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VA DoSelect CS\Balanced Tree Clothing Co\Sales Performance\"/>
    </mc:Choice>
  </mc:AlternateContent>
  <xr:revisionPtr revIDLastSave="0" documentId="8_{95FCEF53-8946-446E-A381-C001387A326D}" xr6:coauthVersionLast="47" xr6:coauthVersionMax="47" xr10:uidLastSave="{00000000-0000-0000-0000-000000000000}"/>
  <bookViews>
    <workbookView xWindow="-110" yWindow="-110" windowWidth="19420" windowHeight="10420" activeTab="6" xr2:uid="{B6AC9258-BB5D-483C-9D3F-1EF0CAEE87BD}"/>
  </bookViews>
  <sheets>
    <sheet name="Questions" sheetId="5" r:id="rId1"/>
    <sheet name="Product_Sales" sheetId="1" r:id="rId2"/>
    <sheet name="Product_pricing" sheetId="2" r:id="rId3"/>
    <sheet name="Product_Details" sheetId="3" r:id="rId4"/>
    <sheet name="Product_Hierarchy" sheetId="4" r:id="rId5"/>
    <sheet name="Q3" sheetId="6" r:id="rId6"/>
    <sheet name="Q4" sheetId="7" r:id="rId7"/>
    <sheet name="Q5" sheetId="8" r:id="rId8"/>
  </sheets>
  <definedNames>
    <definedName name="_xlnm._FilterDatabase" localSheetId="1" hidden="1">Product_Sales!$A$1:$F$15096</definedName>
    <definedName name="_xlnm._FilterDatabase" localSheetId="6" hidden="1">'Q4'!$A$1:$C$14</definedName>
  </definedNames>
  <calcPr calcId="191028"/>
  <pivotCaches>
    <pivotCache cacheId="425" r:id="rId9"/>
    <pivotCache cacheId="438" r:id="rId10"/>
    <pivotCache cacheId="64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  <c r="C2" i="6"/>
  <c r="C3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2" i="1"/>
  <c r="D3" i="2"/>
  <c r="D4" i="2"/>
  <c r="D5" i="2"/>
  <c r="D6" i="2"/>
  <c r="D7" i="2"/>
  <c r="D8" i="2"/>
  <c r="D9" i="2"/>
  <c r="D10" i="2"/>
  <c r="D11" i="2"/>
  <c r="D12" i="2"/>
  <c r="D13" i="2"/>
  <c r="D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2" i="1"/>
</calcChain>
</file>

<file path=xl/sharedStrings.xml><?xml version="1.0" encoding="utf-8"?>
<sst xmlns="http://schemas.openxmlformats.org/spreadsheetml/2006/main" count="44495" uniqueCount="2424">
  <si>
    <t>Business Case :</t>
  </si>
  <si>
    <t>The company wants to analyze sales performance across different product categories to identify best-selling products, revenue distribution,and market trends.</t>
  </si>
  <si>
    <t>The different sheets contains different data, using these information available in the sheets complete the questions below</t>
  </si>
  <si>
    <t>SI.No</t>
  </si>
  <si>
    <t>Questions</t>
  </si>
  <si>
    <t>Marks</t>
  </si>
  <si>
    <t>In the Product_Sales and Product_pricing, certain columns (highlighted in yellow) are missing data. Update these columns using the data available in the other sheets.</t>
  </si>
  <si>
    <r>
      <t xml:space="preserve">In the Product_Sales table, create a column named "Sales Contribution (%)" (column highlighted in red font) and 
calculate the percentage of each product's sales out of the total sales. 
</t>
    </r>
    <r>
      <rPr>
        <b/>
        <sz val="11"/>
        <color rgb="FFFF0000"/>
        <rFont val="Calibri"/>
        <family val="2"/>
        <scheme val="minor"/>
      </rPr>
      <t>Hint: Sales Contribution (%) = (Sales of the product / Total sales) * 100</t>
    </r>
  </si>
  <si>
    <r>
      <t xml:space="preserve">Display the Total Sales and Average Order Value per Product Category. Sort the data in descending order based on Total Sales.
</t>
    </r>
    <r>
      <rPr>
        <b/>
        <sz val="11"/>
        <color rgb="FFFF0000"/>
        <rFont val="Calibri"/>
        <family val="2"/>
        <scheme val="minor"/>
      </rPr>
      <t xml:space="preserve"> Hint: AOV = Total Sales/Total Orders        where Total Orders = Number of unique transaction id's.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(Provide your solution in the sheet labeled "Q3").</t>
    </r>
  </si>
  <si>
    <t>Identify the most purchased product  based on the total quantity sold. If multiple products have the highest quantity, list all of them.
 (Provide your solution in the sheet labeled "Q4").</t>
  </si>
  <si>
    <t>Create a Pivot Table to compare the total sales for each product category, and generate an appropriate Pivot Chart to visualize the data - Ensure the chart has a proper title and is aligned correctly.  
 (Provide your solution in the sheet labeled "Q5").</t>
  </si>
  <si>
    <t>prod_id</t>
  </si>
  <si>
    <t>qty</t>
  </si>
  <si>
    <t>discount</t>
  </si>
  <si>
    <t>member</t>
  </si>
  <si>
    <t>txn_id</t>
  </si>
  <si>
    <t>start_txn_time</t>
  </si>
  <si>
    <t>Price</t>
  </si>
  <si>
    <t>Total Sales Amount</t>
  </si>
  <si>
    <t>sales contribution%</t>
  </si>
  <si>
    <t>category</t>
  </si>
  <si>
    <t>order count</t>
  </si>
  <si>
    <t>c4a632</t>
  </si>
  <si>
    <t>t</t>
  </si>
  <si>
    <t>54f307</t>
  </si>
  <si>
    <t>5d267b</t>
  </si>
  <si>
    <t>b9a74d</t>
  </si>
  <si>
    <t>2feb6b</t>
  </si>
  <si>
    <t>26cc98</t>
  </si>
  <si>
    <t>e31d39</t>
  </si>
  <si>
    <t>72f5d4</t>
  </si>
  <si>
    <t>2a2353</t>
  </si>
  <si>
    <t>f084eb</t>
  </si>
  <si>
    <t>f</t>
  </si>
  <si>
    <t>ef648d</t>
  </si>
  <si>
    <t>e83aa3</t>
  </si>
  <si>
    <t>d5e9a6</t>
  </si>
  <si>
    <t>fba96f</t>
  </si>
  <si>
    <t>9ec847</t>
  </si>
  <si>
    <t>4e9268</t>
  </si>
  <si>
    <t>9717d4</t>
  </si>
  <si>
    <t>c8d436</t>
  </si>
  <si>
    <t>e9a1dd</t>
  </si>
  <si>
    <t>003ea6</t>
  </si>
  <si>
    <t>5d749c</t>
  </si>
  <si>
    <t>cf6517</t>
  </si>
  <si>
    <t>48b9d7</t>
  </si>
  <si>
    <t>47251d</t>
  </si>
  <si>
    <t>c75ea6</t>
  </si>
  <si>
    <t>84a0f1</t>
  </si>
  <si>
    <t>786c60</t>
  </si>
  <si>
    <t>500bf9</t>
  </si>
  <si>
    <t>a88a5e</t>
  </si>
  <si>
    <t>9a9653</t>
  </si>
  <si>
    <t>1edc69</t>
  </si>
  <si>
    <t>638a7d</t>
  </si>
  <si>
    <t>4bdb49</t>
  </si>
  <si>
    <t>8f4908</t>
  </si>
  <si>
    <t>3132fb</t>
  </si>
  <si>
    <t>2cf0ed</t>
  </si>
  <si>
    <t>d1a249</t>
  </si>
  <si>
    <t>f77cc2</t>
  </si>
  <si>
    <t>1928b1</t>
  </si>
  <si>
    <t>c228e3</t>
  </si>
  <si>
    <t>870d3b</t>
  </si>
  <si>
    <t>46f796</t>
  </si>
  <si>
    <t>24986f</t>
  </si>
  <si>
    <t>90e5ad</t>
  </si>
  <si>
    <t>31f568</t>
  </si>
  <si>
    <t>fb6b00</t>
  </si>
  <si>
    <t>cf21fe</t>
  </si>
  <si>
    <t>a4586a</t>
  </si>
  <si>
    <t>dfec5f</t>
  </si>
  <si>
    <t>7c7e2d</t>
  </si>
  <si>
    <t>b7106e</t>
  </si>
  <si>
    <t>9ae921</t>
  </si>
  <si>
    <t>023ace</t>
  </si>
  <si>
    <t>d7b455</t>
  </si>
  <si>
    <t>f16705</t>
  </si>
  <si>
    <t>8d2c78</t>
  </si>
  <si>
    <t>28d244</t>
  </si>
  <si>
    <t>d499f9</t>
  </si>
  <si>
    <t>3fcd70</t>
  </si>
  <si>
    <t>4f6a83</t>
  </si>
  <si>
    <t>572c3a</t>
  </si>
  <si>
    <t>04970c</t>
  </si>
  <si>
    <t>8d1375</t>
  </si>
  <si>
    <t>95ef47</t>
  </si>
  <si>
    <t>9a36b3</t>
  </si>
  <si>
    <t>7db661</t>
  </si>
  <si>
    <t>3424ed</t>
  </si>
  <si>
    <t>16463d</t>
  </si>
  <si>
    <t>27be37</t>
  </si>
  <si>
    <t>354cfd</t>
  </si>
  <si>
    <t>3c2972</t>
  </si>
  <si>
    <t>144b5e</t>
  </si>
  <si>
    <t>f4dfc4</t>
  </si>
  <si>
    <t>f84e54</t>
  </si>
  <si>
    <t>76dbcb</t>
  </si>
  <si>
    <t>fe3190</t>
  </si>
  <si>
    <t>69cc4a</t>
  </si>
  <si>
    <t>b4fca1</t>
  </si>
  <si>
    <t>10c67b</t>
  </si>
  <si>
    <t>3f69da</t>
  </si>
  <si>
    <t>3e9cd2</t>
  </si>
  <si>
    <t>2c7ec0</t>
  </si>
  <si>
    <t>38368f</t>
  </si>
  <si>
    <t>4c5f21</t>
  </si>
  <si>
    <t>5be0a7</t>
  </si>
  <si>
    <t>916f45</t>
  </si>
  <si>
    <t>3223de</t>
  </si>
  <si>
    <t>78bc4f</t>
  </si>
  <si>
    <t>e64ff1</t>
  </si>
  <si>
    <t>8c876b</t>
  </si>
  <si>
    <t>277f69</t>
  </si>
  <si>
    <t>6dd481</t>
  </si>
  <si>
    <t>6d1b21</t>
  </si>
  <si>
    <t>2fa580</t>
  </si>
  <si>
    <t>5428c6</t>
  </si>
  <si>
    <t>cdbf79</t>
  </si>
  <si>
    <t>afc26f</t>
  </si>
  <si>
    <t>520b04</t>
  </si>
  <si>
    <t>caa91d</t>
  </si>
  <si>
    <t>69abfb</t>
  </si>
  <si>
    <t>c900b7</t>
  </si>
  <si>
    <t>317f77</t>
  </si>
  <si>
    <t>25786b</t>
  </si>
  <si>
    <t>8ff02c</t>
  </si>
  <si>
    <t>36b925</t>
  </si>
  <si>
    <t>c6a106</t>
  </si>
  <si>
    <t>03246c</t>
  </si>
  <si>
    <t>30c3a5</t>
  </si>
  <si>
    <t>d044e6</t>
  </si>
  <si>
    <t>43312b</t>
  </si>
  <si>
    <t>0ff5bb</t>
  </si>
  <si>
    <t>42c729</t>
  </si>
  <si>
    <t>1364ee</t>
  </si>
  <si>
    <t>fc7210</t>
  </si>
  <si>
    <t>7acf08</t>
  </si>
  <si>
    <t>7287fe</t>
  </si>
  <si>
    <t>23ccf1</t>
  </si>
  <si>
    <t>571b43</t>
  </si>
  <si>
    <t>5ecbee</t>
  </si>
  <si>
    <t>a18596</t>
  </si>
  <si>
    <t>b1e403</t>
  </si>
  <si>
    <t>c0c252</t>
  </si>
  <si>
    <t>43400e</t>
  </si>
  <si>
    <t>8cdc73</t>
  </si>
  <si>
    <t>515d4a</t>
  </si>
  <si>
    <t>17071c</t>
  </si>
  <si>
    <t>6286d5</t>
  </si>
  <si>
    <t>d54ac3</t>
  </si>
  <si>
    <t>ef0ccd</t>
  </si>
  <si>
    <t>f6bc20</t>
  </si>
  <si>
    <t>248e0e</t>
  </si>
  <si>
    <t>727cbe</t>
  </si>
  <si>
    <t>5b2f64</t>
  </si>
  <si>
    <t>10ed6c</t>
  </si>
  <si>
    <t>5c634f</t>
  </si>
  <si>
    <t>4966c4</t>
  </si>
  <si>
    <t>f47470</t>
  </si>
  <si>
    <t>53fbfc</t>
  </si>
  <si>
    <t>33348c</t>
  </si>
  <si>
    <t>e6c1b4</t>
  </si>
  <si>
    <t>c83cab</t>
  </si>
  <si>
    <t>5541dd</t>
  </si>
  <si>
    <t>2c2657</t>
  </si>
  <si>
    <t>bcfa02</t>
  </si>
  <si>
    <t>633b38</t>
  </si>
  <si>
    <t>b121bd</t>
  </si>
  <si>
    <t>57f7cc</t>
  </si>
  <si>
    <t>e85d8b</t>
  </si>
  <si>
    <t>cbb08d</t>
  </si>
  <si>
    <t>0f4633</t>
  </si>
  <si>
    <t>33f6ea</t>
  </si>
  <si>
    <t>c98793</t>
  </si>
  <si>
    <t>a2b7fd</t>
  </si>
  <si>
    <t>a483c9</t>
  </si>
  <si>
    <t>83de18</t>
  </si>
  <si>
    <t>579ac0</t>
  </si>
  <si>
    <t>d12be3</t>
  </si>
  <si>
    <t>1323ce</t>
  </si>
  <si>
    <t>2f37f5</t>
  </si>
  <si>
    <t>18288d</t>
  </si>
  <si>
    <t>353a3b</t>
  </si>
  <si>
    <t>b07708</t>
  </si>
  <si>
    <t>56e935</t>
  </si>
  <si>
    <t>6cbb09</t>
  </si>
  <si>
    <t>b0b1a3</t>
  </si>
  <si>
    <t>b0de8f</t>
  </si>
  <si>
    <t>d234c6</t>
  </si>
  <si>
    <t>90384d</t>
  </si>
  <si>
    <t>f470fd</t>
  </si>
  <si>
    <t>b51330</t>
  </si>
  <si>
    <t>5159be</t>
  </si>
  <si>
    <t>b047f7</t>
  </si>
  <si>
    <t>2e63ae</t>
  </si>
  <si>
    <t>d47d92</t>
  </si>
  <si>
    <t>bb1448</t>
  </si>
  <si>
    <t>0c6f51</t>
  </si>
  <si>
    <t>9b5ae1</t>
  </si>
  <si>
    <t>685dfc</t>
  </si>
  <si>
    <t>f9d4da</t>
  </si>
  <si>
    <t>51edfb</t>
  </si>
  <si>
    <t>8e04a2</t>
  </si>
  <si>
    <t>2b3a54</t>
  </si>
  <si>
    <t>881c46</t>
  </si>
  <si>
    <t>e93be1</t>
  </si>
  <si>
    <t>84d86c</t>
  </si>
  <si>
    <t>ee9fbb</t>
  </si>
  <si>
    <t>aa7e3c</t>
  </si>
  <si>
    <t>4bb50e</t>
  </si>
  <si>
    <t>8e55b4</t>
  </si>
  <si>
    <t>df1746</t>
  </si>
  <si>
    <t>e45658</t>
  </si>
  <si>
    <t>2078f1</t>
  </si>
  <si>
    <t>c04aa4</t>
  </si>
  <si>
    <t>5fd928</t>
  </si>
  <si>
    <t>0dc9b0</t>
  </si>
  <si>
    <t>b247ef</t>
  </si>
  <si>
    <t>3fb06f</t>
  </si>
  <si>
    <t>ff0bc8</t>
  </si>
  <si>
    <t>09ed6b</t>
  </si>
  <si>
    <t>38ece5</t>
  </si>
  <si>
    <t>d99593</t>
  </si>
  <si>
    <t>cb0124</t>
  </si>
  <si>
    <t>829dfc</t>
  </si>
  <si>
    <t>b51089</t>
  </si>
  <si>
    <t>a4c93f</t>
  </si>
  <si>
    <t>47c7d5</t>
  </si>
  <si>
    <t>78f2ad</t>
  </si>
  <si>
    <t>b59079</t>
  </si>
  <si>
    <t>e726bd</t>
  </si>
  <si>
    <t>dc4c20</t>
  </si>
  <si>
    <t>7f15ef</t>
  </si>
  <si>
    <t>4e95f2</t>
  </si>
  <si>
    <t>a7eabf</t>
  </si>
  <si>
    <t>a52da9</t>
  </si>
  <si>
    <t>f519e0</t>
  </si>
  <si>
    <t>596b51</t>
  </si>
  <si>
    <t>c42ce5</t>
  </si>
  <si>
    <t>a9e8a7</t>
  </si>
  <si>
    <t>759a51</t>
  </si>
  <si>
    <t>2d4233</t>
  </si>
  <si>
    <t>878ce6</t>
  </si>
  <si>
    <t>e7f087</t>
  </si>
  <si>
    <t>f43fca</t>
  </si>
  <si>
    <t>3f98c8</t>
  </si>
  <si>
    <t>4b051f</t>
  </si>
  <si>
    <t>60dce0</t>
  </si>
  <si>
    <t>8b2843</t>
  </si>
  <si>
    <t>60f638</t>
  </si>
  <si>
    <t>e2071a</t>
  </si>
  <si>
    <t>d41909</t>
  </si>
  <si>
    <t>c77a2e</t>
  </si>
  <si>
    <t>f66407</t>
  </si>
  <si>
    <t>2cefe1</t>
  </si>
  <si>
    <t>d32147</t>
  </si>
  <si>
    <t>77d5f8</t>
  </si>
  <si>
    <t>f562cf</t>
  </si>
  <si>
    <t>e46718</t>
  </si>
  <si>
    <t>a58758</t>
  </si>
  <si>
    <t>2afe99</t>
  </si>
  <si>
    <t>62813c</t>
  </si>
  <si>
    <t>5cf210</t>
  </si>
  <si>
    <t>09c243</t>
  </si>
  <si>
    <t>1c801b</t>
  </si>
  <si>
    <t>18388d</t>
  </si>
  <si>
    <t>df6dad</t>
  </si>
  <si>
    <t>a5ce33</t>
  </si>
  <si>
    <t>1c48c2</t>
  </si>
  <si>
    <t>79696b</t>
  </si>
  <si>
    <t>ac565e</t>
  </si>
  <si>
    <t>4c5c87</t>
  </si>
  <si>
    <t>bc9ced</t>
  </si>
  <si>
    <t>7345ff</t>
  </si>
  <si>
    <t>fcdbe4</t>
  </si>
  <si>
    <t>3c250e</t>
  </si>
  <si>
    <t>c22758</t>
  </si>
  <si>
    <t>fa2fa7</t>
  </si>
  <si>
    <t>4447c7</t>
  </si>
  <si>
    <t>e2543a</t>
  </si>
  <si>
    <t>02500b</t>
  </si>
  <si>
    <t>95c579</t>
  </si>
  <si>
    <t>5f80a2</t>
  </si>
  <si>
    <t>e4db8b</t>
  </si>
  <si>
    <t>7af653</t>
  </si>
  <si>
    <t>599e7c</t>
  </si>
  <si>
    <t>df7c67</t>
  </si>
  <si>
    <t>c64e2c</t>
  </si>
  <si>
    <t>84c992</t>
  </si>
  <si>
    <t>be5062</t>
  </si>
  <si>
    <t>28d9b1</t>
  </si>
  <si>
    <t>b6ad96</t>
  </si>
  <si>
    <t>423be3</t>
  </si>
  <si>
    <t>95ade5</t>
  </si>
  <si>
    <t>c64353</t>
  </si>
  <si>
    <t>6fffe1</t>
  </si>
  <si>
    <t>fbc589</t>
  </si>
  <si>
    <t>b349e9</t>
  </si>
  <si>
    <t>f4c5ff</t>
  </si>
  <si>
    <t>9076a9</t>
  </si>
  <si>
    <t>4d95d7</t>
  </si>
  <si>
    <t>21f315</t>
  </si>
  <si>
    <t>7c29ba</t>
  </si>
  <si>
    <t>c3c95e</t>
  </si>
  <si>
    <t>a78d7c</t>
  </si>
  <si>
    <t>d8632f</t>
  </si>
  <si>
    <t>a7031c</t>
  </si>
  <si>
    <t>9defd3</t>
  </si>
  <si>
    <t>8e8077</t>
  </si>
  <si>
    <t>c7c7d6</t>
  </si>
  <si>
    <t>84eaba</t>
  </si>
  <si>
    <t>dbd977</t>
  </si>
  <si>
    <t>5fe0bb</t>
  </si>
  <si>
    <t>9cf34e</t>
  </si>
  <si>
    <t>8fca03</t>
  </si>
  <si>
    <t>e9790d</t>
  </si>
  <si>
    <t>ab746f</t>
  </si>
  <si>
    <t>2ca636</t>
  </si>
  <si>
    <t>00ebd5</t>
  </si>
  <si>
    <t>5d9add</t>
  </si>
  <si>
    <t>f38471</t>
  </si>
  <si>
    <t>6b37f4</t>
  </si>
  <si>
    <t>0a66b6</t>
  </si>
  <si>
    <t>4fdde1</t>
  </si>
  <si>
    <t>7b5130</t>
  </si>
  <si>
    <t>47ca7b</t>
  </si>
  <si>
    <t>f22bbb</t>
  </si>
  <si>
    <t>c88ea4</t>
  </si>
  <si>
    <t>e9ca87</t>
  </si>
  <si>
    <t>46ff9b</t>
  </si>
  <si>
    <t>cfde35</t>
  </si>
  <si>
    <t>0ad763</t>
  </si>
  <si>
    <t>ff6294</t>
  </si>
  <si>
    <t>b5a536</t>
  </si>
  <si>
    <t>99d98c</t>
  </si>
  <si>
    <t>d2427c</t>
  </si>
  <si>
    <t>f7701f</t>
  </si>
  <si>
    <t>6c7da2</t>
  </si>
  <si>
    <t>1106f2</t>
  </si>
  <si>
    <t>ff7974</t>
  </si>
  <si>
    <t>24f0ac</t>
  </si>
  <si>
    <t>6100c7</t>
  </si>
  <si>
    <t>586fa8</t>
  </si>
  <si>
    <t>d6a310</t>
  </si>
  <si>
    <t>12c8c3</t>
  </si>
  <si>
    <t>df3ea9</t>
  </si>
  <si>
    <t>5344a0</t>
  </si>
  <si>
    <t>f52210</t>
  </si>
  <si>
    <t>14a36e</t>
  </si>
  <si>
    <t>44266d</t>
  </si>
  <si>
    <t>6b2d29</t>
  </si>
  <si>
    <t>a2dbc4</t>
  </si>
  <si>
    <t>73567c</t>
  </si>
  <si>
    <t>2cef8c</t>
  </si>
  <si>
    <t>6bc215</t>
  </si>
  <si>
    <t>eabccd</t>
  </si>
  <si>
    <t>5125aa</t>
  </si>
  <si>
    <t>1968ce</t>
  </si>
  <si>
    <t>795f37</t>
  </si>
  <si>
    <t>378d33</t>
  </si>
  <si>
    <t>bfa400</t>
  </si>
  <si>
    <t>3c76ec</t>
  </si>
  <si>
    <t>b0097c</t>
  </si>
  <si>
    <t>ee0afe</t>
  </si>
  <si>
    <t>44fc55</t>
  </si>
  <si>
    <t>85ae3c</t>
  </si>
  <si>
    <t>f99f5f</t>
  </si>
  <si>
    <t>9c8d78</t>
  </si>
  <si>
    <t>de754b</t>
  </si>
  <si>
    <t>4d8791</t>
  </si>
  <si>
    <t>0b63cd</t>
  </si>
  <si>
    <t>7a9c4c</t>
  </si>
  <si>
    <t>26da56</t>
  </si>
  <si>
    <t>6700fd</t>
  </si>
  <si>
    <t>42b0b0</t>
  </si>
  <si>
    <t>ca22e4</t>
  </si>
  <si>
    <t>18c0f4</t>
  </si>
  <si>
    <t>57b4ce</t>
  </si>
  <si>
    <t>f12cef</t>
  </si>
  <si>
    <t>d0f2e3</t>
  </si>
  <si>
    <t>7b19d5</t>
  </si>
  <si>
    <t>b5825c</t>
  </si>
  <si>
    <t>b4a383</t>
  </si>
  <si>
    <t>6ec878</t>
  </si>
  <si>
    <t>5a44fb</t>
  </si>
  <si>
    <t>fc741f</t>
  </si>
  <si>
    <t>1432ef</t>
  </si>
  <si>
    <t>260a36</t>
  </si>
  <si>
    <t>f2b0a4</t>
  </si>
  <si>
    <t>95a52d</t>
  </si>
  <si>
    <t>6c129e</t>
  </si>
  <si>
    <t>23ab8f</t>
  </si>
  <si>
    <t>ed4ac6</t>
  </si>
  <si>
    <t>3bf0df</t>
  </si>
  <si>
    <t>c1090a</t>
  </si>
  <si>
    <t>5da658</t>
  </si>
  <si>
    <t>86ce86</t>
  </si>
  <si>
    <t>45f700</t>
  </si>
  <si>
    <t>3d371b</t>
  </si>
  <si>
    <t>b03230</t>
  </si>
  <si>
    <t>45e94b</t>
  </si>
  <si>
    <t>4c57fc</t>
  </si>
  <si>
    <t>0c655b</t>
  </si>
  <si>
    <t>c1a6d2</t>
  </si>
  <si>
    <t>a8bc4b</t>
  </si>
  <si>
    <t>bc8019</t>
  </si>
  <si>
    <t>5e9ddd</t>
  </si>
  <si>
    <t>10a814</t>
  </si>
  <si>
    <t>314b4a</t>
  </si>
  <si>
    <t>4b19ac</t>
  </si>
  <si>
    <t>405fa9</t>
  </si>
  <si>
    <t>e0e2fb</t>
  </si>
  <si>
    <t>ca3798</t>
  </si>
  <si>
    <t>b3c364</t>
  </si>
  <si>
    <t>f8c478</t>
  </si>
  <si>
    <t>bd34c0</t>
  </si>
  <si>
    <t>6afb3b</t>
  </si>
  <si>
    <t>9b3184</t>
  </si>
  <si>
    <t>934c17</t>
  </si>
  <si>
    <t>dcf162</t>
  </si>
  <si>
    <t>e8d2b8</t>
  </si>
  <si>
    <t>e709bf</t>
  </si>
  <si>
    <t>1b5663</t>
  </si>
  <si>
    <t>838f1e</t>
  </si>
  <si>
    <t>14bcd2</t>
  </si>
  <si>
    <t>e57a28</t>
  </si>
  <si>
    <t>c8daa1</t>
  </si>
  <si>
    <t>f88063</t>
  </si>
  <si>
    <t>fce91b</t>
  </si>
  <si>
    <t>942e4b</t>
  </si>
  <si>
    <t>8dff22</t>
  </si>
  <si>
    <t>de2928</t>
  </si>
  <si>
    <t>2430d9</t>
  </si>
  <si>
    <t>621a4b</t>
  </si>
  <si>
    <t>c6aeac</t>
  </si>
  <si>
    <t>0e9026</t>
  </si>
  <si>
    <t>7ad90b</t>
  </si>
  <si>
    <t>096cb4</t>
  </si>
  <si>
    <t>040ed8</t>
  </si>
  <si>
    <t>284b57</t>
  </si>
  <si>
    <t>46aad7</t>
  </si>
  <si>
    <t>8cfc51</t>
  </si>
  <si>
    <t>1bb900</t>
  </si>
  <si>
    <t>33de50</t>
  </si>
  <si>
    <t>63770f</t>
  </si>
  <si>
    <t>e093fb</t>
  </si>
  <si>
    <t>fcd8cb</t>
  </si>
  <si>
    <t>eb3b41</t>
  </si>
  <si>
    <t>a9db6c</t>
  </si>
  <si>
    <t>4ad894</t>
  </si>
  <si>
    <t>be029f</t>
  </si>
  <si>
    <t>d3d79e</t>
  </si>
  <si>
    <t>259eb4</t>
  </si>
  <si>
    <t>0375eb</t>
  </si>
  <si>
    <t>494abf</t>
  </si>
  <si>
    <t>b33079</t>
  </si>
  <si>
    <t>18f182</t>
  </si>
  <si>
    <t>c28317</t>
  </si>
  <si>
    <t>63e353</t>
  </si>
  <si>
    <t>f79f23</t>
  </si>
  <si>
    <t>cba794</t>
  </si>
  <si>
    <t>39c2f0</t>
  </si>
  <si>
    <t>a0fc95</t>
  </si>
  <si>
    <t>fb22e3</t>
  </si>
  <si>
    <t>ab1dbb</t>
  </si>
  <si>
    <t>2e75d0</t>
  </si>
  <si>
    <t>9d6d86</t>
  </si>
  <si>
    <t>d5d3d2</t>
  </si>
  <si>
    <t>af4203</t>
  </si>
  <si>
    <t>c07c48</t>
  </si>
  <si>
    <t>2c6b32</t>
  </si>
  <si>
    <t>2a4cb0</t>
  </si>
  <si>
    <t>e8ee86</t>
  </si>
  <si>
    <t>200ff7</t>
  </si>
  <si>
    <t>d3a121</t>
  </si>
  <si>
    <t>d76438</t>
  </si>
  <si>
    <t>97d00b</t>
  </si>
  <si>
    <t>3bf9b8</t>
  </si>
  <si>
    <t>7253ef</t>
  </si>
  <si>
    <t>cf8576</t>
  </si>
  <si>
    <t>5a310f</t>
  </si>
  <si>
    <t>649a63</t>
  </si>
  <si>
    <t>fc821f</t>
  </si>
  <si>
    <t>70404c</t>
  </si>
  <si>
    <t>d71999</t>
  </si>
  <si>
    <t>4e0312</t>
  </si>
  <si>
    <t>4f5d0f</t>
  </si>
  <si>
    <t>dae2b1</t>
  </si>
  <si>
    <t>d9e7a8</t>
  </si>
  <si>
    <t>d9a0c8</t>
  </si>
  <si>
    <t>97886a</t>
  </si>
  <si>
    <t>0f26f3</t>
  </si>
  <si>
    <t>fc274b</t>
  </si>
  <si>
    <t>e9d356</t>
  </si>
  <si>
    <t>d113b2</t>
  </si>
  <si>
    <t>c01aa0</t>
  </si>
  <si>
    <t>ec651a</t>
  </si>
  <si>
    <t>be8ee2</t>
  </si>
  <si>
    <t>1dbf8b</t>
  </si>
  <si>
    <t>1f148c</t>
  </si>
  <si>
    <t>62b073</t>
  </si>
  <si>
    <t>db02ba</t>
  </si>
  <si>
    <t>b3a6c6</t>
  </si>
  <si>
    <t>9916a5</t>
  </si>
  <si>
    <t>d9e10c</t>
  </si>
  <si>
    <t>e14834</t>
  </si>
  <si>
    <t>383cb5</t>
  </si>
  <si>
    <t>c14276</t>
  </si>
  <si>
    <t>896cbe</t>
  </si>
  <si>
    <t>a46759</t>
  </si>
  <si>
    <t>89105e</t>
  </si>
  <si>
    <t>f44eb3</t>
  </si>
  <si>
    <t>35c6f5</t>
  </si>
  <si>
    <t>6ee191</t>
  </si>
  <si>
    <t>9c28b7</t>
  </si>
  <si>
    <t>d5033c</t>
  </si>
  <si>
    <t>9ed7ec</t>
  </si>
  <si>
    <t>90c2eb</t>
  </si>
  <si>
    <t>efff8e</t>
  </si>
  <si>
    <t>c30e86</t>
  </si>
  <si>
    <t>3b1fd3</t>
  </si>
  <si>
    <t>c09a01</t>
  </si>
  <si>
    <t>0eda81</t>
  </si>
  <si>
    <t>8faea4</t>
  </si>
  <si>
    <t>af8d87</t>
  </si>
  <si>
    <t>51d04d</t>
  </si>
  <si>
    <t>94d36d</t>
  </si>
  <si>
    <t>ceeb8e</t>
  </si>
  <si>
    <t>6cc323</t>
  </si>
  <si>
    <t>a53184</t>
  </si>
  <si>
    <t>213c69</t>
  </si>
  <si>
    <t>a1faff</t>
  </si>
  <si>
    <t>f9a5b8</t>
  </si>
  <si>
    <t>16302a</t>
  </si>
  <si>
    <t>e192c8</t>
  </si>
  <si>
    <t>4e6968</t>
  </si>
  <si>
    <t>fda0ed</t>
  </si>
  <si>
    <t>ed3257</t>
  </si>
  <si>
    <t>e27b37</t>
  </si>
  <si>
    <t>a06bd5</t>
  </si>
  <si>
    <t>66b8d8</t>
  </si>
  <si>
    <t>0bed59</t>
  </si>
  <si>
    <t>b4a9bd</t>
  </si>
  <si>
    <t>3ca4b6</t>
  </si>
  <si>
    <t>69cd49</t>
  </si>
  <si>
    <t>57b07a</t>
  </si>
  <si>
    <t>5022cd</t>
  </si>
  <si>
    <t>9ef74f</t>
  </si>
  <si>
    <t>ec5499</t>
  </si>
  <si>
    <t>1e8af2</t>
  </si>
  <si>
    <t>ae1b85</t>
  </si>
  <si>
    <t>ee66e1</t>
  </si>
  <si>
    <t>522fa4</t>
  </si>
  <si>
    <t>6d98f2</t>
  </si>
  <si>
    <t>eed514</t>
  </si>
  <si>
    <t>fa26be</t>
  </si>
  <si>
    <t>7ee3fa</t>
  </si>
  <si>
    <t>e2cdb7</t>
  </si>
  <si>
    <t>18f5f3</t>
  </si>
  <si>
    <t>c04f81</t>
  </si>
  <si>
    <t>88e660</t>
  </si>
  <si>
    <t>ec1ac3</t>
  </si>
  <si>
    <t>3013af</t>
  </si>
  <si>
    <t>8893fe</t>
  </si>
  <si>
    <t>a8c07b</t>
  </si>
  <si>
    <t>ad2fdf</t>
  </si>
  <si>
    <t>61636a</t>
  </si>
  <si>
    <t>5d2a53</t>
  </si>
  <si>
    <t>56cc46</t>
  </si>
  <si>
    <t>74e89c</t>
  </si>
  <si>
    <t>aa3d02</t>
  </si>
  <si>
    <t>62a09e</t>
  </si>
  <si>
    <t>c61ad4</t>
  </si>
  <si>
    <t>d69c39</t>
  </si>
  <si>
    <t>654a33</t>
  </si>
  <si>
    <t>336d31</t>
  </si>
  <si>
    <t>3d2c19</t>
  </si>
  <si>
    <t>15f7fb</t>
  </si>
  <si>
    <t>be2fb1</t>
  </si>
  <si>
    <t>7bb0ea</t>
  </si>
  <si>
    <t>7ad1de</t>
  </si>
  <si>
    <t>34e1b2</t>
  </si>
  <si>
    <t>d06c6e</t>
  </si>
  <si>
    <t>e2ca61</t>
  </si>
  <si>
    <t>6c2747</t>
  </si>
  <si>
    <t>ee997e</t>
  </si>
  <si>
    <t>a38fd2</t>
  </si>
  <si>
    <t>c3c9f6</t>
  </si>
  <si>
    <t>f3f3c6</t>
  </si>
  <si>
    <t>ec7bc6</t>
  </si>
  <si>
    <t>5b330c</t>
  </si>
  <si>
    <t>ff0ccc</t>
  </si>
  <si>
    <t>1d0090</t>
  </si>
  <si>
    <t>a4e8e3</t>
  </si>
  <si>
    <t>91808e</t>
  </si>
  <si>
    <t>eb271f</t>
  </si>
  <si>
    <t>d24923</t>
  </si>
  <si>
    <t>b3f220</t>
  </si>
  <si>
    <t>8aef23</t>
  </si>
  <si>
    <t>13bd77</t>
  </si>
  <si>
    <t>fdea3e</t>
  </si>
  <si>
    <t>b830c7</t>
  </si>
  <si>
    <t>f18f27</t>
  </si>
  <si>
    <t>99bc7f</t>
  </si>
  <si>
    <t>5462cb</t>
  </si>
  <si>
    <t>2f9718</t>
  </si>
  <si>
    <t>b5f36e</t>
  </si>
  <si>
    <t>3f512c</t>
  </si>
  <si>
    <t>27377c</t>
  </si>
  <si>
    <t>aefe57</t>
  </si>
  <si>
    <t>54c66d</t>
  </si>
  <si>
    <t>50443a</t>
  </si>
  <si>
    <t>69adfc</t>
  </si>
  <si>
    <t>30df32</t>
  </si>
  <si>
    <t>d2699b</t>
  </si>
  <si>
    <t>8ec78e</t>
  </si>
  <si>
    <t>2e6544</t>
  </si>
  <si>
    <t>33d3dc</t>
  </si>
  <si>
    <t>85844e</t>
  </si>
  <si>
    <t>f96978</t>
  </si>
  <si>
    <t>000dd8</t>
  </si>
  <si>
    <t>111f2d</t>
  </si>
  <si>
    <t>12d97c</t>
  </si>
  <si>
    <t>9cda88</t>
  </si>
  <si>
    <t>6a9407</t>
  </si>
  <si>
    <t>86c771</t>
  </si>
  <si>
    <t>d68597</t>
  </si>
  <si>
    <t>9901f1</t>
  </si>
  <si>
    <t>6a0df4</t>
  </si>
  <si>
    <t>9f073e</t>
  </si>
  <si>
    <t>42b026</t>
  </si>
  <si>
    <t>93db55</t>
  </si>
  <si>
    <t>70ada9</t>
  </si>
  <si>
    <t>15f895</t>
  </si>
  <si>
    <t>df6e95</t>
  </si>
  <si>
    <t>037fe1</t>
  </si>
  <si>
    <t>7f36a0</t>
  </si>
  <si>
    <t>daf0a1</t>
  </si>
  <si>
    <t>fbcc2f</t>
  </si>
  <si>
    <t>d43484</t>
  </si>
  <si>
    <t>bfa77a</t>
  </si>
  <si>
    <t>0320c7</t>
  </si>
  <si>
    <t>a16313</t>
  </si>
  <si>
    <t>5281cb</t>
  </si>
  <si>
    <t>9ae51f</t>
  </si>
  <si>
    <t>28765f</t>
  </si>
  <si>
    <t>1d8b02</t>
  </si>
  <si>
    <t>d90712</t>
  </si>
  <si>
    <t>1d5653</t>
  </si>
  <si>
    <t>0b4505</t>
  </si>
  <si>
    <t>47c625</t>
  </si>
  <si>
    <t>a0e336</t>
  </si>
  <si>
    <t>309cdb</t>
  </si>
  <si>
    <t>d787dd</t>
  </si>
  <si>
    <t>3066fc</t>
  </si>
  <si>
    <t>04547b</t>
  </si>
  <si>
    <t>732e1c</t>
  </si>
  <si>
    <t>7967c8</t>
  </si>
  <si>
    <t>85fe95</t>
  </si>
  <si>
    <t>3013b9</t>
  </si>
  <si>
    <t>66aa4c</t>
  </si>
  <si>
    <t>ddd703</t>
  </si>
  <si>
    <t>e06d48</t>
  </si>
  <si>
    <t>03e754</t>
  </si>
  <si>
    <t>dc4d82</t>
  </si>
  <si>
    <t>7ef24a</t>
  </si>
  <si>
    <t>4aaa5b</t>
  </si>
  <si>
    <t>08e365</t>
  </si>
  <si>
    <t>e3bffe</t>
  </si>
  <si>
    <t>c13cde</t>
  </si>
  <si>
    <t>6dd0b8</t>
  </si>
  <si>
    <t>1fcaa1</t>
  </si>
  <si>
    <t>b99f56</t>
  </si>
  <si>
    <t>029c87</t>
  </si>
  <si>
    <t>3fd1f6</t>
  </si>
  <si>
    <t>39da51</t>
  </si>
  <si>
    <t>4b5b34</t>
  </si>
  <si>
    <t>8f1e2d</t>
  </si>
  <si>
    <t>2db8df</t>
  </si>
  <si>
    <t>bf1e80</t>
  </si>
  <si>
    <t>4e26a8</t>
  </si>
  <si>
    <t>60ae31</t>
  </si>
  <si>
    <t>df2ab7</t>
  </si>
  <si>
    <t>675cff</t>
  </si>
  <si>
    <t>e35449</t>
  </si>
  <si>
    <t>5252cd</t>
  </si>
  <si>
    <t>de9dfc</t>
  </si>
  <si>
    <t>4ba7f7</t>
  </si>
  <si>
    <t>a4e309</t>
  </si>
  <si>
    <t>63083c</t>
  </si>
  <si>
    <t>1829c9</t>
  </si>
  <si>
    <t>b72fcc</t>
  </si>
  <si>
    <t>613a73</t>
  </si>
  <si>
    <t>71b1a2</t>
  </si>
  <si>
    <t>b3e0d5</t>
  </si>
  <si>
    <t>69dd18</t>
  </si>
  <si>
    <t>0a7457</t>
  </si>
  <si>
    <t>9bb6e4</t>
  </si>
  <si>
    <t>f4eab9</t>
  </si>
  <si>
    <t>57bb4e</t>
  </si>
  <si>
    <t>dbd03a</t>
  </si>
  <si>
    <t>b8bc84</t>
  </si>
  <si>
    <t>6ec3d2</t>
  </si>
  <si>
    <t>f478d4</t>
  </si>
  <si>
    <t>6d73fd</t>
  </si>
  <si>
    <t>10c242</t>
  </si>
  <si>
    <t>40021e</t>
  </si>
  <si>
    <t>70a268</t>
  </si>
  <si>
    <t>e2a11e</t>
  </si>
  <si>
    <t>d27342</t>
  </si>
  <si>
    <t>520ed0</t>
  </si>
  <si>
    <t>c1ac07</t>
  </si>
  <si>
    <t>165ab5</t>
  </si>
  <si>
    <t>7b3099</t>
  </si>
  <si>
    <t>e89ef6</t>
  </si>
  <si>
    <t>5cdda7</t>
  </si>
  <si>
    <t>07245b</t>
  </si>
  <si>
    <t>1f4e16</t>
  </si>
  <si>
    <t>aba914</t>
  </si>
  <si>
    <t>26b50e</t>
  </si>
  <si>
    <t>3723a3</t>
  </si>
  <si>
    <t>96d634</t>
  </si>
  <si>
    <t>49d7c0</t>
  </si>
  <si>
    <t>42d396</t>
  </si>
  <si>
    <t>a6f7cf</t>
  </si>
  <si>
    <t>d4abdc</t>
  </si>
  <si>
    <t>baef28</t>
  </si>
  <si>
    <t>a289dd</t>
  </si>
  <si>
    <t>3b20f4</t>
  </si>
  <si>
    <t>61a17a</t>
  </si>
  <si>
    <t>27f0f7</t>
  </si>
  <si>
    <t>ba53f9</t>
  </si>
  <si>
    <t>fbe10e</t>
  </si>
  <si>
    <t>8cdab4</t>
  </si>
  <si>
    <t>ad5b19</t>
  </si>
  <si>
    <t>ed8e3c</t>
  </si>
  <si>
    <t>d10290</t>
  </si>
  <si>
    <t>8446a9</t>
  </si>
  <si>
    <t>d749c2</t>
  </si>
  <si>
    <t>fb5ce8</t>
  </si>
  <si>
    <t>5c4d91</t>
  </si>
  <si>
    <t>3ab983</t>
  </si>
  <si>
    <t>0053d3</t>
  </si>
  <si>
    <t>20a0fb</t>
  </si>
  <si>
    <t>68dffd</t>
  </si>
  <si>
    <t>fe0f56</t>
  </si>
  <si>
    <t>6579fb</t>
  </si>
  <si>
    <t>56f0c9</t>
  </si>
  <si>
    <t>4f5303</t>
  </si>
  <si>
    <t>bf755f</t>
  </si>
  <si>
    <t>4755cb</t>
  </si>
  <si>
    <t>ddd4f7</t>
  </si>
  <si>
    <t>80be37</t>
  </si>
  <si>
    <t>b2527c</t>
  </si>
  <si>
    <t>75b344</t>
  </si>
  <si>
    <t>c9fd33</t>
  </si>
  <si>
    <t>9f668e</t>
  </si>
  <si>
    <t>7917c8</t>
  </si>
  <si>
    <t>c01aa7</t>
  </si>
  <si>
    <t>5e4644</t>
  </si>
  <si>
    <t>80e9aa</t>
  </si>
  <si>
    <t>46a27f</t>
  </si>
  <si>
    <t>dc83f1</t>
  </si>
  <si>
    <t>7d3e51</t>
  </si>
  <si>
    <t>f032ae</t>
  </si>
  <si>
    <t>38af06</t>
  </si>
  <si>
    <t>93c14a</t>
  </si>
  <si>
    <t>ef26ad</t>
  </si>
  <si>
    <t>5cf1f1</t>
  </si>
  <si>
    <t>ddfa4a</t>
  </si>
  <si>
    <t>96ff51</t>
  </si>
  <si>
    <t>57c307</t>
  </si>
  <si>
    <t>00d139</t>
  </si>
  <si>
    <t>48c8f9</t>
  </si>
  <si>
    <t>46c35f</t>
  </si>
  <si>
    <t>40e3e2</t>
  </si>
  <si>
    <t>03695a</t>
  </si>
  <si>
    <t>9470c8</t>
  </si>
  <si>
    <t>c7ec83</t>
  </si>
  <si>
    <t>90d008</t>
  </si>
  <si>
    <t>3a7420</t>
  </si>
  <si>
    <t>c08029</t>
  </si>
  <si>
    <t>3449c1</t>
  </si>
  <si>
    <t>2d7123</t>
  </si>
  <si>
    <t>53352d</t>
  </si>
  <si>
    <t>284bc3</t>
  </si>
  <si>
    <t>fcdf29</t>
  </si>
  <si>
    <t>91ab59</t>
  </si>
  <si>
    <t>5ddfb0</t>
  </si>
  <si>
    <t>7149c9</t>
  </si>
  <si>
    <t>c1da6e</t>
  </si>
  <si>
    <t>349d9f</t>
  </si>
  <si>
    <t>361c88</t>
  </si>
  <si>
    <t>74263f</t>
  </si>
  <si>
    <t>b1d858</t>
  </si>
  <si>
    <t>54c62c</t>
  </si>
  <si>
    <t>04caa9</t>
  </si>
  <si>
    <t>d87cb7</t>
  </si>
  <si>
    <t>4561b3</t>
  </si>
  <si>
    <t>acb5b7</t>
  </si>
  <si>
    <t>ec4337</t>
  </si>
  <si>
    <t>97c27a</t>
  </si>
  <si>
    <t>4ac3b5</t>
  </si>
  <si>
    <t>f94848</t>
  </si>
  <si>
    <t>eefbf4</t>
  </si>
  <si>
    <t>de1673</t>
  </si>
  <si>
    <t>74d308</t>
  </si>
  <si>
    <t>2a9ac1</t>
  </si>
  <si>
    <t>7c6cef</t>
  </si>
  <si>
    <t>2100a2</t>
  </si>
  <si>
    <t>27be1d</t>
  </si>
  <si>
    <t>f2c360</t>
  </si>
  <si>
    <t>b215ec</t>
  </si>
  <si>
    <t>88561d</t>
  </si>
  <si>
    <t>1409a9</t>
  </si>
  <si>
    <t>a7ec2c</t>
  </si>
  <si>
    <t>26e6b4</t>
  </si>
  <si>
    <t>f974a3</t>
  </si>
  <si>
    <t>e35030</t>
  </si>
  <si>
    <t>60b9b3</t>
  </si>
  <si>
    <t>d5126a</t>
  </si>
  <si>
    <t>a3d48c</t>
  </si>
  <si>
    <t>4c9312</t>
  </si>
  <si>
    <t>fb4750</t>
  </si>
  <si>
    <t>fac1ca</t>
  </si>
  <si>
    <t>cdbb0c</t>
  </si>
  <si>
    <t>2d1bda</t>
  </si>
  <si>
    <t>72898c</t>
  </si>
  <si>
    <t>e7c0bd</t>
  </si>
  <si>
    <t>f4a4a9</t>
  </si>
  <si>
    <t>07a3e4</t>
  </si>
  <si>
    <t>e1eb03</t>
  </si>
  <si>
    <t>320d96</t>
  </si>
  <si>
    <t>83d8b9</t>
  </si>
  <si>
    <t>e77fcf</t>
  </si>
  <si>
    <t>9be1e0</t>
  </si>
  <si>
    <t>91bd4e</t>
  </si>
  <si>
    <t>4a1865</t>
  </si>
  <si>
    <t>6a9055</t>
  </si>
  <si>
    <t>6f1652</t>
  </si>
  <si>
    <t>9bb6ae</t>
  </si>
  <si>
    <t>4a6205</t>
  </si>
  <si>
    <t>dda903</t>
  </si>
  <si>
    <t>e21d72</t>
  </si>
  <si>
    <t>a846e9</t>
  </si>
  <si>
    <t>cad361</t>
  </si>
  <si>
    <t>45ab97</t>
  </si>
  <si>
    <t>2e973f</t>
  </si>
  <si>
    <t>3ca2e0</t>
  </si>
  <si>
    <t>ebe958</t>
  </si>
  <si>
    <t>f8e600</t>
  </si>
  <si>
    <t>7f5d1d</t>
  </si>
  <si>
    <t>39891b</t>
  </si>
  <si>
    <t>a48780</t>
  </si>
  <si>
    <t>e7cca1</t>
  </si>
  <si>
    <t>d883c3</t>
  </si>
  <si>
    <t>93bcb3</t>
  </si>
  <si>
    <t>fd7636</t>
  </si>
  <si>
    <t>02125d</t>
  </si>
  <si>
    <t>3f2289</t>
  </si>
  <si>
    <t>6bca41</t>
  </si>
  <si>
    <t>aa3ea2</t>
  </si>
  <si>
    <t>f196b0</t>
  </si>
  <si>
    <t>b2efc2</t>
  </si>
  <si>
    <t>6083b5</t>
  </si>
  <si>
    <t>f46097</t>
  </si>
  <si>
    <t>e6c20d</t>
  </si>
  <si>
    <t>48f43a</t>
  </si>
  <si>
    <t>b313cb</t>
  </si>
  <si>
    <t>455d20</t>
  </si>
  <si>
    <t>543ffd</t>
  </si>
  <si>
    <t>e978e1</t>
  </si>
  <si>
    <t>2f7bd0</t>
  </si>
  <si>
    <t>b11df3</t>
  </si>
  <si>
    <t>3419f2</t>
  </si>
  <si>
    <t>17662d</t>
  </si>
  <si>
    <t>bbe92b</t>
  </si>
  <si>
    <t>f51e02</t>
  </si>
  <si>
    <t>790f32</t>
  </si>
  <si>
    <t>513df6</t>
  </si>
  <si>
    <t>b822e8</t>
  </si>
  <si>
    <t>c7b12c</t>
  </si>
  <si>
    <t>a81c02</t>
  </si>
  <si>
    <t>882a67</t>
  </si>
  <si>
    <t>c53469</t>
  </si>
  <si>
    <t>b3eff9</t>
  </si>
  <si>
    <t>a20e18</t>
  </si>
  <si>
    <t>2d017f</t>
  </si>
  <si>
    <t>e73280</t>
  </si>
  <si>
    <t>2ebc85</t>
  </si>
  <si>
    <t>388ace</t>
  </si>
  <si>
    <t>5d032f</t>
  </si>
  <si>
    <t>c57647</t>
  </si>
  <si>
    <t>9b0710</t>
  </si>
  <si>
    <t>9bf6c4</t>
  </si>
  <si>
    <t>7629da</t>
  </si>
  <si>
    <t>119a3c</t>
  </si>
  <si>
    <t>9ef316</t>
  </si>
  <si>
    <t>d31e25</t>
  </si>
  <si>
    <t>650fa3</t>
  </si>
  <si>
    <t>5c2edb</t>
  </si>
  <si>
    <t>b27f25</t>
  </si>
  <si>
    <t>a037d3</t>
  </si>
  <si>
    <t>aa2b36</t>
  </si>
  <si>
    <t>2bd71a</t>
  </si>
  <si>
    <t>fc7f84</t>
  </si>
  <si>
    <t>638e0b</t>
  </si>
  <si>
    <t>ca0b7e</t>
  </si>
  <si>
    <t>c68b0e</t>
  </si>
  <si>
    <t>0b3460</t>
  </si>
  <si>
    <t>1058c1</t>
  </si>
  <si>
    <t>d80692</t>
  </si>
  <si>
    <t>ef9c69</t>
  </si>
  <si>
    <t>2b0ff7</t>
  </si>
  <si>
    <t>8cc137</t>
  </si>
  <si>
    <t>1cac77</t>
  </si>
  <si>
    <t>ca644e</t>
  </si>
  <si>
    <t>f84f5e</t>
  </si>
  <si>
    <t>58f28f</t>
  </si>
  <si>
    <t>3fd0fa</t>
  </si>
  <si>
    <t>ff344f</t>
  </si>
  <si>
    <t>a57e50</t>
  </si>
  <si>
    <t>ed671f</t>
  </si>
  <si>
    <t>fa232b</t>
  </si>
  <si>
    <t>7854fa</t>
  </si>
  <si>
    <t>a89869</t>
  </si>
  <si>
    <t>58365d</t>
  </si>
  <si>
    <t>e01fd3</t>
  </si>
  <si>
    <t>d22fd0</t>
  </si>
  <si>
    <t>e32656</t>
  </si>
  <si>
    <t>965a82</t>
  </si>
  <si>
    <t>be6741</t>
  </si>
  <si>
    <t>7ed8b0</t>
  </si>
  <si>
    <t>9cb861</t>
  </si>
  <si>
    <t>227b2b</t>
  </si>
  <si>
    <t>ce3e22</t>
  </si>
  <si>
    <t>f4a616</t>
  </si>
  <si>
    <t>5b30d4</t>
  </si>
  <si>
    <t>08c150</t>
  </si>
  <si>
    <t>6909ab</t>
  </si>
  <si>
    <t>46075b</t>
  </si>
  <si>
    <t>0a7de7</t>
  </si>
  <si>
    <t>587c78</t>
  </si>
  <si>
    <t>2f6534</t>
  </si>
  <si>
    <t>65f8a0</t>
  </si>
  <si>
    <t>6e4317</t>
  </si>
  <si>
    <t>c25e21</t>
  </si>
  <si>
    <t>abae68</t>
  </si>
  <si>
    <t>b9e86c</t>
  </si>
  <si>
    <t>79dcdf</t>
  </si>
  <si>
    <t>e94732</t>
  </si>
  <si>
    <t>87cc64</t>
  </si>
  <si>
    <t>40cd67</t>
  </si>
  <si>
    <t>32df56</t>
  </si>
  <si>
    <t>2012cb</t>
  </si>
  <si>
    <t>12bbbd</t>
  </si>
  <si>
    <t>b6ed4f</t>
  </si>
  <si>
    <t>1407b4</t>
  </si>
  <si>
    <t>85a7ed</t>
  </si>
  <si>
    <t>61b6c6</t>
  </si>
  <si>
    <t>52ce10</t>
  </si>
  <si>
    <t>60ba8a</t>
  </si>
  <si>
    <t>cf2b76</t>
  </si>
  <si>
    <t>940a8b</t>
  </si>
  <si>
    <t>15cbca</t>
  </si>
  <si>
    <t>ae098d</t>
  </si>
  <si>
    <t>7ed828</t>
  </si>
  <si>
    <t>fdbd07</t>
  </si>
  <si>
    <t>64d5c6</t>
  </si>
  <si>
    <t>116ded</t>
  </si>
  <si>
    <t>87eb38</t>
  </si>
  <si>
    <t>bddead</t>
  </si>
  <si>
    <t>a5ee22</t>
  </si>
  <si>
    <t>0ed217</t>
  </si>
  <si>
    <t>bc7a2f</t>
  </si>
  <si>
    <t>81c230</t>
  </si>
  <si>
    <t>06f466</t>
  </si>
  <si>
    <t>05edba</t>
  </si>
  <si>
    <t>2eec0a</t>
  </si>
  <si>
    <t>e23de9</t>
  </si>
  <si>
    <t>1479f8</t>
  </si>
  <si>
    <t>8c2050</t>
  </si>
  <si>
    <t>6b8acf</t>
  </si>
  <si>
    <t>e899bb</t>
  </si>
  <si>
    <t>9c0f96</t>
  </si>
  <si>
    <t>5bf551</t>
  </si>
  <si>
    <t>2f3736</t>
  </si>
  <si>
    <t>3b3b20</t>
  </si>
  <si>
    <t>bbc29a</t>
  </si>
  <si>
    <t>c75816</t>
  </si>
  <si>
    <t>93cd8d</t>
  </si>
  <si>
    <t>87faf2</t>
  </si>
  <si>
    <t>d631a7</t>
  </si>
  <si>
    <t>a3952f</t>
  </si>
  <si>
    <t>61fd20</t>
  </si>
  <si>
    <t>2ab1fd</t>
  </si>
  <si>
    <t>c68014</t>
  </si>
  <si>
    <t>f5faa9</t>
  </si>
  <si>
    <t>d6855b</t>
  </si>
  <si>
    <t>3e4cb2</t>
  </si>
  <si>
    <t>887ea1</t>
  </si>
  <si>
    <t>35bd01</t>
  </si>
  <si>
    <t>c1b8fb</t>
  </si>
  <si>
    <t>510f24</t>
  </si>
  <si>
    <t>4c6a1b</t>
  </si>
  <si>
    <t>030b14</t>
  </si>
  <si>
    <t>ac3c6f</t>
  </si>
  <si>
    <t>43cd4a</t>
  </si>
  <si>
    <t>5b361b</t>
  </si>
  <si>
    <t>e39b1d</t>
  </si>
  <si>
    <t>5604ae</t>
  </si>
  <si>
    <t>b1be19</t>
  </si>
  <si>
    <t>e601c8</t>
  </si>
  <si>
    <t>a6210b</t>
  </si>
  <si>
    <t>95ae03</t>
  </si>
  <si>
    <t>42f465</t>
  </si>
  <si>
    <t>0fb02e</t>
  </si>
  <si>
    <t>3c2e0c</t>
  </si>
  <si>
    <t>b0cc2e</t>
  </si>
  <si>
    <t>033de4</t>
  </si>
  <si>
    <t>c99a44</t>
  </si>
  <si>
    <t>86a7cc</t>
  </si>
  <si>
    <t>924bc9</t>
  </si>
  <si>
    <t>cd0983</t>
  </si>
  <si>
    <t>1b5d58</t>
  </si>
  <si>
    <t>3ad147</t>
  </si>
  <si>
    <t>7af81c</t>
  </si>
  <si>
    <t>e375f9</t>
  </si>
  <si>
    <t>9e0c76</t>
  </si>
  <si>
    <t>2c947b</t>
  </si>
  <si>
    <t>95af8d</t>
  </si>
  <si>
    <t>5e3925</t>
  </si>
  <si>
    <t>8c7281</t>
  </si>
  <si>
    <t>2c2335</t>
  </si>
  <si>
    <t>45fc26</t>
  </si>
  <si>
    <t>3e8cfb</t>
  </si>
  <si>
    <t>92f2aa</t>
  </si>
  <si>
    <t>d4c88b</t>
  </si>
  <si>
    <t>d4b4ca</t>
  </si>
  <si>
    <t>4955f9</t>
  </si>
  <si>
    <t>f31aec</t>
  </si>
  <si>
    <t>e6488f</t>
  </si>
  <si>
    <t>2d8f11</t>
  </si>
  <si>
    <t>14442e</t>
  </si>
  <si>
    <t>99563f</t>
  </si>
  <si>
    <t>95df60</t>
  </si>
  <si>
    <t>9a5a66</t>
  </si>
  <si>
    <t>3766cc</t>
  </si>
  <si>
    <t>aecc00</t>
  </si>
  <si>
    <t>b51d44</t>
  </si>
  <si>
    <t>7f398d</t>
  </si>
  <si>
    <t>3c5145</t>
  </si>
  <si>
    <t>17be75</t>
  </si>
  <si>
    <t>a5fbc6</t>
  </si>
  <si>
    <t>47a9fe</t>
  </si>
  <si>
    <t>e56309</t>
  </si>
  <si>
    <t>f97d0f</t>
  </si>
  <si>
    <t>18ee25</t>
  </si>
  <si>
    <t>a25cec</t>
  </si>
  <si>
    <t>ac5b25</t>
  </si>
  <si>
    <t>aa161f</t>
  </si>
  <si>
    <t>e9c23d</t>
  </si>
  <si>
    <t>15f208</t>
  </si>
  <si>
    <t>0ccdf6</t>
  </si>
  <si>
    <t>a00000</t>
  </si>
  <si>
    <t>8d7f95</t>
  </si>
  <si>
    <t>8e69ee</t>
  </si>
  <si>
    <t>88a46c</t>
  </si>
  <si>
    <t>7dd891</t>
  </si>
  <si>
    <t>934c71</t>
  </si>
  <si>
    <t>e32454</t>
  </si>
  <si>
    <t>fcac52</t>
  </si>
  <si>
    <t>a0726a</t>
  </si>
  <si>
    <t>abc8b9</t>
  </si>
  <si>
    <t>657fd0</t>
  </si>
  <si>
    <t>5ba070</t>
  </si>
  <si>
    <t>843a09</t>
  </si>
  <si>
    <t>17d88b</t>
  </si>
  <si>
    <t>18f45f</t>
  </si>
  <si>
    <t>3aaf56</t>
  </si>
  <si>
    <t>3d8d69</t>
  </si>
  <si>
    <t>9ed326</t>
  </si>
  <si>
    <t>5c3a72</t>
  </si>
  <si>
    <t>65ce70</t>
  </si>
  <si>
    <t>c9be24</t>
  </si>
  <si>
    <t>99a93c</t>
  </si>
  <si>
    <t>38ee59</t>
  </si>
  <si>
    <t>b79f0a</t>
  </si>
  <si>
    <t>8f368e</t>
  </si>
  <si>
    <t>8720b2</t>
  </si>
  <si>
    <t>af5bce</t>
  </si>
  <si>
    <t>1ad53e</t>
  </si>
  <si>
    <t>a28586</t>
  </si>
  <si>
    <t>6b724b</t>
  </si>
  <si>
    <t>a97017</t>
  </si>
  <si>
    <t>584b2d</t>
  </si>
  <si>
    <t>4ffd74</t>
  </si>
  <si>
    <t>727c7c</t>
  </si>
  <si>
    <t>69f153</t>
  </si>
  <si>
    <t>237adf</t>
  </si>
  <si>
    <t>f50748</t>
  </si>
  <si>
    <t>0c87b0</t>
  </si>
  <si>
    <t>c55cdb</t>
  </si>
  <si>
    <t>1f72b2</t>
  </si>
  <si>
    <t>fe7029</t>
  </si>
  <si>
    <t>c6670c</t>
  </si>
  <si>
    <t>d3d832</t>
  </si>
  <si>
    <t>fa573c</t>
  </si>
  <si>
    <t>fafd31</t>
  </si>
  <si>
    <t>364ee3</t>
  </si>
  <si>
    <t>9c0827</t>
  </si>
  <si>
    <t>fbd243</t>
  </si>
  <si>
    <t>5268b2</t>
  </si>
  <si>
    <t>1c0a27</t>
  </si>
  <si>
    <t>2ef481</t>
  </si>
  <si>
    <t>b7f6a2</t>
  </si>
  <si>
    <t>e01635</t>
  </si>
  <si>
    <t>0d0814</t>
  </si>
  <si>
    <t>4d3371</t>
  </si>
  <si>
    <t>c3c457</t>
  </si>
  <si>
    <t>a38721</t>
  </si>
  <si>
    <t>124bb0</t>
  </si>
  <si>
    <t>9b6403</t>
  </si>
  <si>
    <t>bb8c21</t>
  </si>
  <si>
    <t>da9a18</t>
  </si>
  <si>
    <t>cb35f1</t>
  </si>
  <si>
    <t>35dc86</t>
  </si>
  <si>
    <t>6eddd6</t>
  </si>
  <si>
    <t>b906ed</t>
  </si>
  <si>
    <t>d86028</t>
  </si>
  <si>
    <t>b5a96d</t>
  </si>
  <si>
    <t>a4a914</t>
  </si>
  <si>
    <t>19a54c</t>
  </si>
  <si>
    <t>7233eb</t>
  </si>
  <si>
    <t>ee5288</t>
  </si>
  <si>
    <t>2f94b9</t>
  </si>
  <si>
    <t>db4370</t>
  </si>
  <si>
    <t>d83a8e</t>
  </si>
  <si>
    <t>4f8bc2</t>
  </si>
  <si>
    <t>f95a9b</t>
  </si>
  <si>
    <t>298fe4</t>
  </si>
  <si>
    <t>9eab2b</t>
  </si>
  <si>
    <t>f73b2a</t>
  </si>
  <si>
    <t>83bb34</t>
  </si>
  <si>
    <t>5e3794</t>
  </si>
  <si>
    <t>51275a</t>
  </si>
  <si>
    <t>50dad0</t>
  </si>
  <si>
    <t>14ebf9</t>
  </si>
  <si>
    <t>fffa11</t>
  </si>
  <si>
    <t>e1490f</t>
  </si>
  <si>
    <t>26e88e</t>
  </si>
  <si>
    <t>f8f205</t>
  </si>
  <si>
    <t>c21091</t>
  </si>
  <si>
    <t>1aa614</t>
  </si>
  <si>
    <t>8334d6</t>
  </si>
  <si>
    <t>67b41d</t>
  </si>
  <si>
    <t>5e506c</t>
  </si>
  <si>
    <t>afe218</t>
  </si>
  <si>
    <t>c37072</t>
  </si>
  <si>
    <t>36780c</t>
  </si>
  <si>
    <t>4d62ec</t>
  </si>
  <si>
    <t>29ad60</t>
  </si>
  <si>
    <t>ee65e8</t>
  </si>
  <si>
    <t>4d7f58</t>
  </si>
  <si>
    <t>0563c0</t>
  </si>
  <si>
    <t>2d8fa1</t>
  </si>
  <si>
    <t>a0b91e</t>
  </si>
  <si>
    <t>52523b</t>
  </si>
  <si>
    <t>f76840</t>
  </si>
  <si>
    <t>ddaddf</t>
  </si>
  <si>
    <t>f4fd41</t>
  </si>
  <si>
    <t>2fa127</t>
  </si>
  <si>
    <t>d01f0a</t>
  </si>
  <si>
    <t>8bde83</t>
  </si>
  <si>
    <t>794dc6</t>
  </si>
  <si>
    <t>68a8cb</t>
  </si>
  <si>
    <t>d51061</t>
  </si>
  <si>
    <t>a86a2c</t>
  </si>
  <si>
    <t>f7dbee</t>
  </si>
  <si>
    <t>8d7163</t>
  </si>
  <si>
    <t>c0cbad</t>
  </si>
  <si>
    <t>c7b252</t>
  </si>
  <si>
    <t>c5f329</t>
  </si>
  <si>
    <t>5394a5</t>
  </si>
  <si>
    <t>cf27b0</t>
  </si>
  <si>
    <t>67a446</t>
  </si>
  <si>
    <t>6f37e6</t>
  </si>
  <si>
    <t>38aa0b</t>
  </si>
  <si>
    <t>83c304</t>
  </si>
  <si>
    <t>a03631</t>
  </si>
  <si>
    <t>a531a8</t>
  </si>
  <si>
    <t>51033f</t>
  </si>
  <si>
    <t>8b2a73</t>
  </si>
  <si>
    <t>e27126</t>
  </si>
  <si>
    <t>1255a1</t>
  </si>
  <si>
    <t>a5d7e8</t>
  </si>
  <si>
    <t>d890d0</t>
  </si>
  <si>
    <t>382fff</t>
  </si>
  <si>
    <t>2846a4</t>
  </si>
  <si>
    <t>890c7e</t>
  </si>
  <si>
    <t>b6433a</t>
  </si>
  <si>
    <t>3380d8</t>
  </si>
  <si>
    <t>f98ea9</t>
  </si>
  <si>
    <t>3719c5</t>
  </si>
  <si>
    <t>e532c2</t>
  </si>
  <si>
    <t>c37e25</t>
  </si>
  <si>
    <t>0790c6</t>
  </si>
  <si>
    <t>0b1958</t>
  </si>
  <si>
    <t>89d34c</t>
  </si>
  <si>
    <t>542a1c</t>
  </si>
  <si>
    <t>7ebae2</t>
  </si>
  <si>
    <t>cdb0af</t>
  </si>
  <si>
    <t>f73007</t>
  </si>
  <si>
    <t>55f65c</t>
  </si>
  <si>
    <t>2a7c87</t>
  </si>
  <si>
    <t>782b85</t>
  </si>
  <si>
    <t>a7f8b6</t>
  </si>
  <si>
    <t>fac8de</t>
  </si>
  <si>
    <t>8b535e</t>
  </si>
  <si>
    <t>1adb15</t>
  </si>
  <si>
    <t>a0c06d</t>
  </si>
  <si>
    <t>cf6133</t>
  </si>
  <si>
    <t>6ff0cb</t>
  </si>
  <si>
    <t>aac966</t>
  </si>
  <si>
    <t>f7c16b</t>
  </si>
  <si>
    <t>a056c5</t>
  </si>
  <si>
    <t>319c07</t>
  </si>
  <si>
    <t>f3c619</t>
  </si>
  <si>
    <t>308cb0</t>
  </si>
  <si>
    <t>d19a73</t>
  </si>
  <si>
    <t>dde763</t>
  </si>
  <si>
    <t>e3a7a2</t>
  </si>
  <si>
    <t>835d1d</t>
  </si>
  <si>
    <t>678a02</t>
  </si>
  <si>
    <t>9328df</t>
  </si>
  <si>
    <t>a7cb1e</t>
  </si>
  <si>
    <t>d790f5</t>
  </si>
  <si>
    <t>3b57e6</t>
  </si>
  <si>
    <t>55471c</t>
  </si>
  <si>
    <t>dbfb63</t>
  </si>
  <si>
    <t>5fdd21</t>
  </si>
  <si>
    <t>be08f8</t>
  </si>
  <si>
    <t>04b57a</t>
  </si>
  <si>
    <t>cb613e</t>
  </si>
  <si>
    <t>422df8</t>
  </si>
  <si>
    <t>7b0bad</t>
  </si>
  <si>
    <t>d28ce9</t>
  </si>
  <si>
    <t>96dee0</t>
  </si>
  <si>
    <t>f12303</t>
  </si>
  <si>
    <t>b7ac80</t>
  </si>
  <si>
    <t>b074e1</t>
  </si>
  <si>
    <t>69ddba</t>
  </si>
  <si>
    <t>53b16f</t>
  </si>
  <si>
    <t>e52968</t>
  </si>
  <si>
    <t>28b787</t>
  </si>
  <si>
    <t>3ad7e6</t>
  </si>
  <si>
    <t>f6f4e2</t>
  </si>
  <si>
    <t>f0e910</t>
  </si>
  <si>
    <t>aa3180</t>
  </si>
  <si>
    <t>17b093</t>
  </si>
  <si>
    <t>0e207b</t>
  </si>
  <si>
    <t>ce23c0</t>
  </si>
  <si>
    <t>d7eb27</t>
  </si>
  <si>
    <t>0ec275</t>
  </si>
  <si>
    <t>baf34b</t>
  </si>
  <si>
    <t>003c6d</t>
  </si>
  <si>
    <t>8a5247</t>
  </si>
  <si>
    <t>ca0845</t>
  </si>
  <si>
    <t>9f6235</t>
  </si>
  <si>
    <t>8e8aa7</t>
  </si>
  <si>
    <t>0e7e24</t>
  </si>
  <si>
    <t>8106cf</t>
  </si>
  <si>
    <t>b5793c</t>
  </si>
  <si>
    <t>59e48d</t>
  </si>
  <si>
    <t>94ddd1</t>
  </si>
  <si>
    <t>2d2bab</t>
  </si>
  <si>
    <t>f6e3ae</t>
  </si>
  <si>
    <t>be5436</t>
  </si>
  <si>
    <t>e92159</t>
  </si>
  <si>
    <t>94fd68</t>
  </si>
  <si>
    <t>f5aab2</t>
  </si>
  <si>
    <t>31c3fa</t>
  </si>
  <si>
    <t>31be65</t>
  </si>
  <si>
    <t>7b3ffb</t>
  </si>
  <si>
    <t>c3aa96</t>
  </si>
  <si>
    <t>1aadb8</t>
  </si>
  <si>
    <t>8e8149</t>
  </si>
  <si>
    <t>bdd7d6</t>
  </si>
  <si>
    <t>3d6f5c</t>
  </si>
  <si>
    <t>2f86ab</t>
  </si>
  <si>
    <t>1b597e</t>
  </si>
  <si>
    <t>38694f</t>
  </si>
  <si>
    <t>332f0c</t>
  </si>
  <si>
    <t>0ff94c</t>
  </si>
  <si>
    <t>64336f</t>
  </si>
  <si>
    <t>ef1363</t>
  </si>
  <si>
    <t>58eea0</t>
  </si>
  <si>
    <t>5a8b58</t>
  </si>
  <si>
    <t>91bbe8</t>
  </si>
  <si>
    <t>10ef30</t>
  </si>
  <si>
    <t>3d43d6</t>
  </si>
  <si>
    <t>fd5f03</t>
  </si>
  <si>
    <t>25-01-2021 16:26</t>
  </si>
  <si>
    <t>b572e4</t>
  </si>
  <si>
    <t>7eb5bd</t>
  </si>
  <si>
    <t>62c82f</t>
  </si>
  <si>
    <t>2f5ccb</t>
  </si>
  <si>
    <t>f63bab</t>
  </si>
  <si>
    <t>4d5f9f</t>
  </si>
  <si>
    <t>10fa61</t>
  </si>
  <si>
    <t>cc9b34</t>
  </si>
  <si>
    <t>c94d94</t>
  </si>
  <si>
    <t>275a0d</t>
  </si>
  <si>
    <t>840b04</t>
  </si>
  <si>
    <t>d75dd4</t>
  </si>
  <si>
    <t>6e317d</t>
  </si>
  <si>
    <t>b95759</t>
  </si>
  <si>
    <t>ba379d</t>
  </si>
  <si>
    <t>bf62ff</t>
  </si>
  <si>
    <t>71dcb1</t>
  </si>
  <si>
    <t>4e5696</t>
  </si>
  <si>
    <t>11dab3</t>
  </si>
  <si>
    <t>31411a</t>
  </si>
  <si>
    <t>cac2c9</t>
  </si>
  <si>
    <t>d05b44</t>
  </si>
  <si>
    <t>f84ad0</t>
  </si>
  <si>
    <t>95aa59</t>
  </si>
  <si>
    <t>eff991</t>
  </si>
  <si>
    <t>f04486</t>
  </si>
  <si>
    <t>c2f82c</t>
  </si>
  <si>
    <t>6de0e2</t>
  </si>
  <si>
    <t>49738a</t>
  </si>
  <si>
    <t>e753d6</t>
  </si>
  <si>
    <t>4b325c</t>
  </si>
  <si>
    <t>e98b24</t>
  </si>
  <si>
    <t>cd5f65</t>
  </si>
  <si>
    <t>70a931</t>
  </si>
  <si>
    <t>9f8344</t>
  </si>
  <si>
    <t>c8119e</t>
  </si>
  <si>
    <t>d1868f</t>
  </si>
  <si>
    <t>18e6d7</t>
  </si>
  <si>
    <t>69365f</t>
  </si>
  <si>
    <t>331f63</t>
  </si>
  <si>
    <t>6c6d33</t>
  </si>
  <si>
    <t>0951ed</t>
  </si>
  <si>
    <t>a6ab54</t>
  </si>
  <si>
    <t>8fe413</t>
  </si>
  <si>
    <t>28b3a4</t>
  </si>
  <si>
    <t>a8bfe3</t>
  </si>
  <si>
    <t>a08342</t>
  </si>
  <si>
    <t>a86264</t>
  </si>
  <si>
    <t>07f754</t>
  </si>
  <si>
    <t>30d03a</t>
  </si>
  <si>
    <t>5ba442</t>
  </si>
  <si>
    <t>0bd25c</t>
  </si>
  <si>
    <t>f6325e</t>
  </si>
  <si>
    <t>634e7e</t>
  </si>
  <si>
    <t>51b58c</t>
  </si>
  <si>
    <t>493bc4</t>
  </si>
  <si>
    <t>786fae</t>
  </si>
  <si>
    <t>7a44de</t>
  </si>
  <si>
    <t>35ee99</t>
  </si>
  <si>
    <t>767ac8</t>
  </si>
  <si>
    <t>4ede01</t>
  </si>
  <si>
    <t>83d172</t>
  </si>
  <si>
    <t>17bf7e</t>
  </si>
  <si>
    <t>6b8ee0</t>
  </si>
  <si>
    <t>3a234c</t>
  </si>
  <si>
    <t>f87648</t>
  </si>
  <si>
    <t>b4289c</t>
  </si>
  <si>
    <t>6d590a</t>
  </si>
  <si>
    <t>c8b3fb</t>
  </si>
  <si>
    <t>673b4b</t>
  </si>
  <si>
    <t>1f5630</t>
  </si>
  <si>
    <t>4d5b4f</t>
  </si>
  <si>
    <t>235b08</t>
  </si>
  <si>
    <t>75b640</t>
  </si>
  <si>
    <t>b7d0b7</t>
  </si>
  <si>
    <t>da2695</t>
  </si>
  <si>
    <t>50729e</t>
  </si>
  <si>
    <t>bee0ef</t>
  </si>
  <si>
    <t>8c6e4e</t>
  </si>
  <si>
    <t>24ecca</t>
  </si>
  <si>
    <t>806dc9</t>
  </si>
  <si>
    <t>49ae6c</t>
  </si>
  <si>
    <t>279a60</t>
  </si>
  <si>
    <t>8dcc12</t>
  </si>
  <si>
    <t>caede9</t>
  </si>
  <si>
    <t>93306c</t>
  </si>
  <si>
    <t>37546c</t>
  </si>
  <si>
    <t>6d624d</t>
  </si>
  <si>
    <t>b87de2</t>
  </si>
  <si>
    <t>80f5b3</t>
  </si>
  <si>
    <t>f8d268</t>
  </si>
  <si>
    <t>38d87c</t>
  </si>
  <si>
    <t>210d78</t>
  </si>
  <si>
    <t>97333b</t>
  </si>
  <si>
    <t>18bbaa</t>
  </si>
  <si>
    <t>bc94ee</t>
  </si>
  <si>
    <t>e934c3</t>
  </si>
  <si>
    <t>b9972f</t>
  </si>
  <si>
    <t>bcb2d1</t>
  </si>
  <si>
    <t>4cc826</t>
  </si>
  <si>
    <t>e95b42</t>
  </si>
  <si>
    <t>ec6d13</t>
  </si>
  <si>
    <t>59b042</t>
  </si>
  <si>
    <t>fccb35</t>
  </si>
  <si>
    <t>eae5ed</t>
  </si>
  <si>
    <t>a289b2</t>
  </si>
  <si>
    <t>a330d2</t>
  </si>
  <si>
    <t>b727fa</t>
  </si>
  <si>
    <t>87c1a3</t>
  </si>
  <si>
    <t>0443d3</t>
  </si>
  <si>
    <t>ffac3f</t>
  </si>
  <si>
    <t>c45494</t>
  </si>
  <si>
    <t>0b1b32</t>
  </si>
  <si>
    <t>04e647</t>
  </si>
  <si>
    <t>6c55d4</t>
  </si>
  <si>
    <t>d2c3ee</t>
  </si>
  <si>
    <t>be8887</t>
  </si>
  <si>
    <t>851d42</t>
  </si>
  <si>
    <t>1d89d5</t>
  </si>
  <si>
    <t>0a1413</t>
  </si>
  <si>
    <t>fd84a1</t>
  </si>
  <si>
    <t>5abf04</t>
  </si>
  <si>
    <t>7d1968</t>
  </si>
  <si>
    <t>7e6d02</t>
  </si>
  <si>
    <t>73ac52</t>
  </si>
  <si>
    <t>8ac2b6</t>
  </si>
  <si>
    <t>cc1968</t>
  </si>
  <si>
    <t>f93b25</t>
  </si>
  <si>
    <t>278ec0</t>
  </si>
  <si>
    <t>763c04</t>
  </si>
  <si>
    <t>a675c1</t>
  </si>
  <si>
    <t>fc6e9c</t>
  </si>
  <si>
    <t>c88d7c</t>
  </si>
  <si>
    <t>df6cba</t>
  </si>
  <si>
    <t>5ee465</t>
  </si>
  <si>
    <t>c2ba90</t>
  </si>
  <si>
    <t>369b7a</t>
  </si>
  <si>
    <t>f0482e</t>
  </si>
  <si>
    <t>c78987</t>
  </si>
  <si>
    <t>a40e68</t>
  </si>
  <si>
    <t>29210a</t>
  </si>
  <si>
    <t>c345f9</t>
  </si>
  <si>
    <t>c0b546</t>
  </si>
  <si>
    <t>cea8e3</t>
  </si>
  <si>
    <t>e4ac03</t>
  </si>
  <si>
    <t>5edd34</t>
  </si>
  <si>
    <t>9329eb</t>
  </si>
  <si>
    <t>bb4063</t>
  </si>
  <si>
    <t>62e706</t>
  </si>
  <si>
    <t>90e0b0</t>
  </si>
  <si>
    <t>ab6979</t>
  </si>
  <si>
    <t>dcabc7</t>
  </si>
  <si>
    <t>7e8b46</t>
  </si>
  <si>
    <t>27590c</t>
  </si>
  <si>
    <t>d7dc23</t>
  </si>
  <si>
    <t>4cfdf5</t>
  </si>
  <si>
    <t>256ee6</t>
  </si>
  <si>
    <t>5d4bed</t>
  </si>
  <si>
    <t>4f56ad</t>
  </si>
  <si>
    <t>feaf08</t>
  </si>
  <si>
    <t>c6348b</t>
  </si>
  <si>
    <t>be9e73</t>
  </si>
  <si>
    <t>f31144</t>
  </si>
  <si>
    <t>9c46f7</t>
  </si>
  <si>
    <t>4ed307</t>
  </si>
  <si>
    <t>a7f760</t>
  </si>
  <si>
    <t>d5b6ff</t>
  </si>
  <si>
    <t>e83133</t>
  </si>
  <si>
    <t>403f30</t>
  </si>
  <si>
    <t>46905c</t>
  </si>
  <si>
    <t>80fd05</t>
  </si>
  <si>
    <t>9ccb99</t>
  </si>
  <si>
    <t>5f4024</t>
  </si>
  <si>
    <t>afdefd</t>
  </si>
  <si>
    <t>cbbcf9</t>
  </si>
  <si>
    <t>6c723b</t>
  </si>
  <si>
    <t>e52c64</t>
  </si>
  <si>
    <t>0e3eb7</t>
  </si>
  <si>
    <t>50109e</t>
  </si>
  <si>
    <t>37a53b</t>
  </si>
  <si>
    <t>f4f57b</t>
  </si>
  <si>
    <t>89bac2</t>
  </si>
  <si>
    <t>50105b</t>
  </si>
  <si>
    <t>43c178</t>
  </si>
  <si>
    <t>1df689</t>
  </si>
  <si>
    <t>a8492a</t>
  </si>
  <si>
    <t>cbcab2</t>
  </si>
  <si>
    <t>c467bb</t>
  </si>
  <si>
    <t>4cb5b3</t>
  </si>
  <si>
    <t>1fc853</t>
  </si>
  <si>
    <t>f07417</t>
  </si>
  <si>
    <t>8e62d5</t>
  </si>
  <si>
    <t>7eea9b</t>
  </si>
  <si>
    <t>3641f3</t>
  </si>
  <si>
    <t>2478bb</t>
  </si>
  <si>
    <t>c4a993</t>
  </si>
  <si>
    <t>c301f0</t>
  </si>
  <si>
    <t>af49c4</t>
  </si>
  <si>
    <t>52b6d8</t>
  </si>
  <si>
    <t>b6c69a</t>
  </si>
  <si>
    <t>66bc33</t>
  </si>
  <si>
    <t>caab8e</t>
  </si>
  <si>
    <t>65b688</t>
  </si>
  <si>
    <t>ec0224</t>
  </si>
  <si>
    <t>09eca8</t>
  </si>
  <si>
    <t>ae6b1a</t>
  </si>
  <si>
    <t>c780c9</t>
  </si>
  <si>
    <t>259da1</t>
  </si>
  <si>
    <t>95d045</t>
  </si>
  <si>
    <t>4ccf02</t>
  </si>
  <si>
    <t>f9e95e</t>
  </si>
  <si>
    <t>2e90ec</t>
  </si>
  <si>
    <t>3de539</t>
  </si>
  <si>
    <t>e7cad9</t>
  </si>
  <si>
    <t>3f8b8e</t>
  </si>
  <si>
    <t>656fd4</t>
  </si>
  <si>
    <t>6aa13d</t>
  </si>
  <si>
    <t>e8aa0e</t>
  </si>
  <si>
    <t>0ab809</t>
  </si>
  <si>
    <t>cd037a</t>
  </si>
  <si>
    <t>ea0fcd</t>
  </si>
  <si>
    <t>fff8ca</t>
  </si>
  <si>
    <t>f9d908</t>
  </si>
  <si>
    <t>32bb13</t>
  </si>
  <si>
    <t>8c91ea</t>
  </si>
  <si>
    <t>b481ad</t>
  </si>
  <si>
    <t>6e1c82</t>
  </si>
  <si>
    <t>c02a95</t>
  </si>
  <si>
    <t>356c41</t>
  </si>
  <si>
    <t>647bdf</t>
  </si>
  <si>
    <t>428c4c</t>
  </si>
  <si>
    <t>16ac91</t>
  </si>
  <si>
    <t>b3b97c</t>
  </si>
  <si>
    <t>389b95</t>
  </si>
  <si>
    <t>d71140</t>
  </si>
  <si>
    <t>f8ae2c</t>
  </si>
  <si>
    <t>c8fec7</t>
  </si>
  <si>
    <t>1f8464</t>
  </si>
  <si>
    <t>fd5379</t>
  </si>
  <si>
    <t>6347f2</t>
  </si>
  <si>
    <t>067d8a</t>
  </si>
  <si>
    <t>edd831</t>
  </si>
  <si>
    <t>a30118</t>
  </si>
  <si>
    <t>c1da54</t>
  </si>
  <si>
    <t>a727fd</t>
  </si>
  <si>
    <t>798be6</t>
  </si>
  <si>
    <t>aff973</t>
  </si>
  <si>
    <t>75de8b</t>
  </si>
  <si>
    <t>b785f3</t>
  </si>
  <si>
    <t>182ec4</t>
  </si>
  <si>
    <t>af2f6c</t>
  </si>
  <si>
    <t>0e232d</t>
  </si>
  <si>
    <t>291f6b</t>
  </si>
  <si>
    <t>695ad1</t>
  </si>
  <si>
    <t>096ca8</t>
  </si>
  <si>
    <t>30a84f</t>
  </si>
  <si>
    <t>71c234</t>
  </si>
  <si>
    <t>5562b8</t>
  </si>
  <si>
    <t>27bda6</t>
  </si>
  <si>
    <t>94c3db</t>
  </si>
  <si>
    <t>d3cea1</t>
  </si>
  <si>
    <t>c30daa</t>
  </si>
  <si>
    <t>c5c3cb</t>
  </si>
  <si>
    <t>8c6e12</t>
  </si>
  <si>
    <t>7e47c2</t>
  </si>
  <si>
    <t>cfc501</t>
  </si>
  <si>
    <t>8a5f18</t>
  </si>
  <si>
    <t>0102f5</t>
  </si>
  <si>
    <t>d88c7d</t>
  </si>
  <si>
    <t>c09cc3</t>
  </si>
  <si>
    <t>7b8ed8</t>
  </si>
  <si>
    <t>981a40</t>
  </si>
  <si>
    <t>09be57</t>
  </si>
  <si>
    <t>7fe256</t>
  </si>
  <si>
    <t>451dc6</t>
  </si>
  <si>
    <t>bab06c</t>
  </si>
  <si>
    <t>7f97c9</t>
  </si>
  <si>
    <t>416c6b</t>
  </si>
  <si>
    <t>d4b0c6</t>
  </si>
  <si>
    <t>455df5</t>
  </si>
  <si>
    <t>5789d9</t>
  </si>
  <si>
    <t>a3ee5d</t>
  </si>
  <si>
    <t>b46965</t>
  </si>
  <si>
    <t>1ed619</t>
  </si>
  <si>
    <t>8c4168</t>
  </si>
  <si>
    <t>56d389</t>
  </si>
  <si>
    <t>93b088</t>
  </si>
  <si>
    <t>f1c340</t>
  </si>
  <si>
    <t>7a244f</t>
  </si>
  <si>
    <t>ab956d</t>
  </si>
  <si>
    <t>0e204b</t>
  </si>
  <si>
    <t>2475d1</t>
  </si>
  <si>
    <t>24a5df</t>
  </si>
  <si>
    <t>4f1aa6</t>
  </si>
  <si>
    <t>66eaa8</t>
  </si>
  <si>
    <t>83b588</t>
  </si>
  <si>
    <t>96c0c9</t>
  </si>
  <si>
    <t>246a9c</t>
  </si>
  <si>
    <t>7783ec</t>
  </si>
  <si>
    <t>dca9e1</t>
  </si>
  <si>
    <t>ad17ca</t>
  </si>
  <si>
    <t>6cf903</t>
  </si>
  <si>
    <t>92ca7c</t>
  </si>
  <si>
    <t>354a7b</t>
  </si>
  <si>
    <t>4064ff</t>
  </si>
  <si>
    <t>687aa3</t>
  </si>
  <si>
    <t>b0de01</t>
  </si>
  <si>
    <t>fc9c3d</t>
  </si>
  <si>
    <t>e84c09</t>
  </si>
  <si>
    <t>c1e506</t>
  </si>
  <si>
    <t>ea1e40</t>
  </si>
  <si>
    <t>a9617d</t>
  </si>
  <si>
    <t>b8e96a</t>
  </si>
  <si>
    <t>b2e636</t>
  </si>
  <si>
    <t>0477ef</t>
  </si>
  <si>
    <t>d8029d</t>
  </si>
  <si>
    <t>f6fe05</t>
  </si>
  <si>
    <t>1f517e</t>
  </si>
  <si>
    <t>6d0610</t>
  </si>
  <si>
    <t>14f469</t>
  </si>
  <si>
    <t>0e9243</t>
  </si>
  <si>
    <t>22cfc4</t>
  </si>
  <si>
    <t>bc23d5</t>
  </si>
  <si>
    <t>afc26c</t>
  </si>
  <si>
    <t>9396c6</t>
  </si>
  <si>
    <t>ec6717</t>
  </si>
  <si>
    <t>0f3d07</t>
  </si>
  <si>
    <t>75a640</t>
  </si>
  <si>
    <t>c296a5</t>
  </si>
  <si>
    <t>58fafb</t>
  </si>
  <si>
    <t>c4b2b1</t>
  </si>
  <si>
    <t>c80aaf</t>
  </si>
  <si>
    <t>54d41b</t>
  </si>
  <si>
    <t>605eb4</t>
  </si>
  <si>
    <t>83dea6</t>
  </si>
  <si>
    <t>430be4</t>
  </si>
  <si>
    <t>b58504</t>
  </si>
  <si>
    <t>46ab5e</t>
  </si>
  <si>
    <t>26ce87</t>
  </si>
  <si>
    <t>b4f80f</t>
  </si>
  <si>
    <t>b7a774</t>
  </si>
  <si>
    <t>f3aa17</t>
  </si>
  <si>
    <t>08fab9</t>
  </si>
  <si>
    <t>6edde0</t>
  </si>
  <si>
    <t>575ef5</t>
  </si>
  <si>
    <t>025da6</t>
  </si>
  <si>
    <t>0b3b6a</t>
  </si>
  <si>
    <t>55ffa1</t>
  </si>
  <si>
    <t>e118b4</t>
  </si>
  <si>
    <t>ad4b0e</t>
  </si>
  <si>
    <t>2f8aba</t>
  </si>
  <si>
    <t>3efd41</t>
  </si>
  <si>
    <t>36094c</t>
  </si>
  <si>
    <t>d2334a</t>
  </si>
  <si>
    <t>5c1ce6</t>
  </si>
  <si>
    <t>e49f46</t>
  </si>
  <si>
    <t>da7df0</t>
  </si>
  <si>
    <t>737ed8</t>
  </si>
  <si>
    <t>b2b2f3</t>
  </si>
  <si>
    <t>1be5d8</t>
  </si>
  <si>
    <t>0edbeb</t>
  </si>
  <si>
    <t>cad533</t>
  </si>
  <si>
    <t>f48c08</t>
  </si>
  <si>
    <t>0a6ed1</t>
  </si>
  <si>
    <t>715fb8</t>
  </si>
  <si>
    <t>530bbe</t>
  </si>
  <si>
    <t>da3595</t>
  </si>
  <si>
    <t>d08090</t>
  </si>
  <si>
    <t>0cf305</t>
  </si>
  <si>
    <t>2db67a</t>
  </si>
  <si>
    <t>c1c904</t>
  </si>
  <si>
    <t>3a56f7</t>
  </si>
  <si>
    <t>83e20e</t>
  </si>
  <si>
    <t>aadcd4</t>
  </si>
  <si>
    <t>ec35fe</t>
  </si>
  <si>
    <t>d612ee</t>
  </si>
  <si>
    <t>bf574e</t>
  </si>
  <si>
    <t>304d78</t>
  </si>
  <si>
    <t>93d466</t>
  </si>
  <si>
    <t>ec8efd</t>
  </si>
  <si>
    <t>e43852</t>
  </si>
  <si>
    <t>b144f3</t>
  </si>
  <si>
    <t>c08da5</t>
  </si>
  <si>
    <t>ac09cd</t>
  </si>
  <si>
    <t>d87b10</t>
  </si>
  <si>
    <t>087a77</t>
  </si>
  <si>
    <t>13b759</t>
  </si>
  <si>
    <t>d15a6c</t>
  </si>
  <si>
    <t>cbfc57</t>
  </si>
  <si>
    <t>5b36bd</t>
  </si>
  <si>
    <t>b0492d</t>
  </si>
  <si>
    <t>491f65</t>
  </si>
  <si>
    <t>9b65ee</t>
  </si>
  <si>
    <t>ed9dd9</t>
  </si>
  <si>
    <t>44cf15</t>
  </si>
  <si>
    <t>01d907</t>
  </si>
  <si>
    <t>9c6dce</t>
  </si>
  <si>
    <t>db45e2</t>
  </si>
  <si>
    <t>e30ce5</t>
  </si>
  <si>
    <t>14d8bf</t>
  </si>
  <si>
    <t>76e1b4</t>
  </si>
  <si>
    <t>2d29af</t>
  </si>
  <si>
    <t>4a64f1</t>
  </si>
  <si>
    <t>334aa1</t>
  </si>
  <si>
    <t>cb4fbf</t>
  </si>
  <si>
    <t>dcac2d</t>
  </si>
  <si>
    <t>5668d2</t>
  </si>
  <si>
    <t>6eb8ad</t>
  </si>
  <si>
    <t>f3dc64</t>
  </si>
  <si>
    <t>7ee411</t>
  </si>
  <si>
    <t>87ed1f</t>
  </si>
  <si>
    <t>8f8458</t>
  </si>
  <si>
    <t>4c28a3</t>
  </si>
  <si>
    <t>327aa0</t>
  </si>
  <si>
    <t>533b89</t>
  </si>
  <si>
    <t>c6e5c3</t>
  </si>
  <si>
    <t>aba74b</t>
  </si>
  <si>
    <t>9be667</t>
  </si>
  <si>
    <t>8d48c6</t>
  </si>
  <si>
    <t>63df3f</t>
  </si>
  <si>
    <t>8f0ec9</t>
  </si>
  <si>
    <t>9d1c54</t>
  </si>
  <si>
    <t>ad3989</t>
  </si>
  <si>
    <t>b815fd</t>
  </si>
  <si>
    <t>ceb3df</t>
  </si>
  <si>
    <t>41787f</t>
  </si>
  <si>
    <t>bd7d3a</t>
  </si>
  <si>
    <t>67fb7f</t>
  </si>
  <si>
    <t>cbd7b5</t>
  </si>
  <si>
    <t>08ee38</t>
  </si>
  <si>
    <t>dd7c4f</t>
  </si>
  <si>
    <t>129c41</t>
  </si>
  <si>
    <t>43de08</t>
  </si>
  <si>
    <t>d3a747</t>
  </si>
  <si>
    <t>0f6ca0</t>
  </si>
  <si>
    <t>9ff41b</t>
  </si>
  <si>
    <t>e80871</t>
  </si>
  <si>
    <t>a96d69</t>
  </si>
  <si>
    <t>c6e8e8</t>
  </si>
  <si>
    <t>f4d6e1</t>
  </si>
  <si>
    <t>9f47bf</t>
  </si>
  <si>
    <t>1db83f</t>
  </si>
  <si>
    <t>f7cab8</t>
  </si>
  <si>
    <t>5ad5a6</t>
  </si>
  <si>
    <t>edd773</t>
  </si>
  <si>
    <t>908a52</t>
  </si>
  <si>
    <t>1e4fd6</t>
  </si>
  <si>
    <t>d64dc3</t>
  </si>
  <si>
    <t>22efa6</t>
  </si>
  <si>
    <t>2c372d</t>
  </si>
  <si>
    <t>bafa81</t>
  </si>
  <si>
    <t>5bd828</t>
  </si>
  <si>
    <t>3ff0ea</t>
  </si>
  <si>
    <t>096b70</t>
  </si>
  <si>
    <t>98673f</t>
  </si>
  <si>
    <t>1aa420</t>
  </si>
  <si>
    <t>566c93</t>
  </si>
  <si>
    <t>245dc1</t>
  </si>
  <si>
    <t>237c59</t>
  </si>
  <si>
    <t>b2c4a3</t>
  </si>
  <si>
    <t>594a8c</t>
  </si>
  <si>
    <t>5d1e17</t>
  </si>
  <si>
    <t>b8d571</t>
  </si>
  <si>
    <t>6ca7f4</t>
  </si>
  <si>
    <t>f94ce0</t>
  </si>
  <si>
    <t>1e3127</t>
  </si>
  <si>
    <t>35bbc9</t>
  </si>
  <si>
    <t>e1ad80</t>
  </si>
  <si>
    <t>3eb2b6</t>
  </si>
  <si>
    <t>12a9bf</t>
  </si>
  <si>
    <t>7aac00</t>
  </si>
  <si>
    <t>ef3960</t>
  </si>
  <si>
    <t>00c8dc</t>
  </si>
  <si>
    <t>85cbe5</t>
  </si>
  <si>
    <t>2711ae</t>
  </si>
  <si>
    <t>a58b8a</t>
  </si>
  <si>
    <t>050e6d</t>
  </si>
  <si>
    <t>7bda8c</t>
  </si>
  <si>
    <t>de36ff</t>
  </si>
  <si>
    <t>e78543</t>
  </si>
  <si>
    <t>fdcdd7</t>
  </si>
  <si>
    <t>d6e68e</t>
  </si>
  <si>
    <t>249c2c</t>
  </si>
  <si>
    <t>0d35d3</t>
  </si>
  <si>
    <t>060c04</t>
  </si>
  <si>
    <t>c3aca1</t>
  </si>
  <si>
    <t>d12471</t>
  </si>
  <si>
    <t>0e6ca4</t>
  </si>
  <si>
    <t>4983a3</t>
  </si>
  <si>
    <t>2d01e7</t>
  </si>
  <si>
    <t>a0d9d1</t>
  </si>
  <si>
    <t>b188a5</t>
  </si>
  <si>
    <t>0b823c</t>
  </si>
  <si>
    <t>83c631</t>
  </si>
  <si>
    <t>751bd3</t>
  </si>
  <si>
    <t>3c57b3</t>
  </si>
  <si>
    <t>625fa1</t>
  </si>
  <si>
    <t>ddd735</t>
  </si>
  <si>
    <t>3ea7af</t>
  </si>
  <si>
    <t>d6ca6f</t>
  </si>
  <si>
    <t>06eae9</t>
  </si>
  <si>
    <t>c0c3c5</t>
  </si>
  <si>
    <t>6b1eda</t>
  </si>
  <si>
    <t>9d4b7b</t>
  </si>
  <si>
    <t>9f1de8</t>
  </si>
  <si>
    <t>85e588</t>
  </si>
  <si>
    <t>ccc277</t>
  </si>
  <si>
    <t>5d8863</t>
  </si>
  <si>
    <t>e2402b</t>
  </si>
  <si>
    <t>f50c08</t>
  </si>
  <si>
    <t>e24250</t>
  </si>
  <si>
    <t>a42e9c</t>
  </si>
  <si>
    <t>e27ebd</t>
  </si>
  <si>
    <t>3c1dcd</t>
  </si>
  <si>
    <t>9d4f29</t>
  </si>
  <si>
    <t>993b8b</t>
  </si>
  <si>
    <t>1ffa21</t>
  </si>
  <si>
    <t>c44dbe</t>
  </si>
  <si>
    <t>c27c48</t>
  </si>
  <si>
    <t>b1ba78</t>
  </si>
  <si>
    <t>bd306f</t>
  </si>
  <si>
    <t>a6be6d</t>
  </si>
  <si>
    <t>6b2583</t>
  </si>
  <si>
    <t>1c69df</t>
  </si>
  <si>
    <t>e42fe2</t>
  </si>
  <si>
    <t>1bb22d</t>
  </si>
  <si>
    <t>42ce92</t>
  </si>
  <si>
    <t>a0cfd7</t>
  </si>
  <si>
    <t>57a9b9</t>
  </si>
  <si>
    <t>9a9c95</t>
  </si>
  <si>
    <t>b2131b</t>
  </si>
  <si>
    <t>ab55aa</t>
  </si>
  <si>
    <t>d9fd57</t>
  </si>
  <si>
    <t>d947fa</t>
  </si>
  <si>
    <t>7a6a35</t>
  </si>
  <si>
    <t>38758f</t>
  </si>
  <si>
    <t>f4fc77</t>
  </si>
  <si>
    <t>66ef38</t>
  </si>
  <si>
    <t>47f83d</t>
  </si>
  <si>
    <t>b04dc9</t>
  </si>
  <si>
    <t>73b366</t>
  </si>
  <si>
    <t>373d30</t>
  </si>
  <si>
    <t>80067d</t>
  </si>
  <si>
    <t>fd2cd5</t>
  </si>
  <si>
    <t>615aa8</t>
  </si>
  <si>
    <t>13dbb1</t>
  </si>
  <si>
    <t>ca1390</t>
  </si>
  <si>
    <t>5e928e</t>
  </si>
  <si>
    <t>ff753a</t>
  </si>
  <si>
    <t>caa8b9</t>
  </si>
  <si>
    <t>3c1fac</t>
  </si>
  <si>
    <t>e13e21</t>
  </si>
  <si>
    <t>c93beb</t>
  </si>
  <si>
    <t>d89361</t>
  </si>
  <si>
    <t>b889d7</t>
  </si>
  <si>
    <t>0c5f72</t>
  </si>
  <si>
    <t>6a223f</t>
  </si>
  <si>
    <t>265ca7</t>
  </si>
  <si>
    <t>d3a8f9</t>
  </si>
  <si>
    <t>a3b689</t>
  </si>
  <si>
    <t>f7fff6</t>
  </si>
  <si>
    <t>418e8b</t>
  </si>
  <si>
    <t>b451c6</t>
  </si>
  <si>
    <t>49e8e2</t>
  </si>
  <si>
    <t>d2e0de</t>
  </si>
  <si>
    <t>49fd35</t>
  </si>
  <si>
    <t>f0b4ef</t>
  </si>
  <si>
    <t>f8fd0f</t>
  </si>
  <si>
    <t>cd757e</t>
  </si>
  <si>
    <t>83d19f</t>
  </si>
  <si>
    <t>0277d4</t>
  </si>
  <si>
    <t>7fc0c0</t>
  </si>
  <si>
    <t>c4c012</t>
  </si>
  <si>
    <t>d347fd</t>
  </si>
  <si>
    <t>6fde02</t>
  </si>
  <si>
    <t>ac8d13</t>
  </si>
  <si>
    <t>e9c623</t>
  </si>
  <si>
    <t>1bc80c</t>
  </si>
  <si>
    <t>761fd9</t>
  </si>
  <si>
    <t>ebf4b5</t>
  </si>
  <si>
    <t>23a3f0</t>
  </si>
  <si>
    <t>2fd74b</t>
  </si>
  <si>
    <t>46fe6d</t>
  </si>
  <si>
    <t>60bd7e</t>
  </si>
  <si>
    <t>38b6c6</t>
  </si>
  <si>
    <t>22c153</t>
  </si>
  <si>
    <t>e7372f</t>
  </si>
  <si>
    <t>326fa1</t>
  </si>
  <si>
    <t>9e0cb2</t>
  </si>
  <si>
    <t>0e1fce</t>
  </si>
  <si>
    <t>98b695</t>
  </si>
  <si>
    <t>a23d26</t>
  </si>
  <si>
    <t>4e8ae5</t>
  </si>
  <si>
    <t>3a8ec4</t>
  </si>
  <si>
    <t>e2e931</t>
  </si>
  <si>
    <t>3ffb6a</t>
  </si>
  <si>
    <t>d712e4</t>
  </si>
  <si>
    <t>27312a</t>
  </si>
  <si>
    <t>5245a5</t>
  </si>
  <si>
    <t>748b1c</t>
  </si>
  <si>
    <t>6362db</t>
  </si>
  <si>
    <t>89cc37</t>
  </si>
  <si>
    <t>6533de</t>
  </si>
  <si>
    <t>ece20b</t>
  </si>
  <si>
    <t>dae204</t>
  </si>
  <si>
    <t>fb0350</t>
  </si>
  <si>
    <t>be489a</t>
  </si>
  <si>
    <t>c74aa2</t>
  </si>
  <si>
    <t>0d5587</t>
  </si>
  <si>
    <t>e85324</t>
  </si>
  <si>
    <t>2de8ca</t>
  </si>
  <si>
    <t>306c77</t>
  </si>
  <si>
    <t>929a61</t>
  </si>
  <si>
    <t>a98505</t>
  </si>
  <si>
    <t>3d1aad</t>
  </si>
  <si>
    <t>e4dfac</t>
  </si>
  <si>
    <t>f67399</t>
  </si>
  <si>
    <t>d78c38</t>
  </si>
  <si>
    <t>3179fe</t>
  </si>
  <si>
    <t>8fb118</t>
  </si>
  <si>
    <t>bc73eb</t>
  </si>
  <si>
    <t>a6160a</t>
  </si>
  <si>
    <t>8f4682</t>
  </si>
  <si>
    <t>a88597</t>
  </si>
  <si>
    <t>26effa</t>
  </si>
  <si>
    <t>c4e700</t>
  </si>
  <si>
    <t>64cbd8</t>
  </si>
  <si>
    <t>2b12c1</t>
  </si>
  <si>
    <t>e8967d</t>
  </si>
  <si>
    <t>0a4fd3</t>
  </si>
  <si>
    <t>85a371</t>
  </si>
  <si>
    <t>cee1dc</t>
  </si>
  <si>
    <t>1d51cb</t>
  </si>
  <si>
    <t>3209d6</t>
  </si>
  <si>
    <t>2caab7</t>
  </si>
  <si>
    <t>f8aa1b</t>
  </si>
  <si>
    <t>ccc56d</t>
  </si>
  <si>
    <t>9aa4bc</t>
  </si>
  <si>
    <t>c00d1a</t>
  </si>
  <si>
    <t>b788a4</t>
  </si>
  <si>
    <t>907ab6</t>
  </si>
  <si>
    <t>e1eeb3</t>
  </si>
  <si>
    <t>a7d1be</t>
  </si>
  <si>
    <t>1d9b0d</t>
  </si>
  <si>
    <t>1ef0d4</t>
  </si>
  <si>
    <t>9166c4</t>
  </si>
  <si>
    <t>f5f650</t>
  </si>
  <si>
    <t>f3b2b5</t>
  </si>
  <si>
    <t>149c32</t>
  </si>
  <si>
    <t>10b337</t>
  </si>
  <si>
    <t>2ca9e3</t>
  </si>
  <si>
    <t>202da0</t>
  </si>
  <si>
    <t>34a45f</t>
  </si>
  <si>
    <t>3a0a40</t>
  </si>
  <si>
    <t>3f12ac</t>
  </si>
  <si>
    <t>a2d359</t>
  </si>
  <si>
    <t>adfa20</t>
  </si>
  <si>
    <t>79dfc9</t>
  </si>
  <si>
    <t>043cf4</t>
  </si>
  <si>
    <t>b03c22</t>
  </si>
  <si>
    <t>1fb05a</t>
  </si>
  <si>
    <t>1169cf</t>
  </si>
  <si>
    <t>9a769c</t>
  </si>
  <si>
    <t>a44927</t>
  </si>
  <si>
    <t>f9e724</t>
  </si>
  <si>
    <t>822b98</t>
  </si>
  <si>
    <t>ab553f</t>
  </si>
  <si>
    <t>d19bd0</t>
  </si>
  <si>
    <t>7ba6c1</t>
  </si>
  <si>
    <t>f0e358</t>
  </si>
  <si>
    <t>8c054a</t>
  </si>
  <si>
    <t>563bdf</t>
  </si>
  <si>
    <t>223baa</t>
  </si>
  <si>
    <t>4760bc</t>
  </si>
  <si>
    <t>4c5af3</t>
  </si>
  <si>
    <t>bf6ec2</t>
  </si>
  <si>
    <t>689f35</t>
  </si>
  <si>
    <t>2058b3</t>
  </si>
  <si>
    <t>4e0d7c</t>
  </si>
  <si>
    <t>0e2858</t>
  </si>
  <si>
    <t>648a86</t>
  </si>
  <si>
    <t>e885b1</t>
  </si>
  <si>
    <t>f06969</t>
  </si>
  <si>
    <t>76d431</t>
  </si>
  <si>
    <t>97e7a0</t>
  </si>
  <si>
    <t>7edcd3</t>
  </si>
  <si>
    <t>bc6f34</t>
  </si>
  <si>
    <t>615c1c</t>
  </si>
  <si>
    <t>f68484</t>
  </si>
  <si>
    <t>77a83e</t>
  </si>
  <si>
    <t>632e8b</t>
  </si>
  <si>
    <t>62340e</t>
  </si>
  <si>
    <t>ac38ac</t>
  </si>
  <si>
    <t>6b8a9f</t>
  </si>
  <si>
    <t>319a09</t>
  </si>
  <si>
    <t>f680f8</t>
  </si>
  <si>
    <t>a9c886</t>
  </si>
  <si>
    <t>5d3c17</t>
  </si>
  <si>
    <t>4d5b2b</t>
  </si>
  <si>
    <t>ebca24</t>
  </si>
  <si>
    <t>014fb4</t>
  </si>
  <si>
    <t>8ff031</t>
  </si>
  <si>
    <t>4ab38d</t>
  </si>
  <si>
    <t>7b2d0e</t>
  </si>
  <si>
    <t>425dbd</t>
  </si>
  <si>
    <t>4f26fe</t>
  </si>
  <si>
    <t>0380a0</t>
  </si>
  <si>
    <t>e3d7d7</t>
  </si>
  <si>
    <t>5562f2</t>
  </si>
  <si>
    <t>38e05b</t>
  </si>
  <si>
    <t>0c738f</t>
  </si>
  <si>
    <t>bcc4df</t>
  </si>
  <si>
    <t>8aaf2d</t>
  </si>
  <si>
    <t>803cad</t>
  </si>
  <si>
    <t>506fe8</t>
  </si>
  <si>
    <t>9f6ee9</t>
  </si>
  <si>
    <t>fa2769</t>
  </si>
  <si>
    <t>1a73ed</t>
  </si>
  <si>
    <t>7e2508</t>
  </si>
  <si>
    <t>608bdd</t>
  </si>
  <si>
    <t>676ec6</t>
  </si>
  <si>
    <t>df4503</t>
  </si>
  <si>
    <t>4c237d</t>
  </si>
  <si>
    <t>4be802</t>
  </si>
  <si>
    <t>02b16b</t>
  </si>
  <si>
    <t>62cdb6</t>
  </si>
  <si>
    <t>7f6cf6</t>
  </si>
  <si>
    <t>d1c10b</t>
  </si>
  <si>
    <t>ec8874</t>
  </si>
  <si>
    <t>8b6824</t>
  </si>
  <si>
    <t>c4f8cb</t>
  </si>
  <si>
    <t>aa433a</t>
  </si>
  <si>
    <t>fbe188</t>
  </si>
  <si>
    <t>e38372</t>
  </si>
  <si>
    <t>7d7153</t>
  </si>
  <si>
    <t>653b7e</t>
  </si>
  <si>
    <t>e5ce61</t>
  </si>
  <si>
    <t>88c00b</t>
  </si>
  <si>
    <t>baa203</t>
  </si>
  <si>
    <t>4313f5</t>
  </si>
  <si>
    <t>dfbad9</t>
  </si>
  <si>
    <t>8a6bab</t>
  </si>
  <si>
    <t>e98bea</t>
  </si>
  <si>
    <t>66dc87</t>
  </si>
  <si>
    <t>e1c9a3</t>
  </si>
  <si>
    <t>45d95f</t>
  </si>
  <si>
    <t>ca5e88</t>
  </si>
  <si>
    <t>4bc27b</t>
  </si>
  <si>
    <t>9ea6ec</t>
  </si>
  <si>
    <t>bdc070</t>
  </si>
  <si>
    <t>e555cf</t>
  </si>
  <si>
    <t>a15342</t>
  </si>
  <si>
    <t>e665c2</t>
  </si>
  <si>
    <t>ca4e6d</t>
  </si>
  <si>
    <t>3914c3</t>
  </si>
  <si>
    <t>4e8ca3</t>
  </si>
  <si>
    <t>af095f</t>
  </si>
  <si>
    <t>9640ba</t>
  </si>
  <si>
    <t>50a68d</t>
  </si>
  <si>
    <t>9d4227</t>
  </si>
  <si>
    <t>4d1f1d</t>
  </si>
  <si>
    <t>c4ae6e</t>
  </si>
  <si>
    <t>4bac6b</t>
  </si>
  <si>
    <t>00a68b</t>
  </si>
  <si>
    <t>f014f7</t>
  </si>
  <si>
    <t>4778c4</t>
  </si>
  <si>
    <t>838c20</t>
  </si>
  <si>
    <t>039bcb</t>
  </si>
  <si>
    <t>c8ce56</t>
  </si>
  <si>
    <t>2c953a</t>
  </si>
  <si>
    <t>5a6cda</t>
  </si>
  <si>
    <t>c63594</t>
  </si>
  <si>
    <t>79f80f</t>
  </si>
  <si>
    <t>8c8d34</t>
  </si>
  <si>
    <t>7ba912</t>
  </si>
  <si>
    <t>93cfe6</t>
  </si>
  <si>
    <t>31d738</t>
  </si>
  <si>
    <t>6d05f5</t>
  </si>
  <si>
    <t>bb0236</t>
  </si>
  <si>
    <t>3d7f21</t>
  </si>
  <si>
    <t>79ac14</t>
  </si>
  <si>
    <t>a6da30</t>
  </si>
  <si>
    <t>14f22b</t>
  </si>
  <si>
    <t>fa94d7</t>
  </si>
  <si>
    <t>53c4b9</t>
  </si>
  <si>
    <t>c2e013</t>
  </si>
  <si>
    <t>d51ea0</t>
  </si>
  <si>
    <t>a5191d</t>
  </si>
  <si>
    <t>42f7d5</t>
  </si>
  <si>
    <t>03e6ec</t>
  </si>
  <si>
    <t>b8bd2c</t>
  </si>
  <si>
    <t>84d941</t>
  </si>
  <si>
    <t>a1a514</t>
  </si>
  <si>
    <t>23973e</t>
  </si>
  <si>
    <t>18b4ed</t>
  </si>
  <si>
    <t>b897f5</t>
  </si>
  <si>
    <t>a00893</t>
  </si>
  <si>
    <t>f4993b</t>
  </si>
  <si>
    <t>54fa33</t>
  </si>
  <si>
    <t>2021ac</t>
  </si>
  <si>
    <t>fdd839</t>
  </si>
  <si>
    <t>3c17fa</t>
  </si>
  <si>
    <t>3d59b7</t>
  </si>
  <si>
    <t>aa04cd</t>
  </si>
  <si>
    <t>06c7b2</t>
  </si>
  <si>
    <t>7b2e61</t>
  </si>
  <si>
    <t>61d2ee</t>
  </si>
  <si>
    <t>a1d90a</t>
  </si>
  <si>
    <t>99405a</t>
  </si>
  <si>
    <t>7f58e8</t>
  </si>
  <si>
    <t>f9e7c1</t>
  </si>
  <si>
    <t>23f301</t>
  </si>
  <si>
    <t>523b48</t>
  </si>
  <si>
    <t>e5ca61</t>
  </si>
  <si>
    <t>8283a8</t>
  </si>
  <si>
    <t>c0d419</t>
  </si>
  <si>
    <t>ba0511</t>
  </si>
  <si>
    <t>4cfed4</t>
  </si>
  <si>
    <t>f53426</t>
  </si>
  <si>
    <t>f44171</t>
  </si>
  <si>
    <t>36cc9d</t>
  </si>
  <si>
    <t>5b0ac4</t>
  </si>
  <si>
    <t>e59478</t>
  </si>
  <si>
    <t>12df45</t>
  </si>
  <si>
    <t>cdfdfc</t>
  </si>
  <si>
    <t>15489c</t>
  </si>
  <si>
    <t>fe448e</t>
  </si>
  <si>
    <t>ab1863</t>
  </si>
  <si>
    <t>4901ae</t>
  </si>
  <si>
    <t>772c3e</t>
  </si>
  <si>
    <t>1e63c2</t>
  </si>
  <si>
    <t>df946d</t>
  </si>
  <si>
    <t>179aea</t>
  </si>
  <si>
    <t>4948b8</t>
  </si>
  <si>
    <t>7d2e57</t>
  </si>
  <si>
    <t>7d8253</t>
  </si>
  <si>
    <t>5081d1</t>
  </si>
  <si>
    <t>b04d4c</t>
  </si>
  <si>
    <t>b82519</t>
  </si>
  <si>
    <t>51d80d</t>
  </si>
  <si>
    <t>d61e0c</t>
  </si>
  <si>
    <t>9b1ec5</t>
  </si>
  <si>
    <t>f5da64</t>
  </si>
  <si>
    <t>11dd98</t>
  </si>
  <si>
    <t>2ad3c6</t>
  </si>
  <si>
    <t>fc88bb</t>
  </si>
  <si>
    <t>606c47</t>
  </si>
  <si>
    <t>d2790d</t>
  </si>
  <si>
    <t>03bd23</t>
  </si>
  <si>
    <t>6d6259</t>
  </si>
  <si>
    <t>42b808</t>
  </si>
  <si>
    <t>bb3eb2</t>
  </si>
  <si>
    <t>1414a1</t>
  </si>
  <si>
    <t>80a785</t>
  </si>
  <si>
    <t>1c09b9</t>
  </si>
  <si>
    <t>74798b</t>
  </si>
  <si>
    <t>ba3c30</t>
  </si>
  <si>
    <t>20a328</t>
  </si>
  <si>
    <t>eeb94e</t>
  </si>
  <si>
    <t>4c4d74</t>
  </si>
  <si>
    <t>2ad393</t>
  </si>
  <si>
    <t>fa233b</t>
  </si>
  <si>
    <t>412e2f</t>
  </si>
  <si>
    <t>3205c0</t>
  </si>
  <si>
    <t>59fbf3</t>
  </si>
  <si>
    <t>49c5ec</t>
  </si>
  <si>
    <t>a7a569</t>
  </si>
  <si>
    <t>16b38d</t>
  </si>
  <si>
    <t>4f898a</t>
  </si>
  <si>
    <t>c4d0c7</t>
  </si>
  <si>
    <t>b9e883</t>
  </si>
  <si>
    <t>4ca300</t>
  </si>
  <si>
    <t>0c8f56</t>
  </si>
  <si>
    <t>a99e75</t>
  </si>
  <si>
    <t>36d480</t>
  </si>
  <si>
    <t>5fa147</t>
  </si>
  <si>
    <t>eec15e</t>
  </si>
  <si>
    <t>ed70b1</t>
  </si>
  <si>
    <t>a117ef</t>
  </si>
  <si>
    <t>affdfb</t>
  </si>
  <si>
    <t>e71957</t>
  </si>
  <si>
    <t>5ab7b3</t>
  </si>
  <si>
    <t>4118b6</t>
  </si>
  <si>
    <t>048ac6</t>
  </si>
  <si>
    <t>1bdf0e</t>
  </si>
  <si>
    <t>fd55db</t>
  </si>
  <si>
    <t>813eb0</t>
  </si>
  <si>
    <t>73d11a</t>
  </si>
  <si>
    <t>ab937e</t>
  </si>
  <si>
    <t>b76a54</t>
  </si>
  <si>
    <t>4c2b8a</t>
  </si>
  <si>
    <t>d24953</t>
  </si>
  <si>
    <t>e48cee</t>
  </si>
  <si>
    <t>23187b</t>
  </si>
  <si>
    <t>070f2f</t>
  </si>
  <si>
    <t>b41490</t>
  </si>
  <si>
    <t>9bac23</t>
  </si>
  <si>
    <t>994f62</t>
  </si>
  <si>
    <t>06ef6c</t>
  </si>
  <si>
    <t>f39b02</t>
  </si>
  <si>
    <t>78057a</t>
  </si>
  <si>
    <t>2215fe</t>
  </si>
  <si>
    <t>7674bf</t>
  </si>
  <si>
    <t>c57894</t>
  </si>
  <si>
    <t>5ba484</t>
  </si>
  <si>
    <t>ef16db</t>
  </si>
  <si>
    <t>900afc</t>
  </si>
  <si>
    <t>ed7ee1</t>
  </si>
  <si>
    <t>045ac5</t>
  </si>
  <si>
    <t>acd495</t>
  </si>
  <si>
    <t>e3778a</t>
  </si>
  <si>
    <t>695db1</t>
  </si>
  <si>
    <t>1e8cb6</t>
  </si>
  <si>
    <t>0c978a</t>
  </si>
  <si>
    <t>27ed38</t>
  </si>
  <si>
    <t>26af36</t>
  </si>
  <si>
    <t>0d7f88</t>
  </si>
  <si>
    <t>3a4ec7</t>
  </si>
  <si>
    <t>6236b0</t>
  </si>
  <si>
    <t>e828a6</t>
  </si>
  <si>
    <t>d02d6f</t>
  </si>
  <si>
    <t>a94c9e</t>
  </si>
  <si>
    <t>4cd9af</t>
  </si>
  <si>
    <t>8f588b</t>
  </si>
  <si>
    <t>eacbe0</t>
  </si>
  <si>
    <t>60c108</t>
  </si>
  <si>
    <t>a61774</t>
  </si>
  <si>
    <t>1406ad</t>
  </si>
  <si>
    <t>085ec2</t>
  </si>
  <si>
    <t>90d24b</t>
  </si>
  <si>
    <t>1f7aee</t>
  </si>
  <si>
    <t>adc9ff</t>
  </si>
  <si>
    <t>3c0476</t>
  </si>
  <si>
    <t>70a86e</t>
  </si>
  <si>
    <t>fb2750</t>
  </si>
  <si>
    <t>943c42</t>
  </si>
  <si>
    <t>f9018d</t>
  </si>
  <si>
    <t>5243f4</t>
  </si>
  <si>
    <t>056aa8</t>
  </si>
  <si>
    <t>d74987</t>
  </si>
  <si>
    <t>f72bd2</t>
  </si>
  <si>
    <t>a275de</t>
  </si>
  <si>
    <t>3e7158</t>
  </si>
  <si>
    <t>2f2ade</t>
  </si>
  <si>
    <t>9720ab</t>
  </si>
  <si>
    <t>a36a6f</t>
  </si>
  <si>
    <t>d5a822</t>
  </si>
  <si>
    <t>ce62e0</t>
  </si>
  <si>
    <t>2ccdda</t>
  </si>
  <si>
    <t>d2abce</t>
  </si>
  <si>
    <t>078b69</t>
  </si>
  <si>
    <t>7aaa37</t>
  </si>
  <si>
    <t>39499a</t>
  </si>
  <si>
    <t>caf1a1</t>
  </si>
  <si>
    <t>c34495</t>
  </si>
  <si>
    <t>f61ae9</t>
  </si>
  <si>
    <t>99b8bd</t>
  </si>
  <si>
    <t>b59649</t>
  </si>
  <si>
    <t>4329aa</t>
  </si>
  <si>
    <t>b31af4</t>
  </si>
  <si>
    <t>07cbb2</t>
  </si>
  <si>
    <t>b26ce7</t>
  </si>
  <si>
    <t>eca309</t>
  </si>
  <si>
    <t>acb582</t>
  </si>
  <si>
    <t>aa7de2</t>
  </si>
  <si>
    <t>27bbbf</t>
  </si>
  <si>
    <t>f77659</t>
  </si>
  <si>
    <t>5fe95f</t>
  </si>
  <si>
    <t>0ee964</t>
  </si>
  <si>
    <t>22841e</t>
  </si>
  <si>
    <t>5488eb</t>
  </si>
  <si>
    <t>32c3a7</t>
  </si>
  <si>
    <t>c29c3a</t>
  </si>
  <si>
    <t>acc7aa</t>
  </si>
  <si>
    <t>d4b0e7</t>
  </si>
  <si>
    <t>7e4e75</t>
  </si>
  <si>
    <t>c77695</t>
  </si>
  <si>
    <t>1166ba</t>
  </si>
  <si>
    <t>11c1af</t>
  </si>
  <si>
    <t>8e91b9</t>
  </si>
  <si>
    <t>f95502</t>
  </si>
  <si>
    <t>e25bad</t>
  </si>
  <si>
    <t>6420f6</t>
  </si>
  <si>
    <t>2034d6</t>
  </si>
  <si>
    <t>e26379</t>
  </si>
  <si>
    <t>6090a2</t>
  </si>
  <si>
    <t>50cba5</t>
  </si>
  <si>
    <t>e4bbc9</t>
  </si>
  <si>
    <t>5c3995</t>
  </si>
  <si>
    <t>c7fea0</t>
  </si>
  <si>
    <t>6a35a8</t>
  </si>
  <si>
    <t>0f7ca9</t>
  </si>
  <si>
    <t>fee9ce</t>
  </si>
  <si>
    <t>606d01</t>
  </si>
  <si>
    <t>1c411a</t>
  </si>
  <si>
    <t>91967a</t>
  </si>
  <si>
    <t>bfd30d</t>
  </si>
  <si>
    <t>e2a3d0</t>
  </si>
  <si>
    <t>c5b05a</t>
  </si>
  <si>
    <t>a5c0ed</t>
  </si>
  <si>
    <t>43b8bf</t>
  </si>
  <si>
    <t>b44465</t>
  </si>
  <si>
    <t>0cb85f</t>
  </si>
  <si>
    <t>eae0fa</t>
  </si>
  <si>
    <t>387f60</t>
  </si>
  <si>
    <t>db4b6d</t>
  </si>
  <si>
    <t>d38a79</t>
  </si>
  <si>
    <t>9fa0da</t>
  </si>
  <si>
    <t>60378f</t>
  </si>
  <si>
    <t>4e3a47</t>
  </si>
  <si>
    <t>511df7</t>
  </si>
  <si>
    <t>ef15a4</t>
  </si>
  <si>
    <t>942aa4</t>
  </si>
  <si>
    <t>76249a</t>
  </si>
  <si>
    <t>a1edde</t>
  </si>
  <si>
    <t>359a2f</t>
  </si>
  <si>
    <t>f0f6cd</t>
  </si>
  <si>
    <t>e44cbb</t>
  </si>
  <si>
    <t>fefff0</t>
  </si>
  <si>
    <t>629b94</t>
  </si>
  <si>
    <t>d2e944</t>
  </si>
  <si>
    <t>2c9fed</t>
  </si>
  <si>
    <t>2e48a8</t>
  </si>
  <si>
    <t>dac6f8</t>
  </si>
  <si>
    <t>abb697</t>
  </si>
  <si>
    <t>24d9c5</t>
  </si>
  <si>
    <t>816f75</t>
  </si>
  <si>
    <t>2505d2</t>
  </si>
  <si>
    <t>e73da4</t>
  </si>
  <si>
    <t>4ddda1</t>
  </si>
  <si>
    <t>4c4eba</t>
  </si>
  <si>
    <t>15c2dd</t>
  </si>
  <si>
    <t>09e50e</t>
  </si>
  <si>
    <t>9c8f73</t>
  </si>
  <si>
    <t>f91a87</t>
  </si>
  <si>
    <t>d684de</t>
  </si>
  <si>
    <t>726dec</t>
  </si>
  <si>
    <t>384aca</t>
  </si>
  <si>
    <t>5a62bb</t>
  </si>
  <si>
    <t>15995c</t>
  </si>
  <si>
    <t>8ed970</t>
  </si>
  <si>
    <t>e87389</t>
  </si>
  <si>
    <t>7af8c1</t>
  </si>
  <si>
    <t>8f8027</t>
  </si>
  <si>
    <t>1a117f</t>
  </si>
  <si>
    <t>5bb21f</t>
  </si>
  <si>
    <t>4a9922</t>
  </si>
  <si>
    <t>6afd41</t>
  </si>
  <si>
    <t>ead490</t>
  </si>
  <si>
    <t>08000a</t>
  </si>
  <si>
    <t>2a8428</t>
  </si>
  <si>
    <t>78faac</t>
  </si>
  <si>
    <t>e2789e</t>
  </si>
  <si>
    <t>5efab7</t>
  </si>
  <si>
    <t>8ea245</t>
  </si>
  <si>
    <t>10d16f</t>
  </si>
  <si>
    <t>b9f221</t>
  </si>
  <si>
    <t>e21f1a</t>
  </si>
  <si>
    <t>f1c999</t>
  </si>
  <si>
    <t>dbbb1e</t>
  </si>
  <si>
    <t>f905a2</t>
  </si>
  <si>
    <t>ba59c1</t>
  </si>
  <si>
    <t>15cfae</t>
  </si>
  <si>
    <t>72cd63</t>
  </si>
  <si>
    <t>f15ab3</t>
  </si>
  <si>
    <t>93620b</t>
  </si>
  <si>
    <t>id</t>
  </si>
  <si>
    <t>product_id</t>
  </si>
  <si>
    <t>price</t>
  </si>
  <si>
    <t>Total Qty</t>
  </si>
  <si>
    <t>product_name</t>
  </si>
  <si>
    <t>category_id</t>
  </si>
  <si>
    <t>segment_id</t>
  </si>
  <si>
    <t>style_id</t>
  </si>
  <si>
    <t>category_name</t>
  </si>
  <si>
    <t>segment_name</t>
  </si>
  <si>
    <t>style_name</t>
  </si>
  <si>
    <t>Navy Oversized Jeans - Womens</t>
  </si>
  <si>
    <t>Womens</t>
  </si>
  <si>
    <t>Jeans</t>
  </si>
  <si>
    <t>Navy Oversized</t>
  </si>
  <si>
    <t>Black Straight Jeans - Womens</t>
  </si>
  <si>
    <t>Black Straight</t>
  </si>
  <si>
    <t>Cream Relaxed Jeans - Womens</t>
  </si>
  <si>
    <t>Cream Relaxed</t>
  </si>
  <si>
    <t>Khaki Suit Jacket - Womens</t>
  </si>
  <si>
    <t>Jacket</t>
  </si>
  <si>
    <t>Khaki Suit</t>
  </si>
  <si>
    <t>Indigo Rain Jacket - Womens</t>
  </si>
  <si>
    <t>Indigo Rain</t>
  </si>
  <si>
    <t>Grey Fashion Jacket - Womens</t>
  </si>
  <si>
    <t>Grey Fashion</t>
  </si>
  <si>
    <t>White Tee Shirt - Mens</t>
  </si>
  <si>
    <t>Mens</t>
  </si>
  <si>
    <t>Shirt</t>
  </si>
  <si>
    <t>White Tee</t>
  </si>
  <si>
    <t>Teal Button Up Shirt - Mens</t>
  </si>
  <si>
    <t>Teal Button Up</t>
  </si>
  <si>
    <t>Blue Polo Shirt - Mens</t>
  </si>
  <si>
    <t>Blue Polo</t>
  </si>
  <si>
    <t>Navy Solid Socks - Mens</t>
  </si>
  <si>
    <t>Socks</t>
  </si>
  <si>
    <t>Navy Solid</t>
  </si>
  <si>
    <t>White Striped Socks - Mens</t>
  </si>
  <si>
    <t>White Striped</t>
  </si>
  <si>
    <t>Pink Fluro Polkadot Socks - Mens</t>
  </si>
  <si>
    <t>Pink Fluro Polkadot</t>
  </si>
  <si>
    <t>parent_id</t>
  </si>
  <si>
    <t>level_text</t>
  </si>
  <si>
    <t>level_name</t>
  </si>
  <si>
    <t>NULL</t>
  </si>
  <si>
    <t>Category</t>
  </si>
  <si>
    <t>Segment</t>
  </si>
  <si>
    <t>Style</t>
  </si>
  <si>
    <t>Sum of Total Sales Amount</t>
  </si>
  <si>
    <t>Average Order Value (AOV)</t>
  </si>
  <si>
    <t>Grand Total</t>
  </si>
  <si>
    <t>Sum of Total Qty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</si>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</sst>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A0A0A"/>
      <name val="Calibri"/>
      <scheme val="minor"/>
    </font>
    <font>
      <b/>
      <sz val="11"/>
      <color rgb="FF0A0A0A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7" fontId="0" fillId="0" borderId="0" xfId="0" applyNumberFormat="1"/>
    <xf numFmtId="11" fontId="0" fillId="0" borderId="0" xfId="0" applyNumberFormat="1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Case Study 5.xlsx]Q5!PivotTable3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Product Category</a:t>
            </a:r>
          </a:p>
        </c:rich>
      </c:tx>
      <c:layout>
        <c:manualLayout>
          <c:xMode val="edge"/>
          <c:yMode val="edge"/>
          <c:x val="0.35112795659900925"/>
          <c:y val="2.7849265402354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'Q5'!$A$2:$A$4</c:f>
              <c:strCache>
                <c:ptCount val="2"/>
                <c:pt idx="0">
                  <c:v>Mens</c:v>
                </c:pt>
                <c:pt idx="1">
                  <c:v>Womens</c:v>
                </c:pt>
              </c:strCache>
            </c:strRef>
          </c:cat>
          <c:val>
            <c:numRef>
              <c:f>'Q5'!$B$2:$B$4</c:f>
              <c:numCache>
                <c:formatCode>General</c:formatCode>
                <c:ptCount val="2"/>
                <c:pt idx="0">
                  <c:v>627512.28999999969</c:v>
                </c:pt>
                <c:pt idx="1">
                  <c:v>505711.56999999902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8-4B79-91B2-1100EBD8F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257607"/>
        <c:axId val="503263751"/>
      </c:barChart>
      <c:catAx>
        <c:axId val="503257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63751"/>
        <c:crosses val="autoZero"/>
        <c:auto val="1"/>
        <c:lblAlgn val="ctr"/>
        <c:lblOffset val="100"/>
        <c:noMultiLvlLbl val="0"/>
      </c:catAx>
      <c:valAx>
        <c:axId val="50326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25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171450</xdr:rowOff>
    </xdr:from>
    <xdr:to>
      <xdr:col>4</xdr:col>
      <xdr:colOff>85725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73638-FE0C-2703-1F99-2F0AC9CA9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604066203705" createdVersion="8" refreshedVersion="8" minRefreshableVersion="3" recordCount="15095" xr:uid="{4614A8AB-B581-4DD8-8E07-04A92BFFA85A}">
  <cacheSource type="worksheet">
    <worksheetSource ref="A1:J15096" sheet="Product_Sales"/>
  </cacheSource>
  <cacheFields count="10">
    <cacheField name="prod_id" numFmtId="0">
      <sharedItems/>
    </cacheField>
    <cacheField name="q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containsInteger="1" minValue="0" maxValue="24"/>
    </cacheField>
    <cacheField name="member" numFmtId="0">
      <sharedItems/>
    </cacheField>
    <cacheField name="txn_id" numFmtId="0">
      <sharedItems containsMixedTypes="1" containsNumber="1" containsInteger="1" minValue="27" maxValue="6.0000000000000001E+72"/>
    </cacheField>
    <cacheField name="start_txn_time" numFmtId="0">
      <sharedItems containsDate="1" containsMixedTypes="1" minDate="1899-12-30T00:00:00" maxDate="2021-07-02T19:53:00"/>
    </cacheField>
    <cacheField name="Price" numFmtId="0">
      <sharedItems containsSemiMixedTypes="0" containsString="0" containsNumber="1" containsInteger="1" minValue="10" maxValue="57"/>
    </cacheField>
    <cacheField name="Total Sales Amount" numFmtId="0">
      <sharedItems containsSemiMixedTypes="0" containsString="0" containsNumber="1" minValue="7.6" maxValue="285" count="1179">
        <n v="43.16"/>
        <n v="132.79999999999998"/>
        <n v="56.44"/>
        <n v="48.14"/>
        <n v="51.35"/>
        <n v="15.8"/>
        <n v="45.03"/>
        <n v="135.09"/>
        <n v="85.320000000000007"/>
        <n v="10.27"/>
        <n v="126.4"/>
        <n v="18.170000000000002"/>
        <n v="15.010000000000002"/>
        <n v="94.800000000000011"/>
        <n v="113.76"/>
        <n v="53.72"/>
        <n v="20.02"/>
        <n v="38.5"/>
        <n v="124.74000000000001"/>
        <n v="110.88"/>
        <n v="44.660000000000004"/>
        <n v="57.85"/>
        <n v="35.6"/>
        <n v="84.55"/>
        <n v="64.08"/>
        <n v="30.26"/>
        <n v="122.88"/>
        <n v="44.16"/>
        <n v="38.4"/>
        <n v="54.72"/>
        <n v="34.56"/>
        <n v="49.019999999999996"/>
        <n v="139.32"/>
        <n v="196.07999999999998"/>
        <n v="61.92"/>
        <n v="36.659999999999997"/>
        <n v="28.2"/>
        <n v="64.86"/>
        <n v="152.28"/>
        <n v="40"/>
        <n v="73.600000000000009"/>
        <n v="160"/>
        <n v="182.4"/>
        <n v="57.6"/>
        <n v="98.899999999999991"/>
        <n v="16.34"/>
        <n v="172"/>
        <n v="43.86"/>
        <n v="52.650000000000006"/>
        <n v="51.84"/>
        <n v="8.1000000000000014"/>
        <n v="37.260000000000005"/>
        <n v="162"/>
        <n v="138.51000000000002"/>
        <n v="13.770000000000001"/>
        <n v="117.45"/>
        <n v="54.15"/>
        <n v="190"/>
        <n v="270.75"/>
        <n v="68.399999999999991"/>
        <n v="108.8"/>
        <n v="42.5"/>
        <n v="32.299999999999997"/>
        <n v="183.6"/>
        <n v="34"/>
        <n v="153"/>
        <n v="57.8"/>
        <n v="123.25"/>
        <n v="11.700000000000001"/>
        <n v="36"/>
        <n v="243"/>
        <n v="30.6"/>
        <n v="26.1"/>
        <n v="47.32"/>
        <n v="29.12"/>
        <n v="36.4"/>
        <n v="83.72"/>
        <n v="17.29"/>
        <n v="98.28"/>
        <n v="45.5"/>
        <n v="207.48000000000002"/>
        <n v="32.76"/>
        <n v="30.94"/>
        <n v="11.31"/>
        <n v="20.010000000000002"/>
        <n v="187.92"/>
        <n v="59.16"/>
        <n v="97.28"/>
        <n v="30.4"/>
        <n v="205.2"/>
        <n v="82.08"/>
        <n v="38.76"/>
        <n v="126.72"/>
        <n v="158.4"/>
        <n v="55.89"/>
        <n v="58.320000000000007"/>
        <n v="27.540000000000003"/>
        <n v="46.980000000000004"/>
        <n v="55.9"/>
        <n v="137.6"/>
        <n v="232.2"/>
        <n v="25.8"/>
        <n v="58.48"/>
        <n v="26.240000000000002"/>
        <n v="16.400000000000002"/>
        <n v="75.440000000000012"/>
        <n v="46.74"/>
        <n v="132.84"/>
        <n v="65.600000000000009"/>
        <n v="140.22"/>
        <n v="41.82"/>
        <n v="64.349999999999994"/>
        <n v="106.92"/>
        <n v="79.2"/>
        <n v="9.9"/>
        <n v="178.2"/>
        <n v="50.49"/>
        <n v="57.42"/>
        <n v="22.62"/>
        <n v="111.36"/>
        <n v="40.020000000000003"/>
        <n v="49.589999999999996"/>
        <n v="139.19999999999999"/>
        <n v="31.32"/>
        <n v="73.95"/>
        <n v="16"/>
        <n v="18.400000000000002"/>
        <n v="128"/>
        <n v="13.600000000000001"/>
        <n v="116"/>
        <n v="57.2"/>
        <n v="44"/>
        <n v="80.959999999999994"/>
        <n v="200.64000000000001"/>
        <n v="63.36"/>
        <n v="127.6"/>
        <n v="42"/>
        <n v="19.32"/>
        <n v="15.959999999999999"/>
        <n v="90.72"/>
        <n v="106.94999999999999"/>
        <n v="70.679999999999993"/>
        <n v="251.1"/>
        <n v="159.03"/>
        <n v="80.91"/>
        <n v="20.28"/>
        <n v="124.80000000000001"/>
        <n v="53.82"/>
        <n v="126.36"/>
        <n v="93.600000000000009"/>
        <n v="39"/>
        <n v="222.3"/>
        <n v="23.66"/>
        <n v="9.1"/>
        <n v="20.93"/>
        <n v="49.14"/>
        <n v="109.2"/>
        <n v="15.47"/>
        <n v="131.95000000000002"/>
        <n v="65.55"/>
        <n v="216.6"/>
        <n v="15.4"/>
        <n v="41.58"/>
        <n v="30.8"/>
        <n v="131.67000000000002"/>
        <n v="30.42"/>
        <n v="88.92"/>
        <n v="53.04"/>
        <n v="97.75"/>
        <n v="48.449999999999996"/>
        <n v="102"/>
        <n v="193.79999999999998"/>
        <n v="30.599999999999998"/>
        <n v="43.35"/>
        <n v="125.44"/>
        <n v="39.200000000000003"/>
        <n v="158.76"/>
        <n v="111.72"/>
        <n v="16.66"/>
        <n v="35.1"/>
        <n v="18"/>
        <n v="68.400000000000006"/>
        <n v="104.4"/>
        <n v="27.2"/>
        <n v="45.9"/>
        <n v="170"/>
        <n v="242.25"/>
        <n v="122.39999999999999"/>
        <n v="21.32"/>
        <n v="131.20000000000002"/>
        <n v="32.800000000000004"/>
        <n v="47.56"/>
        <n v="9.3999999999999986"/>
        <n v="18.799999999999997"/>
        <n v="267.89999999999998"/>
        <n v="101.52"/>
        <n v="15.979999999999999"/>
        <n v="54.519999999999996"/>
        <n v="43.68"/>
        <n v="107.52"/>
        <n v="33.6"/>
        <n v="63.839999999999996"/>
        <n v="136.07999999999998"/>
        <n v="16.8"/>
        <n v="191.51999999999998"/>
        <n v="151.19999999999999"/>
        <n v="14.28"/>
        <n v="10.66"/>
        <n v="41"/>
        <n v="77.900000000000006"/>
        <n v="44.28"/>
        <n v="8.2000000000000011"/>
        <n v="233.70000000000002"/>
        <n v="59.040000000000006"/>
        <n v="69.7"/>
        <n v="96"/>
        <n v="108"/>
        <n v="10"/>
        <n v="171"/>
        <n v="68"/>
        <n v="75.199999999999989"/>
        <n v="107.16"/>
        <n v="67.679999999999993"/>
        <n v="63.919999999999995"/>
        <n v="113.85"/>
        <n v="29.7"/>
        <n v="33.659999999999997"/>
        <n v="71.760000000000005"/>
        <n v="59.28"/>
        <n v="156"/>
        <n v="133.38"/>
        <n v="140.4"/>
        <n v="24.96"/>
        <n v="22.08"/>
        <n v="103.67999999999999"/>
        <n v="48.96"/>
        <n v="27.84"/>
        <n v="31.160000000000004"/>
        <n v="29.520000000000003"/>
        <n v="57.96"/>
        <n v="40.56"/>
        <n v="31.200000000000003"/>
        <n v="7.8000000000000007"/>
        <n v="177.84"/>
        <n v="26.52"/>
        <n v="210.6"/>
        <n v="112.32000000000001"/>
        <n v="13.26"/>
        <n v="45.24"/>
        <n v="35.42"/>
        <n v="207.9"/>
        <n v="7.7"/>
        <n v="111.65"/>
        <n v="10.530000000000001"/>
        <n v="77.760000000000005"/>
        <n v="32.400000000000006"/>
        <n v="93.15"/>
        <n v="218.70000000000002"/>
        <n v="97.2"/>
        <n v="29.160000000000004"/>
        <n v="23.490000000000002"/>
        <n v="22.88"/>
        <n v="17.600000000000001"/>
        <n v="50.160000000000004"/>
        <n v="190.08"/>
        <n v="80.64"/>
        <n v="67.2"/>
        <n v="239.39999999999998"/>
        <n v="48.72"/>
        <n v="52"/>
        <n v="30"/>
        <n v="115"/>
        <n v="19"/>
        <n v="228"/>
        <n v="17"/>
        <n v="21.060000000000002"/>
        <n v="15.39"/>
        <n v="131.22"/>
        <n v="55.080000000000005"/>
        <n v="35.72"/>
        <n v="188"/>
        <n v="37.599999999999994"/>
        <n v="31.959999999999997"/>
        <n v="32.369999999999997"/>
        <n v="26.56"/>
        <n v="33.199999999999996"/>
        <n v="134.45999999999998"/>
        <n v="66.399999999999991"/>
        <n v="82.65"/>
        <n v="234.9"/>
        <n v="34.799999999999997"/>
        <n v="198.35999999999999"/>
        <n v="44.37"/>
        <n v="213.3"/>
        <n v="90.06"/>
        <n v="22.91"/>
        <n v="38.22"/>
        <n v="49"/>
        <n v="264.60000000000002"/>
        <n v="167.57999999999998"/>
        <n v="50.56"/>
        <n v="39.5"/>
        <n v="54.510000000000005"/>
        <n v="63.2"/>
        <n v="68.73"/>
        <n v="66.239999999999995"/>
        <n v="65.28"/>
        <n v="52.480000000000004"/>
        <n v="15.580000000000002"/>
        <n v="164"/>
        <n v="76"/>
        <n v="120"/>
        <n v="112.64"/>
        <n v="60.72"/>
        <n v="142.56"/>
        <n v="176"/>
        <n v="51.04"/>
        <n v="23.92"/>
        <n v="29.44"/>
        <n v="9.2000000000000011"/>
        <n v="52.440000000000005"/>
        <n v="209.76000000000002"/>
        <n v="165.6"/>
        <n v="59.800000000000004"/>
        <n v="87.4"/>
        <n v="110.4"/>
        <n v="46"/>
        <n v="66.240000000000009"/>
        <n v="78.2"/>
        <n v="22.36"/>
        <n v="79.12"/>
        <n v="65.36"/>
        <n v="93.12"/>
        <n v="261.89999999999998"/>
        <n v="221.16"/>
        <n v="32.979999999999997"/>
        <n v="19.399999999999999"/>
        <n v="36.86"/>
        <n v="157.13999999999999"/>
        <n v="194"/>
        <n v="56.26"/>
        <n v="24.3"/>
        <n v="40.5"/>
        <n v="145.80000000000001"/>
        <n v="70.47"/>
        <n v="56.96"/>
        <n v="26.7"/>
        <n v="96.12"/>
        <n v="71.2"/>
        <n v="8.9"/>
        <n v="77.430000000000007"/>
        <n v="185.76"/>
        <n v="103.2"/>
        <n v="98.039999999999992"/>
        <n v="14.62"/>
        <n v="134.4"/>
        <n v="38.64"/>
        <n v="120.96"/>
        <n v="73.08"/>
        <n v="11.44"/>
        <n v="140.80000000000001"/>
        <n v="101.2"/>
        <n v="47.52"/>
        <n v="31.36"/>
        <n v="22.54"/>
        <n v="93.1"/>
        <n v="29.4"/>
        <n v="176.4"/>
        <n v="44.46"/>
        <n v="47.84"/>
        <n v="147.20000000000002"/>
        <n v="99.36"/>
        <n v="27.6"/>
        <n v="253.79999999999998"/>
        <n v="43"/>
        <n v="245.1"/>
        <n v="24.94"/>
        <n v="198.72"/>
        <n v="121.6"/>
        <n v="72.2"/>
        <n v="41.04"/>
        <n v="91.2"/>
        <n v="136.80000000000001"/>
        <n v="51.68"/>
        <n v="36.800000000000004"/>
        <n v="43.2"/>
        <n v="41.6"/>
        <n v="30.400000000000002"/>
        <n v="216"/>
        <n v="82.56"/>
        <n v="19.78"/>
        <n v="34.4"/>
        <n v="29.24"/>
        <n v="120.32"/>
        <n v="89.3"/>
        <n v="160.73999999999998"/>
        <n v="169.2"/>
        <n v="109.03999999999999"/>
        <n v="25.92"/>
        <n v="69"/>
        <n v="72"/>
        <n v="90.850000000000009"/>
        <n v="30.020000000000003"/>
        <n v="26.86"/>
        <n v="45.82"/>
        <n v="41.86"/>
        <n v="69.16"/>
        <n v="182"/>
        <n v="103.74000000000001"/>
        <n v="163.80000000000001"/>
        <n v="26.39"/>
        <n v="61.099999999999994"/>
        <n v="47"/>
        <n v="112.8"/>
        <n v="19.600000000000001"/>
        <n v="196"/>
        <n v="117.76"/>
        <n v="17.48"/>
        <n v="248.4"/>
        <n v="157.32"/>
        <n v="64.800000000000011"/>
        <n v="42.120000000000005"/>
        <n v="76.95"/>
        <n v="129.60000000000002"/>
        <n v="23.700000000000003"/>
        <n v="36.340000000000003"/>
        <n v="75.05"/>
        <n v="142.20000000000002"/>
        <n v="91.64"/>
        <n v="49.68"/>
        <n v="31.28"/>
        <n v="26.68"/>
        <n v="119.03999999999999"/>
        <n v="18.599999999999998"/>
        <n v="186"/>
        <n v="106.02"/>
        <n v="49.88"/>
        <n v="230.85000000000002"/>
        <n v="41.31"/>
        <n v="33.54"/>
        <n v="27.52"/>
        <n v="17.2"/>
        <n v="53.76"/>
        <n v="71.399999999999991"/>
        <n v="7.6"/>
        <n v="173.28"/>
        <n v="27.36"/>
        <n v="12.92"/>
        <n v="23"/>
        <n v="144"/>
        <n v="29"/>
        <n v="58.24"/>
        <n v="131.04"/>
        <n v="49.5"/>
        <n v="18.809999999999999"/>
        <n v="16.829999999999998"/>
        <n v="37.049999999999997"/>
        <n v="60.8"/>
        <n v="36.1"/>
        <n v="51.3"/>
        <n v="27.549999999999997"/>
        <n v="118.9"/>
        <n v="24.439999999999998"/>
        <n v="47.94"/>
        <n v="136.29999999999998"/>
        <n v="75.84"/>
        <n v="158"/>
        <n v="40.29"/>
        <n v="44.72"/>
        <n v="8.6"/>
        <n v="92.88"/>
        <n v="34.71"/>
        <n v="142.4"/>
        <n v="102.35000000000001"/>
        <n v="106.8"/>
        <n v="44.5"/>
        <n v="60.52"/>
        <n v="51.62"/>
        <n v="21.16"/>
        <n v="262.2"/>
        <n v="46.92"/>
        <n v="106.72"/>
        <n v="35.200000000000003"/>
        <n v="40.479999999999997"/>
        <n v="33.44"/>
        <n v="59.84"/>
        <n v="38"/>
        <n v="58.52"/>
        <n v="83.16"/>
        <n v="43.89"/>
        <n v="52.36"/>
        <n v="89.320000000000007"/>
        <n v="31.68"/>
        <n v="37.619999999999997"/>
        <n v="198"/>
        <n v="74.52000000000001"/>
        <n v="46.17"/>
        <n v="27.3"/>
        <n v="79.17"/>
        <n v="152"/>
        <n v="108.3"/>
        <n v="51.2"/>
        <n v="55.2"/>
        <n v="129.6"/>
        <n v="24"/>
        <n v="115.2"/>
        <n v="54.400000000000006"/>
        <n v="54.6"/>
        <n v="77.28"/>
        <n v="181.44"/>
        <n v="42.839999999999996"/>
        <n v="121.8"/>
        <n v="36.269999999999996"/>
        <n v="29.759999999999998"/>
        <n v="21.389999999999997"/>
        <n v="53.01"/>
        <n v="9.2999999999999989"/>
        <n v="33.479999999999997"/>
        <n v="79.05"/>
        <n v="13"/>
        <n v="32"/>
        <n v="270"/>
        <n v="118.08000000000001"/>
        <n v="55.760000000000005"/>
        <n v="89.28"/>
        <n v="27.9"/>
        <n v="35.339999999999996"/>
        <n v="148.79999999999998"/>
        <n v="37.199999999999996"/>
        <n v="212.04"/>
        <n v="9.6999999999999993"/>
        <n v="61.75"/>
        <n v="47.5"/>
        <n v="21.849999999999998"/>
        <n v="9.5"/>
        <n v="137.75"/>
        <n v="45.76"/>
        <n v="8.8000000000000007"/>
        <n v="16.72"/>
        <n v="259.2"/>
        <n v="164.16"/>
        <n v="16.32"/>
        <n v="9.6"/>
        <n v="18.239999999999998"/>
        <n v="48"/>
        <n v="69.12"/>
        <n v="114"/>
        <n v="180"/>
        <n v="87"/>
        <n v="123.84"/>
        <n v="123.2"/>
        <n v="70.84"/>
        <n v="166.32"/>
        <n v="154"/>
        <n v="87.78"/>
        <n v="26.18"/>
        <n v="59.339999999999996"/>
        <n v="46.44"/>
        <n v="74.819999999999993"/>
        <n v="23.400000000000002"/>
        <n v="28.080000000000002"/>
        <n v="90.48"/>
        <n v="45.54"/>
        <n v="44.199999999999996"/>
        <n v="64.599999999999994"/>
        <n v="91.8"/>
        <n v="24.65"/>
        <n v="11.049999999999999"/>
        <n v="81.599999999999994"/>
        <n v="137.69999999999999"/>
        <n v="96.899999999999991"/>
        <n v="104.65"/>
        <n v="145.6"/>
        <n v="51.870000000000005"/>
        <n v="52.78"/>
        <n v="20.54"/>
        <n v="25.28"/>
        <n v="31.6"/>
        <n v="20.7"/>
        <n v="9"/>
        <n v="102.60000000000001"/>
        <n v="15.3"/>
        <n v="52.2"/>
        <n v="147.60000000000002"/>
        <n v="13.940000000000001"/>
        <n v="83.52"/>
        <n v="60.03"/>
        <n v="62.64"/>
        <n v="14.79"/>
        <n v="126.15"/>
        <n v="35.28"/>
        <n v="37.720000000000006"/>
        <n v="95.12"/>
        <n v="33.15"/>
        <n v="136"/>
        <n v="25.5"/>
        <n v="12.74"/>
        <n v="74.48"/>
        <n v="211.68"/>
        <n v="279.3"/>
        <n v="66.64"/>
        <n v="28.419999999999998"/>
        <n v="100.44"/>
        <n v="34.32"/>
        <n v="20.239999999999998"/>
        <n v="100.32000000000001"/>
        <n v="29.92"/>
        <n v="31.54"/>
        <n v="89.64"/>
        <n v="141.93"/>
        <n v="119.52"/>
        <n v="70.55"/>
        <n v="205.20000000000002"/>
        <n v="61.2"/>
        <n v="22.099999999999998"/>
        <n v="19.55"/>
        <n v="61.199999999999996"/>
        <n v="98.6"/>
        <n v="47.879999999999995"/>
        <n v="57.12"/>
        <n v="97.44"/>
        <n v="56.55"/>
        <n v="8.6999999999999993"/>
        <n v="69.599999999999994"/>
        <n v="17.399999999999999"/>
        <n v="14.63"/>
        <n v="61.6"/>
        <n v="175.56"/>
        <n v="39.270000000000003"/>
        <n v="55.25"/>
        <n v="39.1"/>
        <n v="14.45"/>
        <n v="34.96"/>
        <n v="58.65"/>
        <n v="16.149999999999999"/>
        <n v="110.08"/>
        <n v="39.56"/>
        <n v="154.80000000000001"/>
        <n v="99.84"/>
        <n v="14.82"/>
        <n v="67.86"/>
        <n v="30.72"/>
        <n v="110.39999999999999"/>
        <n v="115.19999999999999"/>
        <n v="9.8000000000000007"/>
        <n v="112.7"/>
        <n v="37.24"/>
        <n v="105.84"/>
        <n v="49.98"/>
        <n v="51.300000000000004"/>
        <n v="25.2"/>
        <n v="94.08"/>
        <n v="142.1"/>
        <n v="50.44"/>
        <n v="155.19999999999999"/>
        <n v="22.31"/>
        <n v="38.799999999999997"/>
        <n v="110.58"/>
        <n v="174.6"/>
        <n v="16.489999999999998"/>
        <n v="25.74"/>
        <n v="56.43"/>
        <n v="180.12"/>
        <n v="153.9"/>
        <n v="23.1"/>
        <n v="13.09"/>
        <n v="40.94"/>
        <n v="48.06"/>
        <n v="50.730000000000004"/>
        <n v="84.64"/>
        <n v="68.850000000000009"/>
        <n v="30.08"/>
        <n v="25.22"/>
        <n v="73.72"/>
        <n v="48.5"/>
        <n v="84.39"/>
        <n v="17.8"/>
        <n v="240.3"/>
        <n v="45.39"/>
        <n v="12.61"/>
        <n v="55.29"/>
        <n v="77.599999999999994"/>
        <n v="139.68"/>
        <n v="93.96"/>
        <n v="50.46"/>
        <n v="22.330000000000002"/>
        <n v="60.449999999999996"/>
        <n v="42.779999999999994"/>
        <n v="133.91999999999999"/>
        <n v="26.97"/>
        <n v="15.77"/>
        <n v="24.9"/>
        <n v="189.23999999999998"/>
        <n v="59.76"/>
        <n v="26.4"/>
        <n v="95.04"/>
        <n v="102.08"/>
        <n v="45"/>
        <n v="87.48"/>
        <n v="116.64000000000001"/>
        <n v="20"/>
        <n v="57"/>
        <n v="58"/>
        <n v="49.4"/>
        <n v="24.32"/>
        <n v="28.88"/>
        <n v="43.32"/>
        <n v="44.08"/>
        <n v="92"/>
        <n v="145"/>
        <n v="41.08"/>
        <n v="127.98"/>
        <n v="9.8800000000000008"/>
        <n v="48.64"/>
        <n v="18.2"/>
        <n v="105.56"/>
        <n v="60.16"/>
        <n v="135.35999999999999"/>
        <n v="112.86"/>
        <n v="202.92000000000002"/>
        <n v="160.19999999999999"/>
        <n v="67.150000000000006"/>
        <n v="35.880000000000003"/>
        <n v="105.80000000000001"/>
        <n v="49.92"/>
        <n v="15.600000000000001"/>
        <n v="12.48"/>
        <n v="28.799999999999997"/>
        <n v="88.32"/>
        <n v="12.87"/>
        <n v="19.8"/>
        <n v="53.46"/>
        <n v="84.15"/>
        <n v="143.55000000000001"/>
        <n v="21.84"/>
        <n v="72.680000000000007"/>
        <n v="60.040000000000006"/>
        <n v="170.64000000000001"/>
        <n v="225.15"/>
        <n v="124.7"/>
        <n v="62.79"/>
        <n v="245.70000000000002"/>
        <n v="48.36"/>
        <n v="53.94"/>
        <n v="87.36"/>
        <n v="55.68"/>
        <n v="66.12"/>
        <n v="207.35999999999999"/>
        <n v="76.8"/>
        <n v="273.59999999999997"/>
        <n v="33.93"/>
        <n v="43.5"/>
        <n v="22.8"/>
        <n v="52.44"/>
        <n v="88.16"/>
        <n v="11.83"/>
        <n v="86.4"/>
        <n v="103.5"/>
        <n v="130.5"/>
        <n v="53.36"/>
        <n v="20.8"/>
        <n v="39.6"/>
        <n v="71.28"/>
        <n v="28.71"/>
        <n v="28.48"/>
        <n v="178"/>
        <n v="52.379999999999995"/>
        <n v="69.84"/>
        <n v="49.47"/>
        <n v="24.7"/>
        <n v="136.79999999999998"/>
        <n v="82.649999999999991"/>
        <n v="78.72"/>
        <n v="56.580000000000005"/>
        <n v="63.239999999999995"/>
        <n v="56.32"/>
        <n v="83.6"/>
        <n v="105.6"/>
        <n v="14.96"/>
        <n v="86.47999999999999"/>
        <n v="27.259999999999998"/>
        <n v="72.25"/>
        <n v="100.92"/>
        <n v="106.24"/>
        <n v="57.269999999999996"/>
        <n v="224.1"/>
        <n v="99.6"/>
        <n v="16.599999999999998"/>
        <n v="31.919999999999998"/>
        <n v="45.36"/>
        <n v="53.949999999999996"/>
        <n v="95.449999999999989"/>
        <n v="28.22"/>
        <n v="120.35"/>
        <n v="62.4"/>
        <n v="250.8"/>
        <n v="74.8"/>
        <n v="192.24"/>
        <n v="101.46000000000001"/>
        <n v="50.050000000000004"/>
        <n v="42.32"/>
        <n v="25.48"/>
        <n v="55.86"/>
        <n v="13.43"/>
        <n v="221.4"/>
        <n v="71.34"/>
        <n v="11.57"/>
        <n v="113.92"/>
        <n v="67.64"/>
        <n v="152.19"/>
        <n v="99.76"/>
        <n v="58.88"/>
        <n v="69.92"/>
        <n v="149.04000000000002"/>
        <n v="81.7"/>
        <n v="73.099999999999994"/>
        <n v="46.28"/>
        <n v="16.91"/>
        <n v="144.18"/>
        <n v="25.81"/>
        <n v="25.6"/>
        <n v="53.300000000000004"/>
        <n v="93.960000000000008"/>
        <n v="63.05"/>
        <n v="18.43"/>
        <n v="209.51999999999998"/>
        <n v="116.39999999999999"/>
        <n v="165.87"/>
        <n v="184"/>
        <n v="15.64"/>
        <n v="150.39999999999998"/>
        <n v="214.32"/>
        <n v="79.679999999999993"/>
        <n v="166"/>
        <n v="149.4"/>
        <n v="8.5"/>
        <n v="28.9"/>
        <n v="104.75999999999999"/>
        <n v="104.96000000000001"/>
        <n v="24.6"/>
        <n v="88.56"/>
        <n v="89.7"/>
        <n v="70.400000000000006"/>
        <n v="25.52"/>
        <n v="33.32"/>
        <n v="23.14"/>
        <n v="20.47"/>
        <n v="33.82"/>
        <n v="153.6"/>
        <n v="19.2"/>
        <n v="172.79999999999998"/>
        <n v="39.520000000000003"/>
        <n v="30.810000000000002"/>
        <n v="114.55000000000001"/>
        <n v="43.699999999999996"/>
        <n v="18.05"/>
        <n v="24.64"/>
        <n v="73.150000000000006"/>
        <n v="104.88000000000001"/>
        <n v="30.96"/>
        <n v="16.200000000000003"/>
        <n v="92.34"/>
        <n v="156.6"/>
        <n v="44.88"/>
        <n v="76.56"/>
        <n v="54.4"/>
        <n v="229.5"/>
        <n v="145.35"/>
        <n v="11.18"/>
        <n v="218.88"/>
        <n v="138.24"/>
        <n v="46.5"/>
        <n v="62.56"/>
        <n v="93.48"/>
        <n v="15.13"/>
        <n v="79.899999999999991"/>
        <n v="50"/>
        <n v="61.410000000000004"/>
        <n v="103.24"/>
        <n v="51.48"/>
        <n v="35.64"/>
        <n v="84.48"/>
        <n v="150.47999999999999"/>
        <n v="85.44"/>
        <n v="113.10000000000001"/>
        <n v="64"/>
        <n v="25.23"/>
        <n v="107.88"/>
        <n v="186.96"/>
        <n v="125.28"/>
        <n v="111.55"/>
        <n v="29.099999999999998"/>
        <n v="11.96"/>
        <n v="21.619999999999997"/>
        <n v="17.86"/>
        <n v="26"/>
        <n v="51"/>
        <n v="44.62"/>
        <n v="276.45"/>
        <n v="34.92"/>
        <n v="62.320000000000007"/>
        <n v="45.6"/>
        <n v="27.200000000000003"/>
        <n v="69.600000000000009"/>
        <n v="155.61000000000001"/>
        <n v="53.12"/>
        <n v="19.09"/>
        <n v="78.849999999999994"/>
        <n v="29.88"/>
        <n v="109.44"/>
        <n v="51.839999999999996"/>
        <n v="253.65"/>
        <n v="75.650000000000006"/>
        <n v="26.88"/>
        <n v="226.79999999999998"/>
        <n v="28.44"/>
        <n v="28.13"/>
        <n v="64.17"/>
        <n v="74.399999999999991"/>
        <n v="66.959999999999994"/>
        <n v="147.42000000000002"/>
        <n v="45.08"/>
        <n v="52.92"/>
        <n v="70.56"/>
        <n v="172.8"/>
        <n v="36.479999999999997"/>
        <n v="129.05000000000001"/>
        <n v="143.63999999999999"/>
        <n v="100.05"/>
        <n v="29.58"/>
        <n v="75.69"/>
        <n v="47.309999999999995"/>
        <n v="96.28"/>
        <n v="29.64"/>
        <n v="76.5"/>
        <n v="112.52"/>
        <n v="174"/>
        <n v="48.879999999999995"/>
        <n v="90.24"/>
        <n v="18.860000000000003"/>
        <n v="95"/>
        <n v="285"/>
        <n v="12.35"/>
        <n v="46.410000000000004"/>
        <n v="40.04"/>
        <n v="92.4"/>
        <n v="138.6"/>
        <n v="88.320000000000007"/>
        <n v="132.48000000000002"/>
        <n v="133.4"/>
        <n v="37.44"/>
        <n v="155.51999999999998"/>
        <n v="15.2"/>
        <n v="50.96"/>
        <n v="86.64"/>
        <n v="43.74"/>
        <n v="61.44"/>
        <n v="67.62"/>
        <n v="83.3"/>
        <n v="66.929999999999993"/>
        <n v="82.45"/>
        <n v="59.15"/>
        <n v="196.56"/>
        <n v="15.809999999999999"/>
        <n v="168"/>
        <n v="58.5"/>
        <n v="28.8"/>
        <n v="27"/>
        <n v="78.3"/>
        <n v="177.12"/>
        <n v="98.4"/>
        <n v="27.880000000000003"/>
        <n v="85"/>
        <n v="75.239999999999995"/>
        <n v="67.319999999999993"/>
        <n v="86.13"/>
        <n v="62.400000000000006"/>
        <n v="39.78"/>
        <n v="113.67999999999999"/>
        <n v="7.9"/>
        <n v="65.959999999999994"/>
        <n v="33.120000000000005"/>
        <n v="10.4"/>
        <n v="40.800000000000004"/>
        <n v="162.44999999999999"/>
        <n v="23.78"/>
        <n v="8.4"/>
        <n v="24.07"/>
        <n v="42.33"/>
        <n v="37.83"/>
        <n v="124.16"/>
        <n v="94.300000000000011"/>
        <n v="42.660000000000004"/>
        <n v="80"/>
        <n v="49.3"/>
        <n v="28.16"/>
        <n v="128.16"/>
        <n v="50.22"/>
        <n v="12.219999999999999"/>
        <n v="265.04999999999995"/>
        <n v="31.619999999999997"/>
        <n v="88.55"/>
        <n v="219.45000000000002"/>
        <n v="53.58"/>
        <n v="33.839999999999996"/>
        <n v="74.88"/>
        <n v="200.88"/>
        <n v="8.2999999999999989"/>
        <n v="256.5"/>
        <n v="28.5"/>
        <n v="109.25"/>
        <n v="259.35000000000002"/>
        <n v="168.48000000000002"/>
        <n v="56.160000000000004"/>
        <n v="66.989999999999995"/>
        <n v="87.399999999999991"/>
        <n v="102.6"/>
        <n v="41.5"/>
        <n v="21.58"/>
        <n v="72.209999999999994"/>
        <n v="62.72"/>
        <n v="156.80000000000001"/>
        <n v="56.839999999999996"/>
        <n v="38.18"/>
        <n v="14.11"/>
        <n v="89.24"/>
        <n v="30.03"/>
        <n v="98.56"/>
        <n v="32.64"/>
        <n v="22.77"/>
        <n v="236.54999999999998"/>
        <n v="169.29"/>
        <n v="76.36"/>
        <n v="200"/>
        <n v="102.4"/>
        <n v="24.18"/>
        <n v="85.559999999999988"/>
        <n v="267.3"/>
        <n v="118.8"/>
        <n v="114.84"/>
        <n v="65"/>
        <n v="31.590000000000003"/>
        <n v="103.68"/>
        <n v="31.980000000000004"/>
        <n v="59.519999999999996"/>
        <n v="111.6"/>
        <n v="134.85"/>
        <n v="31.04"/>
        <n v="73.92"/>
        <n v="53.13"/>
        <n v="18.62"/>
        <n v="117.6"/>
        <n v="50.7"/>
        <n v="110.19999999999999"/>
        <n v="72.959999999999994"/>
        <n v="15.200000000000001"/>
        <n v="8"/>
        <n v="60.48"/>
        <n v="24.36"/>
        <n v="60.800000000000004"/>
        <n v="12.09"/>
        <n v="32.04"/>
        <n v="63.480000000000004"/>
        <n v="99.179999999999993"/>
        <n v="57.76"/>
        <n v="203.04"/>
        <n v="81.78"/>
        <n v="46.400000000000006"/>
        <n v="82.8"/>
        <n v="140.94"/>
        <n v="80.75"/>
        <n v="44.82"/>
        <n v="79.8"/>
        <n v="54"/>
        <n v="91.199999999999989"/>
        <n v="95.039999999999992"/>
        <n v="94.05"/>
        <n v="91.08"/>
        <n v="56.88"/>
        <n v="17.100000000000001"/>
        <n v="48.6"/>
        <n v="18.630000000000003"/>
        <n v="72.960000000000008"/>
        <n v="247.95"/>
        <n v="50.76"/>
        <n v="68.31"/>
        <n v="282.14999999999998"/>
        <n v="17.940000000000001"/>
        <n v="84.240000000000009"/>
        <n v="49.28"/>
        <n v="30.78"/>
        <n v="148.77000000000001"/>
        <n v="47.43"/>
        <n v="62.08"/>
        <n v="74.100000000000009"/>
        <n v="17.71"/>
        <n v="237.6"/>
        <n v="10.92"/>
        <n v="95.759999999999991"/>
        <n v="66.88"/>
        <n v="17.669999999999998"/>
        <n v="23.200000000000003"/>
        <n v="10.79"/>
        <n v="92.149999999999991"/>
        <n v="34.199999999999996"/>
        <n v="85.26"/>
        <n v="71.44"/>
        <n v="46.98"/>
        <n v="29.26"/>
        <n v="92.16"/>
        <n v="192"/>
        <n v="96.6"/>
        <n v="63.08"/>
        <n v="90.16"/>
        <n v="141.12"/>
        <n v="213.84"/>
        <n v="80.040000000000006"/>
        <n v="179.28"/>
        <n v="94.61999999999999"/>
        <n v="32.4"/>
        <n v="43.239999999999995"/>
        <n v="19.760000000000002"/>
        <n v="33.06"/>
        <n v="78.400000000000006"/>
        <n v="85.5"/>
        <n v="16.53"/>
        <n v="90.25"/>
        <n v="63.699999999999996"/>
        <n v="35.49"/>
        <n v="34.58"/>
        <n v="174.96"/>
        <n v="30.24"/>
        <n v="160.38"/>
        <n v="10.01"/>
        <n v="27.72"/>
        <n v="88.35"/>
        <n v="61.88"/>
        <n v="62.1"/>
        <n v="32.68"/>
        <n v="147.06"/>
        <n v="64.8"/>
        <n v="68.8"/>
        <n v="116.48"/>
        <n v="129.96"/>
        <n v="110.2"/>
        <n v="25.84"/>
        <n v="150.66"/>
        <n v="61.56"/>
        <n v="100.8"/>
        <n v="167.39999999999998"/>
        <n v="22.04"/>
        <n v="34.200000000000003"/>
        <n v="55.099999999999994"/>
        <n v="66.3"/>
        <n v="72.8"/>
        <n v="92.800000000000011"/>
        <n v="55.44"/>
        <n v="10.14"/>
        <n v="123.12"/>
        <n v="108.1"/>
        <n v="101.12"/>
        <n v="184.68"/>
        <n v="65.45"/>
        <n v="76.800000000000011"/>
        <n v="46.800000000000004"/>
        <n v="77.350000000000009"/>
        <n v="41.4"/>
        <n v="14.44"/>
        <n v="38.61"/>
        <n v="65.52"/>
        <n v="28.56"/>
        <n v="42.64"/>
        <n v="194.4"/>
        <n v="223.44"/>
        <n v="81.88"/>
        <n v="55.04"/>
        <n v="140.65"/>
        <n v="225.72"/>
        <n v="86.45"/>
      </sharedItems>
    </cacheField>
    <cacheField name="sales contribution%" numFmtId="10">
      <sharedItems containsSemiMixedTypes="0" containsString="0" containsNumber="1" minValue="6.7065301643048827E-3" maxValue="0.25149488116143309"/>
    </cacheField>
    <cacheField name="category" numFmtId="0">
      <sharedItems count="2">
        <s v="Womens"/>
        <s v="Me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620588078702" createdVersion="8" refreshedVersion="8" minRefreshableVersion="3" recordCount="15095" xr:uid="{1281F360-45CA-4AEA-AD7F-77551F387C95}">
  <cacheSource type="worksheet">
    <worksheetSource ref="A1:K15096" sheet="Product_Sales"/>
  </cacheSource>
  <cacheFields count="11">
    <cacheField name="prod_id" numFmtId="0">
      <sharedItems/>
    </cacheField>
    <cacheField name="q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containsInteger="1" minValue="0" maxValue="24"/>
    </cacheField>
    <cacheField name="member" numFmtId="0">
      <sharedItems/>
    </cacheField>
    <cacheField name="txn_id" numFmtId="0">
      <sharedItems containsMixedTypes="1" containsNumber="1" containsInteger="1" minValue="27" maxValue="6.0000000000000001E+72"/>
    </cacheField>
    <cacheField name="start_txn_time" numFmtId="0">
      <sharedItems containsDate="1" containsMixedTypes="1" minDate="1899-12-30T00:00:00" maxDate="2021-07-02T19:53:00"/>
    </cacheField>
    <cacheField name="Price" numFmtId="0">
      <sharedItems containsSemiMixedTypes="0" containsString="0" containsNumber="1" containsInteger="1" minValue="10" maxValue="57"/>
    </cacheField>
    <cacheField name="Total Sales Amount" numFmtId="0">
      <sharedItems containsSemiMixedTypes="0" containsString="0" containsNumber="1" minValue="7.6" maxValue="285"/>
    </cacheField>
    <cacheField name="sales contribution%" numFmtId="10">
      <sharedItems containsSemiMixedTypes="0" containsString="0" containsNumber="1" minValue="6.7065301643048827E-3" maxValue="0.25149488116143309"/>
    </cacheField>
    <cacheField name="category" numFmtId="0">
      <sharedItems count="2">
        <s v="Womens"/>
        <s v="Mens"/>
      </sharedItems>
    </cacheField>
    <cacheField name="order count" numFmtId="0">
      <sharedItems containsSemiMixedTypes="0" containsString="0" containsNumber="1" minValue="1255.8333333333333" maxValue="7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717381944443" createdVersion="8" refreshedVersion="8" minRefreshableVersion="3" recordCount="13" xr:uid="{76C8408D-19D4-4606-BF43-3B796FD87CEB}">
  <cacheSource type="worksheet">
    <worksheetSource ref="A1:E1048576" sheet="Product_pricing"/>
  </cacheSource>
  <cacheFields count="5">
    <cacheField name="id" numFmtId="0">
      <sharedItems containsString="0" containsBlank="1" containsNumber="1" containsInteger="1" minValue="7" maxValue="18"/>
    </cacheField>
    <cacheField name="product_id" numFmtId="0">
      <sharedItems containsBlank="1" count="13">
        <s v="c4a632"/>
        <s v="e83aa3"/>
        <s v="e31d39"/>
        <s v="d5e9a6"/>
        <s v="72f5d4"/>
        <s v="9ec847"/>
        <s v="5d267b"/>
        <s v="c8d436"/>
        <s v="2a2353"/>
        <s v="f084eb"/>
        <s v="b9a74d"/>
        <s v="2feb6b"/>
        <m/>
      </sharedItems>
    </cacheField>
    <cacheField name="price" numFmtId="0">
      <sharedItems containsString="0" containsBlank="1" containsNumber="1" containsInteger="1" minValue="10" maxValue="57"/>
    </cacheField>
    <cacheField name="Total Qty" numFmtId="0">
      <sharedItems containsString="0" containsBlank="1" containsNumber="1" containsInteger="1" minValue="3646" maxValue="3876"/>
    </cacheField>
    <cacheField name="product_name" numFmtId="0">
      <sharedItems containsBlank="1" count="13">
        <s v="Navy Oversized Jeans - Womens"/>
        <s v="Black Straight Jeans - Womens"/>
        <s v="Cream Relaxed Jeans - Womens"/>
        <s v="Khaki Suit Jacket - Womens"/>
        <s v="Indigo Rain Jacket - Womens"/>
        <s v="Grey Fashion Jacket - Womens"/>
        <s v="White Tee Shirt - Mens"/>
        <s v="Teal Button Up Shirt - Mens"/>
        <s v="Blue Polo Shirt - Mens"/>
        <s v="Navy Solid Socks - Mens"/>
        <s v="White Striped Socks - Mens"/>
        <s v="Pink Fluro Polkadot Socks - Men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95">
  <r>
    <s v="c4a632"/>
    <n v="4"/>
    <n v="17"/>
    <s v="t"/>
    <s v="54f307"/>
    <d v="1899-12-30T00:59:43"/>
    <n v="13"/>
    <x v="0"/>
    <n v="3.8086031827815621E-2"/>
    <x v="0"/>
  </r>
  <r>
    <s v="5d267b"/>
    <n v="4"/>
    <n v="17"/>
    <s v="t"/>
    <s v="54f307"/>
    <d v="1899-12-30T00:59:43"/>
    <n v="40"/>
    <x v="1"/>
    <n v="0.11718779023943268"/>
    <x v="1"/>
  </r>
  <r>
    <s v="b9a74d"/>
    <n v="4"/>
    <n v="17"/>
    <s v="t"/>
    <s v="54f307"/>
    <d v="1899-12-30T00:59:43"/>
    <n v="17"/>
    <x v="2"/>
    <n v="4.9804810851758891E-2"/>
    <x v="1"/>
  </r>
  <r>
    <s v="2feb6b"/>
    <n v="2"/>
    <n v="17"/>
    <s v="t"/>
    <s v="54f307"/>
    <d v="1899-12-30T00:59:43"/>
    <n v="29"/>
    <x v="3"/>
    <n v="4.2480573961794353E-2"/>
    <x v="1"/>
  </r>
  <r>
    <s v="c4a632"/>
    <n v="5"/>
    <n v="21"/>
    <s v="t"/>
    <s v="26cc98"/>
    <d v="1899-12-30T00:39:00"/>
    <n v="13"/>
    <x v="4"/>
    <n v="4.5313200518033649E-2"/>
    <x v="0"/>
  </r>
  <r>
    <s v="e31d39"/>
    <n v="2"/>
    <n v="21"/>
    <s v="t"/>
    <s v="26cc98"/>
    <d v="1899-12-30T00:39:00"/>
    <n v="10"/>
    <x v="5"/>
    <n v="1.3942523236318045E-2"/>
    <x v="0"/>
  </r>
  <r>
    <s v="72f5d4"/>
    <n v="3"/>
    <n v="21"/>
    <s v="t"/>
    <s v="26cc98"/>
    <d v="1899-12-30T00:39:00"/>
    <n v="19"/>
    <x v="6"/>
    <n v="3.9736191223506433E-2"/>
    <x v="0"/>
  </r>
  <r>
    <s v="2a2353"/>
    <n v="3"/>
    <n v="21"/>
    <s v="t"/>
    <s v="26cc98"/>
    <d v="1899-12-30T00:39:00"/>
    <n v="57"/>
    <x v="7"/>
    <n v="0.11920857367051929"/>
    <x v="1"/>
  </r>
  <r>
    <s v="f084eb"/>
    <n v="3"/>
    <n v="21"/>
    <s v="t"/>
    <s v="26cc98"/>
    <d v="1899-12-30T00:39:00"/>
    <n v="36"/>
    <x v="8"/>
    <n v="7.528962547611745E-2"/>
    <x v="1"/>
  </r>
  <r>
    <s v="c4a632"/>
    <n v="1"/>
    <n v="21"/>
    <s v="f"/>
    <s v="ef648d"/>
    <d v="1899-12-30T00:18:17"/>
    <n v="13"/>
    <x v="9"/>
    <n v="9.0626401036067294E-3"/>
    <x v="0"/>
  </r>
  <r>
    <s v="e83aa3"/>
    <n v="5"/>
    <n v="21"/>
    <s v="f"/>
    <s v="ef648d"/>
    <d v="1899-12-30T00:18:17"/>
    <n v="32"/>
    <x v="10"/>
    <n v="0.11154018589054436"/>
    <x v="0"/>
  </r>
  <r>
    <s v="d5e9a6"/>
    <n v="1"/>
    <n v="21"/>
    <s v="f"/>
    <s v="ef648d"/>
    <d v="1899-12-30T00:18:17"/>
    <n v="23"/>
    <x v="11"/>
    <n v="1.6033901721765755E-2"/>
    <x v="0"/>
  </r>
  <r>
    <s v="72f5d4"/>
    <n v="1"/>
    <n v="21"/>
    <s v="f"/>
    <s v="ef648d"/>
    <d v="1899-12-30T00:18:17"/>
    <n v="19"/>
    <x v="12"/>
    <n v="1.3245397074502145E-2"/>
    <x v="0"/>
  </r>
  <r>
    <s v="5d267b"/>
    <n v="3"/>
    <n v="21"/>
    <s v="f"/>
    <s v="ef648d"/>
    <d v="1899-12-30T00:18:17"/>
    <n v="40"/>
    <x v="13"/>
    <n v="8.3655139417908281E-2"/>
    <x v="1"/>
  </r>
  <r>
    <s v="f084eb"/>
    <n v="4"/>
    <n v="21"/>
    <s v="f"/>
    <s v="ef648d"/>
    <d v="1899-12-30T00:18:17"/>
    <n v="36"/>
    <x v="14"/>
    <n v="0.10038616730148993"/>
    <x v="1"/>
  </r>
  <r>
    <s v="b9a74d"/>
    <n v="4"/>
    <n v="21"/>
    <s v="f"/>
    <s v="ef648d"/>
    <d v="1899-12-30T00:18:17"/>
    <n v="17"/>
    <x v="15"/>
    <n v="4.7404579003481349E-2"/>
    <x v="1"/>
  </r>
  <r>
    <s v="c4a632"/>
    <n v="2"/>
    <n v="23"/>
    <s v="t"/>
    <s v="fba96f"/>
    <d v="1899-12-30T00:32:56"/>
    <n v="13"/>
    <x v="16"/>
    <n v="1.7666412353866283E-2"/>
    <x v="0"/>
  </r>
  <r>
    <s v="e31d39"/>
    <n v="5"/>
    <n v="23"/>
    <s v="t"/>
    <s v="fba96f"/>
    <d v="1899-12-30T00:32:56"/>
    <n v="10"/>
    <x v="17"/>
    <n v="3.3973869911281318E-2"/>
    <x v="0"/>
  </r>
  <r>
    <s v="9ec847"/>
    <n v="3"/>
    <n v="23"/>
    <s v="t"/>
    <s v="fba96f"/>
    <d v="1899-12-30T00:32:56"/>
    <n v="54"/>
    <x v="18"/>
    <n v="0.11007533851255147"/>
    <x v="0"/>
  </r>
  <r>
    <s v="f084eb"/>
    <n v="4"/>
    <n v="23"/>
    <s v="t"/>
    <s v="fba96f"/>
    <d v="1899-12-30T00:32:56"/>
    <n v="36"/>
    <x v="19"/>
    <n v="9.7844745344490183E-2"/>
    <x v="1"/>
  </r>
  <r>
    <s v="2feb6b"/>
    <n v="2"/>
    <n v="23"/>
    <s v="t"/>
    <s v="fba96f"/>
    <d v="1899-12-30T00:32:56"/>
    <n v="29"/>
    <x v="20"/>
    <n v="3.940968909708633E-2"/>
    <x v="1"/>
  </r>
  <r>
    <s v="c4a632"/>
    <n v="5"/>
    <n v="11"/>
    <s v="t"/>
    <s v="4e9268"/>
    <d v="1899-12-30T00:18:54"/>
    <n v="13"/>
    <x v="21"/>
    <n v="5.1049048684873352E-2"/>
    <x v="0"/>
  </r>
  <r>
    <s v="e31d39"/>
    <n v="4"/>
    <n v="11"/>
    <s v="t"/>
    <s v="4e9268"/>
    <d v="1899-12-30T00:18:54"/>
    <n v="10"/>
    <x v="22"/>
    <n v="3.1414799190691296E-2"/>
    <x v="0"/>
  </r>
  <r>
    <s v="72f5d4"/>
    <n v="5"/>
    <n v="11"/>
    <s v="t"/>
    <s v="4e9268"/>
    <d v="1899-12-30T00:18:54"/>
    <n v="19"/>
    <x v="23"/>
    <n v="7.4610148077891819E-2"/>
    <x v="0"/>
  </r>
  <r>
    <s v="f084eb"/>
    <n v="2"/>
    <n v="11"/>
    <s v="t"/>
    <s v="4e9268"/>
    <d v="1899-12-30T00:18:54"/>
    <n v="36"/>
    <x v="24"/>
    <n v="5.6546638543244328E-2"/>
    <x v="1"/>
  </r>
  <r>
    <s v="b9a74d"/>
    <n v="2"/>
    <n v="11"/>
    <s v="t"/>
    <s v="4e9268"/>
    <d v="1899-12-30T00:18:54"/>
    <n v="17"/>
    <x v="25"/>
    <n v="2.6702579312087599E-2"/>
    <x v="1"/>
  </r>
  <r>
    <s v="e83aa3"/>
    <n v="4"/>
    <n v="4"/>
    <s v="t"/>
    <s v="9717d4"/>
    <d v="1899-12-30T00:22:13"/>
    <n v="32"/>
    <x v="26"/>
    <n v="0.10843400349865578"/>
    <x v="0"/>
  </r>
  <r>
    <s v="d5e9a6"/>
    <n v="2"/>
    <n v="4"/>
    <s v="t"/>
    <s v="9717d4"/>
    <d v="1899-12-30T00:22:13"/>
    <n v="23"/>
    <x v="27"/>
    <n v="3.896847000732942E-2"/>
    <x v="0"/>
  </r>
  <r>
    <s v="c8d436"/>
    <n v="4"/>
    <n v="4"/>
    <s v="t"/>
    <s v="9717d4"/>
    <d v="1899-12-30T00:22:13"/>
    <n v="10"/>
    <x v="28"/>
    <n v="3.3885626093329929E-2"/>
    <x v="1"/>
  </r>
  <r>
    <s v="2a2353"/>
    <n v="1"/>
    <n v="4"/>
    <s v="t"/>
    <s v="9717d4"/>
    <d v="1899-12-30T00:22:13"/>
    <n v="57"/>
    <x v="29"/>
    <n v="4.8287017182995155E-2"/>
    <x v="1"/>
  </r>
  <r>
    <s v="f084eb"/>
    <n v="1"/>
    <n v="4"/>
    <s v="t"/>
    <s v="9717d4"/>
    <d v="1899-12-30T00:22:13"/>
    <n v="36"/>
    <x v="30"/>
    <n v="3.0497063483996941E-2"/>
    <x v="1"/>
  </r>
  <r>
    <s v="72f5d4"/>
    <n v="3"/>
    <n v="14"/>
    <s v="f"/>
    <s v="e9a1dd"/>
    <d v="1899-12-30T00:01:43"/>
    <n v="19"/>
    <x v="31"/>
    <n v="4.3257119559766487E-2"/>
    <x v="0"/>
  </r>
  <r>
    <s v="9ec847"/>
    <n v="3"/>
    <n v="14"/>
    <s v="f"/>
    <s v="e9a1dd"/>
    <d v="1899-12-30T00:01:43"/>
    <n v="54"/>
    <x v="32"/>
    <n v="0.12294128716986265"/>
    <x v="0"/>
  </r>
  <r>
    <s v="2a2353"/>
    <n v="4"/>
    <n v="14"/>
    <s v="f"/>
    <s v="e9a1dd"/>
    <d v="1899-12-30T00:01:43"/>
    <n v="57"/>
    <x v="33"/>
    <n v="0.17302847823906595"/>
    <x v="1"/>
  </r>
  <r>
    <s v="f084eb"/>
    <n v="2"/>
    <n v="14"/>
    <s v="f"/>
    <s v="e9a1dd"/>
    <d v="1899-12-30T00:01:43"/>
    <n v="36"/>
    <x v="34"/>
    <n v="5.4640572075494519E-2"/>
    <x v="1"/>
  </r>
  <r>
    <s v="c4a632"/>
    <n v="3"/>
    <n v="6"/>
    <s v="f"/>
    <s v="003ea6"/>
    <d v="1899-12-30T00:21:01"/>
    <n v="13"/>
    <x v="35"/>
    <n v="3.2350183660975917E-2"/>
    <x v="0"/>
  </r>
  <r>
    <s v="e31d39"/>
    <n v="3"/>
    <n v="6"/>
    <s v="f"/>
    <s v="003ea6"/>
    <d v="1899-12-30T00:21:01"/>
    <n v="10"/>
    <x v="36"/>
    <n v="2.4884756662289169E-2"/>
    <x v="0"/>
  </r>
  <r>
    <s v="d5e9a6"/>
    <n v="3"/>
    <n v="6"/>
    <s v="f"/>
    <s v="003ea6"/>
    <d v="1899-12-30T00:21:01"/>
    <n v="23"/>
    <x v="37"/>
    <n v="5.7234940323265086E-2"/>
    <x v="0"/>
  </r>
  <r>
    <s v="9ec847"/>
    <n v="3"/>
    <n v="6"/>
    <s v="f"/>
    <s v="003ea6"/>
    <d v="1899-12-30T00:21:01"/>
    <n v="54"/>
    <x v="38"/>
    <n v="0.13437768597636152"/>
    <x v="0"/>
  </r>
  <r>
    <s v="e31d39"/>
    <n v="5"/>
    <n v="20"/>
    <s v="f"/>
    <s v="5d749c"/>
    <d v="1899-12-30T00:24:26"/>
    <n v="10"/>
    <x v="39"/>
    <n v="3.5297527180552013E-2"/>
    <x v="0"/>
  </r>
  <r>
    <s v="d5e9a6"/>
    <n v="4"/>
    <n v="20"/>
    <s v="f"/>
    <s v="5d749c"/>
    <d v="1899-12-30T00:24:26"/>
    <n v="23"/>
    <x v="40"/>
    <n v="6.4947450012215704E-2"/>
    <x v="0"/>
  </r>
  <r>
    <s v="5d267b"/>
    <n v="5"/>
    <n v="20"/>
    <s v="f"/>
    <s v="5d749c"/>
    <d v="1899-12-30T00:24:26"/>
    <n v="40"/>
    <x v="41"/>
    <n v="0.14119010872220805"/>
    <x v="1"/>
  </r>
  <r>
    <s v="2a2353"/>
    <n v="4"/>
    <n v="20"/>
    <s v="f"/>
    <s v="5d749c"/>
    <d v="1899-12-30T00:24:26"/>
    <n v="57"/>
    <x v="42"/>
    <n v="0.16095672394331717"/>
    <x v="1"/>
  </r>
  <r>
    <s v="f084eb"/>
    <n v="2"/>
    <n v="20"/>
    <s v="f"/>
    <s v="5d749c"/>
    <d v="1899-12-30T00:24:26"/>
    <n v="36"/>
    <x v="43"/>
    <n v="5.0828439139994908E-2"/>
    <x v="1"/>
  </r>
  <r>
    <s v="d5e9a6"/>
    <n v="5"/>
    <n v="14"/>
    <s v="f"/>
    <s v="cf6517"/>
    <d v="1899-12-30T00:45:33"/>
    <n v="23"/>
    <x v="44"/>
    <n v="8.7273135953914852E-2"/>
    <x v="0"/>
  </r>
  <r>
    <s v="72f5d4"/>
    <n v="1"/>
    <n v="14"/>
    <s v="f"/>
    <s v="cf6517"/>
    <d v="1899-12-30T00:45:33"/>
    <n v="19"/>
    <x v="45"/>
    <n v="1.4419039853255497E-2"/>
    <x v="0"/>
  </r>
  <r>
    <s v="5d267b"/>
    <n v="5"/>
    <n v="14"/>
    <s v="f"/>
    <s v="cf6517"/>
    <d v="1899-12-30T00:45:33"/>
    <n v="40"/>
    <x v="46"/>
    <n v="0.15177936687637364"/>
    <x v="1"/>
  </r>
  <r>
    <s v="b9a74d"/>
    <n v="3"/>
    <n v="14"/>
    <s v="f"/>
    <s v="cf6517"/>
    <d v="1899-12-30T00:45:33"/>
    <n v="17"/>
    <x v="47"/>
    <n v="3.8703738553475288E-2"/>
    <x v="1"/>
  </r>
  <r>
    <s v="c4a632"/>
    <n v="5"/>
    <n v="19"/>
    <s v="t"/>
    <s v="48b9d7"/>
    <d v="1899-12-30T00:49:17"/>
    <n v="13"/>
    <x v="48"/>
    <n v="4.6460370151401593E-2"/>
    <x v="0"/>
  </r>
  <r>
    <s v="e83aa3"/>
    <n v="2"/>
    <n v="19"/>
    <s v="t"/>
    <s v="48b9d7"/>
    <d v="1899-12-30T00:49:17"/>
    <n v="32"/>
    <x v="49"/>
    <n v="4.5745595225995417E-2"/>
    <x v="0"/>
  </r>
  <r>
    <s v="e31d39"/>
    <n v="1"/>
    <n v="19"/>
    <s v="t"/>
    <s v="48b9d7"/>
    <d v="1899-12-30T00:49:17"/>
    <n v="10"/>
    <x v="50"/>
    <n v="7.1477492540617839E-3"/>
    <x v="0"/>
  </r>
  <r>
    <s v="d5e9a6"/>
    <n v="2"/>
    <n v="19"/>
    <s v="t"/>
    <s v="48b9d7"/>
    <d v="1899-12-30T00:49:17"/>
    <n v="23"/>
    <x v="51"/>
    <n v="3.2879646568684209E-2"/>
    <x v="0"/>
  </r>
  <r>
    <s v="5d267b"/>
    <n v="5"/>
    <n v="19"/>
    <s v="t"/>
    <s v="48b9d7"/>
    <d v="1899-12-30T00:49:17"/>
    <n v="40"/>
    <x v="52"/>
    <n v="0.14295498508123564"/>
    <x v="1"/>
  </r>
  <r>
    <s v="c8d436"/>
    <n v="1"/>
    <n v="19"/>
    <s v="t"/>
    <s v="48b9d7"/>
    <d v="1899-12-30T00:49:17"/>
    <n v="10"/>
    <x v="50"/>
    <n v="7.1477492540617839E-3"/>
    <x v="1"/>
  </r>
  <r>
    <s v="2a2353"/>
    <n v="3"/>
    <n v="19"/>
    <s v="t"/>
    <s v="48b9d7"/>
    <d v="1899-12-30T00:49:17"/>
    <n v="57"/>
    <x v="53"/>
    <n v="0.12222651224445651"/>
    <x v="1"/>
  </r>
  <r>
    <s v="b9a74d"/>
    <n v="1"/>
    <n v="19"/>
    <s v="t"/>
    <s v="48b9d7"/>
    <d v="1899-12-30T00:49:17"/>
    <n v="17"/>
    <x v="54"/>
    <n v="1.2151173731905031E-2"/>
    <x v="1"/>
  </r>
  <r>
    <s v="2feb6b"/>
    <n v="5"/>
    <n v="19"/>
    <s v="t"/>
    <s v="48b9d7"/>
    <d v="1899-12-30T00:49:17"/>
    <n v="29"/>
    <x v="55"/>
    <n v="0.10364236418389586"/>
    <x v="1"/>
  </r>
  <r>
    <s v="72f5d4"/>
    <n v="3"/>
    <n v="5"/>
    <s v="t"/>
    <s v="47251d"/>
    <d v="1899-12-30T00:53:11"/>
    <n v="19"/>
    <x v="56"/>
    <n v="4.7784027420672288E-2"/>
    <x v="0"/>
  </r>
  <r>
    <s v="5d267b"/>
    <n v="5"/>
    <n v="5"/>
    <s v="t"/>
    <s v="47251d"/>
    <d v="1899-12-30T00:53:11"/>
    <n v="40"/>
    <x v="57"/>
    <n v="0.16766325410762206"/>
    <x v="1"/>
  </r>
  <r>
    <s v="2a2353"/>
    <n v="5"/>
    <n v="5"/>
    <s v="t"/>
    <s v="47251d"/>
    <d v="1899-12-30T00:53:11"/>
    <n v="57"/>
    <x v="58"/>
    <n v="0.23892013710336146"/>
    <x v="1"/>
  </r>
  <r>
    <s v="f084eb"/>
    <n v="2"/>
    <n v="5"/>
    <s v="t"/>
    <s v="47251d"/>
    <d v="1899-12-30T00:53:11"/>
    <n v="36"/>
    <x v="59"/>
    <n v="6.0358771478743939E-2"/>
    <x v="1"/>
  </r>
  <r>
    <s v="e83aa3"/>
    <n v="4"/>
    <n v="15"/>
    <s v="f"/>
    <s v="c75ea6"/>
    <d v="1899-12-30T00:17:20"/>
    <n v="32"/>
    <x v="60"/>
    <n v="9.6009273931101466E-2"/>
    <x v="0"/>
  </r>
  <r>
    <s v="e31d39"/>
    <n v="5"/>
    <n v="15"/>
    <s v="f"/>
    <s v="c75ea6"/>
    <d v="1899-12-30T00:17:20"/>
    <n v="10"/>
    <x v="61"/>
    <n v="3.7503622629336514E-2"/>
    <x v="0"/>
  </r>
  <r>
    <s v="72f5d4"/>
    <n v="2"/>
    <n v="15"/>
    <s v="f"/>
    <s v="c75ea6"/>
    <d v="1899-12-30T00:17:20"/>
    <n v="19"/>
    <x v="62"/>
    <n v="2.8502753198295747E-2"/>
    <x v="0"/>
  </r>
  <r>
    <s v="9ec847"/>
    <n v="4"/>
    <n v="15"/>
    <s v="f"/>
    <s v="c75ea6"/>
    <d v="1899-12-30T00:17:20"/>
    <n v="54"/>
    <x v="63"/>
    <n v="0.16201564975873375"/>
    <x v="0"/>
  </r>
  <r>
    <s v="5d267b"/>
    <n v="1"/>
    <n v="15"/>
    <s v="f"/>
    <s v="c75ea6"/>
    <d v="1899-12-30T00:17:20"/>
    <n v="40"/>
    <x v="64"/>
    <n v="3.0002898103469212E-2"/>
    <x v="1"/>
  </r>
  <r>
    <s v="f084eb"/>
    <n v="5"/>
    <n v="15"/>
    <s v="f"/>
    <s v="c75ea6"/>
    <d v="1899-12-30T00:17:20"/>
    <n v="36"/>
    <x v="65"/>
    <n v="0.13501304146561144"/>
    <x v="1"/>
  </r>
  <r>
    <s v="b9a74d"/>
    <n v="4"/>
    <n v="15"/>
    <s v="f"/>
    <s v="c75ea6"/>
    <d v="1899-12-30T00:17:20"/>
    <n v="17"/>
    <x v="66"/>
    <n v="5.1004926775897658E-2"/>
    <x v="1"/>
  </r>
  <r>
    <s v="2feb6b"/>
    <n v="5"/>
    <n v="15"/>
    <s v="f"/>
    <s v="c75ea6"/>
    <d v="1899-12-30T00:17:20"/>
    <n v="29"/>
    <x v="67"/>
    <n v="0.10876050562507589"/>
    <x v="1"/>
  </r>
  <r>
    <s v="c4a632"/>
    <n v="1"/>
    <n v="10"/>
    <s v="t"/>
    <s v="84a0f1"/>
    <d v="1899-12-30T00:33:38"/>
    <n v="13"/>
    <x v="68"/>
    <n v="1.0324526700311466E-2"/>
    <x v="0"/>
  </r>
  <r>
    <s v="e31d39"/>
    <n v="4"/>
    <n v="10"/>
    <s v="t"/>
    <s v="84a0f1"/>
    <d v="1899-12-30T00:33:38"/>
    <n v="10"/>
    <x v="69"/>
    <n v="3.1767774462496817E-2"/>
    <x v="0"/>
  </r>
  <r>
    <s v="9ec847"/>
    <n v="5"/>
    <n v="10"/>
    <s v="t"/>
    <s v="84a0f1"/>
    <d v="1899-12-30T00:33:38"/>
    <n v="54"/>
    <x v="70"/>
    <n v="0.2144324776218535"/>
    <x v="0"/>
  </r>
  <r>
    <s v="b9a74d"/>
    <n v="2"/>
    <n v="10"/>
    <s v="t"/>
    <s v="84a0f1"/>
    <d v="1899-12-30T00:33:38"/>
    <n v="17"/>
    <x v="71"/>
    <n v="2.7002608293122295E-2"/>
    <x v="1"/>
  </r>
  <r>
    <s v="2feb6b"/>
    <n v="1"/>
    <n v="10"/>
    <s v="t"/>
    <s v="84a0f1"/>
    <d v="1899-12-30T00:33:38"/>
    <n v="29"/>
    <x v="72"/>
    <n v="2.3031636485310189E-2"/>
    <x v="1"/>
  </r>
  <r>
    <s v="c4a632"/>
    <n v="4"/>
    <n v="9"/>
    <s v="f"/>
    <s v="786c60"/>
    <d v="1899-12-30T00:41:16"/>
    <n v="13"/>
    <x v="73"/>
    <n v="4.1756974654593035E-2"/>
    <x v="0"/>
  </r>
  <r>
    <s v="e83aa3"/>
    <n v="1"/>
    <n v="9"/>
    <s v="f"/>
    <s v="786c60"/>
    <d v="1899-12-30T00:41:16"/>
    <n v="32"/>
    <x v="74"/>
    <n v="2.5696599787441866E-2"/>
    <x v="0"/>
  </r>
  <r>
    <s v="e31d39"/>
    <n v="4"/>
    <n v="9"/>
    <s v="f"/>
    <s v="786c60"/>
    <d v="1899-12-30T00:41:16"/>
    <n v="10"/>
    <x v="75"/>
    <n v="3.2120749734302338E-2"/>
    <x v="0"/>
  </r>
  <r>
    <s v="d5e9a6"/>
    <n v="4"/>
    <n v="9"/>
    <s v="f"/>
    <s v="786c60"/>
    <d v="1899-12-30T00:41:16"/>
    <n v="23"/>
    <x v="76"/>
    <n v="7.3877724388895366E-2"/>
    <x v="0"/>
  </r>
  <r>
    <s v="72f5d4"/>
    <n v="1"/>
    <n v="9"/>
    <s v="f"/>
    <s v="786c60"/>
    <d v="1899-12-30T00:41:16"/>
    <n v="19"/>
    <x v="77"/>
    <n v="1.5257356123793609E-2"/>
    <x v="0"/>
  </r>
  <r>
    <s v="9ec847"/>
    <n v="2"/>
    <n v="9"/>
    <s v="f"/>
    <s v="786c60"/>
    <d v="1899-12-30T00:41:16"/>
    <n v="54"/>
    <x v="78"/>
    <n v="8.6726024282616304E-2"/>
    <x v="0"/>
  </r>
  <r>
    <s v="c8d436"/>
    <n v="5"/>
    <n v="9"/>
    <s v="f"/>
    <s v="786c60"/>
    <d v="1899-12-30T00:41:16"/>
    <n v="10"/>
    <x v="79"/>
    <n v="4.0150937167877918E-2"/>
    <x v="1"/>
  </r>
  <r>
    <s v="2a2353"/>
    <n v="4"/>
    <n v="9"/>
    <s v="f"/>
    <s v="786c60"/>
    <d v="1899-12-30T00:41:16"/>
    <n v="57"/>
    <x v="80"/>
    <n v="0.18308827348552331"/>
    <x v="1"/>
  </r>
  <r>
    <s v="f084eb"/>
    <n v="1"/>
    <n v="9"/>
    <s v="f"/>
    <s v="786c60"/>
    <d v="1899-12-30T00:41:16"/>
    <n v="36"/>
    <x v="81"/>
    <n v="2.8908674760872097E-2"/>
    <x v="1"/>
  </r>
  <r>
    <s v="b9a74d"/>
    <n v="2"/>
    <n v="9"/>
    <s v="f"/>
    <s v="786c60"/>
    <d v="1899-12-30T00:41:16"/>
    <n v="17"/>
    <x v="82"/>
    <n v="2.7302637274156986E-2"/>
    <x v="1"/>
  </r>
  <r>
    <s v="c4a632"/>
    <n v="1"/>
    <n v="13"/>
    <s v="t"/>
    <s v="500bf9"/>
    <d v="1899-12-30T00:41:15"/>
    <n v="13"/>
    <x v="83"/>
    <n v="9.9803758103010828E-3"/>
    <x v="0"/>
  </r>
  <r>
    <s v="d5e9a6"/>
    <n v="1"/>
    <n v="13"/>
    <s v="t"/>
    <s v="500bf9"/>
    <d v="1899-12-30T00:41:15"/>
    <n v="23"/>
    <x v="84"/>
    <n v="1.7657587972071148E-2"/>
    <x v="0"/>
  </r>
  <r>
    <s v="9ec847"/>
    <n v="4"/>
    <n v="13"/>
    <s v="t"/>
    <s v="500bf9"/>
    <d v="1899-12-30T00:41:15"/>
    <n v="54"/>
    <x v="85"/>
    <n v="0.16582778269423334"/>
    <x v="0"/>
  </r>
  <r>
    <s v="b9a74d"/>
    <n v="4"/>
    <n v="13"/>
    <s v="t"/>
    <s v="500bf9"/>
    <d v="1899-12-30T00:41:15"/>
    <n v="17"/>
    <x v="86"/>
    <n v="5.2205042700036425E-2"/>
    <x v="1"/>
  </r>
  <r>
    <s v="e83aa3"/>
    <n v="4"/>
    <n v="24"/>
    <s v="t"/>
    <n v="34601"/>
    <d v="1899-12-30T00:35:37"/>
    <n v="32"/>
    <x v="87"/>
    <n v="8.5843586103102498E-2"/>
    <x v="0"/>
  </r>
  <r>
    <s v="e31d39"/>
    <n v="4"/>
    <n v="24"/>
    <s v="t"/>
    <n v="34601"/>
    <d v="1899-12-30T00:35:37"/>
    <n v="10"/>
    <x v="88"/>
    <n v="2.6826120657219531E-2"/>
    <x v="0"/>
  </r>
  <r>
    <s v="9ec847"/>
    <n v="5"/>
    <n v="24"/>
    <s v="t"/>
    <n v="34601"/>
    <d v="1899-12-30T00:35:37"/>
    <n v="54"/>
    <x v="89"/>
    <n v="0.18107631443623182"/>
    <x v="0"/>
  </r>
  <r>
    <s v="f084eb"/>
    <n v="3"/>
    <n v="24"/>
    <s v="t"/>
    <n v="34601"/>
    <d v="1899-12-30T00:35:37"/>
    <n v="36"/>
    <x v="90"/>
    <n v="7.2430525774492729E-2"/>
    <x v="1"/>
  </r>
  <r>
    <s v="b9a74d"/>
    <n v="3"/>
    <n v="24"/>
    <s v="t"/>
    <n v="34601"/>
    <d v="1899-12-30T00:35:37"/>
    <n v="17"/>
    <x v="91"/>
    <n v="3.4203303837954904E-2"/>
    <x v="1"/>
  </r>
  <r>
    <s v="e83aa3"/>
    <n v="4"/>
    <n v="1"/>
    <s v="t"/>
    <s v="a88a5e"/>
    <d v="1899-12-30T00:56:13"/>
    <n v="32"/>
    <x v="92"/>
    <n v="0.11182256610798877"/>
    <x v="0"/>
  </r>
  <r>
    <s v="5d267b"/>
    <n v="4"/>
    <n v="1"/>
    <s v="t"/>
    <s v="a88a5e"/>
    <d v="1899-12-30T00:56:13"/>
    <n v="40"/>
    <x v="93"/>
    <n v="0.139778207634986"/>
    <x v="1"/>
  </r>
  <r>
    <s v="d5e9a6"/>
    <n v="3"/>
    <n v="19"/>
    <s v="f"/>
    <s v="9a9653"/>
    <d v="1899-12-30T00:12:50"/>
    <n v="23"/>
    <x v="94"/>
    <n v="4.9319469853026307E-2"/>
    <x v="0"/>
  </r>
  <r>
    <s v="c8d436"/>
    <n v="1"/>
    <n v="19"/>
    <s v="f"/>
    <s v="9a9653"/>
    <d v="1899-12-30T00:12:50"/>
    <n v="10"/>
    <x v="50"/>
    <n v="7.1477492540617839E-3"/>
    <x v="1"/>
  </r>
  <r>
    <s v="f084eb"/>
    <n v="2"/>
    <n v="19"/>
    <s v="f"/>
    <s v="9a9653"/>
    <d v="1899-12-30T00:12:50"/>
    <n v="36"/>
    <x v="95"/>
    <n v="5.1463794629244844E-2"/>
    <x v="1"/>
  </r>
  <r>
    <s v="b9a74d"/>
    <n v="2"/>
    <n v="19"/>
    <s v="f"/>
    <s v="9a9653"/>
    <d v="1899-12-30T00:12:50"/>
    <n v="17"/>
    <x v="96"/>
    <n v="2.4302347463810062E-2"/>
    <x v="1"/>
  </r>
  <r>
    <s v="2feb6b"/>
    <n v="2"/>
    <n v="19"/>
    <s v="f"/>
    <s v="9a9653"/>
    <d v="1899-12-30T00:12:50"/>
    <n v="29"/>
    <x v="97"/>
    <n v="4.1456945673558343E-2"/>
    <x v="1"/>
  </r>
  <r>
    <s v="c4a632"/>
    <n v="5"/>
    <n v="14"/>
    <s v="f"/>
    <s v="1edc69"/>
    <d v="1899-12-30T00:32:44"/>
    <n v="13"/>
    <x v="98"/>
    <n v="4.9328294234821435E-2"/>
    <x v="0"/>
  </r>
  <r>
    <s v="e83aa3"/>
    <n v="5"/>
    <n v="14"/>
    <s v="f"/>
    <s v="1edc69"/>
    <d v="1899-12-30T00:32:44"/>
    <n v="32"/>
    <x v="99"/>
    <n v="0.12142349350109892"/>
    <x v="0"/>
  </r>
  <r>
    <s v="72f5d4"/>
    <n v="3"/>
    <n v="14"/>
    <s v="f"/>
    <s v="1edc69"/>
    <d v="1899-12-30T00:32:44"/>
    <n v="19"/>
    <x v="31"/>
    <n v="4.3257119559766487E-2"/>
    <x v="0"/>
  </r>
  <r>
    <s v="9ec847"/>
    <n v="5"/>
    <n v="14"/>
    <s v="f"/>
    <s v="1edc69"/>
    <d v="1899-12-30T00:32:44"/>
    <n v="54"/>
    <x v="100"/>
    <n v="0.20490214528310441"/>
    <x v="0"/>
  </r>
  <r>
    <s v="c8d436"/>
    <n v="3"/>
    <n v="14"/>
    <s v="f"/>
    <s v="1edc69"/>
    <d v="1899-12-30T00:32:44"/>
    <n v="10"/>
    <x v="101"/>
    <n v="2.276690503145605E-2"/>
    <x v="1"/>
  </r>
  <r>
    <s v="b9a74d"/>
    <n v="4"/>
    <n v="14"/>
    <s v="f"/>
    <s v="1edc69"/>
    <d v="1899-12-30T00:32:44"/>
    <n v="17"/>
    <x v="102"/>
    <n v="5.1604984737967041E-2"/>
    <x v="1"/>
  </r>
  <r>
    <s v="e83aa3"/>
    <n v="1"/>
    <n v="18"/>
    <s v="f"/>
    <s v="638a7d"/>
    <d v="1899-12-30T00:24:18"/>
    <n v="32"/>
    <x v="103"/>
    <n v="2.315517783044212E-2"/>
    <x v="0"/>
  </r>
  <r>
    <s v="e31d39"/>
    <n v="2"/>
    <n v="18"/>
    <s v="f"/>
    <s v="638a7d"/>
    <d v="1899-12-30T00:24:18"/>
    <n v="10"/>
    <x v="104"/>
    <n v="1.4471986144026328E-2"/>
    <x v="0"/>
  </r>
  <r>
    <s v="d5e9a6"/>
    <n v="4"/>
    <n v="18"/>
    <s v="f"/>
    <s v="638a7d"/>
    <d v="1899-12-30T00:24:18"/>
    <n v="23"/>
    <x v="105"/>
    <n v="6.6571136262521105E-2"/>
    <x v="0"/>
  </r>
  <r>
    <s v="72f5d4"/>
    <n v="3"/>
    <n v="18"/>
    <s v="f"/>
    <s v="638a7d"/>
    <d v="1899-12-30T00:24:18"/>
    <n v="19"/>
    <x v="106"/>
    <n v="4.1245160510475033E-2"/>
    <x v="0"/>
  </r>
  <r>
    <s v="9ec847"/>
    <n v="3"/>
    <n v="18"/>
    <s v="f"/>
    <s v="638a7d"/>
    <d v="1899-12-30T00:24:18"/>
    <n v="54"/>
    <x v="107"/>
    <n v="0.11722308776661325"/>
    <x v="0"/>
  </r>
  <r>
    <s v="5d267b"/>
    <n v="2"/>
    <n v="18"/>
    <s v="f"/>
    <s v="638a7d"/>
    <d v="1899-12-30T00:24:18"/>
    <n v="40"/>
    <x v="108"/>
    <n v="5.7887944576105313E-2"/>
    <x v="1"/>
  </r>
  <r>
    <s v="c8d436"/>
    <n v="2"/>
    <n v="18"/>
    <s v="f"/>
    <s v="638a7d"/>
    <d v="1899-12-30T00:24:18"/>
    <n v="10"/>
    <x v="104"/>
    <n v="1.4471986144026328E-2"/>
    <x v="1"/>
  </r>
  <r>
    <s v="2a2353"/>
    <n v="3"/>
    <n v="18"/>
    <s v="f"/>
    <s v="638a7d"/>
    <d v="1899-12-30T00:24:18"/>
    <n v="57"/>
    <x v="109"/>
    <n v="0.12373548153142509"/>
    <x v="1"/>
  </r>
  <r>
    <s v="b9a74d"/>
    <n v="3"/>
    <n v="18"/>
    <s v="f"/>
    <s v="638a7d"/>
    <d v="1899-12-30T00:24:18"/>
    <n v="17"/>
    <x v="110"/>
    <n v="3.690356466726713E-2"/>
    <x v="1"/>
  </r>
  <r>
    <s v="c4a632"/>
    <n v="5"/>
    <n v="1"/>
    <s v="f"/>
    <s v="4bdb49"/>
    <d v="1899-12-30T00:33:15"/>
    <n v="13"/>
    <x v="111"/>
    <n v="5.6784896851713049E-2"/>
    <x v="0"/>
  </r>
  <r>
    <s v="9ec847"/>
    <n v="2"/>
    <n v="1"/>
    <s v="f"/>
    <s v="4bdb49"/>
    <d v="1899-12-30T00:33:15"/>
    <n v="54"/>
    <x v="112"/>
    <n v="9.435029015361554E-2"/>
    <x v="0"/>
  </r>
  <r>
    <s v="5d267b"/>
    <n v="2"/>
    <n v="1"/>
    <s v="f"/>
    <s v="4bdb49"/>
    <d v="1899-12-30T00:33:15"/>
    <n v="40"/>
    <x v="113"/>
    <n v="6.9889103817492998E-2"/>
    <x v="1"/>
  </r>
  <r>
    <s v="c8d436"/>
    <n v="1"/>
    <n v="1"/>
    <s v="f"/>
    <s v="4bdb49"/>
    <d v="1899-12-30T00:33:15"/>
    <n v="10"/>
    <x v="114"/>
    <n v="8.7361379771866247E-3"/>
    <x v="1"/>
  </r>
  <r>
    <s v="f084eb"/>
    <n v="5"/>
    <n v="1"/>
    <s v="f"/>
    <s v="4bdb49"/>
    <d v="1899-12-30T00:33:15"/>
    <n v="36"/>
    <x v="115"/>
    <n v="0.1572504835893592"/>
    <x v="1"/>
  </r>
  <r>
    <s v="b9a74d"/>
    <n v="3"/>
    <n v="1"/>
    <s v="f"/>
    <s v="4bdb49"/>
    <d v="1899-12-30T00:33:15"/>
    <n v="17"/>
    <x v="116"/>
    <n v="4.4554303683651778E-2"/>
    <x v="1"/>
  </r>
  <r>
    <s v="2feb6b"/>
    <n v="2"/>
    <n v="1"/>
    <s v="f"/>
    <s v="4bdb49"/>
    <d v="1899-12-30T00:33:15"/>
    <n v="29"/>
    <x v="117"/>
    <n v="5.0669600267682413E-2"/>
    <x v="1"/>
  </r>
  <r>
    <s v="c4a632"/>
    <n v="2"/>
    <n v="13"/>
    <s v="t"/>
    <s v="8f4908"/>
    <d v="1899-12-30T00:30:36"/>
    <n v="13"/>
    <x v="118"/>
    <n v="1.9960751620602166E-2"/>
    <x v="0"/>
  </r>
  <r>
    <s v="e83aa3"/>
    <n v="4"/>
    <n v="13"/>
    <s v="t"/>
    <s v="8f4908"/>
    <d v="1899-12-30T00:30:36"/>
    <n v="32"/>
    <x v="119"/>
    <n v="9.8268315670656817E-2"/>
    <x v="0"/>
  </r>
  <r>
    <s v="d5e9a6"/>
    <n v="2"/>
    <n v="13"/>
    <s v="t"/>
    <s v="8f4908"/>
    <d v="1899-12-30T00:30:36"/>
    <n v="23"/>
    <x v="120"/>
    <n v="3.5315175944142296E-2"/>
    <x v="0"/>
  </r>
  <r>
    <s v="72f5d4"/>
    <n v="3"/>
    <n v="13"/>
    <s v="t"/>
    <s v="8f4908"/>
    <d v="1899-12-30T00:30:36"/>
    <n v="19"/>
    <x v="121"/>
    <n v="4.3760109322089354E-2"/>
    <x v="0"/>
  </r>
  <r>
    <s v="5d267b"/>
    <n v="4"/>
    <n v="13"/>
    <s v="t"/>
    <s v="8f4908"/>
    <d v="1899-12-30T00:30:36"/>
    <n v="40"/>
    <x v="122"/>
    <n v="0.12283539458832099"/>
    <x v="1"/>
  </r>
  <r>
    <s v="f084eb"/>
    <n v="1"/>
    <n v="13"/>
    <s v="t"/>
    <s v="8f4908"/>
    <d v="1899-12-30T00:30:36"/>
    <n v="36"/>
    <x v="123"/>
    <n v="2.7637963782372228E-2"/>
    <x v="1"/>
  </r>
  <r>
    <s v="b9a74d"/>
    <n v="5"/>
    <n v="13"/>
    <s v="t"/>
    <s v="8f4908"/>
    <d v="1899-12-30T00:30:36"/>
    <n v="17"/>
    <x v="124"/>
    <n v="6.5256303375045538E-2"/>
    <x v="1"/>
  </r>
  <r>
    <s v="e31d39"/>
    <n v="2"/>
    <n v="20"/>
    <s v="t"/>
    <s v="3132fb"/>
    <d v="1899-12-30T00:59:35"/>
    <n v="10"/>
    <x v="125"/>
    <n v="1.4119010872220806E-2"/>
    <x v="0"/>
  </r>
  <r>
    <s v="d5e9a6"/>
    <n v="1"/>
    <n v="20"/>
    <s v="t"/>
    <s v="3132fb"/>
    <d v="1899-12-30T00:59:35"/>
    <n v="23"/>
    <x v="126"/>
    <n v="1.6236862503053926E-2"/>
    <x v="0"/>
  </r>
  <r>
    <s v="5d267b"/>
    <n v="4"/>
    <n v="20"/>
    <s v="t"/>
    <s v="3132fb"/>
    <d v="1899-12-30T00:59:35"/>
    <n v="40"/>
    <x v="127"/>
    <n v="0.11295208697776644"/>
    <x v="1"/>
  </r>
  <r>
    <s v="2a2353"/>
    <n v="4"/>
    <n v="20"/>
    <s v="t"/>
    <s v="3132fb"/>
    <d v="1899-12-30T00:59:35"/>
    <n v="57"/>
    <x v="42"/>
    <n v="0.16095672394331717"/>
    <x v="1"/>
  </r>
  <r>
    <s v="b9a74d"/>
    <n v="1"/>
    <n v="20"/>
    <s v="t"/>
    <s v="3132fb"/>
    <d v="1899-12-30T00:59:35"/>
    <n v="17"/>
    <x v="128"/>
    <n v="1.2001159241387685E-2"/>
    <x v="1"/>
  </r>
  <r>
    <s v="2feb6b"/>
    <n v="5"/>
    <n v="20"/>
    <s v="t"/>
    <s v="3132fb"/>
    <d v="1899-12-30T00:59:35"/>
    <n v="29"/>
    <x v="129"/>
    <n v="0.10236282882360084"/>
    <x v="1"/>
  </r>
  <r>
    <s v="c4a632"/>
    <n v="5"/>
    <n v="12"/>
    <s v="t"/>
    <s v="2cf0ed"/>
    <d v="1899-12-30T00:59:46"/>
    <n v="13"/>
    <x v="130"/>
    <n v="5.0475463868189387E-2"/>
    <x v="0"/>
  </r>
  <r>
    <s v="e31d39"/>
    <n v="5"/>
    <n v="12"/>
    <s v="t"/>
    <s v="2cf0ed"/>
    <d v="1899-12-30T00:59:46"/>
    <n v="10"/>
    <x v="131"/>
    <n v="3.8827279898607216E-2"/>
    <x v="0"/>
  </r>
  <r>
    <s v="d5e9a6"/>
    <n v="4"/>
    <n v="12"/>
    <s v="t"/>
    <s v="2cf0ed"/>
    <d v="1899-12-30T00:59:46"/>
    <n v="23"/>
    <x v="132"/>
    <n v="7.1442195013437265E-2"/>
    <x v="0"/>
  </r>
  <r>
    <s v="2a2353"/>
    <n v="4"/>
    <n v="12"/>
    <s v="t"/>
    <s v="2cf0ed"/>
    <d v="1899-12-30T00:59:46"/>
    <n v="57"/>
    <x v="133"/>
    <n v="0.17705239633764891"/>
    <x v="1"/>
  </r>
  <r>
    <s v="f084eb"/>
    <n v="2"/>
    <n v="12"/>
    <s v="t"/>
    <s v="2cf0ed"/>
    <d v="1899-12-30T00:59:46"/>
    <n v="36"/>
    <x v="134"/>
    <n v="5.5911283053994384E-2"/>
    <x v="1"/>
  </r>
  <r>
    <s v="2feb6b"/>
    <n v="5"/>
    <n v="12"/>
    <s v="t"/>
    <s v="2cf0ed"/>
    <d v="1899-12-30T00:59:46"/>
    <n v="29"/>
    <x v="135"/>
    <n v="0.11259911170596093"/>
    <x v="1"/>
  </r>
  <r>
    <s v="e31d39"/>
    <n v="5"/>
    <n v="16"/>
    <s v="t"/>
    <n v="8.9999999999999992E+37"/>
    <d v="1899-12-30T00:25:31"/>
    <n v="10"/>
    <x v="136"/>
    <n v="3.7062403539579611E-2"/>
    <x v="0"/>
  </r>
  <r>
    <s v="d5e9a6"/>
    <n v="1"/>
    <n v="16"/>
    <s v="t"/>
    <n v="8.9999999999999992E+37"/>
    <d v="1899-12-30T00:25:31"/>
    <n v="23"/>
    <x v="137"/>
    <n v="1.7048705628206623E-2"/>
    <x v="0"/>
  </r>
  <r>
    <s v="72f5d4"/>
    <n v="1"/>
    <n v="16"/>
    <s v="t"/>
    <n v="8.9999999999999992E+37"/>
    <d v="1899-12-30T00:25:31"/>
    <n v="19"/>
    <x v="138"/>
    <n v="1.4083713345040253E-2"/>
    <x v="0"/>
  </r>
  <r>
    <s v="f084eb"/>
    <n v="3"/>
    <n v="16"/>
    <s v="t"/>
    <n v="8.9999999999999992E+37"/>
    <d v="1899-12-30T00:25:31"/>
    <n v="36"/>
    <x v="139"/>
    <n v="8.0054791645491966E-2"/>
    <x v="1"/>
  </r>
  <r>
    <s v="d5e9a6"/>
    <n v="5"/>
    <n v="7"/>
    <s v="t"/>
    <s v="d1a249"/>
    <d v="1899-12-30T00:22:20"/>
    <n v="23"/>
    <x v="140"/>
    <n v="9.4376763299000938E-2"/>
    <x v="0"/>
  </r>
  <r>
    <s v="72f5d4"/>
    <n v="4"/>
    <n v="7"/>
    <s v="t"/>
    <s v="d1a249"/>
    <d v="1899-12-30T00:22:20"/>
    <n v="19"/>
    <x v="141"/>
    <n v="6.2370730528035406E-2"/>
    <x v="0"/>
  </r>
  <r>
    <s v="9ec847"/>
    <n v="5"/>
    <n v="7"/>
    <s v="t"/>
    <s v="d1a249"/>
    <d v="1899-12-30T00:22:20"/>
    <n v="54"/>
    <x v="142"/>
    <n v="0.22158022687591528"/>
    <x v="0"/>
  </r>
  <r>
    <s v="2a2353"/>
    <n v="3"/>
    <n v="7"/>
    <s v="t"/>
    <s v="d1a249"/>
    <d v="1899-12-30T00:22:20"/>
    <n v="57"/>
    <x v="143"/>
    <n v="0.14033414368807967"/>
    <x v="1"/>
  </r>
  <r>
    <s v="2feb6b"/>
    <n v="3"/>
    <n v="7"/>
    <s v="t"/>
    <s v="d1a249"/>
    <d v="1899-12-30T00:22:20"/>
    <n v="29"/>
    <x v="144"/>
    <n v="7.1398073104461585E-2"/>
    <x v="1"/>
  </r>
  <r>
    <s v="c4a632"/>
    <n v="2"/>
    <n v="22"/>
    <s v="t"/>
    <s v="f77cc2"/>
    <d v="1899-12-30T00:29:28"/>
    <n v="13"/>
    <x v="145"/>
    <n v="1.7895846280539873E-2"/>
    <x v="0"/>
  </r>
  <r>
    <s v="e83aa3"/>
    <n v="5"/>
    <n v="22"/>
    <s v="t"/>
    <s v="f77cc2"/>
    <d v="1899-12-30T00:29:28"/>
    <n v="32"/>
    <x v="146"/>
    <n v="0.11012828480332229"/>
    <x v="0"/>
  </r>
  <r>
    <s v="d5e9a6"/>
    <n v="3"/>
    <n v="22"/>
    <s v="t"/>
    <s v="f77cc2"/>
    <d v="1899-12-30T00:29:28"/>
    <n v="23"/>
    <x v="147"/>
    <n v="4.7492822821432731E-2"/>
    <x v="0"/>
  </r>
  <r>
    <s v="9ec847"/>
    <n v="3"/>
    <n v="22"/>
    <s v="t"/>
    <s v="f77cc2"/>
    <d v="1899-12-30T00:29:28"/>
    <n v="54"/>
    <x v="148"/>
    <n v="0.11150488836336381"/>
    <x v="0"/>
  </r>
  <r>
    <s v="5d267b"/>
    <n v="3"/>
    <n v="22"/>
    <s v="t"/>
    <s v="f77cc2"/>
    <d v="1899-12-30T00:29:28"/>
    <n v="40"/>
    <x v="149"/>
    <n v="8.2596213602491725E-2"/>
    <x v="1"/>
  </r>
  <r>
    <s v="c8d436"/>
    <n v="5"/>
    <n v="22"/>
    <s v="t"/>
    <s v="f77cc2"/>
    <d v="1899-12-30T00:29:28"/>
    <n v="10"/>
    <x v="150"/>
    <n v="3.4415089001038214E-2"/>
    <x v="1"/>
  </r>
  <r>
    <s v="2a2353"/>
    <n v="5"/>
    <n v="22"/>
    <s v="t"/>
    <s v="f77cc2"/>
    <d v="1899-12-30T00:29:28"/>
    <n v="57"/>
    <x v="151"/>
    <n v="0.19616600730591785"/>
    <x v="1"/>
  </r>
  <r>
    <s v="c4a632"/>
    <n v="2"/>
    <n v="9"/>
    <s v="t"/>
    <s v="1928b1"/>
    <d v="1899-12-30T00:47:13"/>
    <n v="13"/>
    <x v="152"/>
    <n v="2.0878487327296517E-2"/>
    <x v="0"/>
  </r>
  <r>
    <s v="e31d39"/>
    <n v="1"/>
    <n v="9"/>
    <s v="t"/>
    <s v="1928b1"/>
    <d v="1899-12-30T00:47:13"/>
    <n v="10"/>
    <x v="153"/>
    <n v="8.0301874335755846E-3"/>
    <x v="0"/>
  </r>
  <r>
    <s v="d5e9a6"/>
    <n v="1"/>
    <n v="9"/>
    <s v="t"/>
    <s v="1928b1"/>
    <d v="1899-12-30T00:47:13"/>
    <n v="23"/>
    <x v="154"/>
    <n v="1.8469431097223842E-2"/>
    <x v="0"/>
  </r>
  <r>
    <s v="9ec847"/>
    <n v="1"/>
    <n v="9"/>
    <s v="t"/>
    <s v="1928b1"/>
    <d v="1899-12-30T00:47:13"/>
    <n v="54"/>
    <x v="155"/>
    <n v="4.3363012141308152E-2"/>
    <x v="0"/>
  </r>
  <r>
    <s v="5d267b"/>
    <n v="3"/>
    <n v="9"/>
    <s v="t"/>
    <s v="1928b1"/>
    <d v="1899-12-30T00:47:13"/>
    <n v="40"/>
    <x v="156"/>
    <n v="9.6362249202907008E-2"/>
    <x v="1"/>
  </r>
  <r>
    <s v="2a2353"/>
    <n v="4"/>
    <n v="9"/>
    <s v="t"/>
    <s v="1928b1"/>
    <d v="1899-12-30T00:47:13"/>
    <n v="57"/>
    <x v="80"/>
    <n v="0.18308827348552331"/>
    <x v="1"/>
  </r>
  <r>
    <s v="b9a74d"/>
    <n v="1"/>
    <n v="9"/>
    <s v="t"/>
    <s v="1928b1"/>
    <d v="1899-12-30T00:47:13"/>
    <n v="17"/>
    <x v="157"/>
    <n v="1.3651318637078493E-2"/>
    <x v="1"/>
  </r>
  <r>
    <s v="2feb6b"/>
    <n v="5"/>
    <n v="9"/>
    <s v="t"/>
    <s v="1928b1"/>
    <d v="1899-12-30T00:47:13"/>
    <n v="29"/>
    <x v="158"/>
    <n v="0.11643771778684597"/>
    <x v="1"/>
  </r>
  <r>
    <s v="e83aa3"/>
    <n v="1"/>
    <n v="5"/>
    <s v="t"/>
    <s v="c228e3"/>
    <d v="1899-12-30T00:35:30"/>
    <n v="32"/>
    <x v="88"/>
    <n v="2.6826120657219531E-2"/>
    <x v="0"/>
  </r>
  <r>
    <s v="d5e9a6"/>
    <n v="3"/>
    <n v="5"/>
    <s v="t"/>
    <s v="c228e3"/>
    <d v="1899-12-30T00:35:30"/>
    <n v="23"/>
    <x v="159"/>
    <n v="5.7843822667129612E-2"/>
    <x v="0"/>
  </r>
  <r>
    <s v="72f5d4"/>
    <n v="3"/>
    <n v="5"/>
    <s v="t"/>
    <s v="c228e3"/>
    <d v="1899-12-30T00:35:30"/>
    <n v="19"/>
    <x v="56"/>
    <n v="4.7784027420672288E-2"/>
    <x v="0"/>
  </r>
  <r>
    <s v="2a2353"/>
    <n v="4"/>
    <n v="5"/>
    <s v="t"/>
    <s v="c228e3"/>
    <d v="1899-12-30T00:35:30"/>
    <n v="57"/>
    <x v="160"/>
    <n v="0.19113610968268915"/>
    <x v="1"/>
  </r>
  <r>
    <s v="e31d39"/>
    <n v="2"/>
    <n v="23"/>
    <s v="t"/>
    <s v="870d3b"/>
    <d v="1899-12-30T00:29:25"/>
    <n v="10"/>
    <x v="161"/>
    <n v="1.3589547964512526E-2"/>
    <x v="0"/>
  </r>
  <r>
    <s v="9ec847"/>
    <n v="1"/>
    <n v="23"/>
    <s v="t"/>
    <s v="870d3b"/>
    <d v="1899-12-30T00:29:25"/>
    <n v="54"/>
    <x v="162"/>
    <n v="3.6691779504183814E-2"/>
    <x v="0"/>
  </r>
  <r>
    <s v="c8d436"/>
    <n v="4"/>
    <n v="23"/>
    <s v="t"/>
    <s v="870d3b"/>
    <d v="1899-12-30T00:29:25"/>
    <n v="10"/>
    <x v="163"/>
    <n v="2.7179095929025052E-2"/>
    <x v="1"/>
  </r>
  <r>
    <s v="2a2353"/>
    <n v="3"/>
    <n v="23"/>
    <s v="t"/>
    <s v="870d3b"/>
    <d v="1899-12-30T00:29:25"/>
    <n v="57"/>
    <x v="164"/>
    <n v="0.1161906350965821"/>
    <x v="1"/>
  </r>
  <r>
    <s v="c4a632"/>
    <n v="3"/>
    <n v="22"/>
    <s v="t"/>
    <s v="46f796"/>
    <d v="1899-12-30T00:30:37"/>
    <n v="13"/>
    <x v="165"/>
    <n v="2.6843769420809807E-2"/>
    <x v="0"/>
  </r>
  <r>
    <s v="2a2353"/>
    <n v="2"/>
    <n v="22"/>
    <s v="t"/>
    <s v="46f796"/>
    <d v="1899-12-30T00:30:37"/>
    <n v="57"/>
    <x v="166"/>
    <n v="7.8466402922367132E-2"/>
    <x v="1"/>
  </r>
  <r>
    <s v="b9a74d"/>
    <n v="4"/>
    <n v="22"/>
    <s v="t"/>
    <s v="46f796"/>
    <d v="1899-12-30T00:30:37"/>
    <n v="17"/>
    <x v="167"/>
    <n v="4.6804521041411966E-2"/>
    <x v="1"/>
  </r>
  <r>
    <s v="d5e9a6"/>
    <n v="5"/>
    <n v="15"/>
    <s v="t"/>
    <s v="24986f"/>
    <d v="1899-12-30T00:30:35"/>
    <n v="23"/>
    <x v="168"/>
    <n v="8.625833204747399E-2"/>
    <x v="0"/>
  </r>
  <r>
    <s v="72f5d4"/>
    <n v="3"/>
    <n v="15"/>
    <s v="t"/>
    <s v="24986f"/>
    <d v="1899-12-30T00:30:35"/>
    <n v="19"/>
    <x v="169"/>
    <n v="4.2754129797443627E-2"/>
    <x v="0"/>
  </r>
  <r>
    <s v="5d267b"/>
    <n v="3"/>
    <n v="15"/>
    <s v="t"/>
    <s v="24986f"/>
    <d v="1899-12-30T00:30:35"/>
    <n v="40"/>
    <x v="170"/>
    <n v="9.0008694310407644E-2"/>
    <x v="1"/>
  </r>
  <r>
    <s v="2a2353"/>
    <n v="4"/>
    <n v="15"/>
    <s v="t"/>
    <s v="24986f"/>
    <d v="1899-12-30T00:30:35"/>
    <n v="57"/>
    <x v="171"/>
    <n v="0.17101651918977451"/>
    <x v="1"/>
  </r>
  <r>
    <s v="f084eb"/>
    <n v="1"/>
    <n v="15"/>
    <s v="t"/>
    <s v="24986f"/>
    <d v="1899-12-30T00:30:35"/>
    <n v="36"/>
    <x v="172"/>
    <n v="2.7002608293122291E-2"/>
    <x v="1"/>
  </r>
  <r>
    <s v="b9a74d"/>
    <n v="3"/>
    <n v="15"/>
    <s v="t"/>
    <s v="24986f"/>
    <d v="1899-12-30T00:30:35"/>
    <n v="17"/>
    <x v="173"/>
    <n v="3.825369508192325E-2"/>
    <x v="1"/>
  </r>
  <r>
    <s v="e83aa3"/>
    <n v="4"/>
    <n v="2"/>
    <s v="t"/>
    <s v="90e5ad"/>
    <d v="1899-12-30T00:10:04"/>
    <n v="32"/>
    <x v="174"/>
    <n v="0.11069304523821112"/>
    <x v="0"/>
  </r>
  <r>
    <s v="e31d39"/>
    <n v="4"/>
    <n v="2"/>
    <s v="t"/>
    <s v="90e5ad"/>
    <d v="1899-12-30T00:10:04"/>
    <n v="10"/>
    <x v="175"/>
    <n v="3.4591576636940978E-2"/>
    <x v="0"/>
  </r>
  <r>
    <s v="9ec847"/>
    <n v="3"/>
    <n v="2"/>
    <s v="t"/>
    <s v="90e5ad"/>
    <d v="1899-12-30T00:10:04"/>
    <n v="54"/>
    <x v="176"/>
    <n v="0.14009588537961093"/>
    <x v="0"/>
  </r>
  <r>
    <s v="2a2353"/>
    <n v="2"/>
    <n v="2"/>
    <s v="t"/>
    <s v="90e5ad"/>
    <d v="1899-12-30T00:10:04"/>
    <n v="57"/>
    <x v="177"/>
    <n v="9.8585993415281778E-2"/>
    <x v="1"/>
  </r>
  <r>
    <s v="b9a74d"/>
    <n v="1"/>
    <n v="2"/>
    <s v="t"/>
    <s v="90e5ad"/>
    <d v="1899-12-30T00:10:04"/>
    <n v="17"/>
    <x v="178"/>
    <n v="1.4701420070699913E-2"/>
    <x v="1"/>
  </r>
  <r>
    <s v="c4a632"/>
    <n v="3"/>
    <n v="10"/>
    <s v="t"/>
    <s v="31f568"/>
    <d v="1899-12-30T00:48:43"/>
    <n v="13"/>
    <x v="179"/>
    <n v="3.0973580100934393E-2"/>
    <x v="0"/>
  </r>
  <r>
    <s v="e31d39"/>
    <n v="2"/>
    <n v="10"/>
    <s v="t"/>
    <s v="31f568"/>
    <d v="1899-12-30T00:48:43"/>
    <n v="10"/>
    <x v="180"/>
    <n v="1.5883887231248409E-2"/>
    <x v="0"/>
  </r>
  <r>
    <s v="72f5d4"/>
    <n v="4"/>
    <n v="10"/>
    <s v="t"/>
    <s v="31f568"/>
    <d v="1899-12-30T00:48:43"/>
    <n v="19"/>
    <x v="181"/>
    <n v="6.0358771478743946E-2"/>
    <x v="0"/>
  </r>
  <r>
    <s v="2feb6b"/>
    <n v="4"/>
    <n v="10"/>
    <s v="t"/>
    <s v="31f568"/>
    <d v="1899-12-30T00:48:43"/>
    <n v="29"/>
    <x v="182"/>
    <n v="9.2126545941240756E-2"/>
    <x v="1"/>
  </r>
  <r>
    <s v="e83aa3"/>
    <n v="1"/>
    <n v="15"/>
    <s v="t"/>
    <s v="fb6b00"/>
    <d v="1899-12-30T00:17:17"/>
    <n v="32"/>
    <x v="183"/>
    <n v="2.4002318482775366E-2"/>
    <x v="0"/>
  </r>
  <r>
    <s v="e31d39"/>
    <n v="4"/>
    <n v="15"/>
    <s v="t"/>
    <s v="fb6b00"/>
    <d v="1899-12-30T00:17:17"/>
    <n v="10"/>
    <x v="64"/>
    <n v="3.0002898103469212E-2"/>
    <x v="0"/>
  </r>
  <r>
    <s v="72f5d4"/>
    <n v="3"/>
    <n v="15"/>
    <s v="t"/>
    <s v="fb6b00"/>
    <d v="1899-12-30T00:17:17"/>
    <n v="19"/>
    <x v="169"/>
    <n v="4.2754129797443627E-2"/>
    <x v="0"/>
  </r>
  <r>
    <s v="9ec847"/>
    <n v="1"/>
    <n v="15"/>
    <s v="t"/>
    <s v="fb6b00"/>
    <d v="1899-12-30T00:17:17"/>
    <n v="54"/>
    <x v="184"/>
    <n v="4.0503912439683439E-2"/>
    <x v="0"/>
  </r>
  <r>
    <s v="5d267b"/>
    <n v="5"/>
    <n v="15"/>
    <s v="t"/>
    <s v="fb6b00"/>
    <d v="1899-12-30T00:17:17"/>
    <n v="40"/>
    <x v="185"/>
    <n v="0.15001449051734606"/>
    <x v="1"/>
  </r>
  <r>
    <s v="2a2353"/>
    <n v="5"/>
    <n v="15"/>
    <s v="t"/>
    <s v="fb6b00"/>
    <d v="1899-12-30T00:17:17"/>
    <n v="57"/>
    <x v="186"/>
    <n v="0.21377064898721815"/>
    <x v="1"/>
  </r>
  <r>
    <s v="f084eb"/>
    <n v="4"/>
    <n v="15"/>
    <s v="t"/>
    <s v="fb6b00"/>
    <d v="1899-12-30T00:17:17"/>
    <n v="36"/>
    <x v="187"/>
    <n v="0.10801043317248916"/>
    <x v="1"/>
  </r>
  <r>
    <s v="2feb6b"/>
    <n v="5"/>
    <n v="15"/>
    <s v="t"/>
    <s v="fb6b00"/>
    <d v="1899-12-30T00:17:17"/>
    <n v="29"/>
    <x v="67"/>
    <n v="0.10876050562507589"/>
    <x v="1"/>
  </r>
  <r>
    <s v="c4a632"/>
    <n v="2"/>
    <n v="18"/>
    <s v="t"/>
    <s v="cf21fe"/>
    <d v="1899-12-30T00:32:03"/>
    <n v="13"/>
    <x v="188"/>
    <n v="1.8813581987234224E-2"/>
    <x v="0"/>
  </r>
  <r>
    <s v="5d267b"/>
    <n v="4"/>
    <n v="18"/>
    <s v="t"/>
    <s v="cf21fe"/>
    <d v="1899-12-30T00:32:03"/>
    <n v="40"/>
    <x v="189"/>
    <n v="0.11577588915221063"/>
    <x v="1"/>
  </r>
  <r>
    <s v="c8d436"/>
    <n v="4"/>
    <n v="18"/>
    <s v="t"/>
    <s v="cf21fe"/>
    <d v="1899-12-30T00:32:03"/>
    <n v="10"/>
    <x v="190"/>
    <n v="2.8943972288052656E-2"/>
    <x v="1"/>
  </r>
  <r>
    <s v="2feb6b"/>
    <n v="2"/>
    <n v="18"/>
    <s v="t"/>
    <s v="cf21fe"/>
    <d v="1899-12-30T00:32:03"/>
    <n v="29"/>
    <x v="191"/>
    <n v="4.1968759817676352E-2"/>
    <x v="1"/>
  </r>
  <r>
    <s v="e31d39"/>
    <n v="1"/>
    <n v="6"/>
    <s v="t"/>
    <s v="a4586a"/>
    <d v="1899-12-30T00:42:10"/>
    <n v="10"/>
    <x v="192"/>
    <n v="8.2949188874297218E-3"/>
    <x v="0"/>
  </r>
  <r>
    <s v="d5e9a6"/>
    <n v="3"/>
    <n v="6"/>
    <s v="t"/>
    <s v="a4586a"/>
    <d v="1899-12-30T00:42:10"/>
    <n v="23"/>
    <x v="37"/>
    <n v="5.7234940323265086E-2"/>
    <x v="0"/>
  </r>
  <r>
    <s v="c8d436"/>
    <n v="2"/>
    <n v="6"/>
    <s v="t"/>
    <s v="a4586a"/>
    <d v="1899-12-30T00:42:10"/>
    <n v="10"/>
    <x v="193"/>
    <n v="1.6589837774859444E-2"/>
    <x v="1"/>
  </r>
  <r>
    <s v="2a2353"/>
    <n v="5"/>
    <n v="6"/>
    <s v="t"/>
    <s v="a4586a"/>
    <d v="1899-12-30T00:42:10"/>
    <n v="57"/>
    <x v="194"/>
    <n v="0.23640518829174709"/>
    <x v="1"/>
  </r>
  <r>
    <s v="f084eb"/>
    <n v="3"/>
    <n v="6"/>
    <s v="t"/>
    <s v="a4586a"/>
    <d v="1899-12-30T00:42:10"/>
    <n v="36"/>
    <x v="195"/>
    <n v="8.9585123984241011E-2"/>
    <x v="1"/>
  </r>
  <r>
    <s v="b9a74d"/>
    <n v="1"/>
    <n v="6"/>
    <s v="t"/>
    <s v="a4586a"/>
    <d v="1899-12-30T00:42:10"/>
    <n v="17"/>
    <x v="196"/>
    <n v="1.4101362108630529E-2"/>
    <x v="1"/>
  </r>
  <r>
    <s v="2feb6b"/>
    <n v="2"/>
    <n v="6"/>
    <s v="t"/>
    <s v="a4586a"/>
    <d v="1899-12-30T00:42:10"/>
    <n v="29"/>
    <x v="197"/>
    <n v="4.8110529547092391E-2"/>
    <x v="1"/>
  </r>
  <r>
    <s v="c4a632"/>
    <n v="4"/>
    <n v="16"/>
    <s v="f"/>
    <s v="dfec5f"/>
    <d v="1899-12-30T00:30:42"/>
    <n v="13"/>
    <x v="198"/>
    <n v="3.8544899681162793E-2"/>
    <x v="0"/>
  </r>
  <r>
    <s v="e83aa3"/>
    <n v="4"/>
    <n v="16"/>
    <s v="f"/>
    <s v="dfec5f"/>
    <d v="1899-12-30T00:30:42"/>
    <n v="32"/>
    <x v="199"/>
    <n v="9.4879753061323818E-2"/>
    <x v="0"/>
  </r>
  <r>
    <s v="e31d39"/>
    <n v="4"/>
    <n v="16"/>
    <s v="f"/>
    <s v="dfec5f"/>
    <d v="1899-12-30T00:30:42"/>
    <n v="10"/>
    <x v="200"/>
    <n v="2.9649922831663691E-2"/>
    <x v="0"/>
  </r>
  <r>
    <s v="72f5d4"/>
    <n v="4"/>
    <n v="16"/>
    <s v="f"/>
    <s v="dfec5f"/>
    <d v="1899-12-30T00:30:42"/>
    <n v="19"/>
    <x v="201"/>
    <n v="5.6334853380161011E-2"/>
    <x v="0"/>
  </r>
  <r>
    <s v="9ec847"/>
    <n v="3"/>
    <n v="16"/>
    <s v="f"/>
    <s v="dfec5f"/>
    <d v="1899-12-30T00:30:42"/>
    <n v="54"/>
    <x v="202"/>
    <n v="0.12008218746823793"/>
    <x v="0"/>
  </r>
  <r>
    <s v="5d267b"/>
    <n v="1"/>
    <n v="16"/>
    <s v="f"/>
    <s v="dfec5f"/>
    <d v="1899-12-30T00:30:42"/>
    <n v="40"/>
    <x v="200"/>
    <n v="2.9649922831663691E-2"/>
    <x v="1"/>
  </r>
  <r>
    <s v="c8d436"/>
    <n v="2"/>
    <n v="16"/>
    <s v="f"/>
    <s v="dfec5f"/>
    <d v="1899-12-30T00:30:42"/>
    <n v="10"/>
    <x v="203"/>
    <n v="1.4824961415831846E-2"/>
    <x v="1"/>
  </r>
  <r>
    <s v="2a2353"/>
    <n v="4"/>
    <n v="16"/>
    <s v="f"/>
    <s v="dfec5f"/>
    <d v="1899-12-30T00:30:42"/>
    <n v="57"/>
    <x v="204"/>
    <n v="0.16900456014048304"/>
    <x v="1"/>
  </r>
  <r>
    <s v="f084eb"/>
    <n v="5"/>
    <n v="16"/>
    <s v="f"/>
    <s v="dfec5f"/>
    <d v="1899-12-30T00:30:42"/>
    <n v="36"/>
    <x v="205"/>
    <n v="0.1334246527424866"/>
    <x v="1"/>
  </r>
  <r>
    <s v="b9a74d"/>
    <n v="1"/>
    <n v="16"/>
    <s v="f"/>
    <s v="dfec5f"/>
    <d v="1899-12-30T00:30:42"/>
    <n v="17"/>
    <x v="206"/>
    <n v="1.2601217203457069E-2"/>
    <x v="1"/>
  </r>
  <r>
    <s v="c4a632"/>
    <n v="1"/>
    <n v="18"/>
    <s v="t"/>
    <s v="7c7e2d"/>
    <d v="1899-12-30T00:00:01"/>
    <n v="13"/>
    <x v="207"/>
    <n v="9.4067909936171121E-3"/>
    <x v="0"/>
  </r>
  <r>
    <s v="e83aa3"/>
    <n v="1"/>
    <n v="18"/>
    <s v="t"/>
    <s v="7c7e2d"/>
    <d v="1899-12-30T00:00:01"/>
    <n v="32"/>
    <x v="103"/>
    <n v="2.315517783044212E-2"/>
    <x v="0"/>
  </r>
  <r>
    <s v="e31d39"/>
    <n v="5"/>
    <n v="18"/>
    <s v="t"/>
    <s v="7c7e2d"/>
    <d v="1899-12-30T00:00:01"/>
    <n v="10"/>
    <x v="208"/>
    <n v="3.6179965360065812E-2"/>
    <x v="0"/>
  </r>
  <r>
    <s v="72f5d4"/>
    <n v="5"/>
    <n v="18"/>
    <s v="t"/>
    <s v="7c7e2d"/>
    <d v="1899-12-30T00:00:01"/>
    <n v="19"/>
    <x v="209"/>
    <n v="6.8741934184125053E-2"/>
    <x v="0"/>
  </r>
  <r>
    <s v="9ec847"/>
    <n v="1"/>
    <n v="18"/>
    <s v="t"/>
    <s v="7c7e2d"/>
    <d v="1899-12-30T00:00:01"/>
    <n v="54"/>
    <x v="210"/>
    <n v="3.9074362588871085E-2"/>
    <x v="0"/>
  </r>
  <r>
    <s v="c8d436"/>
    <n v="1"/>
    <n v="18"/>
    <s v="t"/>
    <s v="7c7e2d"/>
    <d v="1899-12-30T00:00:01"/>
    <n v="10"/>
    <x v="211"/>
    <n v="7.2359930720131641E-3"/>
    <x v="1"/>
  </r>
  <r>
    <s v="2a2353"/>
    <n v="5"/>
    <n v="18"/>
    <s v="t"/>
    <s v="7c7e2d"/>
    <d v="1899-12-30T00:00:01"/>
    <n v="57"/>
    <x v="212"/>
    <n v="0.20622580255237516"/>
    <x v="1"/>
  </r>
  <r>
    <s v="f084eb"/>
    <n v="2"/>
    <n v="18"/>
    <s v="t"/>
    <s v="7c7e2d"/>
    <d v="1899-12-30T00:00:01"/>
    <n v="36"/>
    <x v="213"/>
    <n v="5.209915011849478E-2"/>
    <x v="1"/>
  </r>
  <r>
    <s v="b9a74d"/>
    <n v="5"/>
    <n v="18"/>
    <s v="t"/>
    <s v="7c7e2d"/>
    <d v="1899-12-30T00:00:01"/>
    <n v="17"/>
    <x v="214"/>
    <n v="6.1505941112111884E-2"/>
    <x v="1"/>
  </r>
  <r>
    <s v="e83aa3"/>
    <n v="3"/>
    <n v="0"/>
    <s v="t"/>
    <s v="b7106e"/>
    <d v="1899-12-30T00:50:12"/>
    <n v="32"/>
    <x v="215"/>
    <n v="8.4714065233324837E-2"/>
    <x v="0"/>
  </r>
  <r>
    <s v="9ec847"/>
    <n v="2"/>
    <n v="0"/>
    <s v="t"/>
    <s v="b7106e"/>
    <d v="1899-12-30T00:50:12"/>
    <n v="54"/>
    <x v="216"/>
    <n v="9.5303323387490438E-2"/>
    <x v="0"/>
  </r>
  <r>
    <s v="c8d436"/>
    <n v="1"/>
    <n v="0"/>
    <s v="t"/>
    <s v="b7106e"/>
    <d v="1899-12-30T00:50:12"/>
    <n v="10"/>
    <x v="217"/>
    <n v="8.8243817951380032E-3"/>
    <x v="1"/>
  </r>
  <r>
    <s v="2a2353"/>
    <n v="3"/>
    <n v="0"/>
    <s v="t"/>
    <s v="b7106e"/>
    <d v="1899-12-30T00:50:12"/>
    <n v="57"/>
    <x v="218"/>
    <n v="0.15089692869685986"/>
    <x v="1"/>
  </r>
  <r>
    <s v="b9a74d"/>
    <n v="4"/>
    <n v="0"/>
    <s v="t"/>
    <s v="b7106e"/>
    <d v="1899-12-30T00:50:12"/>
    <n v="17"/>
    <x v="219"/>
    <n v="6.0005796206938425E-2"/>
    <x v="1"/>
  </r>
  <r>
    <s v="9ec847"/>
    <n v="3"/>
    <n v="6"/>
    <s v="t"/>
    <s v="9ae921"/>
    <d v="1899-12-30T00:08:09"/>
    <n v="54"/>
    <x v="38"/>
    <n v="0.13437768597636152"/>
    <x v="0"/>
  </r>
  <r>
    <s v="5d267b"/>
    <n v="2"/>
    <n v="6"/>
    <s v="t"/>
    <s v="9ae921"/>
    <d v="1899-12-30T00:08:09"/>
    <n v="40"/>
    <x v="220"/>
    <n v="6.6359351099437774E-2"/>
    <x v="1"/>
  </r>
  <r>
    <s v="2a2353"/>
    <n v="2"/>
    <n v="6"/>
    <s v="t"/>
    <s v="9ae921"/>
    <d v="1899-12-30T00:08:09"/>
    <n v="57"/>
    <x v="221"/>
    <n v="9.4562075316698843E-2"/>
    <x v="1"/>
  </r>
  <r>
    <s v="f084eb"/>
    <n v="2"/>
    <n v="6"/>
    <s v="t"/>
    <s v="9ae921"/>
    <d v="1899-12-30T00:08:09"/>
    <n v="36"/>
    <x v="222"/>
    <n v="5.9723415989494003E-2"/>
    <x v="1"/>
  </r>
  <r>
    <s v="b9a74d"/>
    <n v="4"/>
    <n v="6"/>
    <s v="t"/>
    <s v="9ae921"/>
    <d v="1899-12-30T00:08:09"/>
    <n v="17"/>
    <x v="223"/>
    <n v="5.6405448434522117E-2"/>
    <x v="1"/>
  </r>
  <r>
    <s v="e83aa3"/>
    <n v="4"/>
    <n v="1"/>
    <s v="t"/>
    <s v="023ace"/>
    <d v="1899-12-30T00:51:16"/>
    <n v="32"/>
    <x v="92"/>
    <n v="0.11182256610798877"/>
    <x v="0"/>
  </r>
  <r>
    <s v="d5e9a6"/>
    <n v="5"/>
    <n v="1"/>
    <s v="t"/>
    <s v="023ace"/>
    <d v="1899-12-30T00:51:16"/>
    <n v="23"/>
    <x v="224"/>
    <n v="0.10046558673764616"/>
    <x v="0"/>
  </r>
  <r>
    <s v="9ec847"/>
    <n v="2"/>
    <n v="1"/>
    <s v="t"/>
    <s v="023ace"/>
    <d v="1899-12-30T00:51:16"/>
    <n v="54"/>
    <x v="112"/>
    <n v="9.435029015361554E-2"/>
    <x v="0"/>
  </r>
  <r>
    <s v="c8d436"/>
    <n v="3"/>
    <n v="1"/>
    <s v="t"/>
    <s v="023ace"/>
    <d v="1899-12-30T00:51:16"/>
    <n v="10"/>
    <x v="225"/>
    <n v="2.6208413931559871E-2"/>
    <x v="1"/>
  </r>
  <r>
    <s v="b9a74d"/>
    <n v="2"/>
    <n v="1"/>
    <s v="t"/>
    <s v="023ace"/>
    <d v="1899-12-30T00:51:16"/>
    <n v="17"/>
    <x v="226"/>
    <n v="2.9702869122434517E-2"/>
    <x v="1"/>
  </r>
  <r>
    <s v="d5e9a6"/>
    <n v="4"/>
    <n v="22"/>
    <s v="t"/>
    <s v="d7b455"/>
    <d v="1899-12-30T00:20:30"/>
    <n v="23"/>
    <x v="227"/>
    <n v="6.3323763761910318E-2"/>
    <x v="0"/>
  </r>
  <r>
    <s v="72f5d4"/>
    <n v="4"/>
    <n v="22"/>
    <s v="t"/>
    <s v="d7b455"/>
    <d v="1899-12-30T00:20:30"/>
    <n v="19"/>
    <x v="228"/>
    <n v="5.231093528157809E-2"/>
    <x v="0"/>
  </r>
  <r>
    <s v="5d267b"/>
    <n v="5"/>
    <n v="22"/>
    <s v="t"/>
    <s v="d7b455"/>
    <d v="1899-12-30T00:20:30"/>
    <n v="40"/>
    <x v="229"/>
    <n v="0.13766035600415286"/>
    <x v="1"/>
  </r>
  <r>
    <s v="2a2353"/>
    <n v="3"/>
    <n v="22"/>
    <s v="t"/>
    <s v="d7b455"/>
    <d v="1899-12-30T00:20:30"/>
    <n v="57"/>
    <x v="230"/>
    <n v="0.11769960438355069"/>
    <x v="1"/>
  </r>
  <r>
    <s v="f084eb"/>
    <n v="5"/>
    <n v="22"/>
    <s v="t"/>
    <s v="d7b455"/>
    <d v="1899-12-30T00:20:30"/>
    <n v="36"/>
    <x v="231"/>
    <n v="0.12389432040373757"/>
    <x v="1"/>
  </r>
  <r>
    <s v="c4a632"/>
    <n v="2"/>
    <n v="4"/>
    <s v="f"/>
    <s v="f16705"/>
    <d v="1899-12-30T00:06:26"/>
    <n v="13"/>
    <x v="232"/>
    <n v="2.2025656960664459E-2"/>
    <x v="0"/>
  </r>
  <r>
    <s v="e31d39"/>
    <n v="4"/>
    <n v="4"/>
    <s v="f"/>
    <s v="f16705"/>
    <d v="1899-12-30T00:06:26"/>
    <n v="10"/>
    <x v="28"/>
    <n v="3.3885626093329929E-2"/>
    <x v="0"/>
  </r>
  <r>
    <s v="d5e9a6"/>
    <n v="1"/>
    <n v="4"/>
    <s v="f"/>
    <s v="f16705"/>
    <d v="1899-12-30T00:06:26"/>
    <n v="23"/>
    <x v="233"/>
    <n v="1.948423500366471E-2"/>
    <x v="0"/>
  </r>
  <r>
    <s v="72f5d4"/>
    <n v="3"/>
    <n v="4"/>
    <s v="f"/>
    <s v="f16705"/>
    <d v="1899-12-30T00:06:26"/>
    <n v="19"/>
    <x v="29"/>
    <n v="4.8287017182995155E-2"/>
    <x v="0"/>
  </r>
  <r>
    <s v="9ec847"/>
    <n v="2"/>
    <n v="4"/>
    <s v="f"/>
    <s v="f16705"/>
    <d v="1899-12-30T00:06:26"/>
    <n v="54"/>
    <x v="234"/>
    <n v="9.149119045199082E-2"/>
    <x v="0"/>
  </r>
  <r>
    <s v="b9a74d"/>
    <n v="3"/>
    <n v="4"/>
    <s v="f"/>
    <s v="f16705"/>
    <d v="1899-12-30T00:06:26"/>
    <n v="17"/>
    <x v="235"/>
    <n v="4.3204173268995665E-2"/>
    <x v="1"/>
  </r>
  <r>
    <s v="2feb6b"/>
    <n v="1"/>
    <n v="4"/>
    <s v="f"/>
    <s v="f16705"/>
    <d v="1899-12-30T00:06:26"/>
    <n v="29"/>
    <x v="236"/>
    <n v="2.4567078917664204E-2"/>
    <x v="1"/>
  </r>
  <r>
    <s v="e83aa3"/>
    <n v="5"/>
    <n v="18"/>
    <s v="f"/>
    <s v="8d2c78"/>
    <d v="1899-12-30T00:26:51"/>
    <n v="32"/>
    <x v="189"/>
    <n v="0.11577588915221063"/>
    <x v="0"/>
  </r>
  <r>
    <s v="e31d39"/>
    <n v="1"/>
    <n v="18"/>
    <s v="f"/>
    <s v="8d2c78"/>
    <d v="1899-12-30T00:26:51"/>
    <n v="10"/>
    <x v="211"/>
    <n v="7.2359930720131641E-3"/>
    <x v="0"/>
  </r>
  <r>
    <s v="72f5d4"/>
    <n v="2"/>
    <n v="18"/>
    <s v="f"/>
    <s v="8d2c78"/>
    <d v="1899-12-30T00:26:51"/>
    <n v="19"/>
    <x v="237"/>
    <n v="2.7496773673650023E-2"/>
    <x v="0"/>
  </r>
  <r>
    <s v="f084eb"/>
    <n v="1"/>
    <n v="18"/>
    <s v="f"/>
    <s v="8d2c78"/>
    <d v="1899-12-30T00:26:51"/>
    <n v="36"/>
    <x v="238"/>
    <n v="2.604957505924739E-2"/>
    <x v="1"/>
  </r>
  <r>
    <s v="d5e9a6"/>
    <n v="3"/>
    <n v="16"/>
    <s v="t"/>
    <s v="28d244"/>
    <d v="1899-12-30T00:45:04"/>
    <n v="23"/>
    <x v="239"/>
    <n v="5.1146116884619869E-2"/>
    <x v="0"/>
  </r>
  <r>
    <s v="9ec847"/>
    <n v="2"/>
    <n v="16"/>
    <s v="t"/>
    <s v="28d244"/>
    <d v="1899-12-30T00:45:04"/>
    <n v="54"/>
    <x v="139"/>
    <n v="8.0054791645491966E-2"/>
    <x v="0"/>
  </r>
  <r>
    <s v="5d267b"/>
    <n v="1"/>
    <n v="16"/>
    <s v="t"/>
    <s v="28d244"/>
    <d v="1899-12-30T00:45:04"/>
    <n v="40"/>
    <x v="200"/>
    <n v="2.9649922831663691E-2"/>
    <x v="1"/>
  </r>
  <r>
    <s v="c8d436"/>
    <n v="4"/>
    <n v="16"/>
    <s v="t"/>
    <s v="28d244"/>
    <d v="1899-12-30T00:45:04"/>
    <n v="10"/>
    <x v="200"/>
    <n v="2.9649922831663691E-2"/>
    <x v="1"/>
  </r>
  <r>
    <s v="2a2353"/>
    <n v="4"/>
    <n v="16"/>
    <s v="t"/>
    <s v="28d244"/>
    <d v="1899-12-30T00:45:04"/>
    <n v="57"/>
    <x v="204"/>
    <n v="0.16900456014048304"/>
    <x v="1"/>
  </r>
  <r>
    <s v="f084eb"/>
    <n v="3"/>
    <n v="16"/>
    <s v="t"/>
    <s v="28d244"/>
    <d v="1899-12-30T00:45:04"/>
    <n v="36"/>
    <x v="139"/>
    <n v="8.0054791645491966E-2"/>
    <x v="1"/>
  </r>
  <r>
    <s v="c4a632"/>
    <n v="4"/>
    <n v="22"/>
    <s v="f"/>
    <s v="d499f9"/>
    <d v="1899-12-30T00:04:21"/>
    <n v="13"/>
    <x v="240"/>
    <n v="3.5791692561079745E-2"/>
    <x v="0"/>
  </r>
  <r>
    <s v="d5e9a6"/>
    <n v="4"/>
    <n v="22"/>
    <s v="f"/>
    <s v="d499f9"/>
    <d v="1899-12-30T00:04:21"/>
    <n v="23"/>
    <x v="227"/>
    <n v="6.3323763761910318E-2"/>
    <x v="0"/>
  </r>
  <r>
    <s v="9ec847"/>
    <n v="3"/>
    <n v="22"/>
    <s v="f"/>
    <s v="d499f9"/>
    <d v="1899-12-30T00:04:21"/>
    <n v="54"/>
    <x v="148"/>
    <n v="0.11150488836336381"/>
    <x v="0"/>
  </r>
  <r>
    <s v="5d267b"/>
    <n v="1"/>
    <n v="22"/>
    <s v="f"/>
    <s v="d499f9"/>
    <d v="1899-12-30T00:04:21"/>
    <n v="40"/>
    <x v="241"/>
    <n v="2.7532071200830573E-2"/>
    <x v="1"/>
  </r>
  <r>
    <s v="c8d436"/>
    <n v="1"/>
    <n v="22"/>
    <s v="f"/>
    <s v="d499f9"/>
    <d v="1899-12-30T00:04:21"/>
    <n v="10"/>
    <x v="242"/>
    <n v="6.8830178002076432E-3"/>
    <x v="1"/>
  </r>
  <r>
    <s v="2a2353"/>
    <n v="4"/>
    <n v="22"/>
    <s v="f"/>
    <s v="d499f9"/>
    <d v="1899-12-30T00:04:21"/>
    <n v="57"/>
    <x v="243"/>
    <n v="0.15693280584473426"/>
    <x v="1"/>
  </r>
  <r>
    <s v="f084eb"/>
    <n v="5"/>
    <n v="22"/>
    <s v="f"/>
    <s v="d499f9"/>
    <d v="1899-12-30T00:04:21"/>
    <n v="36"/>
    <x v="231"/>
    <n v="0.12389432040373757"/>
    <x v="1"/>
  </r>
  <r>
    <s v="b9a74d"/>
    <n v="2"/>
    <n v="22"/>
    <s v="f"/>
    <s v="d499f9"/>
    <d v="1899-12-30T00:04:21"/>
    <n v="17"/>
    <x v="244"/>
    <n v="2.3402260520705983E-2"/>
    <x v="1"/>
  </r>
  <r>
    <s v="c4a632"/>
    <n v="2"/>
    <n v="22"/>
    <s v="t"/>
    <s v="3fcd70"/>
    <d v="1899-12-30T00:06:06"/>
    <n v="13"/>
    <x v="145"/>
    <n v="1.7895846280539873E-2"/>
    <x v="0"/>
  </r>
  <r>
    <s v="72f5d4"/>
    <n v="4"/>
    <n v="22"/>
    <s v="t"/>
    <s v="3fcd70"/>
    <d v="1899-12-30T00:06:06"/>
    <n v="19"/>
    <x v="228"/>
    <n v="5.231093528157809E-2"/>
    <x v="0"/>
  </r>
  <r>
    <s v="9ec847"/>
    <n v="5"/>
    <n v="22"/>
    <s v="t"/>
    <s v="3fcd70"/>
    <d v="1899-12-30T00:06:06"/>
    <n v="54"/>
    <x v="245"/>
    <n v="0.18584148060560635"/>
    <x v="0"/>
  </r>
  <r>
    <s v="f084eb"/>
    <n v="4"/>
    <n v="22"/>
    <s v="t"/>
    <s v="3fcd70"/>
    <d v="1899-12-30T00:06:06"/>
    <n v="36"/>
    <x v="246"/>
    <n v="9.9115456322990056E-2"/>
    <x v="1"/>
  </r>
  <r>
    <s v="b9a74d"/>
    <n v="1"/>
    <n v="22"/>
    <s v="t"/>
    <s v="3fcd70"/>
    <d v="1899-12-30T00:06:06"/>
    <n v="17"/>
    <x v="247"/>
    <n v="1.1701130260352991E-2"/>
    <x v="1"/>
  </r>
  <r>
    <s v="2feb6b"/>
    <n v="2"/>
    <n v="22"/>
    <s v="t"/>
    <s v="3fcd70"/>
    <d v="1899-12-30T00:06:06"/>
    <n v="29"/>
    <x v="248"/>
    <n v="3.9921503241204331E-2"/>
    <x v="1"/>
  </r>
  <r>
    <s v="e31d39"/>
    <n v="4"/>
    <n v="23"/>
    <s v="t"/>
    <s v="4f6a83"/>
    <d v="1899-12-30T00:17:01"/>
    <n v="10"/>
    <x v="163"/>
    <n v="2.7179095929025052E-2"/>
    <x v="0"/>
  </r>
  <r>
    <s v="d5e9a6"/>
    <n v="2"/>
    <n v="23"/>
    <s v="t"/>
    <s v="4f6a83"/>
    <d v="1899-12-30T00:17:01"/>
    <n v="23"/>
    <x v="249"/>
    <n v="3.1255960318378809E-2"/>
    <x v="0"/>
  </r>
  <r>
    <s v="9ec847"/>
    <n v="5"/>
    <n v="23"/>
    <s v="t"/>
    <s v="4f6a83"/>
    <d v="1899-12-30T00:17:01"/>
    <n v="54"/>
    <x v="250"/>
    <n v="0.1834588975209191"/>
    <x v="0"/>
  </r>
  <r>
    <s v="c8d436"/>
    <n v="1"/>
    <n v="23"/>
    <s v="t"/>
    <s v="4f6a83"/>
    <d v="1899-12-30T00:17:01"/>
    <n v="10"/>
    <x v="251"/>
    <n v="6.7947739822562629E-3"/>
    <x v="1"/>
  </r>
  <r>
    <s v="2feb6b"/>
    <n v="5"/>
    <n v="23"/>
    <s v="t"/>
    <s v="4f6a83"/>
    <d v="1899-12-30T00:17:01"/>
    <n v="29"/>
    <x v="252"/>
    <n v="9.8524222742715814E-2"/>
    <x v="1"/>
  </r>
  <r>
    <s v="c4a632"/>
    <n v="1"/>
    <n v="19"/>
    <s v="f"/>
    <s v="572c3a"/>
    <d v="1899-12-30T00:57:30"/>
    <n v="13"/>
    <x v="253"/>
    <n v="9.292074030280319E-3"/>
    <x v="0"/>
  </r>
  <r>
    <s v="e83aa3"/>
    <n v="3"/>
    <n v="19"/>
    <s v="f"/>
    <s v="572c3a"/>
    <d v="1899-12-30T00:57:30"/>
    <n v="32"/>
    <x v="254"/>
    <n v="6.8618392838993125E-2"/>
    <x v="0"/>
  </r>
  <r>
    <s v="e31d39"/>
    <n v="4"/>
    <n v="19"/>
    <s v="f"/>
    <s v="572c3a"/>
    <d v="1899-12-30T00:57:30"/>
    <n v="10"/>
    <x v="255"/>
    <n v="2.8590997016247136E-2"/>
    <x v="0"/>
  </r>
  <r>
    <s v="d5e9a6"/>
    <n v="5"/>
    <n v="19"/>
    <s v="f"/>
    <s v="572c3a"/>
    <d v="1899-12-30T00:57:30"/>
    <n v="23"/>
    <x v="256"/>
    <n v="8.2199116421710502E-2"/>
    <x v="0"/>
  </r>
  <r>
    <s v="9ec847"/>
    <n v="5"/>
    <n v="19"/>
    <s v="f"/>
    <s v="572c3a"/>
    <d v="1899-12-30T00:57:30"/>
    <n v="54"/>
    <x v="257"/>
    <n v="0.19298922985966815"/>
    <x v="0"/>
  </r>
  <r>
    <s v="5d267b"/>
    <n v="3"/>
    <n v="19"/>
    <s v="f"/>
    <s v="572c3a"/>
    <d v="1899-12-30T00:57:30"/>
    <n v="40"/>
    <x v="258"/>
    <n v="8.5772991048741393E-2"/>
    <x v="1"/>
  </r>
  <r>
    <s v="c8d436"/>
    <n v="1"/>
    <n v="19"/>
    <s v="f"/>
    <s v="572c3a"/>
    <d v="1899-12-30T00:57:30"/>
    <n v="10"/>
    <x v="50"/>
    <n v="7.1477492540617839E-3"/>
    <x v="1"/>
  </r>
  <r>
    <s v="2a2353"/>
    <n v="3"/>
    <n v="19"/>
    <s v="f"/>
    <s v="572c3a"/>
    <d v="1899-12-30T00:57:30"/>
    <n v="57"/>
    <x v="53"/>
    <n v="0.12222651224445651"/>
    <x v="1"/>
  </r>
  <r>
    <s v="f084eb"/>
    <n v="1"/>
    <n v="19"/>
    <s v="f"/>
    <s v="572c3a"/>
    <d v="1899-12-30T00:57:30"/>
    <n v="36"/>
    <x v="259"/>
    <n v="2.5731897314622422E-2"/>
    <x v="1"/>
  </r>
  <r>
    <s v="2feb6b"/>
    <n v="1"/>
    <n v="19"/>
    <s v="f"/>
    <s v="572c3a"/>
    <d v="1899-12-30T00:57:30"/>
    <n v="29"/>
    <x v="260"/>
    <n v="2.0728472836779172E-2"/>
    <x v="1"/>
  </r>
  <r>
    <s v="c4a632"/>
    <n v="2"/>
    <n v="12"/>
    <s v="f"/>
    <s v="04970c"/>
    <d v="1899-12-30T00:03:47"/>
    <n v="13"/>
    <x v="261"/>
    <n v="2.0190185547275752E-2"/>
    <x v="0"/>
  </r>
  <r>
    <s v="e31d39"/>
    <n v="2"/>
    <n v="12"/>
    <s v="f"/>
    <s v="04970c"/>
    <d v="1899-12-30T00:03:47"/>
    <n v="10"/>
    <x v="262"/>
    <n v="1.5530911959442888E-2"/>
    <x v="0"/>
  </r>
  <r>
    <s v="72f5d4"/>
    <n v="3"/>
    <n v="12"/>
    <s v="f"/>
    <s v="04970c"/>
    <d v="1899-12-30T00:03:47"/>
    <n v="19"/>
    <x v="263"/>
    <n v="4.4263099084412227E-2"/>
    <x v="0"/>
  </r>
  <r>
    <s v="9ec847"/>
    <n v="4"/>
    <n v="12"/>
    <s v="f"/>
    <s v="04970c"/>
    <d v="1899-12-30T00:03:47"/>
    <n v="54"/>
    <x v="264"/>
    <n v="0.16773384916198317"/>
    <x v="0"/>
  </r>
  <r>
    <s v="c8d436"/>
    <n v="5"/>
    <n v="12"/>
    <s v="f"/>
    <s v="04970c"/>
    <d v="1899-12-30T00:03:47"/>
    <n v="10"/>
    <x v="131"/>
    <n v="3.8827279898607216E-2"/>
    <x v="1"/>
  </r>
  <r>
    <s v="c4a632"/>
    <n v="3"/>
    <n v="16"/>
    <s v="t"/>
    <s v="8d1375"/>
    <d v="1899-12-30T00:41:11"/>
    <n v="13"/>
    <x v="81"/>
    <n v="2.8908674760872097E-2"/>
    <x v="0"/>
  </r>
  <r>
    <s v="e83aa3"/>
    <n v="3"/>
    <n v="16"/>
    <s v="t"/>
    <s v="8d1375"/>
    <d v="1899-12-30T00:41:11"/>
    <n v="32"/>
    <x v="265"/>
    <n v="7.1159814795992857E-2"/>
    <x v="0"/>
  </r>
  <r>
    <s v="72f5d4"/>
    <n v="4"/>
    <n v="16"/>
    <s v="t"/>
    <s v="8d1375"/>
    <d v="1899-12-30T00:41:11"/>
    <n v="19"/>
    <x v="201"/>
    <n v="5.6334853380161011E-2"/>
    <x v="0"/>
  </r>
  <r>
    <s v="5d267b"/>
    <n v="2"/>
    <n v="16"/>
    <s v="t"/>
    <s v="8d1375"/>
    <d v="1899-12-30T00:41:11"/>
    <n v="40"/>
    <x v="266"/>
    <n v="5.9299845663327383E-2"/>
    <x v="1"/>
  </r>
  <r>
    <s v="c8d436"/>
    <n v="2"/>
    <n v="16"/>
    <s v="t"/>
    <s v="8d1375"/>
    <d v="1899-12-30T00:41:11"/>
    <n v="10"/>
    <x v="203"/>
    <n v="1.4824961415831846E-2"/>
    <x v="1"/>
  </r>
  <r>
    <s v="2a2353"/>
    <n v="5"/>
    <n v="16"/>
    <s v="t"/>
    <s v="8d1375"/>
    <d v="1899-12-30T00:41:11"/>
    <n v="57"/>
    <x v="267"/>
    <n v="0.21125570017560377"/>
    <x v="1"/>
  </r>
  <r>
    <s v="f084eb"/>
    <n v="5"/>
    <n v="16"/>
    <s v="t"/>
    <s v="8d1375"/>
    <d v="1899-12-30T00:41:11"/>
    <n v="36"/>
    <x v="205"/>
    <n v="0.1334246527424866"/>
    <x v="1"/>
  </r>
  <r>
    <s v="2feb6b"/>
    <n v="2"/>
    <n v="16"/>
    <s v="t"/>
    <s v="8d1375"/>
    <d v="1899-12-30T00:41:11"/>
    <n v="29"/>
    <x v="268"/>
    <n v="4.2992388105912355E-2"/>
    <x v="1"/>
  </r>
  <r>
    <s v="c4a632"/>
    <n v="4"/>
    <n v="0"/>
    <s v="f"/>
    <s v="95ef47"/>
    <d v="1899-12-30T00:38:25"/>
    <n v="13"/>
    <x v="269"/>
    <n v="4.5886785334717621E-2"/>
    <x v="0"/>
  </r>
  <r>
    <s v="e31d39"/>
    <n v="3"/>
    <n v="0"/>
    <s v="f"/>
    <s v="95ef47"/>
    <d v="1899-12-30T00:38:25"/>
    <n v="10"/>
    <x v="270"/>
    <n v="2.647314538541401E-2"/>
    <x v="0"/>
  </r>
  <r>
    <s v="d5e9a6"/>
    <n v="5"/>
    <n v="0"/>
    <s v="f"/>
    <s v="95ef47"/>
    <d v="1899-12-30T00:38:25"/>
    <n v="23"/>
    <x v="271"/>
    <n v="0.10148039064408704"/>
    <x v="0"/>
  </r>
  <r>
    <s v="72f5d4"/>
    <n v="1"/>
    <n v="0"/>
    <s v="f"/>
    <s v="95ef47"/>
    <d v="1899-12-30T00:38:25"/>
    <n v="19"/>
    <x v="272"/>
    <n v="1.6766325410762208E-2"/>
    <x v="0"/>
  </r>
  <r>
    <s v="9ec847"/>
    <n v="3"/>
    <n v="0"/>
    <s v="f"/>
    <s v="95ef47"/>
    <d v="1899-12-30T00:38:25"/>
    <n v="54"/>
    <x v="52"/>
    <n v="0.14295498508123564"/>
    <x v="0"/>
  </r>
  <r>
    <s v="5d267b"/>
    <n v="1"/>
    <n v="0"/>
    <s v="f"/>
    <s v="95ef47"/>
    <d v="1899-12-30T00:38:25"/>
    <n v="40"/>
    <x v="39"/>
    <n v="3.5297527180552013E-2"/>
    <x v="1"/>
  </r>
  <r>
    <s v="c8d436"/>
    <n v="3"/>
    <n v="0"/>
    <s v="f"/>
    <s v="95ef47"/>
    <d v="1899-12-30T00:38:25"/>
    <n v="10"/>
    <x v="270"/>
    <n v="2.647314538541401E-2"/>
    <x v="1"/>
  </r>
  <r>
    <s v="2a2353"/>
    <n v="4"/>
    <n v="0"/>
    <s v="f"/>
    <s v="95ef47"/>
    <d v="1899-12-30T00:38:25"/>
    <n v="57"/>
    <x v="273"/>
    <n v="0.20119590492914646"/>
    <x v="1"/>
  </r>
  <r>
    <s v="b9a74d"/>
    <n v="1"/>
    <n v="0"/>
    <s v="f"/>
    <s v="95ef47"/>
    <d v="1899-12-30T00:38:25"/>
    <n v="17"/>
    <x v="274"/>
    <n v="1.5001449051734606E-2"/>
    <x v="1"/>
  </r>
  <r>
    <s v="c4a632"/>
    <n v="2"/>
    <n v="19"/>
    <s v="t"/>
    <s v="9a36b3"/>
    <d v="1899-12-30T00:26:15"/>
    <n v="13"/>
    <x v="275"/>
    <n v="1.8584148060560638E-2"/>
    <x v="0"/>
  </r>
  <r>
    <s v="e83aa3"/>
    <n v="3"/>
    <n v="19"/>
    <s v="t"/>
    <s v="9a36b3"/>
    <d v="1899-12-30T00:26:15"/>
    <n v="32"/>
    <x v="254"/>
    <n v="6.8618392838993125E-2"/>
    <x v="0"/>
  </r>
  <r>
    <s v="e31d39"/>
    <n v="1"/>
    <n v="19"/>
    <s v="t"/>
    <s v="9a36b3"/>
    <d v="1899-12-30T00:26:15"/>
    <n v="10"/>
    <x v="50"/>
    <n v="7.1477492540617839E-3"/>
    <x v="0"/>
  </r>
  <r>
    <s v="72f5d4"/>
    <n v="1"/>
    <n v="19"/>
    <s v="t"/>
    <s v="9a36b3"/>
    <d v="1899-12-30T00:26:15"/>
    <n v="19"/>
    <x v="276"/>
    <n v="1.3580723582717388E-2"/>
    <x v="0"/>
  </r>
  <r>
    <s v="9ec847"/>
    <n v="3"/>
    <n v="19"/>
    <s v="t"/>
    <s v="9a36b3"/>
    <d v="1899-12-30T00:26:15"/>
    <n v="54"/>
    <x v="277"/>
    <n v="0.11579353791580088"/>
    <x v="0"/>
  </r>
  <r>
    <s v="5d267b"/>
    <n v="5"/>
    <n v="19"/>
    <s v="t"/>
    <s v="9a36b3"/>
    <d v="1899-12-30T00:26:15"/>
    <n v="40"/>
    <x v="52"/>
    <n v="0.14295498508123564"/>
    <x v="1"/>
  </r>
  <r>
    <s v="c8d436"/>
    <n v="4"/>
    <n v="19"/>
    <s v="t"/>
    <s v="9a36b3"/>
    <d v="1899-12-30T00:26:15"/>
    <n v="10"/>
    <x v="255"/>
    <n v="2.8590997016247136E-2"/>
    <x v="1"/>
  </r>
  <r>
    <s v="f084eb"/>
    <n v="1"/>
    <n v="19"/>
    <s v="t"/>
    <s v="9a36b3"/>
    <d v="1899-12-30T00:26:15"/>
    <n v="36"/>
    <x v="259"/>
    <n v="2.5731897314622422E-2"/>
    <x v="1"/>
  </r>
  <r>
    <s v="b9a74d"/>
    <n v="4"/>
    <n v="19"/>
    <s v="t"/>
    <s v="9a36b3"/>
    <d v="1899-12-30T00:26:15"/>
    <n v="17"/>
    <x v="278"/>
    <n v="4.8604694927620123E-2"/>
    <x v="1"/>
  </r>
  <r>
    <s v="2feb6b"/>
    <n v="5"/>
    <n v="19"/>
    <s v="t"/>
    <s v="9a36b3"/>
    <d v="1899-12-30T00:26:15"/>
    <n v="29"/>
    <x v="55"/>
    <n v="0.10364236418389586"/>
    <x v="1"/>
  </r>
  <r>
    <s v="72f5d4"/>
    <n v="2"/>
    <n v="6"/>
    <s v="t"/>
    <s v="7db661"/>
    <d v="1899-12-30T00:02:51"/>
    <n v="19"/>
    <x v="279"/>
    <n v="3.1520691772232948E-2"/>
    <x v="0"/>
  </r>
  <r>
    <s v="5d267b"/>
    <n v="5"/>
    <n v="6"/>
    <s v="t"/>
    <s v="7db661"/>
    <d v="1899-12-30T00:02:51"/>
    <n v="40"/>
    <x v="280"/>
    <n v="0.16589837774859448"/>
    <x v="1"/>
  </r>
  <r>
    <s v="c8d436"/>
    <n v="4"/>
    <n v="6"/>
    <s v="t"/>
    <s v="7db661"/>
    <d v="1899-12-30T00:02:51"/>
    <n v="10"/>
    <x v="281"/>
    <n v="3.3179675549718887E-2"/>
    <x v="1"/>
  </r>
  <r>
    <s v="b9a74d"/>
    <n v="2"/>
    <n v="6"/>
    <s v="t"/>
    <s v="7db661"/>
    <d v="1899-12-30T00:02:51"/>
    <n v="17"/>
    <x v="282"/>
    <n v="2.8202724217261058E-2"/>
    <x v="1"/>
  </r>
  <r>
    <s v="c4a632"/>
    <n v="3"/>
    <n v="17"/>
    <s v="t"/>
    <s v="3424ed"/>
    <d v="1899-12-30T00:52:41"/>
    <n v="13"/>
    <x v="283"/>
    <n v="2.8564523870861714E-2"/>
    <x v="0"/>
  </r>
  <r>
    <s v="e83aa3"/>
    <n v="1"/>
    <n v="17"/>
    <s v="t"/>
    <s v="3424ed"/>
    <d v="1899-12-30T00:52:41"/>
    <n v="32"/>
    <x v="284"/>
    <n v="2.3437558047886536E-2"/>
    <x v="0"/>
  </r>
  <r>
    <s v="e31d39"/>
    <n v="4"/>
    <n v="17"/>
    <s v="t"/>
    <s v="3424ed"/>
    <d v="1899-12-30T00:52:41"/>
    <n v="10"/>
    <x v="285"/>
    <n v="2.9296947559858171E-2"/>
    <x v="0"/>
  </r>
  <r>
    <s v="9ec847"/>
    <n v="3"/>
    <n v="17"/>
    <s v="t"/>
    <s v="3424ed"/>
    <d v="1899-12-30T00:52:41"/>
    <n v="54"/>
    <x v="286"/>
    <n v="0.11865263761742557"/>
    <x v="0"/>
  </r>
  <r>
    <s v="5d267b"/>
    <n v="2"/>
    <n v="17"/>
    <s v="t"/>
    <s v="3424ed"/>
    <d v="1899-12-30T00:52:41"/>
    <n v="40"/>
    <x v="287"/>
    <n v="5.8593895119716341E-2"/>
    <x v="1"/>
  </r>
  <r>
    <s v="b9a74d"/>
    <n v="4"/>
    <n v="17"/>
    <s v="t"/>
    <s v="3424ed"/>
    <d v="1899-12-30T00:52:41"/>
    <n v="17"/>
    <x v="2"/>
    <n v="4.9804810851758891E-2"/>
    <x v="1"/>
  </r>
  <r>
    <s v="e83aa3"/>
    <n v="1"/>
    <n v="13"/>
    <s v="t"/>
    <s v="16463d"/>
    <d v="1899-12-30T00:26:39"/>
    <n v="32"/>
    <x v="236"/>
    <n v="2.4567078917664204E-2"/>
    <x v="0"/>
  </r>
  <r>
    <s v="72f5d4"/>
    <n v="5"/>
    <n v="13"/>
    <s v="t"/>
    <s v="16463d"/>
    <d v="1899-12-30T00:26:39"/>
    <n v="19"/>
    <x v="288"/>
    <n v="7.293351553681561E-2"/>
    <x v="0"/>
  </r>
  <r>
    <s v="9ec847"/>
    <n v="5"/>
    <n v="13"/>
    <s v="t"/>
    <s v="16463d"/>
    <d v="1899-12-30T00:26:39"/>
    <n v="54"/>
    <x v="289"/>
    <n v="0.20728472836779172"/>
    <x v="0"/>
  </r>
  <r>
    <s v="5d267b"/>
    <n v="1"/>
    <n v="13"/>
    <s v="t"/>
    <s v="16463d"/>
    <d v="1899-12-30T00:26:39"/>
    <n v="40"/>
    <x v="290"/>
    <n v="3.0708848647080247E-2"/>
    <x v="1"/>
  </r>
  <r>
    <s v="2a2353"/>
    <n v="4"/>
    <n v="13"/>
    <s v="t"/>
    <s v="16463d"/>
    <d v="1899-12-30T00:26:39"/>
    <n v="57"/>
    <x v="291"/>
    <n v="0.17504043728835741"/>
    <x v="1"/>
  </r>
  <r>
    <s v="b9a74d"/>
    <n v="3"/>
    <n v="13"/>
    <s v="t"/>
    <s v="16463d"/>
    <d v="1899-12-30T00:26:39"/>
    <n v="17"/>
    <x v="292"/>
    <n v="3.9153782025027319E-2"/>
    <x v="1"/>
  </r>
  <r>
    <s v="d5e9a6"/>
    <n v="1"/>
    <n v="21"/>
    <s v="t"/>
    <s v="27be37"/>
    <d v="1899-12-30T00:46:56"/>
    <n v="23"/>
    <x v="11"/>
    <n v="1.6033901721765755E-2"/>
    <x v="0"/>
  </r>
  <r>
    <s v="9ec847"/>
    <n v="5"/>
    <n v="21"/>
    <s v="t"/>
    <s v="27be37"/>
    <d v="1899-12-30T00:46:56"/>
    <n v="54"/>
    <x v="293"/>
    <n v="0.18822406369029362"/>
    <x v="0"/>
  </r>
  <r>
    <s v="c8d436"/>
    <n v="2"/>
    <n v="21"/>
    <s v="t"/>
    <s v="27be37"/>
    <d v="1899-12-30T00:46:56"/>
    <n v="10"/>
    <x v="5"/>
    <n v="1.3942523236318045E-2"/>
    <x v="1"/>
  </r>
  <r>
    <s v="2a2353"/>
    <n v="2"/>
    <n v="21"/>
    <s v="t"/>
    <s v="27be37"/>
    <d v="1899-12-30T00:46:56"/>
    <n v="57"/>
    <x v="294"/>
    <n v="7.9472382447012865E-2"/>
    <x v="1"/>
  </r>
  <r>
    <s v="2feb6b"/>
    <n v="1"/>
    <n v="21"/>
    <s v="t"/>
    <s v="27be37"/>
    <d v="1899-12-30T00:46:56"/>
    <n v="29"/>
    <x v="295"/>
    <n v="2.0216658692661166E-2"/>
    <x v="1"/>
  </r>
  <r>
    <s v="c4a632"/>
    <n v="3"/>
    <n v="2"/>
    <s v="t"/>
    <s v="354cfd"/>
    <d v="1899-12-30T00:17:42"/>
    <n v="13"/>
    <x v="296"/>
    <n v="3.3726787221017449E-2"/>
    <x v="0"/>
  </r>
  <r>
    <s v="e31d39"/>
    <n v="5"/>
    <n v="2"/>
    <s v="t"/>
    <s v="354cfd"/>
    <d v="1899-12-30T00:17:42"/>
    <n v="10"/>
    <x v="297"/>
    <n v="4.3239470796176217E-2"/>
    <x v="0"/>
  </r>
  <r>
    <s v="9ec847"/>
    <n v="5"/>
    <n v="2"/>
    <s v="t"/>
    <s v="354cfd"/>
    <d v="1899-12-30T00:17:42"/>
    <n v="54"/>
    <x v="298"/>
    <n v="0.23349314229935159"/>
    <x v="0"/>
  </r>
  <r>
    <s v="c8d436"/>
    <n v="5"/>
    <n v="2"/>
    <s v="t"/>
    <s v="354cfd"/>
    <d v="1899-12-30T00:17:42"/>
    <n v="10"/>
    <x v="297"/>
    <n v="4.3239470796176217E-2"/>
    <x v="1"/>
  </r>
  <r>
    <s v="2a2353"/>
    <n v="3"/>
    <n v="2"/>
    <s v="t"/>
    <s v="354cfd"/>
    <d v="1899-12-30T00:17:42"/>
    <n v="57"/>
    <x v="299"/>
    <n v="0.14787899012292263"/>
    <x v="1"/>
  </r>
  <r>
    <s v="b9a74d"/>
    <n v="1"/>
    <n v="2"/>
    <s v="t"/>
    <s v="354cfd"/>
    <d v="1899-12-30T00:17:42"/>
    <n v="17"/>
    <x v="178"/>
    <n v="1.4701420070699913E-2"/>
    <x v="1"/>
  </r>
  <r>
    <s v="e83aa3"/>
    <n v="2"/>
    <n v="21"/>
    <s v="f"/>
    <s v="3c2972"/>
    <d v="1899-12-30T00:44:38"/>
    <n v="32"/>
    <x v="300"/>
    <n v="4.4616074356217748E-2"/>
    <x v="0"/>
  </r>
  <r>
    <s v="e31d39"/>
    <n v="5"/>
    <n v="21"/>
    <s v="f"/>
    <s v="3c2972"/>
    <d v="1899-12-30T00:44:38"/>
    <n v="10"/>
    <x v="301"/>
    <n v="3.4856308090795117E-2"/>
    <x v="0"/>
  </r>
  <r>
    <s v="d5e9a6"/>
    <n v="3"/>
    <n v="21"/>
    <s v="f"/>
    <s v="3c2972"/>
    <d v="1899-12-30T00:44:38"/>
    <n v="23"/>
    <x v="302"/>
    <n v="4.8101705165297264E-2"/>
    <x v="0"/>
  </r>
  <r>
    <s v="72f5d4"/>
    <n v="3"/>
    <n v="21"/>
    <s v="f"/>
    <s v="3c2972"/>
    <d v="1899-12-30T00:44:38"/>
    <n v="19"/>
    <x v="6"/>
    <n v="3.9736191223506433E-2"/>
    <x v="0"/>
  </r>
  <r>
    <s v="5d267b"/>
    <n v="2"/>
    <n v="21"/>
    <s v="f"/>
    <s v="3c2972"/>
    <d v="1899-12-30T00:44:38"/>
    <n v="40"/>
    <x v="303"/>
    <n v="5.577009294527218E-2"/>
    <x v="1"/>
  </r>
  <r>
    <s v="c8d436"/>
    <n v="2"/>
    <n v="21"/>
    <s v="f"/>
    <s v="3c2972"/>
    <d v="1899-12-30T00:44:38"/>
    <n v="10"/>
    <x v="5"/>
    <n v="1.3942523236318045E-2"/>
    <x v="1"/>
  </r>
  <r>
    <s v="2a2353"/>
    <n v="1"/>
    <n v="21"/>
    <s v="f"/>
    <s v="3c2972"/>
    <d v="1899-12-30T00:44:38"/>
    <n v="57"/>
    <x v="6"/>
    <n v="3.9736191223506433E-2"/>
    <x v="1"/>
  </r>
  <r>
    <s v="2feb6b"/>
    <n v="3"/>
    <n v="21"/>
    <s v="f"/>
    <s v="3c2972"/>
    <d v="1899-12-30T00:44:38"/>
    <n v="29"/>
    <x v="304"/>
    <n v="6.0649976077983503E-2"/>
    <x v="1"/>
  </r>
  <r>
    <s v="e31d39"/>
    <n v="4"/>
    <n v="4"/>
    <s v="t"/>
    <n v="916293"/>
    <d v="1899-12-30T00:32:02"/>
    <n v="10"/>
    <x v="28"/>
    <n v="3.3885626093329929E-2"/>
    <x v="0"/>
  </r>
  <r>
    <s v="d5e9a6"/>
    <n v="3"/>
    <n v="4"/>
    <s v="t"/>
    <n v="916293"/>
    <d v="1899-12-30T00:32:02"/>
    <n v="23"/>
    <x v="305"/>
    <n v="5.845270501099413E-2"/>
    <x v="0"/>
  </r>
  <r>
    <s v="b9a74d"/>
    <n v="4"/>
    <n v="4"/>
    <s v="t"/>
    <n v="916293"/>
    <d v="1899-12-30T00:32:02"/>
    <n v="17"/>
    <x v="306"/>
    <n v="5.7605564358660884E-2"/>
    <x v="1"/>
  </r>
  <r>
    <s v="2feb6b"/>
    <n v="4"/>
    <n v="4"/>
    <s v="t"/>
    <n v="916293"/>
    <d v="1899-12-30T00:32:02"/>
    <n v="29"/>
    <x v="119"/>
    <n v="9.8268315670656817E-2"/>
    <x v="1"/>
  </r>
  <r>
    <s v="e83aa3"/>
    <n v="2"/>
    <n v="18"/>
    <s v="t"/>
    <s v="144b5e"/>
    <d v="1899-12-30T00:18:24"/>
    <n v="32"/>
    <x v="307"/>
    <n v="4.6310355660884241E-2"/>
    <x v="0"/>
  </r>
  <r>
    <s v="e31d39"/>
    <n v="2"/>
    <n v="18"/>
    <s v="t"/>
    <s v="144b5e"/>
    <d v="1899-12-30T00:18:24"/>
    <n v="10"/>
    <x v="104"/>
    <n v="1.4471986144026328E-2"/>
    <x v="0"/>
  </r>
  <r>
    <s v="72f5d4"/>
    <n v="1"/>
    <n v="18"/>
    <s v="t"/>
    <s v="144b5e"/>
    <d v="1899-12-30T00:18:24"/>
    <n v="19"/>
    <x v="308"/>
    <n v="1.3748386836825012E-2"/>
    <x v="0"/>
  </r>
  <r>
    <s v="5d267b"/>
    <n v="5"/>
    <n v="18"/>
    <s v="t"/>
    <s v="144b5e"/>
    <d v="1899-12-30T00:18:24"/>
    <n v="40"/>
    <x v="309"/>
    <n v="0.14471986144026325"/>
    <x v="1"/>
  </r>
  <r>
    <s v="f084eb"/>
    <n v="1"/>
    <n v="18"/>
    <s v="t"/>
    <s v="144b5e"/>
    <d v="1899-12-30T00:18:24"/>
    <n v="36"/>
    <x v="238"/>
    <n v="2.604957505924739E-2"/>
    <x v="1"/>
  </r>
  <r>
    <s v="c4a632"/>
    <n v="4"/>
    <n v="0"/>
    <s v="f"/>
    <s v="f4dfc4"/>
    <d v="1899-12-30T00:02:18"/>
    <n v="13"/>
    <x v="269"/>
    <n v="4.5886785334717621E-2"/>
    <x v="0"/>
  </r>
  <r>
    <s v="72f5d4"/>
    <n v="4"/>
    <n v="0"/>
    <s v="f"/>
    <s v="f4dfc4"/>
    <d v="1899-12-30T00:02:18"/>
    <n v="19"/>
    <x v="310"/>
    <n v="6.706530164304883E-2"/>
    <x v="0"/>
  </r>
  <r>
    <s v="5d267b"/>
    <n v="3"/>
    <n v="0"/>
    <s v="f"/>
    <s v="f4dfc4"/>
    <d v="1899-12-30T00:02:18"/>
    <n v="40"/>
    <x v="311"/>
    <n v="0.10589258154165604"/>
    <x v="1"/>
  </r>
  <r>
    <s v="2a2353"/>
    <n v="3"/>
    <n v="0"/>
    <s v="f"/>
    <s v="f4dfc4"/>
    <d v="1899-12-30T00:02:18"/>
    <n v="57"/>
    <x v="218"/>
    <n v="0.15089692869685986"/>
    <x v="1"/>
  </r>
  <r>
    <s v="c4a632"/>
    <n v="5"/>
    <n v="12"/>
    <s v="t"/>
    <s v="f84e54"/>
    <d v="1899-12-30T00:24:06"/>
    <n v="13"/>
    <x v="130"/>
    <n v="5.0475463868189387E-2"/>
    <x v="0"/>
  </r>
  <r>
    <s v="e83aa3"/>
    <n v="4"/>
    <n v="12"/>
    <s v="t"/>
    <s v="f84e54"/>
    <d v="1899-12-30T00:24:06"/>
    <n v="32"/>
    <x v="312"/>
    <n v="9.9397836540434464E-2"/>
    <x v="0"/>
  </r>
  <r>
    <s v="d5e9a6"/>
    <n v="3"/>
    <n v="12"/>
    <s v="t"/>
    <s v="f84e54"/>
    <d v="1899-12-30T00:24:06"/>
    <n v="23"/>
    <x v="313"/>
    <n v="5.3581646260077956E-2"/>
    <x v="0"/>
  </r>
  <r>
    <s v="9ec847"/>
    <n v="3"/>
    <n v="12"/>
    <s v="t"/>
    <s v="f84e54"/>
    <d v="1899-12-30T00:24:06"/>
    <n v="54"/>
    <x v="314"/>
    <n v="0.12580038687148737"/>
    <x v="0"/>
  </r>
  <r>
    <s v="5d267b"/>
    <n v="5"/>
    <n v="12"/>
    <s v="t"/>
    <s v="f84e54"/>
    <d v="1899-12-30T00:24:06"/>
    <n v="40"/>
    <x v="315"/>
    <n v="0.15530911959442886"/>
    <x v="1"/>
  </r>
  <r>
    <s v="f084eb"/>
    <n v="4"/>
    <n v="12"/>
    <s v="t"/>
    <s v="f84e54"/>
    <d v="1899-12-30T00:24:06"/>
    <n v="36"/>
    <x v="92"/>
    <n v="0.11182256610798877"/>
    <x v="1"/>
  </r>
  <r>
    <s v="2feb6b"/>
    <n v="2"/>
    <n v="12"/>
    <s v="t"/>
    <s v="f84e54"/>
    <d v="1899-12-30T00:24:06"/>
    <n v="29"/>
    <x v="316"/>
    <n v="4.5039644682384368E-2"/>
    <x v="1"/>
  </r>
  <r>
    <s v="c4a632"/>
    <n v="2"/>
    <n v="8"/>
    <s v="t"/>
    <s v="76dbcb"/>
    <d v="1899-12-30T00:48:40"/>
    <n v="13"/>
    <x v="317"/>
    <n v="2.1107921253970107E-2"/>
    <x v="0"/>
  </r>
  <r>
    <s v="e83aa3"/>
    <n v="1"/>
    <n v="8"/>
    <s v="t"/>
    <s v="76dbcb"/>
    <d v="1899-12-30T00:48:40"/>
    <n v="32"/>
    <x v="318"/>
    <n v="2.5978980004886285E-2"/>
    <x v="0"/>
  </r>
  <r>
    <s v="e31d39"/>
    <n v="1"/>
    <n v="8"/>
    <s v="t"/>
    <s v="76dbcb"/>
    <d v="1899-12-30T00:48:40"/>
    <n v="10"/>
    <x v="319"/>
    <n v="8.1184312515269631E-3"/>
    <x v="0"/>
  </r>
  <r>
    <s v="72f5d4"/>
    <n v="3"/>
    <n v="8"/>
    <s v="t"/>
    <s v="76dbcb"/>
    <d v="1899-12-30T00:48:40"/>
    <n v="19"/>
    <x v="320"/>
    <n v="4.6275058133703695E-2"/>
    <x v="0"/>
  </r>
  <r>
    <s v="c8d436"/>
    <n v="1"/>
    <n v="8"/>
    <s v="t"/>
    <s v="76dbcb"/>
    <d v="1899-12-30T00:48:40"/>
    <n v="10"/>
    <x v="319"/>
    <n v="8.1184312515269631E-3"/>
    <x v="1"/>
  </r>
  <r>
    <s v="2a2353"/>
    <n v="4"/>
    <n v="8"/>
    <s v="t"/>
    <s v="76dbcb"/>
    <d v="1899-12-30T00:48:40"/>
    <n v="57"/>
    <x v="321"/>
    <n v="0.18510023253481478"/>
    <x v="1"/>
  </r>
  <r>
    <s v="f084eb"/>
    <n v="5"/>
    <n v="8"/>
    <s v="t"/>
    <s v="76dbcb"/>
    <d v="1899-12-30T00:48:40"/>
    <n v="36"/>
    <x v="322"/>
    <n v="0.14613176252748533"/>
    <x v="1"/>
  </r>
  <r>
    <s v="c4a632"/>
    <n v="5"/>
    <n v="8"/>
    <s v="f"/>
    <n v="218000000000"/>
    <d v="1899-12-30T00:49:37"/>
    <n v="13"/>
    <x v="323"/>
    <n v="5.2769803134925269E-2"/>
    <x v="0"/>
  </r>
  <r>
    <s v="e83aa3"/>
    <n v="1"/>
    <n v="8"/>
    <s v="f"/>
    <n v="218000000000"/>
    <d v="1899-12-30T00:49:37"/>
    <n v="32"/>
    <x v="318"/>
    <n v="2.5978980004886285E-2"/>
    <x v="0"/>
  </r>
  <r>
    <s v="72f5d4"/>
    <n v="5"/>
    <n v="8"/>
    <s v="f"/>
    <n v="218000000000"/>
    <d v="1899-12-30T00:49:37"/>
    <n v="19"/>
    <x v="324"/>
    <n v="7.7125096889506167E-2"/>
    <x v="0"/>
  </r>
  <r>
    <s v="5d267b"/>
    <n v="3"/>
    <n v="8"/>
    <s v="f"/>
    <n v="218000000000"/>
    <d v="1899-12-30T00:49:37"/>
    <n v="40"/>
    <x v="325"/>
    <n v="9.7421175018323564E-2"/>
    <x v="1"/>
  </r>
  <r>
    <s v="c8d436"/>
    <n v="5"/>
    <n v="8"/>
    <s v="f"/>
    <n v="218000000000"/>
    <d v="1899-12-30T00:49:37"/>
    <n v="10"/>
    <x v="326"/>
    <n v="4.0592156257634814E-2"/>
    <x v="1"/>
  </r>
  <r>
    <s v="f084eb"/>
    <n v="2"/>
    <n v="8"/>
    <s v="f"/>
    <n v="218000000000"/>
    <d v="1899-12-30T00:49:37"/>
    <n v="36"/>
    <x v="327"/>
    <n v="5.8452705010994144E-2"/>
    <x v="1"/>
  </r>
  <r>
    <s v="b9a74d"/>
    <n v="5"/>
    <n v="8"/>
    <s v="f"/>
    <n v="218000000000"/>
    <d v="1899-12-30T00:49:37"/>
    <n v="17"/>
    <x v="328"/>
    <n v="6.9006665637979192E-2"/>
    <x v="1"/>
  </r>
  <r>
    <s v="c4a632"/>
    <n v="2"/>
    <n v="14"/>
    <s v="f"/>
    <s v="fe3190"/>
    <d v="1899-12-30T00:44:47"/>
    <n v="13"/>
    <x v="329"/>
    <n v="1.9731317693928576E-2"/>
    <x v="0"/>
  </r>
  <r>
    <s v="d5e9a6"/>
    <n v="4"/>
    <n v="14"/>
    <s v="f"/>
    <s v="fe3190"/>
    <d v="1899-12-30T00:44:47"/>
    <n v="23"/>
    <x v="330"/>
    <n v="6.9818508763131878E-2"/>
    <x v="0"/>
  </r>
  <r>
    <s v="72f5d4"/>
    <n v="4"/>
    <n v="14"/>
    <s v="f"/>
    <s v="fe3190"/>
    <d v="1899-12-30T00:44:47"/>
    <n v="19"/>
    <x v="331"/>
    <n v="5.7676159413021989E-2"/>
    <x v="0"/>
  </r>
  <r>
    <s v="e83aa3"/>
    <n v="3"/>
    <n v="3"/>
    <s v="f"/>
    <s v="69cc4a"/>
    <d v="1899-12-30T00:37:54"/>
    <n v="32"/>
    <x v="332"/>
    <n v="8.2172643276325091E-2"/>
    <x v="0"/>
  </r>
  <r>
    <s v="9ec847"/>
    <n v="5"/>
    <n v="3"/>
    <s v="f"/>
    <s v="69cc4a"/>
    <d v="1899-12-30T00:37:54"/>
    <n v="54"/>
    <x v="333"/>
    <n v="0.23111055921466431"/>
    <x v="0"/>
  </r>
  <r>
    <s v="2a2353"/>
    <n v="4"/>
    <n v="3"/>
    <s v="f"/>
    <s v="69cc4a"/>
    <d v="1899-12-30T00:37:54"/>
    <n v="57"/>
    <x v="334"/>
    <n v="0.19516002778127206"/>
    <x v="1"/>
  </r>
  <r>
    <s v="b9a74d"/>
    <n v="2"/>
    <n v="3"/>
    <s v="f"/>
    <s v="69cc4a"/>
    <d v="1899-12-30T00:37:54"/>
    <n v="17"/>
    <x v="335"/>
    <n v="2.910281116036513E-2"/>
    <x v="1"/>
  </r>
  <r>
    <s v="e31d39"/>
    <n v="2"/>
    <n v="3"/>
    <s v="f"/>
    <s v="b4fca1"/>
    <d v="1899-12-30T00:31:54"/>
    <n v="10"/>
    <x v="336"/>
    <n v="1.7119300682567725E-2"/>
    <x v="0"/>
  </r>
  <r>
    <s v="72f5d4"/>
    <n v="2"/>
    <n v="3"/>
    <s v="f"/>
    <s v="b4fca1"/>
    <d v="1899-12-30T00:31:54"/>
    <n v="19"/>
    <x v="337"/>
    <n v="3.2526671296878681E-2"/>
    <x v="0"/>
  </r>
  <r>
    <s v="9ec847"/>
    <n v="3"/>
    <n v="3"/>
    <s v="f"/>
    <s v="b4fca1"/>
    <d v="1899-12-30T00:31:54"/>
    <n v="54"/>
    <x v="338"/>
    <n v="0.13866633552879859"/>
    <x v="0"/>
  </r>
  <r>
    <s v="5d267b"/>
    <n v="5"/>
    <n v="3"/>
    <s v="f"/>
    <s v="b4fca1"/>
    <d v="1899-12-30T00:31:54"/>
    <n v="40"/>
    <x v="339"/>
    <n v="0.17119300682567726"/>
    <x v="1"/>
  </r>
  <r>
    <s v="2feb6b"/>
    <n v="2"/>
    <n v="3"/>
    <s v="f"/>
    <s v="b4fca1"/>
    <d v="1899-12-30T00:31:54"/>
    <n v="29"/>
    <x v="340"/>
    <n v="4.964597197944641E-2"/>
    <x v="1"/>
  </r>
  <r>
    <s v="c4a632"/>
    <n v="1"/>
    <n v="19"/>
    <s v="t"/>
    <s v="10c67b"/>
    <d v="1899-12-30T00:53:46"/>
    <n v="13"/>
    <x v="253"/>
    <n v="9.292074030280319E-3"/>
    <x v="0"/>
  </r>
  <r>
    <s v="e83aa3"/>
    <n v="3"/>
    <n v="19"/>
    <s v="t"/>
    <s v="10c67b"/>
    <d v="1899-12-30T00:53:46"/>
    <n v="32"/>
    <x v="254"/>
    <n v="6.8618392838993125E-2"/>
    <x v="0"/>
  </r>
  <r>
    <s v="e31d39"/>
    <n v="3"/>
    <n v="19"/>
    <s v="t"/>
    <s v="10c67b"/>
    <d v="1899-12-30T00:53:46"/>
    <n v="10"/>
    <x v="341"/>
    <n v="2.1443247762185348E-2"/>
    <x v="0"/>
  </r>
  <r>
    <s v="9ec847"/>
    <n v="3"/>
    <n v="19"/>
    <s v="t"/>
    <s v="10c67b"/>
    <d v="1899-12-30T00:53:46"/>
    <n v="54"/>
    <x v="277"/>
    <n v="0.11579353791580088"/>
    <x v="0"/>
  </r>
  <r>
    <s v="5d267b"/>
    <n v="3"/>
    <n v="19"/>
    <s v="t"/>
    <s v="10c67b"/>
    <d v="1899-12-30T00:53:46"/>
    <n v="40"/>
    <x v="258"/>
    <n v="8.5772991048741393E-2"/>
    <x v="1"/>
  </r>
  <r>
    <s v="c8d436"/>
    <n v="5"/>
    <n v="19"/>
    <s v="t"/>
    <s v="10c67b"/>
    <d v="1899-12-30T00:53:46"/>
    <n v="10"/>
    <x v="342"/>
    <n v="3.5738746270308909E-2"/>
    <x v="1"/>
  </r>
  <r>
    <s v="2a2353"/>
    <n v="3"/>
    <n v="19"/>
    <s v="t"/>
    <s v="10c67b"/>
    <d v="1899-12-30T00:53:46"/>
    <n v="57"/>
    <x v="53"/>
    <n v="0.12222651224445651"/>
    <x v="1"/>
  </r>
  <r>
    <s v="f084eb"/>
    <n v="5"/>
    <n v="19"/>
    <s v="t"/>
    <s v="10c67b"/>
    <d v="1899-12-30T00:53:46"/>
    <n v="36"/>
    <x v="343"/>
    <n v="0.1286594865731121"/>
    <x v="1"/>
  </r>
  <r>
    <s v="2feb6b"/>
    <n v="3"/>
    <n v="19"/>
    <s v="t"/>
    <s v="10c67b"/>
    <d v="1899-12-30T00:53:46"/>
    <n v="29"/>
    <x v="344"/>
    <n v="6.2185418510337515E-2"/>
    <x v="1"/>
  </r>
  <r>
    <s v="c4a632"/>
    <n v="5"/>
    <n v="11"/>
    <s v="f"/>
    <s v="3f69da"/>
    <d v="1899-12-30T00:52:59"/>
    <n v="13"/>
    <x v="21"/>
    <n v="5.1049048684873352E-2"/>
    <x v="0"/>
  </r>
  <r>
    <s v="e83aa3"/>
    <n v="2"/>
    <n v="11"/>
    <s v="f"/>
    <s v="3f69da"/>
    <d v="1899-12-30T00:52:59"/>
    <n v="32"/>
    <x v="345"/>
    <n v="5.026367870510607E-2"/>
    <x v="0"/>
  </r>
  <r>
    <s v="e31d39"/>
    <n v="3"/>
    <n v="11"/>
    <s v="f"/>
    <s v="3f69da"/>
    <d v="1899-12-30T00:52:59"/>
    <n v="10"/>
    <x v="346"/>
    <n v="2.3561099393018467E-2"/>
    <x v="0"/>
  </r>
  <r>
    <s v="9ec847"/>
    <n v="2"/>
    <n v="11"/>
    <s v="f"/>
    <s v="3f69da"/>
    <d v="1899-12-30T00:52:59"/>
    <n v="54"/>
    <x v="347"/>
    <n v="8.4819957814866495E-2"/>
    <x v="0"/>
  </r>
  <r>
    <s v="5d267b"/>
    <n v="2"/>
    <n v="11"/>
    <s v="f"/>
    <s v="3f69da"/>
    <d v="1899-12-30T00:52:59"/>
    <n v="40"/>
    <x v="348"/>
    <n v="6.2829598381382593E-2"/>
    <x v="1"/>
  </r>
  <r>
    <s v="c8d436"/>
    <n v="1"/>
    <n v="11"/>
    <s v="f"/>
    <s v="3f69da"/>
    <d v="1899-12-30T00:52:59"/>
    <n v="10"/>
    <x v="349"/>
    <n v="7.8536997976728241E-3"/>
    <x v="1"/>
  </r>
  <r>
    <s v="f084eb"/>
    <n v="3"/>
    <n v="11"/>
    <s v="f"/>
    <s v="3f69da"/>
    <d v="1899-12-30T00:52:59"/>
    <n v="36"/>
    <x v="347"/>
    <n v="8.4819957814866495E-2"/>
    <x v="1"/>
  </r>
  <r>
    <s v="2feb6b"/>
    <n v="3"/>
    <n v="11"/>
    <s v="f"/>
    <s v="3f69da"/>
    <d v="1899-12-30T00:52:59"/>
    <n v="29"/>
    <x v="350"/>
    <n v="6.8327188239753561E-2"/>
    <x v="1"/>
  </r>
  <r>
    <s v="e83aa3"/>
    <n v="5"/>
    <n v="14"/>
    <s v="f"/>
    <s v="3e9cd2"/>
    <d v="1899-12-30T00:24:10"/>
    <n v="32"/>
    <x v="99"/>
    <n v="0.12142349350109892"/>
    <x v="0"/>
  </r>
  <r>
    <s v="d5e9a6"/>
    <n v="4"/>
    <n v="14"/>
    <s v="f"/>
    <s v="3e9cd2"/>
    <d v="1899-12-30T00:24:10"/>
    <n v="23"/>
    <x v="330"/>
    <n v="6.9818508763131878E-2"/>
    <x v="0"/>
  </r>
  <r>
    <s v="9ec847"/>
    <n v="4"/>
    <n v="14"/>
    <s v="f"/>
    <s v="3e9cd2"/>
    <d v="1899-12-30T00:24:10"/>
    <n v="54"/>
    <x v="351"/>
    <n v="0.16392171622648355"/>
    <x v="0"/>
  </r>
  <r>
    <s v="5d267b"/>
    <n v="3"/>
    <n v="14"/>
    <s v="f"/>
    <s v="3e9cd2"/>
    <d v="1899-12-30T00:24:10"/>
    <n v="40"/>
    <x v="352"/>
    <n v="9.10676201258242E-2"/>
    <x v="1"/>
  </r>
  <r>
    <s v="2a2353"/>
    <n v="2"/>
    <n v="14"/>
    <s v="f"/>
    <s v="3e9cd2"/>
    <d v="1899-12-30T00:24:10"/>
    <n v="57"/>
    <x v="353"/>
    <n v="8.6514239119532974E-2"/>
    <x v="1"/>
  </r>
  <r>
    <s v="b9a74d"/>
    <n v="1"/>
    <n v="14"/>
    <s v="f"/>
    <s v="3e9cd2"/>
    <d v="1899-12-30T00:24:10"/>
    <n v="17"/>
    <x v="354"/>
    <n v="1.290124618449176E-2"/>
    <x v="1"/>
  </r>
  <r>
    <s v="e83aa3"/>
    <n v="5"/>
    <n v="16"/>
    <s v="f"/>
    <s v="2c7ec0"/>
    <d v="1899-12-30T00:31:35"/>
    <n v="32"/>
    <x v="355"/>
    <n v="0.11859969132665477"/>
    <x v="0"/>
  </r>
  <r>
    <s v="d5e9a6"/>
    <n v="2"/>
    <n v="16"/>
    <s v="f"/>
    <s v="2c7ec0"/>
    <d v="1899-12-30T00:31:35"/>
    <n v="23"/>
    <x v="356"/>
    <n v="3.4097411256413246E-2"/>
    <x v="0"/>
  </r>
  <r>
    <s v="9ec847"/>
    <n v="3"/>
    <n v="16"/>
    <s v="f"/>
    <s v="2c7ec0"/>
    <d v="1899-12-30T00:31:35"/>
    <n v="54"/>
    <x v="202"/>
    <n v="0.12008218746823793"/>
    <x v="0"/>
  </r>
  <r>
    <s v="5d267b"/>
    <n v="1"/>
    <n v="16"/>
    <s v="f"/>
    <s v="2c7ec0"/>
    <d v="1899-12-30T00:31:35"/>
    <n v="40"/>
    <x v="200"/>
    <n v="2.9649922831663691E-2"/>
    <x v="1"/>
  </r>
  <r>
    <s v="c8d436"/>
    <n v="5"/>
    <n v="16"/>
    <s v="f"/>
    <s v="2c7ec0"/>
    <d v="1899-12-30T00:31:35"/>
    <n v="10"/>
    <x v="136"/>
    <n v="3.7062403539579611E-2"/>
    <x v="1"/>
  </r>
  <r>
    <s v="f084eb"/>
    <n v="4"/>
    <n v="16"/>
    <s v="f"/>
    <s v="2c7ec0"/>
    <d v="1899-12-30T00:31:35"/>
    <n v="36"/>
    <x v="357"/>
    <n v="0.10673972219398929"/>
    <x v="1"/>
  </r>
  <r>
    <s v="2feb6b"/>
    <n v="3"/>
    <n v="16"/>
    <s v="f"/>
    <s v="2c7ec0"/>
    <d v="1899-12-30T00:31:35"/>
    <n v="29"/>
    <x v="358"/>
    <n v="6.4488582158868532E-2"/>
    <x v="1"/>
  </r>
  <r>
    <s v="c4a632"/>
    <n v="1"/>
    <n v="12"/>
    <s v="t"/>
    <s v="38368f"/>
    <d v="1899-12-30T00:55:58"/>
    <n v="13"/>
    <x v="359"/>
    <n v="1.0095092773637876E-2"/>
    <x v="0"/>
  </r>
  <r>
    <s v="e83aa3"/>
    <n v="5"/>
    <n v="12"/>
    <s v="t"/>
    <s v="38368f"/>
    <d v="1899-12-30T00:55:58"/>
    <n v="32"/>
    <x v="360"/>
    <n v="0.1242472956755431"/>
    <x v="0"/>
  </r>
  <r>
    <s v="d5e9a6"/>
    <n v="5"/>
    <n v="12"/>
    <s v="t"/>
    <s v="38368f"/>
    <d v="1899-12-30T00:55:58"/>
    <n v="23"/>
    <x v="361"/>
    <n v="8.9302743766796602E-2"/>
    <x v="0"/>
  </r>
  <r>
    <s v="9ec847"/>
    <n v="1"/>
    <n v="12"/>
    <s v="t"/>
    <s v="38368f"/>
    <d v="1899-12-30T00:55:58"/>
    <n v="54"/>
    <x v="362"/>
    <n v="4.1933462290495792E-2"/>
    <x v="0"/>
  </r>
  <r>
    <s v="2feb6b"/>
    <n v="2"/>
    <n v="12"/>
    <s v="t"/>
    <s v="38368f"/>
    <d v="1899-12-30T00:55:58"/>
    <n v="29"/>
    <x v="316"/>
    <n v="4.5039644682384368E-2"/>
    <x v="1"/>
  </r>
  <r>
    <s v="e83aa3"/>
    <n v="1"/>
    <n v="2"/>
    <s v="t"/>
    <s v="4c5f21"/>
    <d v="1899-12-30T00:01:20"/>
    <n v="32"/>
    <x v="363"/>
    <n v="2.767326130955278E-2"/>
    <x v="0"/>
  </r>
  <r>
    <s v="e31d39"/>
    <n v="4"/>
    <n v="2"/>
    <s v="t"/>
    <s v="4c5f21"/>
    <d v="1899-12-30T00:01:20"/>
    <n v="10"/>
    <x v="175"/>
    <n v="3.4591576636940978E-2"/>
    <x v="0"/>
  </r>
  <r>
    <s v="d5e9a6"/>
    <n v="1"/>
    <n v="2"/>
    <s v="t"/>
    <s v="4c5f21"/>
    <d v="1899-12-30T00:01:20"/>
    <n v="23"/>
    <x v="364"/>
    <n v="1.989015656624106E-2"/>
    <x v="0"/>
  </r>
  <r>
    <s v="72f5d4"/>
    <n v="5"/>
    <n v="2"/>
    <s v="t"/>
    <s v="4c5f21"/>
    <d v="1899-12-30T00:01:20"/>
    <n v="19"/>
    <x v="365"/>
    <n v="8.2154994512734808E-2"/>
    <x v="0"/>
  </r>
  <r>
    <s v="c8d436"/>
    <n v="3"/>
    <n v="2"/>
    <s v="t"/>
    <s v="4c5f21"/>
    <d v="1899-12-30T00:01:20"/>
    <n v="10"/>
    <x v="366"/>
    <n v="2.5943682477705728E-2"/>
    <x v="1"/>
  </r>
  <r>
    <s v="f084eb"/>
    <n v="5"/>
    <n v="2"/>
    <s v="t"/>
    <s v="4c5f21"/>
    <d v="1899-12-30T00:01:20"/>
    <n v="36"/>
    <x v="367"/>
    <n v="0.15566209486623436"/>
    <x v="1"/>
  </r>
  <r>
    <s v="b9a74d"/>
    <n v="1"/>
    <n v="2"/>
    <s v="t"/>
    <s v="4c5f21"/>
    <d v="1899-12-30T00:01:20"/>
    <n v="17"/>
    <x v="178"/>
    <n v="1.4701420070699913E-2"/>
    <x v="1"/>
  </r>
  <r>
    <s v="c4a632"/>
    <n v="3"/>
    <n v="22"/>
    <s v="f"/>
    <s v="5be0a7"/>
    <d v="1899-12-30T00:25:22"/>
    <n v="13"/>
    <x v="165"/>
    <n v="2.6843769420809807E-2"/>
    <x v="0"/>
  </r>
  <r>
    <s v="e83aa3"/>
    <n v="1"/>
    <n v="22"/>
    <s v="f"/>
    <s v="5be0a7"/>
    <d v="1899-12-30T00:25:22"/>
    <n v="32"/>
    <x v="232"/>
    <n v="2.2025656960664459E-2"/>
    <x v="0"/>
  </r>
  <r>
    <s v="e31d39"/>
    <n v="4"/>
    <n v="22"/>
    <s v="f"/>
    <s v="5be0a7"/>
    <d v="1899-12-30T00:25:22"/>
    <n v="10"/>
    <x v="241"/>
    <n v="2.7532071200830573E-2"/>
    <x v="0"/>
  </r>
  <r>
    <s v="5d267b"/>
    <n v="5"/>
    <n v="22"/>
    <s v="f"/>
    <s v="5be0a7"/>
    <d v="1899-12-30T00:25:22"/>
    <n v="40"/>
    <x v="229"/>
    <n v="0.13766035600415286"/>
    <x v="1"/>
  </r>
  <r>
    <s v="2a2353"/>
    <n v="1"/>
    <n v="22"/>
    <s v="f"/>
    <s v="5be0a7"/>
    <d v="1899-12-30T00:25:22"/>
    <n v="57"/>
    <x v="368"/>
    <n v="3.9233201461183566E-2"/>
    <x v="1"/>
  </r>
  <r>
    <s v="c4a632"/>
    <n v="4"/>
    <n v="8"/>
    <s v="f"/>
    <s v="916f45"/>
    <d v="1899-12-30T00:00:48"/>
    <n v="13"/>
    <x v="369"/>
    <n v="4.2215842507940214E-2"/>
    <x v="0"/>
  </r>
  <r>
    <s v="e83aa3"/>
    <n v="5"/>
    <n v="8"/>
    <s v="f"/>
    <s v="916f45"/>
    <d v="1899-12-30T00:00:48"/>
    <n v="32"/>
    <x v="370"/>
    <n v="0.12989490002443141"/>
    <x v="0"/>
  </r>
  <r>
    <s v="9ec847"/>
    <n v="2"/>
    <n v="8"/>
    <s v="f"/>
    <s v="916f45"/>
    <d v="1899-12-30T00:00:48"/>
    <n v="54"/>
    <x v="371"/>
    <n v="8.7679057516491202E-2"/>
    <x v="0"/>
  </r>
  <r>
    <s v="5d267b"/>
    <n v="2"/>
    <n v="8"/>
    <s v="f"/>
    <s v="916f45"/>
    <d v="1899-12-30T00:00:48"/>
    <n v="40"/>
    <x v="40"/>
    <n v="6.4947450012215704E-2"/>
    <x v="1"/>
  </r>
  <r>
    <s v="c8d436"/>
    <n v="3"/>
    <n v="8"/>
    <s v="f"/>
    <s v="916f45"/>
    <d v="1899-12-30T00:00:48"/>
    <n v="10"/>
    <x v="372"/>
    <n v="2.4355293754580891E-2"/>
    <x v="1"/>
  </r>
  <r>
    <s v="2a2353"/>
    <n v="4"/>
    <n v="8"/>
    <s v="f"/>
    <s v="916f45"/>
    <d v="1899-12-30T00:00:48"/>
    <n v="57"/>
    <x v="321"/>
    <n v="0.18510023253481478"/>
    <x v="1"/>
  </r>
  <r>
    <s v="f084eb"/>
    <n v="3"/>
    <n v="8"/>
    <s v="f"/>
    <s v="916f45"/>
    <d v="1899-12-30T00:00:48"/>
    <n v="36"/>
    <x v="371"/>
    <n v="8.7679057516491202E-2"/>
    <x v="1"/>
  </r>
  <r>
    <s v="c4a632"/>
    <n v="3"/>
    <n v="6"/>
    <s v="t"/>
    <s v="3223de"/>
    <d v="1899-12-30T00:50:11"/>
    <n v="13"/>
    <x v="35"/>
    <n v="3.2350183660975917E-2"/>
    <x v="0"/>
  </r>
  <r>
    <s v="e31d39"/>
    <n v="2"/>
    <n v="6"/>
    <s v="t"/>
    <s v="3223de"/>
    <d v="1899-12-30T00:50:11"/>
    <n v="10"/>
    <x v="193"/>
    <n v="1.6589837774859444E-2"/>
    <x v="0"/>
  </r>
  <r>
    <s v="9ec847"/>
    <n v="5"/>
    <n v="6"/>
    <s v="t"/>
    <s v="3223de"/>
    <d v="1899-12-30T00:50:11"/>
    <n v="54"/>
    <x v="373"/>
    <n v="0.22396280996060253"/>
    <x v="0"/>
  </r>
  <r>
    <s v="2feb6b"/>
    <n v="2"/>
    <n v="6"/>
    <s v="t"/>
    <s v="3223de"/>
    <d v="1899-12-30T00:50:11"/>
    <n v="29"/>
    <x v="197"/>
    <n v="4.8110529547092391E-2"/>
    <x v="1"/>
  </r>
  <r>
    <s v="e31d39"/>
    <n v="5"/>
    <n v="14"/>
    <s v="t"/>
    <s v="78bc4f"/>
    <d v="1899-12-30T00:19:48"/>
    <n v="10"/>
    <x v="374"/>
    <n v="3.794484171909341E-2"/>
    <x v="0"/>
  </r>
  <r>
    <s v="9ec847"/>
    <n v="4"/>
    <n v="14"/>
    <s v="t"/>
    <s v="78bc4f"/>
    <d v="1899-12-30T00:19:48"/>
    <n v="54"/>
    <x v="351"/>
    <n v="0.16392171622648355"/>
    <x v="0"/>
  </r>
  <r>
    <s v="2a2353"/>
    <n v="5"/>
    <n v="14"/>
    <s v="t"/>
    <s v="78bc4f"/>
    <d v="1899-12-30T00:19:48"/>
    <n v="57"/>
    <x v="375"/>
    <n v="0.21628559779883247"/>
    <x v="1"/>
  </r>
  <r>
    <s v="2feb6b"/>
    <n v="1"/>
    <n v="14"/>
    <s v="t"/>
    <s v="78bc4f"/>
    <d v="1899-12-30T00:19:48"/>
    <n v="29"/>
    <x v="376"/>
    <n v="2.2008008197074179E-2"/>
    <x v="1"/>
  </r>
  <r>
    <s v="e31d39"/>
    <n v="3"/>
    <n v="8"/>
    <s v="t"/>
    <s v="e64ff1"/>
    <d v="1899-12-30T00:52:10"/>
    <n v="10"/>
    <x v="372"/>
    <n v="2.4355293754580891E-2"/>
    <x v="0"/>
  </r>
  <r>
    <s v="9ec847"/>
    <n v="4"/>
    <n v="8"/>
    <s v="t"/>
    <s v="e64ff1"/>
    <d v="1899-12-30T00:52:10"/>
    <n v="54"/>
    <x v="377"/>
    <n v="0.1753581150329824"/>
    <x v="0"/>
  </r>
  <r>
    <s v="c8d436"/>
    <n v="1"/>
    <n v="8"/>
    <s v="t"/>
    <s v="e64ff1"/>
    <d v="1899-12-30T00:52:10"/>
    <n v="10"/>
    <x v="319"/>
    <n v="8.1184312515269631E-3"/>
    <x v="1"/>
  </r>
  <r>
    <s v="2a2353"/>
    <n v="1"/>
    <n v="8"/>
    <s v="t"/>
    <s v="e64ff1"/>
    <d v="1899-12-30T00:52:10"/>
    <n v="57"/>
    <x v="320"/>
    <n v="4.6275058133703695E-2"/>
    <x v="1"/>
  </r>
  <r>
    <s v="f084eb"/>
    <n v="2"/>
    <n v="8"/>
    <s v="t"/>
    <s v="e64ff1"/>
    <d v="1899-12-30T00:52:10"/>
    <n v="36"/>
    <x v="327"/>
    <n v="5.8452705010994144E-2"/>
    <x v="1"/>
  </r>
  <r>
    <s v="e83aa3"/>
    <n v="5"/>
    <n v="24"/>
    <s v="t"/>
    <s v="8c876b"/>
    <d v="1899-12-30T00:15:50"/>
    <n v="32"/>
    <x v="378"/>
    <n v="0.10730448262887812"/>
    <x v="0"/>
  </r>
  <r>
    <s v="72f5d4"/>
    <n v="5"/>
    <n v="24"/>
    <s v="t"/>
    <s v="8c876b"/>
    <d v="1899-12-30T00:15:50"/>
    <n v="19"/>
    <x v="379"/>
    <n v="6.3712036560896385E-2"/>
    <x v="0"/>
  </r>
  <r>
    <s v="9ec847"/>
    <n v="1"/>
    <n v="24"/>
    <s v="t"/>
    <s v="8c876b"/>
    <d v="1899-12-30T00:15:50"/>
    <n v="54"/>
    <x v="380"/>
    <n v="3.6215262887246365E-2"/>
    <x v="0"/>
  </r>
  <r>
    <s v="5d267b"/>
    <n v="3"/>
    <n v="24"/>
    <s v="t"/>
    <s v="8c876b"/>
    <d v="1899-12-30T00:15:50"/>
    <n v="40"/>
    <x v="381"/>
    <n v="8.0478361971658585E-2"/>
    <x v="1"/>
  </r>
  <r>
    <s v="f084eb"/>
    <n v="5"/>
    <n v="24"/>
    <s v="t"/>
    <s v="8c876b"/>
    <d v="1899-12-30T00:15:50"/>
    <n v="36"/>
    <x v="382"/>
    <n v="0.12071754295748789"/>
    <x v="1"/>
  </r>
  <r>
    <s v="b9a74d"/>
    <n v="4"/>
    <n v="24"/>
    <s v="t"/>
    <s v="8c876b"/>
    <d v="1899-12-30T00:15:50"/>
    <n v="17"/>
    <x v="383"/>
    <n v="4.5604405117273206E-2"/>
    <x v="1"/>
  </r>
  <r>
    <s v="d5e9a6"/>
    <n v="2"/>
    <n v="20"/>
    <s v="f"/>
    <s v="277f69"/>
    <d v="1899-12-30T00:47:11"/>
    <n v="23"/>
    <x v="384"/>
    <n v="3.2473725006107852E-2"/>
    <x v="0"/>
  </r>
  <r>
    <s v="9ec847"/>
    <n v="1"/>
    <n v="20"/>
    <s v="f"/>
    <s v="277f69"/>
    <d v="1899-12-30T00:47:11"/>
    <n v="54"/>
    <x v="385"/>
    <n v="3.8121329354996181E-2"/>
    <x v="0"/>
  </r>
  <r>
    <s v="c4a632"/>
    <n v="4"/>
    <n v="20"/>
    <s v="t"/>
    <s v="6dd481"/>
    <d v="1899-12-30T00:04:19"/>
    <n v="13"/>
    <x v="386"/>
    <n v="3.6709428267774097E-2"/>
    <x v="0"/>
  </r>
  <r>
    <s v="e31d39"/>
    <n v="2"/>
    <n v="20"/>
    <s v="t"/>
    <s v="6dd481"/>
    <d v="1899-12-30T00:04:19"/>
    <n v="10"/>
    <x v="125"/>
    <n v="1.4119010872220806E-2"/>
    <x v="0"/>
  </r>
  <r>
    <s v="d5e9a6"/>
    <n v="1"/>
    <n v="20"/>
    <s v="t"/>
    <s v="6dd481"/>
    <d v="1899-12-30T00:04:19"/>
    <n v="23"/>
    <x v="126"/>
    <n v="1.6236862503053926E-2"/>
    <x v="0"/>
  </r>
  <r>
    <s v="72f5d4"/>
    <n v="2"/>
    <n v="20"/>
    <s v="t"/>
    <s v="6dd481"/>
    <d v="1899-12-30T00:04:19"/>
    <n v="19"/>
    <x v="387"/>
    <n v="2.6826120657219534E-2"/>
    <x v="0"/>
  </r>
  <r>
    <s v="9ec847"/>
    <n v="5"/>
    <n v="20"/>
    <s v="t"/>
    <s v="6dd481"/>
    <d v="1899-12-30T00:04:19"/>
    <n v="54"/>
    <x v="388"/>
    <n v="0.19060664677498088"/>
    <x v="0"/>
  </r>
  <r>
    <s v="2a2353"/>
    <n v="5"/>
    <n v="20"/>
    <s v="t"/>
    <s v="6dd481"/>
    <d v="1899-12-30T00:04:19"/>
    <n v="57"/>
    <x v="273"/>
    <n v="0.20119590492914646"/>
    <x v="1"/>
  </r>
  <r>
    <s v="e83aa3"/>
    <n v="3"/>
    <n v="14"/>
    <s v="f"/>
    <s v="6d1b21"/>
    <d v="1899-12-30T00:32:54"/>
    <n v="32"/>
    <x v="389"/>
    <n v="7.2854096100659363E-2"/>
    <x v="0"/>
  </r>
  <r>
    <s v="d5e9a6"/>
    <n v="1"/>
    <n v="14"/>
    <s v="f"/>
    <s v="6d1b21"/>
    <d v="1899-12-30T00:32:54"/>
    <n v="23"/>
    <x v="390"/>
    <n v="1.745462719078297E-2"/>
    <x v="0"/>
  </r>
  <r>
    <s v="72f5d4"/>
    <n v="1"/>
    <n v="14"/>
    <s v="f"/>
    <s v="6d1b21"/>
    <d v="1899-12-30T00:32:54"/>
    <n v="19"/>
    <x v="45"/>
    <n v="1.4419039853255497E-2"/>
    <x v="0"/>
  </r>
  <r>
    <s v="5d267b"/>
    <n v="1"/>
    <n v="14"/>
    <s v="f"/>
    <s v="6d1b21"/>
    <d v="1899-12-30T00:32:54"/>
    <n v="40"/>
    <x v="391"/>
    <n v="3.035587337527473E-2"/>
    <x v="1"/>
  </r>
  <r>
    <s v="2a2353"/>
    <n v="4"/>
    <n v="14"/>
    <s v="f"/>
    <s v="6d1b21"/>
    <d v="1899-12-30T00:32:54"/>
    <n v="57"/>
    <x v="33"/>
    <n v="0.17302847823906595"/>
    <x v="1"/>
  </r>
  <r>
    <s v="b9a74d"/>
    <n v="2"/>
    <n v="14"/>
    <s v="f"/>
    <s v="6d1b21"/>
    <d v="1899-12-30T00:32:54"/>
    <n v="17"/>
    <x v="392"/>
    <n v="2.5802492368983521E-2"/>
    <x v="1"/>
  </r>
  <r>
    <s v="e83aa3"/>
    <n v="4"/>
    <n v="6"/>
    <s v="t"/>
    <s v="2fa580"/>
    <d v="1899-12-30T00:15:54"/>
    <n v="32"/>
    <x v="393"/>
    <n v="0.10617496175910045"/>
    <x v="0"/>
  </r>
  <r>
    <s v="e31d39"/>
    <n v="2"/>
    <n v="6"/>
    <s v="t"/>
    <s v="2fa580"/>
    <d v="1899-12-30T00:15:54"/>
    <n v="10"/>
    <x v="193"/>
    <n v="1.6589837774859444E-2"/>
    <x v="0"/>
  </r>
  <r>
    <s v="72f5d4"/>
    <n v="5"/>
    <n v="6"/>
    <s v="t"/>
    <s v="2fa580"/>
    <d v="1899-12-30T00:15:54"/>
    <n v="19"/>
    <x v="394"/>
    <n v="7.8801729430582362E-2"/>
    <x v="0"/>
  </r>
  <r>
    <s v="c8d436"/>
    <n v="3"/>
    <n v="6"/>
    <s v="t"/>
    <s v="2fa580"/>
    <d v="1899-12-30T00:15:54"/>
    <n v="10"/>
    <x v="36"/>
    <n v="2.4884756662289169E-2"/>
    <x v="1"/>
  </r>
  <r>
    <s v="2a2353"/>
    <n v="3"/>
    <n v="6"/>
    <s v="t"/>
    <s v="2fa580"/>
    <d v="1899-12-30T00:15:54"/>
    <n v="57"/>
    <x v="395"/>
    <n v="0.14184311297504823"/>
    <x v="1"/>
  </r>
  <r>
    <s v="f084eb"/>
    <n v="5"/>
    <n v="6"/>
    <s v="t"/>
    <s v="2fa580"/>
    <d v="1899-12-30T00:15:54"/>
    <n v="36"/>
    <x v="396"/>
    <n v="0.149308539973735"/>
    <x v="1"/>
  </r>
  <r>
    <s v="2feb6b"/>
    <n v="4"/>
    <n v="6"/>
    <s v="t"/>
    <s v="2fa580"/>
    <d v="1899-12-30T00:15:54"/>
    <n v="29"/>
    <x v="397"/>
    <n v="9.6221059094184783E-2"/>
    <x v="1"/>
  </r>
  <r>
    <s v="e83aa3"/>
    <n v="1"/>
    <n v="19"/>
    <s v="t"/>
    <s v="5428c6"/>
    <d v="1899-12-30T00:56:52"/>
    <n v="32"/>
    <x v="398"/>
    <n v="2.2872797612997708E-2"/>
    <x v="0"/>
  </r>
  <r>
    <s v="e31d39"/>
    <n v="1"/>
    <n v="19"/>
    <s v="t"/>
    <s v="5428c6"/>
    <d v="1899-12-30T00:56:52"/>
    <n v="10"/>
    <x v="50"/>
    <n v="7.1477492540617839E-3"/>
    <x v="0"/>
  </r>
  <r>
    <s v="9ec847"/>
    <n v="5"/>
    <n v="19"/>
    <s v="t"/>
    <s v="5428c6"/>
    <d v="1899-12-30T00:56:52"/>
    <n v="54"/>
    <x v="257"/>
    <n v="0.19298922985966815"/>
    <x v="0"/>
  </r>
  <r>
    <s v="c8d436"/>
    <n v="1"/>
    <n v="19"/>
    <s v="t"/>
    <s v="5428c6"/>
    <d v="1899-12-30T00:56:52"/>
    <n v="10"/>
    <x v="50"/>
    <n v="7.1477492540617839E-3"/>
    <x v="1"/>
  </r>
  <r>
    <s v="e83aa3"/>
    <n v="5"/>
    <n v="0"/>
    <s v="t"/>
    <s v="cdbf79"/>
    <d v="1899-12-30T00:58:42"/>
    <n v="32"/>
    <x v="41"/>
    <n v="0.14119010872220805"/>
    <x v="0"/>
  </r>
  <r>
    <s v="e31d39"/>
    <n v="3"/>
    <n v="0"/>
    <s v="t"/>
    <s v="cdbf79"/>
    <d v="1899-12-30T00:58:42"/>
    <n v="10"/>
    <x v="270"/>
    <n v="2.647314538541401E-2"/>
    <x v="0"/>
  </r>
  <r>
    <s v="d5e9a6"/>
    <n v="3"/>
    <n v="0"/>
    <s v="t"/>
    <s v="cdbf79"/>
    <d v="1899-12-30T00:58:42"/>
    <n v="23"/>
    <x v="399"/>
    <n v="6.0888234386452224E-2"/>
    <x v="0"/>
  </r>
  <r>
    <s v="9ec847"/>
    <n v="3"/>
    <n v="0"/>
    <s v="t"/>
    <s v="cdbf79"/>
    <d v="1899-12-30T00:58:42"/>
    <n v="54"/>
    <x v="52"/>
    <n v="0.14295498508123564"/>
    <x v="0"/>
  </r>
  <r>
    <s v="f084eb"/>
    <n v="2"/>
    <n v="0"/>
    <s v="t"/>
    <s v="cdbf79"/>
    <d v="1899-12-30T00:58:42"/>
    <n v="36"/>
    <x v="400"/>
    <n v="6.3535548924993634E-2"/>
    <x v="1"/>
  </r>
  <r>
    <s v="2feb6b"/>
    <n v="4"/>
    <n v="0"/>
    <s v="t"/>
    <s v="cdbf79"/>
    <d v="1899-12-30T00:58:42"/>
    <n v="29"/>
    <x v="129"/>
    <n v="0.10236282882360084"/>
    <x v="1"/>
  </r>
  <r>
    <s v="c4a632"/>
    <n v="5"/>
    <n v="21"/>
    <s v="f"/>
    <s v="afc26f"/>
    <d v="1899-12-30T00:41:03"/>
    <n v="13"/>
    <x v="4"/>
    <n v="4.5313200518033649E-2"/>
    <x v="0"/>
  </r>
  <r>
    <s v="d5e9a6"/>
    <n v="5"/>
    <n v="21"/>
    <s v="f"/>
    <s v="afc26f"/>
    <d v="1899-12-30T00:41:03"/>
    <n v="23"/>
    <x v="401"/>
    <n v="8.0169508608828766E-2"/>
    <x v="0"/>
  </r>
  <r>
    <s v="72f5d4"/>
    <n v="2"/>
    <n v="21"/>
    <s v="f"/>
    <s v="afc26f"/>
    <d v="1899-12-30T00:41:03"/>
    <n v="19"/>
    <x v="402"/>
    <n v="2.649079414900429E-2"/>
    <x v="0"/>
  </r>
  <r>
    <s v="c8d436"/>
    <n v="5"/>
    <n v="21"/>
    <s v="f"/>
    <s v="afc26f"/>
    <d v="1899-12-30T00:41:03"/>
    <n v="10"/>
    <x v="301"/>
    <n v="3.4856308090795117E-2"/>
    <x v="1"/>
  </r>
  <r>
    <s v="f084eb"/>
    <n v="3"/>
    <n v="21"/>
    <s v="f"/>
    <s v="afc26f"/>
    <d v="1899-12-30T00:41:03"/>
    <n v="36"/>
    <x v="8"/>
    <n v="7.528962547611745E-2"/>
    <x v="1"/>
  </r>
  <r>
    <s v="b9a74d"/>
    <n v="2"/>
    <n v="21"/>
    <s v="f"/>
    <s v="afc26f"/>
    <d v="1899-12-30T00:41:03"/>
    <n v="17"/>
    <x v="403"/>
    <n v="2.3702289501740675E-2"/>
    <x v="1"/>
  </r>
  <r>
    <s v="2feb6b"/>
    <n v="2"/>
    <n v="21"/>
    <s v="f"/>
    <s v="afc26f"/>
    <d v="1899-12-30T00:41:03"/>
    <n v="29"/>
    <x v="404"/>
    <n v="4.0433317385322333E-2"/>
    <x v="1"/>
  </r>
  <r>
    <s v="c4a632"/>
    <n v="2"/>
    <n v="9"/>
    <s v="f"/>
    <s v="520b04"/>
    <d v="1899-12-30T00:01:21"/>
    <n v="13"/>
    <x v="152"/>
    <n v="2.0878487327296517E-2"/>
    <x v="0"/>
  </r>
  <r>
    <s v="d5e9a6"/>
    <n v="2"/>
    <n v="9"/>
    <s v="f"/>
    <s v="520b04"/>
    <d v="1899-12-30T00:01:21"/>
    <n v="23"/>
    <x v="405"/>
    <n v="3.6938862194447683E-2"/>
    <x v="0"/>
  </r>
  <r>
    <s v="72f5d4"/>
    <n v="4"/>
    <n v="9"/>
    <s v="f"/>
    <s v="520b04"/>
    <d v="1899-12-30T00:01:21"/>
    <n v="19"/>
    <x v="406"/>
    <n v="6.1029424495174435E-2"/>
    <x v="0"/>
  </r>
  <r>
    <s v="5d267b"/>
    <n v="5"/>
    <n v="9"/>
    <s v="f"/>
    <s v="520b04"/>
    <d v="1899-12-30T00:01:21"/>
    <n v="40"/>
    <x v="407"/>
    <n v="0.16060374867151167"/>
    <x v="1"/>
  </r>
  <r>
    <s v="c8d436"/>
    <n v="5"/>
    <n v="9"/>
    <s v="f"/>
    <s v="520b04"/>
    <d v="1899-12-30T00:01:21"/>
    <n v="10"/>
    <x v="79"/>
    <n v="4.0150937167877918E-2"/>
    <x v="1"/>
  </r>
  <r>
    <s v="2a2353"/>
    <n v="2"/>
    <n v="9"/>
    <s v="f"/>
    <s v="520b04"/>
    <d v="1899-12-30T00:01:21"/>
    <n v="57"/>
    <x v="408"/>
    <n v="9.1544136742761656E-2"/>
    <x v="1"/>
  </r>
  <r>
    <s v="f084eb"/>
    <n v="5"/>
    <n v="9"/>
    <s v="f"/>
    <s v="520b04"/>
    <d v="1899-12-30T00:01:21"/>
    <n v="36"/>
    <x v="409"/>
    <n v="0.1445433738043605"/>
    <x v="1"/>
  </r>
  <r>
    <s v="b9a74d"/>
    <n v="2"/>
    <n v="9"/>
    <s v="f"/>
    <s v="520b04"/>
    <d v="1899-12-30T00:01:21"/>
    <n v="17"/>
    <x v="82"/>
    <n v="2.7302637274156986E-2"/>
    <x v="1"/>
  </r>
  <r>
    <s v="2feb6b"/>
    <n v="1"/>
    <n v="9"/>
    <s v="f"/>
    <s v="520b04"/>
    <d v="1899-12-30T00:01:21"/>
    <n v="29"/>
    <x v="410"/>
    <n v="2.3287543557369193E-2"/>
    <x v="1"/>
  </r>
  <r>
    <s v="c4a632"/>
    <n v="5"/>
    <n v="6"/>
    <s v="t"/>
    <s v="caa91d"/>
    <d v="1899-12-30T00:43:02"/>
    <n v="13"/>
    <x v="411"/>
    <n v="5.3916972768293193E-2"/>
    <x v="0"/>
  </r>
  <r>
    <s v="e83aa3"/>
    <n v="4"/>
    <n v="6"/>
    <s v="t"/>
    <s v="caa91d"/>
    <d v="1899-12-30T00:43:02"/>
    <n v="32"/>
    <x v="393"/>
    <n v="0.10617496175910045"/>
    <x v="0"/>
  </r>
  <r>
    <s v="e31d39"/>
    <n v="5"/>
    <n v="6"/>
    <s v="t"/>
    <s v="caa91d"/>
    <d v="1899-12-30T00:43:02"/>
    <n v="10"/>
    <x v="412"/>
    <n v="4.1474594437148619E-2"/>
    <x v="0"/>
  </r>
  <r>
    <s v="5d267b"/>
    <n v="3"/>
    <n v="6"/>
    <s v="t"/>
    <s v="caa91d"/>
    <d v="1899-12-30T00:43:02"/>
    <n v="40"/>
    <x v="413"/>
    <n v="9.9539026649156676E-2"/>
    <x v="1"/>
  </r>
  <r>
    <s v="b9a74d"/>
    <n v="2"/>
    <n v="6"/>
    <s v="t"/>
    <s v="caa91d"/>
    <d v="1899-12-30T00:43:02"/>
    <n v="17"/>
    <x v="282"/>
    <n v="2.8202724217261058E-2"/>
    <x v="1"/>
  </r>
  <r>
    <s v="e31d39"/>
    <n v="2"/>
    <n v="2"/>
    <s v="f"/>
    <s v="69abfb"/>
    <d v="1899-12-30T00:41:24"/>
    <n v="10"/>
    <x v="414"/>
    <n v="1.7295788318470489E-2"/>
    <x v="0"/>
  </r>
  <r>
    <s v="5d267b"/>
    <n v="5"/>
    <n v="2"/>
    <s v="f"/>
    <s v="69abfb"/>
    <d v="1899-12-30T00:41:24"/>
    <n v="40"/>
    <x v="415"/>
    <n v="0.17295788318470487"/>
    <x v="1"/>
  </r>
  <r>
    <s v="2a2353"/>
    <n v="3"/>
    <n v="2"/>
    <s v="f"/>
    <s v="69abfb"/>
    <d v="1899-12-30T00:41:24"/>
    <n v="57"/>
    <x v="299"/>
    <n v="0.14787899012292263"/>
    <x v="1"/>
  </r>
  <r>
    <s v="c4a632"/>
    <n v="5"/>
    <n v="8"/>
    <s v="t"/>
    <s v="c900b7"/>
    <d v="1899-12-30T00:45:41"/>
    <n v="13"/>
    <x v="323"/>
    <n v="5.2769803134925269E-2"/>
    <x v="0"/>
  </r>
  <r>
    <s v="e83aa3"/>
    <n v="4"/>
    <n v="8"/>
    <s v="t"/>
    <s v="c900b7"/>
    <d v="1899-12-30T00:45:41"/>
    <n v="32"/>
    <x v="416"/>
    <n v="0.10391592001954514"/>
    <x v="0"/>
  </r>
  <r>
    <s v="e31d39"/>
    <n v="5"/>
    <n v="8"/>
    <s v="t"/>
    <s v="c900b7"/>
    <d v="1899-12-30T00:45:41"/>
    <n v="10"/>
    <x v="326"/>
    <n v="4.0592156257634814E-2"/>
    <x v="0"/>
  </r>
  <r>
    <s v="72f5d4"/>
    <n v="1"/>
    <n v="8"/>
    <s v="t"/>
    <s v="c900b7"/>
    <d v="1899-12-30T00:45:41"/>
    <n v="19"/>
    <x v="417"/>
    <n v="1.5425019377901229E-2"/>
    <x v="0"/>
  </r>
  <r>
    <s v="9ec847"/>
    <n v="5"/>
    <n v="8"/>
    <s v="t"/>
    <s v="c900b7"/>
    <d v="1899-12-30T00:45:41"/>
    <n v="54"/>
    <x v="418"/>
    <n v="0.219197643791228"/>
    <x v="0"/>
  </r>
  <r>
    <s v="5d267b"/>
    <n v="4"/>
    <n v="8"/>
    <s v="t"/>
    <s v="c900b7"/>
    <d v="1899-12-30T00:45:41"/>
    <n v="40"/>
    <x v="370"/>
    <n v="0.12989490002443141"/>
    <x v="1"/>
  </r>
  <r>
    <s v="c8d436"/>
    <n v="2"/>
    <n v="8"/>
    <s v="t"/>
    <s v="c900b7"/>
    <d v="1899-12-30T00:45:41"/>
    <n v="10"/>
    <x v="126"/>
    <n v="1.6236862503053926E-2"/>
    <x v="1"/>
  </r>
  <r>
    <s v="2a2353"/>
    <n v="3"/>
    <n v="8"/>
    <s v="t"/>
    <s v="c900b7"/>
    <d v="1899-12-30T00:45:41"/>
    <n v="57"/>
    <x v="419"/>
    <n v="0.13882517440111106"/>
    <x v="1"/>
  </r>
  <r>
    <s v="f084eb"/>
    <n v="2"/>
    <n v="8"/>
    <s v="t"/>
    <s v="c900b7"/>
    <d v="1899-12-30T00:45:41"/>
    <n v="36"/>
    <x v="327"/>
    <n v="5.8452705010994144E-2"/>
    <x v="1"/>
  </r>
  <r>
    <s v="d5e9a6"/>
    <n v="5"/>
    <n v="19"/>
    <s v="f"/>
    <s v="317f77"/>
    <d v="1899-12-30T00:17:40"/>
    <n v="23"/>
    <x v="256"/>
    <n v="8.2199116421710502E-2"/>
    <x v="0"/>
  </r>
  <r>
    <s v="5d267b"/>
    <n v="2"/>
    <n v="19"/>
    <s v="f"/>
    <s v="317f77"/>
    <d v="1899-12-30T00:17:40"/>
    <n v="40"/>
    <x v="420"/>
    <n v="5.7181994032494271E-2"/>
    <x v="1"/>
  </r>
  <r>
    <s v="c8d436"/>
    <n v="3"/>
    <n v="19"/>
    <s v="f"/>
    <s v="317f77"/>
    <d v="1899-12-30T00:17:40"/>
    <n v="10"/>
    <x v="341"/>
    <n v="2.1443247762185348E-2"/>
    <x v="1"/>
  </r>
  <r>
    <s v="f084eb"/>
    <n v="5"/>
    <n v="19"/>
    <s v="f"/>
    <s v="317f77"/>
    <d v="1899-12-30T00:17:40"/>
    <n v="36"/>
    <x v="343"/>
    <n v="0.1286594865731121"/>
    <x v="1"/>
  </r>
  <r>
    <s v="2feb6b"/>
    <n v="5"/>
    <n v="19"/>
    <s v="f"/>
    <s v="317f77"/>
    <d v="1899-12-30T00:17:40"/>
    <n v="29"/>
    <x v="55"/>
    <n v="0.10364236418389586"/>
    <x v="1"/>
  </r>
  <r>
    <s v="c4a632"/>
    <n v="4"/>
    <n v="19"/>
    <s v="f"/>
    <s v="25786b"/>
    <d v="1899-12-30T00:17:23"/>
    <n v="13"/>
    <x v="421"/>
    <n v="3.7168296121121276E-2"/>
    <x v="0"/>
  </r>
  <r>
    <s v="d5e9a6"/>
    <n v="3"/>
    <n v="19"/>
    <s v="f"/>
    <s v="25786b"/>
    <d v="1899-12-30T00:17:23"/>
    <n v="23"/>
    <x v="94"/>
    <n v="4.9319469853026307E-2"/>
    <x v="0"/>
  </r>
  <r>
    <s v="72f5d4"/>
    <n v="5"/>
    <n v="19"/>
    <s v="f"/>
    <s v="25786b"/>
    <d v="1899-12-30T00:17:23"/>
    <n v="19"/>
    <x v="422"/>
    <n v="6.7903617913586942E-2"/>
    <x v="0"/>
  </r>
  <r>
    <s v="5d267b"/>
    <n v="4"/>
    <n v="19"/>
    <s v="f"/>
    <s v="25786b"/>
    <d v="1899-12-30T00:17:23"/>
    <n v="40"/>
    <x v="423"/>
    <n v="0.11436398806498854"/>
    <x v="1"/>
  </r>
  <r>
    <s v="c8d436"/>
    <n v="3"/>
    <n v="19"/>
    <s v="f"/>
    <s v="25786b"/>
    <d v="1899-12-30T00:17:23"/>
    <n v="10"/>
    <x v="341"/>
    <n v="2.1443247762185348E-2"/>
    <x v="1"/>
  </r>
  <r>
    <s v="2feb6b"/>
    <n v="1"/>
    <n v="19"/>
    <s v="f"/>
    <s v="25786b"/>
    <d v="1899-12-30T00:17:23"/>
    <n v="29"/>
    <x v="260"/>
    <n v="2.0728472836779172E-2"/>
    <x v="1"/>
  </r>
  <r>
    <s v="e83aa3"/>
    <n v="2"/>
    <n v="21"/>
    <s v="f"/>
    <s v="8ff02c"/>
    <d v="1899-12-30T00:26:09"/>
    <n v="32"/>
    <x v="300"/>
    <n v="4.4616074356217748E-2"/>
    <x v="0"/>
  </r>
  <r>
    <s v="e31d39"/>
    <n v="3"/>
    <n v="21"/>
    <s v="f"/>
    <s v="8ff02c"/>
    <d v="1899-12-30T00:26:09"/>
    <n v="10"/>
    <x v="424"/>
    <n v="2.091378485447707E-2"/>
    <x v="0"/>
  </r>
  <r>
    <s v="d5e9a6"/>
    <n v="2"/>
    <n v="21"/>
    <s v="f"/>
    <s v="8ff02c"/>
    <d v="1899-12-30T00:26:09"/>
    <n v="23"/>
    <x v="425"/>
    <n v="3.2067803443531509E-2"/>
    <x v="0"/>
  </r>
  <r>
    <s v="72f5d4"/>
    <n v="5"/>
    <n v="21"/>
    <s v="f"/>
    <s v="8ff02c"/>
    <d v="1899-12-30T00:26:09"/>
    <n v="19"/>
    <x v="426"/>
    <n v="6.6226985372510719E-2"/>
    <x v="0"/>
  </r>
  <r>
    <s v="9ec847"/>
    <n v="5"/>
    <n v="21"/>
    <s v="f"/>
    <s v="8ff02c"/>
    <d v="1899-12-30T00:26:09"/>
    <n v="54"/>
    <x v="293"/>
    <n v="0.18822406369029362"/>
    <x v="0"/>
  </r>
  <r>
    <s v="2a2353"/>
    <n v="3"/>
    <n v="21"/>
    <s v="f"/>
    <s v="8ff02c"/>
    <d v="1899-12-30T00:26:09"/>
    <n v="57"/>
    <x v="7"/>
    <n v="0.11920857367051929"/>
    <x v="1"/>
  </r>
  <r>
    <s v="f084eb"/>
    <n v="5"/>
    <n v="21"/>
    <s v="f"/>
    <s v="8ff02c"/>
    <d v="1899-12-30T00:26:09"/>
    <n v="36"/>
    <x v="427"/>
    <n v="0.12548270912686244"/>
    <x v="1"/>
  </r>
  <r>
    <s v="2feb6b"/>
    <n v="4"/>
    <n v="21"/>
    <s v="f"/>
    <s v="8ff02c"/>
    <d v="1899-12-30T00:26:09"/>
    <n v="29"/>
    <x v="428"/>
    <n v="8.0866634770644666E-2"/>
    <x v="1"/>
  </r>
  <r>
    <s v="e31d39"/>
    <n v="5"/>
    <n v="8"/>
    <s v="f"/>
    <s v="36b925"/>
    <d v="1899-12-30T00:36:55"/>
    <n v="10"/>
    <x v="326"/>
    <n v="4.0592156257634814E-2"/>
    <x v="0"/>
  </r>
  <r>
    <s v="72f5d4"/>
    <n v="3"/>
    <n v="8"/>
    <s v="f"/>
    <s v="36b925"/>
    <d v="1899-12-30T00:36:55"/>
    <n v="19"/>
    <x v="320"/>
    <n v="4.6275058133703695E-2"/>
    <x v="0"/>
  </r>
  <r>
    <s v="9ec847"/>
    <n v="1"/>
    <n v="8"/>
    <s v="f"/>
    <s v="36b925"/>
    <d v="1899-12-30T00:36:55"/>
    <n v="54"/>
    <x v="429"/>
    <n v="4.3839528758245601E-2"/>
    <x v="0"/>
  </r>
  <r>
    <s v="b9a74d"/>
    <n v="2"/>
    <n v="8"/>
    <s v="f"/>
    <s v="36b925"/>
    <d v="1899-12-30T00:36:55"/>
    <n v="17"/>
    <x v="430"/>
    <n v="2.7602666255191678E-2"/>
    <x v="1"/>
  </r>
  <r>
    <s v="2feb6b"/>
    <n v="1"/>
    <n v="8"/>
    <s v="f"/>
    <s v="36b925"/>
    <d v="1899-12-30T00:36:55"/>
    <n v="29"/>
    <x v="431"/>
    <n v="2.3543450629428194E-2"/>
    <x v="1"/>
  </r>
  <r>
    <s v="e83aa3"/>
    <n v="4"/>
    <n v="7"/>
    <s v="t"/>
    <s v="c6a106"/>
    <d v="1899-12-30T00:40:29"/>
    <n v="32"/>
    <x v="432"/>
    <n v="0.1050454408893228"/>
    <x v="0"/>
  </r>
  <r>
    <s v="e31d39"/>
    <n v="2"/>
    <n v="7"/>
    <s v="t"/>
    <s v="c6a106"/>
    <d v="1899-12-30T00:40:29"/>
    <n v="10"/>
    <x v="433"/>
    <n v="1.6413350138956683E-2"/>
    <x v="0"/>
  </r>
  <r>
    <s v="5d267b"/>
    <n v="5"/>
    <n v="7"/>
    <s v="t"/>
    <s v="c6a106"/>
    <d v="1899-12-30T00:40:29"/>
    <n v="40"/>
    <x v="434"/>
    <n v="0.16413350138956687"/>
    <x v="1"/>
  </r>
  <r>
    <s v="2a2353"/>
    <n v="2"/>
    <n v="7"/>
    <s v="t"/>
    <s v="c6a106"/>
    <d v="1899-12-30T00:40:29"/>
    <n v="57"/>
    <x v="435"/>
    <n v="9.3556095792053109E-2"/>
    <x v="1"/>
  </r>
  <r>
    <s v="c4a632"/>
    <n v="5"/>
    <n v="14"/>
    <s v="t"/>
    <s v="03246c"/>
    <d v="1899-12-30T00:56:36"/>
    <n v="13"/>
    <x v="98"/>
    <n v="4.9328294234821435E-2"/>
    <x v="0"/>
  </r>
  <r>
    <s v="9ec847"/>
    <n v="3"/>
    <n v="14"/>
    <s v="t"/>
    <s v="03246c"/>
    <d v="1899-12-30T00:56:36"/>
    <n v="54"/>
    <x v="32"/>
    <n v="0.12294128716986265"/>
    <x v="0"/>
  </r>
  <r>
    <s v="b9a74d"/>
    <n v="1"/>
    <n v="14"/>
    <s v="t"/>
    <s v="03246c"/>
    <d v="1899-12-30T00:56:36"/>
    <n v="17"/>
    <x v="354"/>
    <n v="1.290124618449176E-2"/>
    <x v="1"/>
  </r>
  <r>
    <s v="2feb6b"/>
    <n v="2"/>
    <n v="14"/>
    <s v="t"/>
    <s v="03246c"/>
    <d v="1899-12-30T00:56:36"/>
    <n v="29"/>
    <x v="436"/>
    <n v="4.4016016394148358E-2"/>
    <x v="1"/>
  </r>
  <r>
    <s v="e31d39"/>
    <n v="3"/>
    <n v="19"/>
    <s v="t"/>
    <s v="30c3a5"/>
    <d v="1899-12-30T00:30:01"/>
    <n v="10"/>
    <x v="341"/>
    <n v="2.1443247762185348E-2"/>
    <x v="0"/>
  </r>
  <r>
    <s v="72f5d4"/>
    <n v="5"/>
    <n v="19"/>
    <s v="t"/>
    <s v="30c3a5"/>
    <d v="1899-12-30T00:30:01"/>
    <n v="19"/>
    <x v="422"/>
    <n v="6.7903617913586942E-2"/>
    <x v="0"/>
  </r>
  <r>
    <s v="2a2353"/>
    <n v="5"/>
    <n v="19"/>
    <s v="t"/>
    <s v="30c3a5"/>
    <d v="1899-12-30T00:30:01"/>
    <n v="57"/>
    <x v="437"/>
    <n v="0.20371085374076084"/>
    <x v="1"/>
  </r>
  <r>
    <s v="b9a74d"/>
    <n v="3"/>
    <n v="19"/>
    <s v="t"/>
    <s v="30c3a5"/>
    <d v="1899-12-30T00:30:01"/>
    <n v="17"/>
    <x v="438"/>
    <n v="3.64535211957151E-2"/>
    <x v="1"/>
  </r>
  <r>
    <s v="2feb6b"/>
    <n v="2"/>
    <n v="19"/>
    <s v="t"/>
    <s v="30c3a5"/>
    <d v="1899-12-30T00:30:01"/>
    <n v="29"/>
    <x v="97"/>
    <n v="4.1456945673558343E-2"/>
    <x v="1"/>
  </r>
  <r>
    <s v="c4a632"/>
    <n v="3"/>
    <n v="14"/>
    <s v="f"/>
    <s v="d044e6"/>
    <d v="1899-12-30T00:44:43"/>
    <n v="13"/>
    <x v="439"/>
    <n v="2.9596976540892862E-2"/>
    <x v="0"/>
  </r>
  <r>
    <s v="e83aa3"/>
    <n v="1"/>
    <n v="14"/>
    <s v="f"/>
    <s v="d044e6"/>
    <d v="1899-12-30T00:44:43"/>
    <n v="32"/>
    <x v="440"/>
    <n v="2.4284698700219785E-2"/>
    <x v="0"/>
  </r>
  <r>
    <s v="72f5d4"/>
    <n v="1"/>
    <n v="14"/>
    <s v="f"/>
    <s v="d044e6"/>
    <d v="1899-12-30T00:44:43"/>
    <n v="19"/>
    <x v="45"/>
    <n v="1.4419039853255497E-2"/>
    <x v="0"/>
  </r>
  <r>
    <s v="5d267b"/>
    <n v="1"/>
    <n v="14"/>
    <s v="f"/>
    <s v="d044e6"/>
    <d v="1899-12-30T00:44:43"/>
    <n v="40"/>
    <x v="391"/>
    <n v="3.035587337527473E-2"/>
    <x v="1"/>
  </r>
  <r>
    <s v="c8d436"/>
    <n v="2"/>
    <n v="14"/>
    <s v="f"/>
    <s v="d044e6"/>
    <d v="1899-12-30T00:44:43"/>
    <n v="10"/>
    <x v="441"/>
    <n v="1.5177936687637365E-2"/>
    <x v="1"/>
  </r>
  <r>
    <s v="f084eb"/>
    <n v="2"/>
    <n v="14"/>
    <s v="f"/>
    <s v="d044e6"/>
    <d v="1899-12-30T00:44:43"/>
    <n v="36"/>
    <x v="34"/>
    <n v="5.4640572075494519E-2"/>
    <x v="1"/>
  </r>
  <r>
    <s v="e83aa3"/>
    <n v="2"/>
    <n v="16"/>
    <s v="t"/>
    <s v="43312b"/>
    <d v="1899-12-30T00:40:26"/>
    <n v="32"/>
    <x v="442"/>
    <n v="4.7439876530661909E-2"/>
    <x v="0"/>
  </r>
  <r>
    <s v="e31d39"/>
    <n v="5"/>
    <n v="16"/>
    <s v="t"/>
    <s v="43312b"/>
    <d v="1899-12-30T00:40:26"/>
    <n v="10"/>
    <x v="136"/>
    <n v="3.7062403539579611E-2"/>
    <x v="0"/>
  </r>
  <r>
    <s v="d5e9a6"/>
    <n v="2"/>
    <n v="16"/>
    <s v="t"/>
    <s v="43312b"/>
    <d v="1899-12-30T00:40:26"/>
    <n v="23"/>
    <x v="356"/>
    <n v="3.4097411256413246E-2"/>
    <x v="0"/>
  </r>
  <r>
    <s v="b9a74d"/>
    <n v="5"/>
    <n v="16"/>
    <s v="t"/>
    <s v="43312b"/>
    <d v="1899-12-30T00:40:26"/>
    <n v="17"/>
    <x v="443"/>
    <n v="6.3006086017285329E-2"/>
    <x v="1"/>
  </r>
  <r>
    <s v="e31d39"/>
    <n v="1"/>
    <n v="24"/>
    <s v="t"/>
    <s v="0ff5bb"/>
    <d v="1899-12-30T00:04:13"/>
    <n v="10"/>
    <x v="444"/>
    <n v="6.7065301643048827E-3"/>
    <x v="0"/>
  </r>
  <r>
    <s v="c8d436"/>
    <n v="1"/>
    <n v="24"/>
    <s v="t"/>
    <s v="0ff5bb"/>
    <d v="1899-12-30T00:04:13"/>
    <n v="10"/>
    <x v="444"/>
    <n v="6.7065301643048827E-3"/>
    <x v="1"/>
  </r>
  <r>
    <s v="2a2353"/>
    <n v="4"/>
    <n v="24"/>
    <s v="t"/>
    <s v="0ff5bb"/>
    <d v="1899-12-30T00:04:13"/>
    <n v="57"/>
    <x v="445"/>
    <n v="0.15290888774615133"/>
    <x v="1"/>
  </r>
  <r>
    <s v="f084eb"/>
    <n v="1"/>
    <n v="24"/>
    <s v="t"/>
    <s v="0ff5bb"/>
    <d v="1899-12-30T00:04:13"/>
    <n v="36"/>
    <x v="446"/>
    <n v="2.4143508591497578E-2"/>
    <x v="1"/>
  </r>
  <r>
    <s v="b9a74d"/>
    <n v="1"/>
    <n v="24"/>
    <s v="t"/>
    <s v="0ff5bb"/>
    <d v="1899-12-30T00:04:13"/>
    <n v="17"/>
    <x v="447"/>
    <n v="1.1401101279318301E-2"/>
    <x v="1"/>
  </r>
  <r>
    <s v="e83aa3"/>
    <n v="4"/>
    <n v="0"/>
    <s v="t"/>
    <n v="205200"/>
    <d v="1899-12-30T00:10:45"/>
    <n v="32"/>
    <x v="127"/>
    <n v="0.11295208697776644"/>
    <x v="0"/>
  </r>
  <r>
    <s v="d5e9a6"/>
    <n v="1"/>
    <n v="0"/>
    <s v="t"/>
    <n v="205200"/>
    <d v="1899-12-30T00:10:45"/>
    <n v="23"/>
    <x v="448"/>
    <n v="2.0296078128817407E-2"/>
    <x v="0"/>
  </r>
  <r>
    <s v="72f5d4"/>
    <n v="4"/>
    <n v="0"/>
    <s v="t"/>
    <n v="205200"/>
    <d v="1899-12-30T00:10:45"/>
    <n v="19"/>
    <x v="310"/>
    <n v="6.706530164304883E-2"/>
    <x v="0"/>
  </r>
  <r>
    <s v="c8d436"/>
    <n v="1"/>
    <n v="0"/>
    <s v="t"/>
    <n v="205200"/>
    <d v="1899-12-30T00:10:45"/>
    <n v="10"/>
    <x v="217"/>
    <n v="8.8243817951380032E-3"/>
    <x v="1"/>
  </r>
  <r>
    <s v="f084eb"/>
    <n v="4"/>
    <n v="0"/>
    <s v="t"/>
    <n v="205200"/>
    <d v="1899-12-30T00:10:45"/>
    <n v="36"/>
    <x v="449"/>
    <n v="0.12707109784998727"/>
    <x v="1"/>
  </r>
  <r>
    <s v="b9a74d"/>
    <n v="1"/>
    <n v="0"/>
    <s v="t"/>
    <n v="205200"/>
    <d v="1899-12-30T00:10:45"/>
    <n v="17"/>
    <x v="274"/>
    <n v="1.5001449051734606E-2"/>
    <x v="1"/>
  </r>
  <r>
    <s v="2feb6b"/>
    <n v="1"/>
    <n v="0"/>
    <s v="t"/>
    <n v="205200"/>
    <d v="1899-12-30T00:10:45"/>
    <n v="29"/>
    <x v="450"/>
    <n v="2.5590707205900211E-2"/>
    <x v="1"/>
  </r>
  <r>
    <s v="c4a632"/>
    <n v="2"/>
    <n v="9"/>
    <s v="f"/>
    <s v="42c729"/>
    <d v="1899-12-30T00:25:25"/>
    <n v="13"/>
    <x v="152"/>
    <n v="2.0878487327296517E-2"/>
    <x v="0"/>
  </r>
  <r>
    <s v="e83aa3"/>
    <n v="2"/>
    <n v="9"/>
    <s v="f"/>
    <s v="42c729"/>
    <d v="1899-12-30T00:25:25"/>
    <n v="32"/>
    <x v="451"/>
    <n v="5.1393199574883731E-2"/>
    <x v="0"/>
  </r>
  <r>
    <s v="f084eb"/>
    <n v="4"/>
    <n v="9"/>
    <s v="f"/>
    <s v="42c729"/>
    <d v="1899-12-30T00:25:25"/>
    <n v="36"/>
    <x v="452"/>
    <n v="0.11563469904348839"/>
    <x v="1"/>
  </r>
  <r>
    <s v="b9a74d"/>
    <n v="2"/>
    <n v="9"/>
    <s v="f"/>
    <s v="42c729"/>
    <d v="1899-12-30T00:25:25"/>
    <n v="17"/>
    <x v="82"/>
    <n v="2.7302637274156986E-2"/>
    <x v="1"/>
  </r>
  <r>
    <s v="e83aa3"/>
    <n v="5"/>
    <n v="1"/>
    <s v="f"/>
    <s v="1364ee"/>
    <d v="1899-12-30T00:09:16"/>
    <n v="32"/>
    <x v="93"/>
    <n v="0.139778207634986"/>
    <x v="0"/>
  </r>
  <r>
    <s v="e31d39"/>
    <n v="5"/>
    <n v="1"/>
    <s v="f"/>
    <s v="1364ee"/>
    <d v="1899-12-30T00:09:16"/>
    <n v="10"/>
    <x v="453"/>
    <n v="4.368068988593312E-2"/>
    <x v="0"/>
  </r>
  <r>
    <s v="72f5d4"/>
    <n v="1"/>
    <n v="1"/>
    <s v="f"/>
    <s v="1364ee"/>
    <d v="1899-12-30T00:09:16"/>
    <n v="19"/>
    <x v="454"/>
    <n v="1.6598662156654582E-2"/>
    <x v="0"/>
  </r>
  <r>
    <s v="c8d436"/>
    <n v="3"/>
    <n v="1"/>
    <s v="f"/>
    <s v="1364ee"/>
    <d v="1899-12-30T00:09:16"/>
    <n v="10"/>
    <x v="225"/>
    <n v="2.6208413931559871E-2"/>
    <x v="1"/>
  </r>
  <r>
    <s v="f084eb"/>
    <n v="5"/>
    <n v="1"/>
    <s v="f"/>
    <s v="1364ee"/>
    <d v="1899-12-30T00:09:16"/>
    <n v="36"/>
    <x v="115"/>
    <n v="0.1572504835893592"/>
    <x v="1"/>
  </r>
  <r>
    <s v="b9a74d"/>
    <n v="1"/>
    <n v="1"/>
    <s v="f"/>
    <s v="1364ee"/>
    <d v="1899-12-30T00:09:16"/>
    <n v="17"/>
    <x v="455"/>
    <n v="1.4851434561217259E-2"/>
    <x v="1"/>
  </r>
  <r>
    <s v="c4a632"/>
    <n v="3"/>
    <n v="5"/>
    <s v="t"/>
    <s v="fc7210"/>
    <d v="1899-12-30T00:03:50"/>
    <n v="13"/>
    <x v="456"/>
    <n v="3.2694334550986304E-2"/>
    <x v="0"/>
  </r>
  <r>
    <s v="e83aa3"/>
    <n v="2"/>
    <n v="5"/>
    <s v="t"/>
    <s v="fc7210"/>
    <d v="1899-12-30T00:03:50"/>
    <n v="32"/>
    <x v="457"/>
    <n v="5.3652241314439061E-2"/>
    <x v="0"/>
  </r>
  <r>
    <s v="72f5d4"/>
    <n v="2"/>
    <n v="5"/>
    <s v="t"/>
    <s v="fc7210"/>
    <d v="1899-12-30T00:03:50"/>
    <n v="19"/>
    <x v="458"/>
    <n v="3.1856018280448192E-2"/>
    <x v="0"/>
  </r>
  <r>
    <s v="9ec847"/>
    <n v="1"/>
    <n v="5"/>
    <s v="t"/>
    <s v="fc7210"/>
    <d v="1899-12-30T00:03:50"/>
    <n v="54"/>
    <x v="459"/>
    <n v="4.5269078609057954E-2"/>
    <x v="0"/>
  </r>
  <r>
    <s v="2feb6b"/>
    <n v="1"/>
    <n v="5"/>
    <s v="t"/>
    <s v="fc7210"/>
    <d v="1899-12-30T00:03:50"/>
    <n v="29"/>
    <x v="460"/>
    <n v="2.4311171845605196E-2"/>
    <x v="1"/>
  </r>
  <r>
    <s v="c4a632"/>
    <n v="2"/>
    <n v="18"/>
    <s v="t"/>
    <n v="2620000"/>
    <d v="1899-12-30T00:56:28"/>
    <n v="13"/>
    <x v="188"/>
    <n v="1.8813581987234224E-2"/>
    <x v="0"/>
  </r>
  <r>
    <s v="e83aa3"/>
    <n v="2"/>
    <n v="18"/>
    <s v="t"/>
    <n v="2620000"/>
    <d v="1899-12-30T00:56:28"/>
    <n v="32"/>
    <x v="307"/>
    <n v="4.6310355660884241E-2"/>
    <x v="0"/>
  </r>
  <r>
    <s v="d5e9a6"/>
    <n v="4"/>
    <n v="18"/>
    <s v="t"/>
    <n v="2620000"/>
    <d v="1899-12-30T00:56:28"/>
    <n v="23"/>
    <x v="105"/>
    <n v="6.6571136262521105E-2"/>
    <x v="0"/>
  </r>
  <r>
    <s v="5d267b"/>
    <n v="5"/>
    <n v="18"/>
    <s v="t"/>
    <n v="2620000"/>
    <d v="1899-12-30T00:56:28"/>
    <n v="40"/>
    <x v="309"/>
    <n v="0.14471986144026325"/>
    <x v="1"/>
  </r>
  <r>
    <s v="c8d436"/>
    <n v="5"/>
    <n v="18"/>
    <s v="t"/>
    <n v="2620000"/>
    <d v="1899-12-30T00:56:28"/>
    <n v="10"/>
    <x v="208"/>
    <n v="3.6179965360065812E-2"/>
    <x v="1"/>
  </r>
  <r>
    <s v="2a2353"/>
    <n v="3"/>
    <n v="18"/>
    <s v="t"/>
    <n v="2620000"/>
    <d v="1899-12-30T00:56:28"/>
    <n v="57"/>
    <x v="109"/>
    <n v="0.12373548153142509"/>
    <x v="1"/>
  </r>
  <r>
    <s v="b9a74d"/>
    <n v="3"/>
    <n v="18"/>
    <s v="t"/>
    <n v="2620000"/>
    <d v="1899-12-30T00:56:28"/>
    <n v="17"/>
    <x v="110"/>
    <n v="3.690356466726713E-2"/>
    <x v="1"/>
  </r>
  <r>
    <s v="2feb6b"/>
    <n v="5"/>
    <n v="18"/>
    <s v="t"/>
    <n v="2620000"/>
    <d v="1899-12-30T00:56:28"/>
    <n v="29"/>
    <x v="461"/>
    <n v="0.10492189954419087"/>
    <x v="1"/>
  </r>
  <r>
    <s v="c4a632"/>
    <n v="2"/>
    <n v="6"/>
    <s v="t"/>
    <s v="7acf08"/>
    <d v="1899-12-30T00:32:05"/>
    <n v="13"/>
    <x v="462"/>
    <n v="2.1566789107317279E-2"/>
    <x v="0"/>
  </r>
  <r>
    <s v="e31d39"/>
    <n v="5"/>
    <n v="6"/>
    <s v="t"/>
    <s v="7acf08"/>
    <d v="1899-12-30T00:32:05"/>
    <n v="10"/>
    <x v="412"/>
    <n v="4.1474594437148619E-2"/>
    <x v="0"/>
  </r>
  <r>
    <s v="9ec847"/>
    <n v="5"/>
    <n v="6"/>
    <s v="t"/>
    <s v="7acf08"/>
    <d v="1899-12-30T00:32:05"/>
    <n v="54"/>
    <x v="373"/>
    <n v="0.22396280996060253"/>
    <x v="0"/>
  </r>
  <r>
    <s v="5d267b"/>
    <n v="1"/>
    <n v="6"/>
    <s v="t"/>
    <s v="7acf08"/>
    <d v="1899-12-30T00:32:05"/>
    <n v="40"/>
    <x v="281"/>
    <n v="3.3179675549718887E-2"/>
    <x v="1"/>
  </r>
  <r>
    <s v="2a2353"/>
    <n v="3"/>
    <n v="6"/>
    <s v="t"/>
    <s v="7acf08"/>
    <d v="1899-12-30T00:32:05"/>
    <n v="57"/>
    <x v="395"/>
    <n v="0.14184311297504823"/>
    <x v="1"/>
  </r>
  <r>
    <s v="b9a74d"/>
    <n v="3"/>
    <n v="6"/>
    <s v="t"/>
    <s v="7acf08"/>
    <d v="1899-12-30T00:32:05"/>
    <n v="17"/>
    <x v="463"/>
    <n v="4.2304086325891582E-2"/>
    <x v="1"/>
  </r>
  <r>
    <s v="2feb6b"/>
    <n v="5"/>
    <n v="6"/>
    <s v="t"/>
    <s v="7acf08"/>
    <d v="1899-12-30T00:32:05"/>
    <n v="29"/>
    <x v="464"/>
    <n v="0.12027632386773097"/>
    <x v="1"/>
  </r>
  <r>
    <s v="e83aa3"/>
    <n v="3"/>
    <n v="21"/>
    <s v="f"/>
    <s v="7287fe"/>
    <d v="1899-12-30T00:55:02"/>
    <n v="32"/>
    <x v="465"/>
    <n v="6.6924111534326633E-2"/>
    <x v="0"/>
  </r>
  <r>
    <s v="d5e9a6"/>
    <n v="3"/>
    <n v="21"/>
    <s v="f"/>
    <s v="7287fe"/>
    <d v="1899-12-30T00:55:02"/>
    <n v="23"/>
    <x v="302"/>
    <n v="4.8101705165297264E-2"/>
    <x v="0"/>
  </r>
  <r>
    <s v="5d267b"/>
    <n v="5"/>
    <n v="21"/>
    <s v="f"/>
    <s v="7287fe"/>
    <d v="1899-12-30T00:55:02"/>
    <n v="40"/>
    <x v="466"/>
    <n v="0.13942523236318047"/>
    <x v="1"/>
  </r>
  <r>
    <s v="b9a74d"/>
    <n v="3"/>
    <n v="21"/>
    <s v="f"/>
    <s v="7287fe"/>
    <d v="1899-12-30T00:55:02"/>
    <n v="17"/>
    <x v="467"/>
    <n v="3.555343425261101E-2"/>
    <x v="1"/>
  </r>
  <r>
    <s v="c4a632"/>
    <n v="4"/>
    <n v="14"/>
    <s v="t"/>
    <s v="23ccf1"/>
    <d v="1899-12-30T00:22:06"/>
    <n v="13"/>
    <x v="468"/>
    <n v="3.9462635387857152E-2"/>
    <x v="0"/>
  </r>
  <r>
    <s v="e31d39"/>
    <n v="1"/>
    <n v="14"/>
    <s v="t"/>
    <s v="23ccf1"/>
    <d v="1899-12-30T00:22:06"/>
    <n v="10"/>
    <x v="469"/>
    <n v="7.5889683438186825E-3"/>
    <x v="0"/>
  </r>
  <r>
    <s v="d5e9a6"/>
    <n v="4"/>
    <n v="14"/>
    <s v="t"/>
    <s v="23ccf1"/>
    <d v="1899-12-30T00:22:06"/>
    <n v="23"/>
    <x v="330"/>
    <n v="6.9818508763131878E-2"/>
    <x v="0"/>
  </r>
  <r>
    <s v="72f5d4"/>
    <n v="3"/>
    <n v="14"/>
    <s v="t"/>
    <s v="23ccf1"/>
    <d v="1899-12-30T00:22:06"/>
    <n v="19"/>
    <x v="31"/>
    <n v="4.3257119559766487E-2"/>
    <x v="0"/>
  </r>
  <r>
    <s v="9ec847"/>
    <n v="2"/>
    <n v="14"/>
    <s v="t"/>
    <s v="23ccf1"/>
    <d v="1899-12-30T00:22:06"/>
    <n v="54"/>
    <x v="470"/>
    <n v="8.1960858113241775E-2"/>
    <x v="0"/>
  </r>
  <r>
    <s v="5d267b"/>
    <n v="3"/>
    <n v="14"/>
    <s v="t"/>
    <s v="23ccf1"/>
    <d v="1899-12-30T00:22:06"/>
    <n v="40"/>
    <x v="352"/>
    <n v="9.10676201258242E-2"/>
    <x v="1"/>
  </r>
  <r>
    <s v="b9a74d"/>
    <n v="1"/>
    <n v="14"/>
    <s v="t"/>
    <s v="23ccf1"/>
    <d v="1899-12-30T00:22:06"/>
    <n v="17"/>
    <x v="354"/>
    <n v="1.290124618449176E-2"/>
    <x v="1"/>
  </r>
  <r>
    <s v="c4a632"/>
    <n v="3"/>
    <n v="11"/>
    <s v="t"/>
    <s v="571b43"/>
    <d v="1899-12-30T00:38:22"/>
    <n v="13"/>
    <x v="471"/>
    <n v="3.0629429210924011E-2"/>
    <x v="0"/>
  </r>
  <r>
    <s v="e83aa3"/>
    <n v="5"/>
    <n v="11"/>
    <s v="t"/>
    <s v="571b43"/>
    <d v="1899-12-30T00:38:22"/>
    <n v="32"/>
    <x v="472"/>
    <n v="0.12565919676276519"/>
    <x v="0"/>
  </r>
  <r>
    <s v="d5e9a6"/>
    <n v="5"/>
    <n v="11"/>
    <s v="t"/>
    <s v="571b43"/>
    <d v="1899-12-30T00:38:22"/>
    <n v="23"/>
    <x v="473"/>
    <n v="9.0317547673237478E-2"/>
    <x v="0"/>
  </r>
  <r>
    <s v="72f5d4"/>
    <n v="5"/>
    <n v="11"/>
    <s v="t"/>
    <s v="571b43"/>
    <d v="1899-12-30T00:38:22"/>
    <n v="19"/>
    <x v="23"/>
    <n v="7.4610148077891819E-2"/>
    <x v="0"/>
  </r>
  <r>
    <s v="9ec847"/>
    <n v="2"/>
    <n v="11"/>
    <s v="t"/>
    <s v="571b43"/>
    <d v="1899-12-30T00:38:22"/>
    <n v="54"/>
    <x v="347"/>
    <n v="8.4819957814866495E-2"/>
    <x v="0"/>
  </r>
  <r>
    <s v="5d267b"/>
    <n v="3"/>
    <n v="11"/>
    <s v="t"/>
    <s v="571b43"/>
    <d v="1899-12-30T00:38:22"/>
    <n v="40"/>
    <x v="474"/>
    <n v="9.4244397572073868E-2"/>
    <x v="1"/>
  </r>
  <r>
    <s v="c8d436"/>
    <n v="5"/>
    <n v="11"/>
    <s v="t"/>
    <s v="571b43"/>
    <d v="1899-12-30T00:38:22"/>
    <n v="10"/>
    <x v="475"/>
    <n v="3.9268498988364112E-2"/>
    <x v="1"/>
  </r>
  <r>
    <s v="b9a74d"/>
    <n v="4"/>
    <n v="11"/>
    <s v="t"/>
    <s v="571b43"/>
    <d v="1899-12-30T00:38:22"/>
    <n v="17"/>
    <x v="476"/>
    <n v="5.3405158624175199E-2"/>
    <x v="1"/>
  </r>
  <r>
    <s v="2feb6b"/>
    <n v="2"/>
    <n v="11"/>
    <s v="t"/>
    <s v="571b43"/>
    <d v="1899-12-30T00:38:22"/>
    <n v="29"/>
    <x v="477"/>
    <n v="4.555145882650237E-2"/>
    <x v="1"/>
  </r>
  <r>
    <s v="e31d39"/>
    <n v="5"/>
    <n v="8"/>
    <s v="f"/>
    <s v="5ecbee"/>
    <d v="1899-12-30T00:48:16"/>
    <n v="10"/>
    <x v="326"/>
    <n v="4.0592156257634814E-2"/>
    <x v="0"/>
  </r>
  <r>
    <s v="d5e9a6"/>
    <n v="1"/>
    <n v="8"/>
    <s v="f"/>
    <s v="5ecbee"/>
    <d v="1899-12-30T00:48:16"/>
    <n v="23"/>
    <x v="478"/>
    <n v="1.8672391878512017E-2"/>
    <x v="0"/>
  </r>
  <r>
    <s v="9ec847"/>
    <n v="1"/>
    <n v="8"/>
    <s v="f"/>
    <s v="5ecbee"/>
    <d v="1899-12-30T00:48:16"/>
    <n v="54"/>
    <x v="429"/>
    <n v="4.3839528758245601E-2"/>
    <x v="0"/>
  </r>
  <r>
    <s v="c8d436"/>
    <n v="3"/>
    <n v="8"/>
    <s v="f"/>
    <s v="5ecbee"/>
    <d v="1899-12-30T00:48:16"/>
    <n v="10"/>
    <x v="372"/>
    <n v="2.4355293754580891E-2"/>
    <x v="1"/>
  </r>
  <r>
    <s v="2a2353"/>
    <n v="5"/>
    <n v="8"/>
    <s v="f"/>
    <s v="5ecbee"/>
    <d v="1899-12-30T00:48:16"/>
    <n v="57"/>
    <x v="479"/>
    <n v="0.23137529066851845"/>
    <x v="1"/>
  </r>
  <r>
    <s v="b9a74d"/>
    <n v="3"/>
    <n v="8"/>
    <s v="f"/>
    <s v="5ecbee"/>
    <d v="1899-12-30T00:48:16"/>
    <n v="17"/>
    <x v="480"/>
    <n v="4.1403999382787514E-2"/>
    <x v="1"/>
  </r>
  <r>
    <s v="2feb6b"/>
    <n v="4"/>
    <n v="8"/>
    <s v="f"/>
    <s v="5ecbee"/>
    <d v="1899-12-30T00:48:16"/>
    <n v="29"/>
    <x v="481"/>
    <n v="9.4173802517712776E-2"/>
    <x v="1"/>
  </r>
  <r>
    <s v="c4a632"/>
    <n v="1"/>
    <n v="12"/>
    <s v="t"/>
    <s v="a18596"/>
    <d v="1899-12-30T00:11:26"/>
    <n v="13"/>
    <x v="359"/>
    <n v="1.0095092773637876E-2"/>
    <x v="0"/>
  </r>
  <r>
    <s v="e31d39"/>
    <n v="4"/>
    <n v="12"/>
    <s v="t"/>
    <s v="a18596"/>
    <d v="1899-12-30T00:11:26"/>
    <n v="10"/>
    <x v="482"/>
    <n v="3.1061823918885775E-2"/>
    <x v="0"/>
  </r>
  <r>
    <s v="d5e9a6"/>
    <n v="2"/>
    <n v="12"/>
    <s v="t"/>
    <s v="a18596"/>
    <d v="1899-12-30T00:11:26"/>
    <n v="23"/>
    <x v="483"/>
    <n v="3.5721097506718633E-2"/>
    <x v="0"/>
  </r>
  <r>
    <s v="72f5d4"/>
    <n v="2"/>
    <n v="12"/>
    <s v="t"/>
    <s v="a18596"/>
    <d v="1899-12-30T00:11:26"/>
    <n v="19"/>
    <x v="484"/>
    <n v="2.950873272294148E-2"/>
    <x v="0"/>
  </r>
  <r>
    <s v="9ec847"/>
    <n v="3"/>
    <n v="12"/>
    <s v="t"/>
    <s v="a18596"/>
    <d v="1899-12-30T00:11:26"/>
    <n v="54"/>
    <x v="314"/>
    <n v="0.12580038687148737"/>
    <x v="0"/>
  </r>
  <r>
    <s v="5d267b"/>
    <n v="5"/>
    <n v="12"/>
    <s v="t"/>
    <s v="a18596"/>
    <d v="1899-12-30T00:11:26"/>
    <n v="40"/>
    <x v="315"/>
    <n v="0.15530911959442886"/>
    <x v="1"/>
  </r>
  <r>
    <s v="2a2353"/>
    <n v="4"/>
    <n v="12"/>
    <s v="t"/>
    <s v="a18596"/>
    <d v="1899-12-30T00:11:26"/>
    <n v="57"/>
    <x v="133"/>
    <n v="0.17705239633764891"/>
    <x v="1"/>
  </r>
  <r>
    <s v="b9a74d"/>
    <n v="4"/>
    <n v="12"/>
    <s v="t"/>
    <s v="a18596"/>
    <d v="1899-12-30T00:11:26"/>
    <n v="17"/>
    <x v="485"/>
    <n v="5.2805100662105815E-2"/>
    <x v="1"/>
  </r>
  <r>
    <s v="d5e9a6"/>
    <n v="1"/>
    <n v="24"/>
    <s v="t"/>
    <s v="b1e403"/>
    <d v="1899-12-30T00:05:10"/>
    <n v="23"/>
    <x v="417"/>
    <n v="1.5425019377901229E-2"/>
    <x v="0"/>
  </r>
  <r>
    <s v="9ec847"/>
    <n v="1"/>
    <n v="24"/>
    <s v="t"/>
    <s v="b1e403"/>
    <d v="1899-12-30T00:05:10"/>
    <n v="54"/>
    <x v="380"/>
    <n v="3.6215262887246365E-2"/>
    <x v="0"/>
  </r>
  <r>
    <s v="5d267b"/>
    <n v="4"/>
    <n v="24"/>
    <s v="t"/>
    <s v="b1e403"/>
    <d v="1899-12-30T00:05:10"/>
    <n v="40"/>
    <x v="378"/>
    <n v="0.10730448262887812"/>
    <x v="1"/>
  </r>
  <r>
    <s v="c8d436"/>
    <n v="5"/>
    <n v="24"/>
    <s v="t"/>
    <s v="b1e403"/>
    <d v="1899-12-30T00:05:10"/>
    <n v="10"/>
    <x v="486"/>
    <n v="3.3532650821524415E-2"/>
    <x v="1"/>
  </r>
  <r>
    <s v="b9a74d"/>
    <n v="1"/>
    <n v="24"/>
    <s v="t"/>
    <s v="b1e403"/>
    <d v="1899-12-30T00:05:10"/>
    <n v="17"/>
    <x v="447"/>
    <n v="1.1401101279318301E-2"/>
    <x v="1"/>
  </r>
  <r>
    <s v="72f5d4"/>
    <n v="4"/>
    <n v="23"/>
    <s v="t"/>
    <s v="c0c252"/>
    <d v="1899-12-30T00:54:55"/>
    <n v="19"/>
    <x v="487"/>
    <n v="5.1640282265147601E-2"/>
    <x v="0"/>
  </r>
  <r>
    <s v="9ec847"/>
    <n v="2"/>
    <n v="23"/>
    <s v="t"/>
    <s v="c0c252"/>
    <d v="1899-12-30T00:54:55"/>
    <n v="54"/>
    <x v="488"/>
    <n v="7.3383559008367627E-2"/>
    <x v="0"/>
  </r>
  <r>
    <s v="c8d436"/>
    <n v="1"/>
    <n v="23"/>
    <s v="t"/>
    <s v="c0c252"/>
    <d v="1899-12-30T00:54:55"/>
    <n v="10"/>
    <x v="251"/>
    <n v="6.7947739822562629E-3"/>
    <x v="1"/>
  </r>
  <r>
    <s v="2a2353"/>
    <n v="1"/>
    <n v="23"/>
    <s v="t"/>
    <s v="c0c252"/>
    <d v="1899-12-30T00:54:55"/>
    <n v="57"/>
    <x v="489"/>
    <n v="3.8730211698860692E-2"/>
    <x v="1"/>
  </r>
  <r>
    <s v="b9a74d"/>
    <n v="4"/>
    <n v="23"/>
    <s v="t"/>
    <s v="c0c252"/>
    <d v="1899-12-30T00:54:55"/>
    <n v="17"/>
    <x v="490"/>
    <n v="4.6204463079342589E-2"/>
    <x v="1"/>
  </r>
  <r>
    <s v="2feb6b"/>
    <n v="4"/>
    <n v="23"/>
    <s v="t"/>
    <s v="c0c252"/>
    <d v="1899-12-30T00:54:55"/>
    <n v="29"/>
    <x v="491"/>
    <n v="7.881937819417266E-2"/>
    <x v="1"/>
  </r>
  <r>
    <s v="e83aa3"/>
    <n v="1"/>
    <n v="1"/>
    <s v="t"/>
    <s v="43400e"/>
    <d v="1899-12-30T00:18:28"/>
    <n v="32"/>
    <x v="492"/>
    <n v="2.7955641526997192E-2"/>
    <x v="0"/>
  </r>
  <r>
    <s v="d5e9a6"/>
    <n v="5"/>
    <n v="1"/>
    <s v="t"/>
    <s v="43400e"/>
    <d v="1899-12-30T00:18:28"/>
    <n v="23"/>
    <x v="224"/>
    <n v="0.10046558673764616"/>
    <x v="0"/>
  </r>
  <r>
    <s v="72f5d4"/>
    <n v="2"/>
    <n v="1"/>
    <s v="t"/>
    <s v="43400e"/>
    <d v="1899-12-30T00:18:28"/>
    <n v="19"/>
    <x v="493"/>
    <n v="3.3197324313309164E-2"/>
    <x v="0"/>
  </r>
  <r>
    <s v="5d267b"/>
    <n v="5"/>
    <n v="1"/>
    <s v="t"/>
    <s v="43400e"/>
    <d v="1899-12-30T00:18:28"/>
    <n v="40"/>
    <x v="494"/>
    <n v="0.17472275954373248"/>
    <x v="1"/>
  </r>
  <r>
    <s v="c4a632"/>
    <n v="5"/>
    <n v="19"/>
    <s v="f"/>
    <s v="8cdc73"/>
    <d v="1899-12-30T00:28:24"/>
    <n v="13"/>
    <x v="48"/>
    <n v="4.6460370151401593E-2"/>
    <x v="0"/>
  </r>
  <r>
    <s v="e83aa3"/>
    <n v="3"/>
    <n v="19"/>
    <s v="f"/>
    <s v="8cdc73"/>
    <d v="1899-12-30T00:28:24"/>
    <n v="32"/>
    <x v="254"/>
    <n v="6.8618392838993125E-2"/>
    <x v="0"/>
  </r>
  <r>
    <s v="d5e9a6"/>
    <n v="4"/>
    <n v="19"/>
    <s v="f"/>
    <s v="8cdc73"/>
    <d v="1899-12-30T00:28:24"/>
    <n v="23"/>
    <x v="495"/>
    <n v="6.5759293137368419E-2"/>
    <x v="0"/>
  </r>
  <r>
    <s v="72f5d4"/>
    <n v="3"/>
    <n v="19"/>
    <s v="f"/>
    <s v="8cdc73"/>
    <d v="1899-12-30T00:28:24"/>
    <n v="19"/>
    <x v="496"/>
    <n v="4.0742170748152166E-2"/>
    <x v="0"/>
  </r>
  <r>
    <s v="9ec847"/>
    <n v="5"/>
    <n v="19"/>
    <s v="f"/>
    <s v="8cdc73"/>
    <d v="1899-12-30T00:28:24"/>
    <n v="54"/>
    <x v="257"/>
    <n v="0.19298922985966815"/>
    <x v="0"/>
  </r>
  <r>
    <s v="c4a632"/>
    <n v="4"/>
    <n v="17"/>
    <s v="t"/>
    <s v="515d4a"/>
    <d v="1899-12-30T00:08:51"/>
    <n v="13"/>
    <x v="0"/>
    <n v="3.8086031827815621E-2"/>
    <x v="0"/>
  </r>
  <r>
    <s v="2feb6b"/>
    <n v="2"/>
    <n v="17"/>
    <s v="t"/>
    <s v="515d4a"/>
    <d v="1899-12-30T00:08:51"/>
    <n v="29"/>
    <x v="3"/>
    <n v="4.2480573961794353E-2"/>
    <x v="1"/>
  </r>
  <r>
    <s v="9ec847"/>
    <n v="2"/>
    <n v="9"/>
    <s v="f"/>
    <s v="17071c"/>
    <d v="1899-12-30T00:49:05"/>
    <n v="54"/>
    <x v="78"/>
    <n v="8.6726024282616304E-2"/>
    <x v="0"/>
  </r>
  <r>
    <s v="c8d436"/>
    <n v="3"/>
    <n v="9"/>
    <s v="f"/>
    <s v="17071c"/>
    <d v="1899-12-30T00:49:05"/>
    <n v="10"/>
    <x v="497"/>
    <n v="2.4090562300726752E-2"/>
    <x v="1"/>
  </r>
  <r>
    <s v="2feb6b"/>
    <n v="3"/>
    <n v="9"/>
    <s v="f"/>
    <s v="17071c"/>
    <d v="1899-12-30T00:49:05"/>
    <n v="29"/>
    <x v="498"/>
    <n v="6.9862630672107573E-2"/>
    <x v="1"/>
  </r>
  <r>
    <s v="c4a632"/>
    <n v="3"/>
    <n v="5"/>
    <s v="t"/>
    <s v="6286d5"/>
    <d v="1899-12-30T00:22:24"/>
    <n v="13"/>
    <x v="456"/>
    <n v="3.2694334550986304E-2"/>
    <x v="0"/>
  </r>
  <r>
    <s v="e83aa3"/>
    <n v="5"/>
    <n v="5"/>
    <s v="t"/>
    <s v="6286d5"/>
    <d v="1899-12-30T00:22:24"/>
    <n v="32"/>
    <x v="499"/>
    <n v="0.13413060328609766"/>
    <x v="0"/>
  </r>
  <r>
    <s v="72f5d4"/>
    <n v="4"/>
    <n v="5"/>
    <s v="t"/>
    <s v="6286d5"/>
    <d v="1899-12-30T00:22:24"/>
    <n v="19"/>
    <x v="379"/>
    <n v="6.3712036560896385E-2"/>
    <x v="0"/>
  </r>
  <r>
    <s v="9ec847"/>
    <n v="1"/>
    <n v="5"/>
    <s v="t"/>
    <s v="6286d5"/>
    <d v="1899-12-30T00:22:24"/>
    <n v="54"/>
    <x v="459"/>
    <n v="4.5269078609057954E-2"/>
    <x v="0"/>
  </r>
  <r>
    <s v="5d267b"/>
    <n v="1"/>
    <n v="5"/>
    <s v="t"/>
    <s v="6286d5"/>
    <d v="1899-12-30T00:22:24"/>
    <n v="40"/>
    <x v="486"/>
    <n v="3.3532650821524415E-2"/>
    <x v="1"/>
  </r>
  <r>
    <s v="2a2353"/>
    <n v="2"/>
    <n v="5"/>
    <s v="t"/>
    <s v="6286d5"/>
    <d v="1899-12-30T00:22:24"/>
    <n v="57"/>
    <x v="500"/>
    <n v="9.5568054841344577E-2"/>
    <x v="1"/>
  </r>
  <r>
    <s v="f084eb"/>
    <n v="2"/>
    <n v="5"/>
    <s v="t"/>
    <s v="6286d5"/>
    <d v="1899-12-30T00:22:24"/>
    <n v="36"/>
    <x v="59"/>
    <n v="6.0358771478743939E-2"/>
    <x v="1"/>
  </r>
  <r>
    <s v="c4a632"/>
    <n v="5"/>
    <n v="20"/>
    <s v="f"/>
    <s v="d54ac3"/>
    <d v="1899-12-30T00:01:46"/>
    <n v="13"/>
    <x v="269"/>
    <n v="4.5886785334717621E-2"/>
    <x v="0"/>
  </r>
  <r>
    <s v="e83aa3"/>
    <n v="2"/>
    <n v="20"/>
    <s v="f"/>
    <s v="d54ac3"/>
    <d v="1899-12-30T00:01:46"/>
    <n v="32"/>
    <x v="501"/>
    <n v="4.5180834791106579E-2"/>
    <x v="0"/>
  </r>
  <r>
    <s v="d5e9a6"/>
    <n v="3"/>
    <n v="20"/>
    <s v="f"/>
    <s v="d54ac3"/>
    <d v="1899-12-30T00:01:46"/>
    <n v="23"/>
    <x v="502"/>
    <n v="4.8710587509161782E-2"/>
    <x v="0"/>
  </r>
  <r>
    <s v="9ec847"/>
    <n v="3"/>
    <n v="20"/>
    <s v="f"/>
    <s v="d54ac3"/>
    <d v="1899-12-30T00:01:46"/>
    <n v="54"/>
    <x v="503"/>
    <n v="0.11436398806498853"/>
    <x v="0"/>
  </r>
  <r>
    <s v="c8d436"/>
    <n v="3"/>
    <n v="20"/>
    <s v="f"/>
    <s v="d54ac3"/>
    <d v="1899-12-30T00:01:46"/>
    <n v="10"/>
    <x v="504"/>
    <n v="2.1178516308331209E-2"/>
    <x v="1"/>
  </r>
  <r>
    <s v="2a2353"/>
    <n v="2"/>
    <n v="20"/>
    <s v="f"/>
    <s v="d54ac3"/>
    <d v="1899-12-30T00:01:46"/>
    <n v="57"/>
    <x v="381"/>
    <n v="8.0478361971658585E-2"/>
    <x v="1"/>
  </r>
  <r>
    <s v="f084eb"/>
    <n v="4"/>
    <n v="20"/>
    <s v="f"/>
    <s v="d54ac3"/>
    <d v="1899-12-30T00:01:46"/>
    <n v="36"/>
    <x v="505"/>
    <n v="0.10165687827998982"/>
    <x v="1"/>
  </r>
  <r>
    <s v="b9a74d"/>
    <n v="4"/>
    <n v="20"/>
    <s v="f"/>
    <s v="d54ac3"/>
    <d v="1899-12-30T00:01:46"/>
    <n v="17"/>
    <x v="506"/>
    <n v="4.800463696555074E-2"/>
    <x v="1"/>
  </r>
  <r>
    <s v="c4a632"/>
    <n v="5"/>
    <n v="16"/>
    <s v="t"/>
    <s v="ef0ccd"/>
    <d v="1899-12-30T00:18:05"/>
    <n v="13"/>
    <x v="507"/>
    <n v="4.8181124601453504E-2"/>
    <x v="0"/>
  </r>
  <r>
    <s v="e83aa3"/>
    <n v="5"/>
    <n v="16"/>
    <s v="t"/>
    <s v="ef0ccd"/>
    <d v="1899-12-30T00:18:05"/>
    <n v="32"/>
    <x v="355"/>
    <n v="0.11859969132665477"/>
    <x v="0"/>
  </r>
  <r>
    <s v="d5e9a6"/>
    <n v="4"/>
    <n v="16"/>
    <s v="t"/>
    <s v="ef0ccd"/>
    <d v="1899-12-30T00:18:05"/>
    <n v="23"/>
    <x v="508"/>
    <n v="6.8194822512826492E-2"/>
    <x v="0"/>
  </r>
  <r>
    <s v="9ec847"/>
    <n v="4"/>
    <n v="16"/>
    <s v="t"/>
    <s v="ef0ccd"/>
    <d v="1899-12-30T00:18:05"/>
    <n v="54"/>
    <x v="509"/>
    <n v="0.16010958329098393"/>
    <x v="0"/>
  </r>
  <r>
    <s v="c8d436"/>
    <n v="4"/>
    <n v="16"/>
    <s v="t"/>
    <s v="ef0ccd"/>
    <d v="1899-12-30T00:18:05"/>
    <n v="10"/>
    <x v="200"/>
    <n v="2.9649922831663691E-2"/>
    <x v="1"/>
  </r>
  <r>
    <s v="b9a74d"/>
    <n v="3"/>
    <n v="16"/>
    <s v="t"/>
    <s v="ef0ccd"/>
    <d v="1899-12-30T00:18:05"/>
    <n v="17"/>
    <x v="510"/>
    <n v="3.7803651610371199E-2"/>
    <x v="1"/>
  </r>
  <r>
    <s v="2feb6b"/>
    <n v="5"/>
    <n v="16"/>
    <s v="t"/>
    <s v="ef0ccd"/>
    <d v="1899-12-30T00:18:05"/>
    <n v="29"/>
    <x v="511"/>
    <n v="0.10748097026478089"/>
    <x v="1"/>
  </r>
  <r>
    <s v="c4a632"/>
    <n v="3"/>
    <n v="7"/>
    <s v="t"/>
    <s v="f6bc20"/>
    <d v="1899-12-30T00:37:57"/>
    <n v="13"/>
    <x v="512"/>
    <n v="3.2006032770965531E-2"/>
    <x v="0"/>
  </r>
  <r>
    <s v="e83aa3"/>
    <n v="1"/>
    <n v="7"/>
    <s v="t"/>
    <s v="f6bc20"/>
    <d v="1899-12-30T00:37:57"/>
    <n v="32"/>
    <x v="513"/>
    <n v="2.62613602223307E-2"/>
    <x v="0"/>
  </r>
  <r>
    <s v="d5e9a6"/>
    <n v="1"/>
    <n v="7"/>
    <s v="t"/>
    <s v="f6bc20"/>
    <d v="1899-12-30T00:37:57"/>
    <n v="23"/>
    <x v="514"/>
    <n v="1.8875352659800188E-2"/>
    <x v="0"/>
  </r>
  <r>
    <s v="72f5d4"/>
    <n v="3"/>
    <n v="7"/>
    <s v="t"/>
    <s v="f6bc20"/>
    <d v="1899-12-30T00:37:57"/>
    <n v="19"/>
    <x v="515"/>
    <n v="4.6778047896026555E-2"/>
    <x v="0"/>
  </r>
  <r>
    <s v="c8d436"/>
    <n v="1"/>
    <n v="7"/>
    <s v="t"/>
    <s v="f6bc20"/>
    <d v="1899-12-30T00:37:57"/>
    <n v="10"/>
    <x v="516"/>
    <n v="8.2066750694783416E-3"/>
    <x v="1"/>
  </r>
  <r>
    <s v="f084eb"/>
    <n v="1"/>
    <n v="7"/>
    <s v="t"/>
    <s v="f6bc20"/>
    <d v="1899-12-30T00:37:57"/>
    <n v="36"/>
    <x v="517"/>
    <n v="2.9544030250122033E-2"/>
    <x v="1"/>
  </r>
  <r>
    <s v="b9a74d"/>
    <n v="5"/>
    <n v="7"/>
    <s v="t"/>
    <s v="f6bc20"/>
    <d v="1899-12-30T00:37:57"/>
    <n v="17"/>
    <x v="518"/>
    <n v="6.9756738090565915E-2"/>
    <x v="1"/>
  </r>
  <r>
    <s v="c4a632"/>
    <n v="1"/>
    <n v="0"/>
    <s v="f"/>
    <s v="248e0e"/>
    <d v="1899-12-30T00:40:45"/>
    <n v="13"/>
    <x v="519"/>
    <n v="1.1471696333679405E-2"/>
    <x v="0"/>
  </r>
  <r>
    <s v="e83aa3"/>
    <n v="1"/>
    <n v="0"/>
    <s v="f"/>
    <s v="248e0e"/>
    <d v="1899-12-30T00:40:45"/>
    <n v="32"/>
    <x v="520"/>
    <n v="2.8238021744441611E-2"/>
    <x v="0"/>
  </r>
  <r>
    <s v="d5e9a6"/>
    <n v="1"/>
    <n v="0"/>
    <s v="f"/>
    <s v="248e0e"/>
    <d v="1899-12-30T00:40:45"/>
    <n v="23"/>
    <x v="448"/>
    <n v="2.0296078128817407E-2"/>
    <x v="0"/>
  </r>
  <r>
    <s v="9ec847"/>
    <n v="5"/>
    <n v="0"/>
    <s v="f"/>
    <s v="248e0e"/>
    <d v="1899-12-30T00:40:45"/>
    <n v="54"/>
    <x v="521"/>
    <n v="0.23825830846872612"/>
    <x v="0"/>
  </r>
  <r>
    <s v="f084eb"/>
    <n v="2"/>
    <n v="0"/>
    <s v="f"/>
    <s v="248e0e"/>
    <d v="1899-12-30T00:40:45"/>
    <n v="36"/>
    <x v="400"/>
    <n v="6.3535548924993634E-2"/>
    <x v="1"/>
  </r>
  <r>
    <s v="2feb6b"/>
    <n v="4"/>
    <n v="0"/>
    <s v="f"/>
    <s v="248e0e"/>
    <d v="1899-12-30T00:40:45"/>
    <n v="29"/>
    <x v="129"/>
    <n v="0.10236282882360084"/>
    <x v="1"/>
  </r>
  <r>
    <s v="e83aa3"/>
    <n v="2"/>
    <n v="18"/>
    <s v="t"/>
    <s v="727cbe"/>
    <d v="1899-12-30T00:50:54"/>
    <n v="32"/>
    <x v="307"/>
    <n v="4.6310355660884241E-2"/>
    <x v="0"/>
  </r>
  <r>
    <s v="e31d39"/>
    <n v="2"/>
    <n v="18"/>
    <s v="t"/>
    <s v="727cbe"/>
    <d v="1899-12-30T00:50:54"/>
    <n v="10"/>
    <x v="104"/>
    <n v="1.4471986144026328E-2"/>
    <x v="0"/>
  </r>
  <r>
    <s v="72f5d4"/>
    <n v="3"/>
    <n v="18"/>
    <s v="t"/>
    <s v="727cbe"/>
    <d v="1899-12-30T00:50:54"/>
    <n v="19"/>
    <x v="106"/>
    <n v="4.1245160510475033E-2"/>
    <x v="0"/>
  </r>
  <r>
    <s v="9ec847"/>
    <n v="1"/>
    <n v="18"/>
    <s v="t"/>
    <s v="727cbe"/>
    <d v="1899-12-30T00:50:54"/>
    <n v="54"/>
    <x v="210"/>
    <n v="3.9074362588871085E-2"/>
    <x v="0"/>
  </r>
  <r>
    <s v="5d267b"/>
    <n v="1"/>
    <n v="18"/>
    <s v="t"/>
    <s v="727cbe"/>
    <d v="1899-12-30T00:50:54"/>
    <n v="40"/>
    <x v="190"/>
    <n v="2.8943972288052656E-2"/>
    <x v="1"/>
  </r>
  <r>
    <s v="c8d436"/>
    <n v="1"/>
    <n v="18"/>
    <s v="t"/>
    <s v="727cbe"/>
    <d v="1899-12-30T00:50:54"/>
    <n v="10"/>
    <x v="211"/>
    <n v="7.2359930720131641E-3"/>
    <x v="1"/>
  </r>
  <r>
    <s v="f084eb"/>
    <n v="4"/>
    <n v="18"/>
    <s v="t"/>
    <s v="727cbe"/>
    <d v="1899-12-30T00:50:54"/>
    <n v="36"/>
    <x v="522"/>
    <n v="0.10419830023698956"/>
    <x v="1"/>
  </r>
  <r>
    <s v="b9a74d"/>
    <n v="4"/>
    <n v="18"/>
    <s v="t"/>
    <s v="727cbe"/>
    <d v="1899-12-30T00:50:54"/>
    <n v="17"/>
    <x v="523"/>
    <n v="4.9204752889689514E-2"/>
    <x v="1"/>
  </r>
  <r>
    <s v="2feb6b"/>
    <n v="5"/>
    <n v="18"/>
    <s v="t"/>
    <s v="727cbe"/>
    <d v="1899-12-30T00:50:54"/>
    <n v="29"/>
    <x v="461"/>
    <n v="0.10492189954419087"/>
    <x v="1"/>
  </r>
  <r>
    <s v="c4a632"/>
    <n v="4"/>
    <n v="20"/>
    <s v="f"/>
    <s v="5b2f64"/>
    <d v="1899-12-30T00:18:28"/>
    <n v="13"/>
    <x v="386"/>
    <n v="3.6709428267774097E-2"/>
    <x v="0"/>
  </r>
  <r>
    <s v="e83aa3"/>
    <n v="5"/>
    <n v="20"/>
    <s v="f"/>
    <s v="5b2f64"/>
    <d v="1899-12-30T00:18:28"/>
    <n v="32"/>
    <x v="127"/>
    <n v="0.11295208697776644"/>
    <x v="0"/>
  </r>
  <r>
    <s v="e31d39"/>
    <n v="2"/>
    <n v="20"/>
    <s v="f"/>
    <s v="5b2f64"/>
    <d v="1899-12-30T00:18:28"/>
    <n v="10"/>
    <x v="125"/>
    <n v="1.4119010872220806E-2"/>
    <x v="0"/>
  </r>
  <r>
    <s v="9ec847"/>
    <n v="1"/>
    <n v="20"/>
    <s v="f"/>
    <s v="5b2f64"/>
    <d v="1899-12-30T00:18:28"/>
    <n v="54"/>
    <x v="385"/>
    <n v="3.8121329354996181E-2"/>
    <x v="0"/>
  </r>
  <r>
    <s v="5d267b"/>
    <n v="3"/>
    <n v="20"/>
    <s v="f"/>
    <s v="5b2f64"/>
    <d v="1899-12-30T00:18:28"/>
    <n v="40"/>
    <x v="215"/>
    <n v="8.4714065233324837E-2"/>
    <x v="1"/>
  </r>
  <r>
    <s v="c8d436"/>
    <n v="4"/>
    <n v="20"/>
    <s v="f"/>
    <s v="5b2f64"/>
    <d v="1899-12-30T00:18:28"/>
    <n v="10"/>
    <x v="520"/>
    <n v="2.8238021744441611E-2"/>
    <x v="1"/>
  </r>
  <r>
    <s v="b9a74d"/>
    <n v="5"/>
    <n v="20"/>
    <s v="f"/>
    <s v="5b2f64"/>
    <d v="1899-12-30T00:18:28"/>
    <n v="17"/>
    <x v="219"/>
    <n v="6.0005796206938425E-2"/>
    <x v="1"/>
  </r>
  <r>
    <s v="e83aa3"/>
    <n v="3"/>
    <n v="7"/>
    <s v="f"/>
    <s v="10ed6c"/>
    <d v="1899-12-30T00:19:39"/>
    <n v="32"/>
    <x v="524"/>
    <n v="7.8784080666992093E-2"/>
    <x v="0"/>
  </r>
  <r>
    <s v="e31d39"/>
    <n v="3"/>
    <n v="7"/>
    <s v="f"/>
    <s v="10ed6c"/>
    <d v="1899-12-30T00:19:39"/>
    <n v="10"/>
    <x v="525"/>
    <n v="2.462002520843503E-2"/>
    <x v="0"/>
  </r>
  <r>
    <s v="72f5d4"/>
    <n v="2"/>
    <n v="7"/>
    <s v="f"/>
    <s v="10ed6c"/>
    <d v="1899-12-30T00:19:39"/>
    <n v="19"/>
    <x v="526"/>
    <n v="3.1185365264017703E-2"/>
    <x v="0"/>
  </r>
  <r>
    <s v="5d267b"/>
    <n v="4"/>
    <n v="7"/>
    <s v="f"/>
    <s v="10ed6c"/>
    <d v="1899-12-30T00:19:39"/>
    <n v="40"/>
    <x v="527"/>
    <n v="0.13130680111165347"/>
    <x v="1"/>
  </r>
  <r>
    <s v="c8d436"/>
    <n v="4"/>
    <n v="7"/>
    <s v="f"/>
    <s v="10ed6c"/>
    <d v="1899-12-30T00:19:39"/>
    <n v="10"/>
    <x v="528"/>
    <n v="3.2826700277913366E-2"/>
    <x v="1"/>
  </r>
  <r>
    <s v="2a2353"/>
    <n v="4"/>
    <n v="7"/>
    <s v="f"/>
    <s v="10ed6c"/>
    <d v="1899-12-30T00:19:39"/>
    <n v="57"/>
    <x v="529"/>
    <n v="0.18711219158410622"/>
    <x v="1"/>
  </r>
  <r>
    <s v="f084eb"/>
    <n v="1"/>
    <n v="7"/>
    <s v="f"/>
    <s v="10ed6c"/>
    <d v="1899-12-30T00:19:39"/>
    <n v="36"/>
    <x v="517"/>
    <n v="2.9544030250122033E-2"/>
    <x v="1"/>
  </r>
  <r>
    <s v="b9a74d"/>
    <n v="5"/>
    <n v="7"/>
    <s v="f"/>
    <s v="10ed6c"/>
    <d v="1899-12-30T00:19:39"/>
    <n v="17"/>
    <x v="518"/>
    <n v="6.9756738090565915E-2"/>
    <x v="1"/>
  </r>
  <r>
    <s v="e31d39"/>
    <n v="1"/>
    <n v="3"/>
    <s v="f"/>
    <s v="5c634f"/>
    <d v="1899-12-30T00:41:13"/>
    <n v="10"/>
    <x v="530"/>
    <n v="8.5596503412838625E-3"/>
    <x v="0"/>
  </r>
  <r>
    <s v="5d267b"/>
    <n v="5"/>
    <n v="3"/>
    <s v="f"/>
    <s v="5c634f"/>
    <d v="1899-12-30T00:41:13"/>
    <n v="40"/>
    <x v="339"/>
    <n v="0.17119300682567726"/>
    <x v="1"/>
  </r>
  <r>
    <s v="c8d436"/>
    <n v="1"/>
    <n v="3"/>
    <s v="f"/>
    <s v="5c634f"/>
    <d v="1899-12-30T00:41:13"/>
    <n v="10"/>
    <x v="530"/>
    <n v="8.5596503412838625E-3"/>
    <x v="1"/>
  </r>
  <r>
    <s v="b9a74d"/>
    <n v="2"/>
    <n v="3"/>
    <s v="f"/>
    <s v="5c634f"/>
    <d v="1899-12-30T00:41:13"/>
    <n v="17"/>
    <x v="335"/>
    <n v="2.910281116036513E-2"/>
    <x v="1"/>
  </r>
  <r>
    <s v="c4a632"/>
    <n v="5"/>
    <n v="5"/>
    <s v="f"/>
    <s v="4966c4"/>
    <d v="1899-12-30T00:41:13"/>
    <n v="13"/>
    <x v="531"/>
    <n v="5.4490557584977173E-2"/>
    <x v="0"/>
  </r>
  <r>
    <s v="e31d39"/>
    <n v="5"/>
    <n v="5"/>
    <s v="f"/>
    <s v="4966c4"/>
    <d v="1899-12-30T00:41:13"/>
    <n v="10"/>
    <x v="532"/>
    <n v="4.1915813526905515E-2"/>
    <x v="0"/>
  </r>
  <r>
    <s v="d5e9a6"/>
    <n v="1"/>
    <n v="5"/>
    <s v="f"/>
    <s v="4966c4"/>
    <d v="1899-12-30T00:41:13"/>
    <n v="23"/>
    <x v="533"/>
    <n v="1.9281274222376538E-2"/>
    <x v="0"/>
  </r>
  <r>
    <s v="5d267b"/>
    <n v="5"/>
    <n v="5"/>
    <s v="f"/>
    <s v="4966c4"/>
    <d v="1899-12-30T00:41:13"/>
    <n v="40"/>
    <x v="57"/>
    <n v="0.16766325410762206"/>
    <x v="1"/>
  </r>
  <r>
    <s v="c8d436"/>
    <n v="1"/>
    <n v="5"/>
    <s v="f"/>
    <s v="4966c4"/>
    <d v="1899-12-30T00:41:13"/>
    <n v="10"/>
    <x v="534"/>
    <n v="8.3831627053811038E-3"/>
    <x v="1"/>
  </r>
  <r>
    <s v="2feb6b"/>
    <n v="5"/>
    <n v="5"/>
    <s v="f"/>
    <s v="4966c4"/>
    <d v="1899-12-30T00:41:13"/>
    <n v="29"/>
    <x v="535"/>
    <n v="0.12155585922802599"/>
    <x v="1"/>
  </r>
  <r>
    <s v="c4a632"/>
    <n v="4"/>
    <n v="12"/>
    <s v="t"/>
    <s v="f47470"/>
    <d v="1899-12-30T00:43:35"/>
    <n v="13"/>
    <x v="536"/>
    <n v="4.0380371094551504E-2"/>
    <x v="0"/>
  </r>
  <r>
    <s v="9ec847"/>
    <n v="3"/>
    <n v="12"/>
    <s v="t"/>
    <s v="f47470"/>
    <d v="1899-12-30T00:43:35"/>
    <n v="54"/>
    <x v="314"/>
    <n v="0.12580038687148737"/>
    <x v="0"/>
  </r>
  <r>
    <s v="c8d436"/>
    <n v="1"/>
    <n v="12"/>
    <s v="t"/>
    <s v="f47470"/>
    <d v="1899-12-30T00:43:35"/>
    <n v="10"/>
    <x v="537"/>
    <n v="7.7654559797214438E-3"/>
    <x v="1"/>
  </r>
  <r>
    <s v="b9a74d"/>
    <n v="4"/>
    <n v="12"/>
    <s v="t"/>
    <s v="f47470"/>
    <d v="1899-12-30T00:43:35"/>
    <n v="17"/>
    <x v="485"/>
    <n v="5.2805100662105815E-2"/>
    <x v="1"/>
  </r>
  <r>
    <s v="2feb6b"/>
    <n v="5"/>
    <n v="12"/>
    <s v="t"/>
    <s v="f47470"/>
    <d v="1899-12-30T00:43:35"/>
    <n v="29"/>
    <x v="135"/>
    <n v="0.11259911170596093"/>
    <x v="1"/>
  </r>
  <r>
    <s v="c4a632"/>
    <n v="1"/>
    <n v="12"/>
    <s v="f"/>
    <s v="53fbfc"/>
    <d v="1899-12-30T00:01:56"/>
    <n v="13"/>
    <x v="359"/>
    <n v="1.0095092773637876E-2"/>
    <x v="0"/>
  </r>
  <r>
    <s v="e31d39"/>
    <n v="2"/>
    <n v="12"/>
    <s v="f"/>
    <s v="53fbfc"/>
    <d v="1899-12-30T00:01:56"/>
    <n v="10"/>
    <x v="262"/>
    <n v="1.5530911959442888E-2"/>
    <x v="0"/>
  </r>
  <r>
    <s v="72f5d4"/>
    <n v="1"/>
    <n v="12"/>
    <s v="f"/>
    <s v="53fbfc"/>
    <d v="1899-12-30T00:01:56"/>
    <n v="19"/>
    <x v="538"/>
    <n v="1.475436636147074E-2"/>
    <x v="0"/>
  </r>
  <r>
    <s v="e31d39"/>
    <n v="4"/>
    <n v="4"/>
    <s v="t"/>
    <s v="33348c"/>
    <d v="1899-12-30T00:15:06"/>
    <n v="10"/>
    <x v="28"/>
    <n v="3.3885626093329929E-2"/>
    <x v="0"/>
  </r>
  <r>
    <s v="d5e9a6"/>
    <n v="2"/>
    <n v="4"/>
    <s v="t"/>
    <s v="33348c"/>
    <d v="1899-12-30T00:15:06"/>
    <n v="23"/>
    <x v="27"/>
    <n v="3.896847000732942E-2"/>
    <x v="0"/>
  </r>
  <r>
    <s v="9ec847"/>
    <n v="5"/>
    <n v="4"/>
    <s v="t"/>
    <s v="33348c"/>
    <d v="1899-12-30T00:15:06"/>
    <n v="54"/>
    <x v="539"/>
    <n v="0.22872797612997706"/>
    <x v="0"/>
  </r>
  <r>
    <s v="2a2353"/>
    <n v="3"/>
    <n v="4"/>
    <s v="t"/>
    <s v="33348c"/>
    <d v="1899-12-30T00:15:06"/>
    <n v="57"/>
    <x v="540"/>
    <n v="0.14486105154898546"/>
    <x v="1"/>
  </r>
  <r>
    <s v="b9a74d"/>
    <n v="1"/>
    <n v="4"/>
    <s v="t"/>
    <s v="33348c"/>
    <d v="1899-12-30T00:15:06"/>
    <n v="17"/>
    <x v="541"/>
    <n v="1.4401391089665221E-2"/>
    <x v="1"/>
  </r>
  <r>
    <s v="e31d39"/>
    <n v="1"/>
    <n v="4"/>
    <s v="t"/>
    <s v="e6c1b4"/>
    <d v="1899-12-30T00:46:31"/>
    <n v="10"/>
    <x v="542"/>
    <n v="8.4714065233324823E-3"/>
    <x v="0"/>
  </r>
  <r>
    <s v="d5e9a6"/>
    <n v="1"/>
    <n v="4"/>
    <s v="t"/>
    <s v="e6c1b4"/>
    <d v="1899-12-30T00:46:31"/>
    <n v="23"/>
    <x v="233"/>
    <n v="1.948423500366471E-2"/>
    <x v="0"/>
  </r>
  <r>
    <s v="72f5d4"/>
    <n v="1"/>
    <n v="4"/>
    <s v="t"/>
    <s v="e6c1b4"/>
    <d v="1899-12-30T00:46:31"/>
    <n v="19"/>
    <x v="543"/>
    <n v="1.6095672394331715E-2"/>
    <x v="0"/>
  </r>
  <r>
    <s v="c8d436"/>
    <n v="5"/>
    <n v="4"/>
    <s v="t"/>
    <s v="e6c1b4"/>
    <d v="1899-12-30T00:46:31"/>
    <n v="10"/>
    <x v="544"/>
    <n v="4.2357032616662418E-2"/>
    <x v="1"/>
  </r>
  <r>
    <s v="f084eb"/>
    <n v="2"/>
    <n v="4"/>
    <s v="t"/>
    <s v="e6c1b4"/>
    <d v="1899-12-30T00:46:31"/>
    <n v="36"/>
    <x v="545"/>
    <n v="6.0994126967993882E-2"/>
    <x v="1"/>
  </r>
  <r>
    <s v="c4a632"/>
    <n v="4"/>
    <n v="0"/>
    <s v="t"/>
    <s v="c83cab"/>
    <d v="1899-12-30T00:42:49"/>
    <n v="13"/>
    <x v="269"/>
    <n v="4.5886785334717621E-2"/>
    <x v="0"/>
  </r>
  <r>
    <s v="e83aa3"/>
    <n v="5"/>
    <n v="0"/>
    <s v="t"/>
    <s v="c83cab"/>
    <d v="1899-12-30T00:42:49"/>
    <n v="32"/>
    <x v="41"/>
    <n v="0.14119010872220805"/>
    <x v="0"/>
  </r>
  <r>
    <s v="e31d39"/>
    <n v="1"/>
    <n v="0"/>
    <s v="t"/>
    <s v="c83cab"/>
    <d v="1899-12-30T00:42:49"/>
    <n v="10"/>
    <x v="217"/>
    <n v="8.8243817951380032E-3"/>
    <x v="0"/>
  </r>
  <r>
    <s v="9ec847"/>
    <n v="2"/>
    <n v="0"/>
    <s v="t"/>
    <s v="c83cab"/>
    <d v="1899-12-30T00:42:49"/>
    <n v="54"/>
    <x v="216"/>
    <n v="9.5303323387490438E-2"/>
    <x v="0"/>
  </r>
  <r>
    <s v="c8d436"/>
    <n v="3"/>
    <n v="0"/>
    <s v="t"/>
    <s v="c83cab"/>
    <d v="1899-12-30T00:42:49"/>
    <n v="10"/>
    <x v="270"/>
    <n v="2.647314538541401E-2"/>
    <x v="1"/>
  </r>
  <r>
    <s v="2a2353"/>
    <n v="2"/>
    <n v="0"/>
    <s v="t"/>
    <s v="c83cab"/>
    <d v="1899-12-30T00:42:49"/>
    <n v="57"/>
    <x v="546"/>
    <n v="0.10059795246457323"/>
    <x v="1"/>
  </r>
  <r>
    <s v="f084eb"/>
    <n v="5"/>
    <n v="0"/>
    <s v="t"/>
    <s v="c83cab"/>
    <d v="1899-12-30T00:42:49"/>
    <n v="36"/>
    <x v="547"/>
    <n v="0.15883887231248406"/>
    <x v="1"/>
  </r>
  <r>
    <s v="2feb6b"/>
    <n v="3"/>
    <n v="0"/>
    <s v="t"/>
    <s v="c83cab"/>
    <d v="1899-12-30T00:42:49"/>
    <n v="29"/>
    <x v="548"/>
    <n v="7.6772121617700625E-2"/>
    <x v="1"/>
  </r>
  <r>
    <s v="e31d39"/>
    <n v="4"/>
    <n v="14"/>
    <s v="t"/>
    <s v="5541dd"/>
    <d v="1899-12-30T00:13:38"/>
    <n v="10"/>
    <x v="391"/>
    <n v="3.035587337527473E-2"/>
    <x v="0"/>
  </r>
  <r>
    <s v="5d267b"/>
    <n v="1"/>
    <n v="14"/>
    <s v="t"/>
    <s v="5541dd"/>
    <d v="1899-12-30T00:13:38"/>
    <n v="40"/>
    <x v="391"/>
    <n v="3.035587337527473E-2"/>
    <x v="1"/>
  </r>
  <r>
    <s v="2a2353"/>
    <n v="2"/>
    <n v="14"/>
    <s v="t"/>
    <s v="5541dd"/>
    <d v="1899-12-30T00:13:38"/>
    <n v="57"/>
    <x v="353"/>
    <n v="8.6514239119532974E-2"/>
    <x v="1"/>
  </r>
  <r>
    <s v="f084eb"/>
    <n v="4"/>
    <n v="14"/>
    <s v="t"/>
    <s v="5541dd"/>
    <d v="1899-12-30T00:13:38"/>
    <n v="36"/>
    <x v="549"/>
    <n v="0.10928114415098904"/>
    <x v="1"/>
  </r>
  <r>
    <s v="2feb6b"/>
    <n v="1"/>
    <n v="14"/>
    <s v="t"/>
    <s v="5541dd"/>
    <d v="1899-12-30T00:13:38"/>
    <n v="29"/>
    <x v="376"/>
    <n v="2.2008008197074179E-2"/>
    <x v="1"/>
  </r>
  <r>
    <s v="e83aa3"/>
    <n v="5"/>
    <n v="23"/>
    <s v="t"/>
    <s v="2c2657"/>
    <d v="1899-12-30T00:02:13"/>
    <n v="32"/>
    <x v="550"/>
    <n v="0.10871638371610021"/>
    <x v="0"/>
  </r>
  <r>
    <s v="e31d39"/>
    <n v="2"/>
    <n v="23"/>
    <s v="t"/>
    <s v="2c2657"/>
    <d v="1899-12-30T00:02:13"/>
    <n v="10"/>
    <x v="161"/>
    <n v="1.3589547964512526E-2"/>
    <x v="0"/>
  </r>
  <r>
    <s v="d5e9a6"/>
    <n v="4"/>
    <n v="23"/>
    <s v="t"/>
    <s v="2c2657"/>
    <d v="1899-12-30T00:02:13"/>
    <n v="23"/>
    <x v="551"/>
    <n v="6.2511920636757617E-2"/>
    <x v="0"/>
  </r>
  <r>
    <s v="9ec847"/>
    <n v="4"/>
    <n v="23"/>
    <s v="t"/>
    <s v="2c2657"/>
    <d v="1899-12-30T00:02:13"/>
    <n v="54"/>
    <x v="552"/>
    <n v="0.14676711801673525"/>
    <x v="0"/>
  </r>
  <r>
    <s v="5d267b"/>
    <n v="5"/>
    <n v="23"/>
    <s v="t"/>
    <s v="2c2657"/>
    <d v="1899-12-30T00:02:13"/>
    <n v="40"/>
    <x v="553"/>
    <n v="0.13589547964512527"/>
    <x v="1"/>
  </r>
  <r>
    <s v="c8d436"/>
    <n v="5"/>
    <n v="23"/>
    <s v="t"/>
    <s v="2c2657"/>
    <d v="1899-12-30T00:02:13"/>
    <n v="10"/>
    <x v="17"/>
    <n v="3.3973869911281318E-2"/>
    <x v="1"/>
  </r>
  <r>
    <s v="2a2353"/>
    <n v="2"/>
    <n v="23"/>
    <s v="t"/>
    <s v="2c2657"/>
    <d v="1899-12-30T00:02:13"/>
    <n v="57"/>
    <x v="554"/>
    <n v="7.7460423397721384E-2"/>
    <x v="1"/>
  </r>
  <r>
    <s v="b9a74d"/>
    <n v="2"/>
    <n v="23"/>
    <s v="t"/>
    <s v="2c2657"/>
    <d v="1899-12-30T00:02:13"/>
    <n v="17"/>
    <x v="555"/>
    <n v="2.3102231539671295E-2"/>
    <x v="1"/>
  </r>
  <r>
    <s v="e83aa3"/>
    <n v="5"/>
    <n v="14"/>
    <s v="t"/>
    <s v="bcfa02"/>
    <d v="1899-12-30T00:08:47"/>
    <n v="32"/>
    <x v="99"/>
    <n v="0.12142349350109892"/>
    <x v="0"/>
  </r>
  <r>
    <s v="d5e9a6"/>
    <n v="3"/>
    <n v="14"/>
    <s v="t"/>
    <s v="bcfa02"/>
    <d v="1899-12-30T00:08:47"/>
    <n v="23"/>
    <x v="556"/>
    <n v="5.2363881572348905E-2"/>
    <x v="0"/>
  </r>
  <r>
    <s v="9ec847"/>
    <n v="1"/>
    <n v="14"/>
    <s v="t"/>
    <s v="bcfa02"/>
    <d v="1899-12-30T00:08:47"/>
    <n v="54"/>
    <x v="557"/>
    <n v="4.0980429056620887E-2"/>
    <x v="0"/>
  </r>
  <r>
    <s v="c8d436"/>
    <n v="2"/>
    <n v="14"/>
    <s v="t"/>
    <s v="bcfa02"/>
    <d v="1899-12-30T00:08:47"/>
    <n v="10"/>
    <x v="441"/>
    <n v="1.5177936687637365E-2"/>
    <x v="1"/>
  </r>
  <r>
    <s v="f084eb"/>
    <n v="2"/>
    <n v="14"/>
    <s v="t"/>
    <s v="bcfa02"/>
    <d v="1899-12-30T00:08:47"/>
    <n v="36"/>
    <x v="34"/>
    <n v="5.4640572075494519E-2"/>
    <x v="1"/>
  </r>
  <r>
    <s v="2feb6b"/>
    <n v="3"/>
    <n v="14"/>
    <s v="t"/>
    <s v="bcfa02"/>
    <d v="1899-12-30T00:08:47"/>
    <n v="29"/>
    <x v="558"/>
    <n v="6.602402459122253E-2"/>
    <x v="1"/>
  </r>
  <r>
    <s v="e31d39"/>
    <n v="5"/>
    <n v="22"/>
    <s v="f"/>
    <s v="633b38"/>
    <d v="1899-12-30T00:21:03"/>
    <n v="10"/>
    <x v="150"/>
    <n v="3.4415089001038214E-2"/>
    <x v="0"/>
  </r>
  <r>
    <s v="5d267b"/>
    <n v="5"/>
    <n v="22"/>
    <s v="f"/>
    <s v="633b38"/>
    <d v="1899-12-30T00:21:03"/>
    <n v="40"/>
    <x v="229"/>
    <n v="0.13766035600415286"/>
    <x v="1"/>
  </r>
  <r>
    <s v="c8d436"/>
    <n v="3"/>
    <n v="22"/>
    <s v="f"/>
    <s v="633b38"/>
    <d v="1899-12-30T00:21:03"/>
    <n v="10"/>
    <x v="559"/>
    <n v="2.0649053400622931E-2"/>
    <x v="1"/>
  </r>
  <r>
    <s v="2a2353"/>
    <n v="2"/>
    <n v="22"/>
    <s v="f"/>
    <s v="633b38"/>
    <d v="1899-12-30T00:21:03"/>
    <n v="57"/>
    <x v="166"/>
    <n v="7.8466402922367132E-2"/>
    <x v="1"/>
  </r>
  <r>
    <s v="f084eb"/>
    <n v="1"/>
    <n v="22"/>
    <s v="f"/>
    <s v="633b38"/>
    <d v="1899-12-30T00:21:03"/>
    <n v="36"/>
    <x v="560"/>
    <n v="2.4778864080747514E-2"/>
    <x v="1"/>
  </r>
  <r>
    <s v="2feb6b"/>
    <n v="4"/>
    <n v="22"/>
    <s v="f"/>
    <s v="633b38"/>
    <d v="1899-12-30T00:21:03"/>
    <n v="29"/>
    <x v="561"/>
    <n v="7.9843006482408663E-2"/>
    <x v="1"/>
  </r>
  <r>
    <s v="e83aa3"/>
    <n v="5"/>
    <n v="1"/>
    <s v="t"/>
    <s v="b121bd"/>
    <d v="1899-12-30T00:23:06"/>
    <n v="32"/>
    <x v="93"/>
    <n v="0.139778207634986"/>
    <x v="0"/>
  </r>
  <r>
    <s v="e31d39"/>
    <n v="5"/>
    <n v="1"/>
    <s v="t"/>
    <s v="b121bd"/>
    <d v="1899-12-30T00:23:06"/>
    <n v="10"/>
    <x v="453"/>
    <n v="4.368068988593312E-2"/>
    <x v="0"/>
  </r>
  <r>
    <s v="d5e9a6"/>
    <n v="2"/>
    <n v="1"/>
    <s v="t"/>
    <s v="b121bd"/>
    <d v="1899-12-30T00:23:06"/>
    <n v="23"/>
    <x v="562"/>
    <n v="4.018623469505847E-2"/>
    <x v="0"/>
  </r>
  <r>
    <s v="c4a632"/>
    <n v="4"/>
    <n v="15"/>
    <s v="t"/>
    <s v="57f7cc"/>
    <d v="1899-12-30T00:57:31"/>
    <n v="13"/>
    <x v="563"/>
    <n v="3.9003767534509973E-2"/>
    <x v="0"/>
  </r>
  <r>
    <s v="e83aa3"/>
    <n v="1"/>
    <n v="15"/>
    <s v="t"/>
    <s v="57f7cc"/>
    <d v="1899-12-30T00:57:31"/>
    <n v="32"/>
    <x v="183"/>
    <n v="2.4002318482775366E-2"/>
    <x v="0"/>
  </r>
  <r>
    <s v="72f5d4"/>
    <n v="4"/>
    <n v="15"/>
    <s v="t"/>
    <s v="57f7cc"/>
    <d v="1899-12-30T00:57:31"/>
    <n v="19"/>
    <x v="564"/>
    <n v="5.7005506396591493E-2"/>
    <x v="0"/>
  </r>
  <r>
    <s v="5d267b"/>
    <n v="5"/>
    <n v="15"/>
    <s v="t"/>
    <s v="57f7cc"/>
    <d v="1899-12-30T00:57:31"/>
    <n v="40"/>
    <x v="185"/>
    <n v="0.15001449051734606"/>
    <x v="1"/>
  </r>
  <r>
    <s v="c8d436"/>
    <n v="5"/>
    <n v="15"/>
    <s v="t"/>
    <s v="57f7cc"/>
    <d v="1899-12-30T00:57:31"/>
    <n v="10"/>
    <x v="61"/>
    <n v="3.7503622629336514E-2"/>
    <x v="1"/>
  </r>
  <r>
    <s v="2a2353"/>
    <n v="4"/>
    <n v="15"/>
    <s v="t"/>
    <s v="57f7cc"/>
    <d v="1899-12-30T00:57:31"/>
    <n v="57"/>
    <x v="171"/>
    <n v="0.17101651918977451"/>
    <x v="1"/>
  </r>
  <r>
    <s v="f084eb"/>
    <n v="3"/>
    <n v="15"/>
    <s v="t"/>
    <s v="57f7cc"/>
    <d v="1899-12-30T00:57:31"/>
    <n v="36"/>
    <x v="565"/>
    <n v="8.1007824879366877E-2"/>
    <x v="1"/>
  </r>
  <r>
    <s v="b9a74d"/>
    <n v="3"/>
    <n v="15"/>
    <s v="t"/>
    <s v="57f7cc"/>
    <d v="1899-12-30T00:57:31"/>
    <n v="17"/>
    <x v="173"/>
    <n v="3.825369508192325E-2"/>
    <x v="1"/>
  </r>
  <r>
    <s v="2feb6b"/>
    <n v="1"/>
    <n v="15"/>
    <s v="t"/>
    <s v="57f7cc"/>
    <d v="1899-12-30T00:57:31"/>
    <n v="29"/>
    <x v="566"/>
    <n v="2.1752101125015178E-2"/>
    <x v="1"/>
  </r>
  <r>
    <s v="c4a632"/>
    <n v="1"/>
    <n v="15"/>
    <s v="t"/>
    <s v="e85d8b"/>
    <d v="1899-12-30T00:48:16"/>
    <n v="13"/>
    <x v="567"/>
    <n v="9.7509418836274932E-3"/>
    <x v="0"/>
  </r>
  <r>
    <s v="e83aa3"/>
    <n v="3"/>
    <n v="15"/>
    <s v="t"/>
    <s v="e85d8b"/>
    <d v="1899-12-30T00:48:16"/>
    <n v="32"/>
    <x v="568"/>
    <n v="7.200695544832611E-2"/>
    <x v="0"/>
  </r>
  <r>
    <s v="72f5d4"/>
    <n v="2"/>
    <n v="15"/>
    <s v="t"/>
    <s v="e85d8b"/>
    <d v="1899-12-30T00:48:16"/>
    <n v="19"/>
    <x v="62"/>
    <n v="2.8502753198295747E-2"/>
    <x v="0"/>
  </r>
  <r>
    <s v="9ec847"/>
    <n v="3"/>
    <n v="15"/>
    <s v="t"/>
    <s v="e85d8b"/>
    <d v="1899-12-30T00:48:16"/>
    <n v="54"/>
    <x v="569"/>
    <n v="0.12151173731905029"/>
    <x v="0"/>
  </r>
  <r>
    <s v="5d267b"/>
    <n v="3"/>
    <n v="15"/>
    <s v="t"/>
    <s v="e85d8b"/>
    <d v="1899-12-30T00:48:16"/>
    <n v="40"/>
    <x v="170"/>
    <n v="9.0008694310407644E-2"/>
    <x v="1"/>
  </r>
  <r>
    <s v="c8d436"/>
    <n v="4"/>
    <n v="15"/>
    <s v="t"/>
    <s v="e85d8b"/>
    <d v="1899-12-30T00:48:16"/>
    <n v="10"/>
    <x v="64"/>
    <n v="3.0002898103469212E-2"/>
    <x v="1"/>
  </r>
  <r>
    <s v="2a2353"/>
    <n v="2"/>
    <n v="15"/>
    <s v="t"/>
    <s v="e85d8b"/>
    <d v="1899-12-30T00:48:16"/>
    <n v="57"/>
    <x v="570"/>
    <n v="8.5508259594887254E-2"/>
    <x v="1"/>
  </r>
  <r>
    <s v="f084eb"/>
    <n v="3"/>
    <n v="15"/>
    <s v="t"/>
    <s v="e85d8b"/>
    <d v="1899-12-30T00:48:16"/>
    <n v="36"/>
    <x v="565"/>
    <n v="8.1007824879366877E-2"/>
    <x v="1"/>
  </r>
  <r>
    <s v="e83aa3"/>
    <n v="2"/>
    <n v="9"/>
    <s v="f"/>
    <s v="cbb08d"/>
    <d v="1899-12-30T00:30:34"/>
    <n v="32"/>
    <x v="451"/>
    <n v="5.1393199574883731E-2"/>
    <x v="0"/>
  </r>
  <r>
    <s v="d5e9a6"/>
    <n v="5"/>
    <n v="9"/>
    <s v="f"/>
    <s v="cbb08d"/>
    <d v="1899-12-30T00:30:34"/>
    <n v="23"/>
    <x v="571"/>
    <n v="9.2347155486119215E-2"/>
    <x v="0"/>
  </r>
  <r>
    <s v="9ec847"/>
    <n v="2"/>
    <n v="9"/>
    <s v="f"/>
    <s v="cbb08d"/>
    <d v="1899-12-30T00:30:34"/>
    <n v="54"/>
    <x v="78"/>
    <n v="8.6726024282616304E-2"/>
    <x v="0"/>
  </r>
  <r>
    <s v="5d267b"/>
    <n v="4"/>
    <n v="9"/>
    <s v="f"/>
    <s v="cbb08d"/>
    <d v="1899-12-30T00:30:34"/>
    <n v="40"/>
    <x v="572"/>
    <n v="0.12848299893720935"/>
    <x v="1"/>
  </r>
  <r>
    <s v="c8d436"/>
    <n v="5"/>
    <n v="9"/>
    <s v="f"/>
    <s v="cbb08d"/>
    <d v="1899-12-30T00:30:34"/>
    <n v="10"/>
    <x v="79"/>
    <n v="4.0150937167877918E-2"/>
    <x v="1"/>
  </r>
  <r>
    <s v="2a2353"/>
    <n v="1"/>
    <n v="9"/>
    <s v="f"/>
    <s v="cbb08d"/>
    <d v="1899-12-30T00:30:34"/>
    <n v="57"/>
    <x v="573"/>
    <n v="4.5772068371380828E-2"/>
    <x v="1"/>
  </r>
  <r>
    <s v="f084eb"/>
    <n v="3"/>
    <n v="9"/>
    <s v="f"/>
    <s v="cbb08d"/>
    <d v="1899-12-30T00:30:34"/>
    <n v="36"/>
    <x v="78"/>
    <n v="8.6726024282616304E-2"/>
    <x v="1"/>
  </r>
  <r>
    <s v="2feb6b"/>
    <n v="2"/>
    <n v="9"/>
    <s v="f"/>
    <s v="cbb08d"/>
    <d v="1899-12-30T00:30:34"/>
    <n v="29"/>
    <x v="574"/>
    <n v="4.6575087114738387E-2"/>
    <x v="1"/>
  </r>
  <r>
    <s v="c4a632"/>
    <n v="2"/>
    <n v="21"/>
    <s v="t"/>
    <s v="0f4633"/>
    <d v="1899-12-30T00:18:56"/>
    <n v="13"/>
    <x v="575"/>
    <n v="1.8125280207213459E-2"/>
    <x v="0"/>
  </r>
  <r>
    <s v="e83aa3"/>
    <n v="1"/>
    <n v="21"/>
    <s v="t"/>
    <s v="0f4633"/>
    <d v="1899-12-30T00:18:56"/>
    <n v="32"/>
    <x v="576"/>
    <n v="2.2308037178108874E-2"/>
    <x v="0"/>
  </r>
  <r>
    <s v="e31d39"/>
    <n v="2"/>
    <n v="21"/>
    <s v="t"/>
    <s v="0f4633"/>
    <d v="1899-12-30T00:18:56"/>
    <n v="10"/>
    <x v="5"/>
    <n v="1.3942523236318045E-2"/>
    <x v="0"/>
  </r>
  <r>
    <s v="9ec847"/>
    <n v="2"/>
    <n v="21"/>
    <s v="t"/>
    <s v="0f4633"/>
    <d v="1899-12-30T00:18:56"/>
    <n v="54"/>
    <x v="8"/>
    <n v="7.528962547611745E-2"/>
    <x v="0"/>
  </r>
  <r>
    <s v="c8d436"/>
    <n v="4"/>
    <n v="21"/>
    <s v="t"/>
    <s v="0f4633"/>
    <d v="1899-12-30T00:18:56"/>
    <n v="10"/>
    <x v="577"/>
    <n v="2.788504647263609E-2"/>
    <x v="1"/>
  </r>
  <r>
    <s v="f084eb"/>
    <n v="3"/>
    <n v="21"/>
    <s v="t"/>
    <s v="0f4633"/>
    <d v="1899-12-30T00:18:56"/>
    <n v="36"/>
    <x v="8"/>
    <n v="7.528962547611745E-2"/>
    <x v="1"/>
  </r>
  <r>
    <s v="b9a74d"/>
    <n v="4"/>
    <n v="21"/>
    <s v="t"/>
    <s v="0f4633"/>
    <d v="1899-12-30T00:18:56"/>
    <n v="17"/>
    <x v="15"/>
    <n v="4.7404579003481349E-2"/>
    <x v="1"/>
  </r>
  <r>
    <s v="2feb6b"/>
    <n v="2"/>
    <n v="21"/>
    <s v="t"/>
    <s v="0f4633"/>
    <d v="1899-12-30T00:18:56"/>
    <n v="29"/>
    <x v="404"/>
    <n v="4.0433317385322333E-2"/>
    <x v="1"/>
  </r>
  <r>
    <s v="d5e9a6"/>
    <n v="1"/>
    <n v="10"/>
    <s v="t"/>
    <s v="33f6ea"/>
    <d v="1899-12-30T00:40:23"/>
    <n v="23"/>
    <x v="578"/>
    <n v="1.8266470315935666E-2"/>
    <x v="0"/>
  </r>
  <r>
    <s v="5d267b"/>
    <n v="4"/>
    <n v="10"/>
    <s v="t"/>
    <s v="33f6ea"/>
    <d v="1899-12-30T00:40:23"/>
    <n v="40"/>
    <x v="449"/>
    <n v="0.12707109784998727"/>
    <x v="1"/>
  </r>
  <r>
    <s v="c8d436"/>
    <n v="1"/>
    <n v="10"/>
    <s v="t"/>
    <s v="33f6ea"/>
    <d v="1899-12-30T00:40:23"/>
    <n v="10"/>
    <x v="579"/>
    <n v="7.9419436156242043E-3"/>
    <x v="1"/>
  </r>
  <r>
    <s v="2a2353"/>
    <n v="2"/>
    <n v="10"/>
    <s v="t"/>
    <s v="33f6ea"/>
    <d v="1899-12-30T00:40:23"/>
    <n v="57"/>
    <x v="580"/>
    <n v="9.0538157218115922E-2"/>
    <x v="1"/>
  </r>
  <r>
    <s v="b9a74d"/>
    <n v="1"/>
    <n v="10"/>
    <s v="t"/>
    <s v="33f6ea"/>
    <d v="1899-12-30T00:40:23"/>
    <n v="17"/>
    <x v="581"/>
    <n v="1.3501304146561147E-2"/>
    <x v="1"/>
  </r>
  <r>
    <s v="2feb6b"/>
    <n v="2"/>
    <n v="10"/>
    <s v="t"/>
    <s v="33f6ea"/>
    <d v="1899-12-30T00:40:23"/>
    <n v="29"/>
    <x v="582"/>
    <n v="4.6063272970620378E-2"/>
    <x v="1"/>
  </r>
  <r>
    <s v="c4a632"/>
    <n v="2"/>
    <n v="18"/>
    <s v="t"/>
    <s v="c98793"/>
    <d v="1899-12-30T00:13:10"/>
    <n v="13"/>
    <x v="188"/>
    <n v="1.8813581987234224E-2"/>
    <x v="0"/>
  </r>
  <r>
    <s v="9ec847"/>
    <n v="3"/>
    <n v="18"/>
    <s v="t"/>
    <s v="c98793"/>
    <d v="1899-12-30T00:13:10"/>
    <n v="54"/>
    <x v="107"/>
    <n v="0.11722308776661325"/>
    <x v="0"/>
  </r>
  <r>
    <s v="5d267b"/>
    <n v="4"/>
    <n v="18"/>
    <s v="t"/>
    <s v="c98793"/>
    <d v="1899-12-30T00:13:10"/>
    <n v="40"/>
    <x v="189"/>
    <n v="0.11577588915221063"/>
    <x v="1"/>
  </r>
  <r>
    <s v="c8d436"/>
    <n v="1"/>
    <n v="18"/>
    <s v="t"/>
    <s v="c98793"/>
    <d v="1899-12-30T00:13:10"/>
    <n v="10"/>
    <x v="211"/>
    <n v="7.2359930720131641E-3"/>
    <x v="1"/>
  </r>
  <r>
    <s v="2a2353"/>
    <n v="1"/>
    <n v="18"/>
    <s v="t"/>
    <s v="c98793"/>
    <d v="1899-12-30T00:13:10"/>
    <n v="57"/>
    <x v="106"/>
    <n v="4.1245160510475033E-2"/>
    <x v="1"/>
  </r>
  <r>
    <s v="f084eb"/>
    <n v="5"/>
    <n v="18"/>
    <s v="t"/>
    <s v="c98793"/>
    <d v="1899-12-30T00:13:10"/>
    <n v="36"/>
    <x v="583"/>
    <n v="0.13024787529623694"/>
    <x v="1"/>
  </r>
  <r>
    <s v="b9a74d"/>
    <n v="1"/>
    <n v="18"/>
    <s v="t"/>
    <s v="c98793"/>
    <d v="1899-12-30T00:13:10"/>
    <n v="17"/>
    <x v="584"/>
    <n v="1.2301188222422378E-2"/>
    <x v="1"/>
  </r>
  <r>
    <s v="c4a632"/>
    <n v="1"/>
    <n v="13"/>
    <s v="t"/>
    <s v="a2b7fd"/>
    <d v="1899-12-30T00:11:05"/>
    <n v="13"/>
    <x v="83"/>
    <n v="9.9803758103010828E-3"/>
    <x v="0"/>
  </r>
  <r>
    <s v="e83aa3"/>
    <n v="3"/>
    <n v="13"/>
    <s v="t"/>
    <s v="a2b7fd"/>
    <d v="1899-12-30T00:11:05"/>
    <n v="32"/>
    <x v="585"/>
    <n v="7.3701236752992602E-2"/>
    <x v="0"/>
  </r>
  <r>
    <s v="e31d39"/>
    <n v="3"/>
    <n v="13"/>
    <s v="t"/>
    <s v="a2b7fd"/>
    <d v="1899-12-30T00:11:05"/>
    <n v="10"/>
    <x v="72"/>
    <n v="2.3031636485310189E-2"/>
    <x v="0"/>
  </r>
  <r>
    <s v="d5e9a6"/>
    <n v="3"/>
    <n v="13"/>
    <s v="t"/>
    <s v="a2b7fd"/>
    <d v="1899-12-30T00:11:05"/>
    <n v="23"/>
    <x v="586"/>
    <n v="5.2972763916213438E-2"/>
    <x v="0"/>
  </r>
  <r>
    <s v="72f5d4"/>
    <n v="3"/>
    <n v="13"/>
    <s v="t"/>
    <s v="a2b7fd"/>
    <d v="1899-12-30T00:11:05"/>
    <n v="19"/>
    <x v="121"/>
    <n v="4.3760109322089354E-2"/>
    <x v="0"/>
  </r>
  <r>
    <s v="5d267b"/>
    <n v="3"/>
    <n v="13"/>
    <s v="t"/>
    <s v="a2b7fd"/>
    <d v="1899-12-30T00:11:05"/>
    <n v="40"/>
    <x v="182"/>
    <n v="9.2126545941240756E-2"/>
    <x v="1"/>
  </r>
  <r>
    <s v="2a2353"/>
    <n v="4"/>
    <n v="13"/>
    <s v="t"/>
    <s v="a2b7fd"/>
    <d v="1899-12-30T00:11:05"/>
    <n v="57"/>
    <x v="291"/>
    <n v="0.17504043728835741"/>
    <x v="1"/>
  </r>
  <r>
    <s v="f084eb"/>
    <n v="2"/>
    <n v="13"/>
    <s v="t"/>
    <s v="a2b7fd"/>
    <d v="1899-12-30T00:11:05"/>
    <n v="36"/>
    <x v="587"/>
    <n v="5.5275927564744455E-2"/>
    <x v="1"/>
  </r>
  <r>
    <s v="b9a74d"/>
    <n v="1"/>
    <n v="13"/>
    <s v="t"/>
    <s v="a2b7fd"/>
    <d v="1899-12-30T00:11:05"/>
    <n v="17"/>
    <x v="588"/>
    <n v="1.3051260675009106E-2"/>
    <x v="1"/>
  </r>
  <r>
    <s v="2feb6b"/>
    <n v="5"/>
    <n v="13"/>
    <s v="t"/>
    <s v="a2b7fd"/>
    <d v="1899-12-30T00:11:05"/>
    <n v="29"/>
    <x v="589"/>
    <n v="0.11131957634566592"/>
    <x v="1"/>
  </r>
  <r>
    <s v="e83aa3"/>
    <n v="1"/>
    <n v="2"/>
    <s v="f"/>
    <s v="a483c9"/>
    <d v="1899-12-30T00:54:13"/>
    <n v="32"/>
    <x v="363"/>
    <n v="2.767326130955278E-2"/>
    <x v="0"/>
  </r>
  <r>
    <s v="e31d39"/>
    <n v="4"/>
    <n v="2"/>
    <s v="f"/>
    <s v="a483c9"/>
    <d v="1899-12-30T00:54:13"/>
    <n v="10"/>
    <x v="175"/>
    <n v="3.4591576636940978E-2"/>
    <x v="0"/>
  </r>
  <r>
    <s v="5d267b"/>
    <n v="5"/>
    <n v="2"/>
    <s v="f"/>
    <s v="a483c9"/>
    <d v="1899-12-30T00:54:13"/>
    <n v="40"/>
    <x v="415"/>
    <n v="0.17295788318470487"/>
    <x v="1"/>
  </r>
  <r>
    <s v="f084eb"/>
    <n v="1"/>
    <n v="2"/>
    <s v="f"/>
    <s v="a483c9"/>
    <d v="1899-12-30T00:54:13"/>
    <n v="36"/>
    <x v="590"/>
    <n v="3.1132418973246877E-2"/>
    <x v="1"/>
  </r>
  <r>
    <s v="b9a74d"/>
    <n v="1"/>
    <n v="2"/>
    <s v="f"/>
    <s v="a483c9"/>
    <d v="1899-12-30T00:54:13"/>
    <n v="17"/>
    <x v="178"/>
    <n v="1.4701420070699913E-2"/>
    <x v="1"/>
  </r>
  <r>
    <s v="c4a632"/>
    <n v="2"/>
    <n v="18"/>
    <s v="t"/>
    <s v="83de18"/>
    <d v="1899-12-30T00:53:47"/>
    <n v="13"/>
    <x v="188"/>
    <n v="1.8813581987234224E-2"/>
    <x v="0"/>
  </r>
  <r>
    <s v="e31d39"/>
    <n v="2"/>
    <n v="18"/>
    <s v="t"/>
    <s v="83de18"/>
    <d v="1899-12-30T00:53:47"/>
    <n v="10"/>
    <x v="104"/>
    <n v="1.4471986144026328E-2"/>
    <x v="0"/>
  </r>
  <r>
    <s v="d5e9a6"/>
    <n v="2"/>
    <n v="18"/>
    <s v="t"/>
    <s v="83de18"/>
    <d v="1899-12-30T00:53:47"/>
    <n v="23"/>
    <x v="591"/>
    <n v="3.3285568131260553E-2"/>
    <x v="0"/>
  </r>
  <r>
    <s v="72f5d4"/>
    <n v="5"/>
    <n v="18"/>
    <s v="t"/>
    <s v="83de18"/>
    <d v="1899-12-30T00:53:47"/>
    <n v="19"/>
    <x v="209"/>
    <n v="6.8741934184125053E-2"/>
    <x v="0"/>
  </r>
  <r>
    <s v="5d267b"/>
    <n v="4"/>
    <n v="18"/>
    <s v="t"/>
    <s v="83de18"/>
    <d v="1899-12-30T00:53:47"/>
    <n v="40"/>
    <x v="189"/>
    <n v="0.11577588915221063"/>
    <x v="1"/>
  </r>
  <r>
    <s v="c8d436"/>
    <n v="1"/>
    <n v="18"/>
    <s v="t"/>
    <s v="83de18"/>
    <d v="1899-12-30T00:53:47"/>
    <n v="10"/>
    <x v="211"/>
    <n v="7.2359930720131641E-3"/>
    <x v="1"/>
  </r>
  <r>
    <s v="b9a74d"/>
    <n v="4"/>
    <n v="18"/>
    <s v="t"/>
    <s v="83de18"/>
    <d v="1899-12-30T00:53:47"/>
    <n v="17"/>
    <x v="523"/>
    <n v="4.9204752889689514E-2"/>
    <x v="1"/>
  </r>
  <r>
    <s v="2feb6b"/>
    <n v="4"/>
    <n v="18"/>
    <s v="t"/>
    <s v="83de18"/>
    <d v="1899-12-30T00:53:47"/>
    <n v="29"/>
    <x v="592"/>
    <n v="8.3937519635352703E-2"/>
    <x v="1"/>
  </r>
  <r>
    <s v="c4a632"/>
    <n v="3"/>
    <n v="15"/>
    <s v="f"/>
    <s v="579ac0"/>
    <d v="1899-12-30T00:05:59"/>
    <n v="13"/>
    <x v="593"/>
    <n v="2.925282565088248E-2"/>
    <x v="0"/>
  </r>
  <r>
    <s v="e83aa3"/>
    <n v="5"/>
    <n v="15"/>
    <s v="f"/>
    <s v="579ac0"/>
    <d v="1899-12-30T00:05:59"/>
    <n v="32"/>
    <x v="594"/>
    <n v="0.12001159241387685"/>
    <x v="0"/>
  </r>
  <r>
    <s v="e31d39"/>
    <n v="3"/>
    <n v="15"/>
    <s v="f"/>
    <s v="579ac0"/>
    <d v="1899-12-30T00:05:59"/>
    <n v="10"/>
    <x v="595"/>
    <n v="2.2502173577601911E-2"/>
    <x v="0"/>
  </r>
  <r>
    <s v="9ec847"/>
    <n v="3"/>
    <n v="15"/>
    <s v="f"/>
    <s v="579ac0"/>
    <d v="1899-12-30T00:05:59"/>
    <n v="54"/>
    <x v="569"/>
    <n v="0.12151173731905029"/>
    <x v="0"/>
  </r>
  <r>
    <s v="5d267b"/>
    <n v="2"/>
    <n v="15"/>
    <s v="f"/>
    <s v="579ac0"/>
    <d v="1899-12-30T00:05:59"/>
    <n v="40"/>
    <x v="219"/>
    <n v="6.0005796206938425E-2"/>
    <x v="1"/>
  </r>
  <r>
    <s v="2a2353"/>
    <n v="5"/>
    <n v="15"/>
    <s v="f"/>
    <s v="579ac0"/>
    <d v="1899-12-30T00:05:59"/>
    <n v="57"/>
    <x v="186"/>
    <n v="0.21377064898721815"/>
    <x v="1"/>
  </r>
  <r>
    <s v="b9a74d"/>
    <n v="3"/>
    <n v="15"/>
    <s v="f"/>
    <s v="579ac0"/>
    <d v="1899-12-30T00:05:59"/>
    <n v="17"/>
    <x v="173"/>
    <n v="3.825369508192325E-2"/>
    <x v="1"/>
  </r>
  <r>
    <s v="c4a632"/>
    <n v="1"/>
    <n v="2"/>
    <s v="f"/>
    <s v="d12be3"/>
    <d v="1899-12-30T00:12:47"/>
    <n v="13"/>
    <x v="596"/>
    <n v="1.1242262407005816E-2"/>
    <x v="0"/>
  </r>
  <r>
    <s v="72f5d4"/>
    <n v="4"/>
    <n v="2"/>
    <s v="f"/>
    <s v="d12be3"/>
    <d v="1899-12-30T00:12:47"/>
    <n v="19"/>
    <x v="597"/>
    <n v="6.5723995610187866E-2"/>
    <x v="0"/>
  </r>
  <r>
    <s v="9ec847"/>
    <n v="4"/>
    <n v="2"/>
    <s v="f"/>
    <s v="d12be3"/>
    <d v="1899-12-30T00:12:47"/>
    <n v="54"/>
    <x v="598"/>
    <n v="0.18679451383948129"/>
    <x v="0"/>
  </r>
  <r>
    <s v="2a2353"/>
    <n v="5"/>
    <n v="2"/>
    <s v="f"/>
    <s v="d12be3"/>
    <d v="1899-12-30T00:12:47"/>
    <n v="57"/>
    <x v="599"/>
    <n v="0.24646498353820445"/>
    <x v="1"/>
  </r>
  <r>
    <s v="b9a74d"/>
    <n v="4"/>
    <n v="2"/>
    <s v="f"/>
    <s v="d12be3"/>
    <d v="1899-12-30T00:12:47"/>
    <n v="17"/>
    <x v="600"/>
    <n v="5.8805680282799651E-2"/>
    <x v="1"/>
  </r>
  <r>
    <s v="2feb6b"/>
    <n v="1"/>
    <n v="2"/>
    <s v="f"/>
    <s v="d12be3"/>
    <d v="1899-12-30T00:12:47"/>
    <n v="29"/>
    <x v="601"/>
    <n v="2.5078893061782206E-2"/>
    <x v="1"/>
  </r>
  <r>
    <s v="e83aa3"/>
    <n v="4"/>
    <n v="7"/>
    <s v="t"/>
    <s v="1323ce"/>
    <d v="1899-12-30T00:06:12"/>
    <n v="32"/>
    <x v="432"/>
    <n v="0.1050454408893228"/>
    <x v="0"/>
  </r>
  <r>
    <s v="e31d39"/>
    <n v="3"/>
    <n v="7"/>
    <s v="t"/>
    <s v="1323ce"/>
    <d v="1899-12-30T00:06:12"/>
    <n v="10"/>
    <x v="525"/>
    <n v="2.462002520843503E-2"/>
    <x v="0"/>
  </r>
  <r>
    <s v="9ec847"/>
    <n v="2"/>
    <n v="7"/>
    <s v="t"/>
    <s v="1323ce"/>
    <d v="1899-12-30T00:06:12"/>
    <n v="54"/>
    <x v="602"/>
    <n v="8.8632090750366099E-2"/>
    <x v="0"/>
  </r>
  <r>
    <s v="2feb6b"/>
    <n v="3"/>
    <n v="7"/>
    <s v="t"/>
    <s v="1323ce"/>
    <d v="1899-12-30T00:06:12"/>
    <n v="29"/>
    <x v="144"/>
    <n v="7.1398073104461585E-2"/>
    <x v="1"/>
  </r>
  <r>
    <s v="c4a632"/>
    <n v="3"/>
    <n v="12"/>
    <s v="t"/>
    <s v="2f37f5"/>
    <d v="1899-12-30T00:27:37"/>
    <n v="13"/>
    <x v="603"/>
    <n v="3.0285278320913628E-2"/>
    <x v="0"/>
  </r>
  <r>
    <s v="e83aa3"/>
    <n v="4"/>
    <n v="12"/>
    <s v="t"/>
    <s v="2f37f5"/>
    <d v="1899-12-30T00:27:37"/>
    <n v="32"/>
    <x v="312"/>
    <n v="9.9397836540434464E-2"/>
    <x v="0"/>
  </r>
  <r>
    <s v="e31d39"/>
    <n v="2"/>
    <n v="12"/>
    <s v="t"/>
    <s v="2f37f5"/>
    <d v="1899-12-30T00:27:37"/>
    <n v="10"/>
    <x v="262"/>
    <n v="1.5530911959442888E-2"/>
    <x v="0"/>
  </r>
  <r>
    <s v="d5e9a6"/>
    <n v="1"/>
    <n v="12"/>
    <s v="t"/>
    <s v="2f37f5"/>
    <d v="1899-12-30T00:27:37"/>
    <n v="23"/>
    <x v="604"/>
    <n v="1.7860548753359316E-2"/>
    <x v="0"/>
  </r>
  <r>
    <s v="72f5d4"/>
    <n v="3"/>
    <n v="12"/>
    <s v="t"/>
    <s v="2f37f5"/>
    <d v="1899-12-30T00:27:37"/>
    <n v="19"/>
    <x v="263"/>
    <n v="4.4263099084412227E-2"/>
    <x v="0"/>
  </r>
  <r>
    <s v="c8d436"/>
    <n v="1"/>
    <n v="12"/>
    <s v="t"/>
    <s v="2f37f5"/>
    <d v="1899-12-30T00:27:37"/>
    <n v="10"/>
    <x v="537"/>
    <n v="7.7654559797214438E-3"/>
    <x v="1"/>
  </r>
  <r>
    <s v="2a2353"/>
    <n v="2"/>
    <n v="12"/>
    <s v="t"/>
    <s v="2f37f5"/>
    <d v="1899-12-30T00:27:37"/>
    <n v="57"/>
    <x v="605"/>
    <n v="8.8526198168824455E-2"/>
    <x v="1"/>
  </r>
  <r>
    <s v="b9a74d"/>
    <n v="2"/>
    <n v="12"/>
    <s v="t"/>
    <s v="2f37f5"/>
    <d v="1899-12-30T00:27:37"/>
    <n v="17"/>
    <x v="606"/>
    <n v="2.6402550331052908E-2"/>
    <x v="1"/>
  </r>
  <r>
    <s v="e83aa3"/>
    <n v="1"/>
    <n v="17"/>
    <s v="t"/>
    <s v="18288d"/>
    <d v="1899-12-30T00:47:20"/>
    <n v="32"/>
    <x v="284"/>
    <n v="2.3437558047886536E-2"/>
    <x v="0"/>
  </r>
  <r>
    <s v="72f5d4"/>
    <n v="2"/>
    <n v="17"/>
    <s v="t"/>
    <s v="18288d"/>
    <d v="1899-12-30T00:47:20"/>
    <n v="19"/>
    <x v="607"/>
    <n v="2.7832100181865261E-2"/>
    <x v="0"/>
  </r>
  <r>
    <s v="9ec847"/>
    <n v="2"/>
    <n v="17"/>
    <s v="t"/>
    <s v="18288d"/>
    <d v="1899-12-30T00:47:20"/>
    <n v="54"/>
    <x v="608"/>
    <n v="7.9101758411617068E-2"/>
    <x v="0"/>
  </r>
  <r>
    <s v="5d267b"/>
    <n v="4"/>
    <n v="17"/>
    <s v="t"/>
    <s v="18288d"/>
    <d v="1899-12-30T00:47:20"/>
    <n v="40"/>
    <x v="1"/>
    <n v="0.11718779023943268"/>
    <x v="1"/>
  </r>
  <r>
    <s v="2a2353"/>
    <n v="3"/>
    <n v="17"/>
    <s v="t"/>
    <s v="18288d"/>
    <d v="1899-12-30T00:47:20"/>
    <n v="57"/>
    <x v="609"/>
    <n v="0.12524445081839367"/>
    <x v="1"/>
  </r>
  <r>
    <s v="f084eb"/>
    <n v="4"/>
    <n v="17"/>
    <s v="t"/>
    <s v="18288d"/>
    <d v="1899-12-30T00:47:20"/>
    <n v="36"/>
    <x v="610"/>
    <n v="0.10546901121548941"/>
    <x v="1"/>
  </r>
  <r>
    <s v="b9a74d"/>
    <n v="5"/>
    <n v="17"/>
    <s v="t"/>
    <s v="18288d"/>
    <d v="1899-12-30T00:47:20"/>
    <n v="17"/>
    <x v="611"/>
    <n v="6.2256013564698606E-2"/>
    <x v="1"/>
  </r>
  <r>
    <s v="9ec847"/>
    <n v="2"/>
    <n v="10"/>
    <s v="t"/>
    <s v="353a3b"/>
    <d v="1899-12-30T00:34:14"/>
    <n v="54"/>
    <x v="258"/>
    <n v="8.5772991048741393E-2"/>
    <x v="0"/>
  </r>
  <r>
    <s v="2a2353"/>
    <n v="4"/>
    <n v="10"/>
    <s v="t"/>
    <s v="353a3b"/>
    <d v="1899-12-30T00:34:14"/>
    <n v="57"/>
    <x v="612"/>
    <n v="0.18107631443623184"/>
    <x v="1"/>
  </r>
  <r>
    <s v="b9a74d"/>
    <n v="4"/>
    <n v="10"/>
    <s v="t"/>
    <s v="353a3b"/>
    <d v="1899-12-30T00:34:14"/>
    <n v="17"/>
    <x v="613"/>
    <n v="5.4005216586244589E-2"/>
    <x v="1"/>
  </r>
  <r>
    <s v="c4a632"/>
    <n v="2"/>
    <n v="15"/>
    <s v="t"/>
    <s v="b07708"/>
    <d v="1899-12-30T00:54:05"/>
    <n v="13"/>
    <x v="614"/>
    <n v="1.9501883767254986E-2"/>
    <x v="0"/>
  </r>
  <r>
    <s v="e31d39"/>
    <n v="5"/>
    <n v="15"/>
    <s v="t"/>
    <s v="b07708"/>
    <d v="1899-12-30T00:54:05"/>
    <n v="10"/>
    <x v="61"/>
    <n v="3.7503622629336514E-2"/>
    <x v="0"/>
  </r>
  <r>
    <s v="d5e9a6"/>
    <n v="1"/>
    <n v="15"/>
    <s v="t"/>
    <s v="b07708"/>
    <d v="1899-12-30T00:54:05"/>
    <n v="23"/>
    <x v="615"/>
    <n v="1.7251666409494798E-2"/>
    <x v="0"/>
  </r>
  <r>
    <s v="72f5d4"/>
    <n v="2"/>
    <n v="15"/>
    <s v="t"/>
    <s v="b07708"/>
    <d v="1899-12-30T00:54:05"/>
    <n v="19"/>
    <x v="62"/>
    <n v="2.8502753198295747E-2"/>
    <x v="0"/>
  </r>
  <r>
    <s v="c8d436"/>
    <n v="5"/>
    <n v="15"/>
    <s v="t"/>
    <s v="b07708"/>
    <d v="1899-12-30T00:54:05"/>
    <n v="10"/>
    <x v="61"/>
    <n v="3.7503622629336514E-2"/>
    <x v="1"/>
  </r>
  <r>
    <s v="2a2353"/>
    <n v="2"/>
    <n v="15"/>
    <s v="t"/>
    <s v="b07708"/>
    <d v="1899-12-30T00:54:05"/>
    <n v="57"/>
    <x v="570"/>
    <n v="8.5508259594887254E-2"/>
    <x v="1"/>
  </r>
  <r>
    <s v="f084eb"/>
    <n v="2"/>
    <n v="15"/>
    <s v="t"/>
    <s v="b07708"/>
    <d v="1899-12-30T00:54:05"/>
    <n v="36"/>
    <x v="616"/>
    <n v="5.4005216586244582E-2"/>
    <x v="1"/>
  </r>
  <r>
    <s v="b9a74d"/>
    <n v="3"/>
    <n v="15"/>
    <s v="t"/>
    <s v="b07708"/>
    <d v="1899-12-30T00:54:05"/>
    <n v="17"/>
    <x v="173"/>
    <n v="3.825369508192325E-2"/>
    <x v="1"/>
  </r>
  <r>
    <s v="2feb6b"/>
    <n v="4"/>
    <n v="15"/>
    <s v="t"/>
    <s v="b07708"/>
    <d v="1899-12-30T00:54:05"/>
    <n v="29"/>
    <x v="617"/>
    <n v="8.7008404500060713E-2"/>
    <x v="1"/>
  </r>
  <r>
    <s v="e31d39"/>
    <n v="4"/>
    <n v="16"/>
    <s v="t"/>
    <s v="56e935"/>
    <d v="1899-12-30T00:21:01"/>
    <n v="10"/>
    <x v="200"/>
    <n v="2.9649922831663691E-2"/>
    <x v="0"/>
  </r>
  <r>
    <s v="d5e9a6"/>
    <n v="2"/>
    <n v="16"/>
    <s v="t"/>
    <s v="56e935"/>
    <d v="1899-12-30T00:21:01"/>
    <n v="23"/>
    <x v="356"/>
    <n v="3.4097411256413246E-2"/>
    <x v="0"/>
  </r>
  <r>
    <s v="72f5d4"/>
    <n v="1"/>
    <n v="16"/>
    <s v="t"/>
    <s v="56e935"/>
    <d v="1899-12-30T00:21:01"/>
    <n v="19"/>
    <x v="138"/>
    <n v="1.4083713345040253E-2"/>
    <x v="0"/>
  </r>
  <r>
    <s v="2a2353"/>
    <n v="1"/>
    <n v="16"/>
    <s v="t"/>
    <s v="56e935"/>
    <d v="1899-12-30T00:21:01"/>
    <n v="57"/>
    <x v="618"/>
    <n v="4.225114003512076E-2"/>
    <x v="1"/>
  </r>
  <r>
    <s v="f084eb"/>
    <n v="3"/>
    <n v="16"/>
    <s v="t"/>
    <s v="56e935"/>
    <d v="1899-12-30T00:21:01"/>
    <n v="36"/>
    <x v="139"/>
    <n v="8.0054791645491966E-2"/>
    <x v="1"/>
  </r>
  <r>
    <s v="b9a74d"/>
    <n v="4"/>
    <n v="16"/>
    <s v="t"/>
    <s v="56e935"/>
    <d v="1899-12-30T00:21:01"/>
    <n v="17"/>
    <x v="619"/>
    <n v="5.0404868813828274E-2"/>
    <x v="1"/>
  </r>
  <r>
    <s v="2feb6b"/>
    <n v="4"/>
    <n v="16"/>
    <s v="t"/>
    <s v="56e935"/>
    <d v="1899-12-30T00:21:01"/>
    <n v="29"/>
    <x v="620"/>
    <n v="8.5984776211824709E-2"/>
    <x v="1"/>
  </r>
  <r>
    <s v="c4a632"/>
    <n v="5"/>
    <n v="13"/>
    <s v="t"/>
    <n v="708901"/>
    <d v="1899-12-30T00:17:45"/>
    <n v="13"/>
    <x v="621"/>
    <n v="4.9901879051505407E-2"/>
    <x v="0"/>
  </r>
  <r>
    <s v="e83aa3"/>
    <n v="5"/>
    <n v="13"/>
    <s v="t"/>
    <n v="708901"/>
    <d v="1899-12-30T00:17:45"/>
    <n v="32"/>
    <x v="122"/>
    <n v="0.12283539458832099"/>
    <x v="0"/>
  </r>
  <r>
    <s v="e31d39"/>
    <n v="1"/>
    <n v="13"/>
    <s v="t"/>
    <n v="708901"/>
    <d v="1899-12-30T00:17:45"/>
    <n v="10"/>
    <x v="622"/>
    <n v="7.6772121617700619E-3"/>
    <x v="0"/>
  </r>
  <r>
    <s v="5d267b"/>
    <n v="2"/>
    <n v="13"/>
    <s v="t"/>
    <n v="708901"/>
    <d v="1899-12-30T00:17:45"/>
    <n v="40"/>
    <x v="623"/>
    <n v="6.1417697294160495E-2"/>
    <x v="1"/>
  </r>
  <r>
    <s v="c8d436"/>
    <n v="2"/>
    <n v="13"/>
    <s v="t"/>
    <n v="708901"/>
    <d v="1899-12-30T00:17:45"/>
    <n v="10"/>
    <x v="624"/>
    <n v="1.5354424323540124E-2"/>
    <x v="1"/>
  </r>
  <r>
    <s v="2a2353"/>
    <n v="4"/>
    <n v="13"/>
    <s v="t"/>
    <n v="708901"/>
    <d v="1899-12-30T00:17:45"/>
    <n v="57"/>
    <x v="291"/>
    <n v="0.17504043728835741"/>
    <x v="1"/>
  </r>
  <r>
    <s v="b9a74d"/>
    <n v="5"/>
    <n v="13"/>
    <s v="t"/>
    <n v="708901"/>
    <d v="1899-12-30T00:17:45"/>
    <n v="17"/>
    <x v="124"/>
    <n v="6.5256303375045538E-2"/>
    <x v="1"/>
  </r>
  <r>
    <s v="e31d39"/>
    <n v="5"/>
    <n v="23"/>
    <s v="f"/>
    <s v="6cbb09"/>
    <d v="1899-12-30T00:39:23"/>
    <n v="10"/>
    <x v="17"/>
    <n v="3.3973869911281318E-2"/>
    <x v="0"/>
  </r>
  <r>
    <s v="72f5d4"/>
    <n v="1"/>
    <n v="23"/>
    <s v="f"/>
    <s v="6cbb09"/>
    <d v="1899-12-30T00:39:23"/>
    <n v="19"/>
    <x v="625"/>
    <n v="1.29100705662869E-2"/>
    <x v="0"/>
  </r>
  <r>
    <s v="5d267b"/>
    <n v="2"/>
    <n v="23"/>
    <s v="f"/>
    <s v="6cbb09"/>
    <d v="1899-12-30T00:39:23"/>
    <n v="40"/>
    <x v="626"/>
    <n v="5.4358191858050103E-2"/>
    <x v="1"/>
  </r>
  <r>
    <s v="2a2353"/>
    <n v="4"/>
    <n v="23"/>
    <s v="f"/>
    <s v="6cbb09"/>
    <d v="1899-12-30T00:39:23"/>
    <n v="57"/>
    <x v="627"/>
    <n v="0.15492084679544277"/>
    <x v="1"/>
  </r>
  <r>
    <s v="b9a74d"/>
    <n v="3"/>
    <n v="23"/>
    <s v="f"/>
    <s v="6cbb09"/>
    <d v="1899-12-30T00:39:23"/>
    <n v="17"/>
    <x v="628"/>
    <n v="3.4653347309506942E-2"/>
    <x v="1"/>
  </r>
  <r>
    <s v="2feb6b"/>
    <n v="2"/>
    <n v="23"/>
    <s v="f"/>
    <s v="6cbb09"/>
    <d v="1899-12-30T00:39:23"/>
    <n v="29"/>
    <x v="20"/>
    <n v="3.940968909708633E-2"/>
    <x v="1"/>
  </r>
  <r>
    <s v="c4a632"/>
    <n v="5"/>
    <n v="15"/>
    <s v="f"/>
    <s v="b0b1a3"/>
    <d v="1899-12-30T00:03:51"/>
    <n v="13"/>
    <x v="629"/>
    <n v="4.8754709418137469E-2"/>
    <x v="0"/>
  </r>
  <r>
    <s v="e83aa3"/>
    <n v="3"/>
    <n v="15"/>
    <s v="f"/>
    <s v="b0b1a3"/>
    <d v="1899-12-30T00:03:51"/>
    <n v="32"/>
    <x v="568"/>
    <n v="7.200695544832611E-2"/>
    <x v="0"/>
  </r>
  <r>
    <s v="e31d39"/>
    <n v="3"/>
    <n v="15"/>
    <s v="f"/>
    <s v="b0b1a3"/>
    <d v="1899-12-30T00:03:51"/>
    <n v="10"/>
    <x v="595"/>
    <n v="2.2502173577601911E-2"/>
    <x v="0"/>
  </r>
  <r>
    <s v="d5e9a6"/>
    <n v="2"/>
    <n v="15"/>
    <s v="f"/>
    <s v="b0b1a3"/>
    <d v="1899-12-30T00:03:51"/>
    <n v="23"/>
    <x v="630"/>
    <n v="3.4503332818989596E-2"/>
    <x v="0"/>
  </r>
  <r>
    <s v="5d267b"/>
    <n v="5"/>
    <n v="15"/>
    <s v="f"/>
    <s v="b0b1a3"/>
    <d v="1899-12-30T00:03:51"/>
    <n v="40"/>
    <x v="185"/>
    <n v="0.15001449051734606"/>
    <x v="1"/>
  </r>
  <r>
    <s v="f084eb"/>
    <n v="2"/>
    <n v="15"/>
    <s v="f"/>
    <s v="b0b1a3"/>
    <d v="1899-12-30T00:03:51"/>
    <n v="36"/>
    <x v="616"/>
    <n v="5.4005216586244582E-2"/>
    <x v="1"/>
  </r>
  <r>
    <s v="b9a74d"/>
    <n v="1"/>
    <n v="15"/>
    <s v="f"/>
    <s v="b0b1a3"/>
    <d v="1899-12-30T00:03:51"/>
    <n v="17"/>
    <x v="631"/>
    <n v="1.2751231693974414E-2"/>
    <x v="1"/>
  </r>
  <r>
    <s v="c4a632"/>
    <n v="3"/>
    <n v="15"/>
    <s v="t"/>
    <s v="b0de8f"/>
    <d v="1899-12-30T00:32:22"/>
    <n v="13"/>
    <x v="593"/>
    <n v="2.925282565088248E-2"/>
    <x v="0"/>
  </r>
  <r>
    <s v="d5e9a6"/>
    <n v="1"/>
    <n v="15"/>
    <s v="t"/>
    <s v="b0de8f"/>
    <d v="1899-12-30T00:32:22"/>
    <n v="23"/>
    <x v="615"/>
    <n v="1.7251666409494798E-2"/>
    <x v="0"/>
  </r>
  <r>
    <s v="c8d436"/>
    <n v="2"/>
    <n v="15"/>
    <s v="t"/>
    <s v="b0de8f"/>
    <d v="1899-12-30T00:32:22"/>
    <n v="10"/>
    <x v="274"/>
    <n v="1.5001449051734606E-2"/>
    <x v="1"/>
  </r>
  <r>
    <s v="2a2353"/>
    <n v="2"/>
    <n v="15"/>
    <s v="t"/>
    <s v="b0de8f"/>
    <d v="1899-12-30T00:32:22"/>
    <n v="57"/>
    <x v="570"/>
    <n v="8.5508259594887254E-2"/>
    <x v="1"/>
  </r>
  <r>
    <s v="f084eb"/>
    <n v="5"/>
    <n v="15"/>
    <s v="t"/>
    <s v="b0de8f"/>
    <d v="1899-12-30T00:32:22"/>
    <n v="36"/>
    <x v="65"/>
    <n v="0.13501304146561144"/>
    <x v="1"/>
  </r>
  <r>
    <s v="2feb6b"/>
    <n v="4"/>
    <n v="15"/>
    <s v="t"/>
    <s v="b0de8f"/>
    <d v="1899-12-30T00:32:22"/>
    <n v="29"/>
    <x v="617"/>
    <n v="8.7008404500060713E-2"/>
    <x v="1"/>
  </r>
  <r>
    <s v="e31d39"/>
    <n v="1"/>
    <n v="8"/>
    <s v="f"/>
    <s v="d234c6"/>
    <d v="1899-12-30T00:43:41"/>
    <n v="10"/>
    <x v="319"/>
    <n v="8.1184312515269631E-3"/>
    <x v="0"/>
  </r>
  <r>
    <s v="72f5d4"/>
    <n v="2"/>
    <n v="8"/>
    <s v="f"/>
    <s v="d234c6"/>
    <d v="1899-12-30T00:43:41"/>
    <n v="19"/>
    <x v="632"/>
    <n v="3.0850038755802459E-2"/>
    <x v="0"/>
  </r>
  <r>
    <s v="9ec847"/>
    <n v="4"/>
    <n v="8"/>
    <s v="f"/>
    <s v="d234c6"/>
    <d v="1899-12-30T00:43:41"/>
    <n v="54"/>
    <x v="377"/>
    <n v="0.1753581150329824"/>
    <x v="0"/>
  </r>
  <r>
    <s v="5d267b"/>
    <n v="2"/>
    <n v="8"/>
    <s v="f"/>
    <s v="d234c6"/>
    <d v="1899-12-30T00:43:41"/>
    <n v="40"/>
    <x v="40"/>
    <n v="6.4947450012215704E-2"/>
    <x v="1"/>
  </r>
  <r>
    <s v="c8d436"/>
    <n v="4"/>
    <n v="8"/>
    <s v="f"/>
    <s v="d234c6"/>
    <d v="1899-12-30T00:43:41"/>
    <n v="10"/>
    <x v="384"/>
    <n v="3.2473725006107852E-2"/>
    <x v="1"/>
  </r>
  <r>
    <s v="2a2353"/>
    <n v="1"/>
    <n v="8"/>
    <s v="f"/>
    <s v="d234c6"/>
    <d v="1899-12-30T00:43:41"/>
    <n v="57"/>
    <x v="320"/>
    <n v="4.6275058133703695E-2"/>
    <x v="1"/>
  </r>
  <r>
    <s v="e83aa3"/>
    <n v="1"/>
    <n v="15"/>
    <s v="f"/>
    <s v="90384d"/>
    <d v="1899-12-30T00:35:09"/>
    <n v="32"/>
    <x v="183"/>
    <n v="2.4002318482775366E-2"/>
    <x v="0"/>
  </r>
  <r>
    <s v="d5e9a6"/>
    <n v="3"/>
    <n v="15"/>
    <s v="f"/>
    <s v="90384d"/>
    <d v="1899-12-30T00:35:09"/>
    <n v="23"/>
    <x v="633"/>
    <n v="5.1754999228484394E-2"/>
    <x v="0"/>
  </r>
  <r>
    <s v="72f5d4"/>
    <n v="1"/>
    <n v="15"/>
    <s v="f"/>
    <s v="90384d"/>
    <d v="1899-12-30T00:35:09"/>
    <n v="19"/>
    <x v="634"/>
    <n v="1.4251376599147873E-2"/>
    <x v="0"/>
  </r>
  <r>
    <s v="5d267b"/>
    <n v="5"/>
    <n v="15"/>
    <s v="f"/>
    <s v="90384d"/>
    <d v="1899-12-30T00:35:09"/>
    <n v="40"/>
    <x v="185"/>
    <n v="0.15001449051734606"/>
    <x v="1"/>
  </r>
  <r>
    <s v="2a2353"/>
    <n v="1"/>
    <n v="15"/>
    <s v="f"/>
    <s v="90384d"/>
    <d v="1899-12-30T00:35:09"/>
    <n v="57"/>
    <x v="169"/>
    <n v="4.2754129797443627E-2"/>
    <x v="1"/>
  </r>
  <r>
    <s v="e83aa3"/>
    <n v="4"/>
    <n v="14"/>
    <s v="t"/>
    <s v="f470fd"/>
    <d v="1899-12-30T00:16:36"/>
    <n v="32"/>
    <x v="635"/>
    <n v="9.7138794800879141E-2"/>
    <x v="0"/>
  </r>
  <r>
    <s v="e31d39"/>
    <n v="3"/>
    <n v="14"/>
    <s v="t"/>
    <s v="f470fd"/>
    <d v="1899-12-30T00:16:36"/>
    <n v="10"/>
    <x v="101"/>
    <n v="2.276690503145605E-2"/>
    <x v="0"/>
  </r>
  <r>
    <s v="d5e9a6"/>
    <n v="2"/>
    <n v="14"/>
    <s v="t"/>
    <s v="f470fd"/>
    <d v="1899-12-30T00:16:36"/>
    <n v="23"/>
    <x v="636"/>
    <n v="3.4909254381565939E-2"/>
    <x v="0"/>
  </r>
  <r>
    <s v="9ec847"/>
    <n v="4"/>
    <n v="14"/>
    <s v="t"/>
    <s v="f470fd"/>
    <d v="1899-12-30T00:16:36"/>
    <n v="54"/>
    <x v="351"/>
    <n v="0.16392171622648355"/>
    <x v="0"/>
  </r>
  <r>
    <s v="5d267b"/>
    <n v="5"/>
    <n v="14"/>
    <s v="t"/>
    <s v="f470fd"/>
    <d v="1899-12-30T00:16:36"/>
    <n v="40"/>
    <x v="46"/>
    <n v="0.15177936687637364"/>
    <x v="1"/>
  </r>
  <r>
    <s v="f084eb"/>
    <n v="5"/>
    <n v="14"/>
    <s v="t"/>
    <s v="f470fd"/>
    <d v="1899-12-30T00:16:36"/>
    <n v="36"/>
    <x v="637"/>
    <n v="0.1366014301887363"/>
    <x v="1"/>
  </r>
  <r>
    <s v="b9a74d"/>
    <n v="4"/>
    <n v="14"/>
    <s v="t"/>
    <s v="f470fd"/>
    <d v="1899-12-30T00:16:36"/>
    <n v="17"/>
    <x v="102"/>
    <n v="5.1604984737967041E-2"/>
    <x v="1"/>
  </r>
  <r>
    <s v="2feb6b"/>
    <n v="3"/>
    <n v="14"/>
    <s v="t"/>
    <s v="f470fd"/>
    <d v="1899-12-30T00:16:36"/>
    <n v="29"/>
    <x v="558"/>
    <n v="6.602402459122253E-2"/>
    <x v="1"/>
  </r>
  <r>
    <s v="c4a632"/>
    <n v="2"/>
    <n v="22"/>
    <s v="t"/>
    <s v="b51330"/>
    <d v="1899-12-30T00:30:35"/>
    <n v="13"/>
    <x v="145"/>
    <n v="1.7895846280539873E-2"/>
    <x v="0"/>
  </r>
  <r>
    <s v="e83aa3"/>
    <n v="4"/>
    <n v="22"/>
    <s v="t"/>
    <s v="b51330"/>
    <d v="1899-12-30T00:30:35"/>
    <n v="32"/>
    <x v="638"/>
    <n v="8.8102627842657835E-2"/>
    <x v="0"/>
  </r>
  <r>
    <s v="72f5d4"/>
    <n v="1"/>
    <n v="22"/>
    <s v="t"/>
    <s v="b51330"/>
    <d v="1899-12-30T00:30:35"/>
    <n v="19"/>
    <x v="639"/>
    <n v="1.3077733820394523E-2"/>
    <x v="0"/>
  </r>
  <r>
    <s v="c8d436"/>
    <n v="1"/>
    <n v="22"/>
    <s v="t"/>
    <s v="b51330"/>
    <d v="1899-12-30T00:30:35"/>
    <n v="10"/>
    <x v="242"/>
    <n v="6.8830178002076432E-3"/>
    <x v="1"/>
  </r>
  <r>
    <s v="2a2353"/>
    <n v="4"/>
    <n v="22"/>
    <s v="t"/>
    <s v="b51330"/>
    <d v="1899-12-30T00:30:35"/>
    <n v="57"/>
    <x v="243"/>
    <n v="0.15693280584473426"/>
    <x v="1"/>
  </r>
  <r>
    <s v="f084eb"/>
    <n v="5"/>
    <n v="22"/>
    <s v="t"/>
    <s v="b51330"/>
    <d v="1899-12-30T00:30:35"/>
    <n v="36"/>
    <x v="231"/>
    <n v="0.12389432040373757"/>
    <x v="1"/>
  </r>
  <r>
    <s v="2feb6b"/>
    <n v="3"/>
    <n v="22"/>
    <s v="t"/>
    <s v="b51330"/>
    <d v="1899-12-30T00:30:35"/>
    <n v="29"/>
    <x v="640"/>
    <n v="5.988225486180649E-2"/>
    <x v="1"/>
  </r>
  <r>
    <s v="e83aa3"/>
    <n v="1"/>
    <n v="4"/>
    <s v="f"/>
    <s v="5159be"/>
    <d v="1899-12-30T00:57:12"/>
    <n v="32"/>
    <x v="641"/>
    <n v="2.7108500874663946E-2"/>
    <x v="0"/>
  </r>
  <r>
    <s v="d5e9a6"/>
    <n v="5"/>
    <n v="4"/>
    <s v="f"/>
    <s v="5159be"/>
    <d v="1899-12-30T00:57:12"/>
    <n v="23"/>
    <x v="642"/>
    <n v="9.742117501832355E-2"/>
    <x v="0"/>
  </r>
  <r>
    <s v="9ec847"/>
    <n v="5"/>
    <n v="4"/>
    <s v="f"/>
    <s v="5159be"/>
    <d v="1899-12-30T00:57:12"/>
    <n v="54"/>
    <x v="539"/>
    <n v="0.22872797612997706"/>
    <x v="0"/>
  </r>
  <r>
    <s v="5d267b"/>
    <n v="3"/>
    <n v="4"/>
    <s v="f"/>
    <s v="5159be"/>
    <d v="1899-12-30T00:57:12"/>
    <n v="40"/>
    <x v="643"/>
    <n v="0.1016568782799898"/>
    <x v="1"/>
  </r>
  <r>
    <s v="2a2353"/>
    <n v="3"/>
    <n v="4"/>
    <s v="f"/>
    <s v="5159be"/>
    <d v="1899-12-30T00:57:12"/>
    <n v="57"/>
    <x v="540"/>
    <n v="0.14486105154898546"/>
    <x v="1"/>
  </r>
  <r>
    <s v="b9a74d"/>
    <n v="1"/>
    <n v="4"/>
    <s v="f"/>
    <s v="5159be"/>
    <d v="1899-12-30T00:57:12"/>
    <n v="17"/>
    <x v="541"/>
    <n v="1.4401391089665221E-2"/>
    <x v="1"/>
  </r>
  <r>
    <s v="2feb6b"/>
    <n v="3"/>
    <n v="4"/>
    <s v="f"/>
    <s v="5159be"/>
    <d v="1899-12-30T00:57:12"/>
    <n v="29"/>
    <x v="585"/>
    <n v="7.3701236752992602E-2"/>
    <x v="1"/>
  </r>
  <r>
    <s v="e31d39"/>
    <n v="1"/>
    <n v="2"/>
    <s v="t"/>
    <s v="b047f7"/>
    <d v="1899-12-30T00:41:04"/>
    <n v="10"/>
    <x v="644"/>
    <n v="8.6478941592352445E-3"/>
    <x v="0"/>
  </r>
  <r>
    <s v="d5e9a6"/>
    <n v="5"/>
    <n v="2"/>
    <s v="t"/>
    <s v="b047f7"/>
    <d v="1899-12-30T00:41:04"/>
    <n v="23"/>
    <x v="645"/>
    <n v="9.94507828312053E-2"/>
    <x v="0"/>
  </r>
  <r>
    <s v="72f5d4"/>
    <n v="2"/>
    <n v="2"/>
    <s v="t"/>
    <s v="b047f7"/>
    <d v="1899-12-30T00:41:04"/>
    <n v="19"/>
    <x v="646"/>
    <n v="3.2861997805093933E-2"/>
    <x v="0"/>
  </r>
  <r>
    <s v="9ec847"/>
    <n v="4"/>
    <n v="2"/>
    <s v="t"/>
    <s v="b047f7"/>
    <d v="1899-12-30T00:41:04"/>
    <n v="54"/>
    <x v="598"/>
    <n v="0.18679451383948129"/>
    <x v="0"/>
  </r>
  <r>
    <s v="c8d436"/>
    <n v="5"/>
    <n v="2"/>
    <s v="t"/>
    <s v="b047f7"/>
    <d v="1899-12-30T00:41:04"/>
    <n v="10"/>
    <x v="297"/>
    <n v="4.3239470796176217E-2"/>
    <x v="1"/>
  </r>
  <r>
    <s v="2a2353"/>
    <n v="2"/>
    <n v="2"/>
    <s v="t"/>
    <s v="b047f7"/>
    <d v="1899-12-30T00:41:04"/>
    <n v="57"/>
    <x v="177"/>
    <n v="9.8585993415281778E-2"/>
    <x v="1"/>
  </r>
  <r>
    <s v="f084eb"/>
    <n v="3"/>
    <n v="2"/>
    <s v="t"/>
    <s v="b047f7"/>
    <d v="1899-12-30T00:41:04"/>
    <n v="36"/>
    <x v="647"/>
    <n v="9.3397256919740643E-2"/>
    <x v="1"/>
  </r>
  <r>
    <s v="b9a74d"/>
    <n v="3"/>
    <n v="2"/>
    <s v="t"/>
    <s v="b047f7"/>
    <d v="1899-12-30T00:41:04"/>
    <n v="17"/>
    <x v="648"/>
    <n v="4.410426021209974E-2"/>
    <x v="1"/>
  </r>
  <r>
    <s v="2feb6b"/>
    <n v="1"/>
    <n v="2"/>
    <s v="t"/>
    <s v="b047f7"/>
    <d v="1899-12-30T00:41:04"/>
    <n v="29"/>
    <x v="601"/>
    <n v="2.5078893061782206E-2"/>
    <x v="1"/>
  </r>
  <r>
    <s v="d5e9a6"/>
    <n v="1"/>
    <n v="10"/>
    <s v="t"/>
    <s v="2e63ae"/>
    <d v="1899-12-30T00:09:13"/>
    <n v="23"/>
    <x v="578"/>
    <n v="1.8266470315935666E-2"/>
    <x v="0"/>
  </r>
  <r>
    <s v="9ec847"/>
    <n v="2"/>
    <n v="10"/>
    <s v="t"/>
    <s v="2e63ae"/>
    <d v="1899-12-30T00:09:13"/>
    <n v="54"/>
    <x v="258"/>
    <n v="8.5772991048741393E-2"/>
    <x v="0"/>
  </r>
  <r>
    <s v="c8d436"/>
    <n v="4"/>
    <n v="10"/>
    <s v="t"/>
    <s v="2e63ae"/>
    <d v="1899-12-30T00:09:13"/>
    <n v="10"/>
    <x v="69"/>
    <n v="3.1767774462496817E-2"/>
    <x v="1"/>
  </r>
  <r>
    <s v="2a2353"/>
    <n v="1"/>
    <n v="10"/>
    <s v="t"/>
    <s v="2e63ae"/>
    <d v="1899-12-30T00:09:13"/>
    <n v="57"/>
    <x v="649"/>
    <n v="4.5269078609057961E-2"/>
    <x v="1"/>
  </r>
  <r>
    <s v="f084eb"/>
    <n v="5"/>
    <n v="10"/>
    <s v="t"/>
    <s v="2e63ae"/>
    <d v="1899-12-30T00:09:13"/>
    <n v="36"/>
    <x v="52"/>
    <n v="0.14295498508123564"/>
    <x v="1"/>
  </r>
  <r>
    <s v="b9a74d"/>
    <n v="3"/>
    <n v="10"/>
    <s v="t"/>
    <s v="2e63ae"/>
    <d v="1899-12-30T00:09:13"/>
    <n v="17"/>
    <x v="184"/>
    <n v="4.0503912439683439E-2"/>
    <x v="1"/>
  </r>
  <r>
    <s v="c4a632"/>
    <n v="4"/>
    <n v="16"/>
    <s v="f"/>
    <s v="d47d92"/>
    <d v="1899-12-30T00:32:12"/>
    <n v="13"/>
    <x v="198"/>
    <n v="3.8544899681162793E-2"/>
    <x v="0"/>
  </r>
  <r>
    <s v="d5e9a6"/>
    <n v="3"/>
    <n v="16"/>
    <s v="f"/>
    <s v="d47d92"/>
    <d v="1899-12-30T00:32:12"/>
    <n v="23"/>
    <x v="239"/>
    <n v="5.1146116884619869E-2"/>
    <x v="0"/>
  </r>
  <r>
    <s v="9ec847"/>
    <n v="3"/>
    <n v="16"/>
    <s v="f"/>
    <s v="d47d92"/>
    <d v="1899-12-30T00:32:12"/>
    <n v="54"/>
    <x v="202"/>
    <n v="0.12008218746823793"/>
    <x v="0"/>
  </r>
  <r>
    <s v="5d267b"/>
    <n v="4"/>
    <n v="16"/>
    <s v="f"/>
    <s v="d47d92"/>
    <d v="1899-12-30T00:32:12"/>
    <n v="40"/>
    <x v="355"/>
    <n v="0.11859969132665477"/>
    <x v="1"/>
  </r>
  <r>
    <s v="c8d436"/>
    <n v="3"/>
    <n v="16"/>
    <s v="f"/>
    <s v="d47d92"/>
    <d v="1899-12-30T00:32:12"/>
    <n v="10"/>
    <x v="650"/>
    <n v="2.2237442123747769E-2"/>
    <x v="1"/>
  </r>
  <r>
    <s v="2a2353"/>
    <n v="5"/>
    <n v="16"/>
    <s v="f"/>
    <s v="d47d92"/>
    <d v="1899-12-30T00:32:12"/>
    <n v="57"/>
    <x v="267"/>
    <n v="0.21125570017560377"/>
    <x v="1"/>
  </r>
  <r>
    <s v="b9a74d"/>
    <n v="4"/>
    <n v="16"/>
    <s v="f"/>
    <s v="d47d92"/>
    <d v="1899-12-30T00:32:12"/>
    <n v="17"/>
    <x v="619"/>
    <n v="5.0404868813828274E-2"/>
    <x v="1"/>
  </r>
  <r>
    <s v="2feb6b"/>
    <n v="3"/>
    <n v="16"/>
    <s v="f"/>
    <s v="d47d92"/>
    <d v="1899-12-30T00:32:12"/>
    <n v="29"/>
    <x v="358"/>
    <n v="6.4488582158868532E-2"/>
    <x v="1"/>
  </r>
  <r>
    <s v="e83aa3"/>
    <n v="3"/>
    <n v="2"/>
    <s v="t"/>
    <s v="bb1448"/>
    <d v="1899-12-30T00:58:25"/>
    <n v="32"/>
    <x v="651"/>
    <n v="8.3019783928658344E-2"/>
    <x v="0"/>
  </r>
  <r>
    <s v="e31d39"/>
    <n v="1"/>
    <n v="2"/>
    <s v="t"/>
    <s v="bb1448"/>
    <d v="1899-12-30T00:58:25"/>
    <n v="10"/>
    <x v="644"/>
    <n v="8.6478941592352445E-3"/>
    <x v="0"/>
  </r>
  <r>
    <s v="2a2353"/>
    <n v="2"/>
    <n v="2"/>
    <s v="t"/>
    <s v="bb1448"/>
    <d v="1899-12-30T00:58:25"/>
    <n v="57"/>
    <x v="177"/>
    <n v="9.8585993415281778E-2"/>
    <x v="1"/>
  </r>
  <r>
    <s v="b9a74d"/>
    <n v="4"/>
    <n v="2"/>
    <s v="t"/>
    <s v="bb1448"/>
    <d v="1899-12-30T00:58:25"/>
    <n v="17"/>
    <x v="600"/>
    <n v="5.8805680282799651E-2"/>
    <x v="1"/>
  </r>
  <r>
    <s v="2feb6b"/>
    <n v="5"/>
    <n v="2"/>
    <s v="t"/>
    <s v="bb1448"/>
    <d v="1899-12-30T00:58:25"/>
    <n v="29"/>
    <x v="652"/>
    <n v="0.12539446530891102"/>
    <x v="1"/>
  </r>
  <r>
    <s v="c4a632"/>
    <n v="4"/>
    <n v="3"/>
    <s v="f"/>
    <s v="0c6f51"/>
    <d v="1899-12-30T00:27:05"/>
    <n v="13"/>
    <x v="653"/>
    <n v="4.451018177467609E-2"/>
    <x v="0"/>
  </r>
  <r>
    <s v="e83aa3"/>
    <n v="5"/>
    <n v="3"/>
    <s v="f"/>
    <s v="0c6f51"/>
    <d v="1899-12-30T00:27:05"/>
    <n v="32"/>
    <x v="654"/>
    <n v="0.1369544054605418"/>
    <x v="0"/>
  </r>
  <r>
    <s v="d5e9a6"/>
    <n v="1"/>
    <n v="3"/>
    <s v="f"/>
    <s v="0c6f51"/>
    <d v="1899-12-30T00:27:05"/>
    <n v="23"/>
    <x v="655"/>
    <n v="1.9687195784952885E-2"/>
    <x v="0"/>
  </r>
  <r>
    <s v="5d267b"/>
    <n v="1"/>
    <n v="3"/>
    <s v="f"/>
    <s v="0c6f51"/>
    <d v="1899-12-30T00:27:05"/>
    <n v="40"/>
    <x v="656"/>
    <n v="3.423860136513545E-2"/>
    <x v="1"/>
  </r>
  <r>
    <s v="c8d436"/>
    <n v="4"/>
    <n v="3"/>
    <s v="f"/>
    <s v="0c6f51"/>
    <d v="1899-12-30T00:27:05"/>
    <n v="10"/>
    <x v="656"/>
    <n v="3.423860136513545E-2"/>
    <x v="1"/>
  </r>
  <r>
    <s v="2a2353"/>
    <n v="2"/>
    <n v="3"/>
    <s v="f"/>
    <s v="0c6f51"/>
    <d v="1899-12-30T00:27:05"/>
    <n v="57"/>
    <x v="657"/>
    <n v="9.758001389063603E-2"/>
    <x v="1"/>
  </r>
  <r>
    <s v="f084eb"/>
    <n v="5"/>
    <n v="3"/>
    <s v="f"/>
    <s v="0c6f51"/>
    <d v="1899-12-30T00:27:05"/>
    <n v="36"/>
    <x v="658"/>
    <n v="0.15407370614310956"/>
    <x v="1"/>
  </r>
  <r>
    <s v="b9a74d"/>
    <n v="1"/>
    <n v="3"/>
    <s v="f"/>
    <s v="0c6f51"/>
    <d v="1899-12-30T00:27:05"/>
    <n v="17"/>
    <x v="659"/>
    <n v="1.4551405580182565E-2"/>
    <x v="1"/>
  </r>
  <r>
    <s v="c4a632"/>
    <n v="2"/>
    <n v="1"/>
    <s v="t"/>
    <s v="9b5ae1"/>
    <d v="1899-12-30T00:57:54"/>
    <n v="13"/>
    <x v="660"/>
    <n v="2.2713958740685221E-2"/>
    <x v="0"/>
  </r>
  <r>
    <s v="e83aa3"/>
    <n v="5"/>
    <n v="1"/>
    <s v="t"/>
    <s v="9b5ae1"/>
    <d v="1899-12-30T00:57:54"/>
    <n v="32"/>
    <x v="93"/>
    <n v="0.139778207634986"/>
    <x v="0"/>
  </r>
  <r>
    <s v="d5e9a6"/>
    <n v="2"/>
    <n v="1"/>
    <s v="t"/>
    <s v="9b5ae1"/>
    <d v="1899-12-30T00:57:54"/>
    <n v="23"/>
    <x v="562"/>
    <n v="4.018623469505847E-2"/>
    <x v="0"/>
  </r>
  <r>
    <s v="9ec847"/>
    <n v="2"/>
    <n v="1"/>
    <s v="t"/>
    <s v="9b5ae1"/>
    <d v="1899-12-30T00:57:54"/>
    <n v="54"/>
    <x v="112"/>
    <n v="9.435029015361554E-2"/>
    <x v="0"/>
  </r>
  <r>
    <s v="2a2353"/>
    <n v="1"/>
    <n v="1"/>
    <s v="t"/>
    <s v="9b5ae1"/>
    <d v="1899-12-30T00:57:54"/>
    <n v="57"/>
    <x v="661"/>
    <n v="4.9795986469963756E-2"/>
    <x v="1"/>
  </r>
  <r>
    <s v="f084eb"/>
    <n v="3"/>
    <n v="1"/>
    <s v="t"/>
    <s v="9b5ae1"/>
    <d v="1899-12-30T00:57:54"/>
    <n v="36"/>
    <x v="112"/>
    <n v="9.435029015361554E-2"/>
    <x v="1"/>
  </r>
  <r>
    <s v="c4a632"/>
    <n v="5"/>
    <n v="21"/>
    <s v="t"/>
    <s v="685dfc"/>
    <d v="1899-12-30T00:14:06"/>
    <n v="13"/>
    <x v="4"/>
    <n v="4.5313200518033649E-2"/>
    <x v="0"/>
  </r>
  <r>
    <s v="e83aa3"/>
    <n v="3"/>
    <n v="21"/>
    <s v="t"/>
    <s v="685dfc"/>
    <d v="1899-12-30T00:14:06"/>
    <n v="32"/>
    <x v="465"/>
    <n v="6.6924111534326633E-2"/>
    <x v="0"/>
  </r>
  <r>
    <s v="9ec847"/>
    <n v="5"/>
    <n v="21"/>
    <s v="t"/>
    <s v="685dfc"/>
    <d v="1899-12-30T00:14:06"/>
    <n v="54"/>
    <x v="293"/>
    <n v="0.18822406369029362"/>
    <x v="0"/>
  </r>
  <r>
    <s v="5d267b"/>
    <n v="4"/>
    <n v="21"/>
    <s v="t"/>
    <s v="685dfc"/>
    <d v="1899-12-30T00:14:06"/>
    <n v="40"/>
    <x v="10"/>
    <n v="0.11154018589054436"/>
    <x v="1"/>
  </r>
  <r>
    <s v="c8d436"/>
    <n v="5"/>
    <n v="21"/>
    <s v="t"/>
    <s v="685dfc"/>
    <d v="1899-12-30T00:14:06"/>
    <n v="10"/>
    <x v="301"/>
    <n v="3.4856308090795117E-2"/>
    <x v="1"/>
  </r>
  <r>
    <s v="2a2353"/>
    <n v="4"/>
    <n v="21"/>
    <s v="t"/>
    <s v="685dfc"/>
    <d v="1899-12-30T00:14:06"/>
    <n v="57"/>
    <x v="662"/>
    <n v="0.15894476489402573"/>
    <x v="1"/>
  </r>
  <r>
    <s v="2feb6b"/>
    <n v="1"/>
    <n v="21"/>
    <s v="t"/>
    <s v="685dfc"/>
    <d v="1899-12-30T00:14:06"/>
    <n v="29"/>
    <x v="295"/>
    <n v="2.0216658692661166E-2"/>
    <x v="1"/>
  </r>
  <r>
    <s v="e31d39"/>
    <n v="4"/>
    <n v="5"/>
    <s v="t"/>
    <s v="f9d4da"/>
    <d v="1899-12-30T00:59:52"/>
    <n v="10"/>
    <x v="486"/>
    <n v="3.3532650821524415E-2"/>
    <x v="0"/>
  </r>
  <r>
    <s v="9ec847"/>
    <n v="3"/>
    <n v="5"/>
    <s v="t"/>
    <s v="f9d4da"/>
    <d v="1899-12-30T00:59:52"/>
    <n v="54"/>
    <x v="663"/>
    <n v="0.13580723582717388"/>
    <x v="0"/>
  </r>
  <r>
    <s v="5d267b"/>
    <n v="2"/>
    <n v="5"/>
    <s v="t"/>
    <s v="f9d4da"/>
    <d v="1899-12-30T00:59:52"/>
    <n v="40"/>
    <x v="310"/>
    <n v="6.706530164304883E-2"/>
    <x v="1"/>
  </r>
  <r>
    <s v="c4a632"/>
    <n v="2"/>
    <n v="23"/>
    <s v="f"/>
    <s v="51edfb"/>
    <d v="1899-12-30T00:13:28"/>
    <n v="13"/>
    <x v="16"/>
    <n v="1.7666412353866283E-2"/>
    <x v="0"/>
  </r>
  <r>
    <s v="e31d39"/>
    <n v="1"/>
    <n v="23"/>
    <s v="f"/>
    <s v="51edfb"/>
    <d v="1899-12-30T00:13:28"/>
    <n v="10"/>
    <x v="251"/>
    <n v="6.7947739822562629E-3"/>
    <x v="0"/>
  </r>
  <r>
    <s v="d5e9a6"/>
    <n v="4"/>
    <n v="23"/>
    <s v="f"/>
    <s v="51edfb"/>
    <d v="1899-12-30T00:13:28"/>
    <n v="23"/>
    <x v="551"/>
    <n v="6.2511920636757617E-2"/>
    <x v="0"/>
  </r>
  <r>
    <s v="9ec847"/>
    <n v="4"/>
    <n v="23"/>
    <s v="f"/>
    <s v="51edfb"/>
    <d v="1899-12-30T00:13:28"/>
    <n v="54"/>
    <x v="552"/>
    <n v="0.14676711801673525"/>
    <x v="0"/>
  </r>
  <r>
    <s v="c8d436"/>
    <n v="3"/>
    <n v="23"/>
    <s v="f"/>
    <s v="51edfb"/>
    <d v="1899-12-30T00:13:28"/>
    <n v="10"/>
    <x v="664"/>
    <n v="2.0384321946768789E-2"/>
    <x v="1"/>
  </r>
  <r>
    <s v="2a2353"/>
    <n v="4"/>
    <n v="23"/>
    <s v="f"/>
    <s v="51edfb"/>
    <d v="1899-12-30T00:13:28"/>
    <n v="57"/>
    <x v="627"/>
    <n v="0.15492084679544277"/>
    <x v="1"/>
  </r>
  <r>
    <s v="b9a74d"/>
    <n v="1"/>
    <n v="23"/>
    <s v="f"/>
    <s v="51edfb"/>
    <d v="1899-12-30T00:13:28"/>
    <n v="17"/>
    <x v="665"/>
    <n v="1.1551115769835647E-2"/>
    <x v="1"/>
  </r>
  <r>
    <s v="d5e9a6"/>
    <n v="2"/>
    <n v="11"/>
    <s v="f"/>
    <s v="8e04a2"/>
    <d v="1899-12-30T00:01:33"/>
    <n v="23"/>
    <x v="666"/>
    <n v="3.612701906929499E-2"/>
    <x v="0"/>
  </r>
  <r>
    <s v="9ec847"/>
    <n v="1"/>
    <n v="11"/>
    <s v="f"/>
    <s v="8e04a2"/>
    <d v="1899-12-30T00:01:33"/>
    <n v="54"/>
    <x v="667"/>
    <n v="4.2409978907433248E-2"/>
    <x v="0"/>
  </r>
  <r>
    <s v="5d267b"/>
    <n v="4"/>
    <n v="11"/>
    <s v="f"/>
    <s v="8e04a2"/>
    <d v="1899-12-30T00:01:33"/>
    <n v="40"/>
    <x v="472"/>
    <n v="0.12565919676276519"/>
    <x v="1"/>
  </r>
  <r>
    <s v="2a2353"/>
    <n v="1"/>
    <n v="11"/>
    <s v="f"/>
    <s v="8e04a2"/>
    <d v="1899-12-30T00:01:33"/>
    <n v="57"/>
    <x v="668"/>
    <n v="4.4766088846735094E-2"/>
    <x v="1"/>
  </r>
  <r>
    <s v="b9a74d"/>
    <n v="2"/>
    <n v="11"/>
    <s v="f"/>
    <s v="8e04a2"/>
    <d v="1899-12-30T00:01:33"/>
    <n v="17"/>
    <x v="25"/>
    <n v="2.6702579312087599E-2"/>
    <x v="1"/>
  </r>
  <r>
    <s v="2feb6b"/>
    <n v="3"/>
    <n v="11"/>
    <s v="f"/>
    <s v="8e04a2"/>
    <d v="1899-12-30T00:01:33"/>
    <n v="29"/>
    <x v="350"/>
    <n v="6.8327188239753561E-2"/>
    <x v="1"/>
  </r>
  <r>
    <s v="d5e9a6"/>
    <n v="4"/>
    <n v="8"/>
    <s v="f"/>
    <s v="2b3a54"/>
    <d v="1899-12-30T00:17:49"/>
    <n v="23"/>
    <x v="669"/>
    <n v="7.4689567514048066E-2"/>
    <x v="0"/>
  </r>
  <r>
    <s v="72f5d4"/>
    <n v="2"/>
    <n v="8"/>
    <s v="f"/>
    <s v="2b3a54"/>
    <d v="1899-12-30T00:17:49"/>
    <n v="19"/>
    <x v="632"/>
    <n v="3.0850038755802459E-2"/>
    <x v="0"/>
  </r>
  <r>
    <s v="9ec847"/>
    <n v="2"/>
    <n v="8"/>
    <s v="f"/>
    <s v="2b3a54"/>
    <d v="1899-12-30T00:17:49"/>
    <n v="54"/>
    <x v="371"/>
    <n v="8.7679057516491202E-2"/>
    <x v="0"/>
  </r>
  <r>
    <s v="5d267b"/>
    <n v="4"/>
    <n v="8"/>
    <s v="f"/>
    <s v="2b3a54"/>
    <d v="1899-12-30T00:17:49"/>
    <n v="40"/>
    <x v="370"/>
    <n v="0.12989490002443141"/>
    <x v="1"/>
  </r>
  <r>
    <s v="e31d39"/>
    <n v="3"/>
    <n v="19"/>
    <s v="f"/>
    <s v="881c46"/>
    <d v="1899-12-30T00:44:22"/>
    <n v="10"/>
    <x v="341"/>
    <n v="2.1443247762185348E-2"/>
    <x v="0"/>
  </r>
  <r>
    <s v="d5e9a6"/>
    <n v="4"/>
    <n v="19"/>
    <s v="f"/>
    <s v="881c46"/>
    <d v="1899-12-30T00:44:22"/>
    <n v="23"/>
    <x v="495"/>
    <n v="6.5759293137368419E-2"/>
    <x v="0"/>
  </r>
  <r>
    <s v="c8d436"/>
    <n v="1"/>
    <n v="19"/>
    <s v="f"/>
    <s v="881c46"/>
    <d v="1899-12-30T00:44:22"/>
    <n v="10"/>
    <x v="50"/>
    <n v="7.1477492540617839E-3"/>
    <x v="1"/>
  </r>
  <r>
    <s v="b9a74d"/>
    <n v="5"/>
    <n v="19"/>
    <s v="f"/>
    <s v="881c46"/>
    <d v="1899-12-30T00:44:22"/>
    <n v="17"/>
    <x v="670"/>
    <n v="6.0755868659525161E-2"/>
    <x v="1"/>
  </r>
  <r>
    <s v="c4a632"/>
    <n v="2"/>
    <n v="6"/>
    <s v="t"/>
    <s v="e93be1"/>
    <d v="1899-12-30T00:22:24"/>
    <n v="13"/>
    <x v="462"/>
    <n v="2.1566789107317279E-2"/>
    <x v="0"/>
  </r>
  <r>
    <s v="e83aa3"/>
    <n v="1"/>
    <n v="6"/>
    <s v="t"/>
    <s v="e93be1"/>
    <d v="1899-12-30T00:22:24"/>
    <n v="32"/>
    <x v="671"/>
    <n v="2.6543740439775112E-2"/>
    <x v="0"/>
  </r>
  <r>
    <s v="e31d39"/>
    <n v="4"/>
    <n v="6"/>
    <s v="t"/>
    <s v="e93be1"/>
    <d v="1899-12-30T00:22:24"/>
    <n v="10"/>
    <x v="281"/>
    <n v="3.3179675549718887E-2"/>
    <x v="0"/>
  </r>
  <r>
    <s v="9ec847"/>
    <n v="3"/>
    <n v="6"/>
    <s v="t"/>
    <s v="e93be1"/>
    <d v="1899-12-30T00:22:24"/>
    <n v="54"/>
    <x v="38"/>
    <n v="0.13437768597636152"/>
    <x v="0"/>
  </r>
  <r>
    <s v="5d267b"/>
    <n v="2"/>
    <n v="6"/>
    <s v="t"/>
    <s v="e93be1"/>
    <d v="1899-12-30T00:22:24"/>
    <n v="40"/>
    <x v="220"/>
    <n v="6.6359351099437774E-2"/>
    <x v="1"/>
  </r>
  <r>
    <s v="b9a74d"/>
    <n v="4"/>
    <n v="6"/>
    <s v="t"/>
    <s v="e93be1"/>
    <d v="1899-12-30T00:22:24"/>
    <n v="17"/>
    <x v="223"/>
    <n v="5.6405448434522117E-2"/>
    <x v="1"/>
  </r>
  <r>
    <s v="2feb6b"/>
    <n v="4"/>
    <n v="6"/>
    <s v="t"/>
    <s v="e93be1"/>
    <d v="1899-12-30T00:22:24"/>
    <n v="29"/>
    <x v="397"/>
    <n v="9.6221059094184783E-2"/>
    <x v="1"/>
  </r>
  <r>
    <s v="c4a632"/>
    <n v="2"/>
    <n v="3"/>
    <s v="t"/>
    <s v="84d86c"/>
    <d v="1899-12-30T00:00:14"/>
    <n v="13"/>
    <x v="672"/>
    <n v="2.2255090887338045E-2"/>
    <x v="0"/>
  </r>
  <r>
    <s v="e83aa3"/>
    <n v="5"/>
    <n v="3"/>
    <s v="t"/>
    <s v="84d86c"/>
    <d v="1899-12-30T00:00:14"/>
    <n v="32"/>
    <x v="654"/>
    <n v="0.1369544054605418"/>
    <x v="0"/>
  </r>
  <r>
    <s v="d5e9a6"/>
    <n v="1"/>
    <n v="3"/>
    <s v="t"/>
    <s v="84d86c"/>
    <d v="1899-12-30T00:00:14"/>
    <n v="23"/>
    <x v="655"/>
    <n v="1.9687195784952885E-2"/>
    <x v="0"/>
  </r>
  <r>
    <s v="72f5d4"/>
    <n v="4"/>
    <n v="3"/>
    <s v="t"/>
    <s v="84d86c"/>
    <d v="1899-12-30T00:00:14"/>
    <n v="19"/>
    <x v="673"/>
    <n v="6.5053342593757363E-2"/>
    <x v="0"/>
  </r>
  <r>
    <s v="5d267b"/>
    <n v="5"/>
    <n v="3"/>
    <s v="t"/>
    <s v="84d86c"/>
    <d v="1899-12-30T00:00:14"/>
    <n v="40"/>
    <x v="339"/>
    <n v="0.17119300682567726"/>
    <x v="1"/>
  </r>
  <r>
    <s v="c8d436"/>
    <n v="5"/>
    <n v="3"/>
    <s v="t"/>
    <s v="84d86c"/>
    <d v="1899-12-30T00:00:14"/>
    <n v="10"/>
    <x v="674"/>
    <n v="4.2798251706419314E-2"/>
    <x v="1"/>
  </r>
  <r>
    <s v="2feb6b"/>
    <n v="3"/>
    <n v="3"/>
    <s v="t"/>
    <s v="84d86c"/>
    <d v="1899-12-30T00:00:14"/>
    <n v="29"/>
    <x v="675"/>
    <n v="7.4468957969169608E-2"/>
    <x v="1"/>
  </r>
  <r>
    <s v="c4a632"/>
    <n v="3"/>
    <n v="11"/>
    <s v="t"/>
    <s v="ee9fbb"/>
    <d v="1899-12-30T00:32:37"/>
    <n v="13"/>
    <x v="471"/>
    <n v="3.0629429210924011E-2"/>
    <x v="0"/>
  </r>
  <r>
    <s v="e31d39"/>
    <n v="2"/>
    <n v="11"/>
    <s v="t"/>
    <s v="ee9fbb"/>
    <d v="1899-12-30T00:32:37"/>
    <n v="10"/>
    <x v="676"/>
    <n v="1.5707399595345648E-2"/>
    <x v="0"/>
  </r>
  <r>
    <s v="d5e9a6"/>
    <n v="5"/>
    <n v="11"/>
    <s v="t"/>
    <s v="ee9fbb"/>
    <d v="1899-12-30T00:32:37"/>
    <n v="23"/>
    <x v="473"/>
    <n v="9.0317547673237478E-2"/>
    <x v="0"/>
  </r>
  <r>
    <s v="9ec847"/>
    <n v="5"/>
    <n v="11"/>
    <s v="t"/>
    <s v="ee9fbb"/>
    <d v="1899-12-30T00:32:37"/>
    <n v="54"/>
    <x v="677"/>
    <n v="0.21204989453716622"/>
    <x v="0"/>
  </r>
  <r>
    <s v="f084eb"/>
    <n v="3"/>
    <n v="11"/>
    <s v="t"/>
    <s v="ee9fbb"/>
    <d v="1899-12-30T00:32:37"/>
    <n v="36"/>
    <x v="347"/>
    <n v="8.4819957814866495E-2"/>
    <x v="1"/>
  </r>
  <r>
    <s v="b9a74d"/>
    <n v="3"/>
    <n v="11"/>
    <s v="t"/>
    <s v="ee9fbb"/>
    <d v="1899-12-30T00:32:37"/>
    <n v="17"/>
    <x v="678"/>
    <n v="4.0053868968131394E-2"/>
    <x v="1"/>
  </r>
  <r>
    <s v="c4a632"/>
    <n v="4"/>
    <n v="15"/>
    <s v="t"/>
    <s v="aa7e3c"/>
    <d v="1899-12-30T00:19:44"/>
    <n v="13"/>
    <x v="563"/>
    <n v="3.9003767534509973E-2"/>
    <x v="0"/>
  </r>
  <r>
    <s v="d5e9a6"/>
    <n v="2"/>
    <n v="15"/>
    <s v="t"/>
    <s v="aa7e3c"/>
    <d v="1899-12-30T00:19:44"/>
    <n v="23"/>
    <x v="630"/>
    <n v="3.4503332818989596E-2"/>
    <x v="0"/>
  </r>
  <r>
    <s v="5d267b"/>
    <n v="4"/>
    <n v="15"/>
    <s v="t"/>
    <s v="aa7e3c"/>
    <d v="1899-12-30T00:19:44"/>
    <n v="40"/>
    <x v="594"/>
    <n v="0.12001159241387685"/>
    <x v="1"/>
  </r>
  <r>
    <s v="c8d436"/>
    <n v="5"/>
    <n v="15"/>
    <s v="t"/>
    <s v="aa7e3c"/>
    <d v="1899-12-30T00:19:44"/>
    <n v="10"/>
    <x v="61"/>
    <n v="3.7503622629336514E-2"/>
    <x v="1"/>
  </r>
  <r>
    <s v="2a2353"/>
    <n v="1"/>
    <n v="15"/>
    <s v="t"/>
    <s v="aa7e3c"/>
    <d v="1899-12-30T00:19:44"/>
    <n v="57"/>
    <x v="169"/>
    <n v="4.2754129797443627E-2"/>
    <x v="1"/>
  </r>
  <r>
    <s v="b9a74d"/>
    <n v="1"/>
    <n v="15"/>
    <s v="t"/>
    <s v="aa7e3c"/>
    <d v="1899-12-30T00:19:44"/>
    <n v="17"/>
    <x v="631"/>
    <n v="1.2751231693974414E-2"/>
    <x v="1"/>
  </r>
  <r>
    <s v="c4a632"/>
    <n v="1"/>
    <n v="3"/>
    <s v="f"/>
    <s v="4bb50e"/>
    <d v="1899-12-30T00:11:48"/>
    <n v="13"/>
    <x v="679"/>
    <n v="1.1127545443669022E-2"/>
    <x v="0"/>
  </r>
  <r>
    <s v="e31d39"/>
    <n v="5"/>
    <n v="3"/>
    <s v="f"/>
    <s v="4bb50e"/>
    <d v="1899-12-30T00:11:48"/>
    <n v="10"/>
    <x v="674"/>
    <n v="4.2798251706419314E-2"/>
    <x v="0"/>
  </r>
  <r>
    <s v="72f5d4"/>
    <n v="3"/>
    <n v="3"/>
    <s v="f"/>
    <s v="4bb50e"/>
    <d v="1899-12-30T00:11:48"/>
    <n v="19"/>
    <x v="680"/>
    <n v="4.8790006945318015E-2"/>
    <x v="0"/>
  </r>
  <r>
    <s v="5d267b"/>
    <n v="2"/>
    <n v="3"/>
    <s v="f"/>
    <s v="4bb50e"/>
    <d v="1899-12-30T00:11:48"/>
    <n v="40"/>
    <x v="681"/>
    <n v="6.84772027302709E-2"/>
    <x v="1"/>
  </r>
  <r>
    <s v="f084eb"/>
    <n v="4"/>
    <n v="3"/>
    <s v="f"/>
    <s v="4bb50e"/>
    <d v="1899-12-30T00:11:48"/>
    <n v="36"/>
    <x v="682"/>
    <n v="0.12325896491448765"/>
    <x v="1"/>
  </r>
  <r>
    <s v="2feb6b"/>
    <n v="2"/>
    <n v="3"/>
    <s v="f"/>
    <s v="4bb50e"/>
    <d v="1899-12-30T00:11:48"/>
    <n v="29"/>
    <x v="340"/>
    <n v="4.964597197944641E-2"/>
    <x v="1"/>
  </r>
  <r>
    <s v="d5e9a6"/>
    <n v="1"/>
    <n v="13"/>
    <s v="t"/>
    <s v="8e55b4"/>
    <d v="1899-12-30T00:27:35"/>
    <n v="23"/>
    <x v="84"/>
    <n v="1.7657587972071148E-2"/>
    <x v="0"/>
  </r>
  <r>
    <s v="72f5d4"/>
    <n v="5"/>
    <n v="13"/>
    <s v="t"/>
    <s v="8e55b4"/>
    <d v="1899-12-30T00:27:35"/>
    <n v="19"/>
    <x v="288"/>
    <n v="7.293351553681561E-2"/>
    <x v="0"/>
  </r>
  <r>
    <s v="c8d436"/>
    <n v="4"/>
    <n v="13"/>
    <s v="t"/>
    <s v="8e55b4"/>
    <d v="1899-12-30T00:27:35"/>
    <n v="10"/>
    <x v="290"/>
    <n v="3.0708848647080247E-2"/>
    <x v="1"/>
  </r>
  <r>
    <s v="f084eb"/>
    <n v="3"/>
    <n v="13"/>
    <s v="t"/>
    <s v="8e55b4"/>
    <d v="1899-12-30T00:27:35"/>
    <n v="36"/>
    <x v="683"/>
    <n v="8.2913891347116672E-2"/>
    <x v="1"/>
  </r>
  <r>
    <s v="2feb6b"/>
    <n v="2"/>
    <n v="13"/>
    <s v="t"/>
    <s v="8e55b4"/>
    <d v="1899-12-30T00:27:35"/>
    <n v="29"/>
    <x v="684"/>
    <n v="4.4527830538266366E-2"/>
    <x v="1"/>
  </r>
  <r>
    <s v="c4a632"/>
    <n v="3"/>
    <n v="10"/>
    <s v="f"/>
    <s v="df1746"/>
    <d v="1899-12-30T00:43:51"/>
    <n v="13"/>
    <x v="179"/>
    <n v="3.0973580100934393E-2"/>
    <x v="0"/>
  </r>
  <r>
    <s v="9ec847"/>
    <n v="2"/>
    <n v="10"/>
    <s v="f"/>
    <s v="df1746"/>
    <d v="1899-12-30T00:43:51"/>
    <n v="54"/>
    <x v="258"/>
    <n v="8.5772991048741393E-2"/>
    <x v="0"/>
  </r>
  <r>
    <s v="5d267b"/>
    <n v="2"/>
    <n v="10"/>
    <s v="f"/>
    <s v="df1746"/>
    <d v="1899-12-30T00:43:51"/>
    <n v="40"/>
    <x v="400"/>
    <n v="6.3535548924993634E-2"/>
    <x v="1"/>
  </r>
  <r>
    <s v="c8d436"/>
    <n v="4"/>
    <n v="10"/>
    <s v="f"/>
    <s v="df1746"/>
    <d v="1899-12-30T00:43:51"/>
    <n v="10"/>
    <x v="69"/>
    <n v="3.1767774462496817E-2"/>
    <x v="1"/>
  </r>
  <r>
    <s v="f084eb"/>
    <n v="3"/>
    <n v="10"/>
    <s v="f"/>
    <s v="df1746"/>
    <d v="1899-12-30T00:43:51"/>
    <n v="36"/>
    <x v="258"/>
    <n v="8.5772991048741393E-2"/>
    <x v="1"/>
  </r>
  <r>
    <s v="e31d39"/>
    <n v="4"/>
    <n v="23"/>
    <s v="t"/>
    <s v="e45658"/>
    <d v="1899-12-30T00:42:34"/>
    <n v="10"/>
    <x v="163"/>
    <n v="2.7179095929025052E-2"/>
    <x v="0"/>
  </r>
  <r>
    <s v="72f5d4"/>
    <n v="4"/>
    <n v="23"/>
    <s v="t"/>
    <s v="e45658"/>
    <d v="1899-12-30T00:42:34"/>
    <n v="19"/>
    <x v="487"/>
    <n v="5.1640282265147601E-2"/>
    <x v="0"/>
  </r>
  <r>
    <s v="9ec847"/>
    <n v="3"/>
    <n v="23"/>
    <s v="t"/>
    <s v="e45658"/>
    <d v="1899-12-30T00:42:34"/>
    <n v="54"/>
    <x v="18"/>
    <n v="0.11007533851255147"/>
    <x v="0"/>
  </r>
  <r>
    <s v="2a2353"/>
    <n v="3"/>
    <n v="23"/>
    <s v="t"/>
    <s v="e45658"/>
    <d v="1899-12-30T00:42:34"/>
    <n v="57"/>
    <x v="164"/>
    <n v="0.1161906350965821"/>
    <x v="1"/>
  </r>
  <r>
    <s v="b9a74d"/>
    <n v="1"/>
    <n v="23"/>
    <s v="t"/>
    <s v="e45658"/>
    <d v="1899-12-30T00:42:34"/>
    <n v="17"/>
    <x v="665"/>
    <n v="1.1551115769835647E-2"/>
    <x v="1"/>
  </r>
  <r>
    <s v="2feb6b"/>
    <n v="1"/>
    <n v="23"/>
    <s v="t"/>
    <s v="e45658"/>
    <d v="1899-12-30T00:42:34"/>
    <n v="29"/>
    <x v="685"/>
    <n v="1.9704844548543165E-2"/>
    <x v="1"/>
  </r>
  <r>
    <s v="c4a632"/>
    <n v="5"/>
    <n v="7"/>
    <s v="t"/>
    <n v="183254"/>
    <d v="1899-12-30T00:30:18"/>
    <n v="13"/>
    <x v="686"/>
    <n v="5.3343387951609228E-2"/>
    <x v="0"/>
  </r>
  <r>
    <s v="e83aa3"/>
    <n v="4"/>
    <n v="7"/>
    <s v="t"/>
    <n v="183254"/>
    <d v="1899-12-30T00:30:18"/>
    <n v="32"/>
    <x v="432"/>
    <n v="0.1050454408893228"/>
    <x v="0"/>
  </r>
  <r>
    <s v="e31d39"/>
    <n v="3"/>
    <n v="7"/>
    <s v="t"/>
    <n v="183254"/>
    <d v="1899-12-30T00:30:18"/>
    <n v="10"/>
    <x v="525"/>
    <n v="2.462002520843503E-2"/>
    <x v="0"/>
  </r>
  <r>
    <s v="d5e9a6"/>
    <n v="2"/>
    <n v="7"/>
    <s v="t"/>
    <n v="183254"/>
    <d v="1899-12-30T00:30:18"/>
    <n v="23"/>
    <x v="687"/>
    <n v="3.7750705319600376E-2"/>
    <x v="0"/>
  </r>
  <r>
    <s v="72f5d4"/>
    <n v="2"/>
    <n v="7"/>
    <s v="t"/>
    <n v="183254"/>
    <d v="1899-12-30T00:30:18"/>
    <n v="19"/>
    <x v="526"/>
    <n v="3.1185365264017703E-2"/>
    <x v="0"/>
  </r>
  <r>
    <s v="5d267b"/>
    <n v="4"/>
    <n v="7"/>
    <s v="t"/>
    <n v="183254"/>
    <d v="1899-12-30T00:30:18"/>
    <n v="40"/>
    <x v="527"/>
    <n v="0.13130680111165347"/>
    <x v="1"/>
  </r>
  <r>
    <s v="c8d436"/>
    <n v="2"/>
    <n v="7"/>
    <s v="t"/>
    <n v="183254"/>
    <d v="1899-12-30T00:30:18"/>
    <n v="10"/>
    <x v="433"/>
    <n v="1.6413350138956683E-2"/>
    <x v="1"/>
  </r>
  <r>
    <s v="f084eb"/>
    <n v="4"/>
    <n v="7"/>
    <s v="t"/>
    <n v="183254"/>
    <d v="1899-12-30T00:30:18"/>
    <n v="36"/>
    <x v="688"/>
    <n v="0.11817612100048813"/>
    <x v="1"/>
  </r>
  <r>
    <s v="2feb6b"/>
    <n v="1"/>
    <n v="7"/>
    <s v="t"/>
    <n v="183254"/>
    <d v="1899-12-30T00:30:18"/>
    <n v="29"/>
    <x v="689"/>
    <n v="2.3799357701487195E-2"/>
    <x v="1"/>
  </r>
  <r>
    <s v="72f5d4"/>
    <n v="1"/>
    <n v="17"/>
    <s v="f"/>
    <s v="2078f1"/>
    <d v="1899-12-30T00:34:09"/>
    <n v="19"/>
    <x v="690"/>
    <n v="1.391605009093263E-2"/>
    <x v="0"/>
  </r>
  <r>
    <s v="9ec847"/>
    <n v="3"/>
    <n v="17"/>
    <s v="f"/>
    <s v="2078f1"/>
    <d v="1899-12-30T00:34:09"/>
    <n v="54"/>
    <x v="286"/>
    <n v="0.11865263761742557"/>
    <x v="0"/>
  </r>
  <r>
    <s v="5d267b"/>
    <n v="2"/>
    <n v="17"/>
    <s v="f"/>
    <s v="2078f1"/>
    <d v="1899-12-30T00:34:09"/>
    <n v="40"/>
    <x v="287"/>
    <n v="5.8593895119716341E-2"/>
    <x v="1"/>
  </r>
  <r>
    <s v="c8d436"/>
    <n v="3"/>
    <n v="17"/>
    <s v="f"/>
    <s v="2078f1"/>
    <d v="1899-12-30T00:34:09"/>
    <n v="10"/>
    <x v="691"/>
    <n v="2.1972710669893626E-2"/>
    <x v="1"/>
  </r>
  <r>
    <s v="2a2353"/>
    <n v="4"/>
    <n v="17"/>
    <s v="f"/>
    <s v="2078f1"/>
    <d v="1899-12-30T00:34:09"/>
    <n v="57"/>
    <x v="692"/>
    <n v="0.16699260109119154"/>
    <x v="1"/>
  </r>
  <r>
    <s v="f084eb"/>
    <n v="2"/>
    <n v="17"/>
    <s v="f"/>
    <s v="2078f1"/>
    <d v="1899-12-30T00:34:09"/>
    <n v="36"/>
    <x v="693"/>
    <n v="5.2734505607744703E-2"/>
    <x v="1"/>
  </r>
  <r>
    <s v="c4a632"/>
    <n v="4"/>
    <n v="12"/>
    <s v="t"/>
    <s v="c04aa4"/>
    <d v="1899-12-30T00:15:18"/>
    <n v="13"/>
    <x v="536"/>
    <n v="4.0380371094551504E-2"/>
    <x v="0"/>
  </r>
  <r>
    <s v="d5e9a6"/>
    <n v="2"/>
    <n v="12"/>
    <s v="t"/>
    <s v="c04aa4"/>
    <d v="1899-12-30T00:15:18"/>
    <n v="23"/>
    <x v="483"/>
    <n v="3.5721097506718633E-2"/>
    <x v="0"/>
  </r>
  <r>
    <s v="5d267b"/>
    <n v="4"/>
    <n v="12"/>
    <s v="t"/>
    <s v="c04aa4"/>
    <d v="1899-12-30T00:15:18"/>
    <n v="40"/>
    <x v="360"/>
    <n v="0.1242472956755431"/>
    <x v="1"/>
  </r>
  <r>
    <s v="c8d436"/>
    <n v="3"/>
    <n v="12"/>
    <s v="t"/>
    <s v="c04aa4"/>
    <d v="1899-12-30T00:15:18"/>
    <n v="10"/>
    <x v="694"/>
    <n v="2.3296367939164328E-2"/>
    <x v="1"/>
  </r>
  <r>
    <s v="f084eb"/>
    <n v="3"/>
    <n v="12"/>
    <s v="t"/>
    <s v="c04aa4"/>
    <d v="1899-12-30T00:15:18"/>
    <n v="36"/>
    <x v="695"/>
    <n v="8.3866924580991584E-2"/>
    <x v="1"/>
  </r>
  <r>
    <s v="2feb6b"/>
    <n v="4"/>
    <n v="12"/>
    <s v="t"/>
    <s v="c04aa4"/>
    <d v="1899-12-30T00:15:18"/>
    <n v="29"/>
    <x v="696"/>
    <n v="9.0079289364768736E-2"/>
    <x v="1"/>
  </r>
  <r>
    <s v="c4a632"/>
    <n v="3"/>
    <n v="2"/>
    <s v="f"/>
    <s v="5fd928"/>
    <d v="1899-12-30T00:26:34"/>
    <n v="13"/>
    <x v="296"/>
    <n v="3.3726787221017449E-2"/>
    <x v="0"/>
  </r>
  <r>
    <s v="e83aa3"/>
    <n v="4"/>
    <n v="2"/>
    <s v="f"/>
    <s v="5fd928"/>
    <d v="1899-12-30T00:26:34"/>
    <n v="32"/>
    <x v="174"/>
    <n v="0.11069304523821112"/>
    <x v="0"/>
  </r>
  <r>
    <s v="e31d39"/>
    <n v="4"/>
    <n v="2"/>
    <s v="f"/>
    <s v="5fd928"/>
    <d v="1899-12-30T00:26:34"/>
    <n v="10"/>
    <x v="175"/>
    <n v="3.4591576636940978E-2"/>
    <x v="0"/>
  </r>
  <r>
    <s v="d5e9a6"/>
    <n v="1"/>
    <n v="2"/>
    <s v="f"/>
    <s v="5fd928"/>
    <d v="1899-12-30T00:26:34"/>
    <n v="23"/>
    <x v="364"/>
    <n v="1.989015656624106E-2"/>
    <x v="0"/>
  </r>
  <r>
    <s v="c8d436"/>
    <n v="2"/>
    <n v="2"/>
    <s v="f"/>
    <s v="5fd928"/>
    <d v="1899-12-30T00:26:34"/>
    <n v="10"/>
    <x v="414"/>
    <n v="1.7295788318470489E-2"/>
    <x v="1"/>
  </r>
  <r>
    <s v="f084eb"/>
    <n v="3"/>
    <n v="2"/>
    <s v="f"/>
    <s v="5fd928"/>
    <d v="1899-12-30T00:26:34"/>
    <n v="36"/>
    <x v="647"/>
    <n v="9.3397256919740643E-2"/>
    <x v="1"/>
  </r>
  <r>
    <s v="c4a632"/>
    <n v="1"/>
    <n v="10"/>
    <s v="f"/>
    <s v="0dc9b0"/>
    <d v="1899-12-30T00:54:27"/>
    <n v="13"/>
    <x v="68"/>
    <n v="1.0324526700311466E-2"/>
    <x v="0"/>
  </r>
  <r>
    <s v="d5e9a6"/>
    <n v="1"/>
    <n v="10"/>
    <s v="f"/>
    <s v="0dc9b0"/>
    <d v="1899-12-30T00:54:27"/>
    <n v="23"/>
    <x v="578"/>
    <n v="1.8266470315935666E-2"/>
    <x v="0"/>
  </r>
  <r>
    <s v="9ec847"/>
    <n v="2"/>
    <n v="10"/>
    <s v="f"/>
    <s v="0dc9b0"/>
    <d v="1899-12-30T00:54:27"/>
    <n v="54"/>
    <x v="258"/>
    <n v="8.5772991048741393E-2"/>
    <x v="0"/>
  </r>
  <r>
    <s v="c8d436"/>
    <n v="5"/>
    <n v="10"/>
    <s v="f"/>
    <s v="0dc9b0"/>
    <d v="1899-12-30T00:54:27"/>
    <n v="10"/>
    <x v="697"/>
    <n v="3.9709718078121015E-2"/>
    <x v="1"/>
  </r>
  <r>
    <s v="2feb6b"/>
    <n v="2"/>
    <n v="10"/>
    <s v="f"/>
    <s v="0dc9b0"/>
    <d v="1899-12-30T00:54:27"/>
    <n v="29"/>
    <x v="582"/>
    <n v="4.6063272970620378E-2"/>
    <x v="1"/>
  </r>
  <r>
    <s v="e83aa3"/>
    <n v="3"/>
    <n v="19"/>
    <s v="f"/>
    <s v="b247ef"/>
    <d v="1899-12-30T00:20:35"/>
    <n v="32"/>
    <x v="254"/>
    <n v="6.8618392838993125E-2"/>
    <x v="0"/>
  </r>
  <r>
    <s v="9ec847"/>
    <n v="2"/>
    <n v="19"/>
    <s v="f"/>
    <s v="b247ef"/>
    <d v="1899-12-30T00:20:35"/>
    <n v="54"/>
    <x v="698"/>
    <n v="7.7195691943867259E-2"/>
    <x v="0"/>
  </r>
  <r>
    <s v="5d267b"/>
    <n v="2"/>
    <n v="19"/>
    <s v="f"/>
    <s v="b247ef"/>
    <d v="1899-12-30T00:20:35"/>
    <n v="40"/>
    <x v="420"/>
    <n v="5.7181994032494271E-2"/>
    <x v="1"/>
  </r>
  <r>
    <s v="2a2353"/>
    <n v="5"/>
    <n v="19"/>
    <s v="f"/>
    <s v="b247ef"/>
    <d v="1899-12-30T00:20:35"/>
    <n v="57"/>
    <x v="437"/>
    <n v="0.20371085374076084"/>
    <x v="1"/>
  </r>
  <r>
    <s v="f084eb"/>
    <n v="4"/>
    <n v="19"/>
    <s v="f"/>
    <s v="b247ef"/>
    <d v="1899-12-30T00:20:35"/>
    <n v="36"/>
    <x v="699"/>
    <n v="0.10292758925848969"/>
    <x v="1"/>
  </r>
  <r>
    <s v="b9a74d"/>
    <n v="5"/>
    <n v="19"/>
    <s v="f"/>
    <s v="b247ef"/>
    <d v="1899-12-30T00:20:35"/>
    <n v="17"/>
    <x v="670"/>
    <n v="6.0755868659525161E-2"/>
    <x v="1"/>
  </r>
  <r>
    <s v="2feb6b"/>
    <n v="3"/>
    <n v="19"/>
    <s v="f"/>
    <s v="b247ef"/>
    <d v="1899-12-30T00:20:35"/>
    <n v="29"/>
    <x v="344"/>
    <n v="6.2185418510337515E-2"/>
    <x v="1"/>
  </r>
  <r>
    <s v="c8d436"/>
    <n v="2"/>
    <n v="0"/>
    <s v="f"/>
    <s v="3fb06f"/>
    <d v="1899-12-30T00:09:57"/>
    <n v="10"/>
    <x v="700"/>
    <n v="1.7648763590276006E-2"/>
    <x v="1"/>
  </r>
  <r>
    <s v="2a2353"/>
    <n v="1"/>
    <n v="0"/>
    <s v="f"/>
    <s v="3fb06f"/>
    <d v="1899-12-30T00:09:57"/>
    <n v="57"/>
    <x v="701"/>
    <n v="5.0298976232286616E-2"/>
    <x v="1"/>
  </r>
  <r>
    <s v="b9a74d"/>
    <n v="1"/>
    <n v="0"/>
    <s v="f"/>
    <s v="3fb06f"/>
    <d v="1899-12-30T00:09:57"/>
    <n v="17"/>
    <x v="274"/>
    <n v="1.5001449051734606E-2"/>
    <x v="1"/>
  </r>
  <r>
    <s v="2feb6b"/>
    <n v="2"/>
    <n v="0"/>
    <s v="f"/>
    <s v="3fb06f"/>
    <d v="1899-12-30T00:09:57"/>
    <n v="29"/>
    <x v="702"/>
    <n v="5.1181414411800422E-2"/>
    <x v="1"/>
  </r>
  <r>
    <s v="c4a632"/>
    <n v="5"/>
    <n v="24"/>
    <s v="t"/>
    <s v="ff0bc8"/>
    <d v="1899-12-30T00:54:47"/>
    <n v="13"/>
    <x v="703"/>
    <n v="4.3592446067981738E-2"/>
    <x v="0"/>
  </r>
  <r>
    <s v="e83aa3"/>
    <n v="1"/>
    <n v="24"/>
    <s v="t"/>
    <s v="ff0bc8"/>
    <d v="1899-12-30T00:54:47"/>
    <n v="32"/>
    <x v="704"/>
    <n v="2.1460896525775625E-2"/>
    <x v="0"/>
  </r>
  <r>
    <s v="72f5d4"/>
    <n v="2"/>
    <n v="24"/>
    <s v="t"/>
    <s v="ff0bc8"/>
    <d v="1899-12-30T00:54:47"/>
    <n v="19"/>
    <x v="705"/>
    <n v="2.5484814624358552E-2"/>
    <x v="0"/>
  </r>
  <r>
    <s v="9ec847"/>
    <n v="2"/>
    <n v="24"/>
    <s v="t"/>
    <s v="ff0bc8"/>
    <d v="1899-12-30T00:54:47"/>
    <n v="54"/>
    <x v="90"/>
    <n v="7.2430525774492729E-2"/>
    <x v="0"/>
  </r>
  <r>
    <s v="c8d436"/>
    <n v="4"/>
    <n v="24"/>
    <s v="t"/>
    <s v="ff0bc8"/>
    <d v="1899-12-30T00:54:47"/>
    <n v="10"/>
    <x v="88"/>
    <n v="2.6826120657219531E-2"/>
    <x v="1"/>
  </r>
  <r>
    <s v="2a2353"/>
    <n v="1"/>
    <n v="24"/>
    <s v="t"/>
    <s v="ff0bc8"/>
    <d v="1899-12-30T00:54:47"/>
    <n v="57"/>
    <x v="706"/>
    <n v="3.8227221936537832E-2"/>
    <x v="1"/>
  </r>
  <r>
    <s v="f084eb"/>
    <n v="1"/>
    <n v="24"/>
    <s v="t"/>
    <s v="ff0bc8"/>
    <d v="1899-12-30T00:54:47"/>
    <n v="36"/>
    <x v="446"/>
    <n v="2.4143508591497578E-2"/>
    <x v="1"/>
  </r>
  <r>
    <s v="b9a74d"/>
    <n v="1"/>
    <n v="24"/>
    <s v="t"/>
    <s v="ff0bc8"/>
    <d v="1899-12-30T00:54:47"/>
    <n v="17"/>
    <x v="447"/>
    <n v="1.1401101279318301E-2"/>
    <x v="1"/>
  </r>
  <r>
    <s v="2feb6b"/>
    <n v="2"/>
    <n v="24"/>
    <s v="t"/>
    <s v="ff0bc8"/>
    <d v="1899-12-30T00:54:47"/>
    <n v="29"/>
    <x v="707"/>
    <n v="3.8897874952968314E-2"/>
    <x v="1"/>
  </r>
  <r>
    <s v="c4a632"/>
    <n v="4"/>
    <n v="0"/>
    <s v="t"/>
    <s v="09ed6b"/>
    <d v="1899-12-30T00:21:47"/>
    <n v="13"/>
    <x v="269"/>
    <n v="4.5886785334717621E-2"/>
    <x v="0"/>
  </r>
  <r>
    <s v="e83aa3"/>
    <n v="3"/>
    <n v="0"/>
    <s v="t"/>
    <s v="09ed6b"/>
    <d v="1899-12-30T00:21:47"/>
    <n v="32"/>
    <x v="215"/>
    <n v="8.4714065233324837E-2"/>
    <x v="0"/>
  </r>
  <r>
    <s v="d5e9a6"/>
    <n v="4"/>
    <n v="0"/>
    <s v="t"/>
    <s v="09ed6b"/>
    <d v="1899-12-30T00:21:47"/>
    <n v="23"/>
    <x v="708"/>
    <n v="8.1184312515269627E-2"/>
    <x v="0"/>
  </r>
  <r>
    <s v="72f5d4"/>
    <n v="1"/>
    <n v="0"/>
    <s v="t"/>
    <s v="09ed6b"/>
    <d v="1899-12-30T00:21:47"/>
    <n v="19"/>
    <x v="272"/>
    <n v="1.6766325410762208E-2"/>
    <x v="0"/>
  </r>
  <r>
    <s v="5d267b"/>
    <n v="4"/>
    <n v="0"/>
    <s v="t"/>
    <s v="09ed6b"/>
    <d v="1899-12-30T00:21:47"/>
    <n v="40"/>
    <x v="41"/>
    <n v="0.14119010872220805"/>
    <x v="1"/>
  </r>
  <r>
    <s v="c8d436"/>
    <n v="3"/>
    <n v="0"/>
    <s v="t"/>
    <s v="09ed6b"/>
    <d v="1899-12-30T00:21:47"/>
    <n v="10"/>
    <x v="270"/>
    <n v="2.647314538541401E-2"/>
    <x v="1"/>
  </r>
  <r>
    <s v="2feb6b"/>
    <n v="5"/>
    <n v="0"/>
    <s v="t"/>
    <s v="09ed6b"/>
    <d v="1899-12-30T00:21:47"/>
    <n v="29"/>
    <x v="709"/>
    <n v="0.12795353602950105"/>
    <x v="1"/>
  </r>
  <r>
    <s v="c4a632"/>
    <n v="2"/>
    <n v="10"/>
    <s v="f"/>
    <s v="38ece5"/>
    <d v="1899-12-30T00:46:57"/>
    <n v="13"/>
    <x v="559"/>
    <n v="2.0649053400622931E-2"/>
    <x v="0"/>
  </r>
  <r>
    <s v="e83aa3"/>
    <n v="5"/>
    <n v="10"/>
    <s v="f"/>
    <s v="38ece5"/>
    <d v="1899-12-30T00:46:57"/>
    <n v="32"/>
    <x v="449"/>
    <n v="0.12707109784998727"/>
    <x v="0"/>
  </r>
  <r>
    <s v="e31d39"/>
    <n v="5"/>
    <n v="10"/>
    <s v="f"/>
    <s v="38ece5"/>
    <d v="1899-12-30T00:46:57"/>
    <n v="10"/>
    <x v="697"/>
    <n v="3.9709718078121015E-2"/>
    <x v="0"/>
  </r>
  <r>
    <s v="c4a632"/>
    <n v="4"/>
    <n v="21"/>
    <s v="f"/>
    <s v="d99593"/>
    <d v="1899-12-30T00:27:35"/>
    <n v="13"/>
    <x v="710"/>
    <n v="3.6250560414426918E-2"/>
    <x v="0"/>
  </r>
  <r>
    <s v="e31d39"/>
    <n v="5"/>
    <n v="21"/>
    <s v="f"/>
    <s v="d99593"/>
    <d v="1899-12-30T00:27:35"/>
    <n v="10"/>
    <x v="301"/>
    <n v="3.4856308090795117E-2"/>
    <x v="0"/>
  </r>
  <r>
    <s v="d5e9a6"/>
    <n v="5"/>
    <n v="21"/>
    <s v="f"/>
    <s v="d99593"/>
    <d v="1899-12-30T00:27:35"/>
    <n v="23"/>
    <x v="401"/>
    <n v="8.0169508608828766E-2"/>
    <x v="0"/>
  </r>
  <r>
    <s v="9ec847"/>
    <n v="3"/>
    <n v="21"/>
    <s v="f"/>
    <s v="d99593"/>
    <d v="1899-12-30T00:27:35"/>
    <n v="54"/>
    <x v="711"/>
    <n v="0.11293443821417617"/>
    <x v="0"/>
  </r>
  <r>
    <s v="5d267b"/>
    <n v="5"/>
    <n v="21"/>
    <s v="f"/>
    <s v="d99593"/>
    <d v="1899-12-30T00:27:35"/>
    <n v="40"/>
    <x v="466"/>
    <n v="0.13942523236318047"/>
    <x v="1"/>
  </r>
  <r>
    <s v="c4a632"/>
    <n v="2"/>
    <n v="21"/>
    <s v="t"/>
    <s v="cb0124"/>
    <d v="1899-12-30T00:18:25"/>
    <n v="13"/>
    <x v="575"/>
    <n v="1.8125280207213459E-2"/>
    <x v="0"/>
  </r>
  <r>
    <s v="d5e9a6"/>
    <n v="1"/>
    <n v="21"/>
    <s v="t"/>
    <s v="cb0124"/>
    <d v="1899-12-30T00:18:25"/>
    <n v="23"/>
    <x v="11"/>
    <n v="1.6033901721765755E-2"/>
    <x v="0"/>
  </r>
  <r>
    <s v="b9a74d"/>
    <n v="4"/>
    <n v="21"/>
    <s v="t"/>
    <s v="cb0124"/>
    <d v="1899-12-30T00:18:25"/>
    <n v="17"/>
    <x v="15"/>
    <n v="4.7404579003481349E-2"/>
    <x v="1"/>
  </r>
  <r>
    <s v="e83aa3"/>
    <n v="3"/>
    <n v="21"/>
    <s v="f"/>
    <n v="413205"/>
    <d v="1899-12-30T00:39:39"/>
    <n v="32"/>
    <x v="465"/>
    <n v="6.6924111534326633E-2"/>
    <x v="0"/>
  </r>
  <r>
    <s v="d5e9a6"/>
    <n v="3"/>
    <n v="21"/>
    <s v="f"/>
    <n v="413205"/>
    <d v="1899-12-30T00:39:39"/>
    <n v="23"/>
    <x v="302"/>
    <n v="4.8101705165297264E-2"/>
    <x v="0"/>
  </r>
  <r>
    <s v="72f5d4"/>
    <n v="3"/>
    <n v="21"/>
    <s v="f"/>
    <n v="413205"/>
    <d v="1899-12-30T00:39:39"/>
    <n v="19"/>
    <x v="6"/>
    <n v="3.9736191223506433E-2"/>
    <x v="0"/>
  </r>
  <r>
    <s v="9ec847"/>
    <n v="2"/>
    <n v="21"/>
    <s v="f"/>
    <n v="413205"/>
    <d v="1899-12-30T00:39:39"/>
    <n v="54"/>
    <x v="8"/>
    <n v="7.528962547611745E-2"/>
    <x v="0"/>
  </r>
  <r>
    <s v="2a2353"/>
    <n v="4"/>
    <n v="21"/>
    <s v="f"/>
    <n v="413205"/>
    <d v="1899-12-30T00:39:39"/>
    <n v="57"/>
    <x v="662"/>
    <n v="0.15894476489402573"/>
    <x v="1"/>
  </r>
  <r>
    <s v="b9a74d"/>
    <n v="3"/>
    <n v="21"/>
    <s v="f"/>
    <n v="413205"/>
    <d v="1899-12-30T00:39:39"/>
    <n v="17"/>
    <x v="467"/>
    <n v="3.555343425261101E-2"/>
    <x v="1"/>
  </r>
  <r>
    <s v="2feb6b"/>
    <n v="2"/>
    <n v="21"/>
    <s v="f"/>
    <n v="413205"/>
    <d v="1899-12-30T00:39:39"/>
    <n v="29"/>
    <x v="404"/>
    <n v="4.0433317385322333E-2"/>
    <x v="1"/>
  </r>
  <r>
    <s v="c4a632"/>
    <n v="1"/>
    <n v="24"/>
    <s v="t"/>
    <s v="829dfc"/>
    <d v="1899-12-30T00:41:29"/>
    <n v="13"/>
    <x v="712"/>
    <n v="8.7184892135963483E-3"/>
    <x v="0"/>
  </r>
  <r>
    <s v="e83aa3"/>
    <n v="2"/>
    <n v="24"/>
    <s v="t"/>
    <s v="829dfc"/>
    <d v="1899-12-30T00:41:29"/>
    <n v="32"/>
    <x v="713"/>
    <n v="4.2921793051551249E-2"/>
    <x v="0"/>
  </r>
  <r>
    <s v="9ec847"/>
    <n v="2"/>
    <n v="24"/>
    <s v="t"/>
    <s v="829dfc"/>
    <d v="1899-12-30T00:41:29"/>
    <n v="54"/>
    <x v="90"/>
    <n v="7.2430525774492729E-2"/>
    <x v="0"/>
  </r>
  <r>
    <s v="5d267b"/>
    <n v="4"/>
    <n v="24"/>
    <s v="t"/>
    <s v="829dfc"/>
    <d v="1899-12-30T00:41:29"/>
    <n v="40"/>
    <x v="378"/>
    <n v="0.10730448262887812"/>
    <x v="1"/>
  </r>
  <r>
    <s v="c8d436"/>
    <n v="4"/>
    <n v="24"/>
    <s v="t"/>
    <s v="829dfc"/>
    <d v="1899-12-30T00:41:29"/>
    <n v="10"/>
    <x v="88"/>
    <n v="2.6826120657219531E-2"/>
    <x v="1"/>
  </r>
  <r>
    <s v="b9a74d"/>
    <n v="5"/>
    <n v="24"/>
    <s v="t"/>
    <s v="829dfc"/>
    <d v="1899-12-30T00:41:29"/>
    <n v="17"/>
    <x v="564"/>
    <n v="5.7005506396591493E-2"/>
    <x v="1"/>
  </r>
  <r>
    <s v="e31d39"/>
    <n v="2"/>
    <n v="9"/>
    <s v="f"/>
    <s v="b51089"/>
    <d v="1899-12-30T00:11:03"/>
    <n v="10"/>
    <x v="714"/>
    <n v="1.6060374867151169E-2"/>
    <x v="0"/>
  </r>
  <r>
    <s v="72f5d4"/>
    <n v="1"/>
    <n v="9"/>
    <s v="f"/>
    <s v="b51089"/>
    <d v="1899-12-30T00:11:03"/>
    <n v="19"/>
    <x v="77"/>
    <n v="1.5257356123793609E-2"/>
    <x v="0"/>
  </r>
  <r>
    <s v="2feb6b"/>
    <n v="4"/>
    <n v="9"/>
    <s v="f"/>
    <s v="b51089"/>
    <d v="1899-12-30T00:11:03"/>
    <n v="29"/>
    <x v="715"/>
    <n v="9.3150174229476773E-2"/>
    <x v="1"/>
  </r>
  <r>
    <s v="e83aa3"/>
    <n v="2"/>
    <n v="6"/>
    <s v="t"/>
    <s v="a4c93f"/>
    <d v="1899-12-30T00:58:33"/>
    <n v="32"/>
    <x v="716"/>
    <n v="5.3087480879550224E-2"/>
    <x v="0"/>
  </r>
  <r>
    <s v="d5e9a6"/>
    <n v="3"/>
    <n v="6"/>
    <s v="t"/>
    <s v="a4c93f"/>
    <d v="1899-12-30T00:58:33"/>
    <n v="23"/>
    <x v="37"/>
    <n v="5.7234940323265086E-2"/>
    <x v="0"/>
  </r>
  <r>
    <s v="9ec847"/>
    <n v="2"/>
    <n v="6"/>
    <s v="t"/>
    <s v="a4c93f"/>
    <d v="1899-12-30T00:58:33"/>
    <n v="54"/>
    <x v="195"/>
    <n v="8.9585123984241011E-2"/>
    <x v="0"/>
  </r>
  <r>
    <s v="5d267b"/>
    <n v="3"/>
    <n v="6"/>
    <s v="t"/>
    <s v="a4c93f"/>
    <d v="1899-12-30T00:58:33"/>
    <n v="40"/>
    <x v="413"/>
    <n v="9.9539026649156676E-2"/>
    <x v="1"/>
  </r>
  <r>
    <s v="f084eb"/>
    <n v="4"/>
    <n v="6"/>
    <s v="t"/>
    <s v="a4c93f"/>
    <d v="1899-12-30T00:58:33"/>
    <n v="36"/>
    <x v="717"/>
    <n v="0.11944683197898801"/>
    <x v="1"/>
  </r>
  <r>
    <s v="b9a74d"/>
    <n v="3"/>
    <n v="6"/>
    <s v="t"/>
    <s v="a4c93f"/>
    <d v="1899-12-30T00:58:33"/>
    <n v="17"/>
    <x v="463"/>
    <n v="4.2304086325891582E-2"/>
    <x v="1"/>
  </r>
  <r>
    <s v="2feb6b"/>
    <n v="5"/>
    <n v="6"/>
    <s v="t"/>
    <s v="a4c93f"/>
    <d v="1899-12-30T00:58:33"/>
    <n v="29"/>
    <x v="464"/>
    <n v="0.12027632386773097"/>
    <x v="1"/>
  </r>
  <r>
    <s v="72f5d4"/>
    <n v="1"/>
    <n v="1"/>
    <s v="f"/>
    <s v="47c7d5"/>
    <d v="1899-12-30T00:43:36"/>
    <n v="19"/>
    <x v="454"/>
    <n v="1.6598662156654582E-2"/>
    <x v="0"/>
  </r>
  <r>
    <s v="9ec847"/>
    <n v="2"/>
    <n v="1"/>
    <s v="f"/>
    <s v="47c7d5"/>
    <d v="1899-12-30T00:43:36"/>
    <n v="54"/>
    <x v="112"/>
    <n v="9.435029015361554E-2"/>
    <x v="0"/>
  </r>
  <r>
    <s v="2a2353"/>
    <n v="2"/>
    <n v="1"/>
    <s v="f"/>
    <s v="47c7d5"/>
    <d v="1899-12-30T00:43:36"/>
    <n v="57"/>
    <x v="718"/>
    <n v="9.9591972939927512E-2"/>
    <x v="1"/>
  </r>
  <r>
    <s v="f084eb"/>
    <n v="5"/>
    <n v="1"/>
    <s v="f"/>
    <s v="47c7d5"/>
    <d v="1899-12-30T00:43:36"/>
    <n v="36"/>
    <x v="115"/>
    <n v="0.1572504835893592"/>
    <x v="1"/>
  </r>
  <r>
    <s v="2feb6b"/>
    <n v="2"/>
    <n v="1"/>
    <s v="f"/>
    <s v="47c7d5"/>
    <d v="1899-12-30T00:43:36"/>
    <n v="29"/>
    <x v="117"/>
    <n v="5.0669600267682413E-2"/>
    <x v="1"/>
  </r>
  <r>
    <s v="5d267b"/>
    <n v="2"/>
    <n v="11"/>
    <s v="f"/>
    <s v="78f2ad"/>
    <d v="1899-12-30T00:48:14"/>
    <n v="40"/>
    <x v="348"/>
    <n v="6.2829598381382593E-2"/>
    <x v="1"/>
  </r>
  <r>
    <s v="2a2353"/>
    <n v="4"/>
    <n v="11"/>
    <s v="f"/>
    <s v="78f2ad"/>
    <d v="1899-12-30T00:48:14"/>
    <n v="57"/>
    <x v="719"/>
    <n v="0.17906435538694038"/>
    <x v="1"/>
  </r>
  <r>
    <s v="f084eb"/>
    <n v="5"/>
    <n v="11"/>
    <s v="f"/>
    <s v="78f2ad"/>
    <d v="1899-12-30T00:48:14"/>
    <n v="36"/>
    <x v="720"/>
    <n v="0.14136659635811083"/>
    <x v="1"/>
  </r>
  <r>
    <s v="72f5d4"/>
    <n v="1"/>
    <n v="21"/>
    <s v="t"/>
    <s v="b59079"/>
    <d v="1899-12-30T00:09:24"/>
    <n v="19"/>
    <x v="12"/>
    <n v="1.3245397074502145E-2"/>
    <x v="0"/>
  </r>
  <r>
    <s v="c8d436"/>
    <n v="5"/>
    <n v="21"/>
    <s v="t"/>
    <s v="b59079"/>
    <d v="1899-12-30T00:09:24"/>
    <n v="10"/>
    <x v="301"/>
    <n v="3.4856308090795117E-2"/>
    <x v="1"/>
  </r>
  <r>
    <s v="2a2353"/>
    <n v="1"/>
    <n v="21"/>
    <s v="t"/>
    <s v="b59079"/>
    <d v="1899-12-30T00:09:24"/>
    <n v="57"/>
    <x v="6"/>
    <n v="3.9736191223506433E-2"/>
    <x v="1"/>
  </r>
  <r>
    <s v="b9a74d"/>
    <n v="5"/>
    <n v="21"/>
    <s v="t"/>
    <s v="b59079"/>
    <d v="1899-12-30T00:09:24"/>
    <n v="17"/>
    <x v="721"/>
    <n v="5.9255723754351695E-2"/>
    <x v="1"/>
  </r>
  <r>
    <s v="2feb6b"/>
    <n v="1"/>
    <n v="21"/>
    <s v="t"/>
    <s v="b59079"/>
    <d v="1899-12-30T00:09:24"/>
    <n v="29"/>
    <x v="295"/>
    <n v="2.0216658692661166E-2"/>
    <x v="1"/>
  </r>
  <r>
    <s v="c4a632"/>
    <n v="3"/>
    <n v="8"/>
    <s v="f"/>
    <s v="e726bd"/>
    <d v="1899-12-30T00:02:38"/>
    <n v="13"/>
    <x v="722"/>
    <n v="3.1661881880955159E-2"/>
    <x v="0"/>
  </r>
  <r>
    <s v="e83aa3"/>
    <n v="4"/>
    <n v="8"/>
    <s v="f"/>
    <s v="e726bd"/>
    <d v="1899-12-30T00:02:38"/>
    <n v="32"/>
    <x v="416"/>
    <n v="0.10391592001954514"/>
    <x v="0"/>
  </r>
  <r>
    <s v="e31d39"/>
    <n v="5"/>
    <n v="8"/>
    <s v="f"/>
    <s v="e726bd"/>
    <d v="1899-12-30T00:02:38"/>
    <n v="10"/>
    <x v="326"/>
    <n v="4.0592156257634814E-2"/>
    <x v="0"/>
  </r>
  <r>
    <s v="d5e9a6"/>
    <n v="5"/>
    <n v="8"/>
    <s v="f"/>
    <s v="e726bd"/>
    <d v="1899-12-30T00:02:38"/>
    <n v="23"/>
    <x v="723"/>
    <n v="9.3361959392560076E-2"/>
    <x v="0"/>
  </r>
  <r>
    <s v="72f5d4"/>
    <n v="3"/>
    <n v="8"/>
    <s v="f"/>
    <s v="e726bd"/>
    <d v="1899-12-30T00:02:38"/>
    <n v="19"/>
    <x v="320"/>
    <n v="4.6275058133703695E-2"/>
    <x v="0"/>
  </r>
  <r>
    <s v="5d267b"/>
    <n v="2"/>
    <n v="8"/>
    <s v="f"/>
    <s v="e726bd"/>
    <d v="1899-12-30T00:02:38"/>
    <n v="40"/>
    <x v="40"/>
    <n v="6.4947450012215704E-2"/>
    <x v="1"/>
  </r>
  <r>
    <s v="f084eb"/>
    <n v="5"/>
    <n v="8"/>
    <s v="f"/>
    <s v="e726bd"/>
    <d v="1899-12-30T00:02:38"/>
    <n v="36"/>
    <x v="322"/>
    <n v="0.14613176252748533"/>
    <x v="1"/>
  </r>
  <r>
    <s v="e83aa3"/>
    <n v="2"/>
    <n v="22"/>
    <s v="f"/>
    <s v="dc4c20"/>
    <d v="1899-12-30T00:54:44"/>
    <n v="32"/>
    <x v="724"/>
    <n v="4.4051313921328918E-2"/>
    <x v="0"/>
  </r>
  <r>
    <s v="e31d39"/>
    <n v="2"/>
    <n v="22"/>
    <s v="f"/>
    <s v="dc4c20"/>
    <d v="1899-12-30T00:54:44"/>
    <n v="10"/>
    <x v="725"/>
    <n v="1.3766035600415286E-2"/>
    <x v="0"/>
  </r>
  <r>
    <s v="c8d436"/>
    <n v="3"/>
    <n v="22"/>
    <s v="f"/>
    <s v="dc4c20"/>
    <d v="1899-12-30T00:54:44"/>
    <n v="10"/>
    <x v="559"/>
    <n v="2.0649053400622931E-2"/>
    <x v="1"/>
  </r>
  <r>
    <s v="b9a74d"/>
    <n v="2"/>
    <n v="22"/>
    <s v="f"/>
    <s v="dc4c20"/>
    <d v="1899-12-30T00:54:44"/>
    <n v="17"/>
    <x v="244"/>
    <n v="2.3402260520705983E-2"/>
    <x v="1"/>
  </r>
  <r>
    <s v="c4a632"/>
    <n v="1"/>
    <n v="4"/>
    <s v="f"/>
    <s v="7f15ef"/>
    <d v="1899-12-30T00:00:44"/>
    <n v="13"/>
    <x v="726"/>
    <n v="1.1012828480332229E-2"/>
    <x v="0"/>
  </r>
  <r>
    <s v="e31d39"/>
    <n v="3"/>
    <n v="4"/>
    <s v="f"/>
    <s v="7f15ef"/>
    <d v="1899-12-30T00:00:44"/>
    <n v="10"/>
    <x v="727"/>
    <n v="2.541421956999745E-2"/>
    <x v="0"/>
  </r>
  <r>
    <s v="d5e9a6"/>
    <n v="4"/>
    <n v="4"/>
    <s v="f"/>
    <s v="7f15ef"/>
    <d v="1899-12-30T00:00:44"/>
    <n v="23"/>
    <x v="728"/>
    <n v="7.793694001465884E-2"/>
    <x v="0"/>
  </r>
  <r>
    <s v="72f5d4"/>
    <n v="1"/>
    <n v="4"/>
    <s v="f"/>
    <s v="7f15ef"/>
    <d v="1899-12-30T00:00:44"/>
    <n v="19"/>
    <x v="543"/>
    <n v="1.6095672394331715E-2"/>
    <x v="0"/>
  </r>
  <r>
    <s v="c8d436"/>
    <n v="3"/>
    <n v="4"/>
    <s v="f"/>
    <s v="7f15ef"/>
    <d v="1899-12-30T00:00:44"/>
    <n v="10"/>
    <x v="727"/>
    <n v="2.541421956999745E-2"/>
    <x v="1"/>
  </r>
  <r>
    <s v="f084eb"/>
    <n v="1"/>
    <n v="4"/>
    <s v="f"/>
    <s v="7f15ef"/>
    <d v="1899-12-30T00:00:44"/>
    <n v="36"/>
    <x v="30"/>
    <n v="3.0497063483996941E-2"/>
    <x v="1"/>
  </r>
  <r>
    <s v="b9a74d"/>
    <n v="1"/>
    <n v="4"/>
    <s v="f"/>
    <s v="7f15ef"/>
    <d v="1899-12-30T00:00:44"/>
    <n v="17"/>
    <x v="541"/>
    <n v="1.4401391089665221E-2"/>
    <x v="1"/>
  </r>
  <r>
    <s v="c4a632"/>
    <n v="1"/>
    <n v="1"/>
    <s v="f"/>
    <s v="4e95f2"/>
    <d v="1899-12-30T00:35:03"/>
    <n v="13"/>
    <x v="729"/>
    <n v="1.135697937034261E-2"/>
    <x v="0"/>
  </r>
  <r>
    <s v="e83aa3"/>
    <n v="2"/>
    <n v="1"/>
    <s v="f"/>
    <s v="4e95f2"/>
    <d v="1899-12-30T00:35:03"/>
    <n v="32"/>
    <x v="134"/>
    <n v="5.5911283053994384E-2"/>
    <x v="0"/>
  </r>
  <r>
    <s v="e31d39"/>
    <n v="2"/>
    <n v="1"/>
    <s v="f"/>
    <s v="4e95f2"/>
    <d v="1899-12-30T00:35:03"/>
    <n v="10"/>
    <x v="730"/>
    <n v="1.7472275954373249E-2"/>
    <x v="0"/>
  </r>
  <r>
    <s v="72f5d4"/>
    <n v="3"/>
    <n v="1"/>
    <s v="f"/>
    <s v="4e95f2"/>
    <d v="1899-12-30T00:35:03"/>
    <n v="19"/>
    <x v="661"/>
    <n v="4.9795986469963756E-2"/>
    <x v="0"/>
  </r>
  <r>
    <s v="9ec847"/>
    <n v="1"/>
    <n v="1"/>
    <s v="f"/>
    <s v="4e95f2"/>
    <d v="1899-12-30T00:35:03"/>
    <n v="54"/>
    <x v="731"/>
    <n v="4.717514507680777E-2"/>
    <x v="0"/>
  </r>
  <r>
    <s v="5d267b"/>
    <n v="4"/>
    <n v="1"/>
    <s v="f"/>
    <s v="4e95f2"/>
    <d v="1899-12-30T00:35:03"/>
    <n v="40"/>
    <x v="93"/>
    <n v="0.139778207634986"/>
    <x v="1"/>
  </r>
  <r>
    <s v="f084eb"/>
    <n v="4"/>
    <n v="1"/>
    <s v="f"/>
    <s v="4e95f2"/>
    <d v="1899-12-30T00:35:03"/>
    <n v="36"/>
    <x v="314"/>
    <n v="0.12580038687148737"/>
    <x v="1"/>
  </r>
  <r>
    <s v="b9a74d"/>
    <n v="5"/>
    <n v="1"/>
    <s v="f"/>
    <s v="4e95f2"/>
    <d v="1899-12-30T00:35:03"/>
    <n v="17"/>
    <x v="732"/>
    <n v="7.4257172806086305E-2"/>
    <x v="1"/>
  </r>
  <r>
    <s v="2feb6b"/>
    <n v="5"/>
    <n v="1"/>
    <s v="f"/>
    <s v="4e95f2"/>
    <d v="1899-12-30T00:35:03"/>
    <n v="29"/>
    <x v="733"/>
    <n v="0.12667400066920606"/>
    <x v="1"/>
  </r>
  <r>
    <s v="c4a632"/>
    <n v="2"/>
    <n v="16"/>
    <s v="f"/>
    <s v="a7eabf"/>
    <d v="1899-12-30T00:48:13"/>
    <n v="13"/>
    <x v="734"/>
    <n v="1.9272449840581397E-2"/>
    <x v="0"/>
  </r>
  <r>
    <s v="e83aa3"/>
    <n v="3"/>
    <n v="16"/>
    <s v="f"/>
    <s v="a7eabf"/>
    <d v="1899-12-30T00:48:13"/>
    <n v="32"/>
    <x v="265"/>
    <n v="7.1159814795992857E-2"/>
    <x v="0"/>
  </r>
  <r>
    <s v="e31d39"/>
    <n v="3"/>
    <n v="16"/>
    <s v="f"/>
    <s v="a7eabf"/>
    <d v="1899-12-30T00:48:13"/>
    <n v="10"/>
    <x v="650"/>
    <n v="2.2237442123747769E-2"/>
    <x v="0"/>
  </r>
  <r>
    <s v="d5e9a6"/>
    <n v="1"/>
    <n v="16"/>
    <s v="f"/>
    <s v="a7eabf"/>
    <d v="1899-12-30T00:48:13"/>
    <n v="23"/>
    <x v="137"/>
    <n v="1.7048705628206623E-2"/>
    <x v="0"/>
  </r>
  <r>
    <s v="9ec847"/>
    <n v="4"/>
    <n v="16"/>
    <s v="f"/>
    <s v="a7eabf"/>
    <d v="1899-12-30T00:48:13"/>
    <n v="54"/>
    <x v="509"/>
    <n v="0.16010958329098393"/>
    <x v="0"/>
  </r>
  <r>
    <s v="2a2353"/>
    <n v="5"/>
    <n v="16"/>
    <s v="f"/>
    <s v="a7eabf"/>
    <d v="1899-12-30T00:48:13"/>
    <n v="57"/>
    <x v="267"/>
    <n v="0.21125570017560377"/>
    <x v="1"/>
  </r>
  <r>
    <s v="2feb6b"/>
    <n v="5"/>
    <n v="16"/>
    <s v="f"/>
    <s v="a7eabf"/>
    <d v="1899-12-30T00:48:13"/>
    <n v="29"/>
    <x v="511"/>
    <n v="0.10748097026478089"/>
    <x v="1"/>
  </r>
  <r>
    <s v="c4a632"/>
    <n v="5"/>
    <n v="21"/>
    <s v="t"/>
    <s v="a52da9"/>
    <d v="1899-12-30T00:42:50"/>
    <n v="13"/>
    <x v="4"/>
    <n v="4.5313200518033649E-2"/>
    <x v="0"/>
  </r>
  <r>
    <s v="e31d39"/>
    <n v="4"/>
    <n v="21"/>
    <s v="t"/>
    <s v="a52da9"/>
    <d v="1899-12-30T00:42:50"/>
    <n v="10"/>
    <x v="577"/>
    <n v="2.788504647263609E-2"/>
    <x v="0"/>
  </r>
  <r>
    <s v="d5e9a6"/>
    <n v="4"/>
    <n v="21"/>
    <s v="t"/>
    <s v="a52da9"/>
    <d v="1899-12-30T00:42:50"/>
    <n v="23"/>
    <x v="735"/>
    <n v="6.4135606887063018E-2"/>
    <x v="0"/>
  </r>
  <r>
    <s v="72f5d4"/>
    <n v="4"/>
    <n v="21"/>
    <s v="t"/>
    <s v="a52da9"/>
    <d v="1899-12-30T00:42:50"/>
    <n v="19"/>
    <x v="736"/>
    <n v="5.2981588298008579E-2"/>
    <x v="0"/>
  </r>
  <r>
    <s v="9ec847"/>
    <n v="4"/>
    <n v="21"/>
    <s v="t"/>
    <s v="a52da9"/>
    <d v="1899-12-30T00:42:50"/>
    <n v="54"/>
    <x v="737"/>
    <n v="0.1505792509522349"/>
    <x v="0"/>
  </r>
  <r>
    <s v="c8d436"/>
    <n v="4"/>
    <n v="21"/>
    <s v="t"/>
    <s v="a52da9"/>
    <d v="1899-12-30T00:42:50"/>
    <n v="10"/>
    <x v="577"/>
    <n v="2.788504647263609E-2"/>
    <x v="1"/>
  </r>
  <r>
    <s v="2a2353"/>
    <n v="5"/>
    <n v="21"/>
    <s v="t"/>
    <s v="a52da9"/>
    <d v="1899-12-30T00:42:50"/>
    <n v="57"/>
    <x v="738"/>
    <n v="0.19868095611753217"/>
    <x v="1"/>
  </r>
  <r>
    <s v="b9a74d"/>
    <n v="5"/>
    <n v="21"/>
    <s v="t"/>
    <s v="a52da9"/>
    <d v="1899-12-30T00:42:50"/>
    <n v="17"/>
    <x v="721"/>
    <n v="5.9255723754351695E-2"/>
    <x v="1"/>
  </r>
  <r>
    <s v="2feb6b"/>
    <n v="2"/>
    <n v="21"/>
    <s v="t"/>
    <s v="a52da9"/>
    <d v="1899-12-30T00:42:50"/>
    <n v="29"/>
    <x v="404"/>
    <n v="4.0433317385322333E-2"/>
    <x v="1"/>
  </r>
  <r>
    <s v="c4a632"/>
    <n v="2"/>
    <n v="15"/>
    <s v="t"/>
    <s v="f519e0"/>
    <d v="1899-12-30T00:45:26"/>
    <n v="13"/>
    <x v="614"/>
    <n v="1.9501883767254986E-2"/>
    <x v="0"/>
  </r>
  <r>
    <s v="e83aa3"/>
    <n v="4"/>
    <n v="15"/>
    <s v="t"/>
    <s v="f519e0"/>
    <d v="1899-12-30T00:45:26"/>
    <n v="32"/>
    <x v="60"/>
    <n v="9.6009273931101466E-2"/>
    <x v="0"/>
  </r>
  <r>
    <s v="e31d39"/>
    <n v="5"/>
    <n v="15"/>
    <s v="t"/>
    <s v="f519e0"/>
    <d v="1899-12-30T00:45:26"/>
    <n v="10"/>
    <x v="61"/>
    <n v="3.7503622629336514E-2"/>
    <x v="0"/>
  </r>
  <r>
    <s v="d5e9a6"/>
    <n v="3"/>
    <n v="15"/>
    <s v="t"/>
    <s v="f519e0"/>
    <d v="1899-12-30T00:45:26"/>
    <n v="23"/>
    <x v="633"/>
    <n v="5.1754999228484394E-2"/>
    <x v="0"/>
  </r>
  <r>
    <s v="9ec847"/>
    <n v="1"/>
    <n v="15"/>
    <s v="t"/>
    <s v="f519e0"/>
    <d v="1899-12-30T00:45:26"/>
    <n v="54"/>
    <x v="184"/>
    <n v="4.0503912439683439E-2"/>
    <x v="0"/>
  </r>
  <r>
    <s v="c8d436"/>
    <n v="3"/>
    <n v="15"/>
    <s v="t"/>
    <s v="f519e0"/>
    <d v="1899-12-30T00:45:26"/>
    <n v="10"/>
    <x v="595"/>
    <n v="2.2502173577601911E-2"/>
    <x v="1"/>
  </r>
  <r>
    <s v="2a2353"/>
    <n v="2"/>
    <n v="15"/>
    <s v="t"/>
    <s v="f519e0"/>
    <d v="1899-12-30T00:45:26"/>
    <n v="57"/>
    <x v="570"/>
    <n v="8.5508259594887254E-2"/>
    <x v="1"/>
  </r>
  <r>
    <s v="c4a632"/>
    <n v="3"/>
    <n v="14"/>
    <s v="f"/>
    <s v="596b51"/>
    <d v="1899-12-30T00:41:18"/>
    <n v="13"/>
    <x v="439"/>
    <n v="2.9596976540892862E-2"/>
    <x v="0"/>
  </r>
  <r>
    <s v="e83aa3"/>
    <n v="4"/>
    <n v="14"/>
    <s v="f"/>
    <s v="596b51"/>
    <d v="1899-12-30T00:41:18"/>
    <n v="32"/>
    <x v="635"/>
    <n v="9.7138794800879141E-2"/>
    <x v="0"/>
  </r>
  <r>
    <s v="9ec847"/>
    <n v="3"/>
    <n v="14"/>
    <s v="f"/>
    <s v="596b51"/>
    <d v="1899-12-30T00:41:18"/>
    <n v="54"/>
    <x v="32"/>
    <n v="0.12294128716986265"/>
    <x v="0"/>
  </r>
  <r>
    <s v="2a2353"/>
    <n v="1"/>
    <n v="14"/>
    <s v="f"/>
    <s v="596b51"/>
    <d v="1899-12-30T00:41:18"/>
    <n v="57"/>
    <x v="31"/>
    <n v="4.3257119559766487E-2"/>
    <x v="1"/>
  </r>
  <r>
    <s v="2feb6b"/>
    <n v="5"/>
    <n v="14"/>
    <s v="f"/>
    <s v="596b51"/>
    <d v="1899-12-30T00:41:18"/>
    <n v="29"/>
    <x v="739"/>
    <n v="0.11004004098537092"/>
    <x v="1"/>
  </r>
  <r>
    <s v="d5e9a6"/>
    <n v="3"/>
    <n v="9"/>
    <s v="t"/>
    <s v="c42ce5"/>
    <d v="1899-12-30T00:21:08"/>
    <n v="23"/>
    <x v="740"/>
    <n v="5.5408293291671525E-2"/>
    <x v="0"/>
  </r>
  <r>
    <s v="72f5d4"/>
    <n v="1"/>
    <n v="9"/>
    <s v="t"/>
    <s v="c42ce5"/>
    <d v="1899-12-30T00:21:08"/>
    <n v="19"/>
    <x v="77"/>
    <n v="1.5257356123793609E-2"/>
    <x v="0"/>
  </r>
  <r>
    <s v="9ec847"/>
    <n v="5"/>
    <n v="9"/>
    <s v="t"/>
    <s v="c42ce5"/>
    <d v="1899-12-30T00:21:08"/>
    <n v="54"/>
    <x v="741"/>
    <n v="0.21681506070654077"/>
    <x v="0"/>
  </r>
  <r>
    <s v="5d267b"/>
    <n v="5"/>
    <n v="9"/>
    <s v="t"/>
    <s v="c42ce5"/>
    <d v="1899-12-30T00:21:08"/>
    <n v="40"/>
    <x v="407"/>
    <n v="0.16060374867151167"/>
    <x v="1"/>
  </r>
  <r>
    <s v="2a2353"/>
    <n v="2"/>
    <n v="9"/>
    <s v="t"/>
    <s v="c42ce5"/>
    <d v="1899-12-30T00:21:08"/>
    <n v="57"/>
    <x v="408"/>
    <n v="9.1544136742761656E-2"/>
    <x v="1"/>
  </r>
  <r>
    <s v="f084eb"/>
    <n v="4"/>
    <n v="9"/>
    <s v="t"/>
    <s v="c42ce5"/>
    <d v="1899-12-30T00:21:08"/>
    <n v="36"/>
    <x v="452"/>
    <n v="0.11563469904348839"/>
    <x v="1"/>
  </r>
  <r>
    <s v="2feb6b"/>
    <n v="1"/>
    <n v="9"/>
    <s v="t"/>
    <s v="c42ce5"/>
    <d v="1899-12-30T00:21:08"/>
    <n v="29"/>
    <x v="410"/>
    <n v="2.3287543557369193E-2"/>
    <x v="1"/>
  </r>
  <r>
    <s v="c4a632"/>
    <n v="4"/>
    <n v="7"/>
    <s v="t"/>
    <s v="a9e8a7"/>
    <d v="1899-12-30T00:09:09"/>
    <n v="13"/>
    <x v="742"/>
    <n v="4.267471036128738E-2"/>
    <x v="0"/>
  </r>
  <r>
    <s v="e31d39"/>
    <n v="2"/>
    <n v="7"/>
    <s v="t"/>
    <s v="a9e8a7"/>
    <d v="1899-12-30T00:09:09"/>
    <n v="10"/>
    <x v="433"/>
    <n v="1.6413350138956683E-2"/>
    <x v="0"/>
  </r>
  <r>
    <s v="72f5d4"/>
    <n v="2"/>
    <n v="7"/>
    <s v="t"/>
    <s v="a9e8a7"/>
    <d v="1899-12-30T00:09:09"/>
    <n v="19"/>
    <x v="526"/>
    <n v="3.1185365264017703E-2"/>
    <x v="0"/>
  </r>
  <r>
    <s v="9ec847"/>
    <n v="2"/>
    <n v="7"/>
    <s v="t"/>
    <s v="a9e8a7"/>
    <d v="1899-12-30T00:09:09"/>
    <n v="54"/>
    <x v="602"/>
    <n v="8.8632090750366099E-2"/>
    <x v="0"/>
  </r>
  <r>
    <s v="5d267b"/>
    <n v="4"/>
    <n v="7"/>
    <s v="t"/>
    <s v="a9e8a7"/>
    <d v="1899-12-30T00:09:09"/>
    <n v="40"/>
    <x v="527"/>
    <n v="0.13130680111165347"/>
    <x v="1"/>
  </r>
  <r>
    <s v="c8d436"/>
    <n v="2"/>
    <n v="7"/>
    <s v="t"/>
    <s v="a9e8a7"/>
    <d v="1899-12-30T00:09:09"/>
    <n v="10"/>
    <x v="433"/>
    <n v="1.6413350138956683E-2"/>
    <x v="1"/>
  </r>
  <r>
    <s v="2a2353"/>
    <n v="1"/>
    <n v="7"/>
    <s v="t"/>
    <s v="a9e8a7"/>
    <d v="1899-12-30T00:09:09"/>
    <n v="57"/>
    <x v="515"/>
    <n v="4.6778047896026555E-2"/>
    <x v="1"/>
  </r>
  <r>
    <s v="b9a74d"/>
    <n v="5"/>
    <n v="7"/>
    <s v="t"/>
    <s v="a9e8a7"/>
    <d v="1899-12-30T00:09:09"/>
    <n v="17"/>
    <x v="518"/>
    <n v="6.9756738090565915E-2"/>
    <x v="1"/>
  </r>
  <r>
    <s v="2feb6b"/>
    <n v="2"/>
    <n v="7"/>
    <s v="t"/>
    <s v="a9e8a7"/>
    <d v="1899-12-30T00:09:09"/>
    <n v="29"/>
    <x v="743"/>
    <n v="4.759871540297439E-2"/>
    <x v="1"/>
  </r>
  <r>
    <s v="e83aa3"/>
    <n v="3"/>
    <n v="9"/>
    <s v="t"/>
    <s v="759a51"/>
    <d v="1899-12-30T00:17:36"/>
    <n v="32"/>
    <x v="744"/>
    <n v="7.7089799362325587E-2"/>
    <x v="0"/>
  </r>
  <r>
    <s v="e31d39"/>
    <n v="4"/>
    <n v="9"/>
    <s v="t"/>
    <s v="759a51"/>
    <d v="1899-12-30T00:17:36"/>
    <n v="10"/>
    <x v="75"/>
    <n v="3.2120749734302338E-2"/>
    <x v="0"/>
  </r>
  <r>
    <s v="72f5d4"/>
    <n v="4"/>
    <n v="9"/>
    <s v="t"/>
    <s v="759a51"/>
    <d v="1899-12-30T00:17:36"/>
    <n v="19"/>
    <x v="406"/>
    <n v="6.1029424495174435E-2"/>
    <x v="0"/>
  </r>
  <r>
    <s v="9ec847"/>
    <n v="5"/>
    <n v="9"/>
    <s v="t"/>
    <s v="759a51"/>
    <d v="1899-12-30T00:17:36"/>
    <n v="54"/>
    <x v="741"/>
    <n v="0.21681506070654077"/>
    <x v="0"/>
  </r>
  <r>
    <s v="2a2353"/>
    <n v="2"/>
    <n v="9"/>
    <s v="t"/>
    <s v="759a51"/>
    <d v="1899-12-30T00:17:36"/>
    <n v="57"/>
    <x v="408"/>
    <n v="9.1544136742761656E-2"/>
    <x v="1"/>
  </r>
  <r>
    <s v="b9a74d"/>
    <n v="2"/>
    <n v="9"/>
    <s v="t"/>
    <s v="759a51"/>
    <d v="1899-12-30T00:17:36"/>
    <n v="17"/>
    <x v="82"/>
    <n v="2.7302637274156986E-2"/>
    <x v="1"/>
  </r>
  <r>
    <s v="c4a632"/>
    <n v="4"/>
    <n v="13"/>
    <s v="f"/>
    <s v="2d4233"/>
    <d v="1899-12-30T00:03:52"/>
    <n v="13"/>
    <x v="248"/>
    <n v="3.9921503241204331E-2"/>
    <x v="0"/>
  </r>
  <r>
    <s v="e83aa3"/>
    <n v="2"/>
    <n v="13"/>
    <s v="f"/>
    <s v="2d4233"/>
    <d v="1899-12-30T00:03:52"/>
    <n v="32"/>
    <x v="745"/>
    <n v="4.9134157835328408E-2"/>
    <x v="0"/>
  </r>
  <r>
    <s v="e31d39"/>
    <n v="2"/>
    <n v="13"/>
    <s v="f"/>
    <s v="2d4233"/>
    <d v="1899-12-30T00:03:52"/>
    <n v="10"/>
    <x v="624"/>
    <n v="1.5354424323540124E-2"/>
    <x v="0"/>
  </r>
  <r>
    <s v="d5e9a6"/>
    <n v="1"/>
    <n v="13"/>
    <s v="f"/>
    <s v="2d4233"/>
    <d v="1899-12-30T00:03:52"/>
    <n v="23"/>
    <x v="84"/>
    <n v="1.7657587972071148E-2"/>
    <x v="0"/>
  </r>
  <r>
    <s v="72f5d4"/>
    <n v="4"/>
    <n v="13"/>
    <s v="f"/>
    <s v="2d4233"/>
    <d v="1899-12-30T00:03:52"/>
    <n v="19"/>
    <x v="746"/>
    <n v="5.8346812429452478E-2"/>
    <x v="0"/>
  </r>
  <r>
    <s v="5d267b"/>
    <n v="4"/>
    <n v="13"/>
    <s v="f"/>
    <s v="2d4233"/>
    <d v="1899-12-30T00:03:52"/>
    <n v="40"/>
    <x v="122"/>
    <n v="0.12283539458832099"/>
    <x v="1"/>
  </r>
  <r>
    <s v="b9a74d"/>
    <n v="3"/>
    <n v="13"/>
    <s v="f"/>
    <s v="2d4233"/>
    <d v="1899-12-30T00:03:52"/>
    <n v="17"/>
    <x v="292"/>
    <n v="3.9153782025027319E-2"/>
    <x v="1"/>
  </r>
  <r>
    <s v="2feb6b"/>
    <n v="2"/>
    <n v="13"/>
    <s v="f"/>
    <s v="2d4233"/>
    <d v="1899-12-30T00:03:52"/>
    <n v="29"/>
    <x v="684"/>
    <n v="4.4527830538266366E-2"/>
    <x v="1"/>
  </r>
  <r>
    <s v="c4a632"/>
    <n v="2"/>
    <n v="4"/>
    <s v="t"/>
    <s v="878ce6"/>
    <d v="1899-12-30T00:13:18"/>
    <n v="13"/>
    <x v="232"/>
    <n v="2.2025656960664459E-2"/>
    <x v="0"/>
  </r>
  <r>
    <s v="e83aa3"/>
    <n v="4"/>
    <n v="4"/>
    <s v="t"/>
    <s v="878ce6"/>
    <d v="1899-12-30T00:13:18"/>
    <n v="32"/>
    <x v="26"/>
    <n v="0.10843400349865578"/>
    <x v="0"/>
  </r>
  <r>
    <s v="d5e9a6"/>
    <n v="1"/>
    <n v="4"/>
    <s v="t"/>
    <s v="878ce6"/>
    <d v="1899-12-30T00:13:18"/>
    <n v="23"/>
    <x v="233"/>
    <n v="1.948423500366471E-2"/>
    <x v="0"/>
  </r>
  <r>
    <s v="9ec847"/>
    <n v="4"/>
    <n v="4"/>
    <s v="t"/>
    <s v="878ce6"/>
    <d v="1899-12-30T00:13:18"/>
    <n v="54"/>
    <x v="747"/>
    <n v="0.18298238090398164"/>
    <x v="0"/>
  </r>
  <r>
    <s v="5d267b"/>
    <n v="2"/>
    <n v="4"/>
    <s v="t"/>
    <s v="878ce6"/>
    <d v="1899-12-30T00:13:18"/>
    <n v="40"/>
    <x v="748"/>
    <n v="6.7771252186659858E-2"/>
    <x v="1"/>
  </r>
  <r>
    <s v="c8d436"/>
    <n v="4"/>
    <n v="4"/>
    <s v="t"/>
    <s v="878ce6"/>
    <d v="1899-12-30T00:13:18"/>
    <n v="10"/>
    <x v="28"/>
    <n v="3.3885626093329929E-2"/>
    <x v="1"/>
  </r>
  <r>
    <s v="2a2353"/>
    <n v="5"/>
    <n v="4"/>
    <s v="t"/>
    <s v="878ce6"/>
    <d v="1899-12-30T00:13:18"/>
    <n v="57"/>
    <x v="749"/>
    <n v="0.24143508591497576"/>
    <x v="1"/>
  </r>
  <r>
    <s v="f084eb"/>
    <n v="3"/>
    <n v="4"/>
    <s v="t"/>
    <s v="878ce6"/>
    <d v="1899-12-30T00:13:18"/>
    <n v="36"/>
    <x v="234"/>
    <n v="9.149119045199082E-2"/>
    <x v="1"/>
  </r>
  <r>
    <s v="b9a74d"/>
    <n v="3"/>
    <n v="4"/>
    <s v="t"/>
    <s v="878ce6"/>
    <d v="1899-12-30T00:13:18"/>
    <n v="17"/>
    <x v="235"/>
    <n v="4.3204173268995665E-2"/>
    <x v="1"/>
  </r>
  <r>
    <s v="2feb6b"/>
    <n v="3"/>
    <n v="4"/>
    <s v="t"/>
    <s v="878ce6"/>
    <d v="1899-12-30T00:13:18"/>
    <n v="29"/>
    <x v="585"/>
    <n v="7.3701236752992602E-2"/>
    <x v="1"/>
  </r>
  <r>
    <s v="c4a632"/>
    <n v="3"/>
    <n v="13"/>
    <s v="f"/>
    <s v="e7f087"/>
    <d v="1899-12-30T00:29:27"/>
    <n v="13"/>
    <x v="750"/>
    <n v="2.9941127430903245E-2"/>
    <x v="0"/>
  </r>
  <r>
    <s v="e31d39"/>
    <n v="5"/>
    <n v="13"/>
    <s v="f"/>
    <s v="e7f087"/>
    <d v="1899-12-30T00:29:27"/>
    <n v="10"/>
    <x v="751"/>
    <n v="3.8386060808850313E-2"/>
    <x v="0"/>
  </r>
  <r>
    <s v="f084eb"/>
    <n v="2"/>
    <n v="13"/>
    <s v="f"/>
    <s v="e7f087"/>
    <d v="1899-12-30T00:29:27"/>
    <n v="36"/>
    <x v="587"/>
    <n v="5.5275927564744455E-2"/>
    <x v="1"/>
  </r>
  <r>
    <s v="b9a74d"/>
    <n v="5"/>
    <n v="13"/>
    <s v="f"/>
    <s v="e7f087"/>
    <d v="1899-12-30T00:29:27"/>
    <n v="17"/>
    <x v="124"/>
    <n v="6.5256303375045538E-2"/>
    <x v="1"/>
  </r>
  <r>
    <s v="e83aa3"/>
    <n v="1"/>
    <n v="24"/>
    <s v="f"/>
    <s v="f43fca"/>
    <d v="1899-12-30T00:29:08"/>
    <n v="32"/>
    <x v="704"/>
    <n v="2.1460896525775625E-2"/>
    <x v="0"/>
  </r>
  <r>
    <s v="e31d39"/>
    <n v="3"/>
    <n v="24"/>
    <s v="f"/>
    <s v="f43fca"/>
    <d v="1899-12-30T00:29:08"/>
    <n v="10"/>
    <x v="752"/>
    <n v="2.0119590492914646E-2"/>
    <x v="0"/>
  </r>
  <r>
    <s v="d5e9a6"/>
    <n v="3"/>
    <n v="24"/>
    <s v="f"/>
    <s v="f43fca"/>
    <d v="1899-12-30T00:29:08"/>
    <n v="23"/>
    <x v="753"/>
    <n v="4.6275058133703688E-2"/>
    <x v="0"/>
  </r>
  <r>
    <s v="72f5d4"/>
    <n v="2"/>
    <n v="24"/>
    <s v="f"/>
    <s v="f43fca"/>
    <d v="1899-12-30T00:29:08"/>
    <n v="19"/>
    <x v="705"/>
    <n v="2.5484814624358552E-2"/>
    <x v="0"/>
  </r>
  <r>
    <s v="5d267b"/>
    <n v="5"/>
    <n v="24"/>
    <s v="f"/>
    <s v="f43fca"/>
    <d v="1899-12-30T00:29:08"/>
    <n v="40"/>
    <x v="499"/>
    <n v="0.13413060328609766"/>
    <x v="1"/>
  </r>
  <r>
    <s v="f084eb"/>
    <n v="1"/>
    <n v="24"/>
    <s v="f"/>
    <s v="f43fca"/>
    <d v="1899-12-30T00:29:08"/>
    <n v="36"/>
    <x v="446"/>
    <n v="2.4143508591497578E-2"/>
    <x v="1"/>
  </r>
  <r>
    <s v="b9a74d"/>
    <n v="1"/>
    <n v="24"/>
    <s v="f"/>
    <s v="f43fca"/>
    <d v="1899-12-30T00:29:08"/>
    <n v="17"/>
    <x v="447"/>
    <n v="1.1401101279318301E-2"/>
    <x v="1"/>
  </r>
  <r>
    <s v="2feb6b"/>
    <n v="4"/>
    <n v="24"/>
    <s v="f"/>
    <s v="f43fca"/>
    <d v="1899-12-30T00:29:08"/>
    <n v="29"/>
    <x v="754"/>
    <n v="7.7795749905936629E-2"/>
    <x v="1"/>
  </r>
  <r>
    <s v="c4a632"/>
    <n v="1"/>
    <n v="9"/>
    <s v="t"/>
    <s v="3f98c8"/>
    <d v="1899-12-30T00:44:55"/>
    <n v="13"/>
    <x v="755"/>
    <n v="1.0439243663648259E-2"/>
    <x v="0"/>
  </r>
  <r>
    <s v="e83aa3"/>
    <n v="3"/>
    <n v="9"/>
    <s v="t"/>
    <s v="3f98c8"/>
    <d v="1899-12-30T00:44:55"/>
    <n v="32"/>
    <x v="744"/>
    <n v="7.7089799362325587E-2"/>
    <x v="0"/>
  </r>
  <r>
    <s v="e31d39"/>
    <n v="1"/>
    <n v="9"/>
    <s v="t"/>
    <s v="3f98c8"/>
    <d v="1899-12-30T00:44:55"/>
    <n v="10"/>
    <x v="153"/>
    <n v="8.0301874335755846E-3"/>
    <x v="0"/>
  </r>
  <r>
    <s v="d5e9a6"/>
    <n v="2"/>
    <n v="9"/>
    <s v="t"/>
    <s v="3f98c8"/>
    <d v="1899-12-30T00:44:55"/>
    <n v="23"/>
    <x v="405"/>
    <n v="3.6938862194447683E-2"/>
    <x v="0"/>
  </r>
  <r>
    <s v="72f5d4"/>
    <n v="3"/>
    <n v="9"/>
    <s v="t"/>
    <s v="3f98c8"/>
    <d v="1899-12-30T00:44:55"/>
    <n v="19"/>
    <x v="573"/>
    <n v="4.5772068371380828E-2"/>
    <x v="0"/>
  </r>
  <r>
    <s v="5d267b"/>
    <n v="5"/>
    <n v="9"/>
    <s v="t"/>
    <s v="3f98c8"/>
    <d v="1899-12-30T00:44:55"/>
    <n v="40"/>
    <x v="407"/>
    <n v="0.16060374867151167"/>
    <x v="1"/>
  </r>
  <r>
    <s v="c8d436"/>
    <n v="1"/>
    <n v="9"/>
    <s v="t"/>
    <s v="3f98c8"/>
    <d v="1899-12-30T00:44:55"/>
    <n v="10"/>
    <x v="153"/>
    <n v="8.0301874335755846E-3"/>
    <x v="1"/>
  </r>
  <r>
    <s v="2a2353"/>
    <n v="4"/>
    <n v="9"/>
    <s v="t"/>
    <s v="3f98c8"/>
    <d v="1899-12-30T00:44:55"/>
    <n v="57"/>
    <x v="80"/>
    <n v="0.18308827348552331"/>
    <x v="1"/>
  </r>
  <r>
    <s v="f084eb"/>
    <n v="5"/>
    <n v="9"/>
    <s v="t"/>
    <s v="3f98c8"/>
    <d v="1899-12-30T00:44:55"/>
    <n v="36"/>
    <x v="409"/>
    <n v="0.1445433738043605"/>
    <x v="1"/>
  </r>
  <r>
    <s v="2feb6b"/>
    <n v="3"/>
    <n v="9"/>
    <s v="t"/>
    <s v="3f98c8"/>
    <d v="1899-12-30T00:44:55"/>
    <n v="29"/>
    <x v="498"/>
    <n v="6.9862630672107573E-2"/>
    <x v="1"/>
  </r>
  <r>
    <s v="e83aa3"/>
    <n v="3"/>
    <n v="10"/>
    <s v="f"/>
    <s v="4b051f"/>
    <d v="1899-12-30T00:30:41"/>
    <n v="32"/>
    <x v="756"/>
    <n v="7.6242658709992361E-2"/>
    <x v="0"/>
  </r>
  <r>
    <s v="d5e9a6"/>
    <n v="5"/>
    <n v="10"/>
    <s v="f"/>
    <s v="4b051f"/>
    <d v="1899-12-30T00:30:41"/>
    <n v="23"/>
    <x v="757"/>
    <n v="9.1332351579678339E-2"/>
    <x v="0"/>
  </r>
  <r>
    <s v="5d267b"/>
    <n v="4"/>
    <n v="10"/>
    <s v="f"/>
    <s v="4b051f"/>
    <d v="1899-12-30T00:30:41"/>
    <n v="40"/>
    <x v="449"/>
    <n v="0.12707109784998727"/>
    <x v="1"/>
  </r>
  <r>
    <s v="c8d436"/>
    <n v="4"/>
    <n v="10"/>
    <s v="f"/>
    <s v="4b051f"/>
    <d v="1899-12-30T00:30:41"/>
    <n v="10"/>
    <x v="69"/>
    <n v="3.1767774462496817E-2"/>
    <x v="1"/>
  </r>
  <r>
    <s v="2feb6b"/>
    <n v="5"/>
    <n v="10"/>
    <s v="f"/>
    <s v="4b051f"/>
    <d v="1899-12-30T00:30:41"/>
    <n v="29"/>
    <x v="758"/>
    <n v="0.11515818242655095"/>
    <x v="1"/>
  </r>
  <r>
    <s v="e83aa3"/>
    <n v="2"/>
    <n v="19"/>
    <s v="f"/>
    <s v="60dce0"/>
    <d v="1899-12-30T00:02:39"/>
    <n v="32"/>
    <x v="49"/>
    <n v="4.5745595225995417E-2"/>
    <x v="0"/>
  </r>
  <r>
    <s v="e31d39"/>
    <n v="3"/>
    <n v="19"/>
    <s v="f"/>
    <s v="60dce0"/>
    <d v="1899-12-30T00:02:39"/>
    <n v="10"/>
    <x v="341"/>
    <n v="2.1443247762185348E-2"/>
    <x v="0"/>
  </r>
  <r>
    <s v="d5e9a6"/>
    <n v="4"/>
    <n v="19"/>
    <s v="f"/>
    <s v="60dce0"/>
    <d v="1899-12-30T00:02:39"/>
    <n v="23"/>
    <x v="495"/>
    <n v="6.5759293137368419E-2"/>
    <x v="0"/>
  </r>
  <r>
    <s v="72f5d4"/>
    <n v="5"/>
    <n v="19"/>
    <s v="f"/>
    <s v="60dce0"/>
    <d v="1899-12-30T00:02:39"/>
    <n v="19"/>
    <x v="422"/>
    <n v="6.7903617913586942E-2"/>
    <x v="0"/>
  </r>
  <r>
    <s v="f084eb"/>
    <n v="4"/>
    <n v="19"/>
    <s v="f"/>
    <s v="60dce0"/>
    <d v="1899-12-30T00:02:39"/>
    <n v="36"/>
    <x v="699"/>
    <n v="0.10292758925848969"/>
    <x v="1"/>
  </r>
  <r>
    <s v="b9a74d"/>
    <n v="5"/>
    <n v="19"/>
    <s v="f"/>
    <s v="60dce0"/>
    <d v="1899-12-30T00:02:39"/>
    <n v="17"/>
    <x v="670"/>
    <n v="6.0755868659525161E-2"/>
    <x v="1"/>
  </r>
  <r>
    <s v="2feb6b"/>
    <n v="1"/>
    <n v="19"/>
    <s v="f"/>
    <s v="60dce0"/>
    <d v="1899-12-30T00:02:39"/>
    <n v="29"/>
    <x v="260"/>
    <n v="2.0728472836779172E-2"/>
    <x v="1"/>
  </r>
  <r>
    <s v="c4a632"/>
    <n v="3"/>
    <n v="8"/>
    <s v="t"/>
    <s v="8b2843"/>
    <d v="1899-12-30T00:19:06"/>
    <n v="13"/>
    <x v="722"/>
    <n v="3.1661881880955159E-2"/>
    <x v="0"/>
  </r>
  <r>
    <s v="d5e9a6"/>
    <n v="4"/>
    <n v="8"/>
    <s v="t"/>
    <s v="8b2843"/>
    <d v="1899-12-30T00:19:06"/>
    <n v="23"/>
    <x v="669"/>
    <n v="7.4689567514048066E-2"/>
    <x v="0"/>
  </r>
  <r>
    <s v="9ec847"/>
    <n v="1"/>
    <n v="8"/>
    <s v="t"/>
    <s v="8b2843"/>
    <d v="1899-12-30T00:19:06"/>
    <n v="54"/>
    <x v="429"/>
    <n v="4.3839528758245601E-2"/>
    <x v="0"/>
  </r>
  <r>
    <s v="2a2353"/>
    <n v="3"/>
    <n v="8"/>
    <s v="t"/>
    <s v="8b2843"/>
    <d v="1899-12-30T00:19:06"/>
    <n v="57"/>
    <x v="419"/>
    <n v="0.13882517440111106"/>
    <x v="1"/>
  </r>
  <r>
    <s v="b9a74d"/>
    <n v="3"/>
    <n v="8"/>
    <s v="t"/>
    <s v="8b2843"/>
    <d v="1899-12-30T00:19:06"/>
    <n v="17"/>
    <x v="480"/>
    <n v="4.1403999382787514E-2"/>
    <x v="1"/>
  </r>
  <r>
    <s v="2feb6b"/>
    <n v="2"/>
    <n v="8"/>
    <s v="t"/>
    <s v="8b2843"/>
    <d v="1899-12-30T00:19:06"/>
    <n v="29"/>
    <x v="759"/>
    <n v="4.7086901258856388E-2"/>
    <x v="1"/>
  </r>
  <r>
    <s v="e83aa3"/>
    <n v="1"/>
    <n v="24"/>
    <s v="f"/>
    <s v="60f638"/>
    <d v="1899-12-30T00:28:02"/>
    <n v="32"/>
    <x v="704"/>
    <n v="2.1460896525775625E-2"/>
    <x v="0"/>
  </r>
  <r>
    <s v="e31d39"/>
    <n v="1"/>
    <n v="24"/>
    <s v="f"/>
    <s v="60f638"/>
    <d v="1899-12-30T00:28:02"/>
    <n v="10"/>
    <x v="444"/>
    <n v="6.7065301643048827E-3"/>
    <x v="0"/>
  </r>
  <r>
    <s v="d5e9a6"/>
    <n v="1"/>
    <n v="24"/>
    <s v="f"/>
    <s v="60f638"/>
    <d v="1899-12-30T00:28:02"/>
    <n v="23"/>
    <x v="417"/>
    <n v="1.5425019377901229E-2"/>
    <x v="0"/>
  </r>
  <r>
    <s v="72f5d4"/>
    <n v="3"/>
    <n v="24"/>
    <s v="f"/>
    <s v="60f638"/>
    <d v="1899-12-30T00:28:02"/>
    <n v="19"/>
    <x v="706"/>
    <n v="3.8227221936537832E-2"/>
    <x v="0"/>
  </r>
  <r>
    <s v="5d267b"/>
    <n v="3"/>
    <n v="24"/>
    <s v="f"/>
    <s v="60f638"/>
    <d v="1899-12-30T00:28:02"/>
    <n v="40"/>
    <x v="381"/>
    <n v="8.0478361971658585E-2"/>
    <x v="1"/>
  </r>
  <r>
    <s v="f084eb"/>
    <n v="1"/>
    <n v="24"/>
    <s v="f"/>
    <s v="60f638"/>
    <d v="1899-12-30T00:28:02"/>
    <n v="36"/>
    <x v="446"/>
    <n v="2.4143508591497578E-2"/>
    <x v="1"/>
  </r>
  <r>
    <s v="c4a632"/>
    <n v="2"/>
    <n v="20"/>
    <s v="f"/>
    <s v="e2071a"/>
    <d v="1899-12-30T00:03:23"/>
    <n v="13"/>
    <x v="760"/>
    <n v="1.8354714133887048E-2"/>
    <x v="0"/>
  </r>
  <r>
    <s v="d5e9a6"/>
    <n v="5"/>
    <n v="20"/>
    <s v="f"/>
    <s v="e2071a"/>
    <d v="1899-12-30T00:03:23"/>
    <n v="23"/>
    <x v="708"/>
    <n v="8.1184312515269627E-2"/>
    <x v="0"/>
  </r>
  <r>
    <s v="f084eb"/>
    <n v="2"/>
    <n v="20"/>
    <s v="f"/>
    <s v="e2071a"/>
    <d v="1899-12-30T00:03:23"/>
    <n v="36"/>
    <x v="43"/>
    <n v="5.0828439139994908E-2"/>
    <x v="1"/>
  </r>
  <r>
    <s v="c4a632"/>
    <n v="2"/>
    <n v="1"/>
    <s v="t"/>
    <n v="714217"/>
    <d v="1899-12-30T00:20:22"/>
    <n v="13"/>
    <x v="660"/>
    <n v="2.2713958740685221E-2"/>
    <x v="0"/>
  </r>
  <r>
    <s v="e31d39"/>
    <n v="4"/>
    <n v="1"/>
    <s v="t"/>
    <n v="714217"/>
    <d v="1899-12-30T00:20:22"/>
    <n v="10"/>
    <x v="761"/>
    <n v="3.4944551908746499E-2"/>
    <x v="0"/>
  </r>
  <r>
    <s v="5d267b"/>
    <n v="2"/>
    <n v="1"/>
    <s v="t"/>
    <n v="714217"/>
    <d v="1899-12-30T00:20:22"/>
    <n v="40"/>
    <x v="113"/>
    <n v="6.9889103817492998E-2"/>
    <x v="1"/>
  </r>
  <r>
    <s v="c8d436"/>
    <n v="5"/>
    <n v="1"/>
    <s v="t"/>
    <n v="714217"/>
    <d v="1899-12-30T00:20:22"/>
    <n v="10"/>
    <x v="453"/>
    <n v="4.368068988593312E-2"/>
    <x v="1"/>
  </r>
  <r>
    <s v="f084eb"/>
    <n v="2"/>
    <n v="1"/>
    <s v="t"/>
    <n v="714217"/>
    <d v="1899-12-30T00:20:22"/>
    <n v="36"/>
    <x v="762"/>
    <n v="6.2900193435743684E-2"/>
    <x v="1"/>
  </r>
  <r>
    <s v="b9a74d"/>
    <n v="2"/>
    <n v="1"/>
    <s v="t"/>
    <n v="714217"/>
    <d v="1899-12-30T00:20:22"/>
    <n v="17"/>
    <x v="226"/>
    <n v="2.9702869122434517E-2"/>
    <x v="1"/>
  </r>
  <r>
    <s v="2feb6b"/>
    <n v="1"/>
    <n v="1"/>
    <s v="t"/>
    <n v="714217"/>
    <d v="1899-12-30T00:20:22"/>
    <n v="29"/>
    <x v="763"/>
    <n v="2.5334800133841207E-2"/>
    <x v="1"/>
  </r>
  <r>
    <s v="c4a632"/>
    <n v="3"/>
    <n v="11"/>
    <s v="t"/>
    <s v="d41909"/>
    <d v="1899-12-30T00:26:58"/>
    <n v="13"/>
    <x v="471"/>
    <n v="3.0629429210924011E-2"/>
    <x v="0"/>
  </r>
  <r>
    <s v="e83aa3"/>
    <n v="1"/>
    <n v="11"/>
    <s v="t"/>
    <s v="d41909"/>
    <d v="1899-12-30T00:26:58"/>
    <n v="32"/>
    <x v="764"/>
    <n v="2.5131839352553035E-2"/>
    <x v="0"/>
  </r>
  <r>
    <s v="e31d39"/>
    <n v="2"/>
    <n v="11"/>
    <s v="t"/>
    <s v="d41909"/>
    <d v="1899-12-30T00:26:58"/>
    <n v="10"/>
    <x v="676"/>
    <n v="1.5707399595345648E-2"/>
    <x v="0"/>
  </r>
  <r>
    <s v="72f5d4"/>
    <n v="3"/>
    <n v="11"/>
    <s v="t"/>
    <s v="d41909"/>
    <d v="1899-12-30T00:26:58"/>
    <n v="19"/>
    <x v="668"/>
    <n v="4.4766088846735094E-2"/>
    <x v="0"/>
  </r>
  <r>
    <s v="5d267b"/>
    <n v="5"/>
    <n v="11"/>
    <s v="t"/>
    <s v="d41909"/>
    <d v="1899-12-30T00:26:58"/>
    <n v="40"/>
    <x v="765"/>
    <n v="0.15707399595345645"/>
    <x v="1"/>
  </r>
  <r>
    <s v="2a2353"/>
    <n v="4"/>
    <n v="11"/>
    <s v="t"/>
    <s v="d41909"/>
    <d v="1899-12-30T00:26:58"/>
    <n v="57"/>
    <x v="719"/>
    <n v="0.17906435538694038"/>
    <x v="1"/>
  </r>
  <r>
    <s v="e31d39"/>
    <n v="1"/>
    <n v="6"/>
    <s v="t"/>
    <s v="c77a2e"/>
    <d v="1899-12-30T00:26:18"/>
    <n v="10"/>
    <x v="192"/>
    <n v="8.2949188874297218E-3"/>
    <x v="0"/>
  </r>
  <r>
    <s v="9ec847"/>
    <n v="2"/>
    <n v="6"/>
    <s v="t"/>
    <s v="c77a2e"/>
    <d v="1899-12-30T00:26:18"/>
    <n v="54"/>
    <x v="195"/>
    <n v="8.9585123984241011E-2"/>
    <x v="0"/>
  </r>
  <r>
    <s v="b9a74d"/>
    <n v="4"/>
    <n v="6"/>
    <s v="t"/>
    <s v="c77a2e"/>
    <d v="1899-12-30T00:26:18"/>
    <n v="17"/>
    <x v="223"/>
    <n v="5.6405448434522117E-2"/>
    <x v="1"/>
  </r>
  <r>
    <s v="2feb6b"/>
    <n v="4"/>
    <n v="6"/>
    <s v="t"/>
    <s v="c77a2e"/>
    <d v="1899-12-30T00:26:18"/>
    <n v="29"/>
    <x v="397"/>
    <n v="9.6221059094184783E-2"/>
    <x v="1"/>
  </r>
  <r>
    <s v="c4a632"/>
    <n v="1"/>
    <n v="3"/>
    <s v="f"/>
    <s v="f66407"/>
    <d v="1899-12-30T00:48:08"/>
    <n v="13"/>
    <x v="679"/>
    <n v="1.1127545443669022E-2"/>
    <x v="0"/>
  </r>
  <r>
    <s v="72f5d4"/>
    <n v="2"/>
    <n v="3"/>
    <s v="f"/>
    <s v="f66407"/>
    <d v="1899-12-30T00:48:08"/>
    <n v="19"/>
    <x v="337"/>
    <n v="3.2526671296878681E-2"/>
    <x v="0"/>
  </r>
  <r>
    <s v="9ec847"/>
    <n v="1"/>
    <n v="3"/>
    <s v="f"/>
    <s v="f66407"/>
    <d v="1899-12-30T00:48:08"/>
    <n v="54"/>
    <x v="766"/>
    <n v="4.6222111842932859E-2"/>
    <x v="0"/>
  </r>
  <r>
    <s v="2a2353"/>
    <n v="4"/>
    <n v="3"/>
    <s v="f"/>
    <s v="f66407"/>
    <d v="1899-12-30T00:48:08"/>
    <n v="57"/>
    <x v="334"/>
    <n v="0.19516002778127206"/>
    <x v="1"/>
  </r>
  <r>
    <s v="f084eb"/>
    <n v="2"/>
    <n v="3"/>
    <s v="f"/>
    <s v="f66407"/>
    <d v="1899-12-30T00:48:08"/>
    <n v="36"/>
    <x v="767"/>
    <n v="6.1629482457243825E-2"/>
    <x v="1"/>
  </r>
  <r>
    <s v="b9a74d"/>
    <n v="3"/>
    <n v="3"/>
    <s v="f"/>
    <s v="f66407"/>
    <d v="1899-12-30T00:48:08"/>
    <n v="17"/>
    <x v="768"/>
    <n v="4.3654216740547702E-2"/>
    <x v="1"/>
  </r>
  <r>
    <s v="c4a632"/>
    <n v="2"/>
    <n v="5"/>
    <s v="t"/>
    <s v="2cefe1"/>
    <d v="1899-12-30T00:30:17"/>
    <n v="13"/>
    <x v="769"/>
    <n v="2.1796223033990869E-2"/>
    <x v="0"/>
  </r>
  <r>
    <s v="e31d39"/>
    <n v="4"/>
    <n v="5"/>
    <s v="t"/>
    <s v="2cefe1"/>
    <d v="1899-12-30T00:30:17"/>
    <n v="10"/>
    <x v="486"/>
    <n v="3.3532650821524415E-2"/>
    <x v="0"/>
  </r>
  <r>
    <s v="72f5d4"/>
    <n v="3"/>
    <n v="5"/>
    <s v="t"/>
    <s v="2cefe1"/>
    <d v="1899-12-30T00:30:17"/>
    <n v="19"/>
    <x v="56"/>
    <n v="4.7784027420672288E-2"/>
    <x v="0"/>
  </r>
  <r>
    <s v="c8d436"/>
    <n v="4"/>
    <n v="5"/>
    <s v="t"/>
    <s v="2cefe1"/>
    <d v="1899-12-30T00:30:17"/>
    <n v="10"/>
    <x v="486"/>
    <n v="3.3532650821524415E-2"/>
    <x v="1"/>
  </r>
  <r>
    <s v="f084eb"/>
    <n v="4"/>
    <n v="5"/>
    <s v="t"/>
    <s v="2cefe1"/>
    <d v="1899-12-30T00:30:17"/>
    <n v="36"/>
    <x v="770"/>
    <n v="0.12071754295748788"/>
    <x v="1"/>
  </r>
  <r>
    <s v="b9a74d"/>
    <n v="3"/>
    <n v="5"/>
    <s v="t"/>
    <s v="2cefe1"/>
    <d v="1899-12-30T00:30:17"/>
    <n v="17"/>
    <x v="169"/>
    <n v="4.2754129797443627E-2"/>
    <x v="1"/>
  </r>
  <r>
    <s v="2feb6b"/>
    <n v="3"/>
    <n v="5"/>
    <s v="t"/>
    <s v="2cefe1"/>
    <d v="1899-12-30T00:30:17"/>
    <n v="29"/>
    <x v="771"/>
    <n v="7.2933515536815596E-2"/>
    <x v="1"/>
  </r>
  <r>
    <s v="e83aa3"/>
    <n v="3"/>
    <n v="18"/>
    <s v="t"/>
    <s v="d32147"/>
    <d v="1899-12-30T00:10:22"/>
    <n v="32"/>
    <x v="772"/>
    <n v="6.9465533491326364E-2"/>
    <x v="0"/>
  </r>
  <r>
    <s v="e31d39"/>
    <n v="5"/>
    <n v="18"/>
    <s v="t"/>
    <s v="d32147"/>
    <d v="1899-12-30T00:10:22"/>
    <n v="10"/>
    <x v="208"/>
    <n v="3.6179965360065812E-2"/>
    <x v="0"/>
  </r>
  <r>
    <s v="d5e9a6"/>
    <n v="3"/>
    <n v="18"/>
    <s v="t"/>
    <s v="d32147"/>
    <d v="1899-12-30T00:10:22"/>
    <n v="23"/>
    <x v="773"/>
    <n v="4.9928352196890825E-2"/>
    <x v="0"/>
  </r>
  <r>
    <s v="5d267b"/>
    <n v="5"/>
    <n v="18"/>
    <s v="t"/>
    <s v="d32147"/>
    <d v="1899-12-30T00:10:22"/>
    <n v="40"/>
    <x v="309"/>
    <n v="0.14471986144026325"/>
    <x v="1"/>
  </r>
  <r>
    <s v="c8d436"/>
    <n v="1"/>
    <n v="18"/>
    <s v="t"/>
    <s v="d32147"/>
    <d v="1899-12-30T00:10:22"/>
    <n v="10"/>
    <x v="211"/>
    <n v="7.2359930720131641E-3"/>
    <x v="1"/>
  </r>
  <r>
    <s v="2a2353"/>
    <n v="1"/>
    <n v="18"/>
    <s v="t"/>
    <s v="d32147"/>
    <d v="1899-12-30T00:10:22"/>
    <n v="57"/>
    <x v="106"/>
    <n v="4.1245160510475033E-2"/>
    <x v="1"/>
  </r>
  <r>
    <s v="f084eb"/>
    <n v="2"/>
    <n v="18"/>
    <s v="t"/>
    <s v="d32147"/>
    <d v="1899-12-30T00:10:22"/>
    <n v="36"/>
    <x v="213"/>
    <n v="5.209915011849478E-2"/>
    <x v="1"/>
  </r>
  <r>
    <s v="5d267b"/>
    <n v="5"/>
    <n v="7"/>
    <s v="t"/>
    <s v="77d5f8"/>
    <d v="1899-12-30T00:46:56"/>
    <n v="40"/>
    <x v="434"/>
    <n v="0.16413350138956687"/>
    <x v="1"/>
  </r>
  <r>
    <s v="c8d436"/>
    <n v="1"/>
    <n v="7"/>
    <s v="t"/>
    <s v="77d5f8"/>
    <d v="1899-12-30T00:46:56"/>
    <n v="10"/>
    <x v="516"/>
    <n v="8.2066750694783416E-3"/>
    <x v="1"/>
  </r>
  <r>
    <s v="f084eb"/>
    <n v="1"/>
    <n v="7"/>
    <s v="t"/>
    <s v="77d5f8"/>
    <d v="1899-12-30T00:46:56"/>
    <n v="36"/>
    <x v="517"/>
    <n v="2.9544030250122033E-2"/>
    <x v="1"/>
  </r>
  <r>
    <s v="b9a74d"/>
    <n v="4"/>
    <n v="7"/>
    <s v="t"/>
    <s v="77d5f8"/>
    <d v="1899-12-30T00:46:56"/>
    <n v="17"/>
    <x v="774"/>
    <n v="5.5805390472452733E-2"/>
    <x v="1"/>
  </r>
  <r>
    <s v="c4a632"/>
    <n v="5"/>
    <n v="12"/>
    <s v="t"/>
    <s v="f562cf"/>
    <d v="1899-12-30T00:34:03"/>
    <n v="13"/>
    <x v="130"/>
    <n v="5.0475463868189387E-2"/>
    <x v="0"/>
  </r>
  <r>
    <s v="e83aa3"/>
    <n v="2"/>
    <n v="12"/>
    <s v="t"/>
    <s v="f562cf"/>
    <d v="1899-12-30T00:34:03"/>
    <n v="32"/>
    <x v="775"/>
    <n v="4.9698918270217232E-2"/>
    <x v="0"/>
  </r>
  <r>
    <s v="e31d39"/>
    <n v="3"/>
    <n v="12"/>
    <s v="t"/>
    <s v="f562cf"/>
    <d v="1899-12-30T00:34:03"/>
    <n v="10"/>
    <x v="694"/>
    <n v="2.3296367939164328E-2"/>
    <x v="0"/>
  </r>
  <r>
    <s v="72f5d4"/>
    <n v="5"/>
    <n v="12"/>
    <s v="t"/>
    <s v="f562cf"/>
    <d v="1899-12-30T00:34:03"/>
    <n v="19"/>
    <x v="776"/>
    <n v="7.3771831807353708E-2"/>
    <x v="0"/>
  </r>
  <r>
    <s v="5d267b"/>
    <n v="3"/>
    <n v="12"/>
    <s v="t"/>
    <s v="f562cf"/>
    <d v="1899-12-30T00:34:03"/>
    <n v="40"/>
    <x v="777"/>
    <n v="9.3185471756657312E-2"/>
    <x v="1"/>
  </r>
  <r>
    <s v="2a2353"/>
    <n v="4"/>
    <n v="12"/>
    <s v="t"/>
    <s v="f562cf"/>
    <d v="1899-12-30T00:34:03"/>
    <n v="57"/>
    <x v="133"/>
    <n v="0.17705239633764891"/>
    <x v="1"/>
  </r>
  <r>
    <s v="b9a74d"/>
    <n v="1"/>
    <n v="12"/>
    <s v="t"/>
    <s v="f562cf"/>
    <d v="1899-12-30T00:34:03"/>
    <n v="17"/>
    <x v="778"/>
    <n v="1.3201275165526454E-2"/>
    <x v="1"/>
  </r>
  <r>
    <s v="2feb6b"/>
    <n v="5"/>
    <n v="12"/>
    <s v="t"/>
    <s v="f562cf"/>
    <d v="1899-12-30T00:34:03"/>
    <n v="29"/>
    <x v="135"/>
    <n v="0.11259911170596093"/>
    <x v="1"/>
  </r>
  <r>
    <s v="c4a632"/>
    <n v="5"/>
    <n v="6"/>
    <s v="t"/>
    <s v="e46718"/>
    <d v="1899-12-30T00:56:57"/>
    <n v="13"/>
    <x v="411"/>
    <n v="5.3916972768293193E-2"/>
    <x v="0"/>
  </r>
  <r>
    <s v="d5e9a6"/>
    <n v="4"/>
    <n v="6"/>
    <s v="t"/>
    <s v="e46718"/>
    <d v="1899-12-30T00:56:57"/>
    <n v="23"/>
    <x v="779"/>
    <n v="7.6313253764353439E-2"/>
    <x v="0"/>
  </r>
  <r>
    <s v="c8d436"/>
    <n v="1"/>
    <n v="6"/>
    <s v="t"/>
    <s v="e46718"/>
    <d v="1899-12-30T00:56:57"/>
    <n v="10"/>
    <x v="192"/>
    <n v="8.2949188874297218E-3"/>
    <x v="1"/>
  </r>
  <r>
    <s v="f084eb"/>
    <n v="5"/>
    <n v="6"/>
    <s v="t"/>
    <s v="e46718"/>
    <d v="1899-12-30T00:56:57"/>
    <n v="36"/>
    <x v="396"/>
    <n v="0.149308539973735"/>
    <x v="1"/>
  </r>
  <r>
    <s v="2feb6b"/>
    <n v="1"/>
    <n v="6"/>
    <s v="t"/>
    <s v="e46718"/>
    <d v="1899-12-30T00:56:57"/>
    <n v="29"/>
    <x v="780"/>
    <n v="2.4055264773546196E-2"/>
    <x v="1"/>
  </r>
  <r>
    <s v="c4a632"/>
    <n v="2"/>
    <n v="9"/>
    <s v="t"/>
    <s v="a58758"/>
    <d v="1899-12-30T00:49:56"/>
    <n v="13"/>
    <x v="152"/>
    <n v="2.0878487327296517E-2"/>
    <x v="0"/>
  </r>
  <r>
    <s v="c8d436"/>
    <n v="3"/>
    <n v="9"/>
    <s v="t"/>
    <s v="a58758"/>
    <d v="1899-12-30T00:49:56"/>
    <n v="10"/>
    <x v="497"/>
    <n v="2.4090562300726752E-2"/>
    <x v="1"/>
  </r>
  <r>
    <s v="2a2353"/>
    <n v="1"/>
    <n v="9"/>
    <s v="t"/>
    <s v="a58758"/>
    <d v="1899-12-30T00:49:56"/>
    <n v="57"/>
    <x v="573"/>
    <n v="4.5772068371380828E-2"/>
    <x v="1"/>
  </r>
  <r>
    <s v="f084eb"/>
    <n v="3"/>
    <n v="9"/>
    <s v="t"/>
    <s v="a58758"/>
    <d v="1899-12-30T00:49:56"/>
    <n v="36"/>
    <x v="78"/>
    <n v="8.6726024282616304E-2"/>
    <x v="1"/>
  </r>
  <r>
    <s v="c4a632"/>
    <n v="3"/>
    <n v="15"/>
    <s v="t"/>
    <n v="834438"/>
    <d v="1899-12-30T00:57:44"/>
    <n v="13"/>
    <x v="593"/>
    <n v="2.925282565088248E-2"/>
    <x v="0"/>
  </r>
  <r>
    <s v="e31d39"/>
    <n v="3"/>
    <n v="15"/>
    <s v="t"/>
    <n v="834438"/>
    <d v="1899-12-30T00:57:44"/>
    <n v="10"/>
    <x v="595"/>
    <n v="2.2502173577601911E-2"/>
    <x v="0"/>
  </r>
  <r>
    <s v="9ec847"/>
    <n v="2"/>
    <n v="15"/>
    <s v="t"/>
    <n v="834438"/>
    <d v="1899-12-30T00:57:44"/>
    <n v="54"/>
    <x v="565"/>
    <n v="8.1007824879366877E-2"/>
    <x v="0"/>
  </r>
  <r>
    <s v="f084eb"/>
    <n v="2"/>
    <n v="15"/>
    <s v="t"/>
    <n v="834438"/>
    <d v="1899-12-30T00:57:44"/>
    <n v="36"/>
    <x v="616"/>
    <n v="5.4005216586244582E-2"/>
    <x v="1"/>
  </r>
  <r>
    <s v="b9a74d"/>
    <n v="5"/>
    <n v="15"/>
    <s v="t"/>
    <n v="834438"/>
    <d v="1899-12-30T00:57:44"/>
    <n v="17"/>
    <x v="781"/>
    <n v="6.3756158469872079E-2"/>
    <x v="1"/>
  </r>
  <r>
    <s v="2feb6b"/>
    <n v="3"/>
    <n v="15"/>
    <s v="t"/>
    <n v="834438"/>
    <d v="1899-12-30T00:57:44"/>
    <n v="29"/>
    <x v="124"/>
    <n v="6.5256303375045538E-2"/>
    <x v="1"/>
  </r>
  <r>
    <s v="e83aa3"/>
    <n v="4"/>
    <n v="13"/>
    <s v="f"/>
    <s v="2afe99"/>
    <d v="1899-12-30T00:39:33"/>
    <n v="32"/>
    <x v="119"/>
    <n v="9.8268315670656817E-2"/>
    <x v="0"/>
  </r>
  <r>
    <s v="e31d39"/>
    <n v="1"/>
    <n v="13"/>
    <s v="f"/>
    <s v="2afe99"/>
    <d v="1899-12-30T00:39:33"/>
    <n v="10"/>
    <x v="622"/>
    <n v="7.6772121617700619E-3"/>
    <x v="0"/>
  </r>
  <r>
    <s v="9ec847"/>
    <n v="2"/>
    <n v="13"/>
    <s v="f"/>
    <s v="2afe99"/>
    <d v="1899-12-30T00:39:33"/>
    <n v="54"/>
    <x v="683"/>
    <n v="8.2913891347116672E-2"/>
    <x v="0"/>
  </r>
  <r>
    <s v="b9a74d"/>
    <n v="1"/>
    <n v="13"/>
    <s v="f"/>
    <s v="2afe99"/>
    <d v="1899-12-30T00:39:33"/>
    <n v="17"/>
    <x v="588"/>
    <n v="1.3051260675009106E-2"/>
    <x v="1"/>
  </r>
  <r>
    <s v="2feb6b"/>
    <n v="4"/>
    <n v="13"/>
    <s v="f"/>
    <s v="2afe99"/>
    <d v="1899-12-30T00:39:33"/>
    <n v="29"/>
    <x v="782"/>
    <n v="8.9055661076532733E-2"/>
    <x v="1"/>
  </r>
  <r>
    <s v="e83aa3"/>
    <n v="4"/>
    <n v="17"/>
    <s v="t"/>
    <s v="62813c"/>
    <d v="1899-12-30T00:06:25"/>
    <n v="32"/>
    <x v="783"/>
    <n v="9.3750232191546143E-2"/>
    <x v="0"/>
  </r>
  <r>
    <s v="e31d39"/>
    <n v="3"/>
    <n v="17"/>
    <s v="t"/>
    <s v="62813c"/>
    <d v="1899-12-30T00:06:25"/>
    <n v="10"/>
    <x v="691"/>
    <n v="2.1972710669893626E-2"/>
    <x v="0"/>
  </r>
  <r>
    <s v="d5e9a6"/>
    <n v="3"/>
    <n v="17"/>
    <s v="t"/>
    <s v="62813c"/>
    <d v="1899-12-30T00:06:25"/>
    <n v="23"/>
    <x v="784"/>
    <n v="5.0537234540755344E-2"/>
    <x v="0"/>
  </r>
  <r>
    <s v="72f5d4"/>
    <n v="2"/>
    <n v="17"/>
    <s v="t"/>
    <s v="62813c"/>
    <d v="1899-12-30T00:06:25"/>
    <n v="19"/>
    <x v="607"/>
    <n v="2.7832100181865261E-2"/>
    <x v="0"/>
  </r>
  <r>
    <s v="9ec847"/>
    <n v="5"/>
    <n v="17"/>
    <s v="t"/>
    <s v="62813c"/>
    <d v="1899-12-30T00:06:25"/>
    <n v="54"/>
    <x v="785"/>
    <n v="0.19775439602904266"/>
    <x v="0"/>
  </r>
  <r>
    <s v="5d267b"/>
    <n v="3"/>
    <n v="17"/>
    <s v="t"/>
    <s v="62813c"/>
    <d v="1899-12-30T00:06:25"/>
    <n v="40"/>
    <x v="786"/>
    <n v="8.7890842679574505E-2"/>
    <x v="1"/>
  </r>
  <r>
    <s v="c8d436"/>
    <n v="2"/>
    <n v="17"/>
    <s v="t"/>
    <s v="62813c"/>
    <d v="1899-12-30T00:06:25"/>
    <n v="10"/>
    <x v="787"/>
    <n v="1.4648473779929085E-2"/>
    <x v="1"/>
  </r>
  <r>
    <s v="b9a74d"/>
    <n v="4"/>
    <n v="17"/>
    <s v="t"/>
    <s v="62813c"/>
    <d v="1899-12-30T00:06:25"/>
    <n v="17"/>
    <x v="2"/>
    <n v="4.9804810851758891E-2"/>
    <x v="1"/>
  </r>
  <r>
    <s v="c4a632"/>
    <n v="3"/>
    <n v="16"/>
    <s v="t"/>
    <s v="5cf210"/>
    <d v="1899-12-30T00:12:32"/>
    <n v="13"/>
    <x v="81"/>
    <n v="2.8908674760872097E-2"/>
    <x v="0"/>
  </r>
  <r>
    <s v="72f5d4"/>
    <n v="2"/>
    <n v="16"/>
    <s v="t"/>
    <s v="5cf210"/>
    <d v="1899-12-30T00:12:32"/>
    <n v="19"/>
    <x v="788"/>
    <n v="2.8167426690080506E-2"/>
    <x v="0"/>
  </r>
  <r>
    <s v="9ec847"/>
    <n v="1"/>
    <n v="16"/>
    <s v="t"/>
    <s v="5cf210"/>
    <d v="1899-12-30T00:12:32"/>
    <n v="54"/>
    <x v="789"/>
    <n v="4.0027395822745983E-2"/>
    <x v="0"/>
  </r>
  <r>
    <s v="5d267b"/>
    <n v="1"/>
    <n v="16"/>
    <s v="t"/>
    <s v="5cf210"/>
    <d v="1899-12-30T00:12:32"/>
    <n v="40"/>
    <x v="200"/>
    <n v="2.9649922831663691E-2"/>
    <x v="1"/>
  </r>
  <r>
    <s v="c8d436"/>
    <n v="5"/>
    <n v="16"/>
    <s v="t"/>
    <s v="5cf210"/>
    <d v="1899-12-30T00:12:32"/>
    <n v="10"/>
    <x v="136"/>
    <n v="3.7062403539579611E-2"/>
    <x v="1"/>
  </r>
  <r>
    <s v="2feb6b"/>
    <n v="5"/>
    <n v="16"/>
    <s v="t"/>
    <s v="5cf210"/>
    <d v="1899-12-30T00:12:32"/>
    <n v="29"/>
    <x v="511"/>
    <n v="0.10748097026478089"/>
    <x v="1"/>
  </r>
  <r>
    <s v="c4a632"/>
    <n v="5"/>
    <n v="17"/>
    <s v="t"/>
    <n v="134705"/>
    <d v="1899-12-30T00:23:15"/>
    <n v="13"/>
    <x v="790"/>
    <n v="4.7607539784769531E-2"/>
    <x v="0"/>
  </r>
  <r>
    <s v="d5e9a6"/>
    <n v="5"/>
    <n v="17"/>
    <s v="t"/>
    <n v="134705"/>
    <d v="1899-12-30T00:23:15"/>
    <n v="23"/>
    <x v="791"/>
    <n v="8.4228724234592225E-2"/>
    <x v="0"/>
  </r>
  <r>
    <s v="5d267b"/>
    <n v="4"/>
    <n v="17"/>
    <s v="t"/>
    <n v="134705"/>
    <d v="1899-12-30T00:23:15"/>
    <n v="40"/>
    <x v="1"/>
    <n v="0.11718779023943268"/>
    <x v="1"/>
  </r>
  <r>
    <s v="c8d436"/>
    <n v="3"/>
    <n v="17"/>
    <s v="t"/>
    <n v="134705"/>
    <d v="1899-12-30T00:23:15"/>
    <n v="10"/>
    <x v="691"/>
    <n v="2.1972710669893626E-2"/>
    <x v="1"/>
  </r>
  <r>
    <s v="b9a74d"/>
    <n v="2"/>
    <n v="17"/>
    <s v="t"/>
    <n v="134705"/>
    <d v="1899-12-30T00:23:15"/>
    <n v="17"/>
    <x v="792"/>
    <n v="2.4902405425879445E-2"/>
    <x v="1"/>
  </r>
  <r>
    <s v="2feb6b"/>
    <n v="5"/>
    <n v="17"/>
    <s v="t"/>
    <n v="134705"/>
    <d v="1899-12-30T00:23:15"/>
    <n v="29"/>
    <x v="793"/>
    <n v="0.10620143490448587"/>
    <x v="1"/>
  </r>
  <r>
    <s v="c4a632"/>
    <n v="5"/>
    <n v="4"/>
    <s v="t"/>
    <s v="09c243"/>
    <d v="1899-12-30T00:28:01"/>
    <n v="13"/>
    <x v="794"/>
    <n v="5.5064142401661138E-2"/>
    <x v="0"/>
  </r>
  <r>
    <s v="d5e9a6"/>
    <n v="4"/>
    <n v="4"/>
    <s v="t"/>
    <s v="09c243"/>
    <d v="1899-12-30T00:28:01"/>
    <n v="23"/>
    <x v="728"/>
    <n v="7.793694001465884E-2"/>
    <x v="0"/>
  </r>
  <r>
    <s v="72f5d4"/>
    <n v="1"/>
    <n v="4"/>
    <s v="t"/>
    <s v="09c243"/>
    <d v="1899-12-30T00:28:01"/>
    <n v="19"/>
    <x v="543"/>
    <n v="1.6095672394331715E-2"/>
    <x v="0"/>
  </r>
  <r>
    <s v="2a2353"/>
    <n v="3"/>
    <n v="4"/>
    <s v="t"/>
    <s v="09c243"/>
    <d v="1899-12-30T00:28:01"/>
    <n v="57"/>
    <x v="540"/>
    <n v="0.14486105154898546"/>
    <x v="1"/>
  </r>
  <r>
    <s v="b9a74d"/>
    <n v="1"/>
    <n v="4"/>
    <s v="t"/>
    <s v="09c243"/>
    <d v="1899-12-30T00:28:01"/>
    <n v="17"/>
    <x v="541"/>
    <n v="1.4401391089665221E-2"/>
    <x v="1"/>
  </r>
  <r>
    <s v="2feb6b"/>
    <n v="5"/>
    <n v="4"/>
    <s v="t"/>
    <s v="09c243"/>
    <d v="1899-12-30T00:28:01"/>
    <n v="29"/>
    <x v="122"/>
    <n v="0.12283539458832099"/>
    <x v="1"/>
  </r>
  <r>
    <s v="c4a632"/>
    <n v="5"/>
    <n v="12"/>
    <s v="f"/>
    <s v="1c801b"/>
    <d v="1899-12-30T00:59:48"/>
    <n v="13"/>
    <x v="130"/>
    <n v="5.0475463868189387E-2"/>
    <x v="0"/>
  </r>
  <r>
    <s v="e83aa3"/>
    <n v="5"/>
    <n v="12"/>
    <s v="f"/>
    <s v="1c801b"/>
    <d v="1899-12-30T00:59:48"/>
    <n v="32"/>
    <x v="360"/>
    <n v="0.1242472956755431"/>
    <x v="0"/>
  </r>
  <r>
    <s v="e31d39"/>
    <n v="3"/>
    <n v="12"/>
    <s v="f"/>
    <s v="1c801b"/>
    <d v="1899-12-30T00:59:48"/>
    <n v="10"/>
    <x v="694"/>
    <n v="2.3296367939164328E-2"/>
    <x v="0"/>
  </r>
  <r>
    <s v="d5e9a6"/>
    <n v="2"/>
    <n v="12"/>
    <s v="f"/>
    <s v="1c801b"/>
    <d v="1899-12-30T00:59:48"/>
    <n v="23"/>
    <x v="483"/>
    <n v="3.5721097506718633E-2"/>
    <x v="0"/>
  </r>
  <r>
    <s v="5d267b"/>
    <n v="1"/>
    <n v="12"/>
    <s v="f"/>
    <s v="1c801b"/>
    <d v="1899-12-30T00:59:48"/>
    <n v="40"/>
    <x v="482"/>
    <n v="3.1061823918885775E-2"/>
    <x v="1"/>
  </r>
  <r>
    <s v="c8d436"/>
    <n v="2"/>
    <n v="12"/>
    <s v="f"/>
    <s v="1c801b"/>
    <d v="1899-12-30T00:59:48"/>
    <n v="10"/>
    <x v="262"/>
    <n v="1.5530911959442888E-2"/>
    <x v="1"/>
  </r>
  <r>
    <s v="2a2353"/>
    <n v="5"/>
    <n v="12"/>
    <s v="f"/>
    <s v="1c801b"/>
    <d v="1899-12-30T00:59:48"/>
    <n v="57"/>
    <x v="795"/>
    <n v="0.22131549542206114"/>
    <x v="1"/>
  </r>
  <r>
    <s v="b9a74d"/>
    <n v="5"/>
    <n v="12"/>
    <s v="f"/>
    <s v="1c801b"/>
    <d v="1899-12-30T00:59:48"/>
    <n v="17"/>
    <x v="796"/>
    <n v="6.600637582763226E-2"/>
    <x v="1"/>
  </r>
  <r>
    <s v="2feb6b"/>
    <n v="2"/>
    <n v="12"/>
    <s v="f"/>
    <s v="1c801b"/>
    <d v="1899-12-30T00:59:48"/>
    <n v="29"/>
    <x v="316"/>
    <n v="4.5039644682384368E-2"/>
    <x v="1"/>
  </r>
  <r>
    <s v="9ec847"/>
    <n v="4"/>
    <n v="11"/>
    <s v="f"/>
    <s v="18388d"/>
    <d v="1899-12-30T00:25:17"/>
    <n v="54"/>
    <x v="797"/>
    <n v="0.16963991562973299"/>
    <x v="0"/>
  </r>
  <r>
    <s v="c8d436"/>
    <n v="5"/>
    <n v="11"/>
    <s v="f"/>
    <s v="18388d"/>
    <d v="1899-12-30T00:25:17"/>
    <n v="10"/>
    <x v="475"/>
    <n v="3.9268498988364112E-2"/>
    <x v="1"/>
  </r>
  <r>
    <s v="2a2353"/>
    <n v="2"/>
    <n v="11"/>
    <s v="f"/>
    <s v="18388d"/>
    <d v="1899-12-30T00:25:17"/>
    <n v="57"/>
    <x v="798"/>
    <n v="8.9532177693470189E-2"/>
    <x v="1"/>
  </r>
  <r>
    <s v="c4a632"/>
    <n v="5"/>
    <n v="23"/>
    <s v="f"/>
    <s v="df6dad"/>
    <d v="1899-12-30T00:30:55"/>
    <n v="13"/>
    <x v="799"/>
    <n v="4.4166030884665711E-2"/>
    <x v="0"/>
  </r>
  <r>
    <s v="5d267b"/>
    <n v="2"/>
    <n v="23"/>
    <s v="f"/>
    <s v="df6dad"/>
    <d v="1899-12-30T00:30:55"/>
    <n v="40"/>
    <x v="626"/>
    <n v="5.4358191858050103E-2"/>
    <x v="1"/>
  </r>
  <r>
    <s v="c8d436"/>
    <n v="1"/>
    <n v="23"/>
    <s v="f"/>
    <s v="df6dad"/>
    <d v="1899-12-30T00:30:55"/>
    <n v="10"/>
    <x v="251"/>
    <n v="6.7947739822562629E-3"/>
    <x v="1"/>
  </r>
  <r>
    <s v="2a2353"/>
    <n v="3"/>
    <n v="23"/>
    <s v="f"/>
    <s v="df6dad"/>
    <d v="1899-12-30T00:30:55"/>
    <n v="57"/>
    <x v="164"/>
    <n v="0.1161906350965821"/>
    <x v="1"/>
  </r>
  <r>
    <s v="b9a74d"/>
    <n v="2"/>
    <n v="23"/>
    <s v="f"/>
    <s v="df6dad"/>
    <d v="1899-12-30T00:30:55"/>
    <n v="17"/>
    <x v="555"/>
    <n v="2.3102231539671295E-2"/>
    <x v="1"/>
  </r>
  <r>
    <s v="2feb6b"/>
    <n v="1"/>
    <n v="23"/>
    <s v="f"/>
    <s v="df6dad"/>
    <d v="1899-12-30T00:30:55"/>
    <n v="29"/>
    <x v="685"/>
    <n v="1.9704844548543165E-2"/>
    <x v="1"/>
  </r>
  <r>
    <s v="e83aa3"/>
    <n v="4"/>
    <n v="0"/>
    <s v="f"/>
    <s v="a5ce33"/>
    <d v="1899-12-30T00:53:15"/>
    <n v="32"/>
    <x v="127"/>
    <n v="0.11295208697776644"/>
    <x v="0"/>
  </r>
  <r>
    <s v="e31d39"/>
    <n v="3"/>
    <n v="0"/>
    <s v="f"/>
    <s v="a5ce33"/>
    <d v="1899-12-30T00:53:15"/>
    <n v="10"/>
    <x v="270"/>
    <n v="2.647314538541401E-2"/>
    <x v="0"/>
  </r>
  <r>
    <s v="72f5d4"/>
    <n v="2"/>
    <n v="0"/>
    <s v="f"/>
    <s v="a5ce33"/>
    <d v="1899-12-30T00:53:15"/>
    <n v="19"/>
    <x v="486"/>
    <n v="3.3532650821524415E-2"/>
    <x v="0"/>
  </r>
  <r>
    <s v="b9a74d"/>
    <n v="1"/>
    <n v="0"/>
    <s v="f"/>
    <s v="a5ce33"/>
    <d v="1899-12-30T00:53:15"/>
    <n v="17"/>
    <x v="274"/>
    <n v="1.5001449051734606E-2"/>
    <x v="1"/>
  </r>
  <r>
    <s v="d5e9a6"/>
    <n v="2"/>
    <n v="8"/>
    <s v="t"/>
    <s v="1c48c2"/>
    <d v="1899-12-30T00:53:09"/>
    <n v="23"/>
    <x v="800"/>
    <n v="3.7344783757024033E-2"/>
    <x v="0"/>
  </r>
  <r>
    <s v="5d267b"/>
    <n v="1"/>
    <n v="8"/>
    <s v="t"/>
    <s v="1c48c2"/>
    <d v="1899-12-30T00:53:09"/>
    <n v="40"/>
    <x v="384"/>
    <n v="3.2473725006107852E-2"/>
    <x v="1"/>
  </r>
  <r>
    <s v="c8d436"/>
    <n v="3"/>
    <n v="8"/>
    <s v="t"/>
    <s v="1c48c2"/>
    <d v="1899-12-30T00:53:09"/>
    <n v="10"/>
    <x v="372"/>
    <n v="2.4355293754580891E-2"/>
    <x v="1"/>
  </r>
  <r>
    <s v="b9a74d"/>
    <n v="5"/>
    <n v="8"/>
    <s v="t"/>
    <s v="1c48c2"/>
    <d v="1899-12-30T00:53:09"/>
    <n v="17"/>
    <x v="328"/>
    <n v="6.9006665637979192E-2"/>
    <x v="1"/>
  </r>
  <r>
    <s v="c4a632"/>
    <n v="2"/>
    <n v="2"/>
    <s v="t"/>
    <s v="79696b"/>
    <d v="1899-12-30T00:57:31"/>
    <n v="13"/>
    <x v="801"/>
    <n v="2.2484524814011631E-2"/>
    <x v="0"/>
  </r>
  <r>
    <s v="72f5d4"/>
    <n v="3"/>
    <n v="2"/>
    <s v="t"/>
    <s v="79696b"/>
    <d v="1899-12-30T00:57:31"/>
    <n v="19"/>
    <x v="802"/>
    <n v="4.9292996707640889E-2"/>
    <x v="0"/>
  </r>
  <r>
    <s v="9ec847"/>
    <n v="2"/>
    <n v="2"/>
    <s v="t"/>
    <s v="79696b"/>
    <d v="1899-12-30T00:57:31"/>
    <n v="54"/>
    <x v="647"/>
    <n v="9.3397256919740643E-2"/>
    <x v="0"/>
  </r>
  <r>
    <s v="c8d436"/>
    <n v="4"/>
    <n v="2"/>
    <s v="t"/>
    <s v="79696b"/>
    <d v="1899-12-30T00:57:31"/>
    <n v="10"/>
    <x v="175"/>
    <n v="3.4591576636940978E-2"/>
    <x v="1"/>
  </r>
  <r>
    <s v="2feb6b"/>
    <n v="5"/>
    <n v="2"/>
    <s v="t"/>
    <s v="79696b"/>
    <d v="1899-12-30T00:57:31"/>
    <n v="29"/>
    <x v="652"/>
    <n v="0.12539446530891102"/>
    <x v="1"/>
  </r>
  <r>
    <s v="c4a632"/>
    <n v="2"/>
    <n v="21"/>
    <s v="t"/>
    <s v="ac565e"/>
    <d v="1899-12-30T00:01:11"/>
    <n v="13"/>
    <x v="575"/>
    <n v="1.8125280207213459E-2"/>
    <x v="0"/>
  </r>
  <r>
    <s v="e83aa3"/>
    <n v="1"/>
    <n v="21"/>
    <s v="t"/>
    <s v="ac565e"/>
    <d v="1899-12-30T00:01:11"/>
    <n v="32"/>
    <x v="576"/>
    <n v="2.2308037178108874E-2"/>
    <x v="0"/>
  </r>
  <r>
    <s v="5d267b"/>
    <n v="3"/>
    <n v="21"/>
    <s v="t"/>
    <s v="ac565e"/>
    <d v="1899-12-30T00:01:11"/>
    <n v="40"/>
    <x v="13"/>
    <n v="8.3655139417908281E-2"/>
    <x v="1"/>
  </r>
  <r>
    <s v="c8d436"/>
    <n v="3"/>
    <n v="21"/>
    <s v="t"/>
    <s v="ac565e"/>
    <d v="1899-12-30T00:01:11"/>
    <n v="10"/>
    <x v="424"/>
    <n v="2.091378485447707E-2"/>
    <x v="1"/>
  </r>
  <r>
    <s v="f084eb"/>
    <n v="5"/>
    <n v="21"/>
    <s v="t"/>
    <s v="ac565e"/>
    <d v="1899-12-30T00:01:11"/>
    <n v="36"/>
    <x v="427"/>
    <n v="0.12548270912686244"/>
    <x v="1"/>
  </r>
  <r>
    <s v="b9a74d"/>
    <n v="1"/>
    <n v="21"/>
    <s v="t"/>
    <s v="ac565e"/>
    <d v="1899-12-30T00:01:11"/>
    <n v="17"/>
    <x v="803"/>
    <n v="1.1851144750870337E-2"/>
    <x v="1"/>
  </r>
  <r>
    <s v="2feb6b"/>
    <n v="1"/>
    <n v="21"/>
    <s v="t"/>
    <s v="ac565e"/>
    <d v="1899-12-30T00:01:11"/>
    <n v="29"/>
    <x v="295"/>
    <n v="2.0216658692661166E-2"/>
    <x v="1"/>
  </r>
  <r>
    <s v="c4a632"/>
    <n v="2"/>
    <n v="8"/>
    <s v="t"/>
    <s v="4c5c87"/>
    <d v="1899-12-30T00:52:55"/>
    <n v="13"/>
    <x v="317"/>
    <n v="2.1107921253970107E-2"/>
    <x v="0"/>
  </r>
  <r>
    <s v="e31d39"/>
    <n v="4"/>
    <n v="8"/>
    <s v="t"/>
    <s v="4c5c87"/>
    <d v="1899-12-30T00:52:55"/>
    <n v="10"/>
    <x v="384"/>
    <n v="3.2473725006107852E-2"/>
    <x v="0"/>
  </r>
  <r>
    <s v="d5e9a6"/>
    <n v="5"/>
    <n v="8"/>
    <s v="t"/>
    <s v="4c5c87"/>
    <d v="1899-12-30T00:52:55"/>
    <n v="23"/>
    <x v="723"/>
    <n v="9.3361959392560076E-2"/>
    <x v="0"/>
  </r>
  <r>
    <s v="9ec847"/>
    <n v="2"/>
    <n v="8"/>
    <s v="t"/>
    <s v="4c5c87"/>
    <d v="1899-12-30T00:52:55"/>
    <n v="54"/>
    <x v="371"/>
    <n v="8.7679057516491202E-2"/>
    <x v="0"/>
  </r>
  <r>
    <s v="5d267b"/>
    <n v="4"/>
    <n v="8"/>
    <s v="t"/>
    <s v="4c5c87"/>
    <d v="1899-12-30T00:52:55"/>
    <n v="40"/>
    <x v="370"/>
    <n v="0.12989490002443141"/>
    <x v="1"/>
  </r>
  <r>
    <s v="c8d436"/>
    <n v="3"/>
    <n v="8"/>
    <s v="t"/>
    <s v="4c5c87"/>
    <d v="1899-12-30T00:52:55"/>
    <n v="10"/>
    <x v="372"/>
    <n v="2.4355293754580891E-2"/>
    <x v="1"/>
  </r>
  <r>
    <s v="2a2353"/>
    <n v="1"/>
    <n v="8"/>
    <s v="t"/>
    <s v="4c5c87"/>
    <d v="1899-12-30T00:52:55"/>
    <n v="57"/>
    <x v="320"/>
    <n v="4.6275058133703695E-2"/>
    <x v="1"/>
  </r>
  <r>
    <s v="e83aa3"/>
    <n v="3"/>
    <n v="13"/>
    <s v="t"/>
    <s v="bc9ced"/>
    <d v="1899-12-30T00:24:12"/>
    <n v="32"/>
    <x v="585"/>
    <n v="7.3701236752992602E-2"/>
    <x v="0"/>
  </r>
  <r>
    <s v="e31d39"/>
    <n v="5"/>
    <n v="13"/>
    <s v="t"/>
    <s v="bc9ced"/>
    <d v="1899-12-30T00:24:12"/>
    <n v="10"/>
    <x v="751"/>
    <n v="3.8386060808850313E-2"/>
    <x v="0"/>
  </r>
  <r>
    <s v="9ec847"/>
    <n v="4"/>
    <n v="13"/>
    <s v="t"/>
    <s v="bc9ced"/>
    <d v="1899-12-30T00:24:12"/>
    <n v="54"/>
    <x v="85"/>
    <n v="0.16582778269423334"/>
    <x v="0"/>
  </r>
  <r>
    <s v="5d267b"/>
    <n v="4"/>
    <n v="13"/>
    <s v="t"/>
    <s v="bc9ced"/>
    <d v="1899-12-30T00:24:12"/>
    <n v="40"/>
    <x v="122"/>
    <n v="0.12283539458832099"/>
    <x v="1"/>
  </r>
  <r>
    <s v="c8d436"/>
    <n v="5"/>
    <n v="13"/>
    <s v="t"/>
    <s v="bc9ced"/>
    <d v="1899-12-30T00:24:12"/>
    <n v="10"/>
    <x v="751"/>
    <n v="3.8386060808850313E-2"/>
    <x v="1"/>
  </r>
  <r>
    <s v="2a2353"/>
    <n v="1"/>
    <n v="13"/>
    <s v="t"/>
    <s v="bc9ced"/>
    <d v="1899-12-30T00:24:12"/>
    <n v="57"/>
    <x v="121"/>
    <n v="4.3760109322089354E-2"/>
    <x v="1"/>
  </r>
  <r>
    <s v="b9a74d"/>
    <n v="3"/>
    <n v="13"/>
    <s v="t"/>
    <s v="bc9ced"/>
    <d v="1899-12-30T00:24:12"/>
    <n v="17"/>
    <x v="292"/>
    <n v="3.9153782025027319E-2"/>
    <x v="1"/>
  </r>
  <r>
    <s v="d5e9a6"/>
    <n v="4"/>
    <n v="18"/>
    <s v="t"/>
    <s v="7345ff"/>
    <d v="1899-12-30T00:52:23"/>
    <n v="23"/>
    <x v="105"/>
    <n v="6.6571136262521105E-2"/>
    <x v="0"/>
  </r>
  <r>
    <s v="9ec847"/>
    <n v="5"/>
    <n v="18"/>
    <s v="t"/>
    <s v="7345ff"/>
    <d v="1899-12-30T00:52:23"/>
    <n v="54"/>
    <x v="804"/>
    <n v="0.19537181294435541"/>
    <x v="0"/>
  </r>
  <r>
    <s v="5d267b"/>
    <n v="2"/>
    <n v="18"/>
    <s v="t"/>
    <s v="7345ff"/>
    <d v="1899-12-30T00:52:23"/>
    <n v="40"/>
    <x v="108"/>
    <n v="5.7887944576105313E-2"/>
    <x v="1"/>
  </r>
  <r>
    <s v="c8d436"/>
    <n v="4"/>
    <n v="18"/>
    <s v="t"/>
    <s v="7345ff"/>
    <d v="1899-12-30T00:52:23"/>
    <n v="10"/>
    <x v="190"/>
    <n v="2.8943972288052656E-2"/>
    <x v="1"/>
  </r>
  <r>
    <s v="2a2353"/>
    <n v="5"/>
    <n v="18"/>
    <s v="t"/>
    <s v="7345ff"/>
    <d v="1899-12-30T00:52:23"/>
    <n v="57"/>
    <x v="212"/>
    <n v="0.20622580255237516"/>
    <x v="1"/>
  </r>
  <r>
    <s v="2feb6b"/>
    <n v="3"/>
    <n v="18"/>
    <s v="t"/>
    <s v="7345ff"/>
    <d v="1899-12-30T00:52:23"/>
    <n v="29"/>
    <x v="805"/>
    <n v="6.295313972651452E-2"/>
    <x v="1"/>
  </r>
  <r>
    <s v="c4a632"/>
    <n v="1"/>
    <n v="11"/>
    <s v="f"/>
    <s v="fcdbe4"/>
    <d v="1899-12-30T00:53:45"/>
    <n v="13"/>
    <x v="806"/>
    <n v="1.0209809736974669E-2"/>
    <x v="0"/>
  </r>
  <r>
    <s v="e83aa3"/>
    <n v="4"/>
    <n v="11"/>
    <s v="f"/>
    <s v="fcdbe4"/>
    <d v="1899-12-30T00:53:45"/>
    <n v="32"/>
    <x v="807"/>
    <n v="0.10052735741021214"/>
    <x v="0"/>
  </r>
  <r>
    <s v="e31d39"/>
    <n v="5"/>
    <n v="11"/>
    <s v="f"/>
    <s v="fcdbe4"/>
    <d v="1899-12-30T00:53:45"/>
    <n v="10"/>
    <x v="475"/>
    <n v="3.9268498988364112E-2"/>
    <x v="0"/>
  </r>
  <r>
    <s v="72f5d4"/>
    <n v="4"/>
    <n v="11"/>
    <s v="f"/>
    <s v="fcdbe4"/>
    <d v="1899-12-30T00:53:45"/>
    <n v="19"/>
    <x v="808"/>
    <n v="5.9688118462313457E-2"/>
    <x v="0"/>
  </r>
  <r>
    <s v="c8d436"/>
    <n v="4"/>
    <n v="11"/>
    <s v="f"/>
    <s v="fcdbe4"/>
    <d v="1899-12-30T00:53:45"/>
    <n v="10"/>
    <x v="22"/>
    <n v="3.1414799190691296E-2"/>
    <x v="1"/>
  </r>
  <r>
    <s v="2a2353"/>
    <n v="3"/>
    <n v="11"/>
    <s v="f"/>
    <s v="fcdbe4"/>
    <d v="1899-12-30T00:53:45"/>
    <n v="57"/>
    <x v="809"/>
    <n v="0.13429826654020527"/>
    <x v="1"/>
  </r>
  <r>
    <s v="f084eb"/>
    <n v="2"/>
    <n v="11"/>
    <s v="f"/>
    <s v="fcdbe4"/>
    <d v="1899-12-30T00:53:45"/>
    <n v="36"/>
    <x v="24"/>
    <n v="5.6546638543244328E-2"/>
    <x v="1"/>
  </r>
  <r>
    <s v="d5e9a6"/>
    <n v="2"/>
    <n v="14"/>
    <s v="f"/>
    <s v="3c250e"/>
    <d v="1899-12-30T00:25:55"/>
    <n v="23"/>
    <x v="636"/>
    <n v="3.4909254381565939E-2"/>
    <x v="0"/>
  </r>
  <r>
    <s v="72f5d4"/>
    <n v="4"/>
    <n v="14"/>
    <s v="f"/>
    <s v="3c250e"/>
    <d v="1899-12-30T00:25:55"/>
    <n v="19"/>
    <x v="331"/>
    <n v="5.7676159413021989E-2"/>
    <x v="0"/>
  </r>
  <r>
    <s v="9ec847"/>
    <n v="5"/>
    <n v="14"/>
    <s v="f"/>
    <s v="3c250e"/>
    <d v="1899-12-30T00:25:55"/>
    <n v="54"/>
    <x v="100"/>
    <n v="0.20490214528310441"/>
    <x v="0"/>
  </r>
  <r>
    <s v="c8d436"/>
    <n v="3"/>
    <n v="14"/>
    <s v="f"/>
    <s v="3c250e"/>
    <d v="1899-12-30T00:25:55"/>
    <n v="10"/>
    <x v="101"/>
    <n v="2.276690503145605E-2"/>
    <x v="1"/>
  </r>
  <r>
    <s v="2a2353"/>
    <n v="1"/>
    <n v="14"/>
    <s v="f"/>
    <s v="3c250e"/>
    <d v="1899-12-30T00:25:55"/>
    <n v="57"/>
    <x v="31"/>
    <n v="4.3257119559766487E-2"/>
    <x v="1"/>
  </r>
  <r>
    <s v="f084eb"/>
    <n v="4"/>
    <n v="14"/>
    <s v="f"/>
    <s v="3c250e"/>
    <d v="1899-12-30T00:25:55"/>
    <n v="36"/>
    <x v="549"/>
    <n v="0.10928114415098904"/>
    <x v="1"/>
  </r>
  <r>
    <s v="b9a74d"/>
    <n v="1"/>
    <n v="14"/>
    <s v="f"/>
    <s v="3c250e"/>
    <d v="1899-12-30T00:25:55"/>
    <n v="17"/>
    <x v="354"/>
    <n v="1.290124618449176E-2"/>
    <x v="1"/>
  </r>
  <r>
    <s v="2feb6b"/>
    <n v="4"/>
    <n v="14"/>
    <s v="f"/>
    <s v="3c250e"/>
    <d v="1899-12-30T00:25:55"/>
    <n v="29"/>
    <x v="810"/>
    <n v="8.8032032788296716E-2"/>
    <x v="1"/>
  </r>
  <r>
    <s v="c4a632"/>
    <n v="4"/>
    <n v="8"/>
    <s v="t"/>
    <s v="c22758"/>
    <d v="1899-12-30T00:01:11"/>
    <n v="13"/>
    <x v="369"/>
    <n v="4.2215842507940214E-2"/>
    <x v="0"/>
  </r>
  <r>
    <s v="e83aa3"/>
    <n v="2"/>
    <n v="8"/>
    <s v="t"/>
    <s v="c22758"/>
    <d v="1899-12-30T00:01:11"/>
    <n v="32"/>
    <x v="811"/>
    <n v="5.1957960009772569E-2"/>
    <x v="0"/>
  </r>
  <r>
    <s v="e31d39"/>
    <n v="3"/>
    <n v="8"/>
    <s v="t"/>
    <s v="c22758"/>
    <d v="1899-12-30T00:01:11"/>
    <n v="10"/>
    <x v="372"/>
    <n v="2.4355293754580891E-2"/>
    <x v="0"/>
  </r>
  <r>
    <s v="72f5d4"/>
    <n v="4"/>
    <n v="8"/>
    <s v="t"/>
    <s v="c22758"/>
    <d v="1899-12-30T00:01:11"/>
    <n v="19"/>
    <x v="812"/>
    <n v="6.1700077511604917E-2"/>
    <x v="0"/>
  </r>
  <r>
    <s v="9ec847"/>
    <n v="3"/>
    <n v="8"/>
    <s v="t"/>
    <s v="c22758"/>
    <d v="1899-12-30T00:01:11"/>
    <n v="54"/>
    <x v="813"/>
    <n v="0.13151858627473684"/>
    <x v="0"/>
  </r>
  <r>
    <s v="5d267b"/>
    <n v="3"/>
    <n v="8"/>
    <s v="t"/>
    <s v="c22758"/>
    <d v="1899-12-30T00:01:11"/>
    <n v="40"/>
    <x v="325"/>
    <n v="9.7421175018323564E-2"/>
    <x v="1"/>
  </r>
  <r>
    <s v="c8d436"/>
    <n v="4"/>
    <n v="8"/>
    <s v="t"/>
    <s v="c22758"/>
    <d v="1899-12-30T00:01:11"/>
    <n v="10"/>
    <x v="384"/>
    <n v="3.2473725006107852E-2"/>
    <x v="1"/>
  </r>
  <r>
    <s v="f084eb"/>
    <n v="3"/>
    <n v="8"/>
    <s v="t"/>
    <s v="c22758"/>
    <d v="1899-12-30T00:01:11"/>
    <n v="36"/>
    <x v="371"/>
    <n v="8.7679057516491202E-2"/>
    <x v="1"/>
  </r>
  <r>
    <s v="b9a74d"/>
    <n v="3"/>
    <n v="8"/>
    <s v="t"/>
    <s v="c22758"/>
    <d v="1899-12-30T00:01:11"/>
    <n v="17"/>
    <x v="480"/>
    <n v="4.1403999382787514E-2"/>
    <x v="1"/>
  </r>
  <r>
    <s v="d5e9a6"/>
    <n v="5"/>
    <n v="14"/>
    <s v="f"/>
    <s v="fa2fa7"/>
    <d v="1899-12-30T00:17:52"/>
    <n v="23"/>
    <x v="44"/>
    <n v="8.7273135953914852E-2"/>
    <x v="0"/>
  </r>
  <r>
    <s v="72f5d4"/>
    <n v="5"/>
    <n v="14"/>
    <s v="f"/>
    <s v="fa2fa7"/>
    <d v="1899-12-30T00:17:52"/>
    <n v="19"/>
    <x v="814"/>
    <n v="7.2095199266277485E-2"/>
    <x v="0"/>
  </r>
  <r>
    <s v="9ec847"/>
    <n v="4"/>
    <n v="14"/>
    <s v="f"/>
    <s v="fa2fa7"/>
    <d v="1899-12-30T00:17:52"/>
    <n v="54"/>
    <x v="351"/>
    <n v="0.16392171622648355"/>
    <x v="0"/>
  </r>
  <r>
    <s v="5d267b"/>
    <n v="1"/>
    <n v="14"/>
    <s v="f"/>
    <s v="fa2fa7"/>
    <d v="1899-12-30T00:17:52"/>
    <n v="40"/>
    <x v="391"/>
    <n v="3.035587337527473E-2"/>
    <x v="1"/>
  </r>
  <r>
    <s v="c8d436"/>
    <n v="2"/>
    <n v="14"/>
    <s v="f"/>
    <s v="fa2fa7"/>
    <d v="1899-12-30T00:17:52"/>
    <n v="10"/>
    <x v="441"/>
    <n v="1.5177936687637365E-2"/>
    <x v="1"/>
  </r>
  <r>
    <s v="2a2353"/>
    <n v="4"/>
    <n v="14"/>
    <s v="f"/>
    <s v="fa2fa7"/>
    <d v="1899-12-30T00:17:52"/>
    <n v="57"/>
    <x v="33"/>
    <n v="0.17302847823906595"/>
    <x v="1"/>
  </r>
  <r>
    <s v="f084eb"/>
    <n v="2"/>
    <n v="14"/>
    <s v="f"/>
    <s v="fa2fa7"/>
    <d v="1899-12-30T00:17:52"/>
    <n v="36"/>
    <x v="34"/>
    <n v="5.4640572075494519E-2"/>
    <x v="1"/>
  </r>
  <r>
    <s v="b9a74d"/>
    <n v="5"/>
    <n v="14"/>
    <s v="f"/>
    <s v="fa2fa7"/>
    <d v="1899-12-30T00:17:52"/>
    <n v="17"/>
    <x v="815"/>
    <n v="6.4506230922458802E-2"/>
    <x v="1"/>
  </r>
  <r>
    <s v="c4a632"/>
    <n v="4"/>
    <n v="11"/>
    <s v="f"/>
    <s v="4447c7"/>
    <d v="1899-12-30T00:24:57"/>
    <n v="13"/>
    <x v="816"/>
    <n v="4.0839238947898676E-2"/>
    <x v="0"/>
  </r>
  <r>
    <s v="d5e9a6"/>
    <n v="2"/>
    <n v="11"/>
    <s v="f"/>
    <s v="4447c7"/>
    <d v="1899-12-30T00:24:57"/>
    <n v="23"/>
    <x v="666"/>
    <n v="3.612701906929499E-2"/>
    <x v="0"/>
  </r>
  <r>
    <s v="72f5d4"/>
    <n v="1"/>
    <n v="11"/>
    <s v="f"/>
    <s v="4447c7"/>
    <d v="1899-12-30T00:24:57"/>
    <n v="19"/>
    <x v="817"/>
    <n v="1.4922029615578364E-2"/>
    <x v="0"/>
  </r>
  <r>
    <s v="9ec847"/>
    <n v="3"/>
    <n v="11"/>
    <s v="f"/>
    <s v="4447c7"/>
    <d v="1899-12-30T00:24:57"/>
    <n v="54"/>
    <x v="818"/>
    <n v="0.12722993672229974"/>
    <x v="0"/>
  </r>
  <r>
    <s v="f084eb"/>
    <n v="2"/>
    <n v="11"/>
    <s v="f"/>
    <s v="4447c7"/>
    <d v="1899-12-30T00:24:57"/>
    <n v="36"/>
    <x v="24"/>
    <n v="5.6546638543244328E-2"/>
    <x v="1"/>
  </r>
  <r>
    <s v="b9a74d"/>
    <n v="4"/>
    <n v="11"/>
    <s v="f"/>
    <s v="4447c7"/>
    <d v="1899-12-30T00:24:57"/>
    <n v="17"/>
    <x v="476"/>
    <n v="5.3405158624175199E-2"/>
    <x v="1"/>
  </r>
  <r>
    <s v="2feb6b"/>
    <n v="1"/>
    <n v="11"/>
    <s v="f"/>
    <s v="4447c7"/>
    <d v="1899-12-30T00:24:57"/>
    <n v="29"/>
    <x v="819"/>
    <n v="2.2775729413251185E-2"/>
    <x v="1"/>
  </r>
  <r>
    <s v="c4a632"/>
    <n v="2"/>
    <n v="20"/>
    <s v="t"/>
    <s v="e2543a"/>
    <d v="1899-12-30T00:39:00"/>
    <n v="13"/>
    <x v="760"/>
    <n v="1.8354714133887048E-2"/>
    <x v="0"/>
  </r>
  <r>
    <s v="e83aa3"/>
    <n v="1"/>
    <n v="20"/>
    <s v="t"/>
    <s v="e2543a"/>
    <d v="1899-12-30T00:39:00"/>
    <n v="32"/>
    <x v="820"/>
    <n v="2.259041739555329E-2"/>
    <x v="0"/>
  </r>
  <r>
    <s v="d5e9a6"/>
    <n v="4"/>
    <n v="20"/>
    <s v="t"/>
    <s v="e2543a"/>
    <d v="1899-12-30T00:39:00"/>
    <n v="23"/>
    <x v="40"/>
    <n v="6.4947450012215704E-2"/>
    <x v="0"/>
  </r>
  <r>
    <s v="9ec847"/>
    <n v="3"/>
    <n v="20"/>
    <s v="t"/>
    <s v="e2543a"/>
    <d v="1899-12-30T00:39:00"/>
    <n v="54"/>
    <x v="503"/>
    <n v="0.11436398806498853"/>
    <x v="0"/>
  </r>
  <r>
    <s v="5d267b"/>
    <n v="3"/>
    <n v="20"/>
    <s v="t"/>
    <s v="e2543a"/>
    <d v="1899-12-30T00:39:00"/>
    <n v="40"/>
    <x v="215"/>
    <n v="8.4714065233324837E-2"/>
    <x v="1"/>
  </r>
  <r>
    <s v="c8d436"/>
    <n v="3"/>
    <n v="20"/>
    <s v="t"/>
    <s v="e2543a"/>
    <d v="1899-12-30T00:39:00"/>
    <n v="10"/>
    <x v="504"/>
    <n v="2.1178516308331209E-2"/>
    <x v="1"/>
  </r>
  <r>
    <s v="b9a74d"/>
    <n v="1"/>
    <n v="20"/>
    <s v="t"/>
    <s v="e2543a"/>
    <d v="1899-12-30T00:39:00"/>
    <n v="17"/>
    <x v="128"/>
    <n v="1.2001159241387685E-2"/>
    <x v="1"/>
  </r>
  <r>
    <s v="9ec847"/>
    <n v="4"/>
    <n v="24"/>
    <s v="f"/>
    <n v="996529"/>
    <d v="1899-12-30T00:05:26"/>
    <n v="54"/>
    <x v="540"/>
    <n v="0.14486105154898546"/>
    <x v="0"/>
  </r>
  <r>
    <s v="5d267b"/>
    <n v="1"/>
    <n v="24"/>
    <s v="f"/>
    <n v="996529"/>
    <d v="1899-12-30T00:05:26"/>
    <n v="40"/>
    <x v="88"/>
    <n v="2.6826120657219531E-2"/>
    <x v="1"/>
  </r>
  <r>
    <s v="b9a74d"/>
    <n v="1"/>
    <n v="24"/>
    <s v="f"/>
    <n v="996529"/>
    <d v="1899-12-30T00:05:26"/>
    <n v="17"/>
    <x v="447"/>
    <n v="1.1401101279318301E-2"/>
    <x v="1"/>
  </r>
  <r>
    <s v="c4a632"/>
    <n v="5"/>
    <n v="18"/>
    <s v="t"/>
    <s v="02500b"/>
    <d v="1899-12-30T00:40:46"/>
    <n v="13"/>
    <x v="821"/>
    <n v="4.7033954968085559E-2"/>
    <x v="0"/>
  </r>
  <r>
    <s v="e83aa3"/>
    <n v="5"/>
    <n v="18"/>
    <s v="t"/>
    <s v="02500b"/>
    <d v="1899-12-30T00:40:46"/>
    <n v="32"/>
    <x v="189"/>
    <n v="0.11577588915221063"/>
    <x v="0"/>
  </r>
  <r>
    <s v="e31d39"/>
    <n v="2"/>
    <n v="18"/>
    <s v="t"/>
    <s v="02500b"/>
    <d v="1899-12-30T00:40:46"/>
    <n v="10"/>
    <x v="104"/>
    <n v="1.4471986144026328E-2"/>
    <x v="0"/>
  </r>
  <r>
    <s v="72f5d4"/>
    <n v="1"/>
    <n v="18"/>
    <s v="t"/>
    <s v="02500b"/>
    <d v="1899-12-30T00:40:46"/>
    <n v="19"/>
    <x v="308"/>
    <n v="1.3748386836825012E-2"/>
    <x v="0"/>
  </r>
  <r>
    <s v="c8d436"/>
    <n v="1"/>
    <n v="18"/>
    <s v="t"/>
    <s v="02500b"/>
    <d v="1899-12-30T00:40:46"/>
    <n v="10"/>
    <x v="211"/>
    <n v="7.2359930720131641E-3"/>
    <x v="1"/>
  </r>
  <r>
    <s v="f084eb"/>
    <n v="2"/>
    <n v="18"/>
    <s v="t"/>
    <s v="02500b"/>
    <d v="1899-12-30T00:40:46"/>
    <n v="36"/>
    <x v="213"/>
    <n v="5.209915011849478E-2"/>
    <x v="1"/>
  </r>
  <r>
    <s v="c4a632"/>
    <n v="1"/>
    <n v="19"/>
    <s v="t"/>
    <s v="95c579"/>
    <d v="1899-12-30T00:39:46"/>
    <n v="13"/>
    <x v="253"/>
    <n v="9.292074030280319E-3"/>
    <x v="0"/>
  </r>
  <r>
    <s v="9ec847"/>
    <n v="5"/>
    <n v="19"/>
    <s v="t"/>
    <s v="95c579"/>
    <d v="1899-12-30T00:39:46"/>
    <n v="54"/>
    <x v="257"/>
    <n v="0.19298922985966815"/>
    <x v="0"/>
  </r>
  <r>
    <s v="5d267b"/>
    <n v="1"/>
    <n v="19"/>
    <s v="t"/>
    <s v="95c579"/>
    <d v="1899-12-30T00:39:46"/>
    <n v="40"/>
    <x v="255"/>
    <n v="2.8590997016247136E-2"/>
    <x v="1"/>
  </r>
  <r>
    <s v="c8d436"/>
    <n v="1"/>
    <n v="19"/>
    <s v="t"/>
    <s v="95c579"/>
    <d v="1899-12-30T00:39:46"/>
    <n v="10"/>
    <x v="50"/>
    <n v="7.1477492540617839E-3"/>
    <x v="1"/>
  </r>
  <r>
    <s v="2a2353"/>
    <n v="1"/>
    <n v="19"/>
    <s v="t"/>
    <s v="95c579"/>
    <d v="1899-12-30T00:39:46"/>
    <n v="57"/>
    <x v="496"/>
    <n v="4.0742170748152166E-2"/>
    <x v="1"/>
  </r>
  <r>
    <s v="b9a74d"/>
    <n v="5"/>
    <n v="19"/>
    <s v="t"/>
    <s v="95c579"/>
    <d v="1899-12-30T00:39:46"/>
    <n v="17"/>
    <x v="670"/>
    <n v="6.0755868659525161E-2"/>
    <x v="1"/>
  </r>
  <r>
    <s v="2feb6b"/>
    <n v="4"/>
    <n v="19"/>
    <s v="t"/>
    <s v="95c579"/>
    <d v="1899-12-30T00:39:46"/>
    <n v="29"/>
    <x v="822"/>
    <n v="8.2913891347116686E-2"/>
    <x v="1"/>
  </r>
  <r>
    <s v="c4a632"/>
    <n v="3"/>
    <n v="0"/>
    <s v="f"/>
    <s v="5f80a2"/>
    <d v="1899-12-30T00:38:58"/>
    <n v="13"/>
    <x v="150"/>
    <n v="3.4415089001038214E-2"/>
    <x v="0"/>
  </r>
  <r>
    <s v="e31d39"/>
    <n v="3"/>
    <n v="0"/>
    <s v="f"/>
    <s v="5f80a2"/>
    <d v="1899-12-30T00:38:58"/>
    <n v="10"/>
    <x v="270"/>
    <n v="2.647314538541401E-2"/>
    <x v="0"/>
  </r>
  <r>
    <s v="d5e9a6"/>
    <n v="3"/>
    <n v="0"/>
    <s v="f"/>
    <s v="5f80a2"/>
    <d v="1899-12-30T00:38:58"/>
    <n v="23"/>
    <x v="399"/>
    <n v="6.0888234386452224E-2"/>
    <x v="0"/>
  </r>
  <r>
    <s v="5d267b"/>
    <n v="3"/>
    <n v="0"/>
    <s v="f"/>
    <s v="5f80a2"/>
    <d v="1899-12-30T00:38:58"/>
    <n v="40"/>
    <x v="311"/>
    <n v="0.10589258154165604"/>
    <x v="1"/>
  </r>
  <r>
    <s v="2feb6b"/>
    <n v="5"/>
    <n v="0"/>
    <s v="f"/>
    <s v="5f80a2"/>
    <d v="1899-12-30T00:38:58"/>
    <n v="29"/>
    <x v="709"/>
    <n v="0.12795353602950105"/>
    <x v="1"/>
  </r>
  <r>
    <s v="c4a632"/>
    <n v="5"/>
    <n v="3"/>
    <s v="t"/>
    <s v="e4db8b"/>
    <d v="1899-12-30T00:30:26"/>
    <n v="13"/>
    <x v="823"/>
    <n v="5.5637727218345111E-2"/>
    <x v="0"/>
  </r>
  <r>
    <s v="e31d39"/>
    <n v="2"/>
    <n v="3"/>
    <s v="t"/>
    <s v="e4db8b"/>
    <d v="1899-12-30T00:30:26"/>
    <n v="10"/>
    <x v="336"/>
    <n v="1.7119300682567725E-2"/>
    <x v="0"/>
  </r>
  <r>
    <s v="72f5d4"/>
    <n v="1"/>
    <n v="3"/>
    <s v="t"/>
    <s v="e4db8b"/>
    <d v="1899-12-30T00:30:26"/>
    <n v="19"/>
    <x v="824"/>
    <n v="1.6263335648439341E-2"/>
    <x v="0"/>
  </r>
  <r>
    <s v="9ec847"/>
    <n v="4"/>
    <n v="3"/>
    <s v="t"/>
    <s v="e4db8b"/>
    <d v="1899-12-30T00:30:26"/>
    <n v="54"/>
    <x v="825"/>
    <n v="0.18488844737173143"/>
    <x v="0"/>
  </r>
  <r>
    <s v="5d267b"/>
    <n v="3"/>
    <n v="3"/>
    <s v="t"/>
    <s v="e4db8b"/>
    <d v="1899-12-30T00:30:26"/>
    <n v="40"/>
    <x v="826"/>
    <n v="0.10271580409540636"/>
    <x v="1"/>
  </r>
  <r>
    <s v="c8d436"/>
    <n v="1"/>
    <n v="3"/>
    <s v="t"/>
    <s v="e4db8b"/>
    <d v="1899-12-30T00:30:26"/>
    <n v="10"/>
    <x v="530"/>
    <n v="8.5596503412838625E-3"/>
    <x v="1"/>
  </r>
  <r>
    <s v="2a2353"/>
    <n v="3"/>
    <n v="3"/>
    <s v="t"/>
    <s v="e4db8b"/>
    <d v="1899-12-30T00:30:26"/>
    <n v="57"/>
    <x v="827"/>
    <n v="0.14637002083595407"/>
    <x v="1"/>
  </r>
  <r>
    <s v="b9a74d"/>
    <n v="2"/>
    <n v="3"/>
    <s v="t"/>
    <s v="e4db8b"/>
    <d v="1899-12-30T00:30:26"/>
    <n v="17"/>
    <x v="335"/>
    <n v="2.910281116036513E-2"/>
    <x v="1"/>
  </r>
  <r>
    <s v="2feb6b"/>
    <n v="2"/>
    <n v="3"/>
    <s v="t"/>
    <s v="e4db8b"/>
    <d v="1899-12-30T00:30:26"/>
    <n v="29"/>
    <x v="340"/>
    <n v="4.964597197944641E-2"/>
    <x v="1"/>
  </r>
  <r>
    <s v="c4a632"/>
    <n v="5"/>
    <n v="13"/>
    <s v="t"/>
    <s v="7af653"/>
    <d v="1899-12-30T00:23:57"/>
    <n v="13"/>
    <x v="621"/>
    <n v="4.9901879051505407E-2"/>
    <x v="0"/>
  </r>
  <r>
    <s v="e83aa3"/>
    <n v="5"/>
    <n v="13"/>
    <s v="t"/>
    <s v="7af653"/>
    <d v="1899-12-30T00:23:57"/>
    <n v="32"/>
    <x v="122"/>
    <n v="0.12283539458832099"/>
    <x v="0"/>
  </r>
  <r>
    <s v="c8d436"/>
    <n v="3"/>
    <n v="13"/>
    <s v="t"/>
    <s v="7af653"/>
    <d v="1899-12-30T00:23:57"/>
    <n v="10"/>
    <x v="72"/>
    <n v="2.3031636485310189E-2"/>
    <x v="1"/>
  </r>
  <r>
    <s v="e31d39"/>
    <n v="1"/>
    <n v="13"/>
    <s v="f"/>
    <s v="599e7c"/>
    <d v="1899-12-30T00:32:08"/>
    <n v="10"/>
    <x v="622"/>
    <n v="7.6772121617700619E-3"/>
    <x v="0"/>
  </r>
  <r>
    <s v="9ec847"/>
    <n v="5"/>
    <n v="13"/>
    <s v="f"/>
    <s v="599e7c"/>
    <d v="1899-12-30T00:32:08"/>
    <n v="54"/>
    <x v="289"/>
    <n v="0.20728472836779172"/>
    <x v="0"/>
  </r>
  <r>
    <s v="5d267b"/>
    <n v="3"/>
    <n v="13"/>
    <s v="f"/>
    <s v="599e7c"/>
    <d v="1899-12-30T00:32:08"/>
    <n v="40"/>
    <x v="182"/>
    <n v="9.2126545941240756E-2"/>
    <x v="1"/>
  </r>
  <r>
    <s v="c8d436"/>
    <n v="3"/>
    <n v="13"/>
    <s v="f"/>
    <s v="599e7c"/>
    <d v="1899-12-30T00:32:08"/>
    <n v="10"/>
    <x v="72"/>
    <n v="2.3031636485310189E-2"/>
    <x v="1"/>
  </r>
  <r>
    <s v="f084eb"/>
    <n v="1"/>
    <n v="13"/>
    <s v="f"/>
    <s v="599e7c"/>
    <d v="1899-12-30T00:32:08"/>
    <n v="36"/>
    <x v="123"/>
    <n v="2.7637963782372228E-2"/>
    <x v="1"/>
  </r>
  <r>
    <s v="b9a74d"/>
    <n v="5"/>
    <n v="13"/>
    <s v="f"/>
    <s v="599e7c"/>
    <d v="1899-12-30T00:32:08"/>
    <n v="17"/>
    <x v="124"/>
    <n v="6.5256303375045538E-2"/>
    <x v="1"/>
  </r>
  <r>
    <s v="c4a632"/>
    <n v="2"/>
    <n v="8"/>
    <s v="t"/>
    <s v="df7c67"/>
    <d v="1899-12-30T00:39:47"/>
    <n v="13"/>
    <x v="317"/>
    <n v="2.1107921253970107E-2"/>
    <x v="0"/>
  </r>
  <r>
    <s v="e83aa3"/>
    <n v="4"/>
    <n v="8"/>
    <s v="t"/>
    <s v="df7c67"/>
    <d v="1899-12-30T00:39:47"/>
    <n v="32"/>
    <x v="416"/>
    <n v="0.10391592001954514"/>
    <x v="0"/>
  </r>
  <r>
    <s v="72f5d4"/>
    <n v="3"/>
    <n v="8"/>
    <s v="t"/>
    <s v="df7c67"/>
    <d v="1899-12-30T00:39:47"/>
    <n v="19"/>
    <x v="320"/>
    <n v="4.6275058133703695E-2"/>
    <x v="0"/>
  </r>
  <r>
    <s v="5d267b"/>
    <n v="5"/>
    <n v="8"/>
    <s v="t"/>
    <s v="df7c67"/>
    <d v="1899-12-30T00:39:47"/>
    <n v="40"/>
    <x v="828"/>
    <n v="0.16236862503053925"/>
    <x v="1"/>
  </r>
  <r>
    <s v="b9a74d"/>
    <n v="1"/>
    <n v="8"/>
    <s v="t"/>
    <s v="df7c67"/>
    <d v="1899-12-30T00:39:47"/>
    <n v="17"/>
    <x v="829"/>
    <n v="1.3801333127595839E-2"/>
    <x v="1"/>
  </r>
  <r>
    <s v="2feb6b"/>
    <n v="4"/>
    <n v="8"/>
    <s v="t"/>
    <s v="df7c67"/>
    <d v="1899-12-30T00:39:47"/>
    <n v="29"/>
    <x v="481"/>
    <n v="9.4173802517712776E-2"/>
    <x v="1"/>
  </r>
  <r>
    <s v="e83aa3"/>
    <n v="5"/>
    <n v="6"/>
    <s v="f"/>
    <s v="c64e2c"/>
    <d v="1899-12-30T00:53:43"/>
    <n v="32"/>
    <x v="830"/>
    <n v="0.13271870219887555"/>
    <x v="0"/>
  </r>
  <r>
    <s v="e31d39"/>
    <n v="2"/>
    <n v="6"/>
    <s v="f"/>
    <s v="c64e2c"/>
    <d v="1899-12-30T00:53:43"/>
    <n v="10"/>
    <x v="193"/>
    <n v="1.6589837774859444E-2"/>
    <x v="0"/>
  </r>
  <r>
    <s v="d5e9a6"/>
    <n v="4"/>
    <n v="6"/>
    <s v="f"/>
    <s v="c64e2c"/>
    <d v="1899-12-30T00:53:43"/>
    <n v="23"/>
    <x v="779"/>
    <n v="7.6313253764353439E-2"/>
    <x v="0"/>
  </r>
  <r>
    <s v="72f5d4"/>
    <n v="5"/>
    <n v="6"/>
    <s v="f"/>
    <s v="c64e2c"/>
    <d v="1899-12-30T00:53:43"/>
    <n v="19"/>
    <x v="394"/>
    <n v="7.8801729430582362E-2"/>
    <x v="0"/>
  </r>
  <r>
    <s v="9ec847"/>
    <n v="5"/>
    <n v="6"/>
    <s v="f"/>
    <s v="c64e2c"/>
    <d v="1899-12-30T00:53:43"/>
    <n v="54"/>
    <x v="373"/>
    <n v="0.22396280996060253"/>
    <x v="0"/>
  </r>
  <r>
    <s v="5d267b"/>
    <n v="2"/>
    <n v="6"/>
    <s v="f"/>
    <s v="c64e2c"/>
    <d v="1899-12-30T00:53:43"/>
    <n v="40"/>
    <x v="220"/>
    <n v="6.6359351099437774E-2"/>
    <x v="1"/>
  </r>
  <r>
    <s v="c8d436"/>
    <n v="3"/>
    <n v="6"/>
    <s v="f"/>
    <s v="c64e2c"/>
    <d v="1899-12-30T00:53:43"/>
    <n v="10"/>
    <x v="36"/>
    <n v="2.4884756662289169E-2"/>
    <x v="1"/>
  </r>
  <r>
    <s v="2a2353"/>
    <n v="4"/>
    <n v="6"/>
    <s v="f"/>
    <s v="c64e2c"/>
    <d v="1899-12-30T00:53:43"/>
    <n v="57"/>
    <x v="831"/>
    <n v="0.18912415063339769"/>
    <x v="1"/>
  </r>
  <r>
    <s v="b9a74d"/>
    <n v="2"/>
    <n v="6"/>
    <s v="f"/>
    <s v="c64e2c"/>
    <d v="1899-12-30T00:53:43"/>
    <n v="17"/>
    <x v="282"/>
    <n v="2.8202724217261058E-2"/>
    <x v="1"/>
  </r>
  <r>
    <s v="e83aa3"/>
    <n v="3"/>
    <n v="17"/>
    <s v="f"/>
    <s v="84c992"/>
    <d v="1899-12-30T00:25:55"/>
    <n v="32"/>
    <x v="832"/>
    <n v="7.0312674143659618E-2"/>
    <x v="0"/>
  </r>
  <r>
    <s v="5d267b"/>
    <n v="5"/>
    <n v="17"/>
    <s v="f"/>
    <s v="84c992"/>
    <d v="1899-12-30T00:25:55"/>
    <n v="40"/>
    <x v="833"/>
    <n v="0.14648473779929086"/>
    <x v="1"/>
  </r>
  <r>
    <s v="2a2353"/>
    <n v="4"/>
    <n v="17"/>
    <s v="f"/>
    <s v="84c992"/>
    <d v="1899-12-30T00:25:55"/>
    <n v="57"/>
    <x v="692"/>
    <n v="0.16699260109119154"/>
    <x v="1"/>
  </r>
  <r>
    <s v="f084eb"/>
    <n v="5"/>
    <n v="17"/>
    <s v="f"/>
    <s v="84c992"/>
    <d v="1899-12-30T00:25:55"/>
    <n v="36"/>
    <x v="834"/>
    <n v="0.13183626401936177"/>
    <x v="1"/>
  </r>
  <r>
    <s v="e83aa3"/>
    <n v="4"/>
    <n v="15"/>
    <s v="f"/>
    <s v="be5062"/>
    <d v="1899-12-30T00:10:43"/>
    <n v="32"/>
    <x v="60"/>
    <n v="9.6009273931101466E-2"/>
    <x v="0"/>
  </r>
  <r>
    <s v="e31d39"/>
    <n v="1"/>
    <n v="15"/>
    <s v="f"/>
    <s v="be5062"/>
    <d v="1899-12-30T00:10:43"/>
    <n v="10"/>
    <x v="835"/>
    <n v="7.5007245258673031E-3"/>
    <x v="0"/>
  </r>
  <r>
    <s v="5d267b"/>
    <n v="1"/>
    <n v="15"/>
    <s v="f"/>
    <s v="be5062"/>
    <d v="1899-12-30T00:10:43"/>
    <n v="40"/>
    <x v="64"/>
    <n v="3.0002898103469212E-2"/>
    <x v="1"/>
  </r>
  <r>
    <s v="b9a74d"/>
    <n v="3"/>
    <n v="15"/>
    <s v="f"/>
    <s v="be5062"/>
    <d v="1899-12-30T00:10:43"/>
    <n v="17"/>
    <x v="173"/>
    <n v="3.825369508192325E-2"/>
    <x v="1"/>
  </r>
  <r>
    <s v="e31d39"/>
    <n v="4"/>
    <n v="2"/>
    <s v="f"/>
    <s v="28d9b1"/>
    <d v="1899-12-30T00:46:46"/>
    <n v="10"/>
    <x v="175"/>
    <n v="3.4591576636940978E-2"/>
    <x v="0"/>
  </r>
  <r>
    <s v="d5e9a6"/>
    <n v="1"/>
    <n v="2"/>
    <s v="f"/>
    <s v="28d9b1"/>
    <d v="1899-12-30T00:46:46"/>
    <n v="23"/>
    <x v="364"/>
    <n v="1.989015656624106E-2"/>
    <x v="0"/>
  </r>
  <r>
    <s v="c8d436"/>
    <n v="1"/>
    <n v="2"/>
    <s v="f"/>
    <s v="28d9b1"/>
    <d v="1899-12-30T00:46:46"/>
    <n v="10"/>
    <x v="644"/>
    <n v="8.6478941592352445E-3"/>
    <x v="1"/>
  </r>
  <r>
    <s v="b9a74d"/>
    <n v="3"/>
    <n v="2"/>
    <s v="f"/>
    <s v="28d9b1"/>
    <d v="1899-12-30T00:46:46"/>
    <n v="17"/>
    <x v="648"/>
    <n v="4.410426021209974E-2"/>
    <x v="1"/>
  </r>
  <r>
    <s v="2feb6b"/>
    <n v="5"/>
    <n v="2"/>
    <s v="f"/>
    <s v="28d9b1"/>
    <d v="1899-12-30T00:46:46"/>
    <n v="29"/>
    <x v="652"/>
    <n v="0.12539446530891102"/>
    <x v="1"/>
  </r>
  <r>
    <s v="e31d39"/>
    <n v="4"/>
    <n v="15"/>
    <s v="f"/>
    <s v="b6ad96"/>
    <d v="1899-12-30T00:00:29"/>
    <n v="10"/>
    <x v="64"/>
    <n v="3.0002898103469212E-2"/>
    <x v="0"/>
  </r>
  <r>
    <s v="72f5d4"/>
    <n v="4"/>
    <n v="15"/>
    <s v="f"/>
    <s v="b6ad96"/>
    <d v="1899-12-30T00:00:29"/>
    <n v="19"/>
    <x v="564"/>
    <n v="5.7005506396591493E-2"/>
    <x v="0"/>
  </r>
  <r>
    <s v="5d267b"/>
    <n v="3"/>
    <n v="15"/>
    <s v="f"/>
    <s v="b6ad96"/>
    <d v="1899-12-30T00:00:29"/>
    <n v="40"/>
    <x v="170"/>
    <n v="9.0008694310407644E-2"/>
    <x v="1"/>
  </r>
  <r>
    <s v="c8d436"/>
    <n v="5"/>
    <n v="15"/>
    <s v="f"/>
    <s v="b6ad96"/>
    <d v="1899-12-30T00:00:29"/>
    <n v="10"/>
    <x v="61"/>
    <n v="3.7503622629336514E-2"/>
    <x v="1"/>
  </r>
  <r>
    <s v="f084eb"/>
    <n v="5"/>
    <n v="15"/>
    <s v="f"/>
    <s v="b6ad96"/>
    <d v="1899-12-30T00:00:29"/>
    <n v="36"/>
    <x v="65"/>
    <n v="0.13501304146561144"/>
    <x v="1"/>
  </r>
  <r>
    <s v="b9a74d"/>
    <n v="2"/>
    <n v="15"/>
    <s v="f"/>
    <s v="b6ad96"/>
    <d v="1899-12-30T00:00:29"/>
    <n v="17"/>
    <x v="836"/>
    <n v="2.5502463387948829E-2"/>
    <x v="1"/>
  </r>
  <r>
    <s v="c4a632"/>
    <n v="5"/>
    <n v="3"/>
    <s v="f"/>
    <s v="423be3"/>
    <d v="1899-12-30T00:45:12"/>
    <n v="13"/>
    <x v="823"/>
    <n v="5.5637727218345111E-2"/>
    <x v="0"/>
  </r>
  <r>
    <s v="e83aa3"/>
    <n v="3"/>
    <n v="3"/>
    <s v="f"/>
    <s v="423be3"/>
    <d v="1899-12-30T00:45:12"/>
    <n v="32"/>
    <x v="332"/>
    <n v="8.2172643276325091E-2"/>
    <x v="0"/>
  </r>
  <r>
    <s v="9ec847"/>
    <n v="4"/>
    <n v="3"/>
    <s v="f"/>
    <s v="423be3"/>
    <d v="1899-12-30T00:45:12"/>
    <n v="54"/>
    <x v="825"/>
    <n v="0.18488844737173143"/>
    <x v="0"/>
  </r>
  <r>
    <s v="f084eb"/>
    <n v="3"/>
    <n v="3"/>
    <s v="f"/>
    <s v="423be3"/>
    <d v="1899-12-30T00:45:12"/>
    <n v="36"/>
    <x v="837"/>
    <n v="9.2444223685865717E-2"/>
    <x v="1"/>
  </r>
  <r>
    <s v="2feb6b"/>
    <n v="2"/>
    <n v="3"/>
    <s v="f"/>
    <s v="423be3"/>
    <d v="1899-12-30T00:45:12"/>
    <n v="29"/>
    <x v="340"/>
    <n v="4.964597197944641E-2"/>
    <x v="1"/>
  </r>
  <r>
    <s v="e83aa3"/>
    <n v="4"/>
    <n v="6"/>
    <s v="t"/>
    <s v="95ade5"/>
    <d v="1899-12-30T00:54:33"/>
    <n v="32"/>
    <x v="393"/>
    <n v="0.10617496175910045"/>
    <x v="0"/>
  </r>
  <r>
    <s v="d5e9a6"/>
    <n v="4"/>
    <n v="6"/>
    <s v="t"/>
    <s v="95ade5"/>
    <d v="1899-12-30T00:54:33"/>
    <n v="23"/>
    <x v="779"/>
    <n v="7.6313253764353439E-2"/>
    <x v="0"/>
  </r>
  <r>
    <s v="9ec847"/>
    <n v="5"/>
    <n v="6"/>
    <s v="t"/>
    <s v="95ade5"/>
    <d v="1899-12-30T00:54:33"/>
    <n v="54"/>
    <x v="373"/>
    <n v="0.22396280996060253"/>
    <x v="0"/>
  </r>
  <r>
    <s v="c8d436"/>
    <n v="3"/>
    <n v="6"/>
    <s v="t"/>
    <s v="95ade5"/>
    <d v="1899-12-30T00:54:33"/>
    <n v="10"/>
    <x v="36"/>
    <n v="2.4884756662289169E-2"/>
    <x v="1"/>
  </r>
  <r>
    <s v="2a2353"/>
    <n v="4"/>
    <n v="6"/>
    <s v="t"/>
    <s v="95ade5"/>
    <d v="1899-12-30T00:54:33"/>
    <n v="57"/>
    <x v="831"/>
    <n v="0.18912415063339769"/>
    <x v="1"/>
  </r>
  <r>
    <s v="2feb6b"/>
    <n v="1"/>
    <n v="6"/>
    <s v="t"/>
    <s v="95ade5"/>
    <d v="1899-12-30T00:54:33"/>
    <n v="29"/>
    <x v="780"/>
    <n v="2.4055264773546196E-2"/>
    <x v="1"/>
  </r>
  <r>
    <s v="c4a632"/>
    <n v="5"/>
    <n v="18"/>
    <s v="f"/>
    <s v="c64353"/>
    <d v="1899-12-30T00:35:04"/>
    <n v="13"/>
    <x v="821"/>
    <n v="4.7033954968085559E-2"/>
    <x v="0"/>
  </r>
  <r>
    <s v="e83aa3"/>
    <n v="4"/>
    <n v="18"/>
    <s v="f"/>
    <s v="c64353"/>
    <d v="1899-12-30T00:35:04"/>
    <n v="32"/>
    <x v="838"/>
    <n v="9.2620711321768481E-2"/>
    <x v="0"/>
  </r>
  <r>
    <s v="5d267b"/>
    <n v="1"/>
    <n v="18"/>
    <s v="f"/>
    <s v="c64353"/>
    <d v="1899-12-30T00:35:04"/>
    <n v="40"/>
    <x v="190"/>
    <n v="2.8943972288052656E-2"/>
    <x v="1"/>
  </r>
  <r>
    <s v="c8d436"/>
    <n v="3"/>
    <n v="18"/>
    <s v="f"/>
    <s v="c64353"/>
    <d v="1899-12-30T00:35:04"/>
    <n v="10"/>
    <x v="839"/>
    <n v="2.1707979216039491E-2"/>
    <x v="1"/>
  </r>
  <r>
    <s v="2a2353"/>
    <n v="1"/>
    <n v="18"/>
    <s v="f"/>
    <s v="c64353"/>
    <d v="1899-12-30T00:35:04"/>
    <n v="57"/>
    <x v="106"/>
    <n v="4.1245160510475033E-2"/>
    <x v="1"/>
  </r>
  <r>
    <s v="f084eb"/>
    <n v="3"/>
    <n v="18"/>
    <s v="f"/>
    <s v="c64353"/>
    <d v="1899-12-30T00:35:04"/>
    <n v="36"/>
    <x v="840"/>
    <n v="7.814872517774217E-2"/>
    <x v="1"/>
  </r>
  <r>
    <s v="e83aa3"/>
    <n v="5"/>
    <n v="22"/>
    <s v="f"/>
    <s v="6fffe1"/>
    <d v="1899-12-30T00:35:27"/>
    <n v="32"/>
    <x v="146"/>
    <n v="0.11012828480332229"/>
    <x v="0"/>
  </r>
  <r>
    <s v="e31d39"/>
    <n v="4"/>
    <n v="22"/>
    <s v="f"/>
    <s v="6fffe1"/>
    <d v="1899-12-30T00:35:27"/>
    <n v="10"/>
    <x v="241"/>
    <n v="2.7532071200830573E-2"/>
    <x v="0"/>
  </r>
  <r>
    <s v="d5e9a6"/>
    <n v="5"/>
    <n v="22"/>
    <s v="f"/>
    <s v="6fffe1"/>
    <d v="1899-12-30T00:35:27"/>
    <n v="23"/>
    <x v="841"/>
    <n v="7.915470470238789E-2"/>
    <x v="0"/>
  </r>
  <r>
    <s v="72f5d4"/>
    <n v="3"/>
    <n v="22"/>
    <s v="f"/>
    <s v="6fffe1"/>
    <d v="1899-12-30T00:35:27"/>
    <n v="19"/>
    <x v="368"/>
    <n v="3.9233201461183566E-2"/>
    <x v="0"/>
  </r>
  <r>
    <s v="f084eb"/>
    <n v="4"/>
    <n v="22"/>
    <s v="f"/>
    <s v="6fffe1"/>
    <d v="1899-12-30T00:35:27"/>
    <n v="36"/>
    <x v="246"/>
    <n v="9.9115456322990056E-2"/>
    <x v="1"/>
  </r>
  <r>
    <s v="b9a74d"/>
    <n v="1"/>
    <n v="22"/>
    <s v="f"/>
    <s v="6fffe1"/>
    <d v="1899-12-30T00:35:27"/>
    <n v="17"/>
    <x v="247"/>
    <n v="1.1701130260352991E-2"/>
    <x v="1"/>
  </r>
  <r>
    <s v="e83aa3"/>
    <n v="5"/>
    <n v="12"/>
    <s v="f"/>
    <s v="fbc589"/>
    <d v="1899-12-30T00:26:16"/>
    <n v="32"/>
    <x v="360"/>
    <n v="0.1242472956755431"/>
    <x v="0"/>
  </r>
  <r>
    <s v="d5e9a6"/>
    <n v="4"/>
    <n v="12"/>
    <s v="f"/>
    <s v="fbc589"/>
    <d v="1899-12-30T00:26:16"/>
    <n v="23"/>
    <x v="132"/>
    <n v="7.1442195013437265E-2"/>
    <x v="0"/>
  </r>
  <r>
    <s v="5d267b"/>
    <n v="2"/>
    <n v="12"/>
    <s v="f"/>
    <s v="fbc589"/>
    <d v="1899-12-30T00:26:16"/>
    <n v="40"/>
    <x v="842"/>
    <n v="6.2123647837771551E-2"/>
    <x v="1"/>
  </r>
  <r>
    <s v="2feb6b"/>
    <n v="1"/>
    <n v="12"/>
    <s v="f"/>
    <s v="fbc589"/>
    <d v="1899-12-30T00:26:16"/>
    <n v="29"/>
    <x v="843"/>
    <n v="2.2519822341192184E-2"/>
    <x v="1"/>
  </r>
  <r>
    <s v="c4a632"/>
    <n v="3"/>
    <n v="2"/>
    <s v="f"/>
    <s v="b349e9"/>
    <d v="1899-12-30T00:48:05"/>
    <n v="13"/>
    <x v="296"/>
    <n v="3.3726787221017449E-2"/>
    <x v="0"/>
  </r>
  <r>
    <s v="e31d39"/>
    <n v="3"/>
    <n v="2"/>
    <s v="f"/>
    <s v="b349e9"/>
    <d v="1899-12-30T00:48:05"/>
    <n v="10"/>
    <x v="366"/>
    <n v="2.5943682477705728E-2"/>
    <x v="0"/>
  </r>
  <r>
    <s v="d5e9a6"/>
    <n v="1"/>
    <n v="2"/>
    <s v="f"/>
    <s v="b349e9"/>
    <d v="1899-12-30T00:48:05"/>
    <n v="23"/>
    <x v="364"/>
    <n v="1.989015656624106E-2"/>
    <x v="0"/>
  </r>
  <r>
    <s v="b9a74d"/>
    <n v="2"/>
    <n v="2"/>
    <s v="f"/>
    <s v="b349e9"/>
    <d v="1899-12-30T00:48:05"/>
    <n v="17"/>
    <x v="844"/>
    <n v="2.9402840141399825E-2"/>
    <x v="1"/>
  </r>
  <r>
    <s v="2feb6b"/>
    <n v="5"/>
    <n v="2"/>
    <s v="f"/>
    <s v="b349e9"/>
    <d v="1899-12-30T00:48:05"/>
    <n v="29"/>
    <x v="652"/>
    <n v="0.12539446530891102"/>
    <x v="1"/>
  </r>
  <r>
    <s v="e83aa3"/>
    <n v="5"/>
    <n v="9"/>
    <s v="t"/>
    <s v="f4c5ff"/>
    <d v="1899-12-30T00:11:50"/>
    <n v="32"/>
    <x v="572"/>
    <n v="0.12848299893720935"/>
    <x v="0"/>
  </r>
  <r>
    <s v="9ec847"/>
    <n v="5"/>
    <n v="9"/>
    <s v="t"/>
    <s v="f4c5ff"/>
    <d v="1899-12-30T00:11:50"/>
    <n v="54"/>
    <x v="741"/>
    <n v="0.21681506070654077"/>
    <x v="0"/>
  </r>
  <r>
    <s v="2feb6b"/>
    <n v="5"/>
    <n v="9"/>
    <s v="t"/>
    <s v="f4c5ff"/>
    <d v="1899-12-30T00:11:50"/>
    <n v="29"/>
    <x v="158"/>
    <n v="0.11643771778684597"/>
    <x v="1"/>
  </r>
  <r>
    <s v="c4a632"/>
    <n v="2"/>
    <n v="11"/>
    <s v="t"/>
    <s v="9076a9"/>
    <d v="1899-12-30T00:01:49"/>
    <n v="13"/>
    <x v="845"/>
    <n v="2.0419619473949338E-2"/>
    <x v="0"/>
  </r>
  <r>
    <s v="e83aa3"/>
    <n v="2"/>
    <n v="11"/>
    <s v="t"/>
    <s v="9076a9"/>
    <d v="1899-12-30T00:01:49"/>
    <n v="32"/>
    <x v="345"/>
    <n v="5.026367870510607E-2"/>
    <x v="0"/>
  </r>
  <r>
    <s v="e31d39"/>
    <n v="3"/>
    <n v="11"/>
    <s v="t"/>
    <s v="9076a9"/>
    <d v="1899-12-30T00:01:49"/>
    <n v="10"/>
    <x v="346"/>
    <n v="2.3561099393018467E-2"/>
    <x v="0"/>
  </r>
  <r>
    <s v="d5e9a6"/>
    <n v="1"/>
    <n v="11"/>
    <s v="t"/>
    <s v="9076a9"/>
    <d v="1899-12-30T00:01:49"/>
    <n v="23"/>
    <x v="846"/>
    <n v="1.8063509534647495E-2"/>
    <x v="0"/>
  </r>
  <r>
    <s v="72f5d4"/>
    <n v="2"/>
    <n v="11"/>
    <s v="t"/>
    <s v="9076a9"/>
    <d v="1899-12-30T00:01:49"/>
    <n v="19"/>
    <x v="847"/>
    <n v="2.9844059231156728E-2"/>
    <x v="0"/>
  </r>
  <r>
    <s v="9ec847"/>
    <n v="3"/>
    <n v="11"/>
    <s v="t"/>
    <s v="9076a9"/>
    <d v="1899-12-30T00:01:49"/>
    <n v="54"/>
    <x v="818"/>
    <n v="0.12722993672229974"/>
    <x v="0"/>
  </r>
  <r>
    <s v="5d267b"/>
    <n v="5"/>
    <n v="11"/>
    <s v="t"/>
    <s v="9076a9"/>
    <d v="1899-12-30T00:01:49"/>
    <n v="40"/>
    <x v="765"/>
    <n v="0.15707399595345645"/>
    <x v="1"/>
  </r>
  <r>
    <s v="c4a632"/>
    <n v="1"/>
    <n v="4"/>
    <s v="f"/>
    <s v="4d95d7"/>
    <d v="1899-12-30T00:54:39"/>
    <n v="13"/>
    <x v="726"/>
    <n v="1.1012828480332229E-2"/>
    <x v="0"/>
  </r>
  <r>
    <s v="9ec847"/>
    <n v="5"/>
    <n v="4"/>
    <s v="f"/>
    <s v="4d95d7"/>
    <d v="1899-12-30T00:54:39"/>
    <n v="54"/>
    <x v="539"/>
    <n v="0.22872797612997706"/>
    <x v="0"/>
  </r>
  <r>
    <s v="5d267b"/>
    <n v="4"/>
    <n v="4"/>
    <s v="f"/>
    <s v="4d95d7"/>
    <d v="1899-12-30T00:54:39"/>
    <n v="40"/>
    <x v="848"/>
    <n v="0.13554250437331972"/>
    <x v="1"/>
  </r>
  <r>
    <s v="c8d436"/>
    <n v="2"/>
    <n v="4"/>
    <s v="f"/>
    <s v="4d95d7"/>
    <d v="1899-12-30T00:54:39"/>
    <n v="10"/>
    <x v="849"/>
    <n v="1.6942813046664965E-2"/>
    <x v="1"/>
  </r>
  <r>
    <s v="2a2353"/>
    <n v="1"/>
    <n v="4"/>
    <s v="f"/>
    <s v="4d95d7"/>
    <d v="1899-12-30T00:54:39"/>
    <n v="57"/>
    <x v="29"/>
    <n v="4.8287017182995155E-2"/>
    <x v="1"/>
  </r>
  <r>
    <s v="f084eb"/>
    <n v="5"/>
    <n v="4"/>
    <s v="f"/>
    <s v="4d95d7"/>
    <d v="1899-12-30T00:54:39"/>
    <n v="36"/>
    <x v="850"/>
    <n v="0.1524853174199847"/>
    <x v="1"/>
  </r>
  <r>
    <s v="2feb6b"/>
    <n v="4"/>
    <n v="4"/>
    <s v="f"/>
    <s v="4d95d7"/>
    <d v="1899-12-30T00:54:39"/>
    <n v="29"/>
    <x v="119"/>
    <n v="9.8268315670656817E-2"/>
    <x v="1"/>
  </r>
  <r>
    <s v="c4a632"/>
    <n v="4"/>
    <n v="24"/>
    <s v="f"/>
    <s v="21f315"/>
    <d v="1899-12-30T00:51:19"/>
    <n v="13"/>
    <x v="851"/>
    <n v="3.4873956854385393E-2"/>
    <x v="0"/>
  </r>
  <r>
    <s v="d5e9a6"/>
    <n v="3"/>
    <n v="24"/>
    <s v="f"/>
    <s v="21f315"/>
    <d v="1899-12-30T00:51:19"/>
    <n v="23"/>
    <x v="753"/>
    <n v="4.6275058133703688E-2"/>
    <x v="0"/>
  </r>
  <r>
    <s v="9ec847"/>
    <n v="4"/>
    <n v="24"/>
    <s v="f"/>
    <s v="21f315"/>
    <d v="1899-12-30T00:51:19"/>
    <n v="54"/>
    <x v="540"/>
    <n v="0.14486105154898546"/>
    <x v="0"/>
  </r>
  <r>
    <s v="5d267b"/>
    <n v="2"/>
    <n v="24"/>
    <s v="f"/>
    <s v="21f315"/>
    <d v="1899-12-30T00:51:19"/>
    <n v="40"/>
    <x v="457"/>
    <n v="5.3652241314439061E-2"/>
    <x v="1"/>
  </r>
  <r>
    <s v="c8d436"/>
    <n v="5"/>
    <n v="24"/>
    <s v="f"/>
    <s v="21f315"/>
    <d v="1899-12-30T00:51:19"/>
    <n v="10"/>
    <x v="486"/>
    <n v="3.3532650821524415E-2"/>
    <x v="1"/>
  </r>
  <r>
    <s v="b9a74d"/>
    <n v="3"/>
    <n v="24"/>
    <s v="f"/>
    <s v="21f315"/>
    <d v="1899-12-30T00:51:19"/>
    <n v="17"/>
    <x v="91"/>
    <n v="3.4203303837954904E-2"/>
    <x v="1"/>
  </r>
  <r>
    <s v="2feb6b"/>
    <n v="4"/>
    <n v="24"/>
    <s v="f"/>
    <s v="21f315"/>
    <d v="1899-12-30T00:51:19"/>
    <n v="29"/>
    <x v="754"/>
    <n v="7.7795749905936629E-2"/>
    <x v="1"/>
  </r>
  <r>
    <s v="c4a632"/>
    <n v="3"/>
    <n v="21"/>
    <s v="t"/>
    <s v="7c29ba"/>
    <d v="1899-12-30T00:27:50"/>
    <n v="13"/>
    <x v="852"/>
    <n v="2.7187920310820193E-2"/>
    <x v="0"/>
  </r>
  <r>
    <s v="d5e9a6"/>
    <n v="3"/>
    <n v="21"/>
    <s v="t"/>
    <s v="7c29ba"/>
    <d v="1899-12-30T00:27:50"/>
    <n v="23"/>
    <x v="302"/>
    <n v="4.8101705165297264E-2"/>
    <x v="0"/>
  </r>
  <r>
    <s v="72f5d4"/>
    <n v="2"/>
    <n v="21"/>
    <s v="t"/>
    <s v="7c29ba"/>
    <d v="1899-12-30T00:27:50"/>
    <n v="19"/>
    <x v="402"/>
    <n v="2.649079414900429E-2"/>
    <x v="0"/>
  </r>
  <r>
    <s v="9ec847"/>
    <n v="4"/>
    <n v="21"/>
    <s v="t"/>
    <s v="7c29ba"/>
    <d v="1899-12-30T00:27:50"/>
    <n v="54"/>
    <x v="737"/>
    <n v="0.1505792509522349"/>
    <x v="0"/>
  </r>
  <r>
    <s v="b9a74d"/>
    <n v="5"/>
    <n v="21"/>
    <s v="t"/>
    <s v="7c29ba"/>
    <d v="1899-12-30T00:27:50"/>
    <n v="17"/>
    <x v="721"/>
    <n v="5.9255723754351695E-2"/>
    <x v="1"/>
  </r>
  <r>
    <s v="2feb6b"/>
    <n v="5"/>
    <n v="21"/>
    <s v="t"/>
    <s v="7c29ba"/>
    <d v="1899-12-30T00:27:50"/>
    <n v="29"/>
    <x v="853"/>
    <n v="0.10108329346330584"/>
    <x v="1"/>
  </r>
  <r>
    <s v="c4a632"/>
    <n v="2"/>
    <n v="5"/>
    <s v="f"/>
    <s v="c3c95e"/>
    <d v="1899-12-30T00:22:12"/>
    <n v="13"/>
    <x v="769"/>
    <n v="2.1796223033990869E-2"/>
    <x v="0"/>
  </r>
  <r>
    <s v="d5e9a6"/>
    <n v="2"/>
    <n v="5"/>
    <s v="f"/>
    <s v="c3c95e"/>
    <d v="1899-12-30T00:22:12"/>
    <n v="23"/>
    <x v="854"/>
    <n v="3.8562548444753077E-2"/>
    <x v="0"/>
  </r>
  <r>
    <s v="72f5d4"/>
    <n v="1"/>
    <n v="5"/>
    <s v="f"/>
    <s v="c3c95e"/>
    <d v="1899-12-30T00:22:12"/>
    <n v="19"/>
    <x v="855"/>
    <n v="1.5928009140224096E-2"/>
    <x v="0"/>
  </r>
  <r>
    <s v="9ec847"/>
    <n v="1"/>
    <n v="5"/>
    <s v="f"/>
    <s v="c3c95e"/>
    <d v="1899-12-30T00:22:12"/>
    <n v="54"/>
    <x v="459"/>
    <n v="4.5269078609057954E-2"/>
    <x v="0"/>
  </r>
  <r>
    <s v="5d267b"/>
    <n v="5"/>
    <n v="5"/>
    <s v="f"/>
    <s v="c3c95e"/>
    <d v="1899-12-30T00:22:12"/>
    <n v="40"/>
    <x v="57"/>
    <n v="0.16766325410762206"/>
    <x v="1"/>
  </r>
  <r>
    <s v="2feb6b"/>
    <n v="5"/>
    <n v="5"/>
    <s v="f"/>
    <s v="c3c95e"/>
    <d v="1899-12-30T00:22:12"/>
    <n v="29"/>
    <x v="535"/>
    <n v="0.12155585922802599"/>
    <x v="1"/>
  </r>
  <r>
    <s v="72f5d4"/>
    <n v="1"/>
    <n v="15"/>
    <s v="t"/>
    <s v="a78d7c"/>
    <d v="1899-12-30T00:41:24"/>
    <n v="19"/>
    <x v="634"/>
    <n v="1.4251376599147873E-2"/>
    <x v="0"/>
  </r>
  <r>
    <s v="2a2353"/>
    <n v="1"/>
    <n v="15"/>
    <s v="t"/>
    <s v="a78d7c"/>
    <d v="1899-12-30T00:41:24"/>
    <n v="57"/>
    <x v="169"/>
    <n v="4.2754129797443627E-2"/>
    <x v="1"/>
  </r>
  <r>
    <s v="f084eb"/>
    <n v="1"/>
    <n v="15"/>
    <s v="t"/>
    <s v="a78d7c"/>
    <d v="1899-12-30T00:41:24"/>
    <n v="36"/>
    <x v="172"/>
    <n v="2.7002608293122291E-2"/>
    <x v="1"/>
  </r>
  <r>
    <s v="b9a74d"/>
    <n v="2"/>
    <n v="15"/>
    <s v="t"/>
    <s v="a78d7c"/>
    <d v="1899-12-30T00:41:24"/>
    <n v="17"/>
    <x v="836"/>
    <n v="2.5502463387948829E-2"/>
    <x v="1"/>
  </r>
  <r>
    <s v="c4a632"/>
    <n v="1"/>
    <n v="19"/>
    <s v="t"/>
    <s v="d8632f"/>
    <d v="1899-12-30T00:30:37"/>
    <n v="13"/>
    <x v="253"/>
    <n v="9.292074030280319E-3"/>
    <x v="0"/>
  </r>
  <r>
    <s v="e83aa3"/>
    <n v="2"/>
    <n v="19"/>
    <s v="t"/>
    <s v="d8632f"/>
    <d v="1899-12-30T00:30:37"/>
    <n v="32"/>
    <x v="49"/>
    <n v="4.5745595225995417E-2"/>
    <x v="0"/>
  </r>
  <r>
    <s v="e31d39"/>
    <n v="4"/>
    <n v="19"/>
    <s v="t"/>
    <s v="d8632f"/>
    <d v="1899-12-30T00:30:37"/>
    <n v="10"/>
    <x v="255"/>
    <n v="2.8590997016247136E-2"/>
    <x v="0"/>
  </r>
  <r>
    <s v="d5e9a6"/>
    <n v="4"/>
    <n v="19"/>
    <s v="t"/>
    <s v="d8632f"/>
    <d v="1899-12-30T00:30:37"/>
    <n v="23"/>
    <x v="495"/>
    <n v="6.5759293137368419E-2"/>
    <x v="0"/>
  </r>
  <r>
    <s v="72f5d4"/>
    <n v="3"/>
    <n v="19"/>
    <s v="t"/>
    <s v="d8632f"/>
    <d v="1899-12-30T00:30:37"/>
    <n v="19"/>
    <x v="496"/>
    <n v="4.0742170748152166E-2"/>
    <x v="0"/>
  </r>
  <r>
    <s v="5d267b"/>
    <n v="1"/>
    <n v="19"/>
    <s v="t"/>
    <s v="d8632f"/>
    <d v="1899-12-30T00:30:37"/>
    <n v="40"/>
    <x v="255"/>
    <n v="2.8590997016247136E-2"/>
    <x v="1"/>
  </r>
  <r>
    <s v="c8d436"/>
    <n v="5"/>
    <n v="19"/>
    <s v="t"/>
    <s v="d8632f"/>
    <d v="1899-12-30T00:30:37"/>
    <n v="10"/>
    <x v="342"/>
    <n v="3.5738746270308909E-2"/>
    <x v="1"/>
  </r>
  <r>
    <s v="f084eb"/>
    <n v="3"/>
    <n v="19"/>
    <s v="t"/>
    <s v="d8632f"/>
    <d v="1899-12-30T00:30:37"/>
    <n v="36"/>
    <x v="698"/>
    <n v="7.7195691943867259E-2"/>
    <x v="1"/>
  </r>
  <r>
    <s v="d5e9a6"/>
    <n v="1"/>
    <n v="24"/>
    <s v="t"/>
    <s v="a7031c"/>
    <d v="1899-12-30T00:25:07"/>
    <n v="23"/>
    <x v="417"/>
    <n v="1.5425019377901229E-2"/>
    <x v="0"/>
  </r>
  <r>
    <s v="9ec847"/>
    <n v="4"/>
    <n v="24"/>
    <s v="t"/>
    <s v="a7031c"/>
    <d v="1899-12-30T00:25:07"/>
    <n v="54"/>
    <x v="540"/>
    <n v="0.14486105154898546"/>
    <x v="0"/>
  </r>
  <r>
    <s v="5d267b"/>
    <n v="3"/>
    <n v="24"/>
    <s v="t"/>
    <s v="a7031c"/>
    <d v="1899-12-30T00:25:07"/>
    <n v="40"/>
    <x v="381"/>
    <n v="8.0478361971658585E-2"/>
    <x v="1"/>
  </r>
  <r>
    <s v="c8d436"/>
    <n v="3"/>
    <n v="24"/>
    <s v="t"/>
    <s v="a7031c"/>
    <d v="1899-12-30T00:25:07"/>
    <n v="10"/>
    <x v="752"/>
    <n v="2.0119590492914646E-2"/>
    <x v="1"/>
  </r>
  <r>
    <s v="b9a74d"/>
    <n v="4"/>
    <n v="24"/>
    <s v="t"/>
    <s v="a7031c"/>
    <d v="1899-12-30T00:25:07"/>
    <n v="17"/>
    <x v="383"/>
    <n v="4.5604405117273206E-2"/>
    <x v="1"/>
  </r>
  <r>
    <s v="2feb6b"/>
    <n v="4"/>
    <n v="24"/>
    <s v="t"/>
    <s v="a7031c"/>
    <d v="1899-12-30T00:25:07"/>
    <n v="29"/>
    <x v="754"/>
    <n v="7.7795749905936629E-2"/>
    <x v="1"/>
  </r>
  <r>
    <s v="d5e9a6"/>
    <n v="4"/>
    <n v="22"/>
    <s v="f"/>
    <s v="9defd3"/>
    <d v="1899-12-30T00:10:09"/>
    <n v="23"/>
    <x v="227"/>
    <n v="6.3323763761910318E-2"/>
    <x v="0"/>
  </r>
  <r>
    <s v="72f5d4"/>
    <n v="4"/>
    <n v="22"/>
    <s v="f"/>
    <s v="9defd3"/>
    <d v="1899-12-30T00:10:09"/>
    <n v="19"/>
    <x v="228"/>
    <n v="5.231093528157809E-2"/>
    <x v="0"/>
  </r>
  <r>
    <s v="9ec847"/>
    <n v="5"/>
    <n v="22"/>
    <s v="f"/>
    <s v="9defd3"/>
    <d v="1899-12-30T00:10:09"/>
    <n v="54"/>
    <x v="245"/>
    <n v="0.18584148060560635"/>
    <x v="0"/>
  </r>
  <r>
    <s v="c8d436"/>
    <n v="3"/>
    <n v="22"/>
    <s v="f"/>
    <s v="9defd3"/>
    <d v="1899-12-30T00:10:09"/>
    <n v="10"/>
    <x v="559"/>
    <n v="2.0649053400622931E-2"/>
    <x v="1"/>
  </r>
  <r>
    <s v="f084eb"/>
    <n v="5"/>
    <n v="22"/>
    <s v="f"/>
    <s v="9defd3"/>
    <d v="1899-12-30T00:10:09"/>
    <n v="36"/>
    <x v="231"/>
    <n v="0.12389432040373757"/>
    <x v="1"/>
  </r>
  <r>
    <s v="2feb6b"/>
    <n v="1"/>
    <n v="22"/>
    <s v="f"/>
    <s v="9defd3"/>
    <d v="1899-12-30T00:10:09"/>
    <n v="29"/>
    <x v="118"/>
    <n v="1.9960751620602166E-2"/>
    <x v="1"/>
  </r>
  <r>
    <s v="e83aa3"/>
    <n v="1"/>
    <n v="23"/>
    <s v="f"/>
    <s v="8e8077"/>
    <d v="1899-12-30T00:31:01"/>
    <n v="32"/>
    <x v="856"/>
    <n v="2.174327674322004E-2"/>
    <x v="0"/>
  </r>
  <r>
    <s v="72f5d4"/>
    <n v="5"/>
    <n v="23"/>
    <s v="f"/>
    <s v="8e8077"/>
    <d v="1899-12-30T00:31:01"/>
    <n v="19"/>
    <x v="857"/>
    <n v="6.455035283143451E-2"/>
    <x v="0"/>
  </r>
  <r>
    <s v="9ec847"/>
    <n v="5"/>
    <n v="23"/>
    <s v="f"/>
    <s v="8e8077"/>
    <d v="1899-12-30T00:31:01"/>
    <n v="54"/>
    <x v="250"/>
    <n v="0.1834588975209191"/>
    <x v="0"/>
  </r>
  <r>
    <s v="2a2353"/>
    <n v="1"/>
    <n v="23"/>
    <s v="f"/>
    <s v="8e8077"/>
    <d v="1899-12-30T00:31:01"/>
    <n v="57"/>
    <x v="489"/>
    <n v="3.8730211698860692E-2"/>
    <x v="1"/>
  </r>
  <r>
    <s v="f084eb"/>
    <n v="3"/>
    <n v="23"/>
    <s v="f"/>
    <s v="8e8077"/>
    <d v="1899-12-30T00:31:01"/>
    <n v="36"/>
    <x v="488"/>
    <n v="7.3383559008367627E-2"/>
    <x v="1"/>
  </r>
  <r>
    <s v="b9a74d"/>
    <n v="4"/>
    <n v="23"/>
    <s v="f"/>
    <s v="8e8077"/>
    <d v="1899-12-30T00:31:01"/>
    <n v="17"/>
    <x v="490"/>
    <n v="4.6204463079342589E-2"/>
    <x v="1"/>
  </r>
  <r>
    <s v="2feb6b"/>
    <n v="1"/>
    <n v="23"/>
    <s v="f"/>
    <s v="8e8077"/>
    <d v="1899-12-30T00:31:01"/>
    <n v="29"/>
    <x v="685"/>
    <n v="1.9704844548543165E-2"/>
    <x v="1"/>
  </r>
  <r>
    <s v="72f5d4"/>
    <n v="4"/>
    <n v="8"/>
    <s v="t"/>
    <s v="c7c7d6"/>
    <d v="1899-12-30T00:31:36"/>
    <n v="19"/>
    <x v="812"/>
    <n v="6.1700077511604917E-2"/>
    <x v="0"/>
  </r>
  <r>
    <s v="2a2353"/>
    <n v="2"/>
    <n v="8"/>
    <s v="t"/>
    <s v="c7c7d6"/>
    <d v="1899-12-30T00:31:36"/>
    <n v="57"/>
    <x v="858"/>
    <n v="9.255011626740739E-2"/>
    <x v="1"/>
  </r>
  <r>
    <s v="f084eb"/>
    <n v="2"/>
    <n v="8"/>
    <s v="t"/>
    <s v="c7c7d6"/>
    <d v="1899-12-30T00:31:36"/>
    <n v="36"/>
    <x v="327"/>
    <n v="5.8452705010994144E-2"/>
    <x v="1"/>
  </r>
  <r>
    <s v="d5e9a6"/>
    <n v="4"/>
    <n v="14"/>
    <s v="f"/>
    <s v="84eaba"/>
    <d v="1899-12-30T00:05:06"/>
    <n v="23"/>
    <x v="330"/>
    <n v="6.9818508763131878E-2"/>
    <x v="0"/>
  </r>
  <r>
    <s v="c8d436"/>
    <n v="1"/>
    <n v="14"/>
    <s v="f"/>
    <s v="84eaba"/>
    <d v="1899-12-30T00:05:06"/>
    <n v="10"/>
    <x v="469"/>
    <n v="7.5889683438186825E-3"/>
    <x v="1"/>
  </r>
  <r>
    <s v="f084eb"/>
    <n v="1"/>
    <n v="14"/>
    <s v="f"/>
    <s v="84eaba"/>
    <d v="1899-12-30T00:05:06"/>
    <n v="36"/>
    <x v="859"/>
    <n v="2.7320286037747259E-2"/>
    <x v="1"/>
  </r>
  <r>
    <s v="b9a74d"/>
    <n v="1"/>
    <n v="14"/>
    <s v="f"/>
    <s v="84eaba"/>
    <d v="1899-12-30T00:05:06"/>
    <n v="17"/>
    <x v="354"/>
    <n v="1.290124618449176E-2"/>
    <x v="1"/>
  </r>
  <r>
    <s v="c4a632"/>
    <n v="4"/>
    <n v="8"/>
    <s v="t"/>
    <s v="dbd977"/>
    <d v="1899-12-30T00:50:56"/>
    <n v="13"/>
    <x v="369"/>
    <n v="4.2215842507940214E-2"/>
    <x v="0"/>
  </r>
  <r>
    <s v="e83aa3"/>
    <n v="4"/>
    <n v="8"/>
    <s v="t"/>
    <s v="dbd977"/>
    <d v="1899-12-30T00:50:56"/>
    <n v="32"/>
    <x v="416"/>
    <n v="0.10391592001954514"/>
    <x v="0"/>
  </r>
  <r>
    <s v="72f5d4"/>
    <n v="1"/>
    <n v="8"/>
    <s v="t"/>
    <s v="dbd977"/>
    <d v="1899-12-30T00:50:56"/>
    <n v="19"/>
    <x v="417"/>
    <n v="1.5425019377901229E-2"/>
    <x v="0"/>
  </r>
  <r>
    <s v="9ec847"/>
    <n v="1"/>
    <n v="8"/>
    <s v="t"/>
    <s v="dbd977"/>
    <d v="1899-12-30T00:50:56"/>
    <n v="54"/>
    <x v="429"/>
    <n v="4.3839528758245601E-2"/>
    <x v="0"/>
  </r>
  <r>
    <s v="5d267b"/>
    <n v="5"/>
    <n v="8"/>
    <s v="t"/>
    <s v="dbd977"/>
    <d v="1899-12-30T00:50:56"/>
    <n v="40"/>
    <x v="828"/>
    <n v="0.16236862503053925"/>
    <x v="1"/>
  </r>
  <r>
    <s v="c8d436"/>
    <n v="5"/>
    <n v="8"/>
    <s v="t"/>
    <s v="dbd977"/>
    <d v="1899-12-30T00:50:56"/>
    <n v="10"/>
    <x v="326"/>
    <n v="4.0592156257634814E-2"/>
    <x v="1"/>
  </r>
  <r>
    <s v="2feb6b"/>
    <n v="1"/>
    <n v="8"/>
    <s v="t"/>
    <s v="dbd977"/>
    <d v="1899-12-30T00:50:56"/>
    <n v="29"/>
    <x v="431"/>
    <n v="2.3543450629428194E-2"/>
    <x v="1"/>
  </r>
  <r>
    <s v="c4a632"/>
    <n v="5"/>
    <n v="19"/>
    <s v="t"/>
    <s v="5fe0bb"/>
    <d v="1899-12-30T00:07:39"/>
    <n v="13"/>
    <x v="48"/>
    <n v="4.6460370151401593E-2"/>
    <x v="0"/>
  </r>
  <r>
    <s v="e83aa3"/>
    <n v="2"/>
    <n v="19"/>
    <s v="t"/>
    <s v="5fe0bb"/>
    <d v="1899-12-30T00:07:39"/>
    <n v="32"/>
    <x v="49"/>
    <n v="4.5745595225995417E-2"/>
    <x v="0"/>
  </r>
  <r>
    <s v="e31d39"/>
    <n v="2"/>
    <n v="19"/>
    <s v="t"/>
    <s v="5fe0bb"/>
    <d v="1899-12-30T00:07:39"/>
    <n v="10"/>
    <x v="860"/>
    <n v="1.4295498508123568E-2"/>
    <x v="0"/>
  </r>
  <r>
    <s v="d5e9a6"/>
    <n v="5"/>
    <n v="19"/>
    <s v="t"/>
    <s v="5fe0bb"/>
    <d v="1899-12-30T00:07:39"/>
    <n v="23"/>
    <x v="256"/>
    <n v="8.2199116421710502E-2"/>
    <x v="0"/>
  </r>
  <r>
    <s v="9ec847"/>
    <n v="3"/>
    <n v="19"/>
    <s v="t"/>
    <s v="5fe0bb"/>
    <d v="1899-12-30T00:07:39"/>
    <n v="54"/>
    <x v="277"/>
    <n v="0.11579353791580088"/>
    <x v="0"/>
  </r>
  <r>
    <s v="5d267b"/>
    <n v="1"/>
    <n v="19"/>
    <s v="t"/>
    <s v="5fe0bb"/>
    <d v="1899-12-30T00:07:39"/>
    <n v="40"/>
    <x v="255"/>
    <n v="2.8590997016247136E-2"/>
    <x v="1"/>
  </r>
  <r>
    <s v="c8d436"/>
    <n v="1"/>
    <n v="19"/>
    <s v="t"/>
    <s v="5fe0bb"/>
    <d v="1899-12-30T00:07:39"/>
    <n v="10"/>
    <x v="50"/>
    <n v="7.1477492540617839E-3"/>
    <x v="1"/>
  </r>
  <r>
    <s v="2a2353"/>
    <n v="2"/>
    <n v="19"/>
    <s v="t"/>
    <s v="5fe0bb"/>
    <d v="1899-12-30T00:07:39"/>
    <n v="57"/>
    <x v="861"/>
    <n v="8.1484341496304333E-2"/>
    <x v="1"/>
  </r>
  <r>
    <s v="2feb6b"/>
    <n v="4"/>
    <n v="19"/>
    <s v="t"/>
    <s v="5fe0bb"/>
    <d v="1899-12-30T00:07:39"/>
    <n v="29"/>
    <x v="822"/>
    <n v="8.2913891347116686E-2"/>
    <x v="1"/>
  </r>
  <r>
    <s v="e31d39"/>
    <n v="4"/>
    <n v="8"/>
    <s v="f"/>
    <s v="9cf34e"/>
    <d v="1899-12-30T00:51:42"/>
    <n v="10"/>
    <x v="384"/>
    <n v="3.2473725006107852E-2"/>
    <x v="0"/>
  </r>
  <r>
    <s v="d5e9a6"/>
    <n v="4"/>
    <n v="8"/>
    <s v="f"/>
    <s v="9cf34e"/>
    <d v="1899-12-30T00:51:42"/>
    <n v="23"/>
    <x v="669"/>
    <n v="7.4689567514048066E-2"/>
    <x v="0"/>
  </r>
  <r>
    <s v="72f5d4"/>
    <n v="4"/>
    <n v="8"/>
    <s v="f"/>
    <s v="9cf34e"/>
    <d v="1899-12-30T00:51:42"/>
    <n v="19"/>
    <x v="812"/>
    <n v="6.1700077511604917E-2"/>
    <x v="0"/>
  </r>
  <r>
    <s v="c8d436"/>
    <n v="5"/>
    <n v="8"/>
    <s v="f"/>
    <s v="9cf34e"/>
    <d v="1899-12-30T00:51:42"/>
    <n v="10"/>
    <x v="326"/>
    <n v="4.0592156257634814E-2"/>
    <x v="1"/>
  </r>
  <r>
    <s v="2a2353"/>
    <n v="2"/>
    <n v="8"/>
    <s v="f"/>
    <s v="9cf34e"/>
    <d v="1899-12-30T00:51:42"/>
    <n v="57"/>
    <x v="858"/>
    <n v="9.255011626740739E-2"/>
    <x v="1"/>
  </r>
  <r>
    <s v="b9a74d"/>
    <n v="2"/>
    <n v="8"/>
    <s v="f"/>
    <s v="9cf34e"/>
    <d v="1899-12-30T00:51:42"/>
    <n v="17"/>
    <x v="430"/>
    <n v="2.7602666255191678E-2"/>
    <x v="1"/>
  </r>
  <r>
    <s v="e83aa3"/>
    <n v="2"/>
    <n v="13"/>
    <s v="f"/>
    <s v="8fca03"/>
    <d v="1899-12-30T00:41:24"/>
    <n v="32"/>
    <x v="745"/>
    <n v="4.9134157835328408E-2"/>
    <x v="0"/>
  </r>
  <r>
    <s v="e31d39"/>
    <n v="5"/>
    <n v="13"/>
    <s v="f"/>
    <s v="8fca03"/>
    <d v="1899-12-30T00:41:24"/>
    <n v="10"/>
    <x v="751"/>
    <n v="3.8386060808850313E-2"/>
    <x v="0"/>
  </r>
  <r>
    <s v="d5e9a6"/>
    <n v="3"/>
    <n v="13"/>
    <s v="f"/>
    <s v="8fca03"/>
    <d v="1899-12-30T00:41:24"/>
    <n v="23"/>
    <x v="586"/>
    <n v="5.2972763916213438E-2"/>
    <x v="0"/>
  </r>
  <r>
    <s v="72f5d4"/>
    <n v="4"/>
    <n v="13"/>
    <s v="f"/>
    <s v="8fca03"/>
    <d v="1899-12-30T00:41:24"/>
    <n v="19"/>
    <x v="746"/>
    <n v="5.8346812429452478E-2"/>
    <x v="0"/>
  </r>
  <r>
    <s v="5d267b"/>
    <n v="3"/>
    <n v="13"/>
    <s v="f"/>
    <s v="8fca03"/>
    <d v="1899-12-30T00:41:24"/>
    <n v="40"/>
    <x v="182"/>
    <n v="9.2126545941240756E-2"/>
    <x v="1"/>
  </r>
  <r>
    <s v="f084eb"/>
    <n v="5"/>
    <n v="13"/>
    <s v="f"/>
    <s v="8fca03"/>
    <d v="1899-12-30T00:41:24"/>
    <n v="36"/>
    <x v="862"/>
    <n v="0.13818981891186113"/>
    <x v="1"/>
  </r>
  <r>
    <s v="e31d39"/>
    <n v="4"/>
    <n v="12"/>
    <s v="t"/>
    <s v="e9790d"/>
    <d v="1899-12-30T00:01:58"/>
    <n v="10"/>
    <x v="482"/>
    <n v="3.1061823918885775E-2"/>
    <x v="0"/>
  </r>
  <r>
    <s v="72f5d4"/>
    <n v="2"/>
    <n v="12"/>
    <s v="t"/>
    <s v="e9790d"/>
    <d v="1899-12-30T00:01:58"/>
    <n v="19"/>
    <x v="484"/>
    <n v="2.950873272294148E-2"/>
    <x v="0"/>
  </r>
  <r>
    <s v="9ec847"/>
    <n v="4"/>
    <n v="12"/>
    <s v="t"/>
    <s v="e9790d"/>
    <d v="1899-12-30T00:01:58"/>
    <n v="54"/>
    <x v="264"/>
    <n v="0.16773384916198317"/>
    <x v="0"/>
  </r>
  <r>
    <s v="f084eb"/>
    <n v="4"/>
    <n v="12"/>
    <s v="t"/>
    <s v="e9790d"/>
    <d v="1899-12-30T00:01:58"/>
    <n v="36"/>
    <x v="92"/>
    <n v="0.11182256610798877"/>
    <x v="1"/>
  </r>
  <r>
    <s v="b9a74d"/>
    <n v="3"/>
    <n v="12"/>
    <s v="t"/>
    <s v="e9790d"/>
    <d v="1899-12-30T00:01:58"/>
    <n v="17"/>
    <x v="863"/>
    <n v="3.9603825496579363E-2"/>
    <x v="1"/>
  </r>
  <r>
    <s v="2feb6b"/>
    <n v="3"/>
    <n v="12"/>
    <s v="t"/>
    <s v="e9790d"/>
    <d v="1899-12-30T00:01:58"/>
    <n v="29"/>
    <x v="864"/>
    <n v="6.7559467023576555E-2"/>
    <x v="1"/>
  </r>
  <r>
    <s v="e83aa3"/>
    <n v="3"/>
    <n v="14"/>
    <s v="t"/>
    <s v="ab746f"/>
    <d v="1899-12-30T00:51:06"/>
    <n v="32"/>
    <x v="389"/>
    <n v="7.2854096100659363E-2"/>
    <x v="0"/>
  </r>
  <r>
    <s v="e31d39"/>
    <n v="4"/>
    <n v="14"/>
    <s v="t"/>
    <s v="ab746f"/>
    <d v="1899-12-30T00:51:06"/>
    <n v="10"/>
    <x v="391"/>
    <n v="3.035587337527473E-2"/>
    <x v="0"/>
  </r>
  <r>
    <s v="d5e9a6"/>
    <n v="3"/>
    <n v="14"/>
    <s v="t"/>
    <s v="ab746f"/>
    <d v="1899-12-30T00:51:06"/>
    <n v="23"/>
    <x v="556"/>
    <n v="5.2363881572348905E-2"/>
    <x v="0"/>
  </r>
  <r>
    <s v="c8d436"/>
    <n v="4"/>
    <n v="14"/>
    <s v="t"/>
    <s v="ab746f"/>
    <d v="1899-12-30T00:51:06"/>
    <n v="10"/>
    <x v="391"/>
    <n v="3.035587337527473E-2"/>
    <x v="1"/>
  </r>
  <r>
    <s v="2a2353"/>
    <n v="2"/>
    <n v="14"/>
    <s v="t"/>
    <s v="ab746f"/>
    <d v="1899-12-30T00:51:06"/>
    <n v="57"/>
    <x v="353"/>
    <n v="8.6514239119532974E-2"/>
    <x v="1"/>
  </r>
  <r>
    <s v="c4a632"/>
    <n v="5"/>
    <n v="15"/>
    <s v="t"/>
    <s v="2ca636"/>
    <d v="1899-12-30T00:54:23"/>
    <n v="13"/>
    <x v="629"/>
    <n v="4.8754709418137469E-2"/>
    <x v="0"/>
  </r>
  <r>
    <s v="e83aa3"/>
    <n v="2"/>
    <n v="15"/>
    <s v="t"/>
    <s v="2ca636"/>
    <d v="1899-12-30T00:54:23"/>
    <n v="32"/>
    <x v="865"/>
    <n v="4.8004636965550733E-2"/>
    <x v="0"/>
  </r>
  <r>
    <s v="e31d39"/>
    <n v="4"/>
    <n v="15"/>
    <s v="t"/>
    <s v="2ca636"/>
    <d v="1899-12-30T00:54:23"/>
    <n v="10"/>
    <x v="64"/>
    <n v="3.0002898103469212E-2"/>
    <x v="0"/>
  </r>
  <r>
    <s v="d5e9a6"/>
    <n v="3"/>
    <n v="15"/>
    <s v="t"/>
    <s v="2ca636"/>
    <d v="1899-12-30T00:54:23"/>
    <n v="23"/>
    <x v="633"/>
    <n v="5.1754999228484394E-2"/>
    <x v="0"/>
  </r>
  <r>
    <s v="9ec847"/>
    <n v="5"/>
    <n v="15"/>
    <s v="t"/>
    <s v="2ca636"/>
    <d v="1899-12-30T00:54:23"/>
    <n v="54"/>
    <x v="866"/>
    <n v="0.20251956219841719"/>
    <x v="0"/>
  </r>
  <r>
    <s v="5d267b"/>
    <n v="4"/>
    <n v="15"/>
    <s v="t"/>
    <s v="2ca636"/>
    <d v="1899-12-30T00:54:23"/>
    <n v="40"/>
    <x v="594"/>
    <n v="0.12001159241387685"/>
    <x v="1"/>
  </r>
  <r>
    <s v="2a2353"/>
    <n v="3"/>
    <n v="15"/>
    <s v="t"/>
    <s v="2ca636"/>
    <d v="1899-12-30T00:54:23"/>
    <n v="57"/>
    <x v="867"/>
    <n v="0.12826238939233087"/>
    <x v="1"/>
  </r>
  <r>
    <s v="f084eb"/>
    <n v="2"/>
    <n v="15"/>
    <s v="t"/>
    <s v="2ca636"/>
    <d v="1899-12-30T00:54:23"/>
    <n v="36"/>
    <x v="616"/>
    <n v="5.4005216586244582E-2"/>
    <x v="1"/>
  </r>
  <r>
    <s v="b9a74d"/>
    <n v="3"/>
    <n v="15"/>
    <s v="t"/>
    <s v="2ca636"/>
    <d v="1899-12-30T00:54:23"/>
    <n v="17"/>
    <x v="173"/>
    <n v="3.825369508192325E-2"/>
    <x v="1"/>
  </r>
  <r>
    <s v="2feb6b"/>
    <n v="1"/>
    <n v="15"/>
    <s v="t"/>
    <s v="2ca636"/>
    <d v="1899-12-30T00:54:23"/>
    <n v="29"/>
    <x v="566"/>
    <n v="2.1752101125015178E-2"/>
    <x v="1"/>
  </r>
  <r>
    <s v="c4a632"/>
    <n v="1"/>
    <n v="14"/>
    <s v="f"/>
    <s v="00ebd5"/>
    <d v="1899-12-30T00:44:07"/>
    <n v="13"/>
    <x v="868"/>
    <n v="9.865658846964288E-3"/>
    <x v="0"/>
  </r>
  <r>
    <s v="e83aa3"/>
    <n v="1"/>
    <n v="14"/>
    <s v="f"/>
    <s v="00ebd5"/>
    <d v="1899-12-30T00:44:07"/>
    <n v="32"/>
    <x v="440"/>
    <n v="2.4284698700219785E-2"/>
    <x v="0"/>
  </r>
  <r>
    <s v="e31d39"/>
    <n v="5"/>
    <n v="14"/>
    <s v="f"/>
    <s v="00ebd5"/>
    <d v="1899-12-30T00:44:07"/>
    <n v="10"/>
    <x v="374"/>
    <n v="3.794484171909341E-2"/>
    <x v="0"/>
  </r>
  <r>
    <s v="d5e9a6"/>
    <n v="5"/>
    <n v="14"/>
    <s v="f"/>
    <s v="00ebd5"/>
    <d v="1899-12-30T00:44:07"/>
    <n v="23"/>
    <x v="44"/>
    <n v="8.7273135953914852E-2"/>
    <x v="0"/>
  </r>
  <r>
    <s v="9ec847"/>
    <n v="4"/>
    <n v="14"/>
    <s v="f"/>
    <s v="00ebd5"/>
    <d v="1899-12-30T00:44:07"/>
    <n v="54"/>
    <x v="351"/>
    <n v="0.16392171622648355"/>
    <x v="0"/>
  </r>
  <r>
    <s v="f084eb"/>
    <n v="1"/>
    <n v="14"/>
    <s v="f"/>
    <s v="00ebd5"/>
    <d v="1899-12-30T00:44:07"/>
    <n v="36"/>
    <x v="859"/>
    <n v="2.7320286037747259E-2"/>
    <x v="1"/>
  </r>
  <r>
    <s v="2feb6b"/>
    <n v="2"/>
    <n v="14"/>
    <s v="f"/>
    <s v="00ebd5"/>
    <d v="1899-12-30T00:44:07"/>
    <n v="29"/>
    <x v="436"/>
    <n v="4.4016016394148358E-2"/>
    <x v="1"/>
  </r>
  <r>
    <s v="c4a632"/>
    <n v="1"/>
    <n v="4"/>
    <s v="t"/>
    <n v="269448"/>
    <d v="1899-12-30T00:50:11"/>
    <n v="13"/>
    <x v="726"/>
    <n v="1.1012828480332229E-2"/>
    <x v="0"/>
  </r>
  <r>
    <s v="d5e9a6"/>
    <n v="1"/>
    <n v="4"/>
    <s v="t"/>
    <n v="269448"/>
    <d v="1899-12-30T00:50:11"/>
    <n v="23"/>
    <x v="233"/>
    <n v="1.948423500366471E-2"/>
    <x v="0"/>
  </r>
  <r>
    <s v="2a2353"/>
    <n v="4"/>
    <n v="4"/>
    <s v="t"/>
    <n v="269448"/>
    <d v="1899-12-30T00:50:11"/>
    <n v="57"/>
    <x v="869"/>
    <n v="0.19314806873198062"/>
    <x v="1"/>
  </r>
  <r>
    <s v="f084eb"/>
    <n v="4"/>
    <n v="4"/>
    <s v="t"/>
    <n v="269448"/>
    <d v="1899-12-30T00:50:11"/>
    <n v="36"/>
    <x v="870"/>
    <n v="0.12198825393598776"/>
    <x v="1"/>
  </r>
  <r>
    <s v="e31d39"/>
    <n v="5"/>
    <n v="7"/>
    <s v="f"/>
    <s v="5d9add"/>
    <d v="1899-12-30T00:56:59"/>
    <n v="10"/>
    <x v="871"/>
    <n v="4.1033375347391716E-2"/>
    <x v="0"/>
  </r>
  <r>
    <s v="72f5d4"/>
    <n v="4"/>
    <n v="7"/>
    <s v="f"/>
    <s v="5d9add"/>
    <d v="1899-12-30T00:56:59"/>
    <n v="19"/>
    <x v="141"/>
    <n v="6.2370730528035406E-2"/>
    <x v="0"/>
  </r>
  <r>
    <s v="9ec847"/>
    <n v="5"/>
    <n v="7"/>
    <s v="f"/>
    <s v="5d9add"/>
    <d v="1899-12-30T00:56:59"/>
    <n v="54"/>
    <x v="142"/>
    <n v="0.22158022687591528"/>
    <x v="0"/>
  </r>
  <r>
    <s v="5d267b"/>
    <n v="5"/>
    <n v="7"/>
    <s v="f"/>
    <s v="5d9add"/>
    <d v="1899-12-30T00:56:59"/>
    <n v="40"/>
    <x v="434"/>
    <n v="0.16413350138956687"/>
    <x v="1"/>
  </r>
  <r>
    <s v="c8d436"/>
    <n v="4"/>
    <n v="7"/>
    <s v="f"/>
    <s v="5d9add"/>
    <d v="1899-12-30T00:56:59"/>
    <n v="10"/>
    <x v="528"/>
    <n v="3.2826700277913366E-2"/>
    <x v="1"/>
  </r>
  <r>
    <s v="f084eb"/>
    <n v="4"/>
    <n v="7"/>
    <s v="f"/>
    <s v="5d9add"/>
    <d v="1899-12-30T00:56:59"/>
    <n v="36"/>
    <x v="688"/>
    <n v="0.11817612100048813"/>
    <x v="1"/>
  </r>
  <r>
    <s v="c4a632"/>
    <n v="5"/>
    <n v="8"/>
    <s v="f"/>
    <s v="f38471"/>
    <d v="1899-12-30T00:42:31"/>
    <n v="13"/>
    <x v="323"/>
    <n v="5.2769803134925269E-2"/>
    <x v="0"/>
  </r>
  <r>
    <s v="e83aa3"/>
    <n v="5"/>
    <n v="8"/>
    <s v="f"/>
    <s v="f38471"/>
    <d v="1899-12-30T00:42:31"/>
    <n v="32"/>
    <x v="370"/>
    <n v="0.12989490002443141"/>
    <x v="0"/>
  </r>
  <r>
    <s v="e31d39"/>
    <n v="5"/>
    <n v="8"/>
    <s v="f"/>
    <s v="f38471"/>
    <d v="1899-12-30T00:42:31"/>
    <n v="10"/>
    <x v="326"/>
    <n v="4.0592156257634814E-2"/>
    <x v="0"/>
  </r>
  <r>
    <s v="d5e9a6"/>
    <n v="4"/>
    <n v="8"/>
    <s v="f"/>
    <s v="f38471"/>
    <d v="1899-12-30T00:42:31"/>
    <n v="23"/>
    <x v="669"/>
    <n v="7.4689567514048066E-2"/>
    <x v="0"/>
  </r>
  <r>
    <s v="72f5d4"/>
    <n v="4"/>
    <n v="8"/>
    <s v="f"/>
    <s v="f38471"/>
    <d v="1899-12-30T00:42:31"/>
    <n v="19"/>
    <x v="812"/>
    <n v="6.1700077511604917E-2"/>
    <x v="0"/>
  </r>
  <r>
    <s v="9ec847"/>
    <n v="4"/>
    <n v="8"/>
    <s v="f"/>
    <s v="f38471"/>
    <d v="1899-12-30T00:42:31"/>
    <n v="54"/>
    <x v="377"/>
    <n v="0.1753581150329824"/>
    <x v="0"/>
  </r>
  <r>
    <s v="5d267b"/>
    <n v="4"/>
    <n v="8"/>
    <s v="f"/>
    <s v="f38471"/>
    <d v="1899-12-30T00:42:31"/>
    <n v="40"/>
    <x v="370"/>
    <n v="0.12989490002443141"/>
    <x v="1"/>
  </r>
  <r>
    <s v="c8d436"/>
    <n v="5"/>
    <n v="8"/>
    <s v="f"/>
    <s v="f38471"/>
    <d v="1899-12-30T00:42:31"/>
    <n v="10"/>
    <x v="326"/>
    <n v="4.0592156257634814E-2"/>
    <x v="1"/>
  </r>
  <r>
    <s v="2a2353"/>
    <n v="3"/>
    <n v="8"/>
    <s v="f"/>
    <s v="f38471"/>
    <d v="1899-12-30T00:42:31"/>
    <n v="57"/>
    <x v="419"/>
    <n v="0.13882517440111106"/>
    <x v="1"/>
  </r>
  <r>
    <s v="b9a74d"/>
    <n v="4"/>
    <n v="8"/>
    <s v="f"/>
    <s v="f38471"/>
    <d v="1899-12-30T00:42:31"/>
    <n v="17"/>
    <x v="872"/>
    <n v="5.5205332510383356E-2"/>
    <x v="1"/>
  </r>
  <r>
    <s v="2feb6b"/>
    <n v="4"/>
    <n v="8"/>
    <s v="f"/>
    <s v="f38471"/>
    <d v="1899-12-30T00:42:31"/>
    <n v="29"/>
    <x v="481"/>
    <n v="9.4173802517712776E-2"/>
    <x v="1"/>
  </r>
  <r>
    <s v="d5e9a6"/>
    <n v="3"/>
    <n v="18"/>
    <s v="t"/>
    <s v="6b37f4"/>
    <d v="1899-12-30T00:55:19"/>
    <n v="23"/>
    <x v="773"/>
    <n v="4.9928352196890825E-2"/>
    <x v="0"/>
  </r>
  <r>
    <s v="2a2353"/>
    <n v="2"/>
    <n v="18"/>
    <s v="t"/>
    <s v="6b37f4"/>
    <d v="1899-12-30T00:55:19"/>
    <n v="57"/>
    <x v="873"/>
    <n v="8.2490321020950066E-2"/>
    <x v="1"/>
  </r>
  <r>
    <s v="e31d39"/>
    <n v="1"/>
    <n v="8"/>
    <s v="f"/>
    <s v="0a66b6"/>
    <d v="1899-12-30T00:13:08"/>
    <n v="10"/>
    <x v="319"/>
    <n v="8.1184312515269631E-3"/>
    <x v="0"/>
  </r>
  <r>
    <s v="d5e9a6"/>
    <n v="2"/>
    <n v="8"/>
    <s v="f"/>
    <s v="0a66b6"/>
    <d v="1899-12-30T00:13:08"/>
    <n v="23"/>
    <x v="800"/>
    <n v="3.7344783757024033E-2"/>
    <x v="0"/>
  </r>
  <r>
    <s v="9ec847"/>
    <n v="2"/>
    <n v="8"/>
    <s v="f"/>
    <s v="0a66b6"/>
    <d v="1899-12-30T00:13:08"/>
    <n v="54"/>
    <x v="371"/>
    <n v="8.7679057516491202E-2"/>
    <x v="0"/>
  </r>
  <r>
    <s v="f084eb"/>
    <n v="2"/>
    <n v="8"/>
    <s v="f"/>
    <s v="0a66b6"/>
    <d v="1899-12-30T00:13:08"/>
    <n v="36"/>
    <x v="327"/>
    <n v="5.8452705010994144E-2"/>
    <x v="1"/>
  </r>
  <r>
    <s v="b9a74d"/>
    <n v="4"/>
    <n v="8"/>
    <s v="f"/>
    <s v="0a66b6"/>
    <d v="1899-12-30T00:13:08"/>
    <n v="17"/>
    <x v="872"/>
    <n v="5.5205332510383356E-2"/>
    <x v="1"/>
  </r>
  <r>
    <s v="e31d39"/>
    <n v="2"/>
    <n v="9"/>
    <s v="t"/>
    <s v="4fdde1"/>
    <d v="1899-12-30T00:47:48"/>
    <n v="10"/>
    <x v="714"/>
    <n v="1.6060374867151169E-2"/>
    <x v="0"/>
  </r>
  <r>
    <s v="d5e9a6"/>
    <n v="2"/>
    <n v="9"/>
    <s v="t"/>
    <s v="4fdde1"/>
    <d v="1899-12-30T00:47:48"/>
    <n v="23"/>
    <x v="405"/>
    <n v="3.6938862194447683E-2"/>
    <x v="0"/>
  </r>
  <r>
    <s v="72f5d4"/>
    <n v="1"/>
    <n v="9"/>
    <s v="t"/>
    <s v="4fdde1"/>
    <d v="1899-12-30T00:47:48"/>
    <n v="19"/>
    <x v="77"/>
    <n v="1.5257356123793609E-2"/>
    <x v="0"/>
  </r>
  <r>
    <s v="5d267b"/>
    <n v="1"/>
    <n v="9"/>
    <s v="t"/>
    <s v="4fdde1"/>
    <d v="1899-12-30T00:47:48"/>
    <n v="40"/>
    <x v="75"/>
    <n v="3.2120749734302338E-2"/>
    <x v="1"/>
  </r>
  <r>
    <s v="2feb6b"/>
    <n v="1"/>
    <n v="9"/>
    <s v="t"/>
    <s v="4fdde1"/>
    <d v="1899-12-30T00:47:48"/>
    <n v="29"/>
    <x v="410"/>
    <n v="2.3287543557369193E-2"/>
    <x v="1"/>
  </r>
  <r>
    <s v="72f5d4"/>
    <n v="4"/>
    <n v="11"/>
    <s v="f"/>
    <s v="7b5130"/>
    <d v="1899-12-30T00:58:47"/>
    <n v="19"/>
    <x v="808"/>
    <n v="5.9688118462313457E-2"/>
    <x v="0"/>
  </r>
  <r>
    <s v="5d267b"/>
    <n v="4"/>
    <n v="11"/>
    <s v="f"/>
    <s v="7b5130"/>
    <d v="1899-12-30T00:58:47"/>
    <n v="40"/>
    <x v="472"/>
    <n v="0.12565919676276519"/>
    <x v="1"/>
  </r>
  <r>
    <s v="c8d436"/>
    <n v="3"/>
    <n v="11"/>
    <s v="f"/>
    <s v="7b5130"/>
    <d v="1899-12-30T00:58:47"/>
    <n v="10"/>
    <x v="346"/>
    <n v="2.3561099393018467E-2"/>
    <x v="1"/>
  </r>
  <r>
    <s v="2a2353"/>
    <n v="4"/>
    <n v="11"/>
    <s v="f"/>
    <s v="7b5130"/>
    <d v="1899-12-30T00:58:47"/>
    <n v="57"/>
    <x v="719"/>
    <n v="0.17906435538694038"/>
    <x v="1"/>
  </r>
  <r>
    <s v="b9a74d"/>
    <n v="1"/>
    <n v="11"/>
    <s v="f"/>
    <s v="7b5130"/>
    <d v="1899-12-30T00:58:47"/>
    <n v="17"/>
    <x v="874"/>
    <n v="1.33512896560438E-2"/>
    <x v="1"/>
  </r>
  <r>
    <s v="2feb6b"/>
    <n v="1"/>
    <n v="11"/>
    <s v="f"/>
    <s v="7b5130"/>
    <d v="1899-12-30T00:58:47"/>
    <n v="29"/>
    <x v="819"/>
    <n v="2.2775729413251185E-2"/>
    <x v="1"/>
  </r>
  <r>
    <s v="c4a632"/>
    <n v="2"/>
    <n v="12"/>
    <s v="t"/>
    <s v="47ca7b"/>
    <d v="1899-12-30T00:17:22"/>
    <n v="13"/>
    <x v="261"/>
    <n v="2.0190185547275752E-2"/>
    <x v="0"/>
  </r>
  <r>
    <s v="d5e9a6"/>
    <n v="4"/>
    <n v="12"/>
    <s v="t"/>
    <s v="47ca7b"/>
    <d v="1899-12-30T00:17:22"/>
    <n v="23"/>
    <x v="132"/>
    <n v="7.1442195013437265E-2"/>
    <x v="0"/>
  </r>
  <r>
    <s v="72f5d4"/>
    <n v="5"/>
    <n v="12"/>
    <s v="t"/>
    <s v="47ca7b"/>
    <d v="1899-12-30T00:17:22"/>
    <n v="19"/>
    <x v="776"/>
    <n v="7.3771831807353708E-2"/>
    <x v="0"/>
  </r>
  <r>
    <s v="9ec847"/>
    <n v="3"/>
    <n v="12"/>
    <s v="t"/>
    <s v="47ca7b"/>
    <d v="1899-12-30T00:17:22"/>
    <n v="54"/>
    <x v="314"/>
    <n v="0.12580038687148737"/>
    <x v="0"/>
  </r>
  <r>
    <s v="5d267b"/>
    <n v="5"/>
    <n v="12"/>
    <s v="t"/>
    <s v="47ca7b"/>
    <d v="1899-12-30T00:17:22"/>
    <n v="40"/>
    <x v="315"/>
    <n v="0.15530911959442886"/>
    <x v="1"/>
  </r>
  <r>
    <s v="2feb6b"/>
    <n v="2"/>
    <n v="12"/>
    <s v="t"/>
    <s v="47ca7b"/>
    <d v="1899-12-30T00:17:22"/>
    <n v="29"/>
    <x v="316"/>
    <n v="4.5039644682384368E-2"/>
    <x v="1"/>
  </r>
  <r>
    <s v="e83aa3"/>
    <n v="2"/>
    <n v="6"/>
    <s v="t"/>
    <s v="f22bbb"/>
    <d v="1899-12-30T00:39:22"/>
    <n v="32"/>
    <x v="716"/>
    <n v="5.3087480879550224E-2"/>
    <x v="0"/>
  </r>
  <r>
    <s v="e31d39"/>
    <n v="4"/>
    <n v="6"/>
    <s v="t"/>
    <s v="f22bbb"/>
    <d v="1899-12-30T00:39:22"/>
    <n v="10"/>
    <x v="281"/>
    <n v="3.3179675549718887E-2"/>
    <x v="0"/>
  </r>
  <r>
    <s v="d5e9a6"/>
    <n v="4"/>
    <n v="6"/>
    <s v="t"/>
    <s v="f22bbb"/>
    <d v="1899-12-30T00:39:22"/>
    <n v="23"/>
    <x v="779"/>
    <n v="7.6313253764353439E-2"/>
    <x v="0"/>
  </r>
  <r>
    <s v="9ec847"/>
    <n v="2"/>
    <n v="6"/>
    <s v="t"/>
    <s v="f22bbb"/>
    <d v="1899-12-30T00:39:22"/>
    <n v="54"/>
    <x v="195"/>
    <n v="8.9585123984241011E-2"/>
    <x v="0"/>
  </r>
  <r>
    <s v="5d267b"/>
    <n v="2"/>
    <n v="6"/>
    <s v="t"/>
    <s v="f22bbb"/>
    <d v="1899-12-30T00:39:22"/>
    <n v="40"/>
    <x v="220"/>
    <n v="6.6359351099437774E-2"/>
    <x v="1"/>
  </r>
  <r>
    <s v="c8d436"/>
    <n v="3"/>
    <n v="6"/>
    <s v="t"/>
    <s v="f22bbb"/>
    <d v="1899-12-30T00:39:22"/>
    <n v="10"/>
    <x v="36"/>
    <n v="2.4884756662289169E-2"/>
    <x v="1"/>
  </r>
  <r>
    <s v="b9a74d"/>
    <n v="5"/>
    <n v="6"/>
    <s v="t"/>
    <s v="f22bbb"/>
    <d v="1899-12-30T00:39:22"/>
    <n v="17"/>
    <x v="875"/>
    <n v="7.0506810543152637E-2"/>
    <x v="1"/>
  </r>
  <r>
    <s v="e83aa3"/>
    <n v="2"/>
    <n v="19"/>
    <s v="t"/>
    <s v="c88ea4"/>
    <d v="1899-12-30T00:11:30"/>
    <n v="32"/>
    <x v="49"/>
    <n v="4.5745595225995417E-2"/>
    <x v="0"/>
  </r>
  <r>
    <s v="e31d39"/>
    <n v="5"/>
    <n v="19"/>
    <s v="t"/>
    <s v="c88ea4"/>
    <d v="1899-12-30T00:11:30"/>
    <n v="10"/>
    <x v="342"/>
    <n v="3.5738746270308909E-2"/>
    <x v="0"/>
  </r>
  <r>
    <s v="d5e9a6"/>
    <n v="3"/>
    <n v="19"/>
    <s v="t"/>
    <s v="c88ea4"/>
    <d v="1899-12-30T00:11:30"/>
    <n v="23"/>
    <x v="94"/>
    <n v="4.9319469853026307E-2"/>
    <x v="0"/>
  </r>
  <r>
    <s v="72f5d4"/>
    <n v="5"/>
    <n v="19"/>
    <s v="t"/>
    <s v="c88ea4"/>
    <d v="1899-12-30T00:11:30"/>
    <n v="19"/>
    <x v="422"/>
    <n v="6.7903617913586942E-2"/>
    <x v="0"/>
  </r>
  <r>
    <s v="5d267b"/>
    <n v="5"/>
    <n v="19"/>
    <s v="t"/>
    <s v="c88ea4"/>
    <d v="1899-12-30T00:11:30"/>
    <n v="40"/>
    <x v="52"/>
    <n v="0.14295498508123564"/>
    <x v="1"/>
  </r>
  <r>
    <s v="2a2353"/>
    <n v="2"/>
    <n v="19"/>
    <s v="t"/>
    <s v="c88ea4"/>
    <d v="1899-12-30T00:11:30"/>
    <n v="57"/>
    <x v="861"/>
    <n v="8.1484341496304333E-2"/>
    <x v="1"/>
  </r>
  <r>
    <s v="b9a74d"/>
    <n v="3"/>
    <n v="19"/>
    <s v="t"/>
    <s v="c88ea4"/>
    <d v="1899-12-30T00:11:30"/>
    <n v="17"/>
    <x v="438"/>
    <n v="3.64535211957151E-2"/>
    <x v="1"/>
  </r>
  <r>
    <s v="2feb6b"/>
    <n v="2"/>
    <n v="19"/>
    <s v="t"/>
    <s v="c88ea4"/>
    <d v="1899-12-30T00:11:30"/>
    <n v="29"/>
    <x v="97"/>
    <n v="4.1456945673558343E-2"/>
    <x v="1"/>
  </r>
  <r>
    <s v="c4a632"/>
    <n v="3"/>
    <n v="16"/>
    <s v="t"/>
    <s v="e9ca87"/>
    <d v="1899-12-30T00:46:34"/>
    <n v="13"/>
    <x v="81"/>
    <n v="2.8908674760872097E-2"/>
    <x v="0"/>
  </r>
  <r>
    <s v="e83aa3"/>
    <n v="4"/>
    <n v="16"/>
    <s v="t"/>
    <s v="e9ca87"/>
    <d v="1899-12-30T00:46:34"/>
    <n v="32"/>
    <x v="199"/>
    <n v="9.4879753061323818E-2"/>
    <x v="0"/>
  </r>
  <r>
    <s v="e31d39"/>
    <n v="4"/>
    <n v="16"/>
    <s v="t"/>
    <s v="e9ca87"/>
    <d v="1899-12-30T00:46:34"/>
    <n v="10"/>
    <x v="200"/>
    <n v="2.9649922831663691E-2"/>
    <x v="0"/>
  </r>
  <r>
    <s v="d5e9a6"/>
    <n v="3"/>
    <n v="16"/>
    <s v="t"/>
    <s v="e9ca87"/>
    <d v="1899-12-30T00:46:34"/>
    <n v="23"/>
    <x v="239"/>
    <n v="5.1146116884619869E-2"/>
    <x v="0"/>
  </r>
  <r>
    <s v="f084eb"/>
    <n v="3"/>
    <n v="16"/>
    <s v="t"/>
    <s v="e9ca87"/>
    <d v="1899-12-30T00:46:34"/>
    <n v="36"/>
    <x v="139"/>
    <n v="8.0054791645491966E-2"/>
    <x v="1"/>
  </r>
  <r>
    <s v="d5e9a6"/>
    <n v="2"/>
    <n v="0"/>
    <s v="f"/>
    <s v="46ff9b"/>
    <d v="1899-12-30T00:26:36"/>
    <n v="23"/>
    <x v="326"/>
    <n v="4.0592156257634814E-2"/>
    <x v="0"/>
  </r>
  <r>
    <s v="c8d436"/>
    <n v="5"/>
    <n v="0"/>
    <s v="f"/>
    <s v="46ff9b"/>
    <d v="1899-12-30T00:26:36"/>
    <n v="10"/>
    <x v="876"/>
    <n v="4.4121908975690016E-2"/>
    <x v="1"/>
  </r>
  <r>
    <s v="2a2353"/>
    <n v="2"/>
    <n v="0"/>
    <s v="f"/>
    <s v="46ff9b"/>
    <d v="1899-12-30T00:26:36"/>
    <n v="57"/>
    <x v="546"/>
    <n v="0.10059795246457323"/>
    <x v="1"/>
  </r>
  <r>
    <s v="2feb6b"/>
    <n v="2"/>
    <n v="0"/>
    <s v="f"/>
    <s v="46ff9b"/>
    <d v="1899-12-30T00:26:36"/>
    <n v="29"/>
    <x v="702"/>
    <n v="5.1181414411800422E-2"/>
    <x v="1"/>
  </r>
  <r>
    <s v="c4a632"/>
    <n v="3"/>
    <n v="7"/>
    <s v="t"/>
    <s v="cfde35"/>
    <d v="1899-12-30T00:28:34"/>
    <n v="13"/>
    <x v="512"/>
    <n v="3.2006032770965531E-2"/>
    <x v="0"/>
  </r>
  <r>
    <s v="e83aa3"/>
    <n v="5"/>
    <n v="7"/>
    <s v="t"/>
    <s v="cfde35"/>
    <d v="1899-12-30T00:28:34"/>
    <n v="32"/>
    <x v="527"/>
    <n v="0.13130680111165347"/>
    <x v="0"/>
  </r>
  <r>
    <s v="9ec847"/>
    <n v="2"/>
    <n v="7"/>
    <s v="t"/>
    <s v="cfde35"/>
    <d v="1899-12-30T00:28:34"/>
    <n v="54"/>
    <x v="602"/>
    <n v="8.8632090750366099E-2"/>
    <x v="0"/>
  </r>
  <r>
    <s v="c8d436"/>
    <n v="4"/>
    <n v="7"/>
    <s v="t"/>
    <s v="cfde35"/>
    <d v="1899-12-30T00:28:34"/>
    <n v="10"/>
    <x v="528"/>
    <n v="3.2826700277913366E-2"/>
    <x v="1"/>
  </r>
  <r>
    <s v="2a2353"/>
    <n v="2"/>
    <n v="7"/>
    <s v="t"/>
    <s v="cfde35"/>
    <d v="1899-12-30T00:28:34"/>
    <n v="57"/>
    <x v="435"/>
    <n v="9.3556095792053109E-2"/>
    <x v="1"/>
  </r>
  <r>
    <s v="c4a632"/>
    <n v="2"/>
    <n v="11"/>
    <s v="f"/>
    <s v="0ad763"/>
    <d v="1899-12-30T00:00:07"/>
    <n v="13"/>
    <x v="845"/>
    <n v="2.0419619473949338E-2"/>
    <x v="0"/>
  </r>
  <r>
    <s v="d5e9a6"/>
    <n v="3"/>
    <n v="11"/>
    <s v="f"/>
    <s v="0ad763"/>
    <d v="1899-12-30T00:00:07"/>
    <n v="23"/>
    <x v="877"/>
    <n v="5.4190528603942488E-2"/>
    <x v="0"/>
  </r>
  <r>
    <s v="72f5d4"/>
    <n v="2"/>
    <n v="11"/>
    <s v="f"/>
    <s v="0ad763"/>
    <d v="1899-12-30T00:00:07"/>
    <n v="19"/>
    <x v="847"/>
    <n v="2.9844059231156728E-2"/>
    <x v="0"/>
  </r>
  <r>
    <s v="9ec847"/>
    <n v="1"/>
    <n v="11"/>
    <s v="f"/>
    <s v="0ad763"/>
    <d v="1899-12-30T00:00:07"/>
    <n v="54"/>
    <x v="667"/>
    <n v="4.2409978907433248E-2"/>
    <x v="0"/>
  </r>
  <r>
    <s v="5d267b"/>
    <n v="5"/>
    <n v="11"/>
    <s v="f"/>
    <s v="0ad763"/>
    <d v="1899-12-30T00:00:07"/>
    <n v="40"/>
    <x v="765"/>
    <n v="0.15707399595345645"/>
    <x v="1"/>
  </r>
  <r>
    <s v="c8d436"/>
    <n v="3"/>
    <n v="11"/>
    <s v="f"/>
    <s v="0ad763"/>
    <d v="1899-12-30T00:00:07"/>
    <n v="10"/>
    <x v="346"/>
    <n v="2.3561099393018467E-2"/>
    <x v="1"/>
  </r>
  <r>
    <s v="2feb6b"/>
    <n v="4"/>
    <n v="11"/>
    <s v="f"/>
    <s v="0ad763"/>
    <d v="1899-12-30T00:00:07"/>
    <n v="29"/>
    <x v="878"/>
    <n v="9.1102917653004739E-2"/>
    <x v="1"/>
  </r>
  <r>
    <s v="c4a632"/>
    <n v="4"/>
    <n v="1"/>
    <s v="t"/>
    <s v="ff6294"/>
    <d v="1899-12-30T00:07:25"/>
    <n v="13"/>
    <x v="879"/>
    <n v="4.5427917481370442E-2"/>
    <x v="0"/>
  </r>
  <r>
    <s v="e83aa3"/>
    <n v="5"/>
    <n v="1"/>
    <s v="t"/>
    <s v="ff6294"/>
    <d v="1899-12-30T00:07:25"/>
    <n v="32"/>
    <x v="93"/>
    <n v="0.139778207634986"/>
    <x v="0"/>
  </r>
  <r>
    <s v="e31d39"/>
    <n v="1"/>
    <n v="1"/>
    <s v="t"/>
    <s v="ff6294"/>
    <d v="1899-12-30T00:07:25"/>
    <n v="10"/>
    <x v="114"/>
    <n v="8.7361379771866247E-3"/>
    <x v="0"/>
  </r>
  <r>
    <s v="9ec847"/>
    <n v="1"/>
    <n v="1"/>
    <s v="t"/>
    <s v="ff6294"/>
    <d v="1899-12-30T00:07:25"/>
    <n v="54"/>
    <x v="731"/>
    <n v="4.717514507680777E-2"/>
    <x v="0"/>
  </r>
  <r>
    <s v="5d267b"/>
    <n v="1"/>
    <n v="1"/>
    <s v="t"/>
    <s v="ff6294"/>
    <d v="1899-12-30T00:07:25"/>
    <n v="40"/>
    <x v="761"/>
    <n v="3.4944551908746499E-2"/>
    <x v="1"/>
  </r>
  <r>
    <s v="f084eb"/>
    <n v="1"/>
    <n v="1"/>
    <s v="t"/>
    <s v="ff6294"/>
    <d v="1899-12-30T00:07:25"/>
    <n v="36"/>
    <x v="880"/>
    <n v="3.1450096717871842E-2"/>
    <x v="1"/>
  </r>
  <r>
    <s v="2feb6b"/>
    <n v="1"/>
    <n v="1"/>
    <s v="t"/>
    <s v="ff6294"/>
    <d v="1899-12-30T00:07:25"/>
    <n v="29"/>
    <x v="763"/>
    <n v="2.5334800133841207E-2"/>
    <x v="1"/>
  </r>
  <r>
    <s v="e83aa3"/>
    <n v="3"/>
    <n v="12"/>
    <s v="t"/>
    <s v="b5a536"/>
    <d v="1899-12-30T00:26:53"/>
    <n v="32"/>
    <x v="881"/>
    <n v="7.4548377405325855E-2"/>
    <x v="0"/>
  </r>
  <r>
    <s v="e31d39"/>
    <n v="2"/>
    <n v="12"/>
    <s v="t"/>
    <s v="b5a536"/>
    <d v="1899-12-30T00:26:53"/>
    <n v="10"/>
    <x v="262"/>
    <n v="1.5530911959442888E-2"/>
    <x v="0"/>
  </r>
  <r>
    <s v="72f5d4"/>
    <n v="1"/>
    <n v="12"/>
    <s v="t"/>
    <s v="b5a536"/>
    <d v="1899-12-30T00:26:53"/>
    <n v="19"/>
    <x v="538"/>
    <n v="1.475436636147074E-2"/>
    <x v="0"/>
  </r>
  <r>
    <s v="9ec847"/>
    <n v="1"/>
    <n v="12"/>
    <s v="t"/>
    <s v="b5a536"/>
    <d v="1899-12-30T00:26:53"/>
    <n v="54"/>
    <x v="362"/>
    <n v="4.1933462290495792E-2"/>
    <x v="0"/>
  </r>
  <r>
    <s v="2a2353"/>
    <n v="3"/>
    <n v="12"/>
    <s v="t"/>
    <s v="b5a536"/>
    <d v="1899-12-30T00:26:53"/>
    <n v="57"/>
    <x v="882"/>
    <n v="0.13278929725323665"/>
    <x v="1"/>
  </r>
  <r>
    <s v="f084eb"/>
    <n v="4"/>
    <n v="12"/>
    <s v="t"/>
    <s v="b5a536"/>
    <d v="1899-12-30T00:26:53"/>
    <n v="36"/>
    <x v="92"/>
    <n v="0.11182256610798877"/>
    <x v="1"/>
  </r>
  <r>
    <s v="2feb6b"/>
    <n v="1"/>
    <n v="12"/>
    <s v="t"/>
    <s v="b5a536"/>
    <d v="1899-12-30T00:26:53"/>
    <n v="29"/>
    <x v="843"/>
    <n v="2.2519822341192184E-2"/>
    <x v="1"/>
  </r>
  <r>
    <s v="c4a632"/>
    <n v="4"/>
    <n v="11"/>
    <s v="t"/>
    <s v="99d98c"/>
    <d v="1899-12-30T00:44:49"/>
    <n v="13"/>
    <x v="816"/>
    <n v="4.0839238947898676E-2"/>
    <x v="0"/>
  </r>
  <r>
    <s v="e83aa3"/>
    <n v="3"/>
    <n v="11"/>
    <s v="t"/>
    <s v="99d98c"/>
    <d v="1899-12-30T00:44:49"/>
    <n v="32"/>
    <x v="883"/>
    <n v="7.5395518057659094E-2"/>
    <x v="0"/>
  </r>
  <r>
    <s v="d5e9a6"/>
    <n v="2"/>
    <n v="11"/>
    <s v="t"/>
    <s v="99d98c"/>
    <d v="1899-12-30T00:44:49"/>
    <n v="23"/>
    <x v="666"/>
    <n v="3.612701906929499E-2"/>
    <x v="0"/>
  </r>
  <r>
    <s v="5d267b"/>
    <n v="2"/>
    <n v="11"/>
    <s v="t"/>
    <s v="99d98c"/>
    <d v="1899-12-30T00:44:49"/>
    <n v="40"/>
    <x v="348"/>
    <n v="6.2829598381382593E-2"/>
    <x v="1"/>
  </r>
  <r>
    <s v="f084eb"/>
    <n v="3"/>
    <n v="11"/>
    <s v="t"/>
    <s v="99d98c"/>
    <d v="1899-12-30T00:44:49"/>
    <n v="36"/>
    <x v="347"/>
    <n v="8.4819957814866495E-2"/>
    <x v="1"/>
  </r>
  <r>
    <s v="b9a74d"/>
    <n v="1"/>
    <n v="11"/>
    <s v="t"/>
    <s v="99d98c"/>
    <d v="1899-12-30T00:44:49"/>
    <n v="17"/>
    <x v="874"/>
    <n v="1.33512896560438E-2"/>
    <x v="1"/>
  </r>
  <r>
    <s v="2feb6b"/>
    <n v="2"/>
    <n v="11"/>
    <s v="t"/>
    <s v="99d98c"/>
    <d v="1899-12-30T00:44:49"/>
    <n v="29"/>
    <x v="477"/>
    <n v="4.555145882650237E-2"/>
    <x v="1"/>
  </r>
  <r>
    <s v="e31d39"/>
    <n v="2"/>
    <n v="12"/>
    <s v="f"/>
    <s v="d2427c"/>
    <d v="1899-12-30T00:30:20"/>
    <n v="10"/>
    <x v="262"/>
    <n v="1.5530911959442888E-2"/>
    <x v="0"/>
  </r>
  <r>
    <s v="9ec847"/>
    <n v="3"/>
    <n v="12"/>
    <s v="f"/>
    <s v="d2427c"/>
    <d v="1899-12-30T00:30:20"/>
    <n v="54"/>
    <x v="314"/>
    <n v="0.12580038687148737"/>
    <x v="0"/>
  </r>
  <r>
    <s v="5d267b"/>
    <n v="4"/>
    <n v="12"/>
    <s v="f"/>
    <s v="d2427c"/>
    <d v="1899-12-30T00:30:20"/>
    <n v="40"/>
    <x v="360"/>
    <n v="0.1242472956755431"/>
    <x v="1"/>
  </r>
  <r>
    <s v="2a2353"/>
    <n v="2"/>
    <n v="12"/>
    <s v="f"/>
    <s v="d2427c"/>
    <d v="1899-12-30T00:30:20"/>
    <n v="57"/>
    <x v="605"/>
    <n v="8.8526198168824455E-2"/>
    <x v="1"/>
  </r>
  <r>
    <s v="b9a74d"/>
    <n v="3"/>
    <n v="12"/>
    <s v="f"/>
    <s v="d2427c"/>
    <d v="1899-12-30T00:30:20"/>
    <n v="17"/>
    <x v="863"/>
    <n v="3.9603825496579363E-2"/>
    <x v="1"/>
  </r>
  <r>
    <s v="2feb6b"/>
    <n v="3"/>
    <n v="12"/>
    <s v="f"/>
    <s v="d2427c"/>
    <d v="1899-12-30T00:30:20"/>
    <n v="29"/>
    <x v="864"/>
    <n v="6.7559467023576555E-2"/>
    <x v="1"/>
  </r>
  <r>
    <s v="d5e9a6"/>
    <n v="4"/>
    <n v="22"/>
    <s v="t"/>
    <s v="f7701f"/>
    <d v="1899-12-30T00:02:18"/>
    <n v="23"/>
    <x v="227"/>
    <n v="6.3323763761910318E-2"/>
    <x v="0"/>
  </r>
  <r>
    <s v="2a2353"/>
    <n v="1"/>
    <n v="22"/>
    <s v="t"/>
    <s v="f7701f"/>
    <d v="1899-12-30T00:02:18"/>
    <n v="57"/>
    <x v="368"/>
    <n v="3.9233201461183566E-2"/>
    <x v="1"/>
  </r>
  <r>
    <s v="f084eb"/>
    <n v="1"/>
    <n v="22"/>
    <s v="t"/>
    <s v="f7701f"/>
    <d v="1899-12-30T00:02:18"/>
    <n v="36"/>
    <x v="560"/>
    <n v="2.4778864080747514E-2"/>
    <x v="1"/>
  </r>
  <r>
    <s v="b9a74d"/>
    <n v="1"/>
    <n v="22"/>
    <s v="t"/>
    <s v="f7701f"/>
    <d v="1899-12-30T00:02:18"/>
    <n v="17"/>
    <x v="247"/>
    <n v="1.1701130260352991E-2"/>
    <x v="1"/>
  </r>
  <r>
    <s v="2feb6b"/>
    <n v="5"/>
    <n v="22"/>
    <s v="t"/>
    <s v="f7701f"/>
    <d v="1899-12-30T00:02:18"/>
    <n v="29"/>
    <x v="884"/>
    <n v="9.9803758103010815E-2"/>
    <x v="1"/>
  </r>
  <r>
    <s v="c4a632"/>
    <n v="4"/>
    <n v="15"/>
    <s v="t"/>
    <s v="6c7da2"/>
    <d v="1899-12-30T00:03:07"/>
    <n v="13"/>
    <x v="563"/>
    <n v="3.9003767534509973E-2"/>
    <x v="0"/>
  </r>
  <r>
    <s v="e83aa3"/>
    <n v="3"/>
    <n v="15"/>
    <s v="t"/>
    <s v="6c7da2"/>
    <d v="1899-12-30T00:03:07"/>
    <n v="32"/>
    <x v="568"/>
    <n v="7.200695544832611E-2"/>
    <x v="0"/>
  </r>
  <r>
    <s v="e31d39"/>
    <n v="2"/>
    <n v="15"/>
    <s v="t"/>
    <s v="6c7da2"/>
    <d v="1899-12-30T00:03:07"/>
    <n v="10"/>
    <x v="274"/>
    <n v="1.5001449051734606E-2"/>
    <x v="0"/>
  </r>
  <r>
    <s v="d5e9a6"/>
    <n v="3"/>
    <n v="15"/>
    <s v="t"/>
    <s v="6c7da2"/>
    <d v="1899-12-30T00:03:07"/>
    <n v="23"/>
    <x v="633"/>
    <n v="5.1754999228484394E-2"/>
    <x v="0"/>
  </r>
  <r>
    <s v="72f5d4"/>
    <n v="3"/>
    <n v="15"/>
    <s v="t"/>
    <s v="6c7da2"/>
    <d v="1899-12-30T00:03:07"/>
    <n v="19"/>
    <x v="169"/>
    <n v="4.2754129797443627E-2"/>
    <x v="0"/>
  </r>
  <r>
    <s v="9ec847"/>
    <n v="1"/>
    <n v="15"/>
    <s v="t"/>
    <s v="6c7da2"/>
    <d v="1899-12-30T00:03:07"/>
    <n v="54"/>
    <x v="184"/>
    <n v="4.0503912439683439E-2"/>
    <x v="0"/>
  </r>
  <r>
    <s v="2a2353"/>
    <n v="5"/>
    <n v="15"/>
    <s v="t"/>
    <s v="6c7da2"/>
    <d v="1899-12-30T00:03:07"/>
    <n v="57"/>
    <x v="186"/>
    <n v="0.21377064898721815"/>
    <x v="1"/>
  </r>
  <r>
    <s v="b9a74d"/>
    <n v="1"/>
    <n v="15"/>
    <s v="t"/>
    <s v="6c7da2"/>
    <d v="1899-12-30T00:03:07"/>
    <n v="17"/>
    <x v="631"/>
    <n v="1.2751231693974414E-2"/>
    <x v="1"/>
  </r>
  <r>
    <s v="2feb6b"/>
    <n v="3"/>
    <n v="15"/>
    <s v="t"/>
    <s v="6c7da2"/>
    <d v="1899-12-30T00:03:07"/>
    <n v="29"/>
    <x v="124"/>
    <n v="6.5256303375045538E-2"/>
    <x v="1"/>
  </r>
  <r>
    <s v="d5e9a6"/>
    <n v="5"/>
    <n v="11"/>
    <s v="f"/>
    <s v="1106f2"/>
    <d v="1899-12-30T00:11:25"/>
    <n v="23"/>
    <x v="473"/>
    <n v="9.0317547673237478E-2"/>
    <x v="0"/>
  </r>
  <r>
    <s v="9ec847"/>
    <n v="5"/>
    <n v="11"/>
    <s v="f"/>
    <s v="1106f2"/>
    <d v="1899-12-30T00:11:25"/>
    <n v="54"/>
    <x v="677"/>
    <n v="0.21204989453716622"/>
    <x v="0"/>
  </r>
  <r>
    <s v="5d267b"/>
    <n v="3"/>
    <n v="11"/>
    <s v="f"/>
    <s v="1106f2"/>
    <d v="1899-12-30T00:11:25"/>
    <n v="40"/>
    <x v="474"/>
    <n v="9.4244397572073868E-2"/>
    <x v="1"/>
  </r>
  <r>
    <s v="c8d436"/>
    <n v="4"/>
    <n v="11"/>
    <s v="f"/>
    <s v="1106f2"/>
    <d v="1899-12-30T00:11:25"/>
    <n v="10"/>
    <x v="22"/>
    <n v="3.1414799190691296E-2"/>
    <x v="1"/>
  </r>
  <r>
    <s v="b9a74d"/>
    <n v="4"/>
    <n v="11"/>
    <s v="f"/>
    <s v="1106f2"/>
    <d v="1899-12-30T00:11:25"/>
    <n v="17"/>
    <x v="476"/>
    <n v="5.3405158624175199E-2"/>
    <x v="1"/>
  </r>
  <r>
    <s v="c4a632"/>
    <n v="1"/>
    <n v="0"/>
    <s v="f"/>
    <s v="ff7974"/>
    <d v="1899-12-30T00:05:06"/>
    <n v="13"/>
    <x v="519"/>
    <n v="1.1471696333679405E-2"/>
    <x v="0"/>
  </r>
  <r>
    <s v="e83aa3"/>
    <n v="2"/>
    <n v="0"/>
    <s v="f"/>
    <s v="ff7974"/>
    <d v="1899-12-30T00:05:06"/>
    <n v="32"/>
    <x v="885"/>
    <n v="5.6476043488883222E-2"/>
    <x v="0"/>
  </r>
  <r>
    <s v="d5e9a6"/>
    <n v="5"/>
    <n v="0"/>
    <s v="f"/>
    <s v="ff7974"/>
    <d v="1899-12-30T00:05:06"/>
    <n v="23"/>
    <x v="271"/>
    <n v="0.10148039064408704"/>
    <x v="0"/>
  </r>
  <r>
    <s v="c8d436"/>
    <n v="5"/>
    <n v="0"/>
    <s v="f"/>
    <s v="ff7974"/>
    <d v="1899-12-30T00:05:06"/>
    <n v="10"/>
    <x v="876"/>
    <n v="4.4121908975690016E-2"/>
    <x v="1"/>
  </r>
  <r>
    <s v="f084eb"/>
    <n v="5"/>
    <n v="0"/>
    <s v="f"/>
    <s v="ff7974"/>
    <d v="1899-12-30T00:05:06"/>
    <n v="36"/>
    <x v="547"/>
    <n v="0.15883887231248406"/>
    <x v="1"/>
  </r>
  <r>
    <s v="e83aa3"/>
    <n v="3"/>
    <n v="13"/>
    <s v="t"/>
    <s v="24f0ac"/>
    <d v="1899-12-30T00:53:39"/>
    <n v="32"/>
    <x v="585"/>
    <n v="7.3701236752992602E-2"/>
    <x v="0"/>
  </r>
  <r>
    <s v="d5e9a6"/>
    <n v="1"/>
    <n v="13"/>
    <s v="t"/>
    <s v="24f0ac"/>
    <d v="1899-12-30T00:53:39"/>
    <n v="23"/>
    <x v="84"/>
    <n v="1.7657587972071148E-2"/>
    <x v="0"/>
  </r>
  <r>
    <s v="72f5d4"/>
    <n v="4"/>
    <n v="13"/>
    <s v="t"/>
    <s v="24f0ac"/>
    <d v="1899-12-30T00:53:39"/>
    <n v="19"/>
    <x v="746"/>
    <n v="5.8346812429452478E-2"/>
    <x v="0"/>
  </r>
  <r>
    <s v="5d267b"/>
    <n v="3"/>
    <n v="13"/>
    <s v="t"/>
    <s v="24f0ac"/>
    <d v="1899-12-30T00:53:39"/>
    <n v="40"/>
    <x v="182"/>
    <n v="9.2126545941240756E-2"/>
    <x v="1"/>
  </r>
  <r>
    <s v="2feb6b"/>
    <n v="1"/>
    <n v="13"/>
    <s v="t"/>
    <s v="24f0ac"/>
    <d v="1899-12-30T00:53:39"/>
    <n v="29"/>
    <x v="886"/>
    <n v="2.2263915269133183E-2"/>
    <x v="1"/>
  </r>
  <r>
    <s v="e83aa3"/>
    <n v="5"/>
    <n v="18"/>
    <s v="t"/>
    <s v="6100c7"/>
    <d v="1899-12-30T00:35:08"/>
    <n v="32"/>
    <x v="189"/>
    <n v="0.11577588915221063"/>
    <x v="0"/>
  </r>
  <r>
    <s v="e31d39"/>
    <n v="1"/>
    <n v="18"/>
    <s v="t"/>
    <s v="6100c7"/>
    <d v="1899-12-30T00:35:08"/>
    <n v="10"/>
    <x v="211"/>
    <n v="7.2359930720131641E-3"/>
    <x v="0"/>
  </r>
  <r>
    <s v="5d267b"/>
    <n v="1"/>
    <n v="18"/>
    <s v="t"/>
    <s v="6100c7"/>
    <d v="1899-12-30T00:35:08"/>
    <n v="40"/>
    <x v="190"/>
    <n v="2.8943972288052656E-2"/>
    <x v="1"/>
  </r>
  <r>
    <s v="b9a74d"/>
    <n v="5"/>
    <n v="18"/>
    <s v="t"/>
    <s v="6100c7"/>
    <d v="1899-12-30T00:35:08"/>
    <n v="17"/>
    <x v="214"/>
    <n v="6.1505941112111884E-2"/>
    <x v="1"/>
  </r>
  <r>
    <s v="2feb6b"/>
    <n v="5"/>
    <n v="18"/>
    <s v="t"/>
    <s v="6100c7"/>
    <d v="1899-12-30T00:35:08"/>
    <n v="29"/>
    <x v="461"/>
    <n v="0.10492189954419087"/>
    <x v="1"/>
  </r>
  <r>
    <s v="c4a632"/>
    <n v="4"/>
    <n v="7"/>
    <s v="f"/>
    <s v="586fa8"/>
    <d v="1899-12-30T00:05:47"/>
    <n v="13"/>
    <x v="742"/>
    <n v="4.267471036128738E-2"/>
    <x v="0"/>
  </r>
  <r>
    <s v="72f5d4"/>
    <n v="3"/>
    <n v="7"/>
    <s v="f"/>
    <s v="586fa8"/>
    <d v="1899-12-30T00:05:47"/>
    <n v="19"/>
    <x v="515"/>
    <n v="4.6778047896026555E-2"/>
    <x v="0"/>
  </r>
  <r>
    <s v="5d267b"/>
    <n v="1"/>
    <n v="7"/>
    <s v="f"/>
    <s v="586fa8"/>
    <d v="1899-12-30T00:05:47"/>
    <n v="40"/>
    <x v="528"/>
    <n v="3.2826700277913366E-2"/>
    <x v="1"/>
  </r>
  <r>
    <s v="2feb6b"/>
    <n v="4"/>
    <n v="7"/>
    <s v="f"/>
    <s v="586fa8"/>
    <d v="1899-12-30T00:05:47"/>
    <n v="29"/>
    <x v="887"/>
    <n v="9.5197430805948779E-2"/>
    <x v="1"/>
  </r>
  <r>
    <s v="e83aa3"/>
    <n v="2"/>
    <n v="13"/>
    <s v="t"/>
    <n v="521245"/>
    <d v="1899-12-30T00:56:11"/>
    <n v="32"/>
    <x v="745"/>
    <n v="4.9134157835328408E-2"/>
    <x v="0"/>
  </r>
  <r>
    <s v="e31d39"/>
    <n v="1"/>
    <n v="13"/>
    <s v="t"/>
    <n v="521245"/>
    <d v="1899-12-30T00:56:11"/>
    <n v="10"/>
    <x v="622"/>
    <n v="7.6772121617700619E-3"/>
    <x v="0"/>
  </r>
  <r>
    <s v="5d267b"/>
    <n v="3"/>
    <n v="13"/>
    <s v="t"/>
    <n v="521245"/>
    <d v="1899-12-30T00:56:11"/>
    <n v="40"/>
    <x v="182"/>
    <n v="9.2126545941240756E-2"/>
    <x v="1"/>
  </r>
  <r>
    <s v="c8d436"/>
    <n v="5"/>
    <n v="13"/>
    <s v="t"/>
    <n v="521245"/>
    <d v="1899-12-30T00:56:11"/>
    <n v="10"/>
    <x v="751"/>
    <n v="3.8386060808850313E-2"/>
    <x v="1"/>
  </r>
  <r>
    <s v="2a2353"/>
    <n v="4"/>
    <n v="13"/>
    <s v="t"/>
    <n v="521245"/>
    <d v="1899-12-30T00:56:11"/>
    <n v="57"/>
    <x v="291"/>
    <n v="0.17504043728835741"/>
    <x v="1"/>
  </r>
  <r>
    <s v="f084eb"/>
    <n v="5"/>
    <n v="13"/>
    <s v="t"/>
    <n v="521245"/>
    <d v="1899-12-30T00:56:11"/>
    <n v="36"/>
    <x v="862"/>
    <n v="0.13818981891186113"/>
    <x v="1"/>
  </r>
  <r>
    <s v="c4a632"/>
    <n v="4"/>
    <n v="17"/>
    <s v="t"/>
    <s v="d6a310"/>
    <d v="1899-12-30T00:18:41"/>
    <n v="13"/>
    <x v="0"/>
    <n v="3.8086031827815621E-2"/>
    <x v="0"/>
  </r>
  <r>
    <s v="9ec847"/>
    <n v="2"/>
    <n v="17"/>
    <s v="t"/>
    <s v="d6a310"/>
    <d v="1899-12-30T00:18:41"/>
    <n v="54"/>
    <x v="608"/>
    <n v="7.9101758411617068E-2"/>
    <x v="0"/>
  </r>
  <r>
    <s v="5d267b"/>
    <n v="5"/>
    <n v="17"/>
    <s v="t"/>
    <s v="d6a310"/>
    <d v="1899-12-30T00:18:41"/>
    <n v="40"/>
    <x v="833"/>
    <n v="0.14648473779929086"/>
    <x v="1"/>
  </r>
  <r>
    <s v="2a2353"/>
    <n v="3"/>
    <n v="17"/>
    <s v="t"/>
    <s v="d6a310"/>
    <d v="1899-12-30T00:18:41"/>
    <n v="57"/>
    <x v="609"/>
    <n v="0.12524445081839367"/>
    <x v="1"/>
  </r>
  <r>
    <s v="f084eb"/>
    <n v="2"/>
    <n v="17"/>
    <s v="t"/>
    <s v="d6a310"/>
    <d v="1899-12-30T00:18:41"/>
    <n v="36"/>
    <x v="693"/>
    <n v="5.2734505607744703E-2"/>
    <x v="1"/>
  </r>
  <r>
    <s v="2feb6b"/>
    <n v="2"/>
    <n v="17"/>
    <s v="t"/>
    <s v="d6a310"/>
    <d v="1899-12-30T00:18:41"/>
    <n v="29"/>
    <x v="3"/>
    <n v="4.2480573961794353E-2"/>
    <x v="1"/>
  </r>
  <r>
    <s v="e31d39"/>
    <n v="2"/>
    <n v="18"/>
    <s v="t"/>
    <s v="12c8c3"/>
    <d v="1899-12-30T00:42:23"/>
    <n v="10"/>
    <x v="104"/>
    <n v="1.4471986144026328E-2"/>
    <x v="0"/>
  </r>
  <r>
    <s v="72f5d4"/>
    <n v="2"/>
    <n v="18"/>
    <s v="t"/>
    <s v="12c8c3"/>
    <d v="1899-12-30T00:42:23"/>
    <n v="19"/>
    <x v="237"/>
    <n v="2.7496773673650023E-2"/>
    <x v="0"/>
  </r>
  <r>
    <s v="5d267b"/>
    <n v="5"/>
    <n v="18"/>
    <s v="t"/>
    <s v="12c8c3"/>
    <d v="1899-12-30T00:42:23"/>
    <n v="40"/>
    <x v="309"/>
    <n v="0.14471986144026325"/>
    <x v="1"/>
  </r>
  <r>
    <s v="c8d436"/>
    <n v="2"/>
    <n v="18"/>
    <s v="t"/>
    <s v="12c8c3"/>
    <d v="1899-12-30T00:42:23"/>
    <n v="10"/>
    <x v="104"/>
    <n v="1.4471986144026328E-2"/>
    <x v="1"/>
  </r>
  <r>
    <s v="b9a74d"/>
    <n v="3"/>
    <n v="18"/>
    <s v="t"/>
    <s v="12c8c3"/>
    <d v="1899-12-30T00:42:23"/>
    <n v="17"/>
    <x v="110"/>
    <n v="3.690356466726713E-2"/>
    <x v="1"/>
  </r>
  <r>
    <s v="2feb6b"/>
    <n v="5"/>
    <n v="18"/>
    <s v="t"/>
    <s v="12c8c3"/>
    <d v="1899-12-30T00:42:23"/>
    <n v="29"/>
    <x v="461"/>
    <n v="0.10492189954419087"/>
    <x v="1"/>
  </r>
  <r>
    <s v="e31d39"/>
    <n v="3"/>
    <n v="18"/>
    <s v="f"/>
    <s v="df3ea9"/>
    <d v="1899-12-30T00:33:26"/>
    <n v="10"/>
    <x v="839"/>
    <n v="2.1707979216039491E-2"/>
    <x v="0"/>
  </r>
  <r>
    <s v="72f5d4"/>
    <n v="5"/>
    <n v="18"/>
    <s v="f"/>
    <s v="df3ea9"/>
    <d v="1899-12-30T00:33:26"/>
    <n v="19"/>
    <x v="209"/>
    <n v="6.8741934184125053E-2"/>
    <x v="0"/>
  </r>
  <r>
    <s v="c8d436"/>
    <n v="5"/>
    <n v="18"/>
    <s v="f"/>
    <s v="df3ea9"/>
    <d v="1899-12-30T00:33:26"/>
    <n v="10"/>
    <x v="208"/>
    <n v="3.6179965360065812E-2"/>
    <x v="1"/>
  </r>
  <r>
    <s v="2a2353"/>
    <n v="4"/>
    <n v="18"/>
    <s v="f"/>
    <s v="df3ea9"/>
    <d v="1899-12-30T00:33:26"/>
    <n v="57"/>
    <x v="888"/>
    <n v="0.16498064204190013"/>
    <x v="1"/>
  </r>
  <r>
    <s v="b9a74d"/>
    <n v="3"/>
    <n v="18"/>
    <s v="f"/>
    <s v="df3ea9"/>
    <d v="1899-12-30T00:33:26"/>
    <n v="17"/>
    <x v="110"/>
    <n v="3.690356466726713E-2"/>
    <x v="1"/>
  </r>
  <r>
    <s v="e31d39"/>
    <n v="4"/>
    <n v="13"/>
    <s v="t"/>
    <s v="5344a0"/>
    <d v="1899-12-30T00:24:06"/>
    <n v="10"/>
    <x v="290"/>
    <n v="3.0708848647080247E-2"/>
    <x v="0"/>
  </r>
  <r>
    <s v="d5e9a6"/>
    <n v="3"/>
    <n v="13"/>
    <s v="t"/>
    <s v="5344a0"/>
    <d v="1899-12-30T00:24:06"/>
    <n v="23"/>
    <x v="586"/>
    <n v="5.2972763916213438E-2"/>
    <x v="0"/>
  </r>
  <r>
    <s v="5d267b"/>
    <n v="2"/>
    <n v="13"/>
    <s v="t"/>
    <s v="5344a0"/>
    <d v="1899-12-30T00:24:06"/>
    <n v="40"/>
    <x v="623"/>
    <n v="6.1417697294160495E-2"/>
    <x v="1"/>
  </r>
  <r>
    <s v="f084eb"/>
    <n v="4"/>
    <n v="13"/>
    <s v="t"/>
    <s v="5344a0"/>
    <d v="1899-12-30T00:24:06"/>
    <n v="36"/>
    <x v="889"/>
    <n v="0.11055185512948891"/>
    <x v="1"/>
  </r>
  <r>
    <s v="2feb6b"/>
    <n v="5"/>
    <n v="13"/>
    <s v="t"/>
    <s v="5344a0"/>
    <d v="1899-12-30T00:24:06"/>
    <n v="29"/>
    <x v="589"/>
    <n v="0.11131957634566592"/>
    <x v="1"/>
  </r>
  <r>
    <s v="c4a632"/>
    <n v="5"/>
    <n v="3"/>
    <s v="t"/>
    <s v="f52210"/>
    <d v="1899-12-30T00:45:06"/>
    <n v="13"/>
    <x v="823"/>
    <n v="5.5637727218345111E-2"/>
    <x v="0"/>
  </r>
  <r>
    <s v="e83aa3"/>
    <n v="3"/>
    <n v="3"/>
    <s v="t"/>
    <s v="f52210"/>
    <d v="1899-12-30T00:45:06"/>
    <n v="32"/>
    <x v="332"/>
    <n v="8.2172643276325091E-2"/>
    <x v="0"/>
  </r>
  <r>
    <s v="d5e9a6"/>
    <n v="5"/>
    <n v="3"/>
    <s v="t"/>
    <s v="f52210"/>
    <d v="1899-12-30T00:45:06"/>
    <n v="23"/>
    <x v="890"/>
    <n v="9.8435978924764425E-2"/>
    <x v="0"/>
  </r>
  <r>
    <s v="72f5d4"/>
    <n v="2"/>
    <n v="3"/>
    <s v="t"/>
    <s v="f52210"/>
    <d v="1899-12-30T00:45:06"/>
    <n v="19"/>
    <x v="337"/>
    <n v="3.2526671296878681E-2"/>
    <x v="0"/>
  </r>
  <r>
    <s v="9ec847"/>
    <n v="5"/>
    <n v="3"/>
    <s v="t"/>
    <s v="f52210"/>
    <d v="1899-12-30T00:45:06"/>
    <n v="54"/>
    <x v="333"/>
    <n v="0.23111055921466431"/>
    <x v="0"/>
  </r>
  <r>
    <s v="5d267b"/>
    <n v="1"/>
    <n v="3"/>
    <s v="t"/>
    <s v="f52210"/>
    <d v="1899-12-30T00:45:06"/>
    <n v="40"/>
    <x v="656"/>
    <n v="3.423860136513545E-2"/>
    <x v="1"/>
  </r>
  <r>
    <s v="c8d436"/>
    <n v="3"/>
    <n v="3"/>
    <s v="t"/>
    <s v="f52210"/>
    <d v="1899-12-30T00:45:06"/>
    <n v="10"/>
    <x v="891"/>
    <n v="2.5678951023851589E-2"/>
    <x v="1"/>
  </r>
  <r>
    <s v="b9a74d"/>
    <n v="1"/>
    <n v="3"/>
    <s v="t"/>
    <s v="f52210"/>
    <d v="1899-12-30T00:45:06"/>
    <n v="17"/>
    <x v="659"/>
    <n v="1.4551405580182565E-2"/>
    <x v="1"/>
  </r>
  <r>
    <s v="2feb6b"/>
    <n v="3"/>
    <n v="3"/>
    <s v="t"/>
    <s v="f52210"/>
    <d v="1899-12-30T00:45:06"/>
    <n v="29"/>
    <x v="675"/>
    <n v="7.4468957969169608E-2"/>
    <x v="1"/>
  </r>
  <r>
    <s v="c4a632"/>
    <n v="1"/>
    <n v="8"/>
    <s v="t"/>
    <s v="14a36e"/>
    <d v="1899-12-30T00:33:56"/>
    <n v="13"/>
    <x v="892"/>
    <n v="1.0553960626985054E-2"/>
    <x v="0"/>
  </r>
  <r>
    <s v="e83aa3"/>
    <n v="5"/>
    <n v="8"/>
    <s v="t"/>
    <s v="14a36e"/>
    <d v="1899-12-30T00:33:56"/>
    <n v="32"/>
    <x v="370"/>
    <n v="0.12989490002443141"/>
    <x v="0"/>
  </r>
  <r>
    <s v="d5e9a6"/>
    <n v="1"/>
    <n v="8"/>
    <s v="t"/>
    <s v="14a36e"/>
    <d v="1899-12-30T00:33:56"/>
    <n v="23"/>
    <x v="478"/>
    <n v="1.8672391878512017E-2"/>
    <x v="0"/>
  </r>
  <r>
    <s v="5d267b"/>
    <n v="5"/>
    <n v="8"/>
    <s v="t"/>
    <s v="14a36e"/>
    <d v="1899-12-30T00:33:56"/>
    <n v="40"/>
    <x v="828"/>
    <n v="0.16236862503053925"/>
    <x v="1"/>
  </r>
  <r>
    <s v="b9a74d"/>
    <n v="5"/>
    <n v="8"/>
    <s v="t"/>
    <s v="14a36e"/>
    <d v="1899-12-30T00:33:56"/>
    <n v="17"/>
    <x v="328"/>
    <n v="6.9006665637979192E-2"/>
    <x v="1"/>
  </r>
  <r>
    <s v="d5e9a6"/>
    <n v="5"/>
    <n v="3"/>
    <s v="f"/>
    <s v="44266d"/>
    <d v="1899-12-30T00:21:58"/>
    <n v="23"/>
    <x v="890"/>
    <n v="9.8435978924764425E-2"/>
    <x v="0"/>
  </r>
  <r>
    <s v="9ec847"/>
    <n v="2"/>
    <n v="3"/>
    <s v="f"/>
    <s v="44266d"/>
    <d v="1899-12-30T00:21:58"/>
    <n v="54"/>
    <x v="837"/>
    <n v="9.2444223685865717E-2"/>
    <x v="0"/>
  </r>
  <r>
    <s v="5d267b"/>
    <n v="5"/>
    <n v="3"/>
    <s v="f"/>
    <s v="44266d"/>
    <d v="1899-12-30T00:21:58"/>
    <n v="40"/>
    <x v="339"/>
    <n v="0.17119300682567726"/>
    <x v="1"/>
  </r>
  <r>
    <s v="2a2353"/>
    <n v="1"/>
    <n v="3"/>
    <s v="f"/>
    <s v="44266d"/>
    <d v="1899-12-30T00:21:58"/>
    <n v="57"/>
    <x v="680"/>
    <n v="4.8790006945318015E-2"/>
    <x v="1"/>
  </r>
  <r>
    <s v="f084eb"/>
    <n v="3"/>
    <n v="3"/>
    <s v="f"/>
    <s v="44266d"/>
    <d v="1899-12-30T00:21:58"/>
    <n v="36"/>
    <x v="837"/>
    <n v="9.2444223685865717E-2"/>
    <x v="1"/>
  </r>
  <r>
    <s v="2feb6b"/>
    <n v="2"/>
    <n v="3"/>
    <s v="f"/>
    <s v="44266d"/>
    <d v="1899-12-30T00:21:58"/>
    <n v="29"/>
    <x v="340"/>
    <n v="4.964597197944641E-2"/>
    <x v="1"/>
  </r>
  <r>
    <s v="e31d39"/>
    <n v="5"/>
    <n v="11"/>
    <s v="t"/>
    <s v="6b2d29"/>
    <d v="1899-12-30T00:44:12"/>
    <n v="10"/>
    <x v="475"/>
    <n v="3.9268498988364112E-2"/>
    <x v="0"/>
  </r>
  <r>
    <s v="72f5d4"/>
    <n v="2"/>
    <n v="11"/>
    <s v="t"/>
    <s v="6b2d29"/>
    <d v="1899-12-30T00:44:12"/>
    <n v="19"/>
    <x v="847"/>
    <n v="2.9844059231156728E-2"/>
    <x v="0"/>
  </r>
  <r>
    <s v="9ec847"/>
    <n v="5"/>
    <n v="11"/>
    <s v="t"/>
    <s v="6b2d29"/>
    <d v="1899-12-30T00:44:12"/>
    <n v="54"/>
    <x v="677"/>
    <n v="0.21204989453716622"/>
    <x v="0"/>
  </r>
  <r>
    <s v="2a2353"/>
    <n v="3"/>
    <n v="11"/>
    <s v="t"/>
    <s v="6b2d29"/>
    <d v="1899-12-30T00:44:12"/>
    <n v="57"/>
    <x v="809"/>
    <n v="0.13429826654020527"/>
    <x v="1"/>
  </r>
  <r>
    <s v="b9a74d"/>
    <n v="2"/>
    <n v="11"/>
    <s v="t"/>
    <s v="6b2d29"/>
    <d v="1899-12-30T00:44:12"/>
    <n v="17"/>
    <x v="25"/>
    <n v="2.6702579312087599E-2"/>
    <x v="1"/>
  </r>
  <r>
    <s v="d5e9a6"/>
    <n v="1"/>
    <n v="6"/>
    <s v="f"/>
    <s v="a2dbc4"/>
    <d v="1899-12-30T00:16:26"/>
    <n v="23"/>
    <x v="893"/>
    <n v="1.907831344108836E-2"/>
    <x v="0"/>
  </r>
  <r>
    <s v="72f5d4"/>
    <n v="1"/>
    <n v="6"/>
    <s v="f"/>
    <s v="a2dbc4"/>
    <d v="1899-12-30T00:16:26"/>
    <n v="19"/>
    <x v="894"/>
    <n v="1.5760345886116474E-2"/>
    <x v="0"/>
  </r>
  <r>
    <s v="5d267b"/>
    <n v="3"/>
    <n v="6"/>
    <s v="f"/>
    <s v="a2dbc4"/>
    <d v="1899-12-30T00:16:26"/>
    <n v="40"/>
    <x v="413"/>
    <n v="9.9539026649156676E-2"/>
    <x v="1"/>
  </r>
  <r>
    <s v="c8d436"/>
    <n v="5"/>
    <n v="6"/>
    <s v="f"/>
    <s v="a2dbc4"/>
    <d v="1899-12-30T00:16:26"/>
    <n v="10"/>
    <x v="412"/>
    <n v="4.1474594437148619E-2"/>
    <x v="1"/>
  </r>
  <r>
    <s v="f084eb"/>
    <n v="2"/>
    <n v="6"/>
    <s v="f"/>
    <s v="a2dbc4"/>
    <d v="1899-12-30T00:16:26"/>
    <n v="36"/>
    <x v="222"/>
    <n v="5.9723415989494003E-2"/>
    <x v="1"/>
  </r>
  <r>
    <s v="b9a74d"/>
    <n v="1"/>
    <n v="6"/>
    <s v="f"/>
    <s v="a2dbc4"/>
    <d v="1899-12-30T00:16:26"/>
    <n v="17"/>
    <x v="196"/>
    <n v="1.4101362108630529E-2"/>
    <x v="1"/>
  </r>
  <r>
    <s v="c4a632"/>
    <n v="2"/>
    <n v="0"/>
    <s v="t"/>
    <s v="73567c"/>
    <d v="1899-12-30T00:31:11"/>
    <n v="13"/>
    <x v="895"/>
    <n v="2.2943392667358811E-2"/>
    <x v="0"/>
  </r>
  <r>
    <s v="e31d39"/>
    <n v="5"/>
    <n v="0"/>
    <s v="t"/>
    <s v="73567c"/>
    <d v="1899-12-30T00:31:11"/>
    <n v="10"/>
    <x v="876"/>
    <n v="4.4121908975690016E-2"/>
    <x v="0"/>
  </r>
  <r>
    <s v="72f5d4"/>
    <n v="1"/>
    <n v="0"/>
    <s v="t"/>
    <s v="73567c"/>
    <d v="1899-12-30T00:31:11"/>
    <n v="19"/>
    <x v="272"/>
    <n v="1.6766325410762208E-2"/>
    <x v="0"/>
  </r>
  <r>
    <s v="9ec847"/>
    <n v="5"/>
    <n v="0"/>
    <s v="t"/>
    <s v="73567c"/>
    <d v="1899-12-30T00:31:11"/>
    <n v="54"/>
    <x v="521"/>
    <n v="0.23825830846872612"/>
    <x v="0"/>
  </r>
  <r>
    <s v="5d267b"/>
    <n v="3"/>
    <n v="0"/>
    <s v="t"/>
    <s v="73567c"/>
    <d v="1899-12-30T00:31:11"/>
    <n v="40"/>
    <x v="311"/>
    <n v="0.10589258154165604"/>
    <x v="1"/>
  </r>
  <r>
    <s v="f084eb"/>
    <n v="3"/>
    <n v="0"/>
    <s v="t"/>
    <s v="73567c"/>
    <d v="1899-12-30T00:31:11"/>
    <n v="36"/>
    <x v="216"/>
    <n v="9.5303323387490438E-2"/>
    <x v="1"/>
  </r>
  <r>
    <s v="b9a74d"/>
    <n v="3"/>
    <n v="0"/>
    <s v="t"/>
    <s v="73567c"/>
    <d v="1899-12-30T00:31:11"/>
    <n v="17"/>
    <x v="896"/>
    <n v="4.5004347155203822E-2"/>
    <x v="1"/>
  </r>
  <r>
    <s v="e31d39"/>
    <n v="3"/>
    <n v="3"/>
    <s v="t"/>
    <s v="2cef8c"/>
    <d v="1899-12-30T00:09:06"/>
    <n v="10"/>
    <x v="891"/>
    <n v="2.5678951023851589E-2"/>
    <x v="0"/>
  </r>
  <r>
    <s v="d5e9a6"/>
    <n v="2"/>
    <n v="3"/>
    <s v="t"/>
    <s v="2cef8c"/>
    <d v="1899-12-30T00:09:06"/>
    <n v="23"/>
    <x v="897"/>
    <n v="3.937439156990577E-2"/>
    <x v="0"/>
  </r>
  <r>
    <s v="c8d436"/>
    <n v="1"/>
    <n v="3"/>
    <s v="t"/>
    <s v="2cef8c"/>
    <d v="1899-12-30T00:09:06"/>
    <n v="10"/>
    <x v="530"/>
    <n v="8.5596503412838625E-3"/>
    <x v="1"/>
  </r>
  <r>
    <s v="2a2353"/>
    <n v="5"/>
    <n v="3"/>
    <s v="t"/>
    <s v="2cef8c"/>
    <d v="1899-12-30T00:09:06"/>
    <n v="57"/>
    <x v="898"/>
    <n v="0.24395003472659008"/>
    <x v="1"/>
  </r>
  <r>
    <s v="f084eb"/>
    <n v="1"/>
    <n v="3"/>
    <s v="t"/>
    <s v="2cef8c"/>
    <d v="1899-12-30T00:09:06"/>
    <n v="36"/>
    <x v="899"/>
    <n v="3.0814741228621913E-2"/>
    <x v="1"/>
  </r>
  <r>
    <s v="c4a632"/>
    <n v="5"/>
    <n v="18"/>
    <s v="f"/>
    <s v="6bc215"/>
    <d v="1899-12-30T00:42:51"/>
    <n v="13"/>
    <x v="821"/>
    <n v="4.7033954968085559E-2"/>
    <x v="0"/>
  </r>
  <r>
    <s v="e83aa3"/>
    <n v="5"/>
    <n v="18"/>
    <s v="f"/>
    <s v="6bc215"/>
    <d v="1899-12-30T00:42:51"/>
    <n v="32"/>
    <x v="189"/>
    <n v="0.11577588915221063"/>
    <x v="0"/>
  </r>
  <r>
    <s v="e31d39"/>
    <n v="4"/>
    <n v="18"/>
    <s v="f"/>
    <s v="6bc215"/>
    <d v="1899-12-30T00:42:51"/>
    <n v="10"/>
    <x v="190"/>
    <n v="2.8943972288052656E-2"/>
    <x v="0"/>
  </r>
  <r>
    <s v="d5e9a6"/>
    <n v="3"/>
    <n v="18"/>
    <s v="f"/>
    <s v="6bc215"/>
    <d v="1899-12-30T00:42:51"/>
    <n v="23"/>
    <x v="773"/>
    <n v="4.9928352196890825E-2"/>
    <x v="0"/>
  </r>
  <r>
    <s v="72f5d4"/>
    <n v="4"/>
    <n v="18"/>
    <s v="f"/>
    <s v="6bc215"/>
    <d v="1899-12-30T00:42:51"/>
    <n v="19"/>
    <x v="900"/>
    <n v="5.4993547347300047E-2"/>
    <x v="0"/>
  </r>
  <r>
    <s v="9ec847"/>
    <n v="2"/>
    <n v="18"/>
    <s v="f"/>
    <s v="6bc215"/>
    <d v="1899-12-30T00:42:51"/>
    <n v="54"/>
    <x v="840"/>
    <n v="7.814872517774217E-2"/>
    <x v="0"/>
  </r>
  <r>
    <s v="5d267b"/>
    <n v="2"/>
    <n v="18"/>
    <s v="f"/>
    <s v="6bc215"/>
    <d v="1899-12-30T00:42:51"/>
    <n v="40"/>
    <x v="108"/>
    <n v="5.7887944576105313E-2"/>
    <x v="1"/>
  </r>
  <r>
    <s v="c8d436"/>
    <n v="1"/>
    <n v="18"/>
    <s v="f"/>
    <s v="6bc215"/>
    <d v="1899-12-30T00:42:51"/>
    <n v="10"/>
    <x v="211"/>
    <n v="7.2359930720131641E-3"/>
    <x v="1"/>
  </r>
  <r>
    <s v="2a2353"/>
    <n v="4"/>
    <n v="18"/>
    <s v="f"/>
    <s v="6bc215"/>
    <d v="1899-12-30T00:42:51"/>
    <n v="57"/>
    <x v="888"/>
    <n v="0.16498064204190013"/>
    <x v="1"/>
  </r>
  <r>
    <s v="f084eb"/>
    <n v="2"/>
    <n v="18"/>
    <s v="f"/>
    <s v="6bc215"/>
    <d v="1899-12-30T00:42:51"/>
    <n v="36"/>
    <x v="213"/>
    <n v="5.209915011849478E-2"/>
    <x v="1"/>
  </r>
  <r>
    <s v="b9a74d"/>
    <n v="1"/>
    <n v="18"/>
    <s v="f"/>
    <s v="6bc215"/>
    <d v="1899-12-30T00:42:51"/>
    <n v="17"/>
    <x v="584"/>
    <n v="1.2301188222422378E-2"/>
    <x v="1"/>
  </r>
  <r>
    <s v="2feb6b"/>
    <n v="2"/>
    <n v="18"/>
    <s v="f"/>
    <s v="6bc215"/>
    <d v="1899-12-30T00:42:51"/>
    <n v="29"/>
    <x v="191"/>
    <n v="4.1968759817676352E-2"/>
    <x v="1"/>
  </r>
  <r>
    <s v="c4a632"/>
    <n v="2"/>
    <n v="20"/>
    <s v="t"/>
    <s v="eabccd"/>
    <d v="1899-12-30T00:42:29"/>
    <n v="13"/>
    <x v="760"/>
    <n v="1.8354714133887048E-2"/>
    <x v="0"/>
  </r>
  <r>
    <s v="72f5d4"/>
    <n v="3"/>
    <n v="20"/>
    <s v="t"/>
    <s v="eabccd"/>
    <d v="1899-12-30T00:42:29"/>
    <n v="19"/>
    <x v="901"/>
    <n v="4.0239180985829293E-2"/>
    <x v="0"/>
  </r>
  <r>
    <s v="9ec847"/>
    <n v="3"/>
    <n v="20"/>
    <s v="t"/>
    <s v="eabccd"/>
    <d v="1899-12-30T00:42:29"/>
    <n v="54"/>
    <x v="503"/>
    <n v="0.11436398806498853"/>
    <x v="0"/>
  </r>
  <r>
    <s v="5d267b"/>
    <n v="3"/>
    <n v="20"/>
    <s v="t"/>
    <s v="eabccd"/>
    <d v="1899-12-30T00:42:29"/>
    <n v="40"/>
    <x v="215"/>
    <n v="8.4714065233324837E-2"/>
    <x v="1"/>
  </r>
  <r>
    <s v="c8d436"/>
    <n v="5"/>
    <n v="20"/>
    <s v="t"/>
    <s v="eabccd"/>
    <d v="1899-12-30T00:42:29"/>
    <n v="10"/>
    <x v="39"/>
    <n v="3.5297527180552013E-2"/>
    <x v="1"/>
  </r>
  <r>
    <s v="f084eb"/>
    <n v="2"/>
    <n v="20"/>
    <s v="t"/>
    <s v="eabccd"/>
    <d v="1899-12-30T00:42:29"/>
    <n v="36"/>
    <x v="43"/>
    <n v="5.0828439139994908E-2"/>
    <x v="1"/>
  </r>
  <r>
    <s v="b9a74d"/>
    <n v="2"/>
    <n v="20"/>
    <s v="t"/>
    <s v="eabccd"/>
    <d v="1899-12-30T00:42:29"/>
    <n v="17"/>
    <x v="902"/>
    <n v="2.400231848277537E-2"/>
    <x v="1"/>
  </r>
  <r>
    <s v="2feb6b"/>
    <n v="3"/>
    <n v="20"/>
    <s v="t"/>
    <s v="eabccd"/>
    <d v="1899-12-30T00:42:29"/>
    <n v="29"/>
    <x v="903"/>
    <n v="6.1417697294160509E-2"/>
    <x v="1"/>
  </r>
  <r>
    <s v="c4a632"/>
    <n v="4"/>
    <n v="20"/>
    <s v="t"/>
    <s v="5125aa"/>
    <d v="1899-12-30T00:07:17"/>
    <n v="13"/>
    <x v="386"/>
    <n v="3.6709428267774097E-2"/>
    <x v="0"/>
  </r>
  <r>
    <s v="e83aa3"/>
    <n v="1"/>
    <n v="20"/>
    <s v="t"/>
    <s v="5125aa"/>
    <d v="1899-12-30T00:07:17"/>
    <n v="32"/>
    <x v="820"/>
    <n v="2.259041739555329E-2"/>
    <x v="0"/>
  </r>
  <r>
    <s v="f084eb"/>
    <n v="3"/>
    <n v="20"/>
    <s v="t"/>
    <s v="5125aa"/>
    <d v="1899-12-30T00:07:17"/>
    <n v="36"/>
    <x v="756"/>
    <n v="7.6242658709992361E-2"/>
    <x v="1"/>
  </r>
  <r>
    <s v="e31d39"/>
    <n v="5"/>
    <n v="9"/>
    <s v="f"/>
    <s v="1968ce"/>
    <d v="1899-12-30T00:06:03"/>
    <n v="10"/>
    <x v="79"/>
    <n v="4.0150937167877918E-2"/>
    <x v="0"/>
  </r>
  <r>
    <s v="72f5d4"/>
    <n v="1"/>
    <n v="9"/>
    <s v="f"/>
    <s v="1968ce"/>
    <d v="1899-12-30T00:06:03"/>
    <n v="19"/>
    <x v="77"/>
    <n v="1.5257356123793609E-2"/>
    <x v="0"/>
  </r>
  <r>
    <s v="5d267b"/>
    <n v="1"/>
    <n v="9"/>
    <s v="f"/>
    <s v="1968ce"/>
    <d v="1899-12-30T00:06:03"/>
    <n v="40"/>
    <x v="75"/>
    <n v="3.2120749734302338E-2"/>
    <x v="1"/>
  </r>
  <r>
    <s v="2a2353"/>
    <n v="3"/>
    <n v="9"/>
    <s v="f"/>
    <s v="1968ce"/>
    <d v="1899-12-30T00:06:03"/>
    <n v="57"/>
    <x v="904"/>
    <n v="0.13731620511414247"/>
    <x v="1"/>
  </r>
  <r>
    <s v="c4a632"/>
    <n v="4"/>
    <n v="17"/>
    <s v="t"/>
    <s v="795f37"/>
    <d v="1899-12-30T00:30:50"/>
    <n v="13"/>
    <x v="0"/>
    <n v="3.8086031827815621E-2"/>
    <x v="0"/>
  </r>
  <r>
    <s v="e83aa3"/>
    <n v="2"/>
    <n v="17"/>
    <s v="t"/>
    <s v="795f37"/>
    <d v="1899-12-30T00:30:50"/>
    <n v="32"/>
    <x v="905"/>
    <n v="4.6875116095773071E-2"/>
    <x v="0"/>
  </r>
  <r>
    <s v="e31d39"/>
    <n v="3"/>
    <n v="17"/>
    <s v="t"/>
    <s v="795f37"/>
    <d v="1899-12-30T00:30:50"/>
    <n v="10"/>
    <x v="691"/>
    <n v="2.1972710669893626E-2"/>
    <x v="0"/>
  </r>
  <r>
    <s v="d5e9a6"/>
    <n v="1"/>
    <n v="17"/>
    <s v="t"/>
    <s v="795f37"/>
    <d v="1899-12-30T00:30:50"/>
    <n v="23"/>
    <x v="906"/>
    <n v="1.6845744846918448E-2"/>
    <x v="0"/>
  </r>
  <r>
    <s v="72f5d4"/>
    <n v="5"/>
    <n v="17"/>
    <s v="t"/>
    <s v="795f37"/>
    <d v="1899-12-30T00:30:50"/>
    <n v="19"/>
    <x v="907"/>
    <n v="6.9580250454663151E-2"/>
    <x v="0"/>
  </r>
  <r>
    <s v="5d267b"/>
    <n v="1"/>
    <n v="17"/>
    <s v="t"/>
    <s v="795f37"/>
    <d v="1899-12-30T00:30:50"/>
    <n v="40"/>
    <x v="285"/>
    <n v="2.9296947559858171E-2"/>
    <x v="1"/>
  </r>
  <r>
    <s v="c8d436"/>
    <n v="3"/>
    <n v="17"/>
    <s v="t"/>
    <s v="795f37"/>
    <d v="1899-12-30T00:30:50"/>
    <n v="10"/>
    <x v="691"/>
    <n v="2.1972710669893626E-2"/>
    <x v="1"/>
  </r>
  <r>
    <s v="f084eb"/>
    <n v="1"/>
    <n v="17"/>
    <s v="t"/>
    <s v="795f37"/>
    <d v="1899-12-30T00:30:50"/>
    <n v="36"/>
    <x v="908"/>
    <n v="2.6367252803872351E-2"/>
    <x v="1"/>
  </r>
  <r>
    <s v="b9a74d"/>
    <n v="4"/>
    <n v="17"/>
    <s v="t"/>
    <s v="795f37"/>
    <d v="1899-12-30T00:30:50"/>
    <n v="17"/>
    <x v="2"/>
    <n v="4.9804810851758891E-2"/>
    <x v="1"/>
  </r>
  <r>
    <s v="72f5d4"/>
    <n v="3"/>
    <n v="21"/>
    <s v="f"/>
    <s v="378d33"/>
    <d v="1899-12-30T00:19:24"/>
    <n v="19"/>
    <x v="6"/>
    <n v="3.9736191223506433E-2"/>
    <x v="0"/>
  </r>
  <r>
    <s v="f084eb"/>
    <n v="3"/>
    <n v="21"/>
    <s v="f"/>
    <s v="378d33"/>
    <d v="1899-12-30T00:19:24"/>
    <n v="36"/>
    <x v="8"/>
    <n v="7.528962547611745E-2"/>
    <x v="1"/>
  </r>
  <r>
    <s v="2feb6b"/>
    <n v="5"/>
    <n v="21"/>
    <s v="f"/>
    <s v="378d33"/>
    <d v="1899-12-30T00:19:24"/>
    <n v="29"/>
    <x v="853"/>
    <n v="0.10108329346330584"/>
    <x v="1"/>
  </r>
  <r>
    <s v="c4a632"/>
    <n v="5"/>
    <n v="24"/>
    <s v="f"/>
    <s v="bfa400"/>
    <d v="1899-12-30T00:27:22"/>
    <n v="13"/>
    <x v="703"/>
    <n v="4.3592446067981738E-2"/>
    <x v="0"/>
  </r>
  <r>
    <s v="e31d39"/>
    <n v="5"/>
    <n v="24"/>
    <s v="f"/>
    <s v="bfa400"/>
    <d v="1899-12-30T00:27:22"/>
    <n v="10"/>
    <x v="486"/>
    <n v="3.3532650821524415E-2"/>
    <x v="0"/>
  </r>
  <r>
    <s v="d5e9a6"/>
    <n v="2"/>
    <n v="24"/>
    <s v="f"/>
    <s v="bfa400"/>
    <d v="1899-12-30T00:27:22"/>
    <n v="23"/>
    <x v="632"/>
    <n v="3.0850038755802459E-2"/>
    <x v="0"/>
  </r>
  <r>
    <s v="72f5d4"/>
    <n v="2"/>
    <n v="24"/>
    <s v="f"/>
    <s v="bfa400"/>
    <d v="1899-12-30T00:27:22"/>
    <n v="19"/>
    <x v="705"/>
    <n v="2.5484814624358552E-2"/>
    <x v="0"/>
  </r>
  <r>
    <s v="9ec847"/>
    <n v="5"/>
    <n v="24"/>
    <s v="f"/>
    <s v="bfa400"/>
    <d v="1899-12-30T00:27:22"/>
    <n v="54"/>
    <x v="89"/>
    <n v="0.18107631443623182"/>
    <x v="0"/>
  </r>
  <r>
    <s v="5d267b"/>
    <n v="1"/>
    <n v="24"/>
    <s v="f"/>
    <s v="bfa400"/>
    <d v="1899-12-30T00:27:22"/>
    <n v="40"/>
    <x v="88"/>
    <n v="2.6826120657219531E-2"/>
    <x v="1"/>
  </r>
  <r>
    <s v="c8d436"/>
    <n v="1"/>
    <n v="24"/>
    <s v="f"/>
    <s v="bfa400"/>
    <d v="1899-12-30T00:27:22"/>
    <n v="10"/>
    <x v="444"/>
    <n v="6.7065301643048827E-3"/>
    <x v="1"/>
  </r>
  <r>
    <s v="2a2353"/>
    <n v="4"/>
    <n v="24"/>
    <s v="f"/>
    <s v="bfa400"/>
    <d v="1899-12-30T00:27:22"/>
    <n v="57"/>
    <x v="445"/>
    <n v="0.15290888774615133"/>
    <x v="1"/>
  </r>
  <r>
    <s v="f084eb"/>
    <n v="4"/>
    <n v="24"/>
    <s v="f"/>
    <s v="bfa400"/>
    <d v="1899-12-30T00:27:22"/>
    <n v="36"/>
    <x v="909"/>
    <n v="9.6574034365990311E-2"/>
    <x v="1"/>
  </r>
  <r>
    <s v="c4a632"/>
    <n v="4"/>
    <n v="4"/>
    <s v="f"/>
    <s v="3c76ec"/>
    <d v="1899-12-30T00:20:27"/>
    <n v="13"/>
    <x v="724"/>
    <n v="4.4051313921328918E-2"/>
    <x v="0"/>
  </r>
  <r>
    <s v="e31d39"/>
    <n v="4"/>
    <n v="4"/>
    <s v="f"/>
    <s v="3c76ec"/>
    <d v="1899-12-30T00:20:27"/>
    <n v="10"/>
    <x v="28"/>
    <n v="3.3885626093329929E-2"/>
    <x v="0"/>
  </r>
  <r>
    <s v="d5e9a6"/>
    <n v="3"/>
    <n v="4"/>
    <s v="f"/>
    <s v="3c76ec"/>
    <d v="1899-12-30T00:20:27"/>
    <n v="23"/>
    <x v="305"/>
    <n v="5.845270501099413E-2"/>
    <x v="0"/>
  </r>
  <r>
    <s v="9ec847"/>
    <n v="1"/>
    <n v="4"/>
    <s v="f"/>
    <s v="3c76ec"/>
    <d v="1899-12-30T00:20:27"/>
    <n v="54"/>
    <x v="910"/>
    <n v="4.574559522599541E-2"/>
    <x v="0"/>
  </r>
  <r>
    <s v="5d267b"/>
    <n v="2"/>
    <n v="4"/>
    <s v="f"/>
    <s v="3c76ec"/>
    <d v="1899-12-30T00:20:27"/>
    <n v="40"/>
    <x v="748"/>
    <n v="6.7771252186659858E-2"/>
    <x v="1"/>
  </r>
  <r>
    <s v="f084eb"/>
    <n v="5"/>
    <n v="4"/>
    <s v="f"/>
    <s v="3c76ec"/>
    <d v="1899-12-30T00:20:27"/>
    <n v="36"/>
    <x v="850"/>
    <n v="0.1524853174199847"/>
    <x v="1"/>
  </r>
  <r>
    <s v="2feb6b"/>
    <n v="2"/>
    <n v="4"/>
    <s v="f"/>
    <s v="3c76ec"/>
    <d v="1899-12-30T00:20:27"/>
    <n v="29"/>
    <x v="745"/>
    <n v="4.9134157835328408E-2"/>
    <x v="1"/>
  </r>
  <r>
    <s v="c8d436"/>
    <n v="4"/>
    <n v="16"/>
    <s v="t"/>
    <s v="b0097c"/>
    <d v="1899-12-30T00:35:13"/>
    <n v="10"/>
    <x v="200"/>
    <n v="2.9649922831663691E-2"/>
    <x v="1"/>
  </r>
  <r>
    <s v="2a2353"/>
    <n v="5"/>
    <n v="16"/>
    <s v="t"/>
    <s v="b0097c"/>
    <d v="1899-12-30T00:35:13"/>
    <n v="57"/>
    <x v="267"/>
    <n v="0.21125570017560377"/>
    <x v="1"/>
  </r>
  <r>
    <s v="f084eb"/>
    <n v="4"/>
    <n v="16"/>
    <s v="t"/>
    <s v="b0097c"/>
    <d v="1899-12-30T00:35:13"/>
    <n v="36"/>
    <x v="357"/>
    <n v="0.10673972219398929"/>
    <x v="1"/>
  </r>
  <r>
    <s v="b9a74d"/>
    <n v="5"/>
    <n v="16"/>
    <s v="t"/>
    <s v="b0097c"/>
    <d v="1899-12-30T00:35:13"/>
    <n v="17"/>
    <x v="443"/>
    <n v="6.3006086017285329E-2"/>
    <x v="1"/>
  </r>
  <r>
    <s v="2feb6b"/>
    <n v="3"/>
    <n v="16"/>
    <s v="t"/>
    <s v="b0097c"/>
    <d v="1899-12-30T00:35:13"/>
    <n v="29"/>
    <x v="358"/>
    <n v="6.4488582158868532E-2"/>
    <x v="1"/>
  </r>
  <r>
    <s v="c4a632"/>
    <n v="3"/>
    <n v="14"/>
    <s v="f"/>
    <s v="ee0afe"/>
    <d v="1899-12-30T00:23:31"/>
    <n v="13"/>
    <x v="439"/>
    <n v="2.9596976540892862E-2"/>
    <x v="0"/>
  </r>
  <r>
    <s v="e83aa3"/>
    <n v="5"/>
    <n v="14"/>
    <s v="f"/>
    <s v="ee0afe"/>
    <d v="1899-12-30T00:23:31"/>
    <n v="32"/>
    <x v="99"/>
    <n v="0.12142349350109892"/>
    <x v="0"/>
  </r>
  <r>
    <s v="d5e9a6"/>
    <n v="5"/>
    <n v="14"/>
    <s v="f"/>
    <s v="ee0afe"/>
    <d v="1899-12-30T00:23:31"/>
    <n v="23"/>
    <x v="44"/>
    <n v="8.7273135953914852E-2"/>
    <x v="0"/>
  </r>
  <r>
    <s v="9ec847"/>
    <n v="4"/>
    <n v="14"/>
    <s v="f"/>
    <s v="ee0afe"/>
    <d v="1899-12-30T00:23:31"/>
    <n v="54"/>
    <x v="351"/>
    <n v="0.16392171622648355"/>
    <x v="0"/>
  </r>
  <r>
    <s v="f084eb"/>
    <n v="4"/>
    <n v="14"/>
    <s v="f"/>
    <s v="ee0afe"/>
    <d v="1899-12-30T00:23:31"/>
    <n v="36"/>
    <x v="549"/>
    <n v="0.10928114415098904"/>
    <x v="1"/>
  </r>
  <r>
    <s v="2feb6b"/>
    <n v="3"/>
    <n v="14"/>
    <s v="f"/>
    <s v="ee0afe"/>
    <d v="1899-12-30T00:23:31"/>
    <n v="29"/>
    <x v="558"/>
    <n v="6.602402459122253E-2"/>
    <x v="1"/>
  </r>
  <r>
    <s v="c4a632"/>
    <n v="5"/>
    <n v="11"/>
    <s v="t"/>
    <s v="44fc55"/>
    <d v="1899-12-30T00:27:54"/>
    <n v="13"/>
    <x v="21"/>
    <n v="5.1049048684873352E-2"/>
    <x v="0"/>
  </r>
  <r>
    <s v="e83aa3"/>
    <n v="3"/>
    <n v="11"/>
    <s v="t"/>
    <s v="44fc55"/>
    <d v="1899-12-30T00:27:54"/>
    <n v="32"/>
    <x v="883"/>
    <n v="7.5395518057659094E-2"/>
    <x v="0"/>
  </r>
  <r>
    <s v="e31d39"/>
    <n v="3"/>
    <n v="11"/>
    <s v="t"/>
    <s v="44fc55"/>
    <d v="1899-12-30T00:27:54"/>
    <n v="10"/>
    <x v="346"/>
    <n v="2.3561099393018467E-2"/>
    <x v="0"/>
  </r>
  <r>
    <s v="d5e9a6"/>
    <n v="2"/>
    <n v="11"/>
    <s v="t"/>
    <s v="44fc55"/>
    <d v="1899-12-30T00:27:54"/>
    <n v="23"/>
    <x v="666"/>
    <n v="3.612701906929499E-2"/>
    <x v="0"/>
  </r>
  <r>
    <s v="9ec847"/>
    <n v="2"/>
    <n v="11"/>
    <s v="t"/>
    <s v="44fc55"/>
    <d v="1899-12-30T00:27:54"/>
    <n v="54"/>
    <x v="347"/>
    <n v="8.4819957814866495E-2"/>
    <x v="0"/>
  </r>
  <r>
    <s v="2a2353"/>
    <n v="5"/>
    <n v="11"/>
    <s v="t"/>
    <s v="44fc55"/>
    <d v="1899-12-30T00:27:54"/>
    <n v="57"/>
    <x v="911"/>
    <n v="0.22383044423367546"/>
    <x v="1"/>
  </r>
  <r>
    <s v="b9a74d"/>
    <n v="5"/>
    <n v="11"/>
    <s v="t"/>
    <s v="44fc55"/>
    <d v="1899-12-30T00:27:54"/>
    <n v="17"/>
    <x v="912"/>
    <n v="6.6756448280218997E-2"/>
    <x v="1"/>
  </r>
  <r>
    <s v="c4a632"/>
    <n v="3"/>
    <n v="16"/>
    <s v="t"/>
    <s v="85ae3c"/>
    <d v="1899-12-30T00:19:37"/>
    <n v="13"/>
    <x v="81"/>
    <n v="2.8908674760872097E-2"/>
    <x v="0"/>
  </r>
  <r>
    <s v="e83aa3"/>
    <n v="1"/>
    <n v="16"/>
    <s v="t"/>
    <s v="85ae3c"/>
    <d v="1899-12-30T00:19:37"/>
    <n v="32"/>
    <x v="913"/>
    <n v="2.3719938265330955E-2"/>
    <x v="0"/>
  </r>
  <r>
    <s v="e31d39"/>
    <n v="3"/>
    <n v="16"/>
    <s v="t"/>
    <s v="85ae3c"/>
    <d v="1899-12-30T00:19:37"/>
    <n v="10"/>
    <x v="650"/>
    <n v="2.2237442123747769E-2"/>
    <x v="0"/>
  </r>
  <r>
    <s v="d5e9a6"/>
    <n v="1"/>
    <n v="16"/>
    <s v="t"/>
    <s v="85ae3c"/>
    <d v="1899-12-30T00:19:37"/>
    <n v="23"/>
    <x v="137"/>
    <n v="1.7048705628206623E-2"/>
    <x v="0"/>
  </r>
  <r>
    <s v="9ec847"/>
    <n v="5"/>
    <n v="16"/>
    <s v="t"/>
    <s v="85ae3c"/>
    <d v="1899-12-30T00:19:37"/>
    <n v="54"/>
    <x v="914"/>
    <n v="0.20013697911372991"/>
    <x v="0"/>
  </r>
  <r>
    <s v="c8d436"/>
    <n v="5"/>
    <n v="16"/>
    <s v="t"/>
    <s v="85ae3c"/>
    <d v="1899-12-30T00:19:37"/>
    <n v="10"/>
    <x v="136"/>
    <n v="3.7062403539579611E-2"/>
    <x v="1"/>
  </r>
  <r>
    <s v="2a2353"/>
    <n v="5"/>
    <n v="16"/>
    <s v="t"/>
    <s v="85ae3c"/>
    <d v="1899-12-30T00:19:37"/>
    <n v="57"/>
    <x v="267"/>
    <n v="0.21125570017560377"/>
    <x v="1"/>
  </r>
  <r>
    <s v="e83aa3"/>
    <n v="3"/>
    <n v="0"/>
    <s v="t"/>
    <s v="f99f5f"/>
    <d v="1899-12-30T00:15:14"/>
    <n v="32"/>
    <x v="215"/>
    <n v="8.4714065233324837E-2"/>
    <x v="0"/>
  </r>
  <r>
    <s v="e31d39"/>
    <n v="1"/>
    <n v="0"/>
    <s v="t"/>
    <s v="f99f5f"/>
    <d v="1899-12-30T00:15:14"/>
    <n v="10"/>
    <x v="217"/>
    <n v="8.8243817951380032E-3"/>
    <x v="0"/>
  </r>
  <r>
    <s v="d5e9a6"/>
    <n v="5"/>
    <n v="0"/>
    <s v="t"/>
    <s v="f99f5f"/>
    <d v="1899-12-30T00:15:14"/>
    <n v="23"/>
    <x v="271"/>
    <n v="0.10148039064408704"/>
    <x v="0"/>
  </r>
  <r>
    <s v="72f5d4"/>
    <n v="1"/>
    <n v="0"/>
    <s v="t"/>
    <s v="f99f5f"/>
    <d v="1899-12-30T00:15:14"/>
    <n v="19"/>
    <x v="272"/>
    <n v="1.6766325410762208E-2"/>
    <x v="0"/>
  </r>
  <r>
    <s v="5d267b"/>
    <n v="4"/>
    <n v="0"/>
    <s v="t"/>
    <s v="f99f5f"/>
    <d v="1899-12-30T00:15:14"/>
    <n v="40"/>
    <x v="41"/>
    <n v="0.14119010872220805"/>
    <x v="1"/>
  </r>
  <r>
    <s v="f084eb"/>
    <n v="2"/>
    <n v="0"/>
    <s v="t"/>
    <s v="f99f5f"/>
    <d v="1899-12-30T00:15:14"/>
    <n v="36"/>
    <x v="400"/>
    <n v="6.3535548924993634E-2"/>
    <x v="1"/>
  </r>
  <r>
    <s v="b9a74d"/>
    <n v="3"/>
    <n v="0"/>
    <s v="t"/>
    <s v="f99f5f"/>
    <d v="1899-12-30T00:15:14"/>
    <n v="17"/>
    <x v="896"/>
    <n v="4.5004347155203822E-2"/>
    <x v="1"/>
  </r>
  <r>
    <s v="c4a632"/>
    <n v="2"/>
    <n v="21"/>
    <s v="t"/>
    <s v="9c8d78"/>
    <d v="1899-12-30T00:48:32"/>
    <n v="13"/>
    <x v="575"/>
    <n v="1.8125280207213459E-2"/>
    <x v="0"/>
  </r>
  <r>
    <s v="e83aa3"/>
    <n v="1"/>
    <n v="21"/>
    <s v="t"/>
    <s v="9c8d78"/>
    <d v="1899-12-30T00:48:32"/>
    <n v="32"/>
    <x v="576"/>
    <n v="2.2308037178108874E-2"/>
    <x v="0"/>
  </r>
  <r>
    <s v="5d267b"/>
    <n v="4"/>
    <n v="21"/>
    <s v="t"/>
    <s v="9c8d78"/>
    <d v="1899-12-30T00:48:32"/>
    <n v="40"/>
    <x v="10"/>
    <n v="0.11154018589054436"/>
    <x v="1"/>
  </r>
  <r>
    <s v="2a2353"/>
    <n v="3"/>
    <n v="21"/>
    <s v="t"/>
    <s v="9c8d78"/>
    <d v="1899-12-30T00:48:32"/>
    <n v="57"/>
    <x v="7"/>
    <n v="0.11920857367051929"/>
    <x v="1"/>
  </r>
  <r>
    <s v="f084eb"/>
    <n v="1"/>
    <n v="21"/>
    <s v="t"/>
    <s v="9c8d78"/>
    <d v="1899-12-30T00:48:32"/>
    <n v="36"/>
    <x v="915"/>
    <n v="2.5096541825372482E-2"/>
    <x v="1"/>
  </r>
  <r>
    <s v="c4a632"/>
    <n v="5"/>
    <n v="3"/>
    <s v="f"/>
    <s v="de754b"/>
    <d v="1899-12-30T00:06:06"/>
    <n v="13"/>
    <x v="823"/>
    <n v="5.5637727218345111E-2"/>
    <x v="0"/>
  </r>
  <r>
    <s v="e83aa3"/>
    <n v="3"/>
    <n v="3"/>
    <s v="f"/>
    <s v="de754b"/>
    <d v="1899-12-30T00:06:06"/>
    <n v="32"/>
    <x v="332"/>
    <n v="8.2172643276325091E-2"/>
    <x v="0"/>
  </r>
  <r>
    <s v="72f5d4"/>
    <n v="4"/>
    <n v="3"/>
    <s v="f"/>
    <s v="de754b"/>
    <d v="1899-12-30T00:06:06"/>
    <n v="19"/>
    <x v="673"/>
    <n v="6.5053342593757363E-2"/>
    <x v="0"/>
  </r>
  <r>
    <s v="5d267b"/>
    <n v="5"/>
    <n v="3"/>
    <s v="f"/>
    <s v="de754b"/>
    <d v="1899-12-30T00:06:06"/>
    <n v="40"/>
    <x v="339"/>
    <n v="0.17119300682567726"/>
    <x v="1"/>
  </r>
  <r>
    <s v="c8d436"/>
    <n v="4"/>
    <n v="3"/>
    <s v="f"/>
    <s v="de754b"/>
    <d v="1899-12-30T00:06:06"/>
    <n v="10"/>
    <x v="656"/>
    <n v="3.423860136513545E-2"/>
    <x v="1"/>
  </r>
  <r>
    <s v="2a2353"/>
    <n v="3"/>
    <n v="3"/>
    <s v="f"/>
    <s v="de754b"/>
    <d v="1899-12-30T00:06:06"/>
    <n v="57"/>
    <x v="827"/>
    <n v="0.14637002083595407"/>
    <x v="1"/>
  </r>
  <r>
    <s v="f084eb"/>
    <n v="2"/>
    <n v="3"/>
    <s v="f"/>
    <s v="de754b"/>
    <d v="1899-12-30T00:06:06"/>
    <n v="36"/>
    <x v="767"/>
    <n v="6.1629482457243825E-2"/>
    <x v="1"/>
  </r>
  <r>
    <s v="2feb6b"/>
    <n v="1"/>
    <n v="3"/>
    <s v="f"/>
    <s v="de754b"/>
    <d v="1899-12-30T00:06:06"/>
    <n v="29"/>
    <x v="916"/>
    <n v="2.4822985989723205E-2"/>
    <x v="1"/>
  </r>
  <r>
    <s v="c4a632"/>
    <n v="2"/>
    <n v="8"/>
    <s v="f"/>
    <s v="4d8791"/>
    <d v="1899-12-30T00:16:47"/>
    <n v="13"/>
    <x v="317"/>
    <n v="2.1107921253970107E-2"/>
    <x v="0"/>
  </r>
  <r>
    <s v="e31d39"/>
    <n v="3"/>
    <n v="8"/>
    <s v="f"/>
    <s v="4d8791"/>
    <d v="1899-12-30T00:16:47"/>
    <n v="10"/>
    <x v="372"/>
    <n v="2.4355293754580891E-2"/>
    <x v="0"/>
  </r>
  <r>
    <s v="d5e9a6"/>
    <n v="2"/>
    <n v="8"/>
    <s v="f"/>
    <s v="4d8791"/>
    <d v="1899-12-30T00:16:47"/>
    <n v="23"/>
    <x v="800"/>
    <n v="3.7344783757024033E-2"/>
    <x v="0"/>
  </r>
  <r>
    <s v="72f5d4"/>
    <n v="5"/>
    <n v="8"/>
    <s v="f"/>
    <s v="4d8791"/>
    <d v="1899-12-30T00:16:47"/>
    <n v="19"/>
    <x v="324"/>
    <n v="7.7125096889506167E-2"/>
    <x v="0"/>
  </r>
  <r>
    <s v="9ec847"/>
    <n v="4"/>
    <n v="8"/>
    <s v="f"/>
    <s v="4d8791"/>
    <d v="1899-12-30T00:16:47"/>
    <n v="54"/>
    <x v="377"/>
    <n v="0.1753581150329824"/>
    <x v="0"/>
  </r>
  <r>
    <s v="c8d436"/>
    <n v="2"/>
    <n v="8"/>
    <s v="f"/>
    <s v="4d8791"/>
    <d v="1899-12-30T00:16:47"/>
    <n v="10"/>
    <x v="126"/>
    <n v="1.6236862503053926E-2"/>
    <x v="1"/>
  </r>
  <r>
    <s v="2a2353"/>
    <n v="4"/>
    <n v="8"/>
    <s v="f"/>
    <s v="4d8791"/>
    <d v="1899-12-30T00:16:47"/>
    <n v="57"/>
    <x v="321"/>
    <n v="0.18510023253481478"/>
    <x v="1"/>
  </r>
  <r>
    <s v="f084eb"/>
    <n v="3"/>
    <n v="8"/>
    <s v="f"/>
    <s v="4d8791"/>
    <d v="1899-12-30T00:16:47"/>
    <n v="36"/>
    <x v="371"/>
    <n v="8.7679057516491202E-2"/>
    <x v="1"/>
  </r>
  <r>
    <s v="b9a74d"/>
    <n v="2"/>
    <n v="8"/>
    <s v="f"/>
    <s v="4d8791"/>
    <d v="1899-12-30T00:16:47"/>
    <n v="17"/>
    <x v="430"/>
    <n v="2.7602666255191678E-2"/>
    <x v="1"/>
  </r>
  <r>
    <s v="e83aa3"/>
    <n v="5"/>
    <n v="7"/>
    <s v="t"/>
    <s v="0b63cd"/>
    <d v="1899-12-30T00:44:22"/>
    <n v="32"/>
    <x v="527"/>
    <n v="0.13130680111165347"/>
    <x v="0"/>
  </r>
  <r>
    <s v="d5e9a6"/>
    <n v="3"/>
    <n v="7"/>
    <s v="t"/>
    <s v="0b63cd"/>
    <d v="1899-12-30T00:44:22"/>
    <n v="23"/>
    <x v="917"/>
    <n v="5.6626057979400568E-2"/>
    <x v="0"/>
  </r>
  <r>
    <s v="72f5d4"/>
    <n v="2"/>
    <n v="7"/>
    <s v="t"/>
    <s v="0b63cd"/>
    <d v="1899-12-30T00:44:22"/>
    <n v="19"/>
    <x v="526"/>
    <n v="3.1185365264017703E-2"/>
    <x v="0"/>
  </r>
  <r>
    <s v="9ec847"/>
    <n v="5"/>
    <n v="7"/>
    <s v="t"/>
    <s v="0b63cd"/>
    <d v="1899-12-30T00:44:22"/>
    <n v="54"/>
    <x v="142"/>
    <n v="0.22158022687591528"/>
    <x v="0"/>
  </r>
  <r>
    <s v="5d267b"/>
    <n v="2"/>
    <n v="7"/>
    <s v="t"/>
    <s v="0b63cd"/>
    <d v="1899-12-30T00:44:22"/>
    <n v="40"/>
    <x v="918"/>
    <n v="6.5653400555826733E-2"/>
    <x v="1"/>
  </r>
  <r>
    <s v="2a2353"/>
    <n v="3"/>
    <n v="7"/>
    <s v="t"/>
    <s v="0b63cd"/>
    <d v="1899-12-30T00:44:22"/>
    <n v="57"/>
    <x v="143"/>
    <n v="0.14033414368807967"/>
    <x v="1"/>
  </r>
  <r>
    <s v="f084eb"/>
    <n v="2"/>
    <n v="7"/>
    <s v="t"/>
    <s v="0b63cd"/>
    <d v="1899-12-30T00:44:22"/>
    <n v="36"/>
    <x v="919"/>
    <n v="5.9088060500244066E-2"/>
    <x v="1"/>
  </r>
  <r>
    <s v="2feb6b"/>
    <n v="1"/>
    <n v="7"/>
    <s v="t"/>
    <s v="0b63cd"/>
    <d v="1899-12-30T00:44:22"/>
    <n v="29"/>
    <x v="689"/>
    <n v="2.3799357701487195E-2"/>
    <x v="1"/>
  </r>
  <r>
    <s v="d5e9a6"/>
    <n v="4"/>
    <n v="9"/>
    <s v="t"/>
    <s v="7a9c4c"/>
    <d v="1899-12-30T00:09:27"/>
    <n v="23"/>
    <x v="76"/>
    <n v="7.3877724388895366E-2"/>
    <x v="0"/>
  </r>
  <r>
    <s v="72f5d4"/>
    <n v="4"/>
    <n v="9"/>
    <s v="t"/>
    <s v="7a9c4c"/>
    <d v="1899-12-30T00:09:27"/>
    <n v="19"/>
    <x v="406"/>
    <n v="6.1029424495174435E-2"/>
    <x v="0"/>
  </r>
  <r>
    <s v="9ec847"/>
    <n v="3"/>
    <n v="9"/>
    <s v="t"/>
    <s v="7a9c4c"/>
    <d v="1899-12-30T00:09:27"/>
    <n v="54"/>
    <x v="920"/>
    <n v="0.13008903642392447"/>
    <x v="0"/>
  </r>
  <r>
    <s v="c8d436"/>
    <n v="2"/>
    <n v="9"/>
    <s v="t"/>
    <s v="7a9c4c"/>
    <d v="1899-12-30T00:09:27"/>
    <n v="10"/>
    <x v="714"/>
    <n v="1.6060374867151169E-2"/>
    <x v="1"/>
  </r>
  <r>
    <s v="2a2353"/>
    <n v="3"/>
    <n v="9"/>
    <s v="t"/>
    <s v="7a9c4c"/>
    <d v="1899-12-30T00:09:27"/>
    <n v="57"/>
    <x v="904"/>
    <n v="0.13731620511414247"/>
    <x v="1"/>
  </r>
  <r>
    <s v="f084eb"/>
    <n v="3"/>
    <n v="9"/>
    <s v="t"/>
    <s v="7a9c4c"/>
    <d v="1899-12-30T00:09:27"/>
    <n v="36"/>
    <x v="78"/>
    <n v="8.6726024282616304E-2"/>
    <x v="1"/>
  </r>
  <r>
    <s v="2feb6b"/>
    <n v="2"/>
    <n v="9"/>
    <s v="t"/>
    <s v="7a9c4c"/>
    <d v="1899-12-30T00:09:27"/>
    <n v="29"/>
    <x v="574"/>
    <n v="4.6575087114738387E-2"/>
    <x v="1"/>
  </r>
  <r>
    <s v="e83aa3"/>
    <n v="5"/>
    <n v="4"/>
    <s v="t"/>
    <n v="383066"/>
    <d v="1899-12-30T00:45:14"/>
    <n v="32"/>
    <x v="848"/>
    <n v="0.13554250437331972"/>
    <x v="0"/>
  </r>
  <r>
    <s v="d5e9a6"/>
    <n v="3"/>
    <n v="4"/>
    <s v="t"/>
    <n v="383066"/>
    <d v="1899-12-30T00:45:14"/>
    <n v="23"/>
    <x v="305"/>
    <n v="5.845270501099413E-2"/>
    <x v="0"/>
  </r>
  <r>
    <s v="5d267b"/>
    <n v="3"/>
    <n v="4"/>
    <s v="t"/>
    <n v="383066"/>
    <d v="1899-12-30T00:45:14"/>
    <n v="40"/>
    <x v="643"/>
    <n v="0.1016568782799898"/>
    <x v="1"/>
  </r>
  <r>
    <s v="c8d436"/>
    <n v="1"/>
    <n v="4"/>
    <s v="t"/>
    <n v="383066"/>
    <d v="1899-12-30T00:45:14"/>
    <n v="10"/>
    <x v="542"/>
    <n v="8.4714065233324823E-3"/>
    <x v="1"/>
  </r>
  <r>
    <s v="f084eb"/>
    <n v="4"/>
    <n v="4"/>
    <s v="t"/>
    <n v="383066"/>
    <d v="1899-12-30T00:45:14"/>
    <n v="36"/>
    <x v="870"/>
    <n v="0.12198825393598776"/>
    <x v="1"/>
  </r>
  <r>
    <s v="2feb6b"/>
    <n v="4"/>
    <n v="4"/>
    <s v="t"/>
    <n v="383066"/>
    <d v="1899-12-30T00:45:14"/>
    <n v="29"/>
    <x v="119"/>
    <n v="9.8268315670656817E-2"/>
    <x v="1"/>
  </r>
  <r>
    <s v="c4a632"/>
    <n v="3"/>
    <n v="2"/>
    <s v="t"/>
    <s v="26da56"/>
    <d v="1899-12-30T00:54:58"/>
    <n v="13"/>
    <x v="296"/>
    <n v="3.3726787221017449E-2"/>
    <x v="0"/>
  </r>
  <r>
    <s v="e31d39"/>
    <n v="4"/>
    <n v="2"/>
    <s v="t"/>
    <s v="26da56"/>
    <d v="1899-12-30T00:54:58"/>
    <n v="10"/>
    <x v="175"/>
    <n v="3.4591576636940978E-2"/>
    <x v="0"/>
  </r>
  <r>
    <s v="d5e9a6"/>
    <n v="2"/>
    <n v="2"/>
    <s v="t"/>
    <s v="26da56"/>
    <d v="1899-12-30T00:54:58"/>
    <n v="23"/>
    <x v="921"/>
    <n v="3.978031313248212E-2"/>
    <x v="0"/>
  </r>
  <r>
    <s v="9ec847"/>
    <n v="1"/>
    <n v="2"/>
    <s v="t"/>
    <s v="26da56"/>
    <d v="1899-12-30T00:54:58"/>
    <n v="54"/>
    <x v="922"/>
    <n v="4.6698628459870321E-2"/>
    <x v="0"/>
  </r>
  <r>
    <s v="c8d436"/>
    <n v="1"/>
    <n v="2"/>
    <s v="t"/>
    <s v="26da56"/>
    <d v="1899-12-30T00:54:58"/>
    <n v="10"/>
    <x v="644"/>
    <n v="8.6478941592352445E-3"/>
    <x v="1"/>
  </r>
  <r>
    <s v="2a2353"/>
    <n v="5"/>
    <n v="2"/>
    <s v="t"/>
    <s v="26da56"/>
    <d v="1899-12-30T00:54:58"/>
    <n v="57"/>
    <x v="599"/>
    <n v="0.24646498353820445"/>
    <x v="1"/>
  </r>
  <r>
    <s v="f084eb"/>
    <n v="2"/>
    <n v="2"/>
    <s v="t"/>
    <s v="26da56"/>
    <d v="1899-12-30T00:54:58"/>
    <n v="36"/>
    <x v="923"/>
    <n v="6.2264837946493755E-2"/>
    <x v="1"/>
  </r>
  <r>
    <s v="b9a74d"/>
    <n v="3"/>
    <n v="2"/>
    <s v="t"/>
    <s v="26da56"/>
    <d v="1899-12-30T00:54:58"/>
    <n v="17"/>
    <x v="648"/>
    <n v="4.410426021209974E-2"/>
    <x v="1"/>
  </r>
  <r>
    <s v="2feb6b"/>
    <n v="5"/>
    <n v="2"/>
    <s v="t"/>
    <s v="26da56"/>
    <d v="1899-12-30T00:54:58"/>
    <n v="29"/>
    <x v="652"/>
    <n v="0.12539446530891102"/>
    <x v="1"/>
  </r>
  <r>
    <s v="e31d39"/>
    <n v="1"/>
    <n v="19"/>
    <s v="f"/>
    <s v="6700fd"/>
    <d v="1899-12-30T00:40:44"/>
    <n v="10"/>
    <x v="50"/>
    <n v="7.1477492540617839E-3"/>
    <x v="0"/>
  </r>
  <r>
    <s v="d5e9a6"/>
    <n v="3"/>
    <n v="19"/>
    <s v="f"/>
    <s v="6700fd"/>
    <d v="1899-12-30T00:40:44"/>
    <n v="23"/>
    <x v="94"/>
    <n v="4.9319469853026307E-2"/>
    <x v="0"/>
  </r>
  <r>
    <s v="72f5d4"/>
    <n v="5"/>
    <n v="19"/>
    <s v="f"/>
    <s v="6700fd"/>
    <d v="1899-12-30T00:40:44"/>
    <n v="19"/>
    <x v="422"/>
    <n v="6.7903617913586942E-2"/>
    <x v="0"/>
  </r>
  <r>
    <s v="c4a632"/>
    <n v="2"/>
    <n v="20"/>
    <s v="t"/>
    <n v="242747"/>
    <d v="1899-12-30T00:05:30"/>
    <n v="13"/>
    <x v="760"/>
    <n v="1.8354714133887048E-2"/>
    <x v="0"/>
  </r>
  <r>
    <s v="e31d39"/>
    <n v="2"/>
    <n v="20"/>
    <s v="t"/>
    <n v="242747"/>
    <d v="1899-12-30T00:05:30"/>
    <n v="10"/>
    <x v="125"/>
    <n v="1.4119010872220806E-2"/>
    <x v="0"/>
  </r>
  <r>
    <s v="d5e9a6"/>
    <n v="5"/>
    <n v="20"/>
    <s v="t"/>
    <n v="242747"/>
    <d v="1899-12-30T00:05:30"/>
    <n v="23"/>
    <x v="708"/>
    <n v="8.1184312515269627E-2"/>
    <x v="0"/>
  </r>
  <r>
    <s v="9ec847"/>
    <n v="4"/>
    <n v="20"/>
    <s v="t"/>
    <n v="242747"/>
    <d v="1899-12-30T00:05:30"/>
    <n v="54"/>
    <x v="924"/>
    <n v="0.15248531741998472"/>
    <x v="0"/>
  </r>
  <r>
    <s v="c8d436"/>
    <n v="5"/>
    <n v="20"/>
    <s v="t"/>
    <n v="242747"/>
    <d v="1899-12-30T00:05:30"/>
    <n v="10"/>
    <x v="39"/>
    <n v="3.5297527180552013E-2"/>
    <x v="1"/>
  </r>
  <r>
    <s v="2a2353"/>
    <n v="5"/>
    <n v="20"/>
    <s v="t"/>
    <n v="242747"/>
    <d v="1899-12-30T00:05:30"/>
    <n v="57"/>
    <x v="273"/>
    <n v="0.20119590492914646"/>
    <x v="1"/>
  </r>
  <r>
    <s v="c4a632"/>
    <n v="1"/>
    <n v="8"/>
    <s v="f"/>
    <s v="42b0b0"/>
    <d v="1899-12-30T00:01:57"/>
    <n v="13"/>
    <x v="892"/>
    <n v="1.0553960626985054E-2"/>
    <x v="0"/>
  </r>
  <r>
    <s v="e83aa3"/>
    <n v="2"/>
    <n v="8"/>
    <s v="f"/>
    <s v="42b0b0"/>
    <d v="1899-12-30T00:01:57"/>
    <n v="32"/>
    <x v="811"/>
    <n v="5.1957960009772569E-2"/>
    <x v="0"/>
  </r>
  <r>
    <s v="d5e9a6"/>
    <n v="2"/>
    <n v="8"/>
    <s v="f"/>
    <s v="42b0b0"/>
    <d v="1899-12-30T00:01:57"/>
    <n v="23"/>
    <x v="800"/>
    <n v="3.7344783757024033E-2"/>
    <x v="0"/>
  </r>
  <r>
    <s v="72f5d4"/>
    <n v="5"/>
    <n v="8"/>
    <s v="f"/>
    <s v="42b0b0"/>
    <d v="1899-12-30T00:01:57"/>
    <n v="19"/>
    <x v="324"/>
    <n v="7.7125096889506167E-2"/>
    <x v="0"/>
  </r>
  <r>
    <s v="9ec847"/>
    <n v="3"/>
    <n v="8"/>
    <s v="f"/>
    <s v="42b0b0"/>
    <d v="1899-12-30T00:01:57"/>
    <n v="54"/>
    <x v="813"/>
    <n v="0.13151858627473684"/>
    <x v="0"/>
  </r>
  <r>
    <s v="5d267b"/>
    <n v="5"/>
    <n v="8"/>
    <s v="f"/>
    <s v="42b0b0"/>
    <d v="1899-12-30T00:01:57"/>
    <n v="40"/>
    <x v="828"/>
    <n v="0.16236862503053925"/>
    <x v="1"/>
  </r>
  <r>
    <s v="2a2353"/>
    <n v="3"/>
    <n v="8"/>
    <s v="f"/>
    <s v="42b0b0"/>
    <d v="1899-12-30T00:01:57"/>
    <n v="57"/>
    <x v="419"/>
    <n v="0.13882517440111106"/>
    <x v="1"/>
  </r>
  <r>
    <s v="f084eb"/>
    <n v="2"/>
    <n v="8"/>
    <s v="f"/>
    <s v="42b0b0"/>
    <d v="1899-12-30T00:01:57"/>
    <n v="36"/>
    <x v="327"/>
    <n v="5.8452705010994144E-2"/>
    <x v="1"/>
  </r>
  <r>
    <s v="2feb6b"/>
    <n v="4"/>
    <n v="8"/>
    <s v="f"/>
    <s v="42b0b0"/>
    <d v="1899-12-30T00:01:57"/>
    <n v="29"/>
    <x v="481"/>
    <n v="9.4173802517712776E-2"/>
    <x v="1"/>
  </r>
  <r>
    <s v="e83aa3"/>
    <n v="1"/>
    <n v="9"/>
    <s v="t"/>
    <s v="ca22e4"/>
    <d v="1899-12-30T00:47:21"/>
    <n v="32"/>
    <x v="74"/>
    <n v="2.5696599787441866E-2"/>
    <x v="0"/>
  </r>
  <r>
    <s v="72f5d4"/>
    <n v="4"/>
    <n v="9"/>
    <s v="t"/>
    <s v="ca22e4"/>
    <d v="1899-12-30T00:47:21"/>
    <n v="19"/>
    <x v="406"/>
    <n v="6.1029424495174435E-2"/>
    <x v="0"/>
  </r>
  <r>
    <s v="9ec847"/>
    <n v="2"/>
    <n v="9"/>
    <s v="t"/>
    <s v="ca22e4"/>
    <d v="1899-12-30T00:47:21"/>
    <n v="54"/>
    <x v="78"/>
    <n v="8.6726024282616304E-2"/>
    <x v="0"/>
  </r>
  <r>
    <s v="2a2353"/>
    <n v="3"/>
    <n v="9"/>
    <s v="t"/>
    <s v="ca22e4"/>
    <d v="1899-12-30T00:47:21"/>
    <n v="57"/>
    <x v="904"/>
    <n v="0.13731620511414247"/>
    <x v="1"/>
  </r>
  <r>
    <s v="f084eb"/>
    <n v="3"/>
    <n v="9"/>
    <s v="t"/>
    <s v="ca22e4"/>
    <d v="1899-12-30T00:47:21"/>
    <n v="36"/>
    <x v="78"/>
    <n v="8.6726024282616304E-2"/>
    <x v="1"/>
  </r>
  <r>
    <s v="2feb6b"/>
    <n v="4"/>
    <n v="9"/>
    <s v="t"/>
    <s v="ca22e4"/>
    <d v="1899-12-30T00:47:21"/>
    <n v="29"/>
    <x v="715"/>
    <n v="9.3150174229476773E-2"/>
    <x v="1"/>
  </r>
  <r>
    <s v="e31d39"/>
    <n v="2"/>
    <n v="18"/>
    <s v="t"/>
    <s v="18c0f4"/>
    <d v="1899-12-30T00:38:34"/>
    <n v="10"/>
    <x v="104"/>
    <n v="1.4471986144026328E-2"/>
    <x v="0"/>
  </r>
  <r>
    <s v="72f5d4"/>
    <n v="5"/>
    <n v="18"/>
    <s v="t"/>
    <s v="18c0f4"/>
    <d v="1899-12-30T00:38:34"/>
    <n v="19"/>
    <x v="209"/>
    <n v="6.8741934184125053E-2"/>
    <x v="0"/>
  </r>
  <r>
    <s v="9ec847"/>
    <n v="2"/>
    <n v="18"/>
    <s v="t"/>
    <s v="18c0f4"/>
    <d v="1899-12-30T00:38:34"/>
    <n v="54"/>
    <x v="840"/>
    <n v="7.814872517774217E-2"/>
    <x v="0"/>
  </r>
  <r>
    <s v="5d267b"/>
    <n v="2"/>
    <n v="18"/>
    <s v="t"/>
    <s v="18c0f4"/>
    <d v="1899-12-30T00:38:34"/>
    <n v="40"/>
    <x v="108"/>
    <n v="5.7887944576105313E-2"/>
    <x v="1"/>
  </r>
  <r>
    <s v="f084eb"/>
    <n v="3"/>
    <n v="18"/>
    <s v="t"/>
    <s v="18c0f4"/>
    <d v="1899-12-30T00:38:34"/>
    <n v="36"/>
    <x v="840"/>
    <n v="7.814872517774217E-2"/>
    <x v="1"/>
  </r>
  <r>
    <s v="2feb6b"/>
    <n v="2"/>
    <n v="18"/>
    <s v="t"/>
    <s v="18c0f4"/>
    <d v="1899-12-30T00:38:34"/>
    <n v="29"/>
    <x v="191"/>
    <n v="4.1968759817676352E-2"/>
    <x v="1"/>
  </r>
  <r>
    <s v="5d267b"/>
    <n v="2"/>
    <n v="11"/>
    <s v="t"/>
    <s v="57b4ce"/>
    <d v="1899-12-30T00:27:53"/>
    <n v="40"/>
    <x v="348"/>
    <n v="6.2829598381382593E-2"/>
    <x v="1"/>
  </r>
  <r>
    <s v="c8d436"/>
    <n v="2"/>
    <n v="11"/>
    <s v="t"/>
    <s v="57b4ce"/>
    <d v="1899-12-30T00:27:53"/>
    <n v="10"/>
    <x v="676"/>
    <n v="1.5707399595345648E-2"/>
    <x v="1"/>
  </r>
  <r>
    <s v="d5e9a6"/>
    <n v="3"/>
    <n v="4"/>
    <s v="t"/>
    <s v="f12cef"/>
    <d v="1899-12-30T00:08:00"/>
    <n v="23"/>
    <x v="305"/>
    <n v="5.845270501099413E-2"/>
    <x v="0"/>
  </r>
  <r>
    <s v="72f5d4"/>
    <n v="2"/>
    <n v="4"/>
    <s v="t"/>
    <s v="f12cef"/>
    <d v="1899-12-30T00:08:00"/>
    <n v="19"/>
    <x v="925"/>
    <n v="3.219134478866343E-2"/>
    <x v="0"/>
  </r>
  <r>
    <s v="5d267b"/>
    <n v="4"/>
    <n v="4"/>
    <s v="t"/>
    <s v="f12cef"/>
    <d v="1899-12-30T00:08:00"/>
    <n v="40"/>
    <x v="848"/>
    <n v="0.13554250437331972"/>
    <x v="1"/>
  </r>
  <r>
    <s v="f084eb"/>
    <n v="2"/>
    <n v="4"/>
    <s v="t"/>
    <s v="f12cef"/>
    <d v="1899-12-30T00:08:00"/>
    <n v="36"/>
    <x v="545"/>
    <n v="6.0994126967993882E-2"/>
    <x v="1"/>
  </r>
  <r>
    <s v="2feb6b"/>
    <n v="2"/>
    <n v="4"/>
    <s v="t"/>
    <s v="f12cef"/>
    <d v="1899-12-30T00:08:00"/>
    <n v="29"/>
    <x v="745"/>
    <n v="4.9134157835328408E-2"/>
    <x v="1"/>
  </r>
  <r>
    <s v="e83aa3"/>
    <n v="3"/>
    <n v="11"/>
    <s v="t"/>
    <s v="d0f2e3"/>
    <d v="1899-12-30T00:30:11"/>
    <n v="32"/>
    <x v="883"/>
    <n v="7.5395518057659094E-2"/>
    <x v="0"/>
  </r>
  <r>
    <s v="5d267b"/>
    <n v="5"/>
    <n v="11"/>
    <s v="t"/>
    <s v="d0f2e3"/>
    <d v="1899-12-30T00:30:11"/>
    <n v="40"/>
    <x v="765"/>
    <n v="0.15707399595345645"/>
    <x v="1"/>
  </r>
  <r>
    <s v="2a2353"/>
    <n v="3"/>
    <n v="11"/>
    <s v="t"/>
    <s v="d0f2e3"/>
    <d v="1899-12-30T00:30:11"/>
    <n v="57"/>
    <x v="809"/>
    <n v="0.13429826654020527"/>
    <x v="1"/>
  </r>
  <r>
    <s v="b9a74d"/>
    <n v="5"/>
    <n v="11"/>
    <s v="t"/>
    <s v="d0f2e3"/>
    <d v="1899-12-30T00:30:11"/>
    <n v="17"/>
    <x v="912"/>
    <n v="6.6756448280218997E-2"/>
    <x v="1"/>
  </r>
  <r>
    <s v="2feb6b"/>
    <n v="5"/>
    <n v="11"/>
    <s v="t"/>
    <s v="d0f2e3"/>
    <d v="1899-12-30T00:30:11"/>
    <n v="29"/>
    <x v="926"/>
    <n v="0.11387864706625594"/>
    <x v="1"/>
  </r>
  <r>
    <s v="c4a632"/>
    <n v="3"/>
    <n v="16"/>
    <s v="t"/>
    <s v="7b19d5"/>
    <d v="1899-12-30T00:54:55"/>
    <n v="13"/>
    <x v="81"/>
    <n v="2.8908674760872097E-2"/>
    <x v="0"/>
  </r>
  <r>
    <s v="e31d39"/>
    <n v="2"/>
    <n v="16"/>
    <s v="t"/>
    <s v="7b19d5"/>
    <d v="1899-12-30T00:54:55"/>
    <n v="10"/>
    <x v="203"/>
    <n v="1.4824961415831846E-2"/>
    <x v="0"/>
  </r>
  <r>
    <s v="d5e9a6"/>
    <n v="1"/>
    <n v="16"/>
    <s v="t"/>
    <s v="7b19d5"/>
    <d v="1899-12-30T00:54:55"/>
    <n v="23"/>
    <x v="137"/>
    <n v="1.7048705628206623E-2"/>
    <x v="0"/>
  </r>
  <r>
    <s v="9ec847"/>
    <n v="1"/>
    <n v="16"/>
    <s v="t"/>
    <s v="7b19d5"/>
    <d v="1899-12-30T00:54:55"/>
    <n v="54"/>
    <x v="789"/>
    <n v="4.0027395822745983E-2"/>
    <x v="0"/>
  </r>
  <r>
    <s v="2a2353"/>
    <n v="3"/>
    <n v="16"/>
    <s v="t"/>
    <s v="7b19d5"/>
    <d v="1899-12-30T00:54:55"/>
    <n v="57"/>
    <x v="927"/>
    <n v="0.12675342010536225"/>
    <x v="1"/>
  </r>
  <r>
    <s v="2feb6b"/>
    <n v="3"/>
    <n v="16"/>
    <s v="t"/>
    <s v="7b19d5"/>
    <d v="1899-12-30T00:54:55"/>
    <n v="29"/>
    <x v="358"/>
    <n v="6.4488582158868532E-2"/>
    <x v="1"/>
  </r>
  <r>
    <s v="72f5d4"/>
    <n v="4"/>
    <n v="11"/>
    <s v="t"/>
    <s v="b5825c"/>
    <d v="1899-12-30T00:28:07"/>
    <n v="19"/>
    <x v="808"/>
    <n v="5.9688118462313457E-2"/>
    <x v="0"/>
  </r>
  <r>
    <s v="9ec847"/>
    <n v="5"/>
    <n v="11"/>
    <s v="t"/>
    <s v="b5825c"/>
    <d v="1899-12-30T00:28:07"/>
    <n v="54"/>
    <x v="677"/>
    <n v="0.21204989453716622"/>
    <x v="0"/>
  </r>
  <r>
    <s v="c8d436"/>
    <n v="5"/>
    <n v="11"/>
    <s v="t"/>
    <s v="b5825c"/>
    <d v="1899-12-30T00:28:07"/>
    <n v="10"/>
    <x v="475"/>
    <n v="3.9268498988364112E-2"/>
    <x v="1"/>
  </r>
  <r>
    <s v="2a2353"/>
    <n v="3"/>
    <n v="11"/>
    <s v="t"/>
    <s v="b5825c"/>
    <d v="1899-12-30T00:28:07"/>
    <n v="57"/>
    <x v="809"/>
    <n v="0.13429826654020527"/>
    <x v="1"/>
  </r>
  <r>
    <s v="f084eb"/>
    <n v="5"/>
    <n v="11"/>
    <s v="t"/>
    <s v="b5825c"/>
    <d v="1899-12-30T00:28:07"/>
    <n v="36"/>
    <x v="720"/>
    <n v="0.14136659635811083"/>
    <x v="1"/>
  </r>
  <r>
    <s v="e83aa3"/>
    <n v="4"/>
    <n v="13"/>
    <s v="t"/>
    <n v="229557"/>
    <d v="1899-12-30T00:30:37"/>
    <n v="32"/>
    <x v="119"/>
    <n v="9.8268315670656817E-2"/>
    <x v="0"/>
  </r>
  <r>
    <s v="e31d39"/>
    <n v="5"/>
    <n v="13"/>
    <s v="t"/>
    <n v="229557"/>
    <d v="1899-12-30T00:30:37"/>
    <n v="10"/>
    <x v="751"/>
    <n v="3.8386060808850313E-2"/>
    <x v="0"/>
  </r>
  <r>
    <s v="d5e9a6"/>
    <n v="5"/>
    <n v="13"/>
    <s v="t"/>
    <n v="229557"/>
    <d v="1899-12-30T00:30:37"/>
    <n v="23"/>
    <x v="928"/>
    <n v="8.8287939860355727E-2"/>
    <x v="0"/>
  </r>
  <r>
    <s v="5d267b"/>
    <n v="3"/>
    <n v="13"/>
    <s v="t"/>
    <n v="229557"/>
    <d v="1899-12-30T00:30:37"/>
    <n v="40"/>
    <x v="182"/>
    <n v="9.2126545941240756E-2"/>
    <x v="1"/>
  </r>
  <r>
    <s v="b9a74d"/>
    <n v="2"/>
    <n v="13"/>
    <s v="t"/>
    <n v="229557"/>
    <d v="1899-12-30T00:30:37"/>
    <n v="17"/>
    <x v="929"/>
    <n v="2.6102521350018212E-2"/>
    <x v="1"/>
  </r>
  <r>
    <s v="2feb6b"/>
    <n v="3"/>
    <n v="13"/>
    <s v="t"/>
    <n v="229557"/>
    <d v="1899-12-30T00:30:37"/>
    <n v="29"/>
    <x v="930"/>
    <n v="6.679174580739955E-2"/>
    <x v="1"/>
  </r>
  <r>
    <s v="72f5d4"/>
    <n v="1"/>
    <n v="21"/>
    <s v="t"/>
    <s v="b4a383"/>
    <d v="1899-12-30T00:28:12"/>
    <n v="19"/>
    <x v="12"/>
    <n v="1.3245397074502145E-2"/>
    <x v="0"/>
  </r>
  <r>
    <s v="9ec847"/>
    <n v="5"/>
    <n v="21"/>
    <s v="t"/>
    <s v="b4a383"/>
    <d v="1899-12-30T00:28:12"/>
    <n v="54"/>
    <x v="293"/>
    <n v="0.18822406369029362"/>
    <x v="0"/>
  </r>
  <r>
    <s v="2a2353"/>
    <n v="1"/>
    <n v="21"/>
    <s v="t"/>
    <s v="b4a383"/>
    <d v="1899-12-30T00:28:12"/>
    <n v="57"/>
    <x v="6"/>
    <n v="3.9736191223506433E-2"/>
    <x v="1"/>
  </r>
  <r>
    <s v="c4a632"/>
    <n v="5"/>
    <n v="17"/>
    <s v="t"/>
    <n v="96120"/>
    <d v="1899-12-30T00:06:30"/>
    <n v="13"/>
    <x v="790"/>
    <n v="4.7607539784769531E-2"/>
    <x v="0"/>
  </r>
  <r>
    <s v="e83aa3"/>
    <n v="5"/>
    <n v="17"/>
    <s v="t"/>
    <n v="96120"/>
    <d v="1899-12-30T00:06:30"/>
    <n v="32"/>
    <x v="1"/>
    <n v="0.11718779023943268"/>
    <x v="0"/>
  </r>
  <r>
    <s v="d5e9a6"/>
    <n v="5"/>
    <n v="17"/>
    <s v="t"/>
    <n v="96120"/>
    <d v="1899-12-30T00:06:30"/>
    <n v="23"/>
    <x v="791"/>
    <n v="8.4228724234592225E-2"/>
    <x v="0"/>
  </r>
  <r>
    <s v="c8d436"/>
    <n v="4"/>
    <n v="17"/>
    <s v="t"/>
    <n v="96120"/>
    <d v="1899-12-30T00:06:30"/>
    <n v="10"/>
    <x v="285"/>
    <n v="2.9296947559858171E-2"/>
    <x v="1"/>
  </r>
  <r>
    <s v="2a2353"/>
    <n v="1"/>
    <n v="17"/>
    <s v="t"/>
    <n v="96120"/>
    <d v="1899-12-30T00:06:30"/>
    <n v="57"/>
    <x v="931"/>
    <n v="4.1748150272797886E-2"/>
    <x v="1"/>
  </r>
  <r>
    <s v="f084eb"/>
    <n v="1"/>
    <n v="17"/>
    <s v="t"/>
    <n v="96120"/>
    <d v="1899-12-30T00:06:30"/>
    <n v="36"/>
    <x v="908"/>
    <n v="2.6367252803872351E-2"/>
    <x v="1"/>
  </r>
  <r>
    <s v="2feb6b"/>
    <n v="4"/>
    <n v="17"/>
    <s v="t"/>
    <n v="96120"/>
    <d v="1899-12-30T00:06:30"/>
    <n v="29"/>
    <x v="932"/>
    <n v="8.4961147923588706E-2"/>
    <x v="1"/>
  </r>
  <r>
    <s v="c4a632"/>
    <n v="3"/>
    <n v="24"/>
    <s v="t"/>
    <s v="6ec878"/>
    <d v="1899-12-30T00:28:12"/>
    <n v="13"/>
    <x v="933"/>
    <n v="2.6155467640789045E-2"/>
    <x v="0"/>
  </r>
  <r>
    <s v="e83aa3"/>
    <n v="2"/>
    <n v="24"/>
    <s v="t"/>
    <s v="6ec878"/>
    <d v="1899-12-30T00:28:12"/>
    <n v="32"/>
    <x v="713"/>
    <n v="4.2921793051551249E-2"/>
    <x v="0"/>
  </r>
  <r>
    <s v="72f5d4"/>
    <n v="5"/>
    <n v="24"/>
    <s v="t"/>
    <s v="6ec878"/>
    <d v="1899-12-30T00:28:12"/>
    <n v="19"/>
    <x v="379"/>
    <n v="6.3712036560896385E-2"/>
    <x v="0"/>
  </r>
  <r>
    <s v="5d267b"/>
    <n v="3"/>
    <n v="24"/>
    <s v="t"/>
    <s v="6ec878"/>
    <d v="1899-12-30T00:28:12"/>
    <n v="40"/>
    <x v="381"/>
    <n v="8.0478361971658585E-2"/>
    <x v="1"/>
  </r>
  <r>
    <s v="f084eb"/>
    <n v="3"/>
    <n v="24"/>
    <s v="t"/>
    <s v="6ec878"/>
    <d v="1899-12-30T00:28:12"/>
    <n v="36"/>
    <x v="90"/>
    <n v="7.2430525774492729E-2"/>
    <x v="1"/>
  </r>
  <r>
    <s v="e83aa3"/>
    <n v="4"/>
    <n v="10"/>
    <s v="f"/>
    <s v="5a44fb"/>
    <d v="1899-12-30T00:09:12"/>
    <n v="32"/>
    <x v="505"/>
    <n v="0.10165687827998982"/>
    <x v="0"/>
  </r>
  <r>
    <s v="9ec847"/>
    <n v="3"/>
    <n v="10"/>
    <s v="f"/>
    <s v="5a44fb"/>
    <d v="1899-12-30T00:09:12"/>
    <n v="54"/>
    <x v="343"/>
    <n v="0.1286594865731121"/>
    <x v="0"/>
  </r>
  <r>
    <s v="2a2353"/>
    <n v="1"/>
    <n v="10"/>
    <s v="f"/>
    <s v="5a44fb"/>
    <d v="1899-12-30T00:09:12"/>
    <n v="57"/>
    <x v="649"/>
    <n v="4.5269078609057961E-2"/>
    <x v="1"/>
  </r>
  <r>
    <s v="b9a74d"/>
    <n v="5"/>
    <n v="10"/>
    <s v="f"/>
    <s v="5a44fb"/>
    <d v="1899-12-30T00:09:12"/>
    <n v="17"/>
    <x v="934"/>
    <n v="6.7506520732805719E-2"/>
    <x v="1"/>
  </r>
  <r>
    <s v="c4a632"/>
    <n v="5"/>
    <n v="3"/>
    <s v="t"/>
    <s v="fc741f"/>
    <d v="1899-12-30T00:34:34"/>
    <n v="13"/>
    <x v="823"/>
    <n v="5.5637727218345111E-2"/>
    <x v="0"/>
  </r>
  <r>
    <s v="d5e9a6"/>
    <n v="2"/>
    <n v="3"/>
    <s v="t"/>
    <s v="fc741f"/>
    <d v="1899-12-30T00:34:34"/>
    <n v="23"/>
    <x v="897"/>
    <n v="3.937439156990577E-2"/>
    <x v="0"/>
  </r>
  <r>
    <s v="5d267b"/>
    <n v="2"/>
    <n v="3"/>
    <s v="t"/>
    <s v="fc741f"/>
    <d v="1899-12-30T00:34:34"/>
    <n v="40"/>
    <x v="681"/>
    <n v="6.84772027302709E-2"/>
    <x v="1"/>
  </r>
  <r>
    <s v="b9a74d"/>
    <n v="1"/>
    <n v="3"/>
    <s v="t"/>
    <s v="fc741f"/>
    <d v="1899-12-30T00:34:34"/>
    <n v="17"/>
    <x v="659"/>
    <n v="1.4551405580182565E-2"/>
    <x v="1"/>
  </r>
  <r>
    <s v="2feb6b"/>
    <n v="4"/>
    <n v="3"/>
    <s v="t"/>
    <s v="fc741f"/>
    <d v="1899-12-30T00:34:34"/>
    <n v="29"/>
    <x v="935"/>
    <n v="9.929194395889282E-2"/>
    <x v="1"/>
  </r>
  <r>
    <s v="e83aa3"/>
    <n v="1"/>
    <n v="13"/>
    <s v="f"/>
    <s v="1432ef"/>
    <d v="1899-12-30T00:11:53"/>
    <n v="32"/>
    <x v="236"/>
    <n v="2.4567078917664204E-2"/>
    <x v="0"/>
  </r>
  <r>
    <s v="5d267b"/>
    <n v="5"/>
    <n v="13"/>
    <s v="f"/>
    <s v="1432ef"/>
    <d v="1899-12-30T00:11:53"/>
    <n v="40"/>
    <x v="936"/>
    <n v="0.15354424323540125"/>
    <x v="1"/>
  </r>
  <r>
    <s v="2a2353"/>
    <n v="4"/>
    <n v="13"/>
    <s v="f"/>
    <s v="1432ef"/>
    <d v="1899-12-30T00:11:53"/>
    <n v="57"/>
    <x v="291"/>
    <n v="0.17504043728835741"/>
    <x v="1"/>
  </r>
  <r>
    <s v="b9a74d"/>
    <n v="1"/>
    <n v="13"/>
    <s v="f"/>
    <s v="1432ef"/>
    <d v="1899-12-30T00:11:53"/>
    <n v="17"/>
    <x v="588"/>
    <n v="1.3051260675009106E-2"/>
    <x v="1"/>
  </r>
  <r>
    <s v="2feb6b"/>
    <n v="5"/>
    <n v="13"/>
    <s v="f"/>
    <s v="1432ef"/>
    <d v="1899-12-30T00:11:53"/>
    <n v="29"/>
    <x v="589"/>
    <n v="0.11131957634566592"/>
    <x v="1"/>
  </r>
  <r>
    <s v="c4a632"/>
    <n v="4"/>
    <n v="6"/>
    <s v="t"/>
    <s v="260a36"/>
    <d v="1899-12-30T00:27:02"/>
    <n v="13"/>
    <x v="937"/>
    <n v="4.3133578214634559E-2"/>
    <x v="0"/>
  </r>
  <r>
    <s v="e83aa3"/>
    <n v="3"/>
    <n v="6"/>
    <s v="t"/>
    <s v="260a36"/>
    <d v="1899-12-30T00:27:02"/>
    <n v="32"/>
    <x v="938"/>
    <n v="7.9631221319325346E-2"/>
    <x v="0"/>
  </r>
  <r>
    <s v="72f5d4"/>
    <n v="1"/>
    <n v="6"/>
    <s v="t"/>
    <s v="260a36"/>
    <d v="1899-12-30T00:27:02"/>
    <n v="19"/>
    <x v="894"/>
    <n v="1.5760345886116474E-2"/>
    <x v="0"/>
  </r>
  <r>
    <s v="5d267b"/>
    <n v="2"/>
    <n v="6"/>
    <s v="t"/>
    <s v="260a36"/>
    <d v="1899-12-30T00:27:02"/>
    <n v="40"/>
    <x v="220"/>
    <n v="6.6359351099437774E-2"/>
    <x v="1"/>
  </r>
  <r>
    <s v="f084eb"/>
    <n v="4"/>
    <n v="6"/>
    <s v="t"/>
    <s v="260a36"/>
    <d v="1899-12-30T00:27:02"/>
    <n v="36"/>
    <x v="717"/>
    <n v="0.11944683197898801"/>
    <x v="1"/>
  </r>
  <r>
    <s v="2feb6b"/>
    <n v="1"/>
    <n v="6"/>
    <s v="t"/>
    <s v="260a36"/>
    <d v="1899-12-30T00:27:02"/>
    <n v="29"/>
    <x v="780"/>
    <n v="2.4055264773546196E-2"/>
    <x v="1"/>
  </r>
  <r>
    <s v="e83aa3"/>
    <n v="1"/>
    <n v="18"/>
    <s v="t"/>
    <s v="f2b0a4"/>
    <d v="1899-12-30T00:40:47"/>
    <n v="32"/>
    <x v="103"/>
    <n v="2.315517783044212E-2"/>
    <x v="0"/>
  </r>
  <r>
    <s v="d5e9a6"/>
    <n v="1"/>
    <n v="18"/>
    <s v="t"/>
    <s v="f2b0a4"/>
    <d v="1899-12-30T00:40:47"/>
    <n v="23"/>
    <x v="939"/>
    <n v="1.6642784065630276E-2"/>
    <x v="0"/>
  </r>
  <r>
    <s v="72f5d4"/>
    <n v="2"/>
    <n v="18"/>
    <s v="t"/>
    <s v="f2b0a4"/>
    <d v="1899-12-30T00:40:47"/>
    <n v="19"/>
    <x v="237"/>
    <n v="2.7496773673650023E-2"/>
    <x v="0"/>
  </r>
  <r>
    <s v="c8d436"/>
    <n v="3"/>
    <n v="18"/>
    <s v="t"/>
    <s v="f2b0a4"/>
    <d v="1899-12-30T00:40:47"/>
    <n v="10"/>
    <x v="839"/>
    <n v="2.1707979216039491E-2"/>
    <x v="1"/>
  </r>
  <r>
    <s v="2a2353"/>
    <n v="2"/>
    <n v="18"/>
    <s v="t"/>
    <s v="f2b0a4"/>
    <d v="1899-12-30T00:40:47"/>
    <n v="57"/>
    <x v="873"/>
    <n v="8.2490321020950066E-2"/>
    <x v="1"/>
  </r>
  <r>
    <s v="b9a74d"/>
    <n v="3"/>
    <n v="18"/>
    <s v="t"/>
    <s v="f2b0a4"/>
    <d v="1899-12-30T00:40:47"/>
    <n v="17"/>
    <x v="110"/>
    <n v="3.690356466726713E-2"/>
    <x v="1"/>
  </r>
  <r>
    <s v="e83aa3"/>
    <n v="1"/>
    <n v="0"/>
    <s v="t"/>
    <s v="95a52d"/>
    <d v="1899-12-30T00:13:03"/>
    <n v="32"/>
    <x v="520"/>
    <n v="2.8238021744441611E-2"/>
    <x v="0"/>
  </r>
  <r>
    <s v="72f5d4"/>
    <n v="5"/>
    <n v="0"/>
    <s v="t"/>
    <s v="95a52d"/>
    <d v="1899-12-30T00:13:03"/>
    <n v="19"/>
    <x v="940"/>
    <n v="8.3831627053811031E-2"/>
    <x v="0"/>
  </r>
  <r>
    <s v="2a2353"/>
    <n v="5"/>
    <n v="0"/>
    <s v="t"/>
    <s v="95a52d"/>
    <d v="1899-12-30T00:13:03"/>
    <n v="57"/>
    <x v="941"/>
    <n v="0.25149488116143309"/>
    <x v="1"/>
  </r>
  <r>
    <s v="b9a74d"/>
    <n v="4"/>
    <n v="0"/>
    <s v="t"/>
    <s v="95a52d"/>
    <d v="1899-12-30T00:13:03"/>
    <n v="17"/>
    <x v="219"/>
    <n v="6.0005796206938425E-2"/>
    <x v="1"/>
  </r>
  <r>
    <s v="2feb6b"/>
    <n v="2"/>
    <n v="0"/>
    <s v="t"/>
    <s v="95a52d"/>
    <d v="1899-12-30T00:13:03"/>
    <n v="29"/>
    <x v="702"/>
    <n v="5.1181414411800422E-2"/>
    <x v="1"/>
  </r>
  <r>
    <s v="c4a632"/>
    <n v="1"/>
    <n v="15"/>
    <s v="f"/>
    <s v="6c129e"/>
    <d v="1899-12-30T00:06:41"/>
    <n v="13"/>
    <x v="567"/>
    <n v="9.7509418836274932E-3"/>
    <x v="0"/>
  </r>
  <r>
    <s v="e83aa3"/>
    <n v="5"/>
    <n v="15"/>
    <s v="f"/>
    <s v="6c129e"/>
    <d v="1899-12-30T00:06:41"/>
    <n v="32"/>
    <x v="594"/>
    <n v="0.12001159241387685"/>
    <x v="0"/>
  </r>
  <r>
    <s v="d5e9a6"/>
    <n v="1"/>
    <n v="15"/>
    <s v="f"/>
    <s v="6c129e"/>
    <d v="1899-12-30T00:06:41"/>
    <n v="23"/>
    <x v="615"/>
    <n v="1.7251666409494798E-2"/>
    <x v="0"/>
  </r>
  <r>
    <s v="c8d436"/>
    <n v="3"/>
    <n v="15"/>
    <s v="f"/>
    <s v="6c129e"/>
    <d v="1899-12-30T00:06:41"/>
    <n v="10"/>
    <x v="595"/>
    <n v="2.2502173577601911E-2"/>
    <x v="1"/>
  </r>
  <r>
    <s v="2a2353"/>
    <n v="4"/>
    <n v="15"/>
    <s v="f"/>
    <s v="6c129e"/>
    <d v="1899-12-30T00:06:41"/>
    <n v="57"/>
    <x v="171"/>
    <n v="0.17101651918977451"/>
    <x v="1"/>
  </r>
  <r>
    <s v="e31d39"/>
    <n v="4"/>
    <n v="12"/>
    <s v="f"/>
    <s v="23ab8f"/>
    <d v="1899-12-30T00:11:05"/>
    <n v="10"/>
    <x v="482"/>
    <n v="3.1061823918885775E-2"/>
    <x v="0"/>
  </r>
  <r>
    <s v="d5e9a6"/>
    <n v="4"/>
    <n v="12"/>
    <s v="f"/>
    <s v="23ab8f"/>
    <d v="1899-12-30T00:11:05"/>
    <n v="23"/>
    <x v="132"/>
    <n v="7.1442195013437265E-2"/>
    <x v="0"/>
  </r>
  <r>
    <s v="9ec847"/>
    <n v="4"/>
    <n v="12"/>
    <s v="f"/>
    <s v="23ab8f"/>
    <d v="1899-12-30T00:11:05"/>
    <n v="54"/>
    <x v="264"/>
    <n v="0.16773384916198317"/>
    <x v="0"/>
  </r>
  <r>
    <s v="5d267b"/>
    <n v="1"/>
    <n v="12"/>
    <s v="f"/>
    <s v="23ab8f"/>
    <d v="1899-12-30T00:11:05"/>
    <n v="40"/>
    <x v="482"/>
    <n v="3.1061823918885775E-2"/>
    <x v="1"/>
  </r>
  <r>
    <s v="2a2353"/>
    <n v="2"/>
    <n v="12"/>
    <s v="f"/>
    <s v="23ab8f"/>
    <d v="1899-12-30T00:11:05"/>
    <n v="57"/>
    <x v="605"/>
    <n v="8.8526198168824455E-2"/>
    <x v="1"/>
  </r>
  <r>
    <s v="2feb6b"/>
    <n v="4"/>
    <n v="12"/>
    <s v="f"/>
    <s v="23ab8f"/>
    <d v="1899-12-30T00:11:05"/>
    <n v="29"/>
    <x v="696"/>
    <n v="9.0079289364768736E-2"/>
    <x v="1"/>
  </r>
  <r>
    <s v="e83aa3"/>
    <n v="1"/>
    <n v="17"/>
    <s v="f"/>
    <s v="ed4ac6"/>
    <d v="1899-12-30T00:56:15"/>
    <n v="32"/>
    <x v="284"/>
    <n v="2.3437558047886536E-2"/>
    <x v="0"/>
  </r>
  <r>
    <s v="f084eb"/>
    <n v="1"/>
    <n v="17"/>
    <s v="f"/>
    <s v="ed4ac6"/>
    <d v="1899-12-30T00:56:15"/>
    <n v="36"/>
    <x v="908"/>
    <n v="2.6367252803872351E-2"/>
    <x v="1"/>
  </r>
  <r>
    <s v="c4a632"/>
    <n v="4"/>
    <n v="15"/>
    <s v="t"/>
    <s v="3bf0df"/>
    <d v="1899-12-30T00:58:47"/>
    <n v="13"/>
    <x v="563"/>
    <n v="3.9003767534509973E-2"/>
    <x v="0"/>
  </r>
  <r>
    <s v="e31d39"/>
    <n v="4"/>
    <n v="15"/>
    <s v="t"/>
    <s v="3bf0df"/>
    <d v="1899-12-30T00:58:47"/>
    <n v="10"/>
    <x v="64"/>
    <n v="3.0002898103469212E-2"/>
    <x v="0"/>
  </r>
  <r>
    <s v="72f5d4"/>
    <n v="2"/>
    <n v="15"/>
    <s v="t"/>
    <s v="3bf0df"/>
    <d v="1899-12-30T00:58:47"/>
    <n v="19"/>
    <x v="62"/>
    <n v="2.8502753198295747E-2"/>
    <x v="0"/>
  </r>
  <r>
    <s v="5d267b"/>
    <n v="1"/>
    <n v="15"/>
    <s v="t"/>
    <s v="3bf0df"/>
    <d v="1899-12-30T00:58:47"/>
    <n v="40"/>
    <x v="64"/>
    <n v="3.0002898103469212E-2"/>
    <x v="1"/>
  </r>
  <r>
    <s v="c8d436"/>
    <n v="4"/>
    <n v="15"/>
    <s v="t"/>
    <s v="3bf0df"/>
    <d v="1899-12-30T00:58:47"/>
    <n v="10"/>
    <x v="64"/>
    <n v="3.0002898103469212E-2"/>
    <x v="1"/>
  </r>
  <r>
    <s v="f084eb"/>
    <n v="5"/>
    <n v="15"/>
    <s v="t"/>
    <s v="3bf0df"/>
    <d v="1899-12-30T00:58:47"/>
    <n v="36"/>
    <x v="65"/>
    <n v="0.13501304146561144"/>
    <x v="1"/>
  </r>
  <r>
    <s v="2feb6b"/>
    <n v="1"/>
    <n v="15"/>
    <s v="t"/>
    <s v="3bf0df"/>
    <d v="1899-12-30T00:58:47"/>
    <n v="29"/>
    <x v="566"/>
    <n v="2.1752101125015178E-2"/>
    <x v="1"/>
  </r>
  <r>
    <s v="e83aa3"/>
    <n v="4"/>
    <n v="8"/>
    <s v="t"/>
    <s v="c1090a"/>
    <d v="1899-12-30T00:43:00"/>
    <n v="32"/>
    <x v="416"/>
    <n v="0.10391592001954514"/>
    <x v="0"/>
  </r>
  <r>
    <s v="e31d39"/>
    <n v="2"/>
    <n v="8"/>
    <s v="t"/>
    <s v="c1090a"/>
    <d v="1899-12-30T00:43:00"/>
    <n v="10"/>
    <x v="126"/>
    <n v="1.6236862503053926E-2"/>
    <x v="0"/>
  </r>
  <r>
    <s v="5d267b"/>
    <n v="3"/>
    <n v="8"/>
    <s v="t"/>
    <s v="c1090a"/>
    <d v="1899-12-30T00:43:00"/>
    <n v="40"/>
    <x v="325"/>
    <n v="9.7421175018323564E-2"/>
    <x v="1"/>
  </r>
  <r>
    <s v="2a2353"/>
    <n v="4"/>
    <n v="8"/>
    <s v="t"/>
    <s v="c1090a"/>
    <d v="1899-12-30T00:43:00"/>
    <n v="57"/>
    <x v="321"/>
    <n v="0.18510023253481478"/>
    <x v="1"/>
  </r>
  <r>
    <s v="c4a632"/>
    <n v="1"/>
    <n v="5"/>
    <s v="t"/>
    <s v="5da658"/>
    <d v="1899-12-30T00:41:41"/>
    <n v="13"/>
    <x v="942"/>
    <n v="1.0898111516995435E-2"/>
    <x v="0"/>
  </r>
  <r>
    <s v="e31d39"/>
    <n v="2"/>
    <n v="5"/>
    <s v="t"/>
    <s v="5da658"/>
    <d v="1899-12-30T00:41:41"/>
    <n v="10"/>
    <x v="272"/>
    <n v="1.6766325410762208E-2"/>
    <x v="0"/>
  </r>
  <r>
    <s v="d5e9a6"/>
    <n v="2"/>
    <n v="5"/>
    <s v="t"/>
    <s v="5da658"/>
    <d v="1899-12-30T00:41:41"/>
    <n v="23"/>
    <x v="854"/>
    <n v="3.8562548444753077E-2"/>
    <x v="0"/>
  </r>
  <r>
    <s v="5d267b"/>
    <n v="4"/>
    <n v="5"/>
    <s v="t"/>
    <s v="5da658"/>
    <d v="1899-12-30T00:41:41"/>
    <n v="40"/>
    <x v="499"/>
    <n v="0.13413060328609766"/>
    <x v="1"/>
  </r>
  <r>
    <s v="c8d436"/>
    <n v="4"/>
    <n v="5"/>
    <s v="t"/>
    <s v="5da658"/>
    <d v="1899-12-30T00:41:41"/>
    <n v="10"/>
    <x v="486"/>
    <n v="3.3532650821524415E-2"/>
    <x v="1"/>
  </r>
  <r>
    <s v="d5e9a6"/>
    <n v="2"/>
    <n v="9"/>
    <s v="t"/>
    <s v="86ce86"/>
    <d v="1899-12-30T00:16:49"/>
    <n v="23"/>
    <x v="405"/>
    <n v="3.6938862194447683E-2"/>
    <x v="0"/>
  </r>
  <r>
    <s v="72f5d4"/>
    <n v="1"/>
    <n v="9"/>
    <s v="t"/>
    <s v="86ce86"/>
    <d v="1899-12-30T00:16:49"/>
    <n v="19"/>
    <x v="77"/>
    <n v="1.5257356123793609E-2"/>
    <x v="0"/>
  </r>
  <r>
    <s v="9ec847"/>
    <n v="1"/>
    <n v="9"/>
    <s v="t"/>
    <s v="86ce86"/>
    <d v="1899-12-30T00:16:49"/>
    <n v="54"/>
    <x v="155"/>
    <n v="4.3363012141308152E-2"/>
    <x v="0"/>
  </r>
  <r>
    <s v="f084eb"/>
    <n v="5"/>
    <n v="9"/>
    <s v="t"/>
    <s v="86ce86"/>
    <d v="1899-12-30T00:16:49"/>
    <n v="36"/>
    <x v="409"/>
    <n v="0.1445433738043605"/>
    <x v="1"/>
  </r>
  <r>
    <s v="b9a74d"/>
    <n v="3"/>
    <n v="9"/>
    <s v="t"/>
    <s v="86ce86"/>
    <d v="1899-12-30T00:16:49"/>
    <n v="17"/>
    <x v="943"/>
    <n v="4.0953955911235476E-2"/>
    <x v="1"/>
  </r>
  <r>
    <s v="2feb6b"/>
    <n v="5"/>
    <n v="9"/>
    <s v="t"/>
    <s v="86ce86"/>
    <d v="1899-12-30T00:16:49"/>
    <n v="29"/>
    <x v="158"/>
    <n v="0.11643771778684597"/>
    <x v="1"/>
  </r>
  <r>
    <s v="e31d39"/>
    <n v="1"/>
    <n v="7"/>
    <s v="t"/>
    <n v="789956"/>
    <d v="1899-12-30T00:58:24"/>
    <n v="10"/>
    <x v="516"/>
    <n v="8.2066750694783416E-3"/>
    <x v="0"/>
  </r>
  <r>
    <s v="d5e9a6"/>
    <n v="2"/>
    <n v="7"/>
    <s v="t"/>
    <n v="789956"/>
    <d v="1899-12-30T00:58:24"/>
    <n v="23"/>
    <x v="687"/>
    <n v="3.7750705319600376E-2"/>
    <x v="0"/>
  </r>
  <r>
    <s v="5d267b"/>
    <n v="4"/>
    <n v="7"/>
    <s v="t"/>
    <n v="789956"/>
    <d v="1899-12-30T00:58:24"/>
    <n v="40"/>
    <x v="527"/>
    <n v="0.13130680111165347"/>
    <x v="1"/>
  </r>
  <r>
    <s v="c8d436"/>
    <n v="2"/>
    <n v="7"/>
    <s v="t"/>
    <n v="789956"/>
    <d v="1899-12-30T00:58:24"/>
    <n v="10"/>
    <x v="433"/>
    <n v="1.6413350138956683E-2"/>
    <x v="1"/>
  </r>
  <r>
    <s v="2a2353"/>
    <n v="1"/>
    <n v="7"/>
    <s v="t"/>
    <n v="789956"/>
    <d v="1899-12-30T00:58:24"/>
    <n v="57"/>
    <x v="515"/>
    <n v="4.6778047896026555E-2"/>
    <x v="1"/>
  </r>
  <r>
    <s v="f084eb"/>
    <n v="3"/>
    <n v="7"/>
    <s v="t"/>
    <n v="789956"/>
    <d v="1899-12-30T00:58:24"/>
    <n v="36"/>
    <x v="602"/>
    <n v="8.8632090750366099E-2"/>
    <x v="1"/>
  </r>
  <r>
    <s v="b9a74d"/>
    <n v="4"/>
    <n v="7"/>
    <s v="t"/>
    <n v="789956"/>
    <d v="1899-12-30T00:58:24"/>
    <n v="17"/>
    <x v="774"/>
    <n v="5.5805390472452733E-2"/>
    <x v="1"/>
  </r>
  <r>
    <s v="c4a632"/>
    <n v="4"/>
    <n v="23"/>
    <s v="t"/>
    <s v="45f700"/>
    <d v="1899-12-30T00:35:08"/>
    <n v="13"/>
    <x v="944"/>
    <n v="3.5332824707732566E-2"/>
    <x v="0"/>
  </r>
  <r>
    <s v="e83aa3"/>
    <n v="5"/>
    <n v="23"/>
    <s v="t"/>
    <s v="45f700"/>
    <d v="1899-12-30T00:35:08"/>
    <n v="32"/>
    <x v="550"/>
    <n v="0.10871638371610021"/>
    <x v="0"/>
  </r>
  <r>
    <s v="72f5d4"/>
    <n v="1"/>
    <n v="23"/>
    <s v="t"/>
    <s v="45f700"/>
    <d v="1899-12-30T00:35:08"/>
    <n v="19"/>
    <x v="625"/>
    <n v="1.29100705662869E-2"/>
    <x v="0"/>
  </r>
  <r>
    <s v="9ec847"/>
    <n v="3"/>
    <n v="23"/>
    <s v="t"/>
    <s v="45f700"/>
    <d v="1899-12-30T00:35:08"/>
    <n v="54"/>
    <x v="18"/>
    <n v="0.11007533851255147"/>
    <x v="0"/>
  </r>
  <r>
    <s v="5d267b"/>
    <n v="3"/>
    <n v="23"/>
    <s v="t"/>
    <s v="45f700"/>
    <d v="1899-12-30T00:35:08"/>
    <n v="40"/>
    <x v="945"/>
    <n v="8.1537287787075155E-2"/>
    <x v="1"/>
  </r>
  <r>
    <s v="f084eb"/>
    <n v="5"/>
    <n v="23"/>
    <s v="t"/>
    <s v="45f700"/>
    <d v="1899-12-30T00:35:08"/>
    <n v="36"/>
    <x v="946"/>
    <n v="0.12230593168061273"/>
    <x v="1"/>
  </r>
  <r>
    <s v="c4a632"/>
    <n v="1"/>
    <n v="8"/>
    <s v="t"/>
    <s v="3d371b"/>
    <d v="1899-12-30T00:26:19"/>
    <n v="13"/>
    <x v="892"/>
    <n v="1.0553960626985054E-2"/>
    <x v="0"/>
  </r>
  <r>
    <s v="e83aa3"/>
    <n v="3"/>
    <n v="8"/>
    <s v="t"/>
    <s v="3d371b"/>
    <d v="1899-12-30T00:26:19"/>
    <n v="32"/>
    <x v="947"/>
    <n v="7.7936940014658854E-2"/>
    <x v="0"/>
  </r>
  <r>
    <s v="e31d39"/>
    <n v="1"/>
    <n v="8"/>
    <s v="t"/>
    <s v="3d371b"/>
    <d v="1899-12-30T00:26:19"/>
    <n v="10"/>
    <x v="319"/>
    <n v="8.1184312515269631E-3"/>
    <x v="0"/>
  </r>
  <r>
    <s v="72f5d4"/>
    <n v="5"/>
    <n v="8"/>
    <s v="t"/>
    <s v="3d371b"/>
    <d v="1899-12-30T00:26:19"/>
    <n v="19"/>
    <x v="324"/>
    <n v="7.7125096889506167E-2"/>
    <x v="0"/>
  </r>
  <r>
    <s v="c8d436"/>
    <n v="5"/>
    <n v="8"/>
    <s v="t"/>
    <s v="3d371b"/>
    <d v="1899-12-30T00:26:19"/>
    <n v="10"/>
    <x v="326"/>
    <n v="4.0592156257634814E-2"/>
    <x v="1"/>
  </r>
  <r>
    <s v="2a2353"/>
    <n v="1"/>
    <n v="8"/>
    <s v="t"/>
    <s v="3d371b"/>
    <d v="1899-12-30T00:26:19"/>
    <n v="57"/>
    <x v="320"/>
    <n v="4.6275058133703695E-2"/>
    <x v="1"/>
  </r>
  <r>
    <s v="f084eb"/>
    <n v="4"/>
    <n v="8"/>
    <s v="t"/>
    <s v="3d371b"/>
    <d v="1899-12-30T00:26:19"/>
    <n v="36"/>
    <x v="948"/>
    <n v="0.11690541002198829"/>
    <x v="1"/>
  </r>
  <r>
    <s v="b9a74d"/>
    <n v="1"/>
    <n v="8"/>
    <s v="t"/>
    <s v="3d371b"/>
    <d v="1899-12-30T00:26:19"/>
    <n v="17"/>
    <x v="829"/>
    <n v="1.3801333127595839E-2"/>
    <x v="1"/>
  </r>
  <r>
    <s v="2feb6b"/>
    <n v="5"/>
    <n v="8"/>
    <s v="t"/>
    <s v="3d371b"/>
    <d v="1899-12-30T00:26:19"/>
    <n v="29"/>
    <x v="949"/>
    <n v="0.11771725314714097"/>
    <x v="1"/>
  </r>
  <r>
    <s v="c4a632"/>
    <n v="3"/>
    <n v="13"/>
    <s v="f"/>
    <s v="b03230"/>
    <d v="1899-12-30T00:50:56"/>
    <n v="13"/>
    <x v="750"/>
    <n v="2.9941127430903245E-2"/>
    <x v="0"/>
  </r>
  <r>
    <s v="e83aa3"/>
    <n v="5"/>
    <n v="13"/>
    <s v="f"/>
    <s v="b03230"/>
    <d v="1899-12-30T00:50:56"/>
    <n v="32"/>
    <x v="122"/>
    <n v="0.12283539458832099"/>
    <x v="0"/>
  </r>
  <r>
    <s v="e31d39"/>
    <n v="1"/>
    <n v="13"/>
    <s v="f"/>
    <s v="b03230"/>
    <d v="1899-12-30T00:50:56"/>
    <n v="10"/>
    <x v="622"/>
    <n v="7.6772121617700619E-3"/>
    <x v="0"/>
  </r>
  <r>
    <s v="72f5d4"/>
    <n v="4"/>
    <n v="13"/>
    <s v="f"/>
    <s v="b03230"/>
    <d v="1899-12-30T00:50:56"/>
    <n v="19"/>
    <x v="746"/>
    <n v="5.8346812429452478E-2"/>
    <x v="0"/>
  </r>
  <r>
    <s v="9ec847"/>
    <n v="4"/>
    <n v="13"/>
    <s v="f"/>
    <s v="b03230"/>
    <d v="1899-12-30T00:50:56"/>
    <n v="54"/>
    <x v="85"/>
    <n v="0.16582778269423334"/>
    <x v="0"/>
  </r>
  <r>
    <s v="c8d436"/>
    <n v="2"/>
    <n v="13"/>
    <s v="f"/>
    <s v="b03230"/>
    <d v="1899-12-30T00:50:56"/>
    <n v="10"/>
    <x v="624"/>
    <n v="1.5354424323540124E-2"/>
    <x v="1"/>
  </r>
  <r>
    <s v="f084eb"/>
    <n v="1"/>
    <n v="13"/>
    <s v="f"/>
    <s v="b03230"/>
    <d v="1899-12-30T00:50:56"/>
    <n v="36"/>
    <x v="123"/>
    <n v="2.7637963782372228E-2"/>
    <x v="1"/>
  </r>
  <r>
    <s v="2feb6b"/>
    <n v="4"/>
    <n v="13"/>
    <s v="f"/>
    <s v="b03230"/>
    <d v="1899-12-30T00:50:56"/>
    <n v="29"/>
    <x v="782"/>
    <n v="8.9055661076532733E-2"/>
    <x v="1"/>
  </r>
  <r>
    <s v="c4a632"/>
    <n v="3"/>
    <n v="4"/>
    <s v="f"/>
    <s v="45e94b"/>
    <d v="1899-12-30T00:50:38"/>
    <n v="13"/>
    <x v="950"/>
    <n v="3.3038485440996683E-2"/>
    <x v="0"/>
  </r>
  <r>
    <s v="e31d39"/>
    <n v="4"/>
    <n v="4"/>
    <s v="f"/>
    <s v="45e94b"/>
    <d v="1899-12-30T00:50:38"/>
    <n v="10"/>
    <x v="28"/>
    <n v="3.3885626093329929E-2"/>
    <x v="0"/>
  </r>
  <r>
    <s v="9ec847"/>
    <n v="3"/>
    <n v="4"/>
    <s v="f"/>
    <s v="45e94b"/>
    <d v="1899-12-30T00:50:38"/>
    <n v="54"/>
    <x v="951"/>
    <n v="0.13723678567798622"/>
    <x v="0"/>
  </r>
  <r>
    <s v="c8d436"/>
    <n v="2"/>
    <n v="4"/>
    <s v="f"/>
    <s v="45e94b"/>
    <d v="1899-12-30T00:50:38"/>
    <n v="10"/>
    <x v="849"/>
    <n v="1.6942813046664965E-2"/>
    <x v="1"/>
  </r>
  <r>
    <s v="f084eb"/>
    <n v="5"/>
    <n v="4"/>
    <s v="f"/>
    <s v="45e94b"/>
    <d v="1899-12-30T00:50:38"/>
    <n v="36"/>
    <x v="850"/>
    <n v="0.1524853174199847"/>
    <x v="1"/>
  </r>
  <r>
    <s v="b9a74d"/>
    <n v="5"/>
    <n v="4"/>
    <s v="f"/>
    <s v="45e94b"/>
    <d v="1899-12-30T00:50:38"/>
    <n v="17"/>
    <x v="568"/>
    <n v="7.200695544832611E-2"/>
    <x v="1"/>
  </r>
  <r>
    <s v="2feb6b"/>
    <n v="3"/>
    <n v="4"/>
    <s v="f"/>
    <s v="45e94b"/>
    <d v="1899-12-30T00:50:38"/>
    <n v="29"/>
    <x v="585"/>
    <n v="7.3701236752992602E-2"/>
    <x v="1"/>
  </r>
  <r>
    <s v="c4a632"/>
    <n v="3"/>
    <n v="24"/>
    <s v="f"/>
    <s v="4c57fc"/>
    <d v="1899-12-30T00:36:21"/>
    <n v="13"/>
    <x v="933"/>
    <n v="2.6155467640789045E-2"/>
    <x v="0"/>
  </r>
  <r>
    <s v="e31d39"/>
    <n v="2"/>
    <n v="24"/>
    <s v="f"/>
    <s v="4c57fc"/>
    <d v="1899-12-30T00:36:21"/>
    <n v="10"/>
    <x v="952"/>
    <n v="1.3413060328609765E-2"/>
    <x v="0"/>
  </r>
  <r>
    <s v="d5e9a6"/>
    <n v="1"/>
    <n v="24"/>
    <s v="f"/>
    <s v="4c57fc"/>
    <d v="1899-12-30T00:36:21"/>
    <n v="23"/>
    <x v="417"/>
    <n v="1.5425019377901229E-2"/>
    <x v="0"/>
  </r>
  <r>
    <s v="72f5d4"/>
    <n v="2"/>
    <n v="24"/>
    <s v="f"/>
    <s v="4c57fc"/>
    <d v="1899-12-30T00:36:21"/>
    <n v="19"/>
    <x v="705"/>
    <n v="2.5484814624358552E-2"/>
    <x v="0"/>
  </r>
  <r>
    <s v="9ec847"/>
    <n v="1"/>
    <n v="24"/>
    <s v="f"/>
    <s v="4c57fc"/>
    <d v="1899-12-30T00:36:21"/>
    <n v="54"/>
    <x v="380"/>
    <n v="3.6215262887246365E-2"/>
    <x v="0"/>
  </r>
  <r>
    <s v="5d267b"/>
    <n v="3"/>
    <n v="24"/>
    <s v="f"/>
    <s v="4c57fc"/>
    <d v="1899-12-30T00:36:21"/>
    <n v="40"/>
    <x v="381"/>
    <n v="8.0478361971658585E-2"/>
    <x v="1"/>
  </r>
  <r>
    <s v="2a2353"/>
    <n v="4"/>
    <n v="24"/>
    <s v="f"/>
    <s v="4c57fc"/>
    <d v="1899-12-30T00:36:21"/>
    <n v="57"/>
    <x v="445"/>
    <n v="0.15290888774615133"/>
    <x v="1"/>
  </r>
  <r>
    <s v="f084eb"/>
    <n v="5"/>
    <n v="24"/>
    <s v="f"/>
    <s v="4c57fc"/>
    <d v="1899-12-30T00:36:21"/>
    <n v="36"/>
    <x v="382"/>
    <n v="0.12071754295748789"/>
    <x v="1"/>
  </r>
  <r>
    <s v="b9a74d"/>
    <n v="3"/>
    <n v="24"/>
    <s v="f"/>
    <s v="4c57fc"/>
    <d v="1899-12-30T00:36:21"/>
    <n v="17"/>
    <x v="91"/>
    <n v="3.4203303837954904E-2"/>
    <x v="1"/>
  </r>
  <r>
    <s v="c4a632"/>
    <n v="4"/>
    <n v="2"/>
    <s v="f"/>
    <s v="0c655b"/>
    <d v="1899-12-30T00:25:31"/>
    <n v="13"/>
    <x v="953"/>
    <n v="4.4969049628023262E-2"/>
    <x v="0"/>
  </r>
  <r>
    <s v="e83aa3"/>
    <n v="3"/>
    <n v="2"/>
    <s v="f"/>
    <s v="0c655b"/>
    <d v="1899-12-30T00:25:31"/>
    <n v="32"/>
    <x v="651"/>
    <n v="8.3019783928658344E-2"/>
    <x v="0"/>
  </r>
  <r>
    <s v="9ec847"/>
    <n v="5"/>
    <n v="2"/>
    <s v="f"/>
    <s v="0c655b"/>
    <d v="1899-12-30T00:25:31"/>
    <n v="54"/>
    <x v="298"/>
    <n v="0.23349314229935159"/>
    <x v="0"/>
  </r>
  <r>
    <s v="5d267b"/>
    <n v="1"/>
    <n v="2"/>
    <s v="f"/>
    <s v="0c655b"/>
    <d v="1899-12-30T00:25:31"/>
    <n v="40"/>
    <x v="175"/>
    <n v="3.4591576636940978E-2"/>
    <x v="1"/>
  </r>
  <r>
    <s v="c8d436"/>
    <n v="2"/>
    <n v="2"/>
    <s v="f"/>
    <s v="0c655b"/>
    <d v="1899-12-30T00:25:31"/>
    <n v="10"/>
    <x v="414"/>
    <n v="1.7295788318470489E-2"/>
    <x v="1"/>
  </r>
  <r>
    <s v="2a2353"/>
    <n v="2"/>
    <n v="2"/>
    <s v="f"/>
    <s v="0c655b"/>
    <d v="1899-12-30T00:25:31"/>
    <n v="57"/>
    <x v="177"/>
    <n v="9.8585993415281778E-2"/>
    <x v="1"/>
  </r>
  <r>
    <s v="f084eb"/>
    <n v="5"/>
    <n v="2"/>
    <s v="f"/>
    <s v="0c655b"/>
    <d v="1899-12-30T00:25:31"/>
    <n v="36"/>
    <x v="367"/>
    <n v="0.15566209486623436"/>
    <x v="1"/>
  </r>
  <r>
    <s v="b9a74d"/>
    <n v="3"/>
    <n v="2"/>
    <s v="f"/>
    <s v="0c655b"/>
    <d v="1899-12-30T00:25:31"/>
    <n v="17"/>
    <x v="648"/>
    <n v="4.410426021209974E-2"/>
    <x v="1"/>
  </r>
  <r>
    <s v="e31d39"/>
    <n v="5"/>
    <n v="9"/>
    <s v="t"/>
    <s v="c1a6d2"/>
    <d v="1899-12-30T00:22:24"/>
    <n v="10"/>
    <x v="79"/>
    <n v="4.0150937167877918E-2"/>
    <x v="0"/>
  </r>
  <r>
    <s v="c8d436"/>
    <n v="1"/>
    <n v="9"/>
    <s v="t"/>
    <s v="c1a6d2"/>
    <d v="1899-12-30T00:22:24"/>
    <n v="10"/>
    <x v="153"/>
    <n v="8.0301874335755846E-3"/>
    <x v="1"/>
  </r>
  <r>
    <s v="2a2353"/>
    <n v="1"/>
    <n v="9"/>
    <s v="t"/>
    <s v="c1a6d2"/>
    <d v="1899-12-30T00:22:24"/>
    <n v="57"/>
    <x v="573"/>
    <n v="4.5772068371380828E-2"/>
    <x v="1"/>
  </r>
  <r>
    <s v="2feb6b"/>
    <n v="3"/>
    <n v="9"/>
    <s v="t"/>
    <s v="c1a6d2"/>
    <d v="1899-12-30T00:22:24"/>
    <n v="29"/>
    <x v="498"/>
    <n v="6.9862630672107573E-2"/>
    <x v="1"/>
  </r>
  <r>
    <s v="e31d39"/>
    <n v="1"/>
    <n v="24"/>
    <s v="f"/>
    <s v="a8bc4b"/>
    <d v="1899-12-30T00:29:34"/>
    <n v="10"/>
    <x v="444"/>
    <n v="6.7065301643048827E-3"/>
    <x v="0"/>
  </r>
  <r>
    <s v="72f5d4"/>
    <n v="2"/>
    <n v="24"/>
    <s v="f"/>
    <s v="a8bc4b"/>
    <d v="1899-12-30T00:29:34"/>
    <n v="19"/>
    <x v="705"/>
    <n v="2.5484814624358552E-2"/>
    <x v="0"/>
  </r>
  <r>
    <s v="5d267b"/>
    <n v="5"/>
    <n v="24"/>
    <s v="f"/>
    <s v="a8bc4b"/>
    <d v="1899-12-30T00:29:34"/>
    <n v="40"/>
    <x v="499"/>
    <n v="0.13413060328609766"/>
    <x v="1"/>
  </r>
  <r>
    <s v="c8d436"/>
    <n v="1"/>
    <n v="24"/>
    <s v="f"/>
    <s v="a8bc4b"/>
    <d v="1899-12-30T00:29:34"/>
    <n v="10"/>
    <x v="444"/>
    <n v="6.7065301643048827E-3"/>
    <x v="1"/>
  </r>
  <r>
    <s v="2a2353"/>
    <n v="2"/>
    <n v="24"/>
    <s v="f"/>
    <s v="a8bc4b"/>
    <d v="1899-12-30T00:29:34"/>
    <n v="57"/>
    <x v="954"/>
    <n v="7.6454443873075664E-2"/>
    <x v="1"/>
  </r>
  <r>
    <s v="b9a74d"/>
    <n v="1"/>
    <n v="24"/>
    <s v="f"/>
    <s v="a8bc4b"/>
    <d v="1899-12-30T00:29:34"/>
    <n v="17"/>
    <x v="447"/>
    <n v="1.1401101279318301E-2"/>
    <x v="1"/>
  </r>
  <r>
    <s v="c4a632"/>
    <n v="5"/>
    <n v="11"/>
    <s v="t"/>
    <s v="bc8019"/>
    <d v="1899-12-30T00:20:16"/>
    <n v="13"/>
    <x v="21"/>
    <n v="5.1049048684873352E-2"/>
    <x v="0"/>
  </r>
  <r>
    <s v="e31d39"/>
    <n v="2"/>
    <n v="11"/>
    <s v="t"/>
    <s v="bc8019"/>
    <d v="1899-12-30T00:20:16"/>
    <n v="10"/>
    <x v="676"/>
    <n v="1.5707399595345648E-2"/>
    <x v="0"/>
  </r>
  <r>
    <s v="9ec847"/>
    <n v="3"/>
    <n v="11"/>
    <s v="t"/>
    <s v="bc8019"/>
    <d v="1899-12-30T00:20:16"/>
    <n v="54"/>
    <x v="818"/>
    <n v="0.12722993672229974"/>
    <x v="0"/>
  </r>
  <r>
    <s v="2a2353"/>
    <n v="2"/>
    <n v="11"/>
    <s v="t"/>
    <s v="bc8019"/>
    <d v="1899-12-30T00:20:16"/>
    <n v="57"/>
    <x v="798"/>
    <n v="8.9532177693470189E-2"/>
    <x v="1"/>
  </r>
  <r>
    <s v="e83aa3"/>
    <n v="2"/>
    <n v="19"/>
    <s v="t"/>
    <s v="5e9ddd"/>
    <d v="1899-12-30T00:20:35"/>
    <n v="32"/>
    <x v="49"/>
    <n v="4.5745595225995417E-2"/>
    <x v="0"/>
  </r>
  <r>
    <s v="d5e9a6"/>
    <n v="3"/>
    <n v="19"/>
    <s v="t"/>
    <s v="5e9ddd"/>
    <d v="1899-12-30T00:20:35"/>
    <n v="23"/>
    <x v="94"/>
    <n v="4.9319469853026307E-2"/>
    <x v="0"/>
  </r>
  <r>
    <s v="72f5d4"/>
    <n v="5"/>
    <n v="19"/>
    <s v="t"/>
    <s v="5e9ddd"/>
    <d v="1899-12-30T00:20:35"/>
    <n v="19"/>
    <x v="422"/>
    <n v="6.7903617913586942E-2"/>
    <x v="0"/>
  </r>
  <r>
    <s v="9ec847"/>
    <n v="1"/>
    <n v="19"/>
    <s v="t"/>
    <s v="5e9ddd"/>
    <d v="1899-12-30T00:20:35"/>
    <n v="54"/>
    <x v="955"/>
    <n v="3.8597845971933629E-2"/>
    <x v="0"/>
  </r>
  <r>
    <s v="5d267b"/>
    <n v="2"/>
    <n v="19"/>
    <s v="t"/>
    <s v="5e9ddd"/>
    <d v="1899-12-30T00:20:35"/>
    <n v="40"/>
    <x v="420"/>
    <n v="5.7181994032494271E-2"/>
    <x v="1"/>
  </r>
  <r>
    <s v="c8d436"/>
    <n v="1"/>
    <n v="19"/>
    <s v="t"/>
    <s v="5e9ddd"/>
    <d v="1899-12-30T00:20:35"/>
    <n v="10"/>
    <x v="50"/>
    <n v="7.1477492540617839E-3"/>
    <x v="1"/>
  </r>
  <r>
    <s v="2a2353"/>
    <n v="5"/>
    <n v="19"/>
    <s v="t"/>
    <s v="5e9ddd"/>
    <d v="1899-12-30T00:20:35"/>
    <n v="57"/>
    <x v="437"/>
    <n v="0.20371085374076084"/>
    <x v="1"/>
  </r>
  <r>
    <s v="2feb6b"/>
    <n v="3"/>
    <n v="19"/>
    <s v="t"/>
    <s v="5e9ddd"/>
    <d v="1899-12-30T00:20:35"/>
    <n v="29"/>
    <x v="344"/>
    <n v="6.2185418510337515E-2"/>
    <x v="1"/>
  </r>
  <r>
    <s v="c4a632"/>
    <n v="3"/>
    <n v="8"/>
    <s v="t"/>
    <s v="10a814"/>
    <d v="1899-12-30T00:17:24"/>
    <n v="13"/>
    <x v="722"/>
    <n v="3.1661881880955159E-2"/>
    <x v="0"/>
  </r>
  <r>
    <s v="e83aa3"/>
    <n v="1"/>
    <n v="8"/>
    <s v="t"/>
    <s v="10a814"/>
    <d v="1899-12-30T00:17:24"/>
    <n v="32"/>
    <x v="318"/>
    <n v="2.5978980004886285E-2"/>
    <x v="0"/>
  </r>
  <r>
    <s v="9ec847"/>
    <n v="1"/>
    <n v="8"/>
    <s v="t"/>
    <s v="10a814"/>
    <d v="1899-12-30T00:17:24"/>
    <n v="54"/>
    <x v="429"/>
    <n v="4.3839528758245601E-2"/>
    <x v="0"/>
  </r>
  <r>
    <s v="b9a74d"/>
    <n v="2"/>
    <n v="8"/>
    <s v="t"/>
    <s v="10a814"/>
    <d v="1899-12-30T00:17:24"/>
    <n v="17"/>
    <x v="430"/>
    <n v="2.7602666255191678E-2"/>
    <x v="1"/>
  </r>
  <r>
    <s v="c4a632"/>
    <n v="2"/>
    <n v="12"/>
    <s v="f"/>
    <s v="314b4a"/>
    <d v="1899-12-30T00:47:40"/>
    <n v="13"/>
    <x v="261"/>
    <n v="2.0190185547275752E-2"/>
    <x v="0"/>
  </r>
  <r>
    <s v="e83aa3"/>
    <n v="2"/>
    <n v="12"/>
    <s v="f"/>
    <s v="314b4a"/>
    <d v="1899-12-30T00:47:40"/>
    <n v="32"/>
    <x v="775"/>
    <n v="4.9698918270217232E-2"/>
    <x v="0"/>
  </r>
  <r>
    <s v="9ec847"/>
    <n v="1"/>
    <n v="12"/>
    <s v="f"/>
    <s v="314b4a"/>
    <d v="1899-12-30T00:47:40"/>
    <n v="54"/>
    <x v="362"/>
    <n v="4.1933462290495792E-2"/>
    <x v="0"/>
  </r>
  <r>
    <s v="c8d436"/>
    <n v="4"/>
    <n v="12"/>
    <s v="f"/>
    <s v="314b4a"/>
    <d v="1899-12-30T00:47:40"/>
    <n v="10"/>
    <x v="482"/>
    <n v="3.1061823918885775E-2"/>
    <x v="1"/>
  </r>
  <r>
    <s v="f084eb"/>
    <n v="2"/>
    <n v="12"/>
    <s v="f"/>
    <s v="314b4a"/>
    <d v="1899-12-30T00:47:40"/>
    <n v="36"/>
    <x v="134"/>
    <n v="5.5911283053994384E-2"/>
    <x v="1"/>
  </r>
  <r>
    <s v="e83aa3"/>
    <n v="2"/>
    <n v="4"/>
    <s v="f"/>
    <n v="922281"/>
    <d v="1899-12-30T00:42:23"/>
    <n v="32"/>
    <x v="956"/>
    <n v="5.4217001749327892E-2"/>
    <x v="0"/>
  </r>
  <r>
    <s v="e31d39"/>
    <n v="2"/>
    <n v="4"/>
    <s v="f"/>
    <n v="922281"/>
    <d v="1899-12-30T00:42:23"/>
    <n v="10"/>
    <x v="849"/>
    <n v="1.6942813046664965E-2"/>
    <x v="0"/>
  </r>
  <r>
    <s v="c8d436"/>
    <n v="1"/>
    <n v="4"/>
    <s v="f"/>
    <n v="922281"/>
    <d v="1899-12-30T00:42:23"/>
    <n v="10"/>
    <x v="542"/>
    <n v="8.4714065233324823E-3"/>
    <x v="1"/>
  </r>
  <r>
    <s v="b9a74d"/>
    <n v="4"/>
    <n v="4"/>
    <s v="f"/>
    <n v="922281"/>
    <d v="1899-12-30T00:42:23"/>
    <n v="17"/>
    <x v="306"/>
    <n v="5.7605564358660884E-2"/>
    <x v="1"/>
  </r>
  <r>
    <s v="e31d39"/>
    <n v="5"/>
    <n v="2"/>
    <s v="t"/>
    <s v="4b19ac"/>
    <d v="1899-12-30T00:55:56"/>
    <n v="10"/>
    <x v="297"/>
    <n v="4.3239470796176217E-2"/>
    <x v="0"/>
  </r>
  <r>
    <s v="d5e9a6"/>
    <n v="3"/>
    <n v="2"/>
    <s v="t"/>
    <s v="4b19ac"/>
    <d v="1899-12-30T00:55:56"/>
    <n v="23"/>
    <x v="957"/>
    <n v="5.967046969872318E-2"/>
    <x v="0"/>
  </r>
  <r>
    <s v="9ec847"/>
    <n v="3"/>
    <n v="2"/>
    <s v="t"/>
    <s v="4b19ac"/>
    <d v="1899-12-30T00:55:56"/>
    <n v="54"/>
    <x v="176"/>
    <n v="0.14009588537961093"/>
    <x v="0"/>
  </r>
  <r>
    <s v="b9a74d"/>
    <n v="5"/>
    <n v="2"/>
    <s v="t"/>
    <s v="4b19ac"/>
    <d v="1899-12-30T00:55:56"/>
    <n v="17"/>
    <x v="958"/>
    <n v="7.3507100353499569E-2"/>
    <x v="1"/>
  </r>
  <r>
    <s v="c4a632"/>
    <n v="2"/>
    <n v="21"/>
    <s v="t"/>
    <s v="405fa9"/>
    <d v="1899-12-30T00:05:32"/>
    <n v="13"/>
    <x v="575"/>
    <n v="1.8125280207213459E-2"/>
    <x v="0"/>
  </r>
  <r>
    <s v="e31d39"/>
    <n v="3"/>
    <n v="21"/>
    <s v="t"/>
    <s v="405fa9"/>
    <d v="1899-12-30T00:05:32"/>
    <n v="10"/>
    <x v="424"/>
    <n v="2.091378485447707E-2"/>
    <x v="0"/>
  </r>
  <r>
    <s v="5d267b"/>
    <n v="3"/>
    <n v="21"/>
    <s v="t"/>
    <s v="405fa9"/>
    <d v="1899-12-30T00:05:32"/>
    <n v="40"/>
    <x v="13"/>
    <n v="8.3655139417908281E-2"/>
    <x v="1"/>
  </r>
  <r>
    <s v="c8d436"/>
    <n v="2"/>
    <n v="21"/>
    <s v="t"/>
    <s v="405fa9"/>
    <d v="1899-12-30T00:05:32"/>
    <n v="10"/>
    <x v="5"/>
    <n v="1.3942523236318045E-2"/>
    <x v="1"/>
  </r>
  <r>
    <s v="2a2353"/>
    <n v="5"/>
    <n v="21"/>
    <s v="t"/>
    <s v="405fa9"/>
    <d v="1899-12-30T00:05:32"/>
    <n v="57"/>
    <x v="738"/>
    <n v="0.19868095611753217"/>
    <x v="1"/>
  </r>
  <r>
    <s v="f084eb"/>
    <n v="5"/>
    <n v="21"/>
    <s v="t"/>
    <s v="405fa9"/>
    <d v="1899-12-30T00:05:32"/>
    <n v="36"/>
    <x v="427"/>
    <n v="0.12548270912686244"/>
    <x v="1"/>
  </r>
  <r>
    <s v="2feb6b"/>
    <n v="3"/>
    <n v="21"/>
    <s v="t"/>
    <s v="405fa9"/>
    <d v="1899-12-30T00:05:32"/>
    <n v="29"/>
    <x v="304"/>
    <n v="6.0649976077983503E-2"/>
    <x v="1"/>
  </r>
  <r>
    <s v="c4a632"/>
    <n v="1"/>
    <n v="15"/>
    <s v="t"/>
    <s v="e0e2fb"/>
    <d v="1899-12-30T00:55:49"/>
    <n v="13"/>
    <x v="567"/>
    <n v="9.7509418836274932E-3"/>
    <x v="0"/>
  </r>
  <r>
    <s v="d5e9a6"/>
    <n v="2"/>
    <n v="15"/>
    <s v="t"/>
    <s v="e0e2fb"/>
    <d v="1899-12-30T00:55:49"/>
    <n v="23"/>
    <x v="630"/>
    <n v="3.4503332818989596E-2"/>
    <x v="0"/>
  </r>
  <r>
    <s v="9ec847"/>
    <n v="4"/>
    <n v="15"/>
    <s v="t"/>
    <s v="e0e2fb"/>
    <d v="1899-12-30T00:55:49"/>
    <n v="54"/>
    <x v="63"/>
    <n v="0.16201564975873375"/>
    <x v="0"/>
  </r>
  <r>
    <s v="5d267b"/>
    <n v="5"/>
    <n v="15"/>
    <s v="t"/>
    <s v="e0e2fb"/>
    <d v="1899-12-30T00:55:49"/>
    <n v="40"/>
    <x v="185"/>
    <n v="0.15001449051734606"/>
    <x v="1"/>
  </r>
  <r>
    <s v="c8d436"/>
    <n v="5"/>
    <n v="15"/>
    <s v="t"/>
    <s v="e0e2fb"/>
    <d v="1899-12-30T00:55:49"/>
    <n v="10"/>
    <x v="61"/>
    <n v="3.7503622629336514E-2"/>
    <x v="1"/>
  </r>
  <r>
    <s v="f084eb"/>
    <n v="3"/>
    <n v="15"/>
    <s v="t"/>
    <s v="e0e2fb"/>
    <d v="1899-12-30T00:55:49"/>
    <n v="36"/>
    <x v="565"/>
    <n v="8.1007824879366877E-2"/>
    <x v="1"/>
  </r>
  <r>
    <s v="b9a74d"/>
    <n v="5"/>
    <n v="15"/>
    <s v="t"/>
    <s v="e0e2fb"/>
    <d v="1899-12-30T00:55:49"/>
    <n v="17"/>
    <x v="781"/>
    <n v="6.3756158469872079E-2"/>
    <x v="1"/>
  </r>
  <r>
    <s v="e31d39"/>
    <n v="4"/>
    <n v="3"/>
    <s v="f"/>
    <s v="ca3798"/>
    <d v="1899-12-30T00:38:15"/>
    <n v="10"/>
    <x v="656"/>
    <n v="3.423860136513545E-2"/>
    <x v="0"/>
  </r>
  <r>
    <s v="d5e9a6"/>
    <n v="3"/>
    <n v="3"/>
    <s v="f"/>
    <s v="ca3798"/>
    <d v="1899-12-30T00:38:15"/>
    <n v="23"/>
    <x v="959"/>
    <n v="5.9061587354858655E-2"/>
    <x v="0"/>
  </r>
  <r>
    <s v="5d267b"/>
    <n v="3"/>
    <n v="3"/>
    <s v="f"/>
    <s v="ca3798"/>
    <d v="1899-12-30T00:38:15"/>
    <n v="40"/>
    <x v="826"/>
    <n v="0.10271580409540636"/>
    <x v="1"/>
  </r>
  <r>
    <s v="c8d436"/>
    <n v="1"/>
    <n v="3"/>
    <s v="f"/>
    <s v="ca3798"/>
    <d v="1899-12-30T00:38:15"/>
    <n v="10"/>
    <x v="530"/>
    <n v="8.5596503412838625E-3"/>
    <x v="1"/>
  </r>
  <r>
    <s v="b9a74d"/>
    <n v="5"/>
    <n v="3"/>
    <s v="f"/>
    <s v="ca3798"/>
    <d v="1899-12-30T00:38:15"/>
    <n v="17"/>
    <x v="960"/>
    <n v="7.2757027900912846E-2"/>
    <x v="1"/>
  </r>
  <r>
    <s v="2feb6b"/>
    <n v="1"/>
    <n v="3"/>
    <s v="f"/>
    <s v="ca3798"/>
    <d v="1899-12-30T00:38:15"/>
    <n v="29"/>
    <x v="916"/>
    <n v="2.4822985989723205E-2"/>
    <x v="1"/>
  </r>
  <r>
    <s v="c4a632"/>
    <n v="5"/>
    <n v="9"/>
    <s v="t"/>
    <s v="b3c364"/>
    <d v="1899-12-30T00:26:36"/>
    <n v="13"/>
    <x v="961"/>
    <n v="5.219621831824129E-2"/>
    <x v="0"/>
  </r>
  <r>
    <s v="e31d39"/>
    <n v="4"/>
    <n v="9"/>
    <s v="t"/>
    <s v="b3c364"/>
    <d v="1899-12-30T00:26:36"/>
    <n v="10"/>
    <x v="75"/>
    <n v="3.2120749734302338E-2"/>
    <x v="0"/>
  </r>
  <r>
    <s v="9ec847"/>
    <n v="4"/>
    <n v="9"/>
    <s v="t"/>
    <s v="b3c364"/>
    <d v="1899-12-30T00:26:36"/>
    <n v="54"/>
    <x v="962"/>
    <n v="0.17345204856523261"/>
    <x v="0"/>
  </r>
  <r>
    <s v="9ec847"/>
    <n v="2"/>
    <n v="7"/>
    <s v="f"/>
    <s v="f8c478"/>
    <d v="1899-12-30T00:57:47"/>
    <n v="54"/>
    <x v="602"/>
    <n v="8.8632090750366099E-2"/>
    <x v="0"/>
  </r>
  <r>
    <s v="b9a74d"/>
    <n v="1"/>
    <n v="7"/>
    <s v="f"/>
    <s v="f8c478"/>
    <d v="1899-12-30T00:57:47"/>
    <n v="17"/>
    <x v="963"/>
    <n v="1.3951347618113183E-2"/>
    <x v="1"/>
  </r>
  <r>
    <s v="2feb6b"/>
    <n v="3"/>
    <n v="7"/>
    <s v="f"/>
    <s v="f8c478"/>
    <d v="1899-12-30T00:57:47"/>
    <n v="29"/>
    <x v="144"/>
    <n v="7.1398073104461585E-2"/>
    <x v="1"/>
  </r>
  <r>
    <s v="c4a632"/>
    <n v="1"/>
    <n v="0"/>
    <s v="t"/>
    <s v="bd34c0"/>
    <d v="1899-12-30T00:39:02"/>
    <n v="13"/>
    <x v="519"/>
    <n v="1.1471696333679405E-2"/>
    <x v="0"/>
  </r>
  <r>
    <s v="e83aa3"/>
    <n v="2"/>
    <n v="0"/>
    <s v="t"/>
    <s v="bd34c0"/>
    <d v="1899-12-30T00:39:02"/>
    <n v="32"/>
    <x v="885"/>
    <n v="5.6476043488883222E-2"/>
    <x v="0"/>
  </r>
  <r>
    <s v="f084eb"/>
    <n v="4"/>
    <n v="0"/>
    <s v="t"/>
    <s v="bd34c0"/>
    <d v="1899-12-30T00:39:02"/>
    <n v="36"/>
    <x v="449"/>
    <n v="0.12707109784998727"/>
    <x v="1"/>
  </r>
  <r>
    <s v="d5e9a6"/>
    <n v="1"/>
    <n v="16"/>
    <s v="t"/>
    <s v="6afb3b"/>
    <d v="1899-12-30T00:16:43"/>
    <n v="23"/>
    <x v="137"/>
    <n v="1.7048705628206623E-2"/>
    <x v="0"/>
  </r>
  <r>
    <s v="72f5d4"/>
    <n v="2"/>
    <n v="16"/>
    <s v="t"/>
    <s v="6afb3b"/>
    <d v="1899-12-30T00:16:43"/>
    <n v="19"/>
    <x v="788"/>
    <n v="2.8167426690080506E-2"/>
    <x v="0"/>
  </r>
  <r>
    <s v="5d267b"/>
    <n v="5"/>
    <n v="16"/>
    <s v="t"/>
    <s v="6afb3b"/>
    <d v="1899-12-30T00:16:43"/>
    <n v="40"/>
    <x v="964"/>
    <n v="0.14824961415831844"/>
    <x v="1"/>
  </r>
  <r>
    <s v="2a2353"/>
    <n v="5"/>
    <n v="16"/>
    <s v="t"/>
    <s v="6afb3b"/>
    <d v="1899-12-30T00:16:43"/>
    <n v="57"/>
    <x v="267"/>
    <n v="0.21125570017560377"/>
    <x v="1"/>
  </r>
  <r>
    <s v="b9a74d"/>
    <n v="5"/>
    <n v="16"/>
    <s v="t"/>
    <s v="6afb3b"/>
    <d v="1899-12-30T00:16:43"/>
    <n v="17"/>
    <x v="443"/>
    <n v="6.3006086017285329E-2"/>
    <x v="1"/>
  </r>
  <r>
    <s v="c4a632"/>
    <n v="5"/>
    <n v="10"/>
    <s v="t"/>
    <s v="9b3184"/>
    <d v="1899-12-30T00:40:49"/>
    <n v="13"/>
    <x v="965"/>
    <n v="5.1622633501557318E-2"/>
    <x v="0"/>
  </r>
  <r>
    <s v="e83aa3"/>
    <n v="1"/>
    <n v="10"/>
    <s v="t"/>
    <s v="9b3184"/>
    <d v="1899-12-30T00:40:49"/>
    <n v="32"/>
    <x v="966"/>
    <n v="2.5414219569997454E-2"/>
    <x v="0"/>
  </r>
  <r>
    <s v="e31d39"/>
    <n v="3"/>
    <n v="10"/>
    <s v="t"/>
    <s v="9b3184"/>
    <d v="1899-12-30T00:40:49"/>
    <n v="10"/>
    <x v="967"/>
    <n v="2.3825830846872609E-2"/>
    <x v="0"/>
  </r>
  <r>
    <s v="d5e9a6"/>
    <n v="5"/>
    <n v="10"/>
    <s v="t"/>
    <s v="9b3184"/>
    <d v="1899-12-30T00:40:49"/>
    <n v="23"/>
    <x v="757"/>
    <n v="9.1332351579678339E-2"/>
    <x v="0"/>
  </r>
  <r>
    <s v="2feb6b"/>
    <n v="3"/>
    <n v="10"/>
    <s v="t"/>
    <s v="9b3184"/>
    <d v="1899-12-30T00:40:49"/>
    <n v="29"/>
    <x v="968"/>
    <n v="6.9094909455930567E-2"/>
    <x v="1"/>
  </r>
  <r>
    <s v="e31d39"/>
    <n v="5"/>
    <n v="22"/>
    <s v="t"/>
    <s v="934c17"/>
    <d v="1899-12-30T00:11:49"/>
    <n v="10"/>
    <x v="150"/>
    <n v="3.4415089001038214E-2"/>
    <x v="0"/>
  </r>
  <r>
    <s v="d5e9a6"/>
    <n v="3"/>
    <n v="22"/>
    <s v="t"/>
    <s v="934c17"/>
    <d v="1899-12-30T00:11:49"/>
    <n v="23"/>
    <x v="147"/>
    <n v="4.7492822821432731E-2"/>
    <x v="0"/>
  </r>
  <r>
    <s v="2a2353"/>
    <n v="3"/>
    <n v="22"/>
    <s v="t"/>
    <s v="934c17"/>
    <d v="1899-12-30T00:11:49"/>
    <n v="57"/>
    <x v="230"/>
    <n v="0.11769960438355069"/>
    <x v="1"/>
  </r>
  <r>
    <s v="f084eb"/>
    <n v="1"/>
    <n v="22"/>
    <s v="t"/>
    <s v="934c17"/>
    <d v="1899-12-30T00:11:49"/>
    <n v="36"/>
    <x v="560"/>
    <n v="2.4778864080747514E-2"/>
    <x v="1"/>
  </r>
  <r>
    <s v="2feb6b"/>
    <n v="4"/>
    <n v="22"/>
    <s v="t"/>
    <s v="934c17"/>
    <d v="1899-12-30T00:11:49"/>
    <n v="29"/>
    <x v="561"/>
    <n v="7.9843006482408663E-2"/>
    <x v="1"/>
  </r>
  <r>
    <s v="c4a632"/>
    <n v="5"/>
    <n v="18"/>
    <s v="t"/>
    <s v="dcf162"/>
    <d v="1899-12-30T00:14:22"/>
    <n v="13"/>
    <x v="821"/>
    <n v="4.7033954968085559E-2"/>
    <x v="0"/>
  </r>
  <r>
    <s v="e31d39"/>
    <n v="4"/>
    <n v="18"/>
    <s v="t"/>
    <s v="dcf162"/>
    <d v="1899-12-30T00:14:22"/>
    <n v="10"/>
    <x v="190"/>
    <n v="2.8943972288052656E-2"/>
    <x v="0"/>
  </r>
  <r>
    <s v="d5e9a6"/>
    <n v="1"/>
    <n v="18"/>
    <s v="t"/>
    <s v="dcf162"/>
    <d v="1899-12-30T00:14:22"/>
    <n v="23"/>
    <x v="939"/>
    <n v="1.6642784065630276E-2"/>
    <x v="0"/>
  </r>
  <r>
    <s v="72f5d4"/>
    <n v="3"/>
    <n v="18"/>
    <s v="t"/>
    <s v="dcf162"/>
    <d v="1899-12-30T00:14:22"/>
    <n v="19"/>
    <x v="106"/>
    <n v="4.1245160510475033E-2"/>
    <x v="0"/>
  </r>
  <r>
    <s v="9ec847"/>
    <n v="4"/>
    <n v="18"/>
    <s v="t"/>
    <s v="dcf162"/>
    <d v="1899-12-30T00:14:22"/>
    <n v="54"/>
    <x v="969"/>
    <n v="0.15629745035548434"/>
    <x v="0"/>
  </r>
  <r>
    <s v="5d267b"/>
    <n v="3"/>
    <n v="18"/>
    <s v="t"/>
    <s v="dcf162"/>
    <d v="1899-12-30T00:14:22"/>
    <n v="40"/>
    <x v="970"/>
    <n v="8.6831916864157963E-2"/>
    <x v="1"/>
  </r>
  <r>
    <s v="d5e9a6"/>
    <n v="3"/>
    <n v="18"/>
    <s v="t"/>
    <n v="3920"/>
    <d v="1899-12-30T00:11:20"/>
    <n v="23"/>
    <x v="773"/>
    <n v="4.9928352196890825E-2"/>
    <x v="0"/>
  </r>
  <r>
    <s v="5d267b"/>
    <n v="5"/>
    <n v="18"/>
    <s v="t"/>
    <n v="3920"/>
    <d v="1899-12-30T00:11:20"/>
    <n v="40"/>
    <x v="309"/>
    <n v="0.14471986144026325"/>
    <x v="1"/>
  </r>
  <r>
    <s v="c8d436"/>
    <n v="4"/>
    <n v="18"/>
    <s v="t"/>
    <n v="3920"/>
    <d v="1899-12-30T00:11:20"/>
    <n v="10"/>
    <x v="190"/>
    <n v="2.8943972288052656E-2"/>
    <x v="1"/>
  </r>
  <r>
    <s v="2a2353"/>
    <n v="4"/>
    <n v="18"/>
    <s v="t"/>
    <n v="3920"/>
    <d v="1899-12-30T00:11:20"/>
    <n v="57"/>
    <x v="888"/>
    <n v="0.16498064204190013"/>
    <x v="1"/>
  </r>
  <r>
    <s v="f084eb"/>
    <n v="1"/>
    <n v="18"/>
    <s v="t"/>
    <n v="3920"/>
    <d v="1899-12-30T00:11:20"/>
    <n v="36"/>
    <x v="238"/>
    <n v="2.604957505924739E-2"/>
    <x v="1"/>
  </r>
  <r>
    <s v="b9a74d"/>
    <n v="2"/>
    <n v="18"/>
    <s v="t"/>
    <n v="3920"/>
    <d v="1899-12-30T00:11:20"/>
    <n v="17"/>
    <x v="971"/>
    <n v="2.4602376444844757E-2"/>
    <x v="1"/>
  </r>
  <r>
    <s v="d5e9a6"/>
    <n v="5"/>
    <n v="0"/>
    <s v="f"/>
    <s v="e8d2b8"/>
    <d v="1899-12-30T00:13:14"/>
    <n v="23"/>
    <x v="271"/>
    <n v="0.10148039064408704"/>
    <x v="0"/>
  </r>
  <r>
    <s v="72f5d4"/>
    <n v="5"/>
    <n v="0"/>
    <s v="f"/>
    <s v="e8d2b8"/>
    <d v="1899-12-30T00:13:14"/>
    <n v="19"/>
    <x v="940"/>
    <n v="8.3831627053811031E-2"/>
    <x v="0"/>
  </r>
  <r>
    <s v="9ec847"/>
    <n v="2"/>
    <n v="0"/>
    <s v="f"/>
    <s v="e8d2b8"/>
    <d v="1899-12-30T00:13:14"/>
    <n v="54"/>
    <x v="216"/>
    <n v="9.5303323387490438E-2"/>
    <x v="0"/>
  </r>
  <r>
    <s v="5d267b"/>
    <n v="4"/>
    <n v="0"/>
    <s v="f"/>
    <s v="e8d2b8"/>
    <d v="1899-12-30T00:13:14"/>
    <n v="40"/>
    <x v="41"/>
    <n v="0.14119010872220805"/>
    <x v="1"/>
  </r>
  <r>
    <s v="b9a74d"/>
    <n v="5"/>
    <n v="0"/>
    <s v="f"/>
    <s v="e8d2b8"/>
    <d v="1899-12-30T00:13:14"/>
    <n v="17"/>
    <x v="972"/>
    <n v="7.5007245258673028E-2"/>
    <x v="1"/>
  </r>
  <r>
    <s v="2feb6b"/>
    <n v="5"/>
    <n v="0"/>
    <s v="f"/>
    <s v="e8d2b8"/>
    <d v="1899-12-30T00:13:14"/>
    <n v="29"/>
    <x v="709"/>
    <n v="0.12795353602950105"/>
    <x v="1"/>
  </r>
  <r>
    <s v="c4a632"/>
    <n v="1"/>
    <n v="1"/>
    <s v="t"/>
    <s v="e709bf"/>
    <d v="1899-12-30T00:15:59"/>
    <n v="13"/>
    <x v="729"/>
    <n v="1.135697937034261E-2"/>
    <x v="0"/>
  </r>
  <r>
    <s v="e83aa3"/>
    <n v="4"/>
    <n v="1"/>
    <s v="t"/>
    <s v="e709bf"/>
    <d v="1899-12-30T00:15:59"/>
    <n v="32"/>
    <x v="92"/>
    <n v="0.11182256610798877"/>
    <x v="0"/>
  </r>
  <r>
    <s v="e31d39"/>
    <n v="3"/>
    <n v="1"/>
    <s v="t"/>
    <s v="e709bf"/>
    <d v="1899-12-30T00:15:59"/>
    <n v="10"/>
    <x v="225"/>
    <n v="2.6208413931559871E-2"/>
    <x v="0"/>
  </r>
  <r>
    <s v="72f5d4"/>
    <n v="4"/>
    <n v="1"/>
    <s v="t"/>
    <s v="e709bf"/>
    <d v="1899-12-30T00:15:59"/>
    <n v="19"/>
    <x v="973"/>
    <n v="6.6394648626618327E-2"/>
    <x v="0"/>
  </r>
  <r>
    <s v="9ec847"/>
    <n v="2"/>
    <n v="1"/>
    <s v="t"/>
    <s v="e709bf"/>
    <d v="1899-12-30T00:15:59"/>
    <n v="54"/>
    <x v="112"/>
    <n v="9.435029015361554E-2"/>
    <x v="0"/>
  </r>
  <r>
    <s v="5d267b"/>
    <n v="2"/>
    <n v="1"/>
    <s v="t"/>
    <s v="e709bf"/>
    <d v="1899-12-30T00:15:59"/>
    <n v="40"/>
    <x v="113"/>
    <n v="6.9889103817492998E-2"/>
    <x v="1"/>
  </r>
  <r>
    <s v="b9a74d"/>
    <n v="4"/>
    <n v="1"/>
    <s v="t"/>
    <s v="e709bf"/>
    <d v="1899-12-30T00:15:59"/>
    <n v="17"/>
    <x v="974"/>
    <n v="5.9405738244869034E-2"/>
    <x v="1"/>
  </r>
  <r>
    <s v="2feb6b"/>
    <n v="3"/>
    <n v="1"/>
    <s v="t"/>
    <s v="e709bf"/>
    <d v="1899-12-30T00:15:59"/>
    <n v="29"/>
    <x v="975"/>
    <n v="7.600440040152362E-2"/>
    <x v="1"/>
  </r>
  <r>
    <s v="e31d39"/>
    <n v="4"/>
    <n v="22"/>
    <s v="t"/>
    <s v="1b5663"/>
    <d v="1899-12-30T00:00:27"/>
    <n v="10"/>
    <x v="241"/>
    <n v="2.7532071200830573E-2"/>
    <x v="0"/>
  </r>
  <r>
    <s v="d5e9a6"/>
    <n v="4"/>
    <n v="22"/>
    <s v="t"/>
    <s v="1b5663"/>
    <d v="1899-12-30T00:00:27"/>
    <n v="23"/>
    <x v="227"/>
    <n v="6.3323763761910318E-2"/>
    <x v="0"/>
  </r>
  <r>
    <s v="5d267b"/>
    <n v="2"/>
    <n v="22"/>
    <s v="t"/>
    <s v="1b5663"/>
    <d v="1899-12-30T00:00:27"/>
    <n v="40"/>
    <x v="976"/>
    <n v="5.5064142401661145E-2"/>
    <x v="1"/>
  </r>
  <r>
    <s v="f084eb"/>
    <n v="4"/>
    <n v="22"/>
    <s v="t"/>
    <s v="1b5663"/>
    <d v="1899-12-30T00:00:27"/>
    <n v="36"/>
    <x v="246"/>
    <n v="9.9115456322990056E-2"/>
    <x v="1"/>
  </r>
  <r>
    <s v="b9a74d"/>
    <n v="3"/>
    <n v="22"/>
    <s v="t"/>
    <s v="1b5663"/>
    <d v="1899-12-30T00:00:27"/>
    <n v="17"/>
    <x v="977"/>
    <n v="3.510339078105898E-2"/>
    <x v="1"/>
  </r>
  <r>
    <s v="c4a632"/>
    <n v="2"/>
    <n v="2"/>
    <s v="f"/>
    <s v="838f1e"/>
    <d v="1899-12-30T00:40:51"/>
    <n v="13"/>
    <x v="801"/>
    <n v="2.2484524814011631E-2"/>
    <x v="0"/>
  </r>
  <r>
    <s v="72f5d4"/>
    <n v="5"/>
    <n v="2"/>
    <s v="f"/>
    <s v="838f1e"/>
    <d v="1899-12-30T00:40:51"/>
    <n v="19"/>
    <x v="365"/>
    <n v="8.2154994512734808E-2"/>
    <x v="0"/>
  </r>
  <r>
    <s v="c8d436"/>
    <n v="3"/>
    <n v="2"/>
    <s v="f"/>
    <s v="838f1e"/>
    <d v="1899-12-30T00:40:51"/>
    <n v="10"/>
    <x v="366"/>
    <n v="2.5943682477705728E-2"/>
    <x v="1"/>
  </r>
  <r>
    <s v="b9a74d"/>
    <n v="4"/>
    <n v="2"/>
    <s v="f"/>
    <s v="838f1e"/>
    <d v="1899-12-30T00:40:51"/>
    <n v="17"/>
    <x v="600"/>
    <n v="5.8805680282799651E-2"/>
    <x v="1"/>
  </r>
  <r>
    <s v="2feb6b"/>
    <n v="4"/>
    <n v="2"/>
    <s v="f"/>
    <s v="838f1e"/>
    <d v="1899-12-30T00:40:51"/>
    <n v="29"/>
    <x v="978"/>
    <n v="0.10031557224712882"/>
    <x v="1"/>
  </r>
  <r>
    <s v="e83aa3"/>
    <n v="5"/>
    <n v="21"/>
    <s v="t"/>
    <s v="14bcd2"/>
    <d v="1899-12-30T00:32:25"/>
    <n v="32"/>
    <x v="10"/>
    <n v="0.11154018589054436"/>
    <x v="0"/>
  </r>
  <r>
    <s v="e31d39"/>
    <n v="1"/>
    <n v="21"/>
    <s v="t"/>
    <s v="14bcd2"/>
    <d v="1899-12-30T00:32:25"/>
    <n v="10"/>
    <x v="979"/>
    <n v="6.9712616181590225E-3"/>
    <x v="0"/>
  </r>
  <r>
    <s v="72f5d4"/>
    <n v="3"/>
    <n v="21"/>
    <s v="t"/>
    <s v="14bcd2"/>
    <d v="1899-12-30T00:32:25"/>
    <n v="19"/>
    <x v="6"/>
    <n v="3.9736191223506433E-2"/>
    <x v="0"/>
  </r>
  <r>
    <s v="9ec847"/>
    <n v="2"/>
    <n v="21"/>
    <s v="t"/>
    <s v="14bcd2"/>
    <d v="1899-12-30T00:32:25"/>
    <n v="54"/>
    <x v="8"/>
    <n v="7.528962547611745E-2"/>
    <x v="0"/>
  </r>
  <r>
    <s v="5d267b"/>
    <n v="2"/>
    <n v="21"/>
    <s v="t"/>
    <s v="14bcd2"/>
    <d v="1899-12-30T00:32:25"/>
    <n v="40"/>
    <x v="303"/>
    <n v="5.577009294527218E-2"/>
    <x v="1"/>
  </r>
  <r>
    <s v="f084eb"/>
    <n v="1"/>
    <n v="21"/>
    <s v="t"/>
    <s v="14bcd2"/>
    <d v="1899-12-30T00:32:25"/>
    <n v="36"/>
    <x v="915"/>
    <n v="2.5096541825372482E-2"/>
    <x v="1"/>
  </r>
  <r>
    <s v="b9a74d"/>
    <n v="5"/>
    <n v="21"/>
    <s v="t"/>
    <s v="14bcd2"/>
    <d v="1899-12-30T00:32:25"/>
    <n v="17"/>
    <x v="721"/>
    <n v="5.9255723754351695E-2"/>
    <x v="1"/>
  </r>
  <r>
    <s v="2feb6b"/>
    <n v="3"/>
    <n v="21"/>
    <s v="t"/>
    <s v="14bcd2"/>
    <d v="1899-12-30T00:32:25"/>
    <n v="29"/>
    <x v="304"/>
    <n v="6.0649976077983503E-2"/>
    <x v="1"/>
  </r>
  <r>
    <s v="e83aa3"/>
    <n v="5"/>
    <n v="3"/>
    <s v="f"/>
    <s v="e57a28"/>
    <d v="1899-12-30T00:25:54"/>
    <n v="32"/>
    <x v="654"/>
    <n v="0.1369544054605418"/>
    <x v="0"/>
  </r>
  <r>
    <s v="e31d39"/>
    <n v="3"/>
    <n v="3"/>
    <s v="f"/>
    <s v="e57a28"/>
    <d v="1899-12-30T00:25:54"/>
    <n v="10"/>
    <x v="891"/>
    <n v="2.5678951023851589E-2"/>
    <x v="0"/>
  </r>
  <r>
    <s v="d5e9a6"/>
    <n v="1"/>
    <n v="3"/>
    <s v="f"/>
    <s v="e57a28"/>
    <d v="1899-12-30T00:25:54"/>
    <n v="23"/>
    <x v="655"/>
    <n v="1.9687195784952885E-2"/>
    <x v="0"/>
  </r>
  <r>
    <s v="5d267b"/>
    <n v="4"/>
    <n v="3"/>
    <s v="f"/>
    <s v="e57a28"/>
    <d v="1899-12-30T00:25:54"/>
    <n v="40"/>
    <x v="654"/>
    <n v="0.1369544054605418"/>
    <x v="1"/>
  </r>
  <r>
    <s v="2a2353"/>
    <n v="2"/>
    <n v="3"/>
    <s v="f"/>
    <s v="e57a28"/>
    <d v="1899-12-30T00:25:54"/>
    <n v="57"/>
    <x v="657"/>
    <n v="9.758001389063603E-2"/>
    <x v="1"/>
  </r>
  <r>
    <s v="b9a74d"/>
    <n v="4"/>
    <n v="3"/>
    <s v="f"/>
    <s v="e57a28"/>
    <d v="1899-12-30T00:25:54"/>
    <n v="17"/>
    <x v="980"/>
    <n v="5.820562232073026E-2"/>
    <x v="1"/>
  </r>
  <r>
    <s v="c4a632"/>
    <n v="3"/>
    <n v="8"/>
    <s v="f"/>
    <n v="78100000"/>
    <d v="1899-12-30T00:48:10"/>
    <n v="13"/>
    <x v="722"/>
    <n v="3.1661881880955159E-2"/>
    <x v="0"/>
  </r>
  <r>
    <s v="e83aa3"/>
    <n v="3"/>
    <n v="8"/>
    <s v="f"/>
    <n v="78100000"/>
    <d v="1899-12-30T00:48:10"/>
    <n v="32"/>
    <x v="947"/>
    <n v="7.7936940014658854E-2"/>
    <x v="0"/>
  </r>
  <r>
    <s v="e31d39"/>
    <n v="4"/>
    <n v="8"/>
    <s v="f"/>
    <n v="78100000"/>
    <d v="1899-12-30T00:48:10"/>
    <n v="10"/>
    <x v="384"/>
    <n v="3.2473725006107852E-2"/>
    <x v="0"/>
  </r>
  <r>
    <s v="72f5d4"/>
    <n v="3"/>
    <n v="8"/>
    <s v="f"/>
    <n v="78100000"/>
    <d v="1899-12-30T00:48:10"/>
    <n v="19"/>
    <x v="320"/>
    <n v="4.6275058133703695E-2"/>
    <x v="0"/>
  </r>
  <r>
    <s v="c8d436"/>
    <n v="4"/>
    <n v="8"/>
    <s v="f"/>
    <n v="78100000"/>
    <d v="1899-12-30T00:48:10"/>
    <n v="10"/>
    <x v="384"/>
    <n v="3.2473725006107852E-2"/>
    <x v="1"/>
  </r>
  <r>
    <s v="2a2353"/>
    <n v="2"/>
    <n v="8"/>
    <s v="f"/>
    <n v="78100000"/>
    <d v="1899-12-30T00:48:10"/>
    <n v="57"/>
    <x v="858"/>
    <n v="9.255011626740739E-2"/>
    <x v="1"/>
  </r>
  <r>
    <s v="f084eb"/>
    <n v="1"/>
    <n v="8"/>
    <s v="f"/>
    <n v="78100000"/>
    <d v="1899-12-30T00:48:10"/>
    <n v="36"/>
    <x v="981"/>
    <n v="2.9226352505497072E-2"/>
    <x v="1"/>
  </r>
  <r>
    <s v="b9a74d"/>
    <n v="5"/>
    <n v="8"/>
    <s v="f"/>
    <n v="78100000"/>
    <d v="1899-12-30T00:48:10"/>
    <n v="17"/>
    <x v="328"/>
    <n v="6.9006665637979192E-2"/>
    <x v="1"/>
  </r>
  <r>
    <s v="c4a632"/>
    <n v="1"/>
    <n v="20"/>
    <s v="t"/>
    <s v="c8daa1"/>
    <d v="1899-12-30T00:07:40"/>
    <n v="13"/>
    <x v="982"/>
    <n v="9.1773570669435242E-3"/>
    <x v="0"/>
  </r>
  <r>
    <s v="e31d39"/>
    <n v="2"/>
    <n v="20"/>
    <s v="t"/>
    <s v="c8daa1"/>
    <d v="1899-12-30T00:07:40"/>
    <n v="10"/>
    <x v="125"/>
    <n v="1.4119010872220806E-2"/>
    <x v="0"/>
  </r>
  <r>
    <s v="c8d436"/>
    <n v="5"/>
    <n v="20"/>
    <s v="t"/>
    <s v="c8daa1"/>
    <d v="1899-12-30T00:07:40"/>
    <n v="10"/>
    <x v="39"/>
    <n v="3.5297527180552013E-2"/>
    <x v="1"/>
  </r>
  <r>
    <s v="2a2353"/>
    <n v="3"/>
    <n v="20"/>
    <s v="t"/>
    <s v="c8daa1"/>
    <d v="1899-12-30T00:07:40"/>
    <n v="57"/>
    <x v="382"/>
    <n v="0.12071754295748789"/>
    <x v="1"/>
  </r>
  <r>
    <s v="f084eb"/>
    <n v="3"/>
    <n v="20"/>
    <s v="t"/>
    <s v="c8daa1"/>
    <d v="1899-12-30T00:07:40"/>
    <n v="36"/>
    <x v="756"/>
    <n v="7.6242658709992361E-2"/>
    <x v="1"/>
  </r>
  <r>
    <s v="b9a74d"/>
    <n v="3"/>
    <n v="20"/>
    <s v="t"/>
    <s v="c8daa1"/>
    <d v="1899-12-30T00:07:40"/>
    <n v="17"/>
    <x v="983"/>
    <n v="3.6003477724163055E-2"/>
    <x v="1"/>
  </r>
  <r>
    <s v="c4a632"/>
    <n v="1"/>
    <n v="5"/>
    <s v="t"/>
    <s v="f88063"/>
    <d v="1899-12-30T00:31:56"/>
    <n v="13"/>
    <x v="942"/>
    <n v="1.0898111516995435E-2"/>
    <x v="0"/>
  </r>
  <r>
    <s v="d5e9a6"/>
    <n v="2"/>
    <n v="5"/>
    <s v="t"/>
    <s v="f88063"/>
    <d v="1899-12-30T00:31:56"/>
    <n v="23"/>
    <x v="854"/>
    <n v="3.8562548444753077E-2"/>
    <x v="0"/>
  </r>
  <r>
    <s v="2a2353"/>
    <n v="3"/>
    <n v="5"/>
    <s v="t"/>
    <s v="f88063"/>
    <d v="1899-12-30T00:31:56"/>
    <n v="57"/>
    <x v="984"/>
    <n v="0.14335208226201684"/>
    <x v="1"/>
  </r>
  <r>
    <s v="b9a74d"/>
    <n v="2"/>
    <n v="5"/>
    <s v="t"/>
    <s v="f88063"/>
    <d v="1899-12-30T00:31:56"/>
    <n v="17"/>
    <x v="62"/>
    <n v="2.8502753198295747E-2"/>
    <x v="1"/>
  </r>
  <r>
    <s v="2feb6b"/>
    <n v="1"/>
    <n v="5"/>
    <s v="t"/>
    <s v="f88063"/>
    <d v="1899-12-30T00:31:56"/>
    <n v="29"/>
    <x v="460"/>
    <n v="2.4311171845605196E-2"/>
    <x v="1"/>
  </r>
  <r>
    <s v="e83aa3"/>
    <n v="1"/>
    <n v="18"/>
    <s v="t"/>
    <s v="fce91b"/>
    <d v="1899-12-30T00:25:34"/>
    <n v="32"/>
    <x v="103"/>
    <n v="2.315517783044212E-2"/>
    <x v="0"/>
  </r>
  <r>
    <s v="72f5d4"/>
    <n v="2"/>
    <n v="18"/>
    <s v="t"/>
    <s v="fce91b"/>
    <d v="1899-12-30T00:25:34"/>
    <n v="19"/>
    <x v="237"/>
    <n v="2.7496773673650023E-2"/>
    <x v="0"/>
  </r>
  <r>
    <s v="5d267b"/>
    <n v="1"/>
    <n v="18"/>
    <s v="t"/>
    <s v="fce91b"/>
    <d v="1899-12-30T00:25:34"/>
    <n v="40"/>
    <x v="190"/>
    <n v="2.8943972288052656E-2"/>
    <x v="1"/>
  </r>
  <r>
    <s v="2a2353"/>
    <n v="4"/>
    <n v="18"/>
    <s v="t"/>
    <s v="fce91b"/>
    <d v="1899-12-30T00:25:34"/>
    <n v="57"/>
    <x v="888"/>
    <n v="0.16498064204190013"/>
    <x v="1"/>
  </r>
  <r>
    <s v="f084eb"/>
    <n v="2"/>
    <n v="18"/>
    <s v="t"/>
    <s v="fce91b"/>
    <d v="1899-12-30T00:25:34"/>
    <n v="36"/>
    <x v="213"/>
    <n v="5.209915011849478E-2"/>
    <x v="1"/>
  </r>
  <r>
    <s v="2feb6b"/>
    <n v="1"/>
    <n v="18"/>
    <s v="t"/>
    <s v="fce91b"/>
    <d v="1899-12-30T00:25:34"/>
    <n v="29"/>
    <x v="985"/>
    <n v="2.0984379908838176E-2"/>
    <x v="1"/>
  </r>
  <r>
    <s v="d5e9a6"/>
    <n v="3"/>
    <n v="6"/>
    <s v="t"/>
    <n v="903697"/>
    <d v="1899-12-30T00:41:14"/>
    <n v="23"/>
    <x v="37"/>
    <n v="5.7234940323265086E-2"/>
    <x v="0"/>
  </r>
  <r>
    <s v="5d267b"/>
    <n v="3"/>
    <n v="6"/>
    <s v="t"/>
    <n v="903697"/>
    <d v="1899-12-30T00:41:14"/>
    <n v="40"/>
    <x v="413"/>
    <n v="9.9539026649156676E-2"/>
    <x v="1"/>
  </r>
  <r>
    <s v="c8d436"/>
    <n v="5"/>
    <n v="6"/>
    <s v="t"/>
    <n v="903697"/>
    <d v="1899-12-30T00:41:14"/>
    <n v="10"/>
    <x v="412"/>
    <n v="4.1474594437148619E-2"/>
    <x v="1"/>
  </r>
  <r>
    <s v="2a2353"/>
    <n v="3"/>
    <n v="6"/>
    <s v="t"/>
    <n v="903697"/>
    <d v="1899-12-30T00:41:14"/>
    <n v="57"/>
    <x v="395"/>
    <n v="0.14184311297504823"/>
    <x v="1"/>
  </r>
  <r>
    <s v="f084eb"/>
    <n v="4"/>
    <n v="6"/>
    <s v="t"/>
    <n v="903697"/>
    <d v="1899-12-30T00:41:14"/>
    <n v="36"/>
    <x v="717"/>
    <n v="0.11944683197898801"/>
    <x v="1"/>
  </r>
  <r>
    <s v="2feb6b"/>
    <n v="2"/>
    <n v="6"/>
    <s v="t"/>
    <n v="903697"/>
    <d v="1899-12-30T00:41:14"/>
    <n v="29"/>
    <x v="197"/>
    <n v="4.8110529547092391E-2"/>
    <x v="1"/>
  </r>
  <r>
    <s v="e83aa3"/>
    <n v="3"/>
    <n v="16"/>
    <s v="f"/>
    <s v="942e4b"/>
    <d v="1899-12-30T00:15:54"/>
    <n v="32"/>
    <x v="265"/>
    <n v="7.1159814795992857E-2"/>
    <x v="0"/>
  </r>
  <r>
    <s v="72f5d4"/>
    <n v="1"/>
    <n v="16"/>
    <s v="f"/>
    <s v="942e4b"/>
    <d v="1899-12-30T00:15:54"/>
    <n v="19"/>
    <x v="138"/>
    <n v="1.4083713345040253E-2"/>
    <x v="0"/>
  </r>
  <r>
    <s v="c8d436"/>
    <n v="1"/>
    <n v="16"/>
    <s v="f"/>
    <s v="942e4b"/>
    <d v="1899-12-30T00:15:54"/>
    <n v="10"/>
    <x v="986"/>
    <n v="7.4124807079159229E-3"/>
    <x v="1"/>
  </r>
  <r>
    <s v="c4a632"/>
    <n v="5"/>
    <n v="17"/>
    <s v="f"/>
    <s v="8dff22"/>
    <d v="1899-12-30T00:38:26"/>
    <n v="13"/>
    <x v="790"/>
    <n v="4.7607539784769531E-2"/>
    <x v="0"/>
  </r>
  <r>
    <s v="9ec847"/>
    <n v="3"/>
    <n v="17"/>
    <s v="f"/>
    <s v="8dff22"/>
    <d v="1899-12-30T00:38:26"/>
    <n v="54"/>
    <x v="286"/>
    <n v="0.11865263761742557"/>
    <x v="0"/>
  </r>
  <r>
    <s v="c8d436"/>
    <n v="4"/>
    <n v="17"/>
    <s v="f"/>
    <s v="8dff22"/>
    <d v="1899-12-30T00:38:26"/>
    <n v="10"/>
    <x v="285"/>
    <n v="2.9296947559858171E-2"/>
    <x v="1"/>
  </r>
  <r>
    <s v="f084eb"/>
    <n v="2"/>
    <n v="17"/>
    <s v="f"/>
    <s v="8dff22"/>
    <d v="1899-12-30T00:38:26"/>
    <n v="36"/>
    <x v="693"/>
    <n v="5.2734505607744703E-2"/>
    <x v="1"/>
  </r>
  <r>
    <s v="2feb6b"/>
    <n v="1"/>
    <n v="17"/>
    <s v="f"/>
    <s v="8dff22"/>
    <d v="1899-12-30T00:38:26"/>
    <n v="29"/>
    <x v="987"/>
    <n v="2.1240286980897177E-2"/>
    <x v="1"/>
  </r>
  <r>
    <s v="e83aa3"/>
    <n v="1"/>
    <n v="15"/>
    <s v="f"/>
    <s v="de2928"/>
    <d v="1899-12-30T00:25:59"/>
    <n v="32"/>
    <x v="183"/>
    <n v="2.4002318482775366E-2"/>
    <x v="0"/>
  </r>
  <r>
    <s v="e31d39"/>
    <n v="3"/>
    <n v="15"/>
    <s v="f"/>
    <s v="de2928"/>
    <d v="1899-12-30T00:25:59"/>
    <n v="10"/>
    <x v="595"/>
    <n v="2.2502173577601911E-2"/>
    <x v="0"/>
  </r>
  <r>
    <s v="d5e9a6"/>
    <n v="4"/>
    <n v="15"/>
    <s v="f"/>
    <s v="de2928"/>
    <d v="1899-12-30T00:25:59"/>
    <n v="23"/>
    <x v="328"/>
    <n v="6.9006665637979192E-2"/>
    <x v="0"/>
  </r>
  <r>
    <s v="9ec847"/>
    <n v="1"/>
    <n v="15"/>
    <s v="f"/>
    <s v="de2928"/>
    <d v="1899-12-30T00:25:59"/>
    <n v="54"/>
    <x v="184"/>
    <n v="4.0503912439683439E-2"/>
    <x v="0"/>
  </r>
  <r>
    <s v="c8d436"/>
    <n v="1"/>
    <n v="15"/>
    <s v="f"/>
    <s v="de2928"/>
    <d v="1899-12-30T00:25:59"/>
    <n v="10"/>
    <x v="835"/>
    <n v="7.5007245258673031E-3"/>
    <x v="1"/>
  </r>
  <r>
    <s v="b9a74d"/>
    <n v="1"/>
    <n v="15"/>
    <s v="f"/>
    <s v="de2928"/>
    <d v="1899-12-30T00:25:59"/>
    <n v="17"/>
    <x v="631"/>
    <n v="1.2751231693974414E-2"/>
    <x v="1"/>
  </r>
  <r>
    <s v="c4a632"/>
    <n v="2"/>
    <n v="15"/>
    <s v="t"/>
    <s v="2430d9"/>
    <d v="1899-12-30T00:32:55"/>
    <n v="13"/>
    <x v="614"/>
    <n v="1.9501883767254986E-2"/>
    <x v="0"/>
  </r>
  <r>
    <s v="e83aa3"/>
    <n v="4"/>
    <n v="15"/>
    <s v="t"/>
    <s v="2430d9"/>
    <d v="1899-12-30T00:32:55"/>
    <n v="32"/>
    <x v="60"/>
    <n v="9.6009273931101466E-2"/>
    <x v="0"/>
  </r>
  <r>
    <s v="e31d39"/>
    <n v="5"/>
    <n v="15"/>
    <s v="t"/>
    <s v="2430d9"/>
    <d v="1899-12-30T00:32:55"/>
    <n v="10"/>
    <x v="61"/>
    <n v="3.7503622629336514E-2"/>
    <x v="0"/>
  </r>
  <r>
    <s v="2a2353"/>
    <n v="3"/>
    <n v="15"/>
    <s v="t"/>
    <s v="2430d9"/>
    <d v="1899-12-30T00:32:55"/>
    <n v="57"/>
    <x v="867"/>
    <n v="0.12826238939233087"/>
    <x v="1"/>
  </r>
  <r>
    <s v="f084eb"/>
    <n v="2"/>
    <n v="15"/>
    <s v="t"/>
    <s v="2430d9"/>
    <d v="1899-12-30T00:32:55"/>
    <n v="36"/>
    <x v="616"/>
    <n v="5.4005216586244582E-2"/>
    <x v="1"/>
  </r>
  <r>
    <s v="2feb6b"/>
    <n v="3"/>
    <n v="15"/>
    <s v="t"/>
    <s v="2430d9"/>
    <d v="1899-12-30T00:32:55"/>
    <n v="29"/>
    <x v="124"/>
    <n v="6.5256303375045538E-2"/>
    <x v="1"/>
  </r>
  <r>
    <s v="c4a632"/>
    <n v="1"/>
    <n v="11"/>
    <s v="f"/>
    <s v="621a4b"/>
    <d v="1899-12-30T00:01:34"/>
    <n v="13"/>
    <x v="806"/>
    <n v="1.0209809736974669E-2"/>
    <x v="0"/>
  </r>
  <r>
    <s v="e83aa3"/>
    <n v="3"/>
    <n v="11"/>
    <s v="f"/>
    <s v="621a4b"/>
    <d v="1899-12-30T00:01:34"/>
    <n v="32"/>
    <x v="883"/>
    <n v="7.5395518057659094E-2"/>
    <x v="0"/>
  </r>
  <r>
    <s v="d5e9a6"/>
    <n v="2"/>
    <n v="11"/>
    <s v="f"/>
    <s v="621a4b"/>
    <d v="1899-12-30T00:01:34"/>
    <n v="23"/>
    <x v="666"/>
    <n v="3.612701906929499E-2"/>
    <x v="0"/>
  </r>
  <r>
    <s v="72f5d4"/>
    <n v="2"/>
    <n v="11"/>
    <s v="f"/>
    <s v="621a4b"/>
    <d v="1899-12-30T00:01:34"/>
    <n v="19"/>
    <x v="847"/>
    <n v="2.9844059231156728E-2"/>
    <x v="0"/>
  </r>
  <r>
    <s v="9ec847"/>
    <n v="3"/>
    <n v="11"/>
    <s v="f"/>
    <s v="621a4b"/>
    <d v="1899-12-30T00:01:34"/>
    <n v="54"/>
    <x v="818"/>
    <n v="0.12722993672229974"/>
    <x v="0"/>
  </r>
  <r>
    <s v="2feb6b"/>
    <n v="3"/>
    <n v="11"/>
    <s v="f"/>
    <s v="621a4b"/>
    <d v="1899-12-30T00:01:34"/>
    <n v="29"/>
    <x v="350"/>
    <n v="6.8327188239753561E-2"/>
    <x v="1"/>
  </r>
  <r>
    <s v="e31d39"/>
    <n v="4"/>
    <n v="17"/>
    <s v="f"/>
    <s v="c6aeac"/>
    <d v="1899-12-30T00:17:07"/>
    <n v="10"/>
    <x v="285"/>
    <n v="2.9296947559858171E-2"/>
    <x v="0"/>
  </r>
  <r>
    <s v="72f5d4"/>
    <n v="2"/>
    <n v="17"/>
    <s v="f"/>
    <s v="c6aeac"/>
    <d v="1899-12-30T00:17:07"/>
    <n v="19"/>
    <x v="607"/>
    <n v="2.7832100181865261E-2"/>
    <x v="0"/>
  </r>
  <r>
    <s v="c8d436"/>
    <n v="2"/>
    <n v="17"/>
    <s v="f"/>
    <s v="c6aeac"/>
    <d v="1899-12-30T00:17:07"/>
    <n v="10"/>
    <x v="787"/>
    <n v="1.4648473779929085E-2"/>
    <x v="1"/>
  </r>
  <r>
    <s v="f084eb"/>
    <n v="1"/>
    <n v="17"/>
    <s v="f"/>
    <s v="c6aeac"/>
    <d v="1899-12-30T00:17:07"/>
    <n v="36"/>
    <x v="908"/>
    <n v="2.6367252803872351E-2"/>
    <x v="1"/>
  </r>
  <r>
    <s v="b9a74d"/>
    <n v="3"/>
    <n v="17"/>
    <s v="f"/>
    <s v="c6aeac"/>
    <d v="1899-12-30T00:17:07"/>
    <n v="17"/>
    <x v="988"/>
    <n v="3.7353608138819168E-2"/>
    <x v="1"/>
  </r>
  <r>
    <s v="c4a632"/>
    <n v="3"/>
    <n v="3"/>
    <s v="t"/>
    <s v="0e9026"/>
    <d v="1899-12-30T00:25:37"/>
    <n v="13"/>
    <x v="989"/>
    <n v="3.3382636331007062E-2"/>
    <x v="0"/>
  </r>
  <r>
    <s v="e83aa3"/>
    <n v="4"/>
    <n v="3"/>
    <s v="t"/>
    <s v="0e9026"/>
    <d v="1899-12-30T00:25:37"/>
    <n v="32"/>
    <x v="990"/>
    <n v="0.10956352436843345"/>
    <x v="0"/>
  </r>
  <r>
    <s v="5d267b"/>
    <n v="1"/>
    <n v="3"/>
    <s v="t"/>
    <s v="0e9026"/>
    <d v="1899-12-30T00:25:37"/>
    <n v="40"/>
    <x v="656"/>
    <n v="3.423860136513545E-2"/>
    <x v="1"/>
  </r>
  <r>
    <s v="2feb6b"/>
    <n v="3"/>
    <n v="3"/>
    <s v="t"/>
    <s v="0e9026"/>
    <d v="1899-12-30T00:25:37"/>
    <n v="29"/>
    <x v="675"/>
    <n v="7.4468957969169608E-2"/>
    <x v="1"/>
  </r>
  <r>
    <s v="e83aa3"/>
    <n v="2"/>
    <n v="10"/>
    <s v="t"/>
    <s v="7ad90b"/>
    <d v="1899-12-30T00:22:14"/>
    <n v="32"/>
    <x v="43"/>
    <n v="5.0828439139994908E-2"/>
    <x v="0"/>
  </r>
  <r>
    <s v="5d267b"/>
    <n v="1"/>
    <n v="10"/>
    <s v="t"/>
    <s v="7ad90b"/>
    <d v="1899-12-30T00:22:14"/>
    <n v="40"/>
    <x v="69"/>
    <n v="3.1767774462496817E-2"/>
    <x v="1"/>
  </r>
  <r>
    <s v="c8d436"/>
    <n v="3"/>
    <n v="10"/>
    <s v="t"/>
    <s v="7ad90b"/>
    <d v="1899-12-30T00:22:14"/>
    <n v="10"/>
    <x v="967"/>
    <n v="2.3825830846872609E-2"/>
    <x v="1"/>
  </r>
  <r>
    <s v="e83aa3"/>
    <n v="3"/>
    <n v="18"/>
    <s v="f"/>
    <s v="096cb4"/>
    <d v="1899-12-30T00:05:50"/>
    <n v="32"/>
    <x v="772"/>
    <n v="6.9465533491326364E-2"/>
    <x v="0"/>
  </r>
  <r>
    <s v="d5e9a6"/>
    <n v="5"/>
    <n v="18"/>
    <s v="f"/>
    <s v="096cb4"/>
    <d v="1899-12-30T00:05:50"/>
    <n v="23"/>
    <x v="991"/>
    <n v="8.3213920328151378E-2"/>
    <x v="0"/>
  </r>
  <r>
    <s v="72f5d4"/>
    <n v="1"/>
    <n v="18"/>
    <s v="f"/>
    <s v="096cb4"/>
    <d v="1899-12-30T00:05:50"/>
    <n v="19"/>
    <x v="308"/>
    <n v="1.3748386836825012E-2"/>
    <x v="0"/>
  </r>
  <r>
    <s v="f084eb"/>
    <n v="5"/>
    <n v="18"/>
    <s v="f"/>
    <s v="096cb4"/>
    <d v="1899-12-30T00:05:50"/>
    <n v="36"/>
    <x v="583"/>
    <n v="0.13024787529623694"/>
    <x v="1"/>
  </r>
  <r>
    <s v="b9a74d"/>
    <n v="5"/>
    <n v="18"/>
    <s v="f"/>
    <s v="096cb4"/>
    <d v="1899-12-30T00:05:50"/>
    <n v="17"/>
    <x v="214"/>
    <n v="6.1505941112111884E-2"/>
    <x v="1"/>
  </r>
  <r>
    <s v="c4a632"/>
    <n v="4"/>
    <n v="12"/>
    <s v="t"/>
    <s v="040ed8"/>
    <d v="1899-12-30T00:09:10"/>
    <n v="13"/>
    <x v="536"/>
    <n v="4.0380371094551504E-2"/>
    <x v="0"/>
  </r>
  <r>
    <s v="e31d39"/>
    <n v="3"/>
    <n v="12"/>
    <s v="t"/>
    <s v="040ed8"/>
    <d v="1899-12-30T00:09:10"/>
    <n v="10"/>
    <x v="694"/>
    <n v="2.3296367939164328E-2"/>
    <x v="0"/>
  </r>
  <r>
    <s v="5d267b"/>
    <n v="3"/>
    <n v="12"/>
    <s v="t"/>
    <s v="040ed8"/>
    <d v="1899-12-30T00:09:10"/>
    <n v="40"/>
    <x v="777"/>
    <n v="9.3185471756657312E-2"/>
    <x v="1"/>
  </r>
  <r>
    <s v="c4a632"/>
    <n v="1"/>
    <n v="4"/>
    <s v="t"/>
    <s v="284b57"/>
    <d v="1899-12-30T00:14:20"/>
    <n v="13"/>
    <x v="726"/>
    <n v="1.1012828480332229E-2"/>
    <x v="0"/>
  </r>
  <r>
    <s v="9ec847"/>
    <n v="4"/>
    <n v="4"/>
    <s v="t"/>
    <s v="284b57"/>
    <d v="1899-12-30T00:14:20"/>
    <n v="54"/>
    <x v="747"/>
    <n v="0.18298238090398164"/>
    <x v="0"/>
  </r>
  <r>
    <s v="5d267b"/>
    <n v="1"/>
    <n v="4"/>
    <s v="t"/>
    <s v="284b57"/>
    <d v="1899-12-30T00:14:20"/>
    <n v="40"/>
    <x v="28"/>
    <n v="3.3885626093329929E-2"/>
    <x v="1"/>
  </r>
  <r>
    <s v="2feb6b"/>
    <n v="5"/>
    <n v="4"/>
    <s v="t"/>
    <s v="284b57"/>
    <d v="1899-12-30T00:14:20"/>
    <n v="29"/>
    <x v="122"/>
    <n v="0.12283539458832099"/>
    <x v="1"/>
  </r>
  <r>
    <s v="c4a632"/>
    <n v="1"/>
    <n v="0"/>
    <s v="t"/>
    <s v="46aad7"/>
    <d v="1899-12-30T00:49:32"/>
    <n v="13"/>
    <x v="519"/>
    <n v="1.1471696333679405E-2"/>
    <x v="0"/>
  </r>
  <r>
    <s v="e83aa3"/>
    <n v="1"/>
    <n v="0"/>
    <s v="t"/>
    <s v="46aad7"/>
    <d v="1899-12-30T00:49:32"/>
    <n v="32"/>
    <x v="520"/>
    <n v="2.8238021744441611E-2"/>
    <x v="0"/>
  </r>
  <r>
    <s v="d5e9a6"/>
    <n v="2"/>
    <n v="0"/>
    <s v="t"/>
    <s v="46aad7"/>
    <d v="1899-12-30T00:49:32"/>
    <n v="23"/>
    <x v="326"/>
    <n v="4.0592156257634814E-2"/>
    <x v="0"/>
  </r>
  <r>
    <s v="5d267b"/>
    <n v="1"/>
    <n v="0"/>
    <s v="t"/>
    <s v="46aad7"/>
    <d v="1899-12-30T00:49:32"/>
    <n v="40"/>
    <x v="39"/>
    <n v="3.5297527180552013E-2"/>
    <x v="1"/>
  </r>
  <r>
    <s v="c8d436"/>
    <n v="5"/>
    <n v="0"/>
    <s v="t"/>
    <s v="46aad7"/>
    <d v="1899-12-30T00:49:32"/>
    <n v="10"/>
    <x v="876"/>
    <n v="4.4121908975690016E-2"/>
    <x v="1"/>
  </r>
  <r>
    <s v="2a2353"/>
    <n v="3"/>
    <n v="0"/>
    <s v="t"/>
    <s v="46aad7"/>
    <d v="1899-12-30T00:49:32"/>
    <n v="57"/>
    <x v="218"/>
    <n v="0.15089692869685986"/>
    <x v="1"/>
  </r>
  <r>
    <s v="e31d39"/>
    <n v="2"/>
    <n v="15"/>
    <s v="f"/>
    <s v="8cfc51"/>
    <d v="1899-12-30T00:45:54"/>
    <n v="10"/>
    <x v="274"/>
    <n v="1.5001449051734606E-2"/>
    <x v="0"/>
  </r>
  <r>
    <s v="9ec847"/>
    <n v="4"/>
    <n v="15"/>
    <s v="f"/>
    <s v="8cfc51"/>
    <d v="1899-12-30T00:45:54"/>
    <n v="54"/>
    <x v="63"/>
    <n v="0.16201564975873375"/>
    <x v="0"/>
  </r>
  <r>
    <s v="c8d436"/>
    <n v="3"/>
    <n v="15"/>
    <s v="f"/>
    <s v="8cfc51"/>
    <d v="1899-12-30T00:45:54"/>
    <n v="10"/>
    <x v="595"/>
    <n v="2.2502173577601911E-2"/>
    <x v="1"/>
  </r>
  <r>
    <s v="2a2353"/>
    <n v="1"/>
    <n v="15"/>
    <s v="f"/>
    <s v="8cfc51"/>
    <d v="1899-12-30T00:45:54"/>
    <n v="57"/>
    <x v="169"/>
    <n v="4.2754129797443627E-2"/>
    <x v="1"/>
  </r>
  <r>
    <s v="b9a74d"/>
    <n v="2"/>
    <n v="15"/>
    <s v="f"/>
    <s v="8cfc51"/>
    <d v="1899-12-30T00:45:54"/>
    <n v="17"/>
    <x v="836"/>
    <n v="2.5502463387948829E-2"/>
    <x v="1"/>
  </r>
  <r>
    <s v="e31d39"/>
    <n v="1"/>
    <n v="21"/>
    <s v="f"/>
    <s v="1bb900"/>
    <d v="1899-12-30T00:24:22"/>
    <n v="10"/>
    <x v="979"/>
    <n v="6.9712616181590225E-3"/>
    <x v="0"/>
  </r>
  <r>
    <s v="72f5d4"/>
    <n v="4"/>
    <n v="21"/>
    <s v="f"/>
    <s v="1bb900"/>
    <d v="1899-12-30T00:24:22"/>
    <n v="19"/>
    <x v="736"/>
    <n v="5.2981588298008579E-2"/>
    <x v="0"/>
  </r>
  <r>
    <s v="9ec847"/>
    <n v="1"/>
    <n v="21"/>
    <s v="f"/>
    <s v="1bb900"/>
    <d v="1899-12-30T00:24:22"/>
    <n v="54"/>
    <x v="992"/>
    <n v="3.7644812738058725E-2"/>
    <x v="0"/>
  </r>
  <r>
    <s v="5d267b"/>
    <n v="1"/>
    <n v="21"/>
    <s v="f"/>
    <s v="1bb900"/>
    <d v="1899-12-30T00:24:22"/>
    <n v="40"/>
    <x v="577"/>
    <n v="2.788504647263609E-2"/>
    <x v="1"/>
  </r>
  <r>
    <s v="f084eb"/>
    <n v="4"/>
    <n v="21"/>
    <s v="f"/>
    <s v="1bb900"/>
    <d v="1899-12-30T00:24:22"/>
    <n v="36"/>
    <x v="14"/>
    <n v="0.10038616730148993"/>
    <x v="1"/>
  </r>
  <r>
    <s v="b9a74d"/>
    <n v="5"/>
    <n v="21"/>
    <s v="f"/>
    <s v="1bb900"/>
    <d v="1899-12-30T00:24:22"/>
    <n v="17"/>
    <x v="721"/>
    <n v="5.9255723754351695E-2"/>
    <x v="1"/>
  </r>
  <r>
    <s v="e83aa3"/>
    <n v="4"/>
    <n v="0"/>
    <s v="t"/>
    <s v="33de50"/>
    <d v="1899-12-30T00:41:25"/>
    <n v="32"/>
    <x v="127"/>
    <n v="0.11295208697776644"/>
    <x v="0"/>
  </r>
  <r>
    <s v="5d267b"/>
    <n v="2"/>
    <n v="0"/>
    <s v="t"/>
    <s v="33de50"/>
    <d v="1899-12-30T00:41:25"/>
    <n v="40"/>
    <x v="993"/>
    <n v="7.0595054361104026E-2"/>
    <x v="1"/>
  </r>
  <r>
    <s v="f084eb"/>
    <n v="5"/>
    <n v="0"/>
    <s v="t"/>
    <s v="33de50"/>
    <d v="1899-12-30T00:41:25"/>
    <n v="36"/>
    <x v="547"/>
    <n v="0.15883887231248406"/>
    <x v="1"/>
  </r>
  <r>
    <s v="2feb6b"/>
    <n v="1"/>
    <n v="0"/>
    <s v="t"/>
    <s v="33de50"/>
    <d v="1899-12-30T00:41:25"/>
    <n v="29"/>
    <x v="450"/>
    <n v="2.5590707205900211E-2"/>
    <x v="1"/>
  </r>
  <r>
    <s v="c4a632"/>
    <n v="5"/>
    <n v="15"/>
    <s v="t"/>
    <n v="137967"/>
    <d v="1899-12-30T00:03:07"/>
    <n v="13"/>
    <x v="629"/>
    <n v="4.8754709418137469E-2"/>
    <x v="0"/>
  </r>
  <r>
    <s v="e31d39"/>
    <n v="4"/>
    <n v="15"/>
    <s v="t"/>
    <n v="137967"/>
    <d v="1899-12-30T00:03:07"/>
    <n v="10"/>
    <x v="64"/>
    <n v="3.0002898103469212E-2"/>
    <x v="0"/>
  </r>
  <r>
    <s v="d5e9a6"/>
    <n v="4"/>
    <n v="15"/>
    <s v="t"/>
    <n v="137967"/>
    <d v="1899-12-30T00:03:07"/>
    <n v="23"/>
    <x v="328"/>
    <n v="6.9006665637979192E-2"/>
    <x v="0"/>
  </r>
  <r>
    <s v="72f5d4"/>
    <n v="4"/>
    <n v="15"/>
    <s v="t"/>
    <n v="137967"/>
    <d v="1899-12-30T00:03:07"/>
    <n v="19"/>
    <x v="564"/>
    <n v="5.7005506396591493E-2"/>
    <x v="0"/>
  </r>
  <r>
    <s v="9ec847"/>
    <n v="3"/>
    <n v="15"/>
    <s v="t"/>
    <n v="137967"/>
    <d v="1899-12-30T00:03:07"/>
    <n v="54"/>
    <x v="569"/>
    <n v="0.12151173731905029"/>
    <x v="0"/>
  </r>
  <r>
    <s v="5d267b"/>
    <n v="1"/>
    <n v="15"/>
    <s v="t"/>
    <n v="137967"/>
    <d v="1899-12-30T00:03:07"/>
    <n v="40"/>
    <x v="64"/>
    <n v="3.0002898103469212E-2"/>
    <x v="1"/>
  </r>
  <r>
    <s v="c8d436"/>
    <n v="3"/>
    <n v="15"/>
    <s v="t"/>
    <n v="137967"/>
    <d v="1899-12-30T00:03:07"/>
    <n v="10"/>
    <x v="595"/>
    <n v="2.2502173577601911E-2"/>
    <x v="1"/>
  </r>
  <r>
    <s v="2a2353"/>
    <n v="1"/>
    <n v="15"/>
    <s v="t"/>
    <n v="137967"/>
    <d v="1899-12-30T00:03:07"/>
    <n v="57"/>
    <x v="169"/>
    <n v="4.2754129797443627E-2"/>
    <x v="1"/>
  </r>
  <r>
    <s v="b9a74d"/>
    <n v="1"/>
    <n v="15"/>
    <s v="t"/>
    <n v="137967"/>
    <d v="1899-12-30T00:03:07"/>
    <n v="17"/>
    <x v="631"/>
    <n v="1.2751231693974414E-2"/>
    <x v="1"/>
  </r>
  <r>
    <s v="2feb6b"/>
    <n v="2"/>
    <n v="15"/>
    <s v="t"/>
    <n v="137967"/>
    <d v="1899-12-30T00:03:07"/>
    <n v="29"/>
    <x v="994"/>
    <n v="4.3504202250030356E-2"/>
    <x v="1"/>
  </r>
  <r>
    <s v="c4a632"/>
    <n v="5"/>
    <n v="16"/>
    <s v="t"/>
    <s v="63770f"/>
    <d v="1899-12-30T00:50:14"/>
    <n v="13"/>
    <x v="507"/>
    <n v="4.8181124601453504E-2"/>
    <x v="0"/>
  </r>
  <r>
    <s v="e31d39"/>
    <n v="4"/>
    <n v="16"/>
    <s v="t"/>
    <s v="63770f"/>
    <d v="1899-12-30T00:50:14"/>
    <n v="10"/>
    <x v="200"/>
    <n v="2.9649922831663691E-2"/>
    <x v="0"/>
  </r>
  <r>
    <s v="72f5d4"/>
    <n v="1"/>
    <n v="16"/>
    <s v="t"/>
    <s v="63770f"/>
    <d v="1899-12-30T00:50:14"/>
    <n v="19"/>
    <x v="138"/>
    <n v="1.4083713345040253E-2"/>
    <x v="0"/>
  </r>
  <r>
    <s v="9ec847"/>
    <n v="3"/>
    <n v="16"/>
    <s v="t"/>
    <s v="63770f"/>
    <d v="1899-12-30T00:50:14"/>
    <n v="54"/>
    <x v="202"/>
    <n v="0.12008218746823793"/>
    <x v="0"/>
  </r>
  <r>
    <s v="c8d436"/>
    <n v="4"/>
    <n v="16"/>
    <s v="t"/>
    <s v="63770f"/>
    <d v="1899-12-30T00:50:14"/>
    <n v="10"/>
    <x v="200"/>
    <n v="2.9649922831663691E-2"/>
    <x v="1"/>
  </r>
  <r>
    <s v="2a2353"/>
    <n v="4"/>
    <n v="16"/>
    <s v="t"/>
    <s v="63770f"/>
    <d v="1899-12-30T00:50:14"/>
    <n v="57"/>
    <x v="204"/>
    <n v="0.16900456014048304"/>
    <x v="1"/>
  </r>
  <r>
    <s v="b9a74d"/>
    <n v="5"/>
    <n v="16"/>
    <s v="t"/>
    <s v="63770f"/>
    <d v="1899-12-30T00:50:14"/>
    <n v="17"/>
    <x v="443"/>
    <n v="6.3006086017285329E-2"/>
    <x v="1"/>
  </r>
  <r>
    <s v="2feb6b"/>
    <n v="5"/>
    <n v="16"/>
    <s v="t"/>
    <s v="63770f"/>
    <d v="1899-12-30T00:50:14"/>
    <n v="29"/>
    <x v="511"/>
    <n v="0.10748097026478089"/>
    <x v="1"/>
  </r>
  <r>
    <s v="e83aa3"/>
    <n v="1"/>
    <n v="12"/>
    <s v="f"/>
    <s v="e093fb"/>
    <d v="1899-12-30T00:17:19"/>
    <n v="32"/>
    <x v="995"/>
    <n v="2.4849459135108616E-2"/>
    <x v="0"/>
  </r>
  <r>
    <s v="e31d39"/>
    <n v="1"/>
    <n v="12"/>
    <s v="f"/>
    <s v="e093fb"/>
    <d v="1899-12-30T00:17:19"/>
    <n v="10"/>
    <x v="537"/>
    <n v="7.7654559797214438E-3"/>
    <x v="0"/>
  </r>
  <r>
    <s v="9ec847"/>
    <n v="3"/>
    <n v="12"/>
    <s v="f"/>
    <s v="e093fb"/>
    <d v="1899-12-30T00:17:19"/>
    <n v="54"/>
    <x v="314"/>
    <n v="0.12580038687148737"/>
    <x v="0"/>
  </r>
  <r>
    <s v="f084eb"/>
    <n v="4"/>
    <n v="12"/>
    <s v="f"/>
    <s v="e093fb"/>
    <d v="1899-12-30T00:17:19"/>
    <n v="36"/>
    <x v="92"/>
    <n v="0.11182256610798877"/>
    <x v="1"/>
  </r>
  <r>
    <s v="c4a632"/>
    <n v="4"/>
    <n v="11"/>
    <s v="t"/>
    <s v="fcd8cb"/>
    <d v="1899-12-30T00:23:48"/>
    <n v="13"/>
    <x v="816"/>
    <n v="4.0839238947898676E-2"/>
    <x v="0"/>
  </r>
  <r>
    <s v="d5e9a6"/>
    <n v="2"/>
    <n v="11"/>
    <s v="t"/>
    <s v="fcd8cb"/>
    <d v="1899-12-30T00:23:48"/>
    <n v="23"/>
    <x v="666"/>
    <n v="3.612701906929499E-2"/>
    <x v="0"/>
  </r>
  <r>
    <s v="72f5d4"/>
    <n v="4"/>
    <n v="11"/>
    <s v="t"/>
    <s v="fcd8cb"/>
    <d v="1899-12-30T00:23:48"/>
    <n v="19"/>
    <x v="808"/>
    <n v="5.9688118462313457E-2"/>
    <x v="0"/>
  </r>
  <r>
    <s v="c8d436"/>
    <n v="5"/>
    <n v="11"/>
    <s v="t"/>
    <s v="fcd8cb"/>
    <d v="1899-12-30T00:23:48"/>
    <n v="10"/>
    <x v="475"/>
    <n v="3.9268498988364112E-2"/>
    <x v="1"/>
  </r>
  <r>
    <s v="f084eb"/>
    <n v="4"/>
    <n v="11"/>
    <s v="t"/>
    <s v="fcd8cb"/>
    <d v="1899-12-30T00:23:48"/>
    <n v="36"/>
    <x v="996"/>
    <n v="0.11309327708648866"/>
    <x v="1"/>
  </r>
  <r>
    <s v="b9a74d"/>
    <n v="2"/>
    <n v="11"/>
    <s v="t"/>
    <s v="fcd8cb"/>
    <d v="1899-12-30T00:23:48"/>
    <n v="17"/>
    <x v="25"/>
    <n v="2.6702579312087599E-2"/>
    <x v="1"/>
  </r>
  <r>
    <s v="2feb6b"/>
    <n v="4"/>
    <n v="11"/>
    <s v="t"/>
    <s v="fcd8cb"/>
    <d v="1899-12-30T00:23:48"/>
    <n v="29"/>
    <x v="878"/>
    <n v="9.1102917653004739E-2"/>
    <x v="1"/>
  </r>
  <r>
    <s v="c4a632"/>
    <n v="4"/>
    <n v="7"/>
    <s v="t"/>
    <s v="eb3b41"/>
    <d v="1899-12-30T00:41:28"/>
    <n v="13"/>
    <x v="742"/>
    <n v="4.267471036128738E-2"/>
    <x v="0"/>
  </r>
  <r>
    <s v="e83aa3"/>
    <n v="4"/>
    <n v="7"/>
    <s v="t"/>
    <s v="eb3b41"/>
    <d v="1899-12-30T00:41:28"/>
    <n v="32"/>
    <x v="432"/>
    <n v="0.1050454408893228"/>
    <x v="0"/>
  </r>
  <r>
    <s v="e31d39"/>
    <n v="2"/>
    <n v="7"/>
    <s v="t"/>
    <s v="eb3b41"/>
    <d v="1899-12-30T00:41:28"/>
    <n v="10"/>
    <x v="433"/>
    <n v="1.6413350138956683E-2"/>
    <x v="0"/>
  </r>
  <r>
    <s v="d5e9a6"/>
    <n v="1"/>
    <n v="7"/>
    <s v="t"/>
    <s v="eb3b41"/>
    <d v="1899-12-30T00:41:28"/>
    <n v="23"/>
    <x v="514"/>
    <n v="1.8875352659800188E-2"/>
    <x v="0"/>
  </r>
  <r>
    <s v="9ec847"/>
    <n v="1"/>
    <n v="7"/>
    <s v="t"/>
    <s v="eb3b41"/>
    <d v="1899-12-30T00:41:28"/>
    <n v="54"/>
    <x v="997"/>
    <n v="4.431604537518305E-2"/>
    <x v="0"/>
  </r>
  <r>
    <s v="2a2353"/>
    <n v="2"/>
    <n v="7"/>
    <s v="t"/>
    <s v="eb3b41"/>
    <d v="1899-12-30T00:41:28"/>
    <n v="57"/>
    <x v="435"/>
    <n v="9.3556095792053109E-2"/>
    <x v="1"/>
  </r>
  <r>
    <s v="2feb6b"/>
    <n v="1"/>
    <n v="7"/>
    <s v="t"/>
    <s v="eb3b41"/>
    <d v="1899-12-30T00:41:28"/>
    <n v="29"/>
    <x v="689"/>
    <n v="2.3799357701487195E-2"/>
    <x v="1"/>
  </r>
  <r>
    <s v="c4a632"/>
    <n v="3"/>
    <n v="21"/>
    <s v="t"/>
    <s v="a9db6c"/>
    <d v="1899-12-30T00:46:46"/>
    <n v="13"/>
    <x v="852"/>
    <n v="2.7187920310820193E-2"/>
    <x v="0"/>
  </r>
  <r>
    <s v="e83aa3"/>
    <n v="2"/>
    <n v="21"/>
    <s v="t"/>
    <s v="a9db6c"/>
    <d v="1899-12-30T00:46:46"/>
    <n v="32"/>
    <x v="300"/>
    <n v="4.4616074356217748E-2"/>
    <x v="0"/>
  </r>
  <r>
    <s v="5d267b"/>
    <n v="1"/>
    <n v="21"/>
    <s v="t"/>
    <s v="a9db6c"/>
    <d v="1899-12-30T00:46:46"/>
    <n v="40"/>
    <x v="577"/>
    <n v="2.788504647263609E-2"/>
    <x v="1"/>
  </r>
  <r>
    <s v="f084eb"/>
    <n v="3"/>
    <n v="21"/>
    <s v="t"/>
    <s v="a9db6c"/>
    <d v="1899-12-30T00:46:46"/>
    <n v="36"/>
    <x v="8"/>
    <n v="7.528962547611745E-2"/>
    <x v="1"/>
  </r>
  <r>
    <s v="2feb6b"/>
    <n v="5"/>
    <n v="21"/>
    <s v="t"/>
    <s v="a9db6c"/>
    <d v="1899-12-30T00:46:46"/>
    <n v="29"/>
    <x v="853"/>
    <n v="0.10108329346330584"/>
    <x v="1"/>
  </r>
  <r>
    <s v="c4a632"/>
    <n v="1"/>
    <n v="6"/>
    <s v="f"/>
    <s v="4ad894"/>
    <d v="1899-12-30T00:41:30"/>
    <n v="13"/>
    <x v="998"/>
    <n v="1.078339455365864E-2"/>
    <x v="0"/>
  </r>
  <r>
    <s v="e31d39"/>
    <n v="4"/>
    <n v="6"/>
    <s v="f"/>
    <s v="4ad894"/>
    <d v="1899-12-30T00:41:30"/>
    <n v="10"/>
    <x v="281"/>
    <n v="3.3179675549718887E-2"/>
    <x v="0"/>
  </r>
  <r>
    <s v="72f5d4"/>
    <n v="5"/>
    <n v="6"/>
    <s v="f"/>
    <s v="4ad894"/>
    <d v="1899-12-30T00:41:30"/>
    <n v="19"/>
    <x v="394"/>
    <n v="7.8801729430582362E-2"/>
    <x v="0"/>
  </r>
  <r>
    <s v="5d267b"/>
    <n v="5"/>
    <n v="6"/>
    <s v="f"/>
    <s v="4ad894"/>
    <d v="1899-12-30T00:41:30"/>
    <n v="40"/>
    <x v="280"/>
    <n v="0.16589837774859448"/>
    <x v="1"/>
  </r>
  <r>
    <s v="e31d39"/>
    <n v="1"/>
    <n v="14"/>
    <s v="t"/>
    <s v="be029f"/>
    <d v="1899-12-30T00:35:19"/>
    <n v="10"/>
    <x v="469"/>
    <n v="7.5889683438186825E-3"/>
    <x v="0"/>
  </r>
  <r>
    <s v="d5e9a6"/>
    <n v="1"/>
    <n v="14"/>
    <s v="t"/>
    <s v="be029f"/>
    <d v="1899-12-30T00:35:19"/>
    <n v="23"/>
    <x v="390"/>
    <n v="1.745462719078297E-2"/>
    <x v="0"/>
  </r>
  <r>
    <s v="9ec847"/>
    <n v="2"/>
    <n v="14"/>
    <s v="t"/>
    <s v="be029f"/>
    <d v="1899-12-30T00:35:19"/>
    <n v="54"/>
    <x v="470"/>
    <n v="8.1960858113241775E-2"/>
    <x v="0"/>
  </r>
  <r>
    <s v="5d267b"/>
    <n v="1"/>
    <n v="14"/>
    <s v="t"/>
    <s v="be029f"/>
    <d v="1899-12-30T00:35:19"/>
    <n v="40"/>
    <x v="391"/>
    <n v="3.035587337527473E-2"/>
    <x v="1"/>
  </r>
  <r>
    <s v="c8d436"/>
    <n v="1"/>
    <n v="14"/>
    <s v="t"/>
    <s v="be029f"/>
    <d v="1899-12-30T00:35:19"/>
    <n v="10"/>
    <x v="469"/>
    <n v="7.5889683438186825E-3"/>
    <x v="1"/>
  </r>
  <r>
    <s v="f084eb"/>
    <n v="5"/>
    <n v="14"/>
    <s v="t"/>
    <s v="be029f"/>
    <d v="1899-12-30T00:35:19"/>
    <n v="36"/>
    <x v="637"/>
    <n v="0.1366014301887363"/>
    <x v="1"/>
  </r>
  <r>
    <s v="c4a632"/>
    <n v="4"/>
    <n v="20"/>
    <s v="f"/>
    <s v="d3d79e"/>
    <d v="1899-12-30T00:52:40"/>
    <n v="13"/>
    <x v="386"/>
    <n v="3.6709428267774097E-2"/>
    <x v="0"/>
  </r>
  <r>
    <s v="d5e9a6"/>
    <n v="1"/>
    <n v="20"/>
    <s v="f"/>
    <s v="d3d79e"/>
    <d v="1899-12-30T00:52:40"/>
    <n v="23"/>
    <x v="126"/>
    <n v="1.6236862503053926E-2"/>
    <x v="0"/>
  </r>
  <r>
    <s v="72f5d4"/>
    <n v="2"/>
    <n v="20"/>
    <s v="f"/>
    <s v="d3d79e"/>
    <d v="1899-12-30T00:52:40"/>
    <n v="19"/>
    <x v="387"/>
    <n v="2.6826120657219534E-2"/>
    <x v="0"/>
  </r>
  <r>
    <s v="9ec847"/>
    <n v="4"/>
    <n v="20"/>
    <s v="f"/>
    <s v="d3d79e"/>
    <d v="1899-12-30T00:52:40"/>
    <n v="54"/>
    <x v="924"/>
    <n v="0.15248531741998472"/>
    <x v="0"/>
  </r>
  <r>
    <s v="5d267b"/>
    <n v="4"/>
    <n v="20"/>
    <s v="f"/>
    <s v="d3d79e"/>
    <d v="1899-12-30T00:52:40"/>
    <n v="40"/>
    <x v="127"/>
    <n v="0.11295208697776644"/>
    <x v="1"/>
  </r>
  <r>
    <s v="c8d436"/>
    <n v="3"/>
    <n v="20"/>
    <s v="f"/>
    <s v="d3d79e"/>
    <d v="1899-12-30T00:52:40"/>
    <n v="10"/>
    <x v="504"/>
    <n v="2.1178516308331209E-2"/>
    <x v="1"/>
  </r>
  <r>
    <s v="2a2353"/>
    <n v="1"/>
    <n v="20"/>
    <s v="f"/>
    <s v="d3d79e"/>
    <d v="1899-12-30T00:52:40"/>
    <n v="57"/>
    <x v="901"/>
    <n v="4.0239180985829293E-2"/>
    <x v="1"/>
  </r>
  <r>
    <s v="f084eb"/>
    <n v="2"/>
    <n v="20"/>
    <s v="f"/>
    <s v="d3d79e"/>
    <d v="1899-12-30T00:52:40"/>
    <n v="36"/>
    <x v="43"/>
    <n v="5.0828439139994908E-2"/>
    <x v="1"/>
  </r>
  <r>
    <s v="72f5d4"/>
    <n v="4"/>
    <n v="7"/>
    <s v="f"/>
    <s v="259eb4"/>
    <d v="1899-12-30T00:34:13"/>
    <n v="19"/>
    <x v="141"/>
    <n v="6.2370730528035406E-2"/>
    <x v="0"/>
  </r>
  <r>
    <s v="9ec847"/>
    <n v="5"/>
    <n v="7"/>
    <s v="f"/>
    <s v="259eb4"/>
    <d v="1899-12-30T00:34:13"/>
    <n v="54"/>
    <x v="142"/>
    <n v="0.22158022687591528"/>
    <x v="0"/>
  </r>
  <r>
    <s v="c8d436"/>
    <n v="2"/>
    <n v="7"/>
    <s v="f"/>
    <s v="259eb4"/>
    <d v="1899-12-30T00:34:13"/>
    <n v="10"/>
    <x v="433"/>
    <n v="1.6413350138956683E-2"/>
    <x v="1"/>
  </r>
  <r>
    <s v="2a2353"/>
    <n v="5"/>
    <n v="7"/>
    <s v="f"/>
    <s v="259eb4"/>
    <d v="1899-12-30T00:34:13"/>
    <n v="57"/>
    <x v="999"/>
    <n v="0.23389023948013274"/>
    <x v="1"/>
  </r>
  <r>
    <s v="f084eb"/>
    <n v="4"/>
    <n v="7"/>
    <s v="f"/>
    <s v="259eb4"/>
    <d v="1899-12-30T00:34:13"/>
    <n v="36"/>
    <x v="688"/>
    <n v="0.11817612100048813"/>
    <x v="1"/>
  </r>
  <r>
    <s v="b9a74d"/>
    <n v="2"/>
    <n v="7"/>
    <s v="f"/>
    <s v="259eb4"/>
    <d v="1899-12-30T00:34:13"/>
    <n v="17"/>
    <x v="1000"/>
    <n v="2.7902695236226367E-2"/>
    <x v="1"/>
  </r>
  <r>
    <s v="2feb6b"/>
    <n v="4"/>
    <n v="7"/>
    <s v="f"/>
    <s v="259eb4"/>
    <d v="1899-12-30T00:34:13"/>
    <n v="29"/>
    <x v="887"/>
    <n v="9.5197430805948779E-2"/>
    <x v="1"/>
  </r>
  <r>
    <s v="e83aa3"/>
    <n v="2"/>
    <n v="15"/>
    <s v="f"/>
    <s v="0375eb"/>
    <d v="1899-12-30T00:57:05"/>
    <n v="32"/>
    <x v="865"/>
    <n v="4.8004636965550733E-2"/>
    <x v="0"/>
  </r>
  <r>
    <s v="e31d39"/>
    <n v="4"/>
    <n v="15"/>
    <s v="f"/>
    <s v="0375eb"/>
    <d v="1899-12-30T00:57:05"/>
    <n v="10"/>
    <x v="64"/>
    <n v="3.0002898103469212E-2"/>
    <x v="0"/>
  </r>
  <r>
    <s v="72f5d4"/>
    <n v="3"/>
    <n v="15"/>
    <s v="f"/>
    <s v="0375eb"/>
    <d v="1899-12-30T00:57:05"/>
    <n v="19"/>
    <x v="169"/>
    <n v="4.2754129797443627E-2"/>
    <x v="0"/>
  </r>
  <r>
    <s v="c8d436"/>
    <n v="3"/>
    <n v="15"/>
    <s v="f"/>
    <s v="0375eb"/>
    <d v="1899-12-30T00:57:05"/>
    <n v="10"/>
    <x v="595"/>
    <n v="2.2502173577601911E-2"/>
    <x v="1"/>
  </r>
  <r>
    <s v="f084eb"/>
    <n v="1"/>
    <n v="15"/>
    <s v="f"/>
    <s v="0375eb"/>
    <d v="1899-12-30T00:57:05"/>
    <n v="36"/>
    <x v="172"/>
    <n v="2.7002608293122291E-2"/>
    <x v="1"/>
  </r>
  <r>
    <s v="2feb6b"/>
    <n v="2"/>
    <n v="15"/>
    <s v="f"/>
    <s v="0375eb"/>
    <d v="1899-12-30T00:57:05"/>
    <n v="29"/>
    <x v="994"/>
    <n v="4.3504202250030356E-2"/>
    <x v="1"/>
  </r>
  <r>
    <s v="e83aa3"/>
    <n v="2"/>
    <n v="11"/>
    <s v="f"/>
    <s v="494abf"/>
    <d v="1899-12-30T00:10:51"/>
    <n v="32"/>
    <x v="345"/>
    <n v="5.026367870510607E-2"/>
    <x v="0"/>
  </r>
  <r>
    <s v="72f5d4"/>
    <n v="2"/>
    <n v="11"/>
    <s v="f"/>
    <s v="494abf"/>
    <d v="1899-12-30T00:10:51"/>
    <n v="19"/>
    <x v="847"/>
    <n v="2.9844059231156728E-2"/>
    <x v="0"/>
  </r>
  <r>
    <s v="c8d436"/>
    <n v="5"/>
    <n v="11"/>
    <s v="f"/>
    <s v="494abf"/>
    <d v="1899-12-30T00:10:51"/>
    <n v="10"/>
    <x v="475"/>
    <n v="3.9268498988364112E-2"/>
    <x v="1"/>
  </r>
  <r>
    <s v="f084eb"/>
    <n v="4"/>
    <n v="11"/>
    <s v="f"/>
    <s v="494abf"/>
    <d v="1899-12-30T00:10:51"/>
    <n v="36"/>
    <x v="996"/>
    <n v="0.11309327708648866"/>
    <x v="1"/>
  </r>
  <r>
    <s v="2feb6b"/>
    <n v="4"/>
    <n v="11"/>
    <s v="f"/>
    <s v="494abf"/>
    <d v="1899-12-30T00:10:51"/>
    <n v="29"/>
    <x v="878"/>
    <n v="9.1102917653004739E-2"/>
    <x v="1"/>
  </r>
  <r>
    <s v="e31d39"/>
    <n v="2"/>
    <n v="23"/>
    <s v="f"/>
    <s v="b33079"/>
    <d v="1899-12-30T00:45:03"/>
    <n v="10"/>
    <x v="161"/>
    <n v="1.3589547964512526E-2"/>
    <x v="0"/>
  </r>
  <r>
    <s v="d5e9a6"/>
    <n v="5"/>
    <n v="23"/>
    <s v="f"/>
    <s v="b33079"/>
    <d v="1899-12-30T00:45:03"/>
    <n v="23"/>
    <x v="1001"/>
    <n v="7.8139900795947015E-2"/>
    <x v="0"/>
  </r>
  <r>
    <s v="9ec847"/>
    <n v="4"/>
    <n v="23"/>
    <s v="f"/>
    <s v="b33079"/>
    <d v="1899-12-30T00:45:03"/>
    <n v="54"/>
    <x v="552"/>
    <n v="0.14676711801673525"/>
    <x v="0"/>
  </r>
  <r>
    <s v="5d267b"/>
    <n v="2"/>
    <n v="23"/>
    <s v="f"/>
    <s v="b33079"/>
    <d v="1899-12-30T00:45:03"/>
    <n v="40"/>
    <x v="626"/>
    <n v="5.4358191858050103E-2"/>
    <x v="1"/>
  </r>
  <r>
    <s v="2a2353"/>
    <n v="5"/>
    <n v="23"/>
    <s v="f"/>
    <s v="b33079"/>
    <d v="1899-12-30T00:45:03"/>
    <n v="57"/>
    <x v="1002"/>
    <n v="0.1936510584943035"/>
    <x v="1"/>
  </r>
  <r>
    <s v="72f5d4"/>
    <n v="3"/>
    <n v="6"/>
    <s v="f"/>
    <s v="18f182"/>
    <d v="1899-12-30T00:15:01"/>
    <n v="19"/>
    <x v="1003"/>
    <n v="4.7281037658349422E-2"/>
    <x v="0"/>
  </r>
  <r>
    <s v="9ec847"/>
    <n v="5"/>
    <n v="6"/>
    <s v="f"/>
    <s v="18f182"/>
    <d v="1899-12-30T00:15:01"/>
    <n v="54"/>
    <x v="373"/>
    <n v="0.22396280996060253"/>
    <x v="0"/>
  </r>
  <r>
    <s v="c8d436"/>
    <n v="4"/>
    <n v="6"/>
    <s v="f"/>
    <s v="18f182"/>
    <d v="1899-12-30T00:15:01"/>
    <n v="10"/>
    <x v="281"/>
    <n v="3.3179675549718887E-2"/>
    <x v="1"/>
  </r>
  <r>
    <s v="2a2353"/>
    <n v="2"/>
    <n v="6"/>
    <s v="f"/>
    <s v="18f182"/>
    <d v="1899-12-30T00:15:01"/>
    <n v="57"/>
    <x v="221"/>
    <n v="9.4562075316698843E-2"/>
    <x v="1"/>
  </r>
  <r>
    <s v="f084eb"/>
    <n v="1"/>
    <n v="6"/>
    <s v="f"/>
    <s v="18f182"/>
    <d v="1899-12-30T00:15:01"/>
    <n v="36"/>
    <x v="1004"/>
    <n v="2.9861707994747001E-2"/>
    <x v="1"/>
  </r>
  <r>
    <s v="b9a74d"/>
    <n v="5"/>
    <n v="6"/>
    <s v="f"/>
    <s v="18f182"/>
    <d v="1899-12-30T00:15:01"/>
    <n v="17"/>
    <x v="875"/>
    <n v="7.0506810543152637E-2"/>
    <x v="1"/>
  </r>
  <r>
    <s v="e83aa3"/>
    <n v="3"/>
    <n v="22"/>
    <s v="t"/>
    <s v="c28317"/>
    <d v="1899-12-30T00:34:21"/>
    <n v="32"/>
    <x v="1005"/>
    <n v="6.6076970881993366E-2"/>
    <x v="0"/>
  </r>
  <r>
    <s v="5d267b"/>
    <n v="1"/>
    <n v="22"/>
    <s v="t"/>
    <s v="c28317"/>
    <d v="1899-12-30T00:34:21"/>
    <n v="40"/>
    <x v="241"/>
    <n v="2.7532071200830573E-2"/>
    <x v="1"/>
  </r>
  <r>
    <s v="2feb6b"/>
    <n v="4"/>
    <n v="22"/>
    <s v="t"/>
    <s v="c28317"/>
    <d v="1899-12-30T00:34:21"/>
    <n v="29"/>
    <x v="561"/>
    <n v="7.9843006482408663E-2"/>
    <x v="1"/>
  </r>
  <r>
    <s v="e83aa3"/>
    <n v="4"/>
    <n v="15"/>
    <s v="f"/>
    <s v="63e353"/>
    <d v="1899-12-30T00:50:02"/>
    <n v="32"/>
    <x v="60"/>
    <n v="9.6009273931101466E-2"/>
    <x v="0"/>
  </r>
  <r>
    <s v="e31d39"/>
    <n v="5"/>
    <n v="15"/>
    <s v="f"/>
    <s v="63e353"/>
    <d v="1899-12-30T00:50:02"/>
    <n v="10"/>
    <x v="61"/>
    <n v="3.7503622629336514E-2"/>
    <x v="0"/>
  </r>
  <r>
    <s v="72f5d4"/>
    <n v="1"/>
    <n v="15"/>
    <s v="f"/>
    <s v="63e353"/>
    <d v="1899-12-30T00:50:02"/>
    <n v="19"/>
    <x v="634"/>
    <n v="1.4251376599147873E-2"/>
    <x v="0"/>
  </r>
  <r>
    <s v="5d267b"/>
    <n v="2"/>
    <n v="15"/>
    <s v="f"/>
    <s v="63e353"/>
    <d v="1899-12-30T00:50:02"/>
    <n v="40"/>
    <x v="219"/>
    <n v="6.0005796206938425E-2"/>
    <x v="1"/>
  </r>
  <r>
    <s v="c8d436"/>
    <n v="4"/>
    <n v="15"/>
    <s v="f"/>
    <s v="63e353"/>
    <d v="1899-12-30T00:50:02"/>
    <n v="10"/>
    <x v="64"/>
    <n v="3.0002898103469212E-2"/>
    <x v="1"/>
  </r>
  <r>
    <s v="2a2353"/>
    <n v="1"/>
    <n v="15"/>
    <s v="f"/>
    <s v="63e353"/>
    <d v="1899-12-30T00:50:02"/>
    <n v="57"/>
    <x v="169"/>
    <n v="4.2754129797443627E-2"/>
    <x v="1"/>
  </r>
  <r>
    <s v="f084eb"/>
    <n v="5"/>
    <n v="15"/>
    <s v="f"/>
    <s v="63e353"/>
    <d v="1899-12-30T00:50:02"/>
    <n v="36"/>
    <x v="65"/>
    <n v="0.13501304146561144"/>
    <x v="1"/>
  </r>
  <r>
    <s v="2feb6b"/>
    <n v="5"/>
    <n v="15"/>
    <s v="f"/>
    <s v="63e353"/>
    <d v="1899-12-30T00:50:02"/>
    <n v="29"/>
    <x v="67"/>
    <n v="0.10876050562507589"/>
    <x v="1"/>
  </r>
  <r>
    <s v="c4a632"/>
    <n v="2"/>
    <n v="14"/>
    <s v="f"/>
    <s v="f79f23"/>
    <d v="1899-12-30T00:15:11"/>
    <n v="13"/>
    <x v="329"/>
    <n v="1.9731317693928576E-2"/>
    <x v="0"/>
  </r>
  <r>
    <s v="e31d39"/>
    <n v="3"/>
    <n v="14"/>
    <s v="f"/>
    <s v="f79f23"/>
    <d v="1899-12-30T00:15:11"/>
    <n v="10"/>
    <x v="101"/>
    <n v="2.276690503145605E-2"/>
    <x v="0"/>
  </r>
  <r>
    <s v="d5e9a6"/>
    <n v="2"/>
    <n v="14"/>
    <s v="f"/>
    <s v="f79f23"/>
    <d v="1899-12-30T00:15:11"/>
    <n v="23"/>
    <x v="636"/>
    <n v="3.4909254381565939E-2"/>
    <x v="0"/>
  </r>
  <r>
    <s v="72f5d4"/>
    <n v="4"/>
    <n v="14"/>
    <s v="f"/>
    <s v="f79f23"/>
    <d v="1899-12-30T00:15:11"/>
    <n v="19"/>
    <x v="331"/>
    <n v="5.7676159413021989E-2"/>
    <x v="0"/>
  </r>
  <r>
    <s v="9ec847"/>
    <n v="1"/>
    <n v="14"/>
    <s v="f"/>
    <s v="f79f23"/>
    <d v="1899-12-30T00:15:11"/>
    <n v="54"/>
    <x v="557"/>
    <n v="4.0980429056620887E-2"/>
    <x v="0"/>
  </r>
  <r>
    <s v="5d267b"/>
    <n v="4"/>
    <n v="14"/>
    <s v="f"/>
    <s v="f79f23"/>
    <d v="1899-12-30T00:15:11"/>
    <n v="40"/>
    <x v="99"/>
    <n v="0.12142349350109892"/>
    <x v="1"/>
  </r>
  <r>
    <s v="c8d436"/>
    <n v="1"/>
    <n v="14"/>
    <s v="f"/>
    <s v="f79f23"/>
    <d v="1899-12-30T00:15:11"/>
    <n v="10"/>
    <x v="469"/>
    <n v="7.5889683438186825E-3"/>
    <x v="1"/>
  </r>
  <r>
    <s v="2a2353"/>
    <n v="1"/>
    <n v="14"/>
    <s v="f"/>
    <s v="f79f23"/>
    <d v="1899-12-30T00:15:11"/>
    <n v="57"/>
    <x v="31"/>
    <n v="4.3257119559766487E-2"/>
    <x v="1"/>
  </r>
  <r>
    <s v="2feb6b"/>
    <n v="3"/>
    <n v="14"/>
    <s v="f"/>
    <s v="f79f23"/>
    <d v="1899-12-30T00:15:11"/>
    <n v="29"/>
    <x v="558"/>
    <n v="6.602402459122253E-2"/>
    <x v="1"/>
  </r>
  <r>
    <s v="e83aa3"/>
    <n v="4"/>
    <n v="14"/>
    <s v="f"/>
    <s v="cba794"/>
    <d v="1899-12-30T00:16:25"/>
    <n v="32"/>
    <x v="635"/>
    <n v="9.7138794800879141E-2"/>
    <x v="0"/>
  </r>
  <r>
    <s v="5d267b"/>
    <n v="1"/>
    <n v="14"/>
    <s v="f"/>
    <s v="cba794"/>
    <d v="1899-12-30T00:16:25"/>
    <n v="40"/>
    <x v="391"/>
    <n v="3.035587337527473E-2"/>
    <x v="1"/>
  </r>
  <r>
    <s v="c8d436"/>
    <n v="2"/>
    <n v="14"/>
    <s v="f"/>
    <s v="cba794"/>
    <d v="1899-12-30T00:16:25"/>
    <n v="10"/>
    <x v="441"/>
    <n v="1.5177936687637365E-2"/>
    <x v="1"/>
  </r>
  <r>
    <s v="f084eb"/>
    <n v="2"/>
    <n v="14"/>
    <s v="f"/>
    <s v="cba794"/>
    <d v="1899-12-30T00:16:25"/>
    <n v="36"/>
    <x v="34"/>
    <n v="5.4640572075494519E-2"/>
    <x v="1"/>
  </r>
  <r>
    <s v="b9a74d"/>
    <n v="2"/>
    <n v="14"/>
    <s v="f"/>
    <s v="cba794"/>
    <d v="1899-12-30T00:16:25"/>
    <n v="17"/>
    <x v="392"/>
    <n v="2.5802492368983521E-2"/>
    <x v="1"/>
  </r>
  <r>
    <s v="e31d39"/>
    <n v="3"/>
    <n v="7"/>
    <s v="f"/>
    <n v="121248"/>
    <d v="1899-12-30T00:04:19"/>
    <n v="10"/>
    <x v="525"/>
    <n v="2.462002520843503E-2"/>
    <x v="0"/>
  </r>
  <r>
    <s v="72f5d4"/>
    <n v="4"/>
    <n v="7"/>
    <s v="f"/>
    <n v="121248"/>
    <d v="1899-12-30T00:04:19"/>
    <n v="19"/>
    <x v="141"/>
    <n v="6.2370730528035406E-2"/>
    <x v="0"/>
  </r>
  <r>
    <s v="9ec847"/>
    <n v="4"/>
    <n v="7"/>
    <s v="f"/>
    <n v="121248"/>
    <d v="1899-12-30T00:04:19"/>
    <n v="54"/>
    <x v="1006"/>
    <n v="0.1772641815007322"/>
    <x v="0"/>
  </r>
  <r>
    <s v="5d267b"/>
    <n v="5"/>
    <n v="7"/>
    <s v="f"/>
    <n v="121248"/>
    <d v="1899-12-30T00:04:19"/>
    <n v="40"/>
    <x v="434"/>
    <n v="0.16413350138956687"/>
    <x v="1"/>
  </r>
  <r>
    <s v="c8d436"/>
    <n v="5"/>
    <n v="7"/>
    <s v="f"/>
    <n v="121248"/>
    <d v="1899-12-30T00:04:19"/>
    <n v="10"/>
    <x v="871"/>
    <n v="4.1033375347391716E-2"/>
    <x v="1"/>
  </r>
  <r>
    <s v="b9a74d"/>
    <n v="2"/>
    <n v="7"/>
    <s v="f"/>
    <n v="121248"/>
    <d v="1899-12-30T00:04:19"/>
    <n v="17"/>
    <x v="1000"/>
    <n v="2.7902695236226367E-2"/>
    <x v="1"/>
  </r>
  <r>
    <s v="c4a632"/>
    <n v="5"/>
    <n v="7"/>
    <s v="t"/>
    <s v="39c2f0"/>
    <d v="1899-12-30T00:51:46"/>
    <n v="13"/>
    <x v="686"/>
    <n v="5.3343387951609228E-2"/>
    <x v="0"/>
  </r>
  <r>
    <s v="9ec847"/>
    <n v="4"/>
    <n v="7"/>
    <s v="t"/>
    <s v="39c2f0"/>
    <d v="1899-12-30T00:51:46"/>
    <n v="54"/>
    <x v="1006"/>
    <n v="0.1772641815007322"/>
    <x v="0"/>
  </r>
  <r>
    <s v="5d267b"/>
    <n v="5"/>
    <n v="7"/>
    <s v="t"/>
    <s v="39c2f0"/>
    <d v="1899-12-30T00:51:46"/>
    <n v="40"/>
    <x v="434"/>
    <n v="0.16413350138956687"/>
    <x v="1"/>
  </r>
  <r>
    <s v="b9a74d"/>
    <n v="1"/>
    <n v="7"/>
    <s v="t"/>
    <s v="39c2f0"/>
    <d v="1899-12-30T00:51:46"/>
    <n v="17"/>
    <x v="963"/>
    <n v="1.3951347618113183E-2"/>
    <x v="1"/>
  </r>
  <r>
    <s v="2feb6b"/>
    <n v="1"/>
    <n v="7"/>
    <s v="t"/>
    <s v="39c2f0"/>
    <d v="1899-12-30T00:51:46"/>
    <n v="29"/>
    <x v="689"/>
    <n v="2.3799357701487195E-2"/>
    <x v="1"/>
  </r>
  <r>
    <s v="e83aa3"/>
    <n v="1"/>
    <n v="17"/>
    <s v="t"/>
    <s v="a0fc95"/>
    <d v="1899-12-30T00:53:40"/>
    <n v="32"/>
    <x v="284"/>
    <n v="2.3437558047886536E-2"/>
    <x v="0"/>
  </r>
  <r>
    <s v="e31d39"/>
    <n v="1"/>
    <n v="17"/>
    <s v="t"/>
    <s v="a0fc95"/>
    <d v="1899-12-30T00:53:40"/>
    <n v="10"/>
    <x v="1007"/>
    <n v="7.3242368899645426E-3"/>
    <x v="0"/>
  </r>
  <r>
    <s v="d5e9a6"/>
    <n v="5"/>
    <n v="17"/>
    <s v="t"/>
    <s v="a0fc95"/>
    <d v="1899-12-30T00:53:40"/>
    <n v="23"/>
    <x v="791"/>
    <n v="8.4228724234592225E-2"/>
    <x v="0"/>
  </r>
  <r>
    <s v="c8d436"/>
    <n v="4"/>
    <n v="17"/>
    <s v="t"/>
    <s v="a0fc95"/>
    <d v="1899-12-30T00:53:40"/>
    <n v="10"/>
    <x v="285"/>
    <n v="2.9296947559858171E-2"/>
    <x v="1"/>
  </r>
  <r>
    <s v="f084eb"/>
    <n v="2"/>
    <n v="17"/>
    <s v="t"/>
    <s v="a0fc95"/>
    <d v="1899-12-30T00:53:40"/>
    <n v="36"/>
    <x v="693"/>
    <n v="5.2734505607744703E-2"/>
    <x v="1"/>
  </r>
  <r>
    <s v="c4a632"/>
    <n v="1"/>
    <n v="13"/>
    <s v="f"/>
    <s v="fb22e3"/>
    <d v="1899-12-30T00:56:03"/>
    <n v="13"/>
    <x v="83"/>
    <n v="9.9803758103010828E-3"/>
    <x v="0"/>
  </r>
  <r>
    <s v="e31d39"/>
    <n v="3"/>
    <n v="13"/>
    <s v="f"/>
    <s v="fb22e3"/>
    <d v="1899-12-30T00:56:03"/>
    <n v="10"/>
    <x v="72"/>
    <n v="2.3031636485310189E-2"/>
    <x v="0"/>
  </r>
  <r>
    <s v="d5e9a6"/>
    <n v="3"/>
    <n v="13"/>
    <s v="f"/>
    <s v="fb22e3"/>
    <d v="1899-12-30T00:56:03"/>
    <n v="23"/>
    <x v="586"/>
    <n v="5.2972763916213438E-2"/>
    <x v="0"/>
  </r>
  <r>
    <s v="72f5d4"/>
    <n v="3"/>
    <n v="13"/>
    <s v="f"/>
    <s v="fb22e3"/>
    <d v="1899-12-30T00:56:03"/>
    <n v="19"/>
    <x v="121"/>
    <n v="4.3760109322089354E-2"/>
    <x v="0"/>
  </r>
  <r>
    <s v="b9a74d"/>
    <n v="2"/>
    <n v="13"/>
    <s v="f"/>
    <s v="fb22e3"/>
    <d v="1899-12-30T00:56:03"/>
    <n v="17"/>
    <x v="929"/>
    <n v="2.6102521350018212E-2"/>
    <x v="1"/>
  </r>
  <r>
    <s v="e83aa3"/>
    <n v="1"/>
    <n v="10"/>
    <s v="t"/>
    <s v="ab1dbb"/>
    <d v="1899-12-30T00:35:18"/>
    <n v="32"/>
    <x v="966"/>
    <n v="2.5414219569997454E-2"/>
    <x v="0"/>
  </r>
  <r>
    <s v="d5e9a6"/>
    <n v="5"/>
    <n v="10"/>
    <s v="t"/>
    <s v="ab1dbb"/>
    <d v="1899-12-30T00:35:18"/>
    <n v="23"/>
    <x v="757"/>
    <n v="9.1332351579678339E-2"/>
    <x v="0"/>
  </r>
  <r>
    <s v="9ec847"/>
    <n v="3"/>
    <n v="10"/>
    <s v="t"/>
    <s v="ab1dbb"/>
    <d v="1899-12-30T00:35:18"/>
    <n v="54"/>
    <x v="343"/>
    <n v="0.1286594865731121"/>
    <x v="0"/>
  </r>
  <r>
    <s v="5d267b"/>
    <n v="2"/>
    <n v="10"/>
    <s v="t"/>
    <s v="ab1dbb"/>
    <d v="1899-12-30T00:35:18"/>
    <n v="40"/>
    <x v="400"/>
    <n v="6.3535548924993634E-2"/>
    <x v="1"/>
  </r>
  <r>
    <s v="2a2353"/>
    <n v="5"/>
    <n v="10"/>
    <s v="t"/>
    <s v="ab1dbb"/>
    <d v="1899-12-30T00:35:18"/>
    <n v="57"/>
    <x v="1008"/>
    <n v="0.22634539304528978"/>
    <x v="1"/>
  </r>
  <r>
    <s v="b9a74d"/>
    <n v="4"/>
    <n v="10"/>
    <s v="t"/>
    <s v="ab1dbb"/>
    <d v="1899-12-30T00:35:18"/>
    <n v="17"/>
    <x v="613"/>
    <n v="5.4005216586244589E-2"/>
    <x v="1"/>
  </r>
  <r>
    <s v="2feb6b"/>
    <n v="1"/>
    <n v="10"/>
    <s v="t"/>
    <s v="ab1dbb"/>
    <d v="1899-12-30T00:35:18"/>
    <n v="29"/>
    <x v="72"/>
    <n v="2.3031636485310189E-2"/>
    <x v="1"/>
  </r>
  <r>
    <s v="e31d39"/>
    <n v="3"/>
    <n v="5"/>
    <s v="t"/>
    <s v="2e75d0"/>
    <d v="1899-12-30T00:01:57"/>
    <n v="10"/>
    <x v="1009"/>
    <n v="2.5149488116143308E-2"/>
    <x v="0"/>
  </r>
  <r>
    <s v="d5e9a6"/>
    <n v="5"/>
    <n v="5"/>
    <s v="t"/>
    <s v="2e75d0"/>
    <d v="1899-12-30T00:01:57"/>
    <n v="23"/>
    <x v="1010"/>
    <n v="9.6406371111882688E-2"/>
    <x v="0"/>
  </r>
  <r>
    <s v="5d267b"/>
    <n v="1"/>
    <n v="5"/>
    <s v="t"/>
    <s v="2e75d0"/>
    <d v="1899-12-30T00:01:57"/>
    <n v="40"/>
    <x v="486"/>
    <n v="3.3532650821524415E-2"/>
    <x v="1"/>
  </r>
  <r>
    <s v="2feb6b"/>
    <n v="1"/>
    <n v="5"/>
    <s v="t"/>
    <s v="2e75d0"/>
    <d v="1899-12-30T00:01:57"/>
    <n v="29"/>
    <x v="460"/>
    <n v="2.4311171845605196E-2"/>
    <x v="1"/>
  </r>
  <r>
    <s v="e83aa3"/>
    <n v="5"/>
    <n v="6"/>
    <s v="t"/>
    <s v="9d6d86"/>
    <d v="1899-12-30T00:46:15"/>
    <n v="32"/>
    <x v="830"/>
    <n v="0.13271870219887555"/>
    <x v="0"/>
  </r>
  <r>
    <s v="d5e9a6"/>
    <n v="4"/>
    <n v="6"/>
    <s v="t"/>
    <s v="9d6d86"/>
    <d v="1899-12-30T00:46:15"/>
    <n v="23"/>
    <x v="779"/>
    <n v="7.6313253764353439E-2"/>
    <x v="0"/>
  </r>
  <r>
    <s v="72f5d4"/>
    <n v="3"/>
    <n v="6"/>
    <s v="t"/>
    <s v="9d6d86"/>
    <d v="1899-12-30T00:46:15"/>
    <n v="19"/>
    <x v="1003"/>
    <n v="4.7281037658349422E-2"/>
    <x v="0"/>
  </r>
  <r>
    <s v="5d267b"/>
    <n v="5"/>
    <n v="6"/>
    <s v="t"/>
    <s v="9d6d86"/>
    <d v="1899-12-30T00:46:15"/>
    <n v="40"/>
    <x v="280"/>
    <n v="0.16589837774859448"/>
    <x v="1"/>
  </r>
  <r>
    <s v="e83aa3"/>
    <n v="1"/>
    <n v="9"/>
    <s v="f"/>
    <n v="213387"/>
    <d v="1899-12-30T00:52:25"/>
    <n v="32"/>
    <x v="74"/>
    <n v="2.5696599787441866E-2"/>
    <x v="0"/>
  </r>
  <r>
    <s v="e31d39"/>
    <n v="1"/>
    <n v="9"/>
    <s v="f"/>
    <n v="213387"/>
    <d v="1899-12-30T00:52:25"/>
    <n v="10"/>
    <x v="153"/>
    <n v="8.0301874335755846E-3"/>
    <x v="0"/>
  </r>
  <r>
    <s v="9ec847"/>
    <n v="4"/>
    <n v="9"/>
    <s v="f"/>
    <n v="213387"/>
    <d v="1899-12-30T00:52:25"/>
    <n v="54"/>
    <x v="962"/>
    <n v="0.17345204856523261"/>
    <x v="0"/>
  </r>
  <r>
    <s v="c8d436"/>
    <n v="5"/>
    <n v="9"/>
    <s v="f"/>
    <n v="213387"/>
    <d v="1899-12-30T00:52:25"/>
    <n v="10"/>
    <x v="79"/>
    <n v="4.0150937167877918E-2"/>
    <x v="1"/>
  </r>
  <r>
    <s v="2a2353"/>
    <n v="5"/>
    <n v="9"/>
    <s v="f"/>
    <n v="213387"/>
    <d v="1899-12-30T00:52:25"/>
    <n v="57"/>
    <x v="1011"/>
    <n v="0.22886034185690415"/>
    <x v="1"/>
  </r>
  <r>
    <s v="f084eb"/>
    <n v="3"/>
    <n v="9"/>
    <s v="f"/>
    <n v="213387"/>
    <d v="1899-12-30T00:52:25"/>
    <n v="36"/>
    <x v="78"/>
    <n v="8.6726024282616304E-2"/>
    <x v="1"/>
  </r>
  <r>
    <s v="b9a74d"/>
    <n v="1"/>
    <n v="9"/>
    <s v="f"/>
    <n v="213387"/>
    <d v="1899-12-30T00:52:25"/>
    <n v="17"/>
    <x v="157"/>
    <n v="1.3651318637078493E-2"/>
    <x v="1"/>
  </r>
  <r>
    <s v="2feb6b"/>
    <n v="4"/>
    <n v="9"/>
    <s v="f"/>
    <n v="213387"/>
    <d v="1899-12-30T00:52:25"/>
    <n v="29"/>
    <x v="715"/>
    <n v="9.3150174229476773E-2"/>
    <x v="1"/>
  </r>
  <r>
    <s v="e83aa3"/>
    <n v="4"/>
    <n v="15"/>
    <s v="t"/>
    <s v="d5d3d2"/>
    <d v="1899-12-30T00:16:57"/>
    <n v="32"/>
    <x v="60"/>
    <n v="9.6009273931101466E-2"/>
    <x v="0"/>
  </r>
  <r>
    <s v="5d267b"/>
    <n v="5"/>
    <n v="15"/>
    <s v="t"/>
    <s v="d5d3d2"/>
    <d v="1899-12-30T00:16:57"/>
    <n v="40"/>
    <x v="185"/>
    <n v="0.15001449051734606"/>
    <x v="1"/>
  </r>
  <r>
    <s v="2a2353"/>
    <n v="3"/>
    <n v="15"/>
    <s v="t"/>
    <s v="d5d3d2"/>
    <d v="1899-12-30T00:16:57"/>
    <n v="57"/>
    <x v="867"/>
    <n v="0.12826238939233087"/>
    <x v="1"/>
  </r>
  <r>
    <s v="f084eb"/>
    <n v="5"/>
    <n v="15"/>
    <s v="t"/>
    <s v="d5d3d2"/>
    <d v="1899-12-30T00:16:57"/>
    <n v="36"/>
    <x v="65"/>
    <n v="0.13501304146561144"/>
    <x v="1"/>
  </r>
  <r>
    <s v="b9a74d"/>
    <n v="4"/>
    <n v="15"/>
    <s v="t"/>
    <s v="d5d3d2"/>
    <d v="1899-12-30T00:16:57"/>
    <n v="17"/>
    <x v="66"/>
    <n v="5.1004926775897658E-2"/>
    <x v="1"/>
  </r>
  <r>
    <s v="2feb6b"/>
    <n v="5"/>
    <n v="15"/>
    <s v="t"/>
    <s v="d5d3d2"/>
    <d v="1899-12-30T00:16:57"/>
    <n v="29"/>
    <x v="67"/>
    <n v="0.10876050562507589"/>
    <x v="1"/>
  </r>
  <r>
    <s v="c4a632"/>
    <n v="1"/>
    <n v="14"/>
    <s v="t"/>
    <s v="af4203"/>
    <d v="1899-12-30T00:20:28"/>
    <n v="13"/>
    <x v="868"/>
    <n v="9.865658846964288E-3"/>
    <x v="0"/>
  </r>
  <r>
    <s v="e83aa3"/>
    <n v="4"/>
    <n v="14"/>
    <s v="t"/>
    <s v="af4203"/>
    <d v="1899-12-30T00:20:28"/>
    <n v="32"/>
    <x v="635"/>
    <n v="9.7138794800879141E-2"/>
    <x v="0"/>
  </r>
  <r>
    <s v="72f5d4"/>
    <n v="1"/>
    <n v="14"/>
    <s v="t"/>
    <s v="af4203"/>
    <d v="1899-12-30T00:20:28"/>
    <n v="19"/>
    <x v="45"/>
    <n v="1.4419039853255497E-2"/>
    <x v="0"/>
  </r>
  <r>
    <s v="c8d436"/>
    <n v="5"/>
    <n v="14"/>
    <s v="t"/>
    <s v="af4203"/>
    <d v="1899-12-30T00:20:28"/>
    <n v="10"/>
    <x v="374"/>
    <n v="3.794484171909341E-2"/>
    <x v="1"/>
  </r>
  <r>
    <s v="2a2353"/>
    <n v="2"/>
    <n v="14"/>
    <s v="t"/>
    <s v="af4203"/>
    <d v="1899-12-30T00:20:28"/>
    <n v="57"/>
    <x v="353"/>
    <n v="8.6514239119532974E-2"/>
    <x v="1"/>
  </r>
  <r>
    <s v="f084eb"/>
    <n v="1"/>
    <n v="14"/>
    <s v="t"/>
    <s v="af4203"/>
    <d v="1899-12-30T00:20:28"/>
    <n v="36"/>
    <x v="859"/>
    <n v="2.7320286037747259E-2"/>
    <x v="1"/>
  </r>
  <r>
    <s v="2feb6b"/>
    <n v="2"/>
    <n v="14"/>
    <s v="t"/>
    <s v="af4203"/>
    <d v="1899-12-30T00:20:28"/>
    <n v="29"/>
    <x v="436"/>
    <n v="4.4016016394148358E-2"/>
    <x v="1"/>
  </r>
  <r>
    <s v="c4a632"/>
    <n v="3"/>
    <n v="22"/>
    <s v="f"/>
    <s v="c07c48"/>
    <d v="1899-12-30T00:59:08"/>
    <n v="13"/>
    <x v="165"/>
    <n v="2.6843769420809807E-2"/>
    <x v="0"/>
  </r>
  <r>
    <s v="e83aa3"/>
    <n v="5"/>
    <n v="22"/>
    <s v="f"/>
    <s v="c07c48"/>
    <d v="1899-12-30T00:59:08"/>
    <n v="32"/>
    <x v="146"/>
    <n v="0.11012828480332229"/>
    <x v="0"/>
  </r>
  <r>
    <s v="e31d39"/>
    <n v="3"/>
    <n v="22"/>
    <s v="f"/>
    <s v="c07c48"/>
    <d v="1899-12-30T00:59:08"/>
    <n v="10"/>
    <x v="559"/>
    <n v="2.0649053400622931E-2"/>
    <x v="0"/>
  </r>
  <r>
    <s v="d5e9a6"/>
    <n v="5"/>
    <n v="22"/>
    <s v="f"/>
    <s v="c07c48"/>
    <d v="1899-12-30T00:59:08"/>
    <n v="23"/>
    <x v="841"/>
    <n v="7.915470470238789E-2"/>
    <x v="0"/>
  </r>
  <r>
    <s v="9ec847"/>
    <n v="4"/>
    <n v="22"/>
    <s v="f"/>
    <s v="c07c48"/>
    <d v="1899-12-30T00:59:08"/>
    <n v="54"/>
    <x v="1012"/>
    <n v="0.1486731844844851"/>
    <x v="0"/>
  </r>
  <r>
    <s v="c8d436"/>
    <n v="3"/>
    <n v="22"/>
    <s v="f"/>
    <s v="c07c48"/>
    <d v="1899-12-30T00:59:08"/>
    <n v="10"/>
    <x v="559"/>
    <n v="2.0649053400622931E-2"/>
    <x v="1"/>
  </r>
  <r>
    <s v="f084eb"/>
    <n v="2"/>
    <n v="22"/>
    <s v="f"/>
    <s v="c07c48"/>
    <d v="1899-12-30T00:59:08"/>
    <n v="36"/>
    <x v="1013"/>
    <n v="4.9557728161495028E-2"/>
    <x v="1"/>
  </r>
  <r>
    <s v="c4a632"/>
    <n v="2"/>
    <n v="23"/>
    <s v="f"/>
    <s v="2c6b32"/>
    <d v="1899-12-30T00:36:53"/>
    <n v="13"/>
    <x v="16"/>
    <n v="1.7666412353866283E-2"/>
    <x v="0"/>
  </r>
  <r>
    <s v="e31d39"/>
    <n v="3"/>
    <n v="23"/>
    <s v="f"/>
    <s v="2c6b32"/>
    <d v="1899-12-30T00:36:53"/>
    <n v="10"/>
    <x v="664"/>
    <n v="2.0384321946768789E-2"/>
    <x v="0"/>
  </r>
  <r>
    <s v="2a2353"/>
    <n v="4"/>
    <n v="23"/>
    <s v="f"/>
    <s v="2c6b32"/>
    <d v="1899-12-30T00:36:53"/>
    <n v="57"/>
    <x v="627"/>
    <n v="0.15492084679544277"/>
    <x v="1"/>
  </r>
  <r>
    <s v="2feb6b"/>
    <n v="3"/>
    <n v="23"/>
    <s v="f"/>
    <s v="2c6b32"/>
    <d v="1899-12-30T00:36:53"/>
    <n v="29"/>
    <x v="1014"/>
    <n v="5.9114533645629477E-2"/>
    <x v="1"/>
  </r>
  <r>
    <s v="c4a632"/>
    <n v="2"/>
    <n v="5"/>
    <s v="f"/>
    <s v="2a4cb0"/>
    <d v="1899-12-30T00:51:05"/>
    <n v="13"/>
    <x v="769"/>
    <n v="2.1796223033990869E-2"/>
    <x v="0"/>
  </r>
  <r>
    <s v="d5e9a6"/>
    <n v="4"/>
    <n v="5"/>
    <s v="f"/>
    <s v="2a4cb0"/>
    <d v="1899-12-30T00:51:05"/>
    <n v="23"/>
    <x v="1015"/>
    <n v="7.7125096889506153E-2"/>
    <x v="0"/>
  </r>
  <r>
    <s v="9ec847"/>
    <n v="2"/>
    <n v="5"/>
    <s v="f"/>
    <s v="2a4cb0"/>
    <d v="1899-12-30T00:51:05"/>
    <n v="54"/>
    <x v="1016"/>
    <n v="9.0538157218115908E-2"/>
    <x v="0"/>
  </r>
  <r>
    <s v="5d267b"/>
    <n v="5"/>
    <n v="5"/>
    <s v="f"/>
    <s v="2a4cb0"/>
    <d v="1899-12-30T00:51:05"/>
    <n v="40"/>
    <x v="57"/>
    <n v="0.16766325410762206"/>
    <x v="1"/>
  </r>
  <r>
    <s v="f084eb"/>
    <n v="3"/>
    <n v="5"/>
    <s v="f"/>
    <s v="2a4cb0"/>
    <d v="1899-12-30T00:51:05"/>
    <n v="36"/>
    <x v="1016"/>
    <n v="9.0538157218115908E-2"/>
    <x v="1"/>
  </r>
  <r>
    <s v="e83aa3"/>
    <n v="4"/>
    <n v="5"/>
    <s v="t"/>
    <s v="e8ee86"/>
    <d v="1899-12-30T00:44:01"/>
    <n v="32"/>
    <x v="378"/>
    <n v="0.10730448262887812"/>
    <x v="0"/>
  </r>
  <r>
    <s v="d5e9a6"/>
    <n v="2"/>
    <n v="5"/>
    <s v="t"/>
    <s v="e8ee86"/>
    <d v="1899-12-30T00:44:01"/>
    <n v="23"/>
    <x v="854"/>
    <n v="3.8562548444753077E-2"/>
    <x v="0"/>
  </r>
  <r>
    <s v="9ec847"/>
    <n v="4"/>
    <n v="5"/>
    <s v="t"/>
    <s v="e8ee86"/>
    <d v="1899-12-30T00:44:01"/>
    <n v="54"/>
    <x v="89"/>
    <n v="0.18107631443623182"/>
    <x v="0"/>
  </r>
  <r>
    <s v="2a2353"/>
    <n v="4"/>
    <n v="5"/>
    <s v="t"/>
    <s v="e8ee86"/>
    <d v="1899-12-30T00:44:01"/>
    <n v="57"/>
    <x v="160"/>
    <n v="0.19113610968268915"/>
    <x v="1"/>
  </r>
  <r>
    <s v="f084eb"/>
    <n v="3"/>
    <n v="5"/>
    <s v="t"/>
    <s v="e8ee86"/>
    <d v="1899-12-30T00:44:01"/>
    <n v="36"/>
    <x v="1016"/>
    <n v="9.0538157218115908E-2"/>
    <x v="1"/>
  </r>
  <r>
    <s v="c4a632"/>
    <n v="5"/>
    <n v="13"/>
    <s v="f"/>
    <s v="200ff7"/>
    <d v="1899-12-30T00:11:08"/>
    <n v="13"/>
    <x v="621"/>
    <n v="4.9901879051505407E-2"/>
    <x v="0"/>
  </r>
  <r>
    <s v="e83aa3"/>
    <n v="5"/>
    <n v="13"/>
    <s v="f"/>
    <s v="200ff7"/>
    <d v="1899-12-30T00:11:08"/>
    <n v="32"/>
    <x v="122"/>
    <n v="0.12283539458832099"/>
    <x v="0"/>
  </r>
  <r>
    <s v="d5e9a6"/>
    <n v="2"/>
    <n v="13"/>
    <s v="f"/>
    <s v="200ff7"/>
    <d v="1899-12-30T00:11:08"/>
    <n v="23"/>
    <x v="120"/>
    <n v="3.5315175944142296E-2"/>
    <x v="0"/>
  </r>
  <r>
    <s v="f084eb"/>
    <n v="2"/>
    <n v="13"/>
    <s v="f"/>
    <s v="200ff7"/>
    <d v="1899-12-30T00:11:08"/>
    <n v="36"/>
    <x v="587"/>
    <n v="5.5275927564744455E-2"/>
    <x v="1"/>
  </r>
  <r>
    <s v="2feb6b"/>
    <n v="1"/>
    <n v="13"/>
    <s v="f"/>
    <s v="200ff7"/>
    <d v="1899-12-30T00:11:08"/>
    <n v="29"/>
    <x v="886"/>
    <n v="2.2263915269133183E-2"/>
    <x v="1"/>
  </r>
  <r>
    <s v="e83aa3"/>
    <n v="3"/>
    <n v="7"/>
    <s v="t"/>
    <s v="d3a121"/>
    <d v="1899-12-30T00:12:58"/>
    <n v="32"/>
    <x v="524"/>
    <n v="7.8784080666992093E-2"/>
    <x v="0"/>
  </r>
  <r>
    <s v="e31d39"/>
    <n v="3"/>
    <n v="7"/>
    <s v="t"/>
    <s v="d3a121"/>
    <d v="1899-12-30T00:12:58"/>
    <n v="10"/>
    <x v="525"/>
    <n v="2.462002520843503E-2"/>
    <x v="0"/>
  </r>
  <r>
    <s v="d5e9a6"/>
    <n v="5"/>
    <n v="7"/>
    <s v="t"/>
    <s v="d3a121"/>
    <d v="1899-12-30T00:12:58"/>
    <n v="23"/>
    <x v="140"/>
    <n v="9.4376763299000938E-2"/>
    <x v="0"/>
  </r>
  <r>
    <s v="72f5d4"/>
    <n v="2"/>
    <n v="7"/>
    <s v="t"/>
    <s v="d3a121"/>
    <d v="1899-12-30T00:12:58"/>
    <n v="19"/>
    <x v="526"/>
    <n v="3.1185365264017703E-2"/>
    <x v="0"/>
  </r>
  <r>
    <s v="d5e9a6"/>
    <n v="3"/>
    <n v="12"/>
    <s v="t"/>
    <s v="d76438"/>
    <d v="1899-12-30T00:32:32"/>
    <n v="23"/>
    <x v="313"/>
    <n v="5.3581646260077956E-2"/>
    <x v="0"/>
  </r>
  <r>
    <s v="72f5d4"/>
    <n v="1"/>
    <n v="12"/>
    <s v="t"/>
    <s v="d76438"/>
    <d v="1899-12-30T00:32:32"/>
    <n v="19"/>
    <x v="538"/>
    <n v="1.475436636147074E-2"/>
    <x v="0"/>
  </r>
  <r>
    <s v="9ec847"/>
    <n v="4"/>
    <n v="12"/>
    <s v="t"/>
    <s v="d76438"/>
    <d v="1899-12-30T00:32:32"/>
    <n v="54"/>
    <x v="264"/>
    <n v="0.16773384916198317"/>
    <x v="0"/>
  </r>
  <r>
    <s v="2a2353"/>
    <n v="1"/>
    <n v="12"/>
    <s v="t"/>
    <s v="d76438"/>
    <d v="1899-12-30T00:32:32"/>
    <n v="57"/>
    <x v="263"/>
    <n v="4.4263099084412227E-2"/>
    <x v="1"/>
  </r>
  <r>
    <s v="c4a632"/>
    <n v="1"/>
    <n v="0"/>
    <s v="t"/>
    <s v="97d00b"/>
    <d v="1899-12-30T00:10:24"/>
    <n v="13"/>
    <x v="519"/>
    <n v="1.1471696333679405E-2"/>
    <x v="0"/>
  </r>
  <r>
    <s v="d5e9a6"/>
    <n v="5"/>
    <n v="0"/>
    <s v="t"/>
    <s v="97d00b"/>
    <d v="1899-12-30T00:10:24"/>
    <n v="23"/>
    <x v="271"/>
    <n v="0.10148039064408704"/>
    <x v="0"/>
  </r>
  <r>
    <s v="c8d436"/>
    <n v="1"/>
    <n v="0"/>
    <s v="t"/>
    <s v="97d00b"/>
    <d v="1899-12-30T00:10:24"/>
    <n v="10"/>
    <x v="217"/>
    <n v="8.8243817951380032E-3"/>
    <x v="1"/>
  </r>
  <r>
    <s v="2a2353"/>
    <n v="5"/>
    <n v="0"/>
    <s v="t"/>
    <s v="97d00b"/>
    <d v="1899-12-30T00:10:24"/>
    <n v="57"/>
    <x v="941"/>
    <n v="0.25149488116143309"/>
    <x v="1"/>
  </r>
  <r>
    <s v="2feb6b"/>
    <n v="5"/>
    <n v="0"/>
    <s v="t"/>
    <s v="97d00b"/>
    <d v="1899-12-30T00:10:24"/>
    <n v="29"/>
    <x v="709"/>
    <n v="0.12795353602950105"/>
    <x v="1"/>
  </r>
  <r>
    <s v="e83aa3"/>
    <n v="2"/>
    <n v="17"/>
    <s v="t"/>
    <s v="3bf9b8"/>
    <d v="1899-12-30T00:40:22"/>
    <n v="32"/>
    <x v="905"/>
    <n v="4.6875116095773071E-2"/>
    <x v="0"/>
  </r>
  <r>
    <s v="e31d39"/>
    <n v="5"/>
    <n v="17"/>
    <s v="t"/>
    <s v="3bf9b8"/>
    <d v="1899-12-30T00:40:22"/>
    <n v="10"/>
    <x v="1017"/>
    <n v="3.6621184449822715E-2"/>
    <x v="0"/>
  </r>
  <r>
    <s v="5d267b"/>
    <n v="4"/>
    <n v="17"/>
    <s v="t"/>
    <s v="3bf9b8"/>
    <d v="1899-12-30T00:40:22"/>
    <n v="40"/>
    <x v="1"/>
    <n v="0.11718779023943268"/>
    <x v="1"/>
  </r>
  <r>
    <s v="c8d436"/>
    <n v="1"/>
    <n v="17"/>
    <s v="t"/>
    <s v="3bf9b8"/>
    <d v="1899-12-30T00:40:22"/>
    <n v="10"/>
    <x v="1007"/>
    <n v="7.3242368899645426E-3"/>
    <x v="1"/>
  </r>
  <r>
    <s v="2feb6b"/>
    <n v="4"/>
    <n v="17"/>
    <s v="t"/>
    <s v="3bf9b8"/>
    <d v="1899-12-30T00:40:22"/>
    <n v="29"/>
    <x v="932"/>
    <n v="8.4961147923588706E-2"/>
    <x v="1"/>
  </r>
  <r>
    <s v="c4a632"/>
    <n v="2"/>
    <n v="17"/>
    <s v="t"/>
    <s v="7253ef"/>
    <d v="1899-12-30T00:52:56"/>
    <n v="13"/>
    <x v="1018"/>
    <n v="1.904301591390781E-2"/>
    <x v="0"/>
  </r>
  <r>
    <s v="e83aa3"/>
    <n v="5"/>
    <n v="17"/>
    <s v="t"/>
    <s v="7253ef"/>
    <d v="1899-12-30T00:52:56"/>
    <n v="32"/>
    <x v="1"/>
    <n v="0.11718779023943268"/>
    <x v="0"/>
  </r>
  <r>
    <s v="e31d39"/>
    <n v="5"/>
    <n v="17"/>
    <s v="t"/>
    <s v="7253ef"/>
    <d v="1899-12-30T00:52:56"/>
    <n v="10"/>
    <x v="1017"/>
    <n v="3.6621184449822715E-2"/>
    <x v="0"/>
  </r>
  <r>
    <s v="9ec847"/>
    <n v="2"/>
    <n v="17"/>
    <s v="t"/>
    <s v="7253ef"/>
    <d v="1899-12-30T00:52:56"/>
    <n v="54"/>
    <x v="608"/>
    <n v="7.9101758411617068E-2"/>
    <x v="0"/>
  </r>
  <r>
    <s v="5d267b"/>
    <n v="2"/>
    <n v="17"/>
    <s v="t"/>
    <s v="7253ef"/>
    <d v="1899-12-30T00:52:56"/>
    <n v="40"/>
    <x v="287"/>
    <n v="5.8593895119716341E-2"/>
    <x v="1"/>
  </r>
  <r>
    <s v="2a2353"/>
    <n v="3"/>
    <n v="17"/>
    <s v="t"/>
    <s v="7253ef"/>
    <d v="1899-12-30T00:52:56"/>
    <n v="57"/>
    <x v="609"/>
    <n v="0.12524445081839367"/>
    <x v="1"/>
  </r>
  <r>
    <s v="2feb6b"/>
    <n v="3"/>
    <n v="17"/>
    <s v="t"/>
    <s v="7253ef"/>
    <d v="1899-12-30T00:52:56"/>
    <n v="29"/>
    <x v="1019"/>
    <n v="6.3720860942691526E-2"/>
    <x v="1"/>
  </r>
  <r>
    <s v="e83aa3"/>
    <n v="4"/>
    <n v="11"/>
    <s v="f"/>
    <s v="cf8576"/>
    <d v="1899-12-30T00:44:23"/>
    <n v="32"/>
    <x v="807"/>
    <n v="0.10052735741021214"/>
    <x v="0"/>
  </r>
  <r>
    <s v="72f5d4"/>
    <n v="1"/>
    <n v="11"/>
    <s v="f"/>
    <s v="cf8576"/>
    <d v="1899-12-30T00:44:23"/>
    <n v="19"/>
    <x v="817"/>
    <n v="1.4922029615578364E-2"/>
    <x v="0"/>
  </r>
  <r>
    <s v="9ec847"/>
    <n v="4"/>
    <n v="11"/>
    <s v="f"/>
    <s v="cf8576"/>
    <d v="1899-12-30T00:44:23"/>
    <n v="54"/>
    <x v="797"/>
    <n v="0.16963991562973299"/>
    <x v="0"/>
  </r>
  <r>
    <s v="2a2353"/>
    <n v="3"/>
    <n v="11"/>
    <s v="f"/>
    <s v="cf8576"/>
    <d v="1899-12-30T00:44:23"/>
    <n v="57"/>
    <x v="809"/>
    <n v="0.13429826654020527"/>
    <x v="1"/>
  </r>
  <r>
    <s v="f084eb"/>
    <n v="5"/>
    <n v="11"/>
    <s v="f"/>
    <s v="cf8576"/>
    <d v="1899-12-30T00:44:23"/>
    <n v="36"/>
    <x v="720"/>
    <n v="0.14136659635811083"/>
    <x v="1"/>
  </r>
  <r>
    <s v="b9a74d"/>
    <n v="3"/>
    <n v="11"/>
    <s v="f"/>
    <s v="cf8576"/>
    <d v="1899-12-30T00:44:23"/>
    <n v="17"/>
    <x v="678"/>
    <n v="4.0053868968131394E-2"/>
    <x v="1"/>
  </r>
  <r>
    <s v="e83aa3"/>
    <n v="2"/>
    <n v="17"/>
    <s v="t"/>
    <s v="5a310f"/>
    <d v="1899-12-30T00:31:18"/>
    <n v="32"/>
    <x v="905"/>
    <n v="4.6875116095773071E-2"/>
    <x v="0"/>
  </r>
  <r>
    <s v="e31d39"/>
    <n v="3"/>
    <n v="17"/>
    <s v="t"/>
    <s v="5a310f"/>
    <d v="1899-12-30T00:31:18"/>
    <n v="10"/>
    <x v="691"/>
    <n v="2.1972710669893626E-2"/>
    <x v="0"/>
  </r>
  <r>
    <s v="d5e9a6"/>
    <n v="5"/>
    <n v="17"/>
    <s v="t"/>
    <s v="5a310f"/>
    <d v="1899-12-30T00:31:18"/>
    <n v="23"/>
    <x v="791"/>
    <n v="8.4228724234592225E-2"/>
    <x v="0"/>
  </r>
  <r>
    <s v="72f5d4"/>
    <n v="2"/>
    <n v="17"/>
    <s v="t"/>
    <s v="5a310f"/>
    <d v="1899-12-30T00:31:18"/>
    <n v="19"/>
    <x v="607"/>
    <n v="2.7832100181865261E-2"/>
    <x v="0"/>
  </r>
  <r>
    <s v="5d267b"/>
    <n v="1"/>
    <n v="17"/>
    <s v="t"/>
    <s v="5a310f"/>
    <d v="1899-12-30T00:31:18"/>
    <n v="40"/>
    <x v="285"/>
    <n v="2.9296947559858171E-2"/>
    <x v="1"/>
  </r>
  <r>
    <s v="c8d436"/>
    <n v="1"/>
    <n v="17"/>
    <s v="t"/>
    <s v="5a310f"/>
    <d v="1899-12-30T00:31:18"/>
    <n v="10"/>
    <x v="1007"/>
    <n v="7.3242368899645426E-3"/>
    <x v="1"/>
  </r>
  <r>
    <s v="2feb6b"/>
    <n v="4"/>
    <n v="17"/>
    <s v="t"/>
    <s v="5a310f"/>
    <d v="1899-12-30T00:31:18"/>
    <n v="29"/>
    <x v="932"/>
    <n v="8.4961147923588706E-2"/>
    <x v="1"/>
  </r>
  <r>
    <s v="e31d39"/>
    <n v="2"/>
    <n v="18"/>
    <s v="t"/>
    <s v="649a63"/>
    <d v="1899-12-30T00:48:27"/>
    <n v="10"/>
    <x v="104"/>
    <n v="1.4471986144026328E-2"/>
    <x v="0"/>
  </r>
  <r>
    <s v="d5e9a6"/>
    <n v="5"/>
    <n v="18"/>
    <s v="t"/>
    <s v="649a63"/>
    <d v="1899-12-30T00:48:27"/>
    <n v="23"/>
    <x v="991"/>
    <n v="8.3213920328151378E-2"/>
    <x v="0"/>
  </r>
  <r>
    <s v="72f5d4"/>
    <n v="2"/>
    <n v="18"/>
    <s v="t"/>
    <s v="649a63"/>
    <d v="1899-12-30T00:48:27"/>
    <n v="19"/>
    <x v="237"/>
    <n v="2.7496773673650023E-2"/>
    <x v="0"/>
  </r>
  <r>
    <s v="5d267b"/>
    <n v="3"/>
    <n v="18"/>
    <s v="t"/>
    <s v="649a63"/>
    <d v="1899-12-30T00:48:27"/>
    <n v="40"/>
    <x v="970"/>
    <n v="8.6831916864157963E-2"/>
    <x v="1"/>
  </r>
  <r>
    <s v="c8d436"/>
    <n v="2"/>
    <n v="18"/>
    <s v="t"/>
    <s v="649a63"/>
    <d v="1899-12-30T00:48:27"/>
    <n v="10"/>
    <x v="104"/>
    <n v="1.4471986144026328E-2"/>
    <x v="1"/>
  </r>
  <r>
    <s v="b9a74d"/>
    <n v="2"/>
    <n v="18"/>
    <s v="t"/>
    <s v="649a63"/>
    <d v="1899-12-30T00:48:27"/>
    <n v="17"/>
    <x v="971"/>
    <n v="2.4602376444844757E-2"/>
    <x v="1"/>
  </r>
  <r>
    <s v="e83aa3"/>
    <n v="2"/>
    <n v="2"/>
    <s v="t"/>
    <s v="fc821f"/>
    <d v="1899-12-30T00:27:00"/>
    <n v="32"/>
    <x v="1020"/>
    <n v="5.5346522619105561E-2"/>
    <x v="0"/>
  </r>
  <r>
    <s v="5d267b"/>
    <n v="4"/>
    <n v="2"/>
    <s v="t"/>
    <s v="fc821f"/>
    <d v="1899-12-30T00:27:00"/>
    <n v="40"/>
    <x v="1021"/>
    <n v="0.13836630654776391"/>
    <x v="1"/>
  </r>
  <r>
    <s v="f084eb"/>
    <n v="1"/>
    <n v="2"/>
    <s v="t"/>
    <s v="fc821f"/>
    <d v="1899-12-30T00:27:00"/>
    <n v="36"/>
    <x v="590"/>
    <n v="3.1132418973246877E-2"/>
    <x v="1"/>
  </r>
  <r>
    <s v="2feb6b"/>
    <n v="2"/>
    <n v="2"/>
    <s v="t"/>
    <s v="fc821f"/>
    <d v="1899-12-30T00:27:00"/>
    <n v="29"/>
    <x v="1022"/>
    <n v="5.0157786123564412E-2"/>
    <x v="1"/>
  </r>
  <r>
    <s v="e83aa3"/>
    <n v="3"/>
    <n v="14"/>
    <s v="f"/>
    <s v="70404c"/>
    <d v="1899-12-30T00:29:47"/>
    <n v="32"/>
    <x v="389"/>
    <n v="7.2854096100659363E-2"/>
    <x v="0"/>
  </r>
  <r>
    <s v="e31d39"/>
    <n v="5"/>
    <n v="14"/>
    <s v="f"/>
    <s v="70404c"/>
    <d v="1899-12-30T00:29:47"/>
    <n v="10"/>
    <x v="374"/>
    <n v="3.794484171909341E-2"/>
    <x v="0"/>
  </r>
  <r>
    <s v="72f5d4"/>
    <n v="4"/>
    <n v="14"/>
    <s v="f"/>
    <s v="70404c"/>
    <d v="1899-12-30T00:29:47"/>
    <n v="19"/>
    <x v="331"/>
    <n v="5.7676159413021989E-2"/>
    <x v="0"/>
  </r>
  <r>
    <s v="9ec847"/>
    <n v="2"/>
    <n v="14"/>
    <s v="f"/>
    <s v="70404c"/>
    <d v="1899-12-30T00:29:47"/>
    <n v="54"/>
    <x v="470"/>
    <n v="8.1960858113241775E-2"/>
    <x v="0"/>
  </r>
  <r>
    <s v="c8d436"/>
    <n v="4"/>
    <n v="14"/>
    <s v="f"/>
    <s v="70404c"/>
    <d v="1899-12-30T00:29:47"/>
    <n v="10"/>
    <x v="391"/>
    <n v="3.035587337527473E-2"/>
    <x v="1"/>
  </r>
  <r>
    <s v="f084eb"/>
    <n v="1"/>
    <n v="14"/>
    <s v="f"/>
    <s v="70404c"/>
    <d v="1899-12-30T00:29:47"/>
    <n v="36"/>
    <x v="859"/>
    <n v="2.7320286037747259E-2"/>
    <x v="1"/>
  </r>
  <r>
    <s v="d5e9a6"/>
    <n v="1"/>
    <n v="2"/>
    <s v="t"/>
    <s v="d71999"/>
    <d v="1899-12-30T00:15:27"/>
    <n v="23"/>
    <x v="364"/>
    <n v="1.989015656624106E-2"/>
    <x v="0"/>
  </r>
  <r>
    <s v="b9a74d"/>
    <n v="3"/>
    <n v="2"/>
    <s v="t"/>
    <s v="d71999"/>
    <d v="1899-12-30T00:15:27"/>
    <n v="17"/>
    <x v="648"/>
    <n v="4.410426021209974E-2"/>
    <x v="1"/>
  </r>
  <r>
    <s v="e83aa3"/>
    <n v="2"/>
    <n v="12"/>
    <s v="t"/>
    <s v="4e0312"/>
    <d v="1899-12-30T00:53:50"/>
    <n v="32"/>
    <x v="775"/>
    <n v="4.9698918270217232E-2"/>
    <x v="0"/>
  </r>
  <r>
    <s v="5d267b"/>
    <n v="2"/>
    <n v="12"/>
    <s v="t"/>
    <s v="4e0312"/>
    <d v="1899-12-30T00:53:50"/>
    <n v="40"/>
    <x v="842"/>
    <n v="6.2123647837771551E-2"/>
    <x v="1"/>
  </r>
  <r>
    <s v="b9a74d"/>
    <n v="3"/>
    <n v="12"/>
    <s v="t"/>
    <s v="4e0312"/>
    <d v="1899-12-30T00:53:50"/>
    <n v="17"/>
    <x v="863"/>
    <n v="3.9603825496579363E-2"/>
    <x v="1"/>
  </r>
  <r>
    <s v="2feb6b"/>
    <n v="5"/>
    <n v="12"/>
    <s v="t"/>
    <s v="4e0312"/>
    <d v="1899-12-30T00:53:50"/>
    <n v="29"/>
    <x v="135"/>
    <n v="0.11259911170596093"/>
    <x v="1"/>
  </r>
  <r>
    <s v="c4a632"/>
    <n v="5"/>
    <n v="11"/>
    <s v="t"/>
    <s v="4f5d0f"/>
    <d v="1899-12-30T00:00:48"/>
    <n v="13"/>
    <x v="21"/>
    <n v="5.1049048684873352E-2"/>
    <x v="0"/>
  </r>
  <r>
    <s v="e83aa3"/>
    <n v="4"/>
    <n v="11"/>
    <s v="t"/>
    <s v="4f5d0f"/>
    <d v="1899-12-30T00:00:48"/>
    <n v="32"/>
    <x v="807"/>
    <n v="0.10052735741021214"/>
    <x v="0"/>
  </r>
  <r>
    <s v="e31d39"/>
    <n v="5"/>
    <n v="11"/>
    <s v="t"/>
    <s v="4f5d0f"/>
    <d v="1899-12-30T00:00:48"/>
    <n v="10"/>
    <x v="475"/>
    <n v="3.9268498988364112E-2"/>
    <x v="0"/>
  </r>
  <r>
    <s v="72f5d4"/>
    <n v="1"/>
    <n v="11"/>
    <s v="t"/>
    <s v="4f5d0f"/>
    <d v="1899-12-30T00:00:48"/>
    <n v="19"/>
    <x v="817"/>
    <n v="1.4922029615578364E-2"/>
    <x v="0"/>
  </r>
  <r>
    <s v="5d267b"/>
    <n v="5"/>
    <n v="11"/>
    <s v="t"/>
    <s v="4f5d0f"/>
    <d v="1899-12-30T00:00:48"/>
    <n v="40"/>
    <x v="765"/>
    <n v="0.15707399595345645"/>
    <x v="1"/>
  </r>
  <r>
    <s v="c8d436"/>
    <n v="1"/>
    <n v="11"/>
    <s v="t"/>
    <s v="4f5d0f"/>
    <d v="1899-12-30T00:00:48"/>
    <n v="10"/>
    <x v="349"/>
    <n v="7.8536997976728241E-3"/>
    <x v="1"/>
  </r>
  <r>
    <s v="2a2353"/>
    <n v="3"/>
    <n v="11"/>
    <s v="t"/>
    <s v="4f5d0f"/>
    <d v="1899-12-30T00:00:48"/>
    <n v="57"/>
    <x v="809"/>
    <n v="0.13429826654020527"/>
    <x v="1"/>
  </r>
  <r>
    <s v="c4a632"/>
    <n v="2"/>
    <n v="22"/>
    <s v="t"/>
    <s v="dae2b1"/>
    <d v="1899-12-30T00:47:17"/>
    <n v="13"/>
    <x v="145"/>
    <n v="1.7895846280539873E-2"/>
    <x v="0"/>
  </r>
  <r>
    <s v="e83aa3"/>
    <n v="5"/>
    <n v="22"/>
    <s v="t"/>
    <s v="dae2b1"/>
    <d v="1899-12-30T00:47:17"/>
    <n v="32"/>
    <x v="146"/>
    <n v="0.11012828480332229"/>
    <x v="0"/>
  </r>
  <r>
    <s v="e31d39"/>
    <n v="2"/>
    <n v="22"/>
    <s v="t"/>
    <s v="dae2b1"/>
    <d v="1899-12-30T00:47:17"/>
    <n v="10"/>
    <x v="725"/>
    <n v="1.3766035600415286E-2"/>
    <x v="0"/>
  </r>
  <r>
    <s v="d5e9a6"/>
    <n v="2"/>
    <n v="22"/>
    <s v="t"/>
    <s v="dae2b1"/>
    <d v="1899-12-30T00:47:17"/>
    <n v="23"/>
    <x v="722"/>
    <n v="3.1661881880955159E-2"/>
    <x v="0"/>
  </r>
  <r>
    <s v="5d267b"/>
    <n v="2"/>
    <n v="22"/>
    <s v="t"/>
    <s v="dae2b1"/>
    <d v="1899-12-30T00:47:17"/>
    <n v="40"/>
    <x v="976"/>
    <n v="5.5064142401661145E-2"/>
    <x v="1"/>
  </r>
  <r>
    <s v="2a2353"/>
    <n v="2"/>
    <n v="22"/>
    <s v="t"/>
    <s v="dae2b1"/>
    <d v="1899-12-30T00:47:17"/>
    <n v="57"/>
    <x v="166"/>
    <n v="7.8466402922367132E-2"/>
    <x v="1"/>
  </r>
  <r>
    <s v="2feb6b"/>
    <n v="3"/>
    <n v="22"/>
    <s v="t"/>
    <s v="dae2b1"/>
    <d v="1899-12-30T00:47:17"/>
    <n v="29"/>
    <x v="640"/>
    <n v="5.988225486180649E-2"/>
    <x v="1"/>
  </r>
  <r>
    <s v="72f5d4"/>
    <n v="3"/>
    <n v="19"/>
    <s v="t"/>
    <s v="d9e7a8"/>
    <d v="1899-12-30T00:47:05"/>
    <n v="19"/>
    <x v="496"/>
    <n v="4.0742170748152166E-2"/>
    <x v="0"/>
  </r>
  <r>
    <s v="5d267b"/>
    <n v="4"/>
    <n v="19"/>
    <s v="t"/>
    <s v="d9e7a8"/>
    <d v="1899-12-30T00:47:05"/>
    <n v="40"/>
    <x v="423"/>
    <n v="0.11436398806498854"/>
    <x v="1"/>
  </r>
  <r>
    <s v="c8d436"/>
    <n v="5"/>
    <n v="19"/>
    <s v="t"/>
    <s v="d9e7a8"/>
    <d v="1899-12-30T00:47:05"/>
    <n v="10"/>
    <x v="342"/>
    <n v="3.5738746270308909E-2"/>
    <x v="1"/>
  </r>
  <r>
    <s v="2a2353"/>
    <n v="2"/>
    <n v="19"/>
    <s v="t"/>
    <s v="d9e7a8"/>
    <d v="1899-12-30T00:47:05"/>
    <n v="57"/>
    <x v="861"/>
    <n v="8.1484341496304333E-2"/>
    <x v="1"/>
  </r>
  <r>
    <s v="e31d39"/>
    <n v="5"/>
    <n v="17"/>
    <s v="t"/>
    <s v="d9a0c8"/>
    <d v="1899-12-30T00:03:29"/>
    <n v="10"/>
    <x v="1017"/>
    <n v="3.6621184449822715E-2"/>
    <x v="0"/>
  </r>
  <r>
    <s v="d5e9a6"/>
    <n v="2"/>
    <n v="17"/>
    <s v="t"/>
    <s v="d9a0c8"/>
    <d v="1899-12-30T00:03:29"/>
    <n v="23"/>
    <x v="1023"/>
    <n v="3.3691489693836896E-2"/>
    <x v="0"/>
  </r>
  <r>
    <s v="72f5d4"/>
    <n v="5"/>
    <n v="17"/>
    <s v="t"/>
    <s v="d9a0c8"/>
    <d v="1899-12-30T00:03:29"/>
    <n v="19"/>
    <x v="907"/>
    <n v="6.9580250454663151E-2"/>
    <x v="0"/>
  </r>
  <r>
    <s v="c8d436"/>
    <n v="3"/>
    <n v="17"/>
    <s v="t"/>
    <s v="d9a0c8"/>
    <d v="1899-12-30T00:03:29"/>
    <n v="10"/>
    <x v="691"/>
    <n v="2.1972710669893626E-2"/>
    <x v="1"/>
  </r>
  <r>
    <s v="2a2353"/>
    <n v="1"/>
    <n v="17"/>
    <s v="t"/>
    <s v="d9a0c8"/>
    <d v="1899-12-30T00:03:29"/>
    <n v="57"/>
    <x v="931"/>
    <n v="4.1748150272797886E-2"/>
    <x v="1"/>
  </r>
  <r>
    <s v="f084eb"/>
    <n v="4"/>
    <n v="17"/>
    <s v="t"/>
    <s v="d9a0c8"/>
    <d v="1899-12-30T00:03:29"/>
    <n v="36"/>
    <x v="610"/>
    <n v="0.10546901121548941"/>
    <x v="1"/>
  </r>
  <r>
    <s v="b9a74d"/>
    <n v="1"/>
    <n v="17"/>
    <s v="t"/>
    <s v="d9a0c8"/>
    <d v="1899-12-30T00:03:29"/>
    <n v="17"/>
    <x v="1024"/>
    <n v="1.2451202712939723E-2"/>
    <x v="1"/>
  </r>
  <r>
    <s v="2feb6b"/>
    <n v="3"/>
    <n v="17"/>
    <s v="t"/>
    <s v="d9a0c8"/>
    <d v="1899-12-30T00:03:29"/>
    <n v="29"/>
    <x v="1019"/>
    <n v="6.3720860942691526E-2"/>
    <x v="1"/>
  </r>
  <r>
    <s v="c4a632"/>
    <n v="3"/>
    <n v="3"/>
    <s v="t"/>
    <s v="97886a"/>
    <d v="1899-12-30T00:30:20"/>
    <n v="13"/>
    <x v="989"/>
    <n v="3.3382636331007062E-2"/>
    <x v="0"/>
  </r>
  <r>
    <s v="e83aa3"/>
    <n v="4"/>
    <n v="3"/>
    <s v="t"/>
    <s v="97886a"/>
    <d v="1899-12-30T00:30:20"/>
    <n v="32"/>
    <x v="990"/>
    <n v="0.10956352436843345"/>
    <x v="0"/>
  </r>
  <r>
    <s v="d5e9a6"/>
    <n v="4"/>
    <n v="3"/>
    <s v="t"/>
    <s v="97886a"/>
    <d v="1899-12-30T00:30:20"/>
    <n v="23"/>
    <x v="1025"/>
    <n v="7.874878313981154E-2"/>
    <x v="0"/>
  </r>
  <r>
    <s v="9ec847"/>
    <n v="1"/>
    <n v="3"/>
    <s v="t"/>
    <s v="97886a"/>
    <d v="1899-12-30T00:30:20"/>
    <n v="54"/>
    <x v="766"/>
    <n v="4.6222111842932859E-2"/>
    <x v="0"/>
  </r>
  <r>
    <s v="5d267b"/>
    <n v="2"/>
    <n v="3"/>
    <s v="t"/>
    <s v="97886a"/>
    <d v="1899-12-30T00:30:20"/>
    <n v="40"/>
    <x v="681"/>
    <n v="6.84772027302709E-2"/>
    <x v="1"/>
  </r>
  <r>
    <s v="2a2353"/>
    <n v="4"/>
    <n v="3"/>
    <s v="t"/>
    <s v="97886a"/>
    <d v="1899-12-30T00:30:20"/>
    <n v="57"/>
    <x v="334"/>
    <n v="0.19516002778127206"/>
    <x v="1"/>
  </r>
  <r>
    <s v="b9a74d"/>
    <n v="2"/>
    <n v="3"/>
    <s v="t"/>
    <s v="97886a"/>
    <d v="1899-12-30T00:30:20"/>
    <n v="17"/>
    <x v="335"/>
    <n v="2.910281116036513E-2"/>
    <x v="1"/>
  </r>
  <r>
    <s v="e83aa3"/>
    <n v="1"/>
    <n v="9"/>
    <s v="t"/>
    <s v="0f26f3"/>
    <d v="1899-12-30T00:46:16"/>
    <n v="32"/>
    <x v="74"/>
    <n v="2.5696599787441866E-2"/>
    <x v="0"/>
  </r>
  <r>
    <s v="72f5d4"/>
    <n v="1"/>
    <n v="9"/>
    <s v="t"/>
    <s v="0f26f3"/>
    <d v="1899-12-30T00:46:16"/>
    <n v="19"/>
    <x v="77"/>
    <n v="1.5257356123793609E-2"/>
    <x v="0"/>
  </r>
  <r>
    <s v="9ec847"/>
    <n v="1"/>
    <n v="9"/>
    <s v="t"/>
    <s v="0f26f3"/>
    <d v="1899-12-30T00:46:16"/>
    <n v="54"/>
    <x v="155"/>
    <n v="4.3363012141308152E-2"/>
    <x v="0"/>
  </r>
  <r>
    <s v="f084eb"/>
    <n v="1"/>
    <n v="9"/>
    <s v="t"/>
    <s v="0f26f3"/>
    <d v="1899-12-30T00:46:16"/>
    <n v="36"/>
    <x v="81"/>
    <n v="2.8908674760872097E-2"/>
    <x v="1"/>
  </r>
  <r>
    <s v="2feb6b"/>
    <n v="2"/>
    <n v="9"/>
    <s v="t"/>
    <s v="0f26f3"/>
    <d v="1899-12-30T00:46:16"/>
    <n v="29"/>
    <x v="574"/>
    <n v="4.6575087114738387E-2"/>
    <x v="1"/>
  </r>
  <r>
    <s v="c4a632"/>
    <n v="3"/>
    <n v="23"/>
    <s v="f"/>
    <s v="fc274b"/>
    <d v="1899-12-30T00:23:05"/>
    <n v="13"/>
    <x v="1026"/>
    <n v="2.6499618530799424E-2"/>
    <x v="0"/>
  </r>
  <r>
    <s v="e83aa3"/>
    <n v="4"/>
    <n v="23"/>
    <s v="f"/>
    <s v="fc274b"/>
    <d v="1899-12-30T00:23:05"/>
    <n v="32"/>
    <x v="1027"/>
    <n v="8.697310697288016E-2"/>
    <x v="0"/>
  </r>
  <r>
    <s v="e31d39"/>
    <n v="2"/>
    <n v="23"/>
    <s v="f"/>
    <s v="fc274b"/>
    <d v="1899-12-30T00:23:05"/>
    <n v="10"/>
    <x v="161"/>
    <n v="1.3589547964512526E-2"/>
    <x v="0"/>
  </r>
  <r>
    <s v="c8d436"/>
    <n v="2"/>
    <n v="23"/>
    <s v="f"/>
    <s v="fc274b"/>
    <d v="1899-12-30T00:23:05"/>
    <n v="10"/>
    <x v="161"/>
    <n v="1.3589547964512526E-2"/>
    <x v="1"/>
  </r>
  <r>
    <s v="2a2353"/>
    <n v="3"/>
    <n v="23"/>
    <s v="f"/>
    <s v="fc274b"/>
    <d v="1899-12-30T00:23:05"/>
    <n v="57"/>
    <x v="164"/>
    <n v="0.1161906350965821"/>
    <x v="1"/>
  </r>
  <r>
    <s v="b9a74d"/>
    <n v="1"/>
    <n v="23"/>
    <s v="f"/>
    <s v="fc274b"/>
    <d v="1899-12-30T00:23:05"/>
    <n v="17"/>
    <x v="665"/>
    <n v="1.1551115769835647E-2"/>
    <x v="1"/>
  </r>
  <r>
    <s v="2feb6b"/>
    <n v="4"/>
    <n v="23"/>
    <s v="f"/>
    <s v="fc274b"/>
    <d v="1899-12-30T00:23:05"/>
    <n v="29"/>
    <x v="491"/>
    <n v="7.881937819417266E-2"/>
    <x v="1"/>
  </r>
  <r>
    <s v="c4a632"/>
    <n v="3"/>
    <n v="15"/>
    <s v="t"/>
    <s v="e9d356"/>
    <d v="1899-12-30T00:52:14"/>
    <n v="13"/>
    <x v="593"/>
    <n v="2.925282565088248E-2"/>
    <x v="0"/>
  </r>
  <r>
    <s v="e83aa3"/>
    <n v="1"/>
    <n v="15"/>
    <s v="t"/>
    <s v="e9d356"/>
    <d v="1899-12-30T00:52:14"/>
    <n v="32"/>
    <x v="183"/>
    <n v="2.4002318482775366E-2"/>
    <x v="0"/>
  </r>
  <r>
    <s v="72f5d4"/>
    <n v="4"/>
    <n v="15"/>
    <s v="t"/>
    <s v="e9d356"/>
    <d v="1899-12-30T00:52:14"/>
    <n v="19"/>
    <x v="564"/>
    <n v="5.7005506396591493E-2"/>
    <x v="0"/>
  </r>
  <r>
    <s v="f084eb"/>
    <n v="3"/>
    <n v="15"/>
    <s v="t"/>
    <s v="e9d356"/>
    <d v="1899-12-30T00:52:14"/>
    <n v="36"/>
    <x v="565"/>
    <n v="8.1007824879366877E-2"/>
    <x v="1"/>
  </r>
  <r>
    <s v="2feb6b"/>
    <n v="1"/>
    <n v="15"/>
    <s v="t"/>
    <s v="e9d356"/>
    <d v="1899-12-30T00:52:14"/>
    <n v="29"/>
    <x v="566"/>
    <n v="2.1752101125015178E-2"/>
    <x v="1"/>
  </r>
  <r>
    <s v="c4a632"/>
    <n v="3"/>
    <n v="23"/>
    <s v="f"/>
    <s v="d113b2"/>
    <d v="1899-12-30T00:45:20"/>
    <n v="13"/>
    <x v="1026"/>
    <n v="2.6499618530799424E-2"/>
    <x v="0"/>
  </r>
  <r>
    <s v="e83aa3"/>
    <n v="1"/>
    <n v="23"/>
    <s v="f"/>
    <s v="d113b2"/>
    <d v="1899-12-30T00:45:20"/>
    <n v="32"/>
    <x v="856"/>
    <n v="2.174327674322004E-2"/>
    <x v="0"/>
  </r>
  <r>
    <s v="72f5d4"/>
    <n v="5"/>
    <n v="23"/>
    <s v="f"/>
    <s v="d113b2"/>
    <d v="1899-12-30T00:45:20"/>
    <n v="19"/>
    <x v="857"/>
    <n v="6.455035283143451E-2"/>
    <x v="0"/>
  </r>
  <r>
    <s v="f084eb"/>
    <n v="3"/>
    <n v="23"/>
    <s v="f"/>
    <s v="d113b2"/>
    <d v="1899-12-30T00:45:20"/>
    <n v="36"/>
    <x v="488"/>
    <n v="7.3383559008367627E-2"/>
    <x v="1"/>
  </r>
  <r>
    <s v="b9a74d"/>
    <n v="2"/>
    <n v="23"/>
    <s v="f"/>
    <s v="d113b2"/>
    <d v="1899-12-30T00:45:20"/>
    <n v="17"/>
    <x v="555"/>
    <n v="2.3102231539671295E-2"/>
    <x v="1"/>
  </r>
  <r>
    <s v="c4a632"/>
    <n v="4"/>
    <n v="4"/>
    <s v="f"/>
    <s v="c01aa0"/>
    <d v="1899-12-30T00:56:47"/>
    <n v="13"/>
    <x v="724"/>
    <n v="4.4051313921328918E-2"/>
    <x v="0"/>
  </r>
  <r>
    <s v="e83aa3"/>
    <n v="2"/>
    <n v="4"/>
    <s v="f"/>
    <s v="c01aa0"/>
    <d v="1899-12-30T00:56:47"/>
    <n v="32"/>
    <x v="956"/>
    <n v="5.4217001749327892E-2"/>
    <x v="0"/>
  </r>
  <r>
    <s v="e31d39"/>
    <n v="1"/>
    <n v="4"/>
    <s v="f"/>
    <s v="c01aa0"/>
    <d v="1899-12-30T00:56:47"/>
    <n v="10"/>
    <x v="542"/>
    <n v="8.4714065233324823E-3"/>
    <x v="0"/>
  </r>
  <r>
    <s v="72f5d4"/>
    <n v="2"/>
    <n v="4"/>
    <s v="f"/>
    <s v="c01aa0"/>
    <d v="1899-12-30T00:56:47"/>
    <n v="19"/>
    <x v="925"/>
    <n v="3.219134478866343E-2"/>
    <x v="0"/>
  </r>
  <r>
    <s v="9ec847"/>
    <n v="3"/>
    <n v="4"/>
    <s v="f"/>
    <s v="c01aa0"/>
    <d v="1899-12-30T00:56:47"/>
    <n v="54"/>
    <x v="951"/>
    <n v="0.13723678567798622"/>
    <x v="0"/>
  </r>
  <r>
    <s v="c8d436"/>
    <n v="4"/>
    <n v="4"/>
    <s v="f"/>
    <s v="c01aa0"/>
    <d v="1899-12-30T00:56:47"/>
    <n v="10"/>
    <x v="28"/>
    <n v="3.3885626093329929E-2"/>
    <x v="1"/>
  </r>
  <r>
    <s v="b9a74d"/>
    <n v="2"/>
    <n v="4"/>
    <s v="f"/>
    <s v="c01aa0"/>
    <d v="1899-12-30T00:56:47"/>
    <n v="17"/>
    <x v="1028"/>
    <n v="2.8802782179330442E-2"/>
    <x v="1"/>
  </r>
  <r>
    <s v="9ec847"/>
    <n v="5"/>
    <n v="0"/>
    <s v="f"/>
    <s v="ec651a"/>
    <d v="1899-12-30T00:04:56"/>
    <n v="54"/>
    <x v="521"/>
    <n v="0.23825830846872612"/>
    <x v="0"/>
  </r>
  <r>
    <s v="5d267b"/>
    <n v="2"/>
    <n v="0"/>
    <s v="f"/>
    <s v="ec651a"/>
    <d v="1899-12-30T00:04:56"/>
    <n v="40"/>
    <x v="993"/>
    <n v="7.0595054361104026E-2"/>
    <x v="1"/>
  </r>
  <r>
    <s v="2a2353"/>
    <n v="1"/>
    <n v="0"/>
    <s v="f"/>
    <s v="ec651a"/>
    <d v="1899-12-30T00:04:56"/>
    <n v="57"/>
    <x v="701"/>
    <n v="5.0298976232286616E-2"/>
    <x v="1"/>
  </r>
  <r>
    <s v="f084eb"/>
    <n v="2"/>
    <n v="0"/>
    <s v="f"/>
    <s v="ec651a"/>
    <d v="1899-12-30T00:04:56"/>
    <n v="36"/>
    <x v="400"/>
    <n v="6.3535548924993634E-2"/>
    <x v="1"/>
  </r>
  <r>
    <s v="2feb6b"/>
    <n v="4"/>
    <n v="0"/>
    <s v="f"/>
    <s v="ec651a"/>
    <d v="1899-12-30T00:04:56"/>
    <n v="29"/>
    <x v="129"/>
    <n v="0.10236282882360084"/>
    <x v="1"/>
  </r>
  <r>
    <s v="e31d39"/>
    <n v="1"/>
    <n v="1"/>
    <s v="t"/>
    <s v="be8ee2"/>
    <d v="1899-12-30T00:55:27"/>
    <n v="10"/>
    <x v="114"/>
    <n v="8.7361379771866247E-3"/>
    <x v="0"/>
  </r>
  <r>
    <s v="d5e9a6"/>
    <n v="1"/>
    <n v="1"/>
    <s v="t"/>
    <s v="be8ee2"/>
    <d v="1899-12-30T00:55:27"/>
    <n v="23"/>
    <x v="1029"/>
    <n v="2.0093117347529235E-2"/>
    <x v="0"/>
  </r>
  <r>
    <s v="5d267b"/>
    <n v="5"/>
    <n v="1"/>
    <s v="t"/>
    <s v="be8ee2"/>
    <d v="1899-12-30T00:55:27"/>
    <n v="40"/>
    <x v="494"/>
    <n v="0.17472275954373248"/>
    <x v="1"/>
  </r>
  <r>
    <s v="c8d436"/>
    <n v="1"/>
    <n v="1"/>
    <s v="t"/>
    <s v="be8ee2"/>
    <d v="1899-12-30T00:55:27"/>
    <n v="10"/>
    <x v="114"/>
    <n v="8.7361379771866247E-3"/>
    <x v="1"/>
  </r>
  <r>
    <s v="f084eb"/>
    <n v="3"/>
    <n v="1"/>
    <s v="t"/>
    <s v="be8ee2"/>
    <d v="1899-12-30T00:55:27"/>
    <n v="36"/>
    <x v="112"/>
    <n v="9.435029015361554E-2"/>
    <x v="1"/>
  </r>
  <r>
    <s v="b9a74d"/>
    <n v="2"/>
    <n v="1"/>
    <s v="t"/>
    <s v="be8ee2"/>
    <d v="1899-12-30T00:55:27"/>
    <n v="17"/>
    <x v="226"/>
    <n v="2.9702869122434517E-2"/>
    <x v="1"/>
  </r>
  <r>
    <s v="c4a632"/>
    <n v="2"/>
    <n v="20"/>
    <s v="t"/>
    <s v="1dbf8b"/>
    <d v="1899-12-30T00:07:51"/>
    <n v="13"/>
    <x v="760"/>
    <n v="1.8354714133887048E-2"/>
    <x v="0"/>
  </r>
  <r>
    <s v="d5e9a6"/>
    <n v="5"/>
    <n v="20"/>
    <s v="t"/>
    <s v="1dbf8b"/>
    <d v="1899-12-30T00:07:51"/>
    <n v="23"/>
    <x v="708"/>
    <n v="8.1184312515269627E-2"/>
    <x v="0"/>
  </r>
  <r>
    <s v="72f5d4"/>
    <n v="3"/>
    <n v="20"/>
    <s v="t"/>
    <s v="1dbf8b"/>
    <d v="1899-12-30T00:07:51"/>
    <n v="19"/>
    <x v="901"/>
    <n v="4.0239180985829293E-2"/>
    <x v="0"/>
  </r>
  <r>
    <s v="5d267b"/>
    <n v="2"/>
    <n v="20"/>
    <s v="t"/>
    <s v="1dbf8b"/>
    <d v="1899-12-30T00:07:51"/>
    <n v="40"/>
    <x v="885"/>
    <n v="5.6476043488883222E-2"/>
    <x v="1"/>
  </r>
  <r>
    <s v="c8d436"/>
    <n v="5"/>
    <n v="20"/>
    <s v="t"/>
    <s v="1dbf8b"/>
    <d v="1899-12-30T00:07:51"/>
    <n v="10"/>
    <x v="39"/>
    <n v="3.5297527180552013E-2"/>
    <x v="1"/>
  </r>
  <r>
    <s v="2a2353"/>
    <n v="5"/>
    <n v="20"/>
    <s v="t"/>
    <s v="1dbf8b"/>
    <d v="1899-12-30T00:07:51"/>
    <n v="57"/>
    <x v="273"/>
    <n v="0.20119590492914646"/>
    <x v="1"/>
  </r>
  <r>
    <s v="f084eb"/>
    <n v="5"/>
    <n v="20"/>
    <s v="t"/>
    <s v="1dbf8b"/>
    <d v="1899-12-30T00:07:51"/>
    <n v="36"/>
    <x v="449"/>
    <n v="0.12707109784998727"/>
    <x v="1"/>
  </r>
  <r>
    <s v="d5e9a6"/>
    <n v="5"/>
    <n v="17"/>
    <s v="f"/>
    <s v="1f148c"/>
    <d v="1899-12-30T00:18:31"/>
    <n v="23"/>
    <x v="791"/>
    <n v="8.4228724234592225E-2"/>
    <x v="0"/>
  </r>
  <r>
    <s v="72f5d4"/>
    <n v="1"/>
    <n v="17"/>
    <s v="f"/>
    <s v="1f148c"/>
    <d v="1899-12-30T00:18:31"/>
    <n v="19"/>
    <x v="690"/>
    <n v="1.391605009093263E-2"/>
    <x v="0"/>
  </r>
  <r>
    <s v="c8d436"/>
    <n v="2"/>
    <n v="17"/>
    <s v="f"/>
    <s v="1f148c"/>
    <d v="1899-12-30T00:18:31"/>
    <n v="10"/>
    <x v="787"/>
    <n v="1.4648473779929085E-2"/>
    <x v="1"/>
  </r>
  <r>
    <s v="2a2353"/>
    <n v="5"/>
    <n v="17"/>
    <s v="f"/>
    <s v="1f148c"/>
    <d v="1899-12-30T00:18:31"/>
    <n v="57"/>
    <x v="1030"/>
    <n v="0.20874075136398945"/>
    <x v="1"/>
  </r>
  <r>
    <s v="f084eb"/>
    <n v="1"/>
    <n v="17"/>
    <s v="f"/>
    <s v="1f148c"/>
    <d v="1899-12-30T00:18:31"/>
    <n v="36"/>
    <x v="908"/>
    <n v="2.6367252803872351E-2"/>
    <x v="1"/>
  </r>
  <r>
    <s v="b9a74d"/>
    <n v="3"/>
    <n v="17"/>
    <s v="f"/>
    <s v="1f148c"/>
    <d v="1899-12-30T00:18:31"/>
    <n v="17"/>
    <x v="988"/>
    <n v="3.7353608138819168E-2"/>
    <x v="1"/>
  </r>
  <r>
    <s v="e83aa3"/>
    <n v="1"/>
    <n v="1"/>
    <s v="f"/>
    <s v="62b073"/>
    <d v="1899-12-30T00:47:58"/>
    <n v="32"/>
    <x v="492"/>
    <n v="2.7955641526997192E-2"/>
    <x v="0"/>
  </r>
  <r>
    <s v="5d267b"/>
    <n v="1"/>
    <n v="1"/>
    <s v="f"/>
    <s v="62b073"/>
    <d v="1899-12-30T00:47:58"/>
    <n v="40"/>
    <x v="761"/>
    <n v="3.4944551908746499E-2"/>
    <x v="1"/>
  </r>
  <r>
    <s v="2a2353"/>
    <n v="3"/>
    <n v="1"/>
    <s v="f"/>
    <s v="62b073"/>
    <d v="1899-12-30T00:47:58"/>
    <n v="57"/>
    <x v="1031"/>
    <n v="0.14938795940989125"/>
    <x v="1"/>
  </r>
  <r>
    <s v="b9a74d"/>
    <n v="5"/>
    <n v="1"/>
    <s v="f"/>
    <s v="62b073"/>
    <d v="1899-12-30T00:47:58"/>
    <n v="17"/>
    <x v="732"/>
    <n v="7.4257172806086305E-2"/>
    <x v="1"/>
  </r>
  <r>
    <s v="2feb6b"/>
    <n v="2"/>
    <n v="1"/>
    <s v="f"/>
    <s v="62b073"/>
    <d v="1899-12-30T00:47:58"/>
    <n v="29"/>
    <x v="117"/>
    <n v="5.0669600267682413E-2"/>
    <x v="1"/>
  </r>
  <r>
    <s v="e83aa3"/>
    <n v="5"/>
    <n v="17"/>
    <s v="t"/>
    <n v="492240"/>
    <d v="1899-12-30T00:45:33"/>
    <n v="32"/>
    <x v="1"/>
    <n v="0.11718779023943268"/>
    <x v="0"/>
  </r>
  <r>
    <s v="e31d39"/>
    <n v="4"/>
    <n v="17"/>
    <s v="t"/>
    <n v="492240"/>
    <d v="1899-12-30T00:45:33"/>
    <n v="10"/>
    <x v="285"/>
    <n v="2.9296947559858171E-2"/>
    <x v="0"/>
  </r>
  <r>
    <s v="d5e9a6"/>
    <n v="4"/>
    <n v="17"/>
    <s v="t"/>
    <n v="492240"/>
    <d v="1899-12-30T00:45:33"/>
    <n v="23"/>
    <x v="1032"/>
    <n v="6.7382979387673791E-2"/>
    <x v="0"/>
  </r>
  <r>
    <s v="5d267b"/>
    <n v="1"/>
    <n v="17"/>
    <s v="t"/>
    <n v="492240"/>
    <d v="1899-12-30T00:45:33"/>
    <n v="40"/>
    <x v="285"/>
    <n v="2.9296947559858171E-2"/>
    <x v="1"/>
  </r>
  <r>
    <s v="c8d436"/>
    <n v="3"/>
    <n v="17"/>
    <s v="t"/>
    <n v="492240"/>
    <d v="1899-12-30T00:45:33"/>
    <n v="10"/>
    <x v="691"/>
    <n v="2.1972710669893626E-2"/>
    <x v="1"/>
  </r>
  <r>
    <s v="b9a74d"/>
    <n v="3"/>
    <n v="17"/>
    <s v="t"/>
    <n v="492240"/>
    <d v="1899-12-30T00:45:33"/>
    <n v="17"/>
    <x v="988"/>
    <n v="3.7353608138819168E-2"/>
    <x v="1"/>
  </r>
  <r>
    <s v="e83aa3"/>
    <n v="3"/>
    <n v="12"/>
    <s v="t"/>
    <s v="db02ba"/>
    <d v="1899-12-30T00:06:47"/>
    <n v="32"/>
    <x v="881"/>
    <n v="7.4548377405325855E-2"/>
    <x v="0"/>
  </r>
  <r>
    <s v="e31d39"/>
    <n v="5"/>
    <n v="12"/>
    <s v="t"/>
    <s v="db02ba"/>
    <d v="1899-12-30T00:06:47"/>
    <n v="10"/>
    <x v="131"/>
    <n v="3.8827279898607216E-2"/>
    <x v="0"/>
  </r>
  <r>
    <s v="72f5d4"/>
    <n v="2"/>
    <n v="12"/>
    <s v="t"/>
    <s v="db02ba"/>
    <d v="1899-12-30T00:06:47"/>
    <n v="19"/>
    <x v="484"/>
    <n v="2.950873272294148E-2"/>
    <x v="0"/>
  </r>
  <r>
    <s v="f084eb"/>
    <n v="4"/>
    <n v="12"/>
    <s v="t"/>
    <s v="db02ba"/>
    <d v="1899-12-30T00:06:47"/>
    <n v="36"/>
    <x v="92"/>
    <n v="0.11182256610798877"/>
    <x v="1"/>
  </r>
  <r>
    <s v="c4a632"/>
    <n v="3"/>
    <n v="0"/>
    <s v="t"/>
    <s v="b3a6c6"/>
    <d v="1899-12-30T00:20:25"/>
    <n v="13"/>
    <x v="150"/>
    <n v="3.4415089001038214E-2"/>
    <x v="0"/>
  </r>
  <r>
    <s v="e83aa3"/>
    <n v="4"/>
    <n v="0"/>
    <s v="t"/>
    <s v="b3a6c6"/>
    <d v="1899-12-30T00:20:25"/>
    <n v="32"/>
    <x v="127"/>
    <n v="0.11295208697776644"/>
    <x v="0"/>
  </r>
  <r>
    <s v="e31d39"/>
    <n v="1"/>
    <n v="0"/>
    <s v="t"/>
    <s v="b3a6c6"/>
    <d v="1899-12-30T00:20:25"/>
    <n v="10"/>
    <x v="217"/>
    <n v="8.8243817951380032E-3"/>
    <x v="0"/>
  </r>
  <r>
    <s v="5d267b"/>
    <n v="5"/>
    <n v="0"/>
    <s v="t"/>
    <s v="b3a6c6"/>
    <d v="1899-12-30T00:20:25"/>
    <n v="40"/>
    <x v="1033"/>
    <n v="0.17648763590276006"/>
    <x v="1"/>
  </r>
  <r>
    <s v="c8d436"/>
    <n v="1"/>
    <n v="0"/>
    <s v="t"/>
    <s v="b3a6c6"/>
    <d v="1899-12-30T00:20:25"/>
    <n v="10"/>
    <x v="217"/>
    <n v="8.8243817951380032E-3"/>
    <x v="1"/>
  </r>
  <r>
    <s v="f084eb"/>
    <n v="1"/>
    <n v="0"/>
    <s v="t"/>
    <s v="b3a6c6"/>
    <d v="1899-12-30T00:20:25"/>
    <n v="36"/>
    <x v="69"/>
    <n v="3.1767774462496817E-2"/>
    <x v="1"/>
  </r>
  <r>
    <s v="2feb6b"/>
    <n v="5"/>
    <n v="0"/>
    <s v="t"/>
    <s v="b3a6c6"/>
    <d v="1899-12-30T00:20:25"/>
    <n v="29"/>
    <x v="709"/>
    <n v="0.12795353602950105"/>
    <x v="1"/>
  </r>
  <r>
    <s v="c4a632"/>
    <n v="2"/>
    <n v="20"/>
    <s v="f"/>
    <s v="9916a5"/>
    <d v="1899-12-30T00:46:50"/>
    <n v="13"/>
    <x v="760"/>
    <n v="1.8354714133887048E-2"/>
    <x v="0"/>
  </r>
  <r>
    <s v="e83aa3"/>
    <n v="4"/>
    <n v="20"/>
    <s v="f"/>
    <s v="9916a5"/>
    <d v="1899-12-30T00:46:50"/>
    <n v="32"/>
    <x v="1034"/>
    <n v="9.0361669582213158E-2"/>
    <x v="0"/>
  </r>
  <r>
    <s v="5d267b"/>
    <n v="1"/>
    <n v="20"/>
    <s v="f"/>
    <s v="9916a5"/>
    <d v="1899-12-30T00:46:50"/>
    <n v="40"/>
    <x v="520"/>
    <n v="2.8238021744441611E-2"/>
    <x v="1"/>
  </r>
  <r>
    <s v="c4a632"/>
    <n v="2"/>
    <n v="7"/>
    <s v="t"/>
    <s v="d9e10c"/>
    <d v="1899-12-30T00:01:22"/>
    <n v="13"/>
    <x v="1035"/>
    <n v="2.133735518064369E-2"/>
    <x v="0"/>
  </r>
  <r>
    <s v="e83aa3"/>
    <n v="3"/>
    <n v="7"/>
    <s v="t"/>
    <s v="d9e10c"/>
    <d v="1899-12-30T00:01:22"/>
    <n v="32"/>
    <x v="524"/>
    <n v="7.8784080666992093E-2"/>
    <x v="0"/>
  </r>
  <r>
    <s v="d5e9a6"/>
    <n v="4"/>
    <n v="7"/>
    <s v="t"/>
    <s v="d9e10c"/>
    <d v="1899-12-30T00:01:22"/>
    <n v="23"/>
    <x v="1036"/>
    <n v="7.5501410639200753E-2"/>
    <x v="0"/>
  </r>
  <r>
    <s v="2feb6b"/>
    <n v="2"/>
    <n v="7"/>
    <s v="t"/>
    <s v="d9e10c"/>
    <d v="1899-12-30T00:01:22"/>
    <n v="29"/>
    <x v="743"/>
    <n v="4.759871540297439E-2"/>
    <x v="1"/>
  </r>
  <r>
    <s v="c4a632"/>
    <n v="4"/>
    <n v="15"/>
    <s v="t"/>
    <s v="e14834"/>
    <d v="1899-12-30T00:50:55"/>
    <n v="13"/>
    <x v="563"/>
    <n v="3.9003767534509973E-2"/>
    <x v="0"/>
  </r>
  <r>
    <s v="9ec847"/>
    <n v="2"/>
    <n v="15"/>
    <s v="t"/>
    <s v="e14834"/>
    <d v="1899-12-30T00:50:55"/>
    <n v="54"/>
    <x v="565"/>
    <n v="8.1007824879366877E-2"/>
    <x v="0"/>
  </r>
  <r>
    <s v="5d267b"/>
    <n v="3"/>
    <n v="15"/>
    <s v="t"/>
    <s v="e14834"/>
    <d v="1899-12-30T00:50:55"/>
    <n v="40"/>
    <x v="170"/>
    <n v="9.0008694310407644E-2"/>
    <x v="1"/>
  </r>
  <r>
    <s v="c8d436"/>
    <n v="2"/>
    <n v="15"/>
    <s v="t"/>
    <s v="e14834"/>
    <d v="1899-12-30T00:50:55"/>
    <n v="10"/>
    <x v="274"/>
    <n v="1.5001449051734606E-2"/>
    <x v="1"/>
  </r>
  <r>
    <s v="b9a74d"/>
    <n v="4"/>
    <n v="15"/>
    <s v="t"/>
    <s v="e14834"/>
    <d v="1899-12-30T00:50:55"/>
    <n v="17"/>
    <x v="66"/>
    <n v="5.1004926775897658E-2"/>
    <x v="1"/>
  </r>
  <r>
    <s v="e83aa3"/>
    <n v="3"/>
    <n v="11"/>
    <s v="t"/>
    <n v="2.65E+18"/>
    <d v="1899-12-30T00:41:42"/>
    <n v="32"/>
    <x v="883"/>
    <n v="7.5395518057659094E-2"/>
    <x v="0"/>
  </r>
  <r>
    <s v="d5e9a6"/>
    <n v="2"/>
    <n v="11"/>
    <s v="t"/>
    <n v="2.65E+18"/>
    <d v="1899-12-30T00:41:42"/>
    <n v="23"/>
    <x v="666"/>
    <n v="3.612701906929499E-2"/>
    <x v="0"/>
  </r>
  <r>
    <s v="72f5d4"/>
    <n v="1"/>
    <n v="11"/>
    <s v="t"/>
    <n v="2.65E+18"/>
    <d v="1899-12-30T00:41:42"/>
    <n v="19"/>
    <x v="817"/>
    <n v="1.4922029615578364E-2"/>
    <x v="0"/>
  </r>
  <r>
    <s v="c8d436"/>
    <n v="1"/>
    <n v="11"/>
    <s v="t"/>
    <n v="2.65E+18"/>
    <d v="1899-12-30T00:41:42"/>
    <n v="10"/>
    <x v="349"/>
    <n v="7.8536997976728241E-3"/>
    <x v="1"/>
  </r>
  <r>
    <s v="2feb6b"/>
    <n v="4"/>
    <n v="11"/>
    <s v="t"/>
    <n v="2.65E+18"/>
    <d v="1899-12-30T00:41:42"/>
    <n v="29"/>
    <x v="878"/>
    <n v="9.1102917653004739E-2"/>
    <x v="1"/>
  </r>
  <r>
    <s v="e83aa3"/>
    <n v="4"/>
    <n v="1"/>
    <s v="t"/>
    <s v="383cb5"/>
    <d v="1899-12-30T00:12:20"/>
    <n v="32"/>
    <x v="92"/>
    <n v="0.11182256610798877"/>
    <x v="0"/>
  </r>
  <r>
    <s v="e31d39"/>
    <n v="2"/>
    <n v="1"/>
    <s v="t"/>
    <s v="383cb5"/>
    <d v="1899-12-30T00:12:20"/>
    <n v="10"/>
    <x v="730"/>
    <n v="1.7472275954373249E-2"/>
    <x v="0"/>
  </r>
  <r>
    <s v="72f5d4"/>
    <n v="3"/>
    <n v="1"/>
    <s v="t"/>
    <s v="383cb5"/>
    <d v="1899-12-30T00:12:20"/>
    <n v="19"/>
    <x v="661"/>
    <n v="4.9795986469963756E-2"/>
    <x v="0"/>
  </r>
  <r>
    <s v="9ec847"/>
    <n v="5"/>
    <n v="1"/>
    <s v="t"/>
    <s v="383cb5"/>
    <d v="1899-12-30T00:12:20"/>
    <n v="54"/>
    <x v="1037"/>
    <n v="0.23587572538403884"/>
    <x v="0"/>
  </r>
  <r>
    <s v="5d267b"/>
    <n v="3"/>
    <n v="1"/>
    <s v="t"/>
    <s v="383cb5"/>
    <d v="1899-12-30T00:12:20"/>
    <n v="40"/>
    <x v="1038"/>
    <n v="0.10483365572623948"/>
    <x v="1"/>
  </r>
  <r>
    <s v="2a2353"/>
    <n v="1"/>
    <n v="1"/>
    <s v="t"/>
    <s v="383cb5"/>
    <d v="1899-12-30T00:12:20"/>
    <n v="57"/>
    <x v="661"/>
    <n v="4.9795986469963756E-2"/>
    <x v="1"/>
  </r>
  <r>
    <s v="f084eb"/>
    <n v="1"/>
    <n v="1"/>
    <s v="t"/>
    <s v="383cb5"/>
    <d v="1899-12-30T00:12:20"/>
    <n v="36"/>
    <x v="880"/>
    <n v="3.1450096717871842E-2"/>
    <x v="1"/>
  </r>
  <r>
    <s v="b9a74d"/>
    <n v="1"/>
    <n v="1"/>
    <s v="t"/>
    <s v="383cb5"/>
    <d v="1899-12-30T00:12:20"/>
    <n v="17"/>
    <x v="455"/>
    <n v="1.4851434561217259E-2"/>
    <x v="1"/>
  </r>
  <r>
    <s v="2feb6b"/>
    <n v="4"/>
    <n v="1"/>
    <s v="t"/>
    <s v="383cb5"/>
    <d v="1899-12-30T00:12:20"/>
    <n v="29"/>
    <x v="1039"/>
    <n v="0.10133920053536483"/>
    <x v="1"/>
  </r>
  <r>
    <s v="e83aa3"/>
    <n v="1"/>
    <n v="21"/>
    <s v="t"/>
    <s v="c14276"/>
    <d v="1899-12-30T00:30:43"/>
    <n v="32"/>
    <x v="576"/>
    <n v="2.2308037178108874E-2"/>
    <x v="0"/>
  </r>
  <r>
    <s v="d5e9a6"/>
    <n v="4"/>
    <n v="21"/>
    <s v="t"/>
    <s v="c14276"/>
    <d v="1899-12-30T00:30:43"/>
    <n v="23"/>
    <x v="735"/>
    <n v="6.4135606887063018E-2"/>
    <x v="0"/>
  </r>
  <r>
    <s v="72f5d4"/>
    <n v="3"/>
    <n v="21"/>
    <s v="t"/>
    <s v="c14276"/>
    <d v="1899-12-30T00:30:43"/>
    <n v="19"/>
    <x v="6"/>
    <n v="3.9736191223506433E-2"/>
    <x v="0"/>
  </r>
  <r>
    <s v="5d267b"/>
    <n v="4"/>
    <n v="21"/>
    <s v="t"/>
    <s v="c14276"/>
    <d v="1899-12-30T00:30:43"/>
    <n v="40"/>
    <x v="10"/>
    <n v="0.11154018589054436"/>
    <x v="1"/>
  </r>
  <r>
    <s v="2a2353"/>
    <n v="5"/>
    <n v="21"/>
    <s v="t"/>
    <s v="c14276"/>
    <d v="1899-12-30T00:30:43"/>
    <n v="57"/>
    <x v="738"/>
    <n v="0.19868095611753217"/>
    <x v="1"/>
  </r>
  <r>
    <s v="c4a632"/>
    <n v="5"/>
    <n v="0"/>
    <s v="t"/>
    <s v="896cbe"/>
    <d v="1899-12-30T00:46:25"/>
    <n v="13"/>
    <x v="1040"/>
    <n v="5.7358481668397021E-2"/>
    <x v="0"/>
  </r>
  <r>
    <s v="e83aa3"/>
    <n v="1"/>
    <n v="0"/>
    <s v="t"/>
    <s v="896cbe"/>
    <d v="1899-12-30T00:46:25"/>
    <n v="32"/>
    <x v="520"/>
    <n v="2.8238021744441611E-2"/>
    <x v="0"/>
  </r>
  <r>
    <s v="d5e9a6"/>
    <n v="1"/>
    <n v="0"/>
    <s v="t"/>
    <s v="896cbe"/>
    <d v="1899-12-30T00:46:25"/>
    <n v="23"/>
    <x v="448"/>
    <n v="2.0296078128817407E-2"/>
    <x v="0"/>
  </r>
  <r>
    <s v="c8d436"/>
    <n v="4"/>
    <n v="0"/>
    <s v="t"/>
    <s v="896cbe"/>
    <d v="1899-12-30T00:46:25"/>
    <n v="10"/>
    <x v="39"/>
    <n v="3.5297527180552013E-2"/>
    <x v="1"/>
  </r>
  <r>
    <s v="b9a74d"/>
    <n v="3"/>
    <n v="0"/>
    <s v="t"/>
    <s v="896cbe"/>
    <d v="1899-12-30T00:46:25"/>
    <n v="17"/>
    <x v="896"/>
    <n v="4.5004347155203822E-2"/>
    <x v="1"/>
  </r>
  <r>
    <s v="2feb6b"/>
    <n v="5"/>
    <n v="0"/>
    <s v="t"/>
    <s v="896cbe"/>
    <d v="1899-12-30T00:46:25"/>
    <n v="29"/>
    <x v="709"/>
    <n v="0.12795353602950105"/>
    <x v="1"/>
  </r>
  <r>
    <s v="e83aa3"/>
    <n v="1"/>
    <n v="4"/>
    <s v="t"/>
    <s v="a46759"/>
    <d v="1899-12-30T00:27:47"/>
    <n v="32"/>
    <x v="641"/>
    <n v="2.7108500874663946E-2"/>
    <x v="0"/>
  </r>
  <r>
    <s v="e31d39"/>
    <n v="4"/>
    <n v="4"/>
    <s v="t"/>
    <s v="a46759"/>
    <d v="1899-12-30T00:27:47"/>
    <n v="10"/>
    <x v="28"/>
    <n v="3.3885626093329929E-2"/>
    <x v="0"/>
  </r>
  <r>
    <s v="72f5d4"/>
    <n v="3"/>
    <n v="4"/>
    <s v="t"/>
    <s v="a46759"/>
    <d v="1899-12-30T00:27:47"/>
    <n v="19"/>
    <x v="29"/>
    <n v="4.8287017182995155E-2"/>
    <x v="0"/>
  </r>
  <r>
    <s v="9ec847"/>
    <n v="4"/>
    <n v="4"/>
    <s v="t"/>
    <s v="a46759"/>
    <d v="1899-12-30T00:27:47"/>
    <n v="54"/>
    <x v="747"/>
    <n v="0.18298238090398164"/>
    <x v="0"/>
  </r>
  <r>
    <s v="5d267b"/>
    <n v="2"/>
    <n v="4"/>
    <s v="t"/>
    <s v="a46759"/>
    <d v="1899-12-30T00:27:47"/>
    <n v="40"/>
    <x v="748"/>
    <n v="6.7771252186659858E-2"/>
    <x v="1"/>
  </r>
  <r>
    <s v="c8d436"/>
    <n v="1"/>
    <n v="4"/>
    <s v="t"/>
    <s v="a46759"/>
    <d v="1899-12-30T00:27:47"/>
    <n v="10"/>
    <x v="542"/>
    <n v="8.4714065233324823E-3"/>
    <x v="1"/>
  </r>
  <r>
    <s v="2a2353"/>
    <n v="5"/>
    <n v="4"/>
    <s v="t"/>
    <s v="a46759"/>
    <d v="1899-12-30T00:27:47"/>
    <n v="57"/>
    <x v="749"/>
    <n v="0.24143508591497576"/>
    <x v="1"/>
  </r>
  <r>
    <s v="c4a632"/>
    <n v="5"/>
    <n v="11"/>
    <s v="f"/>
    <s v="89105e"/>
    <d v="1899-12-30T00:54:25"/>
    <n v="13"/>
    <x v="21"/>
    <n v="5.1049048684873352E-2"/>
    <x v="0"/>
  </r>
  <r>
    <s v="d5e9a6"/>
    <n v="3"/>
    <n v="11"/>
    <s v="f"/>
    <s v="89105e"/>
    <d v="1899-12-30T00:54:25"/>
    <n v="23"/>
    <x v="877"/>
    <n v="5.4190528603942488E-2"/>
    <x v="0"/>
  </r>
  <r>
    <s v="72f5d4"/>
    <n v="4"/>
    <n v="11"/>
    <s v="f"/>
    <s v="89105e"/>
    <d v="1899-12-30T00:54:25"/>
    <n v="19"/>
    <x v="808"/>
    <n v="5.9688118462313457E-2"/>
    <x v="0"/>
  </r>
  <r>
    <s v="9ec847"/>
    <n v="2"/>
    <n v="11"/>
    <s v="f"/>
    <s v="89105e"/>
    <d v="1899-12-30T00:54:25"/>
    <n v="54"/>
    <x v="347"/>
    <n v="8.4819957814866495E-2"/>
    <x v="0"/>
  </r>
  <r>
    <s v="5d267b"/>
    <n v="2"/>
    <n v="11"/>
    <s v="f"/>
    <s v="89105e"/>
    <d v="1899-12-30T00:54:25"/>
    <n v="40"/>
    <x v="348"/>
    <n v="6.2829598381382593E-2"/>
    <x v="1"/>
  </r>
  <r>
    <s v="c8d436"/>
    <n v="2"/>
    <n v="11"/>
    <s v="f"/>
    <s v="89105e"/>
    <d v="1899-12-30T00:54:25"/>
    <n v="10"/>
    <x v="676"/>
    <n v="1.5707399595345648E-2"/>
    <x v="1"/>
  </r>
  <r>
    <s v="2a2353"/>
    <n v="3"/>
    <n v="11"/>
    <s v="f"/>
    <s v="89105e"/>
    <d v="1899-12-30T00:54:25"/>
    <n v="57"/>
    <x v="809"/>
    <n v="0.13429826654020527"/>
    <x v="1"/>
  </r>
  <r>
    <s v="b9a74d"/>
    <n v="3"/>
    <n v="11"/>
    <s v="f"/>
    <s v="89105e"/>
    <d v="1899-12-30T00:54:25"/>
    <n v="17"/>
    <x v="678"/>
    <n v="4.0053868968131394E-2"/>
    <x v="1"/>
  </r>
  <r>
    <s v="2feb6b"/>
    <n v="3"/>
    <n v="11"/>
    <s v="f"/>
    <s v="89105e"/>
    <d v="1899-12-30T00:54:25"/>
    <n v="29"/>
    <x v="350"/>
    <n v="6.8327188239753561E-2"/>
    <x v="1"/>
  </r>
  <r>
    <s v="e31d39"/>
    <n v="2"/>
    <n v="14"/>
    <s v="t"/>
    <s v="f44eb3"/>
    <d v="1899-12-30T00:18:25"/>
    <n v="10"/>
    <x v="441"/>
    <n v="1.5177936687637365E-2"/>
    <x v="0"/>
  </r>
  <r>
    <s v="d5e9a6"/>
    <n v="3"/>
    <n v="14"/>
    <s v="t"/>
    <s v="f44eb3"/>
    <d v="1899-12-30T00:18:25"/>
    <n v="23"/>
    <x v="556"/>
    <n v="5.2363881572348905E-2"/>
    <x v="0"/>
  </r>
  <r>
    <s v="5d267b"/>
    <n v="4"/>
    <n v="14"/>
    <s v="t"/>
    <s v="f44eb3"/>
    <d v="1899-12-30T00:18:25"/>
    <n v="40"/>
    <x v="99"/>
    <n v="0.12142349350109892"/>
    <x v="1"/>
  </r>
  <r>
    <s v="c8d436"/>
    <n v="2"/>
    <n v="14"/>
    <s v="t"/>
    <s v="f44eb3"/>
    <d v="1899-12-30T00:18:25"/>
    <n v="10"/>
    <x v="441"/>
    <n v="1.5177936687637365E-2"/>
    <x v="1"/>
  </r>
  <r>
    <s v="f084eb"/>
    <n v="1"/>
    <n v="14"/>
    <s v="t"/>
    <s v="f44eb3"/>
    <d v="1899-12-30T00:18:25"/>
    <n v="36"/>
    <x v="859"/>
    <n v="2.7320286037747259E-2"/>
    <x v="1"/>
  </r>
  <r>
    <s v="2feb6b"/>
    <n v="5"/>
    <n v="14"/>
    <s v="t"/>
    <s v="f44eb3"/>
    <d v="1899-12-30T00:18:25"/>
    <n v="29"/>
    <x v="739"/>
    <n v="0.11004004098537092"/>
    <x v="1"/>
  </r>
  <r>
    <s v="c4a632"/>
    <n v="3"/>
    <n v="19"/>
    <s v="f"/>
    <n v="391026"/>
    <d v="1899-12-30T00:48:55"/>
    <n v="13"/>
    <x v="1041"/>
    <n v="2.7876222090840955E-2"/>
    <x v="0"/>
  </r>
  <r>
    <s v="e83aa3"/>
    <n v="4"/>
    <n v="19"/>
    <s v="f"/>
    <n v="391026"/>
    <d v="1899-12-30T00:48:55"/>
    <n v="32"/>
    <x v="1042"/>
    <n v="9.1491190451990834E-2"/>
    <x v="0"/>
  </r>
  <r>
    <s v="d5e9a6"/>
    <n v="5"/>
    <n v="19"/>
    <s v="f"/>
    <n v="391026"/>
    <d v="1899-12-30T00:48:55"/>
    <n v="23"/>
    <x v="256"/>
    <n v="8.2199116421710502E-2"/>
    <x v="0"/>
  </r>
  <r>
    <s v="72f5d4"/>
    <n v="3"/>
    <n v="19"/>
    <s v="f"/>
    <n v="391026"/>
    <d v="1899-12-30T00:48:55"/>
    <n v="19"/>
    <x v="496"/>
    <n v="4.0742170748152166E-2"/>
    <x v="0"/>
  </r>
  <r>
    <s v="9ec847"/>
    <n v="2"/>
    <n v="19"/>
    <s v="f"/>
    <n v="391026"/>
    <d v="1899-12-30T00:48:55"/>
    <n v="54"/>
    <x v="698"/>
    <n v="7.7195691943867259E-2"/>
    <x v="0"/>
  </r>
  <r>
    <s v="c8d436"/>
    <n v="4"/>
    <n v="19"/>
    <s v="f"/>
    <n v="391026"/>
    <d v="1899-12-30T00:48:55"/>
    <n v="10"/>
    <x v="255"/>
    <n v="2.8590997016247136E-2"/>
    <x v="1"/>
  </r>
  <r>
    <s v="2a2353"/>
    <n v="3"/>
    <n v="19"/>
    <s v="f"/>
    <n v="391026"/>
    <d v="1899-12-30T00:48:55"/>
    <n v="57"/>
    <x v="53"/>
    <n v="0.12222651224445651"/>
    <x v="1"/>
  </r>
  <r>
    <s v="c4a632"/>
    <n v="3"/>
    <n v="18"/>
    <s v="t"/>
    <s v="35c6f5"/>
    <d v="1899-12-30T00:57:12"/>
    <n v="13"/>
    <x v="1043"/>
    <n v="2.8220372980851338E-2"/>
    <x v="0"/>
  </r>
  <r>
    <s v="e83aa3"/>
    <n v="4"/>
    <n v="18"/>
    <s v="t"/>
    <s v="35c6f5"/>
    <d v="1899-12-30T00:57:12"/>
    <n v="32"/>
    <x v="838"/>
    <n v="9.2620711321768481E-2"/>
    <x v="0"/>
  </r>
  <r>
    <s v="e31d39"/>
    <n v="3"/>
    <n v="18"/>
    <s v="t"/>
    <s v="35c6f5"/>
    <d v="1899-12-30T00:57:12"/>
    <n v="10"/>
    <x v="839"/>
    <n v="2.1707979216039491E-2"/>
    <x v="0"/>
  </r>
  <r>
    <s v="72f5d4"/>
    <n v="3"/>
    <n v="18"/>
    <s v="t"/>
    <s v="35c6f5"/>
    <d v="1899-12-30T00:57:12"/>
    <n v="19"/>
    <x v="106"/>
    <n v="4.1245160510475033E-2"/>
    <x v="0"/>
  </r>
  <r>
    <s v="5d267b"/>
    <n v="3"/>
    <n v="18"/>
    <s v="t"/>
    <s v="35c6f5"/>
    <d v="1899-12-30T00:57:12"/>
    <n v="40"/>
    <x v="970"/>
    <n v="8.6831916864157963E-2"/>
    <x v="1"/>
  </r>
  <r>
    <s v="2a2353"/>
    <n v="2"/>
    <n v="18"/>
    <s v="t"/>
    <s v="35c6f5"/>
    <d v="1899-12-30T00:57:12"/>
    <n v="57"/>
    <x v="873"/>
    <n v="8.2490321020950066E-2"/>
    <x v="1"/>
  </r>
  <r>
    <s v="2feb6b"/>
    <n v="2"/>
    <n v="18"/>
    <s v="t"/>
    <s v="35c6f5"/>
    <d v="1899-12-30T00:57:12"/>
    <n v="29"/>
    <x v="191"/>
    <n v="4.1968759817676352E-2"/>
    <x v="1"/>
  </r>
  <r>
    <s v="c4a632"/>
    <n v="2"/>
    <n v="7"/>
    <s v="f"/>
    <s v="6ee191"/>
    <d v="1899-12-30T00:24:25"/>
    <n v="13"/>
    <x v="1035"/>
    <n v="2.133735518064369E-2"/>
    <x v="0"/>
  </r>
  <r>
    <s v="e83aa3"/>
    <n v="2"/>
    <n v="7"/>
    <s v="f"/>
    <s v="6ee191"/>
    <d v="1899-12-30T00:24:25"/>
    <n v="32"/>
    <x v="1044"/>
    <n v="5.25227204446614E-2"/>
    <x v="0"/>
  </r>
  <r>
    <s v="e31d39"/>
    <n v="2"/>
    <n v="7"/>
    <s v="f"/>
    <s v="6ee191"/>
    <d v="1899-12-30T00:24:25"/>
    <n v="10"/>
    <x v="433"/>
    <n v="1.6413350138956683E-2"/>
    <x v="0"/>
  </r>
  <r>
    <s v="d5e9a6"/>
    <n v="5"/>
    <n v="7"/>
    <s v="f"/>
    <s v="6ee191"/>
    <d v="1899-12-30T00:24:25"/>
    <n v="23"/>
    <x v="140"/>
    <n v="9.4376763299000938E-2"/>
    <x v="0"/>
  </r>
  <r>
    <s v="72f5d4"/>
    <n v="4"/>
    <n v="7"/>
    <s v="f"/>
    <s v="6ee191"/>
    <d v="1899-12-30T00:24:25"/>
    <n v="19"/>
    <x v="141"/>
    <n v="6.2370730528035406E-2"/>
    <x v="0"/>
  </r>
  <r>
    <s v="5d267b"/>
    <n v="3"/>
    <n v="7"/>
    <s v="f"/>
    <s v="6ee191"/>
    <d v="1899-12-30T00:24:25"/>
    <n v="40"/>
    <x v="1045"/>
    <n v="9.848010083374012E-2"/>
    <x v="1"/>
  </r>
  <r>
    <s v="c8d436"/>
    <n v="2"/>
    <n v="7"/>
    <s v="f"/>
    <s v="6ee191"/>
    <d v="1899-12-30T00:24:25"/>
    <n v="10"/>
    <x v="433"/>
    <n v="1.6413350138956683E-2"/>
    <x v="1"/>
  </r>
  <r>
    <s v="b9a74d"/>
    <n v="1"/>
    <n v="7"/>
    <s v="f"/>
    <s v="6ee191"/>
    <d v="1899-12-30T00:24:25"/>
    <n v="17"/>
    <x v="963"/>
    <n v="1.3951347618113183E-2"/>
    <x v="1"/>
  </r>
  <r>
    <s v="2feb6b"/>
    <n v="5"/>
    <n v="7"/>
    <s v="f"/>
    <s v="6ee191"/>
    <d v="1899-12-30T00:24:25"/>
    <n v="29"/>
    <x v="1046"/>
    <n v="0.11899678850743597"/>
    <x v="1"/>
  </r>
  <r>
    <s v="c4a632"/>
    <n v="3"/>
    <n v="3"/>
    <s v="t"/>
    <s v="9c28b7"/>
    <d v="1899-12-30T00:43:24"/>
    <n v="13"/>
    <x v="989"/>
    <n v="3.3382636331007062E-2"/>
    <x v="0"/>
  </r>
  <r>
    <s v="e83aa3"/>
    <n v="1"/>
    <n v="3"/>
    <s v="t"/>
    <s v="9c28b7"/>
    <d v="1899-12-30T00:43:24"/>
    <n v="32"/>
    <x v="1047"/>
    <n v="2.7390881092108361E-2"/>
    <x v="0"/>
  </r>
  <r>
    <s v="d5e9a6"/>
    <n v="5"/>
    <n v="3"/>
    <s v="t"/>
    <s v="9c28b7"/>
    <d v="1899-12-30T00:43:24"/>
    <n v="23"/>
    <x v="890"/>
    <n v="9.8435978924764425E-2"/>
    <x v="0"/>
  </r>
  <r>
    <s v="9ec847"/>
    <n v="1"/>
    <n v="3"/>
    <s v="t"/>
    <s v="9c28b7"/>
    <d v="1899-12-30T00:43:24"/>
    <n v="54"/>
    <x v="766"/>
    <n v="4.6222111842932859E-2"/>
    <x v="0"/>
  </r>
  <r>
    <s v="5d267b"/>
    <n v="3"/>
    <n v="3"/>
    <s v="t"/>
    <s v="9c28b7"/>
    <d v="1899-12-30T00:43:24"/>
    <n v="40"/>
    <x v="826"/>
    <n v="0.10271580409540636"/>
    <x v="1"/>
  </r>
  <r>
    <s v="b9a74d"/>
    <n v="1"/>
    <n v="3"/>
    <s v="t"/>
    <s v="9c28b7"/>
    <d v="1899-12-30T00:43:24"/>
    <n v="17"/>
    <x v="659"/>
    <n v="1.4551405580182565E-2"/>
    <x v="1"/>
  </r>
  <r>
    <s v="c4a632"/>
    <n v="4"/>
    <n v="0"/>
    <s v="t"/>
    <s v="d5033c"/>
    <d v="1899-12-30T00:29:35"/>
    <n v="13"/>
    <x v="269"/>
    <n v="4.5886785334717621E-2"/>
    <x v="0"/>
  </r>
  <r>
    <s v="e31d39"/>
    <n v="3"/>
    <n v="0"/>
    <s v="t"/>
    <s v="d5033c"/>
    <d v="1899-12-30T00:29:35"/>
    <n v="10"/>
    <x v="270"/>
    <n v="2.647314538541401E-2"/>
    <x v="0"/>
  </r>
  <r>
    <s v="d5e9a6"/>
    <n v="2"/>
    <n v="0"/>
    <s v="t"/>
    <s v="d5033c"/>
    <d v="1899-12-30T00:29:35"/>
    <n v="23"/>
    <x v="326"/>
    <n v="4.0592156257634814E-2"/>
    <x v="0"/>
  </r>
  <r>
    <s v="c8d436"/>
    <n v="3"/>
    <n v="0"/>
    <s v="t"/>
    <s v="d5033c"/>
    <d v="1899-12-30T00:29:35"/>
    <n v="10"/>
    <x v="270"/>
    <n v="2.647314538541401E-2"/>
    <x v="1"/>
  </r>
  <r>
    <s v="2a2353"/>
    <n v="4"/>
    <n v="0"/>
    <s v="t"/>
    <s v="d5033c"/>
    <d v="1899-12-30T00:29:35"/>
    <n v="57"/>
    <x v="273"/>
    <n v="0.20119590492914646"/>
    <x v="1"/>
  </r>
  <r>
    <s v="c4a632"/>
    <n v="5"/>
    <n v="4"/>
    <s v="t"/>
    <s v="9ed7ec"/>
    <d v="1899-12-30T00:09:52"/>
    <n v="13"/>
    <x v="794"/>
    <n v="5.5064142401661138E-2"/>
    <x v="0"/>
  </r>
  <r>
    <s v="72f5d4"/>
    <n v="2"/>
    <n v="4"/>
    <s v="t"/>
    <s v="9ed7ec"/>
    <d v="1899-12-30T00:09:52"/>
    <n v="19"/>
    <x v="925"/>
    <n v="3.219134478866343E-2"/>
    <x v="0"/>
  </r>
  <r>
    <s v="9ec847"/>
    <n v="4"/>
    <n v="4"/>
    <s v="t"/>
    <s v="9ed7ec"/>
    <d v="1899-12-30T00:09:52"/>
    <n v="54"/>
    <x v="747"/>
    <n v="0.18298238090398164"/>
    <x v="0"/>
  </r>
  <r>
    <s v="5d267b"/>
    <n v="2"/>
    <n v="4"/>
    <s v="t"/>
    <s v="9ed7ec"/>
    <d v="1899-12-30T00:09:52"/>
    <n v="40"/>
    <x v="748"/>
    <n v="6.7771252186659858E-2"/>
    <x v="1"/>
  </r>
  <r>
    <s v="c8d436"/>
    <n v="5"/>
    <n v="4"/>
    <s v="t"/>
    <s v="9ed7ec"/>
    <d v="1899-12-30T00:09:52"/>
    <n v="10"/>
    <x v="544"/>
    <n v="4.2357032616662418E-2"/>
    <x v="1"/>
  </r>
  <r>
    <s v="2a2353"/>
    <n v="1"/>
    <n v="4"/>
    <s v="t"/>
    <s v="9ed7ec"/>
    <d v="1899-12-30T00:09:52"/>
    <n v="57"/>
    <x v="29"/>
    <n v="4.8287017182995155E-2"/>
    <x v="1"/>
  </r>
  <r>
    <s v="2feb6b"/>
    <n v="2"/>
    <n v="4"/>
    <s v="t"/>
    <s v="9ed7ec"/>
    <d v="1899-12-30T00:09:52"/>
    <n v="29"/>
    <x v="745"/>
    <n v="4.9134157835328408E-2"/>
    <x v="1"/>
  </r>
  <r>
    <s v="c4a632"/>
    <n v="1"/>
    <n v="8"/>
    <s v="f"/>
    <s v="90c2eb"/>
    <d v="1899-12-30T00:08:44"/>
    <n v="13"/>
    <x v="892"/>
    <n v="1.0553960626985054E-2"/>
    <x v="0"/>
  </r>
  <r>
    <s v="e83aa3"/>
    <n v="4"/>
    <n v="8"/>
    <s v="f"/>
    <s v="90c2eb"/>
    <d v="1899-12-30T00:08:44"/>
    <n v="32"/>
    <x v="416"/>
    <n v="0.10391592001954514"/>
    <x v="0"/>
  </r>
  <r>
    <s v="e31d39"/>
    <n v="3"/>
    <n v="8"/>
    <s v="f"/>
    <s v="90c2eb"/>
    <d v="1899-12-30T00:08:44"/>
    <n v="10"/>
    <x v="372"/>
    <n v="2.4355293754580891E-2"/>
    <x v="0"/>
  </r>
  <r>
    <s v="72f5d4"/>
    <n v="1"/>
    <n v="8"/>
    <s v="f"/>
    <s v="90c2eb"/>
    <d v="1899-12-30T00:08:44"/>
    <n v="19"/>
    <x v="417"/>
    <n v="1.5425019377901229E-2"/>
    <x v="0"/>
  </r>
  <r>
    <s v="c8d436"/>
    <n v="2"/>
    <n v="8"/>
    <s v="f"/>
    <s v="90c2eb"/>
    <d v="1899-12-30T00:08:44"/>
    <n v="10"/>
    <x v="126"/>
    <n v="1.6236862503053926E-2"/>
    <x v="1"/>
  </r>
  <r>
    <s v="b9a74d"/>
    <n v="3"/>
    <n v="8"/>
    <s v="f"/>
    <s v="90c2eb"/>
    <d v="1899-12-30T00:08:44"/>
    <n v="17"/>
    <x v="480"/>
    <n v="4.1403999382787514E-2"/>
    <x v="1"/>
  </r>
  <r>
    <s v="e83aa3"/>
    <n v="3"/>
    <n v="12"/>
    <s v="f"/>
    <s v="efff8e"/>
    <d v="1899-12-30T00:03:49"/>
    <n v="32"/>
    <x v="881"/>
    <n v="7.4548377405325855E-2"/>
    <x v="0"/>
  </r>
  <r>
    <s v="e31d39"/>
    <n v="1"/>
    <n v="12"/>
    <s v="f"/>
    <s v="efff8e"/>
    <d v="1899-12-30T00:03:49"/>
    <n v="10"/>
    <x v="537"/>
    <n v="7.7654559797214438E-3"/>
    <x v="0"/>
  </r>
  <r>
    <s v="d5e9a6"/>
    <n v="5"/>
    <n v="12"/>
    <s v="f"/>
    <s v="efff8e"/>
    <d v="1899-12-30T00:03:49"/>
    <n v="23"/>
    <x v="361"/>
    <n v="8.9302743766796602E-2"/>
    <x v="0"/>
  </r>
  <r>
    <s v="72f5d4"/>
    <n v="5"/>
    <n v="12"/>
    <s v="f"/>
    <s v="efff8e"/>
    <d v="1899-12-30T00:03:49"/>
    <n v="19"/>
    <x v="776"/>
    <n v="7.3771831807353708E-2"/>
    <x v="0"/>
  </r>
  <r>
    <s v="2a2353"/>
    <n v="4"/>
    <n v="12"/>
    <s v="f"/>
    <s v="efff8e"/>
    <d v="1899-12-30T00:03:49"/>
    <n v="57"/>
    <x v="133"/>
    <n v="0.17705239633764891"/>
    <x v="1"/>
  </r>
  <r>
    <s v="f084eb"/>
    <n v="4"/>
    <n v="12"/>
    <s v="f"/>
    <s v="efff8e"/>
    <d v="1899-12-30T00:03:49"/>
    <n v="36"/>
    <x v="92"/>
    <n v="0.11182256610798877"/>
    <x v="1"/>
  </r>
  <r>
    <s v="c4a632"/>
    <n v="5"/>
    <n v="23"/>
    <s v="t"/>
    <s v="c30e86"/>
    <d v="1899-12-30T00:04:52"/>
    <n v="13"/>
    <x v="799"/>
    <n v="4.4166030884665711E-2"/>
    <x v="0"/>
  </r>
  <r>
    <s v="e83aa3"/>
    <n v="3"/>
    <n v="23"/>
    <s v="t"/>
    <s v="c30e86"/>
    <d v="1899-12-30T00:04:52"/>
    <n v="32"/>
    <x v="1048"/>
    <n v="6.5229830229660127E-2"/>
    <x v="0"/>
  </r>
  <r>
    <s v="d5e9a6"/>
    <n v="3"/>
    <n v="23"/>
    <s v="t"/>
    <s v="c30e86"/>
    <d v="1899-12-30T00:04:52"/>
    <n v="23"/>
    <x v="1049"/>
    <n v="4.688394047756822E-2"/>
    <x v="0"/>
  </r>
  <r>
    <s v="72f5d4"/>
    <n v="3"/>
    <n v="23"/>
    <s v="t"/>
    <s v="c30e86"/>
    <d v="1899-12-30T00:04:52"/>
    <n v="19"/>
    <x v="489"/>
    <n v="3.8730211698860692E-2"/>
    <x v="0"/>
  </r>
  <r>
    <s v="9ec847"/>
    <n v="2"/>
    <n v="23"/>
    <s v="t"/>
    <s v="c30e86"/>
    <d v="1899-12-30T00:04:52"/>
    <n v="54"/>
    <x v="488"/>
    <n v="7.3383559008367627E-2"/>
    <x v="0"/>
  </r>
  <r>
    <s v="2a2353"/>
    <n v="5"/>
    <n v="23"/>
    <s v="t"/>
    <s v="c30e86"/>
    <d v="1899-12-30T00:04:52"/>
    <n v="57"/>
    <x v="1002"/>
    <n v="0.1936510584943035"/>
    <x v="1"/>
  </r>
  <r>
    <s v="2feb6b"/>
    <n v="1"/>
    <n v="23"/>
    <s v="t"/>
    <s v="c30e86"/>
    <d v="1899-12-30T00:04:52"/>
    <n v="29"/>
    <x v="685"/>
    <n v="1.9704844548543165E-2"/>
    <x v="1"/>
  </r>
  <r>
    <s v="e83aa3"/>
    <n v="2"/>
    <n v="16"/>
    <s v="f"/>
    <n v="433424"/>
    <d v="1899-12-30T00:24:00"/>
    <n v="32"/>
    <x v="442"/>
    <n v="4.7439876530661909E-2"/>
    <x v="0"/>
  </r>
  <r>
    <s v="e31d39"/>
    <n v="2"/>
    <n v="16"/>
    <s v="f"/>
    <n v="433424"/>
    <d v="1899-12-30T00:24:00"/>
    <n v="10"/>
    <x v="203"/>
    <n v="1.4824961415831846E-2"/>
    <x v="0"/>
  </r>
  <r>
    <s v="72f5d4"/>
    <n v="4"/>
    <n v="16"/>
    <s v="f"/>
    <n v="433424"/>
    <d v="1899-12-30T00:24:00"/>
    <n v="19"/>
    <x v="201"/>
    <n v="5.6334853380161011E-2"/>
    <x v="0"/>
  </r>
  <r>
    <s v="9ec847"/>
    <n v="2"/>
    <n v="16"/>
    <s v="f"/>
    <n v="433424"/>
    <d v="1899-12-30T00:24:00"/>
    <n v="54"/>
    <x v="139"/>
    <n v="8.0054791645491966E-2"/>
    <x v="0"/>
  </r>
  <r>
    <s v="c8d436"/>
    <n v="5"/>
    <n v="16"/>
    <s v="f"/>
    <n v="433424"/>
    <d v="1899-12-30T00:24:00"/>
    <n v="10"/>
    <x v="136"/>
    <n v="3.7062403539579611E-2"/>
    <x v="1"/>
  </r>
  <r>
    <s v="2a2353"/>
    <n v="3"/>
    <n v="16"/>
    <s v="f"/>
    <n v="433424"/>
    <d v="1899-12-30T00:24:00"/>
    <n v="57"/>
    <x v="927"/>
    <n v="0.12675342010536225"/>
    <x v="1"/>
  </r>
  <r>
    <s v="b9a74d"/>
    <n v="1"/>
    <n v="16"/>
    <s v="f"/>
    <n v="433424"/>
    <d v="1899-12-30T00:24:00"/>
    <n v="17"/>
    <x v="206"/>
    <n v="1.2601217203457069E-2"/>
    <x v="1"/>
  </r>
  <r>
    <s v="2feb6b"/>
    <n v="5"/>
    <n v="16"/>
    <s v="f"/>
    <n v="433424"/>
    <d v="1899-12-30T00:24:00"/>
    <n v="29"/>
    <x v="511"/>
    <n v="0.10748097026478089"/>
    <x v="1"/>
  </r>
  <r>
    <s v="e83aa3"/>
    <n v="4"/>
    <n v="12"/>
    <s v="t"/>
    <s v="3b1fd3"/>
    <d v="1899-12-30T00:05:43"/>
    <n v="32"/>
    <x v="312"/>
    <n v="9.9397836540434464E-2"/>
    <x v="0"/>
  </r>
  <r>
    <s v="d5e9a6"/>
    <n v="4"/>
    <n v="12"/>
    <s v="t"/>
    <s v="3b1fd3"/>
    <d v="1899-12-30T00:05:43"/>
    <n v="23"/>
    <x v="132"/>
    <n v="7.1442195013437265E-2"/>
    <x v="0"/>
  </r>
  <r>
    <s v="72f5d4"/>
    <n v="1"/>
    <n v="12"/>
    <s v="t"/>
    <s v="3b1fd3"/>
    <d v="1899-12-30T00:05:43"/>
    <n v="19"/>
    <x v="538"/>
    <n v="1.475436636147074E-2"/>
    <x v="0"/>
  </r>
  <r>
    <s v="2a2353"/>
    <n v="2"/>
    <n v="12"/>
    <s v="t"/>
    <s v="3b1fd3"/>
    <d v="1899-12-30T00:05:43"/>
    <n v="57"/>
    <x v="605"/>
    <n v="8.8526198168824455E-2"/>
    <x v="1"/>
  </r>
  <r>
    <s v="b9a74d"/>
    <n v="1"/>
    <n v="12"/>
    <s v="t"/>
    <s v="3b1fd3"/>
    <d v="1899-12-30T00:05:43"/>
    <n v="17"/>
    <x v="778"/>
    <n v="1.3201275165526454E-2"/>
    <x v="1"/>
  </r>
  <r>
    <s v="e83aa3"/>
    <n v="5"/>
    <n v="21"/>
    <s v="t"/>
    <s v="c09a01"/>
    <d v="1899-12-30T00:15:53"/>
    <n v="32"/>
    <x v="10"/>
    <n v="0.11154018589054436"/>
    <x v="0"/>
  </r>
  <r>
    <s v="d5e9a6"/>
    <n v="5"/>
    <n v="21"/>
    <s v="t"/>
    <s v="c09a01"/>
    <d v="1899-12-30T00:15:53"/>
    <n v="23"/>
    <x v="401"/>
    <n v="8.0169508608828766E-2"/>
    <x v="0"/>
  </r>
  <r>
    <s v="c8d436"/>
    <n v="1"/>
    <n v="21"/>
    <s v="t"/>
    <s v="c09a01"/>
    <d v="1899-12-30T00:15:53"/>
    <n v="10"/>
    <x v="979"/>
    <n v="6.9712616181590225E-3"/>
    <x v="1"/>
  </r>
  <r>
    <s v="f084eb"/>
    <n v="5"/>
    <n v="21"/>
    <s v="t"/>
    <s v="c09a01"/>
    <d v="1899-12-30T00:15:53"/>
    <n v="36"/>
    <x v="427"/>
    <n v="0.12548270912686244"/>
    <x v="1"/>
  </r>
  <r>
    <s v="2feb6b"/>
    <n v="1"/>
    <n v="21"/>
    <s v="t"/>
    <s v="c09a01"/>
    <d v="1899-12-30T00:15:53"/>
    <n v="29"/>
    <x v="295"/>
    <n v="2.0216658692661166E-2"/>
    <x v="1"/>
  </r>
  <r>
    <s v="e83aa3"/>
    <n v="1"/>
    <n v="22"/>
    <s v="f"/>
    <n v="614268"/>
    <d v="1899-12-30T00:02:56"/>
    <n v="32"/>
    <x v="232"/>
    <n v="2.2025656960664459E-2"/>
    <x v="0"/>
  </r>
  <r>
    <s v="72f5d4"/>
    <n v="4"/>
    <n v="22"/>
    <s v="f"/>
    <n v="614268"/>
    <d v="1899-12-30T00:02:56"/>
    <n v="19"/>
    <x v="228"/>
    <n v="5.231093528157809E-2"/>
    <x v="0"/>
  </r>
  <r>
    <s v="9ec847"/>
    <n v="1"/>
    <n v="22"/>
    <s v="f"/>
    <n v="614268"/>
    <d v="1899-12-30T00:02:56"/>
    <n v="54"/>
    <x v="421"/>
    <n v="3.7168296121121276E-2"/>
    <x v="0"/>
  </r>
  <r>
    <s v="5d267b"/>
    <n v="5"/>
    <n v="22"/>
    <s v="f"/>
    <n v="614268"/>
    <d v="1899-12-30T00:02:56"/>
    <n v="40"/>
    <x v="229"/>
    <n v="0.13766035600415286"/>
    <x v="1"/>
  </r>
  <r>
    <s v="c8d436"/>
    <n v="1"/>
    <n v="22"/>
    <s v="f"/>
    <n v="614268"/>
    <d v="1899-12-30T00:02:56"/>
    <n v="10"/>
    <x v="242"/>
    <n v="6.8830178002076432E-3"/>
    <x v="1"/>
  </r>
  <r>
    <s v="2a2353"/>
    <n v="4"/>
    <n v="22"/>
    <s v="f"/>
    <n v="614268"/>
    <d v="1899-12-30T00:02:56"/>
    <n v="57"/>
    <x v="243"/>
    <n v="0.15693280584473426"/>
    <x v="1"/>
  </r>
  <r>
    <s v="b9a74d"/>
    <n v="2"/>
    <n v="22"/>
    <s v="f"/>
    <n v="614268"/>
    <d v="1899-12-30T00:02:56"/>
    <n v="17"/>
    <x v="244"/>
    <n v="2.3402260520705983E-2"/>
    <x v="1"/>
  </r>
  <r>
    <s v="2feb6b"/>
    <n v="5"/>
    <n v="22"/>
    <s v="f"/>
    <n v="614268"/>
    <d v="1899-12-30T00:02:56"/>
    <n v="29"/>
    <x v="884"/>
    <n v="9.9803758103010815E-2"/>
    <x v="1"/>
  </r>
  <r>
    <s v="e83aa3"/>
    <n v="1"/>
    <n v="15"/>
    <s v="t"/>
    <s v="0eda81"/>
    <d v="1899-12-30T00:40:14"/>
    <n v="32"/>
    <x v="183"/>
    <n v="2.4002318482775366E-2"/>
    <x v="0"/>
  </r>
  <r>
    <s v="5d267b"/>
    <n v="2"/>
    <n v="15"/>
    <s v="t"/>
    <s v="0eda81"/>
    <d v="1899-12-30T00:40:14"/>
    <n v="40"/>
    <x v="219"/>
    <n v="6.0005796206938425E-2"/>
    <x v="1"/>
  </r>
  <r>
    <s v="f084eb"/>
    <n v="5"/>
    <n v="15"/>
    <s v="t"/>
    <s v="0eda81"/>
    <d v="1899-12-30T00:40:14"/>
    <n v="36"/>
    <x v="65"/>
    <n v="0.13501304146561144"/>
    <x v="1"/>
  </r>
  <r>
    <s v="c4a632"/>
    <n v="2"/>
    <n v="2"/>
    <s v="t"/>
    <s v="8faea4"/>
    <d v="1899-12-30T00:59:02"/>
    <n v="13"/>
    <x v="801"/>
    <n v="2.2484524814011631E-2"/>
    <x v="0"/>
  </r>
  <r>
    <s v="e83aa3"/>
    <n v="1"/>
    <n v="2"/>
    <s v="t"/>
    <s v="8faea4"/>
    <d v="1899-12-30T00:59:02"/>
    <n v="32"/>
    <x v="363"/>
    <n v="2.767326130955278E-2"/>
    <x v="0"/>
  </r>
  <r>
    <s v="72f5d4"/>
    <n v="1"/>
    <n v="2"/>
    <s v="t"/>
    <s v="8faea4"/>
    <d v="1899-12-30T00:59:02"/>
    <n v="19"/>
    <x v="1050"/>
    <n v="1.6430998902546966E-2"/>
    <x v="0"/>
  </r>
  <r>
    <s v="5d267b"/>
    <n v="3"/>
    <n v="2"/>
    <s v="t"/>
    <s v="8faea4"/>
    <d v="1899-12-30T00:59:02"/>
    <n v="40"/>
    <x v="1051"/>
    <n v="0.10377472991082291"/>
    <x v="1"/>
  </r>
  <r>
    <s v="c8d436"/>
    <n v="4"/>
    <n v="2"/>
    <s v="t"/>
    <s v="8faea4"/>
    <d v="1899-12-30T00:59:02"/>
    <n v="10"/>
    <x v="175"/>
    <n v="3.4591576636940978E-2"/>
    <x v="1"/>
  </r>
  <r>
    <s v="2a2353"/>
    <n v="2"/>
    <n v="2"/>
    <s v="t"/>
    <s v="8faea4"/>
    <d v="1899-12-30T00:59:02"/>
    <n v="57"/>
    <x v="177"/>
    <n v="9.8585993415281778E-2"/>
    <x v="1"/>
  </r>
  <r>
    <s v="f084eb"/>
    <n v="1"/>
    <n v="2"/>
    <s v="t"/>
    <s v="8faea4"/>
    <d v="1899-12-30T00:59:02"/>
    <n v="36"/>
    <x v="590"/>
    <n v="3.1132418973246877E-2"/>
    <x v="1"/>
  </r>
  <r>
    <s v="c4a632"/>
    <n v="5"/>
    <n v="22"/>
    <s v="f"/>
    <s v="af8d87"/>
    <d v="1899-12-30T00:13:19"/>
    <n v="13"/>
    <x v="1052"/>
    <n v="4.4739615701349676E-2"/>
    <x v="0"/>
  </r>
  <r>
    <s v="e31d39"/>
    <n v="3"/>
    <n v="22"/>
    <s v="f"/>
    <s v="af8d87"/>
    <d v="1899-12-30T00:13:19"/>
    <n v="10"/>
    <x v="559"/>
    <n v="2.0649053400622931E-2"/>
    <x v="0"/>
  </r>
  <r>
    <s v="d5e9a6"/>
    <n v="5"/>
    <n v="22"/>
    <s v="f"/>
    <s v="af8d87"/>
    <d v="1899-12-30T00:13:19"/>
    <n v="23"/>
    <x v="841"/>
    <n v="7.915470470238789E-2"/>
    <x v="0"/>
  </r>
  <r>
    <s v="9ec847"/>
    <n v="1"/>
    <n v="22"/>
    <s v="f"/>
    <s v="af8d87"/>
    <d v="1899-12-30T00:13:19"/>
    <n v="54"/>
    <x v="421"/>
    <n v="3.7168296121121276E-2"/>
    <x v="0"/>
  </r>
  <r>
    <s v="5d267b"/>
    <n v="3"/>
    <n v="22"/>
    <s v="f"/>
    <s v="af8d87"/>
    <d v="1899-12-30T00:13:19"/>
    <n v="40"/>
    <x v="149"/>
    <n v="8.2596213602491725E-2"/>
    <x v="1"/>
  </r>
  <r>
    <s v="c8d436"/>
    <n v="5"/>
    <n v="22"/>
    <s v="f"/>
    <s v="af8d87"/>
    <d v="1899-12-30T00:13:19"/>
    <n v="10"/>
    <x v="150"/>
    <n v="3.4415089001038214E-2"/>
    <x v="1"/>
  </r>
  <r>
    <s v="2a2353"/>
    <n v="3"/>
    <n v="22"/>
    <s v="f"/>
    <s v="af8d87"/>
    <d v="1899-12-30T00:13:19"/>
    <n v="57"/>
    <x v="230"/>
    <n v="0.11769960438355069"/>
    <x v="1"/>
  </r>
  <r>
    <s v="e83aa3"/>
    <n v="3"/>
    <n v="2"/>
    <s v="f"/>
    <s v="51d04d"/>
    <d v="1899-12-30T00:02:14"/>
    <n v="32"/>
    <x v="651"/>
    <n v="8.3019783928658344E-2"/>
    <x v="0"/>
  </r>
  <r>
    <s v="d5e9a6"/>
    <n v="3"/>
    <n v="2"/>
    <s v="f"/>
    <s v="51d04d"/>
    <d v="1899-12-30T00:02:14"/>
    <n v="23"/>
    <x v="957"/>
    <n v="5.967046969872318E-2"/>
    <x v="0"/>
  </r>
  <r>
    <s v="72f5d4"/>
    <n v="2"/>
    <n v="2"/>
    <s v="f"/>
    <s v="51d04d"/>
    <d v="1899-12-30T00:02:14"/>
    <n v="19"/>
    <x v="646"/>
    <n v="3.2861997805093933E-2"/>
    <x v="0"/>
  </r>
  <r>
    <s v="c8d436"/>
    <n v="1"/>
    <n v="2"/>
    <s v="f"/>
    <s v="51d04d"/>
    <d v="1899-12-30T00:02:14"/>
    <n v="10"/>
    <x v="644"/>
    <n v="8.6478941592352445E-3"/>
    <x v="1"/>
  </r>
  <r>
    <s v="2a2353"/>
    <n v="5"/>
    <n v="2"/>
    <s v="f"/>
    <s v="51d04d"/>
    <d v="1899-12-30T00:02:14"/>
    <n v="57"/>
    <x v="599"/>
    <n v="0.24646498353820445"/>
    <x v="1"/>
  </r>
  <r>
    <s v="f084eb"/>
    <n v="5"/>
    <n v="2"/>
    <s v="f"/>
    <s v="51d04d"/>
    <d v="1899-12-30T00:02:14"/>
    <n v="36"/>
    <x v="367"/>
    <n v="0.15566209486623436"/>
    <x v="1"/>
  </r>
  <r>
    <s v="2feb6b"/>
    <n v="5"/>
    <n v="2"/>
    <s v="f"/>
    <s v="51d04d"/>
    <d v="1899-12-30T00:02:14"/>
    <n v="29"/>
    <x v="652"/>
    <n v="0.12539446530891102"/>
    <x v="1"/>
  </r>
  <r>
    <s v="c4a632"/>
    <n v="3"/>
    <n v="19"/>
    <s v="t"/>
    <s v="94d36d"/>
    <d v="1899-12-30T00:27:08"/>
    <n v="13"/>
    <x v="1041"/>
    <n v="2.7876222090840955E-2"/>
    <x v="0"/>
  </r>
  <r>
    <s v="5d267b"/>
    <n v="3"/>
    <n v="19"/>
    <s v="t"/>
    <s v="94d36d"/>
    <d v="1899-12-30T00:27:08"/>
    <n v="40"/>
    <x v="258"/>
    <n v="8.5772991048741393E-2"/>
    <x v="1"/>
  </r>
  <r>
    <s v="c8d436"/>
    <n v="2"/>
    <n v="19"/>
    <s v="t"/>
    <s v="94d36d"/>
    <d v="1899-12-30T00:27:08"/>
    <n v="10"/>
    <x v="860"/>
    <n v="1.4295498508123568E-2"/>
    <x v="1"/>
  </r>
  <r>
    <s v="2a2353"/>
    <n v="3"/>
    <n v="19"/>
    <s v="t"/>
    <s v="94d36d"/>
    <d v="1899-12-30T00:27:08"/>
    <n v="57"/>
    <x v="53"/>
    <n v="0.12222651224445651"/>
    <x v="1"/>
  </r>
  <r>
    <s v="b9a74d"/>
    <n v="5"/>
    <n v="19"/>
    <s v="t"/>
    <s v="94d36d"/>
    <d v="1899-12-30T00:27:08"/>
    <n v="17"/>
    <x v="670"/>
    <n v="6.0755868659525161E-2"/>
    <x v="1"/>
  </r>
  <r>
    <s v="2feb6b"/>
    <n v="1"/>
    <n v="19"/>
    <s v="t"/>
    <s v="94d36d"/>
    <d v="1899-12-30T00:27:08"/>
    <n v="29"/>
    <x v="260"/>
    <n v="2.0728472836779172E-2"/>
    <x v="1"/>
  </r>
  <r>
    <s v="c4a632"/>
    <n v="5"/>
    <n v="17"/>
    <s v="t"/>
    <n v="275517"/>
    <d v="1899-12-30T00:56:56"/>
    <n v="13"/>
    <x v="790"/>
    <n v="4.7607539784769531E-2"/>
    <x v="0"/>
  </r>
  <r>
    <s v="d5e9a6"/>
    <n v="4"/>
    <n v="17"/>
    <s v="t"/>
    <n v="275517"/>
    <d v="1899-12-30T00:56:56"/>
    <n v="23"/>
    <x v="1032"/>
    <n v="6.7382979387673791E-2"/>
    <x v="0"/>
  </r>
  <r>
    <s v="72f5d4"/>
    <n v="5"/>
    <n v="17"/>
    <s v="t"/>
    <n v="275517"/>
    <d v="1899-12-30T00:56:56"/>
    <n v="19"/>
    <x v="907"/>
    <n v="6.9580250454663151E-2"/>
    <x v="0"/>
  </r>
  <r>
    <s v="5d267b"/>
    <n v="4"/>
    <n v="17"/>
    <s v="t"/>
    <n v="275517"/>
    <d v="1899-12-30T00:56:56"/>
    <n v="40"/>
    <x v="1"/>
    <n v="0.11718779023943268"/>
    <x v="1"/>
  </r>
  <r>
    <s v="c8d436"/>
    <n v="4"/>
    <n v="17"/>
    <s v="t"/>
    <n v="275517"/>
    <d v="1899-12-30T00:56:56"/>
    <n v="10"/>
    <x v="285"/>
    <n v="2.9296947559858171E-2"/>
    <x v="1"/>
  </r>
  <r>
    <s v="2a2353"/>
    <n v="1"/>
    <n v="17"/>
    <s v="t"/>
    <n v="275517"/>
    <d v="1899-12-30T00:56:56"/>
    <n v="57"/>
    <x v="931"/>
    <n v="4.1748150272797886E-2"/>
    <x v="1"/>
  </r>
  <r>
    <s v="b9a74d"/>
    <n v="1"/>
    <n v="17"/>
    <s v="t"/>
    <n v="275517"/>
    <d v="1899-12-30T00:56:56"/>
    <n v="17"/>
    <x v="1024"/>
    <n v="1.2451202712939723E-2"/>
    <x v="1"/>
  </r>
  <r>
    <s v="c4a632"/>
    <n v="1"/>
    <n v="4"/>
    <s v="f"/>
    <s v="ceeb8e"/>
    <d v="1899-12-30T00:03:50"/>
    <n v="13"/>
    <x v="726"/>
    <n v="1.1012828480332229E-2"/>
    <x v="0"/>
  </r>
  <r>
    <s v="72f5d4"/>
    <n v="1"/>
    <n v="4"/>
    <s v="f"/>
    <s v="ceeb8e"/>
    <d v="1899-12-30T00:03:50"/>
    <n v="19"/>
    <x v="543"/>
    <n v="1.6095672394331715E-2"/>
    <x v="0"/>
  </r>
  <r>
    <s v="9ec847"/>
    <n v="3"/>
    <n v="4"/>
    <s v="f"/>
    <s v="ceeb8e"/>
    <d v="1899-12-30T00:03:50"/>
    <n v="54"/>
    <x v="951"/>
    <n v="0.13723678567798622"/>
    <x v="0"/>
  </r>
  <r>
    <s v="5d267b"/>
    <n v="3"/>
    <n v="4"/>
    <s v="f"/>
    <s v="ceeb8e"/>
    <d v="1899-12-30T00:03:50"/>
    <n v="40"/>
    <x v="643"/>
    <n v="0.1016568782799898"/>
    <x v="1"/>
  </r>
  <r>
    <s v="c8d436"/>
    <n v="3"/>
    <n v="4"/>
    <s v="f"/>
    <s v="ceeb8e"/>
    <d v="1899-12-30T00:03:50"/>
    <n v="10"/>
    <x v="727"/>
    <n v="2.541421956999745E-2"/>
    <x v="1"/>
  </r>
  <r>
    <s v="f084eb"/>
    <n v="5"/>
    <n v="4"/>
    <s v="f"/>
    <s v="ceeb8e"/>
    <d v="1899-12-30T00:03:50"/>
    <n v="36"/>
    <x v="850"/>
    <n v="0.1524853174199847"/>
    <x v="1"/>
  </r>
  <r>
    <s v="e31d39"/>
    <n v="1"/>
    <n v="9"/>
    <s v="t"/>
    <s v="6cc323"/>
    <d v="1899-12-30T00:34:33"/>
    <n v="10"/>
    <x v="153"/>
    <n v="8.0301874335755846E-3"/>
    <x v="0"/>
  </r>
  <r>
    <s v="d5e9a6"/>
    <n v="1"/>
    <n v="9"/>
    <s v="t"/>
    <s v="6cc323"/>
    <d v="1899-12-30T00:34:33"/>
    <n v="23"/>
    <x v="154"/>
    <n v="1.8469431097223842E-2"/>
    <x v="0"/>
  </r>
  <r>
    <s v="72f5d4"/>
    <n v="4"/>
    <n v="9"/>
    <s v="t"/>
    <s v="6cc323"/>
    <d v="1899-12-30T00:34:33"/>
    <n v="19"/>
    <x v="406"/>
    <n v="6.1029424495174435E-2"/>
    <x v="0"/>
  </r>
  <r>
    <s v="c8d436"/>
    <n v="5"/>
    <n v="9"/>
    <s v="t"/>
    <s v="6cc323"/>
    <d v="1899-12-30T00:34:33"/>
    <n v="10"/>
    <x v="79"/>
    <n v="4.0150937167877918E-2"/>
    <x v="1"/>
  </r>
  <r>
    <s v="2a2353"/>
    <n v="5"/>
    <n v="9"/>
    <s v="t"/>
    <s v="6cc323"/>
    <d v="1899-12-30T00:34:33"/>
    <n v="57"/>
    <x v="1011"/>
    <n v="0.22886034185690415"/>
    <x v="1"/>
  </r>
  <r>
    <s v="f084eb"/>
    <n v="4"/>
    <n v="9"/>
    <s v="t"/>
    <s v="6cc323"/>
    <d v="1899-12-30T00:34:33"/>
    <n v="36"/>
    <x v="452"/>
    <n v="0.11563469904348839"/>
    <x v="1"/>
  </r>
  <r>
    <s v="2feb6b"/>
    <n v="4"/>
    <n v="9"/>
    <s v="t"/>
    <s v="6cc323"/>
    <d v="1899-12-30T00:34:33"/>
    <n v="29"/>
    <x v="715"/>
    <n v="9.3150174229476773E-2"/>
    <x v="1"/>
  </r>
  <r>
    <s v="c4a632"/>
    <n v="4"/>
    <n v="19"/>
    <s v="f"/>
    <s v="a53184"/>
    <d v="1899-12-30T00:21:50"/>
    <n v="13"/>
    <x v="421"/>
    <n v="3.7168296121121276E-2"/>
    <x v="0"/>
  </r>
  <r>
    <s v="e83aa3"/>
    <n v="2"/>
    <n v="19"/>
    <s v="f"/>
    <s v="a53184"/>
    <d v="1899-12-30T00:21:50"/>
    <n v="32"/>
    <x v="49"/>
    <n v="4.5745595225995417E-2"/>
    <x v="0"/>
  </r>
  <r>
    <s v="72f5d4"/>
    <n v="5"/>
    <n v="19"/>
    <s v="f"/>
    <s v="a53184"/>
    <d v="1899-12-30T00:21:50"/>
    <n v="19"/>
    <x v="422"/>
    <n v="6.7903617913586942E-2"/>
    <x v="0"/>
  </r>
  <r>
    <s v="9ec847"/>
    <n v="1"/>
    <n v="19"/>
    <s v="f"/>
    <s v="a53184"/>
    <d v="1899-12-30T00:21:50"/>
    <n v="54"/>
    <x v="955"/>
    <n v="3.8597845971933629E-2"/>
    <x v="0"/>
  </r>
  <r>
    <s v="c8d436"/>
    <n v="2"/>
    <n v="19"/>
    <s v="f"/>
    <s v="a53184"/>
    <d v="1899-12-30T00:21:50"/>
    <n v="10"/>
    <x v="860"/>
    <n v="1.4295498508123568E-2"/>
    <x v="1"/>
  </r>
  <r>
    <s v="2a2353"/>
    <n v="1"/>
    <n v="19"/>
    <s v="f"/>
    <s v="a53184"/>
    <d v="1899-12-30T00:21:50"/>
    <n v="57"/>
    <x v="496"/>
    <n v="4.0742170748152166E-2"/>
    <x v="1"/>
  </r>
  <r>
    <s v="f084eb"/>
    <n v="5"/>
    <n v="19"/>
    <s v="f"/>
    <s v="a53184"/>
    <d v="1899-12-30T00:21:50"/>
    <n v="36"/>
    <x v="343"/>
    <n v="0.1286594865731121"/>
    <x v="1"/>
  </r>
  <r>
    <s v="c4a632"/>
    <n v="2"/>
    <n v="5"/>
    <s v="t"/>
    <s v="213c69"/>
    <d v="1899-12-30T00:15:51"/>
    <n v="13"/>
    <x v="769"/>
    <n v="2.1796223033990869E-2"/>
    <x v="0"/>
  </r>
  <r>
    <s v="e31d39"/>
    <n v="5"/>
    <n v="5"/>
    <s v="t"/>
    <s v="213c69"/>
    <d v="1899-12-30T00:15:51"/>
    <n v="10"/>
    <x v="532"/>
    <n v="4.1915813526905515E-2"/>
    <x v="0"/>
  </r>
  <r>
    <s v="d5e9a6"/>
    <n v="3"/>
    <n v="5"/>
    <s v="t"/>
    <s v="213c69"/>
    <d v="1899-12-30T00:15:51"/>
    <n v="23"/>
    <x v="159"/>
    <n v="5.7843822667129612E-2"/>
    <x v="0"/>
  </r>
  <r>
    <s v="72f5d4"/>
    <n v="3"/>
    <n v="5"/>
    <s v="t"/>
    <s v="213c69"/>
    <d v="1899-12-30T00:15:51"/>
    <n v="19"/>
    <x v="56"/>
    <n v="4.7784027420672288E-2"/>
    <x v="0"/>
  </r>
  <r>
    <s v="9ec847"/>
    <n v="1"/>
    <n v="5"/>
    <s v="t"/>
    <s v="213c69"/>
    <d v="1899-12-30T00:15:51"/>
    <n v="54"/>
    <x v="459"/>
    <n v="4.5269078609057954E-2"/>
    <x v="0"/>
  </r>
  <r>
    <s v="5d267b"/>
    <n v="3"/>
    <n v="5"/>
    <s v="t"/>
    <s v="213c69"/>
    <d v="1899-12-30T00:15:51"/>
    <n v="40"/>
    <x v="546"/>
    <n v="0.10059795246457323"/>
    <x v="1"/>
  </r>
  <r>
    <s v="2a2353"/>
    <n v="2"/>
    <n v="5"/>
    <s v="t"/>
    <s v="213c69"/>
    <d v="1899-12-30T00:15:51"/>
    <n v="57"/>
    <x v="500"/>
    <n v="9.5568054841344577E-2"/>
    <x v="1"/>
  </r>
  <r>
    <s v="f084eb"/>
    <n v="5"/>
    <n v="5"/>
    <s v="t"/>
    <s v="213c69"/>
    <d v="1899-12-30T00:15:51"/>
    <n v="36"/>
    <x v="218"/>
    <n v="0.15089692869685986"/>
    <x v="1"/>
  </r>
  <r>
    <s v="2feb6b"/>
    <n v="4"/>
    <n v="5"/>
    <s v="t"/>
    <s v="213c69"/>
    <d v="1899-12-30T00:15:51"/>
    <n v="29"/>
    <x v="1053"/>
    <n v="9.7244687382420786E-2"/>
    <x v="1"/>
  </r>
  <r>
    <s v="e83aa3"/>
    <n v="2"/>
    <n v="22"/>
    <s v="f"/>
    <s v="a1faff"/>
    <d v="1899-12-30T00:10:19"/>
    <n v="32"/>
    <x v="724"/>
    <n v="4.4051313921328918E-2"/>
    <x v="0"/>
  </r>
  <r>
    <s v="72f5d4"/>
    <n v="4"/>
    <n v="22"/>
    <s v="f"/>
    <s v="a1faff"/>
    <d v="1899-12-30T00:10:19"/>
    <n v="19"/>
    <x v="228"/>
    <n v="5.231093528157809E-2"/>
    <x v="0"/>
  </r>
  <r>
    <s v="c8d436"/>
    <n v="3"/>
    <n v="22"/>
    <s v="f"/>
    <s v="a1faff"/>
    <d v="1899-12-30T00:10:19"/>
    <n v="10"/>
    <x v="559"/>
    <n v="2.0649053400622931E-2"/>
    <x v="1"/>
  </r>
  <r>
    <s v="2a2353"/>
    <n v="2"/>
    <n v="22"/>
    <s v="f"/>
    <s v="a1faff"/>
    <d v="1899-12-30T00:10:19"/>
    <n v="57"/>
    <x v="166"/>
    <n v="7.8466402922367132E-2"/>
    <x v="1"/>
  </r>
  <r>
    <s v="f084eb"/>
    <n v="4"/>
    <n v="22"/>
    <s v="f"/>
    <s v="a1faff"/>
    <d v="1899-12-30T00:10:19"/>
    <n v="36"/>
    <x v="246"/>
    <n v="9.9115456322990056E-2"/>
    <x v="1"/>
  </r>
  <r>
    <s v="2feb6b"/>
    <n v="3"/>
    <n v="22"/>
    <s v="f"/>
    <s v="a1faff"/>
    <d v="1899-12-30T00:10:19"/>
    <n v="29"/>
    <x v="640"/>
    <n v="5.988225486180649E-2"/>
    <x v="1"/>
  </r>
  <r>
    <s v="c4a632"/>
    <n v="2"/>
    <n v="4"/>
    <s v="t"/>
    <s v="f9a5b8"/>
    <d v="1899-12-30T00:50:44"/>
    <n v="13"/>
    <x v="232"/>
    <n v="2.2025656960664459E-2"/>
    <x v="0"/>
  </r>
  <r>
    <s v="e83aa3"/>
    <n v="5"/>
    <n v="4"/>
    <s v="t"/>
    <s v="f9a5b8"/>
    <d v="1899-12-30T00:50:44"/>
    <n v="32"/>
    <x v="848"/>
    <n v="0.13554250437331972"/>
    <x v="0"/>
  </r>
  <r>
    <s v="e31d39"/>
    <n v="1"/>
    <n v="4"/>
    <s v="t"/>
    <s v="f9a5b8"/>
    <d v="1899-12-30T00:50:44"/>
    <n v="10"/>
    <x v="542"/>
    <n v="8.4714065233324823E-3"/>
    <x v="0"/>
  </r>
  <r>
    <s v="72f5d4"/>
    <n v="4"/>
    <n v="4"/>
    <s v="t"/>
    <s v="f9a5b8"/>
    <d v="1899-12-30T00:50:44"/>
    <n v="19"/>
    <x v="1054"/>
    <n v="6.438268957732686E-2"/>
    <x v="0"/>
  </r>
  <r>
    <s v="9ec847"/>
    <n v="2"/>
    <n v="4"/>
    <s v="t"/>
    <s v="f9a5b8"/>
    <d v="1899-12-30T00:50:44"/>
    <n v="54"/>
    <x v="234"/>
    <n v="9.149119045199082E-2"/>
    <x v="0"/>
  </r>
  <r>
    <s v="c8d436"/>
    <n v="3"/>
    <n v="4"/>
    <s v="t"/>
    <s v="f9a5b8"/>
    <d v="1899-12-30T00:50:44"/>
    <n v="10"/>
    <x v="727"/>
    <n v="2.541421956999745E-2"/>
    <x v="1"/>
  </r>
  <r>
    <s v="2a2353"/>
    <n v="3"/>
    <n v="4"/>
    <s v="t"/>
    <s v="f9a5b8"/>
    <d v="1899-12-30T00:50:44"/>
    <n v="57"/>
    <x v="540"/>
    <n v="0.14486105154898546"/>
    <x v="1"/>
  </r>
  <r>
    <s v="b9a74d"/>
    <n v="1"/>
    <n v="4"/>
    <s v="t"/>
    <s v="f9a5b8"/>
    <d v="1899-12-30T00:50:44"/>
    <n v="17"/>
    <x v="541"/>
    <n v="1.4401391089665221E-2"/>
    <x v="1"/>
  </r>
  <r>
    <s v="2feb6b"/>
    <n v="2"/>
    <n v="4"/>
    <s v="t"/>
    <s v="f9a5b8"/>
    <d v="1899-12-30T00:50:44"/>
    <n v="29"/>
    <x v="745"/>
    <n v="4.9134157835328408E-2"/>
    <x v="1"/>
  </r>
  <r>
    <s v="e83aa3"/>
    <n v="4"/>
    <n v="20"/>
    <s v="f"/>
    <s v="16302a"/>
    <d v="1899-12-30T00:51:19"/>
    <n v="32"/>
    <x v="1034"/>
    <n v="9.0361669582213158E-2"/>
    <x v="0"/>
  </r>
  <r>
    <s v="72f5d4"/>
    <n v="1"/>
    <n v="20"/>
    <s v="f"/>
    <s v="16302a"/>
    <d v="1899-12-30T00:51:19"/>
    <n v="19"/>
    <x v="1055"/>
    <n v="1.3413060328609767E-2"/>
    <x v="0"/>
  </r>
  <r>
    <s v="5d267b"/>
    <n v="4"/>
    <n v="20"/>
    <s v="f"/>
    <s v="16302a"/>
    <d v="1899-12-30T00:51:19"/>
    <n v="40"/>
    <x v="127"/>
    <n v="0.11295208697776644"/>
    <x v="1"/>
  </r>
  <r>
    <s v="c8d436"/>
    <n v="1"/>
    <n v="20"/>
    <s v="f"/>
    <s v="16302a"/>
    <d v="1899-12-30T00:51:19"/>
    <n v="10"/>
    <x v="1056"/>
    <n v="7.0595054361104028E-3"/>
    <x v="1"/>
  </r>
  <r>
    <s v="2a2353"/>
    <n v="5"/>
    <n v="20"/>
    <s v="f"/>
    <s v="16302a"/>
    <d v="1899-12-30T00:51:19"/>
    <n v="57"/>
    <x v="273"/>
    <n v="0.20119590492914646"/>
    <x v="1"/>
  </r>
  <r>
    <s v="f084eb"/>
    <n v="4"/>
    <n v="20"/>
    <s v="f"/>
    <s v="16302a"/>
    <d v="1899-12-30T00:51:19"/>
    <n v="36"/>
    <x v="505"/>
    <n v="0.10165687827998982"/>
    <x v="1"/>
  </r>
  <r>
    <s v="e83aa3"/>
    <n v="5"/>
    <n v="16"/>
    <s v="t"/>
    <s v="e192c8"/>
    <d v="1899-12-30T00:07:51"/>
    <n v="32"/>
    <x v="355"/>
    <n v="0.11859969132665477"/>
    <x v="0"/>
  </r>
  <r>
    <s v="e31d39"/>
    <n v="4"/>
    <n v="16"/>
    <s v="t"/>
    <s v="e192c8"/>
    <d v="1899-12-30T00:07:51"/>
    <n v="10"/>
    <x v="200"/>
    <n v="2.9649922831663691E-2"/>
    <x v="0"/>
  </r>
  <r>
    <s v="d5e9a6"/>
    <n v="2"/>
    <n v="16"/>
    <s v="t"/>
    <s v="e192c8"/>
    <d v="1899-12-30T00:07:51"/>
    <n v="23"/>
    <x v="356"/>
    <n v="3.4097411256413246E-2"/>
    <x v="0"/>
  </r>
  <r>
    <s v="f084eb"/>
    <n v="2"/>
    <n v="16"/>
    <s v="t"/>
    <s v="e192c8"/>
    <d v="1899-12-30T00:07:51"/>
    <n v="36"/>
    <x v="1057"/>
    <n v="5.3369861096994646E-2"/>
    <x v="1"/>
  </r>
  <r>
    <s v="b9a74d"/>
    <n v="3"/>
    <n v="16"/>
    <s v="t"/>
    <s v="e192c8"/>
    <d v="1899-12-30T00:07:51"/>
    <n v="17"/>
    <x v="510"/>
    <n v="3.7803651610371199E-2"/>
    <x v="1"/>
  </r>
  <r>
    <s v="2feb6b"/>
    <n v="1"/>
    <n v="16"/>
    <s v="t"/>
    <s v="e192c8"/>
    <d v="1899-12-30T00:07:51"/>
    <n v="29"/>
    <x v="1058"/>
    <n v="2.1496194052956177E-2"/>
    <x v="1"/>
  </r>
  <r>
    <s v="c4a632"/>
    <n v="4"/>
    <n v="1"/>
    <s v="t"/>
    <s v="4e6968"/>
    <d v="1899-12-30T00:54:30"/>
    <n v="13"/>
    <x v="879"/>
    <n v="4.5427917481370442E-2"/>
    <x v="0"/>
  </r>
  <r>
    <s v="e31d39"/>
    <n v="3"/>
    <n v="1"/>
    <s v="t"/>
    <s v="4e6968"/>
    <d v="1899-12-30T00:54:30"/>
    <n v="10"/>
    <x v="225"/>
    <n v="2.6208413931559871E-2"/>
    <x v="0"/>
  </r>
  <r>
    <s v="9ec847"/>
    <n v="2"/>
    <n v="1"/>
    <s v="t"/>
    <s v="4e6968"/>
    <d v="1899-12-30T00:54:30"/>
    <n v="54"/>
    <x v="112"/>
    <n v="9.435029015361554E-2"/>
    <x v="0"/>
  </r>
  <r>
    <s v="c8d436"/>
    <n v="3"/>
    <n v="1"/>
    <s v="t"/>
    <s v="4e6968"/>
    <d v="1899-12-30T00:54:30"/>
    <n v="10"/>
    <x v="225"/>
    <n v="2.6208413931559871E-2"/>
    <x v="1"/>
  </r>
  <r>
    <s v="f084eb"/>
    <n v="4"/>
    <n v="1"/>
    <s v="t"/>
    <s v="4e6968"/>
    <d v="1899-12-30T00:54:30"/>
    <n v="36"/>
    <x v="314"/>
    <n v="0.12580038687148737"/>
    <x v="1"/>
  </r>
  <r>
    <s v="b9a74d"/>
    <n v="3"/>
    <n v="1"/>
    <s v="t"/>
    <s v="4e6968"/>
    <d v="1899-12-30T00:54:30"/>
    <n v="17"/>
    <x v="116"/>
    <n v="4.4554303683651778E-2"/>
    <x v="1"/>
  </r>
  <r>
    <s v="e83aa3"/>
    <n v="5"/>
    <n v="18"/>
    <s v="f"/>
    <s v="fda0ed"/>
    <d v="1899-12-30T00:23:55"/>
    <n v="32"/>
    <x v="189"/>
    <n v="0.11577588915221063"/>
    <x v="0"/>
  </r>
  <r>
    <s v="e31d39"/>
    <n v="4"/>
    <n v="18"/>
    <s v="f"/>
    <s v="fda0ed"/>
    <d v="1899-12-30T00:23:55"/>
    <n v="10"/>
    <x v="190"/>
    <n v="2.8943972288052656E-2"/>
    <x v="0"/>
  </r>
  <r>
    <s v="9ec847"/>
    <n v="4"/>
    <n v="18"/>
    <s v="f"/>
    <s v="fda0ed"/>
    <d v="1899-12-30T00:23:55"/>
    <n v="54"/>
    <x v="969"/>
    <n v="0.15629745035548434"/>
    <x v="0"/>
  </r>
  <r>
    <s v="c8d436"/>
    <n v="2"/>
    <n v="18"/>
    <s v="f"/>
    <s v="fda0ed"/>
    <d v="1899-12-30T00:23:55"/>
    <n v="10"/>
    <x v="104"/>
    <n v="1.4471986144026328E-2"/>
    <x v="1"/>
  </r>
  <r>
    <s v="f084eb"/>
    <n v="5"/>
    <n v="18"/>
    <s v="f"/>
    <s v="fda0ed"/>
    <d v="1899-12-30T00:23:55"/>
    <n v="36"/>
    <x v="583"/>
    <n v="0.13024787529623694"/>
    <x v="1"/>
  </r>
  <r>
    <s v="2feb6b"/>
    <n v="4"/>
    <n v="18"/>
    <s v="f"/>
    <s v="fda0ed"/>
    <d v="1899-12-30T00:23:55"/>
    <n v="29"/>
    <x v="592"/>
    <n v="8.3937519635352703E-2"/>
    <x v="1"/>
  </r>
  <r>
    <s v="e83aa3"/>
    <n v="5"/>
    <n v="21"/>
    <s v="t"/>
    <s v="ed3257"/>
    <d v="1899-12-30T00:55:34"/>
    <n v="32"/>
    <x v="10"/>
    <n v="0.11154018589054436"/>
    <x v="0"/>
  </r>
  <r>
    <s v="d5e9a6"/>
    <n v="4"/>
    <n v="21"/>
    <s v="t"/>
    <s v="ed3257"/>
    <d v="1899-12-30T00:55:34"/>
    <n v="23"/>
    <x v="735"/>
    <n v="6.4135606887063018E-2"/>
    <x v="0"/>
  </r>
  <r>
    <s v="9ec847"/>
    <n v="1"/>
    <n v="21"/>
    <s v="t"/>
    <s v="ed3257"/>
    <d v="1899-12-30T00:55:34"/>
    <n v="54"/>
    <x v="992"/>
    <n v="3.7644812738058725E-2"/>
    <x v="0"/>
  </r>
  <r>
    <s v="5d267b"/>
    <n v="4"/>
    <n v="21"/>
    <s v="t"/>
    <s v="ed3257"/>
    <d v="1899-12-30T00:55:34"/>
    <n v="40"/>
    <x v="10"/>
    <n v="0.11154018589054436"/>
    <x v="1"/>
  </r>
  <r>
    <s v="c8d436"/>
    <n v="4"/>
    <n v="21"/>
    <s v="t"/>
    <s v="ed3257"/>
    <d v="1899-12-30T00:55:34"/>
    <n v="10"/>
    <x v="577"/>
    <n v="2.788504647263609E-2"/>
    <x v="1"/>
  </r>
  <r>
    <s v="f084eb"/>
    <n v="5"/>
    <n v="21"/>
    <s v="t"/>
    <s v="ed3257"/>
    <d v="1899-12-30T00:55:34"/>
    <n v="36"/>
    <x v="427"/>
    <n v="0.12548270912686244"/>
    <x v="1"/>
  </r>
  <r>
    <s v="b9a74d"/>
    <n v="5"/>
    <n v="21"/>
    <s v="t"/>
    <s v="ed3257"/>
    <d v="1899-12-30T00:55:34"/>
    <n v="17"/>
    <x v="721"/>
    <n v="5.9255723754351695E-2"/>
    <x v="1"/>
  </r>
  <r>
    <s v="d5e9a6"/>
    <n v="5"/>
    <n v="20"/>
    <s v="f"/>
    <s v="e27b37"/>
    <d v="1899-12-30T00:44:08"/>
    <n v="23"/>
    <x v="708"/>
    <n v="8.1184312515269627E-2"/>
    <x v="0"/>
  </r>
  <r>
    <s v="72f5d4"/>
    <n v="4"/>
    <n v="20"/>
    <s v="f"/>
    <s v="e27b37"/>
    <d v="1899-12-30T00:44:08"/>
    <n v="19"/>
    <x v="1059"/>
    <n v="5.3652241314439068E-2"/>
    <x v="0"/>
  </r>
  <r>
    <s v="9ec847"/>
    <n v="4"/>
    <n v="20"/>
    <s v="f"/>
    <s v="e27b37"/>
    <d v="1899-12-30T00:44:08"/>
    <n v="54"/>
    <x v="924"/>
    <n v="0.15248531741998472"/>
    <x v="0"/>
  </r>
  <r>
    <s v="c8d436"/>
    <n v="5"/>
    <n v="20"/>
    <s v="f"/>
    <s v="e27b37"/>
    <d v="1899-12-30T00:44:08"/>
    <n v="10"/>
    <x v="39"/>
    <n v="3.5297527180552013E-2"/>
    <x v="1"/>
  </r>
  <r>
    <s v="2feb6b"/>
    <n v="3"/>
    <n v="20"/>
    <s v="f"/>
    <s v="e27b37"/>
    <d v="1899-12-30T00:44:08"/>
    <n v="29"/>
    <x v="903"/>
    <n v="6.1417697294160509E-2"/>
    <x v="1"/>
  </r>
  <r>
    <s v="c4a632"/>
    <n v="4"/>
    <n v="17"/>
    <s v="t"/>
    <s v="a06bd5"/>
    <d v="1899-12-30T00:36:45"/>
    <n v="13"/>
    <x v="0"/>
    <n v="3.8086031827815621E-2"/>
    <x v="0"/>
  </r>
  <r>
    <s v="e31d39"/>
    <n v="3"/>
    <n v="17"/>
    <s v="t"/>
    <s v="a06bd5"/>
    <d v="1899-12-30T00:36:45"/>
    <n v="10"/>
    <x v="691"/>
    <n v="2.1972710669893626E-2"/>
    <x v="0"/>
  </r>
  <r>
    <s v="9ec847"/>
    <n v="3"/>
    <n v="17"/>
    <s v="t"/>
    <s v="a06bd5"/>
    <d v="1899-12-30T00:36:45"/>
    <n v="54"/>
    <x v="286"/>
    <n v="0.11865263761742557"/>
    <x v="0"/>
  </r>
  <r>
    <s v="c8d436"/>
    <n v="4"/>
    <n v="17"/>
    <s v="t"/>
    <s v="a06bd5"/>
    <d v="1899-12-30T00:36:45"/>
    <n v="10"/>
    <x v="285"/>
    <n v="2.9296947559858171E-2"/>
    <x v="1"/>
  </r>
  <r>
    <s v="b9a74d"/>
    <n v="2"/>
    <n v="17"/>
    <s v="t"/>
    <s v="a06bd5"/>
    <d v="1899-12-30T00:36:45"/>
    <n v="17"/>
    <x v="792"/>
    <n v="2.4902405425879445E-2"/>
    <x v="1"/>
  </r>
  <r>
    <s v="9ec847"/>
    <n v="5"/>
    <n v="18"/>
    <s v="t"/>
    <s v="66b8d8"/>
    <d v="1899-12-30T00:18:01"/>
    <n v="54"/>
    <x v="804"/>
    <n v="0.19537181294435541"/>
    <x v="0"/>
  </r>
  <r>
    <s v="5d267b"/>
    <n v="4"/>
    <n v="18"/>
    <s v="t"/>
    <s v="66b8d8"/>
    <d v="1899-12-30T00:18:01"/>
    <n v="40"/>
    <x v="189"/>
    <n v="0.11577588915221063"/>
    <x v="1"/>
  </r>
  <r>
    <s v="c8d436"/>
    <n v="5"/>
    <n v="18"/>
    <s v="t"/>
    <s v="66b8d8"/>
    <d v="1899-12-30T00:18:01"/>
    <n v="10"/>
    <x v="208"/>
    <n v="3.6179965360065812E-2"/>
    <x v="1"/>
  </r>
  <r>
    <s v="b9a74d"/>
    <n v="3"/>
    <n v="18"/>
    <s v="t"/>
    <s v="66b8d8"/>
    <d v="1899-12-30T00:18:01"/>
    <n v="17"/>
    <x v="110"/>
    <n v="3.690356466726713E-2"/>
    <x v="1"/>
  </r>
  <r>
    <s v="c4a632"/>
    <n v="1"/>
    <n v="7"/>
    <s v="f"/>
    <s v="0bed59"/>
    <d v="1899-12-30T00:15:52"/>
    <n v="13"/>
    <x v="1060"/>
    <n v="1.0668677590321845E-2"/>
    <x v="0"/>
  </r>
  <r>
    <s v="e31d39"/>
    <n v="1"/>
    <n v="7"/>
    <s v="f"/>
    <s v="0bed59"/>
    <d v="1899-12-30T00:15:52"/>
    <n v="10"/>
    <x v="516"/>
    <n v="8.2066750694783416E-3"/>
    <x v="0"/>
  </r>
  <r>
    <s v="72f5d4"/>
    <n v="2"/>
    <n v="7"/>
    <s v="f"/>
    <s v="0bed59"/>
    <d v="1899-12-30T00:15:52"/>
    <n v="19"/>
    <x v="526"/>
    <n v="3.1185365264017703E-2"/>
    <x v="0"/>
  </r>
  <r>
    <s v="9ec847"/>
    <n v="4"/>
    <n v="7"/>
    <s v="f"/>
    <s v="0bed59"/>
    <d v="1899-12-30T00:15:52"/>
    <n v="54"/>
    <x v="1006"/>
    <n v="0.1772641815007322"/>
    <x v="0"/>
  </r>
  <r>
    <s v="5d267b"/>
    <n v="2"/>
    <n v="7"/>
    <s v="f"/>
    <s v="0bed59"/>
    <d v="1899-12-30T00:15:52"/>
    <n v="40"/>
    <x v="918"/>
    <n v="6.5653400555826733E-2"/>
    <x v="1"/>
  </r>
  <r>
    <s v="2a2353"/>
    <n v="5"/>
    <n v="7"/>
    <s v="f"/>
    <s v="0bed59"/>
    <d v="1899-12-30T00:15:52"/>
    <n v="57"/>
    <x v="999"/>
    <n v="0.23389023948013274"/>
    <x v="1"/>
  </r>
  <r>
    <s v="e83aa3"/>
    <n v="1"/>
    <n v="0"/>
    <s v="t"/>
    <s v="b4a9bd"/>
    <d v="1899-12-30T00:54:50"/>
    <n v="32"/>
    <x v="520"/>
    <n v="2.8238021744441611E-2"/>
    <x v="0"/>
  </r>
  <r>
    <s v="e31d39"/>
    <n v="1"/>
    <n v="0"/>
    <s v="t"/>
    <s v="b4a9bd"/>
    <d v="1899-12-30T00:54:50"/>
    <n v="10"/>
    <x v="217"/>
    <n v="8.8243817951380032E-3"/>
    <x v="0"/>
  </r>
  <r>
    <s v="d5e9a6"/>
    <n v="3"/>
    <n v="0"/>
    <s v="t"/>
    <s v="b4a9bd"/>
    <d v="1899-12-30T00:54:50"/>
    <n v="23"/>
    <x v="399"/>
    <n v="6.0888234386452224E-2"/>
    <x v="0"/>
  </r>
  <r>
    <s v="72f5d4"/>
    <n v="1"/>
    <n v="0"/>
    <s v="t"/>
    <s v="b4a9bd"/>
    <d v="1899-12-30T00:54:50"/>
    <n v="19"/>
    <x v="272"/>
    <n v="1.6766325410762208E-2"/>
    <x v="0"/>
  </r>
  <r>
    <s v="9ec847"/>
    <n v="2"/>
    <n v="0"/>
    <s v="t"/>
    <s v="b4a9bd"/>
    <d v="1899-12-30T00:54:50"/>
    <n v="54"/>
    <x v="216"/>
    <n v="9.5303323387490438E-2"/>
    <x v="0"/>
  </r>
  <r>
    <s v="5d267b"/>
    <n v="1"/>
    <n v="0"/>
    <s v="t"/>
    <s v="b4a9bd"/>
    <d v="1899-12-30T00:54:50"/>
    <n v="40"/>
    <x v="39"/>
    <n v="3.5297527180552013E-2"/>
    <x v="1"/>
  </r>
  <r>
    <s v="c8d436"/>
    <n v="5"/>
    <n v="0"/>
    <s v="t"/>
    <s v="b4a9bd"/>
    <d v="1899-12-30T00:54:50"/>
    <n v="10"/>
    <x v="876"/>
    <n v="4.4121908975690016E-2"/>
    <x v="1"/>
  </r>
  <r>
    <s v="f084eb"/>
    <n v="5"/>
    <n v="0"/>
    <s v="t"/>
    <s v="b4a9bd"/>
    <d v="1899-12-30T00:54:50"/>
    <n v="36"/>
    <x v="547"/>
    <n v="0.15883887231248406"/>
    <x v="1"/>
  </r>
  <r>
    <s v="5d267b"/>
    <n v="2"/>
    <n v="19"/>
    <s v="f"/>
    <s v="3ca4b6"/>
    <d v="1899-12-30T00:13:13"/>
    <n v="40"/>
    <x v="420"/>
    <n v="5.7181994032494271E-2"/>
    <x v="1"/>
  </r>
  <r>
    <s v="c8d436"/>
    <n v="2"/>
    <n v="19"/>
    <s v="f"/>
    <s v="3ca4b6"/>
    <d v="1899-12-30T00:13:13"/>
    <n v="10"/>
    <x v="860"/>
    <n v="1.4295498508123568E-2"/>
    <x v="1"/>
  </r>
  <r>
    <s v="2a2353"/>
    <n v="3"/>
    <n v="19"/>
    <s v="f"/>
    <s v="3ca4b6"/>
    <d v="1899-12-30T00:13:13"/>
    <n v="57"/>
    <x v="53"/>
    <n v="0.12222651224445651"/>
    <x v="1"/>
  </r>
  <r>
    <s v="f084eb"/>
    <n v="3"/>
    <n v="19"/>
    <s v="f"/>
    <s v="3ca4b6"/>
    <d v="1899-12-30T00:13:13"/>
    <n v="36"/>
    <x v="698"/>
    <n v="7.7195691943867259E-2"/>
    <x v="1"/>
  </r>
  <r>
    <s v="e83aa3"/>
    <n v="2"/>
    <n v="7"/>
    <s v="f"/>
    <s v="69cd49"/>
    <d v="1899-12-30T00:05:28"/>
    <n v="32"/>
    <x v="1044"/>
    <n v="5.25227204446614E-2"/>
    <x v="0"/>
  </r>
  <r>
    <s v="d5e9a6"/>
    <n v="3"/>
    <n v="7"/>
    <s v="f"/>
    <s v="69cd49"/>
    <d v="1899-12-30T00:05:28"/>
    <n v="23"/>
    <x v="917"/>
    <n v="5.6626057979400568E-2"/>
    <x v="0"/>
  </r>
  <r>
    <s v="72f5d4"/>
    <n v="4"/>
    <n v="7"/>
    <s v="f"/>
    <s v="69cd49"/>
    <d v="1899-12-30T00:05:28"/>
    <n v="19"/>
    <x v="141"/>
    <n v="6.2370730528035406E-2"/>
    <x v="0"/>
  </r>
  <r>
    <s v="9ec847"/>
    <n v="5"/>
    <n v="7"/>
    <s v="f"/>
    <s v="69cd49"/>
    <d v="1899-12-30T00:05:28"/>
    <n v="54"/>
    <x v="142"/>
    <n v="0.22158022687591528"/>
    <x v="0"/>
  </r>
  <r>
    <s v="5d267b"/>
    <n v="4"/>
    <n v="7"/>
    <s v="f"/>
    <s v="69cd49"/>
    <d v="1899-12-30T00:05:28"/>
    <n v="40"/>
    <x v="527"/>
    <n v="0.13130680111165347"/>
    <x v="1"/>
  </r>
  <r>
    <s v="c8d436"/>
    <n v="1"/>
    <n v="7"/>
    <s v="f"/>
    <s v="69cd49"/>
    <d v="1899-12-30T00:05:28"/>
    <n v="10"/>
    <x v="516"/>
    <n v="8.2066750694783416E-3"/>
    <x v="1"/>
  </r>
  <r>
    <s v="2a2353"/>
    <n v="4"/>
    <n v="7"/>
    <s v="f"/>
    <s v="69cd49"/>
    <d v="1899-12-30T00:05:28"/>
    <n v="57"/>
    <x v="529"/>
    <n v="0.18711219158410622"/>
    <x v="1"/>
  </r>
  <r>
    <s v="f084eb"/>
    <n v="2"/>
    <n v="7"/>
    <s v="f"/>
    <s v="69cd49"/>
    <d v="1899-12-30T00:05:28"/>
    <n v="36"/>
    <x v="919"/>
    <n v="5.9088060500244066E-2"/>
    <x v="1"/>
  </r>
  <r>
    <s v="c4a632"/>
    <n v="5"/>
    <n v="11"/>
    <s v="f"/>
    <s v="57b07a"/>
    <d v="1899-12-30T00:55:07"/>
    <n v="13"/>
    <x v="21"/>
    <n v="5.1049048684873352E-2"/>
    <x v="0"/>
  </r>
  <r>
    <s v="e83aa3"/>
    <n v="3"/>
    <n v="11"/>
    <s v="f"/>
    <s v="57b07a"/>
    <d v="1899-12-30T00:55:07"/>
    <n v="32"/>
    <x v="883"/>
    <n v="7.5395518057659094E-2"/>
    <x v="0"/>
  </r>
  <r>
    <s v="e31d39"/>
    <n v="4"/>
    <n v="11"/>
    <s v="f"/>
    <s v="57b07a"/>
    <d v="1899-12-30T00:55:07"/>
    <n v="10"/>
    <x v="22"/>
    <n v="3.1414799190691296E-2"/>
    <x v="0"/>
  </r>
  <r>
    <s v="72f5d4"/>
    <n v="4"/>
    <n v="11"/>
    <s v="f"/>
    <s v="57b07a"/>
    <d v="1899-12-30T00:55:07"/>
    <n v="19"/>
    <x v="808"/>
    <n v="5.9688118462313457E-2"/>
    <x v="0"/>
  </r>
  <r>
    <s v="9ec847"/>
    <n v="4"/>
    <n v="11"/>
    <s v="f"/>
    <s v="57b07a"/>
    <d v="1899-12-30T00:55:07"/>
    <n v="54"/>
    <x v="797"/>
    <n v="0.16963991562973299"/>
    <x v="0"/>
  </r>
  <r>
    <s v="5d267b"/>
    <n v="2"/>
    <n v="11"/>
    <s v="f"/>
    <s v="57b07a"/>
    <d v="1899-12-30T00:55:07"/>
    <n v="40"/>
    <x v="348"/>
    <n v="6.2829598381382593E-2"/>
    <x v="1"/>
  </r>
  <r>
    <s v="c4a632"/>
    <n v="2"/>
    <n v="11"/>
    <s v="t"/>
    <s v="5022cd"/>
    <d v="1899-12-30T00:44:23"/>
    <n v="13"/>
    <x v="845"/>
    <n v="2.0419619473949338E-2"/>
    <x v="0"/>
  </r>
  <r>
    <s v="e83aa3"/>
    <n v="1"/>
    <n v="11"/>
    <s v="t"/>
    <s v="5022cd"/>
    <d v="1899-12-30T00:44:23"/>
    <n v="32"/>
    <x v="764"/>
    <n v="2.5131839352553035E-2"/>
    <x v="0"/>
  </r>
  <r>
    <s v="d5e9a6"/>
    <n v="1"/>
    <n v="11"/>
    <s v="t"/>
    <s v="5022cd"/>
    <d v="1899-12-30T00:44:23"/>
    <n v="23"/>
    <x v="846"/>
    <n v="1.8063509534647495E-2"/>
    <x v="0"/>
  </r>
  <r>
    <s v="9ec847"/>
    <n v="2"/>
    <n v="11"/>
    <s v="t"/>
    <s v="5022cd"/>
    <d v="1899-12-30T00:44:23"/>
    <n v="54"/>
    <x v="347"/>
    <n v="8.4819957814866495E-2"/>
    <x v="0"/>
  </r>
  <r>
    <s v="5d267b"/>
    <n v="2"/>
    <n v="11"/>
    <s v="t"/>
    <s v="5022cd"/>
    <d v="1899-12-30T00:44:23"/>
    <n v="40"/>
    <x v="348"/>
    <n v="6.2829598381382593E-2"/>
    <x v="1"/>
  </r>
  <r>
    <s v="2a2353"/>
    <n v="5"/>
    <n v="11"/>
    <s v="t"/>
    <s v="5022cd"/>
    <d v="1899-12-30T00:44:23"/>
    <n v="57"/>
    <x v="911"/>
    <n v="0.22383044423367546"/>
    <x v="1"/>
  </r>
  <r>
    <s v="f084eb"/>
    <n v="1"/>
    <n v="11"/>
    <s v="t"/>
    <s v="5022cd"/>
    <d v="1899-12-30T00:44:23"/>
    <n v="36"/>
    <x v="1061"/>
    <n v="2.8273319271622164E-2"/>
    <x v="1"/>
  </r>
  <r>
    <s v="c4a632"/>
    <n v="3"/>
    <n v="4"/>
    <s v="f"/>
    <s v="9ef74f"/>
    <d v="1899-12-30T00:31:26"/>
    <n v="13"/>
    <x v="950"/>
    <n v="3.3038485440996683E-2"/>
    <x v="0"/>
  </r>
  <r>
    <s v="e83aa3"/>
    <n v="2"/>
    <n v="4"/>
    <s v="f"/>
    <s v="9ef74f"/>
    <d v="1899-12-30T00:31:26"/>
    <n v="32"/>
    <x v="956"/>
    <n v="5.4217001749327892E-2"/>
    <x v="0"/>
  </r>
  <r>
    <s v="72f5d4"/>
    <n v="2"/>
    <n v="4"/>
    <s v="f"/>
    <s v="9ef74f"/>
    <d v="1899-12-30T00:31:26"/>
    <n v="19"/>
    <x v="925"/>
    <n v="3.219134478866343E-2"/>
    <x v="0"/>
  </r>
  <r>
    <s v="9ec847"/>
    <n v="5"/>
    <n v="4"/>
    <s v="f"/>
    <s v="9ef74f"/>
    <d v="1899-12-30T00:31:26"/>
    <n v="54"/>
    <x v="539"/>
    <n v="0.22872797612997706"/>
    <x v="0"/>
  </r>
  <r>
    <s v="b9a74d"/>
    <n v="2"/>
    <n v="4"/>
    <s v="f"/>
    <s v="9ef74f"/>
    <d v="1899-12-30T00:31:26"/>
    <n v="17"/>
    <x v="1028"/>
    <n v="2.8802782179330442E-2"/>
    <x v="1"/>
  </r>
  <r>
    <s v="c4a632"/>
    <n v="3"/>
    <n v="8"/>
    <s v="t"/>
    <s v="ec5499"/>
    <d v="1899-12-30T00:35:50"/>
    <n v="13"/>
    <x v="722"/>
    <n v="3.1661881880955159E-2"/>
    <x v="0"/>
  </r>
  <r>
    <s v="e83aa3"/>
    <n v="5"/>
    <n v="8"/>
    <s v="t"/>
    <s v="ec5499"/>
    <d v="1899-12-30T00:35:50"/>
    <n v="32"/>
    <x v="370"/>
    <n v="0.12989490002443141"/>
    <x v="0"/>
  </r>
  <r>
    <s v="d5e9a6"/>
    <n v="5"/>
    <n v="8"/>
    <s v="t"/>
    <s v="ec5499"/>
    <d v="1899-12-30T00:35:50"/>
    <n v="23"/>
    <x v="723"/>
    <n v="9.3361959392560076E-2"/>
    <x v="0"/>
  </r>
  <r>
    <s v="9ec847"/>
    <n v="2"/>
    <n v="8"/>
    <s v="t"/>
    <s v="ec5499"/>
    <d v="1899-12-30T00:35:50"/>
    <n v="54"/>
    <x v="371"/>
    <n v="8.7679057516491202E-2"/>
    <x v="0"/>
  </r>
  <r>
    <s v="f084eb"/>
    <n v="2"/>
    <n v="8"/>
    <s v="t"/>
    <s v="ec5499"/>
    <d v="1899-12-30T00:35:50"/>
    <n v="36"/>
    <x v="327"/>
    <n v="5.8452705010994144E-2"/>
    <x v="1"/>
  </r>
  <r>
    <s v="b9a74d"/>
    <n v="4"/>
    <n v="8"/>
    <s v="t"/>
    <s v="ec5499"/>
    <d v="1899-12-30T00:35:50"/>
    <n v="17"/>
    <x v="872"/>
    <n v="5.5205332510383356E-2"/>
    <x v="1"/>
  </r>
  <r>
    <s v="c4a632"/>
    <n v="4"/>
    <n v="8"/>
    <s v="t"/>
    <s v="1e8af2"/>
    <d v="1899-12-30T00:42:44"/>
    <n v="13"/>
    <x v="369"/>
    <n v="4.2215842507940214E-2"/>
    <x v="0"/>
  </r>
  <r>
    <s v="d5e9a6"/>
    <n v="3"/>
    <n v="8"/>
    <s v="t"/>
    <s v="1e8af2"/>
    <d v="1899-12-30T00:42:44"/>
    <n v="23"/>
    <x v="1062"/>
    <n v="5.601717563553605E-2"/>
    <x v="0"/>
  </r>
  <r>
    <s v="5d267b"/>
    <n v="3"/>
    <n v="8"/>
    <s v="t"/>
    <s v="1e8af2"/>
    <d v="1899-12-30T00:42:44"/>
    <n v="40"/>
    <x v="325"/>
    <n v="9.7421175018323564E-2"/>
    <x v="1"/>
  </r>
  <r>
    <s v="c8d436"/>
    <n v="4"/>
    <n v="8"/>
    <s v="t"/>
    <s v="1e8af2"/>
    <d v="1899-12-30T00:42:44"/>
    <n v="10"/>
    <x v="384"/>
    <n v="3.2473725006107852E-2"/>
    <x v="1"/>
  </r>
  <r>
    <s v="2a2353"/>
    <n v="4"/>
    <n v="8"/>
    <s v="t"/>
    <s v="1e8af2"/>
    <d v="1899-12-30T00:42:44"/>
    <n v="57"/>
    <x v="321"/>
    <n v="0.18510023253481478"/>
    <x v="1"/>
  </r>
  <r>
    <s v="2feb6b"/>
    <n v="4"/>
    <n v="8"/>
    <s v="t"/>
    <s v="1e8af2"/>
    <d v="1899-12-30T00:42:44"/>
    <n v="29"/>
    <x v="481"/>
    <n v="9.4173802517712776E-2"/>
    <x v="1"/>
  </r>
  <r>
    <s v="e83aa3"/>
    <n v="4"/>
    <n v="3"/>
    <s v="t"/>
    <s v="ae1b85"/>
    <d v="1899-12-30T00:18:18"/>
    <n v="32"/>
    <x v="990"/>
    <n v="0.10956352436843345"/>
    <x v="0"/>
  </r>
  <r>
    <s v="d5e9a6"/>
    <n v="2"/>
    <n v="3"/>
    <s v="t"/>
    <s v="ae1b85"/>
    <d v="1899-12-30T00:18:18"/>
    <n v="23"/>
    <x v="897"/>
    <n v="3.937439156990577E-2"/>
    <x v="0"/>
  </r>
  <r>
    <s v="72f5d4"/>
    <n v="1"/>
    <n v="3"/>
    <s v="t"/>
    <s v="ae1b85"/>
    <d v="1899-12-30T00:18:18"/>
    <n v="19"/>
    <x v="824"/>
    <n v="1.6263335648439341E-2"/>
    <x v="0"/>
  </r>
  <r>
    <s v="c8d436"/>
    <n v="4"/>
    <n v="3"/>
    <s v="t"/>
    <s v="ae1b85"/>
    <d v="1899-12-30T00:18:18"/>
    <n v="10"/>
    <x v="656"/>
    <n v="3.423860136513545E-2"/>
    <x v="1"/>
  </r>
  <r>
    <s v="e83aa3"/>
    <n v="5"/>
    <n v="0"/>
    <s v="t"/>
    <s v="ee66e1"/>
    <d v="1899-12-30T00:35:24"/>
    <n v="32"/>
    <x v="41"/>
    <n v="0.14119010872220805"/>
    <x v="0"/>
  </r>
  <r>
    <s v="72f5d4"/>
    <n v="3"/>
    <n v="0"/>
    <s v="t"/>
    <s v="ee66e1"/>
    <d v="1899-12-30T00:35:24"/>
    <n v="19"/>
    <x v="701"/>
    <n v="5.0298976232286616E-2"/>
    <x v="0"/>
  </r>
  <r>
    <s v="5d267b"/>
    <n v="3"/>
    <n v="0"/>
    <s v="t"/>
    <s v="ee66e1"/>
    <d v="1899-12-30T00:35:24"/>
    <n v="40"/>
    <x v="311"/>
    <n v="0.10589258154165604"/>
    <x v="1"/>
  </r>
  <r>
    <s v="c8d436"/>
    <n v="5"/>
    <n v="0"/>
    <s v="t"/>
    <s v="ee66e1"/>
    <d v="1899-12-30T00:35:24"/>
    <n v="10"/>
    <x v="876"/>
    <n v="4.4121908975690016E-2"/>
    <x v="1"/>
  </r>
  <r>
    <s v="2a2353"/>
    <n v="1"/>
    <n v="0"/>
    <s v="t"/>
    <s v="ee66e1"/>
    <d v="1899-12-30T00:35:24"/>
    <n v="57"/>
    <x v="701"/>
    <n v="5.0298976232286616E-2"/>
    <x v="1"/>
  </r>
  <r>
    <s v="c4a632"/>
    <n v="3"/>
    <n v="22"/>
    <s v="t"/>
    <s v="522fa4"/>
    <d v="1899-12-30T00:26:29"/>
    <n v="13"/>
    <x v="165"/>
    <n v="2.6843769420809807E-2"/>
    <x v="0"/>
  </r>
  <r>
    <s v="e83aa3"/>
    <n v="3"/>
    <n v="22"/>
    <s v="t"/>
    <s v="522fa4"/>
    <d v="1899-12-30T00:26:29"/>
    <n v="32"/>
    <x v="1005"/>
    <n v="6.6076970881993366E-2"/>
    <x v="0"/>
  </r>
  <r>
    <s v="e31d39"/>
    <n v="5"/>
    <n v="22"/>
    <s v="t"/>
    <s v="522fa4"/>
    <d v="1899-12-30T00:26:29"/>
    <n v="10"/>
    <x v="150"/>
    <n v="3.4415089001038214E-2"/>
    <x v="0"/>
  </r>
  <r>
    <s v="9ec847"/>
    <n v="3"/>
    <n v="22"/>
    <s v="t"/>
    <s v="522fa4"/>
    <d v="1899-12-30T00:26:29"/>
    <n v="54"/>
    <x v="148"/>
    <n v="0.11150488836336381"/>
    <x v="0"/>
  </r>
  <r>
    <s v="f084eb"/>
    <n v="1"/>
    <n v="22"/>
    <s v="t"/>
    <s v="522fa4"/>
    <d v="1899-12-30T00:26:29"/>
    <n v="36"/>
    <x v="560"/>
    <n v="2.4778864080747514E-2"/>
    <x v="1"/>
  </r>
  <r>
    <s v="2feb6b"/>
    <n v="4"/>
    <n v="22"/>
    <s v="t"/>
    <s v="522fa4"/>
    <d v="1899-12-30T00:26:29"/>
    <n v="29"/>
    <x v="561"/>
    <n v="7.9843006482408663E-2"/>
    <x v="1"/>
  </r>
  <r>
    <s v="c4a632"/>
    <n v="3"/>
    <n v="2"/>
    <s v="f"/>
    <s v="6d98f2"/>
    <d v="1899-12-30T00:33:12"/>
    <n v="13"/>
    <x v="296"/>
    <n v="3.3726787221017449E-2"/>
    <x v="0"/>
  </r>
  <r>
    <s v="e83aa3"/>
    <n v="2"/>
    <n v="2"/>
    <s v="f"/>
    <s v="6d98f2"/>
    <d v="1899-12-30T00:33:12"/>
    <n v="32"/>
    <x v="1020"/>
    <n v="5.5346522619105561E-2"/>
    <x v="0"/>
  </r>
  <r>
    <s v="72f5d4"/>
    <n v="5"/>
    <n v="2"/>
    <s v="f"/>
    <s v="6d98f2"/>
    <d v="1899-12-30T00:33:12"/>
    <n v="19"/>
    <x v="365"/>
    <n v="8.2154994512734808E-2"/>
    <x v="0"/>
  </r>
  <r>
    <s v="9ec847"/>
    <n v="4"/>
    <n v="2"/>
    <s v="f"/>
    <s v="6d98f2"/>
    <d v="1899-12-30T00:33:12"/>
    <n v="54"/>
    <x v="598"/>
    <n v="0.18679451383948129"/>
    <x v="0"/>
  </r>
  <r>
    <s v="f084eb"/>
    <n v="1"/>
    <n v="2"/>
    <s v="f"/>
    <s v="6d98f2"/>
    <d v="1899-12-30T00:33:12"/>
    <n v="36"/>
    <x v="590"/>
    <n v="3.1132418973246877E-2"/>
    <x v="1"/>
  </r>
  <r>
    <s v="2feb6b"/>
    <n v="4"/>
    <n v="2"/>
    <s v="f"/>
    <s v="6d98f2"/>
    <d v="1899-12-30T00:33:12"/>
    <n v="29"/>
    <x v="978"/>
    <n v="0.10031557224712882"/>
    <x v="1"/>
  </r>
  <r>
    <s v="e83aa3"/>
    <n v="5"/>
    <n v="10"/>
    <s v="t"/>
    <s v="eed514"/>
    <d v="1899-12-30T00:55:45"/>
    <n v="32"/>
    <x v="449"/>
    <n v="0.12707109784998727"/>
    <x v="0"/>
  </r>
  <r>
    <s v="e31d39"/>
    <n v="3"/>
    <n v="10"/>
    <s v="t"/>
    <s v="eed514"/>
    <d v="1899-12-30T00:55:45"/>
    <n v="10"/>
    <x v="967"/>
    <n v="2.3825830846872609E-2"/>
    <x v="0"/>
  </r>
  <r>
    <s v="72f5d4"/>
    <n v="4"/>
    <n v="10"/>
    <s v="t"/>
    <s v="eed514"/>
    <d v="1899-12-30T00:55:45"/>
    <n v="19"/>
    <x v="181"/>
    <n v="6.0358771478743946E-2"/>
    <x v="0"/>
  </r>
  <r>
    <s v="f084eb"/>
    <n v="5"/>
    <n v="10"/>
    <s v="t"/>
    <s v="eed514"/>
    <d v="1899-12-30T00:55:45"/>
    <n v="36"/>
    <x v="52"/>
    <n v="0.14295498508123564"/>
    <x v="1"/>
  </r>
  <r>
    <s v="c4a632"/>
    <n v="4"/>
    <n v="3"/>
    <s v="t"/>
    <s v="fa26be"/>
    <d v="1899-12-30T00:50:16"/>
    <n v="13"/>
    <x v="653"/>
    <n v="4.451018177467609E-2"/>
    <x v="0"/>
  </r>
  <r>
    <s v="e83aa3"/>
    <n v="3"/>
    <n v="3"/>
    <s v="t"/>
    <s v="fa26be"/>
    <d v="1899-12-30T00:50:16"/>
    <n v="32"/>
    <x v="332"/>
    <n v="8.2172643276325091E-2"/>
    <x v="0"/>
  </r>
  <r>
    <s v="d5e9a6"/>
    <n v="4"/>
    <n v="3"/>
    <s v="t"/>
    <s v="fa26be"/>
    <d v="1899-12-30T00:50:16"/>
    <n v="23"/>
    <x v="1025"/>
    <n v="7.874878313981154E-2"/>
    <x v="0"/>
  </r>
  <r>
    <s v="9ec847"/>
    <n v="2"/>
    <n v="3"/>
    <s v="t"/>
    <s v="fa26be"/>
    <d v="1899-12-30T00:50:16"/>
    <n v="54"/>
    <x v="837"/>
    <n v="9.2444223685865717E-2"/>
    <x v="0"/>
  </r>
  <r>
    <s v="c8d436"/>
    <n v="5"/>
    <n v="3"/>
    <s v="t"/>
    <s v="fa26be"/>
    <d v="1899-12-30T00:50:16"/>
    <n v="10"/>
    <x v="674"/>
    <n v="4.2798251706419314E-2"/>
    <x v="1"/>
  </r>
  <r>
    <s v="b9a74d"/>
    <n v="2"/>
    <n v="3"/>
    <s v="t"/>
    <s v="fa26be"/>
    <d v="1899-12-30T00:50:16"/>
    <n v="17"/>
    <x v="335"/>
    <n v="2.910281116036513E-2"/>
    <x v="1"/>
  </r>
  <r>
    <s v="9ec847"/>
    <n v="3"/>
    <n v="19"/>
    <s v="f"/>
    <s v="7ee3fa"/>
    <d v="1899-12-30T00:26:07"/>
    <n v="54"/>
    <x v="277"/>
    <n v="0.11579353791580088"/>
    <x v="0"/>
  </r>
  <r>
    <s v="5d267b"/>
    <n v="3"/>
    <n v="19"/>
    <s v="f"/>
    <s v="7ee3fa"/>
    <d v="1899-12-30T00:26:07"/>
    <n v="40"/>
    <x v="258"/>
    <n v="8.5772991048741393E-2"/>
    <x v="1"/>
  </r>
  <r>
    <s v="c8d436"/>
    <n v="3"/>
    <n v="19"/>
    <s v="f"/>
    <s v="7ee3fa"/>
    <d v="1899-12-30T00:26:07"/>
    <n v="10"/>
    <x v="341"/>
    <n v="2.1443247762185348E-2"/>
    <x v="1"/>
  </r>
  <r>
    <s v="b9a74d"/>
    <n v="3"/>
    <n v="19"/>
    <s v="f"/>
    <s v="7ee3fa"/>
    <d v="1899-12-30T00:26:07"/>
    <n v="17"/>
    <x v="438"/>
    <n v="3.64535211957151E-2"/>
    <x v="1"/>
  </r>
  <r>
    <s v="2feb6b"/>
    <n v="5"/>
    <n v="19"/>
    <s v="f"/>
    <s v="7ee3fa"/>
    <d v="1899-12-30T00:26:07"/>
    <n v="29"/>
    <x v="55"/>
    <n v="0.10364236418389586"/>
    <x v="1"/>
  </r>
  <r>
    <s v="c4a632"/>
    <n v="5"/>
    <n v="13"/>
    <s v="t"/>
    <s v="e2cdb7"/>
    <d v="1899-12-30T00:42:22"/>
    <n v="13"/>
    <x v="621"/>
    <n v="4.9901879051505407E-2"/>
    <x v="0"/>
  </r>
  <r>
    <s v="72f5d4"/>
    <n v="3"/>
    <n v="13"/>
    <s v="t"/>
    <s v="e2cdb7"/>
    <d v="1899-12-30T00:42:22"/>
    <n v="19"/>
    <x v="121"/>
    <n v="4.3760109322089354E-2"/>
    <x v="0"/>
  </r>
  <r>
    <s v="c8d436"/>
    <n v="5"/>
    <n v="13"/>
    <s v="t"/>
    <s v="e2cdb7"/>
    <d v="1899-12-30T00:42:22"/>
    <n v="10"/>
    <x v="751"/>
    <n v="3.8386060808850313E-2"/>
    <x v="1"/>
  </r>
  <r>
    <s v="2a2353"/>
    <n v="2"/>
    <n v="13"/>
    <s v="t"/>
    <s v="e2cdb7"/>
    <d v="1899-12-30T00:42:22"/>
    <n v="57"/>
    <x v="1063"/>
    <n v="8.7520218644178707E-2"/>
    <x v="1"/>
  </r>
  <r>
    <s v="b9a74d"/>
    <n v="4"/>
    <n v="13"/>
    <s v="t"/>
    <s v="e2cdb7"/>
    <d v="1899-12-30T00:42:22"/>
    <n v="17"/>
    <x v="86"/>
    <n v="5.2205042700036425E-2"/>
    <x v="1"/>
  </r>
  <r>
    <s v="e83aa3"/>
    <n v="2"/>
    <n v="24"/>
    <s v="t"/>
    <s v="18f5f3"/>
    <d v="1899-12-30T00:26:32"/>
    <n v="32"/>
    <x v="713"/>
    <n v="4.2921793051551249E-2"/>
    <x v="0"/>
  </r>
  <r>
    <s v="e31d39"/>
    <n v="4"/>
    <n v="24"/>
    <s v="t"/>
    <s v="18f5f3"/>
    <d v="1899-12-30T00:26:32"/>
    <n v="10"/>
    <x v="88"/>
    <n v="2.6826120657219531E-2"/>
    <x v="0"/>
  </r>
  <r>
    <s v="72f5d4"/>
    <n v="4"/>
    <n v="24"/>
    <s v="t"/>
    <s v="18f5f3"/>
    <d v="1899-12-30T00:26:32"/>
    <n v="19"/>
    <x v="1064"/>
    <n v="5.0969629248717105E-2"/>
    <x v="0"/>
  </r>
  <r>
    <s v="2feb6b"/>
    <n v="4"/>
    <n v="24"/>
    <s v="t"/>
    <s v="18f5f3"/>
    <d v="1899-12-30T00:26:32"/>
    <n v="29"/>
    <x v="754"/>
    <n v="7.7795749905936629E-2"/>
    <x v="1"/>
  </r>
  <r>
    <s v="c4a632"/>
    <n v="2"/>
    <n v="15"/>
    <s v="t"/>
    <s v="c04f81"/>
    <d v="1899-12-30T00:26:51"/>
    <n v="13"/>
    <x v="614"/>
    <n v="1.9501883767254986E-2"/>
    <x v="0"/>
  </r>
  <r>
    <s v="e83aa3"/>
    <n v="2"/>
    <n v="15"/>
    <s v="t"/>
    <s v="c04f81"/>
    <d v="1899-12-30T00:26:51"/>
    <n v="32"/>
    <x v="865"/>
    <n v="4.8004636965550733E-2"/>
    <x v="0"/>
  </r>
  <r>
    <s v="d5e9a6"/>
    <n v="2"/>
    <n v="15"/>
    <s v="t"/>
    <s v="c04f81"/>
    <d v="1899-12-30T00:26:51"/>
    <n v="23"/>
    <x v="630"/>
    <n v="3.4503332818989596E-2"/>
    <x v="0"/>
  </r>
  <r>
    <s v="f084eb"/>
    <n v="1"/>
    <n v="15"/>
    <s v="t"/>
    <s v="c04f81"/>
    <d v="1899-12-30T00:26:51"/>
    <n v="36"/>
    <x v="172"/>
    <n v="2.7002608293122291E-2"/>
    <x v="1"/>
  </r>
  <r>
    <s v="b9a74d"/>
    <n v="5"/>
    <n v="15"/>
    <s v="t"/>
    <s v="c04f81"/>
    <d v="1899-12-30T00:26:51"/>
    <n v="17"/>
    <x v="781"/>
    <n v="6.3756158469872079E-2"/>
    <x v="1"/>
  </r>
  <r>
    <s v="2feb6b"/>
    <n v="5"/>
    <n v="15"/>
    <s v="t"/>
    <s v="c04f81"/>
    <d v="1899-12-30T00:26:51"/>
    <n v="29"/>
    <x v="67"/>
    <n v="0.10876050562507589"/>
    <x v="1"/>
  </r>
  <r>
    <s v="c4a632"/>
    <n v="2"/>
    <n v="11"/>
    <s v="f"/>
    <n v="361452"/>
    <d v="1899-12-30T00:42:21"/>
    <n v="13"/>
    <x v="845"/>
    <n v="2.0419619473949338E-2"/>
    <x v="0"/>
  </r>
  <r>
    <s v="e83aa3"/>
    <n v="3"/>
    <n v="11"/>
    <s v="f"/>
    <n v="361452"/>
    <d v="1899-12-30T00:42:21"/>
    <n v="32"/>
    <x v="883"/>
    <n v="7.5395518057659094E-2"/>
    <x v="0"/>
  </r>
  <r>
    <s v="d5e9a6"/>
    <n v="2"/>
    <n v="11"/>
    <s v="f"/>
    <n v="361452"/>
    <d v="1899-12-30T00:42:21"/>
    <n v="23"/>
    <x v="666"/>
    <n v="3.612701906929499E-2"/>
    <x v="0"/>
  </r>
  <r>
    <s v="5d267b"/>
    <n v="3"/>
    <n v="11"/>
    <s v="f"/>
    <n v="361452"/>
    <d v="1899-12-30T00:42:21"/>
    <n v="40"/>
    <x v="474"/>
    <n v="9.4244397572073868E-2"/>
    <x v="1"/>
  </r>
  <r>
    <s v="f084eb"/>
    <n v="1"/>
    <n v="11"/>
    <s v="f"/>
    <n v="361452"/>
    <d v="1899-12-30T00:42:21"/>
    <n v="36"/>
    <x v="1061"/>
    <n v="2.8273319271622164E-2"/>
    <x v="1"/>
  </r>
  <r>
    <s v="b9a74d"/>
    <n v="2"/>
    <n v="11"/>
    <s v="f"/>
    <n v="361000"/>
    <d v="1899-12-30T00:42:21"/>
    <n v="17"/>
    <x v="25"/>
    <n v="2.6702579312087599E-2"/>
    <x v="1"/>
  </r>
  <r>
    <s v="c4a632"/>
    <n v="5"/>
    <n v="6"/>
    <s v="f"/>
    <s v="88e660"/>
    <d v="1899-12-30T00:34:37"/>
    <n v="13"/>
    <x v="411"/>
    <n v="5.3916972768293193E-2"/>
    <x v="0"/>
  </r>
  <r>
    <s v="e31d39"/>
    <n v="5"/>
    <n v="6"/>
    <s v="f"/>
    <s v="88e660"/>
    <d v="1899-12-30T00:34:37"/>
    <n v="10"/>
    <x v="412"/>
    <n v="4.1474594437148619E-2"/>
    <x v="0"/>
  </r>
  <r>
    <s v="72f5d4"/>
    <n v="2"/>
    <n v="6"/>
    <s v="f"/>
    <s v="88e660"/>
    <d v="1899-12-30T00:34:37"/>
    <n v="19"/>
    <x v="279"/>
    <n v="3.1520691772232948E-2"/>
    <x v="0"/>
  </r>
  <r>
    <s v="9ec847"/>
    <n v="4"/>
    <n v="6"/>
    <s v="f"/>
    <s v="88e660"/>
    <d v="1899-12-30T00:34:37"/>
    <n v="54"/>
    <x v="1065"/>
    <n v="0.17917024796848202"/>
    <x v="0"/>
  </r>
  <r>
    <s v="c8d436"/>
    <n v="5"/>
    <n v="6"/>
    <s v="f"/>
    <s v="88e660"/>
    <d v="1899-12-30T00:34:37"/>
    <n v="10"/>
    <x v="412"/>
    <n v="4.1474594437148619E-2"/>
    <x v="1"/>
  </r>
  <r>
    <s v="2a2353"/>
    <n v="1"/>
    <n v="6"/>
    <s v="f"/>
    <s v="88e660"/>
    <d v="1899-12-30T00:34:37"/>
    <n v="57"/>
    <x v="1003"/>
    <n v="4.7281037658349422E-2"/>
    <x v="1"/>
  </r>
  <r>
    <s v="2feb6b"/>
    <n v="3"/>
    <n v="6"/>
    <s v="f"/>
    <s v="88e660"/>
    <d v="1899-12-30T00:34:37"/>
    <n v="29"/>
    <x v="1066"/>
    <n v="7.2165794320638604E-2"/>
    <x v="1"/>
  </r>
  <r>
    <s v="c4a632"/>
    <n v="3"/>
    <n v="20"/>
    <s v="f"/>
    <s v="ec1ac3"/>
    <d v="1899-12-30T00:31:57"/>
    <n v="13"/>
    <x v="241"/>
    <n v="2.7532071200830573E-2"/>
    <x v="0"/>
  </r>
  <r>
    <s v="e83aa3"/>
    <n v="4"/>
    <n v="20"/>
    <s v="f"/>
    <s v="ec1ac3"/>
    <d v="1899-12-30T00:31:57"/>
    <n v="32"/>
    <x v="1034"/>
    <n v="9.0361669582213158E-2"/>
    <x v="0"/>
  </r>
  <r>
    <s v="d5e9a6"/>
    <n v="5"/>
    <n v="20"/>
    <s v="f"/>
    <s v="ec1ac3"/>
    <d v="1899-12-30T00:31:57"/>
    <n v="23"/>
    <x v="708"/>
    <n v="8.1184312515269627E-2"/>
    <x v="0"/>
  </r>
  <r>
    <s v="9ec847"/>
    <n v="3"/>
    <n v="20"/>
    <s v="f"/>
    <s v="ec1ac3"/>
    <d v="1899-12-30T00:31:57"/>
    <n v="54"/>
    <x v="503"/>
    <n v="0.11436398806498853"/>
    <x v="0"/>
  </r>
  <r>
    <s v="5d267b"/>
    <n v="4"/>
    <n v="20"/>
    <s v="f"/>
    <s v="ec1ac3"/>
    <d v="1899-12-30T00:31:57"/>
    <n v="40"/>
    <x v="127"/>
    <n v="0.11295208697776644"/>
    <x v="1"/>
  </r>
  <r>
    <s v="c8d436"/>
    <n v="3"/>
    <n v="20"/>
    <s v="f"/>
    <s v="ec1ac3"/>
    <d v="1899-12-30T00:31:57"/>
    <n v="10"/>
    <x v="504"/>
    <n v="2.1178516308331209E-2"/>
    <x v="1"/>
  </r>
  <r>
    <s v="b9a74d"/>
    <n v="1"/>
    <n v="20"/>
    <s v="f"/>
    <s v="ec1ac3"/>
    <d v="1899-12-30T00:31:57"/>
    <n v="17"/>
    <x v="128"/>
    <n v="1.2001159241387685E-2"/>
    <x v="1"/>
  </r>
  <r>
    <s v="2feb6b"/>
    <n v="2"/>
    <n v="20"/>
    <s v="f"/>
    <s v="ec1ac3"/>
    <d v="1899-12-30T00:31:57"/>
    <n v="29"/>
    <x v="1067"/>
    <n v="4.0945131529440341E-2"/>
    <x v="1"/>
  </r>
  <r>
    <s v="e83aa3"/>
    <n v="5"/>
    <n v="20"/>
    <s v="f"/>
    <n v="657953"/>
    <d v="1899-12-30T00:39:22"/>
    <n v="32"/>
    <x v="127"/>
    <n v="0.11295208697776644"/>
    <x v="0"/>
  </r>
  <r>
    <s v="72f5d4"/>
    <n v="4"/>
    <n v="20"/>
    <s v="f"/>
    <n v="657953"/>
    <d v="1899-12-30T00:39:22"/>
    <n v="19"/>
    <x v="1059"/>
    <n v="5.3652241314439068E-2"/>
    <x v="0"/>
  </r>
  <r>
    <s v="5d267b"/>
    <n v="5"/>
    <n v="20"/>
    <s v="f"/>
    <n v="657953"/>
    <d v="1899-12-30T00:39:22"/>
    <n v="40"/>
    <x v="41"/>
    <n v="0.14119010872220805"/>
    <x v="1"/>
  </r>
  <r>
    <s v="2a2353"/>
    <n v="1"/>
    <n v="20"/>
    <s v="f"/>
    <n v="657953"/>
    <d v="1899-12-30T00:39:22"/>
    <n v="57"/>
    <x v="901"/>
    <n v="4.0239180985829293E-2"/>
    <x v="1"/>
  </r>
  <r>
    <s v="b9a74d"/>
    <n v="5"/>
    <n v="20"/>
    <s v="f"/>
    <n v="657953"/>
    <d v="1899-12-30T00:39:22"/>
    <n v="17"/>
    <x v="219"/>
    <n v="6.0005796206938425E-2"/>
    <x v="1"/>
  </r>
  <r>
    <s v="e83aa3"/>
    <n v="1"/>
    <n v="9"/>
    <s v="t"/>
    <s v="3013af"/>
    <d v="1899-12-30T00:42:07"/>
    <n v="32"/>
    <x v="74"/>
    <n v="2.5696599787441866E-2"/>
    <x v="0"/>
  </r>
  <r>
    <s v="e31d39"/>
    <n v="4"/>
    <n v="9"/>
    <s v="t"/>
    <s v="3013af"/>
    <d v="1899-12-30T00:42:07"/>
    <n v="10"/>
    <x v="75"/>
    <n v="3.2120749734302338E-2"/>
    <x v="0"/>
  </r>
  <r>
    <s v="d5e9a6"/>
    <n v="3"/>
    <n v="9"/>
    <s v="t"/>
    <s v="3013af"/>
    <d v="1899-12-30T00:42:07"/>
    <n v="23"/>
    <x v="740"/>
    <n v="5.5408293291671525E-2"/>
    <x v="0"/>
  </r>
  <r>
    <s v="72f5d4"/>
    <n v="4"/>
    <n v="9"/>
    <s v="t"/>
    <s v="3013af"/>
    <d v="1899-12-30T00:42:07"/>
    <n v="19"/>
    <x v="406"/>
    <n v="6.1029424495174435E-2"/>
    <x v="0"/>
  </r>
  <r>
    <s v="c8d436"/>
    <n v="2"/>
    <n v="9"/>
    <s v="t"/>
    <s v="3013af"/>
    <d v="1899-12-30T00:42:07"/>
    <n v="10"/>
    <x v="714"/>
    <n v="1.6060374867151169E-2"/>
    <x v="1"/>
  </r>
  <r>
    <s v="f084eb"/>
    <n v="4"/>
    <n v="9"/>
    <s v="t"/>
    <s v="3013af"/>
    <d v="1899-12-30T00:42:07"/>
    <n v="36"/>
    <x v="452"/>
    <n v="0.11563469904348839"/>
    <x v="1"/>
  </r>
  <r>
    <s v="b9a74d"/>
    <n v="2"/>
    <n v="9"/>
    <s v="t"/>
    <s v="3013af"/>
    <d v="1899-12-30T00:42:07"/>
    <n v="17"/>
    <x v="82"/>
    <n v="2.7302637274156986E-2"/>
    <x v="1"/>
  </r>
  <r>
    <s v="2feb6b"/>
    <n v="3"/>
    <n v="9"/>
    <s v="t"/>
    <s v="3013af"/>
    <d v="1899-12-30T00:42:07"/>
    <n v="29"/>
    <x v="498"/>
    <n v="6.9862630672107573E-2"/>
    <x v="1"/>
  </r>
  <r>
    <s v="c4a632"/>
    <n v="4"/>
    <n v="22"/>
    <s v="t"/>
    <s v="8893fe"/>
    <d v="1899-12-30T00:25:46"/>
    <n v="13"/>
    <x v="240"/>
    <n v="3.5791692561079745E-2"/>
    <x v="0"/>
  </r>
  <r>
    <s v="72f5d4"/>
    <n v="3"/>
    <n v="22"/>
    <s v="t"/>
    <s v="8893fe"/>
    <d v="1899-12-30T00:25:46"/>
    <n v="19"/>
    <x v="368"/>
    <n v="3.9233201461183566E-2"/>
    <x v="0"/>
  </r>
  <r>
    <s v="9ec847"/>
    <n v="5"/>
    <n v="22"/>
    <s v="t"/>
    <s v="8893fe"/>
    <d v="1899-12-30T00:25:46"/>
    <n v="54"/>
    <x v="245"/>
    <n v="0.18584148060560635"/>
    <x v="0"/>
  </r>
  <r>
    <s v="2a2353"/>
    <n v="3"/>
    <n v="22"/>
    <s v="t"/>
    <s v="8893fe"/>
    <d v="1899-12-30T00:25:46"/>
    <n v="57"/>
    <x v="230"/>
    <n v="0.11769960438355069"/>
    <x v="1"/>
  </r>
  <r>
    <s v="e83aa3"/>
    <n v="2"/>
    <n v="10"/>
    <s v="t"/>
    <s v="a8c07b"/>
    <d v="1899-12-30T00:35:46"/>
    <n v="32"/>
    <x v="43"/>
    <n v="5.0828439139994908E-2"/>
    <x v="0"/>
  </r>
  <r>
    <s v="d5e9a6"/>
    <n v="4"/>
    <n v="10"/>
    <s v="t"/>
    <s v="a8c07b"/>
    <d v="1899-12-30T00:35:46"/>
    <n v="23"/>
    <x v="1068"/>
    <n v="7.3065881263742666E-2"/>
    <x v="0"/>
  </r>
  <r>
    <s v="c8d436"/>
    <n v="2"/>
    <n v="10"/>
    <s v="t"/>
    <s v="a8c07b"/>
    <d v="1899-12-30T00:35:46"/>
    <n v="10"/>
    <x v="180"/>
    <n v="1.5883887231248409E-2"/>
    <x v="1"/>
  </r>
  <r>
    <s v="b9a74d"/>
    <n v="4"/>
    <n v="10"/>
    <s v="t"/>
    <s v="a8c07b"/>
    <d v="1899-12-30T00:35:46"/>
    <n v="17"/>
    <x v="613"/>
    <n v="5.4005216586244589E-2"/>
    <x v="1"/>
  </r>
  <r>
    <s v="2feb6b"/>
    <n v="2"/>
    <n v="10"/>
    <s v="t"/>
    <s v="a8c07b"/>
    <d v="1899-12-30T00:35:46"/>
    <n v="29"/>
    <x v="582"/>
    <n v="4.6063272970620378E-2"/>
    <x v="1"/>
  </r>
  <r>
    <s v="e83aa3"/>
    <n v="3"/>
    <n v="9"/>
    <s v="f"/>
    <s v="ad2fdf"/>
    <d v="1899-12-30T00:35:14"/>
    <n v="32"/>
    <x v="744"/>
    <n v="7.7089799362325587E-2"/>
    <x v="0"/>
  </r>
  <r>
    <s v="d5e9a6"/>
    <n v="2"/>
    <n v="9"/>
    <s v="f"/>
    <s v="ad2fdf"/>
    <d v="1899-12-30T00:35:14"/>
    <n v="23"/>
    <x v="405"/>
    <n v="3.6938862194447683E-2"/>
    <x v="0"/>
  </r>
  <r>
    <s v="5d267b"/>
    <n v="3"/>
    <n v="9"/>
    <s v="f"/>
    <s v="ad2fdf"/>
    <d v="1899-12-30T00:35:14"/>
    <n v="40"/>
    <x v="156"/>
    <n v="9.6362249202907008E-2"/>
    <x v="1"/>
  </r>
  <r>
    <s v="c8d436"/>
    <n v="1"/>
    <n v="9"/>
    <s v="f"/>
    <s v="ad2fdf"/>
    <d v="1899-12-30T00:35:14"/>
    <n v="10"/>
    <x v="153"/>
    <n v="8.0301874335755846E-3"/>
    <x v="1"/>
  </r>
  <r>
    <s v="2a2353"/>
    <n v="3"/>
    <n v="9"/>
    <s v="f"/>
    <s v="ad2fdf"/>
    <d v="1899-12-30T00:35:14"/>
    <n v="57"/>
    <x v="904"/>
    <n v="0.13731620511414247"/>
    <x v="1"/>
  </r>
  <r>
    <s v="f084eb"/>
    <n v="4"/>
    <n v="9"/>
    <s v="f"/>
    <s v="ad2fdf"/>
    <d v="1899-12-30T00:35:14"/>
    <n v="36"/>
    <x v="452"/>
    <n v="0.11563469904348839"/>
    <x v="1"/>
  </r>
  <r>
    <s v="c4a632"/>
    <n v="5"/>
    <n v="19"/>
    <s v="t"/>
    <n v="9500000000000"/>
    <d v="1899-12-30T00:42:31"/>
    <n v="13"/>
    <x v="48"/>
    <n v="4.6460370151401593E-2"/>
    <x v="0"/>
  </r>
  <r>
    <s v="e83aa3"/>
    <n v="4"/>
    <n v="19"/>
    <s v="t"/>
    <n v="9500000000000"/>
    <d v="1899-12-30T00:42:31"/>
    <n v="32"/>
    <x v="1042"/>
    <n v="9.1491190451990834E-2"/>
    <x v="0"/>
  </r>
  <r>
    <s v="5d267b"/>
    <n v="1"/>
    <n v="19"/>
    <s v="t"/>
    <n v="9500000000000"/>
    <d v="1899-12-30T00:42:31"/>
    <n v="40"/>
    <x v="255"/>
    <n v="2.8590997016247136E-2"/>
    <x v="1"/>
  </r>
  <r>
    <s v="f084eb"/>
    <n v="4"/>
    <n v="19"/>
    <s v="t"/>
    <n v="9500000000000"/>
    <d v="1899-12-30T00:42:31"/>
    <n v="36"/>
    <x v="699"/>
    <n v="0.10292758925848969"/>
    <x v="1"/>
  </r>
  <r>
    <s v="e83aa3"/>
    <n v="3"/>
    <n v="13"/>
    <s v="f"/>
    <s v="61636a"/>
    <d v="1899-12-30T00:50:20"/>
    <n v="32"/>
    <x v="585"/>
    <n v="7.3701236752992602E-2"/>
    <x v="0"/>
  </r>
  <r>
    <s v="d5e9a6"/>
    <n v="2"/>
    <n v="13"/>
    <s v="f"/>
    <s v="61636a"/>
    <d v="1899-12-30T00:50:20"/>
    <n v="23"/>
    <x v="120"/>
    <n v="3.5315175944142296E-2"/>
    <x v="0"/>
  </r>
  <r>
    <s v="72f5d4"/>
    <n v="4"/>
    <n v="13"/>
    <s v="f"/>
    <s v="61636a"/>
    <d v="1899-12-30T00:50:20"/>
    <n v="19"/>
    <x v="746"/>
    <n v="5.8346812429452478E-2"/>
    <x v="0"/>
  </r>
  <r>
    <s v="9ec847"/>
    <n v="3"/>
    <n v="13"/>
    <s v="f"/>
    <s v="61636a"/>
    <d v="1899-12-30T00:50:20"/>
    <n v="54"/>
    <x v="1069"/>
    <n v="0.12437083702067503"/>
    <x v="0"/>
  </r>
  <r>
    <s v="5d267b"/>
    <n v="3"/>
    <n v="13"/>
    <s v="f"/>
    <s v="61636a"/>
    <d v="1899-12-30T00:50:20"/>
    <n v="40"/>
    <x v="182"/>
    <n v="9.2126545941240756E-2"/>
    <x v="1"/>
  </r>
  <r>
    <s v="c8d436"/>
    <n v="3"/>
    <n v="13"/>
    <s v="f"/>
    <s v="61636a"/>
    <d v="1899-12-30T00:50:20"/>
    <n v="10"/>
    <x v="72"/>
    <n v="2.3031636485310189E-2"/>
    <x v="1"/>
  </r>
  <r>
    <s v="f084eb"/>
    <n v="2"/>
    <n v="13"/>
    <s v="f"/>
    <s v="61636a"/>
    <d v="1899-12-30T00:50:20"/>
    <n v="36"/>
    <x v="587"/>
    <n v="5.5275927564744455E-2"/>
    <x v="1"/>
  </r>
  <r>
    <s v="2feb6b"/>
    <n v="5"/>
    <n v="13"/>
    <s v="f"/>
    <s v="61636a"/>
    <d v="1899-12-30T00:50:20"/>
    <n v="29"/>
    <x v="589"/>
    <n v="0.11131957634566592"/>
    <x v="1"/>
  </r>
  <r>
    <s v="e31d39"/>
    <n v="4"/>
    <n v="13"/>
    <s v="t"/>
    <n v="816588"/>
    <d v="1899-12-30T00:55:24"/>
    <n v="10"/>
    <x v="290"/>
    <n v="3.0708848647080247E-2"/>
    <x v="0"/>
  </r>
  <r>
    <s v="d5e9a6"/>
    <n v="3"/>
    <n v="13"/>
    <s v="t"/>
    <n v="816588"/>
    <d v="1899-12-30T00:55:24"/>
    <n v="23"/>
    <x v="586"/>
    <n v="5.2972763916213438E-2"/>
    <x v="0"/>
  </r>
  <r>
    <s v="9ec847"/>
    <n v="2"/>
    <n v="13"/>
    <s v="t"/>
    <n v="816588"/>
    <d v="1899-12-30T00:55:24"/>
    <n v="54"/>
    <x v="683"/>
    <n v="8.2913891347116672E-2"/>
    <x v="0"/>
  </r>
  <r>
    <s v="f084eb"/>
    <n v="3"/>
    <n v="13"/>
    <s v="t"/>
    <n v="816588"/>
    <d v="1899-12-30T00:55:24"/>
    <n v="36"/>
    <x v="683"/>
    <n v="8.2913891347116672E-2"/>
    <x v="1"/>
  </r>
  <r>
    <s v="2feb6b"/>
    <n v="3"/>
    <n v="13"/>
    <s v="t"/>
    <n v="816588"/>
    <d v="1899-12-30T00:55:24"/>
    <n v="29"/>
    <x v="930"/>
    <n v="6.679174580739955E-2"/>
    <x v="1"/>
  </r>
  <r>
    <s v="e83aa3"/>
    <n v="5"/>
    <n v="20"/>
    <s v="f"/>
    <s v="5d2a53"/>
    <d v="1899-12-30T00:28:27"/>
    <n v="32"/>
    <x v="127"/>
    <n v="0.11295208697776644"/>
    <x v="0"/>
  </r>
  <r>
    <s v="e31d39"/>
    <n v="3"/>
    <n v="20"/>
    <s v="f"/>
    <s v="5d2a53"/>
    <d v="1899-12-30T00:28:27"/>
    <n v="10"/>
    <x v="504"/>
    <n v="2.1178516308331209E-2"/>
    <x v="0"/>
  </r>
  <r>
    <s v="d5e9a6"/>
    <n v="2"/>
    <n v="20"/>
    <s v="f"/>
    <s v="5d2a53"/>
    <d v="1899-12-30T00:28:27"/>
    <n v="23"/>
    <x v="384"/>
    <n v="3.2473725006107852E-2"/>
    <x v="0"/>
  </r>
  <r>
    <s v="9ec847"/>
    <n v="1"/>
    <n v="20"/>
    <s v="f"/>
    <s v="5d2a53"/>
    <d v="1899-12-30T00:28:27"/>
    <n v="54"/>
    <x v="385"/>
    <n v="3.8121329354996181E-2"/>
    <x v="0"/>
  </r>
  <r>
    <s v="c8d436"/>
    <n v="3"/>
    <n v="20"/>
    <s v="f"/>
    <s v="5d2a53"/>
    <d v="1899-12-30T00:28:27"/>
    <n v="10"/>
    <x v="504"/>
    <n v="2.1178516308331209E-2"/>
    <x v="1"/>
  </r>
  <r>
    <s v="f084eb"/>
    <n v="1"/>
    <n v="20"/>
    <s v="f"/>
    <s v="5d2a53"/>
    <d v="1899-12-30T00:28:27"/>
    <n v="36"/>
    <x v="966"/>
    <n v="2.5414219569997454E-2"/>
    <x v="1"/>
  </r>
  <r>
    <s v="b9a74d"/>
    <n v="1"/>
    <n v="20"/>
    <s v="f"/>
    <s v="5d2a53"/>
    <d v="1899-12-30T00:28:27"/>
    <n v="17"/>
    <x v="128"/>
    <n v="1.2001159241387685E-2"/>
    <x v="1"/>
  </r>
  <r>
    <s v="2feb6b"/>
    <n v="2"/>
    <n v="20"/>
    <s v="f"/>
    <s v="5d2a53"/>
    <d v="1899-12-30T00:28:27"/>
    <n v="29"/>
    <x v="1067"/>
    <n v="4.0945131529440341E-2"/>
    <x v="1"/>
  </r>
  <r>
    <s v="e83aa3"/>
    <n v="4"/>
    <n v="12"/>
    <s v="f"/>
    <s v="56cc46"/>
    <d v="1899-12-30T00:31:38"/>
    <n v="32"/>
    <x v="312"/>
    <n v="9.9397836540434464E-2"/>
    <x v="0"/>
  </r>
  <r>
    <s v="e31d39"/>
    <n v="3"/>
    <n v="12"/>
    <s v="f"/>
    <s v="56cc46"/>
    <d v="1899-12-30T00:31:38"/>
    <n v="10"/>
    <x v="694"/>
    <n v="2.3296367939164328E-2"/>
    <x v="0"/>
  </r>
  <r>
    <s v="d5e9a6"/>
    <n v="2"/>
    <n v="12"/>
    <s v="f"/>
    <s v="56cc46"/>
    <d v="1899-12-30T00:31:38"/>
    <n v="23"/>
    <x v="483"/>
    <n v="3.5721097506718633E-2"/>
    <x v="0"/>
  </r>
  <r>
    <s v="5d267b"/>
    <n v="5"/>
    <n v="12"/>
    <s v="f"/>
    <s v="56cc46"/>
    <d v="1899-12-30T00:31:38"/>
    <n v="40"/>
    <x v="315"/>
    <n v="0.15530911959442886"/>
    <x v="1"/>
  </r>
  <r>
    <s v="2a2353"/>
    <n v="1"/>
    <n v="12"/>
    <s v="f"/>
    <s v="56cc46"/>
    <d v="1899-12-30T00:31:38"/>
    <n v="57"/>
    <x v="263"/>
    <n v="4.4263099084412227E-2"/>
    <x v="1"/>
  </r>
  <r>
    <s v="b9a74d"/>
    <n v="4"/>
    <n v="12"/>
    <s v="f"/>
    <s v="56cc46"/>
    <d v="1899-12-30T00:31:38"/>
    <n v="17"/>
    <x v="485"/>
    <n v="5.2805100662105815E-2"/>
    <x v="1"/>
  </r>
  <r>
    <s v="e31d39"/>
    <n v="1"/>
    <n v="15"/>
    <s v="f"/>
    <s v="74e89c"/>
    <d v="1899-12-30T00:25:35"/>
    <n v="10"/>
    <x v="835"/>
    <n v="7.5007245258673031E-3"/>
    <x v="0"/>
  </r>
  <r>
    <s v="d5e9a6"/>
    <n v="5"/>
    <n v="15"/>
    <s v="f"/>
    <s v="74e89c"/>
    <d v="1899-12-30T00:25:35"/>
    <n v="23"/>
    <x v="168"/>
    <n v="8.625833204747399E-2"/>
    <x v="0"/>
  </r>
  <r>
    <s v="72f5d4"/>
    <n v="5"/>
    <n v="15"/>
    <s v="f"/>
    <s v="74e89c"/>
    <d v="1899-12-30T00:25:35"/>
    <n v="19"/>
    <x v="1070"/>
    <n v="7.1256882995739373E-2"/>
    <x v="0"/>
  </r>
  <r>
    <s v="9ec847"/>
    <n v="5"/>
    <n v="15"/>
    <s v="f"/>
    <s v="74e89c"/>
    <d v="1899-12-30T00:25:35"/>
    <n v="54"/>
    <x v="866"/>
    <n v="0.20251956219841719"/>
    <x v="0"/>
  </r>
  <r>
    <s v="c8d436"/>
    <n v="3"/>
    <n v="15"/>
    <s v="f"/>
    <s v="74e89c"/>
    <d v="1899-12-30T00:25:35"/>
    <n v="10"/>
    <x v="595"/>
    <n v="2.2502173577601911E-2"/>
    <x v="1"/>
  </r>
  <r>
    <s v="2a2353"/>
    <n v="3"/>
    <n v="15"/>
    <s v="f"/>
    <s v="74e89c"/>
    <d v="1899-12-30T00:25:35"/>
    <n v="57"/>
    <x v="867"/>
    <n v="0.12826238939233087"/>
    <x v="1"/>
  </r>
  <r>
    <s v="f084eb"/>
    <n v="5"/>
    <n v="15"/>
    <s v="f"/>
    <s v="74e89c"/>
    <d v="1899-12-30T00:25:35"/>
    <n v="36"/>
    <x v="65"/>
    <n v="0.13501304146561144"/>
    <x v="1"/>
  </r>
  <r>
    <s v="b9a74d"/>
    <n v="4"/>
    <n v="15"/>
    <s v="f"/>
    <s v="74e89c"/>
    <d v="1899-12-30T00:25:35"/>
    <n v="17"/>
    <x v="66"/>
    <n v="5.1004926775897658E-2"/>
    <x v="1"/>
  </r>
  <r>
    <s v="e83aa3"/>
    <n v="4"/>
    <n v="12"/>
    <s v="t"/>
    <s v="aa3d02"/>
    <d v="1899-12-30T00:38:54"/>
    <n v="32"/>
    <x v="312"/>
    <n v="9.9397836540434464E-2"/>
    <x v="0"/>
  </r>
  <r>
    <s v="e31d39"/>
    <n v="4"/>
    <n v="12"/>
    <s v="t"/>
    <s v="aa3d02"/>
    <d v="1899-12-30T00:38:54"/>
    <n v="10"/>
    <x v="482"/>
    <n v="3.1061823918885775E-2"/>
    <x v="0"/>
  </r>
  <r>
    <s v="c8d436"/>
    <n v="2"/>
    <n v="12"/>
    <s v="t"/>
    <s v="aa3d02"/>
    <d v="1899-12-30T00:38:54"/>
    <n v="10"/>
    <x v="262"/>
    <n v="1.5530911959442888E-2"/>
    <x v="1"/>
  </r>
  <r>
    <s v="2a2353"/>
    <n v="3"/>
    <n v="12"/>
    <s v="t"/>
    <s v="aa3d02"/>
    <d v="1899-12-30T00:38:54"/>
    <n v="57"/>
    <x v="882"/>
    <n v="0.13278929725323665"/>
    <x v="1"/>
  </r>
  <r>
    <s v="f084eb"/>
    <n v="5"/>
    <n v="12"/>
    <s v="t"/>
    <s v="aa3d02"/>
    <d v="1899-12-30T00:38:54"/>
    <n v="36"/>
    <x v="93"/>
    <n v="0.139778207634986"/>
    <x v="1"/>
  </r>
  <r>
    <s v="2feb6b"/>
    <n v="1"/>
    <n v="12"/>
    <s v="t"/>
    <s v="aa3d02"/>
    <d v="1899-12-30T00:38:54"/>
    <n v="29"/>
    <x v="843"/>
    <n v="2.2519822341192184E-2"/>
    <x v="1"/>
  </r>
  <r>
    <s v="c4a632"/>
    <n v="5"/>
    <n v="11"/>
    <s v="t"/>
    <s v="62a09e"/>
    <d v="1899-12-30T00:43:41"/>
    <n v="13"/>
    <x v="21"/>
    <n v="5.1049048684873352E-2"/>
    <x v="0"/>
  </r>
  <r>
    <s v="e31d39"/>
    <n v="1"/>
    <n v="11"/>
    <s v="t"/>
    <s v="62a09e"/>
    <d v="1899-12-30T00:43:41"/>
    <n v="10"/>
    <x v="349"/>
    <n v="7.8536997976728241E-3"/>
    <x v="0"/>
  </r>
  <r>
    <s v="d5e9a6"/>
    <n v="1"/>
    <n v="11"/>
    <s v="t"/>
    <s v="62a09e"/>
    <d v="1899-12-30T00:43:41"/>
    <n v="23"/>
    <x v="846"/>
    <n v="1.8063509534647495E-2"/>
    <x v="0"/>
  </r>
  <r>
    <s v="c8d436"/>
    <n v="5"/>
    <n v="11"/>
    <s v="t"/>
    <s v="62a09e"/>
    <d v="1899-12-30T00:43:41"/>
    <n v="10"/>
    <x v="475"/>
    <n v="3.9268498988364112E-2"/>
    <x v="1"/>
  </r>
  <r>
    <s v="f084eb"/>
    <n v="4"/>
    <n v="11"/>
    <s v="t"/>
    <s v="62a09e"/>
    <d v="1899-12-30T00:43:41"/>
    <n v="36"/>
    <x v="996"/>
    <n v="0.11309327708648866"/>
    <x v="1"/>
  </r>
  <r>
    <s v="e83aa3"/>
    <n v="2"/>
    <n v="17"/>
    <s v="f"/>
    <s v="c61ad4"/>
    <d v="1899-12-30T00:44:45"/>
    <n v="32"/>
    <x v="905"/>
    <n v="4.6875116095773071E-2"/>
    <x v="0"/>
  </r>
  <r>
    <s v="e31d39"/>
    <n v="2"/>
    <n v="17"/>
    <s v="f"/>
    <s v="c61ad4"/>
    <d v="1899-12-30T00:44:45"/>
    <n v="10"/>
    <x v="787"/>
    <n v="1.4648473779929085E-2"/>
    <x v="0"/>
  </r>
  <r>
    <s v="d5e9a6"/>
    <n v="4"/>
    <n v="17"/>
    <s v="f"/>
    <s v="c61ad4"/>
    <d v="1899-12-30T00:44:45"/>
    <n v="23"/>
    <x v="1032"/>
    <n v="6.7382979387673791E-2"/>
    <x v="0"/>
  </r>
  <r>
    <s v="9ec847"/>
    <n v="1"/>
    <n v="17"/>
    <s v="f"/>
    <s v="c61ad4"/>
    <d v="1899-12-30T00:44:45"/>
    <n v="54"/>
    <x v="1071"/>
    <n v="3.9550879205808534E-2"/>
    <x v="0"/>
  </r>
  <r>
    <s v="5d267b"/>
    <n v="2"/>
    <n v="17"/>
    <s v="f"/>
    <s v="c61ad4"/>
    <d v="1899-12-30T00:44:45"/>
    <n v="40"/>
    <x v="287"/>
    <n v="5.8593895119716341E-2"/>
    <x v="1"/>
  </r>
  <r>
    <s v="c8d436"/>
    <n v="1"/>
    <n v="17"/>
    <s v="f"/>
    <s v="c61ad4"/>
    <d v="1899-12-30T00:44:45"/>
    <n v="10"/>
    <x v="1007"/>
    <n v="7.3242368899645426E-3"/>
    <x v="1"/>
  </r>
  <r>
    <s v="2feb6b"/>
    <n v="1"/>
    <n v="17"/>
    <s v="f"/>
    <s v="c61ad4"/>
    <d v="1899-12-30T00:44:45"/>
    <n v="29"/>
    <x v="987"/>
    <n v="2.1240286980897177E-2"/>
    <x v="1"/>
  </r>
  <r>
    <s v="e83aa3"/>
    <n v="3"/>
    <n v="16"/>
    <s v="t"/>
    <n v="62200000"/>
    <d v="1899-12-30T00:51:10"/>
    <n v="32"/>
    <x v="265"/>
    <n v="7.1159814795992857E-2"/>
    <x v="0"/>
  </r>
  <r>
    <s v="72f5d4"/>
    <n v="4"/>
    <n v="16"/>
    <s v="t"/>
    <n v="62200000"/>
    <d v="1899-12-30T00:51:10"/>
    <n v="19"/>
    <x v="201"/>
    <n v="5.6334853380161011E-2"/>
    <x v="0"/>
  </r>
  <r>
    <s v="c8d436"/>
    <n v="2"/>
    <n v="16"/>
    <s v="t"/>
    <n v="62200000"/>
    <d v="1899-12-30T00:51:10"/>
    <n v="10"/>
    <x v="203"/>
    <n v="1.4824961415831846E-2"/>
    <x v="1"/>
  </r>
  <r>
    <s v="f084eb"/>
    <n v="3"/>
    <n v="16"/>
    <s v="t"/>
    <n v="62200000"/>
    <d v="1899-12-30T00:51:10"/>
    <n v="36"/>
    <x v="139"/>
    <n v="8.0054791645491966E-2"/>
    <x v="1"/>
  </r>
  <r>
    <s v="b9a74d"/>
    <n v="1"/>
    <n v="16"/>
    <s v="t"/>
    <n v="62200000"/>
    <d v="1899-12-30T00:51:10"/>
    <n v="17"/>
    <x v="206"/>
    <n v="1.2601217203457069E-2"/>
    <x v="1"/>
  </r>
  <r>
    <s v="c4a632"/>
    <n v="3"/>
    <n v="22"/>
    <s v="t"/>
    <s v="d69c39"/>
    <d v="1899-12-30T00:49:05"/>
    <n v="13"/>
    <x v="165"/>
    <n v="2.6843769420809807E-2"/>
    <x v="0"/>
  </r>
  <r>
    <s v="e83aa3"/>
    <n v="3"/>
    <n v="22"/>
    <s v="t"/>
    <s v="d69c39"/>
    <d v="1899-12-30T00:49:05"/>
    <n v="32"/>
    <x v="1005"/>
    <n v="6.6076970881993366E-2"/>
    <x v="0"/>
  </r>
  <r>
    <s v="e31d39"/>
    <n v="3"/>
    <n v="22"/>
    <s v="t"/>
    <s v="d69c39"/>
    <d v="1899-12-30T00:49:05"/>
    <n v="10"/>
    <x v="559"/>
    <n v="2.0649053400622931E-2"/>
    <x v="0"/>
  </r>
  <r>
    <s v="c8d436"/>
    <n v="5"/>
    <n v="22"/>
    <s v="t"/>
    <s v="d69c39"/>
    <d v="1899-12-30T00:49:05"/>
    <n v="10"/>
    <x v="150"/>
    <n v="3.4415089001038214E-2"/>
    <x v="1"/>
  </r>
  <r>
    <s v="b9a74d"/>
    <n v="1"/>
    <n v="22"/>
    <s v="t"/>
    <s v="d69c39"/>
    <d v="1899-12-30T00:49:05"/>
    <n v="17"/>
    <x v="247"/>
    <n v="1.1701130260352991E-2"/>
    <x v="1"/>
  </r>
  <r>
    <s v="2feb6b"/>
    <n v="1"/>
    <n v="22"/>
    <s v="t"/>
    <s v="d69c39"/>
    <d v="1899-12-30T00:49:05"/>
    <n v="29"/>
    <x v="118"/>
    <n v="1.9960751620602166E-2"/>
    <x v="1"/>
  </r>
  <r>
    <s v="e83aa3"/>
    <n v="1"/>
    <n v="14"/>
    <s v="f"/>
    <s v="654a33"/>
    <d v="1899-12-30T00:18:11"/>
    <n v="32"/>
    <x v="440"/>
    <n v="2.4284698700219785E-2"/>
    <x v="0"/>
  </r>
  <r>
    <s v="e31d39"/>
    <n v="3"/>
    <n v="14"/>
    <s v="f"/>
    <s v="654a33"/>
    <d v="1899-12-30T00:18:11"/>
    <n v="10"/>
    <x v="101"/>
    <n v="2.276690503145605E-2"/>
    <x v="0"/>
  </r>
  <r>
    <s v="d5e9a6"/>
    <n v="3"/>
    <n v="14"/>
    <s v="f"/>
    <s v="654a33"/>
    <d v="1899-12-30T00:18:11"/>
    <n v="23"/>
    <x v="556"/>
    <n v="5.2363881572348905E-2"/>
    <x v="0"/>
  </r>
  <r>
    <s v="9ec847"/>
    <n v="3"/>
    <n v="14"/>
    <s v="f"/>
    <s v="654a33"/>
    <d v="1899-12-30T00:18:11"/>
    <n v="54"/>
    <x v="32"/>
    <n v="0.12294128716986265"/>
    <x v="0"/>
  </r>
  <r>
    <s v="5d267b"/>
    <n v="3"/>
    <n v="14"/>
    <s v="f"/>
    <s v="654a33"/>
    <d v="1899-12-30T00:18:11"/>
    <n v="40"/>
    <x v="352"/>
    <n v="9.10676201258242E-2"/>
    <x v="1"/>
  </r>
  <r>
    <s v="2a2353"/>
    <n v="1"/>
    <n v="14"/>
    <s v="f"/>
    <s v="654a33"/>
    <d v="1899-12-30T00:18:11"/>
    <n v="57"/>
    <x v="31"/>
    <n v="4.3257119559766487E-2"/>
    <x v="1"/>
  </r>
  <r>
    <s v="2feb6b"/>
    <n v="5"/>
    <n v="14"/>
    <s v="f"/>
    <s v="654a33"/>
    <d v="1899-12-30T00:18:11"/>
    <n v="29"/>
    <x v="739"/>
    <n v="0.11004004098537092"/>
    <x v="1"/>
  </r>
  <r>
    <s v="c4a632"/>
    <n v="3"/>
    <n v="6"/>
    <s v="f"/>
    <n v="465151"/>
    <d v="1899-12-30T00:19:58"/>
    <n v="13"/>
    <x v="35"/>
    <n v="3.2350183660975917E-2"/>
    <x v="0"/>
  </r>
  <r>
    <s v="9ec847"/>
    <n v="4"/>
    <n v="6"/>
    <s v="f"/>
    <n v="465151"/>
    <d v="1899-12-30T00:19:58"/>
    <n v="54"/>
    <x v="1065"/>
    <n v="0.17917024796848202"/>
    <x v="0"/>
  </r>
  <r>
    <s v="2a2353"/>
    <n v="5"/>
    <n v="6"/>
    <s v="f"/>
    <n v="465151"/>
    <d v="1899-12-30T00:19:58"/>
    <n v="57"/>
    <x v="194"/>
    <n v="0.23640518829174709"/>
    <x v="1"/>
  </r>
  <r>
    <s v="2feb6b"/>
    <n v="4"/>
    <n v="6"/>
    <s v="f"/>
    <n v="465151"/>
    <d v="1899-12-30T00:19:58"/>
    <n v="29"/>
    <x v="397"/>
    <n v="9.6221059094184783E-2"/>
    <x v="1"/>
  </r>
  <r>
    <s v="e83aa3"/>
    <n v="1"/>
    <n v="1"/>
    <s v="f"/>
    <s v="336d31"/>
    <d v="1899-12-30T00:09:13"/>
    <n v="32"/>
    <x v="492"/>
    <n v="2.7955641526997192E-2"/>
    <x v="0"/>
  </r>
  <r>
    <s v="d5e9a6"/>
    <n v="1"/>
    <n v="1"/>
    <s v="f"/>
    <s v="336d31"/>
    <d v="1899-12-30T00:09:13"/>
    <n v="23"/>
    <x v="1029"/>
    <n v="2.0093117347529235E-2"/>
    <x v="0"/>
  </r>
  <r>
    <s v="5d267b"/>
    <n v="3"/>
    <n v="1"/>
    <s v="f"/>
    <s v="336d31"/>
    <d v="1899-12-30T00:09:13"/>
    <n v="40"/>
    <x v="1038"/>
    <n v="0.10483365572623948"/>
    <x v="1"/>
  </r>
  <r>
    <s v="b9a74d"/>
    <n v="5"/>
    <n v="1"/>
    <s v="f"/>
    <s v="336d31"/>
    <d v="1899-12-30T00:09:13"/>
    <n v="17"/>
    <x v="732"/>
    <n v="7.4257172806086305E-2"/>
    <x v="1"/>
  </r>
  <r>
    <s v="2feb6b"/>
    <n v="5"/>
    <n v="1"/>
    <s v="f"/>
    <s v="336d31"/>
    <d v="1899-12-30T00:09:13"/>
    <n v="29"/>
    <x v="733"/>
    <n v="0.12667400066920606"/>
    <x v="1"/>
  </r>
  <r>
    <s v="c4a632"/>
    <n v="2"/>
    <n v="14"/>
    <s v="t"/>
    <s v="3d2c19"/>
    <d v="1899-12-30T00:47:09"/>
    <n v="13"/>
    <x v="329"/>
    <n v="1.9731317693928576E-2"/>
    <x v="0"/>
  </r>
  <r>
    <s v="e83aa3"/>
    <n v="5"/>
    <n v="14"/>
    <s v="t"/>
    <s v="3d2c19"/>
    <d v="1899-12-30T00:47:09"/>
    <n v="32"/>
    <x v="99"/>
    <n v="0.12142349350109892"/>
    <x v="0"/>
  </r>
  <r>
    <s v="e31d39"/>
    <n v="3"/>
    <n v="14"/>
    <s v="t"/>
    <s v="3d2c19"/>
    <d v="1899-12-30T00:47:09"/>
    <n v="10"/>
    <x v="101"/>
    <n v="2.276690503145605E-2"/>
    <x v="0"/>
  </r>
  <r>
    <s v="d5e9a6"/>
    <n v="1"/>
    <n v="14"/>
    <s v="t"/>
    <s v="3d2c19"/>
    <d v="1899-12-30T00:47:09"/>
    <n v="23"/>
    <x v="390"/>
    <n v="1.745462719078297E-2"/>
    <x v="0"/>
  </r>
  <r>
    <s v="2a2353"/>
    <n v="2"/>
    <n v="14"/>
    <s v="t"/>
    <s v="3d2c19"/>
    <d v="1899-12-30T00:47:09"/>
    <n v="57"/>
    <x v="353"/>
    <n v="8.6514239119532974E-2"/>
    <x v="1"/>
  </r>
  <r>
    <s v="f084eb"/>
    <n v="4"/>
    <n v="14"/>
    <s v="t"/>
    <s v="3d2c19"/>
    <d v="1899-12-30T00:47:09"/>
    <n v="36"/>
    <x v="549"/>
    <n v="0.10928114415098904"/>
    <x v="1"/>
  </r>
  <r>
    <s v="b9a74d"/>
    <n v="5"/>
    <n v="14"/>
    <s v="t"/>
    <s v="3d2c19"/>
    <d v="1899-12-30T00:47:09"/>
    <n v="17"/>
    <x v="815"/>
    <n v="6.4506230922458802E-2"/>
    <x v="1"/>
  </r>
  <r>
    <s v="2feb6b"/>
    <n v="4"/>
    <n v="14"/>
    <s v="t"/>
    <s v="3d2c19"/>
    <d v="1899-12-30T00:47:09"/>
    <n v="29"/>
    <x v="810"/>
    <n v="8.8032032788296716E-2"/>
    <x v="1"/>
  </r>
  <r>
    <s v="c4a632"/>
    <n v="3"/>
    <n v="19"/>
    <s v="f"/>
    <s v="15f7fb"/>
    <d v="1899-12-30T00:42:30"/>
    <n v="13"/>
    <x v="1041"/>
    <n v="2.7876222090840955E-2"/>
    <x v="0"/>
  </r>
  <r>
    <s v="5d267b"/>
    <n v="1"/>
    <n v="19"/>
    <s v="f"/>
    <s v="15f7fb"/>
    <d v="1899-12-30T00:42:30"/>
    <n v="40"/>
    <x v="255"/>
    <n v="2.8590997016247136E-2"/>
    <x v="1"/>
  </r>
  <r>
    <s v="f084eb"/>
    <n v="1"/>
    <n v="19"/>
    <s v="f"/>
    <s v="15f7fb"/>
    <d v="1899-12-30T00:42:30"/>
    <n v="36"/>
    <x v="259"/>
    <n v="2.5731897314622422E-2"/>
    <x v="1"/>
  </r>
  <r>
    <s v="72f5d4"/>
    <n v="5"/>
    <n v="16"/>
    <s v="t"/>
    <s v="be2fb1"/>
    <d v="1899-12-30T00:40:30"/>
    <n v="19"/>
    <x v="1072"/>
    <n v="7.0418566725201262E-2"/>
    <x v="0"/>
  </r>
  <r>
    <s v="9ec847"/>
    <n v="2"/>
    <n v="16"/>
    <s v="t"/>
    <s v="be2fb1"/>
    <d v="1899-12-30T00:40:30"/>
    <n v="54"/>
    <x v="139"/>
    <n v="8.0054791645491966E-2"/>
    <x v="0"/>
  </r>
  <r>
    <s v="5d267b"/>
    <n v="2"/>
    <n v="16"/>
    <s v="t"/>
    <s v="be2fb1"/>
    <d v="1899-12-30T00:40:30"/>
    <n v="40"/>
    <x v="266"/>
    <n v="5.9299845663327383E-2"/>
    <x v="1"/>
  </r>
  <r>
    <s v="c4a632"/>
    <n v="1"/>
    <n v="4"/>
    <s v="t"/>
    <s v="7bb0ea"/>
    <d v="1899-12-30T00:13:01"/>
    <n v="13"/>
    <x v="726"/>
    <n v="1.1012828480332229E-2"/>
    <x v="0"/>
  </r>
  <r>
    <s v="d5e9a6"/>
    <n v="3"/>
    <n v="4"/>
    <s v="t"/>
    <s v="7bb0ea"/>
    <d v="1899-12-30T00:13:01"/>
    <n v="23"/>
    <x v="305"/>
    <n v="5.845270501099413E-2"/>
    <x v="0"/>
  </r>
  <r>
    <s v="72f5d4"/>
    <n v="2"/>
    <n v="4"/>
    <s v="t"/>
    <s v="7bb0ea"/>
    <d v="1899-12-30T00:13:01"/>
    <n v="19"/>
    <x v="925"/>
    <n v="3.219134478866343E-2"/>
    <x v="0"/>
  </r>
  <r>
    <s v="9ec847"/>
    <n v="3"/>
    <n v="4"/>
    <s v="t"/>
    <s v="7bb0ea"/>
    <d v="1899-12-30T00:13:01"/>
    <n v="54"/>
    <x v="951"/>
    <n v="0.13723678567798622"/>
    <x v="0"/>
  </r>
  <r>
    <s v="5d267b"/>
    <n v="4"/>
    <n v="4"/>
    <s v="t"/>
    <s v="7bb0ea"/>
    <d v="1899-12-30T00:13:01"/>
    <n v="40"/>
    <x v="848"/>
    <n v="0.13554250437331972"/>
    <x v="1"/>
  </r>
  <r>
    <s v="c8d436"/>
    <n v="2"/>
    <n v="4"/>
    <s v="t"/>
    <s v="7bb0ea"/>
    <d v="1899-12-30T00:13:01"/>
    <n v="10"/>
    <x v="849"/>
    <n v="1.6942813046664965E-2"/>
    <x v="1"/>
  </r>
  <r>
    <s v="2a2353"/>
    <n v="4"/>
    <n v="4"/>
    <s v="t"/>
    <s v="7bb0ea"/>
    <d v="1899-12-30T00:13:01"/>
    <n v="57"/>
    <x v="869"/>
    <n v="0.19314806873198062"/>
    <x v="1"/>
  </r>
  <r>
    <s v="b9a74d"/>
    <n v="5"/>
    <n v="4"/>
    <s v="t"/>
    <s v="7bb0ea"/>
    <d v="1899-12-30T00:13:01"/>
    <n v="17"/>
    <x v="568"/>
    <n v="7.200695544832611E-2"/>
    <x v="1"/>
  </r>
  <r>
    <s v="e83aa3"/>
    <n v="4"/>
    <n v="0"/>
    <s v="t"/>
    <s v="7ad1de"/>
    <d v="1899-12-30T00:49:55"/>
    <n v="32"/>
    <x v="127"/>
    <n v="0.11295208697776644"/>
    <x v="0"/>
  </r>
  <r>
    <s v="d5e9a6"/>
    <n v="5"/>
    <n v="0"/>
    <s v="t"/>
    <s v="7ad1de"/>
    <d v="1899-12-30T00:49:55"/>
    <n v="23"/>
    <x v="271"/>
    <n v="0.10148039064408704"/>
    <x v="0"/>
  </r>
  <r>
    <s v="72f5d4"/>
    <n v="2"/>
    <n v="0"/>
    <s v="t"/>
    <s v="7ad1de"/>
    <d v="1899-12-30T00:49:55"/>
    <n v="19"/>
    <x v="486"/>
    <n v="3.3532650821524415E-2"/>
    <x v="0"/>
  </r>
  <r>
    <s v="9ec847"/>
    <n v="1"/>
    <n v="0"/>
    <s v="t"/>
    <s v="7ad1de"/>
    <d v="1899-12-30T00:49:55"/>
    <n v="54"/>
    <x v="1073"/>
    <n v="4.7651661693745219E-2"/>
    <x v="0"/>
  </r>
  <r>
    <s v="c8d436"/>
    <n v="2"/>
    <n v="0"/>
    <s v="t"/>
    <s v="7ad1de"/>
    <d v="1899-12-30T00:49:55"/>
    <n v="10"/>
    <x v="700"/>
    <n v="1.7648763590276006E-2"/>
    <x v="1"/>
  </r>
  <r>
    <s v="2a2353"/>
    <n v="4"/>
    <n v="0"/>
    <s v="t"/>
    <s v="7ad1de"/>
    <d v="1899-12-30T00:49:55"/>
    <n v="57"/>
    <x v="273"/>
    <n v="0.20119590492914646"/>
    <x v="1"/>
  </r>
  <r>
    <s v="e83aa3"/>
    <n v="2"/>
    <n v="0"/>
    <s v="t"/>
    <n v="683069"/>
    <d v="1899-12-30T00:15:14"/>
    <n v="32"/>
    <x v="885"/>
    <n v="5.6476043488883222E-2"/>
    <x v="0"/>
  </r>
  <r>
    <s v="e31d39"/>
    <n v="1"/>
    <n v="0"/>
    <s v="t"/>
    <n v="683069"/>
    <d v="1899-12-30T00:15:14"/>
    <n v="10"/>
    <x v="217"/>
    <n v="8.8243817951380032E-3"/>
    <x v="0"/>
  </r>
  <r>
    <s v="d5e9a6"/>
    <n v="1"/>
    <n v="0"/>
    <s v="t"/>
    <n v="683069"/>
    <d v="1899-12-30T00:15:14"/>
    <n v="23"/>
    <x v="448"/>
    <n v="2.0296078128817407E-2"/>
    <x v="0"/>
  </r>
  <r>
    <s v="9ec847"/>
    <n v="3"/>
    <n v="0"/>
    <s v="t"/>
    <n v="683069"/>
    <d v="1899-12-30T00:15:14"/>
    <n v="54"/>
    <x v="52"/>
    <n v="0.14295498508123564"/>
    <x v="0"/>
  </r>
  <r>
    <s v="2a2353"/>
    <n v="1"/>
    <n v="0"/>
    <s v="t"/>
    <n v="683069"/>
    <d v="1899-12-30T00:15:14"/>
    <n v="57"/>
    <x v="701"/>
    <n v="5.0298976232286616E-2"/>
    <x v="1"/>
  </r>
  <r>
    <s v="f084eb"/>
    <n v="4"/>
    <n v="0"/>
    <s v="t"/>
    <n v="683069"/>
    <d v="1899-12-30T00:15:14"/>
    <n v="36"/>
    <x v="449"/>
    <n v="0.12707109784998727"/>
    <x v="1"/>
  </r>
  <r>
    <s v="2feb6b"/>
    <n v="2"/>
    <n v="0"/>
    <s v="t"/>
    <n v="683069"/>
    <d v="1899-12-30T00:15:14"/>
    <n v="29"/>
    <x v="702"/>
    <n v="5.1181414411800422E-2"/>
    <x v="1"/>
  </r>
  <r>
    <s v="c4a632"/>
    <n v="4"/>
    <n v="5"/>
    <s v="t"/>
    <s v="34e1b2"/>
    <d v="1899-12-30T00:53:24"/>
    <n v="13"/>
    <x v="703"/>
    <n v="4.3592446067981738E-2"/>
    <x v="0"/>
  </r>
  <r>
    <s v="e83aa3"/>
    <n v="3"/>
    <n v="5"/>
    <s v="t"/>
    <s v="34e1b2"/>
    <d v="1899-12-30T00:53:24"/>
    <n v="32"/>
    <x v="1074"/>
    <n v="8.0478361971658571E-2"/>
    <x v="0"/>
  </r>
  <r>
    <s v="e31d39"/>
    <n v="5"/>
    <n v="5"/>
    <s v="t"/>
    <s v="34e1b2"/>
    <d v="1899-12-30T00:53:24"/>
    <n v="10"/>
    <x v="532"/>
    <n v="4.1915813526905515E-2"/>
    <x v="0"/>
  </r>
  <r>
    <s v="d5e9a6"/>
    <n v="4"/>
    <n v="5"/>
    <s v="t"/>
    <s v="34e1b2"/>
    <d v="1899-12-30T00:53:24"/>
    <n v="23"/>
    <x v="1015"/>
    <n v="7.7125096889506153E-2"/>
    <x v="0"/>
  </r>
  <r>
    <s v="72f5d4"/>
    <n v="1"/>
    <n v="5"/>
    <s v="t"/>
    <s v="34e1b2"/>
    <d v="1899-12-30T00:53:24"/>
    <n v="19"/>
    <x v="855"/>
    <n v="1.5928009140224096E-2"/>
    <x v="0"/>
  </r>
  <r>
    <s v="9ec847"/>
    <n v="4"/>
    <n v="5"/>
    <s v="t"/>
    <s v="34e1b2"/>
    <d v="1899-12-30T00:53:24"/>
    <n v="54"/>
    <x v="89"/>
    <n v="0.18107631443623182"/>
    <x v="0"/>
  </r>
  <r>
    <s v="5d267b"/>
    <n v="2"/>
    <n v="5"/>
    <s v="t"/>
    <s v="34e1b2"/>
    <d v="1899-12-30T00:53:24"/>
    <n v="40"/>
    <x v="310"/>
    <n v="6.706530164304883E-2"/>
    <x v="1"/>
  </r>
  <r>
    <s v="2a2353"/>
    <n v="1"/>
    <n v="5"/>
    <s v="t"/>
    <s v="34e1b2"/>
    <d v="1899-12-30T00:53:24"/>
    <n v="57"/>
    <x v="56"/>
    <n v="4.7784027420672288E-2"/>
    <x v="1"/>
  </r>
  <r>
    <s v="c4a632"/>
    <n v="1"/>
    <n v="14"/>
    <s v="t"/>
    <s v="d06c6e"/>
    <d v="1899-12-30T00:58:38"/>
    <n v="13"/>
    <x v="868"/>
    <n v="9.865658846964288E-3"/>
    <x v="0"/>
  </r>
  <r>
    <s v="e83aa3"/>
    <n v="4"/>
    <n v="14"/>
    <s v="t"/>
    <s v="d06c6e"/>
    <d v="1899-12-30T00:58:38"/>
    <n v="32"/>
    <x v="635"/>
    <n v="9.7138794800879141E-2"/>
    <x v="0"/>
  </r>
  <r>
    <s v="d5e9a6"/>
    <n v="4"/>
    <n v="14"/>
    <s v="t"/>
    <s v="d06c6e"/>
    <d v="1899-12-30T00:58:38"/>
    <n v="23"/>
    <x v="330"/>
    <n v="6.9818508763131878E-2"/>
    <x v="0"/>
  </r>
  <r>
    <s v="72f5d4"/>
    <n v="3"/>
    <n v="14"/>
    <s v="t"/>
    <s v="d06c6e"/>
    <d v="1899-12-30T00:58:38"/>
    <n v="19"/>
    <x v="31"/>
    <n v="4.3257119559766487E-2"/>
    <x v="0"/>
  </r>
  <r>
    <s v="5d267b"/>
    <n v="5"/>
    <n v="14"/>
    <s v="t"/>
    <s v="d06c6e"/>
    <d v="1899-12-30T00:58:38"/>
    <n v="40"/>
    <x v="46"/>
    <n v="0.15177936687637364"/>
    <x v="1"/>
  </r>
  <r>
    <s v="b9a74d"/>
    <n v="2"/>
    <n v="14"/>
    <s v="t"/>
    <s v="d06c6e"/>
    <d v="1899-12-30T00:58:38"/>
    <n v="17"/>
    <x v="392"/>
    <n v="2.5802492368983521E-2"/>
    <x v="1"/>
  </r>
  <r>
    <s v="2feb6b"/>
    <n v="2"/>
    <n v="14"/>
    <s v="t"/>
    <s v="d06c6e"/>
    <d v="1899-12-30T00:58:38"/>
    <n v="29"/>
    <x v="436"/>
    <n v="4.4016016394148358E-2"/>
    <x v="1"/>
  </r>
  <r>
    <s v="c4a632"/>
    <n v="2"/>
    <n v="18"/>
    <s v="f"/>
    <s v="e2ca61"/>
    <d v="1899-12-30T00:54:07"/>
    <n v="13"/>
    <x v="188"/>
    <n v="1.8813581987234224E-2"/>
    <x v="0"/>
  </r>
  <r>
    <s v="72f5d4"/>
    <n v="4"/>
    <n v="18"/>
    <s v="f"/>
    <s v="e2ca61"/>
    <d v="1899-12-30T00:54:07"/>
    <n v="19"/>
    <x v="900"/>
    <n v="5.4993547347300047E-2"/>
    <x v="0"/>
  </r>
  <r>
    <s v="5d267b"/>
    <n v="2"/>
    <n v="18"/>
    <s v="f"/>
    <s v="e2ca61"/>
    <d v="1899-12-30T00:54:07"/>
    <n v="40"/>
    <x v="108"/>
    <n v="5.7887944576105313E-2"/>
    <x v="1"/>
  </r>
  <r>
    <s v="c8d436"/>
    <n v="4"/>
    <n v="18"/>
    <s v="f"/>
    <s v="e2ca61"/>
    <d v="1899-12-30T00:54:07"/>
    <n v="10"/>
    <x v="190"/>
    <n v="2.8943972288052656E-2"/>
    <x v="1"/>
  </r>
  <r>
    <s v="c4a632"/>
    <n v="5"/>
    <n v="1"/>
    <s v="f"/>
    <s v="6c2747"/>
    <d v="1899-12-30T00:15:26"/>
    <n v="13"/>
    <x v="111"/>
    <n v="5.6784896851713049E-2"/>
    <x v="0"/>
  </r>
  <r>
    <s v="e83aa3"/>
    <n v="3"/>
    <n v="1"/>
    <s v="f"/>
    <s v="6c2747"/>
    <d v="1899-12-30T00:15:26"/>
    <n v="32"/>
    <x v="1075"/>
    <n v="8.386692458099157E-2"/>
    <x v="0"/>
  </r>
  <r>
    <s v="e31d39"/>
    <n v="5"/>
    <n v="1"/>
    <s v="f"/>
    <s v="6c2747"/>
    <d v="1899-12-30T00:15:26"/>
    <n v="10"/>
    <x v="453"/>
    <n v="4.368068988593312E-2"/>
    <x v="0"/>
  </r>
  <r>
    <s v="72f5d4"/>
    <n v="5"/>
    <n v="1"/>
    <s v="f"/>
    <s v="6c2747"/>
    <d v="1899-12-30T00:15:26"/>
    <n v="19"/>
    <x v="1076"/>
    <n v="8.2993310783272919E-2"/>
    <x v="0"/>
  </r>
  <r>
    <s v="5d267b"/>
    <n v="2"/>
    <n v="1"/>
    <s v="f"/>
    <s v="6c2747"/>
    <d v="1899-12-30T00:15:26"/>
    <n v="40"/>
    <x v="113"/>
    <n v="6.9889103817492998E-2"/>
    <x v="1"/>
  </r>
  <r>
    <s v="b9a74d"/>
    <n v="3"/>
    <n v="1"/>
    <s v="f"/>
    <s v="6c2747"/>
    <d v="1899-12-30T00:15:26"/>
    <n v="17"/>
    <x v="116"/>
    <n v="4.4554303683651778E-2"/>
    <x v="1"/>
  </r>
  <r>
    <s v="2feb6b"/>
    <n v="4"/>
    <n v="1"/>
    <s v="f"/>
    <s v="6c2747"/>
    <d v="1899-12-30T00:15:26"/>
    <n v="29"/>
    <x v="1039"/>
    <n v="0.10133920053536483"/>
    <x v="1"/>
  </r>
  <r>
    <s v="c4a632"/>
    <n v="5"/>
    <n v="23"/>
    <s v="f"/>
    <s v="ee997e"/>
    <d v="1899-12-30T00:36:35"/>
    <n v="13"/>
    <x v="799"/>
    <n v="4.4166030884665711E-2"/>
    <x v="0"/>
  </r>
  <r>
    <s v="5d267b"/>
    <n v="1"/>
    <n v="23"/>
    <s v="f"/>
    <s v="ee997e"/>
    <d v="1899-12-30T00:36:35"/>
    <n v="40"/>
    <x v="163"/>
    <n v="2.7179095929025052E-2"/>
    <x v="1"/>
  </r>
  <r>
    <s v="c8d436"/>
    <n v="4"/>
    <n v="23"/>
    <s v="f"/>
    <s v="ee997e"/>
    <d v="1899-12-30T00:36:35"/>
    <n v="10"/>
    <x v="163"/>
    <n v="2.7179095929025052E-2"/>
    <x v="1"/>
  </r>
  <r>
    <s v="2a2353"/>
    <n v="4"/>
    <n v="23"/>
    <s v="f"/>
    <s v="ee997e"/>
    <d v="1899-12-30T00:36:35"/>
    <n v="57"/>
    <x v="627"/>
    <n v="0.15492084679544277"/>
    <x v="1"/>
  </r>
  <r>
    <s v="f084eb"/>
    <n v="5"/>
    <n v="23"/>
    <s v="f"/>
    <s v="ee997e"/>
    <d v="1899-12-30T00:36:35"/>
    <n v="36"/>
    <x v="946"/>
    <n v="0.12230593168061273"/>
    <x v="1"/>
  </r>
  <r>
    <s v="2feb6b"/>
    <n v="2"/>
    <n v="23"/>
    <s v="f"/>
    <s v="ee997e"/>
    <d v="1899-12-30T00:36:35"/>
    <n v="29"/>
    <x v="20"/>
    <n v="3.940968909708633E-2"/>
    <x v="1"/>
  </r>
  <r>
    <s v="c4a632"/>
    <n v="2"/>
    <n v="1"/>
    <s v="f"/>
    <s v="a38fd2"/>
    <d v="1899-12-30T00:36:19"/>
    <n v="13"/>
    <x v="660"/>
    <n v="2.2713958740685221E-2"/>
    <x v="0"/>
  </r>
  <r>
    <s v="d5e9a6"/>
    <n v="4"/>
    <n v="1"/>
    <s v="f"/>
    <s v="a38fd2"/>
    <d v="1899-12-30T00:36:19"/>
    <n v="23"/>
    <x v="1077"/>
    <n v="8.0372469390116941E-2"/>
    <x v="0"/>
  </r>
  <r>
    <s v="72f5d4"/>
    <n v="4"/>
    <n v="1"/>
    <s v="f"/>
    <s v="a38fd2"/>
    <d v="1899-12-30T00:36:19"/>
    <n v="19"/>
    <x v="973"/>
    <n v="6.6394648626618327E-2"/>
    <x v="0"/>
  </r>
  <r>
    <s v="5d267b"/>
    <n v="5"/>
    <n v="1"/>
    <s v="f"/>
    <s v="a38fd2"/>
    <d v="1899-12-30T00:36:19"/>
    <n v="40"/>
    <x v="494"/>
    <n v="0.17472275954373248"/>
    <x v="1"/>
  </r>
  <r>
    <s v="c8d436"/>
    <n v="3"/>
    <n v="1"/>
    <s v="f"/>
    <s v="a38fd2"/>
    <d v="1899-12-30T00:36:19"/>
    <n v="10"/>
    <x v="225"/>
    <n v="2.6208413931559871E-2"/>
    <x v="1"/>
  </r>
  <r>
    <s v="b9a74d"/>
    <n v="3"/>
    <n v="1"/>
    <s v="f"/>
    <s v="a38fd2"/>
    <d v="1899-12-30T00:36:19"/>
    <n v="17"/>
    <x v="116"/>
    <n v="4.4554303683651778E-2"/>
    <x v="1"/>
  </r>
  <r>
    <s v="c4a632"/>
    <n v="2"/>
    <n v="12"/>
    <s v="f"/>
    <s v="c3c9f6"/>
    <d v="1899-12-30T00:26:15"/>
    <n v="13"/>
    <x v="261"/>
    <n v="2.0190185547275752E-2"/>
    <x v="0"/>
  </r>
  <r>
    <s v="e83aa3"/>
    <n v="3"/>
    <n v="12"/>
    <s v="f"/>
    <s v="c3c9f6"/>
    <d v="1899-12-30T00:26:15"/>
    <n v="32"/>
    <x v="881"/>
    <n v="7.4548377405325855E-2"/>
    <x v="0"/>
  </r>
  <r>
    <s v="e31d39"/>
    <n v="3"/>
    <n v="12"/>
    <s v="f"/>
    <s v="c3c9f6"/>
    <d v="1899-12-30T00:26:15"/>
    <n v="10"/>
    <x v="694"/>
    <n v="2.3296367939164328E-2"/>
    <x v="0"/>
  </r>
  <r>
    <s v="d5e9a6"/>
    <n v="2"/>
    <n v="12"/>
    <s v="f"/>
    <s v="c3c9f6"/>
    <d v="1899-12-30T00:26:15"/>
    <n v="23"/>
    <x v="483"/>
    <n v="3.5721097506718633E-2"/>
    <x v="0"/>
  </r>
  <r>
    <s v="5d267b"/>
    <n v="4"/>
    <n v="12"/>
    <s v="f"/>
    <s v="c3c9f6"/>
    <d v="1899-12-30T00:26:15"/>
    <n v="40"/>
    <x v="360"/>
    <n v="0.1242472956755431"/>
    <x v="1"/>
  </r>
  <r>
    <s v="b9a74d"/>
    <n v="1"/>
    <n v="12"/>
    <s v="f"/>
    <s v="c3c9f6"/>
    <d v="1899-12-30T00:26:15"/>
    <n v="17"/>
    <x v="778"/>
    <n v="1.3201275165526454E-2"/>
    <x v="1"/>
  </r>
  <r>
    <s v="2feb6b"/>
    <n v="5"/>
    <n v="12"/>
    <s v="f"/>
    <s v="c3c9f6"/>
    <d v="1899-12-30T00:26:15"/>
    <n v="29"/>
    <x v="135"/>
    <n v="0.11259911170596093"/>
    <x v="1"/>
  </r>
  <r>
    <s v="c4a632"/>
    <n v="2"/>
    <n v="5"/>
    <s v="t"/>
    <s v="f3f3c6"/>
    <d v="1899-12-30T00:14:17"/>
    <n v="13"/>
    <x v="769"/>
    <n v="2.1796223033990869E-2"/>
    <x v="0"/>
  </r>
  <r>
    <s v="e83aa3"/>
    <n v="3"/>
    <n v="5"/>
    <s v="t"/>
    <s v="f3f3c6"/>
    <d v="1899-12-30T00:14:17"/>
    <n v="32"/>
    <x v="1074"/>
    <n v="8.0478361971658571E-2"/>
    <x v="0"/>
  </r>
  <r>
    <s v="e31d39"/>
    <n v="4"/>
    <n v="5"/>
    <s v="t"/>
    <s v="f3f3c6"/>
    <d v="1899-12-30T00:14:17"/>
    <n v="10"/>
    <x v="486"/>
    <n v="3.3532650821524415E-2"/>
    <x v="0"/>
  </r>
  <r>
    <s v="72f5d4"/>
    <n v="2"/>
    <n v="5"/>
    <s v="t"/>
    <s v="f3f3c6"/>
    <d v="1899-12-30T00:14:17"/>
    <n v="19"/>
    <x v="458"/>
    <n v="3.1856018280448192E-2"/>
    <x v="0"/>
  </r>
  <r>
    <s v="b9a74d"/>
    <n v="2"/>
    <n v="5"/>
    <s v="t"/>
    <s v="f3f3c6"/>
    <d v="1899-12-30T00:14:17"/>
    <n v="17"/>
    <x v="62"/>
    <n v="2.8502753198295747E-2"/>
    <x v="1"/>
  </r>
  <r>
    <s v="2feb6b"/>
    <n v="1"/>
    <n v="5"/>
    <s v="t"/>
    <s v="f3f3c6"/>
    <d v="1899-12-30T00:14:17"/>
    <n v="29"/>
    <x v="460"/>
    <n v="2.4311171845605196E-2"/>
    <x v="1"/>
  </r>
  <r>
    <s v="e83aa3"/>
    <n v="5"/>
    <n v="21"/>
    <s v="f"/>
    <s v="ec7bc6"/>
    <d v="1899-12-30T00:30:47"/>
    <n v="32"/>
    <x v="10"/>
    <n v="0.11154018589054436"/>
    <x v="0"/>
  </r>
  <r>
    <s v="e31d39"/>
    <n v="4"/>
    <n v="21"/>
    <s v="f"/>
    <s v="ec7bc6"/>
    <d v="1899-12-30T00:30:47"/>
    <n v="10"/>
    <x v="577"/>
    <n v="2.788504647263609E-2"/>
    <x v="0"/>
  </r>
  <r>
    <s v="5d267b"/>
    <n v="3"/>
    <n v="21"/>
    <s v="f"/>
    <s v="ec7bc6"/>
    <d v="1899-12-30T00:30:47"/>
    <n v="40"/>
    <x v="13"/>
    <n v="8.3655139417908281E-2"/>
    <x v="1"/>
  </r>
  <r>
    <s v="c8d436"/>
    <n v="2"/>
    <n v="21"/>
    <s v="f"/>
    <s v="ec7bc6"/>
    <d v="1899-12-30T00:30:47"/>
    <n v="10"/>
    <x v="5"/>
    <n v="1.3942523236318045E-2"/>
    <x v="1"/>
  </r>
  <r>
    <s v="2a2353"/>
    <n v="4"/>
    <n v="21"/>
    <s v="f"/>
    <s v="ec7bc6"/>
    <d v="1899-12-30T00:30:47"/>
    <n v="57"/>
    <x v="662"/>
    <n v="0.15894476489402573"/>
    <x v="1"/>
  </r>
  <r>
    <s v="f084eb"/>
    <n v="2"/>
    <n v="21"/>
    <s v="f"/>
    <s v="ec7bc6"/>
    <d v="1899-12-30T00:30:47"/>
    <n v="36"/>
    <x v="1078"/>
    <n v="5.0193083650744964E-2"/>
    <x v="1"/>
  </r>
  <r>
    <s v="b9a74d"/>
    <n v="5"/>
    <n v="21"/>
    <s v="f"/>
    <s v="ec7bc6"/>
    <d v="1899-12-30T00:30:47"/>
    <n v="17"/>
    <x v="721"/>
    <n v="5.9255723754351695E-2"/>
    <x v="1"/>
  </r>
  <r>
    <s v="c4a632"/>
    <n v="5"/>
    <n v="5"/>
    <s v="f"/>
    <s v="5b330c"/>
    <d v="1899-12-30T00:15:31"/>
    <n v="13"/>
    <x v="531"/>
    <n v="5.4490557584977173E-2"/>
    <x v="0"/>
  </r>
  <r>
    <s v="e83aa3"/>
    <n v="3"/>
    <n v="5"/>
    <s v="f"/>
    <s v="5b330c"/>
    <d v="1899-12-30T00:15:31"/>
    <n v="32"/>
    <x v="1074"/>
    <n v="8.0478361971658571E-2"/>
    <x v="0"/>
  </r>
  <r>
    <s v="e31d39"/>
    <n v="5"/>
    <n v="5"/>
    <s v="f"/>
    <s v="5b330c"/>
    <d v="1899-12-30T00:15:31"/>
    <n v="10"/>
    <x v="532"/>
    <n v="4.1915813526905515E-2"/>
    <x v="0"/>
  </r>
  <r>
    <s v="5d267b"/>
    <n v="4"/>
    <n v="5"/>
    <s v="f"/>
    <s v="5b330c"/>
    <d v="1899-12-30T00:15:31"/>
    <n v="40"/>
    <x v="499"/>
    <n v="0.13413060328609766"/>
    <x v="1"/>
  </r>
  <r>
    <s v="c8d436"/>
    <n v="1"/>
    <n v="5"/>
    <s v="f"/>
    <s v="5b330c"/>
    <d v="1899-12-30T00:15:31"/>
    <n v="10"/>
    <x v="534"/>
    <n v="8.3831627053811038E-3"/>
    <x v="1"/>
  </r>
  <r>
    <s v="2feb6b"/>
    <n v="1"/>
    <n v="5"/>
    <s v="f"/>
    <s v="5b330c"/>
    <d v="1899-12-30T00:15:31"/>
    <n v="29"/>
    <x v="460"/>
    <n v="2.4311171845605196E-2"/>
    <x v="1"/>
  </r>
  <r>
    <s v="c4a632"/>
    <n v="1"/>
    <n v="9"/>
    <s v="f"/>
    <s v="ff0ccc"/>
    <d v="1899-12-30T00:55:05"/>
    <n v="13"/>
    <x v="755"/>
    <n v="1.0439243663648259E-2"/>
    <x v="0"/>
  </r>
  <r>
    <s v="e31d39"/>
    <n v="4"/>
    <n v="9"/>
    <s v="f"/>
    <s v="ff0ccc"/>
    <d v="1899-12-30T00:55:05"/>
    <n v="10"/>
    <x v="75"/>
    <n v="3.2120749734302338E-2"/>
    <x v="0"/>
  </r>
  <r>
    <s v="9ec847"/>
    <n v="4"/>
    <n v="9"/>
    <s v="f"/>
    <s v="ff0ccc"/>
    <d v="1899-12-30T00:55:05"/>
    <n v="54"/>
    <x v="962"/>
    <n v="0.17345204856523261"/>
    <x v="0"/>
  </r>
  <r>
    <s v="c8d436"/>
    <n v="4"/>
    <n v="9"/>
    <s v="f"/>
    <s v="ff0ccc"/>
    <d v="1899-12-30T00:55:05"/>
    <n v="10"/>
    <x v="75"/>
    <n v="3.2120749734302338E-2"/>
    <x v="1"/>
  </r>
  <r>
    <s v="2a2353"/>
    <n v="2"/>
    <n v="9"/>
    <s v="f"/>
    <s v="ff0ccc"/>
    <d v="1899-12-30T00:55:05"/>
    <n v="57"/>
    <x v="408"/>
    <n v="9.1544136742761656E-2"/>
    <x v="1"/>
  </r>
  <r>
    <s v="f084eb"/>
    <n v="3"/>
    <n v="9"/>
    <s v="f"/>
    <s v="ff0ccc"/>
    <d v="1899-12-30T00:55:05"/>
    <n v="36"/>
    <x v="78"/>
    <n v="8.6726024282616304E-2"/>
    <x v="1"/>
  </r>
  <r>
    <s v="2feb6b"/>
    <n v="1"/>
    <n v="9"/>
    <s v="f"/>
    <s v="ff0ccc"/>
    <d v="1899-12-30T00:55:05"/>
    <n v="29"/>
    <x v="410"/>
    <n v="2.3287543557369193E-2"/>
    <x v="1"/>
  </r>
  <r>
    <s v="c4a632"/>
    <n v="1"/>
    <n v="10"/>
    <s v="t"/>
    <s v="1d0090"/>
    <d v="1899-12-30T00:08:33"/>
    <n v="13"/>
    <x v="68"/>
    <n v="1.0324526700311466E-2"/>
    <x v="0"/>
  </r>
  <r>
    <s v="72f5d4"/>
    <n v="1"/>
    <n v="10"/>
    <s v="t"/>
    <s v="1d0090"/>
    <d v="1899-12-30T00:08:33"/>
    <n v="19"/>
    <x v="1079"/>
    <n v="1.5089692869685986E-2"/>
    <x v="0"/>
  </r>
  <r>
    <s v="9ec847"/>
    <n v="1"/>
    <n v="10"/>
    <s v="t"/>
    <s v="1d0090"/>
    <d v="1899-12-30T00:08:33"/>
    <n v="54"/>
    <x v="1080"/>
    <n v="4.2886495524370696E-2"/>
    <x v="0"/>
  </r>
  <r>
    <s v="5d267b"/>
    <n v="2"/>
    <n v="10"/>
    <s v="t"/>
    <s v="1d0090"/>
    <d v="1899-12-30T00:08:33"/>
    <n v="40"/>
    <x v="400"/>
    <n v="6.3535548924993634E-2"/>
    <x v="1"/>
  </r>
  <r>
    <s v="c8d436"/>
    <n v="3"/>
    <n v="10"/>
    <s v="t"/>
    <s v="1d0090"/>
    <d v="1899-12-30T00:08:33"/>
    <n v="10"/>
    <x v="967"/>
    <n v="2.3825830846872609E-2"/>
    <x v="1"/>
  </r>
  <r>
    <s v="2feb6b"/>
    <n v="4"/>
    <n v="10"/>
    <s v="t"/>
    <s v="1d0090"/>
    <d v="1899-12-30T00:08:33"/>
    <n v="29"/>
    <x v="182"/>
    <n v="9.2126545941240756E-2"/>
    <x v="1"/>
  </r>
  <r>
    <s v="e31d39"/>
    <n v="2"/>
    <n v="19"/>
    <s v="t"/>
    <s v="a4e8e3"/>
    <d v="1899-12-30T00:24:10"/>
    <n v="10"/>
    <x v="860"/>
    <n v="1.4295498508123568E-2"/>
    <x v="0"/>
  </r>
  <r>
    <s v="d5e9a6"/>
    <n v="1"/>
    <n v="19"/>
    <s v="t"/>
    <s v="a4e8e3"/>
    <d v="1899-12-30T00:24:10"/>
    <n v="23"/>
    <x v="1081"/>
    <n v="1.6439823284342105E-2"/>
    <x v="0"/>
  </r>
  <r>
    <s v="2a2353"/>
    <n v="1"/>
    <n v="19"/>
    <s v="t"/>
    <s v="a4e8e3"/>
    <d v="1899-12-30T00:24:10"/>
    <n v="57"/>
    <x v="496"/>
    <n v="4.0742170748152166E-2"/>
    <x v="1"/>
  </r>
  <r>
    <s v="b9a74d"/>
    <n v="4"/>
    <n v="19"/>
    <s v="t"/>
    <s v="a4e8e3"/>
    <d v="1899-12-30T00:24:10"/>
    <n v="17"/>
    <x v="278"/>
    <n v="4.8604694927620123E-2"/>
    <x v="1"/>
  </r>
  <r>
    <s v="e31d39"/>
    <n v="3"/>
    <n v="15"/>
    <s v="f"/>
    <s v="91808e"/>
    <d v="1899-12-30T00:57:27"/>
    <n v="10"/>
    <x v="595"/>
    <n v="2.2502173577601911E-2"/>
    <x v="0"/>
  </r>
  <r>
    <s v="9ec847"/>
    <n v="4"/>
    <n v="15"/>
    <s v="f"/>
    <s v="91808e"/>
    <d v="1899-12-30T00:57:27"/>
    <n v="54"/>
    <x v="63"/>
    <n v="0.16201564975873375"/>
    <x v="0"/>
  </r>
  <r>
    <s v="5d267b"/>
    <n v="3"/>
    <n v="15"/>
    <s v="f"/>
    <s v="91808e"/>
    <d v="1899-12-30T00:57:27"/>
    <n v="40"/>
    <x v="170"/>
    <n v="9.0008694310407644E-2"/>
    <x v="1"/>
  </r>
  <r>
    <s v="c8d436"/>
    <n v="1"/>
    <n v="15"/>
    <s v="f"/>
    <s v="91808e"/>
    <d v="1899-12-30T00:57:27"/>
    <n v="10"/>
    <x v="835"/>
    <n v="7.5007245258673031E-3"/>
    <x v="1"/>
  </r>
  <r>
    <s v="2a2353"/>
    <n v="5"/>
    <n v="15"/>
    <s v="f"/>
    <s v="91808e"/>
    <d v="1899-12-30T00:57:27"/>
    <n v="57"/>
    <x v="186"/>
    <n v="0.21377064898721815"/>
    <x v="1"/>
  </r>
  <r>
    <s v="2feb6b"/>
    <n v="1"/>
    <n v="15"/>
    <s v="f"/>
    <s v="91808e"/>
    <d v="1899-12-30T00:57:27"/>
    <n v="29"/>
    <x v="566"/>
    <n v="2.1752101125015178E-2"/>
    <x v="1"/>
  </r>
  <r>
    <s v="c4a632"/>
    <n v="2"/>
    <n v="11"/>
    <s v="f"/>
    <s v="eb271f"/>
    <d v="1899-12-30T00:53:07"/>
    <n v="13"/>
    <x v="845"/>
    <n v="2.0419619473949338E-2"/>
    <x v="0"/>
  </r>
  <r>
    <s v="e83aa3"/>
    <n v="3"/>
    <n v="11"/>
    <s v="f"/>
    <s v="eb271f"/>
    <d v="1899-12-30T00:53:07"/>
    <n v="32"/>
    <x v="883"/>
    <n v="7.5395518057659094E-2"/>
    <x v="0"/>
  </r>
  <r>
    <s v="e31d39"/>
    <n v="4"/>
    <n v="11"/>
    <s v="f"/>
    <s v="eb271f"/>
    <d v="1899-12-30T00:53:07"/>
    <n v="10"/>
    <x v="22"/>
    <n v="3.1414799190691296E-2"/>
    <x v="0"/>
  </r>
  <r>
    <s v="d5e9a6"/>
    <n v="3"/>
    <n v="11"/>
    <s v="f"/>
    <s v="eb271f"/>
    <d v="1899-12-30T00:53:07"/>
    <n v="23"/>
    <x v="877"/>
    <n v="5.4190528603942488E-2"/>
    <x v="0"/>
  </r>
  <r>
    <s v="c8d436"/>
    <n v="1"/>
    <n v="11"/>
    <s v="f"/>
    <s v="eb271f"/>
    <d v="1899-12-30T00:53:07"/>
    <n v="10"/>
    <x v="349"/>
    <n v="7.8536997976728241E-3"/>
    <x v="1"/>
  </r>
  <r>
    <s v="f084eb"/>
    <n v="2"/>
    <n v="11"/>
    <s v="f"/>
    <s v="eb271f"/>
    <d v="1899-12-30T00:53:07"/>
    <n v="36"/>
    <x v="24"/>
    <n v="5.6546638543244328E-2"/>
    <x v="1"/>
  </r>
  <r>
    <s v="2feb6b"/>
    <n v="3"/>
    <n v="11"/>
    <s v="f"/>
    <s v="eb271f"/>
    <d v="1899-12-30T00:53:07"/>
    <n v="29"/>
    <x v="350"/>
    <n v="6.8327188239753561E-2"/>
    <x v="1"/>
  </r>
  <r>
    <s v="e83aa3"/>
    <n v="3"/>
    <n v="24"/>
    <s v="t"/>
    <s v="d24923"/>
    <d v="1899-12-30T00:10:39"/>
    <n v="32"/>
    <x v="1082"/>
    <n v="6.4382689577326874E-2"/>
    <x v="0"/>
  </r>
  <r>
    <s v="9ec847"/>
    <n v="1"/>
    <n v="24"/>
    <s v="t"/>
    <s v="d24923"/>
    <d v="1899-12-30T00:10:39"/>
    <n v="54"/>
    <x v="380"/>
    <n v="3.6215262887246365E-2"/>
    <x v="0"/>
  </r>
  <r>
    <s v="5d267b"/>
    <n v="2"/>
    <n v="24"/>
    <s v="t"/>
    <s v="d24923"/>
    <d v="1899-12-30T00:10:39"/>
    <n v="40"/>
    <x v="457"/>
    <n v="5.3652241314439061E-2"/>
    <x v="1"/>
  </r>
  <r>
    <s v="c8d436"/>
    <n v="1"/>
    <n v="24"/>
    <s v="t"/>
    <s v="d24923"/>
    <d v="1899-12-30T00:10:39"/>
    <n v="10"/>
    <x v="444"/>
    <n v="6.7065301643048827E-3"/>
    <x v="1"/>
  </r>
  <r>
    <s v="2a2353"/>
    <n v="1"/>
    <n v="24"/>
    <s v="t"/>
    <s v="d24923"/>
    <d v="1899-12-30T00:10:39"/>
    <n v="57"/>
    <x v="706"/>
    <n v="3.8227221936537832E-2"/>
    <x v="1"/>
  </r>
  <r>
    <s v="e31d39"/>
    <n v="2"/>
    <n v="13"/>
    <s v="f"/>
    <s v="b3f220"/>
    <d v="1899-12-30T00:29:59"/>
    <n v="10"/>
    <x v="624"/>
    <n v="1.5354424323540124E-2"/>
    <x v="0"/>
  </r>
  <r>
    <s v="d5e9a6"/>
    <n v="5"/>
    <n v="13"/>
    <s v="f"/>
    <s v="b3f220"/>
    <d v="1899-12-30T00:29:59"/>
    <n v="23"/>
    <x v="928"/>
    <n v="8.8287939860355727E-2"/>
    <x v="0"/>
  </r>
  <r>
    <s v="2a2353"/>
    <n v="5"/>
    <n v="13"/>
    <s v="f"/>
    <s v="b3f220"/>
    <d v="1899-12-30T00:29:59"/>
    <n v="57"/>
    <x v="1083"/>
    <n v="0.21880054661044679"/>
    <x v="1"/>
  </r>
  <r>
    <s v="f084eb"/>
    <n v="2"/>
    <n v="13"/>
    <s v="f"/>
    <s v="b3f220"/>
    <d v="1899-12-30T00:29:59"/>
    <n v="36"/>
    <x v="587"/>
    <n v="5.5275927564744455E-2"/>
    <x v="1"/>
  </r>
  <r>
    <s v="2feb6b"/>
    <n v="2"/>
    <n v="13"/>
    <s v="f"/>
    <s v="b3f220"/>
    <d v="1899-12-30T00:29:59"/>
    <n v="29"/>
    <x v="684"/>
    <n v="4.4527830538266366E-2"/>
    <x v="1"/>
  </r>
  <r>
    <s v="c4a632"/>
    <n v="5"/>
    <n v="4"/>
    <s v="t"/>
    <s v="8aef23"/>
    <d v="1899-12-30T00:26:38"/>
    <n v="13"/>
    <x v="794"/>
    <n v="5.5064142401661138E-2"/>
    <x v="0"/>
  </r>
  <r>
    <s v="d5e9a6"/>
    <n v="4"/>
    <n v="4"/>
    <s v="t"/>
    <s v="8aef23"/>
    <d v="1899-12-30T00:26:38"/>
    <n v="23"/>
    <x v="728"/>
    <n v="7.793694001465884E-2"/>
    <x v="0"/>
  </r>
  <r>
    <s v="2a2353"/>
    <n v="4"/>
    <n v="4"/>
    <s v="t"/>
    <s v="8aef23"/>
    <d v="1899-12-30T00:26:38"/>
    <n v="57"/>
    <x v="869"/>
    <n v="0.19314806873198062"/>
    <x v="1"/>
  </r>
  <r>
    <s v="f084eb"/>
    <n v="5"/>
    <n v="4"/>
    <s v="t"/>
    <s v="8aef23"/>
    <d v="1899-12-30T00:26:38"/>
    <n v="36"/>
    <x v="850"/>
    <n v="0.1524853174199847"/>
    <x v="1"/>
  </r>
  <r>
    <s v="e31d39"/>
    <n v="1"/>
    <n v="4"/>
    <s v="f"/>
    <n v="361228"/>
    <d v="1899-12-30T00:45:43"/>
    <n v="10"/>
    <x v="542"/>
    <n v="8.4714065233324823E-3"/>
    <x v="0"/>
  </r>
  <r>
    <s v="c8d436"/>
    <n v="5"/>
    <n v="4"/>
    <s v="f"/>
    <n v="361228"/>
    <d v="1899-12-30T00:45:43"/>
    <n v="10"/>
    <x v="544"/>
    <n v="4.2357032616662418E-2"/>
    <x v="1"/>
  </r>
  <r>
    <s v="b9a74d"/>
    <n v="2"/>
    <n v="4"/>
    <s v="f"/>
    <n v="361228"/>
    <d v="1899-12-30T00:45:43"/>
    <n v="17"/>
    <x v="1028"/>
    <n v="2.8802782179330442E-2"/>
    <x v="1"/>
  </r>
  <r>
    <s v="2feb6b"/>
    <n v="4"/>
    <n v="4"/>
    <s v="f"/>
    <n v="361228"/>
    <d v="1899-12-30T00:45:43"/>
    <n v="29"/>
    <x v="119"/>
    <n v="9.8268315670656817E-2"/>
    <x v="1"/>
  </r>
  <r>
    <s v="c4a632"/>
    <n v="3"/>
    <n v="16"/>
    <s v="f"/>
    <s v="13bd77"/>
    <d v="1899-12-30T00:40:26"/>
    <n v="13"/>
    <x v="81"/>
    <n v="2.8908674760872097E-2"/>
    <x v="0"/>
  </r>
  <r>
    <s v="e83aa3"/>
    <n v="3"/>
    <n v="16"/>
    <s v="f"/>
    <s v="13bd77"/>
    <d v="1899-12-30T00:40:26"/>
    <n v="32"/>
    <x v="265"/>
    <n v="7.1159814795992857E-2"/>
    <x v="0"/>
  </r>
  <r>
    <s v="72f5d4"/>
    <n v="4"/>
    <n v="16"/>
    <s v="f"/>
    <s v="13bd77"/>
    <d v="1899-12-30T00:40:26"/>
    <n v="19"/>
    <x v="201"/>
    <n v="5.6334853380161011E-2"/>
    <x v="0"/>
  </r>
  <r>
    <s v="2a2353"/>
    <n v="3"/>
    <n v="16"/>
    <s v="f"/>
    <s v="13bd77"/>
    <d v="1899-12-30T00:40:26"/>
    <n v="57"/>
    <x v="927"/>
    <n v="0.12675342010536225"/>
    <x v="1"/>
  </r>
  <r>
    <s v="b9a74d"/>
    <n v="3"/>
    <n v="16"/>
    <s v="f"/>
    <s v="13bd77"/>
    <d v="1899-12-30T00:40:26"/>
    <n v="17"/>
    <x v="510"/>
    <n v="3.7803651610371199E-2"/>
    <x v="1"/>
  </r>
  <r>
    <s v="c4a632"/>
    <n v="4"/>
    <n v="21"/>
    <s v="f"/>
    <s v="fdea3e"/>
    <d v="1899-12-30T00:06:26"/>
    <n v="13"/>
    <x v="710"/>
    <n v="3.6250560414426918E-2"/>
    <x v="0"/>
  </r>
  <r>
    <s v="e83aa3"/>
    <n v="3"/>
    <n v="21"/>
    <s v="f"/>
    <s v="fdea3e"/>
    <d v="1899-12-30T00:06:26"/>
    <n v="32"/>
    <x v="465"/>
    <n v="6.6924111534326633E-2"/>
    <x v="0"/>
  </r>
  <r>
    <s v="e31d39"/>
    <n v="4"/>
    <n v="21"/>
    <s v="f"/>
    <s v="fdea3e"/>
    <d v="1899-12-30T00:06:26"/>
    <n v="10"/>
    <x v="577"/>
    <n v="2.788504647263609E-2"/>
    <x v="0"/>
  </r>
  <r>
    <s v="d5e9a6"/>
    <n v="3"/>
    <n v="21"/>
    <s v="f"/>
    <s v="fdea3e"/>
    <d v="1899-12-30T00:06:26"/>
    <n v="23"/>
    <x v="302"/>
    <n v="4.8101705165297264E-2"/>
    <x v="0"/>
  </r>
  <r>
    <s v="72f5d4"/>
    <n v="1"/>
    <n v="21"/>
    <s v="f"/>
    <s v="fdea3e"/>
    <d v="1899-12-30T00:06:26"/>
    <n v="19"/>
    <x v="12"/>
    <n v="1.3245397074502145E-2"/>
    <x v="0"/>
  </r>
  <r>
    <s v="c8d436"/>
    <n v="3"/>
    <n v="21"/>
    <s v="f"/>
    <s v="fdea3e"/>
    <d v="1899-12-30T00:06:26"/>
    <n v="10"/>
    <x v="424"/>
    <n v="2.091378485447707E-2"/>
    <x v="1"/>
  </r>
  <r>
    <s v="f084eb"/>
    <n v="1"/>
    <n v="21"/>
    <s v="f"/>
    <s v="fdea3e"/>
    <d v="1899-12-30T00:06:26"/>
    <n v="36"/>
    <x v="915"/>
    <n v="2.5096541825372482E-2"/>
    <x v="1"/>
  </r>
  <r>
    <s v="b9a74d"/>
    <n v="1"/>
    <n v="21"/>
    <s v="f"/>
    <s v="fdea3e"/>
    <d v="1899-12-30T00:06:26"/>
    <n v="17"/>
    <x v="803"/>
    <n v="1.1851144750870337E-2"/>
    <x v="1"/>
  </r>
  <r>
    <s v="2feb6b"/>
    <n v="4"/>
    <n v="21"/>
    <s v="f"/>
    <s v="fdea3e"/>
    <d v="1899-12-30T00:06:26"/>
    <n v="29"/>
    <x v="428"/>
    <n v="8.0866634770644666E-2"/>
    <x v="1"/>
  </r>
  <r>
    <s v="c4a632"/>
    <n v="4"/>
    <n v="4"/>
    <s v="f"/>
    <s v="b830c7"/>
    <d v="1899-12-30T00:57:18"/>
    <n v="13"/>
    <x v="724"/>
    <n v="4.4051313921328918E-2"/>
    <x v="0"/>
  </r>
  <r>
    <s v="e31d39"/>
    <n v="5"/>
    <n v="4"/>
    <s v="f"/>
    <s v="b830c7"/>
    <d v="1899-12-30T00:57:18"/>
    <n v="10"/>
    <x v="544"/>
    <n v="4.2357032616662418E-2"/>
    <x v="0"/>
  </r>
  <r>
    <s v="72f5d4"/>
    <n v="2"/>
    <n v="4"/>
    <s v="f"/>
    <s v="b830c7"/>
    <d v="1899-12-30T00:57:18"/>
    <n v="19"/>
    <x v="925"/>
    <n v="3.219134478866343E-2"/>
    <x v="0"/>
  </r>
  <r>
    <s v="9ec847"/>
    <n v="5"/>
    <n v="4"/>
    <s v="f"/>
    <s v="b830c7"/>
    <d v="1899-12-30T00:57:18"/>
    <n v="54"/>
    <x v="539"/>
    <n v="0.22872797612997706"/>
    <x v="0"/>
  </r>
  <r>
    <s v="5d267b"/>
    <n v="2"/>
    <n v="4"/>
    <s v="f"/>
    <s v="b830c7"/>
    <d v="1899-12-30T00:57:18"/>
    <n v="40"/>
    <x v="748"/>
    <n v="6.7771252186659858E-2"/>
    <x v="1"/>
  </r>
  <r>
    <s v="b9a74d"/>
    <n v="1"/>
    <n v="4"/>
    <s v="f"/>
    <s v="b830c7"/>
    <d v="1899-12-30T00:57:18"/>
    <n v="17"/>
    <x v="541"/>
    <n v="1.4401391089665221E-2"/>
    <x v="1"/>
  </r>
  <r>
    <s v="e31d39"/>
    <n v="2"/>
    <n v="15"/>
    <s v="f"/>
    <s v="f18f27"/>
    <d v="1899-12-30T00:35:55"/>
    <n v="10"/>
    <x v="274"/>
    <n v="1.5001449051734606E-2"/>
    <x v="0"/>
  </r>
  <r>
    <s v="d5e9a6"/>
    <n v="2"/>
    <n v="15"/>
    <s v="f"/>
    <s v="f18f27"/>
    <d v="1899-12-30T00:35:55"/>
    <n v="23"/>
    <x v="630"/>
    <n v="3.4503332818989596E-2"/>
    <x v="0"/>
  </r>
  <r>
    <s v="9ec847"/>
    <n v="3"/>
    <n v="15"/>
    <s v="f"/>
    <s v="f18f27"/>
    <d v="1899-12-30T00:35:55"/>
    <n v="54"/>
    <x v="569"/>
    <n v="0.12151173731905029"/>
    <x v="0"/>
  </r>
  <r>
    <s v="c8d436"/>
    <n v="3"/>
    <n v="15"/>
    <s v="f"/>
    <s v="f18f27"/>
    <d v="1899-12-30T00:35:55"/>
    <n v="10"/>
    <x v="595"/>
    <n v="2.2502173577601911E-2"/>
    <x v="1"/>
  </r>
  <r>
    <s v="f084eb"/>
    <n v="1"/>
    <n v="15"/>
    <s v="f"/>
    <s v="f18f27"/>
    <d v="1899-12-30T00:35:55"/>
    <n v="36"/>
    <x v="172"/>
    <n v="2.7002608293122291E-2"/>
    <x v="1"/>
  </r>
  <r>
    <s v="2feb6b"/>
    <n v="1"/>
    <n v="15"/>
    <s v="f"/>
    <s v="f18f27"/>
    <d v="1899-12-30T00:35:55"/>
    <n v="29"/>
    <x v="566"/>
    <n v="2.1752101125015178E-2"/>
    <x v="1"/>
  </r>
  <r>
    <s v="e83aa3"/>
    <n v="1"/>
    <n v="15"/>
    <s v="f"/>
    <s v="99bc7f"/>
    <d v="1899-12-30T00:22:03"/>
    <n v="32"/>
    <x v="183"/>
    <n v="2.4002318482775366E-2"/>
    <x v="0"/>
  </r>
  <r>
    <s v="d5e9a6"/>
    <n v="1"/>
    <n v="15"/>
    <s v="f"/>
    <s v="99bc7f"/>
    <d v="1899-12-30T00:22:03"/>
    <n v="23"/>
    <x v="615"/>
    <n v="1.7251666409494798E-2"/>
    <x v="0"/>
  </r>
  <r>
    <s v="9ec847"/>
    <n v="5"/>
    <n v="15"/>
    <s v="f"/>
    <s v="99bc7f"/>
    <d v="1899-12-30T00:22:03"/>
    <n v="54"/>
    <x v="866"/>
    <n v="0.20251956219841719"/>
    <x v="0"/>
  </r>
  <r>
    <s v="5d267b"/>
    <n v="2"/>
    <n v="15"/>
    <s v="f"/>
    <s v="99bc7f"/>
    <d v="1899-12-30T00:22:03"/>
    <n v="40"/>
    <x v="219"/>
    <n v="6.0005796206938425E-2"/>
    <x v="1"/>
  </r>
  <r>
    <s v="c8d436"/>
    <n v="4"/>
    <n v="15"/>
    <s v="f"/>
    <s v="99bc7f"/>
    <d v="1899-12-30T00:22:03"/>
    <n v="10"/>
    <x v="64"/>
    <n v="3.0002898103469212E-2"/>
    <x v="1"/>
  </r>
  <r>
    <s v="2a2353"/>
    <n v="3"/>
    <n v="15"/>
    <s v="f"/>
    <s v="99bc7f"/>
    <d v="1899-12-30T00:22:03"/>
    <n v="57"/>
    <x v="867"/>
    <n v="0.12826238939233087"/>
    <x v="1"/>
  </r>
  <r>
    <s v="f084eb"/>
    <n v="5"/>
    <n v="15"/>
    <s v="f"/>
    <s v="99bc7f"/>
    <d v="1899-12-30T00:22:03"/>
    <n v="36"/>
    <x v="65"/>
    <n v="0.13501304146561144"/>
    <x v="1"/>
  </r>
  <r>
    <s v="b9a74d"/>
    <n v="1"/>
    <n v="15"/>
    <s v="f"/>
    <s v="99bc7f"/>
    <d v="1899-12-30T00:22:03"/>
    <n v="17"/>
    <x v="631"/>
    <n v="1.2751231693974414E-2"/>
    <x v="1"/>
  </r>
  <r>
    <s v="2feb6b"/>
    <n v="5"/>
    <n v="15"/>
    <s v="f"/>
    <s v="99bc7f"/>
    <d v="1899-12-30T00:22:03"/>
    <n v="29"/>
    <x v="67"/>
    <n v="0.10876050562507589"/>
    <x v="1"/>
  </r>
  <r>
    <s v="e83aa3"/>
    <n v="3"/>
    <n v="6"/>
    <s v="t"/>
    <s v="5462cb"/>
    <d v="1899-12-30T00:27:15"/>
    <n v="32"/>
    <x v="938"/>
    <n v="7.9631221319325346E-2"/>
    <x v="0"/>
  </r>
  <r>
    <s v="e31d39"/>
    <n v="1"/>
    <n v="6"/>
    <s v="t"/>
    <s v="5462cb"/>
    <d v="1899-12-30T00:27:15"/>
    <n v="10"/>
    <x v="192"/>
    <n v="8.2949188874297218E-3"/>
    <x v="0"/>
  </r>
  <r>
    <s v="9ec847"/>
    <n v="1"/>
    <n v="6"/>
    <s v="t"/>
    <s v="5462cb"/>
    <d v="1899-12-30T00:27:15"/>
    <n v="54"/>
    <x v="1084"/>
    <n v="4.4792561992120505E-2"/>
    <x v="0"/>
  </r>
  <r>
    <s v="c8d436"/>
    <n v="2"/>
    <n v="6"/>
    <s v="t"/>
    <s v="5462cb"/>
    <d v="1899-12-30T00:27:15"/>
    <n v="10"/>
    <x v="193"/>
    <n v="1.6589837774859444E-2"/>
    <x v="1"/>
  </r>
  <r>
    <s v="b9a74d"/>
    <n v="3"/>
    <n v="6"/>
    <s v="t"/>
    <s v="5462cb"/>
    <d v="1899-12-30T00:27:15"/>
    <n v="17"/>
    <x v="463"/>
    <n v="4.2304086325891582E-2"/>
    <x v="1"/>
  </r>
  <r>
    <s v="2feb6b"/>
    <n v="4"/>
    <n v="6"/>
    <s v="t"/>
    <s v="5462cb"/>
    <d v="1899-12-30T00:27:15"/>
    <n v="29"/>
    <x v="397"/>
    <n v="9.6221059094184783E-2"/>
    <x v="1"/>
  </r>
  <r>
    <s v="c4a632"/>
    <n v="1"/>
    <n v="1"/>
    <s v="t"/>
    <s v="2f9718"/>
    <d v="1899-12-30T00:13:05"/>
    <n v="13"/>
    <x v="729"/>
    <n v="1.135697937034261E-2"/>
    <x v="0"/>
  </r>
  <r>
    <s v="e31d39"/>
    <n v="1"/>
    <n v="1"/>
    <s v="t"/>
    <s v="2f9718"/>
    <d v="1899-12-30T00:13:05"/>
    <n v="10"/>
    <x v="114"/>
    <n v="8.7361379771866247E-3"/>
    <x v="0"/>
  </r>
  <r>
    <s v="d5e9a6"/>
    <n v="3"/>
    <n v="1"/>
    <s v="t"/>
    <s v="2f9718"/>
    <d v="1899-12-30T00:13:05"/>
    <n v="23"/>
    <x v="1085"/>
    <n v="6.0279352042587706E-2"/>
    <x v="0"/>
  </r>
  <r>
    <s v="72f5d4"/>
    <n v="2"/>
    <n v="1"/>
    <s v="t"/>
    <s v="2f9718"/>
    <d v="1899-12-30T00:13:05"/>
    <n v="19"/>
    <x v="493"/>
    <n v="3.3197324313309164E-2"/>
    <x v="0"/>
  </r>
  <r>
    <s v="c8d436"/>
    <n v="4"/>
    <n v="1"/>
    <s v="t"/>
    <s v="2f9718"/>
    <d v="1899-12-30T00:13:05"/>
    <n v="10"/>
    <x v="761"/>
    <n v="3.4944551908746499E-2"/>
    <x v="1"/>
  </r>
  <r>
    <s v="f084eb"/>
    <n v="3"/>
    <n v="1"/>
    <s v="t"/>
    <s v="2f9718"/>
    <d v="1899-12-30T00:13:05"/>
    <n v="36"/>
    <x v="112"/>
    <n v="9.435029015361554E-2"/>
    <x v="1"/>
  </r>
  <r>
    <s v="c4a632"/>
    <n v="4"/>
    <n v="1"/>
    <s v="t"/>
    <s v="b5f36e"/>
    <d v="1899-12-30T00:26:52"/>
    <n v="13"/>
    <x v="879"/>
    <n v="4.5427917481370442E-2"/>
    <x v="0"/>
  </r>
  <r>
    <s v="e31d39"/>
    <n v="2"/>
    <n v="1"/>
    <s v="t"/>
    <s v="b5f36e"/>
    <d v="1899-12-30T00:26:52"/>
    <n v="10"/>
    <x v="730"/>
    <n v="1.7472275954373249E-2"/>
    <x v="0"/>
  </r>
  <r>
    <s v="d5e9a6"/>
    <n v="3"/>
    <n v="1"/>
    <s v="t"/>
    <s v="b5f36e"/>
    <d v="1899-12-30T00:26:52"/>
    <n v="23"/>
    <x v="1085"/>
    <n v="6.0279352042587706E-2"/>
    <x v="0"/>
  </r>
  <r>
    <s v="5d267b"/>
    <n v="4"/>
    <n v="1"/>
    <s v="t"/>
    <s v="b5f36e"/>
    <d v="1899-12-30T00:26:52"/>
    <n v="40"/>
    <x v="93"/>
    <n v="0.139778207634986"/>
    <x v="1"/>
  </r>
  <r>
    <s v="2a2353"/>
    <n v="5"/>
    <n v="1"/>
    <s v="t"/>
    <s v="b5f36e"/>
    <d v="1899-12-30T00:26:52"/>
    <n v="57"/>
    <x v="1086"/>
    <n v="0.24897993234981874"/>
    <x v="1"/>
  </r>
  <r>
    <s v="f084eb"/>
    <n v="1"/>
    <n v="1"/>
    <s v="t"/>
    <s v="b5f36e"/>
    <d v="1899-12-30T00:26:52"/>
    <n v="36"/>
    <x v="880"/>
    <n v="3.1450096717871842E-2"/>
    <x v="1"/>
  </r>
  <r>
    <s v="2feb6b"/>
    <n v="4"/>
    <n v="1"/>
    <s v="t"/>
    <s v="b5f36e"/>
    <d v="1899-12-30T00:26:52"/>
    <n v="29"/>
    <x v="1039"/>
    <n v="0.10133920053536483"/>
    <x v="1"/>
  </r>
  <r>
    <s v="c4a632"/>
    <n v="3"/>
    <n v="22"/>
    <s v="f"/>
    <n v="251709"/>
    <d v="1899-12-30T00:26:56"/>
    <n v="13"/>
    <x v="165"/>
    <n v="2.6843769420809807E-2"/>
    <x v="0"/>
  </r>
  <r>
    <s v="e83aa3"/>
    <n v="4"/>
    <n v="22"/>
    <s v="f"/>
    <n v="251709"/>
    <d v="1899-12-30T00:26:56"/>
    <n v="32"/>
    <x v="638"/>
    <n v="8.8102627842657835E-2"/>
    <x v="0"/>
  </r>
  <r>
    <s v="d5e9a6"/>
    <n v="1"/>
    <n v="22"/>
    <s v="f"/>
    <n v="251709"/>
    <d v="1899-12-30T00:26:56"/>
    <n v="23"/>
    <x v="1087"/>
    <n v="1.5830940940477579E-2"/>
    <x v="0"/>
  </r>
  <r>
    <s v="9ec847"/>
    <n v="2"/>
    <n v="22"/>
    <s v="f"/>
    <n v="251709"/>
    <d v="1899-12-30T00:26:56"/>
    <n v="54"/>
    <x v="1088"/>
    <n v="7.4336592242242552E-2"/>
    <x v="0"/>
  </r>
  <r>
    <s v="b9a74d"/>
    <n v="2"/>
    <n v="22"/>
    <s v="f"/>
    <n v="251709"/>
    <d v="1899-12-30T00:26:56"/>
    <n v="17"/>
    <x v="244"/>
    <n v="2.3402260520705983E-2"/>
    <x v="1"/>
  </r>
  <r>
    <s v="2feb6b"/>
    <n v="2"/>
    <n v="22"/>
    <s v="f"/>
    <n v="251709"/>
    <d v="1899-12-30T00:26:56"/>
    <n v="29"/>
    <x v="248"/>
    <n v="3.9921503241204331E-2"/>
    <x v="1"/>
  </r>
  <r>
    <s v="e83aa3"/>
    <n v="2"/>
    <n v="23"/>
    <s v="t"/>
    <s v="3f512c"/>
    <d v="1899-12-30T00:35:22"/>
    <n v="32"/>
    <x v="1089"/>
    <n v="4.348655348644008E-2"/>
    <x v="0"/>
  </r>
  <r>
    <s v="5d267b"/>
    <n v="1"/>
    <n v="23"/>
    <s v="t"/>
    <s v="3f512c"/>
    <d v="1899-12-30T00:35:22"/>
    <n v="40"/>
    <x v="163"/>
    <n v="2.7179095929025052E-2"/>
    <x v="1"/>
  </r>
  <r>
    <s v="c8d436"/>
    <n v="1"/>
    <n v="23"/>
    <s v="t"/>
    <s v="3f512c"/>
    <d v="1899-12-30T00:35:22"/>
    <n v="10"/>
    <x v="251"/>
    <n v="6.7947739822562629E-3"/>
    <x v="1"/>
  </r>
  <r>
    <s v="2a2353"/>
    <n v="1"/>
    <n v="23"/>
    <s v="t"/>
    <s v="3f512c"/>
    <d v="1899-12-30T00:35:22"/>
    <n v="57"/>
    <x v="489"/>
    <n v="3.8730211698860692E-2"/>
    <x v="1"/>
  </r>
  <r>
    <s v="b9a74d"/>
    <n v="1"/>
    <n v="23"/>
    <s v="t"/>
    <s v="3f512c"/>
    <d v="1899-12-30T00:35:22"/>
    <n v="17"/>
    <x v="665"/>
    <n v="1.1551115769835647E-2"/>
    <x v="1"/>
  </r>
  <r>
    <s v="e83aa3"/>
    <n v="4"/>
    <n v="13"/>
    <s v="f"/>
    <s v="27377c"/>
    <d v="1899-12-30T00:09:03"/>
    <n v="32"/>
    <x v="119"/>
    <n v="9.8268315670656817E-2"/>
    <x v="0"/>
  </r>
  <r>
    <s v="9ec847"/>
    <n v="4"/>
    <n v="13"/>
    <s v="f"/>
    <s v="27377c"/>
    <d v="1899-12-30T00:09:03"/>
    <n v="54"/>
    <x v="85"/>
    <n v="0.16582778269423334"/>
    <x v="0"/>
  </r>
  <r>
    <s v="5d267b"/>
    <n v="1"/>
    <n v="13"/>
    <s v="f"/>
    <s v="27377c"/>
    <d v="1899-12-30T00:09:03"/>
    <n v="40"/>
    <x v="290"/>
    <n v="3.0708848647080247E-2"/>
    <x v="1"/>
  </r>
  <r>
    <s v="2a2353"/>
    <n v="4"/>
    <n v="13"/>
    <s v="f"/>
    <s v="27377c"/>
    <d v="1899-12-30T00:09:03"/>
    <n v="57"/>
    <x v="291"/>
    <n v="0.17504043728835741"/>
    <x v="1"/>
  </r>
  <r>
    <s v="f084eb"/>
    <n v="3"/>
    <n v="13"/>
    <s v="f"/>
    <s v="27377c"/>
    <d v="1899-12-30T00:09:03"/>
    <n v="36"/>
    <x v="683"/>
    <n v="8.2913891347116672E-2"/>
    <x v="1"/>
  </r>
  <r>
    <s v="c4a632"/>
    <n v="4"/>
    <n v="19"/>
    <s v="t"/>
    <s v="aefe57"/>
    <d v="1899-12-30T00:02:28"/>
    <n v="13"/>
    <x v="421"/>
    <n v="3.7168296121121276E-2"/>
    <x v="0"/>
  </r>
  <r>
    <s v="e83aa3"/>
    <n v="2"/>
    <n v="19"/>
    <s v="t"/>
    <s v="aefe57"/>
    <d v="1899-12-30T00:02:28"/>
    <n v="32"/>
    <x v="49"/>
    <n v="4.5745595225995417E-2"/>
    <x v="0"/>
  </r>
  <r>
    <s v="e31d39"/>
    <n v="2"/>
    <n v="19"/>
    <s v="t"/>
    <s v="aefe57"/>
    <d v="1899-12-30T00:02:28"/>
    <n v="10"/>
    <x v="860"/>
    <n v="1.4295498508123568E-2"/>
    <x v="0"/>
  </r>
  <r>
    <s v="d5e9a6"/>
    <n v="3"/>
    <n v="19"/>
    <s v="t"/>
    <s v="aefe57"/>
    <d v="1899-12-30T00:02:28"/>
    <n v="23"/>
    <x v="94"/>
    <n v="4.9319469853026307E-2"/>
    <x v="0"/>
  </r>
  <r>
    <s v="72f5d4"/>
    <n v="2"/>
    <n v="19"/>
    <s v="t"/>
    <s v="aefe57"/>
    <d v="1899-12-30T00:02:28"/>
    <n v="19"/>
    <x v="1090"/>
    <n v="2.7161447165434775E-2"/>
    <x v="0"/>
  </r>
  <r>
    <s v="5d267b"/>
    <n v="1"/>
    <n v="19"/>
    <s v="t"/>
    <s v="aefe57"/>
    <d v="1899-12-30T00:02:28"/>
    <n v="40"/>
    <x v="255"/>
    <n v="2.8590997016247136E-2"/>
    <x v="1"/>
  </r>
  <r>
    <s v="c8d436"/>
    <n v="5"/>
    <n v="19"/>
    <s v="t"/>
    <s v="aefe57"/>
    <d v="1899-12-30T00:02:28"/>
    <n v="10"/>
    <x v="342"/>
    <n v="3.5738746270308909E-2"/>
    <x v="1"/>
  </r>
  <r>
    <s v="2a2353"/>
    <n v="2"/>
    <n v="19"/>
    <s v="t"/>
    <s v="aefe57"/>
    <d v="1899-12-30T00:02:28"/>
    <n v="57"/>
    <x v="861"/>
    <n v="8.1484341496304333E-2"/>
    <x v="1"/>
  </r>
  <r>
    <s v="f084eb"/>
    <n v="1"/>
    <n v="19"/>
    <s v="t"/>
    <s v="aefe57"/>
    <d v="1899-12-30T00:02:28"/>
    <n v="36"/>
    <x v="259"/>
    <n v="2.5731897314622422E-2"/>
    <x v="1"/>
  </r>
  <r>
    <s v="b9a74d"/>
    <n v="4"/>
    <n v="19"/>
    <s v="t"/>
    <s v="aefe57"/>
    <d v="1899-12-30T00:02:28"/>
    <n v="17"/>
    <x v="278"/>
    <n v="4.8604694927620123E-2"/>
    <x v="1"/>
  </r>
  <r>
    <s v="2feb6b"/>
    <n v="2"/>
    <n v="19"/>
    <s v="t"/>
    <s v="aefe57"/>
    <d v="1899-12-30T00:02:28"/>
    <n v="29"/>
    <x v="97"/>
    <n v="4.1456945673558343E-2"/>
    <x v="1"/>
  </r>
  <r>
    <s v="e83aa3"/>
    <n v="3"/>
    <n v="10"/>
    <s v="t"/>
    <s v="54c66d"/>
    <d v="1899-12-30T00:07:11"/>
    <n v="32"/>
    <x v="756"/>
    <n v="7.6242658709992361E-2"/>
    <x v="0"/>
  </r>
  <r>
    <s v="c8d436"/>
    <n v="3"/>
    <n v="10"/>
    <s v="t"/>
    <s v="54c66d"/>
    <d v="1899-12-30T00:07:11"/>
    <n v="10"/>
    <x v="967"/>
    <n v="2.3825830846872609E-2"/>
    <x v="1"/>
  </r>
  <r>
    <s v="2a2353"/>
    <n v="5"/>
    <n v="10"/>
    <s v="t"/>
    <s v="54c66d"/>
    <d v="1899-12-30T00:07:11"/>
    <n v="57"/>
    <x v="1008"/>
    <n v="0.22634539304528978"/>
    <x v="1"/>
  </r>
  <r>
    <s v="f084eb"/>
    <n v="5"/>
    <n v="10"/>
    <s v="t"/>
    <s v="54c66d"/>
    <d v="1899-12-30T00:07:11"/>
    <n v="36"/>
    <x v="52"/>
    <n v="0.14295498508123564"/>
    <x v="1"/>
  </r>
  <r>
    <s v="c4a632"/>
    <n v="1"/>
    <n v="13"/>
    <s v="f"/>
    <s v="50443a"/>
    <d v="1899-12-30T00:57:50"/>
    <n v="13"/>
    <x v="83"/>
    <n v="9.9803758103010828E-3"/>
    <x v="0"/>
  </r>
  <r>
    <s v="e83aa3"/>
    <n v="5"/>
    <n v="13"/>
    <s v="f"/>
    <s v="50443a"/>
    <d v="1899-12-30T00:57:50"/>
    <n v="32"/>
    <x v="122"/>
    <n v="0.12283539458832099"/>
    <x v="0"/>
  </r>
  <r>
    <s v="d5e9a6"/>
    <n v="2"/>
    <n v="13"/>
    <s v="f"/>
    <s v="50443a"/>
    <d v="1899-12-30T00:57:50"/>
    <n v="23"/>
    <x v="120"/>
    <n v="3.5315175944142296E-2"/>
    <x v="0"/>
  </r>
  <r>
    <s v="9ec847"/>
    <n v="2"/>
    <n v="13"/>
    <s v="f"/>
    <s v="50443a"/>
    <d v="1899-12-30T00:57:50"/>
    <n v="54"/>
    <x v="683"/>
    <n v="8.2913891347116672E-2"/>
    <x v="0"/>
  </r>
  <r>
    <s v="5d267b"/>
    <n v="5"/>
    <n v="13"/>
    <s v="f"/>
    <s v="50443a"/>
    <d v="1899-12-30T00:57:50"/>
    <n v="40"/>
    <x v="936"/>
    <n v="0.15354424323540125"/>
    <x v="1"/>
  </r>
  <r>
    <s v="c8d436"/>
    <n v="2"/>
    <n v="13"/>
    <s v="f"/>
    <s v="50443a"/>
    <d v="1899-12-30T00:57:50"/>
    <n v="10"/>
    <x v="624"/>
    <n v="1.5354424323540124E-2"/>
    <x v="1"/>
  </r>
  <r>
    <s v="2a2353"/>
    <n v="3"/>
    <n v="13"/>
    <s v="f"/>
    <s v="50443a"/>
    <d v="1899-12-30T00:57:50"/>
    <n v="57"/>
    <x v="1091"/>
    <n v="0.13128032796626807"/>
    <x v="1"/>
  </r>
  <r>
    <s v="f084eb"/>
    <n v="3"/>
    <n v="13"/>
    <s v="f"/>
    <s v="50443a"/>
    <d v="1899-12-30T00:57:50"/>
    <n v="36"/>
    <x v="683"/>
    <n v="8.2913891347116672E-2"/>
    <x v="1"/>
  </r>
  <r>
    <s v="b9a74d"/>
    <n v="3"/>
    <n v="13"/>
    <s v="f"/>
    <s v="50443a"/>
    <d v="1899-12-30T00:57:50"/>
    <n v="17"/>
    <x v="292"/>
    <n v="3.9153782025027319E-2"/>
    <x v="1"/>
  </r>
  <r>
    <s v="e83aa3"/>
    <n v="1"/>
    <n v="13"/>
    <s v="t"/>
    <n v="157469"/>
    <d v="1899-12-30T00:07:18"/>
    <n v="32"/>
    <x v="236"/>
    <n v="2.4567078917664204E-2"/>
    <x v="0"/>
  </r>
  <r>
    <s v="e31d39"/>
    <n v="1"/>
    <n v="13"/>
    <s v="t"/>
    <n v="157469"/>
    <d v="1899-12-30T00:07:18"/>
    <n v="10"/>
    <x v="622"/>
    <n v="7.6772121617700619E-3"/>
    <x v="0"/>
  </r>
  <r>
    <s v="9ec847"/>
    <n v="3"/>
    <n v="13"/>
    <s v="t"/>
    <n v="157469"/>
    <d v="1899-12-30T00:07:18"/>
    <n v="54"/>
    <x v="1069"/>
    <n v="0.12437083702067503"/>
    <x v="0"/>
  </r>
  <r>
    <s v="c8d436"/>
    <n v="1"/>
    <n v="13"/>
    <s v="t"/>
    <n v="157469"/>
    <d v="1899-12-30T00:07:18"/>
    <n v="10"/>
    <x v="622"/>
    <n v="7.6772121617700619E-3"/>
    <x v="1"/>
  </r>
  <r>
    <s v="2a2353"/>
    <n v="5"/>
    <n v="13"/>
    <s v="t"/>
    <n v="157469"/>
    <d v="1899-12-30T00:07:18"/>
    <n v="57"/>
    <x v="1083"/>
    <n v="0.21880054661044679"/>
    <x v="1"/>
  </r>
  <r>
    <s v="b9a74d"/>
    <n v="4"/>
    <n v="13"/>
    <s v="t"/>
    <n v="157469"/>
    <d v="1899-12-30T00:07:18"/>
    <n v="17"/>
    <x v="86"/>
    <n v="5.2205042700036425E-2"/>
    <x v="1"/>
  </r>
  <r>
    <s v="2feb6b"/>
    <n v="2"/>
    <n v="13"/>
    <s v="t"/>
    <n v="157469"/>
    <d v="1899-12-30T00:07:18"/>
    <n v="29"/>
    <x v="684"/>
    <n v="4.4527830538266366E-2"/>
    <x v="1"/>
  </r>
  <r>
    <s v="e31d39"/>
    <n v="4"/>
    <n v="17"/>
    <s v="t"/>
    <s v="69adfc"/>
    <d v="1899-12-30T00:22:39"/>
    <n v="10"/>
    <x v="285"/>
    <n v="2.9296947559858171E-2"/>
    <x v="0"/>
  </r>
  <r>
    <s v="d5e9a6"/>
    <n v="5"/>
    <n v="17"/>
    <s v="t"/>
    <s v="69adfc"/>
    <d v="1899-12-30T00:22:39"/>
    <n v="23"/>
    <x v="791"/>
    <n v="8.4228724234592225E-2"/>
    <x v="0"/>
  </r>
  <r>
    <s v="9ec847"/>
    <n v="2"/>
    <n v="17"/>
    <s v="t"/>
    <s v="69adfc"/>
    <d v="1899-12-30T00:22:39"/>
    <n v="54"/>
    <x v="608"/>
    <n v="7.9101758411617068E-2"/>
    <x v="0"/>
  </r>
  <r>
    <s v="2a2353"/>
    <n v="4"/>
    <n v="17"/>
    <s v="t"/>
    <s v="69adfc"/>
    <d v="1899-12-30T00:22:39"/>
    <n v="57"/>
    <x v="692"/>
    <n v="0.16699260109119154"/>
    <x v="1"/>
  </r>
  <r>
    <s v="2feb6b"/>
    <n v="5"/>
    <n v="17"/>
    <s v="t"/>
    <s v="69adfc"/>
    <d v="1899-12-30T00:22:39"/>
    <n v="29"/>
    <x v="793"/>
    <n v="0.10620143490448587"/>
    <x v="1"/>
  </r>
  <r>
    <s v="c4a632"/>
    <n v="5"/>
    <n v="7"/>
    <s v="f"/>
    <s v="30df32"/>
    <d v="1899-12-30T00:12:25"/>
    <n v="13"/>
    <x v="686"/>
    <n v="5.3343387951609228E-2"/>
    <x v="0"/>
  </r>
  <r>
    <s v="e83aa3"/>
    <n v="2"/>
    <n v="7"/>
    <s v="f"/>
    <s v="30df32"/>
    <d v="1899-12-30T00:12:25"/>
    <n v="32"/>
    <x v="1044"/>
    <n v="5.25227204446614E-2"/>
    <x v="0"/>
  </r>
  <r>
    <s v="d5e9a6"/>
    <n v="2"/>
    <n v="7"/>
    <s v="f"/>
    <s v="30df32"/>
    <d v="1899-12-30T00:12:25"/>
    <n v="23"/>
    <x v="687"/>
    <n v="3.7750705319600376E-2"/>
    <x v="0"/>
  </r>
  <r>
    <s v="5d267b"/>
    <n v="4"/>
    <n v="7"/>
    <s v="f"/>
    <s v="30df32"/>
    <d v="1899-12-30T00:12:25"/>
    <n v="40"/>
    <x v="527"/>
    <n v="0.13130680111165347"/>
    <x v="1"/>
  </r>
  <r>
    <s v="b9a74d"/>
    <n v="3"/>
    <n v="7"/>
    <s v="f"/>
    <s v="30df32"/>
    <d v="1899-12-30T00:12:25"/>
    <n v="17"/>
    <x v="1092"/>
    <n v="4.1854042854339552E-2"/>
    <x v="1"/>
  </r>
  <r>
    <s v="c4a632"/>
    <n v="5"/>
    <n v="3"/>
    <s v="f"/>
    <s v="d2699b"/>
    <d v="1899-12-30T00:09:52"/>
    <n v="13"/>
    <x v="823"/>
    <n v="5.5637727218345111E-2"/>
    <x v="0"/>
  </r>
  <r>
    <s v="e83aa3"/>
    <n v="2"/>
    <n v="3"/>
    <s v="f"/>
    <s v="d2699b"/>
    <d v="1899-12-30T00:09:52"/>
    <n v="32"/>
    <x v="1093"/>
    <n v="5.4781762184216723E-2"/>
    <x v="0"/>
  </r>
  <r>
    <s v="72f5d4"/>
    <n v="3"/>
    <n v="3"/>
    <s v="f"/>
    <s v="d2699b"/>
    <d v="1899-12-30T00:09:52"/>
    <n v="19"/>
    <x v="680"/>
    <n v="4.8790006945318015E-2"/>
    <x v="0"/>
  </r>
  <r>
    <s v="9ec847"/>
    <n v="3"/>
    <n v="3"/>
    <s v="f"/>
    <s v="d2699b"/>
    <d v="1899-12-30T00:09:52"/>
    <n v="54"/>
    <x v="338"/>
    <n v="0.13866633552879859"/>
    <x v="0"/>
  </r>
  <r>
    <s v="5d267b"/>
    <n v="1"/>
    <n v="3"/>
    <s v="f"/>
    <s v="d2699b"/>
    <d v="1899-12-30T00:09:52"/>
    <n v="40"/>
    <x v="656"/>
    <n v="3.423860136513545E-2"/>
    <x v="1"/>
  </r>
  <r>
    <s v="2a2353"/>
    <n v="5"/>
    <n v="3"/>
    <s v="f"/>
    <s v="d2699b"/>
    <d v="1899-12-30T00:09:52"/>
    <n v="57"/>
    <x v="898"/>
    <n v="0.24395003472659008"/>
    <x v="1"/>
  </r>
  <r>
    <s v="f084eb"/>
    <n v="2"/>
    <n v="3"/>
    <s v="f"/>
    <s v="d2699b"/>
    <d v="1899-12-30T00:09:52"/>
    <n v="36"/>
    <x v="767"/>
    <n v="6.1629482457243825E-2"/>
    <x v="1"/>
  </r>
  <r>
    <s v="b9a74d"/>
    <n v="1"/>
    <n v="3"/>
    <s v="f"/>
    <s v="d2699b"/>
    <d v="1899-12-30T00:09:52"/>
    <n v="17"/>
    <x v="659"/>
    <n v="1.4551405580182565E-2"/>
    <x v="1"/>
  </r>
  <r>
    <s v="e83aa3"/>
    <n v="3"/>
    <n v="10"/>
    <s v="f"/>
    <s v="8ec78e"/>
    <d v="1899-12-30T00:33:55"/>
    <n v="32"/>
    <x v="756"/>
    <n v="7.6242658709992361E-2"/>
    <x v="0"/>
  </r>
  <r>
    <s v="e31d39"/>
    <n v="2"/>
    <n v="10"/>
    <s v="f"/>
    <s v="8ec78e"/>
    <d v="1899-12-30T00:33:55"/>
    <n v="10"/>
    <x v="180"/>
    <n v="1.5883887231248409E-2"/>
    <x v="0"/>
  </r>
  <r>
    <s v="9ec847"/>
    <n v="2"/>
    <n v="10"/>
    <s v="f"/>
    <s v="8ec78e"/>
    <d v="1899-12-30T00:33:55"/>
    <n v="54"/>
    <x v="258"/>
    <n v="8.5772991048741393E-2"/>
    <x v="0"/>
  </r>
  <r>
    <s v="5d267b"/>
    <n v="1"/>
    <n v="10"/>
    <s v="f"/>
    <s v="8ec78e"/>
    <d v="1899-12-30T00:33:55"/>
    <n v="40"/>
    <x v="69"/>
    <n v="3.1767774462496817E-2"/>
    <x v="1"/>
  </r>
  <r>
    <s v="2a2353"/>
    <n v="2"/>
    <n v="10"/>
    <s v="f"/>
    <s v="8ec78e"/>
    <d v="1899-12-30T00:33:55"/>
    <n v="57"/>
    <x v="580"/>
    <n v="9.0538157218115922E-2"/>
    <x v="1"/>
  </r>
  <r>
    <s v="f084eb"/>
    <n v="3"/>
    <n v="10"/>
    <s v="f"/>
    <s v="8ec78e"/>
    <d v="1899-12-30T00:33:55"/>
    <n v="36"/>
    <x v="258"/>
    <n v="8.5772991048741393E-2"/>
    <x v="1"/>
  </r>
  <r>
    <s v="b9a74d"/>
    <n v="2"/>
    <n v="10"/>
    <s v="f"/>
    <s v="8ec78e"/>
    <d v="1899-12-30T00:33:55"/>
    <n v="17"/>
    <x v="71"/>
    <n v="2.7002608293122295E-2"/>
    <x v="1"/>
  </r>
  <r>
    <s v="c4a632"/>
    <n v="4"/>
    <n v="4"/>
    <s v="f"/>
    <s v="2e6544"/>
    <d v="1899-12-30T00:47:06"/>
    <n v="13"/>
    <x v="724"/>
    <n v="4.4051313921328918E-2"/>
    <x v="0"/>
  </r>
  <r>
    <s v="e83aa3"/>
    <n v="4"/>
    <n v="4"/>
    <s v="f"/>
    <s v="2e6544"/>
    <d v="1899-12-30T00:47:06"/>
    <n v="32"/>
    <x v="26"/>
    <n v="0.10843400349865578"/>
    <x v="0"/>
  </r>
  <r>
    <s v="72f5d4"/>
    <n v="5"/>
    <n v="4"/>
    <s v="f"/>
    <s v="2e6544"/>
    <d v="1899-12-30T00:47:06"/>
    <n v="19"/>
    <x v="381"/>
    <n v="8.0478361971658585E-2"/>
    <x v="0"/>
  </r>
  <r>
    <s v="9ec847"/>
    <n v="3"/>
    <n v="4"/>
    <s v="f"/>
    <s v="2e6544"/>
    <d v="1899-12-30T00:47:06"/>
    <n v="54"/>
    <x v="951"/>
    <n v="0.13723678567798622"/>
    <x v="0"/>
  </r>
  <r>
    <s v="c8d436"/>
    <n v="5"/>
    <n v="4"/>
    <s v="f"/>
    <s v="2e6544"/>
    <d v="1899-12-30T00:47:06"/>
    <n v="10"/>
    <x v="544"/>
    <n v="4.2357032616662418E-2"/>
    <x v="1"/>
  </r>
  <r>
    <s v="f084eb"/>
    <n v="4"/>
    <n v="4"/>
    <s v="f"/>
    <s v="2e6544"/>
    <d v="1899-12-30T00:47:06"/>
    <n v="36"/>
    <x v="870"/>
    <n v="0.12198825393598776"/>
    <x v="1"/>
  </r>
  <r>
    <s v="2feb6b"/>
    <n v="3"/>
    <n v="4"/>
    <s v="f"/>
    <s v="2e6544"/>
    <d v="1899-12-30T00:47:06"/>
    <n v="29"/>
    <x v="585"/>
    <n v="7.3701236752992602E-2"/>
    <x v="1"/>
  </r>
  <r>
    <s v="c4a632"/>
    <n v="2"/>
    <n v="14"/>
    <s v="t"/>
    <s v="33d3dc"/>
    <d v="1899-12-30T00:44:04"/>
    <n v="13"/>
    <x v="329"/>
    <n v="1.9731317693928576E-2"/>
    <x v="0"/>
  </r>
  <r>
    <s v="e31d39"/>
    <n v="5"/>
    <n v="14"/>
    <s v="t"/>
    <s v="33d3dc"/>
    <d v="1899-12-30T00:44:04"/>
    <n v="10"/>
    <x v="374"/>
    <n v="3.794484171909341E-2"/>
    <x v="0"/>
  </r>
  <r>
    <s v="72f5d4"/>
    <n v="5"/>
    <n v="14"/>
    <s v="t"/>
    <s v="33d3dc"/>
    <d v="1899-12-30T00:44:04"/>
    <n v="19"/>
    <x v="814"/>
    <n v="7.2095199266277485E-2"/>
    <x v="0"/>
  </r>
  <r>
    <s v="b9a74d"/>
    <n v="5"/>
    <n v="14"/>
    <s v="t"/>
    <s v="33d3dc"/>
    <d v="1899-12-30T00:44:04"/>
    <n v="17"/>
    <x v="815"/>
    <n v="6.4506230922458802E-2"/>
    <x v="1"/>
  </r>
  <r>
    <s v="e83aa3"/>
    <n v="1"/>
    <n v="22"/>
    <s v="f"/>
    <s v="85844e"/>
    <d v="1899-12-30T00:28:53"/>
    <n v="32"/>
    <x v="232"/>
    <n v="2.2025656960664459E-2"/>
    <x v="0"/>
  </r>
  <r>
    <s v="72f5d4"/>
    <n v="5"/>
    <n v="22"/>
    <s v="f"/>
    <s v="85844e"/>
    <d v="1899-12-30T00:28:53"/>
    <n v="19"/>
    <x v="1094"/>
    <n v="6.5388669101972621E-2"/>
    <x v="0"/>
  </r>
  <r>
    <s v="9ec847"/>
    <n v="4"/>
    <n v="22"/>
    <s v="f"/>
    <s v="85844e"/>
    <d v="1899-12-30T00:28:53"/>
    <n v="54"/>
    <x v="1012"/>
    <n v="0.1486731844844851"/>
    <x v="0"/>
  </r>
  <r>
    <s v="c8d436"/>
    <n v="2"/>
    <n v="22"/>
    <s v="f"/>
    <s v="85844e"/>
    <d v="1899-12-30T00:28:53"/>
    <n v="10"/>
    <x v="725"/>
    <n v="1.3766035600415286E-2"/>
    <x v="1"/>
  </r>
  <r>
    <s v="2a2353"/>
    <n v="2"/>
    <n v="22"/>
    <s v="f"/>
    <s v="85844e"/>
    <d v="1899-12-30T00:28:53"/>
    <n v="57"/>
    <x v="166"/>
    <n v="7.8466402922367132E-2"/>
    <x v="1"/>
  </r>
  <r>
    <s v="c4a632"/>
    <n v="1"/>
    <n v="21"/>
    <s v="t"/>
    <s v="f96978"/>
    <d v="1899-12-30T00:11:24"/>
    <n v="13"/>
    <x v="9"/>
    <n v="9.0626401036067294E-3"/>
    <x v="0"/>
  </r>
  <r>
    <s v="e31d39"/>
    <n v="5"/>
    <n v="21"/>
    <s v="t"/>
    <s v="f96978"/>
    <d v="1899-12-30T00:11:24"/>
    <n v="10"/>
    <x v="301"/>
    <n v="3.4856308090795117E-2"/>
    <x v="0"/>
  </r>
  <r>
    <s v="5d267b"/>
    <n v="4"/>
    <n v="21"/>
    <s v="t"/>
    <s v="f96978"/>
    <d v="1899-12-30T00:11:24"/>
    <n v="40"/>
    <x v="10"/>
    <n v="0.11154018589054436"/>
    <x v="1"/>
  </r>
  <r>
    <s v="c8d436"/>
    <n v="5"/>
    <n v="21"/>
    <s v="t"/>
    <s v="f96978"/>
    <d v="1899-12-30T00:11:24"/>
    <n v="10"/>
    <x v="301"/>
    <n v="3.4856308090795117E-2"/>
    <x v="1"/>
  </r>
  <r>
    <s v="2a2353"/>
    <n v="2"/>
    <n v="21"/>
    <s v="t"/>
    <s v="f96978"/>
    <d v="1899-12-30T00:11:24"/>
    <n v="57"/>
    <x v="294"/>
    <n v="7.9472382447012865E-2"/>
    <x v="1"/>
  </r>
  <r>
    <s v="c4a632"/>
    <n v="2"/>
    <n v="6"/>
    <s v="f"/>
    <s v="000dd8"/>
    <d v="1899-12-30T00:49:21"/>
    <n v="13"/>
    <x v="462"/>
    <n v="2.1566789107317279E-2"/>
    <x v="0"/>
  </r>
  <r>
    <s v="e83aa3"/>
    <n v="1"/>
    <n v="6"/>
    <s v="f"/>
    <s v="000dd8"/>
    <d v="1899-12-30T00:49:21"/>
    <n v="32"/>
    <x v="671"/>
    <n v="2.6543740439775112E-2"/>
    <x v="0"/>
  </r>
  <r>
    <s v="e31d39"/>
    <n v="1"/>
    <n v="6"/>
    <s v="f"/>
    <s v="000dd8"/>
    <d v="1899-12-30T00:49:21"/>
    <n v="10"/>
    <x v="192"/>
    <n v="8.2949188874297218E-3"/>
    <x v="0"/>
  </r>
  <r>
    <s v="c8d436"/>
    <n v="1"/>
    <n v="6"/>
    <s v="f"/>
    <s v="000dd8"/>
    <d v="1899-12-30T00:49:21"/>
    <n v="10"/>
    <x v="192"/>
    <n v="8.2949188874297218E-3"/>
    <x v="1"/>
  </r>
  <r>
    <s v="2a2353"/>
    <n v="5"/>
    <n v="6"/>
    <s v="f"/>
    <s v="000dd8"/>
    <d v="1899-12-30T00:49:21"/>
    <n v="57"/>
    <x v="194"/>
    <n v="0.23640518829174709"/>
    <x v="1"/>
  </r>
  <r>
    <s v="2feb6b"/>
    <n v="1"/>
    <n v="6"/>
    <s v="f"/>
    <s v="000dd8"/>
    <d v="1899-12-30T00:49:21"/>
    <n v="29"/>
    <x v="780"/>
    <n v="2.4055264773546196E-2"/>
    <x v="1"/>
  </r>
  <r>
    <s v="e31d39"/>
    <n v="1"/>
    <n v="23"/>
    <s v="t"/>
    <s v="111f2d"/>
    <d v="1899-12-30T00:20:47"/>
    <n v="10"/>
    <x v="251"/>
    <n v="6.7947739822562629E-3"/>
    <x v="0"/>
  </r>
  <r>
    <s v="d5e9a6"/>
    <n v="1"/>
    <n v="23"/>
    <s v="t"/>
    <s v="111f2d"/>
    <d v="1899-12-30T00:20:47"/>
    <n v="23"/>
    <x v="1095"/>
    <n v="1.5627980159189404E-2"/>
    <x v="0"/>
  </r>
  <r>
    <s v="72f5d4"/>
    <n v="3"/>
    <n v="23"/>
    <s v="t"/>
    <s v="111f2d"/>
    <d v="1899-12-30T00:20:47"/>
    <n v="19"/>
    <x v="489"/>
    <n v="3.8730211698860692E-2"/>
    <x v="0"/>
  </r>
  <r>
    <s v="9ec847"/>
    <n v="1"/>
    <n v="23"/>
    <s v="t"/>
    <s v="111f2d"/>
    <d v="1899-12-30T00:20:47"/>
    <n v="54"/>
    <x v="162"/>
    <n v="3.6691779504183814E-2"/>
    <x v="0"/>
  </r>
  <r>
    <s v="5d267b"/>
    <n v="5"/>
    <n v="23"/>
    <s v="t"/>
    <s v="111f2d"/>
    <d v="1899-12-30T00:20:47"/>
    <n v="40"/>
    <x v="553"/>
    <n v="0.13589547964512527"/>
    <x v="1"/>
  </r>
  <r>
    <s v="c8d436"/>
    <n v="2"/>
    <n v="23"/>
    <s v="t"/>
    <s v="111f2d"/>
    <d v="1899-12-30T00:20:47"/>
    <n v="10"/>
    <x v="161"/>
    <n v="1.3589547964512526E-2"/>
    <x v="1"/>
  </r>
  <r>
    <s v="f084eb"/>
    <n v="4"/>
    <n v="23"/>
    <s v="t"/>
    <s v="111f2d"/>
    <d v="1899-12-30T00:20:47"/>
    <n v="36"/>
    <x v="19"/>
    <n v="9.7844745344490183E-2"/>
    <x v="1"/>
  </r>
  <r>
    <s v="b9a74d"/>
    <n v="1"/>
    <n v="23"/>
    <s v="t"/>
    <s v="111f2d"/>
    <d v="1899-12-30T00:20:47"/>
    <n v="17"/>
    <x v="665"/>
    <n v="1.1551115769835647E-2"/>
    <x v="1"/>
  </r>
  <r>
    <s v="e31d39"/>
    <n v="3"/>
    <n v="12"/>
    <s v="t"/>
    <s v="12d97c"/>
    <d v="1899-12-30T00:44:39"/>
    <n v="10"/>
    <x v="694"/>
    <n v="2.3296367939164328E-2"/>
    <x v="0"/>
  </r>
  <r>
    <s v="72f5d4"/>
    <n v="5"/>
    <n v="12"/>
    <s v="t"/>
    <s v="12d97c"/>
    <d v="1899-12-30T00:44:39"/>
    <n v="19"/>
    <x v="776"/>
    <n v="7.3771831807353708E-2"/>
    <x v="0"/>
  </r>
  <r>
    <s v="9ec847"/>
    <n v="5"/>
    <n v="12"/>
    <s v="t"/>
    <s v="12d97c"/>
    <d v="1899-12-30T00:44:39"/>
    <n v="54"/>
    <x v="1096"/>
    <n v="0.20966731145247897"/>
    <x v="0"/>
  </r>
  <r>
    <s v="5d267b"/>
    <n v="4"/>
    <n v="12"/>
    <s v="t"/>
    <s v="12d97c"/>
    <d v="1899-12-30T00:44:39"/>
    <n v="40"/>
    <x v="360"/>
    <n v="0.1242472956755431"/>
    <x v="1"/>
  </r>
  <r>
    <s v="c8d436"/>
    <n v="5"/>
    <n v="12"/>
    <s v="t"/>
    <s v="12d97c"/>
    <d v="1899-12-30T00:44:39"/>
    <n v="10"/>
    <x v="131"/>
    <n v="3.8827279898607216E-2"/>
    <x v="1"/>
  </r>
  <r>
    <s v="2a2353"/>
    <n v="3"/>
    <n v="12"/>
    <s v="t"/>
    <s v="12d97c"/>
    <d v="1899-12-30T00:44:39"/>
    <n v="57"/>
    <x v="882"/>
    <n v="0.13278929725323665"/>
    <x v="1"/>
  </r>
  <r>
    <s v="f084eb"/>
    <n v="4"/>
    <n v="12"/>
    <s v="t"/>
    <s v="12d97c"/>
    <d v="1899-12-30T00:44:39"/>
    <n v="36"/>
    <x v="92"/>
    <n v="0.11182256610798877"/>
    <x v="1"/>
  </r>
  <r>
    <s v="c4a632"/>
    <n v="5"/>
    <n v="17"/>
    <s v="t"/>
    <n v="619013"/>
    <d v="1899-12-30T00:25:05"/>
    <n v="13"/>
    <x v="790"/>
    <n v="4.7607539784769531E-2"/>
    <x v="0"/>
  </r>
  <r>
    <s v="e83aa3"/>
    <n v="1"/>
    <n v="17"/>
    <s v="t"/>
    <n v="619013"/>
    <d v="1899-12-30T00:25:05"/>
    <n v="32"/>
    <x v="284"/>
    <n v="2.3437558047886536E-2"/>
    <x v="0"/>
  </r>
  <r>
    <s v="9ec847"/>
    <n v="5"/>
    <n v="17"/>
    <s v="t"/>
    <n v="619013"/>
    <d v="1899-12-30T00:25:05"/>
    <n v="54"/>
    <x v="785"/>
    <n v="0.19775439602904266"/>
    <x v="0"/>
  </r>
  <r>
    <s v="5d267b"/>
    <n v="1"/>
    <n v="17"/>
    <s v="t"/>
    <n v="619013"/>
    <d v="1899-12-30T00:25:05"/>
    <n v="40"/>
    <x v="285"/>
    <n v="2.9296947559858171E-2"/>
    <x v="1"/>
  </r>
  <r>
    <s v="2a2353"/>
    <n v="3"/>
    <n v="17"/>
    <s v="t"/>
    <n v="619013"/>
    <d v="1899-12-30T00:25:05"/>
    <n v="57"/>
    <x v="609"/>
    <n v="0.12524445081839367"/>
    <x v="1"/>
  </r>
  <r>
    <s v="f084eb"/>
    <n v="5"/>
    <n v="17"/>
    <s v="t"/>
    <n v="619013"/>
    <d v="1899-12-30T00:25:05"/>
    <n v="36"/>
    <x v="834"/>
    <n v="0.13183626401936177"/>
    <x v="1"/>
  </r>
  <r>
    <s v="e31d39"/>
    <n v="1"/>
    <n v="22"/>
    <s v="t"/>
    <s v="9cda88"/>
    <d v="1899-12-30T00:27:28"/>
    <n v="10"/>
    <x v="242"/>
    <n v="6.8830178002076432E-3"/>
    <x v="0"/>
  </r>
  <r>
    <s v="d5e9a6"/>
    <n v="4"/>
    <n v="22"/>
    <s v="t"/>
    <s v="9cda88"/>
    <d v="1899-12-30T00:27:28"/>
    <n v="23"/>
    <x v="227"/>
    <n v="6.3323763761910318E-2"/>
    <x v="0"/>
  </r>
  <r>
    <s v="72f5d4"/>
    <n v="5"/>
    <n v="22"/>
    <s v="t"/>
    <s v="9cda88"/>
    <d v="1899-12-30T00:27:28"/>
    <n v="19"/>
    <x v="1094"/>
    <n v="6.5388669101972621E-2"/>
    <x v="0"/>
  </r>
  <r>
    <s v="9ec847"/>
    <n v="3"/>
    <n v="22"/>
    <s v="t"/>
    <s v="9cda88"/>
    <d v="1899-12-30T00:27:28"/>
    <n v="54"/>
    <x v="148"/>
    <n v="0.11150488836336381"/>
    <x v="0"/>
  </r>
  <r>
    <s v="c8d436"/>
    <n v="5"/>
    <n v="22"/>
    <s v="t"/>
    <s v="9cda88"/>
    <d v="1899-12-30T00:27:28"/>
    <n v="10"/>
    <x v="150"/>
    <n v="3.4415089001038214E-2"/>
    <x v="1"/>
  </r>
  <r>
    <s v="2feb6b"/>
    <n v="3"/>
    <n v="22"/>
    <s v="t"/>
    <s v="9cda88"/>
    <d v="1899-12-30T00:27:28"/>
    <n v="29"/>
    <x v="640"/>
    <n v="5.988225486180649E-2"/>
    <x v="1"/>
  </r>
  <r>
    <s v="c4a632"/>
    <n v="1"/>
    <n v="16"/>
    <s v="f"/>
    <s v="6a9407"/>
    <d v="1899-12-30T00:22:46"/>
    <n v="13"/>
    <x v="1097"/>
    <n v="9.6362249202906983E-3"/>
    <x v="0"/>
  </r>
  <r>
    <s v="e83aa3"/>
    <n v="3"/>
    <n v="16"/>
    <s v="f"/>
    <s v="6a9407"/>
    <d v="1899-12-30T00:22:46"/>
    <n v="32"/>
    <x v="265"/>
    <n v="7.1159814795992857E-2"/>
    <x v="0"/>
  </r>
  <r>
    <s v="d5e9a6"/>
    <n v="2"/>
    <n v="16"/>
    <s v="f"/>
    <s v="6a9407"/>
    <d v="1899-12-30T00:22:46"/>
    <n v="23"/>
    <x v="356"/>
    <n v="3.4097411256413246E-2"/>
    <x v="0"/>
  </r>
  <r>
    <s v="72f5d4"/>
    <n v="2"/>
    <n v="16"/>
    <s v="f"/>
    <s v="6a9407"/>
    <d v="1899-12-30T00:22:46"/>
    <n v="19"/>
    <x v="788"/>
    <n v="2.8167426690080506E-2"/>
    <x v="0"/>
  </r>
  <r>
    <s v="9ec847"/>
    <n v="5"/>
    <n v="16"/>
    <s v="f"/>
    <s v="6a9407"/>
    <d v="1899-12-30T00:22:46"/>
    <n v="54"/>
    <x v="914"/>
    <n v="0.20013697911372991"/>
    <x v="0"/>
  </r>
  <r>
    <s v="5d267b"/>
    <n v="5"/>
    <n v="16"/>
    <s v="f"/>
    <s v="6a9407"/>
    <d v="1899-12-30T00:22:46"/>
    <n v="40"/>
    <x v="964"/>
    <n v="0.14824961415831844"/>
    <x v="1"/>
  </r>
  <r>
    <s v="c8d436"/>
    <n v="3"/>
    <n v="16"/>
    <s v="f"/>
    <s v="6a9407"/>
    <d v="1899-12-30T00:22:46"/>
    <n v="10"/>
    <x v="650"/>
    <n v="2.2237442123747769E-2"/>
    <x v="1"/>
  </r>
  <r>
    <s v="2a2353"/>
    <n v="2"/>
    <n v="16"/>
    <s v="f"/>
    <s v="6a9407"/>
    <d v="1899-12-30T00:22:46"/>
    <n v="57"/>
    <x v="1098"/>
    <n v="8.450228007024152E-2"/>
    <x v="1"/>
  </r>
  <r>
    <s v="f084eb"/>
    <n v="3"/>
    <n v="16"/>
    <s v="f"/>
    <s v="6a9407"/>
    <d v="1899-12-30T00:22:46"/>
    <n v="36"/>
    <x v="139"/>
    <n v="8.0054791645491966E-2"/>
    <x v="1"/>
  </r>
  <r>
    <s v="b9a74d"/>
    <n v="4"/>
    <n v="16"/>
    <s v="f"/>
    <s v="6a9407"/>
    <d v="1899-12-30T00:22:46"/>
    <n v="17"/>
    <x v="619"/>
    <n v="5.0404868813828274E-2"/>
    <x v="1"/>
  </r>
  <r>
    <s v="d5e9a6"/>
    <n v="5"/>
    <n v="5"/>
    <s v="t"/>
    <s v="86c771"/>
    <d v="1899-12-30T00:21:45"/>
    <n v="23"/>
    <x v="1010"/>
    <n v="9.6406371111882688E-2"/>
    <x v="0"/>
  </r>
  <r>
    <s v="5d267b"/>
    <n v="4"/>
    <n v="5"/>
    <s v="t"/>
    <s v="86c771"/>
    <d v="1899-12-30T00:21:45"/>
    <n v="40"/>
    <x v="499"/>
    <n v="0.13413060328609766"/>
    <x v="1"/>
  </r>
  <r>
    <s v="c8d436"/>
    <n v="4"/>
    <n v="5"/>
    <s v="t"/>
    <s v="86c771"/>
    <d v="1899-12-30T00:21:45"/>
    <n v="10"/>
    <x v="486"/>
    <n v="3.3532650821524415E-2"/>
    <x v="1"/>
  </r>
  <r>
    <s v="f084eb"/>
    <n v="3"/>
    <n v="5"/>
    <s v="t"/>
    <s v="86c771"/>
    <d v="1899-12-30T00:21:45"/>
    <n v="36"/>
    <x v="1016"/>
    <n v="9.0538157218115908E-2"/>
    <x v="1"/>
  </r>
  <r>
    <s v="b9a74d"/>
    <n v="5"/>
    <n v="5"/>
    <s v="t"/>
    <s v="86c771"/>
    <d v="1899-12-30T00:21:45"/>
    <n v="17"/>
    <x v="1070"/>
    <n v="7.1256882995739373E-2"/>
    <x v="1"/>
  </r>
  <r>
    <s v="c4a632"/>
    <n v="3"/>
    <n v="2"/>
    <s v="t"/>
    <s v="d68597"/>
    <d v="1899-12-30T00:26:36"/>
    <n v="13"/>
    <x v="296"/>
    <n v="3.3726787221017449E-2"/>
    <x v="0"/>
  </r>
  <r>
    <s v="e31d39"/>
    <n v="2"/>
    <n v="2"/>
    <s v="t"/>
    <s v="d68597"/>
    <d v="1899-12-30T00:26:36"/>
    <n v="10"/>
    <x v="414"/>
    <n v="1.7295788318470489E-2"/>
    <x v="0"/>
  </r>
  <r>
    <s v="72f5d4"/>
    <n v="3"/>
    <n v="2"/>
    <s v="t"/>
    <s v="d68597"/>
    <d v="1899-12-30T00:26:36"/>
    <n v="19"/>
    <x v="802"/>
    <n v="4.9292996707640889E-2"/>
    <x v="0"/>
  </r>
  <r>
    <s v="2a2353"/>
    <n v="2"/>
    <n v="2"/>
    <s v="t"/>
    <s v="d68597"/>
    <d v="1899-12-30T00:26:36"/>
    <n v="57"/>
    <x v="177"/>
    <n v="9.8585993415281778E-2"/>
    <x v="1"/>
  </r>
  <r>
    <s v="f084eb"/>
    <n v="5"/>
    <n v="2"/>
    <s v="t"/>
    <s v="d68597"/>
    <d v="1899-12-30T00:26:36"/>
    <n v="36"/>
    <x v="367"/>
    <n v="0.15566209486623436"/>
    <x v="1"/>
  </r>
  <r>
    <s v="b9a74d"/>
    <n v="3"/>
    <n v="2"/>
    <s v="t"/>
    <s v="d68597"/>
    <d v="1899-12-30T00:26:36"/>
    <n v="17"/>
    <x v="648"/>
    <n v="4.410426021209974E-2"/>
    <x v="1"/>
  </r>
  <r>
    <s v="2feb6b"/>
    <n v="5"/>
    <n v="2"/>
    <s v="t"/>
    <s v="d68597"/>
    <d v="1899-12-30T00:26:36"/>
    <n v="29"/>
    <x v="652"/>
    <n v="0.12539446530891102"/>
    <x v="1"/>
  </r>
  <r>
    <s v="c4a632"/>
    <n v="4"/>
    <n v="19"/>
    <s v="t"/>
    <s v="9901f1"/>
    <d v="1899-12-30T00:40:15"/>
    <n v="13"/>
    <x v="421"/>
    <n v="3.7168296121121276E-2"/>
    <x v="0"/>
  </r>
  <r>
    <s v="e31d39"/>
    <n v="1"/>
    <n v="19"/>
    <s v="t"/>
    <s v="9901f1"/>
    <d v="1899-12-30T00:40:15"/>
    <n v="10"/>
    <x v="50"/>
    <n v="7.1477492540617839E-3"/>
    <x v="0"/>
  </r>
  <r>
    <s v="c8d436"/>
    <n v="3"/>
    <n v="19"/>
    <s v="t"/>
    <s v="9901f1"/>
    <d v="1899-12-30T00:40:15"/>
    <n v="10"/>
    <x v="341"/>
    <n v="2.1443247762185348E-2"/>
    <x v="1"/>
  </r>
  <r>
    <s v="2a2353"/>
    <n v="1"/>
    <n v="19"/>
    <s v="t"/>
    <s v="9901f1"/>
    <d v="1899-12-30T00:40:15"/>
    <n v="57"/>
    <x v="496"/>
    <n v="4.0742170748152166E-2"/>
    <x v="1"/>
  </r>
  <r>
    <s v="2feb6b"/>
    <n v="1"/>
    <n v="19"/>
    <s v="t"/>
    <s v="9901f1"/>
    <d v="1899-12-30T00:40:15"/>
    <n v="29"/>
    <x v="260"/>
    <n v="2.0728472836779172E-2"/>
    <x v="1"/>
  </r>
  <r>
    <s v="d5e9a6"/>
    <n v="1"/>
    <n v="12"/>
    <s v="t"/>
    <s v="6a0df4"/>
    <d v="1899-12-30T00:27:22"/>
    <n v="23"/>
    <x v="604"/>
    <n v="1.7860548753359316E-2"/>
    <x v="0"/>
  </r>
  <r>
    <s v="72f5d4"/>
    <n v="4"/>
    <n v="12"/>
    <s v="t"/>
    <s v="6a0df4"/>
    <d v="1899-12-30T00:27:22"/>
    <n v="19"/>
    <x v="1099"/>
    <n v="5.9017465445882961E-2"/>
    <x v="0"/>
  </r>
  <r>
    <s v="9ec847"/>
    <n v="5"/>
    <n v="12"/>
    <s v="t"/>
    <s v="6a0df4"/>
    <d v="1899-12-30T00:27:22"/>
    <n v="54"/>
    <x v="1096"/>
    <n v="0.20966731145247897"/>
    <x v="0"/>
  </r>
  <r>
    <s v="2a2353"/>
    <n v="2"/>
    <n v="12"/>
    <s v="t"/>
    <s v="6a0df4"/>
    <d v="1899-12-30T00:27:22"/>
    <n v="57"/>
    <x v="605"/>
    <n v="8.8526198168824455E-2"/>
    <x v="1"/>
  </r>
  <r>
    <s v="c4a632"/>
    <n v="5"/>
    <n v="16"/>
    <s v="f"/>
    <s v="9f073e"/>
    <d v="1899-12-30T00:25:47"/>
    <n v="13"/>
    <x v="507"/>
    <n v="4.8181124601453504E-2"/>
    <x v="0"/>
  </r>
  <r>
    <s v="e83aa3"/>
    <n v="2"/>
    <n v="16"/>
    <s v="f"/>
    <s v="9f073e"/>
    <d v="1899-12-30T00:25:47"/>
    <n v="32"/>
    <x v="442"/>
    <n v="4.7439876530661909E-2"/>
    <x v="0"/>
  </r>
  <r>
    <s v="e31d39"/>
    <n v="4"/>
    <n v="16"/>
    <s v="f"/>
    <s v="9f073e"/>
    <d v="1899-12-30T00:25:47"/>
    <n v="10"/>
    <x v="200"/>
    <n v="2.9649922831663691E-2"/>
    <x v="0"/>
  </r>
  <r>
    <s v="d5e9a6"/>
    <n v="4"/>
    <n v="16"/>
    <s v="f"/>
    <s v="9f073e"/>
    <d v="1899-12-30T00:25:47"/>
    <n v="23"/>
    <x v="508"/>
    <n v="6.8194822512826492E-2"/>
    <x v="0"/>
  </r>
  <r>
    <s v="72f5d4"/>
    <n v="4"/>
    <n v="16"/>
    <s v="f"/>
    <s v="9f073e"/>
    <d v="1899-12-30T00:25:47"/>
    <n v="19"/>
    <x v="201"/>
    <n v="5.6334853380161011E-2"/>
    <x v="0"/>
  </r>
  <r>
    <s v="9ec847"/>
    <n v="3"/>
    <n v="16"/>
    <s v="f"/>
    <s v="9f073e"/>
    <d v="1899-12-30T00:25:47"/>
    <n v="54"/>
    <x v="202"/>
    <n v="0.12008218746823793"/>
    <x v="0"/>
  </r>
  <r>
    <s v="5d267b"/>
    <n v="5"/>
    <n v="16"/>
    <s v="f"/>
    <s v="9f073e"/>
    <d v="1899-12-30T00:25:47"/>
    <n v="40"/>
    <x v="964"/>
    <n v="0.14824961415831844"/>
    <x v="1"/>
  </r>
  <r>
    <s v="c8d436"/>
    <n v="4"/>
    <n v="16"/>
    <s v="f"/>
    <s v="9f073e"/>
    <d v="1899-12-30T00:25:47"/>
    <n v="10"/>
    <x v="200"/>
    <n v="2.9649922831663691E-2"/>
    <x v="1"/>
  </r>
  <r>
    <s v="f084eb"/>
    <n v="3"/>
    <n v="16"/>
    <s v="f"/>
    <s v="9f073e"/>
    <d v="1899-12-30T00:25:47"/>
    <n v="36"/>
    <x v="139"/>
    <n v="8.0054791645491966E-2"/>
    <x v="1"/>
  </r>
  <r>
    <s v="b9a74d"/>
    <n v="3"/>
    <n v="16"/>
    <s v="f"/>
    <s v="9f073e"/>
    <d v="1899-12-30T00:25:47"/>
    <n v="17"/>
    <x v="510"/>
    <n v="3.7803651610371199E-2"/>
    <x v="1"/>
  </r>
  <r>
    <s v="2feb6b"/>
    <n v="1"/>
    <n v="16"/>
    <s v="f"/>
    <s v="9f073e"/>
    <d v="1899-12-30T00:25:47"/>
    <n v="29"/>
    <x v="1058"/>
    <n v="2.1496194052956177E-2"/>
    <x v="1"/>
  </r>
  <r>
    <s v="9ec847"/>
    <n v="1"/>
    <n v="7"/>
    <s v="t"/>
    <s v="42b026"/>
    <d v="1899-12-30T00:58:03"/>
    <n v="54"/>
    <x v="997"/>
    <n v="4.431604537518305E-2"/>
    <x v="0"/>
  </r>
  <r>
    <s v="5d267b"/>
    <n v="3"/>
    <n v="7"/>
    <s v="t"/>
    <s v="42b026"/>
    <d v="1899-12-30T00:58:03"/>
    <n v="40"/>
    <x v="1045"/>
    <n v="9.848010083374012E-2"/>
    <x v="1"/>
  </r>
  <r>
    <s v="2a2353"/>
    <n v="3"/>
    <n v="7"/>
    <s v="t"/>
    <s v="42b026"/>
    <d v="1899-12-30T00:58:03"/>
    <n v="57"/>
    <x v="143"/>
    <n v="0.14033414368807967"/>
    <x v="1"/>
  </r>
  <r>
    <s v="f084eb"/>
    <n v="1"/>
    <n v="7"/>
    <s v="t"/>
    <s v="42b026"/>
    <d v="1899-12-30T00:58:03"/>
    <n v="36"/>
    <x v="517"/>
    <n v="2.9544030250122033E-2"/>
    <x v="1"/>
  </r>
  <r>
    <s v="2feb6b"/>
    <n v="4"/>
    <n v="7"/>
    <s v="t"/>
    <s v="42b026"/>
    <d v="1899-12-30T00:58:03"/>
    <n v="29"/>
    <x v="887"/>
    <n v="9.5197430805948779E-2"/>
    <x v="1"/>
  </r>
  <r>
    <s v="e83aa3"/>
    <n v="5"/>
    <n v="15"/>
    <s v="f"/>
    <s v="93db55"/>
    <d v="1899-12-30T00:47:37"/>
    <n v="32"/>
    <x v="594"/>
    <n v="0.12001159241387685"/>
    <x v="0"/>
  </r>
  <r>
    <s v="72f5d4"/>
    <n v="3"/>
    <n v="15"/>
    <s v="f"/>
    <s v="93db55"/>
    <d v="1899-12-30T00:47:37"/>
    <n v="19"/>
    <x v="169"/>
    <n v="4.2754129797443627E-2"/>
    <x v="0"/>
  </r>
  <r>
    <s v="9ec847"/>
    <n v="2"/>
    <n v="15"/>
    <s v="f"/>
    <s v="93db55"/>
    <d v="1899-12-30T00:47:37"/>
    <n v="54"/>
    <x v="565"/>
    <n v="8.1007824879366877E-2"/>
    <x v="0"/>
  </r>
  <r>
    <s v="5d267b"/>
    <n v="2"/>
    <n v="15"/>
    <s v="f"/>
    <s v="93db55"/>
    <d v="1899-12-30T00:47:37"/>
    <n v="40"/>
    <x v="219"/>
    <n v="6.0005796206938425E-2"/>
    <x v="1"/>
  </r>
  <r>
    <s v="2a2353"/>
    <n v="5"/>
    <n v="15"/>
    <s v="f"/>
    <s v="93db55"/>
    <d v="1899-12-30T00:47:37"/>
    <n v="57"/>
    <x v="186"/>
    <n v="0.21377064898721815"/>
    <x v="1"/>
  </r>
  <r>
    <s v="b9a74d"/>
    <n v="1"/>
    <n v="15"/>
    <s v="f"/>
    <s v="93db55"/>
    <d v="1899-12-30T00:47:37"/>
    <n v="17"/>
    <x v="631"/>
    <n v="1.2751231693974414E-2"/>
    <x v="1"/>
  </r>
  <r>
    <s v="2feb6b"/>
    <n v="2"/>
    <n v="15"/>
    <s v="f"/>
    <s v="93db55"/>
    <d v="1899-12-30T00:47:37"/>
    <n v="29"/>
    <x v="994"/>
    <n v="4.3504202250030356E-2"/>
    <x v="1"/>
  </r>
  <r>
    <s v="e83aa3"/>
    <n v="2"/>
    <n v="16"/>
    <s v="t"/>
    <s v="70ada9"/>
    <d v="1899-12-30T00:44:31"/>
    <n v="32"/>
    <x v="442"/>
    <n v="4.7439876530661909E-2"/>
    <x v="0"/>
  </r>
  <r>
    <s v="d5e9a6"/>
    <n v="4"/>
    <n v="16"/>
    <s v="t"/>
    <s v="70ada9"/>
    <d v="1899-12-30T00:44:31"/>
    <n v="23"/>
    <x v="508"/>
    <n v="6.8194822512826492E-2"/>
    <x v="0"/>
  </r>
  <r>
    <s v="9ec847"/>
    <n v="4"/>
    <n v="16"/>
    <s v="t"/>
    <s v="70ada9"/>
    <d v="1899-12-30T00:44:31"/>
    <n v="54"/>
    <x v="509"/>
    <n v="0.16010958329098393"/>
    <x v="0"/>
  </r>
  <r>
    <s v="2a2353"/>
    <n v="2"/>
    <n v="16"/>
    <s v="t"/>
    <s v="70ada9"/>
    <d v="1899-12-30T00:44:31"/>
    <n v="57"/>
    <x v="1098"/>
    <n v="8.450228007024152E-2"/>
    <x v="1"/>
  </r>
  <r>
    <s v="f084eb"/>
    <n v="4"/>
    <n v="16"/>
    <s v="t"/>
    <s v="70ada9"/>
    <d v="1899-12-30T00:44:31"/>
    <n v="36"/>
    <x v="357"/>
    <n v="0.10673972219398929"/>
    <x v="1"/>
  </r>
  <r>
    <s v="b9a74d"/>
    <n v="5"/>
    <n v="16"/>
    <s v="t"/>
    <s v="70ada9"/>
    <d v="1899-12-30T00:44:31"/>
    <n v="17"/>
    <x v="443"/>
    <n v="6.3006086017285329E-2"/>
    <x v="1"/>
  </r>
  <r>
    <s v="e31d39"/>
    <n v="1"/>
    <n v="7"/>
    <s v="t"/>
    <n v="688515"/>
    <d v="1899-12-30T00:22:02"/>
    <n v="10"/>
    <x v="516"/>
    <n v="8.2066750694783416E-3"/>
    <x v="0"/>
  </r>
  <r>
    <s v="72f5d4"/>
    <n v="1"/>
    <n v="7"/>
    <s v="t"/>
    <n v="688515"/>
    <d v="1899-12-30T00:22:02"/>
    <n v="19"/>
    <x v="1100"/>
    <n v="1.5592682632008852E-2"/>
    <x v="0"/>
  </r>
  <r>
    <s v="5d267b"/>
    <n v="3"/>
    <n v="7"/>
    <s v="t"/>
    <n v="688515"/>
    <d v="1899-12-30T00:22:02"/>
    <n v="40"/>
    <x v="1045"/>
    <n v="9.848010083374012E-2"/>
    <x v="1"/>
  </r>
  <r>
    <s v="c8d436"/>
    <n v="4"/>
    <n v="7"/>
    <s v="t"/>
    <n v="688515"/>
    <d v="1899-12-30T00:22:02"/>
    <n v="10"/>
    <x v="528"/>
    <n v="3.2826700277913366E-2"/>
    <x v="1"/>
  </r>
  <r>
    <s v="2feb6b"/>
    <n v="4"/>
    <n v="7"/>
    <s v="t"/>
    <n v="688515"/>
    <d v="1899-12-30T00:22:02"/>
    <n v="29"/>
    <x v="887"/>
    <n v="9.5197430805948779E-2"/>
    <x v="1"/>
  </r>
  <r>
    <s v="e83aa3"/>
    <n v="5"/>
    <n v="23"/>
    <s v="t"/>
    <s v="15f895"/>
    <d v="1899-12-30T00:58:38"/>
    <n v="32"/>
    <x v="550"/>
    <n v="0.10871638371610021"/>
    <x v="0"/>
  </r>
  <r>
    <s v="e31d39"/>
    <n v="2"/>
    <n v="23"/>
    <s v="t"/>
    <s v="15f895"/>
    <d v="1899-12-30T00:58:38"/>
    <n v="10"/>
    <x v="161"/>
    <n v="1.3589547964512526E-2"/>
    <x v="0"/>
  </r>
  <r>
    <s v="d5e9a6"/>
    <n v="2"/>
    <n v="23"/>
    <s v="t"/>
    <s v="15f895"/>
    <d v="1899-12-30T00:58:38"/>
    <n v="23"/>
    <x v="249"/>
    <n v="3.1255960318378809E-2"/>
    <x v="0"/>
  </r>
  <r>
    <s v="72f5d4"/>
    <n v="1"/>
    <n v="23"/>
    <s v="t"/>
    <s v="15f895"/>
    <d v="1899-12-30T00:58:38"/>
    <n v="19"/>
    <x v="625"/>
    <n v="1.29100705662869E-2"/>
    <x v="0"/>
  </r>
  <r>
    <s v="b9a74d"/>
    <n v="2"/>
    <n v="23"/>
    <s v="t"/>
    <s v="15f895"/>
    <d v="1899-12-30T00:58:38"/>
    <n v="17"/>
    <x v="555"/>
    <n v="2.3102231539671295E-2"/>
    <x v="1"/>
  </r>
  <r>
    <s v="2feb6b"/>
    <n v="4"/>
    <n v="23"/>
    <s v="t"/>
    <s v="15f895"/>
    <d v="1899-12-30T00:58:38"/>
    <n v="29"/>
    <x v="491"/>
    <n v="7.881937819417266E-2"/>
    <x v="1"/>
  </r>
  <r>
    <s v="c4a632"/>
    <n v="5"/>
    <n v="11"/>
    <s v="t"/>
    <s v="df6e95"/>
    <d v="1899-12-30T00:20:53"/>
    <n v="13"/>
    <x v="21"/>
    <n v="5.1049048684873352E-2"/>
    <x v="0"/>
  </r>
  <r>
    <s v="f084eb"/>
    <n v="2"/>
    <n v="11"/>
    <s v="t"/>
    <s v="df6e95"/>
    <d v="1899-12-30T00:20:53"/>
    <n v="36"/>
    <x v="24"/>
    <n v="5.6546638543244328E-2"/>
    <x v="1"/>
  </r>
  <r>
    <s v="b9a74d"/>
    <n v="2"/>
    <n v="11"/>
    <s v="t"/>
    <s v="df6e95"/>
    <d v="1899-12-30T00:20:53"/>
    <n v="17"/>
    <x v="25"/>
    <n v="2.6702579312087599E-2"/>
    <x v="1"/>
  </r>
  <r>
    <s v="2feb6b"/>
    <n v="5"/>
    <n v="11"/>
    <s v="t"/>
    <s v="df6e95"/>
    <d v="1899-12-30T00:20:53"/>
    <n v="29"/>
    <x v="926"/>
    <n v="0.11387864706625594"/>
    <x v="1"/>
  </r>
  <r>
    <s v="d5e9a6"/>
    <n v="4"/>
    <n v="20"/>
    <s v="t"/>
    <s v="037fe1"/>
    <d v="1899-12-30T00:21:06"/>
    <n v="23"/>
    <x v="40"/>
    <n v="6.4947450012215704E-2"/>
    <x v="0"/>
  </r>
  <r>
    <s v="72f5d4"/>
    <n v="5"/>
    <n v="20"/>
    <s v="t"/>
    <s v="037fe1"/>
    <d v="1899-12-30T00:21:06"/>
    <n v="19"/>
    <x v="310"/>
    <n v="6.706530164304883E-2"/>
    <x v="0"/>
  </r>
  <r>
    <s v="9ec847"/>
    <n v="2"/>
    <n v="20"/>
    <s v="t"/>
    <s v="037fe1"/>
    <d v="1899-12-30T00:21:06"/>
    <n v="54"/>
    <x v="756"/>
    <n v="7.6242658709992361E-2"/>
    <x v="0"/>
  </r>
  <r>
    <s v="c8d436"/>
    <n v="5"/>
    <n v="20"/>
    <s v="t"/>
    <s v="037fe1"/>
    <d v="1899-12-30T00:21:06"/>
    <n v="10"/>
    <x v="39"/>
    <n v="3.5297527180552013E-2"/>
    <x v="1"/>
  </r>
  <r>
    <s v="b9a74d"/>
    <n v="1"/>
    <n v="20"/>
    <s v="t"/>
    <s v="037fe1"/>
    <d v="1899-12-30T00:21:06"/>
    <n v="17"/>
    <x v="128"/>
    <n v="1.2001159241387685E-2"/>
    <x v="1"/>
  </r>
  <r>
    <s v="2feb6b"/>
    <n v="1"/>
    <n v="20"/>
    <s v="t"/>
    <s v="037fe1"/>
    <d v="1899-12-30T00:21:06"/>
    <n v="29"/>
    <x v="1101"/>
    <n v="2.0472565764720171E-2"/>
    <x v="1"/>
  </r>
  <r>
    <s v="e83aa3"/>
    <n v="1"/>
    <n v="12"/>
    <s v="f"/>
    <s v="7f36a0"/>
    <d v="1899-12-30T00:27:26"/>
    <n v="32"/>
    <x v="995"/>
    <n v="2.4849459135108616E-2"/>
    <x v="0"/>
  </r>
  <r>
    <s v="d5e9a6"/>
    <n v="1"/>
    <n v="12"/>
    <s v="f"/>
    <s v="7f36a0"/>
    <d v="1899-12-30T00:27:26"/>
    <n v="23"/>
    <x v="604"/>
    <n v="1.7860548753359316E-2"/>
    <x v="0"/>
  </r>
  <r>
    <s v="72f5d4"/>
    <n v="5"/>
    <n v="12"/>
    <s v="f"/>
    <s v="7f36a0"/>
    <d v="1899-12-30T00:27:26"/>
    <n v="19"/>
    <x v="776"/>
    <n v="7.3771831807353708E-2"/>
    <x v="0"/>
  </r>
  <r>
    <s v="9ec847"/>
    <n v="3"/>
    <n v="12"/>
    <s v="f"/>
    <s v="7f36a0"/>
    <d v="1899-12-30T00:27:26"/>
    <n v="54"/>
    <x v="314"/>
    <n v="0.12580038687148737"/>
    <x v="0"/>
  </r>
  <r>
    <s v="2a2353"/>
    <n v="3"/>
    <n v="12"/>
    <s v="f"/>
    <s v="7f36a0"/>
    <d v="1899-12-30T00:27:26"/>
    <n v="57"/>
    <x v="882"/>
    <n v="0.13278929725323665"/>
    <x v="1"/>
  </r>
  <r>
    <s v="2feb6b"/>
    <n v="2"/>
    <n v="12"/>
    <s v="f"/>
    <s v="7f36a0"/>
    <d v="1899-12-30T00:27:26"/>
    <n v="29"/>
    <x v="316"/>
    <n v="4.5039644682384368E-2"/>
    <x v="1"/>
  </r>
  <r>
    <s v="c4a632"/>
    <n v="1"/>
    <n v="17"/>
    <s v="f"/>
    <s v="daf0a1"/>
    <d v="1899-12-30T00:23:30"/>
    <n v="13"/>
    <x v="1102"/>
    <n v="9.5215079569539052E-3"/>
    <x v="0"/>
  </r>
  <r>
    <s v="e31d39"/>
    <n v="1"/>
    <n v="17"/>
    <s v="f"/>
    <s v="daf0a1"/>
    <d v="1899-12-30T00:23:30"/>
    <n v="10"/>
    <x v="1007"/>
    <n v="7.3242368899645426E-3"/>
    <x v="0"/>
  </r>
  <r>
    <s v="72f5d4"/>
    <n v="1"/>
    <n v="17"/>
    <s v="f"/>
    <s v="daf0a1"/>
    <d v="1899-12-30T00:23:30"/>
    <n v="19"/>
    <x v="690"/>
    <n v="1.391605009093263E-2"/>
    <x v="0"/>
  </r>
  <r>
    <s v="2a2353"/>
    <n v="1"/>
    <n v="17"/>
    <s v="f"/>
    <s v="daf0a1"/>
    <d v="1899-12-30T00:23:30"/>
    <n v="57"/>
    <x v="931"/>
    <n v="4.1748150272797886E-2"/>
    <x v="1"/>
  </r>
  <r>
    <s v="b9a74d"/>
    <n v="3"/>
    <n v="17"/>
    <s v="f"/>
    <s v="daf0a1"/>
    <d v="1899-12-30T00:23:30"/>
    <n v="17"/>
    <x v="988"/>
    <n v="3.7353608138819168E-2"/>
    <x v="1"/>
  </r>
  <r>
    <s v="2feb6b"/>
    <n v="3"/>
    <n v="17"/>
    <s v="f"/>
    <s v="daf0a1"/>
    <d v="1899-12-30T00:23:30"/>
    <n v="29"/>
    <x v="1019"/>
    <n v="6.3720860942691526E-2"/>
    <x v="1"/>
  </r>
  <r>
    <s v="e83aa3"/>
    <n v="3"/>
    <n v="10"/>
    <s v="t"/>
    <s v="fbcc2f"/>
    <d v="1899-12-30T00:59:05"/>
    <n v="32"/>
    <x v="756"/>
    <n v="7.6242658709992361E-2"/>
    <x v="0"/>
  </r>
  <r>
    <s v="72f5d4"/>
    <n v="3"/>
    <n v="10"/>
    <s v="t"/>
    <s v="fbcc2f"/>
    <d v="1899-12-30T00:59:05"/>
    <n v="19"/>
    <x v="649"/>
    <n v="4.5269078609057961E-2"/>
    <x v="0"/>
  </r>
  <r>
    <s v="5d267b"/>
    <n v="3"/>
    <n v="10"/>
    <s v="t"/>
    <s v="fbcc2f"/>
    <d v="1899-12-30T00:59:05"/>
    <n v="40"/>
    <x v="216"/>
    <n v="9.5303323387490438E-2"/>
    <x v="1"/>
  </r>
  <r>
    <s v="2a2353"/>
    <n v="5"/>
    <n v="10"/>
    <s v="t"/>
    <s v="fbcc2f"/>
    <d v="1899-12-30T00:59:05"/>
    <n v="57"/>
    <x v="1008"/>
    <n v="0.22634539304528978"/>
    <x v="1"/>
  </r>
  <r>
    <s v="2feb6b"/>
    <n v="1"/>
    <n v="10"/>
    <s v="t"/>
    <s v="fbcc2f"/>
    <d v="1899-12-30T00:59:05"/>
    <n v="29"/>
    <x v="72"/>
    <n v="2.3031636485310189E-2"/>
    <x v="1"/>
  </r>
  <r>
    <s v="c4a632"/>
    <n v="2"/>
    <n v="14"/>
    <s v="t"/>
    <s v="d43484"/>
    <d v="1899-12-30T00:28:07"/>
    <n v="13"/>
    <x v="329"/>
    <n v="1.9731317693928576E-2"/>
    <x v="0"/>
  </r>
  <r>
    <s v="e31d39"/>
    <n v="2"/>
    <n v="14"/>
    <s v="t"/>
    <s v="d43484"/>
    <d v="1899-12-30T00:28:07"/>
    <n v="10"/>
    <x v="441"/>
    <n v="1.5177936687637365E-2"/>
    <x v="0"/>
  </r>
  <r>
    <s v="d5e9a6"/>
    <n v="3"/>
    <n v="14"/>
    <s v="t"/>
    <s v="d43484"/>
    <d v="1899-12-30T00:28:07"/>
    <n v="23"/>
    <x v="556"/>
    <n v="5.2363881572348905E-2"/>
    <x v="0"/>
  </r>
  <r>
    <s v="9ec847"/>
    <n v="3"/>
    <n v="14"/>
    <s v="t"/>
    <s v="d43484"/>
    <d v="1899-12-30T00:28:07"/>
    <n v="54"/>
    <x v="32"/>
    <n v="0.12294128716986265"/>
    <x v="0"/>
  </r>
  <r>
    <s v="2a2353"/>
    <n v="1"/>
    <n v="14"/>
    <s v="t"/>
    <s v="d43484"/>
    <d v="1899-12-30T00:28:07"/>
    <n v="57"/>
    <x v="31"/>
    <n v="4.3257119559766487E-2"/>
    <x v="1"/>
  </r>
  <r>
    <s v="f084eb"/>
    <n v="3"/>
    <n v="14"/>
    <s v="t"/>
    <s v="d43484"/>
    <d v="1899-12-30T00:28:07"/>
    <n v="36"/>
    <x v="470"/>
    <n v="8.1960858113241775E-2"/>
    <x v="1"/>
  </r>
  <r>
    <s v="c4a632"/>
    <n v="1"/>
    <n v="11"/>
    <s v="t"/>
    <s v="bfa77a"/>
    <d v="1899-12-30T00:59:46"/>
    <n v="13"/>
    <x v="806"/>
    <n v="1.0209809736974669E-2"/>
    <x v="0"/>
  </r>
  <r>
    <s v="e83aa3"/>
    <n v="4"/>
    <n v="11"/>
    <s v="t"/>
    <s v="bfa77a"/>
    <d v="1899-12-30T00:59:46"/>
    <n v="32"/>
    <x v="807"/>
    <n v="0.10052735741021214"/>
    <x v="0"/>
  </r>
  <r>
    <s v="5d267b"/>
    <n v="1"/>
    <n v="11"/>
    <s v="t"/>
    <s v="bfa77a"/>
    <d v="1899-12-30T00:59:46"/>
    <n v="40"/>
    <x v="22"/>
    <n v="3.1414799190691296E-2"/>
    <x v="1"/>
  </r>
  <r>
    <s v="2a2353"/>
    <n v="2"/>
    <n v="11"/>
    <s v="t"/>
    <s v="bfa77a"/>
    <d v="1899-12-30T00:59:46"/>
    <n v="57"/>
    <x v="798"/>
    <n v="8.9532177693470189E-2"/>
    <x v="1"/>
  </r>
  <r>
    <s v="f084eb"/>
    <n v="1"/>
    <n v="11"/>
    <s v="t"/>
    <s v="bfa77a"/>
    <d v="1899-12-30T00:59:46"/>
    <n v="36"/>
    <x v="1061"/>
    <n v="2.8273319271622164E-2"/>
    <x v="1"/>
  </r>
  <r>
    <s v="c4a632"/>
    <n v="3"/>
    <n v="17"/>
    <s v="f"/>
    <s v="0320c7"/>
    <d v="1899-12-30T00:34:08"/>
    <n v="13"/>
    <x v="283"/>
    <n v="2.8564523870861714E-2"/>
    <x v="0"/>
  </r>
  <r>
    <s v="e83aa3"/>
    <n v="5"/>
    <n v="17"/>
    <s v="f"/>
    <s v="0320c7"/>
    <d v="1899-12-30T00:34:08"/>
    <n v="32"/>
    <x v="1"/>
    <n v="0.11718779023943268"/>
    <x v="0"/>
  </r>
  <r>
    <s v="2a2353"/>
    <n v="3"/>
    <n v="17"/>
    <s v="f"/>
    <s v="0320c7"/>
    <d v="1899-12-30T00:34:08"/>
    <n v="57"/>
    <x v="609"/>
    <n v="0.12524445081839367"/>
    <x v="1"/>
  </r>
  <r>
    <s v="f084eb"/>
    <n v="3"/>
    <n v="17"/>
    <s v="f"/>
    <s v="0320c7"/>
    <d v="1899-12-30T00:34:08"/>
    <n v="36"/>
    <x v="608"/>
    <n v="7.9101758411617068E-2"/>
    <x v="1"/>
  </r>
  <r>
    <s v="b9a74d"/>
    <n v="4"/>
    <n v="17"/>
    <s v="f"/>
    <s v="0320c7"/>
    <d v="1899-12-30T00:34:08"/>
    <n v="17"/>
    <x v="2"/>
    <n v="4.9804810851758891E-2"/>
    <x v="1"/>
  </r>
  <r>
    <s v="e31d39"/>
    <n v="3"/>
    <n v="21"/>
    <s v="t"/>
    <s v="a16313"/>
    <d v="1899-12-30T00:00:56"/>
    <n v="10"/>
    <x v="424"/>
    <n v="2.091378485447707E-2"/>
    <x v="0"/>
  </r>
  <r>
    <s v="72f5d4"/>
    <n v="1"/>
    <n v="21"/>
    <s v="t"/>
    <s v="a16313"/>
    <d v="1899-12-30T00:00:56"/>
    <n v="19"/>
    <x v="12"/>
    <n v="1.3245397074502145E-2"/>
    <x v="0"/>
  </r>
  <r>
    <s v="5d267b"/>
    <n v="3"/>
    <n v="21"/>
    <s v="t"/>
    <s v="a16313"/>
    <d v="1899-12-30T00:00:56"/>
    <n v="40"/>
    <x v="13"/>
    <n v="8.3655139417908281E-2"/>
    <x v="1"/>
  </r>
  <r>
    <s v="c8d436"/>
    <n v="1"/>
    <n v="21"/>
    <s v="t"/>
    <s v="a16313"/>
    <d v="1899-12-30T00:00:56"/>
    <n v="10"/>
    <x v="979"/>
    <n v="6.9712616181590225E-3"/>
    <x v="1"/>
  </r>
  <r>
    <s v="2a2353"/>
    <n v="3"/>
    <n v="21"/>
    <s v="t"/>
    <s v="a16313"/>
    <d v="1899-12-30T00:00:56"/>
    <n v="57"/>
    <x v="7"/>
    <n v="0.11920857367051929"/>
    <x v="1"/>
  </r>
  <r>
    <s v="b9a74d"/>
    <n v="2"/>
    <n v="21"/>
    <s v="t"/>
    <s v="a16313"/>
    <d v="1899-12-30T00:00:56"/>
    <n v="17"/>
    <x v="403"/>
    <n v="2.3702289501740675E-2"/>
    <x v="1"/>
  </r>
  <r>
    <s v="2feb6b"/>
    <n v="3"/>
    <n v="21"/>
    <s v="t"/>
    <s v="a16313"/>
    <d v="1899-12-30T00:00:56"/>
    <n v="29"/>
    <x v="304"/>
    <n v="6.0649976077983503E-2"/>
    <x v="1"/>
  </r>
  <r>
    <s v="72f5d4"/>
    <n v="5"/>
    <n v="3"/>
    <s v="t"/>
    <s v="5281cb"/>
    <d v="1899-12-30T00:51:59"/>
    <n v="19"/>
    <x v="1103"/>
    <n v="8.1316678242196697E-2"/>
    <x v="0"/>
  </r>
  <r>
    <s v="9ec847"/>
    <n v="1"/>
    <n v="3"/>
    <s v="t"/>
    <s v="5281cb"/>
    <d v="1899-12-30T00:51:59"/>
    <n v="54"/>
    <x v="766"/>
    <n v="4.6222111842932859E-2"/>
    <x v="0"/>
  </r>
  <r>
    <s v="b9a74d"/>
    <n v="5"/>
    <n v="3"/>
    <s v="t"/>
    <s v="5281cb"/>
    <d v="1899-12-30T00:51:59"/>
    <n v="17"/>
    <x v="960"/>
    <n v="7.2757027900912846E-2"/>
    <x v="1"/>
  </r>
  <r>
    <s v="2feb6b"/>
    <n v="3"/>
    <n v="3"/>
    <s v="t"/>
    <s v="5281cb"/>
    <d v="1899-12-30T00:51:59"/>
    <n v="29"/>
    <x v="675"/>
    <n v="7.4468957969169608E-2"/>
    <x v="1"/>
  </r>
  <r>
    <s v="e83aa3"/>
    <n v="1"/>
    <n v="21"/>
    <s v="f"/>
    <s v="9ae51f"/>
    <d v="1899-12-30T00:23:05"/>
    <n v="32"/>
    <x v="576"/>
    <n v="2.2308037178108874E-2"/>
    <x v="0"/>
  </r>
  <r>
    <s v="d5e9a6"/>
    <n v="4"/>
    <n v="21"/>
    <s v="f"/>
    <s v="9ae51f"/>
    <d v="1899-12-30T00:23:05"/>
    <n v="23"/>
    <x v="735"/>
    <n v="6.4135606887063018E-2"/>
    <x v="0"/>
  </r>
  <r>
    <s v="5d267b"/>
    <n v="4"/>
    <n v="21"/>
    <s v="f"/>
    <s v="9ae51f"/>
    <d v="1899-12-30T00:23:05"/>
    <n v="40"/>
    <x v="10"/>
    <n v="0.11154018589054436"/>
    <x v="1"/>
  </r>
  <r>
    <s v="f084eb"/>
    <n v="4"/>
    <n v="21"/>
    <s v="f"/>
    <s v="9ae51f"/>
    <d v="1899-12-30T00:23:05"/>
    <n v="36"/>
    <x v="14"/>
    <n v="0.10038616730148993"/>
    <x v="1"/>
  </r>
  <r>
    <s v="2feb6b"/>
    <n v="3"/>
    <n v="21"/>
    <s v="f"/>
    <s v="9ae51f"/>
    <d v="1899-12-30T00:23:05"/>
    <n v="29"/>
    <x v="304"/>
    <n v="6.0649976077983503E-2"/>
    <x v="1"/>
  </r>
  <r>
    <s v="c4a632"/>
    <n v="4"/>
    <n v="8"/>
    <s v="t"/>
    <s v="28765f"/>
    <d v="1899-12-30T00:18:06"/>
    <n v="13"/>
    <x v="369"/>
    <n v="4.2215842507940214E-2"/>
    <x v="0"/>
  </r>
  <r>
    <s v="e83aa3"/>
    <n v="5"/>
    <n v="8"/>
    <s v="t"/>
    <s v="28765f"/>
    <d v="1899-12-30T00:18:06"/>
    <n v="32"/>
    <x v="370"/>
    <n v="0.12989490002443141"/>
    <x v="0"/>
  </r>
  <r>
    <s v="d5e9a6"/>
    <n v="5"/>
    <n v="8"/>
    <s v="t"/>
    <s v="28765f"/>
    <d v="1899-12-30T00:18:06"/>
    <n v="23"/>
    <x v="723"/>
    <n v="9.3361959392560076E-2"/>
    <x v="0"/>
  </r>
  <r>
    <s v="72f5d4"/>
    <n v="2"/>
    <n v="8"/>
    <s v="t"/>
    <s v="28765f"/>
    <d v="1899-12-30T00:18:06"/>
    <n v="19"/>
    <x v="632"/>
    <n v="3.0850038755802459E-2"/>
    <x v="0"/>
  </r>
  <r>
    <s v="9ec847"/>
    <n v="3"/>
    <n v="8"/>
    <s v="t"/>
    <s v="28765f"/>
    <d v="1899-12-30T00:18:06"/>
    <n v="54"/>
    <x v="813"/>
    <n v="0.13151858627473684"/>
    <x v="0"/>
  </r>
  <r>
    <s v="5d267b"/>
    <n v="4"/>
    <n v="8"/>
    <s v="t"/>
    <s v="28765f"/>
    <d v="1899-12-30T00:18:06"/>
    <n v="40"/>
    <x v="370"/>
    <n v="0.12989490002443141"/>
    <x v="1"/>
  </r>
  <r>
    <s v="c8d436"/>
    <n v="4"/>
    <n v="8"/>
    <s v="t"/>
    <s v="28765f"/>
    <d v="1899-12-30T00:18:06"/>
    <n v="10"/>
    <x v="384"/>
    <n v="3.2473725006107852E-2"/>
    <x v="1"/>
  </r>
  <r>
    <s v="2a2353"/>
    <n v="5"/>
    <n v="8"/>
    <s v="t"/>
    <s v="28765f"/>
    <d v="1899-12-30T00:18:06"/>
    <n v="57"/>
    <x v="479"/>
    <n v="0.23137529066851845"/>
    <x v="1"/>
  </r>
  <r>
    <s v="b9a74d"/>
    <n v="4"/>
    <n v="8"/>
    <s v="t"/>
    <s v="28765f"/>
    <d v="1899-12-30T00:18:06"/>
    <n v="17"/>
    <x v="872"/>
    <n v="5.5205332510383356E-2"/>
    <x v="1"/>
  </r>
  <r>
    <s v="c4a632"/>
    <n v="2"/>
    <n v="5"/>
    <s v="f"/>
    <s v="1d8b02"/>
    <d v="1899-12-30T00:46:04"/>
    <n v="13"/>
    <x v="769"/>
    <n v="2.1796223033990869E-2"/>
    <x v="0"/>
  </r>
  <r>
    <s v="e83aa3"/>
    <n v="4"/>
    <n v="5"/>
    <s v="f"/>
    <s v="1d8b02"/>
    <d v="1899-12-30T00:46:04"/>
    <n v="32"/>
    <x v="378"/>
    <n v="0.10730448262887812"/>
    <x v="0"/>
  </r>
  <r>
    <s v="e31d39"/>
    <n v="5"/>
    <n v="5"/>
    <s v="f"/>
    <s v="1d8b02"/>
    <d v="1899-12-30T00:46:04"/>
    <n v="10"/>
    <x v="532"/>
    <n v="4.1915813526905515E-2"/>
    <x v="0"/>
  </r>
  <r>
    <s v="d5e9a6"/>
    <n v="1"/>
    <n v="5"/>
    <s v="f"/>
    <s v="1d8b02"/>
    <d v="1899-12-30T00:46:04"/>
    <n v="23"/>
    <x v="533"/>
    <n v="1.9281274222376538E-2"/>
    <x v="0"/>
  </r>
  <r>
    <s v="72f5d4"/>
    <n v="3"/>
    <n v="5"/>
    <s v="f"/>
    <s v="1d8b02"/>
    <d v="1899-12-30T00:46:04"/>
    <n v="19"/>
    <x v="56"/>
    <n v="4.7784027420672288E-2"/>
    <x v="0"/>
  </r>
  <r>
    <s v="9ec847"/>
    <n v="5"/>
    <n v="5"/>
    <s v="f"/>
    <s v="1d8b02"/>
    <d v="1899-12-30T00:46:04"/>
    <n v="54"/>
    <x v="1008"/>
    <n v="0.22634539304528978"/>
    <x v="0"/>
  </r>
  <r>
    <s v="c8d436"/>
    <n v="2"/>
    <n v="5"/>
    <s v="f"/>
    <s v="1d8b02"/>
    <d v="1899-12-30T00:46:04"/>
    <n v="10"/>
    <x v="272"/>
    <n v="1.6766325410762208E-2"/>
    <x v="1"/>
  </r>
  <r>
    <s v="2a2353"/>
    <n v="1"/>
    <n v="5"/>
    <s v="f"/>
    <s v="1d8b02"/>
    <d v="1899-12-30T00:46:04"/>
    <n v="57"/>
    <x v="56"/>
    <n v="4.7784027420672288E-2"/>
    <x v="1"/>
  </r>
  <r>
    <s v="f084eb"/>
    <n v="1"/>
    <n v="5"/>
    <s v="f"/>
    <s v="1d8b02"/>
    <d v="1899-12-30T00:46:04"/>
    <n v="36"/>
    <x v="1104"/>
    <n v="3.0179385739371969E-2"/>
    <x v="1"/>
  </r>
  <r>
    <s v="b9a74d"/>
    <n v="5"/>
    <n v="5"/>
    <s v="f"/>
    <s v="1d8b02"/>
    <d v="1899-12-30T00:46:04"/>
    <n v="17"/>
    <x v="1070"/>
    <n v="7.1256882995739373E-2"/>
    <x v="1"/>
  </r>
  <r>
    <s v="c4a632"/>
    <n v="4"/>
    <n v="12"/>
    <s v="t"/>
    <s v="d90712"/>
    <d v="1899-12-30T00:55:54"/>
    <n v="13"/>
    <x v="536"/>
    <n v="4.0380371094551504E-2"/>
    <x v="0"/>
  </r>
  <r>
    <s v="e83aa3"/>
    <n v="4"/>
    <n v="12"/>
    <s v="t"/>
    <s v="d90712"/>
    <d v="1899-12-30T00:55:54"/>
    <n v="32"/>
    <x v="312"/>
    <n v="9.9397836540434464E-2"/>
    <x v="0"/>
  </r>
  <r>
    <s v="d5e9a6"/>
    <n v="5"/>
    <n v="12"/>
    <s v="t"/>
    <s v="d90712"/>
    <d v="1899-12-30T00:55:54"/>
    <n v="23"/>
    <x v="361"/>
    <n v="8.9302743766796602E-2"/>
    <x v="0"/>
  </r>
  <r>
    <s v="72f5d4"/>
    <n v="4"/>
    <n v="12"/>
    <s v="t"/>
    <s v="d90712"/>
    <d v="1899-12-30T00:55:54"/>
    <n v="19"/>
    <x v="1099"/>
    <n v="5.9017465445882961E-2"/>
    <x v="0"/>
  </r>
  <r>
    <s v="2a2353"/>
    <n v="4"/>
    <n v="12"/>
    <s v="t"/>
    <s v="d90712"/>
    <d v="1899-12-30T00:55:54"/>
    <n v="57"/>
    <x v="133"/>
    <n v="0.17705239633764891"/>
    <x v="1"/>
  </r>
  <r>
    <s v="f084eb"/>
    <n v="2"/>
    <n v="12"/>
    <s v="t"/>
    <s v="d90712"/>
    <d v="1899-12-30T00:55:54"/>
    <n v="36"/>
    <x v="134"/>
    <n v="5.5911283053994384E-2"/>
    <x v="1"/>
  </r>
  <r>
    <s v="c4a632"/>
    <n v="3"/>
    <n v="22"/>
    <s v="t"/>
    <s v="1d5653"/>
    <d v="1899-12-30T00:24:40"/>
    <n v="13"/>
    <x v="165"/>
    <n v="2.6843769420809807E-2"/>
    <x v="0"/>
  </r>
  <r>
    <s v="e83aa3"/>
    <n v="5"/>
    <n v="22"/>
    <s v="t"/>
    <s v="1d5653"/>
    <d v="1899-12-30T00:24:40"/>
    <n v="32"/>
    <x v="146"/>
    <n v="0.11012828480332229"/>
    <x v="0"/>
  </r>
  <r>
    <s v="e31d39"/>
    <n v="3"/>
    <n v="22"/>
    <s v="t"/>
    <s v="1d5653"/>
    <d v="1899-12-30T00:24:40"/>
    <n v="10"/>
    <x v="559"/>
    <n v="2.0649053400622931E-2"/>
    <x v="0"/>
  </r>
  <r>
    <s v="c8d436"/>
    <n v="4"/>
    <n v="22"/>
    <s v="t"/>
    <s v="1d5653"/>
    <d v="1899-12-30T00:24:40"/>
    <n v="10"/>
    <x v="241"/>
    <n v="2.7532071200830573E-2"/>
    <x v="1"/>
  </r>
  <r>
    <s v="2a2353"/>
    <n v="4"/>
    <n v="22"/>
    <s v="t"/>
    <s v="1d5653"/>
    <d v="1899-12-30T00:24:40"/>
    <n v="57"/>
    <x v="243"/>
    <n v="0.15693280584473426"/>
    <x v="1"/>
  </r>
  <r>
    <s v="b9a74d"/>
    <n v="2"/>
    <n v="22"/>
    <s v="t"/>
    <s v="1d5653"/>
    <d v="1899-12-30T00:24:40"/>
    <n v="17"/>
    <x v="244"/>
    <n v="2.3402260520705983E-2"/>
    <x v="1"/>
  </r>
  <r>
    <s v="2feb6b"/>
    <n v="5"/>
    <n v="22"/>
    <s v="t"/>
    <s v="1d5653"/>
    <d v="1899-12-30T00:24:40"/>
    <n v="29"/>
    <x v="884"/>
    <n v="9.9803758103010815E-2"/>
    <x v="1"/>
  </r>
  <r>
    <s v="e83aa3"/>
    <n v="2"/>
    <n v="22"/>
    <s v="f"/>
    <s v="0b4505"/>
    <d v="1899-12-30T00:59:37"/>
    <n v="32"/>
    <x v="724"/>
    <n v="4.4051313921328918E-2"/>
    <x v="0"/>
  </r>
  <r>
    <s v="72f5d4"/>
    <n v="5"/>
    <n v="22"/>
    <s v="f"/>
    <s v="0b4505"/>
    <d v="1899-12-30T00:59:37"/>
    <n v="19"/>
    <x v="1094"/>
    <n v="6.5388669101972621E-2"/>
    <x v="0"/>
  </r>
  <r>
    <s v="5d267b"/>
    <n v="4"/>
    <n v="22"/>
    <s v="f"/>
    <s v="0b4505"/>
    <d v="1899-12-30T00:59:37"/>
    <n v="40"/>
    <x v="146"/>
    <n v="0.11012828480332229"/>
    <x v="1"/>
  </r>
  <r>
    <s v="c8d436"/>
    <n v="5"/>
    <n v="22"/>
    <s v="f"/>
    <s v="0b4505"/>
    <d v="1899-12-30T00:59:37"/>
    <n v="10"/>
    <x v="150"/>
    <n v="3.4415089001038214E-2"/>
    <x v="1"/>
  </r>
  <r>
    <s v="f084eb"/>
    <n v="2"/>
    <n v="22"/>
    <s v="f"/>
    <s v="0b4505"/>
    <d v="1899-12-30T00:59:37"/>
    <n v="36"/>
    <x v="1013"/>
    <n v="4.9557728161495028E-2"/>
    <x v="1"/>
  </r>
  <r>
    <s v="b9a74d"/>
    <n v="2"/>
    <n v="22"/>
    <s v="f"/>
    <s v="0b4505"/>
    <d v="1899-12-30T00:59:37"/>
    <n v="17"/>
    <x v="244"/>
    <n v="2.3402260520705983E-2"/>
    <x v="1"/>
  </r>
  <r>
    <s v="2feb6b"/>
    <n v="5"/>
    <n v="22"/>
    <s v="f"/>
    <s v="0b4505"/>
    <d v="1899-12-30T00:59:37"/>
    <n v="29"/>
    <x v="884"/>
    <n v="9.9803758103010815E-2"/>
    <x v="1"/>
  </r>
  <r>
    <s v="e83aa3"/>
    <n v="1"/>
    <n v="18"/>
    <s v="t"/>
    <s v="47c625"/>
    <d v="1899-12-30T00:24:43"/>
    <n v="32"/>
    <x v="103"/>
    <n v="2.315517783044212E-2"/>
    <x v="0"/>
  </r>
  <r>
    <s v="e31d39"/>
    <n v="1"/>
    <n v="18"/>
    <s v="t"/>
    <s v="47c625"/>
    <d v="1899-12-30T00:24:43"/>
    <n v="10"/>
    <x v="211"/>
    <n v="7.2359930720131641E-3"/>
    <x v="0"/>
  </r>
  <r>
    <s v="d5e9a6"/>
    <n v="4"/>
    <n v="18"/>
    <s v="t"/>
    <s v="47c625"/>
    <d v="1899-12-30T00:24:43"/>
    <n v="23"/>
    <x v="105"/>
    <n v="6.6571136262521105E-2"/>
    <x v="0"/>
  </r>
  <r>
    <s v="72f5d4"/>
    <n v="3"/>
    <n v="18"/>
    <s v="t"/>
    <s v="47c625"/>
    <d v="1899-12-30T00:24:43"/>
    <n v="19"/>
    <x v="106"/>
    <n v="4.1245160510475033E-2"/>
    <x v="0"/>
  </r>
  <r>
    <s v="c8d436"/>
    <n v="3"/>
    <n v="18"/>
    <s v="t"/>
    <s v="47c625"/>
    <d v="1899-12-30T00:24:43"/>
    <n v="10"/>
    <x v="839"/>
    <n v="2.1707979216039491E-2"/>
    <x v="1"/>
  </r>
  <r>
    <s v="f084eb"/>
    <n v="3"/>
    <n v="18"/>
    <s v="t"/>
    <s v="47c625"/>
    <d v="1899-12-30T00:24:43"/>
    <n v="36"/>
    <x v="840"/>
    <n v="7.814872517774217E-2"/>
    <x v="1"/>
  </r>
  <r>
    <s v="e83aa3"/>
    <n v="5"/>
    <n v="2"/>
    <s v="t"/>
    <s v="a0e336"/>
    <d v="1899-12-30T00:40:52"/>
    <n v="32"/>
    <x v="1021"/>
    <n v="0.13836630654776391"/>
    <x v="0"/>
  </r>
  <r>
    <s v="e31d39"/>
    <n v="3"/>
    <n v="2"/>
    <s v="t"/>
    <s v="a0e336"/>
    <d v="1899-12-30T00:40:52"/>
    <n v="10"/>
    <x v="366"/>
    <n v="2.5943682477705728E-2"/>
    <x v="0"/>
  </r>
  <r>
    <s v="d5e9a6"/>
    <n v="2"/>
    <n v="2"/>
    <s v="t"/>
    <s v="a0e336"/>
    <d v="1899-12-30T00:40:52"/>
    <n v="23"/>
    <x v="921"/>
    <n v="3.978031313248212E-2"/>
    <x v="0"/>
  </r>
  <r>
    <s v="9ec847"/>
    <n v="5"/>
    <n v="2"/>
    <s v="t"/>
    <s v="a0e336"/>
    <d v="1899-12-30T00:40:52"/>
    <n v="54"/>
    <x v="298"/>
    <n v="0.23349314229935159"/>
    <x v="0"/>
  </r>
  <r>
    <s v="c8d436"/>
    <n v="4"/>
    <n v="2"/>
    <s v="t"/>
    <s v="a0e336"/>
    <d v="1899-12-30T00:40:52"/>
    <n v="10"/>
    <x v="175"/>
    <n v="3.4591576636940978E-2"/>
    <x v="1"/>
  </r>
  <r>
    <s v="2feb6b"/>
    <n v="3"/>
    <n v="2"/>
    <s v="t"/>
    <s v="a0e336"/>
    <d v="1899-12-30T00:40:52"/>
    <n v="29"/>
    <x v="1105"/>
    <n v="7.5236679185346614E-2"/>
    <x v="1"/>
  </r>
  <r>
    <s v="e83aa3"/>
    <n v="5"/>
    <n v="12"/>
    <s v="t"/>
    <s v="309cdb"/>
    <d v="1899-12-30T00:39:05"/>
    <n v="32"/>
    <x v="360"/>
    <n v="0.1242472956755431"/>
    <x v="0"/>
  </r>
  <r>
    <s v="d5e9a6"/>
    <n v="3"/>
    <n v="12"/>
    <s v="t"/>
    <s v="309cdb"/>
    <d v="1899-12-30T00:39:05"/>
    <n v="23"/>
    <x v="313"/>
    <n v="5.3581646260077956E-2"/>
    <x v="0"/>
  </r>
  <r>
    <s v="72f5d4"/>
    <n v="4"/>
    <n v="12"/>
    <s v="t"/>
    <s v="309cdb"/>
    <d v="1899-12-30T00:39:05"/>
    <n v="19"/>
    <x v="1099"/>
    <n v="5.9017465445882961E-2"/>
    <x v="0"/>
  </r>
  <r>
    <s v="5d267b"/>
    <n v="4"/>
    <n v="12"/>
    <s v="t"/>
    <s v="309cdb"/>
    <d v="1899-12-30T00:39:05"/>
    <n v="40"/>
    <x v="360"/>
    <n v="0.1242472956755431"/>
    <x v="1"/>
  </r>
  <r>
    <s v="c8d436"/>
    <n v="3"/>
    <n v="12"/>
    <s v="t"/>
    <s v="309cdb"/>
    <d v="1899-12-30T00:39:05"/>
    <n v="10"/>
    <x v="694"/>
    <n v="2.3296367939164328E-2"/>
    <x v="1"/>
  </r>
  <r>
    <s v="2feb6b"/>
    <n v="5"/>
    <n v="12"/>
    <s v="t"/>
    <s v="309cdb"/>
    <d v="1899-12-30T00:39:05"/>
    <n v="29"/>
    <x v="135"/>
    <n v="0.11259911170596093"/>
    <x v="1"/>
  </r>
  <r>
    <s v="72f5d4"/>
    <n v="3"/>
    <n v="15"/>
    <s v="t"/>
    <s v="d787dd"/>
    <d v="1899-12-30T00:17:33"/>
    <n v="19"/>
    <x v="169"/>
    <n v="4.2754129797443627E-2"/>
    <x v="0"/>
  </r>
  <r>
    <s v="9ec847"/>
    <n v="5"/>
    <n v="15"/>
    <s v="t"/>
    <s v="d787dd"/>
    <d v="1899-12-30T00:17:33"/>
    <n v="54"/>
    <x v="866"/>
    <n v="0.20251956219841719"/>
    <x v="0"/>
  </r>
  <r>
    <s v="c8d436"/>
    <n v="3"/>
    <n v="15"/>
    <s v="t"/>
    <s v="d787dd"/>
    <d v="1899-12-30T00:17:33"/>
    <n v="10"/>
    <x v="595"/>
    <n v="2.2502173577601911E-2"/>
    <x v="1"/>
  </r>
  <r>
    <s v="2a2353"/>
    <n v="2"/>
    <n v="15"/>
    <s v="t"/>
    <s v="d787dd"/>
    <d v="1899-12-30T00:17:33"/>
    <n v="57"/>
    <x v="570"/>
    <n v="8.5508259594887254E-2"/>
    <x v="1"/>
  </r>
  <r>
    <s v="2feb6b"/>
    <n v="3"/>
    <n v="15"/>
    <s v="t"/>
    <s v="d787dd"/>
    <d v="1899-12-30T00:17:33"/>
    <n v="29"/>
    <x v="124"/>
    <n v="6.5256303375045538E-2"/>
    <x v="1"/>
  </r>
  <r>
    <s v="72f5d4"/>
    <n v="2"/>
    <n v="17"/>
    <s v="f"/>
    <n v="156217"/>
    <d v="1899-12-30T00:24:55"/>
    <n v="19"/>
    <x v="607"/>
    <n v="2.7832100181865261E-2"/>
    <x v="0"/>
  </r>
  <r>
    <s v="9ec847"/>
    <n v="5"/>
    <n v="17"/>
    <s v="f"/>
    <n v="156217"/>
    <d v="1899-12-30T00:24:55"/>
    <n v="54"/>
    <x v="785"/>
    <n v="0.19775439602904266"/>
    <x v="0"/>
  </r>
  <r>
    <s v="c8d436"/>
    <n v="2"/>
    <n v="17"/>
    <s v="f"/>
    <n v="156217"/>
    <d v="1899-12-30T00:24:55"/>
    <n v="10"/>
    <x v="787"/>
    <n v="1.4648473779929085E-2"/>
    <x v="1"/>
  </r>
  <r>
    <s v="2a2353"/>
    <n v="1"/>
    <n v="17"/>
    <s v="f"/>
    <n v="156217"/>
    <d v="1899-12-30T00:24:55"/>
    <n v="57"/>
    <x v="931"/>
    <n v="4.1748150272797886E-2"/>
    <x v="1"/>
  </r>
  <r>
    <s v="f084eb"/>
    <n v="3"/>
    <n v="17"/>
    <s v="f"/>
    <n v="156217"/>
    <d v="1899-12-30T00:24:55"/>
    <n v="36"/>
    <x v="608"/>
    <n v="7.9101758411617068E-2"/>
    <x v="1"/>
  </r>
  <r>
    <s v="c4a632"/>
    <n v="4"/>
    <n v="23"/>
    <s v="t"/>
    <s v="3066fc"/>
    <d v="1899-12-30T00:05:12"/>
    <n v="13"/>
    <x v="944"/>
    <n v="3.5332824707732566E-2"/>
    <x v="0"/>
  </r>
  <r>
    <s v="9ec847"/>
    <n v="1"/>
    <n v="23"/>
    <s v="t"/>
    <s v="3066fc"/>
    <d v="1899-12-30T00:05:12"/>
    <n v="54"/>
    <x v="162"/>
    <n v="3.6691779504183814E-2"/>
    <x v="0"/>
  </r>
  <r>
    <s v="f084eb"/>
    <n v="3"/>
    <n v="23"/>
    <s v="t"/>
    <s v="3066fc"/>
    <d v="1899-12-30T00:05:12"/>
    <n v="36"/>
    <x v="488"/>
    <n v="7.3383559008367627E-2"/>
    <x v="1"/>
  </r>
  <r>
    <s v="2feb6b"/>
    <n v="4"/>
    <n v="23"/>
    <s v="t"/>
    <s v="3066fc"/>
    <d v="1899-12-30T00:05:12"/>
    <n v="29"/>
    <x v="491"/>
    <n v="7.881937819417266E-2"/>
    <x v="1"/>
  </r>
  <r>
    <s v="e31d39"/>
    <n v="2"/>
    <n v="6"/>
    <s v="f"/>
    <s v="04547b"/>
    <d v="1899-12-30T00:42:56"/>
    <n v="10"/>
    <x v="193"/>
    <n v="1.6589837774859444E-2"/>
    <x v="0"/>
  </r>
  <r>
    <s v="72f5d4"/>
    <n v="4"/>
    <n v="6"/>
    <s v="f"/>
    <s v="04547b"/>
    <d v="1899-12-30T00:42:56"/>
    <n v="19"/>
    <x v="1106"/>
    <n v="6.3041383544465895E-2"/>
    <x v="0"/>
  </r>
  <r>
    <s v="9ec847"/>
    <n v="1"/>
    <n v="6"/>
    <s v="f"/>
    <s v="04547b"/>
    <d v="1899-12-30T00:42:56"/>
    <n v="54"/>
    <x v="1084"/>
    <n v="4.4792561992120505E-2"/>
    <x v="0"/>
  </r>
  <r>
    <s v="c8d436"/>
    <n v="1"/>
    <n v="6"/>
    <s v="f"/>
    <s v="04547b"/>
    <d v="1899-12-30T00:42:56"/>
    <n v="10"/>
    <x v="192"/>
    <n v="8.2949188874297218E-3"/>
    <x v="1"/>
  </r>
  <r>
    <s v="f084eb"/>
    <n v="5"/>
    <n v="6"/>
    <s v="f"/>
    <s v="04547b"/>
    <d v="1899-12-30T00:42:56"/>
    <n v="36"/>
    <x v="396"/>
    <n v="0.149308539973735"/>
    <x v="1"/>
  </r>
  <r>
    <s v="b9a74d"/>
    <n v="3"/>
    <n v="6"/>
    <s v="f"/>
    <s v="04547b"/>
    <d v="1899-12-30T00:42:56"/>
    <n v="17"/>
    <x v="463"/>
    <n v="4.2304086325891582E-2"/>
    <x v="1"/>
  </r>
  <r>
    <s v="2feb6b"/>
    <n v="2"/>
    <n v="6"/>
    <s v="f"/>
    <s v="04547b"/>
    <d v="1899-12-30T00:42:56"/>
    <n v="29"/>
    <x v="197"/>
    <n v="4.8110529547092391E-2"/>
    <x v="1"/>
  </r>
  <r>
    <s v="e31d39"/>
    <n v="2"/>
    <n v="16"/>
    <s v="f"/>
    <s v="732e1c"/>
    <d v="1899-12-30T00:11:19"/>
    <n v="10"/>
    <x v="203"/>
    <n v="1.4824961415831846E-2"/>
    <x v="0"/>
  </r>
  <r>
    <s v="d5e9a6"/>
    <n v="3"/>
    <n v="16"/>
    <s v="f"/>
    <s v="732e1c"/>
    <d v="1899-12-30T00:11:19"/>
    <n v="23"/>
    <x v="239"/>
    <n v="5.1146116884619869E-2"/>
    <x v="0"/>
  </r>
  <r>
    <s v="72f5d4"/>
    <n v="2"/>
    <n v="16"/>
    <s v="f"/>
    <s v="732e1c"/>
    <d v="1899-12-30T00:11:19"/>
    <n v="19"/>
    <x v="788"/>
    <n v="2.8167426690080506E-2"/>
    <x v="0"/>
  </r>
  <r>
    <s v="9ec847"/>
    <n v="1"/>
    <n v="16"/>
    <s v="f"/>
    <s v="732e1c"/>
    <d v="1899-12-30T00:11:19"/>
    <n v="54"/>
    <x v="789"/>
    <n v="4.0027395822745983E-2"/>
    <x v="0"/>
  </r>
  <r>
    <s v="c8d436"/>
    <n v="3"/>
    <n v="16"/>
    <s v="f"/>
    <s v="732e1c"/>
    <d v="1899-12-30T00:11:19"/>
    <n v="10"/>
    <x v="650"/>
    <n v="2.2237442123747769E-2"/>
    <x v="1"/>
  </r>
  <r>
    <s v="f084eb"/>
    <n v="5"/>
    <n v="16"/>
    <s v="f"/>
    <s v="732e1c"/>
    <d v="1899-12-30T00:11:19"/>
    <n v="36"/>
    <x v="205"/>
    <n v="0.1334246527424866"/>
    <x v="1"/>
  </r>
  <r>
    <s v="b9a74d"/>
    <n v="3"/>
    <n v="16"/>
    <s v="f"/>
    <s v="732e1c"/>
    <d v="1899-12-30T00:11:19"/>
    <n v="17"/>
    <x v="510"/>
    <n v="3.7803651610371199E-2"/>
    <x v="1"/>
  </r>
  <r>
    <s v="2feb6b"/>
    <n v="2"/>
    <n v="16"/>
    <s v="f"/>
    <s v="732e1c"/>
    <d v="1899-12-30T00:11:19"/>
    <n v="29"/>
    <x v="268"/>
    <n v="4.2992388105912355E-2"/>
    <x v="1"/>
  </r>
  <r>
    <s v="e31d39"/>
    <n v="2"/>
    <n v="11"/>
    <s v="f"/>
    <s v="7967c8"/>
    <d v="1899-12-30T00:57:03"/>
    <n v="10"/>
    <x v="676"/>
    <n v="1.5707399595345648E-2"/>
    <x v="0"/>
  </r>
  <r>
    <s v="d5e9a6"/>
    <n v="2"/>
    <n v="11"/>
    <s v="f"/>
    <s v="7967c8"/>
    <d v="1899-12-30T00:57:03"/>
    <n v="23"/>
    <x v="666"/>
    <n v="3.612701906929499E-2"/>
    <x v="0"/>
  </r>
  <r>
    <s v="72f5d4"/>
    <n v="5"/>
    <n v="11"/>
    <s v="f"/>
    <s v="7967c8"/>
    <d v="1899-12-30T00:57:03"/>
    <n v="19"/>
    <x v="23"/>
    <n v="7.4610148077891819E-2"/>
    <x v="0"/>
  </r>
  <r>
    <s v="c8d436"/>
    <n v="4"/>
    <n v="11"/>
    <s v="f"/>
    <s v="7967c8"/>
    <d v="1899-12-30T00:57:03"/>
    <n v="10"/>
    <x v="22"/>
    <n v="3.1414799190691296E-2"/>
    <x v="1"/>
  </r>
  <r>
    <s v="2a2353"/>
    <n v="4"/>
    <n v="11"/>
    <s v="f"/>
    <s v="7967c8"/>
    <d v="1899-12-30T00:57:03"/>
    <n v="57"/>
    <x v="719"/>
    <n v="0.17906435538694038"/>
    <x v="1"/>
  </r>
  <r>
    <s v="f084eb"/>
    <n v="5"/>
    <n v="11"/>
    <s v="f"/>
    <s v="7967c8"/>
    <d v="1899-12-30T00:57:03"/>
    <n v="36"/>
    <x v="720"/>
    <n v="0.14136659635811083"/>
    <x v="1"/>
  </r>
  <r>
    <s v="b9a74d"/>
    <n v="5"/>
    <n v="11"/>
    <s v="f"/>
    <s v="7967c8"/>
    <d v="1899-12-30T00:57:03"/>
    <n v="17"/>
    <x v="912"/>
    <n v="6.6756448280218997E-2"/>
    <x v="1"/>
  </r>
  <r>
    <s v="2feb6b"/>
    <n v="3"/>
    <n v="11"/>
    <s v="f"/>
    <s v="7967c8"/>
    <d v="1899-12-30T00:57:03"/>
    <n v="29"/>
    <x v="350"/>
    <n v="6.8327188239753561E-2"/>
    <x v="1"/>
  </r>
  <r>
    <s v="e83aa3"/>
    <n v="3"/>
    <n v="12"/>
    <s v="f"/>
    <s v="85fe95"/>
    <d v="1899-12-30T00:31:52"/>
    <n v="32"/>
    <x v="881"/>
    <n v="7.4548377405325855E-2"/>
    <x v="0"/>
  </r>
  <r>
    <s v="9ec847"/>
    <n v="2"/>
    <n v="12"/>
    <s v="f"/>
    <s v="85fe95"/>
    <d v="1899-12-30T00:31:52"/>
    <n v="54"/>
    <x v="695"/>
    <n v="8.3866924580991584E-2"/>
    <x v="0"/>
  </r>
  <r>
    <s v="c8d436"/>
    <n v="1"/>
    <n v="12"/>
    <s v="f"/>
    <s v="85fe95"/>
    <d v="1899-12-30T00:31:52"/>
    <n v="10"/>
    <x v="537"/>
    <n v="7.7654559797214438E-3"/>
    <x v="1"/>
  </r>
  <r>
    <s v="2a2353"/>
    <n v="5"/>
    <n v="12"/>
    <s v="f"/>
    <s v="85fe95"/>
    <d v="1899-12-30T00:31:52"/>
    <n v="57"/>
    <x v="795"/>
    <n v="0.22131549542206114"/>
    <x v="1"/>
  </r>
  <r>
    <s v="d5e9a6"/>
    <n v="1"/>
    <n v="0"/>
    <s v="f"/>
    <n v="7.97E+19"/>
    <d v="1899-12-30T00:01:12"/>
    <n v="23"/>
    <x v="448"/>
    <n v="2.0296078128817407E-2"/>
    <x v="0"/>
  </r>
  <r>
    <s v="9ec847"/>
    <n v="3"/>
    <n v="0"/>
    <s v="f"/>
    <n v="7.97E+19"/>
    <d v="1899-12-30T00:01:12"/>
    <n v="54"/>
    <x v="52"/>
    <n v="0.14295498508123564"/>
    <x v="0"/>
  </r>
  <r>
    <s v="5d267b"/>
    <n v="2"/>
    <n v="0"/>
    <s v="f"/>
    <n v="7.97E+19"/>
    <d v="1899-12-30T00:01:12"/>
    <n v="40"/>
    <x v="993"/>
    <n v="7.0595054361104026E-2"/>
    <x v="1"/>
  </r>
  <r>
    <s v="c8d436"/>
    <n v="1"/>
    <n v="0"/>
    <s v="f"/>
    <n v="7.97E+19"/>
    <d v="1899-12-30T00:01:12"/>
    <n v="10"/>
    <x v="217"/>
    <n v="8.8243817951380032E-3"/>
    <x v="1"/>
  </r>
  <r>
    <s v="f084eb"/>
    <n v="1"/>
    <n v="0"/>
    <s v="f"/>
    <n v="7.97E+19"/>
    <d v="1899-12-30T00:01:12"/>
    <n v="36"/>
    <x v="69"/>
    <n v="3.1767774462496817E-2"/>
    <x v="1"/>
  </r>
  <r>
    <s v="b9a74d"/>
    <n v="5"/>
    <n v="0"/>
    <s v="f"/>
    <n v="7.97E+19"/>
    <d v="1899-12-30T00:01:12"/>
    <n v="17"/>
    <x v="972"/>
    <n v="7.5007245258673028E-2"/>
    <x v="1"/>
  </r>
  <r>
    <s v="2feb6b"/>
    <n v="5"/>
    <n v="0"/>
    <s v="f"/>
    <n v="7.97E+19"/>
    <d v="1899-12-30T00:01:12"/>
    <n v="29"/>
    <x v="709"/>
    <n v="0.12795353602950105"/>
    <x v="1"/>
  </r>
  <r>
    <s v="c4a632"/>
    <n v="1"/>
    <n v="13"/>
    <s v="t"/>
    <s v="3013b9"/>
    <d v="1899-12-30T00:40:33"/>
    <n v="13"/>
    <x v="83"/>
    <n v="9.9803758103010828E-3"/>
    <x v="0"/>
  </r>
  <r>
    <s v="e83aa3"/>
    <n v="5"/>
    <n v="13"/>
    <s v="t"/>
    <s v="3013b9"/>
    <d v="1899-12-30T00:40:33"/>
    <n v="32"/>
    <x v="122"/>
    <n v="0.12283539458832099"/>
    <x v="0"/>
  </r>
  <r>
    <s v="e31d39"/>
    <n v="2"/>
    <n v="13"/>
    <s v="t"/>
    <s v="3013b9"/>
    <d v="1899-12-30T00:40:33"/>
    <n v="10"/>
    <x v="624"/>
    <n v="1.5354424323540124E-2"/>
    <x v="0"/>
  </r>
  <r>
    <s v="9ec847"/>
    <n v="1"/>
    <n v="13"/>
    <s v="t"/>
    <s v="3013b9"/>
    <d v="1899-12-30T00:40:33"/>
    <n v="54"/>
    <x v="1107"/>
    <n v="4.1456945673558336E-2"/>
    <x v="0"/>
  </r>
  <r>
    <s v="5d267b"/>
    <n v="4"/>
    <n v="13"/>
    <s v="t"/>
    <s v="3013b9"/>
    <d v="1899-12-30T00:40:33"/>
    <n v="40"/>
    <x v="122"/>
    <n v="0.12283539458832099"/>
    <x v="1"/>
  </r>
  <r>
    <s v="c8d436"/>
    <n v="1"/>
    <n v="13"/>
    <s v="t"/>
    <s v="3013b9"/>
    <d v="1899-12-30T00:40:33"/>
    <n v="10"/>
    <x v="622"/>
    <n v="7.6772121617700619E-3"/>
    <x v="1"/>
  </r>
  <r>
    <s v="b9a74d"/>
    <n v="5"/>
    <n v="13"/>
    <s v="t"/>
    <s v="3013b9"/>
    <d v="1899-12-30T00:40:33"/>
    <n v="17"/>
    <x v="124"/>
    <n v="6.5256303375045538E-2"/>
    <x v="1"/>
  </r>
  <r>
    <s v="c4a632"/>
    <n v="3"/>
    <n v="6"/>
    <s v="f"/>
    <s v="66aa4c"/>
    <d v="1899-12-30T00:28:23"/>
    <n v="13"/>
    <x v="35"/>
    <n v="3.2350183660975917E-2"/>
    <x v="0"/>
  </r>
  <r>
    <s v="e83aa3"/>
    <n v="3"/>
    <n v="6"/>
    <s v="f"/>
    <s v="66aa4c"/>
    <d v="1899-12-30T00:28:23"/>
    <n v="32"/>
    <x v="938"/>
    <n v="7.9631221319325346E-2"/>
    <x v="0"/>
  </r>
  <r>
    <s v="d5e9a6"/>
    <n v="3"/>
    <n v="6"/>
    <s v="f"/>
    <s v="66aa4c"/>
    <d v="1899-12-30T00:28:23"/>
    <n v="23"/>
    <x v="37"/>
    <n v="5.7234940323265086E-2"/>
    <x v="0"/>
  </r>
  <r>
    <s v="72f5d4"/>
    <n v="4"/>
    <n v="6"/>
    <s v="f"/>
    <s v="66aa4c"/>
    <d v="1899-12-30T00:28:23"/>
    <n v="19"/>
    <x v="1106"/>
    <n v="6.3041383544465895E-2"/>
    <x v="0"/>
  </r>
  <r>
    <s v="5d267b"/>
    <n v="2"/>
    <n v="6"/>
    <s v="f"/>
    <s v="66aa4c"/>
    <d v="1899-12-30T00:28:23"/>
    <n v="40"/>
    <x v="220"/>
    <n v="6.6359351099437774E-2"/>
    <x v="1"/>
  </r>
  <r>
    <s v="c8d436"/>
    <n v="2"/>
    <n v="6"/>
    <s v="f"/>
    <s v="66aa4c"/>
    <d v="1899-12-30T00:28:23"/>
    <n v="10"/>
    <x v="193"/>
    <n v="1.6589837774859444E-2"/>
    <x v="1"/>
  </r>
  <r>
    <s v="f084eb"/>
    <n v="3"/>
    <n v="6"/>
    <s v="f"/>
    <s v="66aa4c"/>
    <d v="1899-12-30T00:28:23"/>
    <n v="36"/>
    <x v="195"/>
    <n v="8.9585123984241011E-2"/>
    <x v="1"/>
  </r>
  <r>
    <s v="e31d39"/>
    <n v="5"/>
    <n v="17"/>
    <s v="f"/>
    <s v="ddd703"/>
    <d v="1899-12-30T00:49:54"/>
    <n v="10"/>
    <x v="1017"/>
    <n v="3.6621184449822715E-2"/>
    <x v="0"/>
  </r>
  <r>
    <s v="72f5d4"/>
    <n v="3"/>
    <n v="17"/>
    <s v="f"/>
    <s v="ddd703"/>
    <d v="1899-12-30T00:49:54"/>
    <n v="19"/>
    <x v="931"/>
    <n v="4.1748150272797886E-2"/>
    <x v="0"/>
  </r>
  <r>
    <s v="9ec847"/>
    <n v="5"/>
    <n v="17"/>
    <s v="f"/>
    <s v="ddd703"/>
    <d v="1899-12-30T00:49:54"/>
    <n v="54"/>
    <x v="785"/>
    <n v="0.19775439602904266"/>
    <x v="0"/>
  </r>
  <r>
    <s v="c8d436"/>
    <n v="2"/>
    <n v="17"/>
    <s v="f"/>
    <s v="ddd703"/>
    <d v="1899-12-30T00:49:54"/>
    <n v="10"/>
    <x v="787"/>
    <n v="1.4648473779929085E-2"/>
    <x v="1"/>
  </r>
  <r>
    <s v="2a2353"/>
    <n v="1"/>
    <n v="17"/>
    <s v="f"/>
    <s v="ddd703"/>
    <d v="1899-12-30T00:49:54"/>
    <n v="57"/>
    <x v="931"/>
    <n v="4.1748150272797886E-2"/>
    <x v="1"/>
  </r>
  <r>
    <s v="b9a74d"/>
    <n v="1"/>
    <n v="17"/>
    <s v="f"/>
    <s v="ddd703"/>
    <d v="1899-12-30T00:49:54"/>
    <n v="17"/>
    <x v="1024"/>
    <n v="1.2451202712939723E-2"/>
    <x v="1"/>
  </r>
  <r>
    <s v="2feb6b"/>
    <n v="5"/>
    <n v="17"/>
    <s v="f"/>
    <s v="ddd703"/>
    <d v="1899-12-30T00:49:54"/>
    <n v="29"/>
    <x v="793"/>
    <n v="0.10620143490448587"/>
    <x v="1"/>
  </r>
  <r>
    <s v="c4a632"/>
    <n v="2"/>
    <n v="23"/>
    <s v="f"/>
    <s v="e06d48"/>
    <d v="1899-12-30T00:33:10"/>
    <n v="13"/>
    <x v="16"/>
    <n v="1.7666412353866283E-2"/>
    <x v="0"/>
  </r>
  <r>
    <s v="d5e9a6"/>
    <n v="3"/>
    <n v="23"/>
    <s v="f"/>
    <s v="e06d48"/>
    <d v="1899-12-30T00:33:10"/>
    <n v="23"/>
    <x v="1049"/>
    <n v="4.688394047756822E-2"/>
    <x v="0"/>
  </r>
  <r>
    <s v="72f5d4"/>
    <n v="2"/>
    <n v="23"/>
    <s v="f"/>
    <s v="e06d48"/>
    <d v="1899-12-30T00:33:10"/>
    <n v="19"/>
    <x v="1108"/>
    <n v="2.58201411325738E-2"/>
    <x v="0"/>
  </r>
  <r>
    <s v="9ec847"/>
    <n v="5"/>
    <n v="23"/>
    <s v="f"/>
    <s v="e06d48"/>
    <d v="1899-12-30T00:33:10"/>
    <n v="54"/>
    <x v="250"/>
    <n v="0.1834588975209191"/>
    <x v="0"/>
  </r>
  <r>
    <s v="5d267b"/>
    <n v="4"/>
    <n v="23"/>
    <s v="f"/>
    <s v="e06d48"/>
    <d v="1899-12-30T00:33:10"/>
    <n v="40"/>
    <x v="550"/>
    <n v="0.10871638371610021"/>
    <x v="1"/>
  </r>
  <r>
    <s v="2feb6b"/>
    <n v="2"/>
    <n v="23"/>
    <s v="f"/>
    <s v="e06d48"/>
    <d v="1899-12-30T00:33:10"/>
    <n v="29"/>
    <x v="20"/>
    <n v="3.940968909708633E-2"/>
    <x v="1"/>
  </r>
  <r>
    <s v="e83aa3"/>
    <n v="3"/>
    <n v="4"/>
    <s v="f"/>
    <s v="03e754"/>
    <d v="1899-12-30T00:38:22"/>
    <n v="32"/>
    <x v="1109"/>
    <n v="8.1325502623991838E-2"/>
    <x v="0"/>
  </r>
  <r>
    <s v="e31d39"/>
    <n v="3"/>
    <n v="4"/>
    <s v="f"/>
    <s v="03e754"/>
    <d v="1899-12-30T00:38:22"/>
    <n v="10"/>
    <x v="727"/>
    <n v="2.541421956999745E-2"/>
    <x v="0"/>
  </r>
  <r>
    <s v="72f5d4"/>
    <n v="2"/>
    <n v="4"/>
    <s v="f"/>
    <s v="03e754"/>
    <d v="1899-12-30T00:38:22"/>
    <n v="19"/>
    <x v="925"/>
    <n v="3.219134478866343E-2"/>
    <x v="0"/>
  </r>
  <r>
    <s v="9ec847"/>
    <n v="3"/>
    <n v="4"/>
    <s v="f"/>
    <s v="03e754"/>
    <d v="1899-12-30T00:38:22"/>
    <n v="54"/>
    <x v="951"/>
    <n v="0.13723678567798622"/>
    <x v="0"/>
  </r>
  <r>
    <s v="5d267b"/>
    <n v="5"/>
    <n v="4"/>
    <s v="f"/>
    <s v="03e754"/>
    <d v="1899-12-30T00:38:22"/>
    <n v="40"/>
    <x v="1110"/>
    <n v="0.16942813046664967"/>
    <x v="1"/>
  </r>
  <r>
    <s v="2a2353"/>
    <n v="1"/>
    <n v="4"/>
    <s v="f"/>
    <s v="03e754"/>
    <d v="1899-12-30T00:38:22"/>
    <n v="57"/>
    <x v="29"/>
    <n v="4.8287017182995155E-2"/>
    <x v="1"/>
  </r>
  <r>
    <s v="f084eb"/>
    <n v="1"/>
    <n v="4"/>
    <s v="f"/>
    <s v="03e754"/>
    <d v="1899-12-30T00:38:22"/>
    <n v="36"/>
    <x v="30"/>
    <n v="3.0497063483996941E-2"/>
    <x v="1"/>
  </r>
  <r>
    <s v="e83aa3"/>
    <n v="1"/>
    <n v="1"/>
    <s v="f"/>
    <s v="dc4d82"/>
    <d v="1899-12-30T00:01:50"/>
    <n v="32"/>
    <x v="492"/>
    <n v="2.7955641526997192E-2"/>
    <x v="0"/>
  </r>
  <r>
    <s v="9ec847"/>
    <n v="1"/>
    <n v="1"/>
    <s v="f"/>
    <s v="dc4d82"/>
    <d v="1899-12-30T00:01:50"/>
    <n v="54"/>
    <x v="731"/>
    <n v="4.717514507680777E-2"/>
    <x v="0"/>
  </r>
  <r>
    <s v="5d267b"/>
    <n v="1"/>
    <n v="1"/>
    <s v="f"/>
    <s v="dc4d82"/>
    <d v="1899-12-30T00:01:50"/>
    <n v="40"/>
    <x v="761"/>
    <n v="3.4944551908746499E-2"/>
    <x v="1"/>
  </r>
  <r>
    <s v="f084eb"/>
    <n v="2"/>
    <n v="1"/>
    <s v="f"/>
    <s v="dc4d82"/>
    <d v="1899-12-30T00:01:50"/>
    <n v="36"/>
    <x v="762"/>
    <n v="6.2900193435743684E-2"/>
    <x v="1"/>
  </r>
  <r>
    <s v="b9a74d"/>
    <n v="2"/>
    <n v="1"/>
    <s v="f"/>
    <s v="dc4d82"/>
    <d v="1899-12-30T00:01:50"/>
    <n v="17"/>
    <x v="226"/>
    <n v="2.9702869122434517E-2"/>
    <x v="1"/>
  </r>
  <r>
    <s v="e83aa3"/>
    <n v="4"/>
    <n v="16"/>
    <s v="t"/>
    <s v="7ef24a"/>
    <d v="1899-12-30T00:45:01"/>
    <n v="32"/>
    <x v="199"/>
    <n v="9.4879753061323818E-2"/>
    <x v="0"/>
  </r>
  <r>
    <s v="e31d39"/>
    <n v="5"/>
    <n v="16"/>
    <s v="t"/>
    <s v="7ef24a"/>
    <d v="1899-12-30T00:45:01"/>
    <n v="10"/>
    <x v="136"/>
    <n v="3.7062403539579611E-2"/>
    <x v="0"/>
  </r>
  <r>
    <s v="d5e9a6"/>
    <n v="5"/>
    <n v="16"/>
    <s v="t"/>
    <s v="7ef24a"/>
    <d v="1899-12-30T00:45:01"/>
    <n v="23"/>
    <x v="1111"/>
    <n v="8.5243528141033115E-2"/>
    <x v="0"/>
  </r>
  <r>
    <s v="72f5d4"/>
    <n v="4"/>
    <n v="16"/>
    <s v="t"/>
    <s v="7ef24a"/>
    <d v="1899-12-30T00:45:01"/>
    <n v="19"/>
    <x v="201"/>
    <n v="5.6334853380161011E-2"/>
    <x v="0"/>
  </r>
  <r>
    <s v="9ec847"/>
    <n v="2"/>
    <n v="16"/>
    <s v="t"/>
    <s v="7ef24a"/>
    <d v="1899-12-30T00:45:01"/>
    <n v="54"/>
    <x v="139"/>
    <n v="8.0054791645491966E-2"/>
    <x v="0"/>
  </r>
  <r>
    <s v="c4a632"/>
    <n v="1"/>
    <n v="18"/>
    <s v="t"/>
    <s v="4aaa5b"/>
    <d v="1899-12-30T00:30:59"/>
    <n v="13"/>
    <x v="207"/>
    <n v="9.4067909936171121E-3"/>
    <x v="0"/>
  </r>
  <r>
    <s v="72f5d4"/>
    <n v="5"/>
    <n v="18"/>
    <s v="t"/>
    <s v="4aaa5b"/>
    <d v="1899-12-30T00:30:59"/>
    <n v="19"/>
    <x v="209"/>
    <n v="6.8741934184125053E-2"/>
    <x v="0"/>
  </r>
  <r>
    <s v="9ec847"/>
    <n v="2"/>
    <n v="18"/>
    <s v="t"/>
    <s v="4aaa5b"/>
    <d v="1899-12-30T00:30:59"/>
    <n v="54"/>
    <x v="840"/>
    <n v="7.814872517774217E-2"/>
    <x v="0"/>
  </r>
  <r>
    <s v="2a2353"/>
    <n v="1"/>
    <n v="18"/>
    <s v="t"/>
    <s v="4aaa5b"/>
    <d v="1899-12-30T00:30:59"/>
    <n v="57"/>
    <x v="106"/>
    <n v="4.1245160510475033E-2"/>
    <x v="1"/>
  </r>
  <r>
    <s v="c4a632"/>
    <n v="5"/>
    <n v="13"/>
    <s v="t"/>
    <s v="08e365"/>
    <d v="1899-12-30T00:46:51"/>
    <n v="13"/>
    <x v="621"/>
    <n v="4.9901879051505407E-2"/>
    <x v="0"/>
  </r>
  <r>
    <s v="e83aa3"/>
    <n v="2"/>
    <n v="13"/>
    <s v="t"/>
    <s v="08e365"/>
    <d v="1899-12-30T00:46:51"/>
    <n v="32"/>
    <x v="745"/>
    <n v="4.9134157835328408E-2"/>
    <x v="0"/>
  </r>
  <r>
    <s v="e31d39"/>
    <n v="4"/>
    <n v="13"/>
    <s v="t"/>
    <s v="08e365"/>
    <d v="1899-12-30T00:46:51"/>
    <n v="10"/>
    <x v="290"/>
    <n v="3.0708848647080247E-2"/>
    <x v="0"/>
  </r>
  <r>
    <s v="9ec847"/>
    <n v="2"/>
    <n v="13"/>
    <s v="t"/>
    <s v="08e365"/>
    <d v="1899-12-30T00:46:51"/>
    <n v="54"/>
    <x v="683"/>
    <n v="8.2913891347116672E-2"/>
    <x v="0"/>
  </r>
  <r>
    <s v="5d267b"/>
    <n v="2"/>
    <n v="13"/>
    <s v="t"/>
    <s v="08e365"/>
    <d v="1899-12-30T00:46:51"/>
    <n v="40"/>
    <x v="623"/>
    <n v="6.1417697294160495E-2"/>
    <x v="1"/>
  </r>
  <r>
    <s v="f084eb"/>
    <n v="4"/>
    <n v="13"/>
    <s v="t"/>
    <s v="08e365"/>
    <d v="1899-12-30T00:46:51"/>
    <n v="36"/>
    <x v="889"/>
    <n v="0.11055185512948891"/>
    <x v="1"/>
  </r>
  <r>
    <s v="b9a74d"/>
    <n v="5"/>
    <n v="13"/>
    <s v="t"/>
    <s v="08e365"/>
    <d v="1899-12-30T00:46:51"/>
    <n v="17"/>
    <x v="124"/>
    <n v="6.5256303375045538E-2"/>
    <x v="1"/>
  </r>
  <r>
    <s v="e83aa3"/>
    <n v="1"/>
    <n v="8"/>
    <s v="t"/>
    <s v="e3bffe"/>
    <d v="1899-12-30T00:53:47"/>
    <n v="32"/>
    <x v="318"/>
    <n v="2.5978980004886285E-2"/>
    <x v="0"/>
  </r>
  <r>
    <s v="d5e9a6"/>
    <n v="2"/>
    <n v="8"/>
    <s v="t"/>
    <s v="e3bffe"/>
    <d v="1899-12-30T00:53:47"/>
    <n v="23"/>
    <x v="800"/>
    <n v="3.7344783757024033E-2"/>
    <x v="0"/>
  </r>
  <r>
    <s v="5d267b"/>
    <n v="3"/>
    <n v="8"/>
    <s v="t"/>
    <s v="e3bffe"/>
    <d v="1899-12-30T00:53:47"/>
    <n v="40"/>
    <x v="325"/>
    <n v="9.7421175018323564E-2"/>
    <x v="1"/>
  </r>
  <r>
    <s v="2a2353"/>
    <n v="2"/>
    <n v="8"/>
    <s v="t"/>
    <s v="e3bffe"/>
    <d v="1899-12-30T00:53:47"/>
    <n v="57"/>
    <x v="858"/>
    <n v="9.255011626740739E-2"/>
    <x v="1"/>
  </r>
  <r>
    <s v="f084eb"/>
    <n v="2"/>
    <n v="8"/>
    <s v="t"/>
    <s v="e3bffe"/>
    <d v="1899-12-30T00:53:47"/>
    <n v="36"/>
    <x v="327"/>
    <n v="5.8452705010994144E-2"/>
    <x v="1"/>
  </r>
  <r>
    <s v="b9a74d"/>
    <n v="2"/>
    <n v="8"/>
    <s v="t"/>
    <s v="e3bffe"/>
    <d v="1899-12-30T00:53:47"/>
    <n v="17"/>
    <x v="430"/>
    <n v="2.7602666255191678E-2"/>
    <x v="1"/>
  </r>
  <r>
    <s v="c4a632"/>
    <n v="3"/>
    <n v="17"/>
    <s v="f"/>
    <s v="c13cde"/>
    <d v="1899-12-30T00:28:39"/>
    <n v="13"/>
    <x v="283"/>
    <n v="2.8564523870861714E-2"/>
    <x v="0"/>
  </r>
  <r>
    <s v="e31d39"/>
    <n v="4"/>
    <n v="17"/>
    <s v="f"/>
    <s v="c13cde"/>
    <d v="1899-12-30T00:28:39"/>
    <n v="10"/>
    <x v="285"/>
    <n v="2.9296947559858171E-2"/>
    <x v="0"/>
  </r>
  <r>
    <s v="72f5d4"/>
    <n v="4"/>
    <n v="17"/>
    <s v="f"/>
    <s v="c13cde"/>
    <d v="1899-12-30T00:28:39"/>
    <n v="19"/>
    <x v="1112"/>
    <n v="5.5664200363730522E-2"/>
    <x v="0"/>
  </r>
  <r>
    <s v="5d267b"/>
    <n v="1"/>
    <n v="17"/>
    <s v="f"/>
    <s v="c13cde"/>
    <d v="1899-12-30T00:28:39"/>
    <n v="40"/>
    <x v="285"/>
    <n v="2.9296947559858171E-2"/>
    <x v="1"/>
  </r>
  <r>
    <s v="f084eb"/>
    <n v="4"/>
    <n v="17"/>
    <s v="f"/>
    <s v="c13cde"/>
    <d v="1899-12-30T00:28:39"/>
    <n v="36"/>
    <x v="610"/>
    <n v="0.10546901121548941"/>
    <x v="1"/>
  </r>
  <r>
    <s v="b9a74d"/>
    <n v="3"/>
    <n v="17"/>
    <s v="f"/>
    <s v="c13cde"/>
    <d v="1899-12-30T00:28:39"/>
    <n v="17"/>
    <x v="988"/>
    <n v="3.7353608138819168E-2"/>
    <x v="1"/>
  </r>
  <r>
    <s v="2feb6b"/>
    <n v="1"/>
    <n v="17"/>
    <s v="f"/>
    <s v="c13cde"/>
    <d v="1899-12-30T00:28:39"/>
    <n v="29"/>
    <x v="987"/>
    <n v="2.1240286980897177E-2"/>
    <x v="1"/>
  </r>
  <r>
    <s v="e83aa3"/>
    <n v="2"/>
    <n v="20"/>
    <s v="f"/>
    <s v="6dd0b8"/>
    <d v="1899-12-30T00:49:10"/>
    <n v="32"/>
    <x v="501"/>
    <n v="4.5180834791106579E-2"/>
    <x v="0"/>
  </r>
  <r>
    <s v="e31d39"/>
    <n v="2"/>
    <n v="20"/>
    <s v="f"/>
    <s v="6dd0b8"/>
    <d v="1899-12-30T00:49:10"/>
    <n v="10"/>
    <x v="125"/>
    <n v="1.4119010872220806E-2"/>
    <x v="0"/>
  </r>
  <r>
    <s v="5d267b"/>
    <n v="1"/>
    <n v="20"/>
    <s v="f"/>
    <s v="6dd0b8"/>
    <d v="1899-12-30T00:49:10"/>
    <n v="40"/>
    <x v="520"/>
    <n v="2.8238021744441611E-2"/>
    <x v="1"/>
  </r>
  <r>
    <s v="2a2353"/>
    <n v="1"/>
    <n v="20"/>
    <s v="f"/>
    <s v="6dd0b8"/>
    <d v="1899-12-30T00:49:10"/>
    <n v="57"/>
    <x v="901"/>
    <n v="4.0239180985829293E-2"/>
    <x v="1"/>
  </r>
  <r>
    <s v="f084eb"/>
    <n v="4"/>
    <n v="20"/>
    <s v="f"/>
    <s v="6dd0b8"/>
    <d v="1899-12-30T00:49:10"/>
    <n v="36"/>
    <x v="505"/>
    <n v="0.10165687827998982"/>
    <x v="1"/>
  </r>
  <r>
    <s v="b9a74d"/>
    <n v="5"/>
    <n v="20"/>
    <s v="f"/>
    <s v="6dd0b8"/>
    <d v="1899-12-30T00:49:10"/>
    <n v="17"/>
    <x v="219"/>
    <n v="6.0005796206938425E-2"/>
    <x v="1"/>
  </r>
  <r>
    <s v="c4a632"/>
    <n v="1"/>
    <n v="19"/>
    <s v="f"/>
    <s v="1fcaa1"/>
    <d v="1899-12-30T00:21:33"/>
    <n v="13"/>
    <x v="253"/>
    <n v="9.292074030280319E-3"/>
    <x v="0"/>
  </r>
  <r>
    <s v="e83aa3"/>
    <n v="4"/>
    <n v="19"/>
    <s v="f"/>
    <s v="1fcaa1"/>
    <d v="1899-12-30T00:21:33"/>
    <n v="32"/>
    <x v="1042"/>
    <n v="9.1491190451990834E-2"/>
    <x v="0"/>
  </r>
  <r>
    <s v="e31d39"/>
    <n v="1"/>
    <n v="19"/>
    <s v="f"/>
    <s v="1fcaa1"/>
    <d v="1899-12-30T00:21:33"/>
    <n v="10"/>
    <x v="50"/>
    <n v="7.1477492540617839E-3"/>
    <x v="0"/>
  </r>
  <r>
    <s v="9ec847"/>
    <n v="5"/>
    <n v="19"/>
    <s v="f"/>
    <s v="1fcaa1"/>
    <d v="1899-12-30T00:21:33"/>
    <n v="54"/>
    <x v="257"/>
    <n v="0.19298922985966815"/>
    <x v="0"/>
  </r>
  <r>
    <s v="c8d436"/>
    <n v="3"/>
    <n v="19"/>
    <s v="f"/>
    <s v="1fcaa1"/>
    <d v="1899-12-30T00:21:33"/>
    <n v="10"/>
    <x v="341"/>
    <n v="2.1443247762185348E-2"/>
    <x v="1"/>
  </r>
  <r>
    <s v="2a2353"/>
    <n v="3"/>
    <n v="19"/>
    <s v="f"/>
    <s v="1fcaa1"/>
    <d v="1899-12-30T00:21:33"/>
    <n v="57"/>
    <x v="53"/>
    <n v="0.12222651224445651"/>
    <x v="1"/>
  </r>
  <r>
    <s v="2feb6b"/>
    <n v="2"/>
    <n v="19"/>
    <s v="f"/>
    <s v="1fcaa1"/>
    <d v="1899-12-30T00:21:33"/>
    <n v="29"/>
    <x v="97"/>
    <n v="4.1456945673558343E-2"/>
    <x v="1"/>
  </r>
  <r>
    <s v="e83aa3"/>
    <n v="4"/>
    <n v="16"/>
    <s v="t"/>
    <s v="b99f56"/>
    <d v="1899-12-30T00:10:44"/>
    <n v="32"/>
    <x v="199"/>
    <n v="9.4879753061323818E-2"/>
    <x v="0"/>
  </r>
  <r>
    <s v="d5e9a6"/>
    <n v="5"/>
    <n v="16"/>
    <s v="t"/>
    <s v="b99f56"/>
    <d v="1899-12-30T00:10:44"/>
    <n v="23"/>
    <x v="1111"/>
    <n v="8.5243528141033115E-2"/>
    <x v="0"/>
  </r>
  <r>
    <s v="72f5d4"/>
    <n v="4"/>
    <n v="16"/>
    <s v="t"/>
    <s v="b99f56"/>
    <d v="1899-12-30T00:10:44"/>
    <n v="19"/>
    <x v="201"/>
    <n v="5.6334853380161011E-2"/>
    <x v="0"/>
  </r>
  <r>
    <s v="2a2353"/>
    <n v="1"/>
    <n v="16"/>
    <s v="t"/>
    <s v="b99f56"/>
    <d v="1899-12-30T00:10:44"/>
    <n v="57"/>
    <x v="618"/>
    <n v="4.225114003512076E-2"/>
    <x v="1"/>
  </r>
  <r>
    <s v="2feb6b"/>
    <n v="5"/>
    <n v="16"/>
    <s v="t"/>
    <s v="b99f56"/>
    <d v="1899-12-30T00:10:44"/>
    <n v="29"/>
    <x v="511"/>
    <n v="0.10748097026478089"/>
    <x v="1"/>
  </r>
  <r>
    <s v="e83aa3"/>
    <n v="3"/>
    <n v="21"/>
    <s v="f"/>
    <s v="029c87"/>
    <d v="1899-12-30T00:35:54"/>
    <n v="32"/>
    <x v="465"/>
    <n v="6.6924111534326633E-2"/>
    <x v="0"/>
  </r>
  <r>
    <s v="e31d39"/>
    <n v="4"/>
    <n v="21"/>
    <s v="f"/>
    <s v="029c87"/>
    <d v="1899-12-30T00:35:54"/>
    <n v="10"/>
    <x v="577"/>
    <n v="2.788504647263609E-2"/>
    <x v="0"/>
  </r>
  <r>
    <s v="72f5d4"/>
    <n v="2"/>
    <n v="21"/>
    <s v="f"/>
    <s v="029c87"/>
    <d v="1899-12-30T00:35:54"/>
    <n v="19"/>
    <x v="402"/>
    <n v="2.649079414900429E-2"/>
    <x v="0"/>
  </r>
  <r>
    <s v="5d267b"/>
    <n v="2"/>
    <n v="21"/>
    <s v="f"/>
    <s v="029c87"/>
    <d v="1899-12-30T00:35:54"/>
    <n v="40"/>
    <x v="303"/>
    <n v="5.577009294527218E-2"/>
    <x v="1"/>
  </r>
  <r>
    <s v="c8d436"/>
    <n v="3"/>
    <n v="21"/>
    <s v="f"/>
    <s v="029c87"/>
    <d v="1899-12-30T00:35:54"/>
    <n v="10"/>
    <x v="424"/>
    <n v="2.091378485447707E-2"/>
    <x v="1"/>
  </r>
  <r>
    <s v="2a2353"/>
    <n v="4"/>
    <n v="21"/>
    <s v="f"/>
    <s v="029c87"/>
    <d v="1899-12-30T00:35:54"/>
    <n v="57"/>
    <x v="662"/>
    <n v="0.15894476489402573"/>
    <x v="1"/>
  </r>
  <r>
    <s v="f084eb"/>
    <n v="5"/>
    <n v="21"/>
    <s v="f"/>
    <s v="029c87"/>
    <d v="1899-12-30T00:35:54"/>
    <n v="36"/>
    <x v="427"/>
    <n v="0.12548270912686244"/>
    <x v="1"/>
  </r>
  <r>
    <s v="2feb6b"/>
    <n v="3"/>
    <n v="21"/>
    <s v="f"/>
    <s v="029c87"/>
    <d v="1899-12-30T00:35:54"/>
    <n v="29"/>
    <x v="304"/>
    <n v="6.0649976077983503E-2"/>
    <x v="1"/>
  </r>
  <r>
    <s v="e83aa3"/>
    <n v="2"/>
    <n v="1"/>
    <s v="t"/>
    <s v="3fd1f6"/>
    <d v="1899-12-30T00:53:59"/>
    <n v="32"/>
    <x v="134"/>
    <n v="5.5911283053994384E-2"/>
    <x v="0"/>
  </r>
  <r>
    <s v="e31d39"/>
    <n v="1"/>
    <n v="1"/>
    <s v="t"/>
    <s v="3fd1f6"/>
    <d v="1899-12-30T00:53:59"/>
    <n v="10"/>
    <x v="114"/>
    <n v="8.7361379771866247E-3"/>
    <x v="0"/>
  </r>
  <r>
    <s v="72f5d4"/>
    <n v="4"/>
    <n v="1"/>
    <s v="t"/>
    <s v="3fd1f6"/>
    <d v="1899-12-30T00:53:59"/>
    <n v="19"/>
    <x v="973"/>
    <n v="6.6394648626618327E-2"/>
    <x v="0"/>
  </r>
  <r>
    <s v="9ec847"/>
    <n v="5"/>
    <n v="1"/>
    <s v="t"/>
    <s v="3fd1f6"/>
    <d v="1899-12-30T00:53:59"/>
    <n v="54"/>
    <x v="1037"/>
    <n v="0.23587572538403884"/>
    <x v="0"/>
  </r>
  <r>
    <s v="5d267b"/>
    <n v="5"/>
    <n v="1"/>
    <s v="t"/>
    <s v="3fd1f6"/>
    <d v="1899-12-30T00:53:59"/>
    <n v="40"/>
    <x v="494"/>
    <n v="0.17472275954373248"/>
    <x v="1"/>
  </r>
  <r>
    <s v="b9a74d"/>
    <n v="1"/>
    <n v="1"/>
    <s v="t"/>
    <s v="3fd1f6"/>
    <d v="1899-12-30T00:53:59"/>
    <n v="17"/>
    <x v="455"/>
    <n v="1.4851434561217259E-2"/>
    <x v="1"/>
  </r>
  <r>
    <s v="c4a632"/>
    <n v="1"/>
    <n v="11"/>
    <s v="f"/>
    <s v="39da51"/>
    <d v="1899-12-30T00:11:07"/>
    <n v="13"/>
    <x v="806"/>
    <n v="1.0209809736974669E-2"/>
    <x v="0"/>
  </r>
  <r>
    <s v="e83aa3"/>
    <n v="3"/>
    <n v="11"/>
    <s v="f"/>
    <s v="39da51"/>
    <d v="1899-12-30T00:11:07"/>
    <n v="32"/>
    <x v="883"/>
    <n v="7.5395518057659094E-2"/>
    <x v="0"/>
  </r>
  <r>
    <s v="e31d39"/>
    <n v="5"/>
    <n v="11"/>
    <s v="f"/>
    <s v="39da51"/>
    <d v="1899-12-30T00:11:07"/>
    <n v="10"/>
    <x v="475"/>
    <n v="3.9268498988364112E-2"/>
    <x v="0"/>
  </r>
  <r>
    <s v="d5e9a6"/>
    <n v="1"/>
    <n v="11"/>
    <s v="f"/>
    <s v="39da51"/>
    <d v="1899-12-30T00:11:07"/>
    <n v="23"/>
    <x v="846"/>
    <n v="1.8063509534647495E-2"/>
    <x v="0"/>
  </r>
  <r>
    <s v="72f5d4"/>
    <n v="2"/>
    <n v="11"/>
    <s v="f"/>
    <s v="39da51"/>
    <d v="1899-12-30T00:11:07"/>
    <n v="19"/>
    <x v="847"/>
    <n v="2.9844059231156728E-2"/>
    <x v="0"/>
  </r>
  <r>
    <s v="5d267b"/>
    <n v="4"/>
    <n v="11"/>
    <s v="f"/>
    <s v="39da51"/>
    <d v="1899-12-30T00:11:07"/>
    <n v="40"/>
    <x v="472"/>
    <n v="0.12565919676276519"/>
    <x v="1"/>
  </r>
  <r>
    <s v="f084eb"/>
    <n v="1"/>
    <n v="11"/>
    <s v="f"/>
    <s v="39da51"/>
    <d v="1899-12-30T00:11:07"/>
    <n v="36"/>
    <x v="1061"/>
    <n v="2.8273319271622164E-2"/>
    <x v="1"/>
  </r>
  <r>
    <s v="b9a74d"/>
    <n v="1"/>
    <n v="11"/>
    <s v="f"/>
    <s v="39da51"/>
    <d v="1899-12-30T00:11:07"/>
    <n v="17"/>
    <x v="874"/>
    <n v="1.33512896560438E-2"/>
    <x v="1"/>
  </r>
  <r>
    <s v="c4a632"/>
    <n v="2"/>
    <n v="3"/>
    <s v="t"/>
    <s v="4b5b34"/>
    <d v="1899-12-30T00:10:08"/>
    <n v="13"/>
    <x v="672"/>
    <n v="2.2255090887338045E-2"/>
    <x v="0"/>
  </r>
  <r>
    <s v="d5e9a6"/>
    <n v="3"/>
    <n v="3"/>
    <s v="t"/>
    <s v="4b5b34"/>
    <d v="1899-12-30T00:10:08"/>
    <n v="23"/>
    <x v="959"/>
    <n v="5.9061587354858655E-2"/>
    <x v="0"/>
  </r>
  <r>
    <s v="c8d436"/>
    <n v="4"/>
    <n v="3"/>
    <s v="t"/>
    <s v="4b5b34"/>
    <d v="1899-12-30T00:10:08"/>
    <n v="10"/>
    <x v="656"/>
    <n v="3.423860136513545E-2"/>
    <x v="1"/>
  </r>
  <r>
    <s v="b9a74d"/>
    <n v="5"/>
    <n v="3"/>
    <s v="t"/>
    <s v="4b5b34"/>
    <d v="1899-12-30T00:10:08"/>
    <n v="17"/>
    <x v="960"/>
    <n v="7.2757027900912846E-2"/>
    <x v="1"/>
  </r>
  <r>
    <s v="e83aa3"/>
    <n v="2"/>
    <n v="7"/>
    <s v="t"/>
    <s v="8f1e2d"/>
    <d v="1899-12-30T00:47:44"/>
    <n v="32"/>
    <x v="1044"/>
    <n v="5.25227204446614E-2"/>
    <x v="0"/>
  </r>
  <r>
    <s v="e31d39"/>
    <n v="4"/>
    <n v="7"/>
    <s v="t"/>
    <s v="8f1e2d"/>
    <d v="1899-12-30T00:47:44"/>
    <n v="10"/>
    <x v="528"/>
    <n v="3.2826700277913366E-2"/>
    <x v="0"/>
  </r>
  <r>
    <s v="72f5d4"/>
    <n v="1"/>
    <n v="7"/>
    <s v="t"/>
    <s v="8f1e2d"/>
    <d v="1899-12-30T00:47:44"/>
    <n v="19"/>
    <x v="1100"/>
    <n v="1.5592682632008852E-2"/>
    <x v="0"/>
  </r>
  <r>
    <s v="9ec847"/>
    <n v="4"/>
    <n v="7"/>
    <s v="t"/>
    <s v="8f1e2d"/>
    <d v="1899-12-30T00:47:44"/>
    <n v="54"/>
    <x v="1006"/>
    <n v="0.1772641815007322"/>
    <x v="0"/>
  </r>
  <r>
    <s v="c8d436"/>
    <n v="5"/>
    <n v="7"/>
    <s v="t"/>
    <s v="8f1e2d"/>
    <d v="1899-12-30T00:47:44"/>
    <n v="10"/>
    <x v="871"/>
    <n v="4.1033375347391716E-2"/>
    <x v="1"/>
  </r>
  <r>
    <s v="f084eb"/>
    <n v="4"/>
    <n v="7"/>
    <s v="t"/>
    <s v="8f1e2d"/>
    <d v="1899-12-30T00:47:44"/>
    <n v="36"/>
    <x v="688"/>
    <n v="0.11817612100048813"/>
    <x v="1"/>
  </r>
  <r>
    <s v="b9a74d"/>
    <n v="4"/>
    <n v="7"/>
    <s v="t"/>
    <s v="8f1e2d"/>
    <d v="1899-12-30T00:47:44"/>
    <n v="17"/>
    <x v="774"/>
    <n v="5.5805390472452733E-2"/>
    <x v="1"/>
  </r>
  <r>
    <s v="2feb6b"/>
    <n v="5"/>
    <n v="7"/>
    <s v="t"/>
    <s v="8f1e2d"/>
    <d v="1899-12-30T00:47:44"/>
    <n v="29"/>
    <x v="1046"/>
    <n v="0.11899678850743597"/>
    <x v="1"/>
  </r>
  <r>
    <s v="d5e9a6"/>
    <n v="4"/>
    <n v="2"/>
    <s v="t"/>
    <s v="2db8df"/>
    <d v="1899-12-30T00:52:47"/>
    <n v="23"/>
    <x v="1113"/>
    <n v="7.956062626496424E-2"/>
    <x v="0"/>
  </r>
  <r>
    <s v="5d267b"/>
    <n v="5"/>
    <n v="2"/>
    <s v="t"/>
    <s v="2db8df"/>
    <d v="1899-12-30T00:52:47"/>
    <n v="40"/>
    <x v="415"/>
    <n v="0.17295788318470487"/>
    <x v="1"/>
  </r>
  <r>
    <s v="f084eb"/>
    <n v="4"/>
    <n v="2"/>
    <s v="t"/>
    <s v="2db8df"/>
    <d v="1899-12-30T00:52:47"/>
    <n v="36"/>
    <x v="1114"/>
    <n v="0.12452967589298751"/>
    <x v="1"/>
  </r>
  <r>
    <s v="2feb6b"/>
    <n v="4"/>
    <n v="2"/>
    <s v="t"/>
    <s v="2db8df"/>
    <d v="1899-12-30T00:52:47"/>
    <n v="29"/>
    <x v="978"/>
    <n v="0.10031557224712882"/>
    <x v="1"/>
  </r>
  <r>
    <s v="9ec847"/>
    <n v="5"/>
    <n v="24"/>
    <s v="t"/>
    <s v="bf1e80"/>
    <d v="1899-12-30T00:28:38"/>
    <n v="54"/>
    <x v="89"/>
    <n v="0.18107631443623182"/>
    <x v="0"/>
  </r>
  <r>
    <s v="f084eb"/>
    <n v="2"/>
    <n v="24"/>
    <s v="t"/>
    <s v="bf1e80"/>
    <d v="1899-12-30T00:28:38"/>
    <n v="36"/>
    <x v="29"/>
    <n v="4.8287017182995155E-2"/>
    <x v="1"/>
  </r>
  <r>
    <s v="b9a74d"/>
    <n v="4"/>
    <n v="24"/>
    <s v="t"/>
    <s v="bf1e80"/>
    <d v="1899-12-30T00:28:38"/>
    <n v="17"/>
    <x v="383"/>
    <n v="4.5604405117273206E-2"/>
    <x v="1"/>
  </r>
  <r>
    <s v="2feb6b"/>
    <n v="2"/>
    <n v="24"/>
    <s v="t"/>
    <s v="bf1e80"/>
    <d v="1899-12-30T00:28:38"/>
    <n v="29"/>
    <x v="707"/>
    <n v="3.8897874952968314E-2"/>
    <x v="1"/>
  </r>
  <r>
    <s v="d5e9a6"/>
    <n v="5"/>
    <n v="1"/>
    <s v="t"/>
    <s v="4e26a8"/>
    <d v="1899-12-30T00:52:52"/>
    <n v="23"/>
    <x v="224"/>
    <n v="0.10046558673764616"/>
    <x v="0"/>
  </r>
  <r>
    <s v="9ec847"/>
    <n v="4"/>
    <n v="1"/>
    <s v="t"/>
    <s v="4e26a8"/>
    <d v="1899-12-30T00:52:52"/>
    <n v="54"/>
    <x v="1115"/>
    <n v="0.18870058030723108"/>
    <x v="0"/>
  </r>
  <r>
    <s v="b9a74d"/>
    <n v="3"/>
    <n v="1"/>
    <s v="t"/>
    <s v="4e26a8"/>
    <d v="1899-12-30T00:52:52"/>
    <n v="17"/>
    <x v="116"/>
    <n v="4.4554303683651778E-2"/>
    <x v="1"/>
  </r>
  <r>
    <s v="2feb6b"/>
    <n v="1"/>
    <n v="1"/>
    <s v="t"/>
    <s v="4e26a8"/>
    <d v="1899-12-30T00:52:52"/>
    <n v="29"/>
    <x v="763"/>
    <n v="2.5334800133841207E-2"/>
    <x v="1"/>
  </r>
  <r>
    <s v="e31d39"/>
    <n v="2"/>
    <n v="13"/>
    <s v="t"/>
    <s v="60ae31"/>
    <d v="1899-12-30T00:09:47"/>
    <n v="10"/>
    <x v="624"/>
    <n v="1.5354424323540124E-2"/>
    <x v="0"/>
  </r>
  <r>
    <s v="d5e9a6"/>
    <n v="4"/>
    <n v="13"/>
    <s v="t"/>
    <s v="60ae31"/>
    <d v="1899-12-30T00:09:47"/>
    <n v="23"/>
    <x v="1116"/>
    <n v="7.0630351888284593E-2"/>
    <x v="0"/>
  </r>
  <r>
    <s v="9ec847"/>
    <n v="2"/>
    <n v="13"/>
    <s v="t"/>
    <s v="60ae31"/>
    <d v="1899-12-30T00:09:47"/>
    <n v="54"/>
    <x v="683"/>
    <n v="8.2913891347116672E-2"/>
    <x v="0"/>
  </r>
  <r>
    <s v="5d267b"/>
    <n v="5"/>
    <n v="13"/>
    <s v="t"/>
    <s v="60ae31"/>
    <d v="1899-12-30T00:09:47"/>
    <n v="40"/>
    <x v="936"/>
    <n v="0.15354424323540125"/>
    <x v="1"/>
  </r>
  <r>
    <s v="f084eb"/>
    <n v="1"/>
    <n v="13"/>
    <s v="t"/>
    <s v="60ae31"/>
    <d v="1899-12-30T00:09:47"/>
    <n v="36"/>
    <x v="123"/>
    <n v="2.7637963782372228E-2"/>
    <x v="1"/>
  </r>
  <r>
    <s v="2feb6b"/>
    <n v="3"/>
    <n v="13"/>
    <s v="t"/>
    <s v="60ae31"/>
    <d v="1899-12-30T00:09:47"/>
    <n v="29"/>
    <x v="930"/>
    <n v="6.679174580739955E-2"/>
    <x v="1"/>
  </r>
  <r>
    <s v="e83aa3"/>
    <n v="1"/>
    <n v="19"/>
    <s v="t"/>
    <s v="df2ab7"/>
    <d v="1899-12-30T00:51:27"/>
    <n v="32"/>
    <x v="398"/>
    <n v="2.2872797612997708E-2"/>
    <x v="0"/>
  </r>
  <r>
    <s v="5d267b"/>
    <n v="2"/>
    <n v="19"/>
    <s v="t"/>
    <s v="df2ab7"/>
    <d v="1899-12-30T00:51:27"/>
    <n v="40"/>
    <x v="420"/>
    <n v="5.7181994032494271E-2"/>
    <x v="1"/>
  </r>
  <r>
    <s v="2a2353"/>
    <n v="5"/>
    <n v="19"/>
    <s v="t"/>
    <s v="df2ab7"/>
    <d v="1899-12-30T00:51:27"/>
    <n v="57"/>
    <x v="437"/>
    <n v="0.20371085374076084"/>
    <x v="1"/>
  </r>
  <r>
    <s v="f084eb"/>
    <n v="5"/>
    <n v="19"/>
    <s v="t"/>
    <s v="df2ab7"/>
    <d v="1899-12-30T00:51:27"/>
    <n v="36"/>
    <x v="343"/>
    <n v="0.1286594865731121"/>
    <x v="1"/>
  </r>
  <r>
    <s v="2feb6b"/>
    <n v="2"/>
    <n v="19"/>
    <s v="t"/>
    <s v="df2ab7"/>
    <d v="1899-12-30T00:51:27"/>
    <n v="29"/>
    <x v="97"/>
    <n v="4.1456945673558343E-2"/>
    <x v="1"/>
  </r>
  <r>
    <s v="e83aa3"/>
    <n v="2"/>
    <n v="17"/>
    <s v="t"/>
    <s v="675cff"/>
    <d v="1899-12-30T00:02:34"/>
    <n v="32"/>
    <x v="905"/>
    <n v="4.6875116095773071E-2"/>
    <x v="0"/>
  </r>
  <r>
    <s v="d5e9a6"/>
    <n v="3"/>
    <n v="17"/>
    <s v="t"/>
    <s v="675cff"/>
    <d v="1899-12-30T00:02:34"/>
    <n v="23"/>
    <x v="784"/>
    <n v="5.0537234540755344E-2"/>
    <x v="0"/>
  </r>
  <r>
    <s v="9ec847"/>
    <n v="4"/>
    <n v="17"/>
    <s v="t"/>
    <s v="675cff"/>
    <d v="1899-12-30T00:02:34"/>
    <n v="54"/>
    <x v="1117"/>
    <n v="0.15820351682323414"/>
    <x v="0"/>
  </r>
  <r>
    <s v="5d267b"/>
    <n v="3"/>
    <n v="17"/>
    <s v="t"/>
    <s v="675cff"/>
    <d v="1899-12-30T00:02:34"/>
    <n v="40"/>
    <x v="786"/>
    <n v="8.7890842679574505E-2"/>
    <x v="1"/>
  </r>
  <r>
    <s v="c8d436"/>
    <n v="3"/>
    <n v="17"/>
    <s v="t"/>
    <s v="675cff"/>
    <d v="1899-12-30T00:02:34"/>
    <n v="10"/>
    <x v="691"/>
    <n v="2.1972710669893626E-2"/>
    <x v="1"/>
  </r>
  <r>
    <s v="2a2353"/>
    <n v="2"/>
    <n v="17"/>
    <s v="t"/>
    <s v="675cff"/>
    <d v="1899-12-30T00:02:34"/>
    <n v="57"/>
    <x v="1118"/>
    <n v="8.3496300545595772E-2"/>
    <x v="1"/>
  </r>
  <r>
    <s v="f084eb"/>
    <n v="5"/>
    <n v="17"/>
    <s v="t"/>
    <s v="675cff"/>
    <d v="1899-12-30T00:02:34"/>
    <n v="36"/>
    <x v="834"/>
    <n v="0.13183626401936177"/>
    <x v="1"/>
  </r>
  <r>
    <s v="e83aa3"/>
    <n v="5"/>
    <n v="18"/>
    <s v="f"/>
    <s v="e35449"/>
    <d v="1899-12-30T00:38:16"/>
    <n v="32"/>
    <x v="189"/>
    <n v="0.11577588915221063"/>
    <x v="0"/>
  </r>
  <r>
    <s v="e31d39"/>
    <n v="3"/>
    <n v="18"/>
    <s v="f"/>
    <s v="e35449"/>
    <d v="1899-12-30T00:38:16"/>
    <n v="10"/>
    <x v="839"/>
    <n v="2.1707979216039491E-2"/>
    <x v="0"/>
  </r>
  <r>
    <s v="72f5d4"/>
    <n v="3"/>
    <n v="18"/>
    <s v="f"/>
    <s v="e35449"/>
    <d v="1899-12-30T00:38:16"/>
    <n v="19"/>
    <x v="106"/>
    <n v="4.1245160510475033E-2"/>
    <x v="0"/>
  </r>
  <r>
    <s v="9ec847"/>
    <n v="4"/>
    <n v="18"/>
    <s v="f"/>
    <s v="e35449"/>
    <d v="1899-12-30T00:38:16"/>
    <n v="54"/>
    <x v="969"/>
    <n v="0.15629745035548434"/>
    <x v="0"/>
  </r>
  <r>
    <s v="c8d436"/>
    <n v="3"/>
    <n v="18"/>
    <s v="f"/>
    <s v="e35449"/>
    <d v="1899-12-30T00:38:16"/>
    <n v="10"/>
    <x v="839"/>
    <n v="2.1707979216039491E-2"/>
    <x v="1"/>
  </r>
  <r>
    <s v="f084eb"/>
    <n v="1"/>
    <n v="18"/>
    <s v="f"/>
    <s v="e35449"/>
    <d v="1899-12-30T00:38:16"/>
    <n v="36"/>
    <x v="238"/>
    <n v="2.604957505924739E-2"/>
    <x v="1"/>
  </r>
  <r>
    <s v="2feb6b"/>
    <n v="5"/>
    <n v="18"/>
    <s v="f"/>
    <s v="e35449"/>
    <d v="1899-12-30T00:38:16"/>
    <n v="29"/>
    <x v="461"/>
    <n v="0.10492189954419087"/>
    <x v="1"/>
  </r>
  <r>
    <s v="e31d39"/>
    <n v="2"/>
    <n v="8"/>
    <s v="t"/>
    <s v="5252cd"/>
    <d v="1899-12-30T00:25:55"/>
    <n v="10"/>
    <x v="126"/>
    <n v="1.6236862503053926E-2"/>
    <x v="0"/>
  </r>
  <r>
    <s v="d5e9a6"/>
    <n v="4"/>
    <n v="8"/>
    <s v="t"/>
    <s v="5252cd"/>
    <d v="1899-12-30T00:25:55"/>
    <n v="23"/>
    <x v="669"/>
    <n v="7.4689567514048066E-2"/>
    <x v="0"/>
  </r>
  <r>
    <s v="5d267b"/>
    <n v="5"/>
    <n v="8"/>
    <s v="t"/>
    <s v="5252cd"/>
    <d v="1899-12-30T00:25:55"/>
    <n v="40"/>
    <x v="828"/>
    <n v="0.16236862503053925"/>
    <x v="1"/>
  </r>
  <r>
    <s v="b9a74d"/>
    <n v="4"/>
    <n v="8"/>
    <s v="t"/>
    <s v="5252cd"/>
    <d v="1899-12-30T00:25:55"/>
    <n v="17"/>
    <x v="872"/>
    <n v="5.5205332510383356E-2"/>
    <x v="1"/>
  </r>
  <r>
    <s v="2feb6b"/>
    <n v="1"/>
    <n v="8"/>
    <s v="t"/>
    <s v="5252cd"/>
    <d v="1899-12-30T00:25:55"/>
    <n v="29"/>
    <x v="431"/>
    <n v="2.3543450629428194E-2"/>
    <x v="1"/>
  </r>
  <r>
    <s v="c4a632"/>
    <n v="2"/>
    <n v="17"/>
    <s v="t"/>
    <s v="de9dfc"/>
    <d v="1899-12-30T00:04:59"/>
    <n v="13"/>
    <x v="1018"/>
    <n v="1.904301591390781E-2"/>
    <x v="0"/>
  </r>
  <r>
    <s v="72f5d4"/>
    <n v="3"/>
    <n v="17"/>
    <s v="t"/>
    <s v="de9dfc"/>
    <d v="1899-12-30T00:04:59"/>
    <n v="19"/>
    <x v="931"/>
    <n v="4.1748150272797886E-2"/>
    <x v="0"/>
  </r>
  <r>
    <s v="9ec847"/>
    <n v="4"/>
    <n v="17"/>
    <s v="t"/>
    <s v="de9dfc"/>
    <d v="1899-12-30T00:04:59"/>
    <n v="54"/>
    <x v="1117"/>
    <n v="0.15820351682323414"/>
    <x v="0"/>
  </r>
  <r>
    <s v="c8d436"/>
    <n v="1"/>
    <n v="17"/>
    <s v="t"/>
    <s v="de9dfc"/>
    <d v="1899-12-30T00:04:59"/>
    <n v="10"/>
    <x v="1007"/>
    <n v="7.3242368899645426E-3"/>
    <x v="1"/>
  </r>
  <r>
    <s v="2a2353"/>
    <n v="4"/>
    <n v="17"/>
    <s v="t"/>
    <s v="de9dfc"/>
    <d v="1899-12-30T00:04:59"/>
    <n v="57"/>
    <x v="692"/>
    <n v="0.16699260109119154"/>
    <x v="1"/>
  </r>
  <r>
    <s v="2feb6b"/>
    <n v="2"/>
    <n v="17"/>
    <s v="t"/>
    <s v="de9dfc"/>
    <d v="1899-12-30T00:04:59"/>
    <n v="29"/>
    <x v="3"/>
    <n v="4.2480573961794353E-2"/>
    <x v="1"/>
  </r>
  <r>
    <s v="d5e9a6"/>
    <n v="2"/>
    <n v="13"/>
    <s v="t"/>
    <s v="4ba7f7"/>
    <d v="1899-12-30T00:16:49"/>
    <n v="23"/>
    <x v="120"/>
    <n v="3.5315175944142296E-2"/>
    <x v="0"/>
  </r>
  <r>
    <s v="c4a632"/>
    <n v="5"/>
    <n v="23"/>
    <s v="t"/>
    <s v="a4e309"/>
    <d v="1899-12-30T00:57:04"/>
    <n v="13"/>
    <x v="799"/>
    <n v="4.4166030884665711E-2"/>
    <x v="0"/>
  </r>
  <r>
    <s v="72f5d4"/>
    <n v="5"/>
    <n v="23"/>
    <s v="t"/>
    <s v="a4e309"/>
    <d v="1899-12-30T00:57:04"/>
    <n v="19"/>
    <x v="857"/>
    <n v="6.455035283143451E-2"/>
    <x v="0"/>
  </r>
  <r>
    <s v="c8d436"/>
    <n v="2"/>
    <n v="23"/>
    <s v="t"/>
    <s v="a4e309"/>
    <d v="1899-12-30T00:57:04"/>
    <n v="10"/>
    <x v="161"/>
    <n v="1.3589547964512526E-2"/>
    <x v="1"/>
  </r>
  <r>
    <s v="2a2353"/>
    <n v="4"/>
    <n v="23"/>
    <s v="t"/>
    <s v="a4e309"/>
    <d v="1899-12-30T00:57:04"/>
    <n v="57"/>
    <x v="627"/>
    <n v="0.15492084679544277"/>
    <x v="1"/>
  </r>
  <r>
    <s v="f084eb"/>
    <n v="4"/>
    <n v="23"/>
    <s v="t"/>
    <s v="a4e309"/>
    <d v="1899-12-30T00:57:04"/>
    <n v="36"/>
    <x v="19"/>
    <n v="9.7844745344490183E-2"/>
    <x v="1"/>
  </r>
  <r>
    <s v="b9a74d"/>
    <n v="2"/>
    <n v="23"/>
    <s v="t"/>
    <s v="a4e309"/>
    <d v="1899-12-30T00:57:04"/>
    <n v="17"/>
    <x v="555"/>
    <n v="2.3102231539671295E-2"/>
    <x v="1"/>
  </r>
  <r>
    <s v="c4a632"/>
    <n v="2"/>
    <n v="18"/>
    <s v="f"/>
    <s v="63083c"/>
    <d v="1899-12-30T00:29:55"/>
    <n v="13"/>
    <x v="188"/>
    <n v="1.8813581987234224E-2"/>
    <x v="0"/>
  </r>
  <r>
    <s v="5d267b"/>
    <n v="3"/>
    <n v="18"/>
    <s v="f"/>
    <s v="63083c"/>
    <d v="1899-12-30T00:29:55"/>
    <n v="40"/>
    <x v="970"/>
    <n v="8.6831916864157963E-2"/>
    <x v="1"/>
  </r>
  <r>
    <s v="f084eb"/>
    <n v="2"/>
    <n v="18"/>
    <s v="f"/>
    <s v="63083c"/>
    <d v="1899-12-30T00:29:55"/>
    <n v="36"/>
    <x v="213"/>
    <n v="5.209915011849478E-2"/>
    <x v="1"/>
  </r>
  <r>
    <s v="2feb6b"/>
    <n v="1"/>
    <n v="18"/>
    <s v="f"/>
    <s v="63083c"/>
    <d v="1899-12-30T00:29:55"/>
    <n v="29"/>
    <x v="985"/>
    <n v="2.0984379908838176E-2"/>
    <x v="1"/>
  </r>
  <r>
    <s v="c4a632"/>
    <n v="5"/>
    <n v="10"/>
    <s v="t"/>
    <s v="1829c9"/>
    <d v="1899-12-30T00:10:10"/>
    <n v="13"/>
    <x v="965"/>
    <n v="5.1622633501557318E-2"/>
    <x v="0"/>
  </r>
  <r>
    <s v="d5e9a6"/>
    <n v="1"/>
    <n v="10"/>
    <s v="t"/>
    <s v="1829c9"/>
    <d v="1899-12-30T00:10:10"/>
    <n v="23"/>
    <x v="578"/>
    <n v="1.8266470315935666E-2"/>
    <x v="0"/>
  </r>
  <r>
    <s v="5d267b"/>
    <n v="3"/>
    <n v="10"/>
    <s v="t"/>
    <s v="1829c9"/>
    <d v="1899-12-30T00:10:10"/>
    <n v="40"/>
    <x v="216"/>
    <n v="9.5303323387490438E-2"/>
    <x v="1"/>
  </r>
  <r>
    <s v="c8d436"/>
    <n v="3"/>
    <n v="10"/>
    <s v="t"/>
    <s v="1829c9"/>
    <d v="1899-12-30T00:10:10"/>
    <n v="10"/>
    <x v="967"/>
    <n v="2.3825830846872609E-2"/>
    <x v="1"/>
  </r>
  <r>
    <s v="f084eb"/>
    <n v="1"/>
    <n v="10"/>
    <s v="t"/>
    <s v="1829c9"/>
    <d v="1899-12-30T00:10:10"/>
    <n v="36"/>
    <x v="1119"/>
    <n v="2.8590997016247132E-2"/>
    <x v="1"/>
  </r>
  <r>
    <s v="2feb6b"/>
    <n v="1"/>
    <n v="10"/>
    <s v="t"/>
    <s v="1829c9"/>
    <d v="1899-12-30T00:10:10"/>
    <n v="29"/>
    <x v="72"/>
    <n v="2.3031636485310189E-2"/>
    <x v="1"/>
  </r>
  <r>
    <s v="d5e9a6"/>
    <n v="3"/>
    <n v="5"/>
    <s v="f"/>
    <s v="b72fcc"/>
    <d v="1899-12-30T00:30:57"/>
    <n v="23"/>
    <x v="159"/>
    <n v="5.7843822667129612E-2"/>
    <x v="0"/>
  </r>
  <r>
    <s v="c8d436"/>
    <n v="4"/>
    <n v="5"/>
    <s v="f"/>
    <s v="b72fcc"/>
    <d v="1899-12-30T00:30:57"/>
    <n v="10"/>
    <x v="486"/>
    <n v="3.3532650821524415E-2"/>
    <x v="1"/>
  </r>
  <r>
    <s v="2a2353"/>
    <n v="2"/>
    <n v="5"/>
    <s v="f"/>
    <s v="b72fcc"/>
    <d v="1899-12-30T00:30:57"/>
    <n v="57"/>
    <x v="500"/>
    <n v="9.5568054841344577E-2"/>
    <x v="1"/>
  </r>
  <r>
    <s v="b9a74d"/>
    <n v="3"/>
    <n v="5"/>
    <s v="f"/>
    <s v="b72fcc"/>
    <d v="1899-12-30T00:30:57"/>
    <n v="17"/>
    <x v="169"/>
    <n v="4.2754129797443627E-2"/>
    <x v="1"/>
  </r>
  <r>
    <s v="c4a632"/>
    <n v="2"/>
    <n v="4"/>
    <s v="f"/>
    <s v="613a73"/>
    <d v="1899-12-30T00:34:43"/>
    <n v="13"/>
    <x v="232"/>
    <n v="2.2025656960664459E-2"/>
    <x v="0"/>
  </r>
  <r>
    <s v="e83aa3"/>
    <n v="2"/>
    <n v="4"/>
    <s v="f"/>
    <s v="613a73"/>
    <d v="1899-12-30T00:34:43"/>
    <n v="32"/>
    <x v="956"/>
    <n v="5.4217001749327892E-2"/>
    <x v="0"/>
  </r>
  <r>
    <s v="e31d39"/>
    <n v="2"/>
    <n v="4"/>
    <s v="f"/>
    <s v="613a73"/>
    <d v="1899-12-30T00:34:43"/>
    <n v="10"/>
    <x v="849"/>
    <n v="1.6942813046664965E-2"/>
    <x v="0"/>
  </r>
  <r>
    <s v="72f5d4"/>
    <n v="5"/>
    <n v="4"/>
    <s v="f"/>
    <s v="613a73"/>
    <d v="1899-12-30T00:34:43"/>
    <n v="19"/>
    <x v="381"/>
    <n v="8.0478361971658585E-2"/>
    <x v="0"/>
  </r>
  <r>
    <s v="2a2353"/>
    <n v="2"/>
    <n v="4"/>
    <s v="f"/>
    <s v="613a73"/>
    <d v="1899-12-30T00:34:43"/>
    <n v="57"/>
    <x v="909"/>
    <n v="9.6574034365990311E-2"/>
    <x v="1"/>
  </r>
  <r>
    <s v="2feb6b"/>
    <n v="1"/>
    <n v="4"/>
    <s v="f"/>
    <s v="613a73"/>
    <d v="1899-12-30T00:34:43"/>
    <n v="29"/>
    <x v="236"/>
    <n v="2.4567078917664204E-2"/>
    <x v="1"/>
  </r>
  <r>
    <s v="e83aa3"/>
    <n v="3"/>
    <n v="4"/>
    <s v="t"/>
    <s v="71b1a2"/>
    <d v="1899-12-30T00:48:06"/>
    <n v="32"/>
    <x v="1109"/>
    <n v="8.1325502623991838E-2"/>
    <x v="0"/>
  </r>
  <r>
    <s v="d5e9a6"/>
    <n v="3"/>
    <n v="4"/>
    <s v="t"/>
    <s v="71b1a2"/>
    <d v="1899-12-30T00:48:06"/>
    <n v="23"/>
    <x v="305"/>
    <n v="5.845270501099413E-2"/>
    <x v="0"/>
  </r>
  <r>
    <s v="5d267b"/>
    <n v="4"/>
    <n v="4"/>
    <s v="t"/>
    <s v="71b1a2"/>
    <d v="1899-12-30T00:48:06"/>
    <n v="40"/>
    <x v="848"/>
    <n v="0.13554250437331972"/>
    <x v="1"/>
  </r>
  <r>
    <s v="c8d436"/>
    <n v="2"/>
    <n v="4"/>
    <s v="t"/>
    <s v="71b1a2"/>
    <d v="1899-12-30T00:48:06"/>
    <n v="10"/>
    <x v="849"/>
    <n v="1.6942813046664965E-2"/>
    <x v="1"/>
  </r>
  <r>
    <s v="2a2353"/>
    <n v="2"/>
    <n v="4"/>
    <s v="t"/>
    <s v="71b1a2"/>
    <d v="1899-12-30T00:48:06"/>
    <n v="57"/>
    <x v="909"/>
    <n v="9.6574034365990311E-2"/>
    <x v="1"/>
  </r>
  <r>
    <s v="d5e9a6"/>
    <n v="5"/>
    <n v="22"/>
    <s v="t"/>
    <s v="b3e0d5"/>
    <d v="1899-12-30T00:03:40"/>
    <n v="23"/>
    <x v="841"/>
    <n v="7.915470470238789E-2"/>
    <x v="0"/>
  </r>
  <r>
    <s v="72f5d4"/>
    <n v="3"/>
    <n v="22"/>
    <s v="t"/>
    <s v="b3e0d5"/>
    <d v="1899-12-30T00:03:40"/>
    <n v="19"/>
    <x v="368"/>
    <n v="3.9233201461183566E-2"/>
    <x v="0"/>
  </r>
  <r>
    <s v="5d267b"/>
    <n v="1"/>
    <n v="22"/>
    <s v="t"/>
    <s v="b3e0d5"/>
    <d v="1899-12-30T00:03:40"/>
    <n v="40"/>
    <x v="241"/>
    <n v="2.7532071200830573E-2"/>
    <x v="1"/>
  </r>
  <r>
    <s v="c8d436"/>
    <n v="3"/>
    <n v="22"/>
    <s v="t"/>
    <s v="b3e0d5"/>
    <d v="1899-12-30T00:03:40"/>
    <n v="10"/>
    <x v="559"/>
    <n v="2.0649053400622931E-2"/>
    <x v="1"/>
  </r>
  <r>
    <s v="f084eb"/>
    <n v="5"/>
    <n v="22"/>
    <s v="t"/>
    <s v="b3e0d5"/>
    <d v="1899-12-30T00:03:40"/>
    <n v="36"/>
    <x v="231"/>
    <n v="0.12389432040373757"/>
    <x v="1"/>
  </r>
  <r>
    <s v="c4a632"/>
    <n v="1"/>
    <n v="4"/>
    <s v="t"/>
    <s v="69dd18"/>
    <d v="1899-12-30T00:28:10"/>
    <n v="13"/>
    <x v="726"/>
    <n v="1.1012828480332229E-2"/>
    <x v="0"/>
  </r>
  <r>
    <s v="e83aa3"/>
    <n v="1"/>
    <n v="4"/>
    <s v="t"/>
    <s v="69dd18"/>
    <d v="1899-12-30T00:28:10"/>
    <n v="32"/>
    <x v="641"/>
    <n v="2.7108500874663946E-2"/>
    <x v="0"/>
  </r>
  <r>
    <s v="e31d39"/>
    <n v="5"/>
    <n v="4"/>
    <s v="t"/>
    <s v="69dd18"/>
    <d v="1899-12-30T00:28:10"/>
    <n v="10"/>
    <x v="544"/>
    <n v="4.2357032616662418E-2"/>
    <x v="0"/>
  </r>
  <r>
    <s v="72f5d4"/>
    <n v="5"/>
    <n v="4"/>
    <s v="t"/>
    <s v="69dd18"/>
    <d v="1899-12-30T00:28:10"/>
    <n v="19"/>
    <x v="381"/>
    <n v="8.0478361971658585E-2"/>
    <x v="0"/>
  </r>
  <r>
    <s v="c8d436"/>
    <n v="4"/>
    <n v="4"/>
    <s v="t"/>
    <s v="69dd18"/>
    <d v="1899-12-30T00:28:10"/>
    <n v="10"/>
    <x v="28"/>
    <n v="3.3885626093329929E-2"/>
    <x v="1"/>
  </r>
  <r>
    <s v="f084eb"/>
    <n v="5"/>
    <n v="4"/>
    <s v="t"/>
    <s v="69dd18"/>
    <d v="1899-12-30T00:28:10"/>
    <n v="36"/>
    <x v="850"/>
    <n v="0.1524853174199847"/>
    <x v="1"/>
  </r>
  <r>
    <s v="2feb6b"/>
    <n v="4"/>
    <n v="4"/>
    <s v="t"/>
    <s v="69dd18"/>
    <d v="1899-12-30T00:28:10"/>
    <n v="29"/>
    <x v="119"/>
    <n v="9.8268315670656817E-2"/>
    <x v="1"/>
  </r>
  <r>
    <s v="e83aa3"/>
    <n v="3"/>
    <n v="6"/>
    <s v="f"/>
    <s v="0a7457"/>
    <d v="1899-12-30T00:41:11"/>
    <n v="32"/>
    <x v="938"/>
    <n v="7.9631221319325346E-2"/>
    <x v="0"/>
  </r>
  <r>
    <s v="d5e9a6"/>
    <n v="2"/>
    <n v="6"/>
    <s v="f"/>
    <s v="0a7457"/>
    <d v="1899-12-30T00:41:11"/>
    <n v="23"/>
    <x v="1120"/>
    <n v="3.815662688217672E-2"/>
    <x v="0"/>
  </r>
  <r>
    <s v="72f5d4"/>
    <n v="3"/>
    <n v="6"/>
    <s v="f"/>
    <s v="0a7457"/>
    <d v="1899-12-30T00:41:11"/>
    <n v="19"/>
    <x v="1003"/>
    <n v="4.7281037658349422E-2"/>
    <x v="0"/>
  </r>
  <r>
    <s v="9ec847"/>
    <n v="2"/>
    <n v="6"/>
    <s v="f"/>
    <s v="0a7457"/>
    <d v="1899-12-30T00:41:11"/>
    <n v="54"/>
    <x v="195"/>
    <n v="8.9585123984241011E-2"/>
    <x v="0"/>
  </r>
  <r>
    <s v="c8d436"/>
    <n v="4"/>
    <n v="6"/>
    <s v="f"/>
    <s v="0a7457"/>
    <d v="1899-12-30T00:41:11"/>
    <n v="10"/>
    <x v="281"/>
    <n v="3.3179675549718887E-2"/>
    <x v="1"/>
  </r>
  <r>
    <s v="2a2353"/>
    <n v="1"/>
    <n v="6"/>
    <s v="f"/>
    <s v="0a7457"/>
    <d v="1899-12-30T00:41:11"/>
    <n v="57"/>
    <x v="1003"/>
    <n v="4.7281037658349422E-2"/>
    <x v="1"/>
  </r>
  <r>
    <s v="f084eb"/>
    <n v="3"/>
    <n v="6"/>
    <s v="f"/>
    <s v="0a7457"/>
    <d v="1899-12-30T00:41:11"/>
    <n v="36"/>
    <x v="195"/>
    <n v="8.9585123984241011E-2"/>
    <x v="1"/>
  </r>
  <r>
    <s v="b9a74d"/>
    <n v="2"/>
    <n v="6"/>
    <s v="f"/>
    <s v="0a7457"/>
    <d v="1899-12-30T00:41:11"/>
    <n v="17"/>
    <x v="282"/>
    <n v="2.8202724217261058E-2"/>
    <x v="1"/>
  </r>
  <r>
    <s v="2feb6b"/>
    <n v="5"/>
    <n v="6"/>
    <s v="f"/>
    <s v="0a7457"/>
    <d v="1899-12-30T00:41:11"/>
    <n v="29"/>
    <x v="464"/>
    <n v="0.12027632386773097"/>
    <x v="1"/>
  </r>
  <r>
    <s v="c4a632"/>
    <n v="1"/>
    <n v="10"/>
    <s v="f"/>
    <s v="9bb6e4"/>
    <d v="1899-12-30T00:21:14"/>
    <n v="13"/>
    <x v="68"/>
    <n v="1.0324526700311466E-2"/>
    <x v="0"/>
  </r>
  <r>
    <s v="9ec847"/>
    <n v="1"/>
    <n v="10"/>
    <s v="f"/>
    <s v="9bb6e4"/>
    <d v="1899-12-30T00:21:14"/>
    <n v="54"/>
    <x v="1080"/>
    <n v="4.2886495524370696E-2"/>
    <x v="0"/>
  </r>
  <r>
    <s v="c8d436"/>
    <n v="1"/>
    <n v="10"/>
    <s v="f"/>
    <s v="9bb6e4"/>
    <d v="1899-12-30T00:21:14"/>
    <n v="10"/>
    <x v="579"/>
    <n v="7.9419436156242043E-3"/>
    <x v="1"/>
  </r>
  <r>
    <s v="2a2353"/>
    <n v="5"/>
    <n v="10"/>
    <s v="f"/>
    <s v="9bb6e4"/>
    <d v="1899-12-30T00:21:14"/>
    <n v="57"/>
    <x v="1008"/>
    <n v="0.22634539304528978"/>
    <x v="1"/>
  </r>
  <r>
    <s v="2feb6b"/>
    <n v="1"/>
    <n v="10"/>
    <s v="f"/>
    <s v="9bb6e4"/>
    <d v="1899-12-30T00:21:14"/>
    <n v="29"/>
    <x v="72"/>
    <n v="2.3031636485310189E-2"/>
    <x v="1"/>
  </r>
  <r>
    <s v="5d267b"/>
    <n v="3"/>
    <n v="7"/>
    <s v="t"/>
    <s v="f4eab9"/>
    <d v="1899-12-30T00:15:55"/>
    <n v="40"/>
    <x v="1045"/>
    <n v="9.848010083374012E-2"/>
    <x v="1"/>
  </r>
  <r>
    <s v="c8d436"/>
    <n v="1"/>
    <n v="7"/>
    <s v="t"/>
    <s v="f4eab9"/>
    <d v="1899-12-30T00:15:55"/>
    <n v="10"/>
    <x v="516"/>
    <n v="8.2066750694783416E-3"/>
    <x v="1"/>
  </r>
  <r>
    <s v="b9a74d"/>
    <n v="4"/>
    <n v="7"/>
    <s v="t"/>
    <s v="f4eab9"/>
    <d v="1899-12-30T00:15:55"/>
    <n v="17"/>
    <x v="774"/>
    <n v="5.5805390472452733E-2"/>
    <x v="1"/>
  </r>
  <r>
    <s v="c4a632"/>
    <n v="1"/>
    <n v="8"/>
    <s v="t"/>
    <s v="57bb4e"/>
    <d v="1899-12-30T00:03:41"/>
    <n v="13"/>
    <x v="892"/>
    <n v="1.0553960626985054E-2"/>
    <x v="0"/>
  </r>
  <r>
    <s v="e31d39"/>
    <n v="2"/>
    <n v="8"/>
    <s v="t"/>
    <s v="57bb4e"/>
    <d v="1899-12-30T00:03:41"/>
    <n v="10"/>
    <x v="126"/>
    <n v="1.6236862503053926E-2"/>
    <x v="0"/>
  </r>
  <r>
    <s v="d5e9a6"/>
    <n v="1"/>
    <n v="8"/>
    <s v="t"/>
    <s v="57bb4e"/>
    <d v="1899-12-30T00:03:41"/>
    <n v="23"/>
    <x v="478"/>
    <n v="1.8672391878512017E-2"/>
    <x v="0"/>
  </r>
  <r>
    <s v="72f5d4"/>
    <n v="3"/>
    <n v="8"/>
    <s v="t"/>
    <s v="57bb4e"/>
    <d v="1899-12-30T00:03:41"/>
    <n v="19"/>
    <x v="320"/>
    <n v="4.6275058133703695E-2"/>
    <x v="0"/>
  </r>
  <r>
    <s v="5d267b"/>
    <n v="1"/>
    <n v="8"/>
    <s v="t"/>
    <s v="57bb4e"/>
    <d v="1899-12-30T00:03:41"/>
    <n v="40"/>
    <x v="384"/>
    <n v="3.2473725006107852E-2"/>
    <x v="1"/>
  </r>
  <r>
    <s v="c8d436"/>
    <n v="1"/>
    <n v="8"/>
    <s v="t"/>
    <s v="57bb4e"/>
    <d v="1899-12-30T00:03:41"/>
    <n v="10"/>
    <x v="319"/>
    <n v="8.1184312515269631E-3"/>
    <x v="1"/>
  </r>
  <r>
    <s v="f084eb"/>
    <n v="5"/>
    <n v="8"/>
    <s v="t"/>
    <s v="57bb4e"/>
    <d v="1899-12-30T00:03:41"/>
    <n v="36"/>
    <x v="322"/>
    <n v="0.14613176252748533"/>
    <x v="1"/>
  </r>
  <r>
    <s v="b9a74d"/>
    <n v="2"/>
    <n v="8"/>
    <s v="t"/>
    <s v="57bb4e"/>
    <d v="1899-12-30T00:03:41"/>
    <n v="17"/>
    <x v="430"/>
    <n v="2.7602666255191678E-2"/>
    <x v="1"/>
  </r>
  <r>
    <s v="2feb6b"/>
    <n v="3"/>
    <n v="8"/>
    <s v="t"/>
    <s v="57bb4e"/>
    <d v="1899-12-30T00:03:41"/>
    <n v="29"/>
    <x v="1116"/>
    <n v="7.0630351888284593E-2"/>
    <x v="1"/>
  </r>
  <r>
    <s v="e31d39"/>
    <n v="3"/>
    <n v="14"/>
    <s v="t"/>
    <s v="dbd03a"/>
    <d v="1899-12-30T00:05:13"/>
    <n v="10"/>
    <x v="101"/>
    <n v="2.276690503145605E-2"/>
    <x v="0"/>
  </r>
  <r>
    <s v="72f5d4"/>
    <n v="1"/>
    <n v="14"/>
    <s v="t"/>
    <s v="dbd03a"/>
    <d v="1899-12-30T00:05:13"/>
    <n v="19"/>
    <x v="45"/>
    <n v="1.4419039853255497E-2"/>
    <x v="0"/>
  </r>
  <r>
    <s v="b9a74d"/>
    <n v="4"/>
    <n v="14"/>
    <s v="t"/>
    <s v="dbd03a"/>
    <d v="1899-12-30T00:05:13"/>
    <n v="17"/>
    <x v="102"/>
    <n v="5.1604984737967041E-2"/>
    <x v="1"/>
  </r>
  <r>
    <s v="2feb6b"/>
    <n v="3"/>
    <n v="14"/>
    <s v="t"/>
    <s v="dbd03a"/>
    <d v="1899-12-30T00:05:13"/>
    <n v="29"/>
    <x v="558"/>
    <n v="6.602402459122253E-2"/>
    <x v="1"/>
  </r>
  <r>
    <s v="e83aa3"/>
    <n v="5"/>
    <n v="12"/>
    <s v="f"/>
    <s v="b8bc84"/>
    <d v="1899-12-30T00:17:43"/>
    <n v="32"/>
    <x v="360"/>
    <n v="0.1242472956755431"/>
    <x v="0"/>
  </r>
  <r>
    <s v="e31d39"/>
    <n v="3"/>
    <n v="12"/>
    <s v="f"/>
    <s v="b8bc84"/>
    <d v="1899-12-30T00:17:43"/>
    <n v="10"/>
    <x v="694"/>
    <n v="2.3296367939164328E-2"/>
    <x v="0"/>
  </r>
  <r>
    <s v="c8d436"/>
    <n v="2"/>
    <n v="12"/>
    <s v="f"/>
    <s v="b8bc84"/>
    <d v="1899-12-30T00:17:43"/>
    <n v="10"/>
    <x v="262"/>
    <n v="1.5530911959442888E-2"/>
    <x v="1"/>
  </r>
  <r>
    <s v="f084eb"/>
    <n v="2"/>
    <n v="12"/>
    <s v="f"/>
    <s v="b8bc84"/>
    <d v="1899-12-30T00:17:43"/>
    <n v="36"/>
    <x v="134"/>
    <n v="5.5911283053994384E-2"/>
    <x v="1"/>
  </r>
  <r>
    <s v="2feb6b"/>
    <n v="4"/>
    <n v="12"/>
    <s v="f"/>
    <s v="b8bc84"/>
    <d v="1899-12-30T00:17:43"/>
    <n v="29"/>
    <x v="696"/>
    <n v="9.0079289364768736E-2"/>
    <x v="1"/>
  </r>
  <r>
    <s v="e83aa3"/>
    <n v="5"/>
    <n v="7"/>
    <s v="t"/>
    <s v="6ec3d2"/>
    <d v="1899-12-30T00:59:18"/>
    <n v="32"/>
    <x v="527"/>
    <n v="0.13130680111165347"/>
    <x v="0"/>
  </r>
  <r>
    <s v="e31d39"/>
    <n v="1"/>
    <n v="7"/>
    <s v="t"/>
    <s v="6ec3d2"/>
    <d v="1899-12-30T00:59:18"/>
    <n v="10"/>
    <x v="516"/>
    <n v="8.2066750694783416E-3"/>
    <x v="0"/>
  </r>
  <r>
    <s v="d5e9a6"/>
    <n v="3"/>
    <n v="7"/>
    <s v="t"/>
    <s v="6ec3d2"/>
    <d v="1899-12-30T00:59:18"/>
    <n v="23"/>
    <x v="917"/>
    <n v="5.6626057979400568E-2"/>
    <x v="0"/>
  </r>
  <r>
    <s v="72f5d4"/>
    <n v="1"/>
    <n v="7"/>
    <s v="t"/>
    <s v="6ec3d2"/>
    <d v="1899-12-30T00:59:18"/>
    <n v="19"/>
    <x v="1100"/>
    <n v="1.5592682632008852E-2"/>
    <x v="0"/>
  </r>
  <r>
    <s v="9ec847"/>
    <n v="1"/>
    <n v="7"/>
    <s v="t"/>
    <s v="6ec3d2"/>
    <d v="1899-12-30T00:59:18"/>
    <n v="54"/>
    <x v="997"/>
    <n v="4.431604537518305E-2"/>
    <x v="0"/>
  </r>
  <r>
    <s v="f084eb"/>
    <n v="1"/>
    <n v="7"/>
    <s v="t"/>
    <s v="6ec3d2"/>
    <d v="1899-12-30T00:59:18"/>
    <n v="36"/>
    <x v="517"/>
    <n v="2.9544030250122033E-2"/>
    <x v="1"/>
  </r>
  <r>
    <s v="b9a74d"/>
    <n v="3"/>
    <n v="7"/>
    <s v="t"/>
    <s v="6ec3d2"/>
    <d v="1899-12-30T00:59:18"/>
    <n v="17"/>
    <x v="1092"/>
    <n v="4.1854042854339552E-2"/>
    <x v="1"/>
  </r>
  <r>
    <s v="e83aa3"/>
    <n v="5"/>
    <n v="22"/>
    <s v="t"/>
    <s v="f478d4"/>
    <d v="1899-12-30T00:27:59"/>
    <n v="32"/>
    <x v="146"/>
    <n v="0.11012828480332229"/>
    <x v="0"/>
  </r>
  <r>
    <s v="d5e9a6"/>
    <n v="1"/>
    <n v="22"/>
    <s v="t"/>
    <s v="f478d4"/>
    <d v="1899-12-30T00:27:59"/>
    <n v="23"/>
    <x v="1087"/>
    <n v="1.5830940940477579E-2"/>
    <x v="0"/>
  </r>
  <r>
    <s v="72f5d4"/>
    <n v="5"/>
    <n v="22"/>
    <s v="t"/>
    <s v="f478d4"/>
    <d v="1899-12-30T00:27:59"/>
    <n v="19"/>
    <x v="1094"/>
    <n v="6.5388669101972621E-2"/>
    <x v="0"/>
  </r>
  <r>
    <s v="9ec847"/>
    <n v="5"/>
    <n v="22"/>
    <s v="t"/>
    <s v="f478d4"/>
    <d v="1899-12-30T00:27:59"/>
    <n v="54"/>
    <x v="245"/>
    <n v="0.18584148060560635"/>
    <x v="0"/>
  </r>
  <r>
    <s v="2a2353"/>
    <n v="3"/>
    <n v="22"/>
    <s v="t"/>
    <s v="f478d4"/>
    <d v="1899-12-30T00:27:59"/>
    <n v="57"/>
    <x v="230"/>
    <n v="0.11769960438355069"/>
    <x v="1"/>
  </r>
  <r>
    <s v="f084eb"/>
    <n v="2"/>
    <n v="22"/>
    <s v="t"/>
    <s v="f478d4"/>
    <d v="1899-12-30T00:27:59"/>
    <n v="36"/>
    <x v="1013"/>
    <n v="4.9557728161495028E-2"/>
    <x v="1"/>
  </r>
  <r>
    <s v="2feb6b"/>
    <n v="5"/>
    <n v="22"/>
    <s v="t"/>
    <s v="f478d4"/>
    <d v="1899-12-30T00:27:59"/>
    <n v="29"/>
    <x v="884"/>
    <n v="9.9803758103010815E-2"/>
    <x v="1"/>
  </r>
  <r>
    <s v="c4a632"/>
    <n v="1"/>
    <n v="20"/>
    <s v="t"/>
    <s v="6d73fd"/>
    <d v="1899-12-30T00:30:18"/>
    <n v="13"/>
    <x v="982"/>
    <n v="9.1773570669435242E-3"/>
    <x v="0"/>
  </r>
  <r>
    <s v="5d267b"/>
    <n v="3"/>
    <n v="20"/>
    <s v="t"/>
    <s v="6d73fd"/>
    <d v="1899-12-30T00:30:18"/>
    <n v="40"/>
    <x v="215"/>
    <n v="8.4714065233324837E-2"/>
    <x v="1"/>
  </r>
  <r>
    <s v="c8d436"/>
    <n v="2"/>
    <n v="20"/>
    <s v="t"/>
    <s v="6d73fd"/>
    <d v="1899-12-30T00:30:18"/>
    <n v="10"/>
    <x v="125"/>
    <n v="1.4119010872220806E-2"/>
    <x v="1"/>
  </r>
  <r>
    <s v="f084eb"/>
    <n v="5"/>
    <n v="20"/>
    <s v="t"/>
    <s v="6d73fd"/>
    <d v="1899-12-30T00:30:18"/>
    <n v="36"/>
    <x v="449"/>
    <n v="0.12707109784998727"/>
    <x v="1"/>
  </r>
  <r>
    <s v="b9a74d"/>
    <n v="3"/>
    <n v="20"/>
    <s v="t"/>
    <s v="6d73fd"/>
    <d v="1899-12-30T00:30:18"/>
    <n v="17"/>
    <x v="983"/>
    <n v="3.6003477724163055E-2"/>
    <x v="1"/>
  </r>
  <r>
    <s v="c4a632"/>
    <n v="2"/>
    <n v="24"/>
    <s v="t"/>
    <n v="6.0000000000000001E+72"/>
    <d v="1899-12-30T00:36:52"/>
    <n v="13"/>
    <x v="1121"/>
    <n v="1.7436978427192697E-2"/>
    <x v="0"/>
  </r>
  <r>
    <s v="e83aa3"/>
    <n v="3"/>
    <n v="24"/>
    <s v="t"/>
    <n v="6.0000000000000001E+72"/>
    <d v="1899-12-30T00:36:52"/>
    <n v="32"/>
    <x v="1082"/>
    <n v="6.4382689577326874E-2"/>
    <x v="0"/>
  </r>
  <r>
    <s v="e31d39"/>
    <n v="1"/>
    <n v="24"/>
    <s v="t"/>
    <n v="6.0000000000000001E+72"/>
    <d v="1899-12-30T00:36:52"/>
    <n v="10"/>
    <x v="444"/>
    <n v="6.7065301643048827E-3"/>
    <x v="0"/>
  </r>
  <r>
    <s v="72f5d4"/>
    <n v="4"/>
    <n v="24"/>
    <s v="t"/>
    <n v="6.0000000000000001E+72"/>
    <d v="1899-12-30T00:36:52"/>
    <n v="19"/>
    <x v="1064"/>
    <n v="5.0969629248717105E-2"/>
    <x v="0"/>
  </r>
  <r>
    <s v="e83aa3"/>
    <n v="5"/>
    <n v="13"/>
    <s v="f"/>
    <s v="10c242"/>
    <d v="1899-12-30T00:45:14"/>
    <n v="32"/>
    <x v="122"/>
    <n v="0.12283539458832099"/>
    <x v="0"/>
  </r>
  <r>
    <s v="72f5d4"/>
    <n v="2"/>
    <n v="13"/>
    <s v="f"/>
    <s v="10c242"/>
    <d v="1899-12-30T00:45:14"/>
    <n v="19"/>
    <x v="1122"/>
    <n v="2.9173406214726239E-2"/>
    <x v="0"/>
  </r>
  <r>
    <s v="f084eb"/>
    <n v="5"/>
    <n v="13"/>
    <s v="f"/>
    <s v="10c242"/>
    <d v="1899-12-30T00:45:14"/>
    <n v="36"/>
    <x v="862"/>
    <n v="0.13818981891186113"/>
    <x v="1"/>
  </r>
  <r>
    <s v="b9a74d"/>
    <n v="2"/>
    <n v="13"/>
    <s v="f"/>
    <s v="10c242"/>
    <d v="1899-12-30T00:45:14"/>
    <n v="17"/>
    <x v="929"/>
    <n v="2.6102521350018212E-2"/>
    <x v="1"/>
  </r>
  <r>
    <s v="9ec847"/>
    <n v="1"/>
    <n v="19"/>
    <s v="t"/>
    <s v="40021e"/>
    <d v="1899-12-30T00:34:17"/>
    <n v="54"/>
    <x v="955"/>
    <n v="3.8597845971933629E-2"/>
    <x v="0"/>
  </r>
  <r>
    <s v="c8d436"/>
    <n v="3"/>
    <n v="19"/>
    <s v="t"/>
    <s v="40021e"/>
    <d v="1899-12-30T00:34:17"/>
    <n v="10"/>
    <x v="341"/>
    <n v="2.1443247762185348E-2"/>
    <x v="1"/>
  </r>
  <r>
    <s v="2a2353"/>
    <n v="2"/>
    <n v="19"/>
    <s v="t"/>
    <s v="40021e"/>
    <d v="1899-12-30T00:34:17"/>
    <n v="57"/>
    <x v="861"/>
    <n v="8.1484341496304333E-2"/>
    <x v="1"/>
  </r>
  <r>
    <s v="f084eb"/>
    <n v="5"/>
    <n v="19"/>
    <s v="t"/>
    <s v="40021e"/>
    <d v="1899-12-30T00:34:17"/>
    <n v="36"/>
    <x v="343"/>
    <n v="0.1286594865731121"/>
    <x v="1"/>
  </r>
  <r>
    <s v="c4a632"/>
    <n v="2"/>
    <n v="14"/>
    <s v="t"/>
    <s v="70a268"/>
    <d v="1899-12-30T00:47:53"/>
    <n v="13"/>
    <x v="329"/>
    <n v="1.9731317693928576E-2"/>
    <x v="0"/>
  </r>
  <r>
    <s v="c4a632"/>
    <n v="4"/>
    <n v="3"/>
    <s v="t"/>
    <s v="e2a11e"/>
    <d v="1899-12-30T00:24:24"/>
    <n v="13"/>
    <x v="653"/>
    <n v="4.451018177467609E-2"/>
    <x v="0"/>
  </r>
  <r>
    <s v="e31d39"/>
    <n v="2"/>
    <n v="3"/>
    <s v="t"/>
    <s v="e2a11e"/>
    <d v="1899-12-30T00:24:24"/>
    <n v="10"/>
    <x v="336"/>
    <n v="1.7119300682567725E-2"/>
    <x v="0"/>
  </r>
  <r>
    <s v="d5e9a6"/>
    <n v="1"/>
    <n v="3"/>
    <s v="t"/>
    <s v="e2a11e"/>
    <d v="1899-12-30T00:24:24"/>
    <n v="23"/>
    <x v="655"/>
    <n v="1.9687195784952885E-2"/>
    <x v="0"/>
  </r>
  <r>
    <s v="5d267b"/>
    <n v="1"/>
    <n v="3"/>
    <s v="t"/>
    <s v="e2a11e"/>
    <d v="1899-12-30T00:24:24"/>
    <n v="40"/>
    <x v="656"/>
    <n v="3.423860136513545E-2"/>
    <x v="1"/>
  </r>
  <r>
    <s v="2a2353"/>
    <n v="1"/>
    <n v="3"/>
    <s v="t"/>
    <s v="e2a11e"/>
    <d v="1899-12-30T00:24:24"/>
    <n v="57"/>
    <x v="680"/>
    <n v="4.8790006945318015E-2"/>
    <x v="1"/>
  </r>
  <r>
    <s v="f084eb"/>
    <n v="5"/>
    <n v="3"/>
    <s v="t"/>
    <s v="e2a11e"/>
    <d v="1899-12-30T00:24:24"/>
    <n v="36"/>
    <x v="658"/>
    <n v="0.15407370614310956"/>
    <x v="1"/>
  </r>
  <r>
    <s v="2feb6b"/>
    <n v="3"/>
    <n v="3"/>
    <s v="t"/>
    <s v="e2a11e"/>
    <d v="1899-12-30T00:24:24"/>
    <n v="29"/>
    <x v="675"/>
    <n v="7.4468957969169608E-2"/>
    <x v="1"/>
  </r>
  <r>
    <s v="d5e9a6"/>
    <n v="3"/>
    <n v="6"/>
    <s v="f"/>
    <s v="d27342"/>
    <d v="1899-12-30T00:47:05"/>
    <n v="23"/>
    <x v="37"/>
    <n v="5.7234940323265086E-2"/>
    <x v="0"/>
  </r>
  <r>
    <s v="72f5d4"/>
    <n v="5"/>
    <n v="6"/>
    <s v="f"/>
    <s v="d27342"/>
    <d v="1899-12-30T00:47:05"/>
    <n v="19"/>
    <x v="394"/>
    <n v="7.8801729430582362E-2"/>
    <x v="0"/>
  </r>
  <r>
    <s v="9ec847"/>
    <n v="5"/>
    <n v="6"/>
    <s v="f"/>
    <s v="d27342"/>
    <d v="1899-12-30T00:47:05"/>
    <n v="54"/>
    <x v="373"/>
    <n v="0.22396280996060253"/>
    <x v="0"/>
  </r>
  <r>
    <s v="5d267b"/>
    <n v="3"/>
    <n v="6"/>
    <s v="f"/>
    <s v="d27342"/>
    <d v="1899-12-30T00:47:05"/>
    <n v="40"/>
    <x v="413"/>
    <n v="9.9539026649156676E-2"/>
    <x v="1"/>
  </r>
  <r>
    <s v="f084eb"/>
    <n v="1"/>
    <n v="6"/>
    <s v="f"/>
    <s v="d27342"/>
    <d v="1899-12-30T00:47:05"/>
    <n v="36"/>
    <x v="1004"/>
    <n v="2.9861707994747001E-2"/>
    <x v="1"/>
  </r>
  <r>
    <s v="b9a74d"/>
    <n v="5"/>
    <n v="6"/>
    <s v="f"/>
    <s v="d27342"/>
    <d v="1899-12-30T00:47:05"/>
    <n v="17"/>
    <x v="875"/>
    <n v="7.0506810543152637E-2"/>
    <x v="1"/>
  </r>
  <r>
    <s v="2feb6b"/>
    <n v="2"/>
    <n v="6"/>
    <s v="f"/>
    <s v="d27342"/>
    <d v="1899-12-30T00:47:05"/>
    <n v="29"/>
    <x v="197"/>
    <n v="4.8110529547092391E-2"/>
    <x v="1"/>
  </r>
  <r>
    <s v="c4a632"/>
    <n v="5"/>
    <n v="23"/>
    <s v="t"/>
    <s v="520ed0"/>
    <d v="1899-12-30T00:05:29"/>
    <n v="13"/>
    <x v="799"/>
    <n v="4.4166030884665711E-2"/>
    <x v="0"/>
  </r>
  <r>
    <s v="e83aa3"/>
    <n v="4"/>
    <n v="23"/>
    <s v="t"/>
    <s v="520ed0"/>
    <d v="1899-12-30T00:05:29"/>
    <n v="32"/>
    <x v="1027"/>
    <n v="8.697310697288016E-2"/>
    <x v="0"/>
  </r>
  <r>
    <s v="e31d39"/>
    <n v="4"/>
    <n v="23"/>
    <s v="t"/>
    <s v="520ed0"/>
    <d v="1899-12-30T00:05:29"/>
    <n v="10"/>
    <x v="163"/>
    <n v="2.7179095929025052E-2"/>
    <x v="0"/>
  </r>
  <r>
    <s v="d5e9a6"/>
    <n v="2"/>
    <n v="23"/>
    <s v="t"/>
    <s v="520ed0"/>
    <d v="1899-12-30T00:05:29"/>
    <n v="23"/>
    <x v="249"/>
    <n v="3.1255960318378809E-2"/>
    <x v="0"/>
  </r>
  <r>
    <s v="5d267b"/>
    <n v="1"/>
    <n v="23"/>
    <s v="t"/>
    <s v="520ed0"/>
    <d v="1899-12-30T00:05:29"/>
    <n v="40"/>
    <x v="163"/>
    <n v="2.7179095929025052E-2"/>
    <x v="1"/>
  </r>
  <r>
    <s v="2a2353"/>
    <n v="2"/>
    <n v="23"/>
    <s v="t"/>
    <s v="520ed0"/>
    <d v="1899-12-30T00:05:29"/>
    <n v="57"/>
    <x v="554"/>
    <n v="7.7460423397721384E-2"/>
    <x v="1"/>
  </r>
  <r>
    <s v="c4a632"/>
    <n v="2"/>
    <n v="2"/>
    <s v="t"/>
    <s v="c1ac07"/>
    <d v="1899-12-30T00:54:04"/>
    <n v="13"/>
    <x v="801"/>
    <n v="2.2484524814011631E-2"/>
    <x v="0"/>
  </r>
  <r>
    <s v="e83aa3"/>
    <n v="5"/>
    <n v="2"/>
    <s v="t"/>
    <s v="c1ac07"/>
    <d v="1899-12-30T00:54:04"/>
    <n v="32"/>
    <x v="1021"/>
    <n v="0.13836630654776391"/>
    <x v="0"/>
  </r>
  <r>
    <s v="d5e9a6"/>
    <n v="5"/>
    <n v="2"/>
    <s v="t"/>
    <s v="c1ac07"/>
    <d v="1899-12-30T00:54:04"/>
    <n v="23"/>
    <x v="645"/>
    <n v="9.94507828312053E-2"/>
    <x v="0"/>
  </r>
  <r>
    <s v="5d267b"/>
    <n v="2"/>
    <n v="2"/>
    <s v="t"/>
    <s v="c1ac07"/>
    <d v="1899-12-30T00:54:04"/>
    <n v="40"/>
    <x v="1123"/>
    <n v="6.9183153273881956E-2"/>
    <x v="1"/>
  </r>
  <r>
    <s v="f084eb"/>
    <n v="5"/>
    <n v="2"/>
    <s v="t"/>
    <s v="c1ac07"/>
    <d v="1899-12-30T00:54:04"/>
    <n v="36"/>
    <x v="367"/>
    <n v="0.15566209486623436"/>
    <x v="1"/>
  </r>
  <r>
    <s v="2feb6b"/>
    <n v="4"/>
    <n v="2"/>
    <s v="t"/>
    <s v="c1ac07"/>
    <d v="1899-12-30T00:54:04"/>
    <n v="29"/>
    <x v="978"/>
    <n v="0.10031557224712882"/>
    <x v="1"/>
  </r>
  <r>
    <s v="c4a632"/>
    <n v="4"/>
    <n v="13"/>
    <s v="t"/>
    <n v="306550"/>
    <d v="1899-12-30T00:15:06"/>
    <n v="13"/>
    <x v="248"/>
    <n v="3.9921503241204331E-2"/>
    <x v="0"/>
  </r>
  <r>
    <s v="d5e9a6"/>
    <n v="5"/>
    <n v="13"/>
    <s v="t"/>
    <n v="306550"/>
    <d v="1899-12-30T00:15:06"/>
    <n v="23"/>
    <x v="928"/>
    <n v="8.8287939860355727E-2"/>
    <x v="0"/>
  </r>
  <r>
    <s v="9ec847"/>
    <n v="4"/>
    <n v="13"/>
    <s v="t"/>
    <n v="306550"/>
    <d v="1899-12-30T00:15:06"/>
    <n v="54"/>
    <x v="85"/>
    <n v="0.16582778269423334"/>
    <x v="0"/>
  </r>
  <r>
    <s v="2feb6b"/>
    <n v="4"/>
    <n v="13"/>
    <s v="t"/>
    <n v="306550"/>
    <d v="1899-12-30T00:15:06"/>
    <n v="29"/>
    <x v="782"/>
    <n v="8.9055661076532733E-2"/>
    <x v="1"/>
  </r>
  <r>
    <s v="e83aa3"/>
    <n v="1"/>
    <n v="10"/>
    <s v="f"/>
    <s v="165ab5"/>
    <d v="1899-12-30T00:02:26"/>
    <n v="32"/>
    <x v="966"/>
    <n v="2.5414219569997454E-2"/>
    <x v="0"/>
  </r>
  <r>
    <s v="d5e9a6"/>
    <n v="4"/>
    <n v="10"/>
    <s v="f"/>
    <s v="165ab5"/>
    <d v="1899-12-30T00:02:26"/>
    <n v="23"/>
    <x v="1068"/>
    <n v="7.3065881263742666E-2"/>
    <x v="0"/>
  </r>
  <r>
    <s v="72f5d4"/>
    <n v="5"/>
    <n v="10"/>
    <s v="f"/>
    <s v="165ab5"/>
    <d v="1899-12-30T00:02:26"/>
    <n v="19"/>
    <x v="1124"/>
    <n v="7.5448464348429931E-2"/>
    <x v="0"/>
  </r>
  <r>
    <s v="9ec847"/>
    <n v="2"/>
    <n v="10"/>
    <s v="f"/>
    <s v="165ab5"/>
    <d v="1899-12-30T00:02:26"/>
    <n v="54"/>
    <x v="258"/>
    <n v="8.5772991048741393E-2"/>
    <x v="0"/>
  </r>
  <r>
    <s v="2a2353"/>
    <n v="4"/>
    <n v="10"/>
    <s v="f"/>
    <s v="165ab5"/>
    <d v="1899-12-30T00:02:26"/>
    <n v="57"/>
    <x v="612"/>
    <n v="0.18107631443623184"/>
    <x v="1"/>
  </r>
  <r>
    <s v="f084eb"/>
    <n v="3"/>
    <n v="10"/>
    <s v="f"/>
    <s v="165ab5"/>
    <d v="1899-12-30T00:02:26"/>
    <n v="36"/>
    <x v="258"/>
    <n v="8.5772991048741393E-2"/>
    <x v="1"/>
  </r>
  <r>
    <s v="b9a74d"/>
    <n v="1"/>
    <n v="10"/>
    <s v="f"/>
    <s v="165ab5"/>
    <d v="1899-12-30T00:02:26"/>
    <n v="17"/>
    <x v="581"/>
    <n v="1.3501304146561147E-2"/>
    <x v="1"/>
  </r>
  <r>
    <s v="c4a632"/>
    <n v="5"/>
    <n v="15"/>
    <s v="f"/>
    <s v="7b3099"/>
    <d v="1899-12-30T00:23:01"/>
    <n v="13"/>
    <x v="629"/>
    <n v="4.8754709418137469E-2"/>
    <x v="0"/>
  </r>
  <r>
    <s v="e83aa3"/>
    <n v="4"/>
    <n v="15"/>
    <s v="f"/>
    <s v="7b3099"/>
    <d v="1899-12-30T00:23:01"/>
    <n v="32"/>
    <x v="60"/>
    <n v="9.6009273931101466E-2"/>
    <x v="0"/>
  </r>
  <r>
    <s v="d5e9a6"/>
    <n v="1"/>
    <n v="15"/>
    <s v="f"/>
    <s v="7b3099"/>
    <d v="1899-12-30T00:23:01"/>
    <n v="23"/>
    <x v="615"/>
    <n v="1.7251666409494798E-2"/>
    <x v="0"/>
  </r>
  <r>
    <s v="2a2353"/>
    <n v="1"/>
    <n v="15"/>
    <s v="f"/>
    <s v="7b3099"/>
    <d v="1899-12-30T00:23:01"/>
    <n v="57"/>
    <x v="169"/>
    <n v="4.2754129797443627E-2"/>
    <x v="1"/>
  </r>
  <r>
    <s v="f084eb"/>
    <n v="1"/>
    <n v="15"/>
    <s v="f"/>
    <s v="7b3099"/>
    <d v="1899-12-30T00:23:01"/>
    <n v="36"/>
    <x v="172"/>
    <n v="2.7002608293122291E-2"/>
    <x v="1"/>
  </r>
  <r>
    <s v="e83aa3"/>
    <n v="1"/>
    <n v="3"/>
    <s v="f"/>
    <s v="e89ef6"/>
    <d v="1899-12-30T00:17:00"/>
    <n v="32"/>
    <x v="1047"/>
    <n v="2.7390881092108361E-2"/>
    <x v="0"/>
  </r>
  <r>
    <s v="e31d39"/>
    <n v="3"/>
    <n v="3"/>
    <s v="f"/>
    <s v="e89ef6"/>
    <d v="1899-12-30T00:17:00"/>
    <n v="10"/>
    <x v="891"/>
    <n v="2.5678951023851589E-2"/>
    <x v="0"/>
  </r>
  <r>
    <s v="d5e9a6"/>
    <n v="1"/>
    <n v="3"/>
    <s v="f"/>
    <s v="e89ef6"/>
    <d v="1899-12-30T00:17:00"/>
    <n v="23"/>
    <x v="655"/>
    <n v="1.9687195784952885E-2"/>
    <x v="0"/>
  </r>
  <r>
    <s v="c8d436"/>
    <n v="5"/>
    <n v="3"/>
    <s v="f"/>
    <s v="e89ef6"/>
    <d v="1899-12-30T00:17:00"/>
    <n v="10"/>
    <x v="674"/>
    <n v="4.2798251706419314E-2"/>
    <x v="1"/>
  </r>
  <r>
    <s v="2a2353"/>
    <n v="3"/>
    <n v="3"/>
    <s v="f"/>
    <s v="e89ef6"/>
    <d v="1899-12-30T00:17:00"/>
    <n v="57"/>
    <x v="827"/>
    <n v="0.14637002083595407"/>
    <x v="1"/>
  </r>
  <r>
    <s v="b9a74d"/>
    <n v="5"/>
    <n v="3"/>
    <s v="f"/>
    <s v="e89ef6"/>
    <d v="1899-12-30T00:17:00"/>
    <n v="17"/>
    <x v="960"/>
    <n v="7.2757027900912846E-2"/>
    <x v="1"/>
  </r>
  <r>
    <s v="5d267b"/>
    <n v="3"/>
    <n v="21"/>
    <s v="t"/>
    <s v="5cdda7"/>
    <d v="1899-12-30T00:45:59"/>
    <n v="40"/>
    <x v="13"/>
    <n v="8.3655139417908281E-2"/>
    <x v="1"/>
  </r>
  <r>
    <s v="2a2353"/>
    <n v="2"/>
    <n v="21"/>
    <s v="t"/>
    <s v="5cdda7"/>
    <d v="1899-12-30T00:45:59"/>
    <n v="57"/>
    <x v="294"/>
    <n v="7.9472382447012865E-2"/>
    <x v="1"/>
  </r>
  <r>
    <s v="b9a74d"/>
    <n v="3"/>
    <n v="21"/>
    <s v="t"/>
    <s v="5cdda7"/>
    <d v="1899-12-30T00:45:59"/>
    <n v="17"/>
    <x v="467"/>
    <n v="3.555343425261101E-2"/>
    <x v="1"/>
  </r>
  <r>
    <s v="2feb6b"/>
    <n v="2"/>
    <n v="21"/>
    <s v="t"/>
    <s v="5cdda7"/>
    <d v="1899-12-30T00:45:59"/>
    <n v="29"/>
    <x v="404"/>
    <n v="4.0433317385322333E-2"/>
    <x v="1"/>
  </r>
  <r>
    <s v="c4a632"/>
    <n v="5"/>
    <n v="16"/>
    <s v="f"/>
    <s v="07245b"/>
    <d v="1899-12-30T00:07:58"/>
    <n v="13"/>
    <x v="507"/>
    <n v="4.8181124601453504E-2"/>
    <x v="0"/>
  </r>
  <r>
    <s v="e83aa3"/>
    <n v="5"/>
    <n v="16"/>
    <s v="f"/>
    <s v="07245b"/>
    <d v="1899-12-30T00:07:58"/>
    <n v="32"/>
    <x v="355"/>
    <n v="0.11859969132665477"/>
    <x v="0"/>
  </r>
  <r>
    <s v="72f5d4"/>
    <n v="1"/>
    <n v="16"/>
    <s v="f"/>
    <s v="07245b"/>
    <d v="1899-12-30T00:07:58"/>
    <n v="19"/>
    <x v="138"/>
    <n v="1.4083713345040253E-2"/>
    <x v="0"/>
  </r>
  <r>
    <s v="5d267b"/>
    <n v="5"/>
    <n v="16"/>
    <s v="f"/>
    <s v="07245b"/>
    <d v="1899-12-30T00:07:58"/>
    <n v="40"/>
    <x v="964"/>
    <n v="0.14824961415831844"/>
    <x v="1"/>
  </r>
  <r>
    <s v="c8d436"/>
    <n v="2"/>
    <n v="16"/>
    <s v="f"/>
    <s v="07245b"/>
    <d v="1899-12-30T00:07:58"/>
    <n v="10"/>
    <x v="203"/>
    <n v="1.4824961415831846E-2"/>
    <x v="1"/>
  </r>
  <r>
    <s v="f084eb"/>
    <n v="4"/>
    <n v="16"/>
    <s v="f"/>
    <s v="07245b"/>
    <d v="1899-12-30T00:07:58"/>
    <n v="36"/>
    <x v="357"/>
    <n v="0.10673972219398929"/>
    <x v="1"/>
  </r>
  <r>
    <s v="2feb6b"/>
    <n v="4"/>
    <n v="16"/>
    <s v="f"/>
    <s v="07245b"/>
    <d v="1899-12-30T00:07:58"/>
    <n v="29"/>
    <x v="620"/>
    <n v="8.5984776211824709E-2"/>
    <x v="1"/>
  </r>
  <r>
    <s v="e31d39"/>
    <n v="5"/>
    <n v="4"/>
    <s v="t"/>
    <s v="1f4e16"/>
    <d v="1899-12-30T00:15:17"/>
    <n v="10"/>
    <x v="544"/>
    <n v="4.2357032616662418E-2"/>
    <x v="0"/>
  </r>
  <r>
    <s v="d5e9a6"/>
    <n v="1"/>
    <n v="4"/>
    <s v="t"/>
    <s v="1f4e16"/>
    <d v="1899-12-30T00:15:17"/>
    <n v="23"/>
    <x v="233"/>
    <n v="1.948423500366471E-2"/>
    <x v="0"/>
  </r>
  <r>
    <s v="72f5d4"/>
    <n v="3"/>
    <n v="4"/>
    <s v="t"/>
    <s v="1f4e16"/>
    <d v="1899-12-30T00:15:17"/>
    <n v="19"/>
    <x v="29"/>
    <n v="4.8287017182995155E-2"/>
    <x v="0"/>
  </r>
  <r>
    <s v="9ec847"/>
    <n v="5"/>
    <n v="4"/>
    <s v="t"/>
    <s v="1f4e16"/>
    <d v="1899-12-30T00:15:17"/>
    <n v="54"/>
    <x v="539"/>
    <n v="0.22872797612997706"/>
    <x v="0"/>
  </r>
  <r>
    <s v="5d267b"/>
    <n v="2"/>
    <n v="4"/>
    <s v="t"/>
    <s v="1f4e16"/>
    <d v="1899-12-30T00:15:17"/>
    <n v="40"/>
    <x v="748"/>
    <n v="6.7771252186659858E-2"/>
    <x v="1"/>
  </r>
  <r>
    <s v="c8d436"/>
    <n v="4"/>
    <n v="4"/>
    <s v="t"/>
    <s v="1f4e16"/>
    <d v="1899-12-30T00:15:17"/>
    <n v="10"/>
    <x v="28"/>
    <n v="3.3885626093329929E-2"/>
    <x v="1"/>
  </r>
  <r>
    <s v="2a2353"/>
    <n v="4"/>
    <n v="4"/>
    <s v="t"/>
    <s v="1f4e16"/>
    <d v="1899-12-30T00:15:17"/>
    <n v="57"/>
    <x v="869"/>
    <n v="0.19314806873198062"/>
    <x v="1"/>
  </r>
  <r>
    <s v="c4a632"/>
    <n v="3"/>
    <n v="16"/>
    <s v="f"/>
    <s v="aba914"/>
    <d v="1899-12-30T00:04:10"/>
    <n v="13"/>
    <x v="81"/>
    <n v="2.8908674760872097E-2"/>
    <x v="0"/>
  </r>
  <r>
    <s v="e83aa3"/>
    <n v="1"/>
    <n v="16"/>
    <s v="f"/>
    <s v="aba914"/>
    <d v="1899-12-30T00:04:10"/>
    <n v="32"/>
    <x v="913"/>
    <n v="2.3719938265330955E-2"/>
    <x v="0"/>
  </r>
  <r>
    <s v="d5e9a6"/>
    <n v="4"/>
    <n v="16"/>
    <s v="f"/>
    <s v="aba914"/>
    <d v="1899-12-30T00:04:10"/>
    <n v="23"/>
    <x v="508"/>
    <n v="6.8194822512826492E-2"/>
    <x v="0"/>
  </r>
  <r>
    <s v="2feb6b"/>
    <n v="5"/>
    <n v="16"/>
    <s v="f"/>
    <s v="aba914"/>
    <d v="1899-12-30T00:04:10"/>
    <n v="29"/>
    <x v="511"/>
    <n v="0.10748097026478089"/>
    <x v="1"/>
  </r>
  <r>
    <s v="c4a632"/>
    <n v="5"/>
    <n v="12"/>
    <s v="t"/>
    <s v="26b50e"/>
    <d v="1899-12-30T00:07:08"/>
    <n v="13"/>
    <x v="130"/>
    <n v="5.0475463868189387E-2"/>
    <x v="0"/>
  </r>
  <r>
    <s v="e83aa3"/>
    <n v="2"/>
    <n v="12"/>
    <s v="t"/>
    <s v="26b50e"/>
    <d v="1899-12-30T00:07:08"/>
    <n v="32"/>
    <x v="775"/>
    <n v="4.9698918270217232E-2"/>
    <x v="0"/>
  </r>
  <r>
    <s v="d5e9a6"/>
    <n v="3"/>
    <n v="12"/>
    <s v="t"/>
    <s v="26b50e"/>
    <d v="1899-12-30T00:07:08"/>
    <n v="23"/>
    <x v="313"/>
    <n v="5.3581646260077956E-2"/>
    <x v="0"/>
  </r>
  <r>
    <s v="9ec847"/>
    <n v="5"/>
    <n v="12"/>
    <s v="t"/>
    <s v="26b50e"/>
    <d v="1899-12-30T00:07:08"/>
    <n v="54"/>
    <x v="1096"/>
    <n v="0.20966731145247897"/>
    <x v="0"/>
  </r>
  <r>
    <s v="c8d436"/>
    <n v="5"/>
    <n v="12"/>
    <s v="t"/>
    <s v="26b50e"/>
    <d v="1899-12-30T00:07:08"/>
    <n v="10"/>
    <x v="131"/>
    <n v="3.8827279898607216E-2"/>
    <x v="1"/>
  </r>
  <r>
    <s v="5d267b"/>
    <n v="1"/>
    <n v="18"/>
    <s v="t"/>
    <n v="151385"/>
    <d v="1899-12-30T00:33:53"/>
    <n v="40"/>
    <x v="190"/>
    <n v="2.8943972288052656E-2"/>
    <x v="1"/>
  </r>
  <r>
    <s v="c4a632"/>
    <n v="3"/>
    <n v="7"/>
    <s v="f"/>
    <s v="3723a3"/>
    <d v="1899-12-30T00:06:14"/>
    <n v="13"/>
    <x v="512"/>
    <n v="3.2006032770965531E-2"/>
    <x v="0"/>
  </r>
  <r>
    <s v="e83aa3"/>
    <n v="4"/>
    <n v="7"/>
    <s v="f"/>
    <s v="3723a3"/>
    <d v="1899-12-30T00:06:14"/>
    <n v="32"/>
    <x v="432"/>
    <n v="0.1050454408893228"/>
    <x v="0"/>
  </r>
  <r>
    <s v="e31d39"/>
    <n v="2"/>
    <n v="7"/>
    <s v="f"/>
    <s v="3723a3"/>
    <d v="1899-12-30T00:06:14"/>
    <n v="10"/>
    <x v="433"/>
    <n v="1.6413350138956683E-2"/>
    <x v="0"/>
  </r>
  <r>
    <s v="d5e9a6"/>
    <n v="3"/>
    <n v="7"/>
    <s v="f"/>
    <s v="3723a3"/>
    <d v="1899-12-30T00:06:14"/>
    <n v="23"/>
    <x v="917"/>
    <n v="5.6626057979400568E-2"/>
    <x v="0"/>
  </r>
  <r>
    <s v="72f5d4"/>
    <n v="2"/>
    <n v="7"/>
    <s v="f"/>
    <s v="3723a3"/>
    <d v="1899-12-30T00:06:14"/>
    <n v="19"/>
    <x v="526"/>
    <n v="3.1185365264017703E-2"/>
    <x v="0"/>
  </r>
  <r>
    <s v="9ec847"/>
    <n v="2"/>
    <n v="7"/>
    <s v="f"/>
    <s v="3723a3"/>
    <d v="1899-12-30T00:06:14"/>
    <n v="54"/>
    <x v="602"/>
    <n v="8.8632090750366099E-2"/>
    <x v="0"/>
  </r>
  <r>
    <s v="b9a74d"/>
    <n v="1"/>
    <n v="7"/>
    <s v="f"/>
    <s v="3723a3"/>
    <d v="1899-12-30T00:06:14"/>
    <n v="17"/>
    <x v="963"/>
    <n v="1.3951347618113183E-2"/>
    <x v="1"/>
  </r>
  <r>
    <s v="2feb6b"/>
    <n v="2"/>
    <n v="7"/>
    <s v="f"/>
    <s v="3723a3"/>
    <d v="1899-12-30T00:06:14"/>
    <n v="29"/>
    <x v="743"/>
    <n v="4.759871540297439E-2"/>
    <x v="1"/>
  </r>
  <r>
    <s v="c4a632"/>
    <n v="2"/>
    <n v="5"/>
    <s v="f"/>
    <s v="96d634"/>
    <d v="1899-12-30T00:52:58"/>
    <n v="13"/>
    <x v="769"/>
    <n v="2.1796223033990869E-2"/>
    <x v="0"/>
  </r>
  <r>
    <s v="72f5d4"/>
    <n v="4"/>
    <n v="5"/>
    <s v="f"/>
    <s v="96d634"/>
    <d v="1899-12-30T00:52:58"/>
    <n v="19"/>
    <x v="379"/>
    <n v="6.3712036560896385E-2"/>
    <x v="0"/>
  </r>
  <r>
    <s v="5d267b"/>
    <n v="3"/>
    <n v="5"/>
    <s v="f"/>
    <s v="96d634"/>
    <d v="1899-12-30T00:52:58"/>
    <n v="40"/>
    <x v="546"/>
    <n v="0.10059795246457323"/>
    <x v="1"/>
  </r>
  <r>
    <s v="c8d436"/>
    <n v="1"/>
    <n v="5"/>
    <s v="f"/>
    <s v="96d634"/>
    <d v="1899-12-30T00:52:58"/>
    <n v="10"/>
    <x v="534"/>
    <n v="8.3831627053811038E-3"/>
    <x v="1"/>
  </r>
  <r>
    <s v="2a2353"/>
    <n v="3"/>
    <n v="5"/>
    <s v="f"/>
    <s v="96d634"/>
    <d v="1899-12-30T00:52:58"/>
    <n v="57"/>
    <x v="984"/>
    <n v="0.14335208226201684"/>
    <x v="1"/>
  </r>
  <r>
    <s v="f084eb"/>
    <n v="5"/>
    <n v="5"/>
    <s v="f"/>
    <s v="96d634"/>
    <d v="1899-12-30T00:52:58"/>
    <n v="36"/>
    <x v="218"/>
    <n v="0.15089692869685986"/>
    <x v="1"/>
  </r>
  <r>
    <s v="2feb6b"/>
    <n v="5"/>
    <n v="5"/>
    <s v="f"/>
    <s v="96d634"/>
    <d v="1899-12-30T00:52:58"/>
    <n v="29"/>
    <x v="535"/>
    <n v="0.12155585922802599"/>
    <x v="1"/>
  </r>
  <r>
    <s v="c4a632"/>
    <n v="3"/>
    <n v="6"/>
    <s v="t"/>
    <s v="49d7c0"/>
    <d v="1899-12-30T00:30:15"/>
    <n v="13"/>
    <x v="35"/>
    <n v="3.2350183660975917E-2"/>
    <x v="0"/>
  </r>
  <r>
    <s v="e83aa3"/>
    <n v="5"/>
    <n v="6"/>
    <s v="t"/>
    <s v="49d7c0"/>
    <d v="1899-12-30T00:30:15"/>
    <n v="32"/>
    <x v="830"/>
    <n v="0.13271870219887555"/>
    <x v="0"/>
  </r>
  <r>
    <s v="e31d39"/>
    <n v="2"/>
    <n v="6"/>
    <s v="t"/>
    <s v="49d7c0"/>
    <d v="1899-12-30T00:30:15"/>
    <n v="10"/>
    <x v="193"/>
    <n v="1.6589837774859444E-2"/>
    <x v="0"/>
  </r>
  <r>
    <s v="d5e9a6"/>
    <n v="4"/>
    <n v="6"/>
    <s v="t"/>
    <s v="49d7c0"/>
    <d v="1899-12-30T00:30:15"/>
    <n v="23"/>
    <x v="779"/>
    <n v="7.6313253764353439E-2"/>
    <x v="0"/>
  </r>
  <r>
    <s v="72f5d4"/>
    <n v="1"/>
    <n v="6"/>
    <s v="t"/>
    <s v="49d7c0"/>
    <d v="1899-12-30T00:30:15"/>
    <n v="19"/>
    <x v="894"/>
    <n v="1.5760345886116474E-2"/>
    <x v="0"/>
  </r>
  <r>
    <s v="9ec847"/>
    <n v="3"/>
    <n v="6"/>
    <s v="t"/>
    <s v="49d7c0"/>
    <d v="1899-12-30T00:30:15"/>
    <n v="54"/>
    <x v="38"/>
    <n v="0.13437768597636152"/>
    <x v="0"/>
  </r>
  <r>
    <s v="c8d436"/>
    <n v="5"/>
    <n v="6"/>
    <s v="t"/>
    <s v="49d7c0"/>
    <d v="1899-12-30T00:30:15"/>
    <n v="10"/>
    <x v="412"/>
    <n v="4.1474594437148619E-2"/>
    <x v="1"/>
  </r>
  <r>
    <s v="b9a74d"/>
    <n v="2"/>
    <n v="6"/>
    <s v="t"/>
    <s v="49d7c0"/>
    <d v="1899-12-30T00:30:15"/>
    <n v="17"/>
    <x v="282"/>
    <n v="2.8202724217261058E-2"/>
    <x v="1"/>
  </r>
  <r>
    <s v="2feb6b"/>
    <n v="3"/>
    <n v="6"/>
    <s v="t"/>
    <s v="49d7c0"/>
    <d v="1899-12-30T00:30:15"/>
    <n v="29"/>
    <x v="1066"/>
    <n v="7.2165794320638604E-2"/>
    <x v="1"/>
  </r>
  <r>
    <s v="e31d39"/>
    <n v="4"/>
    <n v="13"/>
    <s v="f"/>
    <n v="131093"/>
    <d v="1899-12-30T00:40:40"/>
    <n v="10"/>
    <x v="290"/>
    <n v="3.0708848647080247E-2"/>
    <x v="0"/>
  </r>
  <r>
    <s v="d5e9a6"/>
    <n v="3"/>
    <n v="13"/>
    <s v="f"/>
    <n v="131093"/>
    <d v="1899-12-30T00:40:40"/>
    <n v="23"/>
    <x v="586"/>
    <n v="5.2972763916213438E-2"/>
    <x v="0"/>
  </r>
  <r>
    <s v="72f5d4"/>
    <n v="1"/>
    <n v="13"/>
    <s v="f"/>
    <n v="131093"/>
    <d v="1899-12-30T00:40:40"/>
    <n v="19"/>
    <x v="1125"/>
    <n v="1.458670310736312E-2"/>
    <x v="0"/>
  </r>
  <r>
    <s v="2a2353"/>
    <n v="1"/>
    <n v="13"/>
    <s v="f"/>
    <n v="131093"/>
    <d v="1899-12-30T00:40:40"/>
    <n v="57"/>
    <x v="121"/>
    <n v="4.3760109322089354E-2"/>
    <x v="1"/>
  </r>
  <r>
    <s v="b9a74d"/>
    <n v="1"/>
    <n v="13"/>
    <s v="f"/>
    <n v="131093"/>
    <d v="1899-12-30T00:40:40"/>
    <n v="17"/>
    <x v="588"/>
    <n v="1.3051260675009106E-2"/>
    <x v="1"/>
  </r>
  <r>
    <s v="c4a632"/>
    <n v="5"/>
    <n v="5"/>
    <s v="f"/>
    <s v="42d396"/>
    <d v="1899-12-30T00:00:33"/>
    <n v="13"/>
    <x v="531"/>
    <n v="5.4490557584977173E-2"/>
    <x v="0"/>
  </r>
  <r>
    <s v="e31d39"/>
    <n v="1"/>
    <n v="5"/>
    <s v="f"/>
    <s v="42d396"/>
    <d v="1899-12-30T00:00:33"/>
    <n v="10"/>
    <x v="534"/>
    <n v="8.3831627053811038E-3"/>
    <x v="0"/>
  </r>
  <r>
    <s v="9ec847"/>
    <n v="5"/>
    <n v="5"/>
    <s v="f"/>
    <s v="42d396"/>
    <d v="1899-12-30T00:00:33"/>
    <n v="54"/>
    <x v="1008"/>
    <n v="0.22634539304528978"/>
    <x v="0"/>
  </r>
  <r>
    <s v="b9a74d"/>
    <n v="3"/>
    <n v="5"/>
    <s v="f"/>
    <s v="42d396"/>
    <d v="1899-12-30T00:00:33"/>
    <n v="17"/>
    <x v="169"/>
    <n v="4.2754129797443627E-2"/>
    <x v="1"/>
  </r>
  <r>
    <s v="e31d39"/>
    <n v="1"/>
    <n v="24"/>
    <s v="t"/>
    <s v="a6f7cf"/>
    <d v="1899-12-30T00:58:50"/>
    <n v="10"/>
    <x v="444"/>
    <n v="6.7065301643048827E-3"/>
    <x v="0"/>
  </r>
  <r>
    <s v="2feb6b"/>
    <n v="2"/>
    <n v="24"/>
    <s v="t"/>
    <s v="a6f7cf"/>
    <d v="1899-12-30T00:58:50"/>
    <n v="29"/>
    <x v="707"/>
    <n v="3.8897874952968314E-2"/>
    <x v="1"/>
  </r>
  <r>
    <s v="e31d39"/>
    <n v="3"/>
    <n v="5"/>
    <s v="t"/>
    <s v="d4abdc"/>
    <d v="1899-12-30T00:10:35"/>
    <n v="10"/>
    <x v="1009"/>
    <n v="2.5149488116143308E-2"/>
    <x v="0"/>
  </r>
  <r>
    <s v="d5e9a6"/>
    <n v="4"/>
    <n v="5"/>
    <s v="t"/>
    <s v="d4abdc"/>
    <d v="1899-12-30T00:10:35"/>
    <n v="23"/>
    <x v="1015"/>
    <n v="7.7125096889506153E-2"/>
    <x v="0"/>
  </r>
  <r>
    <s v="72f5d4"/>
    <n v="5"/>
    <n v="5"/>
    <s v="t"/>
    <s v="d4abdc"/>
    <d v="1899-12-30T00:10:35"/>
    <n v="19"/>
    <x v="1126"/>
    <n v="7.9640045701120474E-2"/>
    <x v="0"/>
  </r>
  <r>
    <s v="5d267b"/>
    <n v="2"/>
    <n v="5"/>
    <s v="t"/>
    <s v="d4abdc"/>
    <d v="1899-12-30T00:10:35"/>
    <n v="40"/>
    <x v="310"/>
    <n v="6.706530164304883E-2"/>
    <x v="1"/>
  </r>
  <r>
    <s v="c8d436"/>
    <n v="1"/>
    <n v="5"/>
    <s v="t"/>
    <s v="d4abdc"/>
    <d v="1899-12-30T00:10:35"/>
    <n v="10"/>
    <x v="534"/>
    <n v="8.3831627053811038E-3"/>
    <x v="1"/>
  </r>
  <r>
    <s v="f084eb"/>
    <n v="5"/>
    <n v="5"/>
    <s v="t"/>
    <s v="d4abdc"/>
    <d v="1899-12-30T00:10:35"/>
    <n v="36"/>
    <x v="218"/>
    <n v="0.15089692869685986"/>
    <x v="1"/>
  </r>
  <r>
    <s v="2feb6b"/>
    <n v="4"/>
    <n v="5"/>
    <s v="t"/>
    <s v="d4abdc"/>
    <d v="1899-12-30T00:10:35"/>
    <n v="29"/>
    <x v="1053"/>
    <n v="9.7244687382420786E-2"/>
    <x v="1"/>
  </r>
  <r>
    <s v="c4a632"/>
    <n v="5"/>
    <n v="2"/>
    <s v="f"/>
    <s v="baef28"/>
    <d v="1899-12-30T00:05:45"/>
    <n v="13"/>
    <x v="1127"/>
    <n v="5.6211312035029076E-2"/>
    <x v="0"/>
  </r>
  <r>
    <s v="e31d39"/>
    <n v="2"/>
    <n v="2"/>
    <s v="f"/>
    <s v="baef28"/>
    <d v="1899-12-30T00:05:45"/>
    <n v="10"/>
    <x v="414"/>
    <n v="1.7295788318470489E-2"/>
    <x v="0"/>
  </r>
  <r>
    <s v="d5e9a6"/>
    <n v="2"/>
    <n v="2"/>
    <s v="f"/>
    <s v="baef28"/>
    <d v="1899-12-30T00:05:45"/>
    <n v="23"/>
    <x v="921"/>
    <n v="3.978031313248212E-2"/>
    <x v="0"/>
  </r>
  <r>
    <s v="5d267b"/>
    <n v="2"/>
    <n v="2"/>
    <s v="f"/>
    <s v="baef28"/>
    <d v="1899-12-30T00:05:45"/>
    <n v="40"/>
    <x v="1123"/>
    <n v="6.9183153273881956E-2"/>
    <x v="1"/>
  </r>
  <r>
    <s v="c8d436"/>
    <n v="3"/>
    <n v="2"/>
    <s v="f"/>
    <s v="baef28"/>
    <d v="1899-12-30T00:05:45"/>
    <n v="10"/>
    <x v="366"/>
    <n v="2.5943682477705728E-2"/>
    <x v="1"/>
  </r>
  <r>
    <s v="c4a632"/>
    <n v="3"/>
    <n v="11"/>
    <s v="f"/>
    <s v="a289dd"/>
    <d v="1899-12-30T00:05:43"/>
    <n v="13"/>
    <x v="471"/>
    <n v="3.0629429210924011E-2"/>
    <x v="0"/>
  </r>
  <r>
    <s v="e83aa3"/>
    <n v="2"/>
    <n v="11"/>
    <s v="f"/>
    <s v="a289dd"/>
    <d v="1899-12-30T00:05:43"/>
    <n v="32"/>
    <x v="345"/>
    <n v="5.026367870510607E-2"/>
    <x v="0"/>
  </r>
  <r>
    <s v="9ec847"/>
    <n v="5"/>
    <n v="11"/>
    <s v="f"/>
    <s v="a289dd"/>
    <d v="1899-12-30T00:05:43"/>
    <n v="54"/>
    <x v="677"/>
    <n v="0.21204989453716622"/>
    <x v="0"/>
  </r>
  <r>
    <s v="c8d436"/>
    <n v="1"/>
    <n v="11"/>
    <s v="f"/>
    <s v="a289dd"/>
    <d v="1899-12-30T00:05:43"/>
    <n v="10"/>
    <x v="349"/>
    <n v="7.8536997976728241E-3"/>
    <x v="1"/>
  </r>
  <r>
    <s v="2feb6b"/>
    <n v="1"/>
    <n v="11"/>
    <s v="f"/>
    <s v="a289dd"/>
    <d v="1899-12-30T00:05:43"/>
    <n v="29"/>
    <x v="819"/>
    <n v="2.2775729413251185E-2"/>
    <x v="1"/>
  </r>
  <r>
    <s v="e83aa3"/>
    <n v="4"/>
    <n v="7"/>
    <s v="t"/>
    <s v="3b20f4"/>
    <d v="1899-12-30T00:38:11"/>
    <n v="32"/>
    <x v="432"/>
    <n v="0.1050454408893228"/>
    <x v="0"/>
  </r>
  <r>
    <s v="d5e9a6"/>
    <n v="5"/>
    <n v="7"/>
    <s v="t"/>
    <s v="3b20f4"/>
    <d v="1899-12-30T00:38:11"/>
    <n v="23"/>
    <x v="140"/>
    <n v="9.4376763299000938E-2"/>
    <x v="0"/>
  </r>
  <r>
    <s v="9ec847"/>
    <n v="2"/>
    <n v="7"/>
    <s v="t"/>
    <s v="3b20f4"/>
    <d v="1899-12-30T00:38:11"/>
    <n v="54"/>
    <x v="602"/>
    <n v="8.8632090750366099E-2"/>
    <x v="0"/>
  </r>
  <r>
    <s v="5d267b"/>
    <n v="4"/>
    <n v="7"/>
    <s v="t"/>
    <s v="3b20f4"/>
    <d v="1899-12-30T00:38:11"/>
    <n v="40"/>
    <x v="527"/>
    <n v="0.13130680111165347"/>
    <x v="1"/>
  </r>
  <r>
    <s v="2a2353"/>
    <n v="5"/>
    <n v="7"/>
    <s v="t"/>
    <s v="3b20f4"/>
    <d v="1899-12-30T00:38:11"/>
    <n v="57"/>
    <x v="999"/>
    <n v="0.23389023948013274"/>
    <x v="1"/>
  </r>
  <r>
    <s v="f084eb"/>
    <n v="3"/>
    <n v="7"/>
    <s v="t"/>
    <s v="3b20f4"/>
    <d v="1899-12-30T00:38:11"/>
    <n v="36"/>
    <x v="602"/>
    <n v="8.8632090750366099E-2"/>
    <x v="1"/>
  </r>
  <r>
    <s v="c4a632"/>
    <n v="3"/>
    <n v="9"/>
    <s v="t"/>
    <s v="61a17a"/>
    <d v="1899-12-30T00:46:00"/>
    <n v="13"/>
    <x v="1128"/>
    <n v="3.1317730990944773E-2"/>
    <x v="0"/>
  </r>
  <r>
    <s v="e31d39"/>
    <n v="4"/>
    <n v="9"/>
    <s v="t"/>
    <s v="61a17a"/>
    <d v="1899-12-30T00:46:00"/>
    <n v="10"/>
    <x v="75"/>
    <n v="3.2120749734302338E-2"/>
    <x v="0"/>
  </r>
  <r>
    <s v="72f5d4"/>
    <n v="2"/>
    <n v="9"/>
    <s v="t"/>
    <s v="61a17a"/>
    <d v="1899-12-30T00:46:00"/>
    <n v="19"/>
    <x v="1129"/>
    <n v="3.0514712247587217E-2"/>
    <x v="0"/>
  </r>
  <r>
    <s v="9ec847"/>
    <n v="2"/>
    <n v="9"/>
    <s v="t"/>
    <s v="61a17a"/>
    <d v="1899-12-30T00:46:00"/>
    <n v="54"/>
    <x v="78"/>
    <n v="8.6726024282616304E-2"/>
    <x v="0"/>
  </r>
  <r>
    <s v="5d267b"/>
    <n v="5"/>
    <n v="9"/>
    <s v="t"/>
    <s v="61a17a"/>
    <d v="1899-12-30T00:46:00"/>
    <n v="40"/>
    <x v="407"/>
    <n v="0.16060374867151167"/>
    <x v="1"/>
  </r>
  <r>
    <s v="2a2353"/>
    <n v="2"/>
    <n v="9"/>
    <s v="t"/>
    <s v="61a17a"/>
    <d v="1899-12-30T00:46:00"/>
    <n v="57"/>
    <x v="408"/>
    <n v="9.1544136742761656E-2"/>
    <x v="1"/>
  </r>
  <r>
    <s v="c4a632"/>
    <n v="5"/>
    <n v="21"/>
    <s v="t"/>
    <s v="27f0f7"/>
    <d v="1899-12-30T00:57:19"/>
    <n v="13"/>
    <x v="4"/>
    <n v="4.5313200518033649E-2"/>
    <x v="0"/>
  </r>
  <r>
    <s v="d5e9a6"/>
    <n v="5"/>
    <n v="21"/>
    <s v="t"/>
    <s v="27f0f7"/>
    <d v="1899-12-30T00:57:19"/>
    <n v="23"/>
    <x v="401"/>
    <n v="8.0169508608828766E-2"/>
    <x v="0"/>
  </r>
  <r>
    <s v="9ec847"/>
    <n v="2"/>
    <n v="21"/>
    <s v="t"/>
    <s v="27f0f7"/>
    <d v="1899-12-30T00:57:19"/>
    <n v="54"/>
    <x v="8"/>
    <n v="7.528962547611745E-2"/>
    <x v="0"/>
  </r>
  <r>
    <s v="5d267b"/>
    <n v="4"/>
    <n v="21"/>
    <s v="t"/>
    <s v="27f0f7"/>
    <d v="1899-12-30T00:57:19"/>
    <n v="40"/>
    <x v="10"/>
    <n v="0.11154018589054436"/>
    <x v="1"/>
  </r>
  <r>
    <s v="2feb6b"/>
    <n v="3"/>
    <n v="21"/>
    <s v="t"/>
    <s v="27f0f7"/>
    <d v="1899-12-30T00:57:19"/>
    <n v="29"/>
    <x v="304"/>
    <n v="6.0649976077983503E-2"/>
    <x v="1"/>
  </r>
  <r>
    <s v="c4a632"/>
    <n v="4"/>
    <n v="4"/>
    <s v="t"/>
    <s v="ba53f9"/>
    <d v="1899-12-30T00:52:51"/>
    <n v="13"/>
    <x v="724"/>
    <n v="4.4051313921328918E-2"/>
    <x v="0"/>
  </r>
  <r>
    <s v="c8d436"/>
    <n v="4"/>
    <n v="4"/>
    <s v="t"/>
    <s v="ba53f9"/>
    <d v="1899-12-30T00:52:51"/>
    <n v="10"/>
    <x v="28"/>
    <n v="3.3885626093329929E-2"/>
    <x v="1"/>
  </r>
  <r>
    <s v="f084eb"/>
    <n v="5"/>
    <n v="4"/>
    <s v="t"/>
    <s v="ba53f9"/>
    <d v="1899-12-30T00:52:51"/>
    <n v="36"/>
    <x v="850"/>
    <n v="0.1524853174199847"/>
    <x v="1"/>
  </r>
  <r>
    <s v="b9a74d"/>
    <n v="5"/>
    <n v="4"/>
    <s v="t"/>
    <s v="ba53f9"/>
    <d v="1899-12-30T00:52:51"/>
    <n v="17"/>
    <x v="568"/>
    <n v="7.200695544832611E-2"/>
    <x v="1"/>
  </r>
  <r>
    <s v="2feb6b"/>
    <n v="4"/>
    <n v="4"/>
    <s v="t"/>
    <s v="ba53f9"/>
    <d v="1899-12-30T00:52:51"/>
    <n v="29"/>
    <x v="119"/>
    <n v="9.8268315670656817E-2"/>
    <x v="1"/>
  </r>
  <r>
    <s v="c4a632"/>
    <n v="4"/>
    <n v="2"/>
    <s v="t"/>
    <s v="fbe10e"/>
    <d v="1899-12-30T00:00:12"/>
    <n v="13"/>
    <x v="953"/>
    <n v="4.4969049628023262E-2"/>
    <x v="0"/>
  </r>
  <r>
    <s v="5d267b"/>
    <n v="5"/>
    <n v="2"/>
    <s v="t"/>
    <s v="fbe10e"/>
    <d v="1899-12-30T00:00:12"/>
    <n v="40"/>
    <x v="415"/>
    <n v="0.17295788318470487"/>
    <x v="1"/>
  </r>
  <r>
    <s v="c8d436"/>
    <n v="4"/>
    <n v="2"/>
    <s v="t"/>
    <s v="fbe10e"/>
    <d v="1899-12-30T00:00:12"/>
    <n v="10"/>
    <x v="175"/>
    <n v="3.4591576636940978E-2"/>
    <x v="1"/>
  </r>
  <r>
    <s v="f084eb"/>
    <n v="4"/>
    <n v="2"/>
    <s v="t"/>
    <s v="fbe10e"/>
    <d v="1899-12-30T00:00:12"/>
    <n v="36"/>
    <x v="1114"/>
    <n v="0.12452967589298751"/>
    <x v="1"/>
  </r>
  <r>
    <s v="b9a74d"/>
    <n v="3"/>
    <n v="2"/>
    <s v="t"/>
    <s v="fbe10e"/>
    <d v="1899-12-30T00:00:12"/>
    <n v="17"/>
    <x v="648"/>
    <n v="4.410426021209974E-2"/>
    <x v="1"/>
  </r>
  <r>
    <s v="2feb6b"/>
    <n v="4"/>
    <n v="2"/>
    <s v="t"/>
    <s v="fbe10e"/>
    <d v="1899-12-30T00:00:12"/>
    <n v="29"/>
    <x v="978"/>
    <n v="0.10031557224712882"/>
    <x v="1"/>
  </r>
  <r>
    <s v="e31d39"/>
    <n v="5"/>
    <n v="8"/>
    <s v="t"/>
    <s v="8cdab4"/>
    <d v="1899-12-30T00:48:21"/>
    <n v="10"/>
    <x v="326"/>
    <n v="4.0592156257634814E-2"/>
    <x v="0"/>
  </r>
  <r>
    <s v="72f5d4"/>
    <n v="5"/>
    <n v="8"/>
    <s v="t"/>
    <s v="8cdab4"/>
    <d v="1899-12-30T00:48:21"/>
    <n v="19"/>
    <x v="324"/>
    <n v="7.7125096889506167E-2"/>
    <x v="0"/>
  </r>
  <r>
    <s v="5d267b"/>
    <n v="1"/>
    <n v="8"/>
    <s v="t"/>
    <s v="8cdab4"/>
    <d v="1899-12-30T00:48:21"/>
    <n v="40"/>
    <x v="384"/>
    <n v="3.2473725006107852E-2"/>
    <x v="1"/>
  </r>
  <r>
    <s v="f084eb"/>
    <n v="5"/>
    <n v="8"/>
    <s v="t"/>
    <s v="8cdab4"/>
    <d v="1899-12-30T00:48:21"/>
    <n v="36"/>
    <x v="322"/>
    <n v="0.14613176252748533"/>
    <x v="1"/>
  </r>
  <r>
    <s v="b9a74d"/>
    <n v="4"/>
    <n v="8"/>
    <s v="t"/>
    <s v="8cdab4"/>
    <d v="1899-12-30T00:48:21"/>
    <n v="17"/>
    <x v="872"/>
    <n v="5.5205332510383356E-2"/>
    <x v="1"/>
  </r>
  <r>
    <s v="c4a632"/>
    <n v="5"/>
    <n v="16"/>
    <s v="t"/>
    <s v="ad5b19"/>
    <d v="1899-12-30T00:11:03"/>
    <n v="13"/>
    <x v="507"/>
    <n v="4.8181124601453504E-2"/>
    <x v="0"/>
  </r>
  <r>
    <s v="e83aa3"/>
    <n v="1"/>
    <n v="16"/>
    <s v="t"/>
    <s v="ad5b19"/>
    <d v="1899-12-30T00:11:03"/>
    <n v="32"/>
    <x v="913"/>
    <n v="2.3719938265330955E-2"/>
    <x v="0"/>
  </r>
  <r>
    <s v="e31d39"/>
    <n v="1"/>
    <n v="16"/>
    <s v="t"/>
    <s v="ad5b19"/>
    <d v="1899-12-30T00:11:03"/>
    <n v="10"/>
    <x v="986"/>
    <n v="7.4124807079159229E-3"/>
    <x v="0"/>
  </r>
  <r>
    <s v="d5e9a6"/>
    <n v="2"/>
    <n v="16"/>
    <s v="t"/>
    <s v="ad5b19"/>
    <d v="1899-12-30T00:11:03"/>
    <n v="23"/>
    <x v="356"/>
    <n v="3.4097411256413246E-2"/>
    <x v="0"/>
  </r>
  <r>
    <s v="72f5d4"/>
    <n v="2"/>
    <n v="16"/>
    <s v="t"/>
    <s v="ad5b19"/>
    <d v="1899-12-30T00:11:03"/>
    <n v="19"/>
    <x v="788"/>
    <n v="2.8167426690080506E-2"/>
    <x v="0"/>
  </r>
  <r>
    <s v="c8d436"/>
    <n v="3"/>
    <n v="16"/>
    <s v="t"/>
    <s v="ad5b19"/>
    <d v="1899-12-30T00:11:03"/>
    <n v="10"/>
    <x v="650"/>
    <n v="2.2237442123747769E-2"/>
    <x v="1"/>
  </r>
  <r>
    <s v="2a2353"/>
    <n v="4"/>
    <n v="16"/>
    <s v="t"/>
    <s v="ad5b19"/>
    <d v="1899-12-30T00:11:03"/>
    <n v="57"/>
    <x v="204"/>
    <n v="0.16900456014048304"/>
    <x v="1"/>
  </r>
  <r>
    <s v="b9a74d"/>
    <n v="5"/>
    <n v="16"/>
    <s v="t"/>
    <s v="ad5b19"/>
    <d v="1899-12-30T00:11:03"/>
    <n v="17"/>
    <x v="443"/>
    <n v="6.3006086017285329E-2"/>
    <x v="1"/>
  </r>
  <r>
    <s v="2feb6b"/>
    <n v="1"/>
    <n v="16"/>
    <s v="t"/>
    <s v="ad5b19"/>
    <d v="1899-12-30T00:11:03"/>
    <n v="29"/>
    <x v="1058"/>
    <n v="2.1496194052956177E-2"/>
    <x v="1"/>
  </r>
  <r>
    <s v="e83aa3"/>
    <n v="2"/>
    <n v="10"/>
    <s v="t"/>
    <s v="ed8e3c"/>
    <d v="1899-12-30T00:55:47"/>
    <n v="32"/>
    <x v="43"/>
    <n v="5.0828439139994908E-2"/>
    <x v="0"/>
  </r>
  <r>
    <s v="72f5d4"/>
    <n v="3"/>
    <n v="10"/>
    <s v="t"/>
    <s v="ed8e3c"/>
    <d v="1899-12-30T00:55:47"/>
    <n v="19"/>
    <x v="649"/>
    <n v="4.5269078609057961E-2"/>
    <x v="0"/>
  </r>
  <r>
    <s v="5d267b"/>
    <n v="1"/>
    <n v="10"/>
    <s v="t"/>
    <s v="ed8e3c"/>
    <d v="1899-12-30T00:55:47"/>
    <n v="40"/>
    <x v="69"/>
    <n v="3.1767774462496817E-2"/>
    <x v="1"/>
  </r>
  <r>
    <s v="2a2353"/>
    <n v="1"/>
    <n v="10"/>
    <s v="t"/>
    <s v="ed8e3c"/>
    <d v="1899-12-30T00:55:47"/>
    <n v="57"/>
    <x v="649"/>
    <n v="4.5269078609057961E-2"/>
    <x v="1"/>
  </r>
  <r>
    <s v="f084eb"/>
    <n v="4"/>
    <n v="10"/>
    <s v="t"/>
    <s v="ed8e3c"/>
    <d v="1899-12-30T00:55:47"/>
    <n v="36"/>
    <x v="503"/>
    <n v="0.11436398806498853"/>
    <x v="1"/>
  </r>
  <r>
    <s v="2feb6b"/>
    <n v="3"/>
    <n v="10"/>
    <s v="t"/>
    <s v="ed8e3c"/>
    <d v="1899-12-30T00:55:47"/>
    <n v="29"/>
    <x v="968"/>
    <n v="6.9094909455930567E-2"/>
    <x v="1"/>
  </r>
  <r>
    <s v="c4a632"/>
    <n v="5"/>
    <n v="5"/>
    <s v="t"/>
    <s v="d10290"/>
    <d v="1899-12-30T00:48:40"/>
    <n v="13"/>
    <x v="531"/>
    <n v="5.4490557584977173E-2"/>
    <x v="0"/>
  </r>
  <r>
    <s v="e31d39"/>
    <n v="1"/>
    <n v="5"/>
    <s v="t"/>
    <s v="d10290"/>
    <d v="1899-12-30T00:48:40"/>
    <n v="10"/>
    <x v="534"/>
    <n v="8.3831627053811038E-3"/>
    <x v="0"/>
  </r>
  <r>
    <s v="d5e9a6"/>
    <n v="1"/>
    <n v="5"/>
    <s v="t"/>
    <s v="d10290"/>
    <d v="1899-12-30T00:48:40"/>
    <n v="23"/>
    <x v="533"/>
    <n v="1.9281274222376538E-2"/>
    <x v="0"/>
  </r>
  <r>
    <s v="9ec847"/>
    <n v="5"/>
    <n v="5"/>
    <s v="t"/>
    <s v="d10290"/>
    <d v="1899-12-30T00:48:40"/>
    <n v="54"/>
    <x v="1008"/>
    <n v="0.22634539304528978"/>
    <x v="0"/>
  </r>
  <r>
    <s v="c8d436"/>
    <n v="5"/>
    <n v="5"/>
    <s v="t"/>
    <s v="d10290"/>
    <d v="1899-12-30T00:48:40"/>
    <n v="10"/>
    <x v="532"/>
    <n v="4.1915813526905515E-2"/>
    <x v="1"/>
  </r>
  <r>
    <s v="c4a632"/>
    <n v="1"/>
    <n v="19"/>
    <s v="t"/>
    <s v="8446a9"/>
    <d v="1899-12-30T00:17:45"/>
    <n v="13"/>
    <x v="253"/>
    <n v="9.292074030280319E-3"/>
    <x v="0"/>
  </r>
  <r>
    <s v="e83aa3"/>
    <n v="2"/>
    <n v="19"/>
    <s v="t"/>
    <s v="8446a9"/>
    <d v="1899-12-30T00:17:45"/>
    <n v="32"/>
    <x v="49"/>
    <n v="4.5745595225995417E-2"/>
    <x v="0"/>
  </r>
  <r>
    <s v="d5e9a6"/>
    <n v="4"/>
    <n v="19"/>
    <s v="t"/>
    <s v="8446a9"/>
    <d v="1899-12-30T00:17:45"/>
    <n v="23"/>
    <x v="495"/>
    <n v="6.5759293137368419E-2"/>
    <x v="0"/>
  </r>
  <r>
    <s v="9ec847"/>
    <n v="4"/>
    <n v="19"/>
    <s v="t"/>
    <s v="8446a9"/>
    <d v="1899-12-30T00:17:45"/>
    <n v="54"/>
    <x v="1130"/>
    <n v="0.15439138388773452"/>
    <x v="0"/>
  </r>
  <r>
    <s v="2a2353"/>
    <n v="2"/>
    <n v="19"/>
    <s v="t"/>
    <s v="8446a9"/>
    <d v="1899-12-30T00:17:45"/>
    <n v="57"/>
    <x v="861"/>
    <n v="8.1484341496304333E-2"/>
    <x v="1"/>
  </r>
  <r>
    <s v="b9a74d"/>
    <n v="5"/>
    <n v="19"/>
    <s v="t"/>
    <s v="8446a9"/>
    <d v="1899-12-30T00:17:45"/>
    <n v="17"/>
    <x v="670"/>
    <n v="6.0755868659525161E-2"/>
    <x v="1"/>
  </r>
  <r>
    <s v="e83aa3"/>
    <n v="4"/>
    <n v="23"/>
    <s v="f"/>
    <s v="d749c2"/>
    <d v="1899-12-30T00:58:19"/>
    <n v="32"/>
    <x v="1027"/>
    <n v="8.697310697288016E-2"/>
    <x v="0"/>
  </r>
  <r>
    <s v="5d267b"/>
    <n v="3"/>
    <n v="23"/>
    <s v="f"/>
    <s v="d749c2"/>
    <d v="1899-12-30T00:58:19"/>
    <n v="40"/>
    <x v="945"/>
    <n v="8.1537287787075155E-2"/>
    <x v="1"/>
  </r>
  <r>
    <s v="c8d436"/>
    <n v="5"/>
    <n v="23"/>
    <s v="f"/>
    <s v="d749c2"/>
    <d v="1899-12-30T00:58:19"/>
    <n v="10"/>
    <x v="17"/>
    <n v="3.3973869911281318E-2"/>
    <x v="1"/>
  </r>
  <r>
    <s v="2a2353"/>
    <n v="3"/>
    <n v="23"/>
    <s v="f"/>
    <s v="d749c2"/>
    <d v="1899-12-30T00:58:19"/>
    <n v="57"/>
    <x v="164"/>
    <n v="0.1161906350965821"/>
    <x v="1"/>
  </r>
  <r>
    <s v="f084eb"/>
    <n v="4"/>
    <n v="23"/>
    <s v="f"/>
    <s v="d749c2"/>
    <d v="1899-12-30T00:58:19"/>
    <n v="36"/>
    <x v="19"/>
    <n v="9.7844745344490183E-2"/>
    <x v="1"/>
  </r>
  <r>
    <s v="2feb6b"/>
    <n v="4"/>
    <n v="23"/>
    <s v="f"/>
    <s v="d749c2"/>
    <d v="1899-12-30T00:58:19"/>
    <n v="29"/>
    <x v="491"/>
    <n v="7.881937819417266E-2"/>
    <x v="1"/>
  </r>
  <r>
    <s v="c4a632"/>
    <n v="5"/>
    <n v="22"/>
    <s v="t"/>
    <s v="fb5ce8"/>
    <d v="1899-12-30T00:31:05"/>
    <n v="13"/>
    <x v="1052"/>
    <n v="4.4739615701349676E-2"/>
    <x v="0"/>
  </r>
  <r>
    <s v="e83aa3"/>
    <n v="2"/>
    <n v="22"/>
    <s v="t"/>
    <s v="fb5ce8"/>
    <d v="1899-12-30T00:31:05"/>
    <n v="32"/>
    <x v="724"/>
    <n v="4.4051313921328918E-2"/>
    <x v="0"/>
  </r>
  <r>
    <s v="d5e9a6"/>
    <n v="4"/>
    <n v="22"/>
    <s v="t"/>
    <s v="fb5ce8"/>
    <d v="1899-12-30T00:31:05"/>
    <n v="23"/>
    <x v="227"/>
    <n v="6.3323763761910318E-2"/>
    <x v="0"/>
  </r>
  <r>
    <s v="72f5d4"/>
    <n v="4"/>
    <n v="22"/>
    <s v="t"/>
    <s v="fb5ce8"/>
    <d v="1899-12-30T00:31:05"/>
    <n v="19"/>
    <x v="228"/>
    <n v="5.231093528157809E-2"/>
    <x v="0"/>
  </r>
  <r>
    <s v="9ec847"/>
    <n v="5"/>
    <n v="22"/>
    <s v="t"/>
    <s v="fb5ce8"/>
    <d v="1899-12-30T00:31:05"/>
    <n v="54"/>
    <x v="245"/>
    <n v="0.18584148060560635"/>
    <x v="0"/>
  </r>
  <r>
    <s v="2a2353"/>
    <n v="3"/>
    <n v="22"/>
    <s v="t"/>
    <s v="fb5ce8"/>
    <d v="1899-12-30T00:31:05"/>
    <n v="57"/>
    <x v="230"/>
    <n v="0.11769960438355069"/>
    <x v="1"/>
  </r>
  <r>
    <s v="f084eb"/>
    <n v="1"/>
    <n v="22"/>
    <s v="t"/>
    <s v="fb5ce8"/>
    <d v="1899-12-30T00:31:05"/>
    <n v="36"/>
    <x v="560"/>
    <n v="2.4778864080747514E-2"/>
    <x v="1"/>
  </r>
  <r>
    <s v="2feb6b"/>
    <n v="5"/>
    <n v="22"/>
    <s v="t"/>
    <s v="fb5ce8"/>
    <d v="1899-12-30T00:31:05"/>
    <n v="29"/>
    <x v="884"/>
    <n v="9.9803758103010815E-2"/>
    <x v="1"/>
  </r>
  <r>
    <s v="72f5d4"/>
    <n v="5"/>
    <n v="6"/>
    <s v="t"/>
    <s v="5c4d91"/>
    <d v="1899-12-30T00:48:45"/>
    <n v="19"/>
    <x v="394"/>
    <n v="7.8801729430582362E-2"/>
    <x v="0"/>
  </r>
  <r>
    <s v="9ec847"/>
    <n v="1"/>
    <n v="6"/>
    <s v="t"/>
    <s v="5c4d91"/>
    <d v="1899-12-30T00:48:45"/>
    <n v="54"/>
    <x v="1084"/>
    <n v="4.4792561992120505E-2"/>
    <x v="0"/>
  </r>
  <r>
    <s v="c8d436"/>
    <n v="2"/>
    <n v="6"/>
    <s v="t"/>
    <s v="5c4d91"/>
    <d v="1899-12-30T00:48:45"/>
    <n v="10"/>
    <x v="193"/>
    <n v="1.6589837774859444E-2"/>
    <x v="1"/>
  </r>
  <r>
    <s v="f084eb"/>
    <n v="2"/>
    <n v="6"/>
    <s v="t"/>
    <s v="5c4d91"/>
    <d v="1899-12-30T00:48:45"/>
    <n v="36"/>
    <x v="222"/>
    <n v="5.9723415989494003E-2"/>
    <x v="1"/>
  </r>
  <r>
    <s v="e83aa3"/>
    <n v="4"/>
    <n v="15"/>
    <s v="t"/>
    <s v="3ab983"/>
    <d v="1899-12-30T00:24:54"/>
    <n v="32"/>
    <x v="60"/>
    <n v="9.6009273931101466E-2"/>
    <x v="0"/>
  </r>
  <r>
    <s v="e31d39"/>
    <n v="3"/>
    <n v="15"/>
    <s v="t"/>
    <s v="3ab983"/>
    <d v="1899-12-30T00:24:54"/>
    <n v="10"/>
    <x v="595"/>
    <n v="2.2502173577601911E-2"/>
    <x v="0"/>
  </r>
  <r>
    <s v="d5e9a6"/>
    <n v="2"/>
    <n v="15"/>
    <s v="t"/>
    <s v="3ab983"/>
    <d v="1899-12-30T00:24:54"/>
    <n v="23"/>
    <x v="630"/>
    <n v="3.4503332818989596E-2"/>
    <x v="0"/>
  </r>
  <r>
    <s v="9ec847"/>
    <n v="4"/>
    <n v="15"/>
    <s v="t"/>
    <s v="3ab983"/>
    <d v="1899-12-30T00:24:54"/>
    <n v="54"/>
    <x v="63"/>
    <n v="0.16201564975873375"/>
    <x v="0"/>
  </r>
  <r>
    <s v="c8d436"/>
    <n v="3"/>
    <n v="15"/>
    <s v="t"/>
    <s v="3ab983"/>
    <d v="1899-12-30T00:24:54"/>
    <n v="10"/>
    <x v="595"/>
    <n v="2.2502173577601911E-2"/>
    <x v="1"/>
  </r>
  <r>
    <s v="b9a74d"/>
    <n v="2"/>
    <n v="15"/>
    <s v="t"/>
    <s v="3ab983"/>
    <d v="1899-12-30T00:24:54"/>
    <n v="17"/>
    <x v="836"/>
    <n v="2.5502463387948829E-2"/>
    <x v="1"/>
  </r>
  <r>
    <s v="e83aa3"/>
    <n v="4"/>
    <n v="20"/>
    <s v="f"/>
    <s v="0053d3"/>
    <d v="1899-12-30T00:56:05"/>
    <n v="32"/>
    <x v="1034"/>
    <n v="9.0361669582213158E-2"/>
    <x v="0"/>
  </r>
  <r>
    <s v="5d267b"/>
    <n v="2"/>
    <n v="20"/>
    <s v="f"/>
    <s v="0053d3"/>
    <d v="1899-12-30T00:56:05"/>
    <n v="40"/>
    <x v="885"/>
    <n v="5.6476043488883222E-2"/>
    <x v="1"/>
  </r>
  <r>
    <s v="c8d436"/>
    <n v="4"/>
    <n v="20"/>
    <s v="f"/>
    <s v="0053d3"/>
    <d v="1899-12-30T00:56:05"/>
    <n v="10"/>
    <x v="520"/>
    <n v="2.8238021744441611E-2"/>
    <x v="1"/>
  </r>
  <r>
    <s v="2a2353"/>
    <n v="3"/>
    <n v="20"/>
    <s v="f"/>
    <s v="0053d3"/>
    <d v="1899-12-30T00:56:05"/>
    <n v="57"/>
    <x v="382"/>
    <n v="0.12071754295748789"/>
    <x v="1"/>
  </r>
  <r>
    <s v="b9a74d"/>
    <n v="4"/>
    <n v="20"/>
    <s v="f"/>
    <s v="0053d3"/>
    <d v="1899-12-30T00:56:05"/>
    <n v="17"/>
    <x v="506"/>
    <n v="4.800463696555074E-2"/>
    <x v="1"/>
  </r>
  <r>
    <s v="e31d39"/>
    <n v="3"/>
    <n v="16"/>
    <s v="f"/>
    <s v="20a0fb"/>
    <d v="1899-12-30T00:52:30"/>
    <n v="10"/>
    <x v="650"/>
    <n v="2.2237442123747769E-2"/>
    <x v="0"/>
  </r>
  <r>
    <s v="72f5d4"/>
    <n v="2"/>
    <n v="16"/>
    <s v="f"/>
    <s v="20a0fb"/>
    <d v="1899-12-30T00:52:30"/>
    <n v="19"/>
    <x v="788"/>
    <n v="2.8167426690080506E-2"/>
    <x v="0"/>
  </r>
  <r>
    <s v="2a2353"/>
    <n v="1"/>
    <n v="16"/>
    <s v="f"/>
    <s v="20a0fb"/>
    <d v="1899-12-30T00:52:30"/>
    <n v="57"/>
    <x v="618"/>
    <n v="4.225114003512076E-2"/>
    <x v="1"/>
  </r>
  <r>
    <s v="f084eb"/>
    <n v="1"/>
    <n v="16"/>
    <s v="f"/>
    <s v="20a0fb"/>
    <d v="1899-12-30T00:52:30"/>
    <n v="36"/>
    <x v="1131"/>
    <n v="2.6684930548497323E-2"/>
    <x v="1"/>
  </r>
  <r>
    <s v="b9a74d"/>
    <n v="5"/>
    <n v="16"/>
    <s v="f"/>
    <s v="20a0fb"/>
    <d v="1899-12-30T00:52:30"/>
    <n v="17"/>
    <x v="443"/>
    <n v="6.3006086017285329E-2"/>
    <x v="1"/>
  </r>
  <r>
    <s v="2feb6b"/>
    <n v="5"/>
    <n v="16"/>
    <s v="f"/>
    <s v="20a0fb"/>
    <d v="1899-12-30T00:52:30"/>
    <n v="29"/>
    <x v="511"/>
    <n v="0.10748097026478089"/>
    <x v="1"/>
  </r>
  <r>
    <s v="e83aa3"/>
    <n v="3"/>
    <n v="8"/>
    <s v="t"/>
    <s v="68dffd"/>
    <d v="1899-12-30T00:05:43"/>
    <n v="32"/>
    <x v="947"/>
    <n v="7.7936940014658854E-2"/>
    <x v="0"/>
  </r>
  <r>
    <s v="e31d39"/>
    <n v="4"/>
    <n v="8"/>
    <s v="t"/>
    <s v="68dffd"/>
    <d v="1899-12-30T00:05:43"/>
    <n v="10"/>
    <x v="384"/>
    <n v="3.2473725006107852E-2"/>
    <x v="0"/>
  </r>
  <r>
    <s v="b9a74d"/>
    <n v="4"/>
    <n v="8"/>
    <s v="t"/>
    <s v="68dffd"/>
    <d v="1899-12-30T00:05:43"/>
    <n v="17"/>
    <x v="872"/>
    <n v="5.5205332510383356E-2"/>
    <x v="1"/>
  </r>
  <r>
    <s v="e31d39"/>
    <n v="5"/>
    <n v="1"/>
    <s v="f"/>
    <s v="fe0f56"/>
    <d v="1899-12-30T00:17:35"/>
    <n v="10"/>
    <x v="453"/>
    <n v="4.368068988593312E-2"/>
    <x v="0"/>
  </r>
  <r>
    <s v="9ec847"/>
    <n v="3"/>
    <n v="1"/>
    <s v="f"/>
    <s v="fe0f56"/>
    <d v="1899-12-30T00:17:35"/>
    <n v="54"/>
    <x v="1132"/>
    <n v="0.1415254352304233"/>
    <x v="0"/>
  </r>
  <r>
    <s v="5d267b"/>
    <n v="2"/>
    <n v="1"/>
    <s v="f"/>
    <s v="fe0f56"/>
    <d v="1899-12-30T00:17:35"/>
    <n v="40"/>
    <x v="113"/>
    <n v="6.9889103817492998E-2"/>
    <x v="1"/>
  </r>
  <r>
    <s v="c8d436"/>
    <n v="1"/>
    <n v="1"/>
    <s v="f"/>
    <s v="fe0f56"/>
    <d v="1899-12-30T00:17:35"/>
    <n v="10"/>
    <x v="114"/>
    <n v="8.7361379771866247E-3"/>
    <x v="1"/>
  </r>
  <r>
    <s v="2a2353"/>
    <n v="3"/>
    <n v="1"/>
    <s v="f"/>
    <s v="fe0f56"/>
    <d v="1899-12-30T00:17:35"/>
    <n v="57"/>
    <x v="1031"/>
    <n v="0.14938795940989125"/>
    <x v="1"/>
  </r>
  <r>
    <s v="b9a74d"/>
    <n v="3"/>
    <n v="1"/>
    <s v="f"/>
    <s v="fe0f56"/>
    <d v="1899-12-30T00:17:35"/>
    <n v="17"/>
    <x v="116"/>
    <n v="4.4554303683651778E-2"/>
    <x v="1"/>
  </r>
  <r>
    <s v="c4a632"/>
    <n v="3"/>
    <n v="0"/>
    <s v="t"/>
    <s v="6579fb"/>
    <d v="1899-12-30T00:38:02"/>
    <n v="13"/>
    <x v="150"/>
    <n v="3.4415089001038214E-2"/>
    <x v="0"/>
  </r>
  <r>
    <s v="e31d39"/>
    <n v="4"/>
    <n v="9"/>
    <s v="t"/>
    <s v="56f0c9"/>
    <d v="1899-12-30T00:06:21"/>
    <n v="10"/>
    <x v="75"/>
    <n v="3.2120749734302338E-2"/>
    <x v="0"/>
  </r>
  <r>
    <s v="9ec847"/>
    <n v="2"/>
    <n v="9"/>
    <s v="t"/>
    <s v="56f0c9"/>
    <d v="1899-12-30T00:06:21"/>
    <n v="54"/>
    <x v="78"/>
    <n v="8.6726024282616304E-2"/>
    <x v="0"/>
  </r>
  <r>
    <s v="2a2353"/>
    <n v="4"/>
    <n v="9"/>
    <s v="t"/>
    <s v="56f0c9"/>
    <d v="1899-12-30T00:06:21"/>
    <n v="57"/>
    <x v="80"/>
    <n v="0.18308827348552331"/>
    <x v="1"/>
  </r>
  <r>
    <s v="f084eb"/>
    <n v="1"/>
    <n v="9"/>
    <s v="t"/>
    <s v="56f0c9"/>
    <d v="1899-12-30T00:06:21"/>
    <n v="36"/>
    <x v="81"/>
    <n v="2.8908674760872097E-2"/>
    <x v="1"/>
  </r>
  <r>
    <s v="2feb6b"/>
    <n v="4"/>
    <n v="9"/>
    <s v="t"/>
    <s v="56f0c9"/>
    <d v="1899-12-30T00:06:21"/>
    <n v="29"/>
    <x v="715"/>
    <n v="9.3150174229476773E-2"/>
    <x v="1"/>
  </r>
  <r>
    <s v="c4a632"/>
    <n v="1"/>
    <n v="4"/>
    <s v="t"/>
    <s v="4f5303"/>
    <d v="1899-12-30T00:16:48"/>
    <n v="13"/>
    <x v="726"/>
    <n v="1.1012828480332229E-2"/>
    <x v="0"/>
  </r>
  <r>
    <s v="d5e9a6"/>
    <n v="3"/>
    <n v="4"/>
    <s v="t"/>
    <s v="4f5303"/>
    <d v="1899-12-30T00:16:48"/>
    <n v="23"/>
    <x v="305"/>
    <n v="5.845270501099413E-2"/>
    <x v="0"/>
  </r>
  <r>
    <s v="5d267b"/>
    <n v="4"/>
    <n v="4"/>
    <s v="t"/>
    <s v="4f5303"/>
    <d v="1899-12-30T00:16:48"/>
    <n v="40"/>
    <x v="848"/>
    <n v="0.13554250437331972"/>
    <x v="1"/>
  </r>
  <r>
    <s v="f084eb"/>
    <n v="5"/>
    <n v="4"/>
    <s v="t"/>
    <s v="4f5303"/>
    <d v="1899-12-30T00:16:48"/>
    <n v="36"/>
    <x v="850"/>
    <n v="0.1524853174199847"/>
    <x v="1"/>
  </r>
  <r>
    <s v="c4a632"/>
    <n v="1"/>
    <n v="23"/>
    <s v="t"/>
    <s v="bf755f"/>
    <d v="1899-12-30T00:44:28"/>
    <n v="13"/>
    <x v="1133"/>
    <n v="8.8332061769331414E-3"/>
    <x v="0"/>
  </r>
  <r>
    <s v="d5e9a6"/>
    <n v="5"/>
    <n v="23"/>
    <s v="t"/>
    <s v="bf755f"/>
    <d v="1899-12-30T00:44:28"/>
    <n v="23"/>
    <x v="1001"/>
    <n v="7.8139900795947015E-2"/>
    <x v="0"/>
  </r>
  <r>
    <s v="9ec847"/>
    <n v="5"/>
    <n v="23"/>
    <s v="t"/>
    <s v="bf755f"/>
    <d v="1899-12-30T00:44:28"/>
    <n v="54"/>
    <x v="250"/>
    <n v="0.1834588975209191"/>
    <x v="0"/>
  </r>
  <r>
    <s v="f084eb"/>
    <n v="1"/>
    <n v="23"/>
    <s v="t"/>
    <s v="bf755f"/>
    <d v="1899-12-30T00:44:28"/>
    <n v="36"/>
    <x v="1134"/>
    <n v="2.4461186336122546E-2"/>
    <x v="1"/>
  </r>
  <r>
    <s v="b9a74d"/>
    <n v="1"/>
    <n v="23"/>
    <s v="t"/>
    <s v="bf755f"/>
    <d v="1899-12-30T00:44:28"/>
    <n v="17"/>
    <x v="665"/>
    <n v="1.1551115769835647E-2"/>
    <x v="1"/>
  </r>
  <r>
    <s v="e31d39"/>
    <n v="4"/>
    <n v="17"/>
    <s v="t"/>
    <s v="4755cb"/>
    <d v="1899-12-30T00:30:13"/>
    <n v="10"/>
    <x v="285"/>
    <n v="2.9296947559858171E-2"/>
    <x v="0"/>
  </r>
  <r>
    <s v="d5e9a6"/>
    <n v="3"/>
    <n v="17"/>
    <s v="t"/>
    <s v="4755cb"/>
    <d v="1899-12-30T00:30:13"/>
    <n v="23"/>
    <x v="784"/>
    <n v="5.0537234540755344E-2"/>
    <x v="0"/>
  </r>
  <r>
    <s v="72f5d4"/>
    <n v="2"/>
    <n v="17"/>
    <s v="t"/>
    <s v="4755cb"/>
    <d v="1899-12-30T00:30:13"/>
    <n v="19"/>
    <x v="607"/>
    <n v="2.7832100181865261E-2"/>
    <x v="0"/>
  </r>
  <r>
    <s v="5d267b"/>
    <n v="3"/>
    <n v="17"/>
    <s v="t"/>
    <s v="4755cb"/>
    <d v="1899-12-30T00:30:13"/>
    <n v="40"/>
    <x v="786"/>
    <n v="8.7890842679574505E-2"/>
    <x v="1"/>
  </r>
  <r>
    <s v="c8d436"/>
    <n v="2"/>
    <n v="17"/>
    <s v="t"/>
    <s v="4755cb"/>
    <d v="1899-12-30T00:30:13"/>
    <n v="10"/>
    <x v="787"/>
    <n v="1.4648473779929085E-2"/>
    <x v="1"/>
  </r>
  <r>
    <s v="f084eb"/>
    <n v="2"/>
    <n v="17"/>
    <s v="t"/>
    <s v="4755cb"/>
    <d v="1899-12-30T00:30:13"/>
    <n v="36"/>
    <x v="693"/>
    <n v="5.2734505607744703E-2"/>
    <x v="1"/>
  </r>
  <r>
    <s v="b9a74d"/>
    <n v="3"/>
    <n v="17"/>
    <s v="t"/>
    <s v="4755cb"/>
    <d v="1899-12-30T00:30:13"/>
    <n v="17"/>
    <x v="988"/>
    <n v="3.7353608138819168E-2"/>
    <x v="1"/>
  </r>
  <r>
    <s v="2feb6b"/>
    <n v="4"/>
    <n v="17"/>
    <s v="t"/>
    <s v="4755cb"/>
    <d v="1899-12-30T00:30:13"/>
    <n v="29"/>
    <x v="932"/>
    <n v="8.4961147923588706E-2"/>
    <x v="1"/>
  </r>
  <r>
    <s v="e83aa3"/>
    <n v="3"/>
    <n v="6"/>
    <s v="f"/>
    <s v="ddd4f7"/>
    <d v="1899-12-30T00:45:31"/>
    <n v="32"/>
    <x v="938"/>
    <n v="7.9631221319325346E-2"/>
    <x v="0"/>
  </r>
  <r>
    <s v="c8d436"/>
    <n v="2"/>
    <n v="6"/>
    <s v="f"/>
    <s v="ddd4f7"/>
    <d v="1899-12-30T00:45:31"/>
    <n v="10"/>
    <x v="193"/>
    <n v="1.6589837774859444E-2"/>
    <x v="1"/>
  </r>
  <r>
    <s v="f084eb"/>
    <n v="5"/>
    <n v="6"/>
    <s v="f"/>
    <s v="ddd4f7"/>
    <d v="1899-12-30T00:45:31"/>
    <n v="36"/>
    <x v="396"/>
    <n v="0.149308539973735"/>
    <x v="1"/>
  </r>
  <r>
    <s v="b9a74d"/>
    <n v="1"/>
    <n v="6"/>
    <s v="f"/>
    <s v="ddd4f7"/>
    <d v="1899-12-30T00:45:31"/>
    <n v="17"/>
    <x v="196"/>
    <n v="1.4101362108630529E-2"/>
    <x v="1"/>
  </r>
  <r>
    <s v="c4a632"/>
    <n v="5"/>
    <n v="13"/>
    <s v="t"/>
    <s v="80be37"/>
    <d v="1899-12-30T00:06:35"/>
    <n v="13"/>
    <x v="621"/>
    <n v="4.9901879051505407E-2"/>
    <x v="0"/>
  </r>
  <r>
    <s v="d5e9a6"/>
    <n v="1"/>
    <n v="13"/>
    <s v="t"/>
    <s v="80be37"/>
    <d v="1899-12-30T00:06:35"/>
    <n v="23"/>
    <x v="84"/>
    <n v="1.7657587972071148E-2"/>
    <x v="0"/>
  </r>
  <r>
    <s v="72f5d4"/>
    <n v="1"/>
    <n v="13"/>
    <s v="t"/>
    <s v="80be37"/>
    <d v="1899-12-30T00:06:35"/>
    <n v="19"/>
    <x v="1125"/>
    <n v="1.458670310736312E-2"/>
    <x v="0"/>
  </r>
  <r>
    <s v="9ec847"/>
    <n v="2"/>
    <n v="13"/>
    <s v="t"/>
    <s v="80be37"/>
    <d v="1899-12-30T00:06:35"/>
    <n v="54"/>
    <x v="683"/>
    <n v="8.2913891347116672E-2"/>
    <x v="0"/>
  </r>
  <r>
    <s v="5d267b"/>
    <n v="3"/>
    <n v="13"/>
    <s v="t"/>
    <s v="80be37"/>
    <d v="1899-12-30T00:06:35"/>
    <n v="40"/>
    <x v="182"/>
    <n v="9.2126545941240756E-2"/>
    <x v="1"/>
  </r>
  <r>
    <s v="c8d436"/>
    <n v="3"/>
    <n v="13"/>
    <s v="t"/>
    <s v="80be37"/>
    <d v="1899-12-30T00:06:35"/>
    <n v="10"/>
    <x v="72"/>
    <n v="2.3031636485310189E-2"/>
    <x v="1"/>
  </r>
  <r>
    <s v="2a2353"/>
    <n v="4"/>
    <n v="13"/>
    <s v="t"/>
    <s v="80be37"/>
    <d v="1899-12-30T00:06:35"/>
    <n v="57"/>
    <x v="291"/>
    <n v="0.17504043728835741"/>
    <x v="1"/>
  </r>
  <r>
    <s v="f084eb"/>
    <n v="4"/>
    <n v="13"/>
    <s v="t"/>
    <s v="80be37"/>
    <d v="1899-12-30T00:06:35"/>
    <n v="36"/>
    <x v="889"/>
    <n v="0.11055185512948891"/>
    <x v="1"/>
  </r>
  <r>
    <s v="b9a74d"/>
    <n v="5"/>
    <n v="13"/>
    <s v="t"/>
    <s v="80be37"/>
    <d v="1899-12-30T00:06:35"/>
    <n v="17"/>
    <x v="124"/>
    <n v="6.5256303375045538E-2"/>
    <x v="1"/>
  </r>
  <r>
    <s v="2feb6b"/>
    <n v="2"/>
    <n v="13"/>
    <s v="t"/>
    <s v="80be37"/>
    <d v="1899-12-30T00:06:35"/>
    <n v="29"/>
    <x v="684"/>
    <n v="4.4527830538266366E-2"/>
    <x v="1"/>
  </r>
  <r>
    <s v="e83aa3"/>
    <n v="2"/>
    <n v="19"/>
    <s v="t"/>
    <s v="b2527c"/>
    <d v="1899-12-30T00:09:20"/>
    <n v="32"/>
    <x v="49"/>
    <n v="4.5745595225995417E-2"/>
    <x v="0"/>
  </r>
  <r>
    <s v="e31d39"/>
    <n v="4"/>
    <n v="19"/>
    <s v="t"/>
    <s v="b2527c"/>
    <d v="1899-12-30T00:09:20"/>
    <n v="10"/>
    <x v="255"/>
    <n v="2.8590997016247136E-2"/>
    <x v="0"/>
  </r>
  <r>
    <s v="d5e9a6"/>
    <n v="4"/>
    <n v="19"/>
    <s v="t"/>
    <s v="b2527c"/>
    <d v="1899-12-30T00:09:20"/>
    <n v="23"/>
    <x v="495"/>
    <n v="6.5759293137368419E-2"/>
    <x v="0"/>
  </r>
  <r>
    <s v="72f5d4"/>
    <n v="3"/>
    <n v="19"/>
    <s v="t"/>
    <s v="b2527c"/>
    <d v="1899-12-30T00:09:20"/>
    <n v="19"/>
    <x v="496"/>
    <n v="4.0742170748152166E-2"/>
    <x v="0"/>
  </r>
  <r>
    <s v="9ec847"/>
    <n v="2"/>
    <n v="19"/>
    <s v="t"/>
    <s v="b2527c"/>
    <d v="1899-12-30T00:09:20"/>
    <n v="54"/>
    <x v="698"/>
    <n v="7.7195691943867259E-2"/>
    <x v="0"/>
  </r>
  <r>
    <s v="c8d436"/>
    <n v="3"/>
    <n v="19"/>
    <s v="t"/>
    <s v="b2527c"/>
    <d v="1899-12-30T00:09:20"/>
    <n v="10"/>
    <x v="341"/>
    <n v="2.1443247762185348E-2"/>
    <x v="1"/>
  </r>
  <r>
    <s v="2a2353"/>
    <n v="5"/>
    <n v="19"/>
    <s v="t"/>
    <s v="b2527c"/>
    <d v="1899-12-30T00:09:20"/>
    <n v="57"/>
    <x v="437"/>
    <n v="0.20371085374076084"/>
    <x v="1"/>
  </r>
  <r>
    <s v="2feb6b"/>
    <n v="5"/>
    <n v="19"/>
    <s v="t"/>
    <s v="b2527c"/>
    <d v="1899-12-30T00:09:20"/>
    <n v="29"/>
    <x v="55"/>
    <n v="0.10364236418389586"/>
    <x v="1"/>
  </r>
  <r>
    <s v="e31d39"/>
    <n v="4"/>
    <n v="7"/>
    <s v="f"/>
    <s v="75b344"/>
    <d v="1899-12-30T00:10:30"/>
    <n v="10"/>
    <x v="528"/>
    <n v="3.2826700277913366E-2"/>
    <x v="0"/>
  </r>
  <r>
    <s v="72f5d4"/>
    <n v="5"/>
    <n v="7"/>
    <s v="f"/>
    <s v="75b344"/>
    <d v="1899-12-30T00:10:30"/>
    <n v="19"/>
    <x v="1135"/>
    <n v="7.7963413160044265E-2"/>
    <x v="0"/>
  </r>
  <r>
    <s v="2feb6b"/>
    <n v="4"/>
    <n v="7"/>
    <s v="f"/>
    <s v="75b344"/>
    <d v="1899-12-30T00:10:30"/>
    <n v="29"/>
    <x v="887"/>
    <n v="9.5197430805948779E-2"/>
    <x v="1"/>
  </r>
  <r>
    <s v="d5e9a6"/>
    <n v="4"/>
    <n v="18"/>
    <s v="t"/>
    <s v="c9fd33"/>
    <d v="1899-12-30T00:55:48"/>
    <n v="23"/>
    <x v="105"/>
    <n v="6.6571136262521105E-2"/>
    <x v="0"/>
  </r>
  <r>
    <s v="b9a74d"/>
    <n v="5"/>
    <n v="18"/>
    <s v="t"/>
    <s v="c9fd33"/>
    <d v="1899-12-30T00:55:48"/>
    <n v="17"/>
    <x v="214"/>
    <n v="6.1505941112111884E-2"/>
    <x v="1"/>
  </r>
  <r>
    <s v="c4a632"/>
    <n v="3"/>
    <n v="22"/>
    <s v="f"/>
    <s v="9f668e"/>
    <d v="1899-12-30T00:34:10"/>
    <n v="13"/>
    <x v="165"/>
    <n v="2.6843769420809807E-2"/>
    <x v="0"/>
  </r>
  <r>
    <s v="d5e9a6"/>
    <n v="5"/>
    <n v="22"/>
    <s v="f"/>
    <s v="9f668e"/>
    <d v="1899-12-30T00:34:10"/>
    <n v="23"/>
    <x v="841"/>
    <n v="7.915470470238789E-2"/>
    <x v="0"/>
  </r>
  <r>
    <s v="5d267b"/>
    <n v="1"/>
    <n v="22"/>
    <s v="f"/>
    <s v="9f668e"/>
    <d v="1899-12-30T00:34:10"/>
    <n v="40"/>
    <x v="241"/>
    <n v="2.7532071200830573E-2"/>
    <x v="1"/>
  </r>
  <r>
    <s v="c8d436"/>
    <n v="5"/>
    <n v="22"/>
    <s v="f"/>
    <s v="9f668e"/>
    <d v="1899-12-30T00:34:10"/>
    <n v="10"/>
    <x v="150"/>
    <n v="3.4415089001038214E-2"/>
    <x v="1"/>
  </r>
  <r>
    <s v="f084eb"/>
    <n v="2"/>
    <n v="22"/>
    <s v="f"/>
    <s v="9f668e"/>
    <d v="1899-12-30T00:34:10"/>
    <n v="36"/>
    <x v="1013"/>
    <n v="4.9557728161495028E-2"/>
    <x v="1"/>
  </r>
  <r>
    <s v="b9a74d"/>
    <n v="3"/>
    <n v="22"/>
    <s v="f"/>
    <s v="9f668e"/>
    <d v="1899-12-30T00:34:10"/>
    <n v="17"/>
    <x v="977"/>
    <n v="3.510339078105898E-2"/>
    <x v="1"/>
  </r>
  <r>
    <s v="d5e9a6"/>
    <n v="4"/>
    <n v="9"/>
    <s v="t"/>
    <s v="7917c8"/>
    <d v="1899-12-30T00:22:53"/>
    <n v="23"/>
    <x v="76"/>
    <n v="7.3877724388895366E-2"/>
    <x v="0"/>
  </r>
  <r>
    <s v="9ec847"/>
    <n v="5"/>
    <n v="9"/>
    <s v="t"/>
    <s v="7917c8"/>
    <d v="1899-12-30T00:22:53"/>
    <n v="54"/>
    <x v="741"/>
    <n v="0.21681506070654077"/>
    <x v="0"/>
  </r>
  <r>
    <s v="5d267b"/>
    <n v="3"/>
    <n v="9"/>
    <s v="t"/>
    <s v="7917c8"/>
    <d v="1899-12-30T00:22:53"/>
    <n v="40"/>
    <x v="156"/>
    <n v="9.6362249202907008E-2"/>
    <x v="1"/>
  </r>
  <r>
    <s v="2a2353"/>
    <n v="4"/>
    <n v="9"/>
    <s v="t"/>
    <s v="7917c8"/>
    <d v="1899-12-30T00:22:53"/>
    <n v="57"/>
    <x v="80"/>
    <n v="0.18308827348552331"/>
    <x v="1"/>
  </r>
  <r>
    <s v="b9a74d"/>
    <n v="4"/>
    <n v="9"/>
    <s v="t"/>
    <s v="7917c8"/>
    <d v="1899-12-30T00:22:53"/>
    <n v="17"/>
    <x v="1136"/>
    <n v="5.4605274548313973E-2"/>
    <x v="1"/>
  </r>
  <r>
    <s v="2feb6b"/>
    <n v="1"/>
    <n v="9"/>
    <s v="t"/>
    <s v="7917c8"/>
    <d v="1899-12-30T00:22:53"/>
    <n v="29"/>
    <x v="410"/>
    <n v="2.3287543557369193E-2"/>
    <x v="1"/>
  </r>
  <r>
    <s v="c4a632"/>
    <n v="2"/>
    <n v="7"/>
    <s v="t"/>
    <s v="c01aa7"/>
    <d v="1899-12-30T00:22:13"/>
    <n v="13"/>
    <x v="1035"/>
    <n v="2.133735518064369E-2"/>
    <x v="0"/>
  </r>
  <r>
    <s v="e83aa3"/>
    <n v="3"/>
    <n v="7"/>
    <s v="t"/>
    <s v="c01aa7"/>
    <d v="1899-12-30T00:22:13"/>
    <n v="32"/>
    <x v="524"/>
    <n v="7.8784080666992093E-2"/>
    <x v="0"/>
  </r>
  <r>
    <s v="e31d39"/>
    <n v="2"/>
    <n v="7"/>
    <s v="t"/>
    <s v="c01aa7"/>
    <d v="1899-12-30T00:22:13"/>
    <n v="10"/>
    <x v="433"/>
    <n v="1.6413350138956683E-2"/>
    <x v="0"/>
  </r>
  <r>
    <s v="9ec847"/>
    <n v="5"/>
    <n v="7"/>
    <s v="t"/>
    <s v="c01aa7"/>
    <d v="1899-12-30T00:22:13"/>
    <n v="54"/>
    <x v="142"/>
    <n v="0.22158022687591528"/>
    <x v="0"/>
  </r>
  <r>
    <s v="5d267b"/>
    <n v="4"/>
    <n v="7"/>
    <s v="t"/>
    <s v="c01aa7"/>
    <d v="1899-12-30T00:22:13"/>
    <n v="40"/>
    <x v="527"/>
    <n v="0.13130680111165347"/>
    <x v="1"/>
  </r>
  <r>
    <s v="c8d436"/>
    <n v="5"/>
    <n v="7"/>
    <s v="t"/>
    <s v="c01aa7"/>
    <d v="1899-12-30T00:22:13"/>
    <n v="10"/>
    <x v="871"/>
    <n v="4.1033375347391716E-2"/>
    <x v="1"/>
  </r>
  <r>
    <s v="f084eb"/>
    <n v="3"/>
    <n v="7"/>
    <s v="t"/>
    <s v="c01aa7"/>
    <d v="1899-12-30T00:22:13"/>
    <n v="36"/>
    <x v="602"/>
    <n v="8.8632090750366099E-2"/>
    <x v="1"/>
  </r>
  <r>
    <s v="b9a74d"/>
    <n v="5"/>
    <n v="7"/>
    <s v="t"/>
    <s v="c01aa7"/>
    <d v="1899-12-30T00:22:13"/>
    <n v="17"/>
    <x v="518"/>
    <n v="6.9756738090565915E-2"/>
    <x v="1"/>
  </r>
  <r>
    <s v="2feb6b"/>
    <n v="3"/>
    <n v="7"/>
    <s v="t"/>
    <s v="c01aa7"/>
    <d v="1899-12-30T00:22:13"/>
    <n v="29"/>
    <x v="144"/>
    <n v="7.1398073104461585E-2"/>
    <x v="1"/>
  </r>
  <r>
    <s v="c4a632"/>
    <n v="1"/>
    <n v="10"/>
    <s v="t"/>
    <s v="5e4644"/>
    <d v="1899-12-30T00:56:29"/>
    <n v="13"/>
    <x v="68"/>
    <n v="1.0324526700311466E-2"/>
    <x v="0"/>
  </r>
  <r>
    <s v="e31d39"/>
    <n v="1"/>
    <n v="10"/>
    <s v="t"/>
    <s v="5e4644"/>
    <d v="1899-12-30T00:56:29"/>
    <n v="10"/>
    <x v="579"/>
    <n v="7.9419436156242043E-3"/>
    <x v="0"/>
  </r>
  <r>
    <s v="d5e9a6"/>
    <n v="3"/>
    <n v="10"/>
    <s v="t"/>
    <s v="5e4644"/>
    <d v="1899-12-30T00:56:29"/>
    <n v="23"/>
    <x v="1137"/>
    <n v="5.4799410947806999E-2"/>
    <x v="0"/>
  </r>
  <r>
    <s v="72f5d4"/>
    <n v="4"/>
    <n v="10"/>
    <s v="t"/>
    <s v="5e4644"/>
    <d v="1899-12-30T00:56:29"/>
    <n v="19"/>
    <x v="181"/>
    <n v="6.0358771478743946E-2"/>
    <x v="0"/>
  </r>
  <r>
    <s v="9ec847"/>
    <n v="2"/>
    <n v="10"/>
    <s v="t"/>
    <s v="5e4644"/>
    <d v="1899-12-30T00:56:29"/>
    <n v="54"/>
    <x v="258"/>
    <n v="8.5772991048741393E-2"/>
    <x v="0"/>
  </r>
  <r>
    <s v="e83aa3"/>
    <n v="4"/>
    <n v="18"/>
    <s v="f"/>
    <s v="80e9aa"/>
    <d v="1899-12-30T00:19:23"/>
    <n v="32"/>
    <x v="838"/>
    <n v="9.2620711321768481E-2"/>
    <x v="0"/>
  </r>
  <r>
    <s v="c8d436"/>
    <n v="5"/>
    <n v="18"/>
    <s v="f"/>
    <s v="80e9aa"/>
    <d v="1899-12-30T00:19:23"/>
    <n v="10"/>
    <x v="208"/>
    <n v="3.6179965360065812E-2"/>
    <x v="1"/>
  </r>
  <r>
    <s v="2a2353"/>
    <n v="2"/>
    <n v="18"/>
    <s v="f"/>
    <s v="80e9aa"/>
    <d v="1899-12-30T00:19:23"/>
    <n v="57"/>
    <x v="873"/>
    <n v="8.2490321020950066E-2"/>
    <x v="1"/>
  </r>
  <r>
    <s v="f084eb"/>
    <n v="1"/>
    <n v="18"/>
    <s v="f"/>
    <s v="80e9aa"/>
    <d v="1899-12-30T00:19:23"/>
    <n v="36"/>
    <x v="238"/>
    <n v="2.604957505924739E-2"/>
    <x v="1"/>
  </r>
  <r>
    <s v="e31d39"/>
    <n v="1"/>
    <n v="1"/>
    <s v="f"/>
    <s v="46a27f"/>
    <d v="1899-12-30T00:03:26"/>
    <n v="10"/>
    <x v="114"/>
    <n v="8.7361379771866247E-3"/>
    <x v="0"/>
  </r>
  <r>
    <s v="72f5d4"/>
    <n v="5"/>
    <n v="1"/>
    <s v="f"/>
    <s v="46a27f"/>
    <d v="1899-12-30T00:03:26"/>
    <n v="19"/>
    <x v="1076"/>
    <n v="8.2993310783272919E-2"/>
    <x v="0"/>
  </r>
  <r>
    <s v="b9a74d"/>
    <n v="5"/>
    <n v="1"/>
    <s v="f"/>
    <s v="46a27f"/>
    <d v="1899-12-30T00:03:26"/>
    <n v="17"/>
    <x v="732"/>
    <n v="7.4257172806086305E-2"/>
    <x v="1"/>
  </r>
  <r>
    <s v="2feb6b"/>
    <n v="1"/>
    <n v="1"/>
    <s v="f"/>
    <s v="46a27f"/>
    <d v="1899-12-30T00:03:26"/>
    <n v="29"/>
    <x v="763"/>
    <n v="2.5334800133841207E-2"/>
    <x v="1"/>
  </r>
  <r>
    <s v="e83aa3"/>
    <n v="4"/>
    <n v="14"/>
    <s v="t"/>
    <s v="dc83f1"/>
    <d v="1899-12-30T00:39:50"/>
    <n v="32"/>
    <x v="635"/>
    <n v="9.7138794800879141E-2"/>
    <x v="0"/>
  </r>
  <r>
    <s v="d5e9a6"/>
    <n v="2"/>
    <n v="14"/>
    <s v="t"/>
    <s v="dc83f1"/>
    <d v="1899-12-30T00:39:50"/>
    <n v="23"/>
    <x v="636"/>
    <n v="3.4909254381565939E-2"/>
    <x v="0"/>
  </r>
  <r>
    <s v="72f5d4"/>
    <n v="2"/>
    <n v="14"/>
    <s v="t"/>
    <s v="dc83f1"/>
    <d v="1899-12-30T00:39:50"/>
    <n v="19"/>
    <x v="1138"/>
    <n v="2.8838079706510995E-2"/>
    <x v="0"/>
  </r>
  <r>
    <s v="9ec847"/>
    <n v="3"/>
    <n v="14"/>
    <s v="t"/>
    <s v="dc83f1"/>
    <d v="1899-12-30T00:39:50"/>
    <n v="54"/>
    <x v="32"/>
    <n v="0.12294128716986265"/>
    <x v="0"/>
  </r>
  <r>
    <s v="c8d436"/>
    <n v="2"/>
    <n v="14"/>
    <s v="t"/>
    <s v="dc83f1"/>
    <d v="1899-12-30T00:39:50"/>
    <n v="10"/>
    <x v="441"/>
    <n v="1.5177936687637365E-2"/>
    <x v="1"/>
  </r>
  <r>
    <s v="2a2353"/>
    <n v="3"/>
    <n v="14"/>
    <s v="t"/>
    <s v="dc83f1"/>
    <d v="1899-12-30T00:39:50"/>
    <n v="57"/>
    <x v="1139"/>
    <n v="0.12977135867929948"/>
    <x v="1"/>
  </r>
  <r>
    <s v="f084eb"/>
    <n v="3"/>
    <n v="14"/>
    <s v="t"/>
    <s v="dc83f1"/>
    <d v="1899-12-30T00:39:50"/>
    <n v="36"/>
    <x v="470"/>
    <n v="8.1960858113241775E-2"/>
    <x v="1"/>
  </r>
  <r>
    <s v="c4a632"/>
    <n v="3"/>
    <n v="16"/>
    <s v="f"/>
    <s v="7d3e51"/>
    <d v="1899-12-30T00:59:42"/>
    <n v="13"/>
    <x v="81"/>
    <n v="2.8908674760872097E-2"/>
    <x v="0"/>
  </r>
  <r>
    <s v="e31d39"/>
    <n v="4"/>
    <n v="16"/>
    <s v="f"/>
    <s v="7d3e51"/>
    <d v="1899-12-30T00:59:42"/>
    <n v="10"/>
    <x v="200"/>
    <n v="2.9649922831663691E-2"/>
    <x v="0"/>
  </r>
  <r>
    <s v="72f5d4"/>
    <n v="2"/>
    <n v="16"/>
    <s v="f"/>
    <s v="7d3e51"/>
    <d v="1899-12-30T00:59:42"/>
    <n v="19"/>
    <x v="788"/>
    <n v="2.8167426690080506E-2"/>
    <x v="0"/>
  </r>
  <r>
    <s v="f084eb"/>
    <n v="5"/>
    <n v="16"/>
    <s v="f"/>
    <s v="7d3e51"/>
    <d v="1899-12-30T00:59:42"/>
    <n v="36"/>
    <x v="205"/>
    <n v="0.1334246527424866"/>
    <x v="1"/>
  </r>
  <r>
    <s v="2feb6b"/>
    <n v="2"/>
    <n v="16"/>
    <s v="f"/>
    <s v="7d3e51"/>
    <d v="1899-12-30T00:59:42"/>
    <n v="29"/>
    <x v="268"/>
    <n v="4.2992388105912355E-2"/>
    <x v="1"/>
  </r>
  <r>
    <s v="c4a632"/>
    <n v="1"/>
    <n v="10"/>
    <s v="t"/>
    <n v="429847"/>
    <d v="1899-12-30T00:01:59"/>
    <n v="13"/>
    <x v="68"/>
    <n v="1.0324526700311466E-2"/>
    <x v="0"/>
  </r>
  <r>
    <s v="e31d39"/>
    <n v="4"/>
    <n v="10"/>
    <s v="t"/>
    <n v="429847"/>
    <d v="1899-12-30T00:01:59"/>
    <n v="10"/>
    <x v="69"/>
    <n v="3.1767774462496817E-2"/>
    <x v="0"/>
  </r>
  <r>
    <s v="d5e9a6"/>
    <n v="4"/>
    <n v="10"/>
    <s v="t"/>
    <n v="429847"/>
    <d v="1899-12-30T00:01:59"/>
    <n v="23"/>
    <x v="1068"/>
    <n v="7.3065881263742666E-2"/>
    <x v="0"/>
  </r>
  <r>
    <s v="9ec847"/>
    <n v="3"/>
    <n v="10"/>
    <s v="t"/>
    <n v="429847"/>
    <d v="1899-12-30T00:01:59"/>
    <n v="54"/>
    <x v="343"/>
    <n v="0.1286594865731121"/>
    <x v="0"/>
  </r>
  <r>
    <s v="5d267b"/>
    <n v="3"/>
    <n v="10"/>
    <s v="t"/>
    <n v="429847"/>
    <d v="1899-12-30T00:01:59"/>
    <n v="40"/>
    <x v="216"/>
    <n v="9.5303323387490438E-2"/>
    <x v="1"/>
  </r>
  <r>
    <s v="f084eb"/>
    <n v="2"/>
    <n v="10"/>
    <s v="t"/>
    <n v="429847"/>
    <d v="1899-12-30T00:01:59"/>
    <n v="36"/>
    <x v="1140"/>
    <n v="5.7181994032494264E-2"/>
    <x v="1"/>
  </r>
  <r>
    <s v="b9a74d"/>
    <n v="5"/>
    <n v="10"/>
    <s v="t"/>
    <n v="429847"/>
    <d v="1899-12-30T00:01:59"/>
    <n v="17"/>
    <x v="934"/>
    <n v="6.7506520732805719E-2"/>
    <x v="1"/>
  </r>
  <r>
    <s v="2feb6b"/>
    <n v="3"/>
    <n v="10"/>
    <s v="t"/>
    <n v="429847"/>
    <d v="1899-12-30T00:01:59"/>
    <n v="29"/>
    <x v="968"/>
    <n v="6.9094909455930567E-2"/>
    <x v="1"/>
  </r>
  <r>
    <s v="c4a632"/>
    <n v="3"/>
    <n v="14"/>
    <s v="f"/>
    <s v="f032ae"/>
    <d v="1899-12-30T00:26:17"/>
    <n v="13"/>
    <x v="439"/>
    <n v="2.9596976540892862E-2"/>
    <x v="0"/>
  </r>
  <r>
    <s v="d5e9a6"/>
    <n v="3"/>
    <n v="14"/>
    <s v="f"/>
    <s v="f032ae"/>
    <d v="1899-12-30T00:26:17"/>
    <n v="23"/>
    <x v="556"/>
    <n v="5.2363881572348905E-2"/>
    <x v="0"/>
  </r>
  <r>
    <s v="9ec847"/>
    <n v="5"/>
    <n v="14"/>
    <s v="f"/>
    <s v="f032ae"/>
    <d v="1899-12-30T00:26:17"/>
    <n v="54"/>
    <x v="100"/>
    <n v="0.20490214528310441"/>
    <x v="0"/>
  </r>
  <r>
    <s v="5d267b"/>
    <n v="2"/>
    <n v="14"/>
    <s v="f"/>
    <s v="f032ae"/>
    <d v="1899-12-30T00:26:17"/>
    <n v="40"/>
    <x v="1141"/>
    <n v="6.071174675054946E-2"/>
    <x v="1"/>
  </r>
  <r>
    <s v="c8d436"/>
    <n v="5"/>
    <n v="14"/>
    <s v="f"/>
    <s v="f032ae"/>
    <d v="1899-12-30T00:26:17"/>
    <n v="10"/>
    <x v="374"/>
    <n v="3.794484171909341E-2"/>
    <x v="1"/>
  </r>
  <r>
    <s v="2a2353"/>
    <n v="2"/>
    <n v="14"/>
    <s v="f"/>
    <s v="f032ae"/>
    <d v="1899-12-30T00:26:17"/>
    <n v="57"/>
    <x v="353"/>
    <n v="8.6514239119532974E-2"/>
    <x v="1"/>
  </r>
  <r>
    <s v="b9a74d"/>
    <n v="3"/>
    <n v="14"/>
    <s v="f"/>
    <s v="f032ae"/>
    <d v="1899-12-30T00:26:17"/>
    <n v="17"/>
    <x v="47"/>
    <n v="3.8703738553475288E-2"/>
    <x v="1"/>
  </r>
  <r>
    <s v="2feb6b"/>
    <n v="1"/>
    <n v="14"/>
    <s v="f"/>
    <s v="f032ae"/>
    <d v="1899-12-30T00:26:17"/>
    <n v="29"/>
    <x v="376"/>
    <n v="2.2008008197074179E-2"/>
    <x v="1"/>
  </r>
  <r>
    <s v="c4a632"/>
    <n v="1"/>
    <n v="9"/>
    <s v="f"/>
    <s v="38af06"/>
    <d v="1899-12-30T00:25:18"/>
    <n v="13"/>
    <x v="755"/>
    <n v="1.0439243663648259E-2"/>
    <x v="0"/>
  </r>
  <r>
    <s v="e83aa3"/>
    <n v="4"/>
    <n v="9"/>
    <s v="f"/>
    <s v="38af06"/>
    <d v="1899-12-30T00:25:18"/>
    <n v="32"/>
    <x v="1142"/>
    <n v="0.10278639914976746"/>
    <x v="0"/>
  </r>
  <r>
    <s v="e31d39"/>
    <n v="3"/>
    <n v="9"/>
    <s v="f"/>
    <s v="38af06"/>
    <d v="1899-12-30T00:25:18"/>
    <n v="10"/>
    <x v="497"/>
    <n v="2.4090562300726752E-2"/>
    <x v="0"/>
  </r>
  <r>
    <s v="d5e9a6"/>
    <n v="1"/>
    <n v="9"/>
    <s v="f"/>
    <s v="38af06"/>
    <d v="1899-12-30T00:25:18"/>
    <n v="23"/>
    <x v="154"/>
    <n v="1.8469431097223842E-2"/>
    <x v="0"/>
  </r>
  <r>
    <s v="5d267b"/>
    <n v="3"/>
    <n v="9"/>
    <s v="f"/>
    <s v="38af06"/>
    <d v="1899-12-30T00:25:18"/>
    <n v="40"/>
    <x v="156"/>
    <n v="9.6362249202907008E-2"/>
    <x v="1"/>
  </r>
  <r>
    <s v="2a2353"/>
    <n v="1"/>
    <n v="9"/>
    <s v="f"/>
    <s v="38af06"/>
    <d v="1899-12-30T00:25:18"/>
    <n v="57"/>
    <x v="573"/>
    <n v="4.5772068371380828E-2"/>
    <x v="1"/>
  </r>
  <r>
    <s v="f084eb"/>
    <n v="1"/>
    <n v="9"/>
    <s v="f"/>
    <s v="38af06"/>
    <d v="1899-12-30T00:25:18"/>
    <n v="36"/>
    <x v="81"/>
    <n v="2.8908674760872097E-2"/>
    <x v="1"/>
  </r>
  <r>
    <s v="b9a74d"/>
    <n v="3"/>
    <n v="9"/>
    <s v="f"/>
    <s v="38af06"/>
    <d v="1899-12-30T00:25:18"/>
    <n v="17"/>
    <x v="943"/>
    <n v="4.0953955911235476E-2"/>
    <x v="1"/>
  </r>
  <r>
    <s v="c4a632"/>
    <n v="3"/>
    <n v="17"/>
    <s v="f"/>
    <n v="313786"/>
    <d v="1899-12-30T00:47:49"/>
    <n v="13"/>
    <x v="283"/>
    <n v="2.8564523870861714E-2"/>
    <x v="0"/>
  </r>
  <r>
    <s v="72f5d4"/>
    <n v="5"/>
    <n v="17"/>
    <s v="f"/>
    <n v="313786"/>
    <d v="1899-12-30T00:47:49"/>
    <n v="19"/>
    <x v="907"/>
    <n v="6.9580250454663151E-2"/>
    <x v="0"/>
  </r>
  <r>
    <s v="9ec847"/>
    <n v="1"/>
    <n v="17"/>
    <s v="f"/>
    <n v="313786"/>
    <d v="1899-12-30T00:47:49"/>
    <n v="54"/>
    <x v="1071"/>
    <n v="3.9550879205808534E-2"/>
    <x v="0"/>
  </r>
  <r>
    <s v="2a2353"/>
    <n v="4"/>
    <n v="17"/>
    <s v="f"/>
    <n v="313786"/>
    <d v="1899-12-30T00:47:49"/>
    <n v="57"/>
    <x v="692"/>
    <n v="0.16699260109119154"/>
    <x v="1"/>
  </r>
  <r>
    <s v="b9a74d"/>
    <n v="3"/>
    <n v="17"/>
    <s v="f"/>
    <n v="313786"/>
    <d v="1899-12-30T00:47:49"/>
    <n v="17"/>
    <x v="988"/>
    <n v="3.7353608138819168E-2"/>
    <x v="1"/>
  </r>
  <r>
    <s v="c4a632"/>
    <n v="3"/>
    <n v="24"/>
    <s v="t"/>
    <s v="93c14a"/>
    <d v="1899-12-30T00:46:58"/>
    <n v="13"/>
    <x v="933"/>
    <n v="2.6155467640789045E-2"/>
    <x v="0"/>
  </r>
  <r>
    <s v="e83aa3"/>
    <n v="4"/>
    <n v="24"/>
    <s v="t"/>
    <s v="93c14a"/>
    <d v="1899-12-30T00:46:58"/>
    <n v="32"/>
    <x v="87"/>
    <n v="8.5843586103102498E-2"/>
    <x v="0"/>
  </r>
  <r>
    <s v="d5e9a6"/>
    <n v="3"/>
    <n v="24"/>
    <s v="t"/>
    <s v="93c14a"/>
    <d v="1899-12-30T00:46:58"/>
    <n v="23"/>
    <x v="753"/>
    <n v="4.6275058133703688E-2"/>
    <x v="0"/>
  </r>
  <r>
    <s v="9ec847"/>
    <n v="4"/>
    <n v="24"/>
    <s v="t"/>
    <s v="93c14a"/>
    <d v="1899-12-30T00:46:58"/>
    <n v="54"/>
    <x v="540"/>
    <n v="0.14486105154898546"/>
    <x v="0"/>
  </r>
  <r>
    <s v="c8d436"/>
    <n v="3"/>
    <n v="24"/>
    <s v="t"/>
    <s v="93c14a"/>
    <d v="1899-12-30T00:46:58"/>
    <n v="10"/>
    <x v="752"/>
    <n v="2.0119590492914646E-2"/>
    <x v="1"/>
  </r>
  <r>
    <s v="2a2353"/>
    <n v="3"/>
    <n v="24"/>
    <s v="t"/>
    <s v="93c14a"/>
    <d v="1899-12-30T00:46:58"/>
    <n v="57"/>
    <x v="1143"/>
    <n v="0.1146816658096135"/>
    <x v="1"/>
  </r>
  <r>
    <s v="f084eb"/>
    <n v="5"/>
    <n v="24"/>
    <s v="t"/>
    <s v="93c14a"/>
    <d v="1899-12-30T00:46:58"/>
    <n v="36"/>
    <x v="382"/>
    <n v="0.12071754295748789"/>
    <x v="1"/>
  </r>
  <r>
    <s v="2feb6b"/>
    <n v="5"/>
    <n v="24"/>
    <s v="t"/>
    <s v="93c14a"/>
    <d v="1899-12-30T00:46:58"/>
    <n v="29"/>
    <x v="1144"/>
    <n v="9.72446873824208E-2"/>
    <x v="1"/>
  </r>
  <r>
    <s v="e31d39"/>
    <n v="3"/>
    <n v="10"/>
    <s v="t"/>
    <s v="ef26ad"/>
    <d v="1899-12-30T00:11:46"/>
    <n v="10"/>
    <x v="967"/>
    <n v="2.3825830846872609E-2"/>
    <x v="0"/>
  </r>
  <r>
    <s v="d5e9a6"/>
    <n v="4"/>
    <n v="10"/>
    <s v="t"/>
    <s v="ef26ad"/>
    <d v="1899-12-30T00:11:46"/>
    <n v="23"/>
    <x v="1068"/>
    <n v="7.3065881263742666E-2"/>
    <x v="0"/>
  </r>
  <r>
    <s v="9ec847"/>
    <n v="2"/>
    <n v="10"/>
    <s v="t"/>
    <s v="ef26ad"/>
    <d v="1899-12-30T00:11:46"/>
    <n v="54"/>
    <x v="258"/>
    <n v="8.5772991048741393E-2"/>
    <x v="0"/>
  </r>
  <r>
    <s v="5d267b"/>
    <n v="4"/>
    <n v="10"/>
    <s v="t"/>
    <s v="ef26ad"/>
    <d v="1899-12-30T00:11:46"/>
    <n v="40"/>
    <x v="449"/>
    <n v="0.12707109784998727"/>
    <x v="1"/>
  </r>
  <r>
    <s v="c8d436"/>
    <n v="3"/>
    <n v="10"/>
    <s v="t"/>
    <s v="ef26ad"/>
    <d v="1899-12-30T00:11:46"/>
    <n v="10"/>
    <x v="967"/>
    <n v="2.3825830846872609E-2"/>
    <x v="1"/>
  </r>
  <r>
    <s v="2a2353"/>
    <n v="4"/>
    <n v="10"/>
    <s v="t"/>
    <s v="ef26ad"/>
    <d v="1899-12-30T00:11:46"/>
    <n v="57"/>
    <x v="612"/>
    <n v="0.18107631443623184"/>
    <x v="1"/>
  </r>
  <r>
    <s v="e31d39"/>
    <n v="3"/>
    <n v="4"/>
    <s v="t"/>
    <s v="5cf1f1"/>
    <d v="1899-12-30T00:36:48"/>
    <n v="10"/>
    <x v="727"/>
    <n v="2.541421956999745E-2"/>
    <x v="0"/>
  </r>
  <r>
    <s v="72f5d4"/>
    <n v="2"/>
    <n v="4"/>
    <s v="t"/>
    <s v="5cf1f1"/>
    <d v="1899-12-30T00:36:48"/>
    <n v="19"/>
    <x v="925"/>
    <n v="3.219134478866343E-2"/>
    <x v="0"/>
  </r>
  <r>
    <s v="5d267b"/>
    <n v="4"/>
    <n v="4"/>
    <s v="t"/>
    <s v="5cf1f1"/>
    <d v="1899-12-30T00:36:48"/>
    <n v="40"/>
    <x v="848"/>
    <n v="0.13554250437331972"/>
    <x v="1"/>
  </r>
  <r>
    <s v="2a2353"/>
    <n v="4"/>
    <n v="4"/>
    <s v="t"/>
    <s v="5cf1f1"/>
    <d v="1899-12-30T00:36:48"/>
    <n v="57"/>
    <x v="869"/>
    <n v="0.19314806873198062"/>
    <x v="1"/>
  </r>
  <r>
    <s v="f084eb"/>
    <n v="4"/>
    <n v="4"/>
    <s v="t"/>
    <s v="5cf1f1"/>
    <d v="1899-12-30T00:36:48"/>
    <n v="36"/>
    <x v="870"/>
    <n v="0.12198825393598776"/>
    <x v="1"/>
  </r>
  <r>
    <s v="2feb6b"/>
    <n v="4"/>
    <n v="4"/>
    <s v="t"/>
    <s v="5cf1f1"/>
    <d v="1899-12-30T00:36:48"/>
    <n v="29"/>
    <x v="119"/>
    <n v="9.8268315670656817E-2"/>
    <x v="1"/>
  </r>
  <r>
    <s v="e83aa3"/>
    <n v="2"/>
    <n v="12"/>
    <s v="t"/>
    <s v="ddfa4a"/>
    <d v="1899-12-30T00:35:27"/>
    <n v="32"/>
    <x v="775"/>
    <n v="4.9698918270217232E-2"/>
    <x v="0"/>
  </r>
  <r>
    <s v="e31d39"/>
    <n v="3"/>
    <n v="12"/>
    <s v="t"/>
    <s v="ddfa4a"/>
    <d v="1899-12-30T00:35:27"/>
    <n v="10"/>
    <x v="694"/>
    <n v="2.3296367939164328E-2"/>
    <x v="0"/>
  </r>
  <r>
    <s v="72f5d4"/>
    <n v="1"/>
    <n v="12"/>
    <s v="t"/>
    <s v="ddfa4a"/>
    <d v="1899-12-30T00:35:27"/>
    <n v="19"/>
    <x v="538"/>
    <n v="1.475436636147074E-2"/>
    <x v="0"/>
  </r>
  <r>
    <s v="5d267b"/>
    <n v="4"/>
    <n v="12"/>
    <s v="t"/>
    <s v="ddfa4a"/>
    <d v="1899-12-30T00:35:27"/>
    <n v="40"/>
    <x v="360"/>
    <n v="0.1242472956755431"/>
    <x v="1"/>
  </r>
  <r>
    <s v="c8d436"/>
    <n v="4"/>
    <n v="12"/>
    <s v="t"/>
    <s v="ddfa4a"/>
    <d v="1899-12-30T00:35:27"/>
    <n v="10"/>
    <x v="482"/>
    <n v="3.1061823918885775E-2"/>
    <x v="1"/>
  </r>
  <r>
    <s v="b9a74d"/>
    <n v="3"/>
    <n v="12"/>
    <s v="t"/>
    <s v="ddfa4a"/>
    <d v="1899-12-30T00:35:27"/>
    <n v="17"/>
    <x v="863"/>
    <n v="3.9603825496579363E-2"/>
    <x v="1"/>
  </r>
  <r>
    <s v="2feb6b"/>
    <n v="2"/>
    <n v="12"/>
    <s v="t"/>
    <s v="ddfa4a"/>
    <d v="1899-12-30T00:35:27"/>
    <n v="29"/>
    <x v="316"/>
    <n v="4.5039644682384368E-2"/>
    <x v="1"/>
  </r>
  <r>
    <s v="c4a632"/>
    <n v="3"/>
    <n v="19"/>
    <s v="f"/>
    <s v="96ff51"/>
    <d v="1899-12-30T00:25:17"/>
    <n v="13"/>
    <x v="1041"/>
    <n v="2.7876222090840955E-2"/>
    <x v="0"/>
  </r>
  <r>
    <s v="e83aa3"/>
    <n v="2"/>
    <n v="19"/>
    <s v="f"/>
    <s v="96ff51"/>
    <d v="1899-12-30T00:25:17"/>
    <n v="32"/>
    <x v="49"/>
    <n v="4.5745595225995417E-2"/>
    <x v="0"/>
  </r>
  <r>
    <s v="d5e9a6"/>
    <n v="3"/>
    <n v="19"/>
    <s v="f"/>
    <s v="96ff51"/>
    <d v="1899-12-30T00:25:17"/>
    <n v="23"/>
    <x v="94"/>
    <n v="4.9319469853026307E-2"/>
    <x v="0"/>
  </r>
  <r>
    <s v="9ec847"/>
    <n v="2"/>
    <n v="19"/>
    <s v="f"/>
    <s v="96ff51"/>
    <d v="1899-12-30T00:25:17"/>
    <n v="54"/>
    <x v="698"/>
    <n v="7.7195691943867259E-2"/>
    <x v="0"/>
  </r>
  <r>
    <s v="c8d436"/>
    <n v="2"/>
    <n v="19"/>
    <s v="f"/>
    <s v="96ff51"/>
    <d v="1899-12-30T00:25:17"/>
    <n v="10"/>
    <x v="860"/>
    <n v="1.4295498508123568E-2"/>
    <x v="1"/>
  </r>
  <r>
    <s v="b9a74d"/>
    <n v="2"/>
    <n v="19"/>
    <s v="f"/>
    <s v="96ff51"/>
    <d v="1899-12-30T00:25:17"/>
    <n v="17"/>
    <x v="96"/>
    <n v="2.4302347463810062E-2"/>
    <x v="1"/>
  </r>
  <r>
    <s v="e83aa3"/>
    <n v="5"/>
    <n v="5"/>
    <s v="t"/>
    <s v="57c307"/>
    <d v="1899-12-30T00:55:14"/>
    <n v="32"/>
    <x v="499"/>
    <n v="0.13413060328609766"/>
    <x v="0"/>
  </r>
  <r>
    <s v="72f5d4"/>
    <n v="1"/>
    <n v="5"/>
    <s v="t"/>
    <s v="57c307"/>
    <d v="1899-12-30T00:55:14"/>
    <n v="19"/>
    <x v="855"/>
    <n v="1.5928009140224096E-2"/>
    <x v="0"/>
  </r>
  <r>
    <s v="9ec847"/>
    <n v="2"/>
    <n v="5"/>
    <s v="t"/>
    <s v="57c307"/>
    <d v="1899-12-30T00:55:14"/>
    <n v="54"/>
    <x v="1016"/>
    <n v="9.0538157218115908E-2"/>
    <x v="0"/>
  </r>
  <r>
    <s v="5d267b"/>
    <n v="3"/>
    <n v="5"/>
    <s v="t"/>
    <s v="57c307"/>
    <d v="1899-12-30T00:55:14"/>
    <n v="40"/>
    <x v="546"/>
    <n v="0.10059795246457323"/>
    <x v="1"/>
  </r>
  <r>
    <s v="c8d436"/>
    <n v="4"/>
    <n v="5"/>
    <s v="t"/>
    <s v="57c307"/>
    <d v="1899-12-30T00:55:14"/>
    <n v="10"/>
    <x v="486"/>
    <n v="3.3532650821524415E-2"/>
    <x v="1"/>
  </r>
  <r>
    <s v="2a2353"/>
    <n v="1"/>
    <n v="5"/>
    <s v="t"/>
    <s v="57c307"/>
    <d v="1899-12-30T00:55:14"/>
    <n v="57"/>
    <x v="56"/>
    <n v="4.7784027420672288E-2"/>
    <x v="1"/>
  </r>
  <r>
    <s v="f084eb"/>
    <n v="1"/>
    <n v="5"/>
    <s v="t"/>
    <s v="57c307"/>
    <d v="1899-12-30T00:55:14"/>
    <n v="36"/>
    <x v="1104"/>
    <n v="3.0179385739371969E-2"/>
    <x v="1"/>
  </r>
  <r>
    <s v="2feb6b"/>
    <n v="5"/>
    <n v="5"/>
    <s v="t"/>
    <s v="57c307"/>
    <d v="1899-12-30T00:55:14"/>
    <n v="29"/>
    <x v="535"/>
    <n v="0.12155585922802599"/>
    <x v="1"/>
  </r>
  <r>
    <s v="e83aa3"/>
    <n v="3"/>
    <n v="24"/>
    <s v="t"/>
    <s v="00d139"/>
    <d v="1899-12-30T00:09:35"/>
    <n v="32"/>
    <x v="1082"/>
    <n v="6.4382689577326874E-2"/>
    <x v="0"/>
  </r>
  <r>
    <s v="e31d39"/>
    <n v="5"/>
    <n v="24"/>
    <s v="t"/>
    <s v="00d139"/>
    <d v="1899-12-30T00:09:35"/>
    <n v="10"/>
    <x v="486"/>
    <n v="3.3532650821524415E-2"/>
    <x v="0"/>
  </r>
  <r>
    <s v="d5e9a6"/>
    <n v="3"/>
    <n v="24"/>
    <s v="t"/>
    <s v="00d139"/>
    <d v="1899-12-30T00:09:35"/>
    <n v="23"/>
    <x v="753"/>
    <n v="4.6275058133703688E-2"/>
    <x v="0"/>
  </r>
  <r>
    <s v="c8d436"/>
    <n v="1"/>
    <n v="24"/>
    <s v="t"/>
    <s v="00d139"/>
    <d v="1899-12-30T00:09:35"/>
    <n v="10"/>
    <x v="444"/>
    <n v="6.7065301643048827E-3"/>
    <x v="1"/>
  </r>
  <r>
    <s v="f084eb"/>
    <n v="1"/>
    <n v="24"/>
    <s v="t"/>
    <s v="00d139"/>
    <d v="1899-12-30T00:09:35"/>
    <n v="36"/>
    <x v="446"/>
    <n v="2.4143508591497578E-2"/>
    <x v="1"/>
  </r>
  <r>
    <s v="b9a74d"/>
    <n v="2"/>
    <n v="24"/>
    <s v="t"/>
    <s v="00d139"/>
    <d v="1899-12-30T00:09:35"/>
    <n v="17"/>
    <x v="1145"/>
    <n v="2.2802202558636603E-2"/>
    <x v="1"/>
  </r>
  <r>
    <s v="c4a632"/>
    <n v="4"/>
    <n v="21"/>
    <s v="t"/>
    <s v="48c8f9"/>
    <d v="1899-12-30T00:57:14"/>
    <n v="13"/>
    <x v="710"/>
    <n v="3.6250560414426918E-2"/>
    <x v="0"/>
  </r>
  <r>
    <s v="d5e9a6"/>
    <n v="5"/>
    <n v="21"/>
    <s v="t"/>
    <s v="48c8f9"/>
    <d v="1899-12-30T00:57:14"/>
    <n v="23"/>
    <x v="401"/>
    <n v="8.0169508608828766E-2"/>
    <x v="0"/>
  </r>
  <r>
    <s v="9ec847"/>
    <n v="2"/>
    <n v="21"/>
    <s v="t"/>
    <s v="48c8f9"/>
    <d v="1899-12-30T00:57:14"/>
    <n v="54"/>
    <x v="8"/>
    <n v="7.528962547611745E-2"/>
    <x v="0"/>
  </r>
  <r>
    <s v="5d267b"/>
    <n v="4"/>
    <n v="21"/>
    <s v="t"/>
    <s v="48c8f9"/>
    <d v="1899-12-30T00:57:14"/>
    <n v="40"/>
    <x v="10"/>
    <n v="0.11154018589054436"/>
    <x v="1"/>
  </r>
  <r>
    <s v="b9a74d"/>
    <n v="4"/>
    <n v="21"/>
    <s v="t"/>
    <s v="48c8f9"/>
    <d v="1899-12-30T00:57:14"/>
    <n v="17"/>
    <x v="15"/>
    <n v="4.7404579003481349E-2"/>
    <x v="1"/>
  </r>
  <r>
    <s v="2feb6b"/>
    <n v="5"/>
    <n v="21"/>
    <s v="t"/>
    <s v="48c8f9"/>
    <d v="1899-12-30T00:57:14"/>
    <n v="29"/>
    <x v="853"/>
    <n v="0.10108329346330584"/>
    <x v="1"/>
  </r>
  <r>
    <s v="e31d39"/>
    <n v="4"/>
    <n v="15"/>
    <s v="t"/>
    <s v="46c35f"/>
    <d v="1899-12-30T00:44:06"/>
    <n v="10"/>
    <x v="64"/>
    <n v="3.0002898103469212E-2"/>
    <x v="0"/>
  </r>
  <r>
    <s v="9ec847"/>
    <n v="1"/>
    <n v="15"/>
    <s v="t"/>
    <s v="46c35f"/>
    <d v="1899-12-30T00:44:06"/>
    <n v="54"/>
    <x v="184"/>
    <n v="4.0503912439683439E-2"/>
    <x v="0"/>
  </r>
  <r>
    <s v="2a2353"/>
    <n v="4"/>
    <n v="15"/>
    <s v="t"/>
    <s v="46c35f"/>
    <d v="1899-12-30T00:44:06"/>
    <n v="57"/>
    <x v="171"/>
    <n v="0.17101651918977451"/>
    <x v="1"/>
  </r>
  <r>
    <s v="f084eb"/>
    <n v="2"/>
    <n v="15"/>
    <s v="t"/>
    <s v="46c35f"/>
    <d v="1899-12-30T00:44:06"/>
    <n v="36"/>
    <x v="616"/>
    <n v="5.4005216586244582E-2"/>
    <x v="1"/>
  </r>
  <r>
    <s v="b9a74d"/>
    <n v="1"/>
    <n v="15"/>
    <s v="t"/>
    <s v="46c35f"/>
    <d v="1899-12-30T00:44:06"/>
    <n v="17"/>
    <x v="631"/>
    <n v="1.2751231693974414E-2"/>
    <x v="1"/>
  </r>
  <r>
    <s v="2feb6b"/>
    <n v="5"/>
    <n v="15"/>
    <s v="t"/>
    <s v="46c35f"/>
    <d v="1899-12-30T00:44:06"/>
    <n v="29"/>
    <x v="67"/>
    <n v="0.10876050562507589"/>
    <x v="1"/>
  </r>
  <r>
    <s v="e83aa3"/>
    <n v="3"/>
    <n v="19"/>
    <s v="f"/>
    <s v="40e3e2"/>
    <d v="1899-12-30T00:10:31"/>
    <n v="32"/>
    <x v="254"/>
    <n v="6.8618392838993125E-2"/>
    <x v="0"/>
  </r>
  <r>
    <s v="d5e9a6"/>
    <n v="3"/>
    <n v="19"/>
    <s v="f"/>
    <s v="40e3e2"/>
    <d v="1899-12-30T00:10:31"/>
    <n v="23"/>
    <x v="94"/>
    <n v="4.9319469853026307E-2"/>
    <x v="0"/>
  </r>
  <r>
    <s v="9ec847"/>
    <n v="3"/>
    <n v="19"/>
    <s v="f"/>
    <s v="40e3e2"/>
    <d v="1899-12-30T00:10:31"/>
    <n v="54"/>
    <x v="277"/>
    <n v="0.11579353791580088"/>
    <x v="0"/>
  </r>
  <r>
    <s v="f084eb"/>
    <n v="3"/>
    <n v="19"/>
    <s v="f"/>
    <s v="40e3e2"/>
    <d v="1899-12-30T00:10:31"/>
    <n v="36"/>
    <x v="698"/>
    <n v="7.7195691943867259E-2"/>
    <x v="1"/>
  </r>
  <r>
    <s v="b9a74d"/>
    <n v="1"/>
    <n v="19"/>
    <s v="f"/>
    <s v="40e3e2"/>
    <d v="1899-12-30T00:10:31"/>
    <n v="17"/>
    <x v="54"/>
    <n v="1.2151173731905031E-2"/>
    <x v="1"/>
  </r>
  <r>
    <s v="2feb6b"/>
    <n v="4"/>
    <n v="19"/>
    <s v="f"/>
    <s v="40e3e2"/>
    <d v="1899-12-30T00:10:31"/>
    <n v="29"/>
    <x v="822"/>
    <n v="8.2913891347116686E-2"/>
    <x v="1"/>
  </r>
  <r>
    <s v="e83aa3"/>
    <n v="1"/>
    <n v="23"/>
    <s v="t"/>
    <s v="03695a"/>
    <d v="1899-12-30T00:32:41"/>
    <n v="32"/>
    <x v="856"/>
    <n v="2.174327674322004E-2"/>
    <x v="0"/>
  </r>
  <r>
    <s v="e31d39"/>
    <n v="2"/>
    <n v="23"/>
    <s v="t"/>
    <s v="03695a"/>
    <d v="1899-12-30T00:32:41"/>
    <n v="10"/>
    <x v="161"/>
    <n v="1.3589547964512526E-2"/>
    <x v="0"/>
  </r>
  <r>
    <s v="5d267b"/>
    <n v="5"/>
    <n v="23"/>
    <s v="t"/>
    <s v="03695a"/>
    <d v="1899-12-30T00:32:41"/>
    <n v="40"/>
    <x v="553"/>
    <n v="0.13589547964512527"/>
    <x v="1"/>
  </r>
  <r>
    <s v="c8d436"/>
    <n v="4"/>
    <n v="23"/>
    <s v="t"/>
    <s v="03695a"/>
    <d v="1899-12-30T00:32:41"/>
    <n v="10"/>
    <x v="163"/>
    <n v="2.7179095929025052E-2"/>
    <x v="1"/>
  </r>
  <r>
    <s v="f084eb"/>
    <n v="3"/>
    <n v="23"/>
    <s v="t"/>
    <s v="03695a"/>
    <d v="1899-12-30T00:32:41"/>
    <n v="36"/>
    <x v="488"/>
    <n v="7.3383559008367627E-2"/>
    <x v="1"/>
  </r>
  <r>
    <s v="2feb6b"/>
    <n v="3"/>
    <n v="23"/>
    <s v="t"/>
    <s v="03695a"/>
    <d v="1899-12-30T00:32:41"/>
    <n v="29"/>
    <x v="1014"/>
    <n v="5.9114533645629477E-2"/>
    <x v="1"/>
  </r>
  <r>
    <s v="e31d39"/>
    <n v="3"/>
    <n v="10"/>
    <s v="t"/>
    <s v="9470c8"/>
    <d v="1899-12-30T00:42:40"/>
    <n v="10"/>
    <x v="967"/>
    <n v="2.3825830846872609E-2"/>
    <x v="0"/>
  </r>
  <r>
    <s v="9ec847"/>
    <n v="2"/>
    <n v="10"/>
    <s v="t"/>
    <s v="9470c8"/>
    <d v="1899-12-30T00:42:40"/>
    <n v="54"/>
    <x v="258"/>
    <n v="8.5772991048741393E-2"/>
    <x v="0"/>
  </r>
  <r>
    <s v="2a2353"/>
    <n v="3"/>
    <n v="10"/>
    <s v="t"/>
    <s v="9470c8"/>
    <d v="1899-12-30T00:42:40"/>
    <n v="57"/>
    <x v="663"/>
    <n v="0.13580723582717388"/>
    <x v="1"/>
  </r>
  <r>
    <s v="f084eb"/>
    <n v="1"/>
    <n v="10"/>
    <s v="t"/>
    <s v="9470c8"/>
    <d v="1899-12-30T00:42:40"/>
    <n v="36"/>
    <x v="1119"/>
    <n v="2.8590997016247132E-2"/>
    <x v="1"/>
  </r>
  <r>
    <s v="b9a74d"/>
    <n v="3"/>
    <n v="10"/>
    <s v="t"/>
    <s v="9470c8"/>
    <d v="1899-12-30T00:42:40"/>
    <n v="17"/>
    <x v="184"/>
    <n v="4.0503912439683439E-2"/>
    <x v="1"/>
  </r>
  <r>
    <s v="2feb6b"/>
    <n v="2"/>
    <n v="10"/>
    <s v="t"/>
    <s v="9470c8"/>
    <d v="1899-12-30T00:42:40"/>
    <n v="29"/>
    <x v="582"/>
    <n v="4.6063272970620378E-2"/>
    <x v="1"/>
  </r>
  <r>
    <s v="c4a632"/>
    <n v="4"/>
    <n v="12"/>
    <s v="t"/>
    <n v="185000000000"/>
    <d v="1899-12-30T00:32:17"/>
    <n v="13"/>
    <x v="536"/>
    <n v="4.0380371094551504E-2"/>
    <x v="0"/>
  </r>
  <r>
    <s v="9ec847"/>
    <n v="5"/>
    <n v="12"/>
    <s v="t"/>
    <n v="185000000000"/>
    <d v="1899-12-30T00:32:17"/>
    <n v="54"/>
    <x v="1096"/>
    <n v="0.20966731145247897"/>
    <x v="0"/>
  </r>
  <r>
    <s v="2a2353"/>
    <n v="2"/>
    <n v="12"/>
    <s v="t"/>
    <n v="185000000000"/>
    <d v="1899-12-30T00:32:17"/>
    <n v="57"/>
    <x v="605"/>
    <n v="8.8526198168824455E-2"/>
    <x v="1"/>
  </r>
  <r>
    <s v="b9a74d"/>
    <n v="4"/>
    <n v="12"/>
    <s v="t"/>
    <n v="185000000000"/>
    <d v="1899-12-30T00:32:17"/>
    <n v="17"/>
    <x v="485"/>
    <n v="5.2805100662105815E-2"/>
    <x v="1"/>
  </r>
  <r>
    <s v="d5e9a6"/>
    <n v="2"/>
    <n v="8"/>
    <s v="t"/>
    <n v="493833"/>
    <d v="1899-12-30T00:04:38"/>
    <n v="23"/>
    <x v="800"/>
    <n v="3.7344783757024033E-2"/>
    <x v="0"/>
  </r>
  <r>
    <s v="72f5d4"/>
    <n v="5"/>
    <n v="8"/>
    <s v="t"/>
    <n v="493833"/>
    <d v="1899-12-30T00:04:38"/>
    <n v="19"/>
    <x v="324"/>
    <n v="7.7125096889506167E-2"/>
    <x v="0"/>
  </r>
  <r>
    <s v="9ec847"/>
    <n v="3"/>
    <n v="8"/>
    <s v="t"/>
    <n v="493833"/>
    <d v="1899-12-30T00:04:38"/>
    <n v="54"/>
    <x v="813"/>
    <n v="0.13151858627473684"/>
    <x v="0"/>
  </r>
  <r>
    <s v="5d267b"/>
    <n v="5"/>
    <n v="8"/>
    <s v="t"/>
    <n v="493833"/>
    <d v="1899-12-30T00:04:38"/>
    <n v="40"/>
    <x v="828"/>
    <n v="0.16236862503053925"/>
    <x v="1"/>
  </r>
  <r>
    <s v="c8d436"/>
    <n v="4"/>
    <n v="8"/>
    <s v="t"/>
    <n v="493833"/>
    <d v="1899-12-30T00:04:38"/>
    <n v="10"/>
    <x v="384"/>
    <n v="3.2473725006107852E-2"/>
    <x v="1"/>
  </r>
  <r>
    <s v="b9a74d"/>
    <n v="5"/>
    <n v="8"/>
    <s v="t"/>
    <n v="493833"/>
    <d v="1899-12-30T00:04:38"/>
    <n v="17"/>
    <x v="328"/>
    <n v="6.9006665637979192E-2"/>
    <x v="1"/>
  </r>
  <r>
    <s v="d5e9a6"/>
    <n v="3"/>
    <n v="4"/>
    <s v="t"/>
    <s v="c7ec83"/>
    <d v="1899-12-30T00:32:55"/>
    <n v="23"/>
    <x v="305"/>
    <n v="5.845270501099413E-2"/>
    <x v="0"/>
  </r>
  <r>
    <s v="72f5d4"/>
    <n v="4"/>
    <n v="4"/>
    <s v="t"/>
    <s v="c7ec83"/>
    <d v="1899-12-30T00:32:55"/>
    <n v="19"/>
    <x v="1054"/>
    <n v="6.438268957732686E-2"/>
    <x v="0"/>
  </r>
  <r>
    <s v="9ec847"/>
    <n v="2"/>
    <n v="4"/>
    <s v="t"/>
    <s v="c7ec83"/>
    <d v="1899-12-30T00:32:55"/>
    <n v="54"/>
    <x v="234"/>
    <n v="9.149119045199082E-2"/>
    <x v="0"/>
  </r>
  <r>
    <s v="5d267b"/>
    <n v="4"/>
    <n v="4"/>
    <s v="t"/>
    <s v="c7ec83"/>
    <d v="1899-12-30T00:32:55"/>
    <n v="40"/>
    <x v="848"/>
    <n v="0.13554250437331972"/>
    <x v="1"/>
  </r>
  <r>
    <s v="c8d436"/>
    <n v="3"/>
    <n v="4"/>
    <s v="t"/>
    <s v="c7ec83"/>
    <d v="1899-12-30T00:32:55"/>
    <n v="10"/>
    <x v="727"/>
    <n v="2.541421956999745E-2"/>
    <x v="1"/>
  </r>
  <r>
    <s v="c4a632"/>
    <n v="1"/>
    <n v="6"/>
    <s v="t"/>
    <n v="89100000"/>
    <d v="1899-12-30T00:12:44"/>
    <n v="13"/>
    <x v="998"/>
    <n v="1.078339455365864E-2"/>
    <x v="0"/>
  </r>
  <r>
    <s v="e83aa3"/>
    <n v="5"/>
    <n v="6"/>
    <s v="t"/>
    <n v="89100000"/>
    <d v="1899-12-30T00:12:44"/>
    <n v="32"/>
    <x v="830"/>
    <n v="0.13271870219887555"/>
    <x v="0"/>
  </r>
  <r>
    <s v="c8d436"/>
    <n v="4"/>
    <n v="6"/>
    <s v="t"/>
    <n v="89100000"/>
    <d v="1899-12-30T00:12:44"/>
    <n v="10"/>
    <x v="281"/>
    <n v="3.3179675549718887E-2"/>
    <x v="1"/>
  </r>
  <r>
    <s v="2a2353"/>
    <n v="4"/>
    <n v="6"/>
    <s v="t"/>
    <n v="89100000"/>
    <d v="1899-12-30T00:12:44"/>
    <n v="57"/>
    <x v="831"/>
    <n v="0.18912415063339769"/>
    <x v="1"/>
  </r>
  <r>
    <s v="b9a74d"/>
    <n v="4"/>
    <n v="6"/>
    <s v="t"/>
    <n v="89100000"/>
    <d v="1899-12-30T00:12:44"/>
    <n v="17"/>
    <x v="223"/>
    <n v="5.6405448434522117E-2"/>
    <x v="1"/>
  </r>
  <r>
    <s v="2feb6b"/>
    <n v="2"/>
    <n v="6"/>
    <s v="t"/>
    <n v="89100000"/>
    <d v="1899-12-30T00:12:44"/>
    <n v="29"/>
    <x v="197"/>
    <n v="4.8110529547092391E-2"/>
    <x v="1"/>
  </r>
  <r>
    <s v="9ec847"/>
    <n v="1"/>
    <n v="12"/>
    <s v="t"/>
    <n v="203098"/>
    <d v="1899-12-30T00:30:31"/>
    <n v="54"/>
    <x v="362"/>
    <n v="4.1933462290495792E-2"/>
    <x v="0"/>
  </r>
  <r>
    <s v="5d267b"/>
    <n v="2"/>
    <n v="12"/>
    <s v="t"/>
    <n v="203098"/>
    <d v="1899-12-30T00:30:31"/>
    <n v="40"/>
    <x v="842"/>
    <n v="6.2123647837771551E-2"/>
    <x v="1"/>
  </r>
  <r>
    <s v="c8d436"/>
    <n v="5"/>
    <n v="12"/>
    <s v="t"/>
    <n v="203098"/>
    <d v="1899-12-30T00:30:31"/>
    <n v="10"/>
    <x v="131"/>
    <n v="3.8827279898607216E-2"/>
    <x v="1"/>
  </r>
  <r>
    <s v="b9a74d"/>
    <n v="5"/>
    <n v="12"/>
    <s v="t"/>
    <n v="203098"/>
    <d v="1899-12-30T00:30:31"/>
    <n v="17"/>
    <x v="796"/>
    <n v="6.600637582763226E-2"/>
    <x v="1"/>
  </r>
  <r>
    <s v="e83aa3"/>
    <n v="4"/>
    <n v="7"/>
    <s v="t"/>
    <s v="90d008"/>
    <d v="1899-12-30T00:12:08"/>
    <n v="32"/>
    <x v="432"/>
    <n v="0.1050454408893228"/>
    <x v="0"/>
  </r>
  <r>
    <s v="e31d39"/>
    <n v="2"/>
    <n v="7"/>
    <s v="t"/>
    <s v="90d008"/>
    <d v="1899-12-30T00:12:08"/>
    <n v="10"/>
    <x v="433"/>
    <n v="1.6413350138956683E-2"/>
    <x v="0"/>
  </r>
  <r>
    <s v="72f5d4"/>
    <n v="2"/>
    <n v="7"/>
    <s v="t"/>
    <s v="90d008"/>
    <d v="1899-12-30T00:12:08"/>
    <n v="19"/>
    <x v="526"/>
    <n v="3.1185365264017703E-2"/>
    <x v="0"/>
  </r>
  <r>
    <s v="5d267b"/>
    <n v="5"/>
    <n v="7"/>
    <s v="t"/>
    <s v="90d008"/>
    <d v="1899-12-30T00:12:08"/>
    <n v="40"/>
    <x v="434"/>
    <n v="0.16413350138956687"/>
    <x v="1"/>
  </r>
  <r>
    <s v="b9a74d"/>
    <n v="5"/>
    <n v="7"/>
    <s v="t"/>
    <s v="90d008"/>
    <d v="1899-12-30T00:12:08"/>
    <n v="17"/>
    <x v="518"/>
    <n v="6.9756738090565915E-2"/>
    <x v="1"/>
  </r>
  <r>
    <s v="2feb6b"/>
    <n v="5"/>
    <n v="7"/>
    <s v="t"/>
    <s v="90d008"/>
    <d v="1899-12-30T00:12:08"/>
    <n v="29"/>
    <x v="1046"/>
    <n v="0.11899678850743597"/>
    <x v="1"/>
  </r>
  <r>
    <s v="c4a632"/>
    <n v="2"/>
    <n v="17"/>
    <s v="f"/>
    <s v="3a7420"/>
    <d v="1899-12-30T00:43:57"/>
    <n v="13"/>
    <x v="1018"/>
    <n v="1.904301591390781E-2"/>
    <x v="0"/>
  </r>
  <r>
    <s v="e83aa3"/>
    <n v="3"/>
    <n v="17"/>
    <s v="f"/>
    <s v="3a7420"/>
    <d v="1899-12-30T00:43:57"/>
    <n v="32"/>
    <x v="832"/>
    <n v="7.0312674143659618E-2"/>
    <x v="0"/>
  </r>
  <r>
    <s v="e31d39"/>
    <n v="2"/>
    <n v="17"/>
    <s v="f"/>
    <s v="3a7420"/>
    <d v="1899-12-30T00:43:57"/>
    <n v="10"/>
    <x v="787"/>
    <n v="1.4648473779929085E-2"/>
    <x v="0"/>
  </r>
  <r>
    <s v="d5e9a6"/>
    <n v="4"/>
    <n v="17"/>
    <s v="f"/>
    <s v="3a7420"/>
    <d v="1899-12-30T00:43:57"/>
    <n v="23"/>
    <x v="1032"/>
    <n v="6.7382979387673791E-2"/>
    <x v="0"/>
  </r>
  <r>
    <s v="72f5d4"/>
    <n v="5"/>
    <n v="17"/>
    <s v="f"/>
    <s v="3a7420"/>
    <d v="1899-12-30T00:43:57"/>
    <n v="19"/>
    <x v="907"/>
    <n v="6.9580250454663151E-2"/>
    <x v="0"/>
  </r>
  <r>
    <s v="c8d436"/>
    <n v="2"/>
    <n v="17"/>
    <s v="f"/>
    <s v="3a7420"/>
    <d v="1899-12-30T00:43:57"/>
    <n v="10"/>
    <x v="787"/>
    <n v="1.4648473779929085E-2"/>
    <x v="1"/>
  </r>
  <r>
    <s v="2a2353"/>
    <n v="1"/>
    <n v="17"/>
    <s v="f"/>
    <s v="3a7420"/>
    <d v="1899-12-30T00:43:57"/>
    <n v="57"/>
    <x v="931"/>
    <n v="4.1748150272797886E-2"/>
    <x v="1"/>
  </r>
  <r>
    <s v="b9a74d"/>
    <n v="5"/>
    <n v="17"/>
    <s v="f"/>
    <s v="3a7420"/>
    <d v="1899-12-30T00:43:57"/>
    <n v="17"/>
    <x v="611"/>
    <n v="6.2256013564698606E-2"/>
    <x v="1"/>
  </r>
  <r>
    <s v="2feb6b"/>
    <n v="2"/>
    <n v="17"/>
    <s v="f"/>
    <s v="3a7420"/>
    <d v="1899-12-30T00:43:57"/>
    <n v="29"/>
    <x v="3"/>
    <n v="4.2480573961794353E-2"/>
    <x v="1"/>
  </r>
  <r>
    <s v="c4a632"/>
    <n v="2"/>
    <n v="20"/>
    <s v="f"/>
    <s v="c08029"/>
    <d v="1899-12-30T00:03:43"/>
    <n v="13"/>
    <x v="760"/>
    <n v="1.8354714133887048E-2"/>
    <x v="0"/>
  </r>
  <r>
    <s v="d5e9a6"/>
    <n v="4"/>
    <n v="20"/>
    <s v="f"/>
    <s v="c08029"/>
    <d v="1899-12-30T00:03:43"/>
    <n v="23"/>
    <x v="40"/>
    <n v="6.4947450012215704E-2"/>
    <x v="0"/>
  </r>
  <r>
    <s v="72f5d4"/>
    <n v="4"/>
    <n v="20"/>
    <s v="f"/>
    <s v="c08029"/>
    <d v="1899-12-30T00:03:43"/>
    <n v="19"/>
    <x v="1059"/>
    <n v="5.3652241314439068E-2"/>
    <x v="0"/>
  </r>
  <r>
    <s v="5d267b"/>
    <n v="1"/>
    <n v="20"/>
    <s v="f"/>
    <s v="c08029"/>
    <d v="1899-12-30T00:03:43"/>
    <n v="40"/>
    <x v="520"/>
    <n v="2.8238021744441611E-2"/>
    <x v="1"/>
  </r>
  <r>
    <s v="c8d436"/>
    <n v="3"/>
    <n v="20"/>
    <s v="f"/>
    <s v="c08029"/>
    <d v="1899-12-30T00:03:43"/>
    <n v="10"/>
    <x v="504"/>
    <n v="2.1178516308331209E-2"/>
    <x v="1"/>
  </r>
  <r>
    <s v="2a2353"/>
    <n v="3"/>
    <n v="20"/>
    <s v="f"/>
    <s v="c08029"/>
    <d v="1899-12-30T00:03:43"/>
    <n v="57"/>
    <x v="382"/>
    <n v="0.12071754295748789"/>
    <x v="1"/>
  </r>
  <r>
    <s v="f084eb"/>
    <n v="3"/>
    <n v="20"/>
    <s v="f"/>
    <s v="c08029"/>
    <d v="1899-12-30T00:03:43"/>
    <n v="36"/>
    <x v="756"/>
    <n v="7.6242658709992361E-2"/>
    <x v="1"/>
  </r>
  <r>
    <s v="b9a74d"/>
    <n v="3"/>
    <n v="20"/>
    <s v="f"/>
    <s v="c08029"/>
    <d v="1899-12-30T00:03:43"/>
    <n v="17"/>
    <x v="983"/>
    <n v="3.6003477724163055E-2"/>
    <x v="1"/>
  </r>
  <r>
    <s v="e83aa3"/>
    <n v="1"/>
    <n v="12"/>
    <s v="f"/>
    <s v="3449c1"/>
    <d v="1899-12-30T00:06:49"/>
    <n v="32"/>
    <x v="995"/>
    <n v="2.4849459135108616E-2"/>
    <x v="0"/>
  </r>
  <r>
    <s v="e31d39"/>
    <n v="3"/>
    <n v="12"/>
    <s v="f"/>
    <s v="3449c1"/>
    <d v="1899-12-30T00:06:49"/>
    <n v="10"/>
    <x v="694"/>
    <n v="2.3296367939164328E-2"/>
    <x v="0"/>
  </r>
  <r>
    <s v="d5e9a6"/>
    <n v="1"/>
    <n v="12"/>
    <s v="f"/>
    <s v="3449c1"/>
    <d v="1899-12-30T00:06:49"/>
    <n v="23"/>
    <x v="604"/>
    <n v="1.7860548753359316E-2"/>
    <x v="0"/>
  </r>
  <r>
    <s v="9ec847"/>
    <n v="2"/>
    <n v="12"/>
    <s v="f"/>
    <s v="3449c1"/>
    <d v="1899-12-30T00:06:49"/>
    <n v="54"/>
    <x v="695"/>
    <n v="8.3866924580991584E-2"/>
    <x v="0"/>
  </r>
  <r>
    <s v="c8d436"/>
    <n v="5"/>
    <n v="12"/>
    <s v="f"/>
    <s v="3449c1"/>
    <d v="1899-12-30T00:06:49"/>
    <n v="10"/>
    <x v="131"/>
    <n v="3.8827279898607216E-2"/>
    <x v="1"/>
  </r>
  <r>
    <s v="2a2353"/>
    <n v="5"/>
    <n v="12"/>
    <s v="f"/>
    <s v="3449c1"/>
    <d v="1899-12-30T00:06:49"/>
    <n v="57"/>
    <x v="795"/>
    <n v="0.22131549542206114"/>
    <x v="1"/>
  </r>
  <r>
    <s v="f084eb"/>
    <n v="1"/>
    <n v="12"/>
    <s v="f"/>
    <s v="3449c1"/>
    <d v="1899-12-30T00:06:49"/>
    <n v="36"/>
    <x v="492"/>
    <n v="2.7955641526997192E-2"/>
    <x v="1"/>
  </r>
  <r>
    <s v="b9a74d"/>
    <n v="4"/>
    <n v="12"/>
    <s v="f"/>
    <s v="3449c1"/>
    <d v="1899-12-30T00:06:49"/>
    <n v="17"/>
    <x v="485"/>
    <n v="5.2805100662105815E-2"/>
    <x v="1"/>
  </r>
  <r>
    <s v="c4a632"/>
    <n v="4"/>
    <n v="7"/>
    <s v="t"/>
    <s v="2d7123"/>
    <d v="1899-12-30T00:20:14"/>
    <n v="13"/>
    <x v="742"/>
    <n v="4.267471036128738E-2"/>
    <x v="0"/>
  </r>
  <r>
    <s v="e31d39"/>
    <n v="2"/>
    <n v="7"/>
    <s v="t"/>
    <s v="2d7123"/>
    <d v="1899-12-30T00:20:14"/>
    <n v="10"/>
    <x v="433"/>
    <n v="1.6413350138956683E-2"/>
    <x v="0"/>
  </r>
  <r>
    <s v="d5e9a6"/>
    <n v="5"/>
    <n v="7"/>
    <s v="t"/>
    <s v="2d7123"/>
    <d v="1899-12-30T00:20:14"/>
    <n v="23"/>
    <x v="140"/>
    <n v="9.4376763299000938E-2"/>
    <x v="0"/>
  </r>
  <r>
    <s v="72f5d4"/>
    <n v="1"/>
    <n v="7"/>
    <s v="t"/>
    <s v="2d7123"/>
    <d v="1899-12-30T00:20:14"/>
    <n v="19"/>
    <x v="1100"/>
    <n v="1.5592682632008852E-2"/>
    <x v="0"/>
  </r>
  <r>
    <s v="9ec847"/>
    <n v="3"/>
    <n v="7"/>
    <s v="t"/>
    <s v="2d7123"/>
    <d v="1899-12-30T00:20:14"/>
    <n v="54"/>
    <x v="1146"/>
    <n v="0.13294813612554915"/>
    <x v="0"/>
  </r>
  <r>
    <s v="2a2353"/>
    <n v="2"/>
    <n v="7"/>
    <s v="t"/>
    <s v="2d7123"/>
    <d v="1899-12-30T00:20:14"/>
    <n v="57"/>
    <x v="435"/>
    <n v="9.3556095792053109E-2"/>
    <x v="1"/>
  </r>
  <r>
    <s v="c4a632"/>
    <n v="3"/>
    <n v="4"/>
    <s v="t"/>
    <s v="53352d"/>
    <d v="1899-12-30T00:51:05"/>
    <n v="13"/>
    <x v="950"/>
    <n v="3.3038485440996683E-2"/>
    <x v="0"/>
  </r>
  <r>
    <s v="e31d39"/>
    <n v="2"/>
    <n v="4"/>
    <s v="t"/>
    <s v="53352d"/>
    <d v="1899-12-30T00:51:05"/>
    <n v="10"/>
    <x v="849"/>
    <n v="1.6942813046664965E-2"/>
    <x v="0"/>
  </r>
  <r>
    <s v="d5e9a6"/>
    <n v="1"/>
    <n v="4"/>
    <s v="t"/>
    <s v="53352d"/>
    <d v="1899-12-30T00:51:05"/>
    <n v="23"/>
    <x v="233"/>
    <n v="1.948423500366471E-2"/>
    <x v="0"/>
  </r>
  <r>
    <s v="c8d436"/>
    <n v="2"/>
    <n v="4"/>
    <s v="t"/>
    <s v="53352d"/>
    <d v="1899-12-30T00:51:05"/>
    <n v="10"/>
    <x v="849"/>
    <n v="1.6942813046664965E-2"/>
    <x v="1"/>
  </r>
  <r>
    <s v="f084eb"/>
    <n v="4"/>
    <n v="4"/>
    <s v="t"/>
    <s v="53352d"/>
    <d v="1899-12-30T00:51:05"/>
    <n v="36"/>
    <x v="870"/>
    <n v="0.12198825393598776"/>
    <x v="1"/>
  </r>
  <r>
    <s v="e83aa3"/>
    <n v="4"/>
    <n v="0"/>
    <s v="t"/>
    <s v="284bc3"/>
    <d v="1899-12-30T00:30:35"/>
    <n v="32"/>
    <x v="127"/>
    <n v="0.11295208697776644"/>
    <x v="0"/>
  </r>
  <r>
    <s v="d5e9a6"/>
    <n v="3"/>
    <n v="0"/>
    <s v="t"/>
    <s v="284bc3"/>
    <d v="1899-12-30T00:30:35"/>
    <n v="23"/>
    <x v="399"/>
    <n v="6.0888234386452224E-2"/>
    <x v="0"/>
  </r>
  <r>
    <s v="9ec847"/>
    <n v="5"/>
    <n v="0"/>
    <s v="t"/>
    <s v="284bc3"/>
    <d v="1899-12-30T00:30:35"/>
    <n v="54"/>
    <x v="521"/>
    <n v="0.23825830846872612"/>
    <x v="0"/>
  </r>
  <r>
    <s v="b9a74d"/>
    <n v="4"/>
    <n v="0"/>
    <s v="t"/>
    <s v="284bc3"/>
    <d v="1899-12-30T00:30:35"/>
    <n v="17"/>
    <x v="219"/>
    <n v="6.0005796206938425E-2"/>
    <x v="1"/>
  </r>
  <r>
    <s v="2feb6b"/>
    <n v="5"/>
    <n v="0"/>
    <s v="t"/>
    <s v="284bc3"/>
    <d v="1899-12-30T00:30:35"/>
    <n v="29"/>
    <x v="709"/>
    <n v="0.12795353602950105"/>
    <x v="1"/>
  </r>
  <r>
    <s v="c4a632"/>
    <n v="4"/>
    <n v="22"/>
    <s v="t"/>
    <s v="fcdf29"/>
    <d v="1899-12-30T00:31:36"/>
    <n v="13"/>
    <x v="240"/>
    <n v="3.5791692561079745E-2"/>
    <x v="0"/>
  </r>
  <r>
    <s v="e83aa3"/>
    <n v="4"/>
    <n v="22"/>
    <s v="t"/>
    <s v="fcdf29"/>
    <d v="1899-12-30T00:31:36"/>
    <n v="32"/>
    <x v="638"/>
    <n v="8.8102627842657835E-2"/>
    <x v="0"/>
  </r>
  <r>
    <s v="d5e9a6"/>
    <n v="4"/>
    <n v="22"/>
    <s v="t"/>
    <s v="fcdf29"/>
    <d v="1899-12-30T00:31:36"/>
    <n v="23"/>
    <x v="227"/>
    <n v="6.3323763761910318E-2"/>
    <x v="0"/>
  </r>
  <r>
    <s v="9ec847"/>
    <n v="5"/>
    <n v="22"/>
    <s v="t"/>
    <s v="fcdf29"/>
    <d v="1899-12-30T00:31:36"/>
    <n v="54"/>
    <x v="245"/>
    <n v="0.18584148060560635"/>
    <x v="0"/>
  </r>
  <r>
    <s v="c8d436"/>
    <n v="3"/>
    <n v="22"/>
    <s v="t"/>
    <s v="fcdf29"/>
    <d v="1899-12-30T00:31:36"/>
    <n v="10"/>
    <x v="559"/>
    <n v="2.0649053400622931E-2"/>
    <x v="1"/>
  </r>
  <r>
    <s v="2a2353"/>
    <n v="4"/>
    <n v="22"/>
    <s v="t"/>
    <s v="fcdf29"/>
    <d v="1899-12-30T00:31:36"/>
    <n v="57"/>
    <x v="243"/>
    <n v="0.15693280584473426"/>
    <x v="1"/>
  </r>
  <r>
    <s v="e31d39"/>
    <n v="4"/>
    <n v="19"/>
    <s v="t"/>
    <s v="91ab59"/>
    <d v="1899-12-30T00:08:39"/>
    <n v="10"/>
    <x v="255"/>
    <n v="2.8590997016247136E-2"/>
    <x v="0"/>
  </r>
  <r>
    <s v="72f5d4"/>
    <n v="4"/>
    <n v="19"/>
    <s v="t"/>
    <s v="91ab59"/>
    <d v="1899-12-30T00:08:39"/>
    <n v="19"/>
    <x v="1147"/>
    <n v="5.4322894330869551E-2"/>
    <x v="0"/>
  </r>
  <r>
    <s v="5d267b"/>
    <n v="1"/>
    <n v="19"/>
    <s v="t"/>
    <s v="91ab59"/>
    <d v="1899-12-30T00:08:39"/>
    <n v="40"/>
    <x v="255"/>
    <n v="2.8590997016247136E-2"/>
    <x v="1"/>
  </r>
  <r>
    <s v="2a2353"/>
    <n v="3"/>
    <n v="19"/>
    <s v="t"/>
    <s v="91ab59"/>
    <d v="1899-12-30T00:08:39"/>
    <n v="57"/>
    <x v="53"/>
    <n v="0.12222651224445651"/>
    <x v="1"/>
  </r>
  <r>
    <s v="b9a74d"/>
    <n v="3"/>
    <n v="19"/>
    <s v="t"/>
    <s v="91ab59"/>
    <d v="1899-12-30T00:08:39"/>
    <n v="17"/>
    <x v="438"/>
    <n v="3.64535211957151E-2"/>
    <x v="1"/>
  </r>
  <r>
    <s v="2feb6b"/>
    <n v="1"/>
    <n v="19"/>
    <s v="t"/>
    <s v="91ab59"/>
    <d v="1899-12-30T00:08:39"/>
    <n v="29"/>
    <x v="260"/>
    <n v="2.0728472836779172E-2"/>
    <x v="1"/>
  </r>
  <r>
    <s v="72f5d4"/>
    <n v="1"/>
    <n v="14"/>
    <s v="f"/>
    <s v="5ddfb0"/>
    <d v="1899-12-30T00:06:42"/>
    <n v="19"/>
    <x v="45"/>
    <n v="1.4419039853255497E-2"/>
    <x v="0"/>
  </r>
  <r>
    <s v="c8d436"/>
    <n v="1"/>
    <n v="14"/>
    <s v="f"/>
    <s v="5ddfb0"/>
    <d v="1899-12-30T00:06:42"/>
    <n v="10"/>
    <x v="469"/>
    <n v="7.5889683438186825E-3"/>
    <x v="1"/>
  </r>
  <r>
    <s v="2a2353"/>
    <n v="1"/>
    <n v="14"/>
    <s v="f"/>
    <s v="5ddfb0"/>
    <d v="1899-12-30T00:06:42"/>
    <n v="57"/>
    <x v="31"/>
    <n v="4.3257119559766487E-2"/>
    <x v="1"/>
  </r>
  <r>
    <s v="e31d39"/>
    <n v="5"/>
    <n v="14"/>
    <s v="t"/>
    <n v="190191"/>
    <d v="1899-12-30T00:26:53"/>
    <n v="10"/>
    <x v="374"/>
    <n v="3.794484171909341E-2"/>
    <x v="0"/>
  </r>
  <r>
    <s v="d5e9a6"/>
    <n v="5"/>
    <n v="14"/>
    <s v="t"/>
    <n v="190191"/>
    <d v="1899-12-30T00:26:53"/>
    <n v="23"/>
    <x v="44"/>
    <n v="8.7273135953914852E-2"/>
    <x v="0"/>
  </r>
  <r>
    <s v="b9a74d"/>
    <n v="5"/>
    <n v="14"/>
    <s v="t"/>
    <n v="190191"/>
    <d v="1899-12-30T00:26:53"/>
    <n v="17"/>
    <x v="815"/>
    <n v="6.4506230922458802E-2"/>
    <x v="1"/>
  </r>
  <r>
    <s v="c4a632"/>
    <n v="4"/>
    <n v="5"/>
    <s v="t"/>
    <s v="7149c9"/>
    <d v="1899-12-30T00:30:18"/>
    <n v="13"/>
    <x v="703"/>
    <n v="4.3592446067981738E-2"/>
    <x v="0"/>
  </r>
  <r>
    <s v="e31d39"/>
    <n v="1"/>
    <n v="5"/>
    <s v="t"/>
    <s v="7149c9"/>
    <d v="1899-12-30T00:30:18"/>
    <n v="10"/>
    <x v="534"/>
    <n v="8.3831627053811038E-3"/>
    <x v="0"/>
  </r>
  <r>
    <s v="c8d436"/>
    <n v="2"/>
    <n v="5"/>
    <s v="t"/>
    <s v="7149c9"/>
    <d v="1899-12-30T00:30:18"/>
    <n v="10"/>
    <x v="272"/>
    <n v="1.6766325410762208E-2"/>
    <x v="1"/>
  </r>
  <r>
    <s v="e31d39"/>
    <n v="2"/>
    <n v="10"/>
    <s v="f"/>
    <s v="c1da6e"/>
    <d v="1899-12-30T00:32:51"/>
    <n v="10"/>
    <x v="180"/>
    <n v="1.5883887231248409E-2"/>
    <x v="0"/>
  </r>
  <r>
    <s v="d5e9a6"/>
    <n v="3"/>
    <n v="10"/>
    <s v="f"/>
    <s v="c1da6e"/>
    <d v="1899-12-30T00:32:51"/>
    <n v="23"/>
    <x v="1137"/>
    <n v="5.4799410947806999E-2"/>
    <x v="0"/>
  </r>
  <r>
    <s v="9ec847"/>
    <n v="1"/>
    <n v="10"/>
    <s v="f"/>
    <s v="c1da6e"/>
    <d v="1899-12-30T00:32:51"/>
    <n v="54"/>
    <x v="1080"/>
    <n v="4.2886495524370696E-2"/>
    <x v="0"/>
  </r>
  <r>
    <s v="5d267b"/>
    <n v="5"/>
    <n v="10"/>
    <s v="f"/>
    <s v="c1da6e"/>
    <d v="1899-12-30T00:32:51"/>
    <n v="40"/>
    <x v="547"/>
    <n v="0.15883887231248406"/>
    <x v="1"/>
  </r>
  <r>
    <s v="c8d436"/>
    <n v="3"/>
    <n v="10"/>
    <s v="f"/>
    <s v="c1da6e"/>
    <d v="1899-12-30T00:32:51"/>
    <n v="10"/>
    <x v="967"/>
    <n v="2.3825830846872609E-2"/>
    <x v="1"/>
  </r>
  <r>
    <s v="f084eb"/>
    <n v="3"/>
    <n v="10"/>
    <s v="f"/>
    <s v="c1da6e"/>
    <d v="1899-12-30T00:32:51"/>
    <n v="36"/>
    <x v="258"/>
    <n v="8.5772991048741393E-2"/>
    <x v="1"/>
  </r>
  <r>
    <s v="2feb6b"/>
    <n v="4"/>
    <n v="10"/>
    <s v="f"/>
    <s v="c1da6e"/>
    <d v="1899-12-30T00:32:51"/>
    <n v="29"/>
    <x v="182"/>
    <n v="9.2126545941240756E-2"/>
    <x v="1"/>
  </r>
  <r>
    <s v="e83aa3"/>
    <n v="5"/>
    <n v="21"/>
    <s v="t"/>
    <s v="349d9f"/>
    <d v="1899-12-30T00:41:55"/>
    <n v="32"/>
    <x v="10"/>
    <n v="0.11154018589054436"/>
    <x v="0"/>
  </r>
  <r>
    <s v="e31d39"/>
    <n v="3"/>
    <n v="21"/>
    <s v="t"/>
    <s v="349d9f"/>
    <d v="1899-12-30T00:41:55"/>
    <n v="10"/>
    <x v="424"/>
    <n v="2.091378485447707E-2"/>
    <x v="0"/>
  </r>
  <r>
    <s v="5d267b"/>
    <n v="4"/>
    <n v="21"/>
    <s v="t"/>
    <s v="349d9f"/>
    <d v="1899-12-30T00:41:55"/>
    <n v="40"/>
    <x v="10"/>
    <n v="0.11154018589054436"/>
    <x v="1"/>
  </r>
  <r>
    <s v="f084eb"/>
    <n v="5"/>
    <n v="21"/>
    <s v="t"/>
    <s v="349d9f"/>
    <d v="1899-12-30T00:41:55"/>
    <n v="36"/>
    <x v="427"/>
    <n v="0.12548270912686244"/>
    <x v="1"/>
  </r>
  <r>
    <s v="c4a632"/>
    <n v="2"/>
    <n v="3"/>
    <s v="f"/>
    <s v="361c88"/>
    <d v="1899-12-30T00:03:48"/>
    <n v="13"/>
    <x v="672"/>
    <n v="2.2255090887338045E-2"/>
    <x v="0"/>
  </r>
  <r>
    <s v="e83aa3"/>
    <n v="1"/>
    <n v="3"/>
    <s v="f"/>
    <s v="361c88"/>
    <d v="1899-12-30T00:03:48"/>
    <n v="32"/>
    <x v="1047"/>
    <n v="2.7390881092108361E-2"/>
    <x v="0"/>
  </r>
  <r>
    <s v="e31d39"/>
    <n v="1"/>
    <n v="3"/>
    <s v="f"/>
    <s v="361c88"/>
    <d v="1899-12-30T00:03:48"/>
    <n v="10"/>
    <x v="530"/>
    <n v="8.5596503412838625E-3"/>
    <x v="0"/>
  </r>
  <r>
    <s v="72f5d4"/>
    <n v="2"/>
    <n v="3"/>
    <s v="f"/>
    <s v="361c88"/>
    <d v="1899-12-30T00:03:48"/>
    <n v="19"/>
    <x v="337"/>
    <n v="3.2526671296878681E-2"/>
    <x v="0"/>
  </r>
  <r>
    <s v="b9a74d"/>
    <n v="5"/>
    <n v="3"/>
    <s v="f"/>
    <s v="361c88"/>
    <d v="1899-12-30T00:03:48"/>
    <n v="17"/>
    <x v="960"/>
    <n v="7.2757027900912846E-2"/>
    <x v="1"/>
  </r>
  <r>
    <s v="2feb6b"/>
    <n v="2"/>
    <n v="3"/>
    <s v="f"/>
    <s v="361c88"/>
    <d v="1899-12-30T00:03:48"/>
    <n v="29"/>
    <x v="340"/>
    <n v="4.964597197944641E-2"/>
    <x v="1"/>
  </r>
  <r>
    <s v="c4a632"/>
    <n v="3"/>
    <n v="12"/>
    <s v="f"/>
    <s v="74263f"/>
    <d v="1899-12-30T00:53:03"/>
    <n v="13"/>
    <x v="603"/>
    <n v="3.0285278320913628E-2"/>
    <x v="0"/>
  </r>
  <r>
    <s v="e31d39"/>
    <n v="3"/>
    <n v="12"/>
    <s v="f"/>
    <s v="74263f"/>
    <d v="1899-12-30T00:53:03"/>
    <n v="10"/>
    <x v="694"/>
    <n v="2.3296367939164328E-2"/>
    <x v="0"/>
  </r>
  <r>
    <s v="9ec847"/>
    <n v="5"/>
    <n v="12"/>
    <s v="f"/>
    <s v="74263f"/>
    <d v="1899-12-30T00:53:03"/>
    <n v="54"/>
    <x v="1096"/>
    <n v="0.20966731145247897"/>
    <x v="0"/>
  </r>
  <r>
    <s v="5d267b"/>
    <n v="5"/>
    <n v="12"/>
    <s v="f"/>
    <s v="74263f"/>
    <d v="1899-12-30T00:53:03"/>
    <n v="40"/>
    <x v="315"/>
    <n v="0.15530911959442886"/>
    <x v="1"/>
  </r>
  <r>
    <s v="2a2353"/>
    <n v="3"/>
    <n v="12"/>
    <s v="f"/>
    <s v="74263f"/>
    <d v="1899-12-30T00:53:03"/>
    <n v="57"/>
    <x v="882"/>
    <n v="0.13278929725323665"/>
    <x v="1"/>
  </r>
  <r>
    <s v="b9a74d"/>
    <n v="3"/>
    <n v="12"/>
    <s v="f"/>
    <s v="74263f"/>
    <d v="1899-12-30T00:53:03"/>
    <n v="17"/>
    <x v="863"/>
    <n v="3.9603825496579363E-2"/>
    <x v="1"/>
  </r>
  <r>
    <s v="c4a632"/>
    <n v="2"/>
    <n v="18"/>
    <s v="f"/>
    <s v="b1d858"/>
    <d v="1899-12-30T00:21:17"/>
    <n v="13"/>
    <x v="188"/>
    <n v="1.8813581987234224E-2"/>
    <x v="0"/>
  </r>
  <r>
    <s v="e83aa3"/>
    <n v="3"/>
    <n v="18"/>
    <s v="f"/>
    <s v="b1d858"/>
    <d v="1899-12-30T00:21:17"/>
    <n v="32"/>
    <x v="772"/>
    <n v="6.9465533491326364E-2"/>
    <x v="0"/>
  </r>
  <r>
    <s v="e31d39"/>
    <n v="2"/>
    <n v="18"/>
    <s v="f"/>
    <s v="b1d858"/>
    <d v="1899-12-30T00:21:17"/>
    <n v="10"/>
    <x v="104"/>
    <n v="1.4471986144026328E-2"/>
    <x v="0"/>
  </r>
  <r>
    <s v="72f5d4"/>
    <n v="3"/>
    <n v="18"/>
    <s v="f"/>
    <s v="b1d858"/>
    <d v="1899-12-30T00:21:17"/>
    <n v="19"/>
    <x v="106"/>
    <n v="4.1245160510475033E-2"/>
    <x v="0"/>
  </r>
  <r>
    <s v="c8d436"/>
    <n v="4"/>
    <n v="18"/>
    <s v="f"/>
    <s v="b1d858"/>
    <d v="1899-12-30T00:21:17"/>
    <n v="10"/>
    <x v="190"/>
    <n v="2.8943972288052656E-2"/>
    <x v="1"/>
  </r>
  <r>
    <s v="2a2353"/>
    <n v="4"/>
    <n v="18"/>
    <s v="f"/>
    <s v="b1d858"/>
    <d v="1899-12-30T00:21:17"/>
    <n v="57"/>
    <x v="888"/>
    <n v="0.16498064204190013"/>
    <x v="1"/>
  </r>
  <r>
    <s v="2feb6b"/>
    <n v="2"/>
    <n v="18"/>
    <s v="f"/>
    <s v="b1d858"/>
    <d v="1899-12-30T00:21:17"/>
    <n v="29"/>
    <x v="191"/>
    <n v="4.1968759817676352E-2"/>
    <x v="1"/>
  </r>
  <r>
    <s v="e31d39"/>
    <n v="1"/>
    <n v="10"/>
    <s v="t"/>
    <s v="54c62c"/>
    <d v="1899-12-30T00:26:17"/>
    <n v="10"/>
    <x v="579"/>
    <n v="7.9419436156242043E-3"/>
    <x v="0"/>
  </r>
  <r>
    <s v="72f5d4"/>
    <n v="5"/>
    <n v="10"/>
    <s v="t"/>
    <s v="54c62c"/>
    <d v="1899-12-30T00:26:17"/>
    <n v="19"/>
    <x v="1124"/>
    <n v="7.5448464348429931E-2"/>
    <x v="0"/>
  </r>
  <r>
    <s v="9ec847"/>
    <n v="2"/>
    <n v="10"/>
    <s v="t"/>
    <s v="54c62c"/>
    <d v="1899-12-30T00:26:17"/>
    <n v="54"/>
    <x v="258"/>
    <n v="8.5772991048741393E-2"/>
    <x v="0"/>
  </r>
  <r>
    <s v="2a2353"/>
    <n v="1"/>
    <n v="10"/>
    <s v="t"/>
    <s v="54c62c"/>
    <d v="1899-12-30T00:26:17"/>
    <n v="57"/>
    <x v="649"/>
    <n v="4.5269078609057961E-2"/>
    <x v="1"/>
  </r>
  <r>
    <s v="f084eb"/>
    <n v="2"/>
    <n v="10"/>
    <s v="t"/>
    <s v="54c62c"/>
    <d v="1899-12-30T00:26:17"/>
    <n v="36"/>
    <x v="1140"/>
    <n v="5.7181994032494264E-2"/>
    <x v="1"/>
  </r>
  <r>
    <s v="b9a74d"/>
    <n v="5"/>
    <n v="10"/>
    <s v="t"/>
    <s v="54c62c"/>
    <d v="1899-12-30T00:26:17"/>
    <n v="17"/>
    <x v="934"/>
    <n v="6.7506520732805719E-2"/>
    <x v="1"/>
  </r>
  <r>
    <s v="2feb6b"/>
    <n v="5"/>
    <n v="10"/>
    <s v="t"/>
    <s v="54c62c"/>
    <d v="1899-12-30T00:26:17"/>
    <n v="29"/>
    <x v="758"/>
    <n v="0.11515818242655095"/>
    <x v="1"/>
  </r>
  <r>
    <s v="c4a632"/>
    <n v="5"/>
    <n v="19"/>
    <s v="t"/>
    <s v="04caa9"/>
    <d v="1899-12-30T00:38:41"/>
    <n v="13"/>
    <x v="48"/>
    <n v="4.6460370151401593E-2"/>
    <x v="0"/>
  </r>
  <r>
    <s v="e31d39"/>
    <n v="3"/>
    <n v="19"/>
    <s v="t"/>
    <s v="04caa9"/>
    <d v="1899-12-30T00:38:41"/>
    <n v="10"/>
    <x v="341"/>
    <n v="2.1443247762185348E-2"/>
    <x v="0"/>
  </r>
  <r>
    <s v="d5e9a6"/>
    <n v="3"/>
    <n v="19"/>
    <s v="t"/>
    <s v="04caa9"/>
    <d v="1899-12-30T00:38:41"/>
    <n v="23"/>
    <x v="94"/>
    <n v="4.9319469853026307E-2"/>
    <x v="0"/>
  </r>
  <r>
    <s v="b9a74d"/>
    <n v="1"/>
    <n v="19"/>
    <s v="t"/>
    <s v="04caa9"/>
    <d v="1899-12-30T00:38:41"/>
    <n v="17"/>
    <x v="54"/>
    <n v="1.2151173731905031E-2"/>
    <x v="1"/>
  </r>
  <r>
    <s v="2feb6b"/>
    <n v="3"/>
    <n v="19"/>
    <s v="t"/>
    <s v="04caa9"/>
    <d v="1899-12-30T00:38:41"/>
    <n v="29"/>
    <x v="344"/>
    <n v="6.2185418510337515E-2"/>
    <x v="1"/>
  </r>
  <r>
    <s v="c4a632"/>
    <n v="5"/>
    <n v="15"/>
    <s v="f"/>
    <s v="d87cb7"/>
    <d v="1899-12-30T00:33:06"/>
    <n v="13"/>
    <x v="629"/>
    <n v="4.8754709418137469E-2"/>
    <x v="0"/>
  </r>
  <r>
    <s v="e31d39"/>
    <n v="3"/>
    <n v="15"/>
    <s v="f"/>
    <s v="d87cb7"/>
    <d v="1899-12-30T00:33:06"/>
    <n v="10"/>
    <x v="595"/>
    <n v="2.2502173577601911E-2"/>
    <x v="0"/>
  </r>
  <r>
    <s v="72f5d4"/>
    <n v="2"/>
    <n v="15"/>
    <s v="f"/>
    <s v="d87cb7"/>
    <d v="1899-12-30T00:33:06"/>
    <n v="19"/>
    <x v="62"/>
    <n v="2.8502753198295747E-2"/>
    <x v="0"/>
  </r>
  <r>
    <s v="c8d436"/>
    <n v="3"/>
    <n v="15"/>
    <s v="f"/>
    <s v="d87cb7"/>
    <d v="1899-12-30T00:33:06"/>
    <n v="10"/>
    <x v="595"/>
    <n v="2.2502173577601911E-2"/>
    <x v="1"/>
  </r>
  <r>
    <s v="2a2353"/>
    <n v="3"/>
    <n v="15"/>
    <s v="f"/>
    <s v="d87cb7"/>
    <d v="1899-12-30T00:33:06"/>
    <n v="57"/>
    <x v="867"/>
    <n v="0.12826238939233087"/>
    <x v="1"/>
  </r>
  <r>
    <s v="f084eb"/>
    <n v="3"/>
    <n v="15"/>
    <s v="f"/>
    <s v="d87cb7"/>
    <d v="1899-12-30T00:33:06"/>
    <n v="36"/>
    <x v="565"/>
    <n v="8.1007824879366877E-2"/>
    <x v="1"/>
  </r>
  <r>
    <s v="2feb6b"/>
    <n v="3"/>
    <n v="15"/>
    <s v="f"/>
    <s v="d87cb7"/>
    <d v="1899-12-30T00:33:06"/>
    <n v="29"/>
    <x v="124"/>
    <n v="6.5256303375045538E-2"/>
    <x v="1"/>
  </r>
  <r>
    <s v="d5e9a6"/>
    <n v="3"/>
    <n v="23"/>
    <s v="f"/>
    <s v="4561b3"/>
    <d v="1899-12-30T00:48:54"/>
    <n v="23"/>
    <x v="1049"/>
    <n v="4.688394047756822E-2"/>
    <x v="0"/>
  </r>
  <r>
    <s v="72f5d4"/>
    <n v="3"/>
    <n v="23"/>
    <s v="f"/>
    <s v="4561b3"/>
    <d v="1899-12-30T00:48:54"/>
    <n v="19"/>
    <x v="489"/>
    <n v="3.8730211698860692E-2"/>
    <x v="0"/>
  </r>
  <r>
    <s v="5d267b"/>
    <n v="2"/>
    <n v="23"/>
    <s v="f"/>
    <s v="4561b3"/>
    <d v="1899-12-30T00:48:54"/>
    <n v="40"/>
    <x v="626"/>
    <n v="5.4358191858050103E-2"/>
    <x v="1"/>
  </r>
  <r>
    <s v="c8d436"/>
    <n v="1"/>
    <n v="23"/>
    <s v="f"/>
    <s v="4561b3"/>
    <d v="1899-12-30T00:48:54"/>
    <n v="10"/>
    <x v="251"/>
    <n v="6.7947739822562629E-3"/>
    <x v="1"/>
  </r>
  <r>
    <s v="2a2353"/>
    <n v="1"/>
    <n v="23"/>
    <s v="f"/>
    <s v="4561b3"/>
    <d v="1899-12-30T00:48:54"/>
    <n v="57"/>
    <x v="489"/>
    <n v="3.8730211698860692E-2"/>
    <x v="1"/>
  </r>
  <r>
    <s v="e83aa3"/>
    <n v="5"/>
    <n v="3"/>
    <s v="f"/>
    <s v="acb5b7"/>
    <d v="1899-12-30T00:42:32"/>
    <n v="32"/>
    <x v="654"/>
    <n v="0.1369544054605418"/>
    <x v="0"/>
  </r>
  <r>
    <s v="d5e9a6"/>
    <n v="5"/>
    <n v="3"/>
    <s v="f"/>
    <s v="acb5b7"/>
    <d v="1899-12-30T00:42:32"/>
    <n v="23"/>
    <x v="890"/>
    <n v="9.8435978924764425E-2"/>
    <x v="0"/>
  </r>
  <r>
    <s v="72f5d4"/>
    <n v="4"/>
    <n v="3"/>
    <s v="f"/>
    <s v="acb5b7"/>
    <d v="1899-12-30T00:42:32"/>
    <n v="19"/>
    <x v="673"/>
    <n v="6.5053342593757363E-2"/>
    <x v="0"/>
  </r>
  <r>
    <s v="c8d436"/>
    <n v="5"/>
    <n v="3"/>
    <s v="f"/>
    <s v="acb5b7"/>
    <d v="1899-12-30T00:42:32"/>
    <n v="10"/>
    <x v="674"/>
    <n v="4.2798251706419314E-2"/>
    <x v="1"/>
  </r>
  <r>
    <s v="2a2353"/>
    <n v="1"/>
    <n v="3"/>
    <s v="f"/>
    <s v="acb5b7"/>
    <d v="1899-12-30T00:42:32"/>
    <n v="57"/>
    <x v="680"/>
    <n v="4.8790006945318015E-2"/>
    <x v="1"/>
  </r>
  <r>
    <s v="b9a74d"/>
    <n v="3"/>
    <n v="3"/>
    <s v="f"/>
    <s v="acb5b7"/>
    <d v="1899-12-30T00:42:32"/>
    <n v="17"/>
    <x v="768"/>
    <n v="4.3654216740547702E-2"/>
    <x v="1"/>
  </r>
  <r>
    <s v="2feb6b"/>
    <n v="2"/>
    <n v="3"/>
    <s v="f"/>
    <s v="acb5b7"/>
    <d v="1899-12-30T00:42:32"/>
    <n v="29"/>
    <x v="340"/>
    <n v="4.964597197944641E-2"/>
    <x v="1"/>
  </r>
  <r>
    <s v="c4a632"/>
    <n v="3"/>
    <n v="16"/>
    <s v="f"/>
    <s v="ec4337"/>
    <d v="1899-12-30T00:54:46"/>
    <n v="13"/>
    <x v="81"/>
    <n v="2.8908674760872097E-2"/>
    <x v="0"/>
  </r>
  <r>
    <s v="e83aa3"/>
    <n v="1"/>
    <n v="16"/>
    <s v="f"/>
    <s v="ec4337"/>
    <d v="1899-12-30T00:54:46"/>
    <n v="32"/>
    <x v="913"/>
    <n v="2.3719938265330955E-2"/>
    <x v="0"/>
  </r>
  <r>
    <s v="e31d39"/>
    <n v="1"/>
    <n v="16"/>
    <s v="f"/>
    <s v="ec4337"/>
    <d v="1899-12-30T00:54:46"/>
    <n v="10"/>
    <x v="986"/>
    <n v="7.4124807079159229E-3"/>
    <x v="0"/>
  </r>
  <r>
    <s v="72f5d4"/>
    <n v="5"/>
    <n v="16"/>
    <s v="f"/>
    <s v="ec4337"/>
    <d v="1899-12-30T00:54:46"/>
    <n v="19"/>
    <x v="1072"/>
    <n v="7.0418566725201262E-2"/>
    <x v="0"/>
  </r>
  <r>
    <s v="9ec847"/>
    <n v="4"/>
    <n v="16"/>
    <s v="f"/>
    <s v="ec4337"/>
    <d v="1899-12-30T00:54:46"/>
    <n v="54"/>
    <x v="509"/>
    <n v="0.16010958329098393"/>
    <x v="0"/>
  </r>
  <r>
    <s v="5d267b"/>
    <n v="3"/>
    <n v="16"/>
    <s v="f"/>
    <s v="ec4337"/>
    <d v="1899-12-30T00:54:46"/>
    <n v="40"/>
    <x v="1148"/>
    <n v="8.8949768494991074E-2"/>
    <x v="1"/>
  </r>
  <r>
    <s v="c8d436"/>
    <n v="5"/>
    <n v="16"/>
    <s v="f"/>
    <s v="ec4337"/>
    <d v="1899-12-30T00:54:46"/>
    <n v="10"/>
    <x v="136"/>
    <n v="3.7062403539579611E-2"/>
    <x v="1"/>
  </r>
  <r>
    <s v="f084eb"/>
    <n v="1"/>
    <n v="16"/>
    <s v="f"/>
    <s v="ec4337"/>
    <d v="1899-12-30T00:54:46"/>
    <n v="36"/>
    <x v="1131"/>
    <n v="2.6684930548497323E-2"/>
    <x v="1"/>
  </r>
  <r>
    <s v="c4a632"/>
    <n v="5"/>
    <n v="17"/>
    <s v="f"/>
    <s v="97c27a"/>
    <d v="1899-12-30T00:04:48"/>
    <n v="13"/>
    <x v="790"/>
    <n v="4.7607539784769531E-2"/>
    <x v="0"/>
  </r>
  <r>
    <s v="e83aa3"/>
    <n v="3"/>
    <n v="17"/>
    <s v="f"/>
    <s v="97c27a"/>
    <d v="1899-12-30T00:04:48"/>
    <n v="32"/>
    <x v="832"/>
    <n v="7.0312674143659618E-2"/>
    <x v="0"/>
  </r>
  <r>
    <s v="e31d39"/>
    <n v="5"/>
    <n v="17"/>
    <s v="f"/>
    <s v="97c27a"/>
    <d v="1899-12-30T00:04:48"/>
    <n v="10"/>
    <x v="1017"/>
    <n v="3.6621184449822715E-2"/>
    <x v="0"/>
  </r>
  <r>
    <s v="d5e9a6"/>
    <n v="4"/>
    <n v="17"/>
    <s v="f"/>
    <s v="97c27a"/>
    <d v="1899-12-30T00:04:48"/>
    <n v="23"/>
    <x v="1032"/>
    <n v="6.7382979387673791E-2"/>
    <x v="0"/>
  </r>
  <r>
    <s v="72f5d4"/>
    <n v="2"/>
    <n v="17"/>
    <s v="f"/>
    <s v="97c27a"/>
    <d v="1899-12-30T00:04:48"/>
    <n v="19"/>
    <x v="607"/>
    <n v="2.7832100181865261E-2"/>
    <x v="0"/>
  </r>
  <r>
    <s v="9ec847"/>
    <n v="2"/>
    <n v="17"/>
    <s v="f"/>
    <s v="97c27a"/>
    <d v="1899-12-30T00:04:48"/>
    <n v="54"/>
    <x v="608"/>
    <n v="7.9101758411617068E-2"/>
    <x v="0"/>
  </r>
  <r>
    <s v="c8d436"/>
    <n v="4"/>
    <n v="17"/>
    <s v="f"/>
    <s v="97c27a"/>
    <d v="1899-12-30T00:04:48"/>
    <n v="10"/>
    <x v="285"/>
    <n v="2.9296947559858171E-2"/>
    <x v="1"/>
  </r>
  <r>
    <s v="2a2353"/>
    <n v="5"/>
    <n v="17"/>
    <s v="f"/>
    <s v="97c27a"/>
    <d v="1899-12-30T00:04:48"/>
    <n v="57"/>
    <x v="1030"/>
    <n v="0.20874075136398945"/>
    <x v="1"/>
  </r>
  <r>
    <s v="2feb6b"/>
    <n v="5"/>
    <n v="17"/>
    <s v="f"/>
    <s v="97c27a"/>
    <d v="1899-12-30T00:04:48"/>
    <n v="29"/>
    <x v="793"/>
    <n v="0.10620143490448587"/>
    <x v="1"/>
  </r>
  <r>
    <s v="9ec847"/>
    <n v="3"/>
    <n v="18"/>
    <s v="t"/>
    <s v="4ac3b5"/>
    <d v="1899-12-30T00:49:12"/>
    <n v="54"/>
    <x v="107"/>
    <n v="0.11722308776661325"/>
    <x v="0"/>
  </r>
  <r>
    <s v="5d267b"/>
    <n v="4"/>
    <n v="18"/>
    <s v="t"/>
    <s v="4ac3b5"/>
    <d v="1899-12-30T00:49:12"/>
    <n v="40"/>
    <x v="189"/>
    <n v="0.11577588915221063"/>
    <x v="1"/>
  </r>
  <r>
    <s v="b9a74d"/>
    <n v="1"/>
    <n v="18"/>
    <s v="t"/>
    <s v="4ac3b5"/>
    <d v="1899-12-30T00:49:12"/>
    <n v="17"/>
    <x v="584"/>
    <n v="1.2301188222422378E-2"/>
    <x v="1"/>
  </r>
  <r>
    <s v="2feb6b"/>
    <n v="1"/>
    <n v="18"/>
    <s v="t"/>
    <s v="4ac3b5"/>
    <d v="1899-12-30T00:49:12"/>
    <n v="29"/>
    <x v="985"/>
    <n v="2.0984379908838176E-2"/>
    <x v="1"/>
  </r>
  <r>
    <s v="e31d39"/>
    <n v="4"/>
    <n v="7"/>
    <s v="f"/>
    <n v="679956"/>
    <d v="1899-12-30T00:29:59"/>
    <n v="10"/>
    <x v="528"/>
    <n v="3.2826700277913366E-2"/>
    <x v="0"/>
  </r>
  <r>
    <s v="72f5d4"/>
    <n v="4"/>
    <n v="7"/>
    <s v="f"/>
    <n v="679956"/>
    <d v="1899-12-30T00:29:59"/>
    <n v="19"/>
    <x v="141"/>
    <n v="6.2370730528035406E-2"/>
    <x v="0"/>
  </r>
  <r>
    <s v="9ec847"/>
    <n v="1"/>
    <n v="7"/>
    <s v="f"/>
    <n v="679956"/>
    <d v="1899-12-30T00:29:59"/>
    <n v="54"/>
    <x v="997"/>
    <n v="4.431604537518305E-2"/>
    <x v="0"/>
  </r>
  <r>
    <s v="5d267b"/>
    <n v="4"/>
    <n v="7"/>
    <s v="f"/>
    <n v="679956"/>
    <d v="1899-12-30T00:29:59"/>
    <n v="40"/>
    <x v="527"/>
    <n v="0.13130680111165347"/>
    <x v="1"/>
  </r>
  <r>
    <s v="c8d436"/>
    <n v="1"/>
    <n v="7"/>
    <s v="f"/>
    <n v="679956"/>
    <d v="1899-12-30T00:29:59"/>
    <n v="10"/>
    <x v="516"/>
    <n v="8.2066750694783416E-3"/>
    <x v="1"/>
  </r>
  <r>
    <s v="2a2353"/>
    <n v="1"/>
    <n v="7"/>
    <s v="f"/>
    <n v="679956"/>
    <d v="1899-12-30T00:29:59"/>
    <n v="57"/>
    <x v="515"/>
    <n v="4.6778047896026555E-2"/>
    <x v="1"/>
  </r>
  <r>
    <s v="f084eb"/>
    <n v="5"/>
    <n v="7"/>
    <s v="f"/>
    <n v="679956"/>
    <d v="1899-12-30T00:29:59"/>
    <n v="36"/>
    <x v="1149"/>
    <n v="0.14772015125061017"/>
    <x v="1"/>
  </r>
  <r>
    <s v="b9a74d"/>
    <n v="5"/>
    <n v="7"/>
    <s v="f"/>
    <n v="679956"/>
    <d v="1899-12-30T00:29:59"/>
    <n v="17"/>
    <x v="518"/>
    <n v="6.9756738090565915E-2"/>
    <x v="1"/>
  </r>
  <r>
    <s v="c4a632"/>
    <n v="5"/>
    <n v="21"/>
    <s v="t"/>
    <s v="f94848"/>
    <d v="1899-12-30T00:56:36"/>
    <n v="13"/>
    <x v="4"/>
    <n v="4.5313200518033649E-2"/>
    <x v="0"/>
  </r>
  <r>
    <s v="e83aa3"/>
    <n v="5"/>
    <n v="21"/>
    <s v="t"/>
    <s v="f94848"/>
    <d v="1899-12-30T00:56:36"/>
    <n v="32"/>
    <x v="10"/>
    <n v="0.11154018589054436"/>
    <x v="0"/>
  </r>
  <r>
    <s v="d5e9a6"/>
    <n v="3"/>
    <n v="21"/>
    <s v="t"/>
    <s v="f94848"/>
    <d v="1899-12-30T00:56:36"/>
    <n v="23"/>
    <x v="302"/>
    <n v="4.8101705165297264E-2"/>
    <x v="0"/>
  </r>
  <r>
    <s v="72f5d4"/>
    <n v="1"/>
    <n v="21"/>
    <s v="t"/>
    <s v="f94848"/>
    <d v="1899-12-30T00:56:36"/>
    <n v="19"/>
    <x v="12"/>
    <n v="1.3245397074502145E-2"/>
    <x v="0"/>
  </r>
  <r>
    <s v="9ec847"/>
    <n v="1"/>
    <n v="21"/>
    <s v="t"/>
    <s v="f94848"/>
    <d v="1899-12-30T00:56:36"/>
    <n v="54"/>
    <x v="992"/>
    <n v="3.7644812738058725E-2"/>
    <x v="0"/>
  </r>
  <r>
    <s v="2a2353"/>
    <n v="2"/>
    <n v="21"/>
    <s v="t"/>
    <s v="f94848"/>
    <d v="1899-12-30T00:56:36"/>
    <n v="57"/>
    <x v="294"/>
    <n v="7.9472382447012865E-2"/>
    <x v="1"/>
  </r>
  <r>
    <s v="f084eb"/>
    <n v="4"/>
    <n v="21"/>
    <s v="t"/>
    <s v="f94848"/>
    <d v="1899-12-30T00:56:36"/>
    <n v="36"/>
    <x v="14"/>
    <n v="0.10038616730148993"/>
    <x v="1"/>
  </r>
  <r>
    <s v="b9a74d"/>
    <n v="5"/>
    <n v="21"/>
    <s v="t"/>
    <s v="f94848"/>
    <d v="1899-12-30T00:56:36"/>
    <n v="17"/>
    <x v="721"/>
    <n v="5.9255723754351695E-2"/>
    <x v="1"/>
  </r>
  <r>
    <s v="2feb6b"/>
    <n v="5"/>
    <n v="21"/>
    <s v="t"/>
    <s v="f94848"/>
    <d v="1899-12-30T00:56:36"/>
    <n v="29"/>
    <x v="853"/>
    <n v="0.10108329346330584"/>
    <x v="1"/>
  </r>
  <r>
    <s v="c4a632"/>
    <n v="4"/>
    <n v="7"/>
    <s v="t"/>
    <s v="eefbf4"/>
    <d v="1899-12-30T00:08:04"/>
    <n v="13"/>
    <x v="742"/>
    <n v="4.267471036128738E-2"/>
    <x v="0"/>
  </r>
  <r>
    <s v="9ec847"/>
    <n v="3"/>
    <n v="7"/>
    <s v="t"/>
    <s v="eefbf4"/>
    <d v="1899-12-30T00:08:04"/>
    <n v="54"/>
    <x v="1146"/>
    <n v="0.13294813612554915"/>
    <x v="0"/>
  </r>
  <r>
    <s v="5d267b"/>
    <n v="4"/>
    <n v="7"/>
    <s v="t"/>
    <s v="eefbf4"/>
    <d v="1899-12-30T00:08:04"/>
    <n v="40"/>
    <x v="527"/>
    <n v="0.13130680111165347"/>
    <x v="1"/>
  </r>
  <r>
    <s v="c4a632"/>
    <n v="2"/>
    <n v="20"/>
    <s v="t"/>
    <s v="de1673"/>
    <d v="1899-12-30T00:02:02"/>
    <n v="13"/>
    <x v="760"/>
    <n v="1.8354714133887048E-2"/>
    <x v="0"/>
  </r>
  <r>
    <s v="e83aa3"/>
    <n v="4"/>
    <n v="20"/>
    <s v="t"/>
    <s v="de1673"/>
    <d v="1899-12-30T00:02:02"/>
    <n v="32"/>
    <x v="1034"/>
    <n v="9.0361669582213158E-2"/>
    <x v="0"/>
  </r>
  <r>
    <s v="72f5d4"/>
    <n v="4"/>
    <n v="20"/>
    <s v="t"/>
    <s v="de1673"/>
    <d v="1899-12-30T00:02:02"/>
    <n v="19"/>
    <x v="1059"/>
    <n v="5.3652241314439068E-2"/>
    <x v="0"/>
  </r>
  <r>
    <s v="9ec847"/>
    <n v="1"/>
    <n v="20"/>
    <s v="t"/>
    <s v="de1673"/>
    <d v="1899-12-30T00:02:02"/>
    <n v="54"/>
    <x v="385"/>
    <n v="3.8121329354996181E-2"/>
    <x v="0"/>
  </r>
  <r>
    <s v="f084eb"/>
    <n v="4"/>
    <n v="20"/>
    <s v="t"/>
    <s v="de1673"/>
    <d v="1899-12-30T00:02:02"/>
    <n v="36"/>
    <x v="505"/>
    <n v="0.10165687827998982"/>
    <x v="1"/>
  </r>
  <r>
    <s v="b9a74d"/>
    <n v="1"/>
    <n v="20"/>
    <s v="t"/>
    <s v="de1673"/>
    <d v="1899-12-30T00:02:02"/>
    <n v="17"/>
    <x v="128"/>
    <n v="1.2001159241387685E-2"/>
    <x v="1"/>
  </r>
  <r>
    <s v="e83aa3"/>
    <n v="5"/>
    <n v="3"/>
    <s v="f"/>
    <s v="74d308"/>
    <d v="1899-12-30T00:16:29"/>
    <n v="32"/>
    <x v="654"/>
    <n v="0.1369544054605418"/>
    <x v="0"/>
  </r>
  <r>
    <s v="e31d39"/>
    <n v="1"/>
    <n v="3"/>
    <s v="f"/>
    <s v="74d308"/>
    <d v="1899-12-30T00:16:29"/>
    <n v="10"/>
    <x v="530"/>
    <n v="8.5596503412838625E-3"/>
    <x v="0"/>
  </r>
  <r>
    <s v="d5e9a6"/>
    <n v="3"/>
    <n v="3"/>
    <s v="f"/>
    <s v="74d308"/>
    <d v="1899-12-30T00:16:29"/>
    <n v="23"/>
    <x v="959"/>
    <n v="5.9061587354858655E-2"/>
    <x v="0"/>
  </r>
  <r>
    <s v="72f5d4"/>
    <n v="3"/>
    <n v="3"/>
    <s v="f"/>
    <s v="74d308"/>
    <d v="1899-12-30T00:16:29"/>
    <n v="19"/>
    <x v="680"/>
    <n v="4.8790006945318015E-2"/>
    <x v="0"/>
  </r>
  <r>
    <s v="5d267b"/>
    <n v="5"/>
    <n v="3"/>
    <s v="f"/>
    <s v="74d308"/>
    <d v="1899-12-30T00:16:29"/>
    <n v="40"/>
    <x v="339"/>
    <n v="0.17119300682567726"/>
    <x v="1"/>
  </r>
  <r>
    <s v="f084eb"/>
    <n v="2"/>
    <n v="3"/>
    <s v="f"/>
    <s v="74d308"/>
    <d v="1899-12-30T00:16:29"/>
    <n v="36"/>
    <x v="767"/>
    <n v="6.1629482457243825E-2"/>
    <x v="1"/>
  </r>
  <r>
    <s v="b9a74d"/>
    <n v="1"/>
    <n v="3"/>
    <s v="f"/>
    <s v="74d308"/>
    <d v="1899-12-30T00:16:29"/>
    <n v="17"/>
    <x v="659"/>
    <n v="1.4551405580182565E-2"/>
    <x v="1"/>
  </r>
  <r>
    <s v="2feb6b"/>
    <n v="1"/>
    <n v="3"/>
    <s v="f"/>
    <s v="74d308"/>
    <d v="1899-12-30T00:16:29"/>
    <n v="29"/>
    <x v="916"/>
    <n v="2.4822985989723205E-2"/>
    <x v="1"/>
  </r>
  <r>
    <s v="c4a632"/>
    <n v="2"/>
    <n v="24"/>
    <s v="f"/>
    <s v="2a9ac1"/>
    <d v="1899-12-30T00:57:52"/>
    <n v="13"/>
    <x v="1121"/>
    <n v="1.7436978427192697E-2"/>
    <x v="0"/>
  </r>
  <r>
    <s v="e31d39"/>
    <n v="4"/>
    <n v="24"/>
    <s v="f"/>
    <s v="2a9ac1"/>
    <d v="1899-12-30T00:57:52"/>
    <n v="10"/>
    <x v="88"/>
    <n v="2.6826120657219531E-2"/>
    <x v="0"/>
  </r>
  <r>
    <s v="d5e9a6"/>
    <n v="2"/>
    <n v="24"/>
    <s v="f"/>
    <s v="2a9ac1"/>
    <d v="1899-12-30T00:57:52"/>
    <n v="23"/>
    <x v="632"/>
    <n v="3.0850038755802459E-2"/>
    <x v="0"/>
  </r>
  <r>
    <s v="72f5d4"/>
    <n v="4"/>
    <n v="24"/>
    <s v="f"/>
    <s v="2a9ac1"/>
    <d v="1899-12-30T00:57:52"/>
    <n v="19"/>
    <x v="1064"/>
    <n v="5.0969629248717105E-2"/>
    <x v="0"/>
  </r>
  <r>
    <s v="2feb6b"/>
    <n v="1"/>
    <n v="24"/>
    <s v="f"/>
    <s v="2a9ac1"/>
    <d v="1899-12-30T00:57:52"/>
    <n v="29"/>
    <x v="1150"/>
    <n v="1.9448937476484157E-2"/>
    <x v="1"/>
  </r>
  <r>
    <s v="e31d39"/>
    <n v="2"/>
    <n v="10"/>
    <s v="t"/>
    <s v="7c6cef"/>
    <d v="1899-12-30T00:45:01"/>
    <n v="10"/>
    <x v="180"/>
    <n v="1.5883887231248409E-2"/>
    <x v="0"/>
  </r>
  <r>
    <s v="72f5d4"/>
    <n v="2"/>
    <n v="10"/>
    <s v="t"/>
    <s v="7c6cef"/>
    <d v="1899-12-30T00:45:01"/>
    <n v="19"/>
    <x v="1151"/>
    <n v="3.0179385739371973E-2"/>
    <x v="0"/>
  </r>
  <r>
    <s v="9ec847"/>
    <n v="5"/>
    <n v="10"/>
    <s v="t"/>
    <s v="7c6cef"/>
    <d v="1899-12-30T00:45:01"/>
    <n v="54"/>
    <x v="70"/>
    <n v="0.2144324776218535"/>
    <x v="0"/>
  </r>
  <r>
    <s v="b9a74d"/>
    <n v="3"/>
    <n v="10"/>
    <s v="t"/>
    <s v="7c6cef"/>
    <d v="1899-12-30T00:45:01"/>
    <n v="17"/>
    <x v="184"/>
    <n v="4.0503912439683439E-2"/>
    <x v="1"/>
  </r>
  <r>
    <s v="e83aa3"/>
    <n v="1"/>
    <n v="4"/>
    <s v="t"/>
    <s v="2100a2"/>
    <d v="1899-12-30T00:24:34"/>
    <n v="32"/>
    <x v="641"/>
    <n v="2.7108500874663946E-2"/>
    <x v="0"/>
  </r>
  <r>
    <s v="d5e9a6"/>
    <n v="3"/>
    <n v="4"/>
    <s v="t"/>
    <s v="2100a2"/>
    <d v="1899-12-30T00:24:34"/>
    <n v="23"/>
    <x v="305"/>
    <n v="5.845270501099413E-2"/>
    <x v="0"/>
  </r>
  <r>
    <s v="c8d436"/>
    <n v="5"/>
    <n v="4"/>
    <s v="t"/>
    <s v="2100a2"/>
    <d v="1899-12-30T00:24:34"/>
    <n v="10"/>
    <x v="544"/>
    <n v="4.2357032616662418E-2"/>
    <x v="1"/>
  </r>
  <r>
    <s v="f084eb"/>
    <n v="2"/>
    <n v="4"/>
    <s v="t"/>
    <s v="2100a2"/>
    <d v="1899-12-30T00:24:34"/>
    <n v="36"/>
    <x v="545"/>
    <n v="6.0994126967993882E-2"/>
    <x v="1"/>
  </r>
  <r>
    <s v="2feb6b"/>
    <n v="3"/>
    <n v="4"/>
    <s v="t"/>
    <s v="2100a2"/>
    <d v="1899-12-30T00:24:34"/>
    <n v="29"/>
    <x v="585"/>
    <n v="7.3701236752992602E-2"/>
    <x v="1"/>
  </r>
  <r>
    <s v="c4a632"/>
    <n v="3"/>
    <n v="9"/>
    <s v="t"/>
    <s v="27be1d"/>
    <d v="1899-12-30T00:08:57"/>
    <n v="13"/>
    <x v="1128"/>
    <n v="3.1317730990944773E-2"/>
    <x v="0"/>
  </r>
  <r>
    <s v="e83aa3"/>
    <n v="3"/>
    <n v="9"/>
    <s v="t"/>
    <s v="27be1d"/>
    <d v="1899-12-30T00:08:57"/>
    <n v="32"/>
    <x v="744"/>
    <n v="7.7089799362325587E-2"/>
    <x v="0"/>
  </r>
  <r>
    <s v="e31d39"/>
    <n v="4"/>
    <n v="9"/>
    <s v="t"/>
    <s v="27be1d"/>
    <d v="1899-12-30T00:08:57"/>
    <n v="10"/>
    <x v="75"/>
    <n v="3.2120749734302338E-2"/>
    <x v="0"/>
  </r>
  <r>
    <s v="d5e9a6"/>
    <n v="3"/>
    <n v="9"/>
    <s v="t"/>
    <s v="27be1d"/>
    <d v="1899-12-30T00:08:57"/>
    <n v="23"/>
    <x v="740"/>
    <n v="5.5408293291671525E-2"/>
    <x v="0"/>
  </r>
  <r>
    <s v="5d267b"/>
    <n v="5"/>
    <n v="9"/>
    <s v="t"/>
    <s v="27be1d"/>
    <d v="1899-12-30T00:08:57"/>
    <n v="40"/>
    <x v="407"/>
    <n v="0.16060374867151167"/>
    <x v="1"/>
  </r>
  <r>
    <s v="2a2353"/>
    <n v="2"/>
    <n v="9"/>
    <s v="t"/>
    <s v="27be1d"/>
    <d v="1899-12-30T00:08:57"/>
    <n v="57"/>
    <x v="408"/>
    <n v="9.1544136742761656E-2"/>
    <x v="1"/>
  </r>
  <r>
    <s v="e83aa3"/>
    <n v="1"/>
    <n v="22"/>
    <s v="f"/>
    <s v="f2c360"/>
    <d v="1899-12-30T00:38:28"/>
    <n v="32"/>
    <x v="232"/>
    <n v="2.2025656960664459E-2"/>
    <x v="0"/>
  </r>
  <r>
    <s v="e31d39"/>
    <n v="1"/>
    <n v="22"/>
    <s v="f"/>
    <s v="f2c360"/>
    <d v="1899-12-30T00:38:28"/>
    <n v="10"/>
    <x v="242"/>
    <n v="6.8830178002076432E-3"/>
    <x v="0"/>
  </r>
  <r>
    <s v="72f5d4"/>
    <n v="5"/>
    <n v="22"/>
    <s v="f"/>
    <s v="f2c360"/>
    <d v="1899-12-30T00:38:28"/>
    <n v="19"/>
    <x v="1094"/>
    <n v="6.5388669101972621E-2"/>
    <x v="0"/>
  </r>
  <r>
    <s v="9ec847"/>
    <n v="4"/>
    <n v="22"/>
    <s v="f"/>
    <s v="f2c360"/>
    <d v="1899-12-30T00:38:28"/>
    <n v="54"/>
    <x v="1012"/>
    <n v="0.1486731844844851"/>
    <x v="0"/>
  </r>
  <r>
    <s v="5d267b"/>
    <n v="1"/>
    <n v="22"/>
    <s v="f"/>
    <s v="f2c360"/>
    <d v="1899-12-30T00:38:28"/>
    <n v="40"/>
    <x v="241"/>
    <n v="2.7532071200830573E-2"/>
    <x v="1"/>
  </r>
  <r>
    <s v="c8d436"/>
    <n v="3"/>
    <n v="22"/>
    <s v="f"/>
    <s v="f2c360"/>
    <d v="1899-12-30T00:38:28"/>
    <n v="10"/>
    <x v="559"/>
    <n v="2.0649053400622931E-2"/>
    <x v="1"/>
  </r>
  <r>
    <s v="2a2353"/>
    <n v="5"/>
    <n v="22"/>
    <s v="f"/>
    <s v="f2c360"/>
    <d v="1899-12-30T00:38:28"/>
    <n v="57"/>
    <x v="151"/>
    <n v="0.19616600730591785"/>
    <x v="1"/>
  </r>
  <r>
    <s v="c4a632"/>
    <n v="5"/>
    <n v="21"/>
    <s v="t"/>
    <s v="b215ec"/>
    <d v="1899-12-30T00:17:05"/>
    <n v="13"/>
    <x v="4"/>
    <n v="4.5313200518033649E-2"/>
    <x v="0"/>
  </r>
  <r>
    <s v="9ec847"/>
    <n v="5"/>
    <n v="21"/>
    <s v="t"/>
    <s v="b215ec"/>
    <d v="1899-12-30T00:17:05"/>
    <n v="54"/>
    <x v="293"/>
    <n v="0.18822406369029362"/>
    <x v="0"/>
  </r>
  <r>
    <s v="2a2353"/>
    <n v="2"/>
    <n v="21"/>
    <s v="t"/>
    <s v="b215ec"/>
    <d v="1899-12-30T00:17:05"/>
    <n v="57"/>
    <x v="294"/>
    <n v="7.9472382447012865E-2"/>
    <x v="1"/>
  </r>
  <r>
    <s v="f084eb"/>
    <n v="1"/>
    <n v="21"/>
    <s v="t"/>
    <s v="b215ec"/>
    <d v="1899-12-30T00:17:05"/>
    <n v="36"/>
    <x v="915"/>
    <n v="2.5096541825372482E-2"/>
    <x v="1"/>
  </r>
  <r>
    <s v="2feb6b"/>
    <n v="4"/>
    <n v="21"/>
    <s v="t"/>
    <s v="b215ec"/>
    <d v="1899-12-30T00:17:05"/>
    <n v="29"/>
    <x v="428"/>
    <n v="8.0866634770644666E-2"/>
    <x v="1"/>
  </r>
  <r>
    <s v="c4a632"/>
    <n v="1"/>
    <n v="5"/>
    <s v="t"/>
    <s v="88561d"/>
    <d v="1899-12-30T00:21:29"/>
    <n v="13"/>
    <x v="942"/>
    <n v="1.0898111516995435E-2"/>
    <x v="0"/>
  </r>
  <r>
    <s v="e31d39"/>
    <n v="2"/>
    <n v="5"/>
    <s v="t"/>
    <s v="88561d"/>
    <d v="1899-12-30T00:21:29"/>
    <n v="10"/>
    <x v="272"/>
    <n v="1.6766325410762208E-2"/>
    <x v="0"/>
  </r>
  <r>
    <s v="5d267b"/>
    <n v="4"/>
    <n v="5"/>
    <s v="t"/>
    <s v="88561d"/>
    <d v="1899-12-30T00:21:29"/>
    <n v="40"/>
    <x v="499"/>
    <n v="0.13413060328609766"/>
    <x v="1"/>
  </r>
  <r>
    <s v="f084eb"/>
    <n v="1"/>
    <n v="5"/>
    <s v="t"/>
    <s v="88561d"/>
    <d v="1899-12-30T00:21:29"/>
    <n v="36"/>
    <x v="1104"/>
    <n v="3.0179385739371969E-2"/>
    <x v="1"/>
  </r>
  <r>
    <s v="b9a74d"/>
    <n v="1"/>
    <n v="5"/>
    <s v="t"/>
    <s v="88561d"/>
    <d v="1899-12-30T00:21:29"/>
    <n v="17"/>
    <x v="634"/>
    <n v="1.4251376599147873E-2"/>
    <x v="1"/>
  </r>
  <r>
    <s v="2feb6b"/>
    <n v="4"/>
    <n v="5"/>
    <s v="t"/>
    <s v="88561d"/>
    <d v="1899-12-30T00:21:29"/>
    <n v="29"/>
    <x v="1053"/>
    <n v="9.7244687382420786E-2"/>
    <x v="1"/>
  </r>
  <r>
    <s v="c4a632"/>
    <n v="2"/>
    <n v="5"/>
    <s v="f"/>
    <s v="1409a9"/>
    <d v="1899-12-30T00:11:36"/>
    <n v="13"/>
    <x v="769"/>
    <n v="2.1796223033990869E-2"/>
    <x v="0"/>
  </r>
  <r>
    <s v="d5e9a6"/>
    <n v="1"/>
    <n v="5"/>
    <s v="f"/>
    <s v="1409a9"/>
    <d v="1899-12-30T00:11:36"/>
    <n v="23"/>
    <x v="533"/>
    <n v="1.9281274222376538E-2"/>
    <x v="0"/>
  </r>
  <r>
    <s v="72f5d4"/>
    <n v="1"/>
    <n v="5"/>
    <s v="f"/>
    <s v="1409a9"/>
    <d v="1899-12-30T00:11:36"/>
    <n v="19"/>
    <x v="855"/>
    <n v="1.5928009140224096E-2"/>
    <x v="0"/>
  </r>
  <r>
    <s v="9ec847"/>
    <n v="4"/>
    <n v="5"/>
    <s v="f"/>
    <s v="1409a9"/>
    <d v="1899-12-30T00:11:36"/>
    <n v="54"/>
    <x v="89"/>
    <n v="0.18107631443623182"/>
    <x v="0"/>
  </r>
  <r>
    <s v="5d267b"/>
    <n v="3"/>
    <n v="5"/>
    <s v="f"/>
    <s v="1409a9"/>
    <d v="1899-12-30T00:11:36"/>
    <n v="40"/>
    <x v="546"/>
    <n v="0.10059795246457323"/>
    <x v="1"/>
  </r>
  <r>
    <s v="b9a74d"/>
    <n v="1"/>
    <n v="5"/>
    <s v="f"/>
    <s v="1409a9"/>
    <d v="1899-12-30T00:11:36"/>
    <n v="17"/>
    <x v="634"/>
    <n v="1.4251376599147873E-2"/>
    <x v="1"/>
  </r>
  <r>
    <s v="c4a632"/>
    <n v="2"/>
    <n v="24"/>
    <s v="t"/>
    <s v="a7ec2c"/>
    <d v="1899-12-30T00:29:06"/>
    <n v="13"/>
    <x v="1121"/>
    <n v="1.7436978427192697E-2"/>
    <x v="0"/>
  </r>
  <r>
    <s v="e31d39"/>
    <n v="1"/>
    <n v="24"/>
    <s v="t"/>
    <s v="a7ec2c"/>
    <d v="1899-12-30T00:29:06"/>
    <n v="10"/>
    <x v="444"/>
    <n v="6.7065301643048827E-3"/>
    <x v="0"/>
  </r>
  <r>
    <s v="d5e9a6"/>
    <n v="4"/>
    <n v="24"/>
    <s v="t"/>
    <s v="a7ec2c"/>
    <d v="1899-12-30T00:29:06"/>
    <n v="23"/>
    <x v="812"/>
    <n v="6.1700077511604917E-2"/>
    <x v="0"/>
  </r>
  <r>
    <s v="9ec847"/>
    <n v="2"/>
    <n v="24"/>
    <s v="t"/>
    <s v="a7ec2c"/>
    <d v="1899-12-30T00:29:06"/>
    <n v="54"/>
    <x v="90"/>
    <n v="7.2430525774492729E-2"/>
    <x v="0"/>
  </r>
  <r>
    <s v="2a2353"/>
    <n v="1"/>
    <n v="24"/>
    <s v="t"/>
    <s v="a7ec2c"/>
    <d v="1899-12-30T00:29:06"/>
    <n v="57"/>
    <x v="706"/>
    <n v="3.8227221936537832E-2"/>
    <x v="1"/>
  </r>
  <r>
    <s v="f084eb"/>
    <n v="1"/>
    <n v="24"/>
    <s v="t"/>
    <s v="a7ec2c"/>
    <d v="1899-12-30T00:29:06"/>
    <n v="36"/>
    <x v="446"/>
    <n v="2.4143508591497578E-2"/>
    <x v="1"/>
  </r>
  <r>
    <s v="2feb6b"/>
    <n v="2"/>
    <n v="24"/>
    <s v="t"/>
    <s v="a7ec2c"/>
    <d v="1899-12-30T00:29:06"/>
    <n v="29"/>
    <x v="707"/>
    <n v="3.8897874952968314E-2"/>
    <x v="1"/>
  </r>
  <r>
    <s v="e83aa3"/>
    <n v="3"/>
    <n v="5"/>
    <s v="f"/>
    <s v="26e6b4"/>
    <d v="1899-12-30T00:15:47"/>
    <n v="32"/>
    <x v="1074"/>
    <n v="8.0478361971658571E-2"/>
    <x v="0"/>
  </r>
  <r>
    <s v="72f5d4"/>
    <n v="2"/>
    <n v="5"/>
    <s v="f"/>
    <s v="26e6b4"/>
    <d v="1899-12-30T00:15:47"/>
    <n v="19"/>
    <x v="458"/>
    <n v="3.1856018280448192E-2"/>
    <x v="0"/>
  </r>
  <r>
    <s v="9ec847"/>
    <n v="2"/>
    <n v="5"/>
    <s v="f"/>
    <s v="26e6b4"/>
    <d v="1899-12-30T00:15:47"/>
    <n v="54"/>
    <x v="1016"/>
    <n v="9.0538157218115908E-2"/>
    <x v="0"/>
  </r>
  <r>
    <s v="5d267b"/>
    <n v="2"/>
    <n v="5"/>
    <s v="f"/>
    <s v="26e6b4"/>
    <d v="1899-12-30T00:15:47"/>
    <n v="40"/>
    <x v="310"/>
    <n v="6.706530164304883E-2"/>
    <x v="1"/>
  </r>
  <r>
    <s v="c8d436"/>
    <n v="2"/>
    <n v="5"/>
    <s v="f"/>
    <s v="26e6b4"/>
    <d v="1899-12-30T00:15:47"/>
    <n v="10"/>
    <x v="272"/>
    <n v="1.6766325410762208E-2"/>
    <x v="1"/>
  </r>
  <r>
    <s v="f084eb"/>
    <n v="2"/>
    <n v="5"/>
    <s v="f"/>
    <s v="26e6b4"/>
    <d v="1899-12-30T00:15:47"/>
    <n v="36"/>
    <x v="59"/>
    <n v="6.0358771478743939E-2"/>
    <x v="1"/>
  </r>
  <r>
    <s v="b9a74d"/>
    <n v="5"/>
    <n v="5"/>
    <s v="f"/>
    <s v="26e6b4"/>
    <d v="1899-12-30T00:15:47"/>
    <n v="17"/>
    <x v="1070"/>
    <n v="7.1256882995739373E-2"/>
    <x v="1"/>
  </r>
  <r>
    <s v="2feb6b"/>
    <n v="2"/>
    <n v="5"/>
    <s v="f"/>
    <s v="26e6b4"/>
    <d v="1899-12-30T00:15:47"/>
    <n v="29"/>
    <x v="1152"/>
    <n v="4.8622343691210393E-2"/>
    <x v="1"/>
  </r>
  <r>
    <s v="e31d39"/>
    <n v="2"/>
    <n v="22"/>
    <s v="f"/>
    <n v="918004"/>
    <d v="1899-12-30T00:16:32"/>
    <n v="10"/>
    <x v="725"/>
    <n v="1.3766035600415286E-2"/>
    <x v="0"/>
  </r>
  <r>
    <s v="d5e9a6"/>
    <n v="5"/>
    <n v="22"/>
    <s v="f"/>
    <n v="918004"/>
    <d v="1899-12-30T00:16:32"/>
    <n v="23"/>
    <x v="841"/>
    <n v="7.915470470238789E-2"/>
    <x v="0"/>
  </r>
  <r>
    <s v="72f5d4"/>
    <n v="5"/>
    <n v="22"/>
    <s v="f"/>
    <n v="918004"/>
    <d v="1899-12-30T00:16:32"/>
    <n v="19"/>
    <x v="1094"/>
    <n v="6.5388669101972621E-2"/>
    <x v="0"/>
  </r>
  <r>
    <s v="9ec847"/>
    <n v="1"/>
    <n v="22"/>
    <s v="f"/>
    <n v="918004"/>
    <d v="1899-12-30T00:16:32"/>
    <n v="54"/>
    <x v="421"/>
    <n v="3.7168296121121276E-2"/>
    <x v="0"/>
  </r>
  <r>
    <s v="5d267b"/>
    <n v="4"/>
    <n v="22"/>
    <s v="f"/>
    <n v="918004"/>
    <d v="1899-12-30T00:16:32"/>
    <n v="40"/>
    <x v="146"/>
    <n v="0.11012828480332229"/>
    <x v="1"/>
  </r>
  <r>
    <s v="c8d436"/>
    <n v="1"/>
    <n v="22"/>
    <s v="f"/>
    <n v="918004"/>
    <d v="1899-12-30T00:16:32"/>
    <n v="10"/>
    <x v="242"/>
    <n v="6.8830178002076432E-3"/>
    <x v="1"/>
  </r>
  <r>
    <s v="2a2353"/>
    <n v="4"/>
    <n v="22"/>
    <s v="f"/>
    <n v="918004"/>
    <d v="1899-12-30T00:16:32"/>
    <n v="57"/>
    <x v="243"/>
    <n v="0.15693280584473426"/>
    <x v="1"/>
  </r>
  <r>
    <s v="f084eb"/>
    <n v="1"/>
    <n v="22"/>
    <s v="f"/>
    <n v="918004"/>
    <d v="1899-12-30T00:16:32"/>
    <n v="36"/>
    <x v="560"/>
    <n v="2.4778864080747514E-2"/>
    <x v="1"/>
  </r>
  <r>
    <s v="b9a74d"/>
    <n v="5"/>
    <n v="22"/>
    <s v="f"/>
    <n v="918004"/>
    <d v="1899-12-30T00:16:32"/>
    <n v="17"/>
    <x v="1153"/>
    <n v="5.8505651301764959E-2"/>
    <x v="1"/>
  </r>
  <r>
    <s v="9ec847"/>
    <n v="2"/>
    <n v="9"/>
    <s v="t"/>
    <s v="f974a3"/>
    <d v="1899-12-30T00:31:34"/>
    <n v="54"/>
    <x v="78"/>
    <n v="8.6726024282616304E-2"/>
    <x v="0"/>
  </r>
  <r>
    <s v="5d267b"/>
    <n v="2"/>
    <n v="9"/>
    <s v="t"/>
    <s v="f974a3"/>
    <d v="1899-12-30T00:31:34"/>
    <n v="40"/>
    <x v="1154"/>
    <n v="6.4241499468604676E-2"/>
    <x v="1"/>
  </r>
  <r>
    <s v="c8d436"/>
    <n v="1"/>
    <n v="9"/>
    <s v="t"/>
    <s v="f974a3"/>
    <d v="1899-12-30T00:31:34"/>
    <n v="10"/>
    <x v="153"/>
    <n v="8.0301874335755846E-3"/>
    <x v="1"/>
  </r>
  <r>
    <s v="2a2353"/>
    <n v="1"/>
    <n v="9"/>
    <s v="t"/>
    <s v="f974a3"/>
    <d v="1899-12-30T00:31:34"/>
    <n v="57"/>
    <x v="573"/>
    <n v="4.5772068371380828E-2"/>
    <x v="1"/>
  </r>
  <r>
    <s v="f084eb"/>
    <n v="1"/>
    <n v="9"/>
    <s v="t"/>
    <s v="f974a3"/>
    <d v="1899-12-30T00:31:34"/>
    <n v="36"/>
    <x v="81"/>
    <n v="2.8908674760872097E-2"/>
    <x v="1"/>
  </r>
  <r>
    <s v="2feb6b"/>
    <n v="4"/>
    <n v="9"/>
    <s v="t"/>
    <s v="f974a3"/>
    <d v="1899-12-30T00:31:34"/>
    <n v="29"/>
    <x v="715"/>
    <n v="9.3150174229476773E-2"/>
    <x v="1"/>
  </r>
  <r>
    <s v="c4a632"/>
    <n v="1"/>
    <n v="14"/>
    <s v="f"/>
    <s v="e35030"/>
    <d v="1899-12-30T00:04:41"/>
    <n v="13"/>
    <x v="868"/>
    <n v="9.865658846964288E-3"/>
    <x v="0"/>
  </r>
  <r>
    <s v="e83aa3"/>
    <n v="4"/>
    <n v="14"/>
    <s v="f"/>
    <s v="e35030"/>
    <d v="1899-12-30T00:04:41"/>
    <n v="32"/>
    <x v="635"/>
    <n v="9.7138794800879141E-2"/>
    <x v="0"/>
  </r>
  <r>
    <s v="5d267b"/>
    <n v="1"/>
    <n v="14"/>
    <s v="f"/>
    <s v="e35030"/>
    <d v="1899-12-30T00:04:41"/>
    <n v="40"/>
    <x v="391"/>
    <n v="3.035587337527473E-2"/>
    <x v="1"/>
  </r>
  <r>
    <s v="2feb6b"/>
    <n v="4"/>
    <n v="14"/>
    <s v="f"/>
    <s v="e35030"/>
    <d v="1899-12-30T00:04:41"/>
    <n v="29"/>
    <x v="810"/>
    <n v="8.8032032788296716E-2"/>
    <x v="1"/>
  </r>
  <r>
    <s v="c4a632"/>
    <n v="5"/>
    <n v="1"/>
    <s v="t"/>
    <s v="60b9b3"/>
    <d v="1899-12-30T00:09:21"/>
    <n v="13"/>
    <x v="111"/>
    <n v="5.6784896851713049E-2"/>
    <x v="0"/>
  </r>
  <r>
    <s v="d5e9a6"/>
    <n v="2"/>
    <n v="1"/>
    <s v="t"/>
    <s v="60b9b3"/>
    <d v="1899-12-30T00:09:21"/>
    <n v="23"/>
    <x v="562"/>
    <n v="4.018623469505847E-2"/>
    <x v="0"/>
  </r>
  <r>
    <s v="72f5d4"/>
    <n v="2"/>
    <n v="1"/>
    <s v="t"/>
    <s v="60b9b3"/>
    <d v="1899-12-30T00:09:21"/>
    <n v="19"/>
    <x v="493"/>
    <n v="3.3197324313309164E-2"/>
    <x v="0"/>
  </r>
  <r>
    <s v="9ec847"/>
    <n v="5"/>
    <n v="1"/>
    <s v="t"/>
    <s v="60b9b3"/>
    <d v="1899-12-30T00:09:21"/>
    <n v="54"/>
    <x v="1037"/>
    <n v="0.23587572538403884"/>
    <x v="0"/>
  </r>
  <r>
    <s v="5d267b"/>
    <n v="5"/>
    <n v="1"/>
    <s v="t"/>
    <s v="60b9b3"/>
    <d v="1899-12-30T00:09:21"/>
    <n v="40"/>
    <x v="494"/>
    <n v="0.17472275954373248"/>
    <x v="1"/>
  </r>
  <r>
    <s v="c8d436"/>
    <n v="4"/>
    <n v="1"/>
    <s v="t"/>
    <s v="60b9b3"/>
    <d v="1899-12-30T00:09:21"/>
    <n v="10"/>
    <x v="761"/>
    <n v="3.4944551908746499E-2"/>
    <x v="1"/>
  </r>
  <r>
    <s v="b9a74d"/>
    <n v="5"/>
    <n v="1"/>
    <s v="t"/>
    <s v="60b9b3"/>
    <d v="1899-12-30T00:09:21"/>
    <n v="17"/>
    <x v="732"/>
    <n v="7.4257172806086305E-2"/>
    <x v="1"/>
  </r>
  <r>
    <s v="2feb6b"/>
    <n v="3"/>
    <n v="1"/>
    <s v="t"/>
    <s v="60b9b3"/>
    <d v="1899-12-30T00:09:21"/>
    <n v="29"/>
    <x v="975"/>
    <n v="7.600440040152362E-2"/>
    <x v="1"/>
  </r>
  <r>
    <s v="c4a632"/>
    <n v="3"/>
    <n v="17"/>
    <s v="t"/>
    <s v="d5126a"/>
    <d v="1899-12-30T00:58:56"/>
    <n v="13"/>
    <x v="283"/>
    <n v="2.8564523870861714E-2"/>
    <x v="0"/>
  </r>
  <r>
    <s v="e31d39"/>
    <n v="3"/>
    <n v="17"/>
    <s v="t"/>
    <s v="d5126a"/>
    <d v="1899-12-30T00:58:56"/>
    <n v="10"/>
    <x v="691"/>
    <n v="2.1972710669893626E-2"/>
    <x v="0"/>
  </r>
  <r>
    <s v="d5e9a6"/>
    <n v="4"/>
    <n v="17"/>
    <s v="t"/>
    <s v="d5126a"/>
    <d v="1899-12-30T00:58:56"/>
    <n v="23"/>
    <x v="1032"/>
    <n v="6.7382979387673791E-2"/>
    <x v="0"/>
  </r>
  <r>
    <s v="9ec847"/>
    <n v="1"/>
    <n v="17"/>
    <s v="t"/>
    <s v="d5126a"/>
    <d v="1899-12-30T00:58:56"/>
    <n v="54"/>
    <x v="1071"/>
    <n v="3.9550879205808534E-2"/>
    <x v="0"/>
  </r>
  <r>
    <s v="5d267b"/>
    <n v="3"/>
    <n v="17"/>
    <s v="t"/>
    <s v="d5126a"/>
    <d v="1899-12-30T00:58:56"/>
    <n v="40"/>
    <x v="786"/>
    <n v="8.7890842679574505E-2"/>
    <x v="1"/>
  </r>
  <r>
    <s v="c8d436"/>
    <n v="2"/>
    <n v="17"/>
    <s v="t"/>
    <s v="d5126a"/>
    <d v="1899-12-30T00:58:56"/>
    <n v="10"/>
    <x v="787"/>
    <n v="1.4648473779929085E-2"/>
    <x v="1"/>
  </r>
  <r>
    <s v="2a2353"/>
    <n v="1"/>
    <n v="17"/>
    <s v="t"/>
    <s v="d5126a"/>
    <d v="1899-12-30T00:58:56"/>
    <n v="57"/>
    <x v="931"/>
    <n v="4.1748150272797886E-2"/>
    <x v="1"/>
  </r>
  <r>
    <s v="f084eb"/>
    <n v="2"/>
    <n v="17"/>
    <s v="t"/>
    <s v="d5126a"/>
    <d v="1899-12-30T00:58:56"/>
    <n v="36"/>
    <x v="693"/>
    <n v="5.2734505607744703E-2"/>
    <x v="1"/>
  </r>
  <r>
    <s v="2feb6b"/>
    <n v="1"/>
    <n v="17"/>
    <s v="t"/>
    <s v="d5126a"/>
    <d v="1899-12-30T00:58:56"/>
    <n v="29"/>
    <x v="987"/>
    <n v="2.1240286980897177E-2"/>
    <x v="1"/>
  </r>
  <r>
    <s v="e83aa3"/>
    <n v="2"/>
    <n v="11"/>
    <s v="t"/>
    <s v="a3d48c"/>
    <d v="1899-12-30T00:28:07"/>
    <n v="32"/>
    <x v="345"/>
    <n v="5.026367870510607E-2"/>
    <x v="0"/>
  </r>
  <r>
    <s v="d5e9a6"/>
    <n v="1"/>
    <n v="11"/>
    <s v="t"/>
    <s v="a3d48c"/>
    <d v="1899-12-30T00:28:07"/>
    <n v="23"/>
    <x v="846"/>
    <n v="1.8063509534647495E-2"/>
    <x v="0"/>
  </r>
  <r>
    <s v="72f5d4"/>
    <n v="4"/>
    <n v="11"/>
    <s v="t"/>
    <s v="a3d48c"/>
    <d v="1899-12-30T00:28:07"/>
    <n v="19"/>
    <x v="808"/>
    <n v="5.9688118462313457E-2"/>
    <x v="0"/>
  </r>
  <r>
    <s v="9ec847"/>
    <n v="2"/>
    <n v="11"/>
    <s v="t"/>
    <s v="a3d48c"/>
    <d v="1899-12-30T00:28:07"/>
    <n v="54"/>
    <x v="347"/>
    <n v="8.4819957814866495E-2"/>
    <x v="0"/>
  </r>
  <r>
    <s v="c8d436"/>
    <n v="2"/>
    <n v="11"/>
    <s v="t"/>
    <s v="a3d48c"/>
    <d v="1899-12-30T00:28:07"/>
    <n v="10"/>
    <x v="676"/>
    <n v="1.5707399595345648E-2"/>
    <x v="1"/>
  </r>
  <r>
    <s v="2a2353"/>
    <n v="3"/>
    <n v="11"/>
    <s v="t"/>
    <s v="a3d48c"/>
    <d v="1899-12-30T00:28:07"/>
    <n v="57"/>
    <x v="809"/>
    <n v="0.13429826654020527"/>
    <x v="1"/>
  </r>
  <r>
    <s v="b9a74d"/>
    <n v="4"/>
    <n v="11"/>
    <s v="t"/>
    <s v="a3d48c"/>
    <d v="1899-12-30T00:28:07"/>
    <n v="17"/>
    <x v="476"/>
    <n v="5.3405158624175199E-2"/>
    <x v="1"/>
  </r>
  <r>
    <s v="2feb6b"/>
    <n v="4"/>
    <n v="11"/>
    <s v="t"/>
    <s v="a3d48c"/>
    <d v="1899-12-30T00:28:07"/>
    <n v="29"/>
    <x v="878"/>
    <n v="9.1102917653004739E-2"/>
    <x v="1"/>
  </r>
  <r>
    <s v="e83aa3"/>
    <n v="1"/>
    <n v="16"/>
    <s v="f"/>
    <s v="4c9312"/>
    <d v="1899-12-30T00:14:49"/>
    <n v="32"/>
    <x v="913"/>
    <n v="2.3719938265330955E-2"/>
    <x v="0"/>
  </r>
  <r>
    <s v="9ec847"/>
    <n v="1"/>
    <n v="16"/>
    <s v="f"/>
    <s v="4c9312"/>
    <d v="1899-12-30T00:14:49"/>
    <n v="54"/>
    <x v="789"/>
    <n v="4.0027395822745983E-2"/>
    <x v="0"/>
  </r>
  <r>
    <s v="2a2353"/>
    <n v="3"/>
    <n v="16"/>
    <s v="f"/>
    <s v="4c9312"/>
    <d v="1899-12-30T00:14:49"/>
    <n v="57"/>
    <x v="927"/>
    <n v="0.12675342010536225"/>
    <x v="1"/>
  </r>
  <r>
    <s v="f084eb"/>
    <n v="5"/>
    <n v="16"/>
    <s v="f"/>
    <s v="4c9312"/>
    <d v="1899-12-30T00:14:49"/>
    <n v="36"/>
    <x v="205"/>
    <n v="0.1334246527424866"/>
    <x v="1"/>
  </r>
  <r>
    <s v="b9a74d"/>
    <n v="3"/>
    <n v="16"/>
    <s v="f"/>
    <s v="4c9312"/>
    <d v="1899-12-30T00:14:49"/>
    <n v="17"/>
    <x v="510"/>
    <n v="3.7803651610371199E-2"/>
    <x v="1"/>
  </r>
  <r>
    <s v="2feb6b"/>
    <n v="2"/>
    <n v="16"/>
    <s v="f"/>
    <s v="4c9312"/>
    <d v="1899-12-30T00:14:49"/>
    <n v="29"/>
    <x v="268"/>
    <n v="4.2992388105912355E-2"/>
    <x v="1"/>
  </r>
  <r>
    <s v="e83aa3"/>
    <n v="5"/>
    <n v="22"/>
    <s v="t"/>
    <s v="fb4750"/>
    <d v="1899-12-30T00:08:55"/>
    <n v="32"/>
    <x v="146"/>
    <n v="0.11012828480332229"/>
    <x v="0"/>
  </r>
  <r>
    <s v="5d267b"/>
    <n v="3"/>
    <n v="22"/>
    <s v="t"/>
    <s v="fb4750"/>
    <d v="1899-12-30T00:08:55"/>
    <n v="40"/>
    <x v="149"/>
    <n v="8.2596213602491725E-2"/>
    <x v="1"/>
  </r>
  <r>
    <s v="c8d436"/>
    <n v="5"/>
    <n v="22"/>
    <s v="t"/>
    <s v="fb4750"/>
    <d v="1899-12-30T00:08:55"/>
    <n v="10"/>
    <x v="150"/>
    <n v="3.4415089001038214E-2"/>
    <x v="1"/>
  </r>
  <r>
    <s v="2feb6b"/>
    <n v="4"/>
    <n v="22"/>
    <s v="t"/>
    <s v="fb4750"/>
    <d v="1899-12-30T00:08:55"/>
    <n v="29"/>
    <x v="561"/>
    <n v="7.9843006482408663E-2"/>
    <x v="1"/>
  </r>
  <r>
    <s v="c4a632"/>
    <n v="5"/>
    <n v="11"/>
    <s v="t"/>
    <s v="fac1ca"/>
    <d v="1899-12-30T00:16:36"/>
    <n v="13"/>
    <x v="21"/>
    <n v="5.1049048684873352E-2"/>
    <x v="0"/>
  </r>
  <r>
    <s v="e31d39"/>
    <n v="3"/>
    <n v="11"/>
    <s v="t"/>
    <s v="fac1ca"/>
    <d v="1899-12-30T00:16:36"/>
    <n v="10"/>
    <x v="346"/>
    <n v="2.3561099393018467E-2"/>
    <x v="0"/>
  </r>
  <r>
    <s v="72f5d4"/>
    <n v="3"/>
    <n v="11"/>
    <s v="t"/>
    <s v="fac1ca"/>
    <d v="1899-12-30T00:16:36"/>
    <n v="19"/>
    <x v="668"/>
    <n v="4.4766088846735094E-2"/>
    <x v="0"/>
  </r>
  <r>
    <s v="9ec847"/>
    <n v="1"/>
    <n v="11"/>
    <s v="t"/>
    <s v="fac1ca"/>
    <d v="1899-12-30T00:16:36"/>
    <n v="54"/>
    <x v="667"/>
    <n v="4.2409978907433248E-2"/>
    <x v="0"/>
  </r>
  <r>
    <s v="f084eb"/>
    <n v="4"/>
    <n v="11"/>
    <s v="t"/>
    <s v="fac1ca"/>
    <d v="1899-12-30T00:16:36"/>
    <n v="36"/>
    <x v="996"/>
    <n v="0.11309327708648866"/>
    <x v="1"/>
  </r>
  <r>
    <s v="b9a74d"/>
    <n v="1"/>
    <n v="11"/>
    <s v="t"/>
    <s v="fac1ca"/>
    <d v="1899-12-30T00:16:36"/>
    <n v="17"/>
    <x v="874"/>
    <n v="1.33512896560438E-2"/>
    <x v="1"/>
  </r>
  <r>
    <s v="2feb6b"/>
    <n v="4"/>
    <n v="11"/>
    <s v="t"/>
    <s v="fac1ca"/>
    <d v="1899-12-30T00:16:36"/>
    <n v="29"/>
    <x v="878"/>
    <n v="9.1102917653004739E-2"/>
    <x v="1"/>
  </r>
  <r>
    <s v="e31d39"/>
    <n v="1"/>
    <n v="7"/>
    <s v="t"/>
    <s v="cdbb0c"/>
    <d v="1899-12-30T00:02:13"/>
    <n v="10"/>
    <x v="516"/>
    <n v="8.2066750694783416E-3"/>
    <x v="0"/>
  </r>
  <r>
    <s v="d5e9a6"/>
    <n v="5"/>
    <n v="7"/>
    <s v="t"/>
    <s v="cdbb0c"/>
    <d v="1899-12-30T00:02:13"/>
    <n v="23"/>
    <x v="140"/>
    <n v="9.4376763299000938E-2"/>
    <x v="0"/>
  </r>
  <r>
    <s v="72f5d4"/>
    <n v="5"/>
    <n v="7"/>
    <s v="t"/>
    <s v="cdbb0c"/>
    <d v="1899-12-30T00:02:13"/>
    <n v="19"/>
    <x v="1135"/>
    <n v="7.7963413160044265E-2"/>
    <x v="0"/>
  </r>
  <r>
    <s v="c8d436"/>
    <n v="3"/>
    <n v="7"/>
    <s v="t"/>
    <s v="cdbb0c"/>
    <d v="1899-12-30T00:02:13"/>
    <n v="10"/>
    <x v="525"/>
    <n v="2.462002520843503E-2"/>
    <x v="1"/>
  </r>
  <r>
    <s v="2a2353"/>
    <n v="4"/>
    <n v="7"/>
    <s v="t"/>
    <s v="cdbb0c"/>
    <d v="1899-12-30T00:02:13"/>
    <n v="57"/>
    <x v="529"/>
    <n v="0.18711219158410622"/>
    <x v="1"/>
  </r>
  <r>
    <s v="b9a74d"/>
    <n v="1"/>
    <n v="7"/>
    <s v="t"/>
    <s v="cdbb0c"/>
    <d v="1899-12-30T00:02:13"/>
    <n v="17"/>
    <x v="963"/>
    <n v="1.3951347618113183E-2"/>
    <x v="1"/>
  </r>
  <r>
    <s v="2feb6b"/>
    <n v="5"/>
    <n v="7"/>
    <s v="t"/>
    <s v="cdbb0c"/>
    <d v="1899-12-30T00:02:13"/>
    <n v="29"/>
    <x v="1046"/>
    <n v="0.11899678850743597"/>
    <x v="1"/>
  </r>
  <r>
    <s v="e31d39"/>
    <n v="5"/>
    <n v="10"/>
    <s v="t"/>
    <s v="2d1bda"/>
    <d v="1899-12-30T00:43:56"/>
    <n v="10"/>
    <x v="697"/>
    <n v="3.9709718078121015E-2"/>
    <x v="0"/>
  </r>
  <r>
    <s v="d5e9a6"/>
    <n v="4"/>
    <n v="10"/>
    <s v="t"/>
    <s v="2d1bda"/>
    <d v="1899-12-30T00:43:56"/>
    <n v="23"/>
    <x v="1068"/>
    <n v="7.3065881263742666E-2"/>
    <x v="0"/>
  </r>
  <r>
    <s v="c8d436"/>
    <n v="4"/>
    <n v="10"/>
    <s v="t"/>
    <s v="2d1bda"/>
    <d v="1899-12-30T00:43:56"/>
    <n v="10"/>
    <x v="69"/>
    <n v="3.1767774462496817E-2"/>
    <x v="1"/>
  </r>
  <r>
    <s v="2feb6b"/>
    <n v="4"/>
    <n v="10"/>
    <s v="t"/>
    <s v="2d1bda"/>
    <d v="1899-12-30T00:43:56"/>
    <n v="29"/>
    <x v="182"/>
    <n v="9.2126545941240756E-2"/>
    <x v="1"/>
  </r>
  <r>
    <s v="e83aa3"/>
    <n v="3"/>
    <n v="19"/>
    <s v="t"/>
    <s v="72898c"/>
    <d v="1899-12-30T00:46:03"/>
    <n v="32"/>
    <x v="254"/>
    <n v="6.8618392838993125E-2"/>
    <x v="0"/>
  </r>
  <r>
    <s v="e31d39"/>
    <n v="4"/>
    <n v="19"/>
    <s v="t"/>
    <s v="72898c"/>
    <d v="1899-12-30T00:46:03"/>
    <n v="10"/>
    <x v="255"/>
    <n v="2.8590997016247136E-2"/>
    <x v="0"/>
  </r>
  <r>
    <s v="72f5d4"/>
    <n v="1"/>
    <n v="19"/>
    <s v="t"/>
    <s v="72898c"/>
    <d v="1899-12-30T00:46:03"/>
    <n v="19"/>
    <x v="276"/>
    <n v="1.3580723582717388E-2"/>
    <x v="0"/>
  </r>
  <r>
    <s v="9ec847"/>
    <n v="1"/>
    <n v="19"/>
    <s v="t"/>
    <s v="72898c"/>
    <d v="1899-12-30T00:46:03"/>
    <n v="54"/>
    <x v="955"/>
    <n v="3.8597845971933629E-2"/>
    <x v="0"/>
  </r>
  <r>
    <s v="2a2353"/>
    <n v="5"/>
    <n v="19"/>
    <s v="t"/>
    <s v="72898c"/>
    <d v="1899-12-30T00:46:03"/>
    <n v="57"/>
    <x v="437"/>
    <n v="0.20371085374076084"/>
    <x v="1"/>
  </r>
  <r>
    <s v="b9a74d"/>
    <n v="3"/>
    <n v="19"/>
    <s v="t"/>
    <s v="72898c"/>
    <d v="1899-12-30T00:46:03"/>
    <n v="17"/>
    <x v="438"/>
    <n v="3.64535211957151E-2"/>
    <x v="1"/>
  </r>
  <r>
    <s v="c4a632"/>
    <n v="5"/>
    <n v="24"/>
    <s v="t"/>
    <s v="e7c0bd"/>
    <d v="1899-12-30T00:27:54"/>
    <n v="13"/>
    <x v="703"/>
    <n v="4.3592446067981738E-2"/>
    <x v="0"/>
  </r>
  <r>
    <s v="e83aa3"/>
    <n v="2"/>
    <n v="24"/>
    <s v="t"/>
    <s v="e7c0bd"/>
    <d v="1899-12-30T00:27:54"/>
    <n v="32"/>
    <x v="713"/>
    <n v="4.2921793051551249E-2"/>
    <x v="0"/>
  </r>
  <r>
    <s v="e31d39"/>
    <n v="1"/>
    <n v="24"/>
    <s v="t"/>
    <s v="e7c0bd"/>
    <d v="1899-12-30T00:27:54"/>
    <n v="10"/>
    <x v="444"/>
    <n v="6.7065301643048827E-3"/>
    <x v="0"/>
  </r>
  <r>
    <s v="72f5d4"/>
    <n v="3"/>
    <n v="24"/>
    <s v="t"/>
    <s v="e7c0bd"/>
    <d v="1899-12-30T00:27:54"/>
    <n v="19"/>
    <x v="706"/>
    <n v="3.8227221936537832E-2"/>
    <x v="0"/>
  </r>
  <r>
    <s v="5d267b"/>
    <n v="1"/>
    <n v="24"/>
    <s v="t"/>
    <s v="e7c0bd"/>
    <d v="1899-12-30T00:27:54"/>
    <n v="40"/>
    <x v="88"/>
    <n v="2.6826120657219531E-2"/>
    <x v="1"/>
  </r>
  <r>
    <s v="c8d436"/>
    <n v="5"/>
    <n v="24"/>
    <s v="t"/>
    <s v="e7c0bd"/>
    <d v="1899-12-30T00:27:54"/>
    <n v="10"/>
    <x v="486"/>
    <n v="3.3532650821524415E-2"/>
    <x v="1"/>
  </r>
  <r>
    <s v="2a2353"/>
    <n v="2"/>
    <n v="24"/>
    <s v="t"/>
    <s v="e7c0bd"/>
    <d v="1899-12-30T00:27:54"/>
    <n v="57"/>
    <x v="954"/>
    <n v="7.6454443873075664E-2"/>
    <x v="1"/>
  </r>
  <r>
    <s v="e83aa3"/>
    <n v="5"/>
    <n v="10"/>
    <s v="f"/>
    <s v="f4a4a9"/>
    <d v="1899-12-30T00:49:03"/>
    <n v="32"/>
    <x v="449"/>
    <n v="0.12707109784998727"/>
    <x v="0"/>
  </r>
  <r>
    <s v="d5e9a6"/>
    <n v="5"/>
    <n v="10"/>
    <s v="f"/>
    <s v="f4a4a9"/>
    <d v="1899-12-30T00:49:03"/>
    <n v="23"/>
    <x v="757"/>
    <n v="9.1332351579678339E-2"/>
    <x v="0"/>
  </r>
  <r>
    <s v="72f5d4"/>
    <n v="5"/>
    <n v="10"/>
    <s v="f"/>
    <s v="f4a4a9"/>
    <d v="1899-12-30T00:49:03"/>
    <n v="19"/>
    <x v="1124"/>
    <n v="7.5448464348429931E-2"/>
    <x v="0"/>
  </r>
  <r>
    <s v="9ec847"/>
    <n v="3"/>
    <n v="10"/>
    <s v="f"/>
    <s v="f4a4a9"/>
    <d v="1899-12-30T00:49:03"/>
    <n v="54"/>
    <x v="343"/>
    <n v="0.1286594865731121"/>
    <x v="0"/>
  </r>
  <r>
    <s v="c8d436"/>
    <n v="5"/>
    <n v="10"/>
    <s v="f"/>
    <s v="f4a4a9"/>
    <d v="1899-12-30T00:49:03"/>
    <n v="10"/>
    <x v="697"/>
    <n v="3.9709718078121015E-2"/>
    <x v="1"/>
  </r>
  <r>
    <s v="f084eb"/>
    <n v="3"/>
    <n v="10"/>
    <s v="f"/>
    <s v="f4a4a9"/>
    <d v="1899-12-30T00:49:03"/>
    <n v="36"/>
    <x v="258"/>
    <n v="8.5772991048741393E-2"/>
    <x v="1"/>
  </r>
  <r>
    <s v="b9a74d"/>
    <n v="3"/>
    <n v="10"/>
    <s v="f"/>
    <s v="f4a4a9"/>
    <d v="1899-12-30T00:49:03"/>
    <n v="17"/>
    <x v="184"/>
    <n v="4.0503912439683439E-2"/>
    <x v="1"/>
  </r>
  <r>
    <s v="c4a632"/>
    <n v="4"/>
    <n v="1"/>
    <s v="f"/>
    <s v="07a3e4"/>
    <d v="1899-12-30T00:54:39"/>
    <n v="13"/>
    <x v="879"/>
    <n v="4.5427917481370442E-2"/>
    <x v="0"/>
  </r>
  <r>
    <s v="e31d39"/>
    <n v="2"/>
    <n v="1"/>
    <s v="f"/>
    <s v="07a3e4"/>
    <d v="1899-12-30T00:54:39"/>
    <n v="10"/>
    <x v="730"/>
    <n v="1.7472275954373249E-2"/>
    <x v="0"/>
  </r>
  <r>
    <s v="72f5d4"/>
    <n v="3"/>
    <n v="1"/>
    <s v="f"/>
    <s v="07a3e4"/>
    <d v="1899-12-30T00:54:39"/>
    <n v="19"/>
    <x v="661"/>
    <n v="4.9795986469963756E-2"/>
    <x v="0"/>
  </r>
  <r>
    <s v="9ec847"/>
    <n v="3"/>
    <n v="1"/>
    <s v="f"/>
    <s v="07a3e4"/>
    <d v="1899-12-30T00:54:39"/>
    <n v="54"/>
    <x v="1132"/>
    <n v="0.1415254352304233"/>
    <x v="0"/>
  </r>
  <r>
    <s v="5d267b"/>
    <n v="4"/>
    <n v="1"/>
    <s v="f"/>
    <s v="07a3e4"/>
    <d v="1899-12-30T00:54:39"/>
    <n v="40"/>
    <x v="93"/>
    <n v="0.139778207634986"/>
    <x v="1"/>
  </r>
  <r>
    <s v="c8d436"/>
    <n v="3"/>
    <n v="1"/>
    <s v="f"/>
    <s v="07a3e4"/>
    <d v="1899-12-30T00:54:39"/>
    <n v="10"/>
    <x v="225"/>
    <n v="2.6208413931559871E-2"/>
    <x v="1"/>
  </r>
  <r>
    <s v="2a2353"/>
    <n v="1"/>
    <n v="1"/>
    <s v="f"/>
    <s v="07a3e4"/>
    <d v="1899-12-30T00:54:39"/>
    <n v="57"/>
    <x v="661"/>
    <n v="4.9795986469963756E-2"/>
    <x v="1"/>
  </r>
  <r>
    <s v="f084eb"/>
    <n v="2"/>
    <n v="1"/>
    <s v="f"/>
    <s v="07a3e4"/>
    <d v="1899-12-30T00:54:39"/>
    <n v="36"/>
    <x v="762"/>
    <n v="6.2900193435743684E-2"/>
    <x v="1"/>
  </r>
  <r>
    <s v="c4a632"/>
    <n v="1"/>
    <n v="20"/>
    <s v="t"/>
    <s v="e1eb03"/>
    <d v="1899-12-30T00:49:40"/>
    <n v="13"/>
    <x v="982"/>
    <n v="9.1773570669435242E-3"/>
    <x v="0"/>
  </r>
  <r>
    <s v="e83aa3"/>
    <n v="1"/>
    <n v="20"/>
    <s v="t"/>
    <s v="e1eb03"/>
    <d v="1899-12-30T00:49:40"/>
    <n v="32"/>
    <x v="820"/>
    <n v="2.259041739555329E-2"/>
    <x v="0"/>
  </r>
  <r>
    <s v="d5e9a6"/>
    <n v="3"/>
    <n v="20"/>
    <s v="t"/>
    <s v="e1eb03"/>
    <d v="1899-12-30T00:49:40"/>
    <n v="23"/>
    <x v="502"/>
    <n v="4.8710587509161782E-2"/>
    <x v="0"/>
  </r>
  <r>
    <s v="9ec847"/>
    <n v="2"/>
    <n v="20"/>
    <s v="t"/>
    <s v="e1eb03"/>
    <d v="1899-12-30T00:49:40"/>
    <n v="54"/>
    <x v="756"/>
    <n v="7.6242658709992361E-2"/>
    <x v="0"/>
  </r>
  <r>
    <s v="5d267b"/>
    <n v="4"/>
    <n v="20"/>
    <s v="t"/>
    <s v="e1eb03"/>
    <d v="1899-12-30T00:49:40"/>
    <n v="40"/>
    <x v="127"/>
    <n v="0.11295208697776644"/>
    <x v="1"/>
  </r>
  <r>
    <s v="2a2353"/>
    <n v="3"/>
    <n v="20"/>
    <s v="t"/>
    <s v="e1eb03"/>
    <d v="1899-12-30T00:49:40"/>
    <n v="57"/>
    <x v="382"/>
    <n v="0.12071754295748789"/>
    <x v="1"/>
  </r>
  <r>
    <s v="f084eb"/>
    <n v="4"/>
    <n v="20"/>
    <s v="t"/>
    <s v="e1eb03"/>
    <d v="1899-12-30T00:49:40"/>
    <n v="36"/>
    <x v="505"/>
    <n v="0.10165687827998982"/>
    <x v="1"/>
  </r>
  <r>
    <s v="2feb6b"/>
    <n v="4"/>
    <n v="20"/>
    <s v="t"/>
    <s v="e1eb03"/>
    <d v="1899-12-30T00:49:40"/>
    <n v="29"/>
    <x v="1155"/>
    <n v="8.1890263058880683E-2"/>
    <x v="1"/>
  </r>
  <r>
    <s v="c4a632"/>
    <n v="3"/>
    <n v="17"/>
    <s v="t"/>
    <s v="320d96"/>
    <d v="1899-12-30T00:00:56"/>
    <n v="13"/>
    <x v="283"/>
    <n v="2.8564523870861714E-2"/>
    <x v="0"/>
  </r>
  <r>
    <s v="e83aa3"/>
    <n v="4"/>
    <n v="17"/>
    <s v="t"/>
    <s v="320d96"/>
    <d v="1899-12-30T00:00:56"/>
    <n v="32"/>
    <x v="783"/>
    <n v="9.3750232191546143E-2"/>
    <x v="0"/>
  </r>
  <r>
    <s v="72f5d4"/>
    <n v="3"/>
    <n v="17"/>
    <s v="t"/>
    <s v="320d96"/>
    <d v="1899-12-30T00:00:56"/>
    <n v="19"/>
    <x v="931"/>
    <n v="4.1748150272797886E-2"/>
    <x v="0"/>
  </r>
  <r>
    <s v="5d267b"/>
    <n v="1"/>
    <n v="17"/>
    <s v="t"/>
    <s v="320d96"/>
    <d v="1899-12-30T00:00:56"/>
    <n v="40"/>
    <x v="285"/>
    <n v="2.9296947559858171E-2"/>
    <x v="1"/>
  </r>
  <r>
    <s v="2a2353"/>
    <n v="3"/>
    <n v="17"/>
    <s v="t"/>
    <s v="320d96"/>
    <d v="1899-12-30T00:00:56"/>
    <n v="57"/>
    <x v="609"/>
    <n v="0.12524445081839367"/>
    <x v="1"/>
  </r>
  <r>
    <s v="2feb6b"/>
    <n v="1"/>
    <n v="17"/>
    <s v="t"/>
    <s v="320d96"/>
    <d v="1899-12-30T00:00:56"/>
    <n v="29"/>
    <x v="987"/>
    <n v="2.1240286980897177E-2"/>
    <x v="1"/>
  </r>
  <r>
    <s v="c4a632"/>
    <n v="1"/>
    <n v="19"/>
    <s v="f"/>
    <s v="83d8b9"/>
    <d v="1899-12-30T00:42:09"/>
    <n v="13"/>
    <x v="253"/>
    <n v="9.292074030280319E-3"/>
    <x v="0"/>
  </r>
  <r>
    <s v="9ec847"/>
    <n v="3"/>
    <n v="19"/>
    <s v="f"/>
    <s v="83d8b9"/>
    <d v="1899-12-30T00:42:09"/>
    <n v="54"/>
    <x v="277"/>
    <n v="0.11579353791580088"/>
    <x v="0"/>
  </r>
  <r>
    <s v="c8d436"/>
    <n v="2"/>
    <n v="19"/>
    <s v="f"/>
    <s v="83d8b9"/>
    <d v="1899-12-30T00:42:09"/>
    <n v="10"/>
    <x v="860"/>
    <n v="1.4295498508123568E-2"/>
    <x v="1"/>
  </r>
  <r>
    <s v="2a2353"/>
    <n v="3"/>
    <n v="19"/>
    <s v="f"/>
    <s v="83d8b9"/>
    <d v="1899-12-30T00:42:09"/>
    <n v="57"/>
    <x v="53"/>
    <n v="0.12222651224445651"/>
    <x v="1"/>
  </r>
  <r>
    <s v="2feb6b"/>
    <n v="5"/>
    <n v="19"/>
    <s v="f"/>
    <s v="83d8b9"/>
    <d v="1899-12-30T00:42:09"/>
    <n v="29"/>
    <x v="55"/>
    <n v="0.10364236418389586"/>
    <x v="1"/>
  </r>
  <r>
    <s v="c4a632"/>
    <n v="3"/>
    <n v="2"/>
    <s v="t"/>
    <s v="e77fcf"/>
    <d v="1899-12-30T00:15:04"/>
    <n v="13"/>
    <x v="296"/>
    <n v="3.3726787221017449E-2"/>
    <x v="0"/>
  </r>
  <r>
    <s v="e31d39"/>
    <n v="1"/>
    <n v="2"/>
    <s v="t"/>
    <s v="e77fcf"/>
    <d v="1899-12-30T00:15:04"/>
    <n v="10"/>
    <x v="644"/>
    <n v="8.6478941592352445E-3"/>
    <x v="0"/>
  </r>
  <r>
    <s v="72f5d4"/>
    <n v="5"/>
    <n v="2"/>
    <s v="t"/>
    <s v="e77fcf"/>
    <d v="1899-12-30T00:15:04"/>
    <n v="19"/>
    <x v="365"/>
    <n v="8.2154994512734808E-2"/>
    <x v="0"/>
  </r>
  <r>
    <s v="9ec847"/>
    <n v="1"/>
    <n v="2"/>
    <s v="t"/>
    <s v="e77fcf"/>
    <d v="1899-12-30T00:15:04"/>
    <n v="54"/>
    <x v="922"/>
    <n v="4.6698628459870321E-2"/>
    <x v="0"/>
  </r>
  <r>
    <s v="5d267b"/>
    <n v="2"/>
    <n v="2"/>
    <s v="t"/>
    <s v="e77fcf"/>
    <d v="1899-12-30T00:15:04"/>
    <n v="40"/>
    <x v="1123"/>
    <n v="6.9183153273881956E-2"/>
    <x v="1"/>
  </r>
  <r>
    <s v="2a2353"/>
    <n v="3"/>
    <n v="2"/>
    <s v="t"/>
    <s v="e77fcf"/>
    <d v="1899-12-30T00:15:04"/>
    <n v="57"/>
    <x v="299"/>
    <n v="0.14787899012292263"/>
    <x v="1"/>
  </r>
  <r>
    <s v="e31d39"/>
    <n v="4"/>
    <n v="3"/>
    <s v="t"/>
    <s v="9be1e0"/>
    <d v="1899-12-30T00:59:31"/>
    <n v="10"/>
    <x v="656"/>
    <n v="3.423860136513545E-2"/>
    <x v="0"/>
  </r>
  <r>
    <s v="9ec847"/>
    <n v="3"/>
    <n v="3"/>
    <s v="t"/>
    <s v="9be1e0"/>
    <d v="1899-12-30T00:59:31"/>
    <n v="54"/>
    <x v="338"/>
    <n v="0.13866633552879859"/>
    <x v="0"/>
  </r>
  <r>
    <s v="5d267b"/>
    <n v="1"/>
    <n v="3"/>
    <s v="t"/>
    <s v="9be1e0"/>
    <d v="1899-12-30T00:59:31"/>
    <n v="40"/>
    <x v="656"/>
    <n v="3.423860136513545E-2"/>
    <x v="1"/>
  </r>
  <r>
    <s v="2a2353"/>
    <n v="2"/>
    <n v="3"/>
    <s v="t"/>
    <s v="9be1e0"/>
    <d v="1899-12-30T00:59:31"/>
    <n v="57"/>
    <x v="657"/>
    <n v="9.758001389063603E-2"/>
    <x v="1"/>
  </r>
  <r>
    <s v="f084eb"/>
    <n v="2"/>
    <n v="3"/>
    <s v="t"/>
    <s v="9be1e0"/>
    <d v="1899-12-30T00:59:31"/>
    <n v="36"/>
    <x v="767"/>
    <n v="6.1629482457243825E-2"/>
    <x v="1"/>
  </r>
  <r>
    <s v="e83aa3"/>
    <n v="2"/>
    <n v="8"/>
    <s v="t"/>
    <s v="91bd4e"/>
    <d v="1899-12-30T00:24:15"/>
    <n v="32"/>
    <x v="811"/>
    <n v="5.1957960009772569E-2"/>
    <x v="0"/>
  </r>
  <r>
    <s v="d5e9a6"/>
    <n v="4"/>
    <n v="8"/>
    <s v="t"/>
    <s v="91bd4e"/>
    <d v="1899-12-30T00:24:15"/>
    <n v="23"/>
    <x v="669"/>
    <n v="7.4689567514048066E-2"/>
    <x v="0"/>
  </r>
  <r>
    <s v="c8d436"/>
    <n v="5"/>
    <n v="8"/>
    <s v="t"/>
    <s v="91bd4e"/>
    <d v="1899-12-30T00:24:15"/>
    <n v="10"/>
    <x v="326"/>
    <n v="4.0592156257634814E-2"/>
    <x v="1"/>
  </r>
  <r>
    <s v="2a2353"/>
    <n v="1"/>
    <n v="8"/>
    <s v="t"/>
    <s v="91bd4e"/>
    <d v="1899-12-30T00:24:15"/>
    <n v="57"/>
    <x v="320"/>
    <n v="4.6275058133703695E-2"/>
    <x v="1"/>
  </r>
  <r>
    <s v="b9a74d"/>
    <n v="4"/>
    <n v="8"/>
    <s v="t"/>
    <s v="91bd4e"/>
    <d v="1899-12-30T00:24:15"/>
    <n v="17"/>
    <x v="872"/>
    <n v="5.5205332510383356E-2"/>
    <x v="1"/>
  </r>
  <r>
    <s v="e83aa3"/>
    <n v="1"/>
    <n v="7"/>
    <s v="t"/>
    <s v="4a1865"/>
    <d v="1899-12-30T00:49:42"/>
    <n v="32"/>
    <x v="513"/>
    <n v="2.62613602223307E-2"/>
    <x v="0"/>
  </r>
  <r>
    <s v="e31d39"/>
    <n v="1"/>
    <n v="7"/>
    <s v="t"/>
    <s v="4a1865"/>
    <d v="1899-12-30T00:49:42"/>
    <n v="10"/>
    <x v="516"/>
    <n v="8.2066750694783416E-3"/>
    <x v="0"/>
  </r>
  <r>
    <s v="f084eb"/>
    <n v="2"/>
    <n v="7"/>
    <s v="t"/>
    <s v="4a1865"/>
    <d v="1899-12-30T00:49:42"/>
    <n v="36"/>
    <x v="919"/>
    <n v="5.9088060500244066E-2"/>
    <x v="1"/>
  </r>
  <r>
    <s v="b9a74d"/>
    <n v="3"/>
    <n v="7"/>
    <s v="t"/>
    <s v="4a1865"/>
    <d v="1899-12-30T00:49:42"/>
    <n v="17"/>
    <x v="1092"/>
    <n v="4.1854042854339552E-2"/>
    <x v="1"/>
  </r>
  <r>
    <s v="c4a632"/>
    <n v="2"/>
    <n v="4"/>
    <s v="f"/>
    <s v="6a9055"/>
    <d v="1899-12-30T00:39:26"/>
    <n v="13"/>
    <x v="232"/>
    <n v="2.2025656960664459E-2"/>
    <x v="0"/>
  </r>
  <r>
    <s v="e83aa3"/>
    <n v="4"/>
    <n v="4"/>
    <s v="f"/>
    <s v="6a9055"/>
    <d v="1899-12-30T00:39:26"/>
    <n v="32"/>
    <x v="26"/>
    <n v="0.10843400349865578"/>
    <x v="0"/>
  </r>
  <r>
    <s v="72f5d4"/>
    <n v="4"/>
    <n v="4"/>
    <s v="f"/>
    <s v="6a9055"/>
    <d v="1899-12-30T00:39:26"/>
    <n v="19"/>
    <x v="1054"/>
    <n v="6.438268957732686E-2"/>
    <x v="0"/>
  </r>
  <r>
    <s v="c8d436"/>
    <n v="1"/>
    <n v="4"/>
    <s v="f"/>
    <s v="6a9055"/>
    <d v="1899-12-30T00:39:26"/>
    <n v="10"/>
    <x v="542"/>
    <n v="8.4714065233324823E-3"/>
    <x v="1"/>
  </r>
  <r>
    <s v="2a2353"/>
    <n v="1"/>
    <n v="4"/>
    <s v="f"/>
    <s v="6a9055"/>
    <d v="1899-12-30T00:39:26"/>
    <n v="57"/>
    <x v="29"/>
    <n v="4.8287017182995155E-2"/>
    <x v="1"/>
  </r>
  <r>
    <s v="f084eb"/>
    <n v="3"/>
    <n v="4"/>
    <s v="f"/>
    <s v="6a9055"/>
    <d v="1899-12-30T00:39:26"/>
    <n v="36"/>
    <x v="234"/>
    <n v="9.149119045199082E-2"/>
    <x v="1"/>
  </r>
  <r>
    <s v="2feb6b"/>
    <n v="2"/>
    <n v="4"/>
    <s v="f"/>
    <s v="6a9055"/>
    <d v="1899-12-30T00:39:26"/>
    <n v="29"/>
    <x v="745"/>
    <n v="4.9134157835328408E-2"/>
    <x v="1"/>
  </r>
  <r>
    <s v="e83aa3"/>
    <n v="5"/>
    <n v="11"/>
    <s v="t"/>
    <s v="6f1652"/>
    <d v="1899-12-30T00:00:11"/>
    <n v="32"/>
    <x v="472"/>
    <n v="0.12565919676276519"/>
    <x v="0"/>
  </r>
  <r>
    <s v="d5e9a6"/>
    <n v="3"/>
    <n v="11"/>
    <s v="t"/>
    <s v="6f1652"/>
    <d v="1899-12-30T00:00:11"/>
    <n v="23"/>
    <x v="877"/>
    <n v="5.4190528603942488E-2"/>
    <x v="0"/>
  </r>
  <r>
    <s v="9ec847"/>
    <n v="4"/>
    <n v="11"/>
    <s v="t"/>
    <s v="6f1652"/>
    <d v="1899-12-30T00:00:11"/>
    <n v="54"/>
    <x v="797"/>
    <n v="0.16963991562973299"/>
    <x v="0"/>
  </r>
  <r>
    <s v="5d267b"/>
    <n v="2"/>
    <n v="11"/>
    <s v="t"/>
    <s v="6f1652"/>
    <d v="1899-12-30T00:00:11"/>
    <n v="40"/>
    <x v="348"/>
    <n v="6.2829598381382593E-2"/>
    <x v="1"/>
  </r>
  <r>
    <s v="c8d436"/>
    <n v="1"/>
    <n v="11"/>
    <s v="t"/>
    <s v="6f1652"/>
    <d v="1899-12-30T00:00:11"/>
    <n v="10"/>
    <x v="349"/>
    <n v="7.8536997976728241E-3"/>
    <x v="1"/>
  </r>
  <r>
    <s v="2a2353"/>
    <n v="4"/>
    <n v="11"/>
    <s v="t"/>
    <s v="6f1652"/>
    <d v="1899-12-30T00:00:11"/>
    <n v="57"/>
    <x v="719"/>
    <n v="0.17906435538694038"/>
    <x v="1"/>
  </r>
  <r>
    <s v="e83aa3"/>
    <n v="3"/>
    <n v="15"/>
    <s v="t"/>
    <s v="9bb6ae"/>
    <d v="1899-12-30T00:58:23"/>
    <n v="32"/>
    <x v="568"/>
    <n v="7.200695544832611E-2"/>
    <x v="0"/>
  </r>
  <r>
    <s v="d5e9a6"/>
    <n v="5"/>
    <n v="15"/>
    <s v="t"/>
    <s v="9bb6ae"/>
    <d v="1899-12-30T00:58:23"/>
    <n v="23"/>
    <x v="168"/>
    <n v="8.625833204747399E-2"/>
    <x v="0"/>
  </r>
  <r>
    <s v="72f5d4"/>
    <n v="4"/>
    <n v="15"/>
    <s v="t"/>
    <s v="9bb6ae"/>
    <d v="1899-12-30T00:58:23"/>
    <n v="19"/>
    <x v="564"/>
    <n v="5.7005506396591493E-2"/>
    <x v="0"/>
  </r>
  <r>
    <s v="c8d436"/>
    <n v="2"/>
    <n v="15"/>
    <s v="t"/>
    <s v="9bb6ae"/>
    <d v="1899-12-30T00:58:23"/>
    <n v="10"/>
    <x v="274"/>
    <n v="1.5001449051734606E-2"/>
    <x v="1"/>
  </r>
  <r>
    <s v="f084eb"/>
    <n v="3"/>
    <n v="15"/>
    <s v="t"/>
    <s v="9bb6ae"/>
    <d v="1899-12-30T00:58:23"/>
    <n v="36"/>
    <x v="565"/>
    <n v="8.1007824879366877E-2"/>
    <x v="1"/>
  </r>
  <r>
    <s v="2feb6b"/>
    <n v="2"/>
    <n v="15"/>
    <s v="t"/>
    <s v="9bb6ae"/>
    <d v="1899-12-30T00:58:23"/>
    <n v="29"/>
    <x v="994"/>
    <n v="4.3504202250030356E-2"/>
    <x v="1"/>
  </r>
  <r>
    <s v="e83aa3"/>
    <n v="5"/>
    <n v="23"/>
    <s v="f"/>
    <s v="4a6205"/>
    <d v="1899-12-30T00:58:00"/>
    <n v="32"/>
    <x v="550"/>
    <n v="0.10871638371610021"/>
    <x v="0"/>
  </r>
  <r>
    <s v="e31d39"/>
    <n v="2"/>
    <n v="23"/>
    <s v="f"/>
    <s v="4a6205"/>
    <d v="1899-12-30T00:58:00"/>
    <n v="10"/>
    <x v="161"/>
    <n v="1.3589547964512526E-2"/>
    <x v="0"/>
  </r>
  <r>
    <s v="5d267b"/>
    <n v="5"/>
    <n v="23"/>
    <s v="f"/>
    <s v="4a6205"/>
    <d v="1899-12-30T00:58:00"/>
    <n v="40"/>
    <x v="553"/>
    <n v="0.13589547964512527"/>
    <x v="1"/>
  </r>
  <r>
    <s v="2a2353"/>
    <n v="1"/>
    <n v="23"/>
    <s v="f"/>
    <s v="4a6205"/>
    <d v="1899-12-30T00:58:00"/>
    <n v="57"/>
    <x v="489"/>
    <n v="3.8730211698860692E-2"/>
    <x v="1"/>
  </r>
  <r>
    <s v="f084eb"/>
    <n v="2"/>
    <n v="23"/>
    <s v="f"/>
    <s v="4a6205"/>
    <d v="1899-12-30T00:58:00"/>
    <n v="36"/>
    <x v="1156"/>
    <n v="4.8922372672245092E-2"/>
    <x v="1"/>
  </r>
  <r>
    <s v="d5e9a6"/>
    <n v="5"/>
    <n v="14"/>
    <s v="t"/>
    <s v="dda903"/>
    <d v="1899-12-30T00:15:46"/>
    <n v="23"/>
    <x v="44"/>
    <n v="8.7273135953914852E-2"/>
    <x v="0"/>
  </r>
  <r>
    <s v="9ec847"/>
    <n v="4"/>
    <n v="14"/>
    <s v="t"/>
    <s v="dda903"/>
    <d v="1899-12-30T00:15:46"/>
    <n v="54"/>
    <x v="351"/>
    <n v="0.16392171622648355"/>
    <x v="0"/>
  </r>
  <r>
    <s v="c8d436"/>
    <n v="1"/>
    <n v="14"/>
    <s v="t"/>
    <s v="dda903"/>
    <d v="1899-12-30T00:15:46"/>
    <n v="10"/>
    <x v="469"/>
    <n v="7.5889683438186825E-3"/>
    <x v="1"/>
  </r>
  <r>
    <s v="2a2353"/>
    <n v="5"/>
    <n v="14"/>
    <s v="t"/>
    <s v="dda903"/>
    <d v="1899-12-30T00:15:46"/>
    <n v="57"/>
    <x v="375"/>
    <n v="0.21628559779883247"/>
    <x v="1"/>
  </r>
  <r>
    <s v="f084eb"/>
    <n v="1"/>
    <n v="14"/>
    <s v="t"/>
    <s v="dda903"/>
    <d v="1899-12-30T00:15:46"/>
    <n v="36"/>
    <x v="859"/>
    <n v="2.7320286037747259E-2"/>
    <x v="1"/>
  </r>
  <r>
    <s v="c4a632"/>
    <n v="1"/>
    <n v="7"/>
    <s v="f"/>
    <s v="e21d72"/>
    <d v="1899-12-30T00:38:42"/>
    <n v="13"/>
    <x v="1060"/>
    <n v="1.0668677590321845E-2"/>
    <x v="0"/>
  </r>
  <r>
    <s v="e83aa3"/>
    <n v="5"/>
    <n v="7"/>
    <s v="f"/>
    <s v="e21d72"/>
    <d v="1899-12-30T00:38:42"/>
    <n v="32"/>
    <x v="527"/>
    <n v="0.13130680111165347"/>
    <x v="0"/>
  </r>
  <r>
    <s v="e31d39"/>
    <n v="4"/>
    <n v="7"/>
    <s v="f"/>
    <s v="e21d72"/>
    <d v="1899-12-30T00:38:42"/>
    <n v="10"/>
    <x v="528"/>
    <n v="3.2826700277913366E-2"/>
    <x v="0"/>
  </r>
  <r>
    <s v="d5e9a6"/>
    <n v="1"/>
    <n v="7"/>
    <s v="f"/>
    <s v="e21d72"/>
    <d v="1899-12-30T00:38:42"/>
    <n v="23"/>
    <x v="514"/>
    <n v="1.8875352659800188E-2"/>
    <x v="0"/>
  </r>
  <r>
    <s v="c8d436"/>
    <n v="2"/>
    <n v="7"/>
    <s v="f"/>
    <s v="e21d72"/>
    <d v="1899-12-30T00:38:42"/>
    <n v="10"/>
    <x v="433"/>
    <n v="1.6413350138956683E-2"/>
    <x v="1"/>
  </r>
  <r>
    <s v="2a2353"/>
    <n v="4"/>
    <n v="7"/>
    <s v="f"/>
    <s v="e21d72"/>
    <d v="1899-12-30T00:38:42"/>
    <n v="57"/>
    <x v="529"/>
    <n v="0.18711219158410622"/>
    <x v="1"/>
  </r>
  <r>
    <s v="b9a74d"/>
    <n v="5"/>
    <n v="7"/>
    <s v="f"/>
    <s v="e21d72"/>
    <d v="1899-12-30T00:38:42"/>
    <n v="17"/>
    <x v="518"/>
    <n v="6.9756738090565915E-2"/>
    <x v="1"/>
  </r>
  <r>
    <s v="c4a632"/>
    <n v="5"/>
    <n v="4"/>
    <s v="f"/>
    <s v="a846e9"/>
    <d v="1899-12-30T00:21:09"/>
    <n v="13"/>
    <x v="794"/>
    <n v="5.5064142401661138E-2"/>
    <x v="0"/>
  </r>
  <r>
    <s v="e83aa3"/>
    <n v="5"/>
    <n v="4"/>
    <s v="f"/>
    <s v="a846e9"/>
    <d v="1899-12-30T00:21:09"/>
    <n v="32"/>
    <x v="848"/>
    <n v="0.13554250437331972"/>
    <x v="0"/>
  </r>
  <r>
    <s v="e31d39"/>
    <n v="5"/>
    <n v="4"/>
    <s v="f"/>
    <s v="a846e9"/>
    <d v="1899-12-30T00:21:09"/>
    <n v="10"/>
    <x v="544"/>
    <n v="4.2357032616662418E-2"/>
    <x v="0"/>
  </r>
  <r>
    <s v="9ec847"/>
    <n v="5"/>
    <n v="4"/>
    <s v="f"/>
    <s v="a846e9"/>
    <d v="1899-12-30T00:21:09"/>
    <n v="54"/>
    <x v="539"/>
    <n v="0.22872797612997706"/>
    <x v="0"/>
  </r>
  <r>
    <s v="2a2353"/>
    <n v="3"/>
    <n v="4"/>
    <s v="f"/>
    <s v="a846e9"/>
    <d v="1899-12-30T00:21:09"/>
    <n v="57"/>
    <x v="540"/>
    <n v="0.14486105154898546"/>
    <x v="1"/>
  </r>
  <r>
    <s v="2feb6b"/>
    <n v="1"/>
    <n v="4"/>
    <s v="f"/>
    <s v="a846e9"/>
    <d v="1899-12-30T00:21:09"/>
    <n v="29"/>
    <x v="236"/>
    <n v="2.4567078917664204E-2"/>
    <x v="1"/>
  </r>
  <r>
    <s v="72f5d4"/>
    <n v="4"/>
    <n v="11"/>
    <s v="t"/>
    <s v="cad361"/>
    <d v="1899-12-30T00:55:54"/>
    <n v="19"/>
    <x v="808"/>
    <n v="5.9688118462313457E-2"/>
    <x v="0"/>
  </r>
  <r>
    <s v="c8d436"/>
    <n v="3"/>
    <n v="11"/>
    <s v="t"/>
    <s v="cad361"/>
    <d v="1899-12-30T00:55:54"/>
    <n v="10"/>
    <x v="346"/>
    <n v="2.3561099393018467E-2"/>
    <x v="1"/>
  </r>
  <r>
    <s v="2feb6b"/>
    <n v="3"/>
    <n v="11"/>
    <s v="t"/>
    <s v="cad361"/>
    <d v="1899-12-30T00:55:54"/>
    <n v="29"/>
    <x v="350"/>
    <n v="6.8327188239753561E-2"/>
    <x v="1"/>
  </r>
  <r>
    <s v="c4a632"/>
    <n v="4"/>
    <n v="1"/>
    <s v="t"/>
    <n v="369739"/>
    <d v="1899-12-30T00:44:03"/>
    <n v="13"/>
    <x v="879"/>
    <n v="4.5427917481370442E-2"/>
    <x v="0"/>
  </r>
  <r>
    <s v="72f5d4"/>
    <n v="3"/>
    <n v="1"/>
    <s v="t"/>
    <n v="369739"/>
    <d v="1899-12-30T00:44:03"/>
    <n v="19"/>
    <x v="661"/>
    <n v="4.9795986469963756E-2"/>
    <x v="0"/>
  </r>
  <r>
    <s v="5d267b"/>
    <n v="4"/>
    <n v="1"/>
    <s v="t"/>
    <n v="369739"/>
    <d v="1899-12-30T00:44:03"/>
    <n v="40"/>
    <x v="93"/>
    <n v="0.139778207634986"/>
    <x v="1"/>
  </r>
  <r>
    <s v="c8d436"/>
    <n v="5"/>
    <n v="1"/>
    <s v="t"/>
    <n v="369739"/>
    <d v="1899-12-30T00:44:03"/>
    <n v="10"/>
    <x v="453"/>
    <n v="4.368068988593312E-2"/>
    <x v="1"/>
  </r>
  <r>
    <s v="c4a632"/>
    <n v="2"/>
    <n v="13"/>
    <s v="t"/>
    <s v="45ab97"/>
    <d v="1899-12-30T00:56:07"/>
    <n v="13"/>
    <x v="118"/>
    <n v="1.9960751620602166E-2"/>
    <x v="0"/>
  </r>
  <r>
    <s v="e83aa3"/>
    <n v="2"/>
    <n v="13"/>
    <s v="t"/>
    <s v="45ab97"/>
    <d v="1899-12-30T00:56:07"/>
    <n v="32"/>
    <x v="745"/>
    <n v="4.9134157835328408E-2"/>
    <x v="0"/>
  </r>
  <r>
    <s v="72f5d4"/>
    <n v="3"/>
    <n v="13"/>
    <s v="t"/>
    <s v="45ab97"/>
    <d v="1899-12-30T00:56:07"/>
    <n v="19"/>
    <x v="121"/>
    <n v="4.3760109322089354E-2"/>
    <x v="0"/>
  </r>
  <r>
    <s v="9ec847"/>
    <n v="5"/>
    <n v="13"/>
    <s v="t"/>
    <s v="45ab97"/>
    <d v="1899-12-30T00:56:07"/>
    <n v="54"/>
    <x v="289"/>
    <n v="0.20728472836779172"/>
    <x v="0"/>
  </r>
  <r>
    <s v="f084eb"/>
    <n v="1"/>
    <n v="13"/>
    <s v="t"/>
    <s v="45ab97"/>
    <d v="1899-12-30T00:56:07"/>
    <n v="36"/>
    <x v="123"/>
    <n v="2.7637963782372228E-2"/>
    <x v="1"/>
  </r>
  <r>
    <s v="b9a74d"/>
    <n v="4"/>
    <n v="13"/>
    <s v="t"/>
    <s v="45ab97"/>
    <d v="1899-12-30T00:56:07"/>
    <n v="17"/>
    <x v="86"/>
    <n v="5.2205042700036425E-2"/>
    <x v="1"/>
  </r>
  <r>
    <s v="2feb6b"/>
    <n v="1"/>
    <n v="13"/>
    <s v="t"/>
    <s v="45ab97"/>
    <d v="1899-12-30T00:56:07"/>
    <n v="29"/>
    <x v="886"/>
    <n v="2.2263915269133183E-2"/>
    <x v="1"/>
  </r>
  <r>
    <s v="e83aa3"/>
    <n v="5"/>
    <n v="14"/>
    <s v="f"/>
    <s v="2e973f"/>
    <d v="1899-12-30T00:18:55"/>
    <n v="32"/>
    <x v="99"/>
    <n v="0.12142349350109892"/>
    <x v="0"/>
  </r>
  <r>
    <s v="d5e9a6"/>
    <n v="2"/>
    <n v="14"/>
    <s v="f"/>
    <s v="2e973f"/>
    <d v="1899-12-30T00:18:55"/>
    <n v="23"/>
    <x v="636"/>
    <n v="3.4909254381565939E-2"/>
    <x v="0"/>
  </r>
  <r>
    <s v="9ec847"/>
    <n v="3"/>
    <n v="14"/>
    <s v="f"/>
    <s v="2e973f"/>
    <d v="1899-12-30T00:18:55"/>
    <n v="54"/>
    <x v="32"/>
    <n v="0.12294128716986265"/>
    <x v="0"/>
  </r>
  <r>
    <s v="b9a74d"/>
    <n v="5"/>
    <n v="14"/>
    <s v="f"/>
    <s v="2e973f"/>
    <d v="1899-12-30T00:18:55"/>
    <n v="17"/>
    <x v="815"/>
    <n v="6.4506230922458802E-2"/>
    <x v="1"/>
  </r>
  <r>
    <s v="2feb6b"/>
    <n v="5"/>
    <n v="14"/>
    <s v="f"/>
    <s v="2e973f"/>
    <d v="1899-12-30T00:18:55"/>
    <n v="29"/>
    <x v="739"/>
    <n v="0.11004004098537092"/>
    <x v="1"/>
  </r>
  <r>
    <s v="e31d39"/>
    <n v="1"/>
    <n v="5"/>
    <s v="t"/>
    <s v="3ca2e0"/>
    <d v="1899-12-30T00:29:18"/>
    <n v="10"/>
    <x v="534"/>
    <n v="8.3831627053811038E-3"/>
    <x v="0"/>
  </r>
  <r>
    <s v="d5e9a6"/>
    <n v="2"/>
    <n v="5"/>
    <s v="t"/>
    <s v="3ca2e0"/>
    <d v="1899-12-30T00:29:18"/>
    <n v="23"/>
    <x v="854"/>
    <n v="3.8562548444753077E-2"/>
    <x v="0"/>
  </r>
  <r>
    <s v="72f5d4"/>
    <n v="2"/>
    <n v="5"/>
    <s v="t"/>
    <s v="3ca2e0"/>
    <d v="1899-12-30T00:29:18"/>
    <n v="19"/>
    <x v="458"/>
    <n v="3.1856018280448192E-2"/>
    <x v="0"/>
  </r>
  <r>
    <s v="5d267b"/>
    <n v="4"/>
    <n v="5"/>
    <s v="t"/>
    <s v="3ca2e0"/>
    <d v="1899-12-30T00:29:18"/>
    <n v="40"/>
    <x v="499"/>
    <n v="0.13413060328609766"/>
    <x v="1"/>
  </r>
  <r>
    <s v="2a2353"/>
    <n v="4"/>
    <n v="5"/>
    <s v="t"/>
    <s v="3ca2e0"/>
    <d v="1899-12-30T00:29:18"/>
    <n v="57"/>
    <x v="160"/>
    <n v="0.19113610968268915"/>
    <x v="1"/>
  </r>
  <r>
    <s v="f084eb"/>
    <n v="4"/>
    <n v="5"/>
    <s v="t"/>
    <s v="3ca2e0"/>
    <d v="1899-12-30T00:29:18"/>
    <n v="36"/>
    <x v="770"/>
    <n v="0.12071754295748788"/>
    <x v="1"/>
  </r>
  <r>
    <s v="b9a74d"/>
    <n v="2"/>
    <n v="5"/>
    <s v="t"/>
    <s v="3ca2e0"/>
    <d v="1899-12-30T00:29:18"/>
    <n v="17"/>
    <x v="62"/>
    <n v="2.8502753198295747E-2"/>
    <x v="1"/>
  </r>
  <r>
    <s v="c4a632"/>
    <n v="4"/>
    <n v="2"/>
    <s v="t"/>
    <s v="ebe958"/>
    <d v="1899-12-30T00:13:09"/>
    <n v="13"/>
    <x v="953"/>
    <n v="4.4969049628023262E-2"/>
    <x v="0"/>
  </r>
  <r>
    <s v="e83aa3"/>
    <n v="5"/>
    <n v="2"/>
    <s v="t"/>
    <s v="ebe958"/>
    <d v="1899-12-30T00:13:09"/>
    <n v="32"/>
    <x v="1021"/>
    <n v="0.13836630654776391"/>
    <x v="0"/>
  </r>
  <r>
    <s v="e31d39"/>
    <n v="5"/>
    <n v="2"/>
    <s v="t"/>
    <s v="ebe958"/>
    <d v="1899-12-30T00:13:09"/>
    <n v="10"/>
    <x v="297"/>
    <n v="4.3239470796176217E-2"/>
    <x v="0"/>
  </r>
  <r>
    <s v="d5e9a6"/>
    <n v="4"/>
    <n v="2"/>
    <s v="t"/>
    <s v="ebe958"/>
    <d v="1899-12-30T00:13:09"/>
    <n v="23"/>
    <x v="1113"/>
    <n v="7.956062626496424E-2"/>
    <x v="0"/>
  </r>
  <r>
    <s v="9ec847"/>
    <n v="3"/>
    <n v="2"/>
    <s v="t"/>
    <s v="ebe958"/>
    <d v="1899-12-30T00:13:09"/>
    <n v="54"/>
    <x v="176"/>
    <n v="0.14009588537961093"/>
    <x v="0"/>
  </r>
  <r>
    <s v="c8d436"/>
    <n v="2"/>
    <n v="2"/>
    <s v="t"/>
    <s v="ebe958"/>
    <d v="1899-12-30T00:13:09"/>
    <n v="10"/>
    <x v="414"/>
    <n v="1.7295788318470489E-2"/>
    <x v="1"/>
  </r>
  <r>
    <s v="2a2353"/>
    <n v="2"/>
    <n v="2"/>
    <s v="t"/>
    <s v="ebe958"/>
    <d v="1899-12-30T00:13:09"/>
    <n v="57"/>
    <x v="177"/>
    <n v="9.8585993415281778E-2"/>
    <x v="1"/>
  </r>
  <r>
    <s v="f084eb"/>
    <n v="3"/>
    <n v="2"/>
    <s v="t"/>
    <s v="ebe958"/>
    <d v="1899-12-30T00:13:09"/>
    <n v="36"/>
    <x v="647"/>
    <n v="9.3397256919740643E-2"/>
    <x v="1"/>
  </r>
  <r>
    <s v="2feb6b"/>
    <n v="5"/>
    <n v="2"/>
    <s v="t"/>
    <s v="ebe958"/>
    <d v="1899-12-30T00:13:09"/>
    <n v="29"/>
    <x v="652"/>
    <n v="0.12539446530891102"/>
    <x v="1"/>
  </r>
  <r>
    <s v="c4a632"/>
    <n v="3"/>
    <n v="14"/>
    <s v="t"/>
    <s v="f8e600"/>
    <d v="1899-12-30T00:02:25"/>
    <n v="13"/>
    <x v="439"/>
    <n v="2.9596976540892862E-2"/>
    <x v="0"/>
  </r>
  <r>
    <s v="2a2353"/>
    <n v="2"/>
    <n v="14"/>
    <s v="t"/>
    <s v="f8e600"/>
    <d v="1899-12-30T00:02:25"/>
    <n v="57"/>
    <x v="353"/>
    <n v="8.6514239119532974E-2"/>
    <x v="1"/>
  </r>
  <r>
    <s v="f084eb"/>
    <n v="2"/>
    <n v="14"/>
    <s v="t"/>
    <s v="f8e600"/>
    <d v="1899-12-30T00:02:25"/>
    <n v="36"/>
    <x v="34"/>
    <n v="5.4640572075494519E-2"/>
    <x v="1"/>
  </r>
  <r>
    <s v="b9a74d"/>
    <n v="1"/>
    <n v="14"/>
    <s v="t"/>
    <s v="f8e600"/>
    <d v="1899-12-30T00:02:25"/>
    <n v="17"/>
    <x v="354"/>
    <n v="1.290124618449176E-2"/>
    <x v="1"/>
  </r>
  <r>
    <s v="2feb6b"/>
    <n v="5"/>
    <n v="14"/>
    <s v="t"/>
    <s v="f8e600"/>
    <d v="1899-12-30T00:02:25"/>
    <n v="29"/>
    <x v="739"/>
    <n v="0.11004004098537092"/>
    <x v="1"/>
  </r>
  <r>
    <s v="d5e9a6"/>
    <n v="1"/>
    <n v="16"/>
    <s v="t"/>
    <s v="7f5d1d"/>
    <d v="1899-12-30T00:17:43"/>
    <n v="23"/>
    <x v="137"/>
    <n v="1.7048705628206623E-2"/>
    <x v="0"/>
  </r>
  <r>
    <s v="72f5d4"/>
    <n v="1"/>
    <n v="16"/>
    <s v="t"/>
    <s v="7f5d1d"/>
    <d v="1899-12-30T00:17:43"/>
    <n v="19"/>
    <x v="138"/>
    <n v="1.4083713345040253E-2"/>
    <x v="0"/>
  </r>
  <r>
    <s v="5d267b"/>
    <n v="4"/>
    <n v="16"/>
    <s v="t"/>
    <s v="7f5d1d"/>
    <d v="1899-12-30T00:17:43"/>
    <n v="40"/>
    <x v="355"/>
    <n v="0.11859969132665477"/>
    <x v="1"/>
  </r>
  <r>
    <s v="c8d436"/>
    <n v="1"/>
    <n v="16"/>
    <s v="t"/>
    <s v="7f5d1d"/>
    <d v="1899-12-30T00:17:43"/>
    <n v="10"/>
    <x v="986"/>
    <n v="7.4124807079159229E-3"/>
    <x v="1"/>
  </r>
  <r>
    <s v="2a2353"/>
    <n v="4"/>
    <n v="16"/>
    <s v="t"/>
    <s v="7f5d1d"/>
    <d v="1899-12-30T00:17:43"/>
    <n v="57"/>
    <x v="204"/>
    <n v="0.16900456014048304"/>
    <x v="1"/>
  </r>
  <r>
    <s v="f084eb"/>
    <n v="3"/>
    <n v="16"/>
    <s v="t"/>
    <s v="7f5d1d"/>
    <d v="1899-12-30T00:17:43"/>
    <n v="36"/>
    <x v="139"/>
    <n v="8.0054791645491966E-2"/>
    <x v="1"/>
  </r>
  <r>
    <s v="b9a74d"/>
    <n v="4"/>
    <n v="16"/>
    <s v="t"/>
    <s v="7f5d1d"/>
    <d v="1899-12-30T00:17:43"/>
    <n v="17"/>
    <x v="619"/>
    <n v="5.0404868813828274E-2"/>
    <x v="1"/>
  </r>
  <r>
    <s v="c4a632"/>
    <n v="2"/>
    <n v="19"/>
    <s v="f"/>
    <s v="39891b"/>
    <d v="1899-12-30T00:38:52"/>
    <n v="13"/>
    <x v="275"/>
    <n v="1.8584148060560638E-2"/>
    <x v="0"/>
  </r>
  <r>
    <s v="e83aa3"/>
    <n v="4"/>
    <n v="19"/>
    <s v="f"/>
    <s v="39891b"/>
    <d v="1899-12-30T00:38:52"/>
    <n v="32"/>
    <x v="1042"/>
    <n v="9.1491190451990834E-2"/>
    <x v="0"/>
  </r>
  <r>
    <s v="d5e9a6"/>
    <n v="1"/>
    <n v="19"/>
    <s v="f"/>
    <s v="39891b"/>
    <d v="1899-12-30T00:38:52"/>
    <n v="23"/>
    <x v="1081"/>
    <n v="1.6439823284342105E-2"/>
    <x v="0"/>
  </r>
  <r>
    <s v="72f5d4"/>
    <n v="2"/>
    <n v="19"/>
    <s v="f"/>
    <s v="39891b"/>
    <d v="1899-12-30T00:38:52"/>
    <n v="19"/>
    <x v="1090"/>
    <n v="2.7161447165434775E-2"/>
    <x v="0"/>
  </r>
  <r>
    <s v="9ec847"/>
    <n v="1"/>
    <n v="19"/>
    <s v="f"/>
    <s v="39891b"/>
    <d v="1899-12-30T00:38:52"/>
    <n v="54"/>
    <x v="955"/>
    <n v="3.8597845971933629E-2"/>
    <x v="0"/>
  </r>
  <r>
    <s v="d5e9a6"/>
    <n v="5"/>
    <n v="0"/>
    <s v="t"/>
    <n v="819241"/>
    <d v="1899-12-30T00:19:16"/>
    <n v="23"/>
    <x v="271"/>
    <n v="0.10148039064408704"/>
    <x v="0"/>
  </r>
  <r>
    <s v="72f5d4"/>
    <n v="5"/>
    <n v="0"/>
    <s v="t"/>
    <n v="819241"/>
    <d v="1899-12-30T00:19:16"/>
    <n v="19"/>
    <x v="940"/>
    <n v="8.3831627053811031E-2"/>
    <x v="0"/>
  </r>
  <r>
    <s v="9ec847"/>
    <n v="1"/>
    <n v="0"/>
    <s v="t"/>
    <n v="819241"/>
    <d v="1899-12-30T00:19:16"/>
    <n v="54"/>
    <x v="1073"/>
    <n v="4.7651661693745219E-2"/>
    <x v="0"/>
  </r>
  <r>
    <s v="b9a74d"/>
    <n v="2"/>
    <n v="0"/>
    <s v="t"/>
    <n v="819241"/>
    <d v="1899-12-30T00:19:16"/>
    <n v="17"/>
    <x v="64"/>
    <n v="3.0002898103469212E-2"/>
    <x v="1"/>
  </r>
  <r>
    <s v="2feb6b"/>
    <n v="1"/>
    <n v="0"/>
    <s v="t"/>
    <n v="819241"/>
    <d v="1899-12-30T00:19:16"/>
    <n v="29"/>
    <x v="450"/>
    <n v="2.5590707205900211E-2"/>
    <x v="1"/>
  </r>
  <r>
    <s v="c4a632"/>
    <n v="1"/>
    <n v="22"/>
    <s v="t"/>
    <s v="a48780"/>
    <d v="1899-12-30T00:09:12"/>
    <n v="13"/>
    <x v="1157"/>
    <n v="8.9479231402699363E-3"/>
    <x v="0"/>
  </r>
  <r>
    <s v="e83aa3"/>
    <n v="1"/>
    <n v="22"/>
    <s v="t"/>
    <s v="a48780"/>
    <d v="1899-12-30T00:09:12"/>
    <n v="32"/>
    <x v="232"/>
    <n v="2.2025656960664459E-2"/>
    <x v="0"/>
  </r>
  <r>
    <s v="e31d39"/>
    <n v="2"/>
    <n v="22"/>
    <s v="t"/>
    <s v="a48780"/>
    <d v="1899-12-30T00:09:12"/>
    <n v="10"/>
    <x v="725"/>
    <n v="1.3766035600415286E-2"/>
    <x v="0"/>
  </r>
  <r>
    <s v="72f5d4"/>
    <n v="3"/>
    <n v="22"/>
    <s v="t"/>
    <s v="a48780"/>
    <d v="1899-12-30T00:09:12"/>
    <n v="19"/>
    <x v="368"/>
    <n v="3.9233201461183566E-2"/>
    <x v="0"/>
  </r>
  <r>
    <s v="9ec847"/>
    <n v="3"/>
    <n v="22"/>
    <s v="t"/>
    <s v="a48780"/>
    <d v="1899-12-30T00:09:12"/>
    <n v="54"/>
    <x v="148"/>
    <n v="0.11150488836336381"/>
    <x v="0"/>
  </r>
  <r>
    <s v="5d267b"/>
    <n v="1"/>
    <n v="22"/>
    <s v="t"/>
    <s v="a48780"/>
    <d v="1899-12-30T00:09:12"/>
    <n v="40"/>
    <x v="241"/>
    <n v="2.7532071200830573E-2"/>
    <x v="1"/>
  </r>
  <r>
    <s v="c8d436"/>
    <n v="4"/>
    <n v="22"/>
    <s v="t"/>
    <s v="a48780"/>
    <d v="1899-12-30T00:09:12"/>
    <n v="10"/>
    <x v="241"/>
    <n v="2.7532071200830573E-2"/>
    <x v="1"/>
  </r>
  <r>
    <s v="2a2353"/>
    <n v="1"/>
    <n v="22"/>
    <s v="t"/>
    <s v="a48780"/>
    <d v="1899-12-30T00:09:12"/>
    <n v="57"/>
    <x v="368"/>
    <n v="3.9233201461183566E-2"/>
    <x v="1"/>
  </r>
  <r>
    <s v="2feb6b"/>
    <n v="5"/>
    <n v="22"/>
    <s v="t"/>
    <s v="a48780"/>
    <d v="1899-12-30T00:09:12"/>
    <n v="29"/>
    <x v="884"/>
    <n v="9.9803758103010815E-2"/>
    <x v="1"/>
  </r>
  <r>
    <s v="c4a632"/>
    <n v="5"/>
    <n v="3"/>
    <s v="t"/>
    <s v="e7cca1"/>
    <d v="1899-12-30T00:44:58"/>
    <n v="13"/>
    <x v="823"/>
    <n v="5.5637727218345111E-2"/>
    <x v="0"/>
  </r>
  <r>
    <s v="e31d39"/>
    <n v="1"/>
    <n v="3"/>
    <s v="t"/>
    <s v="e7cca1"/>
    <d v="1899-12-30T00:44:58"/>
    <n v="10"/>
    <x v="530"/>
    <n v="8.5596503412838625E-3"/>
    <x v="0"/>
  </r>
  <r>
    <s v="d5e9a6"/>
    <n v="1"/>
    <n v="3"/>
    <s v="t"/>
    <s v="e7cca1"/>
    <d v="1899-12-30T00:44:58"/>
    <n v="23"/>
    <x v="655"/>
    <n v="1.9687195784952885E-2"/>
    <x v="0"/>
  </r>
  <r>
    <s v="5d267b"/>
    <n v="1"/>
    <n v="3"/>
    <s v="t"/>
    <s v="e7cca1"/>
    <d v="1899-12-30T00:44:58"/>
    <n v="40"/>
    <x v="656"/>
    <n v="3.423860136513545E-2"/>
    <x v="1"/>
  </r>
  <r>
    <s v="c8d436"/>
    <n v="2"/>
    <n v="3"/>
    <s v="t"/>
    <s v="e7cca1"/>
    <d v="1899-12-30T00:44:58"/>
    <n v="10"/>
    <x v="336"/>
    <n v="1.7119300682567725E-2"/>
    <x v="1"/>
  </r>
  <r>
    <s v="e31d39"/>
    <n v="1"/>
    <n v="2"/>
    <s v="t"/>
    <s v="d883c3"/>
    <d v="1899-12-30T00:37:50"/>
    <n v="10"/>
    <x v="644"/>
    <n v="8.6478941592352445E-3"/>
    <x v="0"/>
  </r>
  <r>
    <s v="72f5d4"/>
    <n v="4"/>
    <n v="2"/>
    <s v="t"/>
    <s v="d883c3"/>
    <d v="1899-12-30T00:37:50"/>
    <n v="19"/>
    <x v="597"/>
    <n v="6.5723995610187866E-2"/>
    <x v="0"/>
  </r>
  <r>
    <s v="5d267b"/>
    <n v="1"/>
    <n v="2"/>
    <s v="t"/>
    <s v="d883c3"/>
    <d v="1899-12-30T00:37:50"/>
    <n v="40"/>
    <x v="175"/>
    <n v="3.4591576636940978E-2"/>
    <x v="1"/>
  </r>
  <r>
    <s v="2a2353"/>
    <n v="1"/>
    <n v="2"/>
    <s v="t"/>
    <s v="d883c3"/>
    <d v="1899-12-30T00:37:50"/>
    <n v="57"/>
    <x v="802"/>
    <n v="4.9292996707640889E-2"/>
    <x v="1"/>
  </r>
  <r>
    <s v="2feb6b"/>
    <n v="5"/>
    <n v="2"/>
    <s v="t"/>
    <s v="d883c3"/>
    <d v="1899-12-30T00:37:50"/>
    <n v="29"/>
    <x v="652"/>
    <n v="0.12539446530891102"/>
    <x v="1"/>
  </r>
  <r>
    <s v="e31d39"/>
    <n v="5"/>
    <n v="3"/>
    <s v="t"/>
    <s v="93bcb3"/>
    <d v="1899-12-30T00:41:55"/>
    <n v="10"/>
    <x v="674"/>
    <n v="4.2798251706419314E-2"/>
    <x v="0"/>
  </r>
  <r>
    <s v="d5e9a6"/>
    <n v="2"/>
    <n v="3"/>
    <s v="t"/>
    <s v="93bcb3"/>
    <d v="1899-12-30T00:41:55"/>
    <n v="23"/>
    <x v="897"/>
    <n v="3.937439156990577E-2"/>
    <x v="0"/>
  </r>
  <r>
    <s v="72f5d4"/>
    <n v="2"/>
    <n v="3"/>
    <s v="t"/>
    <s v="93bcb3"/>
    <d v="1899-12-30T00:41:55"/>
    <n v="19"/>
    <x v="337"/>
    <n v="3.2526671296878681E-2"/>
    <x v="0"/>
  </r>
  <r>
    <s v="9ec847"/>
    <n v="4"/>
    <n v="3"/>
    <s v="t"/>
    <s v="93bcb3"/>
    <d v="1899-12-30T00:41:55"/>
    <n v="54"/>
    <x v="825"/>
    <n v="0.18488844737173143"/>
    <x v="0"/>
  </r>
  <r>
    <s v="5d267b"/>
    <n v="1"/>
    <n v="3"/>
    <s v="t"/>
    <s v="93bcb3"/>
    <d v="1899-12-30T00:41:55"/>
    <n v="40"/>
    <x v="656"/>
    <n v="3.423860136513545E-2"/>
    <x v="1"/>
  </r>
  <r>
    <s v="2a2353"/>
    <n v="4"/>
    <n v="3"/>
    <s v="t"/>
    <s v="93bcb3"/>
    <d v="1899-12-30T00:41:55"/>
    <n v="57"/>
    <x v="334"/>
    <n v="0.19516002778127206"/>
    <x v="1"/>
  </r>
  <r>
    <s v="f084eb"/>
    <n v="1"/>
    <n v="3"/>
    <s v="t"/>
    <s v="93bcb3"/>
    <d v="1899-12-30T00:41:55"/>
    <n v="36"/>
    <x v="899"/>
    <n v="3.0814741228621913E-2"/>
    <x v="1"/>
  </r>
  <r>
    <s v="e83aa3"/>
    <n v="2"/>
    <n v="17"/>
    <s v="t"/>
    <s v="fd7636"/>
    <d v="1899-12-30T00:19:47"/>
    <n v="32"/>
    <x v="905"/>
    <n v="4.6875116095773071E-2"/>
    <x v="0"/>
  </r>
  <r>
    <s v="72f5d4"/>
    <n v="5"/>
    <n v="17"/>
    <s v="t"/>
    <s v="fd7636"/>
    <d v="1899-12-30T00:19:47"/>
    <n v="19"/>
    <x v="907"/>
    <n v="6.9580250454663151E-2"/>
    <x v="0"/>
  </r>
  <r>
    <s v="9ec847"/>
    <n v="1"/>
    <n v="17"/>
    <s v="t"/>
    <s v="fd7636"/>
    <d v="1899-12-30T00:19:47"/>
    <n v="54"/>
    <x v="1071"/>
    <n v="3.9550879205808534E-2"/>
    <x v="0"/>
  </r>
  <r>
    <s v="5d267b"/>
    <n v="1"/>
    <n v="17"/>
    <s v="t"/>
    <s v="fd7636"/>
    <d v="1899-12-30T00:19:47"/>
    <n v="40"/>
    <x v="285"/>
    <n v="2.9296947559858171E-2"/>
    <x v="1"/>
  </r>
  <r>
    <s v="c8d436"/>
    <n v="3"/>
    <n v="17"/>
    <s v="t"/>
    <s v="fd7636"/>
    <d v="1899-12-30T00:19:47"/>
    <n v="10"/>
    <x v="691"/>
    <n v="2.1972710669893626E-2"/>
    <x v="1"/>
  </r>
  <r>
    <s v="2a2353"/>
    <n v="2"/>
    <n v="17"/>
    <s v="t"/>
    <s v="fd7636"/>
    <d v="1899-12-30T00:19:47"/>
    <n v="57"/>
    <x v="1118"/>
    <n v="8.3496300545595772E-2"/>
    <x v="1"/>
  </r>
  <r>
    <s v="2feb6b"/>
    <n v="1"/>
    <n v="17"/>
    <s v="t"/>
    <s v="fd7636"/>
    <d v="1899-12-30T00:19:47"/>
    <n v="29"/>
    <x v="987"/>
    <n v="2.1240286980897177E-2"/>
    <x v="1"/>
  </r>
  <r>
    <s v="c4a632"/>
    <n v="1"/>
    <n v="14"/>
    <s v="t"/>
    <s v="02125d"/>
    <d v="1899-12-30T00:41:50"/>
    <n v="13"/>
    <x v="868"/>
    <n v="9.865658846964288E-3"/>
    <x v="0"/>
  </r>
  <r>
    <s v="e83aa3"/>
    <n v="3"/>
    <n v="14"/>
    <s v="t"/>
    <s v="02125d"/>
    <d v="1899-12-30T00:41:50"/>
    <n v="32"/>
    <x v="389"/>
    <n v="7.2854096100659363E-2"/>
    <x v="0"/>
  </r>
  <r>
    <s v="e31d39"/>
    <n v="2"/>
    <n v="14"/>
    <s v="t"/>
    <s v="02125d"/>
    <d v="1899-12-30T00:41:50"/>
    <n v="10"/>
    <x v="441"/>
    <n v="1.5177936687637365E-2"/>
    <x v="0"/>
  </r>
  <r>
    <s v="9ec847"/>
    <n v="4"/>
    <n v="14"/>
    <s v="t"/>
    <s v="02125d"/>
    <d v="1899-12-30T00:41:50"/>
    <n v="54"/>
    <x v="351"/>
    <n v="0.16392171622648355"/>
    <x v="0"/>
  </r>
  <r>
    <s v="2a2353"/>
    <n v="3"/>
    <n v="14"/>
    <s v="t"/>
    <s v="02125d"/>
    <d v="1899-12-30T00:41:50"/>
    <n v="57"/>
    <x v="1139"/>
    <n v="0.12977135867929948"/>
    <x v="1"/>
  </r>
  <r>
    <s v="f084eb"/>
    <n v="1"/>
    <n v="14"/>
    <s v="t"/>
    <s v="02125d"/>
    <d v="1899-12-30T00:41:50"/>
    <n v="36"/>
    <x v="859"/>
    <n v="2.7320286037747259E-2"/>
    <x v="1"/>
  </r>
  <r>
    <s v="2feb6b"/>
    <n v="5"/>
    <n v="14"/>
    <s v="t"/>
    <s v="02125d"/>
    <d v="1899-12-30T00:41:50"/>
    <n v="29"/>
    <x v="739"/>
    <n v="0.11004004098537092"/>
    <x v="1"/>
  </r>
  <r>
    <s v="e83aa3"/>
    <n v="2"/>
    <n v="21"/>
    <s v="f"/>
    <s v="3f2289"/>
    <d v="1899-12-30T00:03:15"/>
    <n v="32"/>
    <x v="300"/>
    <n v="4.4616074356217748E-2"/>
    <x v="0"/>
  </r>
  <r>
    <s v="72f5d4"/>
    <n v="4"/>
    <n v="21"/>
    <s v="f"/>
    <s v="3f2289"/>
    <d v="1899-12-30T00:03:15"/>
    <n v="19"/>
    <x v="736"/>
    <n v="5.2981588298008579E-2"/>
    <x v="0"/>
  </r>
  <r>
    <s v="9ec847"/>
    <n v="5"/>
    <n v="21"/>
    <s v="f"/>
    <s v="3f2289"/>
    <d v="1899-12-30T00:03:15"/>
    <n v="54"/>
    <x v="293"/>
    <n v="0.18822406369029362"/>
    <x v="0"/>
  </r>
  <r>
    <s v="f084eb"/>
    <n v="2"/>
    <n v="21"/>
    <s v="f"/>
    <s v="3f2289"/>
    <d v="1899-12-30T00:03:15"/>
    <n v="36"/>
    <x v="1078"/>
    <n v="5.0193083650744964E-2"/>
    <x v="1"/>
  </r>
  <r>
    <s v="b9a74d"/>
    <n v="4"/>
    <n v="21"/>
    <s v="f"/>
    <s v="3f2289"/>
    <d v="1899-12-30T00:03:15"/>
    <n v="17"/>
    <x v="15"/>
    <n v="4.7404579003481349E-2"/>
    <x v="1"/>
  </r>
  <r>
    <s v="2feb6b"/>
    <n v="3"/>
    <n v="21"/>
    <s v="f"/>
    <s v="3f2289"/>
    <d v="1899-12-30T00:03:15"/>
    <n v="29"/>
    <x v="304"/>
    <n v="6.0649976077983503E-2"/>
    <x v="1"/>
  </r>
  <r>
    <s v="e83aa3"/>
    <n v="4"/>
    <n v="23"/>
    <s v="t"/>
    <s v="6bca41"/>
    <d v="1899-12-30T00:12:36"/>
    <n v="32"/>
    <x v="1027"/>
    <n v="8.697310697288016E-2"/>
    <x v="0"/>
  </r>
  <r>
    <s v="e31d39"/>
    <n v="5"/>
    <n v="23"/>
    <s v="t"/>
    <s v="6bca41"/>
    <d v="1899-12-30T00:12:36"/>
    <n v="10"/>
    <x v="17"/>
    <n v="3.3973869911281318E-2"/>
    <x v="0"/>
  </r>
  <r>
    <s v="d5e9a6"/>
    <n v="3"/>
    <n v="23"/>
    <s v="t"/>
    <s v="6bca41"/>
    <d v="1899-12-30T00:12:36"/>
    <n v="23"/>
    <x v="1049"/>
    <n v="4.688394047756822E-2"/>
    <x v="0"/>
  </r>
  <r>
    <s v="2a2353"/>
    <n v="4"/>
    <n v="23"/>
    <s v="t"/>
    <s v="6bca41"/>
    <d v="1899-12-30T00:12:36"/>
    <n v="57"/>
    <x v="627"/>
    <n v="0.15492084679544277"/>
    <x v="1"/>
  </r>
  <r>
    <s v="f084eb"/>
    <n v="4"/>
    <n v="23"/>
    <s v="t"/>
    <s v="6bca41"/>
    <d v="1899-12-30T00:12:36"/>
    <n v="36"/>
    <x v="19"/>
    <n v="9.7844745344490183E-2"/>
    <x v="1"/>
  </r>
  <r>
    <s v="2feb6b"/>
    <n v="1"/>
    <n v="23"/>
    <s v="t"/>
    <s v="6bca41"/>
    <d v="1899-12-30T00:12:36"/>
    <n v="29"/>
    <x v="685"/>
    <n v="1.9704844548543165E-2"/>
    <x v="1"/>
  </r>
  <r>
    <s v="c4a632"/>
    <n v="5"/>
    <n v="17"/>
    <s v="f"/>
    <s v="aa3ea2"/>
    <d v="1899-12-30T00:37:03"/>
    <n v="13"/>
    <x v="790"/>
    <n v="4.7607539784769531E-2"/>
    <x v="0"/>
  </r>
  <r>
    <s v="e83aa3"/>
    <n v="5"/>
    <n v="17"/>
    <s v="f"/>
    <s v="aa3ea2"/>
    <d v="1899-12-30T00:37:03"/>
    <n v="32"/>
    <x v="1"/>
    <n v="0.11718779023943268"/>
    <x v="0"/>
  </r>
  <r>
    <s v="9ec847"/>
    <n v="4"/>
    <n v="17"/>
    <s v="f"/>
    <s v="aa3ea2"/>
    <d v="1899-12-30T00:37:03"/>
    <n v="54"/>
    <x v="1117"/>
    <n v="0.15820351682323414"/>
    <x v="0"/>
  </r>
  <r>
    <s v="c8d436"/>
    <n v="3"/>
    <n v="17"/>
    <s v="f"/>
    <s v="aa3ea2"/>
    <d v="1899-12-30T00:37:03"/>
    <n v="10"/>
    <x v="691"/>
    <n v="2.1972710669893626E-2"/>
    <x v="1"/>
  </r>
  <r>
    <s v="2feb6b"/>
    <n v="5"/>
    <n v="17"/>
    <s v="f"/>
    <s v="aa3ea2"/>
    <d v="1899-12-30T00:37:03"/>
    <n v="29"/>
    <x v="793"/>
    <n v="0.10620143490448587"/>
    <x v="1"/>
  </r>
  <r>
    <s v="c4a632"/>
    <n v="5"/>
    <n v="12"/>
    <s v="f"/>
    <s v="f196b0"/>
    <d v="1899-12-30T00:54:44"/>
    <n v="13"/>
    <x v="130"/>
    <n v="5.0475463868189387E-2"/>
    <x v="0"/>
  </r>
  <r>
    <s v="e83aa3"/>
    <n v="2"/>
    <n v="12"/>
    <s v="f"/>
    <s v="f196b0"/>
    <d v="1899-12-30T00:54:44"/>
    <n v="32"/>
    <x v="775"/>
    <n v="4.9698918270217232E-2"/>
    <x v="0"/>
  </r>
  <r>
    <s v="e31d39"/>
    <n v="2"/>
    <n v="12"/>
    <s v="f"/>
    <s v="f196b0"/>
    <d v="1899-12-30T00:54:44"/>
    <n v="10"/>
    <x v="262"/>
    <n v="1.5530911959442888E-2"/>
    <x v="0"/>
  </r>
  <r>
    <s v="9ec847"/>
    <n v="4"/>
    <n v="12"/>
    <s v="f"/>
    <s v="f196b0"/>
    <d v="1899-12-30T00:54:44"/>
    <n v="54"/>
    <x v="264"/>
    <n v="0.16773384916198317"/>
    <x v="0"/>
  </r>
  <r>
    <s v="2a2353"/>
    <n v="3"/>
    <n v="12"/>
    <s v="f"/>
    <s v="f196b0"/>
    <d v="1899-12-30T00:54:44"/>
    <n v="57"/>
    <x v="882"/>
    <n v="0.13278929725323665"/>
    <x v="1"/>
  </r>
  <r>
    <s v="b9a74d"/>
    <n v="4"/>
    <n v="12"/>
    <s v="f"/>
    <s v="f196b0"/>
    <d v="1899-12-30T00:54:44"/>
    <n v="17"/>
    <x v="485"/>
    <n v="5.2805100662105815E-2"/>
    <x v="1"/>
  </r>
  <r>
    <s v="c4a632"/>
    <n v="3"/>
    <n v="18"/>
    <s v="t"/>
    <n v="799198"/>
    <d v="1899-12-30T00:16:49"/>
    <n v="13"/>
    <x v="1043"/>
    <n v="2.8220372980851338E-2"/>
    <x v="0"/>
  </r>
  <r>
    <s v="e83aa3"/>
    <n v="1"/>
    <n v="18"/>
    <s v="t"/>
    <n v="799198"/>
    <d v="1899-12-30T00:16:49"/>
    <n v="32"/>
    <x v="103"/>
    <n v="2.315517783044212E-2"/>
    <x v="0"/>
  </r>
  <r>
    <s v="e31d39"/>
    <n v="2"/>
    <n v="18"/>
    <s v="t"/>
    <n v="799198"/>
    <d v="1899-12-30T00:16:49"/>
    <n v="10"/>
    <x v="104"/>
    <n v="1.4471986144026328E-2"/>
    <x v="0"/>
  </r>
  <r>
    <s v="72f5d4"/>
    <n v="5"/>
    <n v="18"/>
    <s v="t"/>
    <n v="799198"/>
    <d v="1899-12-30T00:16:49"/>
    <n v="19"/>
    <x v="209"/>
    <n v="6.8741934184125053E-2"/>
    <x v="0"/>
  </r>
  <r>
    <s v="9ec847"/>
    <n v="1"/>
    <n v="18"/>
    <s v="t"/>
    <n v="799198"/>
    <d v="1899-12-30T00:16:49"/>
    <n v="54"/>
    <x v="210"/>
    <n v="3.9074362588871085E-2"/>
    <x v="0"/>
  </r>
  <r>
    <s v="5d267b"/>
    <n v="4"/>
    <n v="18"/>
    <s v="t"/>
    <n v="799198"/>
    <d v="1899-12-30T00:16:49"/>
    <n v="40"/>
    <x v="189"/>
    <n v="0.11577588915221063"/>
    <x v="1"/>
  </r>
  <r>
    <s v="c8d436"/>
    <n v="2"/>
    <n v="18"/>
    <s v="t"/>
    <n v="799198"/>
    <d v="1899-12-30T00:16:49"/>
    <n v="10"/>
    <x v="104"/>
    <n v="1.4471986144026328E-2"/>
    <x v="1"/>
  </r>
  <r>
    <s v="f084eb"/>
    <n v="3"/>
    <n v="18"/>
    <s v="t"/>
    <n v="799198"/>
    <d v="1899-12-30T00:16:49"/>
    <n v="36"/>
    <x v="840"/>
    <n v="7.814872517774217E-2"/>
    <x v="1"/>
  </r>
  <r>
    <s v="b9a74d"/>
    <n v="4"/>
    <n v="18"/>
    <s v="t"/>
    <n v="799198"/>
    <d v="1899-12-30T00:16:49"/>
    <n v="17"/>
    <x v="523"/>
    <n v="4.9204752889689514E-2"/>
    <x v="1"/>
  </r>
  <r>
    <s v="c4a632"/>
    <n v="1"/>
    <n v="11"/>
    <s v="t"/>
    <s v="b2efc2"/>
    <d v="1899-12-30T00:36:45"/>
    <n v="13"/>
    <x v="806"/>
    <n v="1.0209809736974669E-2"/>
    <x v="0"/>
  </r>
  <r>
    <s v="e83aa3"/>
    <n v="3"/>
    <n v="11"/>
    <s v="t"/>
    <s v="b2efc2"/>
    <d v="1899-12-30T00:36:45"/>
    <n v="32"/>
    <x v="883"/>
    <n v="7.5395518057659094E-2"/>
    <x v="0"/>
  </r>
  <r>
    <s v="e31d39"/>
    <n v="3"/>
    <n v="11"/>
    <s v="t"/>
    <s v="b2efc2"/>
    <d v="1899-12-30T00:36:45"/>
    <n v="10"/>
    <x v="346"/>
    <n v="2.3561099393018467E-2"/>
    <x v="0"/>
  </r>
  <r>
    <s v="d5e9a6"/>
    <n v="1"/>
    <n v="11"/>
    <s v="t"/>
    <s v="b2efc2"/>
    <d v="1899-12-30T00:36:45"/>
    <n v="23"/>
    <x v="846"/>
    <n v="1.8063509534647495E-2"/>
    <x v="0"/>
  </r>
  <r>
    <s v="72f5d4"/>
    <n v="4"/>
    <n v="11"/>
    <s v="t"/>
    <s v="b2efc2"/>
    <d v="1899-12-30T00:36:45"/>
    <n v="19"/>
    <x v="808"/>
    <n v="5.9688118462313457E-2"/>
    <x v="0"/>
  </r>
  <r>
    <s v="c8d436"/>
    <n v="3"/>
    <n v="11"/>
    <s v="t"/>
    <s v="b2efc2"/>
    <d v="1899-12-30T00:36:45"/>
    <n v="10"/>
    <x v="346"/>
    <n v="2.3561099393018467E-2"/>
    <x v="1"/>
  </r>
  <r>
    <s v="f084eb"/>
    <n v="4"/>
    <n v="11"/>
    <s v="t"/>
    <s v="b2efc2"/>
    <d v="1899-12-30T00:36:45"/>
    <n v="36"/>
    <x v="996"/>
    <n v="0.11309327708648866"/>
    <x v="1"/>
  </r>
  <r>
    <s v="9ec847"/>
    <n v="4"/>
    <n v="2"/>
    <s v="f"/>
    <n v="182260"/>
    <d v="1899-12-30T00:20:14"/>
    <n v="54"/>
    <x v="598"/>
    <n v="0.18679451383948129"/>
    <x v="0"/>
  </r>
  <r>
    <s v="5d267b"/>
    <n v="4"/>
    <n v="2"/>
    <s v="f"/>
    <n v="182260"/>
    <d v="1899-12-30T00:20:14"/>
    <n v="40"/>
    <x v="1021"/>
    <n v="0.13836630654776391"/>
    <x v="1"/>
  </r>
  <r>
    <s v="f084eb"/>
    <n v="1"/>
    <n v="2"/>
    <s v="f"/>
    <n v="182260"/>
    <d v="1899-12-30T00:20:14"/>
    <n v="36"/>
    <x v="590"/>
    <n v="3.1132418973246877E-2"/>
    <x v="1"/>
  </r>
  <r>
    <s v="b9a74d"/>
    <n v="2"/>
    <n v="2"/>
    <s v="f"/>
    <n v="182260"/>
    <d v="1899-12-30T00:20:14"/>
    <n v="17"/>
    <x v="844"/>
    <n v="2.9402840141399825E-2"/>
    <x v="1"/>
  </r>
  <r>
    <s v="2feb6b"/>
    <n v="1"/>
    <n v="2"/>
    <s v="f"/>
    <n v="182260"/>
    <d v="1899-12-30T00:20:14"/>
    <n v="29"/>
    <x v="601"/>
    <n v="2.5078893061782206E-2"/>
    <x v="1"/>
  </r>
  <r>
    <s v="e83aa3"/>
    <n v="1"/>
    <n v="23"/>
    <s v="t"/>
    <s v="6083b5"/>
    <d v="1899-12-30T00:17:46"/>
    <n v="32"/>
    <x v="856"/>
    <n v="2.174327674322004E-2"/>
    <x v="0"/>
  </r>
  <r>
    <s v="d5e9a6"/>
    <n v="1"/>
    <n v="23"/>
    <s v="t"/>
    <s v="6083b5"/>
    <d v="1899-12-30T00:17:46"/>
    <n v="23"/>
    <x v="1095"/>
    <n v="1.5627980159189404E-2"/>
    <x v="0"/>
  </r>
  <r>
    <s v="9ec847"/>
    <n v="5"/>
    <n v="23"/>
    <s v="t"/>
    <s v="6083b5"/>
    <d v="1899-12-30T00:17:46"/>
    <n v="54"/>
    <x v="250"/>
    <n v="0.1834588975209191"/>
    <x v="0"/>
  </r>
  <r>
    <s v="5d267b"/>
    <n v="4"/>
    <n v="23"/>
    <s v="t"/>
    <s v="6083b5"/>
    <d v="1899-12-30T00:17:46"/>
    <n v="40"/>
    <x v="550"/>
    <n v="0.10871638371610021"/>
    <x v="1"/>
  </r>
  <r>
    <s v="c8d436"/>
    <n v="5"/>
    <n v="23"/>
    <s v="t"/>
    <s v="6083b5"/>
    <d v="1899-12-30T00:17:46"/>
    <n v="10"/>
    <x v="17"/>
    <n v="3.3973869911281318E-2"/>
    <x v="1"/>
  </r>
  <r>
    <s v="f084eb"/>
    <n v="1"/>
    <n v="23"/>
    <s v="t"/>
    <s v="6083b5"/>
    <d v="1899-12-30T00:17:46"/>
    <n v="36"/>
    <x v="1134"/>
    <n v="2.4461186336122546E-2"/>
    <x v="1"/>
  </r>
  <r>
    <s v="e83aa3"/>
    <n v="5"/>
    <n v="21"/>
    <s v="f"/>
    <s v="f46097"/>
    <d v="1899-12-30T00:41:24"/>
    <n v="32"/>
    <x v="10"/>
    <n v="0.11154018589054436"/>
    <x v="0"/>
  </r>
  <r>
    <s v="d5e9a6"/>
    <n v="5"/>
    <n v="21"/>
    <s v="f"/>
    <s v="f46097"/>
    <d v="1899-12-30T00:41:24"/>
    <n v="23"/>
    <x v="401"/>
    <n v="8.0169508608828766E-2"/>
    <x v="0"/>
  </r>
  <r>
    <s v="5d267b"/>
    <n v="4"/>
    <n v="21"/>
    <s v="f"/>
    <s v="f46097"/>
    <d v="1899-12-30T00:41:24"/>
    <n v="40"/>
    <x v="10"/>
    <n v="0.11154018589054436"/>
    <x v="1"/>
  </r>
  <r>
    <s v="c8d436"/>
    <n v="1"/>
    <n v="21"/>
    <s v="f"/>
    <s v="f46097"/>
    <d v="1899-12-30T00:41:24"/>
    <n v="10"/>
    <x v="979"/>
    <n v="6.9712616181590225E-3"/>
    <x v="1"/>
  </r>
  <r>
    <s v="b9a74d"/>
    <n v="4"/>
    <n v="21"/>
    <s v="f"/>
    <s v="f46097"/>
    <d v="1899-12-30T00:41:24"/>
    <n v="17"/>
    <x v="15"/>
    <n v="4.7404579003481349E-2"/>
    <x v="1"/>
  </r>
  <r>
    <s v="2feb6b"/>
    <n v="3"/>
    <n v="21"/>
    <s v="f"/>
    <s v="f46097"/>
    <d v="1899-12-30T00:41:24"/>
    <n v="29"/>
    <x v="304"/>
    <n v="6.0649976077983503E-2"/>
    <x v="1"/>
  </r>
  <r>
    <s v="e31d39"/>
    <n v="2"/>
    <n v="13"/>
    <s v="f"/>
    <s v="e6c20d"/>
    <d v="1899-12-30T00:52:09"/>
    <n v="10"/>
    <x v="624"/>
    <n v="1.5354424323540124E-2"/>
    <x v="0"/>
  </r>
  <r>
    <s v="72f5d4"/>
    <n v="5"/>
    <n v="13"/>
    <s v="f"/>
    <s v="e6c20d"/>
    <d v="1899-12-30T00:52:09"/>
    <n v="19"/>
    <x v="288"/>
    <n v="7.293351553681561E-2"/>
    <x v="0"/>
  </r>
  <r>
    <s v="9ec847"/>
    <n v="3"/>
    <n v="13"/>
    <s v="f"/>
    <s v="e6c20d"/>
    <d v="1899-12-30T00:52:09"/>
    <n v="54"/>
    <x v="1069"/>
    <n v="0.12437083702067503"/>
    <x v="0"/>
  </r>
  <r>
    <s v="5d267b"/>
    <n v="1"/>
    <n v="13"/>
    <s v="f"/>
    <s v="e6c20d"/>
    <d v="1899-12-30T00:52:09"/>
    <n v="40"/>
    <x v="290"/>
    <n v="3.0708848647080247E-2"/>
    <x v="1"/>
  </r>
  <r>
    <s v="c8d436"/>
    <n v="2"/>
    <n v="13"/>
    <s v="f"/>
    <s v="e6c20d"/>
    <d v="1899-12-30T00:52:09"/>
    <n v="10"/>
    <x v="624"/>
    <n v="1.5354424323540124E-2"/>
    <x v="1"/>
  </r>
  <r>
    <s v="f084eb"/>
    <n v="4"/>
    <n v="13"/>
    <s v="f"/>
    <s v="e6c20d"/>
    <d v="1899-12-30T00:52:09"/>
    <n v="36"/>
    <x v="889"/>
    <n v="0.11055185512948891"/>
    <x v="1"/>
  </r>
  <r>
    <s v="b9a74d"/>
    <n v="2"/>
    <n v="13"/>
    <s v="f"/>
    <s v="e6c20d"/>
    <d v="1899-12-30T00:52:09"/>
    <n v="17"/>
    <x v="929"/>
    <n v="2.6102521350018212E-2"/>
    <x v="1"/>
  </r>
  <r>
    <s v="2feb6b"/>
    <n v="4"/>
    <n v="13"/>
    <s v="f"/>
    <s v="e6c20d"/>
    <d v="1899-12-30T00:52:09"/>
    <n v="29"/>
    <x v="782"/>
    <n v="8.9055661076532733E-2"/>
    <x v="1"/>
  </r>
  <r>
    <s v="e31d39"/>
    <n v="3"/>
    <n v="15"/>
    <s v="t"/>
    <s v="48f43a"/>
    <d v="1899-12-30T00:14:30"/>
    <n v="10"/>
    <x v="595"/>
    <n v="2.2502173577601911E-2"/>
    <x v="0"/>
  </r>
  <r>
    <s v="d5e9a6"/>
    <n v="4"/>
    <n v="15"/>
    <s v="t"/>
    <s v="48f43a"/>
    <d v="1899-12-30T00:14:30"/>
    <n v="23"/>
    <x v="328"/>
    <n v="6.9006665637979192E-2"/>
    <x v="0"/>
  </r>
  <r>
    <s v="72f5d4"/>
    <n v="5"/>
    <n v="15"/>
    <s v="t"/>
    <s v="48f43a"/>
    <d v="1899-12-30T00:14:30"/>
    <n v="19"/>
    <x v="1070"/>
    <n v="7.1256882995739373E-2"/>
    <x v="0"/>
  </r>
  <r>
    <s v="9ec847"/>
    <n v="4"/>
    <n v="15"/>
    <s v="t"/>
    <s v="48f43a"/>
    <d v="1899-12-30T00:14:30"/>
    <n v="54"/>
    <x v="63"/>
    <n v="0.16201564975873375"/>
    <x v="0"/>
  </r>
  <r>
    <s v="5d267b"/>
    <n v="2"/>
    <n v="15"/>
    <s v="t"/>
    <s v="48f43a"/>
    <d v="1899-12-30T00:14:30"/>
    <n v="40"/>
    <x v="219"/>
    <n v="6.0005796206938425E-2"/>
    <x v="1"/>
  </r>
  <r>
    <s v="2a2353"/>
    <n v="4"/>
    <n v="15"/>
    <s v="t"/>
    <s v="48f43a"/>
    <d v="1899-12-30T00:14:30"/>
    <n v="57"/>
    <x v="171"/>
    <n v="0.17101651918977451"/>
    <x v="1"/>
  </r>
  <r>
    <s v="e31d39"/>
    <n v="1"/>
    <n v="19"/>
    <s v="f"/>
    <s v="b313cb"/>
    <d v="1899-12-30T00:15:08"/>
    <n v="10"/>
    <x v="50"/>
    <n v="7.1477492540617839E-3"/>
    <x v="0"/>
  </r>
  <r>
    <s v="d5e9a6"/>
    <n v="2"/>
    <n v="19"/>
    <s v="f"/>
    <s v="b313cb"/>
    <d v="1899-12-30T00:15:08"/>
    <n v="23"/>
    <x v="51"/>
    <n v="3.2879646568684209E-2"/>
    <x v="0"/>
  </r>
  <r>
    <s v="72f5d4"/>
    <n v="4"/>
    <n v="19"/>
    <s v="f"/>
    <s v="b313cb"/>
    <d v="1899-12-30T00:15:08"/>
    <n v="19"/>
    <x v="1147"/>
    <n v="5.4322894330869551E-2"/>
    <x v="0"/>
  </r>
  <r>
    <s v="9ec847"/>
    <n v="3"/>
    <n v="19"/>
    <s v="f"/>
    <s v="b313cb"/>
    <d v="1899-12-30T00:15:08"/>
    <n v="54"/>
    <x v="277"/>
    <n v="0.11579353791580088"/>
    <x v="0"/>
  </r>
  <r>
    <s v="5d267b"/>
    <n v="2"/>
    <n v="19"/>
    <s v="f"/>
    <s v="b313cb"/>
    <d v="1899-12-30T00:15:08"/>
    <n v="40"/>
    <x v="420"/>
    <n v="5.7181994032494271E-2"/>
    <x v="1"/>
  </r>
  <r>
    <s v="c8d436"/>
    <n v="5"/>
    <n v="19"/>
    <s v="f"/>
    <s v="b313cb"/>
    <d v="1899-12-30T00:15:08"/>
    <n v="10"/>
    <x v="342"/>
    <n v="3.5738746270308909E-2"/>
    <x v="1"/>
  </r>
  <r>
    <s v="f084eb"/>
    <n v="4"/>
    <n v="19"/>
    <s v="f"/>
    <s v="b313cb"/>
    <d v="1899-12-30T00:15:08"/>
    <n v="36"/>
    <x v="699"/>
    <n v="0.10292758925848969"/>
    <x v="1"/>
  </r>
  <r>
    <s v="2feb6b"/>
    <n v="3"/>
    <n v="19"/>
    <s v="f"/>
    <s v="b313cb"/>
    <d v="1899-12-30T00:15:08"/>
    <n v="29"/>
    <x v="344"/>
    <n v="6.2185418510337515E-2"/>
    <x v="1"/>
  </r>
  <r>
    <s v="e83aa3"/>
    <n v="4"/>
    <n v="20"/>
    <s v="t"/>
    <s v="455d20"/>
    <d v="1899-12-30T00:37:41"/>
    <n v="32"/>
    <x v="1034"/>
    <n v="9.0361669582213158E-2"/>
    <x v="0"/>
  </r>
  <r>
    <s v="d5e9a6"/>
    <n v="3"/>
    <n v="20"/>
    <s v="t"/>
    <s v="455d20"/>
    <d v="1899-12-30T00:37:41"/>
    <n v="23"/>
    <x v="502"/>
    <n v="4.8710587509161782E-2"/>
    <x v="0"/>
  </r>
  <r>
    <s v="9ec847"/>
    <n v="5"/>
    <n v="20"/>
    <s v="t"/>
    <s v="455d20"/>
    <d v="1899-12-30T00:37:41"/>
    <n v="54"/>
    <x v="388"/>
    <n v="0.19060664677498088"/>
    <x v="0"/>
  </r>
  <r>
    <s v="f084eb"/>
    <n v="4"/>
    <n v="20"/>
    <s v="t"/>
    <s v="455d20"/>
    <d v="1899-12-30T00:37:41"/>
    <n v="36"/>
    <x v="505"/>
    <n v="0.10165687827998982"/>
    <x v="1"/>
  </r>
  <r>
    <s v="b9a74d"/>
    <n v="3"/>
    <n v="20"/>
    <s v="t"/>
    <s v="455d20"/>
    <d v="1899-12-30T00:37:41"/>
    <n v="17"/>
    <x v="983"/>
    <n v="3.6003477724163055E-2"/>
    <x v="1"/>
  </r>
  <r>
    <s v="2feb6b"/>
    <n v="5"/>
    <n v="20"/>
    <s v="t"/>
    <s v="455d20"/>
    <d v="1899-12-30T00:37:41"/>
    <n v="29"/>
    <x v="129"/>
    <n v="0.10236282882360084"/>
    <x v="1"/>
  </r>
  <r>
    <s v="e83aa3"/>
    <n v="4"/>
    <n v="24"/>
    <s v="t"/>
    <s v="543ffd"/>
    <d v="1899-12-30T00:57:23"/>
    <n v="32"/>
    <x v="87"/>
    <n v="8.5843586103102498E-2"/>
    <x v="0"/>
  </r>
  <r>
    <s v="e31d39"/>
    <n v="4"/>
    <n v="24"/>
    <s v="t"/>
    <s v="543ffd"/>
    <d v="1899-12-30T00:57:23"/>
    <n v="10"/>
    <x v="88"/>
    <n v="2.6826120657219531E-2"/>
    <x v="0"/>
  </r>
  <r>
    <s v="9ec847"/>
    <n v="3"/>
    <n v="24"/>
    <s v="t"/>
    <s v="543ffd"/>
    <d v="1899-12-30T00:57:23"/>
    <n v="54"/>
    <x v="1158"/>
    <n v="0.1086457886617391"/>
    <x v="0"/>
  </r>
  <r>
    <s v="f084eb"/>
    <n v="3"/>
    <n v="24"/>
    <s v="t"/>
    <s v="543ffd"/>
    <d v="1899-12-30T00:57:23"/>
    <n v="36"/>
    <x v="90"/>
    <n v="7.2430525774492729E-2"/>
    <x v="1"/>
  </r>
  <r>
    <s v="b9a74d"/>
    <n v="4"/>
    <n v="24"/>
    <s v="t"/>
    <s v="543ffd"/>
    <d v="1899-12-30T00:57:23"/>
    <n v="17"/>
    <x v="383"/>
    <n v="4.5604405117273206E-2"/>
    <x v="1"/>
  </r>
  <r>
    <s v="2feb6b"/>
    <n v="3"/>
    <n v="24"/>
    <s v="t"/>
    <s v="543ffd"/>
    <d v="1899-12-30T00:57:23"/>
    <n v="29"/>
    <x v="746"/>
    <n v="5.8346812429452478E-2"/>
    <x v="1"/>
  </r>
  <r>
    <s v="d5e9a6"/>
    <n v="5"/>
    <n v="6"/>
    <s v="f"/>
    <s v="e978e1"/>
    <d v="1899-12-30T00:48:07"/>
    <n v="23"/>
    <x v="1159"/>
    <n v="9.5391567205441813E-2"/>
    <x v="0"/>
  </r>
  <r>
    <s v="72f5d4"/>
    <n v="4"/>
    <n v="6"/>
    <s v="f"/>
    <s v="e978e1"/>
    <d v="1899-12-30T00:48:07"/>
    <n v="19"/>
    <x v="1106"/>
    <n v="6.3041383544465895E-2"/>
    <x v="0"/>
  </r>
  <r>
    <s v="5d267b"/>
    <n v="1"/>
    <n v="6"/>
    <s v="f"/>
    <s v="e978e1"/>
    <d v="1899-12-30T00:48:07"/>
    <n v="40"/>
    <x v="281"/>
    <n v="3.3179675549718887E-2"/>
    <x v="1"/>
  </r>
  <r>
    <s v="c8d436"/>
    <n v="1"/>
    <n v="6"/>
    <s v="f"/>
    <s v="e978e1"/>
    <d v="1899-12-30T00:48:07"/>
    <n v="10"/>
    <x v="192"/>
    <n v="8.2949188874297218E-3"/>
    <x v="1"/>
  </r>
  <r>
    <s v="2a2353"/>
    <n v="4"/>
    <n v="6"/>
    <s v="f"/>
    <s v="e978e1"/>
    <d v="1899-12-30T00:48:07"/>
    <n v="57"/>
    <x v="831"/>
    <n v="0.18912415063339769"/>
    <x v="1"/>
  </r>
  <r>
    <s v="f084eb"/>
    <n v="3"/>
    <n v="6"/>
    <s v="f"/>
    <s v="e978e1"/>
    <d v="1899-12-30T00:48:07"/>
    <n v="36"/>
    <x v="195"/>
    <n v="8.9585123984241011E-2"/>
    <x v="1"/>
  </r>
  <r>
    <s v="c4a632"/>
    <n v="3"/>
    <n v="6"/>
    <s v="t"/>
    <s v="2f7bd0"/>
    <d v="1899-12-30T00:53:24"/>
    <n v="13"/>
    <x v="35"/>
    <n v="3.2350183660975917E-2"/>
    <x v="0"/>
  </r>
  <r>
    <s v="e83aa3"/>
    <n v="2"/>
    <n v="6"/>
    <s v="t"/>
    <s v="2f7bd0"/>
    <d v="1899-12-30T00:53:24"/>
    <n v="32"/>
    <x v="716"/>
    <n v="5.3087480879550224E-2"/>
    <x v="0"/>
  </r>
  <r>
    <s v="e31d39"/>
    <n v="1"/>
    <n v="6"/>
    <s v="t"/>
    <s v="2f7bd0"/>
    <d v="1899-12-30T00:53:24"/>
    <n v="10"/>
    <x v="192"/>
    <n v="8.2949188874297218E-3"/>
    <x v="0"/>
  </r>
  <r>
    <s v="9ec847"/>
    <n v="5"/>
    <n v="6"/>
    <s v="t"/>
    <s v="2f7bd0"/>
    <d v="1899-12-30T00:53:24"/>
    <n v="54"/>
    <x v="373"/>
    <n v="0.22396280996060253"/>
    <x v="0"/>
  </r>
  <r>
    <s v="5d267b"/>
    <n v="3"/>
    <n v="6"/>
    <s v="t"/>
    <s v="2f7bd0"/>
    <d v="1899-12-30T00:53:24"/>
    <n v="40"/>
    <x v="413"/>
    <n v="9.9539026649156676E-2"/>
    <x v="1"/>
  </r>
  <r>
    <s v="c8d436"/>
    <n v="2"/>
    <n v="6"/>
    <s v="t"/>
    <s v="2f7bd0"/>
    <d v="1899-12-30T00:53:24"/>
    <n v="10"/>
    <x v="193"/>
    <n v="1.6589837774859444E-2"/>
    <x v="1"/>
  </r>
  <r>
    <s v="2a2353"/>
    <n v="5"/>
    <n v="6"/>
    <s v="t"/>
    <s v="2f7bd0"/>
    <d v="1899-12-30T00:53:24"/>
    <n v="57"/>
    <x v="194"/>
    <n v="0.23640518829174709"/>
    <x v="1"/>
  </r>
  <r>
    <s v="b9a74d"/>
    <n v="4"/>
    <n v="6"/>
    <s v="t"/>
    <s v="2f7bd0"/>
    <d v="1899-12-30T00:53:24"/>
    <n v="17"/>
    <x v="223"/>
    <n v="5.6405448434522117E-2"/>
    <x v="1"/>
  </r>
  <r>
    <s v="2feb6b"/>
    <n v="5"/>
    <n v="6"/>
    <s v="t"/>
    <s v="2f7bd0"/>
    <d v="1899-12-30T00:53:24"/>
    <n v="29"/>
    <x v="464"/>
    <n v="0.12027632386773097"/>
    <x v="1"/>
  </r>
  <r>
    <s v="e31d39"/>
    <n v="2"/>
    <n v="20"/>
    <s v="t"/>
    <s v="b11df3"/>
    <d v="1899-12-30T00:55:41"/>
    <n v="10"/>
    <x v="125"/>
    <n v="1.4119010872220806E-2"/>
    <x v="0"/>
  </r>
  <r>
    <s v="72f5d4"/>
    <n v="1"/>
    <n v="20"/>
    <s v="t"/>
    <s v="b11df3"/>
    <d v="1899-12-30T00:55:41"/>
    <n v="19"/>
    <x v="1055"/>
    <n v="1.3413060328609767E-2"/>
    <x v="0"/>
  </r>
  <r>
    <s v="9ec847"/>
    <n v="1"/>
    <n v="20"/>
    <s v="t"/>
    <s v="b11df3"/>
    <d v="1899-12-30T00:55:41"/>
    <n v="54"/>
    <x v="385"/>
    <n v="3.8121329354996181E-2"/>
    <x v="0"/>
  </r>
  <r>
    <s v="c8d436"/>
    <n v="4"/>
    <n v="20"/>
    <s v="t"/>
    <s v="b11df3"/>
    <d v="1899-12-30T00:55:41"/>
    <n v="10"/>
    <x v="520"/>
    <n v="2.8238021744441611E-2"/>
    <x v="1"/>
  </r>
  <r>
    <s v="2a2353"/>
    <n v="2"/>
    <n v="20"/>
    <s v="t"/>
    <s v="b11df3"/>
    <d v="1899-12-30T00:55:41"/>
    <n v="57"/>
    <x v="381"/>
    <n v="8.0478361971658585E-2"/>
    <x v="1"/>
  </r>
  <r>
    <s v="f084eb"/>
    <n v="5"/>
    <n v="20"/>
    <s v="t"/>
    <s v="b11df3"/>
    <d v="1899-12-30T00:55:41"/>
    <n v="36"/>
    <x v="449"/>
    <n v="0.12707109784998727"/>
    <x v="1"/>
  </r>
  <r>
    <s v="2feb6b"/>
    <n v="5"/>
    <n v="20"/>
    <s v="t"/>
    <s v="b11df3"/>
    <d v="1899-12-30T00:55:41"/>
    <n v="29"/>
    <x v="129"/>
    <n v="0.10236282882360084"/>
    <x v="1"/>
  </r>
  <r>
    <s v="e83aa3"/>
    <n v="2"/>
    <n v="13"/>
    <s v="f"/>
    <s v="3419f2"/>
    <d v="1899-12-30T00:44:46"/>
    <n v="32"/>
    <x v="745"/>
    <n v="4.9134157835328408E-2"/>
    <x v="0"/>
  </r>
  <r>
    <s v="72f5d4"/>
    <n v="5"/>
    <n v="13"/>
    <s v="f"/>
    <s v="3419f2"/>
    <d v="1899-12-30T00:44:46"/>
    <n v="19"/>
    <x v="288"/>
    <n v="7.293351553681561E-2"/>
    <x v="0"/>
  </r>
  <r>
    <s v="9ec847"/>
    <n v="5"/>
    <n v="13"/>
    <s v="f"/>
    <s v="3419f2"/>
    <d v="1899-12-30T00:44:46"/>
    <n v="54"/>
    <x v="289"/>
    <n v="0.20728472836779172"/>
    <x v="0"/>
  </r>
  <r>
    <s v="5d267b"/>
    <n v="1"/>
    <n v="13"/>
    <s v="f"/>
    <s v="3419f2"/>
    <d v="1899-12-30T00:44:46"/>
    <n v="40"/>
    <x v="290"/>
    <n v="3.0708848647080247E-2"/>
    <x v="1"/>
  </r>
  <r>
    <s v="c8d436"/>
    <n v="2"/>
    <n v="13"/>
    <s v="f"/>
    <s v="3419f2"/>
    <d v="1899-12-30T00:44:46"/>
    <n v="10"/>
    <x v="624"/>
    <n v="1.5354424323540124E-2"/>
    <x v="1"/>
  </r>
  <r>
    <s v="2a2353"/>
    <n v="5"/>
    <n v="13"/>
    <s v="f"/>
    <s v="3419f2"/>
    <d v="1899-12-30T00:44:46"/>
    <n v="57"/>
    <x v="1083"/>
    <n v="0.21880054661044679"/>
    <x v="1"/>
  </r>
  <r>
    <s v="f084eb"/>
    <n v="5"/>
    <n v="13"/>
    <s v="f"/>
    <s v="3419f2"/>
    <d v="1899-12-30T00:44:46"/>
    <n v="36"/>
    <x v="862"/>
    <n v="0.13818981891186113"/>
    <x v="1"/>
  </r>
  <r>
    <s v="b9a74d"/>
    <n v="5"/>
    <n v="13"/>
    <s v="f"/>
    <s v="3419f2"/>
    <d v="1899-12-30T00:44:46"/>
    <n v="17"/>
    <x v="124"/>
    <n v="6.5256303375045538E-2"/>
    <x v="1"/>
  </r>
  <r>
    <s v="c4a632"/>
    <n v="1"/>
    <n v="21"/>
    <s v="f"/>
    <s v="17662d"/>
    <d v="1899-12-30T00:00:28"/>
    <n v="13"/>
    <x v="9"/>
    <n v="9.0626401036067294E-3"/>
    <x v="0"/>
  </r>
  <r>
    <s v="e83aa3"/>
    <n v="4"/>
    <n v="21"/>
    <s v="f"/>
    <s v="17662d"/>
    <d v="1899-12-30T00:00:28"/>
    <n v="32"/>
    <x v="1160"/>
    <n v="8.9232148712435497E-2"/>
    <x v="0"/>
  </r>
  <r>
    <s v="e31d39"/>
    <n v="2"/>
    <n v="21"/>
    <s v="f"/>
    <s v="17662d"/>
    <d v="1899-12-30T00:00:28"/>
    <n v="10"/>
    <x v="5"/>
    <n v="1.3942523236318045E-2"/>
    <x v="0"/>
  </r>
  <r>
    <s v="5d267b"/>
    <n v="4"/>
    <n v="21"/>
    <s v="f"/>
    <s v="17662d"/>
    <d v="1899-12-30T00:00:28"/>
    <n v="40"/>
    <x v="10"/>
    <n v="0.11154018589054436"/>
    <x v="1"/>
  </r>
  <r>
    <s v="c8d436"/>
    <n v="3"/>
    <n v="21"/>
    <s v="f"/>
    <s v="17662d"/>
    <d v="1899-12-30T00:00:28"/>
    <n v="10"/>
    <x v="424"/>
    <n v="2.091378485447707E-2"/>
    <x v="1"/>
  </r>
  <r>
    <s v="f084eb"/>
    <n v="1"/>
    <n v="21"/>
    <s v="f"/>
    <s v="17662d"/>
    <d v="1899-12-30T00:00:28"/>
    <n v="36"/>
    <x v="915"/>
    <n v="2.5096541825372482E-2"/>
    <x v="1"/>
  </r>
  <r>
    <s v="b9a74d"/>
    <n v="3"/>
    <n v="21"/>
    <s v="f"/>
    <s v="17662d"/>
    <d v="1899-12-30T00:00:28"/>
    <n v="17"/>
    <x v="467"/>
    <n v="3.555343425261101E-2"/>
    <x v="1"/>
  </r>
  <r>
    <s v="2feb6b"/>
    <n v="1"/>
    <n v="21"/>
    <s v="f"/>
    <s v="17662d"/>
    <d v="1899-12-30T00:00:28"/>
    <n v="29"/>
    <x v="295"/>
    <n v="2.0216658692661166E-2"/>
    <x v="1"/>
  </r>
  <r>
    <s v="c4a632"/>
    <n v="2"/>
    <n v="22"/>
    <s v="t"/>
    <s v="bbe92b"/>
    <d v="1899-12-30T00:38:10"/>
    <n v="13"/>
    <x v="145"/>
    <n v="1.7895846280539873E-2"/>
    <x v="0"/>
  </r>
  <r>
    <s v="e83aa3"/>
    <n v="4"/>
    <n v="22"/>
    <s v="t"/>
    <s v="bbe92b"/>
    <d v="1899-12-30T00:38:10"/>
    <n v="32"/>
    <x v="638"/>
    <n v="8.8102627842657835E-2"/>
    <x v="0"/>
  </r>
  <r>
    <s v="9ec847"/>
    <n v="3"/>
    <n v="22"/>
    <s v="t"/>
    <s v="bbe92b"/>
    <d v="1899-12-30T00:38:10"/>
    <n v="54"/>
    <x v="148"/>
    <n v="0.11150488836336381"/>
    <x v="0"/>
  </r>
  <r>
    <s v="c8d436"/>
    <n v="5"/>
    <n v="22"/>
    <s v="t"/>
    <s v="bbe92b"/>
    <d v="1899-12-30T00:38:10"/>
    <n v="10"/>
    <x v="150"/>
    <n v="3.4415089001038214E-2"/>
    <x v="1"/>
  </r>
  <r>
    <s v="f084eb"/>
    <n v="1"/>
    <n v="22"/>
    <s v="t"/>
    <s v="bbe92b"/>
    <d v="1899-12-30T00:38:10"/>
    <n v="36"/>
    <x v="560"/>
    <n v="2.4778864080747514E-2"/>
    <x v="1"/>
  </r>
  <r>
    <s v="2feb6b"/>
    <n v="3"/>
    <n v="22"/>
    <s v="t"/>
    <s v="bbe92b"/>
    <d v="1899-12-30T00:38:10"/>
    <n v="29"/>
    <x v="640"/>
    <n v="5.988225486180649E-2"/>
    <x v="1"/>
  </r>
  <r>
    <s v="c4a632"/>
    <n v="5"/>
    <n v="13"/>
    <s v="t"/>
    <s v="f51e02"/>
    <d v="1899-12-30T00:26:01"/>
    <n v="13"/>
    <x v="621"/>
    <n v="4.9901879051505407E-2"/>
    <x v="0"/>
  </r>
  <r>
    <s v="e31d39"/>
    <n v="3"/>
    <n v="13"/>
    <s v="t"/>
    <s v="f51e02"/>
    <d v="1899-12-30T00:26:01"/>
    <n v="10"/>
    <x v="72"/>
    <n v="2.3031636485310189E-2"/>
    <x v="0"/>
  </r>
  <r>
    <s v="d5e9a6"/>
    <n v="4"/>
    <n v="13"/>
    <s v="t"/>
    <s v="f51e02"/>
    <d v="1899-12-30T00:26:01"/>
    <n v="23"/>
    <x v="1116"/>
    <n v="7.0630351888284593E-2"/>
    <x v="0"/>
  </r>
  <r>
    <s v="72f5d4"/>
    <n v="5"/>
    <n v="13"/>
    <s v="t"/>
    <s v="f51e02"/>
    <d v="1899-12-30T00:26:01"/>
    <n v="19"/>
    <x v="288"/>
    <n v="7.293351553681561E-2"/>
    <x v="0"/>
  </r>
  <r>
    <s v="5d267b"/>
    <n v="4"/>
    <n v="13"/>
    <s v="t"/>
    <s v="f51e02"/>
    <d v="1899-12-30T00:26:01"/>
    <n v="40"/>
    <x v="122"/>
    <n v="0.12283539458832099"/>
    <x v="1"/>
  </r>
  <r>
    <s v="f084eb"/>
    <n v="3"/>
    <n v="13"/>
    <s v="t"/>
    <s v="f51e02"/>
    <d v="1899-12-30T00:26:01"/>
    <n v="36"/>
    <x v="683"/>
    <n v="8.2913891347116672E-2"/>
    <x v="1"/>
  </r>
  <r>
    <s v="b9a74d"/>
    <n v="3"/>
    <n v="13"/>
    <s v="t"/>
    <s v="f51e02"/>
    <d v="1899-12-30T00:26:01"/>
    <n v="17"/>
    <x v="292"/>
    <n v="3.9153782025027319E-2"/>
    <x v="1"/>
  </r>
  <r>
    <s v="e83aa3"/>
    <n v="2"/>
    <n v="4"/>
    <s v="t"/>
    <s v="790f32"/>
    <d v="1899-12-30T00:25:55"/>
    <n v="32"/>
    <x v="956"/>
    <n v="5.4217001749327892E-2"/>
    <x v="0"/>
  </r>
  <r>
    <s v="e31d39"/>
    <n v="5"/>
    <n v="4"/>
    <s v="t"/>
    <s v="790f32"/>
    <d v="1899-12-30T00:25:55"/>
    <n v="10"/>
    <x v="544"/>
    <n v="4.2357032616662418E-2"/>
    <x v="0"/>
  </r>
  <r>
    <s v="d5e9a6"/>
    <n v="1"/>
    <n v="4"/>
    <s v="t"/>
    <s v="790f32"/>
    <d v="1899-12-30T00:25:55"/>
    <n v="23"/>
    <x v="233"/>
    <n v="1.948423500366471E-2"/>
    <x v="0"/>
  </r>
  <r>
    <s v="2a2353"/>
    <n v="1"/>
    <n v="4"/>
    <s v="t"/>
    <s v="790f32"/>
    <d v="1899-12-30T00:25:55"/>
    <n v="57"/>
    <x v="29"/>
    <n v="4.8287017182995155E-2"/>
    <x v="1"/>
  </r>
  <r>
    <s v="f084eb"/>
    <n v="3"/>
    <n v="4"/>
    <s v="t"/>
    <s v="790f32"/>
    <d v="1899-12-30T00:25:55"/>
    <n v="36"/>
    <x v="234"/>
    <n v="9.149119045199082E-2"/>
    <x v="1"/>
  </r>
  <r>
    <s v="c4a632"/>
    <n v="4"/>
    <n v="19"/>
    <s v="t"/>
    <s v="513df6"/>
    <d v="1899-12-30T00:11:49"/>
    <n v="13"/>
    <x v="421"/>
    <n v="3.7168296121121276E-2"/>
    <x v="0"/>
  </r>
  <r>
    <s v="e83aa3"/>
    <n v="1"/>
    <n v="19"/>
    <s v="t"/>
    <s v="513df6"/>
    <d v="1899-12-30T00:11:49"/>
    <n v="32"/>
    <x v="398"/>
    <n v="2.2872797612997708E-2"/>
    <x v="0"/>
  </r>
  <r>
    <s v="d5e9a6"/>
    <n v="2"/>
    <n v="19"/>
    <s v="t"/>
    <s v="513df6"/>
    <d v="1899-12-30T00:11:49"/>
    <n v="23"/>
    <x v="51"/>
    <n v="3.2879646568684209E-2"/>
    <x v="0"/>
  </r>
  <r>
    <s v="72f5d4"/>
    <n v="3"/>
    <n v="19"/>
    <s v="t"/>
    <s v="513df6"/>
    <d v="1899-12-30T00:11:49"/>
    <n v="19"/>
    <x v="496"/>
    <n v="4.0742170748152166E-2"/>
    <x v="0"/>
  </r>
  <r>
    <s v="5d267b"/>
    <n v="3"/>
    <n v="19"/>
    <s v="t"/>
    <s v="513df6"/>
    <d v="1899-12-30T00:11:49"/>
    <n v="40"/>
    <x v="258"/>
    <n v="8.5772991048741393E-2"/>
    <x v="1"/>
  </r>
  <r>
    <s v="2a2353"/>
    <n v="4"/>
    <n v="19"/>
    <s v="t"/>
    <s v="513df6"/>
    <d v="1899-12-30T00:11:49"/>
    <n v="57"/>
    <x v="1161"/>
    <n v="0.16296868299260867"/>
    <x v="1"/>
  </r>
  <r>
    <s v="c4a632"/>
    <n v="5"/>
    <n v="14"/>
    <s v="t"/>
    <s v="b822e8"/>
    <d v="1899-12-30T00:43:35"/>
    <n v="13"/>
    <x v="98"/>
    <n v="4.9328294234821435E-2"/>
    <x v="0"/>
  </r>
  <r>
    <s v="e83aa3"/>
    <n v="3"/>
    <n v="14"/>
    <s v="t"/>
    <s v="b822e8"/>
    <d v="1899-12-30T00:43:35"/>
    <n v="32"/>
    <x v="389"/>
    <n v="7.2854096100659363E-2"/>
    <x v="0"/>
  </r>
  <r>
    <s v="9ec847"/>
    <n v="3"/>
    <n v="14"/>
    <s v="t"/>
    <s v="b822e8"/>
    <d v="1899-12-30T00:43:35"/>
    <n v="54"/>
    <x v="32"/>
    <n v="0.12294128716986265"/>
    <x v="0"/>
  </r>
  <r>
    <s v="f084eb"/>
    <n v="2"/>
    <n v="14"/>
    <s v="t"/>
    <s v="b822e8"/>
    <d v="1899-12-30T00:43:35"/>
    <n v="36"/>
    <x v="34"/>
    <n v="5.4640572075494519E-2"/>
    <x v="1"/>
  </r>
  <r>
    <s v="b9a74d"/>
    <n v="5"/>
    <n v="14"/>
    <s v="t"/>
    <s v="b822e8"/>
    <d v="1899-12-30T00:43:35"/>
    <n v="17"/>
    <x v="815"/>
    <n v="6.4506230922458802E-2"/>
    <x v="1"/>
  </r>
  <r>
    <s v="e31d39"/>
    <n v="5"/>
    <n v="21"/>
    <s v="f"/>
    <s v="c7b12c"/>
    <d v="1899-12-30T00:12:13"/>
    <n v="10"/>
    <x v="301"/>
    <n v="3.4856308090795117E-2"/>
    <x v="0"/>
  </r>
  <r>
    <s v="d5e9a6"/>
    <n v="2"/>
    <n v="21"/>
    <s v="f"/>
    <s v="c7b12c"/>
    <d v="1899-12-30T00:12:13"/>
    <n v="23"/>
    <x v="425"/>
    <n v="3.2067803443531509E-2"/>
    <x v="0"/>
  </r>
  <r>
    <s v="72f5d4"/>
    <n v="3"/>
    <n v="21"/>
    <s v="f"/>
    <s v="c7b12c"/>
    <d v="1899-12-30T00:12:13"/>
    <n v="19"/>
    <x v="6"/>
    <n v="3.9736191223506433E-2"/>
    <x v="0"/>
  </r>
  <r>
    <s v="2feb6b"/>
    <n v="1"/>
    <n v="21"/>
    <s v="f"/>
    <s v="c7b12c"/>
    <d v="1899-12-30T00:12:13"/>
    <n v="29"/>
    <x v="295"/>
    <n v="2.0216658692661166E-2"/>
    <x v="1"/>
  </r>
  <r>
    <s v="c4a632"/>
    <n v="2"/>
    <n v="12"/>
    <s v="f"/>
    <s v="a81c02"/>
    <d v="1899-12-30T00:42:25"/>
    <n v="13"/>
    <x v="261"/>
    <n v="2.0190185547275752E-2"/>
    <x v="0"/>
  </r>
  <r>
    <s v="e83aa3"/>
    <n v="1"/>
    <n v="12"/>
    <s v="f"/>
    <s v="a81c02"/>
    <d v="1899-12-30T00:42:25"/>
    <n v="32"/>
    <x v="995"/>
    <n v="2.4849459135108616E-2"/>
    <x v="0"/>
  </r>
  <r>
    <s v="d5e9a6"/>
    <n v="5"/>
    <n v="12"/>
    <s v="f"/>
    <s v="a81c02"/>
    <d v="1899-12-30T00:42:25"/>
    <n v="23"/>
    <x v="361"/>
    <n v="8.9302743766796602E-2"/>
    <x v="0"/>
  </r>
  <r>
    <s v="9ec847"/>
    <n v="2"/>
    <n v="12"/>
    <s v="f"/>
    <s v="a81c02"/>
    <d v="1899-12-30T00:42:25"/>
    <n v="54"/>
    <x v="695"/>
    <n v="8.3866924580991584E-2"/>
    <x v="0"/>
  </r>
  <r>
    <s v="c8d436"/>
    <n v="5"/>
    <n v="12"/>
    <s v="f"/>
    <s v="a81c02"/>
    <d v="1899-12-30T00:42:25"/>
    <n v="10"/>
    <x v="131"/>
    <n v="3.8827279898607216E-2"/>
    <x v="1"/>
  </r>
  <r>
    <s v="e83aa3"/>
    <n v="4"/>
    <n v="10"/>
    <s v="t"/>
    <s v="882a67"/>
    <d v="1899-12-30T00:02:17"/>
    <n v="32"/>
    <x v="505"/>
    <n v="0.10165687827998982"/>
    <x v="0"/>
  </r>
  <r>
    <s v="9ec847"/>
    <n v="2"/>
    <n v="10"/>
    <s v="t"/>
    <s v="882a67"/>
    <d v="1899-12-30T00:02:17"/>
    <n v="54"/>
    <x v="258"/>
    <n v="8.5772991048741393E-2"/>
    <x v="0"/>
  </r>
  <r>
    <s v="5d267b"/>
    <n v="5"/>
    <n v="10"/>
    <s v="t"/>
    <s v="882a67"/>
    <d v="1899-12-30T00:02:17"/>
    <n v="40"/>
    <x v="547"/>
    <n v="0.15883887231248406"/>
    <x v="1"/>
  </r>
  <r>
    <s v="f084eb"/>
    <n v="4"/>
    <n v="10"/>
    <s v="t"/>
    <s v="882a67"/>
    <d v="1899-12-30T00:02:17"/>
    <n v="36"/>
    <x v="503"/>
    <n v="0.11436398806498853"/>
    <x v="1"/>
  </r>
  <r>
    <s v="b9a74d"/>
    <n v="3"/>
    <n v="10"/>
    <s v="t"/>
    <s v="882a67"/>
    <d v="1899-12-30T00:02:17"/>
    <n v="17"/>
    <x v="184"/>
    <n v="4.0503912439683439E-2"/>
    <x v="1"/>
  </r>
  <r>
    <s v="2feb6b"/>
    <n v="1"/>
    <n v="10"/>
    <s v="t"/>
    <s v="882a67"/>
    <d v="1899-12-30T00:02:17"/>
    <n v="29"/>
    <x v="72"/>
    <n v="2.3031636485310189E-2"/>
    <x v="1"/>
  </r>
  <r>
    <s v="e83aa3"/>
    <n v="4"/>
    <n v="1"/>
    <s v="t"/>
    <s v="c53469"/>
    <d v="1899-12-30T00:13:18"/>
    <n v="32"/>
    <x v="92"/>
    <n v="0.11182256610798877"/>
    <x v="0"/>
  </r>
  <r>
    <s v="e31d39"/>
    <n v="5"/>
    <n v="1"/>
    <s v="t"/>
    <s v="c53469"/>
    <d v="1899-12-30T00:13:18"/>
    <n v="10"/>
    <x v="453"/>
    <n v="4.368068988593312E-2"/>
    <x v="0"/>
  </r>
  <r>
    <s v="d5e9a6"/>
    <n v="3"/>
    <n v="1"/>
    <s v="t"/>
    <s v="c53469"/>
    <d v="1899-12-30T00:13:18"/>
    <n v="23"/>
    <x v="1085"/>
    <n v="6.0279352042587706E-2"/>
    <x v="0"/>
  </r>
  <r>
    <s v="9ec847"/>
    <n v="4"/>
    <n v="1"/>
    <s v="t"/>
    <s v="c53469"/>
    <d v="1899-12-30T00:13:18"/>
    <n v="54"/>
    <x v="1115"/>
    <n v="0.18870058030723108"/>
    <x v="0"/>
  </r>
  <r>
    <s v="5d267b"/>
    <n v="5"/>
    <n v="1"/>
    <s v="t"/>
    <s v="c53469"/>
    <d v="1899-12-30T00:13:18"/>
    <n v="40"/>
    <x v="494"/>
    <n v="0.17472275954373248"/>
    <x v="1"/>
  </r>
  <r>
    <s v="2a2353"/>
    <n v="5"/>
    <n v="1"/>
    <s v="t"/>
    <s v="c53469"/>
    <d v="1899-12-30T00:13:18"/>
    <n v="57"/>
    <x v="1086"/>
    <n v="0.24897993234981874"/>
    <x v="1"/>
  </r>
  <r>
    <s v="b9a74d"/>
    <n v="1"/>
    <n v="1"/>
    <s v="t"/>
    <s v="c53469"/>
    <d v="1899-12-30T00:13:18"/>
    <n v="17"/>
    <x v="455"/>
    <n v="1.4851434561217259E-2"/>
    <x v="1"/>
  </r>
  <r>
    <s v="e83aa3"/>
    <n v="4"/>
    <n v="21"/>
    <s v="f"/>
    <s v="b3eff9"/>
    <d v="1899-12-30T00:43:16"/>
    <n v="32"/>
    <x v="1160"/>
    <n v="8.9232148712435497E-2"/>
    <x v="0"/>
  </r>
  <r>
    <s v="e31d39"/>
    <n v="5"/>
    <n v="21"/>
    <s v="f"/>
    <s v="b3eff9"/>
    <d v="1899-12-30T00:43:16"/>
    <n v="10"/>
    <x v="301"/>
    <n v="3.4856308090795117E-2"/>
    <x v="0"/>
  </r>
  <r>
    <s v="d5e9a6"/>
    <n v="4"/>
    <n v="21"/>
    <s v="f"/>
    <s v="b3eff9"/>
    <d v="1899-12-30T00:43:16"/>
    <n v="23"/>
    <x v="735"/>
    <n v="6.4135606887063018E-2"/>
    <x v="0"/>
  </r>
  <r>
    <s v="72f5d4"/>
    <n v="4"/>
    <n v="21"/>
    <s v="f"/>
    <s v="b3eff9"/>
    <d v="1899-12-30T00:43:16"/>
    <n v="19"/>
    <x v="736"/>
    <n v="5.2981588298008579E-2"/>
    <x v="0"/>
  </r>
  <r>
    <s v="c8d436"/>
    <n v="4"/>
    <n v="21"/>
    <s v="f"/>
    <s v="b3eff9"/>
    <d v="1899-12-30T00:43:16"/>
    <n v="10"/>
    <x v="577"/>
    <n v="2.788504647263609E-2"/>
    <x v="1"/>
  </r>
  <r>
    <s v="c4a632"/>
    <n v="5"/>
    <n v="22"/>
    <s v="t"/>
    <s v="a20e18"/>
    <d v="1899-12-30T00:15:26"/>
    <n v="13"/>
    <x v="1052"/>
    <n v="4.4739615701349676E-2"/>
    <x v="0"/>
  </r>
  <r>
    <s v="e83aa3"/>
    <n v="3"/>
    <n v="22"/>
    <s v="t"/>
    <s v="a20e18"/>
    <d v="1899-12-30T00:15:26"/>
    <n v="32"/>
    <x v="1005"/>
    <n v="6.6076970881993366E-2"/>
    <x v="0"/>
  </r>
  <r>
    <s v="e31d39"/>
    <n v="2"/>
    <n v="22"/>
    <s v="t"/>
    <s v="a20e18"/>
    <d v="1899-12-30T00:15:26"/>
    <n v="10"/>
    <x v="725"/>
    <n v="1.3766035600415286E-2"/>
    <x v="0"/>
  </r>
  <r>
    <s v="b9a74d"/>
    <n v="1"/>
    <n v="22"/>
    <s v="t"/>
    <s v="a20e18"/>
    <d v="1899-12-30T00:15:26"/>
    <n v="17"/>
    <x v="247"/>
    <n v="1.1701130260352991E-2"/>
    <x v="1"/>
  </r>
  <r>
    <s v="2feb6b"/>
    <n v="5"/>
    <n v="22"/>
    <s v="t"/>
    <s v="a20e18"/>
    <d v="1899-12-30T00:15:26"/>
    <n v="29"/>
    <x v="884"/>
    <n v="9.9803758103010815E-2"/>
    <x v="1"/>
  </r>
  <r>
    <s v="e83aa3"/>
    <n v="1"/>
    <n v="16"/>
    <s v="f"/>
    <s v="2d017f"/>
    <d v="1899-12-30T00:28:14"/>
    <n v="32"/>
    <x v="913"/>
    <n v="2.3719938265330955E-2"/>
    <x v="0"/>
  </r>
  <r>
    <s v="9ec847"/>
    <n v="1"/>
    <n v="16"/>
    <s v="f"/>
    <s v="2d017f"/>
    <d v="1899-12-30T00:28:14"/>
    <n v="54"/>
    <x v="789"/>
    <n v="4.0027395822745983E-2"/>
    <x v="0"/>
  </r>
  <r>
    <s v="5d267b"/>
    <n v="3"/>
    <n v="16"/>
    <s v="f"/>
    <s v="2d017f"/>
    <d v="1899-12-30T00:28:14"/>
    <n v="40"/>
    <x v="1148"/>
    <n v="8.8949768494991074E-2"/>
    <x v="1"/>
  </r>
  <r>
    <s v="c8d436"/>
    <n v="1"/>
    <n v="16"/>
    <s v="f"/>
    <s v="2d017f"/>
    <d v="1899-12-30T00:28:14"/>
    <n v="10"/>
    <x v="986"/>
    <n v="7.4124807079159229E-3"/>
    <x v="1"/>
  </r>
  <r>
    <s v="2feb6b"/>
    <n v="4"/>
    <n v="16"/>
    <s v="f"/>
    <s v="2d017f"/>
    <d v="1899-12-30T00:28:14"/>
    <n v="29"/>
    <x v="620"/>
    <n v="8.5984776211824709E-2"/>
    <x v="1"/>
  </r>
  <r>
    <s v="e83aa3"/>
    <n v="2"/>
    <n v="19"/>
    <s v="f"/>
    <s v="e73280"/>
    <d v="1899-12-30T00:34:00"/>
    <n v="32"/>
    <x v="49"/>
    <n v="4.5745595225995417E-2"/>
    <x v="0"/>
  </r>
  <r>
    <s v="9ec847"/>
    <n v="5"/>
    <n v="19"/>
    <s v="f"/>
    <s v="e73280"/>
    <d v="1899-12-30T00:34:00"/>
    <n v="54"/>
    <x v="257"/>
    <n v="0.19298922985966815"/>
    <x v="0"/>
  </r>
  <r>
    <s v="5d267b"/>
    <n v="5"/>
    <n v="19"/>
    <s v="f"/>
    <s v="e73280"/>
    <d v="1899-12-30T00:34:00"/>
    <n v="40"/>
    <x v="52"/>
    <n v="0.14295498508123564"/>
    <x v="1"/>
  </r>
  <r>
    <s v="2a2353"/>
    <n v="1"/>
    <n v="19"/>
    <s v="f"/>
    <s v="e73280"/>
    <d v="1899-12-30T00:34:00"/>
    <n v="57"/>
    <x v="496"/>
    <n v="4.0742170748152166E-2"/>
    <x v="1"/>
  </r>
  <r>
    <s v="b9a74d"/>
    <n v="1"/>
    <n v="19"/>
    <s v="f"/>
    <s v="e73280"/>
    <d v="1899-12-30T00:34:00"/>
    <n v="17"/>
    <x v="54"/>
    <n v="1.2151173731905031E-2"/>
    <x v="1"/>
  </r>
  <r>
    <s v="2feb6b"/>
    <n v="4"/>
    <n v="19"/>
    <s v="f"/>
    <s v="e73280"/>
    <d v="1899-12-30T00:34:00"/>
    <n v="29"/>
    <x v="822"/>
    <n v="8.2913891347116686E-2"/>
    <x v="1"/>
  </r>
  <r>
    <s v="e83aa3"/>
    <n v="5"/>
    <n v="3"/>
    <s v="t"/>
    <s v="2ebc85"/>
    <d v="1899-12-30T00:42:05"/>
    <n v="32"/>
    <x v="654"/>
    <n v="0.1369544054605418"/>
    <x v="0"/>
  </r>
  <r>
    <s v="d5e9a6"/>
    <n v="4"/>
    <n v="3"/>
    <s v="t"/>
    <s v="2ebc85"/>
    <d v="1899-12-30T00:42:05"/>
    <n v="23"/>
    <x v="1025"/>
    <n v="7.874878313981154E-2"/>
    <x v="0"/>
  </r>
  <r>
    <s v="9ec847"/>
    <n v="3"/>
    <n v="3"/>
    <s v="t"/>
    <s v="2ebc85"/>
    <d v="1899-12-30T00:42:05"/>
    <n v="54"/>
    <x v="338"/>
    <n v="0.13866633552879859"/>
    <x v="0"/>
  </r>
  <r>
    <s v="5d267b"/>
    <n v="2"/>
    <n v="3"/>
    <s v="t"/>
    <s v="2ebc85"/>
    <d v="1899-12-30T00:42:05"/>
    <n v="40"/>
    <x v="681"/>
    <n v="6.84772027302709E-2"/>
    <x v="1"/>
  </r>
  <r>
    <s v="c8d436"/>
    <n v="3"/>
    <n v="3"/>
    <s v="t"/>
    <s v="2ebc85"/>
    <d v="1899-12-30T00:42:05"/>
    <n v="10"/>
    <x v="891"/>
    <n v="2.5678951023851589E-2"/>
    <x v="1"/>
  </r>
  <r>
    <s v="2a2353"/>
    <n v="2"/>
    <n v="3"/>
    <s v="t"/>
    <s v="2ebc85"/>
    <d v="1899-12-30T00:42:05"/>
    <n v="57"/>
    <x v="657"/>
    <n v="9.758001389063603E-2"/>
    <x v="1"/>
  </r>
  <r>
    <s v="e31d39"/>
    <n v="2"/>
    <n v="18"/>
    <s v="t"/>
    <n v="394387"/>
    <d v="1899-12-30T00:31:03"/>
    <n v="10"/>
    <x v="104"/>
    <n v="1.4471986144026328E-2"/>
    <x v="0"/>
  </r>
  <r>
    <s v="d5e9a6"/>
    <n v="2"/>
    <n v="18"/>
    <s v="t"/>
    <n v="394387"/>
    <d v="1899-12-30T00:31:03"/>
    <n v="23"/>
    <x v="591"/>
    <n v="3.3285568131260553E-2"/>
    <x v="0"/>
  </r>
  <r>
    <s v="9ec847"/>
    <n v="2"/>
    <n v="18"/>
    <s v="t"/>
    <n v="394387"/>
    <d v="1899-12-30T00:31:03"/>
    <n v="54"/>
    <x v="840"/>
    <n v="7.814872517774217E-2"/>
    <x v="0"/>
  </r>
  <r>
    <s v="2a2353"/>
    <n v="5"/>
    <n v="18"/>
    <s v="t"/>
    <n v="394387"/>
    <d v="1899-12-30T00:31:03"/>
    <n v="57"/>
    <x v="212"/>
    <n v="0.20622580255237516"/>
    <x v="1"/>
  </r>
  <r>
    <s v="f084eb"/>
    <n v="4"/>
    <n v="18"/>
    <s v="t"/>
    <n v="394387"/>
    <d v="1899-12-30T00:31:03"/>
    <n v="36"/>
    <x v="522"/>
    <n v="0.10419830023698956"/>
    <x v="1"/>
  </r>
  <r>
    <s v="e83aa3"/>
    <n v="4"/>
    <n v="8"/>
    <s v="t"/>
    <s v="388ace"/>
    <d v="1899-12-30T00:11:20"/>
    <n v="32"/>
    <x v="416"/>
    <n v="0.10391592001954514"/>
    <x v="0"/>
  </r>
  <r>
    <s v="72f5d4"/>
    <n v="5"/>
    <n v="8"/>
    <s v="t"/>
    <s v="388ace"/>
    <d v="1899-12-30T00:11:20"/>
    <n v="19"/>
    <x v="324"/>
    <n v="7.7125096889506167E-2"/>
    <x v="0"/>
  </r>
  <r>
    <s v="9ec847"/>
    <n v="4"/>
    <n v="8"/>
    <s v="t"/>
    <s v="388ace"/>
    <d v="1899-12-30T00:11:20"/>
    <n v="54"/>
    <x v="377"/>
    <n v="0.1753581150329824"/>
    <x v="0"/>
  </r>
  <r>
    <s v="2a2353"/>
    <n v="2"/>
    <n v="8"/>
    <s v="t"/>
    <s v="388ace"/>
    <d v="1899-12-30T00:11:20"/>
    <n v="57"/>
    <x v="858"/>
    <n v="9.255011626740739E-2"/>
    <x v="1"/>
  </r>
  <r>
    <s v="f084eb"/>
    <n v="3"/>
    <n v="8"/>
    <s v="t"/>
    <s v="388ace"/>
    <d v="1899-12-30T00:11:20"/>
    <n v="36"/>
    <x v="371"/>
    <n v="8.7679057516491202E-2"/>
    <x v="1"/>
  </r>
  <r>
    <s v="b9a74d"/>
    <n v="1"/>
    <n v="8"/>
    <s v="t"/>
    <s v="388ace"/>
    <d v="1899-12-30T00:11:20"/>
    <n v="17"/>
    <x v="829"/>
    <n v="1.3801333127595839E-2"/>
    <x v="1"/>
  </r>
  <r>
    <s v="72f5d4"/>
    <n v="4"/>
    <n v="13"/>
    <s v="f"/>
    <s v="5d032f"/>
    <d v="1899-12-30T00:04:35"/>
    <n v="19"/>
    <x v="746"/>
    <n v="5.8346812429452478E-2"/>
    <x v="0"/>
  </r>
  <r>
    <s v="9ec847"/>
    <n v="4"/>
    <n v="13"/>
    <s v="f"/>
    <s v="5d032f"/>
    <d v="1899-12-30T00:04:35"/>
    <n v="54"/>
    <x v="85"/>
    <n v="0.16582778269423334"/>
    <x v="0"/>
  </r>
  <r>
    <s v="5d267b"/>
    <n v="3"/>
    <n v="13"/>
    <s v="f"/>
    <s v="5d032f"/>
    <d v="1899-12-30T00:04:35"/>
    <n v="40"/>
    <x v="182"/>
    <n v="9.2126545941240756E-2"/>
    <x v="1"/>
  </r>
  <r>
    <s v="b9a74d"/>
    <n v="4"/>
    <n v="13"/>
    <s v="f"/>
    <s v="5d032f"/>
    <d v="1899-12-30T00:04:35"/>
    <n v="17"/>
    <x v="86"/>
    <n v="5.2205042700036425E-2"/>
    <x v="1"/>
  </r>
  <r>
    <s v="e83aa3"/>
    <n v="3"/>
    <n v="22"/>
    <s v="t"/>
    <s v="c57647"/>
    <d v="1899-12-30T00:57:03"/>
    <n v="32"/>
    <x v="1005"/>
    <n v="6.6076970881993366E-2"/>
    <x v="0"/>
  </r>
  <r>
    <s v="e31d39"/>
    <n v="1"/>
    <n v="22"/>
    <s v="t"/>
    <s v="c57647"/>
    <d v="1899-12-30T00:57:03"/>
    <n v="10"/>
    <x v="242"/>
    <n v="6.8830178002076432E-3"/>
    <x v="0"/>
  </r>
  <r>
    <s v="d5e9a6"/>
    <n v="3"/>
    <n v="22"/>
    <s v="t"/>
    <s v="c57647"/>
    <d v="1899-12-30T00:57:03"/>
    <n v="23"/>
    <x v="147"/>
    <n v="4.7492822821432731E-2"/>
    <x v="0"/>
  </r>
  <r>
    <s v="72f5d4"/>
    <n v="4"/>
    <n v="22"/>
    <s v="t"/>
    <s v="c57647"/>
    <d v="1899-12-30T00:57:03"/>
    <n v="19"/>
    <x v="228"/>
    <n v="5.231093528157809E-2"/>
    <x v="0"/>
  </r>
  <r>
    <s v="9ec847"/>
    <n v="5"/>
    <n v="22"/>
    <s v="t"/>
    <s v="c57647"/>
    <d v="1899-12-30T00:57:03"/>
    <n v="54"/>
    <x v="245"/>
    <n v="0.18584148060560635"/>
    <x v="0"/>
  </r>
  <r>
    <s v="5d267b"/>
    <n v="4"/>
    <n v="22"/>
    <s v="t"/>
    <s v="c57647"/>
    <d v="1899-12-30T00:57:03"/>
    <n v="40"/>
    <x v="146"/>
    <n v="0.11012828480332229"/>
    <x v="1"/>
  </r>
  <r>
    <s v="2a2353"/>
    <n v="3"/>
    <n v="22"/>
    <s v="t"/>
    <s v="c57647"/>
    <d v="1899-12-30T00:57:03"/>
    <n v="57"/>
    <x v="230"/>
    <n v="0.11769960438355069"/>
    <x v="1"/>
  </r>
  <r>
    <s v="f084eb"/>
    <n v="5"/>
    <n v="22"/>
    <s v="t"/>
    <s v="c57647"/>
    <d v="1899-12-30T00:57:03"/>
    <n v="36"/>
    <x v="231"/>
    <n v="0.12389432040373757"/>
    <x v="1"/>
  </r>
  <r>
    <s v="2feb6b"/>
    <n v="5"/>
    <n v="22"/>
    <s v="t"/>
    <s v="c57647"/>
    <d v="1899-12-30T00:57:03"/>
    <n v="29"/>
    <x v="884"/>
    <n v="9.9803758103010815E-2"/>
    <x v="1"/>
  </r>
  <r>
    <s v="e83aa3"/>
    <n v="3"/>
    <n v="6"/>
    <s v="t"/>
    <s v="9b0710"/>
    <d v="1899-12-30T00:31:58"/>
    <n v="32"/>
    <x v="938"/>
    <n v="7.9631221319325346E-2"/>
    <x v="0"/>
  </r>
  <r>
    <s v="e31d39"/>
    <n v="5"/>
    <n v="6"/>
    <s v="t"/>
    <s v="9b0710"/>
    <d v="1899-12-30T00:31:58"/>
    <n v="10"/>
    <x v="412"/>
    <n v="4.1474594437148619E-2"/>
    <x v="0"/>
  </r>
  <r>
    <s v="d5e9a6"/>
    <n v="3"/>
    <n v="6"/>
    <s v="t"/>
    <s v="9b0710"/>
    <d v="1899-12-30T00:31:58"/>
    <n v="23"/>
    <x v="37"/>
    <n v="5.7234940323265086E-2"/>
    <x v="0"/>
  </r>
  <r>
    <s v="72f5d4"/>
    <n v="3"/>
    <n v="6"/>
    <s v="t"/>
    <s v="9b0710"/>
    <d v="1899-12-30T00:31:58"/>
    <n v="19"/>
    <x v="1003"/>
    <n v="4.7281037658349422E-2"/>
    <x v="0"/>
  </r>
  <r>
    <s v="c8d436"/>
    <n v="5"/>
    <n v="6"/>
    <s v="t"/>
    <s v="9b0710"/>
    <d v="1899-12-30T00:31:58"/>
    <n v="10"/>
    <x v="412"/>
    <n v="4.1474594437148619E-2"/>
    <x v="1"/>
  </r>
  <r>
    <s v="b9a74d"/>
    <n v="2"/>
    <n v="6"/>
    <s v="t"/>
    <s v="9b0710"/>
    <d v="1899-12-30T00:31:58"/>
    <n v="17"/>
    <x v="282"/>
    <n v="2.8202724217261058E-2"/>
    <x v="1"/>
  </r>
  <r>
    <s v="2feb6b"/>
    <n v="1"/>
    <n v="6"/>
    <s v="t"/>
    <s v="9b0710"/>
    <d v="1899-12-30T00:31:58"/>
    <n v="29"/>
    <x v="780"/>
    <n v="2.4055264773546196E-2"/>
    <x v="1"/>
  </r>
  <r>
    <s v="c4a632"/>
    <n v="3"/>
    <n v="4"/>
    <s v="t"/>
    <s v="9bf6c4"/>
    <d v="1899-12-30T00:40:10"/>
    <n v="13"/>
    <x v="950"/>
    <n v="3.3038485440996683E-2"/>
    <x v="0"/>
  </r>
  <r>
    <s v="e31d39"/>
    <n v="3"/>
    <n v="4"/>
    <s v="t"/>
    <s v="9bf6c4"/>
    <d v="1899-12-30T00:40:10"/>
    <n v="10"/>
    <x v="727"/>
    <n v="2.541421956999745E-2"/>
    <x v="0"/>
  </r>
  <r>
    <s v="9ec847"/>
    <n v="2"/>
    <n v="4"/>
    <s v="t"/>
    <s v="9bf6c4"/>
    <d v="1899-12-30T00:40:10"/>
    <n v="54"/>
    <x v="234"/>
    <n v="9.149119045199082E-2"/>
    <x v="0"/>
  </r>
  <r>
    <s v="c8d436"/>
    <n v="1"/>
    <n v="4"/>
    <s v="t"/>
    <s v="9bf6c4"/>
    <d v="1899-12-30T00:40:10"/>
    <n v="10"/>
    <x v="542"/>
    <n v="8.4714065233324823E-3"/>
    <x v="1"/>
  </r>
  <r>
    <s v="2a2353"/>
    <n v="4"/>
    <n v="4"/>
    <s v="t"/>
    <s v="9bf6c4"/>
    <d v="1899-12-30T00:40:10"/>
    <n v="57"/>
    <x v="869"/>
    <n v="0.19314806873198062"/>
    <x v="1"/>
  </r>
  <r>
    <s v="b9a74d"/>
    <n v="1"/>
    <n v="4"/>
    <s v="t"/>
    <s v="9bf6c4"/>
    <d v="1899-12-30T00:40:10"/>
    <n v="17"/>
    <x v="541"/>
    <n v="1.4401391089665221E-2"/>
    <x v="1"/>
  </r>
  <r>
    <s v="2feb6b"/>
    <n v="5"/>
    <n v="4"/>
    <s v="t"/>
    <s v="9bf6c4"/>
    <d v="1899-12-30T00:40:10"/>
    <n v="29"/>
    <x v="122"/>
    <n v="0.12283539458832099"/>
    <x v="1"/>
  </r>
  <r>
    <s v="e83aa3"/>
    <n v="2"/>
    <n v="24"/>
    <s v="t"/>
    <s v="7629da"/>
    <d v="1899-12-30T00:51:58"/>
    <n v="32"/>
    <x v="713"/>
    <n v="4.2921793051551249E-2"/>
    <x v="0"/>
  </r>
  <r>
    <s v="e31d39"/>
    <n v="4"/>
    <n v="24"/>
    <s v="t"/>
    <s v="7629da"/>
    <d v="1899-12-30T00:51:58"/>
    <n v="10"/>
    <x v="88"/>
    <n v="2.6826120657219531E-2"/>
    <x v="0"/>
  </r>
  <r>
    <s v="d5e9a6"/>
    <n v="4"/>
    <n v="24"/>
    <s v="t"/>
    <s v="7629da"/>
    <d v="1899-12-30T00:51:58"/>
    <n v="23"/>
    <x v="812"/>
    <n v="6.1700077511604917E-2"/>
    <x v="0"/>
  </r>
  <r>
    <s v="72f5d4"/>
    <n v="5"/>
    <n v="24"/>
    <s v="t"/>
    <s v="7629da"/>
    <d v="1899-12-30T00:51:58"/>
    <n v="19"/>
    <x v="379"/>
    <n v="6.3712036560896385E-2"/>
    <x v="0"/>
  </r>
  <r>
    <s v="9ec847"/>
    <n v="2"/>
    <n v="24"/>
    <s v="t"/>
    <s v="7629da"/>
    <d v="1899-12-30T00:51:58"/>
    <n v="54"/>
    <x v="90"/>
    <n v="7.2430525774492729E-2"/>
    <x v="0"/>
  </r>
  <r>
    <s v="2a2353"/>
    <n v="3"/>
    <n v="24"/>
    <s v="t"/>
    <s v="7629da"/>
    <d v="1899-12-30T00:51:58"/>
    <n v="57"/>
    <x v="1143"/>
    <n v="0.1146816658096135"/>
    <x v="1"/>
  </r>
  <r>
    <s v="f084eb"/>
    <n v="3"/>
    <n v="24"/>
    <s v="t"/>
    <s v="7629da"/>
    <d v="1899-12-30T00:51:58"/>
    <n v="36"/>
    <x v="90"/>
    <n v="7.2430525774492729E-2"/>
    <x v="1"/>
  </r>
  <r>
    <s v="2feb6b"/>
    <n v="2"/>
    <n v="24"/>
    <s v="t"/>
    <s v="7629da"/>
    <d v="1899-12-30T00:51:58"/>
    <n v="29"/>
    <x v="707"/>
    <n v="3.8897874952968314E-2"/>
    <x v="1"/>
  </r>
  <r>
    <s v="e31d39"/>
    <n v="3"/>
    <n v="10"/>
    <s v="f"/>
    <s v="119a3c"/>
    <d v="1899-12-30T00:50:08"/>
    <n v="10"/>
    <x v="967"/>
    <n v="2.3825830846872609E-2"/>
    <x v="0"/>
  </r>
  <r>
    <s v="72f5d4"/>
    <n v="2"/>
    <n v="10"/>
    <s v="f"/>
    <s v="119a3c"/>
    <d v="1899-12-30T00:50:08"/>
    <n v="19"/>
    <x v="1151"/>
    <n v="3.0179385739371973E-2"/>
    <x v="0"/>
  </r>
  <r>
    <s v="f084eb"/>
    <n v="3"/>
    <n v="10"/>
    <s v="f"/>
    <s v="119a3c"/>
    <d v="1899-12-30T00:50:08"/>
    <n v="36"/>
    <x v="258"/>
    <n v="8.5772991048741393E-2"/>
    <x v="1"/>
  </r>
  <r>
    <s v="2feb6b"/>
    <n v="3"/>
    <n v="10"/>
    <s v="f"/>
    <s v="119a3c"/>
    <d v="1899-12-30T00:50:08"/>
    <n v="29"/>
    <x v="968"/>
    <n v="6.9094909455930567E-2"/>
    <x v="1"/>
  </r>
  <r>
    <s v="72f5d4"/>
    <n v="2"/>
    <n v="3"/>
    <s v="f"/>
    <s v="9ef316"/>
    <d v="1899-12-30T00:40:48"/>
    <n v="19"/>
    <x v="337"/>
    <n v="3.2526671296878681E-2"/>
    <x v="0"/>
  </r>
  <r>
    <s v="5d267b"/>
    <n v="4"/>
    <n v="3"/>
    <s v="f"/>
    <s v="9ef316"/>
    <d v="1899-12-30T00:40:48"/>
    <n v="40"/>
    <x v="654"/>
    <n v="0.1369544054605418"/>
    <x v="1"/>
  </r>
  <r>
    <s v="f084eb"/>
    <n v="5"/>
    <n v="3"/>
    <s v="f"/>
    <s v="9ef316"/>
    <d v="1899-12-30T00:40:48"/>
    <n v="36"/>
    <x v="658"/>
    <n v="0.15407370614310956"/>
    <x v="1"/>
  </r>
  <r>
    <s v="b9a74d"/>
    <n v="2"/>
    <n v="3"/>
    <s v="f"/>
    <s v="9ef316"/>
    <d v="1899-12-30T00:40:48"/>
    <n v="17"/>
    <x v="335"/>
    <n v="2.910281116036513E-2"/>
    <x v="1"/>
  </r>
  <r>
    <s v="d5e9a6"/>
    <n v="4"/>
    <n v="14"/>
    <s v="t"/>
    <s v="d31e25"/>
    <d v="1899-12-30T00:19:53"/>
    <n v="23"/>
    <x v="330"/>
    <n v="6.9818508763131878E-2"/>
    <x v="0"/>
  </r>
  <r>
    <s v="9ec847"/>
    <n v="2"/>
    <n v="14"/>
    <s v="t"/>
    <s v="d31e25"/>
    <d v="1899-12-30T00:19:53"/>
    <n v="54"/>
    <x v="470"/>
    <n v="8.1960858113241775E-2"/>
    <x v="0"/>
  </r>
  <r>
    <s v="c8d436"/>
    <n v="4"/>
    <n v="14"/>
    <s v="t"/>
    <s v="d31e25"/>
    <d v="1899-12-30T00:19:53"/>
    <n v="10"/>
    <x v="391"/>
    <n v="3.035587337527473E-2"/>
    <x v="1"/>
  </r>
  <r>
    <s v="2a2353"/>
    <n v="4"/>
    <n v="14"/>
    <s v="t"/>
    <s v="d31e25"/>
    <d v="1899-12-30T00:19:53"/>
    <n v="57"/>
    <x v="33"/>
    <n v="0.17302847823906595"/>
    <x v="1"/>
  </r>
  <r>
    <s v="f084eb"/>
    <n v="1"/>
    <n v="14"/>
    <s v="t"/>
    <s v="d31e25"/>
    <d v="1899-12-30T00:19:53"/>
    <n v="36"/>
    <x v="859"/>
    <n v="2.7320286037747259E-2"/>
    <x v="1"/>
  </r>
  <r>
    <s v="e83aa3"/>
    <n v="4"/>
    <n v="11"/>
    <s v="f"/>
    <s v="650fa3"/>
    <d v="1899-12-30T00:32:47"/>
    <n v="32"/>
    <x v="807"/>
    <n v="0.10052735741021214"/>
    <x v="0"/>
  </r>
  <r>
    <s v="e31d39"/>
    <n v="5"/>
    <n v="11"/>
    <s v="f"/>
    <s v="650fa3"/>
    <d v="1899-12-30T00:32:47"/>
    <n v="10"/>
    <x v="475"/>
    <n v="3.9268498988364112E-2"/>
    <x v="0"/>
  </r>
  <r>
    <s v="72f5d4"/>
    <n v="3"/>
    <n v="11"/>
    <s v="f"/>
    <s v="650fa3"/>
    <d v="1899-12-30T00:32:47"/>
    <n v="19"/>
    <x v="668"/>
    <n v="4.4766088846735094E-2"/>
    <x v="0"/>
  </r>
  <r>
    <s v="c8d436"/>
    <n v="4"/>
    <n v="11"/>
    <s v="f"/>
    <s v="650fa3"/>
    <d v="1899-12-30T00:32:47"/>
    <n v="10"/>
    <x v="22"/>
    <n v="3.1414799190691296E-2"/>
    <x v="1"/>
  </r>
  <r>
    <s v="f084eb"/>
    <n v="4"/>
    <n v="11"/>
    <s v="f"/>
    <s v="650fa3"/>
    <d v="1899-12-30T00:32:47"/>
    <n v="36"/>
    <x v="996"/>
    <n v="0.11309327708648866"/>
    <x v="1"/>
  </r>
  <r>
    <s v="b9a74d"/>
    <n v="4"/>
    <n v="11"/>
    <s v="f"/>
    <s v="650fa3"/>
    <d v="1899-12-30T00:32:47"/>
    <n v="17"/>
    <x v="476"/>
    <n v="5.3405158624175199E-2"/>
    <x v="1"/>
  </r>
  <r>
    <s v="2feb6b"/>
    <n v="3"/>
    <n v="11"/>
    <s v="f"/>
    <s v="650fa3"/>
    <d v="1899-12-30T00:32:47"/>
    <n v="29"/>
    <x v="350"/>
    <n v="6.8327188239753561E-2"/>
    <x v="1"/>
  </r>
  <r>
    <s v="9ec847"/>
    <n v="3"/>
    <n v="21"/>
    <s v="t"/>
    <s v="5c2edb"/>
    <d v="1899-12-30T00:29:19"/>
    <n v="54"/>
    <x v="711"/>
    <n v="0.11293443821417617"/>
    <x v="0"/>
  </r>
  <r>
    <s v="5d267b"/>
    <n v="1"/>
    <n v="21"/>
    <s v="t"/>
    <s v="5c2edb"/>
    <d v="1899-12-30T00:29:19"/>
    <n v="40"/>
    <x v="577"/>
    <n v="2.788504647263609E-2"/>
    <x v="1"/>
  </r>
  <r>
    <s v="c8d436"/>
    <n v="2"/>
    <n v="21"/>
    <s v="t"/>
    <s v="5c2edb"/>
    <d v="1899-12-30T00:29:19"/>
    <n v="10"/>
    <x v="5"/>
    <n v="1.3942523236318045E-2"/>
    <x v="1"/>
  </r>
  <r>
    <s v="f084eb"/>
    <n v="1"/>
    <n v="21"/>
    <s v="t"/>
    <s v="5c2edb"/>
    <d v="1899-12-30T00:29:19"/>
    <n v="36"/>
    <x v="915"/>
    <n v="2.5096541825372482E-2"/>
    <x v="1"/>
  </r>
  <r>
    <s v="b9a74d"/>
    <n v="5"/>
    <n v="21"/>
    <s v="t"/>
    <s v="5c2edb"/>
    <d v="1899-12-30T00:29:19"/>
    <n v="17"/>
    <x v="721"/>
    <n v="5.9255723754351695E-2"/>
    <x v="1"/>
  </r>
  <r>
    <s v="2feb6b"/>
    <n v="3"/>
    <n v="21"/>
    <s v="t"/>
    <s v="5c2edb"/>
    <d v="1899-12-30T00:29:19"/>
    <n v="29"/>
    <x v="304"/>
    <n v="6.0649976077983503E-2"/>
    <x v="1"/>
  </r>
  <r>
    <s v="c4a632"/>
    <n v="5"/>
    <n v="15"/>
    <s v="t"/>
    <s v="b27f25"/>
    <d v="1899-12-30T00:13:22"/>
    <n v="13"/>
    <x v="629"/>
    <n v="4.8754709418137469E-2"/>
    <x v="0"/>
  </r>
  <r>
    <s v="e83aa3"/>
    <n v="3"/>
    <n v="15"/>
    <s v="t"/>
    <s v="b27f25"/>
    <d v="1899-12-30T00:13:22"/>
    <n v="32"/>
    <x v="568"/>
    <n v="7.200695544832611E-2"/>
    <x v="0"/>
  </r>
  <r>
    <s v="e31d39"/>
    <n v="5"/>
    <n v="15"/>
    <s v="t"/>
    <s v="b27f25"/>
    <d v="1899-12-30T00:13:22"/>
    <n v="10"/>
    <x v="61"/>
    <n v="3.7503622629336514E-2"/>
    <x v="0"/>
  </r>
  <r>
    <s v="5d267b"/>
    <n v="2"/>
    <n v="15"/>
    <s v="t"/>
    <s v="b27f25"/>
    <d v="1899-12-30T00:13:22"/>
    <n v="40"/>
    <x v="219"/>
    <n v="6.0005796206938425E-2"/>
    <x v="1"/>
  </r>
  <r>
    <s v="2a2353"/>
    <n v="2"/>
    <n v="15"/>
    <s v="t"/>
    <s v="b27f25"/>
    <d v="1899-12-30T00:13:22"/>
    <n v="57"/>
    <x v="570"/>
    <n v="8.5508259594887254E-2"/>
    <x v="1"/>
  </r>
  <r>
    <s v="e31d39"/>
    <n v="1"/>
    <n v="8"/>
    <s v="t"/>
    <s v="a037d3"/>
    <d v="1899-12-30T00:45:35"/>
    <n v="10"/>
    <x v="319"/>
    <n v="8.1184312515269631E-3"/>
    <x v="0"/>
  </r>
  <r>
    <s v="d5e9a6"/>
    <n v="2"/>
    <n v="8"/>
    <s v="t"/>
    <s v="a037d3"/>
    <d v="1899-12-30T00:45:35"/>
    <n v="23"/>
    <x v="800"/>
    <n v="3.7344783757024033E-2"/>
    <x v="0"/>
  </r>
  <r>
    <s v="9ec847"/>
    <n v="4"/>
    <n v="8"/>
    <s v="t"/>
    <s v="a037d3"/>
    <d v="1899-12-30T00:45:35"/>
    <n v="54"/>
    <x v="377"/>
    <n v="0.1753581150329824"/>
    <x v="0"/>
  </r>
  <r>
    <s v="5d267b"/>
    <n v="2"/>
    <n v="8"/>
    <s v="t"/>
    <s v="a037d3"/>
    <d v="1899-12-30T00:45:35"/>
    <n v="40"/>
    <x v="40"/>
    <n v="6.4947450012215704E-2"/>
    <x v="1"/>
  </r>
  <r>
    <s v="2a2353"/>
    <n v="5"/>
    <n v="8"/>
    <s v="t"/>
    <s v="a037d3"/>
    <d v="1899-12-30T00:45:35"/>
    <n v="57"/>
    <x v="479"/>
    <n v="0.23137529066851845"/>
    <x v="1"/>
  </r>
  <r>
    <s v="b9a74d"/>
    <n v="5"/>
    <n v="8"/>
    <s v="t"/>
    <s v="a037d3"/>
    <d v="1899-12-30T00:45:35"/>
    <n v="17"/>
    <x v="328"/>
    <n v="6.9006665637979192E-2"/>
    <x v="1"/>
  </r>
  <r>
    <s v="c4a632"/>
    <n v="2"/>
    <n v="17"/>
    <s v="t"/>
    <n v="790140"/>
    <d v="1899-12-30T00:15:34"/>
    <n v="13"/>
    <x v="1018"/>
    <n v="1.904301591390781E-2"/>
    <x v="0"/>
  </r>
  <r>
    <s v="72f5d4"/>
    <n v="5"/>
    <n v="17"/>
    <s v="t"/>
    <n v="790140"/>
    <d v="1899-12-30T00:15:34"/>
    <n v="19"/>
    <x v="907"/>
    <n v="6.9580250454663151E-2"/>
    <x v="0"/>
  </r>
  <r>
    <s v="5d267b"/>
    <n v="2"/>
    <n v="17"/>
    <s v="t"/>
    <n v="790140"/>
    <d v="1899-12-30T00:15:34"/>
    <n v="40"/>
    <x v="287"/>
    <n v="5.8593895119716341E-2"/>
    <x v="1"/>
  </r>
  <r>
    <s v="c8d436"/>
    <n v="5"/>
    <n v="17"/>
    <s v="t"/>
    <n v="790140"/>
    <d v="1899-12-30T00:15:34"/>
    <n v="10"/>
    <x v="1017"/>
    <n v="3.6621184449822715E-2"/>
    <x v="1"/>
  </r>
  <r>
    <s v="2a2353"/>
    <n v="5"/>
    <n v="17"/>
    <s v="t"/>
    <n v="790140"/>
    <d v="1899-12-30T00:15:34"/>
    <n v="57"/>
    <x v="1030"/>
    <n v="0.20874075136398945"/>
    <x v="1"/>
  </r>
  <r>
    <s v="e83aa3"/>
    <n v="5"/>
    <n v="19"/>
    <s v="f"/>
    <n v="895233"/>
    <d v="1899-12-30T00:52:29"/>
    <n v="32"/>
    <x v="423"/>
    <n v="0.11436398806498854"/>
    <x v="0"/>
  </r>
  <r>
    <s v="e31d39"/>
    <n v="4"/>
    <n v="19"/>
    <s v="f"/>
    <n v="895233"/>
    <d v="1899-12-30T00:52:29"/>
    <n v="10"/>
    <x v="255"/>
    <n v="2.8590997016247136E-2"/>
    <x v="0"/>
  </r>
  <r>
    <s v="9ec847"/>
    <n v="5"/>
    <n v="19"/>
    <s v="f"/>
    <n v="895233"/>
    <d v="1899-12-30T00:52:29"/>
    <n v="54"/>
    <x v="257"/>
    <n v="0.19298922985966815"/>
    <x v="0"/>
  </r>
  <r>
    <s v="5d267b"/>
    <n v="3"/>
    <n v="19"/>
    <s v="f"/>
    <n v="895233"/>
    <d v="1899-12-30T00:52:29"/>
    <n v="40"/>
    <x v="258"/>
    <n v="8.5772991048741393E-2"/>
    <x v="1"/>
  </r>
  <r>
    <s v="c8d436"/>
    <n v="4"/>
    <n v="19"/>
    <s v="f"/>
    <n v="895233"/>
    <d v="1899-12-30T00:52:29"/>
    <n v="10"/>
    <x v="255"/>
    <n v="2.8590997016247136E-2"/>
    <x v="1"/>
  </r>
  <r>
    <s v="2a2353"/>
    <n v="4"/>
    <n v="19"/>
    <s v="f"/>
    <n v="895233"/>
    <d v="1899-12-30T00:52:29"/>
    <n v="57"/>
    <x v="1161"/>
    <n v="0.16296868299260867"/>
    <x v="1"/>
  </r>
  <r>
    <s v="f084eb"/>
    <n v="3"/>
    <n v="19"/>
    <s v="f"/>
    <n v="895233"/>
    <d v="1899-12-30T00:52:29"/>
    <n v="36"/>
    <x v="698"/>
    <n v="7.7195691943867259E-2"/>
    <x v="1"/>
  </r>
  <r>
    <s v="c4a632"/>
    <n v="4"/>
    <n v="8"/>
    <s v="t"/>
    <s v="aa2b36"/>
    <d v="1899-12-30T00:48:46"/>
    <n v="13"/>
    <x v="369"/>
    <n v="4.2215842507940214E-2"/>
    <x v="0"/>
  </r>
  <r>
    <s v="72f5d4"/>
    <n v="4"/>
    <n v="8"/>
    <s v="t"/>
    <s v="aa2b36"/>
    <d v="1899-12-30T00:48:46"/>
    <n v="19"/>
    <x v="812"/>
    <n v="6.1700077511604917E-2"/>
    <x v="0"/>
  </r>
  <r>
    <s v="9ec847"/>
    <n v="4"/>
    <n v="8"/>
    <s v="t"/>
    <s v="aa2b36"/>
    <d v="1899-12-30T00:48:46"/>
    <n v="54"/>
    <x v="377"/>
    <n v="0.1753581150329824"/>
    <x v="0"/>
  </r>
  <r>
    <s v="5d267b"/>
    <n v="5"/>
    <n v="8"/>
    <s v="t"/>
    <s v="aa2b36"/>
    <d v="1899-12-30T00:48:46"/>
    <n v="40"/>
    <x v="828"/>
    <n v="0.16236862503053925"/>
    <x v="1"/>
  </r>
  <r>
    <s v="f084eb"/>
    <n v="1"/>
    <n v="8"/>
    <s v="t"/>
    <s v="aa2b36"/>
    <d v="1899-12-30T00:48:46"/>
    <n v="36"/>
    <x v="981"/>
    <n v="2.9226352505497072E-2"/>
    <x v="1"/>
  </r>
  <r>
    <s v="b9a74d"/>
    <n v="2"/>
    <n v="8"/>
    <s v="t"/>
    <s v="aa2b36"/>
    <d v="1899-12-30T00:48:46"/>
    <n v="17"/>
    <x v="430"/>
    <n v="2.7602666255191678E-2"/>
    <x v="1"/>
  </r>
  <r>
    <s v="e83aa3"/>
    <n v="4"/>
    <n v="1"/>
    <s v="t"/>
    <s v="2bd71a"/>
    <d v="1899-12-30T00:14:15"/>
    <n v="32"/>
    <x v="92"/>
    <n v="0.11182256610798877"/>
    <x v="0"/>
  </r>
  <r>
    <s v="e31d39"/>
    <n v="4"/>
    <n v="1"/>
    <s v="t"/>
    <s v="2bd71a"/>
    <d v="1899-12-30T00:14:15"/>
    <n v="10"/>
    <x v="761"/>
    <n v="3.4944551908746499E-2"/>
    <x v="0"/>
  </r>
  <r>
    <s v="72f5d4"/>
    <n v="4"/>
    <n v="1"/>
    <s v="t"/>
    <s v="2bd71a"/>
    <d v="1899-12-30T00:14:15"/>
    <n v="19"/>
    <x v="973"/>
    <n v="6.6394648626618327E-2"/>
    <x v="0"/>
  </r>
  <r>
    <s v="5d267b"/>
    <n v="2"/>
    <n v="1"/>
    <s v="t"/>
    <s v="2bd71a"/>
    <d v="1899-12-30T00:14:15"/>
    <n v="40"/>
    <x v="113"/>
    <n v="6.9889103817492998E-2"/>
    <x v="1"/>
  </r>
  <r>
    <s v="f084eb"/>
    <n v="5"/>
    <n v="1"/>
    <s v="t"/>
    <s v="2bd71a"/>
    <d v="1899-12-30T00:14:15"/>
    <n v="36"/>
    <x v="115"/>
    <n v="0.1572504835893592"/>
    <x v="1"/>
  </r>
  <r>
    <s v="2feb6b"/>
    <n v="5"/>
    <n v="1"/>
    <s v="t"/>
    <s v="2bd71a"/>
    <d v="1899-12-30T00:14:15"/>
    <n v="29"/>
    <x v="733"/>
    <n v="0.12667400066920606"/>
    <x v="1"/>
  </r>
  <r>
    <s v="9ec847"/>
    <n v="4"/>
    <n v="11"/>
    <s v="t"/>
    <s v="fc7f84"/>
    <d v="1899-12-30T00:09:57"/>
    <n v="54"/>
    <x v="797"/>
    <n v="0.16963991562973299"/>
    <x v="0"/>
  </r>
  <r>
    <s v="5d267b"/>
    <n v="2"/>
    <n v="11"/>
    <s v="t"/>
    <s v="fc7f84"/>
    <d v="1899-12-30T00:09:57"/>
    <n v="40"/>
    <x v="348"/>
    <n v="6.2829598381382593E-2"/>
    <x v="1"/>
  </r>
  <r>
    <s v="f084eb"/>
    <n v="5"/>
    <n v="11"/>
    <s v="t"/>
    <s v="fc7f84"/>
    <d v="1899-12-30T00:09:57"/>
    <n v="36"/>
    <x v="720"/>
    <n v="0.14136659635811083"/>
    <x v="1"/>
  </r>
  <r>
    <s v="c4a632"/>
    <n v="1"/>
    <n v="24"/>
    <s v="f"/>
    <s v="638e0b"/>
    <d v="1899-12-30T00:41:09"/>
    <n v="13"/>
    <x v="712"/>
    <n v="8.7184892135963483E-3"/>
    <x v="0"/>
  </r>
  <r>
    <s v="e83aa3"/>
    <n v="5"/>
    <n v="24"/>
    <s v="f"/>
    <s v="638e0b"/>
    <d v="1899-12-30T00:41:09"/>
    <n v="32"/>
    <x v="378"/>
    <n v="0.10730448262887812"/>
    <x v="0"/>
  </r>
  <r>
    <s v="e31d39"/>
    <n v="1"/>
    <n v="24"/>
    <s v="f"/>
    <s v="638e0b"/>
    <d v="1899-12-30T00:41:09"/>
    <n v="10"/>
    <x v="444"/>
    <n v="6.7065301643048827E-3"/>
    <x v="0"/>
  </r>
  <r>
    <s v="d5e9a6"/>
    <n v="3"/>
    <n v="24"/>
    <s v="f"/>
    <s v="638e0b"/>
    <d v="1899-12-30T00:41:09"/>
    <n v="23"/>
    <x v="753"/>
    <n v="4.6275058133703688E-2"/>
    <x v="0"/>
  </r>
  <r>
    <s v="72f5d4"/>
    <n v="2"/>
    <n v="24"/>
    <s v="f"/>
    <s v="638e0b"/>
    <d v="1899-12-30T00:41:09"/>
    <n v="19"/>
    <x v="705"/>
    <n v="2.5484814624358552E-2"/>
    <x v="0"/>
  </r>
  <r>
    <s v="5d267b"/>
    <n v="2"/>
    <n v="24"/>
    <s v="f"/>
    <s v="638e0b"/>
    <d v="1899-12-30T00:41:09"/>
    <n v="40"/>
    <x v="457"/>
    <n v="5.3652241314439061E-2"/>
    <x v="1"/>
  </r>
  <r>
    <s v="c8d436"/>
    <n v="2"/>
    <n v="24"/>
    <s v="f"/>
    <s v="638e0b"/>
    <d v="1899-12-30T00:41:09"/>
    <n v="10"/>
    <x v="952"/>
    <n v="1.3413060328609765E-2"/>
    <x v="1"/>
  </r>
  <r>
    <s v="2a2353"/>
    <n v="5"/>
    <n v="24"/>
    <s v="f"/>
    <s v="638e0b"/>
    <d v="1899-12-30T00:41:09"/>
    <n v="57"/>
    <x v="160"/>
    <n v="0.19113610968268915"/>
    <x v="1"/>
  </r>
  <r>
    <s v="f084eb"/>
    <n v="3"/>
    <n v="24"/>
    <s v="f"/>
    <s v="638e0b"/>
    <d v="1899-12-30T00:41:09"/>
    <n v="36"/>
    <x v="90"/>
    <n v="7.2430525774492729E-2"/>
    <x v="1"/>
  </r>
  <r>
    <s v="b9a74d"/>
    <n v="4"/>
    <n v="24"/>
    <s v="f"/>
    <s v="638e0b"/>
    <d v="1899-12-30T00:41:09"/>
    <n v="17"/>
    <x v="383"/>
    <n v="4.5604405117273206E-2"/>
    <x v="1"/>
  </r>
  <r>
    <s v="2feb6b"/>
    <n v="3"/>
    <n v="24"/>
    <s v="f"/>
    <s v="638e0b"/>
    <d v="1899-12-30T00:41:09"/>
    <n v="29"/>
    <x v="746"/>
    <n v="5.8346812429452478E-2"/>
    <x v="1"/>
  </r>
  <r>
    <s v="c4a632"/>
    <n v="4"/>
    <n v="12"/>
    <s v="f"/>
    <s v="ca0b7e"/>
    <d v="1899-12-30T00:46:34"/>
    <n v="13"/>
    <x v="536"/>
    <n v="4.0380371094551504E-2"/>
    <x v="0"/>
  </r>
  <r>
    <s v="d5e9a6"/>
    <n v="5"/>
    <n v="12"/>
    <s v="f"/>
    <s v="ca0b7e"/>
    <d v="1899-12-30T00:46:34"/>
    <n v="23"/>
    <x v="361"/>
    <n v="8.9302743766796602E-2"/>
    <x v="0"/>
  </r>
  <r>
    <s v="72f5d4"/>
    <n v="2"/>
    <n v="12"/>
    <s v="f"/>
    <s v="ca0b7e"/>
    <d v="1899-12-30T00:46:34"/>
    <n v="19"/>
    <x v="484"/>
    <n v="2.950873272294148E-2"/>
    <x v="0"/>
  </r>
  <r>
    <s v="c8d436"/>
    <n v="2"/>
    <n v="12"/>
    <s v="f"/>
    <s v="ca0b7e"/>
    <d v="1899-12-30T00:46:34"/>
    <n v="10"/>
    <x v="262"/>
    <n v="1.5530911959442888E-2"/>
    <x v="1"/>
  </r>
  <r>
    <s v="b9a74d"/>
    <n v="4"/>
    <n v="12"/>
    <s v="f"/>
    <s v="ca0b7e"/>
    <d v="1899-12-30T00:46:34"/>
    <n v="17"/>
    <x v="485"/>
    <n v="5.2805100662105815E-2"/>
    <x v="1"/>
  </r>
  <r>
    <s v="e83aa3"/>
    <n v="4"/>
    <n v="8"/>
    <s v="t"/>
    <s v="c68b0e"/>
    <d v="1899-12-30T00:21:51"/>
    <n v="32"/>
    <x v="416"/>
    <n v="0.10391592001954514"/>
    <x v="0"/>
  </r>
  <r>
    <s v="d5e9a6"/>
    <n v="4"/>
    <n v="8"/>
    <s v="t"/>
    <s v="c68b0e"/>
    <d v="1899-12-30T00:21:51"/>
    <n v="23"/>
    <x v="669"/>
    <n v="7.4689567514048066E-2"/>
    <x v="0"/>
  </r>
  <r>
    <s v="5d267b"/>
    <n v="5"/>
    <n v="8"/>
    <s v="t"/>
    <s v="c68b0e"/>
    <d v="1899-12-30T00:21:51"/>
    <n v="40"/>
    <x v="828"/>
    <n v="0.16236862503053925"/>
    <x v="1"/>
  </r>
  <r>
    <s v="c8d436"/>
    <n v="1"/>
    <n v="8"/>
    <s v="t"/>
    <s v="c68b0e"/>
    <d v="1899-12-30T00:21:51"/>
    <n v="10"/>
    <x v="319"/>
    <n v="8.1184312515269631E-3"/>
    <x v="1"/>
  </r>
  <r>
    <s v="f084eb"/>
    <n v="1"/>
    <n v="8"/>
    <s v="t"/>
    <s v="c68b0e"/>
    <d v="1899-12-30T00:21:51"/>
    <n v="36"/>
    <x v="981"/>
    <n v="2.9226352505497072E-2"/>
    <x v="1"/>
  </r>
  <r>
    <s v="e83aa3"/>
    <n v="4"/>
    <n v="7"/>
    <s v="f"/>
    <s v="0b3460"/>
    <d v="1899-12-30T00:49:56"/>
    <n v="32"/>
    <x v="432"/>
    <n v="0.1050454408893228"/>
    <x v="0"/>
  </r>
  <r>
    <s v="e31d39"/>
    <n v="4"/>
    <n v="7"/>
    <s v="f"/>
    <s v="0b3460"/>
    <d v="1899-12-30T00:49:56"/>
    <n v="10"/>
    <x v="528"/>
    <n v="3.2826700277913366E-2"/>
    <x v="0"/>
  </r>
  <r>
    <s v="d5e9a6"/>
    <n v="4"/>
    <n v="7"/>
    <s v="f"/>
    <s v="0b3460"/>
    <d v="1899-12-30T00:49:56"/>
    <n v="23"/>
    <x v="1036"/>
    <n v="7.5501410639200753E-2"/>
    <x v="0"/>
  </r>
  <r>
    <s v="72f5d4"/>
    <n v="4"/>
    <n v="7"/>
    <s v="f"/>
    <s v="0b3460"/>
    <d v="1899-12-30T00:49:56"/>
    <n v="19"/>
    <x v="141"/>
    <n v="6.2370730528035406E-2"/>
    <x v="0"/>
  </r>
  <r>
    <s v="5d267b"/>
    <n v="5"/>
    <n v="7"/>
    <s v="f"/>
    <s v="0b3460"/>
    <d v="1899-12-30T00:49:56"/>
    <n v="40"/>
    <x v="434"/>
    <n v="0.16413350138956687"/>
    <x v="1"/>
  </r>
  <r>
    <s v="c8d436"/>
    <n v="4"/>
    <n v="7"/>
    <s v="f"/>
    <s v="0b3460"/>
    <d v="1899-12-30T00:49:56"/>
    <n v="10"/>
    <x v="528"/>
    <n v="3.2826700277913366E-2"/>
    <x v="1"/>
  </r>
  <r>
    <s v="f084eb"/>
    <n v="1"/>
    <n v="7"/>
    <s v="f"/>
    <s v="0b3460"/>
    <d v="1899-12-30T00:49:56"/>
    <n v="36"/>
    <x v="517"/>
    <n v="2.9544030250122033E-2"/>
    <x v="1"/>
  </r>
  <r>
    <s v="b9a74d"/>
    <n v="5"/>
    <n v="7"/>
    <s v="f"/>
    <s v="0b3460"/>
    <d v="1899-12-30T00:49:56"/>
    <n v="17"/>
    <x v="518"/>
    <n v="6.9756738090565915E-2"/>
    <x v="1"/>
  </r>
  <r>
    <s v="2feb6b"/>
    <n v="2"/>
    <n v="7"/>
    <s v="f"/>
    <s v="0b3460"/>
    <d v="1899-12-30T00:49:56"/>
    <n v="29"/>
    <x v="743"/>
    <n v="4.759871540297439E-2"/>
    <x v="1"/>
  </r>
  <r>
    <s v="e31d39"/>
    <n v="1"/>
    <n v="16"/>
    <s v="f"/>
    <n v="707929"/>
    <d v="1899-12-30T00:07:02"/>
    <n v="10"/>
    <x v="986"/>
    <n v="7.4124807079159229E-3"/>
    <x v="0"/>
  </r>
  <r>
    <s v="d5e9a6"/>
    <n v="4"/>
    <n v="16"/>
    <s v="f"/>
    <n v="707929"/>
    <d v="1899-12-30T00:07:02"/>
    <n v="23"/>
    <x v="508"/>
    <n v="6.8194822512826492E-2"/>
    <x v="0"/>
  </r>
  <r>
    <s v="72f5d4"/>
    <n v="3"/>
    <n v="16"/>
    <s v="f"/>
    <n v="707929"/>
    <d v="1899-12-30T00:07:02"/>
    <n v="19"/>
    <x v="618"/>
    <n v="4.225114003512076E-2"/>
    <x v="0"/>
  </r>
  <r>
    <s v="9ec847"/>
    <n v="1"/>
    <n v="16"/>
    <s v="f"/>
    <n v="707929"/>
    <d v="1899-12-30T00:07:02"/>
    <n v="54"/>
    <x v="789"/>
    <n v="4.0027395822745983E-2"/>
    <x v="0"/>
  </r>
  <r>
    <s v="5d267b"/>
    <n v="3"/>
    <n v="16"/>
    <s v="f"/>
    <n v="707929"/>
    <d v="1899-12-30T00:07:02"/>
    <n v="40"/>
    <x v="1148"/>
    <n v="8.8949768494991074E-2"/>
    <x v="1"/>
  </r>
  <r>
    <s v="e83aa3"/>
    <n v="2"/>
    <n v="16"/>
    <s v="t"/>
    <s v="1058c1"/>
    <d v="1899-12-30T00:41:28"/>
    <n v="32"/>
    <x v="442"/>
    <n v="4.7439876530661909E-2"/>
    <x v="0"/>
  </r>
  <r>
    <s v="e31d39"/>
    <n v="3"/>
    <n v="16"/>
    <s v="t"/>
    <s v="1058c1"/>
    <d v="1899-12-30T00:41:28"/>
    <n v="10"/>
    <x v="650"/>
    <n v="2.2237442123747769E-2"/>
    <x v="0"/>
  </r>
  <r>
    <s v="d5e9a6"/>
    <n v="1"/>
    <n v="16"/>
    <s v="t"/>
    <s v="1058c1"/>
    <d v="1899-12-30T00:41:28"/>
    <n v="23"/>
    <x v="137"/>
    <n v="1.7048705628206623E-2"/>
    <x v="0"/>
  </r>
  <r>
    <s v="5d267b"/>
    <n v="4"/>
    <n v="16"/>
    <s v="t"/>
    <s v="1058c1"/>
    <d v="1899-12-30T00:41:28"/>
    <n v="40"/>
    <x v="355"/>
    <n v="0.11859969132665477"/>
    <x v="1"/>
  </r>
  <r>
    <s v="2a2353"/>
    <n v="5"/>
    <n v="16"/>
    <s v="t"/>
    <s v="1058c1"/>
    <d v="1899-12-30T00:41:28"/>
    <n v="57"/>
    <x v="267"/>
    <n v="0.21125570017560377"/>
    <x v="1"/>
  </r>
  <r>
    <s v="2feb6b"/>
    <n v="3"/>
    <n v="16"/>
    <s v="t"/>
    <s v="1058c1"/>
    <d v="1899-12-30T00:41:28"/>
    <n v="29"/>
    <x v="358"/>
    <n v="6.4488582158868532E-2"/>
    <x v="1"/>
  </r>
  <r>
    <s v="e83aa3"/>
    <n v="1"/>
    <n v="18"/>
    <s v="t"/>
    <n v="327597"/>
    <d v="1899-12-30T00:57:08"/>
    <n v="32"/>
    <x v="103"/>
    <n v="2.315517783044212E-2"/>
    <x v="0"/>
  </r>
  <r>
    <s v="72f5d4"/>
    <n v="1"/>
    <n v="18"/>
    <s v="t"/>
    <n v="327597"/>
    <d v="1899-12-30T00:57:08"/>
    <n v="19"/>
    <x v="308"/>
    <n v="1.3748386836825012E-2"/>
    <x v="0"/>
  </r>
  <r>
    <s v="2a2353"/>
    <n v="3"/>
    <n v="18"/>
    <s v="t"/>
    <n v="327597"/>
    <d v="1899-12-30T00:57:08"/>
    <n v="57"/>
    <x v="109"/>
    <n v="0.12373548153142509"/>
    <x v="1"/>
  </r>
  <r>
    <s v="b9a74d"/>
    <n v="1"/>
    <n v="18"/>
    <s v="t"/>
    <n v="327597"/>
    <d v="1899-12-30T00:57:08"/>
    <n v="17"/>
    <x v="584"/>
    <n v="1.2301188222422378E-2"/>
    <x v="1"/>
  </r>
  <r>
    <s v="2feb6b"/>
    <n v="1"/>
    <n v="18"/>
    <s v="t"/>
    <n v="327597"/>
    <d v="1899-12-30T00:57:08"/>
    <n v="29"/>
    <x v="985"/>
    <n v="2.0984379908838176E-2"/>
    <x v="1"/>
  </r>
  <r>
    <s v="c4a632"/>
    <n v="4"/>
    <n v="2"/>
    <s v="t"/>
    <s v="d80692"/>
    <d v="1899-12-30T00:57:08"/>
    <n v="13"/>
    <x v="953"/>
    <n v="4.4969049628023262E-2"/>
    <x v="0"/>
  </r>
  <r>
    <s v="e83aa3"/>
    <n v="2"/>
    <n v="2"/>
    <s v="t"/>
    <s v="d80692"/>
    <d v="1899-12-30T00:57:08"/>
    <n v="32"/>
    <x v="1020"/>
    <n v="5.5346522619105561E-2"/>
    <x v="0"/>
  </r>
  <r>
    <s v="d5e9a6"/>
    <n v="2"/>
    <n v="2"/>
    <s v="t"/>
    <s v="d80692"/>
    <d v="1899-12-30T00:57:08"/>
    <n v="23"/>
    <x v="921"/>
    <n v="3.978031313248212E-2"/>
    <x v="0"/>
  </r>
  <r>
    <s v="9ec847"/>
    <n v="4"/>
    <n v="2"/>
    <s v="t"/>
    <s v="d80692"/>
    <d v="1899-12-30T00:57:08"/>
    <n v="54"/>
    <x v="598"/>
    <n v="0.18679451383948129"/>
    <x v="0"/>
  </r>
  <r>
    <s v="f084eb"/>
    <n v="1"/>
    <n v="2"/>
    <s v="t"/>
    <s v="d80692"/>
    <d v="1899-12-30T00:57:08"/>
    <n v="36"/>
    <x v="590"/>
    <n v="3.1132418973246877E-2"/>
    <x v="1"/>
  </r>
  <r>
    <s v="2feb6b"/>
    <n v="1"/>
    <n v="2"/>
    <s v="t"/>
    <s v="d80692"/>
    <d v="1899-12-30T00:57:08"/>
    <n v="29"/>
    <x v="601"/>
    <n v="2.5078893061782206E-2"/>
    <x v="1"/>
  </r>
  <r>
    <s v="c4a632"/>
    <n v="5"/>
    <n v="23"/>
    <s v="f"/>
    <s v="ef9c69"/>
    <d v="1899-12-30T00:16:34"/>
    <n v="13"/>
    <x v="799"/>
    <n v="4.4166030884665711E-2"/>
    <x v="0"/>
  </r>
  <r>
    <s v="d5e9a6"/>
    <n v="3"/>
    <n v="23"/>
    <s v="f"/>
    <s v="ef9c69"/>
    <d v="1899-12-30T00:16:34"/>
    <n v="23"/>
    <x v="1049"/>
    <n v="4.688394047756822E-2"/>
    <x v="0"/>
  </r>
  <r>
    <s v="72f5d4"/>
    <n v="1"/>
    <n v="23"/>
    <s v="f"/>
    <s v="ef9c69"/>
    <d v="1899-12-30T00:16:34"/>
    <n v="19"/>
    <x v="625"/>
    <n v="1.29100705662869E-2"/>
    <x v="0"/>
  </r>
  <r>
    <s v="c8d436"/>
    <n v="1"/>
    <n v="23"/>
    <s v="f"/>
    <s v="ef9c69"/>
    <d v="1899-12-30T00:16:34"/>
    <n v="10"/>
    <x v="251"/>
    <n v="6.7947739822562629E-3"/>
    <x v="1"/>
  </r>
  <r>
    <s v="2a2353"/>
    <n v="3"/>
    <n v="23"/>
    <s v="f"/>
    <s v="ef9c69"/>
    <d v="1899-12-30T00:16:34"/>
    <n v="57"/>
    <x v="164"/>
    <n v="0.1161906350965821"/>
    <x v="1"/>
  </r>
  <r>
    <s v="b9a74d"/>
    <n v="5"/>
    <n v="23"/>
    <s v="f"/>
    <s v="ef9c69"/>
    <d v="1899-12-30T00:16:34"/>
    <n v="17"/>
    <x v="1162"/>
    <n v="5.7755578849178237E-2"/>
    <x v="1"/>
  </r>
  <r>
    <s v="2feb6b"/>
    <n v="5"/>
    <n v="23"/>
    <s v="f"/>
    <s v="ef9c69"/>
    <d v="1899-12-30T00:16:34"/>
    <n v="29"/>
    <x v="252"/>
    <n v="9.8524222742715814E-2"/>
    <x v="1"/>
  </r>
  <r>
    <s v="d5e9a6"/>
    <n v="4"/>
    <n v="16"/>
    <s v="f"/>
    <s v="2b0ff7"/>
    <d v="1899-12-30T00:53:42"/>
    <n v="23"/>
    <x v="508"/>
    <n v="6.8194822512826492E-2"/>
    <x v="0"/>
  </r>
  <r>
    <s v="9ec847"/>
    <n v="2"/>
    <n v="16"/>
    <s v="f"/>
    <s v="2b0ff7"/>
    <d v="1899-12-30T00:53:42"/>
    <n v="54"/>
    <x v="139"/>
    <n v="8.0054791645491966E-2"/>
    <x v="0"/>
  </r>
  <r>
    <s v="5d267b"/>
    <n v="1"/>
    <n v="16"/>
    <s v="f"/>
    <s v="2b0ff7"/>
    <d v="1899-12-30T00:53:42"/>
    <n v="40"/>
    <x v="200"/>
    <n v="2.9649922831663691E-2"/>
    <x v="1"/>
  </r>
  <r>
    <s v="c8d436"/>
    <n v="5"/>
    <n v="16"/>
    <s v="f"/>
    <s v="2b0ff7"/>
    <d v="1899-12-30T00:53:42"/>
    <n v="10"/>
    <x v="136"/>
    <n v="3.7062403539579611E-2"/>
    <x v="1"/>
  </r>
  <r>
    <s v="2feb6b"/>
    <n v="2"/>
    <n v="16"/>
    <s v="f"/>
    <s v="2b0ff7"/>
    <d v="1899-12-30T00:53:42"/>
    <n v="29"/>
    <x v="268"/>
    <n v="4.2992388105912355E-2"/>
    <x v="1"/>
  </r>
  <r>
    <s v="c4a632"/>
    <n v="1"/>
    <n v="6"/>
    <s v="f"/>
    <s v="8cc137"/>
    <d v="1899-12-30T00:27:22"/>
    <n v="13"/>
    <x v="998"/>
    <n v="1.078339455365864E-2"/>
    <x v="0"/>
  </r>
  <r>
    <s v="e83aa3"/>
    <n v="4"/>
    <n v="6"/>
    <s v="f"/>
    <s v="8cc137"/>
    <d v="1899-12-30T00:27:22"/>
    <n v="32"/>
    <x v="393"/>
    <n v="0.10617496175910045"/>
    <x v="0"/>
  </r>
  <r>
    <s v="e31d39"/>
    <n v="2"/>
    <n v="6"/>
    <s v="f"/>
    <s v="8cc137"/>
    <d v="1899-12-30T00:27:22"/>
    <n v="10"/>
    <x v="193"/>
    <n v="1.6589837774859444E-2"/>
    <x v="0"/>
  </r>
  <r>
    <s v="9ec847"/>
    <n v="1"/>
    <n v="6"/>
    <s v="f"/>
    <s v="8cc137"/>
    <d v="1899-12-30T00:27:22"/>
    <n v="54"/>
    <x v="1084"/>
    <n v="4.4792561992120505E-2"/>
    <x v="0"/>
  </r>
  <r>
    <s v="5d267b"/>
    <n v="1"/>
    <n v="6"/>
    <s v="f"/>
    <s v="8cc137"/>
    <d v="1899-12-30T00:27:22"/>
    <n v="40"/>
    <x v="281"/>
    <n v="3.3179675549718887E-2"/>
    <x v="1"/>
  </r>
  <r>
    <s v="c8d436"/>
    <n v="1"/>
    <n v="6"/>
    <s v="f"/>
    <s v="8cc137"/>
    <d v="1899-12-30T00:27:22"/>
    <n v="10"/>
    <x v="192"/>
    <n v="8.2949188874297218E-3"/>
    <x v="1"/>
  </r>
  <r>
    <s v="f084eb"/>
    <n v="5"/>
    <n v="6"/>
    <s v="f"/>
    <s v="8cc137"/>
    <d v="1899-12-30T00:27:22"/>
    <n v="36"/>
    <x v="396"/>
    <n v="0.149308539973735"/>
    <x v="1"/>
  </r>
  <r>
    <s v="2feb6b"/>
    <n v="3"/>
    <n v="6"/>
    <s v="f"/>
    <s v="8cc137"/>
    <d v="1899-12-30T00:27:22"/>
    <n v="29"/>
    <x v="1066"/>
    <n v="7.2165794320638604E-2"/>
    <x v="1"/>
  </r>
  <r>
    <s v="e31d39"/>
    <n v="5"/>
    <n v="18"/>
    <s v="f"/>
    <s v="1cac77"/>
    <d v="1899-12-30T00:02:40"/>
    <n v="10"/>
    <x v="208"/>
    <n v="3.6179965360065812E-2"/>
    <x v="0"/>
  </r>
  <r>
    <s v="72f5d4"/>
    <n v="2"/>
    <n v="18"/>
    <s v="f"/>
    <s v="1cac77"/>
    <d v="1899-12-30T00:02:40"/>
    <n v="19"/>
    <x v="237"/>
    <n v="2.7496773673650023E-2"/>
    <x v="0"/>
  </r>
  <r>
    <s v="9ec847"/>
    <n v="5"/>
    <n v="18"/>
    <s v="f"/>
    <s v="1cac77"/>
    <d v="1899-12-30T00:02:40"/>
    <n v="54"/>
    <x v="804"/>
    <n v="0.19537181294435541"/>
    <x v="0"/>
  </r>
  <r>
    <s v="5d267b"/>
    <n v="3"/>
    <n v="18"/>
    <s v="f"/>
    <s v="1cac77"/>
    <d v="1899-12-30T00:02:40"/>
    <n v="40"/>
    <x v="970"/>
    <n v="8.6831916864157963E-2"/>
    <x v="1"/>
  </r>
  <r>
    <s v="c8d436"/>
    <n v="5"/>
    <n v="18"/>
    <s v="f"/>
    <s v="1cac77"/>
    <d v="1899-12-30T00:02:40"/>
    <n v="10"/>
    <x v="208"/>
    <n v="3.6179965360065812E-2"/>
    <x v="1"/>
  </r>
  <r>
    <s v="2a2353"/>
    <n v="2"/>
    <n v="18"/>
    <s v="f"/>
    <s v="1cac77"/>
    <d v="1899-12-30T00:02:40"/>
    <n v="57"/>
    <x v="873"/>
    <n v="8.2490321020950066E-2"/>
    <x v="1"/>
  </r>
  <r>
    <s v="f084eb"/>
    <n v="4"/>
    <n v="18"/>
    <s v="f"/>
    <s v="1cac77"/>
    <d v="1899-12-30T00:02:40"/>
    <n v="36"/>
    <x v="522"/>
    <n v="0.10419830023698956"/>
    <x v="1"/>
  </r>
  <r>
    <s v="b9a74d"/>
    <n v="1"/>
    <n v="18"/>
    <s v="f"/>
    <s v="1cac77"/>
    <d v="1899-12-30T00:02:40"/>
    <n v="17"/>
    <x v="584"/>
    <n v="1.2301188222422378E-2"/>
    <x v="1"/>
  </r>
  <r>
    <s v="5d267b"/>
    <n v="1"/>
    <n v="13"/>
    <s v="t"/>
    <s v="ca644e"/>
    <d v="1899-12-30T00:16:24"/>
    <n v="40"/>
    <x v="290"/>
    <n v="3.0708848647080247E-2"/>
    <x v="1"/>
  </r>
  <r>
    <s v="2a2353"/>
    <n v="4"/>
    <n v="13"/>
    <s v="t"/>
    <s v="ca644e"/>
    <d v="1899-12-30T00:16:24"/>
    <n v="57"/>
    <x v="291"/>
    <n v="0.17504043728835741"/>
    <x v="1"/>
  </r>
  <r>
    <s v="f084eb"/>
    <n v="4"/>
    <n v="13"/>
    <s v="t"/>
    <s v="ca644e"/>
    <d v="1899-12-30T00:16:24"/>
    <n v="36"/>
    <x v="889"/>
    <n v="0.11055185512948891"/>
    <x v="1"/>
  </r>
  <r>
    <s v="b9a74d"/>
    <n v="5"/>
    <n v="13"/>
    <s v="t"/>
    <s v="ca644e"/>
    <d v="1899-12-30T00:16:24"/>
    <n v="17"/>
    <x v="124"/>
    <n v="6.5256303375045538E-2"/>
    <x v="1"/>
  </r>
  <r>
    <s v="e83aa3"/>
    <n v="4"/>
    <n v="3"/>
    <s v="f"/>
    <s v="f84f5e"/>
    <d v="1899-12-30T00:44:19"/>
    <n v="32"/>
    <x v="990"/>
    <n v="0.10956352436843345"/>
    <x v="0"/>
  </r>
  <r>
    <s v="e31d39"/>
    <n v="1"/>
    <n v="3"/>
    <s v="f"/>
    <s v="f84f5e"/>
    <d v="1899-12-30T00:44:19"/>
    <n v="10"/>
    <x v="530"/>
    <n v="8.5596503412838625E-3"/>
    <x v="0"/>
  </r>
  <r>
    <s v="d5e9a6"/>
    <n v="4"/>
    <n v="3"/>
    <s v="f"/>
    <s v="f84f5e"/>
    <d v="1899-12-30T00:44:19"/>
    <n v="23"/>
    <x v="1025"/>
    <n v="7.874878313981154E-2"/>
    <x v="0"/>
  </r>
  <r>
    <s v="5d267b"/>
    <n v="1"/>
    <n v="3"/>
    <s v="f"/>
    <s v="f84f5e"/>
    <d v="1899-12-30T00:44:19"/>
    <n v="40"/>
    <x v="656"/>
    <n v="3.423860136513545E-2"/>
    <x v="1"/>
  </r>
  <r>
    <s v="c8d436"/>
    <n v="4"/>
    <n v="3"/>
    <s v="f"/>
    <s v="f84f5e"/>
    <d v="1899-12-30T00:44:19"/>
    <n v="10"/>
    <x v="656"/>
    <n v="3.423860136513545E-2"/>
    <x v="1"/>
  </r>
  <r>
    <s v="f084eb"/>
    <n v="3"/>
    <n v="3"/>
    <s v="f"/>
    <s v="f84f5e"/>
    <d v="1899-12-30T00:44:19"/>
    <n v="36"/>
    <x v="837"/>
    <n v="9.2444223685865717E-2"/>
    <x v="1"/>
  </r>
  <r>
    <s v="b9a74d"/>
    <n v="5"/>
    <n v="3"/>
    <s v="f"/>
    <s v="f84f5e"/>
    <d v="1899-12-30T00:44:19"/>
    <n v="17"/>
    <x v="960"/>
    <n v="7.2757027900912846E-2"/>
    <x v="1"/>
  </r>
  <r>
    <s v="c4a632"/>
    <n v="3"/>
    <n v="24"/>
    <s v="t"/>
    <s v="58f28f"/>
    <d v="1899-12-30T00:31:13"/>
    <n v="13"/>
    <x v="933"/>
    <n v="2.6155467640789045E-2"/>
    <x v="0"/>
  </r>
  <r>
    <s v="e83aa3"/>
    <n v="4"/>
    <n v="24"/>
    <s v="t"/>
    <s v="58f28f"/>
    <d v="1899-12-30T00:31:13"/>
    <n v="32"/>
    <x v="87"/>
    <n v="8.5843586103102498E-2"/>
    <x v="0"/>
  </r>
  <r>
    <s v="e31d39"/>
    <n v="2"/>
    <n v="24"/>
    <s v="t"/>
    <s v="58f28f"/>
    <d v="1899-12-30T00:31:13"/>
    <n v="10"/>
    <x v="952"/>
    <n v="1.3413060328609765E-2"/>
    <x v="0"/>
  </r>
  <r>
    <s v="72f5d4"/>
    <n v="2"/>
    <n v="24"/>
    <s v="t"/>
    <s v="58f28f"/>
    <d v="1899-12-30T00:31:13"/>
    <n v="19"/>
    <x v="705"/>
    <n v="2.5484814624358552E-2"/>
    <x v="0"/>
  </r>
  <r>
    <s v="9ec847"/>
    <n v="4"/>
    <n v="24"/>
    <s v="t"/>
    <s v="58f28f"/>
    <d v="1899-12-30T00:31:13"/>
    <n v="54"/>
    <x v="540"/>
    <n v="0.14486105154898546"/>
    <x v="0"/>
  </r>
  <r>
    <s v="5d267b"/>
    <n v="1"/>
    <n v="24"/>
    <s v="t"/>
    <s v="58f28f"/>
    <d v="1899-12-30T00:31:13"/>
    <n v="40"/>
    <x v="88"/>
    <n v="2.6826120657219531E-2"/>
    <x v="1"/>
  </r>
  <r>
    <s v="c8d436"/>
    <n v="3"/>
    <n v="24"/>
    <s v="t"/>
    <s v="58f28f"/>
    <d v="1899-12-30T00:31:13"/>
    <n v="10"/>
    <x v="752"/>
    <n v="2.0119590492914646E-2"/>
    <x v="1"/>
  </r>
  <r>
    <s v="f084eb"/>
    <n v="4"/>
    <n v="24"/>
    <s v="t"/>
    <s v="58f28f"/>
    <d v="1899-12-30T00:31:13"/>
    <n v="36"/>
    <x v="909"/>
    <n v="9.6574034365990311E-2"/>
    <x v="1"/>
  </r>
  <r>
    <s v="2feb6b"/>
    <n v="5"/>
    <n v="24"/>
    <s v="t"/>
    <s v="58f28f"/>
    <d v="1899-12-30T00:31:13"/>
    <n v="29"/>
    <x v="1144"/>
    <n v="9.72446873824208E-2"/>
    <x v="1"/>
  </r>
  <r>
    <s v="e31d39"/>
    <n v="4"/>
    <n v="22"/>
    <s v="t"/>
    <s v="3fd0fa"/>
    <d v="1899-12-30T00:01:26"/>
    <n v="10"/>
    <x v="241"/>
    <n v="2.7532071200830573E-2"/>
    <x v="0"/>
  </r>
  <r>
    <s v="d5e9a6"/>
    <n v="4"/>
    <n v="22"/>
    <s v="t"/>
    <s v="3fd0fa"/>
    <d v="1899-12-30T00:01:26"/>
    <n v="23"/>
    <x v="227"/>
    <n v="6.3323763761910318E-2"/>
    <x v="0"/>
  </r>
  <r>
    <s v="5d267b"/>
    <n v="3"/>
    <n v="22"/>
    <s v="t"/>
    <s v="3fd0fa"/>
    <d v="1899-12-30T00:01:26"/>
    <n v="40"/>
    <x v="149"/>
    <n v="8.2596213602491725E-2"/>
    <x v="1"/>
  </r>
  <r>
    <s v="2a2353"/>
    <n v="5"/>
    <n v="21"/>
    <s v="f"/>
    <s v="ff344f"/>
    <d v="1899-12-30T00:11:11"/>
    <n v="57"/>
    <x v="738"/>
    <n v="0.19868095611753217"/>
    <x v="1"/>
  </r>
  <r>
    <s v="f084eb"/>
    <n v="3"/>
    <n v="21"/>
    <s v="f"/>
    <s v="ff344f"/>
    <d v="1899-12-30T00:11:11"/>
    <n v="36"/>
    <x v="8"/>
    <n v="7.528962547611745E-2"/>
    <x v="1"/>
  </r>
  <r>
    <s v="b9a74d"/>
    <n v="5"/>
    <n v="21"/>
    <s v="f"/>
    <s v="ff344f"/>
    <d v="1899-12-30T00:11:11"/>
    <n v="17"/>
    <x v="721"/>
    <n v="5.9255723754351695E-2"/>
    <x v="1"/>
  </r>
  <r>
    <s v="2feb6b"/>
    <n v="2"/>
    <n v="21"/>
    <s v="f"/>
    <s v="ff344f"/>
    <d v="1899-12-30T00:11:11"/>
    <n v="29"/>
    <x v="404"/>
    <n v="4.0433317385322333E-2"/>
    <x v="1"/>
  </r>
  <r>
    <s v="c4a632"/>
    <n v="4"/>
    <n v="7"/>
    <s v="t"/>
    <s v="a57e50"/>
    <d v="1899-12-30T00:31:40"/>
    <n v="13"/>
    <x v="742"/>
    <n v="4.267471036128738E-2"/>
    <x v="0"/>
  </r>
  <r>
    <s v="9ec847"/>
    <n v="3"/>
    <n v="7"/>
    <s v="t"/>
    <s v="a57e50"/>
    <d v="1899-12-30T00:31:40"/>
    <n v="54"/>
    <x v="1146"/>
    <n v="0.13294813612554915"/>
    <x v="0"/>
  </r>
  <r>
    <s v="2a2353"/>
    <n v="2"/>
    <n v="7"/>
    <s v="t"/>
    <s v="a57e50"/>
    <d v="1899-12-30T00:31:40"/>
    <n v="57"/>
    <x v="435"/>
    <n v="9.3556095792053109E-2"/>
    <x v="1"/>
  </r>
  <r>
    <s v="b9a74d"/>
    <n v="5"/>
    <n v="7"/>
    <s v="t"/>
    <s v="a57e50"/>
    <d v="1899-12-30T00:31:40"/>
    <n v="17"/>
    <x v="518"/>
    <n v="6.9756738090565915E-2"/>
    <x v="1"/>
  </r>
  <r>
    <s v="e83aa3"/>
    <n v="3"/>
    <n v="20"/>
    <s v="t"/>
    <s v="ed671f"/>
    <d v="1899-12-30T00:04:22"/>
    <n v="32"/>
    <x v="1163"/>
    <n v="6.7771252186659872E-2"/>
    <x v="0"/>
  </r>
  <r>
    <s v="72f5d4"/>
    <n v="2"/>
    <n v="20"/>
    <s v="t"/>
    <s v="ed671f"/>
    <d v="1899-12-30T00:04:22"/>
    <n v="19"/>
    <x v="387"/>
    <n v="2.6826120657219534E-2"/>
    <x v="0"/>
  </r>
  <r>
    <s v="5d267b"/>
    <n v="3"/>
    <n v="20"/>
    <s v="t"/>
    <s v="ed671f"/>
    <d v="1899-12-30T00:04:22"/>
    <n v="40"/>
    <x v="215"/>
    <n v="8.4714065233324837E-2"/>
    <x v="1"/>
  </r>
  <r>
    <s v="c8d436"/>
    <n v="3"/>
    <n v="20"/>
    <s v="t"/>
    <s v="ed671f"/>
    <d v="1899-12-30T00:04:22"/>
    <n v="10"/>
    <x v="504"/>
    <n v="2.1178516308331209E-2"/>
    <x v="1"/>
  </r>
  <r>
    <s v="b9a74d"/>
    <n v="5"/>
    <n v="20"/>
    <s v="t"/>
    <s v="ed671f"/>
    <d v="1899-12-30T00:04:22"/>
    <n v="17"/>
    <x v="219"/>
    <n v="6.0005796206938425E-2"/>
    <x v="1"/>
  </r>
  <r>
    <s v="e31d39"/>
    <n v="1"/>
    <n v="4"/>
    <s v="t"/>
    <s v="fa232b"/>
    <d v="1899-12-30T00:48:43"/>
    <n v="10"/>
    <x v="542"/>
    <n v="8.4714065233324823E-3"/>
    <x v="0"/>
  </r>
  <r>
    <s v="9ec847"/>
    <n v="1"/>
    <n v="4"/>
    <s v="t"/>
    <s v="fa232b"/>
    <d v="1899-12-30T00:48:43"/>
    <n v="54"/>
    <x v="910"/>
    <n v="4.574559522599541E-2"/>
    <x v="0"/>
  </r>
  <r>
    <s v="2a2353"/>
    <n v="4"/>
    <n v="4"/>
    <s v="t"/>
    <s v="fa232b"/>
    <d v="1899-12-30T00:48:43"/>
    <n v="57"/>
    <x v="869"/>
    <n v="0.19314806873198062"/>
    <x v="1"/>
  </r>
  <r>
    <s v="b9a74d"/>
    <n v="4"/>
    <n v="4"/>
    <s v="t"/>
    <s v="fa232b"/>
    <d v="1899-12-30T00:48:43"/>
    <n v="17"/>
    <x v="306"/>
    <n v="5.7605564358660884E-2"/>
    <x v="1"/>
  </r>
  <r>
    <s v="c4a632"/>
    <n v="4"/>
    <n v="1"/>
    <s v="f"/>
    <s v="7854fa"/>
    <d v="1899-12-30T00:58:10"/>
    <n v="13"/>
    <x v="879"/>
    <n v="4.5427917481370442E-2"/>
    <x v="0"/>
  </r>
  <r>
    <s v="e83aa3"/>
    <n v="3"/>
    <n v="1"/>
    <s v="f"/>
    <s v="7854fa"/>
    <d v="1899-12-30T00:58:10"/>
    <n v="32"/>
    <x v="1075"/>
    <n v="8.386692458099157E-2"/>
    <x v="0"/>
  </r>
  <r>
    <s v="e31d39"/>
    <n v="4"/>
    <n v="1"/>
    <s v="f"/>
    <s v="7854fa"/>
    <d v="1899-12-30T00:58:10"/>
    <n v="10"/>
    <x v="761"/>
    <n v="3.4944551908746499E-2"/>
    <x v="0"/>
  </r>
  <r>
    <s v="9ec847"/>
    <n v="1"/>
    <n v="1"/>
    <s v="f"/>
    <s v="7854fa"/>
    <d v="1899-12-30T00:58:10"/>
    <n v="54"/>
    <x v="731"/>
    <n v="4.717514507680777E-2"/>
    <x v="0"/>
  </r>
  <r>
    <s v="2a2353"/>
    <n v="2"/>
    <n v="1"/>
    <s v="f"/>
    <s v="7854fa"/>
    <d v="1899-12-30T00:58:10"/>
    <n v="57"/>
    <x v="718"/>
    <n v="9.9591972939927512E-2"/>
    <x v="1"/>
  </r>
  <r>
    <s v="f084eb"/>
    <n v="4"/>
    <n v="1"/>
    <s v="f"/>
    <s v="7854fa"/>
    <d v="1899-12-30T00:58:10"/>
    <n v="36"/>
    <x v="314"/>
    <n v="0.12580038687148737"/>
    <x v="1"/>
  </r>
  <r>
    <s v="b9a74d"/>
    <n v="4"/>
    <n v="1"/>
    <s v="f"/>
    <s v="7854fa"/>
    <d v="1899-12-30T00:58:10"/>
    <n v="17"/>
    <x v="974"/>
    <n v="5.9405738244869034E-2"/>
    <x v="1"/>
  </r>
  <r>
    <s v="2feb6b"/>
    <n v="4"/>
    <n v="1"/>
    <s v="f"/>
    <s v="7854fa"/>
    <d v="1899-12-30T00:58:10"/>
    <n v="29"/>
    <x v="1039"/>
    <n v="0.10133920053536483"/>
    <x v="1"/>
  </r>
  <r>
    <s v="c4a632"/>
    <n v="3"/>
    <n v="22"/>
    <s v="f"/>
    <s v="a89869"/>
    <d v="1899-12-30T00:33:12"/>
    <n v="13"/>
    <x v="165"/>
    <n v="2.6843769420809807E-2"/>
    <x v="0"/>
  </r>
  <r>
    <s v="72f5d4"/>
    <n v="3"/>
    <n v="22"/>
    <s v="f"/>
    <s v="a89869"/>
    <d v="1899-12-30T00:33:12"/>
    <n v="19"/>
    <x v="368"/>
    <n v="3.9233201461183566E-2"/>
    <x v="0"/>
  </r>
  <r>
    <s v="2a2353"/>
    <n v="3"/>
    <n v="22"/>
    <s v="f"/>
    <s v="a89869"/>
    <d v="1899-12-30T00:33:12"/>
    <n v="57"/>
    <x v="230"/>
    <n v="0.11769960438355069"/>
    <x v="1"/>
  </r>
  <r>
    <s v="f084eb"/>
    <n v="3"/>
    <n v="22"/>
    <s v="f"/>
    <s v="a89869"/>
    <d v="1899-12-30T00:33:12"/>
    <n v="36"/>
    <x v="1088"/>
    <n v="7.4336592242242552E-2"/>
    <x v="1"/>
  </r>
  <r>
    <s v="c4a632"/>
    <n v="1"/>
    <n v="3"/>
    <s v="t"/>
    <s v="58365d"/>
    <d v="1899-12-30T00:08:54"/>
    <n v="13"/>
    <x v="679"/>
    <n v="1.1127545443669022E-2"/>
    <x v="0"/>
  </r>
  <r>
    <s v="72f5d4"/>
    <n v="3"/>
    <n v="3"/>
    <s v="t"/>
    <s v="58365d"/>
    <d v="1899-12-30T00:08:54"/>
    <n v="19"/>
    <x v="680"/>
    <n v="4.8790006945318015E-2"/>
    <x v="0"/>
  </r>
  <r>
    <s v="9ec847"/>
    <n v="4"/>
    <n v="3"/>
    <s v="t"/>
    <s v="58365d"/>
    <d v="1899-12-30T00:08:54"/>
    <n v="54"/>
    <x v="825"/>
    <n v="0.18488844737173143"/>
    <x v="0"/>
  </r>
  <r>
    <s v="c8d436"/>
    <n v="3"/>
    <n v="3"/>
    <s v="t"/>
    <s v="58365d"/>
    <d v="1899-12-30T00:08:54"/>
    <n v="10"/>
    <x v="891"/>
    <n v="2.5678951023851589E-2"/>
    <x v="1"/>
  </r>
  <r>
    <s v="2a2353"/>
    <n v="3"/>
    <n v="3"/>
    <s v="t"/>
    <s v="58365d"/>
    <d v="1899-12-30T00:08:54"/>
    <n v="57"/>
    <x v="827"/>
    <n v="0.14637002083595407"/>
    <x v="1"/>
  </r>
  <r>
    <s v="c4a632"/>
    <n v="3"/>
    <n v="6"/>
    <s v="t"/>
    <s v="e01fd3"/>
    <d v="1899-12-30T00:50:03"/>
    <n v="13"/>
    <x v="35"/>
    <n v="3.2350183660975917E-2"/>
    <x v="0"/>
  </r>
  <r>
    <s v="e83aa3"/>
    <n v="5"/>
    <n v="6"/>
    <s v="t"/>
    <s v="e01fd3"/>
    <d v="1899-12-30T00:50:03"/>
    <n v="32"/>
    <x v="830"/>
    <n v="0.13271870219887555"/>
    <x v="0"/>
  </r>
  <r>
    <s v="5d267b"/>
    <n v="2"/>
    <n v="6"/>
    <s v="t"/>
    <s v="e01fd3"/>
    <d v="1899-12-30T00:50:03"/>
    <n v="40"/>
    <x v="220"/>
    <n v="6.6359351099437774E-2"/>
    <x v="1"/>
  </r>
  <r>
    <s v="2a2353"/>
    <n v="2"/>
    <n v="6"/>
    <s v="t"/>
    <s v="e01fd3"/>
    <d v="1899-12-30T00:50:03"/>
    <n v="57"/>
    <x v="221"/>
    <n v="9.4562075316698843E-2"/>
    <x v="1"/>
  </r>
  <r>
    <s v="2feb6b"/>
    <n v="5"/>
    <n v="6"/>
    <s v="t"/>
    <s v="e01fd3"/>
    <d v="1899-12-30T00:50:03"/>
    <n v="29"/>
    <x v="464"/>
    <n v="0.12027632386773097"/>
    <x v="1"/>
  </r>
  <r>
    <s v="c4a632"/>
    <n v="2"/>
    <n v="0"/>
    <s v="t"/>
    <s v="d22fd0"/>
    <d v="1899-12-30T00:11:59"/>
    <n v="13"/>
    <x v="895"/>
    <n v="2.2943392667358811E-2"/>
    <x v="0"/>
  </r>
  <r>
    <s v="72f5d4"/>
    <n v="3"/>
    <n v="0"/>
    <s v="t"/>
    <s v="d22fd0"/>
    <d v="1899-12-30T00:11:59"/>
    <n v="19"/>
    <x v="701"/>
    <n v="5.0298976232286616E-2"/>
    <x v="0"/>
  </r>
  <r>
    <s v="5d267b"/>
    <n v="1"/>
    <n v="0"/>
    <s v="t"/>
    <s v="d22fd0"/>
    <d v="1899-12-30T00:11:59"/>
    <n v="40"/>
    <x v="39"/>
    <n v="3.5297527180552013E-2"/>
    <x v="1"/>
  </r>
  <r>
    <s v="b9a74d"/>
    <n v="4"/>
    <n v="0"/>
    <s v="t"/>
    <s v="d22fd0"/>
    <d v="1899-12-30T00:11:59"/>
    <n v="17"/>
    <x v="219"/>
    <n v="6.0005796206938425E-2"/>
    <x v="1"/>
  </r>
  <r>
    <s v="2feb6b"/>
    <n v="3"/>
    <n v="0"/>
    <s v="t"/>
    <s v="d22fd0"/>
    <d v="1899-12-30T00:11:59"/>
    <n v="29"/>
    <x v="548"/>
    <n v="7.6772121617700625E-2"/>
    <x v="1"/>
  </r>
  <r>
    <s v="e31d39"/>
    <n v="3"/>
    <n v="23"/>
    <s v="t"/>
    <n v="929712"/>
    <d v="1899-12-30T00:52:27"/>
    <n v="10"/>
    <x v="664"/>
    <n v="2.0384321946768789E-2"/>
    <x v="0"/>
  </r>
  <r>
    <s v="72f5d4"/>
    <n v="2"/>
    <n v="23"/>
    <s v="t"/>
    <n v="929712"/>
    <d v="1899-12-30T00:52:27"/>
    <n v="19"/>
    <x v="1108"/>
    <n v="2.58201411325738E-2"/>
    <x v="0"/>
  </r>
  <r>
    <s v="9ec847"/>
    <n v="3"/>
    <n v="23"/>
    <s v="t"/>
    <n v="929712"/>
    <d v="1899-12-30T00:52:27"/>
    <n v="54"/>
    <x v="18"/>
    <n v="0.11007533851255147"/>
    <x v="0"/>
  </r>
  <r>
    <s v="5d267b"/>
    <n v="5"/>
    <n v="23"/>
    <s v="t"/>
    <n v="929712"/>
    <d v="1899-12-30T00:52:27"/>
    <n v="40"/>
    <x v="553"/>
    <n v="0.13589547964512527"/>
    <x v="1"/>
  </r>
  <r>
    <s v="c8d436"/>
    <n v="2"/>
    <n v="23"/>
    <s v="t"/>
    <n v="929712"/>
    <d v="1899-12-30T00:52:27"/>
    <n v="10"/>
    <x v="161"/>
    <n v="1.3589547964512526E-2"/>
    <x v="1"/>
  </r>
  <r>
    <s v="2a2353"/>
    <n v="2"/>
    <n v="23"/>
    <s v="t"/>
    <n v="929712"/>
    <d v="1899-12-30T00:52:27"/>
    <n v="57"/>
    <x v="554"/>
    <n v="7.7460423397721384E-2"/>
    <x v="1"/>
  </r>
  <r>
    <s v="f084eb"/>
    <n v="5"/>
    <n v="23"/>
    <s v="t"/>
    <n v="929712"/>
    <d v="1899-12-30T00:52:27"/>
    <n v="36"/>
    <x v="946"/>
    <n v="0.12230593168061273"/>
    <x v="1"/>
  </r>
  <r>
    <s v="2feb6b"/>
    <n v="2"/>
    <n v="23"/>
    <s v="t"/>
    <n v="929712"/>
    <d v="1899-12-30T00:52:27"/>
    <n v="29"/>
    <x v="20"/>
    <n v="3.940968909708633E-2"/>
    <x v="1"/>
  </r>
  <r>
    <s v="c4a632"/>
    <n v="3"/>
    <n v="24"/>
    <s v="t"/>
    <s v="e32656"/>
    <d v="1899-12-30T00:19:11"/>
    <n v="13"/>
    <x v="933"/>
    <n v="2.6155467640789045E-2"/>
    <x v="0"/>
  </r>
  <r>
    <s v="e83aa3"/>
    <n v="3"/>
    <n v="24"/>
    <s v="t"/>
    <s v="e32656"/>
    <d v="1899-12-30T00:19:11"/>
    <n v="32"/>
    <x v="1082"/>
    <n v="6.4382689577326874E-2"/>
    <x v="0"/>
  </r>
  <r>
    <s v="72f5d4"/>
    <n v="4"/>
    <n v="24"/>
    <s v="t"/>
    <s v="e32656"/>
    <d v="1899-12-30T00:19:11"/>
    <n v="19"/>
    <x v="1064"/>
    <n v="5.0969629248717105E-2"/>
    <x v="0"/>
  </r>
  <r>
    <s v="5d267b"/>
    <n v="1"/>
    <n v="24"/>
    <s v="t"/>
    <s v="e32656"/>
    <d v="1899-12-30T00:19:11"/>
    <n v="40"/>
    <x v="88"/>
    <n v="2.6826120657219531E-2"/>
    <x v="1"/>
  </r>
  <r>
    <s v="c8d436"/>
    <n v="3"/>
    <n v="24"/>
    <s v="t"/>
    <s v="e32656"/>
    <d v="1899-12-30T00:19:11"/>
    <n v="10"/>
    <x v="752"/>
    <n v="2.0119590492914646E-2"/>
    <x v="1"/>
  </r>
  <r>
    <s v="2a2353"/>
    <n v="1"/>
    <n v="24"/>
    <s v="t"/>
    <s v="e32656"/>
    <d v="1899-12-30T00:19:11"/>
    <n v="57"/>
    <x v="706"/>
    <n v="3.8227221936537832E-2"/>
    <x v="1"/>
  </r>
  <r>
    <s v="f084eb"/>
    <n v="2"/>
    <n v="24"/>
    <s v="t"/>
    <s v="e32656"/>
    <d v="1899-12-30T00:19:11"/>
    <n v="36"/>
    <x v="29"/>
    <n v="4.8287017182995155E-2"/>
    <x v="1"/>
  </r>
  <r>
    <s v="c4a632"/>
    <n v="2"/>
    <n v="13"/>
    <s v="f"/>
    <s v="965a82"/>
    <d v="1899-12-30T00:25:46"/>
    <n v="13"/>
    <x v="118"/>
    <n v="1.9960751620602166E-2"/>
    <x v="0"/>
  </r>
  <r>
    <s v="e83aa3"/>
    <n v="3"/>
    <n v="13"/>
    <s v="f"/>
    <s v="965a82"/>
    <d v="1899-12-30T00:25:46"/>
    <n v="32"/>
    <x v="585"/>
    <n v="7.3701236752992602E-2"/>
    <x v="0"/>
  </r>
  <r>
    <s v="72f5d4"/>
    <n v="2"/>
    <n v="13"/>
    <s v="f"/>
    <s v="965a82"/>
    <d v="1899-12-30T00:25:46"/>
    <n v="19"/>
    <x v="1122"/>
    <n v="2.9173406214726239E-2"/>
    <x v="0"/>
  </r>
  <r>
    <s v="9ec847"/>
    <n v="5"/>
    <n v="13"/>
    <s v="f"/>
    <s v="965a82"/>
    <d v="1899-12-30T00:25:46"/>
    <n v="54"/>
    <x v="289"/>
    <n v="0.20728472836779172"/>
    <x v="0"/>
  </r>
  <r>
    <s v="5d267b"/>
    <n v="5"/>
    <n v="13"/>
    <s v="f"/>
    <s v="965a82"/>
    <d v="1899-12-30T00:25:46"/>
    <n v="40"/>
    <x v="936"/>
    <n v="0.15354424323540125"/>
    <x v="1"/>
  </r>
  <r>
    <s v="2feb6b"/>
    <n v="1"/>
    <n v="13"/>
    <s v="f"/>
    <s v="965a82"/>
    <d v="1899-12-30T00:25:46"/>
    <n v="29"/>
    <x v="886"/>
    <n v="2.2263915269133183E-2"/>
    <x v="1"/>
  </r>
  <r>
    <s v="c4a632"/>
    <n v="4"/>
    <n v="10"/>
    <s v="f"/>
    <s v="be6741"/>
    <d v="1899-12-30T00:59:45"/>
    <n v="13"/>
    <x v="1164"/>
    <n v="4.1298106801245862E-2"/>
    <x v="0"/>
  </r>
  <r>
    <s v="e31d39"/>
    <n v="1"/>
    <n v="10"/>
    <s v="f"/>
    <s v="be6741"/>
    <d v="1899-12-30T00:59:45"/>
    <n v="10"/>
    <x v="579"/>
    <n v="7.9419436156242043E-3"/>
    <x v="0"/>
  </r>
  <r>
    <s v="5d267b"/>
    <n v="5"/>
    <n v="10"/>
    <s v="f"/>
    <s v="be6741"/>
    <d v="1899-12-30T00:59:45"/>
    <n v="40"/>
    <x v="547"/>
    <n v="0.15883887231248406"/>
    <x v="1"/>
  </r>
  <r>
    <s v="c8d436"/>
    <n v="5"/>
    <n v="10"/>
    <s v="f"/>
    <s v="be6741"/>
    <d v="1899-12-30T00:59:45"/>
    <n v="10"/>
    <x v="697"/>
    <n v="3.9709718078121015E-2"/>
    <x v="1"/>
  </r>
  <r>
    <s v="b9a74d"/>
    <n v="4"/>
    <n v="10"/>
    <s v="f"/>
    <s v="be6741"/>
    <d v="1899-12-30T00:59:45"/>
    <n v="17"/>
    <x v="613"/>
    <n v="5.4005216586244589E-2"/>
    <x v="1"/>
  </r>
  <r>
    <s v="e83aa3"/>
    <n v="1"/>
    <n v="7"/>
    <s v="f"/>
    <n v="9360000"/>
    <d v="1899-12-30T00:42:21"/>
    <n v="32"/>
    <x v="513"/>
    <n v="2.62613602223307E-2"/>
    <x v="0"/>
  </r>
  <r>
    <s v="d5e9a6"/>
    <n v="2"/>
    <n v="7"/>
    <s v="f"/>
    <n v="9360000"/>
    <d v="1899-12-30T00:42:21"/>
    <n v="23"/>
    <x v="687"/>
    <n v="3.7750705319600376E-2"/>
    <x v="0"/>
  </r>
  <r>
    <s v="9ec847"/>
    <n v="3"/>
    <n v="7"/>
    <s v="f"/>
    <n v="9360000"/>
    <d v="1899-12-30T00:42:21"/>
    <n v="54"/>
    <x v="1146"/>
    <n v="0.13294813612554915"/>
    <x v="0"/>
  </r>
  <r>
    <s v="c8d436"/>
    <n v="5"/>
    <n v="7"/>
    <s v="f"/>
    <n v="9360000"/>
    <d v="1899-12-30T00:42:21"/>
    <n v="10"/>
    <x v="871"/>
    <n v="4.1033375347391716E-2"/>
    <x v="1"/>
  </r>
  <r>
    <s v="2a2353"/>
    <n v="4"/>
    <n v="7"/>
    <s v="f"/>
    <n v="9360000"/>
    <d v="1899-12-30T00:42:21"/>
    <n v="57"/>
    <x v="529"/>
    <n v="0.18711219158410622"/>
    <x v="1"/>
  </r>
  <r>
    <s v="f084eb"/>
    <n v="2"/>
    <n v="7"/>
    <s v="f"/>
    <n v="9360000"/>
    <d v="1899-12-30T00:42:21"/>
    <n v="36"/>
    <x v="919"/>
    <n v="5.9088060500244066E-2"/>
    <x v="1"/>
  </r>
  <r>
    <s v="e83aa3"/>
    <n v="1"/>
    <n v="9"/>
    <s v="f"/>
    <s v="7ed8b0"/>
    <d v="1899-12-30T00:17:56"/>
    <n v="32"/>
    <x v="74"/>
    <n v="2.5696599787441866E-2"/>
    <x v="0"/>
  </r>
  <r>
    <s v="e31d39"/>
    <n v="2"/>
    <n v="9"/>
    <s v="f"/>
    <s v="7ed8b0"/>
    <d v="1899-12-30T00:17:56"/>
    <n v="10"/>
    <x v="714"/>
    <n v="1.6060374867151169E-2"/>
    <x v="0"/>
  </r>
  <r>
    <s v="9ec847"/>
    <n v="5"/>
    <n v="9"/>
    <s v="f"/>
    <s v="7ed8b0"/>
    <d v="1899-12-30T00:17:56"/>
    <n v="54"/>
    <x v="741"/>
    <n v="0.21681506070654077"/>
    <x v="0"/>
  </r>
  <r>
    <s v="5d267b"/>
    <n v="4"/>
    <n v="9"/>
    <s v="f"/>
    <s v="7ed8b0"/>
    <d v="1899-12-30T00:17:56"/>
    <n v="40"/>
    <x v="572"/>
    <n v="0.12848299893720935"/>
    <x v="1"/>
  </r>
  <r>
    <s v="2a2353"/>
    <n v="5"/>
    <n v="9"/>
    <s v="f"/>
    <s v="7ed8b0"/>
    <d v="1899-12-30T00:17:56"/>
    <n v="57"/>
    <x v="1011"/>
    <n v="0.22886034185690415"/>
    <x v="1"/>
  </r>
  <r>
    <s v="b9a74d"/>
    <n v="5"/>
    <n v="9"/>
    <s v="f"/>
    <s v="7ed8b0"/>
    <d v="1899-12-30T00:17:56"/>
    <n v="17"/>
    <x v="1165"/>
    <n v="6.825659318539247E-2"/>
    <x v="1"/>
  </r>
  <r>
    <s v="2feb6b"/>
    <n v="3"/>
    <n v="9"/>
    <s v="f"/>
    <s v="7ed8b0"/>
    <d v="1899-12-30T00:17:56"/>
    <n v="29"/>
    <x v="498"/>
    <n v="6.9862630672107573E-2"/>
    <x v="1"/>
  </r>
  <r>
    <s v="e83aa3"/>
    <n v="5"/>
    <n v="18"/>
    <s v="t"/>
    <s v="9cb861"/>
    <d v="1899-12-30T00:59:05"/>
    <n v="32"/>
    <x v="189"/>
    <n v="0.11577588915221063"/>
    <x v="0"/>
  </r>
  <r>
    <s v="d5e9a6"/>
    <n v="3"/>
    <n v="18"/>
    <s v="t"/>
    <s v="9cb861"/>
    <d v="1899-12-30T00:59:05"/>
    <n v="23"/>
    <x v="773"/>
    <n v="4.9928352196890825E-2"/>
    <x v="0"/>
  </r>
  <r>
    <s v="9ec847"/>
    <n v="3"/>
    <n v="18"/>
    <s v="t"/>
    <s v="9cb861"/>
    <d v="1899-12-30T00:59:05"/>
    <n v="54"/>
    <x v="107"/>
    <n v="0.11722308776661325"/>
    <x v="0"/>
  </r>
  <r>
    <s v="5d267b"/>
    <n v="1"/>
    <n v="18"/>
    <s v="t"/>
    <s v="9cb861"/>
    <d v="1899-12-30T00:59:05"/>
    <n v="40"/>
    <x v="190"/>
    <n v="2.8943972288052656E-2"/>
    <x v="1"/>
  </r>
  <r>
    <s v="f084eb"/>
    <n v="4"/>
    <n v="18"/>
    <s v="t"/>
    <s v="9cb861"/>
    <d v="1899-12-30T00:59:05"/>
    <n v="36"/>
    <x v="522"/>
    <n v="0.10419830023698956"/>
    <x v="1"/>
  </r>
  <r>
    <s v="e83aa3"/>
    <n v="4"/>
    <n v="18"/>
    <s v="f"/>
    <n v="368071"/>
    <d v="1899-12-30T00:47:24"/>
    <n v="32"/>
    <x v="838"/>
    <n v="9.2620711321768481E-2"/>
    <x v="0"/>
  </r>
  <r>
    <s v="e31d39"/>
    <n v="4"/>
    <n v="18"/>
    <s v="f"/>
    <n v="368071"/>
    <d v="1899-12-30T00:47:24"/>
    <n v="10"/>
    <x v="190"/>
    <n v="2.8943972288052656E-2"/>
    <x v="0"/>
  </r>
  <r>
    <s v="72f5d4"/>
    <n v="4"/>
    <n v="18"/>
    <s v="f"/>
    <n v="368071"/>
    <d v="1899-12-30T00:47:24"/>
    <n v="19"/>
    <x v="900"/>
    <n v="5.4993547347300047E-2"/>
    <x v="0"/>
  </r>
  <r>
    <s v="9ec847"/>
    <n v="3"/>
    <n v="18"/>
    <s v="f"/>
    <n v="368071"/>
    <d v="1899-12-30T00:47:24"/>
    <n v="54"/>
    <x v="107"/>
    <n v="0.11722308776661325"/>
    <x v="0"/>
  </r>
  <r>
    <s v="5d267b"/>
    <n v="4"/>
    <n v="18"/>
    <s v="f"/>
    <n v="368071"/>
    <d v="1899-12-30T00:47:24"/>
    <n v="40"/>
    <x v="189"/>
    <n v="0.11577588915221063"/>
    <x v="1"/>
  </r>
  <r>
    <s v="c8d436"/>
    <n v="5"/>
    <n v="18"/>
    <s v="f"/>
    <n v="368071"/>
    <d v="1899-12-30T00:47:24"/>
    <n v="10"/>
    <x v="208"/>
    <n v="3.6179965360065812E-2"/>
    <x v="1"/>
  </r>
  <r>
    <s v="2a2353"/>
    <n v="5"/>
    <n v="18"/>
    <s v="f"/>
    <n v="368071"/>
    <d v="1899-12-30T00:47:24"/>
    <n v="57"/>
    <x v="212"/>
    <n v="0.20622580255237516"/>
    <x v="1"/>
  </r>
  <r>
    <s v="f084eb"/>
    <n v="1"/>
    <n v="18"/>
    <s v="f"/>
    <n v="368071"/>
    <d v="1899-12-30T00:47:24"/>
    <n v="36"/>
    <x v="238"/>
    <n v="2.604957505924739E-2"/>
    <x v="1"/>
  </r>
  <r>
    <s v="d5e9a6"/>
    <n v="4"/>
    <n v="4"/>
    <s v="t"/>
    <s v="227b2b"/>
    <d v="1899-12-30T00:49:48"/>
    <n v="23"/>
    <x v="728"/>
    <n v="7.793694001465884E-2"/>
    <x v="0"/>
  </r>
  <r>
    <s v="72f5d4"/>
    <n v="2"/>
    <n v="4"/>
    <s v="t"/>
    <s v="227b2b"/>
    <d v="1899-12-30T00:49:48"/>
    <n v="19"/>
    <x v="925"/>
    <n v="3.219134478866343E-2"/>
    <x v="0"/>
  </r>
  <r>
    <s v="c8d436"/>
    <n v="5"/>
    <n v="4"/>
    <s v="t"/>
    <s v="227b2b"/>
    <d v="1899-12-30T00:49:48"/>
    <n v="10"/>
    <x v="544"/>
    <n v="4.2357032616662418E-2"/>
    <x v="1"/>
  </r>
  <r>
    <s v="2a2353"/>
    <n v="5"/>
    <n v="4"/>
    <s v="t"/>
    <s v="227b2b"/>
    <d v="1899-12-30T00:49:48"/>
    <n v="57"/>
    <x v="749"/>
    <n v="0.24143508591497576"/>
    <x v="1"/>
  </r>
  <r>
    <s v="9ec847"/>
    <n v="3"/>
    <n v="8"/>
    <s v="t"/>
    <s v="ce3e22"/>
    <d v="1899-12-30T00:58:05"/>
    <n v="54"/>
    <x v="813"/>
    <n v="0.13151858627473684"/>
    <x v="0"/>
  </r>
  <r>
    <s v="2a2353"/>
    <n v="5"/>
    <n v="8"/>
    <s v="t"/>
    <s v="ce3e22"/>
    <d v="1899-12-30T00:58:05"/>
    <n v="57"/>
    <x v="479"/>
    <n v="0.23137529066851845"/>
    <x v="1"/>
  </r>
  <r>
    <s v="c4a632"/>
    <n v="1"/>
    <n v="10"/>
    <s v="t"/>
    <s v="f4a616"/>
    <d v="1899-12-30T00:05:22"/>
    <n v="13"/>
    <x v="68"/>
    <n v="1.0324526700311466E-2"/>
    <x v="0"/>
  </r>
  <r>
    <s v="e83aa3"/>
    <n v="4"/>
    <n v="10"/>
    <s v="t"/>
    <s v="f4a616"/>
    <d v="1899-12-30T00:05:22"/>
    <n v="32"/>
    <x v="505"/>
    <n v="0.10165687827998982"/>
    <x v="0"/>
  </r>
  <r>
    <s v="e31d39"/>
    <n v="4"/>
    <n v="10"/>
    <s v="t"/>
    <s v="f4a616"/>
    <d v="1899-12-30T00:05:22"/>
    <n v="10"/>
    <x v="69"/>
    <n v="3.1767774462496817E-2"/>
    <x v="0"/>
  </r>
  <r>
    <s v="d5e9a6"/>
    <n v="1"/>
    <n v="10"/>
    <s v="t"/>
    <s v="f4a616"/>
    <d v="1899-12-30T00:05:22"/>
    <n v="23"/>
    <x v="578"/>
    <n v="1.8266470315935666E-2"/>
    <x v="0"/>
  </r>
  <r>
    <s v="72f5d4"/>
    <n v="2"/>
    <n v="10"/>
    <s v="t"/>
    <s v="f4a616"/>
    <d v="1899-12-30T00:05:22"/>
    <n v="19"/>
    <x v="1151"/>
    <n v="3.0179385739371973E-2"/>
    <x v="0"/>
  </r>
  <r>
    <s v="9ec847"/>
    <n v="2"/>
    <n v="10"/>
    <s v="t"/>
    <s v="f4a616"/>
    <d v="1899-12-30T00:05:22"/>
    <n v="54"/>
    <x v="258"/>
    <n v="8.5772991048741393E-2"/>
    <x v="0"/>
  </r>
  <r>
    <s v="2a2353"/>
    <n v="5"/>
    <n v="10"/>
    <s v="t"/>
    <s v="f4a616"/>
    <d v="1899-12-30T00:05:22"/>
    <n v="57"/>
    <x v="1008"/>
    <n v="0.22634539304528978"/>
    <x v="1"/>
  </r>
  <r>
    <s v="f084eb"/>
    <n v="1"/>
    <n v="10"/>
    <s v="t"/>
    <s v="f4a616"/>
    <d v="1899-12-30T00:05:22"/>
    <n v="36"/>
    <x v="1119"/>
    <n v="2.8590997016247132E-2"/>
    <x v="1"/>
  </r>
  <r>
    <s v="b9a74d"/>
    <n v="4"/>
    <n v="10"/>
    <s v="t"/>
    <s v="f4a616"/>
    <d v="1899-12-30T00:05:22"/>
    <n v="17"/>
    <x v="613"/>
    <n v="5.4005216586244589E-2"/>
    <x v="1"/>
  </r>
  <r>
    <s v="e83aa3"/>
    <n v="1"/>
    <n v="19"/>
    <s v="t"/>
    <s v="5b30d4"/>
    <d v="1899-12-30T00:51:51"/>
    <n v="32"/>
    <x v="398"/>
    <n v="2.2872797612997708E-2"/>
    <x v="0"/>
  </r>
  <r>
    <s v="9ec847"/>
    <n v="2"/>
    <n v="19"/>
    <s v="t"/>
    <s v="5b30d4"/>
    <d v="1899-12-30T00:51:51"/>
    <n v="54"/>
    <x v="698"/>
    <n v="7.7195691943867259E-2"/>
    <x v="0"/>
  </r>
  <r>
    <s v="c8d436"/>
    <n v="5"/>
    <n v="19"/>
    <s v="t"/>
    <s v="5b30d4"/>
    <d v="1899-12-30T00:51:51"/>
    <n v="10"/>
    <x v="342"/>
    <n v="3.5738746270308909E-2"/>
    <x v="1"/>
  </r>
  <r>
    <s v="2a2353"/>
    <n v="3"/>
    <n v="19"/>
    <s v="t"/>
    <s v="5b30d4"/>
    <d v="1899-12-30T00:51:51"/>
    <n v="57"/>
    <x v="53"/>
    <n v="0.12222651224445651"/>
    <x v="1"/>
  </r>
  <r>
    <s v="c4a632"/>
    <n v="3"/>
    <n v="9"/>
    <s v="f"/>
    <s v="08c150"/>
    <d v="1899-12-30T00:23:14"/>
    <n v="13"/>
    <x v="1128"/>
    <n v="3.1317730990944773E-2"/>
    <x v="0"/>
  </r>
  <r>
    <s v="e83aa3"/>
    <n v="5"/>
    <n v="9"/>
    <s v="f"/>
    <s v="08c150"/>
    <d v="1899-12-30T00:23:14"/>
    <n v="32"/>
    <x v="572"/>
    <n v="0.12848299893720935"/>
    <x v="0"/>
  </r>
  <r>
    <s v="e31d39"/>
    <n v="5"/>
    <n v="9"/>
    <s v="f"/>
    <s v="08c150"/>
    <d v="1899-12-30T00:23:14"/>
    <n v="10"/>
    <x v="79"/>
    <n v="4.0150937167877918E-2"/>
    <x v="0"/>
  </r>
  <r>
    <s v="9ec847"/>
    <n v="5"/>
    <n v="9"/>
    <s v="f"/>
    <s v="08c150"/>
    <d v="1899-12-30T00:23:14"/>
    <n v="54"/>
    <x v="741"/>
    <n v="0.21681506070654077"/>
    <x v="0"/>
  </r>
  <r>
    <s v="5d267b"/>
    <n v="4"/>
    <n v="9"/>
    <s v="f"/>
    <s v="08c150"/>
    <d v="1899-12-30T00:23:14"/>
    <n v="40"/>
    <x v="572"/>
    <n v="0.12848299893720935"/>
    <x v="1"/>
  </r>
  <r>
    <s v="c8d436"/>
    <n v="5"/>
    <n v="9"/>
    <s v="f"/>
    <s v="08c150"/>
    <d v="1899-12-30T00:23:14"/>
    <n v="10"/>
    <x v="79"/>
    <n v="4.0150937167877918E-2"/>
    <x v="1"/>
  </r>
  <r>
    <s v="f084eb"/>
    <n v="1"/>
    <n v="9"/>
    <s v="f"/>
    <s v="08c150"/>
    <d v="1899-12-30T00:23:14"/>
    <n v="36"/>
    <x v="81"/>
    <n v="2.8908674760872097E-2"/>
    <x v="1"/>
  </r>
  <r>
    <s v="2feb6b"/>
    <n v="1"/>
    <n v="9"/>
    <s v="f"/>
    <s v="08c150"/>
    <d v="1899-12-30T00:23:14"/>
    <n v="29"/>
    <x v="410"/>
    <n v="2.3287543557369193E-2"/>
    <x v="1"/>
  </r>
  <r>
    <s v="c4a632"/>
    <n v="5"/>
    <n v="20"/>
    <s v="t"/>
    <s v="6909ab"/>
    <d v="1899-12-30T00:57:50"/>
    <n v="13"/>
    <x v="269"/>
    <n v="4.5886785334717621E-2"/>
    <x v="0"/>
  </r>
  <r>
    <s v="e83aa3"/>
    <n v="1"/>
    <n v="20"/>
    <s v="t"/>
    <s v="6909ab"/>
    <d v="1899-12-30T00:57:50"/>
    <n v="32"/>
    <x v="820"/>
    <n v="2.259041739555329E-2"/>
    <x v="0"/>
  </r>
  <r>
    <s v="d5e9a6"/>
    <n v="5"/>
    <n v="20"/>
    <s v="t"/>
    <s v="6909ab"/>
    <d v="1899-12-30T00:57:50"/>
    <n v="23"/>
    <x v="708"/>
    <n v="8.1184312515269627E-2"/>
    <x v="0"/>
  </r>
  <r>
    <s v="9ec847"/>
    <n v="3"/>
    <n v="20"/>
    <s v="t"/>
    <s v="6909ab"/>
    <d v="1899-12-30T00:57:50"/>
    <n v="54"/>
    <x v="503"/>
    <n v="0.11436398806498853"/>
    <x v="0"/>
  </r>
  <r>
    <s v="5d267b"/>
    <n v="2"/>
    <n v="20"/>
    <s v="t"/>
    <s v="6909ab"/>
    <d v="1899-12-30T00:57:50"/>
    <n v="40"/>
    <x v="885"/>
    <n v="5.6476043488883222E-2"/>
    <x v="1"/>
  </r>
  <r>
    <s v="b9a74d"/>
    <n v="1"/>
    <n v="20"/>
    <s v="t"/>
    <s v="6909ab"/>
    <d v="1899-12-30T00:57:50"/>
    <n v="17"/>
    <x v="128"/>
    <n v="1.2001159241387685E-2"/>
    <x v="1"/>
  </r>
  <r>
    <s v="2feb6b"/>
    <n v="1"/>
    <n v="20"/>
    <s v="t"/>
    <s v="6909ab"/>
    <d v="1899-12-30T00:57:50"/>
    <n v="29"/>
    <x v="1101"/>
    <n v="2.0472565764720171E-2"/>
    <x v="1"/>
  </r>
  <r>
    <s v="c4a632"/>
    <n v="4"/>
    <n v="19"/>
    <s v="t"/>
    <s v="46075b"/>
    <d v="1899-12-30T00:07:10"/>
    <n v="13"/>
    <x v="421"/>
    <n v="3.7168296121121276E-2"/>
    <x v="0"/>
  </r>
  <r>
    <s v="e31d39"/>
    <n v="4"/>
    <n v="19"/>
    <s v="t"/>
    <s v="46075b"/>
    <d v="1899-12-30T00:07:10"/>
    <n v="10"/>
    <x v="255"/>
    <n v="2.8590997016247136E-2"/>
    <x v="0"/>
  </r>
  <r>
    <s v="d5e9a6"/>
    <n v="4"/>
    <n v="19"/>
    <s v="t"/>
    <s v="46075b"/>
    <d v="1899-12-30T00:07:10"/>
    <n v="23"/>
    <x v="495"/>
    <n v="6.5759293137368419E-2"/>
    <x v="0"/>
  </r>
  <r>
    <s v="72f5d4"/>
    <n v="4"/>
    <n v="19"/>
    <s v="t"/>
    <s v="46075b"/>
    <d v="1899-12-30T00:07:10"/>
    <n v="19"/>
    <x v="1147"/>
    <n v="5.4322894330869551E-2"/>
    <x v="0"/>
  </r>
  <r>
    <s v="5d267b"/>
    <n v="1"/>
    <n v="19"/>
    <s v="t"/>
    <s v="46075b"/>
    <d v="1899-12-30T00:07:10"/>
    <n v="40"/>
    <x v="255"/>
    <n v="2.8590997016247136E-2"/>
    <x v="1"/>
  </r>
  <r>
    <s v="c8d436"/>
    <n v="4"/>
    <n v="19"/>
    <s v="t"/>
    <s v="46075b"/>
    <d v="1899-12-30T00:07:10"/>
    <n v="10"/>
    <x v="255"/>
    <n v="2.8590997016247136E-2"/>
    <x v="1"/>
  </r>
  <r>
    <s v="2a2353"/>
    <n v="5"/>
    <n v="19"/>
    <s v="t"/>
    <s v="46075b"/>
    <d v="1899-12-30T00:07:10"/>
    <n v="57"/>
    <x v="437"/>
    <n v="0.20371085374076084"/>
    <x v="1"/>
  </r>
  <r>
    <s v="f084eb"/>
    <n v="1"/>
    <n v="19"/>
    <s v="t"/>
    <s v="46075b"/>
    <d v="1899-12-30T00:07:10"/>
    <n v="36"/>
    <x v="259"/>
    <n v="2.5731897314622422E-2"/>
    <x v="1"/>
  </r>
  <r>
    <s v="2feb6b"/>
    <n v="4"/>
    <n v="19"/>
    <s v="t"/>
    <s v="46075b"/>
    <d v="1899-12-30T00:07:10"/>
    <n v="29"/>
    <x v="822"/>
    <n v="8.2913891347116686E-2"/>
    <x v="1"/>
  </r>
  <r>
    <s v="c4a632"/>
    <n v="5"/>
    <n v="10"/>
    <s v="f"/>
    <s v="0a7de7"/>
    <d v="1899-12-30T00:49:55"/>
    <n v="13"/>
    <x v="965"/>
    <n v="5.1622633501557318E-2"/>
    <x v="0"/>
  </r>
  <r>
    <s v="d5e9a6"/>
    <n v="2"/>
    <n v="10"/>
    <s v="f"/>
    <s v="0a7de7"/>
    <d v="1899-12-30T00:49:55"/>
    <n v="23"/>
    <x v="1166"/>
    <n v="3.6532940631871333E-2"/>
    <x v="0"/>
  </r>
  <r>
    <s v="72f5d4"/>
    <n v="4"/>
    <n v="10"/>
    <s v="f"/>
    <s v="0a7de7"/>
    <d v="1899-12-30T00:49:55"/>
    <n v="19"/>
    <x v="181"/>
    <n v="6.0358771478743946E-2"/>
    <x v="0"/>
  </r>
  <r>
    <s v="5d267b"/>
    <n v="2"/>
    <n v="10"/>
    <s v="f"/>
    <s v="0a7de7"/>
    <d v="1899-12-30T00:49:55"/>
    <n v="40"/>
    <x v="400"/>
    <n v="6.3535548924993634E-2"/>
    <x v="1"/>
  </r>
  <r>
    <s v="b9a74d"/>
    <n v="5"/>
    <n v="10"/>
    <s v="f"/>
    <s v="0a7de7"/>
    <d v="1899-12-30T00:49:55"/>
    <n v="17"/>
    <x v="934"/>
    <n v="6.7506520732805719E-2"/>
    <x v="1"/>
  </r>
  <r>
    <s v="e83aa3"/>
    <n v="1"/>
    <n v="17"/>
    <s v="f"/>
    <s v="587c78"/>
    <d v="1899-12-30T00:30:00"/>
    <n v="32"/>
    <x v="284"/>
    <n v="2.3437558047886536E-2"/>
    <x v="0"/>
  </r>
  <r>
    <s v="72f5d4"/>
    <n v="3"/>
    <n v="17"/>
    <s v="f"/>
    <s v="587c78"/>
    <d v="1899-12-30T00:30:00"/>
    <n v="19"/>
    <x v="931"/>
    <n v="4.1748150272797886E-2"/>
    <x v="0"/>
  </r>
  <r>
    <s v="9ec847"/>
    <n v="3"/>
    <n v="17"/>
    <s v="f"/>
    <s v="587c78"/>
    <d v="1899-12-30T00:30:00"/>
    <n v="54"/>
    <x v="286"/>
    <n v="0.11865263761742557"/>
    <x v="0"/>
  </r>
  <r>
    <s v="5d267b"/>
    <n v="1"/>
    <n v="17"/>
    <s v="f"/>
    <s v="587c78"/>
    <d v="1899-12-30T00:30:00"/>
    <n v="40"/>
    <x v="285"/>
    <n v="2.9296947559858171E-2"/>
    <x v="1"/>
  </r>
  <r>
    <s v="c8d436"/>
    <n v="1"/>
    <n v="17"/>
    <s v="f"/>
    <s v="587c78"/>
    <d v="1899-12-30T00:30:00"/>
    <n v="10"/>
    <x v="1007"/>
    <n v="7.3242368899645426E-3"/>
    <x v="1"/>
  </r>
  <r>
    <s v="f084eb"/>
    <n v="4"/>
    <n v="17"/>
    <s v="f"/>
    <s v="587c78"/>
    <d v="1899-12-30T00:30:00"/>
    <n v="36"/>
    <x v="610"/>
    <n v="0.10546901121548941"/>
    <x v="1"/>
  </r>
  <r>
    <s v="c4a632"/>
    <n v="3"/>
    <n v="18"/>
    <s v="t"/>
    <s v="2f6534"/>
    <d v="1899-12-30T00:44:18"/>
    <n v="13"/>
    <x v="1043"/>
    <n v="2.8220372980851338E-2"/>
    <x v="0"/>
  </r>
  <r>
    <s v="e31d39"/>
    <n v="2"/>
    <n v="18"/>
    <s v="t"/>
    <s v="2f6534"/>
    <d v="1899-12-30T00:44:18"/>
    <n v="10"/>
    <x v="104"/>
    <n v="1.4471986144026328E-2"/>
    <x v="0"/>
  </r>
  <r>
    <s v="d5e9a6"/>
    <n v="5"/>
    <n v="18"/>
    <s v="t"/>
    <s v="2f6534"/>
    <d v="1899-12-30T00:44:18"/>
    <n v="23"/>
    <x v="991"/>
    <n v="8.3213920328151378E-2"/>
    <x v="0"/>
  </r>
  <r>
    <s v="72f5d4"/>
    <n v="5"/>
    <n v="18"/>
    <s v="t"/>
    <s v="2f6534"/>
    <d v="1899-12-30T00:44:18"/>
    <n v="19"/>
    <x v="209"/>
    <n v="6.8741934184125053E-2"/>
    <x v="0"/>
  </r>
  <r>
    <s v="9ec847"/>
    <n v="2"/>
    <n v="18"/>
    <s v="t"/>
    <s v="2f6534"/>
    <d v="1899-12-30T00:44:18"/>
    <n v="54"/>
    <x v="840"/>
    <n v="7.814872517774217E-2"/>
    <x v="0"/>
  </r>
  <r>
    <s v="5d267b"/>
    <n v="1"/>
    <n v="18"/>
    <s v="t"/>
    <s v="2f6534"/>
    <d v="1899-12-30T00:44:18"/>
    <n v="40"/>
    <x v="190"/>
    <n v="2.8943972288052656E-2"/>
    <x v="1"/>
  </r>
  <r>
    <s v="c8d436"/>
    <n v="2"/>
    <n v="18"/>
    <s v="t"/>
    <s v="2f6534"/>
    <d v="1899-12-30T00:44:18"/>
    <n v="10"/>
    <x v="104"/>
    <n v="1.4471986144026328E-2"/>
    <x v="1"/>
  </r>
  <r>
    <s v="f084eb"/>
    <n v="5"/>
    <n v="18"/>
    <s v="t"/>
    <s v="2f6534"/>
    <d v="1899-12-30T00:44:18"/>
    <n v="36"/>
    <x v="583"/>
    <n v="0.13024787529623694"/>
    <x v="1"/>
  </r>
  <r>
    <s v="c4a632"/>
    <n v="1"/>
    <n v="21"/>
    <s v="f"/>
    <s v="65f8a0"/>
    <d v="1899-12-30T00:25:07"/>
    <n v="13"/>
    <x v="9"/>
    <n v="9.0626401036067294E-3"/>
    <x v="0"/>
  </r>
  <r>
    <s v="e31d39"/>
    <n v="1"/>
    <n v="21"/>
    <s v="f"/>
    <s v="65f8a0"/>
    <d v="1899-12-30T00:25:07"/>
    <n v="10"/>
    <x v="979"/>
    <n v="6.9712616181590225E-3"/>
    <x v="0"/>
  </r>
  <r>
    <s v="9ec847"/>
    <n v="4"/>
    <n v="21"/>
    <s v="f"/>
    <s v="65f8a0"/>
    <d v="1899-12-30T00:25:07"/>
    <n v="54"/>
    <x v="737"/>
    <n v="0.1505792509522349"/>
    <x v="0"/>
  </r>
  <r>
    <s v="c8d436"/>
    <n v="3"/>
    <n v="21"/>
    <s v="f"/>
    <s v="65f8a0"/>
    <d v="1899-12-30T00:25:07"/>
    <n v="10"/>
    <x v="424"/>
    <n v="2.091378485447707E-2"/>
    <x v="1"/>
  </r>
  <r>
    <s v="b9a74d"/>
    <n v="2"/>
    <n v="21"/>
    <s v="f"/>
    <s v="65f8a0"/>
    <d v="1899-12-30T00:25:07"/>
    <n v="17"/>
    <x v="403"/>
    <n v="2.3702289501740675E-2"/>
    <x v="1"/>
  </r>
  <r>
    <s v="c4a632"/>
    <n v="4"/>
    <n v="2"/>
    <s v="t"/>
    <s v="6e4317"/>
    <d v="1899-12-30T00:01:06"/>
    <n v="13"/>
    <x v="953"/>
    <n v="4.4969049628023262E-2"/>
    <x v="0"/>
  </r>
  <r>
    <s v="e83aa3"/>
    <n v="3"/>
    <n v="2"/>
    <s v="t"/>
    <s v="6e4317"/>
    <d v="1899-12-30T00:01:06"/>
    <n v="32"/>
    <x v="651"/>
    <n v="8.3019783928658344E-2"/>
    <x v="0"/>
  </r>
  <r>
    <s v="e31d39"/>
    <n v="5"/>
    <n v="2"/>
    <s v="t"/>
    <s v="6e4317"/>
    <d v="1899-12-30T00:01:06"/>
    <n v="10"/>
    <x v="297"/>
    <n v="4.3239470796176217E-2"/>
    <x v="0"/>
  </r>
  <r>
    <s v="72f5d4"/>
    <n v="4"/>
    <n v="2"/>
    <s v="t"/>
    <s v="6e4317"/>
    <d v="1899-12-30T00:01:06"/>
    <n v="19"/>
    <x v="597"/>
    <n v="6.5723995610187866E-2"/>
    <x v="0"/>
  </r>
  <r>
    <s v="f084eb"/>
    <n v="2"/>
    <n v="2"/>
    <s v="t"/>
    <s v="6e4317"/>
    <d v="1899-12-30T00:01:06"/>
    <n v="36"/>
    <x v="923"/>
    <n v="6.2264837946493755E-2"/>
    <x v="1"/>
  </r>
  <r>
    <s v="c4a632"/>
    <n v="1"/>
    <n v="3"/>
    <s v="t"/>
    <s v="c25e21"/>
    <d v="1899-12-30T00:46:12"/>
    <n v="13"/>
    <x v="679"/>
    <n v="1.1127545443669022E-2"/>
    <x v="0"/>
  </r>
  <r>
    <s v="d5e9a6"/>
    <n v="2"/>
    <n v="3"/>
    <s v="t"/>
    <s v="c25e21"/>
    <d v="1899-12-30T00:46:12"/>
    <n v="23"/>
    <x v="897"/>
    <n v="3.937439156990577E-2"/>
    <x v="0"/>
  </r>
  <r>
    <s v="72f5d4"/>
    <n v="3"/>
    <n v="3"/>
    <s v="t"/>
    <s v="c25e21"/>
    <d v="1899-12-30T00:46:12"/>
    <n v="19"/>
    <x v="680"/>
    <n v="4.8790006945318015E-2"/>
    <x v="0"/>
  </r>
  <r>
    <s v="c8d436"/>
    <n v="2"/>
    <n v="3"/>
    <s v="t"/>
    <s v="c25e21"/>
    <d v="1899-12-30T00:46:12"/>
    <n v="10"/>
    <x v="336"/>
    <n v="1.7119300682567725E-2"/>
    <x v="1"/>
  </r>
  <r>
    <s v="2a2353"/>
    <n v="2"/>
    <n v="3"/>
    <s v="t"/>
    <s v="c25e21"/>
    <d v="1899-12-30T00:46:12"/>
    <n v="57"/>
    <x v="657"/>
    <n v="9.758001389063603E-2"/>
    <x v="1"/>
  </r>
  <r>
    <s v="b9a74d"/>
    <n v="5"/>
    <n v="3"/>
    <s v="t"/>
    <s v="c25e21"/>
    <d v="1899-12-30T00:46:12"/>
    <n v="17"/>
    <x v="960"/>
    <n v="7.2757027900912846E-2"/>
    <x v="1"/>
  </r>
  <r>
    <s v="e83aa3"/>
    <n v="2"/>
    <n v="19"/>
    <s v="f"/>
    <s v="abae68"/>
    <d v="1899-12-30T00:14:19"/>
    <n v="32"/>
    <x v="49"/>
    <n v="4.5745595225995417E-2"/>
    <x v="0"/>
  </r>
  <r>
    <s v="e31d39"/>
    <n v="2"/>
    <n v="19"/>
    <s v="f"/>
    <s v="abae68"/>
    <d v="1899-12-30T00:14:19"/>
    <n v="10"/>
    <x v="860"/>
    <n v="1.4295498508123568E-2"/>
    <x v="0"/>
  </r>
  <r>
    <s v="d5e9a6"/>
    <n v="2"/>
    <n v="19"/>
    <s v="f"/>
    <s v="abae68"/>
    <d v="1899-12-30T00:14:19"/>
    <n v="23"/>
    <x v="51"/>
    <n v="3.2879646568684209E-2"/>
    <x v="0"/>
  </r>
  <r>
    <s v="9ec847"/>
    <n v="3"/>
    <n v="19"/>
    <s v="f"/>
    <s v="abae68"/>
    <d v="1899-12-30T00:14:19"/>
    <n v="54"/>
    <x v="277"/>
    <n v="0.11579353791580088"/>
    <x v="0"/>
  </r>
  <r>
    <s v="c8d436"/>
    <n v="3"/>
    <n v="19"/>
    <s v="f"/>
    <s v="abae68"/>
    <d v="1899-12-30T00:14:19"/>
    <n v="10"/>
    <x v="341"/>
    <n v="2.1443247762185348E-2"/>
    <x v="1"/>
  </r>
  <r>
    <s v="f084eb"/>
    <n v="2"/>
    <n v="19"/>
    <s v="f"/>
    <s v="abae68"/>
    <d v="1899-12-30T00:14:19"/>
    <n v="36"/>
    <x v="95"/>
    <n v="5.1463794629244844E-2"/>
    <x v="1"/>
  </r>
  <r>
    <s v="2feb6b"/>
    <n v="2"/>
    <n v="19"/>
    <s v="f"/>
    <s v="abae68"/>
    <d v="1899-12-30T00:14:19"/>
    <n v="29"/>
    <x v="97"/>
    <n v="4.1456945673558343E-2"/>
    <x v="1"/>
  </r>
  <r>
    <s v="c4a632"/>
    <n v="2"/>
    <n v="13"/>
    <s v="t"/>
    <s v="b9e86c"/>
    <d v="1899-12-30T00:45:56"/>
    <n v="13"/>
    <x v="118"/>
    <n v="1.9960751620602166E-2"/>
    <x v="0"/>
  </r>
  <r>
    <s v="e83aa3"/>
    <n v="1"/>
    <n v="13"/>
    <s v="t"/>
    <s v="b9e86c"/>
    <d v="1899-12-30T00:45:56"/>
    <n v="32"/>
    <x v="236"/>
    <n v="2.4567078917664204E-2"/>
    <x v="0"/>
  </r>
  <r>
    <s v="e31d39"/>
    <n v="4"/>
    <n v="13"/>
    <s v="t"/>
    <s v="b9e86c"/>
    <d v="1899-12-30T00:45:56"/>
    <n v="10"/>
    <x v="290"/>
    <n v="3.0708848647080247E-2"/>
    <x v="0"/>
  </r>
  <r>
    <s v="d5e9a6"/>
    <n v="3"/>
    <n v="13"/>
    <s v="t"/>
    <s v="b9e86c"/>
    <d v="1899-12-30T00:45:56"/>
    <n v="23"/>
    <x v="586"/>
    <n v="5.2972763916213438E-2"/>
    <x v="0"/>
  </r>
  <r>
    <s v="2a2353"/>
    <n v="2"/>
    <n v="13"/>
    <s v="t"/>
    <s v="b9e86c"/>
    <d v="1899-12-30T00:45:56"/>
    <n v="57"/>
    <x v="1063"/>
    <n v="8.7520218644178707E-2"/>
    <x v="1"/>
  </r>
  <r>
    <s v="f084eb"/>
    <n v="5"/>
    <n v="13"/>
    <s v="t"/>
    <s v="b9e86c"/>
    <d v="1899-12-30T00:45:56"/>
    <n v="36"/>
    <x v="862"/>
    <n v="0.13818981891186113"/>
    <x v="1"/>
  </r>
  <r>
    <s v="b9a74d"/>
    <n v="2"/>
    <n v="13"/>
    <s v="t"/>
    <s v="b9e86c"/>
    <d v="1899-12-30T00:45:56"/>
    <n v="17"/>
    <x v="929"/>
    <n v="2.6102521350018212E-2"/>
    <x v="1"/>
  </r>
  <r>
    <s v="d5e9a6"/>
    <n v="2"/>
    <n v="22"/>
    <s v="t"/>
    <s v="79dcdf"/>
    <d v="1899-12-30T00:51:19"/>
    <n v="23"/>
    <x v="722"/>
    <n v="3.1661881880955159E-2"/>
    <x v="0"/>
  </r>
  <r>
    <s v="72f5d4"/>
    <n v="3"/>
    <n v="22"/>
    <s v="t"/>
    <s v="79dcdf"/>
    <d v="1899-12-30T00:51:19"/>
    <n v="19"/>
    <x v="368"/>
    <n v="3.9233201461183566E-2"/>
    <x v="0"/>
  </r>
  <r>
    <s v="9ec847"/>
    <n v="3"/>
    <n v="22"/>
    <s v="t"/>
    <s v="79dcdf"/>
    <d v="1899-12-30T00:51:19"/>
    <n v="54"/>
    <x v="148"/>
    <n v="0.11150488836336381"/>
    <x v="0"/>
  </r>
  <r>
    <s v="b9a74d"/>
    <n v="5"/>
    <n v="22"/>
    <s v="t"/>
    <s v="79dcdf"/>
    <d v="1899-12-30T00:51:19"/>
    <n v="17"/>
    <x v="1153"/>
    <n v="5.8505651301764959E-2"/>
    <x v="1"/>
  </r>
  <r>
    <s v="c4a632"/>
    <n v="1"/>
    <n v="17"/>
    <s v="f"/>
    <s v="e94732"/>
    <d v="1899-12-30T00:31:43"/>
    <n v="13"/>
    <x v="1102"/>
    <n v="9.5215079569539052E-3"/>
    <x v="0"/>
  </r>
  <r>
    <s v="d5e9a6"/>
    <n v="5"/>
    <n v="17"/>
    <s v="f"/>
    <s v="e94732"/>
    <d v="1899-12-30T00:31:43"/>
    <n v="23"/>
    <x v="791"/>
    <n v="8.4228724234592225E-2"/>
    <x v="0"/>
  </r>
  <r>
    <s v="9ec847"/>
    <n v="1"/>
    <n v="17"/>
    <s v="f"/>
    <s v="e94732"/>
    <d v="1899-12-30T00:31:43"/>
    <n v="54"/>
    <x v="1071"/>
    <n v="3.9550879205808534E-2"/>
    <x v="0"/>
  </r>
  <r>
    <s v="f084eb"/>
    <n v="1"/>
    <n v="17"/>
    <s v="f"/>
    <s v="e94732"/>
    <d v="1899-12-30T00:31:43"/>
    <n v="36"/>
    <x v="908"/>
    <n v="2.6367252803872351E-2"/>
    <x v="1"/>
  </r>
  <r>
    <s v="b9a74d"/>
    <n v="2"/>
    <n v="17"/>
    <s v="f"/>
    <s v="e94732"/>
    <d v="1899-12-30T00:31:43"/>
    <n v="17"/>
    <x v="792"/>
    <n v="2.4902405425879445E-2"/>
    <x v="1"/>
  </r>
  <r>
    <s v="e31d39"/>
    <n v="4"/>
    <n v="21"/>
    <s v="f"/>
    <s v="87cc64"/>
    <d v="1899-12-30T00:37:53"/>
    <n v="10"/>
    <x v="577"/>
    <n v="2.788504647263609E-2"/>
    <x v="0"/>
  </r>
  <r>
    <s v="9ec847"/>
    <n v="2"/>
    <n v="21"/>
    <s v="f"/>
    <s v="87cc64"/>
    <d v="1899-12-30T00:37:53"/>
    <n v="54"/>
    <x v="8"/>
    <n v="7.528962547611745E-2"/>
    <x v="0"/>
  </r>
  <r>
    <s v="2feb6b"/>
    <n v="1"/>
    <n v="21"/>
    <s v="f"/>
    <s v="87cc64"/>
    <d v="1899-12-30T00:37:53"/>
    <n v="29"/>
    <x v="295"/>
    <n v="2.0216658692661166E-2"/>
    <x v="1"/>
  </r>
  <r>
    <s v="c4a632"/>
    <n v="2"/>
    <n v="11"/>
    <s v="f"/>
    <s v="40cd67"/>
    <d v="1899-12-30T00:27:06"/>
    <n v="13"/>
    <x v="845"/>
    <n v="2.0419619473949338E-2"/>
    <x v="0"/>
  </r>
  <r>
    <s v="e83aa3"/>
    <n v="3"/>
    <n v="11"/>
    <s v="f"/>
    <s v="40cd67"/>
    <d v="1899-12-30T00:27:06"/>
    <n v="32"/>
    <x v="883"/>
    <n v="7.5395518057659094E-2"/>
    <x v="0"/>
  </r>
  <r>
    <s v="e31d39"/>
    <n v="1"/>
    <n v="11"/>
    <s v="f"/>
    <s v="40cd67"/>
    <d v="1899-12-30T00:27:06"/>
    <n v="10"/>
    <x v="349"/>
    <n v="7.8536997976728241E-3"/>
    <x v="0"/>
  </r>
  <r>
    <s v="d5e9a6"/>
    <n v="1"/>
    <n v="11"/>
    <s v="f"/>
    <s v="40cd67"/>
    <d v="1899-12-30T00:27:06"/>
    <n v="23"/>
    <x v="846"/>
    <n v="1.8063509534647495E-2"/>
    <x v="0"/>
  </r>
  <r>
    <s v="72f5d4"/>
    <n v="2"/>
    <n v="11"/>
    <s v="f"/>
    <s v="40cd67"/>
    <d v="1899-12-30T00:27:06"/>
    <n v="19"/>
    <x v="847"/>
    <n v="2.9844059231156728E-2"/>
    <x v="0"/>
  </r>
  <r>
    <s v="9ec847"/>
    <n v="2"/>
    <n v="11"/>
    <s v="f"/>
    <s v="40cd67"/>
    <d v="1899-12-30T00:27:06"/>
    <n v="54"/>
    <x v="347"/>
    <n v="8.4819957814866495E-2"/>
    <x v="0"/>
  </r>
  <r>
    <s v="c8d436"/>
    <n v="3"/>
    <n v="11"/>
    <s v="f"/>
    <s v="40cd67"/>
    <d v="1899-12-30T00:27:06"/>
    <n v="10"/>
    <x v="346"/>
    <n v="2.3561099393018467E-2"/>
    <x v="1"/>
  </r>
  <r>
    <s v="2a2353"/>
    <n v="5"/>
    <n v="11"/>
    <s v="f"/>
    <s v="40cd67"/>
    <d v="1899-12-30T00:27:06"/>
    <n v="57"/>
    <x v="911"/>
    <n v="0.22383044423367546"/>
    <x v="1"/>
  </r>
  <r>
    <s v="b9a74d"/>
    <n v="3"/>
    <n v="11"/>
    <s v="f"/>
    <s v="40cd67"/>
    <d v="1899-12-30T00:27:06"/>
    <n v="17"/>
    <x v="678"/>
    <n v="4.0053868968131394E-2"/>
    <x v="1"/>
  </r>
  <r>
    <s v="e83aa3"/>
    <n v="1"/>
    <n v="24"/>
    <s v="t"/>
    <s v="32df56"/>
    <d v="1899-12-30T00:08:34"/>
    <n v="32"/>
    <x v="704"/>
    <n v="2.1460896525775625E-2"/>
    <x v="0"/>
  </r>
  <r>
    <s v="e31d39"/>
    <n v="2"/>
    <n v="24"/>
    <s v="t"/>
    <s v="32df56"/>
    <d v="1899-12-30T00:08:34"/>
    <n v="10"/>
    <x v="952"/>
    <n v="1.3413060328609765E-2"/>
    <x v="0"/>
  </r>
  <r>
    <s v="72f5d4"/>
    <n v="1"/>
    <n v="24"/>
    <s v="t"/>
    <s v="32df56"/>
    <d v="1899-12-30T00:08:34"/>
    <n v="19"/>
    <x v="1167"/>
    <n v="1.2742407312179276E-2"/>
    <x v="0"/>
  </r>
  <r>
    <s v="9ec847"/>
    <n v="2"/>
    <n v="24"/>
    <s v="t"/>
    <s v="32df56"/>
    <d v="1899-12-30T00:08:34"/>
    <n v="54"/>
    <x v="90"/>
    <n v="7.2430525774492729E-2"/>
    <x v="0"/>
  </r>
  <r>
    <s v="5d267b"/>
    <n v="1"/>
    <n v="24"/>
    <s v="t"/>
    <s v="32df56"/>
    <d v="1899-12-30T00:08:34"/>
    <n v="40"/>
    <x v="88"/>
    <n v="2.6826120657219531E-2"/>
    <x v="1"/>
  </r>
  <r>
    <s v="c8d436"/>
    <n v="3"/>
    <n v="24"/>
    <s v="t"/>
    <s v="32df56"/>
    <d v="1899-12-30T00:08:34"/>
    <n v="10"/>
    <x v="752"/>
    <n v="2.0119590492914646E-2"/>
    <x v="1"/>
  </r>
  <r>
    <s v="f084eb"/>
    <n v="4"/>
    <n v="24"/>
    <s v="t"/>
    <s v="32df56"/>
    <d v="1899-12-30T00:08:34"/>
    <n v="36"/>
    <x v="909"/>
    <n v="9.6574034365990311E-2"/>
    <x v="1"/>
  </r>
  <r>
    <s v="b9a74d"/>
    <n v="1"/>
    <n v="24"/>
    <s v="t"/>
    <s v="32df56"/>
    <d v="1899-12-30T00:08:34"/>
    <n v="17"/>
    <x v="447"/>
    <n v="1.1401101279318301E-2"/>
    <x v="1"/>
  </r>
  <r>
    <s v="e31d39"/>
    <n v="4"/>
    <n v="3"/>
    <s v="f"/>
    <s v="2012cb"/>
    <d v="1899-12-30T00:49:28"/>
    <n v="10"/>
    <x v="656"/>
    <n v="3.423860136513545E-2"/>
    <x v="0"/>
  </r>
  <r>
    <s v="d5e9a6"/>
    <n v="3"/>
    <n v="3"/>
    <s v="f"/>
    <s v="2012cb"/>
    <d v="1899-12-30T00:49:28"/>
    <n v="23"/>
    <x v="959"/>
    <n v="5.9061587354858655E-2"/>
    <x v="0"/>
  </r>
  <r>
    <s v="9ec847"/>
    <n v="2"/>
    <n v="3"/>
    <s v="f"/>
    <s v="2012cb"/>
    <d v="1899-12-30T00:49:28"/>
    <n v="54"/>
    <x v="837"/>
    <n v="9.2444223685865717E-2"/>
    <x v="0"/>
  </r>
  <r>
    <s v="5d267b"/>
    <n v="1"/>
    <n v="3"/>
    <s v="f"/>
    <s v="2012cb"/>
    <d v="1899-12-30T00:49:28"/>
    <n v="40"/>
    <x v="656"/>
    <n v="3.423860136513545E-2"/>
    <x v="1"/>
  </r>
  <r>
    <s v="c8d436"/>
    <n v="5"/>
    <n v="3"/>
    <s v="f"/>
    <s v="2012cb"/>
    <d v="1899-12-30T00:49:28"/>
    <n v="10"/>
    <x v="674"/>
    <n v="4.2798251706419314E-2"/>
    <x v="1"/>
  </r>
  <r>
    <s v="2a2353"/>
    <n v="5"/>
    <n v="3"/>
    <s v="f"/>
    <s v="2012cb"/>
    <d v="1899-12-30T00:49:28"/>
    <n v="57"/>
    <x v="898"/>
    <n v="0.24395003472659008"/>
    <x v="1"/>
  </r>
  <r>
    <s v="f084eb"/>
    <n v="1"/>
    <n v="3"/>
    <s v="f"/>
    <s v="2012cb"/>
    <d v="1899-12-30T00:49:28"/>
    <n v="36"/>
    <x v="899"/>
    <n v="3.0814741228621913E-2"/>
    <x v="1"/>
  </r>
  <r>
    <s v="c4a632"/>
    <n v="4"/>
    <n v="2"/>
    <s v="f"/>
    <s v="12bbbd"/>
    <d v="1899-12-30T00:32:41"/>
    <n v="13"/>
    <x v="953"/>
    <n v="4.4969049628023262E-2"/>
    <x v="0"/>
  </r>
  <r>
    <s v="e83aa3"/>
    <n v="2"/>
    <n v="2"/>
    <s v="f"/>
    <s v="12bbbd"/>
    <d v="1899-12-30T00:32:41"/>
    <n v="32"/>
    <x v="1020"/>
    <n v="5.5346522619105561E-2"/>
    <x v="0"/>
  </r>
  <r>
    <s v="e31d39"/>
    <n v="2"/>
    <n v="2"/>
    <s v="f"/>
    <s v="12bbbd"/>
    <d v="1899-12-30T00:32:41"/>
    <n v="10"/>
    <x v="414"/>
    <n v="1.7295788318470489E-2"/>
    <x v="0"/>
  </r>
  <r>
    <s v="d5e9a6"/>
    <n v="3"/>
    <n v="2"/>
    <s v="f"/>
    <s v="12bbbd"/>
    <d v="1899-12-30T00:32:41"/>
    <n v="23"/>
    <x v="957"/>
    <n v="5.967046969872318E-2"/>
    <x v="0"/>
  </r>
  <r>
    <s v="9ec847"/>
    <n v="5"/>
    <n v="2"/>
    <s v="f"/>
    <s v="12bbbd"/>
    <d v="1899-12-30T00:32:41"/>
    <n v="54"/>
    <x v="298"/>
    <n v="0.23349314229935159"/>
    <x v="0"/>
  </r>
  <r>
    <s v="c8d436"/>
    <n v="2"/>
    <n v="2"/>
    <s v="f"/>
    <s v="12bbbd"/>
    <d v="1899-12-30T00:32:41"/>
    <n v="10"/>
    <x v="414"/>
    <n v="1.7295788318470489E-2"/>
    <x v="1"/>
  </r>
  <r>
    <s v="2a2353"/>
    <n v="3"/>
    <n v="2"/>
    <s v="f"/>
    <s v="12bbbd"/>
    <d v="1899-12-30T00:32:41"/>
    <n v="57"/>
    <x v="299"/>
    <n v="0.14787899012292263"/>
    <x v="1"/>
  </r>
  <r>
    <s v="b9a74d"/>
    <n v="4"/>
    <n v="2"/>
    <s v="f"/>
    <s v="12bbbd"/>
    <d v="1899-12-30T00:32:41"/>
    <n v="17"/>
    <x v="600"/>
    <n v="5.8805680282799651E-2"/>
    <x v="1"/>
  </r>
  <r>
    <s v="e31d39"/>
    <n v="3"/>
    <n v="18"/>
    <s v="t"/>
    <n v="381367"/>
    <d v="1899-12-30T00:08:27"/>
    <n v="10"/>
    <x v="839"/>
    <n v="2.1707979216039491E-2"/>
    <x v="0"/>
  </r>
  <r>
    <s v="d5e9a6"/>
    <n v="2"/>
    <n v="18"/>
    <s v="t"/>
    <n v="381367"/>
    <d v="1899-12-30T00:08:27"/>
    <n v="23"/>
    <x v="591"/>
    <n v="3.3285568131260553E-2"/>
    <x v="0"/>
  </r>
  <r>
    <s v="72f5d4"/>
    <n v="3"/>
    <n v="18"/>
    <s v="t"/>
    <n v="381367"/>
    <d v="1899-12-30T00:08:27"/>
    <n v="19"/>
    <x v="106"/>
    <n v="4.1245160510475033E-2"/>
    <x v="0"/>
  </r>
  <r>
    <s v="9ec847"/>
    <n v="4"/>
    <n v="18"/>
    <s v="t"/>
    <n v="381367"/>
    <d v="1899-12-30T00:08:27"/>
    <n v="54"/>
    <x v="969"/>
    <n v="0.15629745035548434"/>
    <x v="0"/>
  </r>
  <r>
    <s v="b9a74d"/>
    <n v="2"/>
    <n v="18"/>
    <s v="t"/>
    <n v="381367"/>
    <d v="1899-12-30T00:08:27"/>
    <n v="17"/>
    <x v="971"/>
    <n v="2.4602376444844757E-2"/>
    <x v="1"/>
  </r>
  <r>
    <s v="2feb6b"/>
    <n v="4"/>
    <n v="18"/>
    <s v="t"/>
    <n v="381367"/>
    <d v="1899-12-30T00:08:27"/>
    <n v="29"/>
    <x v="592"/>
    <n v="8.3937519635352703E-2"/>
    <x v="1"/>
  </r>
  <r>
    <s v="e31d39"/>
    <n v="5"/>
    <n v="17"/>
    <s v="f"/>
    <s v="b6ed4f"/>
    <d v="1899-12-30T00:18:02"/>
    <n v="10"/>
    <x v="1017"/>
    <n v="3.6621184449822715E-2"/>
    <x v="0"/>
  </r>
  <r>
    <s v="d5e9a6"/>
    <n v="1"/>
    <n v="17"/>
    <s v="f"/>
    <s v="b6ed4f"/>
    <d v="1899-12-30T00:18:02"/>
    <n v="23"/>
    <x v="906"/>
    <n v="1.6845744846918448E-2"/>
    <x v="0"/>
  </r>
  <r>
    <s v="72f5d4"/>
    <n v="2"/>
    <n v="17"/>
    <s v="f"/>
    <s v="b6ed4f"/>
    <d v="1899-12-30T00:18:02"/>
    <n v="19"/>
    <x v="607"/>
    <n v="2.7832100181865261E-2"/>
    <x v="0"/>
  </r>
  <r>
    <s v="9ec847"/>
    <n v="1"/>
    <n v="17"/>
    <s v="f"/>
    <s v="b6ed4f"/>
    <d v="1899-12-30T00:18:02"/>
    <n v="54"/>
    <x v="1071"/>
    <n v="3.9550879205808534E-2"/>
    <x v="0"/>
  </r>
  <r>
    <s v="c8d436"/>
    <n v="2"/>
    <n v="17"/>
    <s v="f"/>
    <s v="b6ed4f"/>
    <d v="1899-12-30T00:18:02"/>
    <n v="10"/>
    <x v="787"/>
    <n v="1.4648473779929085E-2"/>
    <x v="1"/>
  </r>
  <r>
    <s v="2a2353"/>
    <n v="3"/>
    <n v="17"/>
    <s v="f"/>
    <s v="b6ed4f"/>
    <d v="1899-12-30T00:18:02"/>
    <n v="57"/>
    <x v="609"/>
    <n v="0.12524445081839367"/>
    <x v="1"/>
  </r>
  <r>
    <s v="2feb6b"/>
    <n v="3"/>
    <n v="17"/>
    <s v="f"/>
    <s v="b6ed4f"/>
    <d v="1899-12-30T00:18:02"/>
    <n v="29"/>
    <x v="1019"/>
    <n v="6.3720860942691526E-2"/>
    <x v="1"/>
  </r>
  <r>
    <s v="e83aa3"/>
    <n v="3"/>
    <n v="4"/>
    <s v="t"/>
    <s v="1407b4"/>
    <d v="1899-12-30T00:05:56"/>
    <n v="32"/>
    <x v="1109"/>
    <n v="8.1325502623991838E-2"/>
    <x v="0"/>
  </r>
  <r>
    <s v="e31d39"/>
    <n v="4"/>
    <n v="4"/>
    <s v="t"/>
    <s v="1407b4"/>
    <d v="1899-12-30T00:05:56"/>
    <n v="10"/>
    <x v="28"/>
    <n v="3.3885626093329929E-2"/>
    <x v="0"/>
  </r>
  <r>
    <s v="d5e9a6"/>
    <n v="4"/>
    <n v="4"/>
    <s v="t"/>
    <s v="1407b4"/>
    <d v="1899-12-30T00:05:56"/>
    <n v="23"/>
    <x v="728"/>
    <n v="7.793694001465884E-2"/>
    <x v="0"/>
  </r>
  <r>
    <s v="9ec847"/>
    <n v="5"/>
    <n v="4"/>
    <s v="t"/>
    <s v="1407b4"/>
    <d v="1899-12-30T00:05:56"/>
    <n v="54"/>
    <x v="539"/>
    <n v="0.22872797612997706"/>
    <x v="0"/>
  </r>
  <r>
    <s v="c8d436"/>
    <n v="3"/>
    <n v="4"/>
    <s v="t"/>
    <s v="1407b4"/>
    <d v="1899-12-30T00:05:56"/>
    <n v="10"/>
    <x v="727"/>
    <n v="2.541421956999745E-2"/>
    <x v="1"/>
  </r>
  <r>
    <s v="f084eb"/>
    <n v="4"/>
    <n v="4"/>
    <s v="t"/>
    <s v="1407b4"/>
    <d v="1899-12-30T00:05:56"/>
    <n v="36"/>
    <x v="870"/>
    <n v="0.12198825393598776"/>
    <x v="1"/>
  </r>
  <r>
    <s v="b9a74d"/>
    <n v="3"/>
    <n v="4"/>
    <s v="t"/>
    <s v="1407b4"/>
    <d v="1899-12-30T00:05:56"/>
    <n v="17"/>
    <x v="235"/>
    <n v="4.3204173268995665E-2"/>
    <x v="1"/>
  </r>
  <r>
    <s v="d5e9a6"/>
    <n v="5"/>
    <n v="1"/>
    <s v="t"/>
    <s v="85a7ed"/>
    <d v="1899-12-30T00:06:35"/>
    <n v="23"/>
    <x v="224"/>
    <n v="0.10046558673764616"/>
    <x v="0"/>
  </r>
  <r>
    <s v="72f5d4"/>
    <n v="5"/>
    <n v="1"/>
    <s v="t"/>
    <s v="85a7ed"/>
    <d v="1899-12-30T00:06:35"/>
    <n v="19"/>
    <x v="1076"/>
    <n v="8.2993310783272919E-2"/>
    <x v="0"/>
  </r>
  <r>
    <s v="9ec847"/>
    <n v="4"/>
    <n v="1"/>
    <s v="t"/>
    <s v="85a7ed"/>
    <d v="1899-12-30T00:06:35"/>
    <n v="54"/>
    <x v="1115"/>
    <n v="0.18870058030723108"/>
    <x v="0"/>
  </r>
  <r>
    <s v="c8d436"/>
    <n v="4"/>
    <n v="1"/>
    <s v="t"/>
    <s v="85a7ed"/>
    <d v="1899-12-30T00:06:35"/>
    <n v="10"/>
    <x v="761"/>
    <n v="3.4944551908746499E-2"/>
    <x v="1"/>
  </r>
  <r>
    <s v="2a2353"/>
    <n v="1"/>
    <n v="1"/>
    <s v="t"/>
    <s v="85a7ed"/>
    <d v="1899-12-30T00:06:35"/>
    <n v="57"/>
    <x v="661"/>
    <n v="4.9795986469963756E-2"/>
    <x v="1"/>
  </r>
  <r>
    <s v="e83aa3"/>
    <n v="3"/>
    <n v="11"/>
    <s v="t"/>
    <s v="61b6c6"/>
    <d v="1899-12-30T00:13:20"/>
    <n v="32"/>
    <x v="883"/>
    <n v="7.5395518057659094E-2"/>
    <x v="0"/>
  </r>
  <r>
    <s v="e31d39"/>
    <n v="5"/>
    <n v="11"/>
    <s v="t"/>
    <s v="61b6c6"/>
    <d v="1899-12-30T00:13:20"/>
    <n v="10"/>
    <x v="475"/>
    <n v="3.9268498988364112E-2"/>
    <x v="0"/>
  </r>
  <r>
    <s v="9ec847"/>
    <n v="5"/>
    <n v="11"/>
    <s v="t"/>
    <s v="61b6c6"/>
    <d v="1899-12-30T00:13:20"/>
    <n v="54"/>
    <x v="677"/>
    <n v="0.21204989453716622"/>
    <x v="0"/>
  </r>
  <r>
    <s v="2a2353"/>
    <n v="3"/>
    <n v="11"/>
    <s v="t"/>
    <s v="61b6c6"/>
    <d v="1899-12-30T00:13:20"/>
    <n v="57"/>
    <x v="809"/>
    <n v="0.13429826654020527"/>
    <x v="1"/>
  </r>
  <r>
    <s v="b9a74d"/>
    <n v="1"/>
    <n v="11"/>
    <s v="t"/>
    <s v="61b6c6"/>
    <d v="1899-12-30T00:13:20"/>
    <n v="17"/>
    <x v="874"/>
    <n v="1.33512896560438E-2"/>
    <x v="1"/>
  </r>
  <r>
    <s v="2feb6b"/>
    <n v="3"/>
    <n v="11"/>
    <s v="t"/>
    <s v="61b6c6"/>
    <d v="1899-12-30T00:13:20"/>
    <n v="29"/>
    <x v="350"/>
    <n v="6.8327188239753561E-2"/>
    <x v="1"/>
  </r>
  <r>
    <s v="d5e9a6"/>
    <n v="5"/>
    <n v="8"/>
    <s v="f"/>
    <s v="52ce10"/>
    <d v="1899-12-30T00:28:59"/>
    <n v="23"/>
    <x v="723"/>
    <n v="9.3361959392560076E-2"/>
    <x v="0"/>
  </r>
  <r>
    <s v="72f5d4"/>
    <n v="4"/>
    <n v="8"/>
    <s v="f"/>
    <s v="52ce10"/>
    <d v="1899-12-30T00:28:59"/>
    <n v="19"/>
    <x v="812"/>
    <n v="6.1700077511604917E-2"/>
    <x v="0"/>
  </r>
  <r>
    <s v="9ec847"/>
    <n v="1"/>
    <n v="8"/>
    <s v="f"/>
    <s v="52ce10"/>
    <d v="1899-12-30T00:28:59"/>
    <n v="54"/>
    <x v="429"/>
    <n v="4.3839528758245601E-2"/>
    <x v="0"/>
  </r>
  <r>
    <s v="5d267b"/>
    <n v="1"/>
    <n v="8"/>
    <s v="f"/>
    <s v="52ce10"/>
    <d v="1899-12-30T00:28:59"/>
    <n v="40"/>
    <x v="384"/>
    <n v="3.2473725006107852E-2"/>
    <x v="1"/>
  </r>
  <r>
    <s v="c8d436"/>
    <n v="2"/>
    <n v="8"/>
    <s v="f"/>
    <s v="52ce10"/>
    <d v="1899-12-30T00:28:59"/>
    <n v="10"/>
    <x v="126"/>
    <n v="1.6236862503053926E-2"/>
    <x v="1"/>
  </r>
  <r>
    <s v="2a2353"/>
    <n v="5"/>
    <n v="8"/>
    <s v="f"/>
    <s v="52ce10"/>
    <d v="1899-12-30T00:28:59"/>
    <n v="57"/>
    <x v="479"/>
    <n v="0.23137529066851845"/>
    <x v="1"/>
  </r>
  <r>
    <s v="f084eb"/>
    <n v="1"/>
    <n v="8"/>
    <s v="f"/>
    <s v="52ce10"/>
    <d v="1899-12-30T00:28:59"/>
    <n v="36"/>
    <x v="981"/>
    <n v="2.9226352505497072E-2"/>
    <x v="1"/>
  </r>
  <r>
    <s v="b9a74d"/>
    <n v="2"/>
    <n v="8"/>
    <s v="f"/>
    <s v="52ce10"/>
    <d v="1899-12-30T00:28:59"/>
    <n v="17"/>
    <x v="430"/>
    <n v="2.7602666255191678E-2"/>
    <x v="1"/>
  </r>
  <r>
    <s v="2feb6b"/>
    <n v="3"/>
    <n v="8"/>
    <s v="f"/>
    <s v="52ce10"/>
    <d v="1899-12-30T00:28:59"/>
    <n v="29"/>
    <x v="1116"/>
    <n v="7.0630351888284593E-2"/>
    <x v="1"/>
  </r>
  <r>
    <s v="c4a632"/>
    <n v="2"/>
    <n v="14"/>
    <s v="t"/>
    <s v="60ba8a"/>
    <d v="1899-12-30T00:53:07"/>
    <n v="13"/>
    <x v="329"/>
    <n v="1.9731317693928576E-2"/>
    <x v="0"/>
  </r>
  <r>
    <s v="e83aa3"/>
    <n v="1"/>
    <n v="14"/>
    <s v="t"/>
    <s v="60ba8a"/>
    <d v="1899-12-30T00:53:07"/>
    <n v="32"/>
    <x v="440"/>
    <n v="2.4284698700219785E-2"/>
    <x v="0"/>
  </r>
  <r>
    <s v="e31d39"/>
    <n v="4"/>
    <n v="14"/>
    <s v="t"/>
    <s v="60ba8a"/>
    <d v="1899-12-30T00:53:07"/>
    <n v="10"/>
    <x v="391"/>
    <n v="3.035587337527473E-2"/>
    <x v="0"/>
  </r>
  <r>
    <s v="9ec847"/>
    <n v="5"/>
    <n v="14"/>
    <s v="t"/>
    <s v="60ba8a"/>
    <d v="1899-12-30T00:53:07"/>
    <n v="54"/>
    <x v="100"/>
    <n v="0.20490214528310441"/>
    <x v="0"/>
  </r>
  <r>
    <s v="5d267b"/>
    <n v="1"/>
    <n v="14"/>
    <s v="t"/>
    <s v="60ba8a"/>
    <d v="1899-12-30T00:53:07"/>
    <n v="40"/>
    <x v="391"/>
    <n v="3.035587337527473E-2"/>
    <x v="1"/>
  </r>
  <r>
    <s v="2a2353"/>
    <n v="5"/>
    <n v="14"/>
    <s v="t"/>
    <s v="60ba8a"/>
    <d v="1899-12-30T00:53:07"/>
    <n v="57"/>
    <x v="375"/>
    <n v="0.21628559779883247"/>
    <x v="1"/>
  </r>
  <r>
    <s v="f084eb"/>
    <n v="1"/>
    <n v="14"/>
    <s v="t"/>
    <s v="60ba8a"/>
    <d v="1899-12-30T00:53:07"/>
    <n v="36"/>
    <x v="859"/>
    <n v="2.7320286037747259E-2"/>
    <x v="1"/>
  </r>
  <r>
    <s v="2feb6b"/>
    <n v="1"/>
    <n v="14"/>
    <s v="t"/>
    <s v="60ba8a"/>
    <d v="1899-12-30T00:53:07"/>
    <n v="29"/>
    <x v="376"/>
    <n v="2.2008008197074179E-2"/>
    <x v="1"/>
  </r>
  <r>
    <s v="c4a632"/>
    <n v="3"/>
    <n v="21"/>
    <s v="f"/>
    <s v="cf2b76"/>
    <d v="1899-12-30T00:39:13"/>
    <n v="13"/>
    <x v="852"/>
    <n v="2.7187920310820193E-2"/>
    <x v="0"/>
  </r>
  <r>
    <s v="e31d39"/>
    <n v="3"/>
    <n v="21"/>
    <s v="f"/>
    <s v="cf2b76"/>
    <d v="1899-12-30T00:39:13"/>
    <n v="10"/>
    <x v="424"/>
    <n v="2.091378485447707E-2"/>
    <x v="0"/>
  </r>
  <r>
    <s v="d5e9a6"/>
    <n v="5"/>
    <n v="21"/>
    <s v="f"/>
    <s v="cf2b76"/>
    <d v="1899-12-30T00:39:13"/>
    <n v="23"/>
    <x v="401"/>
    <n v="8.0169508608828766E-2"/>
    <x v="0"/>
  </r>
  <r>
    <s v="9ec847"/>
    <n v="2"/>
    <n v="21"/>
    <s v="f"/>
    <s v="cf2b76"/>
    <d v="1899-12-30T00:39:13"/>
    <n v="54"/>
    <x v="8"/>
    <n v="7.528962547611745E-2"/>
    <x v="0"/>
  </r>
  <r>
    <s v="2a2353"/>
    <n v="2"/>
    <n v="21"/>
    <s v="f"/>
    <s v="cf2b76"/>
    <d v="1899-12-30T00:39:13"/>
    <n v="57"/>
    <x v="294"/>
    <n v="7.9472382447012865E-2"/>
    <x v="1"/>
  </r>
  <r>
    <s v="c4a632"/>
    <n v="4"/>
    <n v="14"/>
    <s v="t"/>
    <s v="940a8b"/>
    <d v="1899-12-30T00:55:57"/>
    <n v="13"/>
    <x v="468"/>
    <n v="3.9462635387857152E-2"/>
    <x v="0"/>
  </r>
  <r>
    <s v="72f5d4"/>
    <n v="3"/>
    <n v="14"/>
    <s v="t"/>
    <s v="940a8b"/>
    <d v="1899-12-30T00:55:57"/>
    <n v="19"/>
    <x v="31"/>
    <n v="4.3257119559766487E-2"/>
    <x v="0"/>
  </r>
  <r>
    <s v="5d267b"/>
    <n v="5"/>
    <n v="14"/>
    <s v="t"/>
    <s v="940a8b"/>
    <d v="1899-12-30T00:55:57"/>
    <n v="40"/>
    <x v="46"/>
    <n v="0.15177936687637364"/>
    <x v="1"/>
  </r>
  <r>
    <s v="2a2353"/>
    <n v="5"/>
    <n v="14"/>
    <s v="t"/>
    <s v="940a8b"/>
    <d v="1899-12-30T00:55:57"/>
    <n v="57"/>
    <x v="375"/>
    <n v="0.21628559779883247"/>
    <x v="1"/>
  </r>
  <r>
    <s v="f084eb"/>
    <n v="3"/>
    <n v="14"/>
    <s v="t"/>
    <s v="940a8b"/>
    <d v="1899-12-30T00:55:57"/>
    <n v="36"/>
    <x v="470"/>
    <n v="8.1960858113241775E-2"/>
    <x v="1"/>
  </r>
  <r>
    <s v="b9a74d"/>
    <n v="2"/>
    <n v="14"/>
    <s v="t"/>
    <s v="940a8b"/>
    <d v="1899-12-30T00:55:57"/>
    <n v="17"/>
    <x v="392"/>
    <n v="2.5802492368983521E-2"/>
    <x v="1"/>
  </r>
  <r>
    <s v="e31d39"/>
    <n v="1"/>
    <n v="2"/>
    <s v="f"/>
    <s v="15cbca"/>
    <d v="1899-12-30T00:31:17"/>
    <n v="10"/>
    <x v="644"/>
    <n v="8.6478941592352445E-3"/>
    <x v="0"/>
  </r>
  <r>
    <s v="d5e9a6"/>
    <n v="5"/>
    <n v="2"/>
    <s v="f"/>
    <s v="15cbca"/>
    <d v="1899-12-30T00:31:17"/>
    <n v="23"/>
    <x v="645"/>
    <n v="9.94507828312053E-2"/>
    <x v="0"/>
  </r>
  <r>
    <s v="72f5d4"/>
    <n v="4"/>
    <n v="2"/>
    <s v="f"/>
    <s v="15cbca"/>
    <d v="1899-12-30T00:31:17"/>
    <n v="19"/>
    <x v="597"/>
    <n v="6.5723995610187866E-2"/>
    <x v="0"/>
  </r>
  <r>
    <s v="9ec847"/>
    <n v="2"/>
    <n v="2"/>
    <s v="f"/>
    <s v="15cbca"/>
    <d v="1899-12-30T00:31:17"/>
    <n v="54"/>
    <x v="647"/>
    <n v="9.3397256919740643E-2"/>
    <x v="0"/>
  </r>
  <r>
    <s v="5d267b"/>
    <n v="3"/>
    <n v="2"/>
    <s v="f"/>
    <s v="15cbca"/>
    <d v="1899-12-30T00:31:17"/>
    <n v="40"/>
    <x v="1051"/>
    <n v="0.10377472991082291"/>
    <x v="1"/>
  </r>
  <r>
    <s v="c8d436"/>
    <n v="1"/>
    <n v="2"/>
    <s v="f"/>
    <s v="15cbca"/>
    <d v="1899-12-30T00:31:17"/>
    <n v="10"/>
    <x v="644"/>
    <n v="8.6478941592352445E-3"/>
    <x v="1"/>
  </r>
  <r>
    <s v="2a2353"/>
    <n v="2"/>
    <n v="2"/>
    <s v="f"/>
    <s v="15cbca"/>
    <d v="1899-12-30T00:31:17"/>
    <n v="57"/>
    <x v="177"/>
    <n v="9.8585993415281778E-2"/>
    <x v="1"/>
  </r>
  <r>
    <s v="f084eb"/>
    <n v="4"/>
    <n v="2"/>
    <s v="f"/>
    <s v="15cbca"/>
    <d v="1899-12-30T00:31:17"/>
    <n v="36"/>
    <x v="1114"/>
    <n v="0.12452967589298751"/>
    <x v="1"/>
  </r>
  <r>
    <s v="b9a74d"/>
    <n v="2"/>
    <n v="2"/>
    <s v="f"/>
    <s v="15cbca"/>
    <d v="1899-12-30T00:31:17"/>
    <n v="17"/>
    <x v="844"/>
    <n v="2.9402840141399825E-2"/>
    <x v="1"/>
  </r>
  <r>
    <s v="c4a632"/>
    <n v="4"/>
    <n v="5"/>
    <s v="f"/>
    <s v="ae098d"/>
    <d v="1899-12-30T00:40:45"/>
    <n v="13"/>
    <x v="703"/>
    <n v="4.3592446067981738E-2"/>
    <x v="0"/>
  </r>
  <r>
    <s v="72f5d4"/>
    <n v="2"/>
    <n v="5"/>
    <s v="f"/>
    <s v="ae098d"/>
    <d v="1899-12-30T00:40:45"/>
    <n v="19"/>
    <x v="458"/>
    <n v="3.1856018280448192E-2"/>
    <x v="0"/>
  </r>
  <r>
    <s v="2a2353"/>
    <n v="2"/>
    <n v="5"/>
    <s v="f"/>
    <s v="ae098d"/>
    <d v="1899-12-30T00:40:45"/>
    <n v="57"/>
    <x v="500"/>
    <n v="9.5568054841344577E-2"/>
    <x v="1"/>
  </r>
  <r>
    <s v="f084eb"/>
    <n v="1"/>
    <n v="5"/>
    <s v="f"/>
    <s v="ae098d"/>
    <d v="1899-12-30T00:40:45"/>
    <n v="36"/>
    <x v="1104"/>
    <n v="3.0179385739371969E-2"/>
    <x v="1"/>
  </r>
  <r>
    <s v="b9a74d"/>
    <n v="3"/>
    <n v="5"/>
    <s v="f"/>
    <s v="ae098d"/>
    <d v="1899-12-30T00:40:45"/>
    <n v="17"/>
    <x v="169"/>
    <n v="4.2754129797443627E-2"/>
    <x v="1"/>
  </r>
  <r>
    <s v="c4a632"/>
    <n v="5"/>
    <n v="1"/>
    <s v="t"/>
    <s v="7ed828"/>
    <d v="1899-12-30T00:51:48"/>
    <n v="13"/>
    <x v="111"/>
    <n v="5.6784896851713049E-2"/>
    <x v="0"/>
  </r>
  <r>
    <s v="e31d39"/>
    <n v="2"/>
    <n v="1"/>
    <s v="t"/>
    <s v="7ed828"/>
    <d v="1899-12-30T00:51:48"/>
    <n v="10"/>
    <x v="730"/>
    <n v="1.7472275954373249E-2"/>
    <x v="0"/>
  </r>
  <r>
    <s v="d5e9a6"/>
    <n v="2"/>
    <n v="1"/>
    <s v="t"/>
    <s v="7ed828"/>
    <d v="1899-12-30T00:51:48"/>
    <n v="23"/>
    <x v="562"/>
    <n v="4.018623469505847E-2"/>
    <x v="0"/>
  </r>
  <r>
    <s v="72f5d4"/>
    <n v="5"/>
    <n v="1"/>
    <s v="t"/>
    <s v="7ed828"/>
    <d v="1899-12-30T00:51:48"/>
    <n v="19"/>
    <x v="1076"/>
    <n v="8.2993310783272919E-2"/>
    <x v="0"/>
  </r>
  <r>
    <s v="9ec847"/>
    <n v="4"/>
    <n v="1"/>
    <s v="t"/>
    <s v="7ed828"/>
    <d v="1899-12-30T00:51:48"/>
    <n v="54"/>
    <x v="1115"/>
    <n v="0.18870058030723108"/>
    <x v="0"/>
  </r>
  <r>
    <s v="2a2353"/>
    <n v="3"/>
    <n v="1"/>
    <s v="t"/>
    <s v="7ed828"/>
    <d v="1899-12-30T00:51:48"/>
    <n v="57"/>
    <x v="1031"/>
    <n v="0.14938795940989125"/>
    <x v="1"/>
  </r>
  <r>
    <s v="f084eb"/>
    <n v="5"/>
    <n v="1"/>
    <s v="t"/>
    <s v="7ed828"/>
    <d v="1899-12-30T00:51:48"/>
    <n v="36"/>
    <x v="115"/>
    <n v="0.1572504835893592"/>
    <x v="1"/>
  </r>
  <r>
    <s v="b9a74d"/>
    <n v="5"/>
    <n v="1"/>
    <s v="t"/>
    <s v="7ed828"/>
    <d v="1899-12-30T00:51:48"/>
    <n v="17"/>
    <x v="732"/>
    <n v="7.4257172806086305E-2"/>
    <x v="1"/>
  </r>
  <r>
    <s v="e83aa3"/>
    <n v="2"/>
    <n v="10"/>
    <s v="t"/>
    <s v="fdbd07"/>
    <d v="1899-12-30T00:46:37"/>
    <n v="32"/>
    <x v="43"/>
    <n v="5.0828439139994908E-2"/>
    <x v="0"/>
  </r>
  <r>
    <s v="d5e9a6"/>
    <n v="1"/>
    <n v="10"/>
    <s v="t"/>
    <s v="fdbd07"/>
    <d v="1899-12-30T00:46:37"/>
    <n v="23"/>
    <x v="578"/>
    <n v="1.8266470315935666E-2"/>
    <x v="0"/>
  </r>
  <r>
    <s v="c8d436"/>
    <n v="5"/>
    <n v="10"/>
    <s v="t"/>
    <s v="fdbd07"/>
    <d v="1899-12-30T00:46:37"/>
    <n v="10"/>
    <x v="697"/>
    <n v="3.9709718078121015E-2"/>
    <x v="1"/>
  </r>
  <r>
    <s v="f084eb"/>
    <n v="3"/>
    <n v="10"/>
    <s v="t"/>
    <s v="fdbd07"/>
    <d v="1899-12-30T00:46:37"/>
    <n v="36"/>
    <x v="258"/>
    <n v="8.5772991048741393E-2"/>
    <x v="1"/>
  </r>
  <r>
    <s v="b9a74d"/>
    <n v="3"/>
    <n v="10"/>
    <s v="t"/>
    <s v="fdbd07"/>
    <d v="1899-12-30T00:46:37"/>
    <n v="17"/>
    <x v="184"/>
    <n v="4.0503912439683439E-2"/>
    <x v="1"/>
  </r>
  <r>
    <s v="2feb6b"/>
    <n v="2"/>
    <n v="10"/>
    <s v="t"/>
    <s v="fdbd07"/>
    <d v="1899-12-30T00:46:37"/>
    <n v="29"/>
    <x v="582"/>
    <n v="4.6063272970620378E-2"/>
    <x v="1"/>
  </r>
  <r>
    <s v="c4a632"/>
    <n v="5"/>
    <n v="14"/>
    <s v="f"/>
    <s v="64d5c6"/>
    <d v="1899-12-30T00:36:03"/>
    <n v="13"/>
    <x v="98"/>
    <n v="4.9328294234821435E-2"/>
    <x v="0"/>
  </r>
  <r>
    <s v="e83aa3"/>
    <n v="1"/>
    <n v="14"/>
    <s v="f"/>
    <s v="64d5c6"/>
    <d v="1899-12-30T00:36:03"/>
    <n v="32"/>
    <x v="440"/>
    <n v="2.4284698700219785E-2"/>
    <x v="0"/>
  </r>
  <r>
    <s v="e31d39"/>
    <n v="4"/>
    <n v="14"/>
    <s v="f"/>
    <s v="64d5c6"/>
    <d v="1899-12-30T00:36:03"/>
    <n v="10"/>
    <x v="391"/>
    <n v="3.035587337527473E-2"/>
    <x v="0"/>
  </r>
  <r>
    <s v="d5e9a6"/>
    <n v="4"/>
    <n v="14"/>
    <s v="f"/>
    <s v="64d5c6"/>
    <d v="1899-12-30T00:36:03"/>
    <n v="23"/>
    <x v="330"/>
    <n v="6.9818508763131878E-2"/>
    <x v="0"/>
  </r>
  <r>
    <s v="9ec847"/>
    <n v="1"/>
    <n v="14"/>
    <s v="f"/>
    <s v="64d5c6"/>
    <d v="1899-12-30T00:36:03"/>
    <n v="54"/>
    <x v="557"/>
    <n v="4.0980429056620887E-2"/>
    <x v="0"/>
  </r>
  <r>
    <s v="2a2353"/>
    <n v="4"/>
    <n v="14"/>
    <s v="f"/>
    <s v="64d5c6"/>
    <d v="1899-12-30T00:36:03"/>
    <n v="57"/>
    <x v="33"/>
    <n v="0.17302847823906595"/>
    <x v="1"/>
  </r>
  <r>
    <s v="f084eb"/>
    <n v="3"/>
    <n v="14"/>
    <s v="f"/>
    <s v="64d5c6"/>
    <d v="1899-12-30T00:36:03"/>
    <n v="36"/>
    <x v="470"/>
    <n v="8.1960858113241775E-2"/>
    <x v="1"/>
  </r>
  <r>
    <s v="b9a74d"/>
    <n v="5"/>
    <n v="14"/>
    <s v="f"/>
    <s v="64d5c6"/>
    <d v="1899-12-30T00:36:03"/>
    <n v="17"/>
    <x v="815"/>
    <n v="6.4506230922458802E-2"/>
    <x v="1"/>
  </r>
  <r>
    <s v="c4a632"/>
    <n v="2"/>
    <n v="21"/>
    <s v="f"/>
    <s v="116ded"/>
    <d v="1899-12-30T00:59:51"/>
    <n v="13"/>
    <x v="575"/>
    <n v="1.8125280207213459E-2"/>
    <x v="0"/>
  </r>
  <r>
    <s v="e83aa3"/>
    <n v="2"/>
    <n v="21"/>
    <s v="f"/>
    <s v="116ded"/>
    <d v="1899-12-30T00:59:51"/>
    <n v="32"/>
    <x v="300"/>
    <n v="4.4616074356217748E-2"/>
    <x v="0"/>
  </r>
  <r>
    <s v="e31d39"/>
    <n v="5"/>
    <n v="21"/>
    <s v="f"/>
    <s v="116ded"/>
    <d v="1899-12-30T00:59:51"/>
    <n v="10"/>
    <x v="301"/>
    <n v="3.4856308090795117E-2"/>
    <x v="0"/>
  </r>
  <r>
    <s v="d5e9a6"/>
    <n v="4"/>
    <n v="21"/>
    <s v="f"/>
    <s v="116ded"/>
    <d v="1899-12-30T00:59:51"/>
    <n v="23"/>
    <x v="735"/>
    <n v="6.4135606887063018E-2"/>
    <x v="0"/>
  </r>
  <r>
    <s v="72f5d4"/>
    <n v="4"/>
    <n v="21"/>
    <s v="f"/>
    <s v="116ded"/>
    <d v="1899-12-30T00:59:51"/>
    <n v="19"/>
    <x v="736"/>
    <n v="5.2981588298008579E-2"/>
    <x v="0"/>
  </r>
  <r>
    <s v="2a2353"/>
    <n v="4"/>
    <n v="21"/>
    <s v="f"/>
    <s v="116ded"/>
    <d v="1899-12-30T00:59:51"/>
    <n v="57"/>
    <x v="662"/>
    <n v="0.15894476489402573"/>
    <x v="1"/>
  </r>
  <r>
    <s v="f084eb"/>
    <n v="1"/>
    <n v="21"/>
    <s v="f"/>
    <s v="116ded"/>
    <d v="1899-12-30T00:59:51"/>
    <n v="36"/>
    <x v="915"/>
    <n v="2.5096541825372482E-2"/>
    <x v="1"/>
  </r>
  <r>
    <s v="b9a74d"/>
    <n v="5"/>
    <n v="21"/>
    <s v="f"/>
    <s v="116ded"/>
    <d v="1899-12-30T00:59:51"/>
    <n v="17"/>
    <x v="721"/>
    <n v="5.9255723754351695E-2"/>
    <x v="1"/>
  </r>
  <r>
    <s v="2feb6b"/>
    <n v="4"/>
    <n v="21"/>
    <s v="f"/>
    <s v="116ded"/>
    <d v="1899-12-30T00:59:51"/>
    <n v="29"/>
    <x v="428"/>
    <n v="8.0866634770644666E-2"/>
    <x v="1"/>
  </r>
  <r>
    <s v="c4a632"/>
    <n v="5"/>
    <n v="10"/>
    <s v="f"/>
    <s v="87eb38"/>
    <d v="1899-12-30T00:08:57"/>
    <n v="13"/>
    <x v="965"/>
    <n v="5.1622633501557318E-2"/>
    <x v="0"/>
  </r>
  <r>
    <s v="e83aa3"/>
    <n v="1"/>
    <n v="10"/>
    <s v="f"/>
    <s v="87eb38"/>
    <d v="1899-12-30T00:08:57"/>
    <n v="32"/>
    <x v="966"/>
    <n v="2.5414219569997454E-2"/>
    <x v="0"/>
  </r>
  <r>
    <s v="d5e9a6"/>
    <n v="4"/>
    <n v="10"/>
    <s v="f"/>
    <s v="87eb38"/>
    <d v="1899-12-30T00:08:57"/>
    <n v="23"/>
    <x v="1068"/>
    <n v="7.3065881263742666E-2"/>
    <x v="0"/>
  </r>
  <r>
    <s v="5d267b"/>
    <n v="1"/>
    <n v="10"/>
    <s v="f"/>
    <s v="87eb38"/>
    <d v="1899-12-30T00:08:57"/>
    <n v="40"/>
    <x v="69"/>
    <n v="3.1767774462496817E-2"/>
    <x v="1"/>
  </r>
  <r>
    <s v="c8d436"/>
    <n v="1"/>
    <n v="10"/>
    <s v="f"/>
    <s v="87eb38"/>
    <d v="1899-12-30T00:08:57"/>
    <n v="10"/>
    <x v="579"/>
    <n v="7.9419436156242043E-3"/>
    <x v="1"/>
  </r>
  <r>
    <s v="2a2353"/>
    <n v="5"/>
    <n v="10"/>
    <s v="f"/>
    <s v="87eb38"/>
    <d v="1899-12-30T00:08:57"/>
    <n v="57"/>
    <x v="1008"/>
    <n v="0.22634539304528978"/>
    <x v="1"/>
  </r>
  <r>
    <s v="f084eb"/>
    <n v="3"/>
    <n v="10"/>
    <s v="f"/>
    <s v="87eb38"/>
    <d v="1899-12-30T00:08:57"/>
    <n v="36"/>
    <x v="258"/>
    <n v="8.5772991048741393E-2"/>
    <x v="1"/>
  </r>
  <r>
    <s v="2feb6b"/>
    <n v="2"/>
    <n v="10"/>
    <s v="f"/>
    <s v="87eb38"/>
    <d v="1899-12-30T00:08:57"/>
    <n v="29"/>
    <x v="582"/>
    <n v="4.6063272970620378E-2"/>
    <x v="1"/>
  </r>
  <r>
    <s v="c4a632"/>
    <n v="1"/>
    <n v="20"/>
    <s v="f"/>
    <s v="bddead"/>
    <d v="1899-12-30T00:46:47"/>
    <n v="13"/>
    <x v="982"/>
    <n v="9.1773570669435242E-3"/>
    <x v="0"/>
  </r>
  <r>
    <s v="d5e9a6"/>
    <n v="3"/>
    <n v="20"/>
    <s v="f"/>
    <s v="bddead"/>
    <d v="1899-12-30T00:46:47"/>
    <n v="23"/>
    <x v="502"/>
    <n v="4.8710587509161782E-2"/>
    <x v="0"/>
  </r>
  <r>
    <s v="f084eb"/>
    <n v="4"/>
    <n v="20"/>
    <s v="f"/>
    <s v="bddead"/>
    <d v="1899-12-30T00:46:47"/>
    <n v="36"/>
    <x v="505"/>
    <n v="0.10165687827998982"/>
    <x v="1"/>
  </r>
  <r>
    <s v="b9a74d"/>
    <n v="4"/>
    <n v="20"/>
    <s v="f"/>
    <s v="bddead"/>
    <d v="1899-12-30T00:46:47"/>
    <n v="17"/>
    <x v="506"/>
    <n v="4.800463696555074E-2"/>
    <x v="1"/>
  </r>
  <r>
    <s v="2feb6b"/>
    <n v="5"/>
    <n v="20"/>
    <s v="f"/>
    <s v="bddead"/>
    <d v="1899-12-30T00:46:47"/>
    <n v="29"/>
    <x v="129"/>
    <n v="0.10236282882360084"/>
    <x v="1"/>
  </r>
  <r>
    <s v="e83aa3"/>
    <n v="3"/>
    <n v="24"/>
    <s v="f"/>
    <s v="a5ee22"/>
    <d v="1899-12-30T00:14:26"/>
    <n v="32"/>
    <x v="1082"/>
    <n v="6.4382689577326874E-2"/>
    <x v="0"/>
  </r>
  <r>
    <s v="e31d39"/>
    <n v="1"/>
    <n v="24"/>
    <s v="f"/>
    <s v="a5ee22"/>
    <d v="1899-12-30T00:14:26"/>
    <n v="10"/>
    <x v="444"/>
    <n v="6.7065301643048827E-3"/>
    <x v="0"/>
  </r>
  <r>
    <s v="d5e9a6"/>
    <n v="5"/>
    <n v="24"/>
    <s v="f"/>
    <s v="a5ee22"/>
    <d v="1899-12-30T00:14:26"/>
    <n v="23"/>
    <x v="324"/>
    <n v="7.7125096889506167E-2"/>
    <x v="0"/>
  </r>
  <r>
    <s v="72f5d4"/>
    <n v="3"/>
    <n v="24"/>
    <s v="f"/>
    <s v="a5ee22"/>
    <d v="1899-12-30T00:14:26"/>
    <n v="19"/>
    <x v="706"/>
    <n v="3.8227221936537832E-2"/>
    <x v="0"/>
  </r>
  <r>
    <s v="9ec847"/>
    <n v="5"/>
    <n v="24"/>
    <s v="f"/>
    <s v="a5ee22"/>
    <d v="1899-12-30T00:14:26"/>
    <n v="54"/>
    <x v="89"/>
    <n v="0.18107631443623182"/>
    <x v="0"/>
  </r>
  <r>
    <s v="f084eb"/>
    <n v="5"/>
    <n v="24"/>
    <s v="f"/>
    <s v="a5ee22"/>
    <d v="1899-12-30T00:14:26"/>
    <n v="36"/>
    <x v="382"/>
    <n v="0.12071754295748789"/>
    <x v="1"/>
  </r>
  <r>
    <s v="2feb6b"/>
    <n v="4"/>
    <n v="24"/>
    <s v="f"/>
    <s v="a5ee22"/>
    <d v="1899-12-30T00:14:26"/>
    <n v="29"/>
    <x v="754"/>
    <n v="7.7795749905936629E-2"/>
    <x v="1"/>
  </r>
  <r>
    <s v="c4a632"/>
    <n v="3"/>
    <n v="3"/>
    <s v="t"/>
    <s v="0ed217"/>
    <d v="1899-12-30T00:54:16"/>
    <n v="13"/>
    <x v="989"/>
    <n v="3.3382636331007062E-2"/>
    <x v="0"/>
  </r>
  <r>
    <s v="e83aa3"/>
    <n v="3"/>
    <n v="3"/>
    <s v="t"/>
    <s v="0ed217"/>
    <d v="1899-12-30T00:54:16"/>
    <n v="32"/>
    <x v="332"/>
    <n v="8.2172643276325091E-2"/>
    <x v="0"/>
  </r>
  <r>
    <s v="e31d39"/>
    <n v="4"/>
    <n v="3"/>
    <s v="t"/>
    <s v="0ed217"/>
    <d v="1899-12-30T00:54:16"/>
    <n v="10"/>
    <x v="656"/>
    <n v="3.423860136513545E-2"/>
    <x v="0"/>
  </r>
  <r>
    <s v="d5e9a6"/>
    <n v="4"/>
    <n v="3"/>
    <s v="t"/>
    <s v="0ed217"/>
    <d v="1899-12-30T00:54:16"/>
    <n v="23"/>
    <x v="1025"/>
    <n v="7.874878313981154E-2"/>
    <x v="0"/>
  </r>
  <r>
    <s v="72f5d4"/>
    <n v="4"/>
    <n v="3"/>
    <s v="t"/>
    <s v="0ed217"/>
    <d v="1899-12-30T00:54:16"/>
    <n v="19"/>
    <x v="673"/>
    <n v="6.5053342593757363E-2"/>
    <x v="0"/>
  </r>
  <r>
    <s v="9ec847"/>
    <n v="3"/>
    <n v="3"/>
    <s v="t"/>
    <s v="0ed217"/>
    <d v="1899-12-30T00:54:16"/>
    <n v="54"/>
    <x v="338"/>
    <n v="0.13866633552879859"/>
    <x v="0"/>
  </r>
  <r>
    <s v="5d267b"/>
    <n v="2"/>
    <n v="3"/>
    <s v="t"/>
    <s v="0ed217"/>
    <d v="1899-12-30T00:54:16"/>
    <n v="40"/>
    <x v="681"/>
    <n v="6.84772027302709E-2"/>
    <x v="1"/>
  </r>
  <r>
    <s v="b9a74d"/>
    <n v="3"/>
    <n v="3"/>
    <s v="t"/>
    <s v="0ed217"/>
    <d v="1899-12-30T00:54:16"/>
    <n v="17"/>
    <x v="768"/>
    <n v="4.3654216740547702E-2"/>
    <x v="1"/>
  </r>
  <r>
    <s v="e31d39"/>
    <n v="1"/>
    <n v="10"/>
    <s v="f"/>
    <n v="464283"/>
    <d v="1899-12-30T00:56:48"/>
    <n v="10"/>
    <x v="579"/>
    <n v="7.9419436156242043E-3"/>
    <x v="0"/>
  </r>
  <r>
    <s v="72f5d4"/>
    <n v="2"/>
    <n v="10"/>
    <s v="f"/>
    <n v="464283"/>
    <d v="1899-12-30T00:56:48"/>
    <n v="19"/>
    <x v="1151"/>
    <n v="3.0179385739371973E-2"/>
    <x v="0"/>
  </r>
  <r>
    <s v="5d267b"/>
    <n v="2"/>
    <n v="10"/>
    <s v="f"/>
    <n v="464283"/>
    <d v="1899-12-30T00:56:48"/>
    <n v="40"/>
    <x v="400"/>
    <n v="6.3535548924993634E-2"/>
    <x v="1"/>
  </r>
  <r>
    <s v="f084eb"/>
    <n v="2"/>
    <n v="10"/>
    <s v="f"/>
    <n v="464283"/>
    <d v="1899-12-30T00:56:48"/>
    <n v="36"/>
    <x v="1140"/>
    <n v="5.7181994032494264E-2"/>
    <x v="1"/>
  </r>
  <r>
    <s v="c4a632"/>
    <n v="3"/>
    <n v="24"/>
    <s v="f"/>
    <s v="bc7a2f"/>
    <d v="1899-12-30T00:53:45"/>
    <n v="13"/>
    <x v="933"/>
    <n v="2.6155467640789045E-2"/>
    <x v="0"/>
  </r>
  <r>
    <s v="e83aa3"/>
    <n v="5"/>
    <n v="24"/>
    <s v="f"/>
    <s v="bc7a2f"/>
    <d v="1899-12-30T00:53:45"/>
    <n v="32"/>
    <x v="378"/>
    <n v="0.10730448262887812"/>
    <x v="0"/>
  </r>
  <r>
    <s v="d5e9a6"/>
    <n v="2"/>
    <n v="24"/>
    <s v="f"/>
    <s v="bc7a2f"/>
    <d v="1899-12-30T00:53:45"/>
    <n v="23"/>
    <x v="632"/>
    <n v="3.0850038755802459E-2"/>
    <x v="0"/>
  </r>
  <r>
    <s v="5d267b"/>
    <n v="3"/>
    <n v="24"/>
    <s v="f"/>
    <s v="bc7a2f"/>
    <d v="1899-12-30T00:53:45"/>
    <n v="40"/>
    <x v="381"/>
    <n v="8.0478361971658585E-2"/>
    <x v="1"/>
  </r>
  <r>
    <s v="2a2353"/>
    <n v="4"/>
    <n v="24"/>
    <s v="f"/>
    <s v="bc7a2f"/>
    <d v="1899-12-30T00:53:45"/>
    <n v="57"/>
    <x v="445"/>
    <n v="0.15290888774615133"/>
    <x v="1"/>
  </r>
  <r>
    <s v="b9a74d"/>
    <n v="3"/>
    <n v="24"/>
    <s v="f"/>
    <s v="bc7a2f"/>
    <d v="1899-12-30T00:53:45"/>
    <n v="17"/>
    <x v="91"/>
    <n v="3.4203303837954904E-2"/>
    <x v="1"/>
  </r>
  <r>
    <s v="2feb6b"/>
    <n v="2"/>
    <n v="24"/>
    <s v="f"/>
    <s v="bc7a2f"/>
    <d v="1899-12-30T00:53:45"/>
    <n v="29"/>
    <x v="707"/>
    <n v="3.8897874952968314E-2"/>
    <x v="1"/>
  </r>
  <r>
    <s v="c4a632"/>
    <n v="5"/>
    <n v="22"/>
    <s v="t"/>
    <s v="81c230"/>
    <d v="1899-12-30T00:28:21"/>
    <n v="13"/>
    <x v="1052"/>
    <n v="4.4739615701349676E-2"/>
    <x v="0"/>
  </r>
  <r>
    <s v="d5e9a6"/>
    <n v="3"/>
    <n v="22"/>
    <s v="t"/>
    <s v="81c230"/>
    <d v="1899-12-30T00:28:21"/>
    <n v="23"/>
    <x v="147"/>
    <n v="4.7492822821432731E-2"/>
    <x v="0"/>
  </r>
  <r>
    <s v="9ec847"/>
    <n v="3"/>
    <n v="22"/>
    <s v="t"/>
    <s v="81c230"/>
    <d v="1899-12-30T00:28:21"/>
    <n v="54"/>
    <x v="148"/>
    <n v="0.11150488836336381"/>
    <x v="0"/>
  </r>
  <r>
    <s v="5d267b"/>
    <n v="3"/>
    <n v="22"/>
    <s v="t"/>
    <s v="81c230"/>
    <d v="1899-12-30T00:28:21"/>
    <n v="40"/>
    <x v="149"/>
    <n v="8.2596213602491725E-2"/>
    <x v="1"/>
  </r>
  <r>
    <s v="c8d436"/>
    <n v="5"/>
    <n v="22"/>
    <s v="t"/>
    <s v="81c230"/>
    <d v="1899-12-30T00:28:21"/>
    <n v="10"/>
    <x v="150"/>
    <n v="3.4415089001038214E-2"/>
    <x v="1"/>
  </r>
  <r>
    <s v="b9a74d"/>
    <n v="1"/>
    <n v="22"/>
    <s v="t"/>
    <s v="81c230"/>
    <d v="1899-12-30T00:28:21"/>
    <n v="17"/>
    <x v="247"/>
    <n v="1.1701130260352991E-2"/>
    <x v="1"/>
  </r>
  <r>
    <s v="e83aa3"/>
    <n v="2"/>
    <n v="11"/>
    <s v="t"/>
    <s v="06f466"/>
    <d v="1899-12-30T00:35:45"/>
    <n v="32"/>
    <x v="345"/>
    <n v="5.026367870510607E-2"/>
    <x v="0"/>
  </r>
  <r>
    <s v="9ec847"/>
    <n v="3"/>
    <n v="11"/>
    <s v="t"/>
    <s v="06f466"/>
    <d v="1899-12-30T00:35:45"/>
    <n v="54"/>
    <x v="818"/>
    <n v="0.12722993672229974"/>
    <x v="0"/>
  </r>
  <r>
    <s v="5d267b"/>
    <n v="2"/>
    <n v="11"/>
    <s v="t"/>
    <s v="06f466"/>
    <d v="1899-12-30T00:35:45"/>
    <n v="40"/>
    <x v="348"/>
    <n v="6.2829598381382593E-2"/>
    <x v="1"/>
  </r>
  <r>
    <s v="c8d436"/>
    <n v="3"/>
    <n v="11"/>
    <s v="t"/>
    <s v="06f466"/>
    <d v="1899-12-30T00:35:45"/>
    <n v="10"/>
    <x v="346"/>
    <n v="2.3561099393018467E-2"/>
    <x v="1"/>
  </r>
  <r>
    <s v="b9a74d"/>
    <n v="3"/>
    <n v="11"/>
    <s v="t"/>
    <s v="06f466"/>
    <d v="1899-12-30T00:35:45"/>
    <n v="17"/>
    <x v="678"/>
    <n v="4.0053868968131394E-2"/>
    <x v="1"/>
  </r>
  <r>
    <s v="2feb6b"/>
    <n v="5"/>
    <n v="11"/>
    <s v="t"/>
    <s v="06f466"/>
    <d v="1899-12-30T00:35:45"/>
    <n v="29"/>
    <x v="926"/>
    <n v="0.11387864706625594"/>
    <x v="1"/>
  </r>
  <r>
    <s v="c4a632"/>
    <n v="5"/>
    <n v="8"/>
    <s v="f"/>
    <s v="05edba"/>
    <d v="1899-12-30T00:32:45"/>
    <n v="13"/>
    <x v="323"/>
    <n v="5.2769803134925269E-2"/>
    <x v="0"/>
  </r>
  <r>
    <s v="d5e9a6"/>
    <n v="2"/>
    <n v="8"/>
    <s v="f"/>
    <s v="05edba"/>
    <d v="1899-12-30T00:32:45"/>
    <n v="23"/>
    <x v="800"/>
    <n v="3.7344783757024033E-2"/>
    <x v="0"/>
  </r>
  <r>
    <s v="5d267b"/>
    <n v="2"/>
    <n v="8"/>
    <s v="f"/>
    <s v="05edba"/>
    <d v="1899-12-30T00:32:45"/>
    <n v="40"/>
    <x v="40"/>
    <n v="6.4947450012215704E-2"/>
    <x v="1"/>
  </r>
  <r>
    <s v="c8d436"/>
    <n v="1"/>
    <n v="8"/>
    <s v="f"/>
    <s v="05edba"/>
    <d v="1899-12-30T00:32:45"/>
    <n v="10"/>
    <x v="319"/>
    <n v="8.1184312515269631E-3"/>
    <x v="1"/>
  </r>
  <r>
    <s v="f084eb"/>
    <n v="4"/>
    <n v="8"/>
    <s v="f"/>
    <s v="05edba"/>
    <d v="1899-12-30T00:32:45"/>
    <n v="36"/>
    <x v="948"/>
    <n v="0.11690541002198829"/>
    <x v="1"/>
  </r>
  <r>
    <s v="b9a74d"/>
    <n v="5"/>
    <n v="8"/>
    <s v="f"/>
    <s v="05edba"/>
    <d v="1899-12-30T00:32:45"/>
    <n v="17"/>
    <x v="328"/>
    <n v="6.9006665637979192E-2"/>
    <x v="1"/>
  </r>
  <r>
    <s v="e31d39"/>
    <n v="4"/>
    <n v="7"/>
    <s v="t"/>
    <n v="448134"/>
    <d v="1899-12-30T00:14:55"/>
    <n v="10"/>
    <x v="528"/>
    <n v="3.2826700277913366E-2"/>
    <x v="0"/>
  </r>
  <r>
    <s v="72f5d4"/>
    <n v="2"/>
    <n v="7"/>
    <s v="t"/>
    <n v="448134"/>
    <d v="1899-12-30T00:14:55"/>
    <n v="19"/>
    <x v="526"/>
    <n v="3.1185365264017703E-2"/>
    <x v="0"/>
  </r>
  <r>
    <s v="5d267b"/>
    <n v="2"/>
    <n v="7"/>
    <s v="t"/>
    <n v="448134"/>
    <d v="1899-12-30T00:14:55"/>
    <n v="40"/>
    <x v="918"/>
    <n v="6.5653400555826733E-2"/>
    <x v="1"/>
  </r>
  <r>
    <s v="c8d436"/>
    <n v="1"/>
    <n v="7"/>
    <s v="t"/>
    <n v="448134"/>
    <d v="1899-12-30T00:14:55"/>
    <n v="10"/>
    <x v="516"/>
    <n v="8.2066750694783416E-3"/>
    <x v="1"/>
  </r>
  <r>
    <s v="2a2353"/>
    <n v="3"/>
    <n v="7"/>
    <s v="t"/>
    <n v="448134"/>
    <d v="1899-12-30T00:14:55"/>
    <n v="57"/>
    <x v="143"/>
    <n v="0.14033414368807967"/>
    <x v="1"/>
  </r>
  <r>
    <s v="f084eb"/>
    <n v="5"/>
    <n v="7"/>
    <s v="t"/>
    <n v="448134"/>
    <d v="1899-12-30T00:14:55"/>
    <n v="36"/>
    <x v="1149"/>
    <n v="0.14772015125061017"/>
    <x v="1"/>
  </r>
  <r>
    <s v="c4a632"/>
    <n v="4"/>
    <n v="19"/>
    <s v="t"/>
    <s v="2eec0a"/>
    <d v="1899-12-30T00:26:49"/>
    <n v="13"/>
    <x v="421"/>
    <n v="3.7168296121121276E-2"/>
    <x v="0"/>
  </r>
  <r>
    <s v="e83aa3"/>
    <n v="1"/>
    <n v="19"/>
    <s v="t"/>
    <s v="2eec0a"/>
    <d v="1899-12-30T00:26:49"/>
    <n v="32"/>
    <x v="398"/>
    <n v="2.2872797612997708E-2"/>
    <x v="0"/>
  </r>
  <r>
    <s v="72f5d4"/>
    <n v="4"/>
    <n v="19"/>
    <s v="t"/>
    <s v="2eec0a"/>
    <d v="1899-12-30T00:26:49"/>
    <n v="19"/>
    <x v="1147"/>
    <n v="5.4322894330869551E-2"/>
    <x v="0"/>
  </r>
  <r>
    <s v="9ec847"/>
    <n v="3"/>
    <n v="19"/>
    <s v="t"/>
    <s v="2eec0a"/>
    <d v="1899-12-30T00:26:49"/>
    <n v="54"/>
    <x v="277"/>
    <n v="0.11579353791580088"/>
    <x v="0"/>
  </r>
  <r>
    <s v="5d267b"/>
    <n v="1"/>
    <n v="19"/>
    <s v="t"/>
    <s v="2eec0a"/>
    <d v="1899-12-30T00:26:49"/>
    <n v="40"/>
    <x v="255"/>
    <n v="2.8590997016247136E-2"/>
    <x v="1"/>
  </r>
  <r>
    <s v="c8d436"/>
    <n v="4"/>
    <n v="19"/>
    <s v="t"/>
    <s v="2eec0a"/>
    <d v="1899-12-30T00:26:49"/>
    <n v="10"/>
    <x v="255"/>
    <n v="2.8590997016247136E-2"/>
    <x v="1"/>
  </r>
  <r>
    <s v="2a2353"/>
    <n v="4"/>
    <n v="19"/>
    <s v="t"/>
    <s v="2eec0a"/>
    <d v="1899-12-30T00:26:49"/>
    <n v="57"/>
    <x v="1161"/>
    <n v="0.16296868299260867"/>
    <x v="1"/>
  </r>
  <r>
    <s v="c4a632"/>
    <n v="2"/>
    <n v="21"/>
    <s v="t"/>
    <s v="e23de9"/>
    <d v="1899-12-30T00:05:29"/>
    <n v="13"/>
    <x v="575"/>
    <n v="1.8125280207213459E-2"/>
    <x v="0"/>
  </r>
  <r>
    <s v="e31d39"/>
    <n v="4"/>
    <n v="21"/>
    <s v="t"/>
    <s v="e23de9"/>
    <d v="1899-12-30T00:05:29"/>
    <n v="10"/>
    <x v="577"/>
    <n v="2.788504647263609E-2"/>
    <x v="0"/>
  </r>
  <r>
    <s v="d5e9a6"/>
    <n v="3"/>
    <n v="21"/>
    <s v="t"/>
    <s v="e23de9"/>
    <d v="1899-12-30T00:05:29"/>
    <n v="23"/>
    <x v="302"/>
    <n v="4.8101705165297264E-2"/>
    <x v="0"/>
  </r>
  <r>
    <s v="9ec847"/>
    <n v="1"/>
    <n v="21"/>
    <s v="t"/>
    <s v="e23de9"/>
    <d v="1899-12-30T00:05:29"/>
    <n v="54"/>
    <x v="992"/>
    <n v="3.7644812738058725E-2"/>
    <x v="0"/>
  </r>
  <r>
    <s v="c8d436"/>
    <n v="4"/>
    <n v="21"/>
    <s v="t"/>
    <s v="e23de9"/>
    <d v="1899-12-30T00:05:29"/>
    <n v="10"/>
    <x v="577"/>
    <n v="2.788504647263609E-2"/>
    <x v="1"/>
  </r>
  <r>
    <s v="2a2353"/>
    <n v="5"/>
    <n v="21"/>
    <s v="t"/>
    <s v="e23de9"/>
    <d v="1899-12-30T00:05:29"/>
    <n v="57"/>
    <x v="738"/>
    <n v="0.19868095611753217"/>
    <x v="1"/>
  </r>
  <r>
    <s v="f084eb"/>
    <n v="1"/>
    <n v="21"/>
    <s v="t"/>
    <s v="e23de9"/>
    <d v="1899-12-30T00:05:29"/>
    <n v="36"/>
    <x v="915"/>
    <n v="2.5096541825372482E-2"/>
    <x v="1"/>
  </r>
  <r>
    <s v="e83aa3"/>
    <n v="2"/>
    <n v="10"/>
    <s v="t"/>
    <s v="1479f8"/>
    <d v="1899-12-30T00:31:19"/>
    <n v="32"/>
    <x v="43"/>
    <n v="5.0828439139994908E-2"/>
    <x v="0"/>
  </r>
  <r>
    <s v="e31d39"/>
    <n v="2"/>
    <n v="10"/>
    <s v="t"/>
    <s v="1479f8"/>
    <d v="1899-12-30T00:31:19"/>
    <n v="10"/>
    <x v="180"/>
    <n v="1.5883887231248409E-2"/>
    <x v="0"/>
  </r>
  <r>
    <s v="d5e9a6"/>
    <n v="1"/>
    <n v="10"/>
    <s v="t"/>
    <s v="1479f8"/>
    <d v="1899-12-30T00:31:19"/>
    <n v="23"/>
    <x v="578"/>
    <n v="1.8266470315935666E-2"/>
    <x v="0"/>
  </r>
  <r>
    <s v="2a2353"/>
    <n v="5"/>
    <n v="10"/>
    <s v="t"/>
    <s v="1479f8"/>
    <d v="1899-12-30T00:31:19"/>
    <n v="57"/>
    <x v="1008"/>
    <n v="0.22634539304528978"/>
    <x v="1"/>
  </r>
  <r>
    <s v="b9a74d"/>
    <n v="5"/>
    <n v="10"/>
    <s v="t"/>
    <s v="1479f8"/>
    <d v="1899-12-30T00:31:19"/>
    <n v="17"/>
    <x v="934"/>
    <n v="6.7506520732805719E-2"/>
    <x v="1"/>
  </r>
  <r>
    <s v="c4a632"/>
    <n v="2"/>
    <n v="23"/>
    <s v="f"/>
    <s v="8c2050"/>
    <d v="1899-12-30T00:38:30"/>
    <n v="13"/>
    <x v="16"/>
    <n v="1.7666412353866283E-2"/>
    <x v="0"/>
  </r>
  <r>
    <s v="e83aa3"/>
    <n v="5"/>
    <n v="23"/>
    <s v="f"/>
    <s v="8c2050"/>
    <d v="1899-12-30T00:38:30"/>
    <n v="32"/>
    <x v="550"/>
    <n v="0.10871638371610021"/>
    <x v="0"/>
  </r>
  <r>
    <s v="e31d39"/>
    <n v="4"/>
    <n v="23"/>
    <s v="f"/>
    <s v="8c2050"/>
    <d v="1899-12-30T00:38:30"/>
    <n v="10"/>
    <x v="163"/>
    <n v="2.7179095929025052E-2"/>
    <x v="0"/>
  </r>
  <r>
    <s v="9ec847"/>
    <n v="5"/>
    <n v="23"/>
    <s v="f"/>
    <s v="8c2050"/>
    <d v="1899-12-30T00:38:30"/>
    <n v="54"/>
    <x v="250"/>
    <n v="0.1834588975209191"/>
    <x v="0"/>
  </r>
  <r>
    <s v="5d267b"/>
    <n v="1"/>
    <n v="23"/>
    <s v="f"/>
    <s v="8c2050"/>
    <d v="1899-12-30T00:38:30"/>
    <n v="40"/>
    <x v="163"/>
    <n v="2.7179095929025052E-2"/>
    <x v="1"/>
  </r>
  <r>
    <s v="f084eb"/>
    <n v="1"/>
    <n v="23"/>
    <s v="f"/>
    <s v="8c2050"/>
    <d v="1899-12-30T00:38:30"/>
    <n v="36"/>
    <x v="1134"/>
    <n v="2.4461186336122546E-2"/>
    <x v="1"/>
  </r>
  <r>
    <s v="b9a74d"/>
    <n v="1"/>
    <n v="23"/>
    <s v="f"/>
    <s v="8c2050"/>
    <d v="1899-12-30T00:38:30"/>
    <n v="17"/>
    <x v="665"/>
    <n v="1.1551115769835647E-2"/>
    <x v="1"/>
  </r>
  <r>
    <s v="e83aa3"/>
    <n v="5"/>
    <n v="3"/>
    <s v="t"/>
    <n v="8.72E+30"/>
    <d v="1899-12-30T00:26:18"/>
    <n v="32"/>
    <x v="654"/>
    <n v="0.1369544054605418"/>
    <x v="0"/>
  </r>
  <r>
    <s v="d5e9a6"/>
    <n v="1"/>
    <n v="3"/>
    <s v="t"/>
    <n v="8.72E+30"/>
    <d v="1899-12-30T00:26:18"/>
    <n v="23"/>
    <x v="655"/>
    <n v="1.9687195784952885E-2"/>
    <x v="0"/>
  </r>
  <r>
    <s v="9ec847"/>
    <n v="4"/>
    <n v="3"/>
    <s v="t"/>
    <n v="8.72E+30"/>
    <d v="1899-12-30T00:26:18"/>
    <n v="54"/>
    <x v="825"/>
    <n v="0.18488844737173143"/>
    <x v="0"/>
  </r>
  <r>
    <s v="c8d436"/>
    <n v="3"/>
    <n v="3"/>
    <s v="t"/>
    <n v="8.72E+30"/>
    <d v="1899-12-30T00:26:18"/>
    <n v="10"/>
    <x v="891"/>
    <n v="2.5678951023851589E-2"/>
    <x v="1"/>
  </r>
  <r>
    <s v="2a2353"/>
    <n v="2"/>
    <n v="3"/>
    <s v="t"/>
    <n v="8.72E+30"/>
    <d v="1899-12-30T00:26:18"/>
    <n v="57"/>
    <x v="657"/>
    <n v="9.758001389063603E-2"/>
    <x v="1"/>
  </r>
  <r>
    <s v="f084eb"/>
    <n v="1"/>
    <n v="3"/>
    <s v="t"/>
    <n v="8.72E+30"/>
    <d v="1899-12-30T00:26:18"/>
    <n v="36"/>
    <x v="899"/>
    <n v="3.0814741228621913E-2"/>
    <x v="1"/>
  </r>
  <r>
    <s v="2feb6b"/>
    <n v="3"/>
    <n v="3"/>
    <s v="t"/>
    <n v="8.72E+30"/>
    <d v="1899-12-30T00:26:18"/>
    <n v="29"/>
    <x v="675"/>
    <n v="7.4468957969169608E-2"/>
    <x v="1"/>
  </r>
  <r>
    <s v="c4a632"/>
    <n v="2"/>
    <n v="8"/>
    <s v="f"/>
    <s v="6b8acf"/>
    <d v="1899-12-30T00:57:46"/>
    <n v="13"/>
    <x v="317"/>
    <n v="2.1107921253970107E-2"/>
    <x v="0"/>
  </r>
  <r>
    <s v="e31d39"/>
    <n v="3"/>
    <n v="8"/>
    <s v="f"/>
    <s v="6b8acf"/>
    <d v="1899-12-30T00:57:46"/>
    <n v="10"/>
    <x v="372"/>
    <n v="2.4355293754580891E-2"/>
    <x v="0"/>
  </r>
  <r>
    <s v="d5e9a6"/>
    <n v="2"/>
    <n v="8"/>
    <s v="f"/>
    <s v="6b8acf"/>
    <d v="1899-12-30T00:57:46"/>
    <n v="23"/>
    <x v="800"/>
    <n v="3.7344783757024033E-2"/>
    <x v="0"/>
  </r>
  <r>
    <s v="5d267b"/>
    <n v="3"/>
    <n v="8"/>
    <s v="f"/>
    <s v="6b8acf"/>
    <d v="1899-12-30T00:57:46"/>
    <n v="40"/>
    <x v="325"/>
    <n v="9.7421175018323564E-2"/>
    <x v="1"/>
  </r>
  <r>
    <s v="2a2353"/>
    <n v="5"/>
    <n v="8"/>
    <s v="f"/>
    <s v="6b8acf"/>
    <d v="1899-12-30T00:57:46"/>
    <n v="57"/>
    <x v="479"/>
    <n v="0.23137529066851845"/>
    <x v="1"/>
  </r>
  <r>
    <s v="2feb6b"/>
    <n v="1"/>
    <n v="8"/>
    <s v="f"/>
    <s v="6b8acf"/>
    <d v="1899-12-30T00:57:46"/>
    <n v="29"/>
    <x v="431"/>
    <n v="2.3543450629428194E-2"/>
    <x v="1"/>
  </r>
  <r>
    <s v="d5e9a6"/>
    <n v="5"/>
    <n v="15"/>
    <s v="f"/>
    <n v="476803"/>
    <d v="1899-12-30T00:53:36"/>
    <n v="23"/>
    <x v="168"/>
    <n v="8.625833204747399E-2"/>
    <x v="0"/>
  </r>
  <r>
    <s v="72f5d4"/>
    <n v="1"/>
    <n v="15"/>
    <s v="f"/>
    <n v="476803"/>
    <d v="1899-12-30T00:53:36"/>
    <n v="19"/>
    <x v="634"/>
    <n v="1.4251376599147873E-2"/>
    <x v="0"/>
  </r>
  <r>
    <s v="5d267b"/>
    <n v="3"/>
    <n v="15"/>
    <s v="f"/>
    <n v="476803"/>
    <d v="1899-12-30T00:53:36"/>
    <n v="40"/>
    <x v="170"/>
    <n v="9.0008694310407644E-2"/>
    <x v="1"/>
  </r>
  <r>
    <s v="c8d436"/>
    <n v="3"/>
    <n v="15"/>
    <s v="f"/>
    <n v="476803"/>
    <d v="1899-12-30T00:53:36"/>
    <n v="10"/>
    <x v="595"/>
    <n v="2.2502173577601911E-2"/>
    <x v="1"/>
  </r>
  <r>
    <s v="2a2353"/>
    <n v="4"/>
    <n v="15"/>
    <s v="f"/>
    <n v="476803"/>
    <d v="1899-12-30T00:53:36"/>
    <n v="57"/>
    <x v="171"/>
    <n v="0.17101651918977451"/>
    <x v="1"/>
  </r>
  <r>
    <s v="f084eb"/>
    <n v="5"/>
    <n v="15"/>
    <s v="f"/>
    <n v="476803"/>
    <d v="1899-12-30T00:53:36"/>
    <n v="36"/>
    <x v="65"/>
    <n v="0.13501304146561144"/>
    <x v="1"/>
  </r>
  <r>
    <s v="e83aa3"/>
    <n v="3"/>
    <n v="24"/>
    <s v="f"/>
    <s v="e899bb"/>
    <d v="1899-12-30T00:39:19"/>
    <n v="32"/>
    <x v="1082"/>
    <n v="6.4382689577326874E-2"/>
    <x v="0"/>
  </r>
  <r>
    <s v="e31d39"/>
    <n v="5"/>
    <n v="24"/>
    <s v="f"/>
    <s v="e899bb"/>
    <d v="1899-12-30T00:39:19"/>
    <n v="10"/>
    <x v="486"/>
    <n v="3.3532650821524415E-2"/>
    <x v="0"/>
  </r>
  <r>
    <s v="5d267b"/>
    <n v="3"/>
    <n v="24"/>
    <s v="f"/>
    <s v="e899bb"/>
    <d v="1899-12-30T00:39:19"/>
    <n v="40"/>
    <x v="381"/>
    <n v="8.0478361971658585E-2"/>
    <x v="1"/>
  </r>
  <r>
    <s v="2a2353"/>
    <n v="2"/>
    <n v="24"/>
    <s v="f"/>
    <s v="e899bb"/>
    <d v="1899-12-30T00:39:19"/>
    <n v="57"/>
    <x v="954"/>
    <n v="7.6454443873075664E-2"/>
    <x v="1"/>
  </r>
  <r>
    <s v="f084eb"/>
    <n v="2"/>
    <n v="24"/>
    <s v="f"/>
    <s v="e899bb"/>
    <d v="1899-12-30T00:39:19"/>
    <n v="36"/>
    <x v="29"/>
    <n v="4.8287017182995155E-2"/>
    <x v="1"/>
  </r>
  <r>
    <s v="e31d39"/>
    <n v="5"/>
    <n v="20"/>
    <s v="f"/>
    <s v="9c0f96"/>
    <d v="1899-12-30T00:58:14"/>
    <n v="10"/>
    <x v="39"/>
    <n v="3.5297527180552013E-2"/>
    <x v="0"/>
  </r>
  <r>
    <s v="d5e9a6"/>
    <n v="4"/>
    <n v="20"/>
    <s v="f"/>
    <s v="9c0f96"/>
    <d v="1899-12-30T00:58:14"/>
    <n v="23"/>
    <x v="40"/>
    <n v="6.4947450012215704E-2"/>
    <x v="0"/>
  </r>
  <r>
    <s v="72f5d4"/>
    <n v="5"/>
    <n v="20"/>
    <s v="f"/>
    <s v="9c0f96"/>
    <d v="1899-12-30T00:58:14"/>
    <n v="19"/>
    <x v="310"/>
    <n v="6.706530164304883E-2"/>
    <x v="0"/>
  </r>
  <r>
    <s v="5d267b"/>
    <n v="2"/>
    <n v="20"/>
    <s v="f"/>
    <s v="9c0f96"/>
    <d v="1899-12-30T00:58:14"/>
    <n v="40"/>
    <x v="885"/>
    <n v="5.6476043488883222E-2"/>
    <x v="1"/>
  </r>
  <r>
    <s v="2a2353"/>
    <n v="3"/>
    <n v="20"/>
    <s v="f"/>
    <s v="9c0f96"/>
    <d v="1899-12-30T00:58:14"/>
    <n v="57"/>
    <x v="382"/>
    <n v="0.12071754295748789"/>
    <x v="1"/>
  </r>
  <r>
    <s v="f084eb"/>
    <n v="4"/>
    <n v="20"/>
    <s v="f"/>
    <s v="9c0f96"/>
    <d v="1899-12-30T00:58:14"/>
    <n v="36"/>
    <x v="505"/>
    <n v="0.10165687827998982"/>
    <x v="1"/>
  </r>
  <r>
    <s v="c4a632"/>
    <n v="5"/>
    <n v="6"/>
    <s v="t"/>
    <s v="5bf551"/>
    <d v="1899-12-30T00:42:56"/>
    <n v="13"/>
    <x v="411"/>
    <n v="5.3916972768293193E-2"/>
    <x v="0"/>
  </r>
  <r>
    <s v="e31d39"/>
    <n v="1"/>
    <n v="6"/>
    <s v="t"/>
    <s v="5bf551"/>
    <d v="1899-12-30T00:42:56"/>
    <n v="10"/>
    <x v="192"/>
    <n v="8.2949188874297218E-3"/>
    <x v="0"/>
  </r>
  <r>
    <s v="72f5d4"/>
    <n v="2"/>
    <n v="6"/>
    <s v="t"/>
    <s v="5bf551"/>
    <d v="1899-12-30T00:42:56"/>
    <n v="19"/>
    <x v="279"/>
    <n v="3.1520691772232948E-2"/>
    <x v="0"/>
  </r>
  <r>
    <s v="2a2353"/>
    <n v="3"/>
    <n v="6"/>
    <s v="t"/>
    <s v="5bf551"/>
    <d v="1899-12-30T00:42:56"/>
    <n v="57"/>
    <x v="395"/>
    <n v="0.14184311297504823"/>
    <x v="1"/>
  </r>
  <r>
    <s v="f084eb"/>
    <n v="1"/>
    <n v="6"/>
    <s v="t"/>
    <s v="5bf551"/>
    <d v="1899-12-30T00:42:56"/>
    <n v="36"/>
    <x v="1004"/>
    <n v="2.9861707994747001E-2"/>
    <x v="1"/>
  </r>
  <r>
    <s v="b9a74d"/>
    <n v="4"/>
    <n v="6"/>
    <s v="t"/>
    <s v="5bf551"/>
    <d v="1899-12-30T00:42:56"/>
    <n v="17"/>
    <x v="223"/>
    <n v="5.6405448434522117E-2"/>
    <x v="1"/>
  </r>
  <r>
    <s v="2feb6b"/>
    <n v="1"/>
    <n v="6"/>
    <s v="t"/>
    <s v="5bf551"/>
    <d v="1899-12-30T00:42:56"/>
    <n v="29"/>
    <x v="780"/>
    <n v="2.4055264773546196E-2"/>
    <x v="1"/>
  </r>
  <r>
    <s v="c4a632"/>
    <n v="3"/>
    <n v="22"/>
    <s v="t"/>
    <s v="2f3736"/>
    <d v="1899-12-30T00:59:11"/>
    <n v="13"/>
    <x v="165"/>
    <n v="2.6843769420809807E-2"/>
    <x v="0"/>
  </r>
  <r>
    <s v="d5e9a6"/>
    <n v="1"/>
    <n v="22"/>
    <s v="t"/>
    <s v="2f3736"/>
    <d v="1899-12-30T00:59:11"/>
    <n v="23"/>
    <x v="1087"/>
    <n v="1.5830940940477579E-2"/>
    <x v="0"/>
  </r>
  <r>
    <s v="9ec847"/>
    <n v="1"/>
    <n v="22"/>
    <s v="t"/>
    <s v="2f3736"/>
    <d v="1899-12-30T00:59:11"/>
    <n v="54"/>
    <x v="421"/>
    <n v="3.7168296121121276E-2"/>
    <x v="0"/>
  </r>
  <r>
    <s v="2a2353"/>
    <n v="5"/>
    <n v="22"/>
    <s v="t"/>
    <s v="2f3736"/>
    <d v="1899-12-30T00:59:11"/>
    <n v="57"/>
    <x v="151"/>
    <n v="0.19616600730591785"/>
    <x v="1"/>
  </r>
  <r>
    <s v="b9a74d"/>
    <n v="5"/>
    <n v="22"/>
    <s v="t"/>
    <s v="2f3736"/>
    <d v="1899-12-30T00:59:11"/>
    <n v="17"/>
    <x v="1153"/>
    <n v="5.8505651301764959E-2"/>
    <x v="1"/>
  </r>
  <r>
    <s v="c4a632"/>
    <n v="1"/>
    <n v="18"/>
    <s v="t"/>
    <s v="3b3b20"/>
    <d v="1899-12-30T00:29:40"/>
    <n v="13"/>
    <x v="207"/>
    <n v="9.4067909936171121E-3"/>
    <x v="0"/>
  </r>
  <r>
    <s v="d5e9a6"/>
    <n v="1"/>
    <n v="18"/>
    <s v="t"/>
    <s v="3b3b20"/>
    <d v="1899-12-30T00:29:40"/>
    <n v="23"/>
    <x v="939"/>
    <n v="1.6642784065630276E-2"/>
    <x v="0"/>
  </r>
  <r>
    <s v="9ec847"/>
    <n v="1"/>
    <n v="18"/>
    <s v="t"/>
    <s v="3b3b20"/>
    <d v="1899-12-30T00:29:40"/>
    <n v="54"/>
    <x v="210"/>
    <n v="3.9074362588871085E-2"/>
    <x v="0"/>
  </r>
  <r>
    <s v="2a2353"/>
    <n v="3"/>
    <n v="18"/>
    <s v="t"/>
    <s v="3b3b20"/>
    <d v="1899-12-30T00:29:40"/>
    <n v="57"/>
    <x v="109"/>
    <n v="0.12373548153142509"/>
    <x v="1"/>
  </r>
  <r>
    <s v="f084eb"/>
    <n v="3"/>
    <n v="18"/>
    <s v="t"/>
    <s v="3b3b20"/>
    <d v="1899-12-30T00:29:40"/>
    <n v="36"/>
    <x v="840"/>
    <n v="7.814872517774217E-2"/>
    <x v="1"/>
  </r>
  <r>
    <s v="b9a74d"/>
    <n v="3"/>
    <n v="18"/>
    <s v="t"/>
    <s v="3b3b20"/>
    <d v="1899-12-30T00:29:40"/>
    <n v="17"/>
    <x v="110"/>
    <n v="3.690356466726713E-2"/>
    <x v="1"/>
  </r>
  <r>
    <s v="e31d39"/>
    <n v="5"/>
    <n v="18"/>
    <s v="t"/>
    <n v="786902"/>
    <d v="1899-12-30T00:03:18"/>
    <n v="10"/>
    <x v="208"/>
    <n v="3.6179965360065812E-2"/>
    <x v="0"/>
  </r>
  <r>
    <s v="5d267b"/>
    <n v="3"/>
    <n v="18"/>
    <s v="t"/>
    <n v="786902"/>
    <d v="1899-12-30T00:03:18"/>
    <n v="40"/>
    <x v="970"/>
    <n v="8.6831916864157963E-2"/>
    <x v="1"/>
  </r>
  <r>
    <s v="f084eb"/>
    <n v="4"/>
    <n v="18"/>
    <s v="t"/>
    <n v="786902"/>
    <d v="1899-12-30T00:03:18"/>
    <n v="36"/>
    <x v="522"/>
    <n v="0.10419830023698956"/>
    <x v="1"/>
  </r>
  <r>
    <s v="b9a74d"/>
    <n v="1"/>
    <n v="18"/>
    <s v="t"/>
    <n v="786902"/>
    <d v="1899-12-30T00:03:18"/>
    <n v="17"/>
    <x v="584"/>
    <n v="1.2301188222422378E-2"/>
    <x v="1"/>
  </r>
  <r>
    <s v="c4a632"/>
    <n v="2"/>
    <n v="11"/>
    <s v="t"/>
    <s v="bbc29a"/>
    <d v="1899-12-30T00:50:49"/>
    <n v="13"/>
    <x v="845"/>
    <n v="2.0419619473949338E-2"/>
    <x v="0"/>
  </r>
  <r>
    <s v="e83aa3"/>
    <n v="5"/>
    <n v="11"/>
    <s v="t"/>
    <s v="bbc29a"/>
    <d v="1899-12-30T00:50:49"/>
    <n v="32"/>
    <x v="472"/>
    <n v="0.12565919676276519"/>
    <x v="0"/>
  </r>
  <r>
    <s v="d5e9a6"/>
    <n v="3"/>
    <n v="11"/>
    <s v="t"/>
    <s v="bbc29a"/>
    <d v="1899-12-30T00:50:49"/>
    <n v="23"/>
    <x v="877"/>
    <n v="5.4190528603942488E-2"/>
    <x v="0"/>
  </r>
  <r>
    <s v="5d267b"/>
    <n v="5"/>
    <n v="11"/>
    <s v="t"/>
    <s v="bbc29a"/>
    <d v="1899-12-30T00:50:49"/>
    <n v="40"/>
    <x v="765"/>
    <n v="0.15707399595345645"/>
    <x v="1"/>
  </r>
  <r>
    <s v="2a2353"/>
    <n v="3"/>
    <n v="11"/>
    <s v="t"/>
    <s v="bbc29a"/>
    <d v="1899-12-30T00:50:49"/>
    <n v="57"/>
    <x v="809"/>
    <n v="0.13429826654020527"/>
    <x v="1"/>
  </r>
  <r>
    <s v="f084eb"/>
    <n v="4"/>
    <n v="11"/>
    <s v="t"/>
    <s v="bbc29a"/>
    <d v="1899-12-30T00:50:49"/>
    <n v="36"/>
    <x v="996"/>
    <n v="0.11309327708648866"/>
    <x v="1"/>
  </r>
  <r>
    <s v="c4a632"/>
    <n v="1"/>
    <n v="8"/>
    <s v="t"/>
    <s v="c75816"/>
    <d v="1899-12-30T00:35:14"/>
    <n v="13"/>
    <x v="892"/>
    <n v="1.0553960626985054E-2"/>
    <x v="0"/>
  </r>
  <r>
    <s v="e83aa3"/>
    <n v="3"/>
    <n v="8"/>
    <s v="t"/>
    <s v="c75816"/>
    <d v="1899-12-30T00:35:14"/>
    <n v="32"/>
    <x v="947"/>
    <n v="7.7936940014658854E-2"/>
    <x v="0"/>
  </r>
  <r>
    <s v="72f5d4"/>
    <n v="2"/>
    <n v="8"/>
    <s v="t"/>
    <s v="c75816"/>
    <d v="1899-12-30T00:35:14"/>
    <n v="19"/>
    <x v="632"/>
    <n v="3.0850038755802459E-2"/>
    <x v="0"/>
  </r>
  <r>
    <s v="9ec847"/>
    <n v="2"/>
    <n v="8"/>
    <s v="t"/>
    <s v="c75816"/>
    <d v="1899-12-30T00:35:14"/>
    <n v="54"/>
    <x v="371"/>
    <n v="8.7679057516491202E-2"/>
    <x v="0"/>
  </r>
  <r>
    <s v="2feb6b"/>
    <n v="3"/>
    <n v="8"/>
    <s v="t"/>
    <s v="c75816"/>
    <d v="1899-12-30T00:35:14"/>
    <n v="29"/>
    <x v="1116"/>
    <n v="7.0630351888284593E-2"/>
    <x v="1"/>
  </r>
  <r>
    <s v="c4a632"/>
    <n v="2"/>
    <n v="20"/>
    <s v="t"/>
    <s v="93cd8d"/>
    <d v="1899-12-30T00:09:14"/>
    <n v="13"/>
    <x v="760"/>
    <n v="1.8354714133887048E-2"/>
    <x v="0"/>
  </r>
  <r>
    <s v="9ec847"/>
    <n v="1"/>
    <n v="20"/>
    <s v="t"/>
    <s v="93cd8d"/>
    <d v="1899-12-30T00:09:14"/>
    <n v="54"/>
    <x v="385"/>
    <n v="3.8121329354996181E-2"/>
    <x v="0"/>
  </r>
  <r>
    <s v="5d267b"/>
    <n v="2"/>
    <n v="20"/>
    <s v="t"/>
    <s v="93cd8d"/>
    <d v="1899-12-30T00:09:14"/>
    <n v="40"/>
    <x v="885"/>
    <n v="5.6476043488883222E-2"/>
    <x v="1"/>
  </r>
  <r>
    <s v="c8d436"/>
    <n v="2"/>
    <n v="20"/>
    <s v="t"/>
    <s v="93cd8d"/>
    <d v="1899-12-30T00:09:14"/>
    <n v="10"/>
    <x v="125"/>
    <n v="1.4119010872220806E-2"/>
    <x v="1"/>
  </r>
  <r>
    <s v="d5e9a6"/>
    <n v="3"/>
    <n v="14"/>
    <s v="t"/>
    <s v="87faf2"/>
    <d v="1899-12-30T00:46:42"/>
    <n v="23"/>
    <x v="556"/>
    <n v="5.2363881572348905E-2"/>
    <x v="0"/>
  </r>
  <r>
    <s v="72f5d4"/>
    <n v="2"/>
    <n v="14"/>
    <s v="t"/>
    <s v="87faf2"/>
    <d v="1899-12-30T00:46:42"/>
    <n v="19"/>
    <x v="1138"/>
    <n v="2.8838079706510995E-2"/>
    <x v="0"/>
  </r>
  <r>
    <s v="9ec847"/>
    <n v="1"/>
    <n v="14"/>
    <s v="t"/>
    <s v="87faf2"/>
    <d v="1899-12-30T00:46:42"/>
    <n v="54"/>
    <x v="557"/>
    <n v="4.0980429056620887E-2"/>
    <x v="0"/>
  </r>
  <r>
    <s v="5d267b"/>
    <n v="1"/>
    <n v="14"/>
    <s v="t"/>
    <s v="87faf2"/>
    <d v="1899-12-30T00:46:42"/>
    <n v="40"/>
    <x v="391"/>
    <n v="3.035587337527473E-2"/>
    <x v="1"/>
  </r>
  <r>
    <s v="c8d436"/>
    <n v="2"/>
    <n v="14"/>
    <s v="t"/>
    <s v="87faf2"/>
    <d v="1899-12-30T00:46:42"/>
    <n v="10"/>
    <x v="441"/>
    <n v="1.5177936687637365E-2"/>
    <x v="1"/>
  </r>
  <r>
    <s v="2a2353"/>
    <n v="4"/>
    <n v="14"/>
    <s v="t"/>
    <s v="87faf2"/>
    <d v="1899-12-30T00:46:42"/>
    <n v="57"/>
    <x v="33"/>
    <n v="0.17302847823906595"/>
    <x v="1"/>
  </r>
  <r>
    <s v="c4a632"/>
    <n v="5"/>
    <n v="24"/>
    <s v="f"/>
    <s v="d631a7"/>
    <d v="1899-12-30T00:16:38"/>
    <n v="13"/>
    <x v="703"/>
    <n v="4.3592446067981738E-2"/>
    <x v="0"/>
  </r>
  <r>
    <s v="e31d39"/>
    <n v="1"/>
    <n v="24"/>
    <s v="f"/>
    <s v="d631a7"/>
    <d v="1899-12-30T00:16:38"/>
    <n v="10"/>
    <x v="444"/>
    <n v="6.7065301643048827E-3"/>
    <x v="0"/>
  </r>
  <r>
    <s v="72f5d4"/>
    <n v="5"/>
    <n v="24"/>
    <s v="f"/>
    <s v="d631a7"/>
    <d v="1899-12-30T00:16:38"/>
    <n v="19"/>
    <x v="379"/>
    <n v="6.3712036560896385E-2"/>
    <x v="0"/>
  </r>
  <r>
    <s v="5d267b"/>
    <n v="5"/>
    <n v="24"/>
    <s v="f"/>
    <s v="d631a7"/>
    <d v="1899-12-30T00:16:38"/>
    <n v="40"/>
    <x v="499"/>
    <n v="0.13413060328609766"/>
    <x v="1"/>
  </r>
  <r>
    <s v="c8d436"/>
    <n v="4"/>
    <n v="24"/>
    <s v="f"/>
    <s v="d631a7"/>
    <d v="1899-12-30T00:16:38"/>
    <n v="10"/>
    <x v="88"/>
    <n v="2.6826120657219531E-2"/>
    <x v="1"/>
  </r>
  <r>
    <s v="2a2353"/>
    <n v="3"/>
    <n v="24"/>
    <s v="f"/>
    <s v="d631a7"/>
    <d v="1899-12-30T00:16:38"/>
    <n v="57"/>
    <x v="1143"/>
    <n v="0.1146816658096135"/>
    <x v="1"/>
  </r>
  <r>
    <s v="b9a74d"/>
    <n v="2"/>
    <n v="24"/>
    <s v="f"/>
    <s v="d631a7"/>
    <d v="1899-12-30T00:16:38"/>
    <n v="17"/>
    <x v="1145"/>
    <n v="2.2802202558636603E-2"/>
    <x v="1"/>
  </r>
  <r>
    <s v="2feb6b"/>
    <n v="2"/>
    <n v="24"/>
    <s v="f"/>
    <s v="d631a7"/>
    <d v="1899-12-30T00:16:38"/>
    <n v="29"/>
    <x v="707"/>
    <n v="3.8897874952968314E-2"/>
    <x v="1"/>
  </r>
  <r>
    <s v="c4a632"/>
    <n v="1"/>
    <n v="21"/>
    <s v="f"/>
    <s v="a3952f"/>
    <d v="1899-12-30T00:04:16"/>
    <n v="13"/>
    <x v="9"/>
    <n v="9.0626401036067294E-3"/>
    <x v="0"/>
  </r>
  <r>
    <s v="e83aa3"/>
    <n v="3"/>
    <n v="21"/>
    <s v="f"/>
    <s v="a3952f"/>
    <d v="1899-12-30T00:04:16"/>
    <n v="32"/>
    <x v="465"/>
    <n v="6.6924111534326633E-2"/>
    <x v="0"/>
  </r>
  <r>
    <s v="e31d39"/>
    <n v="1"/>
    <n v="21"/>
    <s v="f"/>
    <s v="a3952f"/>
    <d v="1899-12-30T00:04:16"/>
    <n v="10"/>
    <x v="979"/>
    <n v="6.9712616181590225E-3"/>
    <x v="0"/>
  </r>
  <r>
    <s v="5d267b"/>
    <n v="2"/>
    <n v="21"/>
    <s v="f"/>
    <s v="a3952f"/>
    <d v="1899-12-30T00:04:16"/>
    <n v="40"/>
    <x v="303"/>
    <n v="5.577009294527218E-2"/>
    <x v="1"/>
  </r>
  <r>
    <s v="2feb6b"/>
    <n v="4"/>
    <n v="21"/>
    <s v="f"/>
    <s v="a3952f"/>
    <d v="1899-12-30T00:04:16"/>
    <n v="29"/>
    <x v="428"/>
    <n v="8.0866634770644666E-2"/>
    <x v="1"/>
  </r>
  <r>
    <s v="e83aa3"/>
    <n v="3"/>
    <n v="7"/>
    <s v="t"/>
    <s v="61fd20"/>
    <d v="1899-12-30T00:56:34"/>
    <n v="32"/>
    <x v="524"/>
    <n v="7.8784080666992093E-2"/>
    <x v="0"/>
  </r>
  <r>
    <s v="e31d39"/>
    <n v="2"/>
    <n v="7"/>
    <s v="t"/>
    <s v="61fd20"/>
    <d v="1899-12-30T00:56:34"/>
    <n v="10"/>
    <x v="433"/>
    <n v="1.6413350138956683E-2"/>
    <x v="0"/>
  </r>
  <r>
    <s v="d5e9a6"/>
    <n v="4"/>
    <n v="7"/>
    <s v="t"/>
    <s v="61fd20"/>
    <d v="1899-12-30T00:56:34"/>
    <n v="23"/>
    <x v="1036"/>
    <n v="7.5501410639200753E-2"/>
    <x v="0"/>
  </r>
  <r>
    <s v="72f5d4"/>
    <n v="3"/>
    <n v="7"/>
    <s v="t"/>
    <s v="61fd20"/>
    <d v="1899-12-30T00:56:34"/>
    <n v="19"/>
    <x v="515"/>
    <n v="4.6778047896026555E-2"/>
    <x v="0"/>
  </r>
  <r>
    <s v="c8d436"/>
    <n v="1"/>
    <n v="7"/>
    <s v="t"/>
    <s v="61fd20"/>
    <d v="1899-12-30T00:56:34"/>
    <n v="10"/>
    <x v="516"/>
    <n v="8.2066750694783416E-3"/>
    <x v="1"/>
  </r>
  <r>
    <s v="2a2353"/>
    <n v="4"/>
    <n v="7"/>
    <s v="t"/>
    <s v="61fd20"/>
    <d v="1899-12-30T00:56:34"/>
    <n v="57"/>
    <x v="529"/>
    <n v="0.18711219158410622"/>
    <x v="1"/>
  </r>
  <r>
    <s v="f084eb"/>
    <n v="4"/>
    <n v="7"/>
    <s v="t"/>
    <s v="61fd20"/>
    <d v="1899-12-30T00:56:34"/>
    <n v="36"/>
    <x v="688"/>
    <n v="0.11817612100048813"/>
    <x v="1"/>
  </r>
  <r>
    <s v="c4a632"/>
    <n v="1"/>
    <n v="11"/>
    <s v="f"/>
    <s v="2ab1fd"/>
    <d v="1899-12-30T00:50:55"/>
    <n v="13"/>
    <x v="806"/>
    <n v="1.0209809736974669E-2"/>
    <x v="0"/>
  </r>
  <r>
    <s v="d5e9a6"/>
    <n v="3"/>
    <n v="11"/>
    <s v="f"/>
    <s v="2ab1fd"/>
    <d v="1899-12-30T00:50:55"/>
    <n v="23"/>
    <x v="877"/>
    <n v="5.4190528603942488E-2"/>
    <x v="0"/>
  </r>
  <r>
    <s v="9ec847"/>
    <n v="5"/>
    <n v="11"/>
    <s v="f"/>
    <s v="2ab1fd"/>
    <d v="1899-12-30T00:50:55"/>
    <n v="54"/>
    <x v="677"/>
    <n v="0.21204989453716622"/>
    <x v="0"/>
  </r>
  <r>
    <s v="f084eb"/>
    <n v="5"/>
    <n v="11"/>
    <s v="f"/>
    <s v="2ab1fd"/>
    <d v="1899-12-30T00:50:55"/>
    <n v="36"/>
    <x v="720"/>
    <n v="0.14136659635811083"/>
    <x v="1"/>
  </r>
  <r>
    <s v="b9a74d"/>
    <n v="1"/>
    <n v="11"/>
    <s v="f"/>
    <s v="2ab1fd"/>
    <d v="1899-12-30T00:50:55"/>
    <n v="17"/>
    <x v="874"/>
    <n v="1.33512896560438E-2"/>
    <x v="1"/>
  </r>
  <r>
    <s v="c4a632"/>
    <n v="2"/>
    <n v="21"/>
    <s v="f"/>
    <s v="c68014"/>
    <d v="1899-12-30T00:34:45"/>
    <n v="13"/>
    <x v="575"/>
    <n v="1.8125280207213459E-2"/>
    <x v="0"/>
  </r>
  <r>
    <s v="d5e9a6"/>
    <n v="5"/>
    <n v="21"/>
    <s v="f"/>
    <s v="c68014"/>
    <d v="1899-12-30T00:34:45"/>
    <n v="23"/>
    <x v="401"/>
    <n v="8.0169508608828766E-2"/>
    <x v="0"/>
  </r>
  <r>
    <s v="5d267b"/>
    <n v="2"/>
    <n v="21"/>
    <s v="f"/>
    <s v="c68014"/>
    <d v="1899-12-30T00:34:45"/>
    <n v="40"/>
    <x v="303"/>
    <n v="5.577009294527218E-2"/>
    <x v="1"/>
  </r>
  <r>
    <s v="c8d436"/>
    <n v="3"/>
    <n v="21"/>
    <s v="f"/>
    <s v="c68014"/>
    <d v="1899-12-30T00:34:45"/>
    <n v="10"/>
    <x v="424"/>
    <n v="2.091378485447707E-2"/>
    <x v="1"/>
  </r>
  <r>
    <s v="2a2353"/>
    <n v="5"/>
    <n v="21"/>
    <s v="f"/>
    <s v="c68014"/>
    <d v="1899-12-30T00:34:45"/>
    <n v="57"/>
    <x v="738"/>
    <n v="0.19868095611753217"/>
    <x v="1"/>
  </r>
  <r>
    <s v="2feb6b"/>
    <n v="3"/>
    <n v="21"/>
    <s v="f"/>
    <s v="c68014"/>
    <d v="1899-12-30T00:34:45"/>
    <n v="29"/>
    <x v="304"/>
    <n v="6.0649976077983503E-2"/>
    <x v="1"/>
  </r>
  <r>
    <s v="c4a632"/>
    <n v="2"/>
    <n v="13"/>
    <s v="f"/>
    <s v="f5faa9"/>
    <d v="1899-12-30T00:20:36"/>
    <n v="13"/>
    <x v="118"/>
    <n v="1.9960751620602166E-2"/>
    <x v="0"/>
  </r>
  <r>
    <s v="d5e9a6"/>
    <n v="5"/>
    <n v="13"/>
    <s v="f"/>
    <s v="f5faa9"/>
    <d v="1899-12-30T00:20:36"/>
    <n v="23"/>
    <x v="928"/>
    <n v="8.8287939860355727E-2"/>
    <x v="0"/>
  </r>
  <r>
    <s v="9ec847"/>
    <n v="3"/>
    <n v="13"/>
    <s v="f"/>
    <s v="f5faa9"/>
    <d v="1899-12-30T00:20:36"/>
    <n v="54"/>
    <x v="1069"/>
    <n v="0.12437083702067503"/>
    <x v="0"/>
  </r>
  <r>
    <s v="5d267b"/>
    <n v="4"/>
    <n v="13"/>
    <s v="f"/>
    <s v="f5faa9"/>
    <d v="1899-12-30T00:20:36"/>
    <n v="40"/>
    <x v="122"/>
    <n v="0.12283539458832099"/>
    <x v="1"/>
  </r>
  <r>
    <s v="c8d436"/>
    <n v="2"/>
    <n v="13"/>
    <s v="f"/>
    <s v="f5faa9"/>
    <d v="1899-12-30T00:20:36"/>
    <n v="10"/>
    <x v="624"/>
    <n v="1.5354424323540124E-2"/>
    <x v="1"/>
  </r>
  <r>
    <s v="2a2353"/>
    <n v="1"/>
    <n v="13"/>
    <s v="f"/>
    <s v="f5faa9"/>
    <d v="1899-12-30T00:20:36"/>
    <n v="57"/>
    <x v="121"/>
    <n v="4.3760109322089354E-2"/>
    <x v="1"/>
  </r>
  <r>
    <s v="f084eb"/>
    <n v="4"/>
    <n v="13"/>
    <s v="f"/>
    <s v="f5faa9"/>
    <d v="1899-12-30T00:20:36"/>
    <n v="36"/>
    <x v="889"/>
    <n v="0.11055185512948891"/>
    <x v="1"/>
  </r>
  <r>
    <s v="2feb6b"/>
    <n v="5"/>
    <n v="13"/>
    <s v="f"/>
    <s v="f5faa9"/>
    <d v="1899-12-30T00:20:36"/>
    <n v="29"/>
    <x v="589"/>
    <n v="0.11131957634566592"/>
    <x v="1"/>
  </r>
  <r>
    <s v="e83aa3"/>
    <n v="4"/>
    <n v="14"/>
    <s v="f"/>
    <s v="d6855b"/>
    <d v="1899-12-30T00:20:02"/>
    <n v="32"/>
    <x v="635"/>
    <n v="9.7138794800879141E-2"/>
    <x v="0"/>
  </r>
  <r>
    <s v="e31d39"/>
    <n v="5"/>
    <n v="14"/>
    <s v="f"/>
    <s v="d6855b"/>
    <d v="1899-12-30T00:20:02"/>
    <n v="10"/>
    <x v="374"/>
    <n v="3.794484171909341E-2"/>
    <x v="0"/>
  </r>
  <r>
    <s v="d5e9a6"/>
    <n v="4"/>
    <n v="14"/>
    <s v="f"/>
    <s v="d6855b"/>
    <d v="1899-12-30T00:20:02"/>
    <n v="23"/>
    <x v="330"/>
    <n v="6.9818508763131878E-2"/>
    <x v="0"/>
  </r>
  <r>
    <s v="5d267b"/>
    <n v="1"/>
    <n v="14"/>
    <s v="f"/>
    <s v="d6855b"/>
    <d v="1899-12-30T00:20:02"/>
    <n v="40"/>
    <x v="391"/>
    <n v="3.035587337527473E-2"/>
    <x v="1"/>
  </r>
  <r>
    <s v="f084eb"/>
    <n v="3"/>
    <n v="14"/>
    <s v="f"/>
    <s v="d6855b"/>
    <d v="1899-12-30T00:20:02"/>
    <n v="36"/>
    <x v="470"/>
    <n v="8.1960858113241775E-2"/>
    <x v="1"/>
  </r>
  <r>
    <s v="e83aa3"/>
    <n v="4"/>
    <n v="16"/>
    <s v="f"/>
    <s v="3e4cb2"/>
    <d v="1899-12-30T00:21:19"/>
    <n v="32"/>
    <x v="199"/>
    <n v="9.4879753061323818E-2"/>
    <x v="0"/>
  </r>
  <r>
    <s v="e31d39"/>
    <n v="1"/>
    <n v="16"/>
    <s v="f"/>
    <s v="3e4cb2"/>
    <d v="1899-12-30T00:21:19"/>
    <n v="10"/>
    <x v="986"/>
    <n v="7.4124807079159229E-3"/>
    <x v="0"/>
  </r>
  <r>
    <s v="72f5d4"/>
    <n v="4"/>
    <n v="16"/>
    <s v="f"/>
    <s v="3e4cb2"/>
    <d v="1899-12-30T00:21:19"/>
    <n v="19"/>
    <x v="201"/>
    <n v="5.6334853380161011E-2"/>
    <x v="0"/>
  </r>
  <r>
    <s v="5d267b"/>
    <n v="4"/>
    <n v="16"/>
    <s v="f"/>
    <s v="3e4cb2"/>
    <d v="1899-12-30T00:21:19"/>
    <n v="40"/>
    <x v="355"/>
    <n v="0.11859969132665477"/>
    <x v="1"/>
  </r>
  <r>
    <s v="c4a632"/>
    <n v="2"/>
    <n v="21"/>
    <s v="t"/>
    <s v="887ea1"/>
    <d v="1899-12-30T00:55:24"/>
    <n v="13"/>
    <x v="575"/>
    <n v="1.8125280207213459E-2"/>
    <x v="0"/>
  </r>
  <r>
    <s v="e83aa3"/>
    <n v="3"/>
    <n v="21"/>
    <s v="t"/>
    <s v="887ea1"/>
    <d v="1899-12-30T00:55:24"/>
    <n v="32"/>
    <x v="465"/>
    <n v="6.6924111534326633E-2"/>
    <x v="0"/>
  </r>
  <r>
    <s v="e31d39"/>
    <n v="3"/>
    <n v="21"/>
    <s v="t"/>
    <s v="887ea1"/>
    <d v="1899-12-30T00:55:24"/>
    <n v="10"/>
    <x v="424"/>
    <n v="2.091378485447707E-2"/>
    <x v="0"/>
  </r>
  <r>
    <s v="72f5d4"/>
    <n v="2"/>
    <n v="21"/>
    <s v="t"/>
    <s v="887ea1"/>
    <d v="1899-12-30T00:55:24"/>
    <n v="19"/>
    <x v="402"/>
    <n v="2.649079414900429E-2"/>
    <x v="0"/>
  </r>
  <r>
    <s v="9ec847"/>
    <n v="3"/>
    <n v="21"/>
    <s v="t"/>
    <s v="887ea1"/>
    <d v="1899-12-30T00:55:24"/>
    <n v="54"/>
    <x v="711"/>
    <n v="0.11293443821417617"/>
    <x v="0"/>
  </r>
  <r>
    <s v="2a2353"/>
    <n v="3"/>
    <n v="21"/>
    <s v="t"/>
    <s v="887ea1"/>
    <d v="1899-12-30T00:55:24"/>
    <n v="57"/>
    <x v="7"/>
    <n v="0.11920857367051929"/>
    <x v="1"/>
  </r>
  <r>
    <s v="2feb6b"/>
    <n v="5"/>
    <n v="21"/>
    <s v="t"/>
    <s v="887ea1"/>
    <d v="1899-12-30T00:55:24"/>
    <n v="29"/>
    <x v="853"/>
    <n v="0.10108329346330584"/>
    <x v="1"/>
  </r>
  <r>
    <s v="e83aa3"/>
    <n v="5"/>
    <n v="13"/>
    <s v="t"/>
    <s v="35bd01"/>
    <d v="1899-12-30T00:09:15"/>
    <n v="32"/>
    <x v="122"/>
    <n v="0.12283539458832099"/>
    <x v="0"/>
  </r>
  <r>
    <s v="e31d39"/>
    <n v="1"/>
    <n v="13"/>
    <s v="t"/>
    <s v="35bd01"/>
    <d v="1899-12-30T00:09:15"/>
    <n v="10"/>
    <x v="622"/>
    <n v="7.6772121617700619E-3"/>
    <x v="0"/>
  </r>
  <r>
    <s v="d5e9a6"/>
    <n v="4"/>
    <n v="13"/>
    <s v="t"/>
    <s v="35bd01"/>
    <d v="1899-12-30T00:09:15"/>
    <n v="23"/>
    <x v="1116"/>
    <n v="7.0630351888284593E-2"/>
    <x v="0"/>
  </r>
  <r>
    <s v="9ec847"/>
    <n v="3"/>
    <n v="13"/>
    <s v="t"/>
    <s v="35bd01"/>
    <d v="1899-12-30T00:09:15"/>
    <n v="54"/>
    <x v="1069"/>
    <n v="0.12437083702067503"/>
    <x v="0"/>
  </r>
  <r>
    <s v="5d267b"/>
    <n v="3"/>
    <n v="13"/>
    <s v="t"/>
    <s v="35bd01"/>
    <d v="1899-12-30T00:09:15"/>
    <n v="40"/>
    <x v="182"/>
    <n v="9.2126545941240756E-2"/>
    <x v="1"/>
  </r>
  <r>
    <s v="c8d436"/>
    <n v="2"/>
    <n v="13"/>
    <s v="t"/>
    <s v="35bd01"/>
    <d v="1899-12-30T00:09:15"/>
    <n v="10"/>
    <x v="624"/>
    <n v="1.5354424323540124E-2"/>
    <x v="1"/>
  </r>
  <r>
    <s v="2a2353"/>
    <n v="3"/>
    <n v="13"/>
    <s v="t"/>
    <s v="35bd01"/>
    <d v="1899-12-30T00:09:15"/>
    <n v="57"/>
    <x v="1091"/>
    <n v="0.13128032796626807"/>
    <x v="1"/>
  </r>
  <r>
    <s v="f084eb"/>
    <n v="2"/>
    <n v="13"/>
    <s v="t"/>
    <s v="35bd01"/>
    <d v="1899-12-30T00:09:15"/>
    <n v="36"/>
    <x v="587"/>
    <n v="5.5275927564744455E-2"/>
    <x v="1"/>
  </r>
  <r>
    <s v="b9a74d"/>
    <n v="3"/>
    <n v="13"/>
    <s v="t"/>
    <s v="35bd01"/>
    <d v="1899-12-30T00:09:15"/>
    <n v="17"/>
    <x v="292"/>
    <n v="3.9153782025027319E-2"/>
    <x v="1"/>
  </r>
  <r>
    <s v="c4a632"/>
    <n v="2"/>
    <n v="14"/>
    <s v="t"/>
    <s v="c1b8fb"/>
    <d v="1899-12-30T00:40:12"/>
    <n v="13"/>
    <x v="329"/>
    <n v="1.9731317693928576E-2"/>
    <x v="0"/>
  </r>
  <r>
    <s v="e83aa3"/>
    <n v="3"/>
    <n v="14"/>
    <s v="t"/>
    <s v="c1b8fb"/>
    <d v="1899-12-30T00:40:12"/>
    <n v="32"/>
    <x v="389"/>
    <n v="7.2854096100659363E-2"/>
    <x v="0"/>
  </r>
  <r>
    <s v="e31d39"/>
    <n v="3"/>
    <n v="14"/>
    <s v="t"/>
    <s v="c1b8fb"/>
    <d v="1899-12-30T00:40:12"/>
    <n v="10"/>
    <x v="101"/>
    <n v="2.276690503145605E-2"/>
    <x v="0"/>
  </r>
  <r>
    <s v="d5e9a6"/>
    <n v="5"/>
    <n v="14"/>
    <s v="t"/>
    <s v="c1b8fb"/>
    <d v="1899-12-30T00:40:12"/>
    <n v="23"/>
    <x v="44"/>
    <n v="8.7273135953914852E-2"/>
    <x v="0"/>
  </r>
  <r>
    <s v="72f5d4"/>
    <n v="1"/>
    <n v="14"/>
    <s v="t"/>
    <s v="c1b8fb"/>
    <d v="1899-12-30T00:40:12"/>
    <n v="19"/>
    <x v="45"/>
    <n v="1.4419039853255497E-2"/>
    <x v="0"/>
  </r>
  <r>
    <s v="c8d436"/>
    <n v="4"/>
    <n v="14"/>
    <s v="t"/>
    <s v="c1b8fb"/>
    <d v="1899-12-30T00:40:12"/>
    <n v="10"/>
    <x v="391"/>
    <n v="3.035587337527473E-2"/>
    <x v="1"/>
  </r>
  <r>
    <s v="f084eb"/>
    <n v="5"/>
    <n v="14"/>
    <s v="t"/>
    <s v="c1b8fb"/>
    <d v="1899-12-30T00:40:12"/>
    <n v="36"/>
    <x v="637"/>
    <n v="0.1366014301887363"/>
    <x v="1"/>
  </r>
  <r>
    <s v="b9a74d"/>
    <n v="1"/>
    <n v="14"/>
    <s v="t"/>
    <s v="c1b8fb"/>
    <d v="1899-12-30T00:40:12"/>
    <n v="17"/>
    <x v="354"/>
    <n v="1.290124618449176E-2"/>
    <x v="1"/>
  </r>
  <r>
    <s v="c4a632"/>
    <n v="4"/>
    <n v="19"/>
    <s v="t"/>
    <s v="510f24"/>
    <d v="1899-12-30T00:51:59"/>
    <n v="13"/>
    <x v="421"/>
    <n v="3.7168296121121276E-2"/>
    <x v="0"/>
  </r>
  <r>
    <s v="e31d39"/>
    <n v="5"/>
    <n v="19"/>
    <s v="t"/>
    <s v="510f24"/>
    <d v="1899-12-30T00:51:59"/>
    <n v="10"/>
    <x v="342"/>
    <n v="3.5738746270308909E-2"/>
    <x v="0"/>
  </r>
  <r>
    <s v="d5e9a6"/>
    <n v="1"/>
    <n v="19"/>
    <s v="t"/>
    <s v="510f24"/>
    <d v="1899-12-30T00:51:59"/>
    <n v="23"/>
    <x v="1081"/>
    <n v="1.6439823284342105E-2"/>
    <x v="0"/>
  </r>
  <r>
    <s v="72f5d4"/>
    <n v="2"/>
    <n v="19"/>
    <s v="t"/>
    <s v="510f24"/>
    <d v="1899-12-30T00:51:59"/>
    <n v="19"/>
    <x v="1090"/>
    <n v="2.7161447165434775E-2"/>
    <x v="0"/>
  </r>
  <r>
    <s v="5d267b"/>
    <n v="5"/>
    <n v="19"/>
    <s v="t"/>
    <s v="510f24"/>
    <d v="1899-12-30T00:51:59"/>
    <n v="40"/>
    <x v="52"/>
    <n v="0.14295498508123564"/>
    <x v="1"/>
  </r>
  <r>
    <s v="c8d436"/>
    <n v="2"/>
    <n v="19"/>
    <s v="t"/>
    <s v="510f24"/>
    <d v="1899-12-30T00:51:59"/>
    <n v="10"/>
    <x v="860"/>
    <n v="1.4295498508123568E-2"/>
    <x v="1"/>
  </r>
  <r>
    <s v="2a2353"/>
    <n v="4"/>
    <n v="19"/>
    <s v="t"/>
    <s v="510f24"/>
    <d v="1899-12-30T00:51:59"/>
    <n v="57"/>
    <x v="1161"/>
    <n v="0.16296868299260867"/>
    <x v="1"/>
  </r>
  <r>
    <s v="b9a74d"/>
    <n v="1"/>
    <n v="19"/>
    <s v="t"/>
    <s v="510f24"/>
    <d v="1899-12-30T00:51:59"/>
    <n v="17"/>
    <x v="54"/>
    <n v="1.2151173731905031E-2"/>
    <x v="1"/>
  </r>
  <r>
    <s v="c4a632"/>
    <n v="5"/>
    <n v="14"/>
    <s v="t"/>
    <s v="4c6a1b"/>
    <d v="1899-12-30T00:11:23"/>
    <n v="13"/>
    <x v="98"/>
    <n v="4.9328294234821435E-2"/>
    <x v="0"/>
  </r>
  <r>
    <s v="e83aa3"/>
    <n v="1"/>
    <n v="14"/>
    <s v="t"/>
    <s v="4c6a1b"/>
    <d v="1899-12-30T00:11:23"/>
    <n v="32"/>
    <x v="440"/>
    <n v="2.4284698700219785E-2"/>
    <x v="0"/>
  </r>
  <r>
    <s v="e31d39"/>
    <n v="3"/>
    <n v="14"/>
    <s v="t"/>
    <s v="4c6a1b"/>
    <d v="1899-12-30T00:11:23"/>
    <n v="10"/>
    <x v="101"/>
    <n v="2.276690503145605E-2"/>
    <x v="0"/>
  </r>
  <r>
    <s v="5d267b"/>
    <n v="3"/>
    <n v="14"/>
    <s v="t"/>
    <s v="4c6a1b"/>
    <d v="1899-12-30T00:11:23"/>
    <n v="40"/>
    <x v="352"/>
    <n v="9.10676201258242E-2"/>
    <x v="1"/>
  </r>
  <r>
    <s v="e83aa3"/>
    <n v="1"/>
    <n v="24"/>
    <s v="t"/>
    <s v="030b14"/>
    <d v="1899-12-30T00:05:34"/>
    <n v="32"/>
    <x v="704"/>
    <n v="2.1460896525775625E-2"/>
    <x v="0"/>
  </r>
  <r>
    <s v="72f5d4"/>
    <n v="1"/>
    <n v="24"/>
    <s v="t"/>
    <s v="030b14"/>
    <d v="1899-12-30T00:05:34"/>
    <n v="19"/>
    <x v="1167"/>
    <n v="1.2742407312179276E-2"/>
    <x v="0"/>
  </r>
  <r>
    <s v="f084eb"/>
    <n v="5"/>
    <n v="24"/>
    <s v="t"/>
    <s v="030b14"/>
    <d v="1899-12-30T00:05:34"/>
    <n v="36"/>
    <x v="382"/>
    <n v="0.12071754295748789"/>
    <x v="1"/>
  </r>
  <r>
    <s v="c4a632"/>
    <n v="4"/>
    <n v="5"/>
    <s v="t"/>
    <s v="ac3c6f"/>
    <d v="1899-12-30T00:18:51"/>
    <n v="13"/>
    <x v="703"/>
    <n v="4.3592446067981738E-2"/>
    <x v="0"/>
  </r>
  <r>
    <s v="e83aa3"/>
    <n v="4"/>
    <n v="5"/>
    <s v="t"/>
    <s v="ac3c6f"/>
    <d v="1899-12-30T00:18:51"/>
    <n v="32"/>
    <x v="378"/>
    <n v="0.10730448262887812"/>
    <x v="0"/>
  </r>
  <r>
    <s v="d5e9a6"/>
    <n v="1"/>
    <n v="5"/>
    <s v="t"/>
    <s v="ac3c6f"/>
    <d v="1899-12-30T00:18:51"/>
    <n v="23"/>
    <x v="533"/>
    <n v="1.9281274222376538E-2"/>
    <x v="0"/>
  </r>
  <r>
    <s v="72f5d4"/>
    <n v="2"/>
    <n v="5"/>
    <s v="t"/>
    <s v="ac3c6f"/>
    <d v="1899-12-30T00:18:51"/>
    <n v="19"/>
    <x v="458"/>
    <n v="3.1856018280448192E-2"/>
    <x v="0"/>
  </r>
  <r>
    <s v="9ec847"/>
    <n v="5"/>
    <n v="5"/>
    <s v="t"/>
    <s v="ac3c6f"/>
    <d v="1899-12-30T00:18:51"/>
    <n v="54"/>
    <x v="1008"/>
    <n v="0.22634539304528978"/>
    <x v="0"/>
  </r>
  <r>
    <s v="c8d436"/>
    <n v="1"/>
    <n v="5"/>
    <s v="t"/>
    <s v="ac3c6f"/>
    <d v="1899-12-30T00:18:51"/>
    <n v="10"/>
    <x v="534"/>
    <n v="8.3831627053811038E-3"/>
    <x v="1"/>
  </r>
  <r>
    <s v="b9a74d"/>
    <n v="4"/>
    <n v="5"/>
    <s v="t"/>
    <s v="ac3c6f"/>
    <d v="1899-12-30T00:18:51"/>
    <n v="17"/>
    <x v="564"/>
    <n v="5.7005506396591493E-2"/>
    <x v="1"/>
  </r>
  <r>
    <s v="2feb6b"/>
    <n v="2"/>
    <n v="5"/>
    <s v="t"/>
    <s v="ac3c6f"/>
    <d v="1899-12-30T00:18:51"/>
    <n v="29"/>
    <x v="1152"/>
    <n v="4.8622343691210393E-2"/>
    <x v="1"/>
  </r>
  <r>
    <s v="e83aa3"/>
    <n v="3"/>
    <n v="3"/>
    <s v="f"/>
    <s v="43cd4a"/>
    <d v="1899-12-30T00:25:40"/>
    <n v="32"/>
    <x v="332"/>
    <n v="8.2172643276325091E-2"/>
    <x v="0"/>
  </r>
  <r>
    <s v="e31d39"/>
    <n v="5"/>
    <n v="3"/>
    <s v="f"/>
    <s v="43cd4a"/>
    <d v="1899-12-30T00:25:40"/>
    <n v="10"/>
    <x v="674"/>
    <n v="4.2798251706419314E-2"/>
    <x v="0"/>
  </r>
  <r>
    <s v="5d267b"/>
    <n v="3"/>
    <n v="3"/>
    <s v="f"/>
    <s v="43cd4a"/>
    <d v="1899-12-30T00:25:40"/>
    <n v="40"/>
    <x v="826"/>
    <n v="0.10271580409540636"/>
    <x v="1"/>
  </r>
  <r>
    <s v="c8d436"/>
    <n v="5"/>
    <n v="3"/>
    <s v="f"/>
    <s v="43cd4a"/>
    <d v="1899-12-30T00:25:40"/>
    <n v="10"/>
    <x v="674"/>
    <n v="4.2798251706419314E-2"/>
    <x v="1"/>
  </r>
  <r>
    <s v="2a2353"/>
    <n v="4"/>
    <n v="3"/>
    <s v="f"/>
    <s v="43cd4a"/>
    <d v="1899-12-30T00:25:40"/>
    <n v="57"/>
    <x v="334"/>
    <n v="0.19516002778127206"/>
    <x v="1"/>
  </r>
  <r>
    <s v="f084eb"/>
    <n v="1"/>
    <n v="3"/>
    <s v="f"/>
    <s v="43cd4a"/>
    <d v="1899-12-30T00:25:40"/>
    <n v="36"/>
    <x v="899"/>
    <n v="3.0814741228621913E-2"/>
    <x v="1"/>
  </r>
  <r>
    <s v="b9a74d"/>
    <n v="5"/>
    <n v="3"/>
    <s v="f"/>
    <s v="43cd4a"/>
    <d v="1899-12-30T00:25:40"/>
    <n v="17"/>
    <x v="960"/>
    <n v="7.2757027900912846E-2"/>
    <x v="1"/>
  </r>
  <r>
    <s v="e83aa3"/>
    <n v="3"/>
    <n v="5"/>
    <s v="f"/>
    <s v="5b361b"/>
    <d v="1899-12-30T00:54:41"/>
    <n v="32"/>
    <x v="1074"/>
    <n v="8.0478361971658571E-2"/>
    <x v="0"/>
  </r>
  <r>
    <s v="e31d39"/>
    <n v="5"/>
    <n v="5"/>
    <s v="f"/>
    <s v="5b361b"/>
    <d v="1899-12-30T00:54:41"/>
    <n v="10"/>
    <x v="532"/>
    <n v="4.1915813526905515E-2"/>
    <x v="0"/>
  </r>
  <r>
    <s v="d5e9a6"/>
    <n v="3"/>
    <n v="5"/>
    <s v="f"/>
    <s v="5b361b"/>
    <d v="1899-12-30T00:54:41"/>
    <n v="23"/>
    <x v="159"/>
    <n v="5.7843822667129612E-2"/>
    <x v="0"/>
  </r>
  <r>
    <s v="72f5d4"/>
    <n v="1"/>
    <n v="5"/>
    <s v="f"/>
    <s v="5b361b"/>
    <d v="1899-12-30T00:54:41"/>
    <n v="19"/>
    <x v="855"/>
    <n v="1.5928009140224096E-2"/>
    <x v="0"/>
  </r>
  <r>
    <s v="9ec847"/>
    <n v="2"/>
    <n v="5"/>
    <s v="f"/>
    <s v="5b361b"/>
    <d v="1899-12-30T00:54:41"/>
    <n v="54"/>
    <x v="1016"/>
    <n v="9.0538157218115908E-2"/>
    <x v="0"/>
  </r>
  <r>
    <s v="5d267b"/>
    <n v="4"/>
    <n v="5"/>
    <s v="f"/>
    <s v="5b361b"/>
    <d v="1899-12-30T00:54:41"/>
    <n v="40"/>
    <x v="499"/>
    <n v="0.13413060328609766"/>
    <x v="1"/>
  </r>
  <r>
    <s v="f084eb"/>
    <n v="4"/>
    <n v="5"/>
    <s v="f"/>
    <s v="5b361b"/>
    <d v="1899-12-30T00:54:41"/>
    <n v="36"/>
    <x v="770"/>
    <n v="0.12071754295748788"/>
    <x v="1"/>
  </r>
  <r>
    <s v="b9a74d"/>
    <n v="3"/>
    <n v="5"/>
    <s v="f"/>
    <s v="5b361b"/>
    <d v="1899-12-30T00:54:41"/>
    <n v="17"/>
    <x v="169"/>
    <n v="4.2754129797443627E-2"/>
    <x v="1"/>
  </r>
  <r>
    <s v="72f5d4"/>
    <n v="1"/>
    <n v="11"/>
    <s v="t"/>
    <s v="e39b1d"/>
    <d v="1899-12-30T00:51:55"/>
    <n v="19"/>
    <x v="817"/>
    <n v="1.4922029615578364E-2"/>
    <x v="0"/>
  </r>
  <r>
    <s v="9ec847"/>
    <n v="2"/>
    <n v="11"/>
    <s v="t"/>
    <s v="e39b1d"/>
    <d v="1899-12-30T00:51:55"/>
    <n v="54"/>
    <x v="347"/>
    <n v="8.4819957814866495E-2"/>
    <x v="0"/>
  </r>
  <r>
    <s v="5d267b"/>
    <n v="5"/>
    <n v="11"/>
    <s v="t"/>
    <s v="e39b1d"/>
    <d v="1899-12-30T00:51:55"/>
    <n v="40"/>
    <x v="765"/>
    <n v="0.15707399595345645"/>
    <x v="1"/>
  </r>
  <r>
    <s v="c8d436"/>
    <n v="5"/>
    <n v="11"/>
    <s v="t"/>
    <s v="e39b1d"/>
    <d v="1899-12-30T00:51:55"/>
    <n v="10"/>
    <x v="475"/>
    <n v="3.9268498988364112E-2"/>
    <x v="1"/>
  </r>
  <r>
    <s v="f084eb"/>
    <n v="1"/>
    <n v="11"/>
    <s v="t"/>
    <s v="e39b1d"/>
    <d v="1899-12-30T00:51:55"/>
    <n v="36"/>
    <x v="1061"/>
    <n v="2.8273319271622164E-2"/>
    <x v="1"/>
  </r>
  <r>
    <s v="c4a632"/>
    <n v="4"/>
    <n v="0"/>
    <s v="f"/>
    <s v="5604ae"/>
    <d v="1899-12-30T00:22:04"/>
    <n v="13"/>
    <x v="269"/>
    <n v="4.5886785334717621E-2"/>
    <x v="0"/>
  </r>
  <r>
    <s v="e83aa3"/>
    <n v="5"/>
    <n v="0"/>
    <s v="f"/>
    <s v="5604ae"/>
    <d v="1899-12-30T00:22:04"/>
    <n v="32"/>
    <x v="41"/>
    <n v="0.14119010872220805"/>
    <x v="0"/>
  </r>
  <r>
    <s v="c8d436"/>
    <n v="4"/>
    <n v="0"/>
    <s v="f"/>
    <s v="5604ae"/>
    <d v="1899-12-30T00:22:04"/>
    <n v="10"/>
    <x v="39"/>
    <n v="3.5297527180552013E-2"/>
    <x v="1"/>
  </r>
  <r>
    <s v="2feb6b"/>
    <n v="1"/>
    <n v="0"/>
    <s v="f"/>
    <s v="5604ae"/>
    <d v="1899-12-30T00:22:04"/>
    <n v="29"/>
    <x v="450"/>
    <n v="2.5590707205900211E-2"/>
    <x v="1"/>
  </r>
  <r>
    <s v="e31d39"/>
    <n v="3"/>
    <n v="22"/>
    <s v="t"/>
    <s v="b1be19"/>
    <d v="1899-12-30T00:05:03"/>
    <n v="10"/>
    <x v="559"/>
    <n v="2.0649053400622931E-2"/>
    <x v="0"/>
  </r>
  <r>
    <s v="72f5d4"/>
    <n v="1"/>
    <n v="22"/>
    <s v="t"/>
    <s v="b1be19"/>
    <d v="1899-12-30T00:05:03"/>
    <n v="19"/>
    <x v="639"/>
    <n v="1.3077733820394523E-2"/>
    <x v="0"/>
  </r>
  <r>
    <s v="9ec847"/>
    <n v="1"/>
    <n v="22"/>
    <s v="t"/>
    <s v="b1be19"/>
    <d v="1899-12-30T00:05:03"/>
    <n v="54"/>
    <x v="421"/>
    <n v="3.7168296121121276E-2"/>
    <x v="0"/>
  </r>
  <r>
    <s v="2a2353"/>
    <n v="3"/>
    <n v="22"/>
    <s v="t"/>
    <s v="b1be19"/>
    <d v="1899-12-30T00:05:03"/>
    <n v="57"/>
    <x v="230"/>
    <n v="0.11769960438355069"/>
    <x v="1"/>
  </r>
  <r>
    <s v="f084eb"/>
    <n v="4"/>
    <n v="22"/>
    <s v="t"/>
    <s v="b1be19"/>
    <d v="1899-12-30T00:05:03"/>
    <n v="36"/>
    <x v="246"/>
    <n v="9.9115456322990056E-2"/>
    <x v="1"/>
  </r>
  <r>
    <s v="b9a74d"/>
    <n v="1"/>
    <n v="22"/>
    <s v="t"/>
    <s v="b1be19"/>
    <d v="1899-12-30T00:05:03"/>
    <n v="17"/>
    <x v="247"/>
    <n v="1.1701130260352991E-2"/>
    <x v="1"/>
  </r>
  <r>
    <s v="d5e9a6"/>
    <n v="5"/>
    <n v="15"/>
    <s v="t"/>
    <s v="e601c8"/>
    <d v="1899-12-30T00:18:09"/>
    <n v="23"/>
    <x v="168"/>
    <n v="8.625833204747399E-2"/>
    <x v="0"/>
  </r>
  <r>
    <s v="9ec847"/>
    <n v="2"/>
    <n v="15"/>
    <s v="t"/>
    <s v="e601c8"/>
    <d v="1899-12-30T00:18:09"/>
    <n v="54"/>
    <x v="565"/>
    <n v="8.1007824879366877E-2"/>
    <x v="0"/>
  </r>
  <r>
    <s v="5d267b"/>
    <n v="5"/>
    <n v="15"/>
    <s v="t"/>
    <s v="e601c8"/>
    <d v="1899-12-30T00:18:09"/>
    <n v="40"/>
    <x v="185"/>
    <n v="0.15001449051734606"/>
    <x v="1"/>
  </r>
  <r>
    <s v="c8d436"/>
    <n v="5"/>
    <n v="15"/>
    <s v="t"/>
    <s v="e601c8"/>
    <d v="1899-12-30T00:18:09"/>
    <n v="10"/>
    <x v="61"/>
    <n v="3.7503622629336514E-2"/>
    <x v="1"/>
  </r>
  <r>
    <s v="b9a74d"/>
    <n v="4"/>
    <n v="15"/>
    <s v="t"/>
    <s v="e601c8"/>
    <d v="1899-12-30T00:18:09"/>
    <n v="17"/>
    <x v="66"/>
    <n v="5.1004926775897658E-2"/>
    <x v="1"/>
  </r>
  <r>
    <s v="e83aa3"/>
    <n v="3"/>
    <n v="13"/>
    <s v="t"/>
    <s v="a6210b"/>
    <d v="1899-12-30T00:21:54"/>
    <n v="32"/>
    <x v="585"/>
    <n v="7.3701236752992602E-2"/>
    <x v="0"/>
  </r>
  <r>
    <s v="e31d39"/>
    <n v="1"/>
    <n v="13"/>
    <s v="t"/>
    <s v="a6210b"/>
    <d v="1899-12-30T00:21:54"/>
    <n v="10"/>
    <x v="622"/>
    <n v="7.6772121617700619E-3"/>
    <x v="0"/>
  </r>
  <r>
    <s v="9ec847"/>
    <n v="2"/>
    <n v="13"/>
    <s v="t"/>
    <s v="a6210b"/>
    <d v="1899-12-30T00:21:54"/>
    <n v="54"/>
    <x v="683"/>
    <n v="8.2913891347116672E-2"/>
    <x v="0"/>
  </r>
  <r>
    <s v="f084eb"/>
    <n v="2"/>
    <n v="13"/>
    <s v="t"/>
    <s v="a6210b"/>
    <d v="1899-12-30T00:21:54"/>
    <n v="36"/>
    <x v="587"/>
    <n v="5.5275927564744455E-2"/>
    <x v="1"/>
  </r>
  <r>
    <s v="b9a74d"/>
    <n v="1"/>
    <n v="13"/>
    <s v="t"/>
    <s v="a6210b"/>
    <d v="1899-12-30T00:21:54"/>
    <n v="17"/>
    <x v="588"/>
    <n v="1.3051260675009106E-2"/>
    <x v="1"/>
  </r>
  <r>
    <s v="9ec847"/>
    <n v="3"/>
    <n v="5"/>
    <s v="f"/>
    <s v="95ae03"/>
    <d v="1899-12-30T00:32:31"/>
    <n v="54"/>
    <x v="663"/>
    <n v="0.13580723582717388"/>
    <x v="0"/>
  </r>
  <r>
    <s v="5d267b"/>
    <n v="4"/>
    <n v="5"/>
    <s v="f"/>
    <s v="95ae03"/>
    <d v="1899-12-30T00:32:31"/>
    <n v="40"/>
    <x v="499"/>
    <n v="0.13413060328609766"/>
    <x v="1"/>
  </r>
  <r>
    <s v="2a2353"/>
    <n v="2"/>
    <n v="5"/>
    <s v="f"/>
    <s v="95ae03"/>
    <d v="1899-12-30T00:32:31"/>
    <n v="57"/>
    <x v="500"/>
    <n v="9.5568054841344577E-2"/>
    <x v="1"/>
  </r>
  <r>
    <s v="b9a74d"/>
    <n v="5"/>
    <n v="5"/>
    <s v="f"/>
    <s v="95ae03"/>
    <d v="1899-12-30T00:32:31"/>
    <n v="17"/>
    <x v="1070"/>
    <n v="7.1256882995739373E-2"/>
    <x v="1"/>
  </r>
  <r>
    <s v="c4a632"/>
    <n v="5"/>
    <n v="17"/>
    <s v="t"/>
    <s v="42f465"/>
    <d v="1899-12-30T00:27:50"/>
    <n v="13"/>
    <x v="790"/>
    <n v="4.7607539784769531E-2"/>
    <x v="0"/>
  </r>
  <r>
    <s v="e83aa3"/>
    <n v="1"/>
    <n v="17"/>
    <s v="t"/>
    <s v="42f465"/>
    <d v="1899-12-30T00:27:50"/>
    <n v="32"/>
    <x v="284"/>
    <n v="2.3437558047886536E-2"/>
    <x v="0"/>
  </r>
  <r>
    <s v="72f5d4"/>
    <n v="5"/>
    <n v="17"/>
    <s v="t"/>
    <s v="42f465"/>
    <d v="1899-12-30T00:27:50"/>
    <n v="19"/>
    <x v="907"/>
    <n v="6.9580250454663151E-2"/>
    <x v="0"/>
  </r>
  <r>
    <s v="9ec847"/>
    <n v="2"/>
    <n v="17"/>
    <s v="t"/>
    <s v="42f465"/>
    <d v="1899-12-30T00:27:50"/>
    <n v="54"/>
    <x v="608"/>
    <n v="7.9101758411617068E-2"/>
    <x v="0"/>
  </r>
  <r>
    <s v="2feb6b"/>
    <n v="3"/>
    <n v="17"/>
    <s v="t"/>
    <s v="42f465"/>
    <d v="1899-12-30T00:27:50"/>
    <n v="29"/>
    <x v="1019"/>
    <n v="6.3720860942691526E-2"/>
    <x v="1"/>
  </r>
  <r>
    <s v="9ec847"/>
    <n v="5"/>
    <n v="7"/>
    <s v="f"/>
    <s v="0fb02e"/>
    <d v="1899-12-30T00:35:50"/>
    <n v="54"/>
    <x v="142"/>
    <n v="0.22158022687591528"/>
    <x v="0"/>
  </r>
  <r>
    <s v="2a2353"/>
    <n v="5"/>
    <n v="7"/>
    <s v="f"/>
    <s v="0fb02e"/>
    <d v="1899-12-30T00:35:50"/>
    <n v="57"/>
    <x v="999"/>
    <n v="0.23389023948013274"/>
    <x v="1"/>
  </r>
  <r>
    <s v="f084eb"/>
    <n v="3"/>
    <n v="7"/>
    <s v="f"/>
    <s v="0fb02e"/>
    <d v="1899-12-30T00:35:50"/>
    <n v="36"/>
    <x v="602"/>
    <n v="8.8632090750366099E-2"/>
    <x v="1"/>
  </r>
  <r>
    <s v="c4a632"/>
    <n v="3"/>
    <n v="18"/>
    <s v="t"/>
    <s v="3c2e0c"/>
    <d v="1899-12-30T00:23:20"/>
    <n v="13"/>
    <x v="1043"/>
    <n v="2.8220372980851338E-2"/>
    <x v="0"/>
  </r>
  <r>
    <s v="e83aa3"/>
    <n v="5"/>
    <n v="18"/>
    <s v="t"/>
    <s v="3c2e0c"/>
    <d v="1899-12-30T00:23:20"/>
    <n v="32"/>
    <x v="189"/>
    <n v="0.11577588915221063"/>
    <x v="0"/>
  </r>
  <r>
    <s v="72f5d4"/>
    <n v="3"/>
    <n v="18"/>
    <s v="t"/>
    <s v="3c2e0c"/>
    <d v="1899-12-30T00:23:20"/>
    <n v="19"/>
    <x v="106"/>
    <n v="4.1245160510475033E-2"/>
    <x v="0"/>
  </r>
  <r>
    <s v="5d267b"/>
    <n v="1"/>
    <n v="18"/>
    <s v="t"/>
    <s v="3c2e0c"/>
    <d v="1899-12-30T00:23:20"/>
    <n v="40"/>
    <x v="190"/>
    <n v="2.8943972288052656E-2"/>
    <x v="1"/>
  </r>
  <r>
    <s v="c8d436"/>
    <n v="3"/>
    <n v="18"/>
    <s v="t"/>
    <s v="3c2e0c"/>
    <d v="1899-12-30T00:23:20"/>
    <n v="10"/>
    <x v="839"/>
    <n v="2.1707979216039491E-2"/>
    <x v="1"/>
  </r>
  <r>
    <s v="f084eb"/>
    <n v="3"/>
    <n v="18"/>
    <s v="t"/>
    <s v="3c2e0c"/>
    <d v="1899-12-30T00:23:20"/>
    <n v="36"/>
    <x v="840"/>
    <n v="7.814872517774217E-2"/>
    <x v="1"/>
  </r>
  <r>
    <s v="2feb6b"/>
    <n v="3"/>
    <n v="18"/>
    <s v="t"/>
    <s v="3c2e0c"/>
    <d v="1899-12-30T00:23:20"/>
    <n v="29"/>
    <x v="805"/>
    <n v="6.295313972651452E-2"/>
    <x v="1"/>
  </r>
  <r>
    <s v="c4a632"/>
    <n v="4"/>
    <n v="13"/>
    <s v="t"/>
    <s v="b0cc2e"/>
    <d v="1899-12-30T00:38:59"/>
    <n v="13"/>
    <x v="248"/>
    <n v="3.9921503241204331E-2"/>
    <x v="0"/>
  </r>
  <r>
    <s v="e83aa3"/>
    <n v="4"/>
    <n v="13"/>
    <s v="t"/>
    <s v="b0cc2e"/>
    <d v="1899-12-30T00:38:59"/>
    <n v="32"/>
    <x v="119"/>
    <n v="9.8268315670656817E-2"/>
    <x v="0"/>
  </r>
  <r>
    <s v="d5e9a6"/>
    <n v="5"/>
    <n v="13"/>
    <s v="t"/>
    <s v="b0cc2e"/>
    <d v="1899-12-30T00:38:59"/>
    <n v="23"/>
    <x v="928"/>
    <n v="8.8287939860355727E-2"/>
    <x v="0"/>
  </r>
  <r>
    <s v="72f5d4"/>
    <n v="3"/>
    <n v="13"/>
    <s v="t"/>
    <s v="b0cc2e"/>
    <d v="1899-12-30T00:38:59"/>
    <n v="19"/>
    <x v="121"/>
    <n v="4.3760109322089354E-2"/>
    <x v="0"/>
  </r>
  <r>
    <s v="9ec847"/>
    <n v="2"/>
    <n v="13"/>
    <s v="t"/>
    <s v="b0cc2e"/>
    <d v="1899-12-30T00:38:59"/>
    <n v="54"/>
    <x v="683"/>
    <n v="8.2913891347116672E-2"/>
    <x v="0"/>
  </r>
  <r>
    <s v="5d267b"/>
    <n v="5"/>
    <n v="13"/>
    <s v="t"/>
    <s v="b0cc2e"/>
    <d v="1899-12-30T00:38:59"/>
    <n v="40"/>
    <x v="936"/>
    <n v="0.15354424323540125"/>
    <x v="1"/>
  </r>
  <r>
    <s v="c8d436"/>
    <n v="4"/>
    <n v="13"/>
    <s v="t"/>
    <s v="b0cc2e"/>
    <d v="1899-12-30T00:38:59"/>
    <n v="10"/>
    <x v="290"/>
    <n v="3.0708848647080247E-2"/>
    <x v="1"/>
  </r>
  <r>
    <s v="2a2353"/>
    <n v="4"/>
    <n v="13"/>
    <s v="t"/>
    <s v="b0cc2e"/>
    <d v="1899-12-30T00:38:59"/>
    <n v="57"/>
    <x v="291"/>
    <n v="0.17504043728835741"/>
    <x v="1"/>
  </r>
  <r>
    <s v="b9a74d"/>
    <n v="4"/>
    <n v="13"/>
    <s v="t"/>
    <s v="b0cc2e"/>
    <d v="1899-12-30T00:38:59"/>
    <n v="17"/>
    <x v="86"/>
    <n v="5.2205042700036425E-2"/>
    <x v="1"/>
  </r>
  <r>
    <s v="2feb6b"/>
    <n v="1"/>
    <n v="13"/>
    <s v="t"/>
    <s v="b0cc2e"/>
    <d v="1899-12-30T00:38:59"/>
    <n v="29"/>
    <x v="886"/>
    <n v="2.2263915269133183E-2"/>
    <x v="1"/>
  </r>
  <r>
    <s v="c4a632"/>
    <n v="2"/>
    <n v="3"/>
    <s v="t"/>
    <s v="033de4"/>
    <d v="1899-12-30T00:54:36"/>
    <n v="13"/>
    <x v="672"/>
    <n v="2.2255090887338045E-2"/>
    <x v="0"/>
  </r>
  <r>
    <s v="e83aa3"/>
    <n v="1"/>
    <n v="3"/>
    <s v="t"/>
    <s v="033de4"/>
    <d v="1899-12-30T00:54:36"/>
    <n v="32"/>
    <x v="1047"/>
    <n v="2.7390881092108361E-2"/>
    <x v="0"/>
  </r>
  <r>
    <s v="d5e9a6"/>
    <n v="5"/>
    <n v="3"/>
    <s v="t"/>
    <s v="033de4"/>
    <d v="1899-12-30T00:54:36"/>
    <n v="23"/>
    <x v="890"/>
    <n v="9.8435978924764425E-2"/>
    <x v="0"/>
  </r>
  <r>
    <s v="9ec847"/>
    <n v="1"/>
    <n v="3"/>
    <s v="t"/>
    <s v="033de4"/>
    <d v="1899-12-30T00:54:36"/>
    <n v="54"/>
    <x v="766"/>
    <n v="4.6222111842932859E-2"/>
    <x v="0"/>
  </r>
  <r>
    <s v="c8d436"/>
    <n v="3"/>
    <n v="3"/>
    <s v="t"/>
    <s v="033de4"/>
    <d v="1899-12-30T00:54:36"/>
    <n v="10"/>
    <x v="891"/>
    <n v="2.5678951023851589E-2"/>
    <x v="1"/>
  </r>
  <r>
    <s v="f084eb"/>
    <n v="1"/>
    <n v="3"/>
    <s v="t"/>
    <s v="033de4"/>
    <d v="1899-12-30T00:54:36"/>
    <n v="36"/>
    <x v="899"/>
    <n v="3.0814741228621913E-2"/>
    <x v="1"/>
  </r>
  <r>
    <s v="2feb6b"/>
    <n v="4"/>
    <n v="3"/>
    <s v="t"/>
    <s v="033de4"/>
    <d v="1899-12-30T00:54:36"/>
    <n v="29"/>
    <x v="935"/>
    <n v="9.929194395889282E-2"/>
    <x v="1"/>
  </r>
  <r>
    <s v="c4a632"/>
    <n v="1"/>
    <n v="2"/>
    <s v="t"/>
    <s v="c99a44"/>
    <d v="1899-12-30T00:46:10"/>
    <n v="13"/>
    <x v="596"/>
    <n v="1.1242262407005816E-2"/>
    <x v="0"/>
  </r>
  <r>
    <s v="e31d39"/>
    <n v="3"/>
    <n v="2"/>
    <s v="t"/>
    <s v="c99a44"/>
    <d v="1899-12-30T00:46:10"/>
    <n v="10"/>
    <x v="366"/>
    <n v="2.5943682477705728E-2"/>
    <x v="0"/>
  </r>
  <r>
    <s v="d5e9a6"/>
    <n v="1"/>
    <n v="2"/>
    <s v="t"/>
    <s v="c99a44"/>
    <d v="1899-12-30T00:46:10"/>
    <n v="23"/>
    <x v="364"/>
    <n v="1.989015656624106E-2"/>
    <x v="0"/>
  </r>
  <r>
    <s v="5d267b"/>
    <n v="3"/>
    <n v="2"/>
    <s v="t"/>
    <s v="c99a44"/>
    <d v="1899-12-30T00:46:10"/>
    <n v="40"/>
    <x v="1051"/>
    <n v="0.10377472991082291"/>
    <x v="1"/>
  </r>
  <r>
    <s v="c8d436"/>
    <n v="3"/>
    <n v="2"/>
    <s v="t"/>
    <s v="c99a44"/>
    <d v="1899-12-30T00:46:10"/>
    <n v="10"/>
    <x v="366"/>
    <n v="2.5943682477705728E-2"/>
    <x v="1"/>
  </r>
  <r>
    <s v="2a2353"/>
    <n v="3"/>
    <n v="2"/>
    <s v="t"/>
    <s v="c99a44"/>
    <d v="1899-12-30T00:46:10"/>
    <n v="57"/>
    <x v="299"/>
    <n v="0.14787899012292263"/>
    <x v="1"/>
  </r>
  <r>
    <s v="2feb6b"/>
    <n v="3"/>
    <n v="2"/>
    <s v="t"/>
    <s v="c99a44"/>
    <d v="1899-12-30T00:46:10"/>
    <n v="29"/>
    <x v="1105"/>
    <n v="7.5236679185346614E-2"/>
    <x v="1"/>
  </r>
  <r>
    <s v="c4a632"/>
    <n v="3"/>
    <n v="1"/>
    <s v="f"/>
    <s v="86a7cc"/>
    <d v="1899-12-30T00:02:05"/>
    <n v="13"/>
    <x v="1168"/>
    <n v="3.4070938111027828E-2"/>
    <x v="0"/>
  </r>
  <r>
    <s v="e83aa3"/>
    <n v="2"/>
    <n v="1"/>
    <s v="f"/>
    <s v="86a7cc"/>
    <d v="1899-12-30T00:02:05"/>
    <n v="32"/>
    <x v="134"/>
    <n v="5.5911283053994384E-2"/>
    <x v="0"/>
  </r>
  <r>
    <s v="d5e9a6"/>
    <n v="4"/>
    <n v="1"/>
    <s v="f"/>
    <s v="86a7cc"/>
    <d v="1899-12-30T00:02:05"/>
    <n v="23"/>
    <x v="1077"/>
    <n v="8.0372469390116941E-2"/>
    <x v="0"/>
  </r>
  <r>
    <s v="72f5d4"/>
    <n v="5"/>
    <n v="1"/>
    <s v="f"/>
    <s v="86a7cc"/>
    <d v="1899-12-30T00:02:05"/>
    <n v="19"/>
    <x v="1076"/>
    <n v="8.2993310783272919E-2"/>
    <x v="0"/>
  </r>
  <r>
    <s v="5d267b"/>
    <n v="4"/>
    <n v="1"/>
    <s v="f"/>
    <s v="86a7cc"/>
    <d v="1899-12-30T00:02:05"/>
    <n v="40"/>
    <x v="93"/>
    <n v="0.139778207634986"/>
    <x v="1"/>
  </r>
  <r>
    <s v="2a2353"/>
    <n v="2"/>
    <n v="1"/>
    <s v="f"/>
    <s v="86a7cc"/>
    <d v="1899-12-30T00:02:05"/>
    <n v="57"/>
    <x v="718"/>
    <n v="9.9591972939927512E-2"/>
    <x v="1"/>
  </r>
  <r>
    <s v="c4a632"/>
    <n v="4"/>
    <n v="9"/>
    <s v="t"/>
    <s v="924bc9"/>
    <d v="1899-12-30T00:15:46"/>
    <n v="13"/>
    <x v="73"/>
    <n v="4.1756974654593035E-2"/>
    <x v="0"/>
  </r>
  <r>
    <s v="72f5d4"/>
    <n v="1"/>
    <n v="9"/>
    <s v="t"/>
    <s v="924bc9"/>
    <d v="1899-12-30T00:15:46"/>
    <n v="19"/>
    <x v="77"/>
    <n v="1.5257356123793609E-2"/>
    <x v="0"/>
  </r>
  <r>
    <s v="c8d436"/>
    <n v="3"/>
    <n v="9"/>
    <s v="t"/>
    <s v="924bc9"/>
    <d v="1899-12-30T00:15:46"/>
    <n v="10"/>
    <x v="497"/>
    <n v="2.4090562300726752E-2"/>
    <x v="1"/>
  </r>
  <r>
    <s v="e83aa3"/>
    <n v="5"/>
    <n v="8"/>
    <s v="f"/>
    <s v="cd0983"/>
    <d v="1899-12-30T00:52:54"/>
    <n v="32"/>
    <x v="370"/>
    <n v="0.12989490002443141"/>
    <x v="0"/>
  </r>
  <r>
    <s v="d5e9a6"/>
    <n v="4"/>
    <n v="8"/>
    <s v="f"/>
    <s v="cd0983"/>
    <d v="1899-12-30T00:52:54"/>
    <n v="23"/>
    <x v="669"/>
    <n v="7.4689567514048066E-2"/>
    <x v="0"/>
  </r>
  <r>
    <s v="9ec847"/>
    <n v="1"/>
    <n v="8"/>
    <s v="f"/>
    <s v="cd0983"/>
    <d v="1899-12-30T00:52:54"/>
    <n v="54"/>
    <x v="429"/>
    <n v="4.3839528758245601E-2"/>
    <x v="0"/>
  </r>
  <r>
    <s v="f084eb"/>
    <n v="3"/>
    <n v="8"/>
    <s v="f"/>
    <s v="cd0983"/>
    <d v="1899-12-30T00:52:54"/>
    <n v="36"/>
    <x v="371"/>
    <n v="8.7679057516491202E-2"/>
    <x v="1"/>
  </r>
  <r>
    <s v="2feb6b"/>
    <n v="4"/>
    <n v="8"/>
    <s v="f"/>
    <s v="cd0983"/>
    <d v="1899-12-30T00:52:54"/>
    <n v="29"/>
    <x v="481"/>
    <n v="9.4173802517712776E-2"/>
    <x v="1"/>
  </r>
  <r>
    <s v="e83aa3"/>
    <n v="5"/>
    <n v="2"/>
    <s v="t"/>
    <s v="1b5d58"/>
    <d v="1899-12-30T00:56:40"/>
    <n v="32"/>
    <x v="1021"/>
    <n v="0.13836630654776391"/>
    <x v="0"/>
  </r>
  <r>
    <s v="e31d39"/>
    <n v="4"/>
    <n v="2"/>
    <s v="t"/>
    <s v="1b5d58"/>
    <d v="1899-12-30T00:56:40"/>
    <n v="10"/>
    <x v="175"/>
    <n v="3.4591576636940978E-2"/>
    <x v="0"/>
  </r>
  <r>
    <s v="9ec847"/>
    <n v="2"/>
    <n v="2"/>
    <s v="t"/>
    <s v="1b5d58"/>
    <d v="1899-12-30T00:56:40"/>
    <n v="54"/>
    <x v="647"/>
    <n v="9.3397256919740643E-2"/>
    <x v="0"/>
  </r>
  <r>
    <s v="2a2353"/>
    <n v="5"/>
    <n v="2"/>
    <s v="t"/>
    <s v="1b5d58"/>
    <d v="1899-12-30T00:56:40"/>
    <n v="57"/>
    <x v="599"/>
    <n v="0.24646498353820445"/>
    <x v="1"/>
  </r>
  <r>
    <s v="e31d39"/>
    <n v="4"/>
    <n v="19"/>
    <s v="f"/>
    <s v="3ad147"/>
    <d v="1899-12-30T00:30:27"/>
    <n v="10"/>
    <x v="255"/>
    <n v="2.8590997016247136E-2"/>
    <x v="0"/>
  </r>
  <r>
    <s v="d5e9a6"/>
    <n v="1"/>
    <n v="19"/>
    <s v="f"/>
    <s v="3ad147"/>
    <d v="1899-12-30T00:30:27"/>
    <n v="23"/>
    <x v="1081"/>
    <n v="1.6439823284342105E-2"/>
    <x v="0"/>
  </r>
  <r>
    <s v="72f5d4"/>
    <n v="5"/>
    <n v="19"/>
    <s v="f"/>
    <s v="3ad147"/>
    <d v="1899-12-30T00:30:27"/>
    <n v="19"/>
    <x v="422"/>
    <n v="6.7903617913586942E-2"/>
    <x v="0"/>
  </r>
  <r>
    <s v="c8d436"/>
    <n v="4"/>
    <n v="19"/>
    <s v="f"/>
    <s v="3ad147"/>
    <d v="1899-12-30T00:30:27"/>
    <n v="10"/>
    <x v="255"/>
    <n v="2.8590997016247136E-2"/>
    <x v="1"/>
  </r>
  <r>
    <s v="2a2353"/>
    <n v="5"/>
    <n v="19"/>
    <s v="f"/>
    <s v="3ad147"/>
    <d v="1899-12-30T00:30:27"/>
    <n v="57"/>
    <x v="437"/>
    <n v="0.20371085374076084"/>
    <x v="1"/>
  </r>
  <r>
    <s v="e83aa3"/>
    <n v="1"/>
    <n v="22"/>
    <s v="f"/>
    <s v="7af81c"/>
    <d v="1899-12-30T00:32:19"/>
    <n v="32"/>
    <x v="232"/>
    <n v="2.2025656960664459E-2"/>
    <x v="0"/>
  </r>
  <r>
    <s v="72f5d4"/>
    <n v="1"/>
    <n v="22"/>
    <s v="f"/>
    <s v="7af81c"/>
    <d v="1899-12-30T00:32:19"/>
    <n v="19"/>
    <x v="639"/>
    <n v="1.3077733820394523E-2"/>
    <x v="0"/>
  </r>
  <r>
    <s v="9ec847"/>
    <n v="5"/>
    <n v="22"/>
    <s v="f"/>
    <s v="7af81c"/>
    <d v="1899-12-30T00:32:19"/>
    <n v="54"/>
    <x v="245"/>
    <n v="0.18584148060560635"/>
    <x v="0"/>
  </r>
  <r>
    <s v="5d267b"/>
    <n v="4"/>
    <n v="22"/>
    <s v="f"/>
    <s v="7af81c"/>
    <d v="1899-12-30T00:32:19"/>
    <n v="40"/>
    <x v="146"/>
    <n v="0.11012828480332229"/>
    <x v="1"/>
  </r>
  <r>
    <s v="2a2353"/>
    <n v="5"/>
    <n v="22"/>
    <s v="f"/>
    <s v="7af81c"/>
    <d v="1899-12-30T00:32:19"/>
    <n v="57"/>
    <x v="151"/>
    <n v="0.19616600730591785"/>
    <x v="1"/>
  </r>
  <r>
    <s v="e31d39"/>
    <n v="3"/>
    <n v="23"/>
    <s v="f"/>
    <s v="e375f9"/>
    <d v="1899-12-30T00:51:59"/>
    <n v="10"/>
    <x v="664"/>
    <n v="2.0384321946768789E-2"/>
    <x v="0"/>
  </r>
  <r>
    <s v="d5e9a6"/>
    <n v="3"/>
    <n v="23"/>
    <s v="f"/>
    <s v="e375f9"/>
    <d v="1899-12-30T00:51:59"/>
    <n v="23"/>
    <x v="1049"/>
    <n v="4.688394047756822E-2"/>
    <x v="0"/>
  </r>
  <r>
    <s v="9ec847"/>
    <n v="4"/>
    <n v="23"/>
    <s v="f"/>
    <s v="e375f9"/>
    <d v="1899-12-30T00:51:59"/>
    <n v="54"/>
    <x v="552"/>
    <n v="0.14676711801673525"/>
    <x v="0"/>
  </r>
  <r>
    <s v="5d267b"/>
    <n v="5"/>
    <n v="23"/>
    <s v="f"/>
    <s v="e375f9"/>
    <d v="1899-12-30T00:51:59"/>
    <n v="40"/>
    <x v="553"/>
    <n v="0.13589547964512527"/>
    <x v="1"/>
  </r>
  <r>
    <s v="2feb6b"/>
    <n v="3"/>
    <n v="23"/>
    <s v="f"/>
    <s v="e375f9"/>
    <d v="1899-12-30T00:51:59"/>
    <n v="29"/>
    <x v="1014"/>
    <n v="5.9114533645629477E-2"/>
    <x v="1"/>
  </r>
  <r>
    <s v="c4a632"/>
    <n v="3"/>
    <n v="20"/>
    <s v="t"/>
    <s v="9e0c76"/>
    <d v="1899-12-30T00:52:27"/>
    <n v="13"/>
    <x v="241"/>
    <n v="2.7532071200830573E-2"/>
    <x v="0"/>
  </r>
  <r>
    <s v="d5e9a6"/>
    <n v="5"/>
    <n v="20"/>
    <s v="t"/>
    <s v="9e0c76"/>
    <d v="1899-12-30T00:52:27"/>
    <n v="23"/>
    <x v="708"/>
    <n v="8.1184312515269627E-2"/>
    <x v="0"/>
  </r>
  <r>
    <s v="72f5d4"/>
    <n v="5"/>
    <n v="20"/>
    <s v="t"/>
    <s v="9e0c76"/>
    <d v="1899-12-30T00:52:27"/>
    <n v="19"/>
    <x v="310"/>
    <n v="6.706530164304883E-2"/>
    <x v="0"/>
  </r>
  <r>
    <s v="2a2353"/>
    <n v="3"/>
    <n v="20"/>
    <s v="t"/>
    <s v="9e0c76"/>
    <d v="1899-12-30T00:52:27"/>
    <n v="57"/>
    <x v="382"/>
    <n v="0.12071754295748789"/>
    <x v="1"/>
  </r>
  <r>
    <s v="e31d39"/>
    <n v="4"/>
    <n v="11"/>
    <s v="f"/>
    <s v="2c947b"/>
    <d v="1899-12-30T00:23:59"/>
    <n v="10"/>
    <x v="22"/>
    <n v="3.1414799190691296E-2"/>
    <x v="0"/>
  </r>
  <r>
    <s v="d5e9a6"/>
    <n v="3"/>
    <n v="11"/>
    <s v="f"/>
    <s v="2c947b"/>
    <d v="1899-12-30T00:23:59"/>
    <n v="23"/>
    <x v="877"/>
    <n v="5.4190528603942488E-2"/>
    <x v="0"/>
  </r>
  <r>
    <s v="5d267b"/>
    <n v="3"/>
    <n v="11"/>
    <s v="f"/>
    <s v="2c947b"/>
    <d v="1899-12-30T00:23:59"/>
    <n v="40"/>
    <x v="474"/>
    <n v="9.4244397572073868E-2"/>
    <x v="1"/>
  </r>
  <r>
    <s v="c8d436"/>
    <n v="5"/>
    <n v="11"/>
    <s v="f"/>
    <s v="2c947b"/>
    <d v="1899-12-30T00:23:59"/>
    <n v="10"/>
    <x v="475"/>
    <n v="3.9268498988364112E-2"/>
    <x v="1"/>
  </r>
  <r>
    <s v="2a2353"/>
    <n v="4"/>
    <n v="11"/>
    <s v="f"/>
    <s v="2c947b"/>
    <d v="1899-12-30T00:23:59"/>
    <n v="57"/>
    <x v="719"/>
    <n v="0.17906435538694038"/>
    <x v="1"/>
  </r>
  <r>
    <s v="c4a632"/>
    <n v="4"/>
    <n v="16"/>
    <s v="f"/>
    <s v="95af8d"/>
    <d v="1899-12-30T00:26:38"/>
    <n v="13"/>
    <x v="198"/>
    <n v="3.8544899681162793E-2"/>
    <x v="0"/>
  </r>
  <r>
    <s v="e83aa3"/>
    <n v="1"/>
    <n v="16"/>
    <s v="f"/>
    <s v="95af8d"/>
    <d v="1899-12-30T00:26:38"/>
    <n v="32"/>
    <x v="913"/>
    <n v="2.3719938265330955E-2"/>
    <x v="0"/>
  </r>
  <r>
    <s v="d5e9a6"/>
    <n v="5"/>
    <n v="16"/>
    <s v="f"/>
    <s v="95af8d"/>
    <d v="1899-12-30T00:26:38"/>
    <n v="23"/>
    <x v="1111"/>
    <n v="8.5243528141033115E-2"/>
    <x v="0"/>
  </r>
  <r>
    <s v="72f5d4"/>
    <n v="3"/>
    <n v="16"/>
    <s v="f"/>
    <s v="95af8d"/>
    <d v="1899-12-30T00:26:38"/>
    <n v="19"/>
    <x v="618"/>
    <n v="4.225114003512076E-2"/>
    <x v="0"/>
  </r>
  <r>
    <s v="9ec847"/>
    <n v="2"/>
    <n v="16"/>
    <s v="f"/>
    <s v="95af8d"/>
    <d v="1899-12-30T00:26:38"/>
    <n v="54"/>
    <x v="139"/>
    <n v="8.0054791645491966E-2"/>
    <x v="0"/>
  </r>
  <r>
    <s v="c8d436"/>
    <n v="2"/>
    <n v="16"/>
    <s v="f"/>
    <s v="95af8d"/>
    <d v="1899-12-30T00:26:38"/>
    <n v="10"/>
    <x v="203"/>
    <n v="1.4824961415831846E-2"/>
    <x v="1"/>
  </r>
  <r>
    <s v="b9a74d"/>
    <n v="5"/>
    <n v="16"/>
    <s v="f"/>
    <s v="95af8d"/>
    <d v="1899-12-30T00:26:38"/>
    <n v="17"/>
    <x v="443"/>
    <n v="6.3006086017285329E-2"/>
    <x v="1"/>
  </r>
  <r>
    <s v="e31d39"/>
    <n v="3"/>
    <n v="23"/>
    <s v="f"/>
    <s v="5e3925"/>
    <d v="1899-12-30T00:32:59"/>
    <n v="10"/>
    <x v="664"/>
    <n v="2.0384321946768789E-2"/>
    <x v="0"/>
  </r>
  <r>
    <s v="d5e9a6"/>
    <n v="1"/>
    <n v="23"/>
    <s v="f"/>
    <s v="5e3925"/>
    <d v="1899-12-30T00:32:59"/>
    <n v="23"/>
    <x v="1095"/>
    <n v="1.5627980159189404E-2"/>
    <x v="0"/>
  </r>
  <r>
    <s v="72f5d4"/>
    <n v="4"/>
    <n v="23"/>
    <s v="f"/>
    <s v="5e3925"/>
    <d v="1899-12-30T00:32:59"/>
    <n v="19"/>
    <x v="487"/>
    <n v="5.1640282265147601E-2"/>
    <x v="0"/>
  </r>
  <r>
    <s v="9ec847"/>
    <n v="4"/>
    <n v="23"/>
    <s v="f"/>
    <s v="5e3925"/>
    <d v="1899-12-30T00:32:59"/>
    <n v="54"/>
    <x v="552"/>
    <n v="0.14676711801673525"/>
    <x v="0"/>
  </r>
  <r>
    <s v="c8d436"/>
    <n v="3"/>
    <n v="23"/>
    <s v="f"/>
    <s v="5e3925"/>
    <d v="1899-12-30T00:32:59"/>
    <n v="10"/>
    <x v="664"/>
    <n v="2.0384321946768789E-2"/>
    <x v="1"/>
  </r>
  <r>
    <s v="c4a632"/>
    <n v="5"/>
    <n v="17"/>
    <s v="f"/>
    <s v="8c7281"/>
    <d v="1899-12-30T00:14:28"/>
    <n v="13"/>
    <x v="790"/>
    <n v="4.7607539784769531E-2"/>
    <x v="0"/>
  </r>
  <r>
    <s v="e83aa3"/>
    <n v="1"/>
    <n v="17"/>
    <s v="f"/>
    <s v="8c7281"/>
    <d v="1899-12-30T00:14:28"/>
    <n v="32"/>
    <x v="284"/>
    <n v="2.3437558047886536E-2"/>
    <x v="0"/>
  </r>
  <r>
    <s v="9ec847"/>
    <n v="1"/>
    <n v="17"/>
    <s v="f"/>
    <s v="8c7281"/>
    <d v="1899-12-30T00:14:28"/>
    <n v="54"/>
    <x v="1071"/>
    <n v="3.9550879205808534E-2"/>
    <x v="0"/>
  </r>
  <r>
    <s v="5d267b"/>
    <n v="1"/>
    <n v="17"/>
    <s v="f"/>
    <s v="8c7281"/>
    <d v="1899-12-30T00:14:28"/>
    <n v="40"/>
    <x v="285"/>
    <n v="2.9296947559858171E-2"/>
    <x v="1"/>
  </r>
  <r>
    <s v="c8d436"/>
    <n v="2"/>
    <n v="17"/>
    <s v="f"/>
    <s v="8c7281"/>
    <d v="1899-12-30T00:14:28"/>
    <n v="10"/>
    <x v="787"/>
    <n v="1.4648473779929085E-2"/>
    <x v="1"/>
  </r>
  <r>
    <s v="c4a632"/>
    <n v="4"/>
    <n v="16"/>
    <s v="t"/>
    <s v="2c2335"/>
    <d v="1899-12-30T00:48:32"/>
    <n v="13"/>
    <x v="198"/>
    <n v="3.8544899681162793E-2"/>
    <x v="0"/>
  </r>
  <r>
    <s v="e83aa3"/>
    <n v="4"/>
    <n v="16"/>
    <s v="t"/>
    <s v="2c2335"/>
    <d v="1899-12-30T00:48:32"/>
    <n v="32"/>
    <x v="199"/>
    <n v="9.4879753061323818E-2"/>
    <x v="0"/>
  </r>
  <r>
    <s v="e31d39"/>
    <n v="5"/>
    <n v="16"/>
    <s v="t"/>
    <s v="2c2335"/>
    <d v="1899-12-30T00:48:32"/>
    <n v="10"/>
    <x v="136"/>
    <n v="3.7062403539579611E-2"/>
    <x v="0"/>
  </r>
  <r>
    <s v="72f5d4"/>
    <n v="1"/>
    <n v="16"/>
    <s v="t"/>
    <s v="2c2335"/>
    <d v="1899-12-30T00:48:32"/>
    <n v="19"/>
    <x v="138"/>
    <n v="1.4083713345040253E-2"/>
    <x v="0"/>
  </r>
  <r>
    <s v="f084eb"/>
    <n v="2"/>
    <n v="16"/>
    <s v="t"/>
    <s v="2c2335"/>
    <d v="1899-12-30T00:48:32"/>
    <n v="36"/>
    <x v="1057"/>
    <n v="5.3369861096994646E-2"/>
    <x v="1"/>
  </r>
  <r>
    <s v="c4a632"/>
    <n v="5"/>
    <n v="7"/>
    <s v="f"/>
    <s v="45fc26"/>
    <d v="1899-12-30T00:56:50"/>
    <n v="13"/>
    <x v="686"/>
    <n v="5.3343387951609228E-2"/>
    <x v="0"/>
  </r>
  <r>
    <s v="e83aa3"/>
    <n v="5"/>
    <n v="7"/>
    <s v="f"/>
    <s v="45fc26"/>
    <d v="1899-12-30T00:56:50"/>
    <n v="32"/>
    <x v="527"/>
    <n v="0.13130680111165347"/>
    <x v="0"/>
  </r>
  <r>
    <s v="e31d39"/>
    <n v="2"/>
    <n v="7"/>
    <s v="f"/>
    <s v="45fc26"/>
    <d v="1899-12-30T00:56:50"/>
    <n v="10"/>
    <x v="433"/>
    <n v="1.6413350138956683E-2"/>
    <x v="0"/>
  </r>
  <r>
    <s v="d5e9a6"/>
    <n v="2"/>
    <n v="7"/>
    <s v="f"/>
    <s v="45fc26"/>
    <d v="1899-12-30T00:56:50"/>
    <n v="23"/>
    <x v="687"/>
    <n v="3.7750705319600376E-2"/>
    <x v="0"/>
  </r>
  <r>
    <s v="72f5d4"/>
    <n v="4"/>
    <n v="7"/>
    <s v="f"/>
    <s v="45fc26"/>
    <d v="1899-12-30T00:56:50"/>
    <n v="19"/>
    <x v="141"/>
    <n v="6.2370730528035406E-2"/>
    <x v="0"/>
  </r>
  <r>
    <s v="9ec847"/>
    <n v="1"/>
    <n v="7"/>
    <s v="f"/>
    <s v="45fc26"/>
    <d v="1899-12-30T00:56:50"/>
    <n v="54"/>
    <x v="997"/>
    <n v="4.431604537518305E-2"/>
    <x v="0"/>
  </r>
  <r>
    <s v="c4a632"/>
    <n v="3"/>
    <n v="20"/>
    <s v="t"/>
    <s v="3e8cfb"/>
    <d v="1899-12-30T00:07:29"/>
    <n v="13"/>
    <x v="241"/>
    <n v="2.7532071200830573E-2"/>
    <x v="0"/>
  </r>
  <r>
    <s v="e31d39"/>
    <n v="4"/>
    <n v="20"/>
    <s v="t"/>
    <s v="3e8cfb"/>
    <d v="1899-12-30T00:07:29"/>
    <n v="10"/>
    <x v="520"/>
    <n v="2.8238021744441611E-2"/>
    <x v="0"/>
  </r>
  <r>
    <s v="72f5d4"/>
    <n v="3"/>
    <n v="20"/>
    <s v="t"/>
    <s v="3e8cfb"/>
    <d v="1899-12-30T00:07:29"/>
    <n v="19"/>
    <x v="901"/>
    <n v="4.0239180985829293E-2"/>
    <x v="0"/>
  </r>
  <r>
    <s v="c8d436"/>
    <n v="1"/>
    <n v="20"/>
    <s v="t"/>
    <s v="3e8cfb"/>
    <d v="1899-12-30T00:07:29"/>
    <n v="10"/>
    <x v="1056"/>
    <n v="7.0595054361104028E-3"/>
    <x v="1"/>
  </r>
  <r>
    <s v="2feb6b"/>
    <n v="4"/>
    <n v="20"/>
    <s v="t"/>
    <s v="3e8cfb"/>
    <d v="1899-12-30T00:07:29"/>
    <n v="29"/>
    <x v="1155"/>
    <n v="8.1890263058880683E-2"/>
    <x v="1"/>
  </r>
  <r>
    <s v="c4a632"/>
    <n v="1"/>
    <n v="9"/>
    <s v="t"/>
    <s v="92f2aa"/>
    <d v="1899-12-30T00:06:44"/>
    <n v="13"/>
    <x v="755"/>
    <n v="1.0439243663648259E-2"/>
    <x v="0"/>
  </r>
  <r>
    <s v="e83aa3"/>
    <n v="1"/>
    <n v="9"/>
    <s v="t"/>
    <s v="92f2aa"/>
    <d v="1899-12-30T00:06:44"/>
    <n v="32"/>
    <x v="74"/>
    <n v="2.5696599787441866E-2"/>
    <x v="0"/>
  </r>
  <r>
    <s v="e31d39"/>
    <n v="2"/>
    <n v="9"/>
    <s v="t"/>
    <s v="92f2aa"/>
    <d v="1899-12-30T00:06:44"/>
    <n v="10"/>
    <x v="714"/>
    <n v="1.6060374867151169E-2"/>
    <x v="0"/>
  </r>
  <r>
    <s v="9ec847"/>
    <n v="1"/>
    <n v="9"/>
    <s v="t"/>
    <s v="92f2aa"/>
    <d v="1899-12-30T00:06:44"/>
    <n v="54"/>
    <x v="155"/>
    <n v="4.3363012141308152E-2"/>
    <x v="0"/>
  </r>
  <r>
    <s v="c8d436"/>
    <n v="5"/>
    <n v="9"/>
    <s v="t"/>
    <s v="92f2aa"/>
    <d v="1899-12-30T00:06:44"/>
    <n v="10"/>
    <x v="79"/>
    <n v="4.0150937167877918E-2"/>
    <x v="1"/>
  </r>
  <r>
    <s v="2a2353"/>
    <n v="3"/>
    <n v="9"/>
    <s v="t"/>
    <s v="92f2aa"/>
    <d v="1899-12-30T00:06:44"/>
    <n v="57"/>
    <x v="904"/>
    <n v="0.13731620511414247"/>
    <x v="1"/>
  </r>
  <r>
    <s v="f084eb"/>
    <n v="2"/>
    <n v="9"/>
    <s v="t"/>
    <s v="92f2aa"/>
    <d v="1899-12-30T00:06:44"/>
    <n v="36"/>
    <x v="1169"/>
    <n v="5.7817349521744194E-2"/>
    <x v="1"/>
  </r>
  <r>
    <s v="b9a74d"/>
    <n v="4"/>
    <n v="9"/>
    <s v="t"/>
    <s v="92f2aa"/>
    <d v="1899-12-30T00:06:44"/>
    <n v="17"/>
    <x v="1136"/>
    <n v="5.4605274548313973E-2"/>
    <x v="1"/>
  </r>
  <r>
    <s v="2feb6b"/>
    <n v="2"/>
    <n v="9"/>
    <s v="t"/>
    <s v="92f2aa"/>
    <d v="1899-12-30T00:06:44"/>
    <n v="29"/>
    <x v="574"/>
    <n v="4.6575087114738387E-2"/>
    <x v="1"/>
  </r>
  <r>
    <s v="72f5d4"/>
    <n v="3"/>
    <n v="19"/>
    <s v="f"/>
    <s v="d4c88b"/>
    <d v="1899-12-30T00:27:24"/>
    <n v="19"/>
    <x v="496"/>
    <n v="4.0742170748152166E-2"/>
    <x v="0"/>
  </r>
  <r>
    <s v="f084eb"/>
    <n v="4"/>
    <n v="19"/>
    <s v="f"/>
    <s v="d4c88b"/>
    <d v="1899-12-30T00:27:24"/>
    <n v="36"/>
    <x v="699"/>
    <n v="0.10292758925848969"/>
    <x v="1"/>
  </r>
  <r>
    <s v="b9a74d"/>
    <n v="1"/>
    <n v="19"/>
    <s v="f"/>
    <s v="d4c88b"/>
    <d v="1899-12-30T00:27:24"/>
    <n v="17"/>
    <x v="54"/>
    <n v="1.2151173731905031E-2"/>
    <x v="1"/>
  </r>
  <r>
    <s v="c4a632"/>
    <n v="5"/>
    <n v="9"/>
    <s v="t"/>
    <s v="d4b4ca"/>
    <d v="1899-12-30T00:32:22"/>
    <n v="13"/>
    <x v="961"/>
    <n v="5.219621831824129E-2"/>
    <x v="0"/>
  </r>
  <r>
    <s v="e83aa3"/>
    <n v="3"/>
    <n v="9"/>
    <s v="t"/>
    <s v="d4b4ca"/>
    <d v="1899-12-30T00:32:22"/>
    <n v="32"/>
    <x v="744"/>
    <n v="7.7089799362325587E-2"/>
    <x v="0"/>
  </r>
  <r>
    <s v="72f5d4"/>
    <n v="2"/>
    <n v="9"/>
    <s v="t"/>
    <s v="d4b4ca"/>
    <d v="1899-12-30T00:32:22"/>
    <n v="19"/>
    <x v="1129"/>
    <n v="3.0514712247587217E-2"/>
    <x v="0"/>
  </r>
  <r>
    <s v="5d267b"/>
    <n v="2"/>
    <n v="9"/>
    <s v="t"/>
    <s v="d4b4ca"/>
    <d v="1899-12-30T00:32:22"/>
    <n v="40"/>
    <x v="1154"/>
    <n v="6.4241499468604676E-2"/>
    <x v="1"/>
  </r>
  <r>
    <s v="f084eb"/>
    <n v="3"/>
    <n v="9"/>
    <s v="t"/>
    <s v="d4b4ca"/>
    <d v="1899-12-30T00:32:22"/>
    <n v="36"/>
    <x v="78"/>
    <n v="8.6726024282616304E-2"/>
    <x v="1"/>
  </r>
  <r>
    <s v="2feb6b"/>
    <n v="2"/>
    <n v="9"/>
    <s v="t"/>
    <s v="d4b4ca"/>
    <d v="1899-12-30T00:32:22"/>
    <n v="29"/>
    <x v="574"/>
    <n v="4.6575087114738387E-2"/>
    <x v="1"/>
  </r>
  <r>
    <s v="c4a632"/>
    <n v="4"/>
    <n v="16"/>
    <s v="t"/>
    <n v="212770"/>
    <d v="1899-12-30T00:38:17"/>
    <n v="13"/>
    <x v="198"/>
    <n v="3.8544899681162793E-2"/>
    <x v="0"/>
  </r>
  <r>
    <s v="d5e9a6"/>
    <n v="2"/>
    <n v="16"/>
    <s v="t"/>
    <n v="212770"/>
    <d v="1899-12-30T00:38:17"/>
    <n v="23"/>
    <x v="356"/>
    <n v="3.4097411256413246E-2"/>
    <x v="0"/>
  </r>
  <r>
    <s v="b9a74d"/>
    <n v="2"/>
    <n v="16"/>
    <s v="t"/>
    <n v="212770"/>
    <d v="1899-12-30T00:38:17"/>
    <n v="17"/>
    <x v="1170"/>
    <n v="2.5202434406914137E-2"/>
    <x v="1"/>
  </r>
  <r>
    <s v="e83aa3"/>
    <n v="3"/>
    <n v="17"/>
    <s v="t"/>
    <s v="4955f9"/>
    <d v="1899-12-30T00:55:47"/>
    <n v="32"/>
    <x v="832"/>
    <n v="7.0312674143659618E-2"/>
    <x v="0"/>
  </r>
  <r>
    <s v="e31d39"/>
    <n v="3"/>
    <n v="17"/>
    <s v="t"/>
    <s v="4955f9"/>
    <d v="1899-12-30T00:55:47"/>
    <n v="10"/>
    <x v="691"/>
    <n v="2.1972710669893626E-2"/>
    <x v="0"/>
  </r>
  <r>
    <s v="d5e9a6"/>
    <n v="3"/>
    <n v="17"/>
    <s v="t"/>
    <s v="4955f9"/>
    <d v="1899-12-30T00:55:47"/>
    <n v="23"/>
    <x v="784"/>
    <n v="5.0537234540755344E-2"/>
    <x v="0"/>
  </r>
  <r>
    <s v="72f5d4"/>
    <n v="3"/>
    <n v="17"/>
    <s v="t"/>
    <s v="4955f9"/>
    <d v="1899-12-30T00:55:47"/>
    <n v="19"/>
    <x v="931"/>
    <n v="4.1748150272797886E-2"/>
    <x v="0"/>
  </r>
  <r>
    <s v="9ec847"/>
    <n v="5"/>
    <n v="17"/>
    <s v="t"/>
    <s v="4955f9"/>
    <d v="1899-12-30T00:55:47"/>
    <n v="54"/>
    <x v="785"/>
    <n v="0.19775439602904266"/>
    <x v="0"/>
  </r>
  <r>
    <s v="5d267b"/>
    <n v="3"/>
    <n v="17"/>
    <s v="t"/>
    <s v="4955f9"/>
    <d v="1899-12-30T00:55:47"/>
    <n v="40"/>
    <x v="786"/>
    <n v="8.7890842679574505E-2"/>
    <x v="1"/>
  </r>
  <r>
    <s v="2feb6b"/>
    <n v="4"/>
    <n v="17"/>
    <s v="t"/>
    <s v="4955f9"/>
    <d v="1899-12-30T00:55:47"/>
    <n v="29"/>
    <x v="932"/>
    <n v="8.4961147923588706E-2"/>
    <x v="1"/>
  </r>
  <r>
    <s v="c4a632"/>
    <n v="3"/>
    <n v="6"/>
    <s v="f"/>
    <s v="f31aec"/>
    <d v="1899-12-30T00:06:26"/>
    <n v="13"/>
    <x v="35"/>
    <n v="3.2350183660975917E-2"/>
    <x v="0"/>
  </r>
  <r>
    <s v="9ec847"/>
    <n v="3"/>
    <n v="6"/>
    <s v="f"/>
    <s v="f31aec"/>
    <d v="1899-12-30T00:06:26"/>
    <n v="54"/>
    <x v="38"/>
    <n v="0.13437768597636152"/>
    <x v="0"/>
  </r>
  <r>
    <s v="5d267b"/>
    <n v="1"/>
    <n v="6"/>
    <s v="f"/>
    <s v="f31aec"/>
    <d v="1899-12-30T00:06:26"/>
    <n v="40"/>
    <x v="281"/>
    <n v="3.3179675549718887E-2"/>
    <x v="1"/>
  </r>
  <r>
    <s v="2a2353"/>
    <n v="3"/>
    <n v="6"/>
    <s v="f"/>
    <s v="f31aec"/>
    <d v="1899-12-30T00:06:26"/>
    <n v="57"/>
    <x v="395"/>
    <n v="0.14184311297504823"/>
    <x v="1"/>
  </r>
  <r>
    <s v="f084eb"/>
    <n v="2"/>
    <n v="6"/>
    <s v="f"/>
    <s v="f31aec"/>
    <d v="1899-12-30T00:06:26"/>
    <n v="36"/>
    <x v="222"/>
    <n v="5.9723415989494003E-2"/>
    <x v="1"/>
  </r>
  <r>
    <s v="e31d39"/>
    <n v="5"/>
    <n v="3"/>
    <s v="f"/>
    <s v="e6488f"/>
    <d v="1899-12-30T00:53:33"/>
    <n v="10"/>
    <x v="674"/>
    <n v="4.2798251706419314E-2"/>
    <x v="0"/>
  </r>
  <r>
    <s v="d5e9a6"/>
    <n v="5"/>
    <n v="3"/>
    <s v="f"/>
    <s v="e6488f"/>
    <d v="1899-12-30T00:53:33"/>
    <n v="23"/>
    <x v="890"/>
    <n v="9.8435978924764425E-2"/>
    <x v="0"/>
  </r>
  <r>
    <s v="72f5d4"/>
    <n v="3"/>
    <n v="3"/>
    <s v="f"/>
    <s v="e6488f"/>
    <d v="1899-12-30T00:53:33"/>
    <n v="19"/>
    <x v="680"/>
    <n v="4.8790006945318015E-2"/>
    <x v="0"/>
  </r>
  <r>
    <s v="5d267b"/>
    <n v="3"/>
    <n v="3"/>
    <s v="f"/>
    <s v="e6488f"/>
    <d v="1899-12-30T00:53:33"/>
    <n v="40"/>
    <x v="826"/>
    <n v="0.10271580409540636"/>
    <x v="1"/>
  </r>
  <r>
    <s v="c8d436"/>
    <n v="1"/>
    <n v="3"/>
    <s v="f"/>
    <s v="e6488f"/>
    <d v="1899-12-30T00:53:33"/>
    <n v="10"/>
    <x v="530"/>
    <n v="8.5596503412838625E-3"/>
    <x v="1"/>
  </r>
  <r>
    <s v="2a2353"/>
    <n v="3"/>
    <n v="3"/>
    <s v="f"/>
    <s v="e6488f"/>
    <d v="1899-12-30T00:53:33"/>
    <n v="57"/>
    <x v="827"/>
    <n v="0.14637002083595407"/>
    <x v="1"/>
  </r>
  <r>
    <s v="2feb6b"/>
    <n v="4"/>
    <n v="3"/>
    <s v="f"/>
    <s v="e6488f"/>
    <d v="1899-12-30T00:53:33"/>
    <n v="29"/>
    <x v="935"/>
    <n v="9.929194395889282E-2"/>
    <x v="1"/>
  </r>
  <r>
    <s v="c4a632"/>
    <n v="4"/>
    <n v="20"/>
    <s v="t"/>
    <n v="294000"/>
    <d v="1899-12-30T00:17:34"/>
    <n v="13"/>
    <x v="386"/>
    <n v="3.6709428267774097E-2"/>
    <x v="0"/>
  </r>
  <r>
    <s v="e83aa3"/>
    <n v="1"/>
    <n v="20"/>
    <s v="t"/>
    <n v="294000"/>
    <d v="1899-12-30T00:17:34"/>
    <n v="32"/>
    <x v="820"/>
    <n v="2.259041739555329E-2"/>
    <x v="0"/>
  </r>
  <r>
    <s v="e31d39"/>
    <n v="2"/>
    <n v="20"/>
    <s v="t"/>
    <n v="294000"/>
    <d v="1899-12-30T00:17:34"/>
    <n v="10"/>
    <x v="125"/>
    <n v="1.4119010872220806E-2"/>
    <x v="0"/>
  </r>
  <r>
    <s v="9ec847"/>
    <n v="4"/>
    <n v="20"/>
    <s v="t"/>
    <n v="294000"/>
    <d v="1899-12-30T00:17:34"/>
    <n v="54"/>
    <x v="924"/>
    <n v="0.15248531741998472"/>
    <x v="0"/>
  </r>
  <r>
    <s v="2a2353"/>
    <n v="5"/>
    <n v="20"/>
    <s v="t"/>
    <n v="294000"/>
    <d v="1899-12-30T00:17:34"/>
    <n v="57"/>
    <x v="273"/>
    <n v="0.20119590492914646"/>
    <x v="1"/>
  </r>
  <r>
    <s v="f084eb"/>
    <n v="5"/>
    <n v="20"/>
    <s v="t"/>
    <n v="294000"/>
    <d v="1899-12-30T00:17:34"/>
    <n v="36"/>
    <x v="449"/>
    <n v="0.12707109784998727"/>
    <x v="1"/>
  </r>
  <r>
    <s v="2feb6b"/>
    <n v="5"/>
    <n v="20"/>
    <s v="t"/>
    <n v="294000"/>
    <d v="1899-12-30T00:17:34"/>
    <n v="29"/>
    <x v="129"/>
    <n v="0.10236282882360084"/>
    <x v="1"/>
  </r>
  <r>
    <s v="c4a632"/>
    <n v="2"/>
    <n v="19"/>
    <s v="t"/>
    <s v="2d8f11"/>
    <d v="1899-12-30T00:13:18"/>
    <n v="13"/>
    <x v="275"/>
    <n v="1.8584148060560638E-2"/>
    <x v="0"/>
  </r>
  <r>
    <s v="e83aa3"/>
    <n v="4"/>
    <n v="19"/>
    <s v="t"/>
    <s v="2d8f11"/>
    <d v="1899-12-30T00:13:18"/>
    <n v="32"/>
    <x v="1042"/>
    <n v="9.1491190451990834E-2"/>
    <x v="0"/>
  </r>
  <r>
    <s v="d5e9a6"/>
    <n v="4"/>
    <n v="19"/>
    <s v="t"/>
    <s v="2d8f11"/>
    <d v="1899-12-30T00:13:18"/>
    <n v="23"/>
    <x v="495"/>
    <n v="6.5759293137368419E-2"/>
    <x v="0"/>
  </r>
  <r>
    <s v="9ec847"/>
    <n v="4"/>
    <n v="19"/>
    <s v="t"/>
    <s v="2d8f11"/>
    <d v="1899-12-30T00:13:18"/>
    <n v="54"/>
    <x v="1130"/>
    <n v="0.15439138388773452"/>
    <x v="0"/>
  </r>
  <r>
    <s v="f084eb"/>
    <n v="1"/>
    <n v="19"/>
    <s v="t"/>
    <s v="2d8f11"/>
    <d v="1899-12-30T00:13:18"/>
    <n v="36"/>
    <x v="259"/>
    <n v="2.5731897314622422E-2"/>
    <x v="1"/>
  </r>
  <r>
    <s v="c4a632"/>
    <n v="1"/>
    <n v="20"/>
    <s v="t"/>
    <s v="14442e"/>
    <d v="1899-12-30T00:55:38"/>
    <n v="13"/>
    <x v="982"/>
    <n v="9.1773570669435242E-3"/>
    <x v="0"/>
  </r>
  <r>
    <s v="e31d39"/>
    <n v="4"/>
    <n v="20"/>
    <s v="t"/>
    <s v="14442e"/>
    <d v="1899-12-30T00:55:38"/>
    <n v="10"/>
    <x v="520"/>
    <n v="2.8238021744441611E-2"/>
    <x v="0"/>
  </r>
  <r>
    <s v="d5e9a6"/>
    <n v="1"/>
    <n v="20"/>
    <s v="t"/>
    <s v="14442e"/>
    <d v="1899-12-30T00:55:38"/>
    <n v="23"/>
    <x v="126"/>
    <n v="1.6236862503053926E-2"/>
    <x v="0"/>
  </r>
  <r>
    <s v="72f5d4"/>
    <n v="5"/>
    <n v="20"/>
    <s v="t"/>
    <s v="14442e"/>
    <d v="1899-12-30T00:55:38"/>
    <n v="19"/>
    <x v="310"/>
    <n v="6.706530164304883E-2"/>
    <x v="0"/>
  </r>
  <r>
    <s v="5d267b"/>
    <n v="2"/>
    <n v="20"/>
    <s v="t"/>
    <s v="14442e"/>
    <d v="1899-12-30T00:55:38"/>
    <n v="40"/>
    <x v="885"/>
    <n v="5.6476043488883222E-2"/>
    <x v="1"/>
  </r>
  <r>
    <s v="c8d436"/>
    <n v="1"/>
    <n v="20"/>
    <s v="t"/>
    <s v="14442e"/>
    <d v="1899-12-30T00:55:38"/>
    <n v="10"/>
    <x v="1056"/>
    <n v="7.0595054361104028E-3"/>
    <x v="1"/>
  </r>
  <r>
    <s v="2a2353"/>
    <n v="1"/>
    <n v="20"/>
    <s v="t"/>
    <s v="14442e"/>
    <d v="1899-12-30T00:55:38"/>
    <n v="57"/>
    <x v="901"/>
    <n v="4.0239180985829293E-2"/>
    <x v="1"/>
  </r>
  <r>
    <s v="f084eb"/>
    <n v="4"/>
    <n v="20"/>
    <s v="t"/>
    <s v="14442e"/>
    <d v="1899-12-30T00:55:38"/>
    <n v="36"/>
    <x v="505"/>
    <n v="0.10165687827998982"/>
    <x v="1"/>
  </r>
  <r>
    <s v="2feb6b"/>
    <n v="2"/>
    <n v="20"/>
    <s v="t"/>
    <s v="14442e"/>
    <d v="1899-12-30T00:55:38"/>
    <n v="29"/>
    <x v="1067"/>
    <n v="4.0945131529440341E-2"/>
    <x v="1"/>
  </r>
  <r>
    <s v="e31d39"/>
    <n v="2"/>
    <n v="7"/>
    <s v="t"/>
    <s v="99563f"/>
    <d v="1899-12-30T00:36:32"/>
    <n v="10"/>
    <x v="433"/>
    <n v="1.6413350138956683E-2"/>
    <x v="0"/>
  </r>
  <r>
    <s v="f084eb"/>
    <n v="4"/>
    <n v="7"/>
    <s v="t"/>
    <s v="99563f"/>
    <d v="1899-12-30T00:36:32"/>
    <n v="36"/>
    <x v="688"/>
    <n v="0.11817612100048813"/>
    <x v="1"/>
  </r>
  <r>
    <s v="c4a632"/>
    <n v="4"/>
    <n v="18"/>
    <s v="f"/>
    <s v="95df60"/>
    <d v="1899-12-30T00:23:51"/>
    <n v="13"/>
    <x v="1171"/>
    <n v="3.7627163974468449E-2"/>
    <x v="0"/>
  </r>
  <r>
    <s v="e31d39"/>
    <n v="4"/>
    <n v="18"/>
    <s v="f"/>
    <s v="95df60"/>
    <d v="1899-12-30T00:23:51"/>
    <n v="10"/>
    <x v="190"/>
    <n v="2.8943972288052656E-2"/>
    <x v="0"/>
  </r>
  <r>
    <s v="d5e9a6"/>
    <n v="1"/>
    <n v="18"/>
    <s v="f"/>
    <s v="95df60"/>
    <d v="1899-12-30T00:23:51"/>
    <n v="23"/>
    <x v="939"/>
    <n v="1.6642784065630276E-2"/>
    <x v="0"/>
  </r>
  <r>
    <s v="72f5d4"/>
    <n v="2"/>
    <n v="18"/>
    <s v="f"/>
    <s v="95df60"/>
    <d v="1899-12-30T00:23:51"/>
    <n v="19"/>
    <x v="237"/>
    <n v="2.7496773673650023E-2"/>
    <x v="0"/>
  </r>
  <r>
    <s v="9ec847"/>
    <n v="5"/>
    <n v="18"/>
    <s v="f"/>
    <s v="95df60"/>
    <d v="1899-12-30T00:23:51"/>
    <n v="54"/>
    <x v="804"/>
    <n v="0.19537181294435541"/>
    <x v="0"/>
  </r>
  <r>
    <s v="5d267b"/>
    <n v="2"/>
    <n v="18"/>
    <s v="f"/>
    <s v="95df60"/>
    <d v="1899-12-30T00:23:51"/>
    <n v="40"/>
    <x v="108"/>
    <n v="5.7887944576105313E-2"/>
    <x v="1"/>
  </r>
  <r>
    <s v="c8d436"/>
    <n v="1"/>
    <n v="18"/>
    <s v="f"/>
    <s v="95df60"/>
    <d v="1899-12-30T00:23:51"/>
    <n v="10"/>
    <x v="211"/>
    <n v="7.2359930720131641E-3"/>
    <x v="1"/>
  </r>
  <r>
    <s v="2a2353"/>
    <n v="1"/>
    <n v="18"/>
    <s v="f"/>
    <s v="95df60"/>
    <d v="1899-12-30T00:23:51"/>
    <n v="57"/>
    <x v="106"/>
    <n v="4.1245160510475033E-2"/>
    <x v="1"/>
  </r>
  <r>
    <s v="e83aa3"/>
    <n v="3"/>
    <n v="1"/>
    <s v="f"/>
    <s v="9a5a66"/>
    <d v="1899-12-30T00:16:16"/>
    <n v="32"/>
    <x v="1075"/>
    <n v="8.386692458099157E-2"/>
    <x v="0"/>
  </r>
  <r>
    <s v="d5e9a6"/>
    <n v="1"/>
    <n v="1"/>
    <s v="f"/>
    <s v="9a5a66"/>
    <d v="1899-12-30T00:16:16"/>
    <n v="23"/>
    <x v="1029"/>
    <n v="2.0093117347529235E-2"/>
    <x v="0"/>
  </r>
  <r>
    <s v="9ec847"/>
    <n v="1"/>
    <n v="1"/>
    <s v="f"/>
    <s v="9a5a66"/>
    <d v="1899-12-30T00:16:16"/>
    <n v="54"/>
    <x v="731"/>
    <n v="4.717514507680777E-2"/>
    <x v="0"/>
  </r>
  <r>
    <s v="5d267b"/>
    <n v="5"/>
    <n v="1"/>
    <s v="f"/>
    <s v="9a5a66"/>
    <d v="1899-12-30T00:16:16"/>
    <n v="40"/>
    <x v="494"/>
    <n v="0.17472275954373248"/>
    <x v="1"/>
  </r>
  <r>
    <s v="c8d436"/>
    <n v="1"/>
    <n v="1"/>
    <s v="f"/>
    <s v="9a5a66"/>
    <d v="1899-12-30T00:16:16"/>
    <n v="10"/>
    <x v="114"/>
    <n v="8.7361379771866247E-3"/>
    <x v="1"/>
  </r>
  <r>
    <s v="f084eb"/>
    <n v="2"/>
    <n v="1"/>
    <s v="f"/>
    <s v="9a5a66"/>
    <d v="1899-12-30T00:16:16"/>
    <n v="36"/>
    <x v="762"/>
    <n v="6.2900193435743684E-2"/>
    <x v="1"/>
  </r>
  <r>
    <s v="b9a74d"/>
    <n v="1"/>
    <n v="1"/>
    <s v="f"/>
    <s v="9a5a66"/>
    <d v="1899-12-30T00:16:16"/>
    <n v="17"/>
    <x v="455"/>
    <n v="1.4851434561217259E-2"/>
    <x v="1"/>
  </r>
  <r>
    <s v="c4a632"/>
    <n v="5"/>
    <n v="23"/>
    <s v="t"/>
    <s v="3766cc"/>
    <d v="1899-12-30T00:25:26"/>
    <n v="13"/>
    <x v="799"/>
    <n v="4.4166030884665711E-2"/>
    <x v="0"/>
  </r>
  <r>
    <s v="72f5d4"/>
    <n v="5"/>
    <n v="23"/>
    <s v="t"/>
    <s v="3766cc"/>
    <d v="1899-12-30T00:25:26"/>
    <n v="19"/>
    <x v="857"/>
    <n v="6.455035283143451E-2"/>
    <x v="0"/>
  </r>
  <r>
    <s v="c8d436"/>
    <n v="4"/>
    <n v="23"/>
    <s v="t"/>
    <s v="3766cc"/>
    <d v="1899-12-30T00:25:26"/>
    <n v="10"/>
    <x v="163"/>
    <n v="2.7179095929025052E-2"/>
    <x v="1"/>
  </r>
  <r>
    <s v="2a2353"/>
    <n v="2"/>
    <n v="23"/>
    <s v="t"/>
    <s v="3766cc"/>
    <d v="1899-12-30T00:25:26"/>
    <n v="57"/>
    <x v="554"/>
    <n v="7.7460423397721384E-2"/>
    <x v="1"/>
  </r>
  <r>
    <s v="f084eb"/>
    <n v="3"/>
    <n v="23"/>
    <s v="t"/>
    <s v="3766cc"/>
    <d v="1899-12-30T00:25:26"/>
    <n v="36"/>
    <x v="488"/>
    <n v="7.3383559008367627E-2"/>
    <x v="1"/>
  </r>
  <r>
    <s v="c4a632"/>
    <n v="2"/>
    <n v="13"/>
    <s v="t"/>
    <s v="aecc00"/>
    <d v="1899-12-30T00:59:20"/>
    <n v="13"/>
    <x v="118"/>
    <n v="1.9960751620602166E-2"/>
    <x v="0"/>
  </r>
  <r>
    <s v="e83aa3"/>
    <n v="4"/>
    <n v="13"/>
    <s v="t"/>
    <s v="aecc00"/>
    <d v="1899-12-30T00:59:20"/>
    <n v="32"/>
    <x v="119"/>
    <n v="9.8268315670656817E-2"/>
    <x v="0"/>
  </r>
  <r>
    <s v="e31d39"/>
    <n v="2"/>
    <n v="13"/>
    <s v="t"/>
    <s v="aecc00"/>
    <d v="1899-12-30T00:59:20"/>
    <n v="10"/>
    <x v="624"/>
    <n v="1.5354424323540124E-2"/>
    <x v="0"/>
  </r>
  <r>
    <s v="72f5d4"/>
    <n v="2"/>
    <n v="13"/>
    <s v="t"/>
    <s v="aecc00"/>
    <d v="1899-12-30T00:59:20"/>
    <n v="19"/>
    <x v="1122"/>
    <n v="2.9173406214726239E-2"/>
    <x v="0"/>
  </r>
  <r>
    <s v="9ec847"/>
    <n v="4"/>
    <n v="13"/>
    <s v="t"/>
    <s v="aecc00"/>
    <d v="1899-12-30T00:59:20"/>
    <n v="54"/>
    <x v="85"/>
    <n v="0.16582778269423334"/>
    <x v="0"/>
  </r>
  <r>
    <s v="5d267b"/>
    <n v="5"/>
    <n v="13"/>
    <s v="t"/>
    <s v="aecc00"/>
    <d v="1899-12-30T00:59:20"/>
    <n v="40"/>
    <x v="936"/>
    <n v="0.15354424323540125"/>
    <x v="1"/>
  </r>
  <r>
    <s v="c8d436"/>
    <n v="1"/>
    <n v="13"/>
    <s v="t"/>
    <s v="aecc00"/>
    <d v="1899-12-30T00:59:20"/>
    <n v="10"/>
    <x v="622"/>
    <n v="7.6772121617700619E-3"/>
    <x v="1"/>
  </r>
  <r>
    <s v="2feb6b"/>
    <n v="5"/>
    <n v="13"/>
    <s v="t"/>
    <s v="aecc00"/>
    <d v="1899-12-30T00:59:20"/>
    <n v="29"/>
    <x v="589"/>
    <n v="0.11131957634566592"/>
    <x v="1"/>
  </r>
  <r>
    <s v="e83aa3"/>
    <n v="1"/>
    <n v="6"/>
    <s v="f"/>
    <s v="b51d44"/>
    <d v="1899-12-30T00:09:04"/>
    <n v="32"/>
    <x v="671"/>
    <n v="2.6543740439775112E-2"/>
    <x v="0"/>
  </r>
  <r>
    <s v="e31d39"/>
    <n v="2"/>
    <n v="6"/>
    <s v="f"/>
    <s v="b51d44"/>
    <d v="1899-12-30T00:09:04"/>
    <n v="10"/>
    <x v="193"/>
    <n v="1.6589837774859444E-2"/>
    <x v="0"/>
  </r>
  <r>
    <s v="d5e9a6"/>
    <n v="4"/>
    <n v="6"/>
    <s v="f"/>
    <s v="b51d44"/>
    <d v="1899-12-30T00:09:04"/>
    <n v="23"/>
    <x v="779"/>
    <n v="7.6313253764353439E-2"/>
    <x v="0"/>
  </r>
  <r>
    <s v="c8d436"/>
    <n v="2"/>
    <n v="6"/>
    <s v="f"/>
    <s v="b51d44"/>
    <d v="1899-12-30T00:09:04"/>
    <n v="10"/>
    <x v="193"/>
    <n v="1.6589837774859444E-2"/>
    <x v="1"/>
  </r>
  <r>
    <s v="f084eb"/>
    <n v="4"/>
    <n v="6"/>
    <s v="f"/>
    <s v="b51d44"/>
    <d v="1899-12-30T00:09:04"/>
    <n v="36"/>
    <x v="717"/>
    <n v="0.11944683197898801"/>
    <x v="1"/>
  </r>
  <r>
    <s v="2feb6b"/>
    <n v="2"/>
    <n v="6"/>
    <s v="f"/>
    <s v="b51d44"/>
    <d v="1899-12-30T00:09:04"/>
    <n v="29"/>
    <x v="197"/>
    <n v="4.8110529547092391E-2"/>
    <x v="1"/>
  </r>
  <r>
    <s v="d5e9a6"/>
    <n v="3"/>
    <n v="18"/>
    <s v="f"/>
    <n v="2610"/>
    <d v="1899-12-30T00:58:30"/>
    <n v="23"/>
    <x v="773"/>
    <n v="4.9928352196890825E-2"/>
    <x v="0"/>
  </r>
  <r>
    <s v="c8d436"/>
    <n v="4"/>
    <n v="18"/>
    <s v="f"/>
    <n v="2610"/>
    <d v="1899-12-30T00:58:30"/>
    <n v="10"/>
    <x v="190"/>
    <n v="2.8943972288052656E-2"/>
    <x v="1"/>
  </r>
  <r>
    <s v="b9a74d"/>
    <n v="4"/>
    <n v="18"/>
    <s v="f"/>
    <n v="2610"/>
    <d v="1899-12-30T00:58:30"/>
    <n v="17"/>
    <x v="523"/>
    <n v="4.9204752889689514E-2"/>
    <x v="1"/>
  </r>
  <r>
    <s v="c4a632"/>
    <n v="5"/>
    <n v="13"/>
    <s v="f"/>
    <s v="7f398d"/>
    <d v="1899-12-30T00:14:59"/>
    <n v="13"/>
    <x v="621"/>
    <n v="4.9901879051505407E-2"/>
    <x v="0"/>
  </r>
  <r>
    <s v="e31d39"/>
    <n v="4"/>
    <n v="13"/>
    <s v="f"/>
    <s v="7f398d"/>
    <d v="1899-12-30T00:14:59"/>
    <n v="10"/>
    <x v="290"/>
    <n v="3.0708848647080247E-2"/>
    <x v="0"/>
  </r>
  <r>
    <s v="d5e9a6"/>
    <n v="1"/>
    <n v="13"/>
    <s v="f"/>
    <s v="7f398d"/>
    <d v="1899-12-30T00:14:59"/>
    <n v="23"/>
    <x v="84"/>
    <n v="1.7657587972071148E-2"/>
    <x v="0"/>
  </r>
  <r>
    <s v="c8d436"/>
    <n v="1"/>
    <n v="13"/>
    <s v="f"/>
    <s v="7f398d"/>
    <d v="1899-12-30T00:14:59"/>
    <n v="10"/>
    <x v="622"/>
    <n v="7.6772121617700619E-3"/>
    <x v="1"/>
  </r>
  <r>
    <s v="2a2353"/>
    <n v="4"/>
    <n v="13"/>
    <s v="f"/>
    <s v="7f398d"/>
    <d v="1899-12-30T00:14:59"/>
    <n v="57"/>
    <x v="291"/>
    <n v="0.17504043728835741"/>
    <x v="1"/>
  </r>
  <r>
    <s v="f084eb"/>
    <n v="4"/>
    <n v="13"/>
    <s v="f"/>
    <s v="7f398d"/>
    <d v="1899-12-30T00:14:59"/>
    <n v="36"/>
    <x v="889"/>
    <n v="0.11055185512948891"/>
    <x v="1"/>
  </r>
  <r>
    <s v="e83aa3"/>
    <n v="2"/>
    <n v="22"/>
    <s v="t"/>
    <s v="3c5145"/>
    <d v="1899-12-30T00:24:39"/>
    <n v="32"/>
    <x v="724"/>
    <n v="4.4051313921328918E-2"/>
    <x v="0"/>
  </r>
  <r>
    <s v="d5e9a6"/>
    <n v="5"/>
    <n v="22"/>
    <s v="t"/>
    <s v="3c5145"/>
    <d v="1899-12-30T00:24:39"/>
    <n v="23"/>
    <x v="841"/>
    <n v="7.915470470238789E-2"/>
    <x v="0"/>
  </r>
  <r>
    <s v="9ec847"/>
    <n v="4"/>
    <n v="22"/>
    <s v="t"/>
    <s v="3c5145"/>
    <d v="1899-12-30T00:24:39"/>
    <n v="54"/>
    <x v="1012"/>
    <n v="0.1486731844844851"/>
    <x v="0"/>
  </r>
  <r>
    <s v="c8d436"/>
    <n v="4"/>
    <n v="22"/>
    <s v="t"/>
    <s v="3c5145"/>
    <d v="1899-12-30T00:24:39"/>
    <n v="10"/>
    <x v="241"/>
    <n v="2.7532071200830573E-2"/>
    <x v="1"/>
  </r>
  <r>
    <s v="f084eb"/>
    <n v="2"/>
    <n v="22"/>
    <s v="t"/>
    <s v="3c5145"/>
    <d v="1899-12-30T00:24:39"/>
    <n v="36"/>
    <x v="1013"/>
    <n v="4.9557728161495028E-2"/>
    <x v="1"/>
  </r>
  <r>
    <s v="d5e9a6"/>
    <n v="4"/>
    <n v="22"/>
    <s v="t"/>
    <s v="17be75"/>
    <d v="1899-12-30T00:17:43"/>
    <n v="23"/>
    <x v="227"/>
    <n v="6.3323763761910318E-2"/>
    <x v="0"/>
  </r>
  <r>
    <s v="72f5d4"/>
    <n v="1"/>
    <n v="22"/>
    <s v="t"/>
    <s v="17be75"/>
    <d v="1899-12-30T00:17:43"/>
    <n v="19"/>
    <x v="639"/>
    <n v="1.3077733820394523E-2"/>
    <x v="0"/>
  </r>
  <r>
    <s v="5d267b"/>
    <n v="4"/>
    <n v="22"/>
    <s v="t"/>
    <s v="17be75"/>
    <d v="1899-12-30T00:17:43"/>
    <n v="40"/>
    <x v="146"/>
    <n v="0.11012828480332229"/>
    <x v="1"/>
  </r>
  <r>
    <s v="c8d436"/>
    <n v="3"/>
    <n v="22"/>
    <s v="t"/>
    <s v="17be75"/>
    <d v="1899-12-30T00:17:43"/>
    <n v="10"/>
    <x v="559"/>
    <n v="2.0649053400622931E-2"/>
    <x v="1"/>
  </r>
  <r>
    <s v="2a2353"/>
    <n v="1"/>
    <n v="22"/>
    <s v="t"/>
    <s v="17be75"/>
    <d v="1899-12-30T00:17:43"/>
    <n v="57"/>
    <x v="368"/>
    <n v="3.9233201461183566E-2"/>
    <x v="1"/>
  </r>
  <r>
    <s v="f084eb"/>
    <n v="5"/>
    <n v="22"/>
    <s v="t"/>
    <s v="17be75"/>
    <d v="1899-12-30T00:17:43"/>
    <n v="36"/>
    <x v="231"/>
    <n v="0.12389432040373757"/>
    <x v="1"/>
  </r>
  <r>
    <s v="b9a74d"/>
    <n v="4"/>
    <n v="22"/>
    <s v="t"/>
    <s v="17be75"/>
    <d v="1899-12-30T00:17:43"/>
    <n v="17"/>
    <x v="167"/>
    <n v="4.6804521041411966E-2"/>
    <x v="1"/>
  </r>
  <r>
    <s v="2feb6b"/>
    <n v="3"/>
    <n v="22"/>
    <s v="t"/>
    <s v="17be75"/>
    <d v="1899-12-30T00:17:43"/>
    <n v="29"/>
    <x v="640"/>
    <n v="5.988225486180649E-2"/>
    <x v="1"/>
  </r>
  <r>
    <s v="e83aa3"/>
    <n v="3"/>
    <n v="22"/>
    <s v="t"/>
    <s v="a5fbc6"/>
    <d v="1899-12-30T00:00:20"/>
    <n v="32"/>
    <x v="1005"/>
    <n v="6.6076970881993366E-2"/>
    <x v="0"/>
  </r>
  <r>
    <s v="9ec847"/>
    <n v="3"/>
    <n v="22"/>
    <s v="t"/>
    <s v="a5fbc6"/>
    <d v="1899-12-30T00:00:20"/>
    <n v="54"/>
    <x v="148"/>
    <n v="0.11150488836336381"/>
    <x v="0"/>
  </r>
  <r>
    <s v="5d267b"/>
    <n v="3"/>
    <n v="22"/>
    <s v="t"/>
    <s v="a5fbc6"/>
    <d v="1899-12-30T00:00:20"/>
    <n v="40"/>
    <x v="149"/>
    <n v="8.2596213602491725E-2"/>
    <x v="1"/>
  </r>
  <r>
    <s v="f084eb"/>
    <n v="5"/>
    <n v="22"/>
    <s v="t"/>
    <s v="a5fbc6"/>
    <d v="1899-12-30T00:00:20"/>
    <n v="36"/>
    <x v="231"/>
    <n v="0.12389432040373757"/>
    <x v="1"/>
  </r>
  <r>
    <s v="b9a74d"/>
    <n v="5"/>
    <n v="22"/>
    <s v="t"/>
    <s v="a5fbc6"/>
    <d v="1899-12-30T00:00:20"/>
    <n v="17"/>
    <x v="1153"/>
    <n v="5.8505651301764959E-2"/>
    <x v="1"/>
  </r>
  <r>
    <s v="2feb6b"/>
    <n v="2"/>
    <n v="22"/>
    <s v="t"/>
    <s v="a5fbc6"/>
    <d v="1899-12-30T00:00:20"/>
    <n v="29"/>
    <x v="248"/>
    <n v="3.9921503241204331E-2"/>
    <x v="1"/>
  </r>
  <r>
    <s v="c4a632"/>
    <n v="2"/>
    <n v="12"/>
    <s v="t"/>
    <n v="451862"/>
    <d v="1899-12-30T00:25:04"/>
    <n v="13"/>
    <x v="261"/>
    <n v="2.0190185547275752E-2"/>
    <x v="0"/>
  </r>
  <r>
    <s v="e83aa3"/>
    <n v="3"/>
    <n v="12"/>
    <s v="t"/>
    <n v="451862"/>
    <d v="1899-12-30T00:25:04"/>
    <n v="32"/>
    <x v="881"/>
    <n v="7.4548377405325855E-2"/>
    <x v="0"/>
  </r>
  <r>
    <s v="72f5d4"/>
    <n v="4"/>
    <n v="12"/>
    <s v="t"/>
    <n v="451862"/>
    <d v="1899-12-30T00:25:04"/>
    <n v="19"/>
    <x v="1099"/>
    <n v="5.9017465445882961E-2"/>
    <x v="0"/>
  </r>
  <r>
    <s v="9ec847"/>
    <n v="1"/>
    <n v="12"/>
    <s v="t"/>
    <n v="451862"/>
    <d v="1899-12-30T00:25:04"/>
    <n v="54"/>
    <x v="362"/>
    <n v="4.1933462290495792E-2"/>
    <x v="0"/>
  </r>
  <r>
    <s v="5d267b"/>
    <n v="4"/>
    <n v="12"/>
    <s v="t"/>
    <n v="451862"/>
    <d v="1899-12-30T00:25:04"/>
    <n v="40"/>
    <x v="360"/>
    <n v="0.1242472956755431"/>
    <x v="1"/>
  </r>
  <r>
    <s v="c8d436"/>
    <n v="1"/>
    <n v="12"/>
    <s v="t"/>
    <n v="451862"/>
    <d v="1899-12-30T00:25:04"/>
    <n v="10"/>
    <x v="537"/>
    <n v="7.7654559797214438E-3"/>
    <x v="1"/>
  </r>
  <r>
    <s v="2a2353"/>
    <n v="4"/>
    <n v="12"/>
    <s v="t"/>
    <n v="451862"/>
    <d v="1899-12-30T00:25:04"/>
    <n v="57"/>
    <x v="133"/>
    <n v="0.17705239633764891"/>
    <x v="1"/>
  </r>
  <r>
    <s v="b9a74d"/>
    <n v="2"/>
    <n v="12"/>
    <s v="t"/>
    <n v="451862"/>
    <d v="1899-12-30T00:25:04"/>
    <n v="17"/>
    <x v="606"/>
    <n v="2.6402550331052908E-2"/>
    <x v="1"/>
  </r>
  <r>
    <s v="e31d39"/>
    <n v="3"/>
    <n v="3"/>
    <s v="t"/>
    <s v="47a9fe"/>
    <d v="1899-12-30T00:58:16"/>
    <n v="10"/>
    <x v="891"/>
    <n v="2.5678951023851589E-2"/>
    <x v="0"/>
  </r>
  <r>
    <s v="5d267b"/>
    <n v="4"/>
    <n v="3"/>
    <s v="t"/>
    <s v="47a9fe"/>
    <d v="1899-12-30T00:58:16"/>
    <n v="40"/>
    <x v="654"/>
    <n v="0.1369544054605418"/>
    <x v="1"/>
  </r>
  <r>
    <s v="c8d436"/>
    <n v="4"/>
    <n v="3"/>
    <s v="t"/>
    <s v="47a9fe"/>
    <d v="1899-12-30T00:58:16"/>
    <n v="10"/>
    <x v="656"/>
    <n v="3.423860136513545E-2"/>
    <x v="1"/>
  </r>
  <r>
    <s v="2feb6b"/>
    <n v="1"/>
    <n v="3"/>
    <s v="t"/>
    <s v="47a9fe"/>
    <d v="1899-12-30T00:58:16"/>
    <n v="29"/>
    <x v="916"/>
    <n v="2.4822985989723205E-2"/>
    <x v="1"/>
  </r>
  <r>
    <s v="e83aa3"/>
    <n v="5"/>
    <n v="17"/>
    <s v="f"/>
    <s v="e56309"/>
    <d v="1899-12-30T00:51:40"/>
    <n v="32"/>
    <x v="1"/>
    <n v="0.11718779023943268"/>
    <x v="0"/>
  </r>
  <r>
    <s v="e31d39"/>
    <n v="4"/>
    <n v="17"/>
    <s v="f"/>
    <s v="e56309"/>
    <d v="1899-12-30T00:51:40"/>
    <n v="10"/>
    <x v="285"/>
    <n v="2.9296947559858171E-2"/>
    <x v="0"/>
  </r>
  <r>
    <s v="72f5d4"/>
    <n v="3"/>
    <n v="17"/>
    <s v="f"/>
    <s v="e56309"/>
    <d v="1899-12-30T00:51:40"/>
    <n v="19"/>
    <x v="931"/>
    <n v="4.1748150272797886E-2"/>
    <x v="0"/>
  </r>
  <r>
    <s v="5d267b"/>
    <n v="5"/>
    <n v="17"/>
    <s v="f"/>
    <s v="e56309"/>
    <d v="1899-12-30T00:51:40"/>
    <n v="40"/>
    <x v="833"/>
    <n v="0.14648473779929086"/>
    <x v="1"/>
  </r>
  <r>
    <s v="2a2353"/>
    <n v="1"/>
    <n v="17"/>
    <s v="f"/>
    <s v="e56309"/>
    <d v="1899-12-30T00:51:40"/>
    <n v="57"/>
    <x v="931"/>
    <n v="4.1748150272797886E-2"/>
    <x v="1"/>
  </r>
  <r>
    <s v="c4a632"/>
    <n v="2"/>
    <n v="20"/>
    <s v="t"/>
    <s v="f97d0f"/>
    <d v="1899-12-30T00:23:57"/>
    <n v="13"/>
    <x v="760"/>
    <n v="1.8354714133887048E-2"/>
    <x v="0"/>
  </r>
  <r>
    <s v="d5e9a6"/>
    <n v="2"/>
    <n v="20"/>
    <s v="t"/>
    <s v="f97d0f"/>
    <d v="1899-12-30T00:23:57"/>
    <n v="23"/>
    <x v="384"/>
    <n v="3.2473725006107852E-2"/>
    <x v="0"/>
  </r>
  <r>
    <s v="9ec847"/>
    <n v="3"/>
    <n v="20"/>
    <s v="t"/>
    <s v="f97d0f"/>
    <d v="1899-12-30T00:23:57"/>
    <n v="54"/>
    <x v="503"/>
    <n v="0.11436398806498853"/>
    <x v="0"/>
  </r>
  <r>
    <s v="c8d436"/>
    <n v="2"/>
    <n v="20"/>
    <s v="t"/>
    <s v="f97d0f"/>
    <d v="1899-12-30T00:23:57"/>
    <n v="10"/>
    <x v="125"/>
    <n v="1.4119010872220806E-2"/>
    <x v="1"/>
  </r>
  <r>
    <s v="2a2353"/>
    <n v="3"/>
    <n v="20"/>
    <s v="t"/>
    <s v="f97d0f"/>
    <d v="1899-12-30T00:23:57"/>
    <n v="57"/>
    <x v="382"/>
    <n v="0.12071754295748789"/>
    <x v="1"/>
  </r>
  <r>
    <s v="f084eb"/>
    <n v="3"/>
    <n v="20"/>
    <s v="t"/>
    <s v="f97d0f"/>
    <d v="1899-12-30T00:23:57"/>
    <n v="36"/>
    <x v="756"/>
    <n v="7.6242658709992361E-2"/>
    <x v="1"/>
  </r>
  <r>
    <s v="b9a74d"/>
    <n v="1"/>
    <n v="20"/>
    <s v="t"/>
    <s v="f97d0f"/>
    <d v="1899-12-30T00:23:57"/>
    <n v="17"/>
    <x v="128"/>
    <n v="1.2001159241387685E-2"/>
    <x v="1"/>
  </r>
  <r>
    <s v="e83aa3"/>
    <n v="3"/>
    <n v="2"/>
    <s v="f"/>
    <s v="18ee25"/>
    <d v="1899-12-30T00:23:39"/>
    <n v="32"/>
    <x v="651"/>
    <n v="8.3019783928658344E-2"/>
    <x v="0"/>
  </r>
  <r>
    <s v="d5e9a6"/>
    <n v="1"/>
    <n v="2"/>
    <s v="f"/>
    <s v="18ee25"/>
    <d v="1899-12-30T00:23:39"/>
    <n v="23"/>
    <x v="364"/>
    <n v="1.989015656624106E-2"/>
    <x v="0"/>
  </r>
  <r>
    <s v="9ec847"/>
    <n v="3"/>
    <n v="2"/>
    <s v="f"/>
    <s v="18ee25"/>
    <d v="1899-12-30T00:23:39"/>
    <n v="54"/>
    <x v="176"/>
    <n v="0.14009588537961093"/>
    <x v="0"/>
  </r>
  <r>
    <s v="f084eb"/>
    <n v="3"/>
    <n v="2"/>
    <s v="f"/>
    <s v="18ee25"/>
    <d v="1899-12-30T00:23:39"/>
    <n v="36"/>
    <x v="647"/>
    <n v="9.3397256919740643E-2"/>
    <x v="1"/>
  </r>
  <r>
    <s v="d5e9a6"/>
    <n v="2"/>
    <n v="8"/>
    <s v="f"/>
    <s v="a25cec"/>
    <d v="1899-12-30T00:23:46"/>
    <n v="23"/>
    <x v="800"/>
    <n v="3.7344783757024033E-2"/>
    <x v="0"/>
  </r>
  <r>
    <s v="72f5d4"/>
    <n v="5"/>
    <n v="8"/>
    <s v="f"/>
    <s v="a25cec"/>
    <d v="1899-12-30T00:23:46"/>
    <n v="19"/>
    <x v="324"/>
    <n v="7.7125096889506167E-2"/>
    <x v="0"/>
  </r>
  <r>
    <s v="9ec847"/>
    <n v="5"/>
    <n v="8"/>
    <s v="f"/>
    <s v="a25cec"/>
    <d v="1899-12-30T00:23:46"/>
    <n v="54"/>
    <x v="418"/>
    <n v="0.219197643791228"/>
    <x v="0"/>
  </r>
  <r>
    <s v="c8d436"/>
    <n v="2"/>
    <n v="8"/>
    <s v="f"/>
    <s v="a25cec"/>
    <d v="1899-12-30T00:23:46"/>
    <n v="10"/>
    <x v="126"/>
    <n v="1.6236862503053926E-2"/>
    <x v="1"/>
  </r>
  <r>
    <s v="2feb6b"/>
    <n v="5"/>
    <n v="8"/>
    <s v="f"/>
    <s v="a25cec"/>
    <d v="1899-12-30T00:23:46"/>
    <n v="29"/>
    <x v="949"/>
    <n v="0.11771725314714097"/>
    <x v="1"/>
  </r>
  <r>
    <s v="c4a632"/>
    <n v="4"/>
    <n v="7"/>
    <s v="f"/>
    <s v="ac5b25"/>
    <d v="1899-12-30T00:26:55"/>
    <n v="13"/>
    <x v="742"/>
    <n v="4.267471036128738E-2"/>
    <x v="0"/>
  </r>
  <r>
    <s v="e31d39"/>
    <n v="4"/>
    <n v="7"/>
    <s v="f"/>
    <s v="ac5b25"/>
    <d v="1899-12-30T00:26:55"/>
    <n v="10"/>
    <x v="528"/>
    <n v="3.2826700277913366E-2"/>
    <x v="0"/>
  </r>
  <r>
    <s v="d5e9a6"/>
    <n v="1"/>
    <n v="7"/>
    <s v="f"/>
    <s v="ac5b25"/>
    <d v="1899-12-30T00:26:55"/>
    <n v="23"/>
    <x v="514"/>
    <n v="1.8875352659800188E-2"/>
    <x v="0"/>
  </r>
  <r>
    <s v="72f5d4"/>
    <n v="1"/>
    <n v="7"/>
    <s v="f"/>
    <s v="ac5b25"/>
    <d v="1899-12-30T00:26:55"/>
    <n v="19"/>
    <x v="1100"/>
    <n v="1.5592682632008852E-2"/>
    <x v="0"/>
  </r>
  <r>
    <s v="c8d436"/>
    <n v="1"/>
    <n v="7"/>
    <s v="f"/>
    <s v="ac5b25"/>
    <d v="1899-12-30T00:26:55"/>
    <n v="10"/>
    <x v="516"/>
    <n v="8.2066750694783416E-3"/>
    <x v="1"/>
  </r>
  <r>
    <s v="2a2353"/>
    <n v="5"/>
    <n v="7"/>
    <s v="f"/>
    <s v="ac5b25"/>
    <d v="1899-12-30T00:26:55"/>
    <n v="57"/>
    <x v="999"/>
    <n v="0.23389023948013274"/>
    <x v="1"/>
  </r>
  <r>
    <s v="f084eb"/>
    <n v="5"/>
    <n v="7"/>
    <s v="f"/>
    <s v="ac5b25"/>
    <d v="1899-12-30T00:26:55"/>
    <n v="36"/>
    <x v="1149"/>
    <n v="0.14772015125061017"/>
    <x v="1"/>
  </r>
  <r>
    <s v="b9a74d"/>
    <n v="2"/>
    <n v="7"/>
    <s v="f"/>
    <s v="ac5b25"/>
    <d v="1899-12-30T00:26:55"/>
    <n v="17"/>
    <x v="1000"/>
    <n v="2.7902695236226367E-2"/>
    <x v="1"/>
  </r>
  <r>
    <s v="2feb6b"/>
    <n v="3"/>
    <n v="7"/>
    <s v="f"/>
    <s v="ac5b25"/>
    <d v="1899-12-30T00:26:55"/>
    <n v="29"/>
    <x v="144"/>
    <n v="7.1398073104461585E-2"/>
    <x v="1"/>
  </r>
  <r>
    <s v="c4a632"/>
    <n v="4"/>
    <n v="10"/>
    <s v="t"/>
    <s v="aa161f"/>
    <d v="1899-12-30T00:28:16"/>
    <n v="13"/>
    <x v="1164"/>
    <n v="4.1298106801245862E-2"/>
    <x v="0"/>
  </r>
  <r>
    <s v="5d267b"/>
    <n v="1"/>
    <n v="10"/>
    <s v="t"/>
    <s v="aa161f"/>
    <d v="1899-12-30T00:28:16"/>
    <n v="40"/>
    <x v="69"/>
    <n v="3.1767774462496817E-2"/>
    <x v="1"/>
  </r>
  <r>
    <s v="b9a74d"/>
    <n v="3"/>
    <n v="10"/>
    <s v="t"/>
    <s v="aa161f"/>
    <d v="1899-12-30T00:28:16"/>
    <n v="17"/>
    <x v="184"/>
    <n v="4.0503912439683439E-2"/>
    <x v="1"/>
  </r>
  <r>
    <s v="2feb6b"/>
    <n v="4"/>
    <n v="10"/>
    <s v="t"/>
    <s v="aa161f"/>
    <d v="1899-12-30T00:28:16"/>
    <n v="29"/>
    <x v="182"/>
    <n v="9.2126545941240756E-2"/>
    <x v="1"/>
  </r>
  <r>
    <s v="c4a632"/>
    <n v="5"/>
    <n v="20"/>
    <s v="t"/>
    <s v="e9c23d"/>
    <d v="1899-12-30T00:35:51"/>
    <n v="13"/>
    <x v="269"/>
    <n v="4.5886785334717621E-2"/>
    <x v="0"/>
  </r>
  <r>
    <s v="9ec847"/>
    <n v="4"/>
    <n v="20"/>
    <s v="t"/>
    <s v="e9c23d"/>
    <d v="1899-12-30T00:35:51"/>
    <n v="54"/>
    <x v="924"/>
    <n v="0.15248531741998472"/>
    <x v="0"/>
  </r>
  <r>
    <s v="2a2353"/>
    <n v="1"/>
    <n v="20"/>
    <s v="t"/>
    <s v="e9c23d"/>
    <d v="1899-12-30T00:35:51"/>
    <n v="57"/>
    <x v="901"/>
    <n v="4.0239180985829293E-2"/>
    <x v="1"/>
  </r>
  <r>
    <s v="f084eb"/>
    <n v="3"/>
    <n v="20"/>
    <s v="t"/>
    <s v="e9c23d"/>
    <d v="1899-12-30T00:35:51"/>
    <n v="36"/>
    <x v="756"/>
    <n v="7.6242658709992361E-2"/>
    <x v="1"/>
  </r>
  <r>
    <s v="b9a74d"/>
    <n v="1"/>
    <n v="20"/>
    <s v="t"/>
    <s v="e9c23d"/>
    <d v="1899-12-30T00:35:51"/>
    <n v="17"/>
    <x v="128"/>
    <n v="1.2001159241387685E-2"/>
    <x v="1"/>
  </r>
  <r>
    <s v="2feb6b"/>
    <n v="2"/>
    <n v="20"/>
    <s v="t"/>
    <s v="e9c23d"/>
    <d v="1899-12-30T00:35:51"/>
    <n v="29"/>
    <x v="1067"/>
    <n v="4.0945131529440341E-2"/>
    <x v="1"/>
  </r>
  <r>
    <s v="e83aa3"/>
    <n v="4"/>
    <n v="9"/>
    <s v="f"/>
    <n v="541772"/>
    <d v="1899-12-30T00:31:49"/>
    <n v="32"/>
    <x v="1142"/>
    <n v="0.10278639914976746"/>
    <x v="0"/>
  </r>
  <r>
    <s v="e31d39"/>
    <n v="1"/>
    <n v="9"/>
    <s v="f"/>
    <n v="541772"/>
    <d v="1899-12-30T00:31:49"/>
    <n v="10"/>
    <x v="153"/>
    <n v="8.0301874335755846E-3"/>
    <x v="0"/>
  </r>
  <r>
    <s v="d5e9a6"/>
    <n v="2"/>
    <n v="9"/>
    <s v="f"/>
    <n v="541772"/>
    <d v="1899-12-30T00:31:49"/>
    <n v="23"/>
    <x v="405"/>
    <n v="3.6938862194447683E-2"/>
    <x v="0"/>
  </r>
  <r>
    <s v="72f5d4"/>
    <n v="1"/>
    <n v="9"/>
    <s v="f"/>
    <n v="541772"/>
    <d v="1899-12-30T00:31:49"/>
    <n v="19"/>
    <x v="77"/>
    <n v="1.5257356123793609E-2"/>
    <x v="0"/>
  </r>
  <r>
    <s v="9ec847"/>
    <n v="5"/>
    <n v="9"/>
    <s v="f"/>
    <n v="541772"/>
    <d v="1899-12-30T00:31:49"/>
    <n v="54"/>
    <x v="741"/>
    <n v="0.21681506070654077"/>
    <x v="0"/>
  </r>
  <r>
    <s v="5d267b"/>
    <n v="1"/>
    <n v="9"/>
    <s v="f"/>
    <n v="541772"/>
    <d v="1899-12-30T00:31:49"/>
    <n v="40"/>
    <x v="75"/>
    <n v="3.2120749734302338E-2"/>
    <x v="1"/>
  </r>
  <r>
    <s v="c8d436"/>
    <n v="5"/>
    <n v="9"/>
    <s v="f"/>
    <n v="541772"/>
    <d v="1899-12-30T00:31:49"/>
    <n v="10"/>
    <x v="79"/>
    <n v="4.0150937167877918E-2"/>
    <x v="1"/>
  </r>
  <r>
    <s v="2a2353"/>
    <n v="5"/>
    <n v="9"/>
    <s v="f"/>
    <n v="541772"/>
    <d v="1899-12-30T00:31:49"/>
    <n v="57"/>
    <x v="1011"/>
    <n v="0.22886034185690415"/>
    <x v="1"/>
  </r>
  <r>
    <s v="f084eb"/>
    <n v="3"/>
    <n v="9"/>
    <s v="f"/>
    <n v="541772"/>
    <d v="1899-12-30T00:31:49"/>
    <n v="36"/>
    <x v="78"/>
    <n v="8.6726024282616304E-2"/>
    <x v="1"/>
  </r>
  <r>
    <s v="c4a632"/>
    <n v="4"/>
    <n v="19"/>
    <s v="f"/>
    <s v="15f208"/>
    <d v="1899-12-30T00:48:53"/>
    <n v="13"/>
    <x v="421"/>
    <n v="3.7168296121121276E-2"/>
    <x v="0"/>
  </r>
  <r>
    <s v="e83aa3"/>
    <n v="4"/>
    <n v="19"/>
    <s v="f"/>
    <s v="15f208"/>
    <d v="1899-12-30T00:48:53"/>
    <n v="32"/>
    <x v="1042"/>
    <n v="9.1491190451990834E-2"/>
    <x v="0"/>
  </r>
  <r>
    <s v="d5e9a6"/>
    <n v="2"/>
    <n v="19"/>
    <s v="f"/>
    <s v="15f208"/>
    <d v="1899-12-30T00:48:53"/>
    <n v="23"/>
    <x v="51"/>
    <n v="3.2879646568684209E-2"/>
    <x v="0"/>
  </r>
  <r>
    <s v="5d267b"/>
    <n v="3"/>
    <n v="19"/>
    <s v="f"/>
    <s v="15f208"/>
    <d v="1899-12-30T00:48:53"/>
    <n v="40"/>
    <x v="258"/>
    <n v="8.5772991048741393E-2"/>
    <x v="1"/>
  </r>
  <r>
    <s v="c8d436"/>
    <n v="1"/>
    <n v="19"/>
    <s v="f"/>
    <s v="15f208"/>
    <d v="1899-12-30T00:48:53"/>
    <n v="10"/>
    <x v="50"/>
    <n v="7.1477492540617839E-3"/>
    <x v="1"/>
  </r>
  <r>
    <s v="2feb6b"/>
    <n v="2"/>
    <n v="19"/>
    <s v="f"/>
    <s v="15f208"/>
    <d v="1899-12-30T00:48:53"/>
    <n v="29"/>
    <x v="97"/>
    <n v="4.1456945673558343E-2"/>
    <x v="1"/>
  </r>
  <r>
    <s v="e83aa3"/>
    <n v="3"/>
    <n v="19"/>
    <s v="f"/>
    <s v="0ccdf6"/>
    <d v="1899-12-30T00:11:24"/>
    <n v="32"/>
    <x v="254"/>
    <n v="6.8618392838993125E-2"/>
    <x v="0"/>
  </r>
  <r>
    <s v="72f5d4"/>
    <n v="3"/>
    <n v="19"/>
    <s v="f"/>
    <s v="0ccdf6"/>
    <d v="1899-12-30T00:11:24"/>
    <n v="19"/>
    <x v="496"/>
    <n v="4.0742170748152166E-2"/>
    <x v="0"/>
  </r>
  <r>
    <s v="9ec847"/>
    <n v="3"/>
    <n v="19"/>
    <s v="f"/>
    <s v="0ccdf6"/>
    <d v="1899-12-30T00:11:24"/>
    <n v="54"/>
    <x v="277"/>
    <n v="0.11579353791580088"/>
    <x v="0"/>
  </r>
  <r>
    <s v="5d267b"/>
    <n v="5"/>
    <n v="19"/>
    <s v="f"/>
    <s v="0ccdf6"/>
    <d v="1899-12-30T00:11:24"/>
    <n v="40"/>
    <x v="52"/>
    <n v="0.14295498508123564"/>
    <x v="1"/>
  </r>
  <r>
    <s v="b9a74d"/>
    <n v="1"/>
    <n v="19"/>
    <s v="f"/>
    <s v="0ccdf6"/>
    <d v="1899-12-30T00:11:24"/>
    <n v="17"/>
    <x v="54"/>
    <n v="1.2151173731905031E-2"/>
    <x v="1"/>
  </r>
  <r>
    <s v="2feb6b"/>
    <n v="3"/>
    <n v="19"/>
    <s v="f"/>
    <s v="0ccdf6"/>
    <d v="1899-12-30T00:11:24"/>
    <n v="29"/>
    <x v="344"/>
    <n v="6.2185418510337515E-2"/>
    <x v="1"/>
  </r>
  <r>
    <s v="e31d39"/>
    <n v="2"/>
    <n v="14"/>
    <s v="f"/>
    <s v="a00000"/>
    <d v="1899-12-30T00:36:59"/>
    <n v="10"/>
    <x v="441"/>
    <n v="1.5177936687637365E-2"/>
    <x v="0"/>
  </r>
  <r>
    <s v="d5e9a6"/>
    <n v="2"/>
    <n v="14"/>
    <s v="f"/>
    <s v="a00000"/>
    <d v="1899-12-30T00:36:59"/>
    <n v="23"/>
    <x v="636"/>
    <n v="3.4909254381565939E-2"/>
    <x v="0"/>
  </r>
  <r>
    <s v="72f5d4"/>
    <n v="2"/>
    <n v="14"/>
    <s v="f"/>
    <s v="a00000"/>
    <d v="1899-12-30T00:36:59"/>
    <n v="19"/>
    <x v="1138"/>
    <n v="2.8838079706510995E-2"/>
    <x v="0"/>
  </r>
  <r>
    <s v="9ec847"/>
    <n v="2"/>
    <n v="14"/>
    <s v="f"/>
    <s v="a00000"/>
    <d v="1899-12-30T00:36:59"/>
    <n v="54"/>
    <x v="470"/>
    <n v="8.1960858113241775E-2"/>
    <x v="0"/>
  </r>
  <r>
    <s v="5d267b"/>
    <n v="2"/>
    <n v="14"/>
    <s v="f"/>
    <s v="a00000"/>
    <d v="1899-12-30T00:36:59"/>
    <n v="40"/>
    <x v="1141"/>
    <n v="6.071174675054946E-2"/>
    <x v="1"/>
  </r>
  <r>
    <s v="2feb6b"/>
    <n v="4"/>
    <n v="14"/>
    <s v="f"/>
    <s v="a00000"/>
    <d v="1899-12-30T00:36:59"/>
    <n v="29"/>
    <x v="810"/>
    <n v="8.8032032788296716E-2"/>
    <x v="1"/>
  </r>
  <r>
    <s v="c4a632"/>
    <n v="2"/>
    <n v="10"/>
    <s v="f"/>
    <s v="8d7f95"/>
    <d v="1899-12-30T00:55:45"/>
    <n v="13"/>
    <x v="559"/>
    <n v="2.0649053400622931E-2"/>
    <x v="0"/>
  </r>
  <r>
    <s v="e31d39"/>
    <n v="3"/>
    <n v="10"/>
    <s v="f"/>
    <s v="8d7f95"/>
    <d v="1899-12-30T00:55:45"/>
    <n v="10"/>
    <x v="967"/>
    <n v="2.3825830846872609E-2"/>
    <x v="0"/>
  </r>
  <r>
    <s v="d5e9a6"/>
    <n v="1"/>
    <n v="10"/>
    <s v="f"/>
    <s v="8d7f95"/>
    <d v="1899-12-30T00:55:45"/>
    <n v="23"/>
    <x v="578"/>
    <n v="1.8266470315935666E-2"/>
    <x v="0"/>
  </r>
  <r>
    <s v="5d267b"/>
    <n v="2"/>
    <n v="10"/>
    <s v="f"/>
    <s v="8d7f95"/>
    <d v="1899-12-30T00:55:45"/>
    <n v="40"/>
    <x v="400"/>
    <n v="6.3535548924993634E-2"/>
    <x v="1"/>
  </r>
  <r>
    <s v="b9a74d"/>
    <n v="1"/>
    <n v="10"/>
    <s v="f"/>
    <s v="8d7f95"/>
    <d v="1899-12-30T00:55:45"/>
    <n v="17"/>
    <x v="581"/>
    <n v="1.3501304146561147E-2"/>
    <x v="1"/>
  </r>
  <r>
    <s v="2feb6b"/>
    <n v="2"/>
    <n v="10"/>
    <s v="f"/>
    <s v="8d7f95"/>
    <d v="1899-12-30T00:55:45"/>
    <n v="29"/>
    <x v="582"/>
    <n v="4.6063272970620378E-2"/>
    <x v="1"/>
  </r>
  <r>
    <s v="c4a632"/>
    <n v="3"/>
    <n v="21"/>
    <s v="f"/>
    <s v="8e69ee"/>
    <d v="1899-12-30T00:46:53"/>
    <n v="13"/>
    <x v="852"/>
    <n v="2.7187920310820193E-2"/>
    <x v="0"/>
  </r>
  <r>
    <s v="e83aa3"/>
    <n v="1"/>
    <n v="21"/>
    <s v="f"/>
    <s v="8e69ee"/>
    <d v="1899-12-30T00:46:53"/>
    <n v="32"/>
    <x v="576"/>
    <n v="2.2308037178108874E-2"/>
    <x v="0"/>
  </r>
  <r>
    <s v="d5e9a6"/>
    <n v="4"/>
    <n v="21"/>
    <s v="f"/>
    <s v="8e69ee"/>
    <d v="1899-12-30T00:46:53"/>
    <n v="23"/>
    <x v="735"/>
    <n v="6.4135606887063018E-2"/>
    <x v="0"/>
  </r>
  <r>
    <s v="5d267b"/>
    <n v="1"/>
    <n v="21"/>
    <s v="f"/>
    <s v="8e69ee"/>
    <d v="1899-12-30T00:46:53"/>
    <n v="40"/>
    <x v="577"/>
    <n v="2.788504647263609E-2"/>
    <x v="1"/>
  </r>
  <r>
    <s v="2a2353"/>
    <n v="4"/>
    <n v="21"/>
    <s v="f"/>
    <s v="8e69ee"/>
    <d v="1899-12-30T00:46:53"/>
    <n v="57"/>
    <x v="662"/>
    <n v="0.15894476489402573"/>
    <x v="1"/>
  </r>
  <r>
    <s v="b9a74d"/>
    <n v="2"/>
    <n v="21"/>
    <s v="f"/>
    <s v="8e69ee"/>
    <d v="1899-12-30T00:46:53"/>
    <n v="17"/>
    <x v="403"/>
    <n v="2.3702289501740675E-2"/>
    <x v="1"/>
  </r>
  <r>
    <s v="2feb6b"/>
    <n v="1"/>
    <n v="21"/>
    <s v="f"/>
    <s v="8e69ee"/>
    <d v="1899-12-30T00:46:53"/>
    <n v="29"/>
    <x v="295"/>
    <n v="2.0216658692661166E-2"/>
    <x v="1"/>
  </r>
  <r>
    <s v="e83aa3"/>
    <n v="3"/>
    <n v="16"/>
    <s v="t"/>
    <s v="88a46c"/>
    <d v="1899-12-30T00:39:47"/>
    <n v="32"/>
    <x v="265"/>
    <n v="7.1159814795992857E-2"/>
    <x v="0"/>
  </r>
  <r>
    <s v="e31d39"/>
    <n v="2"/>
    <n v="16"/>
    <s v="t"/>
    <s v="88a46c"/>
    <d v="1899-12-30T00:39:47"/>
    <n v="10"/>
    <x v="203"/>
    <n v="1.4824961415831846E-2"/>
    <x v="0"/>
  </r>
  <r>
    <s v="72f5d4"/>
    <n v="1"/>
    <n v="16"/>
    <s v="t"/>
    <s v="88a46c"/>
    <d v="1899-12-30T00:39:47"/>
    <n v="19"/>
    <x v="138"/>
    <n v="1.4083713345040253E-2"/>
    <x v="0"/>
  </r>
  <r>
    <s v="c4a632"/>
    <n v="3"/>
    <n v="18"/>
    <s v="t"/>
    <s v="7dd891"/>
    <d v="1899-12-30T00:58:52"/>
    <n v="13"/>
    <x v="1043"/>
    <n v="2.8220372980851338E-2"/>
    <x v="0"/>
  </r>
  <r>
    <s v="e31d39"/>
    <n v="5"/>
    <n v="18"/>
    <s v="t"/>
    <s v="7dd891"/>
    <d v="1899-12-30T00:58:52"/>
    <n v="10"/>
    <x v="208"/>
    <n v="3.6179965360065812E-2"/>
    <x v="0"/>
  </r>
  <r>
    <s v="d5e9a6"/>
    <n v="3"/>
    <n v="18"/>
    <s v="t"/>
    <s v="7dd891"/>
    <d v="1899-12-30T00:58:52"/>
    <n v="23"/>
    <x v="773"/>
    <n v="4.9928352196890825E-2"/>
    <x v="0"/>
  </r>
  <r>
    <s v="72f5d4"/>
    <n v="2"/>
    <n v="18"/>
    <s v="t"/>
    <s v="7dd891"/>
    <d v="1899-12-30T00:58:52"/>
    <n v="19"/>
    <x v="237"/>
    <n v="2.7496773673650023E-2"/>
    <x v="0"/>
  </r>
  <r>
    <s v="9ec847"/>
    <n v="5"/>
    <n v="18"/>
    <s v="t"/>
    <s v="7dd891"/>
    <d v="1899-12-30T00:58:52"/>
    <n v="54"/>
    <x v="804"/>
    <n v="0.19537181294435541"/>
    <x v="0"/>
  </r>
  <r>
    <s v="f084eb"/>
    <n v="4"/>
    <n v="18"/>
    <s v="t"/>
    <s v="7dd891"/>
    <d v="1899-12-30T00:58:52"/>
    <n v="36"/>
    <x v="522"/>
    <n v="0.10419830023698956"/>
    <x v="1"/>
  </r>
  <r>
    <s v="c4a632"/>
    <n v="4"/>
    <n v="4"/>
    <s v="f"/>
    <s v="934c71"/>
    <d v="1899-12-30T00:05:04"/>
    <n v="13"/>
    <x v="724"/>
    <n v="4.4051313921328918E-2"/>
    <x v="0"/>
  </r>
  <r>
    <s v="e31d39"/>
    <n v="4"/>
    <n v="4"/>
    <s v="f"/>
    <s v="934c71"/>
    <d v="1899-12-30T00:05:04"/>
    <n v="10"/>
    <x v="28"/>
    <n v="3.3885626093329929E-2"/>
    <x v="0"/>
  </r>
  <r>
    <s v="72f5d4"/>
    <n v="5"/>
    <n v="4"/>
    <s v="f"/>
    <s v="934c71"/>
    <d v="1899-12-30T00:05:04"/>
    <n v="19"/>
    <x v="381"/>
    <n v="8.0478361971658585E-2"/>
    <x v="0"/>
  </r>
  <r>
    <s v="9ec847"/>
    <n v="3"/>
    <n v="4"/>
    <s v="f"/>
    <s v="934c71"/>
    <d v="1899-12-30T00:05:04"/>
    <n v="54"/>
    <x v="951"/>
    <n v="0.13723678567798622"/>
    <x v="0"/>
  </r>
  <r>
    <s v="c8d436"/>
    <n v="4"/>
    <n v="4"/>
    <s v="f"/>
    <s v="934c71"/>
    <d v="1899-12-30T00:05:04"/>
    <n v="10"/>
    <x v="28"/>
    <n v="3.3885626093329929E-2"/>
    <x v="1"/>
  </r>
  <r>
    <s v="2a2353"/>
    <n v="5"/>
    <n v="4"/>
    <s v="f"/>
    <s v="934c71"/>
    <d v="1899-12-30T00:05:04"/>
    <n v="57"/>
    <x v="749"/>
    <n v="0.24143508591497576"/>
    <x v="1"/>
  </r>
  <r>
    <s v="b9a74d"/>
    <n v="4"/>
    <n v="4"/>
    <s v="f"/>
    <s v="934c71"/>
    <d v="1899-12-30T00:05:04"/>
    <n v="17"/>
    <x v="306"/>
    <n v="5.7605564358660884E-2"/>
    <x v="1"/>
  </r>
  <r>
    <s v="2feb6b"/>
    <n v="3"/>
    <n v="4"/>
    <s v="f"/>
    <s v="934c71"/>
    <d v="1899-12-30T00:05:04"/>
    <n v="29"/>
    <x v="585"/>
    <n v="7.3701236752992602E-2"/>
    <x v="1"/>
  </r>
  <r>
    <s v="c4a632"/>
    <n v="3"/>
    <n v="17"/>
    <s v="f"/>
    <s v="e32454"/>
    <d v="1899-12-30T00:40:57"/>
    <n v="13"/>
    <x v="283"/>
    <n v="2.8564523870861714E-2"/>
    <x v="0"/>
  </r>
  <r>
    <s v="e83aa3"/>
    <n v="4"/>
    <n v="17"/>
    <s v="f"/>
    <s v="e32454"/>
    <d v="1899-12-30T00:40:57"/>
    <n v="32"/>
    <x v="783"/>
    <n v="9.3750232191546143E-2"/>
    <x v="0"/>
  </r>
  <r>
    <s v="72f5d4"/>
    <n v="2"/>
    <n v="17"/>
    <s v="f"/>
    <s v="e32454"/>
    <d v="1899-12-30T00:40:57"/>
    <n v="19"/>
    <x v="607"/>
    <n v="2.7832100181865261E-2"/>
    <x v="0"/>
  </r>
  <r>
    <s v="9ec847"/>
    <n v="5"/>
    <n v="17"/>
    <s v="f"/>
    <s v="e32454"/>
    <d v="1899-12-30T00:40:57"/>
    <n v="54"/>
    <x v="785"/>
    <n v="0.19775439602904266"/>
    <x v="0"/>
  </r>
  <r>
    <s v="5d267b"/>
    <n v="3"/>
    <n v="17"/>
    <s v="f"/>
    <s v="e32454"/>
    <d v="1899-12-30T00:40:57"/>
    <n v="40"/>
    <x v="786"/>
    <n v="8.7890842679574505E-2"/>
    <x v="1"/>
  </r>
  <r>
    <s v="2a2353"/>
    <n v="2"/>
    <n v="17"/>
    <s v="f"/>
    <s v="e32454"/>
    <d v="1899-12-30T00:40:57"/>
    <n v="57"/>
    <x v="1118"/>
    <n v="8.3496300545595772E-2"/>
    <x v="1"/>
  </r>
  <r>
    <s v="b9a74d"/>
    <n v="5"/>
    <n v="17"/>
    <s v="f"/>
    <s v="e32454"/>
    <d v="1899-12-30T00:40:57"/>
    <n v="17"/>
    <x v="611"/>
    <n v="6.2256013564698606E-2"/>
    <x v="1"/>
  </r>
  <r>
    <s v="2feb6b"/>
    <n v="5"/>
    <n v="17"/>
    <s v="f"/>
    <s v="e32454"/>
    <d v="1899-12-30T00:40:57"/>
    <n v="29"/>
    <x v="793"/>
    <n v="0.10620143490448587"/>
    <x v="1"/>
  </r>
  <r>
    <s v="c4a632"/>
    <n v="2"/>
    <n v="18"/>
    <s v="f"/>
    <s v="fcac52"/>
    <d v="1899-12-30T00:35:54"/>
    <n v="13"/>
    <x v="188"/>
    <n v="1.8813581987234224E-2"/>
    <x v="0"/>
  </r>
  <r>
    <s v="d5e9a6"/>
    <n v="3"/>
    <n v="18"/>
    <s v="f"/>
    <s v="fcac52"/>
    <d v="1899-12-30T00:35:54"/>
    <n v="23"/>
    <x v="773"/>
    <n v="4.9928352196890825E-2"/>
    <x v="0"/>
  </r>
  <r>
    <s v="72f5d4"/>
    <n v="4"/>
    <n v="18"/>
    <s v="f"/>
    <s v="fcac52"/>
    <d v="1899-12-30T00:35:54"/>
    <n v="19"/>
    <x v="900"/>
    <n v="5.4993547347300047E-2"/>
    <x v="0"/>
  </r>
  <r>
    <s v="9ec847"/>
    <n v="5"/>
    <n v="18"/>
    <s v="f"/>
    <s v="fcac52"/>
    <d v="1899-12-30T00:35:54"/>
    <n v="54"/>
    <x v="804"/>
    <n v="0.19537181294435541"/>
    <x v="0"/>
  </r>
  <r>
    <s v="2a2353"/>
    <n v="5"/>
    <n v="18"/>
    <s v="f"/>
    <s v="fcac52"/>
    <d v="1899-12-30T00:35:54"/>
    <n v="57"/>
    <x v="212"/>
    <n v="0.20622580255237516"/>
    <x v="1"/>
  </r>
  <r>
    <s v="f084eb"/>
    <n v="2"/>
    <n v="18"/>
    <s v="f"/>
    <s v="fcac52"/>
    <d v="1899-12-30T00:35:54"/>
    <n v="36"/>
    <x v="213"/>
    <n v="5.209915011849478E-2"/>
    <x v="1"/>
  </r>
  <r>
    <s v="2feb6b"/>
    <n v="3"/>
    <n v="18"/>
    <s v="f"/>
    <s v="fcac52"/>
    <d v="1899-12-30T00:35:54"/>
    <n v="29"/>
    <x v="805"/>
    <n v="6.295313972651452E-2"/>
    <x v="1"/>
  </r>
  <r>
    <s v="c4a632"/>
    <n v="5"/>
    <n v="15"/>
    <s v="t"/>
    <s v="a0726a"/>
    <d v="1899-12-30T00:48:15"/>
    <n v="13"/>
    <x v="629"/>
    <n v="4.8754709418137469E-2"/>
    <x v="0"/>
  </r>
  <r>
    <s v="9ec847"/>
    <n v="1"/>
    <n v="15"/>
    <s v="t"/>
    <s v="a0726a"/>
    <d v="1899-12-30T00:48:15"/>
    <n v="54"/>
    <x v="184"/>
    <n v="4.0503912439683439E-2"/>
    <x v="0"/>
  </r>
  <r>
    <s v="5d267b"/>
    <n v="5"/>
    <n v="15"/>
    <s v="t"/>
    <s v="a0726a"/>
    <d v="1899-12-30T00:48:15"/>
    <n v="40"/>
    <x v="185"/>
    <n v="0.15001449051734606"/>
    <x v="1"/>
  </r>
  <r>
    <s v="c8d436"/>
    <n v="4"/>
    <n v="15"/>
    <s v="t"/>
    <s v="a0726a"/>
    <d v="1899-12-30T00:48:15"/>
    <n v="10"/>
    <x v="64"/>
    <n v="3.0002898103469212E-2"/>
    <x v="1"/>
  </r>
  <r>
    <s v="2a2353"/>
    <n v="5"/>
    <n v="15"/>
    <s v="t"/>
    <s v="a0726a"/>
    <d v="1899-12-30T00:48:15"/>
    <n v="57"/>
    <x v="186"/>
    <n v="0.21377064898721815"/>
    <x v="1"/>
  </r>
  <r>
    <s v="b9a74d"/>
    <n v="3"/>
    <n v="15"/>
    <s v="t"/>
    <s v="a0726a"/>
    <d v="1899-12-30T00:48:15"/>
    <n v="17"/>
    <x v="173"/>
    <n v="3.825369508192325E-2"/>
    <x v="1"/>
  </r>
  <r>
    <s v="e31d39"/>
    <n v="4"/>
    <n v="10"/>
    <s v="t"/>
    <s v="abc8b9"/>
    <d v="1899-12-30T00:49:41"/>
    <n v="10"/>
    <x v="69"/>
    <n v="3.1767774462496817E-2"/>
    <x v="0"/>
  </r>
  <r>
    <s v="d5e9a6"/>
    <n v="3"/>
    <n v="10"/>
    <s v="t"/>
    <s v="abc8b9"/>
    <d v="1899-12-30T00:49:41"/>
    <n v="23"/>
    <x v="1137"/>
    <n v="5.4799410947806999E-2"/>
    <x v="0"/>
  </r>
  <r>
    <s v="5d267b"/>
    <n v="4"/>
    <n v="10"/>
    <s v="t"/>
    <s v="abc8b9"/>
    <d v="1899-12-30T00:49:41"/>
    <n v="40"/>
    <x v="449"/>
    <n v="0.12707109784998727"/>
    <x v="1"/>
  </r>
  <r>
    <s v="2a2353"/>
    <n v="1"/>
    <n v="10"/>
    <s v="t"/>
    <s v="abc8b9"/>
    <d v="1899-12-30T00:49:41"/>
    <n v="57"/>
    <x v="649"/>
    <n v="4.5269078609057961E-2"/>
    <x v="1"/>
  </r>
  <r>
    <s v="2feb6b"/>
    <n v="3"/>
    <n v="10"/>
    <s v="t"/>
    <s v="abc8b9"/>
    <d v="1899-12-30T00:49:41"/>
    <n v="29"/>
    <x v="968"/>
    <n v="6.9094909455930567E-2"/>
    <x v="1"/>
  </r>
  <r>
    <s v="d5e9a6"/>
    <n v="3"/>
    <n v="14"/>
    <s v="t"/>
    <s v="657fd0"/>
    <d v="1899-12-30T00:59:42"/>
    <n v="23"/>
    <x v="556"/>
    <n v="5.2363881572348905E-2"/>
    <x v="0"/>
  </r>
  <r>
    <s v="72f5d4"/>
    <n v="2"/>
    <n v="14"/>
    <s v="t"/>
    <s v="657fd0"/>
    <d v="1899-12-30T00:59:42"/>
    <n v="19"/>
    <x v="1138"/>
    <n v="2.8838079706510995E-2"/>
    <x v="0"/>
  </r>
  <r>
    <s v="9ec847"/>
    <n v="1"/>
    <n v="14"/>
    <s v="t"/>
    <s v="657fd0"/>
    <d v="1899-12-30T00:59:42"/>
    <n v="54"/>
    <x v="557"/>
    <n v="4.0980429056620887E-2"/>
    <x v="0"/>
  </r>
  <r>
    <s v="5d267b"/>
    <n v="4"/>
    <n v="14"/>
    <s v="t"/>
    <s v="657fd0"/>
    <d v="1899-12-30T00:59:42"/>
    <n v="40"/>
    <x v="99"/>
    <n v="0.12142349350109892"/>
    <x v="1"/>
  </r>
  <r>
    <s v="2a2353"/>
    <n v="4"/>
    <n v="14"/>
    <s v="t"/>
    <s v="657fd0"/>
    <d v="1899-12-30T00:59:42"/>
    <n v="57"/>
    <x v="33"/>
    <n v="0.17302847823906595"/>
    <x v="1"/>
  </r>
  <r>
    <s v="f084eb"/>
    <n v="1"/>
    <n v="14"/>
    <s v="t"/>
    <s v="657fd0"/>
    <d v="1899-12-30T00:59:42"/>
    <n v="36"/>
    <x v="859"/>
    <n v="2.7320286037747259E-2"/>
    <x v="1"/>
  </r>
  <r>
    <s v="b9a74d"/>
    <n v="5"/>
    <n v="14"/>
    <s v="t"/>
    <s v="657fd0"/>
    <d v="1899-12-30T00:59:42"/>
    <n v="17"/>
    <x v="815"/>
    <n v="6.4506230922458802E-2"/>
    <x v="1"/>
  </r>
  <r>
    <s v="c4a632"/>
    <n v="1"/>
    <n v="16"/>
    <s v="t"/>
    <s v="5ba070"/>
    <d v="1899-12-30T00:28:37"/>
    <n v="13"/>
    <x v="1097"/>
    <n v="9.6362249202906983E-3"/>
    <x v="0"/>
  </r>
  <r>
    <s v="e83aa3"/>
    <n v="2"/>
    <n v="16"/>
    <s v="t"/>
    <s v="5ba070"/>
    <d v="1899-12-30T00:28:37"/>
    <n v="32"/>
    <x v="442"/>
    <n v="4.7439876530661909E-2"/>
    <x v="0"/>
  </r>
  <r>
    <s v="d5e9a6"/>
    <n v="2"/>
    <n v="16"/>
    <s v="t"/>
    <s v="5ba070"/>
    <d v="1899-12-30T00:28:37"/>
    <n v="23"/>
    <x v="356"/>
    <n v="3.4097411256413246E-2"/>
    <x v="0"/>
  </r>
  <r>
    <s v="9ec847"/>
    <n v="4"/>
    <n v="16"/>
    <s v="t"/>
    <s v="5ba070"/>
    <d v="1899-12-30T00:28:37"/>
    <n v="54"/>
    <x v="509"/>
    <n v="0.16010958329098393"/>
    <x v="0"/>
  </r>
  <r>
    <s v="2a2353"/>
    <n v="5"/>
    <n v="16"/>
    <s v="t"/>
    <s v="5ba070"/>
    <d v="1899-12-30T00:28:37"/>
    <n v="57"/>
    <x v="267"/>
    <n v="0.21125570017560377"/>
    <x v="1"/>
  </r>
  <r>
    <s v="f084eb"/>
    <n v="5"/>
    <n v="16"/>
    <s v="t"/>
    <s v="5ba070"/>
    <d v="1899-12-30T00:28:37"/>
    <n v="36"/>
    <x v="205"/>
    <n v="0.1334246527424866"/>
    <x v="1"/>
  </r>
  <r>
    <s v="2feb6b"/>
    <n v="1"/>
    <n v="16"/>
    <s v="t"/>
    <s v="5ba070"/>
    <d v="1899-12-30T00:28:37"/>
    <n v="29"/>
    <x v="1058"/>
    <n v="2.1496194052956177E-2"/>
    <x v="1"/>
  </r>
  <r>
    <s v="c4a632"/>
    <n v="2"/>
    <n v="13"/>
    <s v="f"/>
    <s v="843a09"/>
    <d v="1899-12-30T00:11:38"/>
    <n v="13"/>
    <x v="118"/>
    <n v="1.9960751620602166E-2"/>
    <x v="0"/>
  </r>
  <r>
    <s v="72f5d4"/>
    <n v="5"/>
    <n v="13"/>
    <s v="f"/>
    <s v="843a09"/>
    <d v="1899-12-30T00:11:38"/>
    <n v="19"/>
    <x v="288"/>
    <n v="7.293351553681561E-2"/>
    <x v="0"/>
  </r>
  <r>
    <s v="5d267b"/>
    <n v="5"/>
    <n v="13"/>
    <s v="f"/>
    <s v="843a09"/>
    <d v="1899-12-30T00:11:38"/>
    <n v="40"/>
    <x v="936"/>
    <n v="0.15354424323540125"/>
    <x v="1"/>
  </r>
  <r>
    <s v="c8d436"/>
    <n v="1"/>
    <n v="13"/>
    <s v="f"/>
    <s v="843a09"/>
    <d v="1899-12-30T00:11:38"/>
    <n v="10"/>
    <x v="622"/>
    <n v="7.6772121617700619E-3"/>
    <x v="1"/>
  </r>
  <r>
    <s v="2feb6b"/>
    <n v="4"/>
    <n v="13"/>
    <s v="f"/>
    <s v="843a09"/>
    <d v="1899-12-30T00:11:38"/>
    <n v="29"/>
    <x v="782"/>
    <n v="8.9055661076532733E-2"/>
    <x v="1"/>
  </r>
  <r>
    <s v="c4a632"/>
    <n v="3"/>
    <n v="3"/>
    <s v="f"/>
    <s v="17d88b"/>
    <d v="1899-12-30T00:08:34"/>
    <n v="13"/>
    <x v="989"/>
    <n v="3.3382636331007062E-2"/>
    <x v="0"/>
  </r>
  <r>
    <s v="e31d39"/>
    <n v="1"/>
    <n v="3"/>
    <s v="f"/>
    <s v="17d88b"/>
    <d v="1899-12-30T00:08:34"/>
    <n v="10"/>
    <x v="530"/>
    <n v="8.5596503412838625E-3"/>
    <x v="0"/>
  </r>
  <r>
    <s v="d5e9a6"/>
    <n v="3"/>
    <n v="3"/>
    <s v="f"/>
    <s v="17d88b"/>
    <d v="1899-12-30T00:08:34"/>
    <n v="23"/>
    <x v="959"/>
    <n v="5.9061587354858655E-2"/>
    <x v="0"/>
  </r>
  <r>
    <s v="9ec847"/>
    <n v="1"/>
    <n v="3"/>
    <s v="f"/>
    <s v="17d88b"/>
    <d v="1899-12-30T00:08:34"/>
    <n v="54"/>
    <x v="766"/>
    <n v="4.6222111842932859E-2"/>
    <x v="0"/>
  </r>
  <r>
    <s v="5d267b"/>
    <n v="1"/>
    <n v="3"/>
    <s v="f"/>
    <s v="17d88b"/>
    <d v="1899-12-30T00:08:34"/>
    <n v="40"/>
    <x v="656"/>
    <n v="3.423860136513545E-2"/>
    <x v="1"/>
  </r>
  <r>
    <s v="2a2353"/>
    <n v="5"/>
    <n v="3"/>
    <s v="f"/>
    <s v="17d88b"/>
    <d v="1899-12-30T00:08:34"/>
    <n v="57"/>
    <x v="898"/>
    <n v="0.24395003472659008"/>
    <x v="1"/>
  </r>
  <r>
    <s v="f084eb"/>
    <n v="5"/>
    <n v="3"/>
    <s v="f"/>
    <s v="17d88b"/>
    <d v="1899-12-30T00:08:34"/>
    <n v="36"/>
    <x v="658"/>
    <n v="0.15407370614310956"/>
    <x v="1"/>
  </r>
  <r>
    <s v="b9a74d"/>
    <n v="2"/>
    <n v="3"/>
    <s v="f"/>
    <s v="17d88b"/>
    <d v="1899-12-30T00:08:34"/>
    <n v="17"/>
    <x v="335"/>
    <n v="2.910281116036513E-2"/>
    <x v="1"/>
  </r>
  <r>
    <s v="d5e9a6"/>
    <n v="1"/>
    <n v="4"/>
    <s v="f"/>
    <s v="18f45f"/>
    <d v="1899-12-30T00:12:18"/>
    <n v="23"/>
    <x v="233"/>
    <n v="1.948423500366471E-2"/>
    <x v="0"/>
  </r>
  <r>
    <s v="72f5d4"/>
    <n v="3"/>
    <n v="4"/>
    <s v="f"/>
    <s v="18f45f"/>
    <d v="1899-12-30T00:12:18"/>
    <n v="19"/>
    <x v="29"/>
    <n v="4.8287017182995155E-2"/>
    <x v="0"/>
  </r>
  <r>
    <s v="5d267b"/>
    <n v="4"/>
    <n v="4"/>
    <s v="f"/>
    <s v="18f45f"/>
    <d v="1899-12-30T00:12:18"/>
    <n v="40"/>
    <x v="848"/>
    <n v="0.13554250437331972"/>
    <x v="1"/>
  </r>
  <r>
    <s v="c4a632"/>
    <n v="4"/>
    <n v="14"/>
    <s v="t"/>
    <s v="3aaf56"/>
    <d v="1899-12-30T00:14:21"/>
    <n v="13"/>
    <x v="468"/>
    <n v="3.9462635387857152E-2"/>
    <x v="0"/>
  </r>
  <r>
    <s v="e31d39"/>
    <n v="1"/>
    <n v="14"/>
    <s v="t"/>
    <s v="3aaf56"/>
    <d v="1899-12-30T00:14:21"/>
    <n v="10"/>
    <x v="469"/>
    <n v="7.5889683438186825E-3"/>
    <x v="0"/>
  </r>
  <r>
    <s v="72f5d4"/>
    <n v="1"/>
    <n v="14"/>
    <s v="t"/>
    <s v="3aaf56"/>
    <d v="1899-12-30T00:14:21"/>
    <n v="19"/>
    <x v="45"/>
    <n v="1.4419039853255497E-2"/>
    <x v="0"/>
  </r>
  <r>
    <s v="9ec847"/>
    <n v="5"/>
    <n v="14"/>
    <s v="t"/>
    <s v="3aaf56"/>
    <d v="1899-12-30T00:14:21"/>
    <n v="54"/>
    <x v="100"/>
    <n v="0.20490214528310441"/>
    <x v="0"/>
  </r>
  <r>
    <s v="c8d436"/>
    <n v="3"/>
    <n v="14"/>
    <s v="t"/>
    <s v="3aaf56"/>
    <d v="1899-12-30T00:14:21"/>
    <n v="10"/>
    <x v="101"/>
    <n v="2.276690503145605E-2"/>
    <x v="1"/>
  </r>
  <r>
    <s v="2a2353"/>
    <n v="4"/>
    <n v="14"/>
    <s v="t"/>
    <s v="3aaf56"/>
    <d v="1899-12-30T00:14:21"/>
    <n v="57"/>
    <x v="33"/>
    <n v="0.17302847823906595"/>
    <x v="1"/>
  </r>
  <r>
    <s v="f084eb"/>
    <n v="1"/>
    <n v="14"/>
    <s v="t"/>
    <s v="3aaf56"/>
    <d v="1899-12-30T00:14:21"/>
    <n v="36"/>
    <x v="859"/>
    <n v="2.7320286037747259E-2"/>
    <x v="1"/>
  </r>
  <r>
    <s v="b9a74d"/>
    <n v="4"/>
    <n v="14"/>
    <s v="t"/>
    <s v="3aaf56"/>
    <d v="1899-12-30T00:14:21"/>
    <n v="17"/>
    <x v="102"/>
    <n v="5.1604984737967041E-2"/>
    <x v="1"/>
  </r>
  <r>
    <s v="2feb6b"/>
    <n v="5"/>
    <n v="14"/>
    <s v="t"/>
    <s v="3aaf56"/>
    <d v="1899-12-30T00:14:21"/>
    <n v="29"/>
    <x v="739"/>
    <n v="0.11004004098537092"/>
    <x v="1"/>
  </r>
  <r>
    <s v="e31d39"/>
    <n v="5"/>
    <n v="16"/>
    <s v="t"/>
    <s v="3d8d69"/>
    <d v="1899-12-30T00:03:44"/>
    <n v="10"/>
    <x v="136"/>
    <n v="3.7062403539579611E-2"/>
    <x v="0"/>
  </r>
  <r>
    <s v="d5e9a6"/>
    <n v="3"/>
    <n v="16"/>
    <s v="t"/>
    <s v="3d8d69"/>
    <d v="1899-12-30T00:03:44"/>
    <n v="23"/>
    <x v="239"/>
    <n v="5.1146116884619869E-2"/>
    <x v="0"/>
  </r>
  <r>
    <s v="f084eb"/>
    <n v="5"/>
    <n v="16"/>
    <s v="t"/>
    <s v="3d8d69"/>
    <d v="1899-12-30T00:03:44"/>
    <n v="36"/>
    <x v="205"/>
    <n v="0.1334246527424866"/>
    <x v="1"/>
  </r>
  <r>
    <s v="2feb6b"/>
    <n v="5"/>
    <n v="16"/>
    <s v="t"/>
    <s v="3d8d69"/>
    <d v="1899-12-30T00:03:44"/>
    <n v="29"/>
    <x v="511"/>
    <n v="0.10748097026478089"/>
    <x v="1"/>
  </r>
  <r>
    <s v="c4a632"/>
    <n v="5"/>
    <n v="21"/>
    <s v="t"/>
    <s v="9ed326"/>
    <d v="1899-12-30T00:31:00"/>
    <n v="13"/>
    <x v="4"/>
    <n v="4.5313200518033649E-2"/>
    <x v="0"/>
  </r>
  <r>
    <s v="e31d39"/>
    <n v="3"/>
    <n v="21"/>
    <s v="t"/>
    <s v="9ed326"/>
    <d v="1899-12-30T00:31:00"/>
    <n v="10"/>
    <x v="424"/>
    <n v="2.091378485447707E-2"/>
    <x v="0"/>
  </r>
  <r>
    <s v="9ec847"/>
    <n v="3"/>
    <n v="21"/>
    <s v="t"/>
    <s v="9ed326"/>
    <d v="1899-12-30T00:31:00"/>
    <n v="54"/>
    <x v="711"/>
    <n v="0.11293443821417617"/>
    <x v="0"/>
  </r>
  <r>
    <s v="5d267b"/>
    <n v="3"/>
    <n v="21"/>
    <s v="t"/>
    <s v="9ed326"/>
    <d v="1899-12-30T00:31:00"/>
    <n v="40"/>
    <x v="13"/>
    <n v="8.3655139417908281E-2"/>
    <x v="1"/>
  </r>
  <r>
    <s v="b9a74d"/>
    <n v="4"/>
    <n v="21"/>
    <s v="t"/>
    <s v="9ed326"/>
    <d v="1899-12-30T00:31:00"/>
    <n v="17"/>
    <x v="15"/>
    <n v="4.7404579003481349E-2"/>
    <x v="1"/>
  </r>
  <r>
    <s v="2feb6b"/>
    <n v="5"/>
    <n v="21"/>
    <s v="t"/>
    <s v="9ed326"/>
    <d v="1899-12-30T00:31:00"/>
    <n v="29"/>
    <x v="853"/>
    <n v="0.10108329346330584"/>
    <x v="1"/>
  </r>
  <r>
    <s v="c4a632"/>
    <n v="2"/>
    <n v="21"/>
    <s v="f"/>
    <s v="5c3a72"/>
    <d v="1899-12-30T00:20:09"/>
    <n v="13"/>
    <x v="575"/>
    <n v="1.8125280207213459E-2"/>
    <x v="0"/>
  </r>
  <r>
    <s v="d5e9a6"/>
    <n v="5"/>
    <n v="21"/>
    <s v="f"/>
    <s v="5c3a72"/>
    <d v="1899-12-30T00:20:09"/>
    <n v="23"/>
    <x v="401"/>
    <n v="8.0169508608828766E-2"/>
    <x v="0"/>
  </r>
  <r>
    <s v="72f5d4"/>
    <n v="5"/>
    <n v="21"/>
    <s v="f"/>
    <s v="5c3a72"/>
    <d v="1899-12-30T00:20:09"/>
    <n v="19"/>
    <x v="426"/>
    <n v="6.6226985372510719E-2"/>
    <x v="0"/>
  </r>
  <r>
    <s v="9ec847"/>
    <n v="4"/>
    <n v="21"/>
    <s v="f"/>
    <s v="5c3a72"/>
    <d v="1899-12-30T00:20:09"/>
    <n v="54"/>
    <x v="737"/>
    <n v="0.1505792509522349"/>
    <x v="0"/>
  </r>
  <r>
    <s v="5d267b"/>
    <n v="1"/>
    <n v="21"/>
    <s v="f"/>
    <s v="5c3a72"/>
    <d v="1899-12-30T00:20:09"/>
    <n v="40"/>
    <x v="577"/>
    <n v="2.788504647263609E-2"/>
    <x v="1"/>
  </r>
  <r>
    <s v="c8d436"/>
    <n v="1"/>
    <n v="21"/>
    <s v="f"/>
    <s v="5c3a72"/>
    <d v="1899-12-30T00:20:09"/>
    <n v="10"/>
    <x v="979"/>
    <n v="6.9712616181590225E-3"/>
    <x v="1"/>
  </r>
  <r>
    <s v="2a2353"/>
    <n v="4"/>
    <n v="21"/>
    <s v="f"/>
    <s v="5c3a72"/>
    <d v="1899-12-30T00:20:09"/>
    <n v="57"/>
    <x v="662"/>
    <n v="0.15894476489402573"/>
    <x v="1"/>
  </r>
  <r>
    <s v="b9a74d"/>
    <n v="4"/>
    <n v="21"/>
    <s v="f"/>
    <s v="5c3a72"/>
    <d v="1899-12-30T00:20:09"/>
    <n v="17"/>
    <x v="15"/>
    <n v="4.7404579003481349E-2"/>
    <x v="1"/>
  </r>
  <r>
    <s v="c4a632"/>
    <n v="4"/>
    <n v="8"/>
    <s v="t"/>
    <s v="65ce70"/>
    <d v="1899-12-30T00:50:35"/>
    <n v="13"/>
    <x v="369"/>
    <n v="4.2215842507940214E-2"/>
    <x v="0"/>
  </r>
  <r>
    <s v="e31d39"/>
    <n v="3"/>
    <n v="8"/>
    <s v="t"/>
    <s v="65ce70"/>
    <d v="1899-12-30T00:50:35"/>
    <n v="10"/>
    <x v="372"/>
    <n v="2.4355293754580891E-2"/>
    <x v="0"/>
  </r>
  <r>
    <s v="d5e9a6"/>
    <n v="1"/>
    <n v="8"/>
    <s v="t"/>
    <s v="65ce70"/>
    <d v="1899-12-30T00:50:35"/>
    <n v="23"/>
    <x v="478"/>
    <n v="1.8672391878512017E-2"/>
    <x v="0"/>
  </r>
  <r>
    <s v="72f5d4"/>
    <n v="3"/>
    <n v="8"/>
    <s v="t"/>
    <s v="65ce70"/>
    <d v="1899-12-30T00:50:35"/>
    <n v="19"/>
    <x v="320"/>
    <n v="4.6275058133703695E-2"/>
    <x v="0"/>
  </r>
  <r>
    <s v="5d267b"/>
    <n v="1"/>
    <n v="8"/>
    <s v="t"/>
    <s v="65ce70"/>
    <d v="1899-12-30T00:50:35"/>
    <n v="40"/>
    <x v="384"/>
    <n v="3.2473725006107852E-2"/>
    <x v="1"/>
  </r>
  <r>
    <s v="2a2353"/>
    <n v="1"/>
    <n v="8"/>
    <s v="t"/>
    <s v="65ce70"/>
    <d v="1899-12-30T00:50:35"/>
    <n v="57"/>
    <x v="320"/>
    <n v="4.6275058133703695E-2"/>
    <x v="1"/>
  </r>
  <r>
    <s v="f084eb"/>
    <n v="2"/>
    <n v="8"/>
    <s v="t"/>
    <s v="65ce70"/>
    <d v="1899-12-30T00:50:35"/>
    <n v="36"/>
    <x v="327"/>
    <n v="5.8452705010994144E-2"/>
    <x v="1"/>
  </r>
  <r>
    <s v="b9a74d"/>
    <n v="5"/>
    <n v="8"/>
    <s v="t"/>
    <s v="65ce70"/>
    <d v="1899-12-30T00:50:35"/>
    <n v="17"/>
    <x v="328"/>
    <n v="6.9006665637979192E-2"/>
    <x v="1"/>
  </r>
  <r>
    <s v="c4a632"/>
    <n v="2"/>
    <n v="20"/>
    <s v="t"/>
    <s v="c9be24"/>
    <d v="1899-12-30T00:46:31"/>
    <n v="13"/>
    <x v="760"/>
    <n v="1.8354714133887048E-2"/>
    <x v="0"/>
  </r>
  <r>
    <s v="72f5d4"/>
    <n v="2"/>
    <n v="20"/>
    <s v="t"/>
    <s v="c9be24"/>
    <d v="1899-12-30T00:46:31"/>
    <n v="19"/>
    <x v="387"/>
    <n v="2.6826120657219534E-2"/>
    <x v="0"/>
  </r>
  <r>
    <s v="c8d436"/>
    <n v="1"/>
    <n v="20"/>
    <s v="t"/>
    <s v="c9be24"/>
    <d v="1899-12-30T00:46:31"/>
    <n v="10"/>
    <x v="1056"/>
    <n v="7.0595054361104028E-3"/>
    <x v="1"/>
  </r>
  <r>
    <s v="f084eb"/>
    <n v="3"/>
    <n v="20"/>
    <s v="t"/>
    <s v="c9be24"/>
    <d v="1899-12-30T00:46:31"/>
    <n v="36"/>
    <x v="756"/>
    <n v="7.6242658709992361E-2"/>
    <x v="1"/>
  </r>
  <r>
    <s v="b9a74d"/>
    <n v="2"/>
    <n v="20"/>
    <s v="t"/>
    <s v="c9be24"/>
    <d v="1899-12-30T00:46:31"/>
    <n v="17"/>
    <x v="902"/>
    <n v="2.400231848277537E-2"/>
    <x v="1"/>
  </r>
  <r>
    <s v="c4a632"/>
    <n v="5"/>
    <n v="19"/>
    <s v="t"/>
    <s v="99a93c"/>
    <d v="1899-12-30T00:47:17"/>
    <n v="13"/>
    <x v="48"/>
    <n v="4.6460370151401593E-2"/>
    <x v="0"/>
  </r>
  <r>
    <s v="e83aa3"/>
    <n v="4"/>
    <n v="19"/>
    <s v="t"/>
    <s v="99a93c"/>
    <d v="1899-12-30T00:47:17"/>
    <n v="32"/>
    <x v="1042"/>
    <n v="9.1491190451990834E-2"/>
    <x v="0"/>
  </r>
  <r>
    <s v="e31d39"/>
    <n v="3"/>
    <n v="19"/>
    <s v="t"/>
    <s v="99a93c"/>
    <d v="1899-12-30T00:47:17"/>
    <n v="10"/>
    <x v="341"/>
    <n v="2.1443247762185348E-2"/>
    <x v="0"/>
  </r>
  <r>
    <s v="72f5d4"/>
    <n v="4"/>
    <n v="19"/>
    <s v="t"/>
    <s v="99a93c"/>
    <d v="1899-12-30T00:47:17"/>
    <n v="19"/>
    <x v="1147"/>
    <n v="5.4322894330869551E-2"/>
    <x v="0"/>
  </r>
  <r>
    <s v="9ec847"/>
    <n v="2"/>
    <n v="19"/>
    <s v="t"/>
    <s v="99a93c"/>
    <d v="1899-12-30T00:47:17"/>
    <n v="54"/>
    <x v="698"/>
    <n v="7.7195691943867259E-2"/>
    <x v="0"/>
  </r>
  <r>
    <s v="c8d436"/>
    <n v="4"/>
    <n v="19"/>
    <s v="t"/>
    <s v="99a93c"/>
    <d v="1899-12-30T00:47:17"/>
    <n v="10"/>
    <x v="255"/>
    <n v="2.8590997016247136E-2"/>
    <x v="1"/>
  </r>
  <r>
    <s v="b9a74d"/>
    <n v="3"/>
    <n v="19"/>
    <s v="t"/>
    <s v="99a93c"/>
    <d v="1899-12-30T00:47:17"/>
    <n v="17"/>
    <x v="438"/>
    <n v="3.64535211957151E-2"/>
    <x v="1"/>
  </r>
  <r>
    <s v="2feb6b"/>
    <n v="3"/>
    <n v="19"/>
    <s v="t"/>
    <s v="99a93c"/>
    <d v="1899-12-30T00:47:17"/>
    <n v="29"/>
    <x v="344"/>
    <n v="6.2185418510337515E-2"/>
    <x v="1"/>
  </r>
  <r>
    <s v="c4a632"/>
    <n v="5"/>
    <n v="10"/>
    <s v="t"/>
    <s v="38ee59"/>
    <d v="1899-12-30T00:20:45"/>
    <n v="13"/>
    <x v="965"/>
    <n v="5.1622633501557318E-2"/>
    <x v="0"/>
  </r>
  <r>
    <s v="72f5d4"/>
    <n v="5"/>
    <n v="10"/>
    <s v="t"/>
    <s v="38ee59"/>
    <d v="1899-12-30T00:20:45"/>
    <n v="19"/>
    <x v="1124"/>
    <n v="7.5448464348429931E-2"/>
    <x v="0"/>
  </r>
  <r>
    <s v="9ec847"/>
    <n v="2"/>
    <n v="10"/>
    <s v="t"/>
    <s v="38ee59"/>
    <d v="1899-12-30T00:20:45"/>
    <n v="54"/>
    <x v="258"/>
    <n v="8.5772991048741393E-2"/>
    <x v="0"/>
  </r>
  <r>
    <s v="5d267b"/>
    <n v="4"/>
    <n v="10"/>
    <s v="t"/>
    <s v="38ee59"/>
    <d v="1899-12-30T00:20:45"/>
    <n v="40"/>
    <x v="449"/>
    <n v="0.12707109784998727"/>
    <x v="1"/>
  </r>
  <r>
    <s v="2a2353"/>
    <n v="2"/>
    <n v="10"/>
    <s v="t"/>
    <s v="38ee59"/>
    <d v="1899-12-30T00:20:45"/>
    <n v="57"/>
    <x v="580"/>
    <n v="9.0538157218115922E-2"/>
    <x v="1"/>
  </r>
  <r>
    <s v="2feb6b"/>
    <n v="4"/>
    <n v="10"/>
    <s v="t"/>
    <s v="38ee59"/>
    <d v="1899-12-30T00:20:45"/>
    <n v="29"/>
    <x v="182"/>
    <n v="9.2126545941240756E-2"/>
    <x v="1"/>
  </r>
  <r>
    <s v="c4a632"/>
    <n v="4"/>
    <n v="14"/>
    <s v="t"/>
    <s v="b79f0a"/>
    <d v="1899-12-30T00:11:51"/>
    <n v="13"/>
    <x v="468"/>
    <n v="3.9462635387857152E-2"/>
    <x v="0"/>
  </r>
  <r>
    <s v="e83aa3"/>
    <n v="4"/>
    <n v="14"/>
    <s v="t"/>
    <s v="b79f0a"/>
    <d v="1899-12-30T00:11:51"/>
    <n v="32"/>
    <x v="635"/>
    <n v="9.7138794800879141E-2"/>
    <x v="0"/>
  </r>
  <r>
    <s v="5d267b"/>
    <n v="1"/>
    <n v="14"/>
    <s v="t"/>
    <s v="b79f0a"/>
    <d v="1899-12-30T00:11:51"/>
    <n v="40"/>
    <x v="391"/>
    <n v="3.035587337527473E-2"/>
    <x v="1"/>
  </r>
  <r>
    <s v="e83aa3"/>
    <n v="1"/>
    <n v="10"/>
    <s v="t"/>
    <s v="8f368e"/>
    <d v="1899-12-30T00:11:37"/>
    <n v="32"/>
    <x v="966"/>
    <n v="2.5414219569997454E-2"/>
    <x v="0"/>
  </r>
  <r>
    <s v="e31d39"/>
    <n v="3"/>
    <n v="10"/>
    <s v="t"/>
    <s v="8f368e"/>
    <d v="1899-12-30T00:11:37"/>
    <n v="10"/>
    <x v="967"/>
    <n v="2.3825830846872609E-2"/>
    <x v="0"/>
  </r>
  <r>
    <s v="d5e9a6"/>
    <n v="4"/>
    <n v="10"/>
    <s v="t"/>
    <s v="8f368e"/>
    <d v="1899-12-30T00:11:37"/>
    <n v="23"/>
    <x v="1068"/>
    <n v="7.3065881263742666E-2"/>
    <x v="0"/>
  </r>
  <r>
    <s v="72f5d4"/>
    <n v="5"/>
    <n v="10"/>
    <s v="t"/>
    <s v="8f368e"/>
    <d v="1899-12-30T00:11:37"/>
    <n v="19"/>
    <x v="1124"/>
    <n v="7.5448464348429931E-2"/>
    <x v="0"/>
  </r>
  <r>
    <s v="9ec847"/>
    <n v="4"/>
    <n v="10"/>
    <s v="t"/>
    <s v="8f368e"/>
    <d v="1899-12-30T00:11:37"/>
    <n v="54"/>
    <x v="1172"/>
    <n v="0.17154598209748279"/>
    <x v="0"/>
  </r>
  <r>
    <s v="5d267b"/>
    <n v="5"/>
    <n v="10"/>
    <s v="t"/>
    <s v="8f368e"/>
    <d v="1899-12-30T00:11:37"/>
    <n v="40"/>
    <x v="547"/>
    <n v="0.15883887231248406"/>
    <x v="1"/>
  </r>
  <r>
    <s v="f084eb"/>
    <n v="3"/>
    <n v="10"/>
    <s v="t"/>
    <s v="8f368e"/>
    <d v="1899-12-30T00:11:37"/>
    <n v="36"/>
    <x v="258"/>
    <n v="8.5772991048741393E-2"/>
    <x v="1"/>
  </r>
  <r>
    <s v="b9a74d"/>
    <n v="3"/>
    <n v="10"/>
    <s v="t"/>
    <s v="8f368e"/>
    <d v="1899-12-30T00:11:37"/>
    <n v="17"/>
    <x v="184"/>
    <n v="4.0503912439683439E-2"/>
    <x v="1"/>
  </r>
  <r>
    <s v="c4a632"/>
    <n v="3"/>
    <n v="13"/>
    <s v="f"/>
    <s v="8720b2"/>
    <d v="1899-12-30T00:56:04"/>
    <n v="13"/>
    <x v="750"/>
    <n v="2.9941127430903245E-2"/>
    <x v="0"/>
  </r>
  <r>
    <s v="e83aa3"/>
    <n v="3"/>
    <n v="13"/>
    <s v="f"/>
    <s v="8720b2"/>
    <d v="1899-12-30T00:56:04"/>
    <n v="32"/>
    <x v="585"/>
    <n v="7.3701236752992602E-2"/>
    <x v="0"/>
  </r>
  <r>
    <s v="d5e9a6"/>
    <n v="2"/>
    <n v="13"/>
    <s v="f"/>
    <s v="8720b2"/>
    <d v="1899-12-30T00:56:04"/>
    <n v="23"/>
    <x v="120"/>
    <n v="3.5315175944142296E-2"/>
    <x v="0"/>
  </r>
  <r>
    <s v="5d267b"/>
    <n v="4"/>
    <n v="13"/>
    <s v="f"/>
    <s v="8720b2"/>
    <d v="1899-12-30T00:56:04"/>
    <n v="40"/>
    <x v="122"/>
    <n v="0.12283539458832099"/>
    <x v="1"/>
  </r>
  <r>
    <s v="c8d436"/>
    <n v="3"/>
    <n v="13"/>
    <s v="f"/>
    <s v="8720b2"/>
    <d v="1899-12-30T00:56:04"/>
    <n v="10"/>
    <x v="72"/>
    <n v="2.3031636485310189E-2"/>
    <x v="1"/>
  </r>
  <r>
    <s v="f084eb"/>
    <n v="2"/>
    <n v="13"/>
    <s v="f"/>
    <s v="8720b2"/>
    <d v="1899-12-30T00:56:04"/>
    <n v="36"/>
    <x v="587"/>
    <n v="5.5275927564744455E-2"/>
    <x v="1"/>
  </r>
  <r>
    <s v="2feb6b"/>
    <n v="1"/>
    <n v="13"/>
    <s v="f"/>
    <s v="8720b2"/>
    <d v="1899-12-30T00:56:04"/>
    <n v="29"/>
    <x v="886"/>
    <n v="2.2263915269133183E-2"/>
    <x v="1"/>
  </r>
  <r>
    <s v="c4a632"/>
    <n v="2"/>
    <n v="14"/>
    <s v="f"/>
    <s v="af5bce"/>
    <d v="1899-12-30T00:23:52"/>
    <n v="13"/>
    <x v="329"/>
    <n v="1.9731317693928576E-2"/>
    <x v="0"/>
  </r>
  <r>
    <s v="e31d39"/>
    <n v="2"/>
    <n v="14"/>
    <s v="f"/>
    <s v="af5bce"/>
    <d v="1899-12-30T00:23:52"/>
    <n v="10"/>
    <x v="441"/>
    <n v="1.5177936687637365E-2"/>
    <x v="0"/>
  </r>
  <r>
    <s v="72f5d4"/>
    <n v="1"/>
    <n v="14"/>
    <s v="f"/>
    <s v="af5bce"/>
    <d v="1899-12-30T00:23:52"/>
    <n v="19"/>
    <x v="45"/>
    <n v="1.4419039853255497E-2"/>
    <x v="0"/>
  </r>
  <r>
    <s v="5d267b"/>
    <n v="3"/>
    <n v="14"/>
    <s v="f"/>
    <s v="af5bce"/>
    <d v="1899-12-30T00:23:52"/>
    <n v="40"/>
    <x v="352"/>
    <n v="9.10676201258242E-2"/>
    <x v="1"/>
  </r>
  <r>
    <s v="c8d436"/>
    <n v="4"/>
    <n v="14"/>
    <s v="f"/>
    <s v="af5bce"/>
    <d v="1899-12-30T00:23:52"/>
    <n v="10"/>
    <x v="391"/>
    <n v="3.035587337527473E-2"/>
    <x v="1"/>
  </r>
  <r>
    <s v="f084eb"/>
    <n v="3"/>
    <n v="14"/>
    <s v="f"/>
    <s v="af5bce"/>
    <d v="1899-12-30T00:23:52"/>
    <n v="36"/>
    <x v="470"/>
    <n v="8.1960858113241775E-2"/>
    <x v="1"/>
  </r>
  <r>
    <s v="b9a74d"/>
    <n v="3"/>
    <n v="14"/>
    <s v="f"/>
    <s v="af5bce"/>
    <d v="1899-12-30T00:23:52"/>
    <n v="17"/>
    <x v="47"/>
    <n v="3.8703738553475288E-2"/>
    <x v="1"/>
  </r>
  <r>
    <s v="2feb6b"/>
    <n v="4"/>
    <n v="14"/>
    <s v="f"/>
    <s v="af5bce"/>
    <d v="1899-12-30T00:23:52"/>
    <n v="29"/>
    <x v="810"/>
    <n v="8.8032032788296716E-2"/>
    <x v="1"/>
  </r>
  <r>
    <s v="e83aa3"/>
    <n v="3"/>
    <n v="11"/>
    <s v="t"/>
    <s v="1ad53e"/>
    <d v="1899-12-30T00:59:32"/>
    <n v="32"/>
    <x v="883"/>
    <n v="7.5395518057659094E-2"/>
    <x v="0"/>
  </r>
  <r>
    <s v="d5e9a6"/>
    <n v="5"/>
    <n v="11"/>
    <s v="t"/>
    <s v="1ad53e"/>
    <d v="1899-12-30T00:59:32"/>
    <n v="23"/>
    <x v="473"/>
    <n v="9.0317547673237478E-2"/>
    <x v="0"/>
  </r>
  <r>
    <s v="72f5d4"/>
    <n v="1"/>
    <n v="11"/>
    <s v="t"/>
    <s v="1ad53e"/>
    <d v="1899-12-30T00:59:32"/>
    <n v="19"/>
    <x v="817"/>
    <n v="1.4922029615578364E-2"/>
    <x v="0"/>
  </r>
  <r>
    <s v="9ec847"/>
    <n v="5"/>
    <n v="11"/>
    <s v="t"/>
    <s v="1ad53e"/>
    <d v="1899-12-30T00:59:32"/>
    <n v="54"/>
    <x v="677"/>
    <n v="0.21204989453716622"/>
    <x v="0"/>
  </r>
  <r>
    <s v="5d267b"/>
    <n v="5"/>
    <n v="11"/>
    <s v="t"/>
    <s v="1ad53e"/>
    <d v="1899-12-30T00:59:32"/>
    <n v="40"/>
    <x v="765"/>
    <n v="0.15707399595345645"/>
    <x v="1"/>
  </r>
  <r>
    <s v="c8d436"/>
    <n v="3"/>
    <n v="11"/>
    <s v="t"/>
    <s v="1ad53e"/>
    <d v="1899-12-30T00:59:32"/>
    <n v="10"/>
    <x v="346"/>
    <n v="2.3561099393018467E-2"/>
    <x v="1"/>
  </r>
  <r>
    <s v="2a2353"/>
    <n v="2"/>
    <n v="11"/>
    <s v="t"/>
    <s v="1ad53e"/>
    <d v="1899-12-30T00:59:32"/>
    <n v="57"/>
    <x v="798"/>
    <n v="8.9532177693470189E-2"/>
    <x v="1"/>
  </r>
  <r>
    <s v="f084eb"/>
    <n v="2"/>
    <n v="11"/>
    <s v="t"/>
    <s v="1ad53e"/>
    <d v="1899-12-30T00:59:32"/>
    <n v="36"/>
    <x v="24"/>
    <n v="5.6546638543244328E-2"/>
    <x v="1"/>
  </r>
  <r>
    <s v="c4a632"/>
    <n v="4"/>
    <n v="16"/>
    <s v="f"/>
    <s v="a28586"/>
    <d v="1899-12-30T00:50:14"/>
    <n v="13"/>
    <x v="198"/>
    <n v="3.8544899681162793E-2"/>
    <x v="0"/>
  </r>
  <r>
    <s v="e83aa3"/>
    <n v="2"/>
    <n v="16"/>
    <s v="f"/>
    <s v="a28586"/>
    <d v="1899-12-30T00:50:14"/>
    <n v="32"/>
    <x v="442"/>
    <n v="4.7439876530661909E-2"/>
    <x v="0"/>
  </r>
  <r>
    <s v="e31d39"/>
    <n v="5"/>
    <n v="16"/>
    <s v="f"/>
    <s v="a28586"/>
    <d v="1899-12-30T00:50:14"/>
    <n v="10"/>
    <x v="136"/>
    <n v="3.7062403539579611E-2"/>
    <x v="0"/>
  </r>
  <r>
    <s v="d5e9a6"/>
    <n v="2"/>
    <n v="16"/>
    <s v="f"/>
    <s v="a28586"/>
    <d v="1899-12-30T00:50:14"/>
    <n v="23"/>
    <x v="356"/>
    <n v="3.4097411256413246E-2"/>
    <x v="0"/>
  </r>
  <r>
    <s v="72f5d4"/>
    <n v="4"/>
    <n v="16"/>
    <s v="f"/>
    <s v="a28586"/>
    <d v="1899-12-30T00:50:14"/>
    <n v="19"/>
    <x v="201"/>
    <n v="5.6334853380161011E-2"/>
    <x v="0"/>
  </r>
  <r>
    <s v="9ec847"/>
    <n v="1"/>
    <n v="16"/>
    <s v="f"/>
    <s v="a28586"/>
    <d v="1899-12-30T00:50:14"/>
    <n v="54"/>
    <x v="789"/>
    <n v="4.0027395822745983E-2"/>
    <x v="0"/>
  </r>
  <r>
    <s v="5d267b"/>
    <n v="2"/>
    <n v="16"/>
    <s v="f"/>
    <s v="a28586"/>
    <d v="1899-12-30T00:50:14"/>
    <n v="40"/>
    <x v="266"/>
    <n v="5.9299845663327383E-2"/>
    <x v="1"/>
  </r>
  <r>
    <s v="2a2353"/>
    <n v="4"/>
    <n v="16"/>
    <s v="f"/>
    <s v="a28586"/>
    <d v="1899-12-30T00:50:14"/>
    <n v="57"/>
    <x v="204"/>
    <n v="0.16900456014048304"/>
    <x v="1"/>
  </r>
  <r>
    <s v="b9a74d"/>
    <n v="3"/>
    <n v="16"/>
    <s v="f"/>
    <s v="a28586"/>
    <d v="1899-12-30T00:50:14"/>
    <n v="17"/>
    <x v="510"/>
    <n v="3.7803651610371199E-2"/>
    <x v="1"/>
  </r>
  <r>
    <s v="2feb6b"/>
    <n v="4"/>
    <n v="16"/>
    <s v="f"/>
    <s v="a28586"/>
    <d v="1899-12-30T00:50:14"/>
    <n v="29"/>
    <x v="620"/>
    <n v="8.5984776211824709E-2"/>
    <x v="1"/>
  </r>
  <r>
    <s v="e31d39"/>
    <n v="5"/>
    <n v="0"/>
    <s v="f"/>
    <s v="6b724b"/>
    <d v="1899-12-30T00:58:19"/>
    <n v="10"/>
    <x v="876"/>
    <n v="4.4121908975690016E-2"/>
    <x v="0"/>
  </r>
  <r>
    <s v="5d267b"/>
    <n v="4"/>
    <n v="0"/>
    <s v="f"/>
    <s v="6b724b"/>
    <d v="1899-12-30T00:58:19"/>
    <n v="40"/>
    <x v="41"/>
    <n v="0.14119010872220805"/>
    <x v="1"/>
  </r>
  <r>
    <s v="2a2353"/>
    <n v="4"/>
    <n v="0"/>
    <s v="f"/>
    <s v="6b724b"/>
    <d v="1899-12-30T00:58:19"/>
    <n v="57"/>
    <x v="273"/>
    <n v="0.20119590492914646"/>
    <x v="1"/>
  </r>
  <r>
    <s v="f084eb"/>
    <n v="1"/>
    <n v="0"/>
    <s v="f"/>
    <s v="6b724b"/>
    <d v="1899-12-30T00:58:19"/>
    <n v="36"/>
    <x v="69"/>
    <n v="3.1767774462496817E-2"/>
    <x v="1"/>
  </r>
  <r>
    <s v="b9a74d"/>
    <n v="1"/>
    <n v="0"/>
    <s v="f"/>
    <s v="6b724b"/>
    <d v="1899-12-30T00:58:19"/>
    <n v="17"/>
    <x v="274"/>
    <n v="1.5001449051734606E-2"/>
    <x v="1"/>
  </r>
  <r>
    <s v="2feb6b"/>
    <n v="3"/>
    <n v="0"/>
    <s v="f"/>
    <s v="6b724b"/>
    <d v="1899-12-30T00:58:19"/>
    <n v="29"/>
    <x v="548"/>
    <n v="7.6772121617700625E-2"/>
    <x v="1"/>
  </r>
  <r>
    <s v="d5e9a6"/>
    <n v="3"/>
    <n v="14"/>
    <s v="t"/>
    <s v="a97017"/>
    <d v="1899-12-30T00:11:18"/>
    <n v="23"/>
    <x v="556"/>
    <n v="5.2363881572348905E-2"/>
    <x v="0"/>
  </r>
  <r>
    <s v="72f5d4"/>
    <n v="5"/>
    <n v="14"/>
    <s v="t"/>
    <s v="a97017"/>
    <d v="1899-12-30T00:11:18"/>
    <n v="19"/>
    <x v="814"/>
    <n v="7.2095199266277485E-2"/>
    <x v="0"/>
  </r>
  <r>
    <s v="9ec847"/>
    <n v="5"/>
    <n v="14"/>
    <s v="t"/>
    <s v="a97017"/>
    <d v="1899-12-30T00:11:18"/>
    <n v="54"/>
    <x v="100"/>
    <n v="0.20490214528310441"/>
    <x v="0"/>
  </r>
  <r>
    <s v="2a2353"/>
    <n v="3"/>
    <n v="14"/>
    <s v="t"/>
    <s v="a97017"/>
    <d v="1899-12-30T00:11:18"/>
    <n v="57"/>
    <x v="1139"/>
    <n v="0.12977135867929948"/>
    <x v="1"/>
  </r>
  <r>
    <s v="f084eb"/>
    <n v="4"/>
    <n v="14"/>
    <s v="t"/>
    <s v="a97017"/>
    <d v="1899-12-30T00:11:18"/>
    <n v="36"/>
    <x v="549"/>
    <n v="0.10928114415098904"/>
    <x v="1"/>
  </r>
  <r>
    <s v="b9a74d"/>
    <n v="2"/>
    <n v="14"/>
    <s v="t"/>
    <s v="a97017"/>
    <d v="1899-12-30T00:11:18"/>
    <n v="17"/>
    <x v="392"/>
    <n v="2.5802492368983521E-2"/>
    <x v="1"/>
  </r>
  <r>
    <s v="c4a632"/>
    <n v="3"/>
    <n v="23"/>
    <s v="t"/>
    <s v="584b2d"/>
    <d v="1899-12-30T00:21:17"/>
    <n v="13"/>
    <x v="1026"/>
    <n v="2.6499618530799424E-2"/>
    <x v="0"/>
  </r>
  <r>
    <s v="e83aa3"/>
    <n v="5"/>
    <n v="23"/>
    <s v="t"/>
    <s v="584b2d"/>
    <d v="1899-12-30T00:21:17"/>
    <n v="32"/>
    <x v="550"/>
    <n v="0.10871638371610021"/>
    <x v="0"/>
  </r>
  <r>
    <s v="e31d39"/>
    <n v="2"/>
    <n v="23"/>
    <s v="t"/>
    <s v="584b2d"/>
    <d v="1899-12-30T00:21:17"/>
    <n v="10"/>
    <x v="161"/>
    <n v="1.3589547964512526E-2"/>
    <x v="0"/>
  </r>
  <r>
    <s v="d5e9a6"/>
    <n v="3"/>
    <n v="23"/>
    <s v="t"/>
    <s v="584b2d"/>
    <d v="1899-12-30T00:21:17"/>
    <n v="23"/>
    <x v="1049"/>
    <n v="4.688394047756822E-2"/>
    <x v="0"/>
  </r>
  <r>
    <s v="72f5d4"/>
    <n v="5"/>
    <n v="23"/>
    <s v="t"/>
    <s v="584b2d"/>
    <d v="1899-12-30T00:21:17"/>
    <n v="19"/>
    <x v="857"/>
    <n v="6.455035283143451E-2"/>
    <x v="0"/>
  </r>
  <r>
    <s v="c8d436"/>
    <n v="3"/>
    <n v="23"/>
    <s v="t"/>
    <s v="584b2d"/>
    <d v="1899-12-30T00:21:17"/>
    <n v="10"/>
    <x v="664"/>
    <n v="2.0384321946768789E-2"/>
    <x v="1"/>
  </r>
  <r>
    <s v="b9a74d"/>
    <n v="2"/>
    <n v="23"/>
    <s v="t"/>
    <s v="584b2d"/>
    <d v="1899-12-30T00:21:17"/>
    <n v="17"/>
    <x v="555"/>
    <n v="2.3102231539671295E-2"/>
    <x v="1"/>
  </r>
  <r>
    <s v="d5e9a6"/>
    <n v="4"/>
    <n v="14"/>
    <s v="t"/>
    <s v="4ffd74"/>
    <d v="1899-12-30T00:24:28"/>
    <n v="23"/>
    <x v="330"/>
    <n v="6.9818508763131878E-2"/>
    <x v="0"/>
  </r>
  <r>
    <s v="c8d436"/>
    <n v="2"/>
    <n v="14"/>
    <s v="t"/>
    <s v="4ffd74"/>
    <d v="1899-12-30T00:24:28"/>
    <n v="10"/>
    <x v="441"/>
    <n v="1.5177936687637365E-2"/>
    <x v="1"/>
  </r>
  <r>
    <s v="2a2353"/>
    <n v="2"/>
    <n v="14"/>
    <s v="t"/>
    <s v="4ffd74"/>
    <d v="1899-12-30T00:24:28"/>
    <n v="57"/>
    <x v="353"/>
    <n v="8.6514239119532974E-2"/>
    <x v="1"/>
  </r>
  <r>
    <s v="b9a74d"/>
    <n v="4"/>
    <n v="14"/>
    <s v="t"/>
    <s v="4ffd74"/>
    <d v="1899-12-30T00:24:28"/>
    <n v="17"/>
    <x v="102"/>
    <n v="5.1604984737967041E-2"/>
    <x v="1"/>
  </r>
  <r>
    <s v="e83aa3"/>
    <n v="4"/>
    <n v="19"/>
    <s v="t"/>
    <s v="727c7c"/>
    <d v="1899-12-30T00:54:33"/>
    <n v="32"/>
    <x v="1042"/>
    <n v="9.1491190451990834E-2"/>
    <x v="0"/>
  </r>
  <r>
    <s v="e31d39"/>
    <n v="1"/>
    <n v="19"/>
    <s v="t"/>
    <s v="727c7c"/>
    <d v="1899-12-30T00:54:33"/>
    <n v="10"/>
    <x v="50"/>
    <n v="7.1477492540617839E-3"/>
    <x v="0"/>
  </r>
  <r>
    <s v="9ec847"/>
    <n v="5"/>
    <n v="19"/>
    <s v="t"/>
    <s v="727c7c"/>
    <d v="1899-12-30T00:54:33"/>
    <n v="54"/>
    <x v="257"/>
    <n v="0.19298922985966815"/>
    <x v="0"/>
  </r>
  <r>
    <s v="c8d436"/>
    <n v="4"/>
    <n v="19"/>
    <s v="t"/>
    <s v="727c7c"/>
    <d v="1899-12-30T00:54:33"/>
    <n v="10"/>
    <x v="255"/>
    <n v="2.8590997016247136E-2"/>
    <x v="1"/>
  </r>
  <r>
    <s v="f084eb"/>
    <n v="5"/>
    <n v="19"/>
    <s v="t"/>
    <s v="727c7c"/>
    <d v="1899-12-30T00:54:33"/>
    <n v="36"/>
    <x v="343"/>
    <n v="0.1286594865731121"/>
    <x v="1"/>
  </r>
  <r>
    <s v="b9a74d"/>
    <n v="3"/>
    <n v="19"/>
    <s v="t"/>
    <s v="727c7c"/>
    <d v="1899-12-30T00:54:33"/>
    <n v="17"/>
    <x v="438"/>
    <n v="3.64535211957151E-2"/>
    <x v="1"/>
  </r>
  <r>
    <s v="2feb6b"/>
    <n v="2"/>
    <n v="19"/>
    <s v="t"/>
    <s v="727c7c"/>
    <d v="1899-12-30T00:54:33"/>
    <n v="29"/>
    <x v="97"/>
    <n v="4.1456945673558343E-2"/>
    <x v="1"/>
  </r>
  <r>
    <s v="c4a632"/>
    <n v="1"/>
    <n v="4"/>
    <s v="t"/>
    <s v="69f153"/>
    <d v="1899-12-30T00:13:33"/>
    <n v="13"/>
    <x v="726"/>
    <n v="1.1012828480332229E-2"/>
    <x v="0"/>
  </r>
  <r>
    <s v="e83aa3"/>
    <n v="4"/>
    <n v="4"/>
    <s v="t"/>
    <s v="69f153"/>
    <d v="1899-12-30T00:13:33"/>
    <n v="32"/>
    <x v="26"/>
    <n v="0.10843400349865578"/>
    <x v="0"/>
  </r>
  <r>
    <s v="e31d39"/>
    <n v="4"/>
    <n v="4"/>
    <s v="t"/>
    <s v="69f153"/>
    <d v="1899-12-30T00:13:33"/>
    <n v="10"/>
    <x v="28"/>
    <n v="3.3885626093329929E-2"/>
    <x v="0"/>
  </r>
  <r>
    <s v="72f5d4"/>
    <n v="2"/>
    <n v="4"/>
    <s v="t"/>
    <s v="69f153"/>
    <d v="1899-12-30T00:13:33"/>
    <n v="19"/>
    <x v="925"/>
    <n v="3.219134478866343E-2"/>
    <x v="0"/>
  </r>
  <r>
    <s v="9ec847"/>
    <n v="4"/>
    <n v="4"/>
    <s v="t"/>
    <s v="69f153"/>
    <d v="1899-12-30T00:13:33"/>
    <n v="54"/>
    <x v="747"/>
    <n v="0.18298238090398164"/>
    <x v="0"/>
  </r>
  <r>
    <s v="c8d436"/>
    <n v="2"/>
    <n v="4"/>
    <s v="t"/>
    <s v="69f153"/>
    <d v="1899-12-30T00:13:33"/>
    <n v="10"/>
    <x v="849"/>
    <n v="1.6942813046664965E-2"/>
    <x v="1"/>
  </r>
  <r>
    <s v="f084eb"/>
    <n v="5"/>
    <n v="4"/>
    <s v="t"/>
    <s v="69f153"/>
    <d v="1899-12-30T00:13:33"/>
    <n v="36"/>
    <x v="850"/>
    <n v="0.1524853174199847"/>
    <x v="1"/>
  </r>
  <r>
    <s v="b9a74d"/>
    <n v="4"/>
    <n v="4"/>
    <s v="t"/>
    <s v="69f153"/>
    <d v="1899-12-30T00:13:33"/>
    <n v="17"/>
    <x v="306"/>
    <n v="5.7605564358660884E-2"/>
    <x v="1"/>
  </r>
  <r>
    <s v="2feb6b"/>
    <n v="5"/>
    <n v="4"/>
    <s v="t"/>
    <s v="69f153"/>
    <d v="1899-12-30T00:13:33"/>
    <n v="29"/>
    <x v="122"/>
    <n v="0.12283539458832099"/>
    <x v="1"/>
  </r>
  <r>
    <s v="e83aa3"/>
    <n v="5"/>
    <n v="11"/>
    <s v="t"/>
    <s v="237adf"/>
    <d v="1899-12-30T00:17:40"/>
    <n v="32"/>
    <x v="472"/>
    <n v="0.12565919676276519"/>
    <x v="0"/>
  </r>
  <r>
    <s v="d5e9a6"/>
    <n v="1"/>
    <n v="11"/>
    <s v="t"/>
    <s v="237adf"/>
    <d v="1899-12-30T00:17:40"/>
    <n v="23"/>
    <x v="846"/>
    <n v="1.8063509534647495E-2"/>
    <x v="0"/>
  </r>
  <r>
    <s v="9ec847"/>
    <n v="5"/>
    <n v="11"/>
    <s v="t"/>
    <s v="237adf"/>
    <d v="1899-12-30T00:17:40"/>
    <n v="54"/>
    <x v="677"/>
    <n v="0.21204989453716622"/>
    <x v="0"/>
  </r>
  <r>
    <s v="5d267b"/>
    <n v="3"/>
    <n v="11"/>
    <s v="t"/>
    <s v="237adf"/>
    <d v="1899-12-30T00:17:40"/>
    <n v="40"/>
    <x v="474"/>
    <n v="9.4244397572073868E-2"/>
    <x v="1"/>
  </r>
  <r>
    <s v="2a2353"/>
    <n v="4"/>
    <n v="11"/>
    <s v="t"/>
    <s v="237adf"/>
    <d v="1899-12-30T00:17:40"/>
    <n v="57"/>
    <x v="719"/>
    <n v="0.17906435538694038"/>
    <x v="1"/>
  </r>
  <r>
    <s v="c4a632"/>
    <n v="4"/>
    <n v="18"/>
    <s v="f"/>
    <n v="175619"/>
    <d v="1899-12-30T00:35:09"/>
    <n v="13"/>
    <x v="1171"/>
    <n v="3.7627163974468449E-2"/>
    <x v="0"/>
  </r>
  <r>
    <s v="d5e9a6"/>
    <n v="5"/>
    <n v="18"/>
    <s v="f"/>
    <n v="175619"/>
    <d v="1899-12-30T00:35:09"/>
    <n v="23"/>
    <x v="991"/>
    <n v="8.3213920328151378E-2"/>
    <x v="0"/>
  </r>
  <r>
    <s v="c8d436"/>
    <n v="3"/>
    <n v="18"/>
    <s v="f"/>
    <n v="175619"/>
    <d v="1899-12-30T00:35:09"/>
    <n v="10"/>
    <x v="839"/>
    <n v="2.1707979216039491E-2"/>
    <x v="1"/>
  </r>
  <r>
    <s v="2a2353"/>
    <n v="3"/>
    <n v="18"/>
    <s v="f"/>
    <n v="175619"/>
    <d v="1899-12-30T00:35:09"/>
    <n v="57"/>
    <x v="109"/>
    <n v="0.12373548153142509"/>
    <x v="1"/>
  </r>
  <r>
    <s v="f084eb"/>
    <n v="3"/>
    <n v="18"/>
    <s v="f"/>
    <n v="175619"/>
    <d v="1899-12-30T00:35:09"/>
    <n v="36"/>
    <x v="840"/>
    <n v="7.814872517774217E-2"/>
    <x v="1"/>
  </r>
  <r>
    <s v="b9a74d"/>
    <n v="4"/>
    <n v="18"/>
    <s v="f"/>
    <n v="175619"/>
    <d v="1899-12-30T00:35:09"/>
    <n v="17"/>
    <x v="523"/>
    <n v="4.9204752889689514E-2"/>
    <x v="1"/>
  </r>
  <r>
    <s v="e83aa3"/>
    <n v="5"/>
    <n v="3"/>
    <s v="t"/>
    <s v="f50748"/>
    <d v="1899-12-30T00:18:00"/>
    <n v="32"/>
    <x v="654"/>
    <n v="0.1369544054605418"/>
    <x v="0"/>
  </r>
  <r>
    <s v="e31d39"/>
    <n v="3"/>
    <n v="3"/>
    <s v="t"/>
    <s v="f50748"/>
    <d v="1899-12-30T00:18:00"/>
    <n v="10"/>
    <x v="891"/>
    <n v="2.5678951023851589E-2"/>
    <x v="0"/>
  </r>
  <r>
    <s v="72f5d4"/>
    <n v="1"/>
    <n v="3"/>
    <s v="t"/>
    <s v="f50748"/>
    <d v="1899-12-30T00:18:00"/>
    <n v="19"/>
    <x v="824"/>
    <n v="1.6263335648439341E-2"/>
    <x v="0"/>
  </r>
  <r>
    <s v="5d267b"/>
    <n v="1"/>
    <n v="3"/>
    <s v="t"/>
    <s v="f50748"/>
    <d v="1899-12-30T00:18:00"/>
    <n v="40"/>
    <x v="656"/>
    <n v="3.423860136513545E-2"/>
    <x v="1"/>
  </r>
  <r>
    <s v="2feb6b"/>
    <n v="1"/>
    <n v="3"/>
    <s v="t"/>
    <s v="f50748"/>
    <d v="1899-12-30T00:18:00"/>
    <n v="29"/>
    <x v="916"/>
    <n v="2.4822985989723205E-2"/>
    <x v="1"/>
  </r>
  <r>
    <s v="e31d39"/>
    <n v="1"/>
    <n v="3"/>
    <s v="t"/>
    <s v="0c87b0"/>
    <d v="1899-12-30T00:00:38"/>
    <n v="10"/>
    <x v="530"/>
    <n v="8.5596503412838625E-3"/>
    <x v="0"/>
  </r>
  <r>
    <s v="d5e9a6"/>
    <n v="3"/>
    <n v="3"/>
    <s v="t"/>
    <s v="0c87b0"/>
    <d v="1899-12-30T00:00:38"/>
    <n v="23"/>
    <x v="959"/>
    <n v="5.9061587354858655E-2"/>
    <x v="0"/>
  </r>
  <r>
    <s v="c8d436"/>
    <n v="4"/>
    <n v="3"/>
    <s v="t"/>
    <s v="0c87b0"/>
    <d v="1899-12-30T00:00:38"/>
    <n v="10"/>
    <x v="656"/>
    <n v="3.423860136513545E-2"/>
    <x v="1"/>
  </r>
  <r>
    <s v="2a2353"/>
    <n v="4"/>
    <n v="3"/>
    <s v="t"/>
    <s v="0c87b0"/>
    <d v="1899-12-30T00:00:38"/>
    <n v="57"/>
    <x v="334"/>
    <n v="0.19516002778127206"/>
    <x v="1"/>
  </r>
  <r>
    <s v="f084eb"/>
    <n v="2"/>
    <n v="3"/>
    <s v="t"/>
    <s v="0c87b0"/>
    <d v="1899-12-30T00:00:38"/>
    <n v="36"/>
    <x v="767"/>
    <n v="6.1629482457243825E-2"/>
    <x v="1"/>
  </r>
  <r>
    <s v="b9a74d"/>
    <n v="2"/>
    <n v="3"/>
    <s v="t"/>
    <s v="0c87b0"/>
    <d v="1899-12-30T00:00:38"/>
    <n v="17"/>
    <x v="335"/>
    <n v="2.910281116036513E-2"/>
    <x v="1"/>
  </r>
  <r>
    <s v="c4a632"/>
    <n v="1"/>
    <n v="5"/>
    <s v="t"/>
    <s v="c55cdb"/>
    <d v="1899-12-30T00:42:02"/>
    <n v="13"/>
    <x v="942"/>
    <n v="1.0898111516995435E-2"/>
    <x v="0"/>
  </r>
  <r>
    <s v="e31d39"/>
    <n v="2"/>
    <n v="5"/>
    <s v="t"/>
    <s v="c55cdb"/>
    <d v="1899-12-30T00:42:02"/>
    <n v="10"/>
    <x v="272"/>
    <n v="1.6766325410762208E-2"/>
    <x v="0"/>
  </r>
  <r>
    <s v="d5e9a6"/>
    <n v="2"/>
    <n v="5"/>
    <s v="t"/>
    <s v="c55cdb"/>
    <d v="1899-12-30T00:42:02"/>
    <n v="23"/>
    <x v="854"/>
    <n v="3.8562548444753077E-2"/>
    <x v="0"/>
  </r>
  <r>
    <s v="9ec847"/>
    <n v="4"/>
    <n v="5"/>
    <s v="t"/>
    <s v="c55cdb"/>
    <d v="1899-12-30T00:42:02"/>
    <n v="54"/>
    <x v="89"/>
    <n v="0.18107631443623182"/>
    <x v="0"/>
  </r>
  <r>
    <s v="f084eb"/>
    <n v="5"/>
    <n v="5"/>
    <s v="t"/>
    <s v="c55cdb"/>
    <d v="1899-12-30T00:42:02"/>
    <n v="36"/>
    <x v="218"/>
    <n v="0.15089692869685986"/>
    <x v="1"/>
  </r>
  <r>
    <s v="b9a74d"/>
    <n v="5"/>
    <n v="5"/>
    <s v="t"/>
    <s v="c55cdb"/>
    <d v="1899-12-30T00:42:02"/>
    <n v="17"/>
    <x v="1070"/>
    <n v="7.1256882995739373E-2"/>
    <x v="1"/>
  </r>
  <r>
    <s v="c4a632"/>
    <n v="4"/>
    <n v="4"/>
    <s v="t"/>
    <s v="1f72b2"/>
    <d v="1899-12-30T00:22:36"/>
    <n v="13"/>
    <x v="724"/>
    <n v="4.4051313921328918E-2"/>
    <x v="0"/>
  </r>
  <r>
    <s v="72f5d4"/>
    <n v="2"/>
    <n v="4"/>
    <s v="t"/>
    <s v="1f72b2"/>
    <d v="1899-12-30T00:22:36"/>
    <n v="19"/>
    <x v="925"/>
    <n v="3.219134478866343E-2"/>
    <x v="0"/>
  </r>
  <r>
    <s v="5d267b"/>
    <n v="5"/>
    <n v="4"/>
    <s v="t"/>
    <s v="1f72b2"/>
    <d v="1899-12-30T00:22:36"/>
    <n v="40"/>
    <x v="1110"/>
    <n v="0.16942813046664967"/>
    <x v="1"/>
  </r>
  <r>
    <s v="2a2353"/>
    <n v="1"/>
    <n v="4"/>
    <s v="t"/>
    <s v="1f72b2"/>
    <d v="1899-12-30T00:22:36"/>
    <n v="57"/>
    <x v="29"/>
    <n v="4.8287017182995155E-2"/>
    <x v="1"/>
  </r>
  <r>
    <s v="2feb6b"/>
    <n v="2"/>
    <n v="4"/>
    <s v="t"/>
    <s v="1f72b2"/>
    <d v="1899-12-30T00:22:36"/>
    <n v="29"/>
    <x v="745"/>
    <n v="4.9134157835328408E-2"/>
    <x v="1"/>
  </r>
  <r>
    <s v="c4a632"/>
    <n v="3"/>
    <n v="20"/>
    <s v="t"/>
    <s v="fe7029"/>
    <d v="1899-12-30T00:03:01"/>
    <n v="13"/>
    <x v="241"/>
    <n v="2.7532071200830573E-2"/>
    <x v="0"/>
  </r>
  <r>
    <s v="e31d39"/>
    <n v="1"/>
    <n v="20"/>
    <s v="t"/>
    <s v="fe7029"/>
    <d v="1899-12-30T00:03:01"/>
    <n v="10"/>
    <x v="1056"/>
    <n v="7.0595054361104028E-3"/>
    <x v="0"/>
  </r>
  <r>
    <s v="d5e9a6"/>
    <n v="4"/>
    <n v="20"/>
    <s v="t"/>
    <s v="fe7029"/>
    <d v="1899-12-30T00:03:01"/>
    <n v="23"/>
    <x v="40"/>
    <n v="6.4947450012215704E-2"/>
    <x v="0"/>
  </r>
  <r>
    <s v="72f5d4"/>
    <n v="4"/>
    <n v="20"/>
    <s v="t"/>
    <s v="fe7029"/>
    <d v="1899-12-30T00:03:01"/>
    <n v="19"/>
    <x v="1059"/>
    <n v="5.3652241314439068E-2"/>
    <x v="0"/>
  </r>
  <r>
    <s v="9ec847"/>
    <n v="5"/>
    <n v="20"/>
    <s v="t"/>
    <s v="fe7029"/>
    <d v="1899-12-30T00:03:01"/>
    <n v="54"/>
    <x v="388"/>
    <n v="0.19060664677498088"/>
    <x v="0"/>
  </r>
  <r>
    <s v="5d267b"/>
    <n v="1"/>
    <n v="20"/>
    <s v="t"/>
    <s v="fe7029"/>
    <d v="1899-12-30T00:03:01"/>
    <n v="40"/>
    <x v="520"/>
    <n v="2.8238021744441611E-2"/>
    <x v="1"/>
  </r>
  <r>
    <s v="c8d436"/>
    <n v="1"/>
    <n v="20"/>
    <s v="t"/>
    <s v="fe7029"/>
    <d v="1899-12-30T00:03:01"/>
    <n v="10"/>
    <x v="1056"/>
    <n v="7.0595054361104028E-3"/>
    <x v="1"/>
  </r>
  <r>
    <s v="f084eb"/>
    <n v="2"/>
    <n v="20"/>
    <s v="t"/>
    <s v="fe7029"/>
    <d v="1899-12-30T00:03:01"/>
    <n v="36"/>
    <x v="43"/>
    <n v="5.0828439139994908E-2"/>
    <x v="1"/>
  </r>
  <r>
    <s v="b9a74d"/>
    <n v="1"/>
    <n v="20"/>
    <s v="t"/>
    <s v="fe7029"/>
    <d v="1899-12-30T00:03:01"/>
    <n v="17"/>
    <x v="128"/>
    <n v="1.2001159241387685E-2"/>
    <x v="1"/>
  </r>
  <r>
    <s v="c4a632"/>
    <n v="2"/>
    <n v="20"/>
    <s v="t"/>
    <s v="c6670c"/>
    <d v="1899-12-30T00:55:01"/>
    <n v="13"/>
    <x v="760"/>
    <n v="1.8354714133887048E-2"/>
    <x v="0"/>
  </r>
  <r>
    <s v="e83aa3"/>
    <n v="5"/>
    <n v="20"/>
    <s v="t"/>
    <s v="c6670c"/>
    <d v="1899-12-30T00:55:01"/>
    <n v="32"/>
    <x v="127"/>
    <n v="0.11295208697776644"/>
    <x v="0"/>
  </r>
  <r>
    <s v="e31d39"/>
    <n v="5"/>
    <n v="20"/>
    <s v="t"/>
    <s v="c6670c"/>
    <d v="1899-12-30T00:55:01"/>
    <n v="10"/>
    <x v="39"/>
    <n v="3.5297527180552013E-2"/>
    <x v="0"/>
  </r>
  <r>
    <s v="d5e9a6"/>
    <n v="2"/>
    <n v="20"/>
    <s v="t"/>
    <s v="c6670c"/>
    <d v="1899-12-30T00:55:01"/>
    <n v="23"/>
    <x v="384"/>
    <n v="3.2473725006107852E-2"/>
    <x v="0"/>
  </r>
  <r>
    <s v="9ec847"/>
    <n v="2"/>
    <n v="20"/>
    <s v="t"/>
    <s v="c6670c"/>
    <d v="1899-12-30T00:55:01"/>
    <n v="54"/>
    <x v="756"/>
    <n v="7.6242658709992361E-2"/>
    <x v="0"/>
  </r>
  <r>
    <s v="c8d436"/>
    <n v="1"/>
    <n v="20"/>
    <s v="t"/>
    <s v="c6670c"/>
    <d v="1899-12-30T00:55:01"/>
    <n v="10"/>
    <x v="1056"/>
    <n v="7.0595054361104028E-3"/>
    <x v="1"/>
  </r>
  <r>
    <s v="2a2353"/>
    <n v="4"/>
    <n v="20"/>
    <s v="t"/>
    <s v="c6670c"/>
    <d v="1899-12-30T00:55:01"/>
    <n v="57"/>
    <x v="42"/>
    <n v="0.16095672394331717"/>
    <x v="1"/>
  </r>
  <r>
    <s v="b9a74d"/>
    <n v="5"/>
    <n v="20"/>
    <s v="t"/>
    <s v="c6670c"/>
    <d v="1899-12-30T00:55:01"/>
    <n v="17"/>
    <x v="219"/>
    <n v="6.0005796206938425E-2"/>
    <x v="1"/>
  </r>
  <r>
    <s v="c4a632"/>
    <n v="5"/>
    <n v="13"/>
    <s v="f"/>
    <s v="d3d832"/>
    <d v="1899-12-30T00:20:54"/>
    <n v="13"/>
    <x v="621"/>
    <n v="4.9901879051505407E-2"/>
    <x v="0"/>
  </r>
  <r>
    <s v="e31d39"/>
    <n v="4"/>
    <n v="13"/>
    <s v="f"/>
    <s v="d3d832"/>
    <d v="1899-12-30T00:20:54"/>
    <n v="10"/>
    <x v="290"/>
    <n v="3.0708848647080247E-2"/>
    <x v="0"/>
  </r>
  <r>
    <s v="9ec847"/>
    <n v="5"/>
    <n v="13"/>
    <s v="f"/>
    <s v="d3d832"/>
    <d v="1899-12-30T00:20:54"/>
    <n v="54"/>
    <x v="289"/>
    <n v="0.20728472836779172"/>
    <x v="0"/>
  </r>
  <r>
    <s v="2a2353"/>
    <n v="4"/>
    <n v="13"/>
    <s v="f"/>
    <s v="d3d832"/>
    <d v="1899-12-30T00:20:54"/>
    <n v="57"/>
    <x v="291"/>
    <n v="0.17504043728835741"/>
    <x v="1"/>
  </r>
  <r>
    <s v="b9a74d"/>
    <n v="1"/>
    <n v="13"/>
    <s v="f"/>
    <s v="d3d832"/>
    <d v="1899-12-30T00:20:54"/>
    <n v="17"/>
    <x v="588"/>
    <n v="1.3051260675009106E-2"/>
    <x v="1"/>
  </r>
  <r>
    <s v="2feb6b"/>
    <n v="1"/>
    <n v="13"/>
    <s v="f"/>
    <s v="d3d832"/>
    <d v="1899-12-30T00:20:54"/>
    <n v="29"/>
    <x v="886"/>
    <n v="2.2263915269133183E-2"/>
    <x v="1"/>
  </r>
  <r>
    <s v="c4a632"/>
    <n v="4"/>
    <n v="6"/>
    <s v="f"/>
    <s v="fa573c"/>
    <d v="1899-12-30T00:10:26"/>
    <n v="13"/>
    <x v="937"/>
    <n v="4.3133578214634559E-2"/>
    <x v="0"/>
  </r>
  <r>
    <s v="9ec847"/>
    <n v="2"/>
    <n v="6"/>
    <s v="f"/>
    <s v="fa573c"/>
    <d v="1899-12-30T00:10:26"/>
    <n v="54"/>
    <x v="195"/>
    <n v="8.9585123984241011E-2"/>
    <x v="0"/>
  </r>
  <r>
    <s v="f084eb"/>
    <n v="5"/>
    <n v="6"/>
    <s v="f"/>
    <s v="fa573c"/>
    <d v="1899-12-30T00:10:26"/>
    <n v="36"/>
    <x v="396"/>
    <n v="0.149308539973735"/>
    <x v="1"/>
  </r>
  <r>
    <s v="b9a74d"/>
    <n v="5"/>
    <n v="6"/>
    <s v="f"/>
    <s v="fa573c"/>
    <d v="1899-12-30T00:10:26"/>
    <n v="17"/>
    <x v="875"/>
    <n v="7.0506810543152637E-2"/>
    <x v="1"/>
  </r>
  <r>
    <s v="2feb6b"/>
    <n v="3"/>
    <n v="6"/>
    <s v="f"/>
    <s v="fa573c"/>
    <d v="1899-12-30T00:10:26"/>
    <n v="29"/>
    <x v="1066"/>
    <n v="7.2165794320638604E-2"/>
    <x v="1"/>
  </r>
  <r>
    <s v="e83aa3"/>
    <n v="4"/>
    <n v="18"/>
    <s v="f"/>
    <s v="fafd31"/>
    <d v="1899-12-30T00:33:50"/>
    <n v="32"/>
    <x v="838"/>
    <n v="9.2620711321768481E-2"/>
    <x v="0"/>
  </r>
  <r>
    <s v="e31d39"/>
    <n v="5"/>
    <n v="18"/>
    <s v="f"/>
    <s v="fafd31"/>
    <d v="1899-12-30T00:33:50"/>
    <n v="10"/>
    <x v="208"/>
    <n v="3.6179965360065812E-2"/>
    <x v="0"/>
  </r>
  <r>
    <s v="72f5d4"/>
    <n v="2"/>
    <n v="18"/>
    <s v="f"/>
    <s v="fafd31"/>
    <d v="1899-12-30T00:33:50"/>
    <n v="19"/>
    <x v="237"/>
    <n v="2.7496773673650023E-2"/>
    <x v="0"/>
  </r>
  <r>
    <s v="9ec847"/>
    <n v="3"/>
    <n v="18"/>
    <s v="f"/>
    <s v="fafd31"/>
    <d v="1899-12-30T00:33:50"/>
    <n v="54"/>
    <x v="107"/>
    <n v="0.11722308776661325"/>
    <x v="0"/>
  </r>
  <r>
    <s v="f084eb"/>
    <n v="4"/>
    <n v="18"/>
    <s v="f"/>
    <s v="fafd31"/>
    <d v="1899-12-30T00:33:50"/>
    <n v="36"/>
    <x v="522"/>
    <n v="0.10419830023698956"/>
    <x v="1"/>
  </r>
  <r>
    <s v="b9a74d"/>
    <n v="2"/>
    <n v="18"/>
    <s v="f"/>
    <s v="fafd31"/>
    <d v="1899-12-30T00:33:50"/>
    <n v="17"/>
    <x v="971"/>
    <n v="2.4602376444844757E-2"/>
    <x v="1"/>
  </r>
  <r>
    <s v="2feb6b"/>
    <n v="3"/>
    <n v="18"/>
    <s v="f"/>
    <s v="fafd31"/>
    <d v="1899-12-30T00:33:50"/>
    <n v="29"/>
    <x v="805"/>
    <n v="6.295313972651452E-2"/>
    <x v="1"/>
  </r>
  <r>
    <s v="c4a632"/>
    <n v="2"/>
    <n v="11"/>
    <s v="t"/>
    <s v="364ee3"/>
    <d v="1899-12-30T00:12:01"/>
    <n v="13"/>
    <x v="845"/>
    <n v="2.0419619473949338E-2"/>
    <x v="0"/>
  </r>
  <r>
    <s v="e83aa3"/>
    <n v="4"/>
    <n v="11"/>
    <s v="t"/>
    <s v="364ee3"/>
    <d v="1899-12-30T00:12:01"/>
    <n v="32"/>
    <x v="807"/>
    <n v="0.10052735741021214"/>
    <x v="0"/>
  </r>
  <r>
    <s v="d5e9a6"/>
    <n v="3"/>
    <n v="11"/>
    <s v="t"/>
    <s v="364ee3"/>
    <d v="1899-12-30T00:12:01"/>
    <n v="23"/>
    <x v="877"/>
    <n v="5.4190528603942488E-2"/>
    <x v="0"/>
  </r>
  <r>
    <s v="9ec847"/>
    <n v="2"/>
    <n v="11"/>
    <s v="t"/>
    <s v="364ee3"/>
    <d v="1899-12-30T00:12:01"/>
    <n v="54"/>
    <x v="347"/>
    <n v="8.4819957814866495E-2"/>
    <x v="0"/>
  </r>
  <r>
    <s v="5d267b"/>
    <n v="4"/>
    <n v="11"/>
    <s v="t"/>
    <s v="364ee3"/>
    <d v="1899-12-30T00:12:01"/>
    <n v="40"/>
    <x v="472"/>
    <n v="0.12565919676276519"/>
    <x v="1"/>
  </r>
  <r>
    <s v="c8d436"/>
    <n v="4"/>
    <n v="11"/>
    <s v="t"/>
    <s v="364ee3"/>
    <d v="1899-12-30T00:12:01"/>
    <n v="10"/>
    <x v="22"/>
    <n v="3.1414799190691296E-2"/>
    <x v="1"/>
  </r>
  <r>
    <s v="f084eb"/>
    <n v="5"/>
    <n v="11"/>
    <s v="t"/>
    <s v="364ee3"/>
    <d v="1899-12-30T00:12:01"/>
    <n v="36"/>
    <x v="720"/>
    <n v="0.14136659635811083"/>
    <x v="1"/>
  </r>
  <r>
    <s v="2feb6b"/>
    <n v="1"/>
    <n v="11"/>
    <s v="t"/>
    <s v="364ee3"/>
    <d v="1899-12-30T00:12:01"/>
    <n v="29"/>
    <x v="819"/>
    <n v="2.2775729413251185E-2"/>
    <x v="1"/>
  </r>
  <r>
    <s v="c4a632"/>
    <n v="2"/>
    <n v="0"/>
    <s v="t"/>
    <s v="9c0827"/>
    <d v="1899-12-30T00:23:31"/>
    <n v="13"/>
    <x v="895"/>
    <n v="2.2943392667358811E-2"/>
    <x v="0"/>
  </r>
  <r>
    <s v="e83aa3"/>
    <n v="4"/>
    <n v="0"/>
    <s v="t"/>
    <s v="9c0827"/>
    <d v="1899-12-30T00:23:31"/>
    <n v="32"/>
    <x v="127"/>
    <n v="0.11295208697776644"/>
    <x v="0"/>
  </r>
  <r>
    <s v="e31d39"/>
    <n v="4"/>
    <n v="0"/>
    <s v="t"/>
    <s v="9c0827"/>
    <d v="1899-12-30T00:23:31"/>
    <n v="10"/>
    <x v="39"/>
    <n v="3.5297527180552013E-2"/>
    <x v="0"/>
  </r>
  <r>
    <s v="9ec847"/>
    <n v="2"/>
    <n v="0"/>
    <s v="t"/>
    <s v="9c0827"/>
    <d v="1899-12-30T00:23:31"/>
    <n v="54"/>
    <x v="216"/>
    <n v="9.5303323387490438E-2"/>
    <x v="0"/>
  </r>
  <r>
    <s v="5d267b"/>
    <n v="1"/>
    <n v="0"/>
    <s v="t"/>
    <s v="9c0827"/>
    <d v="1899-12-30T00:23:31"/>
    <n v="40"/>
    <x v="39"/>
    <n v="3.5297527180552013E-2"/>
    <x v="1"/>
  </r>
  <r>
    <s v="c8d436"/>
    <n v="3"/>
    <n v="0"/>
    <s v="t"/>
    <s v="9c0827"/>
    <d v="1899-12-30T00:23:31"/>
    <n v="10"/>
    <x v="270"/>
    <n v="2.647314538541401E-2"/>
    <x v="1"/>
  </r>
  <r>
    <s v="f084eb"/>
    <n v="4"/>
    <n v="0"/>
    <s v="t"/>
    <s v="9c0827"/>
    <d v="1899-12-30T00:23:31"/>
    <n v="36"/>
    <x v="449"/>
    <n v="0.12707109784998727"/>
    <x v="1"/>
  </r>
  <r>
    <s v="2feb6b"/>
    <n v="5"/>
    <n v="0"/>
    <s v="t"/>
    <s v="9c0827"/>
    <d v="1899-12-30T00:23:31"/>
    <n v="29"/>
    <x v="709"/>
    <n v="0.12795353602950105"/>
    <x v="1"/>
  </r>
  <r>
    <s v="e83aa3"/>
    <n v="4"/>
    <n v="24"/>
    <s v="t"/>
    <s v="fbd243"/>
    <d v="1899-12-30T00:57:56"/>
    <n v="32"/>
    <x v="87"/>
    <n v="8.5843586103102498E-2"/>
    <x v="0"/>
  </r>
  <r>
    <s v="d5e9a6"/>
    <n v="4"/>
    <n v="24"/>
    <s v="t"/>
    <s v="fbd243"/>
    <d v="1899-12-30T00:57:56"/>
    <n v="23"/>
    <x v="812"/>
    <n v="6.1700077511604917E-2"/>
    <x v="0"/>
  </r>
  <r>
    <s v="72f5d4"/>
    <n v="1"/>
    <n v="24"/>
    <s v="t"/>
    <s v="fbd243"/>
    <d v="1899-12-30T00:57:56"/>
    <n v="19"/>
    <x v="1167"/>
    <n v="1.2742407312179276E-2"/>
    <x v="0"/>
  </r>
  <r>
    <s v="5d267b"/>
    <n v="3"/>
    <n v="24"/>
    <s v="t"/>
    <s v="fbd243"/>
    <d v="1899-12-30T00:57:56"/>
    <n v="40"/>
    <x v="381"/>
    <n v="8.0478361971658585E-2"/>
    <x v="1"/>
  </r>
  <r>
    <s v="c8d436"/>
    <n v="1"/>
    <n v="24"/>
    <s v="t"/>
    <s v="fbd243"/>
    <d v="1899-12-30T00:57:56"/>
    <n v="10"/>
    <x v="444"/>
    <n v="6.7065301643048827E-3"/>
    <x v="1"/>
  </r>
  <r>
    <s v="2a2353"/>
    <n v="2"/>
    <n v="24"/>
    <s v="t"/>
    <s v="fbd243"/>
    <d v="1899-12-30T00:57:56"/>
    <n v="57"/>
    <x v="954"/>
    <n v="7.6454443873075664E-2"/>
    <x v="1"/>
  </r>
  <r>
    <s v="c4a632"/>
    <n v="2"/>
    <n v="19"/>
    <s v="t"/>
    <s v="5268b2"/>
    <d v="1899-12-30T00:10:46"/>
    <n v="13"/>
    <x v="275"/>
    <n v="1.8584148060560638E-2"/>
    <x v="0"/>
  </r>
  <r>
    <s v="e31d39"/>
    <n v="1"/>
    <n v="19"/>
    <s v="t"/>
    <s v="5268b2"/>
    <d v="1899-12-30T00:10:46"/>
    <n v="10"/>
    <x v="50"/>
    <n v="7.1477492540617839E-3"/>
    <x v="0"/>
  </r>
  <r>
    <s v="2a2353"/>
    <n v="2"/>
    <n v="19"/>
    <s v="t"/>
    <s v="5268b2"/>
    <d v="1899-12-30T00:10:46"/>
    <n v="57"/>
    <x v="861"/>
    <n v="8.1484341496304333E-2"/>
    <x v="1"/>
  </r>
  <r>
    <s v="f084eb"/>
    <n v="4"/>
    <n v="19"/>
    <s v="t"/>
    <s v="5268b2"/>
    <d v="1899-12-30T00:10:46"/>
    <n v="36"/>
    <x v="699"/>
    <n v="0.10292758925848969"/>
    <x v="1"/>
  </r>
  <r>
    <s v="2feb6b"/>
    <n v="5"/>
    <n v="19"/>
    <s v="t"/>
    <s v="5268b2"/>
    <d v="1899-12-30T00:10:46"/>
    <n v="29"/>
    <x v="55"/>
    <n v="0.10364236418389586"/>
    <x v="1"/>
  </r>
  <r>
    <s v="72f5d4"/>
    <n v="4"/>
    <n v="23"/>
    <s v="t"/>
    <s v="1c0a27"/>
    <d v="1899-12-30T00:09:47"/>
    <n v="19"/>
    <x v="487"/>
    <n v="5.1640282265147601E-2"/>
    <x v="0"/>
  </r>
  <r>
    <s v="9ec847"/>
    <n v="3"/>
    <n v="23"/>
    <s v="t"/>
    <s v="1c0a27"/>
    <d v="1899-12-30T00:09:47"/>
    <n v="54"/>
    <x v="18"/>
    <n v="0.11007533851255147"/>
    <x v="0"/>
  </r>
  <r>
    <s v="c8d436"/>
    <n v="1"/>
    <n v="23"/>
    <s v="t"/>
    <s v="1c0a27"/>
    <d v="1899-12-30T00:09:47"/>
    <n v="10"/>
    <x v="251"/>
    <n v="6.7947739822562629E-3"/>
    <x v="1"/>
  </r>
  <r>
    <s v="f084eb"/>
    <n v="1"/>
    <n v="23"/>
    <s v="t"/>
    <s v="1c0a27"/>
    <d v="1899-12-30T00:09:47"/>
    <n v="36"/>
    <x v="1134"/>
    <n v="2.4461186336122546E-2"/>
    <x v="1"/>
  </r>
  <r>
    <s v="2feb6b"/>
    <n v="5"/>
    <n v="23"/>
    <s v="t"/>
    <s v="1c0a27"/>
    <d v="1899-12-30T00:09:47"/>
    <n v="29"/>
    <x v="252"/>
    <n v="9.8524222742715814E-2"/>
    <x v="1"/>
  </r>
  <r>
    <s v="c4a632"/>
    <n v="5"/>
    <n v="6"/>
    <s v="t"/>
    <s v="2ef481"/>
    <d v="1899-12-30T00:23:23"/>
    <n v="13"/>
    <x v="411"/>
    <n v="5.3916972768293193E-2"/>
    <x v="0"/>
  </r>
  <r>
    <s v="e83aa3"/>
    <n v="2"/>
    <n v="6"/>
    <s v="t"/>
    <s v="2ef481"/>
    <d v="1899-12-30T00:23:23"/>
    <n v="32"/>
    <x v="716"/>
    <n v="5.3087480879550224E-2"/>
    <x v="0"/>
  </r>
  <r>
    <s v="e31d39"/>
    <n v="5"/>
    <n v="6"/>
    <s v="t"/>
    <s v="2ef481"/>
    <d v="1899-12-30T00:23:23"/>
    <n v="10"/>
    <x v="412"/>
    <n v="4.1474594437148619E-2"/>
    <x v="0"/>
  </r>
  <r>
    <s v="2a2353"/>
    <n v="5"/>
    <n v="6"/>
    <s v="t"/>
    <s v="2ef481"/>
    <d v="1899-12-30T00:23:23"/>
    <n v="57"/>
    <x v="194"/>
    <n v="0.23640518829174709"/>
    <x v="1"/>
  </r>
  <r>
    <s v="f084eb"/>
    <n v="1"/>
    <n v="6"/>
    <s v="t"/>
    <s v="2ef481"/>
    <d v="1899-12-30T00:23:23"/>
    <n v="36"/>
    <x v="1004"/>
    <n v="2.9861707994747001E-2"/>
    <x v="1"/>
  </r>
  <r>
    <s v="2feb6b"/>
    <n v="3"/>
    <n v="6"/>
    <s v="t"/>
    <s v="2ef481"/>
    <d v="1899-12-30T00:23:23"/>
    <n v="29"/>
    <x v="1066"/>
    <n v="7.2165794320638604E-2"/>
    <x v="1"/>
  </r>
  <r>
    <s v="c4a632"/>
    <n v="1"/>
    <n v="8"/>
    <s v="t"/>
    <s v="b7f6a2"/>
    <d v="1899-12-30T00:23:28"/>
    <n v="13"/>
    <x v="892"/>
    <n v="1.0553960626985054E-2"/>
    <x v="0"/>
  </r>
  <r>
    <s v="e83aa3"/>
    <n v="1"/>
    <n v="8"/>
    <s v="t"/>
    <s v="b7f6a2"/>
    <d v="1899-12-30T00:23:28"/>
    <n v="32"/>
    <x v="318"/>
    <n v="2.5978980004886285E-2"/>
    <x v="0"/>
  </r>
  <r>
    <s v="e31d39"/>
    <n v="4"/>
    <n v="8"/>
    <s v="t"/>
    <s v="b7f6a2"/>
    <d v="1899-12-30T00:23:28"/>
    <n v="10"/>
    <x v="384"/>
    <n v="3.2473725006107852E-2"/>
    <x v="0"/>
  </r>
  <r>
    <s v="72f5d4"/>
    <n v="5"/>
    <n v="8"/>
    <s v="t"/>
    <s v="b7f6a2"/>
    <d v="1899-12-30T00:23:28"/>
    <n v="19"/>
    <x v="324"/>
    <n v="7.7125096889506167E-2"/>
    <x v="0"/>
  </r>
  <r>
    <s v="9ec847"/>
    <n v="3"/>
    <n v="8"/>
    <s v="t"/>
    <s v="b7f6a2"/>
    <d v="1899-12-30T00:23:28"/>
    <n v="54"/>
    <x v="813"/>
    <n v="0.13151858627473684"/>
    <x v="0"/>
  </r>
  <r>
    <s v="5d267b"/>
    <n v="2"/>
    <n v="8"/>
    <s v="t"/>
    <s v="b7f6a2"/>
    <d v="1899-12-30T00:23:28"/>
    <n v="40"/>
    <x v="40"/>
    <n v="6.4947450012215704E-2"/>
    <x v="1"/>
  </r>
  <r>
    <s v="2a2353"/>
    <n v="3"/>
    <n v="8"/>
    <s v="t"/>
    <s v="b7f6a2"/>
    <d v="1899-12-30T00:23:28"/>
    <n v="57"/>
    <x v="419"/>
    <n v="0.13882517440111106"/>
    <x v="1"/>
  </r>
  <r>
    <s v="f084eb"/>
    <n v="1"/>
    <n v="8"/>
    <s v="t"/>
    <s v="b7f6a2"/>
    <d v="1899-12-30T00:23:28"/>
    <n v="36"/>
    <x v="981"/>
    <n v="2.9226352505497072E-2"/>
    <x v="1"/>
  </r>
  <r>
    <s v="b9a74d"/>
    <n v="2"/>
    <n v="8"/>
    <s v="t"/>
    <s v="b7f6a2"/>
    <d v="1899-12-30T00:23:28"/>
    <n v="17"/>
    <x v="430"/>
    <n v="2.7602666255191678E-2"/>
    <x v="1"/>
  </r>
  <r>
    <s v="c4a632"/>
    <n v="4"/>
    <n v="1"/>
    <s v="t"/>
    <s v="e01635"/>
    <d v="1899-12-30T00:10:58"/>
    <n v="13"/>
    <x v="879"/>
    <n v="4.5427917481370442E-2"/>
    <x v="0"/>
  </r>
  <r>
    <s v="d5e9a6"/>
    <n v="2"/>
    <n v="1"/>
    <s v="t"/>
    <s v="e01635"/>
    <d v="1899-12-30T00:10:58"/>
    <n v="23"/>
    <x v="562"/>
    <n v="4.018623469505847E-2"/>
    <x v="0"/>
  </r>
  <r>
    <s v="9ec847"/>
    <n v="3"/>
    <n v="1"/>
    <s v="t"/>
    <s v="e01635"/>
    <d v="1899-12-30T00:10:58"/>
    <n v="54"/>
    <x v="1132"/>
    <n v="0.1415254352304233"/>
    <x v="0"/>
  </r>
  <r>
    <s v="5d267b"/>
    <n v="1"/>
    <n v="1"/>
    <s v="t"/>
    <s v="e01635"/>
    <d v="1899-12-30T00:10:58"/>
    <n v="40"/>
    <x v="761"/>
    <n v="3.4944551908746499E-2"/>
    <x v="1"/>
  </r>
  <r>
    <s v="c8d436"/>
    <n v="3"/>
    <n v="1"/>
    <s v="t"/>
    <s v="e01635"/>
    <d v="1899-12-30T00:10:58"/>
    <n v="10"/>
    <x v="225"/>
    <n v="2.6208413931559871E-2"/>
    <x v="1"/>
  </r>
  <r>
    <s v="2a2353"/>
    <n v="2"/>
    <n v="1"/>
    <s v="t"/>
    <s v="e01635"/>
    <d v="1899-12-30T00:10:58"/>
    <n v="57"/>
    <x v="718"/>
    <n v="9.9591972939927512E-2"/>
    <x v="1"/>
  </r>
  <r>
    <s v="b9a74d"/>
    <n v="3"/>
    <n v="1"/>
    <s v="t"/>
    <s v="e01635"/>
    <d v="1899-12-30T00:10:58"/>
    <n v="17"/>
    <x v="116"/>
    <n v="4.4554303683651778E-2"/>
    <x v="1"/>
  </r>
  <r>
    <s v="2feb6b"/>
    <n v="5"/>
    <n v="1"/>
    <s v="t"/>
    <s v="e01635"/>
    <d v="1899-12-30T00:10:58"/>
    <n v="29"/>
    <x v="733"/>
    <n v="0.12667400066920606"/>
    <x v="1"/>
  </r>
  <r>
    <s v="c4a632"/>
    <n v="4"/>
    <n v="19"/>
    <s v="t"/>
    <s v="0d0814"/>
    <d v="1899-12-30T00:05:11"/>
    <n v="13"/>
    <x v="421"/>
    <n v="3.7168296121121276E-2"/>
    <x v="0"/>
  </r>
  <r>
    <s v="e31d39"/>
    <n v="2"/>
    <n v="19"/>
    <s v="t"/>
    <s v="0d0814"/>
    <d v="1899-12-30T00:05:11"/>
    <n v="10"/>
    <x v="860"/>
    <n v="1.4295498508123568E-2"/>
    <x v="0"/>
  </r>
  <r>
    <s v="d5e9a6"/>
    <n v="1"/>
    <n v="19"/>
    <s v="t"/>
    <s v="0d0814"/>
    <d v="1899-12-30T00:05:11"/>
    <n v="23"/>
    <x v="1081"/>
    <n v="1.6439823284342105E-2"/>
    <x v="0"/>
  </r>
  <r>
    <s v="72f5d4"/>
    <n v="1"/>
    <n v="19"/>
    <s v="t"/>
    <s v="0d0814"/>
    <d v="1899-12-30T00:05:11"/>
    <n v="19"/>
    <x v="276"/>
    <n v="1.3580723582717388E-2"/>
    <x v="0"/>
  </r>
  <r>
    <s v="2a2353"/>
    <n v="2"/>
    <n v="19"/>
    <s v="t"/>
    <s v="0d0814"/>
    <d v="1899-12-30T00:05:11"/>
    <n v="57"/>
    <x v="861"/>
    <n v="8.1484341496304333E-2"/>
    <x v="1"/>
  </r>
  <r>
    <s v="e83aa3"/>
    <n v="2"/>
    <n v="17"/>
    <s v="t"/>
    <s v="4d3371"/>
    <d v="1899-12-30T00:11:50"/>
    <n v="32"/>
    <x v="905"/>
    <n v="4.6875116095773071E-2"/>
    <x v="0"/>
  </r>
  <r>
    <s v="d5e9a6"/>
    <n v="2"/>
    <n v="17"/>
    <s v="t"/>
    <s v="4d3371"/>
    <d v="1899-12-30T00:11:50"/>
    <n v="23"/>
    <x v="1023"/>
    <n v="3.3691489693836896E-2"/>
    <x v="0"/>
  </r>
  <r>
    <s v="72f5d4"/>
    <n v="4"/>
    <n v="17"/>
    <s v="t"/>
    <s v="4d3371"/>
    <d v="1899-12-30T00:11:50"/>
    <n v="19"/>
    <x v="1112"/>
    <n v="5.5664200363730522E-2"/>
    <x v="0"/>
  </r>
  <r>
    <s v="5d267b"/>
    <n v="1"/>
    <n v="17"/>
    <s v="t"/>
    <s v="4d3371"/>
    <d v="1899-12-30T00:11:50"/>
    <n v="40"/>
    <x v="285"/>
    <n v="2.9296947559858171E-2"/>
    <x v="1"/>
  </r>
  <r>
    <s v="2a2353"/>
    <n v="5"/>
    <n v="17"/>
    <s v="t"/>
    <s v="4d3371"/>
    <d v="1899-12-30T00:11:50"/>
    <n v="57"/>
    <x v="1030"/>
    <n v="0.20874075136398945"/>
    <x v="1"/>
  </r>
  <r>
    <s v="2feb6b"/>
    <n v="5"/>
    <n v="17"/>
    <s v="t"/>
    <s v="4d3371"/>
    <d v="1899-12-30T00:11:50"/>
    <n v="29"/>
    <x v="793"/>
    <n v="0.10620143490448587"/>
    <x v="1"/>
  </r>
  <r>
    <s v="d5e9a6"/>
    <n v="2"/>
    <n v="0"/>
    <s v="f"/>
    <s v="c3c457"/>
    <d v="1899-12-30T00:32:16"/>
    <n v="23"/>
    <x v="326"/>
    <n v="4.0592156257634814E-2"/>
    <x v="0"/>
  </r>
  <r>
    <s v="c8d436"/>
    <n v="2"/>
    <n v="0"/>
    <s v="f"/>
    <s v="c3c457"/>
    <d v="1899-12-30T00:32:16"/>
    <n v="10"/>
    <x v="700"/>
    <n v="1.7648763590276006E-2"/>
    <x v="1"/>
  </r>
  <r>
    <s v="f084eb"/>
    <n v="3"/>
    <n v="0"/>
    <s v="f"/>
    <s v="c3c457"/>
    <d v="1899-12-30T00:32:16"/>
    <n v="36"/>
    <x v="216"/>
    <n v="9.5303323387490438E-2"/>
    <x v="1"/>
  </r>
  <r>
    <s v="2feb6b"/>
    <n v="3"/>
    <n v="0"/>
    <s v="f"/>
    <s v="c3c457"/>
    <d v="1899-12-30T00:32:16"/>
    <n v="29"/>
    <x v="548"/>
    <n v="7.6772121617700625E-2"/>
    <x v="1"/>
  </r>
  <r>
    <s v="e31d39"/>
    <n v="5"/>
    <n v="18"/>
    <s v="f"/>
    <s v="a38721"/>
    <d v="1899-12-30T00:56:24"/>
    <n v="10"/>
    <x v="208"/>
    <n v="3.6179965360065812E-2"/>
    <x v="0"/>
  </r>
  <r>
    <s v="d5e9a6"/>
    <n v="5"/>
    <n v="18"/>
    <s v="f"/>
    <s v="a38721"/>
    <d v="1899-12-30T00:56:24"/>
    <n v="23"/>
    <x v="991"/>
    <n v="8.3213920328151378E-2"/>
    <x v="0"/>
  </r>
  <r>
    <s v="72f5d4"/>
    <n v="5"/>
    <n v="18"/>
    <s v="f"/>
    <s v="a38721"/>
    <d v="1899-12-30T00:56:24"/>
    <n v="19"/>
    <x v="209"/>
    <n v="6.8741934184125053E-2"/>
    <x v="0"/>
  </r>
  <r>
    <s v="5d267b"/>
    <n v="2"/>
    <n v="18"/>
    <s v="f"/>
    <s v="a38721"/>
    <d v="1899-12-30T00:56:24"/>
    <n v="40"/>
    <x v="108"/>
    <n v="5.7887944576105313E-2"/>
    <x v="1"/>
  </r>
  <r>
    <s v="c8d436"/>
    <n v="4"/>
    <n v="18"/>
    <s v="f"/>
    <s v="a38721"/>
    <d v="1899-12-30T00:56:24"/>
    <n v="10"/>
    <x v="190"/>
    <n v="2.8943972288052656E-2"/>
    <x v="1"/>
  </r>
  <r>
    <s v="2a2353"/>
    <n v="3"/>
    <n v="18"/>
    <s v="f"/>
    <s v="a38721"/>
    <d v="1899-12-30T00:56:24"/>
    <n v="57"/>
    <x v="109"/>
    <n v="0.12373548153142509"/>
    <x v="1"/>
  </r>
  <r>
    <s v="f084eb"/>
    <n v="2"/>
    <n v="18"/>
    <s v="f"/>
    <s v="a38721"/>
    <d v="1899-12-30T00:56:24"/>
    <n v="36"/>
    <x v="213"/>
    <n v="5.209915011849478E-2"/>
    <x v="1"/>
  </r>
  <r>
    <s v="b9a74d"/>
    <n v="4"/>
    <n v="18"/>
    <s v="f"/>
    <s v="a38721"/>
    <d v="1899-12-30T00:56:24"/>
    <n v="17"/>
    <x v="523"/>
    <n v="4.9204752889689514E-2"/>
    <x v="1"/>
  </r>
  <r>
    <s v="72f5d4"/>
    <n v="5"/>
    <n v="22"/>
    <s v="t"/>
    <s v="124bb0"/>
    <d v="1899-12-30T00:41:11"/>
    <n v="19"/>
    <x v="1094"/>
    <n v="6.5388669101972621E-2"/>
    <x v="0"/>
  </r>
  <r>
    <s v="5d267b"/>
    <n v="5"/>
    <n v="22"/>
    <s v="t"/>
    <s v="124bb0"/>
    <d v="1899-12-30T00:41:11"/>
    <n v="40"/>
    <x v="229"/>
    <n v="0.13766035600415286"/>
    <x v="1"/>
  </r>
  <r>
    <s v="c8d436"/>
    <n v="2"/>
    <n v="22"/>
    <s v="t"/>
    <s v="124bb0"/>
    <d v="1899-12-30T00:41:11"/>
    <n v="10"/>
    <x v="725"/>
    <n v="1.3766035600415286E-2"/>
    <x v="1"/>
  </r>
  <r>
    <s v="b9a74d"/>
    <n v="5"/>
    <n v="22"/>
    <s v="t"/>
    <s v="124bb0"/>
    <d v="1899-12-30T00:41:11"/>
    <n v="17"/>
    <x v="1153"/>
    <n v="5.8505651301764959E-2"/>
    <x v="1"/>
  </r>
  <r>
    <s v="c4a632"/>
    <n v="4"/>
    <n v="13"/>
    <s v="t"/>
    <s v="9b6403"/>
    <d v="1899-12-30T00:34:24"/>
    <n v="13"/>
    <x v="248"/>
    <n v="3.9921503241204331E-2"/>
    <x v="0"/>
  </r>
  <r>
    <s v="e83aa3"/>
    <n v="5"/>
    <n v="13"/>
    <s v="t"/>
    <s v="9b6403"/>
    <d v="1899-12-30T00:34:24"/>
    <n v="32"/>
    <x v="122"/>
    <n v="0.12283539458832099"/>
    <x v="0"/>
  </r>
  <r>
    <s v="e31d39"/>
    <n v="4"/>
    <n v="13"/>
    <s v="t"/>
    <s v="9b6403"/>
    <d v="1899-12-30T00:34:24"/>
    <n v="10"/>
    <x v="290"/>
    <n v="3.0708848647080247E-2"/>
    <x v="0"/>
  </r>
  <r>
    <s v="72f5d4"/>
    <n v="2"/>
    <n v="13"/>
    <s v="t"/>
    <s v="9b6403"/>
    <d v="1899-12-30T00:34:24"/>
    <n v="19"/>
    <x v="1122"/>
    <n v="2.9173406214726239E-2"/>
    <x v="0"/>
  </r>
  <r>
    <s v="9ec847"/>
    <n v="4"/>
    <n v="13"/>
    <s v="t"/>
    <s v="9b6403"/>
    <d v="1899-12-30T00:34:24"/>
    <n v="54"/>
    <x v="85"/>
    <n v="0.16582778269423334"/>
    <x v="0"/>
  </r>
  <r>
    <s v="5d267b"/>
    <n v="1"/>
    <n v="13"/>
    <s v="t"/>
    <s v="9b6403"/>
    <d v="1899-12-30T00:34:24"/>
    <n v="40"/>
    <x v="290"/>
    <n v="3.0708848647080247E-2"/>
    <x v="1"/>
  </r>
  <r>
    <s v="2feb6b"/>
    <n v="2"/>
    <n v="13"/>
    <s v="t"/>
    <s v="9b6403"/>
    <d v="1899-12-30T00:34:24"/>
    <n v="29"/>
    <x v="684"/>
    <n v="4.4527830538266366E-2"/>
    <x v="1"/>
  </r>
  <r>
    <s v="e83aa3"/>
    <n v="5"/>
    <n v="21"/>
    <s v="f"/>
    <s v="bb8c21"/>
    <d v="1899-12-30T00:02:29"/>
    <n v="32"/>
    <x v="10"/>
    <n v="0.11154018589054436"/>
    <x v="0"/>
  </r>
  <r>
    <s v="e31d39"/>
    <n v="5"/>
    <n v="21"/>
    <s v="f"/>
    <s v="bb8c21"/>
    <d v="1899-12-30T00:02:29"/>
    <n v="10"/>
    <x v="301"/>
    <n v="3.4856308090795117E-2"/>
    <x v="0"/>
  </r>
  <r>
    <s v="5d267b"/>
    <n v="1"/>
    <n v="21"/>
    <s v="f"/>
    <s v="bb8c21"/>
    <d v="1899-12-30T00:02:29"/>
    <n v="40"/>
    <x v="577"/>
    <n v="2.788504647263609E-2"/>
    <x v="1"/>
  </r>
  <r>
    <s v="2a2353"/>
    <n v="4"/>
    <n v="21"/>
    <s v="f"/>
    <s v="bb8c21"/>
    <d v="1899-12-30T00:02:29"/>
    <n v="57"/>
    <x v="662"/>
    <n v="0.15894476489402573"/>
    <x v="1"/>
  </r>
  <r>
    <s v="f084eb"/>
    <n v="1"/>
    <n v="21"/>
    <s v="f"/>
    <s v="bb8c21"/>
    <d v="1899-12-30T00:02:29"/>
    <n v="36"/>
    <x v="915"/>
    <n v="2.5096541825372482E-2"/>
    <x v="1"/>
  </r>
  <r>
    <s v="b9a74d"/>
    <n v="1"/>
    <n v="21"/>
    <s v="f"/>
    <s v="bb8c21"/>
    <d v="1899-12-30T00:02:29"/>
    <n v="17"/>
    <x v="803"/>
    <n v="1.1851144750870337E-2"/>
    <x v="1"/>
  </r>
  <r>
    <s v="e83aa3"/>
    <n v="2"/>
    <n v="10"/>
    <s v="f"/>
    <s v="da9a18"/>
    <d v="1899-12-30T00:38:04"/>
    <n v="32"/>
    <x v="43"/>
    <n v="5.0828439139994908E-2"/>
    <x v="0"/>
  </r>
  <r>
    <s v="e31d39"/>
    <n v="4"/>
    <n v="10"/>
    <s v="f"/>
    <s v="da9a18"/>
    <d v="1899-12-30T00:38:04"/>
    <n v="10"/>
    <x v="69"/>
    <n v="3.1767774462496817E-2"/>
    <x v="0"/>
  </r>
  <r>
    <s v="9ec847"/>
    <n v="4"/>
    <n v="10"/>
    <s v="f"/>
    <s v="da9a18"/>
    <d v="1899-12-30T00:38:04"/>
    <n v="54"/>
    <x v="1172"/>
    <n v="0.17154598209748279"/>
    <x v="0"/>
  </r>
  <r>
    <s v="c8d436"/>
    <n v="5"/>
    <n v="10"/>
    <s v="f"/>
    <s v="da9a18"/>
    <d v="1899-12-30T00:38:04"/>
    <n v="10"/>
    <x v="697"/>
    <n v="3.9709718078121015E-2"/>
    <x v="1"/>
  </r>
  <r>
    <s v="2a2353"/>
    <n v="3"/>
    <n v="10"/>
    <s v="f"/>
    <s v="da9a18"/>
    <d v="1899-12-30T00:38:04"/>
    <n v="57"/>
    <x v="663"/>
    <n v="0.13580723582717388"/>
    <x v="1"/>
  </r>
  <r>
    <s v="b9a74d"/>
    <n v="1"/>
    <n v="10"/>
    <s v="f"/>
    <s v="da9a18"/>
    <d v="1899-12-30T00:38:04"/>
    <n v="17"/>
    <x v="581"/>
    <n v="1.3501304146561147E-2"/>
    <x v="1"/>
  </r>
  <r>
    <s v="2feb6b"/>
    <n v="3"/>
    <n v="10"/>
    <s v="f"/>
    <s v="da9a18"/>
    <d v="1899-12-30T00:38:04"/>
    <n v="29"/>
    <x v="968"/>
    <n v="6.9094909455930567E-2"/>
    <x v="1"/>
  </r>
  <r>
    <s v="c4a632"/>
    <n v="1"/>
    <n v="24"/>
    <s v="t"/>
    <s v="cb35f1"/>
    <d v="1899-12-30T00:49:56"/>
    <n v="13"/>
    <x v="712"/>
    <n v="8.7184892135963483E-3"/>
    <x v="0"/>
  </r>
  <r>
    <s v="2a2353"/>
    <n v="2"/>
    <n v="24"/>
    <s v="t"/>
    <s v="cb35f1"/>
    <d v="1899-12-30T00:49:56"/>
    <n v="57"/>
    <x v="954"/>
    <n v="7.6454443873075664E-2"/>
    <x v="1"/>
  </r>
  <r>
    <s v="f084eb"/>
    <n v="4"/>
    <n v="24"/>
    <s v="t"/>
    <s v="cb35f1"/>
    <d v="1899-12-30T00:49:56"/>
    <n v="36"/>
    <x v="909"/>
    <n v="9.6574034365990311E-2"/>
    <x v="1"/>
  </r>
  <r>
    <s v="2feb6b"/>
    <n v="4"/>
    <n v="24"/>
    <s v="t"/>
    <s v="cb35f1"/>
    <d v="1899-12-30T00:49:56"/>
    <n v="29"/>
    <x v="754"/>
    <n v="7.7795749905936629E-2"/>
    <x v="1"/>
  </r>
  <r>
    <s v="c4a632"/>
    <n v="2"/>
    <n v="4"/>
    <s v="t"/>
    <s v="35dc86"/>
    <d v="1899-12-30T00:49:15"/>
    <n v="13"/>
    <x v="232"/>
    <n v="2.2025656960664459E-2"/>
    <x v="0"/>
  </r>
  <r>
    <s v="e83aa3"/>
    <n v="5"/>
    <n v="4"/>
    <s v="t"/>
    <s v="35dc86"/>
    <d v="1899-12-30T00:49:15"/>
    <n v="32"/>
    <x v="848"/>
    <n v="0.13554250437331972"/>
    <x v="0"/>
  </r>
  <r>
    <s v="d5e9a6"/>
    <n v="2"/>
    <n v="4"/>
    <s v="t"/>
    <s v="35dc86"/>
    <d v="1899-12-30T00:49:15"/>
    <n v="23"/>
    <x v="27"/>
    <n v="3.896847000732942E-2"/>
    <x v="0"/>
  </r>
  <r>
    <s v="72f5d4"/>
    <n v="1"/>
    <n v="4"/>
    <s v="t"/>
    <s v="35dc86"/>
    <d v="1899-12-30T00:49:15"/>
    <n v="19"/>
    <x v="543"/>
    <n v="1.6095672394331715E-2"/>
    <x v="0"/>
  </r>
  <r>
    <s v="9ec847"/>
    <n v="1"/>
    <n v="4"/>
    <s v="t"/>
    <s v="35dc86"/>
    <d v="1899-12-30T00:49:15"/>
    <n v="54"/>
    <x v="910"/>
    <n v="4.574559522599541E-2"/>
    <x v="0"/>
  </r>
  <r>
    <s v="b9a74d"/>
    <n v="5"/>
    <n v="4"/>
    <s v="t"/>
    <s v="35dc86"/>
    <d v="1899-12-30T00:49:15"/>
    <n v="17"/>
    <x v="568"/>
    <n v="7.200695544832611E-2"/>
    <x v="1"/>
  </r>
  <r>
    <s v="e83aa3"/>
    <n v="2"/>
    <n v="15"/>
    <s v="f"/>
    <s v="6eddd6"/>
    <d v="1899-12-30T00:26:30"/>
    <n v="32"/>
    <x v="865"/>
    <n v="4.8004636965550733E-2"/>
    <x v="0"/>
  </r>
  <r>
    <s v="e31d39"/>
    <n v="2"/>
    <n v="15"/>
    <s v="f"/>
    <s v="6eddd6"/>
    <d v="1899-12-30T00:26:30"/>
    <n v="10"/>
    <x v="274"/>
    <n v="1.5001449051734606E-2"/>
    <x v="0"/>
  </r>
  <r>
    <s v="d5e9a6"/>
    <n v="3"/>
    <n v="15"/>
    <s v="f"/>
    <s v="6eddd6"/>
    <d v="1899-12-30T00:26:30"/>
    <n v="23"/>
    <x v="633"/>
    <n v="5.1754999228484394E-2"/>
    <x v="0"/>
  </r>
  <r>
    <s v="9ec847"/>
    <n v="5"/>
    <n v="15"/>
    <s v="f"/>
    <s v="6eddd6"/>
    <d v="1899-12-30T00:26:30"/>
    <n v="54"/>
    <x v="866"/>
    <n v="0.20251956219841719"/>
    <x v="0"/>
  </r>
  <r>
    <s v="5d267b"/>
    <n v="2"/>
    <n v="15"/>
    <s v="f"/>
    <s v="6eddd6"/>
    <d v="1899-12-30T00:26:30"/>
    <n v="40"/>
    <x v="219"/>
    <n v="6.0005796206938425E-2"/>
    <x v="1"/>
  </r>
  <r>
    <s v="f084eb"/>
    <n v="2"/>
    <n v="15"/>
    <s v="f"/>
    <s v="6eddd6"/>
    <d v="1899-12-30T00:26:30"/>
    <n v="36"/>
    <x v="616"/>
    <n v="5.4005216586244582E-2"/>
    <x v="1"/>
  </r>
  <r>
    <s v="2feb6b"/>
    <n v="3"/>
    <n v="15"/>
    <s v="f"/>
    <s v="6eddd6"/>
    <d v="1899-12-30T00:26:30"/>
    <n v="29"/>
    <x v="124"/>
    <n v="6.5256303375045538E-2"/>
    <x v="1"/>
  </r>
  <r>
    <s v="c4a632"/>
    <n v="5"/>
    <n v="1"/>
    <s v="f"/>
    <s v="b906ed"/>
    <d v="1899-12-30T00:39:51"/>
    <n v="13"/>
    <x v="111"/>
    <n v="5.6784896851713049E-2"/>
    <x v="0"/>
  </r>
  <r>
    <s v="9ec847"/>
    <n v="4"/>
    <n v="1"/>
    <s v="f"/>
    <s v="b906ed"/>
    <d v="1899-12-30T00:39:51"/>
    <n v="54"/>
    <x v="1115"/>
    <n v="0.18870058030723108"/>
    <x v="0"/>
  </r>
  <r>
    <s v="5d267b"/>
    <n v="3"/>
    <n v="1"/>
    <s v="f"/>
    <s v="b906ed"/>
    <d v="1899-12-30T00:39:51"/>
    <n v="40"/>
    <x v="1038"/>
    <n v="0.10483365572623948"/>
    <x v="1"/>
  </r>
  <r>
    <s v="c8d436"/>
    <n v="3"/>
    <n v="1"/>
    <s v="f"/>
    <s v="b906ed"/>
    <d v="1899-12-30T00:39:51"/>
    <n v="10"/>
    <x v="225"/>
    <n v="2.6208413931559871E-2"/>
    <x v="1"/>
  </r>
  <r>
    <s v="b9a74d"/>
    <n v="3"/>
    <n v="1"/>
    <s v="f"/>
    <s v="b906ed"/>
    <d v="1899-12-30T00:39:51"/>
    <n v="17"/>
    <x v="116"/>
    <n v="4.4554303683651778E-2"/>
    <x v="1"/>
  </r>
  <r>
    <s v="e83aa3"/>
    <n v="4"/>
    <n v="12"/>
    <s v="t"/>
    <s v="d86028"/>
    <d v="1899-12-30T00:44:19"/>
    <n v="32"/>
    <x v="312"/>
    <n v="9.9397836540434464E-2"/>
    <x v="0"/>
  </r>
  <r>
    <s v="e31d39"/>
    <n v="5"/>
    <n v="12"/>
    <s v="t"/>
    <s v="d86028"/>
    <d v="1899-12-30T00:44:19"/>
    <n v="10"/>
    <x v="131"/>
    <n v="3.8827279898607216E-2"/>
    <x v="0"/>
  </r>
  <r>
    <s v="5d267b"/>
    <n v="4"/>
    <n v="12"/>
    <s v="t"/>
    <s v="d86028"/>
    <d v="1899-12-30T00:44:19"/>
    <n v="40"/>
    <x v="360"/>
    <n v="0.1242472956755431"/>
    <x v="1"/>
  </r>
  <r>
    <s v="c8d436"/>
    <n v="3"/>
    <n v="12"/>
    <s v="t"/>
    <s v="d86028"/>
    <d v="1899-12-30T00:44:19"/>
    <n v="10"/>
    <x v="694"/>
    <n v="2.3296367939164328E-2"/>
    <x v="1"/>
  </r>
  <r>
    <s v="2a2353"/>
    <n v="5"/>
    <n v="12"/>
    <s v="t"/>
    <s v="d86028"/>
    <d v="1899-12-30T00:44:19"/>
    <n v="57"/>
    <x v="795"/>
    <n v="0.22131549542206114"/>
    <x v="1"/>
  </r>
  <r>
    <s v="f084eb"/>
    <n v="3"/>
    <n v="12"/>
    <s v="t"/>
    <s v="d86028"/>
    <d v="1899-12-30T00:44:19"/>
    <n v="36"/>
    <x v="695"/>
    <n v="8.3866924580991584E-2"/>
    <x v="1"/>
  </r>
  <r>
    <s v="e83aa3"/>
    <n v="5"/>
    <n v="10"/>
    <s v="t"/>
    <s v="b5a96d"/>
    <d v="1899-12-30T00:02:58"/>
    <n v="32"/>
    <x v="449"/>
    <n v="0.12707109784998727"/>
    <x v="0"/>
  </r>
  <r>
    <s v="e31d39"/>
    <n v="2"/>
    <n v="10"/>
    <s v="t"/>
    <s v="b5a96d"/>
    <d v="1899-12-30T00:02:58"/>
    <n v="10"/>
    <x v="180"/>
    <n v="1.5883887231248409E-2"/>
    <x v="0"/>
  </r>
  <r>
    <s v="d5e9a6"/>
    <n v="4"/>
    <n v="10"/>
    <s v="t"/>
    <s v="b5a96d"/>
    <d v="1899-12-30T00:02:58"/>
    <n v="23"/>
    <x v="1068"/>
    <n v="7.3065881263742666E-2"/>
    <x v="0"/>
  </r>
  <r>
    <s v="72f5d4"/>
    <n v="2"/>
    <n v="10"/>
    <s v="t"/>
    <s v="b5a96d"/>
    <d v="1899-12-30T00:02:58"/>
    <n v="19"/>
    <x v="1151"/>
    <n v="3.0179385739371973E-2"/>
    <x v="0"/>
  </r>
  <r>
    <s v="2a2353"/>
    <n v="5"/>
    <n v="10"/>
    <s v="t"/>
    <s v="b5a96d"/>
    <d v="1899-12-30T00:02:58"/>
    <n v="57"/>
    <x v="1008"/>
    <n v="0.22634539304528978"/>
    <x v="1"/>
  </r>
  <r>
    <s v="2feb6b"/>
    <n v="5"/>
    <n v="10"/>
    <s v="t"/>
    <s v="b5a96d"/>
    <d v="1899-12-30T00:02:58"/>
    <n v="29"/>
    <x v="758"/>
    <n v="0.11515818242655095"/>
    <x v="1"/>
  </r>
  <r>
    <s v="c4a632"/>
    <n v="1"/>
    <n v="18"/>
    <s v="f"/>
    <s v="a4a914"/>
    <d v="1899-12-30T00:46:17"/>
    <n v="13"/>
    <x v="207"/>
    <n v="9.4067909936171121E-3"/>
    <x v="0"/>
  </r>
  <r>
    <s v="e83aa3"/>
    <n v="4"/>
    <n v="18"/>
    <s v="f"/>
    <s v="a4a914"/>
    <d v="1899-12-30T00:46:17"/>
    <n v="32"/>
    <x v="838"/>
    <n v="9.2620711321768481E-2"/>
    <x v="0"/>
  </r>
  <r>
    <s v="d5e9a6"/>
    <n v="5"/>
    <n v="18"/>
    <s v="f"/>
    <s v="a4a914"/>
    <d v="1899-12-30T00:46:17"/>
    <n v="23"/>
    <x v="991"/>
    <n v="8.3213920328151378E-2"/>
    <x v="0"/>
  </r>
  <r>
    <s v="9ec847"/>
    <n v="4"/>
    <n v="18"/>
    <s v="f"/>
    <s v="a4a914"/>
    <d v="1899-12-30T00:46:17"/>
    <n v="54"/>
    <x v="969"/>
    <n v="0.15629745035548434"/>
    <x v="0"/>
  </r>
  <r>
    <s v="f084eb"/>
    <n v="4"/>
    <n v="18"/>
    <s v="f"/>
    <s v="a4a914"/>
    <d v="1899-12-30T00:46:17"/>
    <n v="36"/>
    <x v="522"/>
    <n v="0.10419830023698956"/>
    <x v="1"/>
  </r>
  <r>
    <s v="e31d39"/>
    <n v="5"/>
    <n v="3"/>
    <s v="f"/>
    <s v="19a54c"/>
    <d v="1899-12-30T00:31:23"/>
    <n v="10"/>
    <x v="674"/>
    <n v="4.2798251706419314E-2"/>
    <x v="0"/>
  </r>
  <r>
    <s v="d5e9a6"/>
    <n v="2"/>
    <n v="3"/>
    <s v="f"/>
    <s v="19a54c"/>
    <d v="1899-12-30T00:31:23"/>
    <n v="23"/>
    <x v="897"/>
    <n v="3.937439156990577E-2"/>
    <x v="0"/>
  </r>
  <r>
    <s v="72f5d4"/>
    <n v="2"/>
    <n v="3"/>
    <s v="f"/>
    <s v="19a54c"/>
    <d v="1899-12-30T00:31:23"/>
    <n v="19"/>
    <x v="337"/>
    <n v="3.2526671296878681E-2"/>
    <x v="0"/>
  </r>
  <r>
    <s v="5d267b"/>
    <n v="5"/>
    <n v="3"/>
    <s v="f"/>
    <s v="19a54c"/>
    <d v="1899-12-30T00:31:23"/>
    <n v="40"/>
    <x v="339"/>
    <n v="0.17119300682567726"/>
    <x v="1"/>
  </r>
  <r>
    <s v="2a2353"/>
    <n v="2"/>
    <n v="3"/>
    <s v="f"/>
    <s v="19a54c"/>
    <d v="1899-12-30T00:31:23"/>
    <n v="57"/>
    <x v="657"/>
    <n v="9.758001389063603E-2"/>
    <x v="1"/>
  </r>
  <r>
    <s v="e83aa3"/>
    <n v="2"/>
    <n v="10"/>
    <s v="t"/>
    <s v="7233eb"/>
    <d v="1899-12-30T00:45:12"/>
    <n v="32"/>
    <x v="43"/>
    <n v="5.0828439139994908E-2"/>
    <x v="0"/>
  </r>
  <r>
    <s v="d5e9a6"/>
    <n v="5"/>
    <n v="10"/>
    <s v="t"/>
    <s v="7233eb"/>
    <d v="1899-12-30T00:45:12"/>
    <n v="23"/>
    <x v="757"/>
    <n v="9.1332351579678339E-2"/>
    <x v="0"/>
  </r>
  <r>
    <s v="72f5d4"/>
    <n v="1"/>
    <n v="10"/>
    <s v="t"/>
    <s v="7233eb"/>
    <d v="1899-12-30T00:45:12"/>
    <n v="19"/>
    <x v="1079"/>
    <n v="1.5089692869685986E-2"/>
    <x v="0"/>
  </r>
  <r>
    <s v="2a2353"/>
    <n v="2"/>
    <n v="10"/>
    <s v="t"/>
    <s v="7233eb"/>
    <d v="1899-12-30T00:45:12"/>
    <n v="57"/>
    <x v="580"/>
    <n v="9.0538157218115922E-2"/>
    <x v="1"/>
  </r>
  <r>
    <s v="f084eb"/>
    <n v="4"/>
    <n v="10"/>
    <s v="t"/>
    <s v="7233eb"/>
    <d v="1899-12-30T00:45:12"/>
    <n v="36"/>
    <x v="503"/>
    <n v="0.11436398806498853"/>
    <x v="1"/>
  </r>
  <r>
    <s v="b9a74d"/>
    <n v="2"/>
    <n v="10"/>
    <s v="t"/>
    <s v="7233eb"/>
    <d v="1899-12-30T00:45:12"/>
    <n v="17"/>
    <x v="71"/>
    <n v="2.7002608293122295E-2"/>
    <x v="1"/>
  </r>
  <r>
    <s v="c4a632"/>
    <n v="2"/>
    <n v="4"/>
    <s v="t"/>
    <s v="ee5288"/>
    <d v="1899-12-30T00:43:45"/>
    <n v="13"/>
    <x v="232"/>
    <n v="2.2025656960664459E-2"/>
    <x v="0"/>
  </r>
  <r>
    <s v="e83aa3"/>
    <n v="5"/>
    <n v="4"/>
    <s v="t"/>
    <s v="ee5288"/>
    <d v="1899-12-30T00:43:45"/>
    <n v="32"/>
    <x v="848"/>
    <n v="0.13554250437331972"/>
    <x v="0"/>
  </r>
  <r>
    <s v="72f5d4"/>
    <n v="3"/>
    <n v="4"/>
    <s v="t"/>
    <s v="ee5288"/>
    <d v="1899-12-30T00:43:45"/>
    <n v="19"/>
    <x v="29"/>
    <n v="4.8287017182995155E-2"/>
    <x v="0"/>
  </r>
  <r>
    <s v="9ec847"/>
    <n v="3"/>
    <n v="4"/>
    <s v="t"/>
    <s v="ee5288"/>
    <d v="1899-12-30T00:43:45"/>
    <n v="54"/>
    <x v="951"/>
    <n v="0.13723678567798622"/>
    <x v="0"/>
  </r>
  <r>
    <s v="2a2353"/>
    <n v="1"/>
    <n v="4"/>
    <s v="t"/>
    <s v="ee5288"/>
    <d v="1899-12-30T00:43:45"/>
    <n v="57"/>
    <x v="29"/>
    <n v="4.8287017182995155E-2"/>
    <x v="1"/>
  </r>
  <r>
    <s v="b9a74d"/>
    <n v="3"/>
    <n v="4"/>
    <s v="t"/>
    <s v="ee5288"/>
    <d v="1899-12-30T00:43:45"/>
    <n v="17"/>
    <x v="235"/>
    <n v="4.3204173268995665E-2"/>
    <x v="1"/>
  </r>
  <r>
    <s v="e83aa3"/>
    <n v="5"/>
    <n v="9"/>
    <s v="t"/>
    <s v="2f94b9"/>
    <d v="1899-12-30T00:35:54"/>
    <n v="32"/>
    <x v="572"/>
    <n v="0.12848299893720935"/>
    <x v="0"/>
  </r>
  <r>
    <s v="e31d39"/>
    <n v="1"/>
    <n v="9"/>
    <s v="t"/>
    <s v="2f94b9"/>
    <d v="1899-12-30T00:35:54"/>
    <n v="10"/>
    <x v="153"/>
    <n v="8.0301874335755846E-3"/>
    <x v="0"/>
  </r>
  <r>
    <s v="d5e9a6"/>
    <n v="1"/>
    <n v="9"/>
    <s v="t"/>
    <s v="2f94b9"/>
    <d v="1899-12-30T00:35:54"/>
    <n v="23"/>
    <x v="154"/>
    <n v="1.8469431097223842E-2"/>
    <x v="0"/>
  </r>
  <r>
    <s v="9ec847"/>
    <n v="4"/>
    <n v="9"/>
    <s v="t"/>
    <s v="2f94b9"/>
    <d v="1899-12-30T00:35:54"/>
    <n v="54"/>
    <x v="962"/>
    <n v="0.17345204856523261"/>
    <x v="0"/>
  </r>
  <r>
    <s v="5d267b"/>
    <n v="1"/>
    <n v="9"/>
    <s v="t"/>
    <s v="2f94b9"/>
    <d v="1899-12-30T00:35:54"/>
    <n v="40"/>
    <x v="75"/>
    <n v="3.2120749734302338E-2"/>
    <x v="1"/>
  </r>
  <r>
    <s v="c8d436"/>
    <n v="1"/>
    <n v="9"/>
    <s v="t"/>
    <s v="2f94b9"/>
    <d v="1899-12-30T00:35:54"/>
    <n v="10"/>
    <x v="153"/>
    <n v="8.0301874335755846E-3"/>
    <x v="1"/>
  </r>
  <r>
    <s v="b9a74d"/>
    <n v="2"/>
    <n v="9"/>
    <s v="t"/>
    <s v="2f94b9"/>
    <d v="1899-12-30T00:35:54"/>
    <n v="17"/>
    <x v="82"/>
    <n v="2.7302637274156986E-2"/>
    <x v="1"/>
  </r>
  <r>
    <s v="2feb6b"/>
    <n v="4"/>
    <n v="9"/>
    <s v="t"/>
    <s v="2f94b9"/>
    <d v="1899-12-30T00:35:54"/>
    <n v="29"/>
    <x v="715"/>
    <n v="9.3150174229476773E-2"/>
    <x v="1"/>
  </r>
  <r>
    <s v="c4a632"/>
    <n v="3"/>
    <n v="19"/>
    <s v="f"/>
    <s v="db4370"/>
    <d v="1899-12-30T00:57:19"/>
    <n v="13"/>
    <x v="1041"/>
    <n v="2.7876222090840955E-2"/>
    <x v="0"/>
  </r>
  <r>
    <s v="e83aa3"/>
    <n v="2"/>
    <n v="19"/>
    <s v="f"/>
    <s v="db4370"/>
    <d v="1899-12-30T00:57:19"/>
    <n v="32"/>
    <x v="49"/>
    <n v="4.5745595225995417E-2"/>
    <x v="0"/>
  </r>
  <r>
    <s v="e31d39"/>
    <n v="3"/>
    <n v="19"/>
    <s v="f"/>
    <s v="db4370"/>
    <d v="1899-12-30T00:57:19"/>
    <n v="10"/>
    <x v="341"/>
    <n v="2.1443247762185348E-2"/>
    <x v="0"/>
  </r>
  <r>
    <s v="72f5d4"/>
    <n v="4"/>
    <n v="19"/>
    <s v="f"/>
    <s v="db4370"/>
    <d v="1899-12-30T00:57:19"/>
    <n v="19"/>
    <x v="1147"/>
    <n v="5.4322894330869551E-2"/>
    <x v="0"/>
  </r>
  <r>
    <s v="5d267b"/>
    <n v="1"/>
    <n v="19"/>
    <s v="f"/>
    <s v="db4370"/>
    <d v="1899-12-30T00:57:19"/>
    <n v="40"/>
    <x v="255"/>
    <n v="2.8590997016247136E-2"/>
    <x v="1"/>
  </r>
  <r>
    <s v="f084eb"/>
    <n v="5"/>
    <n v="19"/>
    <s v="f"/>
    <s v="db4370"/>
    <d v="1899-12-30T00:57:19"/>
    <n v="36"/>
    <x v="343"/>
    <n v="0.1286594865731121"/>
    <x v="1"/>
  </r>
  <r>
    <s v="e83aa3"/>
    <n v="3"/>
    <n v="18"/>
    <s v="t"/>
    <n v="880026"/>
    <d v="1899-12-30T00:15:47"/>
    <n v="32"/>
    <x v="772"/>
    <n v="6.9465533491326364E-2"/>
    <x v="0"/>
  </r>
  <r>
    <s v="9ec847"/>
    <n v="2"/>
    <n v="18"/>
    <s v="t"/>
    <n v="880026"/>
    <d v="1899-12-30T00:15:47"/>
    <n v="54"/>
    <x v="840"/>
    <n v="7.814872517774217E-2"/>
    <x v="0"/>
  </r>
  <r>
    <s v="5d267b"/>
    <n v="1"/>
    <n v="18"/>
    <s v="t"/>
    <n v="880026"/>
    <d v="1899-12-30T00:15:47"/>
    <n v="40"/>
    <x v="190"/>
    <n v="2.8943972288052656E-2"/>
    <x v="1"/>
  </r>
  <r>
    <s v="2a2353"/>
    <n v="1"/>
    <n v="18"/>
    <s v="t"/>
    <n v="880026"/>
    <d v="1899-12-30T00:15:47"/>
    <n v="57"/>
    <x v="106"/>
    <n v="4.1245160510475033E-2"/>
    <x v="1"/>
  </r>
  <r>
    <s v="c4a632"/>
    <n v="5"/>
    <n v="11"/>
    <s v="t"/>
    <s v="d83a8e"/>
    <d v="1899-12-30T00:57:32"/>
    <n v="13"/>
    <x v="21"/>
    <n v="5.1049048684873352E-2"/>
    <x v="0"/>
  </r>
  <r>
    <s v="e83aa3"/>
    <n v="4"/>
    <n v="11"/>
    <s v="t"/>
    <s v="d83a8e"/>
    <d v="1899-12-30T00:57:32"/>
    <n v="32"/>
    <x v="807"/>
    <n v="0.10052735741021214"/>
    <x v="0"/>
  </r>
  <r>
    <s v="e31d39"/>
    <n v="3"/>
    <n v="11"/>
    <s v="t"/>
    <s v="d83a8e"/>
    <d v="1899-12-30T00:57:32"/>
    <n v="10"/>
    <x v="346"/>
    <n v="2.3561099393018467E-2"/>
    <x v="0"/>
  </r>
  <r>
    <s v="5d267b"/>
    <n v="2"/>
    <n v="11"/>
    <s v="t"/>
    <s v="d83a8e"/>
    <d v="1899-12-30T00:57:32"/>
    <n v="40"/>
    <x v="348"/>
    <n v="6.2829598381382593E-2"/>
    <x v="1"/>
  </r>
  <r>
    <s v="c8d436"/>
    <n v="5"/>
    <n v="11"/>
    <s v="t"/>
    <s v="d83a8e"/>
    <d v="1899-12-30T00:57:32"/>
    <n v="10"/>
    <x v="475"/>
    <n v="3.9268498988364112E-2"/>
    <x v="1"/>
  </r>
  <r>
    <s v="2a2353"/>
    <n v="2"/>
    <n v="11"/>
    <s v="t"/>
    <s v="d83a8e"/>
    <d v="1899-12-30T00:57:32"/>
    <n v="57"/>
    <x v="798"/>
    <n v="8.9532177693470189E-2"/>
    <x v="1"/>
  </r>
  <r>
    <s v="f084eb"/>
    <n v="3"/>
    <n v="11"/>
    <s v="t"/>
    <s v="d83a8e"/>
    <d v="1899-12-30T00:57:32"/>
    <n v="36"/>
    <x v="347"/>
    <n v="8.4819957814866495E-2"/>
    <x v="1"/>
  </r>
  <r>
    <s v="e83aa3"/>
    <n v="1"/>
    <n v="14"/>
    <s v="f"/>
    <s v="4f8bc2"/>
    <d v="1899-12-30T00:43:15"/>
    <n v="32"/>
    <x v="440"/>
    <n v="2.4284698700219785E-2"/>
    <x v="0"/>
  </r>
  <r>
    <s v="d5e9a6"/>
    <n v="1"/>
    <n v="14"/>
    <s v="f"/>
    <s v="4f8bc2"/>
    <d v="1899-12-30T00:43:15"/>
    <n v="23"/>
    <x v="390"/>
    <n v="1.745462719078297E-2"/>
    <x v="0"/>
  </r>
  <r>
    <s v="72f5d4"/>
    <n v="2"/>
    <n v="14"/>
    <s v="f"/>
    <s v="4f8bc2"/>
    <d v="1899-12-30T00:43:15"/>
    <n v="19"/>
    <x v="1138"/>
    <n v="2.8838079706510995E-2"/>
    <x v="0"/>
  </r>
  <r>
    <s v="9ec847"/>
    <n v="3"/>
    <n v="14"/>
    <s v="f"/>
    <s v="4f8bc2"/>
    <d v="1899-12-30T00:43:15"/>
    <n v="54"/>
    <x v="32"/>
    <n v="0.12294128716986265"/>
    <x v="0"/>
  </r>
  <r>
    <s v="5d267b"/>
    <n v="2"/>
    <n v="14"/>
    <s v="f"/>
    <s v="4f8bc2"/>
    <d v="1899-12-30T00:43:15"/>
    <n v="40"/>
    <x v="1141"/>
    <n v="6.071174675054946E-2"/>
    <x v="1"/>
  </r>
  <r>
    <s v="c8d436"/>
    <n v="2"/>
    <n v="14"/>
    <s v="f"/>
    <s v="4f8bc2"/>
    <d v="1899-12-30T00:43:15"/>
    <n v="10"/>
    <x v="441"/>
    <n v="1.5177936687637365E-2"/>
    <x v="1"/>
  </r>
  <r>
    <s v="f084eb"/>
    <n v="2"/>
    <n v="14"/>
    <s v="f"/>
    <s v="4f8bc2"/>
    <d v="1899-12-30T00:43:15"/>
    <n v="36"/>
    <x v="34"/>
    <n v="5.4640572075494519E-2"/>
    <x v="1"/>
  </r>
  <r>
    <s v="2feb6b"/>
    <n v="1"/>
    <n v="14"/>
    <s v="f"/>
    <s v="4f8bc2"/>
    <d v="1899-12-30T00:43:15"/>
    <n v="29"/>
    <x v="376"/>
    <n v="2.2008008197074179E-2"/>
    <x v="1"/>
  </r>
  <r>
    <s v="c4a632"/>
    <n v="3"/>
    <n v="13"/>
    <s v="t"/>
    <s v="f95a9b"/>
    <d v="1899-12-30T00:42:09"/>
    <n v="13"/>
    <x v="750"/>
    <n v="2.9941127430903245E-2"/>
    <x v="0"/>
  </r>
  <r>
    <s v="9ec847"/>
    <n v="4"/>
    <n v="13"/>
    <s v="t"/>
    <s v="f95a9b"/>
    <d v="1899-12-30T00:42:09"/>
    <n v="54"/>
    <x v="85"/>
    <n v="0.16582778269423334"/>
    <x v="0"/>
  </r>
  <r>
    <s v="c8d436"/>
    <n v="4"/>
    <n v="13"/>
    <s v="t"/>
    <s v="f95a9b"/>
    <d v="1899-12-30T00:42:09"/>
    <n v="10"/>
    <x v="290"/>
    <n v="3.0708848647080247E-2"/>
    <x v="1"/>
  </r>
  <r>
    <s v="2feb6b"/>
    <n v="4"/>
    <n v="13"/>
    <s v="t"/>
    <s v="f95a9b"/>
    <d v="1899-12-30T00:42:09"/>
    <n v="29"/>
    <x v="782"/>
    <n v="8.9055661076532733E-2"/>
    <x v="1"/>
  </r>
  <r>
    <s v="c4a632"/>
    <n v="5"/>
    <n v="8"/>
    <s v="t"/>
    <s v="298fe4"/>
    <d v="1899-12-30T00:53:52"/>
    <n v="13"/>
    <x v="323"/>
    <n v="5.2769803134925269E-2"/>
    <x v="0"/>
  </r>
  <r>
    <s v="e83aa3"/>
    <n v="1"/>
    <n v="8"/>
    <s v="t"/>
    <s v="298fe4"/>
    <d v="1899-12-30T00:53:52"/>
    <n v="32"/>
    <x v="318"/>
    <n v="2.5978980004886285E-2"/>
    <x v="0"/>
  </r>
  <r>
    <s v="e31d39"/>
    <n v="1"/>
    <n v="8"/>
    <s v="t"/>
    <s v="298fe4"/>
    <d v="1899-12-30T00:53:52"/>
    <n v="10"/>
    <x v="319"/>
    <n v="8.1184312515269631E-3"/>
    <x v="0"/>
  </r>
  <r>
    <s v="d5e9a6"/>
    <n v="2"/>
    <n v="8"/>
    <s v="t"/>
    <s v="298fe4"/>
    <d v="1899-12-30T00:53:52"/>
    <n v="23"/>
    <x v="800"/>
    <n v="3.7344783757024033E-2"/>
    <x v="0"/>
  </r>
  <r>
    <s v="9ec847"/>
    <n v="1"/>
    <n v="8"/>
    <s v="t"/>
    <s v="298fe4"/>
    <d v="1899-12-30T00:53:52"/>
    <n v="54"/>
    <x v="429"/>
    <n v="4.3839528758245601E-2"/>
    <x v="0"/>
  </r>
  <r>
    <s v="5d267b"/>
    <n v="5"/>
    <n v="8"/>
    <s v="t"/>
    <s v="298fe4"/>
    <d v="1899-12-30T00:53:52"/>
    <n v="40"/>
    <x v="828"/>
    <n v="0.16236862503053925"/>
    <x v="1"/>
  </r>
  <r>
    <s v="2a2353"/>
    <n v="5"/>
    <n v="8"/>
    <s v="t"/>
    <s v="298fe4"/>
    <d v="1899-12-30T00:53:52"/>
    <n v="57"/>
    <x v="479"/>
    <n v="0.23137529066851845"/>
    <x v="1"/>
  </r>
  <r>
    <s v="f084eb"/>
    <n v="1"/>
    <n v="8"/>
    <s v="t"/>
    <s v="298fe4"/>
    <d v="1899-12-30T00:53:52"/>
    <n v="36"/>
    <x v="981"/>
    <n v="2.9226352505497072E-2"/>
    <x v="1"/>
  </r>
  <r>
    <s v="b9a74d"/>
    <n v="1"/>
    <n v="8"/>
    <s v="t"/>
    <s v="298fe4"/>
    <d v="1899-12-30T00:53:52"/>
    <n v="17"/>
    <x v="829"/>
    <n v="1.3801333127595839E-2"/>
    <x v="1"/>
  </r>
  <r>
    <s v="c4a632"/>
    <n v="2"/>
    <n v="6"/>
    <s v="t"/>
    <s v="9eab2b"/>
    <d v="1899-12-30T00:10:20"/>
    <n v="13"/>
    <x v="462"/>
    <n v="2.1566789107317279E-2"/>
    <x v="0"/>
  </r>
  <r>
    <s v="e31d39"/>
    <n v="4"/>
    <n v="6"/>
    <s v="t"/>
    <s v="9eab2b"/>
    <d v="1899-12-30T00:10:20"/>
    <n v="10"/>
    <x v="281"/>
    <n v="3.3179675549718887E-2"/>
    <x v="0"/>
  </r>
  <r>
    <s v="72f5d4"/>
    <n v="2"/>
    <n v="6"/>
    <s v="t"/>
    <s v="9eab2b"/>
    <d v="1899-12-30T00:10:20"/>
    <n v="19"/>
    <x v="279"/>
    <n v="3.1520691772232948E-2"/>
    <x v="0"/>
  </r>
  <r>
    <s v="c8d436"/>
    <n v="2"/>
    <n v="6"/>
    <s v="t"/>
    <s v="9eab2b"/>
    <d v="1899-12-30T00:10:20"/>
    <n v="10"/>
    <x v="193"/>
    <n v="1.6589837774859444E-2"/>
    <x v="1"/>
  </r>
  <r>
    <s v="f084eb"/>
    <n v="3"/>
    <n v="6"/>
    <s v="t"/>
    <s v="9eab2b"/>
    <d v="1899-12-30T00:10:20"/>
    <n v="36"/>
    <x v="195"/>
    <n v="8.9585123984241011E-2"/>
    <x v="1"/>
  </r>
  <r>
    <s v="e83aa3"/>
    <n v="4"/>
    <n v="12"/>
    <s v="f"/>
    <s v="f73b2a"/>
    <d v="1899-12-30T00:02:20"/>
    <n v="32"/>
    <x v="312"/>
    <n v="9.9397836540434464E-2"/>
    <x v="0"/>
  </r>
  <r>
    <s v="c8d436"/>
    <n v="1"/>
    <n v="12"/>
    <s v="f"/>
    <s v="f73b2a"/>
    <d v="1899-12-30T00:02:20"/>
    <n v="10"/>
    <x v="537"/>
    <n v="7.7654559797214438E-3"/>
    <x v="1"/>
  </r>
  <r>
    <s v="b9a74d"/>
    <n v="5"/>
    <n v="12"/>
    <s v="f"/>
    <s v="f73b2a"/>
    <d v="1899-12-30T00:02:20"/>
    <n v="17"/>
    <x v="796"/>
    <n v="6.600637582763226E-2"/>
    <x v="1"/>
  </r>
  <r>
    <s v="2feb6b"/>
    <n v="1"/>
    <n v="12"/>
    <s v="f"/>
    <s v="f73b2a"/>
    <d v="1899-12-30T00:02:20"/>
    <n v="29"/>
    <x v="843"/>
    <n v="2.2519822341192184E-2"/>
    <x v="1"/>
  </r>
  <r>
    <s v="c4a632"/>
    <n v="2"/>
    <n v="1"/>
    <s v="f"/>
    <s v="83bb34"/>
    <d v="1899-12-30T00:04:58"/>
    <n v="13"/>
    <x v="660"/>
    <n v="2.2713958740685221E-2"/>
    <x v="0"/>
  </r>
  <r>
    <s v="e31d39"/>
    <n v="2"/>
    <n v="1"/>
    <s v="f"/>
    <s v="83bb34"/>
    <d v="1899-12-30T00:04:58"/>
    <n v="10"/>
    <x v="730"/>
    <n v="1.7472275954373249E-2"/>
    <x v="0"/>
  </r>
  <r>
    <s v="d5e9a6"/>
    <n v="4"/>
    <n v="1"/>
    <s v="f"/>
    <s v="83bb34"/>
    <d v="1899-12-30T00:04:58"/>
    <n v="23"/>
    <x v="1077"/>
    <n v="8.0372469390116941E-2"/>
    <x v="0"/>
  </r>
  <r>
    <s v="9ec847"/>
    <n v="3"/>
    <n v="1"/>
    <s v="f"/>
    <s v="83bb34"/>
    <d v="1899-12-30T00:04:58"/>
    <n v="54"/>
    <x v="1132"/>
    <n v="0.1415254352304233"/>
    <x v="0"/>
  </r>
  <r>
    <s v="c8d436"/>
    <n v="3"/>
    <n v="1"/>
    <s v="f"/>
    <s v="83bb34"/>
    <d v="1899-12-30T00:04:58"/>
    <n v="10"/>
    <x v="225"/>
    <n v="2.6208413931559871E-2"/>
    <x v="1"/>
  </r>
  <r>
    <s v="f084eb"/>
    <n v="1"/>
    <n v="1"/>
    <s v="f"/>
    <s v="83bb34"/>
    <d v="1899-12-30T00:04:58"/>
    <n v="36"/>
    <x v="880"/>
    <n v="3.1450096717871842E-2"/>
    <x v="1"/>
  </r>
  <r>
    <s v="b9a74d"/>
    <n v="4"/>
    <n v="1"/>
    <s v="f"/>
    <s v="83bb34"/>
    <d v="1899-12-30T00:04:58"/>
    <n v="17"/>
    <x v="974"/>
    <n v="5.9405738244869034E-2"/>
    <x v="1"/>
  </r>
  <r>
    <s v="2feb6b"/>
    <n v="5"/>
    <n v="1"/>
    <s v="f"/>
    <s v="83bb34"/>
    <d v="1899-12-30T00:04:58"/>
    <n v="29"/>
    <x v="733"/>
    <n v="0.12667400066920606"/>
    <x v="1"/>
  </r>
  <r>
    <s v="c4a632"/>
    <n v="1"/>
    <n v="23"/>
    <s v="f"/>
    <s v="5e3794"/>
    <d v="1899-12-30T00:14:27"/>
    <n v="13"/>
    <x v="1133"/>
    <n v="8.8332061769331414E-3"/>
    <x v="0"/>
  </r>
  <r>
    <s v="e31d39"/>
    <n v="3"/>
    <n v="23"/>
    <s v="f"/>
    <s v="5e3794"/>
    <d v="1899-12-30T00:14:27"/>
    <n v="10"/>
    <x v="664"/>
    <n v="2.0384321946768789E-2"/>
    <x v="0"/>
  </r>
  <r>
    <s v="72f5d4"/>
    <n v="5"/>
    <n v="23"/>
    <s v="f"/>
    <s v="5e3794"/>
    <d v="1899-12-30T00:14:27"/>
    <n v="19"/>
    <x v="857"/>
    <n v="6.455035283143451E-2"/>
    <x v="0"/>
  </r>
  <r>
    <s v="f084eb"/>
    <n v="5"/>
    <n v="23"/>
    <s v="f"/>
    <s v="5e3794"/>
    <d v="1899-12-30T00:14:27"/>
    <n v="36"/>
    <x v="946"/>
    <n v="0.12230593168061273"/>
    <x v="1"/>
  </r>
  <r>
    <s v="b9a74d"/>
    <n v="1"/>
    <n v="23"/>
    <s v="f"/>
    <s v="5e3794"/>
    <d v="1899-12-30T00:14:27"/>
    <n v="17"/>
    <x v="665"/>
    <n v="1.1551115769835647E-2"/>
    <x v="1"/>
  </r>
  <r>
    <s v="e83aa3"/>
    <n v="2"/>
    <n v="18"/>
    <s v="t"/>
    <s v="51275a"/>
    <d v="1899-12-30T00:44:20"/>
    <n v="32"/>
    <x v="307"/>
    <n v="4.6310355660884241E-2"/>
    <x v="0"/>
  </r>
  <r>
    <s v="e31d39"/>
    <n v="3"/>
    <n v="18"/>
    <s v="t"/>
    <s v="51275a"/>
    <d v="1899-12-30T00:44:20"/>
    <n v="10"/>
    <x v="839"/>
    <n v="2.1707979216039491E-2"/>
    <x v="0"/>
  </r>
  <r>
    <s v="d5e9a6"/>
    <n v="5"/>
    <n v="18"/>
    <s v="t"/>
    <s v="51275a"/>
    <d v="1899-12-30T00:44:20"/>
    <n v="23"/>
    <x v="991"/>
    <n v="8.3213920328151378E-2"/>
    <x v="0"/>
  </r>
  <r>
    <s v="72f5d4"/>
    <n v="3"/>
    <n v="18"/>
    <s v="t"/>
    <s v="51275a"/>
    <d v="1899-12-30T00:44:20"/>
    <n v="19"/>
    <x v="106"/>
    <n v="4.1245160510475033E-2"/>
    <x v="0"/>
  </r>
  <r>
    <s v="9ec847"/>
    <n v="4"/>
    <n v="18"/>
    <s v="t"/>
    <s v="51275a"/>
    <d v="1899-12-30T00:44:20"/>
    <n v="54"/>
    <x v="969"/>
    <n v="0.15629745035548434"/>
    <x v="0"/>
  </r>
  <r>
    <s v="5d267b"/>
    <n v="4"/>
    <n v="18"/>
    <s v="t"/>
    <s v="51275a"/>
    <d v="1899-12-30T00:44:20"/>
    <n v="40"/>
    <x v="189"/>
    <n v="0.11577588915221063"/>
    <x v="1"/>
  </r>
  <r>
    <s v="c8d436"/>
    <n v="2"/>
    <n v="18"/>
    <s v="t"/>
    <s v="51275a"/>
    <d v="1899-12-30T00:44:20"/>
    <n v="10"/>
    <x v="104"/>
    <n v="1.4471986144026328E-2"/>
    <x v="1"/>
  </r>
  <r>
    <s v="f084eb"/>
    <n v="5"/>
    <n v="18"/>
    <s v="t"/>
    <s v="51275a"/>
    <d v="1899-12-30T00:44:20"/>
    <n v="36"/>
    <x v="583"/>
    <n v="0.13024787529623694"/>
    <x v="1"/>
  </r>
  <r>
    <s v="2feb6b"/>
    <n v="1"/>
    <n v="18"/>
    <s v="t"/>
    <s v="51275a"/>
    <d v="1899-12-30T00:44:20"/>
    <n v="29"/>
    <x v="985"/>
    <n v="2.0984379908838176E-2"/>
    <x v="1"/>
  </r>
  <r>
    <s v="e83aa3"/>
    <n v="5"/>
    <n v="5"/>
    <s v="f"/>
    <s v="50dad0"/>
    <d v="1899-12-30T00:11:48"/>
    <n v="32"/>
    <x v="499"/>
    <n v="0.13413060328609766"/>
    <x v="0"/>
  </r>
  <r>
    <s v="72f5d4"/>
    <n v="3"/>
    <n v="5"/>
    <s v="f"/>
    <s v="50dad0"/>
    <d v="1899-12-30T00:11:48"/>
    <n v="19"/>
    <x v="56"/>
    <n v="4.7784027420672288E-2"/>
    <x v="0"/>
  </r>
  <r>
    <s v="9ec847"/>
    <n v="1"/>
    <n v="5"/>
    <s v="f"/>
    <s v="50dad0"/>
    <d v="1899-12-30T00:11:48"/>
    <n v="54"/>
    <x v="459"/>
    <n v="4.5269078609057954E-2"/>
    <x v="0"/>
  </r>
  <r>
    <s v="f084eb"/>
    <n v="2"/>
    <n v="5"/>
    <s v="f"/>
    <s v="50dad0"/>
    <d v="1899-12-30T00:11:48"/>
    <n v="36"/>
    <x v="59"/>
    <n v="6.0358771478743939E-2"/>
    <x v="1"/>
  </r>
  <r>
    <s v="2feb6b"/>
    <n v="5"/>
    <n v="5"/>
    <s v="f"/>
    <s v="50dad0"/>
    <d v="1899-12-30T00:11:48"/>
    <n v="29"/>
    <x v="535"/>
    <n v="0.12155585922802599"/>
    <x v="1"/>
  </r>
  <r>
    <s v="72f5d4"/>
    <n v="5"/>
    <n v="0"/>
    <s v="t"/>
    <s v="14ebf9"/>
    <d v="1899-12-30T00:02:48"/>
    <n v="19"/>
    <x v="940"/>
    <n v="8.3831627053811031E-2"/>
    <x v="0"/>
  </r>
  <r>
    <s v="9ec847"/>
    <n v="1"/>
    <n v="0"/>
    <s v="t"/>
    <s v="14ebf9"/>
    <d v="1899-12-30T00:02:48"/>
    <n v="54"/>
    <x v="1073"/>
    <n v="4.7651661693745219E-2"/>
    <x v="0"/>
  </r>
  <r>
    <s v="2a2353"/>
    <n v="3"/>
    <n v="0"/>
    <s v="t"/>
    <s v="14ebf9"/>
    <d v="1899-12-30T00:02:48"/>
    <n v="57"/>
    <x v="218"/>
    <n v="0.15089692869685986"/>
    <x v="1"/>
  </r>
  <r>
    <s v="f084eb"/>
    <n v="3"/>
    <n v="0"/>
    <s v="t"/>
    <s v="14ebf9"/>
    <d v="1899-12-30T00:02:48"/>
    <n v="36"/>
    <x v="216"/>
    <n v="9.5303323387490438E-2"/>
    <x v="1"/>
  </r>
  <r>
    <s v="2feb6b"/>
    <n v="1"/>
    <n v="0"/>
    <s v="t"/>
    <s v="14ebf9"/>
    <d v="1899-12-30T00:02:48"/>
    <n v="29"/>
    <x v="450"/>
    <n v="2.5590707205900211E-2"/>
    <x v="1"/>
  </r>
  <r>
    <s v="c4a632"/>
    <n v="3"/>
    <n v="10"/>
    <s v="t"/>
    <n v="5.7699999999999998E+31"/>
    <d v="1899-12-30T00:38:47"/>
    <n v="13"/>
    <x v="179"/>
    <n v="3.0973580100934393E-2"/>
    <x v="0"/>
  </r>
  <r>
    <s v="e83aa3"/>
    <n v="5"/>
    <n v="10"/>
    <s v="t"/>
    <n v="5.7699999999999998E+31"/>
    <d v="1899-12-30T00:38:47"/>
    <n v="32"/>
    <x v="449"/>
    <n v="0.12707109784998727"/>
    <x v="0"/>
  </r>
  <r>
    <s v="72f5d4"/>
    <n v="1"/>
    <n v="10"/>
    <s v="t"/>
    <n v="5.7699999999999998E+31"/>
    <d v="1899-12-30T00:38:47"/>
    <n v="19"/>
    <x v="1079"/>
    <n v="1.5089692869685986E-2"/>
    <x v="0"/>
  </r>
  <r>
    <s v="9ec847"/>
    <n v="1"/>
    <n v="10"/>
    <s v="t"/>
    <n v="5.7699999999999998E+31"/>
    <d v="1899-12-30T00:38:47"/>
    <n v="54"/>
    <x v="1080"/>
    <n v="4.2886495524370696E-2"/>
    <x v="0"/>
  </r>
  <r>
    <s v="2a2353"/>
    <n v="4"/>
    <n v="10"/>
    <s v="t"/>
    <n v="5.7699999999999998E+31"/>
    <d v="1899-12-30T00:38:47"/>
    <n v="57"/>
    <x v="612"/>
    <n v="0.18107631443623184"/>
    <x v="1"/>
  </r>
  <r>
    <s v="b9a74d"/>
    <n v="2"/>
    <n v="10"/>
    <s v="t"/>
    <n v="5.7699999999999998E+31"/>
    <d v="1899-12-30T00:38:47"/>
    <n v="17"/>
    <x v="71"/>
    <n v="2.7002608293122295E-2"/>
    <x v="1"/>
  </r>
  <r>
    <s v="c4a632"/>
    <n v="1"/>
    <n v="14"/>
    <s v="f"/>
    <n v="695026"/>
    <d v="1899-12-30T00:34:18"/>
    <n v="13"/>
    <x v="868"/>
    <n v="9.865658846964288E-3"/>
    <x v="0"/>
  </r>
  <r>
    <s v="e83aa3"/>
    <n v="3"/>
    <n v="14"/>
    <s v="f"/>
    <n v="695026"/>
    <d v="1899-12-30T00:34:18"/>
    <n v="32"/>
    <x v="389"/>
    <n v="7.2854096100659363E-2"/>
    <x v="0"/>
  </r>
  <r>
    <s v="e31d39"/>
    <n v="1"/>
    <n v="14"/>
    <s v="f"/>
    <n v="695026"/>
    <d v="1899-12-30T00:34:18"/>
    <n v="10"/>
    <x v="469"/>
    <n v="7.5889683438186825E-3"/>
    <x v="0"/>
  </r>
  <r>
    <s v="72f5d4"/>
    <n v="4"/>
    <n v="14"/>
    <s v="f"/>
    <n v="695026"/>
    <d v="1899-12-30T00:34:18"/>
    <n v="19"/>
    <x v="331"/>
    <n v="5.7676159413021989E-2"/>
    <x v="0"/>
  </r>
  <r>
    <s v="c8d436"/>
    <n v="5"/>
    <n v="14"/>
    <s v="f"/>
    <n v="695026"/>
    <d v="1899-12-30T00:34:18"/>
    <n v="10"/>
    <x v="374"/>
    <n v="3.794484171909341E-2"/>
    <x v="1"/>
  </r>
  <r>
    <s v="2a2353"/>
    <n v="5"/>
    <n v="14"/>
    <s v="f"/>
    <n v="695026"/>
    <d v="1899-12-30T00:34:18"/>
    <n v="57"/>
    <x v="375"/>
    <n v="0.21628559779883247"/>
    <x v="1"/>
  </r>
  <r>
    <s v="f084eb"/>
    <n v="5"/>
    <n v="14"/>
    <s v="f"/>
    <n v="695026"/>
    <d v="1899-12-30T00:34:18"/>
    <n v="36"/>
    <x v="637"/>
    <n v="0.1366014301887363"/>
    <x v="1"/>
  </r>
  <r>
    <s v="b9a74d"/>
    <n v="3"/>
    <n v="14"/>
    <s v="f"/>
    <n v="695026"/>
    <d v="1899-12-30T00:34:18"/>
    <n v="17"/>
    <x v="47"/>
    <n v="3.8703738553475288E-2"/>
    <x v="1"/>
  </r>
  <r>
    <s v="d5e9a6"/>
    <n v="4"/>
    <n v="14"/>
    <s v="f"/>
    <s v="fffa11"/>
    <d v="1899-12-30T00:19:57"/>
    <n v="23"/>
    <x v="330"/>
    <n v="6.9818508763131878E-2"/>
    <x v="0"/>
  </r>
  <r>
    <s v="2a2353"/>
    <n v="4"/>
    <n v="14"/>
    <s v="f"/>
    <s v="fffa11"/>
    <d v="1899-12-30T00:19:57"/>
    <n v="57"/>
    <x v="33"/>
    <n v="0.17302847823906595"/>
    <x v="1"/>
  </r>
  <r>
    <s v="f084eb"/>
    <n v="2"/>
    <n v="14"/>
    <s v="f"/>
    <s v="fffa11"/>
    <d v="1899-12-30T00:19:57"/>
    <n v="36"/>
    <x v="34"/>
    <n v="5.4640572075494519E-2"/>
    <x v="1"/>
  </r>
  <r>
    <s v="2feb6b"/>
    <n v="1"/>
    <n v="14"/>
    <s v="f"/>
    <s v="fffa11"/>
    <d v="1899-12-30T00:19:57"/>
    <n v="29"/>
    <x v="376"/>
    <n v="2.2008008197074179E-2"/>
    <x v="1"/>
  </r>
  <r>
    <s v="c4a632"/>
    <n v="3"/>
    <n v="8"/>
    <s v="t"/>
    <s v="e1490f"/>
    <d v="1899-12-30T00:31:57"/>
    <n v="13"/>
    <x v="722"/>
    <n v="3.1661881880955159E-2"/>
    <x v="0"/>
  </r>
  <r>
    <s v="e83aa3"/>
    <n v="3"/>
    <n v="8"/>
    <s v="t"/>
    <s v="e1490f"/>
    <d v="1899-12-30T00:31:57"/>
    <n v="32"/>
    <x v="947"/>
    <n v="7.7936940014658854E-2"/>
    <x v="0"/>
  </r>
  <r>
    <s v="f084eb"/>
    <n v="1"/>
    <n v="8"/>
    <s v="t"/>
    <s v="e1490f"/>
    <d v="1899-12-30T00:31:57"/>
    <n v="36"/>
    <x v="981"/>
    <n v="2.9226352505497072E-2"/>
    <x v="1"/>
  </r>
  <r>
    <s v="b9a74d"/>
    <n v="3"/>
    <n v="8"/>
    <s v="t"/>
    <s v="e1490f"/>
    <d v="1899-12-30T00:31:57"/>
    <n v="17"/>
    <x v="480"/>
    <n v="4.1403999382787514E-2"/>
    <x v="1"/>
  </r>
  <r>
    <s v="2feb6b"/>
    <n v="1"/>
    <n v="8"/>
    <s v="t"/>
    <s v="e1490f"/>
    <d v="1899-12-30T00:31:57"/>
    <n v="29"/>
    <x v="431"/>
    <n v="2.3543450629428194E-2"/>
    <x v="1"/>
  </r>
  <r>
    <s v="e83aa3"/>
    <n v="3"/>
    <n v="16"/>
    <s v="t"/>
    <s v="26e88e"/>
    <d v="1899-12-30T00:34:03"/>
    <n v="32"/>
    <x v="265"/>
    <n v="7.1159814795992857E-2"/>
    <x v="0"/>
  </r>
  <r>
    <s v="e31d39"/>
    <n v="1"/>
    <n v="16"/>
    <s v="t"/>
    <s v="26e88e"/>
    <d v="1899-12-30T00:34:03"/>
    <n v="10"/>
    <x v="986"/>
    <n v="7.4124807079159229E-3"/>
    <x v="0"/>
  </r>
  <r>
    <s v="d5e9a6"/>
    <n v="4"/>
    <n v="16"/>
    <s v="t"/>
    <s v="26e88e"/>
    <d v="1899-12-30T00:34:03"/>
    <n v="23"/>
    <x v="508"/>
    <n v="6.8194822512826492E-2"/>
    <x v="0"/>
  </r>
  <r>
    <s v="5d267b"/>
    <n v="1"/>
    <n v="16"/>
    <s v="t"/>
    <s v="26e88e"/>
    <d v="1899-12-30T00:34:03"/>
    <n v="40"/>
    <x v="200"/>
    <n v="2.9649922831663691E-2"/>
    <x v="1"/>
  </r>
  <r>
    <s v="2a2353"/>
    <n v="3"/>
    <n v="16"/>
    <s v="t"/>
    <s v="26e88e"/>
    <d v="1899-12-30T00:34:03"/>
    <n v="57"/>
    <x v="927"/>
    <n v="0.12675342010536225"/>
    <x v="1"/>
  </r>
  <r>
    <s v="f084eb"/>
    <n v="2"/>
    <n v="16"/>
    <s v="t"/>
    <s v="26e88e"/>
    <d v="1899-12-30T00:34:03"/>
    <n v="36"/>
    <x v="1057"/>
    <n v="5.3369861096994646E-2"/>
    <x v="1"/>
  </r>
  <r>
    <s v="b9a74d"/>
    <n v="1"/>
    <n v="16"/>
    <s v="t"/>
    <s v="26e88e"/>
    <d v="1899-12-30T00:34:03"/>
    <n v="17"/>
    <x v="206"/>
    <n v="1.2601217203457069E-2"/>
    <x v="1"/>
  </r>
  <r>
    <s v="2feb6b"/>
    <n v="5"/>
    <n v="16"/>
    <s v="t"/>
    <s v="26e88e"/>
    <d v="1899-12-30T00:34:03"/>
    <n v="29"/>
    <x v="511"/>
    <n v="0.10748097026478089"/>
    <x v="1"/>
  </r>
  <r>
    <s v="e83aa3"/>
    <n v="1"/>
    <n v="19"/>
    <s v="f"/>
    <s v="f8f205"/>
    <d v="1899-12-30T00:45:20"/>
    <n v="32"/>
    <x v="398"/>
    <n v="2.2872797612997708E-2"/>
    <x v="0"/>
  </r>
  <r>
    <s v="72f5d4"/>
    <n v="3"/>
    <n v="19"/>
    <s v="f"/>
    <s v="f8f205"/>
    <d v="1899-12-30T00:45:20"/>
    <n v="19"/>
    <x v="496"/>
    <n v="4.0742170748152166E-2"/>
    <x v="0"/>
  </r>
  <r>
    <s v="9ec847"/>
    <n v="1"/>
    <n v="19"/>
    <s v="f"/>
    <s v="f8f205"/>
    <d v="1899-12-30T00:45:20"/>
    <n v="54"/>
    <x v="955"/>
    <n v="3.8597845971933629E-2"/>
    <x v="0"/>
  </r>
  <r>
    <s v="5d267b"/>
    <n v="3"/>
    <n v="19"/>
    <s v="f"/>
    <s v="f8f205"/>
    <d v="1899-12-30T00:45:20"/>
    <n v="40"/>
    <x v="258"/>
    <n v="8.5772991048741393E-2"/>
    <x v="1"/>
  </r>
  <r>
    <s v="c8d436"/>
    <n v="3"/>
    <n v="19"/>
    <s v="f"/>
    <s v="f8f205"/>
    <d v="1899-12-30T00:45:20"/>
    <n v="10"/>
    <x v="341"/>
    <n v="2.1443247762185348E-2"/>
    <x v="1"/>
  </r>
  <r>
    <s v="f084eb"/>
    <n v="3"/>
    <n v="19"/>
    <s v="f"/>
    <s v="f8f205"/>
    <d v="1899-12-30T00:45:20"/>
    <n v="36"/>
    <x v="698"/>
    <n v="7.7195691943867259E-2"/>
    <x v="1"/>
  </r>
  <r>
    <s v="2feb6b"/>
    <n v="3"/>
    <n v="19"/>
    <s v="f"/>
    <s v="f8f205"/>
    <d v="1899-12-30T00:45:20"/>
    <n v="29"/>
    <x v="344"/>
    <n v="6.2185418510337515E-2"/>
    <x v="1"/>
  </r>
  <r>
    <s v="c4a632"/>
    <n v="4"/>
    <n v="2"/>
    <s v="t"/>
    <s v="c21091"/>
    <d v="1899-12-30T00:10:15"/>
    <n v="13"/>
    <x v="953"/>
    <n v="4.4969049628023262E-2"/>
    <x v="0"/>
  </r>
  <r>
    <s v="e83aa3"/>
    <n v="3"/>
    <n v="2"/>
    <s v="t"/>
    <s v="c21091"/>
    <d v="1899-12-30T00:10:15"/>
    <n v="32"/>
    <x v="651"/>
    <n v="8.3019783928658344E-2"/>
    <x v="0"/>
  </r>
  <r>
    <s v="5d267b"/>
    <n v="1"/>
    <n v="2"/>
    <s v="t"/>
    <s v="c21091"/>
    <d v="1899-12-30T00:10:15"/>
    <n v="40"/>
    <x v="175"/>
    <n v="3.4591576636940978E-2"/>
    <x v="1"/>
  </r>
  <r>
    <s v="c8d436"/>
    <n v="4"/>
    <n v="2"/>
    <s v="t"/>
    <s v="c21091"/>
    <d v="1899-12-30T00:10:15"/>
    <n v="10"/>
    <x v="175"/>
    <n v="3.4591576636940978E-2"/>
    <x v="1"/>
  </r>
  <r>
    <s v="f084eb"/>
    <n v="3"/>
    <n v="2"/>
    <s v="t"/>
    <s v="c21091"/>
    <d v="1899-12-30T00:10:15"/>
    <n v="36"/>
    <x v="647"/>
    <n v="9.3397256919740643E-2"/>
    <x v="1"/>
  </r>
  <r>
    <s v="b9a74d"/>
    <n v="4"/>
    <n v="2"/>
    <s v="t"/>
    <s v="c21091"/>
    <d v="1899-12-30T00:10:15"/>
    <n v="17"/>
    <x v="600"/>
    <n v="5.8805680282799651E-2"/>
    <x v="1"/>
  </r>
  <r>
    <s v="2feb6b"/>
    <n v="3"/>
    <n v="2"/>
    <s v="t"/>
    <s v="c21091"/>
    <d v="1899-12-30T00:10:15"/>
    <n v="29"/>
    <x v="1105"/>
    <n v="7.5236679185346614E-2"/>
    <x v="1"/>
  </r>
  <r>
    <s v="c4a632"/>
    <n v="2"/>
    <n v="7"/>
    <s v="f"/>
    <s v="1aa614"/>
    <d v="1899-12-30T00:03:42"/>
    <n v="13"/>
    <x v="1035"/>
    <n v="2.133735518064369E-2"/>
    <x v="0"/>
  </r>
  <r>
    <s v="e83aa3"/>
    <n v="1"/>
    <n v="7"/>
    <s v="f"/>
    <s v="1aa614"/>
    <d v="1899-12-30T00:03:42"/>
    <n v="32"/>
    <x v="513"/>
    <n v="2.62613602223307E-2"/>
    <x v="0"/>
  </r>
  <r>
    <s v="9ec847"/>
    <n v="4"/>
    <n v="7"/>
    <s v="f"/>
    <s v="1aa614"/>
    <d v="1899-12-30T00:03:42"/>
    <n v="54"/>
    <x v="1006"/>
    <n v="0.1772641815007322"/>
    <x v="0"/>
  </r>
  <r>
    <s v="5d267b"/>
    <n v="4"/>
    <n v="7"/>
    <s v="f"/>
    <s v="1aa614"/>
    <d v="1899-12-30T00:03:42"/>
    <n v="40"/>
    <x v="527"/>
    <n v="0.13130680111165347"/>
    <x v="1"/>
  </r>
  <r>
    <s v="c8d436"/>
    <n v="3"/>
    <n v="7"/>
    <s v="f"/>
    <s v="1aa614"/>
    <d v="1899-12-30T00:03:42"/>
    <n v="10"/>
    <x v="525"/>
    <n v="2.462002520843503E-2"/>
    <x v="1"/>
  </r>
  <r>
    <s v="f084eb"/>
    <n v="5"/>
    <n v="7"/>
    <s v="f"/>
    <s v="1aa614"/>
    <d v="1899-12-30T00:03:42"/>
    <n v="36"/>
    <x v="1149"/>
    <n v="0.14772015125061017"/>
    <x v="1"/>
  </r>
  <r>
    <s v="b9a74d"/>
    <n v="4"/>
    <n v="7"/>
    <s v="f"/>
    <s v="1aa614"/>
    <d v="1899-12-30T00:03:42"/>
    <n v="17"/>
    <x v="774"/>
    <n v="5.5805390472452733E-2"/>
    <x v="1"/>
  </r>
  <r>
    <s v="2feb6b"/>
    <n v="4"/>
    <n v="7"/>
    <s v="f"/>
    <s v="1aa614"/>
    <d v="1899-12-30T00:03:42"/>
    <n v="29"/>
    <x v="887"/>
    <n v="9.5197430805948779E-2"/>
    <x v="1"/>
  </r>
  <r>
    <s v="e83aa3"/>
    <n v="2"/>
    <n v="3"/>
    <s v="t"/>
    <s v="8334d6"/>
    <d v="1899-12-30T00:17:33"/>
    <n v="32"/>
    <x v="1093"/>
    <n v="5.4781762184216723E-2"/>
    <x v="0"/>
  </r>
  <r>
    <s v="e31d39"/>
    <n v="3"/>
    <n v="3"/>
    <s v="t"/>
    <s v="8334d6"/>
    <d v="1899-12-30T00:17:33"/>
    <n v="10"/>
    <x v="891"/>
    <n v="2.5678951023851589E-2"/>
    <x v="0"/>
  </r>
  <r>
    <s v="d5e9a6"/>
    <n v="4"/>
    <n v="3"/>
    <s v="t"/>
    <s v="8334d6"/>
    <d v="1899-12-30T00:17:33"/>
    <n v="23"/>
    <x v="1025"/>
    <n v="7.874878313981154E-2"/>
    <x v="0"/>
  </r>
  <r>
    <s v="9ec847"/>
    <n v="1"/>
    <n v="3"/>
    <s v="t"/>
    <s v="8334d6"/>
    <d v="1899-12-30T00:17:33"/>
    <n v="54"/>
    <x v="766"/>
    <n v="4.6222111842932859E-2"/>
    <x v="0"/>
  </r>
  <r>
    <s v="c8d436"/>
    <n v="1"/>
    <n v="3"/>
    <s v="t"/>
    <s v="8334d6"/>
    <d v="1899-12-30T00:17:33"/>
    <n v="10"/>
    <x v="530"/>
    <n v="8.5596503412838625E-3"/>
    <x v="1"/>
  </r>
  <r>
    <s v="2a2353"/>
    <n v="1"/>
    <n v="3"/>
    <s v="t"/>
    <s v="8334d6"/>
    <d v="1899-12-30T00:17:33"/>
    <n v="57"/>
    <x v="680"/>
    <n v="4.8790006945318015E-2"/>
    <x v="1"/>
  </r>
  <r>
    <s v="b9a74d"/>
    <n v="2"/>
    <n v="3"/>
    <s v="t"/>
    <s v="8334d6"/>
    <d v="1899-12-30T00:17:33"/>
    <n v="17"/>
    <x v="335"/>
    <n v="2.910281116036513E-2"/>
    <x v="1"/>
  </r>
  <r>
    <s v="2feb6b"/>
    <n v="1"/>
    <n v="3"/>
    <s v="t"/>
    <s v="8334d6"/>
    <d v="1899-12-30T00:17:33"/>
    <n v="29"/>
    <x v="916"/>
    <n v="2.4822985989723205E-2"/>
    <x v="1"/>
  </r>
  <r>
    <s v="c4a632"/>
    <n v="5"/>
    <n v="8"/>
    <s v="f"/>
    <s v="67b41d"/>
    <d v="1899-12-30T00:42:39"/>
    <n v="13"/>
    <x v="323"/>
    <n v="5.2769803134925269E-2"/>
    <x v="0"/>
  </r>
  <r>
    <s v="2a2353"/>
    <n v="3"/>
    <n v="8"/>
    <s v="f"/>
    <s v="67b41d"/>
    <d v="1899-12-30T00:42:39"/>
    <n v="57"/>
    <x v="419"/>
    <n v="0.13882517440111106"/>
    <x v="1"/>
  </r>
  <r>
    <s v="2feb6b"/>
    <n v="2"/>
    <n v="8"/>
    <s v="f"/>
    <s v="67b41d"/>
    <d v="1899-12-30T00:42:39"/>
    <n v="29"/>
    <x v="759"/>
    <n v="4.7086901258856388E-2"/>
    <x v="1"/>
  </r>
  <r>
    <s v="e83aa3"/>
    <n v="3"/>
    <n v="1"/>
    <s v="f"/>
    <s v="5e506c"/>
    <d v="1899-12-30T00:31:22"/>
    <n v="32"/>
    <x v="1075"/>
    <n v="8.386692458099157E-2"/>
    <x v="0"/>
  </r>
  <r>
    <s v="e31d39"/>
    <n v="5"/>
    <n v="1"/>
    <s v="f"/>
    <s v="5e506c"/>
    <d v="1899-12-30T00:31:22"/>
    <n v="10"/>
    <x v="453"/>
    <n v="4.368068988593312E-2"/>
    <x v="0"/>
  </r>
  <r>
    <s v="c8d436"/>
    <n v="5"/>
    <n v="1"/>
    <s v="f"/>
    <s v="5e506c"/>
    <d v="1899-12-30T00:31:22"/>
    <n v="10"/>
    <x v="453"/>
    <n v="4.368068988593312E-2"/>
    <x v="1"/>
  </r>
  <r>
    <s v="b9a74d"/>
    <n v="2"/>
    <n v="1"/>
    <s v="f"/>
    <s v="5e506c"/>
    <d v="1899-12-30T00:31:22"/>
    <n v="17"/>
    <x v="226"/>
    <n v="2.9702869122434517E-2"/>
    <x v="1"/>
  </r>
  <r>
    <s v="2feb6b"/>
    <n v="4"/>
    <n v="1"/>
    <s v="f"/>
    <s v="5e506c"/>
    <d v="1899-12-30T00:31:22"/>
    <n v="29"/>
    <x v="1039"/>
    <n v="0.10133920053536483"/>
    <x v="1"/>
  </r>
  <r>
    <s v="c4a632"/>
    <n v="1"/>
    <n v="7"/>
    <s v="t"/>
    <s v="afe218"/>
    <d v="1899-12-30T00:25:40"/>
    <n v="13"/>
    <x v="1060"/>
    <n v="1.0668677590321845E-2"/>
    <x v="0"/>
  </r>
  <r>
    <s v="e83aa3"/>
    <n v="2"/>
    <n v="7"/>
    <s v="t"/>
    <s v="afe218"/>
    <d v="1899-12-30T00:25:40"/>
    <n v="32"/>
    <x v="1044"/>
    <n v="5.25227204446614E-2"/>
    <x v="0"/>
  </r>
  <r>
    <s v="72f5d4"/>
    <n v="3"/>
    <n v="7"/>
    <s v="t"/>
    <s v="afe218"/>
    <d v="1899-12-30T00:25:40"/>
    <n v="19"/>
    <x v="515"/>
    <n v="4.6778047896026555E-2"/>
    <x v="0"/>
  </r>
  <r>
    <s v="9ec847"/>
    <n v="4"/>
    <n v="7"/>
    <s v="t"/>
    <s v="afe218"/>
    <d v="1899-12-30T00:25:40"/>
    <n v="54"/>
    <x v="1006"/>
    <n v="0.1772641815007322"/>
    <x v="0"/>
  </r>
  <r>
    <s v="5d267b"/>
    <n v="1"/>
    <n v="7"/>
    <s v="t"/>
    <s v="afe218"/>
    <d v="1899-12-30T00:25:40"/>
    <n v="40"/>
    <x v="528"/>
    <n v="3.2826700277913366E-2"/>
    <x v="1"/>
  </r>
  <r>
    <s v="b9a74d"/>
    <n v="3"/>
    <n v="7"/>
    <s v="t"/>
    <s v="afe218"/>
    <d v="1899-12-30T00:25:40"/>
    <n v="17"/>
    <x v="1092"/>
    <n v="4.1854042854339552E-2"/>
    <x v="1"/>
  </r>
  <r>
    <s v="2feb6b"/>
    <n v="3"/>
    <n v="7"/>
    <s v="t"/>
    <s v="afe218"/>
    <d v="1899-12-30T00:25:40"/>
    <n v="29"/>
    <x v="144"/>
    <n v="7.1398073104461585E-2"/>
    <x v="1"/>
  </r>
  <r>
    <s v="c4a632"/>
    <n v="1"/>
    <n v="18"/>
    <s v="f"/>
    <s v="c37072"/>
    <d v="1899-12-30T00:05:57"/>
    <n v="13"/>
    <x v="207"/>
    <n v="9.4067909936171121E-3"/>
    <x v="0"/>
  </r>
  <r>
    <s v="e31d39"/>
    <n v="3"/>
    <n v="18"/>
    <s v="f"/>
    <s v="c37072"/>
    <d v="1899-12-30T00:05:57"/>
    <n v="10"/>
    <x v="839"/>
    <n v="2.1707979216039491E-2"/>
    <x v="0"/>
  </r>
  <r>
    <s v="72f5d4"/>
    <n v="1"/>
    <n v="18"/>
    <s v="f"/>
    <s v="c37072"/>
    <d v="1899-12-30T00:05:57"/>
    <n v="19"/>
    <x v="308"/>
    <n v="1.3748386836825012E-2"/>
    <x v="0"/>
  </r>
  <r>
    <s v="9ec847"/>
    <n v="2"/>
    <n v="18"/>
    <s v="f"/>
    <s v="c37072"/>
    <d v="1899-12-30T00:05:57"/>
    <n v="54"/>
    <x v="840"/>
    <n v="7.814872517774217E-2"/>
    <x v="0"/>
  </r>
  <r>
    <s v="5d267b"/>
    <n v="1"/>
    <n v="18"/>
    <s v="f"/>
    <s v="c37072"/>
    <d v="1899-12-30T00:05:57"/>
    <n v="40"/>
    <x v="190"/>
    <n v="2.8943972288052656E-2"/>
    <x v="1"/>
  </r>
  <r>
    <s v="c8d436"/>
    <n v="5"/>
    <n v="18"/>
    <s v="f"/>
    <s v="c37072"/>
    <d v="1899-12-30T00:05:57"/>
    <n v="10"/>
    <x v="208"/>
    <n v="3.6179965360065812E-2"/>
    <x v="1"/>
  </r>
  <r>
    <s v="2a2353"/>
    <n v="5"/>
    <n v="18"/>
    <s v="f"/>
    <s v="c37072"/>
    <d v="1899-12-30T00:05:57"/>
    <n v="57"/>
    <x v="212"/>
    <n v="0.20622580255237516"/>
    <x v="1"/>
  </r>
  <r>
    <s v="b9a74d"/>
    <n v="3"/>
    <n v="18"/>
    <s v="f"/>
    <s v="c37072"/>
    <d v="1899-12-30T00:05:57"/>
    <n v="17"/>
    <x v="110"/>
    <n v="3.690356466726713E-2"/>
    <x v="1"/>
  </r>
  <r>
    <s v="d5e9a6"/>
    <n v="2"/>
    <n v="14"/>
    <s v="t"/>
    <s v="36780c"/>
    <d v="1899-12-30T00:36:00"/>
    <n v="23"/>
    <x v="636"/>
    <n v="3.4909254381565939E-2"/>
    <x v="0"/>
  </r>
  <r>
    <s v="5d267b"/>
    <n v="1"/>
    <n v="14"/>
    <s v="t"/>
    <s v="36780c"/>
    <d v="1899-12-30T00:36:00"/>
    <n v="40"/>
    <x v="391"/>
    <n v="3.035587337527473E-2"/>
    <x v="1"/>
  </r>
  <r>
    <s v="2a2353"/>
    <n v="5"/>
    <n v="14"/>
    <s v="t"/>
    <s v="36780c"/>
    <d v="1899-12-30T00:36:00"/>
    <n v="57"/>
    <x v="375"/>
    <n v="0.21628559779883247"/>
    <x v="1"/>
  </r>
  <r>
    <s v="f084eb"/>
    <n v="1"/>
    <n v="14"/>
    <s v="t"/>
    <s v="36780c"/>
    <d v="1899-12-30T00:36:00"/>
    <n v="36"/>
    <x v="859"/>
    <n v="2.7320286037747259E-2"/>
    <x v="1"/>
  </r>
  <r>
    <s v="c4a632"/>
    <n v="1"/>
    <n v="17"/>
    <s v="t"/>
    <s v="4d62ec"/>
    <d v="1899-12-30T00:35:06"/>
    <n v="13"/>
    <x v="1102"/>
    <n v="9.5215079569539052E-3"/>
    <x v="0"/>
  </r>
  <r>
    <s v="9ec847"/>
    <n v="2"/>
    <n v="17"/>
    <s v="t"/>
    <s v="4d62ec"/>
    <d v="1899-12-30T00:35:06"/>
    <n v="54"/>
    <x v="608"/>
    <n v="7.9101758411617068E-2"/>
    <x v="0"/>
  </r>
  <r>
    <s v="5d267b"/>
    <n v="5"/>
    <n v="17"/>
    <s v="t"/>
    <s v="4d62ec"/>
    <d v="1899-12-30T00:35:06"/>
    <n v="40"/>
    <x v="833"/>
    <n v="0.14648473779929086"/>
    <x v="1"/>
  </r>
  <r>
    <s v="c8d436"/>
    <n v="3"/>
    <n v="17"/>
    <s v="t"/>
    <s v="4d62ec"/>
    <d v="1899-12-30T00:35:06"/>
    <n v="10"/>
    <x v="691"/>
    <n v="2.1972710669893626E-2"/>
    <x v="1"/>
  </r>
  <r>
    <s v="2a2353"/>
    <n v="1"/>
    <n v="17"/>
    <s v="t"/>
    <s v="4d62ec"/>
    <d v="1899-12-30T00:35:06"/>
    <n v="57"/>
    <x v="931"/>
    <n v="4.1748150272797886E-2"/>
    <x v="1"/>
  </r>
  <r>
    <s v="b9a74d"/>
    <n v="3"/>
    <n v="17"/>
    <s v="t"/>
    <s v="4d62ec"/>
    <d v="1899-12-30T00:35:06"/>
    <n v="17"/>
    <x v="988"/>
    <n v="3.7353608138819168E-2"/>
    <x v="1"/>
  </r>
  <r>
    <s v="2feb6b"/>
    <n v="5"/>
    <n v="17"/>
    <s v="t"/>
    <s v="4d62ec"/>
    <d v="1899-12-30T00:35:06"/>
    <n v="29"/>
    <x v="793"/>
    <n v="0.10620143490448587"/>
    <x v="1"/>
  </r>
  <r>
    <s v="e31d39"/>
    <n v="5"/>
    <n v="18"/>
    <s v="t"/>
    <n v="578049"/>
    <d v="1899-12-30T00:47:09"/>
    <n v="10"/>
    <x v="208"/>
    <n v="3.6179965360065812E-2"/>
    <x v="0"/>
  </r>
  <r>
    <s v="d5e9a6"/>
    <n v="2"/>
    <n v="18"/>
    <s v="t"/>
    <n v="578049"/>
    <d v="1899-12-30T00:47:09"/>
    <n v="23"/>
    <x v="591"/>
    <n v="3.3285568131260553E-2"/>
    <x v="0"/>
  </r>
  <r>
    <s v="72f5d4"/>
    <n v="4"/>
    <n v="18"/>
    <s v="t"/>
    <n v="578049"/>
    <d v="1899-12-30T00:47:09"/>
    <n v="19"/>
    <x v="900"/>
    <n v="5.4993547347300047E-2"/>
    <x v="0"/>
  </r>
  <r>
    <s v="c8d436"/>
    <n v="1"/>
    <n v="18"/>
    <s v="t"/>
    <n v="578049"/>
    <d v="1899-12-30T00:47:09"/>
    <n v="10"/>
    <x v="211"/>
    <n v="7.2359930720131641E-3"/>
    <x v="1"/>
  </r>
  <r>
    <s v="b9a74d"/>
    <n v="2"/>
    <n v="18"/>
    <s v="t"/>
    <n v="578049"/>
    <d v="1899-12-30T00:47:09"/>
    <n v="17"/>
    <x v="971"/>
    <n v="2.4602376444844757E-2"/>
    <x v="1"/>
  </r>
  <r>
    <s v="c4a632"/>
    <n v="4"/>
    <n v="7"/>
    <s v="t"/>
    <s v="29ad60"/>
    <d v="1899-12-30T00:55:08"/>
    <n v="13"/>
    <x v="742"/>
    <n v="4.267471036128738E-2"/>
    <x v="0"/>
  </r>
  <r>
    <s v="e31d39"/>
    <n v="2"/>
    <n v="7"/>
    <s v="t"/>
    <s v="29ad60"/>
    <d v="1899-12-30T00:55:08"/>
    <n v="10"/>
    <x v="433"/>
    <n v="1.6413350138956683E-2"/>
    <x v="0"/>
  </r>
  <r>
    <s v="9ec847"/>
    <n v="5"/>
    <n v="7"/>
    <s v="t"/>
    <s v="29ad60"/>
    <d v="1899-12-30T00:55:08"/>
    <n v="54"/>
    <x v="142"/>
    <n v="0.22158022687591528"/>
    <x v="0"/>
  </r>
  <r>
    <s v="2a2353"/>
    <n v="3"/>
    <n v="7"/>
    <s v="t"/>
    <s v="29ad60"/>
    <d v="1899-12-30T00:55:08"/>
    <n v="57"/>
    <x v="143"/>
    <n v="0.14033414368807967"/>
    <x v="1"/>
  </r>
  <r>
    <s v="f084eb"/>
    <n v="2"/>
    <n v="7"/>
    <s v="t"/>
    <s v="29ad60"/>
    <d v="1899-12-30T00:55:08"/>
    <n v="36"/>
    <x v="919"/>
    <n v="5.9088060500244066E-2"/>
    <x v="1"/>
  </r>
  <r>
    <s v="b9a74d"/>
    <n v="1"/>
    <n v="7"/>
    <s v="t"/>
    <s v="29ad60"/>
    <d v="1899-12-30T00:55:08"/>
    <n v="17"/>
    <x v="963"/>
    <n v="1.3951347618113183E-2"/>
    <x v="1"/>
  </r>
  <r>
    <s v="2feb6b"/>
    <n v="2"/>
    <n v="7"/>
    <s v="t"/>
    <s v="29ad60"/>
    <d v="1899-12-30T00:55:08"/>
    <n v="29"/>
    <x v="743"/>
    <n v="4.759871540297439E-2"/>
    <x v="1"/>
  </r>
  <r>
    <s v="c4a632"/>
    <n v="4"/>
    <n v="20"/>
    <s v="t"/>
    <s v="ee65e8"/>
    <d v="1899-12-30T00:27:32"/>
    <n v="13"/>
    <x v="386"/>
    <n v="3.6709428267774097E-2"/>
    <x v="0"/>
  </r>
  <r>
    <s v="e31d39"/>
    <n v="5"/>
    <n v="20"/>
    <s v="t"/>
    <s v="ee65e8"/>
    <d v="1899-12-30T00:27:32"/>
    <n v="10"/>
    <x v="39"/>
    <n v="3.5297527180552013E-2"/>
    <x v="0"/>
  </r>
  <r>
    <s v="d5e9a6"/>
    <n v="4"/>
    <n v="20"/>
    <s v="t"/>
    <s v="ee65e8"/>
    <d v="1899-12-30T00:27:32"/>
    <n v="23"/>
    <x v="40"/>
    <n v="6.4947450012215704E-2"/>
    <x v="0"/>
  </r>
  <r>
    <s v="9ec847"/>
    <n v="4"/>
    <n v="20"/>
    <s v="t"/>
    <s v="ee65e8"/>
    <d v="1899-12-30T00:27:32"/>
    <n v="54"/>
    <x v="924"/>
    <n v="0.15248531741998472"/>
    <x v="0"/>
  </r>
  <r>
    <s v="5d267b"/>
    <n v="5"/>
    <n v="20"/>
    <s v="t"/>
    <s v="ee65e8"/>
    <d v="1899-12-30T00:27:32"/>
    <n v="40"/>
    <x v="41"/>
    <n v="0.14119010872220805"/>
    <x v="1"/>
  </r>
  <r>
    <s v="f084eb"/>
    <n v="2"/>
    <n v="20"/>
    <s v="t"/>
    <s v="ee65e8"/>
    <d v="1899-12-30T00:27:32"/>
    <n v="36"/>
    <x v="43"/>
    <n v="5.0828439139994908E-2"/>
    <x v="1"/>
  </r>
  <r>
    <s v="b9a74d"/>
    <n v="1"/>
    <n v="20"/>
    <s v="t"/>
    <s v="ee65e8"/>
    <d v="1899-12-30T00:27:32"/>
    <n v="17"/>
    <x v="128"/>
    <n v="1.2001159241387685E-2"/>
    <x v="1"/>
  </r>
  <r>
    <s v="c4a632"/>
    <n v="3"/>
    <n v="24"/>
    <s v="f"/>
    <s v="4d7f58"/>
    <d v="1899-12-30T00:11:07"/>
    <n v="13"/>
    <x v="933"/>
    <n v="2.6155467640789045E-2"/>
    <x v="0"/>
  </r>
  <r>
    <s v="e83aa3"/>
    <n v="4"/>
    <n v="24"/>
    <s v="f"/>
    <s v="4d7f58"/>
    <d v="1899-12-30T00:11:07"/>
    <n v="32"/>
    <x v="87"/>
    <n v="8.5843586103102498E-2"/>
    <x v="0"/>
  </r>
  <r>
    <s v="e31d39"/>
    <n v="1"/>
    <n v="24"/>
    <s v="f"/>
    <s v="4d7f58"/>
    <d v="1899-12-30T00:11:07"/>
    <n v="10"/>
    <x v="444"/>
    <n v="6.7065301643048827E-3"/>
    <x v="0"/>
  </r>
  <r>
    <s v="72f5d4"/>
    <n v="5"/>
    <n v="24"/>
    <s v="f"/>
    <s v="4d7f58"/>
    <d v="1899-12-30T00:11:07"/>
    <n v="19"/>
    <x v="379"/>
    <n v="6.3712036560896385E-2"/>
    <x v="0"/>
  </r>
  <r>
    <s v="2a2353"/>
    <n v="2"/>
    <n v="24"/>
    <s v="f"/>
    <s v="4d7f58"/>
    <d v="1899-12-30T00:11:07"/>
    <n v="57"/>
    <x v="954"/>
    <n v="7.6454443873075664E-2"/>
    <x v="1"/>
  </r>
  <r>
    <s v="b9a74d"/>
    <n v="3"/>
    <n v="24"/>
    <s v="f"/>
    <s v="4d7f58"/>
    <d v="1899-12-30T00:11:07"/>
    <n v="17"/>
    <x v="91"/>
    <n v="3.4203303837954904E-2"/>
    <x v="1"/>
  </r>
  <r>
    <s v="c4a632"/>
    <n v="5"/>
    <n v="2"/>
    <s v="f"/>
    <s v="0563c0"/>
    <d v="1899-12-30T00:45:36"/>
    <n v="13"/>
    <x v="1127"/>
    <n v="5.6211312035029076E-2"/>
    <x v="0"/>
  </r>
  <r>
    <s v="e83aa3"/>
    <n v="5"/>
    <n v="2"/>
    <s v="f"/>
    <s v="0563c0"/>
    <d v="1899-12-30T00:45:36"/>
    <n v="32"/>
    <x v="1021"/>
    <n v="0.13836630654776391"/>
    <x v="0"/>
  </r>
  <r>
    <s v="d5e9a6"/>
    <n v="4"/>
    <n v="2"/>
    <s v="f"/>
    <s v="0563c0"/>
    <d v="1899-12-30T00:45:36"/>
    <n v="23"/>
    <x v="1113"/>
    <n v="7.956062626496424E-2"/>
    <x v="0"/>
  </r>
  <r>
    <s v="5d267b"/>
    <n v="5"/>
    <n v="2"/>
    <s v="f"/>
    <s v="0563c0"/>
    <d v="1899-12-30T00:45:36"/>
    <n v="40"/>
    <x v="415"/>
    <n v="0.17295788318470487"/>
    <x v="1"/>
  </r>
  <r>
    <s v="2a2353"/>
    <n v="4"/>
    <n v="2"/>
    <s v="f"/>
    <s v="0563c0"/>
    <d v="1899-12-30T00:45:36"/>
    <n v="57"/>
    <x v="1173"/>
    <n v="0.19717198683056356"/>
    <x v="1"/>
  </r>
  <r>
    <s v="2feb6b"/>
    <n v="2"/>
    <n v="2"/>
    <s v="f"/>
    <s v="0563c0"/>
    <d v="1899-12-30T00:45:36"/>
    <n v="29"/>
    <x v="1022"/>
    <n v="5.0157786123564412E-2"/>
    <x v="1"/>
  </r>
  <r>
    <s v="c4a632"/>
    <n v="3"/>
    <n v="24"/>
    <s v="t"/>
    <s v="2d8fa1"/>
    <d v="1899-12-30T00:12:11"/>
    <n v="13"/>
    <x v="933"/>
    <n v="2.6155467640789045E-2"/>
    <x v="0"/>
  </r>
  <r>
    <s v="e31d39"/>
    <n v="2"/>
    <n v="24"/>
    <s v="t"/>
    <s v="2d8fa1"/>
    <d v="1899-12-30T00:12:11"/>
    <n v="10"/>
    <x v="952"/>
    <n v="1.3413060328609765E-2"/>
    <x v="0"/>
  </r>
  <r>
    <s v="72f5d4"/>
    <n v="4"/>
    <n v="24"/>
    <s v="t"/>
    <s v="2d8fa1"/>
    <d v="1899-12-30T00:12:11"/>
    <n v="19"/>
    <x v="1064"/>
    <n v="5.0969629248717105E-2"/>
    <x v="0"/>
  </r>
  <r>
    <s v="5d267b"/>
    <n v="1"/>
    <n v="24"/>
    <s v="t"/>
    <s v="2d8fa1"/>
    <d v="1899-12-30T00:12:11"/>
    <n v="40"/>
    <x v="88"/>
    <n v="2.6826120657219531E-2"/>
    <x v="1"/>
  </r>
  <r>
    <s v="b9a74d"/>
    <n v="3"/>
    <n v="24"/>
    <s v="t"/>
    <s v="2d8fa1"/>
    <d v="1899-12-30T00:12:11"/>
    <n v="17"/>
    <x v="91"/>
    <n v="3.4203303837954904E-2"/>
    <x v="1"/>
  </r>
  <r>
    <s v="e83aa3"/>
    <n v="4"/>
    <n v="22"/>
    <s v="f"/>
    <s v="a0b91e"/>
    <d v="1899-12-30T00:48:17"/>
    <n v="32"/>
    <x v="638"/>
    <n v="8.8102627842657835E-2"/>
    <x v="0"/>
  </r>
  <r>
    <s v="e31d39"/>
    <n v="2"/>
    <n v="22"/>
    <s v="f"/>
    <s v="a0b91e"/>
    <d v="1899-12-30T00:48:17"/>
    <n v="10"/>
    <x v="725"/>
    <n v="1.3766035600415286E-2"/>
    <x v="0"/>
  </r>
  <r>
    <s v="d5e9a6"/>
    <n v="2"/>
    <n v="22"/>
    <s v="f"/>
    <s v="a0b91e"/>
    <d v="1899-12-30T00:48:17"/>
    <n v="23"/>
    <x v="722"/>
    <n v="3.1661881880955159E-2"/>
    <x v="0"/>
  </r>
  <r>
    <s v="72f5d4"/>
    <n v="3"/>
    <n v="22"/>
    <s v="f"/>
    <s v="a0b91e"/>
    <d v="1899-12-30T00:48:17"/>
    <n v="19"/>
    <x v="368"/>
    <n v="3.9233201461183566E-2"/>
    <x v="0"/>
  </r>
  <r>
    <s v="9ec847"/>
    <n v="3"/>
    <n v="22"/>
    <s v="f"/>
    <s v="a0b91e"/>
    <d v="1899-12-30T00:48:17"/>
    <n v="54"/>
    <x v="148"/>
    <n v="0.11150488836336381"/>
    <x v="0"/>
  </r>
  <r>
    <s v="c8d436"/>
    <n v="1"/>
    <n v="22"/>
    <s v="f"/>
    <s v="a0b91e"/>
    <d v="1899-12-30T00:48:17"/>
    <n v="10"/>
    <x v="242"/>
    <n v="6.8830178002076432E-3"/>
    <x v="1"/>
  </r>
  <r>
    <s v="2a2353"/>
    <n v="5"/>
    <n v="22"/>
    <s v="f"/>
    <s v="a0b91e"/>
    <d v="1899-12-30T00:48:17"/>
    <n v="57"/>
    <x v="151"/>
    <n v="0.19616600730591785"/>
    <x v="1"/>
  </r>
  <r>
    <s v="f084eb"/>
    <n v="1"/>
    <n v="22"/>
    <s v="f"/>
    <s v="a0b91e"/>
    <d v="1899-12-30T00:48:17"/>
    <n v="36"/>
    <x v="560"/>
    <n v="2.4778864080747514E-2"/>
    <x v="1"/>
  </r>
  <r>
    <s v="b9a74d"/>
    <n v="3"/>
    <n v="22"/>
    <s v="f"/>
    <s v="a0b91e"/>
    <d v="1899-12-30T00:48:17"/>
    <n v="17"/>
    <x v="977"/>
    <n v="3.510339078105898E-2"/>
    <x v="1"/>
  </r>
  <r>
    <s v="c4a632"/>
    <n v="1"/>
    <n v="9"/>
    <s v="f"/>
    <s v="52523b"/>
    <d v="1899-12-30T00:07:20"/>
    <n v="13"/>
    <x v="755"/>
    <n v="1.0439243663648259E-2"/>
    <x v="0"/>
  </r>
  <r>
    <s v="e83aa3"/>
    <n v="2"/>
    <n v="9"/>
    <s v="f"/>
    <s v="52523b"/>
    <d v="1899-12-30T00:07:20"/>
    <n v="32"/>
    <x v="451"/>
    <n v="5.1393199574883731E-2"/>
    <x v="0"/>
  </r>
  <r>
    <s v="72f5d4"/>
    <n v="4"/>
    <n v="9"/>
    <s v="f"/>
    <s v="52523b"/>
    <d v="1899-12-30T00:07:20"/>
    <n v="19"/>
    <x v="406"/>
    <n v="6.1029424495174435E-2"/>
    <x v="0"/>
  </r>
  <r>
    <s v="5d267b"/>
    <n v="4"/>
    <n v="9"/>
    <s v="f"/>
    <s v="52523b"/>
    <d v="1899-12-30T00:07:20"/>
    <n v="40"/>
    <x v="572"/>
    <n v="0.12848299893720935"/>
    <x v="1"/>
  </r>
  <r>
    <s v="2a2353"/>
    <n v="2"/>
    <n v="9"/>
    <s v="f"/>
    <s v="52523b"/>
    <d v="1899-12-30T00:07:20"/>
    <n v="57"/>
    <x v="408"/>
    <n v="9.1544136742761656E-2"/>
    <x v="1"/>
  </r>
  <r>
    <s v="b9a74d"/>
    <n v="3"/>
    <n v="9"/>
    <s v="f"/>
    <s v="52523b"/>
    <d v="1899-12-30T00:07:20"/>
    <n v="17"/>
    <x v="943"/>
    <n v="4.0953955911235476E-2"/>
    <x v="1"/>
  </r>
  <r>
    <s v="c4a632"/>
    <n v="5"/>
    <n v="23"/>
    <s v="f"/>
    <s v="f76840"/>
    <d v="1899-12-30T00:25:28"/>
    <n v="13"/>
    <x v="799"/>
    <n v="4.4166030884665711E-2"/>
    <x v="0"/>
  </r>
  <r>
    <s v="e83aa3"/>
    <n v="1"/>
    <n v="23"/>
    <s v="f"/>
    <s v="f76840"/>
    <d v="1899-12-30T00:25:28"/>
    <n v="32"/>
    <x v="856"/>
    <n v="2.174327674322004E-2"/>
    <x v="0"/>
  </r>
  <r>
    <s v="e31d39"/>
    <n v="1"/>
    <n v="23"/>
    <s v="f"/>
    <s v="f76840"/>
    <d v="1899-12-30T00:25:28"/>
    <n v="10"/>
    <x v="251"/>
    <n v="6.7947739822562629E-3"/>
    <x v="0"/>
  </r>
  <r>
    <s v="72f5d4"/>
    <n v="3"/>
    <n v="23"/>
    <s v="f"/>
    <s v="f76840"/>
    <d v="1899-12-30T00:25:28"/>
    <n v="19"/>
    <x v="489"/>
    <n v="3.8730211698860692E-2"/>
    <x v="0"/>
  </r>
  <r>
    <s v="5d267b"/>
    <n v="1"/>
    <n v="23"/>
    <s v="f"/>
    <s v="f76840"/>
    <d v="1899-12-30T00:25:28"/>
    <n v="40"/>
    <x v="163"/>
    <n v="2.7179095929025052E-2"/>
    <x v="1"/>
  </r>
  <r>
    <s v="c8d436"/>
    <n v="4"/>
    <n v="23"/>
    <s v="f"/>
    <s v="f76840"/>
    <d v="1899-12-30T00:25:28"/>
    <n v="10"/>
    <x v="163"/>
    <n v="2.7179095929025052E-2"/>
    <x v="1"/>
  </r>
  <r>
    <s v="f084eb"/>
    <n v="5"/>
    <n v="23"/>
    <s v="f"/>
    <s v="f76840"/>
    <d v="1899-12-30T00:25:28"/>
    <n v="36"/>
    <x v="946"/>
    <n v="0.12230593168061273"/>
    <x v="1"/>
  </r>
  <r>
    <s v="c4a632"/>
    <n v="3"/>
    <n v="21"/>
    <s v="t"/>
    <s v="ddaddf"/>
    <d v="1899-12-30T00:20:40"/>
    <n v="13"/>
    <x v="852"/>
    <n v="2.7187920310820193E-2"/>
    <x v="0"/>
  </r>
  <r>
    <s v="e83aa3"/>
    <n v="4"/>
    <n v="21"/>
    <s v="t"/>
    <s v="ddaddf"/>
    <d v="1899-12-30T00:20:40"/>
    <n v="32"/>
    <x v="1160"/>
    <n v="8.9232148712435497E-2"/>
    <x v="0"/>
  </r>
  <r>
    <s v="2a2353"/>
    <n v="1"/>
    <n v="21"/>
    <s v="t"/>
    <s v="ddaddf"/>
    <d v="1899-12-30T00:20:40"/>
    <n v="57"/>
    <x v="6"/>
    <n v="3.9736191223506433E-2"/>
    <x v="1"/>
  </r>
  <r>
    <s v="c4a632"/>
    <n v="5"/>
    <n v="17"/>
    <s v="t"/>
    <s v="f4fd41"/>
    <d v="1899-12-30T00:01:04"/>
    <n v="13"/>
    <x v="790"/>
    <n v="4.7607539784769531E-2"/>
    <x v="0"/>
  </r>
  <r>
    <s v="e83aa3"/>
    <n v="5"/>
    <n v="17"/>
    <s v="t"/>
    <s v="f4fd41"/>
    <d v="1899-12-30T00:01:04"/>
    <n v="32"/>
    <x v="1"/>
    <n v="0.11718779023943268"/>
    <x v="0"/>
  </r>
  <r>
    <s v="e31d39"/>
    <n v="4"/>
    <n v="17"/>
    <s v="t"/>
    <s v="f4fd41"/>
    <d v="1899-12-30T00:01:04"/>
    <n v="10"/>
    <x v="285"/>
    <n v="2.9296947559858171E-2"/>
    <x v="0"/>
  </r>
  <r>
    <s v="d5e9a6"/>
    <n v="5"/>
    <n v="17"/>
    <s v="t"/>
    <s v="f4fd41"/>
    <d v="1899-12-30T00:01:04"/>
    <n v="23"/>
    <x v="791"/>
    <n v="8.4228724234592225E-2"/>
    <x v="0"/>
  </r>
  <r>
    <s v="72f5d4"/>
    <n v="1"/>
    <n v="17"/>
    <s v="t"/>
    <s v="f4fd41"/>
    <d v="1899-12-30T00:01:04"/>
    <n v="19"/>
    <x v="690"/>
    <n v="1.391605009093263E-2"/>
    <x v="0"/>
  </r>
  <r>
    <s v="9ec847"/>
    <n v="5"/>
    <n v="17"/>
    <s v="t"/>
    <s v="f4fd41"/>
    <d v="1899-12-30T00:01:04"/>
    <n v="54"/>
    <x v="785"/>
    <n v="0.19775439602904266"/>
    <x v="0"/>
  </r>
  <r>
    <s v="5d267b"/>
    <n v="5"/>
    <n v="17"/>
    <s v="t"/>
    <s v="f4fd41"/>
    <d v="1899-12-30T00:01:04"/>
    <n v="40"/>
    <x v="833"/>
    <n v="0.14648473779929086"/>
    <x v="1"/>
  </r>
  <r>
    <s v="b9a74d"/>
    <n v="2"/>
    <n v="17"/>
    <s v="t"/>
    <s v="f4fd41"/>
    <d v="1899-12-30T00:01:04"/>
    <n v="17"/>
    <x v="792"/>
    <n v="2.4902405425879445E-2"/>
    <x v="1"/>
  </r>
  <r>
    <s v="2feb6b"/>
    <n v="4"/>
    <n v="17"/>
    <s v="t"/>
    <s v="f4fd41"/>
    <d v="1899-12-30T00:01:04"/>
    <n v="29"/>
    <x v="932"/>
    <n v="8.4961147923588706E-2"/>
    <x v="1"/>
  </r>
  <r>
    <s v="c4a632"/>
    <n v="1"/>
    <n v="20"/>
    <s v="t"/>
    <n v="403679"/>
    <d v="1899-12-30T00:04:16"/>
    <n v="13"/>
    <x v="982"/>
    <n v="9.1773570669435242E-3"/>
    <x v="0"/>
  </r>
  <r>
    <s v="e31d39"/>
    <n v="5"/>
    <n v="20"/>
    <s v="t"/>
    <n v="403679"/>
    <d v="1899-12-30T00:04:16"/>
    <n v="10"/>
    <x v="39"/>
    <n v="3.5297527180552013E-2"/>
    <x v="0"/>
  </r>
  <r>
    <s v="d5e9a6"/>
    <n v="4"/>
    <n v="20"/>
    <s v="t"/>
    <n v="403679"/>
    <d v="1899-12-30T00:04:16"/>
    <n v="23"/>
    <x v="40"/>
    <n v="6.4947450012215704E-2"/>
    <x v="0"/>
  </r>
  <r>
    <s v="c8d436"/>
    <n v="1"/>
    <n v="20"/>
    <s v="t"/>
    <n v="403679"/>
    <d v="1899-12-30T00:04:16"/>
    <n v="10"/>
    <x v="1056"/>
    <n v="7.0595054361104028E-3"/>
    <x v="1"/>
  </r>
  <r>
    <s v="f084eb"/>
    <n v="3"/>
    <n v="20"/>
    <s v="t"/>
    <n v="403679"/>
    <d v="1899-12-30T00:04:16"/>
    <n v="36"/>
    <x v="756"/>
    <n v="7.6242658709992361E-2"/>
    <x v="1"/>
  </r>
  <r>
    <s v="72f5d4"/>
    <n v="3"/>
    <n v="5"/>
    <s v="t"/>
    <s v="2fa127"/>
    <d v="1899-12-30T00:39:28"/>
    <n v="19"/>
    <x v="56"/>
    <n v="4.7784027420672288E-2"/>
    <x v="0"/>
  </r>
  <r>
    <s v="c8d436"/>
    <n v="5"/>
    <n v="5"/>
    <s v="t"/>
    <s v="2fa127"/>
    <d v="1899-12-30T00:39:28"/>
    <n v="10"/>
    <x v="532"/>
    <n v="4.1915813526905515E-2"/>
    <x v="1"/>
  </r>
  <r>
    <s v="2feb6b"/>
    <n v="4"/>
    <n v="5"/>
    <s v="t"/>
    <s v="2fa127"/>
    <d v="1899-12-30T00:39:28"/>
    <n v="29"/>
    <x v="1053"/>
    <n v="9.7244687382420786E-2"/>
    <x v="1"/>
  </r>
  <r>
    <s v="c4a632"/>
    <n v="1"/>
    <n v="4"/>
    <s v="t"/>
    <s v="d01f0a"/>
    <d v="1899-12-30T00:42:05"/>
    <n v="13"/>
    <x v="726"/>
    <n v="1.1012828480332229E-2"/>
    <x v="0"/>
  </r>
  <r>
    <s v="e83aa3"/>
    <n v="3"/>
    <n v="4"/>
    <s v="t"/>
    <s v="d01f0a"/>
    <d v="1899-12-30T00:42:05"/>
    <n v="32"/>
    <x v="1109"/>
    <n v="8.1325502623991838E-2"/>
    <x v="0"/>
  </r>
  <r>
    <s v="e31d39"/>
    <n v="5"/>
    <n v="4"/>
    <s v="t"/>
    <s v="d01f0a"/>
    <d v="1899-12-30T00:42:05"/>
    <n v="10"/>
    <x v="544"/>
    <n v="4.2357032616662418E-2"/>
    <x v="0"/>
  </r>
  <r>
    <s v="72f5d4"/>
    <n v="1"/>
    <n v="4"/>
    <s v="t"/>
    <s v="d01f0a"/>
    <d v="1899-12-30T00:42:05"/>
    <n v="19"/>
    <x v="543"/>
    <n v="1.6095672394331715E-2"/>
    <x v="0"/>
  </r>
  <r>
    <s v="5d267b"/>
    <n v="2"/>
    <n v="4"/>
    <s v="t"/>
    <s v="d01f0a"/>
    <d v="1899-12-30T00:42:05"/>
    <n v="40"/>
    <x v="748"/>
    <n v="6.7771252186659858E-2"/>
    <x v="1"/>
  </r>
  <r>
    <s v="2a2353"/>
    <n v="4"/>
    <n v="4"/>
    <s v="t"/>
    <s v="d01f0a"/>
    <d v="1899-12-30T00:42:05"/>
    <n v="57"/>
    <x v="869"/>
    <n v="0.19314806873198062"/>
    <x v="1"/>
  </r>
  <r>
    <s v="b9a74d"/>
    <n v="2"/>
    <n v="4"/>
    <s v="t"/>
    <s v="d01f0a"/>
    <d v="1899-12-30T00:42:05"/>
    <n v="17"/>
    <x v="1028"/>
    <n v="2.8802782179330442E-2"/>
    <x v="1"/>
  </r>
  <r>
    <s v="e83aa3"/>
    <n v="5"/>
    <n v="24"/>
    <s v="t"/>
    <s v="8bde83"/>
    <d v="1899-12-30T00:22:38"/>
    <n v="32"/>
    <x v="378"/>
    <n v="0.10730448262887812"/>
    <x v="0"/>
  </r>
  <r>
    <s v="e31d39"/>
    <n v="2"/>
    <n v="24"/>
    <s v="t"/>
    <s v="8bde83"/>
    <d v="1899-12-30T00:22:38"/>
    <n v="10"/>
    <x v="952"/>
    <n v="1.3413060328609765E-2"/>
    <x v="0"/>
  </r>
  <r>
    <s v="c8d436"/>
    <n v="4"/>
    <n v="24"/>
    <s v="t"/>
    <s v="8bde83"/>
    <d v="1899-12-30T00:22:38"/>
    <n v="10"/>
    <x v="88"/>
    <n v="2.6826120657219531E-2"/>
    <x v="1"/>
  </r>
  <r>
    <s v="2a2353"/>
    <n v="5"/>
    <n v="24"/>
    <s v="t"/>
    <s v="8bde83"/>
    <d v="1899-12-30T00:22:38"/>
    <n v="57"/>
    <x v="160"/>
    <n v="0.19113610968268915"/>
    <x v="1"/>
  </r>
  <r>
    <s v="e83aa3"/>
    <n v="3"/>
    <n v="4"/>
    <s v="t"/>
    <s v="794dc6"/>
    <d v="1899-12-30T00:49:13"/>
    <n v="32"/>
    <x v="1109"/>
    <n v="8.1325502623991838E-2"/>
    <x v="0"/>
  </r>
  <r>
    <s v="72f5d4"/>
    <n v="3"/>
    <n v="4"/>
    <s v="t"/>
    <s v="794dc6"/>
    <d v="1899-12-30T00:49:13"/>
    <n v="19"/>
    <x v="29"/>
    <n v="4.8287017182995155E-2"/>
    <x v="0"/>
  </r>
  <r>
    <s v="c8d436"/>
    <n v="3"/>
    <n v="4"/>
    <s v="t"/>
    <s v="794dc6"/>
    <d v="1899-12-30T00:49:13"/>
    <n v="10"/>
    <x v="727"/>
    <n v="2.541421956999745E-2"/>
    <x v="1"/>
  </r>
  <r>
    <s v="2a2353"/>
    <n v="2"/>
    <n v="4"/>
    <s v="t"/>
    <s v="794dc6"/>
    <d v="1899-12-30T00:49:13"/>
    <n v="57"/>
    <x v="909"/>
    <n v="9.6574034365990311E-2"/>
    <x v="1"/>
  </r>
  <r>
    <s v="2feb6b"/>
    <n v="4"/>
    <n v="4"/>
    <s v="t"/>
    <s v="794dc6"/>
    <d v="1899-12-30T00:49:13"/>
    <n v="29"/>
    <x v="119"/>
    <n v="9.8268315670656817E-2"/>
    <x v="1"/>
  </r>
  <r>
    <s v="e31d39"/>
    <n v="4"/>
    <n v="10"/>
    <s v="f"/>
    <s v="68a8cb"/>
    <d v="1899-12-30T00:50:52"/>
    <n v="10"/>
    <x v="69"/>
    <n v="3.1767774462496817E-2"/>
    <x v="0"/>
  </r>
  <r>
    <s v="72f5d4"/>
    <n v="5"/>
    <n v="10"/>
    <s v="f"/>
    <s v="68a8cb"/>
    <d v="1899-12-30T00:50:52"/>
    <n v="19"/>
    <x v="1124"/>
    <n v="7.5448464348429931E-2"/>
    <x v="0"/>
  </r>
  <r>
    <s v="5d267b"/>
    <n v="4"/>
    <n v="10"/>
    <s v="f"/>
    <s v="68a8cb"/>
    <d v="1899-12-30T00:50:52"/>
    <n v="40"/>
    <x v="449"/>
    <n v="0.12707109784998727"/>
    <x v="1"/>
  </r>
  <r>
    <s v="e83aa3"/>
    <n v="3"/>
    <n v="4"/>
    <s v="t"/>
    <s v="d51061"/>
    <d v="1899-12-30T00:44:35"/>
    <n v="32"/>
    <x v="1109"/>
    <n v="8.1325502623991838E-2"/>
    <x v="0"/>
  </r>
  <r>
    <s v="9ec847"/>
    <n v="4"/>
    <n v="4"/>
    <s v="t"/>
    <s v="d51061"/>
    <d v="1899-12-30T00:44:35"/>
    <n v="54"/>
    <x v="747"/>
    <n v="0.18298238090398164"/>
    <x v="0"/>
  </r>
  <r>
    <s v="5d267b"/>
    <n v="1"/>
    <n v="4"/>
    <s v="t"/>
    <s v="d51061"/>
    <d v="1899-12-30T00:44:35"/>
    <n v="40"/>
    <x v="28"/>
    <n v="3.3885626093329929E-2"/>
    <x v="1"/>
  </r>
  <r>
    <s v="c8d436"/>
    <n v="4"/>
    <n v="4"/>
    <s v="t"/>
    <s v="d51061"/>
    <d v="1899-12-30T00:44:35"/>
    <n v="10"/>
    <x v="28"/>
    <n v="3.3885626093329929E-2"/>
    <x v="1"/>
  </r>
  <r>
    <s v="2a2353"/>
    <n v="4"/>
    <n v="4"/>
    <s v="t"/>
    <s v="d51061"/>
    <d v="1899-12-30T00:44:35"/>
    <n v="57"/>
    <x v="869"/>
    <n v="0.19314806873198062"/>
    <x v="1"/>
  </r>
  <r>
    <s v="f084eb"/>
    <n v="3"/>
    <n v="4"/>
    <s v="t"/>
    <s v="d51061"/>
    <d v="1899-12-30T00:44:35"/>
    <n v="36"/>
    <x v="234"/>
    <n v="9.149119045199082E-2"/>
    <x v="1"/>
  </r>
  <r>
    <s v="b9a74d"/>
    <n v="3"/>
    <n v="4"/>
    <s v="t"/>
    <s v="d51061"/>
    <d v="1899-12-30T00:44:35"/>
    <n v="17"/>
    <x v="235"/>
    <n v="4.3204173268995665E-2"/>
    <x v="1"/>
  </r>
  <r>
    <s v="e83aa3"/>
    <n v="4"/>
    <n v="8"/>
    <s v="t"/>
    <s v="a86a2c"/>
    <d v="1899-12-30T00:33:40"/>
    <n v="32"/>
    <x v="416"/>
    <n v="0.10391592001954514"/>
    <x v="0"/>
  </r>
  <r>
    <s v="d5e9a6"/>
    <n v="4"/>
    <n v="8"/>
    <s v="t"/>
    <s v="a86a2c"/>
    <d v="1899-12-30T00:33:40"/>
    <n v="23"/>
    <x v="669"/>
    <n v="7.4689567514048066E-2"/>
    <x v="0"/>
  </r>
  <r>
    <s v="72f5d4"/>
    <n v="4"/>
    <n v="8"/>
    <s v="t"/>
    <s v="a86a2c"/>
    <d v="1899-12-30T00:33:40"/>
    <n v="19"/>
    <x v="812"/>
    <n v="6.1700077511604917E-2"/>
    <x v="0"/>
  </r>
  <r>
    <s v="9ec847"/>
    <n v="4"/>
    <n v="8"/>
    <s v="t"/>
    <s v="a86a2c"/>
    <d v="1899-12-30T00:33:40"/>
    <n v="54"/>
    <x v="377"/>
    <n v="0.1753581150329824"/>
    <x v="0"/>
  </r>
  <r>
    <s v="2a2353"/>
    <n v="5"/>
    <n v="8"/>
    <s v="t"/>
    <s v="a86a2c"/>
    <d v="1899-12-30T00:33:40"/>
    <n v="57"/>
    <x v="479"/>
    <n v="0.23137529066851845"/>
    <x v="1"/>
  </r>
  <r>
    <s v="f084eb"/>
    <n v="2"/>
    <n v="8"/>
    <s v="t"/>
    <s v="a86a2c"/>
    <d v="1899-12-30T00:33:40"/>
    <n v="36"/>
    <x v="327"/>
    <n v="5.8452705010994144E-2"/>
    <x v="1"/>
  </r>
  <r>
    <s v="2feb6b"/>
    <n v="4"/>
    <n v="8"/>
    <s v="t"/>
    <s v="a86a2c"/>
    <d v="1899-12-30T00:33:40"/>
    <n v="29"/>
    <x v="481"/>
    <n v="9.4173802517712776E-2"/>
    <x v="1"/>
  </r>
  <r>
    <s v="c4a632"/>
    <n v="1"/>
    <n v="18"/>
    <s v="t"/>
    <s v="f7dbee"/>
    <d v="1899-12-30T00:59:40"/>
    <n v="13"/>
    <x v="207"/>
    <n v="9.4067909936171121E-3"/>
    <x v="0"/>
  </r>
  <r>
    <s v="e83aa3"/>
    <n v="5"/>
    <n v="18"/>
    <s v="t"/>
    <s v="f7dbee"/>
    <d v="1899-12-30T00:59:40"/>
    <n v="32"/>
    <x v="189"/>
    <n v="0.11577588915221063"/>
    <x v="0"/>
  </r>
  <r>
    <s v="d5e9a6"/>
    <n v="2"/>
    <n v="18"/>
    <s v="t"/>
    <s v="f7dbee"/>
    <d v="1899-12-30T00:59:40"/>
    <n v="23"/>
    <x v="591"/>
    <n v="3.3285568131260553E-2"/>
    <x v="0"/>
  </r>
  <r>
    <s v="72f5d4"/>
    <n v="3"/>
    <n v="18"/>
    <s v="t"/>
    <s v="f7dbee"/>
    <d v="1899-12-30T00:59:40"/>
    <n v="19"/>
    <x v="106"/>
    <n v="4.1245160510475033E-2"/>
    <x v="0"/>
  </r>
  <r>
    <s v="9ec847"/>
    <n v="1"/>
    <n v="18"/>
    <s v="t"/>
    <s v="f7dbee"/>
    <d v="1899-12-30T00:59:40"/>
    <n v="54"/>
    <x v="210"/>
    <n v="3.9074362588871085E-2"/>
    <x v="0"/>
  </r>
  <r>
    <s v="c8d436"/>
    <n v="5"/>
    <n v="18"/>
    <s v="t"/>
    <s v="f7dbee"/>
    <d v="1899-12-30T00:59:40"/>
    <n v="10"/>
    <x v="208"/>
    <n v="3.6179965360065812E-2"/>
    <x v="1"/>
  </r>
  <r>
    <s v="2a2353"/>
    <n v="2"/>
    <n v="18"/>
    <s v="t"/>
    <s v="f7dbee"/>
    <d v="1899-12-30T00:59:40"/>
    <n v="57"/>
    <x v="873"/>
    <n v="8.2490321020950066E-2"/>
    <x v="1"/>
  </r>
  <r>
    <s v="b9a74d"/>
    <n v="4"/>
    <n v="18"/>
    <s v="t"/>
    <s v="f7dbee"/>
    <d v="1899-12-30T00:59:40"/>
    <n v="17"/>
    <x v="523"/>
    <n v="4.9204752889689514E-2"/>
    <x v="1"/>
  </r>
  <r>
    <s v="c4a632"/>
    <n v="1"/>
    <n v="13"/>
    <s v="f"/>
    <n v="258120"/>
    <d v="1899-12-30T00:28:02"/>
    <n v="13"/>
    <x v="83"/>
    <n v="9.9803758103010828E-3"/>
    <x v="0"/>
  </r>
  <r>
    <s v="d5e9a6"/>
    <n v="3"/>
    <n v="13"/>
    <s v="f"/>
    <n v="258120"/>
    <d v="1899-12-30T00:28:02"/>
    <n v="23"/>
    <x v="586"/>
    <n v="5.2972763916213438E-2"/>
    <x v="0"/>
  </r>
  <r>
    <s v="9ec847"/>
    <n v="3"/>
    <n v="13"/>
    <s v="f"/>
    <n v="258120"/>
    <d v="1899-12-30T00:28:02"/>
    <n v="54"/>
    <x v="1069"/>
    <n v="0.12437083702067503"/>
    <x v="0"/>
  </r>
  <r>
    <s v="2a2353"/>
    <n v="5"/>
    <n v="13"/>
    <s v="f"/>
    <n v="258120"/>
    <d v="1899-12-30T00:28:02"/>
    <n v="57"/>
    <x v="1083"/>
    <n v="0.21880054661044679"/>
    <x v="1"/>
  </r>
  <r>
    <s v="f084eb"/>
    <n v="2"/>
    <n v="13"/>
    <s v="f"/>
    <n v="258120"/>
    <d v="1899-12-30T00:28:02"/>
    <n v="36"/>
    <x v="587"/>
    <n v="5.5275927564744455E-2"/>
    <x v="1"/>
  </r>
  <r>
    <s v="b9a74d"/>
    <n v="3"/>
    <n v="13"/>
    <s v="f"/>
    <n v="258120"/>
    <d v="1899-12-30T00:28:02"/>
    <n v="17"/>
    <x v="292"/>
    <n v="3.9153782025027319E-2"/>
    <x v="1"/>
  </r>
  <r>
    <s v="2feb6b"/>
    <n v="5"/>
    <n v="13"/>
    <s v="f"/>
    <n v="258120"/>
    <d v="1899-12-30T00:28:02"/>
    <n v="29"/>
    <x v="589"/>
    <n v="0.11131957634566592"/>
    <x v="1"/>
  </r>
  <r>
    <s v="e83aa3"/>
    <n v="1"/>
    <n v="6"/>
    <s v="t"/>
    <s v="8d7163"/>
    <d v="1899-12-30T00:02:21"/>
    <n v="32"/>
    <x v="671"/>
    <n v="2.6543740439775112E-2"/>
    <x v="0"/>
  </r>
  <r>
    <s v="e31d39"/>
    <n v="2"/>
    <n v="6"/>
    <s v="t"/>
    <s v="8d7163"/>
    <d v="1899-12-30T00:02:21"/>
    <n v="10"/>
    <x v="193"/>
    <n v="1.6589837774859444E-2"/>
    <x v="0"/>
  </r>
  <r>
    <s v="72f5d4"/>
    <n v="3"/>
    <n v="6"/>
    <s v="t"/>
    <s v="8d7163"/>
    <d v="1899-12-30T00:02:21"/>
    <n v="19"/>
    <x v="1003"/>
    <n v="4.7281037658349422E-2"/>
    <x v="0"/>
  </r>
  <r>
    <s v="5d267b"/>
    <n v="5"/>
    <n v="6"/>
    <s v="t"/>
    <s v="8d7163"/>
    <d v="1899-12-30T00:02:21"/>
    <n v="40"/>
    <x v="280"/>
    <n v="0.16589837774859448"/>
    <x v="1"/>
  </r>
  <r>
    <s v="2a2353"/>
    <n v="1"/>
    <n v="6"/>
    <s v="t"/>
    <s v="8d7163"/>
    <d v="1899-12-30T00:02:21"/>
    <n v="57"/>
    <x v="1003"/>
    <n v="4.7281037658349422E-2"/>
    <x v="1"/>
  </r>
  <r>
    <s v="f084eb"/>
    <n v="3"/>
    <n v="6"/>
    <s v="t"/>
    <s v="8d7163"/>
    <d v="1899-12-30T00:02:21"/>
    <n v="36"/>
    <x v="195"/>
    <n v="8.9585123984241011E-2"/>
    <x v="1"/>
  </r>
  <r>
    <s v="b9a74d"/>
    <n v="5"/>
    <n v="6"/>
    <s v="t"/>
    <s v="8d7163"/>
    <d v="1899-12-30T00:02:21"/>
    <n v="17"/>
    <x v="875"/>
    <n v="7.0506810543152637E-2"/>
    <x v="1"/>
  </r>
  <r>
    <s v="e31d39"/>
    <n v="2"/>
    <n v="13"/>
    <s v="f"/>
    <s v="c0cbad"/>
    <d v="1899-12-30T00:44:13"/>
    <n v="10"/>
    <x v="624"/>
    <n v="1.5354424323540124E-2"/>
    <x v="0"/>
  </r>
  <r>
    <s v="9ec847"/>
    <n v="4"/>
    <n v="13"/>
    <s v="f"/>
    <s v="c0cbad"/>
    <d v="1899-12-30T00:44:13"/>
    <n v="54"/>
    <x v="85"/>
    <n v="0.16582778269423334"/>
    <x v="0"/>
  </r>
  <r>
    <s v="2a2353"/>
    <n v="3"/>
    <n v="13"/>
    <s v="f"/>
    <s v="c0cbad"/>
    <d v="1899-12-30T00:44:13"/>
    <n v="57"/>
    <x v="1091"/>
    <n v="0.13128032796626807"/>
    <x v="1"/>
  </r>
  <r>
    <s v="f084eb"/>
    <n v="4"/>
    <n v="13"/>
    <s v="f"/>
    <s v="c0cbad"/>
    <d v="1899-12-30T00:44:13"/>
    <n v="36"/>
    <x v="889"/>
    <n v="0.11055185512948891"/>
    <x v="1"/>
  </r>
  <r>
    <s v="b9a74d"/>
    <n v="5"/>
    <n v="13"/>
    <s v="f"/>
    <s v="c0cbad"/>
    <d v="1899-12-30T00:44:13"/>
    <n v="17"/>
    <x v="124"/>
    <n v="6.5256303375045538E-2"/>
    <x v="1"/>
  </r>
  <r>
    <s v="2feb6b"/>
    <n v="2"/>
    <n v="13"/>
    <s v="f"/>
    <s v="c0cbad"/>
    <d v="1899-12-30T00:44:13"/>
    <n v="29"/>
    <x v="684"/>
    <n v="4.4527830538266366E-2"/>
    <x v="1"/>
  </r>
  <r>
    <s v="c4a632"/>
    <n v="3"/>
    <n v="0"/>
    <s v="t"/>
    <s v="c7b252"/>
    <d v="1899-12-30T00:58:01"/>
    <n v="13"/>
    <x v="150"/>
    <n v="3.4415089001038214E-2"/>
    <x v="0"/>
  </r>
  <r>
    <s v="e31d39"/>
    <n v="4"/>
    <n v="0"/>
    <s v="t"/>
    <s v="c7b252"/>
    <d v="1899-12-30T00:58:01"/>
    <n v="10"/>
    <x v="39"/>
    <n v="3.5297527180552013E-2"/>
    <x v="0"/>
  </r>
  <r>
    <s v="d5e9a6"/>
    <n v="5"/>
    <n v="0"/>
    <s v="t"/>
    <s v="c7b252"/>
    <d v="1899-12-30T00:58:01"/>
    <n v="23"/>
    <x v="271"/>
    <n v="0.10148039064408704"/>
    <x v="0"/>
  </r>
  <r>
    <s v="5d267b"/>
    <n v="2"/>
    <n v="0"/>
    <s v="t"/>
    <s v="c7b252"/>
    <d v="1899-12-30T00:58:01"/>
    <n v="40"/>
    <x v="993"/>
    <n v="7.0595054361104026E-2"/>
    <x v="1"/>
  </r>
  <r>
    <s v="c8d436"/>
    <n v="3"/>
    <n v="0"/>
    <s v="t"/>
    <s v="c7b252"/>
    <d v="1899-12-30T00:58:01"/>
    <n v="10"/>
    <x v="270"/>
    <n v="2.647314538541401E-2"/>
    <x v="1"/>
  </r>
  <r>
    <s v="2a2353"/>
    <n v="4"/>
    <n v="0"/>
    <s v="t"/>
    <s v="c7b252"/>
    <d v="1899-12-30T00:58:01"/>
    <n v="57"/>
    <x v="273"/>
    <n v="0.20119590492914646"/>
    <x v="1"/>
  </r>
  <r>
    <s v="f084eb"/>
    <n v="1"/>
    <n v="0"/>
    <s v="t"/>
    <s v="c7b252"/>
    <d v="1899-12-30T00:58:01"/>
    <n v="36"/>
    <x v="69"/>
    <n v="3.1767774462496817E-2"/>
    <x v="1"/>
  </r>
  <r>
    <s v="2feb6b"/>
    <n v="1"/>
    <n v="0"/>
    <s v="t"/>
    <s v="c7b252"/>
    <d v="1899-12-30T00:58:01"/>
    <n v="29"/>
    <x v="450"/>
    <n v="2.5590707205900211E-2"/>
    <x v="1"/>
  </r>
  <r>
    <s v="c4a632"/>
    <n v="5"/>
    <n v="14"/>
    <s v="f"/>
    <n v="778902"/>
    <d v="1899-12-30T00:04:52"/>
    <n v="13"/>
    <x v="98"/>
    <n v="4.9328294234821435E-2"/>
    <x v="0"/>
  </r>
  <r>
    <s v="f084eb"/>
    <n v="1"/>
    <n v="14"/>
    <s v="f"/>
    <n v="778902"/>
    <d v="1899-12-30T00:04:52"/>
    <n v="36"/>
    <x v="859"/>
    <n v="2.7320286037747259E-2"/>
    <x v="1"/>
  </r>
  <r>
    <s v="b9a74d"/>
    <n v="5"/>
    <n v="14"/>
    <s v="f"/>
    <n v="778902"/>
    <d v="1899-12-30T00:04:52"/>
    <n v="17"/>
    <x v="815"/>
    <n v="6.4506230922458802E-2"/>
    <x v="1"/>
  </r>
  <r>
    <s v="2feb6b"/>
    <n v="2"/>
    <n v="14"/>
    <s v="f"/>
    <n v="778902"/>
    <d v="1899-12-30T00:04:52"/>
    <n v="29"/>
    <x v="436"/>
    <n v="4.4016016394148358E-2"/>
    <x v="1"/>
  </r>
  <r>
    <s v="e31d39"/>
    <n v="5"/>
    <n v="22"/>
    <s v="t"/>
    <s v="c5f329"/>
    <d v="1899-12-30T00:35:48"/>
    <n v="10"/>
    <x v="150"/>
    <n v="3.4415089001038214E-2"/>
    <x v="0"/>
  </r>
  <r>
    <s v="d5e9a6"/>
    <n v="2"/>
    <n v="22"/>
    <s v="t"/>
    <s v="c5f329"/>
    <d v="1899-12-30T00:35:48"/>
    <n v="23"/>
    <x v="722"/>
    <n v="3.1661881880955159E-2"/>
    <x v="0"/>
  </r>
  <r>
    <s v="9ec847"/>
    <n v="3"/>
    <n v="22"/>
    <s v="t"/>
    <s v="c5f329"/>
    <d v="1899-12-30T00:35:48"/>
    <n v="54"/>
    <x v="148"/>
    <n v="0.11150488836336381"/>
    <x v="0"/>
  </r>
  <r>
    <s v="f084eb"/>
    <n v="4"/>
    <n v="22"/>
    <s v="t"/>
    <s v="c5f329"/>
    <d v="1899-12-30T00:35:48"/>
    <n v="36"/>
    <x v="246"/>
    <n v="9.9115456322990056E-2"/>
    <x v="1"/>
  </r>
  <r>
    <s v="2feb6b"/>
    <n v="2"/>
    <n v="22"/>
    <s v="t"/>
    <s v="c5f329"/>
    <d v="1899-12-30T00:35:48"/>
    <n v="29"/>
    <x v="248"/>
    <n v="3.9921503241204331E-2"/>
    <x v="1"/>
  </r>
  <r>
    <s v="c4a632"/>
    <n v="2"/>
    <n v="14"/>
    <s v="t"/>
    <s v="5394a5"/>
    <d v="1899-12-30T00:38:17"/>
    <n v="13"/>
    <x v="329"/>
    <n v="1.9731317693928576E-2"/>
    <x v="0"/>
  </r>
  <r>
    <s v="e83aa3"/>
    <n v="3"/>
    <n v="14"/>
    <s v="t"/>
    <s v="5394a5"/>
    <d v="1899-12-30T00:38:17"/>
    <n v="32"/>
    <x v="389"/>
    <n v="7.2854096100659363E-2"/>
    <x v="0"/>
  </r>
  <r>
    <s v="c8d436"/>
    <n v="3"/>
    <n v="14"/>
    <s v="t"/>
    <s v="5394a5"/>
    <d v="1899-12-30T00:38:17"/>
    <n v="10"/>
    <x v="101"/>
    <n v="2.276690503145605E-2"/>
    <x v="1"/>
  </r>
  <r>
    <s v="2a2353"/>
    <n v="5"/>
    <n v="14"/>
    <s v="t"/>
    <s v="5394a5"/>
    <d v="1899-12-30T00:38:17"/>
    <n v="57"/>
    <x v="375"/>
    <n v="0.21628559779883247"/>
    <x v="1"/>
  </r>
  <r>
    <s v="f084eb"/>
    <n v="1"/>
    <n v="14"/>
    <s v="t"/>
    <s v="5394a5"/>
    <d v="1899-12-30T00:38:17"/>
    <n v="36"/>
    <x v="859"/>
    <n v="2.7320286037747259E-2"/>
    <x v="1"/>
  </r>
  <r>
    <s v="e31d39"/>
    <n v="1"/>
    <n v="18"/>
    <s v="t"/>
    <s v="cf27b0"/>
    <d v="1899-12-30T00:39:06"/>
    <n v="10"/>
    <x v="211"/>
    <n v="7.2359930720131641E-3"/>
    <x v="0"/>
  </r>
  <r>
    <s v="d5e9a6"/>
    <n v="3"/>
    <n v="18"/>
    <s v="t"/>
    <s v="cf27b0"/>
    <d v="1899-12-30T00:39:06"/>
    <n v="23"/>
    <x v="773"/>
    <n v="4.9928352196890825E-2"/>
    <x v="0"/>
  </r>
  <r>
    <s v="9ec847"/>
    <n v="5"/>
    <n v="18"/>
    <s v="t"/>
    <s v="cf27b0"/>
    <d v="1899-12-30T00:39:06"/>
    <n v="54"/>
    <x v="804"/>
    <n v="0.19537181294435541"/>
    <x v="0"/>
  </r>
  <r>
    <s v="5d267b"/>
    <n v="4"/>
    <n v="18"/>
    <s v="t"/>
    <s v="cf27b0"/>
    <d v="1899-12-30T00:39:06"/>
    <n v="40"/>
    <x v="189"/>
    <n v="0.11577588915221063"/>
    <x v="1"/>
  </r>
  <r>
    <s v="c8d436"/>
    <n v="2"/>
    <n v="18"/>
    <s v="t"/>
    <s v="cf27b0"/>
    <d v="1899-12-30T00:39:06"/>
    <n v="10"/>
    <x v="104"/>
    <n v="1.4471986144026328E-2"/>
    <x v="1"/>
  </r>
  <r>
    <s v="b9a74d"/>
    <n v="5"/>
    <n v="18"/>
    <s v="t"/>
    <s v="cf27b0"/>
    <d v="1899-12-30T00:39:06"/>
    <n v="17"/>
    <x v="214"/>
    <n v="6.1505941112111884E-2"/>
    <x v="1"/>
  </r>
  <r>
    <s v="2feb6b"/>
    <n v="1"/>
    <n v="18"/>
    <s v="t"/>
    <s v="cf27b0"/>
    <d v="1899-12-30T00:39:06"/>
    <n v="29"/>
    <x v="985"/>
    <n v="2.0984379908838176E-2"/>
    <x v="1"/>
  </r>
  <r>
    <s v="c4a632"/>
    <n v="1"/>
    <n v="15"/>
    <s v="f"/>
    <s v="67a446"/>
    <d v="1899-12-30T00:40:26"/>
    <n v="13"/>
    <x v="567"/>
    <n v="9.7509418836274932E-3"/>
    <x v="0"/>
  </r>
  <r>
    <s v="72f5d4"/>
    <n v="1"/>
    <n v="15"/>
    <s v="f"/>
    <s v="67a446"/>
    <d v="1899-12-30T00:40:26"/>
    <n v="19"/>
    <x v="634"/>
    <n v="1.4251376599147873E-2"/>
    <x v="0"/>
  </r>
  <r>
    <s v="9ec847"/>
    <n v="5"/>
    <n v="15"/>
    <s v="f"/>
    <s v="67a446"/>
    <d v="1899-12-30T00:40:26"/>
    <n v="54"/>
    <x v="866"/>
    <n v="0.20251956219841719"/>
    <x v="0"/>
  </r>
  <r>
    <s v="5d267b"/>
    <n v="1"/>
    <n v="15"/>
    <s v="f"/>
    <s v="67a446"/>
    <d v="1899-12-30T00:40:26"/>
    <n v="40"/>
    <x v="64"/>
    <n v="3.0002898103469212E-2"/>
    <x v="1"/>
  </r>
  <r>
    <s v="c8d436"/>
    <n v="4"/>
    <n v="15"/>
    <s v="f"/>
    <s v="67a446"/>
    <d v="1899-12-30T00:40:26"/>
    <n v="10"/>
    <x v="64"/>
    <n v="3.0002898103469212E-2"/>
    <x v="1"/>
  </r>
  <r>
    <s v="2a2353"/>
    <n v="5"/>
    <n v="15"/>
    <s v="f"/>
    <s v="67a446"/>
    <d v="1899-12-30T00:40:26"/>
    <n v="57"/>
    <x v="186"/>
    <n v="0.21377064898721815"/>
    <x v="1"/>
  </r>
  <r>
    <s v="b9a74d"/>
    <n v="3"/>
    <n v="15"/>
    <s v="f"/>
    <s v="67a446"/>
    <d v="1899-12-30T00:40:26"/>
    <n v="17"/>
    <x v="173"/>
    <n v="3.825369508192325E-2"/>
    <x v="1"/>
  </r>
  <r>
    <s v="e83aa3"/>
    <n v="5"/>
    <n v="24"/>
    <s v="t"/>
    <n v="119248"/>
    <d v="1899-12-30T00:41:10"/>
    <n v="32"/>
    <x v="378"/>
    <n v="0.10730448262887812"/>
    <x v="0"/>
  </r>
  <r>
    <s v="e31d39"/>
    <n v="3"/>
    <n v="24"/>
    <s v="t"/>
    <n v="119248"/>
    <d v="1899-12-30T00:41:10"/>
    <n v="10"/>
    <x v="752"/>
    <n v="2.0119590492914646E-2"/>
    <x v="0"/>
  </r>
  <r>
    <s v="72f5d4"/>
    <n v="5"/>
    <n v="24"/>
    <s v="t"/>
    <n v="119248"/>
    <d v="1899-12-30T00:41:10"/>
    <n v="19"/>
    <x v="379"/>
    <n v="6.3712036560896385E-2"/>
    <x v="0"/>
  </r>
  <r>
    <s v="5d267b"/>
    <n v="2"/>
    <n v="24"/>
    <s v="t"/>
    <n v="119248"/>
    <d v="1899-12-30T00:41:10"/>
    <n v="40"/>
    <x v="457"/>
    <n v="5.3652241314439061E-2"/>
    <x v="1"/>
  </r>
  <r>
    <s v="2a2353"/>
    <n v="3"/>
    <n v="24"/>
    <s v="t"/>
    <n v="119248"/>
    <d v="1899-12-30T00:41:10"/>
    <n v="57"/>
    <x v="1143"/>
    <n v="0.1146816658096135"/>
    <x v="1"/>
  </r>
  <r>
    <s v="f084eb"/>
    <n v="4"/>
    <n v="24"/>
    <s v="t"/>
    <n v="119248"/>
    <d v="1899-12-30T00:41:10"/>
    <n v="36"/>
    <x v="909"/>
    <n v="9.6574034365990311E-2"/>
    <x v="1"/>
  </r>
  <r>
    <s v="e31d39"/>
    <n v="3"/>
    <n v="19"/>
    <s v="f"/>
    <s v="6f37e6"/>
    <d v="1899-12-30T00:26:53"/>
    <n v="10"/>
    <x v="341"/>
    <n v="2.1443247762185348E-2"/>
    <x v="0"/>
  </r>
  <r>
    <s v="72f5d4"/>
    <n v="1"/>
    <n v="19"/>
    <s v="f"/>
    <s v="6f37e6"/>
    <d v="1899-12-30T00:26:53"/>
    <n v="19"/>
    <x v="276"/>
    <n v="1.3580723582717388E-2"/>
    <x v="0"/>
  </r>
  <r>
    <s v="9ec847"/>
    <n v="4"/>
    <n v="19"/>
    <s v="f"/>
    <s v="6f37e6"/>
    <d v="1899-12-30T00:26:53"/>
    <n v="54"/>
    <x v="1130"/>
    <n v="0.15439138388773452"/>
    <x v="0"/>
  </r>
  <r>
    <s v="2a2353"/>
    <n v="2"/>
    <n v="19"/>
    <s v="f"/>
    <s v="6f37e6"/>
    <d v="1899-12-30T00:26:53"/>
    <n v="57"/>
    <x v="861"/>
    <n v="8.1484341496304333E-2"/>
    <x v="1"/>
  </r>
  <r>
    <s v="e31d39"/>
    <n v="5"/>
    <n v="8"/>
    <s v="t"/>
    <s v="38aa0b"/>
    <d v="1899-12-30T00:20:14"/>
    <n v="10"/>
    <x v="326"/>
    <n v="4.0592156257634814E-2"/>
    <x v="0"/>
  </r>
  <r>
    <s v="d5e9a6"/>
    <n v="1"/>
    <n v="8"/>
    <s v="t"/>
    <s v="38aa0b"/>
    <d v="1899-12-30T00:20:14"/>
    <n v="23"/>
    <x v="478"/>
    <n v="1.8672391878512017E-2"/>
    <x v="0"/>
  </r>
  <r>
    <s v="c8d436"/>
    <n v="2"/>
    <n v="8"/>
    <s v="t"/>
    <s v="38aa0b"/>
    <d v="1899-12-30T00:20:14"/>
    <n v="10"/>
    <x v="126"/>
    <n v="1.6236862503053926E-2"/>
    <x v="1"/>
  </r>
  <r>
    <s v="2a2353"/>
    <n v="3"/>
    <n v="8"/>
    <s v="t"/>
    <s v="38aa0b"/>
    <d v="1899-12-30T00:20:14"/>
    <n v="57"/>
    <x v="419"/>
    <n v="0.13882517440111106"/>
    <x v="1"/>
  </r>
  <r>
    <s v="f084eb"/>
    <n v="4"/>
    <n v="8"/>
    <s v="t"/>
    <s v="38aa0b"/>
    <d v="1899-12-30T00:20:14"/>
    <n v="36"/>
    <x v="948"/>
    <n v="0.11690541002198829"/>
    <x v="1"/>
  </r>
  <r>
    <s v="b9a74d"/>
    <n v="4"/>
    <n v="8"/>
    <s v="t"/>
    <s v="38aa0b"/>
    <d v="1899-12-30T00:20:14"/>
    <n v="17"/>
    <x v="872"/>
    <n v="5.5205332510383356E-2"/>
    <x v="1"/>
  </r>
  <r>
    <s v="c4a632"/>
    <n v="3"/>
    <n v="21"/>
    <s v="f"/>
    <s v="83c304"/>
    <d v="1899-12-30T00:10:05"/>
    <n v="13"/>
    <x v="852"/>
    <n v="2.7187920310820193E-2"/>
    <x v="0"/>
  </r>
  <r>
    <s v="d5e9a6"/>
    <n v="3"/>
    <n v="21"/>
    <s v="f"/>
    <s v="83c304"/>
    <d v="1899-12-30T00:10:05"/>
    <n v="23"/>
    <x v="302"/>
    <n v="4.8101705165297264E-2"/>
    <x v="0"/>
  </r>
  <r>
    <s v="5d267b"/>
    <n v="2"/>
    <n v="21"/>
    <s v="f"/>
    <s v="83c304"/>
    <d v="1899-12-30T00:10:05"/>
    <n v="40"/>
    <x v="303"/>
    <n v="5.577009294527218E-2"/>
    <x v="1"/>
  </r>
  <r>
    <s v="c8d436"/>
    <n v="1"/>
    <n v="21"/>
    <s v="f"/>
    <s v="83c304"/>
    <d v="1899-12-30T00:10:05"/>
    <n v="10"/>
    <x v="979"/>
    <n v="6.9712616181590225E-3"/>
    <x v="1"/>
  </r>
  <r>
    <s v="f084eb"/>
    <n v="2"/>
    <n v="21"/>
    <s v="f"/>
    <s v="83c304"/>
    <d v="1899-12-30T00:10:05"/>
    <n v="36"/>
    <x v="1078"/>
    <n v="5.0193083650744964E-2"/>
    <x v="1"/>
  </r>
  <r>
    <s v="2feb6b"/>
    <n v="4"/>
    <n v="21"/>
    <s v="f"/>
    <s v="83c304"/>
    <d v="1899-12-30T00:10:05"/>
    <n v="29"/>
    <x v="428"/>
    <n v="8.0866634770644666E-2"/>
    <x v="1"/>
  </r>
  <r>
    <s v="e31d39"/>
    <n v="2"/>
    <n v="20"/>
    <s v="t"/>
    <s v="a03631"/>
    <d v="1899-12-30T00:03:31"/>
    <n v="10"/>
    <x v="125"/>
    <n v="1.4119010872220806E-2"/>
    <x v="0"/>
  </r>
  <r>
    <s v="d5e9a6"/>
    <n v="1"/>
    <n v="20"/>
    <s v="t"/>
    <s v="a03631"/>
    <d v="1899-12-30T00:03:31"/>
    <n v="23"/>
    <x v="126"/>
    <n v="1.6236862503053926E-2"/>
    <x v="0"/>
  </r>
  <r>
    <s v="9ec847"/>
    <n v="4"/>
    <n v="20"/>
    <s v="t"/>
    <s v="a03631"/>
    <d v="1899-12-30T00:03:31"/>
    <n v="54"/>
    <x v="924"/>
    <n v="0.15248531741998472"/>
    <x v="0"/>
  </r>
  <r>
    <s v="5d267b"/>
    <n v="5"/>
    <n v="20"/>
    <s v="t"/>
    <s v="a03631"/>
    <d v="1899-12-30T00:03:31"/>
    <n v="40"/>
    <x v="41"/>
    <n v="0.14119010872220805"/>
    <x v="1"/>
  </r>
  <r>
    <s v="c8d436"/>
    <n v="3"/>
    <n v="20"/>
    <s v="t"/>
    <s v="a03631"/>
    <d v="1899-12-30T00:03:31"/>
    <n v="10"/>
    <x v="504"/>
    <n v="2.1178516308331209E-2"/>
    <x v="1"/>
  </r>
  <r>
    <s v="f084eb"/>
    <n v="1"/>
    <n v="20"/>
    <s v="t"/>
    <s v="a03631"/>
    <d v="1899-12-30T00:03:31"/>
    <n v="36"/>
    <x v="966"/>
    <n v="2.5414219569997454E-2"/>
    <x v="1"/>
  </r>
  <r>
    <s v="2feb6b"/>
    <n v="2"/>
    <n v="20"/>
    <s v="t"/>
    <s v="a03631"/>
    <d v="1899-12-30T00:03:31"/>
    <n v="29"/>
    <x v="1067"/>
    <n v="4.0945131529440341E-2"/>
    <x v="1"/>
  </r>
  <r>
    <s v="c4a632"/>
    <n v="1"/>
    <n v="24"/>
    <s v="f"/>
    <s v="a531a8"/>
    <d v="1899-12-30T00:40:08"/>
    <n v="13"/>
    <x v="712"/>
    <n v="8.7184892135963483E-3"/>
    <x v="0"/>
  </r>
  <r>
    <s v="e83aa3"/>
    <n v="3"/>
    <n v="24"/>
    <s v="f"/>
    <s v="a531a8"/>
    <d v="1899-12-30T00:40:08"/>
    <n v="32"/>
    <x v="1082"/>
    <n v="6.4382689577326874E-2"/>
    <x v="0"/>
  </r>
  <r>
    <s v="e31d39"/>
    <n v="1"/>
    <n v="24"/>
    <s v="f"/>
    <s v="a531a8"/>
    <d v="1899-12-30T00:40:08"/>
    <n v="10"/>
    <x v="444"/>
    <n v="6.7065301643048827E-3"/>
    <x v="0"/>
  </r>
  <r>
    <s v="d5e9a6"/>
    <n v="4"/>
    <n v="24"/>
    <s v="f"/>
    <s v="a531a8"/>
    <d v="1899-12-30T00:40:08"/>
    <n v="23"/>
    <x v="812"/>
    <n v="6.1700077511604917E-2"/>
    <x v="0"/>
  </r>
  <r>
    <s v="9ec847"/>
    <n v="2"/>
    <n v="24"/>
    <s v="f"/>
    <s v="a531a8"/>
    <d v="1899-12-30T00:40:08"/>
    <n v="54"/>
    <x v="90"/>
    <n v="7.2430525774492729E-2"/>
    <x v="0"/>
  </r>
  <r>
    <s v="c8d436"/>
    <n v="2"/>
    <n v="24"/>
    <s v="f"/>
    <s v="a531a8"/>
    <d v="1899-12-30T00:40:08"/>
    <n v="10"/>
    <x v="952"/>
    <n v="1.3413060328609765E-2"/>
    <x v="1"/>
  </r>
  <r>
    <s v="2a2353"/>
    <n v="4"/>
    <n v="24"/>
    <s v="f"/>
    <s v="a531a8"/>
    <d v="1899-12-30T00:40:08"/>
    <n v="57"/>
    <x v="445"/>
    <n v="0.15290888774615133"/>
    <x v="1"/>
  </r>
  <r>
    <s v="f084eb"/>
    <n v="2"/>
    <n v="24"/>
    <s v="f"/>
    <s v="a531a8"/>
    <d v="1899-12-30T00:40:08"/>
    <n v="36"/>
    <x v="29"/>
    <n v="4.8287017182995155E-2"/>
    <x v="1"/>
  </r>
  <r>
    <s v="b9a74d"/>
    <n v="3"/>
    <n v="24"/>
    <s v="f"/>
    <s v="a531a8"/>
    <d v="1899-12-30T00:40:08"/>
    <n v="17"/>
    <x v="91"/>
    <n v="3.4203303837954904E-2"/>
    <x v="1"/>
  </r>
  <r>
    <s v="2feb6b"/>
    <n v="5"/>
    <n v="24"/>
    <s v="f"/>
    <s v="a531a8"/>
    <d v="1899-12-30T00:40:08"/>
    <n v="29"/>
    <x v="1144"/>
    <n v="9.72446873824208E-2"/>
    <x v="1"/>
  </r>
  <r>
    <s v="d5e9a6"/>
    <n v="1"/>
    <n v="4"/>
    <s v="t"/>
    <s v="51033f"/>
    <d v="1899-12-30T00:41:14"/>
    <n v="23"/>
    <x v="233"/>
    <n v="1.948423500366471E-2"/>
    <x v="0"/>
  </r>
  <r>
    <s v="c8d436"/>
    <n v="3"/>
    <n v="4"/>
    <s v="t"/>
    <s v="51033f"/>
    <d v="1899-12-30T00:41:14"/>
    <n v="10"/>
    <x v="727"/>
    <n v="2.541421956999745E-2"/>
    <x v="1"/>
  </r>
  <r>
    <s v="c4a632"/>
    <n v="1"/>
    <n v="11"/>
    <s v="t"/>
    <s v="8b2a73"/>
    <d v="1899-12-30T00:33:57"/>
    <n v="13"/>
    <x v="806"/>
    <n v="1.0209809736974669E-2"/>
    <x v="0"/>
  </r>
  <r>
    <s v="e83aa3"/>
    <n v="3"/>
    <n v="11"/>
    <s v="t"/>
    <s v="8b2a73"/>
    <d v="1899-12-30T00:33:57"/>
    <n v="32"/>
    <x v="883"/>
    <n v="7.5395518057659094E-2"/>
    <x v="0"/>
  </r>
  <r>
    <s v="d5e9a6"/>
    <n v="2"/>
    <n v="11"/>
    <s v="t"/>
    <s v="8b2a73"/>
    <d v="1899-12-30T00:33:57"/>
    <n v="23"/>
    <x v="666"/>
    <n v="3.612701906929499E-2"/>
    <x v="0"/>
  </r>
  <r>
    <s v="5d267b"/>
    <n v="1"/>
    <n v="11"/>
    <s v="t"/>
    <s v="8b2a73"/>
    <d v="1899-12-30T00:33:57"/>
    <n v="40"/>
    <x v="22"/>
    <n v="3.1414799190691296E-2"/>
    <x v="1"/>
  </r>
  <r>
    <s v="c8d436"/>
    <n v="1"/>
    <n v="11"/>
    <s v="t"/>
    <s v="8b2a73"/>
    <d v="1899-12-30T00:33:57"/>
    <n v="10"/>
    <x v="349"/>
    <n v="7.8536997976728241E-3"/>
    <x v="1"/>
  </r>
  <r>
    <s v="c4a632"/>
    <n v="3"/>
    <n v="11"/>
    <s v="f"/>
    <s v="e27126"/>
    <d v="1899-12-30T00:29:02"/>
    <n v="13"/>
    <x v="471"/>
    <n v="3.0629429210924011E-2"/>
    <x v="0"/>
  </r>
  <r>
    <s v="d5e9a6"/>
    <n v="1"/>
    <n v="11"/>
    <s v="f"/>
    <s v="e27126"/>
    <d v="1899-12-30T00:29:02"/>
    <n v="23"/>
    <x v="846"/>
    <n v="1.8063509534647495E-2"/>
    <x v="0"/>
  </r>
  <r>
    <s v="72f5d4"/>
    <n v="5"/>
    <n v="11"/>
    <s v="f"/>
    <s v="e27126"/>
    <d v="1899-12-30T00:29:02"/>
    <n v="19"/>
    <x v="23"/>
    <n v="7.4610148077891819E-2"/>
    <x v="0"/>
  </r>
  <r>
    <s v="9ec847"/>
    <n v="5"/>
    <n v="11"/>
    <s v="f"/>
    <s v="e27126"/>
    <d v="1899-12-30T00:29:02"/>
    <n v="54"/>
    <x v="677"/>
    <n v="0.21204989453716622"/>
    <x v="0"/>
  </r>
  <r>
    <s v="5d267b"/>
    <n v="5"/>
    <n v="11"/>
    <s v="f"/>
    <s v="e27126"/>
    <d v="1899-12-30T00:29:02"/>
    <n v="40"/>
    <x v="765"/>
    <n v="0.15707399595345645"/>
    <x v="1"/>
  </r>
  <r>
    <s v="2a2353"/>
    <n v="4"/>
    <n v="11"/>
    <s v="f"/>
    <s v="e27126"/>
    <d v="1899-12-30T00:29:02"/>
    <n v="57"/>
    <x v="719"/>
    <n v="0.17906435538694038"/>
    <x v="1"/>
  </r>
  <r>
    <s v="f084eb"/>
    <n v="3"/>
    <n v="11"/>
    <s v="f"/>
    <s v="e27126"/>
    <d v="1899-12-30T00:29:02"/>
    <n v="36"/>
    <x v="347"/>
    <n v="8.4819957814866495E-2"/>
    <x v="1"/>
  </r>
  <r>
    <s v="2feb6b"/>
    <n v="4"/>
    <n v="11"/>
    <s v="f"/>
    <s v="e27126"/>
    <d v="1899-12-30T00:29:02"/>
    <n v="29"/>
    <x v="878"/>
    <n v="9.1102917653004739E-2"/>
    <x v="1"/>
  </r>
  <r>
    <s v="9ec847"/>
    <n v="1"/>
    <n v="4"/>
    <s v="t"/>
    <s v="1255a1"/>
    <d v="1899-12-30T00:05:41"/>
    <n v="54"/>
    <x v="910"/>
    <n v="4.574559522599541E-2"/>
    <x v="0"/>
  </r>
  <r>
    <s v="c8d436"/>
    <n v="2"/>
    <n v="4"/>
    <s v="t"/>
    <s v="1255a1"/>
    <d v="1899-12-30T00:05:41"/>
    <n v="10"/>
    <x v="849"/>
    <n v="1.6942813046664965E-2"/>
    <x v="1"/>
  </r>
  <r>
    <s v="f084eb"/>
    <n v="1"/>
    <n v="4"/>
    <s v="t"/>
    <s v="1255a1"/>
    <d v="1899-12-30T00:05:41"/>
    <n v="36"/>
    <x v="30"/>
    <n v="3.0497063483996941E-2"/>
    <x v="1"/>
  </r>
  <r>
    <s v="2feb6b"/>
    <n v="3"/>
    <n v="4"/>
    <s v="t"/>
    <s v="1255a1"/>
    <d v="1899-12-30T00:05:41"/>
    <n v="29"/>
    <x v="585"/>
    <n v="7.3701236752992602E-2"/>
    <x v="1"/>
  </r>
  <r>
    <s v="c4a632"/>
    <n v="4"/>
    <n v="10"/>
    <s v="f"/>
    <s v="a5d7e8"/>
    <d v="1899-12-30T00:30:03"/>
    <n v="13"/>
    <x v="1164"/>
    <n v="4.1298106801245862E-2"/>
    <x v="0"/>
  </r>
  <r>
    <s v="e31d39"/>
    <n v="2"/>
    <n v="10"/>
    <s v="f"/>
    <s v="a5d7e8"/>
    <d v="1899-12-30T00:30:03"/>
    <n v="10"/>
    <x v="180"/>
    <n v="1.5883887231248409E-2"/>
    <x v="0"/>
  </r>
  <r>
    <s v="d5e9a6"/>
    <n v="2"/>
    <n v="10"/>
    <s v="f"/>
    <s v="a5d7e8"/>
    <d v="1899-12-30T00:30:03"/>
    <n v="23"/>
    <x v="1166"/>
    <n v="3.6532940631871333E-2"/>
    <x v="0"/>
  </r>
  <r>
    <s v="5d267b"/>
    <n v="5"/>
    <n v="10"/>
    <s v="f"/>
    <s v="a5d7e8"/>
    <d v="1899-12-30T00:30:03"/>
    <n v="40"/>
    <x v="547"/>
    <n v="0.15883887231248406"/>
    <x v="1"/>
  </r>
  <r>
    <s v="f084eb"/>
    <n v="1"/>
    <n v="10"/>
    <s v="f"/>
    <s v="a5d7e8"/>
    <d v="1899-12-30T00:30:03"/>
    <n v="36"/>
    <x v="1119"/>
    <n v="2.8590997016247132E-2"/>
    <x v="1"/>
  </r>
  <r>
    <s v="b9a74d"/>
    <n v="3"/>
    <n v="10"/>
    <s v="f"/>
    <s v="a5d7e8"/>
    <d v="1899-12-30T00:30:03"/>
    <n v="17"/>
    <x v="184"/>
    <n v="4.0503912439683439E-2"/>
    <x v="1"/>
  </r>
  <r>
    <s v="e31d39"/>
    <n v="3"/>
    <n v="18"/>
    <s v="t"/>
    <s v="d890d0"/>
    <d v="1899-12-30T00:58:29"/>
    <n v="10"/>
    <x v="839"/>
    <n v="2.1707979216039491E-2"/>
    <x v="0"/>
  </r>
  <r>
    <s v="c8d436"/>
    <n v="1"/>
    <n v="18"/>
    <s v="t"/>
    <s v="d890d0"/>
    <d v="1899-12-30T00:58:29"/>
    <n v="10"/>
    <x v="211"/>
    <n v="7.2359930720131641E-3"/>
    <x v="1"/>
  </r>
  <r>
    <s v="2a2353"/>
    <n v="1"/>
    <n v="18"/>
    <s v="t"/>
    <s v="d890d0"/>
    <d v="1899-12-30T00:58:29"/>
    <n v="57"/>
    <x v="106"/>
    <n v="4.1245160510475033E-2"/>
    <x v="1"/>
  </r>
  <r>
    <s v="f084eb"/>
    <n v="1"/>
    <n v="18"/>
    <s v="t"/>
    <s v="d890d0"/>
    <d v="1899-12-30T00:58:29"/>
    <n v="36"/>
    <x v="238"/>
    <n v="2.604957505924739E-2"/>
    <x v="1"/>
  </r>
  <r>
    <s v="2feb6b"/>
    <n v="4"/>
    <n v="18"/>
    <s v="t"/>
    <s v="d890d0"/>
    <d v="1899-12-30T00:58:29"/>
    <n v="29"/>
    <x v="592"/>
    <n v="8.3937519635352703E-2"/>
    <x v="1"/>
  </r>
  <r>
    <s v="e31d39"/>
    <n v="1"/>
    <n v="15"/>
    <s v="t"/>
    <s v="382fff"/>
    <d v="1899-12-30T00:12:19"/>
    <n v="10"/>
    <x v="835"/>
    <n v="7.5007245258673031E-3"/>
    <x v="0"/>
  </r>
  <r>
    <s v="2a2353"/>
    <n v="2"/>
    <n v="15"/>
    <s v="t"/>
    <s v="382fff"/>
    <d v="1899-12-30T00:12:19"/>
    <n v="57"/>
    <x v="570"/>
    <n v="8.5508259594887254E-2"/>
    <x v="1"/>
  </r>
  <r>
    <s v="f084eb"/>
    <n v="5"/>
    <n v="15"/>
    <s v="t"/>
    <s v="382fff"/>
    <d v="1899-12-30T00:12:19"/>
    <n v="36"/>
    <x v="65"/>
    <n v="0.13501304146561144"/>
    <x v="1"/>
  </r>
  <r>
    <s v="2feb6b"/>
    <n v="1"/>
    <n v="15"/>
    <s v="t"/>
    <s v="382fff"/>
    <d v="1899-12-30T00:12:19"/>
    <n v="29"/>
    <x v="566"/>
    <n v="2.1752101125015178E-2"/>
    <x v="1"/>
  </r>
  <r>
    <s v="c4a632"/>
    <n v="3"/>
    <n v="22"/>
    <s v="f"/>
    <s v="2846a4"/>
    <d v="1899-12-30T00:36:23"/>
    <n v="13"/>
    <x v="165"/>
    <n v="2.6843769420809807E-2"/>
    <x v="0"/>
  </r>
  <r>
    <s v="e31d39"/>
    <n v="5"/>
    <n v="22"/>
    <s v="f"/>
    <s v="2846a4"/>
    <d v="1899-12-30T00:36:23"/>
    <n v="10"/>
    <x v="150"/>
    <n v="3.4415089001038214E-2"/>
    <x v="0"/>
  </r>
  <r>
    <s v="5d267b"/>
    <n v="4"/>
    <n v="22"/>
    <s v="f"/>
    <s v="2846a4"/>
    <d v="1899-12-30T00:36:23"/>
    <n v="40"/>
    <x v="146"/>
    <n v="0.11012828480332229"/>
    <x v="1"/>
  </r>
  <r>
    <s v="2a2353"/>
    <n v="2"/>
    <n v="22"/>
    <s v="f"/>
    <s v="2846a4"/>
    <d v="1899-12-30T00:36:23"/>
    <n v="57"/>
    <x v="166"/>
    <n v="7.8466402922367132E-2"/>
    <x v="1"/>
  </r>
  <r>
    <s v="c4a632"/>
    <n v="1"/>
    <n v="11"/>
    <s v="t"/>
    <s v="890c7e"/>
    <d v="1899-12-30T00:46:07"/>
    <n v="13"/>
    <x v="806"/>
    <n v="1.0209809736974669E-2"/>
    <x v="0"/>
  </r>
  <r>
    <s v="e31d39"/>
    <n v="4"/>
    <n v="11"/>
    <s v="t"/>
    <s v="890c7e"/>
    <d v="1899-12-30T00:46:07"/>
    <n v="10"/>
    <x v="22"/>
    <n v="3.1414799190691296E-2"/>
    <x v="0"/>
  </r>
  <r>
    <s v="d5e9a6"/>
    <n v="4"/>
    <n v="11"/>
    <s v="t"/>
    <s v="890c7e"/>
    <d v="1899-12-30T00:46:07"/>
    <n v="23"/>
    <x v="1174"/>
    <n v="7.2254038138589979E-2"/>
    <x v="0"/>
  </r>
  <r>
    <s v="c8d436"/>
    <n v="3"/>
    <n v="11"/>
    <s v="t"/>
    <s v="890c7e"/>
    <d v="1899-12-30T00:46:07"/>
    <n v="10"/>
    <x v="346"/>
    <n v="2.3561099393018467E-2"/>
    <x v="1"/>
  </r>
  <r>
    <s v="b9a74d"/>
    <n v="4"/>
    <n v="11"/>
    <s v="t"/>
    <s v="890c7e"/>
    <d v="1899-12-30T00:46:07"/>
    <n v="17"/>
    <x v="476"/>
    <n v="5.3405158624175199E-2"/>
    <x v="1"/>
  </r>
  <r>
    <s v="2feb6b"/>
    <n v="4"/>
    <n v="11"/>
    <s v="t"/>
    <s v="890c7e"/>
    <d v="1899-12-30T00:46:07"/>
    <n v="29"/>
    <x v="878"/>
    <n v="9.1102917653004739E-2"/>
    <x v="1"/>
  </r>
  <r>
    <s v="e83aa3"/>
    <n v="2"/>
    <n v="14"/>
    <s v="t"/>
    <s v="b6433a"/>
    <d v="1899-12-30T00:45:27"/>
    <n v="32"/>
    <x v="1175"/>
    <n v="4.8569397400439571E-2"/>
    <x v="0"/>
  </r>
  <r>
    <s v="e31d39"/>
    <n v="4"/>
    <n v="14"/>
    <s v="t"/>
    <s v="b6433a"/>
    <d v="1899-12-30T00:45:27"/>
    <n v="10"/>
    <x v="391"/>
    <n v="3.035587337527473E-2"/>
    <x v="0"/>
  </r>
  <r>
    <s v="d5e9a6"/>
    <n v="3"/>
    <n v="14"/>
    <s v="t"/>
    <s v="b6433a"/>
    <d v="1899-12-30T00:45:27"/>
    <n v="23"/>
    <x v="556"/>
    <n v="5.2363881572348905E-2"/>
    <x v="0"/>
  </r>
  <r>
    <s v="9ec847"/>
    <n v="5"/>
    <n v="14"/>
    <s v="t"/>
    <s v="b6433a"/>
    <d v="1899-12-30T00:45:27"/>
    <n v="54"/>
    <x v="100"/>
    <n v="0.20490214528310441"/>
    <x v="0"/>
  </r>
  <r>
    <s v="5d267b"/>
    <n v="4"/>
    <n v="14"/>
    <s v="t"/>
    <s v="b6433a"/>
    <d v="1899-12-30T00:45:27"/>
    <n v="40"/>
    <x v="99"/>
    <n v="0.12142349350109892"/>
    <x v="1"/>
  </r>
  <r>
    <s v="c8d436"/>
    <n v="4"/>
    <n v="14"/>
    <s v="t"/>
    <s v="b6433a"/>
    <d v="1899-12-30T00:45:27"/>
    <n v="10"/>
    <x v="391"/>
    <n v="3.035587337527473E-2"/>
    <x v="1"/>
  </r>
  <r>
    <s v="2a2353"/>
    <n v="2"/>
    <n v="14"/>
    <s v="t"/>
    <s v="b6433a"/>
    <d v="1899-12-30T00:45:27"/>
    <n v="57"/>
    <x v="353"/>
    <n v="8.6514239119532974E-2"/>
    <x v="1"/>
  </r>
  <r>
    <s v="f084eb"/>
    <n v="4"/>
    <n v="14"/>
    <s v="t"/>
    <s v="b6433a"/>
    <d v="1899-12-30T00:45:27"/>
    <n v="36"/>
    <x v="549"/>
    <n v="0.10928114415098904"/>
    <x v="1"/>
  </r>
  <r>
    <s v="b9a74d"/>
    <n v="4"/>
    <n v="14"/>
    <s v="t"/>
    <s v="b6433a"/>
    <d v="1899-12-30T00:45:27"/>
    <n v="17"/>
    <x v="102"/>
    <n v="5.1604984737967041E-2"/>
    <x v="1"/>
  </r>
  <r>
    <s v="2feb6b"/>
    <n v="4"/>
    <n v="14"/>
    <s v="t"/>
    <s v="b6433a"/>
    <d v="1899-12-30T00:45:27"/>
    <n v="29"/>
    <x v="810"/>
    <n v="8.8032032788296716E-2"/>
    <x v="1"/>
  </r>
  <r>
    <s v="e83aa3"/>
    <n v="4"/>
    <n v="6"/>
    <s v="t"/>
    <s v="3380d8"/>
    <d v="1899-12-30T00:11:14"/>
    <n v="32"/>
    <x v="393"/>
    <n v="0.10617496175910045"/>
    <x v="0"/>
  </r>
  <r>
    <s v="e31d39"/>
    <n v="4"/>
    <n v="6"/>
    <s v="t"/>
    <s v="3380d8"/>
    <d v="1899-12-30T00:11:14"/>
    <n v="10"/>
    <x v="281"/>
    <n v="3.3179675549718887E-2"/>
    <x v="0"/>
  </r>
  <r>
    <s v="d5e9a6"/>
    <n v="3"/>
    <n v="6"/>
    <s v="t"/>
    <s v="3380d8"/>
    <d v="1899-12-30T00:11:14"/>
    <n v="23"/>
    <x v="37"/>
    <n v="5.7234940323265086E-2"/>
    <x v="0"/>
  </r>
  <r>
    <s v="72f5d4"/>
    <n v="1"/>
    <n v="6"/>
    <s v="t"/>
    <s v="3380d8"/>
    <d v="1899-12-30T00:11:14"/>
    <n v="19"/>
    <x v="894"/>
    <n v="1.5760345886116474E-2"/>
    <x v="0"/>
  </r>
  <r>
    <s v="2a2353"/>
    <n v="4"/>
    <n v="6"/>
    <s v="t"/>
    <s v="3380d8"/>
    <d v="1899-12-30T00:11:14"/>
    <n v="57"/>
    <x v="831"/>
    <n v="0.18912415063339769"/>
    <x v="1"/>
  </r>
  <r>
    <s v="b9a74d"/>
    <n v="1"/>
    <n v="6"/>
    <s v="t"/>
    <s v="3380d8"/>
    <d v="1899-12-30T00:11:14"/>
    <n v="17"/>
    <x v="196"/>
    <n v="1.4101362108630529E-2"/>
    <x v="1"/>
  </r>
  <r>
    <s v="2feb6b"/>
    <n v="2"/>
    <n v="6"/>
    <s v="t"/>
    <s v="3380d8"/>
    <d v="1899-12-30T00:11:14"/>
    <n v="29"/>
    <x v="197"/>
    <n v="4.8110529547092391E-2"/>
    <x v="1"/>
  </r>
  <r>
    <s v="c4a632"/>
    <n v="2"/>
    <n v="13"/>
    <s v="t"/>
    <s v="f98ea9"/>
    <d v="1899-12-30T00:25:23"/>
    <n v="13"/>
    <x v="118"/>
    <n v="1.9960751620602166E-2"/>
    <x v="0"/>
  </r>
  <r>
    <s v="e31d39"/>
    <n v="1"/>
    <n v="13"/>
    <s v="t"/>
    <s v="f98ea9"/>
    <d v="1899-12-30T00:25:23"/>
    <n v="10"/>
    <x v="622"/>
    <n v="7.6772121617700619E-3"/>
    <x v="0"/>
  </r>
  <r>
    <s v="d5e9a6"/>
    <n v="1"/>
    <n v="13"/>
    <s v="t"/>
    <s v="f98ea9"/>
    <d v="1899-12-30T00:25:23"/>
    <n v="23"/>
    <x v="84"/>
    <n v="1.7657587972071148E-2"/>
    <x v="0"/>
  </r>
  <r>
    <s v="72f5d4"/>
    <n v="1"/>
    <n v="13"/>
    <s v="t"/>
    <s v="f98ea9"/>
    <d v="1899-12-30T00:25:23"/>
    <n v="19"/>
    <x v="1125"/>
    <n v="1.458670310736312E-2"/>
    <x v="0"/>
  </r>
  <r>
    <s v="9ec847"/>
    <n v="5"/>
    <n v="13"/>
    <s v="t"/>
    <s v="f98ea9"/>
    <d v="1899-12-30T00:25:23"/>
    <n v="54"/>
    <x v="289"/>
    <n v="0.20728472836779172"/>
    <x v="0"/>
  </r>
  <r>
    <s v="2a2353"/>
    <n v="2"/>
    <n v="13"/>
    <s v="t"/>
    <s v="f98ea9"/>
    <d v="1899-12-30T00:25:23"/>
    <n v="57"/>
    <x v="1063"/>
    <n v="8.7520218644178707E-2"/>
    <x v="1"/>
  </r>
  <r>
    <s v="c4a632"/>
    <n v="1"/>
    <n v="7"/>
    <s v="t"/>
    <s v="3719c5"/>
    <d v="1899-12-30T00:56:31"/>
    <n v="13"/>
    <x v="1060"/>
    <n v="1.0668677590321845E-2"/>
    <x v="0"/>
  </r>
  <r>
    <s v="d5e9a6"/>
    <n v="2"/>
    <n v="7"/>
    <s v="t"/>
    <s v="3719c5"/>
    <d v="1899-12-30T00:56:31"/>
    <n v="23"/>
    <x v="687"/>
    <n v="3.7750705319600376E-2"/>
    <x v="0"/>
  </r>
  <r>
    <s v="9ec847"/>
    <n v="1"/>
    <n v="7"/>
    <s v="t"/>
    <s v="3719c5"/>
    <d v="1899-12-30T00:56:31"/>
    <n v="54"/>
    <x v="997"/>
    <n v="4.431604537518305E-2"/>
    <x v="0"/>
  </r>
  <r>
    <s v="5d267b"/>
    <n v="5"/>
    <n v="7"/>
    <s v="t"/>
    <s v="3719c5"/>
    <d v="1899-12-30T00:56:31"/>
    <n v="40"/>
    <x v="434"/>
    <n v="0.16413350138956687"/>
    <x v="1"/>
  </r>
  <r>
    <s v="b9a74d"/>
    <n v="1"/>
    <n v="7"/>
    <s v="t"/>
    <s v="3719c5"/>
    <d v="1899-12-30T00:56:31"/>
    <n v="17"/>
    <x v="963"/>
    <n v="1.3951347618113183E-2"/>
    <x v="1"/>
  </r>
  <r>
    <s v="e83aa3"/>
    <n v="1"/>
    <n v="5"/>
    <s v="t"/>
    <s v="e532c2"/>
    <d v="1899-12-30T00:31:57"/>
    <n v="32"/>
    <x v="88"/>
    <n v="2.6826120657219531E-2"/>
    <x v="0"/>
  </r>
  <r>
    <s v="d5e9a6"/>
    <n v="5"/>
    <n v="5"/>
    <s v="t"/>
    <s v="e532c2"/>
    <d v="1899-12-30T00:31:57"/>
    <n v="23"/>
    <x v="1010"/>
    <n v="9.6406371111882688E-2"/>
    <x v="0"/>
  </r>
  <r>
    <s v="f084eb"/>
    <n v="4"/>
    <n v="5"/>
    <s v="t"/>
    <s v="e532c2"/>
    <d v="1899-12-30T00:31:57"/>
    <n v="36"/>
    <x v="770"/>
    <n v="0.12071754295748788"/>
    <x v="1"/>
  </r>
  <r>
    <s v="2feb6b"/>
    <n v="5"/>
    <n v="5"/>
    <s v="t"/>
    <s v="e532c2"/>
    <d v="1899-12-30T00:31:57"/>
    <n v="29"/>
    <x v="535"/>
    <n v="0.12155585922802599"/>
    <x v="1"/>
  </r>
  <r>
    <s v="c4a632"/>
    <n v="3"/>
    <n v="9"/>
    <s v="t"/>
    <s v="c37e25"/>
    <d v="1899-12-30T00:53:11"/>
    <n v="13"/>
    <x v="1128"/>
    <n v="3.1317730990944773E-2"/>
    <x v="0"/>
  </r>
  <r>
    <s v="d5e9a6"/>
    <n v="3"/>
    <n v="9"/>
    <s v="t"/>
    <s v="c37e25"/>
    <d v="1899-12-30T00:53:11"/>
    <n v="23"/>
    <x v="740"/>
    <n v="5.5408293291671525E-2"/>
    <x v="0"/>
  </r>
  <r>
    <s v="9ec847"/>
    <n v="4"/>
    <n v="9"/>
    <s v="t"/>
    <s v="c37e25"/>
    <d v="1899-12-30T00:53:11"/>
    <n v="54"/>
    <x v="962"/>
    <n v="0.17345204856523261"/>
    <x v="0"/>
  </r>
  <r>
    <s v="5d267b"/>
    <n v="3"/>
    <n v="9"/>
    <s v="t"/>
    <s v="c37e25"/>
    <d v="1899-12-30T00:53:11"/>
    <n v="40"/>
    <x v="156"/>
    <n v="9.6362249202907008E-2"/>
    <x v="1"/>
  </r>
  <r>
    <s v="c8d436"/>
    <n v="3"/>
    <n v="9"/>
    <s v="t"/>
    <s v="c37e25"/>
    <d v="1899-12-30T00:53:11"/>
    <n v="10"/>
    <x v="497"/>
    <n v="2.4090562300726752E-2"/>
    <x v="1"/>
  </r>
  <r>
    <s v="2a2353"/>
    <n v="5"/>
    <n v="9"/>
    <s v="t"/>
    <s v="c37e25"/>
    <d v="1899-12-30T00:53:11"/>
    <n v="57"/>
    <x v="1011"/>
    <n v="0.22886034185690415"/>
    <x v="1"/>
  </r>
  <r>
    <s v="f084eb"/>
    <n v="3"/>
    <n v="9"/>
    <s v="t"/>
    <s v="c37e25"/>
    <d v="1899-12-30T00:53:11"/>
    <n v="36"/>
    <x v="78"/>
    <n v="8.6726024282616304E-2"/>
    <x v="1"/>
  </r>
  <r>
    <s v="2feb6b"/>
    <n v="1"/>
    <n v="9"/>
    <s v="t"/>
    <s v="c37e25"/>
    <d v="1899-12-30T00:53:11"/>
    <n v="29"/>
    <x v="410"/>
    <n v="2.3287543557369193E-2"/>
    <x v="1"/>
  </r>
  <r>
    <s v="e31d39"/>
    <n v="3"/>
    <n v="8"/>
    <s v="t"/>
    <s v="0790c6"/>
    <d v="1899-12-30T00:49:42"/>
    <n v="10"/>
    <x v="372"/>
    <n v="2.4355293754580891E-2"/>
    <x v="0"/>
  </r>
  <r>
    <s v="d5e9a6"/>
    <n v="4"/>
    <n v="8"/>
    <s v="t"/>
    <s v="0790c6"/>
    <d v="1899-12-30T00:49:42"/>
    <n v="23"/>
    <x v="669"/>
    <n v="7.4689567514048066E-2"/>
    <x v="0"/>
  </r>
  <r>
    <s v="72f5d4"/>
    <n v="1"/>
    <n v="8"/>
    <s v="t"/>
    <s v="0790c6"/>
    <d v="1899-12-30T00:49:42"/>
    <n v="19"/>
    <x v="417"/>
    <n v="1.5425019377901229E-2"/>
    <x v="0"/>
  </r>
  <r>
    <s v="9ec847"/>
    <n v="4"/>
    <n v="8"/>
    <s v="t"/>
    <s v="0790c6"/>
    <d v="1899-12-30T00:49:42"/>
    <n v="54"/>
    <x v="377"/>
    <n v="0.1753581150329824"/>
    <x v="0"/>
  </r>
  <r>
    <s v="5d267b"/>
    <n v="3"/>
    <n v="8"/>
    <s v="t"/>
    <s v="0790c6"/>
    <d v="1899-12-30T00:49:42"/>
    <n v="40"/>
    <x v="325"/>
    <n v="9.7421175018323564E-2"/>
    <x v="1"/>
  </r>
  <r>
    <s v="c8d436"/>
    <n v="2"/>
    <n v="8"/>
    <s v="t"/>
    <s v="0790c6"/>
    <d v="1899-12-30T00:49:42"/>
    <n v="10"/>
    <x v="126"/>
    <n v="1.6236862503053926E-2"/>
    <x v="1"/>
  </r>
  <r>
    <s v="f084eb"/>
    <n v="5"/>
    <n v="8"/>
    <s v="t"/>
    <s v="0790c6"/>
    <d v="1899-12-30T00:49:42"/>
    <n v="36"/>
    <x v="322"/>
    <n v="0.14613176252748533"/>
    <x v="1"/>
  </r>
  <r>
    <s v="b9a74d"/>
    <n v="1"/>
    <n v="8"/>
    <s v="t"/>
    <s v="0790c6"/>
    <d v="1899-12-30T00:49:42"/>
    <n v="17"/>
    <x v="829"/>
    <n v="1.3801333127595839E-2"/>
    <x v="1"/>
  </r>
  <r>
    <s v="c4a632"/>
    <n v="5"/>
    <n v="0"/>
    <s v="t"/>
    <s v="0b1958"/>
    <d v="1899-12-30T00:17:16"/>
    <n v="13"/>
    <x v="1040"/>
    <n v="5.7358481668397021E-2"/>
    <x v="0"/>
  </r>
  <r>
    <s v="72f5d4"/>
    <n v="5"/>
    <n v="0"/>
    <s v="t"/>
    <s v="0b1958"/>
    <d v="1899-12-30T00:17:16"/>
    <n v="19"/>
    <x v="940"/>
    <n v="8.3831627053811031E-2"/>
    <x v="0"/>
  </r>
  <r>
    <s v="9ec847"/>
    <n v="4"/>
    <n v="0"/>
    <s v="t"/>
    <s v="0b1958"/>
    <d v="1899-12-30T00:17:16"/>
    <n v="54"/>
    <x v="388"/>
    <n v="0.19060664677498088"/>
    <x v="0"/>
  </r>
  <r>
    <s v="c8d436"/>
    <n v="5"/>
    <n v="0"/>
    <s v="t"/>
    <s v="0b1958"/>
    <d v="1899-12-30T00:17:16"/>
    <n v="10"/>
    <x v="876"/>
    <n v="4.4121908975690016E-2"/>
    <x v="1"/>
  </r>
  <r>
    <s v="f084eb"/>
    <n v="2"/>
    <n v="0"/>
    <s v="t"/>
    <s v="0b1958"/>
    <d v="1899-12-30T00:17:16"/>
    <n v="36"/>
    <x v="400"/>
    <n v="6.3535548924993634E-2"/>
    <x v="1"/>
  </r>
  <r>
    <s v="c4a632"/>
    <n v="1"/>
    <n v="23"/>
    <s v="t"/>
    <s v="89d34c"/>
    <d v="1899-12-30T00:30:26"/>
    <n v="13"/>
    <x v="1133"/>
    <n v="8.8332061769331414E-3"/>
    <x v="0"/>
  </r>
  <r>
    <s v="e31d39"/>
    <n v="5"/>
    <n v="23"/>
    <s v="t"/>
    <s v="89d34c"/>
    <d v="1899-12-30T00:30:26"/>
    <n v="10"/>
    <x v="17"/>
    <n v="3.3973869911281318E-2"/>
    <x v="0"/>
  </r>
  <r>
    <s v="d5e9a6"/>
    <n v="2"/>
    <n v="23"/>
    <s v="t"/>
    <s v="89d34c"/>
    <d v="1899-12-30T00:30:26"/>
    <n v="23"/>
    <x v="249"/>
    <n v="3.1255960318378809E-2"/>
    <x v="0"/>
  </r>
  <r>
    <s v="5d267b"/>
    <n v="4"/>
    <n v="23"/>
    <s v="t"/>
    <s v="89d34c"/>
    <d v="1899-12-30T00:30:26"/>
    <n v="40"/>
    <x v="550"/>
    <n v="0.10871638371610021"/>
    <x v="1"/>
  </r>
  <r>
    <s v="c8d436"/>
    <n v="2"/>
    <n v="23"/>
    <s v="t"/>
    <s v="89d34c"/>
    <d v="1899-12-30T00:30:26"/>
    <n v="10"/>
    <x v="161"/>
    <n v="1.3589547964512526E-2"/>
    <x v="1"/>
  </r>
  <r>
    <s v="b9a74d"/>
    <n v="4"/>
    <n v="23"/>
    <s v="t"/>
    <s v="89d34c"/>
    <d v="1899-12-30T00:30:26"/>
    <n v="17"/>
    <x v="490"/>
    <n v="4.6204463079342589E-2"/>
    <x v="1"/>
  </r>
  <r>
    <s v="2feb6b"/>
    <n v="2"/>
    <n v="23"/>
    <s v="t"/>
    <s v="89d34c"/>
    <d v="1899-12-30T00:30:26"/>
    <n v="29"/>
    <x v="20"/>
    <n v="3.940968909708633E-2"/>
    <x v="1"/>
  </r>
  <r>
    <s v="e83aa3"/>
    <n v="1"/>
    <n v="9"/>
    <s v="t"/>
    <s v="542a1c"/>
    <d v="1899-12-30T00:44:09"/>
    <n v="32"/>
    <x v="74"/>
    <n v="2.5696599787441866E-2"/>
    <x v="0"/>
  </r>
  <r>
    <s v="72f5d4"/>
    <n v="2"/>
    <n v="9"/>
    <s v="t"/>
    <s v="542a1c"/>
    <d v="1899-12-30T00:44:09"/>
    <n v="19"/>
    <x v="1129"/>
    <n v="3.0514712247587217E-2"/>
    <x v="0"/>
  </r>
  <r>
    <s v="9ec847"/>
    <n v="1"/>
    <n v="9"/>
    <s v="t"/>
    <s v="542a1c"/>
    <d v="1899-12-30T00:44:09"/>
    <n v="54"/>
    <x v="155"/>
    <n v="4.3363012141308152E-2"/>
    <x v="0"/>
  </r>
  <r>
    <s v="5d267b"/>
    <n v="5"/>
    <n v="9"/>
    <s v="t"/>
    <s v="542a1c"/>
    <d v="1899-12-30T00:44:09"/>
    <n v="40"/>
    <x v="407"/>
    <n v="0.16060374867151167"/>
    <x v="1"/>
  </r>
  <r>
    <s v="c8d436"/>
    <n v="3"/>
    <n v="9"/>
    <s v="t"/>
    <s v="542a1c"/>
    <d v="1899-12-30T00:44:09"/>
    <n v="10"/>
    <x v="497"/>
    <n v="2.4090562300726752E-2"/>
    <x v="1"/>
  </r>
  <r>
    <s v="f084eb"/>
    <n v="1"/>
    <n v="9"/>
    <s v="t"/>
    <s v="542a1c"/>
    <d v="1899-12-30T00:44:09"/>
    <n v="36"/>
    <x v="81"/>
    <n v="2.8908674760872097E-2"/>
    <x v="1"/>
  </r>
  <r>
    <s v="2feb6b"/>
    <n v="3"/>
    <n v="9"/>
    <s v="t"/>
    <s v="542a1c"/>
    <d v="1899-12-30T00:44:09"/>
    <n v="29"/>
    <x v="498"/>
    <n v="6.9862630672107573E-2"/>
    <x v="1"/>
  </r>
  <r>
    <s v="c4a632"/>
    <n v="5"/>
    <n v="4"/>
    <s v="t"/>
    <s v="7ebae2"/>
    <d v="1899-12-30T00:07:03"/>
    <n v="13"/>
    <x v="794"/>
    <n v="5.5064142401661138E-2"/>
    <x v="0"/>
  </r>
  <r>
    <s v="e83aa3"/>
    <n v="5"/>
    <n v="4"/>
    <s v="t"/>
    <s v="7ebae2"/>
    <d v="1899-12-30T00:07:03"/>
    <n v="32"/>
    <x v="848"/>
    <n v="0.13554250437331972"/>
    <x v="0"/>
  </r>
  <r>
    <s v="d5e9a6"/>
    <n v="3"/>
    <n v="4"/>
    <s v="t"/>
    <s v="7ebae2"/>
    <d v="1899-12-30T00:07:03"/>
    <n v="23"/>
    <x v="305"/>
    <n v="5.845270501099413E-2"/>
    <x v="0"/>
  </r>
  <r>
    <s v="72f5d4"/>
    <n v="4"/>
    <n v="4"/>
    <s v="t"/>
    <s v="7ebae2"/>
    <d v="1899-12-30T00:07:03"/>
    <n v="19"/>
    <x v="1054"/>
    <n v="6.438268957732686E-2"/>
    <x v="0"/>
  </r>
  <r>
    <s v="5d267b"/>
    <n v="4"/>
    <n v="4"/>
    <s v="t"/>
    <s v="7ebae2"/>
    <d v="1899-12-30T00:07:03"/>
    <n v="40"/>
    <x v="848"/>
    <n v="0.13554250437331972"/>
    <x v="1"/>
  </r>
  <r>
    <s v="f084eb"/>
    <n v="2"/>
    <n v="4"/>
    <s v="t"/>
    <s v="7ebae2"/>
    <d v="1899-12-30T00:07:03"/>
    <n v="36"/>
    <x v="545"/>
    <n v="6.0994126967993882E-2"/>
    <x v="1"/>
  </r>
  <r>
    <s v="b9a74d"/>
    <n v="1"/>
    <n v="4"/>
    <s v="t"/>
    <s v="7ebae2"/>
    <d v="1899-12-30T00:07:03"/>
    <n v="17"/>
    <x v="541"/>
    <n v="1.4401391089665221E-2"/>
    <x v="1"/>
  </r>
  <r>
    <s v="c4a632"/>
    <n v="3"/>
    <n v="22"/>
    <s v="f"/>
    <s v="cdb0af"/>
    <d v="1899-12-30T00:23:39"/>
    <n v="13"/>
    <x v="165"/>
    <n v="2.6843769420809807E-2"/>
    <x v="0"/>
  </r>
  <r>
    <s v="e31d39"/>
    <n v="1"/>
    <n v="22"/>
    <s v="f"/>
    <s v="cdb0af"/>
    <d v="1899-12-30T00:23:39"/>
    <n v="10"/>
    <x v="242"/>
    <n v="6.8830178002076432E-3"/>
    <x v="0"/>
  </r>
  <r>
    <s v="9ec847"/>
    <n v="3"/>
    <n v="22"/>
    <s v="f"/>
    <s v="cdb0af"/>
    <d v="1899-12-30T00:23:39"/>
    <n v="54"/>
    <x v="148"/>
    <n v="0.11150488836336381"/>
    <x v="0"/>
  </r>
  <r>
    <s v="5d267b"/>
    <n v="4"/>
    <n v="22"/>
    <s v="f"/>
    <s v="cdb0af"/>
    <d v="1899-12-30T00:23:39"/>
    <n v="40"/>
    <x v="146"/>
    <n v="0.11012828480332229"/>
    <x v="1"/>
  </r>
  <r>
    <s v="c8d436"/>
    <n v="2"/>
    <n v="22"/>
    <s v="f"/>
    <s v="cdb0af"/>
    <d v="1899-12-30T00:23:39"/>
    <n v="10"/>
    <x v="725"/>
    <n v="1.3766035600415286E-2"/>
    <x v="1"/>
  </r>
  <r>
    <s v="2a2353"/>
    <n v="2"/>
    <n v="22"/>
    <s v="f"/>
    <s v="cdb0af"/>
    <d v="1899-12-30T00:23:39"/>
    <n v="57"/>
    <x v="166"/>
    <n v="7.8466402922367132E-2"/>
    <x v="1"/>
  </r>
  <r>
    <s v="f084eb"/>
    <n v="5"/>
    <n v="22"/>
    <s v="f"/>
    <s v="cdb0af"/>
    <d v="1899-12-30T00:23:39"/>
    <n v="36"/>
    <x v="231"/>
    <n v="0.12389432040373757"/>
    <x v="1"/>
  </r>
  <r>
    <s v="c4a632"/>
    <n v="1"/>
    <n v="11"/>
    <s v="t"/>
    <s v="f73007"/>
    <d v="1899-12-30T00:05:30"/>
    <n v="13"/>
    <x v="806"/>
    <n v="1.0209809736974669E-2"/>
    <x v="0"/>
  </r>
  <r>
    <s v="9ec847"/>
    <n v="2"/>
    <n v="11"/>
    <s v="t"/>
    <s v="f73007"/>
    <d v="1899-12-30T00:05:30"/>
    <n v="54"/>
    <x v="347"/>
    <n v="8.4819957814866495E-2"/>
    <x v="0"/>
  </r>
  <r>
    <s v="c8d436"/>
    <n v="5"/>
    <n v="11"/>
    <s v="t"/>
    <s v="f73007"/>
    <d v="1899-12-30T00:05:30"/>
    <n v="10"/>
    <x v="475"/>
    <n v="3.9268498988364112E-2"/>
    <x v="1"/>
  </r>
  <r>
    <s v="2a2353"/>
    <n v="5"/>
    <n v="11"/>
    <s v="t"/>
    <s v="f73007"/>
    <d v="1899-12-30T00:05:30"/>
    <n v="57"/>
    <x v="911"/>
    <n v="0.22383044423367546"/>
    <x v="1"/>
  </r>
  <r>
    <s v="b9a74d"/>
    <n v="1"/>
    <n v="11"/>
    <s v="t"/>
    <s v="f73007"/>
    <d v="1899-12-30T00:05:30"/>
    <n v="17"/>
    <x v="874"/>
    <n v="1.33512896560438E-2"/>
    <x v="1"/>
  </r>
  <r>
    <s v="2feb6b"/>
    <n v="3"/>
    <n v="11"/>
    <s v="t"/>
    <s v="f73007"/>
    <d v="1899-12-30T00:05:30"/>
    <n v="29"/>
    <x v="350"/>
    <n v="6.8327188239753561E-2"/>
    <x v="1"/>
  </r>
  <r>
    <s v="e31d39"/>
    <n v="2"/>
    <n v="11"/>
    <s v="t"/>
    <s v="55f65c"/>
    <d v="1899-12-30T00:50:04"/>
    <n v="10"/>
    <x v="676"/>
    <n v="1.5707399595345648E-2"/>
    <x v="0"/>
  </r>
  <r>
    <s v="72f5d4"/>
    <n v="5"/>
    <n v="11"/>
    <s v="t"/>
    <s v="55f65c"/>
    <d v="1899-12-30T00:50:04"/>
    <n v="19"/>
    <x v="23"/>
    <n v="7.4610148077891819E-2"/>
    <x v="0"/>
  </r>
  <r>
    <s v="5d267b"/>
    <n v="1"/>
    <n v="11"/>
    <s v="t"/>
    <s v="55f65c"/>
    <d v="1899-12-30T00:50:04"/>
    <n v="40"/>
    <x v="22"/>
    <n v="3.1414799190691296E-2"/>
    <x v="1"/>
  </r>
  <r>
    <s v="2a2353"/>
    <n v="1"/>
    <n v="11"/>
    <s v="t"/>
    <s v="55f65c"/>
    <d v="1899-12-30T00:50:04"/>
    <n v="57"/>
    <x v="668"/>
    <n v="4.4766088846735094E-2"/>
    <x v="1"/>
  </r>
  <r>
    <s v="f084eb"/>
    <n v="1"/>
    <n v="11"/>
    <s v="t"/>
    <s v="55f65c"/>
    <d v="1899-12-30T00:50:04"/>
    <n v="36"/>
    <x v="1061"/>
    <n v="2.8273319271622164E-2"/>
    <x v="1"/>
  </r>
  <r>
    <s v="b9a74d"/>
    <n v="2"/>
    <n v="11"/>
    <s v="t"/>
    <s v="55f65c"/>
    <d v="1899-12-30T00:50:04"/>
    <n v="17"/>
    <x v="25"/>
    <n v="2.6702579312087599E-2"/>
    <x v="1"/>
  </r>
  <r>
    <s v="c4a632"/>
    <n v="3"/>
    <n v="5"/>
    <s v="f"/>
    <s v="2a7c87"/>
    <d v="1899-12-30T00:43:52"/>
    <n v="13"/>
    <x v="456"/>
    <n v="3.2694334550986304E-2"/>
    <x v="0"/>
  </r>
  <r>
    <s v="d5e9a6"/>
    <n v="2"/>
    <n v="5"/>
    <s v="f"/>
    <s v="2a7c87"/>
    <d v="1899-12-30T00:43:52"/>
    <n v="23"/>
    <x v="854"/>
    <n v="3.8562548444753077E-2"/>
    <x v="0"/>
  </r>
  <r>
    <s v="72f5d4"/>
    <n v="3"/>
    <n v="5"/>
    <s v="f"/>
    <s v="2a7c87"/>
    <d v="1899-12-30T00:43:52"/>
    <n v="19"/>
    <x v="56"/>
    <n v="4.7784027420672288E-2"/>
    <x v="0"/>
  </r>
  <r>
    <s v="5d267b"/>
    <n v="3"/>
    <n v="5"/>
    <s v="f"/>
    <s v="2a7c87"/>
    <d v="1899-12-30T00:43:52"/>
    <n v="40"/>
    <x v="546"/>
    <n v="0.10059795246457323"/>
    <x v="1"/>
  </r>
  <r>
    <s v="c8d436"/>
    <n v="5"/>
    <n v="5"/>
    <s v="f"/>
    <s v="2a7c87"/>
    <d v="1899-12-30T00:43:52"/>
    <n v="10"/>
    <x v="532"/>
    <n v="4.1915813526905515E-2"/>
    <x v="1"/>
  </r>
  <r>
    <s v="2a2353"/>
    <n v="4"/>
    <n v="5"/>
    <s v="f"/>
    <s v="2a7c87"/>
    <d v="1899-12-30T00:43:52"/>
    <n v="57"/>
    <x v="160"/>
    <n v="0.19113610968268915"/>
    <x v="1"/>
  </r>
  <r>
    <s v="2feb6b"/>
    <n v="1"/>
    <n v="5"/>
    <s v="f"/>
    <s v="2a7c87"/>
    <d v="1899-12-30T00:43:52"/>
    <n v="29"/>
    <x v="460"/>
    <n v="2.4311171845605196E-2"/>
    <x v="1"/>
  </r>
  <r>
    <s v="e31d39"/>
    <n v="5"/>
    <n v="0"/>
    <s v="f"/>
    <s v="782b85"/>
    <d v="1899-12-30T00:48:27"/>
    <n v="10"/>
    <x v="876"/>
    <n v="4.4121908975690016E-2"/>
    <x v="0"/>
  </r>
  <r>
    <s v="d5e9a6"/>
    <n v="2"/>
    <n v="0"/>
    <s v="f"/>
    <s v="782b85"/>
    <d v="1899-12-30T00:48:27"/>
    <n v="23"/>
    <x v="326"/>
    <n v="4.0592156257634814E-2"/>
    <x v="0"/>
  </r>
  <r>
    <s v="9ec847"/>
    <n v="1"/>
    <n v="0"/>
    <s v="f"/>
    <s v="782b85"/>
    <d v="1899-12-30T00:48:27"/>
    <n v="54"/>
    <x v="1073"/>
    <n v="4.7651661693745219E-2"/>
    <x v="0"/>
  </r>
  <r>
    <s v="c8d436"/>
    <n v="3"/>
    <n v="0"/>
    <s v="f"/>
    <s v="782b85"/>
    <d v="1899-12-30T00:48:27"/>
    <n v="10"/>
    <x v="270"/>
    <n v="2.647314538541401E-2"/>
    <x v="1"/>
  </r>
  <r>
    <s v="f084eb"/>
    <n v="1"/>
    <n v="0"/>
    <s v="f"/>
    <s v="782b85"/>
    <d v="1899-12-30T00:48:27"/>
    <n v="36"/>
    <x v="69"/>
    <n v="3.1767774462496817E-2"/>
    <x v="1"/>
  </r>
  <r>
    <s v="b9a74d"/>
    <n v="4"/>
    <n v="0"/>
    <s v="f"/>
    <s v="782b85"/>
    <d v="1899-12-30T00:48:27"/>
    <n v="17"/>
    <x v="219"/>
    <n v="6.0005796206938425E-2"/>
    <x v="1"/>
  </r>
  <r>
    <s v="e83aa3"/>
    <n v="4"/>
    <n v="4"/>
    <s v="t"/>
    <s v="a7f8b6"/>
    <d v="1899-12-30T00:12:53"/>
    <n v="32"/>
    <x v="26"/>
    <n v="0.10843400349865578"/>
    <x v="0"/>
  </r>
  <r>
    <s v="d5e9a6"/>
    <n v="5"/>
    <n v="4"/>
    <s v="t"/>
    <s v="a7f8b6"/>
    <d v="1899-12-30T00:12:53"/>
    <n v="23"/>
    <x v="642"/>
    <n v="9.742117501832355E-2"/>
    <x v="0"/>
  </r>
  <r>
    <s v="72f5d4"/>
    <n v="1"/>
    <n v="4"/>
    <s v="t"/>
    <s v="a7f8b6"/>
    <d v="1899-12-30T00:12:53"/>
    <n v="19"/>
    <x v="543"/>
    <n v="1.6095672394331715E-2"/>
    <x v="0"/>
  </r>
  <r>
    <s v="9ec847"/>
    <n v="2"/>
    <n v="4"/>
    <s v="t"/>
    <s v="a7f8b6"/>
    <d v="1899-12-30T00:12:53"/>
    <n v="54"/>
    <x v="234"/>
    <n v="9.149119045199082E-2"/>
    <x v="0"/>
  </r>
  <r>
    <s v="c8d436"/>
    <n v="2"/>
    <n v="4"/>
    <s v="t"/>
    <s v="a7f8b6"/>
    <d v="1899-12-30T00:12:53"/>
    <n v="10"/>
    <x v="849"/>
    <n v="1.6942813046664965E-2"/>
    <x v="1"/>
  </r>
  <r>
    <s v="2a2353"/>
    <n v="3"/>
    <n v="4"/>
    <s v="t"/>
    <s v="a7f8b6"/>
    <d v="1899-12-30T00:12:53"/>
    <n v="57"/>
    <x v="540"/>
    <n v="0.14486105154898546"/>
    <x v="1"/>
  </r>
  <r>
    <s v="c4a632"/>
    <n v="2"/>
    <n v="23"/>
    <s v="f"/>
    <s v="fac8de"/>
    <d v="1899-12-30T00:24:54"/>
    <n v="13"/>
    <x v="16"/>
    <n v="1.7666412353866283E-2"/>
    <x v="0"/>
  </r>
  <r>
    <s v="e31d39"/>
    <n v="3"/>
    <n v="23"/>
    <s v="f"/>
    <s v="fac8de"/>
    <d v="1899-12-30T00:24:54"/>
    <n v="10"/>
    <x v="664"/>
    <n v="2.0384321946768789E-2"/>
    <x v="0"/>
  </r>
  <r>
    <s v="d5e9a6"/>
    <n v="5"/>
    <n v="23"/>
    <s v="f"/>
    <s v="fac8de"/>
    <d v="1899-12-30T00:24:54"/>
    <n v="23"/>
    <x v="1001"/>
    <n v="7.8139900795947015E-2"/>
    <x v="0"/>
  </r>
  <r>
    <s v="9ec847"/>
    <n v="4"/>
    <n v="23"/>
    <s v="f"/>
    <s v="fac8de"/>
    <d v="1899-12-30T00:24:54"/>
    <n v="54"/>
    <x v="552"/>
    <n v="0.14676711801673525"/>
    <x v="0"/>
  </r>
  <r>
    <s v="5d267b"/>
    <n v="1"/>
    <n v="23"/>
    <s v="f"/>
    <s v="fac8de"/>
    <d v="1899-12-30T00:24:54"/>
    <n v="40"/>
    <x v="163"/>
    <n v="2.7179095929025052E-2"/>
    <x v="1"/>
  </r>
  <r>
    <s v="c8d436"/>
    <n v="5"/>
    <n v="23"/>
    <s v="f"/>
    <s v="fac8de"/>
    <d v="1899-12-30T00:24:54"/>
    <n v="10"/>
    <x v="17"/>
    <n v="3.3973869911281318E-2"/>
    <x v="1"/>
  </r>
  <r>
    <s v="f084eb"/>
    <n v="1"/>
    <n v="23"/>
    <s v="f"/>
    <s v="fac8de"/>
    <d v="1899-12-30T00:24:54"/>
    <n v="36"/>
    <x v="1134"/>
    <n v="2.4461186336122546E-2"/>
    <x v="1"/>
  </r>
  <r>
    <s v="b9a74d"/>
    <n v="1"/>
    <n v="23"/>
    <s v="f"/>
    <s v="fac8de"/>
    <d v="1899-12-30T00:24:54"/>
    <n v="17"/>
    <x v="665"/>
    <n v="1.1551115769835647E-2"/>
    <x v="1"/>
  </r>
  <r>
    <s v="c4a632"/>
    <n v="3"/>
    <n v="14"/>
    <s v="t"/>
    <s v="8b535e"/>
    <d v="1899-12-30T00:41:23"/>
    <n v="13"/>
    <x v="439"/>
    <n v="2.9596976540892862E-2"/>
    <x v="0"/>
  </r>
  <r>
    <s v="e31d39"/>
    <n v="4"/>
    <n v="14"/>
    <s v="t"/>
    <s v="8b535e"/>
    <d v="1899-12-30T00:41:23"/>
    <n v="10"/>
    <x v="391"/>
    <n v="3.035587337527473E-2"/>
    <x v="0"/>
  </r>
  <r>
    <s v="72f5d4"/>
    <n v="5"/>
    <n v="14"/>
    <s v="t"/>
    <s v="8b535e"/>
    <d v="1899-12-30T00:41:23"/>
    <n v="19"/>
    <x v="814"/>
    <n v="7.2095199266277485E-2"/>
    <x v="0"/>
  </r>
  <r>
    <s v="9ec847"/>
    <n v="2"/>
    <n v="14"/>
    <s v="t"/>
    <s v="8b535e"/>
    <d v="1899-12-30T00:41:23"/>
    <n v="54"/>
    <x v="470"/>
    <n v="8.1960858113241775E-2"/>
    <x v="0"/>
  </r>
  <r>
    <s v="2a2353"/>
    <n v="2"/>
    <n v="14"/>
    <s v="t"/>
    <s v="8b535e"/>
    <d v="1899-12-30T00:41:23"/>
    <n v="57"/>
    <x v="353"/>
    <n v="8.6514239119532974E-2"/>
    <x v="1"/>
  </r>
  <r>
    <s v="e31d39"/>
    <n v="4"/>
    <n v="0"/>
    <s v="t"/>
    <s v="1adb15"/>
    <d v="1899-12-30T00:53:51"/>
    <n v="10"/>
    <x v="39"/>
    <n v="3.5297527180552013E-2"/>
    <x v="0"/>
  </r>
  <r>
    <s v="d5e9a6"/>
    <n v="3"/>
    <n v="0"/>
    <s v="t"/>
    <s v="1adb15"/>
    <d v="1899-12-30T00:53:51"/>
    <n v="23"/>
    <x v="399"/>
    <n v="6.0888234386452224E-2"/>
    <x v="0"/>
  </r>
  <r>
    <s v="5d267b"/>
    <n v="4"/>
    <n v="0"/>
    <s v="t"/>
    <s v="1adb15"/>
    <d v="1899-12-30T00:53:51"/>
    <n v="40"/>
    <x v="41"/>
    <n v="0.14119010872220805"/>
    <x v="1"/>
  </r>
  <r>
    <s v="c8d436"/>
    <n v="5"/>
    <n v="0"/>
    <s v="t"/>
    <s v="1adb15"/>
    <d v="1899-12-30T00:53:51"/>
    <n v="10"/>
    <x v="876"/>
    <n v="4.4121908975690016E-2"/>
    <x v="1"/>
  </r>
  <r>
    <s v="f084eb"/>
    <n v="5"/>
    <n v="0"/>
    <s v="t"/>
    <s v="1adb15"/>
    <d v="1899-12-30T00:53:51"/>
    <n v="36"/>
    <x v="547"/>
    <n v="0.15883887231248406"/>
    <x v="1"/>
  </r>
  <r>
    <s v="b9a74d"/>
    <n v="1"/>
    <n v="0"/>
    <s v="t"/>
    <s v="1adb15"/>
    <d v="1899-12-30T00:53:51"/>
    <n v="17"/>
    <x v="274"/>
    <n v="1.5001449051734606E-2"/>
    <x v="1"/>
  </r>
  <r>
    <s v="c4a632"/>
    <n v="2"/>
    <n v="19"/>
    <s v="t"/>
    <s v="a0c06d"/>
    <d v="1899-12-30T00:05:43"/>
    <n v="13"/>
    <x v="275"/>
    <n v="1.8584148060560638E-2"/>
    <x v="0"/>
  </r>
  <r>
    <s v="e83aa3"/>
    <n v="1"/>
    <n v="19"/>
    <s v="t"/>
    <s v="a0c06d"/>
    <d v="1899-12-30T00:05:43"/>
    <n v="32"/>
    <x v="398"/>
    <n v="2.2872797612997708E-2"/>
    <x v="0"/>
  </r>
  <r>
    <s v="e31d39"/>
    <n v="4"/>
    <n v="19"/>
    <s v="t"/>
    <s v="a0c06d"/>
    <d v="1899-12-30T00:05:43"/>
    <n v="10"/>
    <x v="255"/>
    <n v="2.8590997016247136E-2"/>
    <x v="0"/>
  </r>
  <r>
    <s v="d5e9a6"/>
    <n v="2"/>
    <n v="19"/>
    <s v="t"/>
    <s v="a0c06d"/>
    <d v="1899-12-30T00:05:43"/>
    <n v="23"/>
    <x v="51"/>
    <n v="3.2879646568684209E-2"/>
    <x v="0"/>
  </r>
  <r>
    <s v="9ec847"/>
    <n v="3"/>
    <n v="19"/>
    <s v="t"/>
    <s v="a0c06d"/>
    <d v="1899-12-30T00:05:43"/>
    <n v="54"/>
    <x v="277"/>
    <n v="0.11579353791580088"/>
    <x v="0"/>
  </r>
  <r>
    <s v="5d267b"/>
    <n v="3"/>
    <n v="19"/>
    <s v="t"/>
    <s v="a0c06d"/>
    <d v="1899-12-30T00:05:43"/>
    <n v="40"/>
    <x v="258"/>
    <n v="8.5772991048741393E-2"/>
    <x v="1"/>
  </r>
  <r>
    <s v="2a2353"/>
    <n v="4"/>
    <n v="19"/>
    <s v="t"/>
    <s v="a0c06d"/>
    <d v="1899-12-30T00:05:43"/>
    <n v="57"/>
    <x v="1161"/>
    <n v="0.16296868299260867"/>
    <x v="1"/>
  </r>
  <r>
    <s v="f084eb"/>
    <n v="1"/>
    <n v="19"/>
    <s v="t"/>
    <s v="a0c06d"/>
    <d v="1899-12-30T00:05:43"/>
    <n v="36"/>
    <x v="259"/>
    <n v="2.5731897314622422E-2"/>
    <x v="1"/>
  </r>
  <r>
    <s v="b9a74d"/>
    <n v="3"/>
    <n v="19"/>
    <s v="t"/>
    <s v="a0c06d"/>
    <d v="1899-12-30T00:05:43"/>
    <n v="17"/>
    <x v="438"/>
    <n v="3.64535211957151E-2"/>
    <x v="1"/>
  </r>
  <r>
    <s v="2feb6b"/>
    <n v="2"/>
    <n v="19"/>
    <s v="t"/>
    <s v="a0c06d"/>
    <d v="1899-12-30T00:05:43"/>
    <n v="29"/>
    <x v="97"/>
    <n v="4.1456945673558343E-2"/>
    <x v="1"/>
  </r>
  <r>
    <s v="d5e9a6"/>
    <n v="4"/>
    <n v="11"/>
    <s v="f"/>
    <s v="cf6133"/>
    <d v="1899-12-30T00:13:17"/>
    <n v="23"/>
    <x v="1174"/>
    <n v="7.2254038138589979E-2"/>
    <x v="0"/>
  </r>
  <r>
    <s v="72f5d4"/>
    <n v="4"/>
    <n v="11"/>
    <s v="f"/>
    <s v="cf6133"/>
    <d v="1899-12-30T00:13:17"/>
    <n v="19"/>
    <x v="808"/>
    <n v="5.9688118462313457E-2"/>
    <x v="0"/>
  </r>
  <r>
    <s v="9ec847"/>
    <n v="1"/>
    <n v="11"/>
    <s v="f"/>
    <s v="cf6133"/>
    <d v="1899-12-30T00:13:17"/>
    <n v="54"/>
    <x v="667"/>
    <n v="4.2409978907433248E-2"/>
    <x v="0"/>
  </r>
  <r>
    <s v="5d267b"/>
    <n v="1"/>
    <n v="11"/>
    <s v="f"/>
    <s v="cf6133"/>
    <d v="1899-12-30T00:13:17"/>
    <n v="40"/>
    <x v="22"/>
    <n v="3.1414799190691296E-2"/>
    <x v="1"/>
  </r>
  <r>
    <s v="c8d436"/>
    <n v="5"/>
    <n v="11"/>
    <s v="f"/>
    <s v="cf6133"/>
    <d v="1899-12-30T00:13:17"/>
    <n v="10"/>
    <x v="475"/>
    <n v="3.9268498988364112E-2"/>
    <x v="1"/>
  </r>
  <r>
    <s v="b9a74d"/>
    <n v="3"/>
    <n v="7"/>
    <s v="t"/>
    <s v="6ff0cb"/>
    <d v="1899-12-30T00:44:26"/>
    <n v="17"/>
    <x v="1092"/>
    <n v="4.1854042854339552E-2"/>
    <x v="1"/>
  </r>
  <r>
    <s v="c4a632"/>
    <n v="3"/>
    <n v="18"/>
    <s v="f"/>
    <s v="aac966"/>
    <d v="1899-12-30T00:35:37"/>
    <n v="13"/>
    <x v="1043"/>
    <n v="2.8220372980851338E-2"/>
    <x v="0"/>
  </r>
  <r>
    <s v="e83aa3"/>
    <n v="1"/>
    <n v="18"/>
    <s v="f"/>
    <s v="aac966"/>
    <d v="1899-12-30T00:35:37"/>
    <n v="32"/>
    <x v="103"/>
    <n v="2.315517783044212E-2"/>
    <x v="0"/>
  </r>
  <r>
    <s v="e31d39"/>
    <n v="1"/>
    <n v="18"/>
    <s v="f"/>
    <s v="aac966"/>
    <d v="1899-12-30T00:35:37"/>
    <n v="10"/>
    <x v="211"/>
    <n v="7.2359930720131641E-3"/>
    <x v="0"/>
  </r>
  <r>
    <s v="d5e9a6"/>
    <n v="1"/>
    <n v="18"/>
    <s v="f"/>
    <s v="aac966"/>
    <d v="1899-12-30T00:35:37"/>
    <n v="23"/>
    <x v="939"/>
    <n v="1.6642784065630276E-2"/>
    <x v="0"/>
  </r>
  <r>
    <s v="72f5d4"/>
    <n v="2"/>
    <n v="18"/>
    <s v="f"/>
    <s v="aac966"/>
    <d v="1899-12-30T00:35:37"/>
    <n v="19"/>
    <x v="237"/>
    <n v="2.7496773673650023E-2"/>
    <x v="0"/>
  </r>
  <r>
    <s v="5d267b"/>
    <n v="1"/>
    <n v="18"/>
    <s v="f"/>
    <s v="aac966"/>
    <d v="1899-12-30T00:35:37"/>
    <n v="40"/>
    <x v="190"/>
    <n v="2.8943972288052656E-2"/>
    <x v="1"/>
  </r>
  <r>
    <s v="f084eb"/>
    <n v="1"/>
    <n v="18"/>
    <s v="f"/>
    <s v="aac966"/>
    <d v="1899-12-30T00:35:37"/>
    <n v="36"/>
    <x v="238"/>
    <n v="2.604957505924739E-2"/>
    <x v="1"/>
  </r>
  <r>
    <s v="b9a74d"/>
    <n v="5"/>
    <n v="18"/>
    <s v="f"/>
    <s v="aac966"/>
    <d v="1899-12-30T00:35:37"/>
    <n v="17"/>
    <x v="214"/>
    <n v="6.1505941112111884E-2"/>
    <x v="1"/>
  </r>
  <r>
    <s v="2feb6b"/>
    <n v="2"/>
    <n v="18"/>
    <s v="f"/>
    <s v="aac966"/>
    <d v="1899-12-30T00:35:37"/>
    <n v="29"/>
    <x v="191"/>
    <n v="4.1968759817676352E-2"/>
    <x v="1"/>
  </r>
  <r>
    <s v="c4a632"/>
    <n v="4"/>
    <n v="16"/>
    <s v="t"/>
    <s v="f7c16b"/>
    <d v="1899-12-30T00:48:44"/>
    <n v="13"/>
    <x v="198"/>
    <n v="3.8544899681162793E-2"/>
    <x v="0"/>
  </r>
  <r>
    <s v="d5e9a6"/>
    <n v="3"/>
    <n v="16"/>
    <s v="t"/>
    <s v="f7c16b"/>
    <d v="1899-12-30T00:48:44"/>
    <n v="23"/>
    <x v="239"/>
    <n v="5.1146116884619869E-2"/>
    <x v="0"/>
  </r>
  <r>
    <s v="5d267b"/>
    <n v="2"/>
    <n v="16"/>
    <s v="t"/>
    <s v="f7c16b"/>
    <d v="1899-12-30T00:48:44"/>
    <n v="40"/>
    <x v="266"/>
    <n v="5.9299845663327383E-2"/>
    <x v="1"/>
  </r>
  <r>
    <s v="c8d436"/>
    <n v="1"/>
    <n v="16"/>
    <s v="t"/>
    <s v="f7c16b"/>
    <d v="1899-12-30T00:48:44"/>
    <n v="10"/>
    <x v="986"/>
    <n v="7.4124807079159229E-3"/>
    <x v="1"/>
  </r>
  <r>
    <s v="b9a74d"/>
    <n v="1"/>
    <n v="16"/>
    <s v="t"/>
    <s v="f7c16b"/>
    <d v="1899-12-30T00:48:44"/>
    <n v="17"/>
    <x v="206"/>
    <n v="1.2601217203457069E-2"/>
    <x v="1"/>
  </r>
  <r>
    <s v="c4a632"/>
    <n v="1"/>
    <n v="12"/>
    <s v="t"/>
    <s v="a056c5"/>
    <d v="1899-12-30T00:19:20"/>
    <n v="13"/>
    <x v="359"/>
    <n v="1.0095092773637876E-2"/>
    <x v="0"/>
  </r>
  <r>
    <s v="d5e9a6"/>
    <n v="2"/>
    <n v="12"/>
    <s v="t"/>
    <s v="a056c5"/>
    <d v="1899-12-30T00:19:20"/>
    <n v="23"/>
    <x v="483"/>
    <n v="3.5721097506718633E-2"/>
    <x v="0"/>
  </r>
  <r>
    <s v="72f5d4"/>
    <n v="2"/>
    <n v="12"/>
    <s v="t"/>
    <s v="a056c5"/>
    <d v="1899-12-30T00:19:20"/>
    <n v="19"/>
    <x v="484"/>
    <n v="2.950873272294148E-2"/>
    <x v="0"/>
  </r>
  <r>
    <s v="9ec847"/>
    <n v="1"/>
    <n v="12"/>
    <s v="t"/>
    <s v="a056c5"/>
    <d v="1899-12-30T00:19:20"/>
    <n v="54"/>
    <x v="362"/>
    <n v="4.1933462290495792E-2"/>
    <x v="0"/>
  </r>
  <r>
    <s v="5d267b"/>
    <n v="4"/>
    <n v="12"/>
    <s v="t"/>
    <s v="a056c5"/>
    <d v="1899-12-30T00:19:20"/>
    <n v="40"/>
    <x v="360"/>
    <n v="0.1242472956755431"/>
    <x v="1"/>
  </r>
  <r>
    <s v="2a2353"/>
    <n v="1"/>
    <n v="12"/>
    <s v="t"/>
    <s v="a056c5"/>
    <d v="1899-12-30T00:19:20"/>
    <n v="57"/>
    <x v="263"/>
    <n v="4.4263099084412227E-2"/>
    <x v="1"/>
  </r>
  <r>
    <s v="f084eb"/>
    <n v="3"/>
    <n v="12"/>
    <s v="t"/>
    <s v="a056c5"/>
    <d v="1899-12-30T00:19:20"/>
    <n v="36"/>
    <x v="695"/>
    <n v="8.3866924580991584E-2"/>
    <x v="1"/>
  </r>
  <r>
    <s v="b9a74d"/>
    <n v="1"/>
    <n v="12"/>
    <s v="t"/>
    <s v="a056c5"/>
    <d v="1899-12-30T00:19:20"/>
    <n v="17"/>
    <x v="778"/>
    <n v="1.3201275165526454E-2"/>
    <x v="1"/>
  </r>
  <r>
    <s v="2feb6b"/>
    <n v="4"/>
    <n v="12"/>
    <s v="t"/>
    <s v="a056c5"/>
    <d v="1899-12-30T00:19:20"/>
    <n v="29"/>
    <x v="696"/>
    <n v="9.0079289364768736E-2"/>
    <x v="1"/>
  </r>
  <r>
    <s v="c4a632"/>
    <n v="2"/>
    <n v="20"/>
    <s v="t"/>
    <s v="319c07"/>
    <d v="1899-12-30T00:54:56"/>
    <n v="13"/>
    <x v="760"/>
    <n v="1.8354714133887048E-2"/>
    <x v="0"/>
  </r>
  <r>
    <s v="e83aa3"/>
    <n v="3"/>
    <n v="20"/>
    <s v="t"/>
    <s v="319c07"/>
    <d v="1899-12-30T00:54:56"/>
    <n v="32"/>
    <x v="1163"/>
    <n v="6.7771252186659872E-2"/>
    <x v="0"/>
  </r>
  <r>
    <s v="e31d39"/>
    <n v="1"/>
    <n v="20"/>
    <s v="t"/>
    <s v="319c07"/>
    <d v="1899-12-30T00:54:56"/>
    <n v="10"/>
    <x v="1056"/>
    <n v="7.0595054361104028E-3"/>
    <x v="0"/>
  </r>
  <r>
    <s v="d5e9a6"/>
    <n v="3"/>
    <n v="20"/>
    <s v="t"/>
    <s v="319c07"/>
    <d v="1899-12-30T00:54:56"/>
    <n v="23"/>
    <x v="502"/>
    <n v="4.8710587509161782E-2"/>
    <x v="0"/>
  </r>
  <r>
    <s v="9ec847"/>
    <n v="5"/>
    <n v="20"/>
    <s v="t"/>
    <s v="319c07"/>
    <d v="1899-12-30T00:54:56"/>
    <n v="54"/>
    <x v="388"/>
    <n v="0.19060664677498088"/>
    <x v="0"/>
  </r>
  <r>
    <s v="c8d436"/>
    <n v="2"/>
    <n v="20"/>
    <s v="t"/>
    <s v="319c07"/>
    <d v="1899-12-30T00:54:56"/>
    <n v="10"/>
    <x v="125"/>
    <n v="1.4119010872220806E-2"/>
    <x v="1"/>
  </r>
  <r>
    <s v="2a2353"/>
    <n v="3"/>
    <n v="20"/>
    <s v="t"/>
    <s v="319c07"/>
    <d v="1899-12-30T00:54:56"/>
    <n v="57"/>
    <x v="382"/>
    <n v="0.12071754295748789"/>
    <x v="1"/>
  </r>
  <r>
    <s v="b9a74d"/>
    <n v="5"/>
    <n v="20"/>
    <s v="t"/>
    <s v="319c07"/>
    <d v="1899-12-30T00:54:56"/>
    <n v="17"/>
    <x v="219"/>
    <n v="6.0005796206938425E-2"/>
    <x v="1"/>
  </r>
  <r>
    <s v="d5e9a6"/>
    <n v="4"/>
    <n v="8"/>
    <s v="f"/>
    <s v="f3c619"/>
    <d v="1899-12-30T00:34:10"/>
    <n v="23"/>
    <x v="669"/>
    <n v="7.4689567514048066E-2"/>
    <x v="0"/>
  </r>
  <r>
    <s v="72f5d4"/>
    <n v="5"/>
    <n v="8"/>
    <s v="f"/>
    <s v="f3c619"/>
    <d v="1899-12-30T00:34:10"/>
    <n v="19"/>
    <x v="324"/>
    <n v="7.7125096889506167E-2"/>
    <x v="0"/>
  </r>
  <r>
    <s v="5d267b"/>
    <n v="4"/>
    <n v="8"/>
    <s v="f"/>
    <s v="f3c619"/>
    <d v="1899-12-30T00:34:10"/>
    <n v="40"/>
    <x v="370"/>
    <n v="0.12989490002443141"/>
    <x v="1"/>
  </r>
  <r>
    <s v="2a2353"/>
    <n v="2"/>
    <n v="8"/>
    <s v="f"/>
    <s v="f3c619"/>
    <d v="1899-12-30T00:34:10"/>
    <n v="57"/>
    <x v="858"/>
    <n v="9.255011626740739E-2"/>
    <x v="1"/>
  </r>
  <r>
    <s v="f084eb"/>
    <n v="4"/>
    <n v="8"/>
    <s v="f"/>
    <s v="f3c619"/>
    <d v="1899-12-30T00:34:10"/>
    <n v="36"/>
    <x v="948"/>
    <n v="0.11690541002198829"/>
    <x v="1"/>
  </r>
  <r>
    <s v="b9a74d"/>
    <n v="2"/>
    <n v="8"/>
    <s v="f"/>
    <s v="f3c619"/>
    <d v="1899-12-30T00:34:10"/>
    <n v="17"/>
    <x v="430"/>
    <n v="2.7602666255191678E-2"/>
    <x v="1"/>
  </r>
  <r>
    <s v="c4a632"/>
    <n v="1"/>
    <n v="0"/>
    <s v="t"/>
    <s v="308cb0"/>
    <d v="1899-12-30T00:28:37"/>
    <n v="13"/>
    <x v="519"/>
    <n v="1.1471696333679405E-2"/>
    <x v="0"/>
  </r>
  <r>
    <s v="e83aa3"/>
    <n v="4"/>
    <n v="0"/>
    <s v="t"/>
    <s v="308cb0"/>
    <d v="1899-12-30T00:28:37"/>
    <n v="32"/>
    <x v="127"/>
    <n v="0.11295208697776644"/>
    <x v="0"/>
  </r>
  <r>
    <s v="72f5d4"/>
    <n v="3"/>
    <n v="0"/>
    <s v="t"/>
    <s v="308cb0"/>
    <d v="1899-12-30T00:28:37"/>
    <n v="19"/>
    <x v="701"/>
    <n v="5.0298976232286616E-2"/>
    <x v="0"/>
  </r>
  <r>
    <s v="9ec847"/>
    <n v="4"/>
    <n v="0"/>
    <s v="t"/>
    <s v="308cb0"/>
    <d v="1899-12-30T00:28:37"/>
    <n v="54"/>
    <x v="388"/>
    <n v="0.19060664677498088"/>
    <x v="0"/>
  </r>
  <r>
    <s v="5d267b"/>
    <n v="3"/>
    <n v="0"/>
    <s v="t"/>
    <s v="308cb0"/>
    <d v="1899-12-30T00:28:37"/>
    <n v="40"/>
    <x v="311"/>
    <n v="0.10589258154165604"/>
    <x v="1"/>
  </r>
  <r>
    <s v="c8d436"/>
    <n v="2"/>
    <n v="0"/>
    <s v="t"/>
    <s v="308cb0"/>
    <d v="1899-12-30T00:28:37"/>
    <n v="10"/>
    <x v="700"/>
    <n v="1.7648763590276006E-2"/>
    <x v="1"/>
  </r>
  <r>
    <s v="f084eb"/>
    <n v="3"/>
    <n v="0"/>
    <s v="t"/>
    <s v="308cb0"/>
    <d v="1899-12-30T00:28:37"/>
    <n v="36"/>
    <x v="216"/>
    <n v="9.5303323387490438E-2"/>
    <x v="1"/>
  </r>
  <r>
    <s v="2feb6b"/>
    <n v="5"/>
    <n v="0"/>
    <s v="t"/>
    <s v="308cb0"/>
    <d v="1899-12-30T00:28:37"/>
    <n v="29"/>
    <x v="709"/>
    <n v="0.12795353602950105"/>
    <x v="1"/>
  </r>
  <r>
    <s v="e83aa3"/>
    <n v="5"/>
    <n v="17"/>
    <s v="t"/>
    <s v="d19a73"/>
    <d v="1899-12-30T00:02:06"/>
    <n v="32"/>
    <x v="1"/>
    <n v="0.11718779023943268"/>
    <x v="0"/>
  </r>
  <r>
    <s v="d5e9a6"/>
    <n v="4"/>
    <n v="17"/>
    <s v="t"/>
    <s v="d19a73"/>
    <d v="1899-12-30T00:02:06"/>
    <n v="23"/>
    <x v="1032"/>
    <n v="6.7382979387673791E-2"/>
    <x v="0"/>
  </r>
  <r>
    <s v="9ec847"/>
    <n v="3"/>
    <n v="17"/>
    <s v="t"/>
    <s v="d19a73"/>
    <d v="1899-12-30T00:02:06"/>
    <n v="54"/>
    <x v="286"/>
    <n v="0.11865263761742557"/>
    <x v="0"/>
  </r>
  <r>
    <s v="5d267b"/>
    <n v="5"/>
    <n v="17"/>
    <s v="t"/>
    <s v="d19a73"/>
    <d v="1899-12-30T00:02:06"/>
    <n v="40"/>
    <x v="833"/>
    <n v="0.14648473779929086"/>
    <x v="1"/>
  </r>
  <r>
    <s v="c8d436"/>
    <n v="3"/>
    <n v="17"/>
    <s v="t"/>
    <s v="d19a73"/>
    <d v="1899-12-30T00:02:06"/>
    <n v="10"/>
    <x v="691"/>
    <n v="2.1972710669893626E-2"/>
    <x v="1"/>
  </r>
  <r>
    <s v="2a2353"/>
    <n v="4"/>
    <n v="17"/>
    <s v="t"/>
    <s v="d19a73"/>
    <d v="1899-12-30T00:02:06"/>
    <n v="57"/>
    <x v="692"/>
    <n v="0.16699260109119154"/>
    <x v="1"/>
  </r>
  <r>
    <s v="f084eb"/>
    <n v="4"/>
    <n v="17"/>
    <s v="t"/>
    <s v="d19a73"/>
    <d v="1899-12-30T00:02:06"/>
    <n v="36"/>
    <x v="610"/>
    <n v="0.10546901121548941"/>
    <x v="1"/>
  </r>
  <r>
    <s v="b9a74d"/>
    <n v="2"/>
    <n v="17"/>
    <s v="t"/>
    <s v="d19a73"/>
    <d v="1899-12-30T00:02:06"/>
    <n v="17"/>
    <x v="792"/>
    <n v="2.4902405425879445E-2"/>
    <x v="1"/>
  </r>
  <r>
    <s v="e83aa3"/>
    <n v="4"/>
    <n v="13"/>
    <s v="t"/>
    <s v="dde763"/>
    <d v="1899-12-30T00:59:28"/>
    <n v="32"/>
    <x v="119"/>
    <n v="9.8268315670656817E-2"/>
    <x v="0"/>
  </r>
  <r>
    <s v="d5e9a6"/>
    <n v="5"/>
    <n v="13"/>
    <s v="t"/>
    <s v="dde763"/>
    <d v="1899-12-30T00:59:28"/>
    <n v="23"/>
    <x v="928"/>
    <n v="8.8287939860355727E-2"/>
    <x v="0"/>
  </r>
  <r>
    <s v="72f5d4"/>
    <n v="2"/>
    <n v="13"/>
    <s v="t"/>
    <s v="dde763"/>
    <d v="1899-12-30T00:59:28"/>
    <n v="19"/>
    <x v="1122"/>
    <n v="2.9173406214726239E-2"/>
    <x v="0"/>
  </r>
  <r>
    <s v="f084eb"/>
    <n v="4"/>
    <n v="13"/>
    <s v="t"/>
    <s v="dde763"/>
    <d v="1899-12-30T00:59:28"/>
    <n v="36"/>
    <x v="889"/>
    <n v="0.11055185512948891"/>
    <x v="1"/>
  </r>
  <r>
    <s v="2feb6b"/>
    <n v="5"/>
    <n v="13"/>
    <s v="t"/>
    <s v="dde763"/>
    <d v="1899-12-30T00:59:28"/>
    <n v="29"/>
    <x v="589"/>
    <n v="0.11131957634566592"/>
    <x v="1"/>
  </r>
  <r>
    <s v="c4a632"/>
    <n v="5"/>
    <n v="13"/>
    <s v="t"/>
    <s v="e3a7a2"/>
    <d v="1899-12-30T00:08:44"/>
    <n v="13"/>
    <x v="621"/>
    <n v="4.9901879051505407E-2"/>
    <x v="0"/>
  </r>
  <r>
    <s v="e83aa3"/>
    <n v="1"/>
    <n v="13"/>
    <s v="t"/>
    <s v="e3a7a2"/>
    <d v="1899-12-30T00:08:44"/>
    <n v="32"/>
    <x v="236"/>
    <n v="2.4567078917664204E-2"/>
    <x v="0"/>
  </r>
  <r>
    <s v="5d267b"/>
    <n v="5"/>
    <n v="13"/>
    <s v="t"/>
    <s v="e3a7a2"/>
    <d v="1899-12-30T00:08:44"/>
    <n v="40"/>
    <x v="936"/>
    <n v="0.15354424323540125"/>
    <x v="1"/>
  </r>
  <r>
    <s v="2a2353"/>
    <n v="3"/>
    <n v="13"/>
    <s v="t"/>
    <s v="e3a7a2"/>
    <d v="1899-12-30T00:08:44"/>
    <n v="57"/>
    <x v="1091"/>
    <n v="0.13128032796626807"/>
    <x v="1"/>
  </r>
  <r>
    <s v="f084eb"/>
    <n v="1"/>
    <n v="13"/>
    <s v="t"/>
    <s v="e3a7a2"/>
    <d v="1899-12-30T00:08:44"/>
    <n v="36"/>
    <x v="123"/>
    <n v="2.7637963782372228E-2"/>
    <x v="1"/>
  </r>
  <r>
    <s v="b9a74d"/>
    <n v="5"/>
    <n v="13"/>
    <s v="t"/>
    <s v="e3a7a2"/>
    <d v="1899-12-30T00:08:44"/>
    <n v="17"/>
    <x v="124"/>
    <n v="6.5256303375045538E-2"/>
    <x v="1"/>
  </r>
  <r>
    <s v="2feb6b"/>
    <n v="2"/>
    <n v="13"/>
    <s v="t"/>
    <s v="e3a7a2"/>
    <d v="1899-12-30T00:08:44"/>
    <n v="29"/>
    <x v="684"/>
    <n v="4.4527830538266366E-2"/>
    <x v="1"/>
  </r>
  <r>
    <s v="c4a632"/>
    <n v="1"/>
    <n v="9"/>
    <s v="f"/>
    <s v="835d1d"/>
    <d v="1899-12-30T00:01:02"/>
    <n v="13"/>
    <x v="755"/>
    <n v="1.0439243663648259E-2"/>
    <x v="0"/>
  </r>
  <r>
    <s v="e83aa3"/>
    <n v="1"/>
    <n v="9"/>
    <s v="f"/>
    <s v="835d1d"/>
    <d v="1899-12-30T00:01:02"/>
    <n v="32"/>
    <x v="74"/>
    <n v="2.5696599787441866E-2"/>
    <x v="0"/>
  </r>
  <r>
    <s v="72f5d4"/>
    <n v="2"/>
    <n v="9"/>
    <s v="f"/>
    <s v="835d1d"/>
    <d v="1899-12-30T00:01:02"/>
    <n v="19"/>
    <x v="1129"/>
    <n v="3.0514712247587217E-2"/>
    <x v="0"/>
  </r>
  <r>
    <s v="c8d436"/>
    <n v="3"/>
    <n v="9"/>
    <s v="f"/>
    <s v="835d1d"/>
    <d v="1899-12-30T00:01:02"/>
    <n v="10"/>
    <x v="497"/>
    <n v="2.4090562300726752E-2"/>
    <x v="1"/>
  </r>
  <r>
    <s v="2a2353"/>
    <n v="4"/>
    <n v="9"/>
    <s v="f"/>
    <s v="835d1d"/>
    <d v="1899-12-30T00:01:02"/>
    <n v="57"/>
    <x v="80"/>
    <n v="0.18308827348552331"/>
    <x v="1"/>
  </r>
  <r>
    <s v="c4a632"/>
    <n v="1"/>
    <n v="8"/>
    <s v="t"/>
    <s v="678a02"/>
    <d v="1899-12-30T00:47:44"/>
    <n v="13"/>
    <x v="892"/>
    <n v="1.0553960626985054E-2"/>
    <x v="0"/>
  </r>
  <r>
    <s v="9ec847"/>
    <n v="2"/>
    <n v="8"/>
    <s v="t"/>
    <s v="678a02"/>
    <d v="1899-12-30T00:47:44"/>
    <n v="54"/>
    <x v="371"/>
    <n v="8.7679057516491202E-2"/>
    <x v="0"/>
  </r>
  <r>
    <s v="5d267b"/>
    <n v="2"/>
    <n v="8"/>
    <s v="t"/>
    <s v="678a02"/>
    <d v="1899-12-30T00:47:44"/>
    <n v="40"/>
    <x v="40"/>
    <n v="6.4947450012215704E-2"/>
    <x v="1"/>
  </r>
  <r>
    <s v="f084eb"/>
    <n v="4"/>
    <n v="8"/>
    <s v="t"/>
    <s v="678a02"/>
    <d v="1899-12-30T00:47:44"/>
    <n v="36"/>
    <x v="948"/>
    <n v="0.11690541002198829"/>
    <x v="1"/>
  </r>
  <r>
    <s v="2feb6b"/>
    <n v="1"/>
    <n v="8"/>
    <s v="t"/>
    <s v="678a02"/>
    <d v="1899-12-30T00:47:44"/>
    <n v="29"/>
    <x v="431"/>
    <n v="2.3543450629428194E-2"/>
    <x v="1"/>
  </r>
  <r>
    <s v="c4a632"/>
    <n v="5"/>
    <n v="3"/>
    <s v="t"/>
    <s v="9328df"/>
    <d v="1899-12-30T00:55:29"/>
    <n v="13"/>
    <x v="823"/>
    <n v="5.5637727218345111E-2"/>
    <x v="0"/>
  </r>
  <r>
    <s v="e31d39"/>
    <n v="1"/>
    <n v="3"/>
    <s v="t"/>
    <s v="9328df"/>
    <d v="1899-12-30T00:55:29"/>
    <n v="10"/>
    <x v="530"/>
    <n v="8.5596503412838625E-3"/>
    <x v="0"/>
  </r>
  <r>
    <s v="d5e9a6"/>
    <n v="5"/>
    <n v="3"/>
    <s v="t"/>
    <s v="9328df"/>
    <d v="1899-12-30T00:55:29"/>
    <n v="23"/>
    <x v="890"/>
    <n v="9.8435978924764425E-2"/>
    <x v="0"/>
  </r>
  <r>
    <s v="5d267b"/>
    <n v="5"/>
    <n v="3"/>
    <s v="t"/>
    <s v="9328df"/>
    <d v="1899-12-30T00:55:29"/>
    <n v="40"/>
    <x v="339"/>
    <n v="0.17119300682567726"/>
    <x v="1"/>
  </r>
  <r>
    <s v="2a2353"/>
    <n v="2"/>
    <n v="3"/>
    <s v="t"/>
    <s v="9328df"/>
    <d v="1899-12-30T00:55:29"/>
    <n v="57"/>
    <x v="657"/>
    <n v="9.758001389063603E-2"/>
    <x v="1"/>
  </r>
  <r>
    <s v="2feb6b"/>
    <n v="3"/>
    <n v="3"/>
    <s v="t"/>
    <s v="9328df"/>
    <d v="1899-12-30T00:55:29"/>
    <n v="29"/>
    <x v="675"/>
    <n v="7.4468957969169608E-2"/>
    <x v="1"/>
  </r>
  <r>
    <s v="e83aa3"/>
    <n v="4"/>
    <n v="11"/>
    <s v="t"/>
    <s v="a7cb1e"/>
    <d v="1899-12-30T00:36:59"/>
    <n v="32"/>
    <x v="807"/>
    <n v="0.10052735741021214"/>
    <x v="0"/>
  </r>
  <r>
    <s v="72f5d4"/>
    <n v="4"/>
    <n v="11"/>
    <s v="t"/>
    <s v="a7cb1e"/>
    <d v="1899-12-30T00:36:59"/>
    <n v="19"/>
    <x v="808"/>
    <n v="5.9688118462313457E-2"/>
    <x v="0"/>
  </r>
  <r>
    <s v="c8d436"/>
    <n v="4"/>
    <n v="11"/>
    <s v="t"/>
    <s v="a7cb1e"/>
    <d v="1899-12-30T00:36:59"/>
    <n v="10"/>
    <x v="22"/>
    <n v="3.1414799190691296E-2"/>
    <x v="1"/>
  </r>
  <r>
    <s v="2a2353"/>
    <n v="3"/>
    <n v="11"/>
    <s v="t"/>
    <s v="a7cb1e"/>
    <d v="1899-12-30T00:36:59"/>
    <n v="57"/>
    <x v="809"/>
    <n v="0.13429826654020527"/>
    <x v="1"/>
  </r>
  <r>
    <s v="b9a74d"/>
    <n v="2"/>
    <n v="11"/>
    <s v="t"/>
    <s v="a7cb1e"/>
    <d v="1899-12-30T00:36:59"/>
    <n v="17"/>
    <x v="25"/>
    <n v="2.6702579312087599E-2"/>
    <x v="1"/>
  </r>
  <r>
    <s v="2feb6b"/>
    <n v="2"/>
    <n v="11"/>
    <s v="t"/>
    <s v="a7cb1e"/>
    <d v="1899-12-30T00:36:59"/>
    <n v="29"/>
    <x v="477"/>
    <n v="4.555145882650237E-2"/>
    <x v="1"/>
  </r>
  <r>
    <s v="e83aa3"/>
    <n v="3"/>
    <n v="14"/>
    <s v="f"/>
    <s v="d790f5"/>
    <d v="1899-12-30T00:40:24"/>
    <n v="32"/>
    <x v="389"/>
    <n v="7.2854096100659363E-2"/>
    <x v="0"/>
  </r>
  <r>
    <s v="d5e9a6"/>
    <n v="3"/>
    <n v="14"/>
    <s v="f"/>
    <s v="d790f5"/>
    <d v="1899-12-30T00:40:24"/>
    <n v="23"/>
    <x v="556"/>
    <n v="5.2363881572348905E-2"/>
    <x v="0"/>
  </r>
  <r>
    <s v="72f5d4"/>
    <n v="3"/>
    <n v="14"/>
    <s v="f"/>
    <s v="d790f5"/>
    <d v="1899-12-30T00:40:24"/>
    <n v="19"/>
    <x v="31"/>
    <n v="4.3257119559766487E-2"/>
    <x v="0"/>
  </r>
  <r>
    <s v="9ec847"/>
    <n v="2"/>
    <n v="14"/>
    <s v="f"/>
    <s v="d790f5"/>
    <d v="1899-12-30T00:40:24"/>
    <n v="54"/>
    <x v="470"/>
    <n v="8.1960858113241775E-2"/>
    <x v="0"/>
  </r>
  <r>
    <s v="5d267b"/>
    <n v="5"/>
    <n v="14"/>
    <s v="f"/>
    <s v="d790f5"/>
    <d v="1899-12-30T00:40:24"/>
    <n v="40"/>
    <x v="46"/>
    <n v="0.15177936687637364"/>
    <x v="1"/>
  </r>
  <r>
    <s v="c8d436"/>
    <n v="5"/>
    <n v="14"/>
    <s v="f"/>
    <s v="d790f5"/>
    <d v="1899-12-30T00:40:24"/>
    <n v="10"/>
    <x v="374"/>
    <n v="3.794484171909341E-2"/>
    <x v="1"/>
  </r>
  <r>
    <s v="2a2353"/>
    <n v="4"/>
    <n v="14"/>
    <s v="f"/>
    <s v="d790f5"/>
    <d v="1899-12-30T00:40:24"/>
    <n v="57"/>
    <x v="33"/>
    <n v="0.17302847823906595"/>
    <x v="1"/>
  </r>
  <r>
    <s v="f084eb"/>
    <n v="1"/>
    <n v="14"/>
    <s v="f"/>
    <s v="d790f5"/>
    <d v="1899-12-30T00:40:24"/>
    <n v="36"/>
    <x v="859"/>
    <n v="2.7320286037747259E-2"/>
    <x v="1"/>
  </r>
  <r>
    <s v="b9a74d"/>
    <n v="3"/>
    <n v="14"/>
    <s v="f"/>
    <s v="d790f5"/>
    <d v="1899-12-30T00:40:24"/>
    <n v="17"/>
    <x v="47"/>
    <n v="3.8703738553475288E-2"/>
    <x v="1"/>
  </r>
  <r>
    <s v="2feb6b"/>
    <n v="3"/>
    <n v="14"/>
    <s v="f"/>
    <s v="d790f5"/>
    <d v="1899-12-30T00:40:24"/>
    <n v="29"/>
    <x v="558"/>
    <n v="6.602402459122253E-2"/>
    <x v="1"/>
  </r>
  <r>
    <s v="d5e9a6"/>
    <n v="1"/>
    <n v="8"/>
    <s v="t"/>
    <s v="3b57e6"/>
    <d v="1899-12-30T00:13:45"/>
    <n v="23"/>
    <x v="478"/>
    <n v="1.8672391878512017E-2"/>
    <x v="0"/>
  </r>
  <r>
    <s v="9ec847"/>
    <n v="2"/>
    <n v="8"/>
    <s v="t"/>
    <s v="3b57e6"/>
    <d v="1899-12-30T00:13:45"/>
    <n v="54"/>
    <x v="371"/>
    <n v="8.7679057516491202E-2"/>
    <x v="0"/>
  </r>
  <r>
    <s v="c8d436"/>
    <n v="2"/>
    <n v="8"/>
    <s v="t"/>
    <s v="3b57e6"/>
    <d v="1899-12-30T00:13:45"/>
    <n v="10"/>
    <x v="126"/>
    <n v="1.6236862503053926E-2"/>
    <x v="1"/>
  </r>
  <r>
    <s v="2a2353"/>
    <n v="3"/>
    <n v="8"/>
    <s v="t"/>
    <s v="3b57e6"/>
    <d v="1899-12-30T00:13:45"/>
    <n v="57"/>
    <x v="419"/>
    <n v="0.13882517440111106"/>
    <x v="1"/>
  </r>
  <r>
    <s v="f084eb"/>
    <n v="5"/>
    <n v="8"/>
    <s v="t"/>
    <s v="3b57e6"/>
    <d v="1899-12-30T00:13:45"/>
    <n v="36"/>
    <x v="322"/>
    <n v="0.14613176252748533"/>
    <x v="1"/>
  </r>
  <r>
    <s v="2feb6b"/>
    <n v="3"/>
    <n v="8"/>
    <s v="t"/>
    <s v="3b57e6"/>
    <d v="1899-12-30T00:13:45"/>
    <n v="29"/>
    <x v="1116"/>
    <n v="7.0630351888284593E-2"/>
    <x v="1"/>
  </r>
  <r>
    <s v="9ec847"/>
    <n v="1"/>
    <n v="20"/>
    <s v="t"/>
    <s v="55471c"/>
    <d v="1899-12-30T00:47:11"/>
    <n v="54"/>
    <x v="385"/>
    <n v="3.8121329354996181E-2"/>
    <x v="0"/>
  </r>
  <r>
    <s v="c8d436"/>
    <n v="1"/>
    <n v="20"/>
    <s v="t"/>
    <s v="55471c"/>
    <d v="1899-12-30T00:47:11"/>
    <n v="10"/>
    <x v="1056"/>
    <n v="7.0595054361104028E-3"/>
    <x v="1"/>
  </r>
  <r>
    <s v="2a2353"/>
    <n v="1"/>
    <n v="20"/>
    <s v="t"/>
    <s v="55471c"/>
    <d v="1899-12-30T00:47:11"/>
    <n v="57"/>
    <x v="901"/>
    <n v="4.0239180985829293E-2"/>
    <x v="1"/>
  </r>
  <r>
    <s v="b9a74d"/>
    <n v="2"/>
    <n v="20"/>
    <s v="t"/>
    <s v="55471c"/>
    <d v="1899-12-30T00:47:11"/>
    <n v="17"/>
    <x v="902"/>
    <n v="2.400231848277537E-2"/>
    <x v="1"/>
  </r>
  <r>
    <s v="2feb6b"/>
    <n v="3"/>
    <n v="20"/>
    <s v="t"/>
    <s v="55471c"/>
    <d v="1899-12-30T00:47:11"/>
    <n v="29"/>
    <x v="903"/>
    <n v="6.1417697294160509E-2"/>
    <x v="1"/>
  </r>
  <r>
    <s v="e83aa3"/>
    <n v="5"/>
    <n v="3"/>
    <s v="t"/>
    <s v="dbfb63"/>
    <d v="1899-12-30T00:28:40"/>
    <n v="32"/>
    <x v="654"/>
    <n v="0.1369544054605418"/>
    <x v="0"/>
  </r>
  <r>
    <s v="e31d39"/>
    <n v="4"/>
    <n v="3"/>
    <s v="t"/>
    <s v="dbfb63"/>
    <d v="1899-12-30T00:28:40"/>
    <n v="10"/>
    <x v="656"/>
    <n v="3.423860136513545E-2"/>
    <x v="0"/>
  </r>
  <r>
    <s v="d5e9a6"/>
    <n v="5"/>
    <n v="3"/>
    <s v="t"/>
    <s v="dbfb63"/>
    <d v="1899-12-30T00:28:40"/>
    <n v="23"/>
    <x v="890"/>
    <n v="9.8435978924764425E-2"/>
    <x v="0"/>
  </r>
  <r>
    <s v="9ec847"/>
    <n v="2"/>
    <n v="3"/>
    <s v="t"/>
    <s v="dbfb63"/>
    <d v="1899-12-30T00:28:40"/>
    <n v="54"/>
    <x v="837"/>
    <n v="9.2444223685865717E-2"/>
    <x v="0"/>
  </r>
  <r>
    <s v="5d267b"/>
    <n v="2"/>
    <n v="3"/>
    <s v="t"/>
    <s v="dbfb63"/>
    <d v="1899-12-30T00:28:40"/>
    <n v="40"/>
    <x v="681"/>
    <n v="6.84772027302709E-2"/>
    <x v="1"/>
  </r>
  <r>
    <s v="2a2353"/>
    <n v="1"/>
    <n v="3"/>
    <s v="t"/>
    <s v="dbfb63"/>
    <d v="1899-12-30T00:28:40"/>
    <n v="57"/>
    <x v="680"/>
    <n v="4.8790006945318015E-2"/>
    <x v="1"/>
  </r>
  <r>
    <s v="f084eb"/>
    <n v="3"/>
    <n v="3"/>
    <s v="t"/>
    <s v="dbfb63"/>
    <d v="1899-12-30T00:28:40"/>
    <n v="36"/>
    <x v="837"/>
    <n v="9.2444223685865717E-2"/>
    <x v="1"/>
  </r>
  <r>
    <s v="b9a74d"/>
    <n v="1"/>
    <n v="3"/>
    <s v="t"/>
    <s v="dbfb63"/>
    <d v="1899-12-30T00:28:40"/>
    <n v="17"/>
    <x v="659"/>
    <n v="1.4551405580182565E-2"/>
    <x v="1"/>
  </r>
  <r>
    <s v="2feb6b"/>
    <n v="5"/>
    <n v="3"/>
    <s v="t"/>
    <s v="dbfb63"/>
    <d v="1899-12-30T00:28:40"/>
    <n v="29"/>
    <x v="1176"/>
    <n v="0.12411492994861603"/>
    <x v="1"/>
  </r>
  <r>
    <s v="e31d39"/>
    <n v="5"/>
    <n v="12"/>
    <s v="t"/>
    <s v="5fdd21"/>
    <d v="1899-12-30T00:35:19"/>
    <n v="10"/>
    <x v="131"/>
    <n v="3.8827279898607216E-2"/>
    <x v="0"/>
  </r>
  <r>
    <s v="d5e9a6"/>
    <n v="2"/>
    <n v="12"/>
    <s v="t"/>
    <s v="5fdd21"/>
    <d v="1899-12-30T00:35:19"/>
    <n v="23"/>
    <x v="483"/>
    <n v="3.5721097506718633E-2"/>
    <x v="0"/>
  </r>
  <r>
    <s v="c8d436"/>
    <n v="1"/>
    <n v="12"/>
    <s v="t"/>
    <s v="5fdd21"/>
    <d v="1899-12-30T00:35:19"/>
    <n v="10"/>
    <x v="537"/>
    <n v="7.7654559797214438E-3"/>
    <x v="1"/>
  </r>
  <r>
    <s v="b9a74d"/>
    <n v="1"/>
    <n v="12"/>
    <s v="t"/>
    <s v="5fdd21"/>
    <d v="1899-12-30T00:35:19"/>
    <n v="17"/>
    <x v="778"/>
    <n v="1.3201275165526454E-2"/>
    <x v="1"/>
  </r>
  <r>
    <s v="2feb6b"/>
    <n v="5"/>
    <n v="12"/>
    <s v="t"/>
    <s v="5fdd21"/>
    <d v="1899-12-30T00:35:19"/>
    <n v="29"/>
    <x v="135"/>
    <n v="0.11259911170596093"/>
    <x v="1"/>
  </r>
  <r>
    <s v="72f5d4"/>
    <n v="4"/>
    <n v="18"/>
    <s v="t"/>
    <s v="be08f8"/>
    <d v="1899-12-30T00:41:17"/>
    <n v="19"/>
    <x v="900"/>
    <n v="5.4993547347300047E-2"/>
    <x v="0"/>
  </r>
  <r>
    <s v="f084eb"/>
    <n v="1"/>
    <n v="18"/>
    <s v="t"/>
    <s v="be08f8"/>
    <d v="1899-12-30T00:41:17"/>
    <n v="36"/>
    <x v="238"/>
    <n v="2.604957505924739E-2"/>
    <x v="1"/>
  </r>
  <r>
    <s v="2feb6b"/>
    <n v="5"/>
    <n v="18"/>
    <s v="t"/>
    <s v="be08f8"/>
    <d v="1899-12-30T00:41:17"/>
    <n v="29"/>
    <x v="461"/>
    <n v="0.10492189954419087"/>
    <x v="1"/>
  </r>
  <r>
    <s v="c4a632"/>
    <n v="2"/>
    <n v="14"/>
    <s v="f"/>
    <s v="04b57a"/>
    <d v="1899-12-30T00:50:05"/>
    <n v="13"/>
    <x v="329"/>
    <n v="1.9731317693928576E-2"/>
    <x v="0"/>
  </r>
  <r>
    <s v="c8d436"/>
    <n v="1"/>
    <n v="14"/>
    <s v="f"/>
    <s v="04b57a"/>
    <d v="1899-12-30T00:50:05"/>
    <n v="10"/>
    <x v="469"/>
    <n v="7.5889683438186825E-3"/>
    <x v="1"/>
  </r>
  <r>
    <s v="f084eb"/>
    <n v="5"/>
    <n v="14"/>
    <s v="f"/>
    <s v="04b57a"/>
    <d v="1899-12-30T00:50:05"/>
    <n v="36"/>
    <x v="637"/>
    <n v="0.1366014301887363"/>
    <x v="1"/>
  </r>
  <r>
    <s v="2feb6b"/>
    <n v="3"/>
    <n v="14"/>
    <s v="f"/>
    <s v="04b57a"/>
    <d v="1899-12-30T00:50:05"/>
    <n v="29"/>
    <x v="558"/>
    <n v="6.602402459122253E-2"/>
    <x v="1"/>
  </r>
  <r>
    <s v="72f5d4"/>
    <n v="3"/>
    <n v="14"/>
    <s v="t"/>
    <s v="cb613e"/>
    <d v="1899-12-30T00:54:26"/>
    <n v="19"/>
    <x v="31"/>
    <n v="4.3257119559766487E-2"/>
    <x v="0"/>
  </r>
  <r>
    <s v="c8d436"/>
    <n v="4"/>
    <n v="14"/>
    <s v="t"/>
    <s v="cb613e"/>
    <d v="1899-12-30T00:54:26"/>
    <n v="10"/>
    <x v="391"/>
    <n v="3.035587337527473E-2"/>
    <x v="1"/>
  </r>
  <r>
    <s v="2a2353"/>
    <n v="5"/>
    <n v="14"/>
    <s v="t"/>
    <s v="cb613e"/>
    <d v="1899-12-30T00:54:26"/>
    <n v="57"/>
    <x v="375"/>
    <n v="0.21628559779883247"/>
    <x v="1"/>
  </r>
  <r>
    <s v="f084eb"/>
    <n v="4"/>
    <n v="14"/>
    <s v="t"/>
    <s v="cb613e"/>
    <d v="1899-12-30T00:54:26"/>
    <n v="36"/>
    <x v="549"/>
    <n v="0.10928114415098904"/>
    <x v="1"/>
  </r>
  <r>
    <s v="2feb6b"/>
    <n v="4"/>
    <n v="14"/>
    <s v="t"/>
    <s v="cb613e"/>
    <d v="1899-12-30T00:54:26"/>
    <n v="29"/>
    <x v="810"/>
    <n v="8.8032032788296716E-2"/>
    <x v="1"/>
  </r>
  <r>
    <s v="c4a632"/>
    <n v="2"/>
    <n v="22"/>
    <s v="f"/>
    <s v="422df8"/>
    <d v="1899-12-30T00:15:19"/>
    <n v="13"/>
    <x v="145"/>
    <n v="1.7895846280539873E-2"/>
    <x v="0"/>
  </r>
  <r>
    <s v="e83aa3"/>
    <n v="2"/>
    <n v="22"/>
    <s v="f"/>
    <s v="422df8"/>
    <d v="1899-12-30T00:15:19"/>
    <n v="32"/>
    <x v="724"/>
    <n v="4.4051313921328918E-2"/>
    <x v="0"/>
  </r>
  <r>
    <s v="d5e9a6"/>
    <n v="1"/>
    <n v="22"/>
    <s v="f"/>
    <s v="422df8"/>
    <d v="1899-12-30T00:15:19"/>
    <n v="23"/>
    <x v="1087"/>
    <n v="1.5830940940477579E-2"/>
    <x v="0"/>
  </r>
  <r>
    <s v="72f5d4"/>
    <n v="1"/>
    <n v="22"/>
    <s v="f"/>
    <s v="422df8"/>
    <d v="1899-12-30T00:15:19"/>
    <n v="19"/>
    <x v="639"/>
    <n v="1.3077733820394523E-2"/>
    <x v="0"/>
  </r>
  <r>
    <s v="c8d436"/>
    <n v="4"/>
    <n v="22"/>
    <s v="f"/>
    <s v="422df8"/>
    <d v="1899-12-30T00:15:19"/>
    <n v="10"/>
    <x v="241"/>
    <n v="2.7532071200830573E-2"/>
    <x v="1"/>
  </r>
  <r>
    <s v="f084eb"/>
    <n v="4"/>
    <n v="22"/>
    <s v="f"/>
    <s v="422df8"/>
    <d v="1899-12-30T00:15:19"/>
    <n v="36"/>
    <x v="246"/>
    <n v="9.9115456322990056E-2"/>
    <x v="1"/>
  </r>
  <r>
    <s v="b9a74d"/>
    <n v="1"/>
    <n v="22"/>
    <s v="f"/>
    <s v="422df8"/>
    <d v="1899-12-30T00:15:19"/>
    <n v="17"/>
    <x v="247"/>
    <n v="1.1701130260352991E-2"/>
    <x v="1"/>
  </r>
  <r>
    <s v="c4a632"/>
    <n v="3"/>
    <n v="11"/>
    <s v="f"/>
    <s v="7b0bad"/>
    <d v="1899-12-30T00:32:22"/>
    <n v="13"/>
    <x v="471"/>
    <n v="3.0629429210924011E-2"/>
    <x v="0"/>
  </r>
  <r>
    <s v="c8d436"/>
    <n v="3"/>
    <n v="11"/>
    <s v="f"/>
    <s v="7b0bad"/>
    <d v="1899-12-30T00:32:22"/>
    <n v="10"/>
    <x v="346"/>
    <n v="2.3561099393018467E-2"/>
    <x v="1"/>
  </r>
  <r>
    <s v="2feb6b"/>
    <n v="1"/>
    <n v="11"/>
    <s v="f"/>
    <s v="7b0bad"/>
    <d v="1899-12-30T00:32:22"/>
    <n v="29"/>
    <x v="819"/>
    <n v="2.2775729413251185E-2"/>
    <x v="1"/>
  </r>
  <r>
    <s v="e83aa3"/>
    <n v="2"/>
    <n v="4"/>
    <s v="f"/>
    <s v="d28ce9"/>
    <d v="1899-12-30T00:11:59"/>
    <n v="32"/>
    <x v="956"/>
    <n v="5.4217001749327892E-2"/>
    <x v="0"/>
  </r>
  <r>
    <s v="d5e9a6"/>
    <n v="1"/>
    <n v="4"/>
    <s v="f"/>
    <s v="d28ce9"/>
    <d v="1899-12-30T00:11:59"/>
    <n v="23"/>
    <x v="233"/>
    <n v="1.948423500366471E-2"/>
    <x v="0"/>
  </r>
  <r>
    <s v="72f5d4"/>
    <n v="4"/>
    <n v="4"/>
    <s v="f"/>
    <s v="d28ce9"/>
    <d v="1899-12-30T00:11:59"/>
    <n v="19"/>
    <x v="1054"/>
    <n v="6.438268957732686E-2"/>
    <x v="0"/>
  </r>
  <r>
    <s v="9ec847"/>
    <n v="3"/>
    <n v="4"/>
    <s v="f"/>
    <s v="d28ce9"/>
    <d v="1899-12-30T00:11:59"/>
    <n v="54"/>
    <x v="951"/>
    <n v="0.13723678567798622"/>
    <x v="0"/>
  </r>
  <r>
    <s v="5d267b"/>
    <n v="2"/>
    <n v="4"/>
    <s v="f"/>
    <s v="d28ce9"/>
    <d v="1899-12-30T00:11:59"/>
    <n v="40"/>
    <x v="748"/>
    <n v="6.7771252186659858E-2"/>
    <x v="1"/>
  </r>
  <r>
    <s v="2a2353"/>
    <n v="5"/>
    <n v="4"/>
    <s v="f"/>
    <s v="d28ce9"/>
    <d v="1899-12-30T00:11:59"/>
    <n v="57"/>
    <x v="749"/>
    <n v="0.24143508591497576"/>
    <x v="1"/>
  </r>
  <r>
    <s v="f084eb"/>
    <n v="3"/>
    <n v="4"/>
    <s v="f"/>
    <s v="d28ce9"/>
    <d v="1899-12-30T00:11:59"/>
    <n v="36"/>
    <x v="234"/>
    <n v="9.149119045199082E-2"/>
    <x v="1"/>
  </r>
  <r>
    <s v="b9a74d"/>
    <n v="5"/>
    <n v="4"/>
    <s v="f"/>
    <s v="d28ce9"/>
    <d v="1899-12-30T00:11:59"/>
    <n v="17"/>
    <x v="568"/>
    <n v="7.200695544832611E-2"/>
    <x v="1"/>
  </r>
  <r>
    <s v="c4a632"/>
    <n v="1"/>
    <n v="22"/>
    <s v="t"/>
    <s v="96dee0"/>
    <d v="1899-12-30T00:23:29"/>
    <n v="13"/>
    <x v="1157"/>
    <n v="8.9479231402699363E-3"/>
    <x v="0"/>
  </r>
  <r>
    <s v="e83aa3"/>
    <n v="5"/>
    <n v="22"/>
    <s v="t"/>
    <s v="96dee0"/>
    <d v="1899-12-30T00:23:29"/>
    <n v="32"/>
    <x v="146"/>
    <n v="0.11012828480332229"/>
    <x v="0"/>
  </r>
  <r>
    <s v="e31d39"/>
    <n v="5"/>
    <n v="22"/>
    <s v="t"/>
    <s v="96dee0"/>
    <d v="1899-12-30T00:23:29"/>
    <n v="10"/>
    <x v="150"/>
    <n v="3.4415089001038214E-2"/>
    <x v="0"/>
  </r>
  <r>
    <s v="d5e9a6"/>
    <n v="1"/>
    <n v="22"/>
    <s v="t"/>
    <s v="96dee0"/>
    <d v="1899-12-30T00:23:29"/>
    <n v="23"/>
    <x v="1087"/>
    <n v="1.5830940940477579E-2"/>
    <x v="0"/>
  </r>
  <r>
    <s v="72f5d4"/>
    <n v="5"/>
    <n v="22"/>
    <s v="t"/>
    <s v="96dee0"/>
    <d v="1899-12-30T00:23:29"/>
    <n v="19"/>
    <x v="1094"/>
    <n v="6.5388669101972621E-2"/>
    <x v="0"/>
  </r>
  <r>
    <s v="2a2353"/>
    <n v="3"/>
    <n v="22"/>
    <s v="t"/>
    <s v="96dee0"/>
    <d v="1899-12-30T00:23:29"/>
    <n v="57"/>
    <x v="230"/>
    <n v="0.11769960438355069"/>
    <x v="1"/>
  </r>
  <r>
    <s v="f084eb"/>
    <n v="4"/>
    <n v="22"/>
    <s v="t"/>
    <s v="96dee0"/>
    <d v="1899-12-30T00:23:29"/>
    <n v="36"/>
    <x v="246"/>
    <n v="9.9115456322990056E-2"/>
    <x v="1"/>
  </r>
  <r>
    <s v="e31d39"/>
    <n v="2"/>
    <n v="10"/>
    <s v="t"/>
    <s v="f12303"/>
    <d v="1899-12-30T00:39:04"/>
    <n v="10"/>
    <x v="180"/>
    <n v="1.5883887231248409E-2"/>
    <x v="0"/>
  </r>
  <r>
    <s v="d5e9a6"/>
    <n v="3"/>
    <n v="10"/>
    <s v="t"/>
    <s v="f12303"/>
    <d v="1899-12-30T00:39:04"/>
    <n v="23"/>
    <x v="1137"/>
    <n v="5.4799410947806999E-2"/>
    <x v="0"/>
  </r>
  <r>
    <s v="72f5d4"/>
    <n v="4"/>
    <n v="10"/>
    <s v="t"/>
    <s v="f12303"/>
    <d v="1899-12-30T00:39:04"/>
    <n v="19"/>
    <x v="181"/>
    <n v="6.0358771478743946E-2"/>
    <x v="0"/>
  </r>
  <r>
    <s v="c8d436"/>
    <n v="4"/>
    <n v="10"/>
    <s v="t"/>
    <s v="f12303"/>
    <d v="1899-12-30T00:39:04"/>
    <n v="10"/>
    <x v="69"/>
    <n v="3.1767774462496817E-2"/>
    <x v="1"/>
  </r>
  <r>
    <s v="2a2353"/>
    <n v="2"/>
    <n v="10"/>
    <s v="t"/>
    <s v="f12303"/>
    <d v="1899-12-30T00:39:04"/>
    <n v="57"/>
    <x v="580"/>
    <n v="9.0538157218115922E-2"/>
    <x v="1"/>
  </r>
  <r>
    <s v="f084eb"/>
    <n v="4"/>
    <n v="10"/>
    <s v="t"/>
    <s v="f12303"/>
    <d v="1899-12-30T00:39:04"/>
    <n v="36"/>
    <x v="503"/>
    <n v="0.11436398806498853"/>
    <x v="1"/>
  </r>
  <r>
    <s v="b9a74d"/>
    <n v="2"/>
    <n v="10"/>
    <s v="t"/>
    <s v="f12303"/>
    <d v="1899-12-30T00:39:04"/>
    <n v="17"/>
    <x v="71"/>
    <n v="2.7002608293122295E-2"/>
    <x v="1"/>
  </r>
  <r>
    <s v="2feb6b"/>
    <n v="5"/>
    <n v="10"/>
    <s v="t"/>
    <s v="f12303"/>
    <d v="1899-12-30T00:39:04"/>
    <n v="29"/>
    <x v="758"/>
    <n v="0.11515818242655095"/>
    <x v="1"/>
  </r>
  <r>
    <s v="e83aa3"/>
    <n v="3"/>
    <n v="22"/>
    <s v="f"/>
    <s v="b7ac80"/>
    <d v="1899-12-30T00:28:23"/>
    <n v="32"/>
    <x v="1005"/>
    <n v="6.6076970881993366E-2"/>
    <x v="0"/>
  </r>
  <r>
    <s v="c8d436"/>
    <n v="1"/>
    <n v="22"/>
    <s v="f"/>
    <s v="b7ac80"/>
    <d v="1899-12-30T00:28:23"/>
    <n v="10"/>
    <x v="242"/>
    <n v="6.8830178002076432E-3"/>
    <x v="1"/>
  </r>
  <r>
    <s v="2feb6b"/>
    <n v="1"/>
    <n v="22"/>
    <s v="f"/>
    <s v="b7ac80"/>
    <d v="1899-12-30T00:28:23"/>
    <n v="29"/>
    <x v="118"/>
    <n v="1.9960751620602166E-2"/>
    <x v="1"/>
  </r>
  <r>
    <s v="c4a632"/>
    <n v="1"/>
    <n v="13"/>
    <s v="t"/>
    <s v="b074e1"/>
    <d v="1899-12-30T00:36:51"/>
    <n v="13"/>
    <x v="83"/>
    <n v="9.9803758103010828E-3"/>
    <x v="0"/>
  </r>
  <r>
    <s v="e83aa3"/>
    <n v="2"/>
    <n v="13"/>
    <s v="t"/>
    <s v="b074e1"/>
    <d v="1899-12-30T00:36:51"/>
    <n v="32"/>
    <x v="745"/>
    <n v="4.9134157835328408E-2"/>
    <x v="0"/>
  </r>
  <r>
    <s v="d5e9a6"/>
    <n v="2"/>
    <n v="13"/>
    <s v="t"/>
    <s v="b074e1"/>
    <d v="1899-12-30T00:36:51"/>
    <n v="23"/>
    <x v="120"/>
    <n v="3.5315175944142296E-2"/>
    <x v="0"/>
  </r>
  <r>
    <s v="72f5d4"/>
    <n v="3"/>
    <n v="13"/>
    <s v="t"/>
    <s v="b074e1"/>
    <d v="1899-12-30T00:36:51"/>
    <n v="19"/>
    <x v="121"/>
    <n v="4.3760109322089354E-2"/>
    <x v="0"/>
  </r>
  <r>
    <s v="5d267b"/>
    <n v="1"/>
    <n v="13"/>
    <s v="t"/>
    <s v="b074e1"/>
    <d v="1899-12-30T00:36:51"/>
    <n v="40"/>
    <x v="290"/>
    <n v="3.0708848647080247E-2"/>
    <x v="1"/>
  </r>
  <r>
    <s v="c8d436"/>
    <n v="4"/>
    <n v="13"/>
    <s v="t"/>
    <s v="b074e1"/>
    <d v="1899-12-30T00:36:51"/>
    <n v="10"/>
    <x v="290"/>
    <n v="3.0708848647080247E-2"/>
    <x v="1"/>
  </r>
  <r>
    <s v="2a2353"/>
    <n v="2"/>
    <n v="13"/>
    <s v="t"/>
    <s v="b074e1"/>
    <d v="1899-12-30T00:36:51"/>
    <n v="57"/>
    <x v="1063"/>
    <n v="8.7520218644178707E-2"/>
    <x v="1"/>
  </r>
  <r>
    <s v="b9a74d"/>
    <n v="1"/>
    <n v="13"/>
    <s v="t"/>
    <s v="b074e1"/>
    <d v="1899-12-30T00:36:51"/>
    <n v="17"/>
    <x v="588"/>
    <n v="1.3051260675009106E-2"/>
    <x v="1"/>
  </r>
  <r>
    <s v="c4a632"/>
    <n v="4"/>
    <n v="15"/>
    <s v="t"/>
    <s v="69ddba"/>
    <d v="1899-12-30T00:10:12"/>
    <n v="13"/>
    <x v="563"/>
    <n v="3.9003767534509973E-2"/>
    <x v="0"/>
  </r>
  <r>
    <s v="e31d39"/>
    <n v="1"/>
    <n v="15"/>
    <s v="t"/>
    <s v="69ddba"/>
    <d v="1899-12-30T00:10:12"/>
    <n v="10"/>
    <x v="835"/>
    <n v="7.5007245258673031E-3"/>
    <x v="0"/>
  </r>
  <r>
    <s v="72f5d4"/>
    <n v="2"/>
    <n v="15"/>
    <s v="t"/>
    <s v="69ddba"/>
    <d v="1899-12-30T00:10:12"/>
    <n v="19"/>
    <x v="62"/>
    <n v="2.8502753198295747E-2"/>
    <x v="0"/>
  </r>
  <r>
    <s v="2a2353"/>
    <n v="2"/>
    <n v="15"/>
    <s v="t"/>
    <s v="69ddba"/>
    <d v="1899-12-30T00:10:12"/>
    <n v="57"/>
    <x v="570"/>
    <n v="8.5508259594887254E-2"/>
    <x v="1"/>
  </r>
  <r>
    <s v="f084eb"/>
    <n v="3"/>
    <n v="15"/>
    <s v="t"/>
    <s v="69ddba"/>
    <d v="1899-12-30T00:10:12"/>
    <n v="36"/>
    <x v="565"/>
    <n v="8.1007824879366877E-2"/>
    <x v="1"/>
  </r>
  <r>
    <s v="b9a74d"/>
    <n v="5"/>
    <n v="15"/>
    <s v="t"/>
    <s v="69ddba"/>
    <d v="1899-12-30T00:10:12"/>
    <n v="17"/>
    <x v="781"/>
    <n v="6.3756158469872079E-2"/>
    <x v="1"/>
  </r>
  <r>
    <s v="2feb6b"/>
    <n v="4"/>
    <n v="15"/>
    <s v="t"/>
    <s v="69ddba"/>
    <d v="1899-12-30T00:10:12"/>
    <n v="29"/>
    <x v="617"/>
    <n v="8.7008404500060713E-2"/>
    <x v="1"/>
  </r>
  <r>
    <s v="72f5d4"/>
    <n v="5"/>
    <n v="24"/>
    <s v="t"/>
    <s v="53b16f"/>
    <d v="1899-12-30T00:46:19"/>
    <n v="19"/>
    <x v="379"/>
    <n v="6.3712036560896385E-2"/>
    <x v="0"/>
  </r>
  <r>
    <s v="9ec847"/>
    <n v="1"/>
    <n v="24"/>
    <s v="t"/>
    <s v="53b16f"/>
    <d v="1899-12-30T00:46:19"/>
    <n v="54"/>
    <x v="380"/>
    <n v="3.6215262887246365E-2"/>
    <x v="0"/>
  </r>
  <r>
    <s v="c8d436"/>
    <n v="5"/>
    <n v="24"/>
    <s v="t"/>
    <s v="53b16f"/>
    <d v="1899-12-30T00:46:19"/>
    <n v="10"/>
    <x v="486"/>
    <n v="3.3532650821524415E-2"/>
    <x v="1"/>
  </r>
  <r>
    <s v="d5e9a6"/>
    <n v="2"/>
    <n v="18"/>
    <s v="t"/>
    <s v="e52968"/>
    <d v="1899-12-30T00:09:30"/>
    <n v="23"/>
    <x v="591"/>
    <n v="3.3285568131260553E-2"/>
    <x v="0"/>
  </r>
  <r>
    <s v="72f5d4"/>
    <n v="4"/>
    <n v="18"/>
    <s v="t"/>
    <s v="e52968"/>
    <d v="1899-12-30T00:09:30"/>
    <n v="19"/>
    <x v="900"/>
    <n v="5.4993547347300047E-2"/>
    <x v="0"/>
  </r>
  <r>
    <s v="9ec847"/>
    <n v="4"/>
    <n v="18"/>
    <s v="t"/>
    <s v="e52968"/>
    <d v="1899-12-30T00:09:30"/>
    <n v="54"/>
    <x v="969"/>
    <n v="0.15629745035548434"/>
    <x v="0"/>
  </r>
  <r>
    <s v="5d267b"/>
    <n v="4"/>
    <n v="18"/>
    <s v="t"/>
    <s v="e52968"/>
    <d v="1899-12-30T00:09:30"/>
    <n v="40"/>
    <x v="189"/>
    <n v="0.11577588915221063"/>
    <x v="1"/>
  </r>
  <r>
    <s v="f084eb"/>
    <n v="3"/>
    <n v="18"/>
    <s v="t"/>
    <s v="e52968"/>
    <d v="1899-12-30T00:09:30"/>
    <n v="36"/>
    <x v="840"/>
    <n v="7.814872517774217E-2"/>
    <x v="1"/>
  </r>
  <r>
    <s v="b9a74d"/>
    <n v="3"/>
    <n v="18"/>
    <s v="t"/>
    <s v="e52968"/>
    <d v="1899-12-30T00:09:30"/>
    <n v="17"/>
    <x v="110"/>
    <n v="3.690356466726713E-2"/>
    <x v="1"/>
  </r>
  <r>
    <s v="c4a632"/>
    <n v="1"/>
    <n v="15"/>
    <s v="f"/>
    <s v="28b787"/>
    <d v="1899-12-30T00:27:44"/>
    <n v="13"/>
    <x v="567"/>
    <n v="9.7509418836274932E-3"/>
    <x v="0"/>
  </r>
  <r>
    <s v="d5e9a6"/>
    <n v="4"/>
    <n v="15"/>
    <s v="f"/>
    <s v="28b787"/>
    <d v="1899-12-30T00:27:44"/>
    <n v="23"/>
    <x v="328"/>
    <n v="6.9006665637979192E-2"/>
    <x v="0"/>
  </r>
  <r>
    <s v="72f5d4"/>
    <n v="3"/>
    <n v="15"/>
    <s v="f"/>
    <s v="28b787"/>
    <d v="1899-12-30T00:27:44"/>
    <n v="19"/>
    <x v="169"/>
    <n v="4.2754129797443627E-2"/>
    <x v="0"/>
  </r>
  <r>
    <s v="c8d436"/>
    <n v="4"/>
    <n v="15"/>
    <s v="f"/>
    <s v="28b787"/>
    <d v="1899-12-30T00:27:44"/>
    <n v="10"/>
    <x v="64"/>
    <n v="3.0002898103469212E-2"/>
    <x v="1"/>
  </r>
  <r>
    <s v="f084eb"/>
    <n v="1"/>
    <n v="15"/>
    <s v="f"/>
    <s v="28b787"/>
    <d v="1899-12-30T00:27:44"/>
    <n v="36"/>
    <x v="172"/>
    <n v="2.7002608293122291E-2"/>
    <x v="1"/>
  </r>
  <r>
    <s v="e83aa3"/>
    <n v="1"/>
    <n v="1"/>
    <s v="t"/>
    <s v="3ad7e6"/>
    <d v="1899-12-30T00:47:54"/>
    <n v="32"/>
    <x v="492"/>
    <n v="2.7955641526997192E-2"/>
    <x v="0"/>
  </r>
  <r>
    <s v="d5e9a6"/>
    <n v="1"/>
    <n v="1"/>
    <s v="t"/>
    <s v="3ad7e6"/>
    <d v="1899-12-30T00:47:54"/>
    <n v="23"/>
    <x v="1029"/>
    <n v="2.0093117347529235E-2"/>
    <x v="0"/>
  </r>
  <r>
    <s v="5d267b"/>
    <n v="5"/>
    <n v="1"/>
    <s v="t"/>
    <s v="3ad7e6"/>
    <d v="1899-12-30T00:47:54"/>
    <n v="40"/>
    <x v="494"/>
    <n v="0.17472275954373248"/>
    <x v="1"/>
  </r>
  <r>
    <s v="2feb6b"/>
    <n v="1"/>
    <n v="1"/>
    <s v="t"/>
    <s v="3ad7e6"/>
    <d v="1899-12-30T00:47:54"/>
    <n v="29"/>
    <x v="763"/>
    <n v="2.5334800133841207E-2"/>
    <x v="1"/>
  </r>
  <r>
    <s v="e83aa3"/>
    <n v="3"/>
    <n v="18"/>
    <s v="f"/>
    <s v="f6f4e2"/>
    <d v="1899-12-30T00:50:51"/>
    <n v="32"/>
    <x v="772"/>
    <n v="6.9465533491326364E-2"/>
    <x v="0"/>
  </r>
  <r>
    <s v="d5e9a6"/>
    <n v="5"/>
    <n v="18"/>
    <s v="f"/>
    <s v="f6f4e2"/>
    <d v="1899-12-30T00:50:51"/>
    <n v="23"/>
    <x v="991"/>
    <n v="8.3213920328151378E-2"/>
    <x v="0"/>
  </r>
  <r>
    <s v="72f5d4"/>
    <n v="4"/>
    <n v="18"/>
    <s v="f"/>
    <s v="f6f4e2"/>
    <d v="1899-12-30T00:50:51"/>
    <n v="19"/>
    <x v="900"/>
    <n v="5.4993547347300047E-2"/>
    <x v="0"/>
  </r>
  <r>
    <s v="9ec847"/>
    <n v="4"/>
    <n v="18"/>
    <s v="f"/>
    <s v="f6f4e2"/>
    <d v="1899-12-30T00:50:51"/>
    <n v="54"/>
    <x v="969"/>
    <n v="0.15629745035548434"/>
    <x v="0"/>
  </r>
  <r>
    <s v="b9a74d"/>
    <n v="3"/>
    <n v="18"/>
    <s v="f"/>
    <s v="f6f4e2"/>
    <d v="1899-12-30T00:50:51"/>
    <n v="17"/>
    <x v="110"/>
    <n v="3.690356466726713E-2"/>
    <x v="1"/>
  </r>
  <r>
    <s v="e83aa3"/>
    <n v="2"/>
    <n v="19"/>
    <s v="f"/>
    <s v="f0e910"/>
    <d v="1899-12-30T00:13:51"/>
    <n v="32"/>
    <x v="49"/>
    <n v="4.5745595225995417E-2"/>
    <x v="0"/>
  </r>
  <r>
    <s v="e31d39"/>
    <n v="2"/>
    <n v="19"/>
    <s v="f"/>
    <s v="f0e910"/>
    <d v="1899-12-30T00:13:51"/>
    <n v="10"/>
    <x v="860"/>
    <n v="1.4295498508123568E-2"/>
    <x v="0"/>
  </r>
  <r>
    <s v="d5e9a6"/>
    <n v="5"/>
    <n v="19"/>
    <s v="f"/>
    <s v="f0e910"/>
    <d v="1899-12-30T00:13:51"/>
    <n v="23"/>
    <x v="256"/>
    <n v="8.2199116421710502E-2"/>
    <x v="0"/>
  </r>
  <r>
    <s v="9ec847"/>
    <n v="1"/>
    <n v="19"/>
    <s v="f"/>
    <s v="f0e910"/>
    <d v="1899-12-30T00:13:51"/>
    <n v="54"/>
    <x v="955"/>
    <n v="3.8597845971933629E-2"/>
    <x v="0"/>
  </r>
  <r>
    <s v="5d267b"/>
    <n v="5"/>
    <n v="19"/>
    <s v="f"/>
    <s v="f0e910"/>
    <d v="1899-12-30T00:13:51"/>
    <n v="40"/>
    <x v="52"/>
    <n v="0.14295498508123564"/>
    <x v="1"/>
  </r>
  <r>
    <s v="c8d436"/>
    <n v="1"/>
    <n v="19"/>
    <s v="f"/>
    <s v="f0e910"/>
    <d v="1899-12-30T00:13:51"/>
    <n v="10"/>
    <x v="50"/>
    <n v="7.1477492540617839E-3"/>
    <x v="1"/>
  </r>
  <r>
    <s v="2a2353"/>
    <n v="5"/>
    <n v="19"/>
    <s v="f"/>
    <s v="f0e910"/>
    <d v="1899-12-30T00:13:51"/>
    <n v="57"/>
    <x v="437"/>
    <n v="0.20371085374076084"/>
    <x v="1"/>
  </r>
  <r>
    <s v="e83aa3"/>
    <n v="2"/>
    <n v="6"/>
    <s v="t"/>
    <s v="aa3180"/>
    <d v="1899-12-30T00:46:46"/>
    <n v="32"/>
    <x v="716"/>
    <n v="5.3087480879550224E-2"/>
    <x v="0"/>
  </r>
  <r>
    <s v="e31d39"/>
    <n v="3"/>
    <n v="6"/>
    <s v="t"/>
    <s v="aa3180"/>
    <d v="1899-12-30T00:46:46"/>
    <n v="10"/>
    <x v="36"/>
    <n v="2.4884756662289169E-2"/>
    <x v="0"/>
  </r>
  <r>
    <s v="d5e9a6"/>
    <n v="5"/>
    <n v="6"/>
    <s v="t"/>
    <s v="aa3180"/>
    <d v="1899-12-30T00:46:46"/>
    <n v="23"/>
    <x v="1159"/>
    <n v="9.5391567205441813E-2"/>
    <x v="0"/>
  </r>
  <r>
    <s v="9ec847"/>
    <n v="5"/>
    <n v="6"/>
    <s v="t"/>
    <s v="aa3180"/>
    <d v="1899-12-30T00:46:46"/>
    <n v="54"/>
    <x v="373"/>
    <n v="0.22396280996060253"/>
    <x v="0"/>
  </r>
  <r>
    <s v="5d267b"/>
    <n v="3"/>
    <n v="6"/>
    <s v="t"/>
    <s v="aa3180"/>
    <d v="1899-12-30T00:46:46"/>
    <n v="40"/>
    <x v="413"/>
    <n v="9.9539026649156676E-2"/>
    <x v="1"/>
  </r>
  <r>
    <s v="f084eb"/>
    <n v="3"/>
    <n v="6"/>
    <s v="t"/>
    <s v="aa3180"/>
    <d v="1899-12-30T00:46:46"/>
    <n v="36"/>
    <x v="195"/>
    <n v="8.9585123984241011E-2"/>
    <x v="1"/>
  </r>
  <r>
    <s v="e83aa3"/>
    <n v="2"/>
    <n v="7"/>
    <s v="t"/>
    <s v="17b093"/>
    <d v="1899-12-30T00:10:06"/>
    <n v="32"/>
    <x v="1044"/>
    <n v="5.25227204446614E-2"/>
    <x v="0"/>
  </r>
  <r>
    <s v="e31d39"/>
    <n v="1"/>
    <n v="7"/>
    <s v="t"/>
    <s v="17b093"/>
    <d v="1899-12-30T00:10:06"/>
    <n v="10"/>
    <x v="516"/>
    <n v="8.2066750694783416E-3"/>
    <x v="0"/>
  </r>
  <r>
    <s v="d5e9a6"/>
    <n v="5"/>
    <n v="7"/>
    <s v="t"/>
    <s v="17b093"/>
    <d v="1899-12-30T00:10:06"/>
    <n v="23"/>
    <x v="140"/>
    <n v="9.4376763299000938E-2"/>
    <x v="0"/>
  </r>
  <r>
    <s v="72f5d4"/>
    <n v="5"/>
    <n v="7"/>
    <s v="t"/>
    <s v="17b093"/>
    <d v="1899-12-30T00:10:06"/>
    <n v="19"/>
    <x v="1135"/>
    <n v="7.7963413160044265E-2"/>
    <x v="0"/>
  </r>
  <r>
    <s v="9ec847"/>
    <n v="4"/>
    <n v="7"/>
    <s v="t"/>
    <s v="17b093"/>
    <d v="1899-12-30T00:10:06"/>
    <n v="54"/>
    <x v="1006"/>
    <n v="0.1772641815007322"/>
    <x v="0"/>
  </r>
  <r>
    <s v="2a2353"/>
    <n v="5"/>
    <n v="7"/>
    <s v="t"/>
    <s v="17b093"/>
    <d v="1899-12-30T00:10:06"/>
    <n v="57"/>
    <x v="999"/>
    <n v="0.23389023948013274"/>
    <x v="1"/>
  </r>
  <r>
    <s v="e83aa3"/>
    <n v="4"/>
    <n v="11"/>
    <s v="f"/>
    <s v="0e207b"/>
    <d v="1899-12-30T00:29:56"/>
    <n v="32"/>
    <x v="807"/>
    <n v="0.10052735741021214"/>
    <x v="0"/>
  </r>
  <r>
    <s v="d5e9a6"/>
    <n v="1"/>
    <n v="11"/>
    <s v="f"/>
    <s v="0e207b"/>
    <d v="1899-12-30T00:29:56"/>
    <n v="23"/>
    <x v="846"/>
    <n v="1.8063509534647495E-2"/>
    <x v="0"/>
  </r>
  <r>
    <s v="72f5d4"/>
    <n v="4"/>
    <n v="11"/>
    <s v="f"/>
    <s v="0e207b"/>
    <d v="1899-12-30T00:29:56"/>
    <n v="19"/>
    <x v="808"/>
    <n v="5.9688118462313457E-2"/>
    <x v="0"/>
  </r>
  <r>
    <s v="9ec847"/>
    <n v="4"/>
    <n v="11"/>
    <s v="f"/>
    <s v="0e207b"/>
    <d v="1899-12-30T00:29:56"/>
    <n v="54"/>
    <x v="797"/>
    <n v="0.16963991562973299"/>
    <x v="0"/>
  </r>
  <r>
    <s v="5d267b"/>
    <n v="3"/>
    <n v="11"/>
    <s v="f"/>
    <s v="0e207b"/>
    <d v="1899-12-30T00:29:56"/>
    <n v="40"/>
    <x v="474"/>
    <n v="9.4244397572073868E-2"/>
    <x v="1"/>
  </r>
  <r>
    <s v="c8d436"/>
    <n v="4"/>
    <n v="11"/>
    <s v="f"/>
    <s v="0e207b"/>
    <d v="1899-12-30T00:29:56"/>
    <n v="10"/>
    <x v="22"/>
    <n v="3.1414799190691296E-2"/>
    <x v="1"/>
  </r>
  <r>
    <s v="e83aa3"/>
    <n v="4"/>
    <n v="21"/>
    <s v="t"/>
    <s v="ce23c0"/>
    <d v="1899-12-30T00:50:12"/>
    <n v="32"/>
    <x v="1160"/>
    <n v="8.9232148712435497E-2"/>
    <x v="0"/>
  </r>
  <r>
    <s v="e31d39"/>
    <n v="5"/>
    <n v="21"/>
    <s v="t"/>
    <s v="ce23c0"/>
    <d v="1899-12-30T00:50:12"/>
    <n v="10"/>
    <x v="301"/>
    <n v="3.4856308090795117E-2"/>
    <x v="0"/>
  </r>
  <r>
    <s v="72f5d4"/>
    <n v="4"/>
    <n v="21"/>
    <s v="t"/>
    <s v="ce23c0"/>
    <d v="1899-12-30T00:50:12"/>
    <n v="19"/>
    <x v="736"/>
    <n v="5.2981588298008579E-2"/>
    <x v="0"/>
  </r>
  <r>
    <s v="c8d436"/>
    <n v="3"/>
    <n v="21"/>
    <s v="t"/>
    <s v="ce23c0"/>
    <d v="1899-12-30T00:50:12"/>
    <n v="10"/>
    <x v="424"/>
    <n v="2.091378485447707E-2"/>
    <x v="1"/>
  </r>
  <r>
    <s v="2a2353"/>
    <n v="4"/>
    <n v="21"/>
    <s v="t"/>
    <s v="ce23c0"/>
    <d v="1899-12-30T00:50:12"/>
    <n v="57"/>
    <x v="662"/>
    <n v="0.15894476489402573"/>
    <x v="1"/>
  </r>
  <r>
    <s v="f084eb"/>
    <n v="2"/>
    <n v="21"/>
    <s v="t"/>
    <s v="ce23c0"/>
    <d v="1899-12-30T00:50:12"/>
    <n v="36"/>
    <x v="1078"/>
    <n v="5.0193083650744964E-2"/>
    <x v="1"/>
  </r>
  <r>
    <s v="b9a74d"/>
    <n v="4"/>
    <n v="21"/>
    <s v="t"/>
    <s v="ce23c0"/>
    <d v="1899-12-30T00:50:12"/>
    <n v="17"/>
    <x v="15"/>
    <n v="4.7404579003481349E-2"/>
    <x v="1"/>
  </r>
  <r>
    <s v="2feb6b"/>
    <n v="2"/>
    <n v="21"/>
    <s v="t"/>
    <s v="ce23c0"/>
    <d v="1899-12-30T00:50:12"/>
    <n v="29"/>
    <x v="404"/>
    <n v="4.0433317385322333E-2"/>
    <x v="1"/>
  </r>
  <r>
    <s v="c4a632"/>
    <n v="5"/>
    <n v="15"/>
    <s v="t"/>
    <s v="d7eb27"/>
    <d v="1899-12-30T00:31:07"/>
    <n v="13"/>
    <x v="629"/>
    <n v="4.8754709418137469E-2"/>
    <x v="0"/>
  </r>
  <r>
    <s v="72f5d4"/>
    <n v="3"/>
    <n v="15"/>
    <s v="t"/>
    <s v="d7eb27"/>
    <d v="1899-12-30T00:31:07"/>
    <n v="19"/>
    <x v="169"/>
    <n v="4.2754129797443627E-2"/>
    <x v="0"/>
  </r>
  <r>
    <s v="5d267b"/>
    <n v="2"/>
    <n v="15"/>
    <s v="t"/>
    <s v="d7eb27"/>
    <d v="1899-12-30T00:31:07"/>
    <n v="40"/>
    <x v="219"/>
    <n v="6.0005796206938425E-2"/>
    <x v="1"/>
  </r>
  <r>
    <s v="c8d436"/>
    <n v="4"/>
    <n v="15"/>
    <s v="t"/>
    <s v="d7eb27"/>
    <d v="1899-12-30T00:31:07"/>
    <n v="10"/>
    <x v="64"/>
    <n v="3.0002898103469212E-2"/>
    <x v="1"/>
  </r>
  <r>
    <s v="2a2353"/>
    <n v="4"/>
    <n v="15"/>
    <s v="t"/>
    <s v="d7eb27"/>
    <d v="1899-12-30T00:31:07"/>
    <n v="57"/>
    <x v="171"/>
    <n v="0.17101651918977451"/>
    <x v="1"/>
  </r>
  <r>
    <s v="f084eb"/>
    <n v="1"/>
    <n v="15"/>
    <s v="t"/>
    <s v="d7eb27"/>
    <d v="1899-12-30T00:31:07"/>
    <n v="36"/>
    <x v="172"/>
    <n v="2.7002608293122291E-2"/>
    <x v="1"/>
  </r>
  <r>
    <s v="2feb6b"/>
    <n v="5"/>
    <n v="15"/>
    <s v="t"/>
    <s v="d7eb27"/>
    <d v="1899-12-30T00:31:07"/>
    <n v="29"/>
    <x v="67"/>
    <n v="0.10876050562507589"/>
    <x v="1"/>
  </r>
  <r>
    <s v="c4a632"/>
    <n v="1"/>
    <n v="5"/>
    <s v="t"/>
    <s v="0ec275"/>
    <d v="1899-12-30T00:23:20"/>
    <n v="13"/>
    <x v="942"/>
    <n v="1.0898111516995435E-2"/>
    <x v="0"/>
  </r>
  <r>
    <s v="e83aa3"/>
    <n v="5"/>
    <n v="5"/>
    <s v="t"/>
    <s v="0ec275"/>
    <d v="1899-12-30T00:23:20"/>
    <n v="32"/>
    <x v="499"/>
    <n v="0.13413060328609766"/>
    <x v="0"/>
  </r>
  <r>
    <s v="d5e9a6"/>
    <n v="2"/>
    <n v="5"/>
    <s v="t"/>
    <s v="0ec275"/>
    <d v="1899-12-30T00:23:20"/>
    <n v="23"/>
    <x v="854"/>
    <n v="3.8562548444753077E-2"/>
    <x v="0"/>
  </r>
  <r>
    <s v="72f5d4"/>
    <n v="2"/>
    <n v="5"/>
    <s v="t"/>
    <s v="0ec275"/>
    <d v="1899-12-30T00:23:20"/>
    <n v="19"/>
    <x v="458"/>
    <n v="3.1856018280448192E-2"/>
    <x v="0"/>
  </r>
  <r>
    <s v="9ec847"/>
    <n v="4"/>
    <n v="5"/>
    <s v="t"/>
    <s v="0ec275"/>
    <d v="1899-12-30T00:23:20"/>
    <n v="54"/>
    <x v="89"/>
    <n v="0.18107631443623182"/>
    <x v="0"/>
  </r>
  <r>
    <s v="c8d436"/>
    <n v="4"/>
    <n v="5"/>
    <s v="t"/>
    <s v="0ec275"/>
    <d v="1899-12-30T00:23:20"/>
    <n v="10"/>
    <x v="486"/>
    <n v="3.3532650821524415E-2"/>
    <x v="1"/>
  </r>
  <r>
    <s v="c4a632"/>
    <n v="2"/>
    <n v="6"/>
    <s v="f"/>
    <s v="baf34b"/>
    <d v="1899-12-30T00:29:49"/>
    <n v="13"/>
    <x v="462"/>
    <n v="2.1566789107317279E-2"/>
    <x v="0"/>
  </r>
  <r>
    <s v="e83aa3"/>
    <n v="5"/>
    <n v="6"/>
    <s v="f"/>
    <s v="baf34b"/>
    <d v="1899-12-30T00:29:49"/>
    <n v="32"/>
    <x v="830"/>
    <n v="0.13271870219887555"/>
    <x v="0"/>
  </r>
  <r>
    <s v="d5e9a6"/>
    <n v="4"/>
    <n v="6"/>
    <s v="f"/>
    <s v="baf34b"/>
    <d v="1899-12-30T00:29:49"/>
    <n v="23"/>
    <x v="779"/>
    <n v="7.6313253764353439E-2"/>
    <x v="0"/>
  </r>
  <r>
    <s v="72f5d4"/>
    <n v="2"/>
    <n v="6"/>
    <s v="f"/>
    <s v="baf34b"/>
    <d v="1899-12-30T00:29:49"/>
    <n v="19"/>
    <x v="279"/>
    <n v="3.1520691772232948E-2"/>
    <x v="0"/>
  </r>
  <r>
    <s v="2feb6b"/>
    <n v="5"/>
    <n v="6"/>
    <s v="f"/>
    <s v="baf34b"/>
    <d v="1899-12-30T00:29:49"/>
    <n v="29"/>
    <x v="464"/>
    <n v="0.12027632386773097"/>
    <x v="1"/>
  </r>
  <r>
    <s v="c4a632"/>
    <n v="2"/>
    <n v="13"/>
    <s v="t"/>
    <s v="003c6d"/>
    <d v="1899-12-30T00:56:55"/>
    <n v="13"/>
    <x v="118"/>
    <n v="1.9960751620602166E-2"/>
    <x v="0"/>
  </r>
  <r>
    <s v="d5e9a6"/>
    <n v="3"/>
    <n v="13"/>
    <s v="t"/>
    <s v="003c6d"/>
    <d v="1899-12-30T00:56:55"/>
    <n v="23"/>
    <x v="586"/>
    <n v="5.2972763916213438E-2"/>
    <x v="0"/>
  </r>
  <r>
    <s v="72f5d4"/>
    <n v="3"/>
    <n v="13"/>
    <s v="t"/>
    <s v="003c6d"/>
    <d v="1899-12-30T00:56:55"/>
    <n v="19"/>
    <x v="121"/>
    <n v="4.3760109322089354E-2"/>
    <x v="0"/>
  </r>
  <r>
    <s v="9ec847"/>
    <n v="2"/>
    <n v="13"/>
    <s v="t"/>
    <s v="003c6d"/>
    <d v="1899-12-30T00:56:55"/>
    <n v="54"/>
    <x v="683"/>
    <n v="8.2913891347116672E-2"/>
    <x v="0"/>
  </r>
  <r>
    <s v="f084eb"/>
    <n v="3"/>
    <n v="13"/>
    <s v="t"/>
    <s v="003c6d"/>
    <d v="1899-12-30T00:56:55"/>
    <n v="36"/>
    <x v="683"/>
    <n v="8.2913891347116672E-2"/>
    <x v="1"/>
  </r>
  <r>
    <s v="b9a74d"/>
    <n v="1"/>
    <n v="13"/>
    <s v="t"/>
    <s v="003c6d"/>
    <d v="1899-12-30T00:56:55"/>
    <n v="17"/>
    <x v="588"/>
    <n v="1.3051260675009106E-2"/>
    <x v="1"/>
  </r>
  <r>
    <s v="2feb6b"/>
    <n v="3"/>
    <n v="13"/>
    <s v="t"/>
    <s v="003c6d"/>
    <d v="1899-12-30T00:56:55"/>
    <n v="29"/>
    <x v="930"/>
    <n v="6.679174580739955E-2"/>
    <x v="1"/>
  </r>
  <r>
    <s v="c4a632"/>
    <n v="5"/>
    <n v="15"/>
    <s v="t"/>
    <s v="8a5247"/>
    <d v="1899-12-30T00:41:09"/>
    <n v="13"/>
    <x v="629"/>
    <n v="4.8754709418137469E-2"/>
    <x v="0"/>
  </r>
  <r>
    <s v="e83aa3"/>
    <n v="5"/>
    <n v="15"/>
    <s v="t"/>
    <s v="8a5247"/>
    <d v="1899-12-30T00:41:09"/>
    <n v="32"/>
    <x v="594"/>
    <n v="0.12001159241387685"/>
    <x v="0"/>
  </r>
  <r>
    <s v="e31d39"/>
    <n v="2"/>
    <n v="15"/>
    <s v="t"/>
    <s v="8a5247"/>
    <d v="1899-12-30T00:41:09"/>
    <n v="10"/>
    <x v="274"/>
    <n v="1.5001449051734606E-2"/>
    <x v="0"/>
  </r>
  <r>
    <s v="9ec847"/>
    <n v="4"/>
    <n v="15"/>
    <s v="t"/>
    <s v="8a5247"/>
    <d v="1899-12-30T00:41:09"/>
    <n v="54"/>
    <x v="63"/>
    <n v="0.16201564975873375"/>
    <x v="0"/>
  </r>
  <r>
    <s v="c8d436"/>
    <n v="3"/>
    <n v="15"/>
    <s v="t"/>
    <s v="8a5247"/>
    <d v="1899-12-30T00:41:09"/>
    <n v="10"/>
    <x v="595"/>
    <n v="2.2502173577601911E-2"/>
    <x v="1"/>
  </r>
  <r>
    <s v="2a2353"/>
    <n v="1"/>
    <n v="15"/>
    <s v="t"/>
    <s v="8a5247"/>
    <d v="1899-12-30T00:41:09"/>
    <n v="57"/>
    <x v="169"/>
    <n v="4.2754129797443627E-2"/>
    <x v="1"/>
  </r>
  <r>
    <s v="b9a74d"/>
    <n v="4"/>
    <n v="15"/>
    <s v="t"/>
    <s v="8a5247"/>
    <d v="1899-12-30T00:41:09"/>
    <n v="17"/>
    <x v="66"/>
    <n v="5.1004926775897658E-2"/>
    <x v="1"/>
  </r>
  <r>
    <s v="2feb6b"/>
    <n v="5"/>
    <n v="15"/>
    <s v="t"/>
    <s v="8a5247"/>
    <d v="1899-12-30T00:41:09"/>
    <n v="29"/>
    <x v="67"/>
    <n v="0.10876050562507589"/>
    <x v="1"/>
  </r>
  <r>
    <s v="e83aa3"/>
    <n v="3"/>
    <n v="5"/>
    <s v="t"/>
    <s v="ca0845"/>
    <d v="1899-12-30T00:59:31"/>
    <n v="32"/>
    <x v="1074"/>
    <n v="8.0478361971658571E-2"/>
    <x v="0"/>
  </r>
  <r>
    <s v="d5e9a6"/>
    <n v="4"/>
    <n v="5"/>
    <s v="t"/>
    <s v="ca0845"/>
    <d v="1899-12-30T00:59:31"/>
    <n v="23"/>
    <x v="1015"/>
    <n v="7.7125096889506153E-2"/>
    <x v="0"/>
  </r>
  <r>
    <s v="72f5d4"/>
    <n v="5"/>
    <n v="5"/>
    <s v="t"/>
    <s v="ca0845"/>
    <d v="1899-12-30T00:59:31"/>
    <n v="19"/>
    <x v="1126"/>
    <n v="7.9640045701120474E-2"/>
    <x v="0"/>
  </r>
  <r>
    <s v="9ec847"/>
    <n v="2"/>
    <n v="5"/>
    <s v="t"/>
    <s v="ca0845"/>
    <d v="1899-12-30T00:59:31"/>
    <n v="54"/>
    <x v="1016"/>
    <n v="9.0538157218115908E-2"/>
    <x v="0"/>
  </r>
  <r>
    <s v="5d267b"/>
    <n v="4"/>
    <n v="5"/>
    <s v="t"/>
    <s v="ca0845"/>
    <d v="1899-12-30T00:59:31"/>
    <n v="40"/>
    <x v="499"/>
    <n v="0.13413060328609766"/>
    <x v="1"/>
  </r>
  <r>
    <s v="2a2353"/>
    <n v="4"/>
    <n v="5"/>
    <s v="t"/>
    <s v="ca0845"/>
    <d v="1899-12-30T00:59:31"/>
    <n v="57"/>
    <x v="160"/>
    <n v="0.19113610968268915"/>
    <x v="1"/>
  </r>
  <r>
    <s v="c4a632"/>
    <n v="2"/>
    <n v="24"/>
    <s v="f"/>
    <s v="9f6235"/>
    <d v="1899-12-30T00:28:30"/>
    <n v="13"/>
    <x v="1121"/>
    <n v="1.7436978427192697E-2"/>
    <x v="0"/>
  </r>
  <r>
    <s v="72f5d4"/>
    <n v="2"/>
    <n v="24"/>
    <s v="f"/>
    <s v="9f6235"/>
    <d v="1899-12-30T00:28:30"/>
    <n v="19"/>
    <x v="705"/>
    <n v="2.5484814624358552E-2"/>
    <x v="0"/>
  </r>
  <r>
    <s v="5d267b"/>
    <n v="4"/>
    <n v="24"/>
    <s v="f"/>
    <s v="9f6235"/>
    <d v="1899-12-30T00:28:30"/>
    <n v="40"/>
    <x v="378"/>
    <n v="0.10730448262887812"/>
    <x v="1"/>
  </r>
  <r>
    <s v="c8d436"/>
    <n v="4"/>
    <n v="24"/>
    <s v="f"/>
    <s v="9f6235"/>
    <d v="1899-12-30T00:28:30"/>
    <n v="10"/>
    <x v="88"/>
    <n v="2.6826120657219531E-2"/>
    <x v="1"/>
  </r>
  <r>
    <s v="2a2353"/>
    <n v="2"/>
    <n v="24"/>
    <s v="f"/>
    <s v="9f6235"/>
    <d v="1899-12-30T00:28:30"/>
    <n v="57"/>
    <x v="954"/>
    <n v="7.6454443873075664E-2"/>
    <x v="1"/>
  </r>
  <r>
    <s v="2feb6b"/>
    <n v="2"/>
    <n v="24"/>
    <s v="f"/>
    <s v="9f6235"/>
    <d v="1899-12-30T00:28:30"/>
    <n v="29"/>
    <x v="707"/>
    <n v="3.8897874952968314E-2"/>
    <x v="1"/>
  </r>
  <r>
    <s v="c4a632"/>
    <n v="3"/>
    <n v="17"/>
    <s v="t"/>
    <n v="245416"/>
    <d v="1899-12-30T00:55:49"/>
    <n v="13"/>
    <x v="283"/>
    <n v="2.8564523870861714E-2"/>
    <x v="0"/>
  </r>
  <r>
    <s v="e83aa3"/>
    <n v="3"/>
    <n v="17"/>
    <s v="t"/>
    <n v="245416"/>
    <d v="1899-12-30T00:55:49"/>
    <n v="32"/>
    <x v="832"/>
    <n v="7.0312674143659618E-2"/>
    <x v="0"/>
  </r>
  <r>
    <s v="5d267b"/>
    <n v="3"/>
    <n v="17"/>
    <s v="t"/>
    <n v="245416"/>
    <d v="1899-12-30T00:55:49"/>
    <n v="40"/>
    <x v="786"/>
    <n v="8.7890842679574505E-2"/>
    <x v="1"/>
  </r>
  <r>
    <s v="c8d436"/>
    <n v="3"/>
    <n v="17"/>
    <s v="t"/>
    <n v="245416"/>
    <d v="1899-12-30T00:55:49"/>
    <n v="10"/>
    <x v="691"/>
    <n v="2.1972710669893626E-2"/>
    <x v="1"/>
  </r>
  <r>
    <s v="b9a74d"/>
    <n v="5"/>
    <n v="17"/>
    <s v="t"/>
    <n v="245416"/>
    <d v="1899-12-30T00:55:49"/>
    <n v="17"/>
    <x v="611"/>
    <n v="6.2256013564698606E-2"/>
    <x v="1"/>
  </r>
  <r>
    <s v="2feb6b"/>
    <n v="2"/>
    <n v="17"/>
    <s v="t"/>
    <n v="245416"/>
    <d v="1899-12-30T00:55:49"/>
    <n v="29"/>
    <x v="3"/>
    <n v="4.2480573961794353E-2"/>
    <x v="1"/>
  </r>
  <r>
    <s v="c4a632"/>
    <n v="1"/>
    <n v="21"/>
    <s v="f"/>
    <s v="8e8aa7"/>
    <d v="1899-12-30T00:42:04"/>
    <n v="13"/>
    <x v="9"/>
    <n v="9.0626401036067294E-3"/>
    <x v="0"/>
  </r>
  <r>
    <s v="e83aa3"/>
    <n v="4"/>
    <n v="21"/>
    <s v="f"/>
    <s v="8e8aa7"/>
    <d v="1899-12-30T00:42:04"/>
    <n v="32"/>
    <x v="1160"/>
    <n v="8.9232148712435497E-2"/>
    <x v="0"/>
  </r>
  <r>
    <s v="e31d39"/>
    <n v="2"/>
    <n v="21"/>
    <s v="f"/>
    <s v="8e8aa7"/>
    <d v="1899-12-30T00:42:04"/>
    <n v="10"/>
    <x v="5"/>
    <n v="1.3942523236318045E-2"/>
    <x v="0"/>
  </r>
  <r>
    <s v="d5e9a6"/>
    <n v="1"/>
    <n v="21"/>
    <s v="f"/>
    <s v="8e8aa7"/>
    <d v="1899-12-30T00:42:04"/>
    <n v="23"/>
    <x v="11"/>
    <n v="1.6033901721765755E-2"/>
    <x v="0"/>
  </r>
  <r>
    <s v="9ec847"/>
    <n v="4"/>
    <n v="21"/>
    <s v="f"/>
    <s v="8e8aa7"/>
    <d v="1899-12-30T00:42:04"/>
    <n v="54"/>
    <x v="737"/>
    <n v="0.1505792509522349"/>
    <x v="0"/>
  </r>
  <r>
    <s v="2a2353"/>
    <n v="3"/>
    <n v="21"/>
    <s v="f"/>
    <s v="8e8aa7"/>
    <d v="1899-12-30T00:42:04"/>
    <n v="57"/>
    <x v="7"/>
    <n v="0.11920857367051929"/>
    <x v="1"/>
  </r>
  <r>
    <s v="f084eb"/>
    <n v="2"/>
    <n v="21"/>
    <s v="f"/>
    <s v="8e8aa7"/>
    <d v="1899-12-30T00:42:04"/>
    <n v="36"/>
    <x v="1078"/>
    <n v="5.0193083650744964E-2"/>
    <x v="1"/>
  </r>
  <r>
    <s v="c4a632"/>
    <n v="4"/>
    <n v="17"/>
    <s v="f"/>
    <s v="0e7e24"/>
    <d v="1899-12-30T00:15:17"/>
    <n v="13"/>
    <x v="0"/>
    <n v="3.8086031827815621E-2"/>
    <x v="0"/>
  </r>
  <r>
    <s v="e31d39"/>
    <n v="5"/>
    <n v="17"/>
    <s v="f"/>
    <s v="0e7e24"/>
    <d v="1899-12-30T00:15:17"/>
    <n v="10"/>
    <x v="1017"/>
    <n v="3.6621184449822715E-2"/>
    <x v="0"/>
  </r>
  <r>
    <s v="d5e9a6"/>
    <n v="2"/>
    <n v="17"/>
    <s v="f"/>
    <s v="0e7e24"/>
    <d v="1899-12-30T00:15:17"/>
    <n v="23"/>
    <x v="1023"/>
    <n v="3.3691489693836896E-2"/>
    <x v="0"/>
  </r>
  <r>
    <s v="9ec847"/>
    <n v="2"/>
    <n v="17"/>
    <s v="f"/>
    <s v="0e7e24"/>
    <d v="1899-12-30T00:15:17"/>
    <n v="54"/>
    <x v="608"/>
    <n v="7.9101758411617068E-2"/>
    <x v="0"/>
  </r>
  <r>
    <s v="5d267b"/>
    <n v="2"/>
    <n v="17"/>
    <s v="f"/>
    <s v="0e7e24"/>
    <d v="1899-12-30T00:15:17"/>
    <n v="40"/>
    <x v="287"/>
    <n v="5.8593895119716341E-2"/>
    <x v="1"/>
  </r>
  <r>
    <s v="c8d436"/>
    <n v="1"/>
    <n v="17"/>
    <s v="f"/>
    <s v="0e7e24"/>
    <d v="1899-12-30T00:15:17"/>
    <n v="10"/>
    <x v="1007"/>
    <n v="7.3242368899645426E-3"/>
    <x v="1"/>
  </r>
  <r>
    <s v="f084eb"/>
    <n v="1"/>
    <n v="17"/>
    <s v="f"/>
    <s v="0e7e24"/>
    <d v="1899-12-30T00:15:17"/>
    <n v="36"/>
    <x v="908"/>
    <n v="2.6367252803872351E-2"/>
    <x v="1"/>
  </r>
  <r>
    <s v="e31d39"/>
    <n v="3"/>
    <n v="9"/>
    <s v="f"/>
    <s v="8106cf"/>
    <d v="1899-12-30T00:48:23"/>
    <n v="10"/>
    <x v="497"/>
    <n v="2.4090562300726752E-2"/>
    <x v="0"/>
  </r>
  <r>
    <s v="5d267b"/>
    <n v="2"/>
    <n v="9"/>
    <s v="f"/>
    <s v="8106cf"/>
    <d v="1899-12-30T00:48:23"/>
    <n v="40"/>
    <x v="1154"/>
    <n v="6.4241499468604676E-2"/>
    <x v="1"/>
  </r>
  <r>
    <s v="c8d436"/>
    <n v="5"/>
    <n v="9"/>
    <s v="f"/>
    <s v="8106cf"/>
    <d v="1899-12-30T00:48:23"/>
    <n v="10"/>
    <x v="79"/>
    <n v="4.0150937167877918E-2"/>
    <x v="1"/>
  </r>
  <r>
    <s v="2a2353"/>
    <n v="4"/>
    <n v="9"/>
    <s v="f"/>
    <s v="8106cf"/>
    <d v="1899-12-30T00:48:23"/>
    <n v="57"/>
    <x v="80"/>
    <n v="0.18308827348552331"/>
    <x v="1"/>
  </r>
  <r>
    <s v="f084eb"/>
    <n v="2"/>
    <n v="9"/>
    <s v="f"/>
    <s v="8106cf"/>
    <d v="1899-12-30T00:48:23"/>
    <n v="36"/>
    <x v="1169"/>
    <n v="5.7817349521744194E-2"/>
    <x v="1"/>
  </r>
  <r>
    <s v="b9a74d"/>
    <n v="4"/>
    <n v="9"/>
    <s v="f"/>
    <s v="8106cf"/>
    <d v="1899-12-30T00:48:23"/>
    <n v="17"/>
    <x v="1136"/>
    <n v="5.4605274548313973E-2"/>
    <x v="1"/>
  </r>
  <r>
    <s v="e83aa3"/>
    <n v="5"/>
    <n v="24"/>
    <s v="t"/>
    <s v="b5793c"/>
    <d v="1899-12-30T00:10:41"/>
    <n v="32"/>
    <x v="378"/>
    <n v="0.10730448262887812"/>
    <x v="0"/>
  </r>
  <r>
    <s v="72f5d4"/>
    <n v="5"/>
    <n v="24"/>
    <s v="t"/>
    <s v="b5793c"/>
    <d v="1899-12-30T00:10:41"/>
    <n v="19"/>
    <x v="379"/>
    <n v="6.3712036560896385E-2"/>
    <x v="0"/>
  </r>
  <r>
    <s v="5d267b"/>
    <n v="2"/>
    <n v="24"/>
    <s v="t"/>
    <s v="b5793c"/>
    <d v="1899-12-30T00:10:41"/>
    <n v="40"/>
    <x v="457"/>
    <n v="5.3652241314439061E-2"/>
    <x v="1"/>
  </r>
  <r>
    <s v="c8d436"/>
    <n v="1"/>
    <n v="24"/>
    <s v="t"/>
    <s v="b5793c"/>
    <d v="1899-12-30T00:10:41"/>
    <n v="10"/>
    <x v="444"/>
    <n v="6.7065301643048827E-3"/>
    <x v="1"/>
  </r>
  <r>
    <s v="b9a74d"/>
    <n v="5"/>
    <n v="24"/>
    <s v="t"/>
    <s v="b5793c"/>
    <d v="1899-12-30T00:10:41"/>
    <n v="17"/>
    <x v="564"/>
    <n v="5.7005506396591493E-2"/>
    <x v="1"/>
  </r>
  <r>
    <s v="2feb6b"/>
    <n v="1"/>
    <n v="24"/>
    <s v="t"/>
    <s v="b5793c"/>
    <d v="1899-12-30T00:10:41"/>
    <n v="29"/>
    <x v="1150"/>
    <n v="1.9448937476484157E-2"/>
    <x v="1"/>
  </r>
  <r>
    <s v="e83aa3"/>
    <n v="4"/>
    <n v="18"/>
    <s v="f"/>
    <s v="59e48d"/>
    <d v="1899-12-30T00:19:15"/>
    <n v="32"/>
    <x v="838"/>
    <n v="9.2620711321768481E-2"/>
    <x v="0"/>
  </r>
  <r>
    <s v="e31d39"/>
    <n v="4"/>
    <n v="18"/>
    <s v="f"/>
    <s v="59e48d"/>
    <d v="1899-12-30T00:19:15"/>
    <n v="10"/>
    <x v="190"/>
    <n v="2.8943972288052656E-2"/>
    <x v="0"/>
  </r>
  <r>
    <s v="d5e9a6"/>
    <n v="3"/>
    <n v="18"/>
    <s v="f"/>
    <s v="59e48d"/>
    <d v="1899-12-30T00:19:15"/>
    <n v="23"/>
    <x v="773"/>
    <n v="4.9928352196890825E-2"/>
    <x v="0"/>
  </r>
  <r>
    <s v="9ec847"/>
    <n v="5"/>
    <n v="18"/>
    <s v="f"/>
    <s v="59e48d"/>
    <d v="1899-12-30T00:19:15"/>
    <n v="54"/>
    <x v="804"/>
    <n v="0.19537181294435541"/>
    <x v="0"/>
  </r>
  <r>
    <s v="5d267b"/>
    <n v="5"/>
    <n v="18"/>
    <s v="f"/>
    <s v="59e48d"/>
    <d v="1899-12-30T00:19:15"/>
    <n v="40"/>
    <x v="309"/>
    <n v="0.14471986144026325"/>
    <x v="1"/>
  </r>
  <r>
    <s v="c4a632"/>
    <n v="4"/>
    <n v="24"/>
    <s v="t"/>
    <s v="94ddd1"/>
    <d v="1899-12-30T00:12:02"/>
    <n v="13"/>
    <x v="851"/>
    <n v="3.4873956854385393E-2"/>
    <x v="0"/>
  </r>
  <r>
    <s v="e83aa3"/>
    <n v="5"/>
    <n v="24"/>
    <s v="t"/>
    <s v="94ddd1"/>
    <d v="1899-12-30T00:12:02"/>
    <n v="32"/>
    <x v="378"/>
    <n v="0.10730448262887812"/>
    <x v="0"/>
  </r>
  <r>
    <s v="9ec847"/>
    <n v="3"/>
    <n v="24"/>
    <s v="t"/>
    <s v="94ddd1"/>
    <d v="1899-12-30T00:12:02"/>
    <n v="54"/>
    <x v="1158"/>
    <n v="0.1086457886617391"/>
    <x v="0"/>
  </r>
  <r>
    <s v="c8d436"/>
    <n v="3"/>
    <n v="24"/>
    <s v="t"/>
    <s v="94ddd1"/>
    <d v="1899-12-30T00:12:02"/>
    <n v="10"/>
    <x v="752"/>
    <n v="2.0119590492914646E-2"/>
    <x v="1"/>
  </r>
  <r>
    <s v="f084eb"/>
    <n v="5"/>
    <n v="24"/>
    <s v="t"/>
    <s v="94ddd1"/>
    <d v="1899-12-30T00:12:02"/>
    <n v="36"/>
    <x v="382"/>
    <n v="0.12071754295748789"/>
    <x v="1"/>
  </r>
  <r>
    <s v="b9a74d"/>
    <n v="4"/>
    <n v="24"/>
    <s v="t"/>
    <s v="94ddd1"/>
    <d v="1899-12-30T00:12:02"/>
    <n v="17"/>
    <x v="383"/>
    <n v="4.5604405117273206E-2"/>
    <x v="1"/>
  </r>
  <r>
    <s v="e83aa3"/>
    <n v="2"/>
    <n v="23"/>
    <s v="t"/>
    <s v="2d2bab"/>
    <d v="1899-12-30T00:04:55"/>
    <n v="32"/>
    <x v="1089"/>
    <n v="4.348655348644008E-2"/>
    <x v="0"/>
  </r>
  <r>
    <s v="e31d39"/>
    <n v="2"/>
    <n v="23"/>
    <s v="t"/>
    <s v="2d2bab"/>
    <d v="1899-12-30T00:04:55"/>
    <n v="10"/>
    <x v="161"/>
    <n v="1.3589547964512526E-2"/>
    <x v="0"/>
  </r>
  <r>
    <s v="d5e9a6"/>
    <n v="2"/>
    <n v="23"/>
    <s v="t"/>
    <s v="2d2bab"/>
    <d v="1899-12-30T00:04:55"/>
    <n v="23"/>
    <x v="249"/>
    <n v="3.1255960318378809E-2"/>
    <x v="0"/>
  </r>
  <r>
    <s v="9ec847"/>
    <n v="3"/>
    <n v="23"/>
    <s v="t"/>
    <s v="2d2bab"/>
    <d v="1899-12-30T00:04:55"/>
    <n v="54"/>
    <x v="18"/>
    <n v="0.11007533851255147"/>
    <x v="0"/>
  </r>
  <r>
    <s v="5d267b"/>
    <n v="3"/>
    <n v="23"/>
    <s v="t"/>
    <s v="2d2bab"/>
    <d v="1899-12-30T00:04:55"/>
    <n v="40"/>
    <x v="945"/>
    <n v="8.1537287787075155E-2"/>
    <x v="1"/>
  </r>
  <r>
    <s v="c8d436"/>
    <n v="4"/>
    <n v="23"/>
    <s v="t"/>
    <s v="2d2bab"/>
    <d v="1899-12-30T00:04:55"/>
    <n v="10"/>
    <x v="163"/>
    <n v="2.7179095929025052E-2"/>
    <x v="1"/>
  </r>
  <r>
    <s v="2feb6b"/>
    <n v="3"/>
    <n v="23"/>
    <s v="t"/>
    <s v="2d2bab"/>
    <d v="1899-12-30T00:04:55"/>
    <n v="29"/>
    <x v="1014"/>
    <n v="5.9114533645629477E-2"/>
    <x v="1"/>
  </r>
  <r>
    <s v="c4a632"/>
    <n v="1"/>
    <n v="8"/>
    <s v="t"/>
    <s v="f6e3ae"/>
    <d v="1899-12-30T00:48:46"/>
    <n v="13"/>
    <x v="892"/>
    <n v="1.0553960626985054E-2"/>
    <x v="0"/>
  </r>
  <r>
    <s v="d5e9a6"/>
    <n v="4"/>
    <n v="8"/>
    <s v="t"/>
    <s v="f6e3ae"/>
    <d v="1899-12-30T00:48:46"/>
    <n v="23"/>
    <x v="669"/>
    <n v="7.4689567514048066E-2"/>
    <x v="0"/>
  </r>
  <r>
    <s v="5d267b"/>
    <n v="3"/>
    <n v="8"/>
    <s v="t"/>
    <s v="f6e3ae"/>
    <d v="1899-12-30T00:48:46"/>
    <n v="40"/>
    <x v="325"/>
    <n v="9.7421175018323564E-2"/>
    <x v="1"/>
  </r>
  <r>
    <s v="2a2353"/>
    <n v="4"/>
    <n v="8"/>
    <s v="t"/>
    <s v="f6e3ae"/>
    <d v="1899-12-30T00:48:46"/>
    <n v="57"/>
    <x v="321"/>
    <n v="0.18510023253481478"/>
    <x v="1"/>
  </r>
  <r>
    <s v="f084eb"/>
    <n v="3"/>
    <n v="8"/>
    <s v="t"/>
    <s v="f6e3ae"/>
    <d v="1899-12-30T00:48:46"/>
    <n v="36"/>
    <x v="371"/>
    <n v="8.7679057516491202E-2"/>
    <x v="1"/>
  </r>
  <r>
    <s v="c4a632"/>
    <n v="5"/>
    <n v="17"/>
    <s v="t"/>
    <s v="be5436"/>
    <d v="1899-12-30T00:38:19"/>
    <n v="13"/>
    <x v="790"/>
    <n v="4.7607539784769531E-2"/>
    <x v="0"/>
  </r>
  <r>
    <s v="e31d39"/>
    <n v="1"/>
    <n v="17"/>
    <s v="t"/>
    <s v="be5436"/>
    <d v="1899-12-30T00:38:19"/>
    <n v="10"/>
    <x v="1007"/>
    <n v="7.3242368899645426E-3"/>
    <x v="0"/>
  </r>
  <r>
    <s v="9ec847"/>
    <n v="4"/>
    <n v="17"/>
    <s v="t"/>
    <s v="be5436"/>
    <d v="1899-12-30T00:38:19"/>
    <n v="54"/>
    <x v="1117"/>
    <n v="0.15820351682323414"/>
    <x v="0"/>
  </r>
  <r>
    <s v="5d267b"/>
    <n v="4"/>
    <n v="17"/>
    <s v="t"/>
    <s v="be5436"/>
    <d v="1899-12-30T00:38:19"/>
    <n v="40"/>
    <x v="1"/>
    <n v="0.11718779023943268"/>
    <x v="1"/>
  </r>
  <r>
    <s v="c8d436"/>
    <n v="4"/>
    <n v="17"/>
    <s v="t"/>
    <s v="be5436"/>
    <d v="1899-12-30T00:38:19"/>
    <n v="10"/>
    <x v="285"/>
    <n v="2.9296947559858171E-2"/>
    <x v="1"/>
  </r>
  <r>
    <s v="c4a632"/>
    <n v="4"/>
    <n v="16"/>
    <s v="t"/>
    <s v="e92159"/>
    <d v="1899-12-30T00:29:59"/>
    <n v="13"/>
    <x v="198"/>
    <n v="3.8544899681162793E-2"/>
    <x v="0"/>
  </r>
  <r>
    <s v="e83aa3"/>
    <n v="5"/>
    <n v="16"/>
    <s v="t"/>
    <s v="e92159"/>
    <d v="1899-12-30T00:29:59"/>
    <n v="32"/>
    <x v="355"/>
    <n v="0.11859969132665477"/>
    <x v="0"/>
  </r>
  <r>
    <s v="d5e9a6"/>
    <n v="5"/>
    <n v="16"/>
    <s v="t"/>
    <s v="e92159"/>
    <d v="1899-12-30T00:29:59"/>
    <n v="23"/>
    <x v="1111"/>
    <n v="8.5243528141033115E-2"/>
    <x v="0"/>
  </r>
  <r>
    <s v="72f5d4"/>
    <n v="4"/>
    <n v="16"/>
    <s v="t"/>
    <s v="e92159"/>
    <d v="1899-12-30T00:29:59"/>
    <n v="19"/>
    <x v="201"/>
    <n v="5.6334853380161011E-2"/>
    <x v="0"/>
  </r>
  <r>
    <s v="5d267b"/>
    <n v="4"/>
    <n v="16"/>
    <s v="t"/>
    <s v="e92159"/>
    <d v="1899-12-30T00:29:59"/>
    <n v="40"/>
    <x v="355"/>
    <n v="0.11859969132665477"/>
    <x v="1"/>
  </r>
  <r>
    <s v="f084eb"/>
    <n v="5"/>
    <n v="16"/>
    <s v="t"/>
    <s v="e92159"/>
    <d v="1899-12-30T00:29:59"/>
    <n v="36"/>
    <x v="205"/>
    <n v="0.1334246527424866"/>
    <x v="1"/>
  </r>
  <r>
    <s v="c4a632"/>
    <n v="3"/>
    <n v="13"/>
    <s v="t"/>
    <s v="94fd68"/>
    <d v="1899-12-30T00:16:35"/>
    <n v="13"/>
    <x v="750"/>
    <n v="2.9941127430903245E-2"/>
    <x v="0"/>
  </r>
  <r>
    <s v="d5e9a6"/>
    <n v="3"/>
    <n v="13"/>
    <s v="t"/>
    <s v="94fd68"/>
    <d v="1899-12-30T00:16:35"/>
    <n v="23"/>
    <x v="586"/>
    <n v="5.2972763916213438E-2"/>
    <x v="0"/>
  </r>
  <r>
    <s v="72f5d4"/>
    <n v="2"/>
    <n v="13"/>
    <s v="t"/>
    <s v="94fd68"/>
    <d v="1899-12-30T00:16:35"/>
    <n v="19"/>
    <x v="1122"/>
    <n v="2.9173406214726239E-2"/>
    <x v="0"/>
  </r>
  <r>
    <s v="9ec847"/>
    <n v="1"/>
    <n v="13"/>
    <s v="t"/>
    <s v="94fd68"/>
    <d v="1899-12-30T00:16:35"/>
    <n v="54"/>
    <x v="1107"/>
    <n v="4.1456945673558336E-2"/>
    <x v="0"/>
  </r>
  <r>
    <s v="5d267b"/>
    <n v="1"/>
    <n v="13"/>
    <s v="t"/>
    <s v="94fd68"/>
    <d v="1899-12-30T00:16:35"/>
    <n v="40"/>
    <x v="290"/>
    <n v="3.0708848647080247E-2"/>
    <x v="1"/>
  </r>
  <r>
    <s v="c8d436"/>
    <n v="4"/>
    <n v="13"/>
    <s v="t"/>
    <s v="94fd68"/>
    <d v="1899-12-30T00:16:35"/>
    <n v="10"/>
    <x v="290"/>
    <n v="3.0708848647080247E-2"/>
    <x v="1"/>
  </r>
  <r>
    <s v="2feb6b"/>
    <n v="5"/>
    <n v="13"/>
    <s v="t"/>
    <s v="94fd68"/>
    <d v="1899-12-30T00:16:35"/>
    <n v="29"/>
    <x v="589"/>
    <n v="0.11131957634566592"/>
    <x v="1"/>
  </r>
  <r>
    <s v="c4a632"/>
    <n v="2"/>
    <n v="24"/>
    <s v="f"/>
    <s v="f5aab2"/>
    <d v="1899-12-30T00:24:00"/>
    <n v="13"/>
    <x v="1121"/>
    <n v="1.7436978427192697E-2"/>
    <x v="0"/>
  </r>
  <r>
    <s v="e31d39"/>
    <n v="5"/>
    <n v="24"/>
    <s v="f"/>
    <s v="f5aab2"/>
    <d v="1899-12-30T00:24:00"/>
    <n v="10"/>
    <x v="486"/>
    <n v="3.3532650821524415E-2"/>
    <x v="0"/>
  </r>
  <r>
    <s v="f084eb"/>
    <n v="1"/>
    <n v="24"/>
    <s v="f"/>
    <s v="f5aab2"/>
    <d v="1899-12-30T00:24:00"/>
    <n v="36"/>
    <x v="446"/>
    <n v="2.4143508591497578E-2"/>
    <x v="1"/>
  </r>
  <r>
    <s v="2feb6b"/>
    <n v="3"/>
    <n v="24"/>
    <s v="f"/>
    <s v="f5aab2"/>
    <d v="1899-12-30T00:24:00"/>
    <n v="29"/>
    <x v="746"/>
    <n v="5.8346812429452478E-2"/>
    <x v="1"/>
  </r>
  <r>
    <s v="e83aa3"/>
    <n v="1"/>
    <n v="7"/>
    <s v="f"/>
    <n v="105607"/>
    <d v="1899-12-30T00:17:09"/>
    <n v="32"/>
    <x v="513"/>
    <n v="2.62613602223307E-2"/>
    <x v="0"/>
  </r>
  <r>
    <s v="d5e9a6"/>
    <n v="1"/>
    <n v="7"/>
    <s v="f"/>
    <n v="105607"/>
    <d v="1899-12-30T00:17:09"/>
    <n v="23"/>
    <x v="514"/>
    <n v="1.8875352659800188E-2"/>
    <x v="0"/>
  </r>
  <r>
    <s v="72f5d4"/>
    <n v="4"/>
    <n v="7"/>
    <s v="f"/>
    <n v="105607"/>
    <d v="1899-12-30T00:17:09"/>
    <n v="19"/>
    <x v="141"/>
    <n v="6.2370730528035406E-2"/>
    <x v="0"/>
  </r>
  <r>
    <s v="2feb6b"/>
    <n v="3"/>
    <n v="7"/>
    <s v="f"/>
    <n v="105607"/>
    <d v="1899-12-30T00:17:09"/>
    <n v="29"/>
    <x v="144"/>
    <n v="7.1398073104461585E-2"/>
    <x v="1"/>
  </r>
  <r>
    <s v="5d267b"/>
    <n v="2"/>
    <n v="1"/>
    <s v="t"/>
    <s v="31c3fa"/>
    <d v="1899-12-30T00:00:49"/>
    <n v="40"/>
    <x v="113"/>
    <n v="6.9889103817492998E-2"/>
    <x v="1"/>
  </r>
  <r>
    <s v="c8d436"/>
    <n v="1"/>
    <n v="1"/>
    <s v="t"/>
    <s v="31c3fa"/>
    <d v="1899-12-30T00:00:49"/>
    <n v="10"/>
    <x v="114"/>
    <n v="8.7361379771866247E-3"/>
    <x v="1"/>
  </r>
  <r>
    <s v="2a2353"/>
    <n v="5"/>
    <n v="1"/>
    <s v="t"/>
    <s v="31c3fa"/>
    <d v="1899-12-30T00:00:49"/>
    <n v="57"/>
    <x v="1086"/>
    <n v="0.24897993234981874"/>
    <x v="1"/>
  </r>
  <r>
    <s v="b9a74d"/>
    <n v="3"/>
    <n v="1"/>
    <s v="t"/>
    <s v="31c3fa"/>
    <d v="1899-12-30T00:00:49"/>
    <n v="17"/>
    <x v="116"/>
    <n v="4.4554303683651778E-2"/>
    <x v="1"/>
  </r>
  <r>
    <s v="2feb6b"/>
    <n v="4"/>
    <n v="1"/>
    <s v="t"/>
    <s v="31c3fa"/>
    <d v="1899-12-30T00:00:49"/>
    <n v="29"/>
    <x v="1039"/>
    <n v="0.10133920053536483"/>
    <x v="1"/>
  </r>
  <r>
    <s v="e83aa3"/>
    <n v="2"/>
    <n v="7"/>
    <s v="t"/>
    <s v="31be65"/>
    <d v="1899-12-30T00:16:01"/>
    <n v="32"/>
    <x v="1044"/>
    <n v="5.25227204446614E-2"/>
    <x v="0"/>
  </r>
  <r>
    <s v="e31d39"/>
    <n v="1"/>
    <n v="7"/>
    <s v="t"/>
    <s v="31be65"/>
    <d v="1899-12-30T00:16:01"/>
    <n v="10"/>
    <x v="516"/>
    <n v="8.2066750694783416E-3"/>
    <x v="0"/>
  </r>
  <r>
    <s v="d5e9a6"/>
    <n v="5"/>
    <n v="7"/>
    <s v="t"/>
    <s v="31be65"/>
    <d v="1899-12-30T00:16:01"/>
    <n v="23"/>
    <x v="140"/>
    <n v="9.4376763299000938E-2"/>
    <x v="0"/>
  </r>
  <r>
    <s v="9ec847"/>
    <n v="3"/>
    <n v="7"/>
    <s v="t"/>
    <s v="31be65"/>
    <d v="1899-12-30T00:16:01"/>
    <n v="54"/>
    <x v="1146"/>
    <n v="0.13294813612554915"/>
    <x v="0"/>
  </r>
  <r>
    <s v="5d267b"/>
    <n v="4"/>
    <n v="7"/>
    <s v="t"/>
    <s v="31be65"/>
    <d v="1899-12-30T00:16:01"/>
    <n v="40"/>
    <x v="527"/>
    <n v="0.13130680111165347"/>
    <x v="1"/>
  </r>
  <r>
    <s v="b9a74d"/>
    <n v="1"/>
    <n v="7"/>
    <s v="t"/>
    <s v="31be65"/>
    <d v="1899-12-30T00:16:01"/>
    <n v="17"/>
    <x v="963"/>
    <n v="1.3951347618113183E-2"/>
    <x v="1"/>
  </r>
  <r>
    <s v="2feb6b"/>
    <n v="3"/>
    <n v="7"/>
    <s v="t"/>
    <s v="31be65"/>
    <d v="1899-12-30T00:16:01"/>
    <n v="29"/>
    <x v="144"/>
    <n v="7.1398073104461585E-2"/>
    <x v="1"/>
  </r>
  <r>
    <s v="e83aa3"/>
    <n v="5"/>
    <n v="1"/>
    <s v="t"/>
    <s v="7b3ffb"/>
    <d v="1899-12-30T00:10:55"/>
    <n v="32"/>
    <x v="93"/>
    <n v="0.139778207634986"/>
    <x v="0"/>
  </r>
  <r>
    <s v="72f5d4"/>
    <n v="5"/>
    <n v="1"/>
    <s v="t"/>
    <s v="7b3ffb"/>
    <d v="1899-12-30T00:10:55"/>
    <n v="19"/>
    <x v="1076"/>
    <n v="8.2993310783272919E-2"/>
    <x v="0"/>
  </r>
  <r>
    <s v="9ec847"/>
    <n v="2"/>
    <n v="1"/>
    <s v="t"/>
    <s v="7b3ffb"/>
    <d v="1899-12-30T00:10:55"/>
    <n v="54"/>
    <x v="112"/>
    <n v="9.435029015361554E-2"/>
    <x v="0"/>
  </r>
  <r>
    <s v="5d267b"/>
    <n v="4"/>
    <n v="1"/>
    <s v="t"/>
    <s v="7b3ffb"/>
    <d v="1899-12-30T00:10:55"/>
    <n v="40"/>
    <x v="93"/>
    <n v="0.139778207634986"/>
    <x v="1"/>
  </r>
  <r>
    <s v="b9a74d"/>
    <n v="5"/>
    <n v="1"/>
    <s v="t"/>
    <s v="7b3ffb"/>
    <d v="1899-12-30T00:10:55"/>
    <n v="17"/>
    <x v="732"/>
    <n v="7.4257172806086305E-2"/>
    <x v="1"/>
  </r>
  <r>
    <s v="c4a632"/>
    <n v="5"/>
    <n v="17"/>
    <s v="f"/>
    <s v="c3aa96"/>
    <d v="1899-12-30T00:30:07"/>
    <n v="13"/>
    <x v="790"/>
    <n v="4.7607539784769531E-2"/>
    <x v="0"/>
  </r>
  <r>
    <s v="e83aa3"/>
    <n v="2"/>
    <n v="17"/>
    <s v="f"/>
    <s v="c3aa96"/>
    <d v="1899-12-30T00:30:07"/>
    <n v="32"/>
    <x v="905"/>
    <n v="4.6875116095773071E-2"/>
    <x v="0"/>
  </r>
  <r>
    <s v="d5e9a6"/>
    <n v="5"/>
    <n v="17"/>
    <s v="f"/>
    <s v="c3aa96"/>
    <d v="1899-12-30T00:30:07"/>
    <n v="23"/>
    <x v="791"/>
    <n v="8.4228724234592225E-2"/>
    <x v="0"/>
  </r>
  <r>
    <s v="72f5d4"/>
    <n v="5"/>
    <n v="17"/>
    <s v="f"/>
    <s v="c3aa96"/>
    <d v="1899-12-30T00:30:07"/>
    <n v="19"/>
    <x v="907"/>
    <n v="6.9580250454663151E-2"/>
    <x v="0"/>
  </r>
  <r>
    <s v="9ec847"/>
    <n v="3"/>
    <n v="17"/>
    <s v="f"/>
    <s v="c3aa96"/>
    <d v="1899-12-30T00:30:07"/>
    <n v="54"/>
    <x v="286"/>
    <n v="0.11865263761742557"/>
    <x v="0"/>
  </r>
  <r>
    <s v="2a2353"/>
    <n v="3"/>
    <n v="17"/>
    <s v="f"/>
    <s v="c3aa96"/>
    <d v="1899-12-30T00:30:07"/>
    <n v="57"/>
    <x v="609"/>
    <n v="0.12524445081839367"/>
    <x v="1"/>
  </r>
  <r>
    <s v="f084eb"/>
    <n v="4"/>
    <n v="17"/>
    <s v="f"/>
    <s v="c3aa96"/>
    <d v="1899-12-30T00:30:07"/>
    <n v="36"/>
    <x v="610"/>
    <n v="0.10546901121548941"/>
    <x v="1"/>
  </r>
  <r>
    <s v="5d267b"/>
    <n v="4"/>
    <n v="17"/>
    <s v="t"/>
    <s v="1aadb8"/>
    <d v="1899-12-30T00:17:11"/>
    <n v="40"/>
    <x v="1"/>
    <n v="0.11718779023943268"/>
    <x v="1"/>
  </r>
  <r>
    <s v="f084eb"/>
    <n v="4"/>
    <n v="17"/>
    <s v="t"/>
    <s v="1aadb8"/>
    <d v="1899-12-30T00:17:11"/>
    <n v="36"/>
    <x v="610"/>
    <n v="0.10546901121548941"/>
    <x v="1"/>
  </r>
  <r>
    <s v="2feb6b"/>
    <n v="3"/>
    <n v="17"/>
    <s v="t"/>
    <s v="1aadb8"/>
    <d v="1899-12-30T00:17:11"/>
    <n v="29"/>
    <x v="1019"/>
    <n v="6.3720860942691526E-2"/>
    <x v="1"/>
  </r>
  <r>
    <s v="c4a632"/>
    <n v="2"/>
    <n v="6"/>
    <s v="f"/>
    <s v="8e8149"/>
    <d v="1899-12-30T00:35:31"/>
    <n v="13"/>
    <x v="462"/>
    <n v="2.1566789107317279E-2"/>
    <x v="0"/>
  </r>
  <r>
    <s v="e31d39"/>
    <n v="5"/>
    <n v="6"/>
    <s v="f"/>
    <s v="8e8149"/>
    <d v="1899-12-30T00:35:31"/>
    <n v="10"/>
    <x v="412"/>
    <n v="4.1474594437148619E-2"/>
    <x v="0"/>
  </r>
  <r>
    <s v="9ec847"/>
    <n v="4"/>
    <n v="6"/>
    <s v="f"/>
    <s v="8e8149"/>
    <d v="1899-12-30T00:35:31"/>
    <n v="54"/>
    <x v="1065"/>
    <n v="0.17917024796848202"/>
    <x v="0"/>
  </r>
  <r>
    <s v="5d267b"/>
    <n v="5"/>
    <n v="6"/>
    <s v="f"/>
    <s v="8e8149"/>
    <d v="1899-12-30T00:35:31"/>
    <n v="40"/>
    <x v="280"/>
    <n v="0.16589837774859448"/>
    <x v="1"/>
  </r>
  <r>
    <s v="c8d436"/>
    <n v="3"/>
    <n v="6"/>
    <s v="f"/>
    <s v="8e8149"/>
    <d v="1899-12-30T00:35:31"/>
    <n v="10"/>
    <x v="36"/>
    <n v="2.4884756662289169E-2"/>
    <x v="1"/>
  </r>
  <r>
    <s v="2a2353"/>
    <n v="1"/>
    <n v="6"/>
    <s v="f"/>
    <s v="8e8149"/>
    <d v="1899-12-30T00:35:31"/>
    <n v="57"/>
    <x v="1003"/>
    <n v="4.7281037658349422E-2"/>
    <x v="1"/>
  </r>
  <r>
    <s v="b9a74d"/>
    <n v="4"/>
    <n v="6"/>
    <s v="f"/>
    <s v="8e8149"/>
    <d v="1899-12-30T00:35:31"/>
    <n v="17"/>
    <x v="223"/>
    <n v="5.6405448434522117E-2"/>
    <x v="1"/>
  </r>
  <r>
    <s v="72f5d4"/>
    <n v="3"/>
    <n v="12"/>
    <s v="t"/>
    <s v="bdd7d6"/>
    <d v="1899-12-30T00:05:41"/>
    <n v="19"/>
    <x v="263"/>
    <n v="4.4263099084412227E-2"/>
    <x v="0"/>
  </r>
  <r>
    <s v="9ec847"/>
    <n v="1"/>
    <n v="12"/>
    <s v="t"/>
    <s v="bdd7d6"/>
    <d v="1899-12-30T00:05:41"/>
    <n v="54"/>
    <x v="362"/>
    <n v="4.1933462290495792E-2"/>
    <x v="0"/>
  </r>
  <r>
    <s v="5d267b"/>
    <n v="4"/>
    <n v="12"/>
    <s v="t"/>
    <s v="bdd7d6"/>
    <d v="1899-12-30T00:05:41"/>
    <n v="40"/>
    <x v="360"/>
    <n v="0.1242472956755431"/>
    <x v="1"/>
  </r>
  <r>
    <s v="c8d436"/>
    <n v="5"/>
    <n v="12"/>
    <s v="t"/>
    <s v="bdd7d6"/>
    <d v="1899-12-30T00:05:41"/>
    <n v="10"/>
    <x v="131"/>
    <n v="3.8827279898607216E-2"/>
    <x v="1"/>
  </r>
  <r>
    <s v="2a2353"/>
    <n v="3"/>
    <n v="12"/>
    <s v="t"/>
    <s v="bdd7d6"/>
    <d v="1899-12-30T00:05:41"/>
    <n v="57"/>
    <x v="882"/>
    <n v="0.13278929725323665"/>
    <x v="1"/>
  </r>
  <r>
    <s v="b9a74d"/>
    <n v="5"/>
    <n v="12"/>
    <s v="t"/>
    <s v="bdd7d6"/>
    <d v="1899-12-30T00:05:41"/>
    <n v="17"/>
    <x v="796"/>
    <n v="6.600637582763226E-2"/>
    <x v="1"/>
  </r>
  <r>
    <s v="c4a632"/>
    <n v="2"/>
    <n v="15"/>
    <s v="f"/>
    <s v="3d6f5c"/>
    <d v="1899-12-30T00:49:36"/>
    <n v="13"/>
    <x v="614"/>
    <n v="1.9501883767254986E-2"/>
    <x v="0"/>
  </r>
  <r>
    <s v="e83aa3"/>
    <n v="1"/>
    <n v="15"/>
    <s v="f"/>
    <s v="3d6f5c"/>
    <d v="1899-12-30T00:49:36"/>
    <n v="32"/>
    <x v="183"/>
    <n v="2.4002318482775366E-2"/>
    <x v="0"/>
  </r>
  <r>
    <s v="e31d39"/>
    <n v="2"/>
    <n v="15"/>
    <s v="f"/>
    <s v="3d6f5c"/>
    <d v="1899-12-30T00:49:36"/>
    <n v="10"/>
    <x v="274"/>
    <n v="1.5001449051734606E-2"/>
    <x v="0"/>
  </r>
  <r>
    <s v="d5e9a6"/>
    <n v="4"/>
    <n v="15"/>
    <s v="f"/>
    <s v="3d6f5c"/>
    <d v="1899-12-30T00:49:36"/>
    <n v="23"/>
    <x v="328"/>
    <n v="6.9006665637979192E-2"/>
    <x v="0"/>
  </r>
  <r>
    <s v="72f5d4"/>
    <n v="1"/>
    <n v="15"/>
    <s v="f"/>
    <s v="3d6f5c"/>
    <d v="1899-12-30T00:49:36"/>
    <n v="19"/>
    <x v="634"/>
    <n v="1.4251376599147873E-2"/>
    <x v="0"/>
  </r>
  <r>
    <s v="5d267b"/>
    <n v="2"/>
    <n v="15"/>
    <s v="f"/>
    <s v="3d6f5c"/>
    <d v="1899-12-30T00:49:36"/>
    <n v="40"/>
    <x v="219"/>
    <n v="6.0005796206938425E-2"/>
    <x v="1"/>
  </r>
  <r>
    <s v="f084eb"/>
    <n v="1"/>
    <n v="15"/>
    <s v="f"/>
    <s v="3d6f5c"/>
    <d v="1899-12-30T00:49:36"/>
    <n v="36"/>
    <x v="172"/>
    <n v="2.7002608293122291E-2"/>
    <x v="1"/>
  </r>
  <r>
    <s v="b9a74d"/>
    <n v="1"/>
    <n v="15"/>
    <s v="f"/>
    <s v="3d6f5c"/>
    <d v="1899-12-30T00:49:36"/>
    <n v="17"/>
    <x v="631"/>
    <n v="1.2751231693974414E-2"/>
    <x v="1"/>
  </r>
  <r>
    <s v="2feb6b"/>
    <n v="4"/>
    <n v="15"/>
    <s v="f"/>
    <s v="3d6f5c"/>
    <d v="1899-12-30T00:49:36"/>
    <n v="29"/>
    <x v="617"/>
    <n v="8.7008404500060713E-2"/>
    <x v="1"/>
  </r>
  <r>
    <s v="c4a632"/>
    <n v="4"/>
    <n v="3"/>
    <s v="t"/>
    <s v="2f86ab"/>
    <d v="1899-12-30T00:15:47"/>
    <n v="13"/>
    <x v="653"/>
    <n v="4.451018177467609E-2"/>
    <x v="0"/>
  </r>
  <r>
    <s v="e83aa3"/>
    <n v="4"/>
    <n v="3"/>
    <s v="t"/>
    <s v="2f86ab"/>
    <d v="1899-12-30T00:15:47"/>
    <n v="32"/>
    <x v="990"/>
    <n v="0.10956352436843345"/>
    <x v="0"/>
  </r>
  <r>
    <s v="e31d39"/>
    <n v="2"/>
    <n v="3"/>
    <s v="t"/>
    <s v="2f86ab"/>
    <d v="1899-12-30T00:15:47"/>
    <n v="10"/>
    <x v="336"/>
    <n v="1.7119300682567725E-2"/>
    <x v="0"/>
  </r>
  <r>
    <s v="72f5d4"/>
    <n v="1"/>
    <n v="3"/>
    <s v="t"/>
    <s v="2f86ab"/>
    <d v="1899-12-30T00:15:47"/>
    <n v="19"/>
    <x v="824"/>
    <n v="1.6263335648439341E-2"/>
    <x v="0"/>
  </r>
  <r>
    <s v="9ec847"/>
    <n v="4"/>
    <n v="3"/>
    <s v="t"/>
    <s v="2f86ab"/>
    <d v="1899-12-30T00:15:47"/>
    <n v="54"/>
    <x v="825"/>
    <n v="0.18488844737173143"/>
    <x v="0"/>
  </r>
  <r>
    <s v="2a2353"/>
    <n v="4"/>
    <n v="3"/>
    <s v="t"/>
    <s v="2f86ab"/>
    <d v="1899-12-30T00:15:47"/>
    <n v="57"/>
    <x v="334"/>
    <n v="0.19516002778127206"/>
    <x v="1"/>
  </r>
  <r>
    <s v="f084eb"/>
    <n v="2"/>
    <n v="3"/>
    <s v="t"/>
    <s v="2f86ab"/>
    <d v="1899-12-30T00:15:47"/>
    <n v="36"/>
    <x v="767"/>
    <n v="6.1629482457243825E-2"/>
    <x v="1"/>
  </r>
  <r>
    <s v="b9a74d"/>
    <n v="5"/>
    <n v="3"/>
    <s v="t"/>
    <s v="2f86ab"/>
    <d v="1899-12-30T00:15:47"/>
    <n v="17"/>
    <x v="960"/>
    <n v="7.2757027900912846E-2"/>
    <x v="1"/>
  </r>
  <r>
    <s v="2feb6b"/>
    <n v="5"/>
    <n v="3"/>
    <s v="t"/>
    <s v="2f86ab"/>
    <d v="1899-12-30T00:15:47"/>
    <n v="29"/>
    <x v="1176"/>
    <n v="0.12411492994861603"/>
    <x v="1"/>
  </r>
  <r>
    <s v="d5e9a6"/>
    <n v="2"/>
    <n v="16"/>
    <s v="t"/>
    <s v="1b597e"/>
    <d v="1899-12-30T00:11:31"/>
    <n v="23"/>
    <x v="356"/>
    <n v="3.4097411256413246E-2"/>
    <x v="0"/>
  </r>
  <r>
    <s v="5d267b"/>
    <n v="2"/>
    <n v="16"/>
    <s v="t"/>
    <s v="1b597e"/>
    <d v="1899-12-30T00:11:31"/>
    <n v="40"/>
    <x v="266"/>
    <n v="5.9299845663327383E-2"/>
    <x v="1"/>
  </r>
  <r>
    <s v="c8d436"/>
    <n v="2"/>
    <n v="16"/>
    <s v="t"/>
    <s v="1b597e"/>
    <d v="1899-12-30T00:11:31"/>
    <n v="10"/>
    <x v="203"/>
    <n v="1.4824961415831846E-2"/>
    <x v="1"/>
  </r>
  <r>
    <s v="b9a74d"/>
    <n v="1"/>
    <n v="16"/>
    <s v="t"/>
    <s v="1b597e"/>
    <d v="1899-12-30T00:11:31"/>
    <n v="17"/>
    <x v="206"/>
    <n v="1.2601217203457069E-2"/>
    <x v="1"/>
  </r>
  <r>
    <s v="2feb6b"/>
    <n v="4"/>
    <n v="16"/>
    <s v="t"/>
    <s v="1b597e"/>
    <d v="1899-12-30T00:11:31"/>
    <n v="29"/>
    <x v="620"/>
    <n v="8.5984776211824709E-2"/>
    <x v="1"/>
  </r>
  <r>
    <s v="c4a632"/>
    <n v="3"/>
    <n v="3"/>
    <s v="t"/>
    <s v="38694f"/>
    <d v="1899-12-30T00:04:41"/>
    <n v="13"/>
    <x v="989"/>
    <n v="3.3382636331007062E-2"/>
    <x v="0"/>
  </r>
  <r>
    <s v="e31d39"/>
    <n v="4"/>
    <n v="3"/>
    <s v="t"/>
    <s v="38694f"/>
    <d v="1899-12-30T00:04:41"/>
    <n v="10"/>
    <x v="656"/>
    <n v="3.423860136513545E-2"/>
    <x v="0"/>
  </r>
  <r>
    <s v="d5e9a6"/>
    <n v="3"/>
    <n v="3"/>
    <s v="t"/>
    <s v="38694f"/>
    <d v="1899-12-30T00:04:41"/>
    <n v="23"/>
    <x v="959"/>
    <n v="5.9061587354858655E-2"/>
    <x v="0"/>
  </r>
  <r>
    <s v="5d267b"/>
    <n v="2"/>
    <n v="3"/>
    <s v="t"/>
    <s v="38694f"/>
    <d v="1899-12-30T00:04:41"/>
    <n v="40"/>
    <x v="681"/>
    <n v="6.84772027302709E-2"/>
    <x v="1"/>
  </r>
  <r>
    <s v="2a2353"/>
    <n v="4"/>
    <n v="3"/>
    <s v="t"/>
    <s v="38694f"/>
    <d v="1899-12-30T00:04:41"/>
    <n v="57"/>
    <x v="334"/>
    <n v="0.19516002778127206"/>
    <x v="1"/>
  </r>
  <r>
    <s v="e31d39"/>
    <n v="5"/>
    <n v="6"/>
    <s v="f"/>
    <s v="332f0c"/>
    <d v="1899-12-30T00:53:01"/>
    <n v="10"/>
    <x v="412"/>
    <n v="4.1474594437148619E-2"/>
    <x v="0"/>
  </r>
  <r>
    <s v="d5e9a6"/>
    <n v="4"/>
    <n v="6"/>
    <s v="f"/>
    <s v="332f0c"/>
    <d v="1899-12-30T00:53:01"/>
    <n v="23"/>
    <x v="779"/>
    <n v="7.6313253764353439E-2"/>
    <x v="0"/>
  </r>
  <r>
    <s v="72f5d4"/>
    <n v="3"/>
    <n v="6"/>
    <s v="f"/>
    <s v="332f0c"/>
    <d v="1899-12-30T00:53:01"/>
    <n v="19"/>
    <x v="1003"/>
    <n v="4.7281037658349422E-2"/>
    <x v="0"/>
  </r>
  <r>
    <s v="5d267b"/>
    <n v="4"/>
    <n v="6"/>
    <s v="f"/>
    <s v="332f0c"/>
    <d v="1899-12-30T00:53:01"/>
    <n v="40"/>
    <x v="830"/>
    <n v="0.13271870219887555"/>
    <x v="1"/>
  </r>
  <r>
    <s v="c8d436"/>
    <n v="1"/>
    <n v="6"/>
    <s v="f"/>
    <s v="332f0c"/>
    <d v="1899-12-30T00:53:01"/>
    <n v="10"/>
    <x v="192"/>
    <n v="8.2949188874297218E-3"/>
    <x v="1"/>
  </r>
  <r>
    <s v="2a2353"/>
    <n v="1"/>
    <n v="6"/>
    <s v="f"/>
    <s v="332f0c"/>
    <d v="1899-12-30T00:53:01"/>
    <n v="57"/>
    <x v="1003"/>
    <n v="4.7281037658349422E-2"/>
    <x v="1"/>
  </r>
  <r>
    <s v="f084eb"/>
    <n v="3"/>
    <n v="6"/>
    <s v="f"/>
    <s v="332f0c"/>
    <d v="1899-12-30T00:53:01"/>
    <n v="36"/>
    <x v="195"/>
    <n v="8.9585123984241011E-2"/>
    <x v="1"/>
  </r>
  <r>
    <s v="c4a632"/>
    <n v="3"/>
    <n v="24"/>
    <s v="f"/>
    <s v="0ff94c"/>
    <d v="1899-12-30T00:06:52"/>
    <n v="13"/>
    <x v="933"/>
    <n v="2.6155467640789045E-2"/>
    <x v="0"/>
  </r>
  <r>
    <s v="e83aa3"/>
    <n v="2"/>
    <n v="24"/>
    <s v="f"/>
    <s v="0ff94c"/>
    <d v="1899-12-30T00:06:52"/>
    <n v="32"/>
    <x v="713"/>
    <n v="4.2921793051551249E-2"/>
    <x v="0"/>
  </r>
  <r>
    <s v="e31d39"/>
    <n v="4"/>
    <n v="24"/>
    <s v="f"/>
    <s v="0ff94c"/>
    <d v="1899-12-30T00:06:52"/>
    <n v="10"/>
    <x v="88"/>
    <n v="2.6826120657219531E-2"/>
    <x v="0"/>
  </r>
  <r>
    <s v="d5e9a6"/>
    <n v="1"/>
    <n v="24"/>
    <s v="f"/>
    <s v="0ff94c"/>
    <d v="1899-12-30T00:06:52"/>
    <n v="23"/>
    <x v="417"/>
    <n v="1.5425019377901229E-2"/>
    <x v="0"/>
  </r>
  <r>
    <s v="9ec847"/>
    <n v="1"/>
    <n v="24"/>
    <s v="f"/>
    <s v="0ff94c"/>
    <d v="1899-12-30T00:06:52"/>
    <n v="54"/>
    <x v="380"/>
    <n v="3.6215262887246365E-2"/>
    <x v="0"/>
  </r>
  <r>
    <s v="5d267b"/>
    <n v="2"/>
    <n v="24"/>
    <s v="f"/>
    <s v="0ff94c"/>
    <d v="1899-12-30T00:06:52"/>
    <n v="40"/>
    <x v="457"/>
    <n v="5.3652241314439061E-2"/>
    <x v="1"/>
  </r>
  <r>
    <s v="c8d436"/>
    <n v="3"/>
    <n v="24"/>
    <s v="f"/>
    <s v="0ff94c"/>
    <d v="1899-12-30T00:06:52"/>
    <n v="10"/>
    <x v="752"/>
    <n v="2.0119590492914646E-2"/>
    <x v="1"/>
  </r>
  <r>
    <s v="f084eb"/>
    <n v="4"/>
    <n v="24"/>
    <s v="f"/>
    <s v="0ff94c"/>
    <d v="1899-12-30T00:06:52"/>
    <n v="36"/>
    <x v="909"/>
    <n v="9.6574034365990311E-2"/>
    <x v="1"/>
  </r>
  <r>
    <s v="c4a632"/>
    <n v="4"/>
    <n v="6"/>
    <s v="t"/>
    <s v="64336f"/>
    <d v="1899-12-30T00:19:32"/>
    <n v="13"/>
    <x v="937"/>
    <n v="4.3133578214634559E-2"/>
    <x v="0"/>
  </r>
  <r>
    <s v="e31d39"/>
    <n v="5"/>
    <n v="6"/>
    <s v="t"/>
    <s v="64336f"/>
    <d v="1899-12-30T00:19:32"/>
    <n v="10"/>
    <x v="412"/>
    <n v="4.1474594437148619E-2"/>
    <x v="0"/>
  </r>
  <r>
    <s v="72f5d4"/>
    <n v="1"/>
    <n v="6"/>
    <s v="t"/>
    <s v="64336f"/>
    <d v="1899-12-30T00:19:32"/>
    <n v="19"/>
    <x v="894"/>
    <n v="1.5760345886116474E-2"/>
    <x v="0"/>
  </r>
  <r>
    <s v="5d267b"/>
    <n v="3"/>
    <n v="6"/>
    <s v="t"/>
    <s v="64336f"/>
    <d v="1899-12-30T00:19:32"/>
    <n v="40"/>
    <x v="413"/>
    <n v="9.9539026649156676E-2"/>
    <x v="1"/>
  </r>
  <r>
    <s v="c8d436"/>
    <n v="4"/>
    <n v="6"/>
    <s v="t"/>
    <s v="64336f"/>
    <d v="1899-12-30T00:19:32"/>
    <n v="10"/>
    <x v="281"/>
    <n v="3.3179675549718887E-2"/>
    <x v="1"/>
  </r>
  <r>
    <s v="2a2353"/>
    <n v="5"/>
    <n v="6"/>
    <s v="t"/>
    <s v="64336f"/>
    <d v="1899-12-30T00:19:32"/>
    <n v="57"/>
    <x v="194"/>
    <n v="0.23640518829174709"/>
    <x v="1"/>
  </r>
  <r>
    <s v="f084eb"/>
    <n v="2"/>
    <n v="6"/>
    <s v="t"/>
    <s v="64336f"/>
    <d v="1899-12-30T00:19:32"/>
    <n v="36"/>
    <x v="222"/>
    <n v="5.9723415989494003E-2"/>
    <x v="1"/>
  </r>
  <r>
    <s v="c4a632"/>
    <n v="2"/>
    <n v="19"/>
    <s v="f"/>
    <s v="ef1363"/>
    <d v="1899-12-30T00:47:32"/>
    <n v="13"/>
    <x v="275"/>
    <n v="1.8584148060560638E-2"/>
    <x v="0"/>
  </r>
  <r>
    <s v="e31d39"/>
    <n v="4"/>
    <n v="19"/>
    <s v="f"/>
    <s v="ef1363"/>
    <d v="1899-12-30T00:47:32"/>
    <n v="10"/>
    <x v="255"/>
    <n v="2.8590997016247136E-2"/>
    <x v="0"/>
  </r>
  <r>
    <s v="d5e9a6"/>
    <n v="5"/>
    <n v="19"/>
    <s v="f"/>
    <s v="ef1363"/>
    <d v="1899-12-30T00:47:32"/>
    <n v="23"/>
    <x v="256"/>
    <n v="8.2199116421710502E-2"/>
    <x v="0"/>
  </r>
  <r>
    <s v="72f5d4"/>
    <n v="2"/>
    <n v="19"/>
    <s v="f"/>
    <s v="ef1363"/>
    <d v="1899-12-30T00:47:32"/>
    <n v="19"/>
    <x v="1090"/>
    <n v="2.7161447165434775E-2"/>
    <x v="0"/>
  </r>
  <r>
    <s v="2a2353"/>
    <n v="4"/>
    <n v="19"/>
    <s v="f"/>
    <s v="ef1363"/>
    <d v="1899-12-30T00:47:32"/>
    <n v="57"/>
    <x v="1161"/>
    <n v="0.16296868299260867"/>
    <x v="1"/>
  </r>
  <r>
    <s v="2feb6b"/>
    <n v="1"/>
    <n v="19"/>
    <s v="f"/>
    <s v="ef1363"/>
    <d v="1899-12-30T00:47:32"/>
    <n v="29"/>
    <x v="260"/>
    <n v="2.0728472836779172E-2"/>
    <x v="1"/>
  </r>
  <r>
    <s v="c4a632"/>
    <n v="4"/>
    <n v="0"/>
    <s v="f"/>
    <s v="58eea0"/>
    <d v="1899-12-30T00:01:33"/>
    <n v="13"/>
    <x v="269"/>
    <n v="4.5886785334717621E-2"/>
    <x v="0"/>
  </r>
  <r>
    <s v="e31d39"/>
    <n v="5"/>
    <n v="0"/>
    <s v="f"/>
    <s v="58eea0"/>
    <d v="1899-12-30T00:01:33"/>
    <n v="10"/>
    <x v="876"/>
    <n v="4.4121908975690016E-2"/>
    <x v="0"/>
  </r>
  <r>
    <s v="d5e9a6"/>
    <n v="2"/>
    <n v="0"/>
    <s v="f"/>
    <s v="58eea0"/>
    <d v="1899-12-30T00:01:33"/>
    <n v="23"/>
    <x v="326"/>
    <n v="4.0592156257634814E-2"/>
    <x v="0"/>
  </r>
  <r>
    <s v="5d267b"/>
    <n v="1"/>
    <n v="0"/>
    <s v="f"/>
    <s v="58eea0"/>
    <d v="1899-12-30T00:01:33"/>
    <n v="40"/>
    <x v="39"/>
    <n v="3.5297527180552013E-2"/>
    <x v="1"/>
  </r>
  <r>
    <s v="c8d436"/>
    <n v="1"/>
    <n v="0"/>
    <s v="f"/>
    <s v="58eea0"/>
    <d v="1899-12-30T00:01:33"/>
    <n v="10"/>
    <x v="217"/>
    <n v="8.8243817951380032E-3"/>
    <x v="1"/>
  </r>
  <r>
    <s v="2a2353"/>
    <n v="2"/>
    <n v="0"/>
    <s v="f"/>
    <s v="58eea0"/>
    <d v="1899-12-30T00:01:33"/>
    <n v="57"/>
    <x v="546"/>
    <n v="0.10059795246457323"/>
    <x v="1"/>
  </r>
  <r>
    <s v="f084eb"/>
    <n v="1"/>
    <n v="0"/>
    <s v="f"/>
    <s v="58eea0"/>
    <d v="1899-12-30T00:01:33"/>
    <n v="36"/>
    <x v="69"/>
    <n v="3.1767774462496817E-2"/>
    <x v="1"/>
  </r>
  <r>
    <s v="b9a74d"/>
    <n v="1"/>
    <n v="0"/>
    <s v="f"/>
    <s v="58eea0"/>
    <d v="1899-12-30T00:01:33"/>
    <n v="17"/>
    <x v="274"/>
    <n v="1.5001449051734606E-2"/>
    <x v="1"/>
  </r>
  <r>
    <s v="d5e9a6"/>
    <n v="4"/>
    <n v="1"/>
    <s v="f"/>
    <s v="5a8b58"/>
    <d v="1899-12-30T00:18:42"/>
    <n v="23"/>
    <x v="1077"/>
    <n v="8.0372469390116941E-2"/>
    <x v="0"/>
  </r>
  <r>
    <s v="9ec847"/>
    <n v="5"/>
    <n v="1"/>
    <s v="f"/>
    <s v="5a8b58"/>
    <d v="1899-12-30T00:18:42"/>
    <n v="54"/>
    <x v="1037"/>
    <n v="0.23587572538403884"/>
    <x v="0"/>
  </r>
  <r>
    <s v="5d267b"/>
    <n v="1"/>
    <n v="1"/>
    <s v="f"/>
    <s v="5a8b58"/>
    <d v="1899-12-30T00:18:42"/>
    <n v="40"/>
    <x v="761"/>
    <n v="3.4944551908746499E-2"/>
    <x v="1"/>
  </r>
  <r>
    <s v="c8d436"/>
    <n v="5"/>
    <n v="1"/>
    <s v="f"/>
    <s v="5a8b58"/>
    <d v="1899-12-30T00:18:42"/>
    <n v="10"/>
    <x v="453"/>
    <n v="4.368068988593312E-2"/>
    <x v="1"/>
  </r>
  <r>
    <s v="2a2353"/>
    <n v="1"/>
    <n v="1"/>
    <s v="f"/>
    <s v="5a8b58"/>
    <d v="1899-12-30T00:18:42"/>
    <n v="57"/>
    <x v="661"/>
    <n v="4.9795986469963756E-2"/>
    <x v="1"/>
  </r>
  <r>
    <s v="b9a74d"/>
    <n v="5"/>
    <n v="1"/>
    <s v="f"/>
    <s v="5a8b58"/>
    <d v="1899-12-30T00:18:42"/>
    <n v="17"/>
    <x v="732"/>
    <n v="7.4257172806086305E-2"/>
    <x v="1"/>
  </r>
  <r>
    <s v="2feb6b"/>
    <n v="3"/>
    <n v="1"/>
    <s v="f"/>
    <s v="5a8b58"/>
    <d v="1899-12-30T00:18:42"/>
    <n v="29"/>
    <x v="975"/>
    <n v="7.600440040152362E-2"/>
    <x v="1"/>
  </r>
  <r>
    <s v="c4a632"/>
    <n v="2"/>
    <n v="23"/>
    <s v="f"/>
    <s v="91bbe8"/>
    <d v="1899-12-30T00:36:03"/>
    <n v="13"/>
    <x v="16"/>
    <n v="1.7666412353866283E-2"/>
    <x v="0"/>
  </r>
  <r>
    <s v="e83aa3"/>
    <n v="2"/>
    <n v="23"/>
    <s v="f"/>
    <s v="91bbe8"/>
    <d v="1899-12-30T00:36:03"/>
    <n v="32"/>
    <x v="1089"/>
    <n v="4.348655348644008E-2"/>
    <x v="0"/>
  </r>
  <r>
    <s v="e31d39"/>
    <n v="2"/>
    <n v="23"/>
    <s v="f"/>
    <s v="91bbe8"/>
    <d v="1899-12-30T00:36:03"/>
    <n v="10"/>
    <x v="161"/>
    <n v="1.3589547964512526E-2"/>
    <x v="0"/>
  </r>
  <r>
    <s v="d5e9a6"/>
    <n v="5"/>
    <n v="23"/>
    <s v="f"/>
    <s v="91bbe8"/>
    <d v="1899-12-30T00:36:03"/>
    <n v="23"/>
    <x v="1001"/>
    <n v="7.8139900795947015E-2"/>
    <x v="0"/>
  </r>
  <r>
    <s v="72f5d4"/>
    <n v="5"/>
    <n v="23"/>
    <s v="f"/>
    <s v="91bbe8"/>
    <d v="1899-12-30T00:36:03"/>
    <n v="19"/>
    <x v="857"/>
    <n v="6.455035283143451E-2"/>
    <x v="0"/>
  </r>
  <r>
    <s v="9ec847"/>
    <n v="3"/>
    <n v="23"/>
    <s v="f"/>
    <s v="91bbe8"/>
    <d v="1899-12-30T00:36:03"/>
    <n v="54"/>
    <x v="18"/>
    <n v="0.11007533851255147"/>
    <x v="0"/>
  </r>
  <r>
    <s v="b9a74d"/>
    <n v="2"/>
    <n v="23"/>
    <s v="f"/>
    <s v="91bbe8"/>
    <d v="1899-12-30T00:36:03"/>
    <n v="17"/>
    <x v="555"/>
    <n v="2.3102231539671295E-2"/>
    <x v="1"/>
  </r>
  <r>
    <s v="2feb6b"/>
    <n v="4"/>
    <n v="23"/>
    <s v="f"/>
    <s v="91bbe8"/>
    <d v="1899-12-30T00:36:03"/>
    <n v="29"/>
    <x v="491"/>
    <n v="7.881937819417266E-2"/>
    <x v="1"/>
  </r>
  <r>
    <s v="72f5d4"/>
    <n v="1"/>
    <n v="16"/>
    <s v="t"/>
    <s v="10ef30"/>
    <d v="1899-12-30T00:30:58"/>
    <n v="19"/>
    <x v="138"/>
    <n v="1.4083713345040253E-2"/>
    <x v="0"/>
  </r>
  <r>
    <s v="2a2353"/>
    <n v="5"/>
    <n v="16"/>
    <s v="t"/>
    <s v="10ef30"/>
    <d v="1899-12-30T00:30:58"/>
    <n v="57"/>
    <x v="267"/>
    <n v="0.21125570017560377"/>
    <x v="1"/>
  </r>
  <r>
    <s v="c4a632"/>
    <n v="5"/>
    <n v="21"/>
    <s v="f"/>
    <s v="3d43d6"/>
    <d v="1899-12-30T00:07:25"/>
    <n v="13"/>
    <x v="4"/>
    <n v="4.5313200518033649E-2"/>
    <x v="0"/>
  </r>
  <r>
    <s v="e83aa3"/>
    <n v="1"/>
    <n v="21"/>
    <s v="f"/>
    <s v="3d43d6"/>
    <d v="1899-12-30T00:07:25"/>
    <n v="32"/>
    <x v="576"/>
    <n v="2.2308037178108874E-2"/>
    <x v="0"/>
  </r>
  <r>
    <s v="72f5d4"/>
    <n v="2"/>
    <n v="21"/>
    <s v="f"/>
    <s v="3d43d6"/>
    <d v="1899-12-30T00:07:25"/>
    <n v="19"/>
    <x v="402"/>
    <n v="2.649079414900429E-2"/>
    <x v="0"/>
  </r>
  <r>
    <s v="5d267b"/>
    <n v="1"/>
    <n v="21"/>
    <s v="f"/>
    <s v="3d43d6"/>
    <d v="1899-12-30T00:07:25"/>
    <n v="40"/>
    <x v="577"/>
    <n v="2.788504647263609E-2"/>
    <x v="1"/>
  </r>
  <r>
    <s v="2a2353"/>
    <n v="2"/>
    <n v="21"/>
    <s v="f"/>
    <s v="3d43d6"/>
    <d v="1899-12-30T00:07:25"/>
    <n v="57"/>
    <x v="294"/>
    <n v="7.9472382447012865E-2"/>
    <x v="1"/>
  </r>
  <r>
    <s v="f084eb"/>
    <n v="3"/>
    <n v="21"/>
    <s v="f"/>
    <s v="3d43d6"/>
    <d v="1899-12-30T00:07:25"/>
    <n v="36"/>
    <x v="8"/>
    <n v="7.528962547611745E-2"/>
    <x v="1"/>
  </r>
  <r>
    <s v="c4a632"/>
    <n v="4"/>
    <n v="10"/>
    <s v="t"/>
    <s v="fd5f03"/>
    <d v="1899-12-30T00:10:15"/>
    <n v="13"/>
    <x v="1164"/>
    <n v="4.1298106801245862E-2"/>
    <x v="0"/>
  </r>
  <r>
    <s v="e31d39"/>
    <n v="5"/>
    <n v="10"/>
    <s v="t"/>
    <s v="fd5f03"/>
    <d v="1899-12-30T00:10:15"/>
    <n v="10"/>
    <x v="697"/>
    <n v="3.9709718078121015E-2"/>
    <x v="0"/>
  </r>
  <r>
    <s v="72f5d4"/>
    <n v="1"/>
    <n v="10"/>
    <s v="t"/>
    <s v="fd5f03"/>
    <d v="1899-12-30T00:10:15"/>
    <n v="19"/>
    <x v="1079"/>
    <n v="1.5089692869685986E-2"/>
    <x v="0"/>
  </r>
  <r>
    <s v="9ec847"/>
    <n v="2"/>
    <n v="10"/>
    <s v="t"/>
    <s v="fd5f03"/>
    <d v="1899-12-30T00:10:15"/>
    <n v="54"/>
    <x v="258"/>
    <n v="8.5772991048741393E-2"/>
    <x v="0"/>
  </r>
  <r>
    <s v="5d267b"/>
    <n v="3"/>
    <n v="10"/>
    <s v="t"/>
    <s v="fd5f03"/>
    <d v="1899-12-30T00:10:15"/>
    <n v="40"/>
    <x v="216"/>
    <n v="9.5303323387490438E-2"/>
    <x v="1"/>
  </r>
  <r>
    <s v="f084eb"/>
    <n v="4"/>
    <n v="10"/>
    <s v="t"/>
    <s v="fd5f03"/>
    <d v="1899-12-30T00:10:15"/>
    <n v="36"/>
    <x v="503"/>
    <n v="0.11436398806498853"/>
    <x v="1"/>
  </r>
  <r>
    <s v="b9a74d"/>
    <n v="5"/>
    <n v="10"/>
    <s v="t"/>
    <s v="fd5f03"/>
    <d v="1899-12-30T00:10:15"/>
    <n v="17"/>
    <x v="934"/>
    <n v="6.7506520732805719E-2"/>
    <x v="1"/>
  </r>
  <r>
    <s v="e83aa3"/>
    <n v="2"/>
    <n v="6"/>
    <s v="f"/>
    <n v="140890"/>
    <d v="1899-12-30T00:29:20"/>
    <n v="32"/>
    <x v="716"/>
    <n v="5.3087480879550224E-2"/>
    <x v="0"/>
  </r>
  <r>
    <s v="c8d436"/>
    <n v="4"/>
    <n v="6"/>
    <s v="f"/>
    <n v="140890"/>
    <d v="1899-12-30T00:29:20"/>
    <n v="10"/>
    <x v="281"/>
    <n v="3.3179675549718887E-2"/>
    <x v="1"/>
  </r>
  <r>
    <s v="2a2353"/>
    <n v="1"/>
    <n v="6"/>
    <s v="f"/>
    <n v="140890"/>
    <d v="1899-12-30T00:29:20"/>
    <n v="57"/>
    <x v="1003"/>
    <n v="4.7281037658349422E-2"/>
    <x v="1"/>
  </r>
  <r>
    <s v="f084eb"/>
    <n v="3"/>
    <n v="6"/>
    <s v="f"/>
    <n v="140890"/>
    <d v="1899-12-30T00:29:20"/>
    <n v="36"/>
    <x v="195"/>
    <n v="8.9585123984241011E-2"/>
    <x v="1"/>
  </r>
  <r>
    <s v="2feb6b"/>
    <n v="3"/>
    <n v="6"/>
    <s v="f"/>
    <n v="140890"/>
    <d v="1899-12-30T00:29:20"/>
    <n v="29"/>
    <x v="1066"/>
    <n v="7.2165794320638604E-2"/>
    <x v="1"/>
  </r>
  <r>
    <s v="c4a632"/>
    <n v="4"/>
    <n v="11"/>
    <s v="f"/>
    <n v="121387"/>
    <s v="25-01-2021 16:26"/>
    <n v="13"/>
    <x v="816"/>
    <n v="4.0839238947898676E-2"/>
    <x v="0"/>
  </r>
  <r>
    <s v="d5e9a6"/>
    <n v="1"/>
    <n v="11"/>
    <s v="f"/>
    <n v="121387"/>
    <s v="25-01-2021 16:26"/>
    <n v="23"/>
    <x v="846"/>
    <n v="1.8063509534647495E-2"/>
    <x v="0"/>
  </r>
  <r>
    <s v="b9a74d"/>
    <n v="2"/>
    <n v="11"/>
    <s v="f"/>
    <n v="121387"/>
    <s v="25-01-2021 16:26"/>
    <n v="17"/>
    <x v="25"/>
    <n v="2.6702579312087599E-2"/>
    <x v="1"/>
  </r>
  <r>
    <s v="e83aa3"/>
    <n v="3"/>
    <n v="20"/>
    <s v="t"/>
    <s v="b572e4"/>
    <d v="1899-12-30T00:36:30"/>
    <n v="32"/>
    <x v="1163"/>
    <n v="6.7771252186659872E-2"/>
    <x v="0"/>
  </r>
  <r>
    <s v="72f5d4"/>
    <n v="3"/>
    <n v="20"/>
    <s v="t"/>
    <s v="b572e4"/>
    <d v="1899-12-30T00:36:30"/>
    <n v="19"/>
    <x v="901"/>
    <n v="4.0239180985829293E-2"/>
    <x v="0"/>
  </r>
  <r>
    <s v="f084eb"/>
    <n v="1"/>
    <n v="20"/>
    <s v="t"/>
    <s v="b572e4"/>
    <d v="1899-12-30T00:36:30"/>
    <n v="36"/>
    <x v="966"/>
    <n v="2.5414219569997454E-2"/>
    <x v="1"/>
  </r>
  <r>
    <s v="c4a632"/>
    <n v="1"/>
    <n v="18"/>
    <s v="f"/>
    <s v="7eb5bd"/>
    <d v="1899-12-30T00:30:43"/>
    <n v="13"/>
    <x v="207"/>
    <n v="9.4067909936171121E-3"/>
    <x v="0"/>
  </r>
  <r>
    <s v="e31d39"/>
    <n v="1"/>
    <n v="18"/>
    <s v="f"/>
    <s v="7eb5bd"/>
    <d v="1899-12-30T00:30:43"/>
    <n v="10"/>
    <x v="211"/>
    <n v="7.2359930720131641E-3"/>
    <x v="0"/>
  </r>
  <r>
    <s v="d5e9a6"/>
    <n v="2"/>
    <n v="18"/>
    <s v="f"/>
    <s v="7eb5bd"/>
    <d v="1899-12-30T00:30:43"/>
    <n v="23"/>
    <x v="591"/>
    <n v="3.3285568131260553E-2"/>
    <x v="0"/>
  </r>
  <r>
    <s v="9ec847"/>
    <n v="1"/>
    <n v="18"/>
    <s v="f"/>
    <s v="7eb5bd"/>
    <d v="1899-12-30T00:30:43"/>
    <n v="54"/>
    <x v="210"/>
    <n v="3.9074362588871085E-2"/>
    <x v="0"/>
  </r>
  <r>
    <s v="f084eb"/>
    <n v="5"/>
    <n v="18"/>
    <s v="f"/>
    <s v="7eb5bd"/>
    <d v="1899-12-30T00:30:43"/>
    <n v="36"/>
    <x v="583"/>
    <n v="0.13024787529623694"/>
    <x v="1"/>
  </r>
  <r>
    <s v="c4a632"/>
    <n v="3"/>
    <n v="3"/>
    <s v="t"/>
    <s v="62c82f"/>
    <d v="1899-12-30T00:24:00"/>
    <n v="13"/>
    <x v="989"/>
    <n v="3.3382636331007062E-2"/>
    <x v="0"/>
  </r>
  <r>
    <s v="e31d39"/>
    <n v="1"/>
    <n v="3"/>
    <s v="t"/>
    <s v="62c82f"/>
    <d v="1899-12-30T00:24:00"/>
    <n v="10"/>
    <x v="530"/>
    <n v="8.5596503412838625E-3"/>
    <x v="0"/>
  </r>
  <r>
    <s v="d5e9a6"/>
    <n v="3"/>
    <n v="3"/>
    <s v="t"/>
    <s v="62c82f"/>
    <d v="1899-12-30T00:24:00"/>
    <n v="23"/>
    <x v="959"/>
    <n v="5.9061587354858655E-2"/>
    <x v="0"/>
  </r>
  <r>
    <s v="5d267b"/>
    <n v="4"/>
    <n v="3"/>
    <s v="t"/>
    <s v="62c82f"/>
    <d v="1899-12-30T00:24:00"/>
    <n v="40"/>
    <x v="654"/>
    <n v="0.1369544054605418"/>
    <x v="1"/>
  </r>
  <r>
    <s v="2a2353"/>
    <n v="4"/>
    <n v="3"/>
    <s v="t"/>
    <s v="62c82f"/>
    <d v="1899-12-30T00:24:00"/>
    <n v="57"/>
    <x v="334"/>
    <n v="0.19516002778127206"/>
    <x v="1"/>
  </r>
  <r>
    <s v="b9a74d"/>
    <n v="2"/>
    <n v="3"/>
    <s v="t"/>
    <s v="62c82f"/>
    <d v="1899-12-30T00:24:00"/>
    <n v="17"/>
    <x v="335"/>
    <n v="2.910281116036513E-2"/>
    <x v="1"/>
  </r>
  <r>
    <s v="2feb6b"/>
    <n v="4"/>
    <n v="3"/>
    <s v="t"/>
    <s v="62c82f"/>
    <d v="1899-12-30T00:24:00"/>
    <n v="29"/>
    <x v="935"/>
    <n v="9.929194395889282E-2"/>
    <x v="1"/>
  </r>
  <r>
    <s v="72f5d4"/>
    <n v="5"/>
    <n v="2"/>
    <s v="f"/>
    <s v="2f5ccb"/>
    <d v="1899-12-30T00:29:03"/>
    <n v="19"/>
    <x v="365"/>
    <n v="8.2154994512734808E-2"/>
    <x v="0"/>
  </r>
  <r>
    <s v="9ec847"/>
    <n v="1"/>
    <n v="2"/>
    <s v="f"/>
    <s v="2f5ccb"/>
    <d v="1899-12-30T00:29:03"/>
    <n v="54"/>
    <x v="922"/>
    <n v="4.6698628459870321E-2"/>
    <x v="0"/>
  </r>
  <r>
    <s v="2feb6b"/>
    <n v="2"/>
    <n v="2"/>
    <s v="f"/>
    <s v="2f5ccb"/>
    <d v="1899-12-30T00:29:03"/>
    <n v="29"/>
    <x v="1022"/>
    <n v="5.0157786123564412E-2"/>
    <x v="1"/>
  </r>
  <r>
    <s v="c4a632"/>
    <n v="1"/>
    <n v="2"/>
    <s v="t"/>
    <s v="f63bab"/>
    <d v="1899-12-30T00:17:46"/>
    <n v="13"/>
    <x v="596"/>
    <n v="1.1242262407005816E-2"/>
    <x v="0"/>
  </r>
  <r>
    <s v="d5e9a6"/>
    <n v="3"/>
    <n v="2"/>
    <s v="t"/>
    <s v="f63bab"/>
    <d v="1899-12-30T00:17:46"/>
    <n v="23"/>
    <x v="957"/>
    <n v="5.967046969872318E-2"/>
    <x v="0"/>
  </r>
  <r>
    <s v="9ec847"/>
    <n v="2"/>
    <n v="2"/>
    <s v="t"/>
    <s v="f63bab"/>
    <d v="1899-12-30T00:17:46"/>
    <n v="54"/>
    <x v="647"/>
    <n v="9.3397256919740643E-2"/>
    <x v="0"/>
  </r>
  <r>
    <s v="c8d436"/>
    <n v="2"/>
    <n v="2"/>
    <s v="t"/>
    <s v="f63bab"/>
    <d v="1899-12-30T00:17:46"/>
    <n v="10"/>
    <x v="414"/>
    <n v="1.7295788318470489E-2"/>
    <x v="1"/>
  </r>
  <r>
    <s v="72f5d4"/>
    <n v="2"/>
    <n v="15"/>
    <s v="t"/>
    <s v="4d5f9f"/>
    <d v="1899-12-30T00:42:02"/>
    <n v="19"/>
    <x v="62"/>
    <n v="2.8502753198295747E-2"/>
    <x v="0"/>
  </r>
  <r>
    <s v="9ec847"/>
    <n v="4"/>
    <n v="15"/>
    <s v="t"/>
    <s v="4d5f9f"/>
    <d v="1899-12-30T00:42:02"/>
    <n v="54"/>
    <x v="63"/>
    <n v="0.16201564975873375"/>
    <x v="0"/>
  </r>
  <r>
    <s v="2a2353"/>
    <n v="2"/>
    <n v="15"/>
    <s v="t"/>
    <s v="4d5f9f"/>
    <d v="1899-12-30T00:42:02"/>
    <n v="57"/>
    <x v="570"/>
    <n v="8.5508259594887254E-2"/>
    <x v="1"/>
  </r>
  <r>
    <s v="f084eb"/>
    <n v="1"/>
    <n v="15"/>
    <s v="t"/>
    <s v="4d5f9f"/>
    <d v="1899-12-30T00:42:02"/>
    <n v="36"/>
    <x v="172"/>
    <n v="2.7002608293122291E-2"/>
    <x v="1"/>
  </r>
  <r>
    <s v="d5e9a6"/>
    <n v="3"/>
    <n v="15"/>
    <s v="t"/>
    <s v="10fa61"/>
    <d v="1899-12-30T00:06:48"/>
    <n v="23"/>
    <x v="633"/>
    <n v="5.1754999228484394E-2"/>
    <x v="0"/>
  </r>
  <r>
    <s v="72f5d4"/>
    <n v="1"/>
    <n v="15"/>
    <s v="t"/>
    <s v="10fa61"/>
    <d v="1899-12-30T00:06:48"/>
    <n v="19"/>
    <x v="634"/>
    <n v="1.4251376599147873E-2"/>
    <x v="0"/>
  </r>
  <r>
    <s v="c8d436"/>
    <n v="4"/>
    <n v="15"/>
    <s v="t"/>
    <s v="10fa61"/>
    <d v="1899-12-30T00:06:48"/>
    <n v="10"/>
    <x v="64"/>
    <n v="3.0002898103469212E-2"/>
    <x v="1"/>
  </r>
  <r>
    <s v="2feb6b"/>
    <n v="3"/>
    <n v="15"/>
    <s v="t"/>
    <s v="10fa61"/>
    <d v="1899-12-30T00:06:48"/>
    <n v="29"/>
    <x v="124"/>
    <n v="6.5256303375045538E-2"/>
    <x v="1"/>
  </r>
  <r>
    <s v="c4a632"/>
    <n v="3"/>
    <n v="15"/>
    <s v="t"/>
    <s v="cc9b34"/>
    <d v="1899-12-30T00:29:40"/>
    <n v="13"/>
    <x v="593"/>
    <n v="2.925282565088248E-2"/>
    <x v="0"/>
  </r>
  <r>
    <s v="e31d39"/>
    <n v="5"/>
    <n v="15"/>
    <s v="t"/>
    <s v="cc9b34"/>
    <d v="1899-12-30T00:29:40"/>
    <n v="10"/>
    <x v="61"/>
    <n v="3.7503622629336514E-2"/>
    <x v="0"/>
  </r>
  <r>
    <s v="d5e9a6"/>
    <n v="1"/>
    <n v="15"/>
    <s v="t"/>
    <s v="cc9b34"/>
    <d v="1899-12-30T00:29:40"/>
    <n v="23"/>
    <x v="615"/>
    <n v="1.7251666409494798E-2"/>
    <x v="0"/>
  </r>
  <r>
    <s v="72f5d4"/>
    <n v="4"/>
    <n v="15"/>
    <s v="t"/>
    <s v="cc9b34"/>
    <d v="1899-12-30T00:29:40"/>
    <n v="19"/>
    <x v="564"/>
    <n v="5.7005506396591493E-2"/>
    <x v="0"/>
  </r>
  <r>
    <s v="9ec847"/>
    <n v="3"/>
    <n v="15"/>
    <s v="t"/>
    <s v="cc9b34"/>
    <d v="1899-12-30T00:29:40"/>
    <n v="54"/>
    <x v="569"/>
    <n v="0.12151173731905029"/>
    <x v="0"/>
  </r>
  <r>
    <s v="5d267b"/>
    <n v="1"/>
    <n v="15"/>
    <s v="t"/>
    <s v="cc9b34"/>
    <d v="1899-12-30T00:29:40"/>
    <n v="40"/>
    <x v="64"/>
    <n v="3.0002898103469212E-2"/>
    <x v="1"/>
  </r>
  <r>
    <s v="f084eb"/>
    <n v="1"/>
    <n v="15"/>
    <s v="t"/>
    <s v="cc9b34"/>
    <d v="1899-12-30T00:29:40"/>
    <n v="36"/>
    <x v="172"/>
    <n v="2.7002608293122291E-2"/>
    <x v="1"/>
  </r>
  <r>
    <s v="b9a74d"/>
    <n v="2"/>
    <n v="15"/>
    <s v="t"/>
    <s v="cc9b34"/>
    <d v="1899-12-30T00:29:40"/>
    <n v="17"/>
    <x v="836"/>
    <n v="2.5502463387948829E-2"/>
    <x v="1"/>
  </r>
  <r>
    <s v="2feb6b"/>
    <n v="5"/>
    <n v="15"/>
    <s v="t"/>
    <s v="cc9b34"/>
    <d v="1899-12-30T00:29:40"/>
    <n v="29"/>
    <x v="67"/>
    <n v="0.10876050562507589"/>
    <x v="1"/>
  </r>
  <r>
    <s v="e31d39"/>
    <n v="1"/>
    <n v="0"/>
    <s v="f"/>
    <s v="c94d94"/>
    <d v="1899-12-30T00:30:33"/>
    <n v="10"/>
    <x v="217"/>
    <n v="8.8243817951380032E-3"/>
    <x v="0"/>
  </r>
  <r>
    <s v="d5e9a6"/>
    <n v="5"/>
    <n v="0"/>
    <s v="f"/>
    <s v="c94d94"/>
    <d v="1899-12-30T00:30:33"/>
    <n v="23"/>
    <x v="271"/>
    <n v="0.10148039064408704"/>
    <x v="0"/>
  </r>
  <r>
    <s v="2a2353"/>
    <n v="3"/>
    <n v="0"/>
    <s v="f"/>
    <s v="c94d94"/>
    <d v="1899-12-30T00:30:33"/>
    <n v="57"/>
    <x v="218"/>
    <n v="0.15089692869685986"/>
    <x v="1"/>
  </r>
  <r>
    <s v="b9a74d"/>
    <n v="5"/>
    <n v="0"/>
    <s v="f"/>
    <s v="c94d94"/>
    <d v="1899-12-30T00:30:33"/>
    <n v="17"/>
    <x v="972"/>
    <n v="7.5007245258673028E-2"/>
    <x v="1"/>
  </r>
  <r>
    <s v="c4a632"/>
    <n v="3"/>
    <n v="21"/>
    <s v="t"/>
    <s v="275a0d"/>
    <d v="1899-12-30T00:55:17"/>
    <n v="13"/>
    <x v="852"/>
    <n v="2.7187920310820193E-2"/>
    <x v="0"/>
  </r>
  <r>
    <s v="5d267b"/>
    <n v="5"/>
    <n v="21"/>
    <s v="t"/>
    <s v="275a0d"/>
    <d v="1899-12-30T00:55:17"/>
    <n v="40"/>
    <x v="466"/>
    <n v="0.13942523236318047"/>
    <x v="1"/>
  </r>
  <r>
    <s v="c8d436"/>
    <n v="5"/>
    <n v="21"/>
    <s v="t"/>
    <s v="275a0d"/>
    <d v="1899-12-30T00:55:17"/>
    <n v="10"/>
    <x v="301"/>
    <n v="3.4856308090795117E-2"/>
    <x v="1"/>
  </r>
  <r>
    <s v="2a2353"/>
    <n v="4"/>
    <n v="21"/>
    <s v="t"/>
    <s v="275a0d"/>
    <d v="1899-12-30T00:55:17"/>
    <n v="57"/>
    <x v="662"/>
    <n v="0.15894476489402573"/>
    <x v="1"/>
  </r>
  <r>
    <s v="f084eb"/>
    <n v="1"/>
    <n v="21"/>
    <s v="t"/>
    <s v="275a0d"/>
    <d v="1899-12-30T00:55:17"/>
    <n v="36"/>
    <x v="915"/>
    <n v="2.5096541825372482E-2"/>
    <x v="1"/>
  </r>
  <r>
    <s v="b9a74d"/>
    <n v="1"/>
    <n v="21"/>
    <s v="t"/>
    <s v="275a0d"/>
    <d v="1899-12-30T00:55:17"/>
    <n v="17"/>
    <x v="803"/>
    <n v="1.1851144750870337E-2"/>
    <x v="1"/>
  </r>
  <r>
    <s v="e83aa3"/>
    <n v="5"/>
    <n v="2"/>
    <s v="f"/>
    <n v="543757"/>
    <d v="1899-12-30T00:02:29"/>
    <n v="32"/>
    <x v="1021"/>
    <n v="0.13836630654776391"/>
    <x v="0"/>
  </r>
  <r>
    <s v="5d267b"/>
    <n v="4"/>
    <n v="2"/>
    <s v="f"/>
    <n v="543757"/>
    <d v="1899-12-30T00:02:29"/>
    <n v="40"/>
    <x v="1021"/>
    <n v="0.13836630654776391"/>
    <x v="1"/>
  </r>
  <r>
    <s v="b9a74d"/>
    <n v="3"/>
    <n v="2"/>
    <s v="f"/>
    <n v="543757"/>
    <d v="1899-12-30T00:02:29"/>
    <n v="17"/>
    <x v="648"/>
    <n v="4.410426021209974E-2"/>
    <x v="1"/>
  </r>
  <r>
    <s v="2feb6b"/>
    <n v="3"/>
    <n v="2"/>
    <s v="f"/>
    <n v="543757"/>
    <d v="1899-12-30T00:02:29"/>
    <n v="29"/>
    <x v="1105"/>
    <n v="7.5236679185346614E-2"/>
    <x v="1"/>
  </r>
  <r>
    <s v="e31d39"/>
    <n v="2"/>
    <n v="20"/>
    <s v="t"/>
    <s v="840b04"/>
    <d v="1899-12-30T00:02:29"/>
    <n v="10"/>
    <x v="125"/>
    <n v="1.4119010872220806E-2"/>
    <x v="0"/>
  </r>
  <r>
    <s v="72f5d4"/>
    <n v="3"/>
    <n v="20"/>
    <s v="t"/>
    <s v="840b04"/>
    <d v="1899-12-30T00:02:29"/>
    <n v="19"/>
    <x v="901"/>
    <n v="4.0239180985829293E-2"/>
    <x v="0"/>
  </r>
  <r>
    <s v="9ec847"/>
    <n v="1"/>
    <n v="20"/>
    <s v="t"/>
    <s v="840b04"/>
    <d v="1899-12-30T00:02:29"/>
    <n v="54"/>
    <x v="385"/>
    <n v="3.8121329354996181E-2"/>
    <x v="0"/>
  </r>
  <r>
    <s v="c8d436"/>
    <n v="1"/>
    <n v="20"/>
    <s v="t"/>
    <s v="840b04"/>
    <d v="1899-12-30T00:02:29"/>
    <n v="10"/>
    <x v="1056"/>
    <n v="7.0595054361104028E-3"/>
    <x v="1"/>
  </r>
  <r>
    <s v="f084eb"/>
    <n v="2"/>
    <n v="20"/>
    <s v="t"/>
    <s v="840b04"/>
    <d v="1899-12-30T00:02:29"/>
    <n v="36"/>
    <x v="43"/>
    <n v="5.0828439139994908E-2"/>
    <x v="1"/>
  </r>
  <r>
    <s v="c4a632"/>
    <n v="1"/>
    <n v="14"/>
    <s v="t"/>
    <s v="d75dd4"/>
    <d v="1899-12-30T00:30:41"/>
    <n v="13"/>
    <x v="868"/>
    <n v="9.865658846964288E-3"/>
    <x v="0"/>
  </r>
  <r>
    <s v="72f5d4"/>
    <n v="5"/>
    <n v="14"/>
    <s v="t"/>
    <s v="d75dd4"/>
    <d v="1899-12-30T00:30:41"/>
    <n v="19"/>
    <x v="814"/>
    <n v="7.2095199266277485E-2"/>
    <x v="0"/>
  </r>
  <r>
    <s v="5d267b"/>
    <n v="5"/>
    <n v="14"/>
    <s v="t"/>
    <s v="d75dd4"/>
    <d v="1899-12-30T00:30:41"/>
    <n v="40"/>
    <x v="46"/>
    <n v="0.15177936687637364"/>
    <x v="1"/>
  </r>
  <r>
    <s v="b9a74d"/>
    <n v="5"/>
    <n v="14"/>
    <s v="t"/>
    <s v="d75dd4"/>
    <d v="1899-12-30T00:30:41"/>
    <n v="17"/>
    <x v="815"/>
    <n v="6.4506230922458802E-2"/>
    <x v="1"/>
  </r>
  <r>
    <s v="c4a632"/>
    <n v="5"/>
    <n v="17"/>
    <s v="t"/>
    <s v="6e317d"/>
    <d v="1899-12-30T00:12:52"/>
    <n v="13"/>
    <x v="790"/>
    <n v="4.7607539784769531E-2"/>
    <x v="0"/>
  </r>
  <r>
    <s v="e31d39"/>
    <n v="3"/>
    <n v="17"/>
    <s v="t"/>
    <s v="6e317d"/>
    <d v="1899-12-30T00:12:52"/>
    <n v="10"/>
    <x v="691"/>
    <n v="2.1972710669893626E-2"/>
    <x v="0"/>
  </r>
  <r>
    <s v="9ec847"/>
    <n v="4"/>
    <n v="17"/>
    <s v="t"/>
    <s v="6e317d"/>
    <d v="1899-12-30T00:12:52"/>
    <n v="54"/>
    <x v="1117"/>
    <n v="0.15820351682323414"/>
    <x v="0"/>
  </r>
  <r>
    <s v="5d267b"/>
    <n v="4"/>
    <n v="17"/>
    <s v="t"/>
    <s v="6e317d"/>
    <d v="1899-12-30T00:12:52"/>
    <n v="40"/>
    <x v="1"/>
    <n v="0.11718779023943268"/>
    <x v="1"/>
  </r>
  <r>
    <s v="c8d436"/>
    <n v="4"/>
    <n v="17"/>
    <s v="t"/>
    <s v="6e317d"/>
    <d v="1899-12-30T00:12:52"/>
    <n v="10"/>
    <x v="285"/>
    <n v="2.9296947559858171E-2"/>
    <x v="1"/>
  </r>
  <r>
    <s v="2a2353"/>
    <n v="2"/>
    <n v="17"/>
    <s v="t"/>
    <s v="6e317d"/>
    <d v="1899-12-30T00:12:52"/>
    <n v="57"/>
    <x v="1118"/>
    <n v="8.3496300545595772E-2"/>
    <x v="1"/>
  </r>
  <r>
    <s v="b9a74d"/>
    <n v="1"/>
    <n v="17"/>
    <s v="t"/>
    <s v="6e317d"/>
    <d v="1899-12-30T00:12:52"/>
    <n v="17"/>
    <x v="1024"/>
    <n v="1.2451202712939723E-2"/>
    <x v="1"/>
  </r>
  <r>
    <s v="2feb6b"/>
    <n v="4"/>
    <n v="17"/>
    <s v="t"/>
    <s v="6e317d"/>
    <d v="1899-12-30T00:12:52"/>
    <n v="29"/>
    <x v="932"/>
    <n v="8.4961147923588706E-2"/>
    <x v="1"/>
  </r>
  <r>
    <s v="c4a632"/>
    <n v="5"/>
    <n v="15"/>
    <s v="t"/>
    <s v="b95759"/>
    <d v="1899-12-30T00:44:19"/>
    <n v="13"/>
    <x v="629"/>
    <n v="4.8754709418137469E-2"/>
    <x v="0"/>
  </r>
  <r>
    <s v="e83aa3"/>
    <n v="5"/>
    <n v="15"/>
    <s v="t"/>
    <s v="b95759"/>
    <d v="1899-12-30T00:44:19"/>
    <n v="32"/>
    <x v="594"/>
    <n v="0.12001159241387685"/>
    <x v="0"/>
  </r>
  <r>
    <s v="e31d39"/>
    <n v="5"/>
    <n v="15"/>
    <s v="t"/>
    <s v="b95759"/>
    <d v="1899-12-30T00:44:19"/>
    <n v="10"/>
    <x v="61"/>
    <n v="3.7503622629336514E-2"/>
    <x v="0"/>
  </r>
  <r>
    <s v="72f5d4"/>
    <n v="3"/>
    <n v="15"/>
    <s v="t"/>
    <s v="b95759"/>
    <d v="1899-12-30T00:44:19"/>
    <n v="19"/>
    <x v="169"/>
    <n v="4.2754129797443627E-2"/>
    <x v="0"/>
  </r>
  <r>
    <s v="c8d436"/>
    <n v="2"/>
    <n v="15"/>
    <s v="t"/>
    <s v="b95759"/>
    <d v="1899-12-30T00:44:19"/>
    <n v="10"/>
    <x v="274"/>
    <n v="1.5001449051734606E-2"/>
    <x v="1"/>
  </r>
  <r>
    <s v="f084eb"/>
    <n v="1"/>
    <n v="15"/>
    <s v="t"/>
    <s v="b95759"/>
    <d v="1899-12-30T00:44:19"/>
    <n v="36"/>
    <x v="172"/>
    <n v="2.7002608293122291E-2"/>
    <x v="1"/>
  </r>
  <r>
    <s v="c4a632"/>
    <n v="5"/>
    <n v="10"/>
    <s v="f"/>
    <n v="886000000000"/>
    <d v="1899-12-30T00:54:51"/>
    <n v="13"/>
    <x v="965"/>
    <n v="5.1622633501557318E-2"/>
    <x v="0"/>
  </r>
  <r>
    <s v="e31d39"/>
    <n v="3"/>
    <n v="10"/>
    <s v="f"/>
    <n v="886000000000"/>
    <d v="1899-12-30T00:54:51"/>
    <n v="10"/>
    <x v="967"/>
    <n v="2.3825830846872609E-2"/>
    <x v="0"/>
  </r>
  <r>
    <s v="d5e9a6"/>
    <n v="2"/>
    <n v="10"/>
    <s v="f"/>
    <n v="886000000000"/>
    <d v="1899-12-30T00:54:51"/>
    <n v="23"/>
    <x v="1166"/>
    <n v="3.6532940631871333E-2"/>
    <x v="0"/>
  </r>
  <r>
    <s v="f084eb"/>
    <n v="5"/>
    <n v="10"/>
    <s v="f"/>
    <n v="886000000000"/>
    <d v="1899-12-30T00:54:51"/>
    <n v="36"/>
    <x v="52"/>
    <n v="0.14295498508123564"/>
    <x v="1"/>
  </r>
  <r>
    <s v="d5e9a6"/>
    <n v="4"/>
    <n v="22"/>
    <s v="t"/>
    <s v="ba379d"/>
    <d v="1899-12-30T00:08:14"/>
    <n v="23"/>
    <x v="227"/>
    <n v="6.3323763761910318E-2"/>
    <x v="0"/>
  </r>
  <r>
    <s v="9ec847"/>
    <n v="3"/>
    <n v="22"/>
    <s v="t"/>
    <s v="ba379d"/>
    <d v="1899-12-30T00:08:14"/>
    <n v="54"/>
    <x v="148"/>
    <n v="0.11150488836336381"/>
    <x v="0"/>
  </r>
  <r>
    <s v="f084eb"/>
    <n v="5"/>
    <n v="22"/>
    <s v="t"/>
    <s v="ba379d"/>
    <d v="1899-12-30T00:08:14"/>
    <n v="36"/>
    <x v="231"/>
    <n v="0.12389432040373757"/>
    <x v="1"/>
  </r>
  <r>
    <s v="2feb6b"/>
    <n v="3"/>
    <n v="22"/>
    <s v="t"/>
    <s v="ba379d"/>
    <d v="1899-12-30T00:08:14"/>
    <n v="29"/>
    <x v="640"/>
    <n v="5.988225486180649E-2"/>
    <x v="1"/>
  </r>
  <r>
    <s v="c4a632"/>
    <n v="3"/>
    <n v="4"/>
    <s v="t"/>
    <s v="bf62ff"/>
    <d v="1899-12-30T00:55:25"/>
    <n v="13"/>
    <x v="950"/>
    <n v="3.3038485440996683E-2"/>
    <x v="0"/>
  </r>
  <r>
    <s v="d5e9a6"/>
    <n v="5"/>
    <n v="4"/>
    <s v="t"/>
    <s v="bf62ff"/>
    <d v="1899-12-30T00:55:25"/>
    <n v="23"/>
    <x v="642"/>
    <n v="9.742117501832355E-2"/>
    <x v="0"/>
  </r>
  <r>
    <s v="72f5d4"/>
    <n v="2"/>
    <n v="4"/>
    <s v="t"/>
    <s v="bf62ff"/>
    <d v="1899-12-30T00:55:25"/>
    <n v="19"/>
    <x v="925"/>
    <n v="3.219134478866343E-2"/>
    <x v="0"/>
  </r>
  <r>
    <s v="c8d436"/>
    <n v="3"/>
    <n v="4"/>
    <s v="t"/>
    <s v="bf62ff"/>
    <d v="1899-12-30T00:55:25"/>
    <n v="10"/>
    <x v="727"/>
    <n v="2.541421956999745E-2"/>
    <x v="1"/>
  </r>
  <r>
    <s v="2a2353"/>
    <n v="3"/>
    <n v="4"/>
    <s v="t"/>
    <s v="bf62ff"/>
    <d v="1899-12-30T00:55:25"/>
    <n v="57"/>
    <x v="540"/>
    <n v="0.14486105154898546"/>
    <x v="1"/>
  </r>
  <r>
    <s v="f084eb"/>
    <n v="1"/>
    <n v="4"/>
    <s v="t"/>
    <s v="bf62ff"/>
    <d v="1899-12-30T00:55:25"/>
    <n v="36"/>
    <x v="30"/>
    <n v="3.0497063483996941E-2"/>
    <x v="1"/>
  </r>
  <r>
    <s v="2feb6b"/>
    <n v="3"/>
    <n v="4"/>
    <s v="t"/>
    <s v="bf62ff"/>
    <d v="1899-12-30T00:55:25"/>
    <n v="29"/>
    <x v="585"/>
    <n v="7.3701236752992602E-2"/>
    <x v="1"/>
  </r>
  <r>
    <s v="c4a632"/>
    <n v="3"/>
    <n v="18"/>
    <s v="f"/>
    <s v="71dcb1"/>
    <d v="1899-12-30T00:47:07"/>
    <n v="13"/>
    <x v="1043"/>
    <n v="2.8220372980851338E-2"/>
    <x v="0"/>
  </r>
  <r>
    <s v="e83aa3"/>
    <n v="5"/>
    <n v="18"/>
    <s v="f"/>
    <s v="71dcb1"/>
    <d v="1899-12-30T00:47:07"/>
    <n v="32"/>
    <x v="189"/>
    <n v="0.11577588915221063"/>
    <x v="0"/>
  </r>
  <r>
    <s v="e31d39"/>
    <n v="3"/>
    <n v="18"/>
    <s v="f"/>
    <s v="71dcb1"/>
    <d v="1899-12-30T00:47:07"/>
    <n v="10"/>
    <x v="839"/>
    <n v="2.1707979216039491E-2"/>
    <x v="0"/>
  </r>
  <r>
    <s v="72f5d4"/>
    <n v="4"/>
    <n v="18"/>
    <s v="f"/>
    <s v="71dcb1"/>
    <d v="1899-12-30T00:47:07"/>
    <n v="19"/>
    <x v="900"/>
    <n v="5.4993547347300047E-2"/>
    <x v="0"/>
  </r>
  <r>
    <s v="9ec847"/>
    <n v="3"/>
    <n v="18"/>
    <s v="f"/>
    <s v="71dcb1"/>
    <d v="1899-12-30T00:47:07"/>
    <n v="54"/>
    <x v="107"/>
    <n v="0.11722308776661325"/>
    <x v="0"/>
  </r>
  <r>
    <s v="5d267b"/>
    <n v="1"/>
    <n v="18"/>
    <s v="f"/>
    <s v="71dcb1"/>
    <d v="1899-12-30T00:47:07"/>
    <n v="40"/>
    <x v="190"/>
    <n v="2.8943972288052656E-2"/>
    <x v="1"/>
  </r>
  <r>
    <s v="c8d436"/>
    <n v="4"/>
    <n v="18"/>
    <s v="f"/>
    <s v="71dcb1"/>
    <d v="1899-12-30T00:47:07"/>
    <n v="10"/>
    <x v="190"/>
    <n v="2.8943972288052656E-2"/>
    <x v="1"/>
  </r>
  <r>
    <s v="2a2353"/>
    <n v="3"/>
    <n v="18"/>
    <s v="f"/>
    <s v="71dcb1"/>
    <d v="1899-12-30T00:47:07"/>
    <n v="57"/>
    <x v="109"/>
    <n v="0.12373548153142509"/>
    <x v="1"/>
  </r>
  <r>
    <s v="f084eb"/>
    <n v="2"/>
    <n v="18"/>
    <s v="f"/>
    <s v="71dcb1"/>
    <d v="1899-12-30T00:47:07"/>
    <n v="36"/>
    <x v="213"/>
    <n v="5.209915011849478E-2"/>
    <x v="1"/>
  </r>
  <r>
    <s v="b9a74d"/>
    <n v="4"/>
    <n v="18"/>
    <s v="f"/>
    <s v="71dcb1"/>
    <d v="1899-12-30T00:47:07"/>
    <n v="17"/>
    <x v="523"/>
    <n v="4.9204752889689514E-2"/>
    <x v="1"/>
  </r>
  <r>
    <s v="e83aa3"/>
    <n v="4"/>
    <n v="21"/>
    <s v="f"/>
    <s v="4e5696"/>
    <d v="1899-12-30T00:45:34"/>
    <n v="32"/>
    <x v="1160"/>
    <n v="8.9232148712435497E-2"/>
    <x v="0"/>
  </r>
  <r>
    <s v="e31d39"/>
    <n v="4"/>
    <n v="21"/>
    <s v="f"/>
    <s v="4e5696"/>
    <d v="1899-12-30T00:45:34"/>
    <n v="10"/>
    <x v="577"/>
    <n v="2.788504647263609E-2"/>
    <x v="0"/>
  </r>
  <r>
    <s v="72f5d4"/>
    <n v="1"/>
    <n v="21"/>
    <s v="f"/>
    <s v="4e5696"/>
    <d v="1899-12-30T00:45:34"/>
    <n v="19"/>
    <x v="12"/>
    <n v="1.3245397074502145E-2"/>
    <x v="0"/>
  </r>
  <r>
    <s v="5d267b"/>
    <n v="2"/>
    <n v="21"/>
    <s v="f"/>
    <s v="4e5696"/>
    <d v="1899-12-30T00:45:34"/>
    <n v="40"/>
    <x v="303"/>
    <n v="5.577009294527218E-2"/>
    <x v="1"/>
  </r>
  <r>
    <s v="f084eb"/>
    <n v="2"/>
    <n v="21"/>
    <s v="f"/>
    <s v="4e5696"/>
    <d v="1899-12-30T00:45:34"/>
    <n v="36"/>
    <x v="1078"/>
    <n v="5.0193083650744964E-2"/>
    <x v="1"/>
  </r>
  <r>
    <s v="2feb6b"/>
    <n v="4"/>
    <n v="21"/>
    <s v="f"/>
    <s v="4e5696"/>
    <d v="1899-12-30T00:45:34"/>
    <n v="29"/>
    <x v="428"/>
    <n v="8.0866634770644666E-2"/>
    <x v="1"/>
  </r>
  <r>
    <s v="72f5d4"/>
    <n v="1"/>
    <n v="24"/>
    <s v="f"/>
    <s v="11dab3"/>
    <d v="1899-12-30T00:13:45"/>
    <n v="19"/>
    <x v="1167"/>
    <n v="1.2742407312179276E-2"/>
    <x v="0"/>
  </r>
  <r>
    <s v="c8d436"/>
    <n v="4"/>
    <n v="24"/>
    <s v="f"/>
    <s v="11dab3"/>
    <d v="1899-12-30T00:13:45"/>
    <n v="10"/>
    <x v="88"/>
    <n v="2.6826120657219531E-2"/>
    <x v="1"/>
  </r>
  <r>
    <s v="b9a74d"/>
    <n v="3"/>
    <n v="24"/>
    <s v="f"/>
    <s v="11dab3"/>
    <d v="1899-12-30T00:13:45"/>
    <n v="17"/>
    <x v="91"/>
    <n v="3.4203303837954904E-2"/>
    <x v="1"/>
  </r>
  <r>
    <s v="2feb6b"/>
    <n v="3"/>
    <n v="24"/>
    <s v="f"/>
    <s v="11dab3"/>
    <d v="1899-12-30T00:13:45"/>
    <n v="29"/>
    <x v="746"/>
    <n v="5.8346812429452478E-2"/>
    <x v="1"/>
  </r>
  <r>
    <s v="c4a632"/>
    <n v="1"/>
    <n v="17"/>
    <s v="t"/>
    <s v="31411a"/>
    <d v="1899-12-30T00:55:49"/>
    <n v="13"/>
    <x v="1102"/>
    <n v="9.5215079569539052E-3"/>
    <x v="0"/>
  </r>
  <r>
    <s v="e83aa3"/>
    <n v="5"/>
    <n v="17"/>
    <s v="t"/>
    <s v="31411a"/>
    <d v="1899-12-30T00:55:49"/>
    <n v="32"/>
    <x v="1"/>
    <n v="0.11718779023943268"/>
    <x v="0"/>
  </r>
  <r>
    <s v="e31d39"/>
    <n v="1"/>
    <n v="17"/>
    <s v="t"/>
    <s v="31411a"/>
    <d v="1899-12-30T00:55:49"/>
    <n v="10"/>
    <x v="1007"/>
    <n v="7.3242368899645426E-3"/>
    <x v="0"/>
  </r>
  <r>
    <s v="72f5d4"/>
    <n v="1"/>
    <n v="17"/>
    <s v="t"/>
    <s v="31411a"/>
    <d v="1899-12-30T00:55:49"/>
    <n v="19"/>
    <x v="690"/>
    <n v="1.391605009093263E-2"/>
    <x v="0"/>
  </r>
  <r>
    <s v="9ec847"/>
    <n v="4"/>
    <n v="17"/>
    <s v="t"/>
    <s v="31411a"/>
    <d v="1899-12-30T00:55:49"/>
    <n v="54"/>
    <x v="1117"/>
    <n v="0.15820351682323414"/>
    <x v="0"/>
  </r>
  <r>
    <s v="5d267b"/>
    <n v="4"/>
    <n v="17"/>
    <s v="t"/>
    <s v="31411a"/>
    <d v="1899-12-30T00:55:49"/>
    <n v="40"/>
    <x v="1"/>
    <n v="0.11718779023943268"/>
    <x v="1"/>
  </r>
  <r>
    <s v="c8d436"/>
    <n v="2"/>
    <n v="17"/>
    <s v="t"/>
    <s v="31411a"/>
    <d v="1899-12-30T00:55:49"/>
    <n v="10"/>
    <x v="787"/>
    <n v="1.4648473779929085E-2"/>
    <x v="1"/>
  </r>
  <r>
    <s v="2a2353"/>
    <n v="3"/>
    <n v="17"/>
    <s v="t"/>
    <s v="31411a"/>
    <d v="1899-12-30T00:55:49"/>
    <n v="57"/>
    <x v="609"/>
    <n v="0.12524445081839367"/>
    <x v="1"/>
  </r>
  <r>
    <s v="f084eb"/>
    <n v="2"/>
    <n v="17"/>
    <s v="t"/>
    <s v="31411a"/>
    <d v="1899-12-30T00:55:49"/>
    <n v="36"/>
    <x v="693"/>
    <n v="5.2734505607744703E-2"/>
    <x v="1"/>
  </r>
  <r>
    <s v="2feb6b"/>
    <n v="4"/>
    <n v="17"/>
    <s v="t"/>
    <s v="31411a"/>
    <d v="1899-12-30T00:55:49"/>
    <n v="29"/>
    <x v="932"/>
    <n v="8.4961147923588706E-2"/>
    <x v="1"/>
  </r>
  <r>
    <s v="c4a632"/>
    <n v="2"/>
    <n v="3"/>
    <s v="f"/>
    <s v="cac2c9"/>
    <d v="1899-12-30T00:27:11"/>
    <n v="13"/>
    <x v="672"/>
    <n v="2.2255090887338045E-2"/>
    <x v="0"/>
  </r>
  <r>
    <s v="e31d39"/>
    <n v="1"/>
    <n v="3"/>
    <s v="f"/>
    <s v="cac2c9"/>
    <d v="1899-12-30T00:27:11"/>
    <n v="10"/>
    <x v="530"/>
    <n v="8.5596503412838625E-3"/>
    <x v="0"/>
  </r>
  <r>
    <s v="d5e9a6"/>
    <n v="4"/>
    <n v="3"/>
    <s v="f"/>
    <s v="cac2c9"/>
    <d v="1899-12-30T00:27:11"/>
    <n v="23"/>
    <x v="1025"/>
    <n v="7.874878313981154E-2"/>
    <x v="0"/>
  </r>
  <r>
    <s v="5d267b"/>
    <n v="4"/>
    <n v="3"/>
    <s v="f"/>
    <s v="cac2c9"/>
    <d v="1899-12-30T00:27:11"/>
    <n v="40"/>
    <x v="654"/>
    <n v="0.1369544054605418"/>
    <x v="1"/>
  </r>
  <r>
    <s v="c8d436"/>
    <n v="4"/>
    <n v="3"/>
    <s v="f"/>
    <s v="cac2c9"/>
    <d v="1899-12-30T00:27:11"/>
    <n v="10"/>
    <x v="656"/>
    <n v="3.423860136513545E-2"/>
    <x v="1"/>
  </r>
  <r>
    <s v="f084eb"/>
    <n v="3"/>
    <n v="3"/>
    <s v="f"/>
    <s v="cac2c9"/>
    <d v="1899-12-30T00:27:11"/>
    <n v="36"/>
    <x v="837"/>
    <n v="9.2444223685865717E-2"/>
    <x v="1"/>
  </r>
  <r>
    <s v="b9a74d"/>
    <n v="3"/>
    <n v="3"/>
    <s v="f"/>
    <s v="cac2c9"/>
    <d v="1899-12-30T00:27:11"/>
    <n v="17"/>
    <x v="768"/>
    <n v="4.3654216740547702E-2"/>
    <x v="1"/>
  </r>
  <r>
    <s v="2feb6b"/>
    <n v="1"/>
    <n v="3"/>
    <s v="f"/>
    <s v="cac2c9"/>
    <d v="1899-12-30T00:27:11"/>
    <n v="29"/>
    <x v="916"/>
    <n v="2.4822985989723205E-2"/>
    <x v="1"/>
  </r>
  <r>
    <s v="e83aa3"/>
    <n v="2"/>
    <n v="3"/>
    <s v="f"/>
    <s v="d05b44"/>
    <d v="1899-12-30T00:30:10"/>
    <n v="32"/>
    <x v="1093"/>
    <n v="5.4781762184216723E-2"/>
    <x v="0"/>
  </r>
  <r>
    <s v="d5e9a6"/>
    <n v="4"/>
    <n v="3"/>
    <s v="f"/>
    <s v="d05b44"/>
    <d v="1899-12-30T00:30:10"/>
    <n v="23"/>
    <x v="1025"/>
    <n v="7.874878313981154E-2"/>
    <x v="0"/>
  </r>
  <r>
    <s v="72f5d4"/>
    <n v="4"/>
    <n v="3"/>
    <s v="f"/>
    <s v="d05b44"/>
    <d v="1899-12-30T00:30:10"/>
    <n v="19"/>
    <x v="673"/>
    <n v="6.5053342593757363E-2"/>
    <x v="0"/>
  </r>
  <r>
    <s v="c8d436"/>
    <n v="1"/>
    <n v="3"/>
    <s v="f"/>
    <s v="d05b44"/>
    <d v="1899-12-30T00:30:10"/>
    <n v="10"/>
    <x v="530"/>
    <n v="8.5596503412838625E-3"/>
    <x v="1"/>
  </r>
  <r>
    <s v="2a2353"/>
    <n v="5"/>
    <n v="3"/>
    <s v="f"/>
    <s v="d05b44"/>
    <d v="1899-12-30T00:30:10"/>
    <n v="57"/>
    <x v="898"/>
    <n v="0.24395003472659008"/>
    <x v="1"/>
  </r>
  <r>
    <s v="f084eb"/>
    <n v="4"/>
    <n v="3"/>
    <s v="f"/>
    <s v="d05b44"/>
    <d v="1899-12-30T00:30:10"/>
    <n v="36"/>
    <x v="682"/>
    <n v="0.12325896491448765"/>
    <x v="1"/>
  </r>
  <r>
    <s v="2feb6b"/>
    <n v="5"/>
    <n v="3"/>
    <s v="f"/>
    <s v="d05b44"/>
    <d v="1899-12-30T00:30:10"/>
    <n v="29"/>
    <x v="1176"/>
    <n v="0.12411492994861603"/>
    <x v="1"/>
  </r>
  <r>
    <s v="e83aa3"/>
    <n v="3"/>
    <n v="14"/>
    <s v="t"/>
    <s v="f84ad0"/>
    <d v="1899-12-30T00:37:38"/>
    <n v="32"/>
    <x v="389"/>
    <n v="7.2854096100659363E-2"/>
    <x v="0"/>
  </r>
  <r>
    <s v="e31d39"/>
    <n v="1"/>
    <n v="14"/>
    <s v="t"/>
    <s v="f84ad0"/>
    <d v="1899-12-30T00:37:38"/>
    <n v="10"/>
    <x v="469"/>
    <n v="7.5889683438186825E-3"/>
    <x v="0"/>
  </r>
  <r>
    <s v="9ec847"/>
    <n v="1"/>
    <n v="14"/>
    <s v="t"/>
    <s v="f84ad0"/>
    <d v="1899-12-30T00:37:38"/>
    <n v="54"/>
    <x v="557"/>
    <n v="4.0980429056620887E-2"/>
    <x v="0"/>
  </r>
  <r>
    <s v="5d267b"/>
    <n v="5"/>
    <n v="14"/>
    <s v="t"/>
    <s v="f84ad0"/>
    <d v="1899-12-30T00:37:38"/>
    <n v="40"/>
    <x v="46"/>
    <n v="0.15177936687637364"/>
    <x v="1"/>
  </r>
  <r>
    <s v="2a2353"/>
    <n v="2"/>
    <n v="14"/>
    <s v="t"/>
    <s v="f84ad0"/>
    <d v="1899-12-30T00:37:38"/>
    <n v="57"/>
    <x v="353"/>
    <n v="8.6514239119532974E-2"/>
    <x v="1"/>
  </r>
  <r>
    <s v="2feb6b"/>
    <n v="3"/>
    <n v="14"/>
    <s v="t"/>
    <s v="f84ad0"/>
    <d v="1899-12-30T00:37:38"/>
    <n v="29"/>
    <x v="558"/>
    <n v="6.602402459122253E-2"/>
    <x v="1"/>
  </r>
  <r>
    <s v="c4a632"/>
    <n v="5"/>
    <n v="20"/>
    <s v="t"/>
    <s v="95aa59"/>
    <d v="1899-12-30T00:30:07"/>
    <n v="13"/>
    <x v="269"/>
    <n v="4.5886785334717621E-2"/>
    <x v="0"/>
  </r>
  <r>
    <s v="e31d39"/>
    <n v="2"/>
    <n v="20"/>
    <s v="t"/>
    <s v="95aa59"/>
    <d v="1899-12-30T00:30:07"/>
    <n v="10"/>
    <x v="125"/>
    <n v="1.4119010872220806E-2"/>
    <x v="0"/>
  </r>
  <r>
    <s v="d5e9a6"/>
    <n v="2"/>
    <n v="20"/>
    <s v="t"/>
    <s v="95aa59"/>
    <d v="1899-12-30T00:30:07"/>
    <n v="23"/>
    <x v="384"/>
    <n v="3.2473725006107852E-2"/>
    <x v="0"/>
  </r>
  <r>
    <s v="72f5d4"/>
    <n v="2"/>
    <n v="20"/>
    <s v="t"/>
    <s v="95aa59"/>
    <d v="1899-12-30T00:30:07"/>
    <n v="19"/>
    <x v="387"/>
    <n v="2.6826120657219534E-2"/>
    <x v="0"/>
  </r>
  <r>
    <s v="c8d436"/>
    <n v="5"/>
    <n v="20"/>
    <s v="t"/>
    <s v="95aa59"/>
    <d v="1899-12-30T00:30:07"/>
    <n v="10"/>
    <x v="39"/>
    <n v="3.5297527180552013E-2"/>
    <x v="1"/>
  </r>
  <r>
    <s v="b9a74d"/>
    <n v="2"/>
    <n v="20"/>
    <s v="t"/>
    <s v="95aa59"/>
    <d v="1899-12-30T00:30:07"/>
    <n v="17"/>
    <x v="902"/>
    <n v="2.400231848277537E-2"/>
    <x v="1"/>
  </r>
  <r>
    <s v="2feb6b"/>
    <n v="2"/>
    <n v="20"/>
    <s v="t"/>
    <s v="95aa59"/>
    <d v="1899-12-30T00:30:07"/>
    <n v="29"/>
    <x v="1067"/>
    <n v="4.0945131529440341E-2"/>
    <x v="1"/>
  </r>
  <r>
    <s v="c4a632"/>
    <n v="2"/>
    <n v="20"/>
    <s v="t"/>
    <s v="eff991"/>
    <d v="1899-12-30T00:29:53"/>
    <n v="13"/>
    <x v="760"/>
    <n v="1.8354714133887048E-2"/>
    <x v="0"/>
  </r>
  <r>
    <s v="d5e9a6"/>
    <n v="4"/>
    <n v="20"/>
    <s v="t"/>
    <s v="eff991"/>
    <d v="1899-12-30T00:29:53"/>
    <n v="23"/>
    <x v="40"/>
    <n v="6.4947450012215704E-2"/>
    <x v="0"/>
  </r>
  <r>
    <s v="5d267b"/>
    <n v="1"/>
    <n v="20"/>
    <s v="t"/>
    <s v="eff991"/>
    <d v="1899-12-30T00:29:53"/>
    <n v="40"/>
    <x v="520"/>
    <n v="2.8238021744441611E-2"/>
    <x v="1"/>
  </r>
  <r>
    <s v="c8d436"/>
    <n v="2"/>
    <n v="20"/>
    <s v="t"/>
    <s v="eff991"/>
    <d v="1899-12-30T00:29:53"/>
    <n v="10"/>
    <x v="125"/>
    <n v="1.4119010872220806E-2"/>
    <x v="1"/>
  </r>
  <r>
    <s v="2feb6b"/>
    <n v="5"/>
    <n v="20"/>
    <s v="t"/>
    <s v="eff991"/>
    <d v="1899-12-30T00:29:53"/>
    <n v="29"/>
    <x v="129"/>
    <n v="0.10236282882360084"/>
    <x v="1"/>
  </r>
  <r>
    <s v="e83aa3"/>
    <n v="1"/>
    <n v="22"/>
    <s v="t"/>
    <s v="f04486"/>
    <d v="1899-12-30T00:14:58"/>
    <n v="32"/>
    <x v="232"/>
    <n v="2.2025656960664459E-2"/>
    <x v="0"/>
  </r>
  <r>
    <s v="72f5d4"/>
    <n v="2"/>
    <n v="22"/>
    <s v="t"/>
    <s v="f04486"/>
    <d v="1899-12-30T00:14:58"/>
    <n v="19"/>
    <x v="933"/>
    <n v="2.6155467640789045E-2"/>
    <x v="0"/>
  </r>
  <r>
    <s v="9ec847"/>
    <n v="3"/>
    <n v="22"/>
    <s v="t"/>
    <s v="f04486"/>
    <d v="1899-12-30T00:14:58"/>
    <n v="54"/>
    <x v="148"/>
    <n v="0.11150488836336381"/>
    <x v="0"/>
  </r>
  <r>
    <s v="2a2353"/>
    <n v="1"/>
    <n v="22"/>
    <s v="t"/>
    <s v="f04486"/>
    <d v="1899-12-30T00:14:58"/>
    <n v="57"/>
    <x v="368"/>
    <n v="3.9233201461183566E-2"/>
    <x v="1"/>
  </r>
  <r>
    <s v="b9a74d"/>
    <n v="3"/>
    <n v="22"/>
    <s v="t"/>
    <s v="f04486"/>
    <d v="1899-12-30T00:14:58"/>
    <n v="17"/>
    <x v="977"/>
    <n v="3.510339078105898E-2"/>
    <x v="1"/>
  </r>
  <r>
    <s v="2feb6b"/>
    <n v="4"/>
    <n v="22"/>
    <s v="t"/>
    <s v="f04486"/>
    <d v="1899-12-30T00:14:58"/>
    <n v="29"/>
    <x v="561"/>
    <n v="7.9843006482408663E-2"/>
    <x v="1"/>
  </r>
  <r>
    <s v="c4a632"/>
    <n v="5"/>
    <n v="2"/>
    <s v="t"/>
    <s v="c2f82c"/>
    <d v="1899-12-30T00:15:08"/>
    <n v="13"/>
    <x v="1127"/>
    <n v="5.6211312035029076E-2"/>
    <x v="0"/>
  </r>
  <r>
    <s v="b9a74d"/>
    <n v="5"/>
    <n v="2"/>
    <s v="t"/>
    <s v="c2f82c"/>
    <d v="1899-12-30T00:15:08"/>
    <n v="17"/>
    <x v="958"/>
    <n v="7.3507100353499569E-2"/>
    <x v="1"/>
  </r>
  <r>
    <s v="2feb6b"/>
    <n v="5"/>
    <n v="2"/>
    <s v="t"/>
    <s v="c2f82c"/>
    <d v="1899-12-30T00:15:08"/>
    <n v="29"/>
    <x v="652"/>
    <n v="0.12539446530891102"/>
    <x v="1"/>
  </r>
  <r>
    <s v="c4a632"/>
    <n v="2"/>
    <n v="2"/>
    <s v="t"/>
    <s v="6de0e2"/>
    <d v="1899-12-30T00:14:13"/>
    <n v="13"/>
    <x v="801"/>
    <n v="2.2484524814011631E-2"/>
    <x v="0"/>
  </r>
  <r>
    <s v="e31d39"/>
    <n v="2"/>
    <n v="2"/>
    <s v="t"/>
    <s v="6de0e2"/>
    <d v="1899-12-30T00:14:13"/>
    <n v="10"/>
    <x v="414"/>
    <n v="1.7295788318470489E-2"/>
    <x v="0"/>
  </r>
  <r>
    <s v="d5e9a6"/>
    <n v="5"/>
    <n v="2"/>
    <s v="t"/>
    <s v="6de0e2"/>
    <d v="1899-12-30T00:14:13"/>
    <n v="23"/>
    <x v="645"/>
    <n v="9.94507828312053E-2"/>
    <x v="0"/>
  </r>
  <r>
    <s v="9ec847"/>
    <n v="5"/>
    <n v="2"/>
    <s v="t"/>
    <s v="6de0e2"/>
    <d v="1899-12-30T00:14:13"/>
    <n v="54"/>
    <x v="298"/>
    <n v="0.23349314229935159"/>
    <x v="0"/>
  </r>
  <r>
    <s v="c8d436"/>
    <n v="4"/>
    <n v="2"/>
    <s v="t"/>
    <s v="6de0e2"/>
    <d v="1899-12-30T00:14:13"/>
    <n v="10"/>
    <x v="175"/>
    <n v="3.4591576636940978E-2"/>
    <x v="1"/>
  </r>
  <r>
    <s v="f084eb"/>
    <n v="5"/>
    <n v="2"/>
    <s v="t"/>
    <s v="6de0e2"/>
    <d v="1899-12-30T00:14:13"/>
    <n v="36"/>
    <x v="367"/>
    <n v="0.15566209486623436"/>
    <x v="1"/>
  </r>
  <r>
    <s v="b9a74d"/>
    <n v="4"/>
    <n v="2"/>
    <s v="t"/>
    <s v="6de0e2"/>
    <d v="1899-12-30T00:14:13"/>
    <n v="17"/>
    <x v="600"/>
    <n v="5.8805680282799651E-2"/>
    <x v="1"/>
  </r>
  <r>
    <s v="d5e9a6"/>
    <n v="1"/>
    <n v="13"/>
    <s v="t"/>
    <s v="49738a"/>
    <d v="1899-12-30T00:09:45"/>
    <n v="23"/>
    <x v="84"/>
    <n v="1.7657587972071148E-2"/>
    <x v="0"/>
  </r>
  <r>
    <s v="72f5d4"/>
    <n v="3"/>
    <n v="13"/>
    <s v="t"/>
    <s v="49738a"/>
    <d v="1899-12-30T00:09:45"/>
    <n v="19"/>
    <x v="121"/>
    <n v="4.3760109322089354E-2"/>
    <x v="0"/>
  </r>
  <r>
    <s v="5d267b"/>
    <n v="2"/>
    <n v="13"/>
    <s v="t"/>
    <s v="49738a"/>
    <d v="1899-12-30T00:09:45"/>
    <n v="40"/>
    <x v="623"/>
    <n v="6.1417697294160495E-2"/>
    <x v="1"/>
  </r>
  <r>
    <s v="c8d436"/>
    <n v="4"/>
    <n v="13"/>
    <s v="t"/>
    <s v="49738a"/>
    <d v="1899-12-30T00:09:45"/>
    <n v="10"/>
    <x v="290"/>
    <n v="3.0708848647080247E-2"/>
    <x v="1"/>
  </r>
  <r>
    <s v="c4a632"/>
    <n v="3"/>
    <n v="23"/>
    <s v="f"/>
    <s v="e753d6"/>
    <d v="1899-12-30T00:13:21"/>
    <n v="13"/>
    <x v="1026"/>
    <n v="2.6499618530799424E-2"/>
    <x v="0"/>
  </r>
  <r>
    <s v="72f5d4"/>
    <n v="2"/>
    <n v="23"/>
    <s v="f"/>
    <s v="e753d6"/>
    <d v="1899-12-30T00:13:21"/>
    <n v="19"/>
    <x v="1108"/>
    <n v="2.58201411325738E-2"/>
    <x v="0"/>
  </r>
  <r>
    <s v="2a2353"/>
    <n v="5"/>
    <n v="23"/>
    <s v="f"/>
    <s v="e753d6"/>
    <d v="1899-12-30T00:13:21"/>
    <n v="57"/>
    <x v="1002"/>
    <n v="0.1936510584943035"/>
    <x v="1"/>
  </r>
  <r>
    <s v="f084eb"/>
    <n v="1"/>
    <n v="23"/>
    <s v="f"/>
    <s v="e753d6"/>
    <d v="1899-12-30T00:13:21"/>
    <n v="36"/>
    <x v="1134"/>
    <n v="2.4461186336122546E-2"/>
    <x v="1"/>
  </r>
  <r>
    <s v="c4a632"/>
    <n v="3"/>
    <n v="21"/>
    <s v="t"/>
    <s v="4b325c"/>
    <d v="1899-12-30T00:06:14"/>
    <n v="13"/>
    <x v="852"/>
    <n v="2.7187920310820193E-2"/>
    <x v="0"/>
  </r>
  <r>
    <s v="9ec847"/>
    <n v="4"/>
    <n v="21"/>
    <s v="t"/>
    <s v="4b325c"/>
    <d v="1899-12-30T00:06:14"/>
    <n v="54"/>
    <x v="737"/>
    <n v="0.1505792509522349"/>
    <x v="0"/>
  </r>
  <r>
    <s v="f084eb"/>
    <n v="2"/>
    <n v="21"/>
    <s v="t"/>
    <s v="4b325c"/>
    <d v="1899-12-30T00:06:14"/>
    <n v="36"/>
    <x v="1078"/>
    <n v="5.0193083650744964E-2"/>
    <x v="1"/>
  </r>
  <r>
    <s v="c4a632"/>
    <n v="2"/>
    <n v="1"/>
    <s v="f"/>
    <s v="e98b24"/>
    <d v="1899-12-30T00:49:04"/>
    <n v="13"/>
    <x v="660"/>
    <n v="2.2713958740685221E-2"/>
    <x v="0"/>
  </r>
  <r>
    <s v="e31d39"/>
    <n v="2"/>
    <n v="1"/>
    <s v="f"/>
    <s v="e98b24"/>
    <d v="1899-12-30T00:49:04"/>
    <n v="10"/>
    <x v="730"/>
    <n v="1.7472275954373249E-2"/>
    <x v="0"/>
  </r>
  <r>
    <s v="2a2353"/>
    <n v="3"/>
    <n v="1"/>
    <s v="f"/>
    <s v="e98b24"/>
    <d v="1899-12-30T00:49:04"/>
    <n v="57"/>
    <x v="1031"/>
    <n v="0.14938795940989125"/>
    <x v="1"/>
  </r>
  <r>
    <s v="f084eb"/>
    <n v="5"/>
    <n v="1"/>
    <s v="f"/>
    <s v="e98b24"/>
    <d v="1899-12-30T00:49:04"/>
    <n v="36"/>
    <x v="115"/>
    <n v="0.1572504835893592"/>
    <x v="1"/>
  </r>
  <r>
    <s v="2feb6b"/>
    <n v="4"/>
    <n v="1"/>
    <s v="f"/>
    <s v="e98b24"/>
    <d v="1899-12-30T00:49:04"/>
    <n v="29"/>
    <x v="1039"/>
    <n v="0.10133920053536483"/>
    <x v="1"/>
  </r>
  <r>
    <s v="c8d436"/>
    <n v="5"/>
    <n v="7"/>
    <s v="t"/>
    <s v="cd5f65"/>
    <d v="1899-12-30T00:43:17"/>
    <n v="10"/>
    <x v="871"/>
    <n v="4.1033375347391716E-2"/>
    <x v="1"/>
  </r>
  <r>
    <s v="2a2353"/>
    <n v="5"/>
    <n v="7"/>
    <s v="t"/>
    <s v="cd5f65"/>
    <d v="1899-12-30T00:43:17"/>
    <n v="57"/>
    <x v="999"/>
    <n v="0.23389023948013274"/>
    <x v="1"/>
  </r>
  <r>
    <s v="b9a74d"/>
    <n v="2"/>
    <n v="7"/>
    <s v="t"/>
    <s v="cd5f65"/>
    <d v="1899-12-30T00:43:17"/>
    <n v="17"/>
    <x v="1000"/>
    <n v="2.7902695236226367E-2"/>
    <x v="1"/>
  </r>
  <r>
    <s v="e83aa3"/>
    <n v="3"/>
    <n v="3"/>
    <s v="t"/>
    <s v="70a931"/>
    <d v="1899-12-30T00:13:06"/>
    <n v="32"/>
    <x v="332"/>
    <n v="8.2172643276325091E-2"/>
    <x v="0"/>
  </r>
  <r>
    <s v="e31d39"/>
    <n v="1"/>
    <n v="3"/>
    <s v="t"/>
    <s v="70a931"/>
    <d v="1899-12-30T00:13:06"/>
    <n v="10"/>
    <x v="530"/>
    <n v="8.5596503412838625E-3"/>
    <x v="0"/>
  </r>
  <r>
    <s v="9ec847"/>
    <n v="4"/>
    <n v="3"/>
    <s v="t"/>
    <s v="70a931"/>
    <d v="1899-12-30T00:13:06"/>
    <n v="54"/>
    <x v="825"/>
    <n v="0.18488844737173143"/>
    <x v="0"/>
  </r>
  <r>
    <s v="f084eb"/>
    <n v="4"/>
    <n v="3"/>
    <s v="t"/>
    <s v="70a931"/>
    <d v="1899-12-30T00:13:06"/>
    <n v="36"/>
    <x v="682"/>
    <n v="0.12325896491448765"/>
    <x v="1"/>
  </r>
  <r>
    <s v="c4a632"/>
    <n v="4"/>
    <n v="2"/>
    <s v="t"/>
    <s v="9f8344"/>
    <d v="1899-12-30T00:08:28"/>
    <n v="13"/>
    <x v="953"/>
    <n v="4.4969049628023262E-2"/>
    <x v="0"/>
  </r>
  <r>
    <s v="e83aa3"/>
    <n v="1"/>
    <n v="2"/>
    <s v="t"/>
    <s v="9f8344"/>
    <d v="1899-12-30T00:08:28"/>
    <n v="32"/>
    <x v="363"/>
    <n v="2.767326130955278E-2"/>
    <x v="0"/>
  </r>
  <r>
    <s v="d5e9a6"/>
    <n v="2"/>
    <n v="2"/>
    <s v="t"/>
    <s v="9f8344"/>
    <d v="1899-12-30T00:08:28"/>
    <n v="23"/>
    <x v="921"/>
    <n v="3.978031313248212E-2"/>
    <x v="0"/>
  </r>
  <r>
    <s v="72f5d4"/>
    <n v="5"/>
    <n v="2"/>
    <s v="t"/>
    <s v="9f8344"/>
    <d v="1899-12-30T00:08:28"/>
    <n v="19"/>
    <x v="365"/>
    <n v="8.2154994512734808E-2"/>
    <x v="0"/>
  </r>
  <r>
    <s v="9ec847"/>
    <n v="5"/>
    <n v="2"/>
    <s v="t"/>
    <s v="9f8344"/>
    <d v="1899-12-30T00:08:28"/>
    <n v="54"/>
    <x v="298"/>
    <n v="0.23349314229935159"/>
    <x v="0"/>
  </r>
  <r>
    <s v="b9a74d"/>
    <n v="5"/>
    <n v="2"/>
    <s v="t"/>
    <s v="9f8344"/>
    <d v="1899-12-30T00:08:28"/>
    <n v="17"/>
    <x v="958"/>
    <n v="7.3507100353499569E-2"/>
    <x v="1"/>
  </r>
  <r>
    <s v="2feb6b"/>
    <n v="2"/>
    <n v="2"/>
    <s v="t"/>
    <s v="9f8344"/>
    <d v="1899-12-30T00:08:28"/>
    <n v="29"/>
    <x v="1022"/>
    <n v="5.0157786123564412E-2"/>
    <x v="1"/>
  </r>
  <r>
    <s v="e83aa3"/>
    <n v="5"/>
    <n v="3"/>
    <s v="f"/>
    <s v="c8119e"/>
    <d v="1899-12-30T00:19:45"/>
    <n v="32"/>
    <x v="654"/>
    <n v="0.1369544054605418"/>
    <x v="0"/>
  </r>
  <r>
    <s v="72f5d4"/>
    <n v="3"/>
    <n v="3"/>
    <s v="f"/>
    <s v="c8119e"/>
    <d v="1899-12-30T00:19:45"/>
    <n v="19"/>
    <x v="680"/>
    <n v="4.8790006945318015E-2"/>
    <x v="0"/>
  </r>
  <r>
    <s v="9ec847"/>
    <n v="4"/>
    <n v="3"/>
    <s v="f"/>
    <s v="c8119e"/>
    <d v="1899-12-30T00:19:45"/>
    <n v="54"/>
    <x v="825"/>
    <n v="0.18488844737173143"/>
    <x v="0"/>
  </r>
  <r>
    <s v="5d267b"/>
    <n v="2"/>
    <n v="3"/>
    <s v="f"/>
    <s v="c8119e"/>
    <d v="1899-12-30T00:19:45"/>
    <n v="40"/>
    <x v="681"/>
    <n v="6.84772027302709E-2"/>
    <x v="1"/>
  </r>
  <r>
    <s v="c8d436"/>
    <n v="2"/>
    <n v="3"/>
    <s v="f"/>
    <s v="c8119e"/>
    <d v="1899-12-30T00:19:45"/>
    <n v="10"/>
    <x v="336"/>
    <n v="1.7119300682567725E-2"/>
    <x v="1"/>
  </r>
  <r>
    <s v="2a2353"/>
    <n v="1"/>
    <n v="3"/>
    <s v="f"/>
    <s v="c8119e"/>
    <d v="1899-12-30T00:19:45"/>
    <n v="57"/>
    <x v="680"/>
    <n v="4.8790006945318015E-2"/>
    <x v="1"/>
  </r>
  <r>
    <s v="2feb6b"/>
    <n v="5"/>
    <n v="3"/>
    <s v="f"/>
    <s v="c8119e"/>
    <d v="1899-12-30T00:19:45"/>
    <n v="29"/>
    <x v="1176"/>
    <n v="0.12411492994861603"/>
    <x v="1"/>
  </r>
  <r>
    <s v="e83aa3"/>
    <n v="5"/>
    <n v="5"/>
    <s v="t"/>
    <s v="d1868f"/>
    <d v="1899-12-30T00:23:59"/>
    <n v="32"/>
    <x v="499"/>
    <n v="0.13413060328609766"/>
    <x v="0"/>
  </r>
  <r>
    <s v="e31d39"/>
    <n v="5"/>
    <n v="5"/>
    <s v="t"/>
    <s v="d1868f"/>
    <d v="1899-12-30T00:23:59"/>
    <n v="10"/>
    <x v="532"/>
    <n v="4.1915813526905515E-2"/>
    <x v="0"/>
  </r>
  <r>
    <s v="72f5d4"/>
    <n v="3"/>
    <n v="5"/>
    <s v="t"/>
    <s v="d1868f"/>
    <d v="1899-12-30T00:23:59"/>
    <n v="19"/>
    <x v="56"/>
    <n v="4.7784027420672288E-2"/>
    <x v="0"/>
  </r>
  <r>
    <s v="c8d436"/>
    <n v="1"/>
    <n v="5"/>
    <s v="t"/>
    <s v="d1868f"/>
    <d v="1899-12-30T00:23:59"/>
    <n v="10"/>
    <x v="534"/>
    <n v="8.3831627053811038E-3"/>
    <x v="1"/>
  </r>
  <r>
    <s v="2a2353"/>
    <n v="3"/>
    <n v="5"/>
    <s v="t"/>
    <s v="d1868f"/>
    <d v="1899-12-30T00:23:59"/>
    <n v="57"/>
    <x v="984"/>
    <n v="0.14335208226201684"/>
    <x v="1"/>
  </r>
  <r>
    <s v="f084eb"/>
    <n v="5"/>
    <n v="5"/>
    <s v="t"/>
    <s v="d1868f"/>
    <d v="1899-12-30T00:23:59"/>
    <n v="36"/>
    <x v="218"/>
    <n v="0.15089692869685986"/>
    <x v="1"/>
  </r>
  <r>
    <s v="b9a74d"/>
    <n v="4"/>
    <n v="5"/>
    <s v="t"/>
    <s v="d1868f"/>
    <d v="1899-12-30T00:23:59"/>
    <n v="17"/>
    <x v="564"/>
    <n v="5.7005506396591493E-2"/>
    <x v="1"/>
  </r>
  <r>
    <s v="c4a632"/>
    <n v="4"/>
    <n v="4"/>
    <s v="f"/>
    <s v="18e6d7"/>
    <d v="1899-12-30T00:13:05"/>
    <n v="13"/>
    <x v="724"/>
    <n v="4.4051313921328918E-2"/>
    <x v="0"/>
  </r>
  <r>
    <s v="b9a74d"/>
    <n v="3"/>
    <n v="4"/>
    <s v="f"/>
    <s v="18e6d7"/>
    <d v="1899-12-30T00:13:05"/>
    <n v="17"/>
    <x v="235"/>
    <n v="4.3204173268995665E-2"/>
    <x v="1"/>
  </r>
  <r>
    <s v="2feb6b"/>
    <n v="1"/>
    <n v="4"/>
    <s v="f"/>
    <s v="18e6d7"/>
    <d v="1899-12-30T00:13:05"/>
    <n v="29"/>
    <x v="236"/>
    <n v="2.4567078917664204E-2"/>
    <x v="1"/>
  </r>
  <r>
    <s v="c4a632"/>
    <n v="4"/>
    <n v="0"/>
    <s v="f"/>
    <s v="69365f"/>
    <d v="1899-12-30T00:04:27"/>
    <n v="13"/>
    <x v="269"/>
    <n v="4.5886785334717621E-2"/>
    <x v="0"/>
  </r>
  <r>
    <s v="e31d39"/>
    <n v="4"/>
    <n v="0"/>
    <s v="f"/>
    <s v="69365f"/>
    <d v="1899-12-30T00:04:27"/>
    <n v="10"/>
    <x v="39"/>
    <n v="3.5297527180552013E-2"/>
    <x v="0"/>
  </r>
  <r>
    <s v="72f5d4"/>
    <n v="2"/>
    <n v="0"/>
    <s v="f"/>
    <s v="69365f"/>
    <d v="1899-12-30T00:04:27"/>
    <n v="19"/>
    <x v="486"/>
    <n v="3.3532650821524415E-2"/>
    <x v="0"/>
  </r>
  <r>
    <s v="5d267b"/>
    <n v="2"/>
    <n v="0"/>
    <s v="f"/>
    <s v="69365f"/>
    <d v="1899-12-30T00:04:27"/>
    <n v="40"/>
    <x v="993"/>
    <n v="7.0595054361104026E-2"/>
    <x v="1"/>
  </r>
  <r>
    <s v="c8d436"/>
    <n v="2"/>
    <n v="0"/>
    <s v="f"/>
    <s v="69365f"/>
    <d v="1899-12-30T00:04:27"/>
    <n v="10"/>
    <x v="700"/>
    <n v="1.7648763590276006E-2"/>
    <x v="1"/>
  </r>
  <r>
    <s v="2a2353"/>
    <n v="3"/>
    <n v="0"/>
    <s v="f"/>
    <s v="69365f"/>
    <d v="1899-12-30T00:04:27"/>
    <n v="57"/>
    <x v="218"/>
    <n v="0.15089692869685986"/>
    <x v="1"/>
  </r>
  <r>
    <s v="b9a74d"/>
    <n v="3"/>
    <n v="0"/>
    <s v="f"/>
    <s v="69365f"/>
    <d v="1899-12-30T00:04:27"/>
    <n v="17"/>
    <x v="896"/>
    <n v="4.5004347155203822E-2"/>
    <x v="1"/>
  </r>
  <r>
    <s v="2feb6b"/>
    <n v="2"/>
    <n v="0"/>
    <s v="f"/>
    <s v="69365f"/>
    <d v="1899-12-30T00:04:27"/>
    <n v="29"/>
    <x v="702"/>
    <n v="5.1181414411800422E-2"/>
    <x v="1"/>
  </r>
  <r>
    <s v="d5e9a6"/>
    <n v="4"/>
    <n v="14"/>
    <s v="f"/>
    <n v="603676"/>
    <d v="1899-12-30T00:05:58"/>
    <n v="23"/>
    <x v="330"/>
    <n v="6.9818508763131878E-2"/>
    <x v="0"/>
  </r>
  <r>
    <s v="72f5d4"/>
    <n v="3"/>
    <n v="14"/>
    <s v="f"/>
    <n v="603676"/>
    <d v="1899-12-30T00:05:58"/>
    <n v="19"/>
    <x v="31"/>
    <n v="4.3257119559766487E-2"/>
    <x v="0"/>
  </r>
  <r>
    <s v="c8d436"/>
    <n v="5"/>
    <n v="14"/>
    <s v="f"/>
    <n v="603676"/>
    <d v="1899-12-30T00:05:58"/>
    <n v="10"/>
    <x v="374"/>
    <n v="3.794484171909341E-2"/>
    <x v="1"/>
  </r>
  <r>
    <s v="c4a632"/>
    <n v="3"/>
    <n v="6"/>
    <s v="t"/>
    <s v="331f63"/>
    <d v="1899-12-30T00:40:58"/>
    <n v="13"/>
    <x v="35"/>
    <n v="3.2350183660975917E-2"/>
    <x v="0"/>
  </r>
  <r>
    <s v="e83aa3"/>
    <n v="2"/>
    <n v="6"/>
    <s v="t"/>
    <s v="331f63"/>
    <d v="1899-12-30T00:40:58"/>
    <n v="32"/>
    <x v="716"/>
    <n v="5.3087480879550224E-2"/>
    <x v="0"/>
  </r>
  <r>
    <s v="e31d39"/>
    <n v="3"/>
    <n v="6"/>
    <s v="t"/>
    <s v="331f63"/>
    <d v="1899-12-30T00:40:58"/>
    <n v="10"/>
    <x v="36"/>
    <n v="2.4884756662289169E-2"/>
    <x v="0"/>
  </r>
  <r>
    <s v="d5e9a6"/>
    <n v="1"/>
    <n v="6"/>
    <s v="t"/>
    <s v="331f63"/>
    <d v="1899-12-30T00:40:58"/>
    <n v="23"/>
    <x v="893"/>
    <n v="1.907831344108836E-2"/>
    <x v="0"/>
  </r>
  <r>
    <s v="9ec847"/>
    <n v="4"/>
    <n v="6"/>
    <s v="t"/>
    <s v="331f63"/>
    <d v="1899-12-30T00:40:58"/>
    <n v="54"/>
    <x v="1065"/>
    <n v="0.17917024796848202"/>
    <x v="0"/>
  </r>
  <r>
    <s v="5d267b"/>
    <n v="2"/>
    <n v="6"/>
    <s v="t"/>
    <s v="331f63"/>
    <d v="1899-12-30T00:40:58"/>
    <n v="40"/>
    <x v="220"/>
    <n v="6.6359351099437774E-2"/>
    <x v="1"/>
  </r>
  <r>
    <s v="c4a632"/>
    <n v="1"/>
    <n v="4"/>
    <s v="t"/>
    <s v="6c6d33"/>
    <d v="1899-12-30T00:00:42"/>
    <n v="13"/>
    <x v="726"/>
    <n v="1.1012828480332229E-2"/>
    <x v="0"/>
  </r>
  <r>
    <s v="d5e9a6"/>
    <n v="5"/>
    <n v="4"/>
    <s v="t"/>
    <s v="6c6d33"/>
    <d v="1899-12-30T00:00:42"/>
    <n v="23"/>
    <x v="642"/>
    <n v="9.742117501832355E-2"/>
    <x v="0"/>
  </r>
  <r>
    <s v="72f5d4"/>
    <n v="2"/>
    <n v="4"/>
    <s v="t"/>
    <s v="6c6d33"/>
    <d v="1899-12-30T00:00:42"/>
    <n v="19"/>
    <x v="925"/>
    <n v="3.219134478866343E-2"/>
    <x v="0"/>
  </r>
  <r>
    <s v="9ec847"/>
    <n v="4"/>
    <n v="4"/>
    <s v="t"/>
    <s v="6c6d33"/>
    <d v="1899-12-30T00:00:42"/>
    <n v="54"/>
    <x v="747"/>
    <n v="0.18298238090398164"/>
    <x v="0"/>
  </r>
  <r>
    <s v="5d267b"/>
    <n v="2"/>
    <n v="4"/>
    <s v="t"/>
    <s v="6c6d33"/>
    <d v="1899-12-30T00:00:42"/>
    <n v="40"/>
    <x v="748"/>
    <n v="6.7771252186659858E-2"/>
    <x v="1"/>
  </r>
  <r>
    <s v="c8d436"/>
    <n v="5"/>
    <n v="4"/>
    <s v="t"/>
    <s v="6c6d33"/>
    <d v="1899-12-30T00:00:42"/>
    <n v="10"/>
    <x v="544"/>
    <n v="4.2357032616662418E-2"/>
    <x v="1"/>
  </r>
  <r>
    <s v="2feb6b"/>
    <n v="1"/>
    <n v="4"/>
    <s v="t"/>
    <s v="6c6d33"/>
    <d v="1899-12-30T00:00:42"/>
    <n v="29"/>
    <x v="236"/>
    <n v="2.4567078917664204E-2"/>
    <x v="1"/>
  </r>
  <r>
    <s v="d5e9a6"/>
    <n v="4"/>
    <n v="17"/>
    <s v="t"/>
    <s v="0951ed"/>
    <d v="1899-12-30T00:24:13"/>
    <n v="23"/>
    <x v="1032"/>
    <n v="6.7382979387673791E-2"/>
    <x v="0"/>
  </r>
  <r>
    <s v="72f5d4"/>
    <n v="3"/>
    <n v="17"/>
    <s v="t"/>
    <s v="0951ed"/>
    <d v="1899-12-30T00:24:13"/>
    <n v="19"/>
    <x v="931"/>
    <n v="4.1748150272797886E-2"/>
    <x v="0"/>
  </r>
  <r>
    <s v="9ec847"/>
    <n v="4"/>
    <n v="17"/>
    <s v="t"/>
    <s v="0951ed"/>
    <d v="1899-12-30T00:24:13"/>
    <n v="54"/>
    <x v="1117"/>
    <n v="0.15820351682323414"/>
    <x v="0"/>
  </r>
  <r>
    <s v="c8d436"/>
    <n v="4"/>
    <n v="17"/>
    <s v="t"/>
    <s v="0951ed"/>
    <d v="1899-12-30T00:24:13"/>
    <n v="10"/>
    <x v="285"/>
    <n v="2.9296947559858171E-2"/>
    <x v="1"/>
  </r>
  <r>
    <s v="f084eb"/>
    <n v="3"/>
    <n v="17"/>
    <s v="t"/>
    <s v="0951ed"/>
    <d v="1899-12-30T00:24:13"/>
    <n v="36"/>
    <x v="608"/>
    <n v="7.9101758411617068E-2"/>
    <x v="1"/>
  </r>
  <r>
    <s v="b9a74d"/>
    <n v="1"/>
    <n v="17"/>
    <s v="t"/>
    <s v="0951ed"/>
    <d v="1899-12-30T00:24:13"/>
    <n v="17"/>
    <x v="1024"/>
    <n v="1.2451202712939723E-2"/>
    <x v="1"/>
  </r>
  <r>
    <s v="2feb6b"/>
    <n v="1"/>
    <n v="17"/>
    <s v="t"/>
    <s v="0951ed"/>
    <d v="1899-12-30T00:24:13"/>
    <n v="29"/>
    <x v="987"/>
    <n v="2.1240286980897177E-2"/>
    <x v="1"/>
  </r>
  <r>
    <s v="e31d39"/>
    <n v="4"/>
    <n v="15"/>
    <s v="t"/>
    <s v="a6ab54"/>
    <d v="1899-12-30T00:54:57"/>
    <n v="10"/>
    <x v="64"/>
    <n v="3.0002898103469212E-2"/>
    <x v="0"/>
  </r>
  <r>
    <s v="d5e9a6"/>
    <n v="1"/>
    <n v="15"/>
    <s v="t"/>
    <s v="a6ab54"/>
    <d v="1899-12-30T00:54:57"/>
    <n v="23"/>
    <x v="615"/>
    <n v="1.7251666409494798E-2"/>
    <x v="0"/>
  </r>
  <r>
    <s v="72f5d4"/>
    <n v="5"/>
    <n v="15"/>
    <s v="t"/>
    <s v="a6ab54"/>
    <d v="1899-12-30T00:54:57"/>
    <n v="19"/>
    <x v="1070"/>
    <n v="7.1256882995739373E-2"/>
    <x v="0"/>
  </r>
  <r>
    <s v="5d267b"/>
    <n v="5"/>
    <n v="15"/>
    <s v="t"/>
    <s v="a6ab54"/>
    <d v="1899-12-30T00:54:57"/>
    <n v="40"/>
    <x v="185"/>
    <n v="0.15001449051734606"/>
    <x v="1"/>
  </r>
  <r>
    <s v="2a2353"/>
    <n v="2"/>
    <n v="15"/>
    <s v="t"/>
    <s v="a6ab54"/>
    <d v="1899-12-30T00:54:57"/>
    <n v="57"/>
    <x v="570"/>
    <n v="8.5508259594887254E-2"/>
    <x v="1"/>
  </r>
  <r>
    <s v="f084eb"/>
    <n v="2"/>
    <n v="15"/>
    <s v="t"/>
    <s v="a6ab54"/>
    <d v="1899-12-30T00:54:57"/>
    <n v="36"/>
    <x v="616"/>
    <n v="5.4005216586244582E-2"/>
    <x v="1"/>
  </r>
  <r>
    <s v="2feb6b"/>
    <n v="1"/>
    <n v="15"/>
    <s v="t"/>
    <s v="a6ab54"/>
    <d v="1899-12-30T00:54:57"/>
    <n v="29"/>
    <x v="566"/>
    <n v="2.1752101125015178E-2"/>
    <x v="1"/>
  </r>
  <r>
    <s v="c4a632"/>
    <n v="1"/>
    <n v="19"/>
    <s v="t"/>
    <s v="8fe413"/>
    <d v="1899-12-30T00:59:07"/>
    <n v="13"/>
    <x v="253"/>
    <n v="9.292074030280319E-3"/>
    <x v="0"/>
  </r>
  <r>
    <s v="e83aa3"/>
    <n v="3"/>
    <n v="19"/>
    <s v="t"/>
    <s v="8fe413"/>
    <d v="1899-12-30T00:59:07"/>
    <n v="32"/>
    <x v="254"/>
    <n v="6.8618392838993125E-2"/>
    <x v="0"/>
  </r>
  <r>
    <s v="9ec847"/>
    <n v="1"/>
    <n v="19"/>
    <s v="t"/>
    <s v="8fe413"/>
    <d v="1899-12-30T00:59:07"/>
    <n v="54"/>
    <x v="955"/>
    <n v="3.8597845971933629E-2"/>
    <x v="0"/>
  </r>
  <r>
    <s v="5d267b"/>
    <n v="1"/>
    <n v="19"/>
    <s v="t"/>
    <s v="8fe413"/>
    <d v="1899-12-30T00:59:07"/>
    <n v="40"/>
    <x v="255"/>
    <n v="2.8590997016247136E-2"/>
    <x v="1"/>
  </r>
  <r>
    <s v="c8d436"/>
    <n v="4"/>
    <n v="19"/>
    <s v="t"/>
    <s v="8fe413"/>
    <d v="1899-12-30T00:59:07"/>
    <n v="10"/>
    <x v="255"/>
    <n v="2.8590997016247136E-2"/>
    <x v="1"/>
  </r>
  <r>
    <s v="b9a74d"/>
    <n v="4"/>
    <n v="19"/>
    <s v="t"/>
    <s v="8fe413"/>
    <d v="1899-12-30T00:59:07"/>
    <n v="17"/>
    <x v="278"/>
    <n v="4.8604694927620123E-2"/>
    <x v="1"/>
  </r>
  <r>
    <s v="2feb6b"/>
    <n v="2"/>
    <n v="19"/>
    <s v="t"/>
    <s v="8fe413"/>
    <d v="1899-12-30T00:59:07"/>
    <n v="29"/>
    <x v="97"/>
    <n v="4.1456945673558343E-2"/>
    <x v="1"/>
  </r>
  <r>
    <s v="c4a632"/>
    <n v="4"/>
    <n v="17"/>
    <s v="f"/>
    <s v="28b3a4"/>
    <d v="1899-12-30T00:04:46"/>
    <n v="13"/>
    <x v="0"/>
    <n v="3.8086031827815621E-2"/>
    <x v="0"/>
  </r>
  <r>
    <s v="e83aa3"/>
    <n v="2"/>
    <n v="17"/>
    <s v="f"/>
    <s v="28b3a4"/>
    <d v="1899-12-30T00:04:46"/>
    <n v="32"/>
    <x v="905"/>
    <n v="4.6875116095773071E-2"/>
    <x v="0"/>
  </r>
  <r>
    <s v="e31d39"/>
    <n v="2"/>
    <n v="17"/>
    <s v="f"/>
    <s v="28b3a4"/>
    <d v="1899-12-30T00:04:46"/>
    <n v="10"/>
    <x v="787"/>
    <n v="1.4648473779929085E-2"/>
    <x v="0"/>
  </r>
  <r>
    <s v="9ec847"/>
    <n v="4"/>
    <n v="17"/>
    <s v="f"/>
    <s v="28b3a4"/>
    <d v="1899-12-30T00:04:46"/>
    <n v="54"/>
    <x v="1117"/>
    <n v="0.15820351682323414"/>
    <x v="0"/>
  </r>
  <r>
    <s v="5d267b"/>
    <n v="1"/>
    <n v="17"/>
    <s v="f"/>
    <s v="28b3a4"/>
    <d v="1899-12-30T00:04:46"/>
    <n v="40"/>
    <x v="285"/>
    <n v="2.9296947559858171E-2"/>
    <x v="1"/>
  </r>
  <r>
    <s v="f084eb"/>
    <n v="3"/>
    <n v="17"/>
    <s v="f"/>
    <s v="28b3a4"/>
    <d v="1899-12-30T00:04:46"/>
    <n v="36"/>
    <x v="608"/>
    <n v="7.9101758411617068E-2"/>
    <x v="1"/>
  </r>
  <r>
    <s v="2feb6b"/>
    <n v="1"/>
    <n v="17"/>
    <s v="f"/>
    <s v="28b3a4"/>
    <d v="1899-12-30T00:04:46"/>
    <n v="29"/>
    <x v="987"/>
    <n v="2.1240286980897177E-2"/>
    <x v="1"/>
  </r>
  <r>
    <s v="e31d39"/>
    <n v="4"/>
    <n v="1"/>
    <s v="f"/>
    <s v="a8bfe3"/>
    <d v="1899-12-30T00:02:43"/>
    <n v="10"/>
    <x v="761"/>
    <n v="3.4944551908746499E-2"/>
    <x v="0"/>
  </r>
  <r>
    <s v="9ec847"/>
    <n v="5"/>
    <n v="1"/>
    <s v="f"/>
    <s v="a8bfe3"/>
    <d v="1899-12-30T00:02:43"/>
    <n v="54"/>
    <x v="1037"/>
    <n v="0.23587572538403884"/>
    <x v="0"/>
  </r>
  <r>
    <s v="5d267b"/>
    <n v="1"/>
    <n v="1"/>
    <s v="f"/>
    <s v="a8bfe3"/>
    <d v="1899-12-30T00:02:43"/>
    <n v="40"/>
    <x v="761"/>
    <n v="3.4944551908746499E-2"/>
    <x v="1"/>
  </r>
  <r>
    <s v="c8d436"/>
    <n v="4"/>
    <n v="1"/>
    <s v="f"/>
    <s v="a8bfe3"/>
    <d v="1899-12-30T00:02:43"/>
    <n v="10"/>
    <x v="761"/>
    <n v="3.4944551908746499E-2"/>
    <x v="1"/>
  </r>
  <r>
    <s v="b9a74d"/>
    <n v="3"/>
    <n v="1"/>
    <s v="f"/>
    <s v="a8bfe3"/>
    <d v="1899-12-30T00:02:43"/>
    <n v="17"/>
    <x v="116"/>
    <n v="4.4554303683651778E-2"/>
    <x v="1"/>
  </r>
  <r>
    <s v="d5e9a6"/>
    <n v="2"/>
    <n v="0"/>
    <s v="t"/>
    <s v="a08342"/>
    <d v="1899-12-30T00:00:23"/>
    <n v="23"/>
    <x v="326"/>
    <n v="4.0592156257634814E-2"/>
    <x v="0"/>
  </r>
  <r>
    <s v="c8d436"/>
    <n v="5"/>
    <n v="0"/>
    <s v="t"/>
    <s v="a08342"/>
    <d v="1899-12-30T00:00:23"/>
    <n v="10"/>
    <x v="876"/>
    <n v="4.4121908975690016E-2"/>
    <x v="1"/>
  </r>
  <r>
    <s v="2a2353"/>
    <n v="2"/>
    <n v="0"/>
    <s v="t"/>
    <s v="a08342"/>
    <d v="1899-12-30T00:00:23"/>
    <n v="57"/>
    <x v="546"/>
    <n v="0.10059795246457323"/>
    <x v="1"/>
  </r>
  <r>
    <s v="f084eb"/>
    <n v="4"/>
    <n v="0"/>
    <s v="t"/>
    <s v="a08342"/>
    <d v="1899-12-30T00:00:23"/>
    <n v="36"/>
    <x v="449"/>
    <n v="0.12707109784998727"/>
    <x v="1"/>
  </r>
  <r>
    <s v="b9a74d"/>
    <n v="4"/>
    <n v="0"/>
    <s v="t"/>
    <s v="a08342"/>
    <d v="1899-12-30T00:00:23"/>
    <n v="17"/>
    <x v="219"/>
    <n v="6.0005796206938425E-2"/>
    <x v="1"/>
  </r>
  <r>
    <s v="2feb6b"/>
    <n v="1"/>
    <n v="0"/>
    <s v="t"/>
    <s v="a08342"/>
    <d v="1899-12-30T00:00:23"/>
    <n v="29"/>
    <x v="450"/>
    <n v="2.5590707205900211E-2"/>
    <x v="1"/>
  </r>
  <r>
    <s v="e83aa3"/>
    <n v="1"/>
    <n v="4"/>
    <s v="t"/>
    <s v="a86264"/>
    <d v="1899-12-30T00:25:05"/>
    <n v="32"/>
    <x v="641"/>
    <n v="2.7108500874663946E-2"/>
    <x v="0"/>
  </r>
  <r>
    <s v="d5e9a6"/>
    <n v="5"/>
    <n v="4"/>
    <s v="t"/>
    <s v="a86264"/>
    <d v="1899-12-30T00:25:05"/>
    <n v="23"/>
    <x v="642"/>
    <n v="9.742117501832355E-2"/>
    <x v="0"/>
  </r>
  <r>
    <s v="72f5d4"/>
    <n v="2"/>
    <n v="4"/>
    <s v="t"/>
    <s v="a86264"/>
    <d v="1899-12-30T00:25:05"/>
    <n v="19"/>
    <x v="925"/>
    <n v="3.219134478866343E-2"/>
    <x v="0"/>
  </r>
  <r>
    <s v="9ec847"/>
    <n v="1"/>
    <n v="4"/>
    <s v="t"/>
    <s v="a86264"/>
    <d v="1899-12-30T00:25:05"/>
    <n v="54"/>
    <x v="910"/>
    <n v="4.574559522599541E-2"/>
    <x v="0"/>
  </r>
  <r>
    <s v="c8d436"/>
    <n v="3"/>
    <n v="4"/>
    <s v="t"/>
    <s v="a86264"/>
    <d v="1899-12-30T00:25:05"/>
    <n v="10"/>
    <x v="727"/>
    <n v="2.541421956999745E-2"/>
    <x v="1"/>
  </r>
  <r>
    <s v="f084eb"/>
    <n v="4"/>
    <n v="4"/>
    <s v="t"/>
    <s v="a86264"/>
    <d v="1899-12-30T00:25:05"/>
    <n v="36"/>
    <x v="870"/>
    <n v="0.12198825393598776"/>
    <x v="1"/>
  </r>
  <r>
    <s v="b9a74d"/>
    <n v="3"/>
    <n v="4"/>
    <s v="t"/>
    <s v="a86264"/>
    <d v="1899-12-30T00:25:05"/>
    <n v="17"/>
    <x v="235"/>
    <n v="4.3204173268995665E-2"/>
    <x v="1"/>
  </r>
  <r>
    <s v="2feb6b"/>
    <n v="5"/>
    <n v="4"/>
    <s v="t"/>
    <s v="a86264"/>
    <d v="1899-12-30T00:25:05"/>
    <n v="29"/>
    <x v="122"/>
    <n v="0.12283539458832099"/>
    <x v="1"/>
  </r>
  <r>
    <s v="c4a632"/>
    <n v="1"/>
    <n v="6"/>
    <s v="t"/>
    <s v="07f754"/>
    <d v="1899-12-30T00:26:43"/>
    <n v="13"/>
    <x v="998"/>
    <n v="1.078339455365864E-2"/>
    <x v="0"/>
  </r>
  <r>
    <s v="c8d436"/>
    <n v="4"/>
    <n v="6"/>
    <s v="t"/>
    <s v="07f754"/>
    <d v="1899-12-30T00:26:43"/>
    <n v="10"/>
    <x v="281"/>
    <n v="3.3179675549718887E-2"/>
    <x v="1"/>
  </r>
  <r>
    <s v="2a2353"/>
    <n v="1"/>
    <n v="6"/>
    <s v="t"/>
    <s v="07f754"/>
    <d v="1899-12-30T00:26:43"/>
    <n v="57"/>
    <x v="1003"/>
    <n v="4.7281037658349422E-2"/>
    <x v="1"/>
  </r>
  <r>
    <s v="f084eb"/>
    <n v="1"/>
    <n v="6"/>
    <s v="t"/>
    <s v="07f754"/>
    <d v="1899-12-30T00:26:43"/>
    <n v="36"/>
    <x v="1004"/>
    <n v="2.9861707994747001E-2"/>
    <x v="1"/>
  </r>
  <r>
    <s v="b9a74d"/>
    <n v="3"/>
    <n v="6"/>
    <s v="t"/>
    <s v="07f754"/>
    <d v="1899-12-30T00:26:43"/>
    <n v="17"/>
    <x v="463"/>
    <n v="4.2304086325891582E-2"/>
    <x v="1"/>
  </r>
  <r>
    <s v="c4a632"/>
    <n v="3"/>
    <n v="0"/>
    <s v="t"/>
    <s v="30d03a"/>
    <d v="1899-12-30T00:08:11"/>
    <n v="13"/>
    <x v="150"/>
    <n v="3.4415089001038214E-2"/>
    <x v="0"/>
  </r>
  <r>
    <s v="e83aa3"/>
    <n v="5"/>
    <n v="0"/>
    <s v="t"/>
    <s v="30d03a"/>
    <d v="1899-12-30T00:08:11"/>
    <n v="32"/>
    <x v="41"/>
    <n v="0.14119010872220805"/>
    <x v="0"/>
  </r>
  <r>
    <s v="d5e9a6"/>
    <n v="3"/>
    <n v="0"/>
    <s v="t"/>
    <s v="30d03a"/>
    <d v="1899-12-30T00:08:11"/>
    <n v="23"/>
    <x v="399"/>
    <n v="6.0888234386452224E-2"/>
    <x v="0"/>
  </r>
  <r>
    <s v="9ec847"/>
    <n v="3"/>
    <n v="0"/>
    <s v="t"/>
    <s v="30d03a"/>
    <d v="1899-12-30T00:08:11"/>
    <n v="54"/>
    <x v="52"/>
    <n v="0.14295498508123564"/>
    <x v="0"/>
  </r>
  <r>
    <s v="2feb6b"/>
    <n v="1"/>
    <n v="0"/>
    <s v="t"/>
    <s v="30d03a"/>
    <d v="1899-12-30T00:08:11"/>
    <n v="29"/>
    <x v="450"/>
    <n v="2.5590707205900211E-2"/>
    <x v="1"/>
  </r>
  <r>
    <s v="d5e9a6"/>
    <n v="4"/>
    <n v="6"/>
    <s v="f"/>
    <s v="5ba442"/>
    <d v="1899-12-30T00:52:36"/>
    <n v="23"/>
    <x v="779"/>
    <n v="7.6313253764353439E-2"/>
    <x v="0"/>
  </r>
  <r>
    <s v="72f5d4"/>
    <n v="5"/>
    <n v="6"/>
    <s v="f"/>
    <s v="5ba442"/>
    <d v="1899-12-30T00:52:36"/>
    <n v="19"/>
    <x v="394"/>
    <n v="7.8801729430582362E-2"/>
    <x v="0"/>
  </r>
  <r>
    <s v="2a2353"/>
    <n v="2"/>
    <n v="6"/>
    <s v="f"/>
    <s v="5ba442"/>
    <d v="1899-12-30T00:52:36"/>
    <n v="57"/>
    <x v="221"/>
    <n v="9.4562075316698843E-2"/>
    <x v="1"/>
  </r>
  <r>
    <s v="f084eb"/>
    <n v="2"/>
    <n v="6"/>
    <s v="f"/>
    <s v="5ba442"/>
    <d v="1899-12-30T00:52:36"/>
    <n v="36"/>
    <x v="222"/>
    <n v="5.9723415989494003E-2"/>
    <x v="1"/>
  </r>
  <r>
    <s v="e31d39"/>
    <n v="5"/>
    <n v="3"/>
    <s v="f"/>
    <s v="0bd25c"/>
    <d v="1899-12-30T00:06:54"/>
    <n v="10"/>
    <x v="674"/>
    <n v="4.2798251706419314E-2"/>
    <x v="0"/>
  </r>
  <r>
    <s v="d5e9a6"/>
    <n v="4"/>
    <n v="3"/>
    <s v="f"/>
    <s v="0bd25c"/>
    <d v="1899-12-30T00:06:54"/>
    <n v="23"/>
    <x v="1025"/>
    <n v="7.874878313981154E-2"/>
    <x v="0"/>
  </r>
  <r>
    <s v="72f5d4"/>
    <n v="1"/>
    <n v="3"/>
    <s v="f"/>
    <s v="0bd25c"/>
    <d v="1899-12-30T00:06:54"/>
    <n v="19"/>
    <x v="824"/>
    <n v="1.6263335648439341E-2"/>
    <x v="0"/>
  </r>
  <r>
    <s v="2a2353"/>
    <n v="4"/>
    <n v="3"/>
    <s v="f"/>
    <s v="0bd25c"/>
    <d v="1899-12-30T00:06:54"/>
    <n v="57"/>
    <x v="334"/>
    <n v="0.19516002778127206"/>
    <x v="1"/>
  </r>
  <r>
    <s v="f084eb"/>
    <n v="2"/>
    <n v="3"/>
    <s v="f"/>
    <s v="0bd25c"/>
    <d v="1899-12-30T00:06:54"/>
    <n v="36"/>
    <x v="767"/>
    <n v="6.1629482457243825E-2"/>
    <x v="1"/>
  </r>
  <r>
    <s v="2feb6b"/>
    <n v="2"/>
    <n v="3"/>
    <s v="f"/>
    <s v="0bd25c"/>
    <d v="1899-12-30T00:06:54"/>
    <n v="29"/>
    <x v="340"/>
    <n v="4.964597197944641E-2"/>
    <x v="1"/>
  </r>
  <r>
    <s v="e83aa3"/>
    <n v="5"/>
    <n v="1"/>
    <s v="t"/>
    <s v="f6325e"/>
    <d v="1899-12-30T00:46:38"/>
    <n v="32"/>
    <x v="93"/>
    <n v="0.139778207634986"/>
    <x v="0"/>
  </r>
  <r>
    <s v="e31d39"/>
    <n v="4"/>
    <n v="1"/>
    <s v="t"/>
    <s v="f6325e"/>
    <d v="1899-12-30T00:46:38"/>
    <n v="10"/>
    <x v="761"/>
    <n v="3.4944551908746499E-2"/>
    <x v="0"/>
  </r>
  <r>
    <s v="d5e9a6"/>
    <n v="4"/>
    <n v="1"/>
    <s v="t"/>
    <s v="f6325e"/>
    <d v="1899-12-30T00:46:38"/>
    <n v="23"/>
    <x v="1077"/>
    <n v="8.0372469390116941E-2"/>
    <x v="0"/>
  </r>
  <r>
    <s v="5d267b"/>
    <n v="5"/>
    <n v="1"/>
    <s v="t"/>
    <s v="f6325e"/>
    <d v="1899-12-30T00:46:38"/>
    <n v="40"/>
    <x v="494"/>
    <n v="0.17472275954373248"/>
    <x v="1"/>
  </r>
  <r>
    <s v="2a2353"/>
    <n v="2"/>
    <n v="1"/>
    <s v="t"/>
    <s v="f6325e"/>
    <d v="1899-12-30T00:46:38"/>
    <n v="57"/>
    <x v="718"/>
    <n v="9.9591972939927512E-2"/>
    <x v="1"/>
  </r>
  <r>
    <s v="b9a74d"/>
    <n v="3"/>
    <n v="1"/>
    <s v="t"/>
    <s v="f6325e"/>
    <d v="1899-12-30T00:46:38"/>
    <n v="17"/>
    <x v="116"/>
    <n v="4.4554303683651778E-2"/>
    <x v="1"/>
  </r>
  <r>
    <s v="c4a632"/>
    <n v="4"/>
    <n v="20"/>
    <s v="f"/>
    <s v="634e7e"/>
    <d v="1899-12-30T00:11:16"/>
    <n v="13"/>
    <x v="386"/>
    <n v="3.6709428267774097E-2"/>
    <x v="0"/>
  </r>
  <r>
    <s v="e31d39"/>
    <n v="5"/>
    <n v="20"/>
    <s v="f"/>
    <s v="634e7e"/>
    <d v="1899-12-30T00:11:16"/>
    <n v="10"/>
    <x v="39"/>
    <n v="3.5297527180552013E-2"/>
    <x v="0"/>
  </r>
  <r>
    <s v="d5e9a6"/>
    <n v="5"/>
    <n v="20"/>
    <s v="f"/>
    <s v="634e7e"/>
    <d v="1899-12-30T00:11:16"/>
    <n v="23"/>
    <x v="708"/>
    <n v="8.1184312515269627E-2"/>
    <x v="0"/>
  </r>
  <r>
    <s v="72f5d4"/>
    <n v="5"/>
    <n v="20"/>
    <s v="f"/>
    <s v="634e7e"/>
    <d v="1899-12-30T00:11:16"/>
    <n v="19"/>
    <x v="310"/>
    <n v="6.706530164304883E-2"/>
    <x v="0"/>
  </r>
  <r>
    <s v="9ec847"/>
    <n v="1"/>
    <n v="20"/>
    <s v="f"/>
    <s v="634e7e"/>
    <d v="1899-12-30T00:11:16"/>
    <n v="54"/>
    <x v="385"/>
    <n v="3.8121329354996181E-2"/>
    <x v="0"/>
  </r>
  <r>
    <s v="5d267b"/>
    <n v="4"/>
    <n v="20"/>
    <s v="f"/>
    <s v="634e7e"/>
    <d v="1899-12-30T00:11:16"/>
    <n v="40"/>
    <x v="127"/>
    <n v="0.11295208697776644"/>
    <x v="1"/>
  </r>
  <r>
    <s v="f084eb"/>
    <n v="1"/>
    <n v="20"/>
    <s v="f"/>
    <s v="634e7e"/>
    <d v="1899-12-30T00:11:16"/>
    <n v="36"/>
    <x v="966"/>
    <n v="2.5414219569997454E-2"/>
    <x v="1"/>
  </r>
  <r>
    <s v="b9a74d"/>
    <n v="3"/>
    <n v="20"/>
    <s v="f"/>
    <s v="634e7e"/>
    <d v="1899-12-30T00:11:16"/>
    <n v="17"/>
    <x v="983"/>
    <n v="3.6003477724163055E-2"/>
    <x v="1"/>
  </r>
  <r>
    <s v="2feb6b"/>
    <n v="1"/>
    <n v="20"/>
    <s v="f"/>
    <s v="634e7e"/>
    <d v="1899-12-30T00:11:16"/>
    <n v="29"/>
    <x v="1101"/>
    <n v="2.0472565764720171E-2"/>
    <x v="1"/>
  </r>
  <r>
    <s v="c4a632"/>
    <n v="3"/>
    <n v="1"/>
    <s v="t"/>
    <s v="51b58c"/>
    <d v="1899-12-30T00:45:35"/>
    <n v="13"/>
    <x v="1168"/>
    <n v="3.4070938111027828E-2"/>
    <x v="0"/>
  </r>
  <r>
    <s v="e31d39"/>
    <n v="2"/>
    <n v="1"/>
    <s v="t"/>
    <s v="51b58c"/>
    <d v="1899-12-30T00:45:35"/>
    <n v="10"/>
    <x v="730"/>
    <n v="1.7472275954373249E-2"/>
    <x v="0"/>
  </r>
  <r>
    <s v="5d267b"/>
    <n v="3"/>
    <n v="1"/>
    <s v="t"/>
    <s v="51b58c"/>
    <d v="1899-12-30T00:45:35"/>
    <n v="40"/>
    <x v="1038"/>
    <n v="0.10483365572623948"/>
    <x v="1"/>
  </r>
  <r>
    <s v="c8d436"/>
    <n v="5"/>
    <n v="1"/>
    <s v="t"/>
    <s v="51b58c"/>
    <d v="1899-12-30T00:45:35"/>
    <n v="10"/>
    <x v="453"/>
    <n v="4.368068988593312E-2"/>
    <x v="1"/>
  </r>
  <r>
    <s v="2a2353"/>
    <n v="5"/>
    <n v="1"/>
    <s v="t"/>
    <s v="51b58c"/>
    <d v="1899-12-30T00:45:35"/>
    <n v="57"/>
    <x v="1086"/>
    <n v="0.24897993234981874"/>
    <x v="1"/>
  </r>
  <r>
    <s v="b9a74d"/>
    <n v="1"/>
    <n v="1"/>
    <s v="t"/>
    <s v="51b58c"/>
    <d v="1899-12-30T00:45:35"/>
    <n v="17"/>
    <x v="455"/>
    <n v="1.4851434561217259E-2"/>
    <x v="1"/>
  </r>
  <r>
    <s v="c4a632"/>
    <n v="4"/>
    <n v="24"/>
    <s v="t"/>
    <s v="493bc4"/>
    <d v="1899-12-30T00:25:34"/>
    <n v="13"/>
    <x v="851"/>
    <n v="3.4873956854385393E-2"/>
    <x v="0"/>
  </r>
  <r>
    <s v="9ec847"/>
    <n v="1"/>
    <n v="24"/>
    <s v="t"/>
    <s v="493bc4"/>
    <d v="1899-12-30T00:25:34"/>
    <n v="54"/>
    <x v="380"/>
    <n v="3.6215262887246365E-2"/>
    <x v="0"/>
  </r>
  <r>
    <s v="5d267b"/>
    <n v="2"/>
    <n v="24"/>
    <s v="t"/>
    <s v="493bc4"/>
    <d v="1899-12-30T00:25:34"/>
    <n v="40"/>
    <x v="457"/>
    <n v="5.3652241314439061E-2"/>
    <x v="1"/>
  </r>
  <r>
    <s v="c8d436"/>
    <n v="5"/>
    <n v="24"/>
    <s v="t"/>
    <s v="493bc4"/>
    <d v="1899-12-30T00:25:34"/>
    <n v="10"/>
    <x v="486"/>
    <n v="3.3532650821524415E-2"/>
    <x v="1"/>
  </r>
  <r>
    <s v="f084eb"/>
    <n v="4"/>
    <n v="24"/>
    <s v="t"/>
    <s v="493bc4"/>
    <d v="1899-12-30T00:25:34"/>
    <n v="36"/>
    <x v="909"/>
    <n v="9.6574034365990311E-2"/>
    <x v="1"/>
  </r>
  <r>
    <s v="b9a74d"/>
    <n v="4"/>
    <n v="24"/>
    <s v="t"/>
    <s v="493bc4"/>
    <d v="1899-12-30T00:25:34"/>
    <n v="17"/>
    <x v="383"/>
    <n v="4.5604405117273206E-2"/>
    <x v="1"/>
  </r>
  <r>
    <s v="e31d39"/>
    <n v="1"/>
    <n v="20"/>
    <s v="f"/>
    <s v="786fae"/>
    <d v="1899-12-30T00:12:54"/>
    <n v="10"/>
    <x v="1056"/>
    <n v="7.0595054361104028E-3"/>
    <x v="0"/>
  </r>
  <r>
    <s v="d5e9a6"/>
    <n v="4"/>
    <n v="20"/>
    <s v="f"/>
    <s v="786fae"/>
    <d v="1899-12-30T00:12:54"/>
    <n v="23"/>
    <x v="40"/>
    <n v="6.4947450012215704E-2"/>
    <x v="0"/>
  </r>
  <r>
    <s v="72f5d4"/>
    <n v="1"/>
    <n v="20"/>
    <s v="f"/>
    <s v="786fae"/>
    <d v="1899-12-30T00:12:54"/>
    <n v="19"/>
    <x v="1055"/>
    <n v="1.3413060328609767E-2"/>
    <x v="0"/>
  </r>
  <r>
    <s v="b9a74d"/>
    <n v="4"/>
    <n v="20"/>
    <s v="f"/>
    <s v="786fae"/>
    <d v="1899-12-30T00:12:54"/>
    <n v="17"/>
    <x v="506"/>
    <n v="4.800463696555074E-2"/>
    <x v="1"/>
  </r>
  <r>
    <s v="c4a632"/>
    <n v="4"/>
    <n v="14"/>
    <s v="t"/>
    <s v="7a44de"/>
    <d v="1899-12-30T00:44:37"/>
    <n v="13"/>
    <x v="468"/>
    <n v="3.9462635387857152E-2"/>
    <x v="0"/>
  </r>
  <r>
    <s v="d5e9a6"/>
    <n v="1"/>
    <n v="14"/>
    <s v="t"/>
    <s v="7a44de"/>
    <d v="1899-12-30T00:44:37"/>
    <n v="23"/>
    <x v="390"/>
    <n v="1.745462719078297E-2"/>
    <x v="0"/>
  </r>
  <r>
    <s v="72f5d4"/>
    <n v="4"/>
    <n v="14"/>
    <s v="t"/>
    <s v="7a44de"/>
    <d v="1899-12-30T00:44:37"/>
    <n v="19"/>
    <x v="331"/>
    <n v="5.7676159413021989E-2"/>
    <x v="0"/>
  </r>
  <r>
    <s v="5d267b"/>
    <n v="4"/>
    <n v="14"/>
    <s v="t"/>
    <s v="7a44de"/>
    <d v="1899-12-30T00:44:37"/>
    <n v="40"/>
    <x v="99"/>
    <n v="0.12142349350109892"/>
    <x v="1"/>
  </r>
  <r>
    <s v="c8d436"/>
    <n v="5"/>
    <n v="14"/>
    <s v="t"/>
    <s v="7a44de"/>
    <d v="1899-12-30T00:44:37"/>
    <n v="10"/>
    <x v="374"/>
    <n v="3.794484171909341E-2"/>
    <x v="1"/>
  </r>
  <r>
    <s v="2a2353"/>
    <n v="1"/>
    <n v="14"/>
    <s v="t"/>
    <s v="7a44de"/>
    <d v="1899-12-30T00:44:37"/>
    <n v="57"/>
    <x v="31"/>
    <n v="4.3257119559766487E-2"/>
    <x v="1"/>
  </r>
  <r>
    <s v="f084eb"/>
    <n v="4"/>
    <n v="14"/>
    <s v="t"/>
    <s v="7a44de"/>
    <d v="1899-12-30T00:44:37"/>
    <n v="36"/>
    <x v="549"/>
    <n v="0.10928114415098904"/>
    <x v="1"/>
  </r>
  <r>
    <s v="b9a74d"/>
    <n v="4"/>
    <n v="14"/>
    <s v="t"/>
    <s v="7a44de"/>
    <d v="1899-12-30T00:44:37"/>
    <n v="17"/>
    <x v="102"/>
    <n v="5.1604984737967041E-2"/>
    <x v="1"/>
  </r>
  <r>
    <s v="2feb6b"/>
    <n v="5"/>
    <n v="14"/>
    <s v="t"/>
    <s v="7a44de"/>
    <d v="1899-12-30T00:44:37"/>
    <n v="29"/>
    <x v="739"/>
    <n v="0.11004004098537092"/>
    <x v="1"/>
  </r>
  <r>
    <s v="e31d39"/>
    <n v="1"/>
    <n v="24"/>
    <s v="t"/>
    <s v="35ee99"/>
    <d v="1899-12-30T00:35:18"/>
    <n v="10"/>
    <x v="444"/>
    <n v="6.7065301643048827E-3"/>
    <x v="0"/>
  </r>
  <r>
    <s v="72f5d4"/>
    <n v="1"/>
    <n v="24"/>
    <s v="t"/>
    <s v="35ee99"/>
    <d v="1899-12-30T00:35:18"/>
    <n v="19"/>
    <x v="1167"/>
    <n v="1.2742407312179276E-2"/>
    <x v="0"/>
  </r>
  <r>
    <s v="9ec847"/>
    <n v="2"/>
    <n v="24"/>
    <s v="t"/>
    <s v="35ee99"/>
    <d v="1899-12-30T00:35:18"/>
    <n v="54"/>
    <x v="90"/>
    <n v="7.2430525774492729E-2"/>
    <x v="0"/>
  </r>
  <r>
    <s v="5d267b"/>
    <n v="4"/>
    <n v="24"/>
    <s v="t"/>
    <s v="35ee99"/>
    <d v="1899-12-30T00:35:18"/>
    <n v="40"/>
    <x v="378"/>
    <n v="0.10730448262887812"/>
    <x v="1"/>
  </r>
  <r>
    <s v="c8d436"/>
    <n v="2"/>
    <n v="24"/>
    <s v="t"/>
    <s v="35ee99"/>
    <d v="1899-12-30T00:35:18"/>
    <n v="10"/>
    <x v="952"/>
    <n v="1.3413060328609765E-2"/>
    <x v="1"/>
  </r>
  <r>
    <s v="2a2353"/>
    <n v="4"/>
    <n v="24"/>
    <s v="t"/>
    <s v="35ee99"/>
    <d v="1899-12-30T00:35:18"/>
    <n v="57"/>
    <x v="445"/>
    <n v="0.15290888774615133"/>
    <x v="1"/>
  </r>
  <r>
    <s v="b9a74d"/>
    <n v="3"/>
    <n v="24"/>
    <s v="t"/>
    <s v="35ee99"/>
    <d v="1899-12-30T00:35:18"/>
    <n v="17"/>
    <x v="91"/>
    <n v="3.4203303837954904E-2"/>
    <x v="1"/>
  </r>
  <r>
    <s v="2feb6b"/>
    <n v="5"/>
    <n v="24"/>
    <s v="t"/>
    <s v="35ee99"/>
    <d v="1899-12-30T00:35:18"/>
    <n v="29"/>
    <x v="1144"/>
    <n v="9.72446873824208E-2"/>
    <x v="1"/>
  </r>
  <r>
    <s v="c4a632"/>
    <n v="5"/>
    <n v="15"/>
    <s v="t"/>
    <s v="767ac8"/>
    <d v="1899-12-30T00:17:21"/>
    <n v="13"/>
    <x v="629"/>
    <n v="4.8754709418137469E-2"/>
    <x v="0"/>
  </r>
  <r>
    <s v="72f5d4"/>
    <n v="2"/>
    <n v="15"/>
    <s v="t"/>
    <s v="767ac8"/>
    <d v="1899-12-30T00:17:21"/>
    <n v="19"/>
    <x v="62"/>
    <n v="2.8502753198295747E-2"/>
    <x v="0"/>
  </r>
  <r>
    <s v="9ec847"/>
    <n v="2"/>
    <n v="15"/>
    <s v="t"/>
    <s v="767ac8"/>
    <d v="1899-12-30T00:17:21"/>
    <n v="54"/>
    <x v="565"/>
    <n v="8.1007824879366877E-2"/>
    <x v="0"/>
  </r>
  <r>
    <s v="f084eb"/>
    <n v="3"/>
    <n v="15"/>
    <s v="t"/>
    <s v="767ac8"/>
    <d v="1899-12-30T00:17:21"/>
    <n v="36"/>
    <x v="565"/>
    <n v="8.1007824879366877E-2"/>
    <x v="1"/>
  </r>
  <r>
    <s v="c4a632"/>
    <n v="1"/>
    <n v="17"/>
    <s v="t"/>
    <s v="4ede01"/>
    <d v="1899-12-30T00:44:47"/>
    <n v="13"/>
    <x v="1102"/>
    <n v="9.5215079569539052E-3"/>
    <x v="0"/>
  </r>
  <r>
    <s v="9ec847"/>
    <n v="2"/>
    <n v="17"/>
    <s v="t"/>
    <s v="4ede01"/>
    <d v="1899-12-30T00:44:47"/>
    <n v="54"/>
    <x v="608"/>
    <n v="7.9101758411617068E-2"/>
    <x v="0"/>
  </r>
  <r>
    <s v="5d267b"/>
    <n v="2"/>
    <n v="17"/>
    <s v="t"/>
    <s v="4ede01"/>
    <d v="1899-12-30T00:44:47"/>
    <n v="40"/>
    <x v="287"/>
    <n v="5.8593895119716341E-2"/>
    <x v="1"/>
  </r>
  <r>
    <s v="c8d436"/>
    <n v="3"/>
    <n v="17"/>
    <s v="t"/>
    <s v="4ede01"/>
    <d v="1899-12-30T00:44:47"/>
    <n v="10"/>
    <x v="691"/>
    <n v="2.1972710669893626E-2"/>
    <x v="1"/>
  </r>
  <r>
    <s v="f084eb"/>
    <n v="1"/>
    <n v="17"/>
    <s v="t"/>
    <s v="4ede01"/>
    <d v="1899-12-30T00:44:47"/>
    <n v="36"/>
    <x v="908"/>
    <n v="2.6367252803872351E-2"/>
    <x v="1"/>
  </r>
  <r>
    <s v="2feb6b"/>
    <n v="4"/>
    <n v="17"/>
    <s v="t"/>
    <s v="4ede01"/>
    <d v="1899-12-30T00:44:47"/>
    <n v="29"/>
    <x v="932"/>
    <n v="8.4961147923588706E-2"/>
    <x v="1"/>
  </r>
  <r>
    <s v="e83aa3"/>
    <n v="5"/>
    <n v="12"/>
    <s v="t"/>
    <n v="106"/>
    <d v="1899-12-30T00:59:10"/>
    <n v="32"/>
    <x v="360"/>
    <n v="0.1242472956755431"/>
    <x v="0"/>
  </r>
  <r>
    <s v="e31d39"/>
    <n v="1"/>
    <n v="12"/>
    <s v="t"/>
    <n v="106"/>
    <d v="1899-12-30T00:59:10"/>
    <n v="10"/>
    <x v="537"/>
    <n v="7.7654559797214438E-3"/>
    <x v="0"/>
  </r>
  <r>
    <s v="72f5d4"/>
    <n v="5"/>
    <n v="12"/>
    <s v="t"/>
    <n v="106"/>
    <d v="1899-12-30T00:59:10"/>
    <n v="19"/>
    <x v="776"/>
    <n v="7.3771831807353708E-2"/>
    <x v="0"/>
  </r>
  <r>
    <s v="5d267b"/>
    <n v="3"/>
    <n v="12"/>
    <s v="t"/>
    <n v="106"/>
    <d v="1899-12-30T00:59:10"/>
    <n v="40"/>
    <x v="777"/>
    <n v="9.3185471756657312E-2"/>
    <x v="1"/>
  </r>
  <r>
    <s v="c8d436"/>
    <n v="1"/>
    <n v="12"/>
    <s v="t"/>
    <n v="106"/>
    <d v="1899-12-30T00:59:10"/>
    <n v="10"/>
    <x v="537"/>
    <n v="7.7654559797214438E-3"/>
    <x v="1"/>
  </r>
  <r>
    <s v="2a2353"/>
    <n v="1"/>
    <n v="12"/>
    <s v="t"/>
    <n v="106"/>
    <d v="1899-12-30T00:59:10"/>
    <n v="57"/>
    <x v="263"/>
    <n v="4.4263099084412227E-2"/>
    <x v="1"/>
  </r>
  <r>
    <s v="e83aa3"/>
    <n v="2"/>
    <n v="10"/>
    <s v="t"/>
    <s v="83d172"/>
    <d v="1899-12-30T00:24:14"/>
    <n v="32"/>
    <x v="43"/>
    <n v="5.0828439139994908E-2"/>
    <x v="0"/>
  </r>
  <r>
    <s v="d5e9a6"/>
    <n v="5"/>
    <n v="10"/>
    <s v="t"/>
    <s v="83d172"/>
    <d v="1899-12-30T00:24:14"/>
    <n v="23"/>
    <x v="757"/>
    <n v="9.1332351579678339E-2"/>
    <x v="0"/>
  </r>
  <r>
    <s v="9ec847"/>
    <n v="4"/>
    <n v="10"/>
    <s v="t"/>
    <s v="83d172"/>
    <d v="1899-12-30T00:24:14"/>
    <n v="54"/>
    <x v="1172"/>
    <n v="0.17154598209748279"/>
    <x v="0"/>
  </r>
  <r>
    <s v="2feb6b"/>
    <n v="4"/>
    <n v="10"/>
    <s v="t"/>
    <s v="83d172"/>
    <d v="1899-12-30T00:24:14"/>
    <n v="29"/>
    <x v="182"/>
    <n v="9.2126545941240756E-2"/>
    <x v="1"/>
  </r>
  <r>
    <s v="e31d39"/>
    <n v="3"/>
    <n v="1"/>
    <s v="t"/>
    <s v="17bf7e"/>
    <d v="1899-12-30T00:06:17"/>
    <n v="10"/>
    <x v="225"/>
    <n v="2.6208413931559871E-2"/>
    <x v="0"/>
  </r>
  <r>
    <s v="c8d436"/>
    <n v="3"/>
    <n v="1"/>
    <s v="t"/>
    <s v="17bf7e"/>
    <d v="1899-12-30T00:06:17"/>
    <n v="10"/>
    <x v="225"/>
    <n v="2.6208413931559871E-2"/>
    <x v="1"/>
  </r>
  <r>
    <s v="2a2353"/>
    <n v="2"/>
    <n v="1"/>
    <s v="t"/>
    <s v="17bf7e"/>
    <d v="1899-12-30T00:06:17"/>
    <n v="57"/>
    <x v="718"/>
    <n v="9.9591972939927512E-2"/>
    <x v="1"/>
  </r>
  <r>
    <s v="b9a74d"/>
    <n v="4"/>
    <n v="1"/>
    <s v="t"/>
    <s v="17bf7e"/>
    <d v="1899-12-30T00:06:17"/>
    <n v="17"/>
    <x v="974"/>
    <n v="5.9405738244869034E-2"/>
    <x v="1"/>
  </r>
  <r>
    <s v="c4a632"/>
    <n v="1"/>
    <n v="13"/>
    <s v="t"/>
    <s v="6b8ee0"/>
    <d v="1899-12-30T00:48:58"/>
    <n v="13"/>
    <x v="83"/>
    <n v="9.9803758103010828E-3"/>
    <x v="0"/>
  </r>
  <r>
    <s v="e83aa3"/>
    <n v="4"/>
    <n v="13"/>
    <s v="t"/>
    <s v="6b8ee0"/>
    <d v="1899-12-30T00:48:58"/>
    <n v="32"/>
    <x v="119"/>
    <n v="9.8268315670656817E-2"/>
    <x v="0"/>
  </r>
  <r>
    <s v="d5e9a6"/>
    <n v="3"/>
    <n v="13"/>
    <s v="t"/>
    <s v="6b8ee0"/>
    <d v="1899-12-30T00:48:58"/>
    <n v="23"/>
    <x v="586"/>
    <n v="5.2972763916213438E-2"/>
    <x v="0"/>
  </r>
  <r>
    <s v="9ec847"/>
    <n v="4"/>
    <n v="13"/>
    <s v="t"/>
    <s v="6b8ee0"/>
    <d v="1899-12-30T00:48:58"/>
    <n v="54"/>
    <x v="85"/>
    <n v="0.16582778269423334"/>
    <x v="0"/>
  </r>
  <r>
    <s v="5d267b"/>
    <n v="3"/>
    <n v="13"/>
    <s v="t"/>
    <s v="6b8ee0"/>
    <d v="1899-12-30T00:48:58"/>
    <n v="40"/>
    <x v="182"/>
    <n v="9.2126545941240756E-2"/>
    <x v="1"/>
  </r>
  <r>
    <s v="c8d436"/>
    <n v="3"/>
    <n v="13"/>
    <s v="t"/>
    <s v="6b8ee0"/>
    <d v="1899-12-30T00:48:58"/>
    <n v="10"/>
    <x v="72"/>
    <n v="2.3031636485310189E-2"/>
    <x v="1"/>
  </r>
  <r>
    <s v="b9a74d"/>
    <n v="5"/>
    <n v="13"/>
    <s v="t"/>
    <s v="6b8ee0"/>
    <d v="1899-12-30T00:48:58"/>
    <n v="17"/>
    <x v="124"/>
    <n v="6.5256303375045538E-2"/>
    <x v="1"/>
  </r>
  <r>
    <s v="2feb6b"/>
    <n v="5"/>
    <n v="13"/>
    <s v="t"/>
    <s v="6b8ee0"/>
    <d v="1899-12-30T00:48:58"/>
    <n v="29"/>
    <x v="589"/>
    <n v="0.11131957634566592"/>
    <x v="1"/>
  </r>
  <r>
    <s v="c4a632"/>
    <n v="4"/>
    <n v="8"/>
    <s v="t"/>
    <s v="3a234c"/>
    <d v="1899-12-30T00:56:48"/>
    <n v="13"/>
    <x v="369"/>
    <n v="4.2215842507940214E-2"/>
    <x v="0"/>
  </r>
  <r>
    <s v="d5e9a6"/>
    <n v="2"/>
    <n v="8"/>
    <s v="t"/>
    <s v="3a234c"/>
    <d v="1899-12-30T00:56:48"/>
    <n v="23"/>
    <x v="800"/>
    <n v="3.7344783757024033E-2"/>
    <x v="0"/>
  </r>
  <r>
    <s v="9ec847"/>
    <n v="2"/>
    <n v="8"/>
    <s v="t"/>
    <s v="3a234c"/>
    <d v="1899-12-30T00:56:48"/>
    <n v="54"/>
    <x v="371"/>
    <n v="8.7679057516491202E-2"/>
    <x v="0"/>
  </r>
  <r>
    <s v="c8d436"/>
    <n v="1"/>
    <n v="8"/>
    <s v="t"/>
    <s v="3a234c"/>
    <d v="1899-12-30T00:56:48"/>
    <n v="10"/>
    <x v="319"/>
    <n v="8.1184312515269631E-3"/>
    <x v="1"/>
  </r>
  <r>
    <s v="2a2353"/>
    <n v="3"/>
    <n v="8"/>
    <s v="t"/>
    <s v="3a234c"/>
    <d v="1899-12-30T00:56:48"/>
    <n v="57"/>
    <x v="419"/>
    <n v="0.13882517440111106"/>
    <x v="1"/>
  </r>
  <r>
    <s v="f084eb"/>
    <n v="3"/>
    <n v="8"/>
    <s v="t"/>
    <s v="3a234c"/>
    <d v="1899-12-30T00:56:48"/>
    <n v="36"/>
    <x v="371"/>
    <n v="8.7679057516491202E-2"/>
    <x v="1"/>
  </r>
  <r>
    <s v="c4a632"/>
    <n v="1"/>
    <n v="15"/>
    <s v="t"/>
    <s v="f87648"/>
    <d v="1899-12-30T00:04:06"/>
    <n v="13"/>
    <x v="567"/>
    <n v="9.7509418836274932E-3"/>
    <x v="0"/>
  </r>
  <r>
    <s v="d5e9a6"/>
    <n v="4"/>
    <n v="15"/>
    <s v="t"/>
    <s v="f87648"/>
    <d v="1899-12-30T00:04:06"/>
    <n v="23"/>
    <x v="328"/>
    <n v="6.9006665637979192E-2"/>
    <x v="0"/>
  </r>
  <r>
    <s v="5d267b"/>
    <n v="5"/>
    <n v="15"/>
    <s v="t"/>
    <s v="f87648"/>
    <d v="1899-12-30T00:04:06"/>
    <n v="40"/>
    <x v="185"/>
    <n v="0.15001449051734606"/>
    <x v="1"/>
  </r>
  <r>
    <s v="2a2353"/>
    <n v="4"/>
    <n v="15"/>
    <s v="t"/>
    <s v="f87648"/>
    <d v="1899-12-30T00:04:06"/>
    <n v="57"/>
    <x v="171"/>
    <n v="0.17101651918977451"/>
    <x v="1"/>
  </r>
  <r>
    <s v="e31d39"/>
    <n v="5"/>
    <n v="15"/>
    <s v="f"/>
    <s v="b4289c"/>
    <d v="1899-12-30T00:46:04"/>
    <n v="10"/>
    <x v="61"/>
    <n v="3.7503622629336514E-2"/>
    <x v="0"/>
  </r>
  <r>
    <s v="d5e9a6"/>
    <n v="5"/>
    <n v="15"/>
    <s v="f"/>
    <s v="b4289c"/>
    <d v="1899-12-30T00:46:04"/>
    <n v="23"/>
    <x v="168"/>
    <n v="8.625833204747399E-2"/>
    <x v="0"/>
  </r>
  <r>
    <s v="72f5d4"/>
    <n v="5"/>
    <n v="15"/>
    <s v="f"/>
    <s v="b4289c"/>
    <d v="1899-12-30T00:46:04"/>
    <n v="19"/>
    <x v="1070"/>
    <n v="7.1256882995739373E-2"/>
    <x v="0"/>
  </r>
  <r>
    <s v="2feb6b"/>
    <n v="2"/>
    <n v="15"/>
    <s v="f"/>
    <s v="b4289c"/>
    <d v="1899-12-30T00:46:04"/>
    <n v="29"/>
    <x v="994"/>
    <n v="4.3504202250030356E-2"/>
    <x v="1"/>
  </r>
  <r>
    <s v="c4a632"/>
    <n v="3"/>
    <n v="3"/>
    <s v="f"/>
    <s v="6d590a"/>
    <d v="1899-12-30T00:42:34"/>
    <n v="13"/>
    <x v="989"/>
    <n v="3.3382636331007062E-2"/>
    <x v="0"/>
  </r>
  <r>
    <s v="e83aa3"/>
    <n v="1"/>
    <n v="3"/>
    <s v="f"/>
    <s v="6d590a"/>
    <d v="1899-12-30T00:42:34"/>
    <n v="32"/>
    <x v="1047"/>
    <n v="2.7390881092108361E-2"/>
    <x v="0"/>
  </r>
  <r>
    <s v="d5e9a6"/>
    <n v="2"/>
    <n v="3"/>
    <s v="f"/>
    <s v="6d590a"/>
    <d v="1899-12-30T00:42:34"/>
    <n v="23"/>
    <x v="897"/>
    <n v="3.937439156990577E-2"/>
    <x v="0"/>
  </r>
  <r>
    <s v="72f5d4"/>
    <n v="5"/>
    <n v="3"/>
    <s v="f"/>
    <s v="6d590a"/>
    <d v="1899-12-30T00:42:34"/>
    <n v="19"/>
    <x v="1103"/>
    <n v="8.1316678242196697E-2"/>
    <x v="0"/>
  </r>
  <r>
    <s v="c8d436"/>
    <n v="4"/>
    <n v="3"/>
    <s v="f"/>
    <s v="6d590a"/>
    <d v="1899-12-30T00:42:34"/>
    <n v="10"/>
    <x v="656"/>
    <n v="3.423860136513545E-2"/>
    <x v="1"/>
  </r>
  <r>
    <s v="b9a74d"/>
    <n v="1"/>
    <n v="3"/>
    <s v="f"/>
    <s v="6d590a"/>
    <d v="1899-12-30T00:42:34"/>
    <n v="17"/>
    <x v="659"/>
    <n v="1.4551405580182565E-2"/>
    <x v="1"/>
  </r>
  <r>
    <s v="c4a632"/>
    <n v="5"/>
    <n v="12"/>
    <s v="t"/>
    <s v="c8b3fb"/>
    <d v="1899-12-30T00:20:58"/>
    <n v="13"/>
    <x v="130"/>
    <n v="5.0475463868189387E-2"/>
    <x v="0"/>
  </r>
  <r>
    <s v="e31d39"/>
    <n v="2"/>
    <n v="12"/>
    <s v="t"/>
    <s v="c8b3fb"/>
    <d v="1899-12-30T00:20:58"/>
    <n v="10"/>
    <x v="262"/>
    <n v="1.5530911959442888E-2"/>
    <x v="0"/>
  </r>
  <r>
    <s v="9ec847"/>
    <n v="4"/>
    <n v="12"/>
    <s v="t"/>
    <s v="c8b3fb"/>
    <d v="1899-12-30T00:20:58"/>
    <n v="54"/>
    <x v="264"/>
    <n v="0.16773384916198317"/>
    <x v="0"/>
  </r>
  <r>
    <s v="5d267b"/>
    <n v="5"/>
    <n v="12"/>
    <s v="t"/>
    <s v="c8b3fb"/>
    <d v="1899-12-30T00:20:58"/>
    <n v="40"/>
    <x v="315"/>
    <n v="0.15530911959442886"/>
    <x v="1"/>
  </r>
  <r>
    <s v="f084eb"/>
    <n v="5"/>
    <n v="12"/>
    <s v="t"/>
    <s v="c8b3fb"/>
    <d v="1899-12-30T00:20:58"/>
    <n v="36"/>
    <x v="93"/>
    <n v="0.139778207634986"/>
    <x v="1"/>
  </r>
  <r>
    <s v="2feb6b"/>
    <n v="1"/>
    <n v="12"/>
    <s v="t"/>
    <s v="c8b3fb"/>
    <d v="1899-12-30T00:20:58"/>
    <n v="29"/>
    <x v="843"/>
    <n v="2.2519822341192184E-2"/>
    <x v="1"/>
  </r>
  <r>
    <s v="c4a632"/>
    <n v="1"/>
    <n v="2"/>
    <s v="f"/>
    <s v="673b4b"/>
    <d v="1899-12-30T00:10:14"/>
    <n v="13"/>
    <x v="596"/>
    <n v="1.1242262407005816E-2"/>
    <x v="0"/>
  </r>
  <r>
    <s v="e31d39"/>
    <n v="3"/>
    <n v="2"/>
    <s v="f"/>
    <s v="673b4b"/>
    <d v="1899-12-30T00:10:14"/>
    <n v="10"/>
    <x v="366"/>
    <n v="2.5943682477705728E-2"/>
    <x v="0"/>
  </r>
  <r>
    <s v="d5e9a6"/>
    <n v="1"/>
    <n v="2"/>
    <s v="f"/>
    <s v="673b4b"/>
    <d v="1899-12-30T00:10:14"/>
    <n v="23"/>
    <x v="364"/>
    <n v="1.989015656624106E-2"/>
    <x v="0"/>
  </r>
  <r>
    <s v="9ec847"/>
    <n v="4"/>
    <n v="2"/>
    <s v="f"/>
    <s v="673b4b"/>
    <d v="1899-12-30T00:10:14"/>
    <n v="54"/>
    <x v="598"/>
    <n v="0.18679451383948129"/>
    <x v="0"/>
  </r>
  <r>
    <s v="5d267b"/>
    <n v="4"/>
    <n v="2"/>
    <s v="f"/>
    <s v="673b4b"/>
    <d v="1899-12-30T00:10:14"/>
    <n v="40"/>
    <x v="1021"/>
    <n v="0.13836630654776391"/>
    <x v="1"/>
  </r>
  <r>
    <s v="2a2353"/>
    <n v="2"/>
    <n v="2"/>
    <s v="f"/>
    <s v="673b4b"/>
    <d v="1899-12-30T00:10:14"/>
    <n v="57"/>
    <x v="177"/>
    <n v="9.8585993415281778E-2"/>
    <x v="1"/>
  </r>
  <r>
    <s v="f084eb"/>
    <n v="1"/>
    <n v="2"/>
    <s v="f"/>
    <s v="673b4b"/>
    <d v="1899-12-30T00:10:14"/>
    <n v="36"/>
    <x v="590"/>
    <n v="3.1132418973246877E-2"/>
    <x v="1"/>
  </r>
  <r>
    <s v="b9a74d"/>
    <n v="4"/>
    <n v="2"/>
    <s v="f"/>
    <s v="673b4b"/>
    <d v="1899-12-30T00:10:14"/>
    <n v="17"/>
    <x v="600"/>
    <n v="5.8805680282799651E-2"/>
    <x v="1"/>
  </r>
  <r>
    <s v="2feb6b"/>
    <n v="5"/>
    <n v="2"/>
    <s v="f"/>
    <s v="673b4b"/>
    <d v="1899-12-30T00:10:14"/>
    <n v="29"/>
    <x v="652"/>
    <n v="0.12539446530891102"/>
    <x v="1"/>
  </r>
  <r>
    <s v="e83aa3"/>
    <n v="2"/>
    <n v="10"/>
    <s v="f"/>
    <s v="1f5630"/>
    <d v="1899-12-30T00:11:48"/>
    <n v="32"/>
    <x v="43"/>
    <n v="5.0828439139994908E-2"/>
    <x v="0"/>
  </r>
  <r>
    <s v="e31d39"/>
    <n v="2"/>
    <n v="10"/>
    <s v="f"/>
    <s v="1f5630"/>
    <d v="1899-12-30T00:11:48"/>
    <n v="10"/>
    <x v="180"/>
    <n v="1.5883887231248409E-2"/>
    <x v="0"/>
  </r>
  <r>
    <s v="9ec847"/>
    <n v="5"/>
    <n v="10"/>
    <s v="f"/>
    <s v="1f5630"/>
    <d v="1899-12-30T00:11:48"/>
    <n v="54"/>
    <x v="70"/>
    <n v="0.2144324776218535"/>
    <x v="0"/>
  </r>
  <r>
    <s v="b9a74d"/>
    <n v="4"/>
    <n v="10"/>
    <s v="f"/>
    <s v="1f5630"/>
    <d v="1899-12-30T00:11:48"/>
    <n v="17"/>
    <x v="613"/>
    <n v="5.4005216586244589E-2"/>
    <x v="1"/>
  </r>
  <r>
    <s v="2feb6b"/>
    <n v="1"/>
    <n v="10"/>
    <s v="f"/>
    <s v="1f5630"/>
    <d v="1899-12-30T00:11:48"/>
    <n v="29"/>
    <x v="72"/>
    <n v="2.3031636485310189E-2"/>
    <x v="1"/>
  </r>
  <r>
    <s v="e83aa3"/>
    <n v="2"/>
    <n v="6"/>
    <s v="t"/>
    <s v="4d5b4f"/>
    <d v="1899-12-30T00:34:02"/>
    <n v="32"/>
    <x v="716"/>
    <n v="5.3087480879550224E-2"/>
    <x v="0"/>
  </r>
  <r>
    <s v="e31d39"/>
    <n v="5"/>
    <n v="6"/>
    <s v="t"/>
    <s v="4d5b4f"/>
    <d v="1899-12-30T00:34:02"/>
    <n v="10"/>
    <x v="412"/>
    <n v="4.1474594437148619E-2"/>
    <x v="0"/>
  </r>
  <r>
    <s v="d5e9a6"/>
    <n v="1"/>
    <n v="6"/>
    <s v="t"/>
    <s v="4d5b4f"/>
    <d v="1899-12-30T00:34:02"/>
    <n v="23"/>
    <x v="893"/>
    <n v="1.907831344108836E-2"/>
    <x v="0"/>
  </r>
  <r>
    <s v="72f5d4"/>
    <n v="4"/>
    <n v="6"/>
    <s v="t"/>
    <s v="4d5b4f"/>
    <d v="1899-12-30T00:34:02"/>
    <n v="19"/>
    <x v="1106"/>
    <n v="6.3041383544465895E-2"/>
    <x v="0"/>
  </r>
  <r>
    <s v="9ec847"/>
    <n v="1"/>
    <n v="6"/>
    <s v="t"/>
    <s v="4d5b4f"/>
    <d v="1899-12-30T00:34:02"/>
    <n v="54"/>
    <x v="1084"/>
    <n v="4.4792561992120505E-2"/>
    <x v="0"/>
  </r>
  <r>
    <s v="5d267b"/>
    <n v="1"/>
    <n v="6"/>
    <s v="t"/>
    <s v="4d5b4f"/>
    <d v="1899-12-30T00:34:02"/>
    <n v="40"/>
    <x v="281"/>
    <n v="3.3179675549718887E-2"/>
    <x v="1"/>
  </r>
  <r>
    <s v="c8d436"/>
    <n v="1"/>
    <n v="6"/>
    <s v="t"/>
    <s v="4d5b4f"/>
    <d v="1899-12-30T00:34:02"/>
    <n v="10"/>
    <x v="192"/>
    <n v="8.2949188874297218E-3"/>
    <x v="1"/>
  </r>
  <r>
    <s v="b9a74d"/>
    <n v="5"/>
    <n v="6"/>
    <s v="t"/>
    <s v="4d5b4f"/>
    <d v="1899-12-30T00:34:02"/>
    <n v="17"/>
    <x v="875"/>
    <n v="7.0506810543152637E-2"/>
    <x v="1"/>
  </r>
  <r>
    <s v="2feb6b"/>
    <n v="2"/>
    <n v="6"/>
    <s v="t"/>
    <s v="4d5b4f"/>
    <d v="1899-12-30T00:34:02"/>
    <n v="29"/>
    <x v="197"/>
    <n v="4.8110529547092391E-2"/>
    <x v="1"/>
  </r>
  <r>
    <s v="c4a632"/>
    <n v="2"/>
    <n v="12"/>
    <s v="t"/>
    <s v="235b08"/>
    <d v="1899-12-30T00:52:26"/>
    <n v="13"/>
    <x v="261"/>
    <n v="2.0190185547275752E-2"/>
    <x v="0"/>
  </r>
  <r>
    <s v="e31d39"/>
    <n v="3"/>
    <n v="12"/>
    <s v="t"/>
    <s v="235b08"/>
    <d v="1899-12-30T00:52:26"/>
    <n v="10"/>
    <x v="694"/>
    <n v="2.3296367939164328E-2"/>
    <x v="0"/>
  </r>
  <r>
    <s v="d5e9a6"/>
    <n v="2"/>
    <n v="12"/>
    <s v="t"/>
    <s v="235b08"/>
    <d v="1899-12-30T00:52:26"/>
    <n v="23"/>
    <x v="483"/>
    <n v="3.5721097506718633E-2"/>
    <x v="0"/>
  </r>
  <r>
    <s v="2a2353"/>
    <n v="4"/>
    <n v="12"/>
    <s v="t"/>
    <s v="235b08"/>
    <d v="1899-12-30T00:52:26"/>
    <n v="57"/>
    <x v="133"/>
    <n v="0.17705239633764891"/>
    <x v="1"/>
  </r>
  <r>
    <s v="f084eb"/>
    <n v="2"/>
    <n v="12"/>
    <s v="t"/>
    <s v="235b08"/>
    <d v="1899-12-30T00:52:26"/>
    <n v="36"/>
    <x v="134"/>
    <n v="5.5911283053994384E-2"/>
    <x v="1"/>
  </r>
  <r>
    <s v="e31d39"/>
    <n v="4"/>
    <n v="18"/>
    <s v="f"/>
    <s v="75b640"/>
    <d v="1899-12-30T00:43:40"/>
    <n v="10"/>
    <x v="190"/>
    <n v="2.8943972288052656E-2"/>
    <x v="0"/>
  </r>
  <r>
    <s v="d5e9a6"/>
    <n v="2"/>
    <n v="18"/>
    <s v="f"/>
    <s v="75b640"/>
    <d v="1899-12-30T00:43:40"/>
    <n v="23"/>
    <x v="591"/>
    <n v="3.3285568131260553E-2"/>
    <x v="0"/>
  </r>
  <r>
    <s v="72f5d4"/>
    <n v="3"/>
    <n v="18"/>
    <s v="f"/>
    <s v="75b640"/>
    <d v="1899-12-30T00:43:40"/>
    <n v="19"/>
    <x v="106"/>
    <n v="4.1245160510475033E-2"/>
    <x v="0"/>
  </r>
  <r>
    <s v="5d267b"/>
    <n v="3"/>
    <n v="18"/>
    <s v="f"/>
    <s v="75b640"/>
    <d v="1899-12-30T00:43:40"/>
    <n v="40"/>
    <x v="970"/>
    <n v="8.6831916864157963E-2"/>
    <x v="1"/>
  </r>
  <r>
    <s v="2a2353"/>
    <n v="5"/>
    <n v="18"/>
    <s v="f"/>
    <s v="75b640"/>
    <d v="1899-12-30T00:43:40"/>
    <n v="57"/>
    <x v="212"/>
    <n v="0.20622580255237516"/>
    <x v="1"/>
  </r>
  <r>
    <s v="b9a74d"/>
    <n v="1"/>
    <n v="18"/>
    <s v="f"/>
    <s v="75b640"/>
    <d v="1899-12-30T00:43:40"/>
    <n v="17"/>
    <x v="584"/>
    <n v="1.2301188222422378E-2"/>
    <x v="1"/>
  </r>
  <r>
    <s v="2feb6b"/>
    <n v="5"/>
    <n v="18"/>
    <s v="f"/>
    <s v="75b640"/>
    <d v="1899-12-30T00:43:40"/>
    <n v="29"/>
    <x v="461"/>
    <n v="0.10492189954419087"/>
    <x v="1"/>
  </r>
  <r>
    <s v="c4a632"/>
    <n v="1"/>
    <n v="15"/>
    <s v="t"/>
    <s v="b7d0b7"/>
    <d v="1899-12-30T00:50:03"/>
    <n v="13"/>
    <x v="567"/>
    <n v="9.7509418836274932E-3"/>
    <x v="0"/>
  </r>
  <r>
    <s v="9ec847"/>
    <n v="5"/>
    <n v="15"/>
    <s v="t"/>
    <s v="b7d0b7"/>
    <d v="1899-12-30T00:50:03"/>
    <n v="54"/>
    <x v="866"/>
    <n v="0.20251956219841719"/>
    <x v="0"/>
  </r>
  <r>
    <s v="f084eb"/>
    <n v="1"/>
    <n v="15"/>
    <s v="t"/>
    <s v="b7d0b7"/>
    <d v="1899-12-30T00:50:03"/>
    <n v="36"/>
    <x v="172"/>
    <n v="2.7002608293122291E-2"/>
    <x v="1"/>
  </r>
  <r>
    <s v="c4a632"/>
    <n v="1"/>
    <n v="12"/>
    <s v="t"/>
    <s v="da2695"/>
    <d v="1899-12-30T00:00:06"/>
    <n v="13"/>
    <x v="359"/>
    <n v="1.0095092773637876E-2"/>
    <x v="0"/>
  </r>
  <r>
    <s v="e31d39"/>
    <n v="4"/>
    <n v="12"/>
    <s v="t"/>
    <s v="da2695"/>
    <d v="1899-12-30T00:00:06"/>
    <n v="10"/>
    <x v="482"/>
    <n v="3.1061823918885775E-2"/>
    <x v="0"/>
  </r>
  <r>
    <s v="72f5d4"/>
    <n v="2"/>
    <n v="12"/>
    <s v="t"/>
    <s v="da2695"/>
    <d v="1899-12-30T00:00:06"/>
    <n v="19"/>
    <x v="484"/>
    <n v="2.950873272294148E-2"/>
    <x v="0"/>
  </r>
  <r>
    <s v="9ec847"/>
    <n v="2"/>
    <n v="12"/>
    <s v="t"/>
    <s v="da2695"/>
    <d v="1899-12-30T00:00:06"/>
    <n v="54"/>
    <x v="695"/>
    <n v="8.3866924580991584E-2"/>
    <x v="0"/>
  </r>
  <r>
    <s v="5d267b"/>
    <n v="1"/>
    <n v="12"/>
    <s v="t"/>
    <s v="da2695"/>
    <d v="1899-12-30T00:00:06"/>
    <n v="40"/>
    <x v="482"/>
    <n v="3.1061823918885775E-2"/>
    <x v="1"/>
  </r>
  <r>
    <s v="f084eb"/>
    <n v="4"/>
    <n v="12"/>
    <s v="t"/>
    <s v="da2695"/>
    <d v="1899-12-30T00:00:06"/>
    <n v="36"/>
    <x v="92"/>
    <n v="0.11182256610798877"/>
    <x v="1"/>
  </r>
  <r>
    <s v="2feb6b"/>
    <n v="5"/>
    <n v="12"/>
    <s v="t"/>
    <s v="da2695"/>
    <d v="1899-12-30T00:00:06"/>
    <n v="29"/>
    <x v="135"/>
    <n v="0.11259911170596093"/>
    <x v="1"/>
  </r>
  <r>
    <s v="c4a632"/>
    <n v="4"/>
    <n v="20"/>
    <s v="t"/>
    <n v="477830"/>
    <d v="1899-12-30T00:53:22"/>
    <n v="13"/>
    <x v="386"/>
    <n v="3.6709428267774097E-2"/>
    <x v="0"/>
  </r>
  <r>
    <s v="e83aa3"/>
    <n v="5"/>
    <n v="20"/>
    <s v="t"/>
    <n v="477830"/>
    <d v="1899-12-30T00:53:22"/>
    <n v="32"/>
    <x v="127"/>
    <n v="0.11295208697776644"/>
    <x v="0"/>
  </r>
  <r>
    <s v="9ec847"/>
    <n v="1"/>
    <n v="20"/>
    <s v="t"/>
    <n v="477830"/>
    <d v="1899-12-30T00:53:22"/>
    <n v="54"/>
    <x v="385"/>
    <n v="3.8121329354996181E-2"/>
    <x v="0"/>
  </r>
  <r>
    <s v="5d267b"/>
    <n v="3"/>
    <n v="20"/>
    <s v="t"/>
    <n v="477830"/>
    <d v="1899-12-30T00:53:22"/>
    <n v="40"/>
    <x v="215"/>
    <n v="8.4714065233324837E-2"/>
    <x v="1"/>
  </r>
  <r>
    <s v="c8d436"/>
    <n v="5"/>
    <n v="20"/>
    <s v="t"/>
    <n v="477830"/>
    <d v="1899-12-30T00:53:22"/>
    <n v="10"/>
    <x v="39"/>
    <n v="3.5297527180552013E-2"/>
    <x v="1"/>
  </r>
  <r>
    <s v="2feb6b"/>
    <n v="2"/>
    <n v="20"/>
    <s v="t"/>
    <n v="477830"/>
    <d v="1899-12-30T00:53:22"/>
    <n v="29"/>
    <x v="1067"/>
    <n v="4.0945131529440341E-2"/>
    <x v="1"/>
  </r>
  <r>
    <s v="c4a632"/>
    <n v="5"/>
    <n v="22"/>
    <s v="t"/>
    <s v="50729e"/>
    <d v="1899-12-30T00:11:11"/>
    <n v="13"/>
    <x v="1052"/>
    <n v="4.4739615701349676E-2"/>
    <x v="0"/>
  </r>
  <r>
    <s v="e83aa3"/>
    <n v="3"/>
    <n v="22"/>
    <s v="t"/>
    <s v="50729e"/>
    <d v="1899-12-30T00:11:11"/>
    <n v="32"/>
    <x v="1005"/>
    <n v="6.6076970881993366E-2"/>
    <x v="0"/>
  </r>
  <r>
    <s v="72f5d4"/>
    <n v="3"/>
    <n v="22"/>
    <s v="t"/>
    <s v="50729e"/>
    <d v="1899-12-30T00:11:11"/>
    <n v="19"/>
    <x v="368"/>
    <n v="3.9233201461183566E-2"/>
    <x v="0"/>
  </r>
  <r>
    <s v="9ec847"/>
    <n v="1"/>
    <n v="22"/>
    <s v="t"/>
    <s v="50729e"/>
    <d v="1899-12-30T00:11:11"/>
    <n v="54"/>
    <x v="421"/>
    <n v="3.7168296121121276E-2"/>
    <x v="0"/>
  </r>
  <r>
    <s v="5d267b"/>
    <n v="5"/>
    <n v="22"/>
    <s v="t"/>
    <s v="50729e"/>
    <d v="1899-12-30T00:11:11"/>
    <n v="40"/>
    <x v="229"/>
    <n v="0.13766035600415286"/>
    <x v="1"/>
  </r>
  <r>
    <s v="f084eb"/>
    <n v="5"/>
    <n v="22"/>
    <s v="t"/>
    <s v="50729e"/>
    <d v="1899-12-30T00:11:11"/>
    <n v="36"/>
    <x v="231"/>
    <n v="0.12389432040373757"/>
    <x v="1"/>
  </r>
  <r>
    <s v="2feb6b"/>
    <n v="4"/>
    <n v="22"/>
    <s v="t"/>
    <s v="50729e"/>
    <d v="1899-12-30T00:11:11"/>
    <n v="29"/>
    <x v="561"/>
    <n v="7.9843006482408663E-2"/>
    <x v="1"/>
  </r>
  <r>
    <s v="c4a632"/>
    <n v="2"/>
    <n v="20"/>
    <s v="f"/>
    <n v="467612"/>
    <d v="1899-12-30T00:49:42"/>
    <n v="13"/>
    <x v="760"/>
    <n v="1.8354714133887048E-2"/>
    <x v="0"/>
  </r>
  <r>
    <s v="d5e9a6"/>
    <n v="3"/>
    <n v="20"/>
    <s v="f"/>
    <n v="467612"/>
    <d v="1899-12-30T00:49:42"/>
    <n v="23"/>
    <x v="502"/>
    <n v="4.8710587509161782E-2"/>
    <x v="0"/>
  </r>
  <r>
    <s v="9ec847"/>
    <n v="5"/>
    <n v="20"/>
    <s v="f"/>
    <n v="467612"/>
    <d v="1899-12-30T00:49:42"/>
    <n v="54"/>
    <x v="388"/>
    <n v="0.19060664677498088"/>
    <x v="0"/>
  </r>
  <r>
    <s v="5d267b"/>
    <n v="2"/>
    <n v="20"/>
    <s v="f"/>
    <n v="467612"/>
    <d v="1899-12-30T00:49:42"/>
    <n v="40"/>
    <x v="885"/>
    <n v="5.6476043488883222E-2"/>
    <x v="1"/>
  </r>
  <r>
    <s v="c8d436"/>
    <n v="4"/>
    <n v="20"/>
    <s v="f"/>
    <n v="467612"/>
    <d v="1899-12-30T00:49:42"/>
    <n v="10"/>
    <x v="520"/>
    <n v="2.8238021744441611E-2"/>
    <x v="1"/>
  </r>
  <r>
    <s v="2a2353"/>
    <n v="1"/>
    <n v="20"/>
    <s v="f"/>
    <n v="467612"/>
    <d v="1899-12-30T00:49:42"/>
    <n v="57"/>
    <x v="901"/>
    <n v="4.0239180985829293E-2"/>
    <x v="1"/>
  </r>
  <r>
    <s v="b9a74d"/>
    <n v="1"/>
    <n v="20"/>
    <s v="f"/>
    <n v="467612"/>
    <d v="1899-12-30T00:49:42"/>
    <n v="17"/>
    <x v="128"/>
    <n v="1.2001159241387685E-2"/>
    <x v="1"/>
  </r>
  <r>
    <s v="e83aa3"/>
    <n v="2"/>
    <n v="19"/>
    <s v="t"/>
    <s v="bee0ef"/>
    <d v="1899-12-30T00:47:39"/>
    <n v="32"/>
    <x v="49"/>
    <n v="4.5745595225995417E-2"/>
    <x v="0"/>
  </r>
  <r>
    <s v="e31d39"/>
    <n v="2"/>
    <n v="19"/>
    <s v="t"/>
    <s v="bee0ef"/>
    <d v="1899-12-30T00:47:39"/>
    <n v="10"/>
    <x v="860"/>
    <n v="1.4295498508123568E-2"/>
    <x v="0"/>
  </r>
  <r>
    <s v="2a2353"/>
    <n v="5"/>
    <n v="19"/>
    <s v="t"/>
    <s v="bee0ef"/>
    <d v="1899-12-30T00:47:39"/>
    <n v="57"/>
    <x v="437"/>
    <n v="0.20371085374076084"/>
    <x v="1"/>
  </r>
  <r>
    <s v="f084eb"/>
    <n v="1"/>
    <n v="19"/>
    <s v="t"/>
    <s v="bee0ef"/>
    <d v="1899-12-30T00:47:39"/>
    <n v="36"/>
    <x v="259"/>
    <n v="2.5731897314622422E-2"/>
    <x v="1"/>
  </r>
  <r>
    <s v="b9a74d"/>
    <n v="2"/>
    <n v="19"/>
    <s v="t"/>
    <s v="bee0ef"/>
    <d v="1899-12-30T00:47:39"/>
    <n v="17"/>
    <x v="96"/>
    <n v="2.4302347463810062E-2"/>
    <x v="1"/>
  </r>
  <r>
    <s v="c4a632"/>
    <n v="1"/>
    <n v="11"/>
    <s v="f"/>
    <s v="8c6e4e"/>
    <d v="1899-12-30T00:33:57"/>
    <n v="13"/>
    <x v="806"/>
    <n v="1.0209809736974669E-2"/>
    <x v="0"/>
  </r>
  <r>
    <s v="e83aa3"/>
    <n v="4"/>
    <n v="11"/>
    <s v="f"/>
    <s v="8c6e4e"/>
    <d v="1899-12-30T00:33:57"/>
    <n v="32"/>
    <x v="807"/>
    <n v="0.10052735741021214"/>
    <x v="0"/>
  </r>
  <r>
    <s v="e31d39"/>
    <n v="5"/>
    <n v="11"/>
    <s v="f"/>
    <s v="8c6e4e"/>
    <d v="1899-12-30T00:33:57"/>
    <n v="10"/>
    <x v="475"/>
    <n v="3.9268498988364112E-2"/>
    <x v="0"/>
  </r>
  <r>
    <s v="72f5d4"/>
    <n v="1"/>
    <n v="11"/>
    <s v="f"/>
    <s v="8c6e4e"/>
    <d v="1899-12-30T00:33:57"/>
    <n v="19"/>
    <x v="817"/>
    <n v="1.4922029615578364E-2"/>
    <x v="0"/>
  </r>
  <r>
    <s v="c8d436"/>
    <n v="5"/>
    <n v="11"/>
    <s v="f"/>
    <s v="8c6e4e"/>
    <d v="1899-12-30T00:33:57"/>
    <n v="10"/>
    <x v="475"/>
    <n v="3.9268498988364112E-2"/>
    <x v="1"/>
  </r>
  <r>
    <s v="f084eb"/>
    <n v="3"/>
    <n v="11"/>
    <s v="f"/>
    <s v="8c6e4e"/>
    <d v="1899-12-30T00:33:57"/>
    <n v="36"/>
    <x v="347"/>
    <n v="8.4819957814866495E-2"/>
    <x v="1"/>
  </r>
  <r>
    <s v="2feb6b"/>
    <n v="1"/>
    <n v="11"/>
    <s v="f"/>
    <s v="8c6e4e"/>
    <d v="1899-12-30T00:33:57"/>
    <n v="29"/>
    <x v="819"/>
    <n v="2.2775729413251185E-2"/>
    <x v="1"/>
  </r>
  <r>
    <s v="c4a632"/>
    <n v="3"/>
    <n v="18"/>
    <s v="t"/>
    <s v="24ecca"/>
    <d v="1899-12-30T00:36:27"/>
    <n v="13"/>
    <x v="1043"/>
    <n v="2.8220372980851338E-2"/>
    <x v="0"/>
  </r>
  <r>
    <s v="e83aa3"/>
    <n v="2"/>
    <n v="18"/>
    <s v="t"/>
    <s v="24ecca"/>
    <d v="1899-12-30T00:36:27"/>
    <n v="32"/>
    <x v="307"/>
    <n v="4.6310355660884241E-2"/>
    <x v="0"/>
  </r>
  <r>
    <s v="e31d39"/>
    <n v="3"/>
    <n v="18"/>
    <s v="t"/>
    <s v="24ecca"/>
    <d v="1899-12-30T00:36:27"/>
    <n v="10"/>
    <x v="839"/>
    <n v="2.1707979216039491E-2"/>
    <x v="0"/>
  </r>
  <r>
    <s v="c8d436"/>
    <n v="3"/>
    <n v="18"/>
    <s v="t"/>
    <s v="24ecca"/>
    <d v="1899-12-30T00:36:27"/>
    <n v="10"/>
    <x v="839"/>
    <n v="2.1707979216039491E-2"/>
    <x v="1"/>
  </r>
  <r>
    <s v="2a2353"/>
    <n v="3"/>
    <n v="18"/>
    <s v="t"/>
    <s v="24ecca"/>
    <d v="1899-12-30T00:36:27"/>
    <n v="57"/>
    <x v="109"/>
    <n v="0.12373548153142509"/>
    <x v="1"/>
  </r>
  <r>
    <s v="f084eb"/>
    <n v="4"/>
    <n v="18"/>
    <s v="t"/>
    <s v="24ecca"/>
    <d v="1899-12-30T00:36:27"/>
    <n v="36"/>
    <x v="522"/>
    <n v="0.10419830023698956"/>
    <x v="1"/>
  </r>
  <r>
    <s v="e83aa3"/>
    <n v="5"/>
    <n v="11"/>
    <s v="t"/>
    <s v="806dc9"/>
    <d v="1899-12-30T00:31:12"/>
    <n v="32"/>
    <x v="472"/>
    <n v="0.12565919676276519"/>
    <x v="0"/>
  </r>
  <r>
    <s v="d5e9a6"/>
    <n v="5"/>
    <n v="11"/>
    <s v="t"/>
    <s v="806dc9"/>
    <d v="1899-12-30T00:31:12"/>
    <n v="23"/>
    <x v="473"/>
    <n v="9.0317547673237478E-2"/>
    <x v="0"/>
  </r>
  <r>
    <s v="72f5d4"/>
    <n v="1"/>
    <n v="11"/>
    <s v="t"/>
    <s v="806dc9"/>
    <d v="1899-12-30T00:31:12"/>
    <n v="19"/>
    <x v="817"/>
    <n v="1.4922029615578364E-2"/>
    <x v="0"/>
  </r>
  <r>
    <s v="f084eb"/>
    <n v="2"/>
    <n v="11"/>
    <s v="t"/>
    <s v="806dc9"/>
    <d v="1899-12-30T00:31:12"/>
    <n v="36"/>
    <x v="24"/>
    <n v="5.6546638543244328E-2"/>
    <x v="1"/>
  </r>
  <r>
    <s v="b9a74d"/>
    <n v="5"/>
    <n v="11"/>
    <s v="t"/>
    <s v="806dc9"/>
    <d v="1899-12-30T00:31:12"/>
    <n v="17"/>
    <x v="912"/>
    <n v="6.6756448280218997E-2"/>
    <x v="1"/>
  </r>
  <r>
    <s v="e31d39"/>
    <n v="1"/>
    <n v="24"/>
    <s v="f"/>
    <s v="49ae6c"/>
    <d v="1899-12-30T00:04:32"/>
    <n v="10"/>
    <x v="444"/>
    <n v="6.7065301643048827E-3"/>
    <x v="0"/>
  </r>
  <r>
    <s v="72f5d4"/>
    <n v="5"/>
    <n v="24"/>
    <s v="f"/>
    <s v="49ae6c"/>
    <d v="1899-12-30T00:04:32"/>
    <n v="19"/>
    <x v="379"/>
    <n v="6.3712036560896385E-2"/>
    <x v="0"/>
  </r>
  <r>
    <s v="9ec847"/>
    <n v="4"/>
    <n v="24"/>
    <s v="f"/>
    <s v="49ae6c"/>
    <d v="1899-12-30T00:04:32"/>
    <n v="54"/>
    <x v="540"/>
    <n v="0.14486105154898546"/>
    <x v="0"/>
  </r>
  <r>
    <s v="2a2353"/>
    <n v="4"/>
    <n v="24"/>
    <s v="f"/>
    <s v="49ae6c"/>
    <d v="1899-12-30T00:04:32"/>
    <n v="57"/>
    <x v="445"/>
    <n v="0.15290888774615133"/>
    <x v="1"/>
  </r>
  <r>
    <s v="f084eb"/>
    <n v="5"/>
    <n v="24"/>
    <s v="f"/>
    <s v="49ae6c"/>
    <d v="1899-12-30T00:04:32"/>
    <n v="36"/>
    <x v="382"/>
    <n v="0.12071754295748789"/>
    <x v="1"/>
  </r>
  <r>
    <s v="b9a74d"/>
    <n v="3"/>
    <n v="24"/>
    <s v="f"/>
    <s v="49ae6c"/>
    <d v="1899-12-30T00:04:32"/>
    <n v="17"/>
    <x v="91"/>
    <n v="3.4203303837954904E-2"/>
    <x v="1"/>
  </r>
  <r>
    <s v="e31d39"/>
    <n v="3"/>
    <n v="21"/>
    <s v="t"/>
    <s v="279a60"/>
    <d v="1899-12-30T00:56:01"/>
    <n v="10"/>
    <x v="424"/>
    <n v="2.091378485447707E-2"/>
    <x v="0"/>
  </r>
  <r>
    <s v="72f5d4"/>
    <n v="3"/>
    <n v="21"/>
    <s v="t"/>
    <s v="279a60"/>
    <d v="1899-12-30T00:56:01"/>
    <n v="19"/>
    <x v="6"/>
    <n v="3.9736191223506433E-2"/>
    <x v="0"/>
  </r>
  <r>
    <s v="9ec847"/>
    <n v="4"/>
    <n v="21"/>
    <s v="t"/>
    <s v="279a60"/>
    <d v="1899-12-30T00:56:01"/>
    <n v="54"/>
    <x v="737"/>
    <n v="0.1505792509522349"/>
    <x v="0"/>
  </r>
  <r>
    <s v="5d267b"/>
    <n v="3"/>
    <n v="21"/>
    <s v="t"/>
    <s v="279a60"/>
    <d v="1899-12-30T00:56:01"/>
    <n v="40"/>
    <x v="13"/>
    <n v="8.3655139417908281E-2"/>
    <x v="1"/>
  </r>
  <r>
    <s v="b9a74d"/>
    <n v="2"/>
    <n v="21"/>
    <s v="t"/>
    <s v="279a60"/>
    <d v="1899-12-30T00:56:01"/>
    <n v="17"/>
    <x v="403"/>
    <n v="2.3702289501740675E-2"/>
    <x v="1"/>
  </r>
  <r>
    <s v="c4a632"/>
    <n v="1"/>
    <n v="22"/>
    <s v="t"/>
    <s v="8dcc12"/>
    <d v="1899-12-30T00:19:36"/>
    <n v="13"/>
    <x v="1157"/>
    <n v="8.9479231402699363E-3"/>
    <x v="0"/>
  </r>
  <r>
    <s v="e31d39"/>
    <n v="1"/>
    <n v="22"/>
    <s v="t"/>
    <s v="8dcc12"/>
    <d v="1899-12-30T00:19:36"/>
    <n v="10"/>
    <x v="242"/>
    <n v="6.8830178002076432E-3"/>
    <x v="0"/>
  </r>
  <r>
    <s v="9ec847"/>
    <n v="3"/>
    <n v="22"/>
    <s v="t"/>
    <s v="8dcc12"/>
    <d v="1899-12-30T00:19:36"/>
    <n v="54"/>
    <x v="148"/>
    <n v="0.11150488836336381"/>
    <x v="0"/>
  </r>
  <r>
    <s v="c8d436"/>
    <n v="1"/>
    <n v="22"/>
    <s v="t"/>
    <s v="8dcc12"/>
    <d v="1899-12-30T00:19:36"/>
    <n v="10"/>
    <x v="242"/>
    <n v="6.8830178002076432E-3"/>
    <x v="1"/>
  </r>
  <r>
    <s v="2a2353"/>
    <n v="3"/>
    <n v="22"/>
    <s v="t"/>
    <s v="8dcc12"/>
    <d v="1899-12-30T00:19:36"/>
    <n v="57"/>
    <x v="230"/>
    <n v="0.11769960438355069"/>
    <x v="1"/>
  </r>
  <r>
    <s v="b9a74d"/>
    <n v="4"/>
    <n v="22"/>
    <s v="t"/>
    <s v="8dcc12"/>
    <d v="1899-12-30T00:19:36"/>
    <n v="17"/>
    <x v="167"/>
    <n v="4.6804521041411966E-2"/>
    <x v="1"/>
  </r>
  <r>
    <s v="2feb6b"/>
    <n v="1"/>
    <n v="22"/>
    <s v="t"/>
    <s v="8dcc12"/>
    <d v="1899-12-30T00:19:36"/>
    <n v="29"/>
    <x v="118"/>
    <n v="1.9960751620602166E-2"/>
    <x v="1"/>
  </r>
  <r>
    <s v="c4a632"/>
    <n v="3"/>
    <n v="4"/>
    <s v="f"/>
    <s v="caede9"/>
    <d v="1899-12-30T00:37:32"/>
    <n v="13"/>
    <x v="950"/>
    <n v="3.3038485440996683E-2"/>
    <x v="0"/>
  </r>
  <r>
    <s v="e83aa3"/>
    <n v="3"/>
    <n v="4"/>
    <s v="f"/>
    <s v="caede9"/>
    <d v="1899-12-30T00:37:32"/>
    <n v="32"/>
    <x v="1109"/>
    <n v="8.1325502623991838E-2"/>
    <x v="0"/>
  </r>
  <r>
    <s v="72f5d4"/>
    <n v="4"/>
    <n v="4"/>
    <s v="f"/>
    <s v="caede9"/>
    <d v="1899-12-30T00:37:32"/>
    <n v="19"/>
    <x v="1054"/>
    <n v="6.438268957732686E-2"/>
    <x v="0"/>
  </r>
  <r>
    <s v="5d267b"/>
    <n v="2"/>
    <n v="4"/>
    <s v="f"/>
    <s v="caede9"/>
    <d v="1899-12-30T00:37:32"/>
    <n v="40"/>
    <x v="748"/>
    <n v="6.7771252186659858E-2"/>
    <x v="1"/>
  </r>
  <r>
    <s v="2a2353"/>
    <n v="1"/>
    <n v="4"/>
    <s v="f"/>
    <s v="caede9"/>
    <d v="1899-12-30T00:37:32"/>
    <n v="57"/>
    <x v="29"/>
    <n v="4.8287017182995155E-2"/>
    <x v="1"/>
  </r>
  <r>
    <s v="2feb6b"/>
    <n v="5"/>
    <n v="4"/>
    <s v="f"/>
    <s v="caede9"/>
    <d v="1899-12-30T00:37:32"/>
    <n v="29"/>
    <x v="122"/>
    <n v="0.12283539458832099"/>
    <x v="1"/>
  </r>
  <r>
    <s v="c4a632"/>
    <n v="5"/>
    <n v="0"/>
    <s v="f"/>
    <s v="93306c"/>
    <d v="1899-12-30T00:00:04"/>
    <n v="13"/>
    <x v="1040"/>
    <n v="5.7358481668397021E-2"/>
    <x v="0"/>
  </r>
  <r>
    <s v="e31d39"/>
    <n v="5"/>
    <n v="0"/>
    <s v="f"/>
    <s v="93306c"/>
    <d v="1899-12-30T00:00:04"/>
    <n v="10"/>
    <x v="876"/>
    <n v="4.4121908975690016E-2"/>
    <x v="0"/>
  </r>
  <r>
    <s v="d5e9a6"/>
    <n v="2"/>
    <n v="0"/>
    <s v="f"/>
    <s v="93306c"/>
    <d v="1899-12-30T00:00:04"/>
    <n v="23"/>
    <x v="326"/>
    <n v="4.0592156257634814E-2"/>
    <x v="0"/>
  </r>
  <r>
    <s v="9ec847"/>
    <n v="2"/>
    <n v="0"/>
    <s v="f"/>
    <s v="93306c"/>
    <d v="1899-12-30T00:00:04"/>
    <n v="54"/>
    <x v="216"/>
    <n v="9.5303323387490438E-2"/>
    <x v="0"/>
  </r>
  <r>
    <s v="c8d436"/>
    <n v="5"/>
    <n v="0"/>
    <s v="f"/>
    <s v="93306c"/>
    <d v="1899-12-30T00:00:04"/>
    <n v="10"/>
    <x v="876"/>
    <n v="4.4121908975690016E-2"/>
    <x v="1"/>
  </r>
  <r>
    <s v="b9a74d"/>
    <n v="2"/>
    <n v="0"/>
    <s v="f"/>
    <s v="93306c"/>
    <d v="1899-12-30T00:00:04"/>
    <n v="17"/>
    <x v="64"/>
    <n v="3.0002898103469212E-2"/>
    <x v="1"/>
  </r>
  <r>
    <s v="2feb6b"/>
    <n v="1"/>
    <n v="0"/>
    <s v="f"/>
    <s v="93306c"/>
    <d v="1899-12-30T00:00:04"/>
    <n v="29"/>
    <x v="450"/>
    <n v="2.5590707205900211E-2"/>
    <x v="1"/>
  </r>
  <r>
    <s v="e83aa3"/>
    <n v="3"/>
    <n v="1"/>
    <s v="f"/>
    <s v="37546c"/>
    <d v="1899-12-30T00:55:01"/>
    <n v="32"/>
    <x v="1075"/>
    <n v="8.386692458099157E-2"/>
    <x v="0"/>
  </r>
  <r>
    <s v="9ec847"/>
    <n v="3"/>
    <n v="1"/>
    <s v="f"/>
    <s v="37546c"/>
    <d v="1899-12-30T00:55:01"/>
    <n v="54"/>
    <x v="1132"/>
    <n v="0.1415254352304233"/>
    <x v="0"/>
  </r>
  <r>
    <s v="c8d436"/>
    <n v="3"/>
    <n v="1"/>
    <s v="f"/>
    <s v="37546c"/>
    <d v="1899-12-30T00:55:01"/>
    <n v="10"/>
    <x v="225"/>
    <n v="2.6208413931559871E-2"/>
    <x v="1"/>
  </r>
  <r>
    <s v="2a2353"/>
    <n v="1"/>
    <n v="1"/>
    <s v="f"/>
    <s v="37546c"/>
    <d v="1899-12-30T00:55:01"/>
    <n v="57"/>
    <x v="661"/>
    <n v="4.9795986469963756E-2"/>
    <x v="1"/>
  </r>
  <r>
    <s v="f084eb"/>
    <n v="1"/>
    <n v="1"/>
    <s v="f"/>
    <s v="37546c"/>
    <d v="1899-12-30T00:55:01"/>
    <n v="36"/>
    <x v="880"/>
    <n v="3.1450096717871842E-2"/>
    <x v="1"/>
  </r>
  <r>
    <s v="b9a74d"/>
    <n v="1"/>
    <n v="1"/>
    <s v="f"/>
    <s v="37546c"/>
    <d v="1899-12-30T00:55:01"/>
    <n v="17"/>
    <x v="455"/>
    <n v="1.4851434561217259E-2"/>
    <x v="1"/>
  </r>
  <r>
    <s v="2feb6b"/>
    <n v="5"/>
    <n v="1"/>
    <s v="f"/>
    <s v="37546c"/>
    <d v="1899-12-30T00:55:01"/>
    <n v="29"/>
    <x v="733"/>
    <n v="0.12667400066920606"/>
    <x v="1"/>
  </r>
  <r>
    <s v="c4a632"/>
    <n v="3"/>
    <n v="15"/>
    <s v="f"/>
    <s v="6d624d"/>
    <d v="1899-12-30T00:01:56"/>
    <n v="13"/>
    <x v="593"/>
    <n v="2.925282565088248E-2"/>
    <x v="0"/>
  </r>
  <r>
    <s v="e83aa3"/>
    <n v="4"/>
    <n v="15"/>
    <s v="f"/>
    <s v="6d624d"/>
    <d v="1899-12-30T00:01:56"/>
    <n v="32"/>
    <x v="60"/>
    <n v="9.6009273931101466E-2"/>
    <x v="0"/>
  </r>
  <r>
    <s v="72f5d4"/>
    <n v="5"/>
    <n v="15"/>
    <s v="f"/>
    <s v="6d624d"/>
    <d v="1899-12-30T00:01:56"/>
    <n v="19"/>
    <x v="1070"/>
    <n v="7.1256882995739373E-2"/>
    <x v="0"/>
  </r>
  <r>
    <s v="9ec847"/>
    <n v="2"/>
    <n v="15"/>
    <s v="f"/>
    <s v="6d624d"/>
    <d v="1899-12-30T00:01:56"/>
    <n v="54"/>
    <x v="565"/>
    <n v="8.1007824879366877E-2"/>
    <x v="0"/>
  </r>
  <r>
    <s v="2a2353"/>
    <n v="1"/>
    <n v="15"/>
    <s v="f"/>
    <s v="6d624d"/>
    <d v="1899-12-30T00:01:56"/>
    <n v="57"/>
    <x v="169"/>
    <n v="4.2754129797443627E-2"/>
    <x v="1"/>
  </r>
  <r>
    <s v="b9a74d"/>
    <n v="4"/>
    <n v="15"/>
    <s v="f"/>
    <s v="6d624d"/>
    <d v="1899-12-30T00:01:56"/>
    <n v="17"/>
    <x v="66"/>
    <n v="5.1004926775897658E-2"/>
    <x v="1"/>
  </r>
  <r>
    <s v="c4a632"/>
    <n v="3"/>
    <n v="10"/>
    <s v="t"/>
    <s v="b87de2"/>
    <d v="1899-12-30T00:34:05"/>
    <n v="13"/>
    <x v="179"/>
    <n v="3.0973580100934393E-2"/>
    <x v="0"/>
  </r>
  <r>
    <s v="e83aa3"/>
    <n v="3"/>
    <n v="10"/>
    <s v="t"/>
    <s v="b87de2"/>
    <d v="1899-12-30T00:34:05"/>
    <n v="32"/>
    <x v="756"/>
    <n v="7.6242658709992361E-2"/>
    <x v="0"/>
  </r>
  <r>
    <s v="c8d436"/>
    <n v="4"/>
    <n v="10"/>
    <s v="t"/>
    <s v="b87de2"/>
    <d v="1899-12-30T00:34:05"/>
    <n v="10"/>
    <x v="69"/>
    <n v="3.1767774462496817E-2"/>
    <x v="1"/>
  </r>
  <r>
    <s v="b9a74d"/>
    <n v="2"/>
    <n v="10"/>
    <s v="t"/>
    <s v="b87de2"/>
    <d v="1899-12-30T00:34:05"/>
    <n v="17"/>
    <x v="71"/>
    <n v="2.7002608293122295E-2"/>
    <x v="1"/>
  </r>
  <r>
    <s v="e31d39"/>
    <n v="2"/>
    <n v="0"/>
    <s v="t"/>
    <s v="80f5b3"/>
    <d v="1899-12-30T00:51:03"/>
    <n v="10"/>
    <x v="700"/>
    <n v="1.7648763590276006E-2"/>
    <x v="0"/>
  </r>
  <r>
    <s v="d5e9a6"/>
    <n v="1"/>
    <n v="0"/>
    <s v="t"/>
    <s v="80f5b3"/>
    <d v="1899-12-30T00:51:03"/>
    <n v="23"/>
    <x v="448"/>
    <n v="2.0296078128817407E-2"/>
    <x v="0"/>
  </r>
  <r>
    <s v="72f5d4"/>
    <n v="1"/>
    <n v="0"/>
    <s v="t"/>
    <s v="80f5b3"/>
    <d v="1899-12-30T00:51:03"/>
    <n v="19"/>
    <x v="272"/>
    <n v="1.6766325410762208E-2"/>
    <x v="0"/>
  </r>
  <r>
    <s v="c4a632"/>
    <n v="3"/>
    <n v="12"/>
    <s v="f"/>
    <s v="f8d268"/>
    <d v="1899-12-30T00:21:41"/>
    <n v="13"/>
    <x v="603"/>
    <n v="3.0285278320913628E-2"/>
    <x v="0"/>
  </r>
  <r>
    <s v="e83aa3"/>
    <n v="1"/>
    <n v="12"/>
    <s v="f"/>
    <s v="f8d268"/>
    <d v="1899-12-30T00:21:41"/>
    <n v="32"/>
    <x v="995"/>
    <n v="2.4849459135108616E-2"/>
    <x v="0"/>
  </r>
  <r>
    <s v="9ec847"/>
    <n v="5"/>
    <n v="12"/>
    <s v="f"/>
    <s v="f8d268"/>
    <d v="1899-12-30T00:21:41"/>
    <n v="54"/>
    <x v="1096"/>
    <n v="0.20966731145247897"/>
    <x v="0"/>
  </r>
  <r>
    <s v="5d267b"/>
    <n v="3"/>
    <n v="12"/>
    <s v="f"/>
    <s v="f8d268"/>
    <d v="1899-12-30T00:21:41"/>
    <n v="40"/>
    <x v="777"/>
    <n v="9.3185471756657312E-2"/>
    <x v="1"/>
  </r>
  <r>
    <s v="c8d436"/>
    <n v="4"/>
    <n v="12"/>
    <s v="f"/>
    <s v="f8d268"/>
    <d v="1899-12-30T00:21:41"/>
    <n v="10"/>
    <x v="482"/>
    <n v="3.1061823918885775E-2"/>
    <x v="1"/>
  </r>
  <r>
    <s v="2a2353"/>
    <n v="4"/>
    <n v="12"/>
    <s v="f"/>
    <s v="f8d268"/>
    <d v="1899-12-30T00:21:41"/>
    <n v="57"/>
    <x v="133"/>
    <n v="0.17705239633764891"/>
    <x v="1"/>
  </r>
  <r>
    <s v="f084eb"/>
    <n v="3"/>
    <n v="12"/>
    <s v="f"/>
    <s v="f8d268"/>
    <d v="1899-12-30T00:21:41"/>
    <n v="36"/>
    <x v="695"/>
    <n v="8.3866924580991584E-2"/>
    <x v="1"/>
  </r>
  <r>
    <s v="2feb6b"/>
    <n v="2"/>
    <n v="12"/>
    <s v="f"/>
    <s v="f8d268"/>
    <d v="1899-12-30T00:21:41"/>
    <n v="29"/>
    <x v="316"/>
    <n v="4.5039644682384368E-2"/>
    <x v="1"/>
  </r>
  <r>
    <s v="c4a632"/>
    <n v="1"/>
    <n v="2"/>
    <s v="t"/>
    <s v="38d87c"/>
    <d v="1899-12-30T00:02:21"/>
    <n v="13"/>
    <x v="596"/>
    <n v="1.1242262407005816E-2"/>
    <x v="0"/>
  </r>
  <r>
    <s v="e31d39"/>
    <n v="4"/>
    <n v="2"/>
    <s v="t"/>
    <s v="38d87c"/>
    <d v="1899-12-30T00:02:21"/>
    <n v="10"/>
    <x v="175"/>
    <n v="3.4591576636940978E-2"/>
    <x v="0"/>
  </r>
  <r>
    <s v="d5e9a6"/>
    <n v="3"/>
    <n v="2"/>
    <s v="t"/>
    <s v="38d87c"/>
    <d v="1899-12-30T00:02:21"/>
    <n v="23"/>
    <x v="957"/>
    <n v="5.967046969872318E-2"/>
    <x v="0"/>
  </r>
  <r>
    <s v="9ec847"/>
    <n v="4"/>
    <n v="2"/>
    <s v="t"/>
    <s v="38d87c"/>
    <d v="1899-12-30T00:02:21"/>
    <n v="54"/>
    <x v="598"/>
    <n v="0.18679451383948129"/>
    <x v="0"/>
  </r>
  <r>
    <s v="c8d436"/>
    <n v="4"/>
    <n v="2"/>
    <s v="t"/>
    <s v="38d87c"/>
    <d v="1899-12-30T00:02:21"/>
    <n v="10"/>
    <x v="175"/>
    <n v="3.4591576636940978E-2"/>
    <x v="1"/>
  </r>
  <r>
    <s v="2feb6b"/>
    <n v="5"/>
    <n v="2"/>
    <s v="t"/>
    <s v="38d87c"/>
    <d v="1899-12-30T00:02:21"/>
    <n v="29"/>
    <x v="652"/>
    <n v="0.12539446530891102"/>
    <x v="1"/>
  </r>
  <r>
    <s v="e83aa3"/>
    <n v="3"/>
    <n v="9"/>
    <s v="t"/>
    <s v="210d78"/>
    <d v="1899-12-30T00:25:17"/>
    <n v="32"/>
    <x v="744"/>
    <n v="7.7089799362325587E-2"/>
    <x v="0"/>
  </r>
  <r>
    <s v="d5e9a6"/>
    <n v="5"/>
    <n v="9"/>
    <s v="t"/>
    <s v="210d78"/>
    <d v="1899-12-30T00:25:17"/>
    <n v="23"/>
    <x v="571"/>
    <n v="9.2347155486119215E-2"/>
    <x v="0"/>
  </r>
  <r>
    <s v="72f5d4"/>
    <n v="2"/>
    <n v="9"/>
    <s v="t"/>
    <s v="210d78"/>
    <d v="1899-12-30T00:25:17"/>
    <n v="19"/>
    <x v="1129"/>
    <n v="3.0514712247587217E-2"/>
    <x v="0"/>
  </r>
  <r>
    <s v="5d267b"/>
    <n v="3"/>
    <n v="9"/>
    <s v="t"/>
    <s v="210d78"/>
    <d v="1899-12-30T00:25:17"/>
    <n v="40"/>
    <x v="156"/>
    <n v="9.6362249202907008E-2"/>
    <x v="1"/>
  </r>
  <r>
    <s v="c8d436"/>
    <n v="1"/>
    <n v="9"/>
    <s v="t"/>
    <s v="210d78"/>
    <d v="1899-12-30T00:25:17"/>
    <n v="10"/>
    <x v="153"/>
    <n v="8.0301874335755846E-3"/>
    <x v="1"/>
  </r>
  <r>
    <s v="2a2353"/>
    <n v="3"/>
    <n v="9"/>
    <s v="t"/>
    <s v="210d78"/>
    <d v="1899-12-30T00:25:17"/>
    <n v="57"/>
    <x v="904"/>
    <n v="0.13731620511414247"/>
    <x v="1"/>
  </r>
  <r>
    <s v="f084eb"/>
    <n v="3"/>
    <n v="9"/>
    <s v="t"/>
    <s v="210d78"/>
    <d v="1899-12-30T00:25:17"/>
    <n v="36"/>
    <x v="78"/>
    <n v="8.6726024282616304E-2"/>
    <x v="1"/>
  </r>
  <r>
    <s v="9ec847"/>
    <n v="2"/>
    <n v="0"/>
    <s v="f"/>
    <s v="97333b"/>
    <d v="1899-12-30T00:35:34"/>
    <n v="54"/>
    <x v="216"/>
    <n v="9.5303323387490438E-2"/>
    <x v="0"/>
  </r>
  <r>
    <s v="5d267b"/>
    <n v="5"/>
    <n v="0"/>
    <s v="f"/>
    <s v="97333b"/>
    <d v="1899-12-30T00:35:34"/>
    <n v="40"/>
    <x v="1033"/>
    <n v="0.17648763590276006"/>
    <x v="1"/>
  </r>
  <r>
    <s v="2a2353"/>
    <n v="4"/>
    <n v="0"/>
    <s v="f"/>
    <s v="97333b"/>
    <d v="1899-12-30T00:35:34"/>
    <n v="57"/>
    <x v="273"/>
    <n v="0.20119590492914646"/>
    <x v="1"/>
  </r>
  <r>
    <s v="f084eb"/>
    <n v="1"/>
    <n v="0"/>
    <s v="f"/>
    <s v="97333b"/>
    <d v="1899-12-30T00:35:34"/>
    <n v="36"/>
    <x v="69"/>
    <n v="3.1767774462496817E-2"/>
    <x v="1"/>
  </r>
  <r>
    <s v="e83aa3"/>
    <n v="5"/>
    <n v="22"/>
    <s v="f"/>
    <s v="18bbaa"/>
    <d v="1899-12-30T00:56:05"/>
    <n v="32"/>
    <x v="146"/>
    <n v="0.11012828480332229"/>
    <x v="0"/>
  </r>
  <r>
    <s v="72f5d4"/>
    <n v="2"/>
    <n v="22"/>
    <s v="f"/>
    <s v="18bbaa"/>
    <d v="1899-12-30T00:56:05"/>
    <n v="19"/>
    <x v="933"/>
    <n v="2.6155467640789045E-2"/>
    <x v="0"/>
  </r>
  <r>
    <s v="2a2353"/>
    <n v="2"/>
    <n v="22"/>
    <s v="f"/>
    <s v="18bbaa"/>
    <d v="1899-12-30T00:56:05"/>
    <n v="57"/>
    <x v="166"/>
    <n v="7.8466402922367132E-2"/>
    <x v="1"/>
  </r>
  <r>
    <s v="c4a632"/>
    <n v="3"/>
    <n v="6"/>
    <s v="t"/>
    <s v="bc94ee"/>
    <d v="1899-12-30T00:30:54"/>
    <n v="13"/>
    <x v="35"/>
    <n v="3.2350183660975917E-2"/>
    <x v="0"/>
  </r>
  <r>
    <s v="e83aa3"/>
    <n v="4"/>
    <n v="6"/>
    <s v="t"/>
    <s v="bc94ee"/>
    <d v="1899-12-30T00:30:54"/>
    <n v="32"/>
    <x v="393"/>
    <n v="0.10617496175910045"/>
    <x v="0"/>
  </r>
  <r>
    <s v="e31d39"/>
    <n v="3"/>
    <n v="6"/>
    <s v="t"/>
    <s v="bc94ee"/>
    <d v="1899-12-30T00:30:54"/>
    <n v="10"/>
    <x v="36"/>
    <n v="2.4884756662289169E-2"/>
    <x v="0"/>
  </r>
  <r>
    <s v="9ec847"/>
    <n v="5"/>
    <n v="6"/>
    <s v="t"/>
    <s v="bc94ee"/>
    <d v="1899-12-30T00:30:54"/>
    <n v="54"/>
    <x v="373"/>
    <n v="0.22396280996060253"/>
    <x v="0"/>
  </r>
  <r>
    <s v="5d267b"/>
    <n v="5"/>
    <n v="6"/>
    <s v="t"/>
    <s v="bc94ee"/>
    <d v="1899-12-30T00:30:54"/>
    <n v="40"/>
    <x v="280"/>
    <n v="0.16589837774859448"/>
    <x v="1"/>
  </r>
  <r>
    <s v="2a2353"/>
    <n v="5"/>
    <n v="6"/>
    <s v="t"/>
    <s v="bc94ee"/>
    <d v="1899-12-30T00:30:54"/>
    <n v="57"/>
    <x v="194"/>
    <n v="0.23640518829174709"/>
    <x v="1"/>
  </r>
  <r>
    <s v="b9a74d"/>
    <n v="2"/>
    <n v="6"/>
    <s v="t"/>
    <s v="bc94ee"/>
    <d v="1899-12-30T00:30:54"/>
    <n v="17"/>
    <x v="282"/>
    <n v="2.8202724217261058E-2"/>
    <x v="1"/>
  </r>
  <r>
    <s v="2feb6b"/>
    <n v="5"/>
    <n v="6"/>
    <s v="t"/>
    <s v="bc94ee"/>
    <d v="1899-12-30T00:30:54"/>
    <n v="29"/>
    <x v="464"/>
    <n v="0.12027632386773097"/>
    <x v="1"/>
  </r>
  <r>
    <s v="e31d39"/>
    <n v="3"/>
    <n v="0"/>
    <s v="f"/>
    <s v="e934c3"/>
    <d v="1899-12-30T00:47:53"/>
    <n v="10"/>
    <x v="270"/>
    <n v="2.647314538541401E-2"/>
    <x v="0"/>
  </r>
  <r>
    <s v="d5e9a6"/>
    <n v="5"/>
    <n v="0"/>
    <s v="f"/>
    <s v="e934c3"/>
    <d v="1899-12-30T00:47:53"/>
    <n v="23"/>
    <x v="271"/>
    <n v="0.10148039064408704"/>
    <x v="0"/>
  </r>
  <r>
    <s v="72f5d4"/>
    <n v="4"/>
    <n v="0"/>
    <s v="f"/>
    <s v="e934c3"/>
    <d v="1899-12-30T00:47:53"/>
    <n v="19"/>
    <x v="310"/>
    <n v="6.706530164304883E-2"/>
    <x v="0"/>
  </r>
  <r>
    <s v="5d267b"/>
    <n v="1"/>
    <n v="0"/>
    <s v="f"/>
    <s v="e934c3"/>
    <d v="1899-12-30T00:47:53"/>
    <n v="40"/>
    <x v="39"/>
    <n v="3.5297527180552013E-2"/>
    <x v="1"/>
  </r>
  <r>
    <s v="c8d436"/>
    <n v="3"/>
    <n v="0"/>
    <s v="f"/>
    <s v="e934c3"/>
    <d v="1899-12-30T00:47:53"/>
    <n v="10"/>
    <x v="270"/>
    <n v="2.647314538541401E-2"/>
    <x v="1"/>
  </r>
  <r>
    <s v="c4a632"/>
    <n v="4"/>
    <n v="18"/>
    <s v="f"/>
    <n v="523858"/>
    <d v="1899-12-30T00:10:07"/>
    <n v="13"/>
    <x v="1171"/>
    <n v="3.7627163974468449E-2"/>
    <x v="0"/>
  </r>
  <r>
    <s v="e83aa3"/>
    <n v="3"/>
    <n v="18"/>
    <s v="f"/>
    <n v="523858"/>
    <d v="1899-12-30T00:10:07"/>
    <n v="32"/>
    <x v="772"/>
    <n v="6.9465533491326364E-2"/>
    <x v="0"/>
  </r>
  <r>
    <s v="e31d39"/>
    <n v="4"/>
    <n v="18"/>
    <s v="f"/>
    <n v="523858"/>
    <d v="1899-12-30T00:10:07"/>
    <n v="10"/>
    <x v="190"/>
    <n v="2.8943972288052656E-2"/>
    <x v="0"/>
  </r>
  <r>
    <s v="2feb6b"/>
    <n v="2"/>
    <n v="18"/>
    <s v="f"/>
    <n v="523858"/>
    <d v="1899-12-30T00:10:07"/>
    <n v="29"/>
    <x v="191"/>
    <n v="4.1968759817676352E-2"/>
    <x v="1"/>
  </r>
  <r>
    <s v="e83aa3"/>
    <n v="3"/>
    <n v="8"/>
    <s v="f"/>
    <s v="b9972f"/>
    <d v="1899-12-30T00:43:57"/>
    <n v="32"/>
    <x v="947"/>
    <n v="7.7936940014658854E-2"/>
    <x v="0"/>
  </r>
  <r>
    <s v="d5e9a6"/>
    <n v="3"/>
    <n v="8"/>
    <s v="f"/>
    <s v="b9972f"/>
    <d v="1899-12-30T00:43:57"/>
    <n v="23"/>
    <x v="1062"/>
    <n v="5.601717563553605E-2"/>
    <x v="0"/>
  </r>
  <r>
    <s v="c8d436"/>
    <n v="4"/>
    <n v="8"/>
    <s v="f"/>
    <s v="b9972f"/>
    <d v="1899-12-30T00:43:57"/>
    <n v="10"/>
    <x v="384"/>
    <n v="3.2473725006107852E-2"/>
    <x v="1"/>
  </r>
  <r>
    <s v="2a2353"/>
    <n v="3"/>
    <n v="8"/>
    <s v="f"/>
    <s v="b9972f"/>
    <d v="1899-12-30T00:43:57"/>
    <n v="57"/>
    <x v="419"/>
    <n v="0.13882517440111106"/>
    <x v="1"/>
  </r>
  <r>
    <s v="f084eb"/>
    <n v="3"/>
    <n v="8"/>
    <s v="f"/>
    <s v="b9972f"/>
    <d v="1899-12-30T00:43:57"/>
    <n v="36"/>
    <x v="371"/>
    <n v="8.7679057516491202E-2"/>
    <x v="1"/>
  </r>
  <r>
    <s v="b9a74d"/>
    <n v="3"/>
    <n v="8"/>
    <s v="f"/>
    <s v="b9972f"/>
    <d v="1899-12-30T00:43:57"/>
    <n v="17"/>
    <x v="480"/>
    <n v="4.1403999382787514E-2"/>
    <x v="1"/>
  </r>
  <r>
    <s v="5d267b"/>
    <n v="1"/>
    <n v="4"/>
    <s v="t"/>
    <s v="bcb2d1"/>
    <d v="1899-12-30T00:44:11"/>
    <n v="40"/>
    <x v="28"/>
    <n v="3.3885626093329929E-2"/>
    <x v="1"/>
  </r>
  <r>
    <s v="2a2353"/>
    <n v="2"/>
    <n v="4"/>
    <s v="t"/>
    <s v="bcb2d1"/>
    <d v="1899-12-30T00:44:11"/>
    <n v="57"/>
    <x v="909"/>
    <n v="9.6574034365990311E-2"/>
    <x v="1"/>
  </r>
  <r>
    <s v="2feb6b"/>
    <n v="3"/>
    <n v="4"/>
    <s v="t"/>
    <s v="bcb2d1"/>
    <d v="1899-12-30T00:44:11"/>
    <n v="29"/>
    <x v="585"/>
    <n v="7.3701236752992602E-2"/>
    <x v="1"/>
  </r>
  <r>
    <s v="c4a632"/>
    <n v="1"/>
    <n v="1"/>
    <s v="t"/>
    <s v="4cc826"/>
    <d v="1899-12-30T00:48:31"/>
    <n v="13"/>
    <x v="729"/>
    <n v="1.135697937034261E-2"/>
    <x v="0"/>
  </r>
  <r>
    <s v="e31d39"/>
    <n v="3"/>
    <n v="1"/>
    <s v="t"/>
    <s v="4cc826"/>
    <d v="1899-12-30T00:48:31"/>
    <n v="10"/>
    <x v="225"/>
    <n v="2.6208413931559871E-2"/>
    <x v="0"/>
  </r>
  <r>
    <s v="9ec847"/>
    <n v="1"/>
    <n v="1"/>
    <s v="t"/>
    <s v="4cc826"/>
    <d v="1899-12-30T00:48:31"/>
    <n v="54"/>
    <x v="731"/>
    <n v="4.717514507680777E-2"/>
    <x v="0"/>
  </r>
  <r>
    <s v="5d267b"/>
    <n v="1"/>
    <n v="1"/>
    <s v="t"/>
    <s v="4cc826"/>
    <d v="1899-12-30T00:48:31"/>
    <n v="40"/>
    <x v="761"/>
    <n v="3.4944551908746499E-2"/>
    <x v="1"/>
  </r>
  <r>
    <s v="2a2353"/>
    <n v="5"/>
    <n v="1"/>
    <s v="t"/>
    <s v="4cc826"/>
    <d v="1899-12-30T00:48:31"/>
    <n v="57"/>
    <x v="1086"/>
    <n v="0.24897993234981874"/>
    <x v="1"/>
  </r>
  <r>
    <s v="f084eb"/>
    <n v="3"/>
    <n v="1"/>
    <s v="t"/>
    <s v="4cc826"/>
    <d v="1899-12-30T00:48:31"/>
    <n v="36"/>
    <x v="112"/>
    <n v="9.435029015361554E-2"/>
    <x v="1"/>
  </r>
  <r>
    <s v="b9a74d"/>
    <n v="5"/>
    <n v="1"/>
    <s v="t"/>
    <s v="4cc826"/>
    <d v="1899-12-30T00:48:31"/>
    <n v="17"/>
    <x v="732"/>
    <n v="7.4257172806086305E-2"/>
    <x v="1"/>
  </r>
  <r>
    <s v="2feb6b"/>
    <n v="5"/>
    <n v="1"/>
    <s v="t"/>
    <s v="4cc826"/>
    <d v="1899-12-30T00:48:31"/>
    <n v="29"/>
    <x v="733"/>
    <n v="0.12667400066920606"/>
    <x v="1"/>
  </r>
  <r>
    <s v="e83aa3"/>
    <n v="4"/>
    <n v="1"/>
    <s v="t"/>
    <s v="e95b42"/>
    <d v="1899-12-30T00:11:55"/>
    <n v="32"/>
    <x v="92"/>
    <n v="0.11182256610798877"/>
    <x v="0"/>
  </r>
  <r>
    <s v="e31d39"/>
    <n v="1"/>
    <n v="1"/>
    <s v="t"/>
    <s v="e95b42"/>
    <d v="1899-12-30T00:11:55"/>
    <n v="10"/>
    <x v="114"/>
    <n v="8.7361379771866247E-3"/>
    <x v="0"/>
  </r>
  <r>
    <s v="9ec847"/>
    <n v="3"/>
    <n v="1"/>
    <s v="t"/>
    <s v="e95b42"/>
    <d v="1899-12-30T00:11:55"/>
    <n v="54"/>
    <x v="1132"/>
    <n v="0.1415254352304233"/>
    <x v="0"/>
  </r>
  <r>
    <s v="5d267b"/>
    <n v="5"/>
    <n v="1"/>
    <s v="t"/>
    <s v="e95b42"/>
    <d v="1899-12-30T00:11:55"/>
    <n v="40"/>
    <x v="494"/>
    <n v="0.17472275954373248"/>
    <x v="1"/>
  </r>
  <r>
    <s v="2a2353"/>
    <n v="2"/>
    <n v="1"/>
    <s v="t"/>
    <s v="e95b42"/>
    <d v="1899-12-30T00:11:55"/>
    <n v="57"/>
    <x v="718"/>
    <n v="9.9591972939927512E-2"/>
    <x v="1"/>
  </r>
  <r>
    <s v="f084eb"/>
    <n v="3"/>
    <n v="1"/>
    <s v="t"/>
    <s v="e95b42"/>
    <d v="1899-12-30T00:11:55"/>
    <n v="36"/>
    <x v="112"/>
    <n v="9.435029015361554E-2"/>
    <x v="1"/>
  </r>
  <r>
    <s v="2feb6b"/>
    <n v="3"/>
    <n v="1"/>
    <s v="t"/>
    <s v="e95b42"/>
    <d v="1899-12-30T00:11:55"/>
    <n v="29"/>
    <x v="975"/>
    <n v="7.600440040152362E-2"/>
    <x v="1"/>
  </r>
  <r>
    <s v="e83aa3"/>
    <n v="5"/>
    <n v="15"/>
    <s v="t"/>
    <s v="ec6d13"/>
    <d v="1899-12-30T00:10:35"/>
    <n v="32"/>
    <x v="594"/>
    <n v="0.12001159241387685"/>
    <x v="0"/>
  </r>
  <r>
    <s v="e31d39"/>
    <n v="1"/>
    <n v="15"/>
    <s v="t"/>
    <s v="ec6d13"/>
    <d v="1899-12-30T00:10:35"/>
    <n v="10"/>
    <x v="835"/>
    <n v="7.5007245258673031E-3"/>
    <x v="0"/>
  </r>
  <r>
    <s v="d5e9a6"/>
    <n v="1"/>
    <n v="15"/>
    <s v="t"/>
    <s v="ec6d13"/>
    <d v="1899-12-30T00:10:35"/>
    <n v="23"/>
    <x v="615"/>
    <n v="1.7251666409494798E-2"/>
    <x v="0"/>
  </r>
  <r>
    <s v="9ec847"/>
    <n v="2"/>
    <n v="15"/>
    <s v="t"/>
    <s v="ec6d13"/>
    <d v="1899-12-30T00:10:35"/>
    <n v="54"/>
    <x v="565"/>
    <n v="8.1007824879366877E-2"/>
    <x v="0"/>
  </r>
  <r>
    <s v="5d267b"/>
    <n v="2"/>
    <n v="15"/>
    <s v="t"/>
    <s v="ec6d13"/>
    <d v="1899-12-30T00:10:35"/>
    <n v="40"/>
    <x v="219"/>
    <n v="6.0005796206938425E-2"/>
    <x v="1"/>
  </r>
  <r>
    <s v="f084eb"/>
    <n v="3"/>
    <n v="15"/>
    <s v="t"/>
    <s v="ec6d13"/>
    <d v="1899-12-30T00:10:35"/>
    <n v="36"/>
    <x v="565"/>
    <n v="8.1007824879366877E-2"/>
    <x v="1"/>
  </r>
  <r>
    <s v="e83aa3"/>
    <n v="4"/>
    <n v="11"/>
    <s v="f"/>
    <s v="59b042"/>
    <d v="1899-12-30T00:58:24"/>
    <n v="32"/>
    <x v="807"/>
    <n v="0.10052735741021214"/>
    <x v="0"/>
  </r>
  <r>
    <s v="e31d39"/>
    <n v="1"/>
    <n v="11"/>
    <s v="f"/>
    <s v="59b042"/>
    <d v="1899-12-30T00:58:24"/>
    <n v="10"/>
    <x v="349"/>
    <n v="7.8536997976728241E-3"/>
    <x v="0"/>
  </r>
  <r>
    <s v="72f5d4"/>
    <n v="4"/>
    <n v="11"/>
    <s v="f"/>
    <s v="59b042"/>
    <d v="1899-12-30T00:58:24"/>
    <n v="19"/>
    <x v="808"/>
    <n v="5.9688118462313457E-2"/>
    <x v="0"/>
  </r>
  <r>
    <s v="9ec847"/>
    <n v="3"/>
    <n v="11"/>
    <s v="f"/>
    <s v="59b042"/>
    <d v="1899-12-30T00:58:24"/>
    <n v="54"/>
    <x v="818"/>
    <n v="0.12722993672229974"/>
    <x v="0"/>
  </r>
  <r>
    <s v="c8d436"/>
    <n v="1"/>
    <n v="11"/>
    <s v="f"/>
    <s v="59b042"/>
    <d v="1899-12-30T00:58:24"/>
    <n v="10"/>
    <x v="349"/>
    <n v="7.8536997976728241E-3"/>
    <x v="1"/>
  </r>
  <r>
    <s v="2a2353"/>
    <n v="4"/>
    <n v="11"/>
    <s v="f"/>
    <s v="59b042"/>
    <d v="1899-12-30T00:58:24"/>
    <n v="57"/>
    <x v="719"/>
    <n v="0.17906435538694038"/>
    <x v="1"/>
  </r>
  <r>
    <s v="c4a632"/>
    <n v="5"/>
    <n v="15"/>
    <s v="f"/>
    <s v="fccb35"/>
    <d v="1899-12-30T00:11:34"/>
    <n v="13"/>
    <x v="629"/>
    <n v="4.8754709418137469E-2"/>
    <x v="0"/>
  </r>
  <r>
    <s v="e83aa3"/>
    <n v="1"/>
    <n v="15"/>
    <s v="f"/>
    <s v="fccb35"/>
    <d v="1899-12-30T00:11:34"/>
    <n v="32"/>
    <x v="183"/>
    <n v="2.4002318482775366E-2"/>
    <x v="0"/>
  </r>
  <r>
    <s v="e31d39"/>
    <n v="3"/>
    <n v="15"/>
    <s v="f"/>
    <s v="fccb35"/>
    <d v="1899-12-30T00:11:34"/>
    <n v="10"/>
    <x v="595"/>
    <n v="2.2502173577601911E-2"/>
    <x v="0"/>
  </r>
  <r>
    <s v="9ec847"/>
    <n v="2"/>
    <n v="15"/>
    <s v="f"/>
    <s v="fccb35"/>
    <d v="1899-12-30T00:11:34"/>
    <n v="54"/>
    <x v="565"/>
    <n v="8.1007824879366877E-2"/>
    <x v="0"/>
  </r>
  <r>
    <s v="c8d436"/>
    <n v="3"/>
    <n v="15"/>
    <s v="f"/>
    <s v="fccb35"/>
    <d v="1899-12-30T00:11:34"/>
    <n v="10"/>
    <x v="595"/>
    <n v="2.2502173577601911E-2"/>
    <x v="1"/>
  </r>
  <r>
    <s v="2a2353"/>
    <n v="1"/>
    <n v="15"/>
    <s v="f"/>
    <s v="fccb35"/>
    <d v="1899-12-30T00:11:34"/>
    <n v="57"/>
    <x v="169"/>
    <n v="4.2754129797443627E-2"/>
    <x v="1"/>
  </r>
  <r>
    <s v="b9a74d"/>
    <n v="1"/>
    <n v="15"/>
    <s v="f"/>
    <s v="fccb35"/>
    <d v="1899-12-30T00:11:34"/>
    <n v="17"/>
    <x v="631"/>
    <n v="1.2751231693974414E-2"/>
    <x v="1"/>
  </r>
  <r>
    <s v="e83aa3"/>
    <n v="2"/>
    <n v="24"/>
    <s v="t"/>
    <s v="eae5ed"/>
    <d v="1899-12-30T00:54:37"/>
    <n v="32"/>
    <x v="713"/>
    <n v="4.2921793051551249E-2"/>
    <x v="0"/>
  </r>
  <r>
    <s v="72f5d4"/>
    <n v="2"/>
    <n v="24"/>
    <s v="t"/>
    <s v="eae5ed"/>
    <d v="1899-12-30T00:54:37"/>
    <n v="19"/>
    <x v="705"/>
    <n v="2.5484814624358552E-2"/>
    <x v="0"/>
  </r>
  <r>
    <s v="9ec847"/>
    <n v="3"/>
    <n v="24"/>
    <s v="t"/>
    <s v="eae5ed"/>
    <d v="1899-12-30T00:54:37"/>
    <n v="54"/>
    <x v="1158"/>
    <n v="0.1086457886617391"/>
    <x v="0"/>
  </r>
  <r>
    <s v="5d267b"/>
    <n v="3"/>
    <n v="24"/>
    <s v="t"/>
    <s v="eae5ed"/>
    <d v="1899-12-30T00:54:37"/>
    <n v="40"/>
    <x v="381"/>
    <n v="8.0478361971658585E-2"/>
    <x v="1"/>
  </r>
  <r>
    <s v="c8d436"/>
    <n v="1"/>
    <n v="24"/>
    <s v="t"/>
    <s v="eae5ed"/>
    <d v="1899-12-30T00:54:37"/>
    <n v="10"/>
    <x v="444"/>
    <n v="6.7065301643048827E-3"/>
    <x v="1"/>
  </r>
  <r>
    <s v="2a2353"/>
    <n v="3"/>
    <n v="24"/>
    <s v="t"/>
    <s v="eae5ed"/>
    <d v="1899-12-30T00:54:37"/>
    <n v="57"/>
    <x v="1143"/>
    <n v="0.1146816658096135"/>
    <x v="1"/>
  </r>
  <r>
    <s v="2feb6b"/>
    <n v="5"/>
    <n v="24"/>
    <s v="t"/>
    <s v="eae5ed"/>
    <d v="1899-12-30T00:54:37"/>
    <n v="29"/>
    <x v="1144"/>
    <n v="9.72446873824208E-2"/>
    <x v="1"/>
  </r>
  <r>
    <s v="9ec847"/>
    <n v="1"/>
    <n v="13"/>
    <s v="t"/>
    <s v="a289b2"/>
    <d v="1899-12-30T00:19:59"/>
    <n v="54"/>
    <x v="1107"/>
    <n v="4.1456945673558336E-2"/>
    <x v="0"/>
  </r>
  <r>
    <s v="2a2353"/>
    <n v="3"/>
    <n v="13"/>
    <s v="t"/>
    <s v="a289b2"/>
    <d v="1899-12-30T00:19:59"/>
    <n v="57"/>
    <x v="1091"/>
    <n v="0.13128032796626807"/>
    <x v="1"/>
  </r>
  <r>
    <s v="f084eb"/>
    <n v="5"/>
    <n v="13"/>
    <s v="t"/>
    <s v="a289b2"/>
    <d v="1899-12-30T00:19:59"/>
    <n v="36"/>
    <x v="862"/>
    <n v="0.13818981891186113"/>
    <x v="1"/>
  </r>
  <r>
    <s v="b9a74d"/>
    <n v="1"/>
    <n v="13"/>
    <s v="t"/>
    <s v="a289b2"/>
    <d v="1899-12-30T00:19:59"/>
    <n v="17"/>
    <x v="588"/>
    <n v="1.3051260675009106E-2"/>
    <x v="1"/>
  </r>
  <r>
    <s v="2feb6b"/>
    <n v="5"/>
    <n v="13"/>
    <s v="t"/>
    <s v="a289b2"/>
    <d v="1899-12-30T00:19:59"/>
    <n v="29"/>
    <x v="589"/>
    <n v="0.11131957634566592"/>
    <x v="1"/>
  </r>
  <r>
    <s v="c4a632"/>
    <n v="2"/>
    <n v="9"/>
    <s v="t"/>
    <s v="a330d2"/>
    <d v="1899-12-30T00:48:21"/>
    <n v="13"/>
    <x v="152"/>
    <n v="2.0878487327296517E-2"/>
    <x v="0"/>
  </r>
  <r>
    <s v="e83aa3"/>
    <n v="3"/>
    <n v="9"/>
    <s v="t"/>
    <s v="a330d2"/>
    <d v="1899-12-30T00:48:21"/>
    <n v="32"/>
    <x v="744"/>
    <n v="7.7089799362325587E-2"/>
    <x v="0"/>
  </r>
  <r>
    <s v="9ec847"/>
    <n v="2"/>
    <n v="9"/>
    <s v="t"/>
    <s v="a330d2"/>
    <d v="1899-12-30T00:48:21"/>
    <n v="54"/>
    <x v="78"/>
    <n v="8.6726024282616304E-2"/>
    <x v="0"/>
  </r>
  <r>
    <s v="5d267b"/>
    <n v="5"/>
    <n v="9"/>
    <s v="t"/>
    <s v="a330d2"/>
    <d v="1899-12-30T00:48:21"/>
    <n v="40"/>
    <x v="407"/>
    <n v="0.16060374867151167"/>
    <x v="1"/>
  </r>
  <r>
    <s v="f084eb"/>
    <n v="4"/>
    <n v="9"/>
    <s v="t"/>
    <s v="a330d2"/>
    <d v="1899-12-30T00:48:21"/>
    <n v="36"/>
    <x v="452"/>
    <n v="0.11563469904348839"/>
    <x v="1"/>
  </r>
  <r>
    <s v="b9a74d"/>
    <n v="1"/>
    <n v="9"/>
    <s v="t"/>
    <s v="a330d2"/>
    <d v="1899-12-30T00:48:21"/>
    <n v="17"/>
    <x v="157"/>
    <n v="1.3651318637078493E-2"/>
    <x v="1"/>
  </r>
  <r>
    <s v="72f5d4"/>
    <n v="3"/>
    <n v="17"/>
    <s v="t"/>
    <s v="b727fa"/>
    <d v="1899-12-30T00:32:40"/>
    <n v="19"/>
    <x v="931"/>
    <n v="4.1748150272797886E-2"/>
    <x v="0"/>
  </r>
  <r>
    <s v="2a2353"/>
    <n v="5"/>
    <n v="17"/>
    <s v="t"/>
    <s v="b727fa"/>
    <d v="1899-12-30T00:32:40"/>
    <n v="57"/>
    <x v="1030"/>
    <n v="0.20874075136398945"/>
    <x v="1"/>
  </r>
  <r>
    <s v="f084eb"/>
    <n v="3"/>
    <n v="17"/>
    <s v="t"/>
    <s v="b727fa"/>
    <d v="1899-12-30T00:32:40"/>
    <n v="36"/>
    <x v="608"/>
    <n v="7.9101758411617068E-2"/>
    <x v="1"/>
  </r>
  <r>
    <s v="2feb6b"/>
    <n v="1"/>
    <n v="17"/>
    <s v="t"/>
    <s v="b727fa"/>
    <d v="1899-12-30T00:32:40"/>
    <n v="29"/>
    <x v="987"/>
    <n v="2.1240286980897177E-2"/>
    <x v="1"/>
  </r>
  <r>
    <s v="c4a632"/>
    <n v="4"/>
    <n v="4"/>
    <s v="f"/>
    <s v="87c1a3"/>
    <d v="1899-12-30T00:13:24"/>
    <n v="13"/>
    <x v="724"/>
    <n v="4.4051313921328918E-2"/>
    <x v="0"/>
  </r>
  <r>
    <s v="e83aa3"/>
    <n v="1"/>
    <n v="4"/>
    <s v="f"/>
    <s v="87c1a3"/>
    <d v="1899-12-30T00:13:24"/>
    <n v="32"/>
    <x v="641"/>
    <n v="2.7108500874663946E-2"/>
    <x v="0"/>
  </r>
  <r>
    <s v="d5e9a6"/>
    <n v="2"/>
    <n v="4"/>
    <s v="f"/>
    <s v="87c1a3"/>
    <d v="1899-12-30T00:13:24"/>
    <n v="23"/>
    <x v="27"/>
    <n v="3.896847000732942E-2"/>
    <x v="0"/>
  </r>
  <r>
    <s v="72f5d4"/>
    <n v="4"/>
    <n v="4"/>
    <s v="f"/>
    <s v="87c1a3"/>
    <d v="1899-12-30T00:13:24"/>
    <n v="19"/>
    <x v="1054"/>
    <n v="6.438268957732686E-2"/>
    <x v="0"/>
  </r>
  <r>
    <s v="c8d436"/>
    <n v="1"/>
    <n v="4"/>
    <s v="f"/>
    <s v="87c1a3"/>
    <d v="1899-12-30T00:13:24"/>
    <n v="10"/>
    <x v="542"/>
    <n v="8.4714065233324823E-3"/>
    <x v="1"/>
  </r>
  <r>
    <s v="2a2353"/>
    <n v="1"/>
    <n v="4"/>
    <s v="f"/>
    <s v="87c1a3"/>
    <d v="1899-12-30T00:13:24"/>
    <n v="57"/>
    <x v="29"/>
    <n v="4.8287017182995155E-2"/>
    <x v="1"/>
  </r>
  <r>
    <s v="b9a74d"/>
    <n v="5"/>
    <n v="4"/>
    <s v="f"/>
    <s v="87c1a3"/>
    <d v="1899-12-30T00:13:24"/>
    <n v="17"/>
    <x v="568"/>
    <n v="7.200695544832611E-2"/>
    <x v="1"/>
  </r>
  <r>
    <s v="2feb6b"/>
    <n v="3"/>
    <n v="4"/>
    <s v="f"/>
    <s v="87c1a3"/>
    <d v="1899-12-30T00:13:24"/>
    <n v="29"/>
    <x v="585"/>
    <n v="7.3701236752992602E-2"/>
    <x v="1"/>
  </r>
  <r>
    <s v="c4a632"/>
    <n v="3"/>
    <n v="21"/>
    <s v="t"/>
    <s v="0443d3"/>
    <d v="1899-12-30T00:13:25"/>
    <n v="13"/>
    <x v="852"/>
    <n v="2.7187920310820193E-2"/>
    <x v="0"/>
  </r>
  <r>
    <s v="5d267b"/>
    <n v="3"/>
    <n v="21"/>
    <s v="t"/>
    <s v="0443d3"/>
    <d v="1899-12-30T00:13:25"/>
    <n v="40"/>
    <x v="13"/>
    <n v="8.3655139417908281E-2"/>
    <x v="1"/>
  </r>
  <r>
    <s v="c8d436"/>
    <n v="4"/>
    <n v="21"/>
    <s v="t"/>
    <s v="0443d3"/>
    <d v="1899-12-30T00:13:25"/>
    <n v="10"/>
    <x v="577"/>
    <n v="2.788504647263609E-2"/>
    <x v="1"/>
  </r>
  <r>
    <s v="f084eb"/>
    <n v="2"/>
    <n v="21"/>
    <s v="t"/>
    <s v="0443d3"/>
    <d v="1899-12-30T00:13:25"/>
    <n v="36"/>
    <x v="1078"/>
    <n v="5.0193083650744964E-2"/>
    <x v="1"/>
  </r>
  <r>
    <s v="b9a74d"/>
    <n v="1"/>
    <n v="21"/>
    <s v="t"/>
    <s v="0443d3"/>
    <d v="1899-12-30T00:13:25"/>
    <n v="17"/>
    <x v="803"/>
    <n v="1.1851144750870337E-2"/>
    <x v="1"/>
  </r>
  <r>
    <s v="d5e9a6"/>
    <n v="4"/>
    <n v="24"/>
    <s v="f"/>
    <s v="ffac3f"/>
    <d v="1899-12-30T00:35:41"/>
    <n v="23"/>
    <x v="812"/>
    <n v="6.1700077511604917E-2"/>
    <x v="0"/>
  </r>
  <r>
    <s v="72f5d4"/>
    <n v="5"/>
    <n v="24"/>
    <s v="f"/>
    <s v="ffac3f"/>
    <d v="1899-12-30T00:35:41"/>
    <n v="19"/>
    <x v="379"/>
    <n v="6.3712036560896385E-2"/>
    <x v="0"/>
  </r>
  <r>
    <s v="9ec847"/>
    <n v="4"/>
    <n v="24"/>
    <s v="f"/>
    <s v="ffac3f"/>
    <d v="1899-12-30T00:35:41"/>
    <n v="54"/>
    <x v="540"/>
    <n v="0.14486105154898546"/>
    <x v="0"/>
  </r>
  <r>
    <s v="5d267b"/>
    <n v="4"/>
    <n v="24"/>
    <s v="f"/>
    <s v="ffac3f"/>
    <d v="1899-12-30T00:35:41"/>
    <n v="40"/>
    <x v="378"/>
    <n v="0.10730448262887812"/>
    <x v="1"/>
  </r>
  <r>
    <s v="2a2353"/>
    <n v="1"/>
    <n v="24"/>
    <s v="f"/>
    <s v="ffac3f"/>
    <d v="1899-12-30T00:35:41"/>
    <n v="57"/>
    <x v="706"/>
    <n v="3.8227221936537832E-2"/>
    <x v="1"/>
  </r>
  <r>
    <s v="b9a74d"/>
    <n v="2"/>
    <n v="24"/>
    <s v="f"/>
    <s v="ffac3f"/>
    <d v="1899-12-30T00:35:41"/>
    <n v="17"/>
    <x v="1145"/>
    <n v="2.2802202558636603E-2"/>
    <x v="1"/>
  </r>
  <r>
    <s v="c4a632"/>
    <n v="1"/>
    <n v="1"/>
    <s v="t"/>
    <s v="c45494"/>
    <d v="1899-12-30T00:04:07"/>
    <n v="13"/>
    <x v="729"/>
    <n v="1.135697937034261E-2"/>
    <x v="0"/>
  </r>
  <r>
    <s v="d5e9a6"/>
    <n v="2"/>
    <n v="1"/>
    <s v="t"/>
    <s v="c45494"/>
    <d v="1899-12-30T00:04:07"/>
    <n v="23"/>
    <x v="562"/>
    <n v="4.018623469505847E-2"/>
    <x v="0"/>
  </r>
  <r>
    <s v="9ec847"/>
    <n v="4"/>
    <n v="1"/>
    <s v="t"/>
    <s v="c45494"/>
    <d v="1899-12-30T00:04:07"/>
    <n v="54"/>
    <x v="1115"/>
    <n v="0.18870058030723108"/>
    <x v="0"/>
  </r>
  <r>
    <s v="c8d436"/>
    <n v="2"/>
    <n v="1"/>
    <s v="t"/>
    <s v="c45494"/>
    <d v="1899-12-30T00:04:07"/>
    <n v="10"/>
    <x v="730"/>
    <n v="1.7472275954373249E-2"/>
    <x v="1"/>
  </r>
  <r>
    <s v="f084eb"/>
    <n v="2"/>
    <n v="1"/>
    <s v="t"/>
    <s v="c45494"/>
    <d v="1899-12-30T00:04:07"/>
    <n v="36"/>
    <x v="762"/>
    <n v="6.2900193435743684E-2"/>
    <x v="1"/>
  </r>
  <r>
    <s v="b9a74d"/>
    <n v="5"/>
    <n v="1"/>
    <s v="t"/>
    <s v="c45494"/>
    <d v="1899-12-30T00:04:07"/>
    <n v="17"/>
    <x v="732"/>
    <n v="7.4257172806086305E-2"/>
    <x v="1"/>
  </r>
  <r>
    <s v="2feb6b"/>
    <n v="5"/>
    <n v="1"/>
    <s v="t"/>
    <s v="c45494"/>
    <d v="1899-12-30T00:04:07"/>
    <n v="29"/>
    <x v="733"/>
    <n v="0.12667400066920606"/>
    <x v="1"/>
  </r>
  <r>
    <s v="d5e9a6"/>
    <n v="4"/>
    <n v="1"/>
    <s v="t"/>
    <s v="0b1b32"/>
    <d v="1899-12-30T00:21:46"/>
    <n v="23"/>
    <x v="1077"/>
    <n v="8.0372469390116941E-2"/>
    <x v="0"/>
  </r>
  <r>
    <s v="5d267b"/>
    <n v="4"/>
    <n v="1"/>
    <s v="t"/>
    <s v="0b1b32"/>
    <d v="1899-12-30T00:21:46"/>
    <n v="40"/>
    <x v="93"/>
    <n v="0.139778207634986"/>
    <x v="1"/>
  </r>
  <r>
    <s v="2a2353"/>
    <n v="2"/>
    <n v="1"/>
    <s v="t"/>
    <s v="0b1b32"/>
    <d v="1899-12-30T00:21:46"/>
    <n v="57"/>
    <x v="718"/>
    <n v="9.9591972939927512E-2"/>
    <x v="1"/>
  </r>
  <r>
    <s v="2feb6b"/>
    <n v="1"/>
    <n v="1"/>
    <s v="t"/>
    <s v="0b1b32"/>
    <d v="1899-12-30T00:21:46"/>
    <n v="29"/>
    <x v="763"/>
    <n v="2.5334800133841207E-2"/>
    <x v="1"/>
  </r>
  <r>
    <s v="c4a632"/>
    <n v="5"/>
    <n v="22"/>
    <s v="t"/>
    <n v="932588"/>
    <d v="1899-12-30T00:00:17"/>
    <n v="13"/>
    <x v="1052"/>
    <n v="4.4739615701349676E-2"/>
    <x v="0"/>
  </r>
  <r>
    <s v="e83aa3"/>
    <n v="3"/>
    <n v="22"/>
    <s v="t"/>
    <n v="932588"/>
    <d v="1899-12-30T00:00:17"/>
    <n v="32"/>
    <x v="1005"/>
    <n v="6.6076970881993366E-2"/>
    <x v="0"/>
  </r>
  <r>
    <s v="e31d39"/>
    <n v="4"/>
    <n v="22"/>
    <s v="t"/>
    <n v="932588"/>
    <d v="1899-12-30T00:00:17"/>
    <n v="10"/>
    <x v="241"/>
    <n v="2.7532071200830573E-2"/>
    <x v="0"/>
  </r>
  <r>
    <s v="d5e9a6"/>
    <n v="1"/>
    <n v="22"/>
    <s v="t"/>
    <n v="932588"/>
    <d v="1899-12-30T00:00:17"/>
    <n v="23"/>
    <x v="1087"/>
    <n v="1.5830940940477579E-2"/>
    <x v="0"/>
  </r>
  <r>
    <s v="9ec847"/>
    <n v="5"/>
    <n v="22"/>
    <s v="t"/>
    <n v="932588"/>
    <d v="1899-12-30T00:00:17"/>
    <n v="54"/>
    <x v="245"/>
    <n v="0.18584148060560635"/>
    <x v="0"/>
  </r>
  <r>
    <s v="5d267b"/>
    <n v="3"/>
    <n v="22"/>
    <s v="t"/>
    <n v="932588"/>
    <d v="1899-12-30T00:00:17"/>
    <n v="40"/>
    <x v="149"/>
    <n v="8.2596213602491725E-2"/>
    <x v="1"/>
  </r>
  <r>
    <s v="c8d436"/>
    <n v="4"/>
    <n v="22"/>
    <s v="t"/>
    <n v="932588"/>
    <d v="1899-12-30T00:00:17"/>
    <n v="10"/>
    <x v="241"/>
    <n v="2.7532071200830573E-2"/>
    <x v="1"/>
  </r>
  <r>
    <s v="2a2353"/>
    <n v="5"/>
    <n v="22"/>
    <s v="t"/>
    <n v="932588"/>
    <d v="1899-12-30T00:00:17"/>
    <n v="57"/>
    <x v="151"/>
    <n v="0.19616600730591785"/>
    <x v="1"/>
  </r>
  <r>
    <s v="f084eb"/>
    <n v="4"/>
    <n v="22"/>
    <s v="t"/>
    <n v="932588"/>
    <d v="1899-12-30T00:00:17"/>
    <n v="36"/>
    <x v="246"/>
    <n v="9.9115456322990056E-2"/>
    <x v="1"/>
  </r>
  <r>
    <s v="2feb6b"/>
    <n v="3"/>
    <n v="22"/>
    <s v="t"/>
    <n v="933000"/>
    <d v="1899-12-30T00:00:17"/>
    <n v="29"/>
    <x v="640"/>
    <n v="5.988225486180649E-2"/>
    <x v="1"/>
  </r>
  <r>
    <s v="c4a632"/>
    <n v="3"/>
    <n v="10"/>
    <s v="t"/>
    <s v="04e647"/>
    <d v="1899-12-30T00:35:42"/>
    <n v="13"/>
    <x v="179"/>
    <n v="3.0973580100934393E-2"/>
    <x v="0"/>
  </r>
  <r>
    <s v="e83aa3"/>
    <n v="2"/>
    <n v="10"/>
    <s v="t"/>
    <s v="04e647"/>
    <d v="1899-12-30T00:35:42"/>
    <n v="32"/>
    <x v="43"/>
    <n v="5.0828439139994908E-2"/>
    <x v="0"/>
  </r>
  <r>
    <s v="d5e9a6"/>
    <n v="1"/>
    <n v="10"/>
    <s v="t"/>
    <s v="04e647"/>
    <d v="1899-12-30T00:35:42"/>
    <n v="23"/>
    <x v="578"/>
    <n v="1.8266470315935666E-2"/>
    <x v="0"/>
  </r>
  <r>
    <s v="9ec847"/>
    <n v="5"/>
    <n v="10"/>
    <s v="t"/>
    <s v="04e647"/>
    <d v="1899-12-30T00:35:42"/>
    <n v="54"/>
    <x v="70"/>
    <n v="0.2144324776218535"/>
    <x v="0"/>
  </r>
  <r>
    <s v="c8d436"/>
    <n v="1"/>
    <n v="10"/>
    <s v="t"/>
    <s v="04e647"/>
    <d v="1899-12-30T00:35:42"/>
    <n v="10"/>
    <x v="579"/>
    <n v="7.9419436156242043E-3"/>
    <x v="1"/>
  </r>
  <r>
    <s v="f084eb"/>
    <n v="4"/>
    <n v="10"/>
    <s v="t"/>
    <s v="04e647"/>
    <d v="1899-12-30T00:35:42"/>
    <n v="36"/>
    <x v="503"/>
    <n v="0.11436398806498853"/>
    <x v="1"/>
  </r>
  <r>
    <s v="b9a74d"/>
    <n v="3"/>
    <n v="10"/>
    <s v="t"/>
    <s v="04e647"/>
    <d v="1899-12-30T00:35:42"/>
    <n v="17"/>
    <x v="184"/>
    <n v="4.0503912439683439E-2"/>
    <x v="1"/>
  </r>
  <r>
    <s v="d5e9a6"/>
    <n v="3"/>
    <n v="14"/>
    <s v="t"/>
    <s v="6c55d4"/>
    <d v="1899-12-30T00:02:02"/>
    <n v="23"/>
    <x v="556"/>
    <n v="5.2363881572348905E-2"/>
    <x v="0"/>
  </r>
  <r>
    <s v="72f5d4"/>
    <n v="3"/>
    <n v="14"/>
    <s v="t"/>
    <s v="6c55d4"/>
    <d v="1899-12-30T00:02:02"/>
    <n v="19"/>
    <x v="31"/>
    <n v="4.3257119559766487E-2"/>
    <x v="0"/>
  </r>
  <r>
    <s v="9ec847"/>
    <n v="2"/>
    <n v="14"/>
    <s v="t"/>
    <s v="6c55d4"/>
    <d v="1899-12-30T00:02:02"/>
    <n v="54"/>
    <x v="470"/>
    <n v="8.1960858113241775E-2"/>
    <x v="0"/>
  </r>
  <r>
    <s v="2a2353"/>
    <n v="1"/>
    <n v="14"/>
    <s v="t"/>
    <s v="6c55d4"/>
    <d v="1899-12-30T00:02:02"/>
    <n v="57"/>
    <x v="31"/>
    <n v="4.3257119559766487E-2"/>
    <x v="1"/>
  </r>
  <r>
    <s v="f084eb"/>
    <n v="1"/>
    <n v="14"/>
    <s v="t"/>
    <s v="6c55d4"/>
    <d v="1899-12-30T00:02:02"/>
    <n v="36"/>
    <x v="859"/>
    <n v="2.7320286037747259E-2"/>
    <x v="1"/>
  </r>
  <r>
    <s v="b9a74d"/>
    <n v="1"/>
    <n v="14"/>
    <s v="t"/>
    <s v="6c55d4"/>
    <d v="1899-12-30T00:02:02"/>
    <n v="17"/>
    <x v="354"/>
    <n v="1.290124618449176E-2"/>
    <x v="1"/>
  </r>
  <r>
    <s v="c4a632"/>
    <n v="3"/>
    <n v="0"/>
    <s v="f"/>
    <s v="d2c3ee"/>
    <d v="1899-12-30T00:41:09"/>
    <n v="13"/>
    <x v="150"/>
    <n v="3.4415089001038214E-2"/>
    <x v="0"/>
  </r>
  <r>
    <s v="d5e9a6"/>
    <n v="2"/>
    <n v="0"/>
    <s v="f"/>
    <s v="d2c3ee"/>
    <d v="1899-12-30T00:41:09"/>
    <n v="23"/>
    <x v="326"/>
    <n v="4.0592156257634814E-2"/>
    <x v="0"/>
  </r>
  <r>
    <s v="72f5d4"/>
    <n v="3"/>
    <n v="0"/>
    <s v="f"/>
    <s v="d2c3ee"/>
    <d v="1899-12-30T00:41:09"/>
    <n v="19"/>
    <x v="701"/>
    <n v="5.0298976232286616E-2"/>
    <x v="0"/>
  </r>
  <r>
    <s v="9ec847"/>
    <n v="3"/>
    <n v="0"/>
    <s v="f"/>
    <s v="d2c3ee"/>
    <d v="1899-12-30T00:41:09"/>
    <n v="54"/>
    <x v="52"/>
    <n v="0.14295498508123564"/>
    <x v="0"/>
  </r>
  <r>
    <s v="c8d436"/>
    <n v="3"/>
    <n v="0"/>
    <s v="f"/>
    <s v="d2c3ee"/>
    <d v="1899-12-30T00:41:09"/>
    <n v="10"/>
    <x v="270"/>
    <n v="2.647314538541401E-2"/>
    <x v="1"/>
  </r>
  <r>
    <s v="2a2353"/>
    <n v="1"/>
    <n v="0"/>
    <s v="f"/>
    <s v="d2c3ee"/>
    <d v="1899-12-30T00:41:09"/>
    <n v="57"/>
    <x v="701"/>
    <n v="5.0298976232286616E-2"/>
    <x v="1"/>
  </r>
  <r>
    <s v="f084eb"/>
    <n v="1"/>
    <n v="0"/>
    <s v="f"/>
    <s v="d2c3ee"/>
    <d v="1899-12-30T00:41:09"/>
    <n v="36"/>
    <x v="69"/>
    <n v="3.1767774462496817E-2"/>
    <x v="1"/>
  </r>
  <r>
    <s v="b9a74d"/>
    <n v="4"/>
    <n v="0"/>
    <s v="f"/>
    <s v="d2c3ee"/>
    <d v="1899-12-30T00:41:09"/>
    <n v="17"/>
    <x v="219"/>
    <n v="6.0005796206938425E-2"/>
    <x v="1"/>
  </r>
  <r>
    <s v="2feb6b"/>
    <n v="2"/>
    <n v="0"/>
    <s v="f"/>
    <s v="d2c3ee"/>
    <d v="1899-12-30T00:41:09"/>
    <n v="29"/>
    <x v="702"/>
    <n v="5.1181414411800422E-2"/>
    <x v="1"/>
  </r>
  <r>
    <s v="c4a632"/>
    <n v="5"/>
    <n v="15"/>
    <s v="f"/>
    <s v="be8887"/>
    <d v="1899-12-30T00:35:05"/>
    <n v="13"/>
    <x v="629"/>
    <n v="4.8754709418137469E-2"/>
    <x v="0"/>
  </r>
  <r>
    <s v="72f5d4"/>
    <n v="4"/>
    <n v="15"/>
    <s v="f"/>
    <s v="be8887"/>
    <d v="1899-12-30T00:35:05"/>
    <n v="19"/>
    <x v="564"/>
    <n v="5.7005506396591493E-2"/>
    <x v="0"/>
  </r>
  <r>
    <s v="2a2353"/>
    <n v="2"/>
    <n v="15"/>
    <s v="f"/>
    <s v="be8887"/>
    <d v="1899-12-30T00:35:05"/>
    <n v="57"/>
    <x v="570"/>
    <n v="8.5508259594887254E-2"/>
    <x v="1"/>
  </r>
  <r>
    <s v="f084eb"/>
    <n v="1"/>
    <n v="15"/>
    <s v="f"/>
    <s v="be8887"/>
    <d v="1899-12-30T00:35:05"/>
    <n v="36"/>
    <x v="172"/>
    <n v="2.7002608293122291E-2"/>
    <x v="1"/>
  </r>
  <r>
    <s v="b9a74d"/>
    <n v="2"/>
    <n v="15"/>
    <s v="f"/>
    <s v="be8887"/>
    <d v="1899-12-30T00:35:05"/>
    <n v="17"/>
    <x v="836"/>
    <n v="2.5502463387948829E-2"/>
    <x v="1"/>
  </r>
  <r>
    <s v="2feb6b"/>
    <n v="3"/>
    <n v="15"/>
    <s v="f"/>
    <s v="be8887"/>
    <d v="1899-12-30T00:35:05"/>
    <n v="29"/>
    <x v="124"/>
    <n v="6.5256303375045538E-2"/>
    <x v="1"/>
  </r>
  <r>
    <s v="72f5d4"/>
    <n v="4"/>
    <n v="0"/>
    <s v="t"/>
    <n v="76877"/>
    <d v="1899-12-30T00:01:16"/>
    <n v="19"/>
    <x v="310"/>
    <n v="6.706530164304883E-2"/>
    <x v="0"/>
  </r>
  <r>
    <s v="9ec847"/>
    <n v="3"/>
    <n v="0"/>
    <s v="t"/>
    <n v="76877"/>
    <d v="1899-12-30T00:01:16"/>
    <n v="54"/>
    <x v="52"/>
    <n v="0.14295498508123564"/>
    <x v="0"/>
  </r>
  <r>
    <s v="c8d436"/>
    <n v="5"/>
    <n v="0"/>
    <s v="t"/>
    <n v="76877"/>
    <d v="1899-12-30T00:01:16"/>
    <n v="10"/>
    <x v="876"/>
    <n v="4.4121908975690016E-2"/>
    <x v="1"/>
  </r>
  <r>
    <s v="2a2353"/>
    <n v="2"/>
    <n v="0"/>
    <s v="t"/>
    <n v="76877"/>
    <d v="1899-12-30T00:01:16"/>
    <n v="57"/>
    <x v="546"/>
    <n v="0.10059795246457323"/>
    <x v="1"/>
  </r>
  <r>
    <s v="f084eb"/>
    <n v="2"/>
    <n v="0"/>
    <s v="t"/>
    <n v="76877"/>
    <d v="1899-12-30T00:01:16"/>
    <n v="36"/>
    <x v="400"/>
    <n v="6.3535548924993634E-2"/>
    <x v="1"/>
  </r>
  <r>
    <s v="b9a74d"/>
    <n v="3"/>
    <n v="0"/>
    <s v="t"/>
    <n v="76877"/>
    <d v="1899-12-30T00:01:16"/>
    <n v="17"/>
    <x v="896"/>
    <n v="4.5004347155203822E-2"/>
    <x v="1"/>
  </r>
  <r>
    <s v="2feb6b"/>
    <n v="5"/>
    <n v="0"/>
    <s v="t"/>
    <n v="76877"/>
    <d v="1899-12-30T00:01:16"/>
    <n v="29"/>
    <x v="709"/>
    <n v="0.12795353602950105"/>
    <x v="1"/>
  </r>
  <r>
    <s v="e31d39"/>
    <n v="5"/>
    <n v="16"/>
    <s v="f"/>
    <s v="851d42"/>
    <d v="1899-12-30T00:59:56"/>
    <n v="10"/>
    <x v="136"/>
    <n v="3.7062403539579611E-2"/>
    <x v="0"/>
  </r>
  <r>
    <s v="c8d436"/>
    <n v="4"/>
    <n v="16"/>
    <s v="f"/>
    <s v="851d42"/>
    <d v="1899-12-30T00:59:56"/>
    <n v="10"/>
    <x v="200"/>
    <n v="2.9649922831663691E-2"/>
    <x v="1"/>
  </r>
  <r>
    <s v="2a2353"/>
    <n v="2"/>
    <n v="16"/>
    <s v="f"/>
    <s v="851d42"/>
    <d v="1899-12-30T00:59:56"/>
    <n v="57"/>
    <x v="1098"/>
    <n v="8.450228007024152E-2"/>
    <x v="1"/>
  </r>
  <r>
    <s v="b9a74d"/>
    <n v="4"/>
    <n v="16"/>
    <s v="f"/>
    <s v="851d42"/>
    <d v="1899-12-30T00:59:56"/>
    <n v="17"/>
    <x v="619"/>
    <n v="5.0404868813828274E-2"/>
    <x v="1"/>
  </r>
  <r>
    <s v="e83aa3"/>
    <n v="1"/>
    <n v="20"/>
    <s v="f"/>
    <s v="1d89d5"/>
    <d v="1899-12-30T00:01:09"/>
    <n v="32"/>
    <x v="820"/>
    <n v="2.259041739555329E-2"/>
    <x v="0"/>
  </r>
  <r>
    <s v="e31d39"/>
    <n v="5"/>
    <n v="20"/>
    <s v="f"/>
    <s v="1d89d5"/>
    <d v="1899-12-30T00:01:09"/>
    <n v="10"/>
    <x v="39"/>
    <n v="3.5297527180552013E-2"/>
    <x v="0"/>
  </r>
  <r>
    <s v="72f5d4"/>
    <n v="5"/>
    <n v="20"/>
    <s v="f"/>
    <s v="1d89d5"/>
    <d v="1899-12-30T00:01:09"/>
    <n v="19"/>
    <x v="310"/>
    <n v="6.706530164304883E-2"/>
    <x v="0"/>
  </r>
  <r>
    <s v="5d267b"/>
    <n v="2"/>
    <n v="20"/>
    <s v="f"/>
    <s v="1d89d5"/>
    <d v="1899-12-30T00:01:09"/>
    <n v="40"/>
    <x v="885"/>
    <n v="5.6476043488883222E-2"/>
    <x v="1"/>
  </r>
  <r>
    <s v="c8d436"/>
    <n v="4"/>
    <n v="20"/>
    <s v="f"/>
    <s v="1d89d5"/>
    <d v="1899-12-30T00:01:09"/>
    <n v="10"/>
    <x v="520"/>
    <n v="2.8238021744441611E-2"/>
    <x v="1"/>
  </r>
  <r>
    <s v="f084eb"/>
    <n v="5"/>
    <n v="20"/>
    <s v="f"/>
    <s v="1d89d5"/>
    <d v="1899-12-30T00:01:09"/>
    <n v="36"/>
    <x v="449"/>
    <n v="0.12707109784998727"/>
    <x v="1"/>
  </r>
  <r>
    <s v="b9a74d"/>
    <n v="3"/>
    <n v="20"/>
    <s v="f"/>
    <s v="1d89d5"/>
    <d v="1899-12-30T00:01:09"/>
    <n v="17"/>
    <x v="983"/>
    <n v="3.6003477724163055E-2"/>
    <x v="1"/>
  </r>
  <r>
    <s v="2feb6b"/>
    <n v="1"/>
    <n v="20"/>
    <s v="f"/>
    <s v="1d89d5"/>
    <d v="1899-12-30T00:01:09"/>
    <n v="29"/>
    <x v="1101"/>
    <n v="2.0472565764720171E-2"/>
    <x v="1"/>
  </r>
  <r>
    <s v="c4a632"/>
    <n v="3"/>
    <n v="5"/>
    <s v="f"/>
    <s v="0a1413"/>
    <d v="1899-12-30T00:12:16"/>
    <n v="13"/>
    <x v="456"/>
    <n v="3.2694334550986304E-2"/>
    <x v="0"/>
  </r>
  <r>
    <s v="e83aa3"/>
    <n v="3"/>
    <n v="5"/>
    <s v="f"/>
    <s v="0a1413"/>
    <d v="1899-12-30T00:12:16"/>
    <n v="32"/>
    <x v="1074"/>
    <n v="8.0478361971658571E-2"/>
    <x v="0"/>
  </r>
  <r>
    <s v="72f5d4"/>
    <n v="5"/>
    <n v="5"/>
    <s v="f"/>
    <s v="0a1413"/>
    <d v="1899-12-30T00:12:16"/>
    <n v="19"/>
    <x v="1126"/>
    <n v="7.9640045701120474E-2"/>
    <x v="0"/>
  </r>
  <r>
    <s v="9ec847"/>
    <n v="5"/>
    <n v="5"/>
    <s v="f"/>
    <s v="0a1413"/>
    <d v="1899-12-30T00:12:16"/>
    <n v="54"/>
    <x v="1008"/>
    <n v="0.22634539304528978"/>
    <x v="0"/>
  </r>
  <r>
    <s v="c8d436"/>
    <n v="4"/>
    <n v="5"/>
    <s v="f"/>
    <s v="0a1413"/>
    <d v="1899-12-30T00:12:16"/>
    <n v="10"/>
    <x v="486"/>
    <n v="3.3532650821524415E-2"/>
    <x v="1"/>
  </r>
  <r>
    <s v="f084eb"/>
    <n v="4"/>
    <n v="5"/>
    <s v="f"/>
    <s v="0a1413"/>
    <d v="1899-12-30T00:12:16"/>
    <n v="36"/>
    <x v="770"/>
    <n v="0.12071754295748788"/>
    <x v="1"/>
  </r>
  <r>
    <s v="e83aa3"/>
    <n v="1"/>
    <n v="5"/>
    <s v="t"/>
    <s v="fd84a1"/>
    <d v="1899-12-30T00:14:05"/>
    <n v="32"/>
    <x v="88"/>
    <n v="2.6826120657219531E-2"/>
    <x v="0"/>
  </r>
  <r>
    <s v="d5e9a6"/>
    <n v="1"/>
    <n v="5"/>
    <s v="t"/>
    <s v="fd84a1"/>
    <d v="1899-12-30T00:14:05"/>
    <n v="23"/>
    <x v="533"/>
    <n v="1.9281274222376538E-2"/>
    <x v="0"/>
  </r>
  <r>
    <s v="2a2353"/>
    <n v="5"/>
    <n v="5"/>
    <s v="t"/>
    <s v="fd84a1"/>
    <d v="1899-12-30T00:14:05"/>
    <n v="57"/>
    <x v="58"/>
    <n v="0.23892013710336146"/>
    <x v="1"/>
  </r>
  <r>
    <s v="b9a74d"/>
    <n v="4"/>
    <n v="5"/>
    <s v="t"/>
    <s v="fd84a1"/>
    <d v="1899-12-30T00:14:05"/>
    <n v="17"/>
    <x v="564"/>
    <n v="5.7005506396591493E-2"/>
    <x v="1"/>
  </r>
  <r>
    <s v="2feb6b"/>
    <n v="2"/>
    <n v="5"/>
    <s v="t"/>
    <s v="fd84a1"/>
    <d v="1899-12-30T00:14:05"/>
    <n v="29"/>
    <x v="1152"/>
    <n v="4.8622343691210393E-2"/>
    <x v="1"/>
  </r>
  <r>
    <s v="c4a632"/>
    <n v="1"/>
    <n v="11"/>
    <s v="t"/>
    <s v="5abf04"/>
    <d v="1899-12-30T00:38:16"/>
    <n v="13"/>
    <x v="806"/>
    <n v="1.0209809736974669E-2"/>
    <x v="0"/>
  </r>
  <r>
    <s v="e31d39"/>
    <n v="4"/>
    <n v="11"/>
    <s v="t"/>
    <s v="5abf04"/>
    <d v="1899-12-30T00:38:16"/>
    <n v="10"/>
    <x v="22"/>
    <n v="3.1414799190691296E-2"/>
    <x v="0"/>
  </r>
  <r>
    <s v="72f5d4"/>
    <n v="3"/>
    <n v="11"/>
    <s v="t"/>
    <s v="5abf04"/>
    <d v="1899-12-30T00:38:16"/>
    <n v="19"/>
    <x v="668"/>
    <n v="4.4766088846735094E-2"/>
    <x v="0"/>
  </r>
  <r>
    <s v="5d267b"/>
    <n v="5"/>
    <n v="11"/>
    <s v="t"/>
    <s v="5abf04"/>
    <d v="1899-12-30T00:38:16"/>
    <n v="40"/>
    <x v="765"/>
    <n v="0.15707399595345645"/>
    <x v="1"/>
  </r>
  <r>
    <s v="c8d436"/>
    <n v="1"/>
    <n v="11"/>
    <s v="t"/>
    <s v="5abf04"/>
    <d v="1899-12-30T00:38:16"/>
    <n v="10"/>
    <x v="349"/>
    <n v="7.8536997976728241E-3"/>
    <x v="1"/>
  </r>
  <r>
    <s v="2a2353"/>
    <n v="3"/>
    <n v="11"/>
    <s v="t"/>
    <s v="5abf04"/>
    <d v="1899-12-30T00:38:16"/>
    <n v="57"/>
    <x v="809"/>
    <n v="0.13429826654020527"/>
    <x v="1"/>
  </r>
  <r>
    <s v="2feb6b"/>
    <n v="5"/>
    <n v="11"/>
    <s v="t"/>
    <s v="5abf04"/>
    <d v="1899-12-30T00:38:16"/>
    <n v="29"/>
    <x v="926"/>
    <n v="0.11387864706625594"/>
    <x v="1"/>
  </r>
  <r>
    <s v="c4a632"/>
    <n v="4"/>
    <n v="6"/>
    <s v="t"/>
    <s v="7d1968"/>
    <d v="1899-12-30T00:39:36"/>
    <n v="13"/>
    <x v="937"/>
    <n v="4.3133578214634559E-2"/>
    <x v="0"/>
  </r>
  <r>
    <s v="e83aa3"/>
    <n v="2"/>
    <n v="6"/>
    <s v="t"/>
    <s v="7d1968"/>
    <d v="1899-12-30T00:39:36"/>
    <n v="32"/>
    <x v="716"/>
    <n v="5.3087480879550224E-2"/>
    <x v="0"/>
  </r>
  <r>
    <s v="5d267b"/>
    <n v="1"/>
    <n v="6"/>
    <s v="t"/>
    <s v="7d1968"/>
    <d v="1899-12-30T00:39:36"/>
    <n v="40"/>
    <x v="281"/>
    <n v="3.3179675549718887E-2"/>
    <x v="1"/>
  </r>
  <r>
    <s v="2a2353"/>
    <n v="4"/>
    <n v="6"/>
    <s v="t"/>
    <s v="7d1968"/>
    <d v="1899-12-30T00:39:36"/>
    <n v="57"/>
    <x v="831"/>
    <n v="0.18912415063339769"/>
    <x v="1"/>
  </r>
  <r>
    <s v="b9a74d"/>
    <n v="2"/>
    <n v="6"/>
    <s v="t"/>
    <s v="7d1968"/>
    <d v="1899-12-30T00:39:36"/>
    <n v="17"/>
    <x v="282"/>
    <n v="2.8202724217261058E-2"/>
    <x v="1"/>
  </r>
  <r>
    <s v="c4a632"/>
    <n v="3"/>
    <n v="14"/>
    <s v="f"/>
    <s v="7e6d02"/>
    <d v="1899-12-30T00:12:58"/>
    <n v="13"/>
    <x v="439"/>
    <n v="2.9596976540892862E-2"/>
    <x v="0"/>
  </r>
  <r>
    <s v="e83aa3"/>
    <n v="2"/>
    <n v="14"/>
    <s v="f"/>
    <s v="7e6d02"/>
    <d v="1899-12-30T00:12:58"/>
    <n v="32"/>
    <x v="1175"/>
    <n v="4.8569397400439571E-2"/>
    <x v="0"/>
  </r>
  <r>
    <s v="9ec847"/>
    <n v="5"/>
    <n v="14"/>
    <s v="f"/>
    <s v="7e6d02"/>
    <d v="1899-12-30T00:12:58"/>
    <n v="54"/>
    <x v="100"/>
    <n v="0.20490214528310441"/>
    <x v="0"/>
  </r>
  <r>
    <s v="f084eb"/>
    <n v="1"/>
    <n v="14"/>
    <s v="f"/>
    <s v="7e6d02"/>
    <d v="1899-12-30T00:12:58"/>
    <n v="36"/>
    <x v="859"/>
    <n v="2.7320286037747259E-2"/>
    <x v="1"/>
  </r>
  <r>
    <s v="b9a74d"/>
    <n v="3"/>
    <n v="14"/>
    <s v="f"/>
    <s v="7e6d02"/>
    <d v="1899-12-30T00:12:58"/>
    <n v="17"/>
    <x v="47"/>
    <n v="3.8703738553475288E-2"/>
    <x v="1"/>
  </r>
  <r>
    <s v="c4a632"/>
    <n v="1"/>
    <n v="6"/>
    <s v="t"/>
    <s v="73ac52"/>
    <d v="1899-12-30T00:38:21"/>
    <n v="13"/>
    <x v="998"/>
    <n v="1.078339455365864E-2"/>
    <x v="0"/>
  </r>
  <r>
    <s v="e83aa3"/>
    <n v="1"/>
    <n v="6"/>
    <s v="t"/>
    <s v="73ac52"/>
    <d v="1899-12-30T00:38:21"/>
    <n v="32"/>
    <x v="671"/>
    <n v="2.6543740439775112E-2"/>
    <x v="0"/>
  </r>
  <r>
    <s v="e31d39"/>
    <n v="2"/>
    <n v="6"/>
    <s v="t"/>
    <s v="73ac52"/>
    <d v="1899-12-30T00:38:21"/>
    <n v="10"/>
    <x v="193"/>
    <n v="1.6589837774859444E-2"/>
    <x v="0"/>
  </r>
  <r>
    <s v="9ec847"/>
    <n v="3"/>
    <n v="6"/>
    <s v="t"/>
    <s v="73ac52"/>
    <d v="1899-12-30T00:38:21"/>
    <n v="54"/>
    <x v="38"/>
    <n v="0.13437768597636152"/>
    <x v="0"/>
  </r>
  <r>
    <s v="5d267b"/>
    <n v="2"/>
    <n v="6"/>
    <s v="t"/>
    <s v="73ac52"/>
    <d v="1899-12-30T00:38:21"/>
    <n v="40"/>
    <x v="220"/>
    <n v="6.6359351099437774E-2"/>
    <x v="1"/>
  </r>
  <r>
    <s v="c8d436"/>
    <n v="1"/>
    <n v="6"/>
    <s v="t"/>
    <s v="73ac52"/>
    <d v="1899-12-30T00:38:21"/>
    <n v="10"/>
    <x v="192"/>
    <n v="8.2949188874297218E-3"/>
    <x v="1"/>
  </r>
  <r>
    <s v="2a2353"/>
    <n v="5"/>
    <n v="6"/>
    <s v="t"/>
    <s v="73ac52"/>
    <d v="1899-12-30T00:38:21"/>
    <n v="57"/>
    <x v="194"/>
    <n v="0.23640518829174709"/>
    <x v="1"/>
  </r>
  <r>
    <s v="f084eb"/>
    <n v="5"/>
    <n v="6"/>
    <s v="t"/>
    <s v="73ac52"/>
    <d v="1899-12-30T00:38:21"/>
    <n v="36"/>
    <x v="396"/>
    <n v="0.149308539973735"/>
    <x v="1"/>
  </r>
  <r>
    <s v="2feb6b"/>
    <n v="4"/>
    <n v="6"/>
    <s v="t"/>
    <s v="73ac52"/>
    <d v="1899-12-30T00:38:21"/>
    <n v="29"/>
    <x v="397"/>
    <n v="9.6221059094184783E-2"/>
    <x v="1"/>
  </r>
  <r>
    <s v="e83aa3"/>
    <n v="4"/>
    <n v="18"/>
    <s v="t"/>
    <s v="8ac2b6"/>
    <d v="1899-12-30T00:43:44"/>
    <n v="32"/>
    <x v="838"/>
    <n v="9.2620711321768481E-2"/>
    <x v="0"/>
  </r>
  <r>
    <s v="e31d39"/>
    <n v="2"/>
    <n v="18"/>
    <s v="t"/>
    <s v="8ac2b6"/>
    <d v="1899-12-30T00:43:44"/>
    <n v="10"/>
    <x v="104"/>
    <n v="1.4471986144026328E-2"/>
    <x v="0"/>
  </r>
  <r>
    <s v="d5e9a6"/>
    <n v="5"/>
    <n v="18"/>
    <s v="t"/>
    <s v="8ac2b6"/>
    <d v="1899-12-30T00:43:44"/>
    <n v="23"/>
    <x v="991"/>
    <n v="8.3213920328151378E-2"/>
    <x v="0"/>
  </r>
  <r>
    <s v="9ec847"/>
    <n v="2"/>
    <n v="18"/>
    <s v="t"/>
    <s v="8ac2b6"/>
    <d v="1899-12-30T00:43:44"/>
    <n v="54"/>
    <x v="840"/>
    <n v="7.814872517774217E-2"/>
    <x v="0"/>
  </r>
  <r>
    <s v="5d267b"/>
    <n v="1"/>
    <n v="18"/>
    <s v="t"/>
    <s v="8ac2b6"/>
    <d v="1899-12-30T00:43:44"/>
    <n v="40"/>
    <x v="190"/>
    <n v="2.8943972288052656E-2"/>
    <x v="1"/>
  </r>
  <r>
    <s v="b9a74d"/>
    <n v="4"/>
    <n v="18"/>
    <s v="t"/>
    <s v="8ac2b6"/>
    <d v="1899-12-30T00:43:44"/>
    <n v="17"/>
    <x v="523"/>
    <n v="4.9204752889689514E-2"/>
    <x v="1"/>
  </r>
  <r>
    <s v="e83aa3"/>
    <n v="2"/>
    <n v="6"/>
    <s v="t"/>
    <s v="cc1968"/>
    <d v="1899-12-30T00:21:51"/>
    <n v="32"/>
    <x v="716"/>
    <n v="5.3087480879550224E-2"/>
    <x v="0"/>
  </r>
  <r>
    <s v="72f5d4"/>
    <n v="2"/>
    <n v="6"/>
    <s v="t"/>
    <s v="cc1968"/>
    <d v="1899-12-30T00:21:51"/>
    <n v="19"/>
    <x v="279"/>
    <n v="3.1520691772232948E-2"/>
    <x v="0"/>
  </r>
  <r>
    <s v="9ec847"/>
    <n v="4"/>
    <n v="6"/>
    <s v="t"/>
    <s v="cc1968"/>
    <d v="1899-12-30T00:21:51"/>
    <n v="54"/>
    <x v="1065"/>
    <n v="0.17917024796848202"/>
    <x v="0"/>
  </r>
  <r>
    <s v="5d267b"/>
    <n v="1"/>
    <n v="6"/>
    <s v="t"/>
    <s v="cc1968"/>
    <d v="1899-12-30T00:21:51"/>
    <n v="40"/>
    <x v="281"/>
    <n v="3.3179675549718887E-2"/>
    <x v="1"/>
  </r>
  <r>
    <s v="c8d436"/>
    <n v="1"/>
    <n v="6"/>
    <s v="t"/>
    <s v="cc1968"/>
    <d v="1899-12-30T00:21:51"/>
    <n v="10"/>
    <x v="192"/>
    <n v="8.2949188874297218E-3"/>
    <x v="1"/>
  </r>
  <r>
    <s v="2a2353"/>
    <n v="4"/>
    <n v="6"/>
    <s v="t"/>
    <s v="cc1968"/>
    <d v="1899-12-30T00:21:51"/>
    <n v="57"/>
    <x v="831"/>
    <n v="0.18912415063339769"/>
    <x v="1"/>
  </r>
  <r>
    <s v="f084eb"/>
    <n v="1"/>
    <n v="6"/>
    <s v="t"/>
    <s v="cc1968"/>
    <d v="1899-12-30T00:21:51"/>
    <n v="36"/>
    <x v="1004"/>
    <n v="2.9861707994747001E-2"/>
    <x v="1"/>
  </r>
  <r>
    <s v="b9a74d"/>
    <n v="2"/>
    <n v="6"/>
    <s v="t"/>
    <s v="cc1968"/>
    <d v="1899-12-30T00:21:51"/>
    <n v="17"/>
    <x v="282"/>
    <n v="2.8202724217261058E-2"/>
    <x v="1"/>
  </r>
  <r>
    <s v="2feb6b"/>
    <n v="3"/>
    <n v="6"/>
    <s v="t"/>
    <s v="cc1968"/>
    <d v="1899-12-30T00:21:51"/>
    <n v="29"/>
    <x v="1066"/>
    <n v="7.2165794320638604E-2"/>
    <x v="1"/>
  </r>
  <r>
    <s v="e83aa3"/>
    <n v="4"/>
    <n v="10"/>
    <s v="f"/>
    <s v="f93b25"/>
    <d v="1899-12-30T00:21:12"/>
    <n v="32"/>
    <x v="505"/>
    <n v="0.10165687827998982"/>
    <x v="0"/>
  </r>
  <r>
    <s v="e31d39"/>
    <n v="3"/>
    <n v="10"/>
    <s v="f"/>
    <s v="f93b25"/>
    <d v="1899-12-30T00:21:12"/>
    <n v="10"/>
    <x v="967"/>
    <n v="2.3825830846872609E-2"/>
    <x v="0"/>
  </r>
  <r>
    <s v="d5e9a6"/>
    <n v="1"/>
    <n v="10"/>
    <s v="f"/>
    <s v="f93b25"/>
    <d v="1899-12-30T00:21:12"/>
    <n v="23"/>
    <x v="578"/>
    <n v="1.8266470315935666E-2"/>
    <x v="0"/>
  </r>
  <r>
    <s v="9ec847"/>
    <n v="5"/>
    <n v="10"/>
    <s v="f"/>
    <s v="f93b25"/>
    <d v="1899-12-30T00:21:12"/>
    <n v="54"/>
    <x v="70"/>
    <n v="0.2144324776218535"/>
    <x v="0"/>
  </r>
  <r>
    <s v="c8d436"/>
    <n v="4"/>
    <n v="10"/>
    <s v="f"/>
    <s v="f93b25"/>
    <d v="1899-12-30T00:21:12"/>
    <n v="10"/>
    <x v="69"/>
    <n v="3.1767774462496817E-2"/>
    <x v="1"/>
  </r>
  <r>
    <s v="b9a74d"/>
    <n v="1"/>
    <n v="10"/>
    <s v="f"/>
    <s v="f93b25"/>
    <d v="1899-12-30T00:21:12"/>
    <n v="17"/>
    <x v="581"/>
    <n v="1.3501304146561147E-2"/>
    <x v="1"/>
  </r>
  <r>
    <s v="2feb6b"/>
    <n v="5"/>
    <n v="10"/>
    <s v="f"/>
    <s v="f93b25"/>
    <d v="1899-12-30T00:21:12"/>
    <n v="29"/>
    <x v="758"/>
    <n v="0.11515818242655095"/>
    <x v="1"/>
  </r>
  <r>
    <s v="e31d39"/>
    <n v="1"/>
    <n v="15"/>
    <s v="t"/>
    <s v="278ec0"/>
    <d v="1899-12-30T00:24:01"/>
    <n v="10"/>
    <x v="835"/>
    <n v="7.5007245258673031E-3"/>
    <x v="0"/>
  </r>
  <r>
    <s v="f084eb"/>
    <n v="5"/>
    <n v="15"/>
    <s v="t"/>
    <s v="278ec0"/>
    <d v="1899-12-30T00:24:01"/>
    <n v="36"/>
    <x v="65"/>
    <n v="0.13501304146561144"/>
    <x v="1"/>
  </r>
  <r>
    <s v="e83aa3"/>
    <n v="5"/>
    <n v="22"/>
    <s v="f"/>
    <s v="763c04"/>
    <d v="1899-12-30T00:04:45"/>
    <n v="32"/>
    <x v="146"/>
    <n v="0.11012828480332229"/>
    <x v="0"/>
  </r>
  <r>
    <s v="d5e9a6"/>
    <n v="4"/>
    <n v="22"/>
    <s v="f"/>
    <s v="763c04"/>
    <d v="1899-12-30T00:04:45"/>
    <n v="23"/>
    <x v="227"/>
    <n v="6.3323763761910318E-2"/>
    <x v="0"/>
  </r>
  <r>
    <s v="72f5d4"/>
    <n v="2"/>
    <n v="22"/>
    <s v="f"/>
    <s v="763c04"/>
    <d v="1899-12-30T00:04:45"/>
    <n v="19"/>
    <x v="933"/>
    <n v="2.6155467640789045E-2"/>
    <x v="0"/>
  </r>
  <r>
    <s v="9ec847"/>
    <n v="4"/>
    <n v="22"/>
    <s v="f"/>
    <s v="763c04"/>
    <d v="1899-12-30T00:04:45"/>
    <n v="54"/>
    <x v="1012"/>
    <n v="0.1486731844844851"/>
    <x v="0"/>
  </r>
  <r>
    <s v="5d267b"/>
    <n v="2"/>
    <n v="22"/>
    <s v="f"/>
    <s v="763c04"/>
    <d v="1899-12-30T00:04:45"/>
    <n v="40"/>
    <x v="976"/>
    <n v="5.5064142401661145E-2"/>
    <x v="1"/>
  </r>
  <r>
    <s v="c8d436"/>
    <n v="1"/>
    <n v="22"/>
    <s v="f"/>
    <s v="763c04"/>
    <d v="1899-12-30T00:04:45"/>
    <n v="10"/>
    <x v="242"/>
    <n v="6.8830178002076432E-3"/>
    <x v="1"/>
  </r>
  <r>
    <s v="f084eb"/>
    <n v="4"/>
    <n v="22"/>
    <s v="f"/>
    <s v="763c04"/>
    <d v="1899-12-30T00:04:45"/>
    <n v="36"/>
    <x v="246"/>
    <n v="9.9115456322990056E-2"/>
    <x v="1"/>
  </r>
  <r>
    <s v="c4a632"/>
    <n v="5"/>
    <n v="11"/>
    <s v="t"/>
    <s v="a675c1"/>
    <d v="1899-12-30T00:34:29"/>
    <n v="13"/>
    <x v="21"/>
    <n v="5.1049048684873352E-2"/>
    <x v="0"/>
  </r>
  <r>
    <s v="e83aa3"/>
    <n v="4"/>
    <n v="11"/>
    <s v="t"/>
    <s v="a675c1"/>
    <d v="1899-12-30T00:34:29"/>
    <n v="32"/>
    <x v="807"/>
    <n v="0.10052735741021214"/>
    <x v="0"/>
  </r>
  <r>
    <s v="d5e9a6"/>
    <n v="4"/>
    <n v="11"/>
    <s v="t"/>
    <s v="a675c1"/>
    <d v="1899-12-30T00:34:29"/>
    <n v="23"/>
    <x v="1174"/>
    <n v="7.2254038138589979E-2"/>
    <x v="0"/>
  </r>
  <r>
    <s v="9ec847"/>
    <n v="1"/>
    <n v="11"/>
    <s v="t"/>
    <s v="a675c1"/>
    <d v="1899-12-30T00:34:29"/>
    <n v="54"/>
    <x v="667"/>
    <n v="4.2409978907433248E-2"/>
    <x v="0"/>
  </r>
  <r>
    <s v="5d267b"/>
    <n v="5"/>
    <n v="11"/>
    <s v="t"/>
    <s v="a675c1"/>
    <d v="1899-12-30T00:34:29"/>
    <n v="40"/>
    <x v="765"/>
    <n v="0.15707399595345645"/>
    <x v="1"/>
  </r>
  <r>
    <s v="2a2353"/>
    <n v="1"/>
    <n v="11"/>
    <s v="t"/>
    <s v="a675c1"/>
    <d v="1899-12-30T00:34:29"/>
    <n v="57"/>
    <x v="668"/>
    <n v="4.4766088846735094E-2"/>
    <x v="1"/>
  </r>
  <r>
    <s v="b9a74d"/>
    <n v="1"/>
    <n v="11"/>
    <s v="t"/>
    <s v="a675c1"/>
    <d v="1899-12-30T00:34:29"/>
    <n v="17"/>
    <x v="874"/>
    <n v="1.33512896560438E-2"/>
    <x v="1"/>
  </r>
  <r>
    <s v="2feb6b"/>
    <n v="4"/>
    <n v="11"/>
    <s v="t"/>
    <s v="a675c1"/>
    <d v="1899-12-30T00:34:29"/>
    <n v="29"/>
    <x v="878"/>
    <n v="9.1102917653004739E-2"/>
    <x v="1"/>
  </r>
  <r>
    <s v="c4a632"/>
    <n v="3"/>
    <n v="10"/>
    <s v="t"/>
    <n v="590691"/>
    <d v="1899-12-30T00:17:34"/>
    <n v="13"/>
    <x v="179"/>
    <n v="3.0973580100934393E-2"/>
    <x v="0"/>
  </r>
  <r>
    <s v="e83aa3"/>
    <n v="5"/>
    <n v="10"/>
    <s v="t"/>
    <n v="590691"/>
    <d v="1899-12-30T00:17:34"/>
    <n v="32"/>
    <x v="449"/>
    <n v="0.12707109784998727"/>
    <x v="0"/>
  </r>
  <r>
    <s v="72f5d4"/>
    <n v="2"/>
    <n v="10"/>
    <s v="t"/>
    <n v="590691"/>
    <d v="1899-12-30T00:17:34"/>
    <n v="19"/>
    <x v="1151"/>
    <n v="3.0179385739371973E-2"/>
    <x v="0"/>
  </r>
  <r>
    <s v="5d267b"/>
    <n v="4"/>
    <n v="10"/>
    <s v="t"/>
    <n v="590691"/>
    <d v="1899-12-30T00:17:34"/>
    <n v="40"/>
    <x v="449"/>
    <n v="0.12707109784998727"/>
    <x v="1"/>
  </r>
  <r>
    <s v="b9a74d"/>
    <n v="1"/>
    <n v="10"/>
    <s v="t"/>
    <n v="590691"/>
    <d v="1899-12-30T00:17:34"/>
    <n v="17"/>
    <x v="581"/>
    <n v="1.3501304146561147E-2"/>
    <x v="1"/>
  </r>
  <r>
    <s v="2feb6b"/>
    <n v="3"/>
    <n v="10"/>
    <s v="t"/>
    <n v="590691"/>
    <d v="1899-12-30T00:17:34"/>
    <n v="29"/>
    <x v="968"/>
    <n v="6.9094909455930567E-2"/>
    <x v="1"/>
  </r>
  <r>
    <s v="e83aa3"/>
    <n v="4"/>
    <n v="9"/>
    <s v="t"/>
    <s v="fc6e9c"/>
    <d v="1899-12-30T00:31:16"/>
    <n v="32"/>
    <x v="1142"/>
    <n v="0.10278639914976746"/>
    <x v="0"/>
  </r>
  <r>
    <s v="e31d39"/>
    <n v="5"/>
    <n v="9"/>
    <s v="t"/>
    <s v="fc6e9c"/>
    <d v="1899-12-30T00:31:16"/>
    <n v="10"/>
    <x v="79"/>
    <n v="4.0150937167877918E-2"/>
    <x v="0"/>
  </r>
  <r>
    <s v="d5e9a6"/>
    <n v="3"/>
    <n v="9"/>
    <s v="t"/>
    <s v="fc6e9c"/>
    <d v="1899-12-30T00:31:16"/>
    <n v="23"/>
    <x v="740"/>
    <n v="5.5408293291671525E-2"/>
    <x v="0"/>
  </r>
  <r>
    <s v="9ec847"/>
    <n v="2"/>
    <n v="9"/>
    <s v="t"/>
    <s v="fc6e9c"/>
    <d v="1899-12-30T00:31:16"/>
    <n v="54"/>
    <x v="78"/>
    <n v="8.6726024282616304E-2"/>
    <x v="0"/>
  </r>
  <r>
    <s v="5d267b"/>
    <n v="2"/>
    <n v="9"/>
    <s v="t"/>
    <s v="fc6e9c"/>
    <d v="1899-12-30T00:31:16"/>
    <n v="40"/>
    <x v="1154"/>
    <n v="6.4241499468604676E-2"/>
    <x v="1"/>
  </r>
  <r>
    <s v="c8d436"/>
    <n v="1"/>
    <n v="9"/>
    <s v="t"/>
    <s v="fc6e9c"/>
    <d v="1899-12-30T00:31:16"/>
    <n v="10"/>
    <x v="153"/>
    <n v="8.0301874335755846E-3"/>
    <x v="1"/>
  </r>
  <r>
    <s v="2a2353"/>
    <n v="1"/>
    <n v="9"/>
    <s v="t"/>
    <s v="fc6e9c"/>
    <d v="1899-12-30T00:31:16"/>
    <n v="57"/>
    <x v="573"/>
    <n v="4.5772068371380828E-2"/>
    <x v="1"/>
  </r>
  <r>
    <s v="f084eb"/>
    <n v="1"/>
    <n v="9"/>
    <s v="t"/>
    <s v="fc6e9c"/>
    <d v="1899-12-30T00:31:16"/>
    <n v="36"/>
    <x v="81"/>
    <n v="2.8908674760872097E-2"/>
    <x v="1"/>
  </r>
  <r>
    <s v="2feb6b"/>
    <n v="4"/>
    <n v="9"/>
    <s v="t"/>
    <s v="fc6e9c"/>
    <d v="1899-12-30T00:31:16"/>
    <n v="29"/>
    <x v="715"/>
    <n v="9.3150174229476773E-2"/>
    <x v="1"/>
  </r>
  <r>
    <s v="c4a632"/>
    <n v="3"/>
    <n v="1"/>
    <s v="t"/>
    <s v="c88d7c"/>
    <d v="1899-12-30T00:00:52"/>
    <n v="13"/>
    <x v="1168"/>
    <n v="3.4070938111027828E-2"/>
    <x v="0"/>
  </r>
  <r>
    <s v="e31d39"/>
    <n v="4"/>
    <n v="1"/>
    <s v="t"/>
    <s v="c88d7c"/>
    <d v="1899-12-30T00:00:52"/>
    <n v="10"/>
    <x v="761"/>
    <n v="3.4944551908746499E-2"/>
    <x v="0"/>
  </r>
  <r>
    <s v="72f5d4"/>
    <n v="4"/>
    <n v="1"/>
    <s v="t"/>
    <s v="c88d7c"/>
    <d v="1899-12-30T00:00:52"/>
    <n v="19"/>
    <x v="973"/>
    <n v="6.6394648626618327E-2"/>
    <x v="0"/>
  </r>
  <r>
    <s v="5d267b"/>
    <n v="1"/>
    <n v="1"/>
    <s v="t"/>
    <s v="c88d7c"/>
    <d v="1899-12-30T00:00:52"/>
    <n v="40"/>
    <x v="761"/>
    <n v="3.4944551908746499E-2"/>
    <x v="1"/>
  </r>
  <r>
    <s v="c8d436"/>
    <n v="1"/>
    <n v="1"/>
    <s v="t"/>
    <s v="c88d7c"/>
    <d v="1899-12-30T00:00:52"/>
    <n v="10"/>
    <x v="114"/>
    <n v="8.7361379771866247E-3"/>
    <x v="1"/>
  </r>
  <r>
    <s v="f084eb"/>
    <n v="5"/>
    <n v="1"/>
    <s v="t"/>
    <s v="c88d7c"/>
    <d v="1899-12-30T00:00:52"/>
    <n v="36"/>
    <x v="115"/>
    <n v="0.1572504835893592"/>
    <x v="1"/>
  </r>
  <r>
    <s v="b9a74d"/>
    <n v="2"/>
    <n v="1"/>
    <s v="t"/>
    <s v="c88d7c"/>
    <d v="1899-12-30T00:00:52"/>
    <n v="17"/>
    <x v="226"/>
    <n v="2.9702869122434517E-2"/>
    <x v="1"/>
  </r>
  <r>
    <s v="2feb6b"/>
    <n v="5"/>
    <n v="1"/>
    <s v="t"/>
    <s v="c88d7c"/>
    <d v="1899-12-30T00:00:52"/>
    <n v="29"/>
    <x v="733"/>
    <n v="0.12667400066920606"/>
    <x v="1"/>
  </r>
  <r>
    <s v="e83aa3"/>
    <n v="2"/>
    <n v="6"/>
    <s v="f"/>
    <s v="df6cba"/>
    <d v="1899-12-30T00:10:38"/>
    <n v="32"/>
    <x v="716"/>
    <n v="5.3087480879550224E-2"/>
    <x v="0"/>
  </r>
  <r>
    <s v="e31d39"/>
    <n v="4"/>
    <n v="6"/>
    <s v="f"/>
    <s v="df6cba"/>
    <d v="1899-12-30T00:10:38"/>
    <n v="10"/>
    <x v="281"/>
    <n v="3.3179675549718887E-2"/>
    <x v="0"/>
  </r>
  <r>
    <s v="d5e9a6"/>
    <n v="2"/>
    <n v="6"/>
    <s v="f"/>
    <s v="df6cba"/>
    <d v="1899-12-30T00:10:38"/>
    <n v="23"/>
    <x v="1120"/>
    <n v="3.815662688217672E-2"/>
    <x v="0"/>
  </r>
  <r>
    <s v="9ec847"/>
    <n v="5"/>
    <n v="6"/>
    <s v="f"/>
    <s v="df6cba"/>
    <d v="1899-12-30T00:10:38"/>
    <n v="54"/>
    <x v="373"/>
    <n v="0.22396280996060253"/>
    <x v="0"/>
  </r>
  <r>
    <s v="5d267b"/>
    <n v="1"/>
    <n v="6"/>
    <s v="f"/>
    <s v="df6cba"/>
    <d v="1899-12-30T00:10:38"/>
    <n v="40"/>
    <x v="281"/>
    <n v="3.3179675549718887E-2"/>
    <x v="1"/>
  </r>
  <r>
    <s v="c8d436"/>
    <n v="4"/>
    <n v="6"/>
    <s v="f"/>
    <s v="df6cba"/>
    <d v="1899-12-30T00:10:38"/>
    <n v="10"/>
    <x v="281"/>
    <n v="3.3179675549718887E-2"/>
    <x v="1"/>
  </r>
  <r>
    <s v="f084eb"/>
    <n v="4"/>
    <n v="6"/>
    <s v="f"/>
    <s v="df6cba"/>
    <d v="1899-12-30T00:10:38"/>
    <n v="36"/>
    <x v="717"/>
    <n v="0.11944683197898801"/>
    <x v="1"/>
  </r>
  <r>
    <s v="b9a74d"/>
    <n v="2"/>
    <n v="6"/>
    <s v="f"/>
    <s v="df6cba"/>
    <d v="1899-12-30T00:10:38"/>
    <n v="17"/>
    <x v="282"/>
    <n v="2.8202724217261058E-2"/>
    <x v="1"/>
  </r>
  <r>
    <s v="c4a632"/>
    <n v="4"/>
    <n v="23"/>
    <s v="f"/>
    <s v="5ee465"/>
    <d v="1899-12-30T00:21:01"/>
    <n v="13"/>
    <x v="944"/>
    <n v="3.5332824707732566E-2"/>
    <x v="0"/>
  </r>
  <r>
    <s v="e31d39"/>
    <n v="5"/>
    <n v="23"/>
    <s v="f"/>
    <s v="5ee465"/>
    <d v="1899-12-30T00:21:01"/>
    <n v="10"/>
    <x v="17"/>
    <n v="3.3973869911281318E-2"/>
    <x v="0"/>
  </r>
  <r>
    <s v="5d267b"/>
    <n v="5"/>
    <n v="23"/>
    <s v="f"/>
    <s v="5ee465"/>
    <d v="1899-12-30T00:21:01"/>
    <n v="40"/>
    <x v="553"/>
    <n v="0.13589547964512527"/>
    <x v="1"/>
  </r>
  <r>
    <s v="c8d436"/>
    <n v="3"/>
    <n v="23"/>
    <s v="f"/>
    <s v="5ee465"/>
    <d v="1899-12-30T00:21:01"/>
    <n v="10"/>
    <x v="664"/>
    <n v="2.0384321946768789E-2"/>
    <x v="1"/>
  </r>
  <r>
    <s v="2a2353"/>
    <n v="2"/>
    <n v="23"/>
    <s v="f"/>
    <s v="5ee465"/>
    <d v="1899-12-30T00:21:01"/>
    <n v="57"/>
    <x v="554"/>
    <n v="7.7460423397721384E-2"/>
    <x v="1"/>
  </r>
  <r>
    <s v="b9a74d"/>
    <n v="5"/>
    <n v="23"/>
    <s v="f"/>
    <s v="5ee465"/>
    <d v="1899-12-30T00:21:01"/>
    <n v="17"/>
    <x v="1162"/>
    <n v="5.7755578849178237E-2"/>
    <x v="1"/>
  </r>
  <r>
    <s v="c4a632"/>
    <n v="3"/>
    <n v="12"/>
    <s v="f"/>
    <s v="c2ba90"/>
    <d v="1899-12-30T00:51:46"/>
    <n v="13"/>
    <x v="603"/>
    <n v="3.0285278320913628E-2"/>
    <x v="0"/>
  </r>
  <r>
    <s v="e83aa3"/>
    <n v="5"/>
    <n v="12"/>
    <s v="f"/>
    <s v="c2ba90"/>
    <d v="1899-12-30T00:51:46"/>
    <n v="32"/>
    <x v="360"/>
    <n v="0.1242472956755431"/>
    <x v="0"/>
  </r>
  <r>
    <s v="e31d39"/>
    <n v="1"/>
    <n v="12"/>
    <s v="f"/>
    <s v="c2ba90"/>
    <d v="1899-12-30T00:51:46"/>
    <n v="10"/>
    <x v="537"/>
    <n v="7.7654559797214438E-3"/>
    <x v="0"/>
  </r>
  <r>
    <s v="d5e9a6"/>
    <n v="2"/>
    <n v="12"/>
    <s v="f"/>
    <s v="c2ba90"/>
    <d v="1899-12-30T00:51:46"/>
    <n v="23"/>
    <x v="483"/>
    <n v="3.5721097506718633E-2"/>
    <x v="0"/>
  </r>
  <r>
    <s v="72f5d4"/>
    <n v="5"/>
    <n v="12"/>
    <s v="f"/>
    <s v="c2ba90"/>
    <d v="1899-12-30T00:51:46"/>
    <n v="19"/>
    <x v="776"/>
    <n v="7.3771831807353708E-2"/>
    <x v="0"/>
  </r>
  <r>
    <s v="9ec847"/>
    <n v="2"/>
    <n v="12"/>
    <s v="f"/>
    <s v="c2ba90"/>
    <d v="1899-12-30T00:51:46"/>
    <n v="54"/>
    <x v="695"/>
    <n v="8.3866924580991584E-2"/>
    <x v="0"/>
  </r>
  <r>
    <s v="f084eb"/>
    <n v="3"/>
    <n v="12"/>
    <s v="f"/>
    <s v="c2ba90"/>
    <d v="1899-12-30T00:51:46"/>
    <n v="36"/>
    <x v="695"/>
    <n v="8.3866924580991584E-2"/>
    <x v="1"/>
  </r>
  <r>
    <s v="b9a74d"/>
    <n v="5"/>
    <n v="12"/>
    <s v="f"/>
    <s v="c2ba90"/>
    <d v="1899-12-30T00:51:46"/>
    <n v="17"/>
    <x v="796"/>
    <n v="6.600637582763226E-2"/>
    <x v="1"/>
  </r>
  <r>
    <s v="2feb6b"/>
    <n v="2"/>
    <n v="12"/>
    <s v="f"/>
    <s v="c2ba90"/>
    <d v="1899-12-30T00:51:46"/>
    <n v="29"/>
    <x v="316"/>
    <n v="4.5039644682384368E-2"/>
    <x v="1"/>
  </r>
  <r>
    <s v="c4a632"/>
    <n v="4"/>
    <n v="4"/>
    <s v="f"/>
    <s v="369b7a"/>
    <d v="1899-12-30T00:53:59"/>
    <n v="13"/>
    <x v="724"/>
    <n v="4.4051313921328918E-2"/>
    <x v="0"/>
  </r>
  <r>
    <s v="e83aa3"/>
    <n v="5"/>
    <n v="4"/>
    <s v="f"/>
    <s v="369b7a"/>
    <d v="1899-12-30T00:53:59"/>
    <n v="32"/>
    <x v="848"/>
    <n v="0.13554250437331972"/>
    <x v="0"/>
  </r>
  <r>
    <s v="e31d39"/>
    <n v="1"/>
    <n v="4"/>
    <s v="f"/>
    <s v="369b7a"/>
    <d v="1899-12-30T00:53:59"/>
    <n v="10"/>
    <x v="542"/>
    <n v="8.4714065233324823E-3"/>
    <x v="0"/>
  </r>
  <r>
    <s v="d5e9a6"/>
    <n v="5"/>
    <n v="4"/>
    <s v="f"/>
    <s v="369b7a"/>
    <d v="1899-12-30T00:53:59"/>
    <n v="23"/>
    <x v="642"/>
    <n v="9.742117501832355E-2"/>
    <x v="0"/>
  </r>
  <r>
    <s v="9ec847"/>
    <n v="5"/>
    <n v="4"/>
    <s v="f"/>
    <s v="369b7a"/>
    <d v="1899-12-30T00:53:59"/>
    <n v="54"/>
    <x v="539"/>
    <n v="0.22872797612997706"/>
    <x v="0"/>
  </r>
  <r>
    <s v="f084eb"/>
    <n v="2"/>
    <n v="4"/>
    <s v="f"/>
    <s v="369b7a"/>
    <d v="1899-12-30T00:53:59"/>
    <n v="36"/>
    <x v="545"/>
    <n v="6.0994126967993882E-2"/>
    <x v="1"/>
  </r>
  <r>
    <s v="2feb6b"/>
    <n v="2"/>
    <n v="4"/>
    <s v="f"/>
    <s v="369b7a"/>
    <d v="1899-12-30T00:53:59"/>
    <n v="29"/>
    <x v="745"/>
    <n v="4.9134157835328408E-2"/>
    <x v="1"/>
  </r>
  <r>
    <s v="e31d39"/>
    <n v="4"/>
    <n v="9"/>
    <s v="f"/>
    <s v="f0482e"/>
    <d v="1899-12-30T00:18:04"/>
    <n v="10"/>
    <x v="75"/>
    <n v="3.2120749734302338E-2"/>
    <x v="0"/>
  </r>
  <r>
    <s v="5d267b"/>
    <n v="2"/>
    <n v="9"/>
    <s v="f"/>
    <s v="f0482e"/>
    <d v="1899-12-30T00:18:04"/>
    <n v="40"/>
    <x v="1154"/>
    <n v="6.4241499468604676E-2"/>
    <x v="1"/>
  </r>
  <r>
    <s v="b9a74d"/>
    <n v="2"/>
    <n v="9"/>
    <s v="f"/>
    <s v="f0482e"/>
    <d v="1899-12-30T00:18:04"/>
    <n v="17"/>
    <x v="82"/>
    <n v="2.7302637274156986E-2"/>
    <x v="1"/>
  </r>
  <r>
    <s v="2feb6b"/>
    <n v="4"/>
    <n v="9"/>
    <s v="f"/>
    <s v="f0482e"/>
    <d v="1899-12-30T00:18:04"/>
    <n v="29"/>
    <x v="715"/>
    <n v="9.3150174229476773E-2"/>
    <x v="1"/>
  </r>
  <r>
    <s v="c4a632"/>
    <n v="5"/>
    <n v="24"/>
    <s v="t"/>
    <s v="c78987"/>
    <d v="1899-12-30T00:00:29"/>
    <n v="13"/>
    <x v="703"/>
    <n v="4.3592446067981738E-2"/>
    <x v="0"/>
  </r>
  <r>
    <s v="e83aa3"/>
    <n v="4"/>
    <n v="24"/>
    <s v="t"/>
    <s v="c78987"/>
    <d v="1899-12-30T00:00:29"/>
    <n v="32"/>
    <x v="87"/>
    <n v="8.5843586103102498E-2"/>
    <x v="0"/>
  </r>
  <r>
    <s v="72f5d4"/>
    <n v="3"/>
    <n v="24"/>
    <s v="t"/>
    <s v="c78987"/>
    <d v="1899-12-30T00:00:29"/>
    <n v="19"/>
    <x v="706"/>
    <n v="3.8227221936537832E-2"/>
    <x v="0"/>
  </r>
  <r>
    <s v="9ec847"/>
    <n v="1"/>
    <n v="24"/>
    <s v="t"/>
    <s v="c78987"/>
    <d v="1899-12-30T00:00:29"/>
    <n v="54"/>
    <x v="380"/>
    <n v="3.6215262887246365E-2"/>
    <x v="0"/>
  </r>
  <r>
    <s v="5d267b"/>
    <n v="1"/>
    <n v="24"/>
    <s v="t"/>
    <s v="c78987"/>
    <d v="1899-12-30T00:00:29"/>
    <n v="40"/>
    <x v="88"/>
    <n v="2.6826120657219531E-2"/>
    <x v="1"/>
  </r>
  <r>
    <s v="2a2353"/>
    <n v="2"/>
    <n v="24"/>
    <s v="t"/>
    <s v="c78987"/>
    <d v="1899-12-30T00:00:29"/>
    <n v="57"/>
    <x v="954"/>
    <n v="7.6454443873075664E-2"/>
    <x v="1"/>
  </r>
  <r>
    <s v="f084eb"/>
    <n v="5"/>
    <n v="24"/>
    <s v="t"/>
    <s v="c78987"/>
    <d v="1899-12-30T00:00:29"/>
    <n v="36"/>
    <x v="382"/>
    <n v="0.12071754295748789"/>
    <x v="1"/>
  </r>
  <r>
    <s v="c4a632"/>
    <n v="4"/>
    <n v="7"/>
    <s v="t"/>
    <s v="a40e68"/>
    <d v="1899-12-30T00:13:32"/>
    <n v="13"/>
    <x v="742"/>
    <n v="4.267471036128738E-2"/>
    <x v="0"/>
  </r>
  <r>
    <s v="e83aa3"/>
    <n v="4"/>
    <n v="7"/>
    <s v="t"/>
    <s v="a40e68"/>
    <d v="1899-12-30T00:13:32"/>
    <n v="32"/>
    <x v="432"/>
    <n v="0.1050454408893228"/>
    <x v="0"/>
  </r>
  <r>
    <s v="e31d39"/>
    <n v="1"/>
    <n v="7"/>
    <s v="t"/>
    <s v="a40e68"/>
    <d v="1899-12-30T00:13:32"/>
    <n v="10"/>
    <x v="516"/>
    <n v="8.2066750694783416E-3"/>
    <x v="0"/>
  </r>
  <r>
    <s v="72f5d4"/>
    <n v="4"/>
    <n v="7"/>
    <s v="t"/>
    <s v="a40e68"/>
    <d v="1899-12-30T00:13:32"/>
    <n v="19"/>
    <x v="141"/>
    <n v="6.2370730528035406E-2"/>
    <x v="0"/>
  </r>
  <r>
    <s v="9ec847"/>
    <n v="3"/>
    <n v="7"/>
    <s v="t"/>
    <s v="a40e68"/>
    <d v="1899-12-30T00:13:32"/>
    <n v="54"/>
    <x v="1146"/>
    <n v="0.13294813612554915"/>
    <x v="0"/>
  </r>
  <r>
    <s v="5d267b"/>
    <n v="3"/>
    <n v="7"/>
    <s v="t"/>
    <s v="a40e68"/>
    <d v="1899-12-30T00:13:32"/>
    <n v="40"/>
    <x v="1045"/>
    <n v="9.848010083374012E-2"/>
    <x v="1"/>
  </r>
  <r>
    <s v="e83aa3"/>
    <n v="3"/>
    <n v="19"/>
    <s v="t"/>
    <s v="29210a"/>
    <d v="1899-12-30T00:21:42"/>
    <n v="32"/>
    <x v="254"/>
    <n v="6.8618392838993125E-2"/>
    <x v="0"/>
  </r>
  <r>
    <s v="72f5d4"/>
    <n v="2"/>
    <n v="19"/>
    <s v="t"/>
    <s v="29210a"/>
    <d v="1899-12-30T00:21:42"/>
    <n v="19"/>
    <x v="1090"/>
    <n v="2.7161447165434775E-2"/>
    <x v="0"/>
  </r>
  <r>
    <s v="9ec847"/>
    <n v="4"/>
    <n v="19"/>
    <s v="t"/>
    <s v="29210a"/>
    <d v="1899-12-30T00:21:42"/>
    <n v="54"/>
    <x v="1130"/>
    <n v="0.15439138388773452"/>
    <x v="0"/>
  </r>
  <r>
    <s v="5d267b"/>
    <n v="2"/>
    <n v="19"/>
    <s v="t"/>
    <s v="29210a"/>
    <d v="1899-12-30T00:21:42"/>
    <n v="40"/>
    <x v="420"/>
    <n v="5.7181994032494271E-2"/>
    <x v="1"/>
  </r>
  <r>
    <s v="c8d436"/>
    <n v="1"/>
    <n v="19"/>
    <s v="t"/>
    <s v="29210a"/>
    <d v="1899-12-30T00:21:42"/>
    <n v="10"/>
    <x v="50"/>
    <n v="7.1477492540617839E-3"/>
    <x v="1"/>
  </r>
  <r>
    <s v="2a2353"/>
    <n v="3"/>
    <n v="19"/>
    <s v="t"/>
    <s v="29210a"/>
    <d v="1899-12-30T00:21:42"/>
    <n v="57"/>
    <x v="53"/>
    <n v="0.12222651224445651"/>
    <x v="1"/>
  </r>
  <r>
    <s v="b9a74d"/>
    <n v="2"/>
    <n v="19"/>
    <s v="t"/>
    <s v="29210a"/>
    <d v="1899-12-30T00:21:42"/>
    <n v="17"/>
    <x v="96"/>
    <n v="2.4302347463810062E-2"/>
    <x v="1"/>
  </r>
  <r>
    <s v="c4a632"/>
    <n v="5"/>
    <n v="2"/>
    <s v="f"/>
    <s v="c345f9"/>
    <d v="1899-12-30T00:56:50"/>
    <n v="13"/>
    <x v="1127"/>
    <n v="5.6211312035029076E-2"/>
    <x v="0"/>
  </r>
  <r>
    <s v="e83aa3"/>
    <n v="3"/>
    <n v="2"/>
    <s v="f"/>
    <s v="c345f9"/>
    <d v="1899-12-30T00:56:50"/>
    <n v="32"/>
    <x v="651"/>
    <n v="8.3019783928658344E-2"/>
    <x v="0"/>
  </r>
  <r>
    <s v="e31d39"/>
    <n v="1"/>
    <n v="2"/>
    <s v="f"/>
    <s v="c345f9"/>
    <d v="1899-12-30T00:56:50"/>
    <n v="10"/>
    <x v="644"/>
    <n v="8.6478941592352445E-3"/>
    <x v="0"/>
  </r>
  <r>
    <s v="d5e9a6"/>
    <n v="3"/>
    <n v="2"/>
    <s v="f"/>
    <s v="c345f9"/>
    <d v="1899-12-30T00:56:50"/>
    <n v="23"/>
    <x v="957"/>
    <n v="5.967046969872318E-2"/>
    <x v="0"/>
  </r>
  <r>
    <s v="5d267b"/>
    <n v="5"/>
    <n v="2"/>
    <s v="f"/>
    <s v="c345f9"/>
    <d v="1899-12-30T00:56:50"/>
    <n v="40"/>
    <x v="415"/>
    <n v="0.17295788318470487"/>
    <x v="1"/>
  </r>
  <r>
    <s v="f084eb"/>
    <n v="4"/>
    <n v="2"/>
    <s v="f"/>
    <s v="c345f9"/>
    <d v="1899-12-30T00:56:50"/>
    <n v="36"/>
    <x v="1114"/>
    <n v="0.12452967589298751"/>
    <x v="1"/>
  </r>
  <r>
    <s v="b9a74d"/>
    <n v="1"/>
    <n v="2"/>
    <s v="f"/>
    <s v="c345f9"/>
    <d v="1899-12-30T00:56:50"/>
    <n v="17"/>
    <x v="178"/>
    <n v="1.4701420070699913E-2"/>
    <x v="1"/>
  </r>
  <r>
    <s v="2feb6b"/>
    <n v="5"/>
    <n v="2"/>
    <s v="f"/>
    <s v="c345f9"/>
    <d v="1899-12-30T00:56:50"/>
    <n v="29"/>
    <x v="652"/>
    <n v="0.12539446530891102"/>
    <x v="1"/>
  </r>
  <r>
    <s v="c4a632"/>
    <n v="4"/>
    <n v="13"/>
    <s v="t"/>
    <s v="c0b546"/>
    <d v="1899-12-30T00:46:57"/>
    <n v="13"/>
    <x v="248"/>
    <n v="3.9921503241204331E-2"/>
    <x v="0"/>
  </r>
  <r>
    <s v="e31d39"/>
    <n v="2"/>
    <n v="13"/>
    <s v="t"/>
    <s v="c0b546"/>
    <d v="1899-12-30T00:46:57"/>
    <n v="10"/>
    <x v="624"/>
    <n v="1.5354424323540124E-2"/>
    <x v="0"/>
  </r>
  <r>
    <s v="9ec847"/>
    <n v="1"/>
    <n v="13"/>
    <s v="t"/>
    <s v="c0b546"/>
    <d v="1899-12-30T00:46:57"/>
    <n v="54"/>
    <x v="1107"/>
    <n v="4.1456945673558336E-2"/>
    <x v="0"/>
  </r>
  <r>
    <s v="c8d436"/>
    <n v="1"/>
    <n v="13"/>
    <s v="t"/>
    <s v="c0b546"/>
    <d v="1899-12-30T00:46:57"/>
    <n v="10"/>
    <x v="622"/>
    <n v="7.6772121617700619E-3"/>
    <x v="1"/>
  </r>
  <r>
    <s v="f084eb"/>
    <n v="5"/>
    <n v="13"/>
    <s v="t"/>
    <s v="c0b546"/>
    <d v="1899-12-30T00:46:57"/>
    <n v="36"/>
    <x v="862"/>
    <n v="0.13818981891186113"/>
    <x v="1"/>
  </r>
  <r>
    <s v="e31d39"/>
    <n v="3"/>
    <n v="1"/>
    <s v="t"/>
    <s v="cea8e3"/>
    <d v="1899-12-30T00:46:43"/>
    <n v="10"/>
    <x v="225"/>
    <n v="2.6208413931559871E-2"/>
    <x v="0"/>
  </r>
  <r>
    <s v="d5e9a6"/>
    <n v="3"/>
    <n v="1"/>
    <s v="t"/>
    <s v="cea8e3"/>
    <d v="1899-12-30T00:46:43"/>
    <n v="23"/>
    <x v="1085"/>
    <n v="6.0279352042587706E-2"/>
    <x v="0"/>
  </r>
  <r>
    <s v="72f5d4"/>
    <n v="3"/>
    <n v="1"/>
    <s v="t"/>
    <s v="cea8e3"/>
    <d v="1899-12-30T00:46:43"/>
    <n v="19"/>
    <x v="661"/>
    <n v="4.9795986469963756E-2"/>
    <x v="0"/>
  </r>
  <r>
    <s v="c8d436"/>
    <n v="1"/>
    <n v="1"/>
    <s v="t"/>
    <s v="cea8e3"/>
    <d v="1899-12-30T00:46:43"/>
    <n v="10"/>
    <x v="114"/>
    <n v="8.7361379771866247E-3"/>
    <x v="1"/>
  </r>
  <r>
    <s v="b9a74d"/>
    <n v="4"/>
    <n v="1"/>
    <s v="t"/>
    <s v="cea8e3"/>
    <d v="1899-12-30T00:46:43"/>
    <n v="17"/>
    <x v="974"/>
    <n v="5.9405738244869034E-2"/>
    <x v="1"/>
  </r>
  <r>
    <s v="2feb6b"/>
    <n v="5"/>
    <n v="1"/>
    <s v="t"/>
    <s v="cea8e3"/>
    <d v="1899-12-30T00:46:43"/>
    <n v="29"/>
    <x v="733"/>
    <n v="0.12667400066920606"/>
    <x v="1"/>
  </r>
  <r>
    <s v="e31d39"/>
    <n v="3"/>
    <n v="5"/>
    <s v="f"/>
    <n v="851436"/>
    <d v="1899-12-30T00:42:07"/>
    <n v="10"/>
    <x v="1009"/>
    <n v="2.5149488116143308E-2"/>
    <x v="0"/>
  </r>
  <r>
    <s v="5d267b"/>
    <n v="5"/>
    <n v="5"/>
    <s v="f"/>
    <n v="851436"/>
    <d v="1899-12-30T00:42:07"/>
    <n v="40"/>
    <x v="57"/>
    <n v="0.16766325410762206"/>
    <x v="1"/>
  </r>
  <r>
    <s v="c8d436"/>
    <n v="2"/>
    <n v="5"/>
    <s v="f"/>
    <n v="851436"/>
    <d v="1899-12-30T00:42:07"/>
    <n v="10"/>
    <x v="272"/>
    <n v="1.6766325410762208E-2"/>
    <x v="1"/>
  </r>
  <r>
    <s v="2a2353"/>
    <n v="1"/>
    <n v="5"/>
    <s v="f"/>
    <n v="851436"/>
    <d v="1899-12-30T00:42:07"/>
    <n v="57"/>
    <x v="56"/>
    <n v="4.7784027420672288E-2"/>
    <x v="1"/>
  </r>
  <r>
    <s v="2feb6b"/>
    <n v="4"/>
    <n v="5"/>
    <s v="f"/>
    <n v="851436"/>
    <d v="1899-12-30T00:42:07"/>
    <n v="29"/>
    <x v="1053"/>
    <n v="9.7244687382420786E-2"/>
    <x v="1"/>
  </r>
  <r>
    <s v="72f5d4"/>
    <n v="3"/>
    <n v="6"/>
    <s v="t"/>
    <s v="e4ac03"/>
    <d v="1899-12-30T00:47:37"/>
    <n v="19"/>
    <x v="1003"/>
    <n v="4.7281037658349422E-2"/>
    <x v="0"/>
  </r>
  <r>
    <s v="e31d39"/>
    <n v="4"/>
    <n v="4"/>
    <s v="f"/>
    <n v="163227"/>
    <d v="1899-12-30T00:58:44"/>
    <n v="10"/>
    <x v="28"/>
    <n v="3.3885626093329929E-2"/>
    <x v="0"/>
  </r>
  <r>
    <s v="5d267b"/>
    <n v="4"/>
    <n v="4"/>
    <s v="f"/>
    <n v="163227"/>
    <d v="1899-12-30T00:58:44"/>
    <n v="40"/>
    <x v="848"/>
    <n v="0.13554250437331972"/>
    <x v="1"/>
  </r>
  <r>
    <s v="f084eb"/>
    <n v="5"/>
    <n v="4"/>
    <s v="f"/>
    <n v="163227"/>
    <d v="1899-12-30T00:58:44"/>
    <n v="36"/>
    <x v="850"/>
    <n v="0.1524853174199847"/>
    <x v="1"/>
  </r>
  <r>
    <s v="d5e9a6"/>
    <n v="1"/>
    <n v="19"/>
    <s v="t"/>
    <s v="5edd34"/>
    <d v="1899-12-30T00:25:36"/>
    <n v="23"/>
    <x v="1081"/>
    <n v="1.6439823284342105E-2"/>
    <x v="0"/>
  </r>
  <r>
    <s v="72f5d4"/>
    <n v="1"/>
    <n v="19"/>
    <s v="t"/>
    <s v="5edd34"/>
    <d v="1899-12-30T00:25:36"/>
    <n v="19"/>
    <x v="276"/>
    <n v="1.3580723582717388E-2"/>
    <x v="0"/>
  </r>
  <r>
    <s v="9ec847"/>
    <n v="4"/>
    <n v="19"/>
    <s v="t"/>
    <s v="5edd34"/>
    <d v="1899-12-30T00:25:36"/>
    <n v="54"/>
    <x v="1130"/>
    <n v="0.15439138388773452"/>
    <x v="0"/>
  </r>
  <r>
    <s v="2a2353"/>
    <n v="2"/>
    <n v="19"/>
    <s v="t"/>
    <s v="5edd34"/>
    <d v="1899-12-30T00:25:36"/>
    <n v="57"/>
    <x v="861"/>
    <n v="8.1484341496304333E-2"/>
    <x v="1"/>
  </r>
  <r>
    <s v="b9a74d"/>
    <n v="3"/>
    <n v="19"/>
    <s v="t"/>
    <s v="5edd34"/>
    <d v="1899-12-30T00:25:36"/>
    <n v="17"/>
    <x v="438"/>
    <n v="3.64535211957151E-2"/>
    <x v="1"/>
  </r>
  <r>
    <s v="c4a632"/>
    <n v="3"/>
    <n v="12"/>
    <s v="f"/>
    <s v="9329eb"/>
    <d v="1899-12-30T00:46:41"/>
    <n v="13"/>
    <x v="603"/>
    <n v="3.0285278320913628E-2"/>
    <x v="0"/>
  </r>
  <r>
    <s v="d5e9a6"/>
    <n v="4"/>
    <n v="12"/>
    <s v="f"/>
    <s v="9329eb"/>
    <d v="1899-12-30T00:46:41"/>
    <n v="23"/>
    <x v="132"/>
    <n v="7.1442195013437265E-2"/>
    <x v="0"/>
  </r>
  <r>
    <s v="72f5d4"/>
    <n v="2"/>
    <n v="12"/>
    <s v="f"/>
    <s v="9329eb"/>
    <d v="1899-12-30T00:46:41"/>
    <n v="19"/>
    <x v="484"/>
    <n v="2.950873272294148E-2"/>
    <x v="0"/>
  </r>
  <r>
    <s v="5d267b"/>
    <n v="1"/>
    <n v="12"/>
    <s v="f"/>
    <s v="9329eb"/>
    <d v="1899-12-30T00:46:41"/>
    <n v="40"/>
    <x v="482"/>
    <n v="3.1061823918885775E-2"/>
    <x v="1"/>
  </r>
  <r>
    <s v="e31d39"/>
    <n v="4"/>
    <n v="15"/>
    <s v="t"/>
    <n v="100143"/>
    <d v="1899-12-30T00:17:59"/>
    <n v="10"/>
    <x v="64"/>
    <n v="3.0002898103469212E-2"/>
    <x v="0"/>
  </r>
  <r>
    <s v="d5e9a6"/>
    <n v="4"/>
    <n v="15"/>
    <s v="t"/>
    <n v="100143"/>
    <d v="1899-12-30T00:17:59"/>
    <n v="23"/>
    <x v="328"/>
    <n v="6.9006665637979192E-2"/>
    <x v="0"/>
  </r>
  <r>
    <s v="72f5d4"/>
    <n v="3"/>
    <n v="15"/>
    <s v="t"/>
    <n v="100143"/>
    <d v="1899-12-30T00:17:59"/>
    <n v="19"/>
    <x v="169"/>
    <n v="4.2754129797443627E-2"/>
    <x v="0"/>
  </r>
  <r>
    <s v="5d267b"/>
    <n v="4"/>
    <n v="15"/>
    <s v="t"/>
    <n v="100143"/>
    <d v="1899-12-30T00:17:59"/>
    <n v="40"/>
    <x v="594"/>
    <n v="0.12001159241387685"/>
    <x v="1"/>
  </r>
  <r>
    <s v="f084eb"/>
    <n v="3"/>
    <n v="15"/>
    <s v="t"/>
    <n v="100143"/>
    <d v="1899-12-30T00:17:59"/>
    <n v="36"/>
    <x v="565"/>
    <n v="8.1007824879366877E-2"/>
    <x v="1"/>
  </r>
  <r>
    <s v="b9a74d"/>
    <n v="2"/>
    <n v="15"/>
    <s v="t"/>
    <n v="100143"/>
    <d v="1899-12-30T00:17:59"/>
    <n v="17"/>
    <x v="836"/>
    <n v="2.5502463387948829E-2"/>
    <x v="1"/>
  </r>
  <r>
    <s v="c4a632"/>
    <n v="1"/>
    <n v="13"/>
    <s v="t"/>
    <s v="bb4063"/>
    <d v="1899-12-30T00:10:07"/>
    <n v="13"/>
    <x v="83"/>
    <n v="9.9803758103010828E-3"/>
    <x v="0"/>
  </r>
  <r>
    <s v="d5e9a6"/>
    <n v="3"/>
    <n v="13"/>
    <s v="t"/>
    <s v="bb4063"/>
    <d v="1899-12-30T00:10:07"/>
    <n v="23"/>
    <x v="586"/>
    <n v="5.2972763916213438E-2"/>
    <x v="0"/>
  </r>
  <r>
    <s v="9ec847"/>
    <n v="1"/>
    <n v="13"/>
    <s v="t"/>
    <s v="bb4063"/>
    <d v="1899-12-30T00:10:07"/>
    <n v="54"/>
    <x v="1107"/>
    <n v="4.1456945673558336E-2"/>
    <x v="0"/>
  </r>
  <r>
    <s v="2feb6b"/>
    <n v="3"/>
    <n v="13"/>
    <s v="t"/>
    <s v="bb4063"/>
    <d v="1899-12-30T00:10:07"/>
    <n v="29"/>
    <x v="930"/>
    <n v="6.679174580739955E-2"/>
    <x v="1"/>
  </r>
  <r>
    <s v="e83aa3"/>
    <n v="1"/>
    <n v="16"/>
    <s v="t"/>
    <s v="62e706"/>
    <d v="1899-12-30T00:11:32"/>
    <n v="32"/>
    <x v="913"/>
    <n v="2.3719938265330955E-2"/>
    <x v="0"/>
  </r>
  <r>
    <s v="e31d39"/>
    <n v="4"/>
    <n v="16"/>
    <s v="t"/>
    <s v="62e706"/>
    <d v="1899-12-30T00:11:32"/>
    <n v="10"/>
    <x v="200"/>
    <n v="2.9649922831663691E-2"/>
    <x v="0"/>
  </r>
  <r>
    <s v="b9a74d"/>
    <n v="3"/>
    <n v="16"/>
    <s v="t"/>
    <s v="62e706"/>
    <d v="1899-12-30T00:11:32"/>
    <n v="17"/>
    <x v="510"/>
    <n v="3.7803651610371199E-2"/>
    <x v="1"/>
  </r>
  <r>
    <s v="c4a632"/>
    <n v="1"/>
    <n v="0"/>
    <s v="t"/>
    <s v="90e0b0"/>
    <d v="1899-12-30T00:10:09"/>
    <n v="13"/>
    <x v="519"/>
    <n v="1.1471696333679405E-2"/>
    <x v="0"/>
  </r>
  <r>
    <s v="5d267b"/>
    <n v="2"/>
    <n v="0"/>
    <s v="t"/>
    <s v="90e0b0"/>
    <d v="1899-12-30T00:10:09"/>
    <n v="40"/>
    <x v="993"/>
    <n v="7.0595054361104026E-2"/>
    <x v="1"/>
  </r>
  <r>
    <s v="c8d436"/>
    <n v="4"/>
    <n v="0"/>
    <s v="t"/>
    <s v="90e0b0"/>
    <d v="1899-12-30T00:10:09"/>
    <n v="10"/>
    <x v="39"/>
    <n v="3.5297527180552013E-2"/>
    <x v="1"/>
  </r>
  <r>
    <s v="2a2353"/>
    <n v="5"/>
    <n v="0"/>
    <s v="t"/>
    <s v="90e0b0"/>
    <d v="1899-12-30T00:10:09"/>
    <n v="57"/>
    <x v="941"/>
    <n v="0.25149488116143309"/>
    <x v="1"/>
  </r>
  <r>
    <s v="f084eb"/>
    <n v="4"/>
    <n v="0"/>
    <s v="t"/>
    <s v="90e0b0"/>
    <d v="1899-12-30T00:10:09"/>
    <n v="36"/>
    <x v="449"/>
    <n v="0.12707109784998727"/>
    <x v="1"/>
  </r>
  <r>
    <s v="b9a74d"/>
    <n v="4"/>
    <n v="0"/>
    <s v="t"/>
    <s v="90e0b0"/>
    <d v="1899-12-30T00:10:09"/>
    <n v="17"/>
    <x v="219"/>
    <n v="6.0005796206938425E-2"/>
    <x v="1"/>
  </r>
  <r>
    <s v="2feb6b"/>
    <n v="2"/>
    <n v="0"/>
    <s v="t"/>
    <s v="90e0b0"/>
    <d v="1899-12-30T00:10:09"/>
    <n v="29"/>
    <x v="702"/>
    <n v="5.1181414411800422E-2"/>
    <x v="1"/>
  </r>
  <r>
    <s v="c4a632"/>
    <n v="2"/>
    <n v="22"/>
    <s v="f"/>
    <s v="ab6979"/>
    <d v="1899-12-30T00:10:11"/>
    <n v="13"/>
    <x v="145"/>
    <n v="1.7895846280539873E-2"/>
    <x v="0"/>
  </r>
  <r>
    <s v="d5e9a6"/>
    <n v="4"/>
    <n v="22"/>
    <s v="f"/>
    <s v="ab6979"/>
    <d v="1899-12-30T00:10:11"/>
    <n v="23"/>
    <x v="227"/>
    <n v="6.3323763761910318E-2"/>
    <x v="0"/>
  </r>
  <r>
    <s v="72f5d4"/>
    <n v="3"/>
    <n v="22"/>
    <s v="f"/>
    <s v="ab6979"/>
    <d v="1899-12-30T00:10:11"/>
    <n v="19"/>
    <x v="368"/>
    <n v="3.9233201461183566E-2"/>
    <x v="0"/>
  </r>
  <r>
    <s v="2a2353"/>
    <n v="1"/>
    <n v="22"/>
    <s v="f"/>
    <s v="ab6979"/>
    <d v="1899-12-30T00:10:11"/>
    <n v="57"/>
    <x v="368"/>
    <n v="3.9233201461183566E-2"/>
    <x v="1"/>
  </r>
  <r>
    <s v="b9a74d"/>
    <n v="5"/>
    <n v="22"/>
    <s v="f"/>
    <s v="ab6979"/>
    <d v="1899-12-30T00:10:11"/>
    <n v="17"/>
    <x v="1153"/>
    <n v="5.8505651301764959E-2"/>
    <x v="1"/>
  </r>
  <r>
    <s v="e83aa3"/>
    <n v="2"/>
    <n v="21"/>
    <s v="f"/>
    <s v="dcabc7"/>
    <d v="1899-12-30T00:26:59"/>
    <n v="32"/>
    <x v="300"/>
    <n v="4.4616074356217748E-2"/>
    <x v="0"/>
  </r>
  <r>
    <s v="e31d39"/>
    <n v="3"/>
    <n v="21"/>
    <s v="f"/>
    <s v="dcabc7"/>
    <d v="1899-12-30T00:26:59"/>
    <n v="10"/>
    <x v="424"/>
    <n v="2.091378485447707E-2"/>
    <x v="0"/>
  </r>
  <r>
    <s v="d5e9a6"/>
    <n v="1"/>
    <n v="21"/>
    <s v="f"/>
    <s v="dcabc7"/>
    <d v="1899-12-30T00:26:59"/>
    <n v="23"/>
    <x v="11"/>
    <n v="1.6033901721765755E-2"/>
    <x v="0"/>
  </r>
  <r>
    <s v="72f5d4"/>
    <n v="4"/>
    <n v="21"/>
    <s v="f"/>
    <s v="dcabc7"/>
    <d v="1899-12-30T00:26:59"/>
    <n v="19"/>
    <x v="736"/>
    <n v="5.2981588298008579E-2"/>
    <x v="0"/>
  </r>
  <r>
    <s v="9ec847"/>
    <n v="4"/>
    <n v="21"/>
    <s v="f"/>
    <s v="dcabc7"/>
    <d v="1899-12-30T00:26:59"/>
    <n v="54"/>
    <x v="737"/>
    <n v="0.1505792509522349"/>
    <x v="0"/>
  </r>
  <r>
    <s v="5d267b"/>
    <n v="1"/>
    <n v="21"/>
    <s v="f"/>
    <s v="dcabc7"/>
    <d v="1899-12-30T00:26:59"/>
    <n v="40"/>
    <x v="577"/>
    <n v="2.788504647263609E-2"/>
    <x v="1"/>
  </r>
  <r>
    <s v="c8d436"/>
    <n v="2"/>
    <n v="21"/>
    <s v="f"/>
    <s v="dcabc7"/>
    <d v="1899-12-30T00:26:59"/>
    <n v="10"/>
    <x v="5"/>
    <n v="1.3942523236318045E-2"/>
    <x v="1"/>
  </r>
  <r>
    <s v="2a2353"/>
    <n v="1"/>
    <n v="21"/>
    <s v="f"/>
    <s v="dcabc7"/>
    <d v="1899-12-30T00:26:59"/>
    <n v="57"/>
    <x v="6"/>
    <n v="3.9736191223506433E-2"/>
    <x v="1"/>
  </r>
  <r>
    <s v="f084eb"/>
    <n v="4"/>
    <n v="21"/>
    <s v="f"/>
    <s v="dcabc7"/>
    <d v="1899-12-30T00:26:59"/>
    <n v="36"/>
    <x v="14"/>
    <n v="0.10038616730148993"/>
    <x v="1"/>
  </r>
  <r>
    <s v="e83aa3"/>
    <n v="3"/>
    <n v="10"/>
    <s v="t"/>
    <s v="7e8b46"/>
    <d v="1899-12-30T00:58:27"/>
    <n v="32"/>
    <x v="756"/>
    <n v="7.6242658709992361E-2"/>
    <x v="0"/>
  </r>
  <r>
    <s v="d5e9a6"/>
    <n v="5"/>
    <n v="10"/>
    <s v="t"/>
    <s v="7e8b46"/>
    <d v="1899-12-30T00:58:27"/>
    <n v="23"/>
    <x v="757"/>
    <n v="9.1332351579678339E-2"/>
    <x v="0"/>
  </r>
  <r>
    <s v="9ec847"/>
    <n v="3"/>
    <n v="10"/>
    <s v="t"/>
    <s v="7e8b46"/>
    <d v="1899-12-30T00:58:27"/>
    <n v="54"/>
    <x v="343"/>
    <n v="0.1286594865731121"/>
    <x v="0"/>
  </r>
  <r>
    <s v="c8d436"/>
    <n v="5"/>
    <n v="10"/>
    <s v="t"/>
    <s v="7e8b46"/>
    <d v="1899-12-30T00:58:27"/>
    <n v="10"/>
    <x v="697"/>
    <n v="3.9709718078121015E-2"/>
    <x v="1"/>
  </r>
  <r>
    <s v="2feb6b"/>
    <n v="4"/>
    <n v="10"/>
    <s v="t"/>
    <s v="7e8b46"/>
    <d v="1899-12-30T00:58:27"/>
    <n v="29"/>
    <x v="182"/>
    <n v="9.2126545941240756E-2"/>
    <x v="1"/>
  </r>
  <r>
    <s v="e83aa3"/>
    <n v="1"/>
    <n v="18"/>
    <s v="f"/>
    <s v="27590c"/>
    <d v="1899-12-30T00:16:43"/>
    <n v="32"/>
    <x v="103"/>
    <n v="2.315517783044212E-2"/>
    <x v="0"/>
  </r>
  <r>
    <s v="d5e9a6"/>
    <n v="5"/>
    <n v="18"/>
    <s v="f"/>
    <s v="27590c"/>
    <d v="1899-12-30T00:16:43"/>
    <n v="23"/>
    <x v="991"/>
    <n v="8.3213920328151378E-2"/>
    <x v="0"/>
  </r>
  <r>
    <s v="9ec847"/>
    <n v="3"/>
    <n v="18"/>
    <s v="f"/>
    <s v="27590c"/>
    <d v="1899-12-30T00:16:43"/>
    <n v="54"/>
    <x v="107"/>
    <n v="0.11722308776661325"/>
    <x v="0"/>
  </r>
  <r>
    <s v="5d267b"/>
    <n v="4"/>
    <n v="18"/>
    <s v="f"/>
    <s v="27590c"/>
    <d v="1899-12-30T00:16:43"/>
    <n v="40"/>
    <x v="189"/>
    <n v="0.11577588915221063"/>
    <x v="1"/>
  </r>
  <r>
    <s v="c8d436"/>
    <n v="5"/>
    <n v="18"/>
    <s v="f"/>
    <s v="27590c"/>
    <d v="1899-12-30T00:16:43"/>
    <n v="10"/>
    <x v="208"/>
    <n v="3.6179965360065812E-2"/>
    <x v="1"/>
  </r>
  <r>
    <s v="2a2353"/>
    <n v="1"/>
    <n v="18"/>
    <s v="f"/>
    <s v="27590c"/>
    <d v="1899-12-30T00:16:43"/>
    <n v="57"/>
    <x v="106"/>
    <n v="4.1245160510475033E-2"/>
    <x v="1"/>
  </r>
  <r>
    <s v="2feb6b"/>
    <n v="1"/>
    <n v="18"/>
    <s v="f"/>
    <s v="27590c"/>
    <d v="1899-12-30T00:16:43"/>
    <n v="29"/>
    <x v="985"/>
    <n v="2.0984379908838176E-2"/>
    <x v="1"/>
  </r>
  <r>
    <s v="c4a632"/>
    <n v="5"/>
    <n v="18"/>
    <s v="f"/>
    <s v="d7dc23"/>
    <d v="1899-12-30T00:46:00"/>
    <n v="13"/>
    <x v="821"/>
    <n v="4.7033954968085559E-2"/>
    <x v="0"/>
  </r>
  <r>
    <s v="e83aa3"/>
    <n v="4"/>
    <n v="18"/>
    <s v="f"/>
    <s v="d7dc23"/>
    <d v="1899-12-30T00:46:00"/>
    <n v="32"/>
    <x v="838"/>
    <n v="9.2620711321768481E-2"/>
    <x v="0"/>
  </r>
  <r>
    <s v="d5e9a6"/>
    <n v="4"/>
    <n v="18"/>
    <s v="f"/>
    <s v="d7dc23"/>
    <d v="1899-12-30T00:46:00"/>
    <n v="23"/>
    <x v="105"/>
    <n v="6.6571136262521105E-2"/>
    <x v="0"/>
  </r>
  <r>
    <s v="c8d436"/>
    <n v="2"/>
    <n v="18"/>
    <s v="f"/>
    <s v="d7dc23"/>
    <d v="1899-12-30T00:46:00"/>
    <n v="10"/>
    <x v="104"/>
    <n v="1.4471986144026328E-2"/>
    <x v="1"/>
  </r>
  <r>
    <s v="e31d39"/>
    <n v="4"/>
    <n v="17"/>
    <s v="t"/>
    <s v="4cfdf5"/>
    <d v="1899-12-30T00:16:43"/>
    <n v="10"/>
    <x v="285"/>
    <n v="2.9296947559858171E-2"/>
    <x v="0"/>
  </r>
  <r>
    <s v="9ec847"/>
    <n v="1"/>
    <n v="17"/>
    <s v="t"/>
    <s v="4cfdf5"/>
    <d v="1899-12-30T00:16:43"/>
    <n v="54"/>
    <x v="1071"/>
    <n v="3.9550879205808534E-2"/>
    <x v="0"/>
  </r>
  <r>
    <s v="c8d436"/>
    <n v="3"/>
    <n v="17"/>
    <s v="t"/>
    <s v="4cfdf5"/>
    <d v="1899-12-30T00:16:43"/>
    <n v="10"/>
    <x v="691"/>
    <n v="2.1972710669893626E-2"/>
    <x v="1"/>
  </r>
  <r>
    <s v="2a2353"/>
    <n v="3"/>
    <n v="17"/>
    <s v="t"/>
    <s v="4cfdf5"/>
    <d v="1899-12-30T00:16:43"/>
    <n v="57"/>
    <x v="609"/>
    <n v="0.12524445081839367"/>
    <x v="1"/>
  </r>
  <r>
    <s v="b9a74d"/>
    <n v="1"/>
    <n v="17"/>
    <s v="t"/>
    <s v="4cfdf5"/>
    <d v="1899-12-30T00:16:43"/>
    <n v="17"/>
    <x v="1024"/>
    <n v="1.2451202712939723E-2"/>
    <x v="1"/>
  </r>
  <r>
    <s v="c4a632"/>
    <n v="2"/>
    <n v="3"/>
    <s v="f"/>
    <s v="256ee6"/>
    <d v="1899-12-30T00:09:22"/>
    <n v="13"/>
    <x v="672"/>
    <n v="2.2255090887338045E-2"/>
    <x v="0"/>
  </r>
  <r>
    <s v="e83aa3"/>
    <n v="4"/>
    <n v="3"/>
    <s v="f"/>
    <s v="256ee6"/>
    <d v="1899-12-30T00:09:22"/>
    <n v="32"/>
    <x v="990"/>
    <n v="0.10956352436843345"/>
    <x v="0"/>
  </r>
  <r>
    <s v="e31d39"/>
    <n v="1"/>
    <n v="3"/>
    <s v="f"/>
    <s v="256ee6"/>
    <d v="1899-12-30T00:09:22"/>
    <n v="10"/>
    <x v="530"/>
    <n v="8.5596503412838625E-3"/>
    <x v="0"/>
  </r>
  <r>
    <s v="9ec847"/>
    <n v="5"/>
    <n v="3"/>
    <s v="f"/>
    <s v="256ee6"/>
    <d v="1899-12-30T00:09:22"/>
    <n v="54"/>
    <x v="333"/>
    <n v="0.23111055921466431"/>
    <x v="0"/>
  </r>
  <r>
    <s v="5d267b"/>
    <n v="5"/>
    <n v="3"/>
    <s v="f"/>
    <s v="256ee6"/>
    <d v="1899-12-30T00:09:22"/>
    <n v="40"/>
    <x v="339"/>
    <n v="0.17119300682567726"/>
    <x v="1"/>
  </r>
  <r>
    <s v="2feb6b"/>
    <n v="5"/>
    <n v="3"/>
    <s v="f"/>
    <s v="256ee6"/>
    <d v="1899-12-30T00:09:22"/>
    <n v="29"/>
    <x v="1176"/>
    <n v="0.12411492994861603"/>
    <x v="1"/>
  </r>
  <r>
    <s v="72f5d4"/>
    <n v="5"/>
    <n v="17"/>
    <s v="f"/>
    <s v="5d4bed"/>
    <d v="1899-12-30T00:34:40"/>
    <n v="19"/>
    <x v="907"/>
    <n v="6.9580250454663151E-2"/>
    <x v="0"/>
  </r>
  <r>
    <s v="c8d436"/>
    <n v="3"/>
    <n v="17"/>
    <s v="f"/>
    <s v="5d4bed"/>
    <d v="1899-12-30T00:34:40"/>
    <n v="10"/>
    <x v="691"/>
    <n v="2.1972710669893626E-2"/>
    <x v="1"/>
  </r>
  <r>
    <s v="b9a74d"/>
    <n v="4"/>
    <n v="17"/>
    <s v="f"/>
    <s v="5d4bed"/>
    <d v="1899-12-30T00:34:40"/>
    <n v="17"/>
    <x v="2"/>
    <n v="4.9804810851758891E-2"/>
    <x v="1"/>
  </r>
  <r>
    <s v="e31d39"/>
    <n v="5"/>
    <n v="14"/>
    <s v="t"/>
    <s v="4f56ad"/>
    <d v="1899-12-30T00:52:20"/>
    <n v="10"/>
    <x v="374"/>
    <n v="3.794484171909341E-2"/>
    <x v="0"/>
  </r>
  <r>
    <s v="72f5d4"/>
    <n v="4"/>
    <n v="14"/>
    <s v="t"/>
    <s v="4f56ad"/>
    <d v="1899-12-30T00:52:20"/>
    <n v="19"/>
    <x v="331"/>
    <n v="5.7676159413021989E-2"/>
    <x v="0"/>
  </r>
  <r>
    <s v="9ec847"/>
    <n v="2"/>
    <n v="14"/>
    <s v="t"/>
    <s v="4f56ad"/>
    <d v="1899-12-30T00:52:20"/>
    <n v="54"/>
    <x v="470"/>
    <n v="8.1960858113241775E-2"/>
    <x v="0"/>
  </r>
  <r>
    <s v="2a2353"/>
    <n v="4"/>
    <n v="14"/>
    <s v="t"/>
    <s v="4f56ad"/>
    <d v="1899-12-30T00:52:20"/>
    <n v="57"/>
    <x v="33"/>
    <n v="0.17302847823906595"/>
    <x v="1"/>
  </r>
  <r>
    <s v="f084eb"/>
    <n v="1"/>
    <n v="14"/>
    <s v="t"/>
    <s v="4f56ad"/>
    <d v="1899-12-30T00:52:20"/>
    <n v="36"/>
    <x v="859"/>
    <n v="2.7320286037747259E-2"/>
    <x v="1"/>
  </r>
  <r>
    <s v="e83aa3"/>
    <n v="1"/>
    <n v="18"/>
    <s v="t"/>
    <s v="feaf08"/>
    <d v="1899-12-30T00:32:13"/>
    <n v="32"/>
    <x v="103"/>
    <n v="2.315517783044212E-2"/>
    <x v="0"/>
  </r>
  <r>
    <s v="e31d39"/>
    <n v="5"/>
    <n v="18"/>
    <s v="t"/>
    <s v="feaf08"/>
    <d v="1899-12-30T00:32:13"/>
    <n v="10"/>
    <x v="208"/>
    <n v="3.6179965360065812E-2"/>
    <x v="0"/>
  </r>
  <r>
    <s v="d5e9a6"/>
    <n v="4"/>
    <n v="18"/>
    <s v="t"/>
    <s v="feaf08"/>
    <d v="1899-12-30T00:32:13"/>
    <n v="23"/>
    <x v="105"/>
    <n v="6.6571136262521105E-2"/>
    <x v="0"/>
  </r>
  <r>
    <s v="9ec847"/>
    <n v="2"/>
    <n v="18"/>
    <s v="t"/>
    <s v="feaf08"/>
    <d v="1899-12-30T00:32:13"/>
    <n v="54"/>
    <x v="840"/>
    <n v="7.814872517774217E-2"/>
    <x v="0"/>
  </r>
  <r>
    <s v="5d267b"/>
    <n v="2"/>
    <n v="18"/>
    <s v="t"/>
    <s v="feaf08"/>
    <d v="1899-12-30T00:32:13"/>
    <n v="40"/>
    <x v="108"/>
    <n v="5.7887944576105313E-2"/>
    <x v="1"/>
  </r>
  <r>
    <s v="f084eb"/>
    <n v="4"/>
    <n v="18"/>
    <s v="t"/>
    <s v="feaf08"/>
    <d v="1899-12-30T00:32:13"/>
    <n v="36"/>
    <x v="522"/>
    <n v="0.10419830023698956"/>
    <x v="1"/>
  </r>
  <r>
    <s v="b9a74d"/>
    <n v="2"/>
    <n v="18"/>
    <s v="t"/>
    <s v="feaf08"/>
    <d v="1899-12-30T00:32:13"/>
    <n v="17"/>
    <x v="971"/>
    <n v="2.4602376444844757E-2"/>
    <x v="1"/>
  </r>
  <r>
    <s v="2feb6b"/>
    <n v="3"/>
    <n v="18"/>
    <s v="t"/>
    <s v="feaf08"/>
    <d v="1899-12-30T00:32:13"/>
    <n v="29"/>
    <x v="805"/>
    <n v="6.295313972651452E-2"/>
    <x v="1"/>
  </r>
  <r>
    <s v="e83aa3"/>
    <n v="1"/>
    <n v="19"/>
    <s v="t"/>
    <s v="c6348b"/>
    <d v="1899-12-30T00:44:13"/>
    <n v="32"/>
    <x v="398"/>
    <n v="2.2872797612997708E-2"/>
    <x v="0"/>
  </r>
  <r>
    <s v="e31d39"/>
    <n v="4"/>
    <n v="19"/>
    <s v="t"/>
    <s v="c6348b"/>
    <d v="1899-12-30T00:44:13"/>
    <n v="10"/>
    <x v="255"/>
    <n v="2.8590997016247136E-2"/>
    <x v="0"/>
  </r>
  <r>
    <s v="9ec847"/>
    <n v="2"/>
    <n v="19"/>
    <s v="t"/>
    <s v="c6348b"/>
    <d v="1899-12-30T00:44:13"/>
    <n v="54"/>
    <x v="698"/>
    <n v="7.7195691943867259E-2"/>
    <x v="0"/>
  </r>
  <r>
    <s v="5d267b"/>
    <n v="5"/>
    <n v="19"/>
    <s v="t"/>
    <s v="c6348b"/>
    <d v="1899-12-30T00:44:13"/>
    <n v="40"/>
    <x v="52"/>
    <n v="0.14295498508123564"/>
    <x v="1"/>
  </r>
  <r>
    <s v="c8d436"/>
    <n v="4"/>
    <n v="19"/>
    <s v="t"/>
    <s v="c6348b"/>
    <d v="1899-12-30T00:44:13"/>
    <n v="10"/>
    <x v="255"/>
    <n v="2.8590997016247136E-2"/>
    <x v="1"/>
  </r>
  <r>
    <s v="2a2353"/>
    <n v="2"/>
    <n v="19"/>
    <s v="t"/>
    <s v="c6348b"/>
    <d v="1899-12-30T00:44:13"/>
    <n v="57"/>
    <x v="861"/>
    <n v="8.1484341496304333E-2"/>
    <x v="1"/>
  </r>
  <r>
    <s v="b9a74d"/>
    <n v="1"/>
    <n v="19"/>
    <s v="t"/>
    <s v="c6348b"/>
    <d v="1899-12-30T00:44:13"/>
    <n v="17"/>
    <x v="54"/>
    <n v="1.2151173731905031E-2"/>
    <x v="1"/>
  </r>
  <r>
    <s v="2feb6b"/>
    <n v="5"/>
    <n v="19"/>
    <s v="t"/>
    <s v="c6348b"/>
    <d v="1899-12-30T00:44:13"/>
    <n v="29"/>
    <x v="55"/>
    <n v="0.10364236418389586"/>
    <x v="1"/>
  </r>
  <r>
    <s v="c4a632"/>
    <n v="5"/>
    <n v="0"/>
    <s v="t"/>
    <s v="be9e73"/>
    <d v="1899-12-30T00:48:18"/>
    <n v="13"/>
    <x v="1040"/>
    <n v="5.7358481668397021E-2"/>
    <x v="0"/>
  </r>
  <r>
    <s v="72f5d4"/>
    <n v="5"/>
    <n v="0"/>
    <s v="t"/>
    <s v="be9e73"/>
    <d v="1899-12-30T00:48:18"/>
    <n v="19"/>
    <x v="940"/>
    <n v="8.3831627053811031E-2"/>
    <x v="0"/>
  </r>
  <r>
    <s v="9ec847"/>
    <n v="4"/>
    <n v="0"/>
    <s v="t"/>
    <s v="be9e73"/>
    <d v="1899-12-30T00:48:18"/>
    <n v="54"/>
    <x v="388"/>
    <n v="0.19060664677498088"/>
    <x v="0"/>
  </r>
  <r>
    <s v="c8d436"/>
    <n v="4"/>
    <n v="0"/>
    <s v="t"/>
    <s v="be9e73"/>
    <d v="1899-12-30T00:48:18"/>
    <n v="10"/>
    <x v="39"/>
    <n v="3.5297527180552013E-2"/>
    <x v="1"/>
  </r>
  <r>
    <s v="2a2353"/>
    <n v="2"/>
    <n v="0"/>
    <s v="t"/>
    <s v="be9e73"/>
    <d v="1899-12-30T00:48:18"/>
    <n v="57"/>
    <x v="546"/>
    <n v="0.10059795246457323"/>
    <x v="1"/>
  </r>
  <r>
    <s v="f084eb"/>
    <n v="2"/>
    <n v="0"/>
    <s v="t"/>
    <s v="be9e73"/>
    <d v="1899-12-30T00:48:18"/>
    <n v="36"/>
    <x v="400"/>
    <n v="6.3535548924993634E-2"/>
    <x v="1"/>
  </r>
  <r>
    <s v="b9a74d"/>
    <n v="2"/>
    <n v="0"/>
    <s v="t"/>
    <s v="be9e73"/>
    <d v="1899-12-30T00:48:18"/>
    <n v="17"/>
    <x v="64"/>
    <n v="3.0002898103469212E-2"/>
    <x v="1"/>
  </r>
  <r>
    <s v="e31d39"/>
    <n v="3"/>
    <n v="8"/>
    <s v="t"/>
    <s v="f31144"/>
    <d v="1899-12-30T00:21:00"/>
    <n v="10"/>
    <x v="372"/>
    <n v="2.4355293754580891E-2"/>
    <x v="0"/>
  </r>
  <r>
    <s v="72f5d4"/>
    <n v="5"/>
    <n v="8"/>
    <s v="t"/>
    <s v="f31144"/>
    <d v="1899-12-30T00:21:00"/>
    <n v="19"/>
    <x v="324"/>
    <n v="7.7125096889506167E-2"/>
    <x v="0"/>
  </r>
  <r>
    <s v="2a2353"/>
    <n v="2"/>
    <n v="8"/>
    <s v="t"/>
    <s v="f31144"/>
    <d v="1899-12-30T00:21:00"/>
    <n v="57"/>
    <x v="858"/>
    <n v="9.255011626740739E-2"/>
    <x v="1"/>
  </r>
  <r>
    <s v="f084eb"/>
    <n v="5"/>
    <n v="8"/>
    <s v="t"/>
    <s v="f31144"/>
    <d v="1899-12-30T00:21:00"/>
    <n v="36"/>
    <x v="322"/>
    <n v="0.14613176252748533"/>
    <x v="1"/>
  </r>
  <r>
    <s v="b9a74d"/>
    <n v="5"/>
    <n v="8"/>
    <s v="t"/>
    <s v="f31144"/>
    <d v="1899-12-30T00:21:00"/>
    <n v="17"/>
    <x v="328"/>
    <n v="6.9006665637979192E-2"/>
    <x v="1"/>
  </r>
  <r>
    <s v="2feb6b"/>
    <n v="4"/>
    <n v="8"/>
    <s v="t"/>
    <s v="f31144"/>
    <d v="1899-12-30T00:21:00"/>
    <n v="29"/>
    <x v="481"/>
    <n v="9.4173802517712776E-2"/>
    <x v="1"/>
  </r>
  <r>
    <s v="e83aa3"/>
    <n v="1"/>
    <n v="18"/>
    <s v="t"/>
    <s v="9c46f7"/>
    <d v="1899-12-30T00:45:39"/>
    <n v="32"/>
    <x v="103"/>
    <n v="2.315517783044212E-2"/>
    <x v="0"/>
  </r>
  <r>
    <s v="d5e9a6"/>
    <n v="2"/>
    <n v="18"/>
    <s v="t"/>
    <s v="9c46f7"/>
    <d v="1899-12-30T00:45:39"/>
    <n v="23"/>
    <x v="591"/>
    <n v="3.3285568131260553E-2"/>
    <x v="0"/>
  </r>
  <r>
    <s v="9ec847"/>
    <n v="4"/>
    <n v="18"/>
    <s v="t"/>
    <s v="9c46f7"/>
    <d v="1899-12-30T00:45:39"/>
    <n v="54"/>
    <x v="969"/>
    <n v="0.15629745035548434"/>
    <x v="0"/>
  </r>
  <r>
    <s v="c8d436"/>
    <n v="3"/>
    <n v="18"/>
    <s v="t"/>
    <s v="9c46f7"/>
    <d v="1899-12-30T00:45:39"/>
    <n v="10"/>
    <x v="839"/>
    <n v="2.1707979216039491E-2"/>
    <x v="1"/>
  </r>
  <r>
    <s v="f084eb"/>
    <n v="5"/>
    <n v="18"/>
    <s v="t"/>
    <s v="9c46f7"/>
    <d v="1899-12-30T00:45:39"/>
    <n v="36"/>
    <x v="583"/>
    <n v="0.13024787529623694"/>
    <x v="1"/>
  </r>
  <r>
    <s v="b9a74d"/>
    <n v="2"/>
    <n v="18"/>
    <s v="t"/>
    <s v="9c46f7"/>
    <d v="1899-12-30T00:45:39"/>
    <n v="17"/>
    <x v="971"/>
    <n v="2.4602376444844757E-2"/>
    <x v="1"/>
  </r>
  <r>
    <s v="2feb6b"/>
    <n v="2"/>
    <n v="18"/>
    <s v="t"/>
    <s v="9c46f7"/>
    <d v="1899-12-30T00:45:39"/>
    <n v="29"/>
    <x v="191"/>
    <n v="4.1968759817676352E-2"/>
    <x v="1"/>
  </r>
  <r>
    <s v="e83aa3"/>
    <n v="3"/>
    <n v="2"/>
    <s v="f"/>
    <s v="4ed307"/>
    <d v="1899-12-30T00:35:45"/>
    <n v="32"/>
    <x v="651"/>
    <n v="8.3019783928658344E-2"/>
    <x v="0"/>
  </r>
  <r>
    <s v="d5e9a6"/>
    <n v="5"/>
    <n v="2"/>
    <s v="f"/>
    <s v="4ed307"/>
    <d v="1899-12-30T00:35:45"/>
    <n v="23"/>
    <x v="645"/>
    <n v="9.94507828312053E-2"/>
    <x v="0"/>
  </r>
  <r>
    <s v="72f5d4"/>
    <n v="2"/>
    <n v="2"/>
    <s v="f"/>
    <s v="4ed307"/>
    <d v="1899-12-30T00:35:45"/>
    <n v="19"/>
    <x v="646"/>
    <n v="3.2861997805093933E-2"/>
    <x v="0"/>
  </r>
  <r>
    <s v="9ec847"/>
    <n v="5"/>
    <n v="2"/>
    <s v="f"/>
    <s v="4ed307"/>
    <d v="1899-12-30T00:35:45"/>
    <n v="54"/>
    <x v="298"/>
    <n v="0.23349314229935159"/>
    <x v="0"/>
  </r>
  <r>
    <s v="5d267b"/>
    <n v="2"/>
    <n v="2"/>
    <s v="f"/>
    <s v="4ed307"/>
    <d v="1899-12-30T00:35:45"/>
    <n v="40"/>
    <x v="1123"/>
    <n v="6.9183153273881956E-2"/>
    <x v="1"/>
  </r>
  <r>
    <s v="c8d436"/>
    <n v="1"/>
    <n v="2"/>
    <s v="f"/>
    <s v="4ed307"/>
    <d v="1899-12-30T00:35:45"/>
    <n v="10"/>
    <x v="644"/>
    <n v="8.6478941592352445E-3"/>
    <x v="1"/>
  </r>
  <r>
    <s v="2a2353"/>
    <n v="5"/>
    <n v="2"/>
    <s v="f"/>
    <s v="4ed307"/>
    <d v="1899-12-30T00:35:45"/>
    <n v="57"/>
    <x v="599"/>
    <n v="0.24646498353820445"/>
    <x v="1"/>
  </r>
  <r>
    <s v="f084eb"/>
    <n v="3"/>
    <n v="2"/>
    <s v="f"/>
    <s v="4ed307"/>
    <d v="1899-12-30T00:35:45"/>
    <n v="36"/>
    <x v="647"/>
    <n v="9.3397256919740643E-2"/>
    <x v="1"/>
  </r>
  <r>
    <s v="2feb6b"/>
    <n v="5"/>
    <n v="2"/>
    <s v="f"/>
    <s v="4ed307"/>
    <d v="1899-12-30T00:35:45"/>
    <n v="29"/>
    <x v="652"/>
    <n v="0.12539446530891102"/>
    <x v="1"/>
  </r>
  <r>
    <s v="e83aa3"/>
    <n v="3"/>
    <n v="7"/>
    <s v="f"/>
    <s v="a7f760"/>
    <d v="1899-12-30T00:45:11"/>
    <n v="32"/>
    <x v="524"/>
    <n v="7.8784080666992093E-2"/>
    <x v="0"/>
  </r>
  <r>
    <s v="e31d39"/>
    <n v="4"/>
    <n v="7"/>
    <s v="f"/>
    <s v="a7f760"/>
    <d v="1899-12-30T00:45:11"/>
    <n v="10"/>
    <x v="528"/>
    <n v="3.2826700277913366E-2"/>
    <x v="0"/>
  </r>
  <r>
    <s v="d5e9a6"/>
    <n v="3"/>
    <n v="7"/>
    <s v="f"/>
    <s v="a7f760"/>
    <d v="1899-12-30T00:45:11"/>
    <n v="23"/>
    <x v="917"/>
    <n v="5.6626057979400568E-2"/>
    <x v="0"/>
  </r>
  <r>
    <s v="72f5d4"/>
    <n v="1"/>
    <n v="7"/>
    <s v="f"/>
    <s v="a7f760"/>
    <d v="1899-12-30T00:45:11"/>
    <n v="19"/>
    <x v="1100"/>
    <n v="1.5592682632008852E-2"/>
    <x v="0"/>
  </r>
  <r>
    <s v="f084eb"/>
    <n v="3"/>
    <n v="7"/>
    <s v="f"/>
    <s v="a7f760"/>
    <d v="1899-12-30T00:45:11"/>
    <n v="36"/>
    <x v="602"/>
    <n v="8.8632090750366099E-2"/>
    <x v="1"/>
  </r>
  <r>
    <s v="2feb6b"/>
    <n v="2"/>
    <n v="7"/>
    <s v="f"/>
    <s v="a7f760"/>
    <d v="1899-12-30T00:45:11"/>
    <n v="29"/>
    <x v="743"/>
    <n v="4.759871540297439E-2"/>
    <x v="1"/>
  </r>
  <r>
    <s v="e83aa3"/>
    <n v="1"/>
    <n v="21"/>
    <s v="f"/>
    <n v="265924"/>
    <d v="1899-12-30T00:37:43"/>
    <n v="32"/>
    <x v="576"/>
    <n v="2.2308037178108874E-2"/>
    <x v="0"/>
  </r>
  <r>
    <s v="72f5d4"/>
    <n v="2"/>
    <n v="21"/>
    <s v="f"/>
    <n v="265924"/>
    <d v="1899-12-30T00:37:43"/>
    <n v="19"/>
    <x v="402"/>
    <n v="2.649079414900429E-2"/>
    <x v="0"/>
  </r>
  <r>
    <s v="9ec847"/>
    <n v="5"/>
    <n v="21"/>
    <s v="f"/>
    <n v="265924"/>
    <d v="1899-12-30T00:37:43"/>
    <n v="54"/>
    <x v="293"/>
    <n v="0.18822406369029362"/>
    <x v="0"/>
  </r>
  <r>
    <s v="2a2353"/>
    <n v="4"/>
    <n v="21"/>
    <s v="f"/>
    <n v="265924"/>
    <d v="1899-12-30T00:37:43"/>
    <n v="57"/>
    <x v="662"/>
    <n v="0.15894476489402573"/>
    <x v="1"/>
  </r>
  <r>
    <s v="f084eb"/>
    <n v="1"/>
    <n v="21"/>
    <s v="f"/>
    <n v="265924"/>
    <d v="1899-12-30T00:37:43"/>
    <n v="36"/>
    <x v="915"/>
    <n v="2.5096541825372482E-2"/>
    <x v="1"/>
  </r>
  <r>
    <s v="b9a74d"/>
    <n v="3"/>
    <n v="21"/>
    <s v="f"/>
    <n v="265924"/>
    <d v="1899-12-30T00:37:43"/>
    <n v="17"/>
    <x v="467"/>
    <n v="3.555343425261101E-2"/>
    <x v="1"/>
  </r>
  <r>
    <s v="2feb6b"/>
    <n v="4"/>
    <n v="21"/>
    <s v="f"/>
    <n v="265924"/>
    <d v="1899-12-30T00:37:43"/>
    <n v="29"/>
    <x v="428"/>
    <n v="8.0866634770644666E-2"/>
    <x v="1"/>
  </r>
  <r>
    <s v="e31d39"/>
    <n v="3"/>
    <n v="14"/>
    <s v="t"/>
    <s v="d5b6ff"/>
    <d v="1899-12-30T00:04:23"/>
    <n v="10"/>
    <x v="101"/>
    <n v="2.276690503145605E-2"/>
    <x v="0"/>
  </r>
  <r>
    <s v="72f5d4"/>
    <n v="2"/>
    <n v="14"/>
    <s v="t"/>
    <s v="d5b6ff"/>
    <d v="1899-12-30T00:04:23"/>
    <n v="19"/>
    <x v="1138"/>
    <n v="2.8838079706510995E-2"/>
    <x v="0"/>
  </r>
  <r>
    <s v="9ec847"/>
    <n v="2"/>
    <n v="14"/>
    <s v="t"/>
    <s v="d5b6ff"/>
    <d v="1899-12-30T00:04:23"/>
    <n v="54"/>
    <x v="470"/>
    <n v="8.1960858113241775E-2"/>
    <x v="0"/>
  </r>
  <r>
    <s v="5d267b"/>
    <n v="3"/>
    <n v="14"/>
    <s v="t"/>
    <s v="d5b6ff"/>
    <d v="1899-12-30T00:04:23"/>
    <n v="40"/>
    <x v="352"/>
    <n v="9.10676201258242E-2"/>
    <x v="1"/>
  </r>
  <r>
    <s v="c8d436"/>
    <n v="2"/>
    <n v="14"/>
    <s v="t"/>
    <s v="d5b6ff"/>
    <d v="1899-12-30T00:04:23"/>
    <n v="10"/>
    <x v="441"/>
    <n v="1.5177936687637365E-2"/>
    <x v="1"/>
  </r>
  <r>
    <s v="2a2353"/>
    <n v="4"/>
    <n v="14"/>
    <s v="t"/>
    <s v="d5b6ff"/>
    <d v="1899-12-30T00:04:23"/>
    <n v="57"/>
    <x v="33"/>
    <n v="0.17302847823906595"/>
    <x v="1"/>
  </r>
  <r>
    <s v="f084eb"/>
    <n v="2"/>
    <n v="14"/>
    <s v="t"/>
    <s v="d5b6ff"/>
    <d v="1899-12-30T00:04:23"/>
    <n v="36"/>
    <x v="34"/>
    <n v="5.4640572075494519E-2"/>
    <x v="1"/>
  </r>
  <r>
    <s v="b9a74d"/>
    <n v="5"/>
    <n v="14"/>
    <s v="t"/>
    <s v="d5b6ff"/>
    <d v="1899-12-30T00:04:23"/>
    <n v="17"/>
    <x v="815"/>
    <n v="6.4506230922458802E-2"/>
    <x v="1"/>
  </r>
  <r>
    <s v="c4a632"/>
    <n v="5"/>
    <n v="4"/>
    <s v="t"/>
    <s v="e83133"/>
    <d v="1899-12-30T00:09:24"/>
    <n v="13"/>
    <x v="794"/>
    <n v="5.5064142401661138E-2"/>
    <x v="0"/>
  </r>
  <r>
    <s v="e83aa3"/>
    <n v="3"/>
    <n v="4"/>
    <s v="t"/>
    <s v="e83133"/>
    <d v="1899-12-30T00:09:24"/>
    <n v="32"/>
    <x v="1109"/>
    <n v="8.1325502623991838E-2"/>
    <x v="0"/>
  </r>
  <r>
    <s v="e31d39"/>
    <n v="4"/>
    <n v="4"/>
    <s v="t"/>
    <s v="e83133"/>
    <d v="1899-12-30T00:09:24"/>
    <n v="10"/>
    <x v="28"/>
    <n v="3.3885626093329929E-2"/>
    <x v="0"/>
  </r>
  <r>
    <s v="d5e9a6"/>
    <n v="4"/>
    <n v="4"/>
    <s v="t"/>
    <s v="e83133"/>
    <d v="1899-12-30T00:09:24"/>
    <n v="23"/>
    <x v="728"/>
    <n v="7.793694001465884E-2"/>
    <x v="0"/>
  </r>
  <r>
    <s v="f084eb"/>
    <n v="1"/>
    <n v="4"/>
    <s v="t"/>
    <s v="e83133"/>
    <d v="1899-12-30T00:09:24"/>
    <n v="36"/>
    <x v="30"/>
    <n v="3.0497063483996941E-2"/>
    <x v="1"/>
  </r>
  <r>
    <s v="b9a74d"/>
    <n v="2"/>
    <n v="4"/>
    <s v="t"/>
    <s v="e83133"/>
    <d v="1899-12-30T00:09:24"/>
    <n v="17"/>
    <x v="1028"/>
    <n v="2.8802782179330442E-2"/>
    <x v="1"/>
  </r>
  <r>
    <s v="e83aa3"/>
    <n v="2"/>
    <n v="15"/>
    <s v="t"/>
    <s v="403f30"/>
    <d v="1899-12-30T00:48:25"/>
    <n v="32"/>
    <x v="865"/>
    <n v="4.8004636965550733E-2"/>
    <x v="0"/>
  </r>
  <r>
    <s v="72f5d4"/>
    <n v="1"/>
    <n v="15"/>
    <s v="t"/>
    <s v="403f30"/>
    <d v="1899-12-30T00:48:25"/>
    <n v="19"/>
    <x v="634"/>
    <n v="1.4251376599147873E-2"/>
    <x v="0"/>
  </r>
  <r>
    <s v="9ec847"/>
    <n v="5"/>
    <n v="15"/>
    <s v="t"/>
    <s v="403f30"/>
    <d v="1899-12-30T00:48:25"/>
    <n v="54"/>
    <x v="866"/>
    <n v="0.20251956219841719"/>
    <x v="0"/>
  </r>
  <r>
    <s v="5d267b"/>
    <n v="1"/>
    <n v="15"/>
    <s v="t"/>
    <s v="403f30"/>
    <d v="1899-12-30T00:48:25"/>
    <n v="40"/>
    <x v="64"/>
    <n v="3.0002898103469212E-2"/>
    <x v="1"/>
  </r>
  <r>
    <s v="2a2353"/>
    <n v="3"/>
    <n v="15"/>
    <s v="t"/>
    <s v="403f30"/>
    <d v="1899-12-30T00:48:25"/>
    <n v="57"/>
    <x v="867"/>
    <n v="0.12826238939233087"/>
    <x v="1"/>
  </r>
  <r>
    <s v="f084eb"/>
    <n v="1"/>
    <n v="15"/>
    <s v="t"/>
    <s v="403f30"/>
    <d v="1899-12-30T00:48:25"/>
    <n v="36"/>
    <x v="172"/>
    <n v="2.7002608293122291E-2"/>
    <x v="1"/>
  </r>
  <r>
    <s v="2feb6b"/>
    <n v="2"/>
    <n v="15"/>
    <s v="t"/>
    <s v="403f30"/>
    <d v="1899-12-30T00:48:25"/>
    <n v="29"/>
    <x v="994"/>
    <n v="4.3504202250030356E-2"/>
    <x v="1"/>
  </r>
  <r>
    <s v="c4a632"/>
    <n v="1"/>
    <n v="20"/>
    <s v="f"/>
    <s v="46905c"/>
    <d v="1899-12-30T00:35:54"/>
    <n v="13"/>
    <x v="982"/>
    <n v="9.1773570669435242E-3"/>
    <x v="0"/>
  </r>
  <r>
    <s v="e83aa3"/>
    <n v="5"/>
    <n v="20"/>
    <s v="f"/>
    <s v="46905c"/>
    <d v="1899-12-30T00:35:54"/>
    <n v="32"/>
    <x v="127"/>
    <n v="0.11295208697776644"/>
    <x v="0"/>
  </r>
  <r>
    <s v="d5e9a6"/>
    <n v="4"/>
    <n v="20"/>
    <s v="f"/>
    <s v="46905c"/>
    <d v="1899-12-30T00:35:54"/>
    <n v="23"/>
    <x v="40"/>
    <n v="6.4947450012215704E-2"/>
    <x v="0"/>
  </r>
  <r>
    <s v="5d267b"/>
    <n v="2"/>
    <n v="20"/>
    <s v="f"/>
    <s v="46905c"/>
    <d v="1899-12-30T00:35:54"/>
    <n v="40"/>
    <x v="885"/>
    <n v="5.6476043488883222E-2"/>
    <x v="1"/>
  </r>
  <r>
    <s v="b9a74d"/>
    <n v="4"/>
    <n v="20"/>
    <s v="f"/>
    <s v="46905c"/>
    <d v="1899-12-30T00:35:54"/>
    <n v="17"/>
    <x v="506"/>
    <n v="4.800463696555074E-2"/>
    <x v="1"/>
  </r>
  <r>
    <s v="e83aa3"/>
    <n v="2"/>
    <n v="16"/>
    <s v="f"/>
    <s v="80fd05"/>
    <d v="1899-12-30T00:48:53"/>
    <n v="32"/>
    <x v="442"/>
    <n v="4.7439876530661909E-2"/>
    <x v="0"/>
  </r>
  <r>
    <s v="9ec847"/>
    <n v="3"/>
    <n v="16"/>
    <s v="f"/>
    <s v="80fd05"/>
    <d v="1899-12-30T00:48:53"/>
    <n v="54"/>
    <x v="202"/>
    <n v="0.12008218746823793"/>
    <x v="0"/>
  </r>
  <r>
    <s v="5d267b"/>
    <n v="1"/>
    <n v="16"/>
    <s v="f"/>
    <s v="80fd05"/>
    <d v="1899-12-30T00:48:53"/>
    <n v="40"/>
    <x v="200"/>
    <n v="2.9649922831663691E-2"/>
    <x v="1"/>
  </r>
  <r>
    <s v="2a2353"/>
    <n v="5"/>
    <n v="16"/>
    <s v="f"/>
    <s v="80fd05"/>
    <d v="1899-12-30T00:48:53"/>
    <n v="57"/>
    <x v="267"/>
    <n v="0.21125570017560377"/>
    <x v="1"/>
  </r>
  <r>
    <s v="b9a74d"/>
    <n v="1"/>
    <n v="16"/>
    <s v="f"/>
    <s v="80fd05"/>
    <d v="1899-12-30T00:48:53"/>
    <n v="17"/>
    <x v="206"/>
    <n v="1.2601217203457069E-2"/>
    <x v="1"/>
  </r>
  <r>
    <s v="c4a632"/>
    <n v="3"/>
    <n v="6"/>
    <s v="t"/>
    <s v="9ccb99"/>
    <d v="1899-12-30T00:54:21"/>
    <n v="13"/>
    <x v="35"/>
    <n v="3.2350183660975917E-2"/>
    <x v="0"/>
  </r>
  <r>
    <s v="e31d39"/>
    <n v="4"/>
    <n v="6"/>
    <s v="t"/>
    <s v="9ccb99"/>
    <d v="1899-12-30T00:54:21"/>
    <n v="10"/>
    <x v="281"/>
    <n v="3.3179675549718887E-2"/>
    <x v="0"/>
  </r>
  <r>
    <s v="9ec847"/>
    <n v="2"/>
    <n v="6"/>
    <s v="t"/>
    <s v="9ccb99"/>
    <d v="1899-12-30T00:54:21"/>
    <n v="54"/>
    <x v="195"/>
    <n v="8.9585123984241011E-2"/>
    <x v="0"/>
  </r>
  <r>
    <s v="2a2353"/>
    <n v="2"/>
    <n v="6"/>
    <s v="t"/>
    <s v="9ccb99"/>
    <d v="1899-12-30T00:54:21"/>
    <n v="57"/>
    <x v="221"/>
    <n v="9.4562075316698843E-2"/>
    <x v="1"/>
  </r>
  <r>
    <s v="f084eb"/>
    <n v="2"/>
    <n v="6"/>
    <s v="t"/>
    <s v="9ccb99"/>
    <d v="1899-12-30T00:54:21"/>
    <n v="36"/>
    <x v="222"/>
    <n v="5.9723415989494003E-2"/>
    <x v="1"/>
  </r>
  <r>
    <s v="b9a74d"/>
    <n v="3"/>
    <n v="6"/>
    <s v="t"/>
    <s v="9ccb99"/>
    <d v="1899-12-30T00:54:21"/>
    <n v="17"/>
    <x v="463"/>
    <n v="4.2304086325891582E-2"/>
    <x v="1"/>
  </r>
  <r>
    <s v="2feb6b"/>
    <n v="1"/>
    <n v="6"/>
    <s v="t"/>
    <s v="9ccb99"/>
    <d v="1899-12-30T00:54:21"/>
    <n v="29"/>
    <x v="780"/>
    <n v="2.4055264773546196E-2"/>
    <x v="1"/>
  </r>
  <r>
    <s v="e31d39"/>
    <n v="2"/>
    <n v="11"/>
    <s v="f"/>
    <s v="5f4024"/>
    <d v="1899-12-30T00:14:47"/>
    <n v="10"/>
    <x v="676"/>
    <n v="1.5707399595345648E-2"/>
    <x v="0"/>
  </r>
  <r>
    <s v="d5e9a6"/>
    <n v="1"/>
    <n v="11"/>
    <s v="f"/>
    <s v="5f4024"/>
    <d v="1899-12-30T00:14:47"/>
    <n v="23"/>
    <x v="846"/>
    <n v="1.8063509534647495E-2"/>
    <x v="0"/>
  </r>
  <r>
    <s v="5d267b"/>
    <n v="3"/>
    <n v="11"/>
    <s v="f"/>
    <s v="5f4024"/>
    <d v="1899-12-30T00:14:47"/>
    <n v="40"/>
    <x v="474"/>
    <n v="9.4244397572073868E-2"/>
    <x v="1"/>
  </r>
  <r>
    <s v="c8d436"/>
    <n v="2"/>
    <n v="11"/>
    <s v="f"/>
    <s v="5f4024"/>
    <d v="1899-12-30T00:14:47"/>
    <n v="10"/>
    <x v="676"/>
    <n v="1.5707399595345648E-2"/>
    <x v="1"/>
  </r>
  <r>
    <s v="2a2353"/>
    <n v="3"/>
    <n v="11"/>
    <s v="f"/>
    <s v="5f4024"/>
    <d v="1899-12-30T00:14:47"/>
    <n v="57"/>
    <x v="809"/>
    <n v="0.13429826654020527"/>
    <x v="1"/>
  </r>
  <r>
    <s v="f084eb"/>
    <n v="1"/>
    <n v="11"/>
    <s v="f"/>
    <s v="5f4024"/>
    <d v="1899-12-30T00:14:47"/>
    <n v="36"/>
    <x v="1061"/>
    <n v="2.8273319271622164E-2"/>
    <x v="1"/>
  </r>
  <r>
    <s v="b9a74d"/>
    <n v="4"/>
    <n v="11"/>
    <s v="f"/>
    <s v="5f4024"/>
    <d v="1899-12-30T00:14:47"/>
    <n v="17"/>
    <x v="476"/>
    <n v="5.3405158624175199E-2"/>
    <x v="1"/>
  </r>
  <r>
    <s v="2feb6b"/>
    <n v="5"/>
    <n v="11"/>
    <s v="f"/>
    <s v="5f4024"/>
    <d v="1899-12-30T00:14:47"/>
    <n v="29"/>
    <x v="926"/>
    <n v="0.11387864706625594"/>
    <x v="1"/>
  </r>
  <r>
    <s v="d5e9a6"/>
    <n v="2"/>
    <n v="11"/>
    <s v="f"/>
    <s v="afdefd"/>
    <d v="1899-12-30T00:14:30"/>
    <n v="23"/>
    <x v="666"/>
    <n v="3.612701906929499E-2"/>
    <x v="0"/>
  </r>
  <r>
    <s v="72f5d4"/>
    <n v="4"/>
    <n v="11"/>
    <s v="f"/>
    <s v="afdefd"/>
    <d v="1899-12-30T00:14:30"/>
    <n v="19"/>
    <x v="808"/>
    <n v="5.9688118462313457E-2"/>
    <x v="0"/>
  </r>
  <r>
    <s v="5d267b"/>
    <n v="5"/>
    <n v="11"/>
    <s v="f"/>
    <s v="afdefd"/>
    <d v="1899-12-30T00:14:30"/>
    <n v="40"/>
    <x v="765"/>
    <n v="0.15707399595345645"/>
    <x v="1"/>
  </r>
  <r>
    <s v="b9a74d"/>
    <n v="3"/>
    <n v="11"/>
    <s v="f"/>
    <s v="afdefd"/>
    <d v="1899-12-30T00:14:30"/>
    <n v="17"/>
    <x v="678"/>
    <n v="4.0053868968131394E-2"/>
    <x v="1"/>
  </r>
  <r>
    <s v="c4a632"/>
    <n v="5"/>
    <n v="8"/>
    <s v="t"/>
    <s v="cbbcf9"/>
    <d v="1899-12-30T00:13:08"/>
    <n v="13"/>
    <x v="323"/>
    <n v="5.2769803134925269E-2"/>
    <x v="0"/>
  </r>
  <r>
    <s v="e31d39"/>
    <n v="2"/>
    <n v="8"/>
    <s v="t"/>
    <s v="cbbcf9"/>
    <d v="1899-12-30T00:13:08"/>
    <n v="10"/>
    <x v="126"/>
    <n v="1.6236862503053926E-2"/>
    <x v="0"/>
  </r>
  <r>
    <s v="d5e9a6"/>
    <n v="5"/>
    <n v="8"/>
    <s v="t"/>
    <s v="cbbcf9"/>
    <d v="1899-12-30T00:13:08"/>
    <n v="23"/>
    <x v="723"/>
    <n v="9.3361959392560076E-2"/>
    <x v="0"/>
  </r>
  <r>
    <s v="2a2353"/>
    <n v="5"/>
    <n v="8"/>
    <s v="t"/>
    <s v="cbbcf9"/>
    <d v="1899-12-30T00:13:08"/>
    <n v="57"/>
    <x v="479"/>
    <n v="0.23137529066851845"/>
    <x v="1"/>
  </r>
  <r>
    <s v="f084eb"/>
    <n v="1"/>
    <n v="8"/>
    <s v="t"/>
    <s v="cbbcf9"/>
    <d v="1899-12-30T00:13:08"/>
    <n v="36"/>
    <x v="981"/>
    <n v="2.9226352505497072E-2"/>
    <x v="1"/>
  </r>
  <r>
    <s v="b9a74d"/>
    <n v="1"/>
    <n v="8"/>
    <s v="t"/>
    <s v="cbbcf9"/>
    <d v="1899-12-30T00:13:08"/>
    <n v="17"/>
    <x v="829"/>
    <n v="1.3801333127595839E-2"/>
    <x v="1"/>
  </r>
  <r>
    <s v="c4a632"/>
    <n v="1"/>
    <n v="12"/>
    <s v="t"/>
    <n v="205552"/>
    <d v="1899-12-30T00:15:57"/>
    <n v="13"/>
    <x v="359"/>
    <n v="1.0095092773637876E-2"/>
    <x v="0"/>
  </r>
  <r>
    <s v="e83aa3"/>
    <n v="2"/>
    <n v="12"/>
    <s v="t"/>
    <n v="205552"/>
    <d v="1899-12-30T00:15:57"/>
    <n v="32"/>
    <x v="775"/>
    <n v="4.9698918270217232E-2"/>
    <x v="0"/>
  </r>
  <r>
    <s v="d5e9a6"/>
    <n v="3"/>
    <n v="12"/>
    <s v="t"/>
    <n v="205552"/>
    <d v="1899-12-30T00:15:57"/>
    <n v="23"/>
    <x v="313"/>
    <n v="5.3581646260077956E-2"/>
    <x v="0"/>
  </r>
  <r>
    <s v="72f5d4"/>
    <n v="5"/>
    <n v="12"/>
    <s v="t"/>
    <n v="205552"/>
    <d v="1899-12-30T00:15:57"/>
    <n v="19"/>
    <x v="776"/>
    <n v="7.3771831807353708E-2"/>
    <x v="0"/>
  </r>
  <r>
    <s v="5d267b"/>
    <n v="5"/>
    <n v="12"/>
    <s v="t"/>
    <n v="205552"/>
    <d v="1899-12-30T00:15:57"/>
    <n v="40"/>
    <x v="315"/>
    <n v="0.15530911959442886"/>
    <x v="1"/>
  </r>
  <r>
    <s v="c8d436"/>
    <n v="4"/>
    <n v="12"/>
    <s v="t"/>
    <n v="205552"/>
    <d v="1899-12-30T00:15:57"/>
    <n v="10"/>
    <x v="482"/>
    <n v="3.1061823918885775E-2"/>
    <x v="1"/>
  </r>
  <r>
    <s v="b9a74d"/>
    <n v="4"/>
    <n v="12"/>
    <s v="t"/>
    <n v="205552"/>
    <d v="1899-12-30T00:15:57"/>
    <n v="17"/>
    <x v="485"/>
    <n v="5.2805100662105815E-2"/>
    <x v="1"/>
  </r>
  <r>
    <s v="c4a632"/>
    <n v="1"/>
    <n v="20"/>
    <s v="t"/>
    <s v="6c723b"/>
    <d v="1899-12-30T00:33:08"/>
    <n v="13"/>
    <x v="982"/>
    <n v="9.1773570669435242E-3"/>
    <x v="0"/>
  </r>
  <r>
    <s v="e83aa3"/>
    <n v="4"/>
    <n v="20"/>
    <s v="t"/>
    <s v="6c723b"/>
    <d v="1899-12-30T00:33:08"/>
    <n v="32"/>
    <x v="1034"/>
    <n v="9.0361669582213158E-2"/>
    <x v="0"/>
  </r>
  <r>
    <s v="e31d39"/>
    <n v="5"/>
    <n v="20"/>
    <s v="t"/>
    <s v="6c723b"/>
    <d v="1899-12-30T00:33:08"/>
    <n v="10"/>
    <x v="39"/>
    <n v="3.5297527180552013E-2"/>
    <x v="0"/>
  </r>
  <r>
    <s v="c8d436"/>
    <n v="3"/>
    <n v="20"/>
    <s v="t"/>
    <s v="6c723b"/>
    <d v="1899-12-30T00:33:08"/>
    <n v="10"/>
    <x v="504"/>
    <n v="2.1178516308331209E-2"/>
    <x v="1"/>
  </r>
  <r>
    <s v="b9a74d"/>
    <n v="1"/>
    <n v="20"/>
    <s v="t"/>
    <s v="6c723b"/>
    <d v="1899-12-30T00:33:08"/>
    <n v="17"/>
    <x v="128"/>
    <n v="1.2001159241387685E-2"/>
    <x v="1"/>
  </r>
  <r>
    <s v="c4a632"/>
    <n v="1"/>
    <n v="19"/>
    <s v="t"/>
    <s v="e52c64"/>
    <d v="1899-12-30T00:38:08"/>
    <n v="13"/>
    <x v="253"/>
    <n v="9.292074030280319E-3"/>
    <x v="0"/>
  </r>
  <r>
    <s v="e83aa3"/>
    <n v="1"/>
    <n v="19"/>
    <s v="t"/>
    <s v="e52c64"/>
    <d v="1899-12-30T00:38:08"/>
    <n v="32"/>
    <x v="398"/>
    <n v="2.2872797612997708E-2"/>
    <x v="0"/>
  </r>
  <r>
    <s v="e31d39"/>
    <n v="1"/>
    <n v="19"/>
    <s v="t"/>
    <s v="e52c64"/>
    <d v="1899-12-30T00:38:08"/>
    <n v="10"/>
    <x v="50"/>
    <n v="7.1477492540617839E-3"/>
    <x v="0"/>
  </r>
  <r>
    <s v="c8d436"/>
    <n v="2"/>
    <n v="19"/>
    <s v="t"/>
    <s v="e52c64"/>
    <d v="1899-12-30T00:38:08"/>
    <n v="10"/>
    <x v="860"/>
    <n v="1.4295498508123568E-2"/>
    <x v="1"/>
  </r>
  <r>
    <s v="2a2353"/>
    <n v="4"/>
    <n v="19"/>
    <s v="t"/>
    <s v="e52c64"/>
    <d v="1899-12-30T00:38:08"/>
    <n v="57"/>
    <x v="1161"/>
    <n v="0.16296868299260867"/>
    <x v="1"/>
  </r>
  <r>
    <s v="f084eb"/>
    <n v="4"/>
    <n v="19"/>
    <s v="t"/>
    <s v="e52c64"/>
    <d v="1899-12-30T00:38:08"/>
    <n v="36"/>
    <x v="699"/>
    <n v="0.10292758925848969"/>
    <x v="1"/>
  </r>
  <r>
    <s v="b9a74d"/>
    <n v="5"/>
    <n v="19"/>
    <s v="t"/>
    <s v="e52c64"/>
    <d v="1899-12-30T00:38:08"/>
    <n v="17"/>
    <x v="670"/>
    <n v="6.0755868659525161E-2"/>
    <x v="1"/>
  </r>
  <r>
    <s v="2feb6b"/>
    <n v="2"/>
    <n v="19"/>
    <s v="t"/>
    <s v="e52c64"/>
    <d v="1899-12-30T00:38:08"/>
    <n v="29"/>
    <x v="97"/>
    <n v="4.1456945673558343E-2"/>
    <x v="1"/>
  </r>
  <r>
    <s v="c4a632"/>
    <n v="3"/>
    <n v="9"/>
    <s v="t"/>
    <s v="0e3eb7"/>
    <d v="1899-12-30T00:23:05"/>
    <n v="13"/>
    <x v="1128"/>
    <n v="3.1317730990944773E-2"/>
    <x v="0"/>
  </r>
  <r>
    <s v="d5e9a6"/>
    <n v="5"/>
    <n v="9"/>
    <s v="t"/>
    <s v="0e3eb7"/>
    <d v="1899-12-30T00:23:05"/>
    <n v="23"/>
    <x v="571"/>
    <n v="9.2347155486119215E-2"/>
    <x v="0"/>
  </r>
  <r>
    <s v="72f5d4"/>
    <n v="3"/>
    <n v="9"/>
    <s v="t"/>
    <s v="0e3eb7"/>
    <d v="1899-12-30T00:23:05"/>
    <n v="19"/>
    <x v="573"/>
    <n v="4.5772068371380828E-2"/>
    <x v="0"/>
  </r>
  <r>
    <s v="f084eb"/>
    <n v="2"/>
    <n v="9"/>
    <s v="t"/>
    <s v="0e3eb7"/>
    <d v="1899-12-30T00:23:05"/>
    <n v="36"/>
    <x v="1169"/>
    <n v="5.7817349521744194E-2"/>
    <x v="1"/>
  </r>
  <r>
    <s v="b9a74d"/>
    <n v="3"/>
    <n v="9"/>
    <s v="t"/>
    <s v="0e3eb7"/>
    <d v="1899-12-30T00:23:05"/>
    <n v="17"/>
    <x v="943"/>
    <n v="4.0953955911235476E-2"/>
    <x v="1"/>
  </r>
  <r>
    <s v="2feb6b"/>
    <n v="2"/>
    <n v="9"/>
    <s v="t"/>
    <s v="0e3eb7"/>
    <d v="1899-12-30T00:23:05"/>
    <n v="29"/>
    <x v="574"/>
    <n v="4.6575087114738387E-2"/>
    <x v="1"/>
  </r>
  <r>
    <s v="e83aa3"/>
    <n v="1"/>
    <n v="1"/>
    <s v="f"/>
    <s v="50109e"/>
    <d v="1899-12-30T00:42:15"/>
    <n v="32"/>
    <x v="492"/>
    <n v="2.7955641526997192E-2"/>
    <x v="0"/>
  </r>
  <r>
    <s v="e31d39"/>
    <n v="1"/>
    <n v="1"/>
    <s v="f"/>
    <s v="50109e"/>
    <d v="1899-12-30T00:42:15"/>
    <n v="10"/>
    <x v="114"/>
    <n v="8.7361379771866247E-3"/>
    <x v="0"/>
  </r>
  <r>
    <s v="d5e9a6"/>
    <n v="5"/>
    <n v="1"/>
    <s v="f"/>
    <s v="50109e"/>
    <d v="1899-12-30T00:42:15"/>
    <n v="23"/>
    <x v="224"/>
    <n v="0.10046558673764616"/>
    <x v="0"/>
  </r>
  <r>
    <s v="72f5d4"/>
    <n v="4"/>
    <n v="1"/>
    <s v="f"/>
    <s v="50109e"/>
    <d v="1899-12-30T00:42:15"/>
    <n v="19"/>
    <x v="973"/>
    <n v="6.6394648626618327E-2"/>
    <x v="0"/>
  </r>
  <r>
    <s v="5d267b"/>
    <n v="3"/>
    <n v="1"/>
    <s v="f"/>
    <s v="50109e"/>
    <d v="1899-12-30T00:42:15"/>
    <n v="40"/>
    <x v="1038"/>
    <n v="0.10483365572623948"/>
    <x v="1"/>
  </r>
  <r>
    <s v="2a2353"/>
    <n v="4"/>
    <n v="1"/>
    <s v="f"/>
    <s v="50109e"/>
    <d v="1899-12-30T00:42:15"/>
    <n v="57"/>
    <x v="1177"/>
    <n v="0.19918394587985502"/>
    <x v="1"/>
  </r>
  <r>
    <s v="f084eb"/>
    <n v="5"/>
    <n v="1"/>
    <s v="f"/>
    <s v="50109e"/>
    <d v="1899-12-30T00:42:15"/>
    <n v="36"/>
    <x v="115"/>
    <n v="0.1572504835893592"/>
    <x v="1"/>
  </r>
  <r>
    <s v="b9a74d"/>
    <n v="1"/>
    <n v="1"/>
    <s v="f"/>
    <s v="50109e"/>
    <d v="1899-12-30T00:42:15"/>
    <n v="17"/>
    <x v="455"/>
    <n v="1.4851434561217259E-2"/>
    <x v="1"/>
  </r>
  <r>
    <s v="c4a632"/>
    <n v="5"/>
    <n v="20"/>
    <s v="t"/>
    <s v="37a53b"/>
    <d v="1899-12-30T00:31:24"/>
    <n v="13"/>
    <x v="269"/>
    <n v="4.5886785334717621E-2"/>
    <x v="0"/>
  </r>
  <r>
    <s v="e83aa3"/>
    <n v="2"/>
    <n v="20"/>
    <s v="t"/>
    <s v="37a53b"/>
    <d v="1899-12-30T00:31:24"/>
    <n v="32"/>
    <x v="501"/>
    <n v="4.5180834791106579E-2"/>
    <x v="0"/>
  </r>
  <r>
    <s v="d5e9a6"/>
    <n v="3"/>
    <n v="20"/>
    <s v="t"/>
    <s v="37a53b"/>
    <d v="1899-12-30T00:31:24"/>
    <n v="23"/>
    <x v="502"/>
    <n v="4.8710587509161782E-2"/>
    <x v="0"/>
  </r>
  <r>
    <s v="9ec847"/>
    <n v="2"/>
    <n v="20"/>
    <s v="t"/>
    <s v="37a53b"/>
    <d v="1899-12-30T00:31:24"/>
    <n v="54"/>
    <x v="756"/>
    <n v="7.6242658709992361E-2"/>
    <x v="0"/>
  </r>
  <r>
    <s v="b9a74d"/>
    <n v="4"/>
    <n v="20"/>
    <s v="t"/>
    <s v="37a53b"/>
    <d v="1899-12-30T00:31:24"/>
    <n v="17"/>
    <x v="506"/>
    <n v="4.800463696555074E-2"/>
    <x v="1"/>
  </r>
  <r>
    <s v="c4a632"/>
    <n v="1"/>
    <n v="15"/>
    <s v="f"/>
    <s v="f4f57b"/>
    <d v="1899-12-30T00:46:24"/>
    <n v="13"/>
    <x v="567"/>
    <n v="9.7509418836274932E-3"/>
    <x v="0"/>
  </r>
  <r>
    <s v="e83aa3"/>
    <n v="2"/>
    <n v="15"/>
    <s v="f"/>
    <s v="f4f57b"/>
    <d v="1899-12-30T00:46:24"/>
    <n v="32"/>
    <x v="865"/>
    <n v="4.8004636965550733E-2"/>
    <x v="0"/>
  </r>
  <r>
    <s v="d5e9a6"/>
    <n v="1"/>
    <n v="15"/>
    <s v="f"/>
    <s v="f4f57b"/>
    <d v="1899-12-30T00:46:24"/>
    <n v="23"/>
    <x v="615"/>
    <n v="1.7251666409494798E-2"/>
    <x v="0"/>
  </r>
  <r>
    <s v="72f5d4"/>
    <n v="5"/>
    <n v="15"/>
    <s v="f"/>
    <s v="f4f57b"/>
    <d v="1899-12-30T00:46:24"/>
    <n v="19"/>
    <x v="1070"/>
    <n v="7.1256882995739373E-2"/>
    <x v="0"/>
  </r>
  <r>
    <s v="9ec847"/>
    <n v="5"/>
    <n v="15"/>
    <s v="f"/>
    <s v="f4f57b"/>
    <d v="1899-12-30T00:46:24"/>
    <n v="54"/>
    <x v="866"/>
    <n v="0.20251956219841719"/>
    <x v="0"/>
  </r>
  <r>
    <s v="5d267b"/>
    <n v="4"/>
    <n v="15"/>
    <s v="f"/>
    <s v="f4f57b"/>
    <d v="1899-12-30T00:46:24"/>
    <n v="40"/>
    <x v="594"/>
    <n v="0.12001159241387685"/>
    <x v="1"/>
  </r>
  <r>
    <s v="2a2353"/>
    <n v="5"/>
    <n v="15"/>
    <s v="f"/>
    <s v="f4f57b"/>
    <d v="1899-12-30T00:46:24"/>
    <n v="57"/>
    <x v="186"/>
    <n v="0.21377064898721815"/>
    <x v="1"/>
  </r>
  <r>
    <s v="b9a74d"/>
    <n v="3"/>
    <n v="15"/>
    <s v="f"/>
    <s v="f4f57b"/>
    <d v="1899-12-30T00:46:24"/>
    <n v="17"/>
    <x v="173"/>
    <n v="3.825369508192325E-2"/>
    <x v="1"/>
  </r>
  <r>
    <s v="2feb6b"/>
    <n v="5"/>
    <n v="15"/>
    <s v="f"/>
    <s v="f4f57b"/>
    <d v="1899-12-30T00:46:24"/>
    <n v="29"/>
    <x v="67"/>
    <n v="0.10876050562507589"/>
    <x v="1"/>
  </r>
  <r>
    <s v="72f5d4"/>
    <n v="5"/>
    <n v="1"/>
    <s v="t"/>
    <s v="89bac2"/>
    <d v="1899-12-30T00:43:01"/>
    <n v="19"/>
    <x v="1076"/>
    <n v="8.2993310783272919E-2"/>
    <x v="0"/>
  </r>
  <r>
    <s v="2a2353"/>
    <n v="2"/>
    <n v="1"/>
    <s v="t"/>
    <s v="89bac2"/>
    <d v="1899-12-30T00:43:01"/>
    <n v="57"/>
    <x v="718"/>
    <n v="9.9591972939927512E-2"/>
    <x v="1"/>
  </r>
  <r>
    <s v="2feb6b"/>
    <n v="4"/>
    <n v="1"/>
    <s v="t"/>
    <s v="89bac2"/>
    <d v="1899-12-30T00:43:01"/>
    <n v="29"/>
    <x v="1039"/>
    <n v="0.10133920053536483"/>
    <x v="1"/>
  </r>
  <r>
    <s v="e83aa3"/>
    <n v="1"/>
    <n v="19"/>
    <s v="f"/>
    <s v="50105b"/>
    <d v="1899-12-30T00:39:12"/>
    <n v="32"/>
    <x v="398"/>
    <n v="2.2872797612997708E-2"/>
    <x v="0"/>
  </r>
  <r>
    <s v="e31d39"/>
    <n v="1"/>
    <n v="19"/>
    <s v="f"/>
    <s v="50105b"/>
    <d v="1899-12-30T00:39:12"/>
    <n v="10"/>
    <x v="50"/>
    <n v="7.1477492540617839E-3"/>
    <x v="0"/>
  </r>
  <r>
    <s v="c8d436"/>
    <n v="4"/>
    <n v="19"/>
    <s v="f"/>
    <s v="50105b"/>
    <d v="1899-12-30T00:39:12"/>
    <n v="10"/>
    <x v="255"/>
    <n v="2.8590997016247136E-2"/>
    <x v="1"/>
  </r>
  <r>
    <s v="2a2353"/>
    <n v="3"/>
    <n v="19"/>
    <s v="f"/>
    <s v="50105b"/>
    <d v="1899-12-30T00:39:12"/>
    <n v="57"/>
    <x v="53"/>
    <n v="0.12222651224445651"/>
    <x v="1"/>
  </r>
  <r>
    <s v="f084eb"/>
    <n v="3"/>
    <n v="19"/>
    <s v="f"/>
    <s v="50105b"/>
    <d v="1899-12-30T00:39:12"/>
    <n v="36"/>
    <x v="698"/>
    <n v="7.7195691943867259E-2"/>
    <x v="1"/>
  </r>
  <r>
    <s v="2feb6b"/>
    <n v="3"/>
    <n v="19"/>
    <s v="f"/>
    <s v="50105b"/>
    <d v="1899-12-30T00:39:12"/>
    <n v="29"/>
    <x v="344"/>
    <n v="6.2185418510337515E-2"/>
    <x v="1"/>
  </r>
  <r>
    <s v="c4a632"/>
    <n v="4"/>
    <n v="17"/>
    <s v="t"/>
    <s v="43c178"/>
    <d v="1899-12-30T00:19:40"/>
    <n v="13"/>
    <x v="0"/>
    <n v="3.8086031827815621E-2"/>
    <x v="0"/>
  </r>
  <r>
    <s v="e83aa3"/>
    <n v="2"/>
    <n v="17"/>
    <s v="t"/>
    <s v="43c178"/>
    <d v="1899-12-30T00:19:40"/>
    <n v="32"/>
    <x v="905"/>
    <n v="4.6875116095773071E-2"/>
    <x v="0"/>
  </r>
  <r>
    <s v="d5e9a6"/>
    <n v="3"/>
    <n v="17"/>
    <s v="t"/>
    <s v="43c178"/>
    <d v="1899-12-30T00:19:40"/>
    <n v="23"/>
    <x v="784"/>
    <n v="5.0537234540755344E-2"/>
    <x v="0"/>
  </r>
  <r>
    <s v="f084eb"/>
    <n v="2"/>
    <n v="17"/>
    <s v="t"/>
    <s v="43c178"/>
    <d v="1899-12-30T00:19:40"/>
    <n v="36"/>
    <x v="693"/>
    <n v="5.2734505607744703E-2"/>
    <x v="1"/>
  </r>
  <r>
    <s v="b9a74d"/>
    <n v="5"/>
    <n v="17"/>
    <s v="t"/>
    <s v="43c178"/>
    <d v="1899-12-30T00:19:40"/>
    <n v="17"/>
    <x v="611"/>
    <n v="6.2256013564698606E-2"/>
    <x v="1"/>
  </r>
  <r>
    <s v="2feb6b"/>
    <n v="4"/>
    <n v="17"/>
    <s v="t"/>
    <s v="43c178"/>
    <d v="1899-12-30T00:19:40"/>
    <n v="29"/>
    <x v="932"/>
    <n v="8.4961147923588706E-2"/>
    <x v="1"/>
  </r>
  <r>
    <s v="e31d39"/>
    <n v="2"/>
    <n v="14"/>
    <s v="t"/>
    <s v="1df689"/>
    <d v="1899-12-30T00:04:49"/>
    <n v="10"/>
    <x v="441"/>
    <n v="1.5177936687637365E-2"/>
    <x v="0"/>
  </r>
  <r>
    <s v="d5e9a6"/>
    <n v="2"/>
    <n v="14"/>
    <s v="t"/>
    <s v="1df689"/>
    <d v="1899-12-30T00:04:49"/>
    <n v="23"/>
    <x v="636"/>
    <n v="3.4909254381565939E-2"/>
    <x v="0"/>
  </r>
  <r>
    <s v="c8d436"/>
    <n v="1"/>
    <n v="14"/>
    <s v="t"/>
    <s v="1df689"/>
    <d v="1899-12-30T00:04:49"/>
    <n v="10"/>
    <x v="469"/>
    <n v="7.5889683438186825E-3"/>
    <x v="1"/>
  </r>
  <r>
    <s v="2a2353"/>
    <n v="4"/>
    <n v="14"/>
    <s v="t"/>
    <s v="1df689"/>
    <d v="1899-12-30T00:04:49"/>
    <n v="57"/>
    <x v="33"/>
    <n v="0.17302847823906595"/>
    <x v="1"/>
  </r>
  <r>
    <s v="b9a74d"/>
    <n v="1"/>
    <n v="14"/>
    <s v="t"/>
    <s v="1df689"/>
    <d v="1899-12-30T00:04:49"/>
    <n v="17"/>
    <x v="354"/>
    <n v="1.290124618449176E-2"/>
    <x v="1"/>
  </r>
  <r>
    <s v="2feb6b"/>
    <n v="2"/>
    <n v="14"/>
    <s v="t"/>
    <s v="1df689"/>
    <d v="1899-12-30T00:04:49"/>
    <n v="29"/>
    <x v="436"/>
    <n v="4.4016016394148358E-2"/>
    <x v="1"/>
  </r>
  <r>
    <s v="c4a632"/>
    <n v="2"/>
    <n v="0"/>
    <s v="t"/>
    <s v="a8492a"/>
    <d v="1899-12-30T00:40:24"/>
    <n v="13"/>
    <x v="895"/>
    <n v="2.2943392667358811E-2"/>
    <x v="0"/>
  </r>
  <r>
    <s v="d5e9a6"/>
    <n v="4"/>
    <n v="0"/>
    <s v="t"/>
    <s v="a8492a"/>
    <d v="1899-12-30T00:40:24"/>
    <n v="23"/>
    <x v="708"/>
    <n v="8.1184312515269627E-2"/>
    <x v="0"/>
  </r>
  <r>
    <s v="72f5d4"/>
    <n v="5"/>
    <n v="0"/>
    <s v="t"/>
    <s v="a8492a"/>
    <d v="1899-12-30T00:40:24"/>
    <n v="19"/>
    <x v="940"/>
    <n v="8.3831627053811031E-2"/>
    <x v="0"/>
  </r>
  <r>
    <s v="5d267b"/>
    <n v="3"/>
    <n v="0"/>
    <s v="t"/>
    <s v="a8492a"/>
    <d v="1899-12-30T00:40:24"/>
    <n v="40"/>
    <x v="311"/>
    <n v="0.10589258154165604"/>
    <x v="1"/>
  </r>
  <r>
    <s v="2feb6b"/>
    <n v="4"/>
    <n v="0"/>
    <s v="t"/>
    <s v="a8492a"/>
    <d v="1899-12-30T00:40:24"/>
    <n v="29"/>
    <x v="129"/>
    <n v="0.10236282882360084"/>
    <x v="1"/>
  </r>
  <r>
    <s v="e31d39"/>
    <n v="4"/>
    <n v="13"/>
    <s v="t"/>
    <s v="cbcab2"/>
    <d v="1899-12-30T00:01:31"/>
    <n v="10"/>
    <x v="290"/>
    <n v="3.0708848647080247E-2"/>
    <x v="0"/>
  </r>
  <r>
    <s v="72f5d4"/>
    <n v="3"/>
    <n v="13"/>
    <s v="t"/>
    <s v="cbcab2"/>
    <d v="1899-12-30T00:01:31"/>
    <n v="19"/>
    <x v="121"/>
    <n v="4.3760109322089354E-2"/>
    <x v="0"/>
  </r>
  <r>
    <s v="9ec847"/>
    <n v="4"/>
    <n v="13"/>
    <s v="t"/>
    <s v="cbcab2"/>
    <d v="1899-12-30T00:01:31"/>
    <n v="54"/>
    <x v="85"/>
    <n v="0.16582778269423334"/>
    <x v="0"/>
  </r>
  <r>
    <s v="5d267b"/>
    <n v="2"/>
    <n v="13"/>
    <s v="t"/>
    <s v="cbcab2"/>
    <d v="1899-12-30T00:01:31"/>
    <n v="40"/>
    <x v="623"/>
    <n v="6.1417697294160495E-2"/>
    <x v="1"/>
  </r>
  <r>
    <s v="c8d436"/>
    <n v="1"/>
    <n v="13"/>
    <s v="t"/>
    <s v="cbcab2"/>
    <d v="1899-12-30T00:01:31"/>
    <n v="10"/>
    <x v="622"/>
    <n v="7.6772121617700619E-3"/>
    <x v="1"/>
  </r>
  <r>
    <s v="2a2353"/>
    <n v="5"/>
    <n v="13"/>
    <s v="t"/>
    <s v="cbcab2"/>
    <d v="1899-12-30T00:01:31"/>
    <n v="57"/>
    <x v="1083"/>
    <n v="0.21880054661044679"/>
    <x v="1"/>
  </r>
  <r>
    <s v="f084eb"/>
    <n v="1"/>
    <n v="13"/>
    <s v="t"/>
    <s v="cbcab2"/>
    <d v="1899-12-30T00:01:31"/>
    <n v="36"/>
    <x v="123"/>
    <n v="2.7637963782372228E-2"/>
    <x v="1"/>
  </r>
  <r>
    <s v="b9a74d"/>
    <n v="2"/>
    <n v="13"/>
    <s v="t"/>
    <s v="cbcab2"/>
    <d v="1899-12-30T00:01:31"/>
    <n v="17"/>
    <x v="929"/>
    <n v="2.6102521350018212E-2"/>
    <x v="1"/>
  </r>
  <r>
    <s v="2feb6b"/>
    <n v="2"/>
    <n v="13"/>
    <s v="t"/>
    <s v="cbcab2"/>
    <d v="1899-12-30T00:01:31"/>
    <n v="29"/>
    <x v="684"/>
    <n v="4.4527830538266366E-2"/>
    <x v="1"/>
  </r>
  <r>
    <s v="e83aa3"/>
    <n v="2"/>
    <n v="24"/>
    <s v="f"/>
    <n v="822084"/>
    <d v="1899-12-30T00:20:32"/>
    <n v="32"/>
    <x v="713"/>
    <n v="4.2921793051551249E-2"/>
    <x v="0"/>
  </r>
  <r>
    <s v="9ec847"/>
    <n v="3"/>
    <n v="24"/>
    <s v="f"/>
    <n v="822084"/>
    <d v="1899-12-30T00:20:32"/>
    <n v="54"/>
    <x v="1158"/>
    <n v="0.1086457886617391"/>
    <x v="0"/>
  </r>
  <r>
    <s v="f084eb"/>
    <n v="1"/>
    <n v="24"/>
    <s v="f"/>
    <n v="822084"/>
    <d v="1899-12-30T00:20:32"/>
    <n v="36"/>
    <x v="446"/>
    <n v="2.4143508591497578E-2"/>
    <x v="1"/>
  </r>
  <r>
    <s v="9ec847"/>
    <n v="2"/>
    <n v="23"/>
    <s v="t"/>
    <s v="c467bb"/>
    <d v="1899-12-30T00:03:10"/>
    <n v="54"/>
    <x v="488"/>
    <n v="7.3383559008367627E-2"/>
    <x v="0"/>
  </r>
  <r>
    <s v="c8d436"/>
    <n v="2"/>
    <n v="23"/>
    <s v="t"/>
    <s v="c467bb"/>
    <d v="1899-12-30T00:03:10"/>
    <n v="10"/>
    <x v="161"/>
    <n v="1.3589547964512526E-2"/>
    <x v="1"/>
  </r>
  <r>
    <s v="2a2353"/>
    <n v="5"/>
    <n v="23"/>
    <s v="t"/>
    <s v="c467bb"/>
    <d v="1899-12-30T00:03:10"/>
    <n v="57"/>
    <x v="1002"/>
    <n v="0.1936510584943035"/>
    <x v="1"/>
  </r>
  <r>
    <s v="f084eb"/>
    <n v="2"/>
    <n v="23"/>
    <s v="t"/>
    <s v="c467bb"/>
    <d v="1899-12-30T00:03:10"/>
    <n v="36"/>
    <x v="1156"/>
    <n v="4.8922372672245092E-2"/>
    <x v="1"/>
  </r>
  <r>
    <s v="b9a74d"/>
    <n v="3"/>
    <n v="23"/>
    <s v="t"/>
    <s v="c467bb"/>
    <d v="1899-12-30T00:03:10"/>
    <n v="17"/>
    <x v="628"/>
    <n v="3.4653347309506942E-2"/>
    <x v="1"/>
  </r>
  <r>
    <s v="c4a632"/>
    <n v="5"/>
    <n v="21"/>
    <s v="t"/>
    <s v="4cb5b3"/>
    <d v="1899-12-30T00:06:51"/>
    <n v="13"/>
    <x v="4"/>
    <n v="4.5313200518033649E-2"/>
    <x v="0"/>
  </r>
  <r>
    <s v="72f5d4"/>
    <n v="5"/>
    <n v="21"/>
    <s v="t"/>
    <s v="4cb5b3"/>
    <d v="1899-12-30T00:06:51"/>
    <n v="19"/>
    <x v="426"/>
    <n v="6.6226985372510719E-2"/>
    <x v="0"/>
  </r>
  <r>
    <s v="9ec847"/>
    <n v="1"/>
    <n v="21"/>
    <s v="t"/>
    <s v="4cb5b3"/>
    <d v="1899-12-30T00:06:51"/>
    <n v="54"/>
    <x v="992"/>
    <n v="3.7644812738058725E-2"/>
    <x v="0"/>
  </r>
  <r>
    <s v="5d267b"/>
    <n v="5"/>
    <n v="21"/>
    <s v="t"/>
    <s v="4cb5b3"/>
    <d v="1899-12-30T00:06:51"/>
    <n v="40"/>
    <x v="466"/>
    <n v="0.13942523236318047"/>
    <x v="1"/>
  </r>
  <r>
    <s v="2a2353"/>
    <n v="2"/>
    <n v="21"/>
    <s v="t"/>
    <s v="4cb5b3"/>
    <d v="1899-12-30T00:06:51"/>
    <n v="57"/>
    <x v="294"/>
    <n v="7.9472382447012865E-2"/>
    <x v="1"/>
  </r>
  <r>
    <s v="e31d39"/>
    <n v="1"/>
    <n v="17"/>
    <s v="f"/>
    <s v="1fc853"/>
    <d v="1899-12-30T00:29:22"/>
    <n v="10"/>
    <x v="1007"/>
    <n v="7.3242368899645426E-3"/>
    <x v="0"/>
  </r>
  <r>
    <s v="d5e9a6"/>
    <n v="3"/>
    <n v="17"/>
    <s v="f"/>
    <s v="1fc853"/>
    <d v="1899-12-30T00:29:22"/>
    <n v="23"/>
    <x v="784"/>
    <n v="5.0537234540755344E-2"/>
    <x v="0"/>
  </r>
  <r>
    <s v="9ec847"/>
    <n v="5"/>
    <n v="17"/>
    <s v="f"/>
    <s v="1fc853"/>
    <d v="1899-12-30T00:29:22"/>
    <n v="54"/>
    <x v="785"/>
    <n v="0.19775439602904266"/>
    <x v="0"/>
  </r>
  <r>
    <s v="c4a632"/>
    <n v="4"/>
    <n v="16"/>
    <s v="t"/>
    <s v="f07417"/>
    <d v="1899-12-30T00:28:36"/>
    <n v="13"/>
    <x v="198"/>
    <n v="3.8544899681162793E-2"/>
    <x v="0"/>
  </r>
  <r>
    <s v="e83aa3"/>
    <n v="1"/>
    <n v="16"/>
    <s v="t"/>
    <s v="f07417"/>
    <d v="1899-12-30T00:28:36"/>
    <n v="32"/>
    <x v="913"/>
    <n v="2.3719938265330955E-2"/>
    <x v="0"/>
  </r>
  <r>
    <s v="e31d39"/>
    <n v="2"/>
    <n v="16"/>
    <s v="t"/>
    <s v="f07417"/>
    <d v="1899-12-30T00:28:36"/>
    <n v="10"/>
    <x v="203"/>
    <n v="1.4824961415831846E-2"/>
    <x v="0"/>
  </r>
  <r>
    <s v="d5e9a6"/>
    <n v="1"/>
    <n v="16"/>
    <s v="t"/>
    <s v="f07417"/>
    <d v="1899-12-30T00:28:36"/>
    <n v="23"/>
    <x v="137"/>
    <n v="1.7048705628206623E-2"/>
    <x v="0"/>
  </r>
  <r>
    <s v="72f5d4"/>
    <n v="4"/>
    <n v="16"/>
    <s v="t"/>
    <s v="f07417"/>
    <d v="1899-12-30T00:28:36"/>
    <n v="19"/>
    <x v="201"/>
    <n v="5.6334853380161011E-2"/>
    <x v="0"/>
  </r>
  <r>
    <s v="9ec847"/>
    <n v="2"/>
    <n v="16"/>
    <s v="t"/>
    <s v="f07417"/>
    <d v="1899-12-30T00:28:36"/>
    <n v="54"/>
    <x v="139"/>
    <n v="8.0054791645491966E-2"/>
    <x v="0"/>
  </r>
  <r>
    <s v="5d267b"/>
    <n v="5"/>
    <n v="16"/>
    <s v="t"/>
    <s v="f07417"/>
    <d v="1899-12-30T00:28:36"/>
    <n v="40"/>
    <x v="964"/>
    <n v="0.14824961415831844"/>
    <x v="1"/>
  </r>
  <r>
    <s v="c8d436"/>
    <n v="3"/>
    <n v="16"/>
    <s v="t"/>
    <s v="f07417"/>
    <d v="1899-12-30T00:28:36"/>
    <n v="10"/>
    <x v="650"/>
    <n v="2.2237442123747769E-2"/>
    <x v="1"/>
  </r>
  <r>
    <s v="2a2353"/>
    <n v="1"/>
    <n v="16"/>
    <s v="t"/>
    <s v="f07417"/>
    <d v="1899-12-30T00:28:36"/>
    <n v="57"/>
    <x v="618"/>
    <n v="4.225114003512076E-2"/>
    <x v="1"/>
  </r>
  <r>
    <s v="f084eb"/>
    <n v="2"/>
    <n v="16"/>
    <s v="t"/>
    <s v="f07417"/>
    <d v="1899-12-30T00:28:36"/>
    <n v="36"/>
    <x v="1057"/>
    <n v="5.3369861096994646E-2"/>
    <x v="1"/>
  </r>
  <r>
    <s v="e83aa3"/>
    <n v="3"/>
    <n v="8"/>
    <s v="f"/>
    <s v="8e62d5"/>
    <d v="1899-12-30T00:42:00"/>
    <n v="32"/>
    <x v="947"/>
    <n v="7.7936940014658854E-2"/>
    <x v="0"/>
  </r>
  <r>
    <s v="e31d39"/>
    <n v="4"/>
    <n v="8"/>
    <s v="f"/>
    <s v="8e62d5"/>
    <d v="1899-12-30T00:42:00"/>
    <n v="10"/>
    <x v="384"/>
    <n v="3.2473725006107852E-2"/>
    <x v="0"/>
  </r>
  <r>
    <s v="9ec847"/>
    <n v="3"/>
    <n v="8"/>
    <s v="f"/>
    <s v="8e62d5"/>
    <d v="1899-12-30T00:42:00"/>
    <n v="54"/>
    <x v="813"/>
    <n v="0.13151858627473684"/>
    <x v="0"/>
  </r>
  <r>
    <s v="c4a632"/>
    <n v="2"/>
    <n v="21"/>
    <s v="t"/>
    <s v="7eea9b"/>
    <d v="1899-12-30T00:33:10"/>
    <n v="13"/>
    <x v="575"/>
    <n v="1.8125280207213459E-2"/>
    <x v="0"/>
  </r>
  <r>
    <s v="e83aa3"/>
    <n v="3"/>
    <n v="21"/>
    <s v="t"/>
    <s v="7eea9b"/>
    <d v="1899-12-30T00:33:10"/>
    <n v="32"/>
    <x v="465"/>
    <n v="6.6924111534326633E-2"/>
    <x v="0"/>
  </r>
  <r>
    <s v="d5e9a6"/>
    <n v="4"/>
    <n v="21"/>
    <s v="t"/>
    <s v="7eea9b"/>
    <d v="1899-12-30T00:33:10"/>
    <n v="23"/>
    <x v="735"/>
    <n v="6.4135606887063018E-2"/>
    <x v="0"/>
  </r>
  <r>
    <s v="72f5d4"/>
    <n v="1"/>
    <n v="21"/>
    <s v="t"/>
    <s v="7eea9b"/>
    <d v="1899-12-30T00:33:10"/>
    <n v="19"/>
    <x v="12"/>
    <n v="1.3245397074502145E-2"/>
    <x v="0"/>
  </r>
  <r>
    <s v="5d267b"/>
    <n v="1"/>
    <n v="21"/>
    <s v="t"/>
    <s v="7eea9b"/>
    <d v="1899-12-30T00:33:10"/>
    <n v="40"/>
    <x v="577"/>
    <n v="2.788504647263609E-2"/>
    <x v="1"/>
  </r>
  <r>
    <s v="c8d436"/>
    <n v="4"/>
    <n v="21"/>
    <s v="t"/>
    <s v="7eea9b"/>
    <d v="1899-12-30T00:33:10"/>
    <n v="10"/>
    <x v="577"/>
    <n v="2.788504647263609E-2"/>
    <x v="1"/>
  </r>
  <r>
    <s v="2a2353"/>
    <n v="3"/>
    <n v="21"/>
    <s v="t"/>
    <s v="7eea9b"/>
    <d v="1899-12-30T00:33:10"/>
    <n v="57"/>
    <x v="7"/>
    <n v="0.11920857367051929"/>
    <x v="1"/>
  </r>
  <r>
    <s v="2feb6b"/>
    <n v="5"/>
    <n v="21"/>
    <s v="t"/>
    <s v="7eea9b"/>
    <d v="1899-12-30T00:33:10"/>
    <n v="29"/>
    <x v="853"/>
    <n v="0.10108329346330584"/>
    <x v="1"/>
  </r>
  <r>
    <s v="c4a632"/>
    <n v="5"/>
    <n v="8"/>
    <s v="t"/>
    <s v="3641f3"/>
    <d v="1899-12-30T00:05:01"/>
    <n v="13"/>
    <x v="323"/>
    <n v="5.2769803134925269E-2"/>
    <x v="0"/>
  </r>
  <r>
    <s v="e83aa3"/>
    <n v="1"/>
    <n v="8"/>
    <s v="t"/>
    <s v="3641f3"/>
    <d v="1899-12-30T00:05:01"/>
    <n v="32"/>
    <x v="318"/>
    <n v="2.5978980004886285E-2"/>
    <x v="0"/>
  </r>
  <r>
    <s v="e31d39"/>
    <n v="3"/>
    <n v="8"/>
    <s v="t"/>
    <s v="3641f3"/>
    <d v="1899-12-30T00:05:01"/>
    <n v="10"/>
    <x v="372"/>
    <n v="2.4355293754580891E-2"/>
    <x v="0"/>
  </r>
  <r>
    <s v="d5e9a6"/>
    <n v="4"/>
    <n v="8"/>
    <s v="t"/>
    <s v="3641f3"/>
    <d v="1899-12-30T00:05:01"/>
    <n v="23"/>
    <x v="669"/>
    <n v="7.4689567514048066E-2"/>
    <x v="0"/>
  </r>
  <r>
    <s v="72f5d4"/>
    <n v="2"/>
    <n v="8"/>
    <s v="t"/>
    <s v="3641f3"/>
    <d v="1899-12-30T00:05:01"/>
    <n v="19"/>
    <x v="632"/>
    <n v="3.0850038755802459E-2"/>
    <x v="0"/>
  </r>
  <r>
    <s v="9ec847"/>
    <n v="5"/>
    <n v="8"/>
    <s v="t"/>
    <s v="3641f3"/>
    <d v="1899-12-30T00:05:01"/>
    <n v="54"/>
    <x v="418"/>
    <n v="0.219197643791228"/>
    <x v="0"/>
  </r>
  <r>
    <s v="5d267b"/>
    <n v="5"/>
    <n v="8"/>
    <s v="t"/>
    <s v="3641f3"/>
    <d v="1899-12-30T00:05:01"/>
    <n v="40"/>
    <x v="828"/>
    <n v="0.16236862503053925"/>
    <x v="1"/>
  </r>
  <r>
    <s v="c8d436"/>
    <n v="1"/>
    <n v="8"/>
    <s v="t"/>
    <s v="3641f3"/>
    <d v="1899-12-30T00:05:01"/>
    <n v="10"/>
    <x v="319"/>
    <n v="8.1184312515269631E-3"/>
    <x v="1"/>
  </r>
  <r>
    <s v="b9a74d"/>
    <n v="5"/>
    <n v="8"/>
    <s v="t"/>
    <s v="3641f3"/>
    <d v="1899-12-30T00:05:01"/>
    <n v="17"/>
    <x v="328"/>
    <n v="6.9006665637979192E-2"/>
    <x v="1"/>
  </r>
  <r>
    <s v="e31d39"/>
    <n v="2"/>
    <n v="9"/>
    <s v="f"/>
    <s v="2478bb"/>
    <d v="1899-12-30T00:22:33"/>
    <n v="10"/>
    <x v="714"/>
    <n v="1.6060374867151169E-2"/>
    <x v="0"/>
  </r>
  <r>
    <s v="9ec847"/>
    <n v="1"/>
    <n v="9"/>
    <s v="f"/>
    <s v="2478bb"/>
    <d v="1899-12-30T00:22:33"/>
    <n v="54"/>
    <x v="155"/>
    <n v="4.3363012141308152E-2"/>
    <x v="0"/>
  </r>
  <r>
    <s v="5d267b"/>
    <n v="5"/>
    <n v="9"/>
    <s v="f"/>
    <s v="2478bb"/>
    <d v="1899-12-30T00:22:33"/>
    <n v="40"/>
    <x v="407"/>
    <n v="0.16060374867151167"/>
    <x v="1"/>
  </r>
  <r>
    <s v="c8d436"/>
    <n v="5"/>
    <n v="9"/>
    <s v="f"/>
    <s v="2478bb"/>
    <d v="1899-12-30T00:22:33"/>
    <n v="10"/>
    <x v="79"/>
    <n v="4.0150937167877918E-2"/>
    <x v="1"/>
  </r>
  <r>
    <s v="2a2353"/>
    <n v="4"/>
    <n v="9"/>
    <s v="f"/>
    <s v="2478bb"/>
    <d v="1899-12-30T00:22:33"/>
    <n v="57"/>
    <x v="80"/>
    <n v="0.18308827348552331"/>
    <x v="1"/>
  </r>
  <r>
    <s v="f084eb"/>
    <n v="4"/>
    <n v="9"/>
    <s v="f"/>
    <s v="2478bb"/>
    <d v="1899-12-30T00:22:33"/>
    <n v="36"/>
    <x v="452"/>
    <n v="0.11563469904348839"/>
    <x v="1"/>
  </r>
  <r>
    <s v="c4a632"/>
    <n v="5"/>
    <n v="0"/>
    <s v="t"/>
    <s v="c4a993"/>
    <d v="1899-12-30T00:38:44"/>
    <n v="13"/>
    <x v="1040"/>
    <n v="5.7358481668397021E-2"/>
    <x v="0"/>
  </r>
  <r>
    <s v="9ec847"/>
    <n v="5"/>
    <n v="0"/>
    <s v="t"/>
    <s v="c4a993"/>
    <d v="1899-12-30T00:38:44"/>
    <n v="54"/>
    <x v="521"/>
    <n v="0.23825830846872612"/>
    <x v="0"/>
  </r>
  <r>
    <s v="5d267b"/>
    <n v="4"/>
    <n v="0"/>
    <s v="t"/>
    <s v="c4a993"/>
    <d v="1899-12-30T00:38:44"/>
    <n v="40"/>
    <x v="41"/>
    <n v="0.14119010872220805"/>
    <x v="1"/>
  </r>
  <r>
    <s v="2a2353"/>
    <n v="4"/>
    <n v="0"/>
    <s v="t"/>
    <s v="c4a993"/>
    <d v="1899-12-30T00:38:44"/>
    <n v="57"/>
    <x v="273"/>
    <n v="0.20119590492914646"/>
    <x v="1"/>
  </r>
  <r>
    <s v="b9a74d"/>
    <n v="2"/>
    <n v="0"/>
    <s v="t"/>
    <s v="c4a993"/>
    <d v="1899-12-30T00:38:44"/>
    <n v="17"/>
    <x v="64"/>
    <n v="3.0002898103469212E-2"/>
    <x v="1"/>
  </r>
  <r>
    <s v="e83aa3"/>
    <n v="5"/>
    <n v="3"/>
    <s v="f"/>
    <s v="c301f0"/>
    <d v="1899-12-30T00:42:43"/>
    <n v="32"/>
    <x v="654"/>
    <n v="0.1369544054605418"/>
    <x v="0"/>
  </r>
  <r>
    <s v="72f5d4"/>
    <n v="5"/>
    <n v="3"/>
    <s v="f"/>
    <s v="c301f0"/>
    <d v="1899-12-30T00:42:43"/>
    <n v="19"/>
    <x v="1103"/>
    <n v="8.1316678242196697E-2"/>
    <x v="0"/>
  </r>
  <r>
    <s v="c8d436"/>
    <n v="1"/>
    <n v="3"/>
    <s v="f"/>
    <s v="c301f0"/>
    <d v="1899-12-30T00:42:43"/>
    <n v="10"/>
    <x v="530"/>
    <n v="8.5596503412838625E-3"/>
    <x v="1"/>
  </r>
  <r>
    <s v="f084eb"/>
    <n v="1"/>
    <n v="3"/>
    <s v="f"/>
    <s v="c301f0"/>
    <d v="1899-12-30T00:42:43"/>
    <n v="36"/>
    <x v="899"/>
    <n v="3.0814741228621913E-2"/>
    <x v="1"/>
  </r>
  <r>
    <s v="b9a74d"/>
    <n v="2"/>
    <n v="3"/>
    <s v="f"/>
    <s v="c301f0"/>
    <d v="1899-12-30T00:42:43"/>
    <n v="17"/>
    <x v="335"/>
    <n v="2.910281116036513E-2"/>
    <x v="1"/>
  </r>
  <r>
    <s v="d5e9a6"/>
    <n v="1"/>
    <n v="18"/>
    <s v="t"/>
    <n v="631436"/>
    <d v="1899-12-30T00:43:35"/>
    <n v="23"/>
    <x v="939"/>
    <n v="1.6642784065630276E-2"/>
    <x v="0"/>
  </r>
  <r>
    <s v="72f5d4"/>
    <n v="1"/>
    <n v="18"/>
    <s v="t"/>
    <n v="631436"/>
    <d v="1899-12-30T00:43:35"/>
    <n v="19"/>
    <x v="308"/>
    <n v="1.3748386836825012E-2"/>
    <x v="0"/>
  </r>
  <r>
    <s v="9ec847"/>
    <n v="3"/>
    <n v="18"/>
    <s v="t"/>
    <n v="631436"/>
    <d v="1899-12-30T00:43:35"/>
    <n v="54"/>
    <x v="107"/>
    <n v="0.11722308776661325"/>
    <x v="0"/>
  </r>
  <r>
    <s v="c8d436"/>
    <n v="1"/>
    <n v="18"/>
    <s v="t"/>
    <n v="631436"/>
    <d v="1899-12-30T00:43:35"/>
    <n v="10"/>
    <x v="211"/>
    <n v="7.2359930720131641E-3"/>
    <x v="1"/>
  </r>
  <r>
    <s v="f084eb"/>
    <n v="2"/>
    <n v="18"/>
    <s v="t"/>
    <n v="631436"/>
    <d v="1899-12-30T00:43:35"/>
    <n v="36"/>
    <x v="213"/>
    <n v="5.209915011849478E-2"/>
    <x v="1"/>
  </r>
  <r>
    <s v="b9a74d"/>
    <n v="5"/>
    <n v="18"/>
    <s v="t"/>
    <n v="631436"/>
    <d v="1899-12-30T00:43:35"/>
    <n v="17"/>
    <x v="214"/>
    <n v="6.1505941112111884E-2"/>
    <x v="1"/>
  </r>
  <r>
    <s v="e83aa3"/>
    <n v="5"/>
    <n v="1"/>
    <s v="t"/>
    <s v="af49c4"/>
    <d v="1899-12-30T00:11:02"/>
    <n v="32"/>
    <x v="93"/>
    <n v="0.139778207634986"/>
    <x v="0"/>
  </r>
  <r>
    <s v="d5e9a6"/>
    <n v="3"/>
    <n v="1"/>
    <s v="t"/>
    <s v="af49c4"/>
    <d v="1899-12-30T00:11:02"/>
    <n v="23"/>
    <x v="1085"/>
    <n v="6.0279352042587706E-2"/>
    <x v="0"/>
  </r>
  <r>
    <s v="72f5d4"/>
    <n v="1"/>
    <n v="1"/>
    <s v="t"/>
    <s v="af49c4"/>
    <d v="1899-12-30T00:11:02"/>
    <n v="19"/>
    <x v="454"/>
    <n v="1.6598662156654582E-2"/>
    <x v="0"/>
  </r>
  <r>
    <s v="2a2353"/>
    <n v="5"/>
    <n v="1"/>
    <s v="t"/>
    <s v="af49c4"/>
    <d v="1899-12-30T00:11:02"/>
    <n v="57"/>
    <x v="1086"/>
    <n v="0.24897993234981874"/>
    <x v="1"/>
  </r>
  <r>
    <s v="f084eb"/>
    <n v="3"/>
    <n v="1"/>
    <s v="t"/>
    <s v="af49c4"/>
    <d v="1899-12-30T00:11:02"/>
    <n v="36"/>
    <x v="112"/>
    <n v="9.435029015361554E-2"/>
    <x v="1"/>
  </r>
  <r>
    <s v="2feb6b"/>
    <n v="3"/>
    <n v="1"/>
    <s v="t"/>
    <s v="af49c4"/>
    <d v="1899-12-30T00:11:02"/>
    <n v="29"/>
    <x v="975"/>
    <n v="7.600440040152362E-2"/>
    <x v="1"/>
  </r>
  <r>
    <s v="e83aa3"/>
    <n v="5"/>
    <n v="16"/>
    <s v="t"/>
    <s v="52b6d8"/>
    <d v="1899-12-30T00:33:37"/>
    <n v="32"/>
    <x v="355"/>
    <n v="0.11859969132665477"/>
    <x v="0"/>
  </r>
  <r>
    <s v="72f5d4"/>
    <n v="4"/>
    <n v="16"/>
    <s v="t"/>
    <s v="52b6d8"/>
    <d v="1899-12-30T00:33:37"/>
    <n v="19"/>
    <x v="201"/>
    <n v="5.6334853380161011E-2"/>
    <x v="0"/>
  </r>
  <r>
    <s v="9ec847"/>
    <n v="2"/>
    <n v="16"/>
    <s v="t"/>
    <s v="52b6d8"/>
    <d v="1899-12-30T00:33:37"/>
    <n v="54"/>
    <x v="139"/>
    <n v="8.0054791645491966E-2"/>
    <x v="0"/>
  </r>
  <r>
    <s v="2a2353"/>
    <n v="1"/>
    <n v="16"/>
    <s v="t"/>
    <s v="52b6d8"/>
    <d v="1899-12-30T00:33:37"/>
    <n v="57"/>
    <x v="618"/>
    <n v="4.225114003512076E-2"/>
    <x v="1"/>
  </r>
  <r>
    <s v="f084eb"/>
    <n v="2"/>
    <n v="16"/>
    <s v="t"/>
    <s v="52b6d8"/>
    <d v="1899-12-30T00:33:37"/>
    <n v="36"/>
    <x v="1057"/>
    <n v="5.3369861096994646E-2"/>
    <x v="1"/>
  </r>
  <r>
    <s v="b9a74d"/>
    <n v="4"/>
    <n v="16"/>
    <s v="t"/>
    <s v="52b6d8"/>
    <d v="1899-12-30T00:33:37"/>
    <n v="17"/>
    <x v="619"/>
    <n v="5.0404868813828274E-2"/>
    <x v="1"/>
  </r>
  <r>
    <s v="2feb6b"/>
    <n v="5"/>
    <n v="16"/>
    <s v="t"/>
    <s v="52b6d8"/>
    <d v="1899-12-30T00:33:37"/>
    <n v="29"/>
    <x v="511"/>
    <n v="0.10748097026478089"/>
    <x v="1"/>
  </r>
  <r>
    <s v="e83aa3"/>
    <n v="3"/>
    <n v="6"/>
    <s v="f"/>
    <s v="b6c69a"/>
    <d v="1899-12-30T00:08:54"/>
    <n v="32"/>
    <x v="938"/>
    <n v="7.9631221319325346E-2"/>
    <x v="0"/>
  </r>
  <r>
    <s v="e31d39"/>
    <n v="2"/>
    <n v="6"/>
    <s v="f"/>
    <s v="b6c69a"/>
    <d v="1899-12-30T00:08:54"/>
    <n v="10"/>
    <x v="193"/>
    <n v="1.6589837774859444E-2"/>
    <x v="0"/>
  </r>
  <r>
    <s v="d5e9a6"/>
    <n v="5"/>
    <n v="6"/>
    <s v="f"/>
    <s v="b6c69a"/>
    <d v="1899-12-30T00:08:54"/>
    <n v="23"/>
    <x v="1159"/>
    <n v="9.5391567205441813E-2"/>
    <x v="0"/>
  </r>
  <r>
    <s v="72f5d4"/>
    <n v="3"/>
    <n v="6"/>
    <s v="f"/>
    <s v="b6c69a"/>
    <d v="1899-12-30T00:08:54"/>
    <n v="19"/>
    <x v="1003"/>
    <n v="4.7281037658349422E-2"/>
    <x v="0"/>
  </r>
  <r>
    <s v="9ec847"/>
    <n v="1"/>
    <n v="6"/>
    <s v="f"/>
    <s v="b6c69a"/>
    <d v="1899-12-30T00:08:54"/>
    <n v="54"/>
    <x v="1084"/>
    <n v="4.4792561992120505E-2"/>
    <x v="0"/>
  </r>
  <r>
    <s v="5d267b"/>
    <n v="1"/>
    <n v="6"/>
    <s v="f"/>
    <s v="b6c69a"/>
    <d v="1899-12-30T00:08:54"/>
    <n v="40"/>
    <x v="281"/>
    <n v="3.3179675549718887E-2"/>
    <x v="1"/>
  </r>
  <r>
    <s v="c8d436"/>
    <n v="4"/>
    <n v="6"/>
    <s v="f"/>
    <s v="b6c69a"/>
    <d v="1899-12-30T00:08:54"/>
    <n v="10"/>
    <x v="281"/>
    <n v="3.3179675549718887E-2"/>
    <x v="1"/>
  </r>
  <r>
    <s v="2a2353"/>
    <n v="5"/>
    <n v="6"/>
    <s v="f"/>
    <s v="b6c69a"/>
    <d v="1899-12-30T00:08:54"/>
    <n v="57"/>
    <x v="194"/>
    <n v="0.23640518829174709"/>
    <x v="1"/>
  </r>
  <r>
    <s v="c4a632"/>
    <n v="4"/>
    <n v="21"/>
    <s v="t"/>
    <s v="66bc33"/>
    <d v="1899-12-30T00:01:36"/>
    <n v="13"/>
    <x v="710"/>
    <n v="3.6250560414426918E-2"/>
    <x v="0"/>
  </r>
  <r>
    <s v="72f5d4"/>
    <n v="3"/>
    <n v="21"/>
    <s v="t"/>
    <s v="66bc33"/>
    <d v="1899-12-30T00:01:36"/>
    <n v="19"/>
    <x v="6"/>
    <n v="3.9736191223506433E-2"/>
    <x v="0"/>
  </r>
  <r>
    <s v="e83aa3"/>
    <n v="5"/>
    <n v="0"/>
    <s v="f"/>
    <s v="caab8e"/>
    <d v="1899-12-30T00:04:56"/>
    <n v="32"/>
    <x v="41"/>
    <n v="0.14119010872220805"/>
    <x v="0"/>
  </r>
  <r>
    <s v="d5e9a6"/>
    <n v="1"/>
    <n v="0"/>
    <s v="f"/>
    <s v="caab8e"/>
    <d v="1899-12-30T00:04:56"/>
    <n v="23"/>
    <x v="448"/>
    <n v="2.0296078128817407E-2"/>
    <x v="0"/>
  </r>
  <r>
    <s v="5d267b"/>
    <n v="3"/>
    <n v="0"/>
    <s v="f"/>
    <s v="caab8e"/>
    <d v="1899-12-30T00:04:56"/>
    <n v="40"/>
    <x v="311"/>
    <n v="0.10589258154165604"/>
    <x v="1"/>
  </r>
  <r>
    <s v="2a2353"/>
    <n v="4"/>
    <n v="0"/>
    <s v="f"/>
    <s v="caab8e"/>
    <d v="1899-12-30T00:04:56"/>
    <n v="57"/>
    <x v="273"/>
    <n v="0.20119590492914646"/>
    <x v="1"/>
  </r>
  <r>
    <s v="c4a632"/>
    <n v="3"/>
    <n v="11"/>
    <s v="t"/>
    <s v="65b688"/>
    <d v="1899-12-30T00:22:15"/>
    <n v="13"/>
    <x v="471"/>
    <n v="3.0629429210924011E-2"/>
    <x v="0"/>
  </r>
  <r>
    <s v="e83aa3"/>
    <n v="1"/>
    <n v="11"/>
    <s v="t"/>
    <s v="65b688"/>
    <d v="1899-12-30T00:22:15"/>
    <n v="32"/>
    <x v="764"/>
    <n v="2.5131839352553035E-2"/>
    <x v="0"/>
  </r>
  <r>
    <s v="d5e9a6"/>
    <n v="3"/>
    <n v="11"/>
    <s v="t"/>
    <s v="65b688"/>
    <d v="1899-12-30T00:22:15"/>
    <n v="23"/>
    <x v="877"/>
    <n v="5.4190528603942488E-2"/>
    <x v="0"/>
  </r>
  <r>
    <s v="72f5d4"/>
    <n v="2"/>
    <n v="11"/>
    <s v="t"/>
    <s v="65b688"/>
    <d v="1899-12-30T00:22:15"/>
    <n v="19"/>
    <x v="847"/>
    <n v="2.9844059231156728E-2"/>
    <x v="0"/>
  </r>
  <r>
    <s v="9ec847"/>
    <n v="1"/>
    <n v="11"/>
    <s v="t"/>
    <s v="65b688"/>
    <d v="1899-12-30T00:22:15"/>
    <n v="54"/>
    <x v="667"/>
    <n v="4.2409978907433248E-2"/>
    <x v="0"/>
  </r>
  <r>
    <s v="f084eb"/>
    <n v="1"/>
    <n v="11"/>
    <s v="t"/>
    <s v="65b688"/>
    <d v="1899-12-30T00:22:15"/>
    <n v="36"/>
    <x v="1061"/>
    <n v="2.8273319271622164E-2"/>
    <x v="1"/>
  </r>
  <r>
    <s v="c4a632"/>
    <n v="1"/>
    <n v="4"/>
    <s v="f"/>
    <s v="ec0224"/>
    <d v="1899-12-30T00:36:59"/>
    <n v="13"/>
    <x v="726"/>
    <n v="1.1012828480332229E-2"/>
    <x v="0"/>
  </r>
  <r>
    <s v="2a2353"/>
    <n v="3"/>
    <n v="4"/>
    <s v="f"/>
    <s v="ec0224"/>
    <d v="1899-12-30T00:36:59"/>
    <n v="57"/>
    <x v="540"/>
    <n v="0.14486105154898546"/>
    <x v="1"/>
  </r>
  <r>
    <s v="b9a74d"/>
    <n v="1"/>
    <n v="4"/>
    <s v="f"/>
    <s v="ec0224"/>
    <d v="1899-12-30T00:36:59"/>
    <n v="17"/>
    <x v="541"/>
    <n v="1.4401391089665221E-2"/>
    <x v="1"/>
  </r>
  <r>
    <s v="c4a632"/>
    <n v="2"/>
    <n v="9"/>
    <s v="f"/>
    <s v="09eca8"/>
    <d v="1899-12-30T00:40:10"/>
    <n v="13"/>
    <x v="152"/>
    <n v="2.0878487327296517E-2"/>
    <x v="0"/>
  </r>
  <r>
    <s v="e83aa3"/>
    <n v="1"/>
    <n v="9"/>
    <s v="f"/>
    <s v="09eca8"/>
    <d v="1899-12-30T00:40:10"/>
    <n v="32"/>
    <x v="74"/>
    <n v="2.5696599787441866E-2"/>
    <x v="0"/>
  </r>
  <r>
    <s v="d5e9a6"/>
    <n v="4"/>
    <n v="9"/>
    <s v="f"/>
    <s v="09eca8"/>
    <d v="1899-12-30T00:40:10"/>
    <n v="23"/>
    <x v="76"/>
    <n v="7.3877724388895366E-2"/>
    <x v="0"/>
  </r>
  <r>
    <s v="72f5d4"/>
    <n v="5"/>
    <n v="9"/>
    <s v="f"/>
    <s v="09eca8"/>
    <d v="1899-12-30T00:40:10"/>
    <n v="19"/>
    <x v="1178"/>
    <n v="7.6286780618968042E-2"/>
    <x v="0"/>
  </r>
  <r>
    <s v="c8d436"/>
    <n v="5"/>
    <n v="9"/>
    <s v="f"/>
    <s v="09eca8"/>
    <d v="1899-12-30T00:40:10"/>
    <n v="10"/>
    <x v="79"/>
    <n v="4.0150937167877918E-2"/>
    <x v="1"/>
  </r>
  <r>
    <s v="b9a74d"/>
    <n v="5"/>
    <n v="9"/>
    <s v="f"/>
    <s v="09eca8"/>
    <d v="1899-12-30T00:40:10"/>
    <n v="17"/>
    <x v="1165"/>
    <n v="6.825659318539247E-2"/>
    <x v="1"/>
  </r>
  <r>
    <s v="2feb6b"/>
    <n v="2"/>
    <n v="9"/>
    <s v="f"/>
    <s v="09eca8"/>
    <d v="1899-12-30T00:40:10"/>
    <n v="29"/>
    <x v="574"/>
    <n v="4.6575087114738387E-2"/>
    <x v="1"/>
  </r>
  <r>
    <s v="c4a632"/>
    <n v="3"/>
    <n v="5"/>
    <s v="t"/>
    <s v="ae6b1a"/>
    <d v="1899-12-30T00:32:40"/>
    <n v="13"/>
    <x v="456"/>
    <n v="3.2694334550986304E-2"/>
    <x v="0"/>
  </r>
  <r>
    <s v="e83aa3"/>
    <n v="1"/>
    <n v="5"/>
    <s v="t"/>
    <s v="ae6b1a"/>
    <d v="1899-12-30T00:32:40"/>
    <n v="32"/>
    <x v="88"/>
    <n v="2.6826120657219531E-2"/>
    <x v="0"/>
  </r>
  <r>
    <s v="72f5d4"/>
    <n v="3"/>
    <n v="5"/>
    <s v="t"/>
    <s v="ae6b1a"/>
    <d v="1899-12-30T00:32:40"/>
    <n v="19"/>
    <x v="56"/>
    <n v="4.7784027420672288E-2"/>
    <x v="0"/>
  </r>
  <r>
    <s v="5d267b"/>
    <n v="3"/>
    <n v="5"/>
    <s v="t"/>
    <s v="ae6b1a"/>
    <d v="1899-12-30T00:32:40"/>
    <n v="40"/>
    <x v="546"/>
    <n v="0.10059795246457323"/>
    <x v="1"/>
  </r>
  <r>
    <s v="c8d436"/>
    <n v="1"/>
    <n v="5"/>
    <s v="t"/>
    <s v="ae6b1a"/>
    <d v="1899-12-30T00:32:40"/>
    <n v="10"/>
    <x v="534"/>
    <n v="8.3831627053811038E-3"/>
    <x v="1"/>
  </r>
  <r>
    <s v="f084eb"/>
    <n v="1"/>
    <n v="5"/>
    <s v="t"/>
    <s v="ae6b1a"/>
    <d v="1899-12-30T00:32:40"/>
    <n v="36"/>
    <x v="1104"/>
    <n v="3.0179385739371969E-2"/>
    <x v="1"/>
  </r>
  <r>
    <s v="d5e9a6"/>
    <n v="4"/>
    <n v="10"/>
    <s v="f"/>
    <s v="c780c9"/>
    <d v="1899-12-30T00:09:57"/>
    <n v="23"/>
    <x v="1068"/>
    <n v="7.3065881263742666E-2"/>
    <x v="0"/>
  </r>
  <r>
    <s v="5d267b"/>
    <n v="3"/>
    <n v="10"/>
    <s v="f"/>
    <s v="c780c9"/>
    <d v="1899-12-30T00:09:57"/>
    <n v="40"/>
    <x v="216"/>
    <n v="9.5303323387490438E-2"/>
    <x v="1"/>
  </r>
  <r>
    <s v="c8d436"/>
    <n v="4"/>
    <n v="10"/>
    <s v="f"/>
    <s v="c780c9"/>
    <d v="1899-12-30T00:09:57"/>
    <n v="10"/>
    <x v="69"/>
    <n v="3.1767774462496817E-2"/>
    <x v="1"/>
  </r>
  <r>
    <s v="2a2353"/>
    <n v="4"/>
    <n v="10"/>
    <s v="f"/>
    <s v="c780c9"/>
    <d v="1899-12-30T00:09:57"/>
    <n v="57"/>
    <x v="612"/>
    <n v="0.18107631443623184"/>
    <x v="1"/>
  </r>
  <r>
    <s v="f084eb"/>
    <n v="4"/>
    <n v="10"/>
    <s v="f"/>
    <s v="c780c9"/>
    <d v="1899-12-30T00:09:57"/>
    <n v="36"/>
    <x v="503"/>
    <n v="0.11436398806498853"/>
    <x v="1"/>
  </r>
  <r>
    <s v="e31d39"/>
    <n v="5"/>
    <n v="11"/>
    <s v="t"/>
    <s v="259da1"/>
    <d v="1899-12-30T00:17:30"/>
    <n v="10"/>
    <x v="475"/>
    <n v="3.9268498988364112E-2"/>
    <x v="0"/>
  </r>
  <r>
    <s v="d5e9a6"/>
    <n v="2"/>
    <n v="11"/>
    <s v="t"/>
    <s v="259da1"/>
    <d v="1899-12-30T00:17:30"/>
    <n v="23"/>
    <x v="666"/>
    <n v="3.612701906929499E-2"/>
    <x v="0"/>
  </r>
  <r>
    <s v="9ec847"/>
    <n v="5"/>
    <n v="11"/>
    <s v="t"/>
    <s v="259da1"/>
    <d v="1899-12-30T00:17:30"/>
    <n v="54"/>
    <x v="677"/>
    <n v="0.21204989453716622"/>
    <x v="0"/>
  </r>
  <r>
    <s v="c8d436"/>
    <n v="2"/>
    <n v="11"/>
    <s v="t"/>
    <s v="259da1"/>
    <d v="1899-12-30T00:17:30"/>
    <n v="10"/>
    <x v="676"/>
    <n v="1.5707399595345648E-2"/>
    <x v="1"/>
  </r>
  <r>
    <s v="2a2353"/>
    <n v="1"/>
    <n v="11"/>
    <s v="t"/>
    <s v="259da1"/>
    <d v="1899-12-30T00:17:30"/>
    <n v="57"/>
    <x v="668"/>
    <n v="4.4766088846735094E-2"/>
    <x v="1"/>
  </r>
  <r>
    <s v="e83aa3"/>
    <n v="2"/>
    <n v="5"/>
    <s v="f"/>
    <s v="95d045"/>
    <d v="1899-12-30T00:19:09"/>
    <n v="32"/>
    <x v="457"/>
    <n v="5.3652241314439061E-2"/>
    <x v="0"/>
  </r>
  <r>
    <s v="d5e9a6"/>
    <n v="1"/>
    <n v="5"/>
    <s v="f"/>
    <s v="95d045"/>
    <d v="1899-12-30T00:19:09"/>
    <n v="23"/>
    <x v="533"/>
    <n v="1.9281274222376538E-2"/>
    <x v="0"/>
  </r>
  <r>
    <s v="72f5d4"/>
    <n v="5"/>
    <n v="5"/>
    <s v="f"/>
    <s v="95d045"/>
    <d v="1899-12-30T00:19:09"/>
    <n v="19"/>
    <x v="1126"/>
    <n v="7.9640045701120474E-2"/>
    <x v="0"/>
  </r>
  <r>
    <s v="c8d436"/>
    <n v="3"/>
    <n v="5"/>
    <s v="f"/>
    <s v="95d045"/>
    <d v="1899-12-30T00:19:09"/>
    <n v="10"/>
    <x v="1009"/>
    <n v="2.5149488116143308E-2"/>
    <x v="1"/>
  </r>
  <r>
    <s v="f084eb"/>
    <n v="2"/>
    <n v="5"/>
    <s v="f"/>
    <s v="95d045"/>
    <d v="1899-12-30T00:19:09"/>
    <n v="36"/>
    <x v="59"/>
    <n v="6.0358771478743939E-2"/>
    <x v="1"/>
  </r>
  <r>
    <s v="b9a74d"/>
    <n v="1"/>
    <n v="5"/>
    <s v="f"/>
    <s v="95d045"/>
    <d v="1899-12-30T00:19:09"/>
    <n v="17"/>
    <x v="634"/>
    <n v="1.4251376599147873E-2"/>
    <x v="1"/>
  </r>
  <r>
    <s v="2feb6b"/>
    <n v="2"/>
    <n v="5"/>
    <s v="f"/>
    <s v="95d045"/>
    <d v="1899-12-30T00:19:09"/>
    <n v="29"/>
    <x v="1152"/>
    <n v="4.8622343691210393E-2"/>
    <x v="1"/>
  </r>
  <r>
    <s v="e83aa3"/>
    <n v="5"/>
    <n v="19"/>
    <s v="t"/>
    <s v="4ccf02"/>
    <d v="1899-12-30T00:33:13"/>
    <n v="32"/>
    <x v="423"/>
    <n v="0.11436398806498854"/>
    <x v="0"/>
  </r>
  <r>
    <s v="9ec847"/>
    <n v="2"/>
    <n v="19"/>
    <s v="t"/>
    <s v="4ccf02"/>
    <d v="1899-12-30T00:33:13"/>
    <n v="54"/>
    <x v="698"/>
    <n v="7.7195691943867259E-2"/>
    <x v="0"/>
  </r>
  <r>
    <s v="2feb6b"/>
    <n v="2"/>
    <n v="19"/>
    <s v="t"/>
    <s v="4ccf02"/>
    <d v="1899-12-30T00:33:13"/>
    <n v="29"/>
    <x v="97"/>
    <n v="4.1456945673558343E-2"/>
    <x v="1"/>
  </r>
  <r>
    <s v="e31d39"/>
    <n v="3"/>
    <n v="12"/>
    <s v="f"/>
    <s v="f9e95e"/>
    <d v="1899-12-30T00:00:54"/>
    <n v="10"/>
    <x v="694"/>
    <n v="2.3296367939164328E-2"/>
    <x v="0"/>
  </r>
  <r>
    <s v="d5e9a6"/>
    <n v="3"/>
    <n v="12"/>
    <s v="f"/>
    <s v="f9e95e"/>
    <d v="1899-12-30T00:00:54"/>
    <n v="23"/>
    <x v="313"/>
    <n v="5.3581646260077956E-2"/>
    <x v="0"/>
  </r>
  <r>
    <s v="5d267b"/>
    <n v="3"/>
    <n v="12"/>
    <s v="f"/>
    <s v="f9e95e"/>
    <d v="1899-12-30T00:00:54"/>
    <n v="40"/>
    <x v="777"/>
    <n v="9.3185471756657312E-2"/>
    <x v="1"/>
  </r>
  <r>
    <s v="c8d436"/>
    <n v="2"/>
    <n v="12"/>
    <s v="f"/>
    <s v="f9e95e"/>
    <d v="1899-12-30T00:00:54"/>
    <n v="10"/>
    <x v="262"/>
    <n v="1.5530911959442888E-2"/>
    <x v="1"/>
  </r>
  <r>
    <s v="2a2353"/>
    <n v="5"/>
    <n v="12"/>
    <s v="f"/>
    <s v="f9e95e"/>
    <d v="1899-12-30T00:00:54"/>
    <n v="57"/>
    <x v="795"/>
    <n v="0.22131549542206114"/>
    <x v="1"/>
  </r>
  <r>
    <s v="2feb6b"/>
    <n v="3"/>
    <n v="12"/>
    <s v="f"/>
    <s v="f9e95e"/>
    <d v="1899-12-30T00:00:54"/>
    <n v="29"/>
    <x v="864"/>
    <n v="6.7559467023576555E-2"/>
    <x v="1"/>
  </r>
  <r>
    <s v="c4a632"/>
    <n v="1"/>
    <n v="22"/>
    <s v="t"/>
    <s v="2e90ec"/>
    <d v="1899-12-30T00:19:12"/>
    <n v="13"/>
    <x v="1157"/>
    <n v="8.9479231402699363E-3"/>
    <x v="0"/>
  </r>
  <r>
    <s v="e83aa3"/>
    <n v="5"/>
    <n v="22"/>
    <s v="t"/>
    <s v="2e90ec"/>
    <d v="1899-12-30T00:19:12"/>
    <n v="32"/>
    <x v="146"/>
    <n v="0.11012828480332229"/>
    <x v="0"/>
  </r>
  <r>
    <s v="d5e9a6"/>
    <n v="3"/>
    <n v="22"/>
    <s v="t"/>
    <s v="2e90ec"/>
    <d v="1899-12-30T00:19:12"/>
    <n v="23"/>
    <x v="147"/>
    <n v="4.7492822821432731E-2"/>
    <x v="0"/>
  </r>
  <r>
    <s v="72f5d4"/>
    <n v="4"/>
    <n v="22"/>
    <s v="t"/>
    <s v="2e90ec"/>
    <d v="1899-12-30T00:19:12"/>
    <n v="19"/>
    <x v="228"/>
    <n v="5.231093528157809E-2"/>
    <x v="0"/>
  </r>
  <r>
    <s v="9ec847"/>
    <n v="4"/>
    <n v="22"/>
    <s v="t"/>
    <s v="2e90ec"/>
    <d v="1899-12-30T00:19:12"/>
    <n v="54"/>
    <x v="1012"/>
    <n v="0.1486731844844851"/>
    <x v="0"/>
  </r>
  <r>
    <s v="2a2353"/>
    <n v="4"/>
    <n v="22"/>
    <s v="t"/>
    <s v="2e90ec"/>
    <d v="1899-12-30T00:19:12"/>
    <n v="57"/>
    <x v="243"/>
    <n v="0.15693280584473426"/>
    <x v="1"/>
  </r>
  <r>
    <s v="b9a74d"/>
    <n v="4"/>
    <n v="22"/>
    <s v="t"/>
    <s v="2e90ec"/>
    <d v="1899-12-30T00:19:12"/>
    <n v="17"/>
    <x v="167"/>
    <n v="4.6804521041411966E-2"/>
    <x v="1"/>
  </r>
  <r>
    <s v="e31d39"/>
    <n v="1"/>
    <n v="7"/>
    <s v="f"/>
    <s v="3de539"/>
    <d v="1899-12-30T00:55:01"/>
    <n v="10"/>
    <x v="516"/>
    <n v="8.2066750694783416E-3"/>
    <x v="0"/>
  </r>
  <r>
    <s v="72f5d4"/>
    <n v="5"/>
    <n v="7"/>
    <s v="f"/>
    <s v="3de539"/>
    <d v="1899-12-30T00:55:01"/>
    <n v="19"/>
    <x v="1135"/>
    <n v="7.7963413160044265E-2"/>
    <x v="0"/>
  </r>
  <r>
    <s v="c8d436"/>
    <n v="1"/>
    <n v="7"/>
    <s v="f"/>
    <s v="3de539"/>
    <d v="1899-12-30T00:55:01"/>
    <n v="10"/>
    <x v="516"/>
    <n v="8.2066750694783416E-3"/>
    <x v="1"/>
  </r>
  <r>
    <s v="2a2353"/>
    <n v="5"/>
    <n v="7"/>
    <s v="f"/>
    <s v="3de539"/>
    <d v="1899-12-30T00:55:01"/>
    <n v="57"/>
    <x v="999"/>
    <n v="0.23389023948013274"/>
    <x v="1"/>
  </r>
  <r>
    <s v="f084eb"/>
    <n v="4"/>
    <n v="7"/>
    <s v="f"/>
    <s v="3de539"/>
    <d v="1899-12-30T00:55:01"/>
    <n v="36"/>
    <x v="688"/>
    <n v="0.11817612100048813"/>
    <x v="1"/>
  </r>
  <r>
    <s v="2feb6b"/>
    <n v="2"/>
    <n v="7"/>
    <s v="f"/>
    <s v="3de539"/>
    <d v="1899-12-30T00:55:01"/>
    <n v="29"/>
    <x v="743"/>
    <n v="4.759871540297439E-2"/>
    <x v="1"/>
  </r>
  <r>
    <s v="c4a632"/>
    <n v="4"/>
    <n v="21"/>
    <s v="f"/>
    <s v="e7cad9"/>
    <d v="1899-12-30T00:15:42"/>
    <n v="13"/>
    <x v="710"/>
    <n v="3.6250560414426918E-2"/>
    <x v="0"/>
  </r>
  <r>
    <s v="e83aa3"/>
    <n v="1"/>
    <n v="21"/>
    <s v="f"/>
    <s v="e7cad9"/>
    <d v="1899-12-30T00:15:42"/>
    <n v="32"/>
    <x v="576"/>
    <n v="2.2308037178108874E-2"/>
    <x v="0"/>
  </r>
  <r>
    <s v="d5e9a6"/>
    <n v="2"/>
    <n v="21"/>
    <s v="f"/>
    <s v="e7cad9"/>
    <d v="1899-12-30T00:15:42"/>
    <n v="23"/>
    <x v="425"/>
    <n v="3.2067803443531509E-2"/>
    <x v="0"/>
  </r>
  <r>
    <s v="72f5d4"/>
    <n v="3"/>
    <n v="21"/>
    <s v="f"/>
    <s v="e7cad9"/>
    <d v="1899-12-30T00:15:42"/>
    <n v="19"/>
    <x v="6"/>
    <n v="3.9736191223506433E-2"/>
    <x v="0"/>
  </r>
  <r>
    <s v="5d267b"/>
    <n v="1"/>
    <n v="21"/>
    <s v="f"/>
    <s v="e7cad9"/>
    <d v="1899-12-30T00:15:42"/>
    <n v="40"/>
    <x v="577"/>
    <n v="2.788504647263609E-2"/>
    <x v="1"/>
  </r>
  <r>
    <s v="c8d436"/>
    <n v="3"/>
    <n v="21"/>
    <s v="f"/>
    <s v="e7cad9"/>
    <d v="1899-12-30T00:15:42"/>
    <n v="10"/>
    <x v="424"/>
    <n v="2.091378485447707E-2"/>
    <x v="1"/>
  </r>
  <r>
    <s v="2feb6b"/>
    <n v="2"/>
    <n v="21"/>
    <s v="f"/>
    <s v="e7cad9"/>
    <d v="1899-12-30T00:15:42"/>
    <n v="29"/>
    <x v="404"/>
    <n v="4.0433317385322333E-2"/>
    <x v="1"/>
  </r>
  <r>
    <s v="72f5d4"/>
    <n v="3"/>
    <n v="17"/>
    <s v="t"/>
    <s v="3f8b8e"/>
    <d v="1899-12-30T00:07:50"/>
    <n v="19"/>
    <x v="931"/>
    <n v="4.1748150272797886E-2"/>
    <x v="0"/>
  </r>
  <r>
    <s v="c8d436"/>
    <n v="1"/>
    <n v="17"/>
    <s v="t"/>
    <s v="3f8b8e"/>
    <d v="1899-12-30T00:07:50"/>
    <n v="10"/>
    <x v="1007"/>
    <n v="7.3242368899645426E-3"/>
    <x v="1"/>
  </r>
  <r>
    <s v="2a2353"/>
    <n v="5"/>
    <n v="17"/>
    <s v="t"/>
    <s v="3f8b8e"/>
    <d v="1899-12-30T00:07:50"/>
    <n v="57"/>
    <x v="1030"/>
    <n v="0.20874075136398945"/>
    <x v="1"/>
  </r>
  <r>
    <s v="b9a74d"/>
    <n v="5"/>
    <n v="17"/>
    <s v="t"/>
    <s v="3f8b8e"/>
    <d v="1899-12-30T00:07:50"/>
    <n v="17"/>
    <x v="611"/>
    <n v="6.2256013564698606E-2"/>
    <x v="1"/>
  </r>
  <r>
    <s v="d5e9a6"/>
    <n v="5"/>
    <n v="22"/>
    <s v="t"/>
    <s v="656fd4"/>
    <d v="1899-12-30T00:03:59"/>
    <n v="23"/>
    <x v="841"/>
    <n v="7.915470470238789E-2"/>
    <x v="0"/>
  </r>
  <r>
    <s v="72f5d4"/>
    <n v="5"/>
    <n v="22"/>
    <s v="t"/>
    <s v="656fd4"/>
    <d v="1899-12-30T00:03:59"/>
    <n v="19"/>
    <x v="1094"/>
    <n v="6.5388669101972621E-2"/>
    <x v="0"/>
  </r>
  <r>
    <s v="9ec847"/>
    <n v="3"/>
    <n v="22"/>
    <s v="t"/>
    <s v="656fd4"/>
    <d v="1899-12-30T00:03:59"/>
    <n v="54"/>
    <x v="148"/>
    <n v="0.11150488836336381"/>
    <x v="0"/>
  </r>
  <r>
    <s v="5d267b"/>
    <n v="3"/>
    <n v="22"/>
    <s v="t"/>
    <s v="656fd4"/>
    <d v="1899-12-30T00:03:59"/>
    <n v="40"/>
    <x v="149"/>
    <n v="8.2596213602491725E-2"/>
    <x v="1"/>
  </r>
  <r>
    <s v="2a2353"/>
    <n v="1"/>
    <n v="22"/>
    <s v="t"/>
    <s v="656fd4"/>
    <d v="1899-12-30T00:03:59"/>
    <n v="57"/>
    <x v="368"/>
    <n v="3.9233201461183566E-2"/>
    <x v="1"/>
  </r>
  <r>
    <s v="f084eb"/>
    <n v="5"/>
    <n v="22"/>
    <s v="t"/>
    <s v="656fd4"/>
    <d v="1899-12-30T00:03:59"/>
    <n v="36"/>
    <x v="231"/>
    <n v="0.12389432040373757"/>
    <x v="1"/>
  </r>
  <r>
    <s v="b9a74d"/>
    <n v="2"/>
    <n v="22"/>
    <s v="t"/>
    <s v="656fd4"/>
    <d v="1899-12-30T00:03:59"/>
    <n v="17"/>
    <x v="244"/>
    <n v="2.3402260520705983E-2"/>
    <x v="1"/>
  </r>
  <r>
    <s v="2feb6b"/>
    <n v="5"/>
    <n v="22"/>
    <s v="t"/>
    <s v="656fd4"/>
    <d v="1899-12-30T00:03:59"/>
    <n v="29"/>
    <x v="884"/>
    <n v="9.9803758103010815E-2"/>
    <x v="1"/>
  </r>
  <r>
    <s v="d5e9a6"/>
    <n v="5"/>
    <n v="21"/>
    <s v="t"/>
    <s v="6aa13d"/>
    <d v="1899-12-30T00:59:29"/>
    <n v="23"/>
    <x v="401"/>
    <n v="8.0169508608828766E-2"/>
    <x v="0"/>
  </r>
  <r>
    <s v="72f5d4"/>
    <n v="5"/>
    <n v="21"/>
    <s v="t"/>
    <s v="6aa13d"/>
    <d v="1899-12-30T00:59:29"/>
    <n v="19"/>
    <x v="426"/>
    <n v="6.6226985372510719E-2"/>
    <x v="0"/>
  </r>
  <r>
    <s v="5d267b"/>
    <n v="5"/>
    <n v="21"/>
    <s v="t"/>
    <s v="6aa13d"/>
    <d v="1899-12-30T00:59:29"/>
    <n v="40"/>
    <x v="466"/>
    <n v="0.13942523236318047"/>
    <x v="1"/>
  </r>
  <r>
    <s v="2a2353"/>
    <n v="4"/>
    <n v="21"/>
    <s v="t"/>
    <s v="6aa13d"/>
    <d v="1899-12-30T00:59:29"/>
    <n v="57"/>
    <x v="662"/>
    <n v="0.15894476489402573"/>
    <x v="1"/>
  </r>
  <r>
    <s v="2feb6b"/>
    <n v="3"/>
    <n v="21"/>
    <s v="t"/>
    <s v="6aa13d"/>
    <d v="1899-12-30T00:59:29"/>
    <n v="29"/>
    <x v="304"/>
    <n v="6.0649976077983503E-2"/>
    <x v="1"/>
  </r>
  <r>
    <s v="c4a632"/>
    <n v="4"/>
    <n v="6"/>
    <s v="f"/>
    <s v="e8aa0e"/>
    <d v="1899-12-30T00:31:55"/>
    <n v="13"/>
    <x v="937"/>
    <n v="4.3133578214634559E-2"/>
    <x v="0"/>
  </r>
  <r>
    <s v="d5e9a6"/>
    <n v="2"/>
    <n v="6"/>
    <s v="f"/>
    <s v="e8aa0e"/>
    <d v="1899-12-30T00:31:55"/>
    <n v="23"/>
    <x v="1120"/>
    <n v="3.815662688217672E-2"/>
    <x v="0"/>
  </r>
  <r>
    <s v="5d267b"/>
    <n v="5"/>
    <n v="6"/>
    <s v="f"/>
    <s v="e8aa0e"/>
    <d v="1899-12-30T00:31:55"/>
    <n v="40"/>
    <x v="280"/>
    <n v="0.16589837774859448"/>
    <x v="1"/>
  </r>
  <r>
    <s v="c8d436"/>
    <n v="2"/>
    <n v="6"/>
    <s v="f"/>
    <s v="e8aa0e"/>
    <d v="1899-12-30T00:31:55"/>
    <n v="10"/>
    <x v="193"/>
    <n v="1.6589837774859444E-2"/>
    <x v="1"/>
  </r>
  <r>
    <s v="2a2353"/>
    <n v="3"/>
    <n v="6"/>
    <s v="f"/>
    <s v="e8aa0e"/>
    <d v="1899-12-30T00:31:55"/>
    <n v="57"/>
    <x v="395"/>
    <n v="0.14184311297504823"/>
    <x v="1"/>
  </r>
  <r>
    <s v="f084eb"/>
    <n v="1"/>
    <n v="6"/>
    <s v="f"/>
    <s v="e8aa0e"/>
    <d v="1899-12-30T00:31:55"/>
    <n v="36"/>
    <x v="1004"/>
    <n v="2.9861707994747001E-2"/>
    <x v="1"/>
  </r>
  <r>
    <s v="b9a74d"/>
    <n v="3"/>
    <n v="6"/>
    <s v="f"/>
    <s v="e8aa0e"/>
    <d v="1899-12-30T00:31:55"/>
    <n v="17"/>
    <x v="463"/>
    <n v="4.2304086325891582E-2"/>
    <x v="1"/>
  </r>
  <r>
    <s v="2feb6b"/>
    <n v="3"/>
    <n v="6"/>
    <s v="f"/>
    <s v="e8aa0e"/>
    <d v="1899-12-30T00:31:55"/>
    <n v="29"/>
    <x v="1066"/>
    <n v="7.2165794320638604E-2"/>
    <x v="1"/>
  </r>
  <r>
    <s v="72f5d4"/>
    <n v="1"/>
    <n v="7"/>
    <s v="t"/>
    <n v="8.5499999999999997E+57"/>
    <d v="1899-12-30T00:20:41"/>
    <n v="19"/>
    <x v="1100"/>
    <n v="1.5592682632008852E-2"/>
    <x v="0"/>
  </r>
  <r>
    <s v="5d267b"/>
    <n v="2"/>
    <n v="7"/>
    <s v="t"/>
    <n v="8.5499999999999997E+57"/>
    <d v="1899-12-30T00:20:41"/>
    <n v="40"/>
    <x v="918"/>
    <n v="6.5653400555826733E-2"/>
    <x v="1"/>
  </r>
  <r>
    <s v="c8d436"/>
    <n v="2"/>
    <n v="7"/>
    <s v="t"/>
    <n v="8.5499999999999997E+57"/>
    <d v="1899-12-30T00:20:41"/>
    <n v="10"/>
    <x v="433"/>
    <n v="1.6413350138956683E-2"/>
    <x v="1"/>
  </r>
  <r>
    <s v="f084eb"/>
    <n v="4"/>
    <n v="7"/>
    <s v="t"/>
    <n v="8.5499999999999997E+57"/>
    <d v="1899-12-30T00:20:41"/>
    <n v="36"/>
    <x v="688"/>
    <n v="0.11817612100048813"/>
    <x v="1"/>
  </r>
  <r>
    <s v="2feb6b"/>
    <n v="2"/>
    <n v="7"/>
    <s v="t"/>
    <n v="8.5499999999999997E+57"/>
    <d v="1899-12-30T00:20:41"/>
    <n v="29"/>
    <x v="743"/>
    <n v="4.759871540297439E-2"/>
    <x v="1"/>
  </r>
  <r>
    <s v="c4a632"/>
    <n v="5"/>
    <n v="0"/>
    <s v="t"/>
    <s v="0ab809"/>
    <d v="1899-12-30T00:40:33"/>
    <n v="13"/>
    <x v="1040"/>
    <n v="5.7358481668397021E-2"/>
    <x v="0"/>
  </r>
  <r>
    <s v="72f5d4"/>
    <n v="2"/>
    <n v="0"/>
    <s v="t"/>
    <s v="0ab809"/>
    <d v="1899-12-30T00:40:33"/>
    <n v="19"/>
    <x v="486"/>
    <n v="3.3532650821524415E-2"/>
    <x v="0"/>
  </r>
  <r>
    <s v="9ec847"/>
    <n v="5"/>
    <n v="0"/>
    <s v="t"/>
    <s v="0ab809"/>
    <d v="1899-12-30T00:40:33"/>
    <n v="54"/>
    <x v="521"/>
    <n v="0.23825830846872612"/>
    <x v="0"/>
  </r>
  <r>
    <s v="5d267b"/>
    <n v="5"/>
    <n v="0"/>
    <s v="t"/>
    <s v="0ab809"/>
    <d v="1899-12-30T00:40:33"/>
    <n v="40"/>
    <x v="1033"/>
    <n v="0.17648763590276006"/>
    <x v="1"/>
  </r>
  <r>
    <s v="c8d436"/>
    <n v="5"/>
    <n v="0"/>
    <s v="t"/>
    <s v="0ab809"/>
    <d v="1899-12-30T00:40:33"/>
    <n v="10"/>
    <x v="876"/>
    <n v="4.4121908975690016E-2"/>
    <x v="1"/>
  </r>
  <r>
    <s v="2a2353"/>
    <n v="1"/>
    <n v="0"/>
    <s v="t"/>
    <s v="0ab809"/>
    <d v="1899-12-30T00:40:33"/>
    <n v="57"/>
    <x v="701"/>
    <n v="5.0298976232286616E-2"/>
    <x v="1"/>
  </r>
  <r>
    <s v="f084eb"/>
    <n v="1"/>
    <n v="0"/>
    <s v="t"/>
    <s v="0ab809"/>
    <d v="1899-12-30T00:40:33"/>
    <n v="36"/>
    <x v="69"/>
    <n v="3.1767774462496817E-2"/>
    <x v="1"/>
  </r>
  <r>
    <s v="b9a74d"/>
    <n v="4"/>
    <n v="0"/>
    <s v="t"/>
    <s v="0ab809"/>
    <d v="1899-12-30T00:40:33"/>
    <n v="17"/>
    <x v="219"/>
    <n v="6.0005796206938425E-2"/>
    <x v="1"/>
  </r>
  <r>
    <s v="2feb6b"/>
    <n v="3"/>
    <n v="0"/>
    <s v="t"/>
    <s v="0ab809"/>
    <d v="1899-12-30T00:40:33"/>
    <n v="29"/>
    <x v="548"/>
    <n v="7.6772121617700625E-2"/>
    <x v="1"/>
  </r>
  <r>
    <s v="c4a632"/>
    <n v="1"/>
    <n v="6"/>
    <s v="f"/>
    <s v="cd037a"/>
    <d v="1899-12-30T00:35:45"/>
    <n v="13"/>
    <x v="998"/>
    <n v="1.078339455365864E-2"/>
    <x v="0"/>
  </r>
  <r>
    <s v="e31d39"/>
    <n v="5"/>
    <n v="6"/>
    <s v="f"/>
    <s v="cd037a"/>
    <d v="1899-12-30T00:35:45"/>
    <n v="10"/>
    <x v="412"/>
    <n v="4.1474594437148619E-2"/>
    <x v="0"/>
  </r>
  <r>
    <s v="d5e9a6"/>
    <n v="4"/>
    <n v="6"/>
    <s v="f"/>
    <s v="cd037a"/>
    <d v="1899-12-30T00:35:45"/>
    <n v="23"/>
    <x v="779"/>
    <n v="7.6313253764353439E-2"/>
    <x v="0"/>
  </r>
  <r>
    <s v="72f5d4"/>
    <n v="2"/>
    <n v="6"/>
    <s v="f"/>
    <s v="cd037a"/>
    <d v="1899-12-30T00:35:45"/>
    <n v="19"/>
    <x v="279"/>
    <n v="3.1520691772232948E-2"/>
    <x v="0"/>
  </r>
  <r>
    <s v="9ec847"/>
    <n v="4"/>
    <n v="6"/>
    <s v="f"/>
    <s v="cd037a"/>
    <d v="1899-12-30T00:35:45"/>
    <n v="54"/>
    <x v="1065"/>
    <n v="0.17917024796848202"/>
    <x v="0"/>
  </r>
  <r>
    <s v="c8d436"/>
    <n v="4"/>
    <n v="6"/>
    <s v="f"/>
    <s v="cd037a"/>
    <d v="1899-12-30T00:35:45"/>
    <n v="10"/>
    <x v="281"/>
    <n v="3.3179675549718887E-2"/>
    <x v="1"/>
  </r>
  <r>
    <s v="2a2353"/>
    <n v="1"/>
    <n v="6"/>
    <s v="f"/>
    <s v="cd037a"/>
    <d v="1899-12-30T00:35:45"/>
    <n v="57"/>
    <x v="1003"/>
    <n v="4.7281037658349422E-2"/>
    <x v="1"/>
  </r>
  <r>
    <s v="b9a74d"/>
    <n v="3"/>
    <n v="6"/>
    <s v="f"/>
    <s v="cd037a"/>
    <d v="1899-12-30T00:35:45"/>
    <n v="17"/>
    <x v="463"/>
    <n v="4.2304086325891582E-2"/>
    <x v="1"/>
  </r>
  <r>
    <s v="e83aa3"/>
    <n v="4"/>
    <n v="4"/>
    <s v="f"/>
    <s v="ea0fcd"/>
    <d v="1899-12-30T00:52:20"/>
    <n v="32"/>
    <x v="26"/>
    <n v="0.10843400349865578"/>
    <x v="0"/>
  </r>
  <r>
    <s v="d5e9a6"/>
    <n v="5"/>
    <n v="4"/>
    <s v="f"/>
    <s v="ea0fcd"/>
    <d v="1899-12-30T00:52:20"/>
    <n v="23"/>
    <x v="642"/>
    <n v="9.742117501832355E-2"/>
    <x v="0"/>
  </r>
  <r>
    <s v="72f5d4"/>
    <n v="2"/>
    <n v="4"/>
    <s v="f"/>
    <s v="ea0fcd"/>
    <d v="1899-12-30T00:52:20"/>
    <n v="19"/>
    <x v="925"/>
    <n v="3.219134478866343E-2"/>
    <x v="0"/>
  </r>
  <r>
    <s v="9ec847"/>
    <n v="2"/>
    <n v="4"/>
    <s v="f"/>
    <s v="ea0fcd"/>
    <d v="1899-12-30T00:52:20"/>
    <n v="54"/>
    <x v="234"/>
    <n v="9.149119045199082E-2"/>
    <x v="0"/>
  </r>
  <r>
    <s v="5d267b"/>
    <n v="5"/>
    <n v="4"/>
    <s v="f"/>
    <s v="ea0fcd"/>
    <d v="1899-12-30T00:52:20"/>
    <n v="40"/>
    <x v="1110"/>
    <n v="0.16942813046664967"/>
    <x v="1"/>
  </r>
  <r>
    <s v="c8d436"/>
    <n v="4"/>
    <n v="4"/>
    <s v="f"/>
    <s v="ea0fcd"/>
    <d v="1899-12-30T00:52:20"/>
    <n v="10"/>
    <x v="28"/>
    <n v="3.3885626093329929E-2"/>
    <x v="1"/>
  </r>
  <r>
    <s v="f084eb"/>
    <n v="5"/>
    <n v="4"/>
    <s v="f"/>
    <s v="ea0fcd"/>
    <d v="1899-12-30T00:52:20"/>
    <n v="36"/>
    <x v="850"/>
    <n v="0.1524853174199847"/>
    <x v="1"/>
  </r>
  <r>
    <s v="e83aa3"/>
    <n v="5"/>
    <n v="3"/>
    <s v="t"/>
    <s v="fff8ca"/>
    <d v="1899-12-30T00:08:01"/>
    <n v="32"/>
    <x v="654"/>
    <n v="0.1369544054605418"/>
    <x v="0"/>
  </r>
  <r>
    <s v="9ec847"/>
    <n v="4"/>
    <n v="3"/>
    <s v="t"/>
    <s v="fff8ca"/>
    <d v="1899-12-30T00:08:01"/>
    <n v="54"/>
    <x v="825"/>
    <n v="0.18488844737173143"/>
    <x v="0"/>
  </r>
  <r>
    <s v="c8d436"/>
    <n v="5"/>
    <n v="3"/>
    <s v="t"/>
    <s v="fff8ca"/>
    <d v="1899-12-30T00:08:01"/>
    <n v="10"/>
    <x v="674"/>
    <n v="4.2798251706419314E-2"/>
    <x v="1"/>
  </r>
  <r>
    <s v="2a2353"/>
    <n v="2"/>
    <n v="3"/>
    <s v="t"/>
    <s v="fff8ca"/>
    <d v="1899-12-30T00:08:01"/>
    <n v="57"/>
    <x v="657"/>
    <n v="9.758001389063603E-2"/>
    <x v="1"/>
  </r>
  <r>
    <s v="f084eb"/>
    <n v="1"/>
    <n v="3"/>
    <s v="t"/>
    <s v="fff8ca"/>
    <d v="1899-12-30T00:08:01"/>
    <n v="36"/>
    <x v="899"/>
    <n v="3.0814741228621913E-2"/>
    <x v="1"/>
  </r>
  <r>
    <s v="b9a74d"/>
    <n v="4"/>
    <n v="3"/>
    <s v="t"/>
    <s v="fff8ca"/>
    <d v="1899-12-30T00:08:01"/>
    <n v="17"/>
    <x v="980"/>
    <n v="5.820562232073026E-2"/>
    <x v="1"/>
  </r>
  <r>
    <s v="e83aa3"/>
    <n v="2"/>
    <n v="14"/>
    <s v="f"/>
    <s v="f9d908"/>
    <d v="1899-12-30T00:20:02"/>
    <n v="32"/>
    <x v="1175"/>
    <n v="4.8569397400439571E-2"/>
    <x v="0"/>
  </r>
  <r>
    <s v="d5e9a6"/>
    <n v="1"/>
    <n v="14"/>
    <s v="f"/>
    <s v="f9d908"/>
    <d v="1899-12-30T00:20:02"/>
    <n v="23"/>
    <x v="390"/>
    <n v="1.745462719078297E-2"/>
    <x v="0"/>
  </r>
  <r>
    <s v="72f5d4"/>
    <n v="1"/>
    <n v="14"/>
    <s v="f"/>
    <s v="f9d908"/>
    <d v="1899-12-30T00:20:02"/>
    <n v="19"/>
    <x v="45"/>
    <n v="1.4419039853255497E-2"/>
    <x v="0"/>
  </r>
  <r>
    <s v="c8d436"/>
    <n v="1"/>
    <n v="14"/>
    <s v="f"/>
    <s v="f9d908"/>
    <d v="1899-12-30T00:20:02"/>
    <n v="10"/>
    <x v="469"/>
    <n v="7.5889683438186825E-3"/>
    <x v="1"/>
  </r>
  <r>
    <s v="f084eb"/>
    <n v="2"/>
    <n v="14"/>
    <s v="f"/>
    <s v="f9d908"/>
    <d v="1899-12-30T00:20:02"/>
    <n v="36"/>
    <x v="34"/>
    <n v="5.4640572075494519E-2"/>
    <x v="1"/>
  </r>
  <r>
    <s v="2feb6b"/>
    <n v="3"/>
    <n v="14"/>
    <s v="f"/>
    <s v="f9d908"/>
    <d v="1899-12-30T00:20:02"/>
    <n v="29"/>
    <x v="558"/>
    <n v="6.602402459122253E-2"/>
    <x v="1"/>
  </r>
  <r>
    <s v="c4a632"/>
    <n v="5"/>
    <n v="1"/>
    <s v="t"/>
    <s v="32bb13"/>
    <d v="1899-12-30T00:33:20"/>
    <n v="13"/>
    <x v="111"/>
    <n v="5.6784896851713049E-2"/>
    <x v="0"/>
  </r>
  <r>
    <s v="e83aa3"/>
    <n v="3"/>
    <n v="1"/>
    <s v="t"/>
    <s v="32bb13"/>
    <d v="1899-12-30T00:33:20"/>
    <n v="32"/>
    <x v="1075"/>
    <n v="8.386692458099157E-2"/>
    <x v="0"/>
  </r>
  <r>
    <s v="d5e9a6"/>
    <n v="5"/>
    <n v="1"/>
    <s v="t"/>
    <s v="32bb13"/>
    <d v="1899-12-30T00:33:20"/>
    <n v="23"/>
    <x v="224"/>
    <n v="0.10046558673764616"/>
    <x v="0"/>
  </r>
  <r>
    <s v="72f5d4"/>
    <n v="1"/>
    <n v="1"/>
    <s v="t"/>
    <s v="32bb13"/>
    <d v="1899-12-30T00:33:20"/>
    <n v="19"/>
    <x v="454"/>
    <n v="1.6598662156654582E-2"/>
    <x v="0"/>
  </r>
  <r>
    <s v="f084eb"/>
    <n v="5"/>
    <n v="1"/>
    <s v="t"/>
    <s v="32bb13"/>
    <d v="1899-12-30T00:33:20"/>
    <n v="36"/>
    <x v="115"/>
    <n v="0.1572504835893592"/>
    <x v="1"/>
  </r>
  <r>
    <s v="b9a74d"/>
    <n v="5"/>
    <n v="1"/>
    <s v="t"/>
    <s v="32bb13"/>
    <d v="1899-12-30T00:33:20"/>
    <n v="17"/>
    <x v="732"/>
    <n v="7.4257172806086305E-2"/>
    <x v="1"/>
  </r>
  <r>
    <s v="e31d39"/>
    <n v="4"/>
    <n v="9"/>
    <s v="t"/>
    <s v="8c91ea"/>
    <d v="1899-12-30T00:22:49"/>
    <n v="10"/>
    <x v="75"/>
    <n v="3.2120749734302338E-2"/>
    <x v="0"/>
  </r>
  <r>
    <s v="2a2353"/>
    <n v="2"/>
    <n v="9"/>
    <s v="t"/>
    <s v="8c91ea"/>
    <d v="1899-12-30T00:22:49"/>
    <n v="57"/>
    <x v="408"/>
    <n v="9.1544136742761656E-2"/>
    <x v="1"/>
  </r>
  <r>
    <s v="b9a74d"/>
    <n v="2"/>
    <n v="9"/>
    <s v="t"/>
    <s v="8c91ea"/>
    <d v="1899-12-30T00:22:49"/>
    <n v="17"/>
    <x v="82"/>
    <n v="2.7302637274156986E-2"/>
    <x v="1"/>
  </r>
  <r>
    <s v="c4a632"/>
    <n v="5"/>
    <n v="14"/>
    <s v="t"/>
    <s v="b481ad"/>
    <d v="1899-12-30T00:43:05"/>
    <n v="13"/>
    <x v="98"/>
    <n v="4.9328294234821435E-2"/>
    <x v="0"/>
  </r>
  <r>
    <s v="e83aa3"/>
    <n v="3"/>
    <n v="14"/>
    <s v="t"/>
    <s v="b481ad"/>
    <d v="1899-12-30T00:43:05"/>
    <n v="32"/>
    <x v="389"/>
    <n v="7.2854096100659363E-2"/>
    <x v="0"/>
  </r>
  <r>
    <s v="e31d39"/>
    <n v="4"/>
    <n v="14"/>
    <s v="t"/>
    <s v="b481ad"/>
    <d v="1899-12-30T00:43:05"/>
    <n v="10"/>
    <x v="391"/>
    <n v="3.035587337527473E-2"/>
    <x v="0"/>
  </r>
  <r>
    <s v="d5e9a6"/>
    <n v="1"/>
    <n v="14"/>
    <s v="t"/>
    <s v="b481ad"/>
    <d v="1899-12-30T00:43:05"/>
    <n v="23"/>
    <x v="390"/>
    <n v="1.745462719078297E-2"/>
    <x v="0"/>
  </r>
  <r>
    <s v="9ec847"/>
    <n v="3"/>
    <n v="14"/>
    <s v="t"/>
    <s v="b481ad"/>
    <d v="1899-12-30T00:43:05"/>
    <n v="54"/>
    <x v="32"/>
    <n v="0.12294128716986265"/>
    <x v="0"/>
  </r>
  <r>
    <s v="5d267b"/>
    <n v="2"/>
    <n v="14"/>
    <s v="t"/>
    <s v="b481ad"/>
    <d v="1899-12-30T00:43:05"/>
    <n v="40"/>
    <x v="1141"/>
    <n v="6.071174675054946E-2"/>
    <x v="1"/>
  </r>
  <r>
    <s v="e31d39"/>
    <n v="2"/>
    <n v="4"/>
    <s v="t"/>
    <s v="6e1c82"/>
    <d v="1899-12-30T00:39:55"/>
    <n v="10"/>
    <x v="849"/>
    <n v="1.6942813046664965E-2"/>
    <x v="0"/>
  </r>
  <r>
    <s v="d5e9a6"/>
    <n v="3"/>
    <n v="4"/>
    <s v="t"/>
    <s v="6e1c82"/>
    <d v="1899-12-30T00:39:55"/>
    <n v="23"/>
    <x v="305"/>
    <n v="5.845270501099413E-2"/>
    <x v="0"/>
  </r>
  <r>
    <s v="72f5d4"/>
    <n v="1"/>
    <n v="4"/>
    <s v="t"/>
    <s v="6e1c82"/>
    <d v="1899-12-30T00:39:55"/>
    <n v="19"/>
    <x v="543"/>
    <n v="1.6095672394331715E-2"/>
    <x v="0"/>
  </r>
  <r>
    <s v="9ec847"/>
    <n v="1"/>
    <n v="4"/>
    <s v="t"/>
    <s v="6e1c82"/>
    <d v="1899-12-30T00:39:55"/>
    <n v="54"/>
    <x v="910"/>
    <n v="4.574559522599541E-2"/>
    <x v="0"/>
  </r>
  <r>
    <s v="2a2353"/>
    <n v="5"/>
    <n v="4"/>
    <s v="t"/>
    <s v="6e1c82"/>
    <d v="1899-12-30T00:39:55"/>
    <n v="57"/>
    <x v="749"/>
    <n v="0.24143508591497576"/>
    <x v="1"/>
  </r>
  <r>
    <s v="f084eb"/>
    <n v="1"/>
    <n v="4"/>
    <s v="t"/>
    <s v="6e1c82"/>
    <d v="1899-12-30T00:39:55"/>
    <n v="36"/>
    <x v="30"/>
    <n v="3.0497063483996941E-2"/>
    <x v="1"/>
  </r>
  <r>
    <s v="2feb6b"/>
    <n v="5"/>
    <n v="4"/>
    <s v="t"/>
    <s v="6e1c82"/>
    <d v="1899-12-30T00:39:55"/>
    <n v="29"/>
    <x v="122"/>
    <n v="0.12283539458832099"/>
    <x v="1"/>
  </r>
  <r>
    <s v="d5e9a6"/>
    <n v="5"/>
    <n v="15"/>
    <s v="t"/>
    <n v="393738"/>
    <d v="1899-12-30T00:50:28"/>
    <n v="23"/>
    <x v="168"/>
    <n v="8.625833204747399E-2"/>
    <x v="0"/>
  </r>
  <r>
    <s v="72f5d4"/>
    <n v="2"/>
    <n v="15"/>
    <s v="t"/>
    <n v="393738"/>
    <d v="1899-12-30T00:50:28"/>
    <n v="19"/>
    <x v="62"/>
    <n v="2.8502753198295747E-2"/>
    <x v="0"/>
  </r>
  <r>
    <s v="9ec847"/>
    <n v="5"/>
    <n v="15"/>
    <s v="t"/>
    <n v="393738"/>
    <d v="1899-12-30T00:50:28"/>
    <n v="54"/>
    <x v="866"/>
    <n v="0.20251956219841719"/>
    <x v="0"/>
  </r>
  <r>
    <s v="5d267b"/>
    <n v="2"/>
    <n v="15"/>
    <s v="t"/>
    <n v="393738"/>
    <d v="1899-12-30T00:50:28"/>
    <n v="40"/>
    <x v="219"/>
    <n v="6.0005796206938425E-2"/>
    <x v="1"/>
  </r>
  <r>
    <s v="c8d436"/>
    <n v="5"/>
    <n v="15"/>
    <s v="t"/>
    <n v="393738"/>
    <d v="1899-12-30T00:50:28"/>
    <n v="10"/>
    <x v="61"/>
    <n v="3.7503622629336514E-2"/>
    <x v="1"/>
  </r>
  <r>
    <s v="f084eb"/>
    <n v="3"/>
    <n v="15"/>
    <s v="t"/>
    <n v="393738"/>
    <d v="1899-12-30T00:50:28"/>
    <n v="36"/>
    <x v="565"/>
    <n v="8.1007824879366877E-2"/>
    <x v="1"/>
  </r>
  <r>
    <s v="b9a74d"/>
    <n v="5"/>
    <n v="15"/>
    <s v="t"/>
    <n v="393738"/>
    <d v="1899-12-30T00:50:28"/>
    <n v="17"/>
    <x v="781"/>
    <n v="6.3756158469872079E-2"/>
    <x v="1"/>
  </r>
  <r>
    <s v="2feb6b"/>
    <n v="2"/>
    <n v="15"/>
    <s v="t"/>
    <n v="393738"/>
    <d v="1899-12-30T00:50:28"/>
    <n v="29"/>
    <x v="994"/>
    <n v="4.3504202250030356E-2"/>
    <x v="1"/>
  </r>
  <r>
    <s v="c4a632"/>
    <n v="2"/>
    <n v="3"/>
    <s v="f"/>
    <s v="c02a95"/>
    <d v="1899-12-30T00:57:01"/>
    <n v="13"/>
    <x v="672"/>
    <n v="2.2255090887338045E-2"/>
    <x v="0"/>
  </r>
  <r>
    <s v="9ec847"/>
    <n v="2"/>
    <n v="3"/>
    <s v="f"/>
    <s v="c02a95"/>
    <d v="1899-12-30T00:57:01"/>
    <n v="54"/>
    <x v="837"/>
    <n v="9.2444223685865717E-2"/>
    <x v="0"/>
  </r>
  <r>
    <s v="2a2353"/>
    <n v="5"/>
    <n v="3"/>
    <s v="f"/>
    <s v="c02a95"/>
    <d v="1899-12-30T00:57:01"/>
    <n v="57"/>
    <x v="898"/>
    <n v="0.24395003472659008"/>
    <x v="1"/>
  </r>
  <r>
    <s v="b9a74d"/>
    <n v="3"/>
    <n v="3"/>
    <s v="f"/>
    <s v="c02a95"/>
    <d v="1899-12-30T00:57:01"/>
    <n v="17"/>
    <x v="768"/>
    <n v="4.3654216740547702E-2"/>
    <x v="1"/>
  </r>
  <r>
    <s v="e83aa3"/>
    <n v="4"/>
    <n v="5"/>
    <s v="t"/>
    <s v="356c41"/>
    <d v="1899-12-30T00:07:23"/>
    <n v="32"/>
    <x v="378"/>
    <n v="0.10730448262887812"/>
    <x v="0"/>
  </r>
  <r>
    <s v="d5e9a6"/>
    <n v="3"/>
    <n v="5"/>
    <s v="t"/>
    <s v="356c41"/>
    <d v="1899-12-30T00:07:23"/>
    <n v="23"/>
    <x v="159"/>
    <n v="5.7843822667129612E-2"/>
    <x v="0"/>
  </r>
  <r>
    <s v="9ec847"/>
    <n v="4"/>
    <n v="5"/>
    <s v="t"/>
    <s v="356c41"/>
    <d v="1899-12-30T00:07:23"/>
    <n v="54"/>
    <x v="89"/>
    <n v="0.18107631443623182"/>
    <x v="0"/>
  </r>
  <r>
    <s v="2a2353"/>
    <n v="1"/>
    <n v="5"/>
    <s v="t"/>
    <s v="356c41"/>
    <d v="1899-12-30T00:07:23"/>
    <n v="57"/>
    <x v="56"/>
    <n v="4.7784027420672288E-2"/>
    <x v="1"/>
  </r>
  <r>
    <s v="f084eb"/>
    <n v="5"/>
    <n v="5"/>
    <s v="t"/>
    <s v="356c41"/>
    <d v="1899-12-30T00:07:23"/>
    <n v="36"/>
    <x v="218"/>
    <n v="0.15089692869685986"/>
    <x v="1"/>
  </r>
  <r>
    <s v="e83aa3"/>
    <n v="3"/>
    <n v="2"/>
    <s v="f"/>
    <s v="647bdf"/>
    <d v="1899-12-30T00:07:20"/>
    <n v="32"/>
    <x v="651"/>
    <n v="8.3019783928658344E-2"/>
    <x v="0"/>
  </r>
  <r>
    <s v="e31d39"/>
    <n v="4"/>
    <n v="2"/>
    <s v="f"/>
    <s v="647bdf"/>
    <d v="1899-12-30T00:07:20"/>
    <n v="10"/>
    <x v="175"/>
    <n v="3.4591576636940978E-2"/>
    <x v="0"/>
  </r>
  <r>
    <s v="d5e9a6"/>
    <n v="2"/>
    <n v="2"/>
    <s v="f"/>
    <s v="647bdf"/>
    <d v="1899-12-30T00:07:20"/>
    <n v="23"/>
    <x v="921"/>
    <n v="3.978031313248212E-2"/>
    <x v="0"/>
  </r>
  <r>
    <s v="72f5d4"/>
    <n v="1"/>
    <n v="2"/>
    <s v="f"/>
    <s v="647bdf"/>
    <d v="1899-12-30T00:07:20"/>
    <n v="19"/>
    <x v="1050"/>
    <n v="1.6430998902546966E-2"/>
    <x v="0"/>
  </r>
  <r>
    <s v="c8d436"/>
    <n v="4"/>
    <n v="2"/>
    <s v="f"/>
    <s v="647bdf"/>
    <d v="1899-12-30T00:07:20"/>
    <n v="10"/>
    <x v="175"/>
    <n v="3.4591576636940978E-2"/>
    <x v="1"/>
  </r>
  <r>
    <s v="f084eb"/>
    <n v="2"/>
    <n v="2"/>
    <s v="f"/>
    <s v="647bdf"/>
    <d v="1899-12-30T00:07:20"/>
    <n v="36"/>
    <x v="923"/>
    <n v="6.2264837946493755E-2"/>
    <x v="1"/>
  </r>
  <r>
    <s v="2feb6b"/>
    <n v="3"/>
    <n v="2"/>
    <s v="f"/>
    <s v="647bdf"/>
    <d v="1899-12-30T00:07:20"/>
    <n v="29"/>
    <x v="1105"/>
    <n v="7.5236679185346614E-2"/>
    <x v="1"/>
  </r>
  <r>
    <s v="e31d39"/>
    <n v="4"/>
    <n v="23"/>
    <s v="f"/>
    <s v="428c4c"/>
    <d v="1899-12-30T00:15:15"/>
    <n v="10"/>
    <x v="163"/>
    <n v="2.7179095929025052E-2"/>
    <x v="0"/>
  </r>
  <r>
    <s v="d5e9a6"/>
    <n v="1"/>
    <n v="23"/>
    <s v="f"/>
    <s v="428c4c"/>
    <d v="1899-12-30T00:15:15"/>
    <n v="23"/>
    <x v="1095"/>
    <n v="1.5627980159189404E-2"/>
    <x v="0"/>
  </r>
  <r>
    <s v="9ec847"/>
    <n v="5"/>
    <n v="23"/>
    <s v="f"/>
    <s v="428c4c"/>
    <d v="1899-12-30T00:15:15"/>
    <n v="54"/>
    <x v="250"/>
    <n v="0.1834588975209191"/>
    <x v="0"/>
  </r>
  <r>
    <s v="5d267b"/>
    <n v="3"/>
    <n v="23"/>
    <s v="f"/>
    <s v="428c4c"/>
    <d v="1899-12-30T00:15:15"/>
    <n v="40"/>
    <x v="945"/>
    <n v="8.1537287787075155E-2"/>
    <x v="1"/>
  </r>
  <r>
    <s v="2a2353"/>
    <n v="1"/>
    <n v="23"/>
    <s v="f"/>
    <s v="428c4c"/>
    <d v="1899-12-30T00:15:15"/>
    <n v="57"/>
    <x v="489"/>
    <n v="3.8730211698860692E-2"/>
    <x v="1"/>
  </r>
  <r>
    <s v="f084eb"/>
    <n v="1"/>
    <n v="23"/>
    <s v="f"/>
    <s v="428c4c"/>
    <d v="1899-12-30T00:15:15"/>
    <n v="36"/>
    <x v="1134"/>
    <n v="2.4461186336122546E-2"/>
    <x v="1"/>
  </r>
  <r>
    <s v="b9a74d"/>
    <n v="1"/>
    <n v="23"/>
    <s v="f"/>
    <s v="428c4c"/>
    <d v="1899-12-30T00:15:15"/>
    <n v="17"/>
    <x v="665"/>
    <n v="1.1551115769835647E-2"/>
    <x v="1"/>
  </r>
  <r>
    <s v="2feb6b"/>
    <n v="5"/>
    <n v="23"/>
    <s v="f"/>
    <s v="428c4c"/>
    <d v="1899-12-30T00:15:15"/>
    <n v="29"/>
    <x v="252"/>
    <n v="9.8524222742715814E-2"/>
    <x v="1"/>
  </r>
  <r>
    <s v="c4a632"/>
    <n v="2"/>
    <n v="1"/>
    <s v="t"/>
    <s v="16ac91"/>
    <d v="1899-12-30T00:06:44"/>
    <n v="13"/>
    <x v="660"/>
    <n v="2.2713958740685221E-2"/>
    <x v="0"/>
  </r>
  <r>
    <s v="e31d39"/>
    <n v="5"/>
    <n v="1"/>
    <s v="t"/>
    <s v="16ac91"/>
    <d v="1899-12-30T00:06:44"/>
    <n v="10"/>
    <x v="453"/>
    <n v="4.368068988593312E-2"/>
    <x v="0"/>
  </r>
  <r>
    <s v="d5e9a6"/>
    <n v="4"/>
    <n v="1"/>
    <s v="t"/>
    <s v="16ac91"/>
    <d v="1899-12-30T00:06:44"/>
    <n v="23"/>
    <x v="1077"/>
    <n v="8.0372469390116941E-2"/>
    <x v="0"/>
  </r>
  <r>
    <s v="9ec847"/>
    <n v="3"/>
    <n v="1"/>
    <s v="t"/>
    <s v="16ac91"/>
    <d v="1899-12-30T00:06:44"/>
    <n v="54"/>
    <x v="1132"/>
    <n v="0.1415254352304233"/>
    <x v="0"/>
  </r>
  <r>
    <s v="2a2353"/>
    <n v="1"/>
    <n v="1"/>
    <s v="t"/>
    <s v="16ac91"/>
    <d v="1899-12-30T00:06:44"/>
    <n v="57"/>
    <x v="661"/>
    <n v="4.9795986469963756E-2"/>
    <x v="1"/>
  </r>
  <r>
    <s v="2feb6b"/>
    <n v="2"/>
    <n v="1"/>
    <s v="t"/>
    <s v="16ac91"/>
    <d v="1899-12-30T00:06:44"/>
    <n v="29"/>
    <x v="117"/>
    <n v="5.0669600267682413E-2"/>
    <x v="1"/>
  </r>
  <r>
    <s v="e83aa3"/>
    <n v="1"/>
    <n v="4"/>
    <s v="f"/>
    <s v="b3b97c"/>
    <d v="1899-12-30T00:27:52"/>
    <n v="32"/>
    <x v="641"/>
    <n v="2.7108500874663946E-2"/>
    <x v="0"/>
  </r>
  <r>
    <s v="d5e9a6"/>
    <n v="4"/>
    <n v="4"/>
    <s v="f"/>
    <s v="b3b97c"/>
    <d v="1899-12-30T00:27:52"/>
    <n v="23"/>
    <x v="728"/>
    <n v="7.793694001465884E-2"/>
    <x v="0"/>
  </r>
  <r>
    <s v="72f5d4"/>
    <n v="5"/>
    <n v="4"/>
    <s v="f"/>
    <s v="b3b97c"/>
    <d v="1899-12-30T00:27:52"/>
    <n v="19"/>
    <x v="381"/>
    <n v="8.0478361971658585E-2"/>
    <x v="0"/>
  </r>
  <r>
    <s v="9ec847"/>
    <n v="4"/>
    <n v="4"/>
    <s v="f"/>
    <s v="b3b97c"/>
    <d v="1899-12-30T00:27:52"/>
    <n v="54"/>
    <x v="747"/>
    <n v="0.18298238090398164"/>
    <x v="0"/>
  </r>
  <r>
    <s v="5d267b"/>
    <n v="1"/>
    <n v="4"/>
    <s v="f"/>
    <s v="b3b97c"/>
    <d v="1899-12-30T00:27:52"/>
    <n v="40"/>
    <x v="28"/>
    <n v="3.3885626093329929E-2"/>
    <x v="1"/>
  </r>
  <r>
    <s v="2feb6b"/>
    <n v="4"/>
    <n v="4"/>
    <s v="f"/>
    <s v="b3b97c"/>
    <d v="1899-12-30T00:27:52"/>
    <n v="29"/>
    <x v="119"/>
    <n v="9.8268315670656817E-2"/>
    <x v="1"/>
  </r>
  <r>
    <s v="c4a632"/>
    <n v="1"/>
    <n v="22"/>
    <s v="t"/>
    <s v="389b95"/>
    <d v="1899-12-30T00:22:52"/>
    <n v="13"/>
    <x v="1157"/>
    <n v="8.9479231402699363E-3"/>
    <x v="0"/>
  </r>
  <r>
    <s v="e83aa3"/>
    <n v="2"/>
    <n v="22"/>
    <s v="t"/>
    <s v="389b95"/>
    <d v="1899-12-30T00:22:52"/>
    <n v="32"/>
    <x v="724"/>
    <n v="4.4051313921328918E-2"/>
    <x v="0"/>
  </r>
  <r>
    <s v="e31d39"/>
    <n v="1"/>
    <n v="22"/>
    <s v="t"/>
    <s v="389b95"/>
    <d v="1899-12-30T00:22:52"/>
    <n v="10"/>
    <x v="242"/>
    <n v="6.8830178002076432E-3"/>
    <x v="0"/>
  </r>
  <r>
    <s v="72f5d4"/>
    <n v="5"/>
    <n v="22"/>
    <s v="t"/>
    <s v="389b95"/>
    <d v="1899-12-30T00:22:52"/>
    <n v="19"/>
    <x v="1094"/>
    <n v="6.5388669101972621E-2"/>
    <x v="0"/>
  </r>
  <r>
    <s v="9ec847"/>
    <n v="4"/>
    <n v="22"/>
    <s v="t"/>
    <s v="389b95"/>
    <d v="1899-12-30T00:22:52"/>
    <n v="54"/>
    <x v="1012"/>
    <n v="0.1486731844844851"/>
    <x v="0"/>
  </r>
  <r>
    <s v="5d267b"/>
    <n v="2"/>
    <n v="22"/>
    <s v="t"/>
    <s v="389b95"/>
    <d v="1899-12-30T00:22:52"/>
    <n v="40"/>
    <x v="976"/>
    <n v="5.5064142401661145E-2"/>
    <x v="1"/>
  </r>
  <r>
    <s v="2a2353"/>
    <n v="5"/>
    <n v="22"/>
    <s v="t"/>
    <s v="389b95"/>
    <d v="1899-12-30T00:22:52"/>
    <n v="57"/>
    <x v="151"/>
    <n v="0.19616600730591785"/>
    <x v="1"/>
  </r>
  <r>
    <s v="b9a74d"/>
    <n v="5"/>
    <n v="22"/>
    <s v="t"/>
    <s v="389b95"/>
    <d v="1899-12-30T00:22:52"/>
    <n v="17"/>
    <x v="1153"/>
    <n v="5.8505651301764959E-2"/>
    <x v="1"/>
  </r>
  <r>
    <s v="e31d39"/>
    <n v="2"/>
    <n v="14"/>
    <s v="t"/>
    <s v="d71140"/>
    <d v="1899-12-30T00:08:34"/>
    <n v="10"/>
    <x v="441"/>
    <n v="1.5177936687637365E-2"/>
    <x v="0"/>
  </r>
  <r>
    <s v="d5e9a6"/>
    <n v="2"/>
    <n v="14"/>
    <s v="t"/>
    <s v="d71140"/>
    <d v="1899-12-30T00:08:34"/>
    <n v="23"/>
    <x v="636"/>
    <n v="3.4909254381565939E-2"/>
    <x v="0"/>
  </r>
  <r>
    <s v="9ec847"/>
    <n v="5"/>
    <n v="14"/>
    <s v="t"/>
    <s v="d71140"/>
    <d v="1899-12-30T00:08:34"/>
    <n v="54"/>
    <x v="100"/>
    <n v="0.20490214528310441"/>
    <x v="0"/>
  </r>
  <r>
    <s v="5d267b"/>
    <n v="3"/>
    <n v="14"/>
    <s v="t"/>
    <s v="d71140"/>
    <d v="1899-12-30T00:08:34"/>
    <n v="40"/>
    <x v="352"/>
    <n v="9.10676201258242E-2"/>
    <x v="1"/>
  </r>
  <r>
    <s v="2a2353"/>
    <n v="2"/>
    <n v="14"/>
    <s v="t"/>
    <s v="d71140"/>
    <d v="1899-12-30T00:08:34"/>
    <n v="57"/>
    <x v="353"/>
    <n v="8.6514239119532974E-2"/>
    <x v="1"/>
  </r>
  <r>
    <s v="f084eb"/>
    <n v="4"/>
    <n v="14"/>
    <s v="t"/>
    <s v="d71140"/>
    <d v="1899-12-30T00:08:34"/>
    <n v="36"/>
    <x v="549"/>
    <n v="0.10928114415098904"/>
    <x v="1"/>
  </r>
  <r>
    <s v="b9a74d"/>
    <n v="4"/>
    <n v="14"/>
    <s v="t"/>
    <s v="d71140"/>
    <d v="1899-12-30T00:08:34"/>
    <n v="17"/>
    <x v="102"/>
    <n v="5.1604984737967041E-2"/>
    <x v="1"/>
  </r>
  <r>
    <s v="c4a632"/>
    <n v="2"/>
    <n v="5"/>
    <s v="t"/>
    <s v="f8ae2c"/>
    <d v="1899-12-30T00:01:51"/>
    <n v="13"/>
    <x v="769"/>
    <n v="2.1796223033990869E-2"/>
    <x v="0"/>
  </r>
  <r>
    <s v="e83aa3"/>
    <n v="3"/>
    <n v="5"/>
    <s v="t"/>
    <s v="f8ae2c"/>
    <d v="1899-12-30T00:01:51"/>
    <n v="32"/>
    <x v="1074"/>
    <n v="8.0478361971658571E-2"/>
    <x v="0"/>
  </r>
  <r>
    <s v="9ec847"/>
    <n v="1"/>
    <n v="5"/>
    <s v="t"/>
    <s v="f8ae2c"/>
    <d v="1899-12-30T00:01:51"/>
    <n v="54"/>
    <x v="459"/>
    <n v="4.5269078609057954E-2"/>
    <x v="0"/>
  </r>
  <r>
    <s v="5d267b"/>
    <n v="2"/>
    <n v="5"/>
    <s v="t"/>
    <s v="f8ae2c"/>
    <d v="1899-12-30T00:01:51"/>
    <n v="40"/>
    <x v="310"/>
    <n v="6.706530164304883E-2"/>
    <x v="1"/>
  </r>
  <r>
    <s v="c8d436"/>
    <n v="1"/>
    <n v="5"/>
    <s v="t"/>
    <s v="f8ae2c"/>
    <d v="1899-12-30T00:01:51"/>
    <n v="10"/>
    <x v="534"/>
    <n v="8.3831627053811038E-3"/>
    <x v="1"/>
  </r>
  <r>
    <s v="2a2353"/>
    <n v="3"/>
    <n v="5"/>
    <s v="t"/>
    <s v="f8ae2c"/>
    <d v="1899-12-30T00:01:51"/>
    <n v="57"/>
    <x v="984"/>
    <n v="0.14335208226201684"/>
    <x v="1"/>
  </r>
  <r>
    <s v="f084eb"/>
    <n v="3"/>
    <n v="5"/>
    <s v="t"/>
    <s v="f8ae2c"/>
    <d v="1899-12-30T00:01:51"/>
    <n v="36"/>
    <x v="1016"/>
    <n v="9.0538157218115908E-2"/>
    <x v="1"/>
  </r>
  <r>
    <s v="2feb6b"/>
    <n v="4"/>
    <n v="5"/>
    <s v="t"/>
    <s v="f8ae2c"/>
    <d v="1899-12-30T00:01:51"/>
    <n v="29"/>
    <x v="1053"/>
    <n v="9.7244687382420786E-2"/>
    <x v="1"/>
  </r>
  <r>
    <s v="c4a632"/>
    <n v="5"/>
    <n v="19"/>
    <s v="t"/>
    <s v="c8fec7"/>
    <d v="1899-12-30T00:07:09"/>
    <n v="13"/>
    <x v="48"/>
    <n v="4.6460370151401593E-2"/>
    <x v="0"/>
  </r>
  <r>
    <s v="e83aa3"/>
    <n v="4"/>
    <n v="19"/>
    <s v="t"/>
    <s v="c8fec7"/>
    <d v="1899-12-30T00:07:09"/>
    <n v="32"/>
    <x v="1042"/>
    <n v="9.1491190451990834E-2"/>
    <x v="0"/>
  </r>
  <r>
    <s v="d5e9a6"/>
    <n v="5"/>
    <n v="19"/>
    <s v="t"/>
    <s v="c8fec7"/>
    <d v="1899-12-30T00:07:09"/>
    <n v="23"/>
    <x v="256"/>
    <n v="8.2199116421710502E-2"/>
    <x v="0"/>
  </r>
  <r>
    <s v="72f5d4"/>
    <n v="3"/>
    <n v="19"/>
    <s v="t"/>
    <s v="c8fec7"/>
    <d v="1899-12-30T00:07:09"/>
    <n v="19"/>
    <x v="496"/>
    <n v="4.0742170748152166E-2"/>
    <x v="0"/>
  </r>
  <r>
    <s v="5d267b"/>
    <n v="5"/>
    <n v="19"/>
    <s v="t"/>
    <s v="c8fec7"/>
    <d v="1899-12-30T00:07:09"/>
    <n v="40"/>
    <x v="52"/>
    <n v="0.14295498508123564"/>
    <x v="1"/>
  </r>
  <r>
    <s v="f084eb"/>
    <n v="5"/>
    <n v="19"/>
    <s v="t"/>
    <s v="c8fec7"/>
    <d v="1899-12-30T00:07:09"/>
    <n v="36"/>
    <x v="343"/>
    <n v="0.1286594865731121"/>
    <x v="1"/>
  </r>
  <r>
    <s v="b9a74d"/>
    <n v="5"/>
    <n v="19"/>
    <s v="t"/>
    <s v="c8fec7"/>
    <d v="1899-12-30T00:07:09"/>
    <n v="17"/>
    <x v="670"/>
    <n v="6.0755868659525161E-2"/>
    <x v="1"/>
  </r>
  <r>
    <s v="e31d39"/>
    <n v="2"/>
    <n v="22"/>
    <s v="f"/>
    <s v="1f8464"/>
    <d v="1899-12-30T00:45:21"/>
    <n v="10"/>
    <x v="725"/>
    <n v="1.3766035600415286E-2"/>
    <x v="0"/>
  </r>
  <r>
    <s v="d5e9a6"/>
    <n v="2"/>
    <n v="22"/>
    <s v="f"/>
    <s v="1f8464"/>
    <d v="1899-12-30T00:45:21"/>
    <n v="23"/>
    <x v="722"/>
    <n v="3.1661881880955159E-2"/>
    <x v="0"/>
  </r>
  <r>
    <s v="9ec847"/>
    <n v="5"/>
    <n v="22"/>
    <s v="f"/>
    <s v="1f8464"/>
    <d v="1899-12-30T00:45:21"/>
    <n v="54"/>
    <x v="245"/>
    <n v="0.18584148060560635"/>
    <x v="0"/>
  </r>
  <r>
    <s v="c8d436"/>
    <n v="4"/>
    <n v="22"/>
    <s v="f"/>
    <s v="1f8464"/>
    <d v="1899-12-30T00:45:21"/>
    <n v="10"/>
    <x v="241"/>
    <n v="2.7532071200830573E-2"/>
    <x v="1"/>
  </r>
  <r>
    <s v="2a2353"/>
    <n v="2"/>
    <n v="22"/>
    <s v="f"/>
    <s v="1f8464"/>
    <d v="1899-12-30T00:45:21"/>
    <n v="57"/>
    <x v="166"/>
    <n v="7.8466402922367132E-2"/>
    <x v="1"/>
  </r>
  <r>
    <s v="f084eb"/>
    <n v="1"/>
    <n v="22"/>
    <s v="f"/>
    <s v="1f8464"/>
    <d v="1899-12-30T00:45:21"/>
    <n v="36"/>
    <x v="560"/>
    <n v="2.4778864080747514E-2"/>
    <x v="1"/>
  </r>
  <r>
    <s v="c4a632"/>
    <n v="1"/>
    <n v="10"/>
    <s v="t"/>
    <s v="fd5379"/>
    <d v="1899-12-30T00:02:15"/>
    <n v="13"/>
    <x v="68"/>
    <n v="1.0324526700311466E-2"/>
    <x v="0"/>
  </r>
  <r>
    <s v="72f5d4"/>
    <n v="4"/>
    <n v="10"/>
    <s v="t"/>
    <s v="fd5379"/>
    <d v="1899-12-30T00:02:15"/>
    <n v="19"/>
    <x v="181"/>
    <n v="6.0358771478743946E-2"/>
    <x v="0"/>
  </r>
  <r>
    <s v="9ec847"/>
    <n v="5"/>
    <n v="10"/>
    <s v="t"/>
    <s v="fd5379"/>
    <d v="1899-12-30T00:02:15"/>
    <n v="54"/>
    <x v="70"/>
    <n v="0.2144324776218535"/>
    <x v="0"/>
  </r>
  <r>
    <s v="5d267b"/>
    <n v="4"/>
    <n v="10"/>
    <s v="t"/>
    <s v="fd5379"/>
    <d v="1899-12-30T00:02:15"/>
    <n v="40"/>
    <x v="449"/>
    <n v="0.12707109784998727"/>
    <x v="1"/>
  </r>
  <r>
    <s v="c8d436"/>
    <n v="4"/>
    <n v="10"/>
    <s v="t"/>
    <s v="fd5379"/>
    <d v="1899-12-30T00:02:15"/>
    <n v="10"/>
    <x v="69"/>
    <n v="3.1767774462496817E-2"/>
    <x v="1"/>
  </r>
  <r>
    <s v="f084eb"/>
    <n v="3"/>
    <n v="10"/>
    <s v="t"/>
    <s v="fd5379"/>
    <d v="1899-12-30T00:02:15"/>
    <n v="36"/>
    <x v="258"/>
    <n v="8.5772991048741393E-2"/>
    <x v="1"/>
  </r>
  <r>
    <s v="b9a74d"/>
    <n v="1"/>
    <n v="10"/>
    <s v="t"/>
    <s v="fd5379"/>
    <d v="1899-12-30T00:02:15"/>
    <n v="17"/>
    <x v="581"/>
    <n v="1.3501304146561147E-2"/>
    <x v="1"/>
  </r>
  <r>
    <s v="c4a632"/>
    <n v="3"/>
    <n v="16"/>
    <s v="f"/>
    <s v="6347f2"/>
    <d v="1899-12-30T00:12:24"/>
    <n v="13"/>
    <x v="81"/>
    <n v="2.8908674760872097E-2"/>
    <x v="0"/>
  </r>
  <r>
    <s v="d5e9a6"/>
    <n v="4"/>
    <n v="16"/>
    <s v="f"/>
    <s v="6347f2"/>
    <d v="1899-12-30T00:12:24"/>
    <n v="23"/>
    <x v="508"/>
    <n v="6.8194822512826492E-2"/>
    <x v="0"/>
  </r>
  <r>
    <s v="9ec847"/>
    <n v="2"/>
    <n v="16"/>
    <s v="f"/>
    <s v="6347f2"/>
    <d v="1899-12-30T00:12:24"/>
    <n v="54"/>
    <x v="139"/>
    <n v="8.0054791645491966E-2"/>
    <x v="0"/>
  </r>
  <r>
    <s v="5d267b"/>
    <n v="5"/>
    <n v="16"/>
    <s v="f"/>
    <s v="6347f2"/>
    <d v="1899-12-30T00:12:24"/>
    <n v="40"/>
    <x v="964"/>
    <n v="0.14824961415831844"/>
    <x v="1"/>
  </r>
  <r>
    <s v="f084eb"/>
    <n v="1"/>
    <n v="16"/>
    <s v="f"/>
    <s v="6347f2"/>
    <d v="1899-12-30T00:12:24"/>
    <n v="36"/>
    <x v="1131"/>
    <n v="2.6684930548497323E-2"/>
    <x v="1"/>
  </r>
  <r>
    <s v="2feb6b"/>
    <n v="4"/>
    <n v="16"/>
    <s v="f"/>
    <s v="6347f2"/>
    <d v="1899-12-30T00:12:24"/>
    <n v="29"/>
    <x v="620"/>
    <n v="8.5984776211824709E-2"/>
    <x v="1"/>
  </r>
  <r>
    <s v="c4a632"/>
    <n v="5"/>
    <n v="15"/>
    <s v="t"/>
    <s v="067d8a"/>
    <d v="1899-12-30T00:21:31"/>
    <n v="13"/>
    <x v="629"/>
    <n v="4.8754709418137469E-2"/>
    <x v="0"/>
  </r>
  <r>
    <s v="e83aa3"/>
    <n v="5"/>
    <n v="15"/>
    <s v="t"/>
    <s v="067d8a"/>
    <d v="1899-12-30T00:21:31"/>
    <n v="32"/>
    <x v="594"/>
    <n v="0.12001159241387685"/>
    <x v="0"/>
  </r>
  <r>
    <s v="e31d39"/>
    <n v="4"/>
    <n v="15"/>
    <s v="t"/>
    <s v="067d8a"/>
    <d v="1899-12-30T00:21:31"/>
    <n v="10"/>
    <x v="64"/>
    <n v="3.0002898103469212E-2"/>
    <x v="0"/>
  </r>
  <r>
    <s v="d5e9a6"/>
    <n v="2"/>
    <n v="15"/>
    <s v="t"/>
    <s v="067d8a"/>
    <d v="1899-12-30T00:21:31"/>
    <n v="23"/>
    <x v="630"/>
    <n v="3.4503332818989596E-2"/>
    <x v="0"/>
  </r>
  <r>
    <s v="9ec847"/>
    <n v="5"/>
    <n v="15"/>
    <s v="t"/>
    <s v="067d8a"/>
    <d v="1899-12-30T00:21:31"/>
    <n v="54"/>
    <x v="866"/>
    <n v="0.20251956219841719"/>
    <x v="0"/>
  </r>
  <r>
    <s v="5d267b"/>
    <n v="5"/>
    <n v="15"/>
    <s v="t"/>
    <s v="067d8a"/>
    <d v="1899-12-30T00:21:31"/>
    <n v="40"/>
    <x v="185"/>
    <n v="0.15001449051734606"/>
    <x v="1"/>
  </r>
  <r>
    <s v="c8d436"/>
    <n v="5"/>
    <n v="15"/>
    <s v="t"/>
    <s v="067d8a"/>
    <d v="1899-12-30T00:21:31"/>
    <n v="10"/>
    <x v="61"/>
    <n v="3.7503622629336514E-2"/>
    <x v="1"/>
  </r>
  <r>
    <s v="c4a632"/>
    <n v="1"/>
    <n v="23"/>
    <s v="t"/>
    <s v="edd831"/>
    <d v="1899-12-30T00:45:46"/>
    <n v="13"/>
    <x v="1133"/>
    <n v="8.8332061769331414E-3"/>
    <x v="0"/>
  </r>
  <r>
    <s v="e83aa3"/>
    <n v="3"/>
    <n v="23"/>
    <s v="t"/>
    <s v="edd831"/>
    <d v="1899-12-30T00:45:46"/>
    <n v="32"/>
    <x v="1048"/>
    <n v="6.5229830229660127E-2"/>
    <x v="0"/>
  </r>
  <r>
    <s v="72f5d4"/>
    <n v="2"/>
    <n v="23"/>
    <s v="t"/>
    <s v="edd831"/>
    <d v="1899-12-30T00:45:46"/>
    <n v="19"/>
    <x v="1108"/>
    <n v="2.58201411325738E-2"/>
    <x v="0"/>
  </r>
  <r>
    <s v="9ec847"/>
    <n v="2"/>
    <n v="23"/>
    <s v="t"/>
    <s v="edd831"/>
    <d v="1899-12-30T00:45:46"/>
    <n v="54"/>
    <x v="488"/>
    <n v="7.3383559008367627E-2"/>
    <x v="0"/>
  </r>
  <r>
    <s v="c8d436"/>
    <n v="1"/>
    <n v="23"/>
    <s v="t"/>
    <s v="edd831"/>
    <d v="1899-12-30T00:45:46"/>
    <n v="10"/>
    <x v="251"/>
    <n v="6.7947739822562629E-3"/>
    <x v="1"/>
  </r>
  <r>
    <s v="f084eb"/>
    <n v="5"/>
    <n v="23"/>
    <s v="t"/>
    <s v="edd831"/>
    <d v="1899-12-30T00:45:46"/>
    <n v="36"/>
    <x v="946"/>
    <n v="0.12230593168061273"/>
    <x v="1"/>
  </r>
  <r>
    <s v="2feb6b"/>
    <n v="1"/>
    <n v="23"/>
    <s v="t"/>
    <s v="edd831"/>
    <d v="1899-12-30T00:45:46"/>
    <n v="29"/>
    <x v="685"/>
    <n v="1.9704844548543165E-2"/>
    <x v="1"/>
  </r>
  <r>
    <s v="e83aa3"/>
    <n v="5"/>
    <n v="20"/>
    <s v="t"/>
    <s v="a30118"/>
    <d v="1899-12-30T00:48:42"/>
    <n v="32"/>
    <x v="127"/>
    <n v="0.11295208697776644"/>
    <x v="0"/>
  </r>
  <r>
    <s v="e31d39"/>
    <n v="1"/>
    <n v="20"/>
    <s v="t"/>
    <s v="a30118"/>
    <d v="1899-12-30T00:48:42"/>
    <n v="10"/>
    <x v="1056"/>
    <n v="7.0595054361104028E-3"/>
    <x v="0"/>
  </r>
  <r>
    <s v="5d267b"/>
    <n v="3"/>
    <n v="20"/>
    <s v="t"/>
    <s v="a30118"/>
    <d v="1899-12-30T00:48:42"/>
    <n v="40"/>
    <x v="215"/>
    <n v="8.4714065233324837E-2"/>
    <x v="1"/>
  </r>
  <r>
    <s v="b9a74d"/>
    <n v="5"/>
    <n v="20"/>
    <s v="t"/>
    <s v="a30118"/>
    <d v="1899-12-30T00:48:42"/>
    <n v="17"/>
    <x v="219"/>
    <n v="6.0005796206938425E-2"/>
    <x v="1"/>
  </r>
  <r>
    <s v="c4a632"/>
    <n v="4"/>
    <n v="6"/>
    <s v="t"/>
    <s v="c1da54"/>
    <d v="1899-12-30T00:15:51"/>
    <n v="13"/>
    <x v="937"/>
    <n v="4.3133578214634559E-2"/>
    <x v="0"/>
  </r>
  <r>
    <s v="e83aa3"/>
    <n v="5"/>
    <n v="6"/>
    <s v="t"/>
    <s v="c1da54"/>
    <d v="1899-12-30T00:15:51"/>
    <n v="32"/>
    <x v="830"/>
    <n v="0.13271870219887555"/>
    <x v="0"/>
  </r>
  <r>
    <s v="d5e9a6"/>
    <n v="1"/>
    <n v="6"/>
    <s v="t"/>
    <s v="c1da54"/>
    <d v="1899-12-30T00:15:51"/>
    <n v="23"/>
    <x v="893"/>
    <n v="1.907831344108836E-2"/>
    <x v="0"/>
  </r>
  <r>
    <s v="72f5d4"/>
    <n v="3"/>
    <n v="6"/>
    <s v="t"/>
    <s v="c1da54"/>
    <d v="1899-12-30T00:15:51"/>
    <n v="19"/>
    <x v="1003"/>
    <n v="4.7281037658349422E-2"/>
    <x v="0"/>
  </r>
  <r>
    <s v="9ec847"/>
    <n v="4"/>
    <n v="6"/>
    <s v="t"/>
    <s v="c1da54"/>
    <d v="1899-12-30T00:15:51"/>
    <n v="54"/>
    <x v="1065"/>
    <n v="0.17917024796848202"/>
    <x v="0"/>
  </r>
  <r>
    <s v="5d267b"/>
    <n v="3"/>
    <n v="6"/>
    <s v="t"/>
    <s v="c1da54"/>
    <d v="1899-12-30T00:15:51"/>
    <n v="40"/>
    <x v="413"/>
    <n v="9.9539026649156676E-2"/>
    <x v="1"/>
  </r>
  <r>
    <s v="c8d436"/>
    <n v="2"/>
    <n v="6"/>
    <s v="t"/>
    <s v="c1da54"/>
    <d v="1899-12-30T00:15:51"/>
    <n v="10"/>
    <x v="193"/>
    <n v="1.6589837774859444E-2"/>
    <x v="1"/>
  </r>
  <r>
    <s v="2a2353"/>
    <n v="1"/>
    <n v="6"/>
    <s v="t"/>
    <s v="c1da54"/>
    <d v="1899-12-30T00:15:51"/>
    <n v="57"/>
    <x v="1003"/>
    <n v="4.7281037658349422E-2"/>
    <x v="1"/>
  </r>
  <r>
    <s v="2feb6b"/>
    <n v="2"/>
    <n v="6"/>
    <s v="t"/>
    <s v="c1da54"/>
    <d v="1899-12-30T00:15:51"/>
    <n v="29"/>
    <x v="197"/>
    <n v="4.8110529547092391E-2"/>
    <x v="1"/>
  </r>
  <r>
    <s v="c4a632"/>
    <n v="3"/>
    <n v="16"/>
    <s v="f"/>
    <s v="a727fd"/>
    <d v="1899-12-30T00:55:11"/>
    <n v="13"/>
    <x v="81"/>
    <n v="2.8908674760872097E-2"/>
    <x v="0"/>
  </r>
  <r>
    <s v="d5e9a6"/>
    <n v="1"/>
    <n v="16"/>
    <s v="f"/>
    <s v="a727fd"/>
    <d v="1899-12-30T00:55:11"/>
    <n v="23"/>
    <x v="137"/>
    <n v="1.7048705628206623E-2"/>
    <x v="0"/>
  </r>
  <r>
    <s v="72f5d4"/>
    <n v="3"/>
    <n v="16"/>
    <s v="f"/>
    <s v="a727fd"/>
    <d v="1899-12-30T00:55:11"/>
    <n v="19"/>
    <x v="618"/>
    <n v="4.225114003512076E-2"/>
    <x v="0"/>
  </r>
  <r>
    <s v="9ec847"/>
    <n v="1"/>
    <n v="16"/>
    <s v="f"/>
    <s v="a727fd"/>
    <d v="1899-12-30T00:55:11"/>
    <n v="54"/>
    <x v="789"/>
    <n v="4.0027395822745983E-2"/>
    <x v="0"/>
  </r>
  <r>
    <s v="c8d436"/>
    <n v="1"/>
    <n v="16"/>
    <s v="f"/>
    <s v="a727fd"/>
    <d v="1899-12-30T00:55:11"/>
    <n v="10"/>
    <x v="986"/>
    <n v="7.4124807079159229E-3"/>
    <x v="1"/>
  </r>
  <r>
    <s v="2a2353"/>
    <n v="1"/>
    <n v="16"/>
    <s v="f"/>
    <s v="a727fd"/>
    <d v="1899-12-30T00:55:11"/>
    <n v="57"/>
    <x v="618"/>
    <n v="4.225114003512076E-2"/>
    <x v="1"/>
  </r>
  <r>
    <s v="2feb6b"/>
    <n v="1"/>
    <n v="16"/>
    <s v="f"/>
    <s v="a727fd"/>
    <d v="1899-12-30T00:55:11"/>
    <n v="29"/>
    <x v="1058"/>
    <n v="2.1496194052956177E-2"/>
    <x v="1"/>
  </r>
  <r>
    <s v="c4a632"/>
    <n v="5"/>
    <n v="23"/>
    <s v="t"/>
    <s v="798be6"/>
    <d v="1899-12-30T00:51:29"/>
    <n v="13"/>
    <x v="799"/>
    <n v="4.4166030884665711E-2"/>
    <x v="0"/>
  </r>
  <r>
    <s v="e83aa3"/>
    <n v="2"/>
    <n v="23"/>
    <s v="t"/>
    <s v="798be6"/>
    <d v="1899-12-30T00:51:29"/>
    <n v="32"/>
    <x v="1089"/>
    <n v="4.348655348644008E-2"/>
    <x v="0"/>
  </r>
  <r>
    <s v="72f5d4"/>
    <n v="1"/>
    <n v="23"/>
    <s v="t"/>
    <s v="798be6"/>
    <d v="1899-12-30T00:51:29"/>
    <n v="19"/>
    <x v="625"/>
    <n v="1.29100705662869E-2"/>
    <x v="0"/>
  </r>
  <r>
    <s v="5d267b"/>
    <n v="5"/>
    <n v="23"/>
    <s v="t"/>
    <s v="798be6"/>
    <d v="1899-12-30T00:51:29"/>
    <n v="40"/>
    <x v="553"/>
    <n v="0.13589547964512527"/>
    <x v="1"/>
  </r>
  <r>
    <s v="2a2353"/>
    <n v="2"/>
    <n v="23"/>
    <s v="t"/>
    <s v="798be6"/>
    <d v="1899-12-30T00:51:29"/>
    <n v="57"/>
    <x v="554"/>
    <n v="7.7460423397721384E-2"/>
    <x v="1"/>
  </r>
  <r>
    <s v="f084eb"/>
    <n v="4"/>
    <n v="23"/>
    <s v="t"/>
    <s v="798be6"/>
    <d v="1899-12-30T00:51:29"/>
    <n v="36"/>
    <x v="19"/>
    <n v="9.7844745344490183E-2"/>
    <x v="1"/>
  </r>
  <r>
    <s v="b9a74d"/>
    <n v="1"/>
    <n v="23"/>
    <s v="t"/>
    <s v="798be6"/>
    <d v="1899-12-30T00:51:29"/>
    <n v="17"/>
    <x v="665"/>
    <n v="1.1551115769835647E-2"/>
    <x v="1"/>
  </r>
  <r>
    <s v="2feb6b"/>
    <n v="4"/>
    <n v="23"/>
    <s v="t"/>
    <s v="798be6"/>
    <d v="1899-12-30T00:51:29"/>
    <n v="29"/>
    <x v="491"/>
    <n v="7.881937819417266E-2"/>
    <x v="1"/>
  </r>
  <r>
    <s v="c4a632"/>
    <n v="4"/>
    <n v="8"/>
    <s v="t"/>
    <s v="aff973"/>
    <d v="1899-12-30T00:58:39"/>
    <n v="13"/>
    <x v="369"/>
    <n v="4.2215842507940214E-2"/>
    <x v="0"/>
  </r>
  <r>
    <s v="e31d39"/>
    <n v="1"/>
    <n v="8"/>
    <s v="t"/>
    <s v="aff973"/>
    <d v="1899-12-30T00:58:39"/>
    <n v="10"/>
    <x v="319"/>
    <n v="8.1184312515269631E-3"/>
    <x v="0"/>
  </r>
  <r>
    <s v="d5e9a6"/>
    <n v="3"/>
    <n v="8"/>
    <s v="t"/>
    <s v="aff973"/>
    <d v="1899-12-30T00:58:39"/>
    <n v="23"/>
    <x v="1062"/>
    <n v="5.601717563553605E-2"/>
    <x v="0"/>
  </r>
  <r>
    <s v="9ec847"/>
    <n v="5"/>
    <n v="8"/>
    <s v="t"/>
    <s v="aff973"/>
    <d v="1899-12-30T00:58:39"/>
    <n v="54"/>
    <x v="418"/>
    <n v="0.219197643791228"/>
    <x v="0"/>
  </r>
  <r>
    <s v="2a2353"/>
    <n v="3"/>
    <n v="8"/>
    <s v="t"/>
    <s v="aff973"/>
    <d v="1899-12-30T00:58:39"/>
    <n v="57"/>
    <x v="419"/>
    <n v="0.13882517440111106"/>
    <x v="1"/>
  </r>
  <r>
    <s v="f084eb"/>
    <n v="2"/>
    <n v="8"/>
    <s v="t"/>
    <s v="aff973"/>
    <d v="1899-12-30T00:58:39"/>
    <n v="36"/>
    <x v="327"/>
    <n v="5.8452705010994144E-2"/>
    <x v="1"/>
  </r>
  <r>
    <s v="b9a74d"/>
    <n v="5"/>
    <n v="8"/>
    <s v="t"/>
    <s v="aff973"/>
    <d v="1899-12-30T00:58:39"/>
    <n v="17"/>
    <x v="328"/>
    <n v="6.9006665637979192E-2"/>
    <x v="1"/>
  </r>
  <r>
    <s v="2feb6b"/>
    <n v="3"/>
    <n v="8"/>
    <s v="t"/>
    <s v="aff973"/>
    <d v="1899-12-30T00:58:39"/>
    <n v="29"/>
    <x v="1116"/>
    <n v="7.0630351888284593E-2"/>
    <x v="1"/>
  </r>
  <r>
    <s v="c4a632"/>
    <n v="5"/>
    <n v="18"/>
    <s v="t"/>
    <s v="75de8b"/>
    <d v="1899-12-30T00:34:04"/>
    <n v="13"/>
    <x v="821"/>
    <n v="4.7033954968085559E-2"/>
    <x v="0"/>
  </r>
  <r>
    <s v="e83aa3"/>
    <n v="4"/>
    <n v="18"/>
    <s v="t"/>
    <s v="75de8b"/>
    <d v="1899-12-30T00:34:04"/>
    <n v="32"/>
    <x v="838"/>
    <n v="9.2620711321768481E-2"/>
    <x v="0"/>
  </r>
  <r>
    <s v="72f5d4"/>
    <n v="3"/>
    <n v="18"/>
    <s v="t"/>
    <s v="75de8b"/>
    <d v="1899-12-30T00:34:04"/>
    <n v="19"/>
    <x v="106"/>
    <n v="4.1245160510475033E-2"/>
    <x v="0"/>
  </r>
  <r>
    <s v="9ec847"/>
    <n v="1"/>
    <n v="18"/>
    <s v="t"/>
    <s v="75de8b"/>
    <d v="1899-12-30T00:34:04"/>
    <n v="54"/>
    <x v="210"/>
    <n v="3.9074362588871085E-2"/>
    <x v="0"/>
  </r>
  <r>
    <s v="5d267b"/>
    <n v="1"/>
    <n v="18"/>
    <s v="t"/>
    <s v="75de8b"/>
    <d v="1899-12-30T00:34:04"/>
    <n v="40"/>
    <x v="190"/>
    <n v="2.8943972288052656E-2"/>
    <x v="1"/>
  </r>
  <r>
    <s v="f084eb"/>
    <n v="2"/>
    <n v="18"/>
    <s v="t"/>
    <s v="75de8b"/>
    <d v="1899-12-30T00:34:04"/>
    <n v="36"/>
    <x v="213"/>
    <n v="5.209915011849478E-2"/>
    <x v="1"/>
  </r>
  <r>
    <s v="c4a632"/>
    <n v="4"/>
    <n v="4"/>
    <s v="f"/>
    <s v="b785f3"/>
    <d v="1899-12-30T00:31:06"/>
    <n v="13"/>
    <x v="724"/>
    <n v="4.4051313921328918E-2"/>
    <x v="0"/>
  </r>
  <r>
    <s v="e31d39"/>
    <n v="2"/>
    <n v="4"/>
    <s v="f"/>
    <s v="b785f3"/>
    <d v="1899-12-30T00:31:06"/>
    <n v="10"/>
    <x v="849"/>
    <n v="1.6942813046664965E-2"/>
    <x v="0"/>
  </r>
  <r>
    <s v="72f5d4"/>
    <n v="4"/>
    <n v="4"/>
    <s v="f"/>
    <s v="b785f3"/>
    <d v="1899-12-30T00:31:06"/>
    <n v="19"/>
    <x v="1054"/>
    <n v="6.438268957732686E-2"/>
    <x v="0"/>
  </r>
  <r>
    <s v="9ec847"/>
    <n v="1"/>
    <n v="4"/>
    <s v="f"/>
    <s v="b785f3"/>
    <d v="1899-12-30T00:31:06"/>
    <n v="54"/>
    <x v="910"/>
    <n v="4.574559522599541E-2"/>
    <x v="0"/>
  </r>
  <r>
    <s v="2a2353"/>
    <n v="4"/>
    <n v="4"/>
    <s v="f"/>
    <s v="b785f3"/>
    <d v="1899-12-30T00:31:06"/>
    <n v="57"/>
    <x v="869"/>
    <n v="0.19314806873198062"/>
    <x v="1"/>
  </r>
  <r>
    <s v="f084eb"/>
    <n v="1"/>
    <n v="4"/>
    <s v="f"/>
    <s v="b785f3"/>
    <d v="1899-12-30T00:31:06"/>
    <n v="36"/>
    <x v="30"/>
    <n v="3.0497063483996941E-2"/>
    <x v="1"/>
  </r>
  <r>
    <s v="b9a74d"/>
    <n v="4"/>
    <n v="4"/>
    <s v="f"/>
    <s v="b785f3"/>
    <d v="1899-12-30T00:31:06"/>
    <n v="17"/>
    <x v="306"/>
    <n v="5.7605564358660884E-2"/>
    <x v="1"/>
  </r>
  <r>
    <s v="2feb6b"/>
    <n v="5"/>
    <n v="4"/>
    <s v="f"/>
    <s v="b785f3"/>
    <d v="1899-12-30T00:31:06"/>
    <n v="29"/>
    <x v="122"/>
    <n v="0.12283539458832099"/>
    <x v="1"/>
  </r>
  <r>
    <s v="e83aa3"/>
    <n v="3"/>
    <n v="24"/>
    <s v="t"/>
    <s v="182ec4"/>
    <d v="1899-12-30T00:46:15"/>
    <n v="32"/>
    <x v="1082"/>
    <n v="6.4382689577326874E-2"/>
    <x v="0"/>
  </r>
  <r>
    <s v="d5e9a6"/>
    <n v="3"/>
    <n v="24"/>
    <s v="t"/>
    <s v="182ec4"/>
    <d v="1899-12-30T00:46:15"/>
    <n v="23"/>
    <x v="753"/>
    <n v="4.6275058133703688E-2"/>
    <x v="0"/>
  </r>
  <r>
    <s v="9ec847"/>
    <n v="4"/>
    <n v="24"/>
    <s v="t"/>
    <s v="182ec4"/>
    <d v="1899-12-30T00:46:15"/>
    <n v="54"/>
    <x v="540"/>
    <n v="0.14486105154898546"/>
    <x v="0"/>
  </r>
  <r>
    <s v="5d267b"/>
    <n v="4"/>
    <n v="24"/>
    <s v="t"/>
    <s v="182ec4"/>
    <d v="1899-12-30T00:46:15"/>
    <n v="40"/>
    <x v="378"/>
    <n v="0.10730448262887812"/>
    <x v="1"/>
  </r>
  <r>
    <s v="c8d436"/>
    <n v="1"/>
    <n v="24"/>
    <s v="t"/>
    <s v="182ec4"/>
    <d v="1899-12-30T00:46:15"/>
    <n v="10"/>
    <x v="444"/>
    <n v="6.7065301643048827E-3"/>
    <x v="1"/>
  </r>
  <r>
    <s v="b9a74d"/>
    <n v="5"/>
    <n v="24"/>
    <s v="t"/>
    <s v="182ec4"/>
    <d v="1899-12-30T00:46:15"/>
    <n v="17"/>
    <x v="564"/>
    <n v="5.7005506396591493E-2"/>
    <x v="1"/>
  </r>
  <r>
    <s v="e31d39"/>
    <n v="3"/>
    <n v="10"/>
    <s v="t"/>
    <s v="af2f6c"/>
    <d v="1899-12-30T00:23:22"/>
    <n v="10"/>
    <x v="967"/>
    <n v="2.3825830846872609E-2"/>
    <x v="0"/>
  </r>
  <r>
    <s v="72f5d4"/>
    <n v="5"/>
    <n v="10"/>
    <s v="t"/>
    <s v="af2f6c"/>
    <d v="1899-12-30T00:23:22"/>
    <n v="19"/>
    <x v="1124"/>
    <n v="7.5448464348429931E-2"/>
    <x v="0"/>
  </r>
  <r>
    <s v="5d267b"/>
    <n v="3"/>
    <n v="10"/>
    <s v="t"/>
    <s v="af2f6c"/>
    <d v="1899-12-30T00:23:22"/>
    <n v="40"/>
    <x v="216"/>
    <n v="9.5303323387490438E-2"/>
    <x v="1"/>
  </r>
  <r>
    <s v="2a2353"/>
    <n v="1"/>
    <n v="10"/>
    <s v="t"/>
    <s v="af2f6c"/>
    <d v="1899-12-30T00:23:22"/>
    <n v="57"/>
    <x v="649"/>
    <n v="4.5269078609057961E-2"/>
    <x v="1"/>
  </r>
  <r>
    <s v="2feb6b"/>
    <n v="4"/>
    <n v="10"/>
    <s v="t"/>
    <s v="af2f6c"/>
    <d v="1899-12-30T00:23:22"/>
    <n v="29"/>
    <x v="182"/>
    <n v="9.2126545941240756E-2"/>
    <x v="1"/>
  </r>
  <r>
    <s v="e83aa3"/>
    <n v="5"/>
    <n v="22"/>
    <s v="f"/>
    <s v="0e232d"/>
    <d v="1899-12-30T00:22:27"/>
    <n v="32"/>
    <x v="146"/>
    <n v="0.11012828480332229"/>
    <x v="0"/>
  </r>
  <r>
    <s v="e31d39"/>
    <n v="5"/>
    <n v="22"/>
    <s v="f"/>
    <s v="0e232d"/>
    <d v="1899-12-30T00:22:27"/>
    <n v="10"/>
    <x v="150"/>
    <n v="3.4415089001038214E-2"/>
    <x v="0"/>
  </r>
  <r>
    <s v="d5e9a6"/>
    <n v="2"/>
    <n v="22"/>
    <s v="f"/>
    <s v="0e232d"/>
    <d v="1899-12-30T00:22:27"/>
    <n v="23"/>
    <x v="722"/>
    <n v="3.1661881880955159E-2"/>
    <x v="0"/>
  </r>
  <r>
    <s v="c8d436"/>
    <n v="4"/>
    <n v="22"/>
    <s v="f"/>
    <s v="0e232d"/>
    <d v="1899-12-30T00:22:27"/>
    <n v="10"/>
    <x v="241"/>
    <n v="2.7532071200830573E-2"/>
    <x v="1"/>
  </r>
  <r>
    <s v="2a2353"/>
    <n v="3"/>
    <n v="22"/>
    <s v="f"/>
    <s v="0e232d"/>
    <d v="1899-12-30T00:22:27"/>
    <n v="57"/>
    <x v="230"/>
    <n v="0.11769960438355069"/>
    <x v="1"/>
  </r>
  <r>
    <s v="b9a74d"/>
    <n v="5"/>
    <n v="22"/>
    <s v="f"/>
    <s v="0e232d"/>
    <d v="1899-12-30T00:22:27"/>
    <n v="17"/>
    <x v="1153"/>
    <n v="5.8505651301764959E-2"/>
    <x v="1"/>
  </r>
  <r>
    <s v="2feb6b"/>
    <n v="4"/>
    <n v="22"/>
    <s v="f"/>
    <s v="0e232d"/>
    <d v="1899-12-30T00:22:27"/>
    <n v="29"/>
    <x v="561"/>
    <n v="7.9843006482408663E-2"/>
    <x v="1"/>
  </r>
  <r>
    <s v="c4a632"/>
    <n v="4"/>
    <n v="8"/>
    <s v="t"/>
    <s v="291f6b"/>
    <d v="1899-12-30T00:04:31"/>
    <n v="13"/>
    <x v="369"/>
    <n v="4.2215842507940214E-2"/>
    <x v="0"/>
  </r>
  <r>
    <s v="e83aa3"/>
    <n v="4"/>
    <n v="8"/>
    <s v="t"/>
    <s v="291f6b"/>
    <d v="1899-12-30T00:04:31"/>
    <n v="32"/>
    <x v="416"/>
    <n v="0.10391592001954514"/>
    <x v="0"/>
  </r>
  <r>
    <s v="d5e9a6"/>
    <n v="2"/>
    <n v="8"/>
    <s v="t"/>
    <s v="291f6b"/>
    <d v="1899-12-30T00:04:31"/>
    <n v="23"/>
    <x v="800"/>
    <n v="3.7344783757024033E-2"/>
    <x v="0"/>
  </r>
  <r>
    <s v="72f5d4"/>
    <n v="2"/>
    <n v="8"/>
    <s v="t"/>
    <s v="291f6b"/>
    <d v="1899-12-30T00:04:31"/>
    <n v="19"/>
    <x v="632"/>
    <n v="3.0850038755802459E-2"/>
    <x v="0"/>
  </r>
  <r>
    <s v="9ec847"/>
    <n v="4"/>
    <n v="8"/>
    <s v="t"/>
    <s v="291f6b"/>
    <d v="1899-12-30T00:04:31"/>
    <n v="54"/>
    <x v="377"/>
    <n v="0.1753581150329824"/>
    <x v="0"/>
  </r>
  <r>
    <s v="f084eb"/>
    <n v="5"/>
    <n v="8"/>
    <s v="t"/>
    <s v="291f6b"/>
    <d v="1899-12-30T00:04:31"/>
    <n v="36"/>
    <x v="322"/>
    <n v="0.14613176252748533"/>
    <x v="1"/>
  </r>
  <r>
    <s v="b9a74d"/>
    <n v="4"/>
    <n v="8"/>
    <s v="t"/>
    <s v="291f6b"/>
    <d v="1899-12-30T00:04:31"/>
    <n v="17"/>
    <x v="872"/>
    <n v="5.5205332510383356E-2"/>
    <x v="1"/>
  </r>
  <r>
    <s v="2feb6b"/>
    <n v="3"/>
    <n v="8"/>
    <s v="t"/>
    <s v="291f6b"/>
    <d v="1899-12-30T00:04:31"/>
    <n v="29"/>
    <x v="1116"/>
    <n v="7.0630351888284593E-2"/>
    <x v="1"/>
  </r>
  <r>
    <s v="e83aa3"/>
    <n v="3"/>
    <n v="18"/>
    <s v="t"/>
    <s v="695ad1"/>
    <d v="1899-12-30T00:39:50"/>
    <n v="32"/>
    <x v="772"/>
    <n v="6.9465533491326364E-2"/>
    <x v="0"/>
  </r>
  <r>
    <s v="5d267b"/>
    <n v="5"/>
    <n v="18"/>
    <s v="t"/>
    <s v="695ad1"/>
    <d v="1899-12-30T00:39:50"/>
    <n v="40"/>
    <x v="309"/>
    <n v="0.14471986144026325"/>
    <x v="1"/>
  </r>
  <r>
    <s v="2a2353"/>
    <n v="4"/>
    <n v="18"/>
    <s v="t"/>
    <s v="695ad1"/>
    <d v="1899-12-30T00:39:50"/>
    <n v="57"/>
    <x v="888"/>
    <n v="0.16498064204190013"/>
    <x v="1"/>
  </r>
  <r>
    <s v="f084eb"/>
    <n v="1"/>
    <n v="18"/>
    <s v="t"/>
    <s v="695ad1"/>
    <d v="1899-12-30T00:39:50"/>
    <n v="36"/>
    <x v="238"/>
    <n v="2.604957505924739E-2"/>
    <x v="1"/>
  </r>
  <r>
    <s v="b9a74d"/>
    <n v="5"/>
    <n v="18"/>
    <s v="t"/>
    <s v="695ad1"/>
    <d v="1899-12-30T00:39:50"/>
    <n v="17"/>
    <x v="214"/>
    <n v="6.1505941112111884E-2"/>
    <x v="1"/>
  </r>
  <r>
    <s v="2feb6b"/>
    <n v="4"/>
    <n v="18"/>
    <s v="t"/>
    <s v="695ad1"/>
    <d v="1899-12-30T00:39:50"/>
    <n v="29"/>
    <x v="592"/>
    <n v="8.3937519635352703E-2"/>
    <x v="1"/>
  </r>
  <r>
    <s v="c4a632"/>
    <n v="4"/>
    <n v="14"/>
    <s v="t"/>
    <s v="096ca8"/>
    <d v="1899-12-30T00:52:27"/>
    <n v="13"/>
    <x v="468"/>
    <n v="3.9462635387857152E-2"/>
    <x v="0"/>
  </r>
  <r>
    <s v="e83aa3"/>
    <n v="1"/>
    <n v="14"/>
    <s v="t"/>
    <s v="096ca8"/>
    <d v="1899-12-30T00:52:27"/>
    <n v="32"/>
    <x v="440"/>
    <n v="2.4284698700219785E-2"/>
    <x v="0"/>
  </r>
  <r>
    <s v="5d267b"/>
    <n v="4"/>
    <n v="14"/>
    <s v="t"/>
    <s v="096ca8"/>
    <d v="1899-12-30T00:52:27"/>
    <n v="40"/>
    <x v="99"/>
    <n v="0.12142349350109892"/>
    <x v="1"/>
  </r>
  <r>
    <s v="c8d436"/>
    <n v="4"/>
    <n v="14"/>
    <s v="t"/>
    <s v="096ca8"/>
    <d v="1899-12-30T00:52:27"/>
    <n v="10"/>
    <x v="391"/>
    <n v="3.035587337527473E-2"/>
    <x v="1"/>
  </r>
  <r>
    <s v="f084eb"/>
    <n v="4"/>
    <n v="14"/>
    <s v="t"/>
    <s v="096ca8"/>
    <d v="1899-12-30T00:52:27"/>
    <n v="36"/>
    <x v="549"/>
    <n v="0.10928114415098904"/>
    <x v="1"/>
  </r>
  <r>
    <s v="e83aa3"/>
    <n v="1"/>
    <n v="13"/>
    <s v="t"/>
    <s v="30a84f"/>
    <d v="1899-12-30T00:43:10"/>
    <n v="32"/>
    <x v="236"/>
    <n v="2.4567078917664204E-2"/>
    <x v="0"/>
  </r>
  <r>
    <s v="e31d39"/>
    <n v="4"/>
    <n v="13"/>
    <s v="t"/>
    <s v="30a84f"/>
    <d v="1899-12-30T00:43:10"/>
    <n v="10"/>
    <x v="290"/>
    <n v="3.0708848647080247E-2"/>
    <x v="0"/>
  </r>
  <r>
    <s v="72f5d4"/>
    <n v="5"/>
    <n v="13"/>
    <s v="t"/>
    <s v="30a84f"/>
    <d v="1899-12-30T00:43:10"/>
    <n v="19"/>
    <x v="288"/>
    <n v="7.293351553681561E-2"/>
    <x v="0"/>
  </r>
  <r>
    <s v="c8d436"/>
    <n v="1"/>
    <n v="13"/>
    <s v="t"/>
    <s v="30a84f"/>
    <d v="1899-12-30T00:43:10"/>
    <n v="10"/>
    <x v="622"/>
    <n v="7.6772121617700619E-3"/>
    <x v="1"/>
  </r>
  <r>
    <s v="2a2353"/>
    <n v="5"/>
    <n v="13"/>
    <s v="t"/>
    <s v="30a84f"/>
    <d v="1899-12-30T00:43:10"/>
    <n v="57"/>
    <x v="1083"/>
    <n v="0.21880054661044679"/>
    <x v="1"/>
  </r>
  <r>
    <s v="f084eb"/>
    <n v="2"/>
    <n v="13"/>
    <s v="t"/>
    <s v="30a84f"/>
    <d v="1899-12-30T00:43:10"/>
    <n v="36"/>
    <x v="587"/>
    <n v="5.5275927564744455E-2"/>
    <x v="1"/>
  </r>
  <r>
    <s v="b9a74d"/>
    <n v="4"/>
    <n v="13"/>
    <s v="t"/>
    <s v="30a84f"/>
    <d v="1899-12-30T00:43:10"/>
    <n v="17"/>
    <x v="86"/>
    <n v="5.2205042700036425E-2"/>
    <x v="1"/>
  </r>
  <r>
    <s v="c4a632"/>
    <n v="5"/>
    <n v="10"/>
    <s v="t"/>
    <s v="71c234"/>
    <d v="1899-12-30T00:38:41"/>
    <n v="13"/>
    <x v="965"/>
    <n v="5.1622633501557318E-2"/>
    <x v="0"/>
  </r>
  <r>
    <s v="72f5d4"/>
    <n v="2"/>
    <n v="10"/>
    <s v="t"/>
    <s v="71c234"/>
    <d v="1899-12-30T00:38:41"/>
    <n v="19"/>
    <x v="1151"/>
    <n v="3.0179385739371973E-2"/>
    <x v="0"/>
  </r>
  <r>
    <s v="9ec847"/>
    <n v="2"/>
    <n v="10"/>
    <s v="t"/>
    <s v="71c234"/>
    <d v="1899-12-30T00:38:41"/>
    <n v="54"/>
    <x v="258"/>
    <n v="8.5772991048741393E-2"/>
    <x v="0"/>
  </r>
  <r>
    <s v="5d267b"/>
    <n v="5"/>
    <n v="10"/>
    <s v="t"/>
    <s v="71c234"/>
    <d v="1899-12-30T00:38:41"/>
    <n v="40"/>
    <x v="547"/>
    <n v="0.15883887231248406"/>
    <x v="1"/>
  </r>
  <r>
    <s v="c8d436"/>
    <n v="3"/>
    <n v="10"/>
    <s v="t"/>
    <s v="71c234"/>
    <d v="1899-12-30T00:38:41"/>
    <n v="10"/>
    <x v="967"/>
    <n v="2.3825830846872609E-2"/>
    <x v="1"/>
  </r>
  <r>
    <s v="2a2353"/>
    <n v="5"/>
    <n v="10"/>
    <s v="t"/>
    <s v="71c234"/>
    <d v="1899-12-30T00:38:41"/>
    <n v="57"/>
    <x v="1008"/>
    <n v="0.22634539304528978"/>
    <x v="1"/>
  </r>
  <r>
    <s v="b9a74d"/>
    <n v="4"/>
    <n v="10"/>
    <s v="t"/>
    <s v="71c234"/>
    <d v="1899-12-30T00:38:41"/>
    <n v="17"/>
    <x v="613"/>
    <n v="5.4005216586244589E-2"/>
    <x v="1"/>
  </r>
  <r>
    <s v="c4a632"/>
    <n v="2"/>
    <n v="14"/>
    <s v="f"/>
    <s v="5562b8"/>
    <d v="1899-12-30T00:58:13"/>
    <n v="13"/>
    <x v="329"/>
    <n v="1.9731317693928576E-2"/>
    <x v="0"/>
  </r>
  <r>
    <s v="e31d39"/>
    <n v="3"/>
    <n v="14"/>
    <s v="f"/>
    <s v="5562b8"/>
    <d v="1899-12-30T00:58:13"/>
    <n v="10"/>
    <x v="101"/>
    <n v="2.276690503145605E-2"/>
    <x v="0"/>
  </r>
  <r>
    <s v="d5e9a6"/>
    <n v="1"/>
    <n v="14"/>
    <s v="f"/>
    <s v="5562b8"/>
    <d v="1899-12-30T00:58:13"/>
    <n v="23"/>
    <x v="390"/>
    <n v="1.745462719078297E-2"/>
    <x v="0"/>
  </r>
  <r>
    <s v="9ec847"/>
    <n v="5"/>
    <n v="14"/>
    <s v="f"/>
    <s v="5562b8"/>
    <d v="1899-12-30T00:58:13"/>
    <n v="54"/>
    <x v="100"/>
    <n v="0.20490214528310441"/>
    <x v="0"/>
  </r>
  <r>
    <s v="5d267b"/>
    <n v="1"/>
    <n v="14"/>
    <s v="f"/>
    <s v="5562b8"/>
    <d v="1899-12-30T00:58:13"/>
    <n v="40"/>
    <x v="391"/>
    <n v="3.035587337527473E-2"/>
    <x v="1"/>
  </r>
  <r>
    <s v="2feb6b"/>
    <n v="1"/>
    <n v="14"/>
    <s v="f"/>
    <s v="5562b8"/>
    <d v="1899-12-30T00:58:13"/>
    <n v="29"/>
    <x v="376"/>
    <n v="2.2008008197074179E-2"/>
    <x v="1"/>
  </r>
  <r>
    <s v="c4a632"/>
    <n v="3"/>
    <n v="23"/>
    <s v="f"/>
    <s v="27bda6"/>
    <d v="1899-12-30T00:35:30"/>
    <n v="13"/>
    <x v="1026"/>
    <n v="2.6499618530799424E-2"/>
    <x v="0"/>
  </r>
  <r>
    <s v="e83aa3"/>
    <n v="4"/>
    <n v="23"/>
    <s v="f"/>
    <s v="27bda6"/>
    <d v="1899-12-30T00:35:30"/>
    <n v="32"/>
    <x v="1027"/>
    <n v="8.697310697288016E-2"/>
    <x v="0"/>
  </r>
  <r>
    <s v="72f5d4"/>
    <n v="1"/>
    <n v="23"/>
    <s v="f"/>
    <s v="27bda6"/>
    <d v="1899-12-30T00:35:30"/>
    <n v="19"/>
    <x v="625"/>
    <n v="1.29100705662869E-2"/>
    <x v="0"/>
  </r>
  <r>
    <s v="9ec847"/>
    <n v="3"/>
    <n v="23"/>
    <s v="f"/>
    <s v="27bda6"/>
    <d v="1899-12-30T00:35:30"/>
    <n v="54"/>
    <x v="18"/>
    <n v="0.11007533851255147"/>
    <x v="0"/>
  </r>
  <r>
    <s v="c8d436"/>
    <n v="3"/>
    <n v="23"/>
    <s v="f"/>
    <s v="27bda6"/>
    <d v="1899-12-30T00:35:30"/>
    <n v="10"/>
    <x v="664"/>
    <n v="2.0384321946768789E-2"/>
    <x v="1"/>
  </r>
  <r>
    <s v="2feb6b"/>
    <n v="3"/>
    <n v="23"/>
    <s v="f"/>
    <s v="27bda6"/>
    <d v="1899-12-30T00:35:30"/>
    <n v="29"/>
    <x v="1014"/>
    <n v="5.9114533645629477E-2"/>
    <x v="1"/>
  </r>
  <r>
    <s v="c4a632"/>
    <n v="4"/>
    <n v="5"/>
    <s v="t"/>
    <s v="94c3db"/>
    <d v="1899-12-30T00:45:31"/>
    <n v="13"/>
    <x v="703"/>
    <n v="4.3592446067981738E-2"/>
    <x v="0"/>
  </r>
  <r>
    <s v="e83aa3"/>
    <n v="4"/>
    <n v="5"/>
    <s v="t"/>
    <s v="94c3db"/>
    <d v="1899-12-30T00:45:31"/>
    <n v="32"/>
    <x v="378"/>
    <n v="0.10730448262887812"/>
    <x v="0"/>
  </r>
  <r>
    <s v="d5e9a6"/>
    <n v="5"/>
    <n v="5"/>
    <s v="t"/>
    <s v="94c3db"/>
    <d v="1899-12-30T00:45:31"/>
    <n v="23"/>
    <x v="1010"/>
    <n v="9.6406371111882688E-2"/>
    <x v="0"/>
  </r>
  <r>
    <s v="9ec847"/>
    <n v="1"/>
    <n v="5"/>
    <s v="t"/>
    <s v="94c3db"/>
    <d v="1899-12-30T00:45:31"/>
    <n v="54"/>
    <x v="459"/>
    <n v="4.5269078609057954E-2"/>
    <x v="0"/>
  </r>
  <r>
    <s v="5d267b"/>
    <n v="1"/>
    <n v="5"/>
    <s v="t"/>
    <s v="94c3db"/>
    <d v="1899-12-30T00:45:31"/>
    <n v="40"/>
    <x v="486"/>
    <n v="3.3532650821524415E-2"/>
    <x v="1"/>
  </r>
  <r>
    <s v="c8d436"/>
    <n v="5"/>
    <n v="5"/>
    <s v="t"/>
    <s v="94c3db"/>
    <d v="1899-12-30T00:45:31"/>
    <n v="10"/>
    <x v="532"/>
    <n v="4.1915813526905515E-2"/>
    <x v="1"/>
  </r>
  <r>
    <s v="e83aa3"/>
    <n v="2"/>
    <n v="15"/>
    <s v="t"/>
    <s v="d3cea1"/>
    <d v="1899-12-30T00:36:43"/>
    <n v="32"/>
    <x v="865"/>
    <n v="4.8004636965550733E-2"/>
    <x v="0"/>
  </r>
  <r>
    <s v="72f5d4"/>
    <n v="2"/>
    <n v="15"/>
    <s v="t"/>
    <s v="d3cea1"/>
    <d v="1899-12-30T00:36:43"/>
    <n v="19"/>
    <x v="62"/>
    <n v="2.8502753198295747E-2"/>
    <x v="0"/>
  </r>
  <r>
    <s v="2a2353"/>
    <n v="2"/>
    <n v="15"/>
    <s v="t"/>
    <s v="d3cea1"/>
    <d v="1899-12-30T00:36:43"/>
    <n v="57"/>
    <x v="570"/>
    <n v="8.5508259594887254E-2"/>
    <x v="1"/>
  </r>
  <r>
    <s v="b9a74d"/>
    <n v="4"/>
    <n v="15"/>
    <s v="t"/>
    <s v="d3cea1"/>
    <d v="1899-12-30T00:36:43"/>
    <n v="17"/>
    <x v="66"/>
    <n v="5.1004926775897658E-2"/>
    <x v="1"/>
  </r>
  <r>
    <s v="e83aa3"/>
    <n v="4"/>
    <n v="20"/>
    <s v="t"/>
    <s v="c30daa"/>
    <d v="1899-12-30T00:05:27"/>
    <n v="32"/>
    <x v="1034"/>
    <n v="9.0361669582213158E-2"/>
    <x v="0"/>
  </r>
  <r>
    <s v="9ec847"/>
    <n v="3"/>
    <n v="20"/>
    <s v="t"/>
    <s v="c30daa"/>
    <d v="1899-12-30T00:05:27"/>
    <n v="54"/>
    <x v="503"/>
    <n v="0.11436398806498853"/>
    <x v="0"/>
  </r>
  <r>
    <s v="5d267b"/>
    <n v="1"/>
    <n v="20"/>
    <s v="t"/>
    <s v="c30daa"/>
    <d v="1899-12-30T00:05:27"/>
    <n v="40"/>
    <x v="520"/>
    <n v="2.8238021744441611E-2"/>
    <x v="1"/>
  </r>
  <r>
    <s v="c8d436"/>
    <n v="1"/>
    <n v="20"/>
    <s v="t"/>
    <s v="c30daa"/>
    <d v="1899-12-30T00:05:27"/>
    <n v="10"/>
    <x v="1056"/>
    <n v="7.0595054361104028E-3"/>
    <x v="1"/>
  </r>
  <r>
    <s v="2a2353"/>
    <n v="2"/>
    <n v="20"/>
    <s v="t"/>
    <s v="c30daa"/>
    <d v="1899-12-30T00:05:27"/>
    <n v="57"/>
    <x v="381"/>
    <n v="8.0478361971658585E-2"/>
    <x v="1"/>
  </r>
  <r>
    <s v="b9a74d"/>
    <n v="2"/>
    <n v="20"/>
    <s v="t"/>
    <s v="c30daa"/>
    <d v="1899-12-30T00:05:27"/>
    <n v="17"/>
    <x v="902"/>
    <n v="2.400231848277537E-2"/>
    <x v="1"/>
  </r>
  <r>
    <s v="2feb6b"/>
    <n v="1"/>
    <n v="20"/>
    <s v="t"/>
    <s v="c30daa"/>
    <d v="1899-12-30T00:05:27"/>
    <n v="29"/>
    <x v="1101"/>
    <n v="2.0472565764720171E-2"/>
    <x v="1"/>
  </r>
  <r>
    <s v="e31d39"/>
    <n v="5"/>
    <n v="13"/>
    <s v="t"/>
    <n v="6.8E+52"/>
    <d v="1899-12-30T00:44:08"/>
    <n v="10"/>
    <x v="751"/>
    <n v="3.8386060808850313E-2"/>
    <x v="0"/>
  </r>
  <r>
    <s v="d5e9a6"/>
    <n v="2"/>
    <n v="13"/>
    <s v="t"/>
    <n v="6.8E+52"/>
    <d v="1899-12-30T00:44:08"/>
    <n v="23"/>
    <x v="120"/>
    <n v="3.5315175944142296E-2"/>
    <x v="0"/>
  </r>
  <r>
    <s v="2a2353"/>
    <n v="2"/>
    <n v="13"/>
    <s v="t"/>
    <n v="6.8E+52"/>
    <d v="1899-12-30T00:44:08"/>
    <n v="57"/>
    <x v="1063"/>
    <n v="8.7520218644178707E-2"/>
    <x v="1"/>
  </r>
  <r>
    <s v="f084eb"/>
    <n v="5"/>
    <n v="13"/>
    <s v="t"/>
    <n v="6.8E+52"/>
    <d v="1899-12-30T00:44:08"/>
    <n v="36"/>
    <x v="862"/>
    <n v="0.13818981891186113"/>
    <x v="1"/>
  </r>
  <r>
    <s v="b9a74d"/>
    <n v="4"/>
    <n v="13"/>
    <s v="t"/>
    <n v="6.8E+52"/>
    <d v="1899-12-30T00:44:08"/>
    <n v="17"/>
    <x v="86"/>
    <n v="5.2205042700036425E-2"/>
    <x v="1"/>
  </r>
  <r>
    <s v="2feb6b"/>
    <n v="3"/>
    <n v="13"/>
    <s v="t"/>
    <n v="6.8E+52"/>
    <d v="1899-12-30T00:44:08"/>
    <n v="29"/>
    <x v="930"/>
    <n v="6.679174580739955E-2"/>
    <x v="1"/>
  </r>
  <r>
    <s v="c4a632"/>
    <n v="2"/>
    <n v="19"/>
    <s v="t"/>
    <s v="c5c3cb"/>
    <d v="1899-12-30T00:00:27"/>
    <n v="13"/>
    <x v="275"/>
    <n v="1.8584148060560638E-2"/>
    <x v="0"/>
  </r>
  <r>
    <s v="72f5d4"/>
    <n v="3"/>
    <n v="19"/>
    <s v="t"/>
    <s v="c5c3cb"/>
    <d v="1899-12-30T00:00:27"/>
    <n v="19"/>
    <x v="496"/>
    <n v="4.0742170748152166E-2"/>
    <x v="0"/>
  </r>
  <r>
    <s v="9ec847"/>
    <n v="2"/>
    <n v="19"/>
    <s v="t"/>
    <s v="c5c3cb"/>
    <d v="1899-12-30T00:00:27"/>
    <n v="54"/>
    <x v="698"/>
    <n v="7.7195691943867259E-2"/>
    <x v="0"/>
  </r>
  <r>
    <s v="5d267b"/>
    <n v="2"/>
    <n v="19"/>
    <s v="t"/>
    <s v="c5c3cb"/>
    <d v="1899-12-30T00:00:27"/>
    <n v="40"/>
    <x v="420"/>
    <n v="5.7181994032494271E-2"/>
    <x v="1"/>
  </r>
  <r>
    <s v="2a2353"/>
    <n v="1"/>
    <n v="19"/>
    <s v="t"/>
    <s v="c5c3cb"/>
    <d v="1899-12-30T00:00:27"/>
    <n v="57"/>
    <x v="496"/>
    <n v="4.0742170748152166E-2"/>
    <x v="1"/>
  </r>
  <r>
    <s v="f084eb"/>
    <n v="1"/>
    <n v="19"/>
    <s v="t"/>
    <s v="c5c3cb"/>
    <d v="1899-12-30T00:00:27"/>
    <n v="36"/>
    <x v="259"/>
    <n v="2.5731897314622422E-2"/>
    <x v="1"/>
  </r>
  <r>
    <s v="e31d39"/>
    <n v="4"/>
    <n v="24"/>
    <s v="f"/>
    <s v="8c6e12"/>
    <d v="1899-12-30T00:51:10"/>
    <n v="10"/>
    <x v="88"/>
    <n v="2.6826120657219531E-2"/>
    <x v="0"/>
  </r>
  <r>
    <s v="72f5d4"/>
    <n v="3"/>
    <n v="24"/>
    <s v="f"/>
    <s v="8c6e12"/>
    <d v="1899-12-30T00:51:10"/>
    <n v="19"/>
    <x v="706"/>
    <n v="3.8227221936537832E-2"/>
    <x v="0"/>
  </r>
  <r>
    <s v="5d267b"/>
    <n v="4"/>
    <n v="24"/>
    <s v="f"/>
    <s v="8c6e12"/>
    <d v="1899-12-30T00:51:10"/>
    <n v="40"/>
    <x v="378"/>
    <n v="0.10730448262887812"/>
    <x v="1"/>
  </r>
  <r>
    <s v="2a2353"/>
    <n v="4"/>
    <n v="24"/>
    <s v="f"/>
    <s v="8c6e12"/>
    <d v="1899-12-30T00:51:10"/>
    <n v="57"/>
    <x v="445"/>
    <n v="0.15290888774615133"/>
    <x v="1"/>
  </r>
  <r>
    <s v="f084eb"/>
    <n v="5"/>
    <n v="24"/>
    <s v="f"/>
    <s v="8c6e12"/>
    <d v="1899-12-30T00:51:10"/>
    <n v="36"/>
    <x v="382"/>
    <n v="0.12071754295748789"/>
    <x v="1"/>
  </r>
  <r>
    <s v="b9a74d"/>
    <n v="5"/>
    <n v="24"/>
    <s v="f"/>
    <s v="8c6e12"/>
    <d v="1899-12-30T00:51:10"/>
    <n v="17"/>
    <x v="564"/>
    <n v="5.7005506396591493E-2"/>
    <x v="1"/>
  </r>
  <r>
    <s v="2feb6b"/>
    <n v="5"/>
    <n v="24"/>
    <s v="f"/>
    <s v="8c6e12"/>
    <d v="1899-12-30T00:51:10"/>
    <n v="29"/>
    <x v="1144"/>
    <n v="9.72446873824208E-2"/>
    <x v="1"/>
  </r>
  <r>
    <s v="c4a632"/>
    <n v="4"/>
    <n v="15"/>
    <s v="f"/>
    <s v="7e47c2"/>
    <d v="1899-12-30T00:46:46"/>
    <n v="13"/>
    <x v="563"/>
    <n v="3.9003767534509973E-2"/>
    <x v="0"/>
  </r>
  <r>
    <s v="e83aa3"/>
    <n v="5"/>
    <n v="15"/>
    <s v="f"/>
    <s v="7e47c2"/>
    <d v="1899-12-30T00:46:46"/>
    <n v="32"/>
    <x v="594"/>
    <n v="0.12001159241387685"/>
    <x v="0"/>
  </r>
  <r>
    <s v="e31d39"/>
    <n v="2"/>
    <n v="15"/>
    <s v="f"/>
    <s v="7e47c2"/>
    <d v="1899-12-30T00:46:46"/>
    <n v="10"/>
    <x v="274"/>
    <n v="1.5001449051734606E-2"/>
    <x v="0"/>
  </r>
  <r>
    <s v="c8d436"/>
    <n v="3"/>
    <n v="15"/>
    <s v="f"/>
    <s v="7e47c2"/>
    <d v="1899-12-30T00:46:46"/>
    <n v="10"/>
    <x v="595"/>
    <n v="2.2502173577601911E-2"/>
    <x v="1"/>
  </r>
  <r>
    <s v="f084eb"/>
    <n v="5"/>
    <n v="15"/>
    <s v="f"/>
    <s v="7e47c2"/>
    <d v="1899-12-30T00:46:46"/>
    <n v="36"/>
    <x v="65"/>
    <n v="0.13501304146561144"/>
    <x v="1"/>
  </r>
  <r>
    <s v="b9a74d"/>
    <n v="5"/>
    <n v="15"/>
    <s v="f"/>
    <s v="7e47c2"/>
    <d v="1899-12-30T00:46:46"/>
    <n v="17"/>
    <x v="781"/>
    <n v="6.3756158469872079E-2"/>
    <x v="1"/>
  </r>
  <r>
    <s v="2feb6b"/>
    <n v="2"/>
    <n v="15"/>
    <s v="f"/>
    <s v="7e47c2"/>
    <d v="1899-12-30T00:46:46"/>
    <n v="29"/>
    <x v="994"/>
    <n v="4.3504202250030356E-2"/>
    <x v="1"/>
  </r>
  <r>
    <s v="e31d39"/>
    <n v="5"/>
    <n v="1"/>
    <s v="f"/>
    <s v="cfc501"/>
    <d v="1899-12-30T00:01:43"/>
    <n v="10"/>
    <x v="453"/>
    <n v="4.368068988593312E-2"/>
    <x v="0"/>
  </r>
  <r>
    <s v="72f5d4"/>
    <n v="2"/>
    <n v="1"/>
    <s v="f"/>
    <s v="cfc501"/>
    <d v="1899-12-30T00:01:43"/>
    <n v="19"/>
    <x v="493"/>
    <n v="3.3197324313309164E-2"/>
    <x v="0"/>
  </r>
  <r>
    <s v="9ec847"/>
    <n v="2"/>
    <n v="1"/>
    <s v="f"/>
    <s v="cfc501"/>
    <d v="1899-12-30T00:01:43"/>
    <n v="54"/>
    <x v="112"/>
    <n v="9.435029015361554E-2"/>
    <x v="0"/>
  </r>
  <r>
    <s v="c8d436"/>
    <n v="3"/>
    <n v="1"/>
    <s v="f"/>
    <s v="cfc501"/>
    <d v="1899-12-30T00:01:43"/>
    <n v="10"/>
    <x v="225"/>
    <n v="2.6208413931559871E-2"/>
    <x v="1"/>
  </r>
  <r>
    <s v="f084eb"/>
    <n v="1"/>
    <n v="1"/>
    <s v="f"/>
    <s v="cfc501"/>
    <d v="1899-12-30T00:01:43"/>
    <n v="36"/>
    <x v="880"/>
    <n v="3.1450096717871842E-2"/>
    <x v="1"/>
  </r>
  <r>
    <s v="c4a632"/>
    <n v="1"/>
    <n v="15"/>
    <s v="f"/>
    <s v="8a5f18"/>
    <d v="1899-12-30T00:13:20"/>
    <n v="13"/>
    <x v="567"/>
    <n v="9.7509418836274932E-3"/>
    <x v="0"/>
  </r>
  <r>
    <s v="e83aa3"/>
    <n v="2"/>
    <n v="15"/>
    <s v="f"/>
    <s v="8a5f18"/>
    <d v="1899-12-30T00:13:20"/>
    <n v="32"/>
    <x v="865"/>
    <n v="4.8004636965550733E-2"/>
    <x v="0"/>
  </r>
  <r>
    <s v="72f5d4"/>
    <n v="1"/>
    <n v="15"/>
    <s v="f"/>
    <s v="8a5f18"/>
    <d v="1899-12-30T00:13:20"/>
    <n v="19"/>
    <x v="634"/>
    <n v="1.4251376599147873E-2"/>
    <x v="0"/>
  </r>
  <r>
    <s v="9ec847"/>
    <n v="4"/>
    <n v="15"/>
    <s v="f"/>
    <s v="8a5f18"/>
    <d v="1899-12-30T00:13:20"/>
    <n v="54"/>
    <x v="63"/>
    <n v="0.16201564975873375"/>
    <x v="0"/>
  </r>
  <r>
    <s v="f084eb"/>
    <n v="4"/>
    <n v="15"/>
    <s v="f"/>
    <s v="8a5f18"/>
    <d v="1899-12-30T00:13:20"/>
    <n v="36"/>
    <x v="187"/>
    <n v="0.10801043317248916"/>
    <x v="1"/>
  </r>
  <r>
    <s v="b9a74d"/>
    <n v="1"/>
    <n v="15"/>
    <s v="f"/>
    <s v="8a5f18"/>
    <d v="1899-12-30T00:13:20"/>
    <n v="17"/>
    <x v="631"/>
    <n v="1.2751231693974414E-2"/>
    <x v="1"/>
  </r>
  <r>
    <s v="2feb6b"/>
    <n v="5"/>
    <n v="15"/>
    <s v="f"/>
    <s v="8a5f18"/>
    <d v="1899-12-30T00:13:20"/>
    <n v="29"/>
    <x v="67"/>
    <n v="0.10876050562507589"/>
    <x v="1"/>
  </r>
  <r>
    <s v="d5e9a6"/>
    <n v="3"/>
    <n v="8"/>
    <s v="f"/>
    <s v="0102f5"/>
    <d v="1899-12-30T00:01:24"/>
    <n v="23"/>
    <x v="1062"/>
    <n v="5.601717563553605E-2"/>
    <x v="0"/>
  </r>
  <r>
    <s v="9ec847"/>
    <n v="5"/>
    <n v="8"/>
    <s v="f"/>
    <s v="0102f5"/>
    <d v="1899-12-30T00:01:24"/>
    <n v="54"/>
    <x v="418"/>
    <n v="0.219197643791228"/>
    <x v="0"/>
  </r>
  <r>
    <s v="5d267b"/>
    <n v="3"/>
    <n v="8"/>
    <s v="f"/>
    <s v="0102f5"/>
    <d v="1899-12-30T00:01:24"/>
    <n v="40"/>
    <x v="325"/>
    <n v="9.7421175018323564E-2"/>
    <x v="1"/>
  </r>
  <r>
    <s v="c8d436"/>
    <n v="2"/>
    <n v="8"/>
    <s v="f"/>
    <s v="0102f5"/>
    <d v="1899-12-30T00:01:24"/>
    <n v="10"/>
    <x v="126"/>
    <n v="1.6236862503053926E-2"/>
    <x v="1"/>
  </r>
  <r>
    <s v="f084eb"/>
    <n v="1"/>
    <n v="8"/>
    <s v="f"/>
    <s v="0102f5"/>
    <d v="1899-12-30T00:01:24"/>
    <n v="36"/>
    <x v="981"/>
    <n v="2.9226352505497072E-2"/>
    <x v="1"/>
  </r>
  <r>
    <s v="2feb6b"/>
    <n v="5"/>
    <n v="8"/>
    <s v="f"/>
    <s v="0102f5"/>
    <d v="1899-12-30T00:01:24"/>
    <n v="29"/>
    <x v="949"/>
    <n v="0.11771725314714097"/>
    <x v="1"/>
  </r>
  <r>
    <s v="e31d39"/>
    <n v="5"/>
    <n v="6"/>
    <s v="f"/>
    <s v="d88c7d"/>
    <d v="1899-12-30T00:34:28"/>
    <n v="10"/>
    <x v="412"/>
    <n v="4.1474594437148619E-2"/>
    <x v="0"/>
  </r>
  <r>
    <s v="d5e9a6"/>
    <n v="4"/>
    <n v="6"/>
    <s v="f"/>
    <s v="d88c7d"/>
    <d v="1899-12-30T00:34:28"/>
    <n v="23"/>
    <x v="779"/>
    <n v="7.6313253764353439E-2"/>
    <x v="0"/>
  </r>
  <r>
    <s v="9ec847"/>
    <n v="2"/>
    <n v="6"/>
    <s v="f"/>
    <s v="d88c7d"/>
    <d v="1899-12-30T00:34:28"/>
    <n v="54"/>
    <x v="195"/>
    <n v="8.9585123984241011E-2"/>
    <x v="0"/>
  </r>
  <r>
    <s v="c8d436"/>
    <n v="5"/>
    <n v="6"/>
    <s v="f"/>
    <s v="d88c7d"/>
    <d v="1899-12-30T00:34:28"/>
    <n v="10"/>
    <x v="412"/>
    <n v="4.1474594437148619E-2"/>
    <x v="1"/>
  </r>
  <r>
    <s v="b9a74d"/>
    <n v="4"/>
    <n v="6"/>
    <s v="f"/>
    <s v="d88c7d"/>
    <d v="1899-12-30T00:34:28"/>
    <n v="17"/>
    <x v="223"/>
    <n v="5.6405448434522117E-2"/>
    <x v="1"/>
  </r>
  <r>
    <s v="2feb6b"/>
    <n v="4"/>
    <n v="6"/>
    <s v="f"/>
    <s v="d88c7d"/>
    <d v="1899-12-30T00:34:28"/>
    <n v="29"/>
    <x v="397"/>
    <n v="9.6221059094184783E-2"/>
    <x v="1"/>
  </r>
  <r>
    <s v="e83aa3"/>
    <n v="5"/>
    <n v="0"/>
    <s v="f"/>
    <s v="c09cc3"/>
    <d v="1899-12-30T00:14:29"/>
    <n v="32"/>
    <x v="41"/>
    <n v="0.14119010872220805"/>
    <x v="0"/>
  </r>
  <r>
    <s v="e31d39"/>
    <n v="5"/>
    <n v="0"/>
    <s v="f"/>
    <s v="c09cc3"/>
    <d v="1899-12-30T00:14:29"/>
    <n v="10"/>
    <x v="876"/>
    <n v="4.4121908975690016E-2"/>
    <x v="0"/>
  </r>
  <r>
    <s v="72f5d4"/>
    <n v="5"/>
    <n v="0"/>
    <s v="f"/>
    <s v="c09cc3"/>
    <d v="1899-12-30T00:14:29"/>
    <n v="19"/>
    <x v="940"/>
    <n v="8.3831627053811031E-2"/>
    <x v="0"/>
  </r>
  <r>
    <s v="9ec847"/>
    <n v="1"/>
    <n v="0"/>
    <s v="f"/>
    <s v="c09cc3"/>
    <d v="1899-12-30T00:14:29"/>
    <n v="54"/>
    <x v="1073"/>
    <n v="4.7651661693745219E-2"/>
    <x v="0"/>
  </r>
  <r>
    <s v="5d267b"/>
    <n v="1"/>
    <n v="0"/>
    <s v="f"/>
    <s v="c09cc3"/>
    <d v="1899-12-30T00:14:29"/>
    <n v="40"/>
    <x v="39"/>
    <n v="3.5297527180552013E-2"/>
    <x v="1"/>
  </r>
  <r>
    <s v="c8d436"/>
    <n v="3"/>
    <n v="0"/>
    <s v="f"/>
    <s v="c09cc3"/>
    <d v="1899-12-30T00:14:29"/>
    <n v="10"/>
    <x v="270"/>
    <n v="2.647314538541401E-2"/>
    <x v="1"/>
  </r>
  <r>
    <s v="2a2353"/>
    <n v="1"/>
    <n v="0"/>
    <s v="f"/>
    <s v="c09cc3"/>
    <d v="1899-12-30T00:14:29"/>
    <n v="57"/>
    <x v="701"/>
    <n v="5.0298976232286616E-2"/>
    <x v="1"/>
  </r>
  <r>
    <s v="b9a74d"/>
    <n v="5"/>
    <n v="0"/>
    <s v="f"/>
    <s v="c09cc3"/>
    <d v="1899-12-30T00:14:29"/>
    <n v="17"/>
    <x v="972"/>
    <n v="7.5007245258673028E-2"/>
    <x v="1"/>
  </r>
  <r>
    <s v="e83aa3"/>
    <n v="1"/>
    <n v="10"/>
    <s v="t"/>
    <s v="7b8ed8"/>
    <d v="1899-12-30T00:25:07"/>
    <n v="32"/>
    <x v="966"/>
    <n v="2.5414219569997454E-2"/>
    <x v="0"/>
  </r>
  <r>
    <s v="e31d39"/>
    <n v="1"/>
    <n v="10"/>
    <s v="t"/>
    <s v="7b8ed8"/>
    <d v="1899-12-30T00:25:07"/>
    <n v="10"/>
    <x v="579"/>
    <n v="7.9419436156242043E-3"/>
    <x v="0"/>
  </r>
  <r>
    <s v="d5e9a6"/>
    <n v="2"/>
    <n v="10"/>
    <s v="t"/>
    <s v="7b8ed8"/>
    <d v="1899-12-30T00:25:07"/>
    <n v="23"/>
    <x v="1166"/>
    <n v="3.6532940631871333E-2"/>
    <x v="0"/>
  </r>
  <r>
    <s v="72f5d4"/>
    <n v="1"/>
    <n v="10"/>
    <s v="t"/>
    <s v="7b8ed8"/>
    <d v="1899-12-30T00:25:07"/>
    <n v="19"/>
    <x v="1079"/>
    <n v="1.5089692869685986E-2"/>
    <x v="0"/>
  </r>
  <r>
    <s v="9ec847"/>
    <n v="4"/>
    <n v="10"/>
    <s v="t"/>
    <s v="7b8ed8"/>
    <d v="1899-12-30T00:25:07"/>
    <n v="54"/>
    <x v="1172"/>
    <n v="0.17154598209748279"/>
    <x v="0"/>
  </r>
  <r>
    <s v="5d267b"/>
    <n v="4"/>
    <n v="10"/>
    <s v="t"/>
    <s v="7b8ed8"/>
    <d v="1899-12-30T00:25:07"/>
    <n v="40"/>
    <x v="449"/>
    <n v="0.12707109784998727"/>
    <x v="1"/>
  </r>
  <r>
    <s v="2feb6b"/>
    <n v="2"/>
    <n v="10"/>
    <s v="t"/>
    <s v="7b8ed8"/>
    <d v="1899-12-30T00:25:07"/>
    <n v="29"/>
    <x v="582"/>
    <n v="4.6063272970620378E-2"/>
    <x v="1"/>
  </r>
  <r>
    <s v="c4a632"/>
    <n v="1"/>
    <n v="2"/>
    <s v="t"/>
    <s v="981a40"/>
    <d v="1899-12-30T00:07:17"/>
    <n v="13"/>
    <x v="596"/>
    <n v="1.1242262407005816E-2"/>
    <x v="0"/>
  </r>
  <r>
    <s v="e83aa3"/>
    <n v="1"/>
    <n v="2"/>
    <s v="t"/>
    <s v="981a40"/>
    <d v="1899-12-30T00:07:17"/>
    <n v="32"/>
    <x v="363"/>
    <n v="2.767326130955278E-2"/>
    <x v="0"/>
  </r>
  <r>
    <s v="d5e9a6"/>
    <n v="4"/>
    <n v="2"/>
    <s v="t"/>
    <s v="981a40"/>
    <d v="1899-12-30T00:07:17"/>
    <n v="23"/>
    <x v="1113"/>
    <n v="7.956062626496424E-2"/>
    <x v="0"/>
  </r>
  <r>
    <s v="72f5d4"/>
    <n v="4"/>
    <n v="2"/>
    <s v="t"/>
    <s v="981a40"/>
    <d v="1899-12-30T00:07:17"/>
    <n v="19"/>
    <x v="597"/>
    <n v="6.5723995610187866E-2"/>
    <x v="0"/>
  </r>
  <r>
    <s v="5d267b"/>
    <n v="5"/>
    <n v="2"/>
    <s v="t"/>
    <s v="981a40"/>
    <d v="1899-12-30T00:07:17"/>
    <n v="40"/>
    <x v="415"/>
    <n v="0.17295788318470487"/>
    <x v="1"/>
  </r>
  <r>
    <s v="c8d436"/>
    <n v="2"/>
    <n v="2"/>
    <s v="t"/>
    <s v="981a40"/>
    <d v="1899-12-30T00:07:17"/>
    <n v="10"/>
    <x v="414"/>
    <n v="1.7295788318470489E-2"/>
    <x v="1"/>
  </r>
  <r>
    <s v="c4a632"/>
    <n v="4"/>
    <n v="3"/>
    <s v="t"/>
    <s v="09be57"/>
    <d v="1899-12-30T00:07:48"/>
    <n v="13"/>
    <x v="653"/>
    <n v="4.451018177467609E-2"/>
    <x v="0"/>
  </r>
  <r>
    <s v="d5e9a6"/>
    <n v="3"/>
    <n v="3"/>
    <s v="t"/>
    <s v="09be57"/>
    <d v="1899-12-30T00:07:48"/>
    <n v="23"/>
    <x v="959"/>
    <n v="5.9061587354858655E-2"/>
    <x v="0"/>
  </r>
  <r>
    <s v="72f5d4"/>
    <n v="1"/>
    <n v="3"/>
    <s v="t"/>
    <s v="09be57"/>
    <d v="1899-12-30T00:07:48"/>
    <n v="19"/>
    <x v="824"/>
    <n v="1.6263335648439341E-2"/>
    <x v="0"/>
  </r>
  <r>
    <s v="5d267b"/>
    <n v="4"/>
    <n v="3"/>
    <s v="t"/>
    <s v="09be57"/>
    <d v="1899-12-30T00:07:48"/>
    <n v="40"/>
    <x v="654"/>
    <n v="0.1369544054605418"/>
    <x v="1"/>
  </r>
  <r>
    <s v="c8d436"/>
    <n v="5"/>
    <n v="3"/>
    <s v="t"/>
    <s v="09be57"/>
    <d v="1899-12-30T00:07:48"/>
    <n v="10"/>
    <x v="674"/>
    <n v="4.2798251706419314E-2"/>
    <x v="1"/>
  </r>
  <r>
    <s v="2a2353"/>
    <n v="5"/>
    <n v="3"/>
    <s v="t"/>
    <s v="09be57"/>
    <d v="1899-12-30T00:07:48"/>
    <n v="57"/>
    <x v="898"/>
    <n v="0.24395003472659008"/>
    <x v="1"/>
  </r>
  <r>
    <s v="c4a632"/>
    <n v="4"/>
    <n v="8"/>
    <s v="f"/>
    <s v="7fe256"/>
    <d v="1899-12-30T00:07:07"/>
    <n v="13"/>
    <x v="369"/>
    <n v="4.2215842507940214E-2"/>
    <x v="0"/>
  </r>
  <r>
    <s v="d5e9a6"/>
    <n v="1"/>
    <n v="8"/>
    <s v="f"/>
    <s v="7fe256"/>
    <d v="1899-12-30T00:07:07"/>
    <n v="23"/>
    <x v="478"/>
    <n v="1.8672391878512017E-2"/>
    <x v="0"/>
  </r>
  <r>
    <s v="72f5d4"/>
    <n v="3"/>
    <n v="8"/>
    <s v="f"/>
    <s v="7fe256"/>
    <d v="1899-12-30T00:07:07"/>
    <n v="19"/>
    <x v="320"/>
    <n v="4.6275058133703695E-2"/>
    <x v="0"/>
  </r>
  <r>
    <s v="9ec847"/>
    <n v="4"/>
    <n v="8"/>
    <s v="f"/>
    <s v="7fe256"/>
    <d v="1899-12-30T00:07:07"/>
    <n v="54"/>
    <x v="377"/>
    <n v="0.1753581150329824"/>
    <x v="0"/>
  </r>
  <r>
    <s v="f084eb"/>
    <n v="1"/>
    <n v="8"/>
    <s v="f"/>
    <s v="7fe256"/>
    <d v="1899-12-30T00:07:07"/>
    <n v="36"/>
    <x v="981"/>
    <n v="2.9226352505497072E-2"/>
    <x v="1"/>
  </r>
  <r>
    <s v="2feb6b"/>
    <n v="2"/>
    <n v="8"/>
    <s v="f"/>
    <s v="7fe256"/>
    <d v="1899-12-30T00:07:07"/>
    <n v="29"/>
    <x v="759"/>
    <n v="4.7086901258856388E-2"/>
    <x v="1"/>
  </r>
  <r>
    <s v="c4a632"/>
    <n v="2"/>
    <n v="1"/>
    <s v="t"/>
    <s v="451dc6"/>
    <d v="1899-12-30T00:38:13"/>
    <n v="13"/>
    <x v="660"/>
    <n v="2.2713958740685221E-2"/>
    <x v="0"/>
  </r>
  <r>
    <s v="72f5d4"/>
    <n v="2"/>
    <n v="1"/>
    <s v="t"/>
    <s v="451dc6"/>
    <d v="1899-12-30T00:38:13"/>
    <n v="19"/>
    <x v="493"/>
    <n v="3.3197324313309164E-2"/>
    <x v="0"/>
  </r>
  <r>
    <s v="9ec847"/>
    <n v="1"/>
    <n v="1"/>
    <s v="t"/>
    <s v="451dc6"/>
    <d v="1899-12-30T00:38:13"/>
    <n v="54"/>
    <x v="731"/>
    <n v="4.717514507680777E-2"/>
    <x v="0"/>
  </r>
  <r>
    <s v="5d267b"/>
    <n v="1"/>
    <n v="1"/>
    <s v="t"/>
    <s v="451dc6"/>
    <d v="1899-12-30T00:38:13"/>
    <n v="40"/>
    <x v="761"/>
    <n v="3.4944551908746499E-2"/>
    <x v="1"/>
  </r>
  <r>
    <s v="2a2353"/>
    <n v="2"/>
    <n v="1"/>
    <s v="t"/>
    <s v="451dc6"/>
    <d v="1899-12-30T00:38:13"/>
    <n v="57"/>
    <x v="718"/>
    <n v="9.9591972939927512E-2"/>
    <x v="1"/>
  </r>
  <r>
    <s v="b9a74d"/>
    <n v="3"/>
    <n v="1"/>
    <s v="t"/>
    <s v="451dc6"/>
    <d v="1899-12-30T00:38:13"/>
    <n v="17"/>
    <x v="116"/>
    <n v="4.4554303683651778E-2"/>
    <x v="1"/>
  </r>
  <r>
    <s v="2feb6b"/>
    <n v="2"/>
    <n v="1"/>
    <s v="t"/>
    <s v="451dc6"/>
    <d v="1899-12-30T00:38:13"/>
    <n v="29"/>
    <x v="117"/>
    <n v="5.0669600267682413E-2"/>
    <x v="1"/>
  </r>
  <r>
    <s v="c4a632"/>
    <n v="1"/>
    <n v="3"/>
    <s v="t"/>
    <s v="bab06c"/>
    <d v="1899-12-30T00:01:34"/>
    <n v="13"/>
    <x v="679"/>
    <n v="1.1127545443669022E-2"/>
    <x v="0"/>
  </r>
  <r>
    <s v="e31d39"/>
    <n v="3"/>
    <n v="3"/>
    <s v="t"/>
    <s v="bab06c"/>
    <d v="1899-12-30T00:01:34"/>
    <n v="10"/>
    <x v="891"/>
    <n v="2.5678951023851589E-2"/>
    <x v="0"/>
  </r>
  <r>
    <s v="d5e9a6"/>
    <n v="3"/>
    <n v="3"/>
    <s v="t"/>
    <s v="bab06c"/>
    <d v="1899-12-30T00:01:34"/>
    <n v="23"/>
    <x v="959"/>
    <n v="5.9061587354858655E-2"/>
    <x v="0"/>
  </r>
  <r>
    <s v="c8d436"/>
    <n v="1"/>
    <n v="3"/>
    <s v="t"/>
    <s v="bab06c"/>
    <d v="1899-12-30T00:01:34"/>
    <n v="10"/>
    <x v="530"/>
    <n v="8.5596503412838625E-3"/>
    <x v="1"/>
  </r>
  <r>
    <s v="2a2353"/>
    <n v="5"/>
    <n v="3"/>
    <s v="t"/>
    <s v="bab06c"/>
    <d v="1899-12-30T00:01:34"/>
    <n v="57"/>
    <x v="898"/>
    <n v="0.24395003472659008"/>
    <x v="1"/>
  </r>
  <r>
    <s v="b9a74d"/>
    <n v="3"/>
    <n v="3"/>
    <s v="t"/>
    <s v="bab06c"/>
    <d v="1899-12-30T00:01:34"/>
    <n v="17"/>
    <x v="768"/>
    <n v="4.3654216740547702E-2"/>
    <x v="1"/>
  </r>
  <r>
    <s v="72f5d4"/>
    <n v="3"/>
    <n v="23"/>
    <s v="f"/>
    <s v="7f97c9"/>
    <d v="1899-12-30T00:26:17"/>
    <n v="19"/>
    <x v="489"/>
    <n v="3.8730211698860692E-2"/>
    <x v="0"/>
  </r>
  <r>
    <s v="5d267b"/>
    <n v="2"/>
    <n v="23"/>
    <s v="f"/>
    <s v="7f97c9"/>
    <d v="1899-12-30T00:26:17"/>
    <n v="40"/>
    <x v="626"/>
    <n v="5.4358191858050103E-2"/>
    <x v="1"/>
  </r>
  <r>
    <s v="2a2353"/>
    <n v="5"/>
    <n v="23"/>
    <s v="f"/>
    <s v="7f97c9"/>
    <d v="1899-12-30T00:26:17"/>
    <n v="57"/>
    <x v="1002"/>
    <n v="0.1936510584943035"/>
    <x v="1"/>
  </r>
  <r>
    <s v="b9a74d"/>
    <n v="4"/>
    <n v="23"/>
    <s v="f"/>
    <s v="7f97c9"/>
    <d v="1899-12-30T00:26:17"/>
    <n v="17"/>
    <x v="490"/>
    <n v="4.6204463079342589E-2"/>
    <x v="1"/>
  </r>
  <r>
    <s v="2feb6b"/>
    <n v="2"/>
    <n v="23"/>
    <s v="f"/>
    <s v="7f97c9"/>
    <d v="1899-12-30T00:26:17"/>
    <n v="29"/>
    <x v="20"/>
    <n v="3.940968909708633E-2"/>
    <x v="1"/>
  </r>
  <r>
    <s v="e83aa3"/>
    <n v="3"/>
    <n v="16"/>
    <s v="t"/>
    <s v="416c6b"/>
    <d v="1899-12-30T00:16:48"/>
    <n v="32"/>
    <x v="265"/>
    <n v="7.1159814795992857E-2"/>
    <x v="0"/>
  </r>
  <r>
    <s v="5d267b"/>
    <n v="1"/>
    <n v="16"/>
    <s v="t"/>
    <s v="416c6b"/>
    <d v="1899-12-30T00:16:48"/>
    <n v="40"/>
    <x v="200"/>
    <n v="2.9649922831663691E-2"/>
    <x v="1"/>
  </r>
  <r>
    <s v="c8d436"/>
    <n v="4"/>
    <n v="16"/>
    <s v="t"/>
    <s v="416c6b"/>
    <d v="1899-12-30T00:16:48"/>
    <n v="10"/>
    <x v="200"/>
    <n v="2.9649922831663691E-2"/>
    <x v="1"/>
  </r>
  <r>
    <s v="f084eb"/>
    <n v="1"/>
    <n v="16"/>
    <s v="t"/>
    <s v="416c6b"/>
    <d v="1899-12-30T00:16:48"/>
    <n v="36"/>
    <x v="1131"/>
    <n v="2.6684930548497323E-2"/>
    <x v="1"/>
  </r>
  <r>
    <s v="b9a74d"/>
    <n v="5"/>
    <n v="16"/>
    <s v="t"/>
    <s v="416c6b"/>
    <d v="1899-12-30T00:16:48"/>
    <n v="17"/>
    <x v="443"/>
    <n v="6.3006086017285329E-2"/>
    <x v="1"/>
  </r>
  <r>
    <s v="2feb6b"/>
    <n v="3"/>
    <n v="16"/>
    <s v="t"/>
    <s v="416c6b"/>
    <d v="1899-12-30T00:16:48"/>
    <n v="29"/>
    <x v="358"/>
    <n v="6.4488582158868532E-2"/>
    <x v="1"/>
  </r>
  <r>
    <s v="c4a632"/>
    <n v="3"/>
    <n v="19"/>
    <s v="t"/>
    <s v="d4b0c6"/>
    <d v="1899-12-30T00:11:44"/>
    <n v="13"/>
    <x v="1041"/>
    <n v="2.7876222090840955E-2"/>
    <x v="0"/>
  </r>
  <r>
    <s v="e83aa3"/>
    <n v="1"/>
    <n v="19"/>
    <s v="t"/>
    <s v="d4b0c6"/>
    <d v="1899-12-30T00:11:44"/>
    <n v="32"/>
    <x v="398"/>
    <n v="2.2872797612997708E-2"/>
    <x v="0"/>
  </r>
  <r>
    <s v="e31d39"/>
    <n v="1"/>
    <n v="19"/>
    <s v="t"/>
    <s v="d4b0c6"/>
    <d v="1899-12-30T00:11:44"/>
    <n v="10"/>
    <x v="50"/>
    <n v="7.1477492540617839E-3"/>
    <x v="0"/>
  </r>
  <r>
    <s v="9ec847"/>
    <n v="1"/>
    <n v="19"/>
    <s v="t"/>
    <s v="d4b0c6"/>
    <d v="1899-12-30T00:11:44"/>
    <n v="54"/>
    <x v="955"/>
    <n v="3.8597845971933629E-2"/>
    <x v="0"/>
  </r>
  <r>
    <s v="5d267b"/>
    <n v="3"/>
    <n v="19"/>
    <s v="t"/>
    <s v="d4b0c6"/>
    <d v="1899-12-30T00:11:44"/>
    <n v="40"/>
    <x v="258"/>
    <n v="8.5772991048741393E-2"/>
    <x v="1"/>
  </r>
  <r>
    <s v="e31d39"/>
    <n v="5"/>
    <n v="15"/>
    <s v="t"/>
    <s v="455df5"/>
    <d v="1899-12-30T00:57:33"/>
    <n v="10"/>
    <x v="61"/>
    <n v="3.7503622629336514E-2"/>
    <x v="0"/>
  </r>
  <r>
    <s v="9ec847"/>
    <n v="1"/>
    <n v="15"/>
    <s v="t"/>
    <s v="455df5"/>
    <d v="1899-12-30T00:57:33"/>
    <n v="54"/>
    <x v="184"/>
    <n v="4.0503912439683439E-2"/>
    <x v="0"/>
  </r>
  <r>
    <s v="5d267b"/>
    <n v="5"/>
    <n v="15"/>
    <s v="t"/>
    <s v="455df5"/>
    <d v="1899-12-30T00:57:33"/>
    <n v="40"/>
    <x v="185"/>
    <n v="0.15001449051734606"/>
    <x v="1"/>
  </r>
  <r>
    <s v="c8d436"/>
    <n v="3"/>
    <n v="15"/>
    <s v="t"/>
    <s v="455df5"/>
    <d v="1899-12-30T00:57:33"/>
    <n v="10"/>
    <x v="595"/>
    <n v="2.2502173577601911E-2"/>
    <x v="1"/>
  </r>
  <r>
    <s v="2a2353"/>
    <n v="3"/>
    <n v="15"/>
    <s v="t"/>
    <s v="455df5"/>
    <d v="1899-12-30T00:57:33"/>
    <n v="57"/>
    <x v="867"/>
    <n v="0.12826238939233087"/>
    <x v="1"/>
  </r>
  <r>
    <s v="e31d39"/>
    <n v="1"/>
    <n v="6"/>
    <s v="t"/>
    <s v="5789d9"/>
    <d v="1899-12-30T00:31:08"/>
    <n v="10"/>
    <x v="192"/>
    <n v="8.2949188874297218E-3"/>
    <x v="0"/>
  </r>
  <r>
    <s v="72f5d4"/>
    <n v="4"/>
    <n v="6"/>
    <s v="t"/>
    <s v="5789d9"/>
    <d v="1899-12-30T00:31:08"/>
    <n v="19"/>
    <x v="1106"/>
    <n v="6.3041383544465895E-2"/>
    <x v="0"/>
  </r>
  <r>
    <s v="9ec847"/>
    <n v="4"/>
    <n v="6"/>
    <s v="t"/>
    <s v="5789d9"/>
    <d v="1899-12-30T00:31:08"/>
    <n v="54"/>
    <x v="1065"/>
    <n v="0.17917024796848202"/>
    <x v="0"/>
  </r>
  <r>
    <s v="5d267b"/>
    <n v="1"/>
    <n v="6"/>
    <s v="t"/>
    <s v="5789d9"/>
    <d v="1899-12-30T00:31:08"/>
    <n v="40"/>
    <x v="281"/>
    <n v="3.3179675549718887E-2"/>
    <x v="1"/>
  </r>
  <r>
    <s v="2a2353"/>
    <n v="2"/>
    <n v="6"/>
    <s v="t"/>
    <s v="5789d9"/>
    <d v="1899-12-30T00:31:08"/>
    <n v="57"/>
    <x v="221"/>
    <n v="9.4562075316698843E-2"/>
    <x v="1"/>
  </r>
  <r>
    <s v="f084eb"/>
    <n v="4"/>
    <n v="6"/>
    <s v="t"/>
    <s v="5789d9"/>
    <d v="1899-12-30T00:31:08"/>
    <n v="36"/>
    <x v="717"/>
    <n v="0.11944683197898801"/>
    <x v="1"/>
  </r>
  <r>
    <s v="c4a632"/>
    <n v="4"/>
    <n v="15"/>
    <s v="f"/>
    <s v="a3ee5d"/>
    <d v="1899-12-30T00:48:20"/>
    <n v="13"/>
    <x v="563"/>
    <n v="3.9003767534509973E-2"/>
    <x v="0"/>
  </r>
  <r>
    <s v="e31d39"/>
    <n v="3"/>
    <n v="15"/>
    <s v="f"/>
    <s v="a3ee5d"/>
    <d v="1899-12-30T00:48:20"/>
    <n v="10"/>
    <x v="595"/>
    <n v="2.2502173577601911E-2"/>
    <x v="0"/>
  </r>
  <r>
    <s v="d5e9a6"/>
    <n v="5"/>
    <n v="15"/>
    <s v="f"/>
    <s v="a3ee5d"/>
    <d v="1899-12-30T00:48:20"/>
    <n v="23"/>
    <x v="168"/>
    <n v="8.625833204747399E-2"/>
    <x v="0"/>
  </r>
  <r>
    <s v="72f5d4"/>
    <n v="2"/>
    <n v="15"/>
    <s v="f"/>
    <s v="a3ee5d"/>
    <d v="1899-12-30T00:48:20"/>
    <n v="19"/>
    <x v="62"/>
    <n v="2.8502753198295747E-2"/>
    <x v="0"/>
  </r>
  <r>
    <s v="5d267b"/>
    <n v="5"/>
    <n v="15"/>
    <s v="f"/>
    <s v="a3ee5d"/>
    <d v="1899-12-30T00:48:20"/>
    <n v="40"/>
    <x v="185"/>
    <n v="0.15001449051734606"/>
    <x v="1"/>
  </r>
  <r>
    <s v="2a2353"/>
    <n v="2"/>
    <n v="15"/>
    <s v="f"/>
    <s v="a3ee5d"/>
    <d v="1899-12-30T00:48:20"/>
    <n v="57"/>
    <x v="570"/>
    <n v="8.5508259594887254E-2"/>
    <x v="1"/>
  </r>
  <r>
    <s v="c4a632"/>
    <n v="2"/>
    <n v="5"/>
    <s v="f"/>
    <s v="b46965"/>
    <d v="1899-12-30T00:52:03"/>
    <n v="13"/>
    <x v="769"/>
    <n v="2.1796223033990869E-2"/>
    <x v="0"/>
  </r>
  <r>
    <s v="e31d39"/>
    <n v="5"/>
    <n v="5"/>
    <s v="f"/>
    <s v="b46965"/>
    <d v="1899-12-30T00:52:03"/>
    <n v="10"/>
    <x v="532"/>
    <n v="4.1915813526905515E-2"/>
    <x v="0"/>
  </r>
  <r>
    <s v="d5e9a6"/>
    <n v="1"/>
    <n v="5"/>
    <s v="f"/>
    <s v="b46965"/>
    <d v="1899-12-30T00:52:03"/>
    <n v="23"/>
    <x v="533"/>
    <n v="1.9281274222376538E-2"/>
    <x v="0"/>
  </r>
  <r>
    <s v="72f5d4"/>
    <n v="1"/>
    <n v="5"/>
    <s v="f"/>
    <s v="b46965"/>
    <d v="1899-12-30T00:52:03"/>
    <n v="19"/>
    <x v="855"/>
    <n v="1.5928009140224096E-2"/>
    <x v="0"/>
  </r>
  <r>
    <s v="5d267b"/>
    <n v="4"/>
    <n v="5"/>
    <s v="f"/>
    <s v="b46965"/>
    <d v="1899-12-30T00:52:03"/>
    <n v="40"/>
    <x v="499"/>
    <n v="0.13413060328609766"/>
    <x v="1"/>
  </r>
  <r>
    <s v="2a2353"/>
    <n v="4"/>
    <n v="5"/>
    <s v="f"/>
    <s v="b46965"/>
    <d v="1899-12-30T00:52:03"/>
    <n v="57"/>
    <x v="160"/>
    <n v="0.19113610968268915"/>
    <x v="1"/>
  </r>
  <r>
    <s v="f084eb"/>
    <n v="4"/>
    <n v="5"/>
    <s v="f"/>
    <s v="b46965"/>
    <d v="1899-12-30T00:52:03"/>
    <n v="36"/>
    <x v="770"/>
    <n v="0.12071754295748788"/>
    <x v="1"/>
  </r>
  <r>
    <s v="e83aa3"/>
    <n v="4"/>
    <n v="17"/>
    <s v="f"/>
    <s v="1ed619"/>
    <d v="1899-12-30T00:22:12"/>
    <n v="32"/>
    <x v="783"/>
    <n v="9.3750232191546143E-2"/>
    <x v="0"/>
  </r>
  <r>
    <s v="d5e9a6"/>
    <n v="2"/>
    <n v="17"/>
    <s v="f"/>
    <s v="1ed619"/>
    <d v="1899-12-30T00:22:12"/>
    <n v="23"/>
    <x v="1023"/>
    <n v="3.3691489693836896E-2"/>
    <x v="0"/>
  </r>
  <r>
    <s v="9ec847"/>
    <n v="5"/>
    <n v="17"/>
    <s v="f"/>
    <s v="1ed619"/>
    <d v="1899-12-30T00:22:12"/>
    <n v="54"/>
    <x v="785"/>
    <n v="0.19775439602904266"/>
    <x v="0"/>
  </r>
  <r>
    <s v="5d267b"/>
    <n v="4"/>
    <n v="17"/>
    <s v="f"/>
    <s v="1ed619"/>
    <d v="1899-12-30T00:22:12"/>
    <n v="40"/>
    <x v="1"/>
    <n v="0.11718779023943268"/>
    <x v="1"/>
  </r>
  <r>
    <s v="c8d436"/>
    <n v="2"/>
    <n v="17"/>
    <s v="f"/>
    <s v="1ed619"/>
    <d v="1899-12-30T00:22:12"/>
    <n v="10"/>
    <x v="787"/>
    <n v="1.4648473779929085E-2"/>
    <x v="1"/>
  </r>
  <r>
    <s v="2a2353"/>
    <n v="2"/>
    <n v="17"/>
    <s v="f"/>
    <s v="1ed619"/>
    <d v="1899-12-30T00:22:12"/>
    <n v="57"/>
    <x v="1118"/>
    <n v="8.3496300545595772E-2"/>
    <x v="1"/>
  </r>
  <r>
    <s v="f084eb"/>
    <n v="2"/>
    <n v="17"/>
    <s v="f"/>
    <s v="1ed619"/>
    <d v="1899-12-30T00:22:12"/>
    <n v="36"/>
    <x v="693"/>
    <n v="5.2734505607744703E-2"/>
    <x v="1"/>
  </r>
  <r>
    <s v="b9a74d"/>
    <n v="2"/>
    <n v="17"/>
    <s v="f"/>
    <s v="1ed619"/>
    <d v="1899-12-30T00:22:12"/>
    <n v="17"/>
    <x v="792"/>
    <n v="2.4902405425879445E-2"/>
    <x v="1"/>
  </r>
  <r>
    <s v="2feb6b"/>
    <n v="4"/>
    <n v="17"/>
    <s v="f"/>
    <s v="1ed619"/>
    <d v="1899-12-30T00:22:12"/>
    <n v="29"/>
    <x v="932"/>
    <n v="8.4961147923588706E-2"/>
    <x v="1"/>
  </r>
  <r>
    <s v="e83aa3"/>
    <n v="5"/>
    <n v="19"/>
    <s v="t"/>
    <s v="8c4168"/>
    <d v="1899-12-30T00:26:32"/>
    <n v="32"/>
    <x v="423"/>
    <n v="0.11436398806498854"/>
    <x v="0"/>
  </r>
  <r>
    <s v="e31d39"/>
    <n v="1"/>
    <n v="19"/>
    <s v="t"/>
    <s v="8c4168"/>
    <d v="1899-12-30T00:26:32"/>
    <n v="10"/>
    <x v="50"/>
    <n v="7.1477492540617839E-3"/>
    <x v="0"/>
  </r>
  <r>
    <s v="d5e9a6"/>
    <n v="2"/>
    <n v="19"/>
    <s v="t"/>
    <s v="8c4168"/>
    <d v="1899-12-30T00:26:32"/>
    <n v="23"/>
    <x v="51"/>
    <n v="3.2879646568684209E-2"/>
    <x v="0"/>
  </r>
  <r>
    <s v="c8d436"/>
    <n v="1"/>
    <n v="19"/>
    <s v="t"/>
    <s v="8c4168"/>
    <d v="1899-12-30T00:26:32"/>
    <n v="10"/>
    <x v="50"/>
    <n v="7.1477492540617839E-3"/>
    <x v="1"/>
  </r>
  <r>
    <s v="2a2353"/>
    <n v="2"/>
    <n v="19"/>
    <s v="t"/>
    <s v="8c4168"/>
    <d v="1899-12-30T00:26:32"/>
    <n v="57"/>
    <x v="861"/>
    <n v="8.1484341496304333E-2"/>
    <x v="1"/>
  </r>
  <r>
    <s v="b9a74d"/>
    <n v="5"/>
    <n v="19"/>
    <s v="t"/>
    <s v="8c4168"/>
    <d v="1899-12-30T00:26:32"/>
    <n v="17"/>
    <x v="670"/>
    <n v="6.0755868659525161E-2"/>
    <x v="1"/>
  </r>
  <r>
    <s v="e83aa3"/>
    <n v="4"/>
    <n v="14"/>
    <s v="t"/>
    <n v="568430"/>
    <d v="1899-12-30T00:42:02"/>
    <n v="32"/>
    <x v="635"/>
    <n v="9.7138794800879141E-2"/>
    <x v="0"/>
  </r>
  <r>
    <s v="d5e9a6"/>
    <n v="1"/>
    <n v="14"/>
    <s v="t"/>
    <n v="568430"/>
    <d v="1899-12-30T00:42:02"/>
    <n v="23"/>
    <x v="390"/>
    <n v="1.745462719078297E-2"/>
    <x v="0"/>
  </r>
  <r>
    <s v="72f5d4"/>
    <n v="2"/>
    <n v="14"/>
    <s v="t"/>
    <n v="568430"/>
    <d v="1899-12-30T00:42:02"/>
    <n v="19"/>
    <x v="1138"/>
    <n v="2.8838079706510995E-2"/>
    <x v="0"/>
  </r>
  <r>
    <s v="9ec847"/>
    <n v="3"/>
    <n v="14"/>
    <s v="t"/>
    <n v="568430"/>
    <d v="1899-12-30T00:42:02"/>
    <n v="54"/>
    <x v="32"/>
    <n v="0.12294128716986265"/>
    <x v="0"/>
  </r>
  <r>
    <s v="2a2353"/>
    <n v="5"/>
    <n v="14"/>
    <s v="t"/>
    <n v="568430"/>
    <d v="1899-12-30T00:42:02"/>
    <n v="57"/>
    <x v="375"/>
    <n v="0.21628559779883247"/>
    <x v="1"/>
  </r>
  <r>
    <s v="f084eb"/>
    <n v="1"/>
    <n v="14"/>
    <s v="t"/>
    <n v="568000"/>
    <d v="1899-12-30T00:42:02"/>
    <n v="36"/>
    <x v="859"/>
    <n v="2.7320286037747259E-2"/>
    <x v="1"/>
  </r>
  <r>
    <s v="c4a632"/>
    <n v="3"/>
    <n v="24"/>
    <s v="t"/>
    <n v="9.9599999999999998E+35"/>
    <d v="1899-12-30T00:43:10"/>
    <n v="13"/>
    <x v="933"/>
    <n v="2.6155467640789045E-2"/>
    <x v="0"/>
  </r>
  <r>
    <s v="72f5d4"/>
    <n v="5"/>
    <n v="24"/>
    <s v="t"/>
    <n v="9.9599999999999998E+35"/>
    <d v="1899-12-30T00:43:10"/>
    <n v="19"/>
    <x v="379"/>
    <n v="6.3712036560896385E-2"/>
    <x v="0"/>
  </r>
  <r>
    <s v="9ec847"/>
    <n v="3"/>
    <n v="24"/>
    <s v="t"/>
    <n v="9.9599999999999998E+35"/>
    <d v="1899-12-30T00:43:10"/>
    <n v="54"/>
    <x v="1158"/>
    <n v="0.1086457886617391"/>
    <x v="0"/>
  </r>
  <r>
    <s v="5d267b"/>
    <n v="1"/>
    <n v="24"/>
    <s v="t"/>
    <n v="9.9599999999999998E+35"/>
    <d v="1899-12-30T00:43:10"/>
    <n v="40"/>
    <x v="88"/>
    <n v="2.6826120657219531E-2"/>
    <x v="1"/>
  </r>
  <r>
    <s v="2a2353"/>
    <n v="2"/>
    <n v="24"/>
    <s v="t"/>
    <n v="9.9599999999999998E+35"/>
    <d v="1899-12-30T00:43:10"/>
    <n v="57"/>
    <x v="954"/>
    <n v="7.6454443873075664E-2"/>
    <x v="1"/>
  </r>
  <r>
    <s v="b9a74d"/>
    <n v="1"/>
    <n v="24"/>
    <s v="t"/>
    <n v="9.9599999999999998E+35"/>
    <d v="1899-12-30T00:43:10"/>
    <n v="17"/>
    <x v="447"/>
    <n v="1.1401101279318301E-2"/>
    <x v="1"/>
  </r>
  <r>
    <s v="e83aa3"/>
    <n v="1"/>
    <n v="8"/>
    <s v="t"/>
    <s v="56d389"/>
    <d v="1899-12-30T00:06:50"/>
    <n v="32"/>
    <x v="318"/>
    <n v="2.5978980004886285E-2"/>
    <x v="0"/>
  </r>
  <r>
    <s v="c8d436"/>
    <n v="1"/>
    <n v="8"/>
    <s v="t"/>
    <s v="56d389"/>
    <d v="1899-12-30T00:06:50"/>
    <n v="10"/>
    <x v="319"/>
    <n v="8.1184312515269631E-3"/>
    <x v="1"/>
  </r>
  <r>
    <s v="f084eb"/>
    <n v="1"/>
    <n v="8"/>
    <s v="t"/>
    <s v="56d389"/>
    <d v="1899-12-30T00:06:50"/>
    <n v="36"/>
    <x v="981"/>
    <n v="2.9226352505497072E-2"/>
    <x v="1"/>
  </r>
  <r>
    <s v="b9a74d"/>
    <n v="5"/>
    <n v="8"/>
    <s v="t"/>
    <s v="56d389"/>
    <d v="1899-12-30T00:06:50"/>
    <n v="17"/>
    <x v="328"/>
    <n v="6.9006665637979192E-2"/>
    <x v="1"/>
  </r>
  <r>
    <s v="9ec847"/>
    <n v="3"/>
    <n v="22"/>
    <s v="f"/>
    <s v="93b088"/>
    <d v="1899-12-30T00:49:45"/>
    <n v="54"/>
    <x v="148"/>
    <n v="0.11150488836336381"/>
    <x v="0"/>
  </r>
  <r>
    <s v="c8d436"/>
    <n v="4"/>
    <n v="22"/>
    <s v="f"/>
    <s v="93b088"/>
    <d v="1899-12-30T00:49:45"/>
    <n v="10"/>
    <x v="241"/>
    <n v="2.7532071200830573E-2"/>
    <x v="1"/>
  </r>
  <r>
    <s v="2a2353"/>
    <n v="2"/>
    <n v="22"/>
    <s v="f"/>
    <s v="93b088"/>
    <d v="1899-12-30T00:49:45"/>
    <n v="57"/>
    <x v="166"/>
    <n v="7.8466402922367132E-2"/>
    <x v="1"/>
  </r>
  <r>
    <s v="f084eb"/>
    <n v="3"/>
    <n v="22"/>
    <s v="f"/>
    <s v="93b088"/>
    <d v="1899-12-30T00:49:45"/>
    <n v="36"/>
    <x v="1088"/>
    <n v="7.4336592242242552E-2"/>
    <x v="1"/>
  </r>
  <r>
    <s v="b9a74d"/>
    <n v="5"/>
    <n v="22"/>
    <s v="f"/>
    <s v="93b088"/>
    <d v="1899-12-30T00:49:45"/>
    <n v="17"/>
    <x v="1153"/>
    <n v="5.8505651301764959E-2"/>
    <x v="1"/>
  </r>
  <r>
    <s v="e31d39"/>
    <n v="4"/>
    <n v="19"/>
    <s v="f"/>
    <s v="f1c340"/>
    <d v="1899-12-30T00:18:43"/>
    <n v="10"/>
    <x v="255"/>
    <n v="2.8590997016247136E-2"/>
    <x v="0"/>
  </r>
  <r>
    <s v="9ec847"/>
    <n v="1"/>
    <n v="19"/>
    <s v="f"/>
    <s v="f1c340"/>
    <d v="1899-12-30T00:18:43"/>
    <n v="54"/>
    <x v="955"/>
    <n v="3.8597845971933629E-2"/>
    <x v="0"/>
  </r>
  <r>
    <s v="5d267b"/>
    <n v="4"/>
    <n v="19"/>
    <s v="f"/>
    <s v="f1c340"/>
    <d v="1899-12-30T00:18:43"/>
    <n v="40"/>
    <x v="423"/>
    <n v="0.11436398806498854"/>
    <x v="1"/>
  </r>
  <r>
    <s v="2a2353"/>
    <n v="2"/>
    <n v="19"/>
    <s v="f"/>
    <s v="f1c340"/>
    <d v="1899-12-30T00:18:43"/>
    <n v="57"/>
    <x v="861"/>
    <n v="8.1484341496304333E-2"/>
    <x v="1"/>
  </r>
  <r>
    <s v="2feb6b"/>
    <n v="3"/>
    <n v="19"/>
    <s v="f"/>
    <s v="f1c340"/>
    <d v="1899-12-30T00:18:43"/>
    <n v="29"/>
    <x v="344"/>
    <n v="6.2185418510337515E-2"/>
    <x v="1"/>
  </r>
  <r>
    <s v="e31d39"/>
    <n v="3"/>
    <n v="17"/>
    <s v="f"/>
    <s v="7a244f"/>
    <d v="1899-12-30T00:19:35"/>
    <n v="10"/>
    <x v="691"/>
    <n v="2.1972710669893626E-2"/>
    <x v="0"/>
  </r>
  <r>
    <s v="5d267b"/>
    <n v="5"/>
    <n v="17"/>
    <s v="f"/>
    <s v="7a244f"/>
    <d v="1899-12-30T00:19:35"/>
    <n v="40"/>
    <x v="833"/>
    <n v="0.14648473779929086"/>
    <x v="1"/>
  </r>
  <r>
    <s v="c8d436"/>
    <n v="4"/>
    <n v="17"/>
    <s v="f"/>
    <s v="7a244f"/>
    <d v="1899-12-30T00:19:35"/>
    <n v="10"/>
    <x v="285"/>
    <n v="2.9296947559858171E-2"/>
    <x v="1"/>
  </r>
  <r>
    <s v="2feb6b"/>
    <n v="1"/>
    <n v="17"/>
    <s v="f"/>
    <s v="7a244f"/>
    <d v="1899-12-30T00:19:35"/>
    <n v="29"/>
    <x v="987"/>
    <n v="2.1240286980897177E-2"/>
    <x v="1"/>
  </r>
  <r>
    <s v="c4a632"/>
    <n v="2"/>
    <n v="24"/>
    <s v="f"/>
    <s v="ab956d"/>
    <d v="1899-12-30T00:24:59"/>
    <n v="13"/>
    <x v="1121"/>
    <n v="1.7436978427192697E-2"/>
    <x v="0"/>
  </r>
  <r>
    <s v="d5e9a6"/>
    <n v="2"/>
    <n v="24"/>
    <s v="f"/>
    <s v="ab956d"/>
    <d v="1899-12-30T00:24:59"/>
    <n v="23"/>
    <x v="632"/>
    <n v="3.0850038755802459E-2"/>
    <x v="0"/>
  </r>
  <r>
    <s v="5d267b"/>
    <n v="5"/>
    <n v="24"/>
    <s v="f"/>
    <s v="ab956d"/>
    <d v="1899-12-30T00:24:59"/>
    <n v="40"/>
    <x v="499"/>
    <n v="0.13413060328609766"/>
    <x v="1"/>
  </r>
  <r>
    <s v="e83aa3"/>
    <n v="3"/>
    <n v="4"/>
    <s v="f"/>
    <s v="0e204b"/>
    <d v="1899-12-30T00:49:20"/>
    <n v="32"/>
    <x v="1109"/>
    <n v="8.1325502623991838E-2"/>
    <x v="0"/>
  </r>
  <r>
    <s v="e31d39"/>
    <n v="2"/>
    <n v="4"/>
    <s v="f"/>
    <s v="0e204b"/>
    <d v="1899-12-30T00:49:20"/>
    <n v="10"/>
    <x v="849"/>
    <n v="1.6942813046664965E-2"/>
    <x v="0"/>
  </r>
  <r>
    <s v="72f5d4"/>
    <n v="3"/>
    <n v="4"/>
    <s v="f"/>
    <s v="0e204b"/>
    <d v="1899-12-30T00:49:20"/>
    <n v="19"/>
    <x v="29"/>
    <n v="4.8287017182995155E-2"/>
    <x v="0"/>
  </r>
  <r>
    <s v="2a2353"/>
    <n v="3"/>
    <n v="4"/>
    <s v="f"/>
    <s v="0e204b"/>
    <d v="1899-12-30T00:49:20"/>
    <n v="57"/>
    <x v="540"/>
    <n v="0.14486105154898546"/>
    <x v="1"/>
  </r>
  <r>
    <s v="f084eb"/>
    <n v="3"/>
    <n v="4"/>
    <s v="f"/>
    <s v="0e204b"/>
    <d v="1899-12-30T00:49:20"/>
    <n v="36"/>
    <x v="234"/>
    <n v="9.149119045199082E-2"/>
    <x v="1"/>
  </r>
  <r>
    <s v="e83aa3"/>
    <n v="3"/>
    <n v="24"/>
    <s v="t"/>
    <s v="2475d1"/>
    <d v="1899-12-30T00:37:03"/>
    <n v="32"/>
    <x v="1082"/>
    <n v="6.4382689577326874E-2"/>
    <x v="0"/>
  </r>
  <r>
    <s v="e31d39"/>
    <n v="4"/>
    <n v="24"/>
    <s v="t"/>
    <s v="2475d1"/>
    <d v="1899-12-30T00:37:03"/>
    <n v="10"/>
    <x v="88"/>
    <n v="2.6826120657219531E-2"/>
    <x v="0"/>
  </r>
  <r>
    <s v="72f5d4"/>
    <n v="3"/>
    <n v="24"/>
    <s v="t"/>
    <s v="2475d1"/>
    <d v="1899-12-30T00:37:03"/>
    <n v="19"/>
    <x v="706"/>
    <n v="3.8227221936537832E-2"/>
    <x v="0"/>
  </r>
  <r>
    <s v="2a2353"/>
    <n v="3"/>
    <n v="24"/>
    <s v="t"/>
    <s v="2475d1"/>
    <d v="1899-12-30T00:37:03"/>
    <n v="57"/>
    <x v="1143"/>
    <n v="0.1146816658096135"/>
    <x v="1"/>
  </r>
  <r>
    <s v="f084eb"/>
    <n v="1"/>
    <n v="24"/>
    <s v="t"/>
    <s v="2475d1"/>
    <d v="1899-12-30T00:37:03"/>
    <n v="36"/>
    <x v="446"/>
    <n v="2.4143508591497578E-2"/>
    <x v="1"/>
  </r>
  <r>
    <s v="d5e9a6"/>
    <n v="1"/>
    <n v="1"/>
    <s v="t"/>
    <s v="24a5df"/>
    <d v="1899-12-30T00:49:43"/>
    <n v="23"/>
    <x v="1029"/>
    <n v="2.0093117347529235E-2"/>
    <x v="0"/>
  </r>
  <r>
    <s v="72f5d4"/>
    <n v="4"/>
    <n v="1"/>
    <s v="t"/>
    <s v="24a5df"/>
    <d v="1899-12-30T00:49:43"/>
    <n v="19"/>
    <x v="973"/>
    <n v="6.6394648626618327E-2"/>
    <x v="0"/>
  </r>
  <r>
    <s v="c8d436"/>
    <n v="5"/>
    <n v="1"/>
    <s v="t"/>
    <s v="24a5df"/>
    <d v="1899-12-30T00:49:43"/>
    <n v="10"/>
    <x v="453"/>
    <n v="4.368068988593312E-2"/>
    <x v="1"/>
  </r>
  <r>
    <s v="2a2353"/>
    <n v="2"/>
    <n v="1"/>
    <s v="t"/>
    <s v="24a5df"/>
    <d v="1899-12-30T00:49:43"/>
    <n v="57"/>
    <x v="718"/>
    <n v="9.9591972939927512E-2"/>
    <x v="1"/>
  </r>
  <r>
    <s v="b9a74d"/>
    <n v="2"/>
    <n v="1"/>
    <s v="t"/>
    <s v="24a5df"/>
    <d v="1899-12-30T00:49:43"/>
    <n v="17"/>
    <x v="226"/>
    <n v="2.9702869122434517E-2"/>
    <x v="1"/>
  </r>
  <r>
    <s v="e31d39"/>
    <n v="2"/>
    <n v="2"/>
    <s v="f"/>
    <s v="4f1aa6"/>
    <d v="1899-12-30T00:05:41"/>
    <n v="10"/>
    <x v="414"/>
    <n v="1.7295788318470489E-2"/>
    <x v="0"/>
  </r>
  <r>
    <s v="d5e9a6"/>
    <n v="4"/>
    <n v="2"/>
    <s v="f"/>
    <s v="4f1aa6"/>
    <d v="1899-12-30T00:05:41"/>
    <n v="23"/>
    <x v="1113"/>
    <n v="7.956062626496424E-2"/>
    <x v="0"/>
  </r>
  <r>
    <s v="72f5d4"/>
    <n v="3"/>
    <n v="2"/>
    <s v="f"/>
    <s v="4f1aa6"/>
    <d v="1899-12-30T00:05:41"/>
    <n v="19"/>
    <x v="802"/>
    <n v="4.9292996707640889E-2"/>
    <x v="0"/>
  </r>
  <r>
    <s v="9ec847"/>
    <n v="5"/>
    <n v="2"/>
    <s v="f"/>
    <s v="4f1aa6"/>
    <d v="1899-12-30T00:05:41"/>
    <n v="54"/>
    <x v="298"/>
    <n v="0.23349314229935159"/>
    <x v="0"/>
  </r>
  <r>
    <s v="c8d436"/>
    <n v="2"/>
    <n v="2"/>
    <s v="f"/>
    <s v="4f1aa6"/>
    <d v="1899-12-30T00:05:41"/>
    <n v="10"/>
    <x v="414"/>
    <n v="1.7295788318470489E-2"/>
    <x v="1"/>
  </r>
  <r>
    <s v="2a2353"/>
    <n v="1"/>
    <n v="2"/>
    <s v="f"/>
    <s v="4f1aa6"/>
    <d v="1899-12-30T00:05:41"/>
    <n v="57"/>
    <x v="802"/>
    <n v="4.9292996707640889E-2"/>
    <x v="1"/>
  </r>
  <r>
    <s v="2feb6b"/>
    <n v="3"/>
    <n v="2"/>
    <s v="f"/>
    <s v="4f1aa6"/>
    <d v="1899-12-30T00:05:41"/>
    <n v="29"/>
    <x v="1105"/>
    <n v="7.5236679185346614E-2"/>
    <x v="1"/>
  </r>
  <r>
    <s v="c4a632"/>
    <n v="1"/>
    <n v="11"/>
    <s v="t"/>
    <s v="66eaa8"/>
    <d v="1899-12-30T00:13:55"/>
    <n v="13"/>
    <x v="806"/>
    <n v="1.0209809736974669E-2"/>
    <x v="0"/>
  </r>
  <r>
    <s v="e83aa3"/>
    <n v="2"/>
    <n v="11"/>
    <s v="t"/>
    <s v="66eaa8"/>
    <d v="1899-12-30T00:13:55"/>
    <n v="32"/>
    <x v="345"/>
    <n v="5.026367870510607E-2"/>
    <x v="0"/>
  </r>
  <r>
    <s v="e31d39"/>
    <n v="4"/>
    <n v="11"/>
    <s v="t"/>
    <s v="66eaa8"/>
    <d v="1899-12-30T00:13:55"/>
    <n v="10"/>
    <x v="22"/>
    <n v="3.1414799190691296E-2"/>
    <x v="0"/>
  </r>
  <r>
    <s v="9ec847"/>
    <n v="2"/>
    <n v="11"/>
    <s v="t"/>
    <s v="66eaa8"/>
    <d v="1899-12-30T00:13:55"/>
    <n v="54"/>
    <x v="347"/>
    <n v="8.4819957814866495E-2"/>
    <x v="0"/>
  </r>
  <r>
    <s v="c8d436"/>
    <n v="3"/>
    <n v="11"/>
    <s v="t"/>
    <s v="66eaa8"/>
    <d v="1899-12-30T00:13:55"/>
    <n v="10"/>
    <x v="346"/>
    <n v="2.3561099393018467E-2"/>
    <x v="1"/>
  </r>
  <r>
    <s v="2a2353"/>
    <n v="5"/>
    <n v="11"/>
    <s v="t"/>
    <s v="66eaa8"/>
    <d v="1899-12-30T00:13:55"/>
    <n v="57"/>
    <x v="911"/>
    <n v="0.22383044423367546"/>
    <x v="1"/>
  </r>
  <r>
    <s v="f084eb"/>
    <n v="2"/>
    <n v="11"/>
    <s v="t"/>
    <s v="66eaa8"/>
    <d v="1899-12-30T00:13:55"/>
    <n v="36"/>
    <x v="24"/>
    <n v="5.6546638543244328E-2"/>
    <x v="1"/>
  </r>
  <r>
    <s v="b9a74d"/>
    <n v="1"/>
    <n v="11"/>
    <s v="t"/>
    <s v="66eaa8"/>
    <d v="1899-12-30T00:13:55"/>
    <n v="17"/>
    <x v="874"/>
    <n v="1.33512896560438E-2"/>
    <x v="1"/>
  </r>
  <r>
    <s v="2feb6b"/>
    <n v="5"/>
    <n v="11"/>
    <s v="t"/>
    <s v="66eaa8"/>
    <d v="1899-12-30T00:13:55"/>
    <n v="29"/>
    <x v="926"/>
    <n v="0.11387864706625594"/>
    <x v="1"/>
  </r>
  <r>
    <s v="e83aa3"/>
    <n v="3"/>
    <n v="13"/>
    <s v="t"/>
    <s v="83b588"/>
    <d v="1899-12-30T00:42:55"/>
    <n v="32"/>
    <x v="585"/>
    <n v="7.3701236752992602E-2"/>
    <x v="0"/>
  </r>
  <r>
    <s v="72f5d4"/>
    <n v="3"/>
    <n v="13"/>
    <s v="t"/>
    <s v="83b588"/>
    <d v="1899-12-30T00:42:55"/>
    <n v="19"/>
    <x v="121"/>
    <n v="4.3760109322089354E-2"/>
    <x v="0"/>
  </r>
  <r>
    <s v="9ec847"/>
    <n v="4"/>
    <n v="13"/>
    <s v="t"/>
    <s v="83b588"/>
    <d v="1899-12-30T00:42:55"/>
    <n v="54"/>
    <x v="85"/>
    <n v="0.16582778269423334"/>
    <x v="0"/>
  </r>
  <r>
    <s v="5d267b"/>
    <n v="3"/>
    <n v="13"/>
    <s v="t"/>
    <s v="83b588"/>
    <d v="1899-12-30T00:42:55"/>
    <n v="40"/>
    <x v="182"/>
    <n v="9.2126545941240756E-2"/>
    <x v="1"/>
  </r>
  <r>
    <s v="c8d436"/>
    <n v="1"/>
    <n v="13"/>
    <s v="t"/>
    <s v="83b588"/>
    <d v="1899-12-30T00:42:55"/>
    <n v="10"/>
    <x v="622"/>
    <n v="7.6772121617700619E-3"/>
    <x v="1"/>
  </r>
  <r>
    <s v="2a2353"/>
    <n v="5"/>
    <n v="13"/>
    <s v="t"/>
    <s v="83b588"/>
    <d v="1899-12-30T00:42:55"/>
    <n v="57"/>
    <x v="1083"/>
    <n v="0.21880054661044679"/>
    <x v="1"/>
  </r>
  <r>
    <s v="f084eb"/>
    <n v="4"/>
    <n v="13"/>
    <s v="t"/>
    <s v="83b588"/>
    <d v="1899-12-30T00:42:55"/>
    <n v="36"/>
    <x v="889"/>
    <n v="0.11055185512948891"/>
    <x v="1"/>
  </r>
  <r>
    <s v="b9a74d"/>
    <n v="1"/>
    <n v="13"/>
    <s v="t"/>
    <s v="83b588"/>
    <d v="1899-12-30T00:42:55"/>
    <n v="17"/>
    <x v="588"/>
    <n v="1.3051260675009106E-2"/>
    <x v="1"/>
  </r>
  <r>
    <s v="2feb6b"/>
    <n v="4"/>
    <n v="13"/>
    <s v="t"/>
    <s v="83b588"/>
    <d v="1899-12-30T00:42:55"/>
    <n v="29"/>
    <x v="782"/>
    <n v="8.9055661076532733E-2"/>
    <x v="1"/>
  </r>
  <r>
    <s v="e31d39"/>
    <n v="3"/>
    <n v="24"/>
    <s v="t"/>
    <s v="96c0c9"/>
    <d v="1899-12-30T00:52:30"/>
    <n v="10"/>
    <x v="752"/>
    <n v="2.0119590492914646E-2"/>
    <x v="0"/>
  </r>
  <r>
    <s v="d5e9a6"/>
    <n v="1"/>
    <n v="24"/>
    <s v="t"/>
    <s v="96c0c9"/>
    <d v="1899-12-30T00:52:30"/>
    <n v="23"/>
    <x v="417"/>
    <n v="1.5425019377901229E-2"/>
    <x v="0"/>
  </r>
  <r>
    <s v="72f5d4"/>
    <n v="2"/>
    <n v="24"/>
    <s v="t"/>
    <s v="96c0c9"/>
    <d v="1899-12-30T00:52:30"/>
    <n v="19"/>
    <x v="705"/>
    <n v="2.5484814624358552E-2"/>
    <x v="0"/>
  </r>
  <r>
    <s v="9ec847"/>
    <n v="1"/>
    <n v="24"/>
    <s v="t"/>
    <s v="96c0c9"/>
    <d v="1899-12-30T00:52:30"/>
    <n v="54"/>
    <x v="380"/>
    <n v="3.6215262887246365E-2"/>
    <x v="0"/>
  </r>
  <r>
    <s v="5d267b"/>
    <n v="4"/>
    <n v="24"/>
    <s v="t"/>
    <s v="96c0c9"/>
    <d v="1899-12-30T00:52:30"/>
    <n v="40"/>
    <x v="378"/>
    <n v="0.10730448262887812"/>
    <x v="1"/>
  </r>
  <r>
    <s v="f084eb"/>
    <n v="1"/>
    <n v="24"/>
    <s v="t"/>
    <s v="96c0c9"/>
    <d v="1899-12-30T00:52:30"/>
    <n v="36"/>
    <x v="446"/>
    <n v="2.4143508591497578E-2"/>
    <x v="1"/>
  </r>
  <r>
    <s v="2feb6b"/>
    <n v="1"/>
    <n v="24"/>
    <s v="t"/>
    <s v="96c0c9"/>
    <d v="1899-12-30T00:52:30"/>
    <n v="29"/>
    <x v="1150"/>
    <n v="1.9448937476484157E-2"/>
    <x v="1"/>
  </r>
  <r>
    <s v="e31d39"/>
    <n v="5"/>
    <n v="0"/>
    <s v="t"/>
    <s v="246a9c"/>
    <d v="1899-12-30T00:11:53"/>
    <n v="10"/>
    <x v="876"/>
    <n v="4.4121908975690016E-2"/>
    <x v="0"/>
  </r>
  <r>
    <s v="9ec847"/>
    <n v="3"/>
    <n v="0"/>
    <s v="t"/>
    <s v="246a9c"/>
    <d v="1899-12-30T00:11:53"/>
    <n v="54"/>
    <x v="52"/>
    <n v="0.14295498508123564"/>
    <x v="0"/>
  </r>
  <r>
    <s v="5d267b"/>
    <n v="5"/>
    <n v="0"/>
    <s v="t"/>
    <s v="246a9c"/>
    <d v="1899-12-30T00:11:53"/>
    <n v="40"/>
    <x v="1033"/>
    <n v="0.17648763590276006"/>
    <x v="1"/>
  </r>
  <r>
    <s v="2a2353"/>
    <n v="4"/>
    <n v="0"/>
    <s v="t"/>
    <s v="246a9c"/>
    <d v="1899-12-30T00:11:53"/>
    <n v="57"/>
    <x v="273"/>
    <n v="0.20119590492914646"/>
    <x v="1"/>
  </r>
  <r>
    <s v="e83aa3"/>
    <n v="4"/>
    <n v="2"/>
    <s v="t"/>
    <s v="7783ec"/>
    <d v="1899-12-30T00:28:12"/>
    <n v="32"/>
    <x v="174"/>
    <n v="0.11069304523821112"/>
    <x v="0"/>
  </r>
  <r>
    <s v="e31d39"/>
    <n v="5"/>
    <n v="2"/>
    <s v="t"/>
    <s v="7783ec"/>
    <d v="1899-12-30T00:28:12"/>
    <n v="10"/>
    <x v="297"/>
    <n v="4.3239470796176217E-2"/>
    <x v="0"/>
  </r>
  <r>
    <s v="d5e9a6"/>
    <n v="5"/>
    <n v="2"/>
    <s v="t"/>
    <s v="7783ec"/>
    <d v="1899-12-30T00:28:12"/>
    <n v="23"/>
    <x v="645"/>
    <n v="9.94507828312053E-2"/>
    <x v="0"/>
  </r>
  <r>
    <s v="9ec847"/>
    <n v="3"/>
    <n v="2"/>
    <s v="t"/>
    <s v="7783ec"/>
    <d v="1899-12-30T00:28:12"/>
    <n v="54"/>
    <x v="176"/>
    <n v="0.14009588537961093"/>
    <x v="0"/>
  </r>
  <r>
    <s v="5d267b"/>
    <n v="3"/>
    <n v="2"/>
    <s v="t"/>
    <s v="7783ec"/>
    <d v="1899-12-30T00:28:12"/>
    <n v="40"/>
    <x v="1051"/>
    <n v="0.10377472991082291"/>
    <x v="1"/>
  </r>
  <r>
    <s v="c8d436"/>
    <n v="4"/>
    <n v="2"/>
    <s v="t"/>
    <s v="7783ec"/>
    <d v="1899-12-30T00:28:12"/>
    <n v="10"/>
    <x v="175"/>
    <n v="3.4591576636940978E-2"/>
    <x v="1"/>
  </r>
  <r>
    <s v="2a2353"/>
    <n v="1"/>
    <n v="2"/>
    <s v="t"/>
    <s v="7783ec"/>
    <d v="1899-12-30T00:28:12"/>
    <n v="57"/>
    <x v="802"/>
    <n v="4.9292996707640889E-2"/>
    <x v="1"/>
  </r>
  <r>
    <s v="f084eb"/>
    <n v="3"/>
    <n v="2"/>
    <s v="t"/>
    <s v="7783ec"/>
    <d v="1899-12-30T00:28:12"/>
    <n v="36"/>
    <x v="647"/>
    <n v="9.3397256919740643E-2"/>
    <x v="1"/>
  </r>
  <r>
    <s v="2feb6b"/>
    <n v="4"/>
    <n v="2"/>
    <s v="t"/>
    <s v="7783ec"/>
    <d v="1899-12-30T00:28:12"/>
    <n v="29"/>
    <x v="978"/>
    <n v="0.10031557224712882"/>
    <x v="1"/>
  </r>
  <r>
    <s v="c4a632"/>
    <n v="1"/>
    <n v="23"/>
    <s v="t"/>
    <s v="dca9e1"/>
    <d v="1899-12-30T00:04:11"/>
    <n v="13"/>
    <x v="1133"/>
    <n v="8.8332061769331414E-3"/>
    <x v="0"/>
  </r>
  <r>
    <s v="72f5d4"/>
    <n v="2"/>
    <n v="23"/>
    <s v="t"/>
    <s v="dca9e1"/>
    <d v="1899-12-30T00:04:11"/>
    <n v="19"/>
    <x v="1108"/>
    <n v="2.58201411325738E-2"/>
    <x v="0"/>
  </r>
  <r>
    <s v="9ec847"/>
    <n v="1"/>
    <n v="23"/>
    <s v="t"/>
    <s v="dca9e1"/>
    <d v="1899-12-30T00:04:11"/>
    <n v="54"/>
    <x v="162"/>
    <n v="3.6691779504183814E-2"/>
    <x v="0"/>
  </r>
  <r>
    <s v="5d267b"/>
    <n v="1"/>
    <n v="23"/>
    <s v="t"/>
    <s v="dca9e1"/>
    <d v="1899-12-30T00:04:11"/>
    <n v="40"/>
    <x v="163"/>
    <n v="2.7179095929025052E-2"/>
    <x v="1"/>
  </r>
  <r>
    <s v="c8d436"/>
    <n v="1"/>
    <n v="23"/>
    <s v="t"/>
    <s v="dca9e1"/>
    <d v="1899-12-30T00:04:11"/>
    <n v="10"/>
    <x v="251"/>
    <n v="6.7947739822562629E-3"/>
    <x v="1"/>
  </r>
  <r>
    <s v="2a2353"/>
    <n v="3"/>
    <n v="23"/>
    <s v="t"/>
    <s v="dca9e1"/>
    <d v="1899-12-30T00:04:11"/>
    <n v="57"/>
    <x v="164"/>
    <n v="0.1161906350965821"/>
    <x v="1"/>
  </r>
  <r>
    <s v="b9a74d"/>
    <n v="3"/>
    <n v="23"/>
    <s v="t"/>
    <s v="dca9e1"/>
    <d v="1899-12-30T00:04:11"/>
    <n v="17"/>
    <x v="628"/>
    <n v="3.4653347309506942E-2"/>
    <x v="1"/>
  </r>
  <r>
    <s v="e31d39"/>
    <n v="5"/>
    <n v="8"/>
    <s v="t"/>
    <s v="ad17ca"/>
    <d v="1899-12-30T00:11:02"/>
    <n v="10"/>
    <x v="326"/>
    <n v="4.0592156257634814E-2"/>
    <x v="0"/>
  </r>
  <r>
    <s v="72f5d4"/>
    <n v="5"/>
    <n v="8"/>
    <s v="t"/>
    <s v="ad17ca"/>
    <d v="1899-12-30T00:11:02"/>
    <n v="19"/>
    <x v="324"/>
    <n v="7.7125096889506167E-2"/>
    <x v="0"/>
  </r>
  <r>
    <s v="5d267b"/>
    <n v="2"/>
    <n v="8"/>
    <s v="t"/>
    <s v="ad17ca"/>
    <d v="1899-12-30T00:11:02"/>
    <n v="40"/>
    <x v="40"/>
    <n v="6.4947450012215704E-2"/>
    <x v="1"/>
  </r>
  <r>
    <s v="c8d436"/>
    <n v="2"/>
    <n v="8"/>
    <s v="t"/>
    <s v="ad17ca"/>
    <d v="1899-12-30T00:11:02"/>
    <n v="10"/>
    <x v="126"/>
    <n v="1.6236862503053926E-2"/>
    <x v="1"/>
  </r>
  <r>
    <s v="b9a74d"/>
    <n v="4"/>
    <n v="8"/>
    <s v="t"/>
    <s v="ad17ca"/>
    <d v="1899-12-30T00:11:02"/>
    <n v="17"/>
    <x v="872"/>
    <n v="5.5205332510383356E-2"/>
    <x v="1"/>
  </r>
  <r>
    <s v="e31d39"/>
    <n v="3"/>
    <n v="10"/>
    <s v="f"/>
    <s v="6cf903"/>
    <d v="1899-12-30T00:02:15"/>
    <n v="10"/>
    <x v="967"/>
    <n v="2.3825830846872609E-2"/>
    <x v="0"/>
  </r>
  <r>
    <s v="72f5d4"/>
    <n v="5"/>
    <n v="10"/>
    <s v="f"/>
    <s v="6cf903"/>
    <d v="1899-12-30T00:02:15"/>
    <n v="19"/>
    <x v="1124"/>
    <n v="7.5448464348429931E-2"/>
    <x v="0"/>
  </r>
  <r>
    <s v="9ec847"/>
    <n v="5"/>
    <n v="10"/>
    <s v="f"/>
    <s v="6cf903"/>
    <d v="1899-12-30T00:02:15"/>
    <n v="54"/>
    <x v="70"/>
    <n v="0.2144324776218535"/>
    <x v="0"/>
  </r>
  <r>
    <s v="e83aa3"/>
    <n v="2"/>
    <n v="10"/>
    <s v="t"/>
    <s v="92ca7c"/>
    <d v="1899-12-30T00:12:26"/>
    <n v="32"/>
    <x v="43"/>
    <n v="5.0828439139994908E-2"/>
    <x v="0"/>
  </r>
  <r>
    <s v="e31d39"/>
    <n v="3"/>
    <n v="10"/>
    <s v="t"/>
    <s v="92ca7c"/>
    <d v="1899-12-30T00:12:26"/>
    <n v="10"/>
    <x v="967"/>
    <n v="2.3825830846872609E-2"/>
    <x v="0"/>
  </r>
  <r>
    <s v="d5e9a6"/>
    <n v="3"/>
    <n v="10"/>
    <s v="t"/>
    <s v="92ca7c"/>
    <d v="1899-12-30T00:12:26"/>
    <n v="23"/>
    <x v="1137"/>
    <n v="5.4799410947806999E-2"/>
    <x v="0"/>
  </r>
  <r>
    <s v="72f5d4"/>
    <n v="5"/>
    <n v="10"/>
    <s v="t"/>
    <s v="92ca7c"/>
    <d v="1899-12-30T00:12:26"/>
    <n v="19"/>
    <x v="1124"/>
    <n v="7.5448464348429931E-2"/>
    <x v="0"/>
  </r>
  <r>
    <s v="f084eb"/>
    <n v="4"/>
    <n v="10"/>
    <s v="t"/>
    <s v="92ca7c"/>
    <d v="1899-12-30T00:12:26"/>
    <n v="36"/>
    <x v="503"/>
    <n v="0.11436398806498853"/>
    <x v="1"/>
  </r>
  <r>
    <s v="c4a632"/>
    <n v="4"/>
    <n v="2"/>
    <s v="t"/>
    <s v="354a7b"/>
    <d v="1899-12-30T00:54:39"/>
    <n v="13"/>
    <x v="953"/>
    <n v="4.4969049628023262E-2"/>
    <x v="0"/>
  </r>
  <r>
    <s v="d5e9a6"/>
    <n v="5"/>
    <n v="2"/>
    <s v="t"/>
    <s v="354a7b"/>
    <d v="1899-12-30T00:54:39"/>
    <n v="23"/>
    <x v="645"/>
    <n v="9.94507828312053E-2"/>
    <x v="0"/>
  </r>
  <r>
    <s v="5d267b"/>
    <n v="4"/>
    <n v="2"/>
    <s v="t"/>
    <s v="354a7b"/>
    <d v="1899-12-30T00:54:39"/>
    <n v="40"/>
    <x v="1021"/>
    <n v="0.13836630654776391"/>
    <x v="1"/>
  </r>
  <r>
    <s v="2feb6b"/>
    <n v="1"/>
    <n v="2"/>
    <s v="t"/>
    <s v="354a7b"/>
    <d v="1899-12-30T00:54:39"/>
    <n v="29"/>
    <x v="601"/>
    <n v="2.5078893061782206E-2"/>
    <x v="1"/>
  </r>
  <r>
    <s v="c4a632"/>
    <n v="1"/>
    <n v="12"/>
    <s v="t"/>
    <s v="4064ff"/>
    <d v="1899-12-30T00:53:02"/>
    <n v="13"/>
    <x v="359"/>
    <n v="1.0095092773637876E-2"/>
    <x v="0"/>
  </r>
  <r>
    <s v="e31d39"/>
    <n v="3"/>
    <n v="12"/>
    <s v="t"/>
    <s v="4064ff"/>
    <d v="1899-12-30T00:53:02"/>
    <n v="10"/>
    <x v="694"/>
    <n v="2.3296367939164328E-2"/>
    <x v="0"/>
  </r>
  <r>
    <s v="72f5d4"/>
    <n v="4"/>
    <n v="12"/>
    <s v="t"/>
    <s v="4064ff"/>
    <d v="1899-12-30T00:53:02"/>
    <n v="19"/>
    <x v="1099"/>
    <n v="5.9017465445882961E-2"/>
    <x v="0"/>
  </r>
  <r>
    <s v="c8d436"/>
    <n v="4"/>
    <n v="12"/>
    <s v="t"/>
    <s v="4064ff"/>
    <d v="1899-12-30T00:53:02"/>
    <n v="10"/>
    <x v="482"/>
    <n v="3.1061823918885775E-2"/>
    <x v="1"/>
  </r>
  <r>
    <s v="2a2353"/>
    <n v="5"/>
    <n v="12"/>
    <s v="t"/>
    <s v="4064ff"/>
    <d v="1899-12-30T00:53:02"/>
    <n v="57"/>
    <x v="795"/>
    <n v="0.22131549542206114"/>
    <x v="1"/>
  </r>
  <r>
    <s v="b9a74d"/>
    <n v="4"/>
    <n v="12"/>
    <s v="t"/>
    <s v="4064ff"/>
    <d v="1899-12-30T00:53:02"/>
    <n v="17"/>
    <x v="485"/>
    <n v="5.2805100662105815E-2"/>
    <x v="1"/>
  </r>
  <r>
    <s v="e83aa3"/>
    <n v="3"/>
    <n v="23"/>
    <s v="t"/>
    <s v="687aa3"/>
    <d v="1899-12-30T00:51:20"/>
    <n v="32"/>
    <x v="1048"/>
    <n v="6.5229830229660127E-2"/>
    <x v="0"/>
  </r>
  <r>
    <s v="e31d39"/>
    <n v="4"/>
    <n v="23"/>
    <s v="t"/>
    <s v="687aa3"/>
    <d v="1899-12-30T00:51:20"/>
    <n v="10"/>
    <x v="163"/>
    <n v="2.7179095929025052E-2"/>
    <x v="0"/>
  </r>
  <r>
    <s v="72f5d4"/>
    <n v="5"/>
    <n v="23"/>
    <s v="t"/>
    <s v="687aa3"/>
    <d v="1899-12-30T00:51:20"/>
    <n v="19"/>
    <x v="857"/>
    <n v="6.455035283143451E-2"/>
    <x v="0"/>
  </r>
  <r>
    <s v="2a2353"/>
    <n v="1"/>
    <n v="23"/>
    <s v="t"/>
    <s v="687aa3"/>
    <d v="1899-12-30T00:51:20"/>
    <n v="57"/>
    <x v="489"/>
    <n v="3.8730211698860692E-2"/>
    <x v="1"/>
  </r>
  <r>
    <s v="f084eb"/>
    <n v="5"/>
    <n v="23"/>
    <s v="t"/>
    <s v="687aa3"/>
    <d v="1899-12-30T00:51:20"/>
    <n v="36"/>
    <x v="946"/>
    <n v="0.12230593168061273"/>
    <x v="1"/>
  </r>
  <r>
    <s v="b9a74d"/>
    <n v="3"/>
    <n v="23"/>
    <s v="t"/>
    <s v="687aa3"/>
    <d v="1899-12-30T00:51:20"/>
    <n v="17"/>
    <x v="628"/>
    <n v="3.4653347309506942E-2"/>
    <x v="1"/>
  </r>
  <r>
    <s v="2feb6b"/>
    <n v="1"/>
    <n v="23"/>
    <s v="t"/>
    <s v="687aa3"/>
    <d v="1899-12-30T00:51:20"/>
    <n v="29"/>
    <x v="685"/>
    <n v="1.9704844548543165E-2"/>
    <x v="1"/>
  </r>
  <r>
    <s v="e31d39"/>
    <n v="4"/>
    <n v="17"/>
    <s v="f"/>
    <s v="b0de01"/>
    <d v="1899-12-30T00:39:26"/>
    <n v="10"/>
    <x v="285"/>
    <n v="2.9296947559858171E-2"/>
    <x v="0"/>
  </r>
  <r>
    <s v="d5e9a6"/>
    <n v="4"/>
    <n v="17"/>
    <s v="f"/>
    <s v="b0de01"/>
    <d v="1899-12-30T00:39:26"/>
    <n v="23"/>
    <x v="1032"/>
    <n v="6.7382979387673791E-2"/>
    <x v="0"/>
  </r>
  <r>
    <s v="9ec847"/>
    <n v="1"/>
    <n v="17"/>
    <s v="f"/>
    <s v="b0de01"/>
    <d v="1899-12-30T00:39:26"/>
    <n v="54"/>
    <x v="1071"/>
    <n v="3.9550879205808534E-2"/>
    <x v="0"/>
  </r>
  <r>
    <s v="5d267b"/>
    <n v="5"/>
    <n v="17"/>
    <s v="f"/>
    <s v="b0de01"/>
    <d v="1899-12-30T00:39:26"/>
    <n v="40"/>
    <x v="833"/>
    <n v="0.14648473779929086"/>
    <x v="1"/>
  </r>
  <r>
    <s v="2feb6b"/>
    <n v="2"/>
    <n v="17"/>
    <s v="f"/>
    <s v="b0de01"/>
    <d v="1899-12-30T00:39:26"/>
    <n v="29"/>
    <x v="3"/>
    <n v="4.2480573961794353E-2"/>
    <x v="1"/>
  </r>
  <r>
    <s v="c4a632"/>
    <n v="2"/>
    <n v="14"/>
    <s v="t"/>
    <s v="fc9c3d"/>
    <d v="1899-12-30T00:06:19"/>
    <n v="13"/>
    <x v="329"/>
    <n v="1.9731317693928576E-2"/>
    <x v="0"/>
  </r>
  <r>
    <s v="e31d39"/>
    <n v="1"/>
    <n v="14"/>
    <s v="t"/>
    <s v="fc9c3d"/>
    <d v="1899-12-30T00:06:19"/>
    <n v="10"/>
    <x v="469"/>
    <n v="7.5889683438186825E-3"/>
    <x v="0"/>
  </r>
  <r>
    <s v="72f5d4"/>
    <n v="4"/>
    <n v="14"/>
    <s v="t"/>
    <s v="fc9c3d"/>
    <d v="1899-12-30T00:06:19"/>
    <n v="19"/>
    <x v="331"/>
    <n v="5.7676159413021989E-2"/>
    <x v="0"/>
  </r>
  <r>
    <s v="5d267b"/>
    <n v="2"/>
    <n v="14"/>
    <s v="t"/>
    <s v="fc9c3d"/>
    <d v="1899-12-30T00:06:19"/>
    <n v="40"/>
    <x v="1141"/>
    <n v="6.071174675054946E-2"/>
    <x v="1"/>
  </r>
  <r>
    <s v="2a2353"/>
    <n v="4"/>
    <n v="14"/>
    <s v="t"/>
    <s v="fc9c3d"/>
    <d v="1899-12-30T00:06:19"/>
    <n v="57"/>
    <x v="33"/>
    <n v="0.17302847823906595"/>
    <x v="1"/>
  </r>
  <r>
    <s v="e83aa3"/>
    <n v="1"/>
    <n v="20"/>
    <s v="f"/>
    <n v="40217"/>
    <d v="1899-12-30T00:44:41"/>
    <n v="32"/>
    <x v="820"/>
    <n v="2.259041739555329E-2"/>
    <x v="0"/>
  </r>
  <r>
    <s v="e31d39"/>
    <n v="3"/>
    <n v="20"/>
    <s v="f"/>
    <n v="40217"/>
    <d v="1899-12-30T00:44:41"/>
    <n v="10"/>
    <x v="504"/>
    <n v="2.1178516308331209E-2"/>
    <x v="0"/>
  </r>
  <r>
    <s v="72f5d4"/>
    <n v="1"/>
    <n v="20"/>
    <s v="f"/>
    <n v="40217"/>
    <d v="1899-12-30T00:44:41"/>
    <n v="19"/>
    <x v="1055"/>
    <n v="1.3413060328609767E-2"/>
    <x v="0"/>
  </r>
  <r>
    <s v="5d267b"/>
    <n v="2"/>
    <n v="20"/>
    <s v="f"/>
    <n v="40217"/>
    <d v="1899-12-30T00:44:41"/>
    <n v="40"/>
    <x v="885"/>
    <n v="5.6476043488883222E-2"/>
    <x v="1"/>
  </r>
  <r>
    <s v="c8d436"/>
    <n v="1"/>
    <n v="20"/>
    <s v="f"/>
    <n v="40217"/>
    <d v="1899-12-30T00:44:41"/>
    <n v="10"/>
    <x v="1056"/>
    <n v="7.0595054361104028E-3"/>
    <x v="1"/>
  </r>
  <r>
    <s v="2a2353"/>
    <n v="5"/>
    <n v="20"/>
    <s v="f"/>
    <n v="40217"/>
    <d v="1899-12-30T00:44:41"/>
    <n v="57"/>
    <x v="273"/>
    <n v="0.20119590492914646"/>
    <x v="1"/>
  </r>
  <r>
    <s v="b9a74d"/>
    <n v="5"/>
    <n v="20"/>
    <s v="f"/>
    <n v="40217"/>
    <d v="1899-12-30T00:44:41"/>
    <n v="17"/>
    <x v="219"/>
    <n v="6.0005796206938425E-2"/>
    <x v="1"/>
  </r>
  <r>
    <s v="2feb6b"/>
    <n v="2"/>
    <n v="20"/>
    <s v="f"/>
    <n v="40217"/>
    <d v="1899-12-30T00:44:41"/>
    <n v="29"/>
    <x v="1067"/>
    <n v="4.0945131529440341E-2"/>
    <x v="1"/>
  </r>
  <r>
    <s v="e83aa3"/>
    <n v="1"/>
    <n v="15"/>
    <s v="t"/>
    <s v="e84c09"/>
    <d v="1899-12-30T00:32:37"/>
    <n v="32"/>
    <x v="183"/>
    <n v="2.4002318482775366E-2"/>
    <x v="0"/>
  </r>
  <r>
    <s v="72f5d4"/>
    <n v="1"/>
    <n v="15"/>
    <s v="t"/>
    <s v="e84c09"/>
    <d v="1899-12-30T00:32:37"/>
    <n v="19"/>
    <x v="634"/>
    <n v="1.4251376599147873E-2"/>
    <x v="0"/>
  </r>
  <r>
    <s v="5d267b"/>
    <n v="3"/>
    <n v="15"/>
    <s v="t"/>
    <s v="e84c09"/>
    <d v="1899-12-30T00:32:37"/>
    <n v="40"/>
    <x v="170"/>
    <n v="9.0008694310407644E-2"/>
    <x v="1"/>
  </r>
  <r>
    <s v="c8d436"/>
    <n v="4"/>
    <n v="15"/>
    <s v="t"/>
    <s v="e84c09"/>
    <d v="1899-12-30T00:32:37"/>
    <n v="10"/>
    <x v="64"/>
    <n v="3.0002898103469212E-2"/>
    <x v="1"/>
  </r>
  <r>
    <s v="2a2353"/>
    <n v="1"/>
    <n v="15"/>
    <s v="t"/>
    <s v="e84c09"/>
    <d v="1899-12-30T00:32:37"/>
    <n v="57"/>
    <x v="169"/>
    <n v="4.2754129797443627E-2"/>
    <x v="1"/>
  </r>
  <r>
    <s v="b9a74d"/>
    <n v="2"/>
    <n v="15"/>
    <s v="t"/>
    <s v="e84c09"/>
    <d v="1899-12-30T00:32:37"/>
    <n v="17"/>
    <x v="836"/>
    <n v="2.5502463387948829E-2"/>
    <x v="1"/>
  </r>
  <r>
    <s v="e31d39"/>
    <n v="3"/>
    <n v="15"/>
    <s v="t"/>
    <s v="c1e506"/>
    <d v="1899-12-30T00:17:05"/>
    <n v="10"/>
    <x v="595"/>
    <n v="2.2502173577601911E-2"/>
    <x v="0"/>
  </r>
  <r>
    <s v="9ec847"/>
    <n v="3"/>
    <n v="15"/>
    <s v="t"/>
    <s v="c1e506"/>
    <d v="1899-12-30T00:17:05"/>
    <n v="54"/>
    <x v="569"/>
    <n v="0.12151173731905029"/>
    <x v="0"/>
  </r>
  <r>
    <s v="2a2353"/>
    <n v="5"/>
    <n v="15"/>
    <s v="t"/>
    <s v="c1e506"/>
    <d v="1899-12-30T00:17:05"/>
    <n v="57"/>
    <x v="186"/>
    <n v="0.21377064898721815"/>
    <x v="1"/>
  </r>
  <r>
    <s v="2feb6b"/>
    <n v="2"/>
    <n v="15"/>
    <s v="t"/>
    <s v="c1e506"/>
    <d v="1899-12-30T00:17:05"/>
    <n v="29"/>
    <x v="994"/>
    <n v="4.3504202250030356E-2"/>
    <x v="1"/>
  </r>
  <r>
    <s v="c4a632"/>
    <n v="4"/>
    <n v="10"/>
    <s v="t"/>
    <s v="ea1e40"/>
    <d v="1899-12-30T00:54:16"/>
    <n v="13"/>
    <x v="1164"/>
    <n v="4.1298106801245862E-2"/>
    <x v="0"/>
  </r>
  <r>
    <s v="e83aa3"/>
    <n v="2"/>
    <n v="10"/>
    <s v="t"/>
    <s v="ea1e40"/>
    <d v="1899-12-30T00:54:16"/>
    <n v="32"/>
    <x v="43"/>
    <n v="5.0828439139994908E-2"/>
    <x v="0"/>
  </r>
  <r>
    <s v="e31d39"/>
    <n v="4"/>
    <n v="10"/>
    <s v="t"/>
    <s v="ea1e40"/>
    <d v="1899-12-30T00:54:16"/>
    <n v="10"/>
    <x v="69"/>
    <n v="3.1767774462496817E-2"/>
    <x v="0"/>
  </r>
  <r>
    <s v="d5e9a6"/>
    <n v="2"/>
    <n v="10"/>
    <s v="t"/>
    <s v="ea1e40"/>
    <d v="1899-12-30T00:54:16"/>
    <n v="23"/>
    <x v="1166"/>
    <n v="3.6532940631871333E-2"/>
    <x v="0"/>
  </r>
  <r>
    <s v="72f5d4"/>
    <n v="2"/>
    <n v="10"/>
    <s v="t"/>
    <s v="ea1e40"/>
    <d v="1899-12-30T00:54:16"/>
    <n v="19"/>
    <x v="1151"/>
    <n v="3.0179385739371973E-2"/>
    <x v="0"/>
  </r>
  <r>
    <s v="9ec847"/>
    <n v="2"/>
    <n v="10"/>
    <s v="t"/>
    <s v="ea1e40"/>
    <d v="1899-12-30T00:54:16"/>
    <n v="54"/>
    <x v="258"/>
    <n v="8.5772991048741393E-2"/>
    <x v="0"/>
  </r>
  <r>
    <s v="5d267b"/>
    <n v="3"/>
    <n v="10"/>
    <s v="t"/>
    <s v="ea1e40"/>
    <d v="1899-12-30T00:54:16"/>
    <n v="40"/>
    <x v="216"/>
    <n v="9.5303323387490438E-2"/>
    <x v="1"/>
  </r>
  <r>
    <s v="c8d436"/>
    <n v="4"/>
    <n v="10"/>
    <s v="t"/>
    <s v="ea1e40"/>
    <d v="1899-12-30T00:54:16"/>
    <n v="10"/>
    <x v="69"/>
    <n v="3.1767774462496817E-2"/>
    <x v="1"/>
  </r>
  <r>
    <s v="2feb6b"/>
    <n v="3"/>
    <n v="10"/>
    <s v="t"/>
    <s v="ea1e40"/>
    <d v="1899-12-30T00:54:16"/>
    <n v="29"/>
    <x v="968"/>
    <n v="6.9094909455930567E-2"/>
    <x v="1"/>
  </r>
  <r>
    <s v="72f5d4"/>
    <n v="2"/>
    <n v="14"/>
    <s v="f"/>
    <s v="a9617d"/>
    <d v="1899-12-30T00:11:44"/>
    <n v="19"/>
    <x v="1138"/>
    <n v="2.8838079706510995E-2"/>
    <x v="0"/>
  </r>
  <r>
    <s v="9ec847"/>
    <n v="4"/>
    <n v="14"/>
    <s v="f"/>
    <s v="a9617d"/>
    <d v="1899-12-30T00:11:44"/>
    <n v="54"/>
    <x v="351"/>
    <n v="0.16392171622648355"/>
    <x v="0"/>
  </r>
  <r>
    <s v="5d267b"/>
    <n v="4"/>
    <n v="14"/>
    <s v="f"/>
    <s v="a9617d"/>
    <d v="1899-12-30T00:11:44"/>
    <n v="40"/>
    <x v="99"/>
    <n v="0.12142349350109892"/>
    <x v="1"/>
  </r>
  <r>
    <s v="2a2353"/>
    <n v="2"/>
    <n v="14"/>
    <s v="f"/>
    <s v="a9617d"/>
    <d v="1899-12-30T00:11:44"/>
    <n v="57"/>
    <x v="353"/>
    <n v="8.6514239119532974E-2"/>
    <x v="1"/>
  </r>
  <r>
    <s v="f084eb"/>
    <n v="2"/>
    <n v="14"/>
    <s v="f"/>
    <s v="a9617d"/>
    <d v="1899-12-30T00:11:44"/>
    <n v="36"/>
    <x v="34"/>
    <n v="5.4640572075494519E-2"/>
    <x v="1"/>
  </r>
  <r>
    <s v="b9a74d"/>
    <n v="2"/>
    <n v="14"/>
    <s v="f"/>
    <s v="a9617d"/>
    <d v="1899-12-30T00:11:44"/>
    <n v="17"/>
    <x v="392"/>
    <n v="2.5802492368983521E-2"/>
    <x v="1"/>
  </r>
  <r>
    <s v="c4a632"/>
    <n v="1"/>
    <n v="4"/>
    <s v="f"/>
    <n v="393360"/>
    <d v="1899-12-30T00:01:25"/>
    <n v="13"/>
    <x v="726"/>
    <n v="1.1012828480332229E-2"/>
    <x v="0"/>
  </r>
  <r>
    <s v="e83aa3"/>
    <n v="4"/>
    <n v="4"/>
    <s v="f"/>
    <n v="393360"/>
    <d v="1899-12-30T00:01:25"/>
    <n v="32"/>
    <x v="26"/>
    <n v="0.10843400349865578"/>
    <x v="0"/>
  </r>
  <r>
    <s v="5d267b"/>
    <n v="2"/>
    <n v="4"/>
    <s v="f"/>
    <n v="393360"/>
    <d v="1899-12-30T00:01:25"/>
    <n v="40"/>
    <x v="748"/>
    <n v="6.7771252186659858E-2"/>
    <x v="1"/>
  </r>
  <r>
    <s v="2feb6b"/>
    <n v="1"/>
    <n v="4"/>
    <s v="f"/>
    <n v="393360"/>
    <d v="1899-12-30T00:01:25"/>
    <n v="29"/>
    <x v="236"/>
    <n v="2.4567078917664204E-2"/>
    <x v="1"/>
  </r>
  <r>
    <s v="d5e9a6"/>
    <n v="4"/>
    <n v="11"/>
    <s v="t"/>
    <s v="b8e96a"/>
    <d v="1899-12-30T00:12:23"/>
    <n v="23"/>
    <x v="1174"/>
    <n v="7.2254038138589979E-2"/>
    <x v="0"/>
  </r>
  <r>
    <s v="72f5d4"/>
    <n v="5"/>
    <n v="11"/>
    <s v="t"/>
    <s v="b8e96a"/>
    <d v="1899-12-30T00:12:23"/>
    <n v="19"/>
    <x v="23"/>
    <n v="7.4610148077891819E-2"/>
    <x v="0"/>
  </r>
  <r>
    <s v="2a2353"/>
    <n v="4"/>
    <n v="11"/>
    <s v="t"/>
    <s v="b8e96a"/>
    <d v="1899-12-30T00:12:23"/>
    <n v="57"/>
    <x v="719"/>
    <n v="0.17906435538694038"/>
    <x v="1"/>
  </r>
  <r>
    <s v="f084eb"/>
    <n v="2"/>
    <n v="11"/>
    <s v="t"/>
    <s v="b8e96a"/>
    <d v="1899-12-30T00:12:23"/>
    <n v="36"/>
    <x v="24"/>
    <n v="5.6546638543244328E-2"/>
    <x v="1"/>
  </r>
  <r>
    <s v="b9a74d"/>
    <n v="1"/>
    <n v="11"/>
    <s v="t"/>
    <s v="b8e96a"/>
    <d v="1899-12-30T00:12:23"/>
    <n v="17"/>
    <x v="874"/>
    <n v="1.33512896560438E-2"/>
    <x v="1"/>
  </r>
  <r>
    <s v="e31d39"/>
    <n v="1"/>
    <n v="10"/>
    <s v="t"/>
    <s v="b2e636"/>
    <d v="1899-12-30T00:13:54"/>
    <n v="10"/>
    <x v="579"/>
    <n v="7.9419436156242043E-3"/>
    <x v="0"/>
  </r>
  <r>
    <s v="9ec847"/>
    <n v="5"/>
    <n v="10"/>
    <s v="t"/>
    <s v="b2e636"/>
    <d v="1899-12-30T00:13:54"/>
    <n v="54"/>
    <x v="70"/>
    <n v="0.2144324776218535"/>
    <x v="0"/>
  </r>
  <r>
    <s v="2a2353"/>
    <n v="4"/>
    <n v="10"/>
    <s v="t"/>
    <s v="b2e636"/>
    <d v="1899-12-30T00:13:54"/>
    <n v="57"/>
    <x v="612"/>
    <n v="0.18107631443623184"/>
    <x v="1"/>
  </r>
  <r>
    <s v="b9a74d"/>
    <n v="4"/>
    <n v="10"/>
    <s v="t"/>
    <s v="b2e636"/>
    <d v="1899-12-30T00:13:54"/>
    <n v="17"/>
    <x v="613"/>
    <n v="5.4005216586244589E-2"/>
    <x v="1"/>
  </r>
  <r>
    <s v="2feb6b"/>
    <n v="1"/>
    <n v="10"/>
    <s v="t"/>
    <s v="b2e636"/>
    <d v="1899-12-30T00:13:54"/>
    <n v="29"/>
    <x v="72"/>
    <n v="2.3031636485310189E-2"/>
    <x v="1"/>
  </r>
  <r>
    <s v="c4a632"/>
    <n v="3"/>
    <n v="17"/>
    <s v="t"/>
    <s v="0477ef"/>
    <d v="1899-12-30T00:11:09"/>
    <n v="13"/>
    <x v="283"/>
    <n v="2.8564523870861714E-2"/>
    <x v="0"/>
  </r>
  <r>
    <s v="e83aa3"/>
    <n v="2"/>
    <n v="17"/>
    <s v="t"/>
    <s v="0477ef"/>
    <d v="1899-12-30T00:11:09"/>
    <n v="32"/>
    <x v="905"/>
    <n v="4.6875116095773071E-2"/>
    <x v="0"/>
  </r>
  <r>
    <s v="d5e9a6"/>
    <n v="3"/>
    <n v="17"/>
    <s v="t"/>
    <s v="0477ef"/>
    <d v="1899-12-30T00:11:09"/>
    <n v="23"/>
    <x v="784"/>
    <n v="5.0537234540755344E-2"/>
    <x v="0"/>
  </r>
  <r>
    <s v="72f5d4"/>
    <n v="4"/>
    <n v="17"/>
    <s v="t"/>
    <s v="0477ef"/>
    <d v="1899-12-30T00:11:09"/>
    <n v="19"/>
    <x v="1112"/>
    <n v="5.5664200363730522E-2"/>
    <x v="0"/>
  </r>
  <r>
    <s v="5d267b"/>
    <n v="5"/>
    <n v="17"/>
    <s v="t"/>
    <s v="0477ef"/>
    <d v="1899-12-30T00:11:09"/>
    <n v="40"/>
    <x v="833"/>
    <n v="0.14648473779929086"/>
    <x v="1"/>
  </r>
  <r>
    <s v="c8d436"/>
    <n v="3"/>
    <n v="17"/>
    <s v="t"/>
    <s v="0477ef"/>
    <d v="1899-12-30T00:11:09"/>
    <n v="10"/>
    <x v="691"/>
    <n v="2.1972710669893626E-2"/>
    <x v="1"/>
  </r>
  <r>
    <s v="c4a632"/>
    <n v="5"/>
    <n v="8"/>
    <s v="t"/>
    <s v="d8029d"/>
    <d v="1899-12-30T00:56:57"/>
    <n v="13"/>
    <x v="323"/>
    <n v="5.2769803134925269E-2"/>
    <x v="0"/>
  </r>
  <r>
    <s v="e31d39"/>
    <n v="1"/>
    <n v="8"/>
    <s v="t"/>
    <s v="d8029d"/>
    <d v="1899-12-30T00:56:57"/>
    <n v="10"/>
    <x v="319"/>
    <n v="8.1184312515269631E-3"/>
    <x v="0"/>
  </r>
  <r>
    <s v="d5e9a6"/>
    <n v="2"/>
    <n v="8"/>
    <s v="t"/>
    <s v="d8029d"/>
    <d v="1899-12-30T00:56:57"/>
    <n v="23"/>
    <x v="800"/>
    <n v="3.7344783757024033E-2"/>
    <x v="0"/>
  </r>
  <r>
    <s v="5d267b"/>
    <n v="4"/>
    <n v="8"/>
    <s v="t"/>
    <s v="d8029d"/>
    <d v="1899-12-30T00:56:57"/>
    <n v="40"/>
    <x v="370"/>
    <n v="0.12989490002443141"/>
    <x v="1"/>
  </r>
  <r>
    <s v="f084eb"/>
    <n v="1"/>
    <n v="8"/>
    <s v="t"/>
    <s v="d8029d"/>
    <d v="1899-12-30T00:56:57"/>
    <n v="36"/>
    <x v="981"/>
    <n v="2.9226352505497072E-2"/>
    <x v="1"/>
  </r>
  <r>
    <s v="2feb6b"/>
    <n v="3"/>
    <n v="8"/>
    <s v="t"/>
    <s v="d8029d"/>
    <d v="1899-12-30T00:56:57"/>
    <n v="29"/>
    <x v="1116"/>
    <n v="7.0630351888284593E-2"/>
    <x v="1"/>
  </r>
  <r>
    <s v="e83aa3"/>
    <n v="2"/>
    <n v="20"/>
    <s v="t"/>
    <s v="f6fe05"/>
    <d v="1899-12-30T00:23:40"/>
    <n v="32"/>
    <x v="501"/>
    <n v="4.5180834791106579E-2"/>
    <x v="0"/>
  </r>
  <r>
    <s v="e31d39"/>
    <n v="2"/>
    <n v="20"/>
    <s v="t"/>
    <s v="f6fe05"/>
    <d v="1899-12-30T00:23:40"/>
    <n v="10"/>
    <x v="125"/>
    <n v="1.4119010872220806E-2"/>
    <x v="0"/>
  </r>
  <r>
    <s v="72f5d4"/>
    <n v="5"/>
    <n v="20"/>
    <s v="t"/>
    <s v="f6fe05"/>
    <d v="1899-12-30T00:23:40"/>
    <n v="19"/>
    <x v="310"/>
    <n v="6.706530164304883E-2"/>
    <x v="0"/>
  </r>
  <r>
    <s v="c8d436"/>
    <n v="3"/>
    <n v="20"/>
    <s v="t"/>
    <s v="f6fe05"/>
    <d v="1899-12-30T00:23:40"/>
    <n v="10"/>
    <x v="504"/>
    <n v="2.1178516308331209E-2"/>
    <x v="1"/>
  </r>
  <r>
    <s v="2a2353"/>
    <n v="1"/>
    <n v="20"/>
    <s v="t"/>
    <s v="f6fe05"/>
    <d v="1899-12-30T00:23:40"/>
    <n v="57"/>
    <x v="901"/>
    <n v="4.0239180985829293E-2"/>
    <x v="1"/>
  </r>
  <r>
    <s v="f084eb"/>
    <n v="5"/>
    <n v="20"/>
    <s v="t"/>
    <s v="f6fe05"/>
    <d v="1899-12-30T00:23:40"/>
    <n v="36"/>
    <x v="449"/>
    <n v="0.12707109784998727"/>
    <x v="1"/>
  </r>
  <r>
    <s v="b9a74d"/>
    <n v="1"/>
    <n v="20"/>
    <s v="t"/>
    <s v="f6fe05"/>
    <d v="1899-12-30T00:23:40"/>
    <n v="17"/>
    <x v="128"/>
    <n v="1.2001159241387685E-2"/>
    <x v="1"/>
  </r>
  <r>
    <s v="2feb6b"/>
    <n v="2"/>
    <n v="20"/>
    <s v="t"/>
    <s v="f6fe05"/>
    <d v="1899-12-30T00:23:40"/>
    <n v="29"/>
    <x v="1067"/>
    <n v="4.0945131529440341E-2"/>
    <x v="1"/>
  </r>
  <r>
    <s v="e83aa3"/>
    <n v="2"/>
    <n v="17"/>
    <s v="f"/>
    <s v="1f517e"/>
    <d v="1899-12-30T00:31:42"/>
    <n v="32"/>
    <x v="905"/>
    <n v="4.6875116095773071E-2"/>
    <x v="0"/>
  </r>
  <r>
    <s v="e31d39"/>
    <n v="3"/>
    <n v="17"/>
    <s v="f"/>
    <s v="1f517e"/>
    <d v="1899-12-30T00:31:42"/>
    <n v="10"/>
    <x v="691"/>
    <n v="2.1972710669893626E-2"/>
    <x v="0"/>
  </r>
  <r>
    <s v="72f5d4"/>
    <n v="1"/>
    <n v="17"/>
    <s v="f"/>
    <s v="1f517e"/>
    <d v="1899-12-30T00:31:42"/>
    <n v="19"/>
    <x v="690"/>
    <n v="1.391605009093263E-2"/>
    <x v="0"/>
  </r>
  <r>
    <s v="2a2353"/>
    <n v="5"/>
    <n v="17"/>
    <s v="f"/>
    <s v="1f517e"/>
    <d v="1899-12-30T00:31:42"/>
    <n v="57"/>
    <x v="1030"/>
    <n v="0.20874075136398945"/>
    <x v="1"/>
  </r>
  <r>
    <s v="c4a632"/>
    <n v="1"/>
    <n v="17"/>
    <s v="f"/>
    <s v="6d0610"/>
    <d v="1899-12-30T00:07:31"/>
    <n v="13"/>
    <x v="1102"/>
    <n v="9.5215079569539052E-3"/>
    <x v="0"/>
  </r>
  <r>
    <s v="e83aa3"/>
    <n v="4"/>
    <n v="17"/>
    <s v="f"/>
    <s v="6d0610"/>
    <d v="1899-12-30T00:07:31"/>
    <n v="32"/>
    <x v="783"/>
    <n v="9.3750232191546143E-2"/>
    <x v="0"/>
  </r>
  <r>
    <s v="72f5d4"/>
    <n v="1"/>
    <n v="17"/>
    <s v="f"/>
    <s v="6d0610"/>
    <d v="1899-12-30T00:07:31"/>
    <n v="19"/>
    <x v="690"/>
    <n v="1.391605009093263E-2"/>
    <x v="0"/>
  </r>
  <r>
    <s v="b9a74d"/>
    <n v="4"/>
    <n v="17"/>
    <s v="f"/>
    <s v="6d0610"/>
    <d v="1899-12-30T00:07:31"/>
    <n v="17"/>
    <x v="2"/>
    <n v="4.9804810851758891E-2"/>
    <x v="1"/>
  </r>
  <r>
    <s v="2feb6b"/>
    <n v="4"/>
    <n v="17"/>
    <s v="f"/>
    <s v="6d0610"/>
    <d v="1899-12-30T00:07:31"/>
    <n v="29"/>
    <x v="932"/>
    <n v="8.4961147923588706E-2"/>
    <x v="1"/>
  </r>
  <r>
    <s v="9ec847"/>
    <n v="2"/>
    <n v="8"/>
    <s v="f"/>
    <n v="430239"/>
    <d v="1899-12-30T00:38:04"/>
    <n v="54"/>
    <x v="371"/>
    <n v="8.7679057516491202E-2"/>
    <x v="0"/>
  </r>
  <r>
    <s v="5d267b"/>
    <n v="2"/>
    <n v="8"/>
    <s v="f"/>
    <n v="430239"/>
    <d v="1899-12-30T00:38:04"/>
    <n v="40"/>
    <x v="40"/>
    <n v="6.4947450012215704E-2"/>
    <x v="1"/>
  </r>
  <r>
    <s v="c8d436"/>
    <n v="2"/>
    <n v="8"/>
    <s v="f"/>
    <n v="430239"/>
    <d v="1899-12-30T00:38:04"/>
    <n v="10"/>
    <x v="126"/>
    <n v="1.6236862503053926E-2"/>
    <x v="1"/>
  </r>
  <r>
    <s v="f084eb"/>
    <n v="4"/>
    <n v="8"/>
    <s v="f"/>
    <n v="430239"/>
    <d v="1899-12-30T00:38:04"/>
    <n v="36"/>
    <x v="948"/>
    <n v="0.11690541002198829"/>
    <x v="1"/>
  </r>
  <r>
    <s v="e83aa3"/>
    <n v="2"/>
    <n v="11"/>
    <s v="t"/>
    <s v="14f469"/>
    <d v="1899-12-30T00:42:56"/>
    <n v="32"/>
    <x v="345"/>
    <n v="5.026367870510607E-2"/>
    <x v="0"/>
  </r>
  <r>
    <s v="72f5d4"/>
    <n v="3"/>
    <n v="11"/>
    <s v="t"/>
    <s v="14f469"/>
    <d v="1899-12-30T00:42:56"/>
    <n v="19"/>
    <x v="668"/>
    <n v="4.4766088846735094E-2"/>
    <x v="0"/>
  </r>
  <r>
    <s v="5d267b"/>
    <n v="2"/>
    <n v="11"/>
    <s v="t"/>
    <s v="14f469"/>
    <d v="1899-12-30T00:42:56"/>
    <n v="40"/>
    <x v="348"/>
    <n v="6.2829598381382593E-2"/>
    <x v="1"/>
  </r>
  <r>
    <s v="f084eb"/>
    <n v="3"/>
    <n v="11"/>
    <s v="t"/>
    <s v="14f469"/>
    <d v="1899-12-30T00:42:56"/>
    <n v="36"/>
    <x v="347"/>
    <n v="8.4819957814866495E-2"/>
    <x v="1"/>
  </r>
  <r>
    <s v="b9a74d"/>
    <n v="1"/>
    <n v="11"/>
    <s v="t"/>
    <s v="14f469"/>
    <d v="1899-12-30T00:42:56"/>
    <n v="17"/>
    <x v="874"/>
    <n v="1.33512896560438E-2"/>
    <x v="1"/>
  </r>
  <r>
    <s v="c4a632"/>
    <n v="5"/>
    <n v="5"/>
    <s v="f"/>
    <s v="0e9243"/>
    <d v="1899-12-30T00:29:37"/>
    <n v="13"/>
    <x v="531"/>
    <n v="5.4490557584977173E-2"/>
    <x v="0"/>
  </r>
  <r>
    <s v="e31d39"/>
    <n v="1"/>
    <n v="5"/>
    <s v="f"/>
    <s v="0e9243"/>
    <d v="1899-12-30T00:29:37"/>
    <n v="10"/>
    <x v="534"/>
    <n v="8.3831627053811038E-3"/>
    <x v="0"/>
  </r>
  <r>
    <s v="d5e9a6"/>
    <n v="2"/>
    <n v="5"/>
    <s v="f"/>
    <s v="0e9243"/>
    <d v="1899-12-30T00:29:37"/>
    <n v="23"/>
    <x v="854"/>
    <n v="3.8562548444753077E-2"/>
    <x v="0"/>
  </r>
  <r>
    <s v="72f5d4"/>
    <n v="4"/>
    <n v="5"/>
    <s v="f"/>
    <s v="0e9243"/>
    <d v="1899-12-30T00:29:37"/>
    <n v="19"/>
    <x v="379"/>
    <n v="6.3712036560896385E-2"/>
    <x v="0"/>
  </r>
  <r>
    <s v="9ec847"/>
    <n v="3"/>
    <n v="5"/>
    <s v="f"/>
    <s v="0e9243"/>
    <d v="1899-12-30T00:29:37"/>
    <n v="54"/>
    <x v="663"/>
    <n v="0.13580723582717388"/>
    <x v="0"/>
  </r>
  <r>
    <s v="c8d436"/>
    <n v="1"/>
    <n v="5"/>
    <s v="f"/>
    <s v="0e9243"/>
    <d v="1899-12-30T00:29:37"/>
    <n v="10"/>
    <x v="534"/>
    <n v="8.3831627053811038E-3"/>
    <x v="1"/>
  </r>
  <r>
    <s v="b9a74d"/>
    <n v="2"/>
    <n v="5"/>
    <s v="f"/>
    <s v="0e9243"/>
    <d v="1899-12-30T00:29:37"/>
    <n v="17"/>
    <x v="62"/>
    <n v="2.8502753198295747E-2"/>
    <x v="1"/>
  </r>
  <r>
    <s v="c4a632"/>
    <n v="5"/>
    <n v="20"/>
    <s v="t"/>
    <s v="22cfc4"/>
    <d v="1899-12-30T00:19:11"/>
    <n v="13"/>
    <x v="269"/>
    <n v="4.5886785334717621E-2"/>
    <x v="0"/>
  </r>
  <r>
    <s v="e83aa3"/>
    <n v="1"/>
    <n v="20"/>
    <s v="t"/>
    <s v="22cfc4"/>
    <d v="1899-12-30T00:19:11"/>
    <n v="32"/>
    <x v="820"/>
    <n v="2.259041739555329E-2"/>
    <x v="0"/>
  </r>
  <r>
    <s v="d5e9a6"/>
    <n v="3"/>
    <n v="20"/>
    <s v="t"/>
    <s v="22cfc4"/>
    <d v="1899-12-30T00:19:11"/>
    <n v="23"/>
    <x v="502"/>
    <n v="4.8710587509161782E-2"/>
    <x v="0"/>
  </r>
  <r>
    <s v="9ec847"/>
    <n v="1"/>
    <n v="20"/>
    <s v="t"/>
    <s v="22cfc4"/>
    <d v="1899-12-30T00:19:11"/>
    <n v="54"/>
    <x v="385"/>
    <n v="3.8121329354996181E-2"/>
    <x v="0"/>
  </r>
  <r>
    <s v="5d267b"/>
    <n v="3"/>
    <n v="20"/>
    <s v="t"/>
    <s v="22cfc4"/>
    <d v="1899-12-30T00:19:11"/>
    <n v="40"/>
    <x v="215"/>
    <n v="8.4714065233324837E-2"/>
    <x v="1"/>
  </r>
  <r>
    <s v="c8d436"/>
    <n v="3"/>
    <n v="20"/>
    <s v="t"/>
    <s v="22cfc4"/>
    <d v="1899-12-30T00:19:11"/>
    <n v="10"/>
    <x v="504"/>
    <n v="2.1178516308331209E-2"/>
    <x v="1"/>
  </r>
  <r>
    <s v="2a2353"/>
    <n v="5"/>
    <n v="20"/>
    <s v="t"/>
    <s v="22cfc4"/>
    <d v="1899-12-30T00:19:11"/>
    <n v="57"/>
    <x v="273"/>
    <n v="0.20119590492914646"/>
    <x v="1"/>
  </r>
  <r>
    <s v="f084eb"/>
    <n v="1"/>
    <n v="20"/>
    <s v="t"/>
    <s v="22cfc4"/>
    <d v="1899-12-30T00:19:11"/>
    <n v="36"/>
    <x v="966"/>
    <n v="2.5414219569997454E-2"/>
    <x v="1"/>
  </r>
  <r>
    <s v="2feb6b"/>
    <n v="2"/>
    <n v="20"/>
    <s v="t"/>
    <s v="22cfc4"/>
    <d v="1899-12-30T00:19:11"/>
    <n v="29"/>
    <x v="1067"/>
    <n v="4.0945131529440341E-2"/>
    <x v="1"/>
  </r>
  <r>
    <s v="e83aa3"/>
    <n v="5"/>
    <n v="14"/>
    <s v="t"/>
    <n v="950705"/>
    <d v="1899-12-30T00:43:16"/>
    <n v="32"/>
    <x v="99"/>
    <n v="0.12142349350109892"/>
    <x v="0"/>
  </r>
  <r>
    <s v="d5e9a6"/>
    <n v="4"/>
    <n v="14"/>
    <s v="t"/>
    <n v="950705"/>
    <d v="1899-12-30T00:43:16"/>
    <n v="23"/>
    <x v="330"/>
    <n v="6.9818508763131878E-2"/>
    <x v="0"/>
  </r>
  <r>
    <s v="72f5d4"/>
    <n v="4"/>
    <n v="14"/>
    <s v="t"/>
    <n v="950705"/>
    <d v="1899-12-30T00:43:16"/>
    <n v="19"/>
    <x v="331"/>
    <n v="5.7676159413021989E-2"/>
    <x v="0"/>
  </r>
  <r>
    <s v="9ec847"/>
    <n v="5"/>
    <n v="14"/>
    <s v="t"/>
    <n v="950705"/>
    <d v="1899-12-30T00:43:16"/>
    <n v="54"/>
    <x v="100"/>
    <n v="0.20490214528310441"/>
    <x v="0"/>
  </r>
  <r>
    <s v="c8d436"/>
    <n v="5"/>
    <n v="14"/>
    <s v="t"/>
    <n v="950705"/>
    <d v="1899-12-30T00:43:16"/>
    <n v="10"/>
    <x v="374"/>
    <n v="3.794484171909341E-2"/>
    <x v="1"/>
  </r>
  <r>
    <s v="f084eb"/>
    <n v="4"/>
    <n v="14"/>
    <s v="t"/>
    <n v="950705"/>
    <d v="1899-12-30T00:43:16"/>
    <n v="36"/>
    <x v="549"/>
    <n v="0.10928114415098904"/>
    <x v="1"/>
  </r>
  <r>
    <s v="c4a632"/>
    <n v="4"/>
    <n v="9"/>
    <s v="f"/>
    <s v="bc23d5"/>
    <d v="1899-12-30T00:37:55"/>
    <n v="13"/>
    <x v="73"/>
    <n v="4.1756974654593035E-2"/>
    <x v="0"/>
  </r>
  <r>
    <s v="72f5d4"/>
    <n v="1"/>
    <n v="9"/>
    <s v="f"/>
    <s v="bc23d5"/>
    <d v="1899-12-30T00:37:55"/>
    <n v="19"/>
    <x v="77"/>
    <n v="1.5257356123793609E-2"/>
    <x v="0"/>
  </r>
  <r>
    <s v="9ec847"/>
    <n v="3"/>
    <n v="9"/>
    <s v="f"/>
    <s v="bc23d5"/>
    <d v="1899-12-30T00:37:55"/>
    <n v="54"/>
    <x v="920"/>
    <n v="0.13008903642392447"/>
    <x v="0"/>
  </r>
  <r>
    <s v="c8d436"/>
    <n v="1"/>
    <n v="9"/>
    <s v="f"/>
    <s v="bc23d5"/>
    <d v="1899-12-30T00:37:55"/>
    <n v="10"/>
    <x v="153"/>
    <n v="8.0301874335755846E-3"/>
    <x v="1"/>
  </r>
  <r>
    <s v="b9a74d"/>
    <n v="2"/>
    <n v="9"/>
    <s v="f"/>
    <s v="bc23d5"/>
    <d v="1899-12-30T00:37:55"/>
    <n v="17"/>
    <x v="82"/>
    <n v="2.7302637274156986E-2"/>
    <x v="1"/>
  </r>
  <r>
    <s v="e31d39"/>
    <n v="2"/>
    <n v="18"/>
    <s v="f"/>
    <s v="afc26c"/>
    <d v="1899-12-30T00:20:18"/>
    <n v="10"/>
    <x v="104"/>
    <n v="1.4471986144026328E-2"/>
    <x v="0"/>
  </r>
  <r>
    <s v="d5e9a6"/>
    <n v="5"/>
    <n v="18"/>
    <s v="f"/>
    <s v="afc26c"/>
    <d v="1899-12-30T00:20:18"/>
    <n v="23"/>
    <x v="991"/>
    <n v="8.3213920328151378E-2"/>
    <x v="0"/>
  </r>
  <r>
    <s v="9ec847"/>
    <n v="2"/>
    <n v="18"/>
    <s v="f"/>
    <s v="afc26c"/>
    <d v="1899-12-30T00:20:18"/>
    <n v="54"/>
    <x v="840"/>
    <n v="7.814872517774217E-2"/>
    <x v="0"/>
  </r>
  <r>
    <s v="b9a74d"/>
    <n v="5"/>
    <n v="18"/>
    <s v="f"/>
    <s v="afc26c"/>
    <d v="1899-12-30T00:20:18"/>
    <n v="17"/>
    <x v="214"/>
    <n v="6.1505941112111884E-2"/>
    <x v="1"/>
  </r>
  <r>
    <s v="c4a632"/>
    <n v="3"/>
    <n v="24"/>
    <s v="f"/>
    <s v="9396c6"/>
    <d v="1899-12-30T00:09:07"/>
    <n v="13"/>
    <x v="933"/>
    <n v="2.6155467640789045E-2"/>
    <x v="0"/>
  </r>
  <r>
    <s v="e83aa3"/>
    <n v="5"/>
    <n v="24"/>
    <s v="f"/>
    <s v="9396c6"/>
    <d v="1899-12-30T00:09:07"/>
    <n v="32"/>
    <x v="378"/>
    <n v="0.10730448262887812"/>
    <x v="0"/>
  </r>
  <r>
    <s v="d5e9a6"/>
    <n v="1"/>
    <n v="24"/>
    <s v="f"/>
    <s v="9396c6"/>
    <d v="1899-12-30T00:09:07"/>
    <n v="23"/>
    <x v="417"/>
    <n v="1.5425019377901229E-2"/>
    <x v="0"/>
  </r>
  <r>
    <s v="72f5d4"/>
    <n v="3"/>
    <n v="24"/>
    <s v="f"/>
    <s v="9396c6"/>
    <d v="1899-12-30T00:09:07"/>
    <n v="19"/>
    <x v="706"/>
    <n v="3.8227221936537832E-2"/>
    <x v="0"/>
  </r>
  <r>
    <s v="5d267b"/>
    <n v="2"/>
    <n v="24"/>
    <s v="f"/>
    <s v="9396c6"/>
    <d v="1899-12-30T00:09:07"/>
    <n v="40"/>
    <x v="457"/>
    <n v="5.3652241314439061E-2"/>
    <x v="1"/>
  </r>
  <r>
    <s v="c4a632"/>
    <n v="3"/>
    <n v="10"/>
    <s v="t"/>
    <s v="ec6717"/>
    <d v="1899-12-30T00:56:44"/>
    <n v="13"/>
    <x v="179"/>
    <n v="3.0973580100934393E-2"/>
    <x v="0"/>
  </r>
  <r>
    <s v="5d267b"/>
    <n v="3"/>
    <n v="10"/>
    <s v="t"/>
    <s v="ec6717"/>
    <d v="1899-12-30T00:56:44"/>
    <n v="40"/>
    <x v="216"/>
    <n v="9.5303323387490438E-2"/>
    <x v="1"/>
  </r>
  <r>
    <s v="c8d436"/>
    <n v="2"/>
    <n v="10"/>
    <s v="t"/>
    <s v="ec6717"/>
    <d v="1899-12-30T00:56:44"/>
    <n v="10"/>
    <x v="180"/>
    <n v="1.5883887231248409E-2"/>
    <x v="1"/>
  </r>
  <r>
    <s v="f084eb"/>
    <n v="2"/>
    <n v="10"/>
    <s v="t"/>
    <s v="ec6717"/>
    <d v="1899-12-30T00:56:44"/>
    <n v="36"/>
    <x v="1140"/>
    <n v="5.7181994032494264E-2"/>
    <x v="1"/>
  </r>
  <r>
    <s v="c4a632"/>
    <n v="4"/>
    <n v="3"/>
    <s v="f"/>
    <s v="0f3d07"/>
    <d v="1899-12-30T00:57:09"/>
    <n v="13"/>
    <x v="653"/>
    <n v="4.451018177467609E-2"/>
    <x v="0"/>
  </r>
  <r>
    <s v="e83aa3"/>
    <n v="4"/>
    <n v="3"/>
    <s v="f"/>
    <s v="0f3d07"/>
    <d v="1899-12-30T00:57:09"/>
    <n v="32"/>
    <x v="990"/>
    <n v="0.10956352436843345"/>
    <x v="0"/>
  </r>
  <r>
    <s v="9ec847"/>
    <n v="2"/>
    <n v="3"/>
    <s v="f"/>
    <s v="0f3d07"/>
    <d v="1899-12-30T00:57:09"/>
    <n v="54"/>
    <x v="837"/>
    <n v="9.2444223685865717E-2"/>
    <x v="0"/>
  </r>
  <r>
    <s v="5d267b"/>
    <n v="5"/>
    <n v="3"/>
    <s v="f"/>
    <s v="0f3d07"/>
    <d v="1899-12-30T00:57:09"/>
    <n v="40"/>
    <x v="339"/>
    <n v="0.17119300682567726"/>
    <x v="1"/>
  </r>
  <r>
    <s v="f084eb"/>
    <n v="4"/>
    <n v="3"/>
    <s v="f"/>
    <s v="0f3d07"/>
    <d v="1899-12-30T00:57:09"/>
    <n v="36"/>
    <x v="682"/>
    <n v="0.12325896491448765"/>
    <x v="1"/>
  </r>
  <r>
    <s v="e83aa3"/>
    <n v="2"/>
    <n v="1"/>
    <s v="t"/>
    <s v="75a640"/>
    <d v="1899-12-30T00:12:33"/>
    <n v="32"/>
    <x v="134"/>
    <n v="5.5911283053994384E-2"/>
    <x v="0"/>
  </r>
  <r>
    <s v="e31d39"/>
    <n v="4"/>
    <n v="1"/>
    <s v="t"/>
    <s v="75a640"/>
    <d v="1899-12-30T00:12:33"/>
    <n v="10"/>
    <x v="761"/>
    <n v="3.4944551908746499E-2"/>
    <x v="0"/>
  </r>
  <r>
    <s v="72f5d4"/>
    <n v="3"/>
    <n v="1"/>
    <s v="t"/>
    <s v="75a640"/>
    <d v="1899-12-30T00:12:33"/>
    <n v="19"/>
    <x v="661"/>
    <n v="4.9795986469963756E-2"/>
    <x v="0"/>
  </r>
  <r>
    <s v="9ec847"/>
    <n v="3"/>
    <n v="1"/>
    <s v="t"/>
    <s v="75a640"/>
    <d v="1899-12-30T00:12:33"/>
    <n v="54"/>
    <x v="1132"/>
    <n v="0.1415254352304233"/>
    <x v="0"/>
  </r>
  <r>
    <s v="5d267b"/>
    <n v="3"/>
    <n v="1"/>
    <s v="t"/>
    <s v="75a640"/>
    <d v="1899-12-30T00:12:33"/>
    <n v="40"/>
    <x v="1038"/>
    <n v="0.10483365572623948"/>
    <x v="1"/>
  </r>
  <r>
    <s v="c8d436"/>
    <n v="4"/>
    <n v="1"/>
    <s v="t"/>
    <s v="75a640"/>
    <d v="1899-12-30T00:12:33"/>
    <n v="10"/>
    <x v="761"/>
    <n v="3.4944551908746499E-2"/>
    <x v="1"/>
  </r>
  <r>
    <s v="2a2353"/>
    <n v="2"/>
    <n v="1"/>
    <s v="t"/>
    <s v="75a640"/>
    <d v="1899-12-30T00:12:33"/>
    <n v="57"/>
    <x v="718"/>
    <n v="9.9591972939927512E-2"/>
    <x v="1"/>
  </r>
  <r>
    <s v="2feb6b"/>
    <n v="3"/>
    <n v="1"/>
    <s v="t"/>
    <s v="75a640"/>
    <d v="1899-12-30T00:12:33"/>
    <n v="29"/>
    <x v="975"/>
    <n v="7.600440040152362E-2"/>
    <x v="1"/>
  </r>
  <r>
    <s v="c4a632"/>
    <n v="4"/>
    <n v="8"/>
    <s v="f"/>
    <s v="c296a5"/>
    <d v="1899-12-30T00:51:38"/>
    <n v="13"/>
    <x v="369"/>
    <n v="4.2215842507940214E-2"/>
    <x v="0"/>
  </r>
  <r>
    <s v="d5e9a6"/>
    <n v="1"/>
    <n v="8"/>
    <s v="f"/>
    <s v="c296a5"/>
    <d v="1899-12-30T00:51:38"/>
    <n v="23"/>
    <x v="478"/>
    <n v="1.8672391878512017E-2"/>
    <x v="0"/>
  </r>
  <r>
    <s v="9ec847"/>
    <n v="4"/>
    <n v="8"/>
    <s v="f"/>
    <s v="c296a5"/>
    <d v="1899-12-30T00:51:38"/>
    <n v="54"/>
    <x v="377"/>
    <n v="0.1753581150329824"/>
    <x v="0"/>
  </r>
  <r>
    <s v="c8d436"/>
    <n v="1"/>
    <n v="8"/>
    <s v="f"/>
    <s v="c296a5"/>
    <d v="1899-12-30T00:51:38"/>
    <n v="10"/>
    <x v="319"/>
    <n v="8.1184312515269631E-3"/>
    <x v="1"/>
  </r>
  <r>
    <s v="2a2353"/>
    <n v="1"/>
    <n v="8"/>
    <s v="f"/>
    <s v="c296a5"/>
    <d v="1899-12-30T00:51:38"/>
    <n v="57"/>
    <x v="320"/>
    <n v="4.6275058133703695E-2"/>
    <x v="1"/>
  </r>
  <r>
    <s v="b9a74d"/>
    <n v="1"/>
    <n v="8"/>
    <s v="f"/>
    <s v="c296a5"/>
    <d v="1899-12-30T00:51:38"/>
    <n v="17"/>
    <x v="829"/>
    <n v="1.3801333127595839E-2"/>
    <x v="1"/>
  </r>
  <r>
    <s v="2feb6b"/>
    <n v="3"/>
    <n v="8"/>
    <s v="f"/>
    <s v="c296a5"/>
    <d v="1899-12-30T00:51:38"/>
    <n v="29"/>
    <x v="1116"/>
    <n v="7.0630351888284593E-2"/>
    <x v="1"/>
  </r>
  <r>
    <s v="e83aa3"/>
    <n v="2"/>
    <n v="17"/>
    <s v="t"/>
    <s v="58fafb"/>
    <d v="1899-12-30T00:25:09"/>
    <n v="32"/>
    <x v="905"/>
    <n v="4.6875116095773071E-2"/>
    <x v="0"/>
  </r>
  <r>
    <s v="d5e9a6"/>
    <n v="5"/>
    <n v="17"/>
    <s v="t"/>
    <s v="58fafb"/>
    <d v="1899-12-30T00:25:09"/>
    <n v="23"/>
    <x v="791"/>
    <n v="8.4228724234592225E-2"/>
    <x v="0"/>
  </r>
  <r>
    <s v="9ec847"/>
    <n v="1"/>
    <n v="17"/>
    <s v="t"/>
    <s v="58fafb"/>
    <d v="1899-12-30T00:25:09"/>
    <n v="54"/>
    <x v="1071"/>
    <n v="3.9550879205808534E-2"/>
    <x v="0"/>
  </r>
  <r>
    <s v="2feb6b"/>
    <n v="1"/>
    <n v="17"/>
    <s v="t"/>
    <s v="58fafb"/>
    <d v="1899-12-30T00:25:09"/>
    <n v="29"/>
    <x v="987"/>
    <n v="2.1240286980897177E-2"/>
    <x v="1"/>
  </r>
  <r>
    <s v="c4a632"/>
    <n v="2"/>
    <n v="15"/>
    <s v="t"/>
    <s v="c4b2b1"/>
    <d v="1899-12-30T00:17:04"/>
    <n v="13"/>
    <x v="614"/>
    <n v="1.9501883767254986E-2"/>
    <x v="0"/>
  </r>
  <r>
    <s v="e83aa3"/>
    <n v="3"/>
    <n v="15"/>
    <s v="t"/>
    <s v="c4b2b1"/>
    <d v="1899-12-30T00:17:04"/>
    <n v="32"/>
    <x v="568"/>
    <n v="7.200695544832611E-2"/>
    <x v="0"/>
  </r>
  <r>
    <s v="d5e9a6"/>
    <n v="2"/>
    <n v="15"/>
    <s v="t"/>
    <s v="c4b2b1"/>
    <d v="1899-12-30T00:17:04"/>
    <n v="23"/>
    <x v="630"/>
    <n v="3.4503332818989596E-2"/>
    <x v="0"/>
  </r>
  <r>
    <s v="2a2353"/>
    <n v="3"/>
    <n v="15"/>
    <s v="t"/>
    <s v="c4b2b1"/>
    <d v="1899-12-30T00:17:04"/>
    <n v="57"/>
    <x v="867"/>
    <n v="0.12826238939233087"/>
    <x v="1"/>
  </r>
  <r>
    <s v="2feb6b"/>
    <n v="2"/>
    <n v="15"/>
    <s v="t"/>
    <s v="c4b2b1"/>
    <d v="1899-12-30T00:17:04"/>
    <n v="29"/>
    <x v="994"/>
    <n v="4.3504202250030356E-2"/>
    <x v="1"/>
  </r>
  <r>
    <s v="72f5d4"/>
    <n v="1"/>
    <n v="24"/>
    <s v="f"/>
    <n v="1.2E+63"/>
    <d v="1899-12-30T00:45:34"/>
    <n v="19"/>
    <x v="1167"/>
    <n v="1.2742407312179276E-2"/>
    <x v="0"/>
  </r>
  <r>
    <s v="2a2353"/>
    <n v="5"/>
    <n v="24"/>
    <s v="f"/>
    <n v="1.2E+63"/>
    <d v="1899-12-30T00:45:34"/>
    <n v="57"/>
    <x v="160"/>
    <n v="0.19113610968268915"/>
    <x v="1"/>
  </r>
  <r>
    <s v="f084eb"/>
    <n v="4"/>
    <n v="24"/>
    <s v="f"/>
    <n v="1.2E+63"/>
    <d v="1899-12-30T00:45:34"/>
    <n v="36"/>
    <x v="909"/>
    <n v="9.6574034365990311E-2"/>
    <x v="1"/>
  </r>
  <r>
    <s v="b9a74d"/>
    <n v="4"/>
    <n v="24"/>
    <s v="f"/>
    <n v="1.2E+63"/>
    <d v="1899-12-30T00:45:34"/>
    <n v="17"/>
    <x v="383"/>
    <n v="4.5604405117273206E-2"/>
    <x v="1"/>
  </r>
  <r>
    <s v="e31d39"/>
    <n v="3"/>
    <n v="20"/>
    <s v="f"/>
    <s v="c80aaf"/>
    <d v="1899-12-30T00:03:52"/>
    <n v="10"/>
    <x v="504"/>
    <n v="2.1178516308331209E-2"/>
    <x v="0"/>
  </r>
  <r>
    <s v="f084eb"/>
    <n v="3"/>
    <n v="20"/>
    <s v="f"/>
    <s v="c80aaf"/>
    <d v="1899-12-30T00:03:52"/>
    <n v="36"/>
    <x v="756"/>
    <n v="7.6242658709992361E-2"/>
    <x v="1"/>
  </r>
  <r>
    <s v="b9a74d"/>
    <n v="1"/>
    <n v="20"/>
    <s v="f"/>
    <s v="c80aaf"/>
    <d v="1899-12-30T00:03:52"/>
    <n v="17"/>
    <x v="128"/>
    <n v="1.2001159241387685E-2"/>
    <x v="1"/>
  </r>
  <r>
    <s v="2feb6b"/>
    <n v="2"/>
    <n v="20"/>
    <s v="f"/>
    <s v="c80aaf"/>
    <d v="1899-12-30T00:03:52"/>
    <n v="29"/>
    <x v="1067"/>
    <n v="4.0945131529440341E-2"/>
    <x v="1"/>
  </r>
  <r>
    <s v="c4a632"/>
    <n v="4"/>
    <n v="1"/>
    <s v="f"/>
    <s v="54d41b"/>
    <d v="1899-12-30T00:50:37"/>
    <n v="13"/>
    <x v="879"/>
    <n v="4.5427917481370442E-2"/>
    <x v="0"/>
  </r>
  <r>
    <s v="e83aa3"/>
    <n v="4"/>
    <n v="1"/>
    <s v="f"/>
    <s v="54d41b"/>
    <d v="1899-12-30T00:50:37"/>
    <n v="32"/>
    <x v="92"/>
    <n v="0.11182256610798877"/>
    <x v="0"/>
  </r>
  <r>
    <s v="e31d39"/>
    <n v="3"/>
    <n v="1"/>
    <s v="f"/>
    <s v="54d41b"/>
    <d v="1899-12-30T00:50:37"/>
    <n v="10"/>
    <x v="225"/>
    <n v="2.6208413931559871E-2"/>
    <x v="0"/>
  </r>
  <r>
    <s v="9ec847"/>
    <n v="5"/>
    <n v="1"/>
    <s v="f"/>
    <s v="54d41b"/>
    <d v="1899-12-30T00:50:37"/>
    <n v="54"/>
    <x v="1037"/>
    <n v="0.23587572538403884"/>
    <x v="0"/>
  </r>
  <r>
    <s v="5d267b"/>
    <n v="1"/>
    <n v="1"/>
    <s v="f"/>
    <s v="54d41b"/>
    <d v="1899-12-30T00:50:37"/>
    <n v="40"/>
    <x v="761"/>
    <n v="3.4944551908746499E-2"/>
    <x v="1"/>
  </r>
  <r>
    <s v="2a2353"/>
    <n v="5"/>
    <n v="1"/>
    <s v="f"/>
    <s v="54d41b"/>
    <d v="1899-12-30T00:50:37"/>
    <n v="57"/>
    <x v="1086"/>
    <n v="0.24897993234981874"/>
    <x v="1"/>
  </r>
  <r>
    <s v="b9a74d"/>
    <n v="2"/>
    <n v="1"/>
    <s v="f"/>
    <s v="54d41b"/>
    <d v="1899-12-30T00:50:37"/>
    <n v="17"/>
    <x v="226"/>
    <n v="2.9702869122434517E-2"/>
    <x v="1"/>
  </r>
  <r>
    <s v="2feb6b"/>
    <n v="1"/>
    <n v="1"/>
    <s v="f"/>
    <s v="54d41b"/>
    <d v="1899-12-30T00:50:37"/>
    <n v="29"/>
    <x v="763"/>
    <n v="2.5334800133841207E-2"/>
    <x v="1"/>
  </r>
  <r>
    <s v="c4a632"/>
    <n v="1"/>
    <n v="7"/>
    <s v="f"/>
    <s v="605eb4"/>
    <d v="1899-12-30T00:35:14"/>
    <n v="13"/>
    <x v="1060"/>
    <n v="1.0668677590321845E-2"/>
    <x v="0"/>
  </r>
  <r>
    <s v="e31d39"/>
    <n v="2"/>
    <n v="7"/>
    <s v="f"/>
    <s v="605eb4"/>
    <d v="1899-12-30T00:35:14"/>
    <n v="10"/>
    <x v="433"/>
    <n v="1.6413350138956683E-2"/>
    <x v="0"/>
  </r>
  <r>
    <s v="72f5d4"/>
    <n v="2"/>
    <n v="7"/>
    <s v="f"/>
    <s v="605eb4"/>
    <d v="1899-12-30T00:35:14"/>
    <n v="19"/>
    <x v="526"/>
    <n v="3.1185365264017703E-2"/>
    <x v="0"/>
  </r>
  <r>
    <s v="b9a74d"/>
    <n v="1"/>
    <n v="7"/>
    <s v="f"/>
    <s v="605eb4"/>
    <d v="1899-12-30T00:35:14"/>
    <n v="17"/>
    <x v="963"/>
    <n v="1.3951347618113183E-2"/>
    <x v="1"/>
  </r>
  <r>
    <s v="2feb6b"/>
    <n v="3"/>
    <n v="7"/>
    <s v="f"/>
    <s v="605eb4"/>
    <d v="1899-12-30T00:35:14"/>
    <n v="29"/>
    <x v="144"/>
    <n v="7.1398073104461585E-2"/>
    <x v="1"/>
  </r>
  <r>
    <s v="c4a632"/>
    <n v="2"/>
    <n v="0"/>
    <s v="t"/>
    <s v="83dea6"/>
    <d v="1899-12-30T00:07:55"/>
    <n v="13"/>
    <x v="895"/>
    <n v="2.2943392667358811E-2"/>
    <x v="0"/>
  </r>
  <r>
    <s v="e31d39"/>
    <n v="5"/>
    <n v="0"/>
    <s v="t"/>
    <s v="83dea6"/>
    <d v="1899-12-30T00:07:55"/>
    <n v="10"/>
    <x v="876"/>
    <n v="4.4121908975690016E-2"/>
    <x v="0"/>
  </r>
  <r>
    <s v="d5e9a6"/>
    <n v="2"/>
    <n v="0"/>
    <s v="t"/>
    <s v="83dea6"/>
    <d v="1899-12-30T00:07:55"/>
    <n v="23"/>
    <x v="326"/>
    <n v="4.0592156257634814E-2"/>
    <x v="0"/>
  </r>
  <r>
    <s v="72f5d4"/>
    <n v="4"/>
    <n v="0"/>
    <s v="t"/>
    <s v="83dea6"/>
    <d v="1899-12-30T00:07:55"/>
    <n v="19"/>
    <x v="310"/>
    <n v="6.706530164304883E-2"/>
    <x v="0"/>
  </r>
  <r>
    <s v="9ec847"/>
    <n v="3"/>
    <n v="0"/>
    <s v="t"/>
    <s v="83dea6"/>
    <d v="1899-12-30T00:07:55"/>
    <n v="54"/>
    <x v="52"/>
    <n v="0.14295498508123564"/>
    <x v="0"/>
  </r>
  <r>
    <s v="5d267b"/>
    <n v="5"/>
    <n v="0"/>
    <s v="t"/>
    <s v="83dea6"/>
    <d v="1899-12-30T00:07:55"/>
    <n v="40"/>
    <x v="1033"/>
    <n v="0.17648763590276006"/>
    <x v="1"/>
  </r>
  <r>
    <s v="f084eb"/>
    <n v="5"/>
    <n v="0"/>
    <s v="t"/>
    <s v="83dea6"/>
    <d v="1899-12-30T00:07:55"/>
    <n v="36"/>
    <x v="547"/>
    <n v="0.15883887231248406"/>
    <x v="1"/>
  </r>
  <r>
    <s v="e31d39"/>
    <n v="2"/>
    <n v="19"/>
    <s v="f"/>
    <s v="430be4"/>
    <d v="1899-12-30T00:03:54"/>
    <n v="10"/>
    <x v="860"/>
    <n v="1.4295498508123568E-2"/>
    <x v="0"/>
  </r>
  <r>
    <s v="d5e9a6"/>
    <n v="2"/>
    <n v="19"/>
    <s v="f"/>
    <s v="430be4"/>
    <d v="1899-12-30T00:03:54"/>
    <n v="23"/>
    <x v="51"/>
    <n v="3.2879646568684209E-2"/>
    <x v="0"/>
  </r>
  <r>
    <s v="2a2353"/>
    <n v="2"/>
    <n v="19"/>
    <s v="f"/>
    <s v="430be4"/>
    <d v="1899-12-30T00:03:54"/>
    <n v="57"/>
    <x v="861"/>
    <n v="8.1484341496304333E-2"/>
    <x v="1"/>
  </r>
  <r>
    <s v="f084eb"/>
    <n v="1"/>
    <n v="19"/>
    <s v="f"/>
    <s v="430be4"/>
    <d v="1899-12-30T00:03:54"/>
    <n v="36"/>
    <x v="259"/>
    <n v="2.5731897314622422E-2"/>
    <x v="1"/>
  </r>
  <r>
    <s v="b9a74d"/>
    <n v="3"/>
    <n v="19"/>
    <s v="f"/>
    <s v="430be4"/>
    <d v="1899-12-30T00:03:54"/>
    <n v="17"/>
    <x v="438"/>
    <n v="3.64535211957151E-2"/>
    <x v="1"/>
  </r>
  <r>
    <s v="2feb6b"/>
    <n v="4"/>
    <n v="19"/>
    <s v="f"/>
    <s v="430be4"/>
    <d v="1899-12-30T00:03:54"/>
    <n v="29"/>
    <x v="822"/>
    <n v="8.2913891347116686E-2"/>
    <x v="1"/>
  </r>
  <r>
    <s v="d5e9a6"/>
    <n v="5"/>
    <n v="6"/>
    <s v="t"/>
    <s v="b58504"/>
    <d v="1899-12-30T00:41:40"/>
    <n v="23"/>
    <x v="1159"/>
    <n v="9.5391567205441813E-2"/>
    <x v="0"/>
  </r>
  <r>
    <s v="72f5d4"/>
    <n v="3"/>
    <n v="6"/>
    <s v="t"/>
    <s v="b58504"/>
    <d v="1899-12-30T00:41:40"/>
    <n v="19"/>
    <x v="1003"/>
    <n v="4.7281037658349422E-2"/>
    <x v="0"/>
  </r>
  <r>
    <s v="2a2353"/>
    <n v="5"/>
    <n v="6"/>
    <s v="t"/>
    <s v="b58504"/>
    <d v="1899-12-30T00:41:40"/>
    <n v="57"/>
    <x v="194"/>
    <n v="0.23640518829174709"/>
    <x v="1"/>
  </r>
  <r>
    <s v="f084eb"/>
    <n v="3"/>
    <n v="6"/>
    <s v="t"/>
    <s v="b58504"/>
    <d v="1899-12-30T00:41:40"/>
    <n v="36"/>
    <x v="195"/>
    <n v="8.9585123984241011E-2"/>
    <x v="1"/>
  </r>
  <r>
    <s v="e31d39"/>
    <n v="1"/>
    <n v="16"/>
    <s v="f"/>
    <s v="46ab5e"/>
    <d v="1899-12-30T00:13:49"/>
    <n v="10"/>
    <x v="986"/>
    <n v="7.4124807079159229E-3"/>
    <x v="0"/>
  </r>
  <r>
    <s v="5d267b"/>
    <n v="1"/>
    <n v="16"/>
    <s v="f"/>
    <s v="46ab5e"/>
    <d v="1899-12-30T00:13:49"/>
    <n v="40"/>
    <x v="200"/>
    <n v="2.9649922831663691E-2"/>
    <x v="1"/>
  </r>
  <r>
    <s v="c8d436"/>
    <n v="2"/>
    <n v="16"/>
    <s v="f"/>
    <s v="46ab5e"/>
    <d v="1899-12-30T00:13:49"/>
    <n v="10"/>
    <x v="203"/>
    <n v="1.4824961415831846E-2"/>
    <x v="1"/>
  </r>
  <r>
    <s v="2a2353"/>
    <n v="5"/>
    <n v="16"/>
    <s v="f"/>
    <s v="46ab5e"/>
    <d v="1899-12-30T00:13:49"/>
    <n v="57"/>
    <x v="267"/>
    <n v="0.21125570017560377"/>
    <x v="1"/>
  </r>
  <r>
    <s v="c4a632"/>
    <n v="3"/>
    <n v="2"/>
    <s v="f"/>
    <s v="26ce87"/>
    <d v="1899-12-30T00:35:40"/>
    <n v="13"/>
    <x v="296"/>
    <n v="3.3726787221017449E-2"/>
    <x v="0"/>
  </r>
  <r>
    <s v="d5e9a6"/>
    <n v="5"/>
    <n v="2"/>
    <s v="f"/>
    <s v="26ce87"/>
    <d v="1899-12-30T00:35:40"/>
    <n v="23"/>
    <x v="645"/>
    <n v="9.94507828312053E-2"/>
    <x v="0"/>
  </r>
  <r>
    <s v="72f5d4"/>
    <n v="1"/>
    <n v="2"/>
    <s v="f"/>
    <s v="26ce87"/>
    <d v="1899-12-30T00:35:40"/>
    <n v="19"/>
    <x v="1050"/>
    <n v="1.6430998902546966E-2"/>
    <x v="0"/>
  </r>
  <r>
    <s v="5d267b"/>
    <n v="3"/>
    <n v="2"/>
    <s v="f"/>
    <s v="26ce87"/>
    <d v="1899-12-30T00:35:40"/>
    <n v="40"/>
    <x v="1051"/>
    <n v="0.10377472991082291"/>
    <x v="1"/>
  </r>
  <r>
    <s v="c8d436"/>
    <n v="4"/>
    <n v="2"/>
    <s v="f"/>
    <s v="26ce87"/>
    <d v="1899-12-30T00:35:40"/>
    <n v="10"/>
    <x v="175"/>
    <n v="3.4591576636940978E-2"/>
    <x v="1"/>
  </r>
  <r>
    <s v="2feb6b"/>
    <n v="5"/>
    <n v="2"/>
    <s v="f"/>
    <s v="26ce87"/>
    <d v="1899-12-30T00:35:40"/>
    <n v="29"/>
    <x v="652"/>
    <n v="0.12539446530891102"/>
    <x v="1"/>
  </r>
  <r>
    <s v="d5e9a6"/>
    <n v="4"/>
    <n v="6"/>
    <s v="f"/>
    <s v="b4f80f"/>
    <d v="1899-12-30T00:51:08"/>
    <n v="23"/>
    <x v="779"/>
    <n v="7.6313253764353439E-2"/>
    <x v="0"/>
  </r>
  <r>
    <s v="72f5d4"/>
    <n v="3"/>
    <n v="6"/>
    <s v="f"/>
    <s v="b4f80f"/>
    <d v="1899-12-30T00:51:08"/>
    <n v="19"/>
    <x v="1003"/>
    <n v="4.7281037658349422E-2"/>
    <x v="0"/>
  </r>
  <r>
    <s v="9ec847"/>
    <n v="5"/>
    <n v="6"/>
    <s v="f"/>
    <s v="b4f80f"/>
    <d v="1899-12-30T00:51:08"/>
    <n v="54"/>
    <x v="373"/>
    <n v="0.22396280996060253"/>
    <x v="0"/>
  </r>
  <r>
    <s v="b9a74d"/>
    <n v="5"/>
    <n v="6"/>
    <s v="f"/>
    <s v="b4f80f"/>
    <d v="1899-12-30T00:51:08"/>
    <n v="17"/>
    <x v="875"/>
    <n v="7.0506810543152637E-2"/>
    <x v="1"/>
  </r>
  <r>
    <s v="c4a632"/>
    <n v="1"/>
    <n v="18"/>
    <s v="t"/>
    <s v="b7a774"/>
    <d v="1899-12-30T00:09:28"/>
    <n v="13"/>
    <x v="207"/>
    <n v="9.4067909936171121E-3"/>
    <x v="0"/>
  </r>
  <r>
    <s v="e83aa3"/>
    <n v="1"/>
    <n v="18"/>
    <s v="t"/>
    <s v="b7a774"/>
    <d v="1899-12-30T00:09:28"/>
    <n v="32"/>
    <x v="103"/>
    <n v="2.315517783044212E-2"/>
    <x v="0"/>
  </r>
  <r>
    <s v="72f5d4"/>
    <n v="3"/>
    <n v="18"/>
    <s v="t"/>
    <s v="b7a774"/>
    <d v="1899-12-30T00:09:28"/>
    <n v="19"/>
    <x v="106"/>
    <n v="4.1245160510475033E-2"/>
    <x v="0"/>
  </r>
  <r>
    <s v="2a2353"/>
    <n v="5"/>
    <n v="18"/>
    <s v="t"/>
    <s v="b7a774"/>
    <d v="1899-12-30T00:09:28"/>
    <n v="57"/>
    <x v="212"/>
    <n v="0.20622580255237516"/>
    <x v="1"/>
  </r>
  <r>
    <s v="f084eb"/>
    <n v="2"/>
    <n v="18"/>
    <s v="t"/>
    <s v="b7a774"/>
    <d v="1899-12-30T00:09:28"/>
    <n v="36"/>
    <x v="213"/>
    <n v="5.209915011849478E-2"/>
    <x v="1"/>
  </r>
  <r>
    <s v="2feb6b"/>
    <n v="3"/>
    <n v="18"/>
    <s v="t"/>
    <s v="b7a774"/>
    <d v="1899-12-30T00:09:28"/>
    <n v="29"/>
    <x v="805"/>
    <n v="6.295313972651452E-2"/>
    <x v="1"/>
  </r>
  <r>
    <s v="e83aa3"/>
    <n v="1"/>
    <n v="3"/>
    <s v="f"/>
    <s v="f3aa17"/>
    <d v="1899-12-30T00:56:46"/>
    <n v="32"/>
    <x v="1047"/>
    <n v="2.7390881092108361E-2"/>
    <x v="0"/>
  </r>
  <r>
    <s v="e31d39"/>
    <n v="3"/>
    <n v="3"/>
    <s v="f"/>
    <s v="f3aa17"/>
    <d v="1899-12-30T00:56:46"/>
    <n v="10"/>
    <x v="891"/>
    <n v="2.5678951023851589E-2"/>
    <x v="0"/>
  </r>
  <r>
    <s v="72f5d4"/>
    <n v="2"/>
    <n v="3"/>
    <s v="f"/>
    <s v="f3aa17"/>
    <d v="1899-12-30T00:56:46"/>
    <n v="19"/>
    <x v="337"/>
    <n v="3.2526671296878681E-2"/>
    <x v="0"/>
  </r>
  <r>
    <s v="9ec847"/>
    <n v="4"/>
    <n v="3"/>
    <s v="f"/>
    <s v="f3aa17"/>
    <d v="1899-12-30T00:56:46"/>
    <n v="54"/>
    <x v="825"/>
    <n v="0.18488844737173143"/>
    <x v="0"/>
  </r>
  <r>
    <s v="c8d436"/>
    <n v="5"/>
    <n v="3"/>
    <s v="f"/>
    <s v="f3aa17"/>
    <d v="1899-12-30T00:56:46"/>
    <n v="10"/>
    <x v="674"/>
    <n v="4.2798251706419314E-2"/>
    <x v="1"/>
  </r>
  <r>
    <s v="f084eb"/>
    <n v="4"/>
    <n v="3"/>
    <s v="f"/>
    <s v="f3aa17"/>
    <d v="1899-12-30T00:56:46"/>
    <n v="36"/>
    <x v="682"/>
    <n v="0.12325896491448765"/>
    <x v="1"/>
  </r>
  <r>
    <s v="b9a74d"/>
    <n v="2"/>
    <n v="3"/>
    <s v="f"/>
    <s v="f3aa17"/>
    <d v="1899-12-30T00:56:46"/>
    <n v="17"/>
    <x v="335"/>
    <n v="2.910281116036513E-2"/>
    <x v="1"/>
  </r>
  <r>
    <s v="c4a632"/>
    <n v="2"/>
    <n v="6"/>
    <s v="t"/>
    <s v="08fab9"/>
    <d v="1899-12-30T00:01:30"/>
    <n v="13"/>
    <x v="462"/>
    <n v="2.1566789107317279E-2"/>
    <x v="0"/>
  </r>
  <r>
    <s v="e83aa3"/>
    <n v="5"/>
    <n v="6"/>
    <s v="t"/>
    <s v="08fab9"/>
    <d v="1899-12-30T00:01:30"/>
    <n v="32"/>
    <x v="830"/>
    <n v="0.13271870219887555"/>
    <x v="0"/>
  </r>
  <r>
    <s v="e31d39"/>
    <n v="4"/>
    <n v="6"/>
    <s v="t"/>
    <s v="08fab9"/>
    <d v="1899-12-30T00:01:30"/>
    <n v="10"/>
    <x v="281"/>
    <n v="3.3179675549718887E-2"/>
    <x v="0"/>
  </r>
  <r>
    <s v="9ec847"/>
    <n v="1"/>
    <n v="6"/>
    <s v="t"/>
    <s v="08fab9"/>
    <d v="1899-12-30T00:01:30"/>
    <n v="54"/>
    <x v="1084"/>
    <n v="4.4792561992120505E-2"/>
    <x v="0"/>
  </r>
  <r>
    <s v="2a2353"/>
    <n v="4"/>
    <n v="6"/>
    <s v="t"/>
    <s v="08fab9"/>
    <d v="1899-12-30T00:01:30"/>
    <n v="57"/>
    <x v="831"/>
    <n v="0.18912415063339769"/>
    <x v="1"/>
  </r>
  <r>
    <s v="f084eb"/>
    <n v="4"/>
    <n v="6"/>
    <s v="t"/>
    <s v="08fab9"/>
    <d v="1899-12-30T00:01:30"/>
    <n v="36"/>
    <x v="717"/>
    <n v="0.11944683197898801"/>
    <x v="1"/>
  </r>
  <r>
    <s v="b9a74d"/>
    <n v="2"/>
    <n v="6"/>
    <s v="t"/>
    <s v="08fab9"/>
    <d v="1899-12-30T00:01:30"/>
    <n v="17"/>
    <x v="282"/>
    <n v="2.8202724217261058E-2"/>
    <x v="1"/>
  </r>
  <r>
    <s v="2feb6b"/>
    <n v="2"/>
    <n v="6"/>
    <s v="t"/>
    <s v="08fab9"/>
    <d v="1899-12-30T00:01:30"/>
    <n v="29"/>
    <x v="197"/>
    <n v="4.8110529547092391E-2"/>
    <x v="1"/>
  </r>
  <r>
    <s v="b9a74d"/>
    <n v="5"/>
    <n v="5"/>
    <s v="t"/>
    <s v="6edde0"/>
    <d v="1899-12-30T00:00:06"/>
    <n v="17"/>
    <x v="1070"/>
    <n v="7.1256882995739373E-2"/>
    <x v="1"/>
  </r>
  <r>
    <s v="2feb6b"/>
    <n v="2"/>
    <n v="5"/>
    <s v="t"/>
    <s v="6edde0"/>
    <d v="1899-12-30T00:00:06"/>
    <n v="29"/>
    <x v="1152"/>
    <n v="4.8622343691210393E-2"/>
    <x v="1"/>
  </r>
  <r>
    <s v="e83aa3"/>
    <n v="2"/>
    <n v="20"/>
    <s v="t"/>
    <n v="734540"/>
    <d v="1899-12-30T00:04:37"/>
    <n v="32"/>
    <x v="501"/>
    <n v="4.5180834791106579E-2"/>
    <x v="0"/>
  </r>
  <r>
    <s v="d5e9a6"/>
    <n v="4"/>
    <n v="20"/>
    <s v="t"/>
    <n v="734540"/>
    <d v="1899-12-30T00:04:37"/>
    <n v="23"/>
    <x v="40"/>
    <n v="6.4947450012215704E-2"/>
    <x v="0"/>
  </r>
  <r>
    <s v="9ec847"/>
    <n v="5"/>
    <n v="20"/>
    <s v="t"/>
    <n v="734540"/>
    <d v="1899-12-30T00:04:37"/>
    <n v="54"/>
    <x v="388"/>
    <n v="0.19060664677498088"/>
    <x v="0"/>
  </r>
  <r>
    <s v="c4a632"/>
    <n v="5"/>
    <n v="16"/>
    <s v="t"/>
    <s v="575ef5"/>
    <d v="1899-12-30T00:42:41"/>
    <n v="13"/>
    <x v="507"/>
    <n v="4.8181124601453504E-2"/>
    <x v="0"/>
  </r>
  <r>
    <s v="e83aa3"/>
    <n v="4"/>
    <n v="16"/>
    <s v="t"/>
    <s v="575ef5"/>
    <d v="1899-12-30T00:42:41"/>
    <n v="32"/>
    <x v="199"/>
    <n v="9.4879753061323818E-2"/>
    <x v="0"/>
  </r>
  <r>
    <s v="5d267b"/>
    <n v="3"/>
    <n v="16"/>
    <s v="t"/>
    <s v="575ef5"/>
    <d v="1899-12-30T00:42:41"/>
    <n v="40"/>
    <x v="1148"/>
    <n v="8.8949768494991074E-2"/>
    <x v="1"/>
  </r>
  <r>
    <s v="c8d436"/>
    <n v="2"/>
    <n v="16"/>
    <s v="t"/>
    <s v="575ef5"/>
    <d v="1899-12-30T00:42:41"/>
    <n v="10"/>
    <x v="203"/>
    <n v="1.4824961415831846E-2"/>
    <x v="1"/>
  </r>
  <r>
    <s v="e83aa3"/>
    <n v="1"/>
    <n v="18"/>
    <s v="f"/>
    <s v="025da6"/>
    <d v="1899-12-30T00:20:15"/>
    <n v="32"/>
    <x v="103"/>
    <n v="2.315517783044212E-2"/>
    <x v="0"/>
  </r>
  <r>
    <s v="d5e9a6"/>
    <n v="4"/>
    <n v="18"/>
    <s v="f"/>
    <s v="025da6"/>
    <d v="1899-12-30T00:20:15"/>
    <n v="23"/>
    <x v="105"/>
    <n v="6.6571136262521105E-2"/>
    <x v="0"/>
  </r>
  <r>
    <s v="72f5d4"/>
    <n v="2"/>
    <n v="18"/>
    <s v="f"/>
    <s v="025da6"/>
    <d v="1899-12-30T00:20:15"/>
    <n v="19"/>
    <x v="237"/>
    <n v="2.7496773673650023E-2"/>
    <x v="0"/>
  </r>
  <r>
    <s v="2feb6b"/>
    <n v="5"/>
    <n v="18"/>
    <s v="f"/>
    <s v="025da6"/>
    <d v="1899-12-30T00:20:15"/>
    <n v="29"/>
    <x v="461"/>
    <n v="0.10492189954419087"/>
    <x v="1"/>
  </r>
  <r>
    <s v="e31d39"/>
    <n v="3"/>
    <n v="3"/>
    <s v="t"/>
    <s v="0b3b6a"/>
    <d v="1899-12-30T00:47:49"/>
    <n v="10"/>
    <x v="891"/>
    <n v="2.5678951023851589E-2"/>
    <x v="0"/>
  </r>
  <r>
    <s v="72f5d4"/>
    <n v="5"/>
    <n v="3"/>
    <s v="t"/>
    <s v="0b3b6a"/>
    <d v="1899-12-30T00:47:49"/>
    <n v="19"/>
    <x v="1103"/>
    <n v="8.1316678242196697E-2"/>
    <x v="0"/>
  </r>
  <r>
    <s v="9ec847"/>
    <n v="5"/>
    <n v="3"/>
    <s v="t"/>
    <s v="0b3b6a"/>
    <d v="1899-12-30T00:47:49"/>
    <n v="54"/>
    <x v="333"/>
    <n v="0.23111055921466431"/>
    <x v="0"/>
  </r>
  <r>
    <s v="5d267b"/>
    <n v="3"/>
    <n v="3"/>
    <s v="t"/>
    <s v="0b3b6a"/>
    <d v="1899-12-30T00:47:49"/>
    <n v="40"/>
    <x v="826"/>
    <n v="0.10271580409540636"/>
    <x v="1"/>
  </r>
  <r>
    <s v="c8d436"/>
    <n v="4"/>
    <n v="3"/>
    <s v="t"/>
    <s v="0b3b6a"/>
    <d v="1899-12-30T00:47:49"/>
    <n v="10"/>
    <x v="656"/>
    <n v="3.423860136513545E-2"/>
    <x v="1"/>
  </r>
  <r>
    <s v="f084eb"/>
    <n v="4"/>
    <n v="3"/>
    <s v="t"/>
    <s v="0b3b6a"/>
    <d v="1899-12-30T00:47:49"/>
    <n v="36"/>
    <x v="682"/>
    <n v="0.12325896491448765"/>
    <x v="1"/>
  </r>
  <r>
    <s v="2feb6b"/>
    <n v="3"/>
    <n v="3"/>
    <s v="t"/>
    <s v="0b3b6a"/>
    <d v="1899-12-30T00:47:49"/>
    <n v="29"/>
    <x v="675"/>
    <n v="7.4468957969169608E-2"/>
    <x v="1"/>
  </r>
  <r>
    <s v="c4a632"/>
    <n v="4"/>
    <n v="22"/>
    <s v="t"/>
    <s v="55ffa1"/>
    <d v="1899-12-30T00:40:54"/>
    <n v="13"/>
    <x v="240"/>
    <n v="3.5791692561079745E-2"/>
    <x v="0"/>
  </r>
  <r>
    <s v="e83aa3"/>
    <n v="1"/>
    <n v="22"/>
    <s v="t"/>
    <s v="55ffa1"/>
    <d v="1899-12-30T00:40:54"/>
    <n v="32"/>
    <x v="232"/>
    <n v="2.2025656960664459E-2"/>
    <x v="0"/>
  </r>
  <r>
    <s v="72f5d4"/>
    <n v="3"/>
    <n v="22"/>
    <s v="t"/>
    <s v="55ffa1"/>
    <d v="1899-12-30T00:40:54"/>
    <n v="19"/>
    <x v="368"/>
    <n v="3.9233201461183566E-2"/>
    <x v="0"/>
  </r>
  <r>
    <s v="9ec847"/>
    <n v="5"/>
    <n v="22"/>
    <s v="t"/>
    <s v="55ffa1"/>
    <d v="1899-12-30T00:40:54"/>
    <n v="54"/>
    <x v="245"/>
    <n v="0.18584148060560635"/>
    <x v="0"/>
  </r>
  <r>
    <s v="5d267b"/>
    <n v="4"/>
    <n v="22"/>
    <s v="t"/>
    <s v="55ffa1"/>
    <d v="1899-12-30T00:40:54"/>
    <n v="40"/>
    <x v="146"/>
    <n v="0.11012828480332229"/>
    <x v="1"/>
  </r>
  <r>
    <s v="2a2353"/>
    <n v="5"/>
    <n v="22"/>
    <s v="t"/>
    <s v="55ffa1"/>
    <d v="1899-12-30T00:40:54"/>
    <n v="57"/>
    <x v="151"/>
    <n v="0.19616600730591785"/>
    <x v="1"/>
  </r>
  <r>
    <s v="f084eb"/>
    <n v="2"/>
    <n v="22"/>
    <s v="t"/>
    <s v="55ffa1"/>
    <d v="1899-12-30T00:40:54"/>
    <n v="36"/>
    <x v="1013"/>
    <n v="4.9557728161495028E-2"/>
    <x v="1"/>
  </r>
  <r>
    <s v="2feb6b"/>
    <n v="2"/>
    <n v="22"/>
    <s v="t"/>
    <s v="55ffa1"/>
    <d v="1899-12-30T00:40:54"/>
    <n v="29"/>
    <x v="248"/>
    <n v="3.9921503241204331E-2"/>
    <x v="1"/>
  </r>
  <r>
    <s v="e83aa3"/>
    <n v="5"/>
    <n v="3"/>
    <s v="f"/>
    <s v="e118b4"/>
    <d v="1899-12-30T00:49:46"/>
    <n v="32"/>
    <x v="654"/>
    <n v="0.1369544054605418"/>
    <x v="0"/>
  </r>
  <r>
    <s v="e31d39"/>
    <n v="5"/>
    <n v="3"/>
    <s v="f"/>
    <s v="e118b4"/>
    <d v="1899-12-30T00:49:46"/>
    <n v="10"/>
    <x v="674"/>
    <n v="4.2798251706419314E-2"/>
    <x v="0"/>
  </r>
  <r>
    <s v="d5e9a6"/>
    <n v="2"/>
    <n v="3"/>
    <s v="f"/>
    <s v="e118b4"/>
    <d v="1899-12-30T00:49:46"/>
    <n v="23"/>
    <x v="897"/>
    <n v="3.937439156990577E-2"/>
    <x v="0"/>
  </r>
  <r>
    <s v="72f5d4"/>
    <n v="4"/>
    <n v="3"/>
    <s v="f"/>
    <s v="e118b4"/>
    <d v="1899-12-30T00:49:46"/>
    <n v="19"/>
    <x v="673"/>
    <n v="6.5053342593757363E-2"/>
    <x v="0"/>
  </r>
  <r>
    <s v="c8d436"/>
    <n v="3"/>
    <n v="3"/>
    <s v="f"/>
    <s v="e118b4"/>
    <d v="1899-12-30T00:49:46"/>
    <n v="10"/>
    <x v="891"/>
    <n v="2.5678951023851589E-2"/>
    <x v="1"/>
  </r>
  <r>
    <s v="b9a74d"/>
    <n v="3"/>
    <n v="3"/>
    <s v="f"/>
    <s v="e118b4"/>
    <d v="1899-12-30T00:49:46"/>
    <n v="17"/>
    <x v="768"/>
    <n v="4.3654216740547702E-2"/>
    <x v="1"/>
  </r>
  <r>
    <s v="2feb6b"/>
    <n v="2"/>
    <n v="3"/>
    <s v="f"/>
    <s v="e118b4"/>
    <d v="1899-12-30T00:49:46"/>
    <n v="29"/>
    <x v="340"/>
    <n v="4.964597197944641E-2"/>
    <x v="1"/>
  </r>
  <r>
    <s v="e83aa3"/>
    <n v="3"/>
    <n v="6"/>
    <s v="t"/>
    <s v="ad4b0e"/>
    <d v="1899-12-30T00:12:47"/>
    <n v="32"/>
    <x v="938"/>
    <n v="7.9631221319325346E-2"/>
    <x v="0"/>
  </r>
  <r>
    <s v="d5e9a6"/>
    <n v="2"/>
    <n v="6"/>
    <s v="t"/>
    <s v="ad4b0e"/>
    <d v="1899-12-30T00:12:47"/>
    <n v="23"/>
    <x v="1120"/>
    <n v="3.815662688217672E-2"/>
    <x v="0"/>
  </r>
  <r>
    <s v="9ec847"/>
    <n v="5"/>
    <n v="6"/>
    <s v="t"/>
    <s v="ad4b0e"/>
    <d v="1899-12-30T00:12:47"/>
    <n v="54"/>
    <x v="373"/>
    <n v="0.22396280996060253"/>
    <x v="0"/>
  </r>
  <r>
    <s v="5d267b"/>
    <n v="3"/>
    <n v="6"/>
    <s v="t"/>
    <s v="ad4b0e"/>
    <d v="1899-12-30T00:12:47"/>
    <n v="40"/>
    <x v="413"/>
    <n v="9.9539026649156676E-2"/>
    <x v="1"/>
  </r>
  <r>
    <s v="c8d436"/>
    <n v="2"/>
    <n v="6"/>
    <s v="t"/>
    <s v="ad4b0e"/>
    <d v="1899-12-30T00:12:47"/>
    <n v="10"/>
    <x v="193"/>
    <n v="1.6589837774859444E-2"/>
    <x v="1"/>
  </r>
  <r>
    <s v="b9a74d"/>
    <n v="1"/>
    <n v="6"/>
    <s v="t"/>
    <s v="ad4b0e"/>
    <d v="1899-12-30T00:12:47"/>
    <n v="17"/>
    <x v="196"/>
    <n v="1.4101362108630529E-2"/>
    <x v="1"/>
  </r>
  <r>
    <s v="2feb6b"/>
    <n v="1"/>
    <n v="6"/>
    <s v="t"/>
    <s v="ad4b0e"/>
    <d v="1899-12-30T00:12:47"/>
    <n v="29"/>
    <x v="780"/>
    <n v="2.4055264773546196E-2"/>
    <x v="1"/>
  </r>
  <r>
    <s v="c4a632"/>
    <n v="1"/>
    <n v="18"/>
    <s v="f"/>
    <s v="2f8aba"/>
    <d v="1899-12-30T00:49:43"/>
    <n v="13"/>
    <x v="207"/>
    <n v="9.4067909936171121E-3"/>
    <x v="0"/>
  </r>
  <r>
    <s v="e31d39"/>
    <n v="4"/>
    <n v="18"/>
    <s v="f"/>
    <s v="2f8aba"/>
    <d v="1899-12-30T00:49:43"/>
    <n v="10"/>
    <x v="190"/>
    <n v="2.8943972288052656E-2"/>
    <x v="0"/>
  </r>
  <r>
    <s v="d5e9a6"/>
    <n v="1"/>
    <n v="18"/>
    <s v="f"/>
    <s v="2f8aba"/>
    <d v="1899-12-30T00:49:43"/>
    <n v="23"/>
    <x v="939"/>
    <n v="1.6642784065630276E-2"/>
    <x v="0"/>
  </r>
  <r>
    <s v="72f5d4"/>
    <n v="1"/>
    <n v="18"/>
    <s v="f"/>
    <s v="2f8aba"/>
    <d v="1899-12-30T00:49:43"/>
    <n v="19"/>
    <x v="308"/>
    <n v="1.3748386836825012E-2"/>
    <x v="0"/>
  </r>
  <r>
    <s v="9ec847"/>
    <n v="5"/>
    <n v="18"/>
    <s v="f"/>
    <s v="2f8aba"/>
    <d v="1899-12-30T00:49:43"/>
    <n v="54"/>
    <x v="804"/>
    <n v="0.19537181294435541"/>
    <x v="0"/>
  </r>
  <r>
    <s v="5d267b"/>
    <n v="2"/>
    <n v="18"/>
    <s v="f"/>
    <s v="2f8aba"/>
    <d v="1899-12-30T00:49:43"/>
    <n v="40"/>
    <x v="108"/>
    <n v="5.7887944576105313E-2"/>
    <x v="1"/>
  </r>
  <r>
    <s v="c8d436"/>
    <n v="5"/>
    <n v="18"/>
    <s v="f"/>
    <s v="2f8aba"/>
    <d v="1899-12-30T00:49:43"/>
    <n v="10"/>
    <x v="208"/>
    <n v="3.6179965360065812E-2"/>
    <x v="1"/>
  </r>
  <r>
    <s v="2a2353"/>
    <n v="1"/>
    <n v="18"/>
    <s v="f"/>
    <s v="2f8aba"/>
    <d v="1899-12-30T00:49:43"/>
    <n v="57"/>
    <x v="106"/>
    <n v="4.1245160510475033E-2"/>
    <x v="1"/>
  </r>
  <r>
    <s v="c4a632"/>
    <n v="2"/>
    <n v="7"/>
    <s v="t"/>
    <s v="3efd41"/>
    <d v="1899-12-30T00:55:46"/>
    <n v="13"/>
    <x v="1035"/>
    <n v="2.133735518064369E-2"/>
    <x v="0"/>
  </r>
  <r>
    <s v="9ec847"/>
    <n v="2"/>
    <n v="7"/>
    <s v="t"/>
    <s v="3efd41"/>
    <d v="1899-12-30T00:55:46"/>
    <n v="54"/>
    <x v="602"/>
    <n v="8.8632090750366099E-2"/>
    <x v="0"/>
  </r>
  <r>
    <s v="5d267b"/>
    <n v="2"/>
    <n v="7"/>
    <s v="t"/>
    <s v="3efd41"/>
    <d v="1899-12-30T00:55:46"/>
    <n v="40"/>
    <x v="918"/>
    <n v="6.5653400555826733E-2"/>
    <x v="1"/>
  </r>
  <r>
    <s v="c8d436"/>
    <n v="3"/>
    <n v="7"/>
    <s v="t"/>
    <s v="3efd41"/>
    <d v="1899-12-30T00:55:46"/>
    <n v="10"/>
    <x v="525"/>
    <n v="2.462002520843503E-2"/>
    <x v="1"/>
  </r>
  <r>
    <s v="2a2353"/>
    <n v="2"/>
    <n v="7"/>
    <s v="t"/>
    <s v="3efd41"/>
    <d v="1899-12-30T00:55:46"/>
    <n v="57"/>
    <x v="435"/>
    <n v="9.3556095792053109E-2"/>
    <x v="1"/>
  </r>
  <r>
    <s v="b9a74d"/>
    <n v="2"/>
    <n v="7"/>
    <s v="t"/>
    <s v="3efd41"/>
    <d v="1899-12-30T00:55:46"/>
    <n v="17"/>
    <x v="1000"/>
    <n v="2.7902695236226367E-2"/>
    <x v="1"/>
  </r>
  <r>
    <s v="e31d39"/>
    <n v="1"/>
    <n v="11"/>
    <s v="t"/>
    <s v="36094c"/>
    <d v="1899-12-30T00:46:50"/>
    <n v="10"/>
    <x v="349"/>
    <n v="7.8536997976728241E-3"/>
    <x v="0"/>
  </r>
  <r>
    <s v="d5e9a6"/>
    <n v="1"/>
    <n v="11"/>
    <s v="t"/>
    <s v="36094c"/>
    <d v="1899-12-30T00:46:50"/>
    <n v="23"/>
    <x v="846"/>
    <n v="1.8063509534647495E-2"/>
    <x v="0"/>
  </r>
  <r>
    <s v="72f5d4"/>
    <n v="2"/>
    <n v="11"/>
    <s v="t"/>
    <s v="36094c"/>
    <d v="1899-12-30T00:46:50"/>
    <n v="19"/>
    <x v="847"/>
    <n v="2.9844059231156728E-2"/>
    <x v="0"/>
  </r>
  <r>
    <s v="9ec847"/>
    <n v="5"/>
    <n v="11"/>
    <s v="t"/>
    <s v="36094c"/>
    <d v="1899-12-30T00:46:50"/>
    <n v="54"/>
    <x v="677"/>
    <n v="0.21204989453716622"/>
    <x v="0"/>
  </r>
  <r>
    <s v="c8d436"/>
    <n v="2"/>
    <n v="11"/>
    <s v="t"/>
    <s v="36094c"/>
    <d v="1899-12-30T00:46:50"/>
    <n v="10"/>
    <x v="676"/>
    <n v="1.5707399595345648E-2"/>
    <x v="1"/>
  </r>
  <r>
    <s v="2a2353"/>
    <n v="2"/>
    <n v="11"/>
    <s v="t"/>
    <s v="36094c"/>
    <d v="1899-12-30T00:46:50"/>
    <n v="57"/>
    <x v="798"/>
    <n v="8.9532177693470189E-2"/>
    <x v="1"/>
  </r>
  <r>
    <s v="f084eb"/>
    <n v="5"/>
    <n v="11"/>
    <s v="t"/>
    <s v="36094c"/>
    <d v="1899-12-30T00:46:50"/>
    <n v="36"/>
    <x v="720"/>
    <n v="0.14136659635811083"/>
    <x v="1"/>
  </r>
  <r>
    <s v="2feb6b"/>
    <n v="5"/>
    <n v="11"/>
    <s v="t"/>
    <s v="36094c"/>
    <d v="1899-12-30T00:46:50"/>
    <n v="29"/>
    <x v="926"/>
    <n v="0.11387864706625594"/>
    <x v="1"/>
  </r>
  <r>
    <s v="e83aa3"/>
    <n v="5"/>
    <n v="20"/>
    <s v="t"/>
    <s v="d2334a"/>
    <d v="1899-12-30T00:40:11"/>
    <n v="32"/>
    <x v="127"/>
    <n v="0.11295208697776644"/>
    <x v="0"/>
  </r>
  <r>
    <s v="e31d39"/>
    <n v="1"/>
    <n v="20"/>
    <s v="t"/>
    <s v="d2334a"/>
    <d v="1899-12-30T00:40:11"/>
    <n v="10"/>
    <x v="1056"/>
    <n v="7.0595054361104028E-3"/>
    <x v="0"/>
  </r>
  <r>
    <s v="2a2353"/>
    <n v="2"/>
    <n v="20"/>
    <s v="t"/>
    <s v="d2334a"/>
    <d v="1899-12-30T00:40:11"/>
    <n v="57"/>
    <x v="381"/>
    <n v="8.0478361971658585E-2"/>
    <x v="1"/>
  </r>
  <r>
    <s v="b9a74d"/>
    <n v="4"/>
    <n v="20"/>
    <s v="t"/>
    <s v="d2334a"/>
    <d v="1899-12-30T00:40:11"/>
    <n v="17"/>
    <x v="506"/>
    <n v="4.800463696555074E-2"/>
    <x v="1"/>
  </r>
  <r>
    <s v="c4a632"/>
    <n v="4"/>
    <n v="12"/>
    <s v="f"/>
    <s v="5c1ce6"/>
    <d v="1899-12-30T00:13:50"/>
    <n v="13"/>
    <x v="536"/>
    <n v="4.0380371094551504E-2"/>
    <x v="0"/>
  </r>
  <r>
    <s v="e83aa3"/>
    <n v="3"/>
    <n v="12"/>
    <s v="f"/>
    <s v="5c1ce6"/>
    <d v="1899-12-30T00:13:50"/>
    <n v="32"/>
    <x v="881"/>
    <n v="7.4548377405325855E-2"/>
    <x v="0"/>
  </r>
  <r>
    <s v="e31d39"/>
    <n v="1"/>
    <n v="12"/>
    <s v="f"/>
    <s v="5c1ce6"/>
    <d v="1899-12-30T00:13:50"/>
    <n v="10"/>
    <x v="537"/>
    <n v="7.7654559797214438E-3"/>
    <x v="0"/>
  </r>
  <r>
    <s v="d5e9a6"/>
    <n v="5"/>
    <n v="12"/>
    <s v="f"/>
    <s v="5c1ce6"/>
    <d v="1899-12-30T00:13:50"/>
    <n v="23"/>
    <x v="361"/>
    <n v="8.9302743766796602E-2"/>
    <x v="0"/>
  </r>
  <r>
    <s v="72f5d4"/>
    <n v="2"/>
    <n v="12"/>
    <s v="f"/>
    <s v="5c1ce6"/>
    <d v="1899-12-30T00:13:50"/>
    <n v="19"/>
    <x v="484"/>
    <n v="2.950873272294148E-2"/>
    <x v="0"/>
  </r>
  <r>
    <s v="9ec847"/>
    <n v="4"/>
    <n v="12"/>
    <s v="f"/>
    <s v="5c1ce6"/>
    <d v="1899-12-30T00:13:50"/>
    <n v="54"/>
    <x v="264"/>
    <n v="0.16773384916198317"/>
    <x v="0"/>
  </r>
  <r>
    <s v="5d267b"/>
    <n v="4"/>
    <n v="12"/>
    <s v="f"/>
    <s v="5c1ce6"/>
    <d v="1899-12-30T00:13:50"/>
    <n v="40"/>
    <x v="360"/>
    <n v="0.1242472956755431"/>
    <x v="1"/>
  </r>
  <r>
    <s v="c8d436"/>
    <n v="5"/>
    <n v="12"/>
    <s v="f"/>
    <s v="5c1ce6"/>
    <d v="1899-12-30T00:13:50"/>
    <n v="10"/>
    <x v="131"/>
    <n v="3.8827279898607216E-2"/>
    <x v="1"/>
  </r>
  <r>
    <s v="2a2353"/>
    <n v="2"/>
    <n v="12"/>
    <s v="f"/>
    <s v="5c1ce6"/>
    <d v="1899-12-30T00:13:50"/>
    <n v="57"/>
    <x v="605"/>
    <n v="8.8526198168824455E-2"/>
    <x v="1"/>
  </r>
  <r>
    <s v="f084eb"/>
    <n v="4"/>
    <n v="12"/>
    <s v="f"/>
    <s v="5c1ce6"/>
    <d v="1899-12-30T00:13:50"/>
    <n v="36"/>
    <x v="92"/>
    <n v="0.11182256610798877"/>
    <x v="1"/>
  </r>
  <r>
    <s v="2feb6b"/>
    <n v="5"/>
    <n v="12"/>
    <s v="f"/>
    <s v="5c1ce6"/>
    <d v="1899-12-30T00:13:50"/>
    <n v="29"/>
    <x v="135"/>
    <n v="0.11259911170596093"/>
    <x v="1"/>
  </r>
  <r>
    <s v="c4a632"/>
    <n v="5"/>
    <n v="1"/>
    <s v="f"/>
    <s v="e49f46"/>
    <d v="1899-12-30T00:07:32"/>
    <n v="13"/>
    <x v="111"/>
    <n v="5.6784896851713049E-2"/>
    <x v="0"/>
  </r>
  <r>
    <s v="e83aa3"/>
    <n v="4"/>
    <n v="1"/>
    <s v="f"/>
    <s v="e49f46"/>
    <d v="1899-12-30T00:07:32"/>
    <n v="32"/>
    <x v="92"/>
    <n v="0.11182256610798877"/>
    <x v="0"/>
  </r>
  <r>
    <s v="d5e9a6"/>
    <n v="2"/>
    <n v="1"/>
    <s v="f"/>
    <s v="e49f46"/>
    <d v="1899-12-30T00:07:32"/>
    <n v="23"/>
    <x v="562"/>
    <n v="4.018623469505847E-2"/>
    <x v="0"/>
  </r>
  <r>
    <s v="9ec847"/>
    <n v="3"/>
    <n v="1"/>
    <s v="f"/>
    <s v="e49f46"/>
    <d v="1899-12-30T00:07:32"/>
    <n v="54"/>
    <x v="1132"/>
    <n v="0.1415254352304233"/>
    <x v="0"/>
  </r>
  <r>
    <s v="c4a632"/>
    <n v="5"/>
    <n v="10"/>
    <s v="t"/>
    <s v="da7df0"/>
    <d v="1899-12-30T00:50:21"/>
    <n v="13"/>
    <x v="965"/>
    <n v="5.1622633501557318E-2"/>
    <x v="0"/>
  </r>
  <r>
    <s v="e83aa3"/>
    <n v="5"/>
    <n v="10"/>
    <s v="t"/>
    <s v="da7df0"/>
    <d v="1899-12-30T00:50:21"/>
    <n v="32"/>
    <x v="449"/>
    <n v="0.12707109784998727"/>
    <x v="0"/>
  </r>
  <r>
    <s v="d5e9a6"/>
    <n v="3"/>
    <n v="10"/>
    <s v="t"/>
    <s v="da7df0"/>
    <d v="1899-12-30T00:50:21"/>
    <n v="23"/>
    <x v="1137"/>
    <n v="5.4799410947806999E-2"/>
    <x v="0"/>
  </r>
  <r>
    <s v="72f5d4"/>
    <n v="4"/>
    <n v="10"/>
    <s v="t"/>
    <s v="da7df0"/>
    <d v="1899-12-30T00:50:21"/>
    <n v="19"/>
    <x v="181"/>
    <n v="6.0358771478743946E-2"/>
    <x v="0"/>
  </r>
  <r>
    <s v="c8d436"/>
    <n v="4"/>
    <n v="10"/>
    <s v="t"/>
    <s v="da7df0"/>
    <d v="1899-12-30T00:50:21"/>
    <n v="10"/>
    <x v="69"/>
    <n v="3.1767774462496817E-2"/>
    <x v="1"/>
  </r>
  <r>
    <s v="f084eb"/>
    <n v="1"/>
    <n v="10"/>
    <s v="t"/>
    <s v="da7df0"/>
    <d v="1899-12-30T00:50:21"/>
    <n v="36"/>
    <x v="1119"/>
    <n v="2.8590997016247132E-2"/>
    <x v="1"/>
  </r>
  <r>
    <s v="b9a74d"/>
    <n v="2"/>
    <n v="10"/>
    <s v="t"/>
    <s v="da7df0"/>
    <d v="1899-12-30T00:50:21"/>
    <n v="17"/>
    <x v="71"/>
    <n v="2.7002608293122295E-2"/>
    <x v="1"/>
  </r>
  <r>
    <s v="2feb6b"/>
    <n v="2"/>
    <n v="10"/>
    <s v="t"/>
    <s v="da7df0"/>
    <d v="1899-12-30T00:50:21"/>
    <n v="29"/>
    <x v="582"/>
    <n v="4.6063272970620378E-2"/>
    <x v="1"/>
  </r>
  <r>
    <s v="e31d39"/>
    <n v="1"/>
    <n v="9"/>
    <s v="f"/>
    <s v="737ed8"/>
    <d v="1899-12-30T00:09:47"/>
    <n v="10"/>
    <x v="153"/>
    <n v="8.0301874335755846E-3"/>
    <x v="0"/>
  </r>
  <r>
    <s v="d5e9a6"/>
    <n v="2"/>
    <n v="9"/>
    <s v="f"/>
    <s v="737ed8"/>
    <d v="1899-12-30T00:09:47"/>
    <n v="23"/>
    <x v="405"/>
    <n v="3.6938862194447683E-2"/>
    <x v="0"/>
  </r>
  <r>
    <s v="72f5d4"/>
    <n v="1"/>
    <n v="9"/>
    <s v="f"/>
    <s v="737ed8"/>
    <d v="1899-12-30T00:09:47"/>
    <n v="19"/>
    <x v="77"/>
    <n v="1.5257356123793609E-2"/>
    <x v="0"/>
  </r>
  <r>
    <s v="9ec847"/>
    <n v="5"/>
    <n v="9"/>
    <s v="f"/>
    <s v="737ed8"/>
    <d v="1899-12-30T00:09:47"/>
    <n v="54"/>
    <x v="741"/>
    <n v="0.21681506070654077"/>
    <x v="0"/>
  </r>
  <r>
    <s v="c8d436"/>
    <n v="2"/>
    <n v="9"/>
    <s v="f"/>
    <s v="737ed8"/>
    <d v="1899-12-30T00:09:47"/>
    <n v="10"/>
    <x v="714"/>
    <n v="1.6060374867151169E-2"/>
    <x v="1"/>
  </r>
  <r>
    <s v="f084eb"/>
    <n v="1"/>
    <n v="9"/>
    <s v="f"/>
    <s v="737ed8"/>
    <d v="1899-12-30T00:09:47"/>
    <n v="36"/>
    <x v="81"/>
    <n v="2.8908674760872097E-2"/>
    <x v="1"/>
  </r>
  <r>
    <s v="b9a74d"/>
    <n v="2"/>
    <n v="9"/>
    <s v="f"/>
    <s v="737ed8"/>
    <d v="1899-12-30T00:09:47"/>
    <n v="17"/>
    <x v="82"/>
    <n v="2.7302637274156986E-2"/>
    <x v="1"/>
  </r>
  <r>
    <s v="c4a632"/>
    <n v="2"/>
    <n v="20"/>
    <s v="t"/>
    <s v="b2b2f3"/>
    <d v="1899-12-30T00:16:17"/>
    <n v="13"/>
    <x v="760"/>
    <n v="1.8354714133887048E-2"/>
    <x v="0"/>
  </r>
  <r>
    <s v="d5e9a6"/>
    <n v="5"/>
    <n v="20"/>
    <s v="t"/>
    <s v="b2b2f3"/>
    <d v="1899-12-30T00:16:17"/>
    <n v="23"/>
    <x v="708"/>
    <n v="8.1184312515269627E-2"/>
    <x v="0"/>
  </r>
  <r>
    <s v="72f5d4"/>
    <n v="3"/>
    <n v="20"/>
    <s v="t"/>
    <s v="b2b2f3"/>
    <d v="1899-12-30T00:16:17"/>
    <n v="19"/>
    <x v="901"/>
    <n v="4.0239180985829293E-2"/>
    <x v="0"/>
  </r>
  <r>
    <s v="9ec847"/>
    <n v="4"/>
    <n v="20"/>
    <s v="t"/>
    <s v="b2b2f3"/>
    <d v="1899-12-30T00:16:17"/>
    <n v="54"/>
    <x v="924"/>
    <n v="0.15248531741998472"/>
    <x v="0"/>
  </r>
  <r>
    <s v="5d267b"/>
    <n v="1"/>
    <n v="20"/>
    <s v="t"/>
    <s v="b2b2f3"/>
    <d v="1899-12-30T00:16:17"/>
    <n v="40"/>
    <x v="520"/>
    <n v="2.8238021744441611E-2"/>
    <x v="1"/>
  </r>
  <r>
    <s v="c8d436"/>
    <n v="4"/>
    <n v="20"/>
    <s v="t"/>
    <s v="b2b2f3"/>
    <d v="1899-12-30T00:16:17"/>
    <n v="10"/>
    <x v="520"/>
    <n v="2.8238021744441611E-2"/>
    <x v="1"/>
  </r>
  <r>
    <s v="2a2353"/>
    <n v="1"/>
    <n v="20"/>
    <s v="t"/>
    <s v="b2b2f3"/>
    <d v="1899-12-30T00:16:17"/>
    <n v="57"/>
    <x v="901"/>
    <n v="4.0239180985829293E-2"/>
    <x v="1"/>
  </r>
  <r>
    <s v="f084eb"/>
    <n v="2"/>
    <n v="20"/>
    <s v="t"/>
    <s v="b2b2f3"/>
    <d v="1899-12-30T00:16:17"/>
    <n v="36"/>
    <x v="43"/>
    <n v="5.0828439139994908E-2"/>
    <x v="1"/>
  </r>
  <r>
    <s v="b9a74d"/>
    <n v="1"/>
    <n v="20"/>
    <s v="t"/>
    <s v="b2b2f3"/>
    <d v="1899-12-30T00:16:17"/>
    <n v="17"/>
    <x v="128"/>
    <n v="1.2001159241387685E-2"/>
    <x v="1"/>
  </r>
  <r>
    <s v="e83aa3"/>
    <n v="4"/>
    <n v="15"/>
    <s v="f"/>
    <s v="1be5d8"/>
    <d v="1899-12-30T00:08:26"/>
    <n v="32"/>
    <x v="60"/>
    <n v="9.6009273931101466E-2"/>
    <x v="0"/>
  </r>
  <r>
    <s v="d5e9a6"/>
    <n v="5"/>
    <n v="15"/>
    <s v="f"/>
    <s v="1be5d8"/>
    <d v="1899-12-30T00:08:26"/>
    <n v="23"/>
    <x v="168"/>
    <n v="8.625833204747399E-2"/>
    <x v="0"/>
  </r>
  <r>
    <s v="9ec847"/>
    <n v="2"/>
    <n v="15"/>
    <s v="f"/>
    <s v="1be5d8"/>
    <d v="1899-12-30T00:08:26"/>
    <n v="54"/>
    <x v="565"/>
    <n v="8.1007824879366877E-2"/>
    <x v="0"/>
  </r>
  <r>
    <s v="f084eb"/>
    <n v="5"/>
    <n v="15"/>
    <s v="f"/>
    <s v="1be5d8"/>
    <d v="1899-12-30T00:08:26"/>
    <n v="36"/>
    <x v="65"/>
    <n v="0.13501304146561144"/>
    <x v="1"/>
  </r>
  <r>
    <s v="c4a632"/>
    <n v="2"/>
    <n v="4"/>
    <s v="f"/>
    <s v="0edbeb"/>
    <d v="1899-12-30T00:16:26"/>
    <n v="13"/>
    <x v="232"/>
    <n v="2.2025656960664459E-2"/>
    <x v="0"/>
  </r>
  <r>
    <s v="e83aa3"/>
    <n v="3"/>
    <n v="4"/>
    <s v="f"/>
    <s v="0edbeb"/>
    <d v="1899-12-30T00:16:26"/>
    <n v="32"/>
    <x v="1109"/>
    <n v="8.1325502623991838E-2"/>
    <x v="0"/>
  </r>
  <r>
    <s v="d5e9a6"/>
    <n v="1"/>
    <n v="4"/>
    <s v="f"/>
    <s v="0edbeb"/>
    <d v="1899-12-30T00:16:26"/>
    <n v="23"/>
    <x v="233"/>
    <n v="1.948423500366471E-2"/>
    <x v="0"/>
  </r>
  <r>
    <s v="5d267b"/>
    <n v="3"/>
    <n v="4"/>
    <s v="f"/>
    <s v="0edbeb"/>
    <d v="1899-12-30T00:16:26"/>
    <n v="40"/>
    <x v="643"/>
    <n v="0.1016568782799898"/>
    <x v="1"/>
  </r>
  <r>
    <s v="c8d436"/>
    <n v="1"/>
    <n v="4"/>
    <s v="f"/>
    <s v="0edbeb"/>
    <d v="1899-12-30T00:16:26"/>
    <n v="10"/>
    <x v="542"/>
    <n v="8.4714065233324823E-3"/>
    <x v="1"/>
  </r>
  <r>
    <s v="f084eb"/>
    <n v="4"/>
    <n v="4"/>
    <s v="f"/>
    <s v="0edbeb"/>
    <d v="1899-12-30T00:16:26"/>
    <n v="36"/>
    <x v="870"/>
    <n v="0.12198825393598776"/>
    <x v="1"/>
  </r>
  <r>
    <s v="b9a74d"/>
    <n v="2"/>
    <n v="4"/>
    <s v="f"/>
    <s v="0edbeb"/>
    <d v="1899-12-30T00:16:26"/>
    <n v="17"/>
    <x v="1028"/>
    <n v="2.8802782179330442E-2"/>
    <x v="1"/>
  </r>
  <r>
    <s v="2feb6b"/>
    <n v="2"/>
    <n v="4"/>
    <s v="f"/>
    <s v="0edbeb"/>
    <d v="1899-12-30T00:16:26"/>
    <n v="29"/>
    <x v="745"/>
    <n v="4.9134157835328408E-2"/>
    <x v="1"/>
  </r>
  <r>
    <s v="c4a632"/>
    <n v="2"/>
    <n v="4"/>
    <s v="t"/>
    <s v="cad533"/>
    <d v="1899-12-30T00:54:53"/>
    <n v="13"/>
    <x v="232"/>
    <n v="2.2025656960664459E-2"/>
    <x v="0"/>
  </r>
  <r>
    <s v="e83aa3"/>
    <n v="1"/>
    <n v="4"/>
    <s v="t"/>
    <s v="cad533"/>
    <d v="1899-12-30T00:54:53"/>
    <n v="32"/>
    <x v="641"/>
    <n v="2.7108500874663946E-2"/>
    <x v="0"/>
  </r>
  <r>
    <s v="e31d39"/>
    <n v="2"/>
    <n v="4"/>
    <s v="t"/>
    <s v="cad533"/>
    <d v="1899-12-30T00:54:53"/>
    <n v="10"/>
    <x v="849"/>
    <n v="1.6942813046664965E-2"/>
    <x v="0"/>
  </r>
  <r>
    <s v="d5e9a6"/>
    <n v="3"/>
    <n v="4"/>
    <s v="t"/>
    <s v="cad533"/>
    <d v="1899-12-30T00:54:53"/>
    <n v="23"/>
    <x v="305"/>
    <n v="5.845270501099413E-2"/>
    <x v="0"/>
  </r>
  <r>
    <s v="72f5d4"/>
    <n v="5"/>
    <n v="4"/>
    <s v="t"/>
    <s v="cad533"/>
    <d v="1899-12-30T00:54:53"/>
    <n v="19"/>
    <x v="381"/>
    <n v="8.0478361971658585E-2"/>
    <x v="0"/>
  </r>
  <r>
    <s v="5d267b"/>
    <n v="5"/>
    <n v="4"/>
    <s v="t"/>
    <s v="cad533"/>
    <d v="1899-12-30T00:54:53"/>
    <n v="40"/>
    <x v="1110"/>
    <n v="0.16942813046664967"/>
    <x v="1"/>
  </r>
  <r>
    <s v="c8d436"/>
    <n v="1"/>
    <n v="4"/>
    <s v="t"/>
    <s v="cad533"/>
    <d v="1899-12-30T00:54:53"/>
    <n v="10"/>
    <x v="542"/>
    <n v="8.4714065233324823E-3"/>
    <x v="1"/>
  </r>
  <r>
    <s v="2feb6b"/>
    <n v="2"/>
    <n v="4"/>
    <s v="t"/>
    <s v="cad533"/>
    <d v="1899-12-30T00:54:53"/>
    <n v="29"/>
    <x v="745"/>
    <n v="4.9134157835328408E-2"/>
    <x v="1"/>
  </r>
  <r>
    <s v="c4a632"/>
    <n v="2"/>
    <n v="19"/>
    <s v="t"/>
    <s v="f48c08"/>
    <d v="1899-12-30T00:32:08"/>
    <n v="13"/>
    <x v="275"/>
    <n v="1.8584148060560638E-2"/>
    <x v="0"/>
  </r>
  <r>
    <s v="9ec847"/>
    <n v="2"/>
    <n v="19"/>
    <s v="t"/>
    <s v="f48c08"/>
    <d v="1899-12-30T00:32:08"/>
    <n v="54"/>
    <x v="698"/>
    <n v="7.7195691943867259E-2"/>
    <x v="0"/>
  </r>
  <r>
    <s v="2a2353"/>
    <n v="5"/>
    <n v="19"/>
    <s v="t"/>
    <s v="f48c08"/>
    <d v="1899-12-30T00:32:08"/>
    <n v="57"/>
    <x v="437"/>
    <n v="0.20371085374076084"/>
    <x v="1"/>
  </r>
  <r>
    <s v="f084eb"/>
    <n v="2"/>
    <n v="19"/>
    <s v="t"/>
    <s v="f48c08"/>
    <d v="1899-12-30T00:32:08"/>
    <n v="36"/>
    <x v="95"/>
    <n v="5.1463794629244844E-2"/>
    <x v="1"/>
  </r>
  <r>
    <s v="b9a74d"/>
    <n v="1"/>
    <n v="19"/>
    <s v="t"/>
    <s v="f48c08"/>
    <d v="1899-12-30T00:32:08"/>
    <n v="17"/>
    <x v="54"/>
    <n v="1.2151173731905031E-2"/>
    <x v="1"/>
  </r>
  <r>
    <s v="72f5d4"/>
    <n v="2"/>
    <n v="16"/>
    <s v="t"/>
    <s v="0a6ed1"/>
    <d v="1899-12-30T00:24:26"/>
    <n v="19"/>
    <x v="788"/>
    <n v="2.8167426690080506E-2"/>
    <x v="0"/>
  </r>
  <r>
    <s v="9ec847"/>
    <n v="2"/>
    <n v="16"/>
    <s v="t"/>
    <s v="0a6ed1"/>
    <d v="1899-12-30T00:24:26"/>
    <n v="54"/>
    <x v="139"/>
    <n v="8.0054791645491966E-2"/>
    <x v="0"/>
  </r>
  <r>
    <s v="c8d436"/>
    <n v="1"/>
    <n v="16"/>
    <s v="t"/>
    <s v="0a6ed1"/>
    <d v="1899-12-30T00:24:26"/>
    <n v="10"/>
    <x v="986"/>
    <n v="7.4124807079159229E-3"/>
    <x v="1"/>
  </r>
  <r>
    <s v="2a2353"/>
    <n v="1"/>
    <n v="16"/>
    <s v="t"/>
    <s v="0a6ed1"/>
    <d v="1899-12-30T00:24:26"/>
    <n v="57"/>
    <x v="618"/>
    <n v="4.225114003512076E-2"/>
    <x v="1"/>
  </r>
  <r>
    <s v="f084eb"/>
    <n v="1"/>
    <n v="16"/>
    <s v="t"/>
    <s v="0a6ed1"/>
    <d v="1899-12-30T00:24:26"/>
    <n v="36"/>
    <x v="1131"/>
    <n v="2.6684930548497323E-2"/>
    <x v="1"/>
  </r>
  <r>
    <s v="b9a74d"/>
    <n v="1"/>
    <n v="16"/>
    <s v="t"/>
    <s v="0a6ed1"/>
    <d v="1899-12-30T00:24:26"/>
    <n v="17"/>
    <x v="206"/>
    <n v="1.2601217203457069E-2"/>
    <x v="1"/>
  </r>
  <r>
    <s v="2feb6b"/>
    <n v="1"/>
    <n v="16"/>
    <s v="t"/>
    <s v="0a6ed1"/>
    <d v="1899-12-30T00:24:26"/>
    <n v="29"/>
    <x v="1058"/>
    <n v="2.1496194052956177E-2"/>
    <x v="1"/>
  </r>
  <r>
    <s v="c4a632"/>
    <n v="4"/>
    <n v="12"/>
    <s v="t"/>
    <s v="715fb8"/>
    <d v="1899-12-30T00:30:59"/>
    <n v="13"/>
    <x v="536"/>
    <n v="4.0380371094551504E-2"/>
    <x v="0"/>
  </r>
  <r>
    <s v="d5e9a6"/>
    <n v="2"/>
    <n v="12"/>
    <s v="t"/>
    <s v="715fb8"/>
    <d v="1899-12-30T00:30:59"/>
    <n v="23"/>
    <x v="483"/>
    <n v="3.5721097506718633E-2"/>
    <x v="0"/>
  </r>
  <r>
    <s v="72f5d4"/>
    <n v="2"/>
    <n v="12"/>
    <s v="t"/>
    <s v="715fb8"/>
    <d v="1899-12-30T00:30:59"/>
    <n v="19"/>
    <x v="484"/>
    <n v="2.950873272294148E-2"/>
    <x v="0"/>
  </r>
  <r>
    <s v="2a2353"/>
    <n v="4"/>
    <n v="12"/>
    <s v="t"/>
    <s v="715fb8"/>
    <d v="1899-12-30T00:30:59"/>
    <n v="57"/>
    <x v="133"/>
    <n v="0.17705239633764891"/>
    <x v="1"/>
  </r>
  <r>
    <s v="f084eb"/>
    <n v="1"/>
    <n v="12"/>
    <s v="t"/>
    <s v="715fb8"/>
    <d v="1899-12-30T00:30:59"/>
    <n v="36"/>
    <x v="492"/>
    <n v="2.7955641526997192E-2"/>
    <x v="1"/>
  </r>
  <r>
    <s v="e83aa3"/>
    <n v="2"/>
    <n v="12"/>
    <s v="t"/>
    <s v="530bbe"/>
    <d v="1899-12-30T00:11:44"/>
    <n v="32"/>
    <x v="775"/>
    <n v="4.9698918270217232E-2"/>
    <x v="0"/>
  </r>
  <r>
    <s v="d5e9a6"/>
    <n v="1"/>
    <n v="12"/>
    <s v="t"/>
    <s v="530bbe"/>
    <d v="1899-12-30T00:11:44"/>
    <n v="23"/>
    <x v="604"/>
    <n v="1.7860548753359316E-2"/>
    <x v="0"/>
  </r>
  <r>
    <s v="5d267b"/>
    <n v="3"/>
    <n v="12"/>
    <s v="t"/>
    <s v="530bbe"/>
    <d v="1899-12-30T00:11:44"/>
    <n v="40"/>
    <x v="777"/>
    <n v="9.3185471756657312E-2"/>
    <x v="1"/>
  </r>
  <r>
    <s v="c8d436"/>
    <n v="4"/>
    <n v="12"/>
    <s v="t"/>
    <s v="530bbe"/>
    <d v="1899-12-30T00:11:44"/>
    <n v="10"/>
    <x v="482"/>
    <n v="3.1061823918885775E-2"/>
    <x v="1"/>
  </r>
  <r>
    <s v="2a2353"/>
    <n v="2"/>
    <n v="12"/>
    <s v="t"/>
    <s v="530bbe"/>
    <d v="1899-12-30T00:11:44"/>
    <n v="57"/>
    <x v="605"/>
    <n v="8.8526198168824455E-2"/>
    <x v="1"/>
  </r>
  <r>
    <s v="b9a74d"/>
    <n v="5"/>
    <n v="12"/>
    <s v="t"/>
    <s v="530bbe"/>
    <d v="1899-12-30T00:11:44"/>
    <n v="17"/>
    <x v="796"/>
    <n v="6.600637582763226E-2"/>
    <x v="1"/>
  </r>
  <r>
    <s v="2feb6b"/>
    <n v="4"/>
    <n v="12"/>
    <s v="t"/>
    <s v="530bbe"/>
    <d v="1899-12-30T00:11:44"/>
    <n v="29"/>
    <x v="696"/>
    <n v="9.0079289364768736E-2"/>
    <x v="1"/>
  </r>
  <r>
    <s v="c4a632"/>
    <n v="3"/>
    <n v="1"/>
    <s v="f"/>
    <s v="da3595"/>
    <d v="1899-12-30T00:32:33"/>
    <n v="13"/>
    <x v="1168"/>
    <n v="3.4070938111027828E-2"/>
    <x v="0"/>
  </r>
  <r>
    <s v="e83aa3"/>
    <n v="3"/>
    <n v="1"/>
    <s v="f"/>
    <s v="da3595"/>
    <d v="1899-12-30T00:32:33"/>
    <n v="32"/>
    <x v="1075"/>
    <n v="8.386692458099157E-2"/>
    <x v="0"/>
  </r>
  <r>
    <s v="d5e9a6"/>
    <n v="1"/>
    <n v="1"/>
    <s v="f"/>
    <s v="da3595"/>
    <d v="1899-12-30T00:32:33"/>
    <n v="23"/>
    <x v="1029"/>
    <n v="2.0093117347529235E-2"/>
    <x v="0"/>
  </r>
  <r>
    <s v="72f5d4"/>
    <n v="5"/>
    <n v="1"/>
    <s v="f"/>
    <s v="da3595"/>
    <d v="1899-12-30T00:32:33"/>
    <n v="19"/>
    <x v="1076"/>
    <n v="8.2993310783272919E-2"/>
    <x v="0"/>
  </r>
  <r>
    <s v="5d267b"/>
    <n v="3"/>
    <n v="1"/>
    <s v="f"/>
    <s v="da3595"/>
    <d v="1899-12-30T00:32:33"/>
    <n v="40"/>
    <x v="1038"/>
    <n v="0.10483365572623948"/>
    <x v="1"/>
  </r>
  <r>
    <s v="2a2353"/>
    <n v="3"/>
    <n v="1"/>
    <s v="f"/>
    <s v="da3595"/>
    <d v="1899-12-30T00:32:33"/>
    <n v="57"/>
    <x v="1031"/>
    <n v="0.14938795940989125"/>
    <x v="1"/>
  </r>
  <r>
    <s v="c4a632"/>
    <n v="1"/>
    <n v="6"/>
    <s v="t"/>
    <s v="d08090"/>
    <d v="1899-12-30T00:25:17"/>
    <n v="13"/>
    <x v="998"/>
    <n v="1.078339455365864E-2"/>
    <x v="0"/>
  </r>
  <r>
    <s v="e31d39"/>
    <n v="1"/>
    <n v="6"/>
    <s v="t"/>
    <s v="d08090"/>
    <d v="1899-12-30T00:25:17"/>
    <n v="10"/>
    <x v="192"/>
    <n v="8.2949188874297218E-3"/>
    <x v="0"/>
  </r>
  <r>
    <s v="d5e9a6"/>
    <n v="1"/>
    <n v="6"/>
    <s v="t"/>
    <s v="d08090"/>
    <d v="1899-12-30T00:25:17"/>
    <n v="23"/>
    <x v="893"/>
    <n v="1.907831344108836E-2"/>
    <x v="0"/>
  </r>
  <r>
    <s v="9ec847"/>
    <n v="2"/>
    <n v="6"/>
    <s v="t"/>
    <s v="d08090"/>
    <d v="1899-12-30T00:25:17"/>
    <n v="54"/>
    <x v="195"/>
    <n v="8.9585123984241011E-2"/>
    <x v="0"/>
  </r>
  <r>
    <s v="c8d436"/>
    <n v="2"/>
    <n v="6"/>
    <s v="t"/>
    <s v="d08090"/>
    <d v="1899-12-30T00:25:17"/>
    <n v="10"/>
    <x v="193"/>
    <n v="1.6589837774859444E-2"/>
    <x v="1"/>
  </r>
  <r>
    <s v="2a2353"/>
    <n v="3"/>
    <n v="6"/>
    <s v="t"/>
    <s v="d08090"/>
    <d v="1899-12-30T00:25:17"/>
    <n v="57"/>
    <x v="395"/>
    <n v="0.14184311297504823"/>
    <x v="1"/>
  </r>
  <r>
    <s v="b9a74d"/>
    <n v="2"/>
    <n v="6"/>
    <s v="t"/>
    <s v="d08090"/>
    <d v="1899-12-30T00:25:17"/>
    <n v="17"/>
    <x v="282"/>
    <n v="2.8202724217261058E-2"/>
    <x v="1"/>
  </r>
  <r>
    <s v="d5e9a6"/>
    <n v="2"/>
    <n v="15"/>
    <s v="f"/>
    <s v="0cf305"/>
    <d v="1899-12-30T00:04:25"/>
    <n v="23"/>
    <x v="630"/>
    <n v="3.4503332818989596E-2"/>
    <x v="0"/>
  </r>
  <r>
    <s v="72f5d4"/>
    <n v="3"/>
    <n v="15"/>
    <s v="f"/>
    <s v="0cf305"/>
    <d v="1899-12-30T00:04:25"/>
    <n v="19"/>
    <x v="169"/>
    <n v="4.2754129797443627E-2"/>
    <x v="0"/>
  </r>
  <r>
    <s v="9ec847"/>
    <n v="4"/>
    <n v="15"/>
    <s v="f"/>
    <s v="0cf305"/>
    <d v="1899-12-30T00:04:25"/>
    <n v="54"/>
    <x v="63"/>
    <n v="0.16201564975873375"/>
    <x v="0"/>
  </r>
  <r>
    <s v="c8d436"/>
    <n v="2"/>
    <n v="15"/>
    <s v="f"/>
    <s v="0cf305"/>
    <d v="1899-12-30T00:04:25"/>
    <n v="10"/>
    <x v="274"/>
    <n v="1.5001449051734606E-2"/>
    <x v="1"/>
  </r>
  <r>
    <s v="b9a74d"/>
    <n v="1"/>
    <n v="15"/>
    <s v="f"/>
    <s v="0cf305"/>
    <d v="1899-12-30T00:04:25"/>
    <n v="17"/>
    <x v="631"/>
    <n v="1.2751231693974414E-2"/>
    <x v="1"/>
  </r>
  <r>
    <s v="2feb6b"/>
    <n v="3"/>
    <n v="15"/>
    <s v="f"/>
    <s v="0cf305"/>
    <d v="1899-12-30T00:04:25"/>
    <n v="29"/>
    <x v="124"/>
    <n v="6.5256303375045538E-2"/>
    <x v="1"/>
  </r>
  <r>
    <s v="c4a632"/>
    <n v="3"/>
    <n v="1"/>
    <s v="t"/>
    <s v="2db67a"/>
    <d v="1899-12-30T00:49:02"/>
    <n v="13"/>
    <x v="1168"/>
    <n v="3.4070938111027828E-2"/>
    <x v="0"/>
  </r>
  <r>
    <s v="e31d39"/>
    <n v="3"/>
    <n v="1"/>
    <s v="t"/>
    <s v="2db67a"/>
    <d v="1899-12-30T00:49:02"/>
    <n v="10"/>
    <x v="225"/>
    <n v="2.6208413931559871E-2"/>
    <x v="0"/>
  </r>
  <r>
    <s v="d5e9a6"/>
    <n v="1"/>
    <n v="1"/>
    <s v="t"/>
    <s v="2db67a"/>
    <d v="1899-12-30T00:49:02"/>
    <n v="23"/>
    <x v="1029"/>
    <n v="2.0093117347529235E-2"/>
    <x v="0"/>
  </r>
  <r>
    <s v="c8d436"/>
    <n v="2"/>
    <n v="1"/>
    <s v="t"/>
    <s v="2db67a"/>
    <d v="1899-12-30T00:49:02"/>
    <n v="10"/>
    <x v="730"/>
    <n v="1.7472275954373249E-2"/>
    <x v="1"/>
  </r>
  <r>
    <s v="2a2353"/>
    <n v="1"/>
    <n v="1"/>
    <s v="t"/>
    <s v="2db67a"/>
    <d v="1899-12-30T00:49:02"/>
    <n v="57"/>
    <x v="661"/>
    <n v="4.9795986469963756E-2"/>
    <x v="1"/>
  </r>
  <r>
    <s v="b9a74d"/>
    <n v="4"/>
    <n v="1"/>
    <s v="t"/>
    <s v="2db67a"/>
    <d v="1899-12-30T00:49:02"/>
    <n v="17"/>
    <x v="974"/>
    <n v="5.9405738244869034E-2"/>
    <x v="1"/>
  </r>
  <r>
    <s v="2feb6b"/>
    <n v="3"/>
    <n v="1"/>
    <s v="t"/>
    <s v="2db67a"/>
    <d v="1899-12-30T00:49:02"/>
    <n v="29"/>
    <x v="975"/>
    <n v="7.600440040152362E-2"/>
    <x v="1"/>
  </r>
  <r>
    <s v="e83aa3"/>
    <n v="4"/>
    <n v="20"/>
    <s v="t"/>
    <s v="c1c904"/>
    <d v="1899-12-30T00:38:49"/>
    <n v="32"/>
    <x v="1034"/>
    <n v="9.0361669582213158E-2"/>
    <x v="0"/>
  </r>
  <r>
    <s v="d5e9a6"/>
    <n v="5"/>
    <n v="20"/>
    <s v="t"/>
    <s v="c1c904"/>
    <d v="1899-12-30T00:38:49"/>
    <n v="23"/>
    <x v="708"/>
    <n v="8.1184312515269627E-2"/>
    <x v="0"/>
  </r>
  <r>
    <s v="72f5d4"/>
    <n v="2"/>
    <n v="20"/>
    <s v="t"/>
    <s v="c1c904"/>
    <d v="1899-12-30T00:38:49"/>
    <n v="19"/>
    <x v="387"/>
    <n v="2.6826120657219534E-2"/>
    <x v="0"/>
  </r>
  <r>
    <s v="9ec847"/>
    <n v="3"/>
    <n v="20"/>
    <s v="t"/>
    <s v="c1c904"/>
    <d v="1899-12-30T00:38:49"/>
    <n v="54"/>
    <x v="503"/>
    <n v="0.11436398806498853"/>
    <x v="0"/>
  </r>
  <r>
    <s v="c8d436"/>
    <n v="4"/>
    <n v="20"/>
    <s v="t"/>
    <s v="c1c904"/>
    <d v="1899-12-30T00:38:49"/>
    <n v="10"/>
    <x v="520"/>
    <n v="2.8238021744441611E-2"/>
    <x v="1"/>
  </r>
  <r>
    <s v="f084eb"/>
    <n v="3"/>
    <n v="20"/>
    <s v="t"/>
    <s v="c1c904"/>
    <d v="1899-12-30T00:38:49"/>
    <n v="36"/>
    <x v="756"/>
    <n v="7.6242658709992361E-2"/>
    <x v="1"/>
  </r>
  <r>
    <s v="2feb6b"/>
    <n v="1"/>
    <n v="20"/>
    <s v="t"/>
    <s v="c1c904"/>
    <d v="1899-12-30T00:38:49"/>
    <n v="29"/>
    <x v="1101"/>
    <n v="2.0472565764720171E-2"/>
    <x v="1"/>
  </r>
  <r>
    <s v="72f5d4"/>
    <n v="5"/>
    <n v="16"/>
    <s v="t"/>
    <s v="3a56f7"/>
    <d v="1899-12-30T00:39:24"/>
    <n v="19"/>
    <x v="1072"/>
    <n v="7.0418566725201262E-2"/>
    <x v="0"/>
  </r>
  <r>
    <s v="5d267b"/>
    <n v="4"/>
    <n v="16"/>
    <s v="t"/>
    <s v="3a56f7"/>
    <d v="1899-12-30T00:39:24"/>
    <n v="40"/>
    <x v="355"/>
    <n v="0.11859969132665477"/>
    <x v="1"/>
  </r>
  <r>
    <s v="c8d436"/>
    <n v="2"/>
    <n v="16"/>
    <s v="t"/>
    <s v="3a56f7"/>
    <d v="1899-12-30T00:39:24"/>
    <n v="10"/>
    <x v="203"/>
    <n v="1.4824961415831846E-2"/>
    <x v="1"/>
  </r>
  <r>
    <s v="2a2353"/>
    <n v="5"/>
    <n v="16"/>
    <s v="t"/>
    <s v="3a56f7"/>
    <d v="1899-12-30T00:39:24"/>
    <n v="57"/>
    <x v="267"/>
    <n v="0.21125570017560377"/>
    <x v="1"/>
  </r>
  <r>
    <s v="f084eb"/>
    <n v="1"/>
    <n v="16"/>
    <s v="t"/>
    <s v="3a56f7"/>
    <d v="1899-12-30T00:39:24"/>
    <n v="36"/>
    <x v="1131"/>
    <n v="2.6684930548497323E-2"/>
    <x v="1"/>
  </r>
  <r>
    <s v="c4a632"/>
    <n v="2"/>
    <n v="16"/>
    <s v="t"/>
    <s v="83e20e"/>
    <d v="1899-12-30T00:31:16"/>
    <n v="13"/>
    <x v="734"/>
    <n v="1.9272449840581397E-2"/>
    <x v="0"/>
  </r>
  <r>
    <s v="e31d39"/>
    <n v="1"/>
    <n v="16"/>
    <s v="t"/>
    <s v="83e20e"/>
    <d v="1899-12-30T00:31:16"/>
    <n v="10"/>
    <x v="986"/>
    <n v="7.4124807079159229E-3"/>
    <x v="0"/>
  </r>
  <r>
    <s v="c8d436"/>
    <n v="3"/>
    <n v="16"/>
    <s v="t"/>
    <s v="83e20e"/>
    <d v="1899-12-30T00:31:16"/>
    <n v="10"/>
    <x v="650"/>
    <n v="2.2237442123747769E-2"/>
    <x v="1"/>
  </r>
  <r>
    <s v="f084eb"/>
    <n v="3"/>
    <n v="16"/>
    <s v="t"/>
    <s v="83e20e"/>
    <d v="1899-12-30T00:31:16"/>
    <n v="36"/>
    <x v="139"/>
    <n v="8.0054791645491966E-2"/>
    <x v="1"/>
  </r>
  <r>
    <s v="b9a74d"/>
    <n v="2"/>
    <n v="16"/>
    <s v="t"/>
    <s v="83e20e"/>
    <d v="1899-12-30T00:31:16"/>
    <n v="17"/>
    <x v="1170"/>
    <n v="2.5202434406914137E-2"/>
    <x v="1"/>
  </r>
  <r>
    <s v="2feb6b"/>
    <n v="2"/>
    <n v="16"/>
    <s v="t"/>
    <s v="83e20e"/>
    <d v="1899-12-30T00:31:16"/>
    <n v="29"/>
    <x v="268"/>
    <n v="4.2992388105912355E-2"/>
    <x v="1"/>
  </r>
  <r>
    <s v="c4a632"/>
    <n v="5"/>
    <n v="15"/>
    <s v="f"/>
    <s v="aadcd4"/>
    <d v="1899-12-30T00:35:16"/>
    <n v="13"/>
    <x v="629"/>
    <n v="4.8754709418137469E-2"/>
    <x v="0"/>
  </r>
  <r>
    <s v="e83aa3"/>
    <n v="5"/>
    <n v="15"/>
    <s v="f"/>
    <s v="aadcd4"/>
    <d v="1899-12-30T00:35:16"/>
    <n v="32"/>
    <x v="594"/>
    <n v="0.12001159241387685"/>
    <x v="0"/>
  </r>
  <r>
    <s v="e31d39"/>
    <n v="1"/>
    <n v="15"/>
    <s v="f"/>
    <s v="aadcd4"/>
    <d v="1899-12-30T00:35:16"/>
    <n v="10"/>
    <x v="835"/>
    <n v="7.5007245258673031E-3"/>
    <x v="0"/>
  </r>
  <r>
    <s v="9ec847"/>
    <n v="3"/>
    <n v="15"/>
    <s v="f"/>
    <s v="aadcd4"/>
    <d v="1899-12-30T00:35:16"/>
    <n v="54"/>
    <x v="569"/>
    <n v="0.12151173731905029"/>
    <x v="0"/>
  </r>
  <r>
    <s v="5d267b"/>
    <n v="4"/>
    <n v="15"/>
    <s v="f"/>
    <s v="aadcd4"/>
    <d v="1899-12-30T00:35:16"/>
    <n v="40"/>
    <x v="594"/>
    <n v="0.12001159241387685"/>
    <x v="1"/>
  </r>
  <r>
    <s v="2a2353"/>
    <n v="2"/>
    <n v="15"/>
    <s v="f"/>
    <s v="aadcd4"/>
    <d v="1899-12-30T00:35:16"/>
    <n v="57"/>
    <x v="570"/>
    <n v="8.5508259594887254E-2"/>
    <x v="1"/>
  </r>
  <r>
    <s v="b9a74d"/>
    <n v="2"/>
    <n v="15"/>
    <s v="f"/>
    <s v="aadcd4"/>
    <d v="1899-12-30T00:35:16"/>
    <n v="17"/>
    <x v="836"/>
    <n v="2.5502463387948829E-2"/>
    <x v="1"/>
  </r>
  <r>
    <s v="c4a632"/>
    <n v="3"/>
    <n v="4"/>
    <s v="t"/>
    <s v="ec35fe"/>
    <d v="1899-12-30T00:02:23"/>
    <n v="13"/>
    <x v="950"/>
    <n v="3.3038485440996683E-2"/>
    <x v="0"/>
  </r>
  <r>
    <s v="e31d39"/>
    <n v="2"/>
    <n v="4"/>
    <s v="t"/>
    <s v="ec35fe"/>
    <d v="1899-12-30T00:02:23"/>
    <n v="10"/>
    <x v="849"/>
    <n v="1.6942813046664965E-2"/>
    <x v="0"/>
  </r>
  <r>
    <s v="d5e9a6"/>
    <n v="3"/>
    <n v="4"/>
    <s v="t"/>
    <s v="ec35fe"/>
    <d v="1899-12-30T00:02:23"/>
    <n v="23"/>
    <x v="305"/>
    <n v="5.845270501099413E-2"/>
    <x v="0"/>
  </r>
  <r>
    <s v="9ec847"/>
    <n v="2"/>
    <n v="4"/>
    <s v="t"/>
    <s v="ec35fe"/>
    <d v="1899-12-30T00:02:23"/>
    <n v="54"/>
    <x v="234"/>
    <n v="9.149119045199082E-2"/>
    <x v="0"/>
  </r>
  <r>
    <s v="5d267b"/>
    <n v="5"/>
    <n v="4"/>
    <s v="t"/>
    <s v="ec35fe"/>
    <d v="1899-12-30T00:02:23"/>
    <n v="40"/>
    <x v="1110"/>
    <n v="0.16942813046664967"/>
    <x v="1"/>
  </r>
  <r>
    <s v="c8d436"/>
    <n v="2"/>
    <n v="4"/>
    <s v="t"/>
    <s v="ec35fe"/>
    <d v="1899-12-30T00:02:23"/>
    <n v="10"/>
    <x v="849"/>
    <n v="1.6942813046664965E-2"/>
    <x v="1"/>
  </r>
  <r>
    <s v="2a2353"/>
    <n v="2"/>
    <n v="4"/>
    <s v="t"/>
    <s v="ec35fe"/>
    <d v="1899-12-30T00:02:23"/>
    <n v="57"/>
    <x v="909"/>
    <n v="9.6574034365990311E-2"/>
    <x v="1"/>
  </r>
  <r>
    <s v="c4a632"/>
    <n v="5"/>
    <n v="9"/>
    <s v="t"/>
    <s v="d612ee"/>
    <d v="1899-12-30T00:18:09"/>
    <n v="13"/>
    <x v="961"/>
    <n v="5.219621831824129E-2"/>
    <x v="0"/>
  </r>
  <r>
    <s v="2a2353"/>
    <n v="1"/>
    <n v="9"/>
    <s v="t"/>
    <s v="d612ee"/>
    <d v="1899-12-30T00:18:09"/>
    <n v="57"/>
    <x v="573"/>
    <n v="4.5772068371380828E-2"/>
    <x v="1"/>
  </r>
  <r>
    <s v="2feb6b"/>
    <n v="3"/>
    <n v="9"/>
    <s v="t"/>
    <s v="d612ee"/>
    <d v="1899-12-30T00:18:09"/>
    <n v="29"/>
    <x v="498"/>
    <n v="6.9862630672107573E-2"/>
    <x v="1"/>
  </r>
  <r>
    <s v="c4a632"/>
    <n v="4"/>
    <n v="24"/>
    <s v="f"/>
    <s v="bf574e"/>
    <d v="1899-12-30T00:19:45"/>
    <n v="13"/>
    <x v="851"/>
    <n v="3.4873956854385393E-2"/>
    <x v="0"/>
  </r>
  <r>
    <s v="72f5d4"/>
    <n v="3"/>
    <n v="24"/>
    <s v="f"/>
    <s v="bf574e"/>
    <d v="1899-12-30T00:19:45"/>
    <n v="19"/>
    <x v="706"/>
    <n v="3.8227221936537832E-2"/>
    <x v="0"/>
  </r>
  <r>
    <s v="f084eb"/>
    <n v="1"/>
    <n v="24"/>
    <s v="f"/>
    <s v="bf574e"/>
    <d v="1899-12-30T00:19:45"/>
    <n v="36"/>
    <x v="446"/>
    <n v="2.4143508591497578E-2"/>
    <x v="1"/>
  </r>
  <r>
    <s v="c4a632"/>
    <n v="1"/>
    <n v="17"/>
    <s v="f"/>
    <s v="304d78"/>
    <d v="1899-12-30T00:54:53"/>
    <n v="13"/>
    <x v="1102"/>
    <n v="9.5215079569539052E-3"/>
    <x v="0"/>
  </r>
  <r>
    <s v="e31d39"/>
    <n v="3"/>
    <n v="17"/>
    <s v="f"/>
    <s v="304d78"/>
    <d v="1899-12-30T00:54:53"/>
    <n v="10"/>
    <x v="691"/>
    <n v="2.1972710669893626E-2"/>
    <x v="0"/>
  </r>
  <r>
    <s v="9ec847"/>
    <n v="1"/>
    <n v="17"/>
    <s v="f"/>
    <s v="304d78"/>
    <d v="1899-12-30T00:54:53"/>
    <n v="54"/>
    <x v="1071"/>
    <n v="3.9550879205808534E-2"/>
    <x v="0"/>
  </r>
  <r>
    <s v="b9a74d"/>
    <n v="5"/>
    <n v="17"/>
    <s v="f"/>
    <s v="304d78"/>
    <d v="1899-12-30T00:54:53"/>
    <n v="17"/>
    <x v="611"/>
    <n v="6.2256013564698606E-2"/>
    <x v="1"/>
  </r>
  <r>
    <s v="c4a632"/>
    <n v="2"/>
    <n v="1"/>
    <s v="f"/>
    <s v="93d466"/>
    <d v="1899-12-30T00:55:33"/>
    <n v="13"/>
    <x v="660"/>
    <n v="2.2713958740685221E-2"/>
    <x v="0"/>
  </r>
  <r>
    <s v="e31d39"/>
    <n v="2"/>
    <n v="1"/>
    <s v="f"/>
    <s v="93d466"/>
    <d v="1899-12-30T00:55:33"/>
    <n v="10"/>
    <x v="730"/>
    <n v="1.7472275954373249E-2"/>
    <x v="0"/>
  </r>
  <r>
    <s v="72f5d4"/>
    <n v="5"/>
    <n v="1"/>
    <s v="f"/>
    <s v="93d466"/>
    <d v="1899-12-30T00:55:33"/>
    <n v="19"/>
    <x v="1076"/>
    <n v="8.2993310783272919E-2"/>
    <x v="0"/>
  </r>
  <r>
    <s v="5d267b"/>
    <n v="4"/>
    <n v="1"/>
    <s v="f"/>
    <s v="93d466"/>
    <d v="1899-12-30T00:55:33"/>
    <n v="40"/>
    <x v="93"/>
    <n v="0.139778207634986"/>
    <x v="1"/>
  </r>
  <r>
    <s v="b9a74d"/>
    <n v="4"/>
    <n v="1"/>
    <s v="f"/>
    <s v="93d466"/>
    <d v="1899-12-30T00:55:33"/>
    <n v="17"/>
    <x v="974"/>
    <n v="5.9405738244869034E-2"/>
    <x v="1"/>
  </r>
  <r>
    <s v="e83aa3"/>
    <n v="2"/>
    <n v="9"/>
    <s v="t"/>
    <n v="809670"/>
    <d v="1899-12-30T00:19:12"/>
    <n v="32"/>
    <x v="451"/>
    <n v="5.1393199574883731E-2"/>
    <x v="0"/>
  </r>
  <r>
    <s v="e31d39"/>
    <n v="5"/>
    <n v="9"/>
    <s v="t"/>
    <n v="809670"/>
    <d v="1899-12-30T00:19:12"/>
    <n v="10"/>
    <x v="79"/>
    <n v="4.0150937167877918E-2"/>
    <x v="0"/>
  </r>
  <r>
    <s v="d5e9a6"/>
    <n v="4"/>
    <n v="9"/>
    <s v="t"/>
    <n v="809670"/>
    <d v="1899-12-30T00:19:12"/>
    <n v="23"/>
    <x v="76"/>
    <n v="7.3877724388895366E-2"/>
    <x v="0"/>
  </r>
  <r>
    <s v="5d267b"/>
    <n v="4"/>
    <n v="9"/>
    <s v="t"/>
    <n v="809670"/>
    <d v="1899-12-30T00:19:12"/>
    <n v="40"/>
    <x v="572"/>
    <n v="0.12848299893720935"/>
    <x v="1"/>
  </r>
  <r>
    <s v="c8d436"/>
    <n v="4"/>
    <n v="9"/>
    <s v="t"/>
    <n v="809670"/>
    <d v="1899-12-30T00:19:12"/>
    <n v="10"/>
    <x v="75"/>
    <n v="3.2120749734302338E-2"/>
    <x v="1"/>
  </r>
  <r>
    <s v="2a2353"/>
    <n v="3"/>
    <n v="9"/>
    <s v="t"/>
    <n v="809670"/>
    <d v="1899-12-30T00:19:12"/>
    <n v="57"/>
    <x v="904"/>
    <n v="0.13731620511414247"/>
    <x v="1"/>
  </r>
  <r>
    <s v="2feb6b"/>
    <n v="2"/>
    <n v="9"/>
    <s v="t"/>
    <n v="809670"/>
    <d v="1899-12-30T00:19:12"/>
    <n v="29"/>
    <x v="574"/>
    <n v="4.6575087114738387E-2"/>
    <x v="1"/>
  </r>
  <r>
    <s v="e31d39"/>
    <n v="5"/>
    <n v="1"/>
    <s v="t"/>
    <s v="ec8efd"/>
    <d v="1899-12-30T00:43:47"/>
    <n v="10"/>
    <x v="453"/>
    <n v="4.368068988593312E-2"/>
    <x v="0"/>
  </r>
  <r>
    <s v="d5e9a6"/>
    <n v="1"/>
    <n v="1"/>
    <s v="t"/>
    <s v="ec8efd"/>
    <d v="1899-12-30T00:43:47"/>
    <n v="23"/>
    <x v="1029"/>
    <n v="2.0093117347529235E-2"/>
    <x v="0"/>
  </r>
  <r>
    <s v="9ec847"/>
    <n v="2"/>
    <n v="1"/>
    <s v="t"/>
    <s v="ec8efd"/>
    <d v="1899-12-30T00:43:47"/>
    <n v="54"/>
    <x v="112"/>
    <n v="9.435029015361554E-2"/>
    <x v="0"/>
  </r>
  <r>
    <s v="5d267b"/>
    <n v="5"/>
    <n v="1"/>
    <s v="t"/>
    <s v="ec8efd"/>
    <d v="1899-12-30T00:43:47"/>
    <n v="40"/>
    <x v="494"/>
    <n v="0.17472275954373248"/>
    <x v="1"/>
  </r>
  <r>
    <s v="c8d436"/>
    <n v="5"/>
    <n v="1"/>
    <s v="t"/>
    <s v="ec8efd"/>
    <d v="1899-12-30T00:43:47"/>
    <n v="10"/>
    <x v="453"/>
    <n v="4.368068988593312E-2"/>
    <x v="1"/>
  </r>
  <r>
    <s v="2feb6b"/>
    <n v="4"/>
    <n v="1"/>
    <s v="t"/>
    <s v="ec8efd"/>
    <d v="1899-12-30T00:43:47"/>
    <n v="29"/>
    <x v="1039"/>
    <n v="0.10133920053536483"/>
    <x v="1"/>
  </r>
  <r>
    <s v="e83aa3"/>
    <n v="2"/>
    <n v="20"/>
    <s v="t"/>
    <s v="e43852"/>
    <d v="1899-12-30T00:57:19"/>
    <n v="32"/>
    <x v="501"/>
    <n v="4.5180834791106579E-2"/>
    <x v="0"/>
  </r>
  <r>
    <s v="e31d39"/>
    <n v="5"/>
    <n v="20"/>
    <s v="t"/>
    <s v="e43852"/>
    <d v="1899-12-30T00:57:19"/>
    <n v="10"/>
    <x v="39"/>
    <n v="3.5297527180552013E-2"/>
    <x v="0"/>
  </r>
  <r>
    <s v="72f5d4"/>
    <n v="2"/>
    <n v="20"/>
    <s v="t"/>
    <s v="e43852"/>
    <d v="1899-12-30T00:57:19"/>
    <n v="19"/>
    <x v="387"/>
    <n v="2.6826120657219534E-2"/>
    <x v="0"/>
  </r>
  <r>
    <s v="9ec847"/>
    <n v="5"/>
    <n v="20"/>
    <s v="t"/>
    <s v="e43852"/>
    <d v="1899-12-30T00:57:19"/>
    <n v="54"/>
    <x v="388"/>
    <n v="0.19060664677498088"/>
    <x v="0"/>
  </r>
  <r>
    <s v="c8d436"/>
    <n v="1"/>
    <n v="20"/>
    <s v="t"/>
    <s v="e43852"/>
    <d v="1899-12-30T00:57:19"/>
    <n v="10"/>
    <x v="1056"/>
    <n v="7.0595054361104028E-3"/>
    <x v="1"/>
  </r>
  <r>
    <s v="2a2353"/>
    <n v="2"/>
    <n v="20"/>
    <s v="t"/>
    <s v="e43852"/>
    <d v="1899-12-30T00:57:19"/>
    <n v="57"/>
    <x v="381"/>
    <n v="8.0478361971658585E-2"/>
    <x v="1"/>
  </r>
  <r>
    <s v="d5e9a6"/>
    <n v="2"/>
    <n v="5"/>
    <s v="f"/>
    <s v="b144f3"/>
    <d v="1899-12-30T00:38:46"/>
    <n v="23"/>
    <x v="854"/>
    <n v="3.8562548444753077E-2"/>
    <x v="0"/>
  </r>
  <r>
    <s v="72f5d4"/>
    <n v="2"/>
    <n v="5"/>
    <s v="f"/>
    <s v="b144f3"/>
    <d v="1899-12-30T00:38:46"/>
    <n v="19"/>
    <x v="458"/>
    <n v="3.1856018280448192E-2"/>
    <x v="0"/>
  </r>
  <r>
    <s v="c8d436"/>
    <n v="3"/>
    <n v="5"/>
    <s v="f"/>
    <s v="b144f3"/>
    <d v="1899-12-30T00:38:46"/>
    <n v="10"/>
    <x v="1009"/>
    <n v="2.5149488116143308E-2"/>
    <x v="1"/>
  </r>
  <r>
    <s v="2a2353"/>
    <n v="1"/>
    <n v="5"/>
    <s v="f"/>
    <s v="b144f3"/>
    <d v="1899-12-30T00:38:46"/>
    <n v="57"/>
    <x v="56"/>
    <n v="4.7784027420672288E-2"/>
    <x v="1"/>
  </r>
  <r>
    <s v="d5e9a6"/>
    <n v="2"/>
    <n v="15"/>
    <s v="t"/>
    <s v="c08da5"/>
    <d v="1899-12-30T00:15:29"/>
    <n v="23"/>
    <x v="630"/>
    <n v="3.4503332818989596E-2"/>
    <x v="0"/>
  </r>
  <r>
    <s v="72f5d4"/>
    <n v="5"/>
    <n v="15"/>
    <s v="t"/>
    <s v="c08da5"/>
    <d v="1899-12-30T00:15:29"/>
    <n v="19"/>
    <x v="1070"/>
    <n v="7.1256882995739373E-2"/>
    <x v="0"/>
  </r>
  <r>
    <s v="9ec847"/>
    <n v="2"/>
    <n v="15"/>
    <s v="t"/>
    <s v="c08da5"/>
    <d v="1899-12-30T00:15:29"/>
    <n v="54"/>
    <x v="565"/>
    <n v="8.1007824879366877E-2"/>
    <x v="0"/>
  </r>
  <r>
    <s v="2a2353"/>
    <n v="3"/>
    <n v="15"/>
    <s v="t"/>
    <s v="c08da5"/>
    <d v="1899-12-30T00:15:29"/>
    <n v="57"/>
    <x v="867"/>
    <n v="0.12826238939233087"/>
    <x v="1"/>
  </r>
  <r>
    <s v="f084eb"/>
    <n v="5"/>
    <n v="15"/>
    <s v="t"/>
    <s v="c08da5"/>
    <d v="1899-12-30T00:15:29"/>
    <n v="36"/>
    <x v="65"/>
    <n v="0.13501304146561144"/>
    <x v="1"/>
  </r>
  <r>
    <s v="2feb6b"/>
    <n v="1"/>
    <n v="15"/>
    <s v="t"/>
    <s v="c08da5"/>
    <d v="1899-12-30T00:15:29"/>
    <n v="29"/>
    <x v="566"/>
    <n v="2.1752101125015178E-2"/>
    <x v="1"/>
  </r>
  <r>
    <s v="c4a632"/>
    <n v="5"/>
    <n v="20"/>
    <s v="f"/>
    <s v="ac09cd"/>
    <d v="1899-12-30T00:23:10"/>
    <n v="13"/>
    <x v="269"/>
    <n v="4.5886785334717621E-2"/>
    <x v="0"/>
  </r>
  <r>
    <s v="e31d39"/>
    <n v="5"/>
    <n v="20"/>
    <s v="f"/>
    <s v="ac09cd"/>
    <d v="1899-12-30T00:23:10"/>
    <n v="10"/>
    <x v="39"/>
    <n v="3.5297527180552013E-2"/>
    <x v="0"/>
  </r>
  <r>
    <s v="d5e9a6"/>
    <n v="3"/>
    <n v="20"/>
    <s v="f"/>
    <s v="ac09cd"/>
    <d v="1899-12-30T00:23:10"/>
    <n v="23"/>
    <x v="502"/>
    <n v="4.8710587509161782E-2"/>
    <x v="0"/>
  </r>
  <r>
    <s v="72f5d4"/>
    <n v="5"/>
    <n v="20"/>
    <s v="f"/>
    <s v="ac09cd"/>
    <d v="1899-12-30T00:23:10"/>
    <n v="19"/>
    <x v="310"/>
    <n v="6.706530164304883E-2"/>
    <x v="0"/>
  </r>
  <r>
    <s v="9ec847"/>
    <n v="5"/>
    <n v="20"/>
    <s v="f"/>
    <s v="ac09cd"/>
    <d v="1899-12-30T00:23:10"/>
    <n v="54"/>
    <x v="388"/>
    <n v="0.19060664677498088"/>
    <x v="0"/>
  </r>
  <r>
    <s v="2a2353"/>
    <n v="1"/>
    <n v="20"/>
    <s v="f"/>
    <s v="ac09cd"/>
    <d v="1899-12-30T00:23:10"/>
    <n v="57"/>
    <x v="901"/>
    <n v="4.0239180985829293E-2"/>
    <x v="1"/>
  </r>
  <r>
    <s v="f084eb"/>
    <n v="4"/>
    <n v="20"/>
    <s v="f"/>
    <s v="ac09cd"/>
    <d v="1899-12-30T00:23:10"/>
    <n v="36"/>
    <x v="505"/>
    <n v="0.10165687827998982"/>
    <x v="1"/>
  </r>
  <r>
    <s v="2feb6b"/>
    <n v="3"/>
    <n v="20"/>
    <s v="f"/>
    <s v="ac09cd"/>
    <d v="1899-12-30T00:23:10"/>
    <n v="29"/>
    <x v="903"/>
    <n v="6.1417697294160509E-2"/>
    <x v="1"/>
  </r>
  <r>
    <s v="c4a632"/>
    <n v="1"/>
    <n v="14"/>
    <s v="t"/>
    <s v="d87b10"/>
    <d v="1899-12-30T00:04:11"/>
    <n v="13"/>
    <x v="868"/>
    <n v="9.865658846964288E-3"/>
    <x v="0"/>
  </r>
  <r>
    <s v="e83aa3"/>
    <n v="2"/>
    <n v="14"/>
    <s v="t"/>
    <s v="d87b10"/>
    <d v="1899-12-30T00:04:11"/>
    <n v="32"/>
    <x v="1175"/>
    <n v="4.8569397400439571E-2"/>
    <x v="0"/>
  </r>
  <r>
    <s v="e31d39"/>
    <n v="3"/>
    <n v="14"/>
    <s v="t"/>
    <s v="d87b10"/>
    <d v="1899-12-30T00:04:11"/>
    <n v="10"/>
    <x v="101"/>
    <n v="2.276690503145605E-2"/>
    <x v="0"/>
  </r>
  <r>
    <s v="72f5d4"/>
    <n v="4"/>
    <n v="14"/>
    <s v="t"/>
    <s v="d87b10"/>
    <d v="1899-12-30T00:04:11"/>
    <n v="19"/>
    <x v="331"/>
    <n v="5.7676159413021989E-2"/>
    <x v="0"/>
  </r>
  <r>
    <s v="5d267b"/>
    <n v="2"/>
    <n v="14"/>
    <s v="t"/>
    <s v="d87b10"/>
    <d v="1899-12-30T00:04:11"/>
    <n v="40"/>
    <x v="1141"/>
    <n v="6.071174675054946E-2"/>
    <x v="1"/>
  </r>
  <r>
    <s v="f084eb"/>
    <n v="1"/>
    <n v="14"/>
    <s v="t"/>
    <s v="d87b10"/>
    <d v="1899-12-30T00:04:11"/>
    <n v="36"/>
    <x v="859"/>
    <n v="2.7320286037747259E-2"/>
    <x v="1"/>
  </r>
  <r>
    <s v="c4a632"/>
    <n v="4"/>
    <n v="8"/>
    <s v="f"/>
    <s v="087a77"/>
    <d v="1899-12-30T00:24:48"/>
    <n v="13"/>
    <x v="369"/>
    <n v="4.2215842507940214E-2"/>
    <x v="0"/>
  </r>
  <r>
    <s v="e31d39"/>
    <n v="3"/>
    <n v="8"/>
    <s v="f"/>
    <s v="087a77"/>
    <d v="1899-12-30T00:24:48"/>
    <n v="10"/>
    <x v="372"/>
    <n v="2.4355293754580891E-2"/>
    <x v="0"/>
  </r>
  <r>
    <s v="d5e9a6"/>
    <n v="4"/>
    <n v="8"/>
    <s v="f"/>
    <s v="087a77"/>
    <d v="1899-12-30T00:24:48"/>
    <n v="23"/>
    <x v="669"/>
    <n v="7.4689567514048066E-2"/>
    <x v="0"/>
  </r>
  <r>
    <s v="9ec847"/>
    <n v="5"/>
    <n v="8"/>
    <s v="f"/>
    <s v="087a77"/>
    <d v="1899-12-30T00:24:48"/>
    <n v="54"/>
    <x v="418"/>
    <n v="0.219197643791228"/>
    <x v="0"/>
  </r>
  <r>
    <s v="c8d436"/>
    <n v="3"/>
    <n v="8"/>
    <s v="f"/>
    <s v="087a77"/>
    <d v="1899-12-30T00:24:48"/>
    <n v="10"/>
    <x v="372"/>
    <n v="2.4355293754580891E-2"/>
    <x v="1"/>
  </r>
  <r>
    <s v="f084eb"/>
    <n v="3"/>
    <n v="8"/>
    <s v="f"/>
    <s v="087a77"/>
    <d v="1899-12-30T00:24:48"/>
    <n v="36"/>
    <x v="371"/>
    <n v="8.7679057516491202E-2"/>
    <x v="1"/>
  </r>
  <r>
    <s v="5d267b"/>
    <n v="3"/>
    <n v="1"/>
    <s v="t"/>
    <s v="13b759"/>
    <d v="1899-12-30T00:07:45"/>
    <n v="40"/>
    <x v="1038"/>
    <n v="0.10483365572623948"/>
    <x v="1"/>
  </r>
  <r>
    <s v="c8d436"/>
    <n v="1"/>
    <n v="1"/>
    <s v="t"/>
    <s v="13b759"/>
    <d v="1899-12-30T00:07:45"/>
    <n v="10"/>
    <x v="114"/>
    <n v="8.7361379771866247E-3"/>
    <x v="1"/>
  </r>
  <r>
    <s v="72f5d4"/>
    <n v="5"/>
    <n v="3"/>
    <s v="t"/>
    <s v="d15a6c"/>
    <d v="1899-12-30T00:20:45"/>
    <n v="19"/>
    <x v="1103"/>
    <n v="8.1316678242196697E-2"/>
    <x v="0"/>
  </r>
  <r>
    <s v="9ec847"/>
    <n v="4"/>
    <n v="3"/>
    <s v="t"/>
    <s v="d15a6c"/>
    <d v="1899-12-30T00:20:45"/>
    <n v="54"/>
    <x v="825"/>
    <n v="0.18488844737173143"/>
    <x v="0"/>
  </r>
  <r>
    <s v="5d267b"/>
    <n v="2"/>
    <n v="3"/>
    <s v="t"/>
    <s v="d15a6c"/>
    <d v="1899-12-30T00:20:45"/>
    <n v="40"/>
    <x v="681"/>
    <n v="6.84772027302709E-2"/>
    <x v="1"/>
  </r>
  <r>
    <s v="c8d436"/>
    <n v="3"/>
    <n v="3"/>
    <s v="t"/>
    <s v="d15a6c"/>
    <d v="1899-12-30T00:20:45"/>
    <n v="10"/>
    <x v="891"/>
    <n v="2.5678951023851589E-2"/>
    <x v="1"/>
  </r>
  <r>
    <s v="f084eb"/>
    <n v="5"/>
    <n v="3"/>
    <s v="t"/>
    <s v="d15a6c"/>
    <d v="1899-12-30T00:20:45"/>
    <n v="36"/>
    <x v="658"/>
    <n v="0.15407370614310956"/>
    <x v="1"/>
  </r>
  <r>
    <s v="b9a74d"/>
    <n v="2"/>
    <n v="3"/>
    <s v="t"/>
    <s v="d15a6c"/>
    <d v="1899-12-30T00:20:45"/>
    <n v="17"/>
    <x v="335"/>
    <n v="2.910281116036513E-2"/>
    <x v="1"/>
  </r>
  <r>
    <s v="e83aa3"/>
    <n v="1"/>
    <n v="17"/>
    <s v="f"/>
    <s v="cbfc57"/>
    <d v="1899-12-30T00:30:09"/>
    <n v="32"/>
    <x v="284"/>
    <n v="2.3437558047886536E-2"/>
    <x v="0"/>
  </r>
  <r>
    <s v="d5e9a6"/>
    <n v="4"/>
    <n v="17"/>
    <s v="f"/>
    <s v="cbfc57"/>
    <d v="1899-12-30T00:30:09"/>
    <n v="23"/>
    <x v="1032"/>
    <n v="6.7382979387673791E-2"/>
    <x v="0"/>
  </r>
  <r>
    <s v="72f5d4"/>
    <n v="4"/>
    <n v="17"/>
    <s v="f"/>
    <s v="cbfc57"/>
    <d v="1899-12-30T00:30:09"/>
    <n v="19"/>
    <x v="1112"/>
    <n v="5.5664200363730522E-2"/>
    <x v="0"/>
  </r>
  <r>
    <s v="9ec847"/>
    <n v="3"/>
    <n v="17"/>
    <s v="f"/>
    <s v="cbfc57"/>
    <d v="1899-12-30T00:30:09"/>
    <n v="54"/>
    <x v="286"/>
    <n v="0.11865263761742557"/>
    <x v="0"/>
  </r>
  <r>
    <s v="2a2353"/>
    <n v="1"/>
    <n v="17"/>
    <s v="f"/>
    <s v="cbfc57"/>
    <d v="1899-12-30T00:30:09"/>
    <n v="57"/>
    <x v="931"/>
    <n v="4.1748150272797886E-2"/>
    <x v="1"/>
  </r>
  <r>
    <s v="f084eb"/>
    <n v="2"/>
    <n v="17"/>
    <s v="f"/>
    <s v="cbfc57"/>
    <d v="1899-12-30T00:30:09"/>
    <n v="36"/>
    <x v="693"/>
    <n v="5.2734505607744703E-2"/>
    <x v="1"/>
  </r>
  <r>
    <s v="b9a74d"/>
    <n v="3"/>
    <n v="17"/>
    <s v="f"/>
    <s v="cbfc57"/>
    <d v="1899-12-30T00:30:09"/>
    <n v="17"/>
    <x v="988"/>
    <n v="3.7353608138819168E-2"/>
    <x v="1"/>
  </r>
  <r>
    <s v="2feb6b"/>
    <n v="3"/>
    <n v="17"/>
    <s v="f"/>
    <s v="cbfc57"/>
    <d v="1899-12-30T00:30:09"/>
    <n v="29"/>
    <x v="1019"/>
    <n v="6.3720860942691526E-2"/>
    <x v="1"/>
  </r>
  <r>
    <s v="e83aa3"/>
    <n v="4"/>
    <n v="24"/>
    <s v="f"/>
    <s v="5b36bd"/>
    <d v="1899-12-30T00:41:05"/>
    <n v="32"/>
    <x v="87"/>
    <n v="8.5843586103102498E-2"/>
    <x v="0"/>
  </r>
  <r>
    <s v="72f5d4"/>
    <n v="5"/>
    <n v="24"/>
    <s v="f"/>
    <s v="5b36bd"/>
    <d v="1899-12-30T00:41:05"/>
    <n v="19"/>
    <x v="379"/>
    <n v="6.3712036560896385E-2"/>
    <x v="0"/>
  </r>
  <r>
    <s v="5d267b"/>
    <n v="3"/>
    <n v="24"/>
    <s v="f"/>
    <s v="5b36bd"/>
    <d v="1899-12-30T00:41:05"/>
    <n v="40"/>
    <x v="381"/>
    <n v="8.0478361971658585E-2"/>
    <x v="1"/>
  </r>
  <r>
    <s v="e31d39"/>
    <n v="1"/>
    <n v="4"/>
    <s v="t"/>
    <s v="b0492d"/>
    <d v="1899-12-30T00:01:33"/>
    <n v="10"/>
    <x v="542"/>
    <n v="8.4714065233324823E-3"/>
    <x v="0"/>
  </r>
  <r>
    <s v="9ec847"/>
    <n v="1"/>
    <n v="4"/>
    <s v="t"/>
    <s v="b0492d"/>
    <d v="1899-12-30T00:01:33"/>
    <n v="54"/>
    <x v="910"/>
    <n v="4.574559522599541E-2"/>
    <x v="0"/>
  </r>
  <r>
    <s v="c8d436"/>
    <n v="4"/>
    <n v="4"/>
    <s v="t"/>
    <s v="b0492d"/>
    <d v="1899-12-30T00:01:33"/>
    <n v="10"/>
    <x v="28"/>
    <n v="3.3885626093329929E-2"/>
    <x v="1"/>
  </r>
  <r>
    <s v="2a2353"/>
    <n v="3"/>
    <n v="4"/>
    <s v="t"/>
    <s v="b0492d"/>
    <d v="1899-12-30T00:01:33"/>
    <n v="57"/>
    <x v="540"/>
    <n v="0.14486105154898546"/>
    <x v="1"/>
  </r>
  <r>
    <s v="f084eb"/>
    <n v="1"/>
    <n v="4"/>
    <s v="t"/>
    <s v="b0492d"/>
    <d v="1899-12-30T00:01:33"/>
    <n v="36"/>
    <x v="30"/>
    <n v="3.0497063483996941E-2"/>
    <x v="1"/>
  </r>
  <r>
    <s v="b9a74d"/>
    <n v="4"/>
    <n v="4"/>
    <s v="t"/>
    <s v="b0492d"/>
    <d v="1899-12-30T00:01:33"/>
    <n v="17"/>
    <x v="306"/>
    <n v="5.7605564358660884E-2"/>
    <x v="1"/>
  </r>
  <r>
    <s v="e83aa3"/>
    <n v="4"/>
    <n v="1"/>
    <s v="t"/>
    <s v="491f65"/>
    <d v="1899-12-30T00:20:49"/>
    <n v="32"/>
    <x v="92"/>
    <n v="0.11182256610798877"/>
    <x v="0"/>
  </r>
  <r>
    <s v="e31d39"/>
    <n v="1"/>
    <n v="1"/>
    <s v="t"/>
    <s v="491f65"/>
    <d v="1899-12-30T00:20:49"/>
    <n v="10"/>
    <x v="114"/>
    <n v="8.7361379771866247E-3"/>
    <x v="0"/>
  </r>
  <r>
    <s v="d5e9a6"/>
    <n v="3"/>
    <n v="1"/>
    <s v="t"/>
    <s v="491f65"/>
    <d v="1899-12-30T00:20:49"/>
    <n v="23"/>
    <x v="1085"/>
    <n v="6.0279352042587706E-2"/>
    <x v="0"/>
  </r>
  <r>
    <s v="2a2353"/>
    <n v="1"/>
    <n v="1"/>
    <s v="t"/>
    <s v="491f65"/>
    <d v="1899-12-30T00:20:49"/>
    <n v="57"/>
    <x v="661"/>
    <n v="4.9795986469963756E-2"/>
    <x v="1"/>
  </r>
  <r>
    <s v="2feb6b"/>
    <n v="5"/>
    <n v="1"/>
    <s v="t"/>
    <s v="491f65"/>
    <d v="1899-12-30T00:20:49"/>
    <n v="29"/>
    <x v="733"/>
    <n v="0.12667400066920606"/>
    <x v="1"/>
  </r>
  <r>
    <s v="9ec847"/>
    <n v="1"/>
    <n v="16"/>
    <s v="f"/>
    <s v="9b65ee"/>
    <d v="1899-12-30T00:35:47"/>
    <n v="54"/>
    <x v="789"/>
    <n v="4.0027395822745983E-2"/>
    <x v="0"/>
  </r>
  <r>
    <s v="c8d436"/>
    <n v="3"/>
    <n v="16"/>
    <s v="f"/>
    <s v="9b65ee"/>
    <d v="1899-12-30T00:35:47"/>
    <n v="10"/>
    <x v="650"/>
    <n v="2.2237442123747769E-2"/>
    <x v="1"/>
  </r>
  <r>
    <s v="b9a74d"/>
    <n v="1"/>
    <n v="16"/>
    <s v="f"/>
    <s v="9b65ee"/>
    <d v="1899-12-30T00:35:47"/>
    <n v="17"/>
    <x v="206"/>
    <n v="1.2601217203457069E-2"/>
    <x v="1"/>
  </r>
  <r>
    <s v="c4a632"/>
    <n v="5"/>
    <n v="24"/>
    <s v="f"/>
    <s v="ed9dd9"/>
    <d v="1899-12-30T00:55:40"/>
    <n v="13"/>
    <x v="703"/>
    <n v="4.3592446067981738E-2"/>
    <x v="0"/>
  </r>
  <r>
    <s v="e31d39"/>
    <n v="2"/>
    <n v="24"/>
    <s v="f"/>
    <s v="ed9dd9"/>
    <d v="1899-12-30T00:55:40"/>
    <n v="10"/>
    <x v="952"/>
    <n v="1.3413060328609765E-2"/>
    <x v="0"/>
  </r>
  <r>
    <s v="d5e9a6"/>
    <n v="3"/>
    <n v="24"/>
    <s v="f"/>
    <s v="ed9dd9"/>
    <d v="1899-12-30T00:55:40"/>
    <n v="23"/>
    <x v="753"/>
    <n v="4.6275058133703688E-2"/>
    <x v="0"/>
  </r>
  <r>
    <s v="5d267b"/>
    <n v="5"/>
    <n v="24"/>
    <s v="f"/>
    <s v="ed9dd9"/>
    <d v="1899-12-30T00:55:40"/>
    <n v="40"/>
    <x v="499"/>
    <n v="0.13413060328609766"/>
    <x v="1"/>
  </r>
  <r>
    <s v="2a2353"/>
    <n v="2"/>
    <n v="24"/>
    <s v="f"/>
    <s v="ed9dd9"/>
    <d v="1899-12-30T00:55:40"/>
    <n v="57"/>
    <x v="954"/>
    <n v="7.6454443873075664E-2"/>
    <x v="1"/>
  </r>
  <r>
    <s v="f084eb"/>
    <n v="3"/>
    <n v="24"/>
    <s v="f"/>
    <s v="ed9dd9"/>
    <d v="1899-12-30T00:55:40"/>
    <n v="36"/>
    <x v="90"/>
    <n v="7.2430525774492729E-2"/>
    <x v="1"/>
  </r>
  <r>
    <s v="e83aa3"/>
    <n v="4"/>
    <n v="4"/>
    <s v="f"/>
    <s v="44cf15"/>
    <d v="1899-12-30T00:42:12"/>
    <n v="32"/>
    <x v="26"/>
    <n v="0.10843400349865578"/>
    <x v="0"/>
  </r>
  <r>
    <s v="e31d39"/>
    <n v="2"/>
    <n v="4"/>
    <s v="f"/>
    <s v="44cf15"/>
    <d v="1899-12-30T00:42:12"/>
    <n v="10"/>
    <x v="849"/>
    <n v="1.6942813046664965E-2"/>
    <x v="0"/>
  </r>
  <r>
    <s v="c8d436"/>
    <n v="4"/>
    <n v="4"/>
    <s v="f"/>
    <s v="44cf15"/>
    <d v="1899-12-30T00:42:12"/>
    <n v="10"/>
    <x v="28"/>
    <n v="3.3885626093329929E-2"/>
    <x v="1"/>
  </r>
  <r>
    <s v="f084eb"/>
    <n v="1"/>
    <n v="4"/>
    <s v="f"/>
    <s v="44cf15"/>
    <d v="1899-12-30T00:42:12"/>
    <n v="36"/>
    <x v="30"/>
    <n v="3.0497063483996941E-2"/>
    <x v="1"/>
  </r>
  <r>
    <s v="b9a74d"/>
    <n v="1"/>
    <n v="4"/>
    <s v="f"/>
    <s v="44cf15"/>
    <d v="1899-12-30T00:42:12"/>
    <n v="17"/>
    <x v="541"/>
    <n v="1.4401391089665221E-2"/>
    <x v="1"/>
  </r>
  <r>
    <s v="2feb6b"/>
    <n v="4"/>
    <n v="4"/>
    <s v="f"/>
    <s v="44cf15"/>
    <d v="1899-12-30T00:42:12"/>
    <n v="29"/>
    <x v="119"/>
    <n v="9.8268315670656817E-2"/>
    <x v="1"/>
  </r>
  <r>
    <s v="c4a632"/>
    <n v="3"/>
    <n v="7"/>
    <s v="f"/>
    <s v="01d907"/>
    <d v="1899-12-30T00:09:45"/>
    <n v="13"/>
    <x v="512"/>
    <n v="3.2006032770965531E-2"/>
    <x v="0"/>
  </r>
  <r>
    <s v="e83aa3"/>
    <n v="4"/>
    <n v="7"/>
    <s v="f"/>
    <s v="01d907"/>
    <d v="1899-12-30T00:09:45"/>
    <n v="32"/>
    <x v="432"/>
    <n v="0.1050454408893228"/>
    <x v="0"/>
  </r>
  <r>
    <s v="5d267b"/>
    <n v="3"/>
    <n v="7"/>
    <s v="f"/>
    <s v="01d907"/>
    <d v="1899-12-30T00:09:45"/>
    <n v="40"/>
    <x v="1045"/>
    <n v="9.848010083374012E-2"/>
    <x v="1"/>
  </r>
  <r>
    <s v="c8d436"/>
    <n v="4"/>
    <n v="7"/>
    <s v="f"/>
    <s v="01d907"/>
    <d v="1899-12-30T00:09:45"/>
    <n v="10"/>
    <x v="528"/>
    <n v="3.2826700277913366E-2"/>
    <x v="1"/>
  </r>
  <r>
    <s v="f084eb"/>
    <n v="3"/>
    <n v="7"/>
    <s v="f"/>
    <s v="01d907"/>
    <d v="1899-12-30T00:09:45"/>
    <n v="36"/>
    <x v="602"/>
    <n v="8.8632090750366099E-2"/>
    <x v="1"/>
  </r>
  <r>
    <s v="2feb6b"/>
    <n v="4"/>
    <n v="7"/>
    <s v="f"/>
    <s v="01d907"/>
    <d v="1899-12-30T00:09:45"/>
    <n v="29"/>
    <x v="887"/>
    <n v="9.5197430805948779E-2"/>
    <x v="1"/>
  </r>
  <r>
    <s v="e83aa3"/>
    <n v="2"/>
    <n v="7"/>
    <s v="f"/>
    <s v="9c6dce"/>
    <d v="1899-12-30T00:03:21"/>
    <n v="32"/>
    <x v="1044"/>
    <n v="5.25227204446614E-2"/>
    <x v="0"/>
  </r>
  <r>
    <s v="e31d39"/>
    <n v="4"/>
    <n v="7"/>
    <s v="f"/>
    <s v="9c6dce"/>
    <d v="1899-12-30T00:03:21"/>
    <n v="10"/>
    <x v="528"/>
    <n v="3.2826700277913366E-2"/>
    <x v="0"/>
  </r>
  <r>
    <s v="d5e9a6"/>
    <n v="5"/>
    <n v="7"/>
    <s v="f"/>
    <s v="9c6dce"/>
    <d v="1899-12-30T00:03:21"/>
    <n v="23"/>
    <x v="140"/>
    <n v="9.4376763299000938E-2"/>
    <x v="0"/>
  </r>
  <r>
    <s v="72f5d4"/>
    <n v="5"/>
    <n v="7"/>
    <s v="f"/>
    <s v="9c6dce"/>
    <d v="1899-12-30T00:03:21"/>
    <n v="19"/>
    <x v="1135"/>
    <n v="7.7963413160044265E-2"/>
    <x v="0"/>
  </r>
  <r>
    <s v="9ec847"/>
    <n v="1"/>
    <n v="7"/>
    <s v="f"/>
    <s v="9c6dce"/>
    <d v="1899-12-30T00:03:21"/>
    <n v="54"/>
    <x v="997"/>
    <n v="4.431604537518305E-2"/>
    <x v="0"/>
  </r>
  <r>
    <s v="f084eb"/>
    <n v="2"/>
    <n v="7"/>
    <s v="f"/>
    <s v="9c6dce"/>
    <d v="1899-12-30T00:03:21"/>
    <n v="36"/>
    <x v="919"/>
    <n v="5.9088060500244066E-2"/>
    <x v="1"/>
  </r>
  <r>
    <s v="b9a74d"/>
    <n v="3"/>
    <n v="7"/>
    <s v="f"/>
    <s v="9c6dce"/>
    <d v="1899-12-30T00:03:21"/>
    <n v="17"/>
    <x v="1092"/>
    <n v="4.1854042854339552E-2"/>
    <x v="1"/>
  </r>
  <r>
    <s v="e83aa3"/>
    <n v="4"/>
    <n v="18"/>
    <s v="t"/>
    <s v="db45e2"/>
    <d v="1899-12-30T00:42:10"/>
    <n v="32"/>
    <x v="838"/>
    <n v="9.2620711321768481E-2"/>
    <x v="0"/>
  </r>
  <r>
    <s v="e31d39"/>
    <n v="5"/>
    <n v="18"/>
    <s v="t"/>
    <s v="db45e2"/>
    <d v="1899-12-30T00:42:10"/>
    <n v="10"/>
    <x v="208"/>
    <n v="3.6179965360065812E-2"/>
    <x v="0"/>
  </r>
  <r>
    <s v="d5e9a6"/>
    <n v="3"/>
    <n v="18"/>
    <s v="t"/>
    <s v="db45e2"/>
    <d v="1899-12-30T00:42:10"/>
    <n v="23"/>
    <x v="773"/>
    <n v="4.9928352196890825E-2"/>
    <x v="0"/>
  </r>
  <r>
    <s v="72f5d4"/>
    <n v="2"/>
    <n v="18"/>
    <s v="t"/>
    <s v="db45e2"/>
    <d v="1899-12-30T00:42:10"/>
    <n v="19"/>
    <x v="237"/>
    <n v="2.7496773673650023E-2"/>
    <x v="0"/>
  </r>
  <r>
    <s v="9ec847"/>
    <n v="4"/>
    <n v="18"/>
    <s v="t"/>
    <s v="db45e2"/>
    <d v="1899-12-30T00:42:10"/>
    <n v="54"/>
    <x v="969"/>
    <n v="0.15629745035548434"/>
    <x v="0"/>
  </r>
  <r>
    <s v="5d267b"/>
    <n v="2"/>
    <n v="18"/>
    <s v="t"/>
    <s v="db45e2"/>
    <d v="1899-12-30T00:42:10"/>
    <n v="40"/>
    <x v="108"/>
    <n v="5.7887944576105313E-2"/>
    <x v="1"/>
  </r>
  <r>
    <s v="2a2353"/>
    <n v="4"/>
    <n v="18"/>
    <s v="t"/>
    <s v="db45e2"/>
    <d v="1899-12-30T00:42:10"/>
    <n v="57"/>
    <x v="888"/>
    <n v="0.16498064204190013"/>
    <x v="1"/>
  </r>
  <r>
    <s v="f084eb"/>
    <n v="3"/>
    <n v="18"/>
    <s v="t"/>
    <s v="db45e2"/>
    <d v="1899-12-30T00:42:10"/>
    <n v="36"/>
    <x v="840"/>
    <n v="7.814872517774217E-2"/>
    <x v="1"/>
  </r>
  <r>
    <s v="2feb6b"/>
    <n v="3"/>
    <n v="18"/>
    <s v="t"/>
    <s v="db45e2"/>
    <d v="1899-12-30T00:42:10"/>
    <n v="29"/>
    <x v="805"/>
    <n v="6.295313972651452E-2"/>
    <x v="1"/>
  </r>
  <r>
    <s v="c4a632"/>
    <n v="4"/>
    <n v="24"/>
    <s v="t"/>
    <s v="e30ce5"/>
    <d v="1899-12-30T00:18:00"/>
    <n v="13"/>
    <x v="851"/>
    <n v="3.4873956854385393E-2"/>
    <x v="0"/>
  </r>
  <r>
    <s v="d5e9a6"/>
    <n v="3"/>
    <n v="24"/>
    <s v="t"/>
    <s v="e30ce5"/>
    <d v="1899-12-30T00:18:00"/>
    <n v="23"/>
    <x v="753"/>
    <n v="4.6275058133703688E-2"/>
    <x v="0"/>
  </r>
  <r>
    <s v="72f5d4"/>
    <n v="1"/>
    <n v="24"/>
    <s v="t"/>
    <s v="e30ce5"/>
    <d v="1899-12-30T00:18:00"/>
    <n v="19"/>
    <x v="1167"/>
    <n v="1.2742407312179276E-2"/>
    <x v="0"/>
  </r>
  <r>
    <s v="9ec847"/>
    <n v="4"/>
    <n v="24"/>
    <s v="t"/>
    <s v="e30ce5"/>
    <d v="1899-12-30T00:18:00"/>
    <n v="54"/>
    <x v="540"/>
    <n v="0.14486105154898546"/>
    <x v="0"/>
  </r>
  <r>
    <s v="5d267b"/>
    <n v="2"/>
    <n v="24"/>
    <s v="t"/>
    <s v="e30ce5"/>
    <d v="1899-12-30T00:18:00"/>
    <n v="40"/>
    <x v="457"/>
    <n v="5.3652241314439061E-2"/>
    <x v="1"/>
  </r>
  <r>
    <s v="c4a632"/>
    <n v="4"/>
    <n v="14"/>
    <s v="t"/>
    <s v="14d8bf"/>
    <d v="1899-12-30T00:29:19"/>
    <n v="13"/>
    <x v="468"/>
    <n v="3.9462635387857152E-2"/>
    <x v="0"/>
  </r>
  <r>
    <s v="e31d39"/>
    <n v="5"/>
    <n v="14"/>
    <s v="t"/>
    <s v="14d8bf"/>
    <d v="1899-12-30T00:29:19"/>
    <n v="10"/>
    <x v="374"/>
    <n v="3.794484171909341E-2"/>
    <x v="0"/>
  </r>
  <r>
    <s v="72f5d4"/>
    <n v="5"/>
    <n v="14"/>
    <s v="t"/>
    <s v="14d8bf"/>
    <d v="1899-12-30T00:29:19"/>
    <n v="19"/>
    <x v="814"/>
    <n v="7.2095199266277485E-2"/>
    <x v="0"/>
  </r>
  <r>
    <s v="9ec847"/>
    <n v="2"/>
    <n v="14"/>
    <s v="t"/>
    <s v="14d8bf"/>
    <d v="1899-12-30T00:29:19"/>
    <n v="54"/>
    <x v="470"/>
    <n v="8.1960858113241775E-2"/>
    <x v="0"/>
  </r>
  <r>
    <s v="5d267b"/>
    <n v="1"/>
    <n v="14"/>
    <s v="t"/>
    <s v="14d8bf"/>
    <d v="1899-12-30T00:29:19"/>
    <n v="40"/>
    <x v="391"/>
    <n v="3.035587337527473E-2"/>
    <x v="1"/>
  </r>
  <r>
    <s v="c8d436"/>
    <n v="1"/>
    <n v="14"/>
    <s v="t"/>
    <s v="14d8bf"/>
    <d v="1899-12-30T00:29:19"/>
    <n v="10"/>
    <x v="469"/>
    <n v="7.5889683438186825E-3"/>
    <x v="1"/>
  </r>
  <r>
    <s v="2a2353"/>
    <n v="5"/>
    <n v="14"/>
    <s v="t"/>
    <s v="14d8bf"/>
    <d v="1899-12-30T00:29:19"/>
    <n v="57"/>
    <x v="375"/>
    <n v="0.21628559779883247"/>
    <x v="1"/>
  </r>
  <r>
    <s v="b9a74d"/>
    <n v="3"/>
    <n v="14"/>
    <s v="t"/>
    <s v="14d8bf"/>
    <d v="1899-12-30T00:29:19"/>
    <n v="17"/>
    <x v="47"/>
    <n v="3.8703738553475288E-2"/>
    <x v="1"/>
  </r>
  <r>
    <s v="e83aa3"/>
    <n v="5"/>
    <n v="13"/>
    <s v="t"/>
    <s v="76e1b4"/>
    <d v="1899-12-30T00:14:08"/>
    <n v="32"/>
    <x v="122"/>
    <n v="0.12283539458832099"/>
    <x v="0"/>
  </r>
  <r>
    <s v="72f5d4"/>
    <n v="5"/>
    <n v="13"/>
    <s v="t"/>
    <s v="76e1b4"/>
    <d v="1899-12-30T00:14:08"/>
    <n v="19"/>
    <x v="288"/>
    <n v="7.293351553681561E-2"/>
    <x v="0"/>
  </r>
  <r>
    <s v="c8d436"/>
    <n v="3"/>
    <n v="13"/>
    <s v="t"/>
    <s v="76e1b4"/>
    <d v="1899-12-30T00:14:08"/>
    <n v="10"/>
    <x v="72"/>
    <n v="2.3031636485310189E-2"/>
    <x v="1"/>
  </r>
  <r>
    <s v="b9a74d"/>
    <n v="2"/>
    <n v="13"/>
    <s v="t"/>
    <s v="76e1b4"/>
    <d v="1899-12-30T00:14:08"/>
    <n v="17"/>
    <x v="929"/>
    <n v="2.6102521350018212E-2"/>
    <x v="1"/>
  </r>
  <r>
    <s v="e83aa3"/>
    <n v="2"/>
    <n v="2"/>
    <s v="t"/>
    <s v="2d29af"/>
    <d v="1899-12-30T00:04:51"/>
    <n v="32"/>
    <x v="1020"/>
    <n v="5.5346522619105561E-2"/>
    <x v="0"/>
  </r>
  <r>
    <s v="e31d39"/>
    <n v="2"/>
    <n v="2"/>
    <s v="t"/>
    <s v="2d29af"/>
    <d v="1899-12-30T00:04:51"/>
    <n v="10"/>
    <x v="414"/>
    <n v="1.7295788318470489E-2"/>
    <x v="0"/>
  </r>
  <r>
    <s v="d5e9a6"/>
    <n v="1"/>
    <n v="2"/>
    <s v="t"/>
    <s v="2d29af"/>
    <d v="1899-12-30T00:04:51"/>
    <n v="23"/>
    <x v="364"/>
    <n v="1.989015656624106E-2"/>
    <x v="0"/>
  </r>
  <r>
    <s v="72f5d4"/>
    <n v="3"/>
    <n v="2"/>
    <s v="t"/>
    <s v="2d29af"/>
    <d v="1899-12-30T00:04:51"/>
    <n v="19"/>
    <x v="802"/>
    <n v="4.9292996707640889E-2"/>
    <x v="0"/>
  </r>
  <r>
    <s v="5d267b"/>
    <n v="4"/>
    <n v="2"/>
    <s v="t"/>
    <s v="2d29af"/>
    <d v="1899-12-30T00:04:51"/>
    <n v="40"/>
    <x v="1021"/>
    <n v="0.13836630654776391"/>
    <x v="1"/>
  </r>
  <r>
    <s v="c8d436"/>
    <n v="3"/>
    <n v="2"/>
    <s v="t"/>
    <s v="2d29af"/>
    <d v="1899-12-30T00:04:51"/>
    <n v="10"/>
    <x v="366"/>
    <n v="2.5943682477705728E-2"/>
    <x v="1"/>
  </r>
  <r>
    <s v="b9a74d"/>
    <n v="3"/>
    <n v="2"/>
    <s v="t"/>
    <s v="2d29af"/>
    <d v="1899-12-30T00:04:51"/>
    <n v="17"/>
    <x v="648"/>
    <n v="4.410426021209974E-2"/>
    <x v="1"/>
  </r>
  <r>
    <s v="2feb6b"/>
    <n v="4"/>
    <n v="2"/>
    <s v="t"/>
    <s v="2d29af"/>
    <d v="1899-12-30T00:04:51"/>
    <n v="29"/>
    <x v="978"/>
    <n v="0.10031557224712882"/>
    <x v="1"/>
  </r>
  <r>
    <s v="c4a632"/>
    <n v="3"/>
    <n v="23"/>
    <s v="f"/>
    <s v="4a64f1"/>
    <d v="1899-12-30T00:00:13"/>
    <n v="13"/>
    <x v="1026"/>
    <n v="2.6499618530799424E-2"/>
    <x v="0"/>
  </r>
  <r>
    <s v="e31d39"/>
    <n v="5"/>
    <n v="23"/>
    <s v="f"/>
    <s v="4a64f1"/>
    <d v="1899-12-30T00:00:13"/>
    <n v="10"/>
    <x v="17"/>
    <n v="3.3973869911281318E-2"/>
    <x v="0"/>
  </r>
  <r>
    <s v="72f5d4"/>
    <n v="3"/>
    <n v="23"/>
    <s v="f"/>
    <s v="4a64f1"/>
    <d v="1899-12-30T00:00:13"/>
    <n v="19"/>
    <x v="489"/>
    <n v="3.8730211698860692E-2"/>
    <x v="0"/>
  </r>
  <r>
    <s v="9ec847"/>
    <n v="3"/>
    <n v="23"/>
    <s v="f"/>
    <s v="4a64f1"/>
    <d v="1899-12-30T00:00:13"/>
    <n v="54"/>
    <x v="18"/>
    <n v="0.11007533851255147"/>
    <x v="0"/>
  </r>
  <r>
    <s v="5d267b"/>
    <n v="4"/>
    <n v="23"/>
    <s v="f"/>
    <s v="4a64f1"/>
    <d v="1899-12-30T00:00:13"/>
    <n v="40"/>
    <x v="550"/>
    <n v="0.10871638371610021"/>
    <x v="1"/>
  </r>
  <r>
    <s v="c8d436"/>
    <n v="5"/>
    <n v="23"/>
    <s v="f"/>
    <s v="4a64f1"/>
    <d v="1899-12-30T00:00:13"/>
    <n v="10"/>
    <x v="17"/>
    <n v="3.3973869911281318E-2"/>
    <x v="1"/>
  </r>
  <r>
    <s v="2a2353"/>
    <n v="2"/>
    <n v="23"/>
    <s v="f"/>
    <s v="4a64f1"/>
    <d v="1899-12-30T00:00:13"/>
    <n v="57"/>
    <x v="554"/>
    <n v="7.7460423397721384E-2"/>
    <x v="1"/>
  </r>
  <r>
    <s v="f084eb"/>
    <n v="3"/>
    <n v="23"/>
    <s v="f"/>
    <s v="4a64f1"/>
    <d v="1899-12-30T00:00:13"/>
    <n v="36"/>
    <x v="488"/>
    <n v="7.3383559008367627E-2"/>
    <x v="1"/>
  </r>
  <r>
    <s v="b9a74d"/>
    <n v="3"/>
    <n v="23"/>
    <s v="f"/>
    <s v="4a64f1"/>
    <d v="1899-12-30T00:00:13"/>
    <n v="17"/>
    <x v="628"/>
    <n v="3.4653347309506942E-2"/>
    <x v="1"/>
  </r>
  <r>
    <s v="2feb6b"/>
    <n v="3"/>
    <n v="23"/>
    <s v="f"/>
    <s v="4a64f1"/>
    <d v="1899-12-30T00:00:13"/>
    <n v="29"/>
    <x v="1014"/>
    <n v="5.9114533645629477E-2"/>
    <x v="1"/>
  </r>
  <r>
    <s v="e31d39"/>
    <n v="3"/>
    <n v="22"/>
    <s v="t"/>
    <s v="334aa1"/>
    <d v="1899-12-30T00:40:02"/>
    <n v="10"/>
    <x v="559"/>
    <n v="2.0649053400622931E-2"/>
    <x v="0"/>
  </r>
  <r>
    <s v="9ec847"/>
    <n v="3"/>
    <n v="22"/>
    <s v="t"/>
    <s v="334aa1"/>
    <d v="1899-12-30T00:40:02"/>
    <n v="54"/>
    <x v="148"/>
    <n v="0.11150488836336381"/>
    <x v="0"/>
  </r>
  <r>
    <s v="5d267b"/>
    <n v="4"/>
    <n v="22"/>
    <s v="t"/>
    <s v="334aa1"/>
    <d v="1899-12-30T00:40:02"/>
    <n v="40"/>
    <x v="146"/>
    <n v="0.11012828480332229"/>
    <x v="1"/>
  </r>
  <r>
    <s v="b9a74d"/>
    <n v="3"/>
    <n v="22"/>
    <s v="t"/>
    <s v="334aa1"/>
    <d v="1899-12-30T00:40:02"/>
    <n v="17"/>
    <x v="977"/>
    <n v="3.510339078105898E-2"/>
    <x v="1"/>
  </r>
  <r>
    <s v="c4a632"/>
    <n v="3"/>
    <n v="21"/>
    <s v="t"/>
    <n v="5.55E+16"/>
    <d v="1899-12-30T00:58:11"/>
    <n v="13"/>
    <x v="852"/>
    <n v="2.7187920310820193E-2"/>
    <x v="0"/>
  </r>
  <r>
    <s v="e31d39"/>
    <n v="2"/>
    <n v="21"/>
    <s v="t"/>
    <n v="5.55E+16"/>
    <d v="1899-12-30T00:58:11"/>
    <n v="10"/>
    <x v="5"/>
    <n v="1.3942523236318045E-2"/>
    <x v="0"/>
  </r>
  <r>
    <s v="d5e9a6"/>
    <n v="2"/>
    <n v="21"/>
    <s v="t"/>
    <n v="5.55E+16"/>
    <d v="1899-12-30T00:58:11"/>
    <n v="23"/>
    <x v="425"/>
    <n v="3.2067803443531509E-2"/>
    <x v="0"/>
  </r>
  <r>
    <s v="72f5d4"/>
    <n v="4"/>
    <n v="21"/>
    <s v="t"/>
    <n v="5.55E+16"/>
    <d v="1899-12-30T00:58:11"/>
    <n v="19"/>
    <x v="736"/>
    <n v="5.2981588298008579E-2"/>
    <x v="0"/>
  </r>
  <r>
    <s v="9ec847"/>
    <n v="4"/>
    <n v="21"/>
    <s v="t"/>
    <n v="5.55E+16"/>
    <d v="1899-12-30T00:58:11"/>
    <n v="54"/>
    <x v="737"/>
    <n v="0.1505792509522349"/>
    <x v="0"/>
  </r>
  <r>
    <s v="f084eb"/>
    <n v="1"/>
    <n v="21"/>
    <s v="t"/>
    <n v="5.55E+16"/>
    <d v="1899-12-30T00:58:11"/>
    <n v="36"/>
    <x v="915"/>
    <n v="2.5096541825372482E-2"/>
    <x v="1"/>
  </r>
  <r>
    <s v="b9a74d"/>
    <n v="2"/>
    <n v="21"/>
    <s v="t"/>
    <n v="5.55E+16"/>
    <d v="1899-12-30T00:58:11"/>
    <n v="17"/>
    <x v="403"/>
    <n v="2.3702289501740675E-2"/>
    <x v="1"/>
  </r>
  <r>
    <s v="d5e9a6"/>
    <n v="4"/>
    <n v="0"/>
    <s v="t"/>
    <s v="cb4fbf"/>
    <d v="1899-12-30T00:46:08"/>
    <n v="23"/>
    <x v="708"/>
    <n v="8.1184312515269627E-2"/>
    <x v="0"/>
  </r>
  <r>
    <s v="2a2353"/>
    <n v="3"/>
    <n v="0"/>
    <s v="t"/>
    <s v="cb4fbf"/>
    <d v="1899-12-30T00:46:08"/>
    <n v="57"/>
    <x v="218"/>
    <n v="0.15089692869685986"/>
    <x v="1"/>
  </r>
  <r>
    <s v="f084eb"/>
    <n v="4"/>
    <n v="0"/>
    <s v="t"/>
    <s v="cb4fbf"/>
    <d v="1899-12-30T00:46:08"/>
    <n v="36"/>
    <x v="449"/>
    <n v="0.12707109784998727"/>
    <x v="1"/>
  </r>
  <r>
    <s v="2feb6b"/>
    <n v="1"/>
    <n v="0"/>
    <s v="t"/>
    <s v="cb4fbf"/>
    <d v="1899-12-30T00:46:08"/>
    <n v="29"/>
    <x v="450"/>
    <n v="2.5590707205900211E-2"/>
    <x v="1"/>
  </r>
  <r>
    <s v="e31d39"/>
    <n v="3"/>
    <n v="15"/>
    <s v="t"/>
    <s v="dcac2d"/>
    <d v="1899-12-30T00:47:24"/>
    <n v="10"/>
    <x v="595"/>
    <n v="2.2502173577601911E-2"/>
    <x v="0"/>
  </r>
  <r>
    <s v="72f5d4"/>
    <n v="3"/>
    <n v="15"/>
    <s v="t"/>
    <s v="dcac2d"/>
    <d v="1899-12-30T00:47:24"/>
    <n v="19"/>
    <x v="169"/>
    <n v="4.2754129797443627E-2"/>
    <x v="0"/>
  </r>
  <r>
    <s v="5d267b"/>
    <n v="2"/>
    <n v="15"/>
    <s v="t"/>
    <s v="dcac2d"/>
    <d v="1899-12-30T00:47:24"/>
    <n v="40"/>
    <x v="219"/>
    <n v="6.0005796206938425E-2"/>
    <x v="1"/>
  </r>
  <r>
    <s v="c8d436"/>
    <n v="2"/>
    <n v="15"/>
    <s v="t"/>
    <s v="dcac2d"/>
    <d v="1899-12-30T00:47:24"/>
    <n v="10"/>
    <x v="274"/>
    <n v="1.5001449051734606E-2"/>
    <x v="1"/>
  </r>
  <r>
    <s v="f084eb"/>
    <n v="2"/>
    <n v="15"/>
    <s v="t"/>
    <s v="dcac2d"/>
    <d v="1899-12-30T00:47:24"/>
    <n v="36"/>
    <x v="616"/>
    <n v="5.4005216586244582E-2"/>
    <x v="1"/>
  </r>
  <r>
    <s v="e83aa3"/>
    <n v="2"/>
    <n v="4"/>
    <s v="t"/>
    <s v="5668d2"/>
    <d v="1899-12-30T00:21:08"/>
    <n v="32"/>
    <x v="956"/>
    <n v="5.4217001749327892E-2"/>
    <x v="0"/>
  </r>
  <r>
    <s v="e31d39"/>
    <n v="1"/>
    <n v="4"/>
    <s v="t"/>
    <s v="5668d2"/>
    <d v="1899-12-30T00:21:08"/>
    <n v="10"/>
    <x v="542"/>
    <n v="8.4714065233324823E-3"/>
    <x v="0"/>
  </r>
  <r>
    <s v="d5e9a6"/>
    <n v="5"/>
    <n v="4"/>
    <s v="t"/>
    <s v="5668d2"/>
    <d v="1899-12-30T00:21:08"/>
    <n v="23"/>
    <x v="642"/>
    <n v="9.742117501832355E-2"/>
    <x v="0"/>
  </r>
  <r>
    <s v="5d267b"/>
    <n v="2"/>
    <n v="4"/>
    <s v="t"/>
    <s v="5668d2"/>
    <d v="1899-12-30T00:21:08"/>
    <n v="40"/>
    <x v="748"/>
    <n v="6.7771252186659858E-2"/>
    <x v="1"/>
  </r>
  <r>
    <s v="c8d436"/>
    <n v="2"/>
    <n v="4"/>
    <s v="t"/>
    <s v="5668d2"/>
    <d v="1899-12-30T00:21:08"/>
    <n v="10"/>
    <x v="849"/>
    <n v="1.6942813046664965E-2"/>
    <x v="1"/>
  </r>
  <r>
    <s v="f084eb"/>
    <n v="5"/>
    <n v="4"/>
    <s v="t"/>
    <s v="5668d2"/>
    <d v="1899-12-30T00:21:08"/>
    <n v="36"/>
    <x v="850"/>
    <n v="0.1524853174199847"/>
    <x v="1"/>
  </r>
  <r>
    <s v="2feb6b"/>
    <n v="5"/>
    <n v="4"/>
    <s v="t"/>
    <s v="5668d2"/>
    <d v="1899-12-30T00:21:08"/>
    <n v="29"/>
    <x v="122"/>
    <n v="0.12283539458832099"/>
    <x v="1"/>
  </r>
  <r>
    <s v="c4a632"/>
    <n v="4"/>
    <n v="16"/>
    <s v="t"/>
    <s v="6eb8ad"/>
    <d v="1899-12-30T00:01:56"/>
    <n v="13"/>
    <x v="198"/>
    <n v="3.8544899681162793E-2"/>
    <x v="0"/>
  </r>
  <r>
    <s v="72f5d4"/>
    <n v="1"/>
    <n v="16"/>
    <s v="t"/>
    <s v="6eb8ad"/>
    <d v="1899-12-30T00:01:56"/>
    <n v="19"/>
    <x v="138"/>
    <n v="1.4083713345040253E-2"/>
    <x v="0"/>
  </r>
  <r>
    <s v="9ec847"/>
    <n v="3"/>
    <n v="16"/>
    <s v="t"/>
    <s v="6eb8ad"/>
    <d v="1899-12-30T00:01:56"/>
    <n v="54"/>
    <x v="202"/>
    <n v="0.12008218746823793"/>
    <x v="0"/>
  </r>
  <r>
    <s v="c8d436"/>
    <n v="3"/>
    <n v="16"/>
    <s v="t"/>
    <s v="6eb8ad"/>
    <d v="1899-12-30T00:01:56"/>
    <n v="10"/>
    <x v="650"/>
    <n v="2.2237442123747769E-2"/>
    <x v="1"/>
  </r>
  <r>
    <s v="2a2353"/>
    <n v="4"/>
    <n v="16"/>
    <s v="t"/>
    <s v="6eb8ad"/>
    <d v="1899-12-30T00:01:56"/>
    <n v="57"/>
    <x v="204"/>
    <n v="0.16900456014048304"/>
    <x v="1"/>
  </r>
  <r>
    <s v="2feb6b"/>
    <n v="3"/>
    <n v="16"/>
    <s v="t"/>
    <s v="6eb8ad"/>
    <d v="1899-12-30T00:01:56"/>
    <n v="29"/>
    <x v="358"/>
    <n v="6.4488582158868532E-2"/>
    <x v="1"/>
  </r>
  <r>
    <s v="e31d39"/>
    <n v="2"/>
    <n v="17"/>
    <s v="f"/>
    <s v="f3dc64"/>
    <d v="1899-12-30T00:40:31"/>
    <n v="10"/>
    <x v="787"/>
    <n v="1.4648473779929085E-2"/>
    <x v="0"/>
  </r>
  <r>
    <s v="d5e9a6"/>
    <n v="5"/>
    <n v="17"/>
    <s v="f"/>
    <s v="f3dc64"/>
    <d v="1899-12-30T00:40:31"/>
    <n v="23"/>
    <x v="791"/>
    <n v="8.4228724234592225E-2"/>
    <x v="0"/>
  </r>
  <r>
    <s v="5d267b"/>
    <n v="4"/>
    <n v="17"/>
    <s v="f"/>
    <s v="f3dc64"/>
    <d v="1899-12-30T00:40:31"/>
    <n v="40"/>
    <x v="1"/>
    <n v="0.11718779023943268"/>
    <x v="1"/>
  </r>
  <r>
    <s v="c8d436"/>
    <n v="4"/>
    <n v="17"/>
    <s v="f"/>
    <s v="f3dc64"/>
    <d v="1899-12-30T00:40:31"/>
    <n v="10"/>
    <x v="285"/>
    <n v="2.9296947559858171E-2"/>
    <x v="1"/>
  </r>
  <r>
    <s v="f084eb"/>
    <n v="3"/>
    <n v="17"/>
    <s v="f"/>
    <s v="f3dc64"/>
    <d v="1899-12-30T00:40:31"/>
    <n v="36"/>
    <x v="608"/>
    <n v="7.9101758411617068E-2"/>
    <x v="1"/>
  </r>
  <r>
    <s v="b9a74d"/>
    <n v="2"/>
    <n v="17"/>
    <s v="f"/>
    <s v="f3dc64"/>
    <d v="1899-12-30T00:40:31"/>
    <n v="17"/>
    <x v="792"/>
    <n v="2.4902405425879445E-2"/>
    <x v="1"/>
  </r>
  <r>
    <s v="c4a632"/>
    <n v="4"/>
    <n v="18"/>
    <s v="t"/>
    <n v="4.0499999999999997E+47"/>
    <d v="1899-12-30T00:44:17"/>
    <n v="13"/>
    <x v="1171"/>
    <n v="3.7627163974468449E-2"/>
    <x v="0"/>
  </r>
  <r>
    <s v="72f5d4"/>
    <n v="1"/>
    <n v="18"/>
    <s v="t"/>
    <n v="4.0499999999999997E+47"/>
    <d v="1899-12-30T00:44:17"/>
    <n v="19"/>
    <x v="308"/>
    <n v="1.3748386836825012E-2"/>
    <x v="0"/>
  </r>
  <r>
    <s v="9ec847"/>
    <n v="5"/>
    <n v="18"/>
    <s v="t"/>
    <n v="4.0499999999999997E+47"/>
    <d v="1899-12-30T00:44:17"/>
    <n v="54"/>
    <x v="804"/>
    <n v="0.19537181294435541"/>
    <x v="0"/>
  </r>
  <r>
    <s v="2a2353"/>
    <n v="3"/>
    <n v="18"/>
    <s v="t"/>
    <n v="4.0499999999999997E+47"/>
    <d v="1899-12-30T00:44:17"/>
    <n v="57"/>
    <x v="109"/>
    <n v="0.12373548153142509"/>
    <x v="1"/>
  </r>
  <r>
    <s v="f084eb"/>
    <n v="1"/>
    <n v="18"/>
    <s v="t"/>
    <n v="4.0499999999999997E+47"/>
    <d v="1899-12-30T00:44:17"/>
    <n v="36"/>
    <x v="238"/>
    <n v="2.604957505924739E-2"/>
    <x v="1"/>
  </r>
  <r>
    <s v="2feb6b"/>
    <n v="4"/>
    <n v="18"/>
    <s v="t"/>
    <n v="4.0499999999999997E+47"/>
    <d v="1899-12-30T00:44:17"/>
    <n v="29"/>
    <x v="592"/>
    <n v="8.3937519635352703E-2"/>
    <x v="1"/>
  </r>
  <r>
    <s v="e83aa3"/>
    <n v="2"/>
    <n v="10"/>
    <s v="t"/>
    <s v="7ee411"/>
    <d v="1899-12-30T00:53:35"/>
    <n v="32"/>
    <x v="43"/>
    <n v="5.0828439139994908E-2"/>
    <x v="0"/>
  </r>
  <r>
    <s v="9ec847"/>
    <n v="2"/>
    <n v="10"/>
    <s v="t"/>
    <s v="7ee411"/>
    <d v="1899-12-30T00:53:35"/>
    <n v="54"/>
    <x v="258"/>
    <n v="8.5772991048741393E-2"/>
    <x v="0"/>
  </r>
  <r>
    <s v="f084eb"/>
    <n v="1"/>
    <n v="10"/>
    <s v="t"/>
    <s v="7ee411"/>
    <d v="1899-12-30T00:53:35"/>
    <n v="36"/>
    <x v="1119"/>
    <n v="2.8590997016247132E-2"/>
    <x v="1"/>
  </r>
  <r>
    <s v="b9a74d"/>
    <n v="1"/>
    <n v="10"/>
    <s v="t"/>
    <s v="7ee411"/>
    <d v="1899-12-30T00:53:35"/>
    <n v="17"/>
    <x v="581"/>
    <n v="1.3501304146561147E-2"/>
    <x v="1"/>
  </r>
  <r>
    <s v="d5e9a6"/>
    <n v="2"/>
    <n v="18"/>
    <s v="t"/>
    <s v="87ed1f"/>
    <d v="1899-12-30T00:02:05"/>
    <n v="23"/>
    <x v="591"/>
    <n v="3.3285568131260553E-2"/>
    <x v="0"/>
  </r>
  <r>
    <s v="9ec847"/>
    <n v="1"/>
    <n v="18"/>
    <s v="t"/>
    <s v="87ed1f"/>
    <d v="1899-12-30T00:02:05"/>
    <n v="54"/>
    <x v="210"/>
    <n v="3.9074362588871085E-2"/>
    <x v="0"/>
  </r>
  <r>
    <s v="5d267b"/>
    <n v="4"/>
    <n v="18"/>
    <s v="t"/>
    <s v="87ed1f"/>
    <d v="1899-12-30T00:02:05"/>
    <n v="40"/>
    <x v="189"/>
    <n v="0.11577588915221063"/>
    <x v="1"/>
  </r>
  <r>
    <s v="c8d436"/>
    <n v="3"/>
    <n v="18"/>
    <s v="t"/>
    <s v="87ed1f"/>
    <d v="1899-12-30T00:02:05"/>
    <n v="10"/>
    <x v="839"/>
    <n v="2.1707979216039491E-2"/>
    <x v="1"/>
  </r>
  <r>
    <s v="2a2353"/>
    <n v="3"/>
    <n v="18"/>
    <s v="t"/>
    <s v="87ed1f"/>
    <d v="1899-12-30T00:02:05"/>
    <n v="57"/>
    <x v="109"/>
    <n v="0.12373548153142509"/>
    <x v="1"/>
  </r>
  <r>
    <s v="f084eb"/>
    <n v="1"/>
    <n v="18"/>
    <s v="t"/>
    <s v="87ed1f"/>
    <d v="1899-12-30T00:02:05"/>
    <n v="36"/>
    <x v="238"/>
    <n v="2.604957505924739E-2"/>
    <x v="1"/>
  </r>
  <r>
    <s v="c4a632"/>
    <n v="5"/>
    <n v="14"/>
    <s v="f"/>
    <s v="8f8458"/>
    <d v="1899-12-30T00:42:22"/>
    <n v="13"/>
    <x v="98"/>
    <n v="4.9328294234821435E-2"/>
    <x v="0"/>
  </r>
  <r>
    <s v="e31d39"/>
    <n v="5"/>
    <n v="14"/>
    <s v="f"/>
    <s v="8f8458"/>
    <d v="1899-12-30T00:42:22"/>
    <n v="10"/>
    <x v="374"/>
    <n v="3.794484171909341E-2"/>
    <x v="0"/>
  </r>
  <r>
    <s v="5d267b"/>
    <n v="3"/>
    <n v="14"/>
    <s v="f"/>
    <s v="8f8458"/>
    <d v="1899-12-30T00:42:22"/>
    <n v="40"/>
    <x v="352"/>
    <n v="9.10676201258242E-2"/>
    <x v="1"/>
  </r>
  <r>
    <s v="2feb6b"/>
    <n v="5"/>
    <n v="14"/>
    <s v="f"/>
    <s v="8f8458"/>
    <d v="1899-12-30T00:42:22"/>
    <n v="29"/>
    <x v="739"/>
    <n v="0.11004004098537092"/>
    <x v="1"/>
  </r>
  <r>
    <s v="e83aa3"/>
    <n v="2"/>
    <n v="19"/>
    <s v="f"/>
    <s v="4c28a3"/>
    <d v="1899-12-30T00:33:20"/>
    <n v="32"/>
    <x v="49"/>
    <n v="4.5745595225995417E-2"/>
    <x v="0"/>
  </r>
  <r>
    <s v="e31d39"/>
    <n v="2"/>
    <n v="19"/>
    <s v="f"/>
    <s v="4c28a3"/>
    <d v="1899-12-30T00:33:20"/>
    <n v="10"/>
    <x v="860"/>
    <n v="1.4295498508123568E-2"/>
    <x v="0"/>
  </r>
  <r>
    <s v="d5e9a6"/>
    <n v="4"/>
    <n v="19"/>
    <s v="f"/>
    <s v="4c28a3"/>
    <d v="1899-12-30T00:33:20"/>
    <n v="23"/>
    <x v="495"/>
    <n v="6.5759293137368419E-2"/>
    <x v="0"/>
  </r>
  <r>
    <s v="72f5d4"/>
    <n v="4"/>
    <n v="19"/>
    <s v="f"/>
    <s v="4c28a3"/>
    <d v="1899-12-30T00:33:20"/>
    <n v="19"/>
    <x v="1147"/>
    <n v="5.4322894330869551E-2"/>
    <x v="0"/>
  </r>
  <r>
    <s v="9ec847"/>
    <n v="5"/>
    <n v="19"/>
    <s v="f"/>
    <s v="4c28a3"/>
    <d v="1899-12-30T00:33:20"/>
    <n v="54"/>
    <x v="257"/>
    <n v="0.19298922985966815"/>
    <x v="0"/>
  </r>
  <r>
    <s v="5d267b"/>
    <n v="3"/>
    <n v="19"/>
    <s v="f"/>
    <s v="4c28a3"/>
    <d v="1899-12-30T00:33:20"/>
    <n v="40"/>
    <x v="258"/>
    <n v="8.5772991048741393E-2"/>
    <x v="1"/>
  </r>
  <r>
    <s v="f084eb"/>
    <n v="3"/>
    <n v="19"/>
    <s v="f"/>
    <s v="4c28a3"/>
    <d v="1899-12-30T00:33:20"/>
    <n v="36"/>
    <x v="698"/>
    <n v="7.7195691943867259E-2"/>
    <x v="1"/>
  </r>
  <r>
    <s v="b9a74d"/>
    <n v="5"/>
    <n v="19"/>
    <s v="f"/>
    <s v="4c28a3"/>
    <d v="1899-12-30T00:33:20"/>
    <n v="17"/>
    <x v="670"/>
    <n v="6.0755868659525161E-2"/>
    <x v="1"/>
  </r>
  <r>
    <s v="2feb6b"/>
    <n v="1"/>
    <n v="19"/>
    <s v="f"/>
    <s v="4c28a3"/>
    <d v="1899-12-30T00:33:20"/>
    <n v="29"/>
    <x v="260"/>
    <n v="2.0728472836779172E-2"/>
    <x v="1"/>
  </r>
  <r>
    <s v="c4a632"/>
    <n v="3"/>
    <n v="8"/>
    <s v="f"/>
    <s v="327aa0"/>
    <d v="1899-12-30T00:59:42"/>
    <n v="13"/>
    <x v="722"/>
    <n v="3.1661881880955159E-2"/>
    <x v="0"/>
  </r>
  <r>
    <s v="e83aa3"/>
    <n v="4"/>
    <n v="8"/>
    <s v="f"/>
    <s v="327aa0"/>
    <d v="1899-12-30T00:59:42"/>
    <n v="32"/>
    <x v="416"/>
    <n v="0.10391592001954514"/>
    <x v="0"/>
  </r>
  <r>
    <s v="9ec847"/>
    <n v="5"/>
    <n v="8"/>
    <s v="f"/>
    <s v="327aa0"/>
    <d v="1899-12-30T00:59:42"/>
    <n v="54"/>
    <x v="418"/>
    <n v="0.219197643791228"/>
    <x v="0"/>
  </r>
  <r>
    <s v="c8d436"/>
    <n v="5"/>
    <n v="8"/>
    <s v="f"/>
    <s v="327aa0"/>
    <d v="1899-12-30T00:59:42"/>
    <n v="10"/>
    <x v="326"/>
    <n v="4.0592156257634814E-2"/>
    <x v="1"/>
  </r>
  <r>
    <s v="2a2353"/>
    <n v="4"/>
    <n v="8"/>
    <s v="f"/>
    <s v="327aa0"/>
    <d v="1899-12-30T00:59:42"/>
    <n v="57"/>
    <x v="321"/>
    <n v="0.18510023253481478"/>
    <x v="1"/>
  </r>
  <r>
    <s v="f084eb"/>
    <n v="3"/>
    <n v="8"/>
    <s v="f"/>
    <s v="327aa0"/>
    <d v="1899-12-30T00:59:42"/>
    <n v="36"/>
    <x v="371"/>
    <n v="8.7679057516491202E-2"/>
    <x v="1"/>
  </r>
  <r>
    <s v="b9a74d"/>
    <n v="3"/>
    <n v="8"/>
    <s v="f"/>
    <s v="327aa0"/>
    <d v="1899-12-30T00:59:42"/>
    <n v="17"/>
    <x v="480"/>
    <n v="4.1403999382787514E-2"/>
    <x v="1"/>
  </r>
  <r>
    <s v="2feb6b"/>
    <n v="1"/>
    <n v="8"/>
    <s v="f"/>
    <s v="327aa0"/>
    <d v="1899-12-30T00:59:42"/>
    <n v="29"/>
    <x v="431"/>
    <n v="2.3543450629428194E-2"/>
    <x v="1"/>
  </r>
  <r>
    <s v="c4a632"/>
    <n v="3"/>
    <n v="18"/>
    <s v="t"/>
    <s v="533b89"/>
    <d v="1899-12-30T00:30:20"/>
    <n v="13"/>
    <x v="1043"/>
    <n v="2.8220372980851338E-2"/>
    <x v="0"/>
  </r>
  <r>
    <s v="9ec847"/>
    <n v="3"/>
    <n v="18"/>
    <s v="t"/>
    <s v="533b89"/>
    <d v="1899-12-30T00:30:20"/>
    <n v="54"/>
    <x v="107"/>
    <n v="0.11722308776661325"/>
    <x v="0"/>
  </r>
  <r>
    <s v="5d267b"/>
    <n v="3"/>
    <n v="18"/>
    <s v="t"/>
    <s v="533b89"/>
    <d v="1899-12-30T00:30:20"/>
    <n v="40"/>
    <x v="970"/>
    <n v="8.6831916864157963E-2"/>
    <x v="1"/>
  </r>
  <r>
    <s v="c8d436"/>
    <n v="3"/>
    <n v="18"/>
    <s v="t"/>
    <s v="533b89"/>
    <d v="1899-12-30T00:30:20"/>
    <n v="10"/>
    <x v="839"/>
    <n v="2.1707979216039491E-2"/>
    <x v="1"/>
  </r>
  <r>
    <s v="f084eb"/>
    <n v="3"/>
    <n v="18"/>
    <s v="t"/>
    <s v="533b89"/>
    <d v="1899-12-30T00:30:20"/>
    <n v="36"/>
    <x v="840"/>
    <n v="7.814872517774217E-2"/>
    <x v="1"/>
  </r>
  <r>
    <s v="2feb6b"/>
    <n v="3"/>
    <n v="18"/>
    <s v="t"/>
    <s v="533b89"/>
    <d v="1899-12-30T00:30:20"/>
    <n v="29"/>
    <x v="805"/>
    <n v="6.295313972651452E-2"/>
    <x v="1"/>
  </r>
  <r>
    <s v="c4a632"/>
    <n v="1"/>
    <n v="9"/>
    <s v="f"/>
    <s v="c6e5c3"/>
    <d v="1899-12-30T00:08:59"/>
    <n v="13"/>
    <x v="755"/>
    <n v="1.0439243663648259E-2"/>
    <x v="0"/>
  </r>
  <r>
    <s v="e83aa3"/>
    <n v="1"/>
    <n v="9"/>
    <s v="f"/>
    <s v="c6e5c3"/>
    <d v="1899-12-30T00:08:59"/>
    <n v="32"/>
    <x v="74"/>
    <n v="2.5696599787441866E-2"/>
    <x v="0"/>
  </r>
  <r>
    <s v="c8d436"/>
    <n v="1"/>
    <n v="9"/>
    <s v="f"/>
    <s v="c6e5c3"/>
    <d v="1899-12-30T00:08:59"/>
    <n v="10"/>
    <x v="153"/>
    <n v="8.0301874335755846E-3"/>
    <x v="1"/>
  </r>
  <r>
    <s v="f084eb"/>
    <n v="2"/>
    <n v="9"/>
    <s v="f"/>
    <s v="c6e5c3"/>
    <d v="1899-12-30T00:08:59"/>
    <n v="36"/>
    <x v="1169"/>
    <n v="5.7817349521744194E-2"/>
    <x v="1"/>
  </r>
  <r>
    <s v="b9a74d"/>
    <n v="2"/>
    <n v="9"/>
    <s v="f"/>
    <s v="c6e5c3"/>
    <d v="1899-12-30T00:08:59"/>
    <n v="17"/>
    <x v="82"/>
    <n v="2.7302637274156986E-2"/>
    <x v="1"/>
  </r>
  <r>
    <s v="e83aa3"/>
    <n v="4"/>
    <n v="0"/>
    <s v="t"/>
    <s v="aba74b"/>
    <d v="1899-12-30T00:15:03"/>
    <n v="32"/>
    <x v="127"/>
    <n v="0.11295208697776644"/>
    <x v="0"/>
  </r>
  <r>
    <s v="e31d39"/>
    <n v="2"/>
    <n v="0"/>
    <s v="t"/>
    <s v="aba74b"/>
    <d v="1899-12-30T00:15:03"/>
    <n v="10"/>
    <x v="700"/>
    <n v="1.7648763590276006E-2"/>
    <x v="0"/>
  </r>
  <r>
    <s v="9ec847"/>
    <n v="3"/>
    <n v="0"/>
    <s v="t"/>
    <s v="aba74b"/>
    <d v="1899-12-30T00:15:03"/>
    <n v="54"/>
    <x v="52"/>
    <n v="0.14295498508123564"/>
    <x v="0"/>
  </r>
  <r>
    <s v="5d267b"/>
    <n v="5"/>
    <n v="0"/>
    <s v="t"/>
    <s v="aba74b"/>
    <d v="1899-12-30T00:15:03"/>
    <n v="40"/>
    <x v="1033"/>
    <n v="0.17648763590276006"/>
    <x v="1"/>
  </r>
  <r>
    <s v="c8d436"/>
    <n v="3"/>
    <n v="0"/>
    <s v="t"/>
    <s v="aba74b"/>
    <d v="1899-12-30T00:15:03"/>
    <n v="10"/>
    <x v="270"/>
    <n v="2.647314538541401E-2"/>
    <x v="1"/>
  </r>
  <r>
    <s v="b9a74d"/>
    <n v="1"/>
    <n v="0"/>
    <s v="t"/>
    <s v="aba74b"/>
    <d v="1899-12-30T00:15:03"/>
    <n v="17"/>
    <x v="274"/>
    <n v="1.5001449051734606E-2"/>
    <x v="1"/>
  </r>
  <r>
    <s v="c4a632"/>
    <n v="3"/>
    <n v="8"/>
    <s v="f"/>
    <n v="139683"/>
    <d v="1899-12-30T00:45:11"/>
    <n v="13"/>
    <x v="722"/>
    <n v="3.1661881880955159E-2"/>
    <x v="0"/>
  </r>
  <r>
    <s v="e31d39"/>
    <n v="4"/>
    <n v="8"/>
    <s v="f"/>
    <n v="139683"/>
    <d v="1899-12-30T00:45:11"/>
    <n v="10"/>
    <x v="384"/>
    <n v="3.2473725006107852E-2"/>
    <x v="0"/>
  </r>
  <r>
    <s v="d5e9a6"/>
    <n v="1"/>
    <n v="8"/>
    <s v="f"/>
    <n v="139683"/>
    <d v="1899-12-30T00:45:11"/>
    <n v="23"/>
    <x v="478"/>
    <n v="1.8672391878512017E-2"/>
    <x v="0"/>
  </r>
  <r>
    <s v="72f5d4"/>
    <n v="4"/>
    <n v="8"/>
    <s v="f"/>
    <n v="139683"/>
    <d v="1899-12-30T00:45:11"/>
    <n v="19"/>
    <x v="812"/>
    <n v="6.1700077511604917E-2"/>
    <x v="0"/>
  </r>
  <r>
    <s v="9ec847"/>
    <n v="3"/>
    <n v="8"/>
    <s v="f"/>
    <n v="139683"/>
    <d v="1899-12-30T00:45:11"/>
    <n v="54"/>
    <x v="813"/>
    <n v="0.13151858627473684"/>
    <x v="0"/>
  </r>
  <r>
    <s v="f084eb"/>
    <n v="5"/>
    <n v="8"/>
    <s v="f"/>
    <n v="139683"/>
    <d v="1899-12-30T00:45:11"/>
    <n v="36"/>
    <x v="322"/>
    <n v="0.14613176252748533"/>
    <x v="1"/>
  </r>
  <r>
    <s v="c4a632"/>
    <n v="5"/>
    <n v="12"/>
    <s v="f"/>
    <s v="9be667"/>
    <d v="1899-12-30T00:20:13"/>
    <n v="13"/>
    <x v="130"/>
    <n v="5.0475463868189387E-2"/>
    <x v="0"/>
  </r>
  <r>
    <s v="e83aa3"/>
    <n v="4"/>
    <n v="12"/>
    <s v="f"/>
    <s v="9be667"/>
    <d v="1899-12-30T00:20:13"/>
    <n v="32"/>
    <x v="312"/>
    <n v="9.9397836540434464E-2"/>
    <x v="0"/>
  </r>
  <r>
    <s v="e31d39"/>
    <n v="3"/>
    <n v="12"/>
    <s v="f"/>
    <s v="9be667"/>
    <d v="1899-12-30T00:20:13"/>
    <n v="10"/>
    <x v="694"/>
    <n v="2.3296367939164328E-2"/>
    <x v="0"/>
  </r>
  <r>
    <s v="d5e9a6"/>
    <n v="4"/>
    <n v="12"/>
    <s v="f"/>
    <s v="9be667"/>
    <d v="1899-12-30T00:20:13"/>
    <n v="23"/>
    <x v="132"/>
    <n v="7.1442195013437265E-2"/>
    <x v="0"/>
  </r>
  <r>
    <s v="72f5d4"/>
    <n v="2"/>
    <n v="12"/>
    <s v="f"/>
    <s v="9be667"/>
    <d v="1899-12-30T00:20:13"/>
    <n v="19"/>
    <x v="484"/>
    <n v="2.950873272294148E-2"/>
    <x v="0"/>
  </r>
  <r>
    <s v="9ec847"/>
    <n v="5"/>
    <n v="12"/>
    <s v="f"/>
    <s v="9be667"/>
    <d v="1899-12-30T00:20:13"/>
    <n v="54"/>
    <x v="1096"/>
    <n v="0.20966731145247897"/>
    <x v="0"/>
  </r>
  <r>
    <s v="5d267b"/>
    <n v="5"/>
    <n v="12"/>
    <s v="f"/>
    <s v="9be667"/>
    <d v="1899-12-30T00:20:13"/>
    <n v="40"/>
    <x v="315"/>
    <n v="0.15530911959442886"/>
    <x v="1"/>
  </r>
  <r>
    <s v="2a2353"/>
    <n v="3"/>
    <n v="12"/>
    <s v="f"/>
    <s v="9be667"/>
    <d v="1899-12-30T00:20:13"/>
    <n v="57"/>
    <x v="882"/>
    <n v="0.13278929725323665"/>
    <x v="1"/>
  </r>
  <r>
    <s v="f084eb"/>
    <n v="2"/>
    <n v="12"/>
    <s v="f"/>
    <s v="9be667"/>
    <d v="1899-12-30T00:20:13"/>
    <n v="36"/>
    <x v="134"/>
    <n v="5.5911283053994384E-2"/>
    <x v="1"/>
  </r>
  <r>
    <s v="c4a632"/>
    <n v="5"/>
    <n v="9"/>
    <s v="t"/>
    <s v="8d48c6"/>
    <d v="1899-12-30T00:35:54"/>
    <n v="13"/>
    <x v="961"/>
    <n v="5.219621831824129E-2"/>
    <x v="0"/>
  </r>
  <r>
    <s v="e31d39"/>
    <n v="3"/>
    <n v="9"/>
    <s v="t"/>
    <s v="8d48c6"/>
    <d v="1899-12-30T00:35:54"/>
    <n v="10"/>
    <x v="497"/>
    <n v="2.4090562300726752E-2"/>
    <x v="0"/>
  </r>
  <r>
    <s v="72f5d4"/>
    <n v="3"/>
    <n v="9"/>
    <s v="t"/>
    <s v="8d48c6"/>
    <d v="1899-12-30T00:35:54"/>
    <n v="19"/>
    <x v="573"/>
    <n v="4.5772068371380828E-2"/>
    <x v="0"/>
  </r>
  <r>
    <s v="9ec847"/>
    <n v="3"/>
    <n v="9"/>
    <s v="t"/>
    <s v="8d48c6"/>
    <d v="1899-12-30T00:35:54"/>
    <n v="54"/>
    <x v="920"/>
    <n v="0.13008903642392447"/>
    <x v="0"/>
  </r>
  <r>
    <s v="2a2353"/>
    <n v="1"/>
    <n v="9"/>
    <s v="t"/>
    <s v="8d48c6"/>
    <d v="1899-12-30T00:35:54"/>
    <n v="57"/>
    <x v="573"/>
    <n v="4.5772068371380828E-2"/>
    <x v="1"/>
  </r>
  <r>
    <s v="f084eb"/>
    <n v="2"/>
    <n v="9"/>
    <s v="t"/>
    <s v="8d48c6"/>
    <d v="1899-12-30T00:35:54"/>
    <n v="36"/>
    <x v="1169"/>
    <n v="5.7817349521744194E-2"/>
    <x v="1"/>
  </r>
  <r>
    <s v="c4a632"/>
    <n v="5"/>
    <n v="9"/>
    <s v="f"/>
    <s v="63df3f"/>
    <d v="1899-12-30T00:12:26"/>
    <n v="13"/>
    <x v="961"/>
    <n v="5.219621831824129E-2"/>
    <x v="0"/>
  </r>
  <r>
    <s v="e31d39"/>
    <n v="3"/>
    <n v="9"/>
    <s v="f"/>
    <s v="63df3f"/>
    <d v="1899-12-30T00:12:26"/>
    <n v="10"/>
    <x v="497"/>
    <n v="2.4090562300726752E-2"/>
    <x v="0"/>
  </r>
  <r>
    <s v="d5e9a6"/>
    <n v="2"/>
    <n v="9"/>
    <s v="f"/>
    <s v="63df3f"/>
    <d v="1899-12-30T00:12:26"/>
    <n v="23"/>
    <x v="405"/>
    <n v="3.6938862194447683E-2"/>
    <x v="0"/>
  </r>
  <r>
    <s v="72f5d4"/>
    <n v="3"/>
    <n v="9"/>
    <s v="f"/>
    <s v="63df3f"/>
    <d v="1899-12-30T00:12:26"/>
    <n v="19"/>
    <x v="573"/>
    <n v="4.5772068371380828E-2"/>
    <x v="0"/>
  </r>
  <r>
    <s v="9ec847"/>
    <n v="2"/>
    <n v="9"/>
    <s v="f"/>
    <s v="63df3f"/>
    <d v="1899-12-30T00:12:26"/>
    <n v="54"/>
    <x v="78"/>
    <n v="8.6726024282616304E-2"/>
    <x v="0"/>
  </r>
  <r>
    <s v="2a2353"/>
    <n v="1"/>
    <n v="9"/>
    <s v="f"/>
    <s v="63df3f"/>
    <d v="1899-12-30T00:12:26"/>
    <n v="57"/>
    <x v="573"/>
    <n v="4.5772068371380828E-2"/>
    <x v="1"/>
  </r>
  <r>
    <s v="e83aa3"/>
    <n v="5"/>
    <n v="23"/>
    <s v="t"/>
    <s v="8f0ec9"/>
    <d v="1899-12-30T00:58:37"/>
    <n v="32"/>
    <x v="550"/>
    <n v="0.10871638371610021"/>
    <x v="0"/>
  </r>
  <r>
    <s v="5d267b"/>
    <n v="4"/>
    <n v="23"/>
    <s v="t"/>
    <s v="8f0ec9"/>
    <d v="1899-12-30T00:58:37"/>
    <n v="40"/>
    <x v="550"/>
    <n v="0.10871638371610021"/>
    <x v="1"/>
  </r>
  <r>
    <s v="2a2353"/>
    <n v="5"/>
    <n v="23"/>
    <s v="t"/>
    <s v="8f0ec9"/>
    <d v="1899-12-30T00:58:37"/>
    <n v="57"/>
    <x v="1002"/>
    <n v="0.1936510584943035"/>
    <x v="1"/>
  </r>
  <r>
    <s v="b9a74d"/>
    <n v="3"/>
    <n v="23"/>
    <s v="t"/>
    <s v="8f0ec9"/>
    <d v="1899-12-30T00:58:37"/>
    <n v="17"/>
    <x v="628"/>
    <n v="3.4653347309506942E-2"/>
    <x v="1"/>
  </r>
  <r>
    <s v="c4a632"/>
    <n v="4"/>
    <n v="6"/>
    <s v="f"/>
    <s v="9d1c54"/>
    <d v="1899-12-30T00:35:00"/>
    <n v="13"/>
    <x v="937"/>
    <n v="4.3133578214634559E-2"/>
    <x v="0"/>
  </r>
  <r>
    <s v="e83aa3"/>
    <n v="2"/>
    <n v="6"/>
    <s v="f"/>
    <s v="9d1c54"/>
    <d v="1899-12-30T00:35:00"/>
    <n v="32"/>
    <x v="716"/>
    <n v="5.3087480879550224E-2"/>
    <x v="0"/>
  </r>
  <r>
    <s v="d5e9a6"/>
    <n v="5"/>
    <n v="6"/>
    <s v="f"/>
    <s v="9d1c54"/>
    <d v="1899-12-30T00:35:00"/>
    <n v="23"/>
    <x v="1159"/>
    <n v="9.5391567205441813E-2"/>
    <x v="0"/>
  </r>
  <r>
    <s v="9ec847"/>
    <n v="3"/>
    <n v="6"/>
    <s v="f"/>
    <s v="9d1c54"/>
    <d v="1899-12-30T00:35:00"/>
    <n v="54"/>
    <x v="38"/>
    <n v="0.13437768597636152"/>
    <x v="0"/>
  </r>
  <r>
    <s v="5d267b"/>
    <n v="1"/>
    <n v="6"/>
    <s v="f"/>
    <s v="9d1c54"/>
    <d v="1899-12-30T00:35:00"/>
    <n v="40"/>
    <x v="281"/>
    <n v="3.3179675549718887E-2"/>
    <x v="1"/>
  </r>
  <r>
    <s v="2a2353"/>
    <n v="2"/>
    <n v="6"/>
    <s v="f"/>
    <s v="9d1c54"/>
    <d v="1899-12-30T00:35:00"/>
    <n v="57"/>
    <x v="221"/>
    <n v="9.4562075316698843E-2"/>
    <x v="1"/>
  </r>
  <r>
    <s v="2feb6b"/>
    <n v="2"/>
    <n v="6"/>
    <s v="f"/>
    <s v="9d1c54"/>
    <d v="1899-12-30T00:35:00"/>
    <n v="29"/>
    <x v="197"/>
    <n v="4.8110529547092391E-2"/>
    <x v="1"/>
  </r>
  <r>
    <s v="e83aa3"/>
    <n v="4"/>
    <n v="24"/>
    <s v="f"/>
    <s v="ad3989"/>
    <d v="1899-12-30T00:17:22"/>
    <n v="32"/>
    <x v="87"/>
    <n v="8.5843586103102498E-2"/>
    <x v="0"/>
  </r>
  <r>
    <s v="72f5d4"/>
    <n v="1"/>
    <n v="24"/>
    <s v="f"/>
    <s v="ad3989"/>
    <d v="1899-12-30T00:17:22"/>
    <n v="19"/>
    <x v="1167"/>
    <n v="1.2742407312179276E-2"/>
    <x v="0"/>
  </r>
  <r>
    <s v="9ec847"/>
    <n v="5"/>
    <n v="24"/>
    <s v="f"/>
    <s v="ad3989"/>
    <d v="1899-12-30T00:17:22"/>
    <n v="54"/>
    <x v="89"/>
    <n v="0.18107631443623182"/>
    <x v="0"/>
  </r>
  <r>
    <s v="c8d436"/>
    <n v="1"/>
    <n v="24"/>
    <s v="f"/>
    <s v="ad3989"/>
    <d v="1899-12-30T00:17:22"/>
    <n v="10"/>
    <x v="444"/>
    <n v="6.7065301643048827E-3"/>
    <x v="1"/>
  </r>
  <r>
    <s v="f084eb"/>
    <n v="1"/>
    <n v="24"/>
    <s v="f"/>
    <s v="ad3989"/>
    <d v="1899-12-30T00:17:22"/>
    <n v="36"/>
    <x v="446"/>
    <n v="2.4143508591497578E-2"/>
    <x v="1"/>
  </r>
  <r>
    <s v="b9a74d"/>
    <n v="2"/>
    <n v="24"/>
    <s v="f"/>
    <s v="ad3989"/>
    <d v="1899-12-30T00:17:22"/>
    <n v="17"/>
    <x v="1145"/>
    <n v="2.2802202558636603E-2"/>
    <x v="1"/>
  </r>
  <r>
    <s v="2feb6b"/>
    <n v="4"/>
    <n v="24"/>
    <s v="f"/>
    <s v="ad3989"/>
    <d v="1899-12-30T00:17:22"/>
    <n v="29"/>
    <x v="754"/>
    <n v="7.7795749905936629E-2"/>
    <x v="1"/>
  </r>
  <r>
    <s v="e31d39"/>
    <n v="3"/>
    <n v="17"/>
    <s v="t"/>
    <s v="b815fd"/>
    <d v="1899-12-30T00:58:47"/>
    <n v="10"/>
    <x v="691"/>
    <n v="2.1972710669893626E-2"/>
    <x v="0"/>
  </r>
  <r>
    <s v="9ec847"/>
    <n v="2"/>
    <n v="17"/>
    <s v="t"/>
    <s v="b815fd"/>
    <d v="1899-12-30T00:58:47"/>
    <n v="54"/>
    <x v="608"/>
    <n v="7.9101758411617068E-2"/>
    <x v="0"/>
  </r>
  <r>
    <s v="5d267b"/>
    <n v="3"/>
    <n v="17"/>
    <s v="t"/>
    <s v="b815fd"/>
    <d v="1899-12-30T00:58:47"/>
    <n v="40"/>
    <x v="786"/>
    <n v="8.7890842679574505E-2"/>
    <x v="1"/>
  </r>
  <r>
    <s v="c8d436"/>
    <n v="2"/>
    <n v="17"/>
    <s v="t"/>
    <s v="b815fd"/>
    <d v="1899-12-30T00:58:47"/>
    <n v="10"/>
    <x v="787"/>
    <n v="1.4648473779929085E-2"/>
    <x v="1"/>
  </r>
  <r>
    <s v="2a2353"/>
    <n v="3"/>
    <n v="17"/>
    <s v="t"/>
    <s v="b815fd"/>
    <d v="1899-12-30T00:58:47"/>
    <n v="57"/>
    <x v="609"/>
    <n v="0.12524445081839367"/>
    <x v="1"/>
  </r>
  <r>
    <s v="c4a632"/>
    <n v="4"/>
    <n v="17"/>
    <s v="f"/>
    <s v="ceb3df"/>
    <d v="1899-12-30T00:43:53"/>
    <n v="13"/>
    <x v="0"/>
    <n v="3.8086031827815621E-2"/>
    <x v="0"/>
  </r>
  <r>
    <s v="e83aa3"/>
    <n v="3"/>
    <n v="17"/>
    <s v="f"/>
    <s v="ceb3df"/>
    <d v="1899-12-30T00:43:53"/>
    <n v="32"/>
    <x v="832"/>
    <n v="7.0312674143659618E-2"/>
    <x v="0"/>
  </r>
  <r>
    <s v="d5e9a6"/>
    <n v="3"/>
    <n v="17"/>
    <s v="f"/>
    <s v="ceb3df"/>
    <d v="1899-12-30T00:43:53"/>
    <n v="23"/>
    <x v="784"/>
    <n v="5.0537234540755344E-2"/>
    <x v="0"/>
  </r>
  <r>
    <s v="5d267b"/>
    <n v="1"/>
    <n v="17"/>
    <s v="f"/>
    <s v="ceb3df"/>
    <d v="1899-12-30T00:43:53"/>
    <n v="40"/>
    <x v="285"/>
    <n v="2.9296947559858171E-2"/>
    <x v="1"/>
  </r>
  <r>
    <s v="c8d436"/>
    <n v="3"/>
    <n v="17"/>
    <s v="f"/>
    <s v="ceb3df"/>
    <d v="1899-12-30T00:43:53"/>
    <n v="10"/>
    <x v="691"/>
    <n v="2.1972710669893626E-2"/>
    <x v="1"/>
  </r>
  <r>
    <s v="2a2353"/>
    <n v="2"/>
    <n v="17"/>
    <s v="f"/>
    <s v="ceb3df"/>
    <d v="1899-12-30T00:43:53"/>
    <n v="57"/>
    <x v="1118"/>
    <n v="8.3496300545595772E-2"/>
    <x v="1"/>
  </r>
  <r>
    <s v="f084eb"/>
    <n v="3"/>
    <n v="17"/>
    <s v="f"/>
    <s v="ceb3df"/>
    <d v="1899-12-30T00:43:53"/>
    <n v="36"/>
    <x v="608"/>
    <n v="7.9101758411617068E-2"/>
    <x v="1"/>
  </r>
  <r>
    <s v="b9a74d"/>
    <n v="5"/>
    <n v="17"/>
    <s v="f"/>
    <s v="ceb3df"/>
    <d v="1899-12-30T00:43:53"/>
    <n v="17"/>
    <x v="611"/>
    <n v="6.2256013564698606E-2"/>
    <x v="1"/>
  </r>
  <r>
    <s v="e31d39"/>
    <n v="5"/>
    <n v="3"/>
    <s v="f"/>
    <n v="170437"/>
    <d v="1899-12-30T00:17:00"/>
    <n v="10"/>
    <x v="674"/>
    <n v="4.2798251706419314E-2"/>
    <x v="0"/>
  </r>
  <r>
    <s v="5d267b"/>
    <n v="3"/>
    <n v="3"/>
    <s v="f"/>
    <n v="170437"/>
    <d v="1899-12-30T00:17:00"/>
    <n v="40"/>
    <x v="826"/>
    <n v="0.10271580409540636"/>
    <x v="1"/>
  </r>
  <r>
    <s v="2a2353"/>
    <n v="3"/>
    <n v="3"/>
    <s v="f"/>
    <n v="170437"/>
    <d v="1899-12-30T00:17:00"/>
    <n v="57"/>
    <x v="827"/>
    <n v="0.14637002083595407"/>
    <x v="1"/>
  </r>
  <r>
    <s v="2feb6b"/>
    <n v="3"/>
    <n v="3"/>
    <s v="f"/>
    <n v="170437"/>
    <d v="1899-12-30T00:17:00"/>
    <n v="29"/>
    <x v="675"/>
    <n v="7.4468957969169608E-2"/>
    <x v="1"/>
  </r>
  <r>
    <s v="c4a632"/>
    <n v="5"/>
    <n v="17"/>
    <s v="t"/>
    <s v="41787f"/>
    <d v="1899-12-30T00:41:43"/>
    <n v="13"/>
    <x v="790"/>
    <n v="4.7607539784769531E-2"/>
    <x v="0"/>
  </r>
  <r>
    <s v="e31d39"/>
    <n v="5"/>
    <n v="17"/>
    <s v="t"/>
    <s v="41787f"/>
    <d v="1899-12-30T00:41:43"/>
    <n v="10"/>
    <x v="1017"/>
    <n v="3.6621184449822715E-2"/>
    <x v="0"/>
  </r>
  <r>
    <s v="c8d436"/>
    <n v="4"/>
    <n v="17"/>
    <s v="t"/>
    <s v="41787f"/>
    <d v="1899-12-30T00:41:43"/>
    <n v="10"/>
    <x v="285"/>
    <n v="2.9296947559858171E-2"/>
    <x v="1"/>
  </r>
  <r>
    <s v="2a2353"/>
    <n v="2"/>
    <n v="17"/>
    <s v="t"/>
    <s v="41787f"/>
    <d v="1899-12-30T00:41:43"/>
    <n v="57"/>
    <x v="1118"/>
    <n v="8.3496300545595772E-2"/>
    <x v="1"/>
  </r>
  <r>
    <s v="b9a74d"/>
    <n v="5"/>
    <n v="17"/>
    <s v="t"/>
    <s v="41787f"/>
    <d v="1899-12-30T00:41:43"/>
    <n v="17"/>
    <x v="611"/>
    <n v="6.2256013564698606E-2"/>
    <x v="1"/>
  </r>
  <r>
    <s v="2feb6b"/>
    <n v="4"/>
    <n v="17"/>
    <s v="t"/>
    <s v="41787f"/>
    <d v="1899-12-30T00:41:43"/>
    <n v="29"/>
    <x v="932"/>
    <n v="8.4961147923588706E-2"/>
    <x v="1"/>
  </r>
  <r>
    <s v="c4a632"/>
    <n v="3"/>
    <n v="23"/>
    <s v="f"/>
    <s v="bd7d3a"/>
    <d v="1899-12-30T00:07:39"/>
    <n v="13"/>
    <x v="1026"/>
    <n v="2.6499618530799424E-2"/>
    <x v="0"/>
  </r>
  <r>
    <s v="e31d39"/>
    <n v="2"/>
    <n v="23"/>
    <s v="f"/>
    <s v="bd7d3a"/>
    <d v="1899-12-30T00:07:39"/>
    <n v="10"/>
    <x v="161"/>
    <n v="1.3589547964512526E-2"/>
    <x v="0"/>
  </r>
  <r>
    <s v="d5e9a6"/>
    <n v="5"/>
    <n v="23"/>
    <s v="f"/>
    <s v="bd7d3a"/>
    <d v="1899-12-30T00:07:39"/>
    <n v="23"/>
    <x v="1001"/>
    <n v="7.8139900795947015E-2"/>
    <x v="0"/>
  </r>
  <r>
    <s v="9ec847"/>
    <n v="4"/>
    <n v="23"/>
    <s v="f"/>
    <s v="bd7d3a"/>
    <d v="1899-12-30T00:07:39"/>
    <n v="54"/>
    <x v="552"/>
    <n v="0.14676711801673525"/>
    <x v="0"/>
  </r>
  <r>
    <s v="c8d436"/>
    <n v="1"/>
    <n v="23"/>
    <s v="f"/>
    <s v="bd7d3a"/>
    <d v="1899-12-30T00:07:39"/>
    <n v="10"/>
    <x v="251"/>
    <n v="6.7947739822562629E-3"/>
    <x v="1"/>
  </r>
  <r>
    <s v="2a2353"/>
    <n v="5"/>
    <n v="23"/>
    <s v="f"/>
    <s v="bd7d3a"/>
    <d v="1899-12-30T00:07:39"/>
    <n v="57"/>
    <x v="1002"/>
    <n v="0.1936510584943035"/>
    <x v="1"/>
  </r>
  <r>
    <s v="b9a74d"/>
    <n v="1"/>
    <n v="23"/>
    <s v="f"/>
    <s v="bd7d3a"/>
    <d v="1899-12-30T00:07:39"/>
    <n v="17"/>
    <x v="665"/>
    <n v="1.1551115769835647E-2"/>
    <x v="1"/>
  </r>
  <r>
    <s v="2feb6b"/>
    <n v="2"/>
    <n v="23"/>
    <s v="f"/>
    <s v="bd7d3a"/>
    <d v="1899-12-30T00:07:39"/>
    <n v="29"/>
    <x v="20"/>
    <n v="3.940968909708633E-2"/>
    <x v="1"/>
  </r>
  <r>
    <s v="e83aa3"/>
    <n v="3"/>
    <n v="23"/>
    <s v="t"/>
    <s v="67fb7f"/>
    <d v="1899-12-30T00:42:39"/>
    <n v="32"/>
    <x v="1048"/>
    <n v="6.5229830229660127E-2"/>
    <x v="0"/>
  </r>
  <r>
    <s v="e31d39"/>
    <n v="1"/>
    <n v="23"/>
    <s v="t"/>
    <s v="67fb7f"/>
    <d v="1899-12-30T00:42:39"/>
    <n v="10"/>
    <x v="251"/>
    <n v="6.7947739822562629E-3"/>
    <x v="0"/>
  </r>
  <r>
    <s v="d5e9a6"/>
    <n v="3"/>
    <n v="23"/>
    <s v="t"/>
    <s v="67fb7f"/>
    <d v="1899-12-30T00:42:39"/>
    <n v="23"/>
    <x v="1049"/>
    <n v="4.688394047756822E-2"/>
    <x v="0"/>
  </r>
  <r>
    <s v="5d267b"/>
    <n v="4"/>
    <n v="23"/>
    <s v="t"/>
    <s v="67fb7f"/>
    <d v="1899-12-30T00:42:39"/>
    <n v="40"/>
    <x v="550"/>
    <n v="0.10871638371610021"/>
    <x v="1"/>
  </r>
  <r>
    <s v="c8d436"/>
    <n v="2"/>
    <n v="23"/>
    <s v="t"/>
    <s v="67fb7f"/>
    <d v="1899-12-30T00:42:39"/>
    <n v="10"/>
    <x v="161"/>
    <n v="1.3589547964512526E-2"/>
    <x v="1"/>
  </r>
  <r>
    <s v="f084eb"/>
    <n v="4"/>
    <n v="23"/>
    <s v="t"/>
    <s v="67fb7f"/>
    <d v="1899-12-30T00:42:39"/>
    <n v="36"/>
    <x v="19"/>
    <n v="9.7844745344490183E-2"/>
    <x v="1"/>
  </r>
  <r>
    <s v="c4a632"/>
    <n v="2"/>
    <n v="8"/>
    <s v="t"/>
    <s v="cbd7b5"/>
    <d v="1899-12-30T00:45:21"/>
    <n v="13"/>
    <x v="317"/>
    <n v="2.1107921253970107E-2"/>
    <x v="0"/>
  </r>
  <r>
    <s v="e83aa3"/>
    <n v="5"/>
    <n v="8"/>
    <s v="t"/>
    <s v="cbd7b5"/>
    <d v="1899-12-30T00:45:21"/>
    <n v="32"/>
    <x v="370"/>
    <n v="0.12989490002443141"/>
    <x v="0"/>
  </r>
  <r>
    <s v="72f5d4"/>
    <n v="3"/>
    <n v="8"/>
    <s v="t"/>
    <s v="cbd7b5"/>
    <d v="1899-12-30T00:45:21"/>
    <n v="19"/>
    <x v="320"/>
    <n v="4.6275058133703695E-2"/>
    <x v="0"/>
  </r>
  <r>
    <s v="b9a74d"/>
    <n v="1"/>
    <n v="8"/>
    <s v="t"/>
    <s v="cbd7b5"/>
    <d v="1899-12-30T00:45:21"/>
    <n v="17"/>
    <x v="829"/>
    <n v="1.3801333127595839E-2"/>
    <x v="1"/>
  </r>
  <r>
    <s v="2feb6b"/>
    <n v="1"/>
    <n v="8"/>
    <s v="t"/>
    <s v="cbd7b5"/>
    <d v="1899-12-30T00:45:21"/>
    <n v="29"/>
    <x v="431"/>
    <n v="2.3543450629428194E-2"/>
    <x v="1"/>
  </r>
  <r>
    <s v="c4a632"/>
    <n v="3"/>
    <n v="15"/>
    <s v="f"/>
    <s v="08ee38"/>
    <d v="1899-12-30T00:40:01"/>
    <n v="13"/>
    <x v="593"/>
    <n v="2.925282565088248E-2"/>
    <x v="0"/>
  </r>
  <r>
    <s v="e83aa3"/>
    <n v="5"/>
    <n v="15"/>
    <s v="f"/>
    <s v="08ee38"/>
    <d v="1899-12-30T00:40:01"/>
    <n v="32"/>
    <x v="594"/>
    <n v="0.12001159241387685"/>
    <x v="0"/>
  </r>
  <r>
    <s v="72f5d4"/>
    <n v="1"/>
    <n v="15"/>
    <s v="f"/>
    <s v="08ee38"/>
    <d v="1899-12-30T00:40:01"/>
    <n v="19"/>
    <x v="634"/>
    <n v="1.4251376599147873E-2"/>
    <x v="0"/>
  </r>
  <r>
    <s v="5d267b"/>
    <n v="4"/>
    <n v="15"/>
    <s v="f"/>
    <s v="08ee38"/>
    <d v="1899-12-30T00:40:01"/>
    <n v="40"/>
    <x v="594"/>
    <n v="0.12001159241387685"/>
    <x v="1"/>
  </r>
  <r>
    <s v="c8d436"/>
    <n v="1"/>
    <n v="15"/>
    <s v="f"/>
    <s v="08ee38"/>
    <d v="1899-12-30T00:40:01"/>
    <n v="10"/>
    <x v="835"/>
    <n v="7.5007245258673031E-3"/>
    <x v="1"/>
  </r>
  <r>
    <s v="2a2353"/>
    <n v="1"/>
    <n v="15"/>
    <s v="f"/>
    <s v="08ee38"/>
    <d v="1899-12-30T00:40:01"/>
    <n v="57"/>
    <x v="169"/>
    <n v="4.2754129797443627E-2"/>
    <x v="1"/>
  </r>
  <r>
    <s v="b9a74d"/>
    <n v="3"/>
    <n v="15"/>
    <s v="f"/>
    <s v="08ee38"/>
    <d v="1899-12-30T00:40:01"/>
    <n v="17"/>
    <x v="173"/>
    <n v="3.825369508192325E-2"/>
    <x v="1"/>
  </r>
  <r>
    <s v="c4a632"/>
    <n v="5"/>
    <n v="7"/>
    <s v="t"/>
    <s v="dd7c4f"/>
    <d v="1899-12-30T00:54:30"/>
    <n v="13"/>
    <x v="686"/>
    <n v="5.3343387951609228E-2"/>
    <x v="0"/>
  </r>
  <r>
    <s v="e31d39"/>
    <n v="3"/>
    <n v="7"/>
    <s v="t"/>
    <s v="dd7c4f"/>
    <d v="1899-12-30T00:54:30"/>
    <n v="10"/>
    <x v="525"/>
    <n v="2.462002520843503E-2"/>
    <x v="0"/>
  </r>
  <r>
    <s v="d5e9a6"/>
    <n v="5"/>
    <n v="7"/>
    <s v="t"/>
    <s v="dd7c4f"/>
    <d v="1899-12-30T00:54:30"/>
    <n v="23"/>
    <x v="140"/>
    <n v="9.4376763299000938E-2"/>
    <x v="0"/>
  </r>
  <r>
    <s v="72f5d4"/>
    <n v="1"/>
    <n v="7"/>
    <s v="t"/>
    <s v="dd7c4f"/>
    <d v="1899-12-30T00:54:30"/>
    <n v="19"/>
    <x v="1100"/>
    <n v="1.5592682632008852E-2"/>
    <x v="0"/>
  </r>
  <r>
    <s v="9ec847"/>
    <n v="3"/>
    <n v="7"/>
    <s v="t"/>
    <s v="dd7c4f"/>
    <d v="1899-12-30T00:54:30"/>
    <n v="54"/>
    <x v="1146"/>
    <n v="0.13294813612554915"/>
    <x v="0"/>
  </r>
  <r>
    <s v="5d267b"/>
    <n v="3"/>
    <n v="7"/>
    <s v="t"/>
    <s v="dd7c4f"/>
    <d v="1899-12-30T00:54:30"/>
    <n v="40"/>
    <x v="1045"/>
    <n v="9.848010083374012E-2"/>
    <x v="1"/>
  </r>
  <r>
    <s v="c8d436"/>
    <n v="5"/>
    <n v="7"/>
    <s v="t"/>
    <s v="dd7c4f"/>
    <d v="1899-12-30T00:54:30"/>
    <n v="10"/>
    <x v="871"/>
    <n v="4.1033375347391716E-2"/>
    <x v="1"/>
  </r>
  <r>
    <s v="e83aa3"/>
    <n v="4"/>
    <n v="18"/>
    <s v="t"/>
    <s v="129c41"/>
    <d v="1899-12-30T00:45:28"/>
    <n v="32"/>
    <x v="838"/>
    <n v="9.2620711321768481E-2"/>
    <x v="0"/>
  </r>
  <r>
    <s v="72f5d4"/>
    <n v="1"/>
    <n v="18"/>
    <s v="t"/>
    <s v="129c41"/>
    <d v="1899-12-30T00:45:28"/>
    <n v="19"/>
    <x v="308"/>
    <n v="1.3748386836825012E-2"/>
    <x v="0"/>
  </r>
  <r>
    <s v="9ec847"/>
    <n v="1"/>
    <n v="18"/>
    <s v="t"/>
    <s v="129c41"/>
    <d v="1899-12-30T00:45:28"/>
    <n v="54"/>
    <x v="210"/>
    <n v="3.9074362588871085E-2"/>
    <x v="0"/>
  </r>
  <r>
    <s v="c8d436"/>
    <n v="1"/>
    <n v="18"/>
    <s v="t"/>
    <s v="129c41"/>
    <d v="1899-12-30T00:45:28"/>
    <n v="10"/>
    <x v="211"/>
    <n v="7.2359930720131641E-3"/>
    <x v="1"/>
  </r>
  <r>
    <s v="2a2353"/>
    <n v="5"/>
    <n v="18"/>
    <s v="t"/>
    <s v="129c41"/>
    <d v="1899-12-30T00:45:28"/>
    <n v="57"/>
    <x v="212"/>
    <n v="0.20622580255237516"/>
    <x v="1"/>
  </r>
  <r>
    <s v="2feb6b"/>
    <n v="4"/>
    <n v="18"/>
    <s v="t"/>
    <s v="129c41"/>
    <d v="1899-12-30T00:45:28"/>
    <n v="29"/>
    <x v="592"/>
    <n v="8.3937519635352703E-2"/>
    <x v="1"/>
  </r>
  <r>
    <s v="e31d39"/>
    <n v="4"/>
    <n v="24"/>
    <s v="f"/>
    <s v="43de08"/>
    <d v="1899-12-30T00:16:17"/>
    <n v="10"/>
    <x v="88"/>
    <n v="2.6826120657219531E-2"/>
    <x v="0"/>
  </r>
  <r>
    <s v="d5e9a6"/>
    <n v="1"/>
    <n v="24"/>
    <s v="f"/>
    <s v="43de08"/>
    <d v="1899-12-30T00:16:17"/>
    <n v="23"/>
    <x v="417"/>
    <n v="1.5425019377901229E-2"/>
    <x v="0"/>
  </r>
  <r>
    <s v="9ec847"/>
    <n v="3"/>
    <n v="24"/>
    <s v="f"/>
    <s v="43de08"/>
    <d v="1899-12-30T00:16:17"/>
    <n v="54"/>
    <x v="1158"/>
    <n v="0.1086457886617391"/>
    <x v="0"/>
  </r>
  <r>
    <s v="c8d436"/>
    <n v="1"/>
    <n v="24"/>
    <s v="f"/>
    <s v="43de08"/>
    <d v="1899-12-30T00:16:17"/>
    <n v="10"/>
    <x v="444"/>
    <n v="6.7065301643048827E-3"/>
    <x v="1"/>
  </r>
  <r>
    <s v="e83aa3"/>
    <n v="4"/>
    <n v="2"/>
    <s v="t"/>
    <s v="d3a747"/>
    <d v="1899-12-30T00:37:26"/>
    <n v="32"/>
    <x v="174"/>
    <n v="0.11069304523821112"/>
    <x v="0"/>
  </r>
  <r>
    <s v="e31d39"/>
    <n v="1"/>
    <n v="2"/>
    <s v="t"/>
    <s v="d3a747"/>
    <d v="1899-12-30T00:37:26"/>
    <n v="10"/>
    <x v="644"/>
    <n v="8.6478941592352445E-3"/>
    <x v="0"/>
  </r>
  <r>
    <s v="d5e9a6"/>
    <n v="5"/>
    <n v="2"/>
    <s v="t"/>
    <s v="d3a747"/>
    <d v="1899-12-30T00:37:26"/>
    <n v="23"/>
    <x v="645"/>
    <n v="9.94507828312053E-2"/>
    <x v="0"/>
  </r>
  <r>
    <s v="72f5d4"/>
    <n v="1"/>
    <n v="2"/>
    <s v="t"/>
    <s v="d3a747"/>
    <d v="1899-12-30T00:37:26"/>
    <n v="19"/>
    <x v="1050"/>
    <n v="1.6430998902546966E-2"/>
    <x v="0"/>
  </r>
  <r>
    <s v="9ec847"/>
    <n v="4"/>
    <n v="2"/>
    <s v="t"/>
    <s v="d3a747"/>
    <d v="1899-12-30T00:37:26"/>
    <n v="54"/>
    <x v="598"/>
    <n v="0.18679451383948129"/>
    <x v="0"/>
  </r>
  <r>
    <s v="c8d436"/>
    <n v="3"/>
    <n v="2"/>
    <s v="t"/>
    <s v="d3a747"/>
    <d v="1899-12-30T00:37:26"/>
    <n v="10"/>
    <x v="366"/>
    <n v="2.5943682477705728E-2"/>
    <x v="1"/>
  </r>
  <r>
    <s v="2a2353"/>
    <n v="5"/>
    <n v="2"/>
    <s v="t"/>
    <s v="d3a747"/>
    <d v="1899-12-30T00:37:26"/>
    <n v="57"/>
    <x v="599"/>
    <n v="0.24646498353820445"/>
    <x v="1"/>
  </r>
  <r>
    <s v="f084eb"/>
    <n v="4"/>
    <n v="2"/>
    <s v="t"/>
    <s v="d3a747"/>
    <d v="1899-12-30T00:37:26"/>
    <n v="36"/>
    <x v="1114"/>
    <n v="0.12452967589298751"/>
    <x v="1"/>
  </r>
  <r>
    <s v="b9a74d"/>
    <n v="4"/>
    <n v="2"/>
    <s v="t"/>
    <s v="d3a747"/>
    <d v="1899-12-30T00:37:26"/>
    <n v="17"/>
    <x v="600"/>
    <n v="5.8805680282799651E-2"/>
    <x v="1"/>
  </r>
  <r>
    <s v="2feb6b"/>
    <n v="1"/>
    <n v="2"/>
    <s v="t"/>
    <s v="d3a747"/>
    <d v="1899-12-30T00:37:26"/>
    <n v="29"/>
    <x v="601"/>
    <n v="2.5078893061782206E-2"/>
    <x v="1"/>
  </r>
  <r>
    <s v="e83aa3"/>
    <n v="4"/>
    <n v="11"/>
    <s v="f"/>
    <s v="0f6ca0"/>
    <d v="1899-12-30T00:20:08"/>
    <n v="32"/>
    <x v="807"/>
    <n v="0.10052735741021214"/>
    <x v="0"/>
  </r>
  <r>
    <s v="e31d39"/>
    <n v="2"/>
    <n v="11"/>
    <s v="f"/>
    <s v="0f6ca0"/>
    <d v="1899-12-30T00:20:08"/>
    <n v="10"/>
    <x v="676"/>
    <n v="1.5707399595345648E-2"/>
    <x v="0"/>
  </r>
  <r>
    <s v="d5e9a6"/>
    <n v="4"/>
    <n v="11"/>
    <s v="f"/>
    <s v="0f6ca0"/>
    <d v="1899-12-30T00:20:08"/>
    <n v="23"/>
    <x v="1174"/>
    <n v="7.2254038138589979E-2"/>
    <x v="0"/>
  </r>
  <r>
    <s v="72f5d4"/>
    <n v="2"/>
    <n v="11"/>
    <s v="f"/>
    <s v="0f6ca0"/>
    <d v="1899-12-30T00:20:08"/>
    <n v="19"/>
    <x v="847"/>
    <n v="2.9844059231156728E-2"/>
    <x v="0"/>
  </r>
  <r>
    <s v="9ec847"/>
    <n v="5"/>
    <n v="11"/>
    <s v="f"/>
    <s v="0f6ca0"/>
    <d v="1899-12-30T00:20:08"/>
    <n v="54"/>
    <x v="677"/>
    <n v="0.21204989453716622"/>
    <x v="0"/>
  </r>
  <r>
    <s v="f084eb"/>
    <n v="5"/>
    <n v="11"/>
    <s v="f"/>
    <s v="0f6ca0"/>
    <d v="1899-12-30T00:20:08"/>
    <n v="36"/>
    <x v="720"/>
    <n v="0.14136659635811083"/>
    <x v="1"/>
  </r>
  <r>
    <s v="2feb6b"/>
    <n v="4"/>
    <n v="11"/>
    <s v="f"/>
    <s v="0f6ca0"/>
    <d v="1899-12-30T00:20:08"/>
    <n v="29"/>
    <x v="878"/>
    <n v="9.1102917653004739E-2"/>
    <x v="1"/>
  </r>
  <r>
    <s v="d5e9a6"/>
    <n v="2"/>
    <n v="23"/>
    <s v="f"/>
    <s v="9ff41b"/>
    <d v="1899-12-30T00:30:01"/>
    <n v="23"/>
    <x v="249"/>
    <n v="3.1255960318378809E-2"/>
    <x v="0"/>
  </r>
  <r>
    <s v="72f5d4"/>
    <n v="2"/>
    <n v="23"/>
    <s v="f"/>
    <s v="9ff41b"/>
    <d v="1899-12-30T00:30:01"/>
    <n v="19"/>
    <x v="1108"/>
    <n v="2.58201411325738E-2"/>
    <x v="0"/>
  </r>
  <r>
    <s v="5d267b"/>
    <n v="1"/>
    <n v="23"/>
    <s v="f"/>
    <s v="9ff41b"/>
    <d v="1899-12-30T00:30:01"/>
    <n v="40"/>
    <x v="163"/>
    <n v="2.7179095929025052E-2"/>
    <x v="1"/>
  </r>
  <r>
    <s v="c8d436"/>
    <n v="2"/>
    <n v="23"/>
    <s v="f"/>
    <s v="9ff41b"/>
    <d v="1899-12-30T00:30:01"/>
    <n v="10"/>
    <x v="161"/>
    <n v="1.3589547964512526E-2"/>
    <x v="1"/>
  </r>
  <r>
    <s v="b9a74d"/>
    <n v="1"/>
    <n v="23"/>
    <s v="f"/>
    <s v="9ff41b"/>
    <d v="1899-12-30T00:30:01"/>
    <n v="17"/>
    <x v="665"/>
    <n v="1.1551115769835647E-2"/>
    <x v="1"/>
  </r>
  <r>
    <s v="e83aa3"/>
    <n v="4"/>
    <n v="8"/>
    <s v="t"/>
    <s v="e80871"/>
    <d v="1899-12-30T00:52:45"/>
    <n v="32"/>
    <x v="416"/>
    <n v="0.10391592001954514"/>
    <x v="0"/>
  </r>
  <r>
    <s v="d5e9a6"/>
    <n v="2"/>
    <n v="8"/>
    <s v="t"/>
    <s v="e80871"/>
    <d v="1899-12-30T00:52:45"/>
    <n v="23"/>
    <x v="800"/>
    <n v="3.7344783757024033E-2"/>
    <x v="0"/>
  </r>
  <r>
    <s v="f084eb"/>
    <n v="3"/>
    <n v="8"/>
    <s v="t"/>
    <s v="e80871"/>
    <d v="1899-12-30T00:52:45"/>
    <n v="36"/>
    <x v="371"/>
    <n v="8.7679057516491202E-2"/>
    <x v="1"/>
  </r>
  <r>
    <s v="e83aa3"/>
    <n v="1"/>
    <n v="4"/>
    <s v="t"/>
    <s v="a96d69"/>
    <d v="1899-12-30T00:44:12"/>
    <n v="32"/>
    <x v="641"/>
    <n v="2.7108500874663946E-2"/>
    <x v="0"/>
  </r>
  <r>
    <s v="d5e9a6"/>
    <n v="5"/>
    <n v="4"/>
    <s v="t"/>
    <s v="a96d69"/>
    <d v="1899-12-30T00:44:12"/>
    <n v="23"/>
    <x v="642"/>
    <n v="9.742117501832355E-2"/>
    <x v="0"/>
  </r>
  <r>
    <s v="72f5d4"/>
    <n v="5"/>
    <n v="4"/>
    <s v="t"/>
    <s v="a96d69"/>
    <d v="1899-12-30T00:44:12"/>
    <n v="19"/>
    <x v="381"/>
    <n v="8.0478361971658585E-2"/>
    <x v="0"/>
  </r>
  <r>
    <s v="9ec847"/>
    <n v="2"/>
    <n v="4"/>
    <s v="t"/>
    <s v="a96d69"/>
    <d v="1899-12-30T00:44:12"/>
    <n v="54"/>
    <x v="234"/>
    <n v="9.149119045199082E-2"/>
    <x v="0"/>
  </r>
  <r>
    <s v="5d267b"/>
    <n v="3"/>
    <n v="4"/>
    <s v="t"/>
    <s v="a96d69"/>
    <d v="1899-12-30T00:44:12"/>
    <n v="40"/>
    <x v="643"/>
    <n v="0.1016568782799898"/>
    <x v="1"/>
  </r>
  <r>
    <s v="2a2353"/>
    <n v="4"/>
    <n v="4"/>
    <s v="t"/>
    <s v="a96d69"/>
    <d v="1899-12-30T00:44:12"/>
    <n v="57"/>
    <x v="869"/>
    <n v="0.19314806873198062"/>
    <x v="1"/>
  </r>
  <r>
    <s v="f084eb"/>
    <n v="3"/>
    <n v="4"/>
    <s v="t"/>
    <s v="a96d69"/>
    <d v="1899-12-30T00:44:12"/>
    <n v="36"/>
    <x v="234"/>
    <n v="9.149119045199082E-2"/>
    <x v="1"/>
  </r>
  <r>
    <s v="b9a74d"/>
    <n v="3"/>
    <n v="4"/>
    <s v="t"/>
    <s v="a96d69"/>
    <d v="1899-12-30T00:44:12"/>
    <n v="17"/>
    <x v="235"/>
    <n v="4.3204173268995665E-2"/>
    <x v="1"/>
  </r>
  <r>
    <s v="e31d39"/>
    <n v="5"/>
    <n v="17"/>
    <s v="t"/>
    <s v="c6e8e8"/>
    <d v="1899-12-30T00:14:42"/>
    <n v="10"/>
    <x v="1017"/>
    <n v="3.6621184449822715E-2"/>
    <x v="0"/>
  </r>
  <r>
    <s v="b9a74d"/>
    <n v="3"/>
    <n v="17"/>
    <s v="t"/>
    <s v="c6e8e8"/>
    <d v="1899-12-30T00:14:42"/>
    <n v="17"/>
    <x v="988"/>
    <n v="3.7353608138819168E-2"/>
    <x v="1"/>
  </r>
  <r>
    <s v="e31d39"/>
    <n v="3"/>
    <n v="14"/>
    <s v="t"/>
    <n v="542492"/>
    <d v="1899-12-30T00:43:08"/>
    <n v="10"/>
    <x v="101"/>
    <n v="2.276690503145605E-2"/>
    <x v="0"/>
  </r>
  <r>
    <s v="9ec847"/>
    <n v="5"/>
    <n v="14"/>
    <s v="t"/>
    <n v="542492"/>
    <d v="1899-12-30T00:43:08"/>
    <n v="54"/>
    <x v="100"/>
    <n v="0.20490214528310441"/>
    <x v="0"/>
  </r>
  <r>
    <s v="5d267b"/>
    <n v="1"/>
    <n v="14"/>
    <s v="t"/>
    <n v="542492"/>
    <d v="1899-12-30T00:43:08"/>
    <n v="40"/>
    <x v="391"/>
    <n v="3.035587337527473E-2"/>
    <x v="1"/>
  </r>
  <r>
    <s v="c8d436"/>
    <n v="5"/>
    <n v="14"/>
    <s v="t"/>
    <n v="542492"/>
    <d v="1899-12-30T00:43:08"/>
    <n v="10"/>
    <x v="374"/>
    <n v="3.794484171909341E-2"/>
    <x v="1"/>
  </r>
  <r>
    <s v="2a2353"/>
    <n v="5"/>
    <n v="14"/>
    <s v="t"/>
    <n v="542492"/>
    <d v="1899-12-30T00:43:08"/>
    <n v="57"/>
    <x v="375"/>
    <n v="0.21628559779883247"/>
    <x v="1"/>
  </r>
  <r>
    <s v="f084eb"/>
    <n v="4"/>
    <n v="14"/>
    <s v="t"/>
    <n v="542492"/>
    <d v="1899-12-30T00:43:08"/>
    <n v="36"/>
    <x v="549"/>
    <n v="0.10928114415098904"/>
    <x v="1"/>
  </r>
  <r>
    <s v="b9a74d"/>
    <n v="3"/>
    <n v="14"/>
    <s v="t"/>
    <n v="542492"/>
    <d v="1899-12-30T00:43:08"/>
    <n v="17"/>
    <x v="47"/>
    <n v="3.8703738553475288E-2"/>
    <x v="1"/>
  </r>
  <r>
    <s v="2feb6b"/>
    <n v="2"/>
    <n v="14"/>
    <s v="t"/>
    <n v="542492"/>
    <d v="1899-12-30T00:43:08"/>
    <n v="29"/>
    <x v="436"/>
    <n v="4.4016016394148358E-2"/>
    <x v="1"/>
  </r>
  <r>
    <s v="e83aa3"/>
    <n v="4"/>
    <n v="24"/>
    <s v="f"/>
    <s v="f4d6e1"/>
    <d v="1899-12-30T00:05:17"/>
    <n v="32"/>
    <x v="87"/>
    <n v="8.5843586103102498E-2"/>
    <x v="0"/>
  </r>
  <r>
    <s v="e31d39"/>
    <n v="1"/>
    <n v="24"/>
    <s v="f"/>
    <s v="f4d6e1"/>
    <d v="1899-12-30T00:05:17"/>
    <n v="10"/>
    <x v="444"/>
    <n v="6.7065301643048827E-3"/>
    <x v="0"/>
  </r>
  <r>
    <s v="d5e9a6"/>
    <n v="2"/>
    <n v="24"/>
    <s v="f"/>
    <s v="f4d6e1"/>
    <d v="1899-12-30T00:05:17"/>
    <n v="23"/>
    <x v="632"/>
    <n v="3.0850038755802459E-2"/>
    <x v="0"/>
  </r>
  <r>
    <s v="72f5d4"/>
    <n v="1"/>
    <n v="24"/>
    <s v="f"/>
    <s v="f4d6e1"/>
    <d v="1899-12-30T00:05:17"/>
    <n v="19"/>
    <x v="1167"/>
    <n v="1.2742407312179276E-2"/>
    <x v="0"/>
  </r>
  <r>
    <s v="5d267b"/>
    <n v="4"/>
    <n v="24"/>
    <s v="f"/>
    <s v="f4d6e1"/>
    <d v="1899-12-30T00:05:17"/>
    <n v="40"/>
    <x v="378"/>
    <n v="0.10730448262887812"/>
    <x v="1"/>
  </r>
  <r>
    <s v="c8d436"/>
    <n v="5"/>
    <n v="24"/>
    <s v="f"/>
    <s v="f4d6e1"/>
    <d v="1899-12-30T00:05:17"/>
    <n v="10"/>
    <x v="486"/>
    <n v="3.3532650821524415E-2"/>
    <x v="1"/>
  </r>
  <r>
    <s v="2a2353"/>
    <n v="5"/>
    <n v="24"/>
    <s v="f"/>
    <s v="f4d6e1"/>
    <d v="1899-12-30T00:05:17"/>
    <n v="57"/>
    <x v="160"/>
    <n v="0.19113610968268915"/>
    <x v="1"/>
  </r>
  <r>
    <s v="f084eb"/>
    <n v="4"/>
    <n v="24"/>
    <s v="f"/>
    <s v="f4d6e1"/>
    <d v="1899-12-30T00:05:17"/>
    <n v="36"/>
    <x v="909"/>
    <n v="9.6574034365990311E-2"/>
    <x v="1"/>
  </r>
  <r>
    <s v="b9a74d"/>
    <n v="3"/>
    <n v="24"/>
    <s v="f"/>
    <s v="f4d6e1"/>
    <d v="1899-12-30T00:05:17"/>
    <n v="17"/>
    <x v="91"/>
    <n v="3.4203303837954904E-2"/>
    <x v="1"/>
  </r>
  <r>
    <s v="d5e9a6"/>
    <n v="3"/>
    <n v="19"/>
    <s v="t"/>
    <s v="9f47bf"/>
    <d v="1899-12-30T00:57:31"/>
    <n v="23"/>
    <x v="94"/>
    <n v="4.9319469853026307E-2"/>
    <x v="0"/>
  </r>
  <r>
    <s v="9ec847"/>
    <n v="1"/>
    <n v="19"/>
    <s v="t"/>
    <s v="9f47bf"/>
    <d v="1899-12-30T00:57:31"/>
    <n v="54"/>
    <x v="955"/>
    <n v="3.8597845971933629E-2"/>
    <x v="0"/>
  </r>
  <r>
    <s v="c8d436"/>
    <n v="1"/>
    <n v="19"/>
    <s v="t"/>
    <s v="9f47bf"/>
    <d v="1899-12-30T00:57:31"/>
    <n v="10"/>
    <x v="50"/>
    <n v="7.1477492540617839E-3"/>
    <x v="1"/>
  </r>
  <r>
    <s v="e83aa3"/>
    <n v="4"/>
    <n v="14"/>
    <s v="t"/>
    <s v="1db83f"/>
    <d v="1899-12-30T00:22:45"/>
    <n v="32"/>
    <x v="635"/>
    <n v="9.7138794800879141E-2"/>
    <x v="0"/>
  </r>
  <r>
    <s v="e31d39"/>
    <n v="3"/>
    <n v="14"/>
    <s v="t"/>
    <s v="1db83f"/>
    <d v="1899-12-30T00:22:45"/>
    <n v="10"/>
    <x v="101"/>
    <n v="2.276690503145605E-2"/>
    <x v="0"/>
  </r>
  <r>
    <s v="d5e9a6"/>
    <n v="1"/>
    <n v="14"/>
    <s v="t"/>
    <s v="1db83f"/>
    <d v="1899-12-30T00:22:45"/>
    <n v="23"/>
    <x v="390"/>
    <n v="1.745462719078297E-2"/>
    <x v="0"/>
  </r>
  <r>
    <s v="72f5d4"/>
    <n v="3"/>
    <n v="14"/>
    <s v="t"/>
    <s v="1db83f"/>
    <d v="1899-12-30T00:22:45"/>
    <n v="19"/>
    <x v="31"/>
    <n v="4.3257119559766487E-2"/>
    <x v="0"/>
  </r>
  <r>
    <s v="9ec847"/>
    <n v="2"/>
    <n v="14"/>
    <s v="t"/>
    <s v="1db83f"/>
    <d v="1899-12-30T00:22:45"/>
    <n v="54"/>
    <x v="470"/>
    <n v="8.1960858113241775E-2"/>
    <x v="0"/>
  </r>
  <r>
    <s v="5d267b"/>
    <n v="4"/>
    <n v="14"/>
    <s v="t"/>
    <s v="1db83f"/>
    <d v="1899-12-30T00:22:45"/>
    <n v="40"/>
    <x v="99"/>
    <n v="0.12142349350109892"/>
    <x v="1"/>
  </r>
  <r>
    <s v="c8d436"/>
    <n v="5"/>
    <n v="14"/>
    <s v="t"/>
    <s v="1db83f"/>
    <d v="1899-12-30T00:22:45"/>
    <n v="10"/>
    <x v="374"/>
    <n v="3.794484171909341E-2"/>
    <x v="1"/>
  </r>
  <r>
    <s v="2a2353"/>
    <n v="2"/>
    <n v="14"/>
    <s v="t"/>
    <s v="1db83f"/>
    <d v="1899-12-30T00:22:45"/>
    <n v="57"/>
    <x v="353"/>
    <n v="8.6514239119532974E-2"/>
    <x v="1"/>
  </r>
  <r>
    <s v="b9a74d"/>
    <n v="5"/>
    <n v="14"/>
    <s v="t"/>
    <s v="1db83f"/>
    <d v="1899-12-30T00:22:45"/>
    <n v="17"/>
    <x v="815"/>
    <n v="6.4506230922458802E-2"/>
    <x v="1"/>
  </r>
  <r>
    <s v="2feb6b"/>
    <n v="2"/>
    <n v="14"/>
    <s v="t"/>
    <s v="1db83f"/>
    <d v="1899-12-30T00:22:45"/>
    <n v="29"/>
    <x v="436"/>
    <n v="4.4016016394148358E-2"/>
    <x v="1"/>
  </r>
  <r>
    <s v="c4a632"/>
    <n v="3"/>
    <n v="5"/>
    <s v="t"/>
    <s v="f7cab8"/>
    <d v="1899-12-30T00:51:50"/>
    <n v="13"/>
    <x v="456"/>
    <n v="3.2694334550986304E-2"/>
    <x v="0"/>
  </r>
  <r>
    <s v="9ec847"/>
    <n v="4"/>
    <n v="5"/>
    <s v="t"/>
    <s v="f7cab8"/>
    <d v="1899-12-30T00:51:50"/>
    <n v="54"/>
    <x v="89"/>
    <n v="0.18107631443623182"/>
    <x v="0"/>
  </r>
  <r>
    <s v="f084eb"/>
    <n v="4"/>
    <n v="5"/>
    <s v="t"/>
    <s v="f7cab8"/>
    <d v="1899-12-30T00:51:50"/>
    <n v="36"/>
    <x v="770"/>
    <n v="0.12071754295748788"/>
    <x v="1"/>
  </r>
  <r>
    <s v="b9a74d"/>
    <n v="1"/>
    <n v="5"/>
    <s v="t"/>
    <s v="f7cab8"/>
    <d v="1899-12-30T00:51:50"/>
    <n v="17"/>
    <x v="634"/>
    <n v="1.4251376599147873E-2"/>
    <x v="1"/>
  </r>
  <r>
    <s v="e83aa3"/>
    <n v="5"/>
    <n v="7"/>
    <s v="f"/>
    <s v="5ad5a6"/>
    <d v="1899-12-30T00:20:01"/>
    <n v="32"/>
    <x v="527"/>
    <n v="0.13130680111165347"/>
    <x v="0"/>
  </r>
  <r>
    <s v="e31d39"/>
    <n v="4"/>
    <n v="7"/>
    <s v="f"/>
    <s v="5ad5a6"/>
    <d v="1899-12-30T00:20:01"/>
    <n v="10"/>
    <x v="528"/>
    <n v="3.2826700277913366E-2"/>
    <x v="0"/>
  </r>
  <r>
    <s v="d5e9a6"/>
    <n v="1"/>
    <n v="7"/>
    <s v="f"/>
    <s v="5ad5a6"/>
    <d v="1899-12-30T00:20:01"/>
    <n v="23"/>
    <x v="514"/>
    <n v="1.8875352659800188E-2"/>
    <x v="0"/>
  </r>
  <r>
    <s v="72f5d4"/>
    <n v="5"/>
    <n v="7"/>
    <s v="f"/>
    <s v="5ad5a6"/>
    <d v="1899-12-30T00:20:01"/>
    <n v="19"/>
    <x v="1135"/>
    <n v="7.7963413160044265E-2"/>
    <x v="0"/>
  </r>
  <r>
    <s v="c8d436"/>
    <n v="1"/>
    <n v="7"/>
    <s v="f"/>
    <s v="5ad5a6"/>
    <d v="1899-12-30T00:20:01"/>
    <n v="10"/>
    <x v="516"/>
    <n v="8.2066750694783416E-3"/>
    <x v="1"/>
  </r>
  <r>
    <s v="2a2353"/>
    <n v="2"/>
    <n v="7"/>
    <s v="f"/>
    <s v="5ad5a6"/>
    <d v="1899-12-30T00:20:01"/>
    <n v="57"/>
    <x v="435"/>
    <n v="9.3556095792053109E-2"/>
    <x v="1"/>
  </r>
  <r>
    <s v="b9a74d"/>
    <n v="3"/>
    <n v="7"/>
    <s v="f"/>
    <s v="5ad5a6"/>
    <d v="1899-12-30T00:20:01"/>
    <n v="17"/>
    <x v="1092"/>
    <n v="4.1854042854339552E-2"/>
    <x v="1"/>
  </r>
  <r>
    <s v="e83aa3"/>
    <n v="5"/>
    <n v="23"/>
    <s v="t"/>
    <s v="edd773"/>
    <d v="1899-12-30T00:54:19"/>
    <n v="32"/>
    <x v="550"/>
    <n v="0.10871638371610021"/>
    <x v="0"/>
  </r>
  <r>
    <s v="e31d39"/>
    <n v="4"/>
    <n v="23"/>
    <s v="t"/>
    <s v="edd773"/>
    <d v="1899-12-30T00:54:19"/>
    <n v="10"/>
    <x v="163"/>
    <n v="2.7179095929025052E-2"/>
    <x v="0"/>
  </r>
  <r>
    <s v="d5e9a6"/>
    <n v="4"/>
    <n v="23"/>
    <s v="t"/>
    <s v="edd773"/>
    <d v="1899-12-30T00:54:19"/>
    <n v="23"/>
    <x v="551"/>
    <n v="6.2511920636757617E-2"/>
    <x v="0"/>
  </r>
  <r>
    <s v="9ec847"/>
    <n v="4"/>
    <n v="23"/>
    <s v="t"/>
    <s v="edd773"/>
    <d v="1899-12-30T00:54:19"/>
    <n v="54"/>
    <x v="552"/>
    <n v="0.14676711801673525"/>
    <x v="0"/>
  </r>
  <r>
    <s v="5d267b"/>
    <n v="4"/>
    <n v="23"/>
    <s v="t"/>
    <s v="edd773"/>
    <d v="1899-12-30T00:54:19"/>
    <n v="40"/>
    <x v="550"/>
    <n v="0.10871638371610021"/>
    <x v="1"/>
  </r>
  <r>
    <s v="c8d436"/>
    <n v="4"/>
    <n v="23"/>
    <s v="t"/>
    <s v="edd773"/>
    <d v="1899-12-30T00:54:19"/>
    <n v="10"/>
    <x v="163"/>
    <n v="2.7179095929025052E-2"/>
    <x v="1"/>
  </r>
  <r>
    <s v="2a2353"/>
    <n v="5"/>
    <n v="23"/>
    <s v="t"/>
    <s v="edd773"/>
    <d v="1899-12-30T00:54:19"/>
    <n v="57"/>
    <x v="1002"/>
    <n v="0.1936510584943035"/>
    <x v="1"/>
  </r>
  <r>
    <s v="f084eb"/>
    <n v="4"/>
    <n v="23"/>
    <s v="t"/>
    <s v="edd773"/>
    <d v="1899-12-30T00:54:19"/>
    <n v="36"/>
    <x v="19"/>
    <n v="9.7844745344490183E-2"/>
    <x v="1"/>
  </r>
  <r>
    <s v="2feb6b"/>
    <n v="3"/>
    <n v="23"/>
    <s v="t"/>
    <s v="edd773"/>
    <d v="1899-12-30T00:54:19"/>
    <n v="29"/>
    <x v="1014"/>
    <n v="5.9114533645629477E-2"/>
    <x v="1"/>
  </r>
  <r>
    <s v="c4a632"/>
    <n v="2"/>
    <n v="10"/>
    <s v="t"/>
    <s v="908a52"/>
    <d v="1899-12-30T00:56:14"/>
    <n v="13"/>
    <x v="559"/>
    <n v="2.0649053400622931E-2"/>
    <x v="0"/>
  </r>
  <r>
    <s v="d5e9a6"/>
    <n v="1"/>
    <n v="10"/>
    <s v="t"/>
    <s v="908a52"/>
    <d v="1899-12-30T00:56:14"/>
    <n v="23"/>
    <x v="578"/>
    <n v="1.8266470315935666E-2"/>
    <x v="0"/>
  </r>
  <r>
    <s v="9ec847"/>
    <n v="1"/>
    <n v="10"/>
    <s v="t"/>
    <s v="908a52"/>
    <d v="1899-12-30T00:56:14"/>
    <n v="54"/>
    <x v="1080"/>
    <n v="4.2886495524370696E-2"/>
    <x v="0"/>
  </r>
  <r>
    <s v="c8d436"/>
    <n v="3"/>
    <n v="10"/>
    <s v="t"/>
    <s v="908a52"/>
    <d v="1899-12-30T00:56:14"/>
    <n v="10"/>
    <x v="967"/>
    <n v="2.3825830846872609E-2"/>
    <x v="1"/>
  </r>
  <r>
    <s v="2a2353"/>
    <n v="2"/>
    <n v="10"/>
    <s v="t"/>
    <s v="908a52"/>
    <d v="1899-12-30T00:56:14"/>
    <n v="57"/>
    <x v="580"/>
    <n v="9.0538157218115922E-2"/>
    <x v="1"/>
  </r>
  <r>
    <s v="f084eb"/>
    <n v="3"/>
    <n v="10"/>
    <s v="t"/>
    <s v="908a52"/>
    <d v="1899-12-30T00:56:14"/>
    <n v="36"/>
    <x v="258"/>
    <n v="8.5772991048741393E-2"/>
    <x v="1"/>
  </r>
  <r>
    <s v="2feb6b"/>
    <n v="2"/>
    <n v="10"/>
    <s v="t"/>
    <s v="908a52"/>
    <d v="1899-12-30T00:56:14"/>
    <n v="29"/>
    <x v="582"/>
    <n v="4.6063272970620378E-2"/>
    <x v="1"/>
  </r>
  <r>
    <s v="e31d39"/>
    <n v="2"/>
    <n v="12"/>
    <s v="t"/>
    <s v="1e4fd6"/>
    <d v="1899-12-30T00:57:02"/>
    <n v="10"/>
    <x v="262"/>
    <n v="1.5530911959442888E-2"/>
    <x v="0"/>
  </r>
  <r>
    <s v="d5e9a6"/>
    <n v="1"/>
    <n v="12"/>
    <s v="t"/>
    <s v="1e4fd6"/>
    <d v="1899-12-30T00:57:02"/>
    <n v="23"/>
    <x v="604"/>
    <n v="1.7860548753359316E-2"/>
    <x v="0"/>
  </r>
  <r>
    <s v="5d267b"/>
    <n v="3"/>
    <n v="12"/>
    <s v="t"/>
    <s v="1e4fd6"/>
    <d v="1899-12-30T00:57:02"/>
    <n v="40"/>
    <x v="777"/>
    <n v="9.3185471756657312E-2"/>
    <x v="1"/>
  </r>
  <r>
    <s v="2a2353"/>
    <n v="2"/>
    <n v="12"/>
    <s v="t"/>
    <s v="1e4fd6"/>
    <d v="1899-12-30T00:57:02"/>
    <n v="57"/>
    <x v="605"/>
    <n v="8.8526198168824455E-2"/>
    <x v="1"/>
  </r>
  <r>
    <s v="b9a74d"/>
    <n v="4"/>
    <n v="12"/>
    <s v="t"/>
    <s v="1e4fd6"/>
    <d v="1899-12-30T00:57:02"/>
    <n v="17"/>
    <x v="485"/>
    <n v="5.2805100662105815E-2"/>
    <x v="1"/>
  </r>
  <r>
    <s v="2feb6b"/>
    <n v="5"/>
    <n v="12"/>
    <s v="t"/>
    <s v="1e4fd6"/>
    <d v="1899-12-30T00:57:02"/>
    <n v="29"/>
    <x v="135"/>
    <n v="0.11259911170596093"/>
    <x v="1"/>
  </r>
  <r>
    <s v="c4a632"/>
    <n v="2"/>
    <n v="13"/>
    <s v="t"/>
    <s v="d64dc3"/>
    <d v="1899-12-30T00:02:58"/>
    <n v="13"/>
    <x v="118"/>
    <n v="1.9960751620602166E-2"/>
    <x v="0"/>
  </r>
  <r>
    <s v="72f5d4"/>
    <n v="1"/>
    <n v="13"/>
    <s v="t"/>
    <s v="d64dc3"/>
    <d v="1899-12-30T00:02:58"/>
    <n v="19"/>
    <x v="1125"/>
    <n v="1.458670310736312E-2"/>
    <x v="0"/>
  </r>
  <r>
    <s v="f084eb"/>
    <n v="3"/>
    <n v="13"/>
    <s v="t"/>
    <s v="d64dc3"/>
    <d v="1899-12-30T00:02:58"/>
    <n v="36"/>
    <x v="683"/>
    <n v="8.2913891347116672E-2"/>
    <x v="1"/>
  </r>
  <r>
    <s v="2feb6b"/>
    <n v="1"/>
    <n v="13"/>
    <s v="t"/>
    <s v="d64dc3"/>
    <d v="1899-12-30T00:02:58"/>
    <n v="29"/>
    <x v="886"/>
    <n v="2.2263915269133183E-2"/>
    <x v="1"/>
  </r>
  <r>
    <s v="e31d39"/>
    <n v="5"/>
    <n v="24"/>
    <s v="t"/>
    <s v="22efa6"/>
    <d v="1899-12-30T00:46:22"/>
    <n v="10"/>
    <x v="486"/>
    <n v="3.3532650821524415E-2"/>
    <x v="0"/>
  </r>
  <r>
    <s v="d5e9a6"/>
    <n v="4"/>
    <n v="24"/>
    <s v="t"/>
    <s v="22efa6"/>
    <d v="1899-12-30T00:46:22"/>
    <n v="23"/>
    <x v="812"/>
    <n v="6.1700077511604917E-2"/>
    <x v="0"/>
  </r>
  <r>
    <s v="2a2353"/>
    <n v="1"/>
    <n v="24"/>
    <s v="t"/>
    <s v="22efa6"/>
    <d v="1899-12-30T00:46:22"/>
    <n v="57"/>
    <x v="706"/>
    <n v="3.8227221936537832E-2"/>
    <x v="1"/>
  </r>
  <r>
    <s v="2feb6b"/>
    <n v="5"/>
    <n v="24"/>
    <s v="t"/>
    <s v="22efa6"/>
    <d v="1899-12-30T00:46:22"/>
    <n v="29"/>
    <x v="1144"/>
    <n v="9.72446873824208E-2"/>
    <x v="1"/>
  </r>
  <r>
    <s v="72f5d4"/>
    <n v="5"/>
    <n v="7"/>
    <s v="t"/>
    <s v="2c372d"/>
    <d v="1899-12-30T00:46:48"/>
    <n v="19"/>
    <x v="1135"/>
    <n v="7.7963413160044265E-2"/>
    <x v="0"/>
  </r>
  <r>
    <s v="b9a74d"/>
    <n v="1"/>
    <n v="7"/>
    <s v="t"/>
    <s v="2c372d"/>
    <d v="1899-12-30T00:46:48"/>
    <n v="17"/>
    <x v="963"/>
    <n v="1.3951347618113183E-2"/>
    <x v="1"/>
  </r>
  <r>
    <s v="c8d436"/>
    <n v="5"/>
    <n v="13"/>
    <s v="f"/>
    <s v="bafa81"/>
    <d v="1899-12-30T00:23:30"/>
    <n v="10"/>
    <x v="751"/>
    <n v="3.8386060808850313E-2"/>
    <x v="1"/>
  </r>
  <r>
    <s v="c4a632"/>
    <n v="1"/>
    <n v="23"/>
    <s v="t"/>
    <s v="5bd828"/>
    <d v="1899-12-30T00:56:46"/>
    <n v="13"/>
    <x v="1133"/>
    <n v="8.8332061769331414E-3"/>
    <x v="0"/>
  </r>
  <r>
    <s v="e83aa3"/>
    <n v="5"/>
    <n v="23"/>
    <s v="t"/>
    <s v="5bd828"/>
    <d v="1899-12-30T00:56:46"/>
    <n v="32"/>
    <x v="550"/>
    <n v="0.10871638371610021"/>
    <x v="0"/>
  </r>
  <r>
    <s v="e31d39"/>
    <n v="2"/>
    <n v="23"/>
    <s v="t"/>
    <s v="5bd828"/>
    <d v="1899-12-30T00:56:46"/>
    <n v="10"/>
    <x v="161"/>
    <n v="1.3589547964512526E-2"/>
    <x v="0"/>
  </r>
  <r>
    <s v="d5e9a6"/>
    <n v="5"/>
    <n v="23"/>
    <s v="t"/>
    <s v="5bd828"/>
    <d v="1899-12-30T00:56:46"/>
    <n v="23"/>
    <x v="1001"/>
    <n v="7.8139900795947015E-2"/>
    <x v="0"/>
  </r>
  <r>
    <s v="72f5d4"/>
    <n v="1"/>
    <n v="23"/>
    <s v="t"/>
    <s v="5bd828"/>
    <d v="1899-12-30T00:56:46"/>
    <n v="19"/>
    <x v="625"/>
    <n v="1.29100705662869E-2"/>
    <x v="0"/>
  </r>
  <r>
    <s v="9ec847"/>
    <n v="5"/>
    <n v="23"/>
    <s v="t"/>
    <s v="5bd828"/>
    <d v="1899-12-30T00:56:46"/>
    <n v="54"/>
    <x v="250"/>
    <n v="0.1834588975209191"/>
    <x v="0"/>
  </r>
  <r>
    <s v="c8d436"/>
    <n v="2"/>
    <n v="23"/>
    <s v="t"/>
    <s v="5bd828"/>
    <d v="1899-12-30T00:56:46"/>
    <n v="10"/>
    <x v="161"/>
    <n v="1.3589547964512526E-2"/>
    <x v="1"/>
  </r>
  <r>
    <s v="2a2353"/>
    <n v="5"/>
    <n v="23"/>
    <s v="t"/>
    <s v="5bd828"/>
    <d v="1899-12-30T00:56:46"/>
    <n v="57"/>
    <x v="1002"/>
    <n v="0.1936510584943035"/>
    <x v="1"/>
  </r>
  <r>
    <s v="b9a74d"/>
    <n v="5"/>
    <n v="23"/>
    <s v="t"/>
    <s v="5bd828"/>
    <d v="1899-12-30T00:56:46"/>
    <n v="17"/>
    <x v="1162"/>
    <n v="5.7755578849178237E-2"/>
    <x v="1"/>
  </r>
  <r>
    <s v="e31d39"/>
    <n v="5"/>
    <n v="9"/>
    <s v="f"/>
    <n v="990000"/>
    <d v="1899-12-30T00:17:25"/>
    <n v="10"/>
    <x v="79"/>
    <n v="4.0150937167877918E-2"/>
    <x v="0"/>
  </r>
  <r>
    <s v="9ec847"/>
    <n v="5"/>
    <n v="9"/>
    <s v="f"/>
    <n v="990000"/>
    <d v="1899-12-30T00:17:25"/>
    <n v="54"/>
    <x v="741"/>
    <n v="0.21681506070654077"/>
    <x v="0"/>
  </r>
  <r>
    <s v="5d267b"/>
    <n v="5"/>
    <n v="9"/>
    <s v="f"/>
    <n v="990000"/>
    <d v="1899-12-30T00:17:25"/>
    <n v="40"/>
    <x v="407"/>
    <n v="0.16060374867151167"/>
    <x v="1"/>
  </r>
  <r>
    <s v="2a2353"/>
    <n v="3"/>
    <n v="9"/>
    <s v="f"/>
    <n v="990000"/>
    <d v="1899-12-30T00:17:25"/>
    <n v="57"/>
    <x v="904"/>
    <n v="0.13731620511414247"/>
    <x v="1"/>
  </r>
  <r>
    <s v="f084eb"/>
    <n v="1"/>
    <n v="9"/>
    <s v="f"/>
    <n v="990000"/>
    <d v="1899-12-30T00:17:25"/>
    <n v="36"/>
    <x v="81"/>
    <n v="2.8908674760872097E-2"/>
    <x v="1"/>
  </r>
  <r>
    <s v="b9a74d"/>
    <n v="5"/>
    <n v="9"/>
    <s v="f"/>
    <n v="990000"/>
    <d v="1899-12-30T00:17:25"/>
    <n v="17"/>
    <x v="1165"/>
    <n v="6.825659318539247E-2"/>
    <x v="1"/>
  </r>
  <r>
    <s v="2feb6b"/>
    <n v="3"/>
    <n v="9"/>
    <s v="f"/>
    <n v="990000"/>
    <d v="1899-12-30T00:17:25"/>
    <n v="29"/>
    <x v="498"/>
    <n v="6.9862630672107573E-2"/>
    <x v="1"/>
  </r>
  <r>
    <s v="e83aa3"/>
    <n v="4"/>
    <n v="6"/>
    <s v="t"/>
    <s v="3ff0ea"/>
    <d v="1899-12-30T00:13:02"/>
    <n v="32"/>
    <x v="393"/>
    <n v="0.10617496175910045"/>
    <x v="0"/>
  </r>
  <r>
    <s v="e31d39"/>
    <n v="5"/>
    <n v="6"/>
    <s v="t"/>
    <s v="3ff0ea"/>
    <d v="1899-12-30T00:13:02"/>
    <n v="10"/>
    <x v="412"/>
    <n v="4.1474594437148619E-2"/>
    <x v="0"/>
  </r>
  <r>
    <s v="d5e9a6"/>
    <n v="3"/>
    <n v="6"/>
    <s v="t"/>
    <s v="3ff0ea"/>
    <d v="1899-12-30T00:13:02"/>
    <n v="23"/>
    <x v="37"/>
    <n v="5.7234940323265086E-2"/>
    <x v="0"/>
  </r>
  <r>
    <s v="72f5d4"/>
    <n v="2"/>
    <n v="6"/>
    <s v="t"/>
    <s v="3ff0ea"/>
    <d v="1899-12-30T00:13:02"/>
    <n v="19"/>
    <x v="279"/>
    <n v="3.1520691772232948E-2"/>
    <x v="0"/>
  </r>
  <r>
    <s v="9ec847"/>
    <n v="1"/>
    <n v="6"/>
    <s v="t"/>
    <s v="3ff0ea"/>
    <d v="1899-12-30T00:13:02"/>
    <n v="54"/>
    <x v="1084"/>
    <n v="4.4792561992120505E-2"/>
    <x v="0"/>
  </r>
  <r>
    <s v="5d267b"/>
    <n v="5"/>
    <n v="6"/>
    <s v="t"/>
    <s v="3ff0ea"/>
    <d v="1899-12-30T00:13:02"/>
    <n v="40"/>
    <x v="280"/>
    <n v="0.16589837774859448"/>
    <x v="1"/>
  </r>
  <r>
    <s v="2a2353"/>
    <n v="3"/>
    <n v="6"/>
    <s v="t"/>
    <s v="3ff0ea"/>
    <d v="1899-12-30T00:13:02"/>
    <n v="57"/>
    <x v="395"/>
    <n v="0.14184311297504823"/>
    <x v="1"/>
  </r>
  <r>
    <s v="e31d39"/>
    <n v="2"/>
    <n v="21"/>
    <s v="t"/>
    <s v="096b70"/>
    <d v="1899-12-30T00:50:24"/>
    <n v="10"/>
    <x v="5"/>
    <n v="1.3942523236318045E-2"/>
    <x v="0"/>
  </r>
  <r>
    <s v="d5e9a6"/>
    <n v="1"/>
    <n v="21"/>
    <s v="t"/>
    <s v="096b70"/>
    <d v="1899-12-30T00:50:24"/>
    <n v="23"/>
    <x v="11"/>
    <n v="1.6033901721765755E-2"/>
    <x v="0"/>
  </r>
  <r>
    <s v="9ec847"/>
    <n v="1"/>
    <n v="21"/>
    <s v="t"/>
    <s v="096b70"/>
    <d v="1899-12-30T00:50:24"/>
    <n v="54"/>
    <x v="992"/>
    <n v="3.7644812738058725E-2"/>
    <x v="0"/>
  </r>
  <r>
    <s v="5d267b"/>
    <n v="2"/>
    <n v="21"/>
    <s v="t"/>
    <s v="096b70"/>
    <d v="1899-12-30T00:50:24"/>
    <n v="40"/>
    <x v="303"/>
    <n v="5.577009294527218E-2"/>
    <x v="1"/>
  </r>
  <r>
    <s v="c8d436"/>
    <n v="5"/>
    <n v="21"/>
    <s v="t"/>
    <s v="096b70"/>
    <d v="1899-12-30T00:50:24"/>
    <n v="10"/>
    <x v="301"/>
    <n v="3.4856308090795117E-2"/>
    <x v="1"/>
  </r>
  <r>
    <s v="2a2353"/>
    <n v="5"/>
    <n v="21"/>
    <s v="t"/>
    <s v="096b70"/>
    <d v="1899-12-30T00:50:24"/>
    <n v="57"/>
    <x v="738"/>
    <n v="0.19868095611753217"/>
    <x v="1"/>
  </r>
  <r>
    <s v="b9a74d"/>
    <n v="2"/>
    <n v="21"/>
    <s v="t"/>
    <s v="096b70"/>
    <d v="1899-12-30T00:50:24"/>
    <n v="17"/>
    <x v="403"/>
    <n v="2.3702289501740675E-2"/>
    <x v="1"/>
  </r>
  <r>
    <s v="2feb6b"/>
    <n v="2"/>
    <n v="21"/>
    <s v="t"/>
    <s v="096b70"/>
    <d v="1899-12-30T00:50:24"/>
    <n v="29"/>
    <x v="404"/>
    <n v="4.0433317385322333E-2"/>
    <x v="1"/>
  </r>
  <r>
    <s v="c8d436"/>
    <n v="4"/>
    <n v="24"/>
    <s v="f"/>
    <s v="98673f"/>
    <d v="1899-12-30T00:56:03"/>
    <n v="10"/>
    <x v="88"/>
    <n v="2.6826120657219531E-2"/>
    <x v="1"/>
  </r>
  <r>
    <s v="2a2353"/>
    <n v="1"/>
    <n v="24"/>
    <s v="f"/>
    <s v="98673f"/>
    <d v="1899-12-30T00:56:03"/>
    <n v="57"/>
    <x v="706"/>
    <n v="3.8227221936537832E-2"/>
    <x v="1"/>
  </r>
  <r>
    <s v="b9a74d"/>
    <n v="1"/>
    <n v="24"/>
    <s v="f"/>
    <s v="98673f"/>
    <d v="1899-12-30T00:56:03"/>
    <n v="17"/>
    <x v="447"/>
    <n v="1.1401101279318301E-2"/>
    <x v="1"/>
  </r>
  <r>
    <s v="2feb6b"/>
    <n v="4"/>
    <n v="24"/>
    <s v="f"/>
    <s v="98673f"/>
    <d v="1899-12-30T00:56:03"/>
    <n v="29"/>
    <x v="754"/>
    <n v="7.7795749905936629E-2"/>
    <x v="1"/>
  </r>
  <r>
    <s v="e31d39"/>
    <n v="5"/>
    <n v="18"/>
    <s v="t"/>
    <s v="1aa420"/>
    <d v="1899-12-30T00:52:08"/>
    <n v="10"/>
    <x v="208"/>
    <n v="3.6179965360065812E-2"/>
    <x v="0"/>
  </r>
  <r>
    <s v="d5e9a6"/>
    <n v="5"/>
    <n v="18"/>
    <s v="t"/>
    <s v="1aa420"/>
    <d v="1899-12-30T00:52:08"/>
    <n v="23"/>
    <x v="991"/>
    <n v="8.3213920328151378E-2"/>
    <x v="0"/>
  </r>
  <r>
    <s v="72f5d4"/>
    <n v="3"/>
    <n v="18"/>
    <s v="t"/>
    <s v="1aa420"/>
    <d v="1899-12-30T00:52:08"/>
    <n v="19"/>
    <x v="106"/>
    <n v="4.1245160510475033E-2"/>
    <x v="0"/>
  </r>
  <r>
    <s v="5d267b"/>
    <n v="4"/>
    <n v="18"/>
    <s v="t"/>
    <s v="1aa420"/>
    <d v="1899-12-30T00:52:08"/>
    <n v="40"/>
    <x v="189"/>
    <n v="0.11577588915221063"/>
    <x v="1"/>
  </r>
  <r>
    <s v="f084eb"/>
    <n v="5"/>
    <n v="18"/>
    <s v="t"/>
    <s v="1aa420"/>
    <d v="1899-12-30T00:52:08"/>
    <n v="36"/>
    <x v="583"/>
    <n v="0.13024787529623694"/>
    <x v="1"/>
  </r>
  <r>
    <s v="c4a632"/>
    <n v="3"/>
    <n v="2"/>
    <s v="t"/>
    <s v="566c93"/>
    <d v="1899-12-30T00:30:49"/>
    <n v="13"/>
    <x v="296"/>
    <n v="3.3726787221017449E-2"/>
    <x v="0"/>
  </r>
  <r>
    <s v="e31d39"/>
    <n v="3"/>
    <n v="2"/>
    <s v="t"/>
    <s v="566c93"/>
    <d v="1899-12-30T00:30:49"/>
    <n v="10"/>
    <x v="366"/>
    <n v="2.5943682477705728E-2"/>
    <x v="0"/>
  </r>
  <r>
    <s v="72f5d4"/>
    <n v="5"/>
    <n v="2"/>
    <s v="t"/>
    <s v="566c93"/>
    <d v="1899-12-30T00:30:49"/>
    <n v="19"/>
    <x v="365"/>
    <n v="8.2154994512734808E-2"/>
    <x v="0"/>
  </r>
  <r>
    <s v="9ec847"/>
    <n v="5"/>
    <n v="2"/>
    <s v="t"/>
    <s v="566c93"/>
    <d v="1899-12-30T00:30:49"/>
    <n v="54"/>
    <x v="298"/>
    <n v="0.23349314229935159"/>
    <x v="0"/>
  </r>
  <r>
    <s v="e83aa3"/>
    <n v="1"/>
    <n v="12"/>
    <s v="f"/>
    <s v="245dc1"/>
    <d v="1899-12-30T00:57:39"/>
    <n v="32"/>
    <x v="995"/>
    <n v="2.4849459135108616E-2"/>
    <x v="0"/>
  </r>
  <r>
    <s v="d5e9a6"/>
    <n v="1"/>
    <n v="12"/>
    <s v="f"/>
    <s v="245dc1"/>
    <d v="1899-12-30T00:57:39"/>
    <n v="23"/>
    <x v="604"/>
    <n v="1.7860548753359316E-2"/>
    <x v="0"/>
  </r>
  <r>
    <s v="9ec847"/>
    <n v="3"/>
    <n v="12"/>
    <s v="f"/>
    <s v="245dc1"/>
    <d v="1899-12-30T00:57:39"/>
    <n v="54"/>
    <x v="314"/>
    <n v="0.12580038687148737"/>
    <x v="0"/>
  </r>
  <r>
    <s v="f084eb"/>
    <n v="4"/>
    <n v="12"/>
    <s v="f"/>
    <s v="245dc1"/>
    <d v="1899-12-30T00:57:39"/>
    <n v="36"/>
    <x v="92"/>
    <n v="0.11182256610798877"/>
    <x v="1"/>
  </r>
  <r>
    <s v="b9a74d"/>
    <n v="2"/>
    <n v="12"/>
    <s v="f"/>
    <s v="245dc1"/>
    <d v="1899-12-30T00:57:39"/>
    <n v="17"/>
    <x v="606"/>
    <n v="2.6402550331052908E-2"/>
    <x v="1"/>
  </r>
  <r>
    <s v="c4a632"/>
    <n v="4"/>
    <n v="22"/>
    <s v="t"/>
    <s v="237c59"/>
    <d v="1899-12-30T00:01:02"/>
    <n v="13"/>
    <x v="240"/>
    <n v="3.5791692561079745E-2"/>
    <x v="0"/>
  </r>
  <r>
    <s v="d5e9a6"/>
    <n v="5"/>
    <n v="22"/>
    <s v="t"/>
    <s v="237c59"/>
    <d v="1899-12-30T00:01:02"/>
    <n v="23"/>
    <x v="841"/>
    <n v="7.915470470238789E-2"/>
    <x v="0"/>
  </r>
  <r>
    <s v="72f5d4"/>
    <n v="5"/>
    <n v="22"/>
    <s v="t"/>
    <s v="237c59"/>
    <d v="1899-12-30T00:01:02"/>
    <n v="19"/>
    <x v="1094"/>
    <n v="6.5388669101972621E-2"/>
    <x v="0"/>
  </r>
  <r>
    <s v="5d267b"/>
    <n v="1"/>
    <n v="22"/>
    <s v="t"/>
    <s v="237c59"/>
    <d v="1899-12-30T00:01:02"/>
    <n v="40"/>
    <x v="241"/>
    <n v="2.7532071200830573E-2"/>
    <x v="1"/>
  </r>
  <r>
    <s v="c8d436"/>
    <n v="2"/>
    <n v="22"/>
    <s v="t"/>
    <s v="237c59"/>
    <d v="1899-12-30T00:01:02"/>
    <n v="10"/>
    <x v="725"/>
    <n v="1.3766035600415286E-2"/>
    <x v="1"/>
  </r>
  <r>
    <s v="2a2353"/>
    <n v="1"/>
    <n v="22"/>
    <s v="t"/>
    <s v="237c59"/>
    <d v="1899-12-30T00:01:02"/>
    <n v="57"/>
    <x v="368"/>
    <n v="3.9233201461183566E-2"/>
    <x v="1"/>
  </r>
  <r>
    <s v="f084eb"/>
    <n v="1"/>
    <n v="22"/>
    <s v="t"/>
    <s v="237c59"/>
    <d v="1899-12-30T00:01:02"/>
    <n v="36"/>
    <x v="560"/>
    <n v="2.4778864080747514E-2"/>
    <x v="1"/>
  </r>
  <r>
    <s v="b9a74d"/>
    <n v="5"/>
    <n v="22"/>
    <s v="t"/>
    <s v="237c59"/>
    <d v="1899-12-30T00:01:02"/>
    <n v="17"/>
    <x v="1153"/>
    <n v="5.8505651301764959E-2"/>
    <x v="1"/>
  </r>
  <r>
    <s v="2feb6b"/>
    <n v="3"/>
    <n v="22"/>
    <s v="t"/>
    <s v="237c59"/>
    <d v="1899-12-30T00:01:02"/>
    <n v="29"/>
    <x v="640"/>
    <n v="5.988225486180649E-2"/>
    <x v="1"/>
  </r>
  <r>
    <s v="e31d39"/>
    <n v="2"/>
    <n v="14"/>
    <s v="t"/>
    <s v="b2c4a3"/>
    <d v="1899-12-30T00:46:18"/>
    <n v="10"/>
    <x v="441"/>
    <n v="1.5177936687637365E-2"/>
    <x v="0"/>
  </r>
  <r>
    <s v="d5e9a6"/>
    <n v="5"/>
    <n v="14"/>
    <s v="t"/>
    <s v="b2c4a3"/>
    <d v="1899-12-30T00:46:18"/>
    <n v="23"/>
    <x v="44"/>
    <n v="8.7273135953914852E-2"/>
    <x v="0"/>
  </r>
  <r>
    <s v="72f5d4"/>
    <n v="1"/>
    <n v="14"/>
    <s v="t"/>
    <s v="b2c4a3"/>
    <d v="1899-12-30T00:46:18"/>
    <n v="19"/>
    <x v="45"/>
    <n v="1.4419039853255497E-2"/>
    <x v="0"/>
  </r>
  <r>
    <s v="9ec847"/>
    <n v="2"/>
    <n v="14"/>
    <s v="t"/>
    <s v="b2c4a3"/>
    <d v="1899-12-30T00:46:18"/>
    <n v="54"/>
    <x v="470"/>
    <n v="8.1960858113241775E-2"/>
    <x v="0"/>
  </r>
  <r>
    <s v="5d267b"/>
    <n v="5"/>
    <n v="14"/>
    <s v="t"/>
    <s v="b2c4a3"/>
    <d v="1899-12-30T00:46:18"/>
    <n v="40"/>
    <x v="46"/>
    <n v="0.15177936687637364"/>
    <x v="1"/>
  </r>
  <r>
    <s v="c8d436"/>
    <n v="2"/>
    <n v="14"/>
    <s v="t"/>
    <s v="b2c4a3"/>
    <d v="1899-12-30T00:46:18"/>
    <n v="10"/>
    <x v="441"/>
    <n v="1.5177936687637365E-2"/>
    <x v="1"/>
  </r>
  <r>
    <s v="2a2353"/>
    <n v="2"/>
    <n v="14"/>
    <s v="t"/>
    <s v="b2c4a3"/>
    <d v="1899-12-30T00:46:18"/>
    <n v="57"/>
    <x v="353"/>
    <n v="8.6514239119532974E-2"/>
    <x v="1"/>
  </r>
  <r>
    <s v="f084eb"/>
    <n v="1"/>
    <n v="14"/>
    <s v="t"/>
    <s v="b2c4a3"/>
    <d v="1899-12-30T00:46:18"/>
    <n v="36"/>
    <x v="859"/>
    <n v="2.7320286037747259E-2"/>
    <x v="1"/>
  </r>
  <r>
    <s v="b9a74d"/>
    <n v="1"/>
    <n v="14"/>
    <s v="t"/>
    <s v="b2c4a3"/>
    <d v="1899-12-30T00:46:18"/>
    <n v="17"/>
    <x v="354"/>
    <n v="1.290124618449176E-2"/>
    <x v="1"/>
  </r>
  <r>
    <s v="e31d39"/>
    <n v="5"/>
    <n v="11"/>
    <s v="f"/>
    <s v="594a8c"/>
    <d v="1899-12-30T00:32:51"/>
    <n v="10"/>
    <x v="475"/>
    <n v="3.9268498988364112E-2"/>
    <x v="0"/>
  </r>
  <r>
    <s v="72f5d4"/>
    <n v="4"/>
    <n v="11"/>
    <s v="f"/>
    <s v="594a8c"/>
    <d v="1899-12-30T00:32:51"/>
    <n v="19"/>
    <x v="808"/>
    <n v="5.9688118462313457E-2"/>
    <x v="0"/>
  </r>
  <r>
    <s v="2a2353"/>
    <n v="3"/>
    <n v="11"/>
    <s v="f"/>
    <s v="594a8c"/>
    <d v="1899-12-30T00:32:51"/>
    <n v="57"/>
    <x v="809"/>
    <n v="0.13429826654020527"/>
    <x v="1"/>
  </r>
  <r>
    <s v="c4a632"/>
    <n v="5"/>
    <n v="19"/>
    <s v="f"/>
    <n v="555604"/>
    <d v="1899-12-30T00:02:15"/>
    <n v="13"/>
    <x v="48"/>
    <n v="4.6460370151401593E-2"/>
    <x v="0"/>
  </r>
  <r>
    <s v="e83aa3"/>
    <n v="1"/>
    <n v="19"/>
    <s v="f"/>
    <n v="555604"/>
    <d v="1899-12-30T00:02:15"/>
    <n v="32"/>
    <x v="398"/>
    <n v="2.2872797612997708E-2"/>
    <x v="0"/>
  </r>
  <r>
    <s v="e31d39"/>
    <n v="3"/>
    <n v="19"/>
    <s v="f"/>
    <n v="555604"/>
    <d v="1899-12-30T00:02:15"/>
    <n v="10"/>
    <x v="341"/>
    <n v="2.1443247762185348E-2"/>
    <x v="0"/>
  </r>
  <r>
    <s v="d5e9a6"/>
    <n v="1"/>
    <n v="19"/>
    <s v="f"/>
    <n v="555604"/>
    <d v="1899-12-30T00:02:15"/>
    <n v="23"/>
    <x v="1081"/>
    <n v="1.6439823284342105E-2"/>
    <x v="0"/>
  </r>
  <r>
    <s v="72f5d4"/>
    <n v="2"/>
    <n v="19"/>
    <s v="f"/>
    <n v="555604"/>
    <d v="1899-12-30T00:02:15"/>
    <n v="19"/>
    <x v="1090"/>
    <n v="2.7161447165434775E-2"/>
    <x v="0"/>
  </r>
  <r>
    <s v="9ec847"/>
    <n v="1"/>
    <n v="19"/>
    <s v="f"/>
    <n v="555604"/>
    <d v="1899-12-30T00:02:15"/>
    <n v="54"/>
    <x v="955"/>
    <n v="3.8597845971933629E-2"/>
    <x v="0"/>
  </r>
  <r>
    <s v="5d267b"/>
    <n v="5"/>
    <n v="19"/>
    <s v="f"/>
    <n v="555604"/>
    <d v="1899-12-30T00:02:15"/>
    <n v="40"/>
    <x v="52"/>
    <n v="0.14295498508123564"/>
    <x v="1"/>
  </r>
  <r>
    <s v="2a2353"/>
    <n v="1"/>
    <n v="19"/>
    <s v="f"/>
    <n v="555604"/>
    <d v="1899-12-30T00:02:15"/>
    <n v="57"/>
    <x v="496"/>
    <n v="4.0742170748152166E-2"/>
    <x v="1"/>
  </r>
  <r>
    <s v="f084eb"/>
    <n v="1"/>
    <n v="19"/>
    <s v="f"/>
    <n v="555604"/>
    <d v="1899-12-30T00:02:15"/>
    <n v="36"/>
    <x v="259"/>
    <n v="2.5731897314622422E-2"/>
    <x v="1"/>
  </r>
  <r>
    <s v="b9a74d"/>
    <n v="5"/>
    <n v="19"/>
    <s v="f"/>
    <n v="555604"/>
    <d v="1899-12-30T00:02:15"/>
    <n v="17"/>
    <x v="670"/>
    <n v="6.0755868659525161E-2"/>
    <x v="1"/>
  </r>
  <r>
    <s v="e83aa3"/>
    <n v="2"/>
    <n v="14"/>
    <s v="t"/>
    <s v="5d1e17"/>
    <d v="1899-12-30T00:47:38"/>
    <n v="32"/>
    <x v="1175"/>
    <n v="4.8569397400439571E-2"/>
    <x v="0"/>
  </r>
  <r>
    <s v="e31d39"/>
    <n v="4"/>
    <n v="14"/>
    <s v="t"/>
    <s v="5d1e17"/>
    <d v="1899-12-30T00:47:38"/>
    <n v="10"/>
    <x v="391"/>
    <n v="3.035587337527473E-2"/>
    <x v="0"/>
  </r>
  <r>
    <s v="d5e9a6"/>
    <n v="2"/>
    <n v="14"/>
    <s v="t"/>
    <s v="5d1e17"/>
    <d v="1899-12-30T00:47:38"/>
    <n v="23"/>
    <x v="636"/>
    <n v="3.4909254381565939E-2"/>
    <x v="0"/>
  </r>
  <r>
    <s v="72f5d4"/>
    <n v="2"/>
    <n v="14"/>
    <s v="t"/>
    <s v="5d1e17"/>
    <d v="1899-12-30T00:47:38"/>
    <n v="19"/>
    <x v="1138"/>
    <n v="2.8838079706510995E-2"/>
    <x v="0"/>
  </r>
  <r>
    <s v="5d267b"/>
    <n v="4"/>
    <n v="14"/>
    <s v="t"/>
    <s v="5d1e17"/>
    <d v="1899-12-30T00:47:38"/>
    <n v="40"/>
    <x v="99"/>
    <n v="0.12142349350109892"/>
    <x v="1"/>
  </r>
  <r>
    <s v="2a2353"/>
    <n v="3"/>
    <n v="14"/>
    <s v="t"/>
    <s v="5d1e17"/>
    <d v="1899-12-30T00:47:38"/>
    <n v="57"/>
    <x v="1139"/>
    <n v="0.12977135867929948"/>
    <x v="1"/>
  </r>
  <r>
    <s v="2feb6b"/>
    <n v="2"/>
    <n v="14"/>
    <s v="t"/>
    <s v="5d1e17"/>
    <d v="1899-12-30T00:47:38"/>
    <n v="29"/>
    <x v="436"/>
    <n v="4.4016016394148358E-2"/>
    <x v="1"/>
  </r>
  <r>
    <s v="e83aa3"/>
    <n v="3"/>
    <n v="16"/>
    <s v="f"/>
    <s v="b8d571"/>
    <d v="1899-12-30T00:20:57"/>
    <n v="32"/>
    <x v="265"/>
    <n v="7.1159814795992857E-2"/>
    <x v="0"/>
  </r>
  <r>
    <s v="72f5d4"/>
    <n v="5"/>
    <n v="16"/>
    <s v="f"/>
    <s v="b8d571"/>
    <d v="1899-12-30T00:20:57"/>
    <n v="19"/>
    <x v="1072"/>
    <n v="7.0418566725201262E-2"/>
    <x v="0"/>
  </r>
  <r>
    <s v="9ec847"/>
    <n v="3"/>
    <n v="16"/>
    <s v="f"/>
    <s v="b8d571"/>
    <d v="1899-12-30T00:20:57"/>
    <n v="54"/>
    <x v="202"/>
    <n v="0.12008218746823793"/>
    <x v="0"/>
  </r>
  <r>
    <s v="2a2353"/>
    <n v="1"/>
    <n v="16"/>
    <s v="f"/>
    <s v="b8d571"/>
    <d v="1899-12-30T00:20:57"/>
    <n v="57"/>
    <x v="618"/>
    <n v="4.225114003512076E-2"/>
    <x v="1"/>
  </r>
  <r>
    <s v="f084eb"/>
    <n v="3"/>
    <n v="16"/>
    <s v="f"/>
    <s v="b8d571"/>
    <d v="1899-12-30T00:20:57"/>
    <n v="36"/>
    <x v="139"/>
    <n v="8.0054791645491966E-2"/>
    <x v="1"/>
  </r>
  <r>
    <s v="c4a632"/>
    <n v="5"/>
    <n v="14"/>
    <s v="t"/>
    <s v="6ca7f4"/>
    <d v="1899-12-30T00:32:37"/>
    <n v="13"/>
    <x v="98"/>
    <n v="4.9328294234821435E-2"/>
    <x v="0"/>
  </r>
  <r>
    <s v="d5e9a6"/>
    <n v="3"/>
    <n v="14"/>
    <s v="t"/>
    <s v="6ca7f4"/>
    <d v="1899-12-30T00:32:37"/>
    <n v="23"/>
    <x v="556"/>
    <n v="5.2363881572348905E-2"/>
    <x v="0"/>
  </r>
  <r>
    <s v="2a2353"/>
    <n v="2"/>
    <n v="14"/>
    <s v="t"/>
    <s v="6ca7f4"/>
    <d v="1899-12-30T00:32:37"/>
    <n v="57"/>
    <x v="353"/>
    <n v="8.6514239119532974E-2"/>
    <x v="1"/>
  </r>
  <r>
    <s v="f084eb"/>
    <n v="4"/>
    <n v="14"/>
    <s v="t"/>
    <s v="6ca7f4"/>
    <d v="1899-12-30T00:32:37"/>
    <n v="36"/>
    <x v="549"/>
    <n v="0.10928114415098904"/>
    <x v="1"/>
  </r>
  <r>
    <s v="b9a74d"/>
    <n v="2"/>
    <n v="14"/>
    <s v="t"/>
    <s v="6ca7f4"/>
    <d v="1899-12-30T00:32:37"/>
    <n v="17"/>
    <x v="392"/>
    <n v="2.5802492368983521E-2"/>
    <x v="1"/>
  </r>
  <r>
    <s v="2feb6b"/>
    <n v="2"/>
    <n v="14"/>
    <s v="t"/>
    <s v="6ca7f4"/>
    <d v="1899-12-30T00:32:37"/>
    <n v="29"/>
    <x v="436"/>
    <n v="4.4016016394148358E-2"/>
    <x v="1"/>
  </r>
  <r>
    <s v="c4a632"/>
    <n v="3"/>
    <n v="15"/>
    <s v="f"/>
    <s v="f94ce0"/>
    <d v="1899-12-30T00:41:56"/>
    <n v="13"/>
    <x v="593"/>
    <n v="2.925282565088248E-2"/>
    <x v="0"/>
  </r>
  <r>
    <s v="e31d39"/>
    <n v="3"/>
    <n v="15"/>
    <s v="f"/>
    <s v="f94ce0"/>
    <d v="1899-12-30T00:41:56"/>
    <n v="10"/>
    <x v="595"/>
    <n v="2.2502173577601911E-2"/>
    <x v="0"/>
  </r>
  <r>
    <s v="72f5d4"/>
    <n v="1"/>
    <n v="15"/>
    <s v="f"/>
    <s v="f94ce0"/>
    <d v="1899-12-30T00:41:56"/>
    <n v="19"/>
    <x v="634"/>
    <n v="1.4251376599147873E-2"/>
    <x v="0"/>
  </r>
  <r>
    <s v="2a2353"/>
    <n v="5"/>
    <n v="15"/>
    <s v="f"/>
    <s v="f94ce0"/>
    <d v="1899-12-30T00:41:56"/>
    <n v="57"/>
    <x v="186"/>
    <n v="0.21377064898721815"/>
    <x v="1"/>
  </r>
  <r>
    <s v="f084eb"/>
    <n v="1"/>
    <n v="15"/>
    <s v="f"/>
    <s v="f94ce0"/>
    <d v="1899-12-30T00:41:56"/>
    <n v="36"/>
    <x v="172"/>
    <n v="2.7002608293122291E-2"/>
    <x v="1"/>
  </r>
  <r>
    <s v="b9a74d"/>
    <n v="3"/>
    <n v="15"/>
    <s v="f"/>
    <s v="f94ce0"/>
    <d v="1899-12-30T00:41:56"/>
    <n v="17"/>
    <x v="173"/>
    <n v="3.825369508192325E-2"/>
    <x v="1"/>
  </r>
  <r>
    <s v="2feb6b"/>
    <n v="2"/>
    <n v="15"/>
    <s v="f"/>
    <s v="f94ce0"/>
    <d v="1899-12-30T00:41:56"/>
    <n v="29"/>
    <x v="994"/>
    <n v="4.3504202250030356E-2"/>
    <x v="1"/>
  </r>
  <r>
    <s v="e83aa3"/>
    <n v="2"/>
    <n v="1"/>
    <s v="f"/>
    <s v="1e3127"/>
    <d v="1899-12-30T00:37:28"/>
    <n v="32"/>
    <x v="134"/>
    <n v="5.5911283053994384E-2"/>
    <x v="0"/>
  </r>
  <r>
    <s v="72f5d4"/>
    <n v="5"/>
    <n v="1"/>
    <s v="f"/>
    <s v="1e3127"/>
    <d v="1899-12-30T00:37:28"/>
    <n v="19"/>
    <x v="1076"/>
    <n v="8.2993310783272919E-2"/>
    <x v="0"/>
  </r>
  <r>
    <s v="c8d436"/>
    <n v="2"/>
    <n v="1"/>
    <s v="f"/>
    <s v="1e3127"/>
    <d v="1899-12-30T00:37:28"/>
    <n v="10"/>
    <x v="730"/>
    <n v="1.7472275954373249E-2"/>
    <x v="1"/>
  </r>
  <r>
    <s v="2a2353"/>
    <n v="1"/>
    <n v="1"/>
    <s v="f"/>
    <s v="1e3127"/>
    <d v="1899-12-30T00:37:28"/>
    <n v="57"/>
    <x v="661"/>
    <n v="4.9795986469963756E-2"/>
    <x v="1"/>
  </r>
  <r>
    <s v="2feb6b"/>
    <n v="1"/>
    <n v="1"/>
    <s v="f"/>
    <s v="1e3127"/>
    <d v="1899-12-30T00:37:28"/>
    <n v="29"/>
    <x v="763"/>
    <n v="2.5334800133841207E-2"/>
    <x v="1"/>
  </r>
  <r>
    <s v="c4a632"/>
    <n v="4"/>
    <n v="8"/>
    <s v="f"/>
    <s v="35bbc9"/>
    <d v="1899-12-30T00:35:14"/>
    <n v="13"/>
    <x v="369"/>
    <n v="4.2215842507940214E-2"/>
    <x v="0"/>
  </r>
  <r>
    <s v="e83aa3"/>
    <n v="1"/>
    <n v="8"/>
    <s v="f"/>
    <s v="35bbc9"/>
    <d v="1899-12-30T00:35:14"/>
    <n v="32"/>
    <x v="318"/>
    <n v="2.5978980004886285E-2"/>
    <x v="0"/>
  </r>
  <r>
    <s v="d5e9a6"/>
    <n v="4"/>
    <n v="8"/>
    <s v="f"/>
    <s v="35bbc9"/>
    <d v="1899-12-30T00:35:14"/>
    <n v="23"/>
    <x v="669"/>
    <n v="7.4689567514048066E-2"/>
    <x v="0"/>
  </r>
  <r>
    <s v="9ec847"/>
    <n v="5"/>
    <n v="8"/>
    <s v="f"/>
    <s v="35bbc9"/>
    <d v="1899-12-30T00:35:14"/>
    <n v="54"/>
    <x v="418"/>
    <n v="0.219197643791228"/>
    <x v="0"/>
  </r>
  <r>
    <s v="5d267b"/>
    <n v="3"/>
    <n v="8"/>
    <s v="f"/>
    <s v="35bbc9"/>
    <d v="1899-12-30T00:35:14"/>
    <n v="40"/>
    <x v="325"/>
    <n v="9.7421175018323564E-2"/>
    <x v="1"/>
  </r>
  <r>
    <s v="c8d436"/>
    <n v="4"/>
    <n v="8"/>
    <s v="f"/>
    <s v="35bbc9"/>
    <d v="1899-12-30T00:35:14"/>
    <n v="10"/>
    <x v="384"/>
    <n v="3.2473725006107852E-2"/>
    <x v="1"/>
  </r>
  <r>
    <s v="2a2353"/>
    <n v="1"/>
    <n v="8"/>
    <s v="f"/>
    <s v="35bbc9"/>
    <d v="1899-12-30T00:35:14"/>
    <n v="57"/>
    <x v="320"/>
    <n v="4.6275058133703695E-2"/>
    <x v="1"/>
  </r>
  <r>
    <s v="b9a74d"/>
    <n v="5"/>
    <n v="8"/>
    <s v="f"/>
    <s v="35bbc9"/>
    <d v="1899-12-30T00:35:14"/>
    <n v="17"/>
    <x v="328"/>
    <n v="6.9006665637979192E-2"/>
    <x v="1"/>
  </r>
  <r>
    <s v="c4a632"/>
    <n v="1"/>
    <n v="3"/>
    <s v="f"/>
    <s v="e1ad80"/>
    <d v="1899-12-30T00:21:32"/>
    <n v="13"/>
    <x v="679"/>
    <n v="1.1127545443669022E-2"/>
    <x v="0"/>
  </r>
  <r>
    <s v="e83aa3"/>
    <n v="1"/>
    <n v="3"/>
    <s v="f"/>
    <s v="e1ad80"/>
    <d v="1899-12-30T00:21:32"/>
    <n v="32"/>
    <x v="1047"/>
    <n v="2.7390881092108361E-2"/>
    <x v="0"/>
  </r>
  <r>
    <s v="e83aa3"/>
    <n v="1"/>
    <n v="9"/>
    <s v="t"/>
    <s v="3eb2b6"/>
    <d v="1899-12-30T00:56:41"/>
    <n v="32"/>
    <x v="74"/>
    <n v="2.5696599787441866E-2"/>
    <x v="0"/>
  </r>
  <r>
    <s v="e31d39"/>
    <n v="1"/>
    <n v="9"/>
    <s v="t"/>
    <s v="3eb2b6"/>
    <d v="1899-12-30T00:56:41"/>
    <n v="10"/>
    <x v="153"/>
    <n v="8.0301874335755846E-3"/>
    <x v="0"/>
  </r>
  <r>
    <s v="d5e9a6"/>
    <n v="5"/>
    <n v="9"/>
    <s v="t"/>
    <s v="3eb2b6"/>
    <d v="1899-12-30T00:56:41"/>
    <n v="23"/>
    <x v="571"/>
    <n v="9.2347155486119215E-2"/>
    <x v="0"/>
  </r>
  <r>
    <s v="72f5d4"/>
    <n v="1"/>
    <n v="9"/>
    <s v="t"/>
    <s v="3eb2b6"/>
    <d v="1899-12-30T00:56:41"/>
    <n v="19"/>
    <x v="77"/>
    <n v="1.5257356123793609E-2"/>
    <x v="0"/>
  </r>
  <r>
    <s v="9ec847"/>
    <n v="2"/>
    <n v="9"/>
    <s v="t"/>
    <s v="3eb2b6"/>
    <d v="1899-12-30T00:56:41"/>
    <n v="54"/>
    <x v="78"/>
    <n v="8.6726024282616304E-2"/>
    <x v="0"/>
  </r>
  <r>
    <s v="5d267b"/>
    <n v="1"/>
    <n v="9"/>
    <s v="t"/>
    <s v="3eb2b6"/>
    <d v="1899-12-30T00:56:41"/>
    <n v="40"/>
    <x v="75"/>
    <n v="3.2120749734302338E-2"/>
    <x v="1"/>
  </r>
  <r>
    <s v="2a2353"/>
    <n v="5"/>
    <n v="9"/>
    <s v="t"/>
    <s v="3eb2b6"/>
    <d v="1899-12-30T00:56:41"/>
    <n v="57"/>
    <x v="1011"/>
    <n v="0.22886034185690415"/>
    <x v="1"/>
  </r>
  <r>
    <s v="f084eb"/>
    <n v="5"/>
    <n v="9"/>
    <s v="t"/>
    <s v="3eb2b6"/>
    <d v="1899-12-30T00:56:41"/>
    <n v="36"/>
    <x v="409"/>
    <n v="0.1445433738043605"/>
    <x v="1"/>
  </r>
  <r>
    <s v="2feb6b"/>
    <n v="5"/>
    <n v="9"/>
    <s v="t"/>
    <s v="3eb2b6"/>
    <d v="1899-12-30T00:56:41"/>
    <n v="29"/>
    <x v="158"/>
    <n v="0.11643771778684597"/>
    <x v="1"/>
  </r>
  <r>
    <s v="d5e9a6"/>
    <n v="2"/>
    <n v="6"/>
    <s v="t"/>
    <s v="12a9bf"/>
    <d v="1899-12-30T00:21:11"/>
    <n v="23"/>
    <x v="1120"/>
    <n v="3.815662688217672E-2"/>
    <x v="0"/>
  </r>
  <r>
    <s v="9ec847"/>
    <n v="4"/>
    <n v="6"/>
    <s v="t"/>
    <s v="12a9bf"/>
    <d v="1899-12-30T00:21:11"/>
    <n v="54"/>
    <x v="1065"/>
    <n v="0.17917024796848202"/>
    <x v="0"/>
  </r>
  <r>
    <s v="5d267b"/>
    <n v="1"/>
    <n v="6"/>
    <s v="t"/>
    <s v="12a9bf"/>
    <d v="1899-12-30T00:21:11"/>
    <n v="40"/>
    <x v="281"/>
    <n v="3.3179675549718887E-2"/>
    <x v="1"/>
  </r>
  <r>
    <s v="b9a74d"/>
    <n v="3"/>
    <n v="6"/>
    <s v="t"/>
    <s v="12a9bf"/>
    <d v="1899-12-30T00:21:11"/>
    <n v="17"/>
    <x v="463"/>
    <n v="4.2304086325891582E-2"/>
    <x v="1"/>
  </r>
  <r>
    <s v="c4a632"/>
    <n v="3"/>
    <n v="3"/>
    <s v="t"/>
    <s v="7aac00"/>
    <d v="1899-12-30T00:41:14"/>
    <n v="13"/>
    <x v="989"/>
    <n v="3.3382636331007062E-2"/>
    <x v="0"/>
  </r>
  <r>
    <s v="e83aa3"/>
    <n v="1"/>
    <n v="3"/>
    <s v="t"/>
    <s v="7aac00"/>
    <d v="1899-12-30T00:41:14"/>
    <n v="32"/>
    <x v="1047"/>
    <n v="2.7390881092108361E-2"/>
    <x v="0"/>
  </r>
  <r>
    <s v="e31d39"/>
    <n v="2"/>
    <n v="3"/>
    <s v="t"/>
    <s v="7aac00"/>
    <d v="1899-12-30T00:41:14"/>
    <n v="10"/>
    <x v="336"/>
    <n v="1.7119300682567725E-2"/>
    <x v="0"/>
  </r>
  <r>
    <s v="72f5d4"/>
    <n v="4"/>
    <n v="3"/>
    <s v="t"/>
    <s v="7aac00"/>
    <d v="1899-12-30T00:41:14"/>
    <n v="19"/>
    <x v="673"/>
    <n v="6.5053342593757363E-2"/>
    <x v="0"/>
  </r>
  <r>
    <s v="f084eb"/>
    <n v="3"/>
    <n v="3"/>
    <s v="t"/>
    <s v="7aac00"/>
    <d v="1899-12-30T00:41:14"/>
    <n v="36"/>
    <x v="837"/>
    <n v="9.2444223685865717E-2"/>
    <x v="1"/>
  </r>
  <r>
    <s v="d5e9a6"/>
    <n v="1"/>
    <n v="20"/>
    <s v="t"/>
    <n v="582956"/>
    <d v="1899-12-30T00:51:07"/>
    <n v="23"/>
    <x v="126"/>
    <n v="1.6236862503053926E-2"/>
    <x v="0"/>
  </r>
  <r>
    <s v="2a2353"/>
    <n v="4"/>
    <n v="20"/>
    <s v="t"/>
    <n v="582956"/>
    <d v="1899-12-30T00:51:07"/>
    <n v="57"/>
    <x v="42"/>
    <n v="0.16095672394331717"/>
    <x v="1"/>
  </r>
  <r>
    <s v="b9a74d"/>
    <n v="5"/>
    <n v="20"/>
    <s v="t"/>
    <n v="582956"/>
    <d v="1899-12-30T00:51:07"/>
    <n v="17"/>
    <x v="219"/>
    <n v="6.0005796206938425E-2"/>
    <x v="1"/>
  </r>
  <r>
    <s v="c4a632"/>
    <n v="3"/>
    <n v="2"/>
    <s v="f"/>
    <s v="ef3960"/>
    <d v="1899-12-30T00:42:09"/>
    <n v="13"/>
    <x v="296"/>
    <n v="3.3726787221017449E-2"/>
    <x v="0"/>
  </r>
  <r>
    <s v="72f5d4"/>
    <n v="5"/>
    <n v="2"/>
    <s v="f"/>
    <s v="ef3960"/>
    <d v="1899-12-30T00:42:09"/>
    <n v="19"/>
    <x v="365"/>
    <n v="8.2154994512734808E-2"/>
    <x v="0"/>
  </r>
  <r>
    <s v="9ec847"/>
    <n v="2"/>
    <n v="2"/>
    <s v="f"/>
    <s v="ef3960"/>
    <d v="1899-12-30T00:42:09"/>
    <n v="54"/>
    <x v="647"/>
    <n v="9.3397256919740643E-2"/>
    <x v="0"/>
  </r>
  <r>
    <s v="5d267b"/>
    <n v="4"/>
    <n v="2"/>
    <s v="f"/>
    <s v="ef3960"/>
    <d v="1899-12-30T00:42:09"/>
    <n v="40"/>
    <x v="1021"/>
    <n v="0.13836630654776391"/>
    <x v="1"/>
  </r>
  <r>
    <s v="c8d436"/>
    <n v="4"/>
    <n v="2"/>
    <s v="f"/>
    <s v="ef3960"/>
    <d v="1899-12-30T00:42:09"/>
    <n v="10"/>
    <x v="175"/>
    <n v="3.4591576636940978E-2"/>
    <x v="1"/>
  </r>
  <r>
    <s v="f084eb"/>
    <n v="3"/>
    <n v="2"/>
    <s v="f"/>
    <s v="ef3960"/>
    <d v="1899-12-30T00:42:09"/>
    <n v="36"/>
    <x v="647"/>
    <n v="9.3397256919740643E-2"/>
    <x v="1"/>
  </r>
  <r>
    <s v="b9a74d"/>
    <n v="3"/>
    <n v="2"/>
    <s v="f"/>
    <s v="ef3960"/>
    <d v="1899-12-30T00:42:09"/>
    <n v="17"/>
    <x v="648"/>
    <n v="4.410426021209974E-2"/>
    <x v="1"/>
  </r>
  <r>
    <s v="c4a632"/>
    <n v="4"/>
    <n v="8"/>
    <s v="f"/>
    <n v="594579"/>
    <d v="1899-12-30T00:27:28"/>
    <n v="13"/>
    <x v="369"/>
    <n v="4.2215842507940214E-2"/>
    <x v="0"/>
  </r>
  <r>
    <s v="e83aa3"/>
    <n v="5"/>
    <n v="8"/>
    <s v="f"/>
    <n v="594579"/>
    <d v="1899-12-30T00:27:28"/>
    <n v="32"/>
    <x v="370"/>
    <n v="0.12989490002443141"/>
    <x v="0"/>
  </r>
  <r>
    <s v="e31d39"/>
    <n v="1"/>
    <n v="8"/>
    <s v="f"/>
    <n v="594579"/>
    <d v="1899-12-30T00:27:28"/>
    <n v="10"/>
    <x v="319"/>
    <n v="8.1184312515269631E-3"/>
    <x v="0"/>
  </r>
  <r>
    <s v="d5e9a6"/>
    <n v="4"/>
    <n v="8"/>
    <s v="f"/>
    <n v="594579"/>
    <d v="1899-12-30T00:27:28"/>
    <n v="23"/>
    <x v="669"/>
    <n v="7.4689567514048066E-2"/>
    <x v="0"/>
  </r>
  <r>
    <s v="72f5d4"/>
    <n v="1"/>
    <n v="8"/>
    <s v="f"/>
    <n v="594579"/>
    <d v="1899-12-30T00:27:28"/>
    <n v="19"/>
    <x v="417"/>
    <n v="1.5425019377901229E-2"/>
    <x v="0"/>
  </r>
  <r>
    <s v="9ec847"/>
    <n v="2"/>
    <n v="8"/>
    <s v="f"/>
    <n v="594579"/>
    <d v="1899-12-30T00:27:28"/>
    <n v="54"/>
    <x v="371"/>
    <n v="8.7679057516491202E-2"/>
    <x v="0"/>
  </r>
  <r>
    <s v="5d267b"/>
    <n v="3"/>
    <n v="8"/>
    <s v="f"/>
    <n v="594579"/>
    <d v="1899-12-30T00:27:28"/>
    <n v="40"/>
    <x v="325"/>
    <n v="9.7421175018323564E-2"/>
    <x v="1"/>
  </r>
  <r>
    <s v="c8d436"/>
    <n v="4"/>
    <n v="8"/>
    <s v="f"/>
    <n v="594579"/>
    <d v="1899-12-30T00:27:28"/>
    <n v="10"/>
    <x v="384"/>
    <n v="3.2473725006107852E-2"/>
    <x v="1"/>
  </r>
  <r>
    <s v="f084eb"/>
    <n v="3"/>
    <n v="8"/>
    <s v="f"/>
    <n v="594579"/>
    <d v="1899-12-30T00:27:28"/>
    <n v="36"/>
    <x v="371"/>
    <n v="8.7679057516491202E-2"/>
    <x v="1"/>
  </r>
  <r>
    <s v="c4a632"/>
    <n v="3"/>
    <n v="8"/>
    <s v="t"/>
    <s v="00c8dc"/>
    <d v="1899-12-30T00:13:50"/>
    <n v="13"/>
    <x v="722"/>
    <n v="3.1661881880955159E-2"/>
    <x v="0"/>
  </r>
  <r>
    <s v="e31d39"/>
    <n v="2"/>
    <n v="8"/>
    <s v="t"/>
    <s v="00c8dc"/>
    <d v="1899-12-30T00:13:50"/>
    <n v="10"/>
    <x v="126"/>
    <n v="1.6236862503053926E-2"/>
    <x v="0"/>
  </r>
  <r>
    <s v="5d267b"/>
    <n v="2"/>
    <n v="8"/>
    <s v="t"/>
    <s v="00c8dc"/>
    <d v="1899-12-30T00:13:50"/>
    <n v="40"/>
    <x v="40"/>
    <n v="6.4947450012215704E-2"/>
    <x v="1"/>
  </r>
  <r>
    <s v="c8d436"/>
    <n v="1"/>
    <n v="8"/>
    <s v="t"/>
    <s v="00c8dc"/>
    <d v="1899-12-30T00:13:50"/>
    <n v="10"/>
    <x v="319"/>
    <n v="8.1184312515269631E-3"/>
    <x v="1"/>
  </r>
  <r>
    <s v="f084eb"/>
    <n v="4"/>
    <n v="8"/>
    <s v="t"/>
    <s v="00c8dc"/>
    <d v="1899-12-30T00:13:50"/>
    <n v="36"/>
    <x v="948"/>
    <n v="0.11690541002198829"/>
    <x v="1"/>
  </r>
  <r>
    <s v="b9a74d"/>
    <n v="3"/>
    <n v="8"/>
    <s v="t"/>
    <s v="00c8dc"/>
    <d v="1899-12-30T00:13:50"/>
    <n v="17"/>
    <x v="480"/>
    <n v="4.1403999382787514E-2"/>
    <x v="1"/>
  </r>
  <r>
    <s v="2feb6b"/>
    <n v="4"/>
    <n v="8"/>
    <s v="t"/>
    <s v="00c8dc"/>
    <d v="1899-12-30T00:13:50"/>
    <n v="29"/>
    <x v="481"/>
    <n v="9.4173802517712776E-2"/>
    <x v="1"/>
  </r>
  <r>
    <s v="d5e9a6"/>
    <n v="2"/>
    <n v="4"/>
    <s v="f"/>
    <s v="85cbe5"/>
    <d v="1899-12-30T00:33:50"/>
    <n v="23"/>
    <x v="27"/>
    <n v="3.896847000732942E-2"/>
    <x v="0"/>
  </r>
  <r>
    <s v="9ec847"/>
    <n v="5"/>
    <n v="4"/>
    <s v="f"/>
    <s v="85cbe5"/>
    <d v="1899-12-30T00:33:50"/>
    <n v="54"/>
    <x v="539"/>
    <n v="0.22872797612997706"/>
    <x v="0"/>
  </r>
  <r>
    <s v="c8d436"/>
    <n v="1"/>
    <n v="4"/>
    <s v="f"/>
    <s v="85cbe5"/>
    <d v="1899-12-30T00:33:50"/>
    <n v="10"/>
    <x v="542"/>
    <n v="8.4714065233324823E-3"/>
    <x v="1"/>
  </r>
  <r>
    <s v="2a2353"/>
    <n v="1"/>
    <n v="4"/>
    <s v="f"/>
    <s v="85cbe5"/>
    <d v="1899-12-30T00:33:50"/>
    <n v="57"/>
    <x v="29"/>
    <n v="4.8287017182995155E-2"/>
    <x v="1"/>
  </r>
  <r>
    <s v="f084eb"/>
    <n v="2"/>
    <n v="4"/>
    <s v="f"/>
    <s v="85cbe5"/>
    <d v="1899-12-30T00:33:50"/>
    <n v="36"/>
    <x v="545"/>
    <n v="6.0994126967993882E-2"/>
    <x v="1"/>
  </r>
  <r>
    <s v="b9a74d"/>
    <n v="3"/>
    <n v="4"/>
    <s v="f"/>
    <s v="85cbe5"/>
    <d v="1899-12-30T00:33:50"/>
    <n v="17"/>
    <x v="235"/>
    <n v="4.3204173268995665E-2"/>
    <x v="1"/>
  </r>
  <r>
    <s v="2feb6b"/>
    <n v="2"/>
    <n v="4"/>
    <s v="f"/>
    <s v="85cbe5"/>
    <d v="1899-12-30T00:33:50"/>
    <n v="29"/>
    <x v="745"/>
    <n v="4.9134157835328408E-2"/>
    <x v="1"/>
  </r>
  <r>
    <s v="c4a632"/>
    <n v="3"/>
    <n v="2"/>
    <s v="t"/>
    <s v="2711ae"/>
    <d v="1899-12-30T00:05:29"/>
    <n v="13"/>
    <x v="296"/>
    <n v="3.3726787221017449E-2"/>
    <x v="0"/>
  </r>
  <r>
    <s v="e31d39"/>
    <n v="5"/>
    <n v="2"/>
    <s v="t"/>
    <s v="2711ae"/>
    <d v="1899-12-30T00:05:29"/>
    <n v="10"/>
    <x v="297"/>
    <n v="4.3239470796176217E-2"/>
    <x v="0"/>
  </r>
  <r>
    <s v="72f5d4"/>
    <n v="5"/>
    <n v="2"/>
    <s v="t"/>
    <s v="2711ae"/>
    <d v="1899-12-30T00:05:29"/>
    <n v="19"/>
    <x v="365"/>
    <n v="8.2154994512734808E-2"/>
    <x v="0"/>
  </r>
  <r>
    <s v="5d267b"/>
    <n v="2"/>
    <n v="2"/>
    <s v="t"/>
    <s v="2711ae"/>
    <d v="1899-12-30T00:05:29"/>
    <n v="40"/>
    <x v="1123"/>
    <n v="6.9183153273881956E-2"/>
    <x v="1"/>
  </r>
  <r>
    <s v="2a2353"/>
    <n v="3"/>
    <n v="2"/>
    <s v="t"/>
    <s v="2711ae"/>
    <d v="1899-12-30T00:05:29"/>
    <n v="57"/>
    <x v="299"/>
    <n v="0.14787899012292263"/>
    <x v="1"/>
  </r>
  <r>
    <s v="b9a74d"/>
    <n v="5"/>
    <n v="2"/>
    <s v="t"/>
    <s v="2711ae"/>
    <d v="1899-12-30T00:05:29"/>
    <n v="17"/>
    <x v="958"/>
    <n v="7.3507100353499569E-2"/>
    <x v="1"/>
  </r>
  <r>
    <s v="e83aa3"/>
    <n v="1"/>
    <n v="10"/>
    <s v="f"/>
    <s v="a58b8a"/>
    <d v="1899-12-30T00:25:13"/>
    <n v="32"/>
    <x v="966"/>
    <n v="2.5414219569997454E-2"/>
    <x v="0"/>
  </r>
  <r>
    <s v="e31d39"/>
    <n v="2"/>
    <n v="10"/>
    <s v="f"/>
    <s v="a58b8a"/>
    <d v="1899-12-30T00:25:13"/>
    <n v="10"/>
    <x v="180"/>
    <n v="1.5883887231248409E-2"/>
    <x v="0"/>
  </r>
  <r>
    <s v="d5e9a6"/>
    <n v="5"/>
    <n v="10"/>
    <s v="f"/>
    <s v="a58b8a"/>
    <d v="1899-12-30T00:25:13"/>
    <n v="23"/>
    <x v="757"/>
    <n v="9.1332351579678339E-2"/>
    <x v="0"/>
  </r>
  <r>
    <s v="2a2353"/>
    <n v="5"/>
    <n v="10"/>
    <s v="f"/>
    <s v="a58b8a"/>
    <d v="1899-12-30T00:25:13"/>
    <n v="57"/>
    <x v="1008"/>
    <n v="0.22634539304528978"/>
    <x v="1"/>
  </r>
  <r>
    <s v="f084eb"/>
    <n v="1"/>
    <n v="10"/>
    <s v="f"/>
    <s v="a58b8a"/>
    <d v="1899-12-30T00:25:13"/>
    <n v="36"/>
    <x v="1119"/>
    <n v="2.8590997016247132E-2"/>
    <x v="1"/>
  </r>
  <r>
    <s v="c4a632"/>
    <n v="1"/>
    <n v="0"/>
    <s v="f"/>
    <n v="189190"/>
    <d v="1899-12-30T00:48:15"/>
    <n v="13"/>
    <x v="519"/>
    <n v="1.1471696333679405E-2"/>
    <x v="0"/>
  </r>
  <r>
    <s v="d5e9a6"/>
    <n v="2"/>
    <n v="0"/>
    <s v="f"/>
    <n v="189190"/>
    <d v="1899-12-30T00:48:15"/>
    <n v="23"/>
    <x v="326"/>
    <n v="4.0592156257634814E-2"/>
    <x v="0"/>
  </r>
  <r>
    <s v="72f5d4"/>
    <n v="1"/>
    <n v="0"/>
    <s v="f"/>
    <n v="189190"/>
    <d v="1899-12-30T00:48:15"/>
    <n v="19"/>
    <x v="272"/>
    <n v="1.6766325410762208E-2"/>
    <x v="0"/>
  </r>
  <r>
    <s v="5d267b"/>
    <n v="1"/>
    <n v="0"/>
    <s v="f"/>
    <n v="189190"/>
    <d v="1899-12-30T00:48:15"/>
    <n v="40"/>
    <x v="39"/>
    <n v="3.5297527180552013E-2"/>
    <x v="1"/>
  </r>
  <r>
    <s v="c8d436"/>
    <n v="1"/>
    <n v="0"/>
    <s v="f"/>
    <n v="189190"/>
    <d v="1899-12-30T00:48:15"/>
    <n v="10"/>
    <x v="217"/>
    <n v="8.8243817951380032E-3"/>
    <x v="1"/>
  </r>
  <r>
    <s v="b9a74d"/>
    <n v="2"/>
    <n v="0"/>
    <s v="f"/>
    <n v="189190"/>
    <d v="1899-12-30T00:48:15"/>
    <n v="17"/>
    <x v="64"/>
    <n v="3.0002898103469212E-2"/>
    <x v="1"/>
  </r>
  <r>
    <s v="2feb6b"/>
    <n v="3"/>
    <n v="0"/>
    <s v="f"/>
    <n v="189190"/>
    <d v="1899-12-30T00:48:15"/>
    <n v="29"/>
    <x v="548"/>
    <n v="7.6772121617700625E-2"/>
    <x v="1"/>
  </r>
  <r>
    <s v="c4a632"/>
    <n v="1"/>
    <n v="5"/>
    <s v="t"/>
    <s v="050e6d"/>
    <d v="1899-12-30T00:24:08"/>
    <n v="13"/>
    <x v="942"/>
    <n v="1.0898111516995435E-2"/>
    <x v="0"/>
  </r>
  <r>
    <s v="e83aa3"/>
    <n v="2"/>
    <n v="5"/>
    <s v="t"/>
    <s v="050e6d"/>
    <d v="1899-12-30T00:24:08"/>
    <n v="32"/>
    <x v="457"/>
    <n v="5.3652241314439061E-2"/>
    <x v="0"/>
  </r>
  <r>
    <s v="e31d39"/>
    <n v="4"/>
    <n v="5"/>
    <s v="t"/>
    <s v="050e6d"/>
    <d v="1899-12-30T00:24:08"/>
    <n v="10"/>
    <x v="486"/>
    <n v="3.3532650821524415E-2"/>
    <x v="0"/>
  </r>
  <r>
    <s v="f084eb"/>
    <n v="5"/>
    <n v="5"/>
    <s v="t"/>
    <s v="050e6d"/>
    <d v="1899-12-30T00:24:08"/>
    <n v="36"/>
    <x v="218"/>
    <n v="0.15089692869685986"/>
    <x v="1"/>
  </r>
  <r>
    <s v="b9a74d"/>
    <n v="4"/>
    <n v="5"/>
    <s v="t"/>
    <s v="050e6d"/>
    <d v="1899-12-30T00:24:08"/>
    <n v="17"/>
    <x v="564"/>
    <n v="5.7005506396591493E-2"/>
    <x v="1"/>
  </r>
  <r>
    <s v="c4a632"/>
    <n v="3"/>
    <n v="6"/>
    <s v="f"/>
    <s v="7bda8c"/>
    <d v="1899-12-30T00:57:26"/>
    <n v="13"/>
    <x v="35"/>
    <n v="3.2350183660975917E-2"/>
    <x v="0"/>
  </r>
  <r>
    <s v="e83aa3"/>
    <n v="4"/>
    <n v="6"/>
    <s v="f"/>
    <s v="7bda8c"/>
    <d v="1899-12-30T00:57:26"/>
    <n v="32"/>
    <x v="393"/>
    <n v="0.10617496175910045"/>
    <x v="0"/>
  </r>
  <r>
    <s v="e31d39"/>
    <n v="2"/>
    <n v="6"/>
    <s v="f"/>
    <s v="7bda8c"/>
    <d v="1899-12-30T00:57:26"/>
    <n v="10"/>
    <x v="193"/>
    <n v="1.6589837774859444E-2"/>
    <x v="0"/>
  </r>
  <r>
    <s v="2a2353"/>
    <n v="3"/>
    <n v="6"/>
    <s v="f"/>
    <s v="7bda8c"/>
    <d v="1899-12-30T00:57:26"/>
    <n v="57"/>
    <x v="395"/>
    <n v="0.14184311297504823"/>
    <x v="1"/>
  </r>
  <r>
    <s v="b9a74d"/>
    <n v="4"/>
    <n v="6"/>
    <s v="f"/>
    <s v="7bda8c"/>
    <d v="1899-12-30T00:57:26"/>
    <n v="17"/>
    <x v="223"/>
    <n v="5.6405448434522117E-2"/>
    <x v="1"/>
  </r>
  <r>
    <s v="e31d39"/>
    <n v="1"/>
    <n v="9"/>
    <s v="t"/>
    <s v="de36ff"/>
    <d v="1899-12-30T00:24:06"/>
    <n v="10"/>
    <x v="153"/>
    <n v="8.0301874335755846E-3"/>
    <x v="0"/>
  </r>
  <r>
    <s v="72f5d4"/>
    <n v="1"/>
    <n v="9"/>
    <s v="t"/>
    <s v="de36ff"/>
    <d v="1899-12-30T00:24:06"/>
    <n v="19"/>
    <x v="77"/>
    <n v="1.5257356123793609E-2"/>
    <x v="0"/>
  </r>
  <r>
    <s v="f084eb"/>
    <n v="4"/>
    <n v="9"/>
    <s v="t"/>
    <s v="de36ff"/>
    <d v="1899-12-30T00:24:06"/>
    <n v="36"/>
    <x v="452"/>
    <n v="0.11563469904348839"/>
    <x v="1"/>
  </r>
  <r>
    <s v="2feb6b"/>
    <n v="1"/>
    <n v="9"/>
    <s v="t"/>
    <s v="de36ff"/>
    <d v="1899-12-30T00:24:06"/>
    <n v="29"/>
    <x v="410"/>
    <n v="2.3287543557369193E-2"/>
    <x v="1"/>
  </r>
  <r>
    <s v="c4a632"/>
    <n v="2"/>
    <n v="13"/>
    <s v="f"/>
    <s v="e78543"/>
    <d v="1899-12-30T00:51:37"/>
    <n v="13"/>
    <x v="118"/>
    <n v="1.9960751620602166E-2"/>
    <x v="0"/>
  </r>
  <r>
    <s v="e83aa3"/>
    <n v="5"/>
    <n v="13"/>
    <s v="f"/>
    <s v="e78543"/>
    <d v="1899-12-30T00:51:37"/>
    <n v="32"/>
    <x v="122"/>
    <n v="0.12283539458832099"/>
    <x v="0"/>
  </r>
  <r>
    <s v="e31d39"/>
    <n v="1"/>
    <n v="13"/>
    <s v="f"/>
    <s v="e78543"/>
    <d v="1899-12-30T00:51:37"/>
    <n v="10"/>
    <x v="622"/>
    <n v="7.6772121617700619E-3"/>
    <x v="0"/>
  </r>
  <r>
    <s v="d5e9a6"/>
    <n v="1"/>
    <n v="13"/>
    <s v="f"/>
    <s v="e78543"/>
    <d v="1899-12-30T00:51:37"/>
    <n v="23"/>
    <x v="84"/>
    <n v="1.7657587972071148E-2"/>
    <x v="0"/>
  </r>
  <r>
    <s v="9ec847"/>
    <n v="5"/>
    <n v="13"/>
    <s v="f"/>
    <s v="e78543"/>
    <d v="1899-12-30T00:51:37"/>
    <n v="54"/>
    <x v="289"/>
    <n v="0.20728472836779172"/>
    <x v="0"/>
  </r>
  <r>
    <s v="5d267b"/>
    <n v="3"/>
    <n v="13"/>
    <s v="f"/>
    <s v="e78543"/>
    <d v="1899-12-30T00:51:37"/>
    <n v="40"/>
    <x v="182"/>
    <n v="9.2126545941240756E-2"/>
    <x v="1"/>
  </r>
  <r>
    <s v="f084eb"/>
    <n v="3"/>
    <n v="13"/>
    <s v="f"/>
    <s v="e78543"/>
    <d v="1899-12-30T00:51:37"/>
    <n v="36"/>
    <x v="683"/>
    <n v="8.2913891347116672E-2"/>
    <x v="1"/>
  </r>
  <r>
    <s v="e83aa3"/>
    <n v="4"/>
    <n v="23"/>
    <s v="t"/>
    <s v="fdcdd7"/>
    <d v="1899-12-30T00:11:31"/>
    <n v="32"/>
    <x v="1027"/>
    <n v="8.697310697288016E-2"/>
    <x v="0"/>
  </r>
  <r>
    <s v="e31d39"/>
    <n v="2"/>
    <n v="23"/>
    <s v="t"/>
    <s v="fdcdd7"/>
    <d v="1899-12-30T00:11:31"/>
    <n v="10"/>
    <x v="161"/>
    <n v="1.3589547964512526E-2"/>
    <x v="0"/>
  </r>
  <r>
    <s v="72f5d4"/>
    <n v="4"/>
    <n v="23"/>
    <s v="t"/>
    <s v="fdcdd7"/>
    <d v="1899-12-30T00:11:31"/>
    <n v="19"/>
    <x v="487"/>
    <n v="5.1640282265147601E-2"/>
    <x v="0"/>
  </r>
  <r>
    <s v="5d267b"/>
    <n v="3"/>
    <n v="23"/>
    <s v="t"/>
    <s v="fdcdd7"/>
    <d v="1899-12-30T00:11:31"/>
    <n v="40"/>
    <x v="945"/>
    <n v="8.1537287787075155E-2"/>
    <x v="1"/>
  </r>
  <r>
    <s v="2a2353"/>
    <n v="1"/>
    <n v="23"/>
    <s v="t"/>
    <s v="fdcdd7"/>
    <d v="1899-12-30T00:11:31"/>
    <n v="57"/>
    <x v="489"/>
    <n v="3.8730211698860692E-2"/>
    <x v="1"/>
  </r>
  <r>
    <s v="b9a74d"/>
    <n v="2"/>
    <n v="23"/>
    <s v="t"/>
    <s v="fdcdd7"/>
    <d v="1899-12-30T00:11:31"/>
    <n v="17"/>
    <x v="555"/>
    <n v="2.3102231539671295E-2"/>
    <x v="1"/>
  </r>
  <r>
    <s v="2feb6b"/>
    <n v="1"/>
    <n v="23"/>
    <s v="t"/>
    <s v="fdcdd7"/>
    <d v="1899-12-30T00:11:31"/>
    <n v="29"/>
    <x v="685"/>
    <n v="1.9704844548543165E-2"/>
    <x v="1"/>
  </r>
  <r>
    <s v="72f5d4"/>
    <n v="5"/>
    <n v="10"/>
    <s v="t"/>
    <s v="d6e68e"/>
    <d v="1899-12-30T00:02:46"/>
    <n v="19"/>
    <x v="1124"/>
    <n v="7.5448464348429931E-2"/>
    <x v="0"/>
  </r>
  <r>
    <s v="9ec847"/>
    <n v="1"/>
    <n v="10"/>
    <s v="t"/>
    <s v="d6e68e"/>
    <d v="1899-12-30T00:02:46"/>
    <n v="54"/>
    <x v="1080"/>
    <n v="4.2886495524370696E-2"/>
    <x v="0"/>
  </r>
  <r>
    <s v="c8d436"/>
    <n v="2"/>
    <n v="10"/>
    <s v="t"/>
    <s v="d6e68e"/>
    <d v="1899-12-30T00:02:46"/>
    <n v="10"/>
    <x v="180"/>
    <n v="1.5883887231248409E-2"/>
    <x v="1"/>
  </r>
  <r>
    <s v="b9a74d"/>
    <n v="3"/>
    <n v="10"/>
    <s v="t"/>
    <s v="d6e68e"/>
    <d v="1899-12-30T00:02:46"/>
    <n v="17"/>
    <x v="184"/>
    <n v="4.0503912439683439E-2"/>
    <x v="1"/>
  </r>
  <r>
    <s v="2feb6b"/>
    <n v="3"/>
    <n v="10"/>
    <s v="t"/>
    <s v="d6e68e"/>
    <d v="1899-12-30T00:02:46"/>
    <n v="29"/>
    <x v="968"/>
    <n v="6.9094909455930567E-2"/>
    <x v="1"/>
  </r>
  <r>
    <s v="72f5d4"/>
    <n v="3"/>
    <n v="15"/>
    <s v="t"/>
    <s v="249c2c"/>
    <d v="1899-12-30T00:31:21"/>
    <n v="19"/>
    <x v="169"/>
    <n v="4.2754129797443627E-2"/>
    <x v="0"/>
  </r>
  <r>
    <s v="9ec847"/>
    <n v="3"/>
    <n v="15"/>
    <s v="t"/>
    <s v="249c2c"/>
    <d v="1899-12-30T00:31:21"/>
    <n v="54"/>
    <x v="569"/>
    <n v="0.12151173731905029"/>
    <x v="0"/>
  </r>
  <r>
    <s v="5d267b"/>
    <n v="1"/>
    <n v="15"/>
    <s v="t"/>
    <s v="249c2c"/>
    <d v="1899-12-30T00:31:21"/>
    <n v="40"/>
    <x v="64"/>
    <n v="3.0002898103469212E-2"/>
    <x v="1"/>
  </r>
  <r>
    <s v="c8d436"/>
    <n v="4"/>
    <n v="15"/>
    <s v="t"/>
    <s v="249c2c"/>
    <d v="1899-12-30T00:31:21"/>
    <n v="10"/>
    <x v="64"/>
    <n v="3.0002898103469212E-2"/>
    <x v="1"/>
  </r>
  <r>
    <s v="2a2353"/>
    <n v="1"/>
    <n v="15"/>
    <s v="t"/>
    <s v="249c2c"/>
    <d v="1899-12-30T00:31:21"/>
    <n v="57"/>
    <x v="169"/>
    <n v="4.2754129797443627E-2"/>
    <x v="1"/>
  </r>
  <r>
    <s v="b9a74d"/>
    <n v="2"/>
    <n v="15"/>
    <s v="t"/>
    <s v="249c2c"/>
    <d v="1899-12-30T00:31:21"/>
    <n v="17"/>
    <x v="836"/>
    <n v="2.5502463387948829E-2"/>
    <x v="1"/>
  </r>
  <r>
    <s v="2feb6b"/>
    <n v="2"/>
    <n v="15"/>
    <s v="t"/>
    <s v="249c2c"/>
    <d v="1899-12-30T00:31:21"/>
    <n v="29"/>
    <x v="994"/>
    <n v="4.3504202250030356E-2"/>
    <x v="1"/>
  </r>
  <r>
    <s v="c4a632"/>
    <n v="4"/>
    <n v="10"/>
    <s v="t"/>
    <s v="0d35d3"/>
    <d v="1899-12-30T00:32:04"/>
    <n v="13"/>
    <x v="1164"/>
    <n v="4.1298106801245862E-2"/>
    <x v="0"/>
  </r>
  <r>
    <s v="72f5d4"/>
    <n v="4"/>
    <n v="10"/>
    <s v="t"/>
    <s v="0d35d3"/>
    <d v="1899-12-30T00:32:04"/>
    <n v="19"/>
    <x v="181"/>
    <n v="6.0358771478743946E-2"/>
    <x v="0"/>
  </r>
  <r>
    <s v="9ec847"/>
    <n v="2"/>
    <n v="10"/>
    <s v="t"/>
    <s v="0d35d3"/>
    <d v="1899-12-30T00:32:04"/>
    <n v="54"/>
    <x v="258"/>
    <n v="8.5772991048741393E-2"/>
    <x v="0"/>
  </r>
  <r>
    <s v="5d267b"/>
    <n v="3"/>
    <n v="10"/>
    <s v="t"/>
    <s v="0d35d3"/>
    <d v="1899-12-30T00:32:04"/>
    <n v="40"/>
    <x v="216"/>
    <n v="9.5303323387490438E-2"/>
    <x v="1"/>
  </r>
  <r>
    <s v="c8d436"/>
    <n v="4"/>
    <n v="10"/>
    <s v="t"/>
    <s v="0d35d3"/>
    <d v="1899-12-30T00:32:04"/>
    <n v="10"/>
    <x v="69"/>
    <n v="3.1767774462496817E-2"/>
    <x v="1"/>
  </r>
  <r>
    <s v="f084eb"/>
    <n v="5"/>
    <n v="10"/>
    <s v="t"/>
    <s v="0d35d3"/>
    <d v="1899-12-30T00:32:04"/>
    <n v="36"/>
    <x v="52"/>
    <n v="0.14295498508123564"/>
    <x v="1"/>
  </r>
  <r>
    <s v="c4a632"/>
    <n v="4"/>
    <n v="22"/>
    <s v="f"/>
    <s v="060c04"/>
    <d v="1899-12-30T00:42:40"/>
    <n v="13"/>
    <x v="240"/>
    <n v="3.5791692561079745E-2"/>
    <x v="0"/>
  </r>
  <r>
    <s v="d5e9a6"/>
    <n v="5"/>
    <n v="22"/>
    <s v="f"/>
    <s v="060c04"/>
    <d v="1899-12-30T00:42:40"/>
    <n v="23"/>
    <x v="841"/>
    <n v="7.915470470238789E-2"/>
    <x v="0"/>
  </r>
  <r>
    <s v="5d267b"/>
    <n v="5"/>
    <n v="22"/>
    <s v="f"/>
    <s v="060c04"/>
    <d v="1899-12-30T00:42:40"/>
    <n v="40"/>
    <x v="229"/>
    <n v="0.13766035600415286"/>
    <x v="1"/>
  </r>
  <r>
    <s v="c8d436"/>
    <n v="5"/>
    <n v="22"/>
    <s v="f"/>
    <s v="060c04"/>
    <d v="1899-12-30T00:42:40"/>
    <n v="10"/>
    <x v="150"/>
    <n v="3.4415089001038214E-2"/>
    <x v="1"/>
  </r>
  <r>
    <s v="2a2353"/>
    <n v="2"/>
    <n v="22"/>
    <s v="f"/>
    <s v="060c04"/>
    <d v="1899-12-30T00:42:40"/>
    <n v="57"/>
    <x v="166"/>
    <n v="7.8466402922367132E-2"/>
    <x v="1"/>
  </r>
  <r>
    <s v="2feb6b"/>
    <n v="2"/>
    <n v="22"/>
    <s v="f"/>
    <s v="060c04"/>
    <d v="1899-12-30T00:42:40"/>
    <n v="29"/>
    <x v="248"/>
    <n v="3.9921503241204331E-2"/>
    <x v="1"/>
  </r>
  <r>
    <s v="c4a632"/>
    <n v="3"/>
    <n v="22"/>
    <s v="f"/>
    <s v="c3aca1"/>
    <d v="1899-12-30T00:16:46"/>
    <n v="13"/>
    <x v="165"/>
    <n v="2.6843769420809807E-2"/>
    <x v="0"/>
  </r>
  <r>
    <s v="e83aa3"/>
    <n v="2"/>
    <n v="22"/>
    <s v="f"/>
    <s v="c3aca1"/>
    <d v="1899-12-30T00:16:46"/>
    <n v="32"/>
    <x v="724"/>
    <n v="4.4051313921328918E-2"/>
    <x v="0"/>
  </r>
  <r>
    <s v="e31d39"/>
    <n v="5"/>
    <n v="22"/>
    <s v="f"/>
    <s v="c3aca1"/>
    <d v="1899-12-30T00:16:46"/>
    <n v="10"/>
    <x v="150"/>
    <n v="3.4415089001038214E-2"/>
    <x v="0"/>
  </r>
  <r>
    <s v="d5e9a6"/>
    <n v="5"/>
    <n v="22"/>
    <s v="f"/>
    <s v="c3aca1"/>
    <d v="1899-12-30T00:16:46"/>
    <n v="23"/>
    <x v="841"/>
    <n v="7.915470470238789E-2"/>
    <x v="0"/>
  </r>
  <r>
    <s v="f084eb"/>
    <n v="3"/>
    <n v="22"/>
    <s v="f"/>
    <s v="c3aca1"/>
    <d v="1899-12-30T00:16:46"/>
    <n v="36"/>
    <x v="1088"/>
    <n v="7.4336592242242552E-2"/>
    <x v="1"/>
  </r>
  <r>
    <s v="2feb6b"/>
    <n v="1"/>
    <n v="22"/>
    <s v="f"/>
    <s v="c3aca1"/>
    <d v="1899-12-30T00:16:46"/>
    <n v="29"/>
    <x v="118"/>
    <n v="1.9960751620602166E-2"/>
    <x v="1"/>
  </r>
  <r>
    <s v="72f5d4"/>
    <n v="2"/>
    <n v="14"/>
    <s v="f"/>
    <s v="d12471"/>
    <d v="1899-12-30T00:45:52"/>
    <n v="19"/>
    <x v="1138"/>
    <n v="2.8838079706510995E-2"/>
    <x v="0"/>
  </r>
  <r>
    <s v="9ec847"/>
    <n v="2"/>
    <n v="14"/>
    <s v="f"/>
    <s v="d12471"/>
    <d v="1899-12-30T00:45:52"/>
    <n v="54"/>
    <x v="470"/>
    <n v="8.1960858113241775E-2"/>
    <x v="0"/>
  </r>
  <r>
    <s v="5d267b"/>
    <n v="3"/>
    <n v="14"/>
    <s v="f"/>
    <s v="d12471"/>
    <d v="1899-12-30T00:45:52"/>
    <n v="40"/>
    <x v="352"/>
    <n v="9.10676201258242E-2"/>
    <x v="1"/>
  </r>
  <r>
    <s v="2a2353"/>
    <n v="2"/>
    <n v="14"/>
    <s v="f"/>
    <s v="d12471"/>
    <d v="1899-12-30T00:45:52"/>
    <n v="57"/>
    <x v="353"/>
    <n v="8.6514239119532974E-2"/>
    <x v="1"/>
  </r>
  <r>
    <s v="f084eb"/>
    <n v="5"/>
    <n v="14"/>
    <s v="f"/>
    <s v="d12471"/>
    <d v="1899-12-30T00:45:52"/>
    <n v="36"/>
    <x v="637"/>
    <n v="0.1366014301887363"/>
    <x v="1"/>
  </r>
  <r>
    <s v="2feb6b"/>
    <n v="2"/>
    <n v="14"/>
    <s v="f"/>
    <s v="d12471"/>
    <d v="1899-12-30T00:45:52"/>
    <n v="29"/>
    <x v="436"/>
    <n v="4.4016016394148358E-2"/>
    <x v="1"/>
  </r>
  <r>
    <s v="e83aa3"/>
    <n v="1"/>
    <n v="2"/>
    <s v="t"/>
    <s v="0e6ca4"/>
    <d v="1899-12-30T00:57:07"/>
    <n v="32"/>
    <x v="363"/>
    <n v="2.767326130955278E-2"/>
    <x v="0"/>
  </r>
  <r>
    <s v="e31d39"/>
    <n v="4"/>
    <n v="2"/>
    <s v="t"/>
    <s v="0e6ca4"/>
    <d v="1899-12-30T00:57:07"/>
    <n v="10"/>
    <x v="175"/>
    <n v="3.4591576636940978E-2"/>
    <x v="0"/>
  </r>
  <r>
    <s v="f084eb"/>
    <n v="4"/>
    <n v="2"/>
    <s v="t"/>
    <s v="0e6ca4"/>
    <d v="1899-12-30T00:57:07"/>
    <n v="36"/>
    <x v="1114"/>
    <n v="0.12452967589298751"/>
    <x v="1"/>
  </r>
  <r>
    <s v="2feb6b"/>
    <n v="1"/>
    <n v="2"/>
    <s v="t"/>
    <s v="0e6ca4"/>
    <d v="1899-12-30T00:57:07"/>
    <n v="29"/>
    <x v="601"/>
    <n v="2.5078893061782206E-2"/>
    <x v="1"/>
  </r>
  <r>
    <s v="c4a632"/>
    <n v="2"/>
    <n v="18"/>
    <s v="t"/>
    <s v="4983a3"/>
    <d v="1899-12-30T00:59:18"/>
    <n v="13"/>
    <x v="188"/>
    <n v="1.8813581987234224E-2"/>
    <x v="0"/>
  </r>
  <r>
    <s v="d5e9a6"/>
    <n v="4"/>
    <n v="18"/>
    <s v="t"/>
    <s v="4983a3"/>
    <d v="1899-12-30T00:59:18"/>
    <n v="23"/>
    <x v="105"/>
    <n v="6.6571136262521105E-2"/>
    <x v="0"/>
  </r>
  <r>
    <s v="72f5d4"/>
    <n v="3"/>
    <n v="18"/>
    <s v="t"/>
    <s v="4983a3"/>
    <d v="1899-12-30T00:59:18"/>
    <n v="19"/>
    <x v="106"/>
    <n v="4.1245160510475033E-2"/>
    <x v="0"/>
  </r>
  <r>
    <s v="9ec847"/>
    <n v="3"/>
    <n v="18"/>
    <s v="t"/>
    <s v="4983a3"/>
    <d v="1899-12-30T00:59:18"/>
    <n v="54"/>
    <x v="107"/>
    <n v="0.11722308776661325"/>
    <x v="0"/>
  </r>
  <r>
    <s v="5d267b"/>
    <n v="4"/>
    <n v="18"/>
    <s v="t"/>
    <s v="4983a3"/>
    <d v="1899-12-30T00:59:18"/>
    <n v="40"/>
    <x v="189"/>
    <n v="0.11577588915221063"/>
    <x v="1"/>
  </r>
  <r>
    <s v="c8d436"/>
    <n v="4"/>
    <n v="18"/>
    <s v="t"/>
    <s v="4983a3"/>
    <d v="1899-12-30T00:59:18"/>
    <n v="10"/>
    <x v="190"/>
    <n v="2.8943972288052656E-2"/>
    <x v="1"/>
  </r>
  <r>
    <s v="2a2353"/>
    <n v="5"/>
    <n v="18"/>
    <s v="t"/>
    <s v="4983a3"/>
    <d v="1899-12-30T00:59:18"/>
    <n v="57"/>
    <x v="212"/>
    <n v="0.20622580255237516"/>
    <x v="1"/>
  </r>
  <r>
    <s v="c4a632"/>
    <n v="5"/>
    <n v="1"/>
    <s v="t"/>
    <s v="2d01e7"/>
    <d v="1899-12-30T00:25:39"/>
    <n v="13"/>
    <x v="111"/>
    <n v="5.6784896851713049E-2"/>
    <x v="0"/>
  </r>
  <r>
    <s v="e83aa3"/>
    <n v="3"/>
    <n v="1"/>
    <s v="t"/>
    <s v="2d01e7"/>
    <d v="1899-12-30T00:25:39"/>
    <n v="32"/>
    <x v="1075"/>
    <n v="8.386692458099157E-2"/>
    <x v="0"/>
  </r>
  <r>
    <s v="9ec847"/>
    <n v="2"/>
    <n v="1"/>
    <s v="t"/>
    <s v="2d01e7"/>
    <d v="1899-12-30T00:25:39"/>
    <n v="54"/>
    <x v="112"/>
    <n v="9.435029015361554E-2"/>
    <x v="0"/>
  </r>
  <r>
    <s v="5d267b"/>
    <n v="1"/>
    <n v="1"/>
    <s v="t"/>
    <s v="2d01e7"/>
    <d v="1899-12-30T00:25:39"/>
    <n v="40"/>
    <x v="761"/>
    <n v="3.4944551908746499E-2"/>
    <x v="1"/>
  </r>
  <r>
    <s v="f084eb"/>
    <n v="4"/>
    <n v="1"/>
    <s v="t"/>
    <s v="2d01e7"/>
    <d v="1899-12-30T00:25:39"/>
    <n v="36"/>
    <x v="314"/>
    <n v="0.12580038687148737"/>
    <x v="1"/>
  </r>
  <r>
    <s v="2feb6b"/>
    <n v="2"/>
    <n v="1"/>
    <s v="t"/>
    <s v="2d01e7"/>
    <d v="1899-12-30T00:25:39"/>
    <n v="29"/>
    <x v="117"/>
    <n v="5.0669600267682413E-2"/>
    <x v="1"/>
  </r>
  <r>
    <s v="e83aa3"/>
    <n v="1"/>
    <n v="5"/>
    <s v="t"/>
    <s v="a0d9d1"/>
    <d v="1899-12-30T00:26:24"/>
    <n v="32"/>
    <x v="88"/>
    <n v="2.6826120657219531E-2"/>
    <x v="0"/>
  </r>
  <r>
    <s v="9ec847"/>
    <n v="4"/>
    <n v="5"/>
    <s v="t"/>
    <s v="a0d9d1"/>
    <d v="1899-12-30T00:26:24"/>
    <n v="54"/>
    <x v="89"/>
    <n v="0.18107631443623182"/>
    <x v="0"/>
  </r>
  <r>
    <s v="b9a74d"/>
    <n v="4"/>
    <n v="5"/>
    <s v="t"/>
    <s v="a0d9d1"/>
    <d v="1899-12-30T00:26:24"/>
    <n v="17"/>
    <x v="564"/>
    <n v="5.7005506396591493E-2"/>
    <x v="1"/>
  </r>
  <r>
    <s v="2feb6b"/>
    <n v="3"/>
    <n v="5"/>
    <s v="t"/>
    <s v="a0d9d1"/>
    <d v="1899-12-30T00:26:24"/>
    <n v="29"/>
    <x v="771"/>
    <n v="7.2933515536815596E-2"/>
    <x v="1"/>
  </r>
  <r>
    <s v="e31d39"/>
    <n v="5"/>
    <n v="6"/>
    <s v="f"/>
    <s v="b188a5"/>
    <d v="1899-12-30T00:34:08"/>
    <n v="10"/>
    <x v="412"/>
    <n v="4.1474594437148619E-2"/>
    <x v="0"/>
  </r>
  <r>
    <s v="d5e9a6"/>
    <n v="5"/>
    <n v="6"/>
    <s v="f"/>
    <s v="b188a5"/>
    <d v="1899-12-30T00:34:08"/>
    <n v="23"/>
    <x v="1159"/>
    <n v="9.5391567205441813E-2"/>
    <x v="0"/>
  </r>
  <r>
    <s v="9ec847"/>
    <n v="2"/>
    <n v="6"/>
    <s v="f"/>
    <s v="b188a5"/>
    <d v="1899-12-30T00:34:08"/>
    <n v="54"/>
    <x v="195"/>
    <n v="8.9585123984241011E-2"/>
    <x v="0"/>
  </r>
  <r>
    <s v="f084eb"/>
    <n v="4"/>
    <n v="6"/>
    <s v="f"/>
    <s v="b188a5"/>
    <d v="1899-12-30T00:34:08"/>
    <n v="36"/>
    <x v="717"/>
    <n v="0.11944683197898801"/>
    <x v="1"/>
  </r>
  <r>
    <s v="b9a74d"/>
    <n v="1"/>
    <n v="6"/>
    <s v="f"/>
    <s v="b188a5"/>
    <d v="1899-12-30T00:34:08"/>
    <n v="17"/>
    <x v="196"/>
    <n v="1.4101362108630529E-2"/>
    <x v="1"/>
  </r>
  <r>
    <s v="2feb6b"/>
    <n v="5"/>
    <n v="6"/>
    <s v="f"/>
    <s v="b188a5"/>
    <d v="1899-12-30T00:34:08"/>
    <n v="29"/>
    <x v="464"/>
    <n v="0.12027632386773097"/>
    <x v="1"/>
  </r>
  <r>
    <s v="e83aa3"/>
    <n v="3"/>
    <n v="20"/>
    <s v="f"/>
    <s v="0b823c"/>
    <d v="1899-12-30T00:37:52"/>
    <n v="32"/>
    <x v="1163"/>
    <n v="6.7771252186659872E-2"/>
    <x v="0"/>
  </r>
  <r>
    <s v="e31d39"/>
    <n v="1"/>
    <n v="20"/>
    <s v="f"/>
    <s v="0b823c"/>
    <d v="1899-12-30T00:37:52"/>
    <n v="10"/>
    <x v="1056"/>
    <n v="7.0595054361104028E-3"/>
    <x v="0"/>
  </r>
  <r>
    <s v="d5e9a6"/>
    <n v="3"/>
    <n v="20"/>
    <s v="f"/>
    <s v="0b823c"/>
    <d v="1899-12-30T00:37:52"/>
    <n v="23"/>
    <x v="502"/>
    <n v="4.8710587509161782E-2"/>
    <x v="0"/>
  </r>
  <r>
    <s v="72f5d4"/>
    <n v="1"/>
    <n v="20"/>
    <s v="f"/>
    <s v="0b823c"/>
    <d v="1899-12-30T00:37:52"/>
    <n v="19"/>
    <x v="1055"/>
    <n v="1.3413060328609767E-2"/>
    <x v="0"/>
  </r>
  <r>
    <s v="2a2353"/>
    <n v="5"/>
    <n v="20"/>
    <s v="f"/>
    <s v="0b823c"/>
    <d v="1899-12-30T00:37:52"/>
    <n v="57"/>
    <x v="273"/>
    <n v="0.20119590492914646"/>
    <x v="1"/>
  </r>
  <r>
    <s v="2feb6b"/>
    <n v="2"/>
    <n v="20"/>
    <s v="f"/>
    <s v="0b823c"/>
    <d v="1899-12-30T00:37:52"/>
    <n v="29"/>
    <x v="1067"/>
    <n v="4.0945131529440341E-2"/>
    <x v="1"/>
  </r>
  <r>
    <s v="e83aa3"/>
    <n v="3"/>
    <n v="2"/>
    <s v="f"/>
    <s v="83c631"/>
    <d v="1899-12-30T00:29:49"/>
    <n v="32"/>
    <x v="651"/>
    <n v="8.3019783928658344E-2"/>
    <x v="0"/>
  </r>
  <r>
    <s v="d5e9a6"/>
    <n v="4"/>
    <n v="2"/>
    <s v="f"/>
    <s v="83c631"/>
    <d v="1899-12-30T00:29:49"/>
    <n v="23"/>
    <x v="1113"/>
    <n v="7.956062626496424E-2"/>
    <x v="0"/>
  </r>
  <r>
    <s v="9ec847"/>
    <n v="1"/>
    <n v="2"/>
    <s v="f"/>
    <s v="83c631"/>
    <d v="1899-12-30T00:29:49"/>
    <n v="54"/>
    <x v="922"/>
    <n v="4.6698628459870321E-2"/>
    <x v="0"/>
  </r>
  <r>
    <s v="c8d436"/>
    <n v="2"/>
    <n v="2"/>
    <s v="f"/>
    <s v="83c631"/>
    <d v="1899-12-30T00:29:49"/>
    <n v="10"/>
    <x v="414"/>
    <n v="1.7295788318470489E-2"/>
    <x v="1"/>
  </r>
  <r>
    <s v="2a2353"/>
    <n v="5"/>
    <n v="2"/>
    <s v="f"/>
    <s v="83c631"/>
    <d v="1899-12-30T00:29:49"/>
    <n v="57"/>
    <x v="599"/>
    <n v="0.24646498353820445"/>
    <x v="1"/>
  </r>
  <r>
    <s v="b9a74d"/>
    <n v="3"/>
    <n v="2"/>
    <s v="f"/>
    <s v="83c631"/>
    <d v="1899-12-30T00:29:49"/>
    <n v="17"/>
    <x v="648"/>
    <n v="4.410426021209974E-2"/>
    <x v="1"/>
  </r>
  <r>
    <s v="2feb6b"/>
    <n v="3"/>
    <n v="2"/>
    <s v="f"/>
    <s v="83c631"/>
    <d v="1899-12-30T00:29:49"/>
    <n v="29"/>
    <x v="1105"/>
    <n v="7.5236679185346614E-2"/>
    <x v="1"/>
  </r>
  <r>
    <s v="c4a632"/>
    <n v="2"/>
    <n v="7"/>
    <s v="t"/>
    <s v="751bd3"/>
    <d v="1899-12-30T00:32:53"/>
    <n v="13"/>
    <x v="1035"/>
    <n v="2.133735518064369E-2"/>
    <x v="0"/>
  </r>
  <r>
    <s v="e31d39"/>
    <n v="5"/>
    <n v="7"/>
    <s v="t"/>
    <s v="751bd3"/>
    <d v="1899-12-30T00:32:53"/>
    <n v="10"/>
    <x v="871"/>
    <n v="4.1033375347391716E-2"/>
    <x v="0"/>
  </r>
  <r>
    <s v="d5e9a6"/>
    <n v="4"/>
    <n v="7"/>
    <s v="t"/>
    <s v="751bd3"/>
    <d v="1899-12-30T00:32:53"/>
    <n v="23"/>
    <x v="1036"/>
    <n v="7.5501410639200753E-2"/>
    <x v="0"/>
  </r>
  <r>
    <s v="72f5d4"/>
    <n v="3"/>
    <n v="7"/>
    <s v="t"/>
    <s v="751bd3"/>
    <d v="1899-12-30T00:32:53"/>
    <n v="19"/>
    <x v="515"/>
    <n v="4.6778047896026555E-2"/>
    <x v="0"/>
  </r>
  <r>
    <s v="5d267b"/>
    <n v="3"/>
    <n v="7"/>
    <s v="t"/>
    <s v="751bd3"/>
    <d v="1899-12-30T00:32:53"/>
    <n v="40"/>
    <x v="1045"/>
    <n v="9.848010083374012E-2"/>
    <x v="1"/>
  </r>
  <r>
    <s v="c8d436"/>
    <n v="1"/>
    <n v="7"/>
    <s v="t"/>
    <s v="751bd3"/>
    <d v="1899-12-30T00:32:53"/>
    <n v="10"/>
    <x v="516"/>
    <n v="8.2066750694783416E-3"/>
    <x v="1"/>
  </r>
  <r>
    <s v="b9a74d"/>
    <n v="5"/>
    <n v="7"/>
    <s v="t"/>
    <s v="751bd3"/>
    <d v="1899-12-30T00:32:53"/>
    <n v="17"/>
    <x v="518"/>
    <n v="6.9756738090565915E-2"/>
    <x v="1"/>
  </r>
  <r>
    <s v="e83aa3"/>
    <n v="5"/>
    <n v="9"/>
    <s v="f"/>
    <s v="3c57b3"/>
    <d v="1899-12-30T00:32:37"/>
    <n v="32"/>
    <x v="572"/>
    <n v="0.12848299893720935"/>
    <x v="0"/>
  </r>
  <r>
    <s v="e31d39"/>
    <n v="5"/>
    <n v="9"/>
    <s v="f"/>
    <s v="3c57b3"/>
    <d v="1899-12-30T00:32:37"/>
    <n v="10"/>
    <x v="79"/>
    <n v="4.0150937167877918E-2"/>
    <x v="0"/>
  </r>
  <r>
    <s v="9ec847"/>
    <n v="1"/>
    <n v="9"/>
    <s v="f"/>
    <s v="3c57b3"/>
    <d v="1899-12-30T00:32:37"/>
    <n v="54"/>
    <x v="155"/>
    <n v="4.3363012141308152E-2"/>
    <x v="0"/>
  </r>
  <r>
    <s v="c8d436"/>
    <n v="2"/>
    <n v="9"/>
    <s v="f"/>
    <s v="3c57b3"/>
    <d v="1899-12-30T00:32:37"/>
    <n v="10"/>
    <x v="714"/>
    <n v="1.6060374867151169E-2"/>
    <x v="1"/>
  </r>
  <r>
    <s v="b9a74d"/>
    <n v="3"/>
    <n v="9"/>
    <s v="f"/>
    <s v="3c57b3"/>
    <d v="1899-12-30T00:32:37"/>
    <n v="17"/>
    <x v="943"/>
    <n v="4.0953955911235476E-2"/>
    <x v="1"/>
  </r>
  <r>
    <s v="2feb6b"/>
    <n v="2"/>
    <n v="9"/>
    <s v="f"/>
    <s v="3c57b3"/>
    <d v="1899-12-30T00:32:37"/>
    <n v="29"/>
    <x v="574"/>
    <n v="4.6575087114738387E-2"/>
    <x v="1"/>
  </r>
  <r>
    <s v="c4a632"/>
    <n v="1"/>
    <n v="13"/>
    <s v="f"/>
    <s v="625fa1"/>
    <d v="1899-12-30T00:48:09"/>
    <n v="13"/>
    <x v="83"/>
    <n v="9.9803758103010828E-3"/>
    <x v="0"/>
  </r>
  <r>
    <s v="9ec847"/>
    <n v="4"/>
    <n v="13"/>
    <s v="f"/>
    <s v="625fa1"/>
    <d v="1899-12-30T00:48:09"/>
    <n v="54"/>
    <x v="85"/>
    <n v="0.16582778269423334"/>
    <x v="0"/>
  </r>
  <r>
    <s v="c8d436"/>
    <n v="5"/>
    <n v="13"/>
    <s v="f"/>
    <s v="625fa1"/>
    <d v="1899-12-30T00:48:09"/>
    <n v="10"/>
    <x v="751"/>
    <n v="3.8386060808850313E-2"/>
    <x v="1"/>
  </r>
  <r>
    <s v="2a2353"/>
    <n v="1"/>
    <n v="13"/>
    <s v="f"/>
    <s v="625fa1"/>
    <d v="1899-12-30T00:48:09"/>
    <n v="57"/>
    <x v="121"/>
    <n v="4.3760109322089354E-2"/>
    <x v="1"/>
  </r>
  <r>
    <s v="f084eb"/>
    <n v="3"/>
    <n v="13"/>
    <s v="f"/>
    <s v="625fa1"/>
    <d v="1899-12-30T00:48:09"/>
    <n v="36"/>
    <x v="683"/>
    <n v="8.2913891347116672E-2"/>
    <x v="1"/>
  </r>
  <r>
    <s v="b9a74d"/>
    <n v="1"/>
    <n v="13"/>
    <s v="f"/>
    <s v="625fa1"/>
    <d v="1899-12-30T00:48:09"/>
    <n v="17"/>
    <x v="588"/>
    <n v="1.3051260675009106E-2"/>
    <x v="1"/>
  </r>
  <r>
    <s v="2feb6b"/>
    <n v="2"/>
    <n v="13"/>
    <s v="f"/>
    <s v="625fa1"/>
    <d v="1899-12-30T00:48:09"/>
    <n v="29"/>
    <x v="684"/>
    <n v="4.4527830538266366E-2"/>
    <x v="1"/>
  </r>
  <r>
    <s v="c4a632"/>
    <n v="2"/>
    <n v="9"/>
    <s v="t"/>
    <s v="ddd735"/>
    <d v="1899-12-30T00:38:47"/>
    <n v="13"/>
    <x v="152"/>
    <n v="2.0878487327296517E-2"/>
    <x v="0"/>
  </r>
  <r>
    <s v="e83aa3"/>
    <n v="3"/>
    <n v="9"/>
    <s v="t"/>
    <s v="ddd735"/>
    <d v="1899-12-30T00:38:47"/>
    <n v="32"/>
    <x v="744"/>
    <n v="7.7089799362325587E-2"/>
    <x v="0"/>
  </r>
  <r>
    <s v="d5e9a6"/>
    <n v="1"/>
    <n v="9"/>
    <s v="t"/>
    <s v="ddd735"/>
    <d v="1899-12-30T00:38:47"/>
    <n v="23"/>
    <x v="154"/>
    <n v="1.8469431097223842E-2"/>
    <x v="0"/>
  </r>
  <r>
    <s v="72f5d4"/>
    <n v="2"/>
    <n v="9"/>
    <s v="t"/>
    <s v="ddd735"/>
    <d v="1899-12-30T00:38:47"/>
    <n v="19"/>
    <x v="1129"/>
    <n v="3.0514712247587217E-2"/>
    <x v="0"/>
  </r>
  <r>
    <s v="9ec847"/>
    <n v="1"/>
    <n v="9"/>
    <s v="t"/>
    <s v="ddd735"/>
    <d v="1899-12-30T00:38:47"/>
    <n v="54"/>
    <x v="155"/>
    <n v="4.3363012141308152E-2"/>
    <x v="0"/>
  </r>
  <r>
    <s v="5d267b"/>
    <n v="1"/>
    <n v="9"/>
    <s v="t"/>
    <s v="ddd735"/>
    <d v="1899-12-30T00:38:47"/>
    <n v="40"/>
    <x v="75"/>
    <n v="3.2120749734302338E-2"/>
    <x v="1"/>
  </r>
  <r>
    <s v="2a2353"/>
    <n v="5"/>
    <n v="9"/>
    <s v="t"/>
    <s v="ddd735"/>
    <d v="1899-12-30T00:38:47"/>
    <n v="57"/>
    <x v="1011"/>
    <n v="0.22886034185690415"/>
    <x v="1"/>
  </r>
  <r>
    <s v="c4a632"/>
    <n v="5"/>
    <n v="18"/>
    <s v="t"/>
    <s v="3ea7af"/>
    <d v="1899-12-30T00:41:27"/>
    <n v="13"/>
    <x v="821"/>
    <n v="4.7033954968085559E-2"/>
    <x v="0"/>
  </r>
  <r>
    <s v="72f5d4"/>
    <n v="2"/>
    <n v="18"/>
    <s v="t"/>
    <s v="3ea7af"/>
    <d v="1899-12-30T00:41:27"/>
    <n v="19"/>
    <x v="237"/>
    <n v="2.7496773673650023E-2"/>
    <x v="0"/>
  </r>
  <r>
    <s v="9ec847"/>
    <n v="3"/>
    <n v="18"/>
    <s v="t"/>
    <s v="3ea7af"/>
    <d v="1899-12-30T00:41:27"/>
    <n v="54"/>
    <x v="107"/>
    <n v="0.11722308776661325"/>
    <x v="0"/>
  </r>
  <r>
    <s v="f084eb"/>
    <n v="1"/>
    <n v="18"/>
    <s v="t"/>
    <s v="3ea7af"/>
    <d v="1899-12-30T00:41:27"/>
    <n v="36"/>
    <x v="238"/>
    <n v="2.604957505924739E-2"/>
    <x v="1"/>
  </r>
  <r>
    <s v="e31d39"/>
    <n v="2"/>
    <n v="22"/>
    <s v="t"/>
    <s v="d6ca6f"/>
    <d v="1899-12-30T00:44:58"/>
    <n v="10"/>
    <x v="725"/>
    <n v="1.3766035600415286E-2"/>
    <x v="0"/>
  </r>
  <r>
    <s v="72f5d4"/>
    <n v="5"/>
    <n v="22"/>
    <s v="t"/>
    <s v="d6ca6f"/>
    <d v="1899-12-30T00:44:58"/>
    <n v="19"/>
    <x v="1094"/>
    <n v="6.5388669101972621E-2"/>
    <x v="0"/>
  </r>
  <r>
    <s v="c8d436"/>
    <n v="2"/>
    <n v="22"/>
    <s v="t"/>
    <s v="d6ca6f"/>
    <d v="1899-12-30T00:44:58"/>
    <n v="10"/>
    <x v="725"/>
    <n v="1.3766035600415286E-2"/>
    <x v="1"/>
  </r>
  <r>
    <s v="2a2353"/>
    <n v="5"/>
    <n v="22"/>
    <s v="t"/>
    <s v="d6ca6f"/>
    <d v="1899-12-30T00:44:58"/>
    <n v="57"/>
    <x v="151"/>
    <n v="0.19616600730591785"/>
    <x v="1"/>
  </r>
  <r>
    <s v="f084eb"/>
    <n v="3"/>
    <n v="22"/>
    <s v="t"/>
    <s v="d6ca6f"/>
    <d v="1899-12-30T00:44:58"/>
    <n v="36"/>
    <x v="1088"/>
    <n v="7.4336592242242552E-2"/>
    <x v="1"/>
  </r>
  <r>
    <s v="b9a74d"/>
    <n v="1"/>
    <n v="22"/>
    <s v="t"/>
    <s v="d6ca6f"/>
    <d v="1899-12-30T00:44:58"/>
    <n v="17"/>
    <x v="247"/>
    <n v="1.1701130260352991E-2"/>
    <x v="1"/>
  </r>
  <r>
    <s v="e31d39"/>
    <n v="3"/>
    <n v="18"/>
    <s v="f"/>
    <s v="06eae9"/>
    <d v="1899-12-30T00:53:46"/>
    <n v="10"/>
    <x v="839"/>
    <n v="2.1707979216039491E-2"/>
    <x v="0"/>
  </r>
  <r>
    <s v="c8d436"/>
    <n v="4"/>
    <n v="18"/>
    <s v="f"/>
    <s v="06eae9"/>
    <d v="1899-12-30T00:53:46"/>
    <n v="10"/>
    <x v="190"/>
    <n v="2.8943972288052656E-2"/>
    <x v="1"/>
  </r>
  <r>
    <s v="f084eb"/>
    <n v="1"/>
    <n v="18"/>
    <s v="f"/>
    <s v="06eae9"/>
    <d v="1899-12-30T00:53:46"/>
    <n v="36"/>
    <x v="238"/>
    <n v="2.604957505924739E-2"/>
    <x v="1"/>
  </r>
  <r>
    <s v="e31d39"/>
    <n v="4"/>
    <n v="4"/>
    <s v="f"/>
    <s v="c0c3c5"/>
    <d v="1899-12-30T00:52:56"/>
    <n v="10"/>
    <x v="28"/>
    <n v="3.3885626093329929E-2"/>
    <x v="0"/>
  </r>
  <r>
    <s v="5d267b"/>
    <n v="5"/>
    <n v="4"/>
    <s v="f"/>
    <s v="c0c3c5"/>
    <d v="1899-12-30T00:52:56"/>
    <n v="40"/>
    <x v="1110"/>
    <n v="0.16942813046664967"/>
    <x v="1"/>
  </r>
  <r>
    <s v="2a2353"/>
    <n v="2"/>
    <n v="4"/>
    <s v="f"/>
    <s v="c0c3c5"/>
    <d v="1899-12-30T00:52:56"/>
    <n v="57"/>
    <x v="909"/>
    <n v="9.6574034365990311E-2"/>
    <x v="1"/>
  </r>
  <r>
    <s v="f084eb"/>
    <n v="1"/>
    <n v="4"/>
    <s v="f"/>
    <s v="c0c3c5"/>
    <d v="1899-12-30T00:52:56"/>
    <n v="36"/>
    <x v="30"/>
    <n v="3.0497063483996941E-2"/>
    <x v="1"/>
  </r>
  <r>
    <s v="b9a74d"/>
    <n v="2"/>
    <n v="4"/>
    <s v="f"/>
    <s v="c0c3c5"/>
    <d v="1899-12-30T00:52:56"/>
    <n v="17"/>
    <x v="1028"/>
    <n v="2.8802782179330442E-2"/>
    <x v="1"/>
  </r>
  <r>
    <s v="c4a632"/>
    <n v="5"/>
    <n v="4"/>
    <s v="f"/>
    <s v="6b1eda"/>
    <d v="1899-12-30T00:58:22"/>
    <n v="13"/>
    <x v="794"/>
    <n v="5.5064142401661138E-2"/>
    <x v="0"/>
  </r>
  <r>
    <s v="e31d39"/>
    <n v="4"/>
    <n v="4"/>
    <s v="f"/>
    <s v="6b1eda"/>
    <d v="1899-12-30T00:58:22"/>
    <n v="10"/>
    <x v="28"/>
    <n v="3.3885626093329929E-2"/>
    <x v="0"/>
  </r>
  <r>
    <s v="d5e9a6"/>
    <n v="3"/>
    <n v="4"/>
    <s v="f"/>
    <s v="6b1eda"/>
    <d v="1899-12-30T00:58:22"/>
    <n v="23"/>
    <x v="305"/>
    <n v="5.845270501099413E-2"/>
    <x v="0"/>
  </r>
  <r>
    <s v="2feb6b"/>
    <n v="4"/>
    <n v="4"/>
    <s v="f"/>
    <s v="6b1eda"/>
    <d v="1899-12-30T00:58:22"/>
    <n v="29"/>
    <x v="119"/>
    <n v="9.8268315670656817E-2"/>
    <x v="1"/>
  </r>
  <r>
    <s v="e31d39"/>
    <n v="1"/>
    <n v="14"/>
    <s v="f"/>
    <s v="9d4b7b"/>
    <d v="1899-12-30T00:18:03"/>
    <n v="10"/>
    <x v="469"/>
    <n v="7.5889683438186825E-3"/>
    <x v="0"/>
  </r>
  <r>
    <s v="d5e9a6"/>
    <n v="5"/>
    <n v="14"/>
    <s v="f"/>
    <s v="9d4b7b"/>
    <d v="1899-12-30T00:18:03"/>
    <n v="23"/>
    <x v="44"/>
    <n v="8.7273135953914852E-2"/>
    <x v="0"/>
  </r>
  <r>
    <s v="c8d436"/>
    <n v="2"/>
    <n v="14"/>
    <s v="f"/>
    <s v="9d4b7b"/>
    <d v="1899-12-30T00:18:03"/>
    <n v="10"/>
    <x v="441"/>
    <n v="1.5177936687637365E-2"/>
    <x v="1"/>
  </r>
  <r>
    <s v="2feb6b"/>
    <n v="2"/>
    <n v="14"/>
    <s v="f"/>
    <s v="9d4b7b"/>
    <d v="1899-12-30T00:18:03"/>
    <n v="29"/>
    <x v="436"/>
    <n v="4.4016016394148358E-2"/>
    <x v="1"/>
  </r>
  <r>
    <s v="e83aa3"/>
    <n v="2"/>
    <n v="21"/>
    <s v="f"/>
    <s v="9f1de8"/>
    <d v="1899-12-30T00:08:37"/>
    <n v="32"/>
    <x v="300"/>
    <n v="4.4616074356217748E-2"/>
    <x v="0"/>
  </r>
  <r>
    <s v="e31d39"/>
    <n v="1"/>
    <n v="21"/>
    <s v="f"/>
    <s v="9f1de8"/>
    <d v="1899-12-30T00:08:37"/>
    <n v="10"/>
    <x v="979"/>
    <n v="6.9712616181590225E-3"/>
    <x v="0"/>
  </r>
  <r>
    <s v="d5e9a6"/>
    <n v="1"/>
    <n v="21"/>
    <s v="f"/>
    <s v="9f1de8"/>
    <d v="1899-12-30T00:08:37"/>
    <n v="23"/>
    <x v="11"/>
    <n v="1.6033901721765755E-2"/>
    <x v="0"/>
  </r>
  <r>
    <s v="c8d436"/>
    <n v="2"/>
    <n v="21"/>
    <s v="f"/>
    <s v="9f1de8"/>
    <d v="1899-12-30T00:08:37"/>
    <n v="10"/>
    <x v="5"/>
    <n v="1.3942523236318045E-2"/>
    <x v="1"/>
  </r>
  <r>
    <s v="f084eb"/>
    <n v="2"/>
    <n v="21"/>
    <s v="f"/>
    <s v="9f1de8"/>
    <d v="1899-12-30T00:08:37"/>
    <n v="36"/>
    <x v="1078"/>
    <n v="5.0193083650744964E-2"/>
    <x v="1"/>
  </r>
  <r>
    <s v="2feb6b"/>
    <n v="1"/>
    <n v="21"/>
    <s v="f"/>
    <s v="9f1de8"/>
    <d v="1899-12-30T00:08:37"/>
    <n v="29"/>
    <x v="295"/>
    <n v="2.0216658692661166E-2"/>
    <x v="1"/>
  </r>
  <r>
    <s v="d5e9a6"/>
    <n v="1"/>
    <n v="21"/>
    <s v="t"/>
    <s v="85e588"/>
    <d v="1899-12-30T00:10:13"/>
    <n v="23"/>
    <x v="11"/>
    <n v="1.6033901721765755E-2"/>
    <x v="0"/>
  </r>
  <r>
    <s v="5d267b"/>
    <n v="3"/>
    <n v="21"/>
    <s v="t"/>
    <s v="85e588"/>
    <d v="1899-12-30T00:10:13"/>
    <n v="40"/>
    <x v="13"/>
    <n v="8.3655139417908281E-2"/>
    <x v="1"/>
  </r>
  <r>
    <s v="2a2353"/>
    <n v="3"/>
    <n v="21"/>
    <s v="t"/>
    <s v="85e588"/>
    <d v="1899-12-30T00:10:13"/>
    <n v="57"/>
    <x v="7"/>
    <n v="0.11920857367051929"/>
    <x v="1"/>
  </r>
  <r>
    <s v="2feb6b"/>
    <n v="2"/>
    <n v="21"/>
    <s v="t"/>
    <s v="85e588"/>
    <d v="1899-12-30T00:10:13"/>
    <n v="29"/>
    <x v="404"/>
    <n v="4.0433317385322333E-2"/>
    <x v="1"/>
  </r>
  <r>
    <s v="e31d39"/>
    <n v="4"/>
    <n v="7"/>
    <s v="f"/>
    <s v="ccc277"/>
    <d v="1899-12-30T00:51:09"/>
    <n v="10"/>
    <x v="528"/>
    <n v="3.2826700277913366E-2"/>
    <x v="0"/>
  </r>
  <r>
    <s v="d5e9a6"/>
    <n v="4"/>
    <n v="7"/>
    <s v="f"/>
    <s v="ccc277"/>
    <d v="1899-12-30T00:51:09"/>
    <n v="23"/>
    <x v="1036"/>
    <n v="7.5501410639200753E-2"/>
    <x v="0"/>
  </r>
  <r>
    <s v="9ec847"/>
    <n v="2"/>
    <n v="7"/>
    <s v="f"/>
    <s v="ccc277"/>
    <d v="1899-12-30T00:51:09"/>
    <n v="54"/>
    <x v="602"/>
    <n v="8.8632090750366099E-2"/>
    <x v="0"/>
  </r>
  <r>
    <s v="5d267b"/>
    <n v="4"/>
    <n v="7"/>
    <s v="f"/>
    <s v="ccc277"/>
    <d v="1899-12-30T00:51:09"/>
    <n v="40"/>
    <x v="527"/>
    <n v="0.13130680111165347"/>
    <x v="1"/>
  </r>
  <r>
    <s v="2a2353"/>
    <n v="2"/>
    <n v="7"/>
    <s v="f"/>
    <s v="ccc277"/>
    <d v="1899-12-30T00:51:09"/>
    <n v="57"/>
    <x v="435"/>
    <n v="9.3556095792053109E-2"/>
    <x v="1"/>
  </r>
  <r>
    <s v="b9a74d"/>
    <n v="1"/>
    <n v="7"/>
    <s v="f"/>
    <s v="ccc277"/>
    <d v="1899-12-30T00:51:09"/>
    <n v="17"/>
    <x v="963"/>
    <n v="1.3951347618113183E-2"/>
    <x v="1"/>
  </r>
  <r>
    <s v="2feb6b"/>
    <n v="5"/>
    <n v="7"/>
    <s v="f"/>
    <s v="ccc277"/>
    <d v="1899-12-30T00:51:09"/>
    <n v="29"/>
    <x v="1046"/>
    <n v="0.11899678850743597"/>
    <x v="1"/>
  </r>
  <r>
    <s v="e83aa3"/>
    <n v="5"/>
    <n v="0"/>
    <s v="t"/>
    <s v="5d8863"/>
    <d v="1899-12-30T00:27:54"/>
    <n v="32"/>
    <x v="41"/>
    <n v="0.14119010872220805"/>
    <x v="0"/>
  </r>
  <r>
    <s v="e31d39"/>
    <n v="5"/>
    <n v="0"/>
    <s v="t"/>
    <s v="5d8863"/>
    <d v="1899-12-30T00:27:54"/>
    <n v="10"/>
    <x v="876"/>
    <n v="4.4121908975690016E-2"/>
    <x v="0"/>
  </r>
  <r>
    <s v="d5e9a6"/>
    <n v="2"/>
    <n v="0"/>
    <s v="t"/>
    <s v="5d8863"/>
    <d v="1899-12-30T00:27:54"/>
    <n v="23"/>
    <x v="326"/>
    <n v="4.0592156257634814E-2"/>
    <x v="0"/>
  </r>
  <r>
    <s v="72f5d4"/>
    <n v="3"/>
    <n v="0"/>
    <s v="t"/>
    <s v="5d8863"/>
    <d v="1899-12-30T00:27:54"/>
    <n v="19"/>
    <x v="701"/>
    <n v="5.0298976232286616E-2"/>
    <x v="0"/>
  </r>
  <r>
    <s v="c8d436"/>
    <n v="4"/>
    <n v="0"/>
    <s v="t"/>
    <s v="5d8863"/>
    <d v="1899-12-30T00:27:54"/>
    <n v="10"/>
    <x v="39"/>
    <n v="3.5297527180552013E-2"/>
    <x v="1"/>
  </r>
  <r>
    <s v="f084eb"/>
    <n v="5"/>
    <n v="0"/>
    <s v="t"/>
    <s v="5d8863"/>
    <d v="1899-12-30T00:27:54"/>
    <n v="36"/>
    <x v="547"/>
    <n v="0.15883887231248406"/>
    <x v="1"/>
  </r>
  <r>
    <s v="e31d39"/>
    <n v="4"/>
    <n v="16"/>
    <s v="t"/>
    <s v="e2402b"/>
    <d v="1899-12-30T00:35:16"/>
    <n v="10"/>
    <x v="200"/>
    <n v="2.9649922831663691E-2"/>
    <x v="0"/>
  </r>
  <r>
    <s v="d5e9a6"/>
    <n v="2"/>
    <n v="16"/>
    <s v="t"/>
    <s v="e2402b"/>
    <d v="1899-12-30T00:35:16"/>
    <n v="23"/>
    <x v="356"/>
    <n v="3.4097411256413246E-2"/>
    <x v="0"/>
  </r>
  <r>
    <s v="72f5d4"/>
    <n v="2"/>
    <n v="16"/>
    <s v="t"/>
    <s v="e2402b"/>
    <d v="1899-12-30T00:35:16"/>
    <n v="19"/>
    <x v="788"/>
    <n v="2.8167426690080506E-2"/>
    <x v="0"/>
  </r>
  <r>
    <s v="f084eb"/>
    <n v="4"/>
    <n v="16"/>
    <s v="t"/>
    <s v="e2402b"/>
    <d v="1899-12-30T00:35:16"/>
    <n v="36"/>
    <x v="357"/>
    <n v="0.10673972219398929"/>
    <x v="1"/>
  </r>
  <r>
    <s v="e83aa3"/>
    <n v="5"/>
    <n v="21"/>
    <s v="t"/>
    <s v="f50c08"/>
    <d v="1899-12-30T00:41:21"/>
    <n v="32"/>
    <x v="10"/>
    <n v="0.11154018589054436"/>
    <x v="0"/>
  </r>
  <r>
    <s v="e31d39"/>
    <n v="5"/>
    <n v="21"/>
    <s v="t"/>
    <s v="f50c08"/>
    <d v="1899-12-30T00:41:21"/>
    <n v="10"/>
    <x v="301"/>
    <n v="3.4856308090795117E-2"/>
    <x v="0"/>
  </r>
  <r>
    <s v="d5e9a6"/>
    <n v="3"/>
    <n v="21"/>
    <s v="t"/>
    <s v="f50c08"/>
    <d v="1899-12-30T00:41:21"/>
    <n v="23"/>
    <x v="302"/>
    <n v="4.8101705165297264E-2"/>
    <x v="0"/>
  </r>
  <r>
    <s v="9ec847"/>
    <n v="5"/>
    <n v="21"/>
    <s v="t"/>
    <s v="f50c08"/>
    <d v="1899-12-30T00:41:21"/>
    <n v="54"/>
    <x v="293"/>
    <n v="0.18822406369029362"/>
    <x v="0"/>
  </r>
  <r>
    <s v="5d267b"/>
    <n v="3"/>
    <n v="21"/>
    <s v="t"/>
    <s v="f50c08"/>
    <d v="1899-12-30T00:41:21"/>
    <n v="40"/>
    <x v="13"/>
    <n v="8.3655139417908281E-2"/>
    <x v="1"/>
  </r>
  <r>
    <s v="2a2353"/>
    <n v="3"/>
    <n v="21"/>
    <s v="t"/>
    <s v="f50c08"/>
    <d v="1899-12-30T00:41:21"/>
    <n v="57"/>
    <x v="7"/>
    <n v="0.11920857367051929"/>
    <x v="1"/>
  </r>
  <r>
    <s v="f084eb"/>
    <n v="2"/>
    <n v="21"/>
    <s v="t"/>
    <s v="f50c08"/>
    <d v="1899-12-30T00:41:21"/>
    <n v="36"/>
    <x v="1078"/>
    <n v="5.0193083650744964E-2"/>
    <x v="1"/>
  </r>
  <r>
    <s v="b9a74d"/>
    <n v="1"/>
    <n v="21"/>
    <s v="t"/>
    <s v="f50c08"/>
    <d v="1899-12-30T00:41:21"/>
    <n v="17"/>
    <x v="803"/>
    <n v="1.1851144750870337E-2"/>
    <x v="1"/>
  </r>
  <r>
    <s v="c4a632"/>
    <n v="1"/>
    <n v="13"/>
    <s v="t"/>
    <s v="e24250"/>
    <d v="1899-12-30T00:28:00"/>
    <n v="13"/>
    <x v="83"/>
    <n v="9.9803758103010828E-3"/>
    <x v="0"/>
  </r>
  <r>
    <s v="d5e9a6"/>
    <n v="5"/>
    <n v="13"/>
    <s v="t"/>
    <s v="e24250"/>
    <d v="1899-12-30T00:28:00"/>
    <n v="23"/>
    <x v="928"/>
    <n v="8.8287939860355727E-2"/>
    <x v="0"/>
  </r>
  <r>
    <s v="9ec847"/>
    <n v="1"/>
    <n v="13"/>
    <s v="t"/>
    <s v="e24250"/>
    <d v="1899-12-30T00:28:00"/>
    <n v="54"/>
    <x v="1107"/>
    <n v="4.1456945673558336E-2"/>
    <x v="0"/>
  </r>
  <r>
    <s v="c8d436"/>
    <n v="3"/>
    <n v="13"/>
    <s v="t"/>
    <s v="e24250"/>
    <d v="1899-12-30T00:28:00"/>
    <n v="10"/>
    <x v="72"/>
    <n v="2.3031636485310189E-2"/>
    <x v="1"/>
  </r>
  <r>
    <s v="f084eb"/>
    <n v="1"/>
    <n v="13"/>
    <s v="t"/>
    <s v="e24250"/>
    <d v="1899-12-30T00:28:00"/>
    <n v="36"/>
    <x v="123"/>
    <n v="2.7637963782372228E-2"/>
    <x v="1"/>
  </r>
  <r>
    <s v="b9a74d"/>
    <n v="4"/>
    <n v="13"/>
    <s v="t"/>
    <s v="e24250"/>
    <d v="1899-12-30T00:28:00"/>
    <n v="17"/>
    <x v="86"/>
    <n v="5.2205042700036425E-2"/>
    <x v="1"/>
  </r>
  <r>
    <s v="2feb6b"/>
    <n v="4"/>
    <n v="13"/>
    <s v="t"/>
    <s v="e24250"/>
    <d v="1899-12-30T00:28:00"/>
    <n v="29"/>
    <x v="782"/>
    <n v="8.9055661076532733E-2"/>
    <x v="1"/>
  </r>
  <r>
    <s v="c4a632"/>
    <n v="5"/>
    <n v="18"/>
    <s v="f"/>
    <s v="a42e9c"/>
    <d v="1899-12-30T00:49:35"/>
    <n v="13"/>
    <x v="821"/>
    <n v="4.7033954968085559E-2"/>
    <x v="0"/>
  </r>
  <r>
    <s v="d5e9a6"/>
    <n v="3"/>
    <n v="18"/>
    <s v="f"/>
    <s v="a42e9c"/>
    <d v="1899-12-30T00:49:35"/>
    <n v="23"/>
    <x v="773"/>
    <n v="4.9928352196890825E-2"/>
    <x v="0"/>
  </r>
  <r>
    <s v="72f5d4"/>
    <n v="1"/>
    <n v="18"/>
    <s v="f"/>
    <s v="a42e9c"/>
    <d v="1899-12-30T00:49:35"/>
    <n v="19"/>
    <x v="308"/>
    <n v="1.3748386836825012E-2"/>
    <x v="0"/>
  </r>
  <r>
    <s v="f084eb"/>
    <n v="1"/>
    <n v="18"/>
    <s v="f"/>
    <s v="a42e9c"/>
    <d v="1899-12-30T00:49:35"/>
    <n v="36"/>
    <x v="238"/>
    <n v="2.604957505924739E-2"/>
    <x v="1"/>
  </r>
  <r>
    <s v="b9a74d"/>
    <n v="4"/>
    <n v="18"/>
    <s v="f"/>
    <s v="a42e9c"/>
    <d v="1899-12-30T00:49:35"/>
    <n v="17"/>
    <x v="523"/>
    <n v="4.9204752889689514E-2"/>
    <x v="1"/>
  </r>
  <r>
    <s v="2feb6b"/>
    <n v="2"/>
    <n v="18"/>
    <s v="f"/>
    <s v="a42e9c"/>
    <d v="1899-12-30T00:49:35"/>
    <n v="29"/>
    <x v="191"/>
    <n v="4.1968759817676352E-2"/>
    <x v="1"/>
  </r>
  <r>
    <s v="c4a632"/>
    <n v="5"/>
    <n v="6"/>
    <s v="f"/>
    <s v="e27ebd"/>
    <d v="1899-12-30T00:56:08"/>
    <n v="13"/>
    <x v="411"/>
    <n v="5.3916972768293193E-2"/>
    <x v="0"/>
  </r>
  <r>
    <s v="d5e9a6"/>
    <n v="2"/>
    <n v="6"/>
    <s v="f"/>
    <s v="e27ebd"/>
    <d v="1899-12-30T00:56:08"/>
    <n v="23"/>
    <x v="1120"/>
    <n v="3.815662688217672E-2"/>
    <x v="0"/>
  </r>
  <r>
    <s v="72f5d4"/>
    <n v="4"/>
    <n v="6"/>
    <s v="f"/>
    <s v="e27ebd"/>
    <d v="1899-12-30T00:56:08"/>
    <n v="19"/>
    <x v="1106"/>
    <n v="6.3041383544465895E-2"/>
    <x v="0"/>
  </r>
  <r>
    <s v="9ec847"/>
    <n v="5"/>
    <n v="6"/>
    <s v="f"/>
    <s v="e27ebd"/>
    <d v="1899-12-30T00:56:08"/>
    <n v="54"/>
    <x v="373"/>
    <n v="0.22396280996060253"/>
    <x v="0"/>
  </r>
  <r>
    <s v="5d267b"/>
    <n v="5"/>
    <n v="6"/>
    <s v="f"/>
    <s v="e27ebd"/>
    <d v="1899-12-30T00:56:08"/>
    <n v="40"/>
    <x v="280"/>
    <n v="0.16589837774859448"/>
    <x v="1"/>
  </r>
  <r>
    <s v="2a2353"/>
    <n v="2"/>
    <n v="6"/>
    <s v="f"/>
    <s v="e27ebd"/>
    <d v="1899-12-30T00:56:08"/>
    <n v="57"/>
    <x v="221"/>
    <n v="9.4562075316698843E-2"/>
    <x v="1"/>
  </r>
  <r>
    <s v="b9a74d"/>
    <n v="4"/>
    <n v="6"/>
    <s v="f"/>
    <s v="e27ebd"/>
    <d v="1899-12-30T00:56:08"/>
    <n v="17"/>
    <x v="223"/>
    <n v="5.6405448434522117E-2"/>
    <x v="1"/>
  </r>
  <r>
    <s v="2feb6b"/>
    <n v="5"/>
    <n v="6"/>
    <s v="f"/>
    <s v="e27ebd"/>
    <d v="1899-12-30T00:56:08"/>
    <n v="29"/>
    <x v="464"/>
    <n v="0.12027632386773097"/>
    <x v="1"/>
  </r>
  <r>
    <s v="c4a632"/>
    <n v="3"/>
    <n v="21"/>
    <s v="f"/>
    <s v="3c1dcd"/>
    <d v="1899-12-30T00:44:30"/>
    <n v="13"/>
    <x v="852"/>
    <n v="2.7187920310820193E-2"/>
    <x v="0"/>
  </r>
  <r>
    <s v="e83aa3"/>
    <n v="1"/>
    <n v="21"/>
    <s v="f"/>
    <s v="3c1dcd"/>
    <d v="1899-12-30T00:44:30"/>
    <n v="32"/>
    <x v="576"/>
    <n v="2.2308037178108874E-2"/>
    <x v="0"/>
  </r>
  <r>
    <s v="72f5d4"/>
    <n v="4"/>
    <n v="21"/>
    <s v="f"/>
    <s v="3c1dcd"/>
    <d v="1899-12-30T00:44:30"/>
    <n v="19"/>
    <x v="736"/>
    <n v="5.2981588298008579E-2"/>
    <x v="0"/>
  </r>
  <r>
    <s v="9ec847"/>
    <n v="3"/>
    <n v="21"/>
    <s v="f"/>
    <s v="3c1dcd"/>
    <d v="1899-12-30T00:44:30"/>
    <n v="54"/>
    <x v="711"/>
    <n v="0.11293443821417617"/>
    <x v="0"/>
  </r>
  <r>
    <s v="5d267b"/>
    <n v="5"/>
    <n v="21"/>
    <s v="f"/>
    <s v="3c1dcd"/>
    <d v="1899-12-30T00:44:30"/>
    <n v="40"/>
    <x v="466"/>
    <n v="0.13942523236318047"/>
    <x v="1"/>
  </r>
  <r>
    <s v="c8d436"/>
    <n v="4"/>
    <n v="21"/>
    <s v="f"/>
    <s v="3c1dcd"/>
    <d v="1899-12-30T00:44:30"/>
    <n v="10"/>
    <x v="577"/>
    <n v="2.788504647263609E-2"/>
    <x v="1"/>
  </r>
  <r>
    <s v="f084eb"/>
    <n v="5"/>
    <n v="21"/>
    <s v="f"/>
    <s v="3c1dcd"/>
    <d v="1899-12-30T00:44:30"/>
    <n v="36"/>
    <x v="427"/>
    <n v="0.12548270912686244"/>
    <x v="1"/>
  </r>
  <r>
    <s v="b9a74d"/>
    <n v="4"/>
    <n v="21"/>
    <s v="f"/>
    <s v="3c1dcd"/>
    <d v="1899-12-30T00:44:30"/>
    <n v="17"/>
    <x v="15"/>
    <n v="4.7404579003481349E-2"/>
    <x v="1"/>
  </r>
  <r>
    <s v="c4a632"/>
    <n v="4"/>
    <n v="15"/>
    <s v="t"/>
    <s v="9d4f29"/>
    <d v="1899-12-30T00:36:43"/>
    <n v="13"/>
    <x v="563"/>
    <n v="3.9003767534509973E-2"/>
    <x v="0"/>
  </r>
  <r>
    <s v="e83aa3"/>
    <n v="2"/>
    <n v="15"/>
    <s v="t"/>
    <s v="9d4f29"/>
    <d v="1899-12-30T00:36:43"/>
    <n v="32"/>
    <x v="865"/>
    <n v="4.8004636965550733E-2"/>
    <x v="0"/>
  </r>
  <r>
    <s v="c8d436"/>
    <n v="2"/>
    <n v="15"/>
    <s v="t"/>
    <s v="9d4f29"/>
    <d v="1899-12-30T00:36:43"/>
    <n v="10"/>
    <x v="274"/>
    <n v="1.5001449051734606E-2"/>
    <x v="1"/>
  </r>
  <r>
    <s v="f084eb"/>
    <n v="3"/>
    <n v="15"/>
    <s v="t"/>
    <s v="9d4f29"/>
    <d v="1899-12-30T00:36:43"/>
    <n v="36"/>
    <x v="565"/>
    <n v="8.1007824879366877E-2"/>
    <x v="1"/>
  </r>
  <r>
    <s v="2feb6b"/>
    <n v="4"/>
    <n v="15"/>
    <s v="t"/>
    <s v="9d4f29"/>
    <d v="1899-12-30T00:36:43"/>
    <n v="29"/>
    <x v="617"/>
    <n v="8.7008404500060713E-2"/>
    <x v="1"/>
  </r>
  <r>
    <s v="c4a632"/>
    <n v="4"/>
    <n v="11"/>
    <s v="f"/>
    <s v="993b8b"/>
    <d v="1899-12-30T00:53:36"/>
    <n v="13"/>
    <x v="816"/>
    <n v="4.0839238947898676E-2"/>
    <x v="0"/>
  </r>
  <r>
    <s v="e83aa3"/>
    <n v="3"/>
    <n v="11"/>
    <s v="f"/>
    <s v="993b8b"/>
    <d v="1899-12-30T00:53:36"/>
    <n v="32"/>
    <x v="883"/>
    <n v="7.5395518057659094E-2"/>
    <x v="0"/>
  </r>
  <r>
    <s v="9ec847"/>
    <n v="1"/>
    <n v="11"/>
    <s v="f"/>
    <s v="993b8b"/>
    <d v="1899-12-30T00:53:36"/>
    <n v="54"/>
    <x v="667"/>
    <n v="4.2409978907433248E-2"/>
    <x v="0"/>
  </r>
  <r>
    <s v="5d267b"/>
    <n v="3"/>
    <n v="11"/>
    <s v="f"/>
    <s v="993b8b"/>
    <d v="1899-12-30T00:53:36"/>
    <n v="40"/>
    <x v="474"/>
    <n v="9.4244397572073868E-2"/>
    <x v="1"/>
  </r>
  <r>
    <s v="c8d436"/>
    <n v="3"/>
    <n v="11"/>
    <s v="f"/>
    <s v="993b8b"/>
    <d v="1899-12-30T00:53:36"/>
    <n v="10"/>
    <x v="346"/>
    <n v="2.3561099393018467E-2"/>
    <x v="1"/>
  </r>
  <r>
    <s v="f084eb"/>
    <n v="4"/>
    <n v="11"/>
    <s v="f"/>
    <s v="993b8b"/>
    <d v="1899-12-30T00:53:36"/>
    <n v="36"/>
    <x v="996"/>
    <n v="0.11309327708648866"/>
    <x v="1"/>
  </r>
  <r>
    <s v="b9a74d"/>
    <n v="5"/>
    <n v="11"/>
    <s v="f"/>
    <s v="993b8b"/>
    <d v="1899-12-30T00:53:36"/>
    <n v="17"/>
    <x v="912"/>
    <n v="6.6756448280218997E-2"/>
    <x v="1"/>
  </r>
  <r>
    <s v="2feb6b"/>
    <n v="1"/>
    <n v="11"/>
    <s v="f"/>
    <s v="993b8b"/>
    <d v="1899-12-30T00:53:36"/>
    <n v="29"/>
    <x v="819"/>
    <n v="2.2775729413251185E-2"/>
    <x v="1"/>
  </r>
  <r>
    <s v="c4a632"/>
    <n v="3"/>
    <n v="18"/>
    <s v="t"/>
    <s v="1ffa21"/>
    <d v="1899-12-30T00:25:44"/>
    <n v="13"/>
    <x v="1043"/>
    <n v="2.8220372980851338E-2"/>
    <x v="0"/>
  </r>
  <r>
    <s v="e83aa3"/>
    <n v="4"/>
    <n v="18"/>
    <s v="t"/>
    <s v="1ffa21"/>
    <d v="1899-12-30T00:25:44"/>
    <n v="32"/>
    <x v="838"/>
    <n v="9.2620711321768481E-2"/>
    <x v="0"/>
  </r>
  <r>
    <s v="e31d39"/>
    <n v="2"/>
    <n v="18"/>
    <s v="t"/>
    <s v="1ffa21"/>
    <d v="1899-12-30T00:25:44"/>
    <n v="10"/>
    <x v="104"/>
    <n v="1.4471986144026328E-2"/>
    <x v="0"/>
  </r>
  <r>
    <s v="d5e9a6"/>
    <n v="1"/>
    <n v="18"/>
    <s v="t"/>
    <s v="1ffa21"/>
    <d v="1899-12-30T00:25:44"/>
    <n v="23"/>
    <x v="939"/>
    <n v="1.6642784065630276E-2"/>
    <x v="0"/>
  </r>
  <r>
    <s v="9ec847"/>
    <n v="4"/>
    <n v="18"/>
    <s v="t"/>
    <s v="1ffa21"/>
    <d v="1899-12-30T00:25:44"/>
    <n v="54"/>
    <x v="969"/>
    <n v="0.15629745035548434"/>
    <x v="0"/>
  </r>
  <r>
    <s v="2a2353"/>
    <n v="2"/>
    <n v="18"/>
    <s v="t"/>
    <s v="1ffa21"/>
    <d v="1899-12-30T00:25:44"/>
    <n v="57"/>
    <x v="873"/>
    <n v="8.2490321020950066E-2"/>
    <x v="1"/>
  </r>
  <r>
    <s v="f084eb"/>
    <n v="4"/>
    <n v="18"/>
    <s v="t"/>
    <s v="1ffa21"/>
    <d v="1899-12-30T00:25:44"/>
    <n v="36"/>
    <x v="522"/>
    <n v="0.10419830023698956"/>
    <x v="1"/>
  </r>
  <r>
    <s v="b9a74d"/>
    <n v="4"/>
    <n v="18"/>
    <s v="t"/>
    <s v="1ffa21"/>
    <d v="1899-12-30T00:25:44"/>
    <n v="17"/>
    <x v="523"/>
    <n v="4.9204752889689514E-2"/>
    <x v="1"/>
  </r>
  <r>
    <s v="2feb6b"/>
    <n v="5"/>
    <n v="18"/>
    <s v="t"/>
    <s v="1ffa21"/>
    <d v="1899-12-30T00:25:44"/>
    <n v="29"/>
    <x v="461"/>
    <n v="0.10492189954419087"/>
    <x v="1"/>
  </r>
  <r>
    <s v="c4a632"/>
    <n v="2"/>
    <n v="24"/>
    <s v="f"/>
    <s v="c44dbe"/>
    <d v="1899-12-30T00:00:12"/>
    <n v="13"/>
    <x v="1121"/>
    <n v="1.7436978427192697E-2"/>
    <x v="0"/>
  </r>
  <r>
    <s v="e31d39"/>
    <n v="1"/>
    <n v="24"/>
    <s v="f"/>
    <s v="c44dbe"/>
    <d v="1899-12-30T00:00:12"/>
    <n v="10"/>
    <x v="444"/>
    <n v="6.7065301643048827E-3"/>
    <x v="0"/>
  </r>
  <r>
    <s v="72f5d4"/>
    <n v="4"/>
    <n v="24"/>
    <s v="f"/>
    <s v="c44dbe"/>
    <d v="1899-12-30T00:00:12"/>
    <n v="19"/>
    <x v="1064"/>
    <n v="5.0969629248717105E-2"/>
    <x v="0"/>
  </r>
  <r>
    <s v="9ec847"/>
    <n v="2"/>
    <n v="24"/>
    <s v="f"/>
    <s v="c44dbe"/>
    <d v="1899-12-30T00:00:12"/>
    <n v="54"/>
    <x v="90"/>
    <n v="7.2430525774492729E-2"/>
    <x v="0"/>
  </r>
  <r>
    <s v="5d267b"/>
    <n v="2"/>
    <n v="24"/>
    <s v="f"/>
    <s v="c44dbe"/>
    <d v="1899-12-30T00:00:12"/>
    <n v="40"/>
    <x v="457"/>
    <n v="5.3652241314439061E-2"/>
    <x v="1"/>
  </r>
  <r>
    <s v="e83aa3"/>
    <n v="2"/>
    <n v="22"/>
    <s v="t"/>
    <s v="c27c48"/>
    <d v="1899-12-30T00:16:42"/>
    <n v="32"/>
    <x v="724"/>
    <n v="4.4051313921328918E-2"/>
    <x v="0"/>
  </r>
  <r>
    <s v="72f5d4"/>
    <n v="2"/>
    <n v="22"/>
    <s v="t"/>
    <s v="c27c48"/>
    <d v="1899-12-30T00:16:42"/>
    <n v="19"/>
    <x v="933"/>
    <n v="2.6155467640789045E-2"/>
    <x v="0"/>
  </r>
  <r>
    <s v="5d267b"/>
    <n v="5"/>
    <n v="22"/>
    <s v="t"/>
    <s v="c27c48"/>
    <d v="1899-12-30T00:16:42"/>
    <n v="40"/>
    <x v="229"/>
    <n v="0.13766035600415286"/>
    <x v="1"/>
  </r>
  <r>
    <s v="d5e9a6"/>
    <n v="5"/>
    <n v="7"/>
    <s v="f"/>
    <s v="b1ba78"/>
    <d v="1899-12-30T00:31:25"/>
    <n v="23"/>
    <x v="140"/>
    <n v="9.4376763299000938E-2"/>
    <x v="0"/>
  </r>
  <r>
    <s v="5d267b"/>
    <n v="1"/>
    <n v="7"/>
    <s v="f"/>
    <s v="b1ba78"/>
    <d v="1899-12-30T00:31:25"/>
    <n v="40"/>
    <x v="528"/>
    <n v="3.2826700277913366E-2"/>
    <x v="1"/>
  </r>
  <r>
    <s v="c8d436"/>
    <n v="1"/>
    <n v="7"/>
    <s v="f"/>
    <s v="b1ba78"/>
    <d v="1899-12-30T00:31:25"/>
    <n v="10"/>
    <x v="516"/>
    <n v="8.2066750694783416E-3"/>
    <x v="1"/>
  </r>
  <r>
    <s v="b9a74d"/>
    <n v="3"/>
    <n v="7"/>
    <s v="f"/>
    <s v="b1ba78"/>
    <d v="1899-12-30T00:31:25"/>
    <n v="17"/>
    <x v="1092"/>
    <n v="4.1854042854339552E-2"/>
    <x v="1"/>
  </r>
  <r>
    <s v="c4a632"/>
    <n v="3"/>
    <n v="3"/>
    <s v="f"/>
    <s v="bd306f"/>
    <d v="1899-12-30T00:07:14"/>
    <n v="13"/>
    <x v="989"/>
    <n v="3.3382636331007062E-2"/>
    <x v="0"/>
  </r>
  <r>
    <s v="d5e9a6"/>
    <n v="4"/>
    <n v="3"/>
    <s v="f"/>
    <s v="bd306f"/>
    <d v="1899-12-30T00:07:14"/>
    <n v="23"/>
    <x v="1025"/>
    <n v="7.874878313981154E-2"/>
    <x v="0"/>
  </r>
  <r>
    <s v="9ec847"/>
    <n v="5"/>
    <n v="3"/>
    <s v="f"/>
    <s v="bd306f"/>
    <d v="1899-12-30T00:07:14"/>
    <n v="54"/>
    <x v="333"/>
    <n v="0.23111055921466431"/>
    <x v="0"/>
  </r>
  <r>
    <s v="5d267b"/>
    <n v="2"/>
    <n v="3"/>
    <s v="f"/>
    <s v="bd306f"/>
    <d v="1899-12-30T00:07:14"/>
    <n v="40"/>
    <x v="681"/>
    <n v="6.84772027302709E-2"/>
    <x v="1"/>
  </r>
  <r>
    <s v="2a2353"/>
    <n v="4"/>
    <n v="3"/>
    <s v="f"/>
    <s v="bd306f"/>
    <d v="1899-12-30T00:07:14"/>
    <n v="57"/>
    <x v="334"/>
    <n v="0.19516002778127206"/>
    <x v="1"/>
  </r>
  <r>
    <s v="f084eb"/>
    <n v="2"/>
    <n v="3"/>
    <s v="f"/>
    <s v="bd306f"/>
    <d v="1899-12-30T00:07:14"/>
    <n v="36"/>
    <x v="767"/>
    <n v="6.1629482457243825E-2"/>
    <x v="1"/>
  </r>
  <r>
    <s v="b9a74d"/>
    <n v="3"/>
    <n v="3"/>
    <s v="f"/>
    <s v="bd306f"/>
    <d v="1899-12-30T00:07:14"/>
    <n v="17"/>
    <x v="768"/>
    <n v="4.3654216740547702E-2"/>
    <x v="1"/>
  </r>
  <r>
    <s v="2feb6b"/>
    <n v="3"/>
    <n v="3"/>
    <s v="f"/>
    <s v="bd306f"/>
    <d v="1899-12-30T00:07:14"/>
    <n v="29"/>
    <x v="675"/>
    <n v="7.4468957969169608E-2"/>
    <x v="1"/>
  </r>
  <r>
    <s v="c4a632"/>
    <n v="4"/>
    <n v="9"/>
    <s v="t"/>
    <s v="a6be6d"/>
    <d v="1899-12-30T00:33:24"/>
    <n v="13"/>
    <x v="73"/>
    <n v="4.1756974654593035E-2"/>
    <x v="0"/>
  </r>
  <r>
    <s v="e31d39"/>
    <n v="1"/>
    <n v="9"/>
    <s v="t"/>
    <s v="a6be6d"/>
    <d v="1899-12-30T00:33:24"/>
    <n v="10"/>
    <x v="153"/>
    <n v="8.0301874335755846E-3"/>
    <x v="0"/>
  </r>
  <r>
    <s v="d5e9a6"/>
    <n v="1"/>
    <n v="9"/>
    <s v="t"/>
    <s v="a6be6d"/>
    <d v="1899-12-30T00:33:24"/>
    <n v="23"/>
    <x v="154"/>
    <n v="1.8469431097223842E-2"/>
    <x v="0"/>
  </r>
  <r>
    <s v="2a2353"/>
    <n v="3"/>
    <n v="9"/>
    <s v="t"/>
    <s v="a6be6d"/>
    <d v="1899-12-30T00:33:24"/>
    <n v="57"/>
    <x v="904"/>
    <n v="0.13731620511414247"/>
    <x v="1"/>
  </r>
  <r>
    <s v="f084eb"/>
    <n v="2"/>
    <n v="9"/>
    <s v="t"/>
    <s v="a6be6d"/>
    <d v="1899-12-30T00:33:24"/>
    <n v="36"/>
    <x v="1169"/>
    <n v="5.7817349521744194E-2"/>
    <x v="1"/>
  </r>
  <r>
    <s v="b9a74d"/>
    <n v="5"/>
    <n v="9"/>
    <s v="t"/>
    <s v="a6be6d"/>
    <d v="1899-12-30T00:33:24"/>
    <n v="17"/>
    <x v="1165"/>
    <n v="6.825659318539247E-2"/>
    <x v="1"/>
  </r>
  <r>
    <s v="2feb6b"/>
    <n v="5"/>
    <n v="9"/>
    <s v="t"/>
    <s v="a6be6d"/>
    <d v="1899-12-30T00:33:24"/>
    <n v="29"/>
    <x v="158"/>
    <n v="0.11643771778684597"/>
    <x v="1"/>
  </r>
  <r>
    <s v="e83aa3"/>
    <n v="2"/>
    <n v="17"/>
    <s v="t"/>
    <s v="6b2583"/>
    <d v="1899-12-30T00:37:37"/>
    <n v="32"/>
    <x v="905"/>
    <n v="4.6875116095773071E-2"/>
    <x v="0"/>
  </r>
  <r>
    <s v="e31d39"/>
    <n v="4"/>
    <n v="17"/>
    <s v="t"/>
    <s v="6b2583"/>
    <d v="1899-12-30T00:37:37"/>
    <n v="10"/>
    <x v="285"/>
    <n v="2.9296947559858171E-2"/>
    <x v="0"/>
  </r>
  <r>
    <s v="72f5d4"/>
    <n v="2"/>
    <n v="17"/>
    <s v="t"/>
    <s v="6b2583"/>
    <d v="1899-12-30T00:37:37"/>
    <n v="19"/>
    <x v="607"/>
    <n v="2.7832100181865261E-2"/>
    <x v="0"/>
  </r>
  <r>
    <s v="9ec847"/>
    <n v="1"/>
    <n v="17"/>
    <s v="t"/>
    <s v="6b2583"/>
    <d v="1899-12-30T00:37:37"/>
    <n v="54"/>
    <x v="1071"/>
    <n v="3.9550879205808534E-2"/>
    <x v="0"/>
  </r>
  <r>
    <s v="5d267b"/>
    <n v="5"/>
    <n v="17"/>
    <s v="t"/>
    <s v="6b2583"/>
    <d v="1899-12-30T00:37:37"/>
    <n v="40"/>
    <x v="833"/>
    <n v="0.14648473779929086"/>
    <x v="1"/>
  </r>
  <r>
    <s v="c8d436"/>
    <n v="2"/>
    <n v="17"/>
    <s v="t"/>
    <s v="6b2583"/>
    <d v="1899-12-30T00:37:37"/>
    <n v="10"/>
    <x v="787"/>
    <n v="1.4648473779929085E-2"/>
    <x v="1"/>
  </r>
  <r>
    <s v="b9a74d"/>
    <n v="2"/>
    <n v="17"/>
    <s v="t"/>
    <s v="6b2583"/>
    <d v="1899-12-30T00:37:37"/>
    <n v="17"/>
    <x v="792"/>
    <n v="2.4902405425879445E-2"/>
    <x v="1"/>
  </r>
  <r>
    <s v="c4a632"/>
    <n v="3"/>
    <n v="17"/>
    <s v="t"/>
    <s v="1c69df"/>
    <d v="1899-12-30T00:31:25"/>
    <n v="13"/>
    <x v="283"/>
    <n v="2.8564523870861714E-2"/>
    <x v="0"/>
  </r>
  <r>
    <s v="e83aa3"/>
    <n v="5"/>
    <n v="17"/>
    <s v="t"/>
    <s v="1c69df"/>
    <d v="1899-12-30T00:31:25"/>
    <n v="32"/>
    <x v="1"/>
    <n v="0.11718779023943268"/>
    <x v="0"/>
  </r>
  <r>
    <s v="72f5d4"/>
    <n v="3"/>
    <n v="17"/>
    <s v="t"/>
    <s v="1c69df"/>
    <d v="1899-12-30T00:31:25"/>
    <n v="19"/>
    <x v="931"/>
    <n v="4.1748150272797886E-2"/>
    <x v="0"/>
  </r>
  <r>
    <s v="2a2353"/>
    <n v="4"/>
    <n v="17"/>
    <s v="t"/>
    <s v="1c69df"/>
    <d v="1899-12-30T00:31:25"/>
    <n v="57"/>
    <x v="692"/>
    <n v="0.16699260109119154"/>
    <x v="1"/>
  </r>
  <r>
    <s v="f084eb"/>
    <n v="4"/>
    <n v="17"/>
    <s v="t"/>
    <s v="1c69df"/>
    <d v="1899-12-30T00:31:25"/>
    <n v="36"/>
    <x v="610"/>
    <n v="0.10546901121548941"/>
    <x v="1"/>
  </r>
  <r>
    <s v="2feb6b"/>
    <n v="3"/>
    <n v="17"/>
    <s v="t"/>
    <s v="1c69df"/>
    <d v="1899-12-30T00:31:25"/>
    <n v="29"/>
    <x v="1019"/>
    <n v="6.3720860942691526E-2"/>
    <x v="1"/>
  </r>
  <r>
    <s v="c4a632"/>
    <n v="1"/>
    <n v="19"/>
    <s v="t"/>
    <s v="e42fe2"/>
    <d v="1899-12-30T00:27:22"/>
    <n v="13"/>
    <x v="253"/>
    <n v="9.292074030280319E-3"/>
    <x v="0"/>
  </r>
  <r>
    <s v="e83aa3"/>
    <n v="4"/>
    <n v="19"/>
    <s v="t"/>
    <s v="e42fe2"/>
    <d v="1899-12-30T00:27:22"/>
    <n v="32"/>
    <x v="1042"/>
    <n v="9.1491190451990834E-2"/>
    <x v="0"/>
  </r>
  <r>
    <s v="5d267b"/>
    <n v="2"/>
    <n v="19"/>
    <s v="t"/>
    <s v="e42fe2"/>
    <d v="1899-12-30T00:27:22"/>
    <n v="40"/>
    <x v="420"/>
    <n v="5.7181994032494271E-2"/>
    <x v="1"/>
  </r>
  <r>
    <s v="f084eb"/>
    <n v="3"/>
    <n v="19"/>
    <s v="t"/>
    <s v="e42fe2"/>
    <d v="1899-12-30T00:27:22"/>
    <n v="36"/>
    <x v="698"/>
    <n v="7.7195691943867259E-2"/>
    <x v="1"/>
  </r>
  <r>
    <s v="2feb6b"/>
    <n v="5"/>
    <n v="19"/>
    <s v="t"/>
    <s v="e42fe2"/>
    <d v="1899-12-30T00:27:22"/>
    <n v="29"/>
    <x v="55"/>
    <n v="0.10364236418389586"/>
    <x v="1"/>
  </r>
  <r>
    <s v="e83aa3"/>
    <n v="4"/>
    <n v="5"/>
    <s v="t"/>
    <s v="1bb22d"/>
    <d v="1899-12-30T00:30:06"/>
    <n v="32"/>
    <x v="378"/>
    <n v="0.10730448262887812"/>
    <x v="0"/>
  </r>
  <r>
    <s v="72f5d4"/>
    <n v="4"/>
    <n v="5"/>
    <s v="t"/>
    <s v="1bb22d"/>
    <d v="1899-12-30T00:30:06"/>
    <n v="19"/>
    <x v="379"/>
    <n v="6.3712036560896385E-2"/>
    <x v="0"/>
  </r>
  <r>
    <s v="9ec847"/>
    <n v="4"/>
    <n v="5"/>
    <s v="t"/>
    <s v="1bb22d"/>
    <d v="1899-12-30T00:30:06"/>
    <n v="54"/>
    <x v="89"/>
    <n v="0.18107631443623182"/>
    <x v="0"/>
  </r>
  <r>
    <s v="5d267b"/>
    <n v="3"/>
    <n v="5"/>
    <s v="t"/>
    <s v="1bb22d"/>
    <d v="1899-12-30T00:30:06"/>
    <n v="40"/>
    <x v="546"/>
    <n v="0.10059795246457323"/>
    <x v="1"/>
  </r>
  <r>
    <s v="c8d436"/>
    <n v="4"/>
    <n v="5"/>
    <s v="t"/>
    <s v="1bb22d"/>
    <d v="1899-12-30T00:30:06"/>
    <n v="10"/>
    <x v="486"/>
    <n v="3.3532650821524415E-2"/>
    <x v="1"/>
  </r>
  <r>
    <s v="b9a74d"/>
    <n v="2"/>
    <n v="5"/>
    <s v="t"/>
    <s v="1bb22d"/>
    <d v="1899-12-30T00:30:06"/>
    <n v="17"/>
    <x v="62"/>
    <n v="2.8502753198295747E-2"/>
    <x v="1"/>
  </r>
  <r>
    <s v="2feb6b"/>
    <n v="4"/>
    <n v="5"/>
    <s v="t"/>
    <s v="1bb22d"/>
    <d v="1899-12-30T00:30:06"/>
    <n v="29"/>
    <x v="1053"/>
    <n v="9.7244687382420786E-2"/>
    <x v="1"/>
  </r>
  <r>
    <s v="d5e9a6"/>
    <n v="1"/>
    <n v="22"/>
    <s v="t"/>
    <s v="42ce92"/>
    <d v="1899-12-30T00:29:36"/>
    <n v="23"/>
    <x v="1087"/>
    <n v="1.5830940940477579E-2"/>
    <x v="0"/>
  </r>
  <r>
    <s v="72f5d4"/>
    <n v="1"/>
    <n v="22"/>
    <s v="t"/>
    <s v="42ce92"/>
    <d v="1899-12-30T00:29:36"/>
    <n v="19"/>
    <x v="639"/>
    <n v="1.3077733820394523E-2"/>
    <x v="0"/>
  </r>
  <r>
    <s v="9ec847"/>
    <n v="2"/>
    <n v="22"/>
    <s v="t"/>
    <s v="42ce92"/>
    <d v="1899-12-30T00:29:36"/>
    <n v="54"/>
    <x v="1088"/>
    <n v="7.4336592242242552E-2"/>
    <x v="0"/>
  </r>
  <r>
    <s v="5d267b"/>
    <n v="3"/>
    <n v="22"/>
    <s v="t"/>
    <s v="42ce92"/>
    <d v="1899-12-30T00:29:36"/>
    <n v="40"/>
    <x v="149"/>
    <n v="8.2596213602491725E-2"/>
    <x v="1"/>
  </r>
  <r>
    <s v="f084eb"/>
    <n v="3"/>
    <n v="22"/>
    <s v="t"/>
    <s v="42ce92"/>
    <d v="1899-12-30T00:29:36"/>
    <n v="36"/>
    <x v="1088"/>
    <n v="7.4336592242242552E-2"/>
    <x v="1"/>
  </r>
  <r>
    <s v="2feb6b"/>
    <n v="2"/>
    <n v="22"/>
    <s v="t"/>
    <s v="42ce92"/>
    <d v="1899-12-30T00:29:36"/>
    <n v="29"/>
    <x v="248"/>
    <n v="3.9921503241204331E-2"/>
    <x v="1"/>
  </r>
  <r>
    <s v="c4a632"/>
    <n v="5"/>
    <n v="4"/>
    <s v="t"/>
    <s v="a0cfd7"/>
    <d v="1899-12-30T00:26:56"/>
    <n v="13"/>
    <x v="794"/>
    <n v="5.5064142401661138E-2"/>
    <x v="0"/>
  </r>
  <r>
    <s v="e83aa3"/>
    <n v="1"/>
    <n v="4"/>
    <s v="t"/>
    <s v="a0cfd7"/>
    <d v="1899-12-30T00:26:56"/>
    <n v="32"/>
    <x v="641"/>
    <n v="2.7108500874663946E-2"/>
    <x v="0"/>
  </r>
  <r>
    <s v="e31d39"/>
    <n v="5"/>
    <n v="4"/>
    <s v="t"/>
    <s v="a0cfd7"/>
    <d v="1899-12-30T00:26:56"/>
    <n v="10"/>
    <x v="544"/>
    <n v="4.2357032616662418E-2"/>
    <x v="0"/>
  </r>
  <r>
    <s v="d5e9a6"/>
    <n v="5"/>
    <n v="4"/>
    <s v="t"/>
    <s v="a0cfd7"/>
    <d v="1899-12-30T00:26:56"/>
    <n v="23"/>
    <x v="642"/>
    <n v="9.742117501832355E-2"/>
    <x v="0"/>
  </r>
  <r>
    <s v="9ec847"/>
    <n v="1"/>
    <n v="4"/>
    <s v="t"/>
    <s v="a0cfd7"/>
    <d v="1899-12-30T00:26:56"/>
    <n v="54"/>
    <x v="910"/>
    <n v="4.574559522599541E-2"/>
    <x v="0"/>
  </r>
  <r>
    <s v="2a2353"/>
    <n v="1"/>
    <n v="4"/>
    <s v="t"/>
    <s v="a0cfd7"/>
    <d v="1899-12-30T00:26:56"/>
    <n v="57"/>
    <x v="29"/>
    <n v="4.8287017182995155E-2"/>
    <x v="1"/>
  </r>
  <r>
    <s v="f084eb"/>
    <n v="5"/>
    <n v="4"/>
    <s v="t"/>
    <s v="a0cfd7"/>
    <d v="1899-12-30T00:26:56"/>
    <n v="36"/>
    <x v="850"/>
    <n v="0.1524853174199847"/>
    <x v="1"/>
  </r>
  <r>
    <s v="c4a632"/>
    <n v="3"/>
    <n v="7"/>
    <s v="t"/>
    <s v="57a9b9"/>
    <d v="1899-12-30T00:00:12"/>
    <n v="13"/>
    <x v="512"/>
    <n v="3.2006032770965531E-2"/>
    <x v="0"/>
  </r>
  <r>
    <s v="5d267b"/>
    <n v="1"/>
    <n v="7"/>
    <s v="t"/>
    <s v="57a9b9"/>
    <d v="1899-12-30T00:00:12"/>
    <n v="40"/>
    <x v="528"/>
    <n v="3.2826700277913366E-2"/>
    <x v="1"/>
  </r>
  <r>
    <s v="c8d436"/>
    <n v="2"/>
    <n v="7"/>
    <s v="t"/>
    <s v="57a9b9"/>
    <d v="1899-12-30T00:00:12"/>
    <n v="10"/>
    <x v="433"/>
    <n v="1.6413350138956683E-2"/>
    <x v="1"/>
  </r>
  <r>
    <s v="2a2353"/>
    <n v="1"/>
    <n v="7"/>
    <s v="t"/>
    <s v="57a9b9"/>
    <d v="1899-12-30T00:00:12"/>
    <n v="57"/>
    <x v="515"/>
    <n v="4.6778047896026555E-2"/>
    <x v="1"/>
  </r>
  <r>
    <s v="f084eb"/>
    <n v="4"/>
    <n v="7"/>
    <s v="t"/>
    <s v="57a9b9"/>
    <d v="1899-12-30T00:00:12"/>
    <n v="36"/>
    <x v="688"/>
    <n v="0.11817612100048813"/>
    <x v="1"/>
  </r>
  <r>
    <s v="b9a74d"/>
    <n v="2"/>
    <n v="7"/>
    <s v="t"/>
    <s v="57a9b9"/>
    <d v="1899-12-30T00:00:12"/>
    <n v="17"/>
    <x v="1000"/>
    <n v="2.7902695236226367E-2"/>
    <x v="1"/>
  </r>
  <r>
    <s v="2feb6b"/>
    <n v="2"/>
    <n v="7"/>
    <s v="t"/>
    <s v="57a9b9"/>
    <d v="1899-12-30T00:00:12"/>
    <n v="29"/>
    <x v="743"/>
    <n v="4.759871540297439E-2"/>
    <x v="1"/>
  </r>
  <r>
    <s v="e83aa3"/>
    <n v="1"/>
    <n v="22"/>
    <s v="f"/>
    <s v="9a9c95"/>
    <d v="1899-12-30T00:22:32"/>
    <n v="32"/>
    <x v="232"/>
    <n v="2.2025656960664459E-2"/>
    <x v="0"/>
  </r>
  <r>
    <s v="72f5d4"/>
    <n v="5"/>
    <n v="22"/>
    <s v="f"/>
    <s v="9a9c95"/>
    <d v="1899-12-30T00:22:32"/>
    <n v="19"/>
    <x v="1094"/>
    <n v="6.5388669101972621E-2"/>
    <x v="0"/>
  </r>
  <r>
    <s v="9ec847"/>
    <n v="3"/>
    <n v="22"/>
    <s v="f"/>
    <s v="9a9c95"/>
    <d v="1899-12-30T00:22:32"/>
    <n v="54"/>
    <x v="148"/>
    <n v="0.11150488836336381"/>
    <x v="0"/>
  </r>
  <r>
    <s v="5d267b"/>
    <n v="1"/>
    <n v="22"/>
    <s v="f"/>
    <s v="9a9c95"/>
    <d v="1899-12-30T00:22:32"/>
    <n v="40"/>
    <x v="241"/>
    <n v="2.7532071200830573E-2"/>
    <x v="1"/>
  </r>
  <r>
    <s v="2a2353"/>
    <n v="1"/>
    <n v="22"/>
    <s v="f"/>
    <s v="9a9c95"/>
    <d v="1899-12-30T00:22:32"/>
    <n v="57"/>
    <x v="368"/>
    <n v="3.9233201461183566E-2"/>
    <x v="1"/>
  </r>
  <r>
    <s v="2feb6b"/>
    <n v="2"/>
    <n v="22"/>
    <s v="f"/>
    <s v="9a9c95"/>
    <d v="1899-12-30T00:22:32"/>
    <n v="29"/>
    <x v="248"/>
    <n v="3.9921503241204331E-2"/>
    <x v="1"/>
  </r>
  <r>
    <s v="c4a632"/>
    <n v="2"/>
    <n v="14"/>
    <s v="f"/>
    <s v="b2131b"/>
    <d v="1899-12-30T00:34:56"/>
    <n v="13"/>
    <x v="329"/>
    <n v="1.9731317693928576E-2"/>
    <x v="0"/>
  </r>
  <r>
    <s v="d5e9a6"/>
    <n v="1"/>
    <n v="14"/>
    <s v="f"/>
    <s v="b2131b"/>
    <d v="1899-12-30T00:34:56"/>
    <n v="23"/>
    <x v="390"/>
    <n v="1.745462719078297E-2"/>
    <x v="0"/>
  </r>
  <r>
    <s v="f084eb"/>
    <n v="1"/>
    <n v="14"/>
    <s v="f"/>
    <s v="b2131b"/>
    <d v="1899-12-30T00:34:56"/>
    <n v="36"/>
    <x v="859"/>
    <n v="2.7320286037747259E-2"/>
    <x v="1"/>
  </r>
  <r>
    <s v="c4a632"/>
    <n v="5"/>
    <n v="21"/>
    <s v="t"/>
    <s v="ab55aa"/>
    <d v="1899-12-30T00:49:21"/>
    <n v="13"/>
    <x v="4"/>
    <n v="4.5313200518033649E-2"/>
    <x v="0"/>
  </r>
  <r>
    <s v="72f5d4"/>
    <n v="5"/>
    <n v="21"/>
    <s v="t"/>
    <s v="ab55aa"/>
    <d v="1899-12-30T00:49:21"/>
    <n v="19"/>
    <x v="426"/>
    <n v="6.6226985372510719E-2"/>
    <x v="0"/>
  </r>
  <r>
    <s v="9ec847"/>
    <n v="1"/>
    <n v="21"/>
    <s v="t"/>
    <s v="ab55aa"/>
    <d v="1899-12-30T00:49:21"/>
    <n v="54"/>
    <x v="992"/>
    <n v="3.7644812738058725E-2"/>
    <x v="0"/>
  </r>
  <r>
    <s v="2a2353"/>
    <n v="3"/>
    <n v="21"/>
    <s v="t"/>
    <s v="ab55aa"/>
    <d v="1899-12-30T00:49:21"/>
    <n v="57"/>
    <x v="7"/>
    <n v="0.11920857367051929"/>
    <x v="1"/>
  </r>
  <r>
    <s v="f084eb"/>
    <n v="1"/>
    <n v="21"/>
    <s v="t"/>
    <s v="ab55aa"/>
    <d v="1899-12-30T00:49:21"/>
    <n v="36"/>
    <x v="915"/>
    <n v="2.5096541825372482E-2"/>
    <x v="1"/>
  </r>
  <r>
    <s v="b9a74d"/>
    <n v="1"/>
    <n v="21"/>
    <s v="t"/>
    <s v="ab55aa"/>
    <d v="1899-12-30T00:49:21"/>
    <n v="17"/>
    <x v="803"/>
    <n v="1.1851144750870337E-2"/>
    <x v="1"/>
  </r>
  <r>
    <s v="2feb6b"/>
    <n v="1"/>
    <n v="21"/>
    <s v="t"/>
    <s v="ab55aa"/>
    <d v="1899-12-30T00:49:21"/>
    <n v="29"/>
    <x v="295"/>
    <n v="2.0216658692661166E-2"/>
    <x v="1"/>
  </r>
  <r>
    <s v="c4a632"/>
    <n v="1"/>
    <n v="1"/>
    <s v="f"/>
    <s v="d9fd57"/>
    <d v="1899-12-30T00:32:19"/>
    <n v="13"/>
    <x v="729"/>
    <n v="1.135697937034261E-2"/>
    <x v="0"/>
  </r>
  <r>
    <s v="d5e9a6"/>
    <n v="2"/>
    <n v="1"/>
    <s v="f"/>
    <s v="d9fd57"/>
    <d v="1899-12-30T00:32:19"/>
    <n v="23"/>
    <x v="562"/>
    <n v="4.018623469505847E-2"/>
    <x v="0"/>
  </r>
  <r>
    <s v="5d267b"/>
    <n v="4"/>
    <n v="1"/>
    <s v="f"/>
    <s v="d9fd57"/>
    <d v="1899-12-30T00:32:19"/>
    <n v="40"/>
    <x v="93"/>
    <n v="0.139778207634986"/>
    <x v="1"/>
  </r>
  <r>
    <s v="c8d436"/>
    <n v="2"/>
    <n v="1"/>
    <s v="f"/>
    <s v="d9fd57"/>
    <d v="1899-12-30T00:32:19"/>
    <n v="10"/>
    <x v="730"/>
    <n v="1.7472275954373249E-2"/>
    <x v="1"/>
  </r>
  <r>
    <s v="f084eb"/>
    <n v="3"/>
    <n v="1"/>
    <s v="f"/>
    <s v="d9fd57"/>
    <d v="1899-12-30T00:32:19"/>
    <n v="36"/>
    <x v="112"/>
    <n v="9.435029015361554E-2"/>
    <x v="1"/>
  </r>
  <r>
    <s v="b9a74d"/>
    <n v="5"/>
    <n v="1"/>
    <s v="f"/>
    <s v="d9fd57"/>
    <d v="1899-12-30T00:32:19"/>
    <n v="17"/>
    <x v="732"/>
    <n v="7.4257172806086305E-2"/>
    <x v="1"/>
  </r>
  <r>
    <s v="2feb6b"/>
    <n v="1"/>
    <n v="1"/>
    <s v="f"/>
    <s v="d9fd57"/>
    <d v="1899-12-30T00:32:19"/>
    <n v="29"/>
    <x v="763"/>
    <n v="2.5334800133841207E-2"/>
    <x v="1"/>
  </r>
  <r>
    <s v="c4a632"/>
    <n v="5"/>
    <n v="19"/>
    <s v="f"/>
    <s v="d947fa"/>
    <d v="1899-12-30T00:48:52"/>
    <n v="13"/>
    <x v="48"/>
    <n v="4.6460370151401593E-2"/>
    <x v="0"/>
  </r>
  <r>
    <s v="5d267b"/>
    <n v="1"/>
    <n v="19"/>
    <s v="f"/>
    <s v="d947fa"/>
    <d v="1899-12-30T00:48:52"/>
    <n v="40"/>
    <x v="255"/>
    <n v="2.8590997016247136E-2"/>
    <x v="1"/>
  </r>
  <r>
    <s v="c8d436"/>
    <n v="4"/>
    <n v="19"/>
    <s v="f"/>
    <s v="d947fa"/>
    <d v="1899-12-30T00:48:52"/>
    <n v="10"/>
    <x v="255"/>
    <n v="2.8590997016247136E-2"/>
    <x v="1"/>
  </r>
  <r>
    <s v="f084eb"/>
    <n v="5"/>
    <n v="19"/>
    <s v="f"/>
    <s v="d947fa"/>
    <d v="1899-12-30T00:48:52"/>
    <n v="36"/>
    <x v="343"/>
    <n v="0.1286594865731121"/>
    <x v="1"/>
  </r>
  <r>
    <s v="c4a632"/>
    <n v="4"/>
    <n v="11"/>
    <s v="t"/>
    <s v="7a6a35"/>
    <d v="1899-12-30T00:58:13"/>
    <n v="13"/>
    <x v="816"/>
    <n v="4.0839238947898676E-2"/>
    <x v="0"/>
  </r>
  <r>
    <s v="e31d39"/>
    <n v="3"/>
    <n v="11"/>
    <s v="t"/>
    <s v="7a6a35"/>
    <d v="1899-12-30T00:58:13"/>
    <n v="10"/>
    <x v="346"/>
    <n v="2.3561099393018467E-2"/>
    <x v="0"/>
  </r>
  <r>
    <s v="5d267b"/>
    <n v="3"/>
    <n v="11"/>
    <s v="t"/>
    <s v="7a6a35"/>
    <d v="1899-12-30T00:58:13"/>
    <n v="40"/>
    <x v="474"/>
    <n v="9.4244397572073868E-2"/>
    <x v="1"/>
  </r>
  <r>
    <s v="c8d436"/>
    <n v="2"/>
    <n v="11"/>
    <s v="t"/>
    <s v="7a6a35"/>
    <d v="1899-12-30T00:58:13"/>
    <n v="10"/>
    <x v="676"/>
    <n v="1.5707399595345648E-2"/>
    <x v="1"/>
  </r>
  <r>
    <s v="2a2353"/>
    <n v="5"/>
    <n v="11"/>
    <s v="t"/>
    <s v="7a6a35"/>
    <d v="1899-12-30T00:58:13"/>
    <n v="57"/>
    <x v="911"/>
    <n v="0.22383044423367546"/>
    <x v="1"/>
  </r>
  <r>
    <s v="f084eb"/>
    <n v="5"/>
    <n v="11"/>
    <s v="t"/>
    <s v="7a6a35"/>
    <d v="1899-12-30T00:58:13"/>
    <n v="36"/>
    <x v="720"/>
    <n v="0.14136659635811083"/>
    <x v="1"/>
  </r>
  <r>
    <s v="b9a74d"/>
    <n v="3"/>
    <n v="11"/>
    <s v="t"/>
    <s v="7a6a35"/>
    <d v="1899-12-30T00:58:13"/>
    <n v="17"/>
    <x v="678"/>
    <n v="4.0053868968131394E-2"/>
    <x v="1"/>
  </r>
  <r>
    <s v="c4a632"/>
    <n v="1"/>
    <n v="3"/>
    <s v="f"/>
    <s v="38758f"/>
    <d v="1899-12-30T00:27:12"/>
    <n v="13"/>
    <x v="679"/>
    <n v="1.1127545443669022E-2"/>
    <x v="0"/>
  </r>
  <r>
    <s v="e83aa3"/>
    <n v="4"/>
    <n v="3"/>
    <s v="f"/>
    <s v="38758f"/>
    <d v="1899-12-30T00:27:12"/>
    <n v="32"/>
    <x v="990"/>
    <n v="0.10956352436843345"/>
    <x v="0"/>
  </r>
  <r>
    <s v="d5e9a6"/>
    <n v="5"/>
    <n v="3"/>
    <s v="f"/>
    <s v="38758f"/>
    <d v="1899-12-30T00:27:12"/>
    <n v="23"/>
    <x v="890"/>
    <n v="9.8435978924764425E-2"/>
    <x v="0"/>
  </r>
  <r>
    <s v="5d267b"/>
    <n v="1"/>
    <n v="3"/>
    <s v="f"/>
    <s v="38758f"/>
    <d v="1899-12-30T00:27:12"/>
    <n v="40"/>
    <x v="656"/>
    <n v="3.423860136513545E-2"/>
    <x v="1"/>
  </r>
  <r>
    <s v="f084eb"/>
    <n v="5"/>
    <n v="3"/>
    <s v="f"/>
    <s v="38758f"/>
    <d v="1899-12-30T00:27:12"/>
    <n v="36"/>
    <x v="658"/>
    <n v="0.15407370614310956"/>
    <x v="1"/>
  </r>
  <r>
    <s v="e83aa3"/>
    <n v="3"/>
    <n v="0"/>
    <s v="t"/>
    <s v="f4fc77"/>
    <d v="1899-12-30T00:56:52"/>
    <n v="32"/>
    <x v="215"/>
    <n v="8.4714065233324837E-2"/>
    <x v="0"/>
  </r>
  <r>
    <s v="72f5d4"/>
    <n v="1"/>
    <n v="0"/>
    <s v="t"/>
    <s v="f4fc77"/>
    <d v="1899-12-30T00:56:52"/>
    <n v="19"/>
    <x v="272"/>
    <n v="1.6766325410762208E-2"/>
    <x v="0"/>
  </r>
  <r>
    <s v="f084eb"/>
    <n v="1"/>
    <n v="0"/>
    <s v="t"/>
    <s v="f4fc77"/>
    <d v="1899-12-30T00:56:52"/>
    <n v="36"/>
    <x v="69"/>
    <n v="3.1767774462496817E-2"/>
    <x v="1"/>
  </r>
  <r>
    <s v="2feb6b"/>
    <n v="1"/>
    <n v="0"/>
    <s v="t"/>
    <s v="f4fc77"/>
    <d v="1899-12-30T00:56:52"/>
    <n v="29"/>
    <x v="450"/>
    <n v="2.5590707205900211E-2"/>
    <x v="1"/>
  </r>
  <r>
    <s v="72f5d4"/>
    <n v="5"/>
    <n v="13"/>
    <s v="f"/>
    <s v="66ef38"/>
    <d v="1899-12-30T00:06:25"/>
    <n v="19"/>
    <x v="288"/>
    <n v="7.293351553681561E-2"/>
    <x v="0"/>
  </r>
  <r>
    <s v="c8d436"/>
    <n v="3"/>
    <n v="13"/>
    <s v="f"/>
    <s v="66ef38"/>
    <d v="1899-12-30T00:06:25"/>
    <n v="10"/>
    <x v="72"/>
    <n v="2.3031636485310189E-2"/>
    <x v="1"/>
  </r>
  <r>
    <s v="f084eb"/>
    <n v="1"/>
    <n v="13"/>
    <s v="f"/>
    <s v="66ef38"/>
    <d v="1899-12-30T00:06:25"/>
    <n v="36"/>
    <x v="123"/>
    <n v="2.7637963782372228E-2"/>
    <x v="1"/>
  </r>
  <r>
    <s v="b9a74d"/>
    <n v="2"/>
    <n v="13"/>
    <s v="f"/>
    <s v="66ef38"/>
    <d v="1899-12-30T00:06:25"/>
    <n v="17"/>
    <x v="929"/>
    <n v="2.6102521350018212E-2"/>
    <x v="1"/>
  </r>
  <r>
    <s v="2feb6b"/>
    <n v="5"/>
    <n v="13"/>
    <s v="f"/>
    <s v="66ef38"/>
    <d v="1899-12-30T00:06:25"/>
    <n v="29"/>
    <x v="589"/>
    <n v="0.11131957634566592"/>
    <x v="1"/>
  </r>
  <r>
    <s v="d5e9a6"/>
    <n v="4"/>
    <n v="5"/>
    <s v="t"/>
    <s v="47f83d"/>
    <d v="1899-12-30T00:38:41"/>
    <n v="23"/>
    <x v="1015"/>
    <n v="7.7125096889506153E-2"/>
    <x v="0"/>
  </r>
  <r>
    <s v="c8d436"/>
    <n v="4"/>
    <n v="5"/>
    <s v="t"/>
    <s v="47f83d"/>
    <d v="1899-12-30T00:38:41"/>
    <n v="10"/>
    <x v="486"/>
    <n v="3.3532650821524415E-2"/>
    <x v="1"/>
  </r>
  <r>
    <s v="2a2353"/>
    <n v="5"/>
    <n v="5"/>
    <s v="t"/>
    <s v="47f83d"/>
    <d v="1899-12-30T00:38:41"/>
    <n v="57"/>
    <x v="58"/>
    <n v="0.23892013710336146"/>
    <x v="1"/>
  </r>
  <r>
    <s v="f084eb"/>
    <n v="1"/>
    <n v="5"/>
    <s v="t"/>
    <s v="47f83d"/>
    <d v="1899-12-30T00:38:41"/>
    <n v="36"/>
    <x v="1104"/>
    <n v="3.0179385739371969E-2"/>
    <x v="1"/>
  </r>
  <r>
    <s v="2feb6b"/>
    <n v="4"/>
    <n v="5"/>
    <s v="t"/>
    <s v="47f83d"/>
    <d v="1899-12-30T00:38:41"/>
    <n v="29"/>
    <x v="1053"/>
    <n v="9.7244687382420786E-2"/>
    <x v="1"/>
  </r>
  <r>
    <s v="c4a632"/>
    <n v="4"/>
    <n v="9"/>
    <s v="f"/>
    <s v="b04dc9"/>
    <d v="1899-12-30T00:45:20"/>
    <n v="13"/>
    <x v="73"/>
    <n v="4.1756974654593035E-2"/>
    <x v="0"/>
  </r>
  <r>
    <s v="d5e9a6"/>
    <n v="4"/>
    <n v="9"/>
    <s v="f"/>
    <s v="b04dc9"/>
    <d v="1899-12-30T00:45:20"/>
    <n v="23"/>
    <x v="76"/>
    <n v="7.3877724388895366E-2"/>
    <x v="0"/>
  </r>
  <r>
    <s v="72f5d4"/>
    <n v="2"/>
    <n v="9"/>
    <s v="f"/>
    <s v="b04dc9"/>
    <d v="1899-12-30T00:45:20"/>
    <n v="19"/>
    <x v="1129"/>
    <n v="3.0514712247587217E-2"/>
    <x v="0"/>
  </r>
  <r>
    <s v="9ec847"/>
    <n v="4"/>
    <n v="9"/>
    <s v="f"/>
    <s v="b04dc9"/>
    <d v="1899-12-30T00:45:20"/>
    <n v="54"/>
    <x v="962"/>
    <n v="0.17345204856523261"/>
    <x v="0"/>
  </r>
  <r>
    <s v="5d267b"/>
    <n v="2"/>
    <n v="9"/>
    <s v="f"/>
    <s v="b04dc9"/>
    <d v="1899-12-30T00:45:20"/>
    <n v="40"/>
    <x v="1154"/>
    <n v="6.4241499468604676E-2"/>
    <x v="1"/>
  </r>
  <r>
    <s v="c8d436"/>
    <n v="4"/>
    <n v="9"/>
    <s v="f"/>
    <s v="b04dc9"/>
    <d v="1899-12-30T00:45:20"/>
    <n v="10"/>
    <x v="75"/>
    <n v="3.2120749734302338E-2"/>
    <x v="1"/>
  </r>
  <r>
    <s v="2a2353"/>
    <n v="3"/>
    <n v="9"/>
    <s v="f"/>
    <s v="b04dc9"/>
    <d v="1899-12-30T00:45:20"/>
    <n v="57"/>
    <x v="904"/>
    <n v="0.13731620511414247"/>
    <x v="1"/>
  </r>
  <r>
    <s v="2feb6b"/>
    <n v="5"/>
    <n v="9"/>
    <s v="f"/>
    <s v="b04dc9"/>
    <d v="1899-12-30T00:45:20"/>
    <n v="29"/>
    <x v="158"/>
    <n v="0.11643771778684597"/>
    <x v="1"/>
  </r>
  <r>
    <s v="c4a632"/>
    <n v="4"/>
    <n v="23"/>
    <s v="f"/>
    <s v="73b366"/>
    <d v="1899-12-30T00:09:33"/>
    <n v="13"/>
    <x v="944"/>
    <n v="3.5332824707732566E-2"/>
    <x v="0"/>
  </r>
  <r>
    <s v="e83aa3"/>
    <n v="5"/>
    <n v="23"/>
    <s v="f"/>
    <s v="73b366"/>
    <d v="1899-12-30T00:09:33"/>
    <n v="32"/>
    <x v="550"/>
    <n v="0.10871638371610021"/>
    <x v="0"/>
  </r>
  <r>
    <s v="9ec847"/>
    <n v="1"/>
    <n v="23"/>
    <s v="f"/>
    <s v="73b366"/>
    <d v="1899-12-30T00:09:33"/>
    <n v="54"/>
    <x v="162"/>
    <n v="3.6691779504183814E-2"/>
    <x v="0"/>
  </r>
  <r>
    <s v="5d267b"/>
    <n v="5"/>
    <n v="23"/>
    <s v="f"/>
    <s v="73b366"/>
    <d v="1899-12-30T00:09:33"/>
    <n v="40"/>
    <x v="553"/>
    <n v="0.13589547964512527"/>
    <x v="1"/>
  </r>
  <r>
    <s v="2a2353"/>
    <n v="2"/>
    <n v="23"/>
    <s v="f"/>
    <s v="73b366"/>
    <d v="1899-12-30T00:09:33"/>
    <n v="57"/>
    <x v="554"/>
    <n v="7.7460423397721384E-2"/>
    <x v="1"/>
  </r>
  <r>
    <s v="f084eb"/>
    <n v="4"/>
    <n v="23"/>
    <s v="f"/>
    <s v="73b366"/>
    <d v="1899-12-30T00:09:33"/>
    <n v="36"/>
    <x v="19"/>
    <n v="9.7844745344490183E-2"/>
    <x v="1"/>
  </r>
  <r>
    <s v="e83aa3"/>
    <n v="4"/>
    <n v="16"/>
    <s v="f"/>
    <s v="373d30"/>
    <d v="1899-12-30T00:31:56"/>
    <n v="32"/>
    <x v="199"/>
    <n v="9.4879753061323818E-2"/>
    <x v="0"/>
  </r>
  <r>
    <s v="e31d39"/>
    <n v="5"/>
    <n v="16"/>
    <s v="f"/>
    <s v="373d30"/>
    <d v="1899-12-30T00:31:56"/>
    <n v="10"/>
    <x v="136"/>
    <n v="3.7062403539579611E-2"/>
    <x v="0"/>
  </r>
  <r>
    <s v="9ec847"/>
    <n v="1"/>
    <n v="16"/>
    <s v="f"/>
    <s v="373d30"/>
    <d v="1899-12-30T00:31:56"/>
    <n v="54"/>
    <x v="789"/>
    <n v="4.0027395822745983E-2"/>
    <x v="0"/>
  </r>
  <r>
    <s v="5d267b"/>
    <n v="1"/>
    <n v="16"/>
    <s v="f"/>
    <s v="373d30"/>
    <d v="1899-12-30T00:31:56"/>
    <n v="40"/>
    <x v="200"/>
    <n v="2.9649922831663691E-2"/>
    <x v="1"/>
  </r>
  <r>
    <s v="2a2353"/>
    <n v="3"/>
    <n v="16"/>
    <s v="f"/>
    <s v="373d30"/>
    <d v="1899-12-30T00:31:56"/>
    <n v="57"/>
    <x v="927"/>
    <n v="0.12675342010536225"/>
    <x v="1"/>
  </r>
  <r>
    <s v="f084eb"/>
    <n v="2"/>
    <n v="16"/>
    <s v="f"/>
    <s v="373d30"/>
    <d v="1899-12-30T00:31:56"/>
    <n v="36"/>
    <x v="1057"/>
    <n v="5.3369861096994646E-2"/>
    <x v="1"/>
  </r>
  <r>
    <s v="b9a74d"/>
    <n v="5"/>
    <n v="16"/>
    <s v="f"/>
    <s v="373d30"/>
    <d v="1899-12-30T00:31:56"/>
    <n v="17"/>
    <x v="443"/>
    <n v="6.3006086017285329E-2"/>
    <x v="1"/>
  </r>
  <r>
    <s v="2feb6b"/>
    <n v="4"/>
    <n v="16"/>
    <s v="f"/>
    <s v="373d30"/>
    <d v="1899-12-30T00:31:56"/>
    <n v="29"/>
    <x v="620"/>
    <n v="8.5984776211824709E-2"/>
    <x v="1"/>
  </r>
  <r>
    <s v="c4a632"/>
    <n v="1"/>
    <n v="7"/>
    <s v="f"/>
    <s v="80067d"/>
    <d v="1899-12-30T00:12:43"/>
    <n v="13"/>
    <x v="1060"/>
    <n v="1.0668677590321845E-2"/>
    <x v="0"/>
  </r>
  <r>
    <s v="e83aa3"/>
    <n v="4"/>
    <n v="7"/>
    <s v="f"/>
    <s v="80067d"/>
    <d v="1899-12-30T00:12:43"/>
    <n v="32"/>
    <x v="432"/>
    <n v="0.1050454408893228"/>
    <x v="0"/>
  </r>
  <r>
    <s v="5d267b"/>
    <n v="4"/>
    <n v="7"/>
    <s v="f"/>
    <s v="80067d"/>
    <d v="1899-12-30T00:12:43"/>
    <n v="40"/>
    <x v="527"/>
    <n v="0.13130680111165347"/>
    <x v="1"/>
  </r>
  <r>
    <s v="c8d436"/>
    <n v="4"/>
    <n v="7"/>
    <s v="f"/>
    <s v="80067d"/>
    <d v="1899-12-30T00:12:43"/>
    <n v="10"/>
    <x v="528"/>
    <n v="3.2826700277913366E-2"/>
    <x v="1"/>
  </r>
  <r>
    <s v="2a2353"/>
    <n v="3"/>
    <n v="7"/>
    <s v="f"/>
    <s v="80067d"/>
    <d v="1899-12-30T00:12:43"/>
    <n v="57"/>
    <x v="143"/>
    <n v="0.14033414368807967"/>
    <x v="1"/>
  </r>
  <r>
    <s v="f084eb"/>
    <n v="3"/>
    <n v="7"/>
    <s v="f"/>
    <s v="80067d"/>
    <d v="1899-12-30T00:12:43"/>
    <n v="36"/>
    <x v="602"/>
    <n v="8.8632090750366099E-2"/>
    <x v="1"/>
  </r>
  <r>
    <s v="b9a74d"/>
    <n v="1"/>
    <n v="7"/>
    <s v="f"/>
    <s v="80067d"/>
    <d v="1899-12-30T00:12:43"/>
    <n v="17"/>
    <x v="963"/>
    <n v="1.3951347618113183E-2"/>
    <x v="1"/>
  </r>
  <r>
    <s v="2feb6b"/>
    <n v="1"/>
    <n v="7"/>
    <s v="f"/>
    <s v="80067d"/>
    <d v="1899-12-30T00:12:43"/>
    <n v="29"/>
    <x v="689"/>
    <n v="2.3799357701487195E-2"/>
    <x v="1"/>
  </r>
  <r>
    <s v="c4a632"/>
    <n v="5"/>
    <n v="20"/>
    <s v="t"/>
    <s v="fd2cd5"/>
    <d v="1899-12-30T00:01:47"/>
    <n v="13"/>
    <x v="269"/>
    <n v="4.5886785334717621E-2"/>
    <x v="0"/>
  </r>
  <r>
    <s v="e83aa3"/>
    <n v="2"/>
    <n v="20"/>
    <s v="t"/>
    <s v="fd2cd5"/>
    <d v="1899-12-30T00:01:47"/>
    <n v="32"/>
    <x v="501"/>
    <n v="4.5180834791106579E-2"/>
    <x v="0"/>
  </r>
  <r>
    <s v="d5e9a6"/>
    <n v="2"/>
    <n v="20"/>
    <s v="t"/>
    <s v="fd2cd5"/>
    <d v="1899-12-30T00:01:47"/>
    <n v="23"/>
    <x v="384"/>
    <n v="3.2473725006107852E-2"/>
    <x v="0"/>
  </r>
  <r>
    <s v="9ec847"/>
    <n v="4"/>
    <n v="20"/>
    <s v="t"/>
    <s v="fd2cd5"/>
    <d v="1899-12-30T00:01:47"/>
    <n v="54"/>
    <x v="924"/>
    <n v="0.15248531741998472"/>
    <x v="0"/>
  </r>
  <r>
    <s v="c8d436"/>
    <n v="4"/>
    <n v="20"/>
    <s v="t"/>
    <s v="fd2cd5"/>
    <d v="1899-12-30T00:01:47"/>
    <n v="10"/>
    <x v="520"/>
    <n v="2.8238021744441611E-2"/>
    <x v="1"/>
  </r>
  <r>
    <s v="b9a74d"/>
    <n v="4"/>
    <n v="20"/>
    <s v="t"/>
    <s v="fd2cd5"/>
    <d v="1899-12-30T00:01:47"/>
    <n v="17"/>
    <x v="506"/>
    <n v="4.800463696555074E-2"/>
    <x v="1"/>
  </r>
  <r>
    <s v="2feb6b"/>
    <n v="4"/>
    <n v="20"/>
    <s v="t"/>
    <s v="fd2cd5"/>
    <d v="1899-12-30T00:01:47"/>
    <n v="29"/>
    <x v="1155"/>
    <n v="8.1890263058880683E-2"/>
    <x v="1"/>
  </r>
  <r>
    <s v="c4a632"/>
    <n v="2"/>
    <n v="2"/>
    <s v="f"/>
    <s v="615aa8"/>
    <d v="1899-12-30T00:12:57"/>
    <n v="13"/>
    <x v="801"/>
    <n v="2.2484524814011631E-2"/>
    <x v="0"/>
  </r>
  <r>
    <s v="e31d39"/>
    <n v="4"/>
    <n v="2"/>
    <s v="f"/>
    <s v="615aa8"/>
    <d v="1899-12-30T00:12:57"/>
    <n v="10"/>
    <x v="175"/>
    <n v="3.4591576636940978E-2"/>
    <x v="0"/>
  </r>
  <r>
    <s v="72f5d4"/>
    <n v="2"/>
    <n v="2"/>
    <s v="f"/>
    <s v="615aa8"/>
    <d v="1899-12-30T00:12:57"/>
    <n v="19"/>
    <x v="646"/>
    <n v="3.2861997805093933E-2"/>
    <x v="0"/>
  </r>
  <r>
    <s v="5d267b"/>
    <n v="4"/>
    <n v="2"/>
    <s v="f"/>
    <s v="615aa8"/>
    <d v="1899-12-30T00:12:57"/>
    <n v="40"/>
    <x v="1021"/>
    <n v="0.13836630654776391"/>
    <x v="1"/>
  </r>
  <r>
    <s v="2a2353"/>
    <n v="4"/>
    <n v="2"/>
    <s v="f"/>
    <s v="615aa8"/>
    <d v="1899-12-30T00:12:57"/>
    <n v="57"/>
    <x v="1173"/>
    <n v="0.19717198683056356"/>
    <x v="1"/>
  </r>
  <r>
    <s v="f084eb"/>
    <n v="4"/>
    <n v="2"/>
    <s v="f"/>
    <s v="615aa8"/>
    <d v="1899-12-30T00:12:57"/>
    <n v="36"/>
    <x v="1114"/>
    <n v="0.12452967589298751"/>
    <x v="1"/>
  </r>
  <r>
    <s v="e31d39"/>
    <n v="1"/>
    <n v="19"/>
    <s v="f"/>
    <s v="13dbb1"/>
    <d v="1899-12-30T00:49:38"/>
    <n v="10"/>
    <x v="50"/>
    <n v="7.1477492540617839E-3"/>
    <x v="0"/>
  </r>
  <r>
    <s v="d5e9a6"/>
    <n v="4"/>
    <n v="19"/>
    <s v="f"/>
    <s v="13dbb1"/>
    <d v="1899-12-30T00:49:38"/>
    <n v="23"/>
    <x v="495"/>
    <n v="6.5759293137368419E-2"/>
    <x v="0"/>
  </r>
  <r>
    <s v="9ec847"/>
    <n v="1"/>
    <n v="19"/>
    <s v="f"/>
    <s v="13dbb1"/>
    <d v="1899-12-30T00:49:38"/>
    <n v="54"/>
    <x v="955"/>
    <n v="3.8597845971933629E-2"/>
    <x v="0"/>
  </r>
  <r>
    <s v="5d267b"/>
    <n v="1"/>
    <n v="19"/>
    <s v="f"/>
    <s v="13dbb1"/>
    <d v="1899-12-30T00:49:38"/>
    <n v="40"/>
    <x v="255"/>
    <n v="2.8590997016247136E-2"/>
    <x v="1"/>
  </r>
  <r>
    <s v="c8d436"/>
    <n v="2"/>
    <n v="19"/>
    <s v="f"/>
    <s v="13dbb1"/>
    <d v="1899-12-30T00:49:38"/>
    <n v="10"/>
    <x v="860"/>
    <n v="1.4295498508123568E-2"/>
    <x v="1"/>
  </r>
  <r>
    <s v="2a2353"/>
    <n v="1"/>
    <n v="19"/>
    <s v="f"/>
    <s v="13dbb1"/>
    <d v="1899-12-30T00:49:38"/>
    <n v="57"/>
    <x v="496"/>
    <n v="4.0742170748152166E-2"/>
    <x v="1"/>
  </r>
  <r>
    <s v="f084eb"/>
    <n v="4"/>
    <n v="19"/>
    <s v="f"/>
    <s v="13dbb1"/>
    <d v="1899-12-30T00:49:38"/>
    <n v="36"/>
    <x v="699"/>
    <n v="0.10292758925848969"/>
    <x v="1"/>
  </r>
  <r>
    <s v="b9a74d"/>
    <n v="2"/>
    <n v="19"/>
    <s v="f"/>
    <s v="13dbb1"/>
    <d v="1899-12-30T00:49:38"/>
    <n v="17"/>
    <x v="96"/>
    <n v="2.4302347463810062E-2"/>
    <x v="1"/>
  </r>
  <r>
    <s v="c4a632"/>
    <n v="4"/>
    <n v="8"/>
    <s v="f"/>
    <s v="ca1390"/>
    <d v="1899-12-30T00:10:27"/>
    <n v="13"/>
    <x v="369"/>
    <n v="4.2215842507940214E-2"/>
    <x v="0"/>
  </r>
  <r>
    <s v="72f5d4"/>
    <n v="3"/>
    <n v="8"/>
    <s v="f"/>
    <s v="ca1390"/>
    <d v="1899-12-30T00:10:27"/>
    <n v="19"/>
    <x v="320"/>
    <n v="4.6275058133703695E-2"/>
    <x v="0"/>
  </r>
  <r>
    <s v="9ec847"/>
    <n v="2"/>
    <n v="8"/>
    <s v="f"/>
    <s v="ca1390"/>
    <d v="1899-12-30T00:10:27"/>
    <n v="54"/>
    <x v="371"/>
    <n v="8.7679057516491202E-2"/>
    <x v="0"/>
  </r>
  <r>
    <s v="5d267b"/>
    <n v="2"/>
    <n v="8"/>
    <s v="f"/>
    <s v="ca1390"/>
    <d v="1899-12-30T00:10:27"/>
    <n v="40"/>
    <x v="40"/>
    <n v="6.4947450012215704E-2"/>
    <x v="1"/>
  </r>
  <r>
    <s v="c8d436"/>
    <n v="1"/>
    <n v="8"/>
    <s v="f"/>
    <s v="ca1390"/>
    <d v="1899-12-30T00:10:27"/>
    <n v="10"/>
    <x v="319"/>
    <n v="8.1184312515269631E-3"/>
    <x v="1"/>
  </r>
  <r>
    <s v="f084eb"/>
    <n v="4"/>
    <n v="8"/>
    <s v="f"/>
    <s v="ca1390"/>
    <d v="1899-12-30T00:10:27"/>
    <n v="36"/>
    <x v="948"/>
    <n v="0.11690541002198829"/>
    <x v="1"/>
  </r>
  <r>
    <s v="e31d39"/>
    <n v="1"/>
    <n v="1"/>
    <s v="f"/>
    <s v="5e928e"/>
    <d v="1899-12-30T00:21:39"/>
    <n v="10"/>
    <x v="114"/>
    <n v="8.7361379771866247E-3"/>
    <x v="0"/>
  </r>
  <r>
    <s v="d5e9a6"/>
    <n v="5"/>
    <n v="1"/>
    <s v="f"/>
    <s v="5e928e"/>
    <d v="1899-12-30T00:21:39"/>
    <n v="23"/>
    <x v="224"/>
    <n v="0.10046558673764616"/>
    <x v="0"/>
  </r>
  <r>
    <s v="72f5d4"/>
    <n v="3"/>
    <n v="1"/>
    <s v="f"/>
    <s v="5e928e"/>
    <d v="1899-12-30T00:21:39"/>
    <n v="19"/>
    <x v="661"/>
    <n v="4.9795986469963756E-2"/>
    <x v="0"/>
  </r>
  <r>
    <s v="5d267b"/>
    <n v="5"/>
    <n v="1"/>
    <s v="f"/>
    <s v="5e928e"/>
    <d v="1899-12-30T00:21:39"/>
    <n v="40"/>
    <x v="494"/>
    <n v="0.17472275954373248"/>
    <x v="1"/>
  </r>
  <r>
    <s v="2a2353"/>
    <n v="2"/>
    <n v="1"/>
    <s v="f"/>
    <s v="5e928e"/>
    <d v="1899-12-30T00:21:39"/>
    <n v="57"/>
    <x v="718"/>
    <n v="9.9591972939927512E-2"/>
    <x v="1"/>
  </r>
  <r>
    <s v="f084eb"/>
    <n v="4"/>
    <n v="1"/>
    <s v="f"/>
    <s v="5e928e"/>
    <d v="1899-12-30T00:21:39"/>
    <n v="36"/>
    <x v="314"/>
    <n v="0.12580038687148737"/>
    <x v="1"/>
  </r>
  <r>
    <s v="b9a74d"/>
    <n v="1"/>
    <n v="1"/>
    <s v="f"/>
    <s v="5e928e"/>
    <d v="1899-12-30T00:21:39"/>
    <n v="17"/>
    <x v="455"/>
    <n v="1.4851434561217259E-2"/>
    <x v="1"/>
  </r>
  <r>
    <s v="c4a632"/>
    <n v="3"/>
    <n v="9"/>
    <s v="t"/>
    <s v="ff753a"/>
    <d v="1899-12-30T00:14:04"/>
    <n v="13"/>
    <x v="1128"/>
    <n v="3.1317730990944773E-2"/>
    <x v="0"/>
  </r>
  <r>
    <s v="e31d39"/>
    <n v="5"/>
    <n v="9"/>
    <s v="t"/>
    <s v="ff753a"/>
    <d v="1899-12-30T00:14:04"/>
    <n v="10"/>
    <x v="79"/>
    <n v="4.0150937167877918E-2"/>
    <x v="0"/>
  </r>
  <r>
    <s v="d5e9a6"/>
    <n v="5"/>
    <n v="9"/>
    <s v="t"/>
    <s v="ff753a"/>
    <d v="1899-12-30T00:14:04"/>
    <n v="23"/>
    <x v="571"/>
    <n v="9.2347155486119215E-2"/>
    <x v="0"/>
  </r>
  <r>
    <s v="9ec847"/>
    <n v="5"/>
    <n v="9"/>
    <s v="t"/>
    <s v="ff753a"/>
    <d v="1899-12-30T00:14:04"/>
    <n v="54"/>
    <x v="741"/>
    <n v="0.21681506070654077"/>
    <x v="0"/>
  </r>
  <r>
    <s v="2a2353"/>
    <n v="2"/>
    <n v="9"/>
    <s v="t"/>
    <s v="ff753a"/>
    <d v="1899-12-30T00:14:04"/>
    <n v="57"/>
    <x v="408"/>
    <n v="9.1544136742761656E-2"/>
    <x v="1"/>
  </r>
  <r>
    <s v="f084eb"/>
    <n v="5"/>
    <n v="9"/>
    <s v="t"/>
    <s v="ff753a"/>
    <d v="1899-12-30T00:14:04"/>
    <n v="36"/>
    <x v="409"/>
    <n v="0.1445433738043605"/>
    <x v="1"/>
  </r>
  <r>
    <s v="c4a632"/>
    <n v="5"/>
    <n v="1"/>
    <s v="f"/>
    <s v="caa8b9"/>
    <d v="1899-12-30T00:42:54"/>
    <n v="13"/>
    <x v="111"/>
    <n v="5.6784896851713049E-2"/>
    <x v="0"/>
  </r>
  <r>
    <s v="e83aa3"/>
    <n v="3"/>
    <n v="1"/>
    <s v="f"/>
    <s v="caa8b9"/>
    <d v="1899-12-30T00:42:54"/>
    <n v="32"/>
    <x v="1075"/>
    <n v="8.386692458099157E-2"/>
    <x v="0"/>
  </r>
  <r>
    <s v="e31d39"/>
    <n v="3"/>
    <n v="1"/>
    <s v="f"/>
    <s v="caa8b9"/>
    <d v="1899-12-30T00:42:54"/>
    <n v="10"/>
    <x v="225"/>
    <n v="2.6208413931559871E-2"/>
    <x v="0"/>
  </r>
  <r>
    <s v="9ec847"/>
    <n v="3"/>
    <n v="1"/>
    <s v="f"/>
    <s v="caa8b9"/>
    <d v="1899-12-30T00:42:54"/>
    <n v="54"/>
    <x v="1132"/>
    <n v="0.1415254352304233"/>
    <x v="0"/>
  </r>
  <r>
    <s v="5d267b"/>
    <n v="3"/>
    <n v="1"/>
    <s v="f"/>
    <s v="caa8b9"/>
    <d v="1899-12-30T00:42:54"/>
    <n v="40"/>
    <x v="1038"/>
    <n v="0.10483365572623948"/>
    <x v="1"/>
  </r>
  <r>
    <s v="c8d436"/>
    <n v="5"/>
    <n v="1"/>
    <s v="f"/>
    <s v="caa8b9"/>
    <d v="1899-12-30T00:42:54"/>
    <n v="10"/>
    <x v="453"/>
    <n v="4.368068988593312E-2"/>
    <x v="1"/>
  </r>
  <r>
    <s v="2a2353"/>
    <n v="5"/>
    <n v="1"/>
    <s v="f"/>
    <s v="caa8b9"/>
    <d v="1899-12-30T00:42:54"/>
    <n v="57"/>
    <x v="1086"/>
    <n v="0.24897993234981874"/>
    <x v="1"/>
  </r>
  <r>
    <s v="b9a74d"/>
    <n v="1"/>
    <n v="1"/>
    <s v="f"/>
    <s v="caa8b9"/>
    <d v="1899-12-30T00:42:54"/>
    <n v="17"/>
    <x v="455"/>
    <n v="1.4851434561217259E-2"/>
    <x v="1"/>
  </r>
  <r>
    <s v="e31d39"/>
    <n v="2"/>
    <n v="18"/>
    <s v="t"/>
    <s v="3c1fac"/>
    <d v="1899-12-30T00:51:43"/>
    <n v="10"/>
    <x v="104"/>
    <n v="1.4471986144026328E-2"/>
    <x v="0"/>
  </r>
  <r>
    <s v="9ec847"/>
    <n v="4"/>
    <n v="18"/>
    <s v="t"/>
    <s v="3c1fac"/>
    <d v="1899-12-30T00:51:43"/>
    <n v="54"/>
    <x v="969"/>
    <n v="0.15629745035548434"/>
    <x v="0"/>
  </r>
  <r>
    <s v="c8d436"/>
    <n v="4"/>
    <n v="18"/>
    <s v="t"/>
    <s v="3c1fac"/>
    <d v="1899-12-30T00:51:43"/>
    <n v="10"/>
    <x v="190"/>
    <n v="2.8943972288052656E-2"/>
    <x v="1"/>
  </r>
  <r>
    <s v="b9a74d"/>
    <n v="4"/>
    <n v="18"/>
    <s v="t"/>
    <s v="3c1fac"/>
    <d v="1899-12-30T00:51:43"/>
    <n v="17"/>
    <x v="523"/>
    <n v="4.9204752889689514E-2"/>
    <x v="1"/>
  </r>
  <r>
    <s v="c4a632"/>
    <n v="2"/>
    <n v="13"/>
    <s v="f"/>
    <n v="27"/>
    <d v="1899-12-30T00:40:01"/>
    <n v="13"/>
    <x v="118"/>
    <n v="1.9960751620602166E-2"/>
    <x v="0"/>
  </r>
  <r>
    <s v="e83aa3"/>
    <n v="3"/>
    <n v="13"/>
    <s v="f"/>
    <n v="27"/>
    <d v="1899-12-30T00:40:01"/>
    <n v="32"/>
    <x v="585"/>
    <n v="7.3701236752992602E-2"/>
    <x v="0"/>
  </r>
  <r>
    <s v="e31d39"/>
    <n v="3"/>
    <n v="13"/>
    <s v="f"/>
    <n v="27"/>
    <d v="1899-12-30T00:40:01"/>
    <n v="10"/>
    <x v="72"/>
    <n v="2.3031636485310189E-2"/>
    <x v="0"/>
  </r>
  <r>
    <s v="9ec847"/>
    <n v="3"/>
    <n v="13"/>
    <s v="f"/>
    <n v="27"/>
    <d v="1899-12-30T00:40:01"/>
    <n v="54"/>
    <x v="1069"/>
    <n v="0.12437083702067503"/>
    <x v="0"/>
  </r>
  <r>
    <s v="f084eb"/>
    <n v="4"/>
    <n v="13"/>
    <s v="f"/>
    <n v="27"/>
    <d v="1899-12-30T00:40:01"/>
    <n v="36"/>
    <x v="889"/>
    <n v="0.11055185512948891"/>
    <x v="1"/>
  </r>
  <r>
    <s v="b9a74d"/>
    <n v="2"/>
    <n v="13"/>
    <s v="f"/>
    <n v="27"/>
    <d v="1899-12-30T00:40:01"/>
    <n v="17"/>
    <x v="929"/>
    <n v="2.6102521350018212E-2"/>
    <x v="1"/>
  </r>
  <r>
    <s v="2feb6b"/>
    <n v="1"/>
    <n v="13"/>
    <s v="f"/>
    <n v="27"/>
    <d v="1899-12-30T00:40:01"/>
    <n v="29"/>
    <x v="886"/>
    <n v="2.2263915269133183E-2"/>
    <x v="1"/>
  </r>
  <r>
    <s v="c4a632"/>
    <n v="4"/>
    <n v="11"/>
    <s v="t"/>
    <s v="e13e21"/>
    <d v="1899-12-30T00:48:45"/>
    <n v="13"/>
    <x v="816"/>
    <n v="4.0839238947898676E-2"/>
    <x v="0"/>
  </r>
  <r>
    <s v="e83aa3"/>
    <n v="1"/>
    <n v="11"/>
    <s v="t"/>
    <s v="e13e21"/>
    <d v="1899-12-30T00:48:45"/>
    <n v="32"/>
    <x v="764"/>
    <n v="2.5131839352553035E-2"/>
    <x v="0"/>
  </r>
  <r>
    <s v="e31d39"/>
    <n v="5"/>
    <n v="11"/>
    <s v="t"/>
    <s v="e13e21"/>
    <d v="1899-12-30T00:48:45"/>
    <n v="10"/>
    <x v="475"/>
    <n v="3.9268498988364112E-2"/>
    <x v="0"/>
  </r>
  <r>
    <s v="d5e9a6"/>
    <n v="2"/>
    <n v="11"/>
    <s v="t"/>
    <s v="e13e21"/>
    <d v="1899-12-30T00:48:45"/>
    <n v="23"/>
    <x v="666"/>
    <n v="3.612701906929499E-2"/>
    <x v="0"/>
  </r>
  <r>
    <s v="9ec847"/>
    <n v="3"/>
    <n v="11"/>
    <s v="t"/>
    <s v="e13e21"/>
    <d v="1899-12-30T00:48:45"/>
    <n v="54"/>
    <x v="818"/>
    <n v="0.12722993672229974"/>
    <x v="0"/>
  </r>
  <r>
    <s v="2a2353"/>
    <n v="1"/>
    <n v="11"/>
    <s v="t"/>
    <s v="e13e21"/>
    <d v="1899-12-30T00:48:45"/>
    <n v="57"/>
    <x v="668"/>
    <n v="4.4766088846735094E-2"/>
    <x v="1"/>
  </r>
  <r>
    <s v="b9a74d"/>
    <n v="2"/>
    <n v="11"/>
    <s v="t"/>
    <s v="e13e21"/>
    <d v="1899-12-30T00:48:45"/>
    <n v="17"/>
    <x v="25"/>
    <n v="2.6702579312087599E-2"/>
    <x v="1"/>
  </r>
  <r>
    <s v="2feb6b"/>
    <n v="1"/>
    <n v="11"/>
    <s v="t"/>
    <s v="e13e21"/>
    <d v="1899-12-30T00:48:45"/>
    <n v="29"/>
    <x v="819"/>
    <n v="2.2775729413251185E-2"/>
    <x v="1"/>
  </r>
  <r>
    <s v="c4a632"/>
    <n v="3"/>
    <n v="4"/>
    <s v="t"/>
    <s v="c93beb"/>
    <d v="1899-12-30T00:36:51"/>
    <n v="13"/>
    <x v="950"/>
    <n v="3.3038485440996683E-2"/>
    <x v="0"/>
  </r>
  <r>
    <s v="e83aa3"/>
    <n v="1"/>
    <n v="4"/>
    <s v="t"/>
    <s v="c93beb"/>
    <d v="1899-12-30T00:36:51"/>
    <n v="32"/>
    <x v="641"/>
    <n v="2.7108500874663946E-2"/>
    <x v="0"/>
  </r>
  <r>
    <s v="e31d39"/>
    <n v="4"/>
    <n v="4"/>
    <s v="t"/>
    <s v="c93beb"/>
    <d v="1899-12-30T00:36:51"/>
    <n v="10"/>
    <x v="28"/>
    <n v="3.3885626093329929E-2"/>
    <x v="0"/>
  </r>
  <r>
    <s v="d5e9a6"/>
    <n v="2"/>
    <n v="4"/>
    <s v="t"/>
    <s v="c93beb"/>
    <d v="1899-12-30T00:36:51"/>
    <n v="23"/>
    <x v="27"/>
    <n v="3.896847000732942E-2"/>
    <x v="0"/>
  </r>
  <r>
    <s v="5d267b"/>
    <n v="3"/>
    <n v="4"/>
    <s v="t"/>
    <s v="c93beb"/>
    <d v="1899-12-30T00:36:51"/>
    <n v="40"/>
    <x v="643"/>
    <n v="0.1016568782799898"/>
    <x v="1"/>
  </r>
  <r>
    <s v="2a2353"/>
    <n v="4"/>
    <n v="4"/>
    <s v="t"/>
    <s v="c93beb"/>
    <d v="1899-12-30T00:36:51"/>
    <n v="57"/>
    <x v="869"/>
    <n v="0.19314806873198062"/>
    <x v="1"/>
  </r>
  <r>
    <s v="f084eb"/>
    <n v="4"/>
    <n v="4"/>
    <s v="t"/>
    <s v="c93beb"/>
    <d v="1899-12-30T00:36:51"/>
    <n v="36"/>
    <x v="870"/>
    <n v="0.12198825393598776"/>
    <x v="1"/>
  </r>
  <r>
    <s v="2feb6b"/>
    <n v="2"/>
    <n v="4"/>
    <s v="t"/>
    <s v="c93beb"/>
    <d v="1899-12-30T00:36:51"/>
    <n v="29"/>
    <x v="745"/>
    <n v="4.9134157835328408E-2"/>
    <x v="1"/>
  </r>
  <r>
    <s v="c4a632"/>
    <n v="4"/>
    <n v="8"/>
    <s v="t"/>
    <s v="d89361"/>
    <d v="1899-12-30T00:58:34"/>
    <n v="13"/>
    <x v="369"/>
    <n v="4.2215842507940214E-2"/>
    <x v="0"/>
  </r>
  <r>
    <s v="d5e9a6"/>
    <n v="1"/>
    <n v="8"/>
    <s v="t"/>
    <s v="d89361"/>
    <d v="1899-12-30T00:58:34"/>
    <n v="23"/>
    <x v="478"/>
    <n v="1.8672391878512017E-2"/>
    <x v="0"/>
  </r>
  <r>
    <s v="72f5d4"/>
    <n v="1"/>
    <n v="8"/>
    <s v="t"/>
    <s v="d89361"/>
    <d v="1899-12-30T00:58:34"/>
    <n v="19"/>
    <x v="417"/>
    <n v="1.5425019377901229E-2"/>
    <x v="0"/>
  </r>
  <r>
    <s v="9ec847"/>
    <n v="4"/>
    <n v="8"/>
    <s v="t"/>
    <s v="d89361"/>
    <d v="1899-12-30T00:58:34"/>
    <n v="54"/>
    <x v="377"/>
    <n v="0.1753581150329824"/>
    <x v="0"/>
  </r>
  <r>
    <s v="c8d436"/>
    <n v="4"/>
    <n v="8"/>
    <s v="t"/>
    <s v="d89361"/>
    <d v="1899-12-30T00:58:34"/>
    <n v="10"/>
    <x v="384"/>
    <n v="3.2473725006107852E-2"/>
    <x v="1"/>
  </r>
  <r>
    <s v="2a2353"/>
    <n v="3"/>
    <n v="8"/>
    <s v="t"/>
    <s v="d89361"/>
    <d v="1899-12-30T00:58:34"/>
    <n v="57"/>
    <x v="419"/>
    <n v="0.13882517440111106"/>
    <x v="1"/>
  </r>
  <r>
    <s v="f084eb"/>
    <n v="1"/>
    <n v="8"/>
    <s v="t"/>
    <s v="d89361"/>
    <d v="1899-12-30T00:58:34"/>
    <n v="36"/>
    <x v="981"/>
    <n v="2.9226352505497072E-2"/>
    <x v="1"/>
  </r>
  <r>
    <s v="b9a74d"/>
    <n v="2"/>
    <n v="8"/>
    <s v="t"/>
    <s v="d89361"/>
    <d v="1899-12-30T00:58:34"/>
    <n v="17"/>
    <x v="430"/>
    <n v="2.7602666255191678E-2"/>
    <x v="1"/>
  </r>
  <r>
    <s v="2feb6b"/>
    <n v="2"/>
    <n v="8"/>
    <s v="t"/>
    <s v="d89361"/>
    <d v="1899-12-30T00:58:34"/>
    <n v="29"/>
    <x v="759"/>
    <n v="4.7086901258856388E-2"/>
    <x v="1"/>
  </r>
  <r>
    <s v="c4a632"/>
    <n v="4"/>
    <n v="22"/>
    <s v="f"/>
    <s v="b889d7"/>
    <d v="1899-12-30T00:02:06"/>
    <n v="13"/>
    <x v="240"/>
    <n v="3.5791692561079745E-2"/>
    <x v="0"/>
  </r>
  <r>
    <s v="e83aa3"/>
    <n v="5"/>
    <n v="22"/>
    <s v="f"/>
    <s v="b889d7"/>
    <d v="1899-12-30T00:02:06"/>
    <n v="32"/>
    <x v="146"/>
    <n v="0.11012828480332229"/>
    <x v="0"/>
  </r>
  <r>
    <s v="e31d39"/>
    <n v="2"/>
    <n v="22"/>
    <s v="f"/>
    <s v="b889d7"/>
    <d v="1899-12-30T00:02:06"/>
    <n v="10"/>
    <x v="725"/>
    <n v="1.3766035600415286E-2"/>
    <x v="0"/>
  </r>
  <r>
    <s v="c8d436"/>
    <n v="2"/>
    <n v="22"/>
    <s v="f"/>
    <s v="b889d7"/>
    <d v="1899-12-30T00:02:06"/>
    <n v="10"/>
    <x v="725"/>
    <n v="1.3766035600415286E-2"/>
    <x v="1"/>
  </r>
  <r>
    <s v="2a2353"/>
    <n v="2"/>
    <n v="22"/>
    <s v="f"/>
    <s v="b889d7"/>
    <d v="1899-12-30T00:02:06"/>
    <n v="57"/>
    <x v="166"/>
    <n v="7.8466402922367132E-2"/>
    <x v="1"/>
  </r>
  <r>
    <s v="2feb6b"/>
    <n v="5"/>
    <n v="22"/>
    <s v="f"/>
    <s v="b889d7"/>
    <d v="1899-12-30T00:02:06"/>
    <n v="29"/>
    <x v="884"/>
    <n v="9.9803758103010815E-2"/>
    <x v="1"/>
  </r>
  <r>
    <s v="e83aa3"/>
    <n v="3"/>
    <n v="13"/>
    <s v="t"/>
    <s v="0c5f72"/>
    <d v="1899-12-30T00:34:11"/>
    <n v="32"/>
    <x v="585"/>
    <n v="7.3701236752992602E-2"/>
    <x v="0"/>
  </r>
  <r>
    <s v="d5e9a6"/>
    <n v="2"/>
    <n v="13"/>
    <s v="t"/>
    <s v="0c5f72"/>
    <d v="1899-12-30T00:34:11"/>
    <n v="23"/>
    <x v="120"/>
    <n v="3.5315175944142296E-2"/>
    <x v="0"/>
  </r>
  <r>
    <s v="72f5d4"/>
    <n v="1"/>
    <n v="13"/>
    <s v="t"/>
    <s v="0c5f72"/>
    <d v="1899-12-30T00:34:11"/>
    <n v="19"/>
    <x v="1125"/>
    <n v="1.458670310736312E-2"/>
    <x v="0"/>
  </r>
  <r>
    <s v="b9a74d"/>
    <n v="1"/>
    <n v="13"/>
    <s v="t"/>
    <s v="0c5f72"/>
    <d v="1899-12-30T00:34:11"/>
    <n v="17"/>
    <x v="588"/>
    <n v="1.3051260675009106E-2"/>
    <x v="1"/>
  </r>
  <r>
    <s v="e31d39"/>
    <n v="5"/>
    <n v="13"/>
    <s v="f"/>
    <s v="6a223f"/>
    <d v="1899-12-30T00:20:44"/>
    <n v="10"/>
    <x v="751"/>
    <n v="3.8386060808850313E-2"/>
    <x v="0"/>
  </r>
  <r>
    <s v="d5e9a6"/>
    <n v="5"/>
    <n v="13"/>
    <s v="f"/>
    <s v="6a223f"/>
    <d v="1899-12-30T00:20:44"/>
    <n v="23"/>
    <x v="928"/>
    <n v="8.8287939860355727E-2"/>
    <x v="0"/>
  </r>
  <r>
    <s v="72f5d4"/>
    <n v="3"/>
    <n v="13"/>
    <s v="f"/>
    <s v="6a223f"/>
    <d v="1899-12-30T00:20:44"/>
    <n v="19"/>
    <x v="121"/>
    <n v="4.3760109322089354E-2"/>
    <x v="0"/>
  </r>
  <r>
    <s v="5d267b"/>
    <n v="5"/>
    <n v="13"/>
    <s v="f"/>
    <s v="6a223f"/>
    <d v="1899-12-30T00:20:44"/>
    <n v="40"/>
    <x v="936"/>
    <n v="0.15354424323540125"/>
    <x v="1"/>
  </r>
  <r>
    <s v="c8d436"/>
    <n v="2"/>
    <n v="13"/>
    <s v="f"/>
    <s v="6a223f"/>
    <d v="1899-12-30T00:20:44"/>
    <n v="10"/>
    <x v="624"/>
    <n v="1.5354424323540124E-2"/>
    <x v="1"/>
  </r>
  <r>
    <s v="f084eb"/>
    <n v="2"/>
    <n v="13"/>
    <s v="f"/>
    <s v="6a223f"/>
    <d v="1899-12-30T00:20:44"/>
    <n v="36"/>
    <x v="587"/>
    <n v="5.5275927564744455E-2"/>
    <x v="1"/>
  </r>
  <r>
    <s v="b9a74d"/>
    <n v="2"/>
    <n v="13"/>
    <s v="f"/>
    <s v="6a223f"/>
    <d v="1899-12-30T00:20:44"/>
    <n v="17"/>
    <x v="929"/>
    <n v="2.6102521350018212E-2"/>
    <x v="1"/>
  </r>
  <r>
    <s v="2feb6b"/>
    <n v="5"/>
    <n v="13"/>
    <s v="f"/>
    <s v="6a223f"/>
    <d v="1899-12-30T00:20:44"/>
    <n v="29"/>
    <x v="589"/>
    <n v="0.11131957634566592"/>
    <x v="1"/>
  </r>
  <r>
    <s v="c4a632"/>
    <n v="2"/>
    <n v="19"/>
    <s v="t"/>
    <s v="265ca7"/>
    <d v="1899-12-30T00:07:59"/>
    <n v="13"/>
    <x v="275"/>
    <n v="1.8584148060560638E-2"/>
    <x v="0"/>
  </r>
  <r>
    <s v="e83aa3"/>
    <n v="3"/>
    <n v="19"/>
    <s v="t"/>
    <s v="265ca7"/>
    <d v="1899-12-30T00:07:59"/>
    <n v="32"/>
    <x v="254"/>
    <n v="6.8618392838993125E-2"/>
    <x v="0"/>
  </r>
  <r>
    <s v="e31d39"/>
    <n v="2"/>
    <n v="19"/>
    <s v="t"/>
    <s v="265ca7"/>
    <d v="1899-12-30T00:07:59"/>
    <n v="10"/>
    <x v="860"/>
    <n v="1.4295498508123568E-2"/>
    <x v="0"/>
  </r>
  <r>
    <s v="72f5d4"/>
    <n v="1"/>
    <n v="19"/>
    <s v="t"/>
    <s v="265ca7"/>
    <d v="1899-12-30T00:07:59"/>
    <n v="19"/>
    <x v="276"/>
    <n v="1.3580723582717388E-2"/>
    <x v="0"/>
  </r>
  <r>
    <s v="9ec847"/>
    <n v="5"/>
    <n v="19"/>
    <s v="t"/>
    <s v="265ca7"/>
    <d v="1899-12-30T00:07:59"/>
    <n v="54"/>
    <x v="257"/>
    <n v="0.19298922985966815"/>
    <x v="0"/>
  </r>
  <r>
    <s v="5d267b"/>
    <n v="1"/>
    <n v="19"/>
    <s v="t"/>
    <s v="265ca7"/>
    <d v="1899-12-30T00:07:59"/>
    <n v="40"/>
    <x v="255"/>
    <n v="2.8590997016247136E-2"/>
    <x v="1"/>
  </r>
  <r>
    <s v="c8d436"/>
    <n v="3"/>
    <n v="19"/>
    <s v="t"/>
    <s v="265ca7"/>
    <d v="1899-12-30T00:07:59"/>
    <n v="10"/>
    <x v="341"/>
    <n v="2.1443247762185348E-2"/>
    <x v="1"/>
  </r>
  <r>
    <s v="f084eb"/>
    <n v="2"/>
    <n v="19"/>
    <s v="t"/>
    <s v="265ca7"/>
    <d v="1899-12-30T00:07:59"/>
    <n v="36"/>
    <x v="95"/>
    <n v="5.1463794629244844E-2"/>
    <x v="1"/>
  </r>
  <r>
    <s v="b9a74d"/>
    <n v="5"/>
    <n v="19"/>
    <s v="t"/>
    <s v="265ca7"/>
    <d v="1899-12-30T00:07:59"/>
    <n v="17"/>
    <x v="670"/>
    <n v="6.0755868659525161E-2"/>
    <x v="1"/>
  </r>
  <r>
    <s v="2feb6b"/>
    <n v="1"/>
    <n v="19"/>
    <s v="t"/>
    <s v="265ca7"/>
    <d v="1899-12-30T00:07:59"/>
    <n v="29"/>
    <x v="260"/>
    <n v="2.0728472836779172E-2"/>
    <x v="1"/>
  </r>
  <r>
    <s v="e83aa3"/>
    <n v="2"/>
    <n v="24"/>
    <s v="t"/>
    <s v="d3a8f9"/>
    <d v="1899-12-30T00:10:55"/>
    <n v="32"/>
    <x v="713"/>
    <n v="4.2921793051551249E-2"/>
    <x v="0"/>
  </r>
  <r>
    <s v="e31d39"/>
    <n v="1"/>
    <n v="24"/>
    <s v="t"/>
    <s v="d3a8f9"/>
    <d v="1899-12-30T00:10:55"/>
    <n v="10"/>
    <x v="444"/>
    <n v="6.7065301643048827E-3"/>
    <x v="0"/>
  </r>
  <r>
    <s v="d5e9a6"/>
    <n v="2"/>
    <n v="24"/>
    <s v="t"/>
    <s v="d3a8f9"/>
    <d v="1899-12-30T00:10:55"/>
    <n v="23"/>
    <x v="632"/>
    <n v="3.0850038755802459E-2"/>
    <x v="0"/>
  </r>
  <r>
    <s v="9ec847"/>
    <n v="5"/>
    <n v="24"/>
    <s v="t"/>
    <s v="d3a8f9"/>
    <d v="1899-12-30T00:10:55"/>
    <n v="54"/>
    <x v="89"/>
    <n v="0.18107631443623182"/>
    <x v="0"/>
  </r>
  <r>
    <s v="5d267b"/>
    <n v="5"/>
    <n v="24"/>
    <s v="t"/>
    <s v="d3a8f9"/>
    <d v="1899-12-30T00:10:55"/>
    <n v="40"/>
    <x v="499"/>
    <n v="0.13413060328609766"/>
    <x v="1"/>
  </r>
  <r>
    <s v="f084eb"/>
    <n v="2"/>
    <n v="24"/>
    <s v="t"/>
    <s v="d3a8f9"/>
    <d v="1899-12-30T00:10:55"/>
    <n v="36"/>
    <x v="29"/>
    <n v="4.8287017182995155E-2"/>
    <x v="1"/>
  </r>
  <r>
    <s v="b9a74d"/>
    <n v="1"/>
    <n v="24"/>
    <s v="t"/>
    <s v="d3a8f9"/>
    <d v="1899-12-30T00:10:55"/>
    <n v="17"/>
    <x v="447"/>
    <n v="1.1401101279318301E-2"/>
    <x v="1"/>
  </r>
  <r>
    <s v="2feb6b"/>
    <n v="3"/>
    <n v="24"/>
    <s v="t"/>
    <s v="d3a8f9"/>
    <d v="1899-12-30T00:10:55"/>
    <n v="29"/>
    <x v="746"/>
    <n v="5.8346812429452478E-2"/>
    <x v="1"/>
  </r>
  <r>
    <s v="c4a632"/>
    <n v="5"/>
    <n v="17"/>
    <s v="t"/>
    <s v="a3b689"/>
    <d v="1899-12-30T00:49:15"/>
    <n v="13"/>
    <x v="790"/>
    <n v="4.7607539784769531E-2"/>
    <x v="0"/>
  </r>
  <r>
    <s v="e31d39"/>
    <n v="5"/>
    <n v="17"/>
    <s v="t"/>
    <s v="a3b689"/>
    <d v="1899-12-30T00:49:15"/>
    <n v="10"/>
    <x v="1017"/>
    <n v="3.6621184449822715E-2"/>
    <x v="0"/>
  </r>
  <r>
    <s v="c8d436"/>
    <n v="2"/>
    <n v="17"/>
    <s v="t"/>
    <s v="a3b689"/>
    <d v="1899-12-30T00:49:15"/>
    <n v="10"/>
    <x v="787"/>
    <n v="1.4648473779929085E-2"/>
    <x v="1"/>
  </r>
  <r>
    <s v="2a2353"/>
    <n v="4"/>
    <n v="17"/>
    <s v="t"/>
    <s v="a3b689"/>
    <d v="1899-12-30T00:49:15"/>
    <n v="57"/>
    <x v="692"/>
    <n v="0.16699260109119154"/>
    <x v="1"/>
  </r>
  <r>
    <s v="f084eb"/>
    <n v="2"/>
    <n v="17"/>
    <s v="t"/>
    <s v="a3b689"/>
    <d v="1899-12-30T00:49:15"/>
    <n v="36"/>
    <x v="693"/>
    <n v="5.2734505607744703E-2"/>
    <x v="1"/>
  </r>
  <r>
    <s v="2feb6b"/>
    <n v="3"/>
    <n v="17"/>
    <s v="t"/>
    <s v="a3b689"/>
    <d v="1899-12-30T00:49:15"/>
    <n v="29"/>
    <x v="1019"/>
    <n v="6.3720860942691526E-2"/>
    <x v="1"/>
  </r>
  <r>
    <s v="c4a632"/>
    <n v="5"/>
    <n v="23"/>
    <s v="t"/>
    <s v="f7fff6"/>
    <d v="1899-12-30T00:25:34"/>
    <n v="13"/>
    <x v="799"/>
    <n v="4.4166030884665711E-2"/>
    <x v="0"/>
  </r>
  <r>
    <s v="e83aa3"/>
    <n v="2"/>
    <n v="23"/>
    <s v="t"/>
    <s v="f7fff6"/>
    <d v="1899-12-30T00:25:34"/>
    <n v="32"/>
    <x v="1089"/>
    <n v="4.348655348644008E-2"/>
    <x v="0"/>
  </r>
  <r>
    <s v="72f5d4"/>
    <n v="4"/>
    <n v="23"/>
    <s v="t"/>
    <s v="f7fff6"/>
    <d v="1899-12-30T00:25:34"/>
    <n v="19"/>
    <x v="487"/>
    <n v="5.1640282265147601E-2"/>
    <x v="0"/>
  </r>
  <r>
    <s v="5d267b"/>
    <n v="2"/>
    <n v="23"/>
    <s v="t"/>
    <s v="f7fff6"/>
    <d v="1899-12-30T00:25:34"/>
    <n v="40"/>
    <x v="626"/>
    <n v="5.4358191858050103E-2"/>
    <x v="1"/>
  </r>
  <r>
    <s v="c8d436"/>
    <n v="5"/>
    <n v="23"/>
    <s v="t"/>
    <s v="f7fff6"/>
    <d v="1899-12-30T00:25:34"/>
    <n v="10"/>
    <x v="17"/>
    <n v="3.3973869911281318E-2"/>
    <x v="1"/>
  </r>
  <r>
    <s v="f084eb"/>
    <n v="3"/>
    <n v="23"/>
    <s v="t"/>
    <s v="f7fff6"/>
    <d v="1899-12-30T00:25:34"/>
    <n v="36"/>
    <x v="488"/>
    <n v="7.3383559008367627E-2"/>
    <x v="1"/>
  </r>
  <r>
    <s v="b9a74d"/>
    <n v="5"/>
    <n v="23"/>
    <s v="t"/>
    <s v="f7fff6"/>
    <d v="1899-12-30T00:25:34"/>
    <n v="17"/>
    <x v="1162"/>
    <n v="5.7755578849178237E-2"/>
    <x v="1"/>
  </r>
  <r>
    <s v="2feb6b"/>
    <n v="1"/>
    <n v="23"/>
    <s v="t"/>
    <s v="f7fff6"/>
    <d v="1899-12-30T00:25:34"/>
    <n v="29"/>
    <x v="685"/>
    <n v="1.9704844548543165E-2"/>
    <x v="1"/>
  </r>
  <r>
    <s v="c4a632"/>
    <n v="3"/>
    <n v="7"/>
    <s v="f"/>
    <s v="418e8b"/>
    <d v="1899-12-30T00:20:39"/>
    <n v="13"/>
    <x v="512"/>
    <n v="3.2006032770965531E-2"/>
    <x v="0"/>
  </r>
  <r>
    <s v="e83aa3"/>
    <n v="3"/>
    <n v="7"/>
    <s v="f"/>
    <s v="418e8b"/>
    <d v="1899-12-30T00:20:39"/>
    <n v="32"/>
    <x v="524"/>
    <n v="7.8784080666992093E-2"/>
    <x v="0"/>
  </r>
  <r>
    <s v="e31d39"/>
    <n v="4"/>
    <n v="7"/>
    <s v="f"/>
    <s v="418e8b"/>
    <d v="1899-12-30T00:20:39"/>
    <n v="10"/>
    <x v="528"/>
    <n v="3.2826700277913366E-2"/>
    <x v="0"/>
  </r>
  <r>
    <s v="d5e9a6"/>
    <n v="5"/>
    <n v="7"/>
    <s v="f"/>
    <s v="418e8b"/>
    <d v="1899-12-30T00:20:39"/>
    <n v="23"/>
    <x v="140"/>
    <n v="9.4376763299000938E-2"/>
    <x v="0"/>
  </r>
  <r>
    <s v="72f5d4"/>
    <n v="3"/>
    <n v="7"/>
    <s v="f"/>
    <s v="418e8b"/>
    <d v="1899-12-30T00:20:39"/>
    <n v="19"/>
    <x v="515"/>
    <n v="4.6778047896026555E-2"/>
    <x v="0"/>
  </r>
  <r>
    <s v="b9a74d"/>
    <n v="5"/>
    <n v="7"/>
    <s v="f"/>
    <s v="418e8b"/>
    <d v="1899-12-30T00:20:39"/>
    <n v="17"/>
    <x v="518"/>
    <n v="6.9756738090565915E-2"/>
    <x v="1"/>
  </r>
  <r>
    <s v="2feb6b"/>
    <n v="5"/>
    <n v="7"/>
    <s v="f"/>
    <s v="418e8b"/>
    <d v="1899-12-30T00:20:39"/>
    <n v="29"/>
    <x v="1046"/>
    <n v="0.11899678850743597"/>
    <x v="1"/>
  </r>
  <r>
    <s v="e83aa3"/>
    <n v="2"/>
    <n v="19"/>
    <s v="t"/>
    <s v="b451c6"/>
    <d v="1899-12-30T00:29:46"/>
    <n v="32"/>
    <x v="49"/>
    <n v="4.5745595225995417E-2"/>
    <x v="0"/>
  </r>
  <r>
    <s v="e31d39"/>
    <n v="3"/>
    <n v="19"/>
    <s v="t"/>
    <s v="b451c6"/>
    <d v="1899-12-30T00:29:46"/>
    <n v="10"/>
    <x v="341"/>
    <n v="2.1443247762185348E-2"/>
    <x v="0"/>
  </r>
  <r>
    <s v="72f5d4"/>
    <n v="3"/>
    <n v="19"/>
    <s v="t"/>
    <s v="b451c6"/>
    <d v="1899-12-30T00:29:46"/>
    <n v="19"/>
    <x v="496"/>
    <n v="4.0742170748152166E-2"/>
    <x v="0"/>
  </r>
  <r>
    <s v="9ec847"/>
    <n v="2"/>
    <n v="19"/>
    <s v="t"/>
    <s v="b451c6"/>
    <d v="1899-12-30T00:29:46"/>
    <n v="54"/>
    <x v="698"/>
    <n v="7.7195691943867259E-2"/>
    <x v="0"/>
  </r>
  <r>
    <s v="5d267b"/>
    <n v="3"/>
    <n v="19"/>
    <s v="t"/>
    <s v="b451c6"/>
    <d v="1899-12-30T00:29:46"/>
    <n v="40"/>
    <x v="258"/>
    <n v="8.5772991048741393E-2"/>
    <x v="1"/>
  </r>
  <r>
    <s v="2a2353"/>
    <n v="5"/>
    <n v="19"/>
    <s v="t"/>
    <s v="b451c6"/>
    <d v="1899-12-30T00:29:46"/>
    <n v="57"/>
    <x v="437"/>
    <n v="0.20371085374076084"/>
    <x v="1"/>
  </r>
  <r>
    <s v="f084eb"/>
    <n v="4"/>
    <n v="19"/>
    <s v="t"/>
    <s v="b451c6"/>
    <d v="1899-12-30T00:29:46"/>
    <n v="36"/>
    <x v="699"/>
    <n v="0.10292758925848969"/>
    <x v="1"/>
  </r>
  <r>
    <s v="b9a74d"/>
    <n v="5"/>
    <n v="19"/>
    <s v="t"/>
    <s v="b451c6"/>
    <d v="1899-12-30T00:29:46"/>
    <n v="17"/>
    <x v="670"/>
    <n v="6.0755868659525161E-2"/>
    <x v="1"/>
  </r>
  <r>
    <s v="d5e9a6"/>
    <n v="2"/>
    <n v="7"/>
    <s v="f"/>
    <s v="49e8e2"/>
    <d v="1899-12-30T00:16:01"/>
    <n v="23"/>
    <x v="687"/>
    <n v="3.7750705319600376E-2"/>
    <x v="0"/>
  </r>
  <r>
    <s v="c8d436"/>
    <n v="3"/>
    <n v="7"/>
    <s v="f"/>
    <s v="49e8e2"/>
    <d v="1899-12-30T00:16:01"/>
    <n v="10"/>
    <x v="525"/>
    <n v="2.462002520843503E-2"/>
    <x v="1"/>
  </r>
  <r>
    <s v="2a2353"/>
    <n v="2"/>
    <n v="7"/>
    <s v="f"/>
    <s v="49e8e2"/>
    <d v="1899-12-30T00:16:01"/>
    <n v="57"/>
    <x v="435"/>
    <n v="9.3556095792053109E-2"/>
    <x v="1"/>
  </r>
  <r>
    <s v="f084eb"/>
    <n v="3"/>
    <n v="7"/>
    <s v="f"/>
    <s v="49e8e2"/>
    <d v="1899-12-30T00:16:01"/>
    <n v="36"/>
    <x v="602"/>
    <n v="8.8632090750366099E-2"/>
    <x v="1"/>
  </r>
  <r>
    <s v="b9a74d"/>
    <n v="3"/>
    <n v="7"/>
    <s v="f"/>
    <s v="49e8e2"/>
    <d v="1899-12-30T00:16:01"/>
    <n v="17"/>
    <x v="1092"/>
    <n v="4.1854042854339552E-2"/>
    <x v="1"/>
  </r>
  <r>
    <s v="c4a632"/>
    <n v="4"/>
    <n v="9"/>
    <s v="t"/>
    <s v="d2e0de"/>
    <d v="1899-12-30T00:29:30"/>
    <n v="13"/>
    <x v="73"/>
    <n v="4.1756974654593035E-2"/>
    <x v="0"/>
  </r>
  <r>
    <s v="e83aa3"/>
    <n v="5"/>
    <n v="9"/>
    <s v="t"/>
    <s v="d2e0de"/>
    <d v="1899-12-30T00:29:30"/>
    <n v="32"/>
    <x v="572"/>
    <n v="0.12848299893720935"/>
    <x v="0"/>
  </r>
  <r>
    <s v="d5e9a6"/>
    <n v="5"/>
    <n v="9"/>
    <s v="t"/>
    <s v="d2e0de"/>
    <d v="1899-12-30T00:29:30"/>
    <n v="23"/>
    <x v="571"/>
    <n v="9.2347155486119215E-2"/>
    <x v="0"/>
  </r>
  <r>
    <s v="9ec847"/>
    <n v="4"/>
    <n v="9"/>
    <s v="t"/>
    <s v="d2e0de"/>
    <d v="1899-12-30T00:29:30"/>
    <n v="54"/>
    <x v="962"/>
    <n v="0.17345204856523261"/>
    <x v="0"/>
  </r>
  <r>
    <s v="5d267b"/>
    <n v="2"/>
    <n v="9"/>
    <s v="t"/>
    <s v="d2e0de"/>
    <d v="1899-12-30T00:29:30"/>
    <n v="40"/>
    <x v="1154"/>
    <n v="6.4241499468604676E-2"/>
    <x v="1"/>
  </r>
  <r>
    <s v="c8d436"/>
    <n v="3"/>
    <n v="9"/>
    <s v="t"/>
    <s v="d2e0de"/>
    <d v="1899-12-30T00:29:30"/>
    <n v="10"/>
    <x v="497"/>
    <n v="2.4090562300726752E-2"/>
    <x v="1"/>
  </r>
  <r>
    <s v="f084eb"/>
    <n v="4"/>
    <n v="9"/>
    <s v="t"/>
    <s v="d2e0de"/>
    <d v="1899-12-30T00:29:30"/>
    <n v="36"/>
    <x v="452"/>
    <n v="0.11563469904348839"/>
    <x v="1"/>
  </r>
  <r>
    <s v="b9a74d"/>
    <n v="1"/>
    <n v="9"/>
    <s v="t"/>
    <s v="d2e0de"/>
    <d v="1899-12-30T00:29:30"/>
    <n v="17"/>
    <x v="157"/>
    <n v="1.3651318637078493E-2"/>
    <x v="1"/>
  </r>
  <r>
    <s v="c4a632"/>
    <n v="5"/>
    <n v="14"/>
    <s v="f"/>
    <s v="49fd35"/>
    <d v="1899-12-30T00:07:09"/>
    <n v="13"/>
    <x v="98"/>
    <n v="4.9328294234821435E-2"/>
    <x v="0"/>
  </r>
  <r>
    <s v="e31d39"/>
    <n v="3"/>
    <n v="14"/>
    <s v="f"/>
    <s v="49fd35"/>
    <d v="1899-12-30T00:07:09"/>
    <n v="10"/>
    <x v="101"/>
    <n v="2.276690503145605E-2"/>
    <x v="0"/>
  </r>
  <r>
    <s v="d5e9a6"/>
    <n v="5"/>
    <n v="14"/>
    <s v="f"/>
    <s v="49fd35"/>
    <d v="1899-12-30T00:07:09"/>
    <n v="23"/>
    <x v="44"/>
    <n v="8.7273135953914852E-2"/>
    <x v="0"/>
  </r>
  <r>
    <s v="72f5d4"/>
    <n v="2"/>
    <n v="14"/>
    <s v="f"/>
    <s v="49fd35"/>
    <d v="1899-12-30T00:07:09"/>
    <n v="19"/>
    <x v="1138"/>
    <n v="2.8838079706510995E-2"/>
    <x v="0"/>
  </r>
  <r>
    <s v="c8d436"/>
    <n v="5"/>
    <n v="14"/>
    <s v="f"/>
    <s v="49fd35"/>
    <d v="1899-12-30T00:07:09"/>
    <n v="10"/>
    <x v="374"/>
    <n v="3.794484171909341E-2"/>
    <x v="1"/>
  </r>
  <r>
    <s v="f084eb"/>
    <n v="4"/>
    <n v="14"/>
    <s v="f"/>
    <s v="49fd35"/>
    <d v="1899-12-30T00:07:09"/>
    <n v="36"/>
    <x v="549"/>
    <n v="0.10928114415098904"/>
    <x v="1"/>
  </r>
  <r>
    <s v="c4a632"/>
    <n v="5"/>
    <n v="20"/>
    <s v="t"/>
    <s v="f0b4ef"/>
    <d v="1899-12-30T00:56:55"/>
    <n v="13"/>
    <x v="269"/>
    <n v="4.5886785334717621E-2"/>
    <x v="0"/>
  </r>
  <r>
    <s v="e83aa3"/>
    <n v="3"/>
    <n v="20"/>
    <s v="t"/>
    <s v="f0b4ef"/>
    <d v="1899-12-30T00:56:55"/>
    <n v="32"/>
    <x v="1163"/>
    <n v="6.7771252186659872E-2"/>
    <x v="0"/>
  </r>
  <r>
    <s v="c8d436"/>
    <n v="5"/>
    <n v="20"/>
    <s v="t"/>
    <s v="f0b4ef"/>
    <d v="1899-12-30T00:56:55"/>
    <n v="10"/>
    <x v="39"/>
    <n v="3.5297527180552013E-2"/>
    <x v="1"/>
  </r>
  <r>
    <s v="e83aa3"/>
    <n v="5"/>
    <n v="14"/>
    <s v="t"/>
    <s v="f8fd0f"/>
    <d v="1899-12-30T00:30:27"/>
    <n v="32"/>
    <x v="99"/>
    <n v="0.12142349350109892"/>
    <x v="0"/>
  </r>
  <r>
    <s v="d5e9a6"/>
    <n v="1"/>
    <n v="14"/>
    <s v="t"/>
    <s v="f8fd0f"/>
    <d v="1899-12-30T00:30:27"/>
    <n v="23"/>
    <x v="390"/>
    <n v="1.745462719078297E-2"/>
    <x v="0"/>
  </r>
  <r>
    <s v="72f5d4"/>
    <n v="4"/>
    <n v="14"/>
    <s v="t"/>
    <s v="f8fd0f"/>
    <d v="1899-12-30T00:30:27"/>
    <n v="19"/>
    <x v="331"/>
    <n v="5.7676159413021989E-2"/>
    <x v="0"/>
  </r>
  <r>
    <s v="5d267b"/>
    <n v="5"/>
    <n v="14"/>
    <s v="t"/>
    <s v="f8fd0f"/>
    <d v="1899-12-30T00:30:27"/>
    <n v="40"/>
    <x v="46"/>
    <n v="0.15177936687637364"/>
    <x v="1"/>
  </r>
  <r>
    <s v="f084eb"/>
    <n v="4"/>
    <n v="14"/>
    <s v="t"/>
    <s v="f8fd0f"/>
    <d v="1899-12-30T00:30:27"/>
    <n v="36"/>
    <x v="549"/>
    <n v="0.10928114415098904"/>
    <x v="1"/>
  </r>
  <r>
    <s v="e83aa3"/>
    <n v="4"/>
    <n v="10"/>
    <s v="t"/>
    <s v="cd757e"/>
    <d v="1899-12-30T00:58:47"/>
    <n v="32"/>
    <x v="505"/>
    <n v="0.10165687827998982"/>
    <x v="0"/>
  </r>
  <r>
    <s v="e31d39"/>
    <n v="3"/>
    <n v="10"/>
    <s v="t"/>
    <s v="cd757e"/>
    <d v="1899-12-30T00:58:47"/>
    <n v="10"/>
    <x v="967"/>
    <n v="2.3825830846872609E-2"/>
    <x v="0"/>
  </r>
  <r>
    <s v="9ec847"/>
    <n v="5"/>
    <n v="10"/>
    <s v="t"/>
    <s v="cd757e"/>
    <d v="1899-12-30T00:58:47"/>
    <n v="54"/>
    <x v="70"/>
    <n v="0.2144324776218535"/>
    <x v="0"/>
  </r>
  <r>
    <s v="c8d436"/>
    <n v="5"/>
    <n v="10"/>
    <s v="t"/>
    <s v="cd757e"/>
    <d v="1899-12-30T00:58:47"/>
    <n v="10"/>
    <x v="697"/>
    <n v="3.9709718078121015E-2"/>
    <x v="1"/>
  </r>
  <r>
    <s v="2a2353"/>
    <n v="5"/>
    <n v="10"/>
    <s v="t"/>
    <s v="cd757e"/>
    <d v="1899-12-30T00:58:47"/>
    <n v="57"/>
    <x v="1008"/>
    <n v="0.22634539304528978"/>
    <x v="1"/>
  </r>
  <r>
    <s v="f084eb"/>
    <n v="5"/>
    <n v="10"/>
    <s v="t"/>
    <s v="cd757e"/>
    <d v="1899-12-30T00:58:47"/>
    <n v="36"/>
    <x v="52"/>
    <n v="0.14295498508123564"/>
    <x v="1"/>
  </r>
  <r>
    <s v="c4a632"/>
    <n v="4"/>
    <n v="5"/>
    <s v="t"/>
    <s v="83d19f"/>
    <d v="1899-12-30T00:22:58"/>
    <n v="13"/>
    <x v="703"/>
    <n v="4.3592446067981738E-2"/>
    <x v="0"/>
  </r>
  <r>
    <s v="e83aa3"/>
    <n v="4"/>
    <n v="5"/>
    <s v="t"/>
    <s v="83d19f"/>
    <d v="1899-12-30T00:22:58"/>
    <n v="32"/>
    <x v="378"/>
    <n v="0.10730448262887812"/>
    <x v="0"/>
  </r>
  <r>
    <s v="e31d39"/>
    <n v="1"/>
    <n v="5"/>
    <s v="t"/>
    <s v="83d19f"/>
    <d v="1899-12-30T00:22:58"/>
    <n v="10"/>
    <x v="534"/>
    <n v="8.3831627053811038E-3"/>
    <x v="0"/>
  </r>
  <r>
    <s v="72f5d4"/>
    <n v="4"/>
    <n v="5"/>
    <s v="t"/>
    <s v="83d19f"/>
    <d v="1899-12-30T00:22:58"/>
    <n v="19"/>
    <x v="379"/>
    <n v="6.3712036560896385E-2"/>
    <x v="0"/>
  </r>
  <r>
    <s v="f084eb"/>
    <n v="3"/>
    <n v="5"/>
    <s v="t"/>
    <s v="83d19f"/>
    <d v="1899-12-30T00:22:58"/>
    <n v="36"/>
    <x v="1016"/>
    <n v="9.0538157218115908E-2"/>
    <x v="1"/>
  </r>
  <r>
    <s v="e31d39"/>
    <n v="1"/>
    <n v="20"/>
    <s v="f"/>
    <s v="0277d4"/>
    <d v="1899-12-30T00:12:56"/>
    <n v="10"/>
    <x v="1056"/>
    <n v="7.0595054361104028E-3"/>
    <x v="0"/>
  </r>
  <r>
    <s v="5d267b"/>
    <n v="4"/>
    <n v="20"/>
    <s v="f"/>
    <s v="0277d4"/>
    <d v="1899-12-30T00:12:56"/>
    <n v="40"/>
    <x v="127"/>
    <n v="0.11295208697776644"/>
    <x v="1"/>
  </r>
  <r>
    <s v="c8d436"/>
    <n v="4"/>
    <n v="20"/>
    <s v="f"/>
    <s v="0277d4"/>
    <d v="1899-12-30T00:12:56"/>
    <n v="10"/>
    <x v="520"/>
    <n v="2.8238021744441611E-2"/>
    <x v="1"/>
  </r>
  <r>
    <s v="f084eb"/>
    <n v="2"/>
    <n v="20"/>
    <s v="f"/>
    <s v="0277d4"/>
    <d v="1899-12-30T00:12:56"/>
    <n v="36"/>
    <x v="43"/>
    <n v="5.0828439139994908E-2"/>
    <x v="1"/>
  </r>
  <r>
    <s v="b9a74d"/>
    <n v="3"/>
    <n v="20"/>
    <s v="f"/>
    <s v="0277d4"/>
    <d v="1899-12-30T00:12:56"/>
    <n v="17"/>
    <x v="983"/>
    <n v="3.6003477724163055E-2"/>
    <x v="1"/>
  </r>
  <r>
    <s v="2feb6b"/>
    <n v="3"/>
    <n v="20"/>
    <s v="f"/>
    <s v="0277d4"/>
    <d v="1899-12-30T00:12:56"/>
    <n v="29"/>
    <x v="903"/>
    <n v="6.1417697294160509E-2"/>
    <x v="1"/>
  </r>
  <r>
    <s v="c4a632"/>
    <n v="5"/>
    <n v="17"/>
    <s v="t"/>
    <s v="7fc0c0"/>
    <d v="1899-12-30T00:09:18"/>
    <n v="13"/>
    <x v="790"/>
    <n v="4.7607539784769531E-2"/>
    <x v="0"/>
  </r>
  <r>
    <s v="e83aa3"/>
    <n v="5"/>
    <n v="17"/>
    <s v="t"/>
    <s v="7fc0c0"/>
    <d v="1899-12-30T00:09:18"/>
    <n v="32"/>
    <x v="1"/>
    <n v="0.11718779023943268"/>
    <x v="0"/>
  </r>
  <r>
    <s v="e31d39"/>
    <n v="5"/>
    <n v="17"/>
    <s v="t"/>
    <s v="7fc0c0"/>
    <d v="1899-12-30T00:09:18"/>
    <n v="10"/>
    <x v="1017"/>
    <n v="3.6621184449822715E-2"/>
    <x v="0"/>
  </r>
  <r>
    <s v="d5e9a6"/>
    <n v="2"/>
    <n v="17"/>
    <s v="t"/>
    <s v="7fc0c0"/>
    <d v="1899-12-30T00:09:18"/>
    <n v="23"/>
    <x v="1023"/>
    <n v="3.3691489693836896E-2"/>
    <x v="0"/>
  </r>
  <r>
    <s v="9ec847"/>
    <n v="3"/>
    <n v="17"/>
    <s v="t"/>
    <s v="7fc0c0"/>
    <d v="1899-12-30T00:09:18"/>
    <n v="54"/>
    <x v="286"/>
    <n v="0.11865263761742557"/>
    <x v="0"/>
  </r>
  <r>
    <s v="c8d436"/>
    <n v="5"/>
    <n v="17"/>
    <s v="t"/>
    <s v="7fc0c0"/>
    <d v="1899-12-30T00:09:18"/>
    <n v="10"/>
    <x v="1017"/>
    <n v="3.6621184449822715E-2"/>
    <x v="1"/>
  </r>
  <r>
    <s v="2feb6b"/>
    <n v="4"/>
    <n v="17"/>
    <s v="t"/>
    <s v="7fc0c0"/>
    <d v="1899-12-30T00:09:18"/>
    <n v="29"/>
    <x v="932"/>
    <n v="8.4961147923588706E-2"/>
    <x v="1"/>
  </r>
  <r>
    <s v="c4a632"/>
    <n v="3"/>
    <n v="1"/>
    <s v="t"/>
    <s v="c4c012"/>
    <d v="1899-12-30T00:02:55"/>
    <n v="13"/>
    <x v="1168"/>
    <n v="3.4070938111027828E-2"/>
    <x v="0"/>
  </r>
  <r>
    <s v="e83aa3"/>
    <n v="2"/>
    <n v="1"/>
    <s v="t"/>
    <s v="c4c012"/>
    <d v="1899-12-30T00:02:55"/>
    <n v="32"/>
    <x v="134"/>
    <n v="5.5911283053994384E-2"/>
    <x v="0"/>
  </r>
  <r>
    <s v="e31d39"/>
    <n v="1"/>
    <n v="1"/>
    <s v="t"/>
    <s v="c4c012"/>
    <d v="1899-12-30T00:02:55"/>
    <n v="10"/>
    <x v="114"/>
    <n v="8.7361379771866247E-3"/>
    <x v="0"/>
  </r>
  <r>
    <s v="72f5d4"/>
    <n v="5"/>
    <n v="1"/>
    <s v="t"/>
    <s v="c4c012"/>
    <d v="1899-12-30T00:02:55"/>
    <n v="19"/>
    <x v="1076"/>
    <n v="8.2993310783272919E-2"/>
    <x v="0"/>
  </r>
  <r>
    <s v="f084eb"/>
    <n v="5"/>
    <n v="1"/>
    <s v="t"/>
    <s v="c4c012"/>
    <d v="1899-12-30T00:02:55"/>
    <n v="36"/>
    <x v="115"/>
    <n v="0.1572504835893592"/>
    <x v="1"/>
  </r>
  <r>
    <s v="b9a74d"/>
    <n v="5"/>
    <n v="1"/>
    <s v="t"/>
    <s v="c4c012"/>
    <d v="1899-12-30T00:02:55"/>
    <n v="17"/>
    <x v="732"/>
    <n v="7.4257172806086305E-2"/>
    <x v="1"/>
  </r>
  <r>
    <s v="2feb6b"/>
    <n v="5"/>
    <n v="1"/>
    <s v="t"/>
    <s v="c4c012"/>
    <d v="1899-12-30T00:02:55"/>
    <n v="29"/>
    <x v="733"/>
    <n v="0.12667400066920606"/>
    <x v="1"/>
  </r>
  <r>
    <s v="e31d39"/>
    <n v="2"/>
    <n v="17"/>
    <s v="f"/>
    <s v="d347fd"/>
    <d v="1899-12-30T00:18:10"/>
    <n v="10"/>
    <x v="787"/>
    <n v="1.4648473779929085E-2"/>
    <x v="0"/>
  </r>
  <r>
    <s v="d5e9a6"/>
    <n v="4"/>
    <n v="17"/>
    <s v="f"/>
    <s v="d347fd"/>
    <d v="1899-12-30T00:18:10"/>
    <n v="23"/>
    <x v="1032"/>
    <n v="6.7382979387673791E-2"/>
    <x v="0"/>
  </r>
  <r>
    <s v="72f5d4"/>
    <n v="4"/>
    <n v="17"/>
    <s v="f"/>
    <s v="d347fd"/>
    <d v="1899-12-30T00:18:10"/>
    <n v="19"/>
    <x v="1112"/>
    <n v="5.5664200363730522E-2"/>
    <x v="0"/>
  </r>
  <r>
    <s v="9ec847"/>
    <n v="2"/>
    <n v="17"/>
    <s v="f"/>
    <s v="d347fd"/>
    <d v="1899-12-30T00:18:10"/>
    <n v="54"/>
    <x v="608"/>
    <n v="7.9101758411617068E-2"/>
    <x v="0"/>
  </r>
  <r>
    <s v="c8d436"/>
    <n v="2"/>
    <n v="17"/>
    <s v="f"/>
    <s v="d347fd"/>
    <d v="1899-12-30T00:18:10"/>
    <n v="10"/>
    <x v="787"/>
    <n v="1.4648473779929085E-2"/>
    <x v="1"/>
  </r>
  <r>
    <s v="2feb6b"/>
    <n v="1"/>
    <n v="17"/>
    <s v="f"/>
    <s v="d347fd"/>
    <d v="1899-12-30T00:18:10"/>
    <n v="29"/>
    <x v="987"/>
    <n v="2.1240286980897177E-2"/>
    <x v="1"/>
  </r>
  <r>
    <s v="c4a632"/>
    <n v="3"/>
    <n v="5"/>
    <s v="t"/>
    <s v="6fde02"/>
    <d v="1899-12-30T00:39:00"/>
    <n v="13"/>
    <x v="456"/>
    <n v="3.2694334550986304E-2"/>
    <x v="0"/>
  </r>
  <r>
    <s v="e31d39"/>
    <n v="4"/>
    <n v="5"/>
    <s v="t"/>
    <s v="6fde02"/>
    <d v="1899-12-30T00:39:00"/>
    <n v="10"/>
    <x v="486"/>
    <n v="3.3532650821524415E-2"/>
    <x v="0"/>
  </r>
  <r>
    <s v="d5e9a6"/>
    <n v="1"/>
    <n v="5"/>
    <s v="t"/>
    <s v="6fde02"/>
    <d v="1899-12-30T00:39:00"/>
    <n v="23"/>
    <x v="533"/>
    <n v="1.9281274222376538E-2"/>
    <x v="0"/>
  </r>
  <r>
    <s v="5d267b"/>
    <n v="1"/>
    <n v="5"/>
    <s v="t"/>
    <s v="6fde02"/>
    <d v="1899-12-30T00:39:00"/>
    <n v="40"/>
    <x v="486"/>
    <n v="3.3532650821524415E-2"/>
    <x v="1"/>
  </r>
  <r>
    <s v="2a2353"/>
    <n v="4"/>
    <n v="5"/>
    <s v="t"/>
    <s v="6fde02"/>
    <d v="1899-12-30T00:39:00"/>
    <n v="57"/>
    <x v="160"/>
    <n v="0.19113610968268915"/>
    <x v="1"/>
  </r>
  <r>
    <s v="f084eb"/>
    <n v="5"/>
    <n v="5"/>
    <s v="t"/>
    <s v="6fde02"/>
    <d v="1899-12-30T00:39:00"/>
    <n v="36"/>
    <x v="218"/>
    <n v="0.15089692869685986"/>
    <x v="1"/>
  </r>
  <r>
    <s v="e83aa3"/>
    <n v="2"/>
    <n v="15"/>
    <s v="t"/>
    <s v="ac8d13"/>
    <d v="1899-12-30T00:42:44"/>
    <n v="32"/>
    <x v="865"/>
    <n v="4.8004636965550733E-2"/>
    <x v="0"/>
  </r>
  <r>
    <s v="e31d39"/>
    <n v="2"/>
    <n v="15"/>
    <s v="t"/>
    <s v="ac8d13"/>
    <d v="1899-12-30T00:42:44"/>
    <n v="10"/>
    <x v="274"/>
    <n v="1.5001449051734606E-2"/>
    <x v="0"/>
  </r>
  <r>
    <s v="d5e9a6"/>
    <n v="4"/>
    <n v="15"/>
    <s v="t"/>
    <s v="ac8d13"/>
    <d v="1899-12-30T00:42:44"/>
    <n v="23"/>
    <x v="328"/>
    <n v="6.9006665637979192E-2"/>
    <x v="0"/>
  </r>
  <r>
    <s v="c8d436"/>
    <n v="5"/>
    <n v="15"/>
    <s v="t"/>
    <s v="ac8d13"/>
    <d v="1899-12-30T00:42:44"/>
    <n v="10"/>
    <x v="61"/>
    <n v="3.7503622629336514E-2"/>
    <x v="1"/>
  </r>
  <r>
    <s v="c4a632"/>
    <n v="5"/>
    <n v="22"/>
    <s v="t"/>
    <s v="e9c623"/>
    <d v="1899-12-30T00:49:49"/>
    <n v="13"/>
    <x v="1052"/>
    <n v="4.4739615701349676E-2"/>
    <x v="0"/>
  </r>
  <r>
    <s v="e31d39"/>
    <n v="1"/>
    <n v="22"/>
    <s v="t"/>
    <s v="e9c623"/>
    <d v="1899-12-30T00:49:49"/>
    <n v="10"/>
    <x v="242"/>
    <n v="6.8830178002076432E-3"/>
    <x v="0"/>
  </r>
  <r>
    <s v="d5e9a6"/>
    <n v="5"/>
    <n v="22"/>
    <s v="t"/>
    <s v="e9c623"/>
    <d v="1899-12-30T00:49:49"/>
    <n v="23"/>
    <x v="841"/>
    <n v="7.915470470238789E-2"/>
    <x v="0"/>
  </r>
  <r>
    <s v="c8d436"/>
    <n v="5"/>
    <n v="22"/>
    <s v="t"/>
    <s v="e9c623"/>
    <d v="1899-12-30T00:49:49"/>
    <n v="10"/>
    <x v="150"/>
    <n v="3.4415089001038214E-2"/>
    <x v="1"/>
  </r>
  <r>
    <s v="2a2353"/>
    <n v="2"/>
    <n v="22"/>
    <s v="t"/>
    <s v="e9c623"/>
    <d v="1899-12-30T00:49:49"/>
    <n v="57"/>
    <x v="166"/>
    <n v="7.8466402922367132E-2"/>
    <x v="1"/>
  </r>
  <r>
    <s v="f084eb"/>
    <n v="3"/>
    <n v="22"/>
    <s v="t"/>
    <s v="e9c623"/>
    <d v="1899-12-30T00:49:49"/>
    <n v="36"/>
    <x v="1088"/>
    <n v="7.4336592242242552E-2"/>
    <x v="1"/>
  </r>
  <r>
    <s v="b9a74d"/>
    <n v="2"/>
    <n v="22"/>
    <s v="t"/>
    <s v="e9c623"/>
    <d v="1899-12-30T00:49:49"/>
    <n v="17"/>
    <x v="244"/>
    <n v="2.3402260520705983E-2"/>
    <x v="1"/>
  </r>
  <r>
    <s v="2feb6b"/>
    <n v="1"/>
    <n v="22"/>
    <s v="t"/>
    <s v="e9c623"/>
    <d v="1899-12-30T00:49:49"/>
    <n v="29"/>
    <x v="118"/>
    <n v="1.9960751620602166E-2"/>
    <x v="1"/>
  </r>
  <r>
    <s v="c4a632"/>
    <n v="3"/>
    <n v="18"/>
    <s v="f"/>
    <s v="1bc80c"/>
    <d v="1899-12-30T00:32:13"/>
    <n v="13"/>
    <x v="1043"/>
    <n v="2.8220372980851338E-2"/>
    <x v="0"/>
  </r>
  <r>
    <s v="e31d39"/>
    <n v="4"/>
    <n v="18"/>
    <s v="f"/>
    <s v="1bc80c"/>
    <d v="1899-12-30T00:32:13"/>
    <n v="10"/>
    <x v="190"/>
    <n v="2.8943972288052656E-2"/>
    <x v="0"/>
  </r>
  <r>
    <s v="5d267b"/>
    <n v="3"/>
    <n v="18"/>
    <s v="f"/>
    <s v="1bc80c"/>
    <d v="1899-12-30T00:32:13"/>
    <n v="40"/>
    <x v="970"/>
    <n v="8.6831916864157963E-2"/>
    <x v="1"/>
  </r>
  <r>
    <s v="c8d436"/>
    <n v="2"/>
    <n v="18"/>
    <s v="f"/>
    <s v="1bc80c"/>
    <d v="1899-12-30T00:32:13"/>
    <n v="10"/>
    <x v="104"/>
    <n v="1.4471986144026328E-2"/>
    <x v="1"/>
  </r>
  <r>
    <s v="f084eb"/>
    <n v="4"/>
    <n v="18"/>
    <s v="f"/>
    <s v="1bc80c"/>
    <d v="1899-12-30T00:32:13"/>
    <n v="36"/>
    <x v="522"/>
    <n v="0.10419830023698956"/>
    <x v="1"/>
  </r>
  <r>
    <s v="2feb6b"/>
    <n v="3"/>
    <n v="18"/>
    <s v="f"/>
    <s v="1bc80c"/>
    <d v="1899-12-30T00:32:13"/>
    <n v="29"/>
    <x v="805"/>
    <n v="6.295313972651452E-2"/>
    <x v="1"/>
  </r>
  <r>
    <s v="e31d39"/>
    <n v="2"/>
    <n v="23"/>
    <s v="f"/>
    <s v="761fd9"/>
    <d v="1899-12-30T00:16:43"/>
    <n v="10"/>
    <x v="161"/>
    <n v="1.3589547964512526E-2"/>
    <x v="0"/>
  </r>
  <r>
    <s v="9ec847"/>
    <n v="1"/>
    <n v="23"/>
    <s v="f"/>
    <s v="761fd9"/>
    <d v="1899-12-30T00:16:43"/>
    <n v="54"/>
    <x v="162"/>
    <n v="3.6691779504183814E-2"/>
    <x v="0"/>
  </r>
  <r>
    <s v="c8d436"/>
    <n v="3"/>
    <n v="23"/>
    <s v="f"/>
    <s v="761fd9"/>
    <d v="1899-12-30T00:16:43"/>
    <n v="10"/>
    <x v="664"/>
    <n v="2.0384321946768789E-2"/>
    <x v="1"/>
  </r>
  <r>
    <s v="2a2353"/>
    <n v="5"/>
    <n v="23"/>
    <s v="f"/>
    <s v="761fd9"/>
    <d v="1899-12-30T00:16:43"/>
    <n v="57"/>
    <x v="1002"/>
    <n v="0.1936510584943035"/>
    <x v="1"/>
  </r>
  <r>
    <s v="f084eb"/>
    <n v="5"/>
    <n v="23"/>
    <s v="f"/>
    <s v="761fd9"/>
    <d v="1899-12-30T00:16:43"/>
    <n v="36"/>
    <x v="946"/>
    <n v="0.12230593168061273"/>
    <x v="1"/>
  </r>
  <r>
    <s v="b9a74d"/>
    <n v="1"/>
    <n v="23"/>
    <s v="f"/>
    <s v="761fd9"/>
    <d v="1899-12-30T00:16:43"/>
    <n v="17"/>
    <x v="665"/>
    <n v="1.1551115769835647E-2"/>
    <x v="1"/>
  </r>
  <r>
    <s v="c4a632"/>
    <n v="5"/>
    <n v="5"/>
    <s v="t"/>
    <s v="ebf4b5"/>
    <d v="1899-12-30T00:41:33"/>
    <n v="13"/>
    <x v="531"/>
    <n v="5.4490557584977173E-2"/>
    <x v="0"/>
  </r>
  <r>
    <s v="d5e9a6"/>
    <n v="4"/>
    <n v="5"/>
    <s v="t"/>
    <s v="ebf4b5"/>
    <d v="1899-12-30T00:41:33"/>
    <n v="23"/>
    <x v="1015"/>
    <n v="7.7125096889506153E-2"/>
    <x v="0"/>
  </r>
  <r>
    <s v="72f5d4"/>
    <n v="1"/>
    <n v="5"/>
    <s v="t"/>
    <s v="ebf4b5"/>
    <d v="1899-12-30T00:41:33"/>
    <n v="19"/>
    <x v="855"/>
    <n v="1.5928009140224096E-2"/>
    <x v="0"/>
  </r>
  <r>
    <s v="5d267b"/>
    <n v="1"/>
    <n v="5"/>
    <s v="t"/>
    <s v="ebf4b5"/>
    <d v="1899-12-30T00:41:33"/>
    <n v="40"/>
    <x v="486"/>
    <n v="3.3532650821524415E-2"/>
    <x v="1"/>
  </r>
  <r>
    <s v="2a2353"/>
    <n v="4"/>
    <n v="5"/>
    <s v="t"/>
    <s v="ebf4b5"/>
    <d v="1899-12-30T00:41:33"/>
    <n v="57"/>
    <x v="160"/>
    <n v="0.19113610968268915"/>
    <x v="1"/>
  </r>
  <r>
    <s v="72f5d4"/>
    <n v="2"/>
    <n v="1"/>
    <s v="t"/>
    <s v="23a3f0"/>
    <d v="1899-12-30T00:22:43"/>
    <n v="19"/>
    <x v="493"/>
    <n v="3.3197324313309164E-2"/>
    <x v="0"/>
  </r>
  <r>
    <s v="b9a74d"/>
    <n v="2"/>
    <n v="1"/>
    <s v="t"/>
    <s v="23a3f0"/>
    <d v="1899-12-30T00:22:43"/>
    <n v="17"/>
    <x v="226"/>
    <n v="2.9702869122434517E-2"/>
    <x v="1"/>
  </r>
  <r>
    <s v="2feb6b"/>
    <n v="1"/>
    <n v="1"/>
    <s v="t"/>
    <s v="23a3f0"/>
    <d v="1899-12-30T00:22:43"/>
    <n v="29"/>
    <x v="763"/>
    <n v="2.5334800133841207E-2"/>
    <x v="1"/>
  </r>
  <r>
    <s v="c4a632"/>
    <n v="4"/>
    <n v="4"/>
    <s v="f"/>
    <s v="2fd74b"/>
    <d v="1899-12-30T00:09:23"/>
    <n v="13"/>
    <x v="724"/>
    <n v="4.4051313921328918E-2"/>
    <x v="0"/>
  </r>
  <r>
    <s v="e31d39"/>
    <n v="5"/>
    <n v="4"/>
    <s v="f"/>
    <s v="2fd74b"/>
    <d v="1899-12-30T00:09:23"/>
    <n v="10"/>
    <x v="544"/>
    <n v="4.2357032616662418E-2"/>
    <x v="0"/>
  </r>
  <r>
    <s v="5d267b"/>
    <n v="1"/>
    <n v="4"/>
    <s v="f"/>
    <s v="2fd74b"/>
    <d v="1899-12-30T00:09:23"/>
    <n v="40"/>
    <x v="28"/>
    <n v="3.3885626093329929E-2"/>
    <x v="1"/>
  </r>
  <r>
    <s v="2a2353"/>
    <n v="5"/>
    <n v="4"/>
    <s v="f"/>
    <s v="2fd74b"/>
    <d v="1899-12-30T00:09:23"/>
    <n v="57"/>
    <x v="749"/>
    <n v="0.24143508591497576"/>
    <x v="1"/>
  </r>
  <r>
    <s v="c4a632"/>
    <n v="2"/>
    <n v="8"/>
    <s v="f"/>
    <s v="46fe6d"/>
    <d v="1899-12-30T00:34:26"/>
    <n v="13"/>
    <x v="317"/>
    <n v="2.1107921253970107E-2"/>
    <x v="0"/>
  </r>
  <r>
    <s v="e83aa3"/>
    <n v="5"/>
    <n v="8"/>
    <s v="f"/>
    <s v="46fe6d"/>
    <d v="1899-12-30T00:34:26"/>
    <n v="32"/>
    <x v="370"/>
    <n v="0.12989490002443141"/>
    <x v="0"/>
  </r>
  <r>
    <s v="5d267b"/>
    <n v="2"/>
    <n v="8"/>
    <s v="f"/>
    <s v="46fe6d"/>
    <d v="1899-12-30T00:34:26"/>
    <n v="40"/>
    <x v="40"/>
    <n v="6.4947450012215704E-2"/>
    <x v="1"/>
  </r>
  <r>
    <s v="c8d436"/>
    <n v="4"/>
    <n v="8"/>
    <s v="f"/>
    <s v="46fe6d"/>
    <d v="1899-12-30T00:34:26"/>
    <n v="10"/>
    <x v="384"/>
    <n v="3.2473725006107852E-2"/>
    <x v="1"/>
  </r>
  <r>
    <s v="f084eb"/>
    <n v="4"/>
    <n v="8"/>
    <s v="f"/>
    <s v="46fe6d"/>
    <d v="1899-12-30T00:34:26"/>
    <n v="36"/>
    <x v="948"/>
    <n v="0.11690541002198829"/>
    <x v="1"/>
  </r>
  <r>
    <s v="c4a632"/>
    <n v="1"/>
    <n v="12"/>
    <s v="f"/>
    <s v="60bd7e"/>
    <d v="1899-12-30T00:03:00"/>
    <n v="13"/>
    <x v="359"/>
    <n v="1.0095092773637876E-2"/>
    <x v="0"/>
  </r>
  <r>
    <s v="e83aa3"/>
    <n v="3"/>
    <n v="12"/>
    <s v="f"/>
    <s v="60bd7e"/>
    <d v="1899-12-30T00:03:00"/>
    <n v="32"/>
    <x v="881"/>
    <n v="7.4548377405325855E-2"/>
    <x v="0"/>
  </r>
  <r>
    <s v="e31d39"/>
    <n v="4"/>
    <n v="12"/>
    <s v="f"/>
    <s v="60bd7e"/>
    <d v="1899-12-30T00:03:00"/>
    <n v="10"/>
    <x v="482"/>
    <n v="3.1061823918885775E-2"/>
    <x v="0"/>
  </r>
  <r>
    <s v="d5e9a6"/>
    <n v="4"/>
    <n v="12"/>
    <s v="f"/>
    <s v="60bd7e"/>
    <d v="1899-12-30T00:03:00"/>
    <n v="23"/>
    <x v="132"/>
    <n v="7.1442195013437265E-2"/>
    <x v="0"/>
  </r>
  <r>
    <s v="9ec847"/>
    <n v="2"/>
    <n v="12"/>
    <s v="f"/>
    <s v="60bd7e"/>
    <d v="1899-12-30T00:03:00"/>
    <n v="54"/>
    <x v="695"/>
    <n v="8.3866924580991584E-2"/>
    <x v="0"/>
  </r>
  <r>
    <s v="5d267b"/>
    <n v="1"/>
    <n v="12"/>
    <s v="f"/>
    <s v="60bd7e"/>
    <d v="1899-12-30T00:03:00"/>
    <n v="40"/>
    <x v="482"/>
    <n v="3.1061823918885775E-2"/>
    <x v="1"/>
  </r>
  <r>
    <s v="c8d436"/>
    <n v="1"/>
    <n v="12"/>
    <s v="f"/>
    <s v="60bd7e"/>
    <d v="1899-12-30T00:03:00"/>
    <n v="10"/>
    <x v="537"/>
    <n v="7.7654559797214438E-3"/>
    <x v="1"/>
  </r>
  <r>
    <s v="2a2353"/>
    <n v="4"/>
    <n v="12"/>
    <s v="f"/>
    <s v="60bd7e"/>
    <d v="1899-12-30T00:03:00"/>
    <n v="57"/>
    <x v="133"/>
    <n v="0.17705239633764891"/>
    <x v="1"/>
  </r>
  <r>
    <s v="f084eb"/>
    <n v="4"/>
    <n v="12"/>
    <s v="f"/>
    <s v="60bd7e"/>
    <d v="1899-12-30T00:03:00"/>
    <n v="36"/>
    <x v="92"/>
    <n v="0.11182256610798877"/>
    <x v="1"/>
  </r>
  <r>
    <s v="b9a74d"/>
    <n v="1"/>
    <n v="12"/>
    <s v="f"/>
    <s v="60bd7e"/>
    <d v="1899-12-30T00:03:00"/>
    <n v="17"/>
    <x v="778"/>
    <n v="1.3201275165526454E-2"/>
    <x v="1"/>
  </r>
  <r>
    <s v="2feb6b"/>
    <n v="2"/>
    <n v="12"/>
    <s v="f"/>
    <s v="60bd7e"/>
    <d v="1899-12-30T00:03:00"/>
    <n v="29"/>
    <x v="316"/>
    <n v="4.5039644682384368E-2"/>
    <x v="1"/>
  </r>
  <r>
    <s v="c4a632"/>
    <n v="2"/>
    <n v="19"/>
    <s v="t"/>
    <s v="38b6c6"/>
    <d v="1899-12-30T00:18:07"/>
    <n v="13"/>
    <x v="275"/>
    <n v="1.8584148060560638E-2"/>
    <x v="0"/>
  </r>
  <r>
    <s v="e83aa3"/>
    <n v="5"/>
    <n v="19"/>
    <s v="t"/>
    <s v="38b6c6"/>
    <d v="1899-12-30T00:18:07"/>
    <n v="32"/>
    <x v="423"/>
    <n v="0.11436398806498854"/>
    <x v="0"/>
  </r>
  <r>
    <s v="e31d39"/>
    <n v="3"/>
    <n v="19"/>
    <s v="t"/>
    <s v="38b6c6"/>
    <d v="1899-12-30T00:18:07"/>
    <n v="10"/>
    <x v="341"/>
    <n v="2.1443247762185348E-2"/>
    <x v="0"/>
  </r>
  <r>
    <s v="72f5d4"/>
    <n v="3"/>
    <n v="19"/>
    <s v="t"/>
    <s v="38b6c6"/>
    <d v="1899-12-30T00:18:07"/>
    <n v="19"/>
    <x v="496"/>
    <n v="4.0742170748152166E-2"/>
    <x v="0"/>
  </r>
  <r>
    <s v="9ec847"/>
    <n v="3"/>
    <n v="19"/>
    <s v="t"/>
    <s v="38b6c6"/>
    <d v="1899-12-30T00:18:07"/>
    <n v="54"/>
    <x v="277"/>
    <n v="0.11579353791580088"/>
    <x v="0"/>
  </r>
  <r>
    <s v="c8d436"/>
    <n v="4"/>
    <n v="19"/>
    <s v="t"/>
    <s v="38b6c6"/>
    <d v="1899-12-30T00:18:07"/>
    <n v="10"/>
    <x v="255"/>
    <n v="2.8590997016247136E-2"/>
    <x v="1"/>
  </r>
  <r>
    <s v="2feb6b"/>
    <n v="3"/>
    <n v="19"/>
    <s v="t"/>
    <s v="38b6c6"/>
    <d v="1899-12-30T00:18:07"/>
    <n v="29"/>
    <x v="344"/>
    <n v="6.2185418510337515E-2"/>
    <x v="1"/>
  </r>
  <r>
    <s v="c4a632"/>
    <n v="3"/>
    <n v="8"/>
    <s v="f"/>
    <s v="22c153"/>
    <d v="1899-12-30T00:45:52"/>
    <n v="13"/>
    <x v="722"/>
    <n v="3.1661881880955159E-2"/>
    <x v="0"/>
  </r>
  <r>
    <s v="d5e9a6"/>
    <n v="1"/>
    <n v="8"/>
    <s v="f"/>
    <s v="22c153"/>
    <d v="1899-12-30T00:45:52"/>
    <n v="23"/>
    <x v="478"/>
    <n v="1.8672391878512017E-2"/>
    <x v="0"/>
  </r>
  <r>
    <s v="72f5d4"/>
    <n v="4"/>
    <n v="8"/>
    <s v="f"/>
    <s v="22c153"/>
    <d v="1899-12-30T00:45:52"/>
    <n v="19"/>
    <x v="812"/>
    <n v="6.1700077511604917E-2"/>
    <x v="0"/>
  </r>
  <r>
    <s v="9ec847"/>
    <n v="3"/>
    <n v="8"/>
    <s v="f"/>
    <s v="22c153"/>
    <d v="1899-12-30T00:45:52"/>
    <n v="54"/>
    <x v="813"/>
    <n v="0.13151858627473684"/>
    <x v="0"/>
  </r>
  <r>
    <s v="5d267b"/>
    <n v="2"/>
    <n v="8"/>
    <s v="f"/>
    <s v="22c153"/>
    <d v="1899-12-30T00:45:52"/>
    <n v="40"/>
    <x v="40"/>
    <n v="6.4947450012215704E-2"/>
    <x v="1"/>
  </r>
  <r>
    <s v="b9a74d"/>
    <n v="1"/>
    <n v="8"/>
    <s v="f"/>
    <s v="22c153"/>
    <d v="1899-12-30T00:45:52"/>
    <n v="17"/>
    <x v="829"/>
    <n v="1.3801333127595839E-2"/>
    <x v="1"/>
  </r>
  <r>
    <s v="2feb6b"/>
    <n v="3"/>
    <n v="8"/>
    <s v="f"/>
    <s v="22c153"/>
    <d v="1899-12-30T00:45:52"/>
    <n v="29"/>
    <x v="1116"/>
    <n v="7.0630351888284593E-2"/>
    <x v="1"/>
  </r>
  <r>
    <s v="c4a632"/>
    <n v="1"/>
    <n v="11"/>
    <s v="f"/>
    <s v="e7372f"/>
    <d v="1899-12-30T00:56:05"/>
    <n v="13"/>
    <x v="806"/>
    <n v="1.0209809736974669E-2"/>
    <x v="0"/>
  </r>
  <r>
    <s v="2a2353"/>
    <n v="3"/>
    <n v="11"/>
    <s v="f"/>
    <s v="e7372f"/>
    <d v="1899-12-30T00:56:05"/>
    <n v="57"/>
    <x v="809"/>
    <n v="0.13429826654020527"/>
    <x v="1"/>
  </r>
  <r>
    <s v="b9a74d"/>
    <n v="1"/>
    <n v="11"/>
    <s v="f"/>
    <s v="e7372f"/>
    <d v="1899-12-30T00:56:05"/>
    <n v="17"/>
    <x v="874"/>
    <n v="1.33512896560438E-2"/>
    <x v="1"/>
  </r>
  <r>
    <s v="2feb6b"/>
    <n v="4"/>
    <n v="11"/>
    <s v="f"/>
    <s v="e7372f"/>
    <d v="1899-12-30T00:56:05"/>
    <n v="29"/>
    <x v="878"/>
    <n v="9.1102917653004739E-2"/>
    <x v="1"/>
  </r>
  <r>
    <s v="c4a632"/>
    <n v="1"/>
    <n v="4"/>
    <s v="t"/>
    <n v="270574"/>
    <d v="1899-12-30T00:54:29"/>
    <n v="13"/>
    <x v="726"/>
    <n v="1.1012828480332229E-2"/>
    <x v="0"/>
  </r>
  <r>
    <s v="e83aa3"/>
    <n v="2"/>
    <n v="4"/>
    <s v="t"/>
    <n v="270574"/>
    <d v="1899-12-30T00:54:29"/>
    <n v="32"/>
    <x v="956"/>
    <n v="5.4217001749327892E-2"/>
    <x v="0"/>
  </r>
  <r>
    <s v="72f5d4"/>
    <n v="5"/>
    <n v="4"/>
    <s v="t"/>
    <n v="270574"/>
    <d v="1899-12-30T00:54:29"/>
    <n v="19"/>
    <x v="381"/>
    <n v="8.0478361971658585E-2"/>
    <x v="0"/>
  </r>
  <r>
    <s v="2a2353"/>
    <n v="3"/>
    <n v="4"/>
    <s v="t"/>
    <n v="270574"/>
    <d v="1899-12-30T00:54:29"/>
    <n v="57"/>
    <x v="540"/>
    <n v="0.14486105154898546"/>
    <x v="1"/>
  </r>
  <r>
    <s v="b9a74d"/>
    <n v="3"/>
    <n v="4"/>
    <s v="t"/>
    <n v="270574"/>
    <d v="1899-12-30T00:54:29"/>
    <n v="17"/>
    <x v="235"/>
    <n v="4.3204173268995665E-2"/>
    <x v="1"/>
  </r>
  <r>
    <s v="c4a632"/>
    <n v="3"/>
    <n v="19"/>
    <s v="t"/>
    <s v="326fa1"/>
    <d v="1899-12-30T00:57:48"/>
    <n v="13"/>
    <x v="1041"/>
    <n v="2.7876222090840955E-2"/>
    <x v="0"/>
  </r>
  <r>
    <s v="e83aa3"/>
    <n v="3"/>
    <n v="19"/>
    <s v="t"/>
    <s v="326fa1"/>
    <d v="1899-12-30T00:57:48"/>
    <n v="32"/>
    <x v="254"/>
    <n v="6.8618392838993125E-2"/>
    <x v="0"/>
  </r>
  <r>
    <s v="e31d39"/>
    <n v="3"/>
    <n v="19"/>
    <s v="t"/>
    <s v="326fa1"/>
    <d v="1899-12-30T00:57:48"/>
    <n v="10"/>
    <x v="341"/>
    <n v="2.1443247762185348E-2"/>
    <x v="0"/>
  </r>
  <r>
    <s v="9ec847"/>
    <n v="3"/>
    <n v="19"/>
    <s v="t"/>
    <s v="326fa1"/>
    <d v="1899-12-30T00:57:48"/>
    <n v="54"/>
    <x v="277"/>
    <n v="0.11579353791580088"/>
    <x v="0"/>
  </r>
  <r>
    <s v="5d267b"/>
    <n v="3"/>
    <n v="19"/>
    <s v="t"/>
    <s v="326fa1"/>
    <d v="1899-12-30T00:57:48"/>
    <n v="40"/>
    <x v="258"/>
    <n v="8.5772991048741393E-2"/>
    <x v="1"/>
  </r>
  <r>
    <s v="2a2353"/>
    <n v="3"/>
    <n v="19"/>
    <s v="t"/>
    <s v="326fa1"/>
    <d v="1899-12-30T00:57:48"/>
    <n v="57"/>
    <x v="53"/>
    <n v="0.12222651224445651"/>
    <x v="1"/>
  </r>
  <r>
    <s v="f084eb"/>
    <n v="4"/>
    <n v="19"/>
    <s v="t"/>
    <s v="326fa1"/>
    <d v="1899-12-30T00:57:48"/>
    <n v="36"/>
    <x v="699"/>
    <n v="0.10292758925848969"/>
    <x v="1"/>
  </r>
  <r>
    <s v="d5e9a6"/>
    <n v="3"/>
    <n v="15"/>
    <s v="t"/>
    <s v="9e0cb2"/>
    <d v="1899-12-30T00:43:27"/>
    <n v="23"/>
    <x v="633"/>
    <n v="5.1754999228484394E-2"/>
    <x v="0"/>
  </r>
  <r>
    <s v="b9a74d"/>
    <n v="5"/>
    <n v="15"/>
    <s v="t"/>
    <s v="9e0cb2"/>
    <d v="1899-12-30T00:43:27"/>
    <n v="17"/>
    <x v="781"/>
    <n v="6.3756158469872079E-2"/>
    <x v="1"/>
  </r>
  <r>
    <s v="2feb6b"/>
    <n v="1"/>
    <n v="15"/>
    <s v="t"/>
    <s v="9e0cb2"/>
    <d v="1899-12-30T00:43:27"/>
    <n v="29"/>
    <x v="566"/>
    <n v="2.1752101125015178E-2"/>
    <x v="1"/>
  </r>
  <r>
    <s v="c4a632"/>
    <n v="4"/>
    <n v="22"/>
    <s v="t"/>
    <s v="0e1fce"/>
    <d v="1899-12-30T00:36:24"/>
    <n v="13"/>
    <x v="240"/>
    <n v="3.5791692561079745E-2"/>
    <x v="0"/>
  </r>
  <r>
    <s v="e83aa3"/>
    <n v="3"/>
    <n v="22"/>
    <s v="t"/>
    <s v="0e1fce"/>
    <d v="1899-12-30T00:36:24"/>
    <n v="32"/>
    <x v="1005"/>
    <n v="6.6076970881993366E-2"/>
    <x v="0"/>
  </r>
  <r>
    <s v="d5e9a6"/>
    <n v="5"/>
    <n v="22"/>
    <s v="t"/>
    <s v="0e1fce"/>
    <d v="1899-12-30T00:36:24"/>
    <n v="23"/>
    <x v="841"/>
    <n v="7.915470470238789E-2"/>
    <x v="0"/>
  </r>
  <r>
    <s v="c8d436"/>
    <n v="1"/>
    <n v="22"/>
    <s v="t"/>
    <s v="0e1fce"/>
    <d v="1899-12-30T00:36:24"/>
    <n v="10"/>
    <x v="242"/>
    <n v="6.8830178002076432E-3"/>
    <x v="1"/>
  </r>
  <r>
    <s v="e83aa3"/>
    <n v="5"/>
    <n v="6"/>
    <s v="t"/>
    <s v="98b695"/>
    <d v="1899-12-30T00:04:53"/>
    <n v="32"/>
    <x v="830"/>
    <n v="0.13271870219887555"/>
    <x v="0"/>
  </r>
  <r>
    <s v="e31d39"/>
    <n v="5"/>
    <n v="6"/>
    <s v="t"/>
    <s v="98b695"/>
    <d v="1899-12-30T00:04:53"/>
    <n v="10"/>
    <x v="412"/>
    <n v="4.1474594437148619E-2"/>
    <x v="0"/>
  </r>
  <r>
    <s v="72f5d4"/>
    <n v="1"/>
    <n v="6"/>
    <s v="t"/>
    <s v="98b695"/>
    <d v="1899-12-30T00:04:53"/>
    <n v="19"/>
    <x v="894"/>
    <n v="1.5760345886116474E-2"/>
    <x v="0"/>
  </r>
  <r>
    <s v="2a2353"/>
    <n v="4"/>
    <n v="6"/>
    <s v="t"/>
    <s v="98b695"/>
    <d v="1899-12-30T00:04:53"/>
    <n v="57"/>
    <x v="831"/>
    <n v="0.18912415063339769"/>
    <x v="1"/>
  </r>
  <r>
    <s v="f084eb"/>
    <n v="1"/>
    <n v="6"/>
    <s v="t"/>
    <s v="98b695"/>
    <d v="1899-12-30T00:04:53"/>
    <n v="36"/>
    <x v="1004"/>
    <n v="2.9861707994747001E-2"/>
    <x v="1"/>
  </r>
  <r>
    <s v="c4a632"/>
    <n v="3"/>
    <n v="20"/>
    <s v="t"/>
    <s v="a23d26"/>
    <d v="1899-12-30T00:49:44"/>
    <n v="13"/>
    <x v="241"/>
    <n v="2.7532071200830573E-2"/>
    <x v="0"/>
  </r>
  <r>
    <s v="e83aa3"/>
    <n v="4"/>
    <n v="20"/>
    <s v="t"/>
    <s v="a23d26"/>
    <d v="1899-12-30T00:49:44"/>
    <n v="32"/>
    <x v="1034"/>
    <n v="9.0361669582213158E-2"/>
    <x v="0"/>
  </r>
  <r>
    <s v="d5e9a6"/>
    <n v="5"/>
    <n v="20"/>
    <s v="t"/>
    <s v="a23d26"/>
    <d v="1899-12-30T00:49:44"/>
    <n v="23"/>
    <x v="708"/>
    <n v="8.1184312515269627E-2"/>
    <x v="0"/>
  </r>
  <r>
    <s v="72f5d4"/>
    <n v="3"/>
    <n v="20"/>
    <s v="t"/>
    <s v="a23d26"/>
    <d v="1899-12-30T00:49:44"/>
    <n v="19"/>
    <x v="901"/>
    <n v="4.0239180985829293E-2"/>
    <x v="0"/>
  </r>
  <r>
    <s v="f084eb"/>
    <n v="1"/>
    <n v="20"/>
    <s v="t"/>
    <s v="a23d26"/>
    <d v="1899-12-30T00:49:44"/>
    <n v="36"/>
    <x v="966"/>
    <n v="2.5414219569997454E-2"/>
    <x v="1"/>
  </r>
  <r>
    <s v="c4a632"/>
    <n v="2"/>
    <n v="23"/>
    <s v="f"/>
    <s v="4e8ae5"/>
    <d v="1899-12-30T00:38:06"/>
    <n v="13"/>
    <x v="16"/>
    <n v="1.7666412353866283E-2"/>
    <x v="0"/>
  </r>
  <r>
    <s v="e83aa3"/>
    <n v="3"/>
    <n v="23"/>
    <s v="f"/>
    <s v="4e8ae5"/>
    <d v="1899-12-30T00:38:06"/>
    <n v="32"/>
    <x v="1048"/>
    <n v="6.5229830229660127E-2"/>
    <x v="0"/>
  </r>
  <r>
    <s v="e31d39"/>
    <n v="5"/>
    <n v="23"/>
    <s v="f"/>
    <s v="4e8ae5"/>
    <d v="1899-12-30T00:38:06"/>
    <n v="10"/>
    <x v="17"/>
    <n v="3.3973869911281318E-2"/>
    <x v="0"/>
  </r>
  <r>
    <s v="72f5d4"/>
    <n v="1"/>
    <n v="23"/>
    <s v="f"/>
    <s v="4e8ae5"/>
    <d v="1899-12-30T00:38:06"/>
    <n v="19"/>
    <x v="625"/>
    <n v="1.29100705662869E-2"/>
    <x v="0"/>
  </r>
  <r>
    <s v="5d267b"/>
    <n v="2"/>
    <n v="23"/>
    <s v="f"/>
    <s v="4e8ae5"/>
    <d v="1899-12-30T00:38:06"/>
    <n v="40"/>
    <x v="626"/>
    <n v="5.4358191858050103E-2"/>
    <x v="1"/>
  </r>
  <r>
    <s v="2a2353"/>
    <n v="4"/>
    <n v="23"/>
    <s v="f"/>
    <s v="4e8ae5"/>
    <d v="1899-12-30T00:38:06"/>
    <n v="57"/>
    <x v="627"/>
    <n v="0.15492084679544277"/>
    <x v="1"/>
  </r>
  <r>
    <s v="f084eb"/>
    <n v="2"/>
    <n v="23"/>
    <s v="f"/>
    <s v="4e8ae5"/>
    <d v="1899-12-30T00:38:06"/>
    <n v="36"/>
    <x v="1156"/>
    <n v="4.8922372672245092E-2"/>
    <x v="1"/>
  </r>
  <r>
    <s v="b9a74d"/>
    <n v="5"/>
    <n v="23"/>
    <s v="f"/>
    <s v="4e8ae5"/>
    <d v="1899-12-30T00:38:06"/>
    <n v="17"/>
    <x v="1162"/>
    <n v="5.7755578849178237E-2"/>
    <x v="1"/>
  </r>
  <r>
    <s v="2feb6b"/>
    <n v="2"/>
    <n v="23"/>
    <s v="f"/>
    <s v="4e8ae5"/>
    <d v="1899-12-30T00:38:06"/>
    <n v="29"/>
    <x v="20"/>
    <n v="3.940968909708633E-2"/>
    <x v="1"/>
  </r>
  <r>
    <s v="e83aa3"/>
    <n v="4"/>
    <n v="4"/>
    <s v="f"/>
    <s v="3a8ec4"/>
    <d v="1899-12-30T00:12:07"/>
    <n v="32"/>
    <x v="26"/>
    <n v="0.10843400349865578"/>
    <x v="0"/>
  </r>
  <r>
    <s v="e31d39"/>
    <n v="2"/>
    <n v="4"/>
    <s v="f"/>
    <s v="3a8ec4"/>
    <d v="1899-12-30T00:12:07"/>
    <n v="10"/>
    <x v="849"/>
    <n v="1.6942813046664965E-2"/>
    <x v="0"/>
  </r>
  <r>
    <s v="d5e9a6"/>
    <n v="3"/>
    <n v="4"/>
    <s v="f"/>
    <s v="3a8ec4"/>
    <d v="1899-12-30T00:12:07"/>
    <n v="23"/>
    <x v="305"/>
    <n v="5.845270501099413E-2"/>
    <x v="0"/>
  </r>
  <r>
    <s v="72f5d4"/>
    <n v="5"/>
    <n v="4"/>
    <s v="f"/>
    <s v="3a8ec4"/>
    <d v="1899-12-30T00:12:07"/>
    <n v="19"/>
    <x v="381"/>
    <n v="8.0478361971658585E-2"/>
    <x v="0"/>
  </r>
  <r>
    <s v="9ec847"/>
    <n v="4"/>
    <n v="4"/>
    <s v="f"/>
    <s v="3a8ec4"/>
    <d v="1899-12-30T00:12:07"/>
    <n v="54"/>
    <x v="747"/>
    <n v="0.18298238090398164"/>
    <x v="0"/>
  </r>
  <r>
    <s v="c8d436"/>
    <n v="2"/>
    <n v="4"/>
    <s v="f"/>
    <s v="3a8ec4"/>
    <d v="1899-12-30T00:12:07"/>
    <n v="10"/>
    <x v="849"/>
    <n v="1.6942813046664965E-2"/>
    <x v="1"/>
  </r>
  <r>
    <s v="2a2353"/>
    <n v="5"/>
    <n v="4"/>
    <s v="f"/>
    <s v="3a8ec4"/>
    <d v="1899-12-30T00:12:07"/>
    <n v="57"/>
    <x v="749"/>
    <n v="0.24143508591497576"/>
    <x v="1"/>
  </r>
  <r>
    <s v="f084eb"/>
    <n v="3"/>
    <n v="4"/>
    <s v="f"/>
    <s v="3a8ec4"/>
    <d v="1899-12-30T00:12:07"/>
    <n v="36"/>
    <x v="234"/>
    <n v="9.149119045199082E-2"/>
    <x v="1"/>
  </r>
  <r>
    <s v="2feb6b"/>
    <n v="2"/>
    <n v="4"/>
    <s v="f"/>
    <s v="3a8ec4"/>
    <d v="1899-12-30T00:12:07"/>
    <n v="29"/>
    <x v="745"/>
    <n v="4.9134157835328408E-2"/>
    <x v="1"/>
  </r>
  <r>
    <s v="c4a632"/>
    <n v="4"/>
    <n v="15"/>
    <s v="t"/>
    <s v="e2e931"/>
    <d v="1899-12-30T00:07:15"/>
    <n v="13"/>
    <x v="563"/>
    <n v="3.9003767534509973E-2"/>
    <x v="0"/>
  </r>
  <r>
    <s v="5d267b"/>
    <n v="3"/>
    <n v="15"/>
    <s v="t"/>
    <s v="e2e931"/>
    <d v="1899-12-30T00:07:15"/>
    <n v="40"/>
    <x v="170"/>
    <n v="9.0008694310407644E-2"/>
    <x v="1"/>
  </r>
  <r>
    <s v="2a2353"/>
    <n v="5"/>
    <n v="15"/>
    <s v="t"/>
    <s v="e2e931"/>
    <d v="1899-12-30T00:07:15"/>
    <n v="57"/>
    <x v="186"/>
    <n v="0.21377064898721815"/>
    <x v="1"/>
  </r>
  <r>
    <s v="b9a74d"/>
    <n v="5"/>
    <n v="15"/>
    <s v="t"/>
    <s v="e2e931"/>
    <d v="1899-12-30T00:07:15"/>
    <n v="17"/>
    <x v="781"/>
    <n v="6.3756158469872079E-2"/>
    <x v="1"/>
  </r>
  <r>
    <s v="2feb6b"/>
    <n v="1"/>
    <n v="15"/>
    <s v="t"/>
    <s v="e2e931"/>
    <d v="1899-12-30T00:07:15"/>
    <n v="29"/>
    <x v="566"/>
    <n v="2.1752101125015178E-2"/>
    <x v="1"/>
  </r>
  <r>
    <s v="c4a632"/>
    <n v="4"/>
    <n v="5"/>
    <s v="t"/>
    <s v="3ffb6a"/>
    <d v="1899-12-30T00:26:39"/>
    <n v="13"/>
    <x v="703"/>
    <n v="4.3592446067981738E-2"/>
    <x v="0"/>
  </r>
  <r>
    <s v="c8d436"/>
    <n v="3"/>
    <n v="5"/>
    <s v="t"/>
    <s v="3ffb6a"/>
    <d v="1899-12-30T00:26:39"/>
    <n v="10"/>
    <x v="1009"/>
    <n v="2.5149488116143308E-2"/>
    <x v="1"/>
  </r>
  <r>
    <s v="f084eb"/>
    <n v="1"/>
    <n v="5"/>
    <s v="t"/>
    <s v="3ffb6a"/>
    <d v="1899-12-30T00:26:39"/>
    <n v="36"/>
    <x v="1104"/>
    <n v="3.0179385739371969E-2"/>
    <x v="1"/>
  </r>
  <r>
    <s v="b9a74d"/>
    <n v="5"/>
    <n v="5"/>
    <s v="t"/>
    <s v="3ffb6a"/>
    <d v="1899-12-30T00:26:39"/>
    <n v="17"/>
    <x v="1070"/>
    <n v="7.1256882995739373E-2"/>
    <x v="1"/>
  </r>
  <r>
    <s v="2feb6b"/>
    <n v="5"/>
    <n v="5"/>
    <s v="t"/>
    <s v="3ffb6a"/>
    <d v="1899-12-30T00:26:39"/>
    <n v="29"/>
    <x v="535"/>
    <n v="0.12155585922802599"/>
    <x v="1"/>
  </r>
  <r>
    <s v="c4a632"/>
    <n v="3"/>
    <n v="13"/>
    <s v="t"/>
    <s v="d712e4"/>
    <d v="1899-12-30T00:13:14"/>
    <n v="13"/>
    <x v="750"/>
    <n v="2.9941127430903245E-2"/>
    <x v="0"/>
  </r>
  <r>
    <s v="e83aa3"/>
    <n v="3"/>
    <n v="13"/>
    <s v="t"/>
    <s v="d712e4"/>
    <d v="1899-12-30T00:13:14"/>
    <n v="32"/>
    <x v="585"/>
    <n v="7.3701236752992602E-2"/>
    <x v="0"/>
  </r>
  <r>
    <s v="e31d39"/>
    <n v="1"/>
    <n v="13"/>
    <s v="t"/>
    <s v="d712e4"/>
    <d v="1899-12-30T00:13:14"/>
    <n v="10"/>
    <x v="622"/>
    <n v="7.6772121617700619E-3"/>
    <x v="0"/>
  </r>
  <r>
    <s v="d5e9a6"/>
    <n v="5"/>
    <n v="13"/>
    <s v="t"/>
    <s v="d712e4"/>
    <d v="1899-12-30T00:13:14"/>
    <n v="23"/>
    <x v="928"/>
    <n v="8.8287939860355727E-2"/>
    <x v="0"/>
  </r>
  <r>
    <s v="9ec847"/>
    <n v="3"/>
    <n v="13"/>
    <s v="t"/>
    <s v="d712e4"/>
    <d v="1899-12-30T00:13:14"/>
    <n v="54"/>
    <x v="1069"/>
    <n v="0.12437083702067503"/>
    <x v="0"/>
  </r>
  <r>
    <s v="2a2353"/>
    <n v="2"/>
    <n v="13"/>
    <s v="t"/>
    <s v="d712e4"/>
    <d v="1899-12-30T00:13:14"/>
    <n v="57"/>
    <x v="1063"/>
    <n v="8.7520218644178707E-2"/>
    <x v="1"/>
  </r>
  <r>
    <s v="f084eb"/>
    <n v="5"/>
    <n v="13"/>
    <s v="t"/>
    <s v="d712e4"/>
    <d v="1899-12-30T00:13:14"/>
    <n v="36"/>
    <x v="862"/>
    <n v="0.13818981891186113"/>
    <x v="1"/>
  </r>
  <r>
    <s v="b9a74d"/>
    <n v="5"/>
    <n v="13"/>
    <s v="t"/>
    <s v="d712e4"/>
    <d v="1899-12-30T00:13:14"/>
    <n v="17"/>
    <x v="124"/>
    <n v="6.5256303375045538E-2"/>
    <x v="1"/>
  </r>
  <r>
    <s v="c4a632"/>
    <n v="3"/>
    <n v="4"/>
    <s v="t"/>
    <s v="27312a"/>
    <d v="1899-12-30T00:57:43"/>
    <n v="13"/>
    <x v="950"/>
    <n v="3.3038485440996683E-2"/>
    <x v="0"/>
  </r>
  <r>
    <s v="e83aa3"/>
    <n v="5"/>
    <n v="4"/>
    <s v="t"/>
    <s v="27312a"/>
    <d v="1899-12-30T00:57:43"/>
    <n v="32"/>
    <x v="848"/>
    <n v="0.13554250437331972"/>
    <x v="0"/>
  </r>
  <r>
    <s v="e31d39"/>
    <n v="2"/>
    <n v="4"/>
    <s v="t"/>
    <s v="27312a"/>
    <d v="1899-12-30T00:57:43"/>
    <n v="10"/>
    <x v="849"/>
    <n v="1.6942813046664965E-2"/>
    <x v="0"/>
  </r>
  <r>
    <s v="9ec847"/>
    <n v="1"/>
    <n v="4"/>
    <s v="t"/>
    <s v="27312a"/>
    <d v="1899-12-30T00:57:43"/>
    <n v="54"/>
    <x v="910"/>
    <n v="4.574559522599541E-2"/>
    <x v="0"/>
  </r>
  <r>
    <s v="c8d436"/>
    <n v="1"/>
    <n v="4"/>
    <s v="t"/>
    <s v="27312a"/>
    <d v="1899-12-30T00:57:43"/>
    <n v="10"/>
    <x v="542"/>
    <n v="8.4714065233324823E-3"/>
    <x v="1"/>
  </r>
  <r>
    <s v="f084eb"/>
    <n v="3"/>
    <n v="4"/>
    <s v="t"/>
    <s v="27312a"/>
    <d v="1899-12-30T00:57:43"/>
    <n v="36"/>
    <x v="234"/>
    <n v="9.149119045199082E-2"/>
    <x v="1"/>
  </r>
  <r>
    <s v="b9a74d"/>
    <n v="4"/>
    <n v="4"/>
    <s v="t"/>
    <s v="27312a"/>
    <d v="1899-12-30T00:57:43"/>
    <n v="17"/>
    <x v="306"/>
    <n v="5.7605564358660884E-2"/>
    <x v="1"/>
  </r>
  <r>
    <s v="2feb6b"/>
    <n v="2"/>
    <n v="4"/>
    <s v="t"/>
    <s v="27312a"/>
    <d v="1899-12-30T00:57:43"/>
    <n v="29"/>
    <x v="745"/>
    <n v="4.9134157835328408E-2"/>
    <x v="1"/>
  </r>
  <r>
    <s v="c4a632"/>
    <n v="5"/>
    <n v="18"/>
    <s v="f"/>
    <s v="5245a5"/>
    <d v="1899-12-30T00:12:43"/>
    <n v="13"/>
    <x v="821"/>
    <n v="4.7033954968085559E-2"/>
    <x v="0"/>
  </r>
  <r>
    <s v="e31d39"/>
    <n v="2"/>
    <n v="18"/>
    <s v="f"/>
    <s v="5245a5"/>
    <d v="1899-12-30T00:12:43"/>
    <n v="10"/>
    <x v="104"/>
    <n v="1.4471986144026328E-2"/>
    <x v="0"/>
  </r>
  <r>
    <s v="d5e9a6"/>
    <n v="1"/>
    <n v="18"/>
    <s v="f"/>
    <s v="5245a5"/>
    <d v="1899-12-30T00:12:43"/>
    <n v="23"/>
    <x v="939"/>
    <n v="1.6642784065630276E-2"/>
    <x v="0"/>
  </r>
  <r>
    <s v="f084eb"/>
    <n v="2"/>
    <n v="18"/>
    <s v="f"/>
    <s v="5245a5"/>
    <d v="1899-12-30T00:12:43"/>
    <n v="36"/>
    <x v="213"/>
    <n v="5.209915011849478E-2"/>
    <x v="1"/>
  </r>
  <r>
    <s v="2feb6b"/>
    <n v="3"/>
    <n v="18"/>
    <s v="f"/>
    <s v="5245a5"/>
    <d v="1899-12-30T00:12:43"/>
    <n v="29"/>
    <x v="805"/>
    <n v="6.295313972651452E-2"/>
    <x v="1"/>
  </r>
  <r>
    <s v="c4a632"/>
    <n v="4"/>
    <n v="22"/>
    <s v="t"/>
    <s v="748b1c"/>
    <d v="1899-12-30T00:32:10"/>
    <n v="13"/>
    <x v="240"/>
    <n v="3.5791692561079745E-2"/>
    <x v="0"/>
  </r>
  <r>
    <s v="e83aa3"/>
    <n v="4"/>
    <n v="22"/>
    <s v="t"/>
    <s v="748b1c"/>
    <d v="1899-12-30T00:32:10"/>
    <n v="32"/>
    <x v="638"/>
    <n v="8.8102627842657835E-2"/>
    <x v="0"/>
  </r>
  <r>
    <s v="e31d39"/>
    <n v="5"/>
    <n v="22"/>
    <s v="t"/>
    <s v="748b1c"/>
    <d v="1899-12-30T00:32:10"/>
    <n v="10"/>
    <x v="150"/>
    <n v="3.4415089001038214E-2"/>
    <x v="0"/>
  </r>
  <r>
    <s v="9ec847"/>
    <n v="4"/>
    <n v="22"/>
    <s v="t"/>
    <s v="748b1c"/>
    <d v="1899-12-30T00:32:10"/>
    <n v="54"/>
    <x v="1012"/>
    <n v="0.1486731844844851"/>
    <x v="0"/>
  </r>
  <r>
    <s v="c8d436"/>
    <n v="4"/>
    <n v="22"/>
    <s v="t"/>
    <s v="748b1c"/>
    <d v="1899-12-30T00:32:10"/>
    <n v="10"/>
    <x v="241"/>
    <n v="2.7532071200830573E-2"/>
    <x v="1"/>
  </r>
  <r>
    <s v="b9a74d"/>
    <n v="3"/>
    <n v="22"/>
    <s v="t"/>
    <s v="748b1c"/>
    <d v="1899-12-30T00:32:10"/>
    <n v="17"/>
    <x v="977"/>
    <n v="3.510339078105898E-2"/>
    <x v="1"/>
  </r>
  <r>
    <s v="e31d39"/>
    <n v="5"/>
    <n v="7"/>
    <s v="t"/>
    <s v="6362db"/>
    <d v="1899-12-30T00:15:47"/>
    <n v="10"/>
    <x v="871"/>
    <n v="4.1033375347391716E-2"/>
    <x v="0"/>
  </r>
  <r>
    <s v="d5e9a6"/>
    <n v="2"/>
    <n v="7"/>
    <s v="t"/>
    <s v="6362db"/>
    <d v="1899-12-30T00:15:47"/>
    <n v="23"/>
    <x v="687"/>
    <n v="3.7750705319600376E-2"/>
    <x v="0"/>
  </r>
  <r>
    <s v="9ec847"/>
    <n v="5"/>
    <n v="7"/>
    <s v="t"/>
    <s v="6362db"/>
    <d v="1899-12-30T00:15:47"/>
    <n v="54"/>
    <x v="142"/>
    <n v="0.22158022687591528"/>
    <x v="0"/>
  </r>
  <r>
    <s v="5d267b"/>
    <n v="2"/>
    <n v="7"/>
    <s v="t"/>
    <s v="6362db"/>
    <d v="1899-12-30T00:15:47"/>
    <n v="40"/>
    <x v="918"/>
    <n v="6.5653400555826733E-2"/>
    <x v="1"/>
  </r>
  <r>
    <s v="2a2353"/>
    <n v="2"/>
    <n v="7"/>
    <s v="t"/>
    <s v="6362db"/>
    <d v="1899-12-30T00:15:47"/>
    <n v="57"/>
    <x v="435"/>
    <n v="9.3556095792053109E-2"/>
    <x v="1"/>
  </r>
  <r>
    <s v="f084eb"/>
    <n v="3"/>
    <n v="7"/>
    <s v="t"/>
    <s v="6362db"/>
    <d v="1899-12-30T00:15:47"/>
    <n v="36"/>
    <x v="602"/>
    <n v="8.8632090750366099E-2"/>
    <x v="1"/>
  </r>
  <r>
    <s v="d5e9a6"/>
    <n v="4"/>
    <n v="23"/>
    <s v="t"/>
    <s v="89cc37"/>
    <d v="1899-12-30T00:58:41"/>
    <n v="23"/>
    <x v="551"/>
    <n v="6.2511920636757617E-2"/>
    <x v="0"/>
  </r>
  <r>
    <s v="b9a74d"/>
    <n v="4"/>
    <n v="23"/>
    <s v="t"/>
    <s v="89cc37"/>
    <d v="1899-12-30T00:58:41"/>
    <n v="17"/>
    <x v="490"/>
    <n v="4.6204463079342589E-2"/>
    <x v="1"/>
  </r>
  <r>
    <s v="2feb6b"/>
    <n v="1"/>
    <n v="23"/>
    <s v="t"/>
    <s v="89cc37"/>
    <d v="1899-12-30T00:58:41"/>
    <n v="29"/>
    <x v="685"/>
    <n v="1.9704844548543165E-2"/>
    <x v="1"/>
  </r>
  <r>
    <s v="e83aa3"/>
    <n v="1"/>
    <n v="12"/>
    <s v="f"/>
    <s v="6533de"/>
    <d v="1899-12-30T00:30:27"/>
    <n v="32"/>
    <x v="995"/>
    <n v="2.4849459135108616E-2"/>
    <x v="0"/>
  </r>
  <r>
    <s v="9ec847"/>
    <n v="5"/>
    <n v="12"/>
    <s v="f"/>
    <s v="6533de"/>
    <d v="1899-12-30T00:30:27"/>
    <n v="54"/>
    <x v="1096"/>
    <n v="0.20966731145247897"/>
    <x v="0"/>
  </r>
  <r>
    <s v="f084eb"/>
    <n v="3"/>
    <n v="12"/>
    <s v="f"/>
    <s v="6533de"/>
    <d v="1899-12-30T00:30:27"/>
    <n v="36"/>
    <x v="695"/>
    <n v="8.3866924580991584E-2"/>
    <x v="1"/>
  </r>
  <r>
    <s v="c4a632"/>
    <n v="2"/>
    <n v="23"/>
    <s v="t"/>
    <s v="ece20b"/>
    <d v="1899-12-30T00:54:06"/>
    <n v="13"/>
    <x v="16"/>
    <n v="1.7666412353866283E-2"/>
    <x v="0"/>
  </r>
  <r>
    <s v="9ec847"/>
    <n v="1"/>
    <n v="23"/>
    <s v="t"/>
    <s v="ece20b"/>
    <d v="1899-12-30T00:54:06"/>
    <n v="54"/>
    <x v="162"/>
    <n v="3.6691779504183814E-2"/>
    <x v="0"/>
  </r>
  <r>
    <s v="5d267b"/>
    <n v="1"/>
    <n v="23"/>
    <s v="t"/>
    <s v="ece20b"/>
    <d v="1899-12-30T00:54:06"/>
    <n v="40"/>
    <x v="163"/>
    <n v="2.7179095929025052E-2"/>
    <x v="1"/>
  </r>
  <r>
    <s v="c8d436"/>
    <n v="2"/>
    <n v="23"/>
    <s v="t"/>
    <s v="ece20b"/>
    <d v="1899-12-30T00:54:06"/>
    <n v="10"/>
    <x v="161"/>
    <n v="1.3589547964512526E-2"/>
    <x v="1"/>
  </r>
  <r>
    <s v="b9a74d"/>
    <n v="2"/>
    <n v="23"/>
    <s v="t"/>
    <s v="ece20b"/>
    <d v="1899-12-30T00:54:06"/>
    <n v="17"/>
    <x v="555"/>
    <n v="2.3102231539671295E-2"/>
    <x v="1"/>
  </r>
  <r>
    <s v="2feb6b"/>
    <n v="5"/>
    <n v="23"/>
    <s v="t"/>
    <s v="ece20b"/>
    <d v="1899-12-30T00:54:06"/>
    <n v="29"/>
    <x v="252"/>
    <n v="9.8524222742715814E-2"/>
    <x v="1"/>
  </r>
  <r>
    <s v="c4a632"/>
    <n v="2"/>
    <n v="7"/>
    <s v="f"/>
    <s v="dae204"/>
    <d v="1899-12-30T00:17:11"/>
    <n v="13"/>
    <x v="1035"/>
    <n v="2.133735518064369E-2"/>
    <x v="0"/>
  </r>
  <r>
    <s v="e83aa3"/>
    <n v="4"/>
    <n v="7"/>
    <s v="f"/>
    <s v="dae204"/>
    <d v="1899-12-30T00:17:11"/>
    <n v="32"/>
    <x v="432"/>
    <n v="0.1050454408893228"/>
    <x v="0"/>
  </r>
  <r>
    <s v="9ec847"/>
    <n v="3"/>
    <n v="7"/>
    <s v="f"/>
    <s v="dae204"/>
    <d v="1899-12-30T00:17:11"/>
    <n v="54"/>
    <x v="1146"/>
    <n v="0.13294813612554915"/>
    <x v="0"/>
  </r>
  <r>
    <s v="c8d436"/>
    <n v="2"/>
    <n v="7"/>
    <s v="f"/>
    <s v="dae204"/>
    <d v="1899-12-30T00:17:11"/>
    <n v="10"/>
    <x v="433"/>
    <n v="1.6413350138956683E-2"/>
    <x v="1"/>
  </r>
  <r>
    <s v="2a2353"/>
    <n v="4"/>
    <n v="7"/>
    <s v="f"/>
    <s v="dae204"/>
    <d v="1899-12-30T00:17:11"/>
    <n v="57"/>
    <x v="529"/>
    <n v="0.18711219158410622"/>
    <x v="1"/>
  </r>
  <r>
    <s v="b9a74d"/>
    <n v="2"/>
    <n v="7"/>
    <s v="f"/>
    <s v="dae204"/>
    <d v="1899-12-30T00:17:11"/>
    <n v="17"/>
    <x v="1000"/>
    <n v="2.7902695236226367E-2"/>
    <x v="1"/>
  </r>
  <r>
    <s v="c4a632"/>
    <n v="3"/>
    <n v="18"/>
    <s v="f"/>
    <s v="fb0350"/>
    <d v="1899-12-30T00:37:29"/>
    <n v="13"/>
    <x v="1043"/>
    <n v="2.8220372980851338E-2"/>
    <x v="0"/>
  </r>
  <r>
    <s v="e31d39"/>
    <n v="3"/>
    <n v="18"/>
    <s v="f"/>
    <s v="fb0350"/>
    <d v="1899-12-30T00:37:29"/>
    <n v="10"/>
    <x v="839"/>
    <n v="2.1707979216039491E-2"/>
    <x v="0"/>
  </r>
  <r>
    <s v="d5e9a6"/>
    <n v="5"/>
    <n v="18"/>
    <s v="f"/>
    <s v="fb0350"/>
    <d v="1899-12-30T00:37:29"/>
    <n v="23"/>
    <x v="991"/>
    <n v="8.3213920328151378E-2"/>
    <x v="0"/>
  </r>
  <r>
    <s v="5d267b"/>
    <n v="3"/>
    <n v="18"/>
    <s v="f"/>
    <s v="fb0350"/>
    <d v="1899-12-30T00:37:29"/>
    <n v="40"/>
    <x v="970"/>
    <n v="8.6831916864157963E-2"/>
    <x v="1"/>
  </r>
  <r>
    <s v="b9a74d"/>
    <n v="1"/>
    <n v="18"/>
    <s v="f"/>
    <s v="fb0350"/>
    <d v="1899-12-30T00:37:29"/>
    <n v="17"/>
    <x v="584"/>
    <n v="1.2301188222422378E-2"/>
    <x v="1"/>
  </r>
  <r>
    <s v="2feb6b"/>
    <n v="1"/>
    <n v="18"/>
    <s v="f"/>
    <s v="fb0350"/>
    <d v="1899-12-30T00:37:29"/>
    <n v="29"/>
    <x v="985"/>
    <n v="2.0984379908838176E-2"/>
    <x v="1"/>
  </r>
  <r>
    <s v="e83aa3"/>
    <n v="4"/>
    <n v="5"/>
    <s v="t"/>
    <s v="be489a"/>
    <d v="1899-12-30T00:19:11"/>
    <n v="32"/>
    <x v="378"/>
    <n v="0.10730448262887812"/>
    <x v="0"/>
  </r>
  <r>
    <s v="d5e9a6"/>
    <n v="4"/>
    <n v="5"/>
    <s v="t"/>
    <s v="be489a"/>
    <d v="1899-12-30T00:19:11"/>
    <n v="23"/>
    <x v="1015"/>
    <n v="7.7125096889506153E-2"/>
    <x v="0"/>
  </r>
  <r>
    <s v="72f5d4"/>
    <n v="5"/>
    <n v="5"/>
    <s v="t"/>
    <s v="be489a"/>
    <d v="1899-12-30T00:19:11"/>
    <n v="19"/>
    <x v="1126"/>
    <n v="7.9640045701120474E-2"/>
    <x v="0"/>
  </r>
  <r>
    <s v="2a2353"/>
    <n v="4"/>
    <n v="5"/>
    <s v="t"/>
    <s v="be489a"/>
    <d v="1899-12-30T00:19:11"/>
    <n v="57"/>
    <x v="160"/>
    <n v="0.19113610968268915"/>
    <x v="1"/>
  </r>
  <r>
    <s v="e83aa3"/>
    <n v="3"/>
    <n v="5"/>
    <s v="t"/>
    <s v="c74aa2"/>
    <d v="1899-12-30T00:59:32"/>
    <n v="32"/>
    <x v="1074"/>
    <n v="8.0478361971658571E-2"/>
    <x v="0"/>
  </r>
  <r>
    <s v="d5e9a6"/>
    <n v="3"/>
    <n v="5"/>
    <s v="t"/>
    <s v="c74aa2"/>
    <d v="1899-12-30T00:59:32"/>
    <n v="23"/>
    <x v="159"/>
    <n v="5.7843822667129612E-2"/>
    <x v="0"/>
  </r>
  <r>
    <s v="5d267b"/>
    <n v="5"/>
    <n v="5"/>
    <s v="t"/>
    <s v="c74aa2"/>
    <d v="1899-12-30T00:59:32"/>
    <n v="40"/>
    <x v="57"/>
    <n v="0.16766325410762206"/>
    <x v="1"/>
  </r>
  <r>
    <s v="c8d436"/>
    <n v="4"/>
    <n v="5"/>
    <s v="t"/>
    <s v="c74aa2"/>
    <d v="1899-12-30T00:59:32"/>
    <n v="10"/>
    <x v="486"/>
    <n v="3.3532650821524415E-2"/>
    <x v="1"/>
  </r>
  <r>
    <s v="2a2353"/>
    <n v="4"/>
    <n v="5"/>
    <s v="t"/>
    <s v="c74aa2"/>
    <d v="1899-12-30T00:59:32"/>
    <n v="57"/>
    <x v="160"/>
    <n v="0.19113610968268915"/>
    <x v="1"/>
  </r>
  <r>
    <s v="f084eb"/>
    <n v="4"/>
    <n v="5"/>
    <s v="t"/>
    <s v="c74aa2"/>
    <d v="1899-12-30T00:59:32"/>
    <n v="36"/>
    <x v="770"/>
    <n v="0.12071754295748788"/>
    <x v="1"/>
  </r>
  <r>
    <s v="b9a74d"/>
    <n v="4"/>
    <n v="5"/>
    <s v="t"/>
    <s v="c74aa2"/>
    <d v="1899-12-30T00:59:32"/>
    <n v="17"/>
    <x v="564"/>
    <n v="5.7005506396591493E-2"/>
    <x v="1"/>
  </r>
  <r>
    <s v="2feb6b"/>
    <n v="2"/>
    <n v="5"/>
    <s v="t"/>
    <s v="c74aa2"/>
    <d v="1899-12-30T00:59:32"/>
    <n v="29"/>
    <x v="1152"/>
    <n v="4.8622343691210393E-2"/>
    <x v="1"/>
  </r>
  <r>
    <s v="e31d39"/>
    <n v="4"/>
    <n v="18"/>
    <s v="f"/>
    <s v="0d5587"/>
    <d v="1899-12-30T00:18:36"/>
    <n v="10"/>
    <x v="190"/>
    <n v="2.8943972288052656E-2"/>
    <x v="0"/>
  </r>
  <r>
    <s v="72f5d4"/>
    <n v="5"/>
    <n v="18"/>
    <s v="f"/>
    <s v="0d5587"/>
    <d v="1899-12-30T00:18:36"/>
    <n v="19"/>
    <x v="209"/>
    <n v="6.8741934184125053E-2"/>
    <x v="0"/>
  </r>
  <r>
    <s v="9ec847"/>
    <n v="2"/>
    <n v="18"/>
    <s v="f"/>
    <s v="0d5587"/>
    <d v="1899-12-30T00:18:36"/>
    <n v="54"/>
    <x v="840"/>
    <n v="7.814872517774217E-2"/>
    <x v="0"/>
  </r>
  <r>
    <s v="c8d436"/>
    <n v="3"/>
    <n v="18"/>
    <s v="f"/>
    <s v="0d5587"/>
    <d v="1899-12-30T00:18:36"/>
    <n v="10"/>
    <x v="839"/>
    <n v="2.1707979216039491E-2"/>
    <x v="1"/>
  </r>
  <r>
    <s v="f084eb"/>
    <n v="5"/>
    <n v="18"/>
    <s v="f"/>
    <s v="0d5587"/>
    <d v="1899-12-30T00:18:36"/>
    <n v="36"/>
    <x v="583"/>
    <n v="0.13024787529623694"/>
    <x v="1"/>
  </r>
  <r>
    <s v="e83aa3"/>
    <n v="2"/>
    <n v="9"/>
    <s v="t"/>
    <s v="e85324"/>
    <d v="1899-12-30T00:58:17"/>
    <n v="32"/>
    <x v="451"/>
    <n v="5.1393199574883731E-2"/>
    <x v="0"/>
  </r>
  <r>
    <s v="d5e9a6"/>
    <n v="3"/>
    <n v="9"/>
    <s v="t"/>
    <s v="e85324"/>
    <d v="1899-12-30T00:58:17"/>
    <n v="23"/>
    <x v="740"/>
    <n v="5.5408293291671525E-2"/>
    <x v="0"/>
  </r>
  <r>
    <s v="72f5d4"/>
    <n v="1"/>
    <n v="9"/>
    <s v="t"/>
    <s v="e85324"/>
    <d v="1899-12-30T00:58:17"/>
    <n v="19"/>
    <x v="77"/>
    <n v="1.5257356123793609E-2"/>
    <x v="0"/>
  </r>
  <r>
    <s v="f084eb"/>
    <n v="5"/>
    <n v="9"/>
    <s v="t"/>
    <s v="e85324"/>
    <d v="1899-12-30T00:58:17"/>
    <n v="36"/>
    <x v="409"/>
    <n v="0.1445433738043605"/>
    <x v="1"/>
  </r>
  <r>
    <s v="2feb6b"/>
    <n v="2"/>
    <n v="9"/>
    <s v="t"/>
    <s v="e85324"/>
    <d v="1899-12-30T00:58:17"/>
    <n v="29"/>
    <x v="574"/>
    <n v="4.6575087114738387E-2"/>
    <x v="1"/>
  </r>
  <r>
    <s v="c4a632"/>
    <n v="1"/>
    <n v="11"/>
    <s v="f"/>
    <s v="2de8ca"/>
    <d v="1899-12-30T00:47:44"/>
    <n v="13"/>
    <x v="806"/>
    <n v="1.0209809736974669E-2"/>
    <x v="0"/>
  </r>
  <r>
    <s v="72f5d4"/>
    <n v="2"/>
    <n v="11"/>
    <s v="f"/>
    <s v="2de8ca"/>
    <d v="1899-12-30T00:47:44"/>
    <n v="19"/>
    <x v="847"/>
    <n v="2.9844059231156728E-2"/>
    <x v="0"/>
  </r>
  <r>
    <s v="9ec847"/>
    <n v="5"/>
    <n v="11"/>
    <s v="f"/>
    <s v="2de8ca"/>
    <d v="1899-12-30T00:47:44"/>
    <n v="54"/>
    <x v="677"/>
    <n v="0.21204989453716622"/>
    <x v="0"/>
  </r>
  <r>
    <s v="c8d436"/>
    <n v="2"/>
    <n v="11"/>
    <s v="f"/>
    <s v="2de8ca"/>
    <d v="1899-12-30T00:47:44"/>
    <n v="10"/>
    <x v="676"/>
    <n v="1.5707399595345648E-2"/>
    <x v="1"/>
  </r>
  <r>
    <s v="f084eb"/>
    <n v="3"/>
    <n v="11"/>
    <s v="f"/>
    <s v="2de8ca"/>
    <d v="1899-12-30T00:47:44"/>
    <n v="36"/>
    <x v="347"/>
    <n v="8.4819957814866495E-2"/>
    <x v="1"/>
  </r>
  <r>
    <s v="b9a74d"/>
    <n v="2"/>
    <n v="11"/>
    <s v="f"/>
    <s v="2de8ca"/>
    <d v="1899-12-30T00:47:44"/>
    <n v="17"/>
    <x v="25"/>
    <n v="2.6702579312087599E-2"/>
    <x v="1"/>
  </r>
  <r>
    <s v="2feb6b"/>
    <n v="3"/>
    <n v="11"/>
    <s v="f"/>
    <s v="2de8ca"/>
    <d v="1899-12-30T00:47:44"/>
    <n v="29"/>
    <x v="350"/>
    <n v="6.8327188239753561E-2"/>
    <x v="1"/>
  </r>
  <r>
    <s v="c4a632"/>
    <n v="2"/>
    <n v="16"/>
    <s v="f"/>
    <s v="306c77"/>
    <d v="1899-12-30T00:25:00"/>
    <n v="13"/>
    <x v="734"/>
    <n v="1.9272449840581397E-2"/>
    <x v="0"/>
  </r>
  <r>
    <s v="72f5d4"/>
    <n v="3"/>
    <n v="16"/>
    <s v="f"/>
    <s v="306c77"/>
    <d v="1899-12-30T00:25:00"/>
    <n v="19"/>
    <x v="618"/>
    <n v="4.225114003512076E-2"/>
    <x v="0"/>
  </r>
  <r>
    <s v="c8d436"/>
    <n v="3"/>
    <n v="16"/>
    <s v="f"/>
    <s v="306c77"/>
    <d v="1899-12-30T00:25:00"/>
    <n v="10"/>
    <x v="650"/>
    <n v="2.2237442123747769E-2"/>
    <x v="1"/>
  </r>
  <r>
    <s v="2a2353"/>
    <n v="5"/>
    <n v="16"/>
    <s v="f"/>
    <s v="306c77"/>
    <d v="1899-12-30T00:25:00"/>
    <n v="57"/>
    <x v="267"/>
    <n v="0.21125570017560377"/>
    <x v="1"/>
  </r>
  <r>
    <s v="f084eb"/>
    <n v="1"/>
    <n v="16"/>
    <s v="f"/>
    <s v="306c77"/>
    <d v="1899-12-30T00:25:00"/>
    <n v="36"/>
    <x v="1131"/>
    <n v="2.6684930548497323E-2"/>
    <x v="1"/>
  </r>
  <r>
    <s v="b9a74d"/>
    <n v="4"/>
    <n v="16"/>
    <s v="f"/>
    <s v="306c77"/>
    <d v="1899-12-30T00:25:00"/>
    <n v="17"/>
    <x v="619"/>
    <n v="5.0404868813828274E-2"/>
    <x v="1"/>
  </r>
  <r>
    <s v="e83aa3"/>
    <n v="4"/>
    <n v="7"/>
    <s v="t"/>
    <n v="341217"/>
    <d v="1899-12-30T00:40:28"/>
    <n v="32"/>
    <x v="432"/>
    <n v="0.1050454408893228"/>
    <x v="0"/>
  </r>
  <r>
    <s v="e31d39"/>
    <n v="2"/>
    <n v="7"/>
    <s v="t"/>
    <n v="341217"/>
    <d v="1899-12-30T00:40:28"/>
    <n v="10"/>
    <x v="433"/>
    <n v="1.6413350138956683E-2"/>
    <x v="0"/>
  </r>
  <r>
    <s v="d5e9a6"/>
    <n v="3"/>
    <n v="7"/>
    <s v="t"/>
    <n v="341217"/>
    <d v="1899-12-30T00:40:28"/>
    <n v="23"/>
    <x v="917"/>
    <n v="5.6626057979400568E-2"/>
    <x v="0"/>
  </r>
  <r>
    <s v="72f5d4"/>
    <n v="1"/>
    <n v="7"/>
    <s v="t"/>
    <n v="341217"/>
    <d v="1899-12-30T00:40:28"/>
    <n v="19"/>
    <x v="1100"/>
    <n v="1.5592682632008852E-2"/>
    <x v="0"/>
  </r>
  <r>
    <s v="9ec847"/>
    <n v="3"/>
    <n v="7"/>
    <s v="t"/>
    <n v="341217"/>
    <d v="1899-12-30T00:40:28"/>
    <n v="54"/>
    <x v="1146"/>
    <n v="0.13294813612554915"/>
    <x v="0"/>
  </r>
  <r>
    <s v="5d267b"/>
    <n v="2"/>
    <n v="7"/>
    <s v="t"/>
    <n v="341217"/>
    <d v="1899-12-30T00:40:28"/>
    <n v="40"/>
    <x v="918"/>
    <n v="6.5653400555826733E-2"/>
    <x v="1"/>
  </r>
  <r>
    <s v="c8d436"/>
    <n v="3"/>
    <n v="7"/>
    <s v="t"/>
    <n v="341217"/>
    <d v="1899-12-30T00:40:28"/>
    <n v="10"/>
    <x v="525"/>
    <n v="2.462002520843503E-2"/>
    <x v="1"/>
  </r>
  <r>
    <s v="f084eb"/>
    <n v="5"/>
    <n v="7"/>
    <s v="t"/>
    <n v="341217"/>
    <d v="1899-12-30T00:40:28"/>
    <n v="36"/>
    <x v="1149"/>
    <n v="0.14772015125061017"/>
    <x v="1"/>
  </r>
  <r>
    <s v="b9a74d"/>
    <n v="2"/>
    <n v="7"/>
    <s v="t"/>
    <n v="341217"/>
    <d v="1899-12-30T00:40:28"/>
    <n v="17"/>
    <x v="1000"/>
    <n v="2.7902695236226367E-2"/>
    <x v="1"/>
  </r>
  <r>
    <s v="c4a632"/>
    <n v="1"/>
    <n v="10"/>
    <s v="t"/>
    <s v="929a61"/>
    <d v="1899-12-30T00:11:49"/>
    <n v="13"/>
    <x v="68"/>
    <n v="1.0324526700311466E-2"/>
    <x v="0"/>
  </r>
  <r>
    <s v="2a2353"/>
    <n v="4"/>
    <n v="10"/>
    <s v="t"/>
    <s v="929a61"/>
    <d v="1899-12-30T00:11:49"/>
    <n v="57"/>
    <x v="612"/>
    <n v="0.18107631443623184"/>
    <x v="1"/>
  </r>
  <r>
    <s v="f084eb"/>
    <n v="2"/>
    <n v="10"/>
    <s v="t"/>
    <s v="929a61"/>
    <d v="1899-12-30T00:11:49"/>
    <n v="36"/>
    <x v="1140"/>
    <n v="5.7181994032494264E-2"/>
    <x v="1"/>
  </r>
  <r>
    <s v="b9a74d"/>
    <n v="5"/>
    <n v="10"/>
    <s v="t"/>
    <s v="929a61"/>
    <d v="1899-12-30T00:11:49"/>
    <n v="17"/>
    <x v="934"/>
    <n v="6.7506520732805719E-2"/>
    <x v="1"/>
  </r>
  <r>
    <s v="e31d39"/>
    <n v="2"/>
    <n v="13"/>
    <s v="t"/>
    <s v="a98505"/>
    <d v="1899-12-30T00:19:36"/>
    <n v="10"/>
    <x v="624"/>
    <n v="1.5354424323540124E-2"/>
    <x v="0"/>
  </r>
  <r>
    <s v="72f5d4"/>
    <n v="1"/>
    <n v="13"/>
    <s v="t"/>
    <s v="a98505"/>
    <d v="1899-12-30T00:19:36"/>
    <n v="19"/>
    <x v="1125"/>
    <n v="1.458670310736312E-2"/>
    <x v="0"/>
  </r>
  <r>
    <s v="9ec847"/>
    <n v="4"/>
    <n v="13"/>
    <s v="t"/>
    <s v="a98505"/>
    <d v="1899-12-30T00:19:36"/>
    <n v="54"/>
    <x v="85"/>
    <n v="0.16582778269423334"/>
    <x v="0"/>
  </r>
  <r>
    <s v="5d267b"/>
    <n v="5"/>
    <n v="13"/>
    <s v="t"/>
    <s v="a98505"/>
    <d v="1899-12-30T00:19:36"/>
    <n v="40"/>
    <x v="936"/>
    <n v="0.15354424323540125"/>
    <x v="1"/>
  </r>
  <r>
    <s v="2a2353"/>
    <n v="2"/>
    <n v="13"/>
    <s v="t"/>
    <s v="a98505"/>
    <d v="1899-12-30T00:19:36"/>
    <n v="57"/>
    <x v="1063"/>
    <n v="8.7520218644178707E-2"/>
    <x v="1"/>
  </r>
  <r>
    <s v="b9a74d"/>
    <n v="4"/>
    <n v="13"/>
    <s v="t"/>
    <s v="a98505"/>
    <d v="1899-12-30T00:19:36"/>
    <n v="17"/>
    <x v="86"/>
    <n v="5.2205042700036425E-2"/>
    <x v="1"/>
  </r>
  <r>
    <s v="e83aa3"/>
    <n v="1"/>
    <n v="5"/>
    <s v="t"/>
    <s v="3d1aad"/>
    <d v="1899-12-30T00:04:53"/>
    <n v="32"/>
    <x v="88"/>
    <n v="2.6826120657219531E-2"/>
    <x v="0"/>
  </r>
  <r>
    <s v="e31d39"/>
    <n v="5"/>
    <n v="5"/>
    <s v="t"/>
    <s v="3d1aad"/>
    <d v="1899-12-30T00:04:53"/>
    <n v="10"/>
    <x v="532"/>
    <n v="4.1915813526905515E-2"/>
    <x v="0"/>
  </r>
  <r>
    <s v="c8d436"/>
    <n v="3"/>
    <n v="5"/>
    <s v="t"/>
    <s v="3d1aad"/>
    <d v="1899-12-30T00:04:53"/>
    <n v="10"/>
    <x v="1009"/>
    <n v="2.5149488116143308E-2"/>
    <x v="1"/>
  </r>
  <r>
    <s v="2feb6b"/>
    <n v="4"/>
    <n v="5"/>
    <s v="t"/>
    <s v="3d1aad"/>
    <d v="1899-12-30T00:04:53"/>
    <n v="29"/>
    <x v="1053"/>
    <n v="9.7244687382420786E-2"/>
    <x v="1"/>
  </r>
  <r>
    <s v="c4a632"/>
    <n v="2"/>
    <n v="8"/>
    <s v="t"/>
    <s v="e4dfac"/>
    <d v="1899-12-30T00:50:08"/>
    <n v="13"/>
    <x v="317"/>
    <n v="2.1107921253970107E-2"/>
    <x v="0"/>
  </r>
  <r>
    <s v="e83aa3"/>
    <n v="1"/>
    <n v="8"/>
    <s v="t"/>
    <s v="e4dfac"/>
    <d v="1899-12-30T00:50:08"/>
    <n v="32"/>
    <x v="318"/>
    <n v="2.5978980004886285E-2"/>
    <x v="0"/>
  </r>
  <r>
    <s v="e31d39"/>
    <n v="3"/>
    <n v="8"/>
    <s v="t"/>
    <s v="e4dfac"/>
    <d v="1899-12-30T00:50:08"/>
    <n v="10"/>
    <x v="372"/>
    <n v="2.4355293754580891E-2"/>
    <x v="0"/>
  </r>
  <r>
    <s v="d5e9a6"/>
    <n v="1"/>
    <n v="8"/>
    <s v="t"/>
    <s v="e4dfac"/>
    <d v="1899-12-30T00:50:08"/>
    <n v="23"/>
    <x v="478"/>
    <n v="1.8672391878512017E-2"/>
    <x v="0"/>
  </r>
  <r>
    <s v="9ec847"/>
    <n v="5"/>
    <n v="8"/>
    <s v="t"/>
    <s v="e4dfac"/>
    <d v="1899-12-30T00:50:08"/>
    <n v="54"/>
    <x v="418"/>
    <n v="0.219197643791228"/>
    <x v="0"/>
  </r>
  <r>
    <s v="5d267b"/>
    <n v="1"/>
    <n v="8"/>
    <s v="t"/>
    <s v="e4dfac"/>
    <d v="1899-12-30T00:50:08"/>
    <n v="40"/>
    <x v="384"/>
    <n v="3.2473725006107852E-2"/>
    <x v="1"/>
  </r>
  <r>
    <s v="c8d436"/>
    <n v="4"/>
    <n v="8"/>
    <s v="t"/>
    <s v="e4dfac"/>
    <d v="1899-12-30T00:50:08"/>
    <n v="10"/>
    <x v="384"/>
    <n v="3.2473725006107852E-2"/>
    <x v="1"/>
  </r>
  <r>
    <s v="2a2353"/>
    <n v="5"/>
    <n v="8"/>
    <s v="t"/>
    <s v="e4dfac"/>
    <d v="1899-12-30T00:50:08"/>
    <n v="57"/>
    <x v="479"/>
    <n v="0.23137529066851845"/>
    <x v="1"/>
  </r>
  <r>
    <s v="f084eb"/>
    <n v="2"/>
    <n v="8"/>
    <s v="t"/>
    <s v="e4dfac"/>
    <d v="1899-12-30T00:50:08"/>
    <n v="36"/>
    <x v="327"/>
    <n v="5.8452705010994144E-2"/>
    <x v="1"/>
  </r>
  <r>
    <s v="2feb6b"/>
    <n v="1"/>
    <n v="8"/>
    <s v="t"/>
    <s v="e4dfac"/>
    <d v="1899-12-30T00:50:08"/>
    <n v="29"/>
    <x v="431"/>
    <n v="2.3543450629428194E-2"/>
    <x v="1"/>
  </r>
  <r>
    <s v="c4a632"/>
    <n v="1"/>
    <n v="19"/>
    <s v="t"/>
    <s v="f67399"/>
    <d v="1899-12-30T00:11:41"/>
    <n v="13"/>
    <x v="253"/>
    <n v="9.292074030280319E-3"/>
    <x v="0"/>
  </r>
  <r>
    <s v="e31d39"/>
    <n v="1"/>
    <n v="19"/>
    <s v="t"/>
    <s v="f67399"/>
    <d v="1899-12-30T00:11:41"/>
    <n v="10"/>
    <x v="50"/>
    <n v="7.1477492540617839E-3"/>
    <x v="0"/>
  </r>
  <r>
    <s v="d5e9a6"/>
    <n v="4"/>
    <n v="19"/>
    <s v="t"/>
    <s v="f67399"/>
    <d v="1899-12-30T00:11:41"/>
    <n v="23"/>
    <x v="495"/>
    <n v="6.5759293137368419E-2"/>
    <x v="0"/>
  </r>
  <r>
    <s v="5d267b"/>
    <n v="3"/>
    <n v="19"/>
    <s v="t"/>
    <s v="f67399"/>
    <d v="1899-12-30T00:11:41"/>
    <n v="40"/>
    <x v="258"/>
    <n v="8.5772991048741393E-2"/>
    <x v="1"/>
  </r>
  <r>
    <s v="f084eb"/>
    <n v="2"/>
    <n v="19"/>
    <s v="t"/>
    <s v="f67399"/>
    <d v="1899-12-30T00:11:41"/>
    <n v="36"/>
    <x v="95"/>
    <n v="5.1463794629244844E-2"/>
    <x v="1"/>
  </r>
  <r>
    <s v="2feb6b"/>
    <n v="2"/>
    <n v="19"/>
    <s v="t"/>
    <s v="f67399"/>
    <d v="1899-12-30T00:11:41"/>
    <n v="29"/>
    <x v="97"/>
    <n v="4.1456945673558343E-2"/>
    <x v="1"/>
  </r>
  <r>
    <s v="c4a632"/>
    <n v="2"/>
    <n v="15"/>
    <s v="t"/>
    <s v="d78c38"/>
    <d v="1899-12-30T00:24:37"/>
    <n v="13"/>
    <x v="614"/>
    <n v="1.9501883767254986E-2"/>
    <x v="0"/>
  </r>
  <r>
    <s v="e83aa3"/>
    <n v="1"/>
    <n v="15"/>
    <s v="t"/>
    <s v="d78c38"/>
    <d v="1899-12-30T00:24:37"/>
    <n v="32"/>
    <x v="183"/>
    <n v="2.4002318482775366E-2"/>
    <x v="0"/>
  </r>
  <r>
    <s v="72f5d4"/>
    <n v="3"/>
    <n v="15"/>
    <s v="t"/>
    <s v="d78c38"/>
    <d v="1899-12-30T00:24:37"/>
    <n v="19"/>
    <x v="169"/>
    <n v="4.2754129797443627E-2"/>
    <x v="0"/>
  </r>
  <r>
    <s v="c8d436"/>
    <n v="4"/>
    <n v="15"/>
    <s v="t"/>
    <s v="d78c38"/>
    <d v="1899-12-30T00:24:37"/>
    <n v="10"/>
    <x v="64"/>
    <n v="3.0002898103469212E-2"/>
    <x v="1"/>
  </r>
  <r>
    <s v="2a2353"/>
    <n v="2"/>
    <n v="15"/>
    <s v="t"/>
    <s v="d78c38"/>
    <d v="1899-12-30T00:24:37"/>
    <n v="57"/>
    <x v="570"/>
    <n v="8.5508259594887254E-2"/>
    <x v="1"/>
  </r>
  <r>
    <s v="b9a74d"/>
    <n v="5"/>
    <n v="15"/>
    <s v="t"/>
    <s v="d78c38"/>
    <d v="1899-12-30T00:24:37"/>
    <n v="17"/>
    <x v="781"/>
    <n v="6.3756158469872079E-2"/>
    <x v="1"/>
  </r>
  <r>
    <s v="2feb6b"/>
    <n v="3"/>
    <n v="15"/>
    <s v="t"/>
    <s v="d78c38"/>
    <d v="1899-12-30T00:24:37"/>
    <n v="29"/>
    <x v="124"/>
    <n v="6.5256303375045538E-2"/>
    <x v="1"/>
  </r>
  <r>
    <s v="9ec847"/>
    <n v="1"/>
    <n v="19"/>
    <s v="f"/>
    <s v="3179fe"/>
    <d v="1899-12-30T00:26:11"/>
    <n v="54"/>
    <x v="955"/>
    <n v="3.8597845971933629E-2"/>
    <x v="0"/>
  </r>
  <r>
    <s v="5d267b"/>
    <n v="4"/>
    <n v="19"/>
    <s v="f"/>
    <s v="3179fe"/>
    <d v="1899-12-30T00:26:11"/>
    <n v="40"/>
    <x v="423"/>
    <n v="0.11436398806498854"/>
    <x v="1"/>
  </r>
  <r>
    <s v="2a2353"/>
    <n v="5"/>
    <n v="19"/>
    <s v="f"/>
    <s v="3179fe"/>
    <d v="1899-12-30T00:26:11"/>
    <n v="57"/>
    <x v="437"/>
    <n v="0.20371085374076084"/>
    <x v="1"/>
  </r>
  <r>
    <s v="f084eb"/>
    <n v="1"/>
    <n v="19"/>
    <s v="f"/>
    <s v="3179fe"/>
    <d v="1899-12-30T00:26:11"/>
    <n v="36"/>
    <x v="259"/>
    <n v="2.5731897314622422E-2"/>
    <x v="1"/>
  </r>
  <r>
    <s v="c4a632"/>
    <n v="2"/>
    <n v="2"/>
    <s v="t"/>
    <s v="8fb118"/>
    <d v="1899-12-30T00:14:36"/>
    <n v="13"/>
    <x v="801"/>
    <n v="2.2484524814011631E-2"/>
    <x v="0"/>
  </r>
  <r>
    <s v="e31d39"/>
    <n v="1"/>
    <n v="2"/>
    <s v="t"/>
    <s v="8fb118"/>
    <d v="1899-12-30T00:14:36"/>
    <n v="10"/>
    <x v="644"/>
    <n v="8.6478941592352445E-3"/>
    <x v="0"/>
  </r>
  <r>
    <s v="d5e9a6"/>
    <n v="4"/>
    <n v="2"/>
    <s v="t"/>
    <s v="8fb118"/>
    <d v="1899-12-30T00:14:36"/>
    <n v="23"/>
    <x v="1113"/>
    <n v="7.956062626496424E-2"/>
    <x v="0"/>
  </r>
  <r>
    <s v="f084eb"/>
    <n v="3"/>
    <n v="2"/>
    <s v="t"/>
    <s v="8fb118"/>
    <d v="1899-12-30T00:14:36"/>
    <n v="36"/>
    <x v="647"/>
    <n v="9.3397256919740643E-2"/>
    <x v="1"/>
  </r>
  <r>
    <s v="b9a74d"/>
    <n v="1"/>
    <n v="2"/>
    <s v="t"/>
    <s v="8fb118"/>
    <d v="1899-12-30T00:14:36"/>
    <n v="17"/>
    <x v="178"/>
    <n v="1.4701420070699913E-2"/>
    <x v="1"/>
  </r>
  <r>
    <s v="2feb6b"/>
    <n v="2"/>
    <n v="2"/>
    <s v="t"/>
    <s v="8fb118"/>
    <d v="1899-12-30T00:14:36"/>
    <n v="29"/>
    <x v="1022"/>
    <n v="5.0157786123564412E-2"/>
    <x v="1"/>
  </r>
  <r>
    <s v="c4a632"/>
    <n v="4"/>
    <n v="5"/>
    <s v="f"/>
    <s v="bc73eb"/>
    <d v="1899-12-30T00:45:30"/>
    <n v="13"/>
    <x v="703"/>
    <n v="4.3592446067981738E-2"/>
    <x v="0"/>
  </r>
  <r>
    <s v="e83aa3"/>
    <n v="3"/>
    <n v="5"/>
    <s v="f"/>
    <s v="bc73eb"/>
    <d v="1899-12-30T00:45:30"/>
    <n v="32"/>
    <x v="1074"/>
    <n v="8.0478361971658571E-2"/>
    <x v="0"/>
  </r>
  <r>
    <s v="d5e9a6"/>
    <n v="3"/>
    <n v="5"/>
    <s v="f"/>
    <s v="bc73eb"/>
    <d v="1899-12-30T00:45:30"/>
    <n v="23"/>
    <x v="159"/>
    <n v="5.7843822667129612E-2"/>
    <x v="0"/>
  </r>
  <r>
    <s v="72f5d4"/>
    <n v="3"/>
    <n v="5"/>
    <s v="f"/>
    <s v="bc73eb"/>
    <d v="1899-12-30T00:45:30"/>
    <n v="19"/>
    <x v="56"/>
    <n v="4.7784027420672288E-2"/>
    <x v="0"/>
  </r>
  <r>
    <s v="5d267b"/>
    <n v="1"/>
    <n v="5"/>
    <s v="f"/>
    <s v="bc73eb"/>
    <d v="1899-12-30T00:45:30"/>
    <n v="40"/>
    <x v="486"/>
    <n v="3.3532650821524415E-2"/>
    <x v="1"/>
  </r>
  <r>
    <s v="c8d436"/>
    <n v="2"/>
    <n v="5"/>
    <s v="f"/>
    <s v="bc73eb"/>
    <d v="1899-12-30T00:45:30"/>
    <n v="10"/>
    <x v="272"/>
    <n v="1.6766325410762208E-2"/>
    <x v="1"/>
  </r>
  <r>
    <s v="c4a632"/>
    <n v="2"/>
    <n v="2"/>
    <s v="t"/>
    <s v="a6160a"/>
    <d v="1899-12-30T00:04:37"/>
    <n v="13"/>
    <x v="801"/>
    <n v="2.2484524814011631E-2"/>
    <x v="0"/>
  </r>
  <r>
    <s v="e31d39"/>
    <n v="5"/>
    <n v="2"/>
    <s v="t"/>
    <s v="a6160a"/>
    <d v="1899-12-30T00:04:37"/>
    <n v="10"/>
    <x v="297"/>
    <n v="4.3239470796176217E-2"/>
    <x v="0"/>
  </r>
  <r>
    <s v="72f5d4"/>
    <n v="4"/>
    <n v="2"/>
    <s v="t"/>
    <s v="a6160a"/>
    <d v="1899-12-30T00:04:37"/>
    <n v="19"/>
    <x v="597"/>
    <n v="6.5723995610187866E-2"/>
    <x v="0"/>
  </r>
  <r>
    <s v="5d267b"/>
    <n v="5"/>
    <n v="2"/>
    <s v="t"/>
    <s v="a6160a"/>
    <d v="1899-12-30T00:04:37"/>
    <n v="40"/>
    <x v="415"/>
    <n v="0.17295788318470487"/>
    <x v="1"/>
  </r>
  <r>
    <s v="2a2353"/>
    <n v="5"/>
    <n v="2"/>
    <s v="t"/>
    <s v="a6160a"/>
    <d v="1899-12-30T00:04:37"/>
    <n v="57"/>
    <x v="599"/>
    <n v="0.24646498353820445"/>
    <x v="1"/>
  </r>
  <r>
    <s v="f084eb"/>
    <n v="2"/>
    <n v="2"/>
    <s v="t"/>
    <s v="a6160a"/>
    <d v="1899-12-30T00:04:37"/>
    <n v="36"/>
    <x v="923"/>
    <n v="6.2264837946493755E-2"/>
    <x v="1"/>
  </r>
  <r>
    <s v="2feb6b"/>
    <n v="2"/>
    <n v="2"/>
    <s v="t"/>
    <s v="a6160a"/>
    <d v="1899-12-30T00:04:37"/>
    <n v="29"/>
    <x v="1022"/>
    <n v="5.0157786123564412E-2"/>
    <x v="1"/>
  </r>
  <r>
    <s v="e83aa3"/>
    <n v="2"/>
    <n v="4"/>
    <s v="f"/>
    <s v="8f4682"/>
    <d v="1899-12-30T00:45:29"/>
    <n v="32"/>
    <x v="956"/>
    <n v="5.4217001749327892E-2"/>
    <x v="0"/>
  </r>
  <r>
    <s v="e31d39"/>
    <n v="3"/>
    <n v="4"/>
    <s v="f"/>
    <s v="8f4682"/>
    <d v="1899-12-30T00:45:29"/>
    <n v="10"/>
    <x v="727"/>
    <n v="2.541421956999745E-2"/>
    <x v="0"/>
  </r>
  <r>
    <s v="d5e9a6"/>
    <n v="3"/>
    <n v="4"/>
    <s v="f"/>
    <s v="8f4682"/>
    <d v="1899-12-30T00:45:29"/>
    <n v="23"/>
    <x v="305"/>
    <n v="5.845270501099413E-2"/>
    <x v="0"/>
  </r>
  <r>
    <s v="5d267b"/>
    <n v="3"/>
    <n v="4"/>
    <s v="f"/>
    <s v="8f4682"/>
    <d v="1899-12-30T00:45:29"/>
    <n v="40"/>
    <x v="643"/>
    <n v="0.1016568782799898"/>
    <x v="1"/>
  </r>
  <r>
    <s v="2a2353"/>
    <n v="1"/>
    <n v="4"/>
    <s v="f"/>
    <s v="8f4682"/>
    <d v="1899-12-30T00:45:29"/>
    <n v="57"/>
    <x v="29"/>
    <n v="4.8287017182995155E-2"/>
    <x v="1"/>
  </r>
  <r>
    <s v="f084eb"/>
    <n v="4"/>
    <n v="4"/>
    <s v="f"/>
    <s v="8f4682"/>
    <d v="1899-12-30T00:45:29"/>
    <n v="36"/>
    <x v="870"/>
    <n v="0.12198825393598776"/>
    <x v="1"/>
  </r>
  <r>
    <s v="e83aa3"/>
    <n v="4"/>
    <n v="1"/>
    <s v="t"/>
    <s v="a88597"/>
    <d v="1899-12-30T00:22:42"/>
    <n v="32"/>
    <x v="92"/>
    <n v="0.11182256610798877"/>
    <x v="0"/>
  </r>
  <r>
    <s v="d5e9a6"/>
    <n v="5"/>
    <n v="1"/>
    <s v="t"/>
    <s v="a88597"/>
    <d v="1899-12-30T00:22:42"/>
    <n v="23"/>
    <x v="224"/>
    <n v="0.10046558673764616"/>
    <x v="0"/>
  </r>
  <r>
    <s v="5d267b"/>
    <n v="4"/>
    <n v="1"/>
    <s v="t"/>
    <s v="a88597"/>
    <d v="1899-12-30T00:22:42"/>
    <n v="40"/>
    <x v="93"/>
    <n v="0.139778207634986"/>
    <x v="1"/>
  </r>
  <r>
    <s v="c8d436"/>
    <n v="1"/>
    <n v="1"/>
    <s v="t"/>
    <s v="a88597"/>
    <d v="1899-12-30T00:22:42"/>
    <n v="10"/>
    <x v="114"/>
    <n v="8.7361379771866247E-3"/>
    <x v="1"/>
  </r>
  <r>
    <s v="2feb6b"/>
    <n v="3"/>
    <n v="1"/>
    <s v="t"/>
    <s v="a88597"/>
    <d v="1899-12-30T00:22:42"/>
    <n v="29"/>
    <x v="975"/>
    <n v="7.600440040152362E-2"/>
    <x v="1"/>
  </r>
  <r>
    <s v="c4a632"/>
    <n v="1"/>
    <n v="5"/>
    <s v="f"/>
    <n v="992945"/>
    <d v="1899-12-30T00:55:57"/>
    <n v="13"/>
    <x v="942"/>
    <n v="1.0898111516995435E-2"/>
    <x v="0"/>
  </r>
  <r>
    <s v="e83aa3"/>
    <n v="4"/>
    <n v="5"/>
    <s v="f"/>
    <n v="992945"/>
    <d v="1899-12-30T00:55:57"/>
    <n v="32"/>
    <x v="378"/>
    <n v="0.10730448262887812"/>
    <x v="0"/>
  </r>
  <r>
    <s v="d5e9a6"/>
    <n v="2"/>
    <n v="5"/>
    <s v="f"/>
    <n v="992945"/>
    <d v="1899-12-30T00:55:57"/>
    <n v="23"/>
    <x v="854"/>
    <n v="3.8562548444753077E-2"/>
    <x v="0"/>
  </r>
  <r>
    <s v="c8d436"/>
    <n v="1"/>
    <n v="5"/>
    <s v="f"/>
    <n v="992945"/>
    <d v="1899-12-30T00:55:57"/>
    <n v="10"/>
    <x v="534"/>
    <n v="8.3831627053811038E-3"/>
    <x v="1"/>
  </r>
  <r>
    <s v="f084eb"/>
    <n v="5"/>
    <n v="5"/>
    <s v="f"/>
    <n v="992945"/>
    <d v="1899-12-30T00:55:57"/>
    <n v="36"/>
    <x v="218"/>
    <n v="0.15089692869685986"/>
    <x v="1"/>
  </r>
  <r>
    <s v="b9a74d"/>
    <n v="1"/>
    <n v="5"/>
    <s v="f"/>
    <n v="992945"/>
    <d v="1899-12-30T00:55:57"/>
    <n v="17"/>
    <x v="634"/>
    <n v="1.4251376599147873E-2"/>
    <x v="1"/>
  </r>
  <r>
    <s v="2feb6b"/>
    <n v="1"/>
    <n v="5"/>
    <s v="f"/>
    <n v="992945"/>
    <d v="1899-12-30T00:55:57"/>
    <n v="29"/>
    <x v="460"/>
    <n v="2.4311171845605196E-2"/>
    <x v="1"/>
  </r>
  <r>
    <s v="c4a632"/>
    <n v="4"/>
    <n v="6"/>
    <s v="t"/>
    <s v="26effa"/>
    <d v="1899-12-30T00:30:49"/>
    <n v="13"/>
    <x v="937"/>
    <n v="4.3133578214634559E-2"/>
    <x v="0"/>
  </r>
  <r>
    <s v="5d267b"/>
    <n v="1"/>
    <n v="6"/>
    <s v="t"/>
    <s v="26effa"/>
    <d v="1899-12-30T00:30:49"/>
    <n v="40"/>
    <x v="281"/>
    <n v="3.3179675549718887E-2"/>
    <x v="1"/>
  </r>
  <r>
    <s v="2a2353"/>
    <n v="2"/>
    <n v="6"/>
    <s v="t"/>
    <s v="26effa"/>
    <d v="1899-12-30T00:30:49"/>
    <n v="57"/>
    <x v="221"/>
    <n v="9.4562075316698843E-2"/>
    <x v="1"/>
  </r>
  <r>
    <s v="b9a74d"/>
    <n v="3"/>
    <n v="6"/>
    <s v="t"/>
    <s v="26effa"/>
    <d v="1899-12-30T00:30:49"/>
    <n v="17"/>
    <x v="463"/>
    <n v="4.2304086325891582E-2"/>
    <x v="1"/>
  </r>
  <r>
    <s v="2feb6b"/>
    <n v="2"/>
    <n v="6"/>
    <s v="t"/>
    <s v="26effa"/>
    <d v="1899-12-30T00:30:49"/>
    <n v="29"/>
    <x v="197"/>
    <n v="4.8110529547092391E-2"/>
    <x v="1"/>
  </r>
  <r>
    <s v="c4a632"/>
    <n v="4"/>
    <n v="18"/>
    <s v="f"/>
    <s v="c4e700"/>
    <d v="1899-12-30T00:53:47"/>
    <n v="13"/>
    <x v="1171"/>
    <n v="3.7627163974468449E-2"/>
    <x v="0"/>
  </r>
  <r>
    <s v="e31d39"/>
    <n v="1"/>
    <n v="18"/>
    <s v="f"/>
    <s v="c4e700"/>
    <d v="1899-12-30T00:53:47"/>
    <n v="10"/>
    <x v="211"/>
    <n v="7.2359930720131641E-3"/>
    <x v="0"/>
  </r>
  <r>
    <s v="d5e9a6"/>
    <n v="3"/>
    <n v="18"/>
    <s v="f"/>
    <s v="c4e700"/>
    <d v="1899-12-30T00:53:47"/>
    <n v="23"/>
    <x v="773"/>
    <n v="4.9928352196890825E-2"/>
    <x v="0"/>
  </r>
  <r>
    <s v="72f5d4"/>
    <n v="4"/>
    <n v="18"/>
    <s v="f"/>
    <s v="c4e700"/>
    <d v="1899-12-30T00:53:47"/>
    <n v="19"/>
    <x v="900"/>
    <n v="5.4993547347300047E-2"/>
    <x v="0"/>
  </r>
  <r>
    <s v="9ec847"/>
    <n v="4"/>
    <n v="18"/>
    <s v="f"/>
    <s v="c4e700"/>
    <d v="1899-12-30T00:53:47"/>
    <n v="54"/>
    <x v="969"/>
    <n v="0.15629745035548434"/>
    <x v="0"/>
  </r>
  <r>
    <s v="5d267b"/>
    <n v="3"/>
    <n v="18"/>
    <s v="f"/>
    <s v="c4e700"/>
    <d v="1899-12-30T00:53:47"/>
    <n v="40"/>
    <x v="970"/>
    <n v="8.6831916864157963E-2"/>
    <x v="1"/>
  </r>
  <r>
    <s v="2a2353"/>
    <n v="1"/>
    <n v="18"/>
    <s v="f"/>
    <s v="c4e700"/>
    <d v="1899-12-30T00:53:47"/>
    <n v="57"/>
    <x v="106"/>
    <n v="4.1245160510475033E-2"/>
    <x v="1"/>
  </r>
  <r>
    <s v="f084eb"/>
    <n v="3"/>
    <n v="18"/>
    <s v="f"/>
    <s v="c4e700"/>
    <d v="1899-12-30T00:53:47"/>
    <n v="36"/>
    <x v="840"/>
    <n v="7.814872517774217E-2"/>
    <x v="1"/>
  </r>
  <r>
    <s v="b9a74d"/>
    <n v="1"/>
    <n v="18"/>
    <s v="f"/>
    <s v="c4e700"/>
    <d v="1899-12-30T00:53:47"/>
    <n v="17"/>
    <x v="584"/>
    <n v="1.2301188222422378E-2"/>
    <x v="1"/>
  </r>
  <r>
    <s v="e83aa3"/>
    <n v="5"/>
    <n v="24"/>
    <s v="t"/>
    <s v="64cbd8"/>
    <d v="1899-12-30T00:29:46"/>
    <n v="32"/>
    <x v="378"/>
    <n v="0.10730448262887812"/>
    <x v="0"/>
  </r>
  <r>
    <s v="d5e9a6"/>
    <n v="4"/>
    <n v="24"/>
    <s v="t"/>
    <s v="64cbd8"/>
    <d v="1899-12-30T00:29:46"/>
    <n v="23"/>
    <x v="812"/>
    <n v="6.1700077511604917E-2"/>
    <x v="0"/>
  </r>
  <r>
    <s v="72f5d4"/>
    <n v="4"/>
    <n v="24"/>
    <s v="t"/>
    <s v="64cbd8"/>
    <d v="1899-12-30T00:29:46"/>
    <n v="19"/>
    <x v="1064"/>
    <n v="5.0969629248717105E-2"/>
    <x v="0"/>
  </r>
  <r>
    <s v="c8d436"/>
    <n v="2"/>
    <n v="24"/>
    <s v="t"/>
    <s v="64cbd8"/>
    <d v="1899-12-30T00:29:46"/>
    <n v="10"/>
    <x v="952"/>
    <n v="1.3413060328609765E-2"/>
    <x v="1"/>
  </r>
  <r>
    <s v="2a2353"/>
    <n v="5"/>
    <n v="24"/>
    <s v="t"/>
    <s v="64cbd8"/>
    <d v="1899-12-30T00:29:46"/>
    <n v="57"/>
    <x v="160"/>
    <n v="0.19113610968268915"/>
    <x v="1"/>
  </r>
  <r>
    <s v="b9a74d"/>
    <n v="1"/>
    <n v="24"/>
    <s v="t"/>
    <s v="64cbd8"/>
    <d v="1899-12-30T00:29:46"/>
    <n v="17"/>
    <x v="447"/>
    <n v="1.1401101279318301E-2"/>
    <x v="1"/>
  </r>
  <r>
    <s v="e83aa3"/>
    <n v="5"/>
    <n v="4"/>
    <s v="f"/>
    <s v="2b12c1"/>
    <d v="1899-12-30T00:27:24"/>
    <n v="32"/>
    <x v="848"/>
    <n v="0.13554250437331972"/>
    <x v="0"/>
  </r>
  <r>
    <s v="d5e9a6"/>
    <n v="3"/>
    <n v="4"/>
    <s v="f"/>
    <s v="2b12c1"/>
    <d v="1899-12-30T00:27:24"/>
    <n v="23"/>
    <x v="305"/>
    <n v="5.845270501099413E-2"/>
    <x v="0"/>
  </r>
  <r>
    <s v="9ec847"/>
    <n v="5"/>
    <n v="4"/>
    <s v="f"/>
    <s v="2b12c1"/>
    <d v="1899-12-30T00:27:24"/>
    <n v="54"/>
    <x v="539"/>
    <n v="0.22872797612997706"/>
    <x v="0"/>
  </r>
  <r>
    <s v="5d267b"/>
    <n v="2"/>
    <n v="4"/>
    <s v="f"/>
    <s v="2b12c1"/>
    <d v="1899-12-30T00:27:24"/>
    <n v="40"/>
    <x v="748"/>
    <n v="6.7771252186659858E-2"/>
    <x v="1"/>
  </r>
  <r>
    <s v="c8d436"/>
    <n v="4"/>
    <n v="4"/>
    <s v="f"/>
    <s v="2b12c1"/>
    <d v="1899-12-30T00:27:24"/>
    <n v="10"/>
    <x v="28"/>
    <n v="3.3885626093329929E-2"/>
    <x v="1"/>
  </r>
  <r>
    <s v="2a2353"/>
    <n v="3"/>
    <n v="4"/>
    <s v="f"/>
    <s v="2b12c1"/>
    <d v="1899-12-30T00:27:24"/>
    <n v="57"/>
    <x v="540"/>
    <n v="0.14486105154898546"/>
    <x v="1"/>
  </r>
  <r>
    <s v="2feb6b"/>
    <n v="5"/>
    <n v="4"/>
    <s v="f"/>
    <s v="2b12c1"/>
    <d v="1899-12-30T00:27:24"/>
    <n v="29"/>
    <x v="122"/>
    <n v="0.12283539458832099"/>
    <x v="1"/>
  </r>
  <r>
    <s v="c4a632"/>
    <n v="5"/>
    <n v="15"/>
    <s v="t"/>
    <s v="e8967d"/>
    <d v="1899-12-30T00:50:29"/>
    <n v="13"/>
    <x v="629"/>
    <n v="4.8754709418137469E-2"/>
    <x v="0"/>
  </r>
  <r>
    <s v="e83aa3"/>
    <n v="3"/>
    <n v="15"/>
    <s v="t"/>
    <s v="e8967d"/>
    <d v="1899-12-30T00:50:29"/>
    <n v="32"/>
    <x v="568"/>
    <n v="7.200695544832611E-2"/>
    <x v="0"/>
  </r>
  <r>
    <s v="e31d39"/>
    <n v="4"/>
    <n v="15"/>
    <s v="t"/>
    <s v="e8967d"/>
    <d v="1899-12-30T00:50:29"/>
    <n v="10"/>
    <x v="64"/>
    <n v="3.0002898103469212E-2"/>
    <x v="0"/>
  </r>
  <r>
    <s v="72f5d4"/>
    <n v="3"/>
    <n v="15"/>
    <s v="t"/>
    <s v="e8967d"/>
    <d v="1899-12-30T00:50:29"/>
    <n v="19"/>
    <x v="169"/>
    <n v="4.2754129797443627E-2"/>
    <x v="0"/>
  </r>
  <r>
    <s v="c8d436"/>
    <n v="2"/>
    <n v="15"/>
    <s v="t"/>
    <s v="e8967d"/>
    <d v="1899-12-30T00:50:29"/>
    <n v="10"/>
    <x v="274"/>
    <n v="1.5001449051734606E-2"/>
    <x v="1"/>
  </r>
  <r>
    <s v="f084eb"/>
    <n v="5"/>
    <n v="15"/>
    <s v="t"/>
    <s v="e8967d"/>
    <d v="1899-12-30T00:50:29"/>
    <n v="36"/>
    <x v="65"/>
    <n v="0.13501304146561144"/>
    <x v="1"/>
  </r>
  <r>
    <s v="c4a632"/>
    <n v="3"/>
    <n v="24"/>
    <s v="t"/>
    <s v="0a4fd3"/>
    <d v="1899-12-30T00:11:36"/>
    <n v="13"/>
    <x v="933"/>
    <n v="2.6155467640789045E-2"/>
    <x v="0"/>
  </r>
  <r>
    <s v="e31d39"/>
    <n v="4"/>
    <n v="24"/>
    <s v="t"/>
    <s v="0a4fd3"/>
    <d v="1899-12-30T00:11:36"/>
    <n v="10"/>
    <x v="88"/>
    <n v="2.6826120657219531E-2"/>
    <x v="0"/>
  </r>
  <r>
    <s v="d5e9a6"/>
    <n v="5"/>
    <n v="24"/>
    <s v="t"/>
    <s v="0a4fd3"/>
    <d v="1899-12-30T00:11:36"/>
    <n v="23"/>
    <x v="324"/>
    <n v="7.7125096889506167E-2"/>
    <x v="0"/>
  </r>
  <r>
    <s v="72f5d4"/>
    <n v="1"/>
    <n v="24"/>
    <s v="t"/>
    <s v="0a4fd3"/>
    <d v="1899-12-30T00:11:36"/>
    <n v="19"/>
    <x v="1167"/>
    <n v="1.2742407312179276E-2"/>
    <x v="0"/>
  </r>
  <r>
    <s v="5d267b"/>
    <n v="2"/>
    <n v="24"/>
    <s v="t"/>
    <s v="0a4fd3"/>
    <d v="1899-12-30T00:11:36"/>
    <n v="40"/>
    <x v="457"/>
    <n v="5.3652241314439061E-2"/>
    <x v="1"/>
  </r>
  <r>
    <s v="c8d436"/>
    <n v="3"/>
    <n v="24"/>
    <s v="t"/>
    <s v="0a4fd3"/>
    <d v="1899-12-30T00:11:36"/>
    <n v="10"/>
    <x v="752"/>
    <n v="2.0119590492914646E-2"/>
    <x v="1"/>
  </r>
  <r>
    <s v="b9a74d"/>
    <n v="3"/>
    <n v="24"/>
    <s v="t"/>
    <s v="0a4fd3"/>
    <d v="1899-12-30T00:11:36"/>
    <n v="17"/>
    <x v="91"/>
    <n v="3.4203303837954904E-2"/>
    <x v="1"/>
  </r>
  <r>
    <s v="e83aa3"/>
    <n v="5"/>
    <n v="22"/>
    <s v="f"/>
    <s v="85a371"/>
    <d v="1899-12-30T00:42:02"/>
    <n v="32"/>
    <x v="146"/>
    <n v="0.11012828480332229"/>
    <x v="0"/>
  </r>
  <r>
    <s v="d5e9a6"/>
    <n v="4"/>
    <n v="22"/>
    <s v="f"/>
    <s v="85a371"/>
    <d v="1899-12-30T00:42:02"/>
    <n v="23"/>
    <x v="227"/>
    <n v="6.3323763761910318E-2"/>
    <x v="0"/>
  </r>
  <r>
    <s v="72f5d4"/>
    <n v="2"/>
    <n v="22"/>
    <s v="f"/>
    <s v="85a371"/>
    <d v="1899-12-30T00:42:02"/>
    <n v="19"/>
    <x v="933"/>
    <n v="2.6155467640789045E-2"/>
    <x v="0"/>
  </r>
  <r>
    <s v="5d267b"/>
    <n v="4"/>
    <n v="22"/>
    <s v="f"/>
    <s v="85a371"/>
    <d v="1899-12-30T00:42:02"/>
    <n v="40"/>
    <x v="146"/>
    <n v="0.11012828480332229"/>
    <x v="1"/>
  </r>
  <r>
    <s v="b9a74d"/>
    <n v="3"/>
    <n v="22"/>
    <s v="f"/>
    <s v="85a371"/>
    <d v="1899-12-30T00:42:02"/>
    <n v="17"/>
    <x v="977"/>
    <n v="3.510339078105898E-2"/>
    <x v="1"/>
  </r>
  <r>
    <s v="72f5d4"/>
    <n v="2"/>
    <n v="3"/>
    <s v="t"/>
    <n v="251382"/>
    <d v="1899-12-30T00:12:24"/>
    <n v="19"/>
    <x v="337"/>
    <n v="3.2526671296878681E-2"/>
    <x v="0"/>
  </r>
  <r>
    <s v="9ec847"/>
    <n v="5"/>
    <n v="3"/>
    <s v="t"/>
    <n v="251382"/>
    <d v="1899-12-30T00:12:24"/>
    <n v="54"/>
    <x v="333"/>
    <n v="0.23111055921466431"/>
    <x v="0"/>
  </r>
  <r>
    <s v="c8d436"/>
    <n v="2"/>
    <n v="3"/>
    <s v="t"/>
    <n v="251382"/>
    <d v="1899-12-30T00:12:24"/>
    <n v="10"/>
    <x v="336"/>
    <n v="1.7119300682567725E-2"/>
    <x v="1"/>
  </r>
  <r>
    <s v="b9a74d"/>
    <n v="1"/>
    <n v="3"/>
    <s v="t"/>
    <n v="251382"/>
    <d v="1899-12-30T00:12:24"/>
    <n v="17"/>
    <x v="659"/>
    <n v="1.4551405580182565E-2"/>
    <x v="1"/>
  </r>
  <r>
    <s v="e31d39"/>
    <n v="5"/>
    <n v="9"/>
    <s v="f"/>
    <s v="cee1dc"/>
    <d v="1899-12-30T00:35:41"/>
    <n v="10"/>
    <x v="79"/>
    <n v="4.0150937167877918E-2"/>
    <x v="0"/>
  </r>
  <r>
    <s v="9ec847"/>
    <n v="1"/>
    <n v="9"/>
    <s v="f"/>
    <s v="cee1dc"/>
    <d v="1899-12-30T00:35:41"/>
    <n v="54"/>
    <x v="155"/>
    <n v="4.3363012141308152E-2"/>
    <x v="0"/>
  </r>
  <r>
    <s v="5d267b"/>
    <n v="5"/>
    <n v="9"/>
    <s v="f"/>
    <s v="cee1dc"/>
    <d v="1899-12-30T00:35:41"/>
    <n v="40"/>
    <x v="407"/>
    <n v="0.16060374867151167"/>
    <x v="1"/>
  </r>
  <r>
    <s v="2a2353"/>
    <n v="4"/>
    <n v="9"/>
    <s v="f"/>
    <s v="cee1dc"/>
    <d v="1899-12-30T00:35:41"/>
    <n v="57"/>
    <x v="80"/>
    <n v="0.18308827348552331"/>
    <x v="1"/>
  </r>
  <r>
    <s v="f084eb"/>
    <n v="5"/>
    <n v="9"/>
    <s v="f"/>
    <s v="cee1dc"/>
    <d v="1899-12-30T00:35:41"/>
    <n v="36"/>
    <x v="409"/>
    <n v="0.1445433738043605"/>
    <x v="1"/>
  </r>
  <r>
    <s v="b9a74d"/>
    <n v="4"/>
    <n v="9"/>
    <s v="f"/>
    <s v="cee1dc"/>
    <d v="1899-12-30T00:35:41"/>
    <n v="17"/>
    <x v="1136"/>
    <n v="5.4605274548313973E-2"/>
    <x v="1"/>
  </r>
  <r>
    <s v="d5e9a6"/>
    <n v="4"/>
    <n v="10"/>
    <s v="f"/>
    <s v="1d51cb"/>
    <d v="1899-12-30T00:24:34"/>
    <n v="23"/>
    <x v="1068"/>
    <n v="7.3065881263742666E-2"/>
    <x v="0"/>
  </r>
  <r>
    <s v="9ec847"/>
    <n v="2"/>
    <n v="10"/>
    <s v="f"/>
    <s v="1d51cb"/>
    <d v="1899-12-30T00:24:34"/>
    <n v="54"/>
    <x v="258"/>
    <n v="8.5772991048741393E-2"/>
    <x v="0"/>
  </r>
  <r>
    <s v="5d267b"/>
    <n v="2"/>
    <n v="10"/>
    <s v="f"/>
    <s v="1d51cb"/>
    <d v="1899-12-30T00:24:34"/>
    <n v="40"/>
    <x v="400"/>
    <n v="6.3535548924993634E-2"/>
    <x v="1"/>
  </r>
  <r>
    <s v="c8d436"/>
    <n v="1"/>
    <n v="10"/>
    <s v="f"/>
    <s v="1d51cb"/>
    <d v="1899-12-30T00:24:34"/>
    <n v="10"/>
    <x v="579"/>
    <n v="7.9419436156242043E-3"/>
    <x v="1"/>
  </r>
  <r>
    <s v="f084eb"/>
    <n v="5"/>
    <n v="10"/>
    <s v="f"/>
    <s v="1d51cb"/>
    <d v="1899-12-30T00:24:34"/>
    <n v="36"/>
    <x v="52"/>
    <n v="0.14295498508123564"/>
    <x v="1"/>
  </r>
  <r>
    <s v="b9a74d"/>
    <n v="2"/>
    <n v="10"/>
    <s v="f"/>
    <s v="1d51cb"/>
    <d v="1899-12-30T00:24:34"/>
    <n v="17"/>
    <x v="71"/>
    <n v="2.7002608293122295E-2"/>
    <x v="1"/>
  </r>
  <r>
    <s v="2feb6b"/>
    <n v="3"/>
    <n v="10"/>
    <s v="f"/>
    <s v="1d51cb"/>
    <d v="1899-12-30T00:24:34"/>
    <n v="29"/>
    <x v="968"/>
    <n v="6.9094909455930567E-2"/>
    <x v="1"/>
  </r>
  <r>
    <s v="c4a632"/>
    <n v="1"/>
    <n v="23"/>
    <s v="f"/>
    <s v="3209d6"/>
    <d v="1899-12-30T00:25:47"/>
    <n v="13"/>
    <x v="1133"/>
    <n v="8.8332061769331414E-3"/>
    <x v="0"/>
  </r>
  <r>
    <s v="e83aa3"/>
    <n v="5"/>
    <n v="23"/>
    <s v="f"/>
    <s v="3209d6"/>
    <d v="1899-12-30T00:25:47"/>
    <n v="32"/>
    <x v="550"/>
    <n v="0.10871638371610021"/>
    <x v="0"/>
  </r>
  <r>
    <s v="e31d39"/>
    <n v="2"/>
    <n v="23"/>
    <s v="f"/>
    <s v="3209d6"/>
    <d v="1899-12-30T00:25:47"/>
    <n v="10"/>
    <x v="161"/>
    <n v="1.3589547964512526E-2"/>
    <x v="0"/>
  </r>
  <r>
    <s v="72f5d4"/>
    <n v="5"/>
    <n v="23"/>
    <s v="f"/>
    <s v="3209d6"/>
    <d v="1899-12-30T00:25:47"/>
    <n v="19"/>
    <x v="857"/>
    <n v="6.455035283143451E-2"/>
    <x v="0"/>
  </r>
  <r>
    <s v="c8d436"/>
    <n v="5"/>
    <n v="23"/>
    <s v="f"/>
    <s v="3209d6"/>
    <d v="1899-12-30T00:25:47"/>
    <n v="10"/>
    <x v="17"/>
    <n v="3.3973869911281318E-2"/>
    <x v="1"/>
  </r>
  <r>
    <s v="2a2353"/>
    <n v="1"/>
    <n v="23"/>
    <s v="f"/>
    <s v="3209d6"/>
    <d v="1899-12-30T00:25:47"/>
    <n v="57"/>
    <x v="489"/>
    <n v="3.8730211698860692E-2"/>
    <x v="1"/>
  </r>
  <r>
    <s v="b9a74d"/>
    <n v="5"/>
    <n v="23"/>
    <s v="f"/>
    <s v="3209d6"/>
    <d v="1899-12-30T00:25:47"/>
    <n v="17"/>
    <x v="1162"/>
    <n v="5.7755578849178237E-2"/>
    <x v="1"/>
  </r>
  <r>
    <s v="2feb6b"/>
    <n v="3"/>
    <n v="23"/>
    <s v="f"/>
    <s v="3209d6"/>
    <d v="1899-12-30T00:25:47"/>
    <n v="29"/>
    <x v="1014"/>
    <n v="5.9114533645629477E-2"/>
    <x v="1"/>
  </r>
  <r>
    <s v="e31d39"/>
    <n v="4"/>
    <n v="23"/>
    <s v="f"/>
    <s v="2caab7"/>
    <d v="1899-12-30T00:46:55"/>
    <n v="10"/>
    <x v="163"/>
    <n v="2.7179095929025052E-2"/>
    <x v="0"/>
  </r>
  <r>
    <s v="72f5d4"/>
    <n v="2"/>
    <n v="23"/>
    <s v="f"/>
    <s v="2caab7"/>
    <d v="1899-12-30T00:46:55"/>
    <n v="19"/>
    <x v="1108"/>
    <n v="2.58201411325738E-2"/>
    <x v="0"/>
  </r>
  <r>
    <s v="9ec847"/>
    <n v="1"/>
    <n v="23"/>
    <s v="f"/>
    <s v="2caab7"/>
    <d v="1899-12-30T00:46:55"/>
    <n v="54"/>
    <x v="162"/>
    <n v="3.6691779504183814E-2"/>
    <x v="0"/>
  </r>
  <r>
    <s v="b9a74d"/>
    <n v="5"/>
    <n v="23"/>
    <s v="f"/>
    <s v="2caab7"/>
    <d v="1899-12-30T00:46:55"/>
    <n v="17"/>
    <x v="1162"/>
    <n v="5.7755578849178237E-2"/>
    <x v="1"/>
  </r>
  <r>
    <s v="2feb6b"/>
    <n v="3"/>
    <n v="23"/>
    <s v="f"/>
    <s v="2caab7"/>
    <d v="1899-12-30T00:46:55"/>
    <n v="29"/>
    <x v="1014"/>
    <n v="5.9114533645629477E-2"/>
    <x v="1"/>
  </r>
  <r>
    <s v="e83aa3"/>
    <n v="5"/>
    <n v="20"/>
    <s v="f"/>
    <s v="f8aa1b"/>
    <d v="1899-12-30T00:07:48"/>
    <n v="32"/>
    <x v="127"/>
    <n v="0.11295208697776644"/>
    <x v="0"/>
  </r>
  <r>
    <s v="72f5d4"/>
    <n v="1"/>
    <n v="20"/>
    <s v="f"/>
    <s v="f8aa1b"/>
    <d v="1899-12-30T00:07:48"/>
    <n v="19"/>
    <x v="1055"/>
    <n v="1.3413060328609767E-2"/>
    <x v="0"/>
  </r>
  <r>
    <s v="9ec847"/>
    <n v="3"/>
    <n v="20"/>
    <s v="f"/>
    <s v="f8aa1b"/>
    <d v="1899-12-30T00:07:48"/>
    <n v="54"/>
    <x v="503"/>
    <n v="0.11436398806498853"/>
    <x v="0"/>
  </r>
  <r>
    <s v="5d267b"/>
    <n v="5"/>
    <n v="20"/>
    <s v="f"/>
    <s v="f8aa1b"/>
    <d v="1899-12-30T00:07:48"/>
    <n v="40"/>
    <x v="41"/>
    <n v="0.14119010872220805"/>
    <x v="1"/>
  </r>
  <r>
    <s v="c8d436"/>
    <n v="1"/>
    <n v="20"/>
    <s v="f"/>
    <s v="f8aa1b"/>
    <d v="1899-12-30T00:07:48"/>
    <n v="10"/>
    <x v="1056"/>
    <n v="7.0595054361104028E-3"/>
    <x v="1"/>
  </r>
  <r>
    <s v="2a2353"/>
    <n v="2"/>
    <n v="20"/>
    <s v="f"/>
    <s v="f8aa1b"/>
    <d v="1899-12-30T00:07:48"/>
    <n v="57"/>
    <x v="381"/>
    <n v="8.0478361971658585E-2"/>
    <x v="1"/>
  </r>
  <r>
    <s v="b9a74d"/>
    <n v="4"/>
    <n v="20"/>
    <s v="f"/>
    <s v="f8aa1b"/>
    <d v="1899-12-30T00:07:48"/>
    <n v="17"/>
    <x v="506"/>
    <n v="4.800463696555074E-2"/>
    <x v="1"/>
  </r>
  <r>
    <s v="2feb6b"/>
    <n v="4"/>
    <n v="20"/>
    <s v="f"/>
    <s v="f8aa1b"/>
    <d v="1899-12-30T00:07:48"/>
    <n v="29"/>
    <x v="1155"/>
    <n v="8.1890263058880683E-2"/>
    <x v="1"/>
  </r>
  <r>
    <s v="c4a632"/>
    <n v="3"/>
    <n v="22"/>
    <s v="f"/>
    <s v="ccc56d"/>
    <d v="1899-12-30T00:44:07"/>
    <n v="13"/>
    <x v="165"/>
    <n v="2.6843769420809807E-2"/>
    <x v="0"/>
  </r>
  <r>
    <s v="e83aa3"/>
    <n v="4"/>
    <n v="22"/>
    <s v="f"/>
    <s v="ccc56d"/>
    <d v="1899-12-30T00:44:07"/>
    <n v="32"/>
    <x v="638"/>
    <n v="8.8102627842657835E-2"/>
    <x v="0"/>
  </r>
  <r>
    <s v="72f5d4"/>
    <n v="4"/>
    <n v="22"/>
    <s v="f"/>
    <s v="ccc56d"/>
    <d v="1899-12-30T00:44:07"/>
    <n v="19"/>
    <x v="228"/>
    <n v="5.231093528157809E-2"/>
    <x v="0"/>
  </r>
  <r>
    <s v="5d267b"/>
    <n v="1"/>
    <n v="22"/>
    <s v="f"/>
    <s v="ccc56d"/>
    <d v="1899-12-30T00:44:07"/>
    <n v="40"/>
    <x v="241"/>
    <n v="2.7532071200830573E-2"/>
    <x v="1"/>
  </r>
  <r>
    <s v="c4a632"/>
    <n v="2"/>
    <n v="7"/>
    <s v="t"/>
    <s v="9aa4bc"/>
    <d v="1899-12-30T00:36:50"/>
    <n v="13"/>
    <x v="1035"/>
    <n v="2.133735518064369E-2"/>
    <x v="0"/>
  </r>
  <r>
    <s v="e83aa3"/>
    <n v="1"/>
    <n v="7"/>
    <s v="t"/>
    <s v="9aa4bc"/>
    <d v="1899-12-30T00:36:50"/>
    <n v="32"/>
    <x v="513"/>
    <n v="2.62613602223307E-2"/>
    <x v="0"/>
  </r>
  <r>
    <s v="e31d39"/>
    <n v="5"/>
    <n v="7"/>
    <s v="t"/>
    <s v="9aa4bc"/>
    <d v="1899-12-30T00:36:50"/>
    <n v="10"/>
    <x v="871"/>
    <n v="4.1033375347391716E-2"/>
    <x v="0"/>
  </r>
  <r>
    <s v="72f5d4"/>
    <n v="1"/>
    <n v="7"/>
    <s v="t"/>
    <s v="9aa4bc"/>
    <d v="1899-12-30T00:36:50"/>
    <n v="19"/>
    <x v="1100"/>
    <n v="1.5592682632008852E-2"/>
    <x v="0"/>
  </r>
  <r>
    <s v="9ec847"/>
    <n v="5"/>
    <n v="7"/>
    <s v="t"/>
    <s v="9aa4bc"/>
    <d v="1899-12-30T00:36:50"/>
    <n v="54"/>
    <x v="142"/>
    <n v="0.22158022687591528"/>
    <x v="0"/>
  </r>
  <r>
    <s v="5d267b"/>
    <n v="1"/>
    <n v="7"/>
    <s v="t"/>
    <s v="9aa4bc"/>
    <d v="1899-12-30T00:36:50"/>
    <n v="40"/>
    <x v="528"/>
    <n v="3.2826700277913366E-2"/>
    <x v="1"/>
  </r>
  <r>
    <s v="c8d436"/>
    <n v="5"/>
    <n v="7"/>
    <s v="t"/>
    <s v="9aa4bc"/>
    <d v="1899-12-30T00:36:50"/>
    <n v="10"/>
    <x v="871"/>
    <n v="4.1033375347391716E-2"/>
    <x v="1"/>
  </r>
  <r>
    <s v="b9a74d"/>
    <n v="1"/>
    <n v="7"/>
    <s v="t"/>
    <s v="9aa4bc"/>
    <d v="1899-12-30T00:36:50"/>
    <n v="17"/>
    <x v="963"/>
    <n v="1.3951347618113183E-2"/>
    <x v="1"/>
  </r>
  <r>
    <s v="2feb6b"/>
    <n v="3"/>
    <n v="7"/>
    <s v="t"/>
    <s v="9aa4bc"/>
    <d v="1899-12-30T00:36:50"/>
    <n v="29"/>
    <x v="144"/>
    <n v="7.1398073104461585E-2"/>
    <x v="1"/>
  </r>
  <r>
    <s v="e31d39"/>
    <n v="5"/>
    <n v="1"/>
    <s v="t"/>
    <s v="c00d1a"/>
    <d v="1899-12-30T00:20:18"/>
    <n v="10"/>
    <x v="453"/>
    <n v="4.368068988593312E-2"/>
    <x v="0"/>
  </r>
  <r>
    <s v="72f5d4"/>
    <n v="1"/>
    <n v="1"/>
    <s v="t"/>
    <s v="c00d1a"/>
    <d v="1899-12-30T00:20:18"/>
    <n v="19"/>
    <x v="454"/>
    <n v="1.6598662156654582E-2"/>
    <x v="0"/>
  </r>
  <r>
    <s v="2a2353"/>
    <n v="4"/>
    <n v="1"/>
    <s v="t"/>
    <s v="c00d1a"/>
    <d v="1899-12-30T00:20:18"/>
    <n v="57"/>
    <x v="1177"/>
    <n v="0.19918394587985502"/>
    <x v="1"/>
  </r>
  <r>
    <s v="2feb6b"/>
    <n v="2"/>
    <n v="1"/>
    <s v="t"/>
    <s v="c00d1a"/>
    <d v="1899-12-30T00:20:18"/>
    <n v="29"/>
    <x v="117"/>
    <n v="5.0669600267682413E-2"/>
    <x v="1"/>
  </r>
  <r>
    <s v="e83aa3"/>
    <n v="1"/>
    <n v="16"/>
    <s v="t"/>
    <s v="b788a4"/>
    <d v="1899-12-30T00:15:32"/>
    <n v="32"/>
    <x v="913"/>
    <n v="2.3719938265330955E-2"/>
    <x v="0"/>
  </r>
  <r>
    <s v="9ec847"/>
    <n v="3"/>
    <n v="16"/>
    <s v="t"/>
    <s v="b788a4"/>
    <d v="1899-12-30T00:15:32"/>
    <n v="54"/>
    <x v="202"/>
    <n v="0.12008218746823793"/>
    <x v="0"/>
  </r>
  <r>
    <s v="5d267b"/>
    <n v="5"/>
    <n v="16"/>
    <s v="t"/>
    <s v="b788a4"/>
    <d v="1899-12-30T00:15:32"/>
    <n v="40"/>
    <x v="964"/>
    <n v="0.14824961415831844"/>
    <x v="1"/>
  </r>
  <r>
    <s v="f084eb"/>
    <n v="3"/>
    <n v="16"/>
    <s v="t"/>
    <s v="b788a4"/>
    <d v="1899-12-30T00:15:32"/>
    <n v="36"/>
    <x v="139"/>
    <n v="8.0054791645491966E-2"/>
    <x v="1"/>
  </r>
  <r>
    <s v="b9a74d"/>
    <n v="4"/>
    <n v="16"/>
    <s v="t"/>
    <s v="b788a4"/>
    <d v="1899-12-30T00:15:32"/>
    <n v="17"/>
    <x v="619"/>
    <n v="5.0404868813828274E-2"/>
    <x v="1"/>
  </r>
  <r>
    <s v="2feb6b"/>
    <n v="2"/>
    <n v="16"/>
    <s v="t"/>
    <s v="b788a4"/>
    <d v="1899-12-30T00:15:32"/>
    <n v="29"/>
    <x v="268"/>
    <n v="4.2992388105912355E-2"/>
    <x v="1"/>
  </r>
  <r>
    <s v="c4a632"/>
    <n v="2"/>
    <n v="3"/>
    <s v="t"/>
    <s v="907ab6"/>
    <d v="1899-12-30T00:32:45"/>
    <n v="13"/>
    <x v="672"/>
    <n v="2.2255090887338045E-2"/>
    <x v="0"/>
  </r>
  <r>
    <s v="e83aa3"/>
    <n v="5"/>
    <n v="3"/>
    <s v="t"/>
    <s v="907ab6"/>
    <d v="1899-12-30T00:32:45"/>
    <n v="32"/>
    <x v="654"/>
    <n v="0.1369544054605418"/>
    <x v="0"/>
  </r>
  <r>
    <s v="d5e9a6"/>
    <n v="2"/>
    <n v="3"/>
    <s v="t"/>
    <s v="907ab6"/>
    <d v="1899-12-30T00:32:45"/>
    <n v="23"/>
    <x v="897"/>
    <n v="3.937439156990577E-2"/>
    <x v="0"/>
  </r>
  <r>
    <s v="72f5d4"/>
    <n v="4"/>
    <n v="3"/>
    <s v="t"/>
    <s v="907ab6"/>
    <d v="1899-12-30T00:32:45"/>
    <n v="19"/>
    <x v="673"/>
    <n v="6.5053342593757363E-2"/>
    <x v="0"/>
  </r>
  <r>
    <s v="9ec847"/>
    <n v="4"/>
    <n v="3"/>
    <s v="t"/>
    <s v="907ab6"/>
    <d v="1899-12-30T00:32:45"/>
    <n v="54"/>
    <x v="825"/>
    <n v="0.18488844737173143"/>
    <x v="0"/>
  </r>
  <r>
    <s v="5d267b"/>
    <n v="2"/>
    <n v="3"/>
    <s v="t"/>
    <s v="907ab6"/>
    <d v="1899-12-30T00:32:45"/>
    <n v="40"/>
    <x v="681"/>
    <n v="6.84772027302709E-2"/>
    <x v="1"/>
  </r>
  <r>
    <s v="c8d436"/>
    <n v="1"/>
    <n v="3"/>
    <s v="t"/>
    <s v="907ab6"/>
    <d v="1899-12-30T00:32:45"/>
    <n v="10"/>
    <x v="530"/>
    <n v="8.5596503412838625E-3"/>
    <x v="1"/>
  </r>
  <r>
    <s v="f084eb"/>
    <n v="4"/>
    <n v="3"/>
    <s v="t"/>
    <s v="907ab6"/>
    <d v="1899-12-30T00:32:45"/>
    <n v="36"/>
    <x v="682"/>
    <n v="0.12325896491448765"/>
    <x v="1"/>
  </r>
  <r>
    <s v="b9a74d"/>
    <n v="5"/>
    <n v="3"/>
    <s v="t"/>
    <s v="907ab6"/>
    <d v="1899-12-30T00:32:45"/>
    <n v="17"/>
    <x v="960"/>
    <n v="7.2757027900912846E-2"/>
    <x v="1"/>
  </r>
  <r>
    <s v="2feb6b"/>
    <n v="2"/>
    <n v="3"/>
    <s v="t"/>
    <s v="907ab6"/>
    <d v="1899-12-30T00:32:45"/>
    <n v="29"/>
    <x v="340"/>
    <n v="4.964597197944641E-2"/>
    <x v="1"/>
  </r>
  <r>
    <s v="72f5d4"/>
    <n v="5"/>
    <n v="11"/>
    <s v="t"/>
    <s v="e1eeb3"/>
    <d v="1899-12-30T00:00:10"/>
    <n v="19"/>
    <x v="23"/>
    <n v="7.4610148077891819E-2"/>
    <x v="0"/>
  </r>
  <r>
    <s v="5d267b"/>
    <n v="4"/>
    <n v="11"/>
    <s v="t"/>
    <s v="e1eeb3"/>
    <d v="1899-12-30T00:00:10"/>
    <n v="40"/>
    <x v="472"/>
    <n v="0.12565919676276519"/>
    <x v="1"/>
  </r>
  <r>
    <s v="c8d436"/>
    <n v="5"/>
    <n v="11"/>
    <s v="t"/>
    <s v="e1eeb3"/>
    <d v="1899-12-30T00:00:10"/>
    <n v="10"/>
    <x v="475"/>
    <n v="3.9268498988364112E-2"/>
    <x v="1"/>
  </r>
  <r>
    <s v="2a2353"/>
    <n v="2"/>
    <n v="11"/>
    <s v="t"/>
    <s v="e1eeb3"/>
    <d v="1899-12-30T00:00:10"/>
    <n v="57"/>
    <x v="798"/>
    <n v="8.9532177693470189E-2"/>
    <x v="1"/>
  </r>
  <r>
    <s v="f084eb"/>
    <n v="1"/>
    <n v="11"/>
    <s v="t"/>
    <s v="e1eeb3"/>
    <d v="1899-12-30T00:00:10"/>
    <n v="36"/>
    <x v="1061"/>
    <n v="2.8273319271622164E-2"/>
    <x v="1"/>
  </r>
  <r>
    <s v="b9a74d"/>
    <n v="3"/>
    <n v="11"/>
    <s v="t"/>
    <s v="e1eeb3"/>
    <d v="1899-12-30T00:00:10"/>
    <n v="17"/>
    <x v="678"/>
    <n v="4.0053868968131394E-2"/>
    <x v="1"/>
  </r>
  <r>
    <s v="2feb6b"/>
    <n v="3"/>
    <n v="11"/>
    <s v="t"/>
    <s v="e1eeb3"/>
    <d v="1899-12-30T00:00:10"/>
    <n v="29"/>
    <x v="350"/>
    <n v="6.8327188239753561E-2"/>
    <x v="1"/>
  </r>
  <r>
    <s v="c4a632"/>
    <n v="5"/>
    <n v="11"/>
    <s v="t"/>
    <s v="a7d1be"/>
    <d v="1899-12-30T00:21:43"/>
    <n v="13"/>
    <x v="21"/>
    <n v="5.1049048684873352E-2"/>
    <x v="0"/>
  </r>
  <r>
    <s v="e31d39"/>
    <n v="2"/>
    <n v="11"/>
    <s v="t"/>
    <s v="a7d1be"/>
    <d v="1899-12-30T00:21:43"/>
    <n v="10"/>
    <x v="676"/>
    <n v="1.5707399595345648E-2"/>
    <x v="0"/>
  </r>
  <r>
    <s v="d5e9a6"/>
    <n v="3"/>
    <n v="11"/>
    <s v="t"/>
    <s v="a7d1be"/>
    <d v="1899-12-30T00:21:43"/>
    <n v="23"/>
    <x v="877"/>
    <n v="5.4190528603942488E-2"/>
    <x v="0"/>
  </r>
  <r>
    <s v="72f5d4"/>
    <n v="5"/>
    <n v="11"/>
    <s v="t"/>
    <s v="a7d1be"/>
    <d v="1899-12-30T00:21:43"/>
    <n v="19"/>
    <x v="23"/>
    <n v="7.4610148077891819E-2"/>
    <x v="0"/>
  </r>
  <r>
    <s v="2a2353"/>
    <n v="1"/>
    <n v="11"/>
    <s v="t"/>
    <s v="a7d1be"/>
    <d v="1899-12-30T00:21:43"/>
    <n v="57"/>
    <x v="668"/>
    <n v="4.4766088846735094E-2"/>
    <x v="1"/>
  </r>
  <r>
    <s v="f084eb"/>
    <n v="4"/>
    <n v="11"/>
    <s v="t"/>
    <s v="a7d1be"/>
    <d v="1899-12-30T00:21:43"/>
    <n v="36"/>
    <x v="996"/>
    <n v="0.11309327708648866"/>
    <x v="1"/>
  </r>
  <r>
    <s v="2feb6b"/>
    <n v="3"/>
    <n v="11"/>
    <s v="t"/>
    <s v="a7d1be"/>
    <d v="1899-12-30T00:21:43"/>
    <n v="29"/>
    <x v="350"/>
    <n v="6.8327188239753561E-2"/>
    <x v="1"/>
  </r>
  <r>
    <s v="c4a632"/>
    <n v="3"/>
    <n v="8"/>
    <s v="t"/>
    <s v="1d9b0d"/>
    <d v="1899-12-30T00:41:32"/>
    <n v="13"/>
    <x v="722"/>
    <n v="3.1661881880955159E-2"/>
    <x v="0"/>
  </r>
  <r>
    <s v="d5e9a6"/>
    <n v="3"/>
    <n v="8"/>
    <s v="t"/>
    <s v="1d9b0d"/>
    <d v="1899-12-30T00:41:32"/>
    <n v="23"/>
    <x v="1062"/>
    <n v="5.601717563553605E-2"/>
    <x v="0"/>
  </r>
  <r>
    <s v="72f5d4"/>
    <n v="5"/>
    <n v="8"/>
    <s v="t"/>
    <s v="1d9b0d"/>
    <d v="1899-12-30T00:41:32"/>
    <n v="19"/>
    <x v="324"/>
    <n v="7.7125096889506167E-2"/>
    <x v="0"/>
  </r>
  <r>
    <s v="9ec847"/>
    <n v="2"/>
    <n v="8"/>
    <s v="t"/>
    <s v="1d9b0d"/>
    <d v="1899-12-30T00:41:32"/>
    <n v="54"/>
    <x v="371"/>
    <n v="8.7679057516491202E-2"/>
    <x v="0"/>
  </r>
  <r>
    <s v="5d267b"/>
    <n v="4"/>
    <n v="8"/>
    <s v="t"/>
    <s v="1d9b0d"/>
    <d v="1899-12-30T00:41:32"/>
    <n v="40"/>
    <x v="370"/>
    <n v="0.12989490002443141"/>
    <x v="1"/>
  </r>
  <r>
    <s v="c8d436"/>
    <n v="2"/>
    <n v="8"/>
    <s v="t"/>
    <s v="1d9b0d"/>
    <d v="1899-12-30T00:41:32"/>
    <n v="10"/>
    <x v="126"/>
    <n v="1.6236862503053926E-2"/>
    <x v="1"/>
  </r>
  <r>
    <s v="f084eb"/>
    <n v="1"/>
    <n v="8"/>
    <s v="t"/>
    <s v="1d9b0d"/>
    <d v="1899-12-30T00:41:32"/>
    <n v="36"/>
    <x v="981"/>
    <n v="2.9226352505497072E-2"/>
    <x v="1"/>
  </r>
  <r>
    <s v="2feb6b"/>
    <n v="1"/>
    <n v="8"/>
    <s v="t"/>
    <s v="1d9b0d"/>
    <d v="1899-12-30T00:41:32"/>
    <n v="29"/>
    <x v="431"/>
    <n v="2.3543450629428194E-2"/>
    <x v="1"/>
  </r>
  <r>
    <s v="e31d39"/>
    <n v="5"/>
    <n v="20"/>
    <s v="t"/>
    <s v="1ef0d4"/>
    <d v="1899-12-30T00:28:31"/>
    <n v="10"/>
    <x v="39"/>
    <n v="3.5297527180552013E-2"/>
    <x v="0"/>
  </r>
  <r>
    <s v="9ec847"/>
    <n v="1"/>
    <n v="20"/>
    <s v="t"/>
    <s v="1ef0d4"/>
    <d v="1899-12-30T00:28:31"/>
    <n v="54"/>
    <x v="385"/>
    <n v="3.8121329354996181E-2"/>
    <x v="0"/>
  </r>
  <r>
    <s v="f084eb"/>
    <n v="1"/>
    <n v="20"/>
    <s v="t"/>
    <s v="1ef0d4"/>
    <d v="1899-12-30T00:28:31"/>
    <n v="36"/>
    <x v="966"/>
    <n v="2.5414219569997454E-2"/>
    <x v="1"/>
  </r>
  <r>
    <s v="b9a74d"/>
    <n v="1"/>
    <n v="20"/>
    <s v="t"/>
    <s v="1ef0d4"/>
    <d v="1899-12-30T00:28:31"/>
    <n v="17"/>
    <x v="128"/>
    <n v="1.2001159241387685E-2"/>
    <x v="1"/>
  </r>
  <r>
    <s v="e83aa3"/>
    <n v="5"/>
    <n v="5"/>
    <s v="t"/>
    <s v="9166c4"/>
    <d v="1899-12-30T00:26:00"/>
    <n v="32"/>
    <x v="499"/>
    <n v="0.13413060328609766"/>
    <x v="0"/>
  </r>
  <r>
    <s v="e31d39"/>
    <n v="3"/>
    <n v="5"/>
    <s v="t"/>
    <s v="9166c4"/>
    <d v="1899-12-30T00:26:00"/>
    <n v="10"/>
    <x v="1009"/>
    <n v="2.5149488116143308E-2"/>
    <x v="0"/>
  </r>
  <r>
    <s v="c8d436"/>
    <n v="1"/>
    <n v="5"/>
    <s v="t"/>
    <s v="9166c4"/>
    <d v="1899-12-30T00:26:00"/>
    <n v="10"/>
    <x v="534"/>
    <n v="8.3831627053811038E-3"/>
    <x v="1"/>
  </r>
  <r>
    <s v="c4a632"/>
    <n v="3"/>
    <n v="23"/>
    <s v="f"/>
    <s v="f5f650"/>
    <d v="1899-12-30T00:48:12"/>
    <n v="13"/>
    <x v="1026"/>
    <n v="2.6499618530799424E-2"/>
    <x v="0"/>
  </r>
  <r>
    <s v="e31d39"/>
    <n v="5"/>
    <n v="23"/>
    <s v="f"/>
    <s v="f5f650"/>
    <d v="1899-12-30T00:48:12"/>
    <n v="10"/>
    <x v="17"/>
    <n v="3.3973869911281318E-2"/>
    <x v="0"/>
  </r>
  <r>
    <s v="d5e9a6"/>
    <n v="1"/>
    <n v="23"/>
    <s v="f"/>
    <s v="f5f650"/>
    <d v="1899-12-30T00:48:12"/>
    <n v="23"/>
    <x v="1095"/>
    <n v="1.5627980159189404E-2"/>
    <x v="0"/>
  </r>
  <r>
    <s v="5d267b"/>
    <n v="1"/>
    <n v="23"/>
    <s v="f"/>
    <s v="f5f650"/>
    <d v="1899-12-30T00:48:12"/>
    <n v="40"/>
    <x v="163"/>
    <n v="2.7179095929025052E-2"/>
    <x v="1"/>
  </r>
  <r>
    <s v="c8d436"/>
    <n v="3"/>
    <n v="23"/>
    <s v="f"/>
    <s v="f5f650"/>
    <d v="1899-12-30T00:48:12"/>
    <n v="10"/>
    <x v="664"/>
    <n v="2.0384321946768789E-2"/>
    <x v="1"/>
  </r>
  <r>
    <s v="2a2353"/>
    <n v="3"/>
    <n v="23"/>
    <s v="f"/>
    <s v="f5f650"/>
    <d v="1899-12-30T00:48:12"/>
    <n v="57"/>
    <x v="164"/>
    <n v="0.1161906350965821"/>
    <x v="1"/>
  </r>
  <r>
    <s v="e83aa3"/>
    <n v="5"/>
    <n v="16"/>
    <s v="f"/>
    <s v="f3b2b5"/>
    <d v="1899-12-30T00:11:28"/>
    <n v="32"/>
    <x v="355"/>
    <n v="0.11859969132665477"/>
    <x v="0"/>
  </r>
  <r>
    <s v="e31d39"/>
    <n v="1"/>
    <n v="16"/>
    <s v="f"/>
    <s v="f3b2b5"/>
    <d v="1899-12-30T00:11:28"/>
    <n v="10"/>
    <x v="986"/>
    <n v="7.4124807079159229E-3"/>
    <x v="0"/>
  </r>
  <r>
    <s v="72f5d4"/>
    <n v="1"/>
    <n v="16"/>
    <s v="f"/>
    <s v="f3b2b5"/>
    <d v="1899-12-30T00:11:28"/>
    <n v="19"/>
    <x v="138"/>
    <n v="1.4083713345040253E-2"/>
    <x v="0"/>
  </r>
  <r>
    <s v="5d267b"/>
    <n v="5"/>
    <n v="16"/>
    <s v="f"/>
    <s v="f3b2b5"/>
    <d v="1899-12-30T00:11:28"/>
    <n v="40"/>
    <x v="964"/>
    <n v="0.14824961415831844"/>
    <x v="1"/>
  </r>
  <r>
    <s v="e83aa3"/>
    <n v="2"/>
    <n v="11"/>
    <s v="t"/>
    <s v="149c32"/>
    <d v="1899-12-30T00:42:16"/>
    <n v="32"/>
    <x v="345"/>
    <n v="5.026367870510607E-2"/>
    <x v="0"/>
  </r>
  <r>
    <s v="d5e9a6"/>
    <n v="4"/>
    <n v="11"/>
    <s v="t"/>
    <s v="149c32"/>
    <d v="1899-12-30T00:42:16"/>
    <n v="23"/>
    <x v="1174"/>
    <n v="7.2254038138589979E-2"/>
    <x v="0"/>
  </r>
  <r>
    <s v="72f5d4"/>
    <n v="2"/>
    <n v="11"/>
    <s v="t"/>
    <s v="149c32"/>
    <d v="1899-12-30T00:42:16"/>
    <n v="19"/>
    <x v="847"/>
    <n v="2.9844059231156728E-2"/>
    <x v="0"/>
  </r>
  <r>
    <s v="9ec847"/>
    <n v="3"/>
    <n v="11"/>
    <s v="t"/>
    <s v="149c32"/>
    <d v="1899-12-30T00:42:16"/>
    <n v="54"/>
    <x v="818"/>
    <n v="0.12722993672229974"/>
    <x v="0"/>
  </r>
  <r>
    <s v="c8d436"/>
    <n v="2"/>
    <n v="11"/>
    <s v="t"/>
    <s v="149c32"/>
    <d v="1899-12-30T00:42:16"/>
    <n v="10"/>
    <x v="676"/>
    <n v="1.5707399595345648E-2"/>
    <x v="1"/>
  </r>
  <r>
    <s v="2a2353"/>
    <n v="2"/>
    <n v="11"/>
    <s v="t"/>
    <s v="149c32"/>
    <d v="1899-12-30T00:42:16"/>
    <n v="57"/>
    <x v="798"/>
    <n v="8.9532177693470189E-2"/>
    <x v="1"/>
  </r>
  <r>
    <s v="b9a74d"/>
    <n v="2"/>
    <n v="11"/>
    <s v="t"/>
    <s v="149c32"/>
    <d v="1899-12-30T00:42:16"/>
    <n v="17"/>
    <x v="25"/>
    <n v="2.6702579312087599E-2"/>
    <x v="1"/>
  </r>
  <r>
    <s v="e83aa3"/>
    <n v="5"/>
    <n v="15"/>
    <s v="t"/>
    <s v="10b337"/>
    <d v="2021-07-02T19:53:00"/>
    <n v="32"/>
    <x v="594"/>
    <n v="0.12001159241387685"/>
    <x v="0"/>
  </r>
  <r>
    <s v="e31d39"/>
    <n v="1"/>
    <n v="15"/>
    <s v="t"/>
    <s v="10b337"/>
    <d v="2021-07-02T19:53:00"/>
    <n v="10"/>
    <x v="835"/>
    <n v="7.5007245258673031E-3"/>
    <x v="0"/>
  </r>
  <r>
    <s v="d5e9a6"/>
    <n v="3"/>
    <n v="15"/>
    <s v="t"/>
    <s v="10b337"/>
    <d v="2021-07-02T19:53:00"/>
    <n v="23"/>
    <x v="633"/>
    <n v="5.1754999228484394E-2"/>
    <x v="0"/>
  </r>
  <r>
    <s v="72f5d4"/>
    <n v="1"/>
    <n v="15"/>
    <s v="t"/>
    <s v="10b337"/>
    <d v="2021-07-02T19:53:00"/>
    <n v="19"/>
    <x v="634"/>
    <n v="1.4251376599147873E-2"/>
    <x v="0"/>
  </r>
  <r>
    <s v="5d267b"/>
    <n v="5"/>
    <n v="15"/>
    <s v="t"/>
    <s v="10b337"/>
    <d v="2021-07-02T19:53:00"/>
    <n v="40"/>
    <x v="185"/>
    <n v="0.15001449051734606"/>
    <x v="1"/>
  </r>
  <r>
    <s v="c8d436"/>
    <n v="3"/>
    <n v="15"/>
    <s v="t"/>
    <s v="10b337"/>
    <d v="2021-07-02T19:53:00"/>
    <n v="10"/>
    <x v="595"/>
    <n v="2.2502173577601911E-2"/>
    <x v="1"/>
  </r>
  <r>
    <s v="2a2353"/>
    <n v="4"/>
    <n v="15"/>
    <s v="t"/>
    <s v="10b337"/>
    <d v="2021-07-02T19:53:00"/>
    <n v="57"/>
    <x v="171"/>
    <n v="0.17101651918977451"/>
    <x v="1"/>
  </r>
  <r>
    <s v="d5e9a6"/>
    <n v="5"/>
    <n v="10"/>
    <s v="f"/>
    <n v="45348"/>
    <d v="1899-12-30T00:06:39"/>
    <n v="23"/>
    <x v="757"/>
    <n v="9.1332351579678339E-2"/>
    <x v="0"/>
  </r>
  <r>
    <s v="72f5d4"/>
    <n v="5"/>
    <n v="10"/>
    <s v="f"/>
    <n v="45348"/>
    <d v="1899-12-30T00:06:39"/>
    <n v="19"/>
    <x v="1124"/>
    <n v="7.5448464348429931E-2"/>
    <x v="0"/>
  </r>
  <r>
    <s v="c4a632"/>
    <n v="2"/>
    <n v="6"/>
    <s v="t"/>
    <s v="2ca9e3"/>
    <d v="1899-12-30T00:41:23"/>
    <n v="13"/>
    <x v="462"/>
    <n v="2.1566789107317279E-2"/>
    <x v="0"/>
  </r>
  <r>
    <s v="e83aa3"/>
    <n v="5"/>
    <n v="6"/>
    <s v="t"/>
    <s v="2ca9e3"/>
    <d v="1899-12-30T00:41:23"/>
    <n v="32"/>
    <x v="830"/>
    <n v="0.13271870219887555"/>
    <x v="0"/>
  </r>
  <r>
    <s v="e31d39"/>
    <n v="4"/>
    <n v="6"/>
    <s v="t"/>
    <s v="2ca9e3"/>
    <d v="1899-12-30T00:41:23"/>
    <n v="10"/>
    <x v="281"/>
    <n v="3.3179675549718887E-2"/>
    <x v="0"/>
  </r>
  <r>
    <s v="72f5d4"/>
    <n v="4"/>
    <n v="6"/>
    <s v="t"/>
    <s v="2ca9e3"/>
    <d v="1899-12-30T00:41:23"/>
    <n v="19"/>
    <x v="1106"/>
    <n v="6.3041383544465895E-2"/>
    <x v="0"/>
  </r>
  <r>
    <s v="9ec847"/>
    <n v="1"/>
    <n v="6"/>
    <s v="t"/>
    <s v="2ca9e3"/>
    <d v="1899-12-30T00:41:23"/>
    <n v="54"/>
    <x v="1084"/>
    <n v="4.4792561992120505E-2"/>
    <x v="0"/>
  </r>
  <r>
    <s v="c8d436"/>
    <n v="1"/>
    <n v="6"/>
    <s v="t"/>
    <s v="2ca9e3"/>
    <d v="1899-12-30T00:41:23"/>
    <n v="10"/>
    <x v="192"/>
    <n v="8.2949188874297218E-3"/>
    <x v="1"/>
  </r>
  <r>
    <s v="f084eb"/>
    <n v="4"/>
    <n v="6"/>
    <s v="t"/>
    <s v="2ca9e3"/>
    <d v="1899-12-30T00:41:23"/>
    <n v="36"/>
    <x v="717"/>
    <n v="0.11944683197898801"/>
    <x v="1"/>
  </r>
  <r>
    <s v="e83aa3"/>
    <n v="4"/>
    <n v="21"/>
    <s v="t"/>
    <s v="202da0"/>
    <d v="1899-12-30T00:32:04"/>
    <n v="32"/>
    <x v="1160"/>
    <n v="8.9232148712435497E-2"/>
    <x v="0"/>
  </r>
  <r>
    <s v="e31d39"/>
    <n v="1"/>
    <n v="21"/>
    <s v="t"/>
    <s v="202da0"/>
    <d v="1899-12-30T00:32:04"/>
    <n v="10"/>
    <x v="979"/>
    <n v="6.9712616181590225E-3"/>
    <x v="0"/>
  </r>
  <r>
    <s v="9ec847"/>
    <n v="3"/>
    <n v="21"/>
    <s v="t"/>
    <s v="202da0"/>
    <d v="1899-12-30T00:32:04"/>
    <n v="54"/>
    <x v="711"/>
    <n v="0.11293443821417617"/>
    <x v="0"/>
  </r>
  <r>
    <s v="5d267b"/>
    <n v="2"/>
    <n v="21"/>
    <s v="t"/>
    <s v="202da0"/>
    <d v="1899-12-30T00:32:04"/>
    <n v="40"/>
    <x v="303"/>
    <n v="5.577009294527218E-2"/>
    <x v="1"/>
  </r>
  <r>
    <s v="c8d436"/>
    <n v="1"/>
    <n v="21"/>
    <s v="t"/>
    <s v="202da0"/>
    <d v="1899-12-30T00:32:04"/>
    <n v="10"/>
    <x v="979"/>
    <n v="6.9712616181590225E-3"/>
    <x v="1"/>
  </r>
  <r>
    <s v="b9a74d"/>
    <n v="5"/>
    <n v="21"/>
    <s v="t"/>
    <s v="202da0"/>
    <d v="1899-12-30T00:32:04"/>
    <n v="17"/>
    <x v="721"/>
    <n v="5.9255723754351695E-2"/>
    <x v="1"/>
  </r>
  <r>
    <s v="e31d39"/>
    <n v="2"/>
    <n v="17"/>
    <s v="f"/>
    <s v="34a45f"/>
    <d v="1899-12-30T00:19:32"/>
    <n v="10"/>
    <x v="787"/>
    <n v="1.4648473779929085E-2"/>
    <x v="0"/>
  </r>
  <r>
    <s v="d5e9a6"/>
    <n v="4"/>
    <n v="17"/>
    <s v="f"/>
    <s v="34a45f"/>
    <d v="1899-12-30T00:19:32"/>
    <n v="23"/>
    <x v="1032"/>
    <n v="6.7382979387673791E-2"/>
    <x v="0"/>
  </r>
  <r>
    <s v="72f5d4"/>
    <n v="3"/>
    <n v="17"/>
    <s v="f"/>
    <s v="34a45f"/>
    <d v="1899-12-30T00:19:32"/>
    <n v="19"/>
    <x v="931"/>
    <n v="4.1748150272797886E-2"/>
    <x v="0"/>
  </r>
  <r>
    <s v="5d267b"/>
    <n v="1"/>
    <n v="17"/>
    <s v="f"/>
    <s v="34a45f"/>
    <d v="1899-12-30T00:19:32"/>
    <n v="40"/>
    <x v="285"/>
    <n v="2.9296947559858171E-2"/>
    <x v="1"/>
  </r>
  <r>
    <s v="2a2353"/>
    <n v="3"/>
    <n v="17"/>
    <s v="f"/>
    <s v="34a45f"/>
    <d v="1899-12-30T00:19:32"/>
    <n v="57"/>
    <x v="609"/>
    <n v="0.12524445081839367"/>
    <x v="1"/>
  </r>
  <r>
    <s v="f084eb"/>
    <n v="1"/>
    <n v="17"/>
    <s v="f"/>
    <s v="34a45f"/>
    <d v="1899-12-30T00:19:32"/>
    <n v="36"/>
    <x v="908"/>
    <n v="2.6367252803872351E-2"/>
    <x v="1"/>
  </r>
  <r>
    <s v="2feb6b"/>
    <n v="3"/>
    <n v="17"/>
    <s v="f"/>
    <s v="34a45f"/>
    <d v="1899-12-30T00:19:32"/>
    <n v="29"/>
    <x v="1019"/>
    <n v="6.3720860942691526E-2"/>
    <x v="1"/>
  </r>
  <r>
    <s v="e83aa3"/>
    <n v="1"/>
    <n v="5"/>
    <s v="t"/>
    <s v="3a0a40"/>
    <d v="1899-12-30T00:00:24"/>
    <n v="32"/>
    <x v="88"/>
    <n v="2.6826120657219531E-2"/>
    <x v="0"/>
  </r>
  <r>
    <s v="72f5d4"/>
    <n v="4"/>
    <n v="5"/>
    <s v="t"/>
    <s v="3a0a40"/>
    <d v="1899-12-30T00:00:24"/>
    <n v="19"/>
    <x v="379"/>
    <n v="6.3712036560896385E-2"/>
    <x v="0"/>
  </r>
  <r>
    <s v="9ec847"/>
    <n v="5"/>
    <n v="5"/>
    <s v="t"/>
    <s v="3a0a40"/>
    <d v="1899-12-30T00:00:24"/>
    <n v="54"/>
    <x v="1008"/>
    <n v="0.22634539304528978"/>
    <x v="0"/>
  </r>
  <r>
    <s v="2a2353"/>
    <n v="3"/>
    <n v="5"/>
    <s v="t"/>
    <s v="3a0a40"/>
    <d v="1899-12-30T00:00:24"/>
    <n v="57"/>
    <x v="984"/>
    <n v="0.14335208226201684"/>
    <x v="1"/>
  </r>
  <r>
    <s v="b9a74d"/>
    <n v="5"/>
    <n v="5"/>
    <s v="t"/>
    <s v="3a0a40"/>
    <d v="1899-12-30T00:00:24"/>
    <n v="17"/>
    <x v="1070"/>
    <n v="7.1256882995739373E-2"/>
    <x v="1"/>
  </r>
  <r>
    <s v="2feb6b"/>
    <n v="4"/>
    <n v="5"/>
    <s v="t"/>
    <s v="3a0a40"/>
    <d v="1899-12-30T00:00:24"/>
    <n v="29"/>
    <x v="1053"/>
    <n v="9.7244687382420786E-2"/>
    <x v="1"/>
  </r>
  <r>
    <s v="d5e9a6"/>
    <n v="3"/>
    <n v="19"/>
    <s v="t"/>
    <s v="3f12ac"/>
    <d v="1899-12-30T00:02:58"/>
    <n v="23"/>
    <x v="94"/>
    <n v="4.9319469853026307E-2"/>
    <x v="0"/>
  </r>
  <r>
    <s v="72f5d4"/>
    <n v="2"/>
    <n v="19"/>
    <s v="t"/>
    <s v="3f12ac"/>
    <d v="1899-12-30T00:02:58"/>
    <n v="19"/>
    <x v="1090"/>
    <n v="2.7161447165434775E-2"/>
    <x v="0"/>
  </r>
  <r>
    <s v="9ec847"/>
    <n v="1"/>
    <n v="19"/>
    <s v="t"/>
    <s v="3f12ac"/>
    <d v="1899-12-30T00:02:58"/>
    <n v="54"/>
    <x v="955"/>
    <n v="3.8597845971933629E-2"/>
    <x v="0"/>
  </r>
  <r>
    <s v="2a2353"/>
    <n v="3"/>
    <n v="19"/>
    <s v="t"/>
    <s v="3f12ac"/>
    <d v="1899-12-30T00:02:58"/>
    <n v="57"/>
    <x v="53"/>
    <n v="0.12222651224445651"/>
    <x v="1"/>
  </r>
  <r>
    <s v="b9a74d"/>
    <n v="4"/>
    <n v="19"/>
    <s v="t"/>
    <s v="3f12ac"/>
    <d v="1899-12-30T00:02:58"/>
    <n v="17"/>
    <x v="278"/>
    <n v="4.8604694927620123E-2"/>
    <x v="1"/>
  </r>
  <r>
    <s v="e31d39"/>
    <n v="1"/>
    <n v="9"/>
    <s v="t"/>
    <s v="a2d359"/>
    <d v="1899-12-30T00:04:13"/>
    <n v="10"/>
    <x v="153"/>
    <n v="8.0301874335755846E-3"/>
    <x v="0"/>
  </r>
  <r>
    <s v="72f5d4"/>
    <n v="3"/>
    <n v="9"/>
    <s v="t"/>
    <s v="a2d359"/>
    <d v="1899-12-30T00:04:13"/>
    <n v="19"/>
    <x v="573"/>
    <n v="4.5772068371380828E-2"/>
    <x v="0"/>
  </r>
  <r>
    <s v="5d267b"/>
    <n v="3"/>
    <n v="9"/>
    <s v="t"/>
    <s v="a2d359"/>
    <d v="1899-12-30T00:04:13"/>
    <n v="40"/>
    <x v="156"/>
    <n v="9.6362249202907008E-2"/>
    <x v="1"/>
  </r>
  <r>
    <s v="2a2353"/>
    <n v="3"/>
    <n v="9"/>
    <s v="t"/>
    <s v="a2d359"/>
    <d v="1899-12-30T00:04:13"/>
    <n v="57"/>
    <x v="904"/>
    <n v="0.13731620511414247"/>
    <x v="1"/>
  </r>
  <r>
    <s v="c4a632"/>
    <n v="5"/>
    <n v="21"/>
    <s v="t"/>
    <s v="adfa20"/>
    <d v="1899-12-30T00:49:16"/>
    <n v="13"/>
    <x v="4"/>
    <n v="4.5313200518033649E-2"/>
    <x v="0"/>
  </r>
  <r>
    <s v="d5e9a6"/>
    <n v="2"/>
    <n v="21"/>
    <s v="t"/>
    <s v="adfa20"/>
    <d v="1899-12-30T00:49:16"/>
    <n v="23"/>
    <x v="425"/>
    <n v="3.2067803443531509E-2"/>
    <x v="0"/>
  </r>
  <r>
    <s v="72f5d4"/>
    <n v="2"/>
    <n v="21"/>
    <s v="t"/>
    <s v="adfa20"/>
    <d v="1899-12-30T00:49:16"/>
    <n v="19"/>
    <x v="402"/>
    <n v="2.649079414900429E-2"/>
    <x v="0"/>
  </r>
  <r>
    <s v="5d267b"/>
    <n v="4"/>
    <n v="21"/>
    <s v="t"/>
    <s v="adfa20"/>
    <d v="1899-12-30T00:49:16"/>
    <n v="40"/>
    <x v="10"/>
    <n v="0.11154018589054436"/>
    <x v="1"/>
  </r>
  <r>
    <s v="b9a74d"/>
    <n v="4"/>
    <n v="21"/>
    <s v="t"/>
    <s v="adfa20"/>
    <d v="1899-12-30T00:49:16"/>
    <n v="17"/>
    <x v="15"/>
    <n v="4.7404579003481349E-2"/>
    <x v="1"/>
  </r>
  <r>
    <s v="2feb6b"/>
    <n v="5"/>
    <n v="21"/>
    <s v="t"/>
    <s v="adfa20"/>
    <d v="1899-12-30T00:49:16"/>
    <n v="29"/>
    <x v="853"/>
    <n v="0.10108329346330584"/>
    <x v="1"/>
  </r>
  <r>
    <s v="c4a632"/>
    <n v="1"/>
    <n v="9"/>
    <s v="t"/>
    <s v="79dfc9"/>
    <d v="1899-12-30T00:40:55"/>
    <n v="13"/>
    <x v="755"/>
    <n v="1.0439243663648259E-2"/>
    <x v="0"/>
  </r>
  <r>
    <s v="e83aa3"/>
    <n v="1"/>
    <n v="9"/>
    <s v="t"/>
    <s v="79dfc9"/>
    <d v="1899-12-30T00:40:55"/>
    <n v="32"/>
    <x v="74"/>
    <n v="2.5696599787441866E-2"/>
    <x v="0"/>
  </r>
  <r>
    <s v="e31d39"/>
    <n v="5"/>
    <n v="9"/>
    <s v="t"/>
    <s v="79dfc9"/>
    <d v="1899-12-30T00:40:55"/>
    <n v="10"/>
    <x v="79"/>
    <n v="4.0150937167877918E-2"/>
    <x v="0"/>
  </r>
  <r>
    <s v="d5e9a6"/>
    <n v="3"/>
    <n v="9"/>
    <s v="t"/>
    <s v="79dfc9"/>
    <d v="1899-12-30T00:40:55"/>
    <n v="23"/>
    <x v="740"/>
    <n v="5.5408293291671525E-2"/>
    <x v="0"/>
  </r>
  <r>
    <s v="2a2353"/>
    <n v="3"/>
    <n v="9"/>
    <s v="t"/>
    <s v="79dfc9"/>
    <d v="1899-12-30T00:40:55"/>
    <n v="57"/>
    <x v="904"/>
    <n v="0.13731620511414247"/>
    <x v="1"/>
  </r>
  <r>
    <s v="b9a74d"/>
    <n v="2"/>
    <n v="9"/>
    <s v="t"/>
    <s v="79dfc9"/>
    <d v="1899-12-30T00:40:55"/>
    <n v="17"/>
    <x v="82"/>
    <n v="2.7302637274156986E-2"/>
    <x v="1"/>
  </r>
  <r>
    <s v="c4a632"/>
    <n v="3"/>
    <n v="9"/>
    <s v="f"/>
    <s v="043cf4"/>
    <d v="1899-12-30T00:18:43"/>
    <n v="13"/>
    <x v="1128"/>
    <n v="3.1317730990944773E-2"/>
    <x v="0"/>
  </r>
  <r>
    <s v="e31d39"/>
    <n v="4"/>
    <n v="9"/>
    <s v="f"/>
    <s v="043cf4"/>
    <d v="1899-12-30T00:18:43"/>
    <n v="10"/>
    <x v="75"/>
    <n v="3.2120749734302338E-2"/>
    <x v="0"/>
  </r>
  <r>
    <s v="d5e9a6"/>
    <n v="3"/>
    <n v="9"/>
    <s v="f"/>
    <s v="043cf4"/>
    <d v="1899-12-30T00:18:43"/>
    <n v="23"/>
    <x v="740"/>
    <n v="5.5408293291671525E-2"/>
    <x v="0"/>
  </r>
  <r>
    <s v="72f5d4"/>
    <n v="5"/>
    <n v="9"/>
    <s v="f"/>
    <s v="043cf4"/>
    <d v="1899-12-30T00:18:43"/>
    <n v="19"/>
    <x v="1178"/>
    <n v="7.6286780618968042E-2"/>
    <x v="0"/>
  </r>
  <r>
    <s v="9ec847"/>
    <n v="5"/>
    <n v="9"/>
    <s v="f"/>
    <s v="043cf4"/>
    <d v="1899-12-30T00:18:43"/>
    <n v="54"/>
    <x v="741"/>
    <n v="0.21681506070654077"/>
    <x v="0"/>
  </r>
  <r>
    <s v="f084eb"/>
    <n v="5"/>
    <n v="9"/>
    <s v="f"/>
    <s v="043cf4"/>
    <d v="1899-12-30T00:18:43"/>
    <n v="36"/>
    <x v="409"/>
    <n v="0.1445433738043605"/>
    <x v="1"/>
  </r>
  <r>
    <s v="c4a632"/>
    <n v="5"/>
    <n v="8"/>
    <s v="f"/>
    <s v="b03c22"/>
    <d v="1899-12-30T00:32:07"/>
    <n v="13"/>
    <x v="323"/>
    <n v="5.2769803134925269E-2"/>
    <x v="0"/>
  </r>
  <r>
    <s v="e83aa3"/>
    <n v="3"/>
    <n v="8"/>
    <s v="f"/>
    <s v="b03c22"/>
    <d v="1899-12-30T00:32:07"/>
    <n v="32"/>
    <x v="947"/>
    <n v="7.7936940014658854E-2"/>
    <x v="0"/>
  </r>
  <r>
    <s v="f084eb"/>
    <n v="1"/>
    <n v="8"/>
    <s v="f"/>
    <s v="b03c22"/>
    <d v="1899-12-30T00:32:07"/>
    <n v="36"/>
    <x v="981"/>
    <n v="2.9226352505497072E-2"/>
    <x v="1"/>
  </r>
  <r>
    <s v="b9a74d"/>
    <n v="3"/>
    <n v="8"/>
    <s v="f"/>
    <s v="b03c22"/>
    <d v="1899-12-30T00:32:07"/>
    <n v="17"/>
    <x v="480"/>
    <n v="4.1403999382787514E-2"/>
    <x v="1"/>
  </r>
  <r>
    <s v="e83aa3"/>
    <n v="2"/>
    <n v="15"/>
    <s v="t"/>
    <s v="1fb05a"/>
    <d v="1899-12-30T00:40:31"/>
    <n v="32"/>
    <x v="865"/>
    <n v="4.8004636965550733E-2"/>
    <x v="0"/>
  </r>
  <r>
    <s v="d5e9a6"/>
    <n v="2"/>
    <n v="15"/>
    <s v="t"/>
    <s v="1fb05a"/>
    <d v="1899-12-30T00:40:31"/>
    <n v="23"/>
    <x v="630"/>
    <n v="3.4503332818989596E-2"/>
    <x v="0"/>
  </r>
  <r>
    <s v="9ec847"/>
    <n v="4"/>
    <n v="15"/>
    <s v="t"/>
    <s v="1fb05a"/>
    <d v="1899-12-30T00:40:31"/>
    <n v="54"/>
    <x v="63"/>
    <n v="0.16201564975873375"/>
    <x v="0"/>
  </r>
  <r>
    <s v="5d267b"/>
    <n v="1"/>
    <n v="15"/>
    <s v="t"/>
    <s v="1fb05a"/>
    <d v="1899-12-30T00:40:31"/>
    <n v="40"/>
    <x v="64"/>
    <n v="3.0002898103469212E-2"/>
    <x v="1"/>
  </r>
  <r>
    <s v="c8d436"/>
    <n v="3"/>
    <n v="15"/>
    <s v="t"/>
    <s v="1fb05a"/>
    <d v="1899-12-30T00:40:31"/>
    <n v="10"/>
    <x v="595"/>
    <n v="2.2502173577601911E-2"/>
    <x v="1"/>
  </r>
  <r>
    <s v="2a2353"/>
    <n v="1"/>
    <n v="15"/>
    <s v="t"/>
    <s v="1fb05a"/>
    <d v="1899-12-30T00:40:31"/>
    <n v="57"/>
    <x v="169"/>
    <n v="4.2754129797443627E-2"/>
    <x v="1"/>
  </r>
  <r>
    <s v="f084eb"/>
    <n v="5"/>
    <n v="15"/>
    <s v="t"/>
    <s v="1fb05a"/>
    <d v="1899-12-30T00:40:31"/>
    <n v="36"/>
    <x v="65"/>
    <n v="0.13501304146561144"/>
    <x v="1"/>
  </r>
  <r>
    <s v="2feb6b"/>
    <n v="1"/>
    <n v="15"/>
    <s v="t"/>
    <s v="1fb05a"/>
    <d v="1899-12-30T00:40:31"/>
    <n v="29"/>
    <x v="566"/>
    <n v="2.1752101125015178E-2"/>
    <x v="1"/>
  </r>
  <r>
    <s v="c4a632"/>
    <n v="3"/>
    <n v="14"/>
    <s v="f"/>
    <s v="1169cf"/>
    <d v="1899-12-30T00:32:33"/>
    <n v="13"/>
    <x v="439"/>
    <n v="2.9596976540892862E-2"/>
    <x v="0"/>
  </r>
  <r>
    <s v="e83aa3"/>
    <n v="1"/>
    <n v="14"/>
    <s v="f"/>
    <s v="1169cf"/>
    <d v="1899-12-30T00:32:33"/>
    <n v="32"/>
    <x v="440"/>
    <n v="2.4284698700219785E-2"/>
    <x v="0"/>
  </r>
  <r>
    <s v="72f5d4"/>
    <n v="3"/>
    <n v="14"/>
    <s v="f"/>
    <s v="1169cf"/>
    <d v="1899-12-30T00:32:33"/>
    <n v="19"/>
    <x v="31"/>
    <n v="4.3257119559766487E-2"/>
    <x v="0"/>
  </r>
  <r>
    <s v="9ec847"/>
    <n v="2"/>
    <n v="14"/>
    <s v="f"/>
    <s v="1169cf"/>
    <d v="1899-12-30T00:32:33"/>
    <n v="54"/>
    <x v="470"/>
    <n v="8.1960858113241775E-2"/>
    <x v="0"/>
  </r>
  <r>
    <s v="5d267b"/>
    <n v="1"/>
    <n v="14"/>
    <s v="f"/>
    <s v="1169cf"/>
    <d v="1899-12-30T00:32:33"/>
    <n v="40"/>
    <x v="391"/>
    <n v="3.035587337527473E-2"/>
    <x v="1"/>
  </r>
  <r>
    <s v="f084eb"/>
    <n v="4"/>
    <n v="14"/>
    <s v="f"/>
    <s v="1169cf"/>
    <d v="1899-12-30T00:32:33"/>
    <n v="36"/>
    <x v="549"/>
    <n v="0.10928114415098904"/>
    <x v="1"/>
  </r>
  <r>
    <s v="2feb6b"/>
    <n v="3"/>
    <n v="14"/>
    <s v="f"/>
    <s v="1169cf"/>
    <d v="1899-12-30T00:32:33"/>
    <n v="29"/>
    <x v="558"/>
    <n v="6.602402459122253E-2"/>
    <x v="1"/>
  </r>
  <r>
    <s v="c4a632"/>
    <n v="1"/>
    <n v="24"/>
    <s v="t"/>
    <n v="7430000"/>
    <d v="1899-12-30T00:34:45"/>
    <n v="13"/>
    <x v="712"/>
    <n v="8.7184892135963483E-3"/>
    <x v="0"/>
  </r>
  <r>
    <s v="e83aa3"/>
    <n v="2"/>
    <n v="24"/>
    <s v="t"/>
    <n v="7430000"/>
    <d v="1899-12-30T00:34:45"/>
    <n v="32"/>
    <x v="713"/>
    <n v="4.2921793051551249E-2"/>
    <x v="0"/>
  </r>
  <r>
    <s v="72f5d4"/>
    <n v="5"/>
    <n v="24"/>
    <s v="t"/>
    <n v="7430000"/>
    <d v="1899-12-30T00:34:45"/>
    <n v="19"/>
    <x v="379"/>
    <n v="6.3712036560896385E-2"/>
    <x v="0"/>
  </r>
  <r>
    <s v="9ec847"/>
    <n v="4"/>
    <n v="24"/>
    <s v="t"/>
    <n v="7430000"/>
    <d v="1899-12-30T00:34:45"/>
    <n v="54"/>
    <x v="540"/>
    <n v="0.14486105154898546"/>
    <x v="0"/>
  </r>
  <r>
    <s v="5d267b"/>
    <n v="5"/>
    <n v="24"/>
    <s v="t"/>
    <n v="7430000"/>
    <d v="1899-12-30T00:34:45"/>
    <n v="40"/>
    <x v="499"/>
    <n v="0.13413060328609766"/>
    <x v="1"/>
  </r>
  <r>
    <s v="2a2353"/>
    <n v="2"/>
    <n v="24"/>
    <s v="t"/>
    <n v="7430000"/>
    <d v="1899-12-30T00:34:45"/>
    <n v="57"/>
    <x v="954"/>
    <n v="7.6454443873075664E-2"/>
    <x v="1"/>
  </r>
  <r>
    <s v="f084eb"/>
    <n v="2"/>
    <n v="24"/>
    <s v="t"/>
    <n v="7430000"/>
    <d v="1899-12-30T00:34:45"/>
    <n v="36"/>
    <x v="29"/>
    <n v="4.8287017182995155E-2"/>
    <x v="1"/>
  </r>
  <r>
    <s v="b9a74d"/>
    <n v="4"/>
    <n v="24"/>
    <s v="t"/>
    <n v="7430000"/>
    <d v="1899-12-30T00:34:45"/>
    <n v="17"/>
    <x v="383"/>
    <n v="4.5604405117273206E-2"/>
    <x v="1"/>
  </r>
  <r>
    <s v="c4a632"/>
    <n v="3"/>
    <n v="14"/>
    <s v="t"/>
    <s v="9a769c"/>
    <d v="1899-12-30T00:55:07"/>
    <n v="13"/>
    <x v="439"/>
    <n v="2.9596976540892862E-2"/>
    <x v="0"/>
  </r>
  <r>
    <s v="e83aa3"/>
    <n v="2"/>
    <n v="14"/>
    <s v="t"/>
    <s v="9a769c"/>
    <d v="1899-12-30T00:55:07"/>
    <n v="32"/>
    <x v="1175"/>
    <n v="4.8569397400439571E-2"/>
    <x v="0"/>
  </r>
  <r>
    <s v="e31d39"/>
    <n v="5"/>
    <n v="14"/>
    <s v="t"/>
    <s v="9a769c"/>
    <d v="1899-12-30T00:55:07"/>
    <n v="10"/>
    <x v="374"/>
    <n v="3.794484171909341E-2"/>
    <x v="0"/>
  </r>
  <r>
    <s v="72f5d4"/>
    <n v="5"/>
    <n v="14"/>
    <s v="t"/>
    <s v="9a769c"/>
    <d v="1899-12-30T00:55:07"/>
    <n v="19"/>
    <x v="814"/>
    <n v="7.2095199266277485E-2"/>
    <x v="0"/>
  </r>
  <r>
    <s v="5d267b"/>
    <n v="3"/>
    <n v="14"/>
    <s v="t"/>
    <s v="9a769c"/>
    <d v="1899-12-30T00:55:07"/>
    <n v="40"/>
    <x v="352"/>
    <n v="9.10676201258242E-2"/>
    <x v="1"/>
  </r>
  <r>
    <s v="2a2353"/>
    <n v="5"/>
    <n v="14"/>
    <s v="t"/>
    <s v="9a769c"/>
    <d v="1899-12-30T00:55:07"/>
    <n v="57"/>
    <x v="375"/>
    <n v="0.21628559779883247"/>
    <x v="1"/>
  </r>
  <r>
    <s v="b9a74d"/>
    <n v="3"/>
    <n v="14"/>
    <s v="t"/>
    <s v="9a769c"/>
    <d v="1899-12-30T00:55:07"/>
    <n v="17"/>
    <x v="47"/>
    <n v="3.8703738553475288E-2"/>
    <x v="1"/>
  </r>
  <r>
    <s v="e83aa3"/>
    <n v="1"/>
    <n v="17"/>
    <s v="t"/>
    <s v="a44927"/>
    <d v="1899-12-30T00:32:45"/>
    <n v="32"/>
    <x v="284"/>
    <n v="2.3437558047886536E-2"/>
    <x v="0"/>
  </r>
  <r>
    <s v="e31d39"/>
    <n v="2"/>
    <n v="17"/>
    <s v="t"/>
    <s v="a44927"/>
    <d v="1899-12-30T00:32:45"/>
    <n v="10"/>
    <x v="787"/>
    <n v="1.4648473779929085E-2"/>
    <x v="0"/>
  </r>
  <r>
    <s v="d5e9a6"/>
    <n v="2"/>
    <n v="17"/>
    <s v="t"/>
    <s v="a44927"/>
    <d v="1899-12-30T00:32:45"/>
    <n v="23"/>
    <x v="1023"/>
    <n v="3.3691489693836896E-2"/>
    <x v="0"/>
  </r>
  <r>
    <s v="72f5d4"/>
    <n v="5"/>
    <n v="17"/>
    <s v="t"/>
    <s v="a44927"/>
    <d v="1899-12-30T00:32:45"/>
    <n v="19"/>
    <x v="907"/>
    <n v="6.9580250454663151E-2"/>
    <x v="0"/>
  </r>
  <r>
    <s v="5d267b"/>
    <n v="3"/>
    <n v="17"/>
    <s v="t"/>
    <s v="a44927"/>
    <d v="1899-12-30T00:32:45"/>
    <n v="40"/>
    <x v="786"/>
    <n v="8.7890842679574505E-2"/>
    <x v="1"/>
  </r>
  <r>
    <s v="c8d436"/>
    <n v="1"/>
    <n v="17"/>
    <s v="t"/>
    <s v="a44927"/>
    <d v="1899-12-30T00:32:45"/>
    <n v="10"/>
    <x v="1007"/>
    <n v="7.3242368899645426E-3"/>
    <x v="1"/>
  </r>
  <r>
    <s v="2a2353"/>
    <n v="2"/>
    <n v="17"/>
    <s v="t"/>
    <s v="a44927"/>
    <d v="1899-12-30T00:32:45"/>
    <n v="57"/>
    <x v="1118"/>
    <n v="8.3496300545595772E-2"/>
    <x v="1"/>
  </r>
  <r>
    <s v="f084eb"/>
    <n v="4"/>
    <n v="17"/>
    <s v="t"/>
    <s v="a44927"/>
    <d v="1899-12-30T00:32:45"/>
    <n v="36"/>
    <x v="610"/>
    <n v="0.10546901121548941"/>
    <x v="1"/>
  </r>
  <r>
    <s v="2feb6b"/>
    <n v="4"/>
    <n v="17"/>
    <s v="t"/>
    <s v="a44927"/>
    <d v="1899-12-30T00:32:45"/>
    <n v="29"/>
    <x v="932"/>
    <n v="8.4961147923588706E-2"/>
    <x v="1"/>
  </r>
  <r>
    <s v="c4a632"/>
    <n v="1"/>
    <n v="4"/>
    <s v="t"/>
    <s v="f9e724"/>
    <d v="1899-12-30T00:55:53"/>
    <n v="13"/>
    <x v="726"/>
    <n v="1.1012828480332229E-2"/>
    <x v="0"/>
  </r>
  <r>
    <s v="d5e9a6"/>
    <n v="4"/>
    <n v="4"/>
    <s v="t"/>
    <s v="f9e724"/>
    <d v="1899-12-30T00:55:53"/>
    <n v="23"/>
    <x v="728"/>
    <n v="7.793694001465884E-2"/>
    <x v="0"/>
  </r>
  <r>
    <s v="72f5d4"/>
    <n v="1"/>
    <n v="4"/>
    <s v="t"/>
    <s v="f9e724"/>
    <d v="1899-12-30T00:55:53"/>
    <n v="19"/>
    <x v="543"/>
    <n v="1.6095672394331715E-2"/>
    <x v="0"/>
  </r>
  <r>
    <s v="9ec847"/>
    <n v="1"/>
    <n v="4"/>
    <s v="t"/>
    <s v="f9e724"/>
    <d v="1899-12-30T00:55:53"/>
    <n v="54"/>
    <x v="910"/>
    <n v="4.574559522599541E-2"/>
    <x v="0"/>
  </r>
  <r>
    <s v="5d267b"/>
    <n v="4"/>
    <n v="4"/>
    <s v="t"/>
    <s v="f9e724"/>
    <d v="1899-12-30T00:55:53"/>
    <n v="40"/>
    <x v="848"/>
    <n v="0.13554250437331972"/>
    <x v="1"/>
  </r>
  <r>
    <s v="c8d436"/>
    <n v="1"/>
    <n v="4"/>
    <s v="t"/>
    <s v="f9e724"/>
    <d v="1899-12-30T00:55:53"/>
    <n v="10"/>
    <x v="542"/>
    <n v="8.4714065233324823E-3"/>
    <x v="1"/>
  </r>
  <r>
    <s v="f084eb"/>
    <n v="1"/>
    <n v="4"/>
    <s v="t"/>
    <s v="f9e724"/>
    <d v="1899-12-30T00:55:53"/>
    <n v="36"/>
    <x v="30"/>
    <n v="3.0497063483996941E-2"/>
    <x v="1"/>
  </r>
  <r>
    <s v="2feb6b"/>
    <n v="1"/>
    <n v="4"/>
    <s v="t"/>
    <s v="f9e724"/>
    <d v="1899-12-30T00:55:53"/>
    <n v="29"/>
    <x v="236"/>
    <n v="2.4567078917664204E-2"/>
    <x v="1"/>
  </r>
  <r>
    <s v="e83aa3"/>
    <n v="5"/>
    <n v="22"/>
    <s v="f"/>
    <n v="974596"/>
    <d v="1899-12-30T00:15:48"/>
    <n v="32"/>
    <x v="146"/>
    <n v="0.11012828480332229"/>
    <x v="0"/>
  </r>
  <r>
    <s v="d5e9a6"/>
    <n v="2"/>
    <n v="22"/>
    <s v="f"/>
    <n v="974596"/>
    <d v="1899-12-30T00:15:48"/>
    <n v="23"/>
    <x v="722"/>
    <n v="3.1661881880955159E-2"/>
    <x v="0"/>
  </r>
  <r>
    <s v="72f5d4"/>
    <n v="5"/>
    <n v="22"/>
    <s v="f"/>
    <n v="974596"/>
    <d v="1899-12-30T00:15:48"/>
    <n v="19"/>
    <x v="1094"/>
    <n v="6.5388669101972621E-2"/>
    <x v="0"/>
  </r>
  <r>
    <s v="9ec847"/>
    <n v="4"/>
    <n v="22"/>
    <s v="f"/>
    <n v="974596"/>
    <d v="1899-12-30T00:15:48"/>
    <n v="54"/>
    <x v="1012"/>
    <n v="0.1486731844844851"/>
    <x v="0"/>
  </r>
  <r>
    <s v="c8d436"/>
    <n v="3"/>
    <n v="22"/>
    <s v="f"/>
    <n v="974596"/>
    <d v="1899-12-30T00:15:48"/>
    <n v="10"/>
    <x v="559"/>
    <n v="2.0649053400622931E-2"/>
    <x v="1"/>
  </r>
  <r>
    <s v="2a2353"/>
    <n v="4"/>
    <n v="22"/>
    <s v="f"/>
    <n v="974596"/>
    <d v="1899-12-30T00:15:48"/>
    <n v="57"/>
    <x v="243"/>
    <n v="0.15693280584473426"/>
    <x v="1"/>
  </r>
  <r>
    <s v="2feb6b"/>
    <n v="3"/>
    <n v="22"/>
    <s v="f"/>
    <n v="974596"/>
    <d v="1899-12-30T00:15:48"/>
    <n v="29"/>
    <x v="640"/>
    <n v="5.988225486180649E-2"/>
    <x v="1"/>
  </r>
  <r>
    <s v="c4a632"/>
    <n v="3"/>
    <n v="7"/>
    <s v="t"/>
    <s v="822b98"/>
    <d v="1899-12-30T00:30:12"/>
    <n v="13"/>
    <x v="512"/>
    <n v="3.2006032770965531E-2"/>
    <x v="0"/>
  </r>
  <r>
    <s v="e83aa3"/>
    <n v="1"/>
    <n v="7"/>
    <s v="t"/>
    <s v="822b98"/>
    <d v="1899-12-30T00:30:12"/>
    <n v="32"/>
    <x v="513"/>
    <n v="2.62613602223307E-2"/>
    <x v="0"/>
  </r>
  <r>
    <s v="d5e9a6"/>
    <n v="2"/>
    <n v="7"/>
    <s v="t"/>
    <s v="822b98"/>
    <d v="1899-12-30T00:30:12"/>
    <n v="23"/>
    <x v="687"/>
    <n v="3.7750705319600376E-2"/>
    <x v="0"/>
  </r>
  <r>
    <s v="5d267b"/>
    <n v="4"/>
    <n v="7"/>
    <s v="t"/>
    <s v="822b98"/>
    <d v="1899-12-30T00:30:12"/>
    <n v="40"/>
    <x v="527"/>
    <n v="0.13130680111165347"/>
    <x v="1"/>
  </r>
  <r>
    <s v="2a2353"/>
    <n v="3"/>
    <n v="7"/>
    <s v="t"/>
    <s v="822b98"/>
    <d v="1899-12-30T00:30:12"/>
    <n v="57"/>
    <x v="143"/>
    <n v="0.14033414368807967"/>
    <x v="1"/>
  </r>
  <r>
    <s v="b9a74d"/>
    <n v="3"/>
    <n v="7"/>
    <s v="t"/>
    <s v="822b98"/>
    <d v="1899-12-30T00:30:12"/>
    <n v="17"/>
    <x v="1092"/>
    <n v="4.1854042854339552E-2"/>
    <x v="1"/>
  </r>
  <r>
    <s v="2feb6b"/>
    <n v="1"/>
    <n v="7"/>
    <s v="t"/>
    <s v="822b98"/>
    <d v="1899-12-30T00:30:12"/>
    <n v="29"/>
    <x v="689"/>
    <n v="2.3799357701487195E-2"/>
    <x v="1"/>
  </r>
  <r>
    <s v="c4a632"/>
    <n v="4"/>
    <n v="14"/>
    <s v="t"/>
    <s v="ab553f"/>
    <d v="1899-12-30T00:49:42"/>
    <n v="13"/>
    <x v="468"/>
    <n v="3.9462635387857152E-2"/>
    <x v="0"/>
  </r>
  <r>
    <s v="e83aa3"/>
    <n v="3"/>
    <n v="14"/>
    <s v="t"/>
    <s v="ab553f"/>
    <d v="1899-12-30T00:49:42"/>
    <n v="32"/>
    <x v="389"/>
    <n v="7.2854096100659363E-2"/>
    <x v="0"/>
  </r>
  <r>
    <s v="e31d39"/>
    <n v="2"/>
    <n v="14"/>
    <s v="t"/>
    <s v="ab553f"/>
    <d v="1899-12-30T00:49:42"/>
    <n v="10"/>
    <x v="441"/>
    <n v="1.5177936687637365E-2"/>
    <x v="0"/>
  </r>
  <r>
    <s v="d5e9a6"/>
    <n v="5"/>
    <n v="14"/>
    <s v="t"/>
    <s v="ab553f"/>
    <d v="1899-12-30T00:49:42"/>
    <n v="23"/>
    <x v="44"/>
    <n v="8.7273135953914852E-2"/>
    <x v="0"/>
  </r>
  <r>
    <s v="9ec847"/>
    <n v="3"/>
    <n v="14"/>
    <s v="t"/>
    <s v="ab553f"/>
    <d v="1899-12-30T00:49:42"/>
    <n v="54"/>
    <x v="32"/>
    <n v="0.12294128716986265"/>
    <x v="0"/>
  </r>
  <r>
    <s v="f084eb"/>
    <n v="2"/>
    <n v="14"/>
    <s v="t"/>
    <s v="ab553f"/>
    <d v="1899-12-30T00:49:42"/>
    <n v="36"/>
    <x v="34"/>
    <n v="5.4640572075494519E-2"/>
    <x v="1"/>
  </r>
  <r>
    <s v="b9a74d"/>
    <n v="4"/>
    <n v="14"/>
    <s v="t"/>
    <s v="ab553f"/>
    <d v="1899-12-30T00:49:42"/>
    <n v="17"/>
    <x v="102"/>
    <n v="5.1604984737967041E-2"/>
    <x v="1"/>
  </r>
  <r>
    <s v="2feb6b"/>
    <n v="5"/>
    <n v="14"/>
    <s v="t"/>
    <s v="ab553f"/>
    <d v="1899-12-30T00:49:42"/>
    <n v="29"/>
    <x v="739"/>
    <n v="0.11004004098537092"/>
    <x v="1"/>
  </r>
  <r>
    <s v="c4a632"/>
    <n v="1"/>
    <n v="19"/>
    <s v="t"/>
    <s v="d19bd0"/>
    <d v="1899-12-30T00:17:37"/>
    <n v="13"/>
    <x v="253"/>
    <n v="9.292074030280319E-3"/>
    <x v="0"/>
  </r>
  <r>
    <s v="e31d39"/>
    <n v="2"/>
    <n v="19"/>
    <s v="t"/>
    <s v="d19bd0"/>
    <d v="1899-12-30T00:17:37"/>
    <n v="10"/>
    <x v="860"/>
    <n v="1.4295498508123568E-2"/>
    <x v="0"/>
  </r>
  <r>
    <s v="c8d436"/>
    <n v="3"/>
    <n v="19"/>
    <s v="t"/>
    <s v="d19bd0"/>
    <d v="1899-12-30T00:17:37"/>
    <n v="10"/>
    <x v="341"/>
    <n v="2.1443247762185348E-2"/>
    <x v="1"/>
  </r>
  <r>
    <s v="2a2353"/>
    <n v="5"/>
    <n v="19"/>
    <s v="t"/>
    <s v="d19bd0"/>
    <d v="1899-12-30T00:17:37"/>
    <n v="57"/>
    <x v="437"/>
    <n v="0.20371085374076084"/>
    <x v="1"/>
  </r>
  <r>
    <s v="f084eb"/>
    <n v="2"/>
    <n v="19"/>
    <s v="t"/>
    <s v="d19bd0"/>
    <d v="1899-12-30T00:17:37"/>
    <n v="36"/>
    <x v="95"/>
    <n v="5.1463794629244844E-2"/>
    <x v="1"/>
  </r>
  <r>
    <s v="c4a632"/>
    <n v="5"/>
    <n v="7"/>
    <s v="t"/>
    <n v="414366"/>
    <d v="1899-12-30T00:26:28"/>
    <n v="13"/>
    <x v="686"/>
    <n v="5.3343387951609228E-2"/>
    <x v="0"/>
  </r>
  <r>
    <s v="e83aa3"/>
    <n v="4"/>
    <n v="7"/>
    <s v="t"/>
    <n v="414366"/>
    <d v="1899-12-30T00:26:28"/>
    <n v="32"/>
    <x v="432"/>
    <n v="0.1050454408893228"/>
    <x v="0"/>
  </r>
  <r>
    <s v="e31d39"/>
    <n v="2"/>
    <n v="7"/>
    <s v="t"/>
    <n v="414366"/>
    <d v="1899-12-30T00:26:28"/>
    <n v="10"/>
    <x v="433"/>
    <n v="1.6413350138956683E-2"/>
    <x v="0"/>
  </r>
  <r>
    <s v="d5e9a6"/>
    <n v="3"/>
    <n v="7"/>
    <s v="t"/>
    <n v="414366"/>
    <d v="1899-12-30T00:26:28"/>
    <n v="23"/>
    <x v="917"/>
    <n v="5.6626057979400568E-2"/>
    <x v="0"/>
  </r>
  <r>
    <s v="72f5d4"/>
    <n v="3"/>
    <n v="7"/>
    <s v="t"/>
    <n v="414366"/>
    <d v="1899-12-30T00:26:28"/>
    <n v="19"/>
    <x v="515"/>
    <n v="4.6778047896026555E-2"/>
    <x v="0"/>
  </r>
  <r>
    <s v="9ec847"/>
    <n v="5"/>
    <n v="7"/>
    <s v="t"/>
    <n v="414366"/>
    <d v="1899-12-30T00:26:28"/>
    <n v="54"/>
    <x v="142"/>
    <n v="0.22158022687591528"/>
    <x v="0"/>
  </r>
  <r>
    <s v="c8d436"/>
    <n v="4"/>
    <n v="7"/>
    <s v="t"/>
    <n v="414366"/>
    <d v="1899-12-30T00:26:28"/>
    <n v="10"/>
    <x v="528"/>
    <n v="3.2826700277913366E-2"/>
    <x v="1"/>
  </r>
  <r>
    <s v="f084eb"/>
    <n v="5"/>
    <n v="7"/>
    <s v="t"/>
    <n v="414366"/>
    <d v="1899-12-30T00:26:28"/>
    <n v="36"/>
    <x v="1149"/>
    <n v="0.14772015125061017"/>
    <x v="1"/>
  </r>
  <r>
    <s v="b9a74d"/>
    <n v="1"/>
    <n v="7"/>
    <s v="t"/>
    <n v="414366"/>
    <d v="1899-12-30T00:26:28"/>
    <n v="17"/>
    <x v="963"/>
    <n v="1.3951347618113183E-2"/>
    <x v="1"/>
  </r>
  <r>
    <s v="72f5d4"/>
    <n v="5"/>
    <n v="9"/>
    <s v="f"/>
    <s v="7ba6c1"/>
    <d v="1899-12-30T00:26:40"/>
    <n v="19"/>
    <x v="1178"/>
    <n v="7.6286780618968042E-2"/>
    <x v="0"/>
  </r>
  <r>
    <s v="2a2353"/>
    <n v="5"/>
    <n v="9"/>
    <s v="f"/>
    <s v="7ba6c1"/>
    <d v="1899-12-30T00:26:40"/>
    <n v="57"/>
    <x v="1011"/>
    <n v="0.22886034185690415"/>
    <x v="1"/>
  </r>
  <r>
    <s v="f084eb"/>
    <n v="4"/>
    <n v="9"/>
    <s v="f"/>
    <s v="7ba6c1"/>
    <d v="1899-12-30T00:26:40"/>
    <n v="36"/>
    <x v="452"/>
    <n v="0.11563469904348839"/>
    <x v="1"/>
  </r>
  <r>
    <s v="b9a74d"/>
    <n v="4"/>
    <n v="9"/>
    <s v="f"/>
    <s v="7ba6c1"/>
    <d v="1899-12-30T00:26:40"/>
    <n v="17"/>
    <x v="1136"/>
    <n v="5.4605274548313973E-2"/>
    <x v="1"/>
  </r>
  <r>
    <s v="c4a632"/>
    <n v="4"/>
    <n v="0"/>
    <s v="t"/>
    <s v="f0e358"/>
    <d v="1899-12-30T00:44:42"/>
    <n v="13"/>
    <x v="269"/>
    <n v="4.5886785334717621E-2"/>
    <x v="0"/>
  </r>
  <r>
    <s v="e83aa3"/>
    <n v="4"/>
    <n v="0"/>
    <s v="t"/>
    <s v="f0e358"/>
    <d v="1899-12-30T00:44:42"/>
    <n v="32"/>
    <x v="127"/>
    <n v="0.11295208697776644"/>
    <x v="0"/>
  </r>
  <r>
    <s v="d5e9a6"/>
    <n v="2"/>
    <n v="0"/>
    <s v="t"/>
    <s v="f0e358"/>
    <d v="1899-12-30T00:44:42"/>
    <n v="23"/>
    <x v="326"/>
    <n v="4.0592156257634814E-2"/>
    <x v="0"/>
  </r>
  <r>
    <s v="5d267b"/>
    <n v="4"/>
    <n v="0"/>
    <s v="t"/>
    <s v="f0e358"/>
    <d v="1899-12-30T00:44:42"/>
    <n v="40"/>
    <x v="41"/>
    <n v="0.14119010872220805"/>
    <x v="1"/>
  </r>
  <r>
    <s v="c8d436"/>
    <n v="1"/>
    <n v="0"/>
    <s v="t"/>
    <s v="f0e358"/>
    <d v="1899-12-30T00:44:42"/>
    <n v="10"/>
    <x v="217"/>
    <n v="8.8243817951380032E-3"/>
    <x v="1"/>
  </r>
  <r>
    <s v="2a2353"/>
    <n v="4"/>
    <n v="0"/>
    <s v="t"/>
    <s v="f0e358"/>
    <d v="1899-12-30T00:44:42"/>
    <n v="57"/>
    <x v="273"/>
    <n v="0.20119590492914646"/>
    <x v="1"/>
  </r>
  <r>
    <s v="b9a74d"/>
    <n v="3"/>
    <n v="0"/>
    <s v="t"/>
    <s v="f0e358"/>
    <d v="1899-12-30T00:44:42"/>
    <n v="17"/>
    <x v="896"/>
    <n v="4.5004347155203822E-2"/>
    <x v="1"/>
  </r>
  <r>
    <s v="2feb6b"/>
    <n v="5"/>
    <n v="0"/>
    <s v="t"/>
    <s v="f0e358"/>
    <d v="1899-12-30T00:44:42"/>
    <n v="29"/>
    <x v="709"/>
    <n v="0.12795353602950105"/>
    <x v="1"/>
  </r>
  <r>
    <s v="e83aa3"/>
    <n v="1"/>
    <n v="20"/>
    <s v="f"/>
    <s v="8c054a"/>
    <d v="1899-12-30T00:10:25"/>
    <n v="32"/>
    <x v="820"/>
    <n v="2.259041739555329E-2"/>
    <x v="0"/>
  </r>
  <r>
    <s v="72f5d4"/>
    <n v="5"/>
    <n v="20"/>
    <s v="f"/>
    <s v="8c054a"/>
    <d v="1899-12-30T00:10:25"/>
    <n v="19"/>
    <x v="310"/>
    <n v="6.706530164304883E-2"/>
    <x v="0"/>
  </r>
  <r>
    <s v="5d267b"/>
    <n v="5"/>
    <n v="20"/>
    <s v="f"/>
    <s v="8c054a"/>
    <d v="1899-12-30T00:10:25"/>
    <n v="40"/>
    <x v="41"/>
    <n v="0.14119010872220805"/>
    <x v="1"/>
  </r>
  <r>
    <s v="c8d436"/>
    <n v="3"/>
    <n v="20"/>
    <s v="f"/>
    <s v="8c054a"/>
    <d v="1899-12-30T00:10:25"/>
    <n v="10"/>
    <x v="504"/>
    <n v="2.1178516308331209E-2"/>
    <x v="1"/>
  </r>
  <r>
    <s v="f084eb"/>
    <n v="4"/>
    <n v="20"/>
    <s v="f"/>
    <s v="8c054a"/>
    <d v="1899-12-30T00:10:25"/>
    <n v="36"/>
    <x v="505"/>
    <n v="0.10165687827998982"/>
    <x v="1"/>
  </r>
  <r>
    <s v="b9a74d"/>
    <n v="4"/>
    <n v="20"/>
    <s v="f"/>
    <s v="8c054a"/>
    <d v="1899-12-30T00:10:25"/>
    <n v="17"/>
    <x v="506"/>
    <n v="4.800463696555074E-2"/>
    <x v="1"/>
  </r>
  <r>
    <s v="2feb6b"/>
    <n v="1"/>
    <n v="20"/>
    <s v="f"/>
    <s v="8c054a"/>
    <d v="1899-12-30T00:10:25"/>
    <n v="29"/>
    <x v="1101"/>
    <n v="2.0472565764720171E-2"/>
    <x v="1"/>
  </r>
  <r>
    <s v="c4a632"/>
    <n v="5"/>
    <n v="18"/>
    <s v="t"/>
    <s v="563bdf"/>
    <d v="1899-12-30T00:49:19"/>
    <n v="13"/>
    <x v="821"/>
    <n v="4.7033954968085559E-2"/>
    <x v="0"/>
  </r>
  <r>
    <s v="e83aa3"/>
    <n v="4"/>
    <n v="18"/>
    <s v="t"/>
    <s v="563bdf"/>
    <d v="1899-12-30T00:49:19"/>
    <n v="32"/>
    <x v="838"/>
    <n v="9.2620711321768481E-2"/>
    <x v="0"/>
  </r>
  <r>
    <s v="e31d39"/>
    <n v="3"/>
    <n v="18"/>
    <s v="t"/>
    <s v="563bdf"/>
    <d v="1899-12-30T00:49:19"/>
    <n v="10"/>
    <x v="839"/>
    <n v="2.1707979216039491E-2"/>
    <x v="0"/>
  </r>
  <r>
    <s v="72f5d4"/>
    <n v="4"/>
    <n v="18"/>
    <s v="t"/>
    <s v="563bdf"/>
    <d v="1899-12-30T00:49:19"/>
    <n v="19"/>
    <x v="900"/>
    <n v="5.4993547347300047E-2"/>
    <x v="0"/>
  </r>
  <r>
    <s v="9ec847"/>
    <n v="4"/>
    <n v="18"/>
    <s v="t"/>
    <s v="563bdf"/>
    <d v="1899-12-30T00:49:19"/>
    <n v="54"/>
    <x v="969"/>
    <n v="0.15629745035548434"/>
    <x v="0"/>
  </r>
  <r>
    <s v="5d267b"/>
    <n v="3"/>
    <n v="18"/>
    <s v="t"/>
    <s v="563bdf"/>
    <d v="1899-12-30T00:49:19"/>
    <n v="40"/>
    <x v="970"/>
    <n v="8.6831916864157963E-2"/>
    <x v="1"/>
  </r>
  <r>
    <s v="2a2353"/>
    <n v="2"/>
    <n v="18"/>
    <s v="t"/>
    <s v="563bdf"/>
    <d v="1899-12-30T00:49:19"/>
    <n v="57"/>
    <x v="873"/>
    <n v="8.2490321020950066E-2"/>
    <x v="1"/>
  </r>
  <r>
    <s v="f084eb"/>
    <n v="2"/>
    <n v="18"/>
    <s v="t"/>
    <s v="563bdf"/>
    <d v="1899-12-30T00:49:19"/>
    <n v="36"/>
    <x v="213"/>
    <n v="5.209915011849478E-2"/>
    <x v="1"/>
  </r>
  <r>
    <s v="e83aa3"/>
    <n v="4"/>
    <n v="14"/>
    <s v="t"/>
    <s v="223baa"/>
    <d v="1899-12-30T00:22:06"/>
    <n v="32"/>
    <x v="635"/>
    <n v="9.7138794800879141E-2"/>
    <x v="0"/>
  </r>
  <r>
    <s v="72f5d4"/>
    <n v="2"/>
    <n v="14"/>
    <s v="t"/>
    <s v="223baa"/>
    <d v="1899-12-30T00:22:06"/>
    <n v="19"/>
    <x v="1138"/>
    <n v="2.8838079706510995E-2"/>
    <x v="0"/>
  </r>
  <r>
    <s v="9ec847"/>
    <n v="1"/>
    <n v="14"/>
    <s v="t"/>
    <s v="223baa"/>
    <d v="1899-12-30T00:22:06"/>
    <n v="54"/>
    <x v="557"/>
    <n v="4.0980429056620887E-2"/>
    <x v="0"/>
  </r>
  <r>
    <s v="5d267b"/>
    <n v="1"/>
    <n v="14"/>
    <s v="t"/>
    <s v="223baa"/>
    <d v="1899-12-30T00:22:06"/>
    <n v="40"/>
    <x v="391"/>
    <n v="3.035587337527473E-2"/>
    <x v="1"/>
  </r>
  <r>
    <s v="2a2353"/>
    <n v="1"/>
    <n v="14"/>
    <s v="t"/>
    <s v="223baa"/>
    <d v="1899-12-30T00:22:06"/>
    <n v="57"/>
    <x v="31"/>
    <n v="4.3257119559766487E-2"/>
    <x v="1"/>
  </r>
  <r>
    <s v="b9a74d"/>
    <n v="4"/>
    <n v="14"/>
    <s v="t"/>
    <s v="223baa"/>
    <d v="1899-12-30T00:22:06"/>
    <n v="17"/>
    <x v="102"/>
    <n v="5.1604984737967041E-2"/>
    <x v="1"/>
  </r>
  <r>
    <s v="2feb6b"/>
    <n v="1"/>
    <n v="14"/>
    <s v="t"/>
    <s v="223baa"/>
    <d v="1899-12-30T00:22:06"/>
    <n v="29"/>
    <x v="376"/>
    <n v="2.2008008197074179E-2"/>
    <x v="1"/>
  </r>
  <r>
    <s v="e31d39"/>
    <n v="4"/>
    <n v="0"/>
    <s v="f"/>
    <n v="923584"/>
    <d v="1899-12-30T00:27:33"/>
    <n v="10"/>
    <x v="39"/>
    <n v="3.5297527180552013E-2"/>
    <x v="0"/>
  </r>
  <r>
    <s v="5d267b"/>
    <n v="4"/>
    <n v="0"/>
    <s v="f"/>
    <n v="923584"/>
    <d v="1899-12-30T00:27:33"/>
    <n v="40"/>
    <x v="41"/>
    <n v="0.14119010872220805"/>
    <x v="1"/>
  </r>
  <r>
    <s v="e83aa3"/>
    <n v="2"/>
    <n v="2"/>
    <s v="f"/>
    <s v="4760bc"/>
    <d v="1899-12-30T00:29:23"/>
    <n v="32"/>
    <x v="1020"/>
    <n v="5.5346522619105561E-2"/>
    <x v="0"/>
  </r>
  <r>
    <s v="e31d39"/>
    <n v="2"/>
    <n v="2"/>
    <s v="f"/>
    <s v="4760bc"/>
    <d v="1899-12-30T00:29:23"/>
    <n v="10"/>
    <x v="414"/>
    <n v="1.7295788318470489E-2"/>
    <x v="0"/>
  </r>
  <r>
    <s v="72f5d4"/>
    <n v="5"/>
    <n v="2"/>
    <s v="f"/>
    <s v="4760bc"/>
    <d v="1899-12-30T00:29:23"/>
    <n v="19"/>
    <x v="365"/>
    <n v="8.2154994512734808E-2"/>
    <x v="0"/>
  </r>
  <r>
    <s v="9ec847"/>
    <n v="2"/>
    <n v="2"/>
    <s v="f"/>
    <s v="4760bc"/>
    <d v="1899-12-30T00:29:23"/>
    <n v="54"/>
    <x v="647"/>
    <n v="9.3397256919740643E-2"/>
    <x v="0"/>
  </r>
  <r>
    <s v="c8d436"/>
    <n v="1"/>
    <n v="2"/>
    <s v="f"/>
    <s v="4760bc"/>
    <d v="1899-12-30T00:29:23"/>
    <n v="10"/>
    <x v="644"/>
    <n v="8.6478941592352445E-3"/>
    <x v="1"/>
  </r>
  <r>
    <s v="f084eb"/>
    <n v="3"/>
    <n v="2"/>
    <s v="f"/>
    <s v="4760bc"/>
    <d v="1899-12-30T00:29:23"/>
    <n v="36"/>
    <x v="647"/>
    <n v="9.3397256919740643E-2"/>
    <x v="1"/>
  </r>
  <r>
    <s v="2feb6b"/>
    <n v="1"/>
    <n v="2"/>
    <s v="f"/>
    <s v="4760bc"/>
    <d v="1899-12-30T00:29:23"/>
    <n v="29"/>
    <x v="601"/>
    <n v="2.5078893061782206E-2"/>
    <x v="1"/>
  </r>
  <r>
    <s v="e31d39"/>
    <n v="3"/>
    <n v="9"/>
    <s v="t"/>
    <n v="226904"/>
    <d v="1899-12-30T00:41:18"/>
    <n v="10"/>
    <x v="497"/>
    <n v="2.4090562300726752E-2"/>
    <x v="0"/>
  </r>
  <r>
    <s v="72f5d4"/>
    <n v="3"/>
    <n v="9"/>
    <s v="t"/>
    <n v="226904"/>
    <d v="1899-12-30T00:41:18"/>
    <n v="19"/>
    <x v="573"/>
    <n v="4.5772068371380828E-2"/>
    <x v="0"/>
  </r>
  <r>
    <s v="9ec847"/>
    <n v="3"/>
    <n v="9"/>
    <s v="t"/>
    <n v="226904"/>
    <d v="1899-12-30T00:41:18"/>
    <n v="54"/>
    <x v="920"/>
    <n v="0.13008903642392447"/>
    <x v="0"/>
  </r>
  <r>
    <s v="c8d436"/>
    <n v="4"/>
    <n v="9"/>
    <s v="t"/>
    <n v="226904"/>
    <d v="1899-12-30T00:41:18"/>
    <n v="10"/>
    <x v="75"/>
    <n v="3.2120749734302338E-2"/>
    <x v="1"/>
  </r>
  <r>
    <s v="f084eb"/>
    <n v="2"/>
    <n v="9"/>
    <s v="t"/>
    <n v="226904"/>
    <d v="1899-12-30T00:41:18"/>
    <n v="36"/>
    <x v="1169"/>
    <n v="5.7817349521744194E-2"/>
    <x v="1"/>
  </r>
  <r>
    <s v="b9a74d"/>
    <n v="5"/>
    <n v="9"/>
    <s v="t"/>
    <n v="226904"/>
    <d v="1899-12-30T00:41:18"/>
    <n v="17"/>
    <x v="1165"/>
    <n v="6.825659318539247E-2"/>
    <x v="1"/>
  </r>
  <r>
    <s v="2feb6b"/>
    <n v="1"/>
    <n v="9"/>
    <s v="t"/>
    <n v="226904"/>
    <d v="1899-12-30T00:41:18"/>
    <n v="29"/>
    <x v="410"/>
    <n v="2.3287543557369193E-2"/>
    <x v="1"/>
  </r>
  <r>
    <s v="c4a632"/>
    <n v="3"/>
    <n v="8"/>
    <s v="t"/>
    <s v="4c5af3"/>
    <d v="1899-12-30T00:05:58"/>
    <n v="13"/>
    <x v="722"/>
    <n v="3.1661881880955159E-2"/>
    <x v="0"/>
  </r>
  <r>
    <s v="e83aa3"/>
    <n v="4"/>
    <n v="8"/>
    <s v="t"/>
    <s v="4c5af3"/>
    <d v="1899-12-30T00:05:58"/>
    <n v="32"/>
    <x v="416"/>
    <n v="0.10391592001954514"/>
    <x v="0"/>
  </r>
  <r>
    <s v="e31d39"/>
    <n v="3"/>
    <n v="8"/>
    <s v="t"/>
    <s v="4c5af3"/>
    <d v="1899-12-30T00:05:58"/>
    <n v="10"/>
    <x v="372"/>
    <n v="2.4355293754580891E-2"/>
    <x v="0"/>
  </r>
  <r>
    <s v="5d267b"/>
    <n v="2"/>
    <n v="8"/>
    <s v="t"/>
    <s v="4c5af3"/>
    <d v="1899-12-30T00:05:58"/>
    <n v="40"/>
    <x v="40"/>
    <n v="6.4947450012215704E-2"/>
    <x v="1"/>
  </r>
  <r>
    <s v="c8d436"/>
    <n v="3"/>
    <n v="8"/>
    <s v="t"/>
    <s v="4c5af3"/>
    <d v="1899-12-30T00:05:58"/>
    <n v="10"/>
    <x v="372"/>
    <n v="2.4355293754580891E-2"/>
    <x v="1"/>
  </r>
  <r>
    <s v="2a2353"/>
    <n v="3"/>
    <n v="8"/>
    <s v="t"/>
    <s v="4c5af3"/>
    <d v="1899-12-30T00:05:58"/>
    <n v="57"/>
    <x v="419"/>
    <n v="0.13882517440111106"/>
    <x v="1"/>
  </r>
  <r>
    <s v="2feb6b"/>
    <n v="5"/>
    <n v="8"/>
    <s v="t"/>
    <s v="4c5af3"/>
    <d v="1899-12-30T00:05:58"/>
    <n v="29"/>
    <x v="949"/>
    <n v="0.11771725314714097"/>
    <x v="1"/>
  </r>
  <r>
    <s v="e83aa3"/>
    <n v="2"/>
    <n v="14"/>
    <s v="f"/>
    <s v="bf6ec2"/>
    <d v="1899-12-30T00:35:58"/>
    <n v="32"/>
    <x v="1175"/>
    <n v="4.8569397400439571E-2"/>
    <x v="0"/>
  </r>
  <r>
    <s v="d5e9a6"/>
    <n v="1"/>
    <n v="14"/>
    <s v="f"/>
    <s v="bf6ec2"/>
    <d v="1899-12-30T00:35:58"/>
    <n v="23"/>
    <x v="390"/>
    <n v="1.745462719078297E-2"/>
    <x v="0"/>
  </r>
  <r>
    <s v="f084eb"/>
    <n v="3"/>
    <n v="14"/>
    <s v="f"/>
    <s v="bf6ec2"/>
    <d v="1899-12-30T00:35:58"/>
    <n v="36"/>
    <x v="470"/>
    <n v="8.1960858113241775E-2"/>
    <x v="1"/>
  </r>
  <r>
    <s v="b9a74d"/>
    <n v="5"/>
    <n v="14"/>
    <s v="f"/>
    <s v="bf6ec2"/>
    <d v="1899-12-30T00:35:58"/>
    <n v="17"/>
    <x v="815"/>
    <n v="6.4506230922458802E-2"/>
    <x v="1"/>
  </r>
  <r>
    <s v="2feb6b"/>
    <n v="4"/>
    <n v="14"/>
    <s v="f"/>
    <s v="bf6ec2"/>
    <d v="1899-12-30T00:35:58"/>
    <n v="29"/>
    <x v="810"/>
    <n v="8.8032032788296716E-2"/>
    <x v="1"/>
  </r>
  <r>
    <s v="c4a632"/>
    <n v="1"/>
    <n v="23"/>
    <s v="t"/>
    <s v="689f35"/>
    <d v="1899-12-30T00:31:24"/>
    <n v="13"/>
    <x v="1133"/>
    <n v="8.8332061769331414E-3"/>
    <x v="0"/>
  </r>
  <r>
    <s v="e83aa3"/>
    <n v="5"/>
    <n v="23"/>
    <s v="t"/>
    <s v="689f35"/>
    <d v="1899-12-30T00:31:24"/>
    <n v="32"/>
    <x v="550"/>
    <n v="0.10871638371610021"/>
    <x v="0"/>
  </r>
  <r>
    <s v="d5e9a6"/>
    <n v="5"/>
    <n v="23"/>
    <s v="t"/>
    <s v="689f35"/>
    <d v="1899-12-30T00:31:24"/>
    <n v="23"/>
    <x v="1001"/>
    <n v="7.8139900795947015E-2"/>
    <x v="0"/>
  </r>
  <r>
    <s v="5d267b"/>
    <n v="4"/>
    <n v="23"/>
    <s v="t"/>
    <s v="689f35"/>
    <d v="1899-12-30T00:31:24"/>
    <n v="40"/>
    <x v="550"/>
    <n v="0.10871638371610021"/>
    <x v="1"/>
  </r>
  <r>
    <s v="2a2353"/>
    <n v="3"/>
    <n v="23"/>
    <s v="t"/>
    <s v="689f35"/>
    <d v="1899-12-30T00:31:24"/>
    <n v="57"/>
    <x v="164"/>
    <n v="0.1161906350965821"/>
    <x v="1"/>
  </r>
  <r>
    <s v="b9a74d"/>
    <n v="1"/>
    <n v="23"/>
    <s v="t"/>
    <s v="689f35"/>
    <d v="1899-12-30T00:31:24"/>
    <n v="17"/>
    <x v="665"/>
    <n v="1.1551115769835647E-2"/>
    <x v="1"/>
  </r>
  <r>
    <s v="e83aa3"/>
    <n v="4"/>
    <n v="7"/>
    <s v="f"/>
    <s v="2058b3"/>
    <d v="1899-12-30T00:33:44"/>
    <n v="32"/>
    <x v="432"/>
    <n v="0.1050454408893228"/>
    <x v="0"/>
  </r>
  <r>
    <s v="e31d39"/>
    <n v="5"/>
    <n v="7"/>
    <s v="f"/>
    <s v="2058b3"/>
    <d v="1899-12-30T00:33:44"/>
    <n v="10"/>
    <x v="871"/>
    <n v="4.1033375347391716E-2"/>
    <x v="0"/>
  </r>
  <r>
    <s v="d5e9a6"/>
    <n v="5"/>
    <n v="7"/>
    <s v="f"/>
    <s v="2058b3"/>
    <d v="1899-12-30T00:33:44"/>
    <n v="23"/>
    <x v="140"/>
    <n v="9.4376763299000938E-2"/>
    <x v="0"/>
  </r>
  <r>
    <s v="72f5d4"/>
    <n v="3"/>
    <n v="7"/>
    <s v="f"/>
    <s v="2058b3"/>
    <d v="1899-12-30T00:33:44"/>
    <n v="19"/>
    <x v="515"/>
    <n v="4.6778047896026555E-2"/>
    <x v="0"/>
  </r>
  <r>
    <s v="c8d436"/>
    <n v="2"/>
    <n v="7"/>
    <s v="f"/>
    <s v="2058b3"/>
    <d v="1899-12-30T00:33:44"/>
    <n v="10"/>
    <x v="433"/>
    <n v="1.6413350138956683E-2"/>
    <x v="1"/>
  </r>
  <r>
    <s v="d5e9a6"/>
    <n v="1"/>
    <n v="15"/>
    <s v="f"/>
    <s v="4e0d7c"/>
    <d v="1899-12-30T00:11:56"/>
    <n v="23"/>
    <x v="615"/>
    <n v="1.7251666409494798E-2"/>
    <x v="0"/>
  </r>
  <r>
    <s v="72f5d4"/>
    <n v="3"/>
    <n v="15"/>
    <s v="f"/>
    <s v="4e0d7c"/>
    <d v="1899-12-30T00:11:56"/>
    <n v="19"/>
    <x v="169"/>
    <n v="4.2754129797443627E-2"/>
    <x v="0"/>
  </r>
  <r>
    <s v="2a2353"/>
    <n v="5"/>
    <n v="15"/>
    <s v="f"/>
    <s v="4e0d7c"/>
    <d v="1899-12-30T00:11:56"/>
    <n v="57"/>
    <x v="186"/>
    <n v="0.21377064898721815"/>
    <x v="1"/>
  </r>
  <r>
    <s v="c4a632"/>
    <n v="3"/>
    <n v="11"/>
    <s v="t"/>
    <s v="0e2858"/>
    <d v="1899-12-30T00:37:48"/>
    <n v="13"/>
    <x v="471"/>
    <n v="3.0629429210924011E-2"/>
    <x v="0"/>
  </r>
  <r>
    <s v="e31d39"/>
    <n v="3"/>
    <n v="11"/>
    <s v="t"/>
    <s v="0e2858"/>
    <d v="1899-12-30T00:37:48"/>
    <n v="10"/>
    <x v="346"/>
    <n v="2.3561099393018467E-2"/>
    <x v="0"/>
  </r>
  <r>
    <s v="d5e9a6"/>
    <n v="3"/>
    <n v="11"/>
    <s v="t"/>
    <s v="0e2858"/>
    <d v="1899-12-30T00:37:48"/>
    <n v="23"/>
    <x v="877"/>
    <n v="5.4190528603942488E-2"/>
    <x v="0"/>
  </r>
  <r>
    <s v="72f5d4"/>
    <n v="4"/>
    <n v="11"/>
    <s v="t"/>
    <s v="0e2858"/>
    <d v="1899-12-30T00:37:48"/>
    <n v="19"/>
    <x v="808"/>
    <n v="5.9688118462313457E-2"/>
    <x v="0"/>
  </r>
  <r>
    <s v="5d267b"/>
    <n v="3"/>
    <n v="11"/>
    <s v="t"/>
    <s v="0e2858"/>
    <d v="1899-12-30T00:37:48"/>
    <n v="40"/>
    <x v="474"/>
    <n v="9.4244397572073868E-2"/>
    <x v="1"/>
  </r>
  <r>
    <s v="c8d436"/>
    <n v="2"/>
    <n v="11"/>
    <s v="t"/>
    <s v="0e2858"/>
    <d v="1899-12-30T00:37:48"/>
    <n v="10"/>
    <x v="676"/>
    <n v="1.5707399595345648E-2"/>
    <x v="1"/>
  </r>
  <r>
    <s v="f084eb"/>
    <n v="1"/>
    <n v="11"/>
    <s v="t"/>
    <s v="0e2858"/>
    <d v="1899-12-30T00:37:48"/>
    <n v="36"/>
    <x v="1061"/>
    <n v="2.8273319271622164E-2"/>
    <x v="1"/>
  </r>
  <r>
    <s v="2feb6b"/>
    <n v="4"/>
    <n v="11"/>
    <s v="t"/>
    <s v="0e2858"/>
    <d v="1899-12-30T00:37:48"/>
    <n v="29"/>
    <x v="878"/>
    <n v="9.1102917653004739E-2"/>
    <x v="1"/>
  </r>
  <r>
    <s v="d5e9a6"/>
    <n v="5"/>
    <n v="14"/>
    <s v="f"/>
    <n v="910865"/>
    <d v="1899-12-30T00:46:27"/>
    <n v="23"/>
    <x v="44"/>
    <n v="8.7273135953914852E-2"/>
    <x v="0"/>
  </r>
  <r>
    <s v="2feb6b"/>
    <n v="2"/>
    <n v="14"/>
    <s v="f"/>
    <n v="910865"/>
    <d v="1899-12-30T00:46:27"/>
    <n v="29"/>
    <x v="436"/>
    <n v="4.4016016394148358E-2"/>
    <x v="1"/>
  </r>
  <r>
    <s v="e83aa3"/>
    <n v="3"/>
    <n v="18"/>
    <s v="t"/>
    <n v="922576"/>
    <d v="1899-12-30T00:33:09"/>
    <n v="32"/>
    <x v="772"/>
    <n v="6.9465533491326364E-2"/>
    <x v="0"/>
  </r>
  <r>
    <s v="e31d39"/>
    <n v="5"/>
    <n v="18"/>
    <s v="t"/>
    <n v="922576"/>
    <d v="1899-12-30T00:33:09"/>
    <n v="10"/>
    <x v="208"/>
    <n v="3.6179965360065812E-2"/>
    <x v="0"/>
  </r>
  <r>
    <s v="d5e9a6"/>
    <n v="3"/>
    <n v="18"/>
    <s v="t"/>
    <n v="922576"/>
    <d v="1899-12-30T00:33:09"/>
    <n v="23"/>
    <x v="773"/>
    <n v="4.9928352196890825E-2"/>
    <x v="0"/>
  </r>
  <r>
    <s v="72f5d4"/>
    <n v="3"/>
    <n v="18"/>
    <s v="t"/>
    <n v="922576"/>
    <d v="1899-12-30T00:33:09"/>
    <n v="19"/>
    <x v="106"/>
    <n v="4.1245160510475033E-2"/>
    <x v="0"/>
  </r>
  <r>
    <s v="9ec847"/>
    <n v="4"/>
    <n v="18"/>
    <s v="t"/>
    <n v="922576"/>
    <d v="1899-12-30T00:33:09"/>
    <n v="54"/>
    <x v="969"/>
    <n v="0.15629745035548434"/>
    <x v="0"/>
  </r>
  <r>
    <s v="5d267b"/>
    <n v="2"/>
    <n v="18"/>
    <s v="t"/>
    <n v="922576"/>
    <d v="1899-12-30T00:33:09"/>
    <n v="40"/>
    <x v="108"/>
    <n v="5.7887944576105313E-2"/>
    <x v="1"/>
  </r>
  <r>
    <s v="c8d436"/>
    <n v="3"/>
    <n v="18"/>
    <s v="t"/>
    <n v="922576"/>
    <d v="1899-12-30T00:33:09"/>
    <n v="10"/>
    <x v="839"/>
    <n v="2.1707979216039491E-2"/>
    <x v="1"/>
  </r>
  <r>
    <s v="f084eb"/>
    <n v="5"/>
    <n v="18"/>
    <s v="t"/>
    <n v="922576"/>
    <d v="1899-12-30T00:33:09"/>
    <n v="36"/>
    <x v="583"/>
    <n v="0.13024787529623694"/>
    <x v="1"/>
  </r>
  <r>
    <s v="b9a74d"/>
    <n v="5"/>
    <n v="18"/>
    <s v="t"/>
    <n v="922576"/>
    <d v="1899-12-30T00:33:09"/>
    <n v="17"/>
    <x v="214"/>
    <n v="6.1505941112111884E-2"/>
    <x v="1"/>
  </r>
  <r>
    <s v="c4a632"/>
    <n v="1"/>
    <n v="4"/>
    <s v="f"/>
    <s v="648a86"/>
    <d v="1899-12-30T00:57:55"/>
    <n v="13"/>
    <x v="726"/>
    <n v="1.1012828480332229E-2"/>
    <x v="0"/>
  </r>
  <r>
    <s v="e83aa3"/>
    <n v="3"/>
    <n v="4"/>
    <s v="f"/>
    <s v="648a86"/>
    <d v="1899-12-30T00:57:55"/>
    <n v="32"/>
    <x v="1109"/>
    <n v="8.1325502623991838E-2"/>
    <x v="0"/>
  </r>
  <r>
    <s v="d5e9a6"/>
    <n v="3"/>
    <n v="4"/>
    <s v="f"/>
    <s v="648a86"/>
    <d v="1899-12-30T00:57:55"/>
    <n v="23"/>
    <x v="305"/>
    <n v="5.845270501099413E-2"/>
    <x v="0"/>
  </r>
  <r>
    <s v="c8d436"/>
    <n v="3"/>
    <n v="4"/>
    <s v="f"/>
    <s v="648a86"/>
    <d v="1899-12-30T00:57:55"/>
    <n v="10"/>
    <x v="727"/>
    <n v="2.541421956999745E-2"/>
    <x v="1"/>
  </r>
  <r>
    <s v="2a2353"/>
    <n v="3"/>
    <n v="4"/>
    <s v="f"/>
    <s v="648a86"/>
    <d v="1899-12-30T00:57:55"/>
    <n v="57"/>
    <x v="540"/>
    <n v="0.14486105154898546"/>
    <x v="1"/>
  </r>
  <r>
    <s v="c4a632"/>
    <n v="1"/>
    <n v="7"/>
    <s v="f"/>
    <s v="e885b1"/>
    <d v="1899-12-30T00:30:25"/>
    <n v="13"/>
    <x v="1060"/>
    <n v="1.0668677590321845E-2"/>
    <x v="0"/>
  </r>
  <r>
    <s v="e83aa3"/>
    <n v="5"/>
    <n v="7"/>
    <s v="f"/>
    <s v="e885b1"/>
    <d v="1899-12-30T00:30:25"/>
    <n v="32"/>
    <x v="527"/>
    <n v="0.13130680111165347"/>
    <x v="0"/>
  </r>
  <r>
    <s v="9ec847"/>
    <n v="5"/>
    <n v="7"/>
    <s v="f"/>
    <s v="e885b1"/>
    <d v="1899-12-30T00:30:25"/>
    <n v="54"/>
    <x v="142"/>
    <n v="0.22158022687591528"/>
    <x v="0"/>
  </r>
  <r>
    <s v="5d267b"/>
    <n v="2"/>
    <n v="7"/>
    <s v="f"/>
    <s v="e885b1"/>
    <d v="1899-12-30T00:30:25"/>
    <n v="40"/>
    <x v="918"/>
    <n v="6.5653400555826733E-2"/>
    <x v="1"/>
  </r>
  <r>
    <s v="c8d436"/>
    <n v="2"/>
    <n v="7"/>
    <s v="f"/>
    <s v="e885b1"/>
    <d v="1899-12-30T00:30:25"/>
    <n v="10"/>
    <x v="433"/>
    <n v="1.6413350138956683E-2"/>
    <x v="1"/>
  </r>
  <r>
    <s v="f084eb"/>
    <n v="2"/>
    <n v="7"/>
    <s v="f"/>
    <s v="e885b1"/>
    <d v="1899-12-30T00:30:25"/>
    <n v="36"/>
    <x v="919"/>
    <n v="5.9088060500244066E-2"/>
    <x v="1"/>
  </r>
  <r>
    <s v="b9a74d"/>
    <n v="1"/>
    <n v="7"/>
    <s v="f"/>
    <s v="e885b1"/>
    <d v="1899-12-30T00:30:25"/>
    <n v="17"/>
    <x v="963"/>
    <n v="1.3951347618113183E-2"/>
    <x v="1"/>
  </r>
  <r>
    <s v="c4a632"/>
    <n v="4"/>
    <n v="19"/>
    <s v="t"/>
    <s v="f06969"/>
    <d v="1899-12-30T00:53:07"/>
    <n v="13"/>
    <x v="421"/>
    <n v="3.7168296121121276E-2"/>
    <x v="0"/>
  </r>
  <r>
    <s v="d5e9a6"/>
    <n v="2"/>
    <n v="19"/>
    <s v="t"/>
    <s v="f06969"/>
    <d v="1899-12-30T00:53:07"/>
    <n v="23"/>
    <x v="51"/>
    <n v="3.2879646568684209E-2"/>
    <x v="0"/>
  </r>
  <r>
    <s v="9ec847"/>
    <n v="2"/>
    <n v="19"/>
    <s v="t"/>
    <s v="f06969"/>
    <d v="1899-12-30T00:53:07"/>
    <n v="54"/>
    <x v="698"/>
    <n v="7.7195691943867259E-2"/>
    <x v="0"/>
  </r>
  <r>
    <s v="2a2353"/>
    <n v="5"/>
    <n v="19"/>
    <s v="t"/>
    <s v="f06969"/>
    <d v="1899-12-30T00:53:07"/>
    <n v="57"/>
    <x v="437"/>
    <n v="0.20371085374076084"/>
    <x v="1"/>
  </r>
  <r>
    <s v="f084eb"/>
    <n v="2"/>
    <n v="19"/>
    <s v="t"/>
    <s v="f06969"/>
    <d v="1899-12-30T00:53:07"/>
    <n v="36"/>
    <x v="95"/>
    <n v="5.1463794629244844E-2"/>
    <x v="1"/>
  </r>
  <r>
    <s v="c4a632"/>
    <n v="4"/>
    <n v="20"/>
    <s v="t"/>
    <s v="76d431"/>
    <d v="1899-12-30T00:55:18"/>
    <n v="13"/>
    <x v="386"/>
    <n v="3.6709428267774097E-2"/>
    <x v="0"/>
  </r>
  <r>
    <s v="e83aa3"/>
    <n v="2"/>
    <n v="20"/>
    <s v="t"/>
    <s v="76d431"/>
    <d v="1899-12-30T00:55:18"/>
    <n v="32"/>
    <x v="501"/>
    <n v="4.5180834791106579E-2"/>
    <x v="0"/>
  </r>
  <r>
    <s v="e31d39"/>
    <n v="4"/>
    <n v="20"/>
    <s v="t"/>
    <s v="76d431"/>
    <d v="1899-12-30T00:55:18"/>
    <n v="10"/>
    <x v="520"/>
    <n v="2.8238021744441611E-2"/>
    <x v="0"/>
  </r>
  <r>
    <s v="9ec847"/>
    <n v="4"/>
    <n v="20"/>
    <s v="t"/>
    <s v="76d431"/>
    <d v="1899-12-30T00:55:18"/>
    <n v="54"/>
    <x v="924"/>
    <n v="0.15248531741998472"/>
    <x v="0"/>
  </r>
  <r>
    <s v="c8d436"/>
    <n v="1"/>
    <n v="20"/>
    <s v="t"/>
    <s v="76d431"/>
    <d v="1899-12-30T00:55:18"/>
    <n v="10"/>
    <x v="1056"/>
    <n v="7.0595054361104028E-3"/>
    <x v="1"/>
  </r>
  <r>
    <s v="b9a74d"/>
    <n v="1"/>
    <n v="20"/>
    <s v="t"/>
    <s v="76d431"/>
    <d v="1899-12-30T00:55:18"/>
    <n v="17"/>
    <x v="128"/>
    <n v="1.2001159241387685E-2"/>
    <x v="1"/>
  </r>
  <r>
    <s v="e83aa3"/>
    <n v="4"/>
    <n v="17"/>
    <s v="t"/>
    <s v="97e7a0"/>
    <d v="1899-12-30T00:03:30"/>
    <n v="32"/>
    <x v="783"/>
    <n v="9.3750232191546143E-2"/>
    <x v="0"/>
  </r>
  <r>
    <s v="72f5d4"/>
    <n v="3"/>
    <n v="17"/>
    <s v="t"/>
    <s v="97e7a0"/>
    <d v="1899-12-30T00:03:30"/>
    <n v="19"/>
    <x v="931"/>
    <n v="4.1748150272797886E-2"/>
    <x v="0"/>
  </r>
  <r>
    <s v="9ec847"/>
    <n v="3"/>
    <n v="17"/>
    <s v="t"/>
    <s v="97e7a0"/>
    <d v="1899-12-30T00:03:30"/>
    <n v="54"/>
    <x v="286"/>
    <n v="0.11865263761742557"/>
    <x v="0"/>
  </r>
  <r>
    <s v="5d267b"/>
    <n v="1"/>
    <n v="17"/>
    <s v="t"/>
    <s v="97e7a0"/>
    <d v="1899-12-30T00:03:30"/>
    <n v="40"/>
    <x v="285"/>
    <n v="2.9296947559858171E-2"/>
    <x v="1"/>
  </r>
  <r>
    <s v="c8d436"/>
    <n v="2"/>
    <n v="17"/>
    <s v="t"/>
    <s v="97e7a0"/>
    <d v="1899-12-30T00:03:30"/>
    <n v="10"/>
    <x v="787"/>
    <n v="1.4648473779929085E-2"/>
    <x v="1"/>
  </r>
  <r>
    <s v="2a2353"/>
    <n v="2"/>
    <n v="17"/>
    <s v="t"/>
    <s v="97e7a0"/>
    <d v="1899-12-30T00:03:30"/>
    <n v="57"/>
    <x v="1118"/>
    <n v="8.3496300545595772E-2"/>
    <x v="1"/>
  </r>
  <r>
    <s v="b9a74d"/>
    <n v="3"/>
    <n v="17"/>
    <s v="t"/>
    <s v="97e7a0"/>
    <d v="1899-12-30T00:03:30"/>
    <n v="17"/>
    <x v="988"/>
    <n v="3.7353608138819168E-2"/>
    <x v="1"/>
  </r>
  <r>
    <s v="e31d39"/>
    <n v="2"/>
    <n v="12"/>
    <s v="t"/>
    <s v="7edcd3"/>
    <d v="1899-12-30T00:10:43"/>
    <n v="10"/>
    <x v="262"/>
    <n v="1.5530911959442888E-2"/>
    <x v="0"/>
  </r>
  <r>
    <s v="9ec847"/>
    <n v="3"/>
    <n v="12"/>
    <s v="t"/>
    <s v="7edcd3"/>
    <d v="1899-12-30T00:10:43"/>
    <n v="54"/>
    <x v="314"/>
    <n v="0.12580038687148737"/>
    <x v="0"/>
  </r>
  <r>
    <s v="f084eb"/>
    <n v="4"/>
    <n v="12"/>
    <s v="t"/>
    <s v="7edcd3"/>
    <d v="1899-12-30T00:10:43"/>
    <n v="36"/>
    <x v="92"/>
    <n v="0.11182256610798877"/>
    <x v="1"/>
  </r>
  <r>
    <s v="e31d39"/>
    <n v="2"/>
    <n v="17"/>
    <s v="t"/>
    <s v="bc6f34"/>
    <d v="1899-12-30T00:25:04"/>
    <n v="10"/>
    <x v="787"/>
    <n v="1.4648473779929085E-2"/>
    <x v="0"/>
  </r>
  <r>
    <s v="d5e9a6"/>
    <n v="4"/>
    <n v="17"/>
    <s v="t"/>
    <s v="bc6f34"/>
    <d v="1899-12-30T00:25:04"/>
    <n v="23"/>
    <x v="1032"/>
    <n v="6.7382979387673791E-2"/>
    <x v="0"/>
  </r>
  <r>
    <s v="72f5d4"/>
    <n v="2"/>
    <n v="17"/>
    <s v="t"/>
    <s v="bc6f34"/>
    <d v="1899-12-30T00:25:04"/>
    <n v="19"/>
    <x v="607"/>
    <n v="2.7832100181865261E-2"/>
    <x v="0"/>
  </r>
  <r>
    <s v="9ec847"/>
    <n v="1"/>
    <n v="17"/>
    <s v="t"/>
    <s v="bc6f34"/>
    <d v="1899-12-30T00:25:04"/>
    <n v="54"/>
    <x v="1071"/>
    <n v="3.9550879205808534E-2"/>
    <x v="0"/>
  </r>
  <r>
    <s v="5d267b"/>
    <n v="3"/>
    <n v="17"/>
    <s v="t"/>
    <s v="bc6f34"/>
    <d v="1899-12-30T00:25:04"/>
    <n v="40"/>
    <x v="786"/>
    <n v="8.7890842679574505E-2"/>
    <x v="1"/>
  </r>
  <r>
    <s v="f084eb"/>
    <n v="1"/>
    <n v="17"/>
    <s v="t"/>
    <s v="bc6f34"/>
    <d v="1899-12-30T00:25:04"/>
    <n v="36"/>
    <x v="908"/>
    <n v="2.6367252803872351E-2"/>
    <x v="1"/>
  </r>
  <r>
    <s v="b9a74d"/>
    <n v="1"/>
    <n v="17"/>
    <s v="t"/>
    <s v="bc6f34"/>
    <d v="1899-12-30T00:25:04"/>
    <n v="17"/>
    <x v="1024"/>
    <n v="1.2451202712939723E-2"/>
    <x v="1"/>
  </r>
  <r>
    <s v="c4a632"/>
    <n v="4"/>
    <n v="23"/>
    <s v="t"/>
    <s v="615c1c"/>
    <d v="1899-12-30T00:18:56"/>
    <n v="13"/>
    <x v="944"/>
    <n v="3.5332824707732566E-2"/>
    <x v="0"/>
  </r>
  <r>
    <s v="72f5d4"/>
    <n v="4"/>
    <n v="23"/>
    <s v="t"/>
    <s v="615c1c"/>
    <d v="1899-12-30T00:18:56"/>
    <n v="19"/>
    <x v="487"/>
    <n v="5.1640282265147601E-2"/>
    <x v="0"/>
  </r>
  <r>
    <s v="c8d436"/>
    <n v="1"/>
    <n v="23"/>
    <s v="t"/>
    <s v="615c1c"/>
    <d v="1899-12-30T00:18:56"/>
    <n v="10"/>
    <x v="251"/>
    <n v="6.7947739822562629E-3"/>
    <x v="1"/>
  </r>
  <r>
    <s v="2a2353"/>
    <n v="5"/>
    <n v="23"/>
    <s v="t"/>
    <s v="615c1c"/>
    <d v="1899-12-30T00:18:56"/>
    <n v="57"/>
    <x v="1002"/>
    <n v="0.1936510584943035"/>
    <x v="1"/>
  </r>
  <r>
    <s v="f084eb"/>
    <n v="5"/>
    <n v="23"/>
    <s v="t"/>
    <s v="615c1c"/>
    <d v="1899-12-30T00:18:56"/>
    <n v="36"/>
    <x v="946"/>
    <n v="0.12230593168061273"/>
    <x v="1"/>
  </r>
  <r>
    <s v="b9a74d"/>
    <n v="5"/>
    <n v="23"/>
    <s v="t"/>
    <s v="615c1c"/>
    <d v="1899-12-30T00:18:56"/>
    <n v="17"/>
    <x v="1162"/>
    <n v="5.7755578849178237E-2"/>
    <x v="1"/>
  </r>
  <r>
    <s v="c4a632"/>
    <n v="2"/>
    <n v="5"/>
    <s v="t"/>
    <s v="f68484"/>
    <d v="1899-12-30T00:37:31"/>
    <n v="13"/>
    <x v="769"/>
    <n v="2.1796223033990869E-2"/>
    <x v="0"/>
  </r>
  <r>
    <s v="e83aa3"/>
    <n v="2"/>
    <n v="5"/>
    <s v="t"/>
    <s v="f68484"/>
    <d v="1899-12-30T00:37:31"/>
    <n v="32"/>
    <x v="457"/>
    <n v="5.3652241314439061E-2"/>
    <x v="0"/>
  </r>
  <r>
    <s v="e31d39"/>
    <n v="1"/>
    <n v="5"/>
    <s v="t"/>
    <s v="f68484"/>
    <d v="1899-12-30T00:37:31"/>
    <n v="10"/>
    <x v="534"/>
    <n v="8.3831627053811038E-3"/>
    <x v="0"/>
  </r>
  <r>
    <s v="d5e9a6"/>
    <n v="4"/>
    <n v="5"/>
    <s v="t"/>
    <s v="f68484"/>
    <d v="1899-12-30T00:37:31"/>
    <n v="23"/>
    <x v="1015"/>
    <n v="7.7125096889506153E-2"/>
    <x v="0"/>
  </r>
  <r>
    <s v="72f5d4"/>
    <n v="4"/>
    <n v="5"/>
    <s v="t"/>
    <s v="f68484"/>
    <d v="1899-12-30T00:37:31"/>
    <n v="19"/>
    <x v="379"/>
    <n v="6.3712036560896385E-2"/>
    <x v="0"/>
  </r>
  <r>
    <s v="c8d436"/>
    <n v="2"/>
    <n v="5"/>
    <s v="t"/>
    <s v="f68484"/>
    <d v="1899-12-30T00:37:31"/>
    <n v="10"/>
    <x v="272"/>
    <n v="1.6766325410762208E-2"/>
    <x v="1"/>
  </r>
  <r>
    <s v="2a2353"/>
    <n v="1"/>
    <n v="5"/>
    <s v="t"/>
    <s v="f68484"/>
    <d v="1899-12-30T00:37:31"/>
    <n v="57"/>
    <x v="56"/>
    <n v="4.7784027420672288E-2"/>
    <x v="1"/>
  </r>
  <r>
    <s v="f084eb"/>
    <n v="5"/>
    <n v="5"/>
    <s v="t"/>
    <s v="f68484"/>
    <d v="1899-12-30T00:37:31"/>
    <n v="36"/>
    <x v="218"/>
    <n v="0.15089692869685986"/>
    <x v="1"/>
  </r>
  <r>
    <s v="2feb6b"/>
    <n v="2"/>
    <n v="5"/>
    <s v="t"/>
    <s v="f68484"/>
    <d v="1899-12-30T00:37:31"/>
    <n v="29"/>
    <x v="1152"/>
    <n v="4.8622343691210393E-2"/>
    <x v="1"/>
  </r>
  <r>
    <s v="e31d39"/>
    <n v="1"/>
    <n v="7"/>
    <s v="f"/>
    <s v="77a83e"/>
    <d v="1899-12-30T00:02:06"/>
    <n v="10"/>
    <x v="516"/>
    <n v="8.2066750694783416E-3"/>
    <x v="0"/>
  </r>
  <r>
    <s v="d5e9a6"/>
    <n v="1"/>
    <n v="7"/>
    <s v="f"/>
    <s v="77a83e"/>
    <d v="1899-12-30T00:02:06"/>
    <n v="23"/>
    <x v="514"/>
    <n v="1.8875352659800188E-2"/>
    <x v="0"/>
  </r>
  <r>
    <s v="9ec847"/>
    <n v="4"/>
    <n v="7"/>
    <s v="f"/>
    <s v="77a83e"/>
    <d v="1899-12-30T00:02:06"/>
    <n v="54"/>
    <x v="1006"/>
    <n v="0.1772641815007322"/>
    <x v="0"/>
  </r>
  <r>
    <s v="5d267b"/>
    <n v="1"/>
    <n v="7"/>
    <s v="f"/>
    <s v="77a83e"/>
    <d v="1899-12-30T00:02:06"/>
    <n v="40"/>
    <x v="528"/>
    <n v="3.2826700277913366E-2"/>
    <x v="1"/>
  </r>
  <r>
    <s v="c8d436"/>
    <n v="5"/>
    <n v="7"/>
    <s v="f"/>
    <s v="77a83e"/>
    <d v="1899-12-30T00:02:06"/>
    <n v="10"/>
    <x v="871"/>
    <n v="4.1033375347391716E-2"/>
    <x v="1"/>
  </r>
  <r>
    <s v="2a2353"/>
    <n v="5"/>
    <n v="7"/>
    <s v="f"/>
    <s v="77a83e"/>
    <d v="1899-12-30T00:02:06"/>
    <n v="57"/>
    <x v="999"/>
    <n v="0.23389023948013274"/>
    <x v="1"/>
  </r>
  <r>
    <s v="c4a632"/>
    <n v="4"/>
    <n v="16"/>
    <s v="t"/>
    <s v="632e8b"/>
    <d v="1899-12-30T00:13:07"/>
    <n v="13"/>
    <x v="198"/>
    <n v="3.8544899681162793E-2"/>
    <x v="0"/>
  </r>
  <r>
    <s v="9ec847"/>
    <n v="5"/>
    <n v="16"/>
    <s v="t"/>
    <s v="632e8b"/>
    <d v="1899-12-30T00:13:07"/>
    <n v="54"/>
    <x v="914"/>
    <n v="0.20013697911372991"/>
    <x v="0"/>
  </r>
  <r>
    <s v="f084eb"/>
    <n v="2"/>
    <n v="16"/>
    <s v="t"/>
    <s v="632e8b"/>
    <d v="1899-12-30T00:13:07"/>
    <n v="36"/>
    <x v="1057"/>
    <n v="5.3369861096994646E-2"/>
    <x v="1"/>
  </r>
  <r>
    <s v="b9a74d"/>
    <n v="2"/>
    <n v="16"/>
    <s v="t"/>
    <s v="632e8b"/>
    <d v="1899-12-30T00:13:07"/>
    <n v="17"/>
    <x v="1170"/>
    <n v="2.5202434406914137E-2"/>
    <x v="1"/>
  </r>
  <r>
    <s v="2feb6b"/>
    <n v="4"/>
    <n v="16"/>
    <s v="t"/>
    <s v="632e8b"/>
    <d v="1899-12-30T00:13:07"/>
    <n v="29"/>
    <x v="620"/>
    <n v="8.5984776211824709E-2"/>
    <x v="1"/>
  </r>
  <r>
    <s v="9ec847"/>
    <n v="2"/>
    <n v="7"/>
    <s v="t"/>
    <s v="62340e"/>
    <d v="1899-12-30T00:47:03"/>
    <n v="54"/>
    <x v="602"/>
    <n v="8.8632090750366099E-2"/>
    <x v="0"/>
  </r>
  <r>
    <s v="c8d436"/>
    <n v="2"/>
    <n v="7"/>
    <s v="t"/>
    <s v="62340e"/>
    <d v="1899-12-30T00:47:03"/>
    <n v="10"/>
    <x v="433"/>
    <n v="1.6413350138956683E-2"/>
    <x v="1"/>
  </r>
  <r>
    <s v="f084eb"/>
    <n v="1"/>
    <n v="7"/>
    <s v="t"/>
    <s v="62340e"/>
    <d v="1899-12-30T00:47:03"/>
    <n v="36"/>
    <x v="517"/>
    <n v="2.9544030250122033E-2"/>
    <x v="1"/>
  </r>
  <r>
    <s v="e31d39"/>
    <n v="1"/>
    <n v="13"/>
    <s v="t"/>
    <s v="ac38ac"/>
    <d v="1899-12-30T00:18:58"/>
    <n v="10"/>
    <x v="622"/>
    <n v="7.6772121617700619E-3"/>
    <x v="0"/>
  </r>
  <r>
    <s v="c8d436"/>
    <n v="5"/>
    <n v="13"/>
    <s v="t"/>
    <s v="ac38ac"/>
    <d v="1899-12-30T00:18:58"/>
    <n v="10"/>
    <x v="751"/>
    <n v="3.8386060808850313E-2"/>
    <x v="1"/>
  </r>
  <r>
    <s v="2a2353"/>
    <n v="2"/>
    <n v="13"/>
    <s v="t"/>
    <s v="ac38ac"/>
    <d v="1899-12-30T00:18:58"/>
    <n v="57"/>
    <x v="1063"/>
    <n v="8.7520218644178707E-2"/>
    <x v="1"/>
  </r>
  <r>
    <s v="b9a74d"/>
    <n v="1"/>
    <n v="13"/>
    <s v="t"/>
    <s v="ac38ac"/>
    <d v="1899-12-30T00:18:58"/>
    <n v="17"/>
    <x v="588"/>
    <n v="1.3051260675009106E-2"/>
    <x v="1"/>
  </r>
  <r>
    <s v="2feb6b"/>
    <n v="1"/>
    <n v="13"/>
    <s v="t"/>
    <s v="ac38ac"/>
    <d v="1899-12-30T00:18:58"/>
    <n v="29"/>
    <x v="886"/>
    <n v="2.2263915269133183E-2"/>
    <x v="1"/>
  </r>
  <r>
    <s v="e83aa3"/>
    <n v="3"/>
    <n v="11"/>
    <s v="f"/>
    <s v="6b8a9f"/>
    <d v="1899-12-30T00:06:21"/>
    <n v="32"/>
    <x v="883"/>
    <n v="7.5395518057659094E-2"/>
    <x v="0"/>
  </r>
  <r>
    <s v="e31d39"/>
    <n v="5"/>
    <n v="11"/>
    <s v="f"/>
    <s v="6b8a9f"/>
    <d v="1899-12-30T00:06:21"/>
    <n v="10"/>
    <x v="475"/>
    <n v="3.9268498988364112E-2"/>
    <x v="0"/>
  </r>
  <r>
    <s v="72f5d4"/>
    <n v="4"/>
    <n v="11"/>
    <s v="f"/>
    <s v="6b8a9f"/>
    <d v="1899-12-30T00:06:21"/>
    <n v="19"/>
    <x v="808"/>
    <n v="5.9688118462313457E-2"/>
    <x v="0"/>
  </r>
  <r>
    <s v="9ec847"/>
    <n v="4"/>
    <n v="11"/>
    <s v="f"/>
    <s v="6b8a9f"/>
    <d v="1899-12-30T00:06:21"/>
    <n v="54"/>
    <x v="797"/>
    <n v="0.16963991562973299"/>
    <x v="0"/>
  </r>
  <r>
    <s v="5d267b"/>
    <n v="4"/>
    <n v="11"/>
    <s v="f"/>
    <s v="6b8a9f"/>
    <d v="1899-12-30T00:06:21"/>
    <n v="40"/>
    <x v="472"/>
    <n v="0.12565919676276519"/>
    <x v="1"/>
  </r>
  <r>
    <s v="2a2353"/>
    <n v="4"/>
    <n v="11"/>
    <s v="f"/>
    <s v="6b8a9f"/>
    <d v="1899-12-30T00:06:21"/>
    <n v="57"/>
    <x v="719"/>
    <n v="0.17906435538694038"/>
    <x v="1"/>
  </r>
  <r>
    <s v="f084eb"/>
    <n v="2"/>
    <n v="11"/>
    <s v="f"/>
    <s v="6b8a9f"/>
    <d v="1899-12-30T00:06:21"/>
    <n v="36"/>
    <x v="24"/>
    <n v="5.6546638543244328E-2"/>
    <x v="1"/>
  </r>
  <r>
    <s v="b9a74d"/>
    <n v="1"/>
    <n v="11"/>
    <s v="f"/>
    <s v="6b8a9f"/>
    <d v="1899-12-30T00:06:21"/>
    <n v="17"/>
    <x v="874"/>
    <n v="1.33512896560438E-2"/>
    <x v="1"/>
  </r>
  <r>
    <s v="2feb6b"/>
    <n v="5"/>
    <n v="11"/>
    <s v="f"/>
    <s v="6b8a9f"/>
    <d v="1899-12-30T00:06:21"/>
    <n v="29"/>
    <x v="926"/>
    <n v="0.11387864706625594"/>
    <x v="1"/>
  </r>
  <r>
    <s v="72f5d4"/>
    <n v="1"/>
    <n v="2"/>
    <s v="f"/>
    <s v="319a09"/>
    <d v="1899-12-30T00:11:20"/>
    <n v="19"/>
    <x v="1050"/>
    <n v="1.6430998902546966E-2"/>
    <x v="0"/>
  </r>
  <r>
    <s v="5d267b"/>
    <n v="1"/>
    <n v="2"/>
    <s v="f"/>
    <s v="319a09"/>
    <d v="1899-12-30T00:11:20"/>
    <n v="40"/>
    <x v="175"/>
    <n v="3.4591576636940978E-2"/>
    <x v="1"/>
  </r>
  <r>
    <s v="c8d436"/>
    <n v="2"/>
    <n v="2"/>
    <s v="f"/>
    <s v="319a09"/>
    <d v="1899-12-30T00:11:20"/>
    <n v="10"/>
    <x v="414"/>
    <n v="1.7295788318470489E-2"/>
    <x v="1"/>
  </r>
  <r>
    <s v="2a2353"/>
    <n v="5"/>
    <n v="2"/>
    <s v="f"/>
    <s v="319a09"/>
    <d v="1899-12-30T00:11:20"/>
    <n v="57"/>
    <x v="599"/>
    <n v="0.24646498353820445"/>
    <x v="1"/>
  </r>
  <r>
    <s v="f084eb"/>
    <n v="2"/>
    <n v="2"/>
    <s v="f"/>
    <s v="319a09"/>
    <d v="1899-12-30T00:11:20"/>
    <n v="36"/>
    <x v="923"/>
    <n v="6.2264837946493755E-2"/>
    <x v="1"/>
  </r>
  <r>
    <s v="d5e9a6"/>
    <n v="4"/>
    <n v="6"/>
    <s v="f"/>
    <s v="f680f8"/>
    <d v="1899-12-30T00:01:22"/>
    <n v="23"/>
    <x v="779"/>
    <n v="7.6313253764353439E-2"/>
    <x v="0"/>
  </r>
  <r>
    <s v="5d267b"/>
    <n v="3"/>
    <n v="6"/>
    <s v="f"/>
    <s v="f680f8"/>
    <d v="1899-12-30T00:01:22"/>
    <n v="40"/>
    <x v="413"/>
    <n v="9.9539026649156676E-2"/>
    <x v="1"/>
  </r>
  <r>
    <s v="c8d436"/>
    <n v="3"/>
    <n v="6"/>
    <s v="f"/>
    <s v="f680f8"/>
    <d v="1899-12-30T00:01:22"/>
    <n v="10"/>
    <x v="36"/>
    <n v="2.4884756662289169E-2"/>
    <x v="1"/>
  </r>
  <r>
    <s v="2a2353"/>
    <n v="5"/>
    <n v="6"/>
    <s v="f"/>
    <s v="f680f8"/>
    <d v="1899-12-30T00:01:22"/>
    <n v="57"/>
    <x v="194"/>
    <n v="0.23640518829174709"/>
    <x v="1"/>
  </r>
  <r>
    <s v="f084eb"/>
    <n v="3"/>
    <n v="6"/>
    <s v="f"/>
    <s v="f680f8"/>
    <d v="1899-12-30T00:01:22"/>
    <n v="36"/>
    <x v="195"/>
    <n v="8.9585123984241011E-2"/>
    <x v="1"/>
  </r>
  <r>
    <s v="e31d39"/>
    <n v="2"/>
    <n v="7"/>
    <s v="t"/>
    <s v="a9c886"/>
    <d v="1899-12-30T00:15:00"/>
    <n v="10"/>
    <x v="433"/>
    <n v="1.6413350138956683E-2"/>
    <x v="0"/>
  </r>
  <r>
    <s v="72f5d4"/>
    <n v="4"/>
    <n v="7"/>
    <s v="t"/>
    <s v="a9c886"/>
    <d v="1899-12-30T00:15:00"/>
    <n v="19"/>
    <x v="141"/>
    <n v="6.2370730528035406E-2"/>
    <x v="0"/>
  </r>
  <r>
    <s v="c8d436"/>
    <n v="5"/>
    <n v="7"/>
    <s v="t"/>
    <s v="a9c886"/>
    <d v="1899-12-30T00:15:00"/>
    <n v="10"/>
    <x v="871"/>
    <n v="4.1033375347391716E-2"/>
    <x v="1"/>
  </r>
  <r>
    <s v="e31d39"/>
    <n v="4"/>
    <n v="11"/>
    <s v="t"/>
    <s v="5d3c17"/>
    <d v="1899-12-30T00:18:59"/>
    <n v="10"/>
    <x v="22"/>
    <n v="3.1414799190691296E-2"/>
    <x v="0"/>
  </r>
  <r>
    <s v="b9a74d"/>
    <n v="2"/>
    <n v="11"/>
    <s v="t"/>
    <s v="5d3c17"/>
    <d v="1899-12-30T00:18:59"/>
    <n v="17"/>
    <x v="25"/>
    <n v="2.6702579312087599E-2"/>
    <x v="1"/>
  </r>
  <r>
    <s v="e83aa3"/>
    <n v="1"/>
    <n v="16"/>
    <s v="t"/>
    <s v="4d5b2b"/>
    <d v="1899-12-30T00:14:01"/>
    <n v="32"/>
    <x v="913"/>
    <n v="2.3719938265330955E-2"/>
    <x v="0"/>
  </r>
  <r>
    <s v="e31d39"/>
    <n v="4"/>
    <n v="16"/>
    <s v="t"/>
    <s v="4d5b2b"/>
    <d v="1899-12-30T00:14:01"/>
    <n v="10"/>
    <x v="200"/>
    <n v="2.9649922831663691E-2"/>
    <x v="0"/>
  </r>
  <r>
    <s v="9ec847"/>
    <n v="1"/>
    <n v="16"/>
    <s v="t"/>
    <s v="4d5b2b"/>
    <d v="1899-12-30T00:14:01"/>
    <n v="54"/>
    <x v="789"/>
    <n v="4.0027395822745983E-2"/>
    <x v="0"/>
  </r>
  <r>
    <s v="5d267b"/>
    <n v="5"/>
    <n v="16"/>
    <s v="t"/>
    <s v="4d5b2b"/>
    <d v="1899-12-30T00:14:01"/>
    <n v="40"/>
    <x v="964"/>
    <n v="0.14824961415831844"/>
    <x v="1"/>
  </r>
  <r>
    <s v="2a2353"/>
    <n v="2"/>
    <n v="16"/>
    <s v="t"/>
    <s v="4d5b2b"/>
    <d v="1899-12-30T00:14:01"/>
    <n v="57"/>
    <x v="1098"/>
    <n v="8.450228007024152E-2"/>
    <x v="1"/>
  </r>
  <r>
    <s v="e83aa3"/>
    <n v="1"/>
    <n v="2"/>
    <s v="f"/>
    <s v="ebca24"/>
    <d v="1899-12-30T00:55:10"/>
    <n v="32"/>
    <x v="363"/>
    <n v="2.767326130955278E-2"/>
    <x v="0"/>
  </r>
  <r>
    <s v="e31d39"/>
    <n v="5"/>
    <n v="2"/>
    <s v="f"/>
    <s v="ebca24"/>
    <d v="1899-12-30T00:55:10"/>
    <n v="10"/>
    <x v="297"/>
    <n v="4.3239470796176217E-2"/>
    <x v="0"/>
  </r>
  <r>
    <s v="d5e9a6"/>
    <n v="3"/>
    <n v="2"/>
    <s v="f"/>
    <s v="ebca24"/>
    <d v="1899-12-30T00:55:10"/>
    <n v="23"/>
    <x v="957"/>
    <n v="5.967046969872318E-2"/>
    <x v="0"/>
  </r>
  <r>
    <s v="9ec847"/>
    <n v="2"/>
    <n v="2"/>
    <s v="f"/>
    <s v="ebca24"/>
    <d v="1899-12-30T00:55:10"/>
    <n v="54"/>
    <x v="647"/>
    <n v="9.3397256919740643E-2"/>
    <x v="0"/>
  </r>
  <r>
    <s v="2a2353"/>
    <n v="3"/>
    <n v="2"/>
    <s v="f"/>
    <s v="ebca24"/>
    <d v="1899-12-30T00:55:10"/>
    <n v="57"/>
    <x v="299"/>
    <n v="0.14787899012292263"/>
    <x v="1"/>
  </r>
  <r>
    <s v="2feb6b"/>
    <n v="2"/>
    <n v="2"/>
    <s v="f"/>
    <s v="ebca24"/>
    <d v="1899-12-30T00:55:10"/>
    <n v="29"/>
    <x v="1022"/>
    <n v="5.0157786123564412E-2"/>
    <x v="1"/>
  </r>
  <r>
    <s v="e31d39"/>
    <n v="4"/>
    <n v="13"/>
    <s v="f"/>
    <n v="340552"/>
    <d v="1899-12-30T00:34:01"/>
    <n v="10"/>
    <x v="290"/>
    <n v="3.0708848647080247E-2"/>
    <x v="0"/>
  </r>
  <r>
    <s v="d5e9a6"/>
    <n v="4"/>
    <n v="13"/>
    <s v="f"/>
    <n v="340552"/>
    <d v="1899-12-30T00:34:01"/>
    <n v="23"/>
    <x v="1116"/>
    <n v="7.0630351888284593E-2"/>
    <x v="0"/>
  </r>
  <r>
    <s v="72f5d4"/>
    <n v="3"/>
    <n v="13"/>
    <s v="f"/>
    <n v="340552"/>
    <d v="1899-12-30T00:34:01"/>
    <n v="19"/>
    <x v="121"/>
    <n v="4.3760109322089354E-2"/>
    <x v="0"/>
  </r>
  <r>
    <s v="9ec847"/>
    <n v="3"/>
    <n v="13"/>
    <s v="f"/>
    <n v="340552"/>
    <d v="1899-12-30T00:34:01"/>
    <n v="54"/>
    <x v="1069"/>
    <n v="0.12437083702067503"/>
    <x v="0"/>
  </r>
  <r>
    <s v="5d267b"/>
    <n v="1"/>
    <n v="13"/>
    <s v="f"/>
    <n v="340552"/>
    <d v="1899-12-30T00:34:01"/>
    <n v="40"/>
    <x v="290"/>
    <n v="3.0708848647080247E-2"/>
    <x v="1"/>
  </r>
  <r>
    <s v="c8d436"/>
    <n v="2"/>
    <n v="13"/>
    <s v="f"/>
    <n v="340552"/>
    <d v="1899-12-30T00:34:01"/>
    <n v="10"/>
    <x v="624"/>
    <n v="1.5354424323540124E-2"/>
    <x v="1"/>
  </r>
  <r>
    <s v="2a2353"/>
    <n v="5"/>
    <n v="13"/>
    <s v="f"/>
    <n v="340552"/>
    <d v="1899-12-30T00:34:01"/>
    <n v="57"/>
    <x v="1083"/>
    <n v="0.21880054661044679"/>
    <x v="1"/>
  </r>
  <r>
    <s v="c4a632"/>
    <n v="1"/>
    <n v="1"/>
    <s v="f"/>
    <s v="014fb4"/>
    <d v="1899-12-30T00:29:23"/>
    <n v="13"/>
    <x v="729"/>
    <n v="1.135697937034261E-2"/>
    <x v="0"/>
  </r>
  <r>
    <s v="e31d39"/>
    <n v="3"/>
    <n v="1"/>
    <s v="f"/>
    <s v="014fb4"/>
    <d v="1899-12-30T00:29:23"/>
    <n v="10"/>
    <x v="225"/>
    <n v="2.6208413931559871E-2"/>
    <x v="0"/>
  </r>
  <r>
    <s v="d5e9a6"/>
    <n v="4"/>
    <n v="1"/>
    <s v="f"/>
    <s v="014fb4"/>
    <d v="1899-12-30T00:29:23"/>
    <n v="23"/>
    <x v="1077"/>
    <n v="8.0372469390116941E-2"/>
    <x v="0"/>
  </r>
  <r>
    <s v="5d267b"/>
    <n v="2"/>
    <n v="1"/>
    <s v="f"/>
    <s v="014fb4"/>
    <d v="1899-12-30T00:29:23"/>
    <n v="40"/>
    <x v="113"/>
    <n v="6.9889103817492998E-2"/>
    <x v="1"/>
  </r>
  <r>
    <s v="f084eb"/>
    <n v="4"/>
    <n v="1"/>
    <s v="f"/>
    <s v="014fb4"/>
    <d v="1899-12-30T00:29:23"/>
    <n v="36"/>
    <x v="314"/>
    <n v="0.12580038687148737"/>
    <x v="1"/>
  </r>
  <r>
    <s v="b9a74d"/>
    <n v="2"/>
    <n v="1"/>
    <s v="f"/>
    <s v="014fb4"/>
    <d v="1899-12-30T00:29:23"/>
    <n v="17"/>
    <x v="226"/>
    <n v="2.9702869122434517E-2"/>
    <x v="1"/>
  </r>
  <r>
    <s v="c4a632"/>
    <n v="2"/>
    <n v="8"/>
    <s v="t"/>
    <n v="36600"/>
    <d v="1899-12-30T00:28:44"/>
    <n v="13"/>
    <x v="317"/>
    <n v="2.1107921253970107E-2"/>
    <x v="0"/>
  </r>
  <r>
    <s v="e83aa3"/>
    <n v="4"/>
    <n v="8"/>
    <s v="t"/>
    <n v="36600"/>
    <d v="1899-12-30T00:28:44"/>
    <n v="32"/>
    <x v="416"/>
    <n v="0.10391592001954514"/>
    <x v="0"/>
  </r>
  <r>
    <s v="e31d39"/>
    <n v="5"/>
    <n v="8"/>
    <s v="t"/>
    <n v="36600"/>
    <d v="1899-12-30T00:28:44"/>
    <n v="10"/>
    <x v="326"/>
    <n v="4.0592156257634814E-2"/>
    <x v="0"/>
  </r>
  <r>
    <s v="72f5d4"/>
    <n v="5"/>
    <n v="8"/>
    <s v="t"/>
    <n v="36600"/>
    <d v="1899-12-30T00:28:44"/>
    <n v="19"/>
    <x v="324"/>
    <n v="7.7125096889506167E-2"/>
    <x v="0"/>
  </r>
  <r>
    <s v="9ec847"/>
    <n v="1"/>
    <n v="8"/>
    <s v="t"/>
    <n v="36600"/>
    <d v="1899-12-30T00:28:44"/>
    <n v="54"/>
    <x v="429"/>
    <n v="4.3839528758245601E-2"/>
    <x v="0"/>
  </r>
  <r>
    <s v="5d267b"/>
    <n v="2"/>
    <n v="8"/>
    <s v="t"/>
    <n v="36600"/>
    <d v="1899-12-30T00:28:44"/>
    <n v="40"/>
    <x v="40"/>
    <n v="6.4947450012215704E-2"/>
    <x v="1"/>
  </r>
  <r>
    <s v="c8d436"/>
    <n v="1"/>
    <n v="8"/>
    <s v="t"/>
    <n v="36600"/>
    <d v="1899-12-30T00:28:44"/>
    <n v="10"/>
    <x v="319"/>
    <n v="8.1184312515269631E-3"/>
    <x v="1"/>
  </r>
  <r>
    <s v="2a2353"/>
    <n v="4"/>
    <n v="8"/>
    <s v="t"/>
    <n v="36600"/>
    <d v="1899-12-30T00:28:44"/>
    <n v="57"/>
    <x v="321"/>
    <n v="0.18510023253481478"/>
    <x v="1"/>
  </r>
  <r>
    <s v="e31d39"/>
    <n v="5"/>
    <n v="11"/>
    <s v="t"/>
    <s v="8ff031"/>
    <d v="1899-12-30T00:57:23"/>
    <n v="10"/>
    <x v="475"/>
    <n v="3.9268498988364112E-2"/>
    <x v="0"/>
  </r>
  <r>
    <s v="72f5d4"/>
    <n v="5"/>
    <n v="11"/>
    <s v="t"/>
    <s v="8ff031"/>
    <d v="1899-12-30T00:57:23"/>
    <n v="19"/>
    <x v="23"/>
    <n v="7.4610148077891819E-2"/>
    <x v="0"/>
  </r>
  <r>
    <s v="5d267b"/>
    <n v="4"/>
    <n v="11"/>
    <s v="t"/>
    <s v="8ff031"/>
    <d v="1899-12-30T00:57:23"/>
    <n v="40"/>
    <x v="472"/>
    <n v="0.12565919676276519"/>
    <x v="1"/>
  </r>
  <r>
    <s v="c8d436"/>
    <n v="4"/>
    <n v="11"/>
    <s v="t"/>
    <s v="8ff031"/>
    <d v="1899-12-30T00:57:23"/>
    <n v="10"/>
    <x v="22"/>
    <n v="3.1414799190691296E-2"/>
    <x v="1"/>
  </r>
  <r>
    <s v="2a2353"/>
    <n v="2"/>
    <n v="11"/>
    <s v="t"/>
    <s v="8ff031"/>
    <d v="1899-12-30T00:57:23"/>
    <n v="57"/>
    <x v="798"/>
    <n v="8.9532177693470189E-2"/>
    <x v="1"/>
  </r>
  <r>
    <s v="2feb6b"/>
    <n v="3"/>
    <n v="11"/>
    <s v="t"/>
    <s v="8ff031"/>
    <d v="1899-12-30T00:57:23"/>
    <n v="29"/>
    <x v="350"/>
    <n v="6.8327188239753561E-2"/>
    <x v="1"/>
  </r>
  <r>
    <s v="e83aa3"/>
    <n v="1"/>
    <n v="12"/>
    <s v="t"/>
    <s v="4ab38d"/>
    <d v="1899-12-30T00:48:14"/>
    <n v="32"/>
    <x v="995"/>
    <n v="2.4849459135108616E-2"/>
    <x v="0"/>
  </r>
  <r>
    <s v="72f5d4"/>
    <n v="5"/>
    <n v="12"/>
    <s v="t"/>
    <s v="4ab38d"/>
    <d v="1899-12-30T00:48:14"/>
    <n v="19"/>
    <x v="776"/>
    <n v="7.3771831807353708E-2"/>
    <x v="0"/>
  </r>
  <r>
    <s v="5d267b"/>
    <n v="2"/>
    <n v="12"/>
    <s v="t"/>
    <s v="4ab38d"/>
    <d v="1899-12-30T00:48:14"/>
    <n v="40"/>
    <x v="842"/>
    <n v="6.2123647837771551E-2"/>
    <x v="1"/>
  </r>
  <r>
    <s v="f084eb"/>
    <n v="5"/>
    <n v="12"/>
    <s v="t"/>
    <s v="4ab38d"/>
    <d v="1899-12-30T00:48:14"/>
    <n v="36"/>
    <x v="93"/>
    <n v="0.139778207634986"/>
    <x v="1"/>
  </r>
  <r>
    <s v="b9a74d"/>
    <n v="5"/>
    <n v="12"/>
    <s v="t"/>
    <s v="4ab38d"/>
    <d v="1899-12-30T00:48:14"/>
    <n v="17"/>
    <x v="796"/>
    <n v="6.600637582763226E-2"/>
    <x v="1"/>
  </r>
  <r>
    <s v="2feb6b"/>
    <n v="4"/>
    <n v="12"/>
    <s v="t"/>
    <s v="4ab38d"/>
    <d v="1899-12-30T00:48:14"/>
    <n v="29"/>
    <x v="696"/>
    <n v="9.0079289364768736E-2"/>
    <x v="1"/>
  </r>
  <r>
    <s v="e83aa3"/>
    <n v="1"/>
    <n v="0"/>
    <s v="f"/>
    <s v="7b2d0e"/>
    <d v="1899-12-30T00:45:58"/>
    <n v="32"/>
    <x v="520"/>
    <n v="2.8238021744441611E-2"/>
    <x v="0"/>
  </r>
  <r>
    <s v="e31d39"/>
    <n v="4"/>
    <n v="0"/>
    <s v="f"/>
    <s v="7b2d0e"/>
    <d v="1899-12-30T00:45:58"/>
    <n v="10"/>
    <x v="39"/>
    <n v="3.5297527180552013E-2"/>
    <x v="0"/>
  </r>
  <r>
    <s v="d5e9a6"/>
    <n v="2"/>
    <n v="0"/>
    <s v="f"/>
    <s v="7b2d0e"/>
    <d v="1899-12-30T00:45:58"/>
    <n v="23"/>
    <x v="326"/>
    <n v="4.0592156257634814E-2"/>
    <x v="0"/>
  </r>
  <r>
    <s v="9ec847"/>
    <n v="1"/>
    <n v="0"/>
    <s v="f"/>
    <s v="7b2d0e"/>
    <d v="1899-12-30T00:45:58"/>
    <n v="54"/>
    <x v="1073"/>
    <n v="4.7651661693745219E-2"/>
    <x v="0"/>
  </r>
  <r>
    <s v="2a2353"/>
    <n v="2"/>
    <n v="0"/>
    <s v="f"/>
    <s v="7b2d0e"/>
    <d v="1899-12-30T00:45:58"/>
    <n v="57"/>
    <x v="546"/>
    <n v="0.10059795246457323"/>
    <x v="1"/>
  </r>
  <r>
    <s v="b9a74d"/>
    <n v="2"/>
    <n v="0"/>
    <s v="f"/>
    <s v="7b2d0e"/>
    <d v="1899-12-30T00:45:58"/>
    <n v="17"/>
    <x v="64"/>
    <n v="3.0002898103469212E-2"/>
    <x v="1"/>
  </r>
  <r>
    <s v="2feb6b"/>
    <n v="4"/>
    <n v="0"/>
    <s v="f"/>
    <s v="7b2d0e"/>
    <d v="1899-12-30T00:45:58"/>
    <n v="29"/>
    <x v="129"/>
    <n v="0.10236282882360084"/>
    <x v="1"/>
  </r>
  <r>
    <s v="c4a632"/>
    <n v="3"/>
    <n v="0"/>
    <s v="t"/>
    <s v="425dbd"/>
    <d v="1899-12-30T00:15:21"/>
    <n v="13"/>
    <x v="150"/>
    <n v="3.4415089001038214E-2"/>
    <x v="0"/>
  </r>
  <r>
    <s v="e31d39"/>
    <n v="5"/>
    <n v="0"/>
    <s v="t"/>
    <s v="425dbd"/>
    <d v="1899-12-30T00:15:21"/>
    <n v="10"/>
    <x v="876"/>
    <n v="4.4121908975690016E-2"/>
    <x v="0"/>
  </r>
  <r>
    <s v="d5e9a6"/>
    <n v="3"/>
    <n v="0"/>
    <s v="t"/>
    <s v="425dbd"/>
    <d v="1899-12-30T00:15:21"/>
    <n v="23"/>
    <x v="399"/>
    <n v="6.0888234386452224E-2"/>
    <x v="0"/>
  </r>
  <r>
    <s v="72f5d4"/>
    <n v="2"/>
    <n v="0"/>
    <s v="t"/>
    <s v="425dbd"/>
    <d v="1899-12-30T00:15:21"/>
    <n v="19"/>
    <x v="486"/>
    <n v="3.3532650821524415E-2"/>
    <x v="0"/>
  </r>
  <r>
    <s v="9ec847"/>
    <n v="1"/>
    <n v="0"/>
    <s v="t"/>
    <s v="425dbd"/>
    <d v="1899-12-30T00:15:21"/>
    <n v="54"/>
    <x v="1073"/>
    <n v="4.7651661693745219E-2"/>
    <x v="0"/>
  </r>
  <r>
    <s v="5d267b"/>
    <n v="4"/>
    <n v="0"/>
    <s v="t"/>
    <s v="425dbd"/>
    <d v="1899-12-30T00:15:21"/>
    <n v="40"/>
    <x v="41"/>
    <n v="0.14119010872220805"/>
    <x v="1"/>
  </r>
  <r>
    <s v="c8d436"/>
    <n v="4"/>
    <n v="0"/>
    <s v="t"/>
    <s v="425dbd"/>
    <d v="1899-12-30T00:15:21"/>
    <n v="10"/>
    <x v="39"/>
    <n v="3.5297527180552013E-2"/>
    <x v="1"/>
  </r>
  <r>
    <s v="2a2353"/>
    <n v="2"/>
    <n v="0"/>
    <s v="t"/>
    <s v="425dbd"/>
    <d v="1899-12-30T00:15:21"/>
    <n v="57"/>
    <x v="546"/>
    <n v="0.10059795246457323"/>
    <x v="1"/>
  </r>
  <r>
    <s v="2feb6b"/>
    <n v="1"/>
    <n v="0"/>
    <s v="t"/>
    <s v="425dbd"/>
    <d v="1899-12-30T00:15:21"/>
    <n v="29"/>
    <x v="450"/>
    <n v="2.5590707205900211E-2"/>
    <x v="1"/>
  </r>
  <r>
    <s v="c4a632"/>
    <n v="1"/>
    <n v="13"/>
    <s v="t"/>
    <s v="4f26fe"/>
    <d v="1899-12-30T00:31:14"/>
    <n v="13"/>
    <x v="83"/>
    <n v="9.9803758103010828E-3"/>
    <x v="0"/>
  </r>
  <r>
    <s v="e83aa3"/>
    <n v="1"/>
    <n v="13"/>
    <s v="t"/>
    <s v="4f26fe"/>
    <d v="1899-12-30T00:31:14"/>
    <n v="32"/>
    <x v="236"/>
    <n v="2.4567078917664204E-2"/>
    <x v="0"/>
  </r>
  <r>
    <s v="72f5d4"/>
    <n v="4"/>
    <n v="13"/>
    <s v="t"/>
    <s v="4f26fe"/>
    <d v="1899-12-30T00:31:14"/>
    <n v="19"/>
    <x v="746"/>
    <n v="5.8346812429452478E-2"/>
    <x v="0"/>
  </r>
  <r>
    <s v="2feb6b"/>
    <n v="4"/>
    <n v="13"/>
    <s v="t"/>
    <s v="4f26fe"/>
    <d v="1899-12-30T00:31:14"/>
    <n v="29"/>
    <x v="782"/>
    <n v="8.9055661076532733E-2"/>
    <x v="1"/>
  </r>
  <r>
    <s v="c4a632"/>
    <n v="5"/>
    <n v="24"/>
    <s v="t"/>
    <s v="0380a0"/>
    <d v="1899-12-30T00:02:18"/>
    <n v="13"/>
    <x v="703"/>
    <n v="4.3592446067981738E-2"/>
    <x v="0"/>
  </r>
  <r>
    <s v="d5e9a6"/>
    <n v="5"/>
    <n v="24"/>
    <s v="t"/>
    <s v="0380a0"/>
    <d v="1899-12-30T00:02:18"/>
    <n v="23"/>
    <x v="324"/>
    <n v="7.7125096889506167E-2"/>
    <x v="0"/>
  </r>
  <r>
    <s v="72f5d4"/>
    <n v="1"/>
    <n v="24"/>
    <s v="t"/>
    <s v="0380a0"/>
    <d v="1899-12-30T00:02:18"/>
    <n v="19"/>
    <x v="1167"/>
    <n v="1.2742407312179276E-2"/>
    <x v="0"/>
  </r>
  <r>
    <s v="c8d436"/>
    <n v="4"/>
    <n v="24"/>
    <s v="t"/>
    <s v="0380a0"/>
    <d v="1899-12-30T00:02:18"/>
    <n v="10"/>
    <x v="88"/>
    <n v="2.6826120657219531E-2"/>
    <x v="1"/>
  </r>
  <r>
    <s v="2a2353"/>
    <n v="1"/>
    <n v="24"/>
    <s v="t"/>
    <s v="0380a0"/>
    <d v="1899-12-30T00:02:18"/>
    <n v="57"/>
    <x v="706"/>
    <n v="3.8227221936537832E-2"/>
    <x v="1"/>
  </r>
  <r>
    <s v="f084eb"/>
    <n v="1"/>
    <n v="24"/>
    <s v="t"/>
    <s v="0380a0"/>
    <d v="1899-12-30T00:02:18"/>
    <n v="36"/>
    <x v="446"/>
    <n v="2.4143508591497578E-2"/>
    <x v="1"/>
  </r>
  <r>
    <s v="b9a74d"/>
    <n v="3"/>
    <n v="24"/>
    <s v="t"/>
    <s v="0380a0"/>
    <d v="1899-12-30T00:02:18"/>
    <n v="17"/>
    <x v="91"/>
    <n v="3.4203303837954904E-2"/>
    <x v="1"/>
  </r>
  <r>
    <s v="c4a632"/>
    <n v="3"/>
    <n v="12"/>
    <s v="f"/>
    <s v="e3d7d7"/>
    <d v="1899-12-30T00:06:18"/>
    <n v="13"/>
    <x v="603"/>
    <n v="3.0285278320913628E-2"/>
    <x v="0"/>
  </r>
  <r>
    <s v="e83aa3"/>
    <n v="3"/>
    <n v="12"/>
    <s v="f"/>
    <s v="e3d7d7"/>
    <d v="1899-12-30T00:06:18"/>
    <n v="32"/>
    <x v="881"/>
    <n v="7.4548377405325855E-2"/>
    <x v="0"/>
  </r>
  <r>
    <s v="d5e9a6"/>
    <n v="3"/>
    <n v="12"/>
    <s v="f"/>
    <s v="e3d7d7"/>
    <d v="1899-12-30T00:06:18"/>
    <n v="23"/>
    <x v="313"/>
    <n v="5.3581646260077956E-2"/>
    <x v="0"/>
  </r>
  <r>
    <s v="72f5d4"/>
    <n v="2"/>
    <n v="12"/>
    <s v="f"/>
    <s v="e3d7d7"/>
    <d v="1899-12-30T00:06:18"/>
    <n v="19"/>
    <x v="484"/>
    <n v="2.950873272294148E-2"/>
    <x v="0"/>
  </r>
  <r>
    <s v="f084eb"/>
    <n v="2"/>
    <n v="12"/>
    <s v="f"/>
    <s v="e3d7d7"/>
    <d v="1899-12-30T00:06:18"/>
    <n v="36"/>
    <x v="134"/>
    <n v="5.5911283053994384E-2"/>
    <x v="1"/>
  </r>
  <r>
    <s v="e31d39"/>
    <n v="4"/>
    <n v="14"/>
    <s v="t"/>
    <s v="5562f2"/>
    <d v="1899-12-30T00:34:13"/>
    <n v="10"/>
    <x v="391"/>
    <n v="3.035587337527473E-2"/>
    <x v="0"/>
  </r>
  <r>
    <s v="72f5d4"/>
    <n v="1"/>
    <n v="14"/>
    <s v="t"/>
    <s v="5562f2"/>
    <d v="1899-12-30T00:34:13"/>
    <n v="19"/>
    <x v="45"/>
    <n v="1.4419039853255497E-2"/>
    <x v="0"/>
  </r>
  <r>
    <s v="9ec847"/>
    <n v="3"/>
    <n v="14"/>
    <s v="t"/>
    <s v="5562f2"/>
    <d v="1899-12-30T00:34:13"/>
    <n v="54"/>
    <x v="32"/>
    <n v="0.12294128716986265"/>
    <x v="0"/>
  </r>
  <r>
    <s v="5d267b"/>
    <n v="2"/>
    <n v="14"/>
    <s v="t"/>
    <s v="5562f2"/>
    <d v="1899-12-30T00:34:13"/>
    <n v="40"/>
    <x v="1141"/>
    <n v="6.071174675054946E-2"/>
    <x v="1"/>
  </r>
  <r>
    <s v="c8d436"/>
    <n v="4"/>
    <n v="14"/>
    <s v="t"/>
    <s v="5562f2"/>
    <d v="1899-12-30T00:34:13"/>
    <n v="10"/>
    <x v="391"/>
    <n v="3.035587337527473E-2"/>
    <x v="1"/>
  </r>
  <r>
    <s v="2a2353"/>
    <n v="2"/>
    <n v="14"/>
    <s v="t"/>
    <s v="5562f2"/>
    <d v="1899-12-30T00:34:13"/>
    <n v="57"/>
    <x v="353"/>
    <n v="8.6514239119532974E-2"/>
    <x v="1"/>
  </r>
  <r>
    <s v="b9a74d"/>
    <n v="2"/>
    <n v="14"/>
    <s v="t"/>
    <s v="5562f2"/>
    <d v="1899-12-30T00:34:13"/>
    <n v="17"/>
    <x v="392"/>
    <n v="2.5802492368983521E-2"/>
    <x v="1"/>
  </r>
  <r>
    <s v="2feb6b"/>
    <n v="3"/>
    <n v="14"/>
    <s v="t"/>
    <s v="5562f2"/>
    <d v="1899-12-30T00:34:13"/>
    <n v="29"/>
    <x v="558"/>
    <n v="6.602402459122253E-2"/>
    <x v="1"/>
  </r>
  <r>
    <s v="d5e9a6"/>
    <n v="3"/>
    <n v="18"/>
    <s v="t"/>
    <s v="38e05b"/>
    <d v="1899-12-30T00:19:35"/>
    <n v="23"/>
    <x v="773"/>
    <n v="4.9928352196890825E-2"/>
    <x v="0"/>
  </r>
  <r>
    <s v="5d267b"/>
    <n v="3"/>
    <n v="18"/>
    <s v="t"/>
    <s v="38e05b"/>
    <d v="1899-12-30T00:19:35"/>
    <n v="40"/>
    <x v="970"/>
    <n v="8.6831916864157963E-2"/>
    <x v="1"/>
  </r>
  <r>
    <s v="c8d436"/>
    <n v="2"/>
    <n v="18"/>
    <s v="t"/>
    <s v="38e05b"/>
    <d v="1899-12-30T00:19:35"/>
    <n v="10"/>
    <x v="104"/>
    <n v="1.4471986144026328E-2"/>
    <x v="1"/>
  </r>
  <r>
    <s v="f084eb"/>
    <n v="5"/>
    <n v="18"/>
    <s v="t"/>
    <s v="38e05b"/>
    <d v="1899-12-30T00:19:35"/>
    <n v="36"/>
    <x v="583"/>
    <n v="0.13024787529623694"/>
    <x v="1"/>
  </r>
  <r>
    <s v="b9a74d"/>
    <n v="3"/>
    <n v="18"/>
    <s v="t"/>
    <s v="38e05b"/>
    <d v="1899-12-30T00:19:35"/>
    <n v="17"/>
    <x v="110"/>
    <n v="3.690356466726713E-2"/>
    <x v="1"/>
  </r>
  <r>
    <s v="c4a632"/>
    <n v="1"/>
    <n v="19"/>
    <s v="t"/>
    <s v="0c738f"/>
    <d v="1899-12-30T00:56:28"/>
    <n v="13"/>
    <x v="253"/>
    <n v="9.292074030280319E-3"/>
    <x v="0"/>
  </r>
  <r>
    <s v="d5e9a6"/>
    <n v="3"/>
    <n v="19"/>
    <s v="t"/>
    <s v="0c738f"/>
    <d v="1899-12-30T00:56:28"/>
    <n v="23"/>
    <x v="94"/>
    <n v="4.9319469853026307E-2"/>
    <x v="0"/>
  </r>
  <r>
    <s v="5d267b"/>
    <n v="2"/>
    <n v="19"/>
    <s v="t"/>
    <s v="0c738f"/>
    <d v="1899-12-30T00:56:28"/>
    <n v="40"/>
    <x v="420"/>
    <n v="5.7181994032494271E-2"/>
    <x v="1"/>
  </r>
  <r>
    <s v="2a2353"/>
    <n v="3"/>
    <n v="19"/>
    <s v="t"/>
    <s v="0c738f"/>
    <d v="1899-12-30T00:56:28"/>
    <n v="57"/>
    <x v="53"/>
    <n v="0.12222651224445651"/>
    <x v="1"/>
  </r>
  <r>
    <s v="b9a74d"/>
    <n v="2"/>
    <n v="19"/>
    <s v="t"/>
    <s v="0c738f"/>
    <d v="1899-12-30T00:56:28"/>
    <n v="17"/>
    <x v="96"/>
    <n v="2.4302347463810062E-2"/>
    <x v="1"/>
  </r>
  <r>
    <s v="c4a632"/>
    <n v="3"/>
    <n v="16"/>
    <s v="t"/>
    <s v="bcc4df"/>
    <d v="1899-12-30T00:28:19"/>
    <n v="13"/>
    <x v="81"/>
    <n v="2.8908674760872097E-2"/>
    <x v="0"/>
  </r>
  <r>
    <s v="d5e9a6"/>
    <n v="3"/>
    <n v="16"/>
    <s v="t"/>
    <s v="bcc4df"/>
    <d v="1899-12-30T00:28:19"/>
    <n v="23"/>
    <x v="239"/>
    <n v="5.1146116884619869E-2"/>
    <x v="0"/>
  </r>
  <r>
    <s v="72f5d4"/>
    <n v="3"/>
    <n v="16"/>
    <s v="t"/>
    <s v="bcc4df"/>
    <d v="1899-12-30T00:28:19"/>
    <n v="19"/>
    <x v="618"/>
    <n v="4.225114003512076E-2"/>
    <x v="0"/>
  </r>
  <r>
    <s v="9ec847"/>
    <n v="5"/>
    <n v="16"/>
    <s v="t"/>
    <s v="bcc4df"/>
    <d v="1899-12-30T00:28:19"/>
    <n v="54"/>
    <x v="914"/>
    <n v="0.20013697911372991"/>
    <x v="0"/>
  </r>
  <r>
    <s v="2feb6b"/>
    <n v="3"/>
    <n v="16"/>
    <s v="t"/>
    <s v="bcc4df"/>
    <d v="1899-12-30T00:28:19"/>
    <n v="29"/>
    <x v="358"/>
    <n v="6.4488582158868532E-2"/>
    <x v="1"/>
  </r>
  <r>
    <s v="c4a632"/>
    <n v="4"/>
    <n v="3"/>
    <s v="t"/>
    <s v="8aaf2d"/>
    <d v="1899-12-30T00:53:51"/>
    <n v="13"/>
    <x v="653"/>
    <n v="4.451018177467609E-2"/>
    <x v="0"/>
  </r>
  <r>
    <s v="e31d39"/>
    <n v="2"/>
    <n v="3"/>
    <s v="t"/>
    <s v="8aaf2d"/>
    <d v="1899-12-30T00:53:51"/>
    <n v="10"/>
    <x v="336"/>
    <n v="1.7119300682567725E-2"/>
    <x v="0"/>
  </r>
  <r>
    <s v="72f5d4"/>
    <n v="5"/>
    <n v="3"/>
    <s v="t"/>
    <s v="8aaf2d"/>
    <d v="1899-12-30T00:53:51"/>
    <n v="19"/>
    <x v="1103"/>
    <n v="8.1316678242196697E-2"/>
    <x v="0"/>
  </r>
  <r>
    <s v="9ec847"/>
    <n v="4"/>
    <n v="3"/>
    <s v="t"/>
    <s v="8aaf2d"/>
    <d v="1899-12-30T00:53:51"/>
    <n v="54"/>
    <x v="825"/>
    <n v="0.18488844737173143"/>
    <x v="0"/>
  </r>
  <r>
    <s v="c8d436"/>
    <n v="1"/>
    <n v="3"/>
    <s v="t"/>
    <s v="8aaf2d"/>
    <d v="1899-12-30T00:53:51"/>
    <n v="10"/>
    <x v="530"/>
    <n v="8.5596503412838625E-3"/>
    <x v="1"/>
  </r>
  <r>
    <s v="f084eb"/>
    <n v="4"/>
    <n v="3"/>
    <s v="t"/>
    <s v="8aaf2d"/>
    <d v="1899-12-30T00:53:51"/>
    <n v="36"/>
    <x v="682"/>
    <n v="0.12325896491448765"/>
    <x v="1"/>
  </r>
  <r>
    <s v="c4a632"/>
    <n v="4"/>
    <n v="24"/>
    <s v="t"/>
    <s v="803cad"/>
    <d v="1899-12-30T00:37:29"/>
    <n v="13"/>
    <x v="851"/>
    <n v="3.4873956854385393E-2"/>
    <x v="0"/>
  </r>
  <r>
    <s v="e83aa3"/>
    <n v="1"/>
    <n v="24"/>
    <s v="t"/>
    <s v="803cad"/>
    <d v="1899-12-30T00:37:29"/>
    <n v="32"/>
    <x v="704"/>
    <n v="2.1460896525775625E-2"/>
    <x v="0"/>
  </r>
  <r>
    <s v="e31d39"/>
    <n v="4"/>
    <n v="24"/>
    <s v="t"/>
    <s v="803cad"/>
    <d v="1899-12-30T00:37:29"/>
    <n v="10"/>
    <x v="88"/>
    <n v="2.6826120657219531E-2"/>
    <x v="0"/>
  </r>
  <r>
    <s v="5d267b"/>
    <n v="2"/>
    <n v="24"/>
    <s v="t"/>
    <s v="803cad"/>
    <d v="1899-12-30T00:37:29"/>
    <n v="40"/>
    <x v="457"/>
    <n v="5.3652241314439061E-2"/>
    <x v="1"/>
  </r>
  <r>
    <s v="2a2353"/>
    <n v="1"/>
    <n v="24"/>
    <s v="t"/>
    <s v="803cad"/>
    <d v="1899-12-30T00:37:29"/>
    <n v="57"/>
    <x v="706"/>
    <n v="3.8227221936537832E-2"/>
    <x v="1"/>
  </r>
  <r>
    <s v="2feb6b"/>
    <n v="1"/>
    <n v="24"/>
    <s v="t"/>
    <s v="803cad"/>
    <d v="1899-12-30T00:37:29"/>
    <n v="29"/>
    <x v="1150"/>
    <n v="1.9448937476484157E-2"/>
    <x v="1"/>
  </r>
  <r>
    <s v="e31d39"/>
    <n v="2"/>
    <n v="18"/>
    <s v="t"/>
    <s v="506fe8"/>
    <d v="1899-12-30T00:24:48"/>
    <n v="10"/>
    <x v="104"/>
    <n v="1.4471986144026328E-2"/>
    <x v="0"/>
  </r>
  <r>
    <s v="c8d436"/>
    <n v="1"/>
    <n v="18"/>
    <s v="t"/>
    <s v="506fe8"/>
    <d v="1899-12-30T00:24:48"/>
    <n v="10"/>
    <x v="211"/>
    <n v="7.2359930720131641E-3"/>
    <x v="1"/>
  </r>
  <r>
    <s v="2feb6b"/>
    <n v="5"/>
    <n v="18"/>
    <s v="t"/>
    <s v="506fe8"/>
    <d v="1899-12-30T00:24:48"/>
    <n v="29"/>
    <x v="461"/>
    <n v="0.10492189954419087"/>
    <x v="1"/>
  </r>
  <r>
    <s v="b9a74d"/>
    <n v="4"/>
    <n v="9"/>
    <s v="f"/>
    <s v="9f6ee9"/>
    <d v="1899-12-30T00:40:39"/>
    <n v="17"/>
    <x v="1136"/>
    <n v="5.4605274548313973E-2"/>
    <x v="1"/>
  </r>
  <r>
    <s v="2feb6b"/>
    <n v="2"/>
    <n v="9"/>
    <s v="f"/>
    <s v="9f6ee9"/>
    <d v="1899-12-30T00:40:39"/>
    <n v="29"/>
    <x v="574"/>
    <n v="4.6575087114738387E-2"/>
    <x v="1"/>
  </r>
  <r>
    <s v="9ec847"/>
    <n v="3"/>
    <n v="19"/>
    <s v="t"/>
    <s v="fa2769"/>
    <d v="1899-12-30T00:30:53"/>
    <n v="54"/>
    <x v="277"/>
    <n v="0.11579353791580088"/>
    <x v="0"/>
  </r>
  <r>
    <s v="5d267b"/>
    <n v="2"/>
    <n v="19"/>
    <s v="t"/>
    <s v="fa2769"/>
    <d v="1899-12-30T00:30:53"/>
    <n v="40"/>
    <x v="420"/>
    <n v="5.7181994032494271E-2"/>
    <x v="1"/>
  </r>
  <r>
    <s v="c8d436"/>
    <n v="3"/>
    <n v="19"/>
    <s v="t"/>
    <s v="fa2769"/>
    <d v="1899-12-30T00:30:53"/>
    <n v="10"/>
    <x v="341"/>
    <n v="2.1443247762185348E-2"/>
    <x v="1"/>
  </r>
  <r>
    <s v="f084eb"/>
    <n v="3"/>
    <n v="19"/>
    <s v="t"/>
    <s v="fa2769"/>
    <d v="1899-12-30T00:30:53"/>
    <n v="36"/>
    <x v="698"/>
    <n v="7.7195691943867259E-2"/>
    <x v="1"/>
  </r>
  <r>
    <s v="b9a74d"/>
    <n v="1"/>
    <n v="19"/>
    <s v="t"/>
    <s v="fa2769"/>
    <d v="1899-12-30T00:30:53"/>
    <n v="17"/>
    <x v="54"/>
    <n v="1.2151173731905031E-2"/>
    <x v="1"/>
  </r>
  <r>
    <s v="2feb6b"/>
    <n v="5"/>
    <n v="19"/>
    <s v="t"/>
    <s v="fa2769"/>
    <d v="1899-12-30T00:30:53"/>
    <n v="29"/>
    <x v="55"/>
    <n v="0.10364236418389586"/>
    <x v="1"/>
  </r>
  <r>
    <s v="e83aa3"/>
    <n v="1"/>
    <n v="7"/>
    <s v="t"/>
    <s v="1a73ed"/>
    <d v="1899-12-30T00:09:47"/>
    <n v="32"/>
    <x v="513"/>
    <n v="2.62613602223307E-2"/>
    <x v="0"/>
  </r>
  <r>
    <s v="e31d39"/>
    <n v="1"/>
    <n v="7"/>
    <s v="t"/>
    <s v="1a73ed"/>
    <d v="1899-12-30T00:09:47"/>
    <n v="10"/>
    <x v="516"/>
    <n v="8.2066750694783416E-3"/>
    <x v="0"/>
  </r>
  <r>
    <s v="72f5d4"/>
    <n v="4"/>
    <n v="7"/>
    <s v="t"/>
    <s v="1a73ed"/>
    <d v="1899-12-30T00:09:47"/>
    <n v="19"/>
    <x v="141"/>
    <n v="6.2370730528035406E-2"/>
    <x v="0"/>
  </r>
  <r>
    <s v="9ec847"/>
    <n v="3"/>
    <n v="7"/>
    <s v="t"/>
    <s v="1a73ed"/>
    <d v="1899-12-30T00:09:47"/>
    <n v="54"/>
    <x v="1146"/>
    <n v="0.13294813612554915"/>
    <x v="0"/>
  </r>
  <r>
    <s v="2a2353"/>
    <n v="1"/>
    <n v="7"/>
    <s v="t"/>
    <s v="1a73ed"/>
    <d v="1899-12-30T00:09:47"/>
    <n v="57"/>
    <x v="515"/>
    <n v="4.6778047896026555E-2"/>
    <x v="1"/>
  </r>
  <r>
    <s v="f084eb"/>
    <n v="1"/>
    <n v="7"/>
    <s v="t"/>
    <s v="1a73ed"/>
    <d v="1899-12-30T00:09:47"/>
    <n v="36"/>
    <x v="517"/>
    <n v="2.9544030250122033E-2"/>
    <x v="1"/>
  </r>
  <r>
    <s v="c4a632"/>
    <n v="4"/>
    <n v="18"/>
    <s v="t"/>
    <s v="7e2508"/>
    <d v="1899-12-30T00:24:28"/>
    <n v="13"/>
    <x v="1171"/>
    <n v="3.7627163974468449E-2"/>
    <x v="0"/>
  </r>
  <r>
    <s v="e83aa3"/>
    <n v="1"/>
    <n v="18"/>
    <s v="t"/>
    <s v="7e2508"/>
    <d v="1899-12-30T00:24:28"/>
    <n v="32"/>
    <x v="103"/>
    <n v="2.315517783044212E-2"/>
    <x v="0"/>
  </r>
  <r>
    <s v="e31d39"/>
    <n v="4"/>
    <n v="18"/>
    <s v="t"/>
    <s v="7e2508"/>
    <d v="1899-12-30T00:24:28"/>
    <n v="10"/>
    <x v="190"/>
    <n v="2.8943972288052656E-2"/>
    <x v="0"/>
  </r>
  <r>
    <s v="72f5d4"/>
    <n v="5"/>
    <n v="18"/>
    <s v="t"/>
    <s v="7e2508"/>
    <d v="1899-12-30T00:24:28"/>
    <n v="19"/>
    <x v="209"/>
    <n v="6.8741934184125053E-2"/>
    <x v="0"/>
  </r>
  <r>
    <s v="9ec847"/>
    <n v="5"/>
    <n v="18"/>
    <s v="t"/>
    <s v="7e2508"/>
    <d v="1899-12-30T00:24:28"/>
    <n v="54"/>
    <x v="804"/>
    <n v="0.19537181294435541"/>
    <x v="0"/>
  </r>
  <r>
    <s v="c8d436"/>
    <n v="5"/>
    <n v="18"/>
    <s v="t"/>
    <s v="7e2508"/>
    <d v="1899-12-30T00:24:28"/>
    <n v="10"/>
    <x v="208"/>
    <n v="3.6179965360065812E-2"/>
    <x v="1"/>
  </r>
  <r>
    <s v="2a2353"/>
    <n v="5"/>
    <n v="18"/>
    <s v="t"/>
    <s v="7e2508"/>
    <d v="1899-12-30T00:24:28"/>
    <n v="57"/>
    <x v="212"/>
    <n v="0.20622580255237516"/>
    <x v="1"/>
  </r>
  <r>
    <s v="2feb6b"/>
    <n v="4"/>
    <n v="18"/>
    <s v="t"/>
    <s v="7e2508"/>
    <d v="1899-12-30T00:24:28"/>
    <n v="29"/>
    <x v="592"/>
    <n v="8.3937519635352703E-2"/>
    <x v="1"/>
  </r>
  <r>
    <s v="c4a632"/>
    <n v="5"/>
    <n v="11"/>
    <s v="f"/>
    <n v="222029"/>
    <d v="1899-12-30T00:43:16"/>
    <n v="13"/>
    <x v="21"/>
    <n v="5.1049048684873352E-2"/>
    <x v="0"/>
  </r>
  <r>
    <s v="2a2353"/>
    <n v="3"/>
    <n v="11"/>
    <s v="f"/>
    <n v="222029"/>
    <d v="1899-12-30T00:43:16"/>
    <n v="57"/>
    <x v="809"/>
    <n v="0.13429826654020527"/>
    <x v="1"/>
  </r>
  <r>
    <s v="2feb6b"/>
    <n v="4"/>
    <n v="11"/>
    <s v="f"/>
    <n v="222029"/>
    <d v="1899-12-30T00:43:16"/>
    <n v="29"/>
    <x v="878"/>
    <n v="9.1102917653004739E-2"/>
    <x v="1"/>
  </r>
  <r>
    <s v="c4a632"/>
    <n v="3"/>
    <n v="23"/>
    <s v="t"/>
    <s v="608bdd"/>
    <d v="1899-12-30T00:53:51"/>
    <n v="13"/>
    <x v="1026"/>
    <n v="2.6499618530799424E-2"/>
    <x v="0"/>
  </r>
  <r>
    <s v="e83aa3"/>
    <n v="3"/>
    <n v="23"/>
    <s v="t"/>
    <s v="608bdd"/>
    <d v="1899-12-30T00:53:51"/>
    <n v="32"/>
    <x v="1048"/>
    <n v="6.5229830229660127E-2"/>
    <x v="0"/>
  </r>
  <r>
    <s v="72f5d4"/>
    <n v="2"/>
    <n v="23"/>
    <s v="t"/>
    <s v="608bdd"/>
    <d v="1899-12-30T00:53:51"/>
    <n v="19"/>
    <x v="1108"/>
    <n v="2.58201411325738E-2"/>
    <x v="0"/>
  </r>
  <r>
    <s v="5d267b"/>
    <n v="5"/>
    <n v="23"/>
    <s v="t"/>
    <s v="608bdd"/>
    <d v="1899-12-30T00:53:51"/>
    <n v="40"/>
    <x v="553"/>
    <n v="0.13589547964512527"/>
    <x v="1"/>
  </r>
  <r>
    <s v="f084eb"/>
    <n v="2"/>
    <n v="23"/>
    <s v="t"/>
    <s v="608bdd"/>
    <d v="1899-12-30T00:53:51"/>
    <n v="36"/>
    <x v="1156"/>
    <n v="4.8922372672245092E-2"/>
    <x v="1"/>
  </r>
  <r>
    <s v="b9a74d"/>
    <n v="5"/>
    <n v="23"/>
    <s v="t"/>
    <s v="608bdd"/>
    <d v="1899-12-30T00:53:51"/>
    <n v="17"/>
    <x v="1162"/>
    <n v="5.7755578849178237E-2"/>
    <x v="1"/>
  </r>
  <r>
    <s v="c4a632"/>
    <n v="2"/>
    <n v="24"/>
    <s v="t"/>
    <s v="676ec6"/>
    <d v="1899-12-30T00:40:54"/>
    <n v="13"/>
    <x v="1121"/>
    <n v="1.7436978427192697E-2"/>
    <x v="0"/>
  </r>
  <r>
    <s v="e83aa3"/>
    <n v="2"/>
    <n v="24"/>
    <s v="t"/>
    <s v="676ec6"/>
    <d v="1899-12-30T00:40:54"/>
    <n v="32"/>
    <x v="713"/>
    <n v="4.2921793051551249E-2"/>
    <x v="0"/>
  </r>
  <r>
    <s v="e31d39"/>
    <n v="2"/>
    <n v="24"/>
    <s v="t"/>
    <s v="676ec6"/>
    <d v="1899-12-30T00:40:54"/>
    <n v="10"/>
    <x v="952"/>
    <n v="1.3413060328609765E-2"/>
    <x v="0"/>
  </r>
  <r>
    <s v="d5e9a6"/>
    <n v="2"/>
    <n v="24"/>
    <s v="t"/>
    <s v="676ec6"/>
    <d v="1899-12-30T00:40:54"/>
    <n v="23"/>
    <x v="632"/>
    <n v="3.0850038755802459E-2"/>
    <x v="0"/>
  </r>
  <r>
    <s v="72f5d4"/>
    <n v="2"/>
    <n v="24"/>
    <s v="t"/>
    <s v="676ec6"/>
    <d v="1899-12-30T00:40:54"/>
    <n v="19"/>
    <x v="705"/>
    <n v="2.5484814624358552E-2"/>
    <x v="0"/>
  </r>
  <r>
    <s v="9ec847"/>
    <n v="1"/>
    <n v="24"/>
    <s v="t"/>
    <s v="676ec6"/>
    <d v="1899-12-30T00:40:54"/>
    <n v="54"/>
    <x v="380"/>
    <n v="3.6215262887246365E-2"/>
    <x v="0"/>
  </r>
  <r>
    <s v="5d267b"/>
    <n v="4"/>
    <n v="24"/>
    <s v="t"/>
    <s v="676ec6"/>
    <d v="1899-12-30T00:40:54"/>
    <n v="40"/>
    <x v="378"/>
    <n v="0.10730448262887812"/>
    <x v="1"/>
  </r>
  <r>
    <s v="c8d436"/>
    <n v="5"/>
    <n v="24"/>
    <s v="t"/>
    <s v="676ec6"/>
    <d v="1899-12-30T00:40:54"/>
    <n v="10"/>
    <x v="486"/>
    <n v="3.3532650821524415E-2"/>
    <x v="1"/>
  </r>
  <r>
    <s v="2feb6b"/>
    <n v="5"/>
    <n v="24"/>
    <s v="t"/>
    <s v="676ec6"/>
    <d v="1899-12-30T00:40:54"/>
    <n v="29"/>
    <x v="1144"/>
    <n v="9.72446873824208E-2"/>
    <x v="1"/>
  </r>
  <r>
    <s v="c4a632"/>
    <n v="5"/>
    <n v="4"/>
    <s v="t"/>
    <s v="df4503"/>
    <d v="1899-12-30T00:10:18"/>
    <n v="13"/>
    <x v="794"/>
    <n v="5.5064142401661138E-2"/>
    <x v="0"/>
  </r>
  <r>
    <s v="e83aa3"/>
    <n v="2"/>
    <n v="4"/>
    <s v="t"/>
    <s v="df4503"/>
    <d v="1899-12-30T00:10:18"/>
    <n v="32"/>
    <x v="956"/>
    <n v="5.4217001749327892E-2"/>
    <x v="0"/>
  </r>
  <r>
    <s v="9ec847"/>
    <n v="5"/>
    <n v="4"/>
    <s v="t"/>
    <s v="df4503"/>
    <d v="1899-12-30T00:10:18"/>
    <n v="54"/>
    <x v="539"/>
    <n v="0.22872797612997706"/>
    <x v="0"/>
  </r>
  <r>
    <s v="5d267b"/>
    <n v="1"/>
    <n v="4"/>
    <s v="t"/>
    <s v="df4503"/>
    <d v="1899-12-30T00:10:18"/>
    <n v="40"/>
    <x v="28"/>
    <n v="3.3885626093329929E-2"/>
    <x v="1"/>
  </r>
  <r>
    <s v="c8d436"/>
    <n v="2"/>
    <n v="4"/>
    <s v="t"/>
    <s v="df4503"/>
    <d v="1899-12-30T00:10:18"/>
    <n v="10"/>
    <x v="849"/>
    <n v="1.6942813046664965E-2"/>
    <x v="1"/>
  </r>
  <r>
    <s v="2a2353"/>
    <n v="4"/>
    <n v="4"/>
    <s v="t"/>
    <s v="df4503"/>
    <d v="1899-12-30T00:10:18"/>
    <n v="57"/>
    <x v="869"/>
    <n v="0.19314806873198062"/>
    <x v="1"/>
  </r>
  <r>
    <s v="b9a74d"/>
    <n v="1"/>
    <n v="4"/>
    <s v="t"/>
    <s v="df4503"/>
    <d v="1899-12-30T00:10:18"/>
    <n v="17"/>
    <x v="541"/>
    <n v="1.4401391089665221E-2"/>
    <x v="1"/>
  </r>
  <r>
    <s v="c4a632"/>
    <n v="1"/>
    <n v="9"/>
    <s v="t"/>
    <s v="4c237d"/>
    <d v="1899-12-30T00:04:08"/>
    <n v="13"/>
    <x v="755"/>
    <n v="1.0439243663648259E-2"/>
    <x v="0"/>
  </r>
  <r>
    <s v="9ec847"/>
    <n v="4"/>
    <n v="9"/>
    <s v="t"/>
    <s v="4c237d"/>
    <d v="1899-12-30T00:04:08"/>
    <n v="54"/>
    <x v="962"/>
    <n v="0.17345204856523261"/>
    <x v="0"/>
  </r>
  <r>
    <s v="5d267b"/>
    <n v="5"/>
    <n v="9"/>
    <s v="t"/>
    <s v="4c237d"/>
    <d v="1899-12-30T00:04:08"/>
    <n v="40"/>
    <x v="407"/>
    <n v="0.16060374867151167"/>
    <x v="1"/>
  </r>
  <r>
    <s v="b9a74d"/>
    <n v="2"/>
    <n v="9"/>
    <s v="t"/>
    <s v="4c237d"/>
    <d v="1899-12-30T00:04:08"/>
    <n v="17"/>
    <x v="82"/>
    <n v="2.7302637274156986E-2"/>
    <x v="1"/>
  </r>
  <r>
    <s v="9ec847"/>
    <n v="4"/>
    <n v="0"/>
    <s v="f"/>
    <s v="4be802"/>
    <d v="1899-12-30T00:37:31"/>
    <n v="54"/>
    <x v="388"/>
    <n v="0.19060664677498088"/>
    <x v="0"/>
  </r>
  <r>
    <s v="5d267b"/>
    <n v="2"/>
    <n v="0"/>
    <s v="f"/>
    <s v="4be802"/>
    <d v="1899-12-30T00:37:31"/>
    <n v="40"/>
    <x v="993"/>
    <n v="7.0595054361104026E-2"/>
    <x v="1"/>
  </r>
  <r>
    <s v="c8d436"/>
    <n v="4"/>
    <n v="0"/>
    <s v="f"/>
    <s v="4be802"/>
    <d v="1899-12-30T00:37:31"/>
    <n v="10"/>
    <x v="39"/>
    <n v="3.5297527180552013E-2"/>
    <x v="1"/>
  </r>
  <r>
    <s v="2a2353"/>
    <n v="1"/>
    <n v="0"/>
    <s v="f"/>
    <s v="4be802"/>
    <d v="1899-12-30T00:37:31"/>
    <n v="57"/>
    <x v="701"/>
    <n v="5.0298976232286616E-2"/>
    <x v="1"/>
  </r>
  <r>
    <s v="f084eb"/>
    <n v="4"/>
    <n v="0"/>
    <s v="f"/>
    <s v="4be802"/>
    <d v="1899-12-30T00:37:31"/>
    <n v="36"/>
    <x v="449"/>
    <n v="0.12707109784998727"/>
    <x v="1"/>
  </r>
  <r>
    <s v="b9a74d"/>
    <n v="1"/>
    <n v="0"/>
    <s v="f"/>
    <s v="4be802"/>
    <d v="1899-12-30T00:37:31"/>
    <n v="17"/>
    <x v="274"/>
    <n v="1.5001449051734606E-2"/>
    <x v="1"/>
  </r>
  <r>
    <s v="2feb6b"/>
    <n v="5"/>
    <n v="0"/>
    <s v="f"/>
    <s v="4be802"/>
    <d v="1899-12-30T00:37:31"/>
    <n v="29"/>
    <x v="709"/>
    <n v="0.12795353602950105"/>
    <x v="1"/>
  </r>
  <r>
    <s v="c4a632"/>
    <n v="2"/>
    <n v="10"/>
    <s v="f"/>
    <s v="02b16b"/>
    <d v="1899-12-30T00:13:31"/>
    <n v="13"/>
    <x v="559"/>
    <n v="2.0649053400622931E-2"/>
    <x v="0"/>
  </r>
  <r>
    <s v="e83aa3"/>
    <n v="2"/>
    <n v="10"/>
    <s v="f"/>
    <s v="02b16b"/>
    <d v="1899-12-30T00:13:31"/>
    <n v="32"/>
    <x v="43"/>
    <n v="5.0828439139994908E-2"/>
    <x v="0"/>
  </r>
  <r>
    <s v="d5e9a6"/>
    <n v="4"/>
    <n v="10"/>
    <s v="f"/>
    <s v="02b16b"/>
    <d v="1899-12-30T00:13:31"/>
    <n v="23"/>
    <x v="1068"/>
    <n v="7.3065881263742666E-2"/>
    <x v="0"/>
  </r>
  <r>
    <s v="72f5d4"/>
    <n v="5"/>
    <n v="10"/>
    <s v="f"/>
    <s v="02b16b"/>
    <d v="1899-12-30T00:13:31"/>
    <n v="19"/>
    <x v="1124"/>
    <n v="7.5448464348429931E-2"/>
    <x v="0"/>
  </r>
  <r>
    <s v="9ec847"/>
    <n v="3"/>
    <n v="10"/>
    <s v="f"/>
    <s v="02b16b"/>
    <d v="1899-12-30T00:13:31"/>
    <n v="54"/>
    <x v="343"/>
    <n v="0.1286594865731121"/>
    <x v="0"/>
  </r>
  <r>
    <s v="c8d436"/>
    <n v="3"/>
    <n v="10"/>
    <s v="f"/>
    <s v="02b16b"/>
    <d v="1899-12-30T00:13:31"/>
    <n v="10"/>
    <x v="967"/>
    <n v="2.3825830846872609E-2"/>
    <x v="1"/>
  </r>
  <r>
    <s v="2a2353"/>
    <n v="5"/>
    <n v="10"/>
    <s v="f"/>
    <s v="02b16b"/>
    <d v="1899-12-30T00:13:31"/>
    <n v="57"/>
    <x v="1008"/>
    <n v="0.22634539304528978"/>
    <x v="1"/>
  </r>
  <r>
    <s v="2feb6b"/>
    <n v="1"/>
    <n v="10"/>
    <s v="f"/>
    <s v="02b16b"/>
    <d v="1899-12-30T00:13:31"/>
    <n v="29"/>
    <x v="72"/>
    <n v="2.3031636485310189E-2"/>
    <x v="1"/>
  </r>
  <r>
    <s v="c4a632"/>
    <n v="1"/>
    <n v="3"/>
    <s v="t"/>
    <s v="62cdb6"/>
    <d v="1899-12-30T00:11:48"/>
    <n v="13"/>
    <x v="679"/>
    <n v="1.1127545443669022E-2"/>
    <x v="0"/>
  </r>
  <r>
    <s v="e83aa3"/>
    <n v="5"/>
    <n v="3"/>
    <s v="t"/>
    <s v="62cdb6"/>
    <d v="1899-12-30T00:11:48"/>
    <n v="32"/>
    <x v="654"/>
    <n v="0.1369544054605418"/>
    <x v="0"/>
  </r>
  <r>
    <s v="e31d39"/>
    <n v="5"/>
    <n v="3"/>
    <s v="t"/>
    <s v="62cdb6"/>
    <d v="1899-12-30T00:11:48"/>
    <n v="10"/>
    <x v="674"/>
    <n v="4.2798251706419314E-2"/>
    <x v="0"/>
  </r>
  <r>
    <s v="d5e9a6"/>
    <n v="2"/>
    <n v="3"/>
    <s v="t"/>
    <s v="62cdb6"/>
    <d v="1899-12-30T00:11:48"/>
    <n v="23"/>
    <x v="897"/>
    <n v="3.937439156990577E-2"/>
    <x v="0"/>
  </r>
  <r>
    <s v="72f5d4"/>
    <n v="1"/>
    <n v="3"/>
    <s v="t"/>
    <s v="62cdb6"/>
    <d v="1899-12-30T00:11:48"/>
    <n v="19"/>
    <x v="824"/>
    <n v="1.6263335648439341E-2"/>
    <x v="0"/>
  </r>
  <r>
    <s v="f084eb"/>
    <n v="5"/>
    <n v="3"/>
    <s v="t"/>
    <s v="62cdb6"/>
    <d v="1899-12-30T00:11:48"/>
    <n v="36"/>
    <x v="658"/>
    <n v="0.15407370614310956"/>
    <x v="1"/>
  </r>
  <r>
    <s v="b9a74d"/>
    <n v="2"/>
    <n v="3"/>
    <s v="t"/>
    <s v="62cdb6"/>
    <d v="1899-12-30T00:11:48"/>
    <n v="17"/>
    <x v="335"/>
    <n v="2.910281116036513E-2"/>
    <x v="1"/>
  </r>
  <r>
    <s v="2feb6b"/>
    <n v="4"/>
    <n v="3"/>
    <s v="t"/>
    <s v="62cdb6"/>
    <d v="1899-12-30T00:11:48"/>
    <n v="29"/>
    <x v="935"/>
    <n v="9.929194395889282E-2"/>
    <x v="1"/>
  </r>
  <r>
    <s v="c4a632"/>
    <n v="4"/>
    <n v="4"/>
    <s v="t"/>
    <s v="7f6cf6"/>
    <d v="1899-12-30T00:23:50"/>
    <n v="13"/>
    <x v="724"/>
    <n v="4.4051313921328918E-2"/>
    <x v="0"/>
  </r>
  <r>
    <s v="e31d39"/>
    <n v="5"/>
    <n v="4"/>
    <s v="t"/>
    <s v="7f6cf6"/>
    <d v="1899-12-30T00:23:50"/>
    <n v="10"/>
    <x v="544"/>
    <n v="4.2357032616662418E-2"/>
    <x v="0"/>
  </r>
  <r>
    <s v="d5e9a6"/>
    <n v="2"/>
    <n v="4"/>
    <s v="t"/>
    <s v="7f6cf6"/>
    <d v="1899-12-30T00:23:50"/>
    <n v="23"/>
    <x v="27"/>
    <n v="3.896847000732942E-2"/>
    <x v="0"/>
  </r>
  <r>
    <s v="72f5d4"/>
    <n v="4"/>
    <n v="4"/>
    <s v="t"/>
    <s v="7f6cf6"/>
    <d v="1899-12-30T00:23:50"/>
    <n v="19"/>
    <x v="1054"/>
    <n v="6.438268957732686E-2"/>
    <x v="0"/>
  </r>
  <r>
    <s v="c8d436"/>
    <n v="1"/>
    <n v="4"/>
    <s v="t"/>
    <s v="7f6cf6"/>
    <d v="1899-12-30T00:23:50"/>
    <n v="10"/>
    <x v="542"/>
    <n v="8.4714065233324823E-3"/>
    <x v="1"/>
  </r>
  <r>
    <s v="2a2353"/>
    <n v="1"/>
    <n v="4"/>
    <s v="t"/>
    <s v="7f6cf6"/>
    <d v="1899-12-30T00:23:50"/>
    <n v="57"/>
    <x v="29"/>
    <n v="4.8287017182995155E-2"/>
    <x v="1"/>
  </r>
  <r>
    <s v="c4a632"/>
    <n v="4"/>
    <n v="18"/>
    <s v="t"/>
    <s v="d1c10b"/>
    <d v="1899-12-30T00:15:52"/>
    <n v="13"/>
    <x v="1171"/>
    <n v="3.7627163974468449E-2"/>
    <x v="0"/>
  </r>
  <r>
    <s v="e83aa3"/>
    <n v="2"/>
    <n v="18"/>
    <s v="t"/>
    <s v="d1c10b"/>
    <d v="1899-12-30T00:15:52"/>
    <n v="32"/>
    <x v="307"/>
    <n v="4.6310355660884241E-2"/>
    <x v="0"/>
  </r>
  <r>
    <s v="e31d39"/>
    <n v="4"/>
    <n v="18"/>
    <s v="t"/>
    <s v="d1c10b"/>
    <d v="1899-12-30T00:15:52"/>
    <n v="10"/>
    <x v="190"/>
    <n v="2.8943972288052656E-2"/>
    <x v="0"/>
  </r>
  <r>
    <s v="72f5d4"/>
    <n v="5"/>
    <n v="18"/>
    <s v="t"/>
    <s v="d1c10b"/>
    <d v="1899-12-30T00:15:52"/>
    <n v="19"/>
    <x v="209"/>
    <n v="6.8741934184125053E-2"/>
    <x v="0"/>
  </r>
  <r>
    <s v="9ec847"/>
    <n v="4"/>
    <n v="18"/>
    <s v="t"/>
    <s v="d1c10b"/>
    <d v="1899-12-30T00:15:52"/>
    <n v="54"/>
    <x v="969"/>
    <n v="0.15629745035548434"/>
    <x v="0"/>
  </r>
  <r>
    <s v="5d267b"/>
    <n v="4"/>
    <n v="18"/>
    <s v="t"/>
    <s v="d1c10b"/>
    <d v="1899-12-30T00:15:52"/>
    <n v="40"/>
    <x v="189"/>
    <n v="0.11577588915221063"/>
    <x v="1"/>
  </r>
  <r>
    <s v="c8d436"/>
    <n v="5"/>
    <n v="18"/>
    <s v="t"/>
    <s v="d1c10b"/>
    <d v="1899-12-30T00:15:52"/>
    <n v="10"/>
    <x v="208"/>
    <n v="3.6179965360065812E-2"/>
    <x v="1"/>
  </r>
  <r>
    <s v="2feb6b"/>
    <n v="4"/>
    <n v="18"/>
    <s v="t"/>
    <s v="d1c10b"/>
    <d v="1899-12-30T00:15:52"/>
    <n v="29"/>
    <x v="592"/>
    <n v="8.3937519635352703E-2"/>
    <x v="1"/>
  </r>
  <r>
    <s v="d5e9a6"/>
    <n v="4"/>
    <n v="5"/>
    <s v="t"/>
    <s v="ec8874"/>
    <d v="1899-12-30T00:37:16"/>
    <n v="23"/>
    <x v="1015"/>
    <n v="7.7125096889506153E-2"/>
    <x v="0"/>
  </r>
  <r>
    <s v="72f5d4"/>
    <n v="3"/>
    <n v="5"/>
    <s v="t"/>
    <s v="ec8874"/>
    <d v="1899-12-30T00:37:16"/>
    <n v="19"/>
    <x v="56"/>
    <n v="4.7784027420672288E-2"/>
    <x v="0"/>
  </r>
  <r>
    <s v="9ec847"/>
    <n v="5"/>
    <n v="5"/>
    <s v="t"/>
    <s v="ec8874"/>
    <d v="1899-12-30T00:37:16"/>
    <n v="54"/>
    <x v="1008"/>
    <n v="0.22634539304528978"/>
    <x v="0"/>
  </r>
  <r>
    <s v="c8d436"/>
    <n v="4"/>
    <n v="5"/>
    <s v="t"/>
    <s v="ec8874"/>
    <d v="1899-12-30T00:37:16"/>
    <n v="10"/>
    <x v="486"/>
    <n v="3.3532650821524415E-2"/>
    <x v="1"/>
  </r>
  <r>
    <s v="2a2353"/>
    <n v="4"/>
    <n v="5"/>
    <s v="t"/>
    <s v="ec8874"/>
    <d v="1899-12-30T00:37:16"/>
    <n v="57"/>
    <x v="160"/>
    <n v="0.19113610968268915"/>
    <x v="1"/>
  </r>
  <r>
    <s v="b9a74d"/>
    <n v="5"/>
    <n v="5"/>
    <s v="t"/>
    <s v="ec8874"/>
    <d v="1899-12-30T00:37:16"/>
    <n v="17"/>
    <x v="1070"/>
    <n v="7.1256882995739373E-2"/>
    <x v="1"/>
  </r>
  <r>
    <s v="e83aa3"/>
    <n v="3"/>
    <n v="3"/>
    <s v="t"/>
    <s v="8b6824"/>
    <d v="1899-12-30T00:12:19"/>
    <n v="32"/>
    <x v="332"/>
    <n v="8.2172643276325091E-2"/>
    <x v="0"/>
  </r>
  <r>
    <s v="e31d39"/>
    <n v="2"/>
    <n v="3"/>
    <s v="t"/>
    <s v="8b6824"/>
    <d v="1899-12-30T00:12:19"/>
    <n v="10"/>
    <x v="336"/>
    <n v="1.7119300682567725E-2"/>
    <x v="0"/>
  </r>
  <r>
    <s v="72f5d4"/>
    <n v="5"/>
    <n v="3"/>
    <s v="t"/>
    <s v="8b6824"/>
    <d v="1899-12-30T00:12:19"/>
    <n v="19"/>
    <x v="1103"/>
    <n v="8.1316678242196697E-2"/>
    <x v="0"/>
  </r>
  <r>
    <s v="9ec847"/>
    <n v="4"/>
    <n v="3"/>
    <s v="t"/>
    <s v="8b6824"/>
    <d v="1899-12-30T00:12:19"/>
    <n v="54"/>
    <x v="825"/>
    <n v="0.18488844737173143"/>
    <x v="0"/>
  </r>
  <r>
    <s v="5d267b"/>
    <n v="4"/>
    <n v="3"/>
    <s v="t"/>
    <s v="8b6824"/>
    <d v="1899-12-30T00:12:19"/>
    <n v="40"/>
    <x v="654"/>
    <n v="0.1369544054605418"/>
    <x v="1"/>
  </r>
  <r>
    <s v="2a2353"/>
    <n v="5"/>
    <n v="3"/>
    <s v="t"/>
    <s v="8b6824"/>
    <d v="1899-12-30T00:12:19"/>
    <n v="57"/>
    <x v="898"/>
    <n v="0.24395003472659008"/>
    <x v="1"/>
  </r>
  <r>
    <s v="f084eb"/>
    <n v="3"/>
    <n v="3"/>
    <s v="t"/>
    <s v="8b6824"/>
    <d v="1899-12-30T00:12:19"/>
    <n v="36"/>
    <x v="837"/>
    <n v="9.2444223685865717E-2"/>
    <x v="1"/>
  </r>
  <r>
    <s v="b9a74d"/>
    <n v="1"/>
    <n v="3"/>
    <s v="t"/>
    <s v="8b6824"/>
    <d v="1899-12-30T00:12:19"/>
    <n v="17"/>
    <x v="659"/>
    <n v="1.4551405580182565E-2"/>
    <x v="1"/>
  </r>
  <r>
    <s v="2feb6b"/>
    <n v="3"/>
    <n v="3"/>
    <s v="t"/>
    <s v="8b6824"/>
    <d v="1899-12-30T00:12:19"/>
    <n v="29"/>
    <x v="675"/>
    <n v="7.4468957969169608E-2"/>
    <x v="1"/>
  </r>
  <r>
    <s v="c4a632"/>
    <n v="1"/>
    <n v="6"/>
    <s v="t"/>
    <s v="c4f8cb"/>
    <d v="1899-12-30T00:02:35"/>
    <n v="13"/>
    <x v="998"/>
    <n v="1.078339455365864E-2"/>
    <x v="0"/>
  </r>
  <r>
    <s v="e83aa3"/>
    <n v="3"/>
    <n v="6"/>
    <s v="t"/>
    <s v="c4f8cb"/>
    <d v="1899-12-30T00:02:35"/>
    <n v="32"/>
    <x v="938"/>
    <n v="7.9631221319325346E-2"/>
    <x v="0"/>
  </r>
  <r>
    <s v="e31d39"/>
    <n v="5"/>
    <n v="6"/>
    <s v="t"/>
    <s v="c4f8cb"/>
    <d v="1899-12-30T00:02:35"/>
    <n v="10"/>
    <x v="412"/>
    <n v="4.1474594437148619E-2"/>
    <x v="0"/>
  </r>
  <r>
    <s v="d5e9a6"/>
    <n v="1"/>
    <n v="6"/>
    <s v="t"/>
    <s v="c4f8cb"/>
    <d v="1899-12-30T00:02:35"/>
    <n v="23"/>
    <x v="893"/>
    <n v="1.907831344108836E-2"/>
    <x v="0"/>
  </r>
  <r>
    <s v="9ec847"/>
    <n v="4"/>
    <n v="6"/>
    <s v="t"/>
    <s v="c4f8cb"/>
    <d v="1899-12-30T00:02:35"/>
    <n v="54"/>
    <x v="1065"/>
    <n v="0.17917024796848202"/>
    <x v="0"/>
  </r>
  <r>
    <s v="5d267b"/>
    <n v="3"/>
    <n v="6"/>
    <s v="t"/>
    <s v="c4f8cb"/>
    <d v="1899-12-30T00:02:35"/>
    <n v="40"/>
    <x v="413"/>
    <n v="9.9539026649156676E-2"/>
    <x v="1"/>
  </r>
  <r>
    <s v="f084eb"/>
    <n v="2"/>
    <n v="6"/>
    <s v="t"/>
    <s v="c4f8cb"/>
    <d v="1899-12-30T00:02:35"/>
    <n v="36"/>
    <x v="222"/>
    <n v="5.9723415989494003E-2"/>
    <x v="1"/>
  </r>
  <r>
    <s v="b9a74d"/>
    <n v="4"/>
    <n v="6"/>
    <s v="t"/>
    <s v="c4f8cb"/>
    <d v="1899-12-30T00:02:35"/>
    <n v="17"/>
    <x v="223"/>
    <n v="5.6405448434522117E-2"/>
    <x v="1"/>
  </r>
  <r>
    <s v="2feb6b"/>
    <n v="2"/>
    <n v="6"/>
    <s v="t"/>
    <s v="c4f8cb"/>
    <d v="1899-12-30T00:02:35"/>
    <n v="29"/>
    <x v="197"/>
    <n v="4.8110529547092391E-2"/>
    <x v="1"/>
  </r>
  <r>
    <s v="e83aa3"/>
    <n v="3"/>
    <n v="16"/>
    <s v="t"/>
    <s v="aa433a"/>
    <d v="1899-12-30T00:28:33"/>
    <n v="32"/>
    <x v="265"/>
    <n v="7.1159814795992857E-2"/>
    <x v="0"/>
  </r>
  <r>
    <s v="d5e9a6"/>
    <n v="2"/>
    <n v="16"/>
    <s v="t"/>
    <s v="aa433a"/>
    <d v="1899-12-30T00:28:33"/>
    <n v="23"/>
    <x v="356"/>
    <n v="3.4097411256413246E-2"/>
    <x v="0"/>
  </r>
  <r>
    <s v="5d267b"/>
    <n v="5"/>
    <n v="16"/>
    <s v="t"/>
    <s v="aa433a"/>
    <d v="1899-12-30T00:28:33"/>
    <n v="40"/>
    <x v="964"/>
    <n v="0.14824961415831844"/>
    <x v="1"/>
  </r>
  <r>
    <s v="2a2353"/>
    <n v="5"/>
    <n v="16"/>
    <s v="t"/>
    <s v="aa433a"/>
    <d v="1899-12-30T00:28:33"/>
    <n v="57"/>
    <x v="267"/>
    <n v="0.21125570017560377"/>
    <x v="1"/>
  </r>
  <r>
    <s v="b9a74d"/>
    <n v="3"/>
    <n v="16"/>
    <s v="t"/>
    <s v="aa433a"/>
    <d v="1899-12-30T00:28:33"/>
    <n v="17"/>
    <x v="510"/>
    <n v="3.7803651610371199E-2"/>
    <x v="1"/>
  </r>
  <r>
    <s v="2feb6b"/>
    <n v="4"/>
    <n v="16"/>
    <s v="t"/>
    <s v="aa433a"/>
    <d v="1899-12-30T00:28:33"/>
    <n v="29"/>
    <x v="620"/>
    <n v="8.5984776211824709E-2"/>
    <x v="1"/>
  </r>
  <r>
    <s v="c4a632"/>
    <n v="4"/>
    <n v="14"/>
    <s v="f"/>
    <s v="fbe188"/>
    <d v="1899-12-30T00:51:56"/>
    <n v="13"/>
    <x v="468"/>
    <n v="3.9462635387857152E-2"/>
    <x v="0"/>
  </r>
  <r>
    <s v="e83aa3"/>
    <n v="5"/>
    <n v="14"/>
    <s v="f"/>
    <s v="fbe188"/>
    <d v="1899-12-30T00:51:56"/>
    <n v="32"/>
    <x v="99"/>
    <n v="0.12142349350109892"/>
    <x v="0"/>
  </r>
  <r>
    <s v="e31d39"/>
    <n v="3"/>
    <n v="14"/>
    <s v="f"/>
    <s v="fbe188"/>
    <d v="1899-12-30T00:51:56"/>
    <n v="10"/>
    <x v="101"/>
    <n v="2.276690503145605E-2"/>
    <x v="0"/>
  </r>
  <r>
    <s v="9ec847"/>
    <n v="4"/>
    <n v="14"/>
    <s v="f"/>
    <s v="fbe188"/>
    <d v="1899-12-30T00:51:56"/>
    <n v="54"/>
    <x v="351"/>
    <n v="0.16392171622648355"/>
    <x v="0"/>
  </r>
  <r>
    <s v="2a2353"/>
    <n v="4"/>
    <n v="14"/>
    <s v="f"/>
    <s v="fbe188"/>
    <d v="1899-12-30T00:51:56"/>
    <n v="57"/>
    <x v="33"/>
    <n v="0.17302847823906595"/>
    <x v="1"/>
  </r>
  <r>
    <s v="f084eb"/>
    <n v="5"/>
    <n v="14"/>
    <s v="f"/>
    <s v="fbe188"/>
    <d v="1899-12-30T00:51:56"/>
    <n v="36"/>
    <x v="637"/>
    <n v="0.1366014301887363"/>
    <x v="1"/>
  </r>
  <r>
    <s v="2feb6b"/>
    <n v="5"/>
    <n v="14"/>
    <s v="f"/>
    <s v="fbe188"/>
    <d v="1899-12-30T00:51:56"/>
    <n v="29"/>
    <x v="739"/>
    <n v="0.11004004098537092"/>
    <x v="1"/>
  </r>
  <r>
    <s v="c4a632"/>
    <n v="3"/>
    <n v="3"/>
    <s v="t"/>
    <s v="e38372"/>
    <d v="1899-12-30T00:26:54"/>
    <n v="13"/>
    <x v="989"/>
    <n v="3.3382636331007062E-2"/>
    <x v="0"/>
  </r>
  <r>
    <s v="e31d39"/>
    <n v="2"/>
    <n v="3"/>
    <s v="t"/>
    <s v="e38372"/>
    <d v="1899-12-30T00:26:54"/>
    <n v="10"/>
    <x v="336"/>
    <n v="1.7119300682567725E-2"/>
    <x v="0"/>
  </r>
  <r>
    <s v="72f5d4"/>
    <n v="1"/>
    <n v="3"/>
    <s v="t"/>
    <s v="e38372"/>
    <d v="1899-12-30T00:26:54"/>
    <n v="19"/>
    <x v="824"/>
    <n v="1.6263335648439341E-2"/>
    <x v="0"/>
  </r>
  <r>
    <s v="5d267b"/>
    <n v="3"/>
    <n v="3"/>
    <s v="t"/>
    <s v="e38372"/>
    <d v="1899-12-30T00:26:54"/>
    <n v="40"/>
    <x v="826"/>
    <n v="0.10271580409540636"/>
    <x v="1"/>
  </r>
  <r>
    <s v="2a2353"/>
    <n v="1"/>
    <n v="3"/>
    <s v="t"/>
    <s v="e38372"/>
    <d v="1899-12-30T00:26:54"/>
    <n v="57"/>
    <x v="680"/>
    <n v="4.8790006945318015E-2"/>
    <x v="1"/>
  </r>
  <r>
    <s v="d5e9a6"/>
    <n v="4"/>
    <n v="5"/>
    <s v="t"/>
    <s v="7d7153"/>
    <d v="1899-12-30T00:48:23"/>
    <n v="23"/>
    <x v="1015"/>
    <n v="7.7125096889506153E-2"/>
    <x v="0"/>
  </r>
  <r>
    <s v="5d267b"/>
    <n v="1"/>
    <n v="5"/>
    <s v="t"/>
    <s v="7d7153"/>
    <d v="1899-12-30T00:48:23"/>
    <n v="40"/>
    <x v="486"/>
    <n v="3.3532650821524415E-2"/>
    <x v="1"/>
  </r>
  <r>
    <s v="b9a74d"/>
    <n v="5"/>
    <n v="5"/>
    <s v="t"/>
    <s v="7d7153"/>
    <d v="1899-12-30T00:48:23"/>
    <n v="17"/>
    <x v="1070"/>
    <n v="7.1256882995739373E-2"/>
    <x v="1"/>
  </r>
  <r>
    <s v="2feb6b"/>
    <n v="5"/>
    <n v="5"/>
    <s v="t"/>
    <s v="7d7153"/>
    <d v="1899-12-30T00:48:23"/>
    <n v="29"/>
    <x v="535"/>
    <n v="0.12155585922802599"/>
    <x v="1"/>
  </r>
  <r>
    <s v="c4a632"/>
    <n v="1"/>
    <n v="14"/>
    <s v="f"/>
    <s v="653b7e"/>
    <d v="1899-12-30T00:04:18"/>
    <n v="13"/>
    <x v="868"/>
    <n v="9.865658846964288E-3"/>
    <x v="0"/>
  </r>
  <r>
    <s v="72f5d4"/>
    <n v="1"/>
    <n v="14"/>
    <s v="f"/>
    <s v="653b7e"/>
    <d v="1899-12-30T00:04:18"/>
    <n v="19"/>
    <x v="45"/>
    <n v="1.4419039853255497E-2"/>
    <x v="0"/>
  </r>
  <r>
    <s v="9ec847"/>
    <n v="2"/>
    <n v="14"/>
    <s v="f"/>
    <s v="653b7e"/>
    <d v="1899-12-30T00:04:18"/>
    <n v="54"/>
    <x v="470"/>
    <n v="8.1960858113241775E-2"/>
    <x v="0"/>
  </r>
  <r>
    <s v="c8d436"/>
    <n v="4"/>
    <n v="14"/>
    <s v="f"/>
    <s v="653b7e"/>
    <d v="1899-12-30T00:04:18"/>
    <n v="10"/>
    <x v="391"/>
    <n v="3.035587337527473E-2"/>
    <x v="1"/>
  </r>
  <r>
    <s v="2a2353"/>
    <n v="2"/>
    <n v="14"/>
    <s v="f"/>
    <s v="653b7e"/>
    <d v="1899-12-30T00:04:18"/>
    <n v="57"/>
    <x v="353"/>
    <n v="8.6514239119532974E-2"/>
    <x v="1"/>
  </r>
  <r>
    <s v="f084eb"/>
    <n v="2"/>
    <n v="14"/>
    <s v="f"/>
    <s v="653b7e"/>
    <d v="1899-12-30T00:04:18"/>
    <n v="36"/>
    <x v="34"/>
    <n v="5.4640572075494519E-2"/>
    <x v="1"/>
  </r>
  <r>
    <s v="e31d39"/>
    <n v="3"/>
    <n v="4"/>
    <s v="t"/>
    <s v="e5ce61"/>
    <d v="1899-12-30T00:47:56"/>
    <n v="10"/>
    <x v="727"/>
    <n v="2.541421956999745E-2"/>
    <x v="0"/>
  </r>
  <r>
    <s v="d5e9a6"/>
    <n v="1"/>
    <n v="4"/>
    <s v="t"/>
    <s v="e5ce61"/>
    <d v="1899-12-30T00:47:56"/>
    <n v="23"/>
    <x v="233"/>
    <n v="1.948423500366471E-2"/>
    <x v="0"/>
  </r>
  <r>
    <s v="72f5d4"/>
    <n v="4"/>
    <n v="4"/>
    <s v="t"/>
    <s v="e5ce61"/>
    <d v="1899-12-30T00:47:56"/>
    <n v="19"/>
    <x v="1054"/>
    <n v="6.438268957732686E-2"/>
    <x v="0"/>
  </r>
  <r>
    <s v="9ec847"/>
    <n v="1"/>
    <n v="4"/>
    <s v="t"/>
    <s v="e5ce61"/>
    <d v="1899-12-30T00:47:56"/>
    <n v="54"/>
    <x v="910"/>
    <n v="4.574559522599541E-2"/>
    <x v="0"/>
  </r>
  <r>
    <s v="c8d436"/>
    <n v="4"/>
    <n v="4"/>
    <s v="t"/>
    <s v="e5ce61"/>
    <d v="1899-12-30T00:47:56"/>
    <n v="10"/>
    <x v="28"/>
    <n v="3.3885626093329929E-2"/>
    <x v="1"/>
  </r>
  <r>
    <s v="2feb6b"/>
    <n v="1"/>
    <n v="4"/>
    <s v="t"/>
    <s v="e5ce61"/>
    <d v="1899-12-30T00:47:56"/>
    <n v="29"/>
    <x v="236"/>
    <n v="2.4567078917664204E-2"/>
    <x v="1"/>
  </r>
  <r>
    <s v="e83aa3"/>
    <n v="5"/>
    <n v="24"/>
    <s v="t"/>
    <s v="88c00b"/>
    <d v="1899-12-30T00:12:32"/>
    <n v="32"/>
    <x v="378"/>
    <n v="0.10730448262887812"/>
    <x v="0"/>
  </r>
  <r>
    <s v="e31d39"/>
    <n v="2"/>
    <n v="24"/>
    <s v="t"/>
    <s v="88c00b"/>
    <d v="1899-12-30T00:12:32"/>
    <n v="10"/>
    <x v="952"/>
    <n v="1.3413060328609765E-2"/>
    <x v="0"/>
  </r>
  <r>
    <s v="d5e9a6"/>
    <n v="2"/>
    <n v="24"/>
    <s v="t"/>
    <s v="88c00b"/>
    <d v="1899-12-30T00:12:32"/>
    <n v="23"/>
    <x v="632"/>
    <n v="3.0850038755802459E-2"/>
    <x v="0"/>
  </r>
  <r>
    <s v="5d267b"/>
    <n v="2"/>
    <n v="24"/>
    <s v="t"/>
    <s v="88c00b"/>
    <d v="1899-12-30T00:12:32"/>
    <n v="40"/>
    <x v="457"/>
    <n v="5.3652241314439061E-2"/>
    <x v="1"/>
  </r>
  <r>
    <s v="f084eb"/>
    <n v="5"/>
    <n v="24"/>
    <s v="t"/>
    <s v="88c00b"/>
    <d v="1899-12-30T00:12:32"/>
    <n v="36"/>
    <x v="382"/>
    <n v="0.12071754295748789"/>
    <x v="1"/>
  </r>
  <r>
    <s v="2feb6b"/>
    <n v="1"/>
    <n v="24"/>
    <s v="t"/>
    <s v="88c00b"/>
    <d v="1899-12-30T00:12:32"/>
    <n v="29"/>
    <x v="1150"/>
    <n v="1.9448937476484157E-2"/>
    <x v="1"/>
  </r>
  <r>
    <s v="e83aa3"/>
    <n v="5"/>
    <n v="10"/>
    <s v="t"/>
    <s v="baa203"/>
    <d v="1899-12-30T00:40:56"/>
    <n v="32"/>
    <x v="449"/>
    <n v="0.12707109784998727"/>
    <x v="0"/>
  </r>
  <r>
    <s v="72f5d4"/>
    <n v="1"/>
    <n v="10"/>
    <s v="t"/>
    <s v="baa203"/>
    <d v="1899-12-30T00:40:56"/>
    <n v="19"/>
    <x v="1079"/>
    <n v="1.5089692869685986E-2"/>
    <x v="0"/>
  </r>
  <r>
    <s v="5d267b"/>
    <n v="1"/>
    <n v="10"/>
    <s v="t"/>
    <s v="baa203"/>
    <d v="1899-12-30T00:40:56"/>
    <n v="40"/>
    <x v="69"/>
    <n v="3.1767774462496817E-2"/>
    <x v="1"/>
  </r>
  <r>
    <s v="2a2353"/>
    <n v="1"/>
    <n v="10"/>
    <s v="t"/>
    <s v="baa203"/>
    <d v="1899-12-30T00:40:56"/>
    <n v="57"/>
    <x v="649"/>
    <n v="4.5269078609057961E-2"/>
    <x v="1"/>
  </r>
  <r>
    <s v="f084eb"/>
    <n v="3"/>
    <n v="10"/>
    <s v="t"/>
    <s v="baa203"/>
    <d v="1899-12-30T00:40:56"/>
    <n v="36"/>
    <x v="258"/>
    <n v="8.5772991048741393E-2"/>
    <x v="1"/>
  </r>
  <r>
    <s v="b9a74d"/>
    <n v="1"/>
    <n v="10"/>
    <s v="t"/>
    <s v="baa203"/>
    <d v="1899-12-30T00:40:56"/>
    <n v="17"/>
    <x v="581"/>
    <n v="1.3501304146561147E-2"/>
    <x v="1"/>
  </r>
  <r>
    <s v="c4a632"/>
    <n v="5"/>
    <n v="6"/>
    <s v="t"/>
    <s v="4313f5"/>
    <d v="1899-12-30T00:04:59"/>
    <n v="13"/>
    <x v="411"/>
    <n v="5.3916972768293193E-2"/>
    <x v="0"/>
  </r>
  <r>
    <s v="e31d39"/>
    <n v="4"/>
    <n v="6"/>
    <s v="t"/>
    <s v="4313f5"/>
    <d v="1899-12-30T00:04:59"/>
    <n v="10"/>
    <x v="281"/>
    <n v="3.3179675549718887E-2"/>
    <x v="0"/>
  </r>
  <r>
    <s v="72f5d4"/>
    <n v="2"/>
    <n v="6"/>
    <s v="t"/>
    <s v="4313f5"/>
    <d v="1899-12-30T00:04:59"/>
    <n v="19"/>
    <x v="279"/>
    <n v="3.1520691772232948E-2"/>
    <x v="0"/>
  </r>
  <r>
    <s v="9ec847"/>
    <n v="3"/>
    <n v="6"/>
    <s v="t"/>
    <s v="4313f5"/>
    <d v="1899-12-30T00:04:59"/>
    <n v="54"/>
    <x v="38"/>
    <n v="0.13437768597636152"/>
    <x v="0"/>
  </r>
  <r>
    <s v="c8d436"/>
    <n v="3"/>
    <n v="6"/>
    <s v="t"/>
    <s v="4313f5"/>
    <d v="1899-12-30T00:04:59"/>
    <n v="10"/>
    <x v="36"/>
    <n v="2.4884756662289169E-2"/>
    <x v="1"/>
  </r>
  <r>
    <s v="f084eb"/>
    <n v="2"/>
    <n v="6"/>
    <s v="t"/>
    <s v="4313f5"/>
    <d v="1899-12-30T00:04:59"/>
    <n v="36"/>
    <x v="222"/>
    <n v="5.9723415989494003E-2"/>
    <x v="1"/>
  </r>
  <r>
    <s v="2feb6b"/>
    <n v="4"/>
    <n v="6"/>
    <s v="t"/>
    <s v="4313f5"/>
    <d v="1899-12-30T00:04:59"/>
    <n v="29"/>
    <x v="397"/>
    <n v="9.6221059094184783E-2"/>
    <x v="1"/>
  </r>
  <r>
    <s v="c4a632"/>
    <n v="1"/>
    <n v="23"/>
    <s v="t"/>
    <s v="dfbad9"/>
    <d v="1899-12-30T00:55:53"/>
    <n v="13"/>
    <x v="1133"/>
    <n v="8.8332061769331414E-3"/>
    <x v="0"/>
  </r>
  <r>
    <s v="e31d39"/>
    <n v="1"/>
    <n v="23"/>
    <s v="t"/>
    <s v="dfbad9"/>
    <d v="1899-12-30T00:55:53"/>
    <n v="10"/>
    <x v="251"/>
    <n v="6.7947739822562629E-3"/>
    <x v="0"/>
  </r>
  <r>
    <s v="5d267b"/>
    <n v="4"/>
    <n v="23"/>
    <s v="t"/>
    <s v="dfbad9"/>
    <d v="1899-12-30T00:55:53"/>
    <n v="40"/>
    <x v="550"/>
    <n v="0.10871638371610021"/>
    <x v="1"/>
  </r>
  <r>
    <s v="2a2353"/>
    <n v="2"/>
    <n v="23"/>
    <s v="t"/>
    <s v="dfbad9"/>
    <d v="1899-12-30T00:55:53"/>
    <n v="57"/>
    <x v="554"/>
    <n v="7.7460423397721384E-2"/>
    <x v="1"/>
  </r>
  <r>
    <s v="f084eb"/>
    <n v="5"/>
    <n v="23"/>
    <s v="t"/>
    <s v="dfbad9"/>
    <d v="1899-12-30T00:55:53"/>
    <n v="36"/>
    <x v="946"/>
    <n v="0.12230593168061273"/>
    <x v="1"/>
  </r>
  <r>
    <s v="b9a74d"/>
    <n v="1"/>
    <n v="23"/>
    <s v="t"/>
    <s v="dfbad9"/>
    <d v="1899-12-30T00:55:53"/>
    <n v="17"/>
    <x v="665"/>
    <n v="1.1551115769835647E-2"/>
    <x v="1"/>
  </r>
  <r>
    <s v="2feb6b"/>
    <n v="1"/>
    <n v="23"/>
    <s v="t"/>
    <s v="dfbad9"/>
    <d v="1899-12-30T00:55:53"/>
    <n v="29"/>
    <x v="685"/>
    <n v="1.9704844548543165E-2"/>
    <x v="1"/>
  </r>
  <r>
    <s v="c4a632"/>
    <n v="3"/>
    <n v="15"/>
    <s v="t"/>
    <s v="8a6bab"/>
    <d v="1899-12-30T00:41:10"/>
    <n v="13"/>
    <x v="593"/>
    <n v="2.925282565088248E-2"/>
    <x v="0"/>
  </r>
  <r>
    <s v="e83aa3"/>
    <n v="1"/>
    <n v="15"/>
    <s v="t"/>
    <s v="8a6bab"/>
    <d v="1899-12-30T00:41:10"/>
    <n v="32"/>
    <x v="183"/>
    <n v="2.4002318482775366E-2"/>
    <x v="0"/>
  </r>
  <r>
    <s v="e31d39"/>
    <n v="5"/>
    <n v="15"/>
    <s v="t"/>
    <s v="8a6bab"/>
    <d v="1899-12-30T00:41:10"/>
    <n v="10"/>
    <x v="61"/>
    <n v="3.7503622629336514E-2"/>
    <x v="0"/>
  </r>
  <r>
    <s v="d5e9a6"/>
    <n v="1"/>
    <n v="15"/>
    <s v="t"/>
    <s v="8a6bab"/>
    <d v="1899-12-30T00:41:10"/>
    <n v="23"/>
    <x v="615"/>
    <n v="1.7251666409494798E-2"/>
    <x v="0"/>
  </r>
  <r>
    <s v="9ec847"/>
    <n v="3"/>
    <n v="15"/>
    <s v="t"/>
    <s v="8a6bab"/>
    <d v="1899-12-30T00:41:10"/>
    <n v="54"/>
    <x v="569"/>
    <n v="0.12151173731905029"/>
    <x v="0"/>
  </r>
  <r>
    <s v="5d267b"/>
    <n v="3"/>
    <n v="15"/>
    <s v="t"/>
    <s v="8a6bab"/>
    <d v="1899-12-30T00:41:10"/>
    <n v="40"/>
    <x v="170"/>
    <n v="9.0008694310407644E-2"/>
    <x v="1"/>
  </r>
  <r>
    <s v="c8d436"/>
    <n v="5"/>
    <n v="15"/>
    <s v="t"/>
    <s v="8a6bab"/>
    <d v="1899-12-30T00:41:10"/>
    <n v="10"/>
    <x v="61"/>
    <n v="3.7503622629336514E-2"/>
    <x v="1"/>
  </r>
  <r>
    <s v="2feb6b"/>
    <n v="1"/>
    <n v="15"/>
    <s v="t"/>
    <s v="8a6bab"/>
    <d v="1899-12-30T00:41:10"/>
    <n v="29"/>
    <x v="566"/>
    <n v="2.1752101125015178E-2"/>
    <x v="1"/>
  </r>
  <r>
    <s v="c4a632"/>
    <n v="2"/>
    <n v="1"/>
    <s v="t"/>
    <s v="e98bea"/>
    <d v="1899-12-30T00:30:46"/>
    <n v="13"/>
    <x v="660"/>
    <n v="2.2713958740685221E-2"/>
    <x v="0"/>
  </r>
  <r>
    <s v="e31d39"/>
    <n v="2"/>
    <n v="1"/>
    <s v="t"/>
    <s v="e98bea"/>
    <d v="1899-12-30T00:30:46"/>
    <n v="10"/>
    <x v="730"/>
    <n v="1.7472275954373249E-2"/>
    <x v="0"/>
  </r>
  <r>
    <s v="d5e9a6"/>
    <n v="5"/>
    <n v="1"/>
    <s v="t"/>
    <s v="e98bea"/>
    <d v="1899-12-30T00:30:46"/>
    <n v="23"/>
    <x v="224"/>
    <n v="0.10046558673764616"/>
    <x v="0"/>
  </r>
  <r>
    <s v="72f5d4"/>
    <n v="1"/>
    <n v="1"/>
    <s v="t"/>
    <s v="e98bea"/>
    <d v="1899-12-30T00:30:46"/>
    <n v="19"/>
    <x v="454"/>
    <n v="1.6598662156654582E-2"/>
    <x v="0"/>
  </r>
  <r>
    <s v="2a2353"/>
    <n v="2"/>
    <n v="1"/>
    <s v="t"/>
    <s v="e98bea"/>
    <d v="1899-12-30T00:30:46"/>
    <n v="57"/>
    <x v="718"/>
    <n v="9.9591972939927512E-2"/>
    <x v="1"/>
  </r>
  <r>
    <s v="2feb6b"/>
    <n v="5"/>
    <n v="1"/>
    <s v="t"/>
    <s v="e98bea"/>
    <d v="1899-12-30T00:30:46"/>
    <n v="29"/>
    <x v="733"/>
    <n v="0.12667400066920606"/>
    <x v="1"/>
  </r>
  <r>
    <s v="c4a632"/>
    <n v="3"/>
    <n v="12"/>
    <s v="t"/>
    <s v="66dc87"/>
    <d v="1899-12-30T00:39:22"/>
    <n v="13"/>
    <x v="603"/>
    <n v="3.0285278320913628E-2"/>
    <x v="0"/>
  </r>
  <r>
    <s v="e83aa3"/>
    <n v="1"/>
    <n v="12"/>
    <s v="t"/>
    <s v="66dc87"/>
    <d v="1899-12-30T00:39:22"/>
    <n v="32"/>
    <x v="995"/>
    <n v="2.4849459135108616E-2"/>
    <x v="0"/>
  </r>
  <r>
    <s v="5d267b"/>
    <n v="2"/>
    <n v="12"/>
    <s v="t"/>
    <s v="66dc87"/>
    <d v="1899-12-30T00:39:22"/>
    <n v="40"/>
    <x v="842"/>
    <n v="6.2123647837771551E-2"/>
    <x v="1"/>
  </r>
  <r>
    <s v="c4a632"/>
    <n v="1"/>
    <n v="1"/>
    <s v="t"/>
    <s v="e1c9a3"/>
    <d v="1899-12-30T00:32:59"/>
    <n v="13"/>
    <x v="729"/>
    <n v="1.135697937034261E-2"/>
    <x v="0"/>
  </r>
  <r>
    <s v="e83aa3"/>
    <n v="1"/>
    <n v="1"/>
    <s v="t"/>
    <s v="e1c9a3"/>
    <d v="1899-12-30T00:32:59"/>
    <n v="32"/>
    <x v="492"/>
    <n v="2.7955641526997192E-2"/>
    <x v="0"/>
  </r>
  <r>
    <s v="e31d39"/>
    <n v="4"/>
    <n v="1"/>
    <s v="t"/>
    <s v="e1c9a3"/>
    <d v="1899-12-30T00:32:59"/>
    <n v="10"/>
    <x v="761"/>
    <n v="3.4944551908746499E-2"/>
    <x v="0"/>
  </r>
  <r>
    <s v="d5e9a6"/>
    <n v="5"/>
    <n v="1"/>
    <s v="t"/>
    <s v="e1c9a3"/>
    <d v="1899-12-30T00:32:59"/>
    <n v="23"/>
    <x v="224"/>
    <n v="0.10046558673764616"/>
    <x v="0"/>
  </r>
  <r>
    <s v="9ec847"/>
    <n v="5"/>
    <n v="1"/>
    <s v="t"/>
    <s v="e1c9a3"/>
    <d v="1899-12-30T00:32:59"/>
    <n v="54"/>
    <x v="1037"/>
    <n v="0.23587572538403884"/>
    <x v="0"/>
  </r>
  <r>
    <s v="c8d436"/>
    <n v="2"/>
    <n v="1"/>
    <s v="t"/>
    <s v="e1c9a3"/>
    <d v="1899-12-30T00:32:59"/>
    <n v="10"/>
    <x v="730"/>
    <n v="1.7472275954373249E-2"/>
    <x v="1"/>
  </r>
  <r>
    <s v="2a2353"/>
    <n v="3"/>
    <n v="1"/>
    <s v="t"/>
    <s v="e1c9a3"/>
    <d v="1899-12-30T00:32:59"/>
    <n v="57"/>
    <x v="1031"/>
    <n v="0.14938795940989125"/>
    <x v="1"/>
  </r>
  <r>
    <s v="b9a74d"/>
    <n v="5"/>
    <n v="1"/>
    <s v="t"/>
    <s v="e1c9a3"/>
    <d v="1899-12-30T00:32:59"/>
    <n v="17"/>
    <x v="732"/>
    <n v="7.4257172806086305E-2"/>
    <x v="1"/>
  </r>
  <r>
    <s v="c4a632"/>
    <n v="3"/>
    <n v="9"/>
    <s v="f"/>
    <s v="45d95f"/>
    <d v="1899-12-30T00:08:50"/>
    <n v="13"/>
    <x v="1128"/>
    <n v="3.1317730990944773E-2"/>
    <x v="0"/>
  </r>
  <r>
    <s v="e83aa3"/>
    <n v="1"/>
    <n v="9"/>
    <s v="f"/>
    <s v="45d95f"/>
    <d v="1899-12-30T00:08:50"/>
    <n v="32"/>
    <x v="74"/>
    <n v="2.5696599787441866E-2"/>
    <x v="0"/>
  </r>
  <r>
    <s v="e31d39"/>
    <n v="4"/>
    <n v="9"/>
    <s v="f"/>
    <s v="45d95f"/>
    <d v="1899-12-30T00:08:50"/>
    <n v="10"/>
    <x v="75"/>
    <n v="3.2120749734302338E-2"/>
    <x v="0"/>
  </r>
  <r>
    <s v="d5e9a6"/>
    <n v="1"/>
    <n v="9"/>
    <s v="f"/>
    <s v="45d95f"/>
    <d v="1899-12-30T00:08:50"/>
    <n v="23"/>
    <x v="154"/>
    <n v="1.8469431097223842E-2"/>
    <x v="0"/>
  </r>
  <r>
    <s v="72f5d4"/>
    <n v="4"/>
    <n v="9"/>
    <s v="f"/>
    <s v="45d95f"/>
    <d v="1899-12-30T00:08:50"/>
    <n v="19"/>
    <x v="406"/>
    <n v="6.1029424495174435E-2"/>
    <x v="0"/>
  </r>
  <r>
    <s v="9ec847"/>
    <n v="5"/>
    <n v="9"/>
    <s v="f"/>
    <s v="45d95f"/>
    <d v="1899-12-30T00:08:50"/>
    <n v="54"/>
    <x v="741"/>
    <n v="0.21681506070654077"/>
    <x v="0"/>
  </r>
  <r>
    <s v="5d267b"/>
    <n v="3"/>
    <n v="9"/>
    <s v="f"/>
    <s v="45d95f"/>
    <d v="1899-12-30T00:08:50"/>
    <n v="40"/>
    <x v="156"/>
    <n v="9.6362249202907008E-2"/>
    <x v="1"/>
  </r>
  <r>
    <s v="c8d436"/>
    <n v="4"/>
    <n v="9"/>
    <s v="f"/>
    <s v="45d95f"/>
    <d v="1899-12-30T00:08:50"/>
    <n v="10"/>
    <x v="75"/>
    <n v="3.2120749734302338E-2"/>
    <x v="1"/>
  </r>
  <r>
    <s v="2a2353"/>
    <n v="4"/>
    <n v="9"/>
    <s v="f"/>
    <s v="45d95f"/>
    <d v="1899-12-30T00:08:50"/>
    <n v="57"/>
    <x v="80"/>
    <n v="0.18308827348552331"/>
    <x v="1"/>
  </r>
  <r>
    <s v="f084eb"/>
    <n v="4"/>
    <n v="9"/>
    <s v="f"/>
    <s v="45d95f"/>
    <d v="1899-12-30T00:08:50"/>
    <n v="36"/>
    <x v="452"/>
    <n v="0.11563469904348839"/>
    <x v="1"/>
  </r>
  <r>
    <s v="b9a74d"/>
    <n v="5"/>
    <n v="9"/>
    <s v="f"/>
    <s v="45d95f"/>
    <d v="1899-12-30T00:08:50"/>
    <n v="17"/>
    <x v="1165"/>
    <n v="6.825659318539247E-2"/>
    <x v="1"/>
  </r>
  <r>
    <s v="e31d39"/>
    <n v="1"/>
    <n v="10"/>
    <s v="t"/>
    <s v="ca5e88"/>
    <d v="1899-12-30T00:13:54"/>
    <n v="10"/>
    <x v="579"/>
    <n v="7.9419436156242043E-3"/>
    <x v="0"/>
  </r>
  <r>
    <s v="c8d436"/>
    <n v="4"/>
    <n v="10"/>
    <s v="t"/>
    <s v="ca5e88"/>
    <d v="1899-12-30T00:13:54"/>
    <n v="10"/>
    <x v="69"/>
    <n v="3.1767774462496817E-2"/>
    <x v="1"/>
  </r>
  <r>
    <s v="2a2353"/>
    <n v="1"/>
    <n v="10"/>
    <s v="t"/>
    <s v="ca5e88"/>
    <d v="1899-12-30T00:13:54"/>
    <n v="57"/>
    <x v="649"/>
    <n v="4.5269078609057961E-2"/>
    <x v="1"/>
  </r>
  <r>
    <s v="f084eb"/>
    <n v="4"/>
    <n v="10"/>
    <s v="t"/>
    <s v="ca5e88"/>
    <d v="1899-12-30T00:13:54"/>
    <n v="36"/>
    <x v="503"/>
    <n v="0.11436398806498853"/>
    <x v="1"/>
  </r>
  <r>
    <s v="b9a74d"/>
    <n v="1"/>
    <n v="10"/>
    <s v="t"/>
    <s v="ca5e88"/>
    <d v="1899-12-30T00:13:54"/>
    <n v="17"/>
    <x v="581"/>
    <n v="1.3501304146561147E-2"/>
    <x v="1"/>
  </r>
  <r>
    <s v="2feb6b"/>
    <n v="3"/>
    <n v="10"/>
    <s v="t"/>
    <s v="ca5e88"/>
    <d v="1899-12-30T00:13:54"/>
    <n v="29"/>
    <x v="968"/>
    <n v="6.9094909455930567E-2"/>
    <x v="1"/>
  </r>
  <r>
    <s v="e31d39"/>
    <n v="2"/>
    <n v="11"/>
    <s v="t"/>
    <s v="4bc27b"/>
    <d v="1899-12-30T00:04:54"/>
    <n v="10"/>
    <x v="676"/>
    <n v="1.5707399595345648E-2"/>
    <x v="0"/>
  </r>
  <r>
    <s v="d5e9a6"/>
    <n v="1"/>
    <n v="11"/>
    <s v="t"/>
    <s v="4bc27b"/>
    <d v="1899-12-30T00:04:54"/>
    <n v="23"/>
    <x v="846"/>
    <n v="1.8063509534647495E-2"/>
    <x v="0"/>
  </r>
  <r>
    <s v="5d267b"/>
    <n v="1"/>
    <n v="11"/>
    <s v="t"/>
    <s v="4bc27b"/>
    <d v="1899-12-30T00:04:54"/>
    <n v="40"/>
    <x v="22"/>
    <n v="3.1414799190691296E-2"/>
    <x v="1"/>
  </r>
  <r>
    <s v="2a2353"/>
    <n v="1"/>
    <n v="11"/>
    <s v="t"/>
    <s v="4bc27b"/>
    <d v="1899-12-30T00:04:54"/>
    <n v="57"/>
    <x v="668"/>
    <n v="4.4766088846735094E-2"/>
    <x v="1"/>
  </r>
  <r>
    <s v="f084eb"/>
    <n v="3"/>
    <n v="11"/>
    <s v="t"/>
    <s v="4bc27b"/>
    <d v="1899-12-30T00:04:54"/>
    <n v="36"/>
    <x v="347"/>
    <n v="8.4819957814866495E-2"/>
    <x v="1"/>
  </r>
  <r>
    <s v="2feb6b"/>
    <n v="5"/>
    <n v="11"/>
    <s v="t"/>
    <s v="4bc27b"/>
    <d v="1899-12-30T00:04:54"/>
    <n v="29"/>
    <x v="926"/>
    <n v="0.11387864706625594"/>
    <x v="1"/>
  </r>
  <r>
    <s v="c4a632"/>
    <n v="5"/>
    <n v="20"/>
    <s v="t"/>
    <s v="9ea6ec"/>
    <d v="1899-12-30T00:18:03"/>
    <n v="13"/>
    <x v="269"/>
    <n v="4.5886785334717621E-2"/>
    <x v="0"/>
  </r>
  <r>
    <s v="e83aa3"/>
    <n v="2"/>
    <n v="20"/>
    <s v="t"/>
    <s v="9ea6ec"/>
    <d v="1899-12-30T00:18:03"/>
    <n v="32"/>
    <x v="501"/>
    <n v="4.5180834791106579E-2"/>
    <x v="0"/>
  </r>
  <r>
    <s v="e31d39"/>
    <n v="1"/>
    <n v="20"/>
    <s v="t"/>
    <s v="9ea6ec"/>
    <d v="1899-12-30T00:18:03"/>
    <n v="10"/>
    <x v="1056"/>
    <n v="7.0595054361104028E-3"/>
    <x v="0"/>
  </r>
  <r>
    <s v="9ec847"/>
    <n v="4"/>
    <n v="20"/>
    <s v="t"/>
    <s v="9ea6ec"/>
    <d v="1899-12-30T00:18:03"/>
    <n v="54"/>
    <x v="924"/>
    <n v="0.15248531741998472"/>
    <x v="0"/>
  </r>
  <r>
    <s v="f084eb"/>
    <n v="5"/>
    <n v="20"/>
    <s v="t"/>
    <s v="9ea6ec"/>
    <d v="1899-12-30T00:18:03"/>
    <n v="36"/>
    <x v="449"/>
    <n v="0.12707109784998727"/>
    <x v="1"/>
  </r>
  <r>
    <s v="2feb6b"/>
    <n v="5"/>
    <n v="20"/>
    <s v="t"/>
    <s v="9ea6ec"/>
    <d v="1899-12-30T00:18:03"/>
    <n v="29"/>
    <x v="129"/>
    <n v="0.10236282882360084"/>
    <x v="1"/>
  </r>
  <r>
    <s v="c4a632"/>
    <n v="2"/>
    <n v="2"/>
    <s v="f"/>
    <s v="bdc070"/>
    <d v="1899-12-30T00:15:14"/>
    <n v="13"/>
    <x v="801"/>
    <n v="2.2484524814011631E-2"/>
    <x v="0"/>
  </r>
  <r>
    <s v="e31d39"/>
    <n v="1"/>
    <n v="2"/>
    <s v="f"/>
    <s v="bdc070"/>
    <d v="1899-12-30T00:15:14"/>
    <n v="10"/>
    <x v="644"/>
    <n v="8.6478941592352445E-3"/>
    <x v="0"/>
  </r>
  <r>
    <s v="c8d436"/>
    <n v="4"/>
    <n v="2"/>
    <s v="f"/>
    <s v="bdc070"/>
    <d v="1899-12-30T00:15:14"/>
    <n v="10"/>
    <x v="175"/>
    <n v="3.4591576636940978E-2"/>
    <x v="1"/>
  </r>
  <r>
    <s v="f084eb"/>
    <n v="2"/>
    <n v="2"/>
    <s v="f"/>
    <s v="bdc070"/>
    <d v="1899-12-30T00:15:14"/>
    <n v="36"/>
    <x v="923"/>
    <n v="6.2264837946493755E-2"/>
    <x v="1"/>
  </r>
  <r>
    <s v="e83aa3"/>
    <n v="5"/>
    <n v="12"/>
    <s v="t"/>
    <s v="e555cf"/>
    <d v="1899-12-30T00:46:46"/>
    <n v="32"/>
    <x v="360"/>
    <n v="0.1242472956755431"/>
    <x v="0"/>
  </r>
  <r>
    <s v="72f5d4"/>
    <n v="1"/>
    <n v="12"/>
    <s v="t"/>
    <s v="e555cf"/>
    <d v="1899-12-30T00:46:46"/>
    <n v="19"/>
    <x v="538"/>
    <n v="1.475436636147074E-2"/>
    <x v="0"/>
  </r>
  <r>
    <s v="9ec847"/>
    <n v="3"/>
    <n v="12"/>
    <s v="t"/>
    <s v="e555cf"/>
    <d v="1899-12-30T00:46:46"/>
    <n v="54"/>
    <x v="314"/>
    <n v="0.12580038687148737"/>
    <x v="0"/>
  </r>
  <r>
    <s v="5d267b"/>
    <n v="3"/>
    <n v="12"/>
    <s v="t"/>
    <s v="e555cf"/>
    <d v="1899-12-30T00:46:46"/>
    <n v="40"/>
    <x v="777"/>
    <n v="9.3185471756657312E-2"/>
    <x v="1"/>
  </r>
  <r>
    <s v="c8d436"/>
    <n v="5"/>
    <n v="12"/>
    <s v="t"/>
    <s v="e555cf"/>
    <d v="1899-12-30T00:46:46"/>
    <n v="10"/>
    <x v="131"/>
    <n v="3.8827279898607216E-2"/>
    <x v="1"/>
  </r>
  <r>
    <s v="f084eb"/>
    <n v="1"/>
    <n v="12"/>
    <s v="t"/>
    <s v="e555cf"/>
    <d v="1899-12-30T00:46:46"/>
    <n v="36"/>
    <x v="492"/>
    <n v="2.7955641526997192E-2"/>
    <x v="1"/>
  </r>
  <r>
    <s v="b9a74d"/>
    <n v="1"/>
    <n v="12"/>
    <s v="t"/>
    <s v="e555cf"/>
    <d v="1899-12-30T00:46:46"/>
    <n v="17"/>
    <x v="778"/>
    <n v="1.3201275165526454E-2"/>
    <x v="1"/>
  </r>
  <r>
    <s v="2feb6b"/>
    <n v="1"/>
    <n v="12"/>
    <s v="t"/>
    <s v="e555cf"/>
    <d v="1899-12-30T00:46:46"/>
    <n v="29"/>
    <x v="843"/>
    <n v="2.2519822341192184E-2"/>
    <x v="1"/>
  </r>
  <r>
    <s v="e31d39"/>
    <n v="3"/>
    <n v="1"/>
    <s v="f"/>
    <s v="a15342"/>
    <d v="1899-12-30T00:12:43"/>
    <n v="10"/>
    <x v="225"/>
    <n v="2.6208413931559871E-2"/>
    <x v="0"/>
  </r>
  <r>
    <s v="d5e9a6"/>
    <n v="5"/>
    <n v="1"/>
    <s v="f"/>
    <s v="a15342"/>
    <d v="1899-12-30T00:12:43"/>
    <n v="23"/>
    <x v="224"/>
    <n v="0.10046558673764616"/>
    <x v="0"/>
  </r>
  <r>
    <s v="72f5d4"/>
    <n v="1"/>
    <n v="1"/>
    <s v="f"/>
    <s v="a15342"/>
    <d v="1899-12-30T00:12:43"/>
    <n v="19"/>
    <x v="454"/>
    <n v="1.6598662156654582E-2"/>
    <x v="0"/>
  </r>
  <r>
    <s v="5d267b"/>
    <n v="3"/>
    <n v="1"/>
    <s v="f"/>
    <s v="a15342"/>
    <d v="1899-12-30T00:12:43"/>
    <n v="40"/>
    <x v="1038"/>
    <n v="0.10483365572623948"/>
    <x v="1"/>
  </r>
  <r>
    <s v="c8d436"/>
    <n v="2"/>
    <n v="1"/>
    <s v="f"/>
    <s v="a15342"/>
    <d v="1899-12-30T00:12:43"/>
    <n v="10"/>
    <x v="730"/>
    <n v="1.7472275954373249E-2"/>
    <x v="1"/>
  </r>
  <r>
    <s v="f084eb"/>
    <n v="4"/>
    <n v="1"/>
    <s v="f"/>
    <s v="a15342"/>
    <d v="1899-12-30T00:12:43"/>
    <n v="36"/>
    <x v="314"/>
    <n v="0.12580038687148737"/>
    <x v="1"/>
  </r>
  <r>
    <s v="b9a74d"/>
    <n v="2"/>
    <n v="1"/>
    <s v="f"/>
    <s v="a15342"/>
    <d v="1899-12-30T00:12:43"/>
    <n v="17"/>
    <x v="226"/>
    <n v="2.9702869122434517E-2"/>
    <x v="1"/>
  </r>
  <r>
    <s v="c4a632"/>
    <n v="3"/>
    <n v="2"/>
    <s v="t"/>
    <s v="e665c2"/>
    <d v="1899-12-30T00:17:47"/>
    <n v="13"/>
    <x v="296"/>
    <n v="3.3726787221017449E-2"/>
    <x v="0"/>
  </r>
  <r>
    <s v="72f5d4"/>
    <n v="4"/>
    <n v="2"/>
    <s v="t"/>
    <s v="e665c2"/>
    <d v="1899-12-30T00:17:47"/>
    <n v="19"/>
    <x v="597"/>
    <n v="6.5723995610187866E-2"/>
    <x v="0"/>
  </r>
  <r>
    <s v="5d267b"/>
    <n v="4"/>
    <n v="2"/>
    <s v="t"/>
    <s v="e665c2"/>
    <d v="1899-12-30T00:17:47"/>
    <n v="40"/>
    <x v="1021"/>
    <n v="0.13836630654776391"/>
    <x v="1"/>
  </r>
  <r>
    <s v="c8d436"/>
    <n v="1"/>
    <n v="2"/>
    <s v="t"/>
    <s v="e665c2"/>
    <d v="1899-12-30T00:17:47"/>
    <n v="10"/>
    <x v="644"/>
    <n v="8.6478941592352445E-3"/>
    <x v="1"/>
  </r>
  <r>
    <s v="b9a74d"/>
    <n v="2"/>
    <n v="2"/>
    <s v="t"/>
    <s v="e665c2"/>
    <d v="1899-12-30T00:17:47"/>
    <n v="17"/>
    <x v="844"/>
    <n v="2.9402840141399825E-2"/>
    <x v="1"/>
  </r>
  <r>
    <s v="c4a632"/>
    <n v="3"/>
    <n v="6"/>
    <s v="f"/>
    <s v="ca4e6d"/>
    <d v="1899-12-30T00:44:03"/>
    <n v="13"/>
    <x v="35"/>
    <n v="3.2350183660975917E-2"/>
    <x v="0"/>
  </r>
  <r>
    <s v="e83aa3"/>
    <n v="2"/>
    <n v="6"/>
    <s v="f"/>
    <s v="ca4e6d"/>
    <d v="1899-12-30T00:44:03"/>
    <n v="32"/>
    <x v="716"/>
    <n v="5.3087480879550224E-2"/>
    <x v="0"/>
  </r>
  <r>
    <s v="72f5d4"/>
    <n v="4"/>
    <n v="6"/>
    <s v="f"/>
    <s v="ca4e6d"/>
    <d v="1899-12-30T00:44:03"/>
    <n v="19"/>
    <x v="1106"/>
    <n v="6.3041383544465895E-2"/>
    <x v="0"/>
  </r>
  <r>
    <s v="9ec847"/>
    <n v="2"/>
    <n v="6"/>
    <s v="f"/>
    <s v="ca4e6d"/>
    <d v="1899-12-30T00:44:03"/>
    <n v="54"/>
    <x v="195"/>
    <n v="8.9585123984241011E-2"/>
    <x v="0"/>
  </r>
  <r>
    <s v="5d267b"/>
    <n v="4"/>
    <n v="6"/>
    <s v="f"/>
    <s v="ca4e6d"/>
    <d v="1899-12-30T00:44:03"/>
    <n v="40"/>
    <x v="830"/>
    <n v="0.13271870219887555"/>
    <x v="1"/>
  </r>
  <r>
    <s v="c8d436"/>
    <n v="1"/>
    <n v="6"/>
    <s v="f"/>
    <s v="ca4e6d"/>
    <d v="1899-12-30T00:44:03"/>
    <n v="10"/>
    <x v="192"/>
    <n v="8.2949188874297218E-3"/>
    <x v="1"/>
  </r>
  <r>
    <s v="2a2353"/>
    <n v="3"/>
    <n v="6"/>
    <s v="f"/>
    <s v="ca4e6d"/>
    <d v="1899-12-30T00:44:03"/>
    <n v="57"/>
    <x v="395"/>
    <n v="0.14184311297504823"/>
    <x v="1"/>
  </r>
  <r>
    <s v="f084eb"/>
    <n v="2"/>
    <n v="6"/>
    <s v="f"/>
    <s v="ca4e6d"/>
    <d v="1899-12-30T00:44:03"/>
    <n v="36"/>
    <x v="222"/>
    <n v="5.9723415989494003E-2"/>
    <x v="1"/>
  </r>
  <r>
    <s v="b9a74d"/>
    <n v="2"/>
    <n v="6"/>
    <s v="f"/>
    <s v="ca4e6d"/>
    <d v="1899-12-30T00:44:03"/>
    <n v="17"/>
    <x v="282"/>
    <n v="2.8202724217261058E-2"/>
    <x v="1"/>
  </r>
  <r>
    <s v="e83aa3"/>
    <n v="3"/>
    <n v="5"/>
    <s v="t"/>
    <s v="3914c3"/>
    <d v="1899-12-30T00:01:36"/>
    <n v="32"/>
    <x v="1074"/>
    <n v="8.0478361971658571E-2"/>
    <x v="0"/>
  </r>
  <r>
    <s v="e31d39"/>
    <n v="2"/>
    <n v="5"/>
    <s v="t"/>
    <s v="3914c3"/>
    <d v="1899-12-30T00:01:36"/>
    <n v="10"/>
    <x v="272"/>
    <n v="1.6766325410762208E-2"/>
    <x v="0"/>
  </r>
  <r>
    <s v="d5e9a6"/>
    <n v="5"/>
    <n v="5"/>
    <s v="t"/>
    <s v="3914c3"/>
    <d v="1899-12-30T00:01:36"/>
    <n v="23"/>
    <x v="1010"/>
    <n v="9.6406371111882688E-2"/>
    <x v="0"/>
  </r>
  <r>
    <s v="f084eb"/>
    <n v="1"/>
    <n v="5"/>
    <s v="t"/>
    <s v="3914c3"/>
    <d v="1899-12-30T00:01:36"/>
    <n v="36"/>
    <x v="1104"/>
    <n v="3.0179385739371969E-2"/>
    <x v="1"/>
  </r>
  <r>
    <s v="b9a74d"/>
    <n v="2"/>
    <n v="5"/>
    <s v="t"/>
    <s v="3914c3"/>
    <d v="1899-12-30T00:01:36"/>
    <n v="17"/>
    <x v="62"/>
    <n v="2.8502753198295747E-2"/>
    <x v="1"/>
  </r>
  <r>
    <s v="e31d39"/>
    <n v="4"/>
    <n v="9"/>
    <s v="f"/>
    <s v="4e8ca3"/>
    <d v="1899-12-30T00:44:23"/>
    <n v="10"/>
    <x v="75"/>
    <n v="3.2120749734302338E-2"/>
    <x v="0"/>
  </r>
  <r>
    <s v="9ec847"/>
    <n v="1"/>
    <n v="9"/>
    <s v="f"/>
    <s v="4e8ca3"/>
    <d v="1899-12-30T00:44:23"/>
    <n v="54"/>
    <x v="155"/>
    <n v="4.3363012141308152E-2"/>
    <x v="0"/>
  </r>
  <r>
    <s v="2a2353"/>
    <n v="3"/>
    <n v="9"/>
    <s v="f"/>
    <s v="4e8ca3"/>
    <d v="1899-12-30T00:44:23"/>
    <n v="57"/>
    <x v="904"/>
    <n v="0.13731620511414247"/>
    <x v="1"/>
  </r>
  <r>
    <s v="f084eb"/>
    <n v="4"/>
    <n v="9"/>
    <s v="f"/>
    <s v="4e8ca3"/>
    <d v="1899-12-30T00:44:23"/>
    <n v="36"/>
    <x v="452"/>
    <n v="0.11563469904348839"/>
    <x v="1"/>
  </r>
  <r>
    <s v="b9a74d"/>
    <n v="5"/>
    <n v="9"/>
    <s v="f"/>
    <s v="4e8ca3"/>
    <d v="1899-12-30T00:44:23"/>
    <n v="17"/>
    <x v="1165"/>
    <n v="6.825659318539247E-2"/>
    <x v="1"/>
  </r>
  <r>
    <s v="e83aa3"/>
    <n v="4"/>
    <n v="18"/>
    <s v="f"/>
    <s v="af095f"/>
    <d v="1899-12-30T00:57:00"/>
    <n v="32"/>
    <x v="838"/>
    <n v="9.2620711321768481E-2"/>
    <x v="0"/>
  </r>
  <r>
    <s v="e31d39"/>
    <n v="3"/>
    <n v="18"/>
    <s v="f"/>
    <s v="af095f"/>
    <d v="1899-12-30T00:57:00"/>
    <n v="10"/>
    <x v="839"/>
    <n v="2.1707979216039491E-2"/>
    <x v="0"/>
  </r>
  <r>
    <s v="d5e9a6"/>
    <n v="2"/>
    <n v="18"/>
    <s v="f"/>
    <s v="af095f"/>
    <d v="1899-12-30T00:57:00"/>
    <n v="23"/>
    <x v="591"/>
    <n v="3.3285568131260553E-2"/>
    <x v="0"/>
  </r>
  <r>
    <s v="72f5d4"/>
    <n v="3"/>
    <n v="18"/>
    <s v="f"/>
    <s v="af095f"/>
    <d v="1899-12-30T00:57:00"/>
    <n v="19"/>
    <x v="106"/>
    <n v="4.1245160510475033E-2"/>
    <x v="0"/>
  </r>
  <r>
    <s v="9ec847"/>
    <n v="4"/>
    <n v="18"/>
    <s v="f"/>
    <s v="af095f"/>
    <d v="1899-12-30T00:57:00"/>
    <n v="54"/>
    <x v="969"/>
    <n v="0.15629745035548434"/>
    <x v="0"/>
  </r>
  <r>
    <s v="c8d436"/>
    <n v="2"/>
    <n v="18"/>
    <s v="f"/>
    <s v="af095f"/>
    <d v="1899-12-30T00:57:00"/>
    <n v="10"/>
    <x v="104"/>
    <n v="1.4471986144026328E-2"/>
    <x v="1"/>
  </r>
  <r>
    <s v="2a2353"/>
    <n v="2"/>
    <n v="18"/>
    <s v="f"/>
    <s v="af095f"/>
    <d v="1899-12-30T00:57:00"/>
    <n v="57"/>
    <x v="873"/>
    <n v="8.2490321020950066E-2"/>
    <x v="1"/>
  </r>
  <r>
    <s v="f084eb"/>
    <n v="2"/>
    <n v="18"/>
    <s v="f"/>
    <s v="af095f"/>
    <d v="1899-12-30T00:57:00"/>
    <n v="36"/>
    <x v="213"/>
    <n v="5.209915011849478E-2"/>
    <x v="1"/>
  </r>
  <r>
    <s v="c4a632"/>
    <n v="3"/>
    <n v="24"/>
    <s v="f"/>
    <n v="894871"/>
    <d v="1899-12-30T00:46:11"/>
    <n v="13"/>
    <x v="933"/>
    <n v="2.6155467640789045E-2"/>
    <x v="0"/>
  </r>
  <r>
    <s v="d5e9a6"/>
    <n v="1"/>
    <n v="24"/>
    <s v="f"/>
    <n v="894871"/>
    <d v="1899-12-30T00:46:11"/>
    <n v="23"/>
    <x v="417"/>
    <n v="1.5425019377901229E-2"/>
    <x v="0"/>
  </r>
  <r>
    <s v="9ec847"/>
    <n v="5"/>
    <n v="24"/>
    <s v="f"/>
    <n v="894871"/>
    <d v="1899-12-30T00:46:11"/>
    <n v="54"/>
    <x v="89"/>
    <n v="0.18107631443623182"/>
    <x v="0"/>
  </r>
  <r>
    <s v="5d267b"/>
    <n v="1"/>
    <n v="24"/>
    <s v="f"/>
    <n v="894871"/>
    <d v="1899-12-30T00:46:11"/>
    <n v="40"/>
    <x v="88"/>
    <n v="2.6826120657219531E-2"/>
    <x v="1"/>
  </r>
  <r>
    <s v="f084eb"/>
    <n v="3"/>
    <n v="24"/>
    <s v="f"/>
    <n v="894871"/>
    <d v="1899-12-30T00:46:11"/>
    <n v="36"/>
    <x v="90"/>
    <n v="7.2430525774492729E-2"/>
    <x v="1"/>
  </r>
  <r>
    <s v="b9a74d"/>
    <n v="4"/>
    <n v="24"/>
    <s v="f"/>
    <n v="894871"/>
    <d v="1899-12-30T00:46:11"/>
    <n v="17"/>
    <x v="383"/>
    <n v="4.5604405117273206E-2"/>
    <x v="1"/>
  </r>
  <r>
    <s v="c4a632"/>
    <n v="1"/>
    <n v="10"/>
    <s v="t"/>
    <s v="9640ba"/>
    <d v="1899-12-30T00:52:07"/>
    <n v="13"/>
    <x v="68"/>
    <n v="1.0324526700311466E-2"/>
    <x v="0"/>
  </r>
  <r>
    <s v="e83aa3"/>
    <n v="5"/>
    <n v="10"/>
    <s v="t"/>
    <s v="9640ba"/>
    <d v="1899-12-30T00:52:07"/>
    <n v="32"/>
    <x v="449"/>
    <n v="0.12707109784998727"/>
    <x v="0"/>
  </r>
  <r>
    <s v="d5e9a6"/>
    <n v="1"/>
    <n v="10"/>
    <s v="t"/>
    <s v="9640ba"/>
    <d v="1899-12-30T00:52:07"/>
    <n v="23"/>
    <x v="578"/>
    <n v="1.8266470315935666E-2"/>
    <x v="0"/>
  </r>
  <r>
    <s v="72f5d4"/>
    <n v="2"/>
    <n v="10"/>
    <s v="t"/>
    <s v="9640ba"/>
    <d v="1899-12-30T00:52:07"/>
    <n v="19"/>
    <x v="1151"/>
    <n v="3.0179385739371973E-2"/>
    <x v="0"/>
  </r>
  <r>
    <s v="9ec847"/>
    <n v="1"/>
    <n v="10"/>
    <s v="t"/>
    <s v="9640ba"/>
    <d v="1899-12-30T00:52:07"/>
    <n v="54"/>
    <x v="1080"/>
    <n v="4.2886495524370696E-2"/>
    <x v="0"/>
  </r>
  <r>
    <s v="5d267b"/>
    <n v="2"/>
    <n v="10"/>
    <s v="t"/>
    <s v="9640ba"/>
    <d v="1899-12-30T00:52:07"/>
    <n v="40"/>
    <x v="400"/>
    <n v="6.3535548924993634E-2"/>
    <x v="1"/>
  </r>
  <r>
    <s v="f084eb"/>
    <n v="4"/>
    <n v="10"/>
    <s v="t"/>
    <s v="9640ba"/>
    <d v="1899-12-30T00:52:07"/>
    <n v="36"/>
    <x v="503"/>
    <n v="0.11436398806498853"/>
    <x v="1"/>
  </r>
  <r>
    <s v="2feb6b"/>
    <n v="3"/>
    <n v="10"/>
    <s v="t"/>
    <s v="9640ba"/>
    <d v="1899-12-30T00:52:07"/>
    <n v="29"/>
    <x v="968"/>
    <n v="6.9094909455930567E-2"/>
    <x v="1"/>
  </r>
  <r>
    <s v="e83aa3"/>
    <n v="4"/>
    <n v="23"/>
    <s v="f"/>
    <s v="50a68d"/>
    <d v="1899-12-30T00:58:20"/>
    <n v="32"/>
    <x v="1027"/>
    <n v="8.697310697288016E-2"/>
    <x v="0"/>
  </r>
  <r>
    <s v="d5e9a6"/>
    <n v="3"/>
    <n v="23"/>
    <s v="f"/>
    <s v="50a68d"/>
    <d v="1899-12-30T00:58:20"/>
    <n v="23"/>
    <x v="1049"/>
    <n v="4.688394047756822E-2"/>
    <x v="0"/>
  </r>
  <r>
    <s v="72f5d4"/>
    <n v="1"/>
    <n v="23"/>
    <s v="f"/>
    <s v="50a68d"/>
    <d v="1899-12-30T00:58:20"/>
    <n v="19"/>
    <x v="625"/>
    <n v="1.29100705662869E-2"/>
    <x v="0"/>
  </r>
  <r>
    <s v="9ec847"/>
    <n v="2"/>
    <n v="23"/>
    <s v="f"/>
    <s v="50a68d"/>
    <d v="1899-12-30T00:58:20"/>
    <n v="54"/>
    <x v="488"/>
    <n v="7.3383559008367627E-2"/>
    <x v="0"/>
  </r>
  <r>
    <s v="c8d436"/>
    <n v="3"/>
    <n v="23"/>
    <s v="f"/>
    <s v="50a68d"/>
    <d v="1899-12-30T00:58:20"/>
    <n v="10"/>
    <x v="664"/>
    <n v="2.0384321946768789E-2"/>
    <x v="1"/>
  </r>
  <r>
    <s v="2a2353"/>
    <n v="2"/>
    <n v="23"/>
    <s v="f"/>
    <s v="50a68d"/>
    <d v="1899-12-30T00:58:20"/>
    <n v="57"/>
    <x v="554"/>
    <n v="7.7460423397721384E-2"/>
    <x v="1"/>
  </r>
  <r>
    <s v="f084eb"/>
    <n v="4"/>
    <n v="23"/>
    <s v="f"/>
    <s v="50a68d"/>
    <d v="1899-12-30T00:58:20"/>
    <n v="36"/>
    <x v="19"/>
    <n v="9.7844745344490183E-2"/>
    <x v="1"/>
  </r>
  <r>
    <s v="b9a74d"/>
    <n v="3"/>
    <n v="23"/>
    <s v="f"/>
    <s v="50a68d"/>
    <d v="1899-12-30T00:58:20"/>
    <n v="17"/>
    <x v="628"/>
    <n v="3.4653347309506942E-2"/>
    <x v="1"/>
  </r>
  <r>
    <s v="e31d39"/>
    <n v="1"/>
    <n v="3"/>
    <s v="f"/>
    <s v="9d4227"/>
    <d v="1899-12-30T00:50:43"/>
    <n v="10"/>
    <x v="530"/>
    <n v="8.5596503412838625E-3"/>
    <x v="0"/>
  </r>
  <r>
    <s v="72f5d4"/>
    <n v="2"/>
    <n v="3"/>
    <s v="f"/>
    <s v="9d4227"/>
    <d v="1899-12-30T00:50:43"/>
    <n v="19"/>
    <x v="337"/>
    <n v="3.2526671296878681E-2"/>
    <x v="0"/>
  </r>
  <r>
    <s v="9ec847"/>
    <n v="1"/>
    <n v="3"/>
    <s v="f"/>
    <s v="9d4227"/>
    <d v="1899-12-30T00:50:43"/>
    <n v="54"/>
    <x v="766"/>
    <n v="4.6222111842932859E-2"/>
    <x v="0"/>
  </r>
  <r>
    <s v="c8d436"/>
    <n v="3"/>
    <n v="3"/>
    <s v="f"/>
    <s v="9d4227"/>
    <d v="1899-12-30T00:50:43"/>
    <n v="10"/>
    <x v="891"/>
    <n v="2.5678951023851589E-2"/>
    <x v="1"/>
  </r>
  <r>
    <s v="2a2353"/>
    <n v="3"/>
    <n v="3"/>
    <s v="f"/>
    <s v="9d4227"/>
    <d v="1899-12-30T00:50:43"/>
    <n v="57"/>
    <x v="827"/>
    <n v="0.14637002083595407"/>
    <x v="1"/>
  </r>
  <r>
    <s v="b9a74d"/>
    <n v="5"/>
    <n v="3"/>
    <s v="f"/>
    <s v="9d4227"/>
    <d v="1899-12-30T00:50:43"/>
    <n v="17"/>
    <x v="960"/>
    <n v="7.2757027900912846E-2"/>
    <x v="1"/>
  </r>
  <r>
    <s v="c4a632"/>
    <n v="1"/>
    <n v="8"/>
    <s v="t"/>
    <s v="4d1f1d"/>
    <d v="1899-12-30T00:14:02"/>
    <n v="13"/>
    <x v="892"/>
    <n v="1.0553960626985054E-2"/>
    <x v="0"/>
  </r>
  <r>
    <s v="72f5d4"/>
    <n v="2"/>
    <n v="8"/>
    <s v="t"/>
    <s v="4d1f1d"/>
    <d v="1899-12-30T00:14:02"/>
    <n v="19"/>
    <x v="632"/>
    <n v="3.0850038755802459E-2"/>
    <x v="0"/>
  </r>
  <r>
    <s v="9ec847"/>
    <n v="2"/>
    <n v="8"/>
    <s v="t"/>
    <s v="4d1f1d"/>
    <d v="1899-12-30T00:14:02"/>
    <n v="54"/>
    <x v="371"/>
    <n v="8.7679057516491202E-2"/>
    <x v="0"/>
  </r>
  <r>
    <s v="5d267b"/>
    <n v="5"/>
    <n v="8"/>
    <s v="t"/>
    <s v="4d1f1d"/>
    <d v="1899-12-30T00:14:02"/>
    <n v="40"/>
    <x v="828"/>
    <n v="0.16236862503053925"/>
    <x v="1"/>
  </r>
  <r>
    <s v="c8d436"/>
    <n v="2"/>
    <n v="8"/>
    <s v="t"/>
    <s v="4d1f1d"/>
    <d v="1899-12-30T00:14:02"/>
    <n v="10"/>
    <x v="126"/>
    <n v="1.6236862503053926E-2"/>
    <x v="1"/>
  </r>
  <r>
    <s v="f084eb"/>
    <n v="1"/>
    <n v="8"/>
    <s v="t"/>
    <s v="4d1f1d"/>
    <d v="1899-12-30T00:14:02"/>
    <n v="36"/>
    <x v="981"/>
    <n v="2.9226352505497072E-2"/>
    <x v="1"/>
  </r>
  <r>
    <s v="2feb6b"/>
    <n v="4"/>
    <n v="8"/>
    <s v="t"/>
    <s v="4d1f1d"/>
    <d v="1899-12-30T00:14:02"/>
    <n v="29"/>
    <x v="481"/>
    <n v="9.4173802517712776E-2"/>
    <x v="1"/>
  </r>
  <r>
    <s v="c4a632"/>
    <n v="1"/>
    <n v="2"/>
    <s v="t"/>
    <s v="c4ae6e"/>
    <d v="1899-12-30T00:38:14"/>
    <n v="13"/>
    <x v="596"/>
    <n v="1.1242262407005816E-2"/>
    <x v="0"/>
  </r>
  <r>
    <s v="72f5d4"/>
    <n v="5"/>
    <n v="2"/>
    <s v="t"/>
    <s v="c4ae6e"/>
    <d v="1899-12-30T00:38:14"/>
    <n v="19"/>
    <x v="365"/>
    <n v="8.2154994512734808E-2"/>
    <x v="0"/>
  </r>
  <r>
    <s v="5d267b"/>
    <n v="4"/>
    <n v="2"/>
    <s v="t"/>
    <s v="c4ae6e"/>
    <d v="1899-12-30T00:38:14"/>
    <n v="40"/>
    <x v="1021"/>
    <n v="0.13836630654776391"/>
    <x v="1"/>
  </r>
  <r>
    <s v="c8d436"/>
    <n v="2"/>
    <n v="2"/>
    <s v="t"/>
    <s v="c4ae6e"/>
    <d v="1899-12-30T00:38:14"/>
    <n v="10"/>
    <x v="414"/>
    <n v="1.7295788318470489E-2"/>
    <x v="1"/>
  </r>
  <r>
    <s v="2a2353"/>
    <n v="3"/>
    <n v="2"/>
    <s v="t"/>
    <s v="c4ae6e"/>
    <d v="1899-12-30T00:38:14"/>
    <n v="57"/>
    <x v="299"/>
    <n v="0.14787899012292263"/>
    <x v="1"/>
  </r>
  <r>
    <s v="e83aa3"/>
    <n v="2"/>
    <n v="7"/>
    <s v="t"/>
    <s v="4bac6b"/>
    <d v="1899-12-30T00:49:44"/>
    <n v="32"/>
    <x v="1044"/>
    <n v="5.25227204446614E-2"/>
    <x v="0"/>
  </r>
  <r>
    <s v="d5e9a6"/>
    <n v="5"/>
    <n v="7"/>
    <s v="t"/>
    <s v="4bac6b"/>
    <d v="1899-12-30T00:49:44"/>
    <n v="23"/>
    <x v="140"/>
    <n v="9.4376763299000938E-2"/>
    <x v="0"/>
  </r>
  <r>
    <s v="c8d436"/>
    <n v="2"/>
    <n v="7"/>
    <s v="t"/>
    <s v="4bac6b"/>
    <d v="1899-12-30T00:49:44"/>
    <n v="10"/>
    <x v="433"/>
    <n v="1.6413350138956683E-2"/>
    <x v="1"/>
  </r>
  <r>
    <s v="2a2353"/>
    <n v="3"/>
    <n v="7"/>
    <s v="t"/>
    <s v="4bac6b"/>
    <d v="1899-12-30T00:49:44"/>
    <n v="57"/>
    <x v="143"/>
    <n v="0.14033414368807967"/>
    <x v="1"/>
  </r>
  <r>
    <s v="c4a632"/>
    <n v="5"/>
    <n v="7"/>
    <s v="t"/>
    <s v="00a68b"/>
    <d v="1899-12-30T00:02:57"/>
    <n v="13"/>
    <x v="686"/>
    <n v="5.3343387951609228E-2"/>
    <x v="0"/>
  </r>
  <r>
    <s v="72f5d4"/>
    <n v="2"/>
    <n v="7"/>
    <s v="t"/>
    <s v="00a68b"/>
    <d v="1899-12-30T00:02:57"/>
    <n v="19"/>
    <x v="526"/>
    <n v="3.1185365264017703E-2"/>
    <x v="0"/>
  </r>
  <r>
    <s v="9ec847"/>
    <n v="5"/>
    <n v="7"/>
    <s v="t"/>
    <s v="00a68b"/>
    <d v="1899-12-30T00:02:57"/>
    <n v="54"/>
    <x v="142"/>
    <n v="0.22158022687591528"/>
    <x v="0"/>
  </r>
  <r>
    <s v="5d267b"/>
    <n v="3"/>
    <n v="7"/>
    <s v="t"/>
    <s v="00a68b"/>
    <d v="1899-12-30T00:02:57"/>
    <n v="40"/>
    <x v="1045"/>
    <n v="9.848010083374012E-2"/>
    <x v="1"/>
  </r>
  <r>
    <s v="c8d436"/>
    <n v="2"/>
    <n v="7"/>
    <s v="t"/>
    <s v="00a68b"/>
    <d v="1899-12-30T00:02:57"/>
    <n v="10"/>
    <x v="433"/>
    <n v="1.6413350138956683E-2"/>
    <x v="1"/>
  </r>
  <r>
    <s v="2a2353"/>
    <n v="4"/>
    <n v="7"/>
    <s v="t"/>
    <s v="00a68b"/>
    <d v="1899-12-30T00:02:57"/>
    <n v="57"/>
    <x v="529"/>
    <n v="0.18711219158410622"/>
    <x v="1"/>
  </r>
  <r>
    <s v="2feb6b"/>
    <n v="5"/>
    <n v="7"/>
    <s v="t"/>
    <s v="00a68b"/>
    <d v="1899-12-30T00:02:57"/>
    <n v="29"/>
    <x v="1046"/>
    <n v="0.11899678850743597"/>
    <x v="1"/>
  </r>
  <r>
    <s v="d5e9a6"/>
    <n v="2"/>
    <n v="0"/>
    <s v="t"/>
    <s v="f014f7"/>
    <d v="1899-12-30T00:02:52"/>
    <n v="23"/>
    <x v="326"/>
    <n v="4.0592156257634814E-2"/>
    <x v="0"/>
  </r>
  <r>
    <s v="5d267b"/>
    <n v="2"/>
    <n v="0"/>
    <s v="t"/>
    <s v="f014f7"/>
    <d v="1899-12-30T00:02:52"/>
    <n v="40"/>
    <x v="993"/>
    <n v="7.0595054361104026E-2"/>
    <x v="1"/>
  </r>
  <r>
    <s v="c8d436"/>
    <n v="3"/>
    <n v="0"/>
    <s v="t"/>
    <s v="f014f7"/>
    <d v="1899-12-30T00:02:52"/>
    <n v="10"/>
    <x v="270"/>
    <n v="2.647314538541401E-2"/>
    <x v="1"/>
  </r>
  <r>
    <s v="2a2353"/>
    <n v="1"/>
    <n v="0"/>
    <s v="t"/>
    <s v="f014f7"/>
    <d v="1899-12-30T00:02:52"/>
    <n v="57"/>
    <x v="701"/>
    <n v="5.0298976232286616E-2"/>
    <x v="1"/>
  </r>
  <r>
    <s v="f084eb"/>
    <n v="3"/>
    <n v="0"/>
    <s v="t"/>
    <s v="f014f7"/>
    <d v="1899-12-30T00:02:52"/>
    <n v="36"/>
    <x v="216"/>
    <n v="9.5303323387490438E-2"/>
    <x v="1"/>
  </r>
  <r>
    <s v="b9a74d"/>
    <n v="3"/>
    <n v="0"/>
    <s v="t"/>
    <s v="f014f7"/>
    <d v="1899-12-30T00:02:52"/>
    <n v="17"/>
    <x v="896"/>
    <n v="4.5004347155203822E-2"/>
    <x v="1"/>
  </r>
  <r>
    <s v="2feb6b"/>
    <n v="3"/>
    <n v="0"/>
    <s v="t"/>
    <s v="f014f7"/>
    <d v="1899-12-30T00:02:52"/>
    <n v="29"/>
    <x v="548"/>
    <n v="7.6772121617700625E-2"/>
    <x v="1"/>
  </r>
  <r>
    <s v="c4a632"/>
    <n v="3"/>
    <n v="13"/>
    <s v="t"/>
    <s v="4778c4"/>
    <d v="1899-12-30T00:27:04"/>
    <n v="13"/>
    <x v="750"/>
    <n v="2.9941127430903245E-2"/>
    <x v="0"/>
  </r>
  <r>
    <s v="e31d39"/>
    <n v="4"/>
    <n v="13"/>
    <s v="t"/>
    <s v="4778c4"/>
    <d v="1899-12-30T00:27:04"/>
    <n v="10"/>
    <x v="290"/>
    <n v="3.0708848647080247E-2"/>
    <x v="0"/>
  </r>
  <r>
    <s v="d5e9a6"/>
    <n v="3"/>
    <n v="13"/>
    <s v="t"/>
    <s v="4778c4"/>
    <d v="1899-12-30T00:27:04"/>
    <n v="23"/>
    <x v="586"/>
    <n v="5.2972763916213438E-2"/>
    <x v="0"/>
  </r>
  <r>
    <s v="c8d436"/>
    <n v="4"/>
    <n v="13"/>
    <s v="t"/>
    <s v="4778c4"/>
    <d v="1899-12-30T00:27:04"/>
    <n v="10"/>
    <x v="290"/>
    <n v="3.0708848647080247E-2"/>
    <x v="1"/>
  </r>
  <r>
    <s v="f084eb"/>
    <n v="4"/>
    <n v="13"/>
    <s v="t"/>
    <s v="4778c4"/>
    <d v="1899-12-30T00:27:04"/>
    <n v="36"/>
    <x v="889"/>
    <n v="0.11055185512948891"/>
    <x v="1"/>
  </r>
  <r>
    <s v="2feb6b"/>
    <n v="3"/>
    <n v="13"/>
    <s v="t"/>
    <s v="4778c4"/>
    <d v="1899-12-30T00:27:04"/>
    <n v="29"/>
    <x v="930"/>
    <n v="6.679174580739955E-2"/>
    <x v="1"/>
  </r>
  <r>
    <s v="e31d39"/>
    <n v="4"/>
    <n v="24"/>
    <s v="t"/>
    <s v="838c20"/>
    <d v="1899-12-30T00:12:05"/>
    <n v="10"/>
    <x v="88"/>
    <n v="2.6826120657219531E-2"/>
    <x v="0"/>
  </r>
  <r>
    <s v="d5e9a6"/>
    <n v="1"/>
    <n v="24"/>
    <s v="t"/>
    <s v="838c20"/>
    <d v="1899-12-30T00:12:05"/>
    <n v="23"/>
    <x v="417"/>
    <n v="1.5425019377901229E-2"/>
    <x v="0"/>
  </r>
  <r>
    <s v="2a2353"/>
    <n v="1"/>
    <n v="24"/>
    <s v="t"/>
    <s v="838c20"/>
    <d v="1899-12-30T00:12:05"/>
    <n v="57"/>
    <x v="706"/>
    <n v="3.8227221936537832E-2"/>
    <x v="1"/>
  </r>
  <r>
    <s v="b9a74d"/>
    <n v="1"/>
    <n v="24"/>
    <s v="t"/>
    <s v="838c20"/>
    <d v="1899-12-30T00:12:05"/>
    <n v="17"/>
    <x v="447"/>
    <n v="1.1401101279318301E-2"/>
    <x v="1"/>
  </r>
  <r>
    <s v="c4a632"/>
    <n v="2"/>
    <n v="4"/>
    <s v="t"/>
    <s v="039bcb"/>
    <d v="1899-12-30T00:13:17"/>
    <n v="13"/>
    <x v="232"/>
    <n v="2.2025656960664459E-2"/>
    <x v="0"/>
  </r>
  <r>
    <s v="e31d39"/>
    <n v="2"/>
    <n v="4"/>
    <s v="t"/>
    <s v="039bcb"/>
    <d v="1899-12-30T00:13:17"/>
    <n v="10"/>
    <x v="849"/>
    <n v="1.6942813046664965E-2"/>
    <x v="0"/>
  </r>
  <r>
    <s v="72f5d4"/>
    <n v="2"/>
    <n v="4"/>
    <s v="t"/>
    <s v="039bcb"/>
    <d v="1899-12-30T00:13:17"/>
    <n v="19"/>
    <x v="925"/>
    <n v="3.219134478866343E-2"/>
    <x v="0"/>
  </r>
  <r>
    <s v="9ec847"/>
    <n v="5"/>
    <n v="4"/>
    <s v="t"/>
    <s v="039bcb"/>
    <d v="1899-12-30T00:13:17"/>
    <n v="54"/>
    <x v="539"/>
    <n v="0.22872797612997706"/>
    <x v="0"/>
  </r>
  <r>
    <s v="c8d436"/>
    <n v="1"/>
    <n v="4"/>
    <s v="t"/>
    <s v="039bcb"/>
    <d v="1899-12-30T00:13:17"/>
    <n v="10"/>
    <x v="542"/>
    <n v="8.4714065233324823E-3"/>
    <x v="1"/>
  </r>
  <r>
    <s v="f084eb"/>
    <n v="5"/>
    <n v="4"/>
    <s v="t"/>
    <s v="039bcb"/>
    <d v="1899-12-30T00:13:17"/>
    <n v="36"/>
    <x v="850"/>
    <n v="0.1524853174199847"/>
    <x v="1"/>
  </r>
  <r>
    <s v="b9a74d"/>
    <n v="3"/>
    <n v="4"/>
    <s v="t"/>
    <s v="039bcb"/>
    <d v="1899-12-30T00:13:17"/>
    <n v="17"/>
    <x v="235"/>
    <n v="4.3204173268995665E-2"/>
    <x v="1"/>
  </r>
  <r>
    <s v="2feb6b"/>
    <n v="5"/>
    <n v="4"/>
    <s v="t"/>
    <s v="039bcb"/>
    <d v="1899-12-30T00:13:17"/>
    <n v="29"/>
    <x v="122"/>
    <n v="0.12283539458832099"/>
    <x v="1"/>
  </r>
  <r>
    <s v="e83aa3"/>
    <n v="3"/>
    <n v="16"/>
    <s v="t"/>
    <s v="c8ce56"/>
    <d v="1899-12-30T00:47:49"/>
    <n v="32"/>
    <x v="265"/>
    <n v="7.1159814795992857E-2"/>
    <x v="0"/>
  </r>
  <r>
    <s v="9ec847"/>
    <n v="5"/>
    <n v="16"/>
    <s v="t"/>
    <s v="c8ce56"/>
    <d v="1899-12-30T00:47:49"/>
    <n v="54"/>
    <x v="914"/>
    <n v="0.20013697911372991"/>
    <x v="0"/>
  </r>
  <r>
    <s v="c8d436"/>
    <n v="5"/>
    <n v="16"/>
    <s v="t"/>
    <s v="c8ce56"/>
    <d v="1899-12-30T00:47:49"/>
    <n v="10"/>
    <x v="136"/>
    <n v="3.7062403539579611E-2"/>
    <x v="1"/>
  </r>
  <r>
    <s v="2a2353"/>
    <n v="2"/>
    <n v="16"/>
    <s v="t"/>
    <s v="c8ce56"/>
    <d v="1899-12-30T00:47:49"/>
    <n v="57"/>
    <x v="1098"/>
    <n v="8.450228007024152E-2"/>
    <x v="1"/>
  </r>
  <r>
    <s v="2feb6b"/>
    <n v="1"/>
    <n v="16"/>
    <s v="t"/>
    <s v="c8ce56"/>
    <d v="1899-12-30T00:47:49"/>
    <n v="29"/>
    <x v="1058"/>
    <n v="2.1496194052956177E-2"/>
    <x v="1"/>
  </r>
  <r>
    <s v="c4a632"/>
    <n v="2"/>
    <n v="21"/>
    <s v="f"/>
    <s v="2c953a"/>
    <d v="1899-12-30T00:08:27"/>
    <n v="13"/>
    <x v="575"/>
    <n v="1.8125280207213459E-2"/>
    <x v="0"/>
  </r>
  <r>
    <s v="e83aa3"/>
    <n v="5"/>
    <n v="21"/>
    <s v="f"/>
    <s v="2c953a"/>
    <d v="1899-12-30T00:08:27"/>
    <n v="32"/>
    <x v="10"/>
    <n v="0.11154018589054436"/>
    <x v="0"/>
  </r>
  <r>
    <s v="d5e9a6"/>
    <n v="1"/>
    <n v="21"/>
    <s v="f"/>
    <s v="2c953a"/>
    <d v="1899-12-30T00:08:27"/>
    <n v="23"/>
    <x v="11"/>
    <n v="1.6033901721765755E-2"/>
    <x v="0"/>
  </r>
  <r>
    <s v="72f5d4"/>
    <n v="1"/>
    <n v="21"/>
    <s v="f"/>
    <s v="2c953a"/>
    <d v="1899-12-30T00:08:27"/>
    <n v="19"/>
    <x v="12"/>
    <n v="1.3245397074502145E-2"/>
    <x v="0"/>
  </r>
  <r>
    <s v="f084eb"/>
    <n v="1"/>
    <n v="21"/>
    <s v="f"/>
    <s v="2c953a"/>
    <d v="1899-12-30T00:08:27"/>
    <n v="36"/>
    <x v="915"/>
    <n v="2.5096541825372482E-2"/>
    <x v="1"/>
  </r>
  <r>
    <s v="b9a74d"/>
    <n v="5"/>
    <n v="21"/>
    <s v="f"/>
    <s v="2c953a"/>
    <d v="1899-12-30T00:08:27"/>
    <n v="17"/>
    <x v="721"/>
    <n v="5.9255723754351695E-2"/>
    <x v="1"/>
  </r>
  <r>
    <s v="c4a632"/>
    <n v="3"/>
    <n v="4"/>
    <s v="t"/>
    <s v="5a6cda"/>
    <d v="1899-12-30T00:48:20"/>
    <n v="13"/>
    <x v="950"/>
    <n v="3.3038485440996683E-2"/>
    <x v="0"/>
  </r>
  <r>
    <s v="e83aa3"/>
    <n v="3"/>
    <n v="4"/>
    <s v="t"/>
    <s v="5a6cda"/>
    <d v="1899-12-30T00:48:20"/>
    <n v="32"/>
    <x v="1109"/>
    <n v="8.1325502623991838E-2"/>
    <x v="0"/>
  </r>
  <r>
    <s v="e31d39"/>
    <n v="4"/>
    <n v="4"/>
    <s v="t"/>
    <s v="5a6cda"/>
    <d v="1899-12-30T00:48:20"/>
    <n v="10"/>
    <x v="28"/>
    <n v="3.3885626093329929E-2"/>
    <x v="0"/>
  </r>
  <r>
    <s v="d5e9a6"/>
    <n v="1"/>
    <n v="4"/>
    <s v="t"/>
    <s v="5a6cda"/>
    <d v="1899-12-30T00:48:20"/>
    <n v="23"/>
    <x v="233"/>
    <n v="1.948423500366471E-2"/>
    <x v="0"/>
  </r>
  <r>
    <s v="72f5d4"/>
    <n v="2"/>
    <n v="4"/>
    <s v="t"/>
    <s v="5a6cda"/>
    <d v="1899-12-30T00:48:20"/>
    <n v="19"/>
    <x v="925"/>
    <n v="3.219134478866343E-2"/>
    <x v="0"/>
  </r>
  <r>
    <s v="c8d436"/>
    <n v="1"/>
    <n v="4"/>
    <s v="t"/>
    <s v="5a6cda"/>
    <d v="1899-12-30T00:48:20"/>
    <n v="10"/>
    <x v="542"/>
    <n v="8.4714065233324823E-3"/>
    <x v="1"/>
  </r>
  <r>
    <s v="f084eb"/>
    <n v="1"/>
    <n v="4"/>
    <s v="t"/>
    <s v="5a6cda"/>
    <d v="1899-12-30T00:48:20"/>
    <n v="36"/>
    <x v="30"/>
    <n v="3.0497063483996941E-2"/>
    <x v="1"/>
  </r>
  <r>
    <s v="2feb6b"/>
    <n v="1"/>
    <n v="4"/>
    <s v="t"/>
    <s v="5a6cda"/>
    <d v="1899-12-30T00:48:20"/>
    <n v="29"/>
    <x v="236"/>
    <n v="2.4567078917664204E-2"/>
    <x v="1"/>
  </r>
  <r>
    <s v="e31d39"/>
    <n v="5"/>
    <n v="2"/>
    <s v="t"/>
    <s v="c63594"/>
    <d v="1899-12-30T00:06:52"/>
    <n v="10"/>
    <x v="297"/>
    <n v="4.3239470796176217E-2"/>
    <x v="0"/>
  </r>
  <r>
    <s v="d5e9a6"/>
    <n v="1"/>
    <n v="2"/>
    <s v="t"/>
    <s v="c63594"/>
    <d v="1899-12-30T00:06:52"/>
    <n v="23"/>
    <x v="364"/>
    <n v="1.989015656624106E-2"/>
    <x v="0"/>
  </r>
  <r>
    <s v="9ec847"/>
    <n v="4"/>
    <n v="2"/>
    <s v="t"/>
    <s v="c63594"/>
    <d v="1899-12-30T00:06:52"/>
    <n v="54"/>
    <x v="598"/>
    <n v="0.18679451383948129"/>
    <x v="0"/>
  </r>
  <r>
    <s v="5d267b"/>
    <n v="4"/>
    <n v="2"/>
    <s v="t"/>
    <s v="c63594"/>
    <d v="1899-12-30T00:06:52"/>
    <n v="40"/>
    <x v="1021"/>
    <n v="0.13836630654776391"/>
    <x v="1"/>
  </r>
  <r>
    <s v="c8d436"/>
    <n v="2"/>
    <n v="2"/>
    <s v="t"/>
    <s v="c63594"/>
    <d v="1899-12-30T00:06:52"/>
    <n v="10"/>
    <x v="414"/>
    <n v="1.7295788318470489E-2"/>
    <x v="1"/>
  </r>
  <r>
    <s v="c4a632"/>
    <n v="3"/>
    <n v="20"/>
    <s v="f"/>
    <s v="79f80f"/>
    <d v="1899-12-30T00:18:29"/>
    <n v="13"/>
    <x v="241"/>
    <n v="2.7532071200830573E-2"/>
    <x v="0"/>
  </r>
  <r>
    <s v="e83aa3"/>
    <n v="3"/>
    <n v="20"/>
    <s v="f"/>
    <s v="79f80f"/>
    <d v="1899-12-30T00:18:29"/>
    <n v="32"/>
    <x v="1163"/>
    <n v="6.7771252186659872E-2"/>
    <x v="0"/>
  </r>
  <r>
    <s v="e31d39"/>
    <n v="1"/>
    <n v="20"/>
    <s v="f"/>
    <s v="79f80f"/>
    <d v="1899-12-30T00:18:29"/>
    <n v="10"/>
    <x v="1056"/>
    <n v="7.0595054361104028E-3"/>
    <x v="0"/>
  </r>
  <r>
    <s v="9ec847"/>
    <n v="5"/>
    <n v="20"/>
    <s v="f"/>
    <s v="79f80f"/>
    <d v="1899-12-30T00:18:29"/>
    <n v="54"/>
    <x v="388"/>
    <n v="0.19060664677498088"/>
    <x v="0"/>
  </r>
  <r>
    <s v="5d267b"/>
    <n v="1"/>
    <n v="20"/>
    <s v="f"/>
    <s v="79f80f"/>
    <d v="1899-12-30T00:18:29"/>
    <n v="40"/>
    <x v="520"/>
    <n v="2.8238021744441611E-2"/>
    <x v="1"/>
  </r>
  <r>
    <s v="c8d436"/>
    <n v="1"/>
    <n v="20"/>
    <s v="f"/>
    <s v="79f80f"/>
    <d v="1899-12-30T00:18:29"/>
    <n v="10"/>
    <x v="1056"/>
    <n v="7.0595054361104028E-3"/>
    <x v="1"/>
  </r>
  <r>
    <s v="f084eb"/>
    <n v="2"/>
    <n v="20"/>
    <s v="f"/>
    <s v="79f80f"/>
    <d v="1899-12-30T00:18:29"/>
    <n v="36"/>
    <x v="43"/>
    <n v="5.0828439139994908E-2"/>
    <x v="1"/>
  </r>
  <r>
    <s v="2feb6b"/>
    <n v="5"/>
    <n v="20"/>
    <s v="f"/>
    <s v="79f80f"/>
    <d v="1899-12-30T00:18:29"/>
    <n v="29"/>
    <x v="129"/>
    <n v="0.10236282882360084"/>
    <x v="1"/>
  </r>
  <r>
    <s v="c8d436"/>
    <n v="2"/>
    <n v="13"/>
    <s v="t"/>
    <s v="8c8d34"/>
    <d v="1899-12-30T00:23:15"/>
    <n v="10"/>
    <x v="624"/>
    <n v="1.5354424323540124E-2"/>
    <x v="1"/>
  </r>
  <r>
    <s v="f084eb"/>
    <n v="2"/>
    <n v="13"/>
    <s v="t"/>
    <s v="8c8d34"/>
    <d v="1899-12-30T00:23:15"/>
    <n v="36"/>
    <x v="587"/>
    <n v="5.5275927564744455E-2"/>
    <x v="1"/>
  </r>
  <r>
    <s v="e31d39"/>
    <n v="4"/>
    <n v="8"/>
    <s v="f"/>
    <s v="7ba912"/>
    <d v="1899-12-30T00:48:18"/>
    <n v="10"/>
    <x v="384"/>
    <n v="3.2473725006107852E-2"/>
    <x v="0"/>
  </r>
  <r>
    <s v="72f5d4"/>
    <n v="4"/>
    <n v="8"/>
    <s v="f"/>
    <s v="7ba912"/>
    <d v="1899-12-30T00:48:18"/>
    <n v="19"/>
    <x v="812"/>
    <n v="6.1700077511604917E-2"/>
    <x v="0"/>
  </r>
  <r>
    <s v="9ec847"/>
    <n v="1"/>
    <n v="8"/>
    <s v="f"/>
    <s v="7ba912"/>
    <d v="1899-12-30T00:48:18"/>
    <n v="54"/>
    <x v="429"/>
    <n v="4.3839528758245601E-2"/>
    <x v="0"/>
  </r>
  <r>
    <s v="2a2353"/>
    <n v="5"/>
    <n v="8"/>
    <s v="f"/>
    <s v="7ba912"/>
    <d v="1899-12-30T00:48:18"/>
    <n v="57"/>
    <x v="479"/>
    <n v="0.23137529066851845"/>
    <x v="1"/>
  </r>
  <r>
    <s v="f084eb"/>
    <n v="3"/>
    <n v="8"/>
    <s v="f"/>
    <s v="7ba912"/>
    <d v="1899-12-30T00:48:18"/>
    <n v="36"/>
    <x v="371"/>
    <n v="8.7679057516491202E-2"/>
    <x v="1"/>
  </r>
  <r>
    <s v="2feb6b"/>
    <n v="4"/>
    <n v="8"/>
    <s v="f"/>
    <s v="7ba912"/>
    <d v="1899-12-30T00:48:18"/>
    <n v="29"/>
    <x v="481"/>
    <n v="9.4173802517712776E-2"/>
    <x v="1"/>
  </r>
  <r>
    <s v="c4a632"/>
    <n v="4"/>
    <n v="10"/>
    <s v="t"/>
    <s v="93cfe6"/>
    <d v="1899-12-30T00:20:23"/>
    <n v="13"/>
    <x v="1164"/>
    <n v="4.1298106801245862E-2"/>
    <x v="0"/>
  </r>
  <r>
    <s v="5d267b"/>
    <n v="2"/>
    <n v="10"/>
    <s v="t"/>
    <s v="93cfe6"/>
    <d v="1899-12-30T00:20:23"/>
    <n v="40"/>
    <x v="400"/>
    <n v="6.3535548924993634E-2"/>
    <x v="1"/>
  </r>
  <r>
    <s v="f084eb"/>
    <n v="3"/>
    <n v="10"/>
    <s v="t"/>
    <s v="93cfe6"/>
    <d v="1899-12-30T00:20:23"/>
    <n v="36"/>
    <x v="258"/>
    <n v="8.5772991048741393E-2"/>
    <x v="1"/>
  </r>
  <r>
    <s v="b9a74d"/>
    <n v="3"/>
    <n v="10"/>
    <s v="t"/>
    <s v="93cfe6"/>
    <d v="1899-12-30T00:20:23"/>
    <n v="17"/>
    <x v="184"/>
    <n v="4.0503912439683439E-2"/>
    <x v="1"/>
  </r>
  <r>
    <s v="e83aa3"/>
    <n v="1"/>
    <n v="6"/>
    <s v="t"/>
    <s v="31d738"/>
    <d v="1899-12-30T00:46:43"/>
    <n v="32"/>
    <x v="671"/>
    <n v="2.6543740439775112E-2"/>
    <x v="0"/>
  </r>
  <r>
    <s v="72f5d4"/>
    <n v="1"/>
    <n v="6"/>
    <s v="t"/>
    <s v="31d738"/>
    <d v="1899-12-30T00:46:43"/>
    <n v="19"/>
    <x v="894"/>
    <n v="1.5760345886116474E-2"/>
    <x v="0"/>
  </r>
  <r>
    <s v="b9a74d"/>
    <n v="2"/>
    <n v="6"/>
    <s v="t"/>
    <s v="31d738"/>
    <d v="1899-12-30T00:46:43"/>
    <n v="17"/>
    <x v="282"/>
    <n v="2.8202724217261058E-2"/>
    <x v="1"/>
  </r>
  <r>
    <s v="c4a632"/>
    <n v="4"/>
    <n v="5"/>
    <s v="t"/>
    <s v="6d05f5"/>
    <d v="1899-12-30T00:56:48"/>
    <n v="13"/>
    <x v="703"/>
    <n v="4.3592446067981738E-2"/>
    <x v="0"/>
  </r>
  <r>
    <s v="e31d39"/>
    <n v="5"/>
    <n v="5"/>
    <s v="t"/>
    <s v="6d05f5"/>
    <d v="1899-12-30T00:56:48"/>
    <n v="10"/>
    <x v="532"/>
    <n v="4.1915813526905515E-2"/>
    <x v="0"/>
  </r>
  <r>
    <s v="72f5d4"/>
    <n v="3"/>
    <n v="5"/>
    <s v="t"/>
    <s v="6d05f5"/>
    <d v="1899-12-30T00:56:48"/>
    <n v="19"/>
    <x v="56"/>
    <n v="4.7784027420672288E-2"/>
    <x v="0"/>
  </r>
  <r>
    <s v="c8d436"/>
    <n v="2"/>
    <n v="5"/>
    <s v="t"/>
    <s v="6d05f5"/>
    <d v="1899-12-30T00:56:48"/>
    <n v="10"/>
    <x v="272"/>
    <n v="1.6766325410762208E-2"/>
    <x v="1"/>
  </r>
  <r>
    <s v="2a2353"/>
    <n v="3"/>
    <n v="5"/>
    <s v="t"/>
    <s v="6d05f5"/>
    <d v="1899-12-30T00:56:48"/>
    <n v="57"/>
    <x v="984"/>
    <n v="0.14335208226201684"/>
    <x v="1"/>
  </r>
  <r>
    <s v="f084eb"/>
    <n v="1"/>
    <n v="5"/>
    <s v="t"/>
    <s v="6d05f5"/>
    <d v="1899-12-30T00:56:48"/>
    <n v="36"/>
    <x v="1104"/>
    <n v="3.0179385739371969E-2"/>
    <x v="1"/>
  </r>
  <r>
    <s v="b9a74d"/>
    <n v="5"/>
    <n v="5"/>
    <s v="t"/>
    <s v="6d05f5"/>
    <d v="1899-12-30T00:56:48"/>
    <n v="17"/>
    <x v="1070"/>
    <n v="7.1256882995739373E-2"/>
    <x v="1"/>
  </r>
  <r>
    <s v="2feb6b"/>
    <n v="3"/>
    <n v="5"/>
    <s v="t"/>
    <s v="6d05f5"/>
    <d v="1899-12-30T00:56:48"/>
    <n v="29"/>
    <x v="771"/>
    <n v="7.2933515536815596E-2"/>
    <x v="1"/>
  </r>
  <r>
    <s v="c4a632"/>
    <n v="2"/>
    <n v="20"/>
    <s v="t"/>
    <s v="bb0236"/>
    <d v="1899-12-30T00:51:34"/>
    <n v="13"/>
    <x v="760"/>
    <n v="1.8354714133887048E-2"/>
    <x v="0"/>
  </r>
  <r>
    <s v="d5e9a6"/>
    <n v="2"/>
    <n v="20"/>
    <s v="t"/>
    <s v="bb0236"/>
    <d v="1899-12-30T00:51:34"/>
    <n v="23"/>
    <x v="384"/>
    <n v="3.2473725006107852E-2"/>
    <x v="0"/>
  </r>
  <r>
    <s v="72f5d4"/>
    <n v="2"/>
    <n v="20"/>
    <s v="t"/>
    <s v="bb0236"/>
    <d v="1899-12-30T00:51:34"/>
    <n v="19"/>
    <x v="387"/>
    <n v="2.6826120657219534E-2"/>
    <x v="0"/>
  </r>
  <r>
    <s v="9ec847"/>
    <n v="2"/>
    <n v="20"/>
    <s v="t"/>
    <s v="bb0236"/>
    <d v="1899-12-30T00:51:34"/>
    <n v="54"/>
    <x v="756"/>
    <n v="7.6242658709992361E-2"/>
    <x v="0"/>
  </r>
  <r>
    <s v="5d267b"/>
    <n v="5"/>
    <n v="20"/>
    <s v="t"/>
    <s v="bb0236"/>
    <d v="1899-12-30T00:51:34"/>
    <n v="40"/>
    <x v="41"/>
    <n v="0.14119010872220805"/>
    <x v="1"/>
  </r>
  <r>
    <s v="2a2353"/>
    <n v="2"/>
    <n v="20"/>
    <s v="t"/>
    <s v="bb0236"/>
    <d v="1899-12-30T00:51:34"/>
    <n v="57"/>
    <x v="381"/>
    <n v="8.0478361971658585E-2"/>
    <x v="1"/>
  </r>
  <r>
    <s v="c4a632"/>
    <n v="5"/>
    <n v="16"/>
    <s v="f"/>
    <s v="3d7f21"/>
    <d v="1899-12-30T00:04:29"/>
    <n v="13"/>
    <x v="507"/>
    <n v="4.8181124601453504E-2"/>
    <x v="0"/>
  </r>
  <r>
    <s v="e83aa3"/>
    <n v="5"/>
    <n v="16"/>
    <s v="f"/>
    <s v="3d7f21"/>
    <d v="1899-12-30T00:04:29"/>
    <n v="32"/>
    <x v="355"/>
    <n v="0.11859969132665477"/>
    <x v="0"/>
  </r>
  <r>
    <s v="e31d39"/>
    <n v="3"/>
    <n v="16"/>
    <s v="f"/>
    <s v="3d7f21"/>
    <d v="1899-12-30T00:04:29"/>
    <n v="10"/>
    <x v="650"/>
    <n v="2.2237442123747769E-2"/>
    <x v="0"/>
  </r>
  <r>
    <s v="9ec847"/>
    <n v="1"/>
    <n v="16"/>
    <s v="f"/>
    <s v="3d7f21"/>
    <d v="1899-12-30T00:04:29"/>
    <n v="54"/>
    <x v="789"/>
    <n v="4.0027395822745983E-2"/>
    <x v="0"/>
  </r>
  <r>
    <s v="5d267b"/>
    <n v="3"/>
    <n v="16"/>
    <s v="f"/>
    <s v="3d7f21"/>
    <d v="1899-12-30T00:04:29"/>
    <n v="40"/>
    <x v="1148"/>
    <n v="8.8949768494991074E-2"/>
    <x v="1"/>
  </r>
  <r>
    <s v="2a2353"/>
    <n v="1"/>
    <n v="16"/>
    <s v="f"/>
    <s v="3d7f21"/>
    <d v="1899-12-30T00:04:29"/>
    <n v="57"/>
    <x v="618"/>
    <n v="4.225114003512076E-2"/>
    <x v="1"/>
  </r>
  <r>
    <s v="2feb6b"/>
    <n v="3"/>
    <n v="16"/>
    <s v="f"/>
    <s v="3d7f21"/>
    <d v="1899-12-30T00:04:29"/>
    <n v="29"/>
    <x v="358"/>
    <n v="6.4488582158868532E-2"/>
    <x v="1"/>
  </r>
  <r>
    <s v="e83aa3"/>
    <n v="1"/>
    <n v="13"/>
    <s v="t"/>
    <s v="79ac14"/>
    <d v="1899-12-30T00:59:50"/>
    <n v="32"/>
    <x v="236"/>
    <n v="2.4567078917664204E-2"/>
    <x v="0"/>
  </r>
  <r>
    <s v="e31d39"/>
    <n v="4"/>
    <n v="13"/>
    <s v="t"/>
    <s v="79ac14"/>
    <d v="1899-12-30T00:59:50"/>
    <n v="10"/>
    <x v="290"/>
    <n v="3.0708848647080247E-2"/>
    <x v="0"/>
  </r>
  <r>
    <s v="72f5d4"/>
    <n v="2"/>
    <n v="13"/>
    <s v="t"/>
    <s v="79ac14"/>
    <d v="1899-12-30T00:59:50"/>
    <n v="19"/>
    <x v="1122"/>
    <n v="2.9173406214726239E-2"/>
    <x v="0"/>
  </r>
  <r>
    <s v="9ec847"/>
    <n v="4"/>
    <n v="13"/>
    <s v="t"/>
    <s v="79ac14"/>
    <d v="1899-12-30T00:59:50"/>
    <n v="54"/>
    <x v="85"/>
    <n v="0.16582778269423334"/>
    <x v="0"/>
  </r>
  <r>
    <s v="2a2353"/>
    <n v="1"/>
    <n v="13"/>
    <s v="t"/>
    <s v="79ac14"/>
    <d v="1899-12-30T00:59:50"/>
    <n v="57"/>
    <x v="121"/>
    <n v="4.3760109322089354E-2"/>
    <x v="1"/>
  </r>
  <r>
    <s v="2feb6b"/>
    <n v="4"/>
    <n v="13"/>
    <s v="t"/>
    <s v="79ac14"/>
    <d v="1899-12-30T00:59:50"/>
    <n v="29"/>
    <x v="782"/>
    <n v="8.9055661076532733E-2"/>
    <x v="1"/>
  </r>
  <r>
    <s v="c4a632"/>
    <n v="1"/>
    <n v="2"/>
    <s v="t"/>
    <s v="a6da30"/>
    <d v="1899-12-30T00:13:27"/>
    <n v="13"/>
    <x v="596"/>
    <n v="1.1242262407005816E-2"/>
    <x v="0"/>
  </r>
  <r>
    <s v="e83aa3"/>
    <n v="3"/>
    <n v="2"/>
    <s v="t"/>
    <s v="a6da30"/>
    <d v="1899-12-30T00:13:27"/>
    <n v="32"/>
    <x v="651"/>
    <n v="8.3019783928658344E-2"/>
    <x v="0"/>
  </r>
  <r>
    <s v="9ec847"/>
    <n v="5"/>
    <n v="2"/>
    <s v="t"/>
    <s v="a6da30"/>
    <d v="1899-12-30T00:13:27"/>
    <n v="54"/>
    <x v="298"/>
    <n v="0.23349314229935159"/>
    <x v="0"/>
  </r>
  <r>
    <s v="b9a74d"/>
    <n v="3"/>
    <n v="2"/>
    <s v="t"/>
    <s v="a6da30"/>
    <d v="1899-12-30T00:13:27"/>
    <n v="17"/>
    <x v="648"/>
    <n v="4.410426021209974E-2"/>
    <x v="1"/>
  </r>
  <r>
    <s v="2feb6b"/>
    <n v="2"/>
    <n v="2"/>
    <s v="t"/>
    <s v="a6da30"/>
    <d v="1899-12-30T00:13:27"/>
    <n v="29"/>
    <x v="1022"/>
    <n v="5.0157786123564412E-2"/>
    <x v="1"/>
  </r>
  <r>
    <s v="e83aa3"/>
    <n v="5"/>
    <n v="3"/>
    <s v="t"/>
    <s v="14f22b"/>
    <d v="1899-12-30T00:31:38"/>
    <n v="32"/>
    <x v="654"/>
    <n v="0.1369544054605418"/>
    <x v="0"/>
  </r>
  <r>
    <s v="e31d39"/>
    <n v="3"/>
    <n v="3"/>
    <s v="t"/>
    <s v="14f22b"/>
    <d v="1899-12-30T00:31:38"/>
    <n v="10"/>
    <x v="891"/>
    <n v="2.5678951023851589E-2"/>
    <x v="0"/>
  </r>
  <r>
    <s v="d5e9a6"/>
    <n v="3"/>
    <n v="3"/>
    <s v="t"/>
    <s v="14f22b"/>
    <d v="1899-12-30T00:31:38"/>
    <n v="23"/>
    <x v="959"/>
    <n v="5.9061587354858655E-2"/>
    <x v="0"/>
  </r>
  <r>
    <s v="72f5d4"/>
    <n v="4"/>
    <n v="3"/>
    <s v="t"/>
    <s v="14f22b"/>
    <d v="1899-12-30T00:31:38"/>
    <n v="19"/>
    <x v="673"/>
    <n v="6.5053342593757363E-2"/>
    <x v="0"/>
  </r>
  <r>
    <s v="9ec847"/>
    <n v="4"/>
    <n v="3"/>
    <s v="t"/>
    <s v="14f22b"/>
    <d v="1899-12-30T00:31:38"/>
    <n v="54"/>
    <x v="825"/>
    <n v="0.18488844737173143"/>
    <x v="0"/>
  </r>
  <r>
    <s v="f084eb"/>
    <n v="3"/>
    <n v="3"/>
    <s v="t"/>
    <s v="14f22b"/>
    <d v="1899-12-30T00:31:38"/>
    <n v="36"/>
    <x v="837"/>
    <n v="9.2444223685865717E-2"/>
    <x v="1"/>
  </r>
  <r>
    <s v="b9a74d"/>
    <n v="4"/>
    <n v="3"/>
    <s v="t"/>
    <s v="14f22b"/>
    <d v="1899-12-30T00:31:38"/>
    <n v="17"/>
    <x v="980"/>
    <n v="5.820562232073026E-2"/>
    <x v="1"/>
  </r>
  <r>
    <s v="c4a632"/>
    <n v="4"/>
    <n v="1"/>
    <s v="t"/>
    <s v="fa94d7"/>
    <d v="1899-12-30T00:10:41"/>
    <n v="13"/>
    <x v="879"/>
    <n v="4.5427917481370442E-2"/>
    <x v="0"/>
  </r>
  <r>
    <s v="e83aa3"/>
    <n v="2"/>
    <n v="1"/>
    <s v="t"/>
    <s v="fa94d7"/>
    <d v="1899-12-30T00:10:41"/>
    <n v="32"/>
    <x v="134"/>
    <n v="5.5911283053994384E-2"/>
    <x v="0"/>
  </r>
  <r>
    <s v="e31d39"/>
    <n v="4"/>
    <n v="1"/>
    <s v="t"/>
    <s v="fa94d7"/>
    <d v="1899-12-30T00:10:41"/>
    <n v="10"/>
    <x v="761"/>
    <n v="3.4944551908746499E-2"/>
    <x v="0"/>
  </r>
  <r>
    <s v="72f5d4"/>
    <n v="2"/>
    <n v="1"/>
    <s v="t"/>
    <s v="fa94d7"/>
    <d v="1899-12-30T00:10:41"/>
    <n v="19"/>
    <x v="493"/>
    <n v="3.3197324313309164E-2"/>
    <x v="0"/>
  </r>
  <r>
    <s v="9ec847"/>
    <n v="5"/>
    <n v="1"/>
    <s v="t"/>
    <s v="fa94d7"/>
    <d v="1899-12-30T00:10:41"/>
    <n v="54"/>
    <x v="1037"/>
    <n v="0.23587572538403884"/>
    <x v="0"/>
  </r>
  <r>
    <s v="5d267b"/>
    <n v="4"/>
    <n v="1"/>
    <s v="t"/>
    <s v="fa94d7"/>
    <d v="1899-12-30T00:10:41"/>
    <n v="40"/>
    <x v="93"/>
    <n v="0.139778207634986"/>
    <x v="1"/>
  </r>
  <r>
    <s v="f084eb"/>
    <n v="4"/>
    <n v="1"/>
    <s v="t"/>
    <s v="fa94d7"/>
    <d v="1899-12-30T00:10:41"/>
    <n v="36"/>
    <x v="314"/>
    <n v="0.12580038687148737"/>
    <x v="1"/>
  </r>
  <r>
    <s v="b9a74d"/>
    <n v="3"/>
    <n v="1"/>
    <s v="t"/>
    <s v="fa94d7"/>
    <d v="1899-12-30T00:10:41"/>
    <n v="17"/>
    <x v="116"/>
    <n v="4.4554303683651778E-2"/>
    <x v="1"/>
  </r>
  <r>
    <s v="e83aa3"/>
    <n v="1"/>
    <n v="7"/>
    <s v="t"/>
    <s v="53c4b9"/>
    <d v="1899-12-30T00:48:10"/>
    <n v="32"/>
    <x v="513"/>
    <n v="2.62613602223307E-2"/>
    <x v="0"/>
  </r>
  <r>
    <s v="d5e9a6"/>
    <n v="1"/>
    <n v="7"/>
    <s v="t"/>
    <s v="53c4b9"/>
    <d v="1899-12-30T00:48:10"/>
    <n v="23"/>
    <x v="514"/>
    <n v="1.8875352659800188E-2"/>
    <x v="0"/>
  </r>
  <r>
    <s v="72f5d4"/>
    <n v="3"/>
    <n v="7"/>
    <s v="t"/>
    <s v="53c4b9"/>
    <d v="1899-12-30T00:48:10"/>
    <n v="19"/>
    <x v="515"/>
    <n v="4.6778047896026555E-2"/>
    <x v="0"/>
  </r>
  <r>
    <s v="9ec847"/>
    <n v="1"/>
    <n v="7"/>
    <s v="t"/>
    <s v="53c4b9"/>
    <d v="1899-12-30T00:48:10"/>
    <n v="54"/>
    <x v="997"/>
    <n v="4.431604537518305E-2"/>
    <x v="0"/>
  </r>
  <r>
    <s v="c8d436"/>
    <n v="2"/>
    <n v="7"/>
    <s v="t"/>
    <s v="53c4b9"/>
    <d v="1899-12-30T00:48:10"/>
    <n v="10"/>
    <x v="433"/>
    <n v="1.6413350138956683E-2"/>
    <x v="1"/>
  </r>
  <r>
    <s v="2a2353"/>
    <n v="2"/>
    <n v="7"/>
    <s v="t"/>
    <s v="53c4b9"/>
    <d v="1899-12-30T00:48:10"/>
    <n v="57"/>
    <x v="435"/>
    <n v="9.3556095792053109E-2"/>
    <x v="1"/>
  </r>
  <r>
    <s v="b9a74d"/>
    <n v="5"/>
    <n v="7"/>
    <s v="t"/>
    <s v="53c4b9"/>
    <d v="1899-12-30T00:48:10"/>
    <n v="17"/>
    <x v="518"/>
    <n v="6.9756738090565915E-2"/>
    <x v="1"/>
  </r>
  <r>
    <s v="c4a632"/>
    <n v="5"/>
    <n v="14"/>
    <s v="t"/>
    <s v="c2e013"/>
    <d v="1899-12-30T00:19:24"/>
    <n v="13"/>
    <x v="98"/>
    <n v="4.9328294234821435E-2"/>
    <x v="0"/>
  </r>
  <r>
    <s v="72f5d4"/>
    <n v="1"/>
    <n v="14"/>
    <s v="t"/>
    <s v="c2e013"/>
    <d v="1899-12-30T00:19:24"/>
    <n v="19"/>
    <x v="45"/>
    <n v="1.4419039853255497E-2"/>
    <x v="0"/>
  </r>
  <r>
    <s v="9ec847"/>
    <n v="3"/>
    <n v="14"/>
    <s v="t"/>
    <s v="c2e013"/>
    <d v="1899-12-30T00:19:24"/>
    <n v="54"/>
    <x v="32"/>
    <n v="0.12294128716986265"/>
    <x v="0"/>
  </r>
  <r>
    <s v="5d267b"/>
    <n v="2"/>
    <n v="14"/>
    <s v="t"/>
    <s v="c2e013"/>
    <d v="1899-12-30T00:19:24"/>
    <n v="40"/>
    <x v="1141"/>
    <n v="6.071174675054946E-2"/>
    <x v="1"/>
  </r>
  <r>
    <s v="f084eb"/>
    <n v="5"/>
    <n v="14"/>
    <s v="t"/>
    <s v="c2e013"/>
    <d v="1899-12-30T00:19:24"/>
    <n v="36"/>
    <x v="637"/>
    <n v="0.1366014301887363"/>
    <x v="1"/>
  </r>
  <r>
    <s v="b9a74d"/>
    <n v="3"/>
    <n v="14"/>
    <s v="t"/>
    <s v="c2e013"/>
    <d v="1899-12-30T00:19:24"/>
    <n v="17"/>
    <x v="47"/>
    <n v="3.8703738553475288E-2"/>
    <x v="1"/>
  </r>
  <r>
    <s v="2feb6b"/>
    <n v="5"/>
    <n v="14"/>
    <s v="t"/>
    <s v="c2e013"/>
    <d v="1899-12-30T00:19:24"/>
    <n v="29"/>
    <x v="739"/>
    <n v="0.11004004098537092"/>
    <x v="1"/>
  </r>
  <r>
    <s v="c4a632"/>
    <n v="5"/>
    <n v="8"/>
    <s v="t"/>
    <s v="d51ea0"/>
    <d v="1899-12-30T00:16:43"/>
    <n v="13"/>
    <x v="323"/>
    <n v="5.2769803134925269E-2"/>
    <x v="0"/>
  </r>
  <r>
    <s v="e31d39"/>
    <n v="2"/>
    <n v="8"/>
    <s v="t"/>
    <s v="d51ea0"/>
    <d v="1899-12-30T00:16:43"/>
    <n v="10"/>
    <x v="126"/>
    <n v="1.6236862503053926E-2"/>
    <x v="0"/>
  </r>
  <r>
    <s v="d5e9a6"/>
    <n v="5"/>
    <n v="8"/>
    <s v="t"/>
    <s v="d51ea0"/>
    <d v="1899-12-30T00:16:43"/>
    <n v="23"/>
    <x v="723"/>
    <n v="9.3361959392560076E-2"/>
    <x v="0"/>
  </r>
  <r>
    <s v="72f5d4"/>
    <n v="4"/>
    <n v="8"/>
    <s v="t"/>
    <s v="d51ea0"/>
    <d v="1899-12-30T00:16:43"/>
    <n v="19"/>
    <x v="812"/>
    <n v="6.1700077511604917E-2"/>
    <x v="0"/>
  </r>
  <r>
    <s v="5d267b"/>
    <n v="2"/>
    <n v="8"/>
    <s v="t"/>
    <s v="d51ea0"/>
    <d v="1899-12-30T00:16:43"/>
    <n v="40"/>
    <x v="40"/>
    <n v="6.4947450012215704E-2"/>
    <x v="1"/>
  </r>
  <r>
    <s v="2a2353"/>
    <n v="4"/>
    <n v="8"/>
    <s v="t"/>
    <s v="d51ea0"/>
    <d v="1899-12-30T00:16:43"/>
    <n v="57"/>
    <x v="321"/>
    <n v="0.18510023253481478"/>
    <x v="1"/>
  </r>
  <r>
    <s v="f084eb"/>
    <n v="3"/>
    <n v="8"/>
    <s v="t"/>
    <s v="d51ea0"/>
    <d v="1899-12-30T00:16:43"/>
    <n v="36"/>
    <x v="371"/>
    <n v="8.7679057516491202E-2"/>
    <x v="1"/>
  </r>
  <r>
    <s v="b9a74d"/>
    <n v="5"/>
    <n v="8"/>
    <s v="t"/>
    <s v="d51ea0"/>
    <d v="1899-12-30T00:16:43"/>
    <n v="17"/>
    <x v="328"/>
    <n v="6.9006665637979192E-2"/>
    <x v="1"/>
  </r>
  <r>
    <s v="c4a632"/>
    <n v="3"/>
    <n v="7"/>
    <s v="t"/>
    <s v="a5191d"/>
    <d v="1899-12-30T00:12:24"/>
    <n v="13"/>
    <x v="512"/>
    <n v="3.2006032770965531E-2"/>
    <x v="0"/>
  </r>
  <r>
    <s v="e31d39"/>
    <n v="4"/>
    <n v="7"/>
    <s v="t"/>
    <s v="a5191d"/>
    <d v="1899-12-30T00:12:24"/>
    <n v="10"/>
    <x v="528"/>
    <n v="3.2826700277913366E-2"/>
    <x v="0"/>
  </r>
  <r>
    <s v="d5e9a6"/>
    <n v="4"/>
    <n v="7"/>
    <s v="t"/>
    <s v="a5191d"/>
    <d v="1899-12-30T00:12:24"/>
    <n v="23"/>
    <x v="1036"/>
    <n v="7.5501410639200753E-2"/>
    <x v="0"/>
  </r>
  <r>
    <s v="9ec847"/>
    <n v="4"/>
    <n v="7"/>
    <s v="t"/>
    <s v="a5191d"/>
    <d v="1899-12-30T00:12:24"/>
    <n v="54"/>
    <x v="1006"/>
    <n v="0.1772641815007322"/>
    <x v="0"/>
  </r>
  <r>
    <s v="c8d436"/>
    <n v="5"/>
    <n v="7"/>
    <s v="t"/>
    <s v="a5191d"/>
    <d v="1899-12-30T00:12:24"/>
    <n v="10"/>
    <x v="871"/>
    <n v="4.1033375347391716E-2"/>
    <x v="1"/>
  </r>
  <r>
    <s v="2feb6b"/>
    <n v="2"/>
    <n v="7"/>
    <s v="t"/>
    <s v="a5191d"/>
    <d v="1899-12-30T00:12:24"/>
    <n v="29"/>
    <x v="743"/>
    <n v="4.759871540297439E-2"/>
    <x v="1"/>
  </r>
  <r>
    <s v="c4a632"/>
    <n v="3"/>
    <n v="6"/>
    <s v="t"/>
    <s v="42f7d5"/>
    <d v="1899-12-30T00:47:16"/>
    <n v="13"/>
    <x v="35"/>
    <n v="3.2350183660975917E-2"/>
    <x v="0"/>
  </r>
  <r>
    <s v="e31d39"/>
    <n v="1"/>
    <n v="6"/>
    <s v="t"/>
    <s v="42f7d5"/>
    <d v="1899-12-30T00:47:16"/>
    <n v="10"/>
    <x v="192"/>
    <n v="8.2949188874297218E-3"/>
    <x v="0"/>
  </r>
  <r>
    <s v="d5e9a6"/>
    <n v="2"/>
    <n v="6"/>
    <s v="t"/>
    <s v="42f7d5"/>
    <d v="1899-12-30T00:47:16"/>
    <n v="23"/>
    <x v="1120"/>
    <n v="3.815662688217672E-2"/>
    <x v="0"/>
  </r>
  <r>
    <s v="72f5d4"/>
    <n v="2"/>
    <n v="6"/>
    <s v="t"/>
    <s v="42f7d5"/>
    <d v="1899-12-30T00:47:16"/>
    <n v="19"/>
    <x v="279"/>
    <n v="3.1520691772232948E-2"/>
    <x v="0"/>
  </r>
  <r>
    <s v="9ec847"/>
    <n v="4"/>
    <n v="6"/>
    <s v="t"/>
    <s v="42f7d5"/>
    <d v="1899-12-30T00:47:16"/>
    <n v="54"/>
    <x v="1065"/>
    <n v="0.17917024796848202"/>
    <x v="0"/>
  </r>
  <r>
    <s v="f084eb"/>
    <n v="1"/>
    <n v="6"/>
    <s v="t"/>
    <s v="42f7d5"/>
    <d v="1899-12-30T00:47:16"/>
    <n v="36"/>
    <x v="1004"/>
    <n v="2.9861707994747001E-2"/>
    <x v="1"/>
  </r>
  <r>
    <s v="2feb6b"/>
    <n v="5"/>
    <n v="6"/>
    <s v="t"/>
    <s v="42f7d5"/>
    <d v="1899-12-30T00:47:16"/>
    <n v="29"/>
    <x v="464"/>
    <n v="0.12027632386773097"/>
    <x v="1"/>
  </r>
  <r>
    <s v="c4a632"/>
    <n v="1"/>
    <n v="20"/>
    <s v="f"/>
    <s v="03e6ec"/>
    <d v="1899-12-30T00:33:18"/>
    <n v="13"/>
    <x v="982"/>
    <n v="9.1773570669435242E-3"/>
    <x v="0"/>
  </r>
  <r>
    <s v="b9a74d"/>
    <n v="1"/>
    <n v="20"/>
    <s v="f"/>
    <s v="03e6ec"/>
    <d v="1899-12-30T00:33:18"/>
    <n v="17"/>
    <x v="128"/>
    <n v="1.2001159241387685E-2"/>
    <x v="1"/>
  </r>
  <r>
    <s v="e31d39"/>
    <n v="2"/>
    <n v="12"/>
    <s v="t"/>
    <s v="b8bd2c"/>
    <d v="1899-12-30T00:14:28"/>
    <n v="10"/>
    <x v="262"/>
    <n v="1.5530911959442888E-2"/>
    <x v="0"/>
  </r>
  <r>
    <s v="d5e9a6"/>
    <n v="5"/>
    <n v="12"/>
    <s v="t"/>
    <s v="b8bd2c"/>
    <d v="1899-12-30T00:14:28"/>
    <n v="23"/>
    <x v="361"/>
    <n v="8.9302743766796602E-2"/>
    <x v="0"/>
  </r>
  <r>
    <s v="72f5d4"/>
    <n v="4"/>
    <n v="12"/>
    <s v="t"/>
    <s v="b8bd2c"/>
    <d v="1899-12-30T00:14:28"/>
    <n v="19"/>
    <x v="1099"/>
    <n v="5.9017465445882961E-2"/>
    <x v="0"/>
  </r>
  <r>
    <s v="5d267b"/>
    <n v="5"/>
    <n v="12"/>
    <s v="t"/>
    <s v="b8bd2c"/>
    <d v="1899-12-30T00:14:28"/>
    <n v="40"/>
    <x v="315"/>
    <n v="0.15530911959442886"/>
    <x v="1"/>
  </r>
  <r>
    <s v="c8d436"/>
    <n v="5"/>
    <n v="12"/>
    <s v="t"/>
    <s v="b8bd2c"/>
    <d v="1899-12-30T00:14:28"/>
    <n v="10"/>
    <x v="131"/>
    <n v="3.8827279898607216E-2"/>
    <x v="1"/>
  </r>
  <r>
    <s v="2a2353"/>
    <n v="4"/>
    <n v="12"/>
    <s v="t"/>
    <s v="b8bd2c"/>
    <d v="1899-12-30T00:14:28"/>
    <n v="57"/>
    <x v="133"/>
    <n v="0.17705239633764891"/>
    <x v="1"/>
  </r>
  <r>
    <s v="b9a74d"/>
    <n v="5"/>
    <n v="12"/>
    <s v="t"/>
    <s v="b8bd2c"/>
    <d v="1899-12-30T00:14:28"/>
    <n v="17"/>
    <x v="796"/>
    <n v="6.600637582763226E-2"/>
    <x v="1"/>
  </r>
  <r>
    <s v="2feb6b"/>
    <n v="4"/>
    <n v="12"/>
    <s v="t"/>
    <s v="b8bd2c"/>
    <d v="1899-12-30T00:14:28"/>
    <n v="29"/>
    <x v="696"/>
    <n v="9.0079289364768736E-2"/>
    <x v="1"/>
  </r>
  <r>
    <s v="e83aa3"/>
    <n v="4"/>
    <n v="4"/>
    <s v="t"/>
    <s v="84d941"/>
    <d v="1899-12-30T00:11:02"/>
    <n v="32"/>
    <x v="26"/>
    <n v="0.10843400349865578"/>
    <x v="0"/>
  </r>
  <r>
    <s v="e31d39"/>
    <n v="2"/>
    <n v="4"/>
    <s v="t"/>
    <s v="84d941"/>
    <d v="1899-12-30T00:11:02"/>
    <n v="10"/>
    <x v="849"/>
    <n v="1.6942813046664965E-2"/>
    <x v="0"/>
  </r>
  <r>
    <s v="72f5d4"/>
    <n v="4"/>
    <n v="4"/>
    <s v="t"/>
    <s v="84d941"/>
    <d v="1899-12-30T00:11:02"/>
    <n v="19"/>
    <x v="1054"/>
    <n v="6.438268957732686E-2"/>
    <x v="0"/>
  </r>
  <r>
    <s v="c8d436"/>
    <n v="1"/>
    <n v="4"/>
    <s v="t"/>
    <s v="84d941"/>
    <d v="1899-12-30T00:11:02"/>
    <n v="10"/>
    <x v="542"/>
    <n v="8.4714065233324823E-3"/>
    <x v="1"/>
  </r>
  <r>
    <s v="2a2353"/>
    <n v="3"/>
    <n v="4"/>
    <s v="t"/>
    <s v="84d941"/>
    <d v="1899-12-30T00:11:02"/>
    <n v="57"/>
    <x v="540"/>
    <n v="0.14486105154898546"/>
    <x v="1"/>
  </r>
  <r>
    <s v="f084eb"/>
    <n v="4"/>
    <n v="4"/>
    <s v="t"/>
    <s v="84d941"/>
    <d v="1899-12-30T00:11:02"/>
    <n v="36"/>
    <x v="870"/>
    <n v="0.12198825393598776"/>
    <x v="1"/>
  </r>
  <r>
    <s v="b9a74d"/>
    <n v="4"/>
    <n v="4"/>
    <s v="t"/>
    <s v="84d941"/>
    <d v="1899-12-30T00:11:02"/>
    <n v="17"/>
    <x v="306"/>
    <n v="5.7605564358660884E-2"/>
    <x v="1"/>
  </r>
  <r>
    <s v="c4a632"/>
    <n v="2"/>
    <n v="13"/>
    <s v="t"/>
    <s v="a1a514"/>
    <d v="1899-12-30T00:00:22"/>
    <n v="13"/>
    <x v="118"/>
    <n v="1.9960751620602166E-2"/>
    <x v="0"/>
  </r>
  <r>
    <s v="e83aa3"/>
    <n v="3"/>
    <n v="13"/>
    <s v="t"/>
    <s v="a1a514"/>
    <d v="1899-12-30T00:00:22"/>
    <n v="32"/>
    <x v="585"/>
    <n v="7.3701236752992602E-2"/>
    <x v="0"/>
  </r>
  <r>
    <s v="5d267b"/>
    <n v="2"/>
    <n v="13"/>
    <s v="t"/>
    <s v="a1a514"/>
    <d v="1899-12-30T00:00:22"/>
    <n v="40"/>
    <x v="623"/>
    <n v="6.1417697294160495E-2"/>
    <x v="1"/>
  </r>
  <r>
    <s v="2a2353"/>
    <n v="1"/>
    <n v="13"/>
    <s v="t"/>
    <s v="a1a514"/>
    <d v="1899-12-30T00:00:22"/>
    <n v="57"/>
    <x v="121"/>
    <n v="4.3760109322089354E-2"/>
    <x v="1"/>
  </r>
  <r>
    <s v="b9a74d"/>
    <n v="2"/>
    <n v="13"/>
    <s v="t"/>
    <s v="a1a514"/>
    <d v="1899-12-30T00:00:22"/>
    <n v="17"/>
    <x v="929"/>
    <n v="2.6102521350018212E-2"/>
    <x v="1"/>
  </r>
  <r>
    <s v="c4a632"/>
    <n v="2"/>
    <n v="22"/>
    <s v="f"/>
    <s v="23973e"/>
    <d v="1899-12-30T00:44:09"/>
    <n v="13"/>
    <x v="145"/>
    <n v="1.7895846280539873E-2"/>
    <x v="0"/>
  </r>
  <r>
    <s v="e83aa3"/>
    <n v="3"/>
    <n v="22"/>
    <s v="f"/>
    <s v="23973e"/>
    <d v="1899-12-30T00:44:09"/>
    <n v="32"/>
    <x v="1005"/>
    <n v="6.6076970881993366E-2"/>
    <x v="0"/>
  </r>
  <r>
    <s v="e31d39"/>
    <n v="4"/>
    <n v="22"/>
    <s v="f"/>
    <s v="23973e"/>
    <d v="1899-12-30T00:44:09"/>
    <n v="10"/>
    <x v="241"/>
    <n v="2.7532071200830573E-2"/>
    <x v="0"/>
  </r>
  <r>
    <s v="72f5d4"/>
    <n v="2"/>
    <n v="22"/>
    <s v="f"/>
    <s v="23973e"/>
    <d v="1899-12-30T00:44:09"/>
    <n v="19"/>
    <x v="933"/>
    <n v="2.6155467640789045E-2"/>
    <x v="0"/>
  </r>
  <r>
    <s v="5d267b"/>
    <n v="3"/>
    <n v="22"/>
    <s v="f"/>
    <s v="23973e"/>
    <d v="1899-12-30T00:44:09"/>
    <n v="40"/>
    <x v="149"/>
    <n v="8.2596213602491725E-2"/>
    <x v="1"/>
  </r>
  <r>
    <s v="c8d436"/>
    <n v="2"/>
    <n v="22"/>
    <s v="f"/>
    <s v="23973e"/>
    <d v="1899-12-30T00:44:09"/>
    <n v="10"/>
    <x v="725"/>
    <n v="1.3766035600415286E-2"/>
    <x v="1"/>
  </r>
  <r>
    <s v="b9a74d"/>
    <n v="3"/>
    <n v="22"/>
    <s v="f"/>
    <s v="23973e"/>
    <d v="1899-12-30T00:44:09"/>
    <n v="17"/>
    <x v="977"/>
    <n v="3.510339078105898E-2"/>
    <x v="1"/>
  </r>
  <r>
    <s v="c4a632"/>
    <n v="2"/>
    <n v="20"/>
    <s v="f"/>
    <s v="18b4ed"/>
    <d v="1899-12-30T00:08:46"/>
    <n v="13"/>
    <x v="760"/>
    <n v="1.8354714133887048E-2"/>
    <x v="0"/>
  </r>
  <r>
    <s v="e31d39"/>
    <n v="1"/>
    <n v="20"/>
    <s v="f"/>
    <s v="18b4ed"/>
    <d v="1899-12-30T00:08:46"/>
    <n v="10"/>
    <x v="1056"/>
    <n v="7.0595054361104028E-3"/>
    <x v="0"/>
  </r>
  <r>
    <s v="9ec847"/>
    <n v="4"/>
    <n v="20"/>
    <s v="f"/>
    <s v="18b4ed"/>
    <d v="1899-12-30T00:08:46"/>
    <n v="54"/>
    <x v="924"/>
    <n v="0.15248531741998472"/>
    <x v="0"/>
  </r>
  <r>
    <s v="2a2353"/>
    <n v="2"/>
    <n v="20"/>
    <s v="f"/>
    <s v="18b4ed"/>
    <d v="1899-12-30T00:08:46"/>
    <n v="57"/>
    <x v="381"/>
    <n v="8.0478361971658585E-2"/>
    <x v="1"/>
  </r>
  <r>
    <s v="f084eb"/>
    <n v="5"/>
    <n v="20"/>
    <s v="f"/>
    <s v="18b4ed"/>
    <d v="1899-12-30T00:08:46"/>
    <n v="36"/>
    <x v="449"/>
    <n v="0.12707109784998727"/>
    <x v="1"/>
  </r>
  <r>
    <s v="b9a74d"/>
    <n v="1"/>
    <n v="20"/>
    <s v="f"/>
    <s v="18b4ed"/>
    <d v="1899-12-30T00:08:46"/>
    <n v="17"/>
    <x v="128"/>
    <n v="1.2001159241387685E-2"/>
    <x v="1"/>
  </r>
  <r>
    <s v="c4a632"/>
    <n v="2"/>
    <n v="14"/>
    <s v="f"/>
    <s v="b897f5"/>
    <d v="1899-12-30T00:07:04"/>
    <n v="13"/>
    <x v="329"/>
    <n v="1.9731317693928576E-2"/>
    <x v="0"/>
  </r>
  <r>
    <s v="e83aa3"/>
    <n v="3"/>
    <n v="14"/>
    <s v="f"/>
    <s v="b897f5"/>
    <d v="1899-12-30T00:07:04"/>
    <n v="32"/>
    <x v="389"/>
    <n v="7.2854096100659363E-2"/>
    <x v="0"/>
  </r>
  <r>
    <s v="e31d39"/>
    <n v="2"/>
    <n v="14"/>
    <s v="f"/>
    <s v="b897f5"/>
    <d v="1899-12-30T00:07:04"/>
    <n v="10"/>
    <x v="441"/>
    <n v="1.5177936687637365E-2"/>
    <x v="0"/>
  </r>
  <r>
    <s v="d5e9a6"/>
    <n v="3"/>
    <n v="14"/>
    <s v="f"/>
    <s v="b897f5"/>
    <d v="1899-12-30T00:07:04"/>
    <n v="23"/>
    <x v="556"/>
    <n v="5.2363881572348905E-2"/>
    <x v="0"/>
  </r>
  <r>
    <s v="72f5d4"/>
    <n v="5"/>
    <n v="14"/>
    <s v="f"/>
    <s v="b897f5"/>
    <d v="1899-12-30T00:07:04"/>
    <n v="19"/>
    <x v="814"/>
    <n v="7.2095199266277485E-2"/>
    <x v="0"/>
  </r>
  <r>
    <s v="5d267b"/>
    <n v="1"/>
    <n v="14"/>
    <s v="f"/>
    <s v="b897f5"/>
    <d v="1899-12-30T00:07:04"/>
    <n v="40"/>
    <x v="391"/>
    <n v="3.035587337527473E-2"/>
    <x v="1"/>
  </r>
  <r>
    <s v="c8d436"/>
    <n v="4"/>
    <n v="14"/>
    <s v="f"/>
    <s v="b897f5"/>
    <d v="1899-12-30T00:07:04"/>
    <n v="10"/>
    <x v="391"/>
    <n v="3.035587337527473E-2"/>
    <x v="1"/>
  </r>
  <r>
    <s v="2a2353"/>
    <n v="2"/>
    <n v="14"/>
    <s v="f"/>
    <s v="b897f5"/>
    <d v="1899-12-30T00:07:04"/>
    <n v="57"/>
    <x v="353"/>
    <n v="8.6514239119532974E-2"/>
    <x v="1"/>
  </r>
  <r>
    <s v="c4a632"/>
    <n v="1"/>
    <n v="11"/>
    <s v="t"/>
    <s v="a00893"/>
    <d v="1899-12-30T00:42:27"/>
    <n v="13"/>
    <x v="806"/>
    <n v="1.0209809736974669E-2"/>
    <x v="0"/>
  </r>
  <r>
    <s v="e83aa3"/>
    <n v="3"/>
    <n v="11"/>
    <s v="t"/>
    <s v="a00893"/>
    <d v="1899-12-30T00:42:27"/>
    <n v="32"/>
    <x v="883"/>
    <n v="7.5395518057659094E-2"/>
    <x v="0"/>
  </r>
  <r>
    <s v="d5e9a6"/>
    <n v="5"/>
    <n v="11"/>
    <s v="t"/>
    <s v="a00893"/>
    <d v="1899-12-30T00:42:27"/>
    <n v="23"/>
    <x v="473"/>
    <n v="9.0317547673237478E-2"/>
    <x v="0"/>
  </r>
  <r>
    <s v="9ec847"/>
    <n v="4"/>
    <n v="11"/>
    <s v="t"/>
    <s v="a00893"/>
    <d v="1899-12-30T00:42:27"/>
    <n v="54"/>
    <x v="797"/>
    <n v="0.16963991562973299"/>
    <x v="0"/>
  </r>
  <r>
    <s v="2a2353"/>
    <n v="2"/>
    <n v="11"/>
    <s v="t"/>
    <s v="a00893"/>
    <d v="1899-12-30T00:42:27"/>
    <n v="57"/>
    <x v="798"/>
    <n v="8.9532177693470189E-2"/>
    <x v="1"/>
  </r>
  <r>
    <s v="b9a74d"/>
    <n v="5"/>
    <n v="11"/>
    <s v="t"/>
    <s v="a00893"/>
    <d v="1899-12-30T00:42:27"/>
    <n v="17"/>
    <x v="912"/>
    <n v="6.6756448280218997E-2"/>
    <x v="1"/>
  </r>
  <r>
    <s v="c4a632"/>
    <n v="5"/>
    <n v="11"/>
    <s v="t"/>
    <n v="206072"/>
    <d v="1899-12-30T00:16:27"/>
    <n v="13"/>
    <x v="21"/>
    <n v="5.1049048684873352E-2"/>
    <x v="0"/>
  </r>
  <r>
    <s v="e83aa3"/>
    <n v="2"/>
    <n v="11"/>
    <s v="t"/>
    <n v="206072"/>
    <d v="1899-12-30T00:16:27"/>
    <n v="32"/>
    <x v="345"/>
    <n v="5.026367870510607E-2"/>
    <x v="0"/>
  </r>
  <r>
    <s v="d5e9a6"/>
    <n v="3"/>
    <n v="11"/>
    <s v="t"/>
    <n v="206072"/>
    <d v="1899-12-30T00:16:27"/>
    <n v="23"/>
    <x v="877"/>
    <n v="5.4190528603942488E-2"/>
    <x v="0"/>
  </r>
  <r>
    <s v="72f5d4"/>
    <n v="2"/>
    <n v="11"/>
    <s v="t"/>
    <n v="206072"/>
    <d v="1899-12-30T00:16:27"/>
    <n v="19"/>
    <x v="847"/>
    <n v="2.9844059231156728E-2"/>
    <x v="0"/>
  </r>
  <r>
    <s v="9ec847"/>
    <n v="3"/>
    <n v="11"/>
    <s v="t"/>
    <n v="206072"/>
    <d v="1899-12-30T00:16:27"/>
    <n v="54"/>
    <x v="818"/>
    <n v="0.12722993672229974"/>
    <x v="0"/>
  </r>
  <r>
    <s v="2a2353"/>
    <n v="3"/>
    <n v="11"/>
    <s v="t"/>
    <n v="206072"/>
    <d v="1899-12-30T00:16:27"/>
    <n v="57"/>
    <x v="809"/>
    <n v="0.13429826654020527"/>
    <x v="1"/>
  </r>
  <r>
    <s v="f084eb"/>
    <n v="4"/>
    <n v="11"/>
    <s v="t"/>
    <n v="206072"/>
    <d v="1899-12-30T00:16:27"/>
    <n v="36"/>
    <x v="996"/>
    <n v="0.11309327708648866"/>
    <x v="1"/>
  </r>
  <r>
    <s v="2feb6b"/>
    <n v="3"/>
    <n v="11"/>
    <s v="t"/>
    <n v="206072"/>
    <d v="1899-12-30T00:16:27"/>
    <n v="29"/>
    <x v="350"/>
    <n v="6.8327188239753561E-2"/>
    <x v="1"/>
  </r>
  <r>
    <s v="c4a632"/>
    <n v="2"/>
    <n v="1"/>
    <s v="f"/>
    <s v="f4993b"/>
    <d v="1899-12-30T00:31:41"/>
    <n v="13"/>
    <x v="660"/>
    <n v="2.2713958740685221E-2"/>
    <x v="0"/>
  </r>
  <r>
    <s v="d5e9a6"/>
    <n v="5"/>
    <n v="1"/>
    <s v="f"/>
    <s v="f4993b"/>
    <d v="1899-12-30T00:31:41"/>
    <n v="23"/>
    <x v="224"/>
    <n v="0.10046558673764616"/>
    <x v="0"/>
  </r>
  <r>
    <s v="9ec847"/>
    <n v="1"/>
    <n v="1"/>
    <s v="f"/>
    <s v="f4993b"/>
    <d v="1899-12-30T00:31:41"/>
    <n v="54"/>
    <x v="731"/>
    <n v="4.717514507680777E-2"/>
    <x v="0"/>
  </r>
  <r>
    <s v="c8d436"/>
    <n v="4"/>
    <n v="1"/>
    <s v="f"/>
    <s v="f4993b"/>
    <d v="1899-12-30T00:31:41"/>
    <n v="10"/>
    <x v="761"/>
    <n v="3.4944551908746499E-2"/>
    <x v="1"/>
  </r>
  <r>
    <s v="f084eb"/>
    <n v="5"/>
    <n v="1"/>
    <s v="f"/>
    <s v="f4993b"/>
    <d v="1899-12-30T00:31:41"/>
    <n v="36"/>
    <x v="115"/>
    <n v="0.1572504835893592"/>
    <x v="1"/>
  </r>
  <r>
    <s v="e83aa3"/>
    <n v="4"/>
    <n v="7"/>
    <s v="t"/>
    <s v="54fa33"/>
    <d v="1899-12-30T00:02:01"/>
    <n v="32"/>
    <x v="432"/>
    <n v="0.1050454408893228"/>
    <x v="0"/>
  </r>
  <r>
    <s v="d5e9a6"/>
    <n v="1"/>
    <n v="7"/>
    <s v="t"/>
    <s v="54fa33"/>
    <d v="1899-12-30T00:02:01"/>
    <n v="23"/>
    <x v="514"/>
    <n v="1.8875352659800188E-2"/>
    <x v="0"/>
  </r>
  <r>
    <s v="72f5d4"/>
    <n v="2"/>
    <n v="7"/>
    <s v="t"/>
    <s v="54fa33"/>
    <d v="1899-12-30T00:02:01"/>
    <n v="19"/>
    <x v="526"/>
    <n v="3.1185365264017703E-2"/>
    <x v="0"/>
  </r>
  <r>
    <s v="9ec847"/>
    <n v="1"/>
    <n v="7"/>
    <s v="t"/>
    <s v="54fa33"/>
    <d v="1899-12-30T00:02:01"/>
    <n v="54"/>
    <x v="997"/>
    <n v="4.431604537518305E-2"/>
    <x v="0"/>
  </r>
  <r>
    <s v="5d267b"/>
    <n v="4"/>
    <n v="7"/>
    <s v="t"/>
    <s v="54fa33"/>
    <d v="1899-12-30T00:02:01"/>
    <n v="40"/>
    <x v="527"/>
    <n v="0.13130680111165347"/>
    <x v="1"/>
  </r>
  <r>
    <s v="f084eb"/>
    <n v="1"/>
    <n v="7"/>
    <s v="t"/>
    <s v="54fa33"/>
    <d v="1899-12-30T00:02:01"/>
    <n v="36"/>
    <x v="517"/>
    <n v="2.9544030250122033E-2"/>
    <x v="1"/>
  </r>
  <r>
    <s v="9ec847"/>
    <n v="4"/>
    <n v="0"/>
    <s v="t"/>
    <s v="2021ac"/>
    <d v="1899-12-30T00:33:30"/>
    <n v="54"/>
    <x v="388"/>
    <n v="0.19060664677498088"/>
    <x v="0"/>
  </r>
  <r>
    <s v="5d267b"/>
    <n v="2"/>
    <n v="0"/>
    <s v="t"/>
    <s v="2021ac"/>
    <d v="1899-12-30T00:33:30"/>
    <n v="40"/>
    <x v="993"/>
    <n v="7.0595054361104026E-2"/>
    <x v="1"/>
  </r>
  <r>
    <s v="b9a74d"/>
    <n v="1"/>
    <n v="0"/>
    <s v="t"/>
    <s v="2021ac"/>
    <d v="1899-12-30T00:33:30"/>
    <n v="17"/>
    <x v="274"/>
    <n v="1.5001449051734606E-2"/>
    <x v="1"/>
  </r>
  <r>
    <s v="2feb6b"/>
    <n v="1"/>
    <n v="0"/>
    <s v="t"/>
    <s v="2021ac"/>
    <d v="1899-12-30T00:33:30"/>
    <n v="29"/>
    <x v="450"/>
    <n v="2.5590707205900211E-2"/>
    <x v="1"/>
  </r>
  <r>
    <s v="c4a632"/>
    <n v="5"/>
    <n v="20"/>
    <s v="t"/>
    <s v="fdd839"/>
    <d v="1899-12-30T00:08:05"/>
    <n v="13"/>
    <x v="269"/>
    <n v="4.5886785334717621E-2"/>
    <x v="0"/>
  </r>
  <r>
    <s v="e83aa3"/>
    <n v="2"/>
    <n v="20"/>
    <s v="t"/>
    <s v="fdd839"/>
    <d v="1899-12-30T00:08:05"/>
    <n v="32"/>
    <x v="501"/>
    <n v="4.5180834791106579E-2"/>
    <x v="0"/>
  </r>
  <r>
    <s v="e31d39"/>
    <n v="5"/>
    <n v="20"/>
    <s v="t"/>
    <s v="fdd839"/>
    <d v="1899-12-30T00:08:05"/>
    <n v="10"/>
    <x v="39"/>
    <n v="3.5297527180552013E-2"/>
    <x v="0"/>
  </r>
  <r>
    <s v="d5e9a6"/>
    <n v="1"/>
    <n v="20"/>
    <s v="t"/>
    <s v="fdd839"/>
    <d v="1899-12-30T00:08:05"/>
    <n v="23"/>
    <x v="126"/>
    <n v="1.6236862503053926E-2"/>
    <x v="0"/>
  </r>
  <r>
    <s v="72f5d4"/>
    <n v="2"/>
    <n v="20"/>
    <s v="t"/>
    <s v="fdd839"/>
    <d v="1899-12-30T00:08:05"/>
    <n v="19"/>
    <x v="387"/>
    <n v="2.6826120657219534E-2"/>
    <x v="0"/>
  </r>
  <r>
    <s v="5d267b"/>
    <n v="1"/>
    <n v="20"/>
    <s v="t"/>
    <s v="fdd839"/>
    <d v="1899-12-30T00:08:05"/>
    <n v="40"/>
    <x v="520"/>
    <n v="2.8238021744441611E-2"/>
    <x v="1"/>
  </r>
  <r>
    <s v="2a2353"/>
    <n v="5"/>
    <n v="20"/>
    <s v="t"/>
    <s v="fdd839"/>
    <d v="1899-12-30T00:08:05"/>
    <n v="57"/>
    <x v="273"/>
    <n v="0.20119590492914646"/>
    <x v="1"/>
  </r>
  <r>
    <s v="b9a74d"/>
    <n v="3"/>
    <n v="20"/>
    <s v="t"/>
    <s v="fdd839"/>
    <d v="1899-12-30T00:08:05"/>
    <n v="17"/>
    <x v="983"/>
    <n v="3.6003477724163055E-2"/>
    <x v="1"/>
  </r>
  <r>
    <s v="2feb6b"/>
    <n v="2"/>
    <n v="20"/>
    <s v="t"/>
    <s v="fdd839"/>
    <d v="1899-12-30T00:08:05"/>
    <n v="29"/>
    <x v="1067"/>
    <n v="4.0945131529440341E-2"/>
    <x v="1"/>
  </r>
  <r>
    <s v="c4a632"/>
    <n v="4"/>
    <n v="17"/>
    <s v="f"/>
    <s v="3c17fa"/>
    <d v="1899-12-30T00:01:17"/>
    <n v="13"/>
    <x v="0"/>
    <n v="3.8086031827815621E-2"/>
    <x v="0"/>
  </r>
  <r>
    <s v="e83aa3"/>
    <n v="1"/>
    <n v="17"/>
    <s v="f"/>
    <s v="3c17fa"/>
    <d v="1899-12-30T00:01:17"/>
    <n v="32"/>
    <x v="284"/>
    <n v="2.3437558047886536E-2"/>
    <x v="0"/>
  </r>
  <r>
    <s v="d5e9a6"/>
    <n v="2"/>
    <n v="17"/>
    <s v="f"/>
    <s v="3c17fa"/>
    <d v="1899-12-30T00:01:17"/>
    <n v="23"/>
    <x v="1023"/>
    <n v="3.3691489693836896E-2"/>
    <x v="0"/>
  </r>
  <r>
    <s v="72f5d4"/>
    <n v="1"/>
    <n v="17"/>
    <s v="f"/>
    <s v="3c17fa"/>
    <d v="1899-12-30T00:01:17"/>
    <n v="19"/>
    <x v="690"/>
    <n v="1.391605009093263E-2"/>
    <x v="0"/>
  </r>
  <r>
    <s v="5d267b"/>
    <n v="5"/>
    <n v="17"/>
    <s v="f"/>
    <s v="3c17fa"/>
    <d v="1899-12-30T00:01:17"/>
    <n v="40"/>
    <x v="833"/>
    <n v="0.14648473779929086"/>
    <x v="1"/>
  </r>
  <r>
    <s v="2a2353"/>
    <n v="1"/>
    <n v="17"/>
    <s v="f"/>
    <s v="3c17fa"/>
    <d v="1899-12-30T00:01:17"/>
    <n v="57"/>
    <x v="931"/>
    <n v="4.1748150272797886E-2"/>
    <x v="1"/>
  </r>
  <r>
    <s v="f084eb"/>
    <n v="5"/>
    <n v="17"/>
    <s v="f"/>
    <s v="3c17fa"/>
    <d v="1899-12-30T00:01:17"/>
    <n v="36"/>
    <x v="834"/>
    <n v="0.13183626401936177"/>
    <x v="1"/>
  </r>
  <r>
    <s v="2feb6b"/>
    <n v="4"/>
    <n v="17"/>
    <s v="f"/>
    <s v="3c17fa"/>
    <d v="1899-12-30T00:01:17"/>
    <n v="29"/>
    <x v="932"/>
    <n v="8.4961147923588706E-2"/>
    <x v="1"/>
  </r>
  <r>
    <s v="d5e9a6"/>
    <n v="3"/>
    <n v="5"/>
    <s v="t"/>
    <s v="3d59b7"/>
    <d v="1899-12-30T00:55:19"/>
    <n v="23"/>
    <x v="159"/>
    <n v="5.7843822667129612E-2"/>
    <x v="0"/>
  </r>
  <r>
    <s v="72f5d4"/>
    <n v="3"/>
    <n v="5"/>
    <s v="t"/>
    <s v="3d59b7"/>
    <d v="1899-12-30T00:55:19"/>
    <n v="19"/>
    <x v="56"/>
    <n v="4.7784027420672288E-2"/>
    <x v="0"/>
  </r>
  <r>
    <s v="9ec847"/>
    <n v="1"/>
    <n v="5"/>
    <s v="t"/>
    <s v="3d59b7"/>
    <d v="1899-12-30T00:55:19"/>
    <n v="54"/>
    <x v="459"/>
    <n v="4.5269078609057954E-2"/>
    <x v="0"/>
  </r>
  <r>
    <s v="5d267b"/>
    <n v="5"/>
    <n v="5"/>
    <s v="t"/>
    <s v="3d59b7"/>
    <d v="1899-12-30T00:55:19"/>
    <n v="40"/>
    <x v="57"/>
    <n v="0.16766325410762206"/>
    <x v="1"/>
  </r>
  <r>
    <s v="2a2353"/>
    <n v="4"/>
    <n v="5"/>
    <s v="t"/>
    <s v="3d59b7"/>
    <d v="1899-12-30T00:55:19"/>
    <n v="57"/>
    <x v="160"/>
    <n v="0.19113610968268915"/>
    <x v="1"/>
  </r>
  <r>
    <s v="f084eb"/>
    <n v="4"/>
    <n v="5"/>
    <s v="t"/>
    <s v="3d59b7"/>
    <d v="1899-12-30T00:55:19"/>
    <n v="36"/>
    <x v="770"/>
    <n v="0.12071754295748788"/>
    <x v="1"/>
  </r>
  <r>
    <s v="b9a74d"/>
    <n v="1"/>
    <n v="5"/>
    <s v="t"/>
    <s v="3d59b7"/>
    <d v="1899-12-30T00:55:19"/>
    <n v="17"/>
    <x v="634"/>
    <n v="1.4251376599147873E-2"/>
    <x v="1"/>
  </r>
  <r>
    <s v="2feb6b"/>
    <n v="3"/>
    <n v="5"/>
    <s v="t"/>
    <s v="3d59b7"/>
    <d v="1899-12-30T00:55:19"/>
    <n v="29"/>
    <x v="771"/>
    <n v="7.2933515536815596E-2"/>
    <x v="1"/>
  </r>
  <r>
    <s v="c4a632"/>
    <n v="5"/>
    <n v="17"/>
    <s v="t"/>
    <s v="aa04cd"/>
    <d v="1899-12-30T00:57:53"/>
    <n v="13"/>
    <x v="790"/>
    <n v="4.7607539784769531E-2"/>
    <x v="0"/>
  </r>
  <r>
    <s v="e83aa3"/>
    <n v="4"/>
    <n v="17"/>
    <s v="t"/>
    <s v="aa04cd"/>
    <d v="1899-12-30T00:57:53"/>
    <n v="32"/>
    <x v="783"/>
    <n v="9.3750232191546143E-2"/>
    <x v="0"/>
  </r>
  <r>
    <s v="e31d39"/>
    <n v="4"/>
    <n v="17"/>
    <s v="t"/>
    <s v="aa04cd"/>
    <d v="1899-12-30T00:57:53"/>
    <n v="10"/>
    <x v="285"/>
    <n v="2.9296947559858171E-2"/>
    <x v="0"/>
  </r>
  <r>
    <s v="72f5d4"/>
    <n v="5"/>
    <n v="17"/>
    <s v="t"/>
    <s v="aa04cd"/>
    <d v="1899-12-30T00:57:53"/>
    <n v="19"/>
    <x v="907"/>
    <n v="6.9580250454663151E-2"/>
    <x v="0"/>
  </r>
  <r>
    <s v="5d267b"/>
    <n v="5"/>
    <n v="17"/>
    <s v="t"/>
    <s v="aa04cd"/>
    <d v="1899-12-30T00:57:53"/>
    <n v="40"/>
    <x v="833"/>
    <n v="0.14648473779929086"/>
    <x v="1"/>
  </r>
  <r>
    <s v="2a2353"/>
    <n v="3"/>
    <n v="17"/>
    <s v="t"/>
    <s v="aa04cd"/>
    <d v="1899-12-30T00:57:53"/>
    <n v="57"/>
    <x v="609"/>
    <n v="0.12524445081839367"/>
    <x v="1"/>
  </r>
  <r>
    <s v="f084eb"/>
    <n v="2"/>
    <n v="17"/>
    <s v="t"/>
    <s v="aa04cd"/>
    <d v="1899-12-30T00:57:53"/>
    <n v="36"/>
    <x v="693"/>
    <n v="5.2734505607744703E-2"/>
    <x v="1"/>
  </r>
  <r>
    <s v="2feb6b"/>
    <n v="1"/>
    <n v="17"/>
    <s v="t"/>
    <s v="aa04cd"/>
    <d v="1899-12-30T00:57:53"/>
    <n v="29"/>
    <x v="987"/>
    <n v="2.1240286980897177E-2"/>
    <x v="1"/>
  </r>
  <r>
    <s v="d5e9a6"/>
    <n v="4"/>
    <n v="12"/>
    <s v="f"/>
    <s v="06c7b2"/>
    <d v="1899-12-30T00:50:03"/>
    <n v="23"/>
    <x v="132"/>
    <n v="7.1442195013437265E-2"/>
    <x v="0"/>
  </r>
  <r>
    <s v="72f5d4"/>
    <n v="1"/>
    <n v="12"/>
    <s v="f"/>
    <s v="06c7b2"/>
    <d v="1899-12-30T00:50:03"/>
    <n v="19"/>
    <x v="538"/>
    <n v="1.475436636147074E-2"/>
    <x v="0"/>
  </r>
  <r>
    <s v="5d267b"/>
    <n v="2"/>
    <n v="12"/>
    <s v="f"/>
    <s v="06c7b2"/>
    <d v="1899-12-30T00:50:03"/>
    <n v="40"/>
    <x v="842"/>
    <n v="6.2123647837771551E-2"/>
    <x v="1"/>
  </r>
  <r>
    <s v="c4a632"/>
    <n v="5"/>
    <n v="1"/>
    <s v="f"/>
    <s v="7b2e61"/>
    <d v="1899-12-30T00:06:14"/>
    <n v="13"/>
    <x v="111"/>
    <n v="5.6784896851713049E-2"/>
    <x v="0"/>
  </r>
  <r>
    <s v="e83aa3"/>
    <n v="4"/>
    <n v="1"/>
    <s v="f"/>
    <s v="7b2e61"/>
    <d v="1899-12-30T00:06:14"/>
    <n v="32"/>
    <x v="92"/>
    <n v="0.11182256610798877"/>
    <x v="0"/>
  </r>
  <r>
    <s v="d5e9a6"/>
    <n v="2"/>
    <n v="1"/>
    <s v="f"/>
    <s v="7b2e61"/>
    <d v="1899-12-30T00:06:14"/>
    <n v="23"/>
    <x v="562"/>
    <n v="4.018623469505847E-2"/>
    <x v="0"/>
  </r>
  <r>
    <s v="72f5d4"/>
    <n v="3"/>
    <n v="1"/>
    <s v="f"/>
    <s v="7b2e61"/>
    <d v="1899-12-30T00:06:14"/>
    <n v="19"/>
    <x v="661"/>
    <n v="4.9795986469963756E-2"/>
    <x v="0"/>
  </r>
  <r>
    <s v="5d267b"/>
    <n v="4"/>
    <n v="1"/>
    <s v="f"/>
    <s v="7b2e61"/>
    <d v="1899-12-30T00:06:14"/>
    <n v="40"/>
    <x v="93"/>
    <n v="0.139778207634986"/>
    <x v="1"/>
  </r>
  <r>
    <s v="2a2353"/>
    <n v="1"/>
    <n v="1"/>
    <s v="f"/>
    <s v="7b2e61"/>
    <d v="1899-12-30T00:06:14"/>
    <n v="57"/>
    <x v="661"/>
    <n v="4.9795986469963756E-2"/>
    <x v="1"/>
  </r>
  <r>
    <s v="f084eb"/>
    <n v="4"/>
    <n v="1"/>
    <s v="f"/>
    <s v="7b2e61"/>
    <d v="1899-12-30T00:06:14"/>
    <n v="36"/>
    <x v="314"/>
    <n v="0.12580038687148737"/>
    <x v="1"/>
  </r>
  <r>
    <s v="c4a632"/>
    <n v="2"/>
    <n v="15"/>
    <s v="f"/>
    <s v="61d2ee"/>
    <d v="1899-12-30T00:58:05"/>
    <n v="13"/>
    <x v="614"/>
    <n v="1.9501883767254986E-2"/>
    <x v="0"/>
  </r>
  <r>
    <s v="e31d39"/>
    <n v="2"/>
    <n v="15"/>
    <s v="f"/>
    <s v="61d2ee"/>
    <d v="1899-12-30T00:58:05"/>
    <n v="10"/>
    <x v="274"/>
    <n v="1.5001449051734606E-2"/>
    <x v="0"/>
  </r>
  <r>
    <s v="9ec847"/>
    <n v="3"/>
    <n v="15"/>
    <s v="f"/>
    <s v="61d2ee"/>
    <d v="1899-12-30T00:58:05"/>
    <n v="54"/>
    <x v="569"/>
    <n v="0.12151173731905029"/>
    <x v="0"/>
  </r>
  <r>
    <s v="c8d436"/>
    <n v="3"/>
    <n v="15"/>
    <s v="f"/>
    <s v="61d2ee"/>
    <d v="1899-12-30T00:58:05"/>
    <n v="10"/>
    <x v="595"/>
    <n v="2.2502173577601911E-2"/>
    <x v="1"/>
  </r>
  <r>
    <s v="2a2353"/>
    <n v="3"/>
    <n v="15"/>
    <s v="f"/>
    <s v="61d2ee"/>
    <d v="1899-12-30T00:58:05"/>
    <n v="57"/>
    <x v="867"/>
    <n v="0.12826238939233087"/>
    <x v="1"/>
  </r>
  <r>
    <s v="f084eb"/>
    <n v="4"/>
    <n v="15"/>
    <s v="f"/>
    <s v="61d2ee"/>
    <d v="1899-12-30T00:58:05"/>
    <n v="36"/>
    <x v="187"/>
    <n v="0.10801043317248916"/>
    <x v="1"/>
  </r>
  <r>
    <s v="e83aa3"/>
    <n v="1"/>
    <n v="21"/>
    <s v="f"/>
    <s v="a1d90a"/>
    <d v="1899-12-30T00:33:26"/>
    <n v="32"/>
    <x v="576"/>
    <n v="2.2308037178108874E-2"/>
    <x v="0"/>
  </r>
  <r>
    <s v="e31d39"/>
    <n v="4"/>
    <n v="21"/>
    <s v="f"/>
    <s v="a1d90a"/>
    <d v="1899-12-30T00:33:26"/>
    <n v="10"/>
    <x v="577"/>
    <n v="2.788504647263609E-2"/>
    <x v="0"/>
  </r>
  <r>
    <s v="72f5d4"/>
    <n v="5"/>
    <n v="21"/>
    <s v="f"/>
    <s v="a1d90a"/>
    <d v="1899-12-30T00:33:26"/>
    <n v="19"/>
    <x v="426"/>
    <n v="6.6226985372510719E-2"/>
    <x v="0"/>
  </r>
  <r>
    <s v="5d267b"/>
    <n v="2"/>
    <n v="21"/>
    <s v="f"/>
    <s v="a1d90a"/>
    <d v="1899-12-30T00:33:26"/>
    <n v="40"/>
    <x v="303"/>
    <n v="5.577009294527218E-2"/>
    <x v="1"/>
  </r>
  <r>
    <s v="f084eb"/>
    <n v="1"/>
    <n v="21"/>
    <s v="f"/>
    <s v="a1d90a"/>
    <d v="1899-12-30T00:33:26"/>
    <n v="36"/>
    <x v="915"/>
    <n v="2.5096541825372482E-2"/>
    <x v="1"/>
  </r>
  <r>
    <s v="72f5d4"/>
    <n v="4"/>
    <n v="6"/>
    <s v="f"/>
    <s v="99405a"/>
    <d v="1899-12-30T00:22:35"/>
    <n v="19"/>
    <x v="1106"/>
    <n v="6.3041383544465895E-2"/>
    <x v="0"/>
  </r>
  <r>
    <s v="2a2353"/>
    <n v="3"/>
    <n v="6"/>
    <s v="f"/>
    <s v="99405a"/>
    <d v="1899-12-30T00:22:35"/>
    <n v="57"/>
    <x v="395"/>
    <n v="0.14184311297504823"/>
    <x v="1"/>
  </r>
  <r>
    <s v="2feb6b"/>
    <n v="1"/>
    <n v="6"/>
    <s v="f"/>
    <s v="99405a"/>
    <d v="1899-12-30T00:22:35"/>
    <n v="29"/>
    <x v="780"/>
    <n v="2.4055264773546196E-2"/>
    <x v="1"/>
  </r>
  <r>
    <s v="e83aa3"/>
    <n v="1"/>
    <n v="6"/>
    <s v="f"/>
    <s v="7f58e8"/>
    <d v="1899-12-30T00:57:52"/>
    <n v="32"/>
    <x v="671"/>
    <n v="2.6543740439775112E-2"/>
    <x v="0"/>
  </r>
  <r>
    <s v="d5e9a6"/>
    <n v="5"/>
    <n v="6"/>
    <s v="f"/>
    <s v="7f58e8"/>
    <d v="1899-12-30T00:57:52"/>
    <n v="23"/>
    <x v="1159"/>
    <n v="9.5391567205441813E-2"/>
    <x v="0"/>
  </r>
  <r>
    <s v="c8d436"/>
    <n v="2"/>
    <n v="6"/>
    <s v="f"/>
    <s v="7f58e8"/>
    <d v="1899-12-30T00:57:52"/>
    <n v="10"/>
    <x v="193"/>
    <n v="1.6589837774859444E-2"/>
    <x v="1"/>
  </r>
  <r>
    <s v="d5e9a6"/>
    <n v="1"/>
    <n v="9"/>
    <s v="t"/>
    <s v="f9e7c1"/>
    <d v="1899-12-30T00:14:15"/>
    <n v="23"/>
    <x v="154"/>
    <n v="1.8469431097223842E-2"/>
    <x v="0"/>
  </r>
  <r>
    <s v="9ec847"/>
    <n v="3"/>
    <n v="9"/>
    <s v="t"/>
    <s v="f9e7c1"/>
    <d v="1899-12-30T00:14:15"/>
    <n v="54"/>
    <x v="920"/>
    <n v="0.13008903642392447"/>
    <x v="0"/>
  </r>
  <r>
    <s v="5d267b"/>
    <n v="4"/>
    <n v="9"/>
    <s v="t"/>
    <s v="f9e7c1"/>
    <d v="1899-12-30T00:14:15"/>
    <n v="40"/>
    <x v="572"/>
    <n v="0.12848299893720935"/>
    <x v="1"/>
  </r>
  <r>
    <s v="2a2353"/>
    <n v="1"/>
    <n v="9"/>
    <s v="t"/>
    <s v="f9e7c1"/>
    <d v="1899-12-30T00:14:15"/>
    <n v="57"/>
    <x v="573"/>
    <n v="4.5772068371380828E-2"/>
    <x v="1"/>
  </r>
  <r>
    <s v="2feb6b"/>
    <n v="1"/>
    <n v="9"/>
    <s v="t"/>
    <s v="f9e7c1"/>
    <d v="1899-12-30T00:14:15"/>
    <n v="29"/>
    <x v="410"/>
    <n v="2.3287543557369193E-2"/>
    <x v="1"/>
  </r>
  <r>
    <s v="c4a632"/>
    <n v="5"/>
    <n v="12"/>
    <s v="t"/>
    <s v="23f301"/>
    <d v="1899-12-30T00:39:25"/>
    <n v="13"/>
    <x v="130"/>
    <n v="5.0475463868189387E-2"/>
    <x v="0"/>
  </r>
  <r>
    <s v="e31d39"/>
    <n v="3"/>
    <n v="12"/>
    <s v="t"/>
    <s v="23f301"/>
    <d v="1899-12-30T00:39:25"/>
    <n v="10"/>
    <x v="694"/>
    <n v="2.3296367939164328E-2"/>
    <x v="0"/>
  </r>
  <r>
    <s v="5d267b"/>
    <n v="3"/>
    <n v="12"/>
    <s v="t"/>
    <s v="23f301"/>
    <d v="1899-12-30T00:39:25"/>
    <n v="40"/>
    <x v="777"/>
    <n v="9.3185471756657312E-2"/>
    <x v="1"/>
  </r>
  <r>
    <s v="c8d436"/>
    <n v="1"/>
    <n v="12"/>
    <s v="t"/>
    <s v="23f301"/>
    <d v="1899-12-30T00:39:25"/>
    <n v="10"/>
    <x v="537"/>
    <n v="7.7654559797214438E-3"/>
    <x v="1"/>
  </r>
  <r>
    <s v="2a2353"/>
    <n v="3"/>
    <n v="12"/>
    <s v="t"/>
    <s v="23f301"/>
    <d v="1899-12-30T00:39:25"/>
    <n v="57"/>
    <x v="882"/>
    <n v="0.13278929725323665"/>
    <x v="1"/>
  </r>
  <r>
    <s v="2feb6b"/>
    <n v="5"/>
    <n v="12"/>
    <s v="t"/>
    <s v="23f301"/>
    <d v="1899-12-30T00:39:25"/>
    <n v="29"/>
    <x v="135"/>
    <n v="0.11259911170596093"/>
    <x v="1"/>
  </r>
  <r>
    <s v="c4a632"/>
    <n v="1"/>
    <n v="18"/>
    <s v="t"/>
    <s v="523b48"/>
    <d v="1899-12-30T00:49:34"/>
    <n v="13"/>
    <x v="207"/>
    <n v="9.4067909936171121E-3"/>
    <x v="0"/>
  </r>
  <r>
    <s v="e31d39"/>
    <n v="5"/>
    <n v="18"/>
    <s v="t"/>
    <s v="523b48"/>
    <d v="1899-12-30T00:49:34"/>
    <n v="10"/>
    <x v="208"/>
    <n v="3.6179965360065812E-2"/>
    <x v="0"/>
  </r>
  <r>
    <s v="d5e9a6"/>
    <n v="3"/>
    <n v="18"/>
    <s v="t"/>
    <s v="523b48"/>
    <d v="1899-12-30T00:49:34"/>
    <n v="23"/>
    <x v="773"/>
    <n v="4.9928352196890825E-2"/>
    <x v="0"/>
  </r>
  <r>
    <s v="c8d436"/>
    <n v="4"/>
    <n v="18"/>
    <s v="t"/>
    <s v="523b48"/>
    <d v="1899-12-30T00:49:34"/>
    <n v="10"/>
    <x v="190"/>
    <n v="2.8943972288052656E-2"/>
    <x v="1"/>
  </r>
  <r>
    <s v="2a2353"/>
    <n v="3"/>
    <n v="18"/>
    <s v="t"/>
    <s v="523b48"/>
    <d v="1899-12-30T00:49:34"/>
    <n v="57"/>
    <x v="109"/>
    <n v="0.12373548153142509"/>
    <x v="1"/>
  </r>
  <r>
    <s v="f084eb"/>
    <n v="1"/>
    <n v="18"/>
    <s v="t"/>
    <s v="523b48"/>
    <d v="1899-12-30T00:49:34"/>
    <n v="36"/>
    <x v="238"/>
    <n v="2.604957505924739E-2"/>
    <x v="1"/>
  </r>
  <r>
    <s v="b9a74d"/>
    <n v="4"/>
    <n v="18"/>
    <s v="t"/>
    <s v="523b48"/>
    <d v="1899-12-30T00:49:34"/>
    <n v="17"/>
    <x v="523"/>
    <n v="4.9204752889689514E-2"/>
    <x v="1"/>
  </r>
  <r>
    <s v="e31d39"/>
    <n v="4"/>
    <n v="18"/>
    <s v="f"/>
    <s v="e5ca61"/>
    <d v="1899-12-30T00:40:53"/>
    <n v="10"/>
    <x v="190"/>
    <n v="2.8943972288052656E-2"/>
    <x v="0"/>
  </r>
  <r>
    <s v="f084eb"/>
    <n v="1"/>
    <n v="18"/>
    <s v="f"/>
    <s v="e5ca61"/>
    <d v="1899-12-30T00:40:53"/>
    <n v="36"/>
    <x v="238"/>
    <n v="2.604957505924739E-2"/>
    <x v="1"/>
  </r>
  <r>
    <s v="2feb6b"/>
    <n v="1"/>
    <n v="18"/>
    <s v="f"/>
    <s v="e5ca61"/>
    <d v="1899-12-30T00:40:53"/>
    <n v="29"/>
    <x v="985"/>
    <n v="2.0984379908838176E-2"/>
    <x v="1"/>
  </r>
  <r>
    <s v="c4a632"/>
    <n v="3"/>
    <n v="14"/>
    <s v="f"/>
    <s v="8283a8"/>
    <d v="1899-12-30T00:47:39"/>
    <n v="13"/>
    <x v="439"/>
    <n v="2.9596976540892862E-2"/>
    <x v="0"/>
  </r>
  <r>
    <s v="e31d39"/>
    <n v="5"/>
    <n v="14"/>
    <s v="f"/>
    <s v="8283a8"/>
    <d v="1899-12-30T00:47:39"/>
    <n v="10"/>
    <x v="374"/>
    <n v="3.794484171909341E-2"/>
    <x v="0"/>
  </r>
  <r>
    <s v="2a2353"/>
    <n v="3"/>
    <n v="14"/>
    <s v="f"/>
    <s v="8283a8"/>
    <d v="1899-12-30T00:47:39"/>
    <n v="57"/>
    <x v="1139"/>
    <n v="0.12977135867929948"/>
    <x v="1"/>
  </r>
  <r>
    <s v="2feb6b"/>
    <n v="3"/>
    <n v="14"/>
    <s v="f"/>
    <s v="8283a8"/>
    <d v="1899-12-30T00:47:39"/>
    <n v="29"/>
    <x v="558"/>
    <n v="6.602402459122253E-2"/>
    <x v="1"/>
  </r>
  <r>
    <s v="c4a632"/>
    <n v="3"/>
    <n v="16"/>
    <s v="t"/>
    <s v="c0d419"/>
    <d v="1899-12-30T00:40:11"/>
    <n v="13"/>
    <x v="81"/>
    <n v="2.8908674760872097E-2"/>
    <x v="0"/>
  </r>
  <r>
    <s v="e31d39"/>
    <n v="3"/>
    <n v="16"/>
    <s v="t"/>
    <s v="c0d419"/>
    <d v="1899-12-30T00:40:11"/>
    <n v="10"/>
    <x v="650"/>
    <n v="2.2237442123747769E-2"/>
    <x v="0"/>
  </r>
  <r>
    <s v="5d267b"/>
    <n v="3"/>
    <n v="16"/>
    <s v="t"/>
    <s v="c0d419"/>
    <d v="1899-12-30T00:40:11"/>
    <n v="40"/>
    <x v="1148"/>
    <n v="8.8949768494991074E-2"/>
    <x v="1"/>
  </r>
  <r>
    <s v="c8d436"/>
    <n v="2"/>
    <n v="16"/>
    <s v="t"/>
    <s v="c0d419"/>
    <d v="1899-12-30T00:40:11"/>
    <n v="10"/>
    <x v="203"/>
    <n v="1.4824961415831846E-2"/>
    <x v="1"/>
  </r>
  <r>
    <s v="f084eb"/>
    <n v="3"/>
    <n v="16"/>
    <s v="t"/>
    <s v="c0d419"/>
    <d v="1899-12-30T00:40:11"/>
    <n v="36"/>
    <x v="139"/>
    <n v="8.0054791645491966E-2"/>
    <x v="1"/>
  </r>
  <r>
    <s v="c4a632"/>
    <n v="3"/>
    <n v="10"/>
    <s v="t"/>
    <s v="ba0511"/>
    <d v="1899-12-30T00:49:19"/>
    <n v="13"/>
    <x v="179"/>
    <n v="3.0973580100934393E-2"/>
    <x v="0"/>
  </r>
  <r>
    <s v="e31d39"/>
    <n v="2"/>
    <n v="10"/>
    <s v="t"/>
    <s v="ba0511"/>
    <d v="1899-12-30T00:49:19"/>
    <n v="10"/>
    <x v="180"/>
    <n v="1.5883887231248409E-2"/>
    <x v="0"/>
  </r>
  <r>
    <s v="d5e9a6"/>
    <n v="4"/>
    <n v="10"/>
    <s v="t"/>
    <s v="ba0511"/>
    <d v="1899-12-30T00:49:19"/>
    <n v="23"/>
    <x v="1068"/>
    <n v="7.3065881263742666E-2"/>
    <x v="0"/>
  </r>
  <r>
    <s v="9ec847"/>
    <n v="5"/>
    <n v="10"/>
    <s v="t"/>
    <s v="ba0511"/>
    <d v="1899-12-30T00:49:19"/>
    <n v="54"/>
    <x v="70"/>
    <n v="0.2144324776218535"/>
    <x v="0"/>
  </r>
  <r>
    <s v="5d267b"/>
    <n v="4"/>
    <n v="10"/>
    <s v="t"/>
    <s v="ba0511"/>
    <d v="1899-12-30T00:49:19"/>
    <n v="40"/>
    <x v="449"/>
    <n v="0.12707109784998727"/>
    <x v="1"/>
  </r>
  <r>
    <s v="c8d436"/>
    <n v="3"/>
    <n v="10"/>
    <s v="t"/>
    <s v="ba0511"/>
    <d v="1899-12-30T00:49:19"/>
    <n v="10"/>
    <x v="967"/>
    <n v="2.3825830846872609E-2"/>
    <x v="1"/>
  </r>
  <r>
    <s v="f084eb"/>
    <n v="1"/>
    <n v="10"/>
    <s v="t"/>
    <s v="ba0511"/>
    <d v="1899-12-30T00:49:19"/>
    <n v="36"/>
    <x v="1119"/>
    <n v="2.8590997016247132E-2"/>
    <x v="1"/>
  </r>
  <r>
    <s v="b9a74d"/>
    <n v="2"/>
    <n v="10"/>
    <s v="t"/>
    <s v="ba0511"/>
    <d v="1899-12-30T00:49:19"/>
    <n v="17"/>
    <x v="71"/>
    <n v="2.7002608293122295E-2"/>
    <x v="1"/>
  </r>
  <r>
    <s v="c4a632"/>
    <n v="3"/>
    <n v="9"/>
    <s v="t"/>
    <s v="4cfed4"/>
    <d v="1899-12-30T00:00:30"/>
    <n v="13"/>
    <x v="1128"/>
    <n v="3.1317730990944773E-2"/>
    <x v="0"/>
  </r>
  <r>
    <s v="72f5d4"/>
    <n v="5"/>
    <n v="9"/>
    <s v="t"/>
    <s v="4cfed4"/>
    <d v="1899-12-30T00:00:30"/>
    <n v="19"/>
    <x v="1178"/>
    <n v="7.6286780618968042E-2"/>
    <x v="0"/>
  </r>
  <r>
    <s v="9ec847"/>
    <n v="3"/>
    <n v="9"/>
    <s v="t"/>
    <s v="4cfed4"/>
    <d v="1899-12-30T00:00:30"/>
    <n v="54"/>
    <x v="920"/>
    <n v="0.13008903642392447"/>
    <x v="0"/>
  </r>
  <r>
    <s v="f084eb"/>
    <n v="2"/>
    <n v="9"/>
    <s v="t"/>
    <s v="4cfed4"/>
    <d v="1899-12-30T00:00:30"/>
    <n v="36"/>
    <x v="1169"/>
    <n v="5.7817349521744194E-2"/>
    <x v="1"/>
  </r>
  <r>
    <s v="b9a74d"/>
    <n v="3"/>
    <n v="9"/>
    <s v="t"/>
    <s v="4cfed4"/>
    <d v="1899-12-30T00:00:30"/>
    <n v="17"/>
    <x v="943"/>
    <n v="4.0953955911235476E-2"/>
    <x v="1"/>
  </r>
  <r>
    <s v="e83aa3"/>
    <n v="3"/>
    <n v="9"/>
    <s v="t"/>
    <s v="f53426"/>
    <d v="1899-12-30T00:42:28"/>
    <n v="32"/>
    <x v="744"/>
    <n v="7.7089799362325587E-2"/>
    <x v="0"/>
  </r>
  <r>
    <s v="5d267b"/>
    <n v="3"/>
    <n v="9"/>
    <s v="t"/>
    <s v="f53426"/>
    <d v="1899-12-30T00:42:28"/>
    <n v="40"/>
    <x v="156"/>
    <n v="9.6362249202907008E-2"/>
    <x v="1"/>
  </r>
  <r>
    <s v="f084eb"/>
    <n v="3"/>
    <n v="9"/>
    <s v="t"/>
    <s v="f53426"/>
    <d v="1899-12-30T00:42:28"/>
    <n v="36"/>
    <x v="78"/>
    <n v="8.6726024282616304E-2"/>
    <x v="1"/>
  </r>
  <r>
    <s v="b9a74d"/>
    <n v="2"/>
    <n v="9"/>
    <s v="t"/>
    <s v="f53426"/>
    <d v="1899-12-30T00:42:28"/>
    <n v="17"/>
    <x v="82"/>
    <n v="2.7302637274156986E-2"/>
    <x v="1"/>
  </r>
  <r>
    <s v="2feb6b"/>
    <n v="3"/>
    <n v="9"/>
    <s v="t"/>
    <s v="f53426"/>
    <d v="1899-12-30T00:42:28"/>
    <n v="29"/>
    <x v="498"/>
    <n v="6.9862630672107573E-2"/>
    <x v="1"/>
  </r>
  <r>
    <s v="e83aa3"/>
    <n v="2"/>
    <n v="2"/>
    <s v="f"/>
    <s v="f44171"/>
    <d v="1899-12-30T00:19:23"/>
    <n v="32"/>
    <x v="1020"/>
    <n v="5.5346522619105561E-2"/>
    <x v="0"/>
  </r>
  <r>
    <s v="d5e9a6"/>
    <n v="4"/>
    <n v="2"/>
    <s v="f"/>
    <s v="f44171"/>
    <d v="1899-12-30T00:19:23"/>
    <n v="23"/>
    <x v="1113"/>
    <n v="7.956062626496424E-2"/>
    <x v="0"/>
  </r>
  <r>
    <s v="72f5d4"/>
    <n v="3"/>
    <n v="2"/>
    <s v="f"/>
    <s v="f44171"/>
    <d v="1899-12-30T00:19:23"/>
    <n v="19"/>
    <x v="802"/>
    <n v="4.9292996707640889E-2"/>
    <x v="0"/>
  </r>
  <r>
    <s v="f084eb"/>
    <n v="1"/>
    <n v="2"/>
    <s v="f"/>
    <s v="f44171"/>
    <d v="1899-12-30T00:19:23"/>
    <n v="36"/>
    <x v="590"/>
    <n v="3.1132418973246877E-2"/>
    <x v="1"/>
  </r>
  <r>
    <s v="e83aa3"/>
    <n v="5"/>
    <n v="3"/>
    <s v="t"/>
    <s v="36cc9d"/>
    <d v="1899-12-30T00:59:15"/>
    <n v="32"/>
    <x v="654"/>
    <n v="0.1369544054605418"/>
    <x v="0"/>
  </r>
  <r>
    <s v="e31d39"/>
    <n v="1"/>
    <n v="3"/>
    <s v="t"/>
    <s v="36cc9d"/>
    <d v="1899-12-30T00:59:15"/>
    <n v="10"/>
    <x v="530"/>
    <n v="8.5596503412838625E-3"/>
    <x v="0"/>
  </r>
  <r>
    <s v="d5e9a6"/>
    <n v="5"/>
    <n v="3"/>
    <s v="t"/>
    <s v="36cc9d"/>
    <d v="1899-12-30T00:59:15"/>
    <n v="23"/>
    <x v="890"/>
    <n v="9.8435978924764425E-2"/>
    <x v="0"/>
  </r>
  <r>
    <s v="72f5d4"/>
    <n v="4"/>
    <n v="3"/>
    <s v="t"/>
    <s v="36cc9d"/>
    <d v="1899-12-30T00:59:15"/>
    <n v="19"/>
    <x v="673"/>
    <n v="6.5053342593757363E-2"/>
    <x v="0"/>
  </r>
  <r>
    <s v="9ec847"/>
    <n v="4"/>
    <n v="3"/>
    <s v="t"/>
    <s v="36cc9d"/>
    <d v="1899-12-30T00:59:15"/>
    <n v="54"/>
    <x v="825"/>
    <n v="0.18488844737173143"/>
    <x v="0"/>
  </r>
  <r>
    <s v="5d267b"/>
    <n v="2"/>
    <n v="3"/>
    <s v="t"/>
    <s v="36cc9d"/>
    <d v="1899-12-30T00:59:15"/>
    <n v="40"/>
    <x v="681"/>
    <n v="6.84772027302709E-2"/>
    <x v="1"/>
  </r>
  <r>
    <s v="c8d436"/>
    <n v="3"/>
    <n v="3"/>
    <s v="t"/>
    <s v="36cc9d"/>
    <d v="1899-12-30T00:59:15"/>
    <n v="10"/>
    <x v="891"/>
    <n v="2.5678951023851589E-2"/>
    <x v="1"/>
  </r>
  <r>
    <s v="2a2353"/>
    <n v="1"/>
    <n v="3"/>
    <s v="t"/>
    <s v="36cc9d"/>
    <d v="1899-12-30T00:59:15"/>
    <n v="57"/>
    <x v="680"/>
    <n v="4.8790006945318015E-2"/>
    <x v="1"/>
  </r>
  <r>
    <s v="f084eb"/>
    <n v="1"/>
    <n v="3"/>
    <s v="t"/>
    <s v="36cc9d"/>
    <d v="1899-12-30T00:59:15"/>
    <n v="36"/>
    <x v="899"/>
    <n v="3.0814741228621913E-2"/>
    <x v="1"/>
  </r>
  <r>
    <s v="e83aa3"/>
    <n v="2"/>
    <n v="7"/>
    <s v="t"/>
    <s v="5b0ac4"/>
    <d v="1899-12-30T00:37:23"/>
    <n v="32"/>
    <x v="1044"/>
    <n v="5.25227204446614E-2"/>
    <x v="0"/>
  </r>
  <r>
    <s v="e31d39"/>
    <n v="4"/>
    <n v="7"/>
    <s v="t"/>
    <s v="5b0ac4"/>
    <d v="1899-12-30T00:37:23"/>
    <n v="10"/>
    <x v="528"/>
    <n v="3.2826700277913366E-2"/>
    <x v="0"/>
  </r>
  <r>
    <s v="72f5d4"/>
    <n v="3"/>
    <n v="7"/>
    <s v="t"/>
    <s v="5b0ac4"/>
    <d v="1899-12-30T00:37:23"/>
    <n v="19"/>
    <x v="515"/>
    <n v="4.6778047896026555E-2"/>
    <x v="0"/>
  </r>
  <r>
    <s v="9ec847"/>
    <n v="3"/>
    <n v="7"/>
    <s v="t"/>
    <s v="5b0ac4"/>
    <d v="1899-12-30T00:37:23"/>
    <n v="54"/>
    <x v="1146"/>
    <n v="0.13294813612554915"/>
    <x v="0"/>
  </r>
  <r>
    <s v="5d267b"/>
    <n v="1"/>
    <n v="7"/>
    <s v="t"/>
    <s v="5b0ac4"/>
    <d v="1899-12-30T00:37:23"/>
    <n v="40"/>
    <x v="528"/>
    <n v="3.2826700277913366E-2"/>
    <x v="1"/>
  </r>
  <r>
    <s v="c8d436"/>
    <n v="5"/>
    <n v="7"/>
    <s v="t"/>
    <s v="5b0ac4"/>
    <d v="1899-12-30T00:37:23"/>
    <n v="10"/>
    <x v="871"/>
    <n v="4.1033375347391716E-2"/>
    <x v="1"/>
  </r>
  <r>
    <s v="b9a74d"/>
    <n v="3"/>
    <n v="7"/>
    <s v="t"/>
    <s v="5b0ac4"/>
    <d v="1899-12-30T00:37:23"/>
    <n v="17"/>
    <x v="1092"/>
    <n v="4.1854042854339552E-2"/>
    <x v="1"/>
  </r>
  <r>
    <s v="e83aa3"/>
    <n v="3"/>
    <n v="8"/>
    <s v="f"/>
    <s v="e59478"/>
    <d v="1899-12-30T00:29:22"/>
    <n v="32"/>
    <x v="947"/>
    <n v="7.7936940014658854E-2"/>
    <x v="0"/>
  </r>
  <r>
    <s v="e31d39"/>
    <n v="1"/>
    <n v="8"/>
    <s v="f"/>
    <s v="e59478"/>
    <d v="1899-12-30T00:29:22"/>
    <n v="10"/>
    <x v="319"/>
    <n v="8.1184312515269631E-3"/>
    <x v="0"/>
  </r>
  <r>
    <s v="72f5d4"/>
    <n v="5"/>
    <n v="8"/>
    <s v="f"/>
    <s v="e59478"/>
    <d v="1899-12-30T00:29:22"/>
    <n v="19"/>
    <x v="324"/>
    <n v="7.7125096889506167E-2"/>
    <x v="0"/>
  </r>
  <r>
    <s v="9ec847"/>
    <n v="4"/>
    <n v="8"/>
    <s v="f"/>
    <s v="e59478"/>
    <d v="1899-12-30T00:29:22"/>
    <n v="54"/>
    <x v="377"/>
    <n v="0.1753581150329824"/>
    <x v="0"/>
  </r>
  <r>
    <s v="2a2353"/>
    <n v="2"/>
    <n v="8"/>
    <s v="f"/>
    <s v="e59478"/>
    <d v="1899-12-30T00:29:22"/>
    <n v="57"/>
    <x v="858"/>
    <n v="9.255011626740739E-2"/>
    <x v="1"/>
  </r>
  <r>
    <s v="f084eb"/>
    <n v="2"/>
    <n v="8"/>
    <s v="f"/>
    <s v="e59478"/>
    <d v="1899-12-30T00:29:22"/>
    <n v="36"/>
    <x v="327"/>
    <n v="5.8452705010994144E-2"/>
    <x v="1"/>
  </r>
  <r>
    <s v="b9a74d"/>
    <n v="1"/>
    <n v="8"/>
    <s v="f"/>
    <s v="e59478"/>
    <d v="1899-12-30T00:29:22"/>
    <n v="17"/>
    <x v="829"/>
    <n v="1.3801333127595839E-2"/>
    <x v="1"/>
  </r>
  <r>
    <s v="c4a632"/>
    <n v="5"/>
    <n v="12"/>
    <s v="f"/>
    <s v="12df45"/>
    <d v="1899-12-30T00:41:30"/>
    <n v="13"/>
    <x v="130"/>
    <n v="5.0475463868189387E-2"/>
    <x v="0"/>
  </r>
  <r>
    <s v="e31d39"/>
    <n v="1"/>
    <n v="12"/>
    <s v="f"/>
    <s v="12df45"/>
    <d v="1899-12-30T00:41:30"/>
    <n v="10"/>
    <x v="537"/>
    <n v="7.7654559797214438E-3"/>
    <x v="0"/>
  </r>
  <r>
    <s v="d5e9a6"/>
    <n v="4"/>
    <n v="12"/>
    <s v="f"/>
    <s v="12df45"/>
    <d v="1899-12-30T00:41:30"/>
    <n v="23"/>
    <x v="132"/>
    <n v="7.1442195013437265E-2"/>
    <x v="0"/>
  </r>
  <r>
    <s v="9ec847"/>
    <n v="1"/>
    <n v="12"/>
    <s v="f"/>
    <s v="12df45"/>
    <d v="1899-12-30T00:41:30"/>
    <n v="54"/>
    <x v="362"/>
    <n v="4.1933462290495792E-2"/>
    <x v="0"/>
  </r>
  <r>
    <s v="5d267b"/>
    <n v="1"/>
    <n v="12"/>
    <s v="f"/>
    <s v="12df45"/>
    <d v="1899-12-30T00:41:30"/>
    <n v="40"/>
    <x v="482"/>
    <n v="3.1061823918885775E-2"/>
    <x v="1"/>
  </r>
  <r>
    <s v="f084eb"/>
    <n v="3"/>
    <n v="12"/>
    <s v="f"/>
    <s v="12df45"/>
    <d v="1899-12-30T00:41:30"/>
    <n v="36"/>
    <x v="695"/>
    <n v="8.3866924580991584E-2"/>
    <x v="1"/>
  </r>
  <r>
    <s v="e83aa3"/>
    <n v="4"/>
    <n v="14"/>
    <s v="f"/>
    <s v="cdfdfc"/>
    <d v="1899-12-30T00:06:22"/>
    <n v="32"/>
    <x v="635"/>
    <n v="9.7138794800879141E-2"/>
    <x v="0"/>
  </r>
  <r>
    <s v="e31d39"/>
    <n v="4"/>
    <n v="14"/>
    <s v="f"/>
    <s v="cdfdfc"/>
    <d v="1899-12-30T00:06:22"/>
    <n v="10"/>
    <x v="391"/>
    <n v="3.035587337527473E-2"/>
    <x v="0"/>
  </r>
  <r>
    <s v="9ec847"/>
    <n v="4"/>
    <n v="14"/>
    <s v="f"/>
    <s v="cdfdfc"/>
    <d v="1899-12-30T00:06:22"/>
    <n v="54"/>
    <x v="351"/>
    <n v="0.16392171622648355"/>
    <x v="0"/>
  </r>
  <r>
    <s v="c8d436"/>
    <n v="5"/>
    <n v="14"/>
    <s v="f"/>
    <s v="cdfdfc"/>
    <d v="1899-12-30T00:06:22"/>
    <n v="10"/>
    <x v="374"/>
    <n v="3.794484171909341E-2"/>
    <x v="1"/>
  </r>
  <r>
    <s v="b9a74d"/>
    <n v="3"/>
    <n v="14"/>
    <s v="f"/>
    <s v="cdfdfc"/>
    <d v="1899-12-30T00:06:22"/>
    <n v="17"/>
    <x v="47"/>
    <n v="3.8703738553475288E-2"/>
    <x v="1"/>
  </r>
  <r>
    <s v="c4a632"/>
    <n v="2"/>
    <n v="20"/>
    <s v="f"/>
    <s v="15489c"/>
    <d v="1899-12-30T00:47:43"/>
    <n v="13"/>
    <x v="760"/>
    <n v="1.8354714133887048E-2"/>
    <x v="0"/>
  </r>
  <r>
    <s v="72f5d4"/>
    <n v="2"/>
    <n v="20"/>
    <s v="f"/>
    <s v="15489c"/>
    <d v="1899-12-30T00:47:43"/>
    <n v="19"/>
    <x v="387"/>
    <n v="2.6826120657219534E-2"/>
    <x v="0"/>
  </r>
  <r>
    <s v="5d267b"/>
    <n v="2"/>
    <n v="20"/>
    <s v="f"/>
    <s v="15489c"/>
    <d v="1899-12-30T00:47:43"/>
    <n v="40"/>
    <x v="885"/>
    <n v="5.6476043488883222E-2"/>
    <x v="1"/>
  </r>
  <r>
    <s v="f084eb"/>
    <n v="5"/>
    <n v="20"/>
    <s v="f"/>
    <s v="15489c"/>
    <d v="1899-12-30T00:47:43"/>
    <n v="36"/>
    <x v="449"/>
    <n v="0.12707109784998727"/>
    <x v="1"/>
  </r>
  <r>
    <s v="2feb6b"/>
    <n v="5"/>
    <n v="20"/>
    <s v="f"/>
    <s v="15489c"/>
    <d v="1899-12-30T00:47:43"/>
    <n v="29"/>
    <x v="129"/>
    <n v="0.10236282882360084"/>
    <x v="1"/>
  </r>
  <r>
    <s v="c4a632"/>
    <n v="5"/>
    <n v="2"/>
    <s v="t"/>
    <s v="fe448e"/>
    <d v="1899-12-30T00:57:31"/>
    <n v="13"/>
    <x v="1127"/>
    <n v="5.6211312035029076E-2"/>
    <x v="0"/>
  </r>
  <r>
    <s v="72f5d4"/>
    <n v="3"/>
    <n v="2"/>
    <s v="t"/>
    <s v="fe448e"/>
    <d v="1899-12-30T00:57:31"/>
    <n v="19"/>
    <x v="802"/>
    <n v="4.9292996707640889E-2"/>
    <x v="0"/>
  </r>
  <r>
    <s v="5d267b"/>
    <n v="4"/>
    <n v="2"/>
    <s v="t"/>
    <s v="fe448e"/>
    <d v="1899-12-30T00:57:31"/>
    <n v="40"/>
    <x v="1021"/>
    <n v="0.13836630654776391"/>
    <x v="1"/>
  </r>
  <r>
    <s v="c8d436"/>
    <n v="5"/>
    <n v="2"/>
    <s v="t"/>
    <s v="fe448e"/>
    <d v="1899-12-30T00:57:31"/>
    <n v="10"/>
    <x v="297"/>
    <n v="4.3239470796176217E-2"/>
    <x v="1"/>
  </r>
  <r>
    <s v="2a2353"/>
    <n v="1"/>
    <n v="2"/>
    <s v="t"/>
    <s v="fe448e"/>
    <d v="1899-12-30T00:57:31"/>
    <n v="57"/>
    <x v="802"/>
    <n v="4.9292996707640889E-2"/>
    <x v="1"/>
  </r>
  <r>
    <s v="2feb6b"/>
    <n v="3"/>
    <n v="2"/>
    <s v="t"/>
    <s v="fe448e"/>
    <d v="1899-12-30T00:57:31"/>
    <n v="29"/>
    <x v="1105"/>
    <n v="7.5236679185346614E-2"/>
    <x v="1"/>
  </r>
  <r>
    <s v="c4a632"/>
    <n v="1"/>
    <n v="1"/>
    <s v="t"/>
    <s v="ab1863"/>
    <d v="1899-12-30T00:46:08"/>
    <n v="13"/>
    <x v="729"/>
    <n v="1.135697937034261E-2"/>
    <x v="0"/>
  </r>
  <r>
    <s v="e83aa3"/>
    <n v="1"/>
    <n v="1"/>
    <s v="t"/>
    <s v="ab1863"/>
    <d v="1899-12-30T00:46:08"/>
    <n v="32"/>
    <x v="492"/>
    <n v="2.7955641526997192E-2"/>
    <x v="0"/>
  </r>
  <r>
    <s v="e31d39"/>
    <n v="2"/>
    <n v="1"/>
    <s v="t"/>
    <s v="ab1863"/>
    <d v="1899-12-30T00:46:08"/>
    <n v="10"/>
    <x v="730"/>
    <n v="1.7472275954373249E-2"/>
    <x v="0"/>
  </r>
  <r>
    <s v="72f5d4"/>
    <n v="5"/>
    <n v="1"/>
    <s v="t"/>
    <s v="ab1863"/>
    <d v="1899-12-30T00:46:08"/>
    <n v="19"/>
    <x v="1076"/>
    <n v="8.2993310783272919E-2"/>
    <x v="0"/>
  </r>
  <r>
    <s v="5d267b"/>
    <n v="2"/>
    <n v="1"/>
    <s v="t"/>
    <s v="ab1863"/>
    <d v="1899-12-30T00:46:08"/>
    <n v="40"/>
    <x v="113"/>
    <n v="6.9889103817492998E-2"/>
    <x v="1"/>
  </r>
  <r>
    <s v="2a2353"/>
    <n v="4"/>
    <n v="1"/>
    <s v="t"/>
    <s v="ab1863"/>
    <d v="1899-12-30T00:46:08"/>
    <n v="57"/>
    <x v="1177"/>
    <n v="0.19918394587985502"/>
    <x v="1"/>
  </r>
  <r>
    <s v="b9a74d"/>
    <n v="2"/>
    <n v="1"/>
    <s v="t"/>
    <s v="ab1863"/>
    <d v="1899-12-30T00:46:08"/>
    <n v="17"/>
    <x v="226"/>
    <n v="2.9702869122434517E-2"/>
    <x v="1"/>
  </r>
  <r>
    <s v="c4a632"/>
    <n v="3"/>
    <n v="9"/>
    <s v="f"/>
    <s v="4901ae"/>
    <d v="1899-12-30T00:03:04"/>
    <n v="13"/>
    <x v="1128"/>
    <n v="3.1317730990944773E-2"/>
    <x v="0"/>
  </r>
  <r>
    <s v="d5e9a6"/>
    <n v="1"/>
    <n v="9"/>
    <s v="f"/>
    <s v="4901ae"/>
    <d v="1899-12-30T00:03:04"/>
    <n v="23"/>
    <x v="154"/>
    <n v="1.8469431097223842E-2"/>
    <x v="0"/>
  </r>
  <r>
    <s v="9ec847"/>
    <n v="4"/>
    <n v="9"/>
    <s v="f"/>
    <s v="4901ae"/>
    <d v="1899-12-30T00:03:04"/>
    <n v="54"/>
    <x v="962"/>
    <n v="0.17345204856523261"/>
    <x v="0"/>
  </r>
  <r>
    <s v="2a2353"/>
    <n v="3"/>
    <n v="9"/>
    <s v="f"/>
    <s v="4901ae"/>
    <d v="1899-12-30T00:03:04"/>
    <n v="57"/>
    <x v="904"/>
    <n v="0.13731620511414247"/>
    <x v="1"/>
  </r>
  <r>
    <s v="2feb6b"/>
    <n v="3"/>
    <n v="9"/>
    <s v="f"/>
    <s v="4901ae"/>
    <d v="1899-12-30T00:03:04"/>
    <n v="29"/>
    <x v="498"/>
    <n v="6.9862630672107573E-2"/>
    <x v="1"/>
  </r>
  <r>
    <s v="c4a632"/>
    <n v="3"/>
    <n v="1"/>
    <s v="f"/>
    <s v="772c3e"/>
    <d v="1899-12-30T00:29:26"/>
    <n v="13"/>
    <x v="1168"/>
    <n v="3.4070938111027828E-2"/>
    <x v="0"/>
  </r>
  <r>
    <s v="e83aa3"/>
    <n v="5"/>
    <n v="1"/>
    <s v="f"/>
    <s v="772c3e"/>
    <d v="1899-12-30T00:29:26"/>
    <n v="32"/>
    <x v="93"/>
    <n v="0.139778207634986"/>
    <x v="0"/>
  </r>
  <r>
    <s v="d5e9a6"/>
    <n v="2"/>
    <n v="1"/>
    <s v="f"/>
    <s v="772c3e"/>
    <d v="1899-12-30T00:29:26"/>
    <n v="23"/>
    <x v="562"/>
    <n v="4.018623469505847E-2"/>
    <x v="0"/>
  </r>
  <r>
    <s v="5d267b"/>
    <n v="4"/>
    <n v="1"/>
    <s v="f"/>
    <s v="772c3e"/>
    <d v="1899-12-30T00:29:26"/>
    <n v="40"/>
    <x v="93"/>
    <n v="0.139778207634986"/>
    <x v="1"/>
  </r>
  <r>
    <s v="c8d436"/>
    <n v="4"/>
    <n v="1"/>
    <s v="f"/>
    <s v="772c3e"/>
    <d v="1899-12-30T00:29:26"/>
    <n v="10"/>
    <x v="761"/>
    <n v="3.4944551908746499E-2"/>
    <x v="1"/>
  </r>
  <r>
    <s v="e83aa3"/>
    <n v="5"/>
    <n v="3"/>
    <s v="t"/>
    <s v="1e63c2"/>
    <d v="1899-12-30T00:29:21"/>
    <n v="32"/>
    <x v="654"/>
    <n v="0.1369544054605418"/>
    <x v="0"/>
  </r>
  <r>
    <s v="d5e9a6"/>
    <n v="4"/>
    <n v="3"/>
    <s v="t"/>
    <s v="1e63c2"/>
    <d v="1899-12-30T00:29:21"/>
    <n v="23"/>
    <x v="1025"/>
    <n v="7.874878313981154E-2"/>
    <x v="0"/>
  </r>
  <r>
    <s v="72f5d4"/>
    <n v="5"/>
    <n v="3"/>
    <s v="t"/>
    <s v="1e63c2"/>
    <d v="1899-12-30T00:29:21"/>
    <n v="19"/>
    <x v="1103"/>
    <n v="8.1316678242196697E-2"/>
    <x v="0"/>
  </r>
  <r>
    <s v="2feb6b"/>
    <n v="4"/>
    <n v="3"/>
    <s v="t"/>
    <s v="1e63c2"/>
    <d v="1899-12-30T00:29:21"/>
    <n v="29"/>
    <x v="935"/>
    <n v="9.929194395889282E-2"/>
    <x v="1"/>
  </r>
  <r>
    <s v="c4a632"/>
    <n v="2"/>
    <n v="24"/>
    <s v="t"/>
    <s v="df946d"/>
    <d v="1899-12-30T00:10:34"/>
    <n v="13"/>
    <x v="1121"/>
    <n v="1.7436978427192697E-2"/>
    <x v="0"/>
  </r>
  <r>
    <s v="e83aa3"/>
    <n v="2"/>
    <n v="24"/>
    <s v="t"/>
    <s v="df946d"/>
    <d v="1899-12-30T00:10:34"/>
    <n v="32"/>
    <x v="713"/>
    <n v="4.2921793051551249E-2"/>
    <x v="0"/>
  </r>
  <r>
    <s v="e31d39"/>
    <n v="3"/>
    <n v="24"/>
    <s v="t"/>
    <s v="df946d"/>
    <d v="1899-12-30T00:10:34"/>
    <n v="10"/>
    <x v="752"/>
    <n v="2.0119590492914646E-2"/>
    <x v="0"/>
  </r>
  <r>
    <s v="d5e9a6"/>
    <n v="2"/>
    <n v="24"/>
    <s v="t"/>
    <s v="df946d"/>
    <d v="1899-12-30T00:10:34"/>
    <n v="23"/>
    <x v="632"/>
    <n v="3.0850038755802459E-2"/>
    <x v="0"/>
  </r>
  <r>
    <s v="72f5d4"/>
    <n v="1"/>
    <n v="24"/>
    <s v="t"/>
    <s v="df946d"/>
    <d v="1899-12-30T00:10:34"/>
    <n v="19"/>
    <x v="1167"/>
    <n v="1.2742407312179276E-2"/>
    <x v="0"/>
  </r>
  <r>
    <s v="5d267b"/>
    <n v="3"/>
    <n v="24"/>
    <s v="t"/>
    <s v="df946d"/>
    <d v="1899-12-30T00:10:34"/>
    <n v="40"/>
    <x v="381"/>
    <n v="8.0478361971658585E-2"/>
    <x v="1"/>
  </r>
  <r>
    <s v="f084eb"/>
    <n v="4"/>
    <n v="24"/>
    <s v="t"/>
    <s v="df946d"/>
    <d v="1899-12-30T00:10:34"/>
    <n v="36"/>
    <x v="909"/>
    <n v="9.6574034365990311E-2"/>
    <x v="1"/>
  </r>
  <r>
    <s v="b9a74d"/>
    <n v="2"/>
    <n v="24"/>
    <s v="t"/>
    <s v="df946d"/>
    <d v="1899-12-30T00:10:34"/>
    <n v="17"/>
    <x v="1145"/>
    <n v="2.2802202558636603E-2"/>
    <x v="1"/>
  </r>
  <r>
    <s v="c4a632"/>
    <n v="2"/>
    <n v="17"/>
    <s v="f"/>
    <s v="179aea"/>
    <d v="1899-12-30T00:51:01"/>
    <n v="13"/>
    <x v="1018"/>
    <n v="1.904301591390781E-2"/>
    <x v="0"/>
  </r>
  <r>
    <s v="e83aa3"/>
    <n v="2"/>
    <n v="17"/>
    <s v="f"/>
    <s v="179aea"/>
    <d v="1899-12-30T00:51:01"/>
    <n v="32"/>
    <x v="905"/>
    <n v="4.6875116095773071E-2"/>
    <x v="0"/>
  </r>
  <r>
    <s v="e31d39"/>
    <n v="2"/>
    <n v="17"/>
    <s v="f"/>
    <s v="179aea"/>
    <d v="1899-12-30T00:51:01"/>
    <n v="10"/>
    <x v="787"/>
    <n v="1.4648473779929085E-2"/>
    <x v="0"/>
  </r>
  <r>
    <s v="d5e9a6"/>
    <n v="2"/>
    <n v="17"/>
    <s v="f"/>
    <s v="179aea"/>
    <d v="1899-12-30T00:51:01"/>
    <n v="23"/>
    <x v="1023"/>
    <n v="3.3691489693836896E-2"/>
    <x v="0"/>
  </r>
  <r>
    <s v="72f5d4"/>
    <n v="4"/>
    <n v="17"/>
    <s v="f"/>
    <s v="179aea"/>
    <d v="1899-12-30T00:51:01"/>
    <n v="19"/>
    <x v="1112"/>
    <n v="5.5664200363730522E-2"/>
    <x v="0"/>
  </r>
  <r>
    <s v="9ec847"/>
    <n v="4"/>
    <n v="17"/>
    <s v="f"/>
    <s v="179aea"/>
    <d v="1899-12-30T00:51:01"/>
    <n v="54"/>
    <x v="1117"/>
    <n v="0.15820351682323414"/>
    <x v="0"/>
  </r>
  <r>
    <s v="5d267b"/>
    <n v="2"/>
    <n v="17"/>
    <s v="f"/>
    <s v="179aea"/>
    <d v="1899-12-30T00:51:01"/>
    <n v="40"/>
    <x v="287"/>
    <n v="5.8593895119716341E-2"/>
    <x v="1"/>
  </r>
  <r>
    <s v="2a2353"/>
    <n v="3"/>
    <n v="17"/>
    <s v="f"/>
    <s v="179aea"/>
    <d v="1899-12-30T00:51:01"/>
    <n v="57"/>
    <x v="609"/>
    <n v="0.12524445081839367"/>
    <x v="1"/>
  </r>
  <r>
    <s v="f084eb"/>
    <n v="1"/>
    <n v="17"/>
    <s v="f"/>
    <s v="179aea"/>
    <d v="1899-12-30T00:51:01"/>
    <n v="36"/>
    <x v="908"/>
    <n v="2.6367252803872351E-2"/>
    <x v="1"/>
  </r>
  <r>
    <s v="c4a632"/>
    <n v="3"/>
    <n v="15"/>
    <s v="t"/>
    <s v="4948b8"/>
    <d v="1899-12-30T00:08:41"/>
    <n v="13"/>
    <x v="593"/>
    <n v="2.925282565088248E-2"/>
    <x v="0"/>
  </r>
  <r>
    <s v="e83aa3"/>
    <n v="2"/>
    <n v="15"/>
    <s v="t"/>
    <s v="4948b8"/>
    <d v="1899-12-30T00:08:41"/>
    <n v="32"/>
    <x v="865"/>
    <n v="4.8004636965550733E-2"/>
    <x v="0"/>
  </r>
  <r>
    <s v="9ec847"/>
    <n v="3"/>
    <n v="15"/>
    <s v="t"/>
    <s v="4948b8"/>
    <d v="1899-12-30T00:08:41"/>
    <n v="54"/>
    <x v="569"/>
    <n v="0.12151173731905029"/>
    <x v="0"/>
  </r>
  <r>
    <s v="c8d436"/>
    <n v="5"/>
    <n v="15"/>
    <s v="t"/>
    <s v="4948b8"/>
    <d v="1899-12-30T00:08:41"/>
    <n v="10"/>
    <x v="61"/>
    <n v="3.7503622629336514E-2"/>
    <x v="1"/>
  </r>
  <r>
    <s v="f084eb"/>
    <n v="2"/>
    <n v="15"/>
    <s v="t"/>
    <s v="4948b8"/>
    <d v="1899-12-30T00:08:41"/>
    <n v="36"/>
    <x v="616"/>
    <n v="5.4005216586244582E-2"/>
    <x v="1"/>
  </r>
  <r>
    <s v="e83aa3"/>
    <n v="1"/>
    <n v="8"/>
    <s v="t"/>
    <s v="7d2e57"/>
    <d v="1899-12-30T00:28:41"/>
    <n v="32"/>
    <x v="318"/>
    <n v="2.5978980004886285E-2"/>
    <x v="0"/>
  </r>
  <r>
    <s v="72f5d4"/>
    <n v="1"/>
    <n v="8"/>
    <s v="t"/>
    <s v="7d2e57"/>
    <d v="1899-12-30T00:28:41"/>
    <n v="19"/>
    <x v="417"/>
    <n v="1.5425019377901229E-2"/>
    <x v="0"/>
  </r>
  <r>
    <s v="c8d436"/>
    <n v="2"/>
    <n v="8"/>
    <s v="t"/>
    <s v="7d2e57"/>
    <d v="1899-12-30T00:28:41"/>
    <n v="10"/>
    <x v="126"/>
    <n v="1.6236862503053926E-2"/>
    <x v="1"/>
  </r>
  <r>
    <s v="2a2353"/>
    <n v="3"/>
    <n v="8"/>
    <s v="t"/>
    <s v="7d2e57"/>
    <d v="1899-12-30T00:28:41"/>
    <n v="57"/>
    <x v="419"/>
    <n v="0.13882517440111106"/>
    <x v="1"/>
  </r>
  <r>
    <s v="f084eb"/>
    <n v="3"/>
    <n v="8"/>
    <s v="t"/>
    <s v="7d2e57"/>
    <d v="1899-12-30T00:28:41"/>
    <n v="36"/>
    <x v="371"/>
    <n v="8.7679057516491202E-2"/>
    <x v="1"/>
  </r>
  <r>
    <s v="b9a74d"/>
    <n v="4"/>
    <n v="8"/>
    <s v="t"/>
    <s v="7d2e57"/>
    <d v="1899-12-30T00:28:41"/>
    <n v="17"/>
    <x v="872"/>
    <n v="5.5205332510383356E-2"/>
    <x v="1"/>
  </r>
  <r>
    <s v="e31d39"/>
    <n v="5"/>
    <n v="24"/>
    <s v="f"/>
    <s v="7d8253"/>
    <d v="1899-12-30T00:19:50"/>
    <n v="10"/>
    <x v="486"/>
    <n v="3.3532650821524415E-2"/>
    <x v="0"/>
  </r>
  <r>
    <s v="d5e9a6"/>
    <n v="5"/>
    <n v="24"/>
    <s v="f"/>
    <s v="7d8253"/>
    <d v="1899-12-30T00:19:50"/>
    <n v="23"/>
    <x v="324"/>
    <n v="7.7125096889506167E-2"/>
    <x v="0"/>
  </r>
  <r>
    <s v="72f5d4"/>
    <n v="3"/>
    <n v="24"/>
    <s v="f"/>
    <s v="7d8253"/>
    <d v="1899-12-30T00:19:50"/>
    <n v="19"/>
    <x v="706"/>
    <n v="3.8227221936537832E-2"/>
    <x v="0"/>
  </r>
  <r>
    <s v="9ec847"/>
    <n v="5"/>
    <n v="24"/>
    <s v="f"/>
    <s v="7d8253"/>
    <d v="1899-12-30T00:19:50"/>
    <n v="54"/>
    <x v="89"/>
    <n v="0.18107631443623182"/>
    <x v="0"/>
  </r>
  <r>
    <s v="c8d436"/>
    <n v="4"/>
    <n v="24"/>
    <s v="f"/>
    <s v="7d8253"/>
    <d v="1899-12-30T00:19:50"/>
    <n v="10"/>
    <x v="88"/>
    <n v="2.6826120657219531E-2"/>
    <x v="1"/>
  </r>
  <r>
    <s v="2a2353"/>
    <n v="3"/>
    <n v="24"/>
    <s v="f"/>
    <s v="7d8253"/>
    <d v="1899-12-30T00:19:50"/>
    <n v="57"/>
    <x v="1143"/>
    <n v="0.1146816658096135"/>
    <x v="1"/>
  </r>
  <r>
    <s v="b9a74d"/>
    <n v="3"/>
    <n v="24"/>
    <s v="f"/>
    <s v="7d8253"/>
    <d v="1899-12-30T00:19:50"/>
    <n v="17"/>
    <x v="91"/>
    <n v="3.4203303837954904E-2"/>
    <x v="1"/>
  </r>
  <r>
    <s v="2feb6b"/>
    <n v="4"/>
    <n v="24"/>
    <s v="f"/>
    <s v="7d8253"/>
    <d v="1899-12-30T00:19:50"/>
    <n v="29"/>
    <x v="754"/>
    <n v="7.7795749905936629E-2"/>
    <x v="1"/>
  </r>
  <r>
    <s v="e31d39"/>
    <n v="5"/>
    <n v="13"/>
    <s v="f"/>
    <s v="5081d1"/>
    <d v="1899-12-30T00:04:10"/>
    <n v="10"/>
    <x v="751"/>
    <n v="3.8386060808850313E-2"/>
    <x v="0"/>
  </r>
  <r>
    <s v="d5e9a6"/>
    <n v="1"/>
    <n v="13"/>
    <s v="f"/>
    <s v="5081d1"/>
    <d v="1899-12-30T00:04:10"/>
    <n v="23"/>
    <x v="84"/>
    <n v="1.7657587972071148E-2"/>
    <x v="0"/>
  </r>
  <r>
    <s v="72f5d4"/>
    <n v="1"/>
    <n v="13"/>
    <s v="f"/>
    <s v="5081d1"/>
    <d v="1899-12-30T00:04:10"/>
    <n v="19"/>
    <x v="1125"/>
    <n v="1.458670310736312E-2"/>
    <x v="0"/>
  </r>
  <r>
    <s v="2a2353"/>
    <n v="3"/>
    <n v="13"/>
    <s v="f"/>
    <s v="5081d1"/>
    <d v="1899-12-30T00:04:10"/>
    <n v="57"/>
    <x v="1091"/>
    <n v="0.13128032796626807"/>
    <x v="1"/>
  </r>
  <r>
    <s v="f084eb"/>
    <n v="4"/>
    <n v="13"/>
    <s v="f"/>
    <s v="5081d1"/>
    <d v="1899-12-30T00:04:10"/>
    <n v="36"/>
    <x v="889"/>
    <n v="0.11055185512948891"/>
    <x v="1"/>
  </r>
  <r>
    <s v="b9a74d"/>
    <n v="4"/>
    <n v="13"/>
    <s v="f"/>
    <s v="5081d1"/>
    <d v="1899-12-30T00:04:10"/>
    <n v="17"/>
    <x v="86"/>
    <n v="5.2205042700036425E-2"/>
    <x v="1"/>
  </r>
  <r>
    <s v="2feb6b"/>
    <n v="1"/>
    <n v="13"/>
    <s v="f"/>
    <s v="5081d1"/>
    <d v="1899-12-30T00:04:10"/>
    <n v="29"/>
    <x v="886"/>
    <n v="2.2263915269133183E-2"/>
    <x v="1"/>
  </r>
  <r>
    <s v="c4a632"/>
    <n v="4"/>
    <n v="20"/>
    <s v="t"/>
    <n v="50224"/>
    <d v="1899-12-30T00:14:31"/>
    <n v="13"/>
    <x v="386"/>
    <n v="3.6709428267774097E-2"/>
    <x v="0"/>
  </r>
  <r>
    <s v="e83aa3"/>
    <n v="1"/>
    <n v="20"/>
    <s v="t"/>
    <n v="50224"/>
    <d v="1899-12-30T00:14:31"/>
    <n v="32"/>
    <x v="820"/>
    <n v="2.259041739555329E-2"/>
    <x v="0"/>
  </r>
  <r>
    <s v="e31d39"/>
    <n v="5"/>
    <n v="20"/>
    <s v="t"/>
    <n v="50224"/>
    <d v="1899-12-30T00:14:31"/>
    <n v="10"/>
    <x v="39"/>
    <n v="3.5297527180552013E-2"/>
    <x v="0"/>
  </r>
  <r>
    <s v="72f5d4"/>
    <n v="2"/>
    <n v="20"/>
    <s v="t"/>
    <n v="50224"/>
    <d v="1899-12-30T00:14:31"/>
    <n v="19"/>
    <x v="387"/>
    <n v="2.6826120657219534E-2"/>
    <x v="0"/>
  </r>
  <r>
    <s v="9ec847"/>
    <n v="4"/>
    <n v="20"/>
    <s v="t"/>
    <n v="50224"/>
    <d v="1899-12-30T00:14:31"/>
    <n v="54"/>
    <x v="924"/>
    <n v="0.15248531741998472"/>
    <x v="0"/>
  </r>
  <r>
    <s v="c8d436"/>
    <n v="1"/>
    <n v="20"/>
    <s v="t"/>
    <n v="50224"/>
    <d v="1899-12-30T00:14:31"/>
    <n v="10"/>
    <x v="1056"/>
    <n v="7.0595054361104028E-3"/>
    <x v="1"/>
  </r>
  <r>
    <s v="2a2353"/>
    <n v="5"/>
    <n v="20"/>
    <s v="t"/>
    <n v="50224"/>
    <d v="1899-12-30T00:14:31"/>
    <n v="57"/>
    <x v="273"/>
    <n v="0.20119590492914646"/>
    <x v="1"/>
  </r>
  <r>
    <s v="b9a74d"/>
    <n v="2"/>
    <n v="20"/>
    <s v="t"/>
    <n v="50224"/>
    <d v="1899-12-30T00:14:31"/>
    <n v="17"/>
    <x v="902"/>
    <n v="2.400231848277537E-2"/>
    <x v="1"/>
  </r>
  <r>
    <s v="d5e9a6"/>
    <n v="4"/>
    <n v="22"/>
    <s v="f"/>
    <s v="b04d4c"/>
    <d v="1899-12-30T00:55:52"/>
    <n v="23"/>
    <x v="227"/>
    <n v="6.3323763761910318E-2"/>
    <x v="0"/>
  </r>
  <r>
    <s v="9ec847"/>
    <n v="4"/>
    <n v="22"/>
    <s v="f"/>
    <s v="b04d4c"/>
    <d v="1899-12-30T00:55:52"/>
    <n v="54"/>
    <x v="1012"/>
    <n v="0.1486731844844851"/>
    <x v="0"/>
  </r>
  <r>
    <s v="5d267b"/>
    <n v="1"/>
    <n v="22"/>
    <s v="f"/>
    <s v="b04d4c"/>
    <d v="1899-12-30T00:55:52"/>
    <n v="40"/>
    <x v="241"/>
    <n v="2.7532071200830573E-2"/>
    <x v="1"/>
  </r>
  <r>
    <s v="f084eb"/>
    <n v="2"/>
    <n v="22"/>
    <s v="f"/>
    <s v="b04d4c"/>
    <d v="1899-12-30T00:55:52"/>
    <n v="36"/>
    <x v="1013"/>
    <n v="4.9557728161495028E-2"/>
    <x v="1"/>
  </r>
  <r>
    <s v="2feb6b"/>
    <n v="1"/>
    <n v="22"/>
    <s v="f"/>
    <s v="b04d4c"/>
    <d v="1899-12-30T00:55:52"/>
    <n v="29"/>
    <x v="118"/>
    <n v="1.9960751620602166E-2"/>
    <x v="1"/>
  </r>
  <r>
    <s v="e83aa3"/>
    <n v="2"/>
    <n v="11"/>
    <s v="t"/>
    <s v="b82519"/>
    <d v="1899-12-30T00:57:46"/>
    <n v="32"/>
    <x v="345"/>
    <n v="5.026367870510607E-2"/>
    <x v="0"/>
  </r>
  <r>
    <s v="e31d39"/>
    <n v="3"/>
    <n v="11"/>
    <s v="t"/>
    <s v="b82519"/>
    <d v="1899-12-30T00:57:46"/>
    <n v="10"/>
    <x v="346"/>
    <n v="2.3561099393018467E-2"/>
    <x v="0"/>
  </r>
  <r>
    <s v="9ec847"/>
    <n v="4"/>
    <n v="11"/>
    <s v="t"/>
    <s v="b82519"/>
    <d v="1899-12-30T00:57:46"/>
    <n v="54"/>
    <x v="797"/>
    <n v="0.16963991562973299"/>
    <x v="0"/>
  </r>
  <r>
    <s v="5d267b"/>
    <n v="2"/>
    <n v="11"/>
    <s v="t"/>
    <s v="b82519"/>
    <d v="1899-12-30T00:57:46"/>
    <n v="40"/>
    <x v="348"/>
    <n v="6.2829598381382593E-2"/>
    <x v="1"/>
  </r>
  <r>
    <s v="c8d436"/>
    <n v="1"/>
    <n v="11"/>
    <s v="t"/>
    <s v="b82519"/>
    <d v="1899-12-30T00:57:46"/>
    <n v="10"/>
    <x v="349"/>
    <n v="7.8536997976728241E-3"/>
    <x v="1"/>
  </r>
  <r>
    <s v="f084eb"/>
    <n v="5"/>
    <n v="11"/>
    <s v="t"/>
    <s v="b82519"/>
    <d v="1899-12-30T00:57:46"/>
    <n v="36"/>
    <x v="720"/>
    <n v="0.14136659635811083"/>
    <x v="1"/>
  </r>
  <r>
    <s v="e83aa3"/>
    <n v="4"/>
    <n v="2"/>
    <s v="t"/>
    <s v="51d80d"/>
    <d v="1899-12-30T00:58:06"/>
    <n v="32"/>
    <x v="174"/>
    <n v="0.11069304523821112"/>
    <x v="0"/>
  </r>
  <r>
    <s v="d5e9a6"/>
    <n v="3"/>
    <n v="2"/>
    <s v="t"/>
    <s v="51d80d"/>
    <d v="1899-12-30T00:58:06"/>
    <n v="23"/>
    <x v="957"/>
    <n v="5.967046969872318E-2"/>
    <x v="0"/>
  </r>
  <r>
    <s v="9ec847"/>
    <n v="3"/>
    <n v="2"/>
    <s v="t"/>
    <s v="51d80d"/>
    <d v="1899-12-30T00:58:06"/>
    <n v="54"/>
    <x v="176"/>
    <n v="0.14009588537961093"/>
    <x v="0"/>
  </r>
  <r>
    <s v="5d267b"/>
    <n v="3"/>
    <n v="2"/>
    <s v="t"/>
    <s v="51d80d"/>
    <d v="1899-12-30T00:58:06"/>
    <n v="40"/>
    <x v="1051"/>
    <n v="0.10377472991082291"/>
    <x v="1"/>
  </r>
  <r>
    <s v="f084eb"/>
    <n v="1"/>
    <n v="2"/>
    <s v="t"/>
    <s v="51d80d"/>
    <d v="1899-12-30T00:58:06"/>
    <n v="36"/>
    <x v="590"/>
    <n v="3.1132418973246877E-2"/>
    <x v="1"/>
  </r>
  <r>
    <s v="2feb6b"/>
    <n v="3"/>
    <n v="2"/>
    <s v="t"/>
    <s v="51d80d"/>
    <d v="1899-12-30T00:58:06"/>
    <n v="29"/>
    <x v="1105"/>
    <n v="7.5236679185346614E-2"/>
    <x v="1"/>
  </r>
  <r>
    <s v="c4a632"/>
    <n v="3"/>
    <n v="6"/>
    <s v="t"/>
    <s v="d61e0c"/>
    <d v="1899-12-30T00:33:14"/>
    <n v="13"/>
    <x v="35"/>
    <n v="3.2350183660975917E-2"/>
    <x v="0"/>
  </r>
  <r>
    <s v="e83aa3"/>
    <n v="2"/>
    <n v="6"/>
    <s v="t"/>
    <s v="d61e0c"/>
    <d v="1899-12-30T00:33:14"/>
    <n v="32"/>
    <x v="716"/>
    <n v="5.3087480879550224E-2"/>
    <x v="0"/>
  </r>
  <r>
    <s v="72f5d4"/>
    <n v="5"/>
    <n v="6"/>
    <s v="t"/>
    <s v="d61e0c"/>
    <d v="1899-12-30T00:33:14"/>
    <n v="19"/>
    <x v="394"/>
    <n v="7.8801729430582362E-2"/>
    <x v="0"/>
  </r>
  <r>
    <s v="9ec847"/>
    <n v="3"/>
    <n v="6"/>
    <s v="t"/>
    <s v="d61e0c"/>
    <d v="1899-12-30T00:33:14"/>
    <n v="54"/>
    <x v="38"/>
    <n v="0.13437768597636152"/>
    <x v="0"/>
  </r>
  <r>
    <s v="5d267b"/>
    <n v="2"/>
    <n v="6"/>
    <s v="t"/>
    <s v="d61e0c"/>
    <d v="1899-12-30T00:33:14"/>
    <n v="40"/>
    <x v="220"/>
    <n v="6.6359351099437774E-2"/>
    <x v="1"/>
  </r>
  <r>
    <s v="2a2353"/>
    <n v="3"/>
    <n v="6"/>
    <s v="t"/>
    <s v="d61e0c"/>
    <d v="1899-12-30T00:33:14"/>
    <n v="57"/>
    <x v="395"/>
    <n v="0.14184311297504823"/>
    <x v="1"/>
  </r>
  <r>
    <s v="c4a632"/>
    <n v="5"/>
    <n v="7"/>
    <s v="t"/>
    <s v="9b1ec5"/>
    <d v="1899-12-30T00:03:10"/>
    <n v="13"/>
    <x v="686"/>
    <n v="5.3343387951609228E-2"/>
    <x v="0"/>
  </r>
  <r>
    <s v="e83aa3"/>
    <n v="3"/>
    <n v="7"/>
    <s v="t"/>
    <s v="9b1ec5"/>
    <d v="1899-12-30T00:03:10"/>
    <n v="32"/>
    <x v="524"/>
    <n v="7.8784080666992093E-2"/>
    <x v="0"/>
  </r>
  <r>
    <s v="c8d436"/>
    <n v="3"/>
    <n v="7"/>
    <s v="t"/>
    <s v="9b1ec5"/>
    <d v="1899-12-30T00:03:10"/>
    <n v="10"/>
    <x v="525"/>
    <n v="2.462002520843503E-2"/>
    <x v="1"/>
  </r>
  <r>
    <s v="c4a632"/>
    <n v="2"/>
    <n v="6"/>
    <s v="t"/>
    <s v="f5da64"/>
    <d v="1899-12-30T00:22:23"/>
    <n v="13"/>
    <x v="462"/>
    <n v="2.1566789107317279E-2"/>
    <x v="0"/>
  </r>
  <r>
    <s v="e83aa3"/>
    <n v="4"/>
    <n v="6"/>
    <s v="t"/>
    <s v="f5da64"/>
    <d v="1899-12-30T00:22:23"/>
    <n v="32"/>
    <x v="393"/>
    <n v="0.10617496175910045"/>
    <x v="0"/>
  </r>
  <r>
    <s v="d5e9a6"/>
    <n v="3"/>
    <n v="6"/>
    <s v="t"/>
    <s v="f5da64"/>
    <d v="1899-12-30T00:22:23"/>
    <n v="23"/>
    <x v="37"/>
    <n v="5.7234940323265086E-2"/>
    <x v="0"/>
  </r>
  <r>
    <s v="72f5d4"/>
    <n v="1"/>
    <n v="6"/>
    <s v="t"/>
    <s v="f5da64"/>
    <d v="1899-12-30T00:22:23"/>
    <n v="19"/>
    <x v="894"/>
    <n v="1.5760345886116474E-2"/>
    <x v="0"/>
  </r>
  <r>
    <s v="9ec847"/>
    <n v="2"/>
    <n v="6"/>
    <s v="t"/>
    <s v="f5da64"/>
    <d v="1899-12-30T00:22:23"/>
    <n v="54"/>
    <x v="195"/>
    <n v="8.9585123984241011E-2"/>
    <x v="0"/>
  </r>
  <r>
    <s v="2a2353"/>
    <n v="3"/>
    <n v="6"/>
    <s v="t"/>
    <s v="f5da64"/>
    <d v="1899-12-30T00:22:23"/>
    <n v="57"/>
    <x v="395"/>
    <n v="0.14184311297504823"/>
    <x v="1"/>
  </r>
  <r>
    <s v="f084eb"/>
    <n v="2"/>
    <n v="6"/>
    <s v="t"/>
    <s v="f5da64"/>
    <d v="1899-12-30T00:22:23"/>
    <n v="36"/>
    <x v="222"/>
    <n v="5.9723415989494003E-2"/>
    <x v="1"/>
  </r>
  <r>
    <s v="b9a74d"/>
    <n v="2"/>
    <n v="6"/>
    <s v="t"/>
    <s v="f5da64"/>
    <d v="1899-12-30T00:22:23"/>
    <n v="17"/>
    <x v="282"/>
    <n v="2.8202724217261058E-2"/>
    <x v="1"/>
  </r>
  <r>
    <s v="c4a632"/>
    <n v="4"/>
    <n v="18"/>
    <s v="t"/>
    <s v="11dd98"/>
    <d v="1899-12-30T00:21:49"/>
    <n v="13"/>
    <x v="1171"/>
    <n v="3.7627163974468449E-2"/>
    <x v="0"/>
  </r>
  <r>
    <s v="d5e9a6"/>
    <n v="3"/>
    <n v="18"/>
    <s v="t"/>
    <s v="11dd98"/>
    <d v="1899-12-30T00:21:49"/>
    <n v="23"/>
    <x v="773"/>
    <n v="4.9928352196890825E-2"/>
    <x v="0"/>
  </r>
  <r>
    <s v="72f5d4"/>
    <n v="2"/>
    <n v="18"/>
    <s v="t"/>
    <s v="11dd98"/>
    <d v="1899-12-30T00:21:49"/>
    <n v="19"/>
    <x v="237"/>
    <n v="2.7496773673650023E-2"/>
    <x v="0"/>
  </r>
  <r>
    <s v="9ec847"/>
    <n v="3"/>
    <n v="18"/>
    <s v="t"/>
    <s v="11dd98"/>
    <d v="1899-12-30T00:21:49"/>
    <n v="54"/>
    <x v="107"/>
    <n v="0.11722308776661325"/>
    <x v="0"/>
  </r>
  <r>
    <s v="c8d436"/>
    <n v="3"/>
    <n v="18"/>
    <s v="t"/>
    <s v="11dd98"/>
    <d v="1899-12-30T00:21:49"/>
    <n v="10"/>
    <x v="839"/>
    <n v="2.1707979216039491E-2"/>
    <x v="1"/>
  </r>
  <r>
    <s v="2feb6b"/>
    <n v="4"/>
    <n v="18"/>
    <s v="t"/>
    <s v="11dd98"/>
    <d v="1899-12-30T00:21:49"/>
    <n v="29"/>
    <x v="592"/>
    <n v="8.3937519635352703E-2"/>
    <x v="1"/>
  </r>
  <r>
    <s v="e83aa3"/>
    <n v="4"/>
    <n v="7"/>
    <s v="f"/>
    <s v="2ad3c6"/>
    <d v="1899-12-30T00:14:32"/>
    <n v="32"/>
    <x v="432"/>
    <n v="0.1050454408893228"/>
    <x v="0"/>
  </r>
  <r>
    <s v="72f5d4"/>
    <n v="2"/>
    <n v="7"/>
    <s v="f"/>
    <s v="2ad3c6"/>
    <d v="1899-12-30T00:14:32"/>
    <n v="19"/>
    <x v="526"/>
    <n v="3.1185365264017703E-2"/>
    <x v="0"/>
  </r>
  <r>
    <s v="9ec847"/>
    <n v="5"/>
    <n v="7"/>
    <s v="f"/>
    <s v="2ad3c6"/>
    <d v="1899-12-30T00:14:32"/>
    <n v="54"/>
    <x v="142"/>
    <n v="0.22158022687591528"/>
    <x v="0"/>
  </r>
  <r>
    <s v="2a2353"/>
    <n v="1"/>
    <n v="7"/>
    <s v="f"/>
    <s v="2ad3c6"/>
    <d v="1899-12-30T00:14:32"/>
    <n v="57"/>
    <x v="515"/>
    <n v="4.6778047896026555E-2"/>
    <x v="1"/>
  </r>
  <r>
    <s v="f084eb"/>
    <n v="1"/>
    <n v="7"/>
    <s v="f"/>
    <s v="2ad3c6"/>
    <d v="1899-12-30T00:14:32"/>
    <n v="36"/>
    <x v="517"/>
    <n v="2.9544030250122033E-2"/>
    <x v="1"/>
  </r>
  <r>
    <s v="b9a74d"/>
    <n v="3"/>
    <n v="7"/>
    <s v="f"/>
    <s v="2ad3c6"/>
    <d v="1899-12-30T00:14:32"/>
    <n v="17"/>
    <x v="1092"/>
    <n v="4.1854042854339552E-2"/>
    <x v="1"/>
  </r>
  <r>
    <s v="d5e9a6"/>
    <n v="4"/>
    <n v="14"/>
    <s v="f"/>
    <s v="fc88bb"/>
    <d v="1899-12-30T00:11:46"/>
    <n v="23"/>
    <x v="330"/>
    <n v="6.9818508763131878E-2"/>
    <x v="0"/>
  </r>
  <r>
    <s v="72f5d4"/>
    <n v="1"/>
    <n v="14"/>
    <s v="f"/>
    <s v="fc88bb"/>
    <d v="1899-12-30T00:11:46"/>
    <n v="19"/>
    <x v="45"/>
    <n v="1.4419039853255497E-2"/>
    <x v="0"/>
  </r>
  <r>
    <s v="5d267b"/>
    <n v="1"/>
    <n v="14"/>
    <s v="f"/>
    <s v="fc88bb"/>
    <d v="1899-12-30T00:11:46"/>
    <n v="40"/>
    <x v="391"/>
    <n v="3.035587337527473E-2"/>
    <x v="1"/>
  </r>
  <r>
    <s v="f084eb"/>
    <n v="1"/>
    <n v="14"/>
    <s v="f"/>
    <s v="fc88bb"/>
    <d v="1899-12-30T00:11:46"/>
    <n v="36"/>
    <x v="859"/>
    <n v="2.7320286037747259E-2"/>
    <x v="1"/>
  </r>
  <r>
    <s v="b9a74d"/>
    <n v="5"/>
    <n v="14"/>
    <s v="f"/>
    <s v="fc88bb"/>
    <d v="1899-12-30T00:11:46"/>
    <n v="17"/>
    <x v="815"/>
    <n v="6.4506230922458802E-2"/>
    <x v="1"/>
  </r>
  <r>
    <s v="2feb6b"/>
    <n v="3"/>
    <n v="14"/>
    <s v="f"/>
    <s v="fc88bb"/>
    <d v="1899-12-30T00:11:46"/>
    <n v="29"/>
    <x v="558"/>
    <n v="6.602402459122253E-2"/>
    <x v="1"/>
  </r>
  <r>
    <s v="c4a632"/>
    <n v="3"/>
    <n v="7"/>
    <s v="f"/>
    <s v="606c47"/>
    <d v="1899-12-30T00:58:24"/>
    <n v="13"/>
    <x v="512"/>
    <n v="3.2006032770965531E-2"/>
    <x v="0"/>
  </r>
  <r>
    <s v="9ec847"/>
    <n v="4"/>
    <n v="7"/>
    <s v="f"/>
    <s v="606c47"/>
    <d v="1899-12-30T00:58:24"/>
    <n v="54"/>
    <x v="1006"/>
    <n v="0.1772641815007322"/>
    <x v="0"/>
  </r>
  <r>
    <s v="f084eb"/>
    <n v="3"/>
    <n v="7"/>
    <s v="f"/>
    <s v="606c47"/>
    <d v="1899-12-30T00:58:24"/>
    <n v="36"/>
    <x v="602"/>
    <n v="8.8632090750366099E-2"/>
    <x v="1"/>
  </r>
  <r>
    <s v="b9a74d"/>
    <n v="5"/>
    <n v="7"/>
    <s v="f"/>
    <s v="606c47"/>
    <d v="1899-12-30T00:58:24"/>
    <n v="17"/>
    <x v="518"/>
    <n v="6.9756738090565915E-2"/>
    <x v="1"/>
  </r>
  <r>
    <s v="c4a632"/>
    <n v="3"/>
    <n v="10"/>
    <s v="f"/>
    <s v="d2790d"/>
    <d v="1899-12-30T00:00:35"/>
    <n v="13"/>
    <x v="179"/>
    <n v="3.0973580100934393E-2"/>
    <x v="0"/>
  </r>
  <r>
    <s v="e83aa3"/>
    <n v="5"/>
    <n v="10"/>
    <s v="f"/>
    <s v="d2790d"/>
    <d v="1899-12-30T00:00:35"/>
    <n v="32"/>
    <x v="449"/>
    <n v="0.12707109784998727"/>
    <x v="0"/>
  </r>
  <r>
    <s v="d5e9a6"/>
    <n v="3"/>
    <n v="10"/>
    <s v="f"/>
    <s v="d2790d"/>
    <d v="1899-12-30T00:00:35"/>
    <n v="23"/>
    <x v="1137"/>
    <n v="5.4799410947806999E-2"/>
    <x v="0"/>
  </r>
  <r>
    <s v="72f5d4"/>
    <n v="5"/>
    <n v="10"/>
    <s v="f"/>
    <s v="d2790d"/>
    <d v="1899-12-30T00:00:35"/>
    <n v="19"/>
    <x v="1124"/>
    <n v="7.5448464348429931E-2"/>
    <x v="0"/>
  </r>
  <r>
    <s v="5d267b"/>
    <n v="5"/>
    <n v="10"/>
    <s v="f"/>
    <s v="d2790d"/>
    <d v="1899-12-30T00:00:35"/>
    <n v="40"/>
    <x v="547"/>
    <n v="0.15883887231248406"/>
    <x v="1"/>
  </r>
  <r>
    <s v="f084eb"/>
    <n v="4"/>
    <n v="10"/>
    <s v="f"/>
    <s v="d2790d"/>
    <d v="1899-12-30T00:00:35"/>
    <n v="36"/>
    <x v="503"/>
    <n v="0.11436398806498853"/>
    <x v="1"/>
  </r>
  <r>
    <s v="b9a74d"/>
    <n v="3"/>
    <n v="10"/>
    <s v="f"/>
    <s v="d2790d"/>
    <d v="1899-12-30T00:00:35"/>
    <n v="17"/>
    <x v="184"/>
    <n v="4.0503912439683439E-2"/>
    <x v="1"/>
  </r>
  <r>
    <s v="2feb6b"/>
    <n v="1"/>
    <n v="10"/>
    <s v="f"/>
    <s v="d2790d"/>
    <d v="1899-12-30T00:00:35"/>
    <n v="29"/>
    <x v="72"/>
    <n v="2.3031636485310189E-2"/>
    <x v="1"/>
  </r>
  <r>
    <s v="c4a632"/>
    <n v="3"/>
    <n v="3"/>
    <s v="f"/>
    <s v="03bd23"/>
    <d v="1899-12-30T00:11:46"/>
    <n v="13"/>
    <x v="989"/>
    <n v="3.3382636331007062E-2"/>
    <x v="0"/>
  </r>
  <r>
    <s v="e83aa3"/>
    <n v="2"/>
    <n v="3"/>
    <s v="f"/>
    <s v="03bd23"/>
    <d v="1899-12-30T00:11:46"/>
    <n v="32"/>
    <x v="1093"/>
    <n v="5.4781762184216723E-2"/>
    <x v="0"/>
  </r>
  <r>
    <s v="e31d39"/>
    <n v="4"/>
    <n v="3"/>
    <s v="f"/>
    <s v="03bd23"/>
    <d v="1899-12-30T00:11:46"/>
    <n v="10"/>
    <x v="656"/>
    <n v="3.423860136513545E-2"/>
    <x v="0"/>
  </r>
  <r>
    <s v="d5e9a6"/>
    <n v="3"/>
    <n v="3"/>
    <s v="f"/>
    <s v="03bd23"/>
    <d v="1899-12-30T00:11:46"/>
    <n v="23"/>
    <x v="959"/>
    <n v="5.9061587354858655E-2"/>
    <x v="0"/>
  </r>
  <r>
    <s v="72f5d4"/>
    <n v="1"/>
    <n v="3"/>
    <s v="f"/>
    <s v="03bd23"/>
    <d v="1899-12-30T00:11:46"/>
    <n v="19"/>
    <x v="824"/>
    <n v="1.6263335648439341E-2"/>
    <x v="0"/>
  </r>
  <r>
    <s v="c8d436"/>
    <n v="5"/>
    <n v="3"/>
    <s v="f"/>
    <s v="03bd23"/>
    <d v="1899-12-30T00:11:46"/>
    <n v="10"/>
    <x v="674"/>
    <n v="4.2798251706419314E-2"/>
    <x v="1"/>
  </r>
  <r>
    <s v="2a2353"/>
    <n v="2"/>
    <n v="3"/>
    <s v="f"/>
    <s v="03bd23"/>
    <d v="1899-12-30T00:11:46"/>
    <n v="57"/>
    <x v="657"/>
    <n v="9.758001389063603E-2"/>
    <x v="1"/>
  </r>
  <r>
    <s v="f084eb"/>
    <n v="1"/>
    <n v="3"/>
    <s v="f"/>
    <s v="03bd23"/>
    <d v="1899-12-30T00:11:46"/>
    <n v="36"/>
    <x v="899"/>
    <n v="3.0814741228621913E-2"/>
    <x v="1"/>
  </r>
  <r>
    <s v="e83aa3"/>
    <n v="5"/>
    <n v="8"/>
    <s v="f"/>
    <s v="6d6259"/>
    <d v="1899-12-30T00:29:57"/>
    <n v="32"/>
    <x v="370"/>
    <n v="0.12989490002443141"/>
    <x v="0"/>
  </r>
  <r>
    <s v="9ec847"/>
    <n v="4"/>
    <n v="8"/>
    <s v="f"/>
    <s v="6d6259"/>
    <d v="1899-12-30T00:29:57"/>
    <n v="54"/>
    <x v="377"/>
    <n v="0.1753581150329824"/>
    <x v="0"/>
  </r>
  <r>
    <s v="c8d436"/>
    <n v="4"/>
    <n v="8"/>
    <s v="f"/>
    <s v="6d6259"/>
    <d v="1899-12-30T00:29:57"/>
    <n v="10"/>
    <x v="384"/>
    <n v="3.2473725006107852E-2"/>
    <x v="1"/>
  </r>
  <r>
    <s v="2a2353"/>
    <n v="5"/>
    <n v="8"/>
    <s v="f"/>
    <s v="6d6259"/>
    <d v="1899-12-30T00:29:57"/>
    <n v="57"/>
    <x v="479"/>
    <n v="0.23137529066851845"/>
    <x v="1"/>
  </r>
  <r>
    <s v="b9a74d"/>
    <n v="3"/>
    <n v="8"/>
    <s v="f"/>
    <s v="6d6259"/>
    <d v="1899-12-30T00:29:57"/>
    <n v="17"/>
    <x v="480"/>
    <n v="4.1403999382787514E-2"/>
    <x v="1"/>
  </r>
  <r>
    <s v="2feb6b"/>
    <n v="3"/>
    <n v="8"/>
    <s v="f"/>
    <s v="6d6259"/>
    <d v="1899-12-30T00:29:57"/>
    <n v="29"/>
    <x v="1116"/>
    <n v="7.0630351888284593E-2"/>
    <x v="1"/>
  </r>
  <r>
    <s v="c4a632"/>
    <n v="3"/>
    <n v="3"/>
    <s v="t"/>
    <s v="42b808"/>
    <d v="1899-12-30T00:32:53"/>
    <n v="13"/>
    <x v="989"/>
    <n v="3.3382636331007062E-2"/>
    <x v="0"/>
  </r>
  <r>
    <s v="e83aa3"/>
    <n v="4"/>
    <n v="3"/>
    <s v="t"/>
    <s v="42b808"/>
    <d v="1899-12-30T00:32:53"/>
    <n v="32"/>
    <x v="990"/>
    <n v="0.10956352436843345"/>
    <x v="0"/>
  </r>
  <r>
    <s v="5d267b"/>
    <n v="3"/>
    <n v="3"/>
    <s v="t"/>
    <s v="42b808"/>
    <d v="1899-12-30T00:32:53"/>
    <n v="40"/>
    <x v="826"/>
    <n v="0.10271580409540636"/>
    <x v="1"/>
  </r>
  <r>
    <s v="c8d436"/>
    <n v="4"/>
    <n v="3"/>
    <s v="t"/>
    <s v="42b808"/>
    <d v="1899-12-30T00:32:53"/>
    <n v="10"/>
    <x v="656"/>
    <n v="3.423860136513545E-2"/>
    <x v="1"/>
  </r>
  <r>
    <s v="b9a74d"/>
    <n v="2"/>
    <n v="3"/>
    <s v="t"/>
    <s v="42b808"/>
    <d v="1899-12-30T00:32:53"/>
    <n v="17"/>
    <x v="335"/>
    <n v="2.910281116036513E-2"/>
    <x v="1"/>
  </r>
  <r>
    <s v="2feb6b"/>
    <n v="3"/>
    <n v="3"/>
    <s v="t"/>
    <s v="42b808"/>
    <d v="1899-12-30T00:32:53"/>
    <n v="29"/>
    <x v="675"/>
    <n v="7.4468957969169608E-2"/>
    <x v="1"/>
  </r>
  <r>
    <s v="e31d39"/>
    <n v="4"/>
    <n v="12"/>
    <s v="t"/>
    <s v="bb3eb2"/>
    <d v="1899-12-30T00:18:29"/>
    <n v="10"/>
    <x v="482"/>
    <n v="3.1061823918885775E-2"/>
    <x v="0"/>
  </r>
  <r>
    <s v="72f5d4"/>
    <n v="5"/>
    <n v="12"/>
    <s v="t"/>
    <s v="bb3eb2"/>
    <d v="1899-12-30T00:18:29"/>
    <n v="19"/>
    <x v="776"/>
    <n v="7.3771831807353708E-2"/>
    <x v="0"/>
  </r>
  <r>
    <s v="9ec847"/>
    <n v="5"/>
    <n v="12"/>
    <s v="t"/>
    <s v="bb3eb2"/>
    <d v="1899-12-30T00:18:29"/>
    <n v="54"/>
    <x v="1096"/>
    <n v="0.20966731145247897"/>
    <x v="0"/>
  </r>
  <r>
    <s v="5d267b"/>
    <n v="5"/>
    <n v="12"/>
    <s v="t"/>
    <s v="bb3eb2"/>
    <d v="1899-12-30T00:18:29"/>
    <n v="40"/>
    <x v="315"/>
    <n v="0.15530911959442886"/>
    <x v="1"/>
  </r>
  <r>
    <s v="2a2353"/>
    <n v="1"/>
    <n v="12"/>
    <s v="t"/>
    <s v="bb3eb2"/>
    <d v="1899-12-30T00:18:29"/>
    <n v="57"/>
    <x v="263"/>
    <n v="4.4263099084412227E-2"/>
    <x v="1"/>
  </r>
  <r>
    <s v="b9a74d"/>
    <n v="1"/>
    <n v="12"/>
    <s v="t"/>
    <s v="bb3eb2"/>
    <d v="1899-12-30T00:18:29"/>
    <n v="17"/>
    <x v="778"/>
    <n v="1.3201275165526454E-2"/>
    <x v="1"/>
  </r>
  <r>
    <s v="2feb6b"/>
    <n v="5"/>
    <n v="12"/>
    <s v="t"/>
    <s v="bb3eb2"/>
    <d v="1899-12-30T00:18:29"/>
    <n v="29"/>
    <x v="135"/>
    <n v="0.11259911170596093"/>
    <x v="1"/>
  </r>
  <r>
    <s v="c4a632"/>
    <n v="5"/>
    <n v="17"/>
    <s v="t"/>
    <s v="1414a1"/>
    <d v="1899-12-30T00:15:47"/>
    <n v="13"/>
    <x v="790"/>
    <n v="4.7607539784769531E-2"/>
    <x v="0"/>
  </r>
  <r>
    <s v="e83aa3"/>
    <n v="1"/>
    <n v="17"/>
    <s v="t"/>
    <s v="1414a1"/>
    <d v="1899-12-30T00:15:47"/>
    <n v="32"/>
    <x v="284"/>
    <n v="2.3437558047886536E-2"/>
    <x v="0"/>
  </r>
  <r>
    <s v="72f5d4"/>
    <n v="5"/>
    <n v="17"/>
    <s v="t"/>
    <s v="1414a1"/>
    <d v="1899-12-30T00:15:47"/>
    <n v="19"/>
    <x v="907"/>
    <n v="6.9580250454663151E-2"/>
    <x v="0"/>
  </r>
  <r>
    <s v="9ec847"/>
    <n v="2"/>
    <n v="17"/>
    <s v="t"/>
    <s v="1414a1"/>
    <d v="1899-12-30T00:15:47"/>
    <n v="54"/>
    <x v="608"/>
    <n v="7.9101758411617068E-2"/>
    <x v="0"/>
  </r>
  <r>
    <s v="5d267b"/>
    <n v="5"/>
    <n v="17"/>
    <s v="t"/>
    <s v="1414a1"/>
    <d v="1899-12-30T00:15:47"/>
    <n v="40"/>
    <x v="833"/>
    <n v="0.14648473779929086"/>
    <x v="1"/>
  </r>
  <r>
    <s v="2feb6b"/>
    <n v="4"/>
    <n v="17"/>
    <s v="t"/>
    <s v="1414a1"/>
    <d v="1899-12-30T00:15:47"/>
    <n v="29"/>
    <x v="932"/>
    <n v="8.4961147923588706E-2"/>
    <x v="1"/>
  </r>
  <r>
    <s v="72f5d4"/>
    <n v="2"/>
    <n v="2"/>
    <s v="t"/>
    <s v="80a785"/>
    <d v="1899-12-30T00:52:10"/>
    <n v="19"/>
    <x v="646"/>
    <n v="3.2861997805093933E-2"/>
    <x v="0"/>
  </r>
  <r>
    <s v="5d267b"/>
    <n v="1"/>
    <n v="2"/>
    <s v="t"/>
    <s v="80a785"/>
    <d v="1899-12-30T00:52:10"/>
    <n v="40"/>
    <x v="175"/>
    <n v="3.4591576636940978E-2"/>
    <x v="1"/>
  </r>
  <r>
    <s v="b9a74d"/>
    <n v="3"/>
    <n v="2"/>
    <s v="t"/>
    <s v="80a785"/>
    <d v="1899-12-30T00:52:10"/>
    <n v="17"/>
    <x v="648"/>
    <n v="4.410426021209974E-2"/>
    <x v="1"/>
  </r>
  <r>
    <s v="2feb6b"/>
    <n v="4"/>
    <n v="2"/>
    <s v="t"/>
    <s v="80a785"/>
    <d v="1899-12-30T00:52:10"/>
    <n v="29"/>
    <x v="978"/>
    <n v="0.10031557224712882"/>
    <x v="1"/>
  </r>
  <r>
    <s v="c4a632"/>
    <n v="3"/>
    <n v="22"/>
    <s v="t"/>
    <s v="1c09b9"/>
    <d v="1899-12-30T00:15:40"/>
    <n v="13"/>
    <x v="165"/>
    <n v="2.6843769420809807E-2"/>
    <x v="0"/>
  </r>
  <r>
    <s v="e83aa3"/>
    <n v="3"/>
    <n v="22"/>
    <s v="t"/>
    <s v="1c09b9"/>
    <d v="1899-12-30T00:15:40"/>
    <n v="32"/>
    <x v="1005"/>
    <n v="6.6076970881993366E-2"/>
    <x v="0"/>
  </r>
  <r>
    <s v="e31d39"/>
    <n v="5"/>
    <n v="22"/>
    <s v="t"/>
    <s v="1c09b9"/>
    <d v="1899-12-30T00:15:40"/>
    <n v="10"/>
    <x v="150"/>
    <n v="3.4415089001038214E-2"/>
    <x v="0"/>
  </r>
  <r>
    <s v="d5e9a6"/>
    <n v="1"/>
    <n v="22"/>
    <s v="t"/>
    <s v="1c09b9"/>
    <d v="1899-12-30T00:15:40"/>
    <n v="23"/>
    <x v="1087"/>
    <n v="1.5830940940477579E-2"/>
    <x v="0"/>
  </r>
  <r>
    <s v="72f5d4"/>
    <n v="2"/>
    <n v="22"/>
    <s v="t"/>
    <s v="1c09b9"/>
    <d v="1899-12-30T00:15:40"/>
    <n v="19"/>
    <x v="933"/>
    <n v="2.6155467640789045E-2"/>
    <x v="0"/>
  </r>
  <r>
    <s v="c8d436"/>
    <n v="5"/>
    <n v="22"/>
    <s v="t"/>
    <s v="1c09b9"/>
    <d v="1899-12-30T00:15:40"/>
    <n v="10"/>
    <x v="150"/>
    <n v="3.4415089001038214E-2"/>
    <x v="1"/>
  </r>
  <r>
    <s v="2a2353"/>
    <n v="5"/>
    <n v="22"/>
    <s v="t"/>
    <s v="1c09b9"/>
    <d v="1899-12-30T00:15:40"/>
    <n v="57"/>
    <x v="151"/>
    <n v="0.19616600730591785"/>
    <x v="1"/>
  </r>
  <r>
    <s v="f084eb"/>
    <n v="3"/>
    <n v="22"/>
    <s v="t"/>
    <s v="1c09b9"/>
    <d v="1899-12-30T00:15:40"/>
    <n v="36"/>
    <x v="1088"/>
    <n v="7.4336592242242552E-2"/>
    <x v="1"/>
  </r>
  <r>
    <s v="b9a74d"/>
    <n v="2"/>
    <n v="22"/>
    <s v="t"/>
    <s v="1c09b9"/>
    <d v="1899-12-30T00:15:40"/>
    <n v="17"/>
    <x v="244"/>
    <n v="2.3402260520705983E-2"/>
    <x v="1"/>
  </r>
  <r>
    <s v="c4a632"/>
    <n v="2"/>
    <n v="8"/>
    <s v="f"/>
    <s v="74798b"/>
    <d v="1899-12-30T00:55:27"/>
    <n v="13"/>
    <x v="317"/>
    <n v="2.1107921253970107E-2"/>
    <x v="0"/>
  </r>
  <r>
    <s v="e83aa3"/>
    <n v="2"/>
    <n v="8"/>
    <s v="f"/>
    <s v="74798b"/>
    <d v="1899-12-30T00:55:27"/>
    <n v="32"/>
    <x v="811"/>
    <n v="5.1957960009772569E-2"/>
    <x v="0"/>
  </r>
  <r>
    <s v="d5e9a6"/>
    <n v="4"/>
    <n v="8"/>
    <s v="f"/>
    <s v="74798b"/>
    <d v="1899-12-30T00:55:27"/>
    <n v="23"/>
    <x v="669"/>
    <n v="7.4689567514048066E-2"/>
    <x v="0"/>
  </r>
  <r>
    <s v="b9a74d"/>
    <n v="3"/>
    <n v="8"/>
    <s v="f"/>
    <s v="74798b"/>
    <d v="1899-12-30T00:55:27"/>
    <n v="17"/>
    <x v="480"/>
    <n v="4.1403999382787514E-2"/>
    <x v="1"/>
  </r>
  <r>
    <s v="2feb6b"/>
    <n v="3"/>
    <n v="8"/>
    <s v="f"/>
    <s v="74798b"/>
    <d v="1899-12-30T00:55:27"/>
    <n v="29"/>
    <x v="1116"/>
    <n v="7.0630351888284593E-2"/>
    <x v="1"/>
  </r>
  <r>
    <s v="e83aa3"/>
    <n v="4"/>
    <n v="9"/>
    <s v="f"/>
    <s v="ba3c30"/>
    <d v="1899-12-30T00:33:58"/>
    <n v="32"/>
    <x v="1142"/>
    <n v="0.10278639914976746"/>
    <x v="0"/>
  </r>
  <r>
    <s v="d5e9a6"/>
    <n v="5"/>
    <n v="9"/>
    <s v="f"/>
    <s v="ba3c30"/>
    <d v="1899-12-30T00:33:58"/>
    <n v="23"/>
    <x v="571"/>
    <n v="9.2347155486119215E-2"/>
    <x v="0"/>
  </r>
  <r>
    <s v="2a2353"/>
    <n v="4"/>
    <n v="9"/>
    <s v="f"/>
    <s v="ba3c30"/>
    <d v="1899-12-30T00:33:58"/>
    <n v="57"/>
    <x v="80"/>
    <n v="0.18308827348552331"/>
    <x v="1"/>
  </r>
  <r>
    <s v="c4a632"/>
    <n v="1"/>
    <n v="17"/>
    <s v="t"/>
    <s v="20a328"/>
    <d v="1899-12-30T00:41:10"/>
    <n v="13"/>
    <x v="1102"/>
    <n v="9.5215079569539052E-3"/>
    <x v="0"/>
  </r>
  <r>
    <s v="d5e9a6"/>
    <n v="2"/>
    <n v="17"/>
    <s v="t"/>
    <s v="20a328"/>
    <d v="1899-12-30T00:41:10"/>
    <n v="23"/>
    <x v="1023"/>
    <n v="3.3691489693836896E-2"/>
    <x v="0"/>
  </r>
  <r>
    <s v="c8d436"/>
    <n v="4"/>
    <n v="17"/>
    <s v="t"/>
    <s v="20a328"/>
    <d v="1899-12-30T00:41:10"/>
    <n v="10"/>
    <x v="285"/>
    <n v="2.9296947559858171E-2"/>
    <x v="1"/>
  </r>
  <r>
    <s v="2a2353"/>
    <n v="5"/>
    <n v="17"/>
    <s v="t"/>
    <s v="20a328"/>
    <d v="1899-12-30T00:41:10"/>
    <n v="57"/>
    <x v="1030"/>
    <n v="0.20874075136398945"/>
    <x v="1"/>
  </r>
  <r>
    <s v="b9a74d"/>
    <n v="1"/>
    <n v="17"/>
    <s v="t"/>
    <s v="20a328"/>
    <d v="1899-12-30T00:41:10"/>
    <n v="17"/>
    <x v="1024"/>
    <n v="1.2451202712939723E-2"/>
    <x v="1"/>
  </r>
  <r>
    <s v="c4a632"/>
    <n v="3"/>
    <n v="20"/>
    <s v="f"/>
    <s v="eeb94e"/>
    <d v="1899-12-30T00:44:07"/>
    <n v="13"/>
    <x v="241"/>
    <n v="2.7532071200830573E-2"/>
    <x v="0"/>
  </r>
  <r>
    <s v="e31d39"/>
    <n v="1"/>
    <n v="20"/>
    <s v="f"/>
    <s v="eeb94e"/>
    <d v="1899-12-30T00:44:07"/>
    <n v="10"/>
    <x v="1056"/>
    <n v="7.0595054361104028E-3"/>
    <x v="0"/>
  </r>
  <r>
    <s v="d5e9a6"/>
    <n v="2"/>
    <n v="20"/>
    <s v="f"/>
    <s v="eeb94e"/>
    <d v="1899-12-30T00:44:07"/>
    <n v="23"/>
    <x v="384"/>
    <n v="3.2473725006107852E-2"/>
    <x v="0"/>
  </r>
  <r>
    <s v="5d267b"/>
    <n v="5"/>
    <n v="20"/>
    <s v="f"/>
    <s v="eeb94e"/>
    <d v="1899-12-30T00:44:07"/>
    <n v="40"/>
    <x v="41"/>
    <n v="0.14119010872220805"/>
    <x v="1"/>
  </r>
  <r>
    <s v="c8d436"/>
    <n v="1"/>
    <n v="20"/>
    <s v="f"/>
    <s v="eeb94e"/>
    <d v="1899-12-30T00:44:07"/>
    <n v="10"/>
    <x v="1056"/>
    <n v="7.0595054361104028E-3"/>
    <x v="1"/>
  </r>
  <r>
    <s v="2a2353"/>
    <n v="1"/>
    <n v="20"/>
    <s v="f"/>
    <s v="eeb94e"/>
    <d v="1899-12-30T00:44:07"/>
    <n v="57"/>
    <x v="901"/>
    <n v="4.0239180985829293E-2"/>
    <x v="1"/>
  </r>
  <r>
    <s v="f084eb"/>
    <n v="3"/>
    <n v="20"/>
    <s v="f"/>
    <s v="eeb94e"/>
    <d v="1899-12-30T00:44:07"/>
    <n v="36"/>
    <x v="756"/>
    <n v="7.6242658709992361E-2"/>
    <x v="1"/>
  </r>
  <r>
    <s v="c4a632"/>
    <n v="3"/>
    <n v="5"/>
    <s v="f"/>
    <s v="4c4d74"/>
    <d v="1899-12-30T00:07:25"/>
    <n v="13"/>
    <x v="456"/>
    <n v="3.2694334550986304E-2"/>
    <x v="0"/>
  </r>
  <r>
    <s v="e31d39"/>
    <n v="1"/>
    <n v="5"/>
    <s v="f"/>
    <s v="4c4d74"/>
    <d v="1899-12-30T00:07:25"/>
    <n v="10"/>
    <x v="534"/>
    <n v="8.3831627053811038E-3"/>
    <x v="0"/>
  </r>
  <r>
    <s v="5d267b"/>
    <n v="3"/>
    <n v="5"/>
    <s v="f"/>
    <s v="4c4d74"/>
    <d v="1899-12-30T00:07:25"/>
    <n v="40"/>
    <x v="546"/>
    <n v="0.10059795246457323"/>
    <x v="1"/>
  </r>
  <r>
    <s v="e83aa3"/>
    <n v="5"/>
    <n v="15"/>
    <s v="f"/>
    <s v="2ad393"/>
    <d v="1899-12-30T00:23:55"/>
    <n v="32"/>
    <x v="594"/>
    <n v="0.12001159241387685"/>
    <x v="0"/>
  </r>
  <r>
    <s v="e31d39"/>
    <n v="4"/>
    <n v="15"/>
    <s v="f"/>
    <s v="2ad393"/>
    <d v="1899-12-30T00:23:55"/>
    <n v="10"/>
    <x v="64"/>
    <n v="3.0002898103469212E-2"/>
    <x v="0"/>
  </r>
  <r>
    <s v="d5e9a6"/>
    <n v="2"/>
    <n v="15"/>
    <s v="f"/>
    <s v="2ad393"/>
    <d v="1899-12-30T00:23:55"/>
    <n v="23"/>
    <x v="630"/>
    <n v="3.4503332818989596E-2"/>
    <x v="0"/>
  </r>
  <r>
    <s v="5d267b"/>
    <n v="4"/>
    <n v="15"/>
    <s v="f"/>
    <s v="2ad393"/>
    <d v="1899-12-30T00:23:55"/>
    <n v="40"/>
    <x v="594"/>
    <n v="0.12001159241387685"/>
    <x v="1"/>
  </r>
  <r>
    <s v="c8d436"/>
    <n v="3"/>
    <n v="15"/>
    <s v="f"/>
    <s v="2ad393"/>
    <d v="1899-12-30T00:23:55"/>
    <n v="10"/>
    <x v="595"/>
    <n v="2.2502173577601911E-2"/>
    <x v="1"/>
  </r>
  <r>
    <s v="2a2353"/>
    <n v="4"/>
    <n v="15"/>
    <s v="f"/>
    <s v="2ad393"/>
    <d v="1899-12-30T00:23:55"/>
    <n v="57"/>
    <x v="171"/>
    <n v="0.17101651918977451"/>
    <x v="1"/>
  </r>
  <r>
    <s v="f084eb"/>
    <n v="3"/>
    <n v="15"/>
    <s v="f"/>
    <s v="2ad393"/>
    <d v="1899-12-30T00:23:55"/>
    <n v="36"/>
    <x v="565"/>
    <n v="8.1007824879366877E-2"/>
    <x v="1"/>
  </r>
  <r>
    <s v="2feb6b"/>
    <n v="1"/>
    <n v="15"/>
    <s v="f"/>
    <s v="2ad393"/>
    <d v="1899-12-30T00:23:55"/>
    <n v="29"/>
    <x v="566"/>
    <n v="2.1752101125015178E-2"/>
    <x v="1"/>
  </r>
  <r>
    <s v="e31d39"/>
    <n v="2"/>
    <n v="18"/>
    <s v="t"/>
    <s v="fa233b"/>
    <d v="1899-12-30T00:12:04"/>
    <n v="10"/>
    <x v="104"/>
    <n v="1.4471986144026328E-2"/>
    <x v="0"/>
  </r>
  <r>
    <s v="d5e9a6"/>
    <n v="5"/>
    <n v="18"/>
    <s v="t"/>
    <s v="fa233b"/>
    <d v="1899-12-30T00:12:04"/>
    <n v="23"/>
    <x v="991"/>
    <n v="8.3213920328151378E-2"/>
    <x v="0"/>
  </r>
  <r>
    <s v="72f5d4"/>
    <n v="1"/>
    <n v="18"/>
    <s v="t"/>
    <s v="fa233b"/>
    <d v="1899-12-30T00:12:04"/>
    <n v="19"/>
    <x v="308"/>
    <n v="1.3748386836825012E-2"/>
    <x v="0"/>
  </r>
  <r>
    <s v="c8d436"/>
    <n v="5"/>
    <n v="18"/>
    <s v="t"/>
    <s v="fa233b"/>
    <d v="1899-12-30T00:12:04"/>
    <n v="10"/>
    <x v="208"/>
    <n v="3.6179965360065812E-2"/>
    <x v="1"/>
  </r>
  <r>
    <s v="2a2353"/>
    <n v="1"/>
    <n v="18"/>
    <s v="t"/>
    <s v="fa233b"/>
    <d v="1899-12-30T00:12:04"/>
    <n v="57"/>
    <x v="106"/>
    <n v="4.1245160510475033E-2"/>
    <x v="1"/>
  </r>
  <r>
    <s v="b9a74d"/>
    <n v="3"/>
    <n v="18"/>
    <s v="t"/>
    <s v="fa233b"/>
    <d v="1899-12-30T00:12:04"/>
    <n v="17"/>
    <x v="110"/>
    <n v="3.690356466726713E-2"/>
    <x v="1"/>
  </r>
  <r>
    <s v="2feb6b"/>
    <n v="1"/>
    <n v="18"/>
    <s v="t"/>
    <s v="fa233b"/>
    <d v="1899-12-30T00:12:04"/>
    <n v="29"/>
    <x v="985"/>
    <n v="2.0984379908838176E-2"/>
    <x v="1"/>
  </r>
  <r>
    <s v="d5e9a6"/>
    <n v="4"/>
    <n v="5"/>
    <s v="f"/>
    <s v="412e2f"/>
    <d v="1899-12-30T00:19:45"/>
    <n v="23"/>
    <x v="1015"/>
    <n v="7.7125096889506153E-2"/>
    <x v="0"/>
  </r>
  <r>
    <s v="5d267b"/>
    <n v="5"/>
    <n v="5"/>
    <s v="f"/>
    <s v="412e2f"/>
    <d v="1899-12-30T00:19:45"/>
    <n v="40"/>
    <x v="57"/>
    <n v="0.16766325410762206"/>
    <x v="1"/>
  </r>
  <r>
    <s v="c8d436"/>
    <n v="2"/>
    <n v="5"/>
    <s v="f"/>
    <s v="412e2f"/>
    <d v="1899-12-30T00:19:45"/>
    <n v="10"/>
    <x v="272"/>
    <n v="1.6766325410762208E-2"/>
    <x v="1"/>
  </r>
  <r>
    <s v="2feb6b"/>
    <n v="2"/>
    <n v="5"/>
    <s v="f"/>
    <s v="412e2f"/>
    <d v="1899-12-30T00:19:45"/>
    <n v="29"/>
    <x v="1152"/>
    <n v="4.8622343691210393E-2"/>
    <x v="1"/>
  </r>
  <r>
    <s v="c4a632"/>
    <n v="4"/>
    <n v="20"/>
    <s v="f"/>
    <s v="3205c0"/>
    <d v="1899-12-30T00:06:23"/>
    <n v="13"/>
    <x v="386"/>
    <n v="3.6709428267774097E-2"/>
    <x v="0"/>
  </r>
  <r>
    <s v="e83aa3"/>
    <n v="3"/>
    <n v="20"/>
    <s v="f"/>
    <s v="3205c0"/>
    <d v="1899-12-30T00:06:23"/>
    <n v="32"/>
    <x v="1163"/>
    <n v="6.7771252186659872E-2"/>
    <x v="0"/>
  </r>
  <r>
    <s v="e31d39"/>
    <n v="2"/>
    <n v="20"/>
    <s v="f"/>
    <s v="3205c0"/>
    <d v="1899-12-30T00:06:23"/>
    <n v="10"/>
    <x v="125"/>
    <n v="1.4119010872220806E-2"/>
    <x v="0"/>
  </r>
  <r>
    <s v="72f5d4"/>
    <n v="1"/>
    <n v="20"/>
    <s v="f"/>
    <s v="3205c0"/>
    <d v="1899-12-30T00:06:23"/>
    <n v="19"/>
    <x v="1055"/>
    <n v="1.3413060328609767E-2"/>
    <x v="0"/>
  </r>
  <r>
    <s v="2a2353"/>
    <n v="4"/>
    <n v="20"/>
    <s v="f"/>
    <s v="3205c0"/>
    <d v="1899-12-30T00:06:23"/>
    <n v="57"/>
    <x v="42"/>
    <n v="0.16095672394331717"/>
    <x v="1"/>
  </r>
  <r>
    <s v="2feb6b"/>
    <n v="3"/>
    <n v="20"/>
    <s v="f"/>
    <s v="3205c0"/>
    <d v="1899-12-30T00:06:23"/>
    <n v="29"/>
    <x v="903"/>
    <n v="6.1417697294160509E-2"/>
    <x v="1"/>
  </r>
  <r>
    <s v="e31d39"/>
    <n v="2"/>
    <n v="23"/>
    <s v="t"/>
    <s v="59fbf3"/>
    <d v="1899-12-30T00:02:20"/>
    <n v="10"/>
    <x v="161"/>
    <n v="1.3589547964512526E-2"/>
    <x v="0"/>
  </r>
  <r>
    <s v="d5e9a6"/>
    <n v="3"/>
    <n v="23"/>
    <s v="t"/>
    <s v="59fbf3"/>
    <d v="1899-12-30T00:02:20"/>
    <n v="23"/>
    <x v="1049"/>
    <n v="4.688394047756822E-2"/>
    <x v="0"/>
  </r>
  <r>
    <s v="72f5d4"/>
    <n v="2"/>
    <n v="23"/>
    <s v="t"/>
    <s v="59fbf3"/>
    <d v="1899-12-30T00:02:20"/>
    <n v="19"/>
    <x v="1108"/>
    <n v="2.58201411325738E-2"/>
    <x v="0"/>
  </r>
  <r>
    <s v="5d267b"/>
    <n v="2"/>
    <n v="23"/>
    <s v="t"/>
    <s v="59fbf3"/>
    <d v="1899-12-30T00:02:20"/>
    <n v="40"/>
    <x v="626"/>
    <n v="5.4358191858050103E-2"/>
    <x v="1"/>
  </r>
  <r>
    <s v="2feb6b"/>
    <n v="2"/>
    <n v="23"/>
    <s v="t"/>
    <s v="59fbf3"/>
    <d v="1899-12-30T00:02:20"/>
    <n v="29"/>
    <x v="20"/>
    <n v="3.940968909708633E-2"/>
    <x v="1"/>
  </r>
  <r>
    <s v="e83aa3"/>
    <n v="1"/>
    <n v="18"/>
    <s v="t"/>
    <s v="49c5ec"/>
    <d v="1899-12-30T00:18:18"/>
    <n v="32"/>
    <x v="103"/>
    <n v="2.315517783044212E-2"/>
    <x v="0"/>
  </r>
  <r>
    <s v="e31d39"/>
    <n v="1"/>
    <n v="18"/>
    <s v="t"/>
    <s v="49c5ec"/>
    <d v="1899-12-30T00:18:18"/>
    <n v="10"/>
    <x v="211"/>
    <n v="7.2359930720131641E-3"/>
    <x v="0"/>
  </r>
  <r>
    <s v="5d267b"/>
    <n v="3"/>
    <n v="18"/>
    <s v="t"/>
    <s v="49c5ec"/>
    <d v="1899-12-30T00:18:18"/>
    <n v="40"/>
    <x v="970"/>
    <n v="8.6831916864157963E-2"/>
    <x v="1"/>
  </r>
  <r>
    <s v="c8d436"/>
    <n v="2"/>
    <n v="18"/>
    <s v="t"/>
    <s v="49c5ec"/>
    <d v="1899-12-30T00:18:18"/>
    <n v="10"/>
    <x v="104"/>
    <n v="1.4471986144026328E-2"/>
    <x v="1"/>
  </r>
  <r>
    <s v="2a2353"/>
    <n v="4"/>
    <n v="18"/>
    <s v="t"/>
    <s v="49c5ec"/>
    <d v="1899-12-30T00:18:18"/>
    <n v="57"/>
    <x v="888"/>
    <n v="0.16498064204190013"/>
    <x v="1"/>
  </r>
  <r>
    <s v="f084eb"/>
    <n v="5"/>
    <n v="18"/>
    <s v="t"/>
    <s v="49c5ec"/>
    <d v="1899-12-30T00:18:18"/>
    <n v="36"/>
    <x v="583"/>
    <n v="0.13024787529623694"/>
    <x v="1"/>
  </r>
  <r>
    <s v="b9a74d"/>
    <n v="2"/>
    <n v="18"/>
    <s v="t"/>
    <s v="49c5ec"/>
    <d v="1899-12-30T00:18:18"/>
    <n v="17"/>
    <x v="971"/>
    <n v="2.4602376444844757E-2"/>
    <x v="1"/>
  </r>
  <r>
    <s v="2feb6b"/>
    <n v="4"/>
    <n v="18"/>
    <s v="t"/>
    <s v="49c5ec"/>
    <d v="1899-12-30T00:18:18"/>
    <n v="29"/>
    <x v="592"/>
    <n v="8.3937519635352703E-2"/>
    <x v="1"/>
  </r>
  <r>
    <s v="e31d39"/>
    <n v="4"/>
    <n v="0"/>
    <s v="t"/>
    <s v="a7a569"/>
    <d v="1899-12-30T00:33:55"/>
    <n v="10"/>
    <x v="39"/>
    <n v="3.5297527180552013E-2"/>
    <x v="0"/>
  </r>
  <r>
    <s v="9ec847"/>
    <n v="1"/>
    <n v="0"/>
    <s v="t"/>
    <s v="a7a569"/>
    <d v="1899-12-30T00:33:55"/>
    <n v="54"/>
    <x v="1073"/>
    <n v="4.7651661693745219E-2"/>
    <x v="0"/>
  </r>
  <r>
    <s v="5d267b"/>
    <n v="2"/>
    <n v="0"/>
    <s v="t"/>
    <s v="a7a569"/>
    <d v="1899-12-30T00:33:55"/>
    <n v="40"/>
    <x v="993"/>
    <n v="7.0595054361104026E-2"/>
    <x v="1"/>
  </r>
  <r>
    <s v="2a2353"/>
    <n v="3"/>
    <n v="0"/>
    <s v="t"/>
    <s v="a7a569"/>
    <d v="1899-12-30T00:33:55"/>
    <n v="57"/>
    <x v="218"/>
    <n v="0.15089692869685986"/>
    <x v="1"/>
  </r>
  <r>
    <s v="f084eb"/>
    <n v="1"/>
    <n v="0"/>
    <s v="t"/>
    <s v="a7a569"/>
    <d v="1899-12-30T00:33:55"/>
    <n v="36"/>
    <x v="69"/>
    <n v="3.1767774462496817E-2"/>
    <x v="1"/>
  </r>
  <r>
    <s v="b9a74d"/>
    <n v="5"/>
    <n v="0"/>
    <s v="t"/>
    <s v="a7a569"/>
    <d v="1899-12-30T00:33:55"/>
    <n v="17"/>
    <x v="972"/>
    <n v="7.5007245258673028E-2"/>
    <x v="1"/>
  </r>
  <r>
    <s v="2feb6b"/>
    <n v="5"/>
    <n v="0"/>
    <s v="t"/>
    <s v="a7a569"/>
    <d v="1899-12-30T00:33:55"/>
    <n v="29"/>
    <x v="709"/>
    <n v="0.12795353602950105"/>
    <x v="1"/>
  </r>
  <r>
    <s v="c4a632"/>
    <n v="4"/>
    <n v="21"/>
    <s v="t"/>
    <s v="16b38d"/>
    <d v="1899-12-30T00:50:04"/>
    <n v="13"/>
    <x v="710"/>
    <n v="3.6250560414426918E-2"/>
    <x v="0"/>
  </r>
  <r>
    <s v="e83aa3"/>
    <n v="4"/>
    <n v="21"/>
    <s v="t"/>
    <s v="16b38d"/>
    <d v="1899-12-30T00:50:04"/>
    <n v="32"/>
    <x v="1160"/>
    <n v="8.9232148712435497E-2"/>
    <x v="0"/>
  </r>
  <r>
    <s v="e31d39"/>
    <n v="2"/>
    <n v="21"/>
    <s v="t"/>
    <s v="16b38d"/>
    <d v="1899-12-30T00:50:04"/>
    <n v="10"/>
    <x v="5"/>
    <n v="1.3942523236318045E-2"/>
    <x v="0"/>
  </r>
  <r>
    <s v="72f5d4"/>
    <n v="3"/>
    <n v="21"/>
    <s v="t"/>
    <s v="16b38d"/>
    <d v="1899-12-30T00:50:04"/>
    <n v="19"/>
    <x v="6"/>
    <n v="3.9736191223506433E-2"/>
    <x v="0"/>
  </r>
  <r>
    <s v="9ec847"/>
    <n v="1"/>
    <n v="21"/>
    <s v="t"/>
    <s v="16b38d"/>
    <d v="1899-12-30T00:50:04"/>
    <n v="54"/>
    <x v="992"/>
    <n v="3.7644812738058725E-2"/>
    <x v="0"/>
  </r>
  <r>
    <s v="c8d436"/>
    <n v="1"/>
    <n v="21"/>
    <s v="t"/>
    <s v="16b38d"/>
    <d v="1899-12-30T00:50:04"/>
    <n v="10"/>
    <x v="979"/>
    <n v="6.9712616181590225E-3"/>
    <x v="1"/>
  </r>
  <r>
    <s v="2a2353"/>
    <n v="2"/>
    <n v="21"/>
    <s v="t"/>
    <s v="16b38d"/>
    <d v="1899-12-30T00:50:04"/>
    <n v="57"/>
    <x v="294"/>
    <n v="7.9472382447012865E-2"/>
    <x v="1"/>
  </r>
  <r>
    <s v="b9a74d"/>
    <n v="5"/>
    <n v="21"/>
    <s v="t"/>
    <s v="16b38d"/>
    <d v="1899-12-30T00:50:04"/>
    <n v="17"/>
    <x v="721"/>
    <n v="5.9255723754351695E-2"/>
    <x v="1"/>
  </r>
  <r>
    <s v="2feb6b"/>
    <n v="1"/>
    <n v="21"/>
    <s v="t"/>
    <s v="16b38d"/>
    <d v="1899-12-30T00:50:04"/>
    <n v="29"/>
    <x v="295"/>
    <n v="2.0216658692661166E-2"/>
    <x v="1"/>
  </r>
  <r>
    <s v="e83aa3"/>
    <n v="2"/>
    <n v="2"/>
    <s v="f"/>
    <s v="4f898a"/>
    <d v="1899-12-30T00:16:07"/>
    <n v="32"/>
    <x v="1020"/>
    <n v="5.5346522619105561E-2"/>
    <x v="0"/>
  </r>
  <r>
    <s v="e31d39"/>
    <n v="1"/>
    <n v="2"/>
    <s v="f"/>
    <s v="4f898a"/>
    <d v="1899-12-30T00:16:07"/>
    <n v="10"/>
    <x v="644"/>
    <n v="8.6478941592352445E-3"/>
    <x v="0"/>
  </r>
  <r>
    <s v="d5e9a6"/>
    <n v="3"/>
    <n v="2"/>
    <s v="f"/>
    <s v="4f898a"/>
    <d v="1899-12-30T00:16:07"/>
    <n v="23"/>
    <x v="957"/>
    <n v="5.967046969872318E-2"/>
    <x v="0"/>
  </r>
  <r>
    <s v="72f5d4"/>
    <n v="3"/>
    <n v="2"/>
    <s v="f"/>
    <s v="4f898a"/>
    <d v="1899-12-30T00:16:07"/>
    <n v="19"/>
    <x v="802"/>
    <n v="4.9292996707640889E-2"/>
    <x v="0"/>
  </r>
  <r>
    <s v="9ec847"/>
    <n v="3"/>
    <n v="2"/>
    <s v="f"/>
    <s v="4f898a"/>
    <d v="1899-12-30T00:16:07"/>
    <n v="54"/>
    <x v="176"/>
    <n v="0.14009588537961093"/>
    <x v="0"/>
  </r>
  <r>
    <s v="c8d436"/>
    <n v="5"/>
    <n v="2"/>
    <s v="f"/>
    <s v="4f898a"/>
    <d v="1899-12-30T00:16:07"/>
    <n v="10"/>
    <x v="297"/>
    <n v="4.3239470796176217E-2"/>
    <x v="1"/>
  </r>
  <r>
    <s v="2a2353"/>
    <n v="5"/>
    <n v="2"/>
    <s v="f"/>
    <s v="4f898a"/>
    <d v="1899-12-30T00:16:07"/>
    <n v="57"/>
    <x v="599"/>
    <n v="0.24646498353820445"/>
    <x v="1"/>
  </r>
  <r>
    <s v="b9a74d"/>
    <n v="2"/>
    <n v="2"/>
    <s v="f"/>
    <s v="4f898a"/>
    <d v="1899-12-30T00:16:07"/>
    <n v="17"/>
    <x v="844"/>
    <n v="2.9402840141399825E-2"/>
    <x v="1"/>
  </r>
  <r>
    <s v="2feb6b"/>
    <n v="2"/>
    <n v="2"/>
    <s v="f"/>
    <s v="4f898a"/>
    <d v="1899-12-30T00:16:07"/>
    <n v="29"/>
    <x v="1022"/>
    <n v="5.0157786123564412E-2"/>
    <x v="1"/>
  </r>
  <r>
    <s v="c4a632"/>
    <n v="4"/>
    <n v="21"/>
    <s v="t"/>
    <s v="c4d0c7"/>
    <d v="1899-12-30T00:22:05"/>
    <n v="13"/>
    <x v="710"/>
    <n v="3.6250560414426918E-2"/>
    <x v="0"/>
  </r>
  <r>
    <s v="e31d39"/>
    <n v="1"/>
    <n v="21"/>
    <s v="t"/>
    <s v="c4d0c7"/>
    <d v="1899-12-30T00:22:05"/>
    <n v="10"/>
    <x v="979"/>
    <n v="6.9712616181590225E-3"/>
    <x v="0"/>
  </r>
  <r>
    <s v="5d267b"/>
    <n v="1"/>
    <n v="21"/>
    <s v="t"/>
    <s v="c4d0c7"/>
    <d v="1899-12-30T00:22:05"/>
    <n v="40"/>
    <x v="577"/>
    <n v="2.788504647263609E-2"/>
    <x v="1"/>
  </r>
  <r>
    <s v="c4a632"/>
    <n v="3"/>
    <n v="8"/>
    <s v="t"/>
    <s v="b9e883"/>
    <d v="1899-12-30T00:44:56"/>
    <n v="13"/>
    <x v="722"/>
    <n v="3.1661881880955159E-2"/>
    <x v="0"/>
  </r>
  <r>
    <s v="e83aa3"/>
    <n v="3"/>
    <n v="8"/>
    <s v="t"/>
    <s v="b9e883"/>
    <d v="1899-12-30T00:44:56"/>
    <n v="32"/>
    <x v="947"/>
    <n v="7.7936940014658854E-2"/>
    <x v="0"/>
  </r>
  <r>
    <s v="9ec847"/>
    <n v="5"/>
    <n v="8"/>
    <s v="t"/>
    <s v="b9e883"/>
    <d v="1899-12-30T00:44:56"/>
    <n v="54"/>
    <x v="418"/>
    <n v="0.219197643791228"/>
    <x v="0"/>
  </r>
  <r>
    <s v="5d267b"/>
    <n v="2"/>
    <n v="8"/>
    <s v="t"/>
    <s v="b9e883"/>
    <d v="1899-12-30T00:44:56"/>
    <n v="40"/>
    <x v="40"/>
    <n v="6.4947450012215704E-2"/>
    <x v="1"/>
  </r>
  <r>
    <s v="f084eb"/>
    <n v="5"/>
    <n v="8"/>
    <s v="t"/>
    <s v="b9e883"/>
    <d v="1899-12-30T00:44:56"/>
    <n v="36"/>
    <x v="322"/>
    <n v="0.14613176252748533"/>
    <x v="1"/>
  </r>
  <r>
    <s v="b9a74d"/>
    <n v="3"/>
    <n v="8"/>
    <s v="t"/>
    <s v="b9e883"/>
    <d v="1899-12-30T00:44:56"/>
    <n v="17"/>
    <x v="480"/>
    <n v="4.1403999382787514E-2"/>
    <x v="1"/>
  </r>
  <r>
    <s v="c8d436"/>
    <n v="3"/>
    <n v="12"/>
    <s v="f"/>
    <s v="4ca300"/>
    <d v="1899-12-30T00:43:45"/>
    <n v="10"/>
    <x v="694"/>
    <n v="2.3296367939164328E-2"/>
    <x v="1"/>
  </r>
  <r>
    <s v="f084eb"/>
    <n v="2"/>
    <n v="12"/>
    <s v="f"/>
    <s v="4ca300"/>
    <d v="1899-12-30T00:43:45"/>
    <n v="36"/>
    <x v="134"/>
    <n v="5.5911283053994384E-2"/>
    <x v="1"/>
  </r>
  <r>
    <s v="c4a632"/>
    <n v="1"/>
    <n v="13"/>
    <s v="t"/>
    <s v="0c8f56"/>
    <d v="1899-12-30T00:38:12"/>
    <n v="13"/>
    <x v="83"/>
    <n v="9.9803758103010828E-3"/>
    <x v="0"/>
  </r>
  <r>
    <s v="e83aa3"/>
    <n v="5"/>
    <n v="13"/>
    <s v="t"/>
    <s v="0c8f56"/>
    <d v="1899-12-30T00:38:12"/>
    <n v="32"/>
    <x v="122"/>
    <n v="0.12283539458832099"/>
    <x v="0"/>
  </r>
  <r>
    <s v="d5e9a6"/>
    <n v="2"/>
    <n v="13"/>
    <s v="t"/>
    <s v="0c8f56"/>
    <d v="1899-12-30T00:38:12"/>
    <n v="23"/>
    <x v="120"/>
    <n v="3.5315175944142296E-2"/>
    <x v="0"/>
  </r>
  <r>
    <s v="72f5d4"/>
    <n v="4"/>
    <n v="13"/>
    <s v="t"/>
    <s v="0c8f56"/>
    <d v="1899-12-30T00:38:12"/>
    <n v="19"/>
    <x v="746"/>
    <n v="5.8346812429452478E-2"/>
    <x v="0"/>
  </r>
  <r>
    <s v="9ec847"/>
    <n v="1"/>
    <n v="13"/>
    <s v="t"/>
    <s v="0c8f56"/>
    <d v="1899-12-30T00:38:12"/>
    <n v="54"/>
    <x v="1107"/>
    <n v="4.1456945673558336E-2"/>
    <x v="0"/>
  </r>
  <r>
    <s v="c8d436"/>
    <n v="2"/>
    <n v="13"/>
    <s v="t"/>
    <s v="0c8f56"/>
    <d v="1899-12-30T00:38:12"/>
    <n v="10"/>
    <x v="624"/>
    <n v="1.5354424323540124E-2"/>
    <x v="1"/>
  </r>
  <r>
    <s v="2a2353"/>
    <n v="3"/>
    <n v="13"/>
    <s v="t"/>
    <s v="0c8f56"/>
    <d v="1899-12-30T00:38:12"/>
    <n v="57"/>
    <x v="1091"/>
    <n v="0.13128032796626807"/>
    <x v="1"/>
  </r>
  <r>
    <s v="b9a74d"/>
    <n v="5"/>
    <n v="13"/>
    <s v="t"/>
    <s v="0c8f56"/>
    <d v="1899-12-30T00:38:12"/>
    <n v="17"/>
    <x v="124"/>
    <n v="6.5256303375045538E-2"/>
    <x v="1"/>
  </r>
  <r>
    <s v="c4a632"/>
    <n v="5"/>
    <n v="11"/>
    <s v="t"/>
    <s v="a99e75"/>
    <d v="1899-12-30T00:58:53"/>
    <n v="13"/>
    <x v="21"/>
    <n v="5.1049048684873352E-2"/>
    <x v="0"/>
  </r>
  <r>
    <s v="e83aa3"/>
    <n v="4"/>
    <n v="11"/>
    <s v="t"/>
    <s v="a99e75"/>
    <d v="1899-12-30T00:58:53"/>
    <n v="32"/>
    <x v="807"/>
    <n v="0.10052735741021214"/>
    <x v="0"/>
  </r>
  <r>
    <s v="e31d39"/>
    <n v="1"/>
    <n v="11"/>
    <s v="t"/>
    <s v="a99e75"/>
    <d v="1899-12-30T00:58:53"/>
    <n v="10"/>
    <x v="349"/>
    <n v="7.8536997976728241E-3"/>
    <x v="0"/>
  </r>
  <r>
    <s v="9ec847"/>
    <n v="5"/>
    <n v="11"/>
    <s v="t"/>
    <s v="a99e75"/>
    <d v="1899-12-30T00:58:53"/>
    <n v="54"/>
    <x v="677"/>
    <n v="0.21204989453716622"/>
    <x v="0"/>
  </r>
  <r>
    <s v="c8d436"/>
    <n v="2"/>
    <n v="11"/>
    <s v="t"/>
    <s v="a99e75"/>
    <d v="1899-12-30T00:58:53"/>
    <n v="10"/>
    <x v="676"/>
    <n v="1.5707399595345648E-2"/>
    <x v="1"/>
  </r>
  <r>
    <s v="2a2353"/>
    <n v="4"/>
    <n v="11"/>
    <s v="t"/>
    <s v="a99e75"/>
    <d v="1899-12-30T00:58:53"/>
    <n v="57"/>
    <x v="719"/>
    <n v="0.17906435538694038"/>
    <x v="1"/>
  </r>
  <r>
    <s v="2feb6b"/>
    <n v="3"/>
    <n v="11"/>
    <s v="t"/>
    <s v="a99e75"/>
    <d v="1899-12-30T00:58:53"/>
    <n v="29"/>
    <x v="350"/>
    <n v="6.8327188239753561E-2"/>
    <x v="1"/>
  </r>
  <r>
    <s v="72f5d4"/>
    <n v="4"/>
    <n v="11"/>
    <s v="t"/>
    <s v="36d480"/>
    <d v="1899-12-30T00:14:59"/>
    <n v="19"/>
    <x v="808"/>
    <n v="5.9688118462313457E-2"/>
    <x v="0"/>
  </r>
  <r>
    <s v="9ec847"/>
    <n v="2"/>
    <n v="11"/>
    <s v="t"/>
    <s v="36d480"/>
    <d v="1899-12-30T00:14:59"/>
    <n v="54"/>
    <x v="347"/>
    <n v="8.4819957814866495E-2"/>
    <x v="0"/>
  </r>
  <r>
    <s v="c8d436"/>
    <n v="4"/>
    <n v="11"/>
    <s v="t"/>
    <s v="36d480"/>
    <d v="1899-12-30T00:14:59"/>
    <n v="10"/>
    <x v="22"/>
    <n v="3.1414799190691296E-2"/>
    <x v="1"/>
  </r>
  <r>
    <s v="2a2353"/>
    <n v="2"/>
    <n v="11"/>
    <s v="t"/>
    <s v="36d480"/>
    <d v="1899-12-30T00:14:59"/>
    <n v="57"/>
    <x v="798"/>
    <n v="8.9532177693470189E-2"/>
    <x v="1"/>
  </r>
  <r>
    <s v="f084eb"/>
    <n v="3"/>
    <n v="11"/>
    <s v="t"/>
    <s v="36d480"/>
    <d v="1899-12-30T00:14:59"/>
    <n v="36"/>
    <x v="347"/>
    <n v="8.4819957814866495E-2"/>
    <x v="1"/>
  </r>
  <r>
    <s v="b9a74d"/>
    <n v="5"/>
    <n v="11"/>
    <s v="t"/>
    <s v="36d480"/>
    <d v="1899-12-30T00:14:59"/>
    <n v="17"/>
    <x v="912"/>
    <n v="6.6756448280218997E-2"/>
    <x v="1"/>
  </r>
  <r>
    <s v="c4a632"/>
    <n v="3"/>
    <n v="8"/>
    <s v="f"/>
    <s v="5fa147"/>
    <d v="1899-12-30T00:49:43"/>
    <n v="13"/>
    <x v="722"/>
    <n v="3.1661881880955159E-2"/>
    <x v="0"/>
  </r>
  <r>
    <s v="5d267b"/>
    <n v="3"/>
    <n v="8"/>
    <s v="f"/>
    <s v="5fa147"/>
    <d v="1899-12-30T00:49:43"/>
    <n v="40"/>
    <x v="325"/>
    <n v="9.7421175018323564E-2"/>
    <x v="1"/>
  </r>
  <r>
    <s v="c8d436"/>
    <n v="3"/>
    <n v="8"/>
    <s v="f"/>
    <s v="5fa147"/>
    <d v="1899-12-30T00:49:43"/>
    <n v="10"/>
    <x v="372"/>
    <n v="2.4355293754580891E-2"/>
    <x v="1"/>
  </r>
  <r>
    <s v="2a2353"/>
    <n v="4"/>
    <n v="8"/>
    <s v="f"/>
    <s v="5fa147"/>
    <d v="1899-12-30T00:49:43"/>
    <n v="57"/>
    <x v="321"/>
    <n v="0.18510023253481478"/>
    <x v="1"/>
  </r>
  <r>
    <s v="2feb6b"/>
    <n v="1"/>
    <n v="8"/>
    <s v="f"/>
    <s v="5fa147"/>
    <d v="1899-12-30T00:49:43"/>
    <n v="29"/>
    <x v="431"/>
    <n v="2.3543450629428194E-2"/>
    <x v="1"/>
  </r>
  <r>
    <s v="e31d39"/>
    <n v="4"/>
    <n v="0"/>
    <s v="f"/>
    <s v="eec15e"/>
    <d v="1899-12-30T00:08:58"/>
    <n v="10"/>
    <x v="39"/>
    <n v="3.5297527180552013E-2"/>
    <x v="0"/>
  </r>
  <r>
    <s v="72f5d4"/>
    <n v="5"/>
    <n v="0"/>
    <s v="f"/>
    <s v="eec15e"/>
    <d v="1899-12-30T00:08:58"/>
    <n v="19"/>
    <x v="940"/>
    <n v="8.3831627053811031E-2"/>
    <x v="0"/>
  </r>
  <r>
    <s v="f084eb"/>
    <n v="3"/>
    <n v="0"/>
    <s v="f"/>
    <s v="eec15e"/>
    <d v="1899-12-30T00:08:58"/>
    <n v="36"/>
    <x v="216"/>
    <n v="9.5303323387490438E-2"/>
    <x v="1"/>
  </r>
  <r>
    <s v="b9a74d"/>
    <n v="4"/>
    <n v="0"/>
    <s v="f"/>
    <s v="eec15e"/>
    <d v="1899-12-30T00:08:58"/>
    <n v="17"/>
    <x v="219"/>
    <n v="6.0005796206938425E-2"/>
    <x v="1"/>
  </r>
  <r>
    <s v="2feb6b"/>
    <n v="2"/>
    <n v="0"/>
    <s v="f"/>
    <s v="eec15e"/>
    <d v="1899-12-30T00:08:58"/>
    <n v="29"/>
    <x v="702"/>
    <n v="5.1181414411800422E-2"/>
    <x v="1"/>
  </r>
  <r>
    <s v="e31d39"/>
    <n v="5"/>
    <n v="21"/>
    <s v="t"/>
    <s v="ed70b1"/>
    <d v="1899-12-30T00:30:00"/>
    <n v="10"/>
    <x v="301"/>
    <n v="3.4856308090795117E-2"/>
    <x v="0"/>
  </r>
  <r>
    <s v="d5e9a6"/>
    <n v="2"/>
    <n v="21"/>
    <s v="t"/>
    <s v="ed70b1"/>
    <d v="1899-12-30T00:30:00"/>
    <n v="23"/>
    <x v="425"/>
    <n v="3.2067803443531509E-2"/>
    <x v="0"/>
  </r>
  <r>
    <s v="72f5d4"/>
    <n v="3"/>
    <n v="21"/>
    <s v="t"/>
    <s v="ed70b1"/>
    <d v="1899-12-30T00:30:00"/>
    <n v="19"/>
    <x v="6"/>
    <n v="3.9736191223506433E-2"/>
    <x v="0"/>
  </r>
  <r>
    <s v="9ec847"/>
    <n v="1"/>
    <n v="21"/>
    <s v="t"/>
    <s v="ed70b1"/>
    <d v="1899-12-30T00:30:00"/>
    <n v="54"/>
    <x v="992"/>
    <n v="3.7644812738058725E-2"/>
    <x v="0"/>
  </r>
  <r>
    <s v="c8d436"/>
    <n v="2"/>
    <n v="21"/>
    <s v="t"/>
    <s v="ed70b1"/>
    <d v="1899-12-30T00:30:00"/>
    <n v="10"/>
    <x v="5"/>
    <n v="1.3942523236318045E-2"/>
    <x v="1"/>
  </r>
  <r>
    <s v="2a2353"/>
    <n v="3"/>
    <n v="21"/>
    <s v="t"/>
    <s v="ed70b1"/>
    <d v="1899-12-30T00:30:00"/>
    <n v="57"/>
    <x v="7"/>
    <n v="0.11920857367051929"/>
    <x v="1"/>
  </r>
  <r>
    <s v="2feb6b"/>
    <n v="4"/>
    <n v="21"/>
    <s v="t"/>
    <s v="ed70b1"/>
    <d v="1899-12-30T00:30:00"/>
    <n v="29"/>
    <x v="428"/>
    <n v="8.0866634770644666E-2"/>
    <x v="1"/>
  </r>
  <r>
    <s v="c4a632"/>
    <n v="5"/>
    <n v="1"/>
    <s v="t"/>
    <s v="a117ef"/>
    <d v="1899-12-30T00:18:49"/>
    <n v="13"/>
    <x v="111"/>
    <n v="5.6784896851713049E-2"/>
    <x v="0"/>
  </r>
  <r>
    <s v="5d267b"/>
    <n v="2"/>
    <n v="1"/>
    <s v="t"/>
    <s v="a117ef"/>
    <d v="1899-12-30T00:18:49"/>
    <n v="40"/>
    <x v="113"/>
    <n v="6.9889103817492998E-2"/>
    <x v="1"/>
  </r>
  <r>
    <s v="2a2353"/>
    <n v="5"/>
    <n v="1"/>
    <s v="t"/>
    <s v="a117ef"/>
    <d v="1899-12-30T00:18:49"/>
    <n v="57"/>
    <x v="1086"/>
    <n v="0.24897993234981874"/>
    <x v="1"/>
  </r>
  <r>
    <s v="f084eb"/>
    <n v="1"/>
    <n v="1"/>
    <s v="t"/>
    <s v="a117ef"/>
    <d v="1899-12-30T00:18:49"/>
    <n v="36"/>
    <x v="880"/>
    <n v="3.1450096717871842E-2"/>
    <x v="1"/>
  </r>
  <r>
    <s v="2feb6b"/>
    <n v="1"/>
    <n v="1"/>
    <s v="t"/>
    <s v="a117ef"/>
    <d v="1899-12-30T00:18:49"/>
    <n v="29"/>
    <x v="763"/>
    <n v="2.5334800133841207E-2"/>
    <x v="1"/>
  </r>
  <r>
    <s v="e31d39"/>
    <n v="4"/>
    <n v="7"/>
    <s v="t"/>
    <s v="affdfb"/>
    <d v="1899-12-30T00:32:44"/>
    <n v="10"/>
    <x v="528"/>
    <n v="3.2826700277913366E-2"/>
    <x v="0"/>
  </r>
  <r>
    <s v="d5e9a6"/>
    <n v="1"/>
    <n v="7"/>
    <s v="t"/>
    <s v="affdfb"/>
    <d v="1899-12-30T00:32:44"/>
    <n v="23"/>
    <x v="514"/>
    <n v="1.8875352659800188E-2"/>
    <x v="0"/>
  </r>
  <r>
    <s v="72f5d4"/>
    <n v="5"/>
    <n v="7"/>
    <s v="t"/>
    <s v="affdfb"/>
    <d v="1899-12-30T00:32:44"/>
    <n v="19"/>
    <x v="1135"/>
    <n v="7.7963413160044265E-2"/>
    <x v="0"/>
  </r>
  <r>
    <s v="5d267b"/>
    <n v="5"/>
    <n v="7"/>
    <s v="t"/>
    <s v="affdfb"/>
    <d v="1899-12-30T00:32:44"/>
    <n v="40"/>
    <x v="434"/>
    <n v="0.16413350138956687"/>
    <x v="1"/>
  </r>
  <r>
    <s v="2a2353"/>
    <n v="5"/>
    <n v="7"/>
    <s v="t"/>
    <s v="affdfb"/>
    <d v="1899-12-30T00:32:44"/>
    <n v="57"/>
    <x v="999"/>
    <n v="0.23389023948013274"/>
    <x v="1"/>
  </r>
  <r>
    <s v="2feb6b"/>
    <n v="1"/>
    <n v="7"/>
    <s v="t"/>
    <s v="affdfb"/>
    <d v="1899-12-30T00:32:44"/>
    <n v="29"/>
    <x v="689"/>
    <n v="2.3799357701487195E-2"/>
    <x v="1"/>
  </r>
  <r>
    <s v="e83aa3"/>
    <n v="3"/>
    <n v="11"/>
    <s v="t"/>
    <s v="e71957"/>
    <d v="1899-12-30T00:07:39"/>
    <n v="32"/>
    <x v="883"/>
    <n v="7.5395518057659094E-2"/>
    <x v="0"/>
  </r>
  <r>
    <s v="e31d39"/>
    <n v="2"/>
    <n v="11"/>
    <s v="t"/>
    <s v="e71957"/>
    <d v="1899-12-30T00:07:39"/>
    <n v="10"/>
    <x v="676"/>
    <n v="1.5707399595345648E-2"/>
    <x v="0"/>
  </r>
  <r>
    <s v="72f5d4"/>
    <n v="1"/>
    <n v="11"/>
    <s v="t"/>
    <s v="e71957"/>
    <d v="1899-12-30T00:07:39"/>
    <n v="19"/>
    <x v="817"/>
    <n v="1.4922029615578364E-2"/>
    <x v="0"/>
  </r>
  <r>
    <s v="2a2353"/>
    <n v="4"/>
    <n v="11"/>
    <s v="t"/>
    <s v="e71957"/>
    <d v="1899-12-30T00:07:39"/>
    <n v="57"/>
    <x v="719"/>
    <n v="0.17906435538694038"/>
    <x v="1"/>
  </r>
  <r>
    <s v="b9a74d"/>
    <n v="3"/>
    <n v="11"/>
    <s v="t"/>
    <s v="e71957"/>
    <d v="1899-12-30T00:07:39"/>
    <n v="17"/>
    <x v="678"/>
    <n v="4.0053868968131394E-2"/>
    <x v="1"/>
  </r>
  <r>
    <s v="c4a632"/>
    <n v="4"/>
    <n v="9"/>
    <s v="t"/>
    <s v="5ab7b3"/>
    <d v="1899-12-30T00:10:24"/>
    <n v="13"/>
    <x v="73"/>
    <n v="4.1756974654593035E-2"/>
    <x v="0"/>
  </r>
  <r>
    <s v="d5e9a6"/>
    <n v="4"/>
    <n v="9"/>
    <s v="t"/>
    <s v="5ab7b3"/>
    <d v="1899-12-30T00:10:24"/>
    <n v="23"/>
    <x v="76"/>
    <n v="7.3877724388895366E-2"/>
    <x v="0"/>
  </r>
  <r>
    <s v="72f5d4"/>
    <n v="2"/>
    <n v="9"/>
    <s v="t"/>
    <s v="5ab7b3"/>
    <d v="1899-12-30T00:10:24"/>
    <n v="19"/>
    <x v="1129"/>
    <n v="3.0514712247587217E-2"/>
    <x v="0"/>
  </r>
  <r>
    <s v="f084eb"/>
    <n v="2"/>
    <n v="9"/>
    <s v="t"/>
    <s v="5ab7b3"/>
    <d v="1899-12-30T00:10:24"/>
    <n v="36"/>
    <x v="1169"/>
    <n v="5.7817349521744194E-2"/>
    <x v="1"/>
  </r>
  <r>
    <s v="b9a74d"/>
    <n v="3"/>
    <n v="9"/>
    <s v="t"/>
    <s v="5ab7b3"/>
    <d v="1899-12-30T00:10:24"/>
    <n v="17"/>
    <x v="943"/>
    <n v="4.0953955911235476E-2"/>
    <x v="1"/>
  </r>
  <r>
    <s v="2feb6b"/>
    <n v="1"/>
    <n v="9"/>
    <s v="t"/>
    <s v="5ab7b3"/>
    <d v="1899-12-30T00:10:24"/>
    <n v="29"/>
    <x v="410"/>
    <n v="2.3287543557369193E-2"/>
    <x v="1"/>
  </r>
  <r>
    <s v="e31d39"/>
    <n v="5"/>
    <n v="3"/>
    <s v="t"/>
    <s v="4118b6"/>
    <d v="1899-12-30T00:11:19"/>
    <n v="10"/>
    <x v="674"/>
    <n v="4.2798251706419314E-2"/>
    <x v="0"/>
  </r>
  <r>
    <s v="d5e9a6"/>
    <n v="3"/>
    <n v="3"/>
    <s v="t"/>
    <s v="4118b6"/>
    <d v="1899-12-30T00:11:19"/>
    <n v="23"/>
    <x v="959"/>
    <n v="5.9061587354858655E-2"/>
    <x v="0"/>
  </r>
  <r>
    <s v="2a2353"/>
    <n v="4"/>
    <n v="3"/>
    <s v="t"/>
    <s v="4118b6"/>
    <d v="1899-12-30T00:11:19"/>
    <n v="57"/>
    <x v="334"/>
    <n v="0.19516002778127206"/>
    <x v="1"/>
  </r>
  <r>
    <s v="2feb6b"/>
    <n v="3"/>
    <n v="3"/>
    <s v="t"/>
    <s v="4118b6"/>
    <d v="1899-12-30T00:11:19"/>
    <n v="29"/>
    <x v="675"/>
    <n v="7.4468957969169608E-2"/>
    <x v="1"/>
  </r>
  <r>
    <s v="e31d39"/>
    <n v="1"/>
    <n v="7"/>
    <s v="t"/>
    <s v="048ac6"/>
    <d v="1899-12-30T00:45:58"/>
    <n v="10"/>
    <x v="516"/>
    <n v="8.2066750694783416E-3"/>
    <x v="0"/>
  </r>
  <r>
    <s v="d5e9a6"/>
    <n v="3"/>
    <n v="7"/>
    <s v="t"/>
    <s v="048ac6"/>
    <d v="1899-12-30T00:45:58"/>
    <n v="23"/>
    <x v="917"/>
    <n v="5.6626057979400568E-2"/>
    <x v="0"/>
  </r>
  <r>
    <s v="9ec847"/>
    <n v="5"/>
    <n v="7"/>
    <s v="t"/>
    <s v="048ac6"/>
    <d v="1899-12-30T00:45:58"/>
    <n v="54"/>
    <x v="142"/>
    <n v="0.22158022687591528"/>
    <x v="0"/>
  </r>
  <r>
    <s v="b9a74d"/>
    <n v="2"/>
    <n v="7"/>
    <s v="t"/>
    <s v="048ac6"/>
    <d v="1899-12-30T00:45:58"/>
    <n v="17"/>
    <x v="1000"/>
    <n v="2.7902695236226367E-2"/>
    <x v="1"/>
  </r>
  <r>
    <s v="2feb6b"/>
    <n v="2"/>
    <n v="7"/>
    <s v="t"/>
    <s v="048ac6"/>
    <d v="1899-12-30T00:45:58"/>
    <n v="29"/>
    <x v="743"/>
    <n v="4.759871540297439E-2"/>
    <x v="1"/>
  </r>
  <r>
    <s v="c4a632"/>
    <n v="2"/>
    <n v="14"/>
    <s v="t"/>
    <s v="1bdf0e"/>
    <d v="1899-12-30T00:53:58"/>
    <n v="13"/>
    <x v="329"/>
    <n v="1.9731317693928576E-2"/>
    <x v="0"/>
  </r>
  <r>
    <s v="e31d39"/>
    <n v="2"/>
    <n v="14"/>
    <s v="t"/>
    <s v="1bdf0e"/>
    <d v="1899-12-30T00:53:58"/>
    <n v="10"/>
    <x v="441"/>
    <n v="1.5177936687637365E-2"/>
    <x v="0"/>
  </r>
  <r>
    <s v="72f5d4"/>
    <n v="1"/>
    <n v="14"/>
    <s v="t"/>
    <s v="1bdf0e"/>
    <d v="1899-12-30T00:53:58"/>
    <n v="19"/>
    <x v="45"/>
    <n v="1.4419039853255497E-2"/>
    <x v="0"/>
  </r>
  <r>
    <s v="5d267b"/>
    <n v="3"/>
    <n v="14"/>
    <s v="t"/>
    <s v="1bdf0e"/>
    <d v="1899-12-30T00:53:58"/>
    <n v="40"/>
    <x v="352"/>
    <n v="9.10676201258242E-2"/>
    <x v="1"/>
  </r>
  <r>
    <s v="c8d436"/>
    <n v="1"/>
    <n v="14"/>
    <s v="t"/>
    <s v="1bdf0e"/>
    <d v="1899-12-30T00:53:58"/>
    <n v="10"/>
    <x v="469"/>
    <n v="7.5889683438186825E-3"/>
    <x v="1"/>
  </r>
  <r>
    <s v="2a2353"/>
    <n v="5"/>
    <n v="14"/>
    <s v="t"/>
    <s v="1bdf0e"/>
    <d v="1899-12-30T00:53:58"/>
    <n v="57"/>
    <x v="375"/>
    <n v="0.21628559779883247"/>
    <x v="1"/>
  </r>
  <r>
    <s v="f084eb"/>
    <n v="5"/>
    <n v="14"/>
    <s v="t"/>
    <s v="1bdf0e"/>
    <d v="1899-12-30T00:53:58"/>
    <n v="36"/>
    <x v="637"/>
    <n v="0.1366014301887363"/>
    <x v="1"/>
  </r>
  <r>
    <s v="b9a74d"/>
    <n v="1"/>
    <n v="14"/>
    <s v="t"/>
    <s v="1bdf0e"/>
    <d v="1899-12-30T00:53:58"/>
    <n v="17"/>
    <x v="354"/>
    <n v="1.290124618449176E-2"/>
    <x v="1"/>
  </r>
  <r>
    <s v="2feb6b"/>
    <n v="3"/>
    <n v="14"/>
    <s v="t"/>
    <s v="1bdf0e"/>
    <d v="1899-12-30T00:53:58"/>
    <n v="29"/>
    <x v="558"/>
    <n v="6.602402459122253E-2"/>
    <x v="1"/>
  </r>
  <r>
    <s v="c4a632"/>
    <n v="2"/>
    <n v="23"/>
    <s v="t"/>
    <n v="900168"/>
    <d v="1899-12-30T00:52:05"/>
    <n v="13"/>
    <x v="16"/>
    <n v="1.7666412353866283E-2"/>
    <x v="0"/>
  </r>
  <r>
    <s v="d5e9a6"/>
    <n v="3"/>
    <n v="23"/>
    <s v="t"/>
    <n v="900168"/>
    <d v="1899-12-30T00:52:05"/>
    <n v="23"/>
    <x v="1049"/>
    <n v="4.688394047756822E-2"/>
    <x v="0"/>
  </r>
  <r>
    <s v="5d267b"/>
    <n v="2"/>
    <n v="23"/>
    <s v="t"/>
    <n v="900168"/>
    <d v="1899-12-30T00:52:05"/>
    <n v="40"/>
    <x v="626"/>
    <n v="5.4358191858050103E-2"/>
    <x v="1"/>
  </r>
  <r>
    <s v="c8d436"/>
    <n v="3"/>
    <n v="23"/>
    <s v="t"/>
    <n v="900168"/>
    <d v="1899-12-30T00:52:05"/>
    <n v="10"/>
    <x v="664"/>
    <n v="2.0384321946768789E-2"/>
    <x v="1"/>
  </r>
  <r>
    <s v="f084eb"/>
    <n v="5"/>
    <n v="23"/>
    <s v="t"/>
    <n v="900168"/>
    <d v="1899-12-30T00:52:05"/>
    <n v="36"/>
    <x v="946"/>
    <n v="0.12230593168061273"/>
    <x v="1"/>
  </r>
  <r>
    <s v="2feb6b"/>
    <n v="4"/>
    <n v="23"/>
    <s v="t"/>
    <n v="900168"/>
    <d v="1899-12-30T00:52:05"/>
    <n v="29"/>
    <x v="491"/>
    <n v="7.881937819417266E-2"/>
    <x v="1"/>
  </r>
  <r>
    <s v="c4a632"/>
    <n v="4"/>
    <n v="18"/>
    <s v="t"/>
    <s v="fd55db"/>
    <d v="1899-12-30T00:07:51"/>
    <n v="13"/>
    <x v="1171"/>
    <n v="3.7627163974468449E-2"/>
    <x v="0"/>
  </r>
  <r>
    <s v="e83aa3"/>
    <n v="2"/>
    <n v="18"/>
    <s v="t"/>
    <s v="fd55db"/>
    <d v="1899-12-30T00:07:51"/>
    <n v="32"/>
    <x v="307"/>
    <n v="4.6310355660884241E-2"/>
    <x v="0"/>
  </r>
  <r>
    <s v="e31d39"/>
    <n v="1"/>
    <n v="18"/>
    <s v="t"/>
    <s v="fd55db"/>
    <d v="1899-12-30T00:07:51"/>
    <n v="10"/>
    <x v="211"/>
    <n v="7.2359930720131641E-3"/>
    <x v="0"/>
  </r>
  <r>
    <s v="5d267b"/>
    <n v="1"/>
    <n v="18"/>
    <s v="t"/>
    <s v="fd55db"/>
    <d v="1899-12-30T00:07:51"/>
    <n v="40"/>
    <x v="190"/>
    <n v="2.8943972288052656E-2"/>
    <x v="1"/>
  </r>
  <r>
    <s v="c8d436"/>
    <n v="3"/>
    <n v="18"/>
    <s v="t"/>
    <s v="fd55db"/>
    <d v="1899-12-30T00:07:51"/>
    <n v="10"/>
    <x v="839"/>
    <n v="2.1707979216039491E-2"/>
    <x v="1"/>
  </r>
  <r>
    <s v="f084eb"/>
    <n v="1"/>
    <n v="18"/>
    <s v="t"/>
    <s v="fd55db"/>
    <d v="1899-12-30T00:07:51"/>
    <n v="36"/>
    <x v="238"/>
    <n v="2.604957505924739E-2"/>
    <x v="1"/>
  </r>
  <r>
    <s v="b9a74d"/>
    <n v="1"/>
    <n v="18"/>
    <s v="t"/>
    <s v="fd55db"/>
    <d v="1899-12-30T00:07:51"/>
    <n v="17"/>
    <x v="584"/>
    <n v="1.2301188222422378E-2"/>
    <x v="1"/>
  </r>
  <r>
    <s v="c4a632"/>
    <n v="5"/>
    <n v="14"/>
    <s v="f"/>
    <s v="813eb0"/>
    <d v="1899-12-30T00:53:17"/>
    <n v="13"/>
    <x v="98"/>
    <n v="4.9328294234821435E-2"/>
    <x v="0"/>
  </r>
  <r>
    <s v="e83aa3"/>
    <n v="3"/>
    <n v="14"/>
    <s v="f"/>
    <s v="813eb0"/>
    <d v="1899-12-30T00:53:17"/>
    <n v="32"/>
    <x v="389"/>
    <n v="7.2854096100659363E-2"/>
    <x v="0"/>
  </r>
  <r>
    <s v="72f5d4"/>
    <n v="3"/>
    <n v="14"/>
    <s v="f"/>
    <s v="813eb0"/>
    <d v="1899-12-30T00:53:17"/>
    <n v="19"/>
    <x v="31"/>
    <n v="4.3257119559766487E-2"/>
    <x v="0"/>
  </r>
  <r>
    <s v="c8d436"/>
    <n v="1"/>
    <n v="14"/>
    <s v="f"/>
    <s v="813eb0"/>
    <d v="1899-12-30T00:53:17"/>
    <n v="10"/>
    <x v="469"/>
    <n v="7.5889683438186825E-3"/>
    <x v="1"/>
  </r>
  <r>
    <s v="2a2353"/>
    <n v="2"/>
    <n v="14"/>
    <s v="f"/>
    <s v="813eb0"/>
    <d v="1899-12-30T00:53:17"/>
    <n v="57"/>
    <x v="353"/>
    <n v="8.6514239119532974E-2"/>
    <x v="1"/>
  </r>
  <r>
    <s v="f084eb"/>
    <n v="5"/>
    <n v="14"/>
    <s v="f"/>
    <s v="813eb0"/>
    <d v="1899-12-30T00:53:17"/>
    <n v="36"/>
    <x v="637"/>
    <n v="0.1366014301887363"/>
    <x v="1"/>
  </r>
  <r>
    <s v="2feb6b"/>
    <n v="3"/>
    <n v="14"/>
    <s v="f"/>
    <s v="813eb0"/>
    <d v="1899-12-30T00:53:17"/>
    <n v="29"/>
    <x v="558"/>
    <n v="6.602402459122253E-2"/>
    <x v="1"/>
  </r>
  <r>
    <s v="e31d39"/>
    <n v="1"/>
    <n v="24"/>
    <s v="t"/>
    <s v="73d11a"/>
    <d v="1899-12-30T00:14:50"/>
    <n v="10"/>
    <x v="444"/>
    <n v="6.7065301643048827E-3"/>
    <x v="0"/>
  </r>
  <r>
    <s v="2feb6b"/>
    <n v="3"/>
    <n v="24"/>
    <s v="t"/>
    <s v="73d11a"/>
    <d v="1899-12-30T00:14:50"/>
    <n v="29"/>
    <x v="746"/>
    <n v="5.8346812429452478E-2"/>
    <x v="1"/>
  </r>
  <r>
    <s v="72f5d4"/>
    <n v="5"/>
    <n v="2"/>
    <s v="f"/>
    <n v="943863"/>
    <d v="1899-12-30T00:11:14"/>
    <n v="19"/>
    <x v="365"/>
    <n v="8.2154994512734808E-2"/>
    <x v="0"/>
  </r>
  <r>
    <s v="c8d436"/>
    <n v="2"/>
    <n v="2"/>
    <s v="f"/>
    <n v="943863"/>
    <d v="1899-12-30T00:11:14"/>
    <n v="10"/>
    <x v="414"/>
    <n v="1.7295788318470489E-2"/>
    <x v="1"/>
  </r>
  <r>
    <s v="f084eb"/>
    <n v="3"/>
    <n v="2"/>
    <s v="f"/>
    <n v="943863"/>
    <d v="1899-12-30T00:11:14"/>
    <n v="36"/>
    <x v="647"/>
    <n v="9.3397256919740643E-2"/>
    <x v="1"/>
  </r>
  <r>
    <s v="2feb6b"/>
    <n v="4"/>
    <n v="2"/>
    <s v="f"/>
    <n v="943863"/>
    <d v="1899-12-30T00:11:14"/>
    <n v="29"/>
    <x v="978"/>
    <n v="0.10031557224712882"/>
    <x v="1"/>
  </r>
  <r>
    <s v="c4a632"/>
    <n v="1"/>
    <n v="5"/>
    <s v="t"/>
    <s v="ab937e"/>
    <d v="1899-12-30T00:48:35"/>
    <n v="13"/>
    <x v="942"/>
    <n v="1.0898111516995435E-2"/>
    <x v="0"/>
  </r>
  <r>
    <s v="d5e9a6"/>
    <n v="3"/>
    <n v="5"/>
    <s v="t"/>
    <s v="ab937e"/>
    <d v="1899-12-30T00:48:35"/>
    <n v="23"/>
    <x v="159"/>
    <n v="5.7843822667129612E-2"/>
    <x v="0"/>
  </r>
  <r>
    <s v="9ec847"/>
    <n v="5"/>
    <n v="5"/>
    <s v="t"/>
    <s v="ab937e"/>
    <d v="1899-12-30T00:48:35"/>
    <n v="54"/>
    <x v="1008"/>
    <n v="0.22634539304528978"/>
    <x v="0"/>
  </r>
  <r>
    <s v="c8d436"/>
    <n v="5"/>
    <n v="5"/>
    <s v="t"/>
    <s v="ab937e"/>
    <d v="1899-12-30T00:48:35"/>
    <n v="10"/>
    <x v="532"/>
    <n v="4.1915813526905515E-2"/>
    <x v="1"/>
  </r>
  <r>
    <s v="f084eb"/>
    <n v="4"/>
    <n v="5"/>
    <s v="t"/>
    <s v="ab937e"/>
    <d v="1899-12-30T00:48:35"/>
    <n v="36"/>
    <x v="770"/>
    <n v="0.12071754295748788"/>
    <x v="1"/>
  </r>
  <r>
    <s v="b9a74d"/>
    <n v="4"/>
    <n v="5"/>
    <s v="t"/>
    <s v="ab937e"/>
    <d v="1899-12-30T00:48:35"/>
    <n v="17"/>
    <x v="564"/>
    <n v="5.7005506396591493E-2"/>
    <x v="1"/>
  </r>
  <r>
    <s v="e83aa3"/>
    <n v="5"/>
    <n v="9"/>
    <s v="t"/>
    <s v="b76a54"/>
    <d v="1899-12-30T00:52:32"/>
    <n v="32"/>
    <x v="572"/>
    <n v="0.12848299893720935"/>
    <x v="0"/>
  </r>
  <r>
    <s v="d5e9a6"/>
    <n v="5"/>
    <n v="9"/>
    <s v="t"/>
    <s v="b76a54"/>
    <d v="1899-12-30T00:52:32"/>
    <n v="23"/>
    <x v="571"/>
    <n v="9.2347155486119215E-2"/>
    <x v="0"/>
  </r>
  <r>
    <s v="9ec847"/>
    <n v="2"/>
    <n v="9"/>
    <s v="t"/>
    <s v="b76a54"/>
    <d v="1899-12-30T00:52:32"/>
    <n v="54"/>
    <x v="78"/>
    <n v="8.6726024282616304E-2"/>
    <x v="0"/>
  </r>
  <r>
    <s v="5d267b"/>
    <n v="2"/>
    <n v="9"/>
    <s v="t"/>
    <s v="b76a54"/>
    <d v="1899-12-30T00:52:32"/>
    <n v="40"/>
    <x v="1154"/>
    <n v="6.4241499468604676E-2"/>
    <x v="1"/>
  </r>
  <r>
    <s v="2a2353"/>
    <n v="2"/>
    <n v="9"/>
    <s v="t"/>
    <s v="b76a54"/>
    <d v="1899-12-30T00:52:32"/>
    <n v="57"/>
    <x v="408"/>
    <n v="9.1544136742761656E-2"/>
    <x v="1"/>
  </r>
  <r>
    <s v="f084eb"/>
    <n v="3"/>
    <n v="9"/>
    <s v="t"/>
    <s v="b76a54"/>
    <d v="1899-12-30T00:52:32"/>
    <n v="36"/>
    <x v="78"/>
    <n v="8.6726024282616304E-2"/>
    <x v="1"/>
  </r>
  <r>
    <s v="b9a74d"/>
    <n v="5"/>
    <n v="9"/>
    <s v="t"/>
    <s v="b76a54"/>
    <d v="1899-12-30T00:52:32"/>
    <n v="17"/>
    <x v="1165"/>
    <n v="6.825659318539247E-2"/>
    <x v="1"/>
  </r>
  <r>
    <s v="2feb6b"/>
    <n v="1"/>
    <n v="9"/>
    <s v="t"/>
    <s v="b76a54"/>
    <d v="1899-12-30T00:52:32"/>
    <n v="29"/>
    <x v="410"/>
    <n v="2.3287543557369193E-2"/>
    <x v="1"/>
  </r>
  <r>
    <s v="c4a632"/>
    <n v="5"/>
    <n v="24"/>
    <s v="f"/>
    <s v="4c2b8a"/>
    <d v="1899-12-30T00:36:39"/>
    <n v="13"/>
    <x v="703"/>
    <n v="4.3592446067981738E-2"/>
    <x v="0"/>
  </r>
  <r>
    <s v="e31d39"/>
    <n v="4"/>
    <n v="24"/>
    <s v="f"/>
    <s v="4c2b8a"/>
    <d v="1899-12-30T00:36:39"/>
    <n v="10"/>
    <x v="88"/>
    <n v="2.6826120657219531E-2"/>
    <x v="0"/>
  </r>
  <r>
    <s v="5d267b"/>
    <n v="4"/>
    <n v="24"/>
    <s v="f"/>
    <s v="4c2b8a"/>
    <d v="1899-12-30T00:36:39"/>
    <n v="40"/>
    <x v="378"/>
    <n v="0.10730448262887812"/>
    <x v="1"/>
  </r>
  <r>
    <s v="2a2353"/>
    <n v="4"/>
    <n v="24"/>
    <s v="f"/>
    <s v="4c2b8a"/>
    <d v="1899-12-30T00:36:39"/>
    <n v="57"/>
    <x v="445"/>
    <n v="0.15290888774615133"/>
    <x v="1"/>
  </r>
  <r>
    <s v="f084eb"/>
    <n v="4"/>
    <n v="24"/>
    <s v="f"/>
    <s v="4c2b8a"/>
    <d v="1899-12-30T00:36:39"/>
    <n v="36"/>
    <x v="909"/>
    <n v="9.6574034365990311E-2"/>
    <x v="1"/>
  </r>
  <r>
    <s v="c4a632"/>
    <n v="3"/>
    <n v="5"/>
    <s v="t"/>
    <s v="d24953"/>
    <d v="1899-12-30T00:18:30"/>
    <n v="13"/>
    <x v="456"/>
    <n v="3.2694334550986304E-2"/>
    <x v="0"/>
  </r>
  <r>
    <s v="d5e9a6"/>
    <n v="4"/>
    <n v="5"/>
    <s v="t"/>
    <s v="d24953"/>
    <d v="1899-12-30T00:18:30"/>
    <n v="23"/>
    <x v="1015"/>
    <n v="7.7125096889506153E-2"/>
    <x v="0"/>
  </r>
  <r>
    <s v="72f5d4"/>
    <n v="3"/>
    <n v="5"/>
    <s v="t"/>
    <s v="d24953"/>
    <d v="1899-12-30T00:18:30"/>
    <n v="19"/>
    <x v="56"/>
    <n v="4.7784027420672288E-2"/>
    <x v="0"/>
  </r>
  <r>
    <s v="f084eb"/>
    <n v="3"/>
    <n v="5"/>
    <s v="t"/>
    <s v="d24953"/>
    <d v="1899-12-30T00:18:30"/>
    <n v="36"/>
    <x v="1016"/>
    <n v="9.0538157218115908E-2"/>
    <x v="1"/>
  </r>
  <r>
    <s v="b9a74d"/>
    <n v="2"/>
    <n v="5"/>
    <s v="t"/>
    <s v="d24953"/>
    <d v="1899-12-30T00:18:30"/>
    <n v="17"/>
    <x v="62"/>
    <n v="2.8502753198295747E-2"/>
    <x v="1"/>
  </r>
  <r>
    <s v="2feb6b"/>
    <n v="3"/>
    <n v="5"/>
    <s v="t"/>
    <s v="d24953"/>
    <d v="1899-12-30T00:18:30"/>
    <n v="29"/>
    <x v="771"/>
    <n v="7.2933515536815596E-2"/>
    <x v="1"/>
  </r>
  <r>
    <s v="c4a632"/>
    <n v="2"/>
    <n v="19"/>
    <s v="t"/>
    <n v="130865"/>
    <d v="1899-12-30T00:57:29"/>
    <n v="13"/>
    <x v="275"/>
    <n v="1.8584148060560638E-2"/>
    <x v="0"/>
  </r>
  <r>
    <s v="e83aa3"/>
    <n v="3"/>
    <n v="19"/>
    <s v="t"/>
    <n v="130865"/>
    <d v="1899-12-30T00:57:29"/>
    <n v="32"/>
    <x v="254"/>
    <n v="6.8618392838993125E-2"/>
    <x v="0"/>
  </r>
  <r>
    <s v="e31d39"/>
    <n v="3"/>
    <n v="19"/>
    <s v="t"/>
    <n v="130865"/>
    <d v="1899-12-30T00:57:29"/>
    <n v="10"/>
    <x v="341"/>
    <n v="2.1443247762185348E-2"/>
    <x v="0"/>
  </r>
  <r>
    <s v="d5e9a6"/>
    <n v="4"/>
    <n v="19"/>
    <s v="t"/>
    <n v="130865"/>
    <d v="1899-12-30T00:57:29"/>
    <n v="23"/>
    <x v="495"/>
    <n v="6.5759293137368419E-2"/>
    <x v="0"/>
  </r>
  <r>
    <s v="72f5d4"/>
    <n v="1"/>
    <n v="19"/>
    <s v="t"/>
    <n v="130865"/>
    <d v="1899-12-30T00:57:29"/>
    <n v="19"/>
    <x v="276"/>
    <n v="1.3580723582717388E-2"/>
    <x v="0"/>
  </r>
  <r>
    <s v="9ec847"/>
    <n v="4"/>
    <n v="19"/>
    <s v="t"/>
    <n v="130865"/>
    <d v="1899-12-30T00:57:29"/>
    <n v="54"/>
    <x v="1130"/>
    <n v="0.15439138388773452"/>
    <x v="0"/>
  </r>
  <r>
    <s v="5d267b"/>
    <n v="5"/>
    <n v="19"/>
    <s v="t"/>
    <n v="130865"/>
    <d v="1899-12-30T00:57:29"/>
    <n v="40"/>
    <x v="52"/>
    <n v="0.14295498508123564"/>
    <x v="1"/>
  </r>
  <r>
    <s v="c8d436"/>
    <n v="3"/>
    <n v="19"/>
    <s v="t"/>
    <n v="130865"/>
    <d v="1899-12-30T00:57:29"/>
    <n v="10"/>
    <x v="341"/>
    <n v="2.1443247762185348E-2"/>
    <x v="1"/>
  </r>
  <r>
    <s v="2a2353"/>
    <n v="3"/>
    <n v="19"/>
    <s v="t"/>
    <n v="130865"/>
    <d v="1899-12-30T00:57:29"/>
    <n v="57"/>
    <x v="53"/>
    <n v="0.12222651224445651"/>
    <x v="1"/>
  </r>
  <r>
    <s v="f084eb"/>
    <n v="5"/>
    <n v="19"/>
    <s v="t"/>
    <n v="130865"/>
    <d v="1899-12-30T00:57:29"/>
    <n v="36"/>
    <x v="343"/>
    <n v="0.1286594865731121"/>
    <x v="1"/>
  </r>
  <r>
    <s v="9ec847"/>
    <n v="4"/>
    <n v="4"/>
    <s v="f"/>
    <s v="e48cee"/>
    <d v="1899-12-30T00:29:10"/>
    <n v="54"/>
    <x v="747"/>
    <n v="0.18298238090398164"/>
    <x v="0"/>
  </r>
  <r>
    <s v="5d267b"/>
    <n v="5"/>
    <n v="4"/>
    <s v="f"/>
    <s v="e48cee"/>
    <d v="1899-12-30T00:29:10"/>
    <n v="40"/>
    <x v="1110"/>
    <n v="0.16942813046664967"/>
    <x v="1"/>
  </r>
  <r>
    <s v="c8d436"/>
    <n v="4"/>
    <n v="4"/>
    <s v="f"/>
    <s v="e48cee"/>
    <d v="1899-12-30T00:29:10"/>
    <n v="10"/>
    <x v="28"/>
    <n v="3.3885626093329929E-2"/>
    <x v="1"/>
  </r>
  <r>
    <s v="f084eb"/>
    <n v="5"/>
    <n v="4"/>
    <s v="f"/>
    <s v="e48cee"/>
    <d v="1899-12-30T00:29:10"/>
    <n v="36"/>
    <x v="850"/>
    <n v="0.1524853174199847"/>
    <x v="1"/>
  </r>
  <r>
    <s v="b9a74d"/>
    <n v="4"/>
    <n v="4"/>
    <s v="f"/>
    <s v="e48cee"/>
    <d v="1899-12-30T00:29:10"/>
    <n v="17"/>
    <x v="306"/>
    <n v="5.7605564358660884E-2"/>
    <x v="1"/>
  </r>
  <r>
    <s v="e31d39"/>
    <n v="2"/>
    <n v="17"/>
    <s v="t"/>
    <s v="23187b"/>
    <d v="1899-12-30T00:45:33"/>
    <n v="10"/>
    <x v="787"/>
    <n v="1.4648473779929085E-2"/>
    <x v="0"/>
  </r>
  <r>
    <s v="d5e9a6"/>
    <n v="4"/>
    <n v="17"/>
    <s v="t"/>
    <s v="23187b"/>
    <d v="1899-12-30T00:45:33"/>
    <n v="23"/>
    <x v="1032"/>
    <n v="6.7382979387673791E-2"/>
    <x v="0"/>
  </r>
  <r>
    <s v="2a2353"/>
    <n v="3"/>
    <n v="17"/>
    <s v="t"/>
    <s v="23187b"/>
    <d v="1899-12-30T00:45:33"/>
    <n v="57"/>
    <x v="609"/>
    <n v="0.12524445081839367"/>
    <x v="1"/>
  </r>
  <r>
    <s v="f084eb"/>
    <n v="1"/>
    <n v="17"/>
    <s v="t"/>
    <s v="23187b"/>
    <d v="1899-12-30T00:45:33"/>
    <n v="36"/>
    <x v="908"/>
    <n v="2.6367252803872351E-2"/>
    <x v="1"/>
  </r>
  <r>
    <s v="b9a74d"/>
    <n v="2"/>
    <n v="17"/>
    <s v="t"/>
    <s v="23187b"/>
    <d v="1899-12-30T00:45:33"/>
    <n v="17"/>
    <x v="792"/>
    <n v="2.4902405425879445E-2"/>
    <x v="1"/>
  </r>
  <r>
    <s v="c4a632"/>
    <n v="2"/>
    <n v="22"/>
    <s v="f"/>
    <s v="070f2f"/>
    <d v="1899-12-30T00:14:11"/>
    <n v="13"/>
    <x v="145"/>
    <n v="1.7895846280539873E-2"/>
    <x v="0"/>
  </r>
  <r>
    <s v="e83aa3"/>
    <n v="3"/>
    <n v="22"/>
    <s v="f"/>
    <s v="070f2f"/>
    <d v="1899-12-30T00:14:11"/>
    <n v="32"/>
    <x v="1005"/>
    <n v="6.6076970881993366E-2"/>
    <x v="0"/>
  </r>
  <r>
    <s v="72f5d4"/>
    <n v="2"/>
    <n v="22"/>
    <s v="f"/>
    <s v="070f2f"/>
    <d v="1899-12-30T00:14:11"/>
    <n v="19"/>
    <x v="933"/>
    <n v="2.6155467640789045E-2"/>
    <x v="0"/>
  </r>
  <r>
    <s v="5d267b"/>
    <n v="4"/>
    <n v="22"/>
    <s v="f"/>
    <s v="070f2f"/>
    <d v="1899-12-30T00:14:11"/>
    <n v="40"/>
    <x v="146"/>
    <n v="0.11012828480332229"/>
    <x v="1"/>
  </r>
  <r>
    <s v="f084eb"/>
    <n v="3"/>
    <n v="22"/>
    <s v="f"/>
    <s v="070f2f"/>
    <d v="1899-12-30T00:14:11"/>
    <n v="36"/>
    <x v="1088"/>
    <n v="7.4336592242242552E-2"/>
    <x v="1"/>
  </r>
  <r>
    <s v="2feb6b"/>
    <n v="2"/>
    <n v="22"/>
    <s v="f"/>
    <s v="070f2f"/>
    <d v="1899-12-30T00:14:11"/>
    <n v="29"/>
    <x v="248"/>
    <n v="3.9921503241204331E-2"/>
    <x v="1"/>
  </r>
  <r>
    <s v="c4a632"/>
    <n v="3"/>
    <n v="19"/>
    <s v="f"/>
    <s v="b41490"/>
    <d v="1899-12-30T00:49:40"/>
    <n v="13"/>
    <x v="1041"/>
    <n v="2.7876222090840955E-2"/>
    <x v="0"/>
  </r>
  <r>
    <s v="e83aa3"/>
    <n v="3"/>
    <n v="19"/>
    <s v="f"/>
    <s v="b41490"/>
    <d v="1899-12-30T00:49:40"/>
    <n v="32"/>
    <x v="254"/>
    <n v="6.8618392838993125E-2"/>
    <x v="0"/>
  </r>
  <r>
    <s v="72f5d4"/>
    <n v="2"/>
    <n v="19"/>
    <s v="f"/>
    <s v="b41490"/>
    <d v="1899-12-30T00:49:40"/>
    <n v="19"/>
    <x v="1090"/>
    <n v="2.7161447165434775E-2"/>
    <x v="0"/>
  </r>
  <r>
    <s v="9ec847"/>
    <n v="1"/>
    <n v="19"/>
    <s v="f"/>
    <s v="b41490"/>
    <d v="1899-12-30T00:49:40"/>
    <n v="54"/>
    <x v="955"/>
    <n v="3.8597845971933629E-2"/>
    <x v="0"/>
  </r>
  <r>
    <s v="5d267b"/>
    <n v="4"/>
    <n v="19"/>
    <s v="f"/>
    <s v="b41490"/>
    <d v="1899-12-30T00:49:40"/>
    <n v="40"/>
    <x v="423"/>
    <n v="0.11436398806498854"/>
    <x v="1"/>
  </r>
  <r>
    <s v="2a2353"/>
    <n v="1"/>
    <n v="19"/>
    <s v="f"/>
    <s v="b41490"/>
    <d v="1899-12-30T00:49:40"/>
    <n v="57"/>
    <x v="496"/>
    <n v="4.0742170748152166E-2"/>
    <x v="1"/>
  </r>
  <r>
    <s v="d5e9a6"/>
    <n v="1"/>
    <n v="0"/>
    <s v="t"/>
    <s v="9bac23"/>
    <d v="1899-12-30T00:18:51"/>
    <n v="23"/>
    <x v="448"/>
    <n v="2.0296078128817407E-2"/>
    <x v="0"/>
  </r>
  <r>
    <s v="72f5d4"/>
    <n v="4"/>
    <n v="0"/>
    <s v="t"/>
    <s v="9bac23"/>
    <d v="1899-12-30T00:18:51"/>
    <n v="19"/>
    <x v="310"/>
    <n v="6.706530164304883E-2"/>
    <x v="0"/>
  </r>
  <r>
    <s v="9ec847"/>
    <n v="5"/>
    <n v="0"/>
    <s v="t"/>
    <s v="9bac23"/>
    <d v="1899-12-30T00:18:51"/>
    <n v="54"/>
    <x v="521"/>
    <n v="0.23825830846872612"/>
    <x v="0"/>
  </r>
  <r>
    <s v="c8d436"/>
    <n v="3"/>
    <n v="0"/>
    <s v="t"/>
    <s v="9bac23"/>
    <d v="1899-12-30T00:18:51"/>
    <n v="10"/>
    <x v="270"/>
    <n v="2.647314538541401E-2"/>
    <x v="1"/>
  </r>
  <r>
    <s v="b9a74d"/>
    <n v="1"/>
    <n v="0"/>
    <s v="t"/>
    <s v="9bac23"/>
    <d v="1899-12-30T00:18:51"/>
    <n v="17"/>
    <x v="274"/>
    <n v="1.5001449051734606E-2"/>
    <x v="1"/>
  </r>
  <r>
    <s v="2feb6b"/>
    <n v="4"/>
    <n v="0"/>
    <s v="t"/>
    <s v="9bac23"/>
    <d v="1899-12-30T00:18:51"/>
    <n v="29"/>
    <x v="129"/>
    <n v="0.10236282882360084"/>
    <x v="1"/>
  </r>
  <r>
    <s v="e83aa3"/>
    <n v="4"/>
    <n v="14"/>
    <s v="f"/>
    <s v="994f62"/>
    <d v="1899-12-30T00:43:46"/>
    <n v="32"/>
    <x v="635"/>
    <n v="9.7138794800879141E-2"/>
    <x v="0"/>
  </r>
  <r>
    <s v="e31d39"/>
    <n v="2"/>
    <n v="14"/>
    <s v="f"/>
    <s v="994f62"/>
    <d v="1899-12-30T00:43:46"/>
    <n v="10"/>
    <x v="441"/>
    <n v="1.5177936687637365E-2"/>
    <x v="0"/>
  </r>
  <r>
    <s v="d5e9a6"/>
    <n v="3"/>
    <n v="14"/>
    <s v="f"/>
    <s v="994f62"/>
    <d v="1899-12-30T00:43:46"/>
    <n v="23"/>
    <x v="556"/>
    <n v="5.2363881572348905E-2"/>
    <x v="0"/>
  </r>
  <r>
    <s v="72f5d4"/>
    <n v="2"/>
    <n v="14"/>
    <s v="f"/>
    <s v="994f62"/>
    <d v="1899-12-30T00:43:46"/>
    <n v="19"/>
    <x v="1138"/>
    <n v="2.8838079706510995E-2"/>
    <x v="0"/>
  </r>
  <r>
    <s v="9ec847"/>
    <n v="1"/>
    <n v="14"/>
    <s v="f"/>
    <s v="994f62"/>
    <d v="1899-12-30T00:43:46"/>
    <n v="54"/>
    <x v="557"/>
    <n v="4.0980429056620887E-2"/>
    <x v="0"/>
  </r>
  <r>
    <s v="5d267b"/>
    <n v="5"/>
    <n v="14"/>
    <s v="f"/>
    <s v="994f62"/>
    <d v="1899-12-30T00:43:46"/>
    <n v="40"/>
    <x v="46"/>
    <n v="0.15177936687637364"/>
    <x v="1"/>
  </r>
  <r>
    <s v="2feb6b"/>
    <n v="3"/>
    <n v="14"/>
    <s v="f"/>
    <s v="994f62"/>
    <d v="1899-12-30T00:43:46"/>
    <n v="29"/>
    <x v="558"/>
    <n v="6.602402459122253E-2"/>
    <x v="1"/>
  </r>
  <r>
    <s v="c4a632"/>
    <n v="2"/>
    <n v="23"/>
    <s v="f"/>
    <s v="06ef6c"/>
    <d v="1899-12-30T00:25:42"/>
    <n v="13"/>
    <x v="16"/>
    <n v="1.7666412353866283E-2"/>
    <x v="0"/>
  </r>
  <r>
    <s v="e31d39"/>
    <n v="2"/>
    <n v="23"/>
    <s v="f"/>
    <s v="06ef6c"/>
    <d v="1899-12-30T00:25:42"/>
    <n v="10"/>
    <x v="161"/>
    <n v="1.3589547964512526E-2"/>
    <x v="0"/>
  </r>
  <r>
    <s v="5d267b"/>
    <n v="3"/>
    <n v="23"/>
    <s v="f"/>
    <s v="06ef6c"/>
    <d v="1899-12-30T00:25:42"/>
    <n v="40"/>
    <x v="945"/>
    <n v="8.1537287787075155E-2"/>
    <x v="1"/>
  </r>
  <r>
    <s v="2a2353"/>
    <n v="4"/>
    <n v="23"/>
    <s v="f"/>
    <s v="06ef6c"/>
    <d v="1899-12-30T00:25:42"/>
    <n v="57"/>
    <x v="627"/>
    <n v="0.15492084679544277"/>
    <x v="1"/>
  </r>
  <r>
    <s v="f084eb"/>
    <n v="4"/>
    <n v="23"/>
    <s v="f"/>
    <s v="06ef6c"/>
    <d v="1899-12-30T00:25:42"/>
    <n v="36"/>
    <x v="19"/>
    <n v="9.7844745344490183E-2"/>
    <x v="1"/>
  </r>
  <r>
    <s v="2feb6b"/>
    <n v="3"/>
    <n v="23"/>
    <s v="f"/>
    <s v="06ef6c"/>
    <d v="1899-12-30T00:25:42"/>
    <n v="29"/>
    <x v="1014"/>
    <n v="5.9114533645629477E-2"/>
    <x v="1"/>
  </r>
  <r>
    <s v="c4a632"/>
    <n v="1"/>
    <n v="20"/>
    <s v="t"/>
    <s v="f39b02"/>
    <d v="1899-12-30T00:48:43"/>
    <n v="13"/>
    <x v="982"/>
    <n v="9.1773570669435242E-3"/>
    <x v="0"/>
  </r>
  <r>
    <s v="9ec847"/>
    <n v="4"/>
    <n v="20"/>
    <s v="t"/>
    <s v="f39b02"/>
    <d v="1899-12-30T00:48:43"/>
    <n v="54"/>
    <x v="924"/>
    <n v="0.15248531741998472"/>
    <x v="0"/>
  </r>
  <r>
    <s v="5d267b"/>
    <n v="1"/>
    <n v="20"/>
    <s v="t"/>
    <s v="f39b02"/>
    <d v="1899-12-30T00:48:43"/>
    <n v="40"/>
    <x v="520"/>
    <n v="2.8238021744441611E-2"/>
    <x v="1"/>
  </r>
  <r>
    <s v="2a2353"/>
    <n v="4"/>
    <n v="20"/>
    <s v="t"/>
    <s v="f39b02"/>
    <d v="1899-12-30T00:48:43"/>
    <n v="57"/>
    <x v="42"/>
    <n v="0.16095672394331717"/>
    <x v="1"/>
  </r>
  <r>
    <s v="c4a632"/>
    <n v="1"/>
    <n v="6"/>
    <s v="t"/>
    <s v="78057a"/>
    <d v="1899-12-30T00:38:21"/>
    <n v="13"/>
    <x v="998"/>
    <n v="1.078339455365864E-2"/>
    <x v="0"/>
  </r>
  <r>
    <s v="e83aa3"/>
    <n v="3"/>
    <n v="6"/>
    <s v="t"/>
    <s v="78057a"/>
    <d v="1899-12-30T00:38:21"/>
    <n v="32"/>
    <x v="938"/>
    <n v="7.9631221319325346E-2"/>
    <x v="0"/>
  </r>
  <r>
    <s v="e31d39"/>
    <n v="4"/>
    <n v="6"/>
    <s v="t"/>
    <s v="78057a"/>
    <d v="1899-12-30T00:38:21"/>
    <n v="10"/>
    <x v="281"/>
    <n v="3.3179675549718887E-2"/>
    <x v="0"/>
  </r>
  <r>
    <s v="d5e9a6"/>
    <n v="4"/>
    <n v="6"/>
    <s v="t"/>
    <s v="78057a"/>
    <d v="1899-12-30T00:38:21"/>
    <n v="23"/>
    <x v="779"/>
    <n v="7.6313253764353439E-2"/>
    <x v="0"/>
  </r>
  <r>
    <s v="72f5d4"/>
    <n v="1"/>
    <n v="6"/>
    <s v="t"/>
    <s v="78057a"/>
    <d v="1899-12-30T00:38:21"/>
    <n v="19"/>
    <x v="894"/>
    <n v="1.5760345886116474E-2"/>
    <x v="0"/>
  </r>
  <r>
    <s v="c8d436"/>
    <n v="2"/>
    <n v="6"/>
    <s v="t"/>
    <s v="78057a"/>
    <d v="1899-12-30T00:38:21"/>
    <n v="10"/>
    <x v="193"/>
    <n v="1.6589837774859444E-2"/>
    <x v="1"/>
  </r>
  <r>
    <s v="b9a74d"/>
    <n v="4"/>
    <n v="6"/>
    <s v="t"/>
    <s v="78057a"/>
    <d v="1899-12-30T00:38:21"/>
    <n v="17"/>
    <x v="223"/>
    <n v="5.6405448434522117E-2"/>
    <x v="1"/>
  </r>
  <r>
    <s v="c4a632"/>
    <n v="1"/>
    <n v="1"/>
    <s v="t"/>
    <s v="2215fe"/>
    <d v="1899-12-30T00:31:38"/>
    <n v="13"/>
    <x v="729"/>
    <n v="1.135697937034261E-2"/>
    <x v="0"/>
  </r>
  <r>
    <s v="e31d39"/>
    <n v="1"/>
    <n v="1"/>
    <s v="t"/>
    <s v="2215fe"/>
    <d v="1899-12-30T00:31:38"/>
    <n v="10"/>
    <x v="114"/>
    <n v="8.7361379771866247E-3"/>
    <x v="0"/>
  </r>
  <r>
    <s v="d5e9a6"/>
    <n v="3"/>
    <n v="1"/>
    <s v="t"/>
    <s v="2215fe"/>
    <d v="1899-12-30T00:31:38"/>
    <n v="23"/>
    <x v="1085"/>
    <n v="6.0279352042587706E-2"/>
    <x v="0"/>
  </r>
  <r>
    <s v="5d267b"/>
    <n v="1"/>
    <n v="1"/>
    <s v="t"/>
    <s v="2215fe"/>
    <d v="1899-12-30T00:31:38"/>
    <n v="40"/>
    <x v="761"/>
    <n v="3.4944551908746499E-2"/>
    <x v="1"/>
  </r>
  <r>
    <s v="c8d436"/>
    <n v="4"/>
    <n v="1"/>
    <s v="t"/>
    <s v="2215fe"/>
    <d v="1899-12-30T00:31:38"/>
    <n v="10"/>
    <x v="761"/>
    <n v="3.4944551908746499E-2"/>
    <x v="1"/>
  </r>
  <r>
    <s v="2a2353"/>
    <n v="2"/>
    <n v="1"/>
    <s v="t"/>
    <s v="2215fe"/>
    <d v="1899-12-30T00:31:38"/>
    <n v="57"/>
    <x v="718"/>
    <n v="9.9591972939927512E-2"/>
    <x v="1"/>
  </r>
  <r>
    <s v="f084eb"/>
    <n v="1"/>
    <n v="1"/>
    <s v="t"/>
    <s v="2215fe"/>
    <d v="1899-12-30T00:31:38"/>
    <n v="36"/>
    <x v="880"/>
    <n v="3.1450096717871842E-2"/>
    <x v="1"/>
  </r>
  <r>
    <s v="2feb6b"/>
    <n v="1"/>
    <n v="1"/>
    <s v="t"/>
    <s v="2215fe"/>
    <d v="1899-12-30T00:31:38"/>
    <n v="29"/>
    <x v="763"/>
    <n v="2.5334800133841207E-2"/>
    <x v="1"/>
  </r>
  <r>
    <s v="c4a632"/>
    <n v="5"/>
    <n v="16"/>
    <s v="t"/>
    <s v="7674bf"/>
    <d v="1899-12-30T00:22:53"/>
    <n v="13"/>
    <x v="507"/>
    <n v="4.8181124601453504E-2"/>
    <x v="0"/>
  </r>
  <r>
    <s v="d5e9a6"/>
    <n v="1"/>
    <n v="16"/>
    <s v="t"/>
    <s v="7674bf"/>
    <d v="1899-12-30T00:22:53"/>
    <n v="23"/>
    <x v="137"/>
    <n v="1.7048705628206623E-2"/>
    <x v="0"/>
  </r>
  <r>
    <s v="9ec847"/>
    <n v="2"/>
    <n v="16"/>
    <s v="t"/>
    <s v="7674bf"/>
    <d v="1899-12-30T00:22:53"/>
    <n v="54"/>
    <x v="139"/>
    <n v="8.0054791645491966E-2"/>
    <x v="0"/>
  </r>
  <r>
    <s v="2a2353"/>
    <n v="4"/>
    <n v="16"/>
    <s v="t"/>
    <s v="7674bf"/>
    <d v="1899-12-30T00:22:53"/>
    <n v="57"/>
    <x v="204"/>
    <n v="0.16900456014048304"/>
    <x v="1"/>
  </r>
  <r>
    <s v="b9a74d"/>
    <n v="2"/>
    <n v="16"/>
    <s v="t"/>
    <s v="7674bf"/>
    <d v="1899-12-30T00:22:53"/>
    <n v="17"/>
    <x v="1170"/>
    <n v="2.5202434406914137E-2"/>
    <x v="1"/>
  </r>
  <r>
    <s v="2feb6b"/>
    <n v="3"/>
    <n v="16"/>
    <s v="t"/>
    <s v="7674bf"/>
    <d v="1899-12-30T00:22:53"/>
    <n v="29"/>
    <x v="358"/>
    <n v="6.4488582158868532E-2"/>
    <x v="1"/>
  </r>
  <r>
    <s v="c4a632"/>
    <n v="4"/>
    <n v="9"/>
    <s v="t"/>
    <s v="c57894"/>
    <d v="1899-12-30T00:41:55"/>
    <n v="13"/>
    <x v="73"/>
    <n v="4.1756974654593035E-2"/>
    <x v="0"/>
  </r>
  <r>
    <s v="e83aa3"/>
    <n v="3"/>
    <n v="9"/>
    <s v="t"/>
    <s v="c57894"/>
    <d v="1899-12-30T00:41:55"/>
    <n v="32"/>
    <x v="744"/>
    <n v="7.7089799362325587E-2"/>
    <x v="0"/>
  </r>
  <r>
    <s v="72f5d4"/>
    <n v="4"/>
    <n v="9"/>
    <s v="t"/>
    <s v="c57894"/>
    <d v="1899-12-30T00:41:55"/>
    <n v="19"/>
    <x v="406"/>
    <n v="6.1029424495174435E-2"/>
    <x v="0"/>
  </r>
  <r>
    <s v="5d267b"/>
    <n v="4"/>
    <n v="9"/>
    <s v="t"/>
    <s v="c57894"/>
    <d v="1899-12-30T00:41:55"/>
    <n v="40"/>
    <x v="572"/>
    <n v="0.12848299893720935"/>
    <x v="1"/>
  </r>
  <r>
    <s v="c8d436"/>
    <n v="4"/>
    <n v="9"/>
    <s v="t"/>
    <s v="c57894"/>
    <d v="1899-12-30T00:41:55"/>
    <n v="10"/>
    <x v="75"/>
    <n v="3.2120749734302338E-2"/>
    <x v="1"/>
  </r>
  <r>
    <s v="f084eb"/>
    <n v="5"/>
    <n v="9"/>
    <s v="t"/>
    <s v="c57894"/>
    <d v="1899-12-30T00:41:55"/>
    <n v="36"/>
    <x v="409"/>
    <n v="0.1445433738043605"/>
    <x v="1"/>
  </r>
  <r>
    <s v="2feb6b"/>
    <n v="5"/>
    <n v="9"/>
    <s v="t"/>
    <s v="c57894"/>
    <d v="1899-12-30T00:41:55"/>
    <n v="29"/>
    <x v="158"/>
    <n v="0.11643771778684597"/>
    <x v="1"/>
  </r>
  <r>
    <s v="c4a632"/>
    <n v="2"/>
    <n v="9"/>
    <s v="t"/>
    <s v="5ba484"/>
    <d v="1899-12-30T00:49:28"/>
    <n v="13"/>
    <x v="152"/>
    <n v="2.0878487327296517E-2"/>
    <x v="0"/>
  </r>
  <r>
    <s v="e31d39"/>
    <n v="5"/>
    <n v="9"/>
    <s v="t"/>
    <s v="5ba484"/>
    <d v="1899-12-30T00:49:28"/>
    <n v="10"/>
    <x v="79"/>
    <n v="4.0150937167877918E-2"/>
    <x v="0"/>
  </r>
  <r>
    <s v="d5e9a6"/>
    <n v="3"/>
    <n v="9"/>
    <s v="t"/>
    <s v="5ba484"/>
    <d v="1899-12-30T00:49:28"/>
    <n v="23"/>
    <x v="740"/>
    <n v="5.5408293291671525E-2"/>
    <x v="0"/>
  </r>
  <r>
    <s v="9ec847"/>
    <n v="5"/>
    <n v="9"/>
    <s v="t"/>
    <s v="5ba484"/>
    <d v="1899-12-30T00:49:28"/>
    <n v="54"/>
    <x v="741"/>
    <n v="0.21681506070654077"/>
    <x v="0"/>
  </r>
  <r>
    <s v="2a2353"/>
    <n v="2"/>
    <n v="9"/>
    <s v="t"/>
    <s v="5ba484"/>
    <d v="1899-12-30T00:49:28"/>
    <n v="57"/>
    <x v="408"/>
    <n v="9.1544136742761656E-2"/>
    <x v="1"/>
  </r>
  <r>
    <s v="2feb6b"/>
    <n v="4"/>
    <n v="9"/>
    <s v="t"/>
    <s v="5ba484"/>
    <d v="1899-12-30T00:49:28"/>
    <n v="29"/>
    <x v="715"/>
    <n v="9.3150174229476773E-2"/>
    <x v="1"/>
  </r>
  <r>
    <s v="c4a632"/>
    <n v="5"/>
    <n v="18"/>
    <s v="t"/>
    <s v="ef16db"/>
    <d v="1899-12-30T00:23:12"/>
    <n v="13"/>
    <x v="821"/>
    <n v="4.7033954968085559E-2"/>
    <x v="0"/>
  </r>
  <r>
    <s v="e31d39"/>
    <n v="5"/>
    <n v="18"/>
    <s v="t"/>
    <s v="ef16db"/>
    <d v="1899-12-30T00:23:12"/>
    <n v="10"/>
    <x v="208"/>
    <n v="3.6179965360065812E-2"/>
    <x v="0"/>
  </r>
  <r>
    <s v="d5e9a6"/>
    <n v="5"/>
    <n v="18"/>
    <s v="t"/>
    <s v="ef16db"/>
    <d v="1899-12-30T00:23:12"/>
    <n v="23"/>
    <x v="991"/>
    <n v="8.3213920328151378E-2"/>
    <x v="0"/>
  </r>
  <r>
    <s v="72f5d4"/>
    <n v="5"/>
    <n v="18"/>
    <s v="t"/>
    <s v="ef16db"/>
    <d v="1899-12-30T00:23:12"/>
    <n v="19"/>
    <x v="209"/>
    <n v="6.8741934184125053E-2"/>
    <x v="0"/>
  </r>
  <r>
    <s v="9ec847"/>
    <n v="5"/>
    <n v="18"/>
    <s v="t"/>
    <s v="ef16db"/>
    <d v="1899-12-30T00:23:12"/>
    <n v="54"/>
    <x v="804"/>
    <n v="0.19537181294435541"/>
    <x v="0"/>
  </r>
  <r>
    <s v="c8d436"/>
    <n v="3"/>
    <n v="18"/>
    <s v="t"/>
    <s v="ef16db"/>
    <d v="1899-12-30T00:23:12"/>
    <n v="10"/>
    <x v="839"/>
    <n v="2.1707979216039491E-2"/>
    <x v="1"/>
  </r>
  <r>
    <s v="2a2353"/>
    <n v="3"/>
    <n v="18"/>
    <s v="t"/>
    <s v="ef16db"/>
    <d v="1899-12-30T00:23:12"/>
    <n v="57"/>
    <x v="109"/>
    <n v="0.12373548153142509"/>
    <x v="1"/>
  </r>
  <r>
    <s v="f084eb"/>
    <n v="3"/>
    <n v="18"/>
    <s v="t"/>
    <s v="ef16db"/>
    <d v="1899-12-30T00:23:12"/>
    <n v="36"/>
    <x v="840"/>
    <n v="7.814872517774217E-2"/>
    <x v="1"/>
  </r>
  <r>
    <s v="c4a632"/>
    <n v="3"/>
    <n v="19"/>
    <s v="t"/>
    <n v="370718"/>
    <d v="1899-12-30T00:13:51"/>
    <n v="13"/>
    <x v="1041"/>
    <n v="2.7876222090840955E-2"/>
    <x v="0"/>
  </r>
  <r>
    <s v="72f5d4"/>
    <n v="3"/>
    <n v="19"/>
    <s v="t"/>
    <n v="370718"/>
    <d v="1899-12-30T00:13:51"/>
    <n v="19"/>
    <x v="496"/>
    <n v="4.0742170748152166E-2"/>
    <x v="0"/>
  </r>
  <r>
    <s v="5d267b"/>
    <n v="5"/>
    <n v="19"/>
    <s v="t"/>
    <n v="370718"/>
    <d v="1899-12-30T00:13:51"/>
    <n v="40"/>
    <x v="52"/>
    <n v="0.14295498508123564"/>
    <x v="1"/>
  </r>
  <r>
    <s v="b9a74d"/>
    <n v="2"/>
    <n v="19"/>
    <s v="t"/>
    <n v="370718"/>
    <d v="1899-12-30T00:13:51"/>
    <n v="17"/>
    <x v="96"/>
    <n v="2.4302347463810062E-2"/>
    <x v="1"/>
  </r>
  <r>
    <s v="c4a632"/>
    <n v="1"/>
    <n v="2"/>
    <s v="t"/>
    <s v="900afc"/>
    <d v="1899-12-30T00:10:32"/>
    <n v="13"/>
    <x v="596"/>
    <n v="1.1242262407005816E-2"/>
    <x v="0"/>
  </r>
  <r>
    <s v="e83aa3"/>
    <n v="4"/>
    <n v="2"/>
    <s v="t"/>
    <s v="900afc"/>
    <d v="1899-12-30T00:10:32"/>
    <n v="32"/>
    <x v="174"/>
    <n v="0.11069304523821112"/>
    <x v="0"/>
  </r>
  <r>
    <s v="72f5d4"/>
    <n v="2"/>
    <n v="2"/>
    <s v="t"/>
    <s v="900afc"/>
    <d v="1899-12-30T00:10:32"/>
    <n v="19"/>
    <x v="646"/>
    <n v="3.2861997805093933E-2"/>
    <x v="0"/>
  </r>
  <r>
    <s v="9ec847"/>
    <n v="3"/>
    <n v="2"/>
    <s v="t"/>
    <s v="900afc"/>
    <d v="1899-12-30T00:10:32"/>
    <n v="54"/>
    <x v="176"/>
    <n v="0.14009588537961093"/>
    <x v="0"/>
  </r>
  <r>
    <s v="5d267b"/>
    <n v="4"/>
    <n v="2"/>
    <s v="t"/>
    <s v="900afc"/>
    <d v="1899-12-30T00:10:32"/>
    <n v="40"/>
    <x v="1021"/>
    <n v="0.13836630654776391"/>
    <x v="1"/>
  </r>
  <r>
    <s v="f084eb"/>
    <n v="2"/>
    <n v="2"/>
    <s v="t"/>
    <s v="900afc"/>
    <d v="1899-12-30T00:10:32"/>
    <n v="36"/>
    <x v="923"/>
    <n v="6.2264837946493755E-2"/>
    <x v="1"/>
  </r>
  <r>
    <s v="b9a74d"/>
    <n v="1"/>
    <n v="2"/>
    <s v="t"/>
    <s v="900afc"/>
    <d v="1899-12-30T00:10:32"/>
    <n v="17"/>
    <x v="178"/>
    <n v="1.4701420070699913E-2"/>
    <x v="1"/>
  </r>
  <r>
    <s v="2feb6b"/>
    <n v="2"/>
    <n v="2"/>
    <s v="t"/>
    <s v="900afc"/>
    <d v="1899-12-30T00:10:32"/>
    <n v="29"/>
    <x v="1022"/>
    <n v="5.0157786123564412E-2"/>
    <x v="1"/>
  </r>
  <r>
    <s v="c4a632"/>
    <n v="3"/>
    <n v="7"/>
    <s v="t"/>
    <s v="ed7ee1"/>
    <d v="1899-12-30T00:45:46"/>
    <n v="13"/>
    <x v="512"/>
    <n v="3.2006032770965531E-2"/>
    <x v="0"/>
  </r>
  <r>
    <s v="e83aa3"/>
    <n v="1"/>
    <n v="7"/>
    <s v="t"/>
    <s v="ed7ee1"/>
    <d v="1899-12-30T00:45:46"/>
    <n v="32"/>
    <x v="513"/>
    <n v="2.62613602223307E-2"/>
    <x v="0"/>
  </r>
  <r>
    <s v="e31d39"/>
    <n v="1"/>
    <n v="7"/>
    <s v="t"/>
    <s v="ed7ee1"/>
    <d v="1899-12-30T00:45:46"/>
    <n v="10"/>
    <x v="516"/>
    <n v="8.2066750694783416E-3"/>
    <x v="0"/>
  </r>
  <r>
    <s v="72f5d4"/>
    <n v="4"/>
    <n v="7"/>
    <s v="t"/>
    <s v="ed7ee1"/>
    <d v="1899-12-30T00:45:46"/>
    <n v="19"/>
    <x v="141"/>
    <n v="6.2370730528035406E-2"/>
    <x v="0"/>
  </r>
  <r>
    <s v="5d267b"/>
    <n v="1"/>
    <n v="7"/>
    <s v="t"/>
    <s v="ed7ee1"/>
    <d v="1899-12-30T00:45:46"/>
    <n v="40"/>
    <x v="528"/>
    <n v="3.2826700277913366E-2"/>
    <x v="1"/>
  </r>
  <r>
    <s v="c8d436"/>
    <n v="2"/>
    <n v="7"/>
    <s v="t"/>
    <s v="ed7ee1"/>
    <d v="1899-12-30T00:45:46"/>
    <n v="10"/>
    <x v="433"/>
    <n v="1.6413350138956683E-2"/>
    <x v="1"/>
  </r>
  <r>
    <s v="f084eb"/>
    <n v="2"/>
    <n v="7"/>
    <s v="t"/>
    <s v="ed7ee1"/>
    <d v="1899-12-30T00:45:46"/>
    <n v="36"/>
    <x v="919"/>
    <n v="5.9088060500244066E-2"/>
    <x v="1"/>
  </r>
  <r>
    <s v="c4a632"/>
    <n v="2"/>
    <n v="2"/>
    <s v="t"/>
    <s v="045ac5"/>
    <d v="1899-12-30T00:52:24"/>
    <n v="13"/>
    <x v="801"/>
    <n v="2.2484524814011631E-2"/>
    <x v="0"/>
  </r>
  <r>
    <s v="e83aa3"/>
    <n v="5"/>
    <n v="2"/>
    <s v="t"/>
    <s v="045ac5"/>
    <d v="1899-12-30T00:52:24"/>
    <n v="32"/>
    <x v="1021"/>
    <n v="0.13836630654776391"/>
    <x v="0"/>
  </r>
  <r>
    <s v="72f5d4"/>
    <n v="5"/>
    <n v="2"/>
    <s v="t"/>
    <s v="045ac5"/>
    <d v="1899-12-30T00:52:24"/>
    <n v="19"/>
    <x v="365"/>
    <n v="8.2154994512734808E-2"/>
    <x v="0"/>
  </r>
  <r>
    <s v="9ec847"/>
    <n v="2"/>
    <n v="2"/>
    <s v="t"/>
    <s v="045ac5"/>
    <d v="1899-12-30T00:52:24"/>
    <n v="54"/>
    <x v="647"/>
    <n v="9.3397256919740643E-2"/>
    <x v="0"/>
  </r>
  <r>
    <s v="5d267b"/>
    <n v="4"/>
    <n v="2"/>
    <s v="t"/>
    <s v="045ac5"/>
    <d v="1899-12-30T00:52:24"/>
    <n v="40"/>
    <x v="1021"/>
    <n v="0.13836630654776391"/>
    <x v="1"/>
  </r>
  <r>
    <s v="c8d436"/>
    <n v="4"/>
    <n v="2"/>
    <s v="t"/>
    <s v="045ac5"/>
    <d v="1899-12-30T00:52:24"/>
    <n v="10"/>
    <x v="175"/>
    <n v="3.4591576636940978E-2"/>
    <x v="1"/>
  </r>
  <r>
    <s v="f084eb"/>
    <n v="5"/>
    <n v="2"/>
    <s v="t"/>
    <s v="045ac5"/>
    <d v="1899-12-30T00:52:24"/>
    <n v="36"/>
    <x v="367"/>
    <n v="0.15566209486623436"/>
    <x v="1"/>
  </r>
  <r>
    <s v="c4a632"/>
    <n v="3"/>
    <n v="0"/>
    <s v="t"/>
    <s v="acd495"/>
    <d v="1899-12-30T00:21:36"/>
    <n v="13"/>
    <x v="150"/>
    <n v="3.4415089001038214E-2"/>
    <x v="0"/>
  </r>
  <r>
    <s v="5d267b"/>
    <n v="3"/>
    <n v="0"/>
    <s v="t"/>
    <s v="acd495"/>
    <d v="1899-12-30T00:21:36"/>
    <n v="40"/>
    <x v="311"/>
    <n v="0.10589258154165604"/>
    <x v="1"/>
  </r>
  <r>
    <s v="f084eb"/>
    <n v="1"/>
    <n v="0"/>
    <s v="t"/>
    <s v="acd495"/>
    <d v="1899-12-30T00:21:36"/>
    <n v="36"/>
    <x v="69"/>
    <n v="3.1767774462496817E-2"/>
    <x v="1"/>
  </r>
  <r>
    <s v="b9a74d"/>
    <n v="4"/>
    <n v="0"/>
    <s v="t"/>
    <s v="acd495"/>
    <d v="1899-12-30T00:21:36"/>
    <n v="17"/>
    <x v="219"/>
    <n v="6.0005796206938425E-2"/>
    <x v="1"/>
  </r>
  <r>
    <s v="c4a632"/>
    <n v="4"/>
    <n v="10"/>
    <s v="t"/>
    <s v="e3778a"/>
    <d v="1899-12-30T00:42:44"/>
    <n v="13"/>
    <x v="1164"/>
    <n v="4.1298106801245862E-2"/>
    <x v="0"/>
  </r>
  <r>
    <s v="e83aa3"/>
    <n v="2"/>
    <n v="10"/>
    <s v="t"/>
    <s v="e3778a"/>
    <d v="1899-12-30T00:42:44"/>
    <n v="32"/>
    <x v="43"/>
    <n v="5.0828439139994908E-2"/>
    <x v="0"/>
  </r>
  <r>
    <s v="e31d39"/>
    <n v="3"/>
    <n v="10"/>
    <s v="t"/>
    <s v="e3778a"/>
    <d v="1899-12-30T00:42:44"/>
    <n v="10"/>
    <x v="967"/>
    <n v="2.3825830846872609E-2"/>
    <x v="0"/>
  </r>
  <r>
    <s v="d5e9a6"/>
    <n v="5"/>
    <n v="10"/>
    <s v="t"/>
    <s v="e3778a"/>
    <d v="1899-12-30T00:42:44"/>
    <n v="23"/>
    <x v="757"/>
    <n v="9.1332351579678339E-2"/>
    <x v="0"/>
  </r>
  <r>
    <s v="9ec847"/>
    <n v="2"/>
    <n v="10"/>
    <s v="t"/>
    <s v="e3778a"/>
    <d v="1899-12-30T00:42:44"/>
    <n v="54"/>
    <x v="258"/>
    <n v="8.5772991048741393E-2"/>
    <x v="0"/>
  </r>
  <r>
    <s v="5d267b"/>
    <n v="5"/>
    <n v="10"/>
    <s v="t"/>
    <s v="e3778a"/>
    <d v="1899-12-30T00:42:44"/>
    <n v="40"/>
    <x v="547"/>
    <n v="0.15883887231248406"/>
    <x v="1"/>
  </r>
  <r>
    <s v="c8d436"/>
    <n v="2"/>
    <n v="10"/>
    <s v="t"/>
    <s v="e3778a"/>
    <d v="1899-12-30T00:42:44"/>
    <n v="10"/>
    <x v="180"/>
    <n v="1.5883887231248409E-2"/>
    <x v="1"/>
  </r>
  <r>
    <s v="f084eb"/>
    <n v="4"/>
    <n v="10"/>
    <s v="t"/>
    <s v="e3778a"/>
    <d v="1899-12-30T00:42:44"/>
    <n v="36"/>
    <x v="503"/>
    <n v="0.11436398806498853"/>
    <x v="1"/>
  </r>
  <r>
    <s v="b9a74d"/>
    <n v="1"/>
    <n v="10"/>
    <s v="t"/>
    <s v="e3778a"/>
    <d v="1899-12-30T00:42:44"/>
    <n v="17"/>
    <x v="581"/>
    <n v="1.3501304146561147E-2"/>
    <x v="1"/>
  </r>
  <r>
    <s v="2feb6b"/>
    <n v="1"/>
    <n v="10"/>
    <s v="t"/>
    <s v="e3778a"/>
    <d v="1899-12-30T00:42:44"/>
    <n v="29"/>
    <x v="72"/>
    <n v="2.3031636485310189E-2"/>
    <x v="1"/>
  </r>
  <r>
    <s v="c4a632"/>
    <n v="4"/>
    <n v="12"/>
    <s v="f"/>
    <s v="695db1"/>
    <d v="1899-12-30T00:11:05"/>
    <n v="13"/>
    <x v="536"/>
    <n v="4.0380371094551504E-2"/>
    <x v="0"/>
  </r>
  <r>
    <s v="e83aa3"/>
    <n v="3"/>
    <n v="12"/>
    <s v="f"/>
    <s v="695db1"/>
    <d v="1899-12-30T00:11:05"/>
    <n v="32"/>
    <x v="881"/>
    <n v="7.4548377405325855E-2"/>
    <x v="0"/>
  </r>
  <r>
    <s v="e31d39"/>
    <n v="1"/>
    <n v="12"/>
    <s v="f"/>
    <s v="695db1"/>
    <d v="1899-12-30T00:11:05"/>
    <n v="10"/>
    <x v="537"/>
    <n v="7.7654559797214438E-3"/>
    <x v="0"/>
  </r>
  <r>
    <s v="d5e9a6"/>
    <n v="2"/>
    <n v="12"/>
    <s v="f"/>
    <s v="695db1"/>
    <d v="1899-12-30T00:11:05"/>
    <n v="23"/>
    <x v="483"/>
    <n v="3.5721097506718633E-2"/>
    <x v="0"/>
  </r>
  <r>
    <s v="72f5d4"/>
    <n v="5"/>
    <n v="12"/>
    <s v="f"/>
    <s v="695db1"/>
    <d v="1899-12-30T00:11:05"/>
    <n v="19"/>
    <x v="776"/>
    <n v="7.3771831807353708E-2"/>
    <x v="0"/>
  </r>
  <r>
    <s v="c8d436"/>
    <n v="1"/>
    <n v="12"/>
    <s v="f"/>
    <s v="695db1"/>
    <d v="1899-12-30T00:11:05"/>
    <n v="10"/>
    <x v="537"/>
    <n v="7.7654559797214438E-3"/>
    <x v="1"/>
  </r>
  <r>
    <s v="2a2353"/>
    <n v="2"/>
    <n v="12"/>
    <s v="f"/>
    <s v="695db1"/>
    <d v="1899-12-30T00:11:05"/>
    <n v="57"/>
    <x v="605"/>
    <n v="8.8526198168824455E-2"/>
    <x v="1"/>
  </r>
  <r>
    <s v="b9a74d"/>
    <n v="4"/>
    <n v="12"/>
    <s v="f"/>
    <s v="695db1"/>
    <d v="1899-12-30T00:11:05"/>
    <n v="17"/>
    <x v="485"/>
    <n v="5.2805100662105815E-2"/>
    <x v="1"/>
  </r>
  <r>
    <s v="2feb6b"/>
    <n v="1"/>
    <n v="12"/>
    <s v="f"/>
    <s v="695db1"/>
    <d v="1899-12-30T00:11:05"/>
    <n v="29"/>
    <x v="843"/>
    <n v="2.2519822341192184E-2"/>
    <x v="1"/>
  </r>
  <r>
    <s v="e31d39"/>
    <n v="5"/>
    <n v="8"/>
    <s v="f"/>
    <n v="881150"/>
    <d v="1899-12-30T00:37:15"/>
    <n v="10"/>
    <x v="326"/>
    <n v="4.0592156257634814E-2"/>
    <x v="0"/>
  </r>
  <r>
    <s v="d5e9a6"/>
    <n v="3"/>
    <n v="8"/>
    <s v="f"/>
    <n v="881150"/>
    <d v="1899-12-30T00:37:15"/>
    <n v="23"/>
    <x v="1062"/>
    <n v="5.601717563553605E-2"/>
    <x v="0"/>
  </r>
  <r>
    <s v="72f5d4"/>
    <n v="4"/>
    <n v="8"/>
    <s v="f"/>
    <n v="881150"/>
    <d v="1899-12-30T00:37:15"/>
    <n v="19"/>
    <x v="812"/>
    <n v="6.1700077511604917E-2"/>
    <x v="0"/>
  </r>
  <r>
    <s v="5d267b"/>
    <n v="4"/>
    <n v="8"/>
    <s v="f"/>
    <n v="881150"/>
    <d v="1899-12-30T00:37:15"/>
    <n v="40"/>
    <x v="370"/>
    <n v="0.12989490002443141"/>
    <x v="1"/>
  </r>
  <r>
    <s v="2a2353"/>
    <n v="1"/>
    <n v="8"/>
    <s v="f"/>
    <n v="881150"/>
    <d v="1899-12-30T00:37:15"/>
    <n v="57"/>
    <x v="320"/>
    <n v="4.6275058133703695E-2"/>
    <x v="1"/>
  </r>
  <r>
    <s v="b9a74d"/>
    <n v="3"/>
    <n v="8"/>
    <s v="f"/>
    <n v="881150"/>
    <d v="1899-12-30T00:37:15"/>
    <n v="17"/>
    <x v="480"/>
    <n v="4.1403999382787514E-2"/>
    <x v="1"/>
  </r>
  <r>
    <s v="2feb6b"/>
    <n v="2"/>
    <n v="8"/>
    <s v="f"/>
    <n v="881150"/>
    <d v="1899-12-30T00:37:15"/>
    <n v="29"/>
    <x v="759"/>
    <n v="4.7086901258856388E-2"/>
    <x v="1"/>
  </r>
  <r>
    <s v="c4a632"/>
    <n v="5"/>
    <n v="13"/>
    <s v="f"/>
    <s v="1e8cb6"/>
    <d v="1899-12-30T00:32:39"/>
    <n v="13"/>
    <x v="621"/>
    <n v="4.9901879051505407E-2"/>
    <x v="0"/>
  </r>
  <r>
    <s v="e31d39"/>
    <n v="4"/>
    <n v="13"/>
    <s v="f"/>
    <s v="1e8cb6"/>
    <d v="1899-12-30T00:32:39"/>
    <n v="10"/>
    <x v="290"/>
    <n v="3.0708848647080247E-2"/>
    <x v="0"/>
  </r>
  <r>
    <s v="d5e9a6"/>
    <n v="5"/>
    <n v="13"/>
    <s v="f"/>
    <s v="1e8cb6"/>
    <d v="1899-12-30T00:32:39"/>
    <n v="23"/>
    <x v="928"/>
    <n v="8.8287939860355727E-2"/>
    <x v="0"/>
  </r>
  <r>
    <s v="5d267b"/>
    <n v="5"/>
    <n v="13"/>
    <s v="f"/>
    <s v="1e8cb6"/>
    <d v="1899-12-30T00:32:39"/>
    <n v="40"/>
    <x v="936"/>
    <n v="0.15354424323540125"/>
    <x v="1"/>
  </r>
  <r>
    <s v="2a2353"/>
    <n v="3"/>
    <n v="13"/>
    <s v="f"/>
    <s v="1e8cb6"/>
    <d v="1899-12-30T00:32:39"/>
    <n v="57"/>
    <x v="1091"/>
    <n v="0.13128032796626807"/>
    <x v="1"/>
  </r>
  <r>
    <s v="b9a74d"/>
    <n v="3"/>
    <n v="13"/>
    <s v="f"/>
    <s v="1e8cb6"/>
    <d v="1899-12-30T00:32:39"/>
    <n v="17"/>
    <x v="292"/>
    <n v="3.9153782025027319E-2"/>
    <x v="1"/>
  </r>
  <r>
    <s v="c4a632"/>
    <n v="5"/>
    <n v="8"/>
    <s v="t"/>
    <s v="0c978a"/>
    <d v="1899-12-30T00:23:43"/>
    <n v="13"/>
    <x v="323"/>
    <n v="5.2769803134925269E-2"/>
    <x v="0"/>
  </r>
  <r>
    <s v="e83aa3"/>
    <n v="1"/>
    <n v="8"/>
    <s v="t"/>
    <s v="0c978a"/>
    <d v="1899-12-30T00:23:43"/>
    <n v="32"/>
    <x v="318"/>
    <n v="2.5978980004886285E-2"/>
    <x v="0"/>
  </r>
  <r>
    <s v="e31d39"/>
    <n v="2"/>
    <n v="8"/>
    <s v="t"/>
    <s v="0c978a"/>
    <d v="1899-12-30T00:23:43"/>
    <n v="10"/>
    <x v="126"/>
    <n v="1.6236862503053926E-2"/>
    <x v="0"/>
  </r>
  <r>
    <s v="d5e9a6"/>
    <n v="1"/>
    <n v="8"/>
    <s v="t"/>
    <s v="0c978a"/>
    <d v="1899-12-30T00:23:43"/>
    <n v="23"/>
    <x v="478"/>
    <n v="1.8672391878512017E-2"/>
    <x v="0"/>
  </r>
  <r>
    <s v="72f5d4"/>
    <n v="3"/>
    <n v="8"/>
    <s v="t"/>
    <s v="0c978a"/>
    <d v="1899-12-30T00:23:43"/>
    <n v="19"/>
    <x v="320"/>
    <n v="4.6275058133703695E-2"/>
    <x v="0"/>
  </r>
  <r>
    <s v="5d267b"/>
    <n v="3"/>
    <n v="8"/>
    <s v="t"/>
    <s v="0c978a"/>
    <d v="1899-12-30T00:23:43"/>
    <n v="40"/>
    <x v="325"/>
    <n v="9.7421175018323564E-2"/>
    <x v="1"/>
  </r>
  <r>
    <s v="f084eb"/>
    <n v="3"/>
    <n v="8"/>
    <s v="t"/>
    <s v="0c978a"/>
    <d v="1899-12-30T00:23:43"/>
    <n v="36"/>
    <x v="371"/>
    <n v="8.7679057516491202E-2"/>
    <x v="1"/>
  </r>
  <r>
    <s v="e31d39"/>
    <n v="3"/>
    <n v="1"/>
    <s v="t"/>
    <n v="415564"/>
    <d v="1899-12-30T00:45:19"/>
    <n v="10"/>
    <x v="225"/>
    <n v="2.6208413931559871E-2"/>
    <x v="0"/>
  </r>
  <r>
    <s v="d5e9a6"/>
    <n v="1"/>
    <n v="1"/>
    <s v="t"/>
    <n v="415564"/>
    <d v="1899-12-30T00:45:19"/>
    <n v="23"/>
    <x v="1029"/>
    <n v="2.0093117347529235E-2"/>
    <x v="0"/>
  </r>
  <r>
    <s v="9ec847"/>
    <n v="2"/>
    <n v="1"/>
    <s v="t"/>
    <n v="415564"/>
    <d v="1899-12-30T00:45:19"/>
    <n v="54"/>
    <x v="112"/>
    <n v="9.435029015361554E-2"/>
    <x v="0"/>
  </r>
  <r>
    <s v="2a2353"/>
    <n v="4"/>
    <n v="1"/>
    <s v="t"/>
    <n v="415564"/>
    <d v="1899-12-30T00:45:19"/>
    <n v="57"/>
    <x v="1177"/>
    <n v="0.19918394587985502"/>
    <x v="1"/>
  </r>
  <r>
    <s v="f084eb"/>
    <n v="2"/>
    <n v="1"/>
    <s v="t"/>
    <n v="415564"/>
    <d v="1899-12-30T00:45:19"/>
    <n v="36"/>
    <x v="762"/>
    <n v="6.2900193435743684E-2"/>
    <x v="1"/>
  </r>
  <r>
    <s v="b9a74d"/>
    <n v="3"/>
    <n v="1"/>
    <s v="t"/>
    <n v="415564"/>
    <d v="1899-12-30T00:45:19"/>
    <n v="17"/>
    <x v="116"/>
    <n v="4.4554303683651778E-2"/>
    <x v="1"/>
  </r>
  <r>
    <s v="e83aa3"/>
    <n v="3"/>
    <n v="8"/>
    <s v="f"/>
    <s v="27ed38"/>
    <d v="1899-12-30T00:15:22"/>
    <n v="32"/>
    <x v="947"/>
    <n v="7.7936940014658854E-2"/>
    <x v="0"/>
  </r>
  <r>
    <s v="d5e9a6"/>
    <n v="1"/>
    <n v="8"/>
    <s v="f"/>
    <s v="27ed38"/>
    <d v="1899-12-30T00:15:22"/>
    <n v="23"/>
    <x v="478"/>
    <n v="1.8672391878512017E-2"/>
    <x v="0"/>
  </r>
  <r>
    <s v="72f5d4"/>
    <n v="3"/>
    <n v="8"/>
    <s v="f"/>
    <s v="27ed38"/>
    <d v="1899-12-30T00:15:22"/>
    <n v="19"/>
    <x v="320"/>
    <n v="4.6275058133703695E-2"/>
    <x v="0"/>
  </r>
  <r>
    <s v="9ec847"/>
    <n v="1"/>
    <n v="8"/>
    <s v="f"/>
    <s v="27ed38"/>
    <d v="1899-12-30T00:15:22"/>
    <n v="54"/>
    <x v="429"/>
    <n v="4.3839528758245601E-2"/>
    <x v="0"/>
  </r>
  <r>
    <s v="b9a74d"/>
    <n v="4"/>
    <n v="8"/>
    <s v="f"/>
    <s v="27ed38"/>
    <d v="1899-12-30T00:15:22"/>
    <n v="17"/>
    <x v="872"/>
    <n v="5.5205332510383356E-2"/>
    <x v="1"/>
  </r>
  <r>
    <s v="2feb6b"/>
    <n v="1"/>
    <n v="8"/>
    <s v="f"/>
    <s v="27ed38"/>
    <d v="1899-12-30T00:15:22"/>
    <n v="29"/>
    <x v="431"/>
    <n v="2.3543450629428194E-2"/>
    <x v="1"/>
  </r>
  <r>
    <s v="e83aa3"/>
    <n v="2"/>
    <n v="6"/>
    <s v="t"/>
    <s v="26af36"/>
    <d v="1899-12-30T00:09:04"/>
    <n v="32"/>
    <x v="716"/>
    <n v="5.3087480879550224E-2"/>
    <x v="0"/>
  </r>
  <r>
    <s v="e31d39"/>
    <n v="2"/>
    <n v="6"/>
    <s v="t"/>
    <s v="26af36"/>
    <d v="1899-12-30T00:09:04"/>
    <n v="10"/>
    <x v="193"/>
    <n v="1.6589837774859444E-2"/>
    <x v="0"/>
  </r>
  <r>
    <s v="72f5d4"/>
    <n v="2"/>
    <n v="6"/>
    <s v="t"/>
    <s v="26af36"/>
    <d v="1899-12-30T00:09:04"/>
    <n v="19"/>
    <x v="279"/>
    <n v="3.1520691772232948E-2"/>
    <x v="0"/>
  </r>
  <r>
    <s v="5d267b"/>
    <n v="4"/>
    <n v="6"/>
    <s v="t"/>
    <s v="26af36"/>
    <d v="1899-12-30T00:09:04"/>
    <n v="40"/>
    <x v="830"/>
    <n v="0.13271870219887555"/>
    <x v="1"/>
  </r>
  <r>
    <s v="2a2353"/>
    <n v="1"/>
    <n v="6"/>
    <s v="t"/>
    <s v="26af36"/>
    <d v="1899-12-30T00:09:04"/>
    <n v="57"/>
    <x v="1003"/>
    <n v="4.7281037658349422E-2"/>
    <x v="1"/>
  </r>
  <r>
    <s v="e31d39"/>
    <n v="4"/>
    <n v="11"/>
    <s v="t"/>
    <s v="0d7f88"/>
    <d v="1899-12-30T00:06:13"/>
    <n v="10"/>
    <x v="22"/>
    <n v="3.1414799190691296E-2"/>
    <x v="0"/>
  </r>
  <r>
    <s v="d5e9a6"/>
    <n v="2"/>
    <n v="11"/>
    <s v="t"/>
    <s v="0d7f88"/>
    <d v="1899-12-30T00:06:13"/>
    <n v="23"/>
    <x v="666"/>
    <n v="3.612701906929499E-2"/>
    <x v="0"/>
  </r>
  <r>
    <s v="9ec847"/>
    <n v="3"/>
    <n v="11"/>
    <s v="t"/>
    <s v="0d7f88"/>
    <d v="1899-12-30T00:06:13"/>
    <n v="54"/>
    <x v="818"/>
    <n v="0.12722993672229974"/>
    <x v="0"/>
  </r>
  <r>
    <s v="c8d436"/>
    <n v="3"/>
    <n v="11"/>
    <s v="t"/>
    <s v="0d7f88"/>
    <d v="1899-12-30T00:06:13"/>
    <n v="10"/>
    <x v="346"/>
    <n v="2.3561099393018467E-2"/>
    <x v="1"/>
  </r>
  <r>
    <s v="b9a74d"/>
    <n v="3"/>
    <n v="11"/>
    <s v="t"/>
    <s v="0d7f88"/>
    <d v="1899-12-30T00:06:13"/>
    <n v="17"/>
    <x v="678"/>
    <n v="4.0053868968131394E-2"/>
    <x v="1"/>
  </r>
  <r>
    <s v="2feb6b"/>
    <n v="3"/>
    <n v="11"/>
    <s v="t"/>
    <s v="0d7f88"/>
    <d v="1899-12-30T00:06:13"/>
    <n v="29"/>
    <x v="350"/>
    <n v="6.8327188239753561E-2"/>
    <x v="1"/>
  </r>
  <r>
    <s v="72f5d4"/>
    <n v="1"/>
    <n v="15"/>
    <s v="f"/>
    <s v="3a4ec7"/>
    <d v="1899-12-30T00:14:40"/>
    <n v="19"/>
    <x v="634"/>
    <n v="1.4251376599147873E-2"/>
    <x v="0"/>
  </r>
  <r>
    <s v="9ec847"/>
    <n v="5"/>
    <n v="15"/>
    <s v="f"/>
    <s v="3a4ec7"/>
    <d v="1899-12-30T00:14:40"/>
    <n v="54"/>
    <x v="866"/>
    <n v="0.20251956219841719"/>
    <x v="0"/>
  </r>
  <r>
    <s v="2a2353"/>
    <n v="2"/>
    <n v="15"/>
    <s v="f"/>
    <s v="3a4ec7"/>
    <d v="1899-12-30T00:14:40"/>
    <n v="57"/>
    <x v="570"/>
    <n v="8.5508259594887254E-2"/>
    <x v="1"/>
  </r>
  <r>
    <s v="2feb6b"/>
    <n v="5"/>
    <n v="15"/>
    <s v="f"/>
    <s v="3a4ec7"/>
    <d v="1899-12-30T00:14:40"/>
    <n v="29"/>
    <x v="67"/>
    <n v="0.10876050562507589"/>
    <x v="1"/>
  </r>
  <r>
    <s v="c4a632"/>
    <n v="5"/>
    <n v="9"/>
    <s v="t"/>
    <s v="6236b0"/>
    <d v="1899-12-30T00:18:22"/>
    <n v="13"/>
    <x v="961"/>
    <n v="5.219621831824129E-2"/>
    <x v="0"/>
  </r>
  <r>
    <s v="e31d39"/>
    <n v="2"/>
    <n v="9"/>
    <s v="t"/>
    <s v="6236b0"/>
    <d v="1899-12-30T00:18:22"/>
    <n v="10"/>
    <x v="714"/>
    <n v="1.6060374867151169E-2"/>
    <x v="0"/>
  </r>
  <r>
    <s v="d5e9a6"/>
    <n v="3"/>
    <n v="9"/>
    <s v="t"/>
    <s v="6236b0"/>
    <d v="1899-12-30T00:18:22"/>
    <n v="23"/>
    <x v="740"/>
    <n v="5.5408293291671525E-2"/>
    <x v="0"/>
  </r>
  <r>
    <s v="72f5d4"/>
    <n v="4"/>
    <n v="9"/>
    <s v="t"/>
    <s v="6236b0"/>
    <d v="1899-12-30T00:18:22"/>
    <n v="19"/>
    <x v="406"/>
    <n v="6.1029424495174435E-2"/>
    <x v="0"/>
  </r>
  <r>
    <s v="2a2353"/>
    <n v="4"/>
    <n v="9"/>
    <s v="t"/>
    <s v="6236b0"/>
    <d v="1899-12-30T00:18:22"/>
    <n v="57"/>
    <x v="80"/>
    <n v="0.18308827348552331"/>
    <x v="1"/>
  </r>
  <r>
    <s v="2feb6b"/>
    <n v="2"/>
    <n v="9"/>
    <s v="t"/>
    <s v="6236b0"/>
    <d v="1899-12-30T00:18:22"/>
    <n v="29"/>
    <x v="574"/>
    <n v="4.6575087114738387E-2"/>
    <x v="1"/>
  </r>
  <r>
    <s v="c4a632"/>
    <n v="1"/>
    <n v="8"/>
    <s v="t"/>
    <s v="e828a6"/>
    <d v="1899-12-30T00:46:20"/>
    <n v="13"/>
    <x v="892"/>
    <n v="1.0553960626985054E-2"/>
    <x v="0"/>
  </r>
  <r>
    <s v="e31d39"/>
    <n v="4"/>
    <n v="8"/>
    <s v="t"/>
    <s v="e828a6"/>
    <d v="1899-12-30T00:46:20"/>
    <n v="10"/>
    <x v="384"/>
    <n v="3.2473725006107852E-2"/>
    <x v="0"/>
  </r>
  <r>
    <s v="c8d436"/>
    <n v="5"/>
    <n v="8"/>
    <s v="t"/>
    <s v="e828a6"/>
    <d v="1899-12-30T00:46:20"/>
    <n v="10"/>
    <x v="326"/>
    <n v="4.0592156257634814E-2"/>
    <x v="1"/>
  </r>
  <r>
    <s v="b9a74d"/>
    <n v="1"/>
    <n v="8"/>
    <s v="t"/>
    <s v="e828a6"/>
    <d v="1899-12-30T00:46:20"/>
    <n v="17"/>
    <x v="829"/>
    <n v="1.3801333127595839E-2"/>
    <x v="1"/>
  </r>
  <r>
    <s v="2feb6b"/>
    <n v="4"/>
    <n v="8"/>
    <s v="t"/>
    <s v="e828a6"/>
    <d v="1899-12-30T00:46:20"/>
    <n v="29"/>
    <x v="481"/>
    <n v="9.4173802517712776E-2"/>
    <x v="1"/>
  </r>
  <r>
    <s v="c4a632"/>
    <n v="5"/>
    <n v="21"/>
    <s v="t"/>
    <s v="d02d6f"/>
    <d v="1899-12-30T00:37:20"/>
    <n v="13"/>
    <x v="4"/>
    <n v="4.5313200518033649E-2"/>
    <x v="0"/>
  </r>
  <r>
    <s v="e83aa3"/>
    <n v="5"/>
    <n v="21"/>
    <s v="t"/>
    <s v="d02d6f"/>
    <d v="1899-12-30T00:37:20"/>
    <n v="32"/>
    <x v="10"/>
    <n v="0.11154018589054436"/>
    <x v="0"/>
  </r>
  <r>
    <s v="c8d436"/>
    <n v="1"/>
    <n v="21"/>
    <s v="t"/>
    <s v="d02d6f"/>
    <d v="1899-12-30T00:37:20"/>
    <n v="10"/>
    <x v="979"/>
    <n v="6.9712616181590225E-3"/>
    <x v="1"/>
  </r>
  <r>
    <s v="2a2353"/>
    <n v="4"/>
    <n v="21"/>
    <s v="t"/>
    <s v="d02d6f"/>
    <d v="1899-12-30T00:37:20"/>
    <n v="57"/>
    <x v="662"/>
    <n v="0.15894476489402573"/>
    <x v="1"/>
  </r>
  <r>
    <s v="f084eb"/>
    <n v="4"/>
    <n v="21"/>
    <s v="t"/>
    <s v="d02d6f"/>
    <d v="1899-12-30T00:37:20"/>
    <n v="36"/>
    <x v="14"/>
    <n v="0.10038616730148993"/>
    <x v="1"/>
  </r>
  <r>
    <s v="c4a632"/>
    <n v="3"/>
    <n v="15"/>
    <s v="t"/>
    <s v="a94c9e"/>
    <d v="1899-12-30T00:08:33"/>
    <n v="13"/>
    <x v="593"/>
    <n v="2.925282565088248E-2"/>
    <x v="0"/>
  </r>
  <r>
    <s v="e83aa3"/>
    <n v="5"/>
    <n v="15"/>
    <s v="t"/>
    <s v="a94c9e"/>
    <d v="1899-12-30T00:08:33"/>
    <n v="32"/>
    <x v="594"/>
    <n v="0.12001159241387685"/>
    <x v="0"/>
  </r>
  <r>
    <s v="e31d39"/>
    <n v="4"/>
    <n v="15"/>
    <s v="t"/>
    <s v="a94c9e"/>
    <d v="1899-12-30T00:08:33"/>
    <n v="10"/>
    <x v="64"/>
    <n v="3.0002898103469212E-2"/>
    <x v="0"/>
  </r>
  <r>
    <s v="9ec847"/>
    <n v="1"/>
    <n v="15"/>
    <s v="t"/>
    <s v="a94c9e"/>
    <d v="1899-12-30T00:08:33"/>
    <n v="54"/>
    <x v="184"/>
    <n v="4.0503912439683439E-2"/>
    <x v="0"/>
  </r>
  <r>
    <s v="f084eb"/>
    <n v="5"/>
    <n v="15"/>
    <s v="t"/>
    <s v="a94c9e"/>
    <d v="1899-12-30T00:08:33"/>
    <n v="36"/>
    <x v="65"/>
    <n v="0.13501304146561144"/>
    <x v="1"/>
  </r>
  <r>
    <s v="2feb6b"/>
    <n v="4"/>
    <n v="15"/>
    <s v="t"/>
    <s v="a94c9e"/>
    <d v="1899-12-30T00:08:33"/>
    <n v="29"/>
    <x v="617"/>
    <n v="8.7008404500060713E-2"/>
    <x v="1"/>
  </r>
  <r>
    <s v="c4a632"/>
    <n v="2"/>
    <n v="1"/>
    <s v="f"/>
    <s v="4cd9af"/>
    <d v="1899-12-30T00:26:59"/>
    <n v="13"/>
    <x v="660"/>
    <n v="2.2713958740685221E-2"/>
    <x v="0"/>
  </r>
  <r>
    <s v="e83aa3"/>
    <n v="3"/>
    <n v="1"/>
    <s v="f"/>
    <s v="4cd9af"/>
    <d v="1899-12-30T00:26:59"/>
    <n v="32"/>
    <x v="1075"/>
    <n v="8.386692458099157E-2"/>
    <x v="0"/>
  </r>
  <r>
    <s v="2a2353"/>
    <n v="1"/>
    <n v="1"/>
    <s v="f"/>
    <s v="4cd9af"/>
    <d v="1899-12-30T00:26:59"/>
    <n v="57"/>
    <x v="661"/>
    <n v="4.9795986469963756E-2"/>
    <x v="1"/>
  </r>
  <r>
    <s v="f084eb"/>
    <n v="2"/>
    <n v="1"/>
    <s v="f"/>
    <s v="4cd9af"/>
    <d v="1899-12-30T00:26:59"/>
    <n v="36"/>
    <x v="762"/>
    <n v="6.2900193435743684E-2"/>
    <x v="1"/>
  </r>
  <r>
    <s v="b9a74d"/>
    <n v="4"/>
    <n v="1"/>
    <s v="f"/>
    <s v="4cd9af"/>
    <d v="1899-12-30T00:26:59"/>
    <n v="17"/>
    <x v="974"/>
    <n v="5.9405738244869034E-2"/>
    <x v="1"/>
  </r>
  <r>
    <s v="e83aa3"/>
    <n v="5"/>
    <n v="7"/>
    <s v="t"/>
    <s v="8f588b"/>
    <d v="1899-12-30T00:17:56"/>
    <n v="32"/>
    <x v="527"/>
    <n v="0.13130680111165347"/>
    <x v="0"/>
  </r>
  <r>
    <s v="c8d436"/>
    <n v="4"/>
    <n v="7"/>
    <s v="t"/>
    <s v="8f588b"/>
    <d v="1899-12-30T00:17:56"/>
    <n v="10"/>
    <x v="528"/>
    <n v="3.2826700277913366E-2"/>
    <x v="1"/>
  </r>
  <r>
    <s v="2a2353"/>
    <n v="1"/>
    <n v="7"/>
    <s v="t"/>
    <s v="8f588b"/>
    <d v="1899-12-30T00:17:56"/>
    <n v="57"/>
    <x v="515"/>
    <n v="4.6778047896026555E-2"/>
    <x v="1"/>
  </r>
  <r>
    <s v="f084eb"/>
    <n v="4"/>
    <n v="7"/>
    <s v="t"/>
    <s v="8f588b"/>
    <d v="1899-12-30T00:17:56"/>
    <n v="36"/>
    <x v="688"/>
    <n v="0.11817612100048813"/>
    <x v="1"/>
  </r>
  <r>
    <s v="b9a74d"/>
    <n v="4"/>
    <n v="7"/>
    <s v="t"/>
    <s v="8f588b"/>
    <d v="1899-12-30T00:17:56"/>
    <n v="17"/>
    <x v="774"/>
    <n v="5.5805390472452733E-2"/>
    <x v="1"/>
  </r>
  <r>
    <s v="2feb6b"/>
    <n v="4"/>
    <n v="7"/>
    <s v="t"/>
    <s v="8f588b"/>
    <d v="1899-12-30T00:17:56"/>
    <n v="29"/>
    <x v="887"/>
    <n v="9.5197430805948779E-2"/>
    <x v="1"/>
  </r>
  <r>
    <s v="c4a632"/>
    <n v="5"/>
    <n v="22"/>
    <s v="t"/>
    <s v="eacbe0"/>
    <d v="1899-12-30T00:56:05"/>
    <n v="13"/>
    <x v="1052"/>
    <n v="4.4739615701349676E-2"/>
    <x v="0"/>
  </r>
  <r>
    <s v="d5e9a6"/>
    <n v="4"/>
    <n v="22"/>
    <s v="t"/>
    <s v="eacbe0"/>
    <d v="1899-12-30T00:56:05"/>
    <n v="23"/>
    <x v="227"/>
    <n v="6.3323763761910318E-2"/>
    <x v="0"/>
  </r>
  <r>
    <s v="9ec847"/>
    <n v="2"/>
    <n v="22"/>
    <s v="t"/>
    <s v="eacbe0"/>
    <d v="1899-12-30T00:56:05"/>
    <n v="54"/>
    <x v="1088"/>
    <n v="7.4336592242242552E-2"/>
    <x v="0"/>
  </r>
  <r>
    <s v="5d267b"/>
    <n v="1"/>
    <n v="22"/>
    <s v="t"/>
    <s v="eacbe0"/>
    <d v="1899-12-30T00:56:05"/>
    <n v="40"/>
    <x v="241"/>
    <n v="2.7532071200830573E-2"/>
    <x v="1"/>
  </r>
  <r>
    <s v="c8d436"/>
    <n v="1"/>
    <n v="22"/>
    <s v="t"/>
    <s v="eacbe0"/>
    <d v="1899-12-30T00:56:05"/>
    <n v="10"/>
    <x v="242"/>
    <n v="6.8830178002076432E-3"/>
    <x v="1"/>
  </r>
  <r>
    <s v="b9a74d"/>
    <n v="5"/>
    <n v="22"/>
    <s v="t"/>
    <s v="eacbe0"/>
    <d v="1899-12-30T00:56:05"/>
    <n v="17"/>
    <x v="1153"/>
    <n v="5.8505651301764959E-2"/>
    <x v="1"/>
  </r>
  <r>
    <s v="2feb6b"/>
    <n v="5"/>
    <n v="22"/>
    <s v="t"/>
    <s v="eacbe0"/>
    <d v="1899-12-30T00:56:05"/>
    <n v="29"/>
    <x v="884"/>
    <n v="9.9803758103010815E-2"/>
    <x v="1"/>
  </r>
  <r>
    <s v="e83aa3"/>
    <n v="5"/>
    <n v="15"/>
    <s v="f"/>
    <s v="60c108"/>
    <d v="1899-12-30T00:58:40"/>
    <n v="32"/>
    <x v="594"/>
    <n v="0.12001159241387685"/>
    <x v="0"/>
  </r>
  <r>
    <s v="e31d39"/>
    <n v="4"/>
    <n v="15"/>
    <s v="f"/>
    <s v="60c108"/>
    <d v="1899-12-30T00:58:40"/>
    <n v="10"/>
    <x v="64"/>
    <n v="3.0002898103469212E-2"/>
    <x v="0"/>
  </r>
  <r>
    <s v="d5e9a6"/>
    <n v="5"/>
    <n v="15"/>
    <s v="f"/>
    <s v="60c108"/>
    <d v="1899-12-30T00:58:40"/>
    <n v="23"/>
    <x v="168"/>
    <n v="8.625833204747399E-2"/>
    <x v="0"/>
  </r>
  <r>
    <s v="72f5d4"/>
    <n v="3"/>
    <n v="15"/>
    <s v="f"/>
    <s v="60c108"/>
    <d v="1899-12-30T00:58:40"/>
    <n v="19"/>
    <x v="169"/>
    <n v="4.2754129797443627E-2"/>
    <x v="0"/>
  </r>
  <r>
    <s v="9ec847"/>
    <n v="4"/>
    <n v="15"/>
    <s v="f"/>
    <s v="60c108"/>
    <d v="1899-12-30T00:58:40"/>
    <n v="54"/>
    <x v="63"/>
    <n v="0.16201564975873375"/>
    <x v="0"/>
  </r>
  <r>
    <s v="2a2353"/>
    <n v="5"/>
    <n v="15"/>
    <s v="f"/>
    <s v="60c108"/>
    <d v="1899-12-30T00:58:40"/>
    <n v="57"/>
    <x v="186"/>
    <n v="0.21377064898721815"/>
    <x v="1"/>
  </r>
  <r>
    <s v="b9a74d"/>
    <n v="5"/>
    <n v="15"/>
    <s v="f"/>
    <s v="60c108"/>
    <d v="1899-12-30T00:58:40"/>
    <n v="17"/>
    <x v="781"/>
    <n v="6.3756158469872079E-2"/>
    <x v="1"/>
  </r>
  <r>
    <s v="2feb6b"/>
    <n v="4"/>
    <n v="15"/>
    <s v="f"/>
    <s v="60c108"/>
    <d v="1899-12-30T00:58:40"/>
    <n v="29"/>
    <x v="617"/>
    <n v="8.7008404500060713E-2"/>
    <x v="1"/>
  </r>
  <r>
    <s v="c4a632"/>
    <n v="1"/>
    <n v="13"/>
    <s v="t"/>
    <s v="a61774"/>
    <d v="1899-12-30T00:01:35"/>
    <n v="13"/>
    <x v="83"/>
    <n v="9.9803758103010828E-3"/>
    <x v="0"/>
  </r>
  <r>
    <s v="e31d39"/>
    <n v="1"/>
    <n v="13"/>
    <s v="t"/>
    <s v="a61774"/>
    <d v="1899-12-30T00:01:35"/>
    <n v="10"/>
    <x v="622"/>
    <n v="7.6772121617700619E-3"/>
    <x v="0"/>
  </r>
  <r>
    <s v="d5e9a6"/>
    <n v="3"/>
    <n v="13"/>
    <s v="t"/>
    <s v="a61774"/>
    <d v="1899-12-30T00:01:35"/>
    <n v="23"/>
    <x v="586"/>
    <n v="5.2972763916213438E-2"/>
    <x v="0"/>
  </r>
  <r>
    <s v="72f5d4"/>
    <n v="5"/>
    <n v="13"/>
    <s v="t"/>
    <s v="a61774"/>
    <d v="1899-12-30T00:01:35"/>
    <n v="19"/>
    <x v="288"/>
    <n v="7.293351553681561E-2"/>
    <x v="0"/>
  </r>
  <r>
    <s v="9ec847"/>
    <n v="3"/>
    <n v="13"/>
    <s v="t"/>
    <s v="a61774"/>
    <d v="1899-12-30T00:01:35"/>
    <n v="54"/>
    <x v="1069"/>
    <n v="0.12437083702067503"/>
    <x v="0"/>
  </r>
  <r>
    <s v="c8d436"/>
    <n v="4"/>
    <n v="13"/>
    <s v="t"/>
    <s v="a61774"/>
    <d v="1899-12-30T00:01:35"/>
    <n v="10"/>
    <x v="290"/>
    <n v="3.0708848647080247E-2"/>
    <x v="1"/>
  </r>
  <r>
    <s v="2a2353"/>
    <n v="3"/>
    <n v="13"/>
    <s v="t"/>
    <s v="a61774"/>
    <d v="1899-12-30T00:01:35"/>
    <n v="57"/>
    <x v="1091"/>
    <n v="0.13128032796626807"/>
    <x v="1"/>
  </r>
  <r>
    <s v="f084eb"/>
    <n v="1"/>
    <n v="13"/>
    <s v="t"/>
    <s v="a61774"/>
    <d v="1899-12-30T00:01:35"/>
    <n v="36"/>
    <x v="123"/>
    <n v="2.7637963782372228E-2"/>
    <x v="1"/>
  </r>
  <r>
    <s v="b9a74d"/>
    <n v="4"/>
    <n v="13"/>
    <s v="t"/>
    <s v="a61774"/>
    <d v="1899-12-30T00:01:35"/>
    <n v="17"/>
    <x v="86"/>
    <n v="5.2205042700036425E-2"/>
    <x v="1"/>
  </r>
  <r>
    <s v="c4a632"/>
    <n v="2"/>
    <n v="9"/>
    <s v="f"/>
    <s v="1406ad"/>
    <d v="1899-12-30T00:50:21"/>
    <n v="13"/>
    <x v="152"/>
    <n v="2.0878487327296517E-2"/>
    <x v="0"/>
  </r>
  <r>
    <s v="e83aa3"/>
    <n v="5"/>
    <n v="9"/>
    <s v="f"/>
    <s v="1406ad"/>
    <d v="1899-12-30T00:50:21"/>
    <n v="32"/>
    <x v="572"/>
    <n v="0.12848299893720935"/>
    <x v="0"/>
  </r>
  <r>
    <s v="d5e9a6"/>
    <n v="4"/>
    <n v="9"/>
    <s v="f"/>
    <s v="1406ad"/>
    <d v="1899-12-30T00:50:21"/>
    <n v="23"/>
    <x v="76"/>
    <n v="7.3877724388895366E-2"/>
    <x v="0"/>
  </r>
  <r>
    <s v="72f5d4"/>
    <n v="1"/>
    <n v="9"/>
    <s v="f"/>
    <s v="1406ad"/>
    <d v="1899-12-30T00:50:21"/>
    <n v="19"/>
    <x v="77"/>
    <n v="1.5257356123793609E-2"/>
    <x v="0"/>
  </r>
  <r>
    <s v="9ec847"/>
    <n v="2"/>
    <n v="9"/>
    <s v="f"/>
    <s v="1406ad"/>
    <d v="1899-12-30T00:50:21"/>
    <n v="54"/>
    <x v="78"/>
    <n v="8.6726024282616304E-2"/>
    <x v="0"/>
  </r>
  <r>
    <s v="5d267b"/>
    <n v="3"/>
    <n v="9"/>
    <s v="f"/>
    <s v="1406ad"/>
    <d v="1899-12-30T00:50:21"/>
    <n v="40"/>
    <x v="156"/>
    <n v="9.6362249202907008E-2"/>
    <x v="1"/>
  </r>
  <r>
    <s v="2a2353"/>
    <n v="2"/>
    <n v="9"/>
    <s v="f"/>
    <s v="1406ad"/>
    <d v="1899-12-30T00:50:21"/>
    <n v="57"/>
    <x v="408"/>
    <n v="9.1544136742761656E-2"/>
    <x v="1"/>
  </r>
  <r>
    <s v="b9a74d"/>
    <n v="1"/>
    <n v="9"/>
    <s v="f"/>
    <s v="1406ad"/>
    <d v="1899-12-30T00:50:21"/>
    <n v="17"/>
    <x v="157"/>
    <n v="1.3651318637078493E-2"/>
    <x v="1"/>
  </r>
  <r>
    <s v="2feb6b"/>
    <n v="4"/>
    <n v="9"/>
    <s v="f"/>
    <s v="1406ad"/>
    <d v="1899-12-30T00:50:21"/>
    <n v="29"/>
    <x v="715"/>
    <n v="9.3150174229476773E-2"/>
    <x v="1"/>
  </r>
  <r>
    <s v="c4a632"/>
    <n v="4"/>
    <n v="4"/>
    <s v="f"/>
    <s v="085ec2"/>
    <d v="1899-12-30T00:34:02"/>
    <n v="13"/>
    <x v="724"/>
    <n v="4.4051313921328918E-2"/>
    <x v="0"/>
  </r>
  <r>
    <s v="e31d39"/>
    <n v="1"/>
    <n v="4"/>
    <s v="f"/>
    <s v="085ec2"/>
    <d v="1899-12-30T00:34:02"/>
    <n v="10"/>
    <x v="542"/>
    <n v="8.4714065233324823E-3"/>
    <x v="0"/>
  </r>
  <r>
    <s v="72f5d4"/>
    <n v="1"/>
    <n v="4"/>
    <s v="f"/>
    <s v="085ec2"/>
    <d v="1899-12-30T00:34:02"/>
    <n v="19"/>
    <x v="543"/>
    <n v="1.6095672394331715E-2"/>
    <x v="0"/>
  </r>
  <r>
    <s v="5d267b"/>
    <n v="2"/>
    <n v="4"/>
    <s v="f"/>
    <s v="085ec2"/>
    <d v="1899-12-30T00:34:02"/>
    <n v="40"/>
    <x v="748"/>
    <n v="6.7771252186659858E-2"/>
    <x v="1"/>
  </r>
  <r>
    <s v="c8d436"/>
    <n v="2"/>
    <n v="4"/>
    <s v="f"/>
    <s v="085ec2"/>
    <d v="1899-12-30T00:34:02"/>
    <n v="10"/>
    <x v="849"/>
    <n v="1.6942813046664965E-2"/>
    <x v="1"/>
  </r>
  <r>
    <s v="f084eb"/>
    <n v="2"/>
    <n v="4"/>
    <s v="f"/>
    <s v="085ec2"/>
    <d v="1899-12-30T00:34:02"/>
    <n v="36"/>
    <x v="545"/>
    <n v="6.0994126967993882E-2"/>
    <x v="1"/>
  </r>
  <r>
    <s v="2feb6b"/>
    <n v="4"/>
    <n v="4"/>
    <s v="f"/>
    <s v="085ec2"/>
    <d v="1899-12-30T00:34:02"/>
    <n v="29"/>
    <x v="119"/>
    <n v="9.8268315670656817E-2"/>
    <x v="1"/>
  </r>
  <r>
    <s v="c4a632"/>
    <n v="1"/>
    <n v="15"/>
    <s v="t"/>
    <s v="90d24b"/>
    <d v="1899-12-30T00:41:35"/>
    <n v="13"/>
    <x v="567"/>
    <n v="9.7509418836274932E-3"/>
    <x v="0"/>
  </r>
  <r>
    <s v="e83aa3"/>
    <n v="4"/>
    <n v="15"/>
    <s v="t"/>
    <s v="90d24b"/>
    <d v="1899-12-30T00:41:35"/>
    <n v="32"/>
    <x v="60"/>
    <n v="9.6009273931101466E-2"/>
    <x v="0"/>
  </r>
  <r>
    <s v="9ec847"/>
    <n v="3"/>
    <n v="15"/>
    <s v="t"/>
    <s v="90d24b"/>
    <d v="1899-12-30T00:41:35"/>
    <n v="54"/>
    <x v="569"/>
    <n v="0.12151173731905029"/>
    <x v="0"/>
  </r>
  <r>
    <s v="5d267b"/>
    <n v="4"/>
    <n v="15"/>
    <s v="t"/>
    <s v="90d24b"/>
    <d v="1899-12-30T00:41:35"/>
    <n v="40"/>
    <x v="594"/>
    <n v="0.12001159241387685"/>
    <x v="1"/>
  </r>
  <r>
    <s v="2a2353"/>
    <n v="5"/>
    <n v="15"/>
    <s v="t"/>
    <s v="90d24b"/>
    <d v="1899-12-30T00:41:35"/>
    <n v="57"/>
    <x v="186"/>
    <n v="0.21377064898721815"/>
    <x v="1"/>
  </r>
  <r>
    <s v="b9a74d"/>
    <n v="3"/>
    <n v="15"/>
    <s v="t"/>
    <s v="90d24b"/>
    <d v="1899-12-30T00:41:35"/>
    <n v="17"/>
    <x v="173"/>
    <n v="3.825369508192325E-2"/>
    <x v="1"/>
  </r>
  <r>
    <s v="2feb6b"/>
    <n v="4"/>
    <n v="15"/>
    <s v="t"/>
    <s v="90d24b"/>
    <d v="1899-12-30T00:41:35"/>
    <n v="29"/>
    <x v="617"/>
    <n v="8.7008404500060713E-2"/>
    <x v="1"/>
  </r>
  <r>
    <s v="e83aa3"/>
    <n v="1"/>
    <n v="20"/>
    <s v="t"/>
    <s v="1f7aee"/>
    <d v="1899-12-30T00:31:06"/>
    <n v="32"/>
    <x v="820"/>
    <n v="2.259041739555329E-2"/>
    <x v="0"/>
  </r>
  <r>
    <s v="e31d39"/>
    <n v="3"/>
    <n v="20"/>
    <s v="t"/>
    <s v="1f7aee"/>
    <d v="1899-12-30T00:31:06"/>
    <n v="10"/>
    <x v="504"/>
    <n v="2.1178516308331209E-2"/>
    <x v="0"/>
  </r>
  <r>
    <s v="d5e9a6"/>
    <n v="4"/>
    <n v="20"/>
    <s v="t"/>
    <s v="1f7aee"/>
    <d v="1899-12-30T00:31:06"/>
    <n v="23"/>
    <x v="40"/>
    <n v="6.4947450012215704E-2"/>
    <x v="0"/>
  </r>
  <r>
    <s v="c8d436"/>
    <n v="2"/>
    <n v="20"/>
    <s v="t"/>
    <s v="1f7aee"/>
    <d v="1899-12-30T00:31:06"/>
    <n v="10"/>
    <x v="125"/>
    <n v="1.4119010872220806E-2"/>
    <x v="1"/>
  </r>
  <r>
    <s v="2a2353"/>
    <n v="3"/>
    <n v="20"/>
    <s v="t"/>
    <s v="1f7aee"/>
    <d v="1899-12-30T00:31:06"/>
    <n v="57"/>
    <x v="382"/>
    <n v="0.12071754295748789"/>
    <x v="1"/>
  </r>
  <r>
    <s v="f084eb"/>
    <n v="5"/>
    <n v="20"/>
    <s v="t"/>
    <s v="1f7aee"/>
    <d v="1899-12-30T00:31:06"/>
    <n v="36"/>
    <x v="449"/>
    <n v="0.12707109784998727"/>
    <x v="1"/>
  </r>
  <r>
    <s v="e83aa3"/>
    <n v="2"/>
    <n v="9"/>
    <s v="f"/>
    <s v="adc9ff"/>
    <d v="1899-12-30T00:42:08"/>
    <n v="32"/>
    <x v="451"/>
    <n v="5.1393199574883731E-2"/>
    <x v="0"/>
  </r>
  <r>
    <s v="9ec847"/>
    <n v="1"/>
    <n v="9"/>
    <s v="f"/>
    <s v="adc9ff"/>
    <d v="1899-12-30T00:42:08"/>
    <n v="54"/>
    <x v="155"/>
    <n v="4.3363012141308152E-2"/>
    <x v="0"/>
  </r>
  <r>
    <s v="5d267b"/>
    <n v="1"/>
    <n v="9"/>
    <s v="f"/>
    <s v="adc9ff"/>
    <d v="1899-12-30T00:42:08"/>
    <n v="40"/>
    <x v="75"/>
    <n v="3.2120749734302338E-2"/>
    <x v="1"/>
  </r>
  <r>
    <s v="2feb6b"/>
    <n v="5"/>
    <n v="9"/>
    <s v="f"/>
    <s v="adc9ff"/>
    <d v="1899-12-30T00:42:08"/>
    <n v="29"/>
    <x v="158"/>
    <n v="0.11643771778684597"/>
    <x v="1"/>
  </r>
  <r>
    <s v="c4a632"/>
    <n v="5"/>
    <n v="8"/>
    <s v="f"/>
    <s v="3c0476"/>
    <d v="1899-12-30T00:16:27"/>
    <n v="13"/>
    <x v="323"/>
    <n v="5.2769803134925269E-2"/>
    <x v="0"/>
  </r>
  <r>
    <s v="e83aa3"/>
    <n v="4"/>
    <n v="8"/>
    <s v="f"/>
    <s v="3c0476"/>
    <d v="1899-12-30T00:16:27"/>
    <n v="32"/>
    <x v="416"/>
    <n v="0.10391592001954514"/>
    <x v="0"/>
  </r>
  <r>
    <s v="72f5d4"/>
    <n v="4"/>
    <n v="8"/>
    <s v="f"/>
    <s v="3c0476"/>
    <d v="1899-12-30T00:16:27"/>
    <n v="19"/>
    <x v="812"/>
    <n v="6.1700077511604917E-2"/>
    <x v="0"/>
  </r>
  <r>
    <s v="5d267b"/>
    <n v="5"/>
    <n v="8"/>
    <s v="f"/>
    <s v="3c0476"/>
    <d v="1899-12-30T00:16:27"/>
    <n v="40"/>
    <x v="828"/>
    <n v="0.16236862503053925"/>
    <x v="1"/>
  </r>
  <r>
    <s v="c4a632"/>
    <n v="5"/>
    <n v="12"/>
    <s v="f"/>
    <s v="70a86e"/>
    <d v="1899-12-30T00:09:08"/>
    <n v="13"/>
    <x v="130"/>
    <n v="5.0475463868189387E-2"/>
    <x v="0"/>
  </r>
  <r>
    <s v="e83aa3"/>
    <n v="2"/>
    <n v="12"/>
    <s v="f"/>
    <s v="70a86e"/>
    <d v="1899-12-30T00:09:08"/>
    <n v="32"/>
    <x v="775"/>
    <n v="4.9698918270217232E-2"/>
    <x v="0"/>
  </r>
  <r>
    <s v="e31d39"/>
    <n v="4"/>
    <n v="12"/>
    <s v="f"/>
    <s v="70a86e"/>
    <d v="1899-12-30T00:09:08"/>
    <n v="10"/>
    <x v="482"/>
    <n v="3.1061823918885775E-2"/>
    <x v="0"/>
  </r>
  <r>
    <s v="c8d436"/>
    <n v="4"/>
    <n v="12"/>
    <s v="f"/>
    <s v="70a86e"/>
    <d v="1899-12-30T00:09:08"/>
    <n v="10"/>
    <x v="482"/>
    <n v="3.1061823918885775E-2"/>
    <x v="1"/>
  </r>
  <r>
    <s v="2a2353"/>
    <n v="5"/>
    <n v="12"/>
    <s v="f"/>
    <s v="70a86e"/>
    <d v="1899-12-30T00:09:08"/>
    <n v="57"/>
    <x v="795"/>
    <n v="0.22131549542206114"/>
    <x v="1"/>
  </r>
  <r>
    <s v="f084eb"/>
    <n v="3"/>
    <n v="12"/>
    <s v="f"/>
    <s v="70a86e"/>
    <d v="1899-12-30T00:09:08"/>
    <n v="36"/>
    <x v="695"/>
    <n v="8.3866924580991584E-2"/>
    <x v="1"/>
  </r>
  <r>
    <s v="c4a632"/>
    <n v="2"/>
    <n v="8"/>
    <s v="f"/>
    <s v="fb2750"/>
    <d v="1899-12-30T00:48:36"/>
    <n v="13"/>
    <x v="317"/>
    <n v="2.1107921253970107E-2"/>
    <x v="0"/>
  </r>
  <r>
    <s v="d5e9a6"/>
    <n v="4"/>
    <n v="8"/>
    <s v="f"/>
    <s v="fb2750"/>
    <d v="1899-12-30T00:48:36"/>
    <n v="23"/>
    <x v="669"/>
    <n v="7.4689567514048066E-2"/>
    <x v="0"/>
  </r>
  <r>
    <s v="72f5d4"/>
    <n v="1"/>
    <n v="8"/>
    <s v="f"/>
    <s v="fb2750"/>
    <d v="1899-12-30T00:48:36"/>
    <n v="19"/>
    <x v="417"/>
    <n v="1.5425019377901229E-2"/>
    <x v="0"/>
  </r>
  <r>
    <s v="9ec847"/>
    <n v="5"/>
    <n v="8"/>
    <s v="f"/>
    <s v="fb2750"/>
    <d v="1899-12-30T00:48:36"/>
    <n v="54"/>
    <x v="418"/>
    <n v="0.219197643791228"/>
    <x v="0"/>
  </r>
  <r>
    <s v="5d267b"/>
    <n v="1"/>
    <n v="8"/>
    <s v="f"/>
    <s v="fb2750"/>
    <d v="1899-12-30T00:48:36"/>
    <n v="40"/>
    <x v="384"/>
    <n v="3.2473725006107852E-2"/>
    <x v="1"/>
  </r>
  <r>
    <s v="c8d436"/>
    <n v="2"/>
    <n v="8"/>
    <s v="f"/>
    <s v="fb2750"/>
    <d v="1899-12-30T00:48:36"/>
    <n v="10"/>
    <x v="126"/>
    <n v="1.6236862503053926E-2"/>
    <x v="1"/>
  </r>
  <r>
    <s v="2a2353"/>
    <n v="1"/>
    <n v="8"/>
    <s v="f"/>
    <s v="fb2750"/>
    <d v="1899-12-30T00:48:36"/>
    <n v="57"/>
    <x v="320"/>
    <n v="4.6275058133703695E-2"/>
    <x v="1"/>
  </r>
  <r>
    <s v="f084eb"/>
    <n v="4"/>
    <n v="8"/>
    <s v="f"/>
    <s v="fb2750"/>
    <d v="1899-12-30T00:48:36"/>
    <n v="36"/>
    <x v="948"/>
    <n v="0.11690541002198829"/>
    <x v="1"/>
  </r>
  <r>
    <s v="2feb6b"/>
    <n v="4"/>
    <n v="8"/>
    <s v="f"/>
    <s v="fb2750"/>
    <d v="1899-12-30T00:48:36"/>
    <n v="29"/>
    <x v="481"/>
    <n v="9.4173802517712776E-2"/>
    <x v="1"/>
  </r>
  <r>
    <s v="c4a632"/>
    <n v="4"/>
    <n v="17"/>
    <s v="t"/>
    <s v="943c42"/>
    <d v="1899-12-30T00:37:19"/>
    <n v="13"/>
    <x v="0"/>
    <n v="3.8086031827815621E-2"/>
    <x v="0"/>
  </r>
  <r>
    <s v="72f5d4"/>
    <n v="5"/>
    <n v="17"/>
    <s v="t"/>
    <s v="943c42"/>
    <d v="1899-12-30T00:37:19"/>
    <n v="19"/>
    <x v="907"/>
    <n v="6.9580250454663151E-2"/>
    <x v="0"/>
  </r>
  <r>
    <s v="5d267b"/>
    <n v="2"/>
    <n v="17"/>
    <s v="t"/>
    <s v="943c42"/>
    <d v="1899-12-30T00:37:19"/>
    <n v="40"/>
    <x v="287"/>
    <n v="5.8593895119716341E-2"/>
    <x v="1"/>
  </r>
  <r>
    <s v="2a2353"/>
    <n v="4"/>
    <n v="17"/>
    <s v="t"/>
    <s v="943c42"/>
    <d v="1899-12-30T00:37:19"/>
    <n v="57"/>
    <x v="692"/>
    <n v="0.16699260109119154"/>
    <x v="1"/>
  </r>
  <r>
    <s v="2feb6b"/>
    <n v="3"/>
    <n v="17"/>
    <s v="t"/>
    <s v="943c42"/>
    <d v="1899-12-30T00:37:19"/>
    <n v="29"/>
    <x v="1019"/>
    <n v="6.3720860942691526E-2"/>
    <x v="1"/>
  </r>
  <r>
    <s v="c4a632"/>
    <n v="5"/>
    <n v="11"/>
    <s v="t"/>
    <s v="f9018d"/>
    <d v="1899-12-30T00:26:32"/>
    <n v="13"/>
    <x v="21"/>
    <n v="5.1049048684873352E-2"/>
    <x v="0"/>
  </r>
  <r>
    <s v="d5e9a6"/>
    <n v="2"/>
    <n v="11"/>
    <s v="t"/>
    <s v="f9018d"/>
    <d v="1899-12-30T00:26:32"/>
    <n v="23"/>
    <x v="666"/>
    <n v="3.612701906929499E-2"/>
    <x v="0"/>
  </r>
  <r>
    <s v="2feb6b"/>
    <n v="3"/>
    <n v="11"/>
    <s v="t"/>
    <s v="f9018d"/>
    <d v="1899-12-30T00:26:32"/>
    <n v="29"/>
    <x v="350"/>
    <n v="6.8327188239753561E-2"/>
    <x v="1"/>
  </r>
  <r>
    <s v="e31d39"/>
    <n v="4"/>
    <n v="2"/>
    <s v="f"/>
    <s v="5243f4"/>
    <d v="1899-12-30T00:53:47"/>
    <n v="10"/>
    <x v="175"/>
    <n v="3.4591576636940978E-2"/>
    <x v="0"/>
  </r>
  <r>
    <s v="d5e9a6"/>
    <n v="1"/>
    <n v="2"/>
    <s v="f"/>
    <s v="5243f4"/>
    <d v="1899-12-30T00:53:47"/>
    <n v="23"/>
    <x v="364"/>
    <n v="1.989015656624106E-2"/>
    <x v="0"/>
  </r>
  <r>
    <s v="72f5d4"/>
    <n v="1"/>
    <n v="2"/>
    <s v="f"/>
    <s v="5243f4"/>
    <d v="1899-12-30T00:53:47"/>
    <n v="19"/>
    <x v="1050"/>
    <n v="1.6430998902546966E-2"/>
    <x v="0"/>
  </r>
  <r>
    <s v="9ec847"/>
    <n v="3"/>
    <n v="2"/>
    <s v="f"/>
    <s v="5243f4"/>
    <d v="1899-12-30T00:53:47"/>
    <n v="54"/>
    <x v="176"/>
    <n v="0.14009588537961093"/>
    <x v="0"/>
  </r>
  <r>
    <s v="2feb6b"/>
    <n v="4"/>
    <n v="2"/>
    <s v="f"/>
    <s v="5243f4"/>
    <d v="1899-12-30T00:53:47"/>
    <n v="29"/>
    <x v="978"/>
    <n v="0.10031557224712882"/>
    <x v="1"/>
  </r>
  <r>
    <s v="c4a632"/>
    <n v="3"/>
    <n v="20"/>
    <s v="t"/>
    <s v="056aa8"/>
    <d v="1899-12-30T00:16:35"/>
    <n v="13"/>
    <x v="241"/>
    <n v="2.7532071200830573E-2"/>
    <x v="0"/>
  </r>
  <r>
    <s v="e31d39"/>
    <n v="2"/>
    <n v="20"/>
    <s v="t"/>
    <s v="056aa8"/>
    <d v="1899-12-30T00:16:35"/>
    <n v="10"/>
    <x v="125"/>
    <n v="1.4119010872220806E-2"/>
    <x v="0"/>
  </r>
  <r>
    <s v="d5e9a6"/>
    <n v="2"/>
    <n v="20"/>
    <s v="t"/>
    <s v="056aa8"/>
    <d v="1899-12-30T00:16:35"/>
    <n v="23"/>
    <x v="384"/>
    <n v="3.2473725006107852E-2"/>
    <x v="0"/>
  </r>
  <r>
    <s v="72f5d4"/>
    <n v="2"/>
    <n v="20"/>
    <s v="t"/>
    <s v="056aa8"/>
    <d v="1899-12-30T00:16:35"/>
    <n v="19"/>
    <x v="387"/>
    <n v="2.6826120657219534E-2"/>
    <x v="0"/>
  </r>
  <r>
    <s v="9ec847"/>
    <n v="5"/>
    <n v="20"/>
    <s v="t"/>
    <s v="056aa8"/>
    <d v="1899-12-30T00:16:35"/>
    <n v="54"/>
    <x v="388"/>
    <n v="0.19060664677498088"/>
    <x v="0"/>
  </r>
  <r>
    <s v="f084eb"/>
    <n v="4"/>
    <n v="20"/>
    <s v="t"/>
    <s v="056aa8"/>
    <d v="1899-12-30T00:16:35"/>
    <n v="36"/>
    <x v="505"/>
    <n v="0.10165687827998982"/>
    <x v="1"/>
  </r>
  <r>
    <s v="c4a632"/>
    <n v="3"/>
    <n v="14"/>
    <s v="f"/>
    <s v="d74987"/>
    <d v="1899-12-30T00:39:57"/>
    <n v="13"/>
    <x v="439"/>
    <n v="2.9596976540892862E-2"/>
    <x v="0"/>
  </r>
  <r>
    <s v="e83aa3"/>
    <n v="4"/>
    <n v="14"/>
    <s v="f"/>
    <s v="d74987"/>
    <d v="1899-12-30T00:39:57"/>
    <n v="32"/>
    <x v="635"/>
    <n v="9.7138794800879141E-2"/>
    <x v="0"/>
  </r>
  <r>
    <s v="d5e9a6"/>
    <n v="5"/>
    <n v="14"/>
    <s v="f"/>
    <s v="d74987"/>
    <d v="1899-12-30T00:39:57"/>
    <n v="23"/>
    <x v="44"/>
    <n v="8.7273135953914852E-2"/>
    <x v="0"/>
  </r>
  <r>
    <s v="72f5d4"/>
    <n v="1"/>
    <n v="14"/>
    <s v="f"/>
    <s v="d74987"/>
    <d v="1899-12-30T00:39:57"/>
    <n v="19"/>
    <x v="45"/>
    <n v="1.4419039853255497E-2"/>
    <x v="0"/>
  </r>
  <r>
    <s v="9ec847"/>
    <n v="2"/>
    <n v="14"/>
    <s v="f"/>
    <s v="d74987"/>
    <d v="1899-12-30T00:39:57"/>
    <n v="54"/>
    <x v="470"/>
    <n v="8.1960858113241775E-2"/>
    <x v="0"/>
  </r>
  <r>
    <s v="5d267b"/>
    <n v="2"/>
    <n v="14"/>
    <s v="f"/>
    <s v="d74987"/>
    <d v="1899-12-30T00:39:57"/>
    <n v="40"/>
    <x v="1141"/>
    <n v="6.071174675054946E-2"/>
    <x v="1"/>
  </r>
  <r>
    <s v="f084eb"/>
    <n v="3"/>
    <n v="14"/>
    <s v="f"/>
    <s v="d74987"/>
    <d v="1899-12-30T00:39:57"/>
    <n v="36"/>
    <x v="470"/>
    <n v="8.1960858113241775E-2"/>
    <x v="1"/>
  </r>
  <r>
    <s v="b9a74d"/>
    <n v="2"/>
    <n v="14"/>
    <s v="f"/>
    <s v="d74987"/>
    <d v="1899-12-30T00:39:57"/>
    <n v="17"/>
    <x v="392"/>
    <n v="2.5802492368983521E-2"/>
    <x v="1"/>
  </r>
  <r>
    <s v="e83aa3"/>
    <n v="4"/>
    <n v="14"/>
    <s v="f"/>
    <s v="f72bd2"/>
    <d v="1899-12-30T00:02:14"/>
    <n v="32"/>
    <x v="635"/>
    <n v="9.7138794800879141E-2"/>
    <x v="0"/>
  </r>
  <r>
    <s v="d5e9a6"/>
    <n v="5"/>
    <n v="14"/>
    <s v="f"/>
    <s v="f72bd2"/>
    <d v="1899-12-30T00:02:14"/>
    <n v="23"/>
    <x v="44"/>
    <n v="8.7273135953914852E-2"/>
    <x v="0"/>
  </r>
  <r>
    <s v="72f5d4"/>
    <n v="4"/>
    <n v="14"/>
    <s v="f"/>
    <s v="f72bd2"/>
    <d v="1899-12-30T00:02:14"/>
    <n v="19"/>
    <x v="331"/>
    <n v="5.7676159413021989E-2"/>
    <x v="0"/>
  </r>
  <r>
    <s v="c8d436"/>
    <n v="4"/>
    <n v="14"/>
    <s v="f"/>
    <s v="f72bd2"/>
    <d v="1899-12-30T00:02:14"/>
    <n v="10"/>
    <x v="391"/>
    <n v="3.035587337527473E-2"/>
    <x v="1"/>
  </r>
  <r>
    <s v="f084eb"/>
    <n v="3"/>
    <n v="14"/>
    <s v="f"/>
    <s v="f72bd2"/>
    <d v="1899-12-30T00:02:14"/>
    <n v="36"/>
    <x v="470"/>
    <n v="8.1960858113241775E-2"/>
    <x v="1"/>
  </r>
  <r>
    <s v="b9a74d"/>
    <n v="1"/>
    <n v="14"/>
    <s v="f"/>
    <s v="f72bd2"/>
    <d v="1899-12-30T00:02:14"/>
    <n v="17"/>
    <x v="354"/>
    <n v="1.290124618449176E-2"/>
    <x v="1"/>
  </r>
  <r>
    <s v="e83aa3"/>
    <n v="1"/>
    <n v="8"/>
    <s v="t"/>
    <s v="a275de"/>
    <d v="1899-12-30T00:47:39"/>
    <n v="32"/>
    <x v="318"/>
    <n v="2.5978980004886285E-2"/>
    <x v="0"/>
  </r>
  <r>
    <s v="e31d39"/>
    <n v="4"/>
    <n v="8"/>
    <s v="t"/>
    <s v="a275de"/>
    <d v="1899-12-30T00:47:39"/>
    <n v="10"/>
    <x v="384"/>
    <n v="3.2473725006107852E-2"/>
    <x v="0"/>
  </r>
  <r>
    <s v="d5e9a6"/>
    <n v="5"/>
    <n v="8"/>
    <s v="t"/>
    <s v="a275de"/>
    <d v="1899-12-30T00:47:39"/>
    <n v="23"/>
    <x v="723"/>
    <n v="9.3361959392560076E-2"/>
    <x v="0"/>
  </r>
  <r>
    <s v="72f5d4"/>
    <n v="2"/>
    <n v="8"/>
    <s v="t"/>
    <s v="a275de"/>
    <d v="1899-12-30T00:47:39"/>
    <n v="19"/>
    <x v="632"/>
    <n v="3.0850038755802459E-2"/>
    <x v="0"/>
  </r>
  <r>
    <s v="c8d436"/>
    <n v="1"/>
    <n v="8"/>
    <s v="t"/>
    <s v="a275de"/>
    <d v="1899-12-30T00:47:39"/>
    <n v="10"/>
    <x v="319"/>
    <n v="8.1184312515269631E-3"/>
    <x v="1"/>
  </r>
  <r>
    <s v="2a2353"/>
    <n v="2"/>
    <n v="8"/>
    <s v="t"/>
    <s v="a275de"/>
    <d v="1899-12-30T00:47:39"/>
    <n v="57"/>
    <x v="858"/>
    <n v="9.255011626740739E-2"/>
    <x v="1"/>
  </r>
  <r>
    <s v="f084eb"/>
    <n v="5"/>
    <n v="8"/>
    <s v="t"/>
    <s v="a275de"/>
    <d v="1899-12-30T00:47:39"/>
    <n v="36"/>
    <x v="322"/>
    <n v="0.14613176252748533"/>
    <x v="1"/>
  </r>
  <r>
    <s v="b9a74d"/>
    <n v="3"/>
    <n v="8"/>
    <s v="t"/>
    <s v="a275de"/>
    <d v="1899-12-30T00:47:39"/>
    <n v="17"/>
    <x v="480"/>
    <n v="4.1403999382787514E-2"/>
    <x v="1"/>
  </r>
  <r>
    <s v="2feb6b"/>
    <n v="5"/>
    <n v="8"/>
    <s v="t"/>
    <s v="a275de"/>
    <d v="1899-12-30T00:47:39"/>
    <n v="29"/>
    <x v="949"/>
    <n v="0.11771725314714097"/>
    <x v="1"/>
  </r>
  <r>
    <s v="c4a632"/>
    <n v="5"/>
    <n v="19"/>
    <s v="t"/>
    <s v="3e7158"/>
    <d v="1899-12-30T00:01:34"/>
    <n v="13"/>
    <x v="48"/>
    <n v="4.6460370151401593E-2"/>
    <x v="0"/>
  </r>
  <r>
    <s v="e83aa3"/>
    <n v="1"/>
    <n v="19"/>
    <s v="t"/>
    <s v="3e7158"/>
    <d v="1899-12-30T00:01:34"/>
    <n v="32"/>
    <x v="398"/>
    <n v="2.2872797612997708E-2"/>
    <x v="0"/>
  </r>
  <r>
    <s v="72f5d4"/>
    <n v="1"/>
    <n v="19"/>
    <s v="t"/>
    <s v="3e7158"/>
    <d v="1899-12-30T00:01:34"/>
    <n v="19"/>
    <x v="276"/>
    <n v="1.3580723582717388E-2"/>
    <x v="0"/>
  </r>
  <r>
    <s v="9ec847"/>
    <n v="1"/>
    <n v="19"/>
    <s v="t"/>
    <s v="3e7158"/>
    <d v="1899-12-30T00:01:34"/>
    <n v="54"/>
    <x v="955"/>
    <n v="3.8597845971933629E-2"/>
    <x v="0"/>
  </r>
  <r>
    <s v="f084eb"/>
    <n v="1"/>
    <n v="19"/>
    <s v="t"/>
    <s v="3e7158"/>
    <d v="1899-12-30T00:01:34"/>
    <n v="36"/>
    <x v="259"/>
    <n v="2.5731897314622422E-2"/>
    <x v="1"/>
  </r>
  <r>
    <s v="b9a74d"/>
    <n v="1"/>
    <n v="19"/>
    <s v="t"/>
    <s v="3e7158"/>
    <d v="1899-12-30T00:01:34"/>
    <n v="17"/>
    <x v="54"/>
    <n v="1.2151173731905031E-2"/>
    <x v="1"/>
  </r>
  <r>
    <s v="2feb6b"/>
    <n v="2"/>
    <n v="19"/>
    <s v="t"/>
    <s v="3e7158"/>
    <d v="1899-12-30T00:01:34"/>
    <n v="29"/>
    <x v="97"/>
    <n v="4.1456945673558343E-2"/>
    <x v="1"/>
  </r>
  <r>
    <s v="c4a632"/>
    <n v="3"/>
    <n v="14"/>
    <s v="t"/>
    <s v="2f2ade"/>
    <d v="1899-12-30T00:41:37"/>
    <n v="13"/>
    <x v="439"/>
    <n v="2.9596976540892862E-2"/>
    <x v="0"/>
  </r>
  <r>
    <s v="e31d39"/>
    <n v="4"/>
    <n v="14"/>
    <s v="t"/>
    <s v="2f2ade"/>
    <d v="1899-12-30T00:41:37"/>
    <n v="10"/>
    <x v="391"/>
    <n v="3.035587337527473E-2"/>
    <x v="0"/>
  </r>
  <r>
    <s v="72f5d4"/>
    <n v="4"/>
    <n v="14"/>
    <s v="t"/>
    <s v="2f2ade"/>
    <d v="1899-12-30T00:41:37"/>
    <n v="19"/>
    <x v="331"/>
    <n v="5.7676159413021989E-2"/>
    <x v="0"/>
  </r>
  <r>
    <s v="9ec847"/>
    <n v="3"/>
    <n v="14"/>
    <s v="t"/>
    <s v="2f2ade"/>
    <d v="1899-12-30T00:41:37"/>
    <n v="54"/>
    <x v="32"/>
    <n v="0.12294128716986265"/>
    <x v="0"/>
  </r>
  <r>
    <s v="f084eb"/>
    <n v="3"/>
    <n v="14"/>
    <s v="t"/>
    <s v="2f2ade"/>
    <d v="1899-12-30T00:41:37"/>
    <n v="36"/>
    <x v="470"/>
    <n v="8.1960858113241775E-2"/>
    <x v="1"/>
  </r>
  <r>
    <s v="e31d39"/>
    <n v="3"/>
    <n v="2"/>
    <s v="f"/>
    <s v="9720ab"/>
    <d v="1899-12-30T00:29:35"/>
    <n v="10"/>
    <x v="366"/>
    <n v="2.5943682477705728E-2"/>
    <x v="0"/>
  </r>
  <r>
    <s v="72f5d4"/>
    <n v="1"/>
    <n v="2"/>
    <s v="f"/>
    <s v="9720ab"/>
    <d v="1899-12-30T00:29:35"/>
    <n v="19"/>
    <x v="1050"/>
    <n v="1.6430998902546966E-2"/>
    <x v="0"/>
  </r>
  <r>
    <s v="b9a74d"/>
    <n v="5"/>
    <n v="2"/>
    <s v="f"/>
    <s v="9720ab"/>
    <d v="1899-12-30T00:29:35"/>
    <n v="17"/>
    <x v="958"/>
    <n v="7.3507100353499569E-2"/>
    <x v="1"/>
  </r>
  <r>
    <s v="c4a632"/>
    <n v="5"/>
    <n v="18"/>
    <s v="t"/>
    <s v="a36a6f"/>
    <d v="1899-12-30T00:13:19"/>
    <n v="13"/>
    <x v="821"/>
    <n v="4.7033954968085559E-2"/>
    <x v="0"/>
  </r>
  <r>
    <s v="e83aa3"/>
    <n v="4"/>
    <n v="18"/>
    <s v="t"/>
    <s v="a36a6f"/>
    <d v="1899-12-30T00:13:19"/>
    <n v="32"/>
    <x v="838"/>
    <n v="9.2620711321768481E-2"/>
    <x v="0"/>
  </r>
  <r>
    <s v="9ec847"/>
    <n v="4"/>
    <n v="18"/>
    <s v="t"/>
    <s v="a36a6f"/>
    <d v="1899-12-30T00:13:19"/>
    <n v="54"/>
    <x v="969"/>
    <n v="0.15629745035548434"/>
    <x v="0"/>
  </r>
  <r>
    <s v="2a2353"/>
    <n v="1"/>
    <n v="18"/>
    <s v="t"/>
    <s v="a36a6f"/>
    <d v="1899-12-30T00:13:19"/>
    <n v="57"/>
    <x v="106"/>
    <n v="4.1245160510475033E-2"/>
    <x v="1"/>
  </r>
  <r>
    <s v="2feb6b"/>
    <n v="1"/>
    <n v="18"/>
    <s v="t"/>
    <s v="a36a6f"/>
    <d v="1899-12-30T00:13:19"/>
    <n v="29"/>
    <x v="985"/>
    <n v="2.0984379908838176E-2"/>
    <x v="1"/>
  </r>
  <r>
    <s v="d5e9a6"/>
    <n v="5"/>
    <n v="9"/>
    <s v="t"/>
    <s v="d5a822"/>
    <d v="1899-12-30T00:45:59"/>
    <n v="23"/>
    <x v="571"/>
    <n v="9.2347155486119215E-2"/>
    <x v="0"/>
  </r>
  <r>
    <s v="72f5d4"/>
    <n v="3"/>
    <n v="9"/>
    <s v="t"/>
    <s v="d5a822"/>
    <d v="1899-12-30T00:45:59"/>
    <n v="19"/>
    <x v="573"/>
    <n v="4.5772068371380828E-2"/>
    <x v="0"/>
  </r>
  <r>
    <s v="9ec847"/>
    <n v="2"/>
    <n v="9"/>
    <s v="t"/>
    <s v="d5a822"/>
    <d v="1899-12-30T00:45:59"/>
    <n v="54"/>
    <x v="78"/>
    <n v="8.6726024282616304E-2"/>
    <x v="0"/>
  </r>
  <r>
    <s v="f084eb"/>
    <n v="3"/>
    <n v="9"/>
    <s v="t"/>
    <s v="d5a822"/>
    <d v="1899-12-30T00:45:59"/>
    <n v="36"/>
    <x v="78"/>
    <n v="8.6726024282616304E-2"/>
    <x v="1"/>
  </r>
  <r>
    <s v="b9a74d"/>
    <n v="1"/>
    <n v="9"/>
    <s v="t"/>
    <s v="d5a822"/>
    <d v="1899-12-30T00:45:59"/>
    <n v="17"/>
    <x v="157"/>
    <n v="1.3651318637078493E-2"/>
    <x v="1"/>
  </r>
  <r>
    <s v="2feb6b"/>
    <n v="2"/>
    <n v="9"/>
    <s v="t"/>
    <s v="d5a822"/>
    <d v="1899-12-30T00:45:59"/>
    <n v="29"/>
    <x v="574"/>
    <n v="4.6575087114738387E-2"/>
    <x v="1"/>
  </r>
  <r>
    <s v="c4a632"/>
    <n v="4"/>
    <n v="11"/>
    <s v="t"/>
    <n v="231138"/>
    <d v="1899-12-30T00:21:38"/>
    <n v="13"/>
    <x v="816"/>
    <n v="4.0839238947898676E-2"/>
    <x v="0"/>
  </r>
  <r>
    <s v="d5e9a6"/>
    <n v="3"/>
    <n v="11"/>
    <s v="t"/>
    <n v="231138"/>
    <d v="1899-12-30T00:21:38"/>
    <n v="23"/>
    <x v="877"/>
    <n v="5.4190528603942488E-2"/>
    <x v="0"/>
  </r>
  <r>
    <s v="72f5d4"/>
    <n v="4"/>
    <n v="11"/>
    <s v="t"/>
    <n v="231138"/>
    <d v="1899-12-30T00:21:38"/>
    <n v="19"/>
    <x v="808"/>
    <n v="5.9688118462313457E-2"/>
    <x v="0"/>
  </r>
  <r>
    <s v="9ec847"/>
    <n v="4"/>
    <n v="11"/>
    <s v="t"/>
    <n v="231138"/>
    <d v="1899-12-30T00:21:38"/>
    <n v="54"/>
    <x v="797"/>
    <n v="0.16963991562973299"/>
    <x v="0"/>
  </r>
  <r>
    <s v="f084eb"/>
    <n v="5"/>
    <n v="11"/>
    <s v="t"/>
    <n v="231138"/>
    <d v="1899-12-30T00:21:38"/>
    <n v="36"/>
    <x v="720"/>
    <n v="0.14136659635811083"/>
    <x v="1"/>
  </r>
  <r>
    <s v="b9a74d"/>
    <n v="1"/>
    <n v="11"/>
    <s v="t"/>
    <n v="231138"/>
    <d v="1899-12-30T00:21:38"/>
    <n v="17"/>
    <x v="874"/>
    <n v="1.33512896560438E-2"/>
    <x v="1"/>
  </r>
  <r>
    <s v="2feb6b"/>
    <n v="3"/>
    <n v="11"/>
    <s v="t"/>
    <n v="231138"/>
    <d v="1899-12-30T00:21:38"/>
    <n v="29"/>
    <x v="350"/>
    <n v="6.8327188239753561E-2"/>
    <x v="1"/>
  </r>
  <r>
    <s v="e31d39"/>
    <n v="5"/>
    <n v="9"/>
    <s v="t"/>
    <s v="ce62e0"/>
    <d v="1899-12-30T00:24:10"/>
    <n v="10"/>
    <x v="79"/>
    <n v="4.0150937167877918E-2"/>
    <x v="0"/>
  </r>
  <r>
    <s v="72f5d4"/>
    <n v="5"/>
    <n v="9"/>
    <s v="t"/>
    <s v="ce62e0"/>
    <d v="1899-12-30T00:24:10"/>
    <n v="19"/>
    <x v="1178"/>
    <n v="7.6286780618968042E-2"/>
    <x v="0"/>
  </r>
  <r>
    <s v="9ec847"/>
    <n v="4"/>
    <n v="9"/>
    <s v="t"/>
    <s v="ce62e0"/>
    <d v="1899-12-30T00:24:10"/>
    <n v="54"/>
    <x v="962"/>
    <n v="0.17345204856523261"/>
    <x v="0"/>
  </r>
  <r>
    <s v="2a2353"/>
    <n v="5"/>
    <n v="9"/>
    <s v="t"/>
    <s v="ce62e0"/>
    <d v="1899-12-30T00:24:10"/>
    <n v="57"/>
    <x v="1011"/>
    <n v="0.22886034185690415"/>
    <x v="1"/>
  </r>
  <r>
    <s v="f084eb"/>
    <n v="3"/>
    <n v="9"/>
    <s v="t"/>
    <s v="ce62e0"/>
    <d v="1899-12-30T00:24:10"/>
    <n v="36"/>
    <x v="78"/>
    <n v="8.6726024282616304E-2"/>
    <x v="1"/>
  </r>
  <r>
    <s v="d5e9a6"/>
    <n v="1"/>
    <n v="19"/>
    <s v="t"/>
    <s v="2ccdda"/>
    <d v="1899-12-30T00:11:59"/>
    <n v="23"/>
    <x v="1081"/>
    <n v="1.6439823284342105E-2"/>
    <x v="0"/>
  </r>
  <r>
    <s v="72f5d4"/>
    <n v="1"/>
    <n v="19"/>
    <s v="t"/>
    <s v="2ccdda"/>
    <d v="1899-12-30T00:11:59"/>
    <n v="19"/>
    <x v="276"/>
    <n v="1.3580723582717388E-2"/>
    <x v="0"/>
  </r>
  <r>
    <s v="9ec847"/>
    <n v="3"/>
    <n v="19"/>
    <s v="t"/>
    <s v="2ccdda"/>
    <d v="1899-12-30T00:11:59"/>
    <n v="54"/>
    <x v="277"/>
    <n v="0.11579353791580088"/>
    <x v="0"/>
  </r>
  <r>
    <s v="5d267b"/>
    <n v="4"/>
    <n v="19"/>
    <s v="t"/>
    <s v="2ccdda"/>
    <d v="1899-12-30T00:11:59"/>
    <n v="40"/>
    <x v="423"/>
    <n v="0.11436398806498854"/>
    <x v="1"/>
  </r>
  <r>
    <s v="c8d436"/>
    <n v="3"/>
    <n v="19"/>
    <s v="t"/>
    <s v="2ccdda"/>
    <d v="1899-12-30T00:11:59"/>
    <n v="10"/>
    <x v="341"/>
    <n v="2.1443247762185348E-2"/>
    <x v="1"/>
  </r>
  <r>
    <s v="c4a632"/>
    <n v="1"/>
    <n v="6"/>
    <s v="f"/>
    <s v="d2abce"/>
    <d v="1899-12-30T00:59:01"/>
    <n v="13"/>
    <x v="998"/>
    <n v="1.078339455365864E-2"/>
    <x v="0"/>
  </r>
  <r>
    <s v="e83aa3"/>
    <n v="1"/>
    <n v="6"/>
    <s v="f"/>
    <s v="d2abce"/>
    <d v="1899-12-30T00:59:01"/>
    <n v="32"/>
    <x v="671"/>
    <n v="2.6543740439775112E-2"/>
    <x v="0"/>
  </r>
  <r>
    <s v="e31d39"/>
    <n v="1"/>
    <n v="6"/>
    <s v="f"/>
    <s v="d2abce"/>
    <d v="1899-12-30T00:59:01"/>
    <n v="10"/>
    <x v="192"/>
    <n v="8.2949188874297218E-3"/>
    <x v="0"/>
  </r>
  <r>
    <s v="72f5d4"/>
    <n v="4"/>
    <n v="6"/>
    <s v="f"/>
    <s v="d2abce"/>
    <d v="1899-12-30T00:59:01"/>
    <n v="19"/>
    <x v="1106"/>
    <n v="6.3041383544465895E-2"/>
    <x v="0"/>
  </r>
  <r>
    <s v="9ec847"/>
    <n v="1"/>
    <n v="6"/>
    <s v="f"/>
    <s v="d2abce"/>
    <d v="1899-12-30T00:59:01"/>
    <n v="54"/>
    <x v="1084"/>
    <n v="4.4792561992120505E-2"/>
    <x v="0"/>
  </r>
  <r>
    <s v="5d267b"/>
    <n v="5"/>
    <n v="6"/>
    <s v="f"/>
    <s v="d2abce"/>
    <d v="1899-12-30T00:59:01"/>
    <n v="40"/>
    <x v="280"/>
    <n v="0.16589837774859448"/>
    <x v="1"/>
  </r>
  <r>
    <s v="c8d436"/>
    <n v="1"/>
    <n v="6"/>
    <s v="f"/>
    <s v="d2abce"/>
    <d v="1899-12-30T00:59:01"/>
    <n v="10"/>
    <x v="192"/>
    <n v="8.2949188874297218E-3"/>
    <x v="1"/>
  </r>
  <r>
    <s v="2a2353"/>
    <n v="2"/>
    <n v="6"/>
    <s v="f"/>
    <s v="d2abce"/>
    <d v="1899-12-30T00:59:01"/>
    <n v="57"/>
    <x v="221"/>
    <n v="9.4562075316698843E-2"/>
    <x v="1"/>
  </r>
  <r>
    <s v="b9a74d"/>
    <n v="4"/>
    <n v="6"/>
    <s v="f"/>
    <s v="d2abce"/>
    <d v="1899-12-30T00:59:01"/>
    <n v="17"/>
    <x v="223"/>
    <n v="5.6405448434522117E-2"/>
    <x v="1"/>
  </r>
  <r>
    <s v="2feb6b"/>
    <n v="1"/>
    <n v="6"/>
    <s v="f"/>
    <s v="d2abce"/>
    <d v="1899-12-30T00:59:01"/>
    <n v="29"/>
    <x v="780"/>
    <n v="2.4055264773546196E-2"/>
    <x v="1"/>
  </r>
  <r>
    <s v="e83aa3"/>
    <n v="4"/>
    <n v="11"/>
    <s v="t"/>
    <s v="078b69"/>
    <d v="1899-12-30T00:53:15"/>
    <n v="32"/>
    <x v="807"/>
    <n v="0.10052735741021214"/>
    <x v="0"/>
  </r>
  <r>
    <s v="72f5d4"/>
    <n v="2"/>
    <n v="11"/>
    <s v="t"/>
    <s v="078b69"/>
    <d v="1899-12-30T00:53:15"/>
    <n v="19"/>
    <x v="847"/>
    <n v="2.9844059231156728E-2"/>
    <x v="0"/>
  </r>
  <r>
    <s v="9ec847"/>
    <n v="1"/>
    <n v="11"/>
    <s v="t"/>
    <s v="078b69"/>
    <d v="1899-12-30T00:53:15"/>
    <n v="54"/>
    <x v="667"/>
    <n v="4.2409978907433248E-2"/>
    <x v="0"/>
  </r>
  <r>
    <s v="5d267b"/>
    <n v="2"/>
    <n v="11"/>
    <s v="t"/>
    <s v="078b69"/>
    <d v="1899-12-30T00:53:15"/>
    <n v="40"/>
    <x v="348"/>
    <n v="6.2829598381382593E-2"/>
    <x v="1"/>
  </r>
  <r>
    <s v="2a2353"/>
    <n v="4"/>
    <n v="11"/>
    <s v="t"/>
    <s v="078b69"/>
    <d v="1899-12-30T00:53:15"/>
    <n v="57"/>
    <x v="719"/>
    <n v="0.17906435538694038"/>
    <x v="1"/>
  </r>
  <r>
    <s v="f084eb"/>
    <n v="3"/>
    <n v="11"/>
    <s v="t"/>
    <s v="078b69"/>
    <d v="1899-12-30T00:53:15"/>
    <n v="36"/>
    <x v="347"/>
    <n v="8.4819957814866495E-2"/>
    <x v="1"/>
  </r>
  <r>
    <s v="2feb6b"/>
    <n v="4"/>
    <n v="11"/>
    <s v="t"/>
    <s v="078b69"/>
    <d v="1899-12-30T00:53:15"/>
    <n v="29"/>
    <x v="878"/>
    <n v="9.1102917653004739E-2"/>
    <x v="1"/>
  </r>
  <r>
    <s v="e31d39"/>
    <n v="4"/>
    <n v="6"/>
    <s v="t"/>
    <s v="7aaa37"/>
    <d v="1899-12-30T00:03:52"/>
    <n v="10"/>
    <x v="281"/>
    <n v="3.3179675549718887E-2"/>
    <x v="0"/>
  </r>
  <r>
    <s v="72f5d4"/>
    <n v="1"/>
    <n v="6"/>
    <s v="t"/>
    <s v="7aaa37"/>
    <d v="1899-12-30T00:03:52"/>
    <n v="19"/>
    <x v="894"/>
    <n v="1.5760345886116474E-2"/>
    <x v="0"/>
  </r>
  <r>
    <s v="c8d436"/>
    <n v="2"/>
    <n v="6"/>
    <s v="t"/>
    <s v="7aaa37"/>
    <d v="1899-12-30T00:03:52"/>
    <n v="10"/>
    <x v="193"/>
    <n v="1.6589837774859444E-2"/>
    <x v="1"/>
  </r>
  <r>
    <s v="2a2353"/>
    <n v="2"/>
    <n v="6"/>
    <s v="t"/>
    <s v="7aaa37"/>
    <d v="1899-12-30T00:03:52"/>
    <n v="57"/>
    <x v="221"/>
    <n v="9.4562075316698843E-2"/>
    <x v="1"/>
  </r>
  <r>
    <s v="f084eb"/>
    <n v="4"/>
    <n v="6"/>
    <s v="t"/>
    <s v="7aaa37"/>
    <d v="1899-12-30T00:03:52"/>
    <n v="36"/>
    <x v="717"/>
    <n v="0.11944683197898801"/>
    <x v="1"/>
  </r>
  <r>
    <s v="2feb6b"/>
    <n v="5"/>
    <n v="6"/>
    <s v="t"/>
    <s v="7aaa37"/>
    <d v="1899-12-30T00:03:52"/>
    <n v="29"/>
    <x v="464"/>
    <n v="0.12027632386773097"/>
    <x v="1"/>
  </r>
  <r>
    <s v="c4a632"/>
    <n v="2"/>
    <n v="5"/>
    <s v="f"/>
    <s v="39499a"/>
    <d v="1899-12-30T00:57:29"/>
    <n v="13"/>
    <x v="769"/>
    <n v="2.1796223033990869E-2"/>
    <x v="0"/>
  </r>
  <r>
    <s v="d5e9a6"/>
    <n v="4"/>
    <n v="5"/>
    <s v="f"/>
    <s v="39499a"/>
    <d v="1899-12-30T00:57:29"/>
    <n v="23"/>
    <x v="1015"/>
    <n v="7.7125096889506153E-2"/>
    <x v="0"/>
  </r>
  <r>
    <s v="72f5d4"/>
    <n v="4"/>
    <n v="5"/>
    <s v="f"/>
    <s v="39499a"/>
    <d v="1899-12-30T00:57:29"/>
    <n v="19"/>
    <x v="379"/>
    <n v="6.3712036560896385E-2"/>
    <x v="0"/>
  </r>
  <r>
    <s v="5d267b"/>
    <n v="3"/>
    <n v="5"/>
    <s v="f"/>
    <s v="39499a"/>
    <d v="1899-12-30T00:57:29"/>
    <n v="40"/>
    <x v="546"/>
    <n v="0.10059795246457323"/>
    <x v="1"/>
  </r>
  <r>
    <s v="2a2353"/>
    <n v="4"/>
    <n v="5"/>
    <s v="f"/>
    <s v="39499a"/>
    <d v="1899-12-30T00:57:29"/>
    <n v="57"/>
    <x v="160"/>
    <n v="0.19113610968268915"/>
    <x v="1"/>
  </r>
  <r>
    <s v="b9a74d"/>
    <n v="2"/>
    <n v="5"/>
    <s v="f"/>
    <s v="39499a"/>
    <d v="1899-12-30T00:57:29"/>
    <n v="17"/>
    <x v="62"/>
    <n v="2.8502753198295747E-2"/>
    <x v="1"/>
  </r>
  <r>
    <s v="2feb6b"/>
    <n v="4"/>
    <n v="5"/>
    <s v="f"/>
    <s v="39499a"/>
    <d v="1899-12-30T00:57:29"/>
    <n v="29"/>
    <x v="1053"/>
    <n v="9.7244687382420786E-2"/>
    <x v="1"/>
  </r>
  <r>
    <s v="c4a632"/>
    <n v="4"/>
    <n v="2"/>
    <s v="t"/>
    <s v="caf1a1"/>
    <d v="1899-12-30T00:46:48"/>
    <n v="13"/>
    <x v="953"/>
    <n v="4.4969049628023262E-2"/>
    <x v="0"/>
  </r>
  <r>
    <s v="e31d39"/>
    <n v="2"/>
    <n v="2"/>
    <s v="t"/>
    <s v="caf1a1"/>
    <d v="1899-12-30T00:46:48"/>
    <n v="10"/>
    <x v="414"/>
    <n v="1.7295788318470489E-2"/>
    <x v="0"/>
  </r>
  <r>
    <s v="d5e9a6"/>
    <n v="3"/>
    <n v="2"/>
    <s v="t"/>
    <s v="caf1a1"/>
    <d v="1899-12-30T00:46:48"/>
    <n v="23"/>
    <x v="957"/>
    <n v="5.967046969872318E-2"/>
    <x v="0"/>
  </r>
  <r>
    <s v="72f5d4"/>
    <n v="4"/>
    <n v="2"/>
    <s v="t"/>
    <s v="caf1a1"/>
    <d v="1899-12-30T00:46:48"/>
    <n v="19"/>
    <x v="597"/>
    <n v="6.5723995610187866E-2"/>
    <x v="0"/>
  </r>
  <r>
    <s v="9ec847"/>
    <n v="5"/>
    <n v="2"/>
    <s v="t"/>
    <s v="caf1a1"/>
    <d v="1899-12-30T00:46:48"/>
    <n v="54"/>
    <x v="298"/>
    <n v="0.23349314229935159"/>
    <x v="0"/>
  </r>
  <r>
    <s v="f084eb"/>
    <n v="1"/>
    <n v="2"/>
    <s v="t"/>
    <s v="caf1a1"/>
    <d v="1899-12-30T00:46:48"/>
    <n v="36"/>
    <x v="590"/>
    <n v="3.1132418973246877E-2"/>
    <x v="1"/>
  </r>
  <r>
    <s v="b9a74d"/>
    <n v="4"/>
    <n v="2"/>
    <s v="t"/>
    <s v="caf1a1"/>
    <d v="1899-12-30T00:46:48"/>
    <n v="17"/>
    <x v="600"/>
    <n v="5.8805680282799651E-2"/>
    <x v="1"/>
  </r>
  <r>
    <s v="c4a632"/>
    <n v="4"/>
    <n v="12"/>
    <s v="t"/>
    <s v="c34495"/>
    <d v="1899-12-30T00:13:44"/>
    <n v="13"/>
    <x v="536"/>
    <n v="4.0380371094551504E-2"/>
    <x v="0"/>
  </r>
  <r>
    <s v="e31d39"/>
    <n v="1"/>
    <n v="12"/>
    <s v="t"/>
    <s v="c34495"/>
    <d v="1899-12-30T00:13:44"/>
    <n v="10"/>
    <x v="537"/>
    <n v="7.7654559797214438E-3"/>
    <x v="0"/>
  </r>
  <r>
    <s v="d5e9a6"/>
    <n v="4"/>
    <n v="12"/>
    <s v="t"/>
    <s v="c34495"/>
    <d v="1899-12-30T00:13:44"/>
    <n v="23"/>
    <x v="132"/>
    <n v="7.1442195013437265E-2"/>
    <x v="0"/>
  </r>
  <r>
    <s v="5d267b"/>
    <n v="2"/>
    <n v="12"/>
    <s v="t"/>
    <s v="c34495"/>
    <d v="1899-12-30T00:13:44"/>
    <n v="40"/>
    <x v="842"/>
    <n v="6.2123647837771551E-2"/>
    <x v="1"/>
  </r>
  <r>
    <s v="c8d436"/>
    <n v="4"/>
    <n v="12"/>
    <s v="t"/>
    <s v="c34495"/>
    <d v="1899-12-30T00:13:44"/>
    <n v="10"/>
    <x v="482"/>
    <n v="3.1061823918885775E-2"/>
    <x v="1"/>
  </r>
  <r>
    <s v="2a2353"/>
    <n v="4"/>
    <n v="12"/>
    <s v="t"/>
    <s v="c34495"/>
    <d v="1899-12-30T00:13:44"/>
    <n v="57"/>
    <x v="133"/>
    <n v="0.17705239633764891"/>
    <x v="1"/>
  </r>
  <r>
    <s v="f084eb"/>
    <n v="1"/>
    <n v="12"/>
    <s v="t"/>
    <s v="c34495"/>
    <d v="1899-12-30T00:13:44"/>
    <n v="36"/>
    <x v="492"/>
    <n v="2.7955641526997192E-2"/>
    <x v="1"/>
  </r>
  <r>
    <s v="c4a632"/>
    <n v="2"/>
    <n v="24"/>
    <s v="t"/>
    <s v="f61ae9"/>
    <d v="1899-12-30T00:16:30"/>
    <n v="13"/>
    <x v="1121"/>
    <n v="1.7436978427192697E-2"/>
    <x v="0"/>
  </r>
  <r>
    <s v="e31d39"/>
    <n v="3"/>
    <n v="24"/>
    <s v="t"/>
    <s v="f61ae9"/>
    <d v="1899-12-30T00:16:30"/>
    <n v="10"/>
    <x v="752"/>
    <n v="2.0119590492914646E-2"/>
    <x v="0"/>
  </r>
  <r>
    <s v="f084eb"/>
    <n v="3"/>
    <n v="24"/>
    <s v="t"/>
    <s v="f61ae9"/>
    <d v="1899-12-30T00:16:30"/>
    <n v="36"/>
    <x v="90"/>
    <n v="7.2430525774492729E-2"/>
    <x v="1"/>
  </r>
  <r>
    <s v="b9a74d"/>
    <n v="1"/>
    <n v="24"/>
    <s v="t"/>
    <s v="f61ae9"/>
    <d v="1899-12-30T00:16:30"/>
    <n v="17"/>
    <x v="447"/>
    <n v="1.1401101279318301E-2"/>
    <x v="1"/>
  </r>
  <r>
    <s v="e83aa3"/>
    <n v="3"/>
    <n v="17"/>
    <s v="t"/>
    <s v="99b8bd"/>
    <d v="1899-12-30T00:36:14"/>
    <n v="32"/>
    <x v="832"/>
    <n v="7.0312674143659618E-2"/>
    <x v="0"/>
  </r>
  <r>
    <s v="72f5d4"/>
    <n v="5"/>
    <n v="17"/>
    <s v="t"/>
    <s v="99b8bd"/>
    <d v="1899-12-30T00:36:14"/>
    <n v="19"/>
    <x v="907"/>
    <n v="6.9580250454663151E-2"/>
    <x v="0"/>
  </r>
  <r>
    <s v="c8d436"/>
    <n v="4"/>
    <n v="17"/>
    <s v="t"/>
    <s v="99b8bd"/>
    <d v="1899-12-30T00:36:14"/>
    <n v="10"/>
    <x v="285"/>
    <n v="2.9296947559858171E-2"/>
    <x v="1"/>
  </r>
  <r>
    <s v="2a2353"/>
    <n v="3"/>
    <n v="17"/>
    <s v="t"/>
    <s v="99b8bd"/>
    <d v="1899-12-30T00:36:14"/>
    <n v="57"/>
    <x v="609"/>
    <n v="0.12524445081839367"/>
    <x v="1"/>
  </r>
  <r>
    <s v="f084eb"/>
    <n v="3"/>
    <n v="17"/>
    <s v="t"/>
    <s v="99b8bd"/>
    <d v="1899-12-30T00:36:14"/>
    <n v="36"/>
    <x v="608"/>
    <n v="7.9101758411617068E-2"/>
    <x v="1"/>
  </r>
  <r>
    <s v="b9a74d"/>
    <n v="3"/>
    <n v="17"/>
    <s v="t"/>
    <s v="99b8bd"/>
    <d v="1899-12-30T00:36:14"/>
    <n v="17"/>
    <x v="988"/>
    <n v="3.7353608138819168E-2"/>
    <x v="1"/>
  </r>
  <r>
    <s v="c4a632"/>
    <n v="3"/>
    <n v="24"/>
    <s v="t"/>
    <s v="b59649"/>
    <d v="1899-12-30T00:33:34"/>
    <n v="13"/>
    <x v="933"/>
    <n v="2.6155467640789045E-2"/>
    <x v="0"/>
  </r>
  <r>
    <s v="72f5d4"/>
    <n v="1"/>
    <n v="24"/>
    <s v="t"/>
    <s v="b59649"/>
    <d v="1899-12-30T00:33:34"/>
    <n v="19"/>
    <x v="1167"/>
    <n v="1.2742407312179276E-2"/>
    <x v="0"/>
  </r>
  <r>
    <s v="9ec847"/>
    <n v="5"/>
    <n v="24"/>
    <s v="t"/>
    <s v="b59649"/>
    <d v="1899-12-30T00:33:34"/>
    <n v="54"/>
    <x v="89"/>
    <n v="0.18107631443623182"/>
    <x v="0"/>
  </r>
  <r>
    <s v="5d267b"/>
    <n v="1"/>
    <n v="24"/>
    <s v="t"/>
    <s v="b59649"/>
    <d v="1899-12-30T00:33:34"/>
    <n v="40"/>
    <x v="88"/>
    <n v="2.6826120657219531E-2"/>
    <x v="1"/>
  </r>
  <r>
    <s v="f084eb"/>
    <n v="2"/>
    <n v="24"/>
    <s v="t"/>
    <s v="b59649"/>
    <d v="1899-12-30T00:33:34"/>
    <n v="36"/>
    <x v="29"/>
    <n v="4.8287017182995155E-2"/>
    <x v="1"/>
  </r>
  <r>
    <s v="b9a74d"/>
    <n v="4"/>
    <n v="24"/>
    <s v="t"/>
    <s v="b59649"/>
    <d v="1899-12-30T00:33:34"/>
    <n v="17"/>
    <x v="383"/>
    <n v="4.5604405117273206E-2"/>
    <x v="1"/>
  </r>
  <r>
    <s v="2feb6b"/>
    <n v="2"/>
    <n v="24"/>
    <s v="t"/>
    <s v="b59649"/>
    <d v="1899-12-30T00:33:34"/>
    <n v="29"/>
    <x v="707"/>
    <n v="3.8897874952968314E-2"/>
    <x v="1"/>
  </r>
  <r>
    <s v="d5e9a6"/>
    <n v="1"/>
    <n v="12"/>
    <s v="f"/>
    <s v="4329aa"/>
    <d v="1899-12-30T00:21:59"/>
    <n v="23"/>
    <x v="604"/>
    <n v="1.7860548753359316E-2"/>
    <x v="0"/>
  </r>
  <r>
    <s v="72f5d4"/>
    <n v="2"/>
    <n v="12"/>
    <s v="f"/>
    <s v="4329aa"/>
    <d v="1899-12-30T00:21:59"/>
    <n v="19"/>
    <x v="484"/>
    <n v="2.950873272294148E-2"/>
    <x v="0"/>
  </r>
  <r>
    <s v="9ec847"/>
    <n v="4"/>
    <n v="12"/>
    <s v="f"/>
    <s v="4329aa"/>
    <d v="1899-12-30T00:21:59"/>
    <n v="54"/>
    <x v="264"/>
    <n v="0.16773384916198317"/>
    <x v="0"/>
  </r>
  <r>
    <s v="2feb6b"/>
    <n v="2"/>
    <n v="12"/>
    <s v="f"/>
    <s v="4329aa"/>
    <d v="1899-12-30T00:21:59"/>
    <n v="29"/>
    <x v="316"/>
    <n v="4.5039644682384368E-2"/>
    <x v="1"/>
  </r>
  <r>
    <s v="9ec847"/>
    <n v="5"/>
    <n v="21"/>
    <s v="f"/>
    <s v="b31af4"/>
    <d v="1899-12-30T00:56:06"/>
    <n v="54"/>
    <x v="293"/>
    <n v="0.18822406369029362"/>
    <x v="0"/>
  </r>
  <r>
    <s v="5d267b"/>
    <n v="5"/>
    <n v="21"/>
    <s v="f"/>
    <s v="b31af4"/>
    <d v="1899-12-30T00:56:06"/>
    <n v="40"/>
    <x v="466"/>
    <n v="0.13942523236318047"/>
    <x v="1"/>
  </r>
  <r>
    <s v="c8d436"/>
    <n v="5"/>
    <n v="21"/>
    <s v="f"/>
    <s v="b31af4"/>
    <d v="1899-12-30T00:56:06"/>
    <n v="10"/>
    <x v="301"/>
    <n v="3.4856308090795117E-2"/>
    <x v="1"/>
  </r>
  <r>
    <s v="f084eb"/>
    <n v="5"/>
    <n v="21"/>
    <s v="f"/>
    <s v="b31af4"/>
    <d v="1899-12-30T00:56:06"/>
    <n v="36"/>
    <x v="427"/>
    <n v="0.12548270912686244"/>
    <x v="1"/>
  </r>
  <r>
    <s v="d5e9a6"/>
    <n v="1"/>
    <n v="9"/>
    <s v="t"/>
    <s v="07cbb2"/>
    <d v="1899-12-30T00:36:13"/>
    <n v="23"/>
    <x v="154"/>
    <n v="1.8469431097223842E-2"/>
    <x v="0"/>
  </r>
  <r>
    <s v="72f5d4"/>
    <n v="2"/>
    <n v="9"/>
    <s v="t"/>
    <s v="07cbb2"/>
    <d v="1899-12-30T00:36:13"/>
    <n v="19"/>
    <x v="1129"/>
    <n v="3.0514712247587217E-2"/>
    <x v="0"/>
  </r>
  <r>
    <s v="9ec847"/>
    <n v="1"/>
    <n v="9"/>
    <s v="t"/>
    <s v="07cbb2"/>
    <d v="1899-12-30T00:36:13"/>
    <n v="54"/>
    <x v="155"/>
    <n v="4.3363012141308152E-2"/>
    <x v="0"/>
  </r>
  <r>
    <s v="2a2353"/>
    <n v="5"/>
    <n v="9"/>
    <s v="t"/>
    <s v="07cbb2"/>
    <d v="1899-12-30T00:36:13"/>
    <n v="57"/>
    <x v="1011"/>
    <n v="0.22886034185690415"/>
    <x v="1"/>
  </r>
  <r>
    <s v="f084eb"/>
    <n v="2"/>
    <n v="9"/>
    <s v="t"/>
    <s v="07cbb2"/>
    <d v="1899-12-30T00:36:13"/>
    <n v="36"/>
    <x v="1169"/>
    <n v="5.7817349521744194E-2"/>
    <x v="1"/>
  </r>
  <r>
    <s v="b9a74d"/>
    <n v="1"/>
    <n v="9"/>
    <s v="t"/>
    <s v="07cbb2"/>
    <d v="1899-12-30T00:36:13"/>
    <n v="17"/>
    <x v="157"/>
    <n v="1.3651318637078493E-2"/>
    <x v="1"/>
  </r>
  <r>
    <s v="2feb6b"/>
    <n v="5"/>
    <n v="9"/>
    <s v="t"/>
    <s v="07cbb2"/>
    <d v="1899-12-30T00:36:13"/>
    <n v="29"/>
    <x v="158"/>
    <n v="0.11643771778684597"/>
    <x v="1"/>
  </r>
  <r>
    <s v="e83aa3"/>
    <n v="4"/>
    <n v="9"/>
    <s v="t"/>
    <s v="b26ce7"/>
    <d v="1899-12-30T00:52:45"/>
    <n v="32"/>
    <x v="1142"/>
    <n v="0.10278639914976746"/>
    <x v="0"/>
  </r>
  <r>
    <s v="e31d39"/>
    <n v="1"/>
    <n v="9"/>
    <s v="t"/>
    <s v="b26ce7"/>
    <d v="1899-12-30T00:52:45"/>
    <n v="10"/>
    <x v="153"/>
    <n v="8.0301874335755846E-3"/>
    <x v="0"/>
  </r>
  <r>
    <s v="d5e9a6"/>
    <n v="3"/>
    <n v="9"/>
    <s v="t"/>
    <s v="b26ce7"/>
    <d v="1899-12-30T00:52:45"/>
    <n v="23"/>
    <x v="740"/>
    <n v="5.5408293291671525E-2"/>
    <x v="0"/>
  </r>
  <r>
    <s v="2a2353"/>
    <n v="5"/>
    <n v="9"/>
    <s v="t"/>
    <s v="b26ce7"/>
    <d v="1899-12-30T00:52:45"/>
    <n v="57"/>
    <x v="1011"/>
    <n v="0.22886034185690415"/>
    <x v="1"/>
  </r>
  <r>
    <s v="2feb6b"/>
    <n v="1"/>
    <n v="9"/>
    <s v="t"/>
    <s v="b26ce7"/>
    <d v="1899-12-30T00:52:45"/>
    <n v="29"/>
    <x v="410"/>
    <n v="2.3287543557369193E-2"/>
    <x v="1"/>
  </r>
  <r>
    <s v="c4a632"/>
    <n v="4"/>
    <n v="22"/>
    <s v="f"/>
    <s v="eca309"/>
    <d v="1899-12-30T00:56:09"/>
    <n v="13"/>
    <x v="240"/>
    <n v="3.5791692561079745E-2"/>
    <x v="0"/>
  </r>
  <r>
    <s v="e31d39"/>
    <n v="4"/>
    <n v="22"/>
    <s v="f"/>
    <s v="eca309"/>
    <d v="1899-12-30T00:56:09"/>
    <n v="10"/>
    <x v="241"/>
    <n v="2.7532071200830573E-2"/>
    <x v="0"/>
  </r>
  <r>
    <s v="72f5d4"/>
    <n v="3"/>
    <n v="22"/>
    <s v="f"/>
    <s v="eca309"/>
    <d v="1899-12-30T00:56:09"/>
    <n v="19"/>
    <x v="368"/>
    <n v="3.9233201461183566E-2"/>
    <x v="0"/>
  </r>
  <r>
    <s v="9ec847"/>
    <n v="5"/>
    <n v="22"/>
    <s v="f"/>
    <s v="eca309"/>
    <d v="1899-12-30T00:56:09"/>
    <n v="54"/>
    <x v="245"/>
    <n v="0.18584148060560635"/>
    <x v="0"/>
  </r>
  <r>
    <s v="c8d436"/>
    <n v="2"/>
    <n v="22"/>
    <s v="f"/>
    <s v="eca309"/>
    <d v="1899-12-30T00:56:09"/>
    <n v="10"/>
    <x v="725"/>
    <n v="1.3766035600415286E-2"/>
    <x v="1"/>
  </r>
  <r>
    <s v="b9a74d"/>
    <n v="2"/>
    <n v="22"/>
    <s v="f"/>
    <s v="eca309"/>
    <d v="1899-12-30T00:56:09"/>
    <n v="17"/>
    <x v="244"/>
    <n v="2.3402260520705983E-2"/>
    <x v="1"/>
  </r>
  <r>
    <s v="e31d39"/>
    <n v="2"/>
    <n v="21"/>
    <s v="t"/>
    <s v="acb582"/>
    <d v="1899-12-30T00:19:21"/>
    <n v="10"/>
    <x v="5"/>
    <n v="1.3942523236318045E-2"/>
    <x v="0"/>
  </r>
  <r>
    <s v="d5e9a6"/>
    <n v="3"/>
    <n v="21"/>
    <s v="t"/>
    <s v="acb582"/>
    <d v="1899-12-30T00:19:21"/>
    <n v="23"/>
    <x v="302"/>
    <n v="4.8101705165297264E-2"/>
    <x v="0"/>
  </r>
  <r>
    <s v="9ec847"/>
    <n v="5"/>
    <n v="21"/>
    <s v="t"/>
    <s v="acb582"/>
    <d v="1899-12-30T00:19:21"/>
    <n v="54"/>
    <x v="293"/>
    <n v="0.18822406369029362"/>
    <x v="0"/>
  </r>
  <r>
    <s v="5d267b"/>
    <n v="4"/>
    <n v="21"/>
    <s v="t"/>
    <s v="acb582"/>
    <d v="1899-12-30T00:19:21"/>
    <n v="40"/>
    <x v="10"/>
    <n v="0.11154018589054436"/>
    <x v="1"/>
  </r>
  <r>
    <s v="2a2353"/>
    <n v="4"/>
    <n v="21"/>
    <s v="t"/>
    <s v="acb582"/>
    <d v="1899-12-30T00:19:21"/>
    <n v="57"/>
    <x v="662"/>
    <n v="0.15894476489402573"/>
    <x v="1"/>
  </r>
  <r>
    <s v="f084eb"/>
    <n v="2"/>
    <n v="21"/>
    <s v="t"/>
    <s v="acb582"/>
    <d v="1899-12-30T00:19:21"/>
    <n v="36"/>
    <x v="1078"/>
    <n v="5.0193083650744964E-2"/>
    <x v="1"/>
  </r>
  <r>
    <s v="e31d39"/>
    <n v="1"/>
    <n v="2"/>
    <s v="t"/>
    <s v="aa7de2"/>
    <d v="1899-12-30T00:41:48"/>
    <n v="10"/>
    <x v="644"/>
    <n v="8.6478941592352445E-3"/>
    <x v="0"/>
  </r>
  <r>
    <s v="d5e9a6"/>
    <n v="4"/>
    <n v="2"/>
    <s v="t"/>
    <s v="aa7de2"/>
    <d v="1899-12-30T00:41:48"/>
    <n v="23"/>
    <x v="1113"/>
    <n v="7.956062626496424E-2"/>
    <x v="0"/>
  </r>
  <r>
    <s v="9ec847"/>
    <n v="5"/>
    <n v="2"/>
    <s v="t"/>
    <s v="aa7de2"/>
    <d v="1899-12-30T00:41:48"/>
    <n v="54"/>
    <x v="298"/>
    <n v="0.23349314229935159"/>
    <x v="0"/>
  </r>
  <r>
    <s v="5d267b"/>
    <n v="5"/>
    <n v="2"/>
    <s v="t"/>
    <s v="aa7de2"/>
    <d v="1899-12-30T00:41:48"/>
    <n v="40"/>
    <x v="415"/>
    <n v="0.17295788318470487"/>
    <x v="1"/>
  </r>
  <r>
    <s v="c8d436"/>
    <n v="1"/>
    <n v="2"/>
    <s v="t"/>
    <s v="aa7de2"/>
    <d v="1899-12-30T00:41:48"/>
    <n v="10"/>
    <x v="644"/>
    <n v="8.6478941592352445E-3"/>
    <x v="1"/>
  </r>
  <r>
    <s v="2a2353"/>
    <n v="1"/>
    <n v="2"/>
    <s v="t"/>
    <s v="aa7de2"/>
    <d v="1899-12-30T00:41:48"/>
    <n v="57"/>
    <x v="802"/>
    <n v="4.9292996707640889E-2"/>
    <x v="1"/>
  </r>
  <r>
    <s v="c4a632"/>
    <n v="2"/>
    <n v="2"/>
    <s v="t"/>
    <s v="27bbbf"/>
    <d v="1899-12-30T00:26:30"/>
    <n v="13"/>
    <x v="801"/>
    <n v="2.2484524814011631E-2"/>
    <x v="0"/>
  </r>
  <r>
    <s v="e83aa3"/>
    <n v="2"/>
    <n v="2"/>
    <s v="t"/>
    <s v="27bbbf"/>
    <d v="1899-12-30T00:26:30"/>
    <n v="32"/>
    <x v="1020"/>
    <n v="5.5346522619105561E-2"/>
    <x v="0"/>
  </r>
  <r>
    <s v="d5e9a6"/>
    <n v="5"/>
    <n v="2"/>
    <s v="t"/>
    <s v="27bbbf"/>
    <d v="1899-12-30T00:26:30"/>
    <n v="23"/>
    <x v="645"/>
    <n v="9.94507828312053E-2"/>
    <x v="0"/>
  </r>
  <r>
    <s v="72f5d4"/>
    <n v="4"/>
    <n v="2"/>
    <s v="t"/>
    <s v="27bbbf"/>
    <d v="1899-12-30T00:26:30"/>
    <n v="19"/>
    <x v="597"/>
    <n v="6.5723995610187866E-2"/>
    <x v="0"/>
  </r>
  <r>
    <s v="9ec847"/>
    <n v="3"/>
    <n v="2"/>
    <s v="t"/>
    <s v="27bbbf"/>
    <d v="1899-12-30T00:26:30"/>
    <n v="54"/>
    <x v="176"/>
    <n v="0.14009588537961093"/>
    <x v="0"/>
  </r>
  <r>
    <s v="c8d436"/>
    <n v="4"/>
    <n v="2"/>
    <s v="t"/>
    <s v="27bbbf"/>
    <d v="1899-12-30T00:26:30"/>
    <n v="10"/>
    <x v="175"/>
    <n v="3.4591576636940978E-2"/>
    <x v="1"/>
  </r>
  <r>
    <s v="2a2353"/>
    <n v="2"/>
    <n v="2"/>
    <s v="t"/>
    <s v="27bbbf"/>
    <d v="1899-12-30T00:26:30"/>
    <n v="57"/>
    <x v="177"/>
    <n v="9.8585993415281778E-2"/>
    <x v="1"/>
  </r>
  <r>
    <s v="b9a74d"/>
    <n v="5"/>
    <n v="2"/>
    <s v="t"/>
    <s v="27bbbf"/>
    <d v="1899-12-30T00:26:30"/>
    <n v="17"/>
    <x v="958"/>
    <n v="7.3507100353499569E-2"/>
    <x v="1"/>
  </r>
  <r>
    <s v="2feb6b"/>
    <n v="2"/>
    <n v="2"/>
    <s v="t"/>
    <s v="27bbbf"/>
    <d v="1899-12-30T00:26:30"/>
    <n v="29"/>
    <x v="1022"/>
    <n v="5.0157786123564412E-2"/>
    <x v="1"/>
  </r>
  <r>
    <s v="c4a632"/>
    <n v="5"/>
    <n v="0"/>
    <s v="f"/>
    <s v="f77659"/>
    <d v="1899-12-30T00:57:24"/>
    <n v="13"/>
    <x v="1040"/>
    <n v="5.7358481668397021E-2"/>
    <x v="0"/>
  </r>
  <r>
    <s v="e83aa3"/>
    <n v="4"/>
    <n v="0"/>
    <s v="f"/>
    <s v="f77659"/>
    <d v="1899-12-30T00:57:24"/>
    <n v="32"/>
    <x v="127"/>
    <n v="0.11295208697776644"/>
    <x v="0"/>
  </r>
  <r>
    <s v="d5e9a6"/>
    <n v="4"/>
    <n v="0"/>
    <s v="f"/>
    <s v="f77659"/>
    <d v="1899-12-30T00:57:24"/>
    <n v="23"/>
    <x v="708"/>
    <n v="8.1184312515269627E-2"/>
    <x v="0"/>
  </r>
  <r>
    <s v="72f5d4"/>
    <n v="4"/>
    <n v="0"/>
    <s v="f"/>
    <s v="f77659"/>
    <d v="1899-12-30T00:57:24"/>
    <n v="19"/>
    <x v="310"/>
    <n v="6.706530164304883E-2"/>
    <x v="0"/>
  </r>
  <r>
    <s v="9ec847"/>
    <n v="3"/>
    <n v="0"/>
    <s v="f"/>
    <s v="f77659"/>
    <d v="1899-12-30T00:57:24"/>
    <n v="54"/>
    <x v="52"/>
    <n v="0.14295498508123564"/>
    <x v="0"/>
  </r>
  <r>
    <s v="5d267b"/>
    <n v="2"/>
    <n v="0"/>
    <s v="f"/>
    <s v="f77659"/>
    <d v="1899-12-30T00:57:24"/>
    <n v="40"/>
    <x v="993"/>
    <n v="7.0595054361104026E-2"/>
    <x v="1"/>
  </r>
  <r>
    <s v="c8d436"/>
    <n v="4"/>
    <n v="0"/>
    <s v="f"/>
    <s v="f77659"/>
    <d v="1899-12-30T00:57:24"/>
    <n v="10"/>
    <x v="39"/>
    <n v="3.5297527180552013E-2"/>
    <x v="1"/>
  </r>
  <r>
    <s v="2a2353"/>
    <n v="4"/>
    <n v="0"/>
    <s v="f"/>
    <s v="f77659"/>
    <d v="1899-12-30T00:57:24"/>
    <n v="57"/>
    <x v="273"/>
    <n v="0.20119590492914646"/>
    <x v="1"/>
  </r>
  <r>
    <s v="b9a74d"/>
    <n v="1"/>
    <n v="0"/>
    <s v="f"/>
    <s v="f77659"/>
    <d v="1899-12-30T00:57:24"/>
    <n v="17"/>
    <x v="274"/>
    <n v="1.5001449051734606E-2"/>
    <x v="1"/>
  </r>
  <r>
    <s v="e83aa3"/>
    <n v="5"/>
    <n v="6"/>
    <s v="t"/>
    <s v="5fe95f"/>
    <d v="1899-12-30T00:02:02"/>
    <n v="32"/>
    <x v="830"/>
    <n v="0.13271870219887555"/>
    <x v="0"/>
  </r>
  <r>
    <s v="e31d39"/>
    <n v="4"/>
    <n v="6"/>
    <s v="t"/>
    <s v="5fe95f"/>
    <d v="1899-12-30T00:02:02"/>
    <n v="10"/>
    <x v="281"/>
    <n v="3.3179675549718887E-2"/>
    <x v="0"/>
  </r>
  <r>
    <s v="d5e9a6"/>
    <n v="4"/>
    <n v="6"/>
    <s v="t"/>
    <s v="5fe95f"/>
    <d v="1899-12-30T00:02:02"/>
    <n v="23"/>
    <x v="779"/>
    <n v="7.6313253764353439E-2"/>
    <x v="0"/>
  </r>
  <r>
    <s v="5d267b"/>
    <n v="5"/>
    <n v="6"/>
    <s v="t"/>
    <s v="5fe95f"/>
    <d v="1899-12-30T00:02:02"/>
    <n v="40"/>
    <x v="280"/>
    <n v="0.16589837774859448"/>
    <x v="1"/>
  </r>
  <r>
    <s v="f084eb"/>
    <n v="5"/>
    <n v="6"/>
    <s v="t"/>
    <s v="5fe95f"/>
    <d v="1899-12-30T00:02:02"/>
    <n v="36"/>
    <x v="396"/>
    <n v="0.149308539973735"/>
    <x v="1"/>
  </r>
  <r>
    <s v="b9a74d"/>
    <n v="2"/>
    <n v="6"/>
    <s v="t"/>
    <s v="5fe95f"/>
    <d v="1899-12-30T00:02:02"/>
    <n v="17"/>
    <x v="282"/>
    <n v="2.8202724217261058E-2"/>
    <x v="1"/>
  </r>
  <r>
    <s v="2feb6b"/>
    <n v="5"/>
    <n v="6"/>
    <s v="t"/>
    <s v="5fe95f"/>
    <d v="1899-12-30T00:02:02"/>
    <n v="29"/>
    <x v="464"/>
    <n v="0.12027632386773097"/>
    <x v="1"/>
  </r>
  <r>
    <s v="c4a632"/>
    <n v="4"/>
    <n v="13"/>
    <s v="t"/>
    <s v="0ee964"/>
    <d v="1899-12-30T00:13:59"/>
    <n v="13"/>
    <x v="248"/>
    <n v="3.9921503241204331E-2"/>
    <x v="0"/>
  </r>
  <r>
    <s v="72f5d4"/>
    <n v="2"/>
    <n v="13"/>
    <s v="t"/>
    <s v="0ee964"/>
    <d v="1899-12-30T00:13:59"/>
    <n v="19"/>
    <x v="1122"/>
    <n v="2.9173406214726239E-2"/>
    <x v="0"/>
  </r>
  <r>
    <s v="5d267b"/>
    <n v="1"/>
    <n v="13"/>
    <s v="t"/>
    <s v="0ee964"/>
    <d v="1899-12-30T00:13:59"/>
    <n v="40"/>
    <x v="290"/>
    <n v="3.0708848647080247E-2"/>
    <x v="1"/>
  </r>
  <r>
    <s v="c8d436"/>
    <n v="2"/>
    <n v="13"/>
    <s v="t"/>
    <s v="0ee964"/>
    <d v="1899-12-30T00:13:59"/>
    <n v="10"/>
    <x v="624"/>
    <n v="1.5354424323540124E-2"/>
    <x v="1"/>
  </r>
  <r>
    <s v="2feb6b"/>
    <n v="4"/>
    <n v="13"/>
    <s v="t"/>
    <s v="0ee964"/>
    <d v="1899-12-30T00:13:59"/>
    <n v="29"/>
    <x v="782"/>
    <n v="8.9055661076532733E-2"/>
    <x v="1"/>
  </r>
  <r>
    <s v="c4a632"/>
    <n v="1"/>
    <n v="10"/>
    <s v="f"/>
    <s v="22841e"/>
    <d v="1899-12-30T00:48:04"/>
    <n v="13"/>
    <x v="68"/>
    <n v="1.0324526700311466E-2"/>
    <x v="0"/>
  </r>
  <r>
    <s v="e31d39"/>
    <n v="2"/>
    <n v="10"/>
    <s v="f"/>
    <s v="22841e"/>
    <d v="1899-12-30T00:48:04"/>
    <n v="10"/>
    <x v="180"/>
    <n v="1.5883887231248409E-2"/>
    <x v="0"/>
  </r>
  <r>
    <s v="72f5d4"/>
    <n v="4"/>
    <n v="10"/>
    <s v="f"/>
    <s v="22841e"/>
    <d v="1899-12-30T00:48:04"/>
    <n v="19"/>
    <x v="181"/>
    <n v="6.0358771478743946E-2"/>
    <x v="0"/>
  </r>
  <r>
    <s v="2a2353"/>
    <n v="4"/>
    <n v="10"/>
    <s v="f"/>
    <s v="22841e"/>
    <d v="1899-12-30T00:48:04"/>
    <n v="57"/>
    <x v="612"/>
    <n v="0.18107631443623184"/>
    <x v="1"/>
  </r>
  <r>
    <s v="f084eb"/>
    <n v="4"/>
    <n v="10"/>
    <s v="f"/>
    <s v="22841e"/>
    <d v="1899-12-30T00:48:04"/>
    <n v="36"/>
    <x v="503"/>
    <n v="0.11436398806498853"/>
    <x v="1"/>
  </r>
  <r>
    <s v="e83aa3"/>
    <n v="5"/>
    <n v="7"/>
    <s v="f"/>
    <s v="5488eb"/>
    <d v="1899-12-30T00:52:26"/>
    <n v="32"/>
    <x v="527"/>
    <n v="0.13130680111165347"/>
    <x v="0"/>
  </r>
  <r>
    <s v="e31d39"/>
    <n v="2"/>
    <n v="7"/>
    <s v="f"/>
    <s v="5488eb"/>
    <d v="1899-12-30T00:52:26"/>
    <n v="10"/>
    <x v="433"/>
    <n v="1.6413350138956683E-2"/>
    <x v="0"/>
  </r>
  <r>
    <s v="72f5d4"/>
    <n v="2"/>
    <n v="7"/>
    <s v="f"/>
    <s v="5488eb"/>
    <d v="1899-12-30T00:52:26"/>
    <n v="19"/>
    <x v="526"/>
    <n v="3.1185365264017703E-2"/>
    <x v="0"/>
  </r>
  <r>
    <s v="9ec847"/>
    <n v="4"/>
    <n v="7"/>
    <s v="f"/>
    <s v="5488eb"/>
    <d v="1899-12-30T00:52:26"/>
    <n v="54"/>
    <x v="1006"/>
    <n v="0.1772641815007322"/>
    <x v="0"/>
  </r>
  <r>
    <s v="5d267b"/>
    <n v="2"/>
    <n v="7"/>
    <s v="f"/>
    <s v="5488eb"/>
    <d v="1899-12-30T00:52:26"/>
    <n v="40"/>
    <x v="918"/>
    <n v="6.5653400555826733E-2"/>
    <x v="1"/>
  </r>
  <r>
    <s v="f084eb"/>
    <n v="4"/>
    <n v="7"/>
    <s v="f"/>
    <s v="5488eb"/>
    <d v="1899-12-30T00:52:26"/>
    <n v="36"/>
    <x v="688"/>
    <n v="0.11817612100048813"/>
    <x v="1"/>
  </r>
  <r>
    <s v="b9a74d"/>
    <n v="4"/>
    <n v="7"/>
    <s v="f"/>
    <s v="5488eb"/>
    <d v="1899-12-30T00:52:26"/>
    <n v="17"/>
    <x v="774"/>
    <n v="5.5805390472452733E-2"/>
    <x v="1"/>
  </r>
  <r>
    <s v="2feb6b"/>
    <n v="3"/>
    <n v="7"/>
    <s v="f"/>
    <s v="5488eb"/>
    <d v="1899-12-30T00:52:26"/>
    <n v="29"/>
    <x v="144"/>
    <n v="7.1398073104461585E-2"/>
    <x v="1"/>
  </r>
  <r>
    <s v="d5e9a6"/>
    <n v="3"/>
    <n v="12"/>
    <s v="t"/>
    <s v="32c3a7"/>
    <d v="1899-12-30T00:48:35"/>
    <n v="23"/>
    <x v="313"/>
    <n v="5.3581646260077956E-2"/>
    <x v="0"/>
  </r>
  <r>
    <s v="72f5d4"/>
    <n v="3"/>
    <n v="12"/>
    <s v="t"/>
    <s v="32c3a7"/>
    <d v="1899-12-30T00:48:35"/>
    <n v="19"/>
    <x v="263"/>
    <n v="4.4263099084412227E-2"/>
    <x v="0"/>
  </r>
  <r>
    <s v="5d267b"/>
    <n v="3"/>
    <n v="12"/>
    <s v="t"/>
    <s v="32c3a7"/>
    <d v="1899-12-30T00:48:35"/>
    <n v="40"/>
    <x v="777"/>
    <n v="9.3185471756657312E-2"/>
    <x v="1"/>
  </r>
  <r>
    <s v="b9a74d"/>
    <n v="3"/>
    <n v="12"/>
    <s v="t"/>
    <s v="32c3a7"/>
    <d v="1899-12-30T00:48:35"/>
    <n v="17"/>
    <x v="863"/>
    <n v="3.9603825496579363E-2"/>
    <x v="1"/>
  </r>
  <r>
    <s v="2feb6b"/>
    <n v="2"/>
    <n v="12"/>
    <s v="t"/>
    <s v="32c3a7"/>
    <d v="1899-12-30T00:48:35"/>
    <n v="29"/>
    <x v="316"/>
    <n v="4.5039644682384368E-2"/>
    <x v="1"/>
  </r>
  <r>
    <s v="c4a632"/>
    <n v="1"/>
    <n v="24"/>
    <s v="t"/>
    <s v="c29c3a"/>
    <d v="1899-12-30T00:21:32"/>
    <n v="13"/>
    <x v="712"/>
    <n v="8.7184892135963483E-3"/>
    <x v="0"/>
  </r>
  <r>
    <s v="e83aa3"/>
    <n v="4"/>
    <n v="24"/>
    <s v="t"/>
    <s v="c29c3a"/>
    <d v="1899-12-30T00:21:32"/>
    <n v="32"/>
    <x v="87"/>
    <n v="8.5843586103102498E-2"/>
    <x v="0"/>
  </r>
  <r>
    <s v="e31d39"/>
    <n v="2"/>
    <n v="24"/>
    <s v="t"/>
    <s v="c29c3a"/>
    <d v="1899-12-30T00:21:32"/>
    <n v="10"/>
    <x v="952"/>
    <n v="1.3413060328609765E-2"/>
    <x v="0"/>
  </r>
  <r>
    <s v="d5e9a6"/>
    <n v="4"/>
    <n v="24"/>
    <s v="t"/>
    <s v="c29c3a"/>
    <d v="1899-12-30T00:21:32"/>
    <n v="23"/>
    <x v="812"/>
    <n v="6.1700077511604917E-2"/>
    <x v="0"/>
  </r>
  <r>
    <s v="72f5d4"/>
    <n v="3"/>
    <n v="24"/>
    <s v="t"/>
    <s v="c29c3a"/>
    <d v="1899-12-30T00:21:32"/>
    <n v="19"/>
    <x v="706"/>
    <n v="3.8227221936537832E-2"/>
    <x v="0"/>
  </r>
  <r>
    <s v="9ec847"/>
    <n v="1"/>
    <n v="24"/>
    <s v="t"/>
    <s v="c29c3a"/>
    <d v="1899-12-30T00:21:32"/>
    <n v="54"/>
    <x v="380"/>
    <n v="3.6215262887246365E-2"/>
    <x v="0"/>
  </r>
  <r>
    <s v="5d267b"/>
    <n v="5"/>
    <n v="24"/>
    <s v="t"/>
    <s v="c29c3a"/>
    <d v="1899-12-30T00:21:32"/>
    <n v="40"/>
    <x v="499"/>
    <n v="0.13413060328609766"/>
    <x v="1"/>
  </r>
  <r>
    <s v="c8d436"/>
    <n v="5"/>
    <n v="24"/>
    <s v="t"/>
    <s v="c29c3a"/>
    <d v="1899-12-30T00:21:32"/>
    <n v="10"/>
    <x v="486"/>
    <n v="3.3532650821524415E-2"/>
    <x v="1"/>
  </r>
  <r>
    <s v="d5e9a6"/>
    <n v="2"/>
    <n v="21"/>
    <s v="t"/>
    <s v="acc7aa"/>
    <d v="1899-12-30T00:57:23"/>
    <n v="23"/>
    <x v="425"/>
    <n v="3.2067803443531509E-2"/>
    <x v="0"/>
  </r>
  <r>
    <s v="2feb6b"/>
    <n v="5"/>
    <n v="21"/>
    <s v="t"/>
    <s v="acc7aa"/>
    <d v="1899-12-30T00:57:23"/>
    <n v="29"/>
    <x v="853"/>
    <n v="0.10108329346330584"/>
    <x v="1"/>
  </r>
  <r>
    <s v="9ec847"/>
    <n v="4"/>
    <n v="4"/>
    <s v="t"/>
    <s v="d4b0e7"/>
    <d v="1899-12-30T00:40:53"/>
    <n v="54"/>
    <x v="747"/>
    <n v="0.18298238090398164"/>
    <x v="0"/>
  </r>
  <r>
    <s v="2a2353"/>
    <n v="1"/>
    <n v="4"/>
    <s v="t"/>
    <s v="d4b0e7"/>
    <d v="1899-12-30T00:40:53"/>
    <n v="57"/>
    <x v="29"/>
    <n v="4.8287017182995155E-2"/>
    <x v="1"/>
  </r>
  <r>
    <s v="f084eb"/>
    <n v="2"/>
    <n v="4"/>
    <s v="t"/>
    <s v="d4b0e7"/>
    <d v="1899-12-30T00:40:53"/>
    <n v="36"/>
    <x v="545"/>
    <n v="6.0994126967993882E-2"/>
    <x v="1"/>
  </r>
  <r>
    <s v="b9a74d"/>
    <n v="1"/>
    <n v="4"/>
    <s v="t"/>
    <s v="d4b0e7"/>
    <d v="1899-12-30T00:40:53"/>
    <n v="17"/>
    <x v="541"/>
    <n v="1.4401391089665221E-2"/>
    <x v="1"/>
  </r>
  <r>
    <s v="2feb6b"/>
    <n v="5"/>
    <n v="4"/>
    <s v="t"/>
    <s v="d4b0e7"/>
    <d v="1899-12-30T00:40:53"/>
    <n v="29"/>
    <x v="122"/>
    <n v="0.12283539458832099"/>
    <x v="1"/>
  </r>
  <r>
    <s v="e83aa3"/>
    <n v="5"/>
    <n v="17"/>
    <s v="t"/>
    <s v="7e4e75"/>
    <d v="1899-12-30T00:34:32"/>
    <n v="32"/>
    <x v="1"/>
    <n v="0.11718779023943268"/>
    <x v="0"/>
  </r>
  <r>
    <s v="e31d39"/>
    <n v="3"/>
    <n v="17"/>
    <s v="t"/>
    <s v="7e4e75"/>
    <d v="1899-12-30T00:34:32"/>
    <n v="10"/>
    <x v="691"/>
    <n v="2.1972710669893626E-2"/>
    <x v="0"/>
  </r>
  <r>
    <s v="72f5d4"/>
    <n v="4"/>
    <n v="17"/>
    <s v="t"/>
    <s v="7e4e75"/>
    <d v="1899-12-30T00:34:32"/>
    <n v="19"/>
    <x v="1112"/>
    <n v="5.5664200363730522E-2"/>
    <x v="0"/>
  </r>
  <r>
    <s v="5d267b"/>
    <n v="2"/>
    <n v="17"/>
    <s v="t"/>
    <s v="7e4e75"/>
    <d v="1899-12-30T00:34:32"/>
    <n v="40"/>
    <x v="287"/>
    <n v="5.8593895119716341E-2"/>
    <x v="1"/>
  </r>
  <r>
    <s v="f084eb"/>
    <n v="4"/>
    <n v="17"/>
    <s v="t"/>
    <s v="7e4e75"/>
    <d v="1899-12-30T00:34:32"/>
    <n v="36"/>
    <x v="610"/>
    <n v="0.10546901121548941"/>
    <x v="1"/>
  </r>
  <r>
    <s v="2feb6b"/>
    <n v="1"/>
    <n v="17"/>
    <s v="t"/>
    <s v="7e4e75"/>
    <d v="1899-12-30T00:34:32"/>
    <n v="29"/>
    <x v="987"/>
    <n v="2.1240286980897177E-2"/>
    <x v="1"/>
  </r>
  <r>
    <s v="c4a632"/>
    <n v="2"/>
    <n v="11"/>
    <s v="f"/>
    <s v="c77695"/>
    <d v="1899-12-30T00:52:34"/>
    <n v="13"/>
    <x v="845"/>
    <n v="2.0419619473949338E-2"/>
    <x v="0"/>
  </r>
  <r>
    <s v="5d267b"/>
    <n v="5"/>
    <n v="11"/>
    <s v="f"/>
    <s v="c77695"/>
    <d v="1899-12-30T00:52:34"/>
    <n v="40"/>
    <x v="765"/>
    <n v="0.15707399595345645"/>
    <x v="1"/>
  </r>
  <r>
    <s v="f084eb"/>
    <n v="2"/>
    <n v="11"/>
    <s v="f"/>
    <s v="c77695"/>
    <d v="1899-12-30T00:52:34"/>
    <n v="36"/>
    <x v="24"/>
    <n v="5.6546638543244328E-2"/>
    <x v="1"/>
  </r>
  <r>
    <s v="b9a74d"/>
    <n v="2"/>
    <n v="11"/>
    <s v="f"/>
    <s v="c77695"/>
    <d v="1899-12-30T00:52:34"/>
    <n v="17"/>
    <x v="25"/>
    <n v="2.6702579312087599E-2"/>
    <x v="1"/>
  </r>
  <r>
    <s v="c4a632"/>
    <n v="1"/>
    <n v="14"/>
    <s v="t"/>
    <s v="1166ba"/>
    <d v="1899-12-30T00:39:37"/>
    <n v="13"/>
    <x v="868"/>
    <n v="9.865658846964288E-3"/>
    <x v="0"/>
  </r>
  <r>
    <s v="e31d39"/>
    <n v="4"/>
    <n v="14"/>
    <s v="t"/>
    <s v="1166ba"/>
    <d v="1899-12-30T00:39:37"/>
    <n v="10"/>
    <x v="391"/>
    <n v="3.035587337527473E-2"/>
    <x v="0"/>
  </r>
  <r>
    <s v="72f5d4"/>
    <n v="4"/>
    <n v="14"/>
    <s v="t"/>
    <s v="1166ba"/>
    <d v="1899-12-30T00:39:37"/>
    <n v="19"/>
    <x v="331"/>
    <n v="5.7676159413021989E-2"/>
    <x v="0"/>
  </r>
  <r>
    <s v="5d267b"/>
    <n v="3"/>
    <n v="14"/>
    <s v="t"/>
    <s v="1166ba"/>
    <d v="1899-12-30T00:39:37"/>
    <n v="40"/>
    <x v="352"/>
    <n v="9.10676201258242E-2"/>
    <x v="1"/>
  </r>
  <r>
    <s v="b9a74d"/>
    <n v="3"/>
    <n v="14"/>
    <s v="t"/>
    <s v="1166ba"/>
    <d v="1899-12-30T00:39:37"/>
    <n v="17"/>
    <x v="47"/>
    <n v="3.8703738553475288E-2"/>
    <x v="1"/>
  </r>
  <r>
    <s v="2feb6b"/>
    <n v="4"/>
    <n v="14"/>
    <s v="t"/>
    <s v="1166ba"/>
    <d v="1899-12-30T00:39:37"/>
    <n v="29"/>
    <x v="810"/>
    <n v="8.8032032788296716E-2"/>
    <x v="1"/>
  </r>
  <r>
    <s v="e31d39"/>
    <n v="1"/>
    <n v="15"/>
    <s v="f"/>
    <s v="11c1af"/>
    <d v="1899-12-30T00:54:32"/>
    <n v="10"/>
    <x v="835"/>
    <n v="7.5007245258673031E-3"/>
    <x v="0"/>
  </r>
  <r>
    <s v="d5e9a6"/>
    <n v="4"/>
    <n v="15"/>
    <s v="f"/>
    <s v="11c1af"/>
    <d v="1899-12-30T00:54:32"/>
    <n v="23"/>
    <x v="328"/>
    <n v="6.9006665637979192E-2"/>
    <x v="0"/>
  </r>
  <r>
    <s v="72f5d4"/>
    <n v="4"/>
    <n v="15"/>
    <s v="f"/>
    <s v="11c1af"/>
    <d v="1899-12-30T00:54:32"/>
    <n v="19"/>
    <x v="564"/>
    <n v="5.7005506396591493E-2"/>
    <x v="0"/>
  </r>
  <r>
    <s v="5d267b"/>
    <n v="5"/>
    <n v="15"/>
    <s v="f"/>
    <s v="11c1af"/>
    <d v="1899-12-30T00:54:32"/>
    <n v="40"/>
    <x v="185"/>
    <n v="0.15001449051734606"/>
    <x v="1"/>
  </r>
  <r>
    <s v="c8d436"/>
    <n v="2"/>
    <n v="15"/>
    <s v="f"/>
    <s v="11c1af"/>
    <d v="1899-12-30T00:54:32"/>
    <n v="10"/>
    <x v="274"/>
    <n v="1.5001449051734606E-2"/>
    <x v="1"/>
  </r>
  <r>
    <s v="2a2353"/>
    <n v="4"/>
    <n v="15"/>
    <s v="f"/>
    <s v="11c1af"/>
    <d v="1899-12-30T00:54:32"/>
    <n v="57"/>
    <x v="171"/>
    <n v="0.17101651918977451"/>
    <x v="1"/>
  </r>
  <r>
    <s v="f084eb"/>
    <n v="3"/>
    <n v="15"/>
    <s v="f"/>
    <s v="11c1af"/>
    <d v="1899-12-30T00:54:32"/>
    <n v="36"/>
    <x v="565"/>
    <n v="8.1007824879366877E-2"/>
    <x v="1"/>
  </r>
  <r>
    <s v="c4a632"/>
    <n v="4"/>
    <n v="3"/>
    <s v="f"/>
    <s v="8e91b9"/>
    <d v="1899-12-30T00:39:38"/>
    <n v="13"/>
    <x v="653"/>
    <n v="4.451018177467609E-2"/>
    <x v="0"/>
  </r>
  <r>
    <s v="e83aa3"/>
    <n v="2"/>
    <n v="3"/>
    <s v="f"/>
    <s v="8e91b9"/>
    <d v="1899-12-30T00:39:38"/>
    <n v="32"/>
    <x v="1093"/>
    <n v="5.4781762184216723E-2"/>
    <x v="0"/>
  </r>
  <r>
    <s v="d5e9a6"/>
    <n v="5"/>
    <n v="3"/>
    <s v="f"/>
    <s v="8e91b9"/>
    <d v="1899-12-30T00:39:38"/>
    <n v="23"/>
    <x v="890"/>
    <n v="9.8435978924764425E-2"/>
    <x v="0"/>
  </r>
  <r>
    <s v="72f5d4"/>
    <n v="5"/>
    <n v="3"/>
    <s v="f"/>
    <s v="8e91b9"/>
    <d v="1899-12-30T00:39:38"/>
    <n v="19"/>
    <x v="1103"/>
    <n v="8.1316678242196697E-2"/>
    <x v="0"/>
  </r>
  <r>
    <s v="5d267b"/>
    <n v="3"/>
    <n v="3"/>
    <s v="f"/>
    <s v="8e91b9"/>
    <d v="1899-12-30T00:39:38"/>
    <n v="40"/>
    <x v="826"/>
    <n v="0.10271580409540636"/>
    <x v="1"/>
  </r>
  <r>
    <s v="c8d436"/>
    <n v="1"/>
    <n v="3"/>
    <s v="f"/>
    <s v="8e91b9"/>
    <d v="1899-12-30T00:39:38"/>
    <n v="10"/>
    <x v="530"/>
    <n v="8.5596503412838625E-3"/>
    <x v="1"/>
  </r>
  <r>
    <s v="2a2353"/>
    <n v="3"/>
    <n v="3"/>
    <s v="f"/>
    <s v="8e91b9"/>
    <d v="1899-12-30T00:39:38"/>
    <n v="57"/>
    <x v="827"/>
    <n v="0.14637002083595407"/>
    <x v="1"/>
  </r>
  <r>
    <s v="b9a74d"/>
    <n v="2"/>
    <n v="3"/>
    <s v="f"/>
    <s v="8e91b9"/>
    <d v="1899-12-30T00:39:38"/>
    <n v="17"/>
    <x v="335"/>
    <n v="2.910281116036513E-2"/>
    <x v="1"/>
  </r>
  <r>
    <s v="e31d39"/>
    <n v="3"/>
    <n v="14"/>
    <s v="f"/>
    <s v="f95502"/>
    <d v="1899-12-30T00:31:21"/>
    <n v="10"/>
    <x v="101"/>
    <n v="2.276690503145605E-2"/>
    <x v="0"/>
  </r>
  <r>
    <s v="d5e9a6"/>
    <n v="3"/>
    <n v="14"/>
    <s v="f"/>
    <s v="f95502"/>
    <d v="1899-12-30T00:31:21"/>
    <n v="23"/>
    <x v="556"/>
    <n v="5.2363881572348905E-2"/>
    <x v="0"/>
  </r>
  <r>
    <s v="2a2353"/>
    <n v="2"/>
    <n v="14"/>
    <s v="f"/>
    <s v="f95502"/>
    <d v="1899-12-30T00:31:21"/>
    <n v="57"/>
    <x v="353"/>
    <n v="8.6514239119532974E-2"/>
    <x v="1"/>
  </r>
  <r>
    <s v="b9a74d"/>
    <n v="4"/>
    <n v="14"/>
    <s v="f"/>
    <s v="f95502"/>
    <d v="1899-12-30T00:31:21"/>
    <n v="17"/>
    <x v="102"/>
    <n v="5.1604984737967041E-2"/>
    <x v="1"/>
  </r>
  <r>
    <s v="2feb6b"/>
    <n v="2"/>
    <n v="14"/>
    <s v="f"/>
    <s v="f95502"/>
    <d v="1899-12-30T00:31:21"/>
    <n v="29"/>
    <x v="436"/>
    <n v="4.4016016394148358E-2"/>
    <x v="1"/>
  </r>
  <r>
    <s v="c4a632"/>
    <n v="2"/>
    <n v="19"/>
    <s v="t"/>
    <s v="e25bad"/>
    <d v="1899-12-30T00:27:51"/>
    <n v="13"/>
    <x v="275"/>
    <n v="1.8584148060560638E-2"/>
    <x v="0"/>
  </r>
  <r>
    <s v="e83aa3"/>
    <n v="3"/>
    <n v="19"/>
    <s v="t"/>
    <s v="e25bad"/>
    <d v="1899-12-30T00:27:51"/>
    <n v="32"/>
    <x v="254"/>
    <n v="6.8618392838993125E-2"/>
    <x v="0"/>
  </r>
  <r>
    <s v="d5e9a6"/>
    <n v="3"/>
    <n v="19"/>
    <s v="t"/>
    <s v="e25bad"/>
    <d v="1899-12-30T00:27:51"/>
    <n v="23"/>
    <x v="94"/>
    <n v="4.9319469853026307E-2"/>
    <x v="0"/>
  </r>
  <r>
    <s v="f084eb"/>
    <n v="2"/>
    <n v="19"/>
    <s v="t"/>
    <s v="e25bad"/>
    <d v="1899-12-30T00:27:51"/>
    <n v="36"/>
    <x v="95"/>
    <n v="5.1463794629244844E-2"/>
    <x v="1"/>
  </r>
  <r>
    <s v="2feb6b"/>
    <n v="2"/>
    <n v="19"/>
    <s v="t"/>
    <s v="e25bad"/>
    <d v="1899-12-30T00:27:51"/>
    <n v="29"/>
    <x v="97"/>
    <n v="4.1456945673558343E-2"/>
    <x v="1"/>
  </r>
  <r>
    <s v="e31d39"/>
    <n v="3"/>
    <n v="20"/>
    <s v="t"/>
    <s v="6420f6"/>
    <d v="1899-12-30T00:39:37"/>
    <n v="10"/>
    <x v="504"/>
    <n v="2.1178516308331209E-2"/>
    <x v="0"/>
  </r>
  <r>
    <s v="72f5d4"/>
    <n v="2"/>
    <n v="20"/>
    <s v="t"/>
    <s v="6420f6"/>
    <d v="1899-12-30T00:39:37"/>
    <n v="19"/>
    <x v="387"/>
    <n v="2.6826120657219534E-2"/>
    <x v="0"/>
  </r>
  <r>
    <s v="c8d436"/>
    <n v="4"/>
    <n v="20"/>
    <s v="t"/>
    <s v="6420f6"/>
    <d v="1899-12-30T00:39:37"/>
    <n v="10"/>
    <x v="520"/>
    <n v="2.8238021744441611E-2"/>
    <x v="1"/>
  </r>
  <r>
    <s v="f084eb"/>
    <n v="2"/>
    <n v="20"/>
    <s v="t"/>
    <s v="6420f6"/>
    <d v="1899-12-30T00:39:37"/>
    <n v="36"/>
    <x v="43"/>
    <n v="5.0828439139994908E-2"/>
    <x v="1"/>
  </r>
  <r>
    <s v="b9a74d"/>
    <n v="2"/>
    <n v="20"/>
    <s v="t"/>
    <s v="6420f6"/>
    <d v="1899-12-30T00:39:37"/>
    <n v="17"/>
    <x v="902"/>
    <n v="2.400231848277537E-2"/>
    <x v="1"/>
  </r>
  <r>
    <s v="2feb6b"/>
    <n v="5"/>
    <n v="20"/>
    <s v="t"/>
    <s v="6420f6"/>
    <d v="1899-12-30T00:39:37"/>
    <n v="29"/>
    <x v="129"/>
    <n v="0.10236282882360084"/>
    <x v="1"/>
  </r>
  <r>
    <s v="e31d39"/>
    <n v="1"/>
    <n v="24"/>
    <s v="f"/>
    <s v="2034d6"/>
    <d v="1899-12-30T00:45:16"/>
    <n v="10"/>
    <x v="444"/>
    <n v="6.7065301643048827E-3"/>
    <x v="0"/>
  </r>
  <r>
    <s v="d5e9a6"/>
    <n v="4"/>
    <n v="24"/>
    <s v="f"/>
    <s v="2034d6"/>
    <d v="1899-12-30T00:45:16"/>
    <n v="23"/>
    <x v="812"/>
    <n v="6.1700077511604917E-2"/>
    <x v="0"/>
  </r>
  <r>
    <s v="72f5d4"/>
    <n v="2"/>
    <n v="24"/>
    <s v="f"/>
    <s v="2034d6"/>
    <d v="1899-12-30T00:45:16"/>
    <n v="19"/>
    <x v="705"/>
    <n v="2.5484814624358552E-2"/>
    <x v="0"/>
  </r>
  <r>
    <s v="2a2353"/>
    <n v="4"/>
    <n v="24"/>
    <s v="f"/>
    <s v="2034d6"/>
    <d v="1899-12-30T00:45:16"/>
    <n v="57"/>
    <x v="445"/>
    <n v="0.15290888774615133"/>
    <x v="1"/>
  </r>
  <r>
    <s v="2feb6b"/>
    <n v="1"/>
    <n v="24"/>
    <s v="f"/>
    <s v="2034d6"/>
    <d v="1899-12-30T00:45:16"/>
    <n v="29"/>
    <x v="1150"/>
    <n v="1.9448937476484157E-2"/>
    <x v="1"/>
  </r>
  <r>
    <s v="c4a632"/>
    <n v="1"/>
    <n v="11"/>
    <s v="t"/>
    <s v="e26379"/>
    <d v="1899-12-30T00:35:40"/>
    <n v="13"/>
    <x v="806"/>
    <n v="1.0209809736974669E-2"/>
    <x v="0"/>
  </r>
  <r>
    <s v="e83aa3"/>
    <n v="1"/>
    <n v="11"/>
    <s v="t"/>
    <s v="e26379"/>
    <d v="1899-12-30T00:35:40"/>
    <n v="32"/>
    <x v="764"/>
    <n v="2.5131839352553035E-2"/>
    <x v="0"/>
  </r>
  <r>
    <s v="e31d39"/>
    <n v="1"/>
    <n v="11"/>
    <s v="t"/>
    <s v="e26379"/>
    <d v="1899-12-30T00:35:40"/>
    <n v="10"/>
    <x v="349"/>
    <n v="7.8536997976728241E-3"/>
    <x v="0"/>
  </r>
  <r>
    <s v="d5e9a6"/>
    <n v="5"/>
    <n v="11"/>
    <s v="t"/>
    <s v="e26379"/>
    <d v="1899-12-30T00:35:40"/>
    <n v="23"/>
    <x v="473"/>
    <n v="9.0317547673237478E-2"/>
    <x v="0"/>
  </r>
  <r>
    <s v="72f5d4"/>
    <n v="2"/>
    <n v="11"/>
    <s v="t"/>
    <s v="e26379"/>
    <d v="1899-12-30T00:35:40"/>
    <n v="19"/>
    <x v="847"/>
    <n v="2.9844059231156728E-2"/>
    <x v="0"/>
  </r>
  <r>
    <s v="9ec847"/>
    <n v="3"/>
    <n v="11"/>
    <s v="t"/>
    <s v="e26379"/>
    <d v="1899-12-30T00:35:40"/>
    <n v="54"/>
    <x v="818"/>
    <n v="0.12722993672229974"/>
    <x v="0"/>
  </r>
  <r>
    <s v="f084eb"/>
    <n v="2"/>
    <n v="11"/>
    <s v="t"/>
    <s v="e26379"/>
    <d v="1899-12-30T00:35:40"/>
    <n v="36"/>
    <x v="24"/>
    <n v="5.6546638543244328E-2"/>
    <x v="1"/>
  </r>
  <r>
    <s v="b9a74d"/>
    <n v="3"/>
    <n v="11"/>
    <s v="t"/>
    <s v="e26379"/>
    <d v="1899-12-30T00:35:40"/>
    <n v="17"/>
    <x v="678"/>
    <n v="4.0053868968131394E-2"/>
    <x v="1"/>
  </r>
  <r>
    <s v="c4a632"/>
    <n v="4"/>
    <n v="20"/>
    <s v="f"/>
    <s v="6090a2"/>
    <d v="1899-12-30T00:21:53"/>
    <n v="13"/>
    <x v="386"/>
    <n v="3.6709428267774097E-2"/>
    <x v="0"/>
  </r>
  <r>
    <s v="e31d39"/>
    <n v="4"/>
    <n v="20"/>
    <s v="f"/>
    <s v="6090a2"/>
    <d v="1899-12-30T00:21:53"/>
    <n v="10"/>
    <x v="520"/>
    <n v="2.8238021744441611E-2"/>
    <x v="0"/>
  </r>
  <r>
    <s v="72f5d4"/>
    <n v="2"/>
    <n v="20"/>
    <s v="f"/>
    <s v="6090a2"/>
    <d v="1899-12-30T00:21:53"/>
    <n v="19"/>
    <x v="387"/>
    <n v="2.6826120657219534E-2"/>
    <x v="0"/>
  </r>
  <r>
    <s v="c8d436"/>
    <n v="2"/>
    <n v="20"/>
    <s v="f"/>
    <s v="6090a2"/>
    <d v="1899-12-30T00:21:53"/>
    <n v="10"/>
    <x v="125"/>
    <n v="1.4119010872220806E-2"/>
    <x v="1"/>
  </r>
  <r>
    <s v="2a2353"/>
    <n v="5"/>
    <n v="20"/>
    <s v="f"/>
    <s v="6090a2"/>
    <d v="1899-12-30T00:21:53"/>
    <n v="57"/>
    <x v="273"/>
    <n v="0.20119590492914646"/>
    <x v="1"/>
  </r>
  <r>
    <s v="f084eb"/>
    <n v="3"/>
    <n v="20"/>
    <s v="f"/>
    <s v="6090a2"/>
    <d v="1899-12-30T00:21:53"/>
    <n v="36"/>
    <x v="756"/>
    <n v="7.6242658709992361E-2"/>
    <x v="1"/>
  </r>
  <r>
    <s v="b9a74d"/>
    <n v="2"/>
    <n v="20"/>
    <s v="f"/>
    <s v="6090a2"/>
    <d v="1899-12-30T00:21:53"/>
    <n v="17"/>
    <x v="902"/>
    <n v="2.400231848277537E-2"/>
    <x v="1"/>
  </r>
  <r>
    <s v="2feb6b"/>
    <n v="2"/>
    <n v="20"/>
    <s v="f"/>
    <s v="6090a2"/>
    <d v="1899-12-30T00:21:53"/>
    <n v="29"/>
    <x v="1067"/>
    <n v="4.0945131529440341E-2"/>
    <x v="1"/>
  </r>
  <r>
    <s v="c4a632"/>
    <n v="1"/>
    <n v="23"/>
    <s v="f"/>
    <s v="50cba5"/>
    <d v="1899-12-30T00:34:15"/>
    <n v="13"/>
    <x v="1133"/>
    <n v="8.8332061769331414E-3"/>
    <x v="0"/>
  </r>
  <r>
    <s v="e31d39"/>
    <n v="2"/>
    <n v="23"/>
    <s v="f"/>
    <s v="50cba5"/>
    <d v="1899-12-30T00:34:15"/>
    <n v="10"/>
    <x v="161"/>
    <n v="1.3589547964512526E-2"/>
    <x v="0"/>
  </r>
  <r>
    <s v="c8d436"/>
    <n v="4"/>
    <n v="23"/>
    <s v="f"/>
    <s v="50cba5"/>
    <d v="1899-12-30T00:34:15"/>
    <n v="10"/>
    <x v="163"/>
    <n v="2.7179095929025052E-2"/>
    <x v="1"/>
  </r>
  <r>
    <s v="f084eb"/>
    <n v="2"/>
    <n v="23"/>
    <s v="f"/>
    <s v="50cba5"/>
    <d v="1899-12-30T00:34:15"/>
    <n v="36"/>
    <x v="1156"/>
    <n v="4.8922372672245092E-2"/>
    <x v="1"/>
  </r>
  <r>
    <s v="5d267b"/>
    <n v="4"/>
    <n v="8"/>
    <s v="t"/>
    <s v="e4bbc9"/>
    <d v="1899-12-30T00:19:39"/>
    <n v="40"/>
    <x v="370"/>
    <n v="0.12989490002443141"/>
    <x v="1"/>
  </r>
  <r>
    <s v="2a2353"/>
    <n v="3"/>
    <n v="8"/>
    <s v="t"/>
    <s v="e4bbc9"/>
    <d v="1899-12-30T00:19:39"/>
    <n v="57"/>
    <x v="419"/>
    <n v="0.13882517440111106"/>
    <x v="1"/>
  </r>
  <r>
    <s v="f084eb"/>
    <n v="5"/>
    <n v="8"/>
    <s v="t"/>
    <s v="e4bbc9"/>
    <d v="1899-12-30T00:19:39"/>
    <n v="36"/>
    <x v="322"/>
    <n v="0.14613176252748533"/>
    <x v="1"/>
  </r>
  <r>
    <s v="2feb6b"/>
    <n v="3"/>
    <n v="8"/>
    <s v="t"/>
    <s v="e4bbc9"/>
    <d v="1899-12-30T00:19:39"/>
    <n v="29"/>
    <x v="1116"/>
    <n v="7.0630351888284593E-2"/>
    <x v="1"/>
  </r>
  <r>
    <s v="e31d39"/>
    <n v="5"/>
    <n v="19"/>
    <s v="t"/>
    <s v="5c3995"/>
    <d v="1899-12-30T00:06:35"/>
    <n v="10"/>
    <x v="342"/>
    <n v="3.5738746270308909E-2"/>
    <x v="0"/>
  </r>
  <r>
    <s v="5d267b"/>
    <n v="4"/>
    <n v="19"/>
    <s v="t"/>
    <s v="5c3995"/>
    <d v="1899-12-30T00:06:35"/>
    <n v="40"/>
    <x v="423"/>
    <n v="0.11436398806498854"/>
    <x v="1"/>
  </r>
  <r>
    <s v="c8d436"/>
    <n v="1"/>
    <n v="19"/>
    <s v="t"/>
    <s v="5c3995"/>
    <d v="1899-12-30T00:06:35"/>
    <n v="10"/>
    <x v="50"/>
    <n v="7.1477492540617839E-3"/>
    <x v="1"/>
  </r>
  <r>
    <s v="2a2353"/>
    <n v="1"/>
    <n v="19"/>
    <s v="t"/>
    <s v="5c3995"/>
    <d v="1899-12-30T00:06:35"/>
    <n v="57"/>
    <x v="496"/>
    <n v="4.0742170748152166E-2"/>
    <x v="1"/>
  </r>
  <r>
    <s v="c4a632"/>
    <n v="5"/>
    <n v="16"/>
    <s v="f"/>
    <s v="c7fea0"/>
    <d v="1899-12-30T00:52:42"/>
    <n v="13"/>
    <x v="507"/>
    <n v="4.8181124601453504E-2"/>
    <x v="0"/>
  </r>
  <r>
    <s v="d5e9a6"/>
    <n v="3"/>
    <n v="16"/>
    <s v="f"/>
    <s v="c7fea0"/>
    <d v="1899-12-30T00:52:42"/>
    <n v="23"/>
    <x v="239"/>
    <n v="5.1146116884619869E-2"/>
    <x v="0"/>
  </r>
  <r>
    <s v="72f5d4"/>
    <n v="5"/>
    <n v="16"/>
    <s v="f"/>
    <s v="c7fea0"/>
    <d v="1899-12-30T00:52:42"/>
    <n v="19"/>
    <x v="1072"/>
    <n v="7.0418566725201262E-2"/>
    <x v="0"/>
  </r>
  <r>
    <s v="9ec847"/>
    <n v="5"/>
    <n v="16"/>
    <s v="f"/>
    <s v="c7fea0"/>
    <d v="1899-12-30T00:52:42"/>
    <n v="54"/>
    <x v="914"/>
    <n v="0.20013697911372991"/>
    <x v="0"/>
  </r>
  <r>
    <s v="5d267b"/>
    <n v="4"/>
    <n v="16"/>
    <s v="f"/>
    <s v="c7fea0"/>
    <d v="1899-12-30T00:52:42"/>
    <n v="40"/>
    <x v="355"/>
    <n v="0.11859969132665477"/>
    <x v="1"/>
  </r>
  <r>
    <s v="c8d436"/>
    <n v="4"/>
    <n v="16"/>
    <s v="f"/>
    <s v="c7fea0"/>
    <d v="1899-12-30T00:52:42"/>
    <n v="10"/>
    <x v="200"/>
    <n v="2.9649922831663691E-2"/>
    <x v="1"/>
  </r>
  <r>
    <s v="c4a632"/>
    <n v="3"/>
    <n v="24"/>
    <s v="f"/>
    <s v="6a35a8"/>
    <d v="1899-12-30T00:46:38"/>
    <n v="13"/>
    <x v="933"/>
    <n v="2.6155467640789045E-2"/>
    <x v="0"/>
  </r>
  <r>
    <s v="c8d436"/>
    <n v="3"/>
    <n v="24"/>
    <s v="f"/>
    <s v="6a35a8"/>
    <d v="1899-12-30T00:46:38"/>
    <n v="10"/>
    <x v="752"/>
    <n v="2.0119590492914646E-2"/>
    <x v="1"/>
  </r>
  <r>
    <s v="2a2353"/>
    <n v="5"/>
    <n v="24"/>
    <s v="f"/>
    <s v="6a35a8"/>
    <d v="1899-12-30T00:46:38"/>
    <n v="57"/>
    <x v="160"/>
    <n v="0.19113610968268915"/>
    <x v="1"/>
  </r>
  <r>
    <s v="f084eb"/>
    <n v="5"/>
    <n v="24"/>
    <s v="f"/>
    <s v="6a35a8"/>
    <d v="1899-12-30T00:46:38"/>
    <n v="36"/>
    <x v="382"/>
    <n v="0.12071754295748789"/>
    <x v="1"/>
  </r>
  <r>
    <s v="e83aa3"/>
    <n v="2"/>
    <n v="23"/>
    <s v="t"/>
    <s v="0f7ca9"/>
    <d v="1899-12-30T00:54:50"/>
    <n v="32"/>
    <x v="1089"/>
    <n v="4.348655348644008E-2"/>
    <x v="0"/>
  </r>
  <r>
    <s v="72f5d4"/>
    <n v="1"/>
    <n v="23"/>
    <s v="t"/>
    <s v="0f7ca9"/>
    <d v="1899-12-30T00:54:50"/>
    <n v="19"/>
    <x v="625"/>
    <n v="1.29100705662869E-2"/>
    <x v="0"/>
  </r>
  <r>
    <s v="9ec847"/>
    <n v="4"/>
    <n v="23"/>
    <s v="t"/>
    <s v="0f7ca9"/>
    <d v="1899-12-30T00:54:50"/>
    <n v="54"/>
    <x v="552"/>
    <n v="0.14676711801673525"/>
    <x v="0"/>
  </r>
  <r>
    <s v="2feb6b"/>
    <n v="2"/>
    <n v="23"/>
    <s v="t"/>
    <s v="0f7ca9"/>
    <d v="1899-12-30T00:54:50"/>
    <n v="29"/>
    <x v="20"/>
    <n v="3.940968909708633E-2"/>
    <x v="1"/>
  </r>
  <r>
    <s v="e83aa3"/>
    <n v="4"/>
    <n v="15"/>
    <s v="t"/>
    <s v="fee9ce"/>
    <d v="1899-12-30T00:34:01"/>
    <n v="32"/>
    <x v="60"/>
    <n v="9.6009273931101466E-2"/>
    <x v="0"/>
  </r>
  <r>
    <s v="e31d39"/>
    <n v="5"/>
    <n v="15"/>
    <s v="t"/>
    <s v="fee9ce"/>
    <d v="1899-12-30T00:34:01"/>
    <n v="10"/>
    <x v="61"/>
    <n v="3.7503622629336514E-2"/>
    <x v="0"/>
  </r>
  <r>
    <s v="72f5d4"/>
    <n v="1"/>
    <n v="15"/>
    <s v="t"/>
    <s v="fee9ce"/>
    <d v="1899-12-30T00:34:01"/>
    <n v="19"/>
    <x v="634"/>
    <n v="1.4251376599147873E-2"/>
    <x v="0"/>
  </r>
  <r>
    <s v="5d267b"/>
    <n v="1"/>
    <n v="15"/>
    <s v="t"/>
    <s v="fee9ce"/>
    <d v="1899-12-30T00:34:01"/>
    <n v="40"/>
    <x v="64"/>
    <n v="3.0002898103469212E-2"/>
    <x v="1"/>
  </r>
  <r>
    <s v="c8d436"/>
    <n v="5"/>
    <n v="15"/>
    <s v="t"/>
    <s v="fee9ce"/>
    <d v="1899-12-30T00:34:01"/>
    <n v="10"/>
    <x v="61"/>
    <n v="3.7503622629336514E-2"/>
    <x v="1"/>
  </r>
  <r>
    <s v="2a2353"/>
    <n v="4"/>
    <n v="15"/>
    <s v="t"/>
    <s v="fee9ce"/>
    <d v="1899-12-30T00:34:01"/>
    <n v="57"/>
    <x v="171"/>
    <n v="0.17101651918977451"/>
    <x v="1"/>
  </r>
  <r>
    <s v="2feb6b"/>
    <n v="4"/>
    <n v="15"/>
    <s v="t"/>
    <s v="fee9ce"/>
    <d v="1899-12-30T00:34:01"/>
    <n v="29"/>
    <x v="617"/>
    <n v="8.7008404500060713E-2"/>
    <x v="1"/>
  </r>
  <r>
    <s v="c4a632"/>
    <n v="1"/>
    <n v="7"/>
    <s v="f"/>
    <s v="606d01"/>
    <d v="1899-12-30T00:44:29"/>
    <n v="13"/>
    <x v="1060"/>
    <n v="1.0668677590321845E-2"/>
    <x v="0"/>
  </r>
  <r>
    <s v="e83aa3"/>
    <n v="1"/>
    <n v="7"/>
    <s v="f"/>
    <s v="606d01"/>
    <d v="1899-12-30T00:44:29"/>
    <n v="32"/>
    <x v="513"/>
    <n v="2.62613602223307E-2"/>
    <x v="0"/>
  </r>
  <r>
    <s v="e31d39"/>
    <n v="2"/>
    <n v="7"/>
    <s v="f"/>
    <s v="606d01"/>
    <d v="1899-12-30T00:44:29"/>
    <n v="10"/>
    <x v="433"/>
    <n v="1.6413350138956683E-2"/>
    <x v="0"/>
  </r>
  <r>
    <s v="72f5d4"/>
    <n v="5"/>
    <n v="7"/>
    <s v="f"/>
    <s v="606d01"/>
    <d v="1899-12-30T00:44:29"/>
    <n v="19"/>
    <x v="1135"/>
    <n v="7.7963413160044265E-2"/>
    <x v="0"/>
  </r>
  <r>
    <s v="5d267b"/>
    <n v="4"/>
    <n v="7"/>
    <s v="f"/>
    <s v="606d01"/>
    <d v="1899-12-30T00:44:29"/>
    <n v="40"/>
    <x v="527"/>
    <n v="0.13130680111165347"/>
    <x v="1"/>
  </r>
  <r>
    <s v="c8d436"/>
    <n v="3"/>
    <n v="7"/>
    <s v="f"/>
    <s v="606d01"/>
    <d v="1899-12-30T00:44:29"/>
    <n v="10"/>
    <x v="525"/>
    <n v="2.462002520843503E-2"/>
    <x v="1"/>
  </r>
  <r>
    <s v="f084eb"/>
    <n v="2"/>
    <n v="7"/>
    <s v="f"/>
    <s v="606d01"/>
    <d v="1899-12-30T00:44:29"/>
    <n v="36"/>
    <x v="919"/>
    <n v="5.9088060500244066E-2"/>
    <x v="1"/>
  </r>
  <r>
    <s v="2feb6b"/>
    <n v="1"/>
    <n v="7"/>
    <s v="f"/>
    <s v="606d01"/>
    <d v="1899-12-30T00:44:29"/>
    <n v="29"/>
    <x v="689"/>
    <n v="2.3799357701487195E-2"/>
    <x v="1"/>
  </r>
  <r>
    <s v="c4a632"/>
    <n v="5"/>
    <n v="5"/>
    <s v="t"/>
    <s v="1c411a"/>
    <d v="1899-12-30T00:10:29"/>
    <n v="13"/>
    <x v="531"/>
    <n v="5.4490557584977173E-2"/>
    <x v="0"/>
  </r>
  <r>
    <s v="e83aa3"/>
    <n v="5"/>
    <n v="5"/>
    <s v="t"/>
    <s v="1c411a"/>
    <d v="1899-12-30T00:10:29"/>
    <n v="32"/>
    <x v="499"/>
    <n v="0.13413060328609766"/>
    <x v="0"/>
  </r>
  <r>
    <s v="d5e9a6"/>
    <n v="1"/>
    <n v="5"/>
    <s v="t"/>
    <s v="1c411a"/>
    <d v="1899-12-30T00:10:29"/>
    <n v="23"/>
    <x v="533"/>
    <n v="1.9281274222376538E-2"/>
    <x v="0"/>
  </r>
  <r>
    <s v="9ec847"/>
    <n v="4"/>
    <n v="5"/>
    <s v="t"/>
    <s v="1c411a"/>
    <d v="1899-12-30T00:10:29"/>
    <n v="54"/>
    <x v="89"/>
    <n v="0.18107631443623182"/>
    <x v="0"/>
  </r>
  <r>
    <s v="5d267b"/>
    <n v="2"/>
    <n v="5"/>
    <s v="t"/>
    <s v="1c411a"/>
    <d v="1899-12-30T00:10:29"/>
    <n v="40"/>
    <x v="310"/>
    <n v="6.706530164304883E-2"/>
    <x v="1"/>
  </r>
  <r>
    <s v="c8d436"/>
    <n v="4"/>
    <n v="5"/>
    <s v="t"/>
    <s v="1c411a"/>
    <d v="1899-12-30T00:10:29"/>
    <n v="10"/>
    <x v="486"/>
    <n v="3.3532650821524415E-2"/>
    <x v="1"/>
  </r>
  <r>
    <s v="2a2353"/>
    <n v="1"/>
    <n v="5"/>
    <s v="t"/>
    <s v="1c411a"/>
    <d v="1899-12-30T00:10:29"/>
    <n v="57"/>
    <x v="56"/>
    <n v="4.7784027420672288E-2"/>
    <x v="1"/>
  </r>
  <r>
    <s v="c4a632"/>
    <n v="2"/>
    <n v="17"/>
    <s v="f"/>
    <s v="91967a"/>
    <d v="1899-12-30T00:07:03"/>
    <n v="13"/>
    <x v="1018"/>
    <n v="1.904301591390781E-2"/>
    <x v="0"/>
  </r>
  <r>
    <s v="e83aa3"/>
    <n v="4"/>
    <n v="17"/>
    <s v="f"/>
    <s v="91967a"/>
    <d v="1899-12-30T00:07:03"/>
    <n v="32"/>
    <x v="783"/>
    <n v="9.3750232191546143E-2"/>
    <x v="0"/>
  </r>
  <r>
    <s v="e31d39"/>
    <n v="2"/>
    <n v="17"/>
    <s v="f"/>
    <s v="91967a"/>
    <d v="1899-12-30T00:07:03"/>
    <n v="10"/>
    <x v="787"/>
    <n v="1.4648473779929085E-2"/>
    <x v="0"/>
  </r>
  <r>
    <s v="72f5d4"/>
    <n v="1"/>
    <n v="17"/>
    <s v="f"/>
    <s v="91967a"/>
    <d v="1899-12-30T00:07:03"/>
    <n v="19"/>
    <x v="690"/>
    <n v="1.391605009093263E-2"/>
    <x v="0"/>
  </r>
  <r>
    <s v="5d267b"/>
    <n v="3"/>
    <n v="17"/>
    <s v="f"/>
    <s v="91967a"/>
    <d v="1899-12-30T00:07:03"/>
    <n v="40"/>
    <x v="786"/>
    <n v="8.7890842679574505E-2"/>
    <x v="1"/>
  </r>
  <r>
    <s v="f084eb"/>
    <n v="1"/>
    <n v="17"/>
    <s v="f"/>
    <s v="91967a"/>
    <d v="1899-12-30T00:07:03"/>
    <n v="36"/>
    <x v="908"/>
    <n v="2.6367252803872351E-2"/>
    <x v="1"/>
  </r>
  <r>
    <s v="c4a632"/>
    <n v="1"/>
    <n v="10"/>
    <s v="f"/>
    <s v="bfd30d"/>
    <d v="1899-12-30T00:54:48"/>
    <n v="13"/>
    <x v="68"/>
    <n v="1.0324526700311466E-2"/>
    <x v="0"/>
  </r>
  <r>
    <s v="e83aa3"/>
    <n v="1"/>
    <n v="10"/>
    <s v="f"/>
    <s v="bfd30d"/>
    <d v="1899-12-30T00:54:48"/>
    <n v="32"/>
    <x v="966"/>
    <n v="2.5414219569997454E-2"/>
    <x v="0"/>
  </r>
  <r>
    <s v="d5e9a6"/>
    <n v="3"/>
    <n v="10"/>
    <s v="f"/>
    <s v="bfd30d"/>
    <d v="1899-12-30T00:54:48"/>
    <n v="23"/>
    <x v="1137"/>
    <n v="5.4799410947806999E-2"/>
    <x v="0"/>
  </r>
  <r>
    <s v="5d267b"/>
    <n v="4"/>
    <n v="10"/>
    <s v="f"/>
    <s v="bfd30d"/>
    <d v="1899-12-30T00:54:48"/>
    <n v="40"/>
    <x v="449"/>
    <n v="0.12707109784998727"/>
    <x v="1"/>
  </r>
  <r>
    <s v="c8d436"/>
    <n v="1"/>
    <n v="10"/>
    <s v="f"/>
    <s v="bfd30d"/>
    <d v="1899-12-30T00:54:48"/>
    <n v="10"/>
    <x v="579"/>
    <n v="7.9419436156242043E-3"/>
    <x v="1"/>
  </r>
  <r>
    <s v="b9a74d"/>
    <n v="1"/>
    <n v="10"/>
    <s v="f"/>
    <s v="bfd30d"/>
    <d v="1899-12-30T00:54:48"/>
    <n v="17"/>
    <x v="581"/>
    <n v="1.3501304146561147E-2"/>
    <x v="1"/>
  </r>
  <r>
    <s v="c4a632"/>
    <n v="2"/>
    <n v="24"/>
    <s v="t"/>
    <s v="e2a3d0"/>
    <d v="1899-12-30T00:23:57"/>
    <n v="13"/>
    <x v="1121"/>
    <n v="1.7436978427192697E-2"/>
    <x v="0"/>
  </r>
  <r>
    <s v="9ec847"/>
    <n v="3"/>
    <n v="24"/>
    <s v="t"/>
    <s v="e2a3d0"/>
    <d v="1899-12-30T00:23:57"/>
    <n v="54"/>
    <x v="1158"/>
    <n v="0.1086457886617391"/>
    <x v="0"/>
  </r>
  <r>
    <s v="5d267b"/>
    <n v="2"/>
    <n v="24"/>
    <s v="t"/>
    <s v="e2a3d0"/>
    <d v="1899-12-30T00:23:57"/>
    <n v="40"/>
    <x v="457"/>
    <n v="5.3652241314439061E-2"/>
    <x v="1"/>
  </r>
  <r>
    <s v="c8d436"/>
    <n v="1"/>
    <n v="24"/>
    <s v="t"/>
    <s v="e2a3d0"/>
    <d v="1899-12-30T00:23:57"/>
    <n v="10"/>
    <x v="444"/>
    <n v="6.7065301643048827E-3"/>
    <x v="1"/>
  </r>
  <r>
    <s v="2a2353"/>
    <n v="2"/>
    <n v="24"/>
    <s v="t"/>
    <s v="e2a3d0"/>
    <d v="1899-12-30T00:23:57"/>
    <n v="57"/>
    <x v="954"/>
    <n v="7.6454443873075664E-2"/>
    <x v="1"/>
  </r>
  <r>
    <s v="f084eb"/>
    <n v="2"/>
    <n v="24"/>
    <s v="t"/>
    <s v="e2a3d0"/>
    <d v="1899-12-30T00:23:57"/>
    <n v="36"/>
    <x v="29"/>
    <n v="4.8287017182995155E-2"/>
    <x v="1"/>
  </r>
  <r>
    <s v="b9a74d"/>
    <n v="3"/>
    <n v="24"/>
    <s v="t"/>
    <s v="e2a3d0"/>
    <d v="1899-12-30T00:23:57"/>
    <n v="17"/>
    <x v="91"/>
    <n v="3.4203303837954904E-2"/>
    <x v="1"/>
  </r>
  <r>
    <s v="c4a632"/>
    <n v="2"/>
    <n v="2"/>
    <s v="t"/>
    <s v="c5b05a"/>
    <d v="1899-12-30T00:46:50"/>
    <n v="13"/>
    <x v="801"/>
    <n v="2.2484524814011631E-2"/>
    <x v="0"/>
  </r>
  <r>
    <s v="e31d39"/>
    <n v="3"/>
    <n v="2"/>
    <s v="t"/>
    <s v="c5b05a"/>
    <d v="1899-12-30T00:46:50"/>
    <n v="10"/>
    <x v="366"/>
    <n v="2.5943682477705728E-2"/>
    <x v="0"/>
  </r>
  <r>
    <s v="9ec847"/>
    <n v="3"/>
    <n v="2"/>
    <s v="t"/>
    <s v="c5b05a"/>
    <d v="1899-12-30T00:46:50"/>
    <n v="54"/>
    <x v="176"/>
    <n v="0.14009588537961093"/>
    <x v="0"/>
  </r>
  <r>
    <s v="c8d436"/>
    <n v="4"/>
    <n v="2"/>
    <s v="t"/>
    <s v="c5b05a"/>
    <d v="1899-12-30T00:46:50"/>
    <n v="10"/>
    <x v="175"/>
    <n v="3.4591576636940978E-2"/>
    <x v="1"/>
  </r>
  <r>
    <s v="f084eb"/>
    <n v="1"/>
    <n v="2"/>
    <s v="t"/>
    <s v="c5b05a"/>
    <d v="1899-12-30T00:46:50"/>
    <n v="36"/>
    <x v="590"/>
    <n v="3.1132418973246877E-2"/>
    <x v="1"/>
  </r>
  <r>
    <s v="b9a74d"/>
    <n v="1"/>
    <n v="2"/>
    <s v="t"/>
    <s v="c5b05a"/>
    <d v="1899-12-30T00:46:50"/>
    <n v="17"/>
    <x v="178"/>
    <n v="1.4701420070699913E-2"/>
    <x v="1"/>
  </r>
  <r>
    <s v="d5e9a6"/>
    <n v="3"/>
    <n v="18"/>
    <s v="t"/>
    <s v="a5c0ed"/>
    <d v="1899-12-30T00:38:52"/>
    <n v="23"/>
    <x v="773"/>
    <n v="4.9928352196890825E-2"/>
    <x v="0"/>
  </r>
  <r>
    <s v="72f5d4"/>
    <n v="2"/>
    <n v="18"/>
    <s v="t"/>
    <s v="a5c0ed"/>
    <d v="1899-12-30T00:38:52"/>
    <n v="19"/>
    <x v="237"/>
    <n v="2.7496773673650023E-2"/>
    <x v="0"/>
  </r>
  <r>
    <s v="9ec847"/>
    <n v="4"/>
    <n v="18"/>
    <s v="t"/>
    <s v="a5c0ed"/>
    <d v="1899-12-30T00:38:52"/>
    <n v="54"/>
    <x v="969"/>
    <n v="0.15629745035548434"/>
    <x v="0"/>
  </r>
  <r>
    <s v="c8d436"/>
    <n v="2"/>
    <n v="18"/>
    <s v="t"/>
    <s v="a5c0ed"/>
    <d v="1899-12-30T00:38:52"/>
    <n v="10"/>
    <x v="104"/>
    <n v="1.4471986144026328E-2"/>
    <x v="1"/>
  </r>
  <r>
    <s v="f084eb"/>
    <n v="1"/>
    <n v="18"/>
    <s v="t"/>
    <s v="a5c0ed"/>
    <d v="1899-12-30T00:38:52"/>
    <n v="36"/>
    <x v="238"/>
    <n v="2.604957505924739E-2"/>
    <x v="1"/>
  </r>
  <r>
    <s v="b9a74d"/>
    <n v="2"/>
    <n v="18"/>
    <s v="t"/>
    <s v="a5c0ed"/>
    <d v="1899-12-30T00:38:52"/>
    <n v="17"/>
    <x v="971"/>
    <n v="2.4602376444844757E-2"/>
    <x v="1"/>
  </r>
  <r>
    <s v="2feb6b"/>
    <n v="3"/>
    <n v="18"/>
    <s v="t"/>
    <s v="a5c0ed"/>
    <d v="1899-12-30T00:38:52"/>
    <n v="29"/>
    <x v="805"/>
    <n v="6.295313972651452E-2"/>
    <x v="1"/>
  </r>
  <r>
    <s v="72f5d4"/>
    <n v="5"/>
    <n v="1"/>
    <s v="f"/>
    <s v="43b8bf"/>
    <d v="1899-12-30T00:57:51"/>
    <n v="19"/>
    <x v="1076"/>
    <n v="8.2993310783272919E-2"/>
    <x v="0"/>
  </r>
  <r>
    <s v="9ec847"/>
    <n v="4"/>
    <n v="1"/>
    <s v="f"/>
    <s v="43b8bf"/>
    <d v="1899-12-30T00:57:51"/>
    <n v="54"/>
    <x v="1115"/>
    <n v="0.18870058030723108"/>
    <x v="0"/>
  </r>
  <r>
    <s v="5d267b"/>
    <n v="3"/>
    <n v="1"/>
    <s v="f"/>
    <s v="43b8bf"/>
    <d v="1899-12-30T00:57:51"/>
    <n v="40"/>
    <x v="1038"/>
    <n v="0.10483365572623948"/>
    <x v="1"/>
  </r>
  <r>
    <s v="c8d436"/>
    <n v="3"/>
    <n v="1"/>
    <s v="f"/>
    <s v="43b8bf"/>
    <d v="1899-12-30T00:57:51"/>
    <n v="10"/>
    <x v="225"/>
    <n v="2.6208413931559871E-2"/>
    <x v="1"/>
  </r>
  <r>
    <s v="f084eb"/>
    <n v="3"/>
    <n v="1"/>
    <s v="f"/>
    <s v="43b8bf"/>
    <d v="1899-12-30T00:57:51"/>
    <n v="36"/>
    <x v="112"/>
    <n v="9.435029015361554E-2"/>
    <x v="1"/>
  </r>
  <r>
    <s v="b9a74d"/>
    <n v="1"/>
    <n v="1"/>
    <s v="f"/>
    <s v="43b8bf"/>
    <d v="1899-12-30T00:57:51"/>
    <n v="17"/>
    <x v="455"/>
    <n v="1.4851434561217259E-2"/>
    <x v="1"/>
  </r>
  <r>
    <s v="2feb6b"/>
    <n v="2"/>
    <n v="1"/>
    <s v="f"/>
    <s v="43b8bf"/>
    <d v="1899-12-30T00:57:51"/>
    <n v="29"/>
    <x v="117"/>
    <n v="5.0669600267682413E-2"/>
    <x v="1"/>
  </r>
  <r>
    <s v="c4a632"/>
    <n v="3"/>
    <n v="6"/>
    <s v="f"/>
    <s v="b44465"/>
    <d v="1899-12-30T00:37:34"/>
    <n v="13"/>
    <x v="35"/>
    <n v="3.2350183660975917E-2"/>
    <x v="0"/>
  </r>
  <r>
    <s v="d5e9a6"/>
    <n v="1"/>
    <n v="6"/>
    <s v="f"/>
    <s v="b44465"/>
    <d v="1899-12-30T00:37:34"/>
    <n v="23"/>
    <x v="893"/>
    <n v="1.907831344108836E-2"/>
    <x v="0"/>
  </r>
  <r>
    <s v="72f5d4"/>
    <n v="5"/>
    <n v="6"/>
    <s v="f"/>
    <s v="b44465"/>
    <d v="1899-12-30T00:37:34"/>
    <n v="19"/>
    <x v="394"/>
    <n v="7.8801729430582362E-2"/>
    <x v="0"/>
  </r>
  <r>
    <s v="9ec847"/>
    <n v="1"/>
    <n v="6"/>
    <s v="f"/>
    <s v="b44465"/>
    <d v="1899-12-30T00:37:34"/>
    <n v="54"/>
    <x v="1084"/>
    <n v="4.4792561992120505E-2"/>
    <x v="0"/>
  </r>
  <r>
    <s v="c8d436"/>
    <n v="1"/>
    <n v="6"/>
    <s v="f"/>
    <s v="b44465"/>
    <d v="1899-12-30T00:37:34"/>
    <n v="10"/>
    <x v="192"/>
    <n v="8.2949188874297218E-3"/>
    <x v="1"/>
  </r>
  <r>
    <s v="2feb6b"/>
    <n v="1"/>
    <n v="6"/>
    <s v="f"/>
    <s v="b44465"/>
    <d v="1899-12-30T00:37:34"/>
    <n v="29"/>
    <x v="780"/>
    <n v="2.4055264773546196E-2"/>
    <x v="1"/>
  </r>
  <r>
    <s v="e83aa3"/>
    <n v="1"/>
    <n v="20"/>
    <s v="t"/>
    <n v="764282"/>
    <d v="1899-12-30T00:13:08"/>
    <n v="32"/>
    <x v="820"/>
    <n v="2.259041739555329E-2"/>
    <x v="0"/>
  </r>
  <r>
    <s v="e31d39"/>
    <n v="3"/>
    <n v="20"/>
    <s v="t"/>
    <n v="764282"/>
    <d v="1899-12-30T00:13:08"/>
    <n v="10"/>
    <x v="504"/>
    <n v="2.1178516308331209E-2"/>
    <x v="0"/>
  </r>
  <r>
    <s v="9ec847"/>
    <n v="5"/>
    <n v="20"/>
    <s v="t"/>
    <n v="764282"/>
    <d v="1899-12-30T00:13:08"/>
    <n v="54"/>
    <x v="388"/>
    <n v="0.19060664677498088"/>
    <x v="0"/>
  </r>
  <r>
    <s v="5d267b"/>
    <n v="5"/>
    <n v="20"/>
    <s v="t"/>
    <n v="764282"/>
    <d v="1899-12-30T00:13:08"/>
    <n v="40"/>
    <x v="41"/>
    <n v="0.14119010872220805"/>
    <x v="1"/>
  </r>
  <r>
    <s v="c8d436"/>
    <n v="4"/>
    <n v="20"/>
    <s v="t"/>
    <n v="764282"/>
    <d v="1899-12-30T00:13:08"/>
    <n v="10"/>
    <x v="520"/>
    <n v="2.8238021744441611E-2"/>
    <x v="1"/>
  </r>
  <r>
    <s v="2feb6b"/>
    <n v="5"/>
    <n v="20"/>
    <s v="t"/>
    <n v="764282"/>
    <d v="1899-12-30T00:13:08"/>
    <n v="29"/>
    <x v="129"/>
    <n v="0.10236282882360084"/>
    <x v="1"/>
  </r>
  <r>
    <s v="c4a632"/>
    <n v="4"/>
    <n v="9"/>
    <s v="f"/>
    <s v="0cb85f"/>
    <d v="1899-12-30T00:28:13"/>
    <n v="13"/>
    <x v="73"/>
    <n v="4.1756974654593035E-2"/>
    <x v="0"/>
  </r>
  <r>
    <s v="72f5d4"/>
    <n v="3"/>
    <n v="9"/>
    <s v="f"/>
    <s v="0cb85f"/>
    <d v="1899-12-30T00:28:13"/>
    <n v="19"/>
    <x v="573"/>
    <n v="4.5772068371380828E-2"/>
    <x v="0"/>
  </r>
  <r>
    <s v="c4a632"/>
    <n v="2"/>
    <n v="3"/>
    <s v="f"/>
    <s v="eae0fa"/>
    <d v="1899-12-30T00:11:14"/>
    <n v="13"/>
    <x v="672"/>
    <n v="2.2255090887338045E-2"/>
    <x v="0"/>
  </r>
  <r>
    <s v="e31d39"/>
    <n v="1"/>
    <n v="3"/>
    <s v="f"/>
    <s v="eae0fa"/>
    <d v="1899-12-30T00:11:14"/>
    <n v="10"/>
    <x v="530"/>
    <n v="8.5596503412838625E-3"/>
    <x v="0"/>
  </r>
  <r>
    <s v="72f5d4"/>
    <n v="3"/>
    <n v="3"/>
    <s v="f"/>
    <s v="eae0fa"/>
    <d v="1899-12-30T00:11:14"/>
    <n v="19"/>
    <x v="680"/>
    <n v="4.8790006945318015E-2"/>
    <x v="0"/>
  </r>
  <r>
    <s v="c8d436"/>
    <n v="5"/>
    <n v="3"/>
    <s v="f"/>
    <s v="eae0fa"/>
    <d v="1899-12-30T00:11:14"/>
    <n v="10"/>
    <x v="674"/>
    <n v="4.2798251706419314E-2"/>
    <x v="1"/>
  </r>
  <r>
    <s v="2feb6b"/>
    <n v="5"/>
    <n v="3"/>
    <s v="f"/>
    <s v="eae0fa"/>
    <d v="1899-12-30T00:11:14"/>
    <n v="29"/>
    <x v="1176"/>
    <n v="0.12411492994861603"/>
    <x v="1"/>
  </r>
  <r>
    <s v="c4a632"/>
    <n v="3"/>
    <n v="21"/>
    <s v="f"/>
    <s v="387f60"/>
    <d v="1899-12-30T00:17:09"/>
    <n v="13"/>
    <x v="852"/>
    <n v="2.7187920310820193E-2"/>
    <x v="0"/>
  </r>
  <r>
    <s v="e83aa3"/>
    <n v="1"/>
    <n v="21"/>
    <s v="f"/>
    <s v="387f60"/>
    <d v="1899-12-30T00:17:09"/>
    <n v="32"/>
    <x v="576"/>
    <n v="2.2308037178108874E-2"/>
    <x v="0"/>
  </r>
  <r>
    <s v="72f5d4"/>
    <n v="1"/>
    <n v="21"/>
    <s v="f"/>
    <s v="387f60"/>
    <d v="1899-12-30T00:17:09"/>
    <n v="19"/>
    <x v="12"/>
    <n v="1.3245397074502145E-2"/>
    <x v="0"/>
  </r>
  <r>
    <s v="9ec847"/>
    <n v="2"/>
    <n v="21"/>
    <s v="f"/>
    <s v="387f60"/>
    <d v="1899-12-30T00:17:09"/>
    <n v="54"/>
    <x v="8"/>
    <n v="7.528962547611745E-2"/>
    <x v="0"/>
  </r>
  <r>
    <s v="5d267b"/>
    <n v="2"/>
    <n v="21"/>
    <s v="f"/>
    <s v="387f60"/>
    <d v="1899-12-30T00:17:09"/>
    <n v="40"/>
    <x v="303"/>
    <n v="5.577009294527218E-2"/>
    <x v="1"/>
  </r>
  <r>
    <s v="c8d436"/>
    <n v="2"/>
    <n v="21"/>
    <s v="f"/>
    <s v="387f60"/>
    <d v="1899-12-30T00:17:09"/>
    <n v="10"/>
    <x v="5"/>
    <n v="1.3942523236318045E-2"/>
    <x v="1"/>
  </r>
  <r>
    <s v="f084eb"/>
    <n v="4"/>
    <n v="21"/>
    <s v="f"/>
    <s v="387f60"/>
    <d v="1899-12-30T00:17:09"/>
    <n v="36"/>
    <x v="14"/>
    <n v="0.10038616730148993"/>
    <x v="1"/>
  </r>
  <r>
    <s v="2feb6b"/>
    <n v="2"/>
    <n v="21"/>
    <s v="f"/>
    <s v="387f60"/>
    <d v="1899-12-30T00:17:09"/>
    <n v="29"/>
    <x v="404"/>
    <n v="4.0433317385322333E-2"/>
    <x v="1"/>
  </r>
  <r>
    <s v="c4a632"/>
    <n v="2"/>
    <n v="3"/>
    <s v="t"/>
    <s v="db4b6d"/>
    <d v="1899-12-30T00:52:04"/>
    <n v="13"/>
    <x v="672"/>
    <n v="2.2255090887338045E-2"/>
    <x v="0"/>
  </r>
  <r>
    <s v="e83aa3"/>
    <n v="3"/>
    <n v="3"/>
    <s v="t"/>
    <s v="db4b6d"/>
    <d v="1899-12-30T00:52:04"/>
    <n v="32"/>
    <x v="332"/>
    <n v="8.2172643276325091E-2"/>
    <x v="0"/>
  </r>
  <r>
    <s v="72f5d4"/>
    <n v="4"/>
    <n v="3"/>
    <s v="t"/>
    <s v="db4b6d"/>
    <d v="1899-12-30T00:52:04"/>
    <n v="19"/>
    <x v="673"/>
    <n v="6.5053342593757363E-2"/>
    <x v="0"/>
  </r>
  <r>
    <s v="9ec847"/>
    <n v="1"/>
    <n v="3"/>
    <s v="t"/>
    <s v="db4b6d"/>
    <d v="1899-12-30T00:52:04"/>
    <n v="54"/>
    <x v="766"/>
    <n v="4.6222111842932859E-2"/>
    <x v="0"/>
  </r>
  <r>
    <s v="c8d436"/>
    <n v="5"/>
    <n v="3"/>
    <s v="t"/>
    <s v="db4b6d"/>
    <d v="1899-12-30T00:52:04"/>
    <n v="10"/>
    <x v="674"/>
    <n v="4.2798251706419314E-2"/>
    <x v="1"/>
  </r>
  <r>
    <s v="2a2353"/>
    <n v="2"/>
    <n v="3"/>
    <s v="t"/>
    <s v="db4b6d"/>
    <d v="1899-12-30T00:52:04"/>
    <n v="57"/>
    <x v="657"/>
    <n v="9.758001389063603E-2"/>
    <x v="1"/>
  </r>
  <r>
    <s v="f084eb"/>
    <n v="5"/>
    <n v="3"/>
    <s v="t"/>
    <s v="db4b6d"/>
    <d v="1899-12-30T00:52:04"/>
    <n v="36"/>
    <x v="658"/>
    <n v="0.15407370614310956"/>
    <x v="1"/>
  </r>
  <r>
    <s v="2feb6b"/>
    <n v="5"/>
    <n v="3"/>
    <s v="t"/>
    <s v="db4b6d"/>
    <d v="1899-12-30T00:52:04"/>
    <n v="29"/>
    <x v="1176"/>
    <n v="0.12411492994861603"/>
    <x v="1"/>
  </r>
  <r>
    <s v="e83aa3"/>
    <n v="5"/>
    <n v="1"/>
    <s v="t"/>
    <s v="d38a79"/>
    <d v="1899-12-30T00:21:04"/>
    <n v="32"/>
    <x v="93"/>
    <n v="0.139778207634986"/>
    <x v="0"/>
  </r>
  <r>
    <s v="e31d39"/>
    <n v="1"/>
    <n v="1"/>
    <s v="t"/>
    <s v="d38a79"/>
    <d v="1899-12-30T00:21:04"/>
    <n v="10"/>
    <x v="114"/>
    <n v="8.7361379771866247E-3"/>
    <x v="0"/>
  </r>
  <r>
    <s v="72f5d4"/>
    <n v="5"/>
    <n v="1"/>
    <s v="t"/>
    <s v="d38a79"/>
    <d v="1899-12-30T00:21:04"/>
    <n v="19"/>
    <x v="1076"/>
    <n v="8.2993310783272919E-2"/>
    <x v="0"/>
  </r>
  <r>
    <s v="9ec847"/>
    <n v="5"/>
    <n v="1"/>
    <s v="t"/>
    <s v="d38a79"/>
    <d v="1899-12-30T00:21:04"/>
    <n v="54"/>
    <x v="1037"/>
    <n v="0.23587572538403884"/>
    <x v="0"/>
  </r>
  <r>
    <s v="c8d436"/>
    <n v="1"/>
    <n v="1"/>
    <s v="t"/>
    <s v="d38a79"/>
    <d v="1899-12-30T00:21:04"/>
    <n v="10"/>
    <x v="114"/>
    <n v="8.7361379771866247E-3"/>
    <x v="1"/>
  </r>
  <r>
    <s v="2a2353"/>
    <n v="4"/>
    <n v="1"/>
    <s v="t"/>
    <s v="d38a79"/>
    <d v="1899-12-30T00:21:04"/>
    <n v="57"/>
    <x v="1177"/>
    <n v="0.19918394587985502"/>
    <x v="1"/>
  </r>
  <r>
    <s v="f084eb"/>
    <n v="2"/>
    <n v="1"/>
    <s v="t"/>
    <s v="d38a79"/>
    <d v="1899-12-30T00:21:04"/>
    <n v="36"/>
    <x v="762"/>
    <n v="6.2900193435743684E-2"/>
    <x v="1"/>
  </r>
  <r>
    <s v="b9a74d"/>
    <n v="5"/>
    <n v="1"/>
    <s v="t"/>
    <s v="d38a79"/>
    <d v="1899-12-30T00:21:04"/>
    <n v="17"/>
    <x v="732"/>
    <n v="7.4257172806086305E-2"/>
    <x v="1"/>
  </r>
  <r>
    <s v="c4a632"/>
    <n v="1"/>
    <n v="1"/>
    <s v="t"/>
    <s v="9fa0da"/>
    <d v="1899-12-30T00:49:07"/>
    <n v="13"/>
    <x v="729"/>
    <n v="1.135697937034261E-2"/>
    <x v="0"/>
  </r>
  <r>
    <s v="9ec847"/>
    <n v="4"/>
    <n v="1"/>
    <s v="t"/>
    <s v="9fa0da"/>
    <d v="1899-12-30T00:49:07"/>
    <n v="54"/>
    <x v="1115"/>
    <n v="0.18870058030723108"/>
    <x v="0"/>
  </r>
  <r>
    <s v="5d267b"/>
    <n v="2"/>
    <n v="1"/>
    <s v="t"/>
    <s v="9fa0da"/>
    <d v="1899-12-30T00:49:07"/>
    <n v="40"/>
    <x v="113"/>
    <n v="6.9889103817492998E-2"/>
    <x v="1"/>
  </r>
  <r>
    <s v="c8d436"/>
    <n v="1"/>
    <n v="1"/>
    <s v="t"/>
    <s v="9fa0da"/>
    <d v="1899-12-30T00:49:07"/>
    <n v="10"/>
    <x v="114"/>
    <n v="8.7361379771866247E-3"/>
    <x v="1"/>
  </r>
  <r>
    <s v="2a2353"/>
    <n v="2"/>
    <n v="1"/>
    <s v="t"/>
    <s v="9fa0da"/>
    <d v="1899-12-30T00:49:07"/>
    <n v="57"/>
    <x v="718"/>
    <n v="9.9591972939927512E-2"/>
    <x v="1"/>
  </r>
  <r>
    <s v="f084eb"/>
    <n v="3"/>
    <n v="1"/>
    <s v="t"/>
    <s v="9fa0da"/>
    <d v="1899-12-30T00:49:07"/>
    <n v="36"/>
    <x v="112"/>
    <n v="9.435029015361554E-2"/>
    <x v="1"/>
  </r>
  <r>
    <s v="b9a74d"/>
    <n v="2"/>
    <n v="1"/>
    <s v="t"/>
    <s v="9fa0da"/>
    <d v="1899-12-30T00:49:07"/>
    <n v="17"/>
    <x v="226"/>
    <n v="2.9702869122434517E-2"/>
    <x v="1"/>
  </r>
  <r>
    <s v="2feb6b"/>
    <n v="3"/>
    <n v="1"/>
    <s v="t"/>
    <s v="9fa0da"/>
    <d v="1899-12-30T00:49:07"/>
    <n v="29"/>
    <x v="975"/>
    <n v="7.600440040152362E-2"/>
    <x v="1"/>
  </r>
  <r>
    <s v="e83aa3"/>
    <n v="3"/>
    <n v="24"/>
    <s v="t"/>
    <s v="60378f"/>
    <d v="1899-12-30T00:06:11"/>
    <n v="32"/>
    <x v="1082"/>
    <n v="6.4382689577326874E-2"/>
    <x v="0"/>
  </r>
  <r>
    <s v="e31d39"/>
    <n v="2"/>
    <n v="24"/>
    <s v="t"/>
    <s v="60378f"/>
    <d v="1899-12-30T00:06:11"/>
    <n v="10"/>
    <x v="952"/>
    <n v="1.3413060328609765E-2"/>
    <x v="0"/>
  </r>
  <r>
    <s v="72f5d4"/>
    <n v="3"/>
    <n v="24"/>
    <s v="t"/>
    <s v="60378f"/>
    <d v="1899-12-30T00:06:11"/>
    <n v="19"/>
    <x v="706"/>
    <n v="3.8227221936537832E-2"/>
    <x v="0"/>
  </r>
  <r>
    <s v="9ec847"/>
    <n v="4"/>
    <n v="24"/>
    <s v="t"/>
    <s v="60378f"/>
    <d v="1899-12-30T00:06:11"/>
    <n v="54"/>
    <x v="540"/>
    <n v="0.14486105154898546"/>
    <x v="0"/>
  </r>
  <r>
    <s v="5d267b"/>
    <n v="1"/>
    <n v="24"/>
    <s v="t"/>
    <s v="60378f"/>
    <d v="1899-12-30T00:06:11"/>
    <n v="40"/>
    <x v="88"/>
    <n v="2.6826120657219531E-2"/>
    <x v="1"/>
  </r>
  <r>
    <s v="b9a74d"/>
    <n v="5"/>
    <n v="24"/>
    <s v="t"/>
    <s v="60378f"/>
    <d v="1899-12-30T00:06:11"/>
    <n v="17"/>
    <x v="564"/>
    <n v="5.7005506396591493E-2"/>
    <x v="1"/>
  </r>
  <r>
    <s v="e31d39"/>
    <n v="4"/>
    <n v="21"/>
    <s v="f"/>
    <s v="4e3a47"/>
    <d v="1899-12-30T00:02:47"/>
    <n v="10"/>
    <x v="577"/>
    <n v="2.788504647263609E-2"/>
    <x v="0"/>
  </r>
  <r>
    <s v="72f5d4"/>
    <n v="3"/>
    <n v="21"/>
    <s v="f"/>
    <s v="4e3a47"/>
    <d v="1899-12-30T00:02:47"/>
    <n v="19"/>
    <x v="6"/>
    <n v="3.9736191223506433E-2"/>
    <x v="0"/>
  </r>
  <r>
    <s v="5d267b"/>
    <n v="1"/>
    <n v="21"/>
    <s v="f"/>
    <s v="4e3a47"/>
    <d v="1899-12-30T00:02:47"/>
    <n v="40"/>
    <x v="577"/>
    <n v="2.788504647263609E-2"/>
    <x v="1"/>
  </r>
  <r>
    <s v="c8d436"/>
    <n v="5"/>
    <n v="21"/>
    <s v="f"/>
    <s v="4e3a47"/>
    <d v="1899-12-30T00:02:47"/>
    <n v="10"/>
    <x v="301"/>
    <n v="3.4856308090795117E-2"/>
    <x v="1"/>
  </r>
  <r>
    <s v="2a2353"/>
    <n v="3"/>
    <n v="21"/>
    <s v="f"/>
    <s v="4e3a47"/>
    <d v="1899-12-30T00:02:47"/>
    <n v="57"/>
    <x v="7"/>
    <n v="0.11920857367051929"/>
    <x v="1"/>
  </r>
  <r>
    <s v="f084eb"/>
    <n v="4"/>
    <n v="21"/>
    <s v="f"/>
    <s v="4e3a47"/>
    <d v="1899-12-30T00:02:47"/>
    <n v="36"/>
    <x v="14"/>
    <n v="0.10038616730148993"/>
    <x v="1"/>
  </r>
  <r>
    <s v="b9a74d"/>
    <n v="3"/>
    <n v="21"/>
    <s v="f"/>
    <s v="4e3a47"/>
    <d v="1899-12-30T00:02:47"/>
    <n v="17"/>
    <x v="467"/>
    <n v="3.555343425261101E-2"/>
    <x v="1"/>
  </r>
  <r>
    <s v="c4a632"/>
    <n v="5"/>
    <n v="1"/>
    <s v="t"/>
    <n v="206220"/>
    <d v="1899-12-30T00:17:12"/>
    <n v="13"/>
    <x v="111"/>
    <n v="5.6784896851713049E-2"/>
    <x v="0"/>
  </r>
  <r>
    <s v="e31d39"/>
    <n v="1"/>
    <n v="1"/>
    <s v="t"/>
    <n v="206220"/>
    <d v="1899-12-30T00:17:12"/>
    <n v="10"/>
    <x v="114"/>
    <n v="8.7361379771866247E-3"/>
    <x v="0"/>
  </r>
  <r>
    <s v="72f5d4"/>
    <n v="4"/>
    <n v="1"/>
    <s v="t"/>
    <n v="206220"/>
    <d v="1899-12-30T00:17:12"/>
    <n v="19"/>
    <x v="973"/>
    <n v="6.6394648626618327E-2"/>
    <x v="0"/>
  </r>
  <r>
    <s v="9ec847"/>
    <n v="2"/>
    <n v="1"/>
    <s v="t"/>
    <n v="206220"/>
    <d v="1899-12-30T00:17:12"/>
    <n v="54"/>
    <x v="112"/>
    <n v="9.435029015361554E-2"/>
    <x v="0"/>
  </r>
  <r>
    <s v="5d267b"/>
    <n v="2"/>
    <n v="1"/>
    <s v="t"/>
    <n v="206220"/>
    <d v="1899-12-30T00:17:12"/>
    <n v="40"/>
    <x v="113"/>
    <n v="6.9889103817492998E-2"/>
    <x v="1"/>
  </r>
  <r>
    <s v="c8d436"/>
    <n v="3"/>
    <n v="1"/>
    <s v="t"/>
    <n v="206220"/>
    <d v="1899-12-30T00:17:12"/>
    <n v="10"/>
    <x v="225"/>
    <n v="2.6208413931559871E-2"/>
    <x v="1"/>
  </r>
  <r>
    <s v="2a2353"/>
    <n v="2"/>
    <n v="1"/>
    <s v="t"/>
    <n v="206220"/>
    <d v="1899-12-30T00:17:12"/>
    <n v="57"/>
    <x v="718"/>
    <n v="9.9591972939927512E-2"/>
    <x v="1"/>
  </r>
  <r>
    <s v="f084eb"/>
    <n v="2"/>
    <n v="1"/>
    <s v="t"/>
    <n v="206220"/>
    <d v="1899-12-30T00:17:12"/>
    <n v="36"/>
    <x v="762"/>
    <n v="6.2900193435743684E-2"/>
    <x v="1"/>
  </r>
  <r>
    <s v="b9a74d"/>
    <n v="4"/>
    <n v="1"/>
    <s v="t"/>
    <n v="206220"/>
    <d v="1899-12-30T00:17:12"/>
    <n v="17"/>
    <x v="974"/>
    <n v="5.9405738244869034E-2"/>
    <x v="1"/>
  </r>
  <r>
    <s v="2feb6b"/>
    <n v="1"/>
    <n v="1"/>
    <s v="t"/>
    <n v="206220"/>
    <d v="1899-12-30T00:17:12"/>
    <n v="29"/>
    <x v="763"/>
    <n v="2.5334800133841207E-2"/>
    <x v="1"/>
  </r>
  <r>
    <s v="c4a632"/>
    <n v="1"/>
    <n v="22"/>
    <s v="t"/>
    <s v="511df7"/>
    <d v="1899-12-30T00:14:01"/>
    <n v="13"/>
    <x v="1157"/>
    <n v="8.9479231402699363E-3"/>
    <x v="0"/>
  </r>
  <r>
    <s v="9ec847"/>
    <n v="4"/>
    <n v="22"/>
    <s v="t"/>
    <s v="511df7"/>
    <d v="1899-12-30T00:14:01"/>
    <n v="54"/>
    <x v="1012"/>
    <n v="0.1486731844844851"/>
    <x v="0"/>
  </r>
  <r>
    <s v="2a2353"/>
    <n v="3"/>
    <n v="22"/>
    <s v="t"/>
    <s v="511df7"/>
    <d v="1899-12-30T00:14:01"/>
    <n v="57"/>
    <x v="230"/>
    <n v="0.11769960438355069"/>
    <x v="1"/>
  </r>
  <r>
    <s v="b9a74d"/>
    <n v="1"/>
    <n v="22"/>
    <s v="t"/>
    <s v="511df7"/>
    <d v="1899-12-30T00:14:01"/>
    <n v="17"/>
    <x v="247"/>
    <n v="1.1701130260352991E-2"/>
    <x v="1"/>
  </r>
  <r>
    <s v="2feb6b"/>
    <n v="5"/>
    <n v="22"/>
    <s v="t"/>
    <s v="511df7"/>
    <d v="1899-12-30T00:14:01"/>
    <n v="29"/>
    <x v="884"/>
    <n v="9.9803758103010815E-2"/>
    <x v="1"/>
  </r>
  <r>
    <s v="c4a632"/>
    <n v="2"/>
    <n v="6"/>
    <s v="t"/>
    <s v="ef15a4"/>
    <d v="1899-12-30T00:34:06"/>
    <n v="13"/>
    <x v="462"/>
    <n v="2.1566789107317279E-2"/>
    <x v="0"/>
  </r>
  <r>
    <s v="e83aa3"/>
    <n v="3"/>
    <n v="6"/>
    <s v="t"/>
    <s v="ef15a4"/>
    <d v="1899-12-30T00:34:06"/>
    <n v="32"/>
    <x v="938"/>
    <n v="7.9631221319325346E-2"/>
    <x v="0"/>
  </r>
  <r>
    <s v="e31d39"/>
    <n v="5"/>
    <n v="6"/>
    <s v="t"/>
    <s v="ef15a4"/>
    <d v="1899-12-30T00:34:06"/>
    <n v="10"/>
    <x v="412"/>
    <n v="4.1474594437148619E-2"/>
    <x v="0"/>
  </r>
  <r>
    <s v="d5e9a6"/>
    <n v="4"/>
    <n v="6"/>
    <s v="t"/>
    <s v="ef15a4"/>
    <d v="1899-12-30T00:34:06"/>
    <n v="23"/>
    <x v="779"/>
    <n v="7.6313253764353439E-2"/>
    <x v="0"/>
  </r>
  <r>
    <s v="5d267b"/>
    <n v="4"/>
    <n v="6"/>
    <s v="t"/>
    <s v="ef15a4"/>
    <d v="1899-12-30T00:34:06"/>
    <n v="40"/>
    <x v="830"/>
    <n v="0.13271870219887555"/>
    <x v="1"/>
  </r>
  <r>
    <s v="c8d436"/>
    <n v="5"/>
    <n v="6"/>
    <s v="t"/>
    <s v="ef15a4"/>
    <d v="1899-12-30T00:34:06"/>
    <n v="10"/>
    <x v="412"/>
    <n v="4.1474594437148619E-2"/>
    <x v="1"/>
  </r>
  <r>
    <s v="2a2353"/>
    <n v="2"/>
    <n v="6"/>
    <s v="t"/>
    <s v="ef15a4"/>
    <d v="1899-12-30T00:34:06"/>
    <n v="57"/>
    <x v="221"/>
    <n v="9.4562075316698843E-2"/>
    <x v="1"/>
  </r>
  <r>
    <s v="b9a74d"/>
    <n v="1"/>
    <n v="6"/>
    <s v="t"/>
    <s v="ef15a4"/>
    <d v="1899-12-30T00:34:06"/>
    <n v="17"/>
    <x v="196"/>
    <n v="1.4101362108630529E-2"/>
    <x v="1"/>
  </r>
  <r>
    <s v="2feb6b"/>
    <n v="1"/>
    <n v="6"/>
    <s v="t"/>
    <s v="ef15a4"/>
    <d v="1899-12-30T00:34:06"/>
    <n v="29"/>
    <x v="780"/>
    <n v="2.4055264773546196E-2"/>
    <x v="1"/>
  </r>
  <r>
    <s v="c4a632"/>
    <n v="2"/>
    <n v="8"/>
    <s v="t"/>
    <s v="942aa4"/>
    <d v="1899-12-30T00:29:56"/>
    <n v="13"/>
    <x v="317"/>
    <n v="2.1107921253970107E-2"/>
    <x v="0"/>
  </r>
  <r>
    <s v="e83aa3"/>
    <n v="3"/>
    <n v="8"/>
    <s v="t"/>
    <s v="942aa4"/>
    <d v="1899-12-30T00:29:56"/>
    <n v="32"/>
    <x v="947"/>
    <n v="7.7936940014658854E-2"/>
    <x v="0"/>
  </r>
  <r>
    <s v="72f5d4"/>
    <n v="4"/>
    <n v="8"/>
    <s v="t"/>
    <s v="942aa4"/>
    <d v="1899-12-30T00:29:56"/>
    <n v="19"/>
    <x v="812"/>
    <n v="6.1700077511604917E-2"/>
    <x v="0"/>
  </r>
  <r>
    <s v="9ec847"/>
    <n v="1"/>
    <n v="8"/>
    <s v="t"/>
    <s v="942aa4"/>
    <d v="1899-12-30T00:29:56"/>
    <n v="54"/>
    <x v="429"/>
    <n v="4.3839528758245601E-2"/>
    <x v="0"/>
  </r>
  <r>
    <s v="5d267b"/>
    <n v="3"/>
    <n v="8"/>
    <s v="t"/>
    <s v="942aa4"/>
    <d v="1899-12-30T00:29:56"/>
    <n v="40"/>
    <x v="325"/>
    <n v="9.7421175018323564E-2"/>
    <x v="1"/>
  </r>
  <r>
    <s v="c8d436"/>
    <n v="4"/>
    <n v="8"/>
    <s v="t"/>
    <s v="942aa4"/>
    <d v="1899-12-30T00:29:56"/>
    <n v="10"/>
    <x v="384"/>
    <n v="3.2473725006107852E-2"/>
    <x v="1"/>
  </r>
  <r>
    <s v="2a2353"/>
    <n v="5"/>
    <n v="8"/>
    <s v="t"/>
    <s v="942aa4"/>
    <d v="1899-12-30T00:29:56"/>
    <n v="57"/>
    <x v="479"/>
    <n v="0.23137529066851845"/>
    <x v="1"/>
  </r>
  <r>
    <s v="b9a74d"/>
    <n v="2"/>
    <n v="8"/>
    <s v="t"/>
    <s v="942aa4"/>
    <d v="1899-12-30T00:29:56"/>
    <n v="17"/>
    <x v="430"/>
    <n v="2.7602666255191678E-2"/>
    <x v="1"/>
  </r>
  <r>
    <s v="e83aa3"/>
    <n v="1"/>
    <n v="1"/>
    <s v="f"/>
    <s v="76249a"/>
    <d v="1899-12-30T00:20:25"/>
    <n v="32"/>
    <x v="492"/>
    <n v="2.7955641526997192E-2"/>
    <x v="0"/>
  </r>
  <r>
    <s v="e31d39"/>
    <n v="1"/>
    <n v="1"/>
    <s v="f"/>
    <s v="76249a"/>
    <d v="1899-12-30T00:20:25"/>
    <n v="10"/>
    <x v="114"/>
    <n v="8.7361379771866247E-3"/>
    <x v="0"/>
  </r>
  <r>
    <s v="72f5d4"/>
    <n v="5"/>
    <n v="1"/>
    <s v="f"/>
    <s v="76249a"/>
    <d v="1899-12-30T00:20:25"/>
    <n v="19"/>
    <x v="1076"/>
    <n v="8.2993310783272919E-2"/>
    <x v="0"/>
  </r>
  <r>
    <s v="9ec847"/>
    <n v="2"/>
    <n v="1"/>
    <s v="f"/>
    <s v="76249a"/>
    <d v="1899-12-30T00:20:25"/>
    <n v="54"/>
    <x v="112"/>
    <n v="9.435029015361554E-2"/>
    <x v="0"/>
  </r>
  <r>
    <s v="5d267b"/>
    <n v="4"/>
    <n v="1"/>
    <s v="f"/>
    <s v="76249a"/>
    <d v="1899-12-30T00:20:25"/>
    <n v="40"/>
    <x v="93"/>
    <n v="0.139778207634986"/>
    <x v="1"/>
  </r>
  <r>
    <s v="c8d436"/>
    <n v="2"/>
    <n v="1"/>
    <s v="f"/>
    <s v="76249a"/>
    <d v="1899-12-30T00:20:25"/>
    <n v="10"/>
    <x v="730"/>
    <n v="1.7472275954373249E-2"/>
    <x v="1"/>
  </r>
  <r>
    <s v="2a2353"/>
    <n v="2"/>
    <n v="1"/>
    <s v="f"/>
    <s v="76249a"/>
    <d v="1899-12-30T00:20:25"/>
    <n v="57"/>
    <x v="718"/>
    <n v="9.9591972939927512E-2"/>
    <x v="1"/>
  </r>
  <r>
    <s v="2feb6b"/>
    <n v="4"/>
    <n v="1"/>
    <s v="f"/>
    <s v="76249a"/>
    <d v="1899-12-30T00:20:25"/>
    <n v="29"/>
    <x v="1039"/>
    <n v="0.10133920053536483"/>
    <x v="1"/>
  </r>
  <r>
    <s v="e83aa3"/>
    <n v="3"/>
    <n v="8"/>
    <s v="t"/>
    <s v="a1edde"/>
    <d v="1899-12-30T00:49:54"/>
    <n v="32"/>
    <x v="947"/>
    <n v="7.7936940014658854E-2"/>
    <x v="0"/>
  </r>
  <r>
    <s v="d5e9a6"/>
    <n v="3"/>
    <n v="8"/>
    <s v="t"/>
    <s v="a1edde"/>
    <d v="1899-12-30T00:49:54"/>
    <n v="23"/>
    <x v="1062"/>
    <n v="5.601717563553605E-2"/>
    <x v="0"/>
  </r>
  <r>
    <s v="9ec847"/>
    <n v="1"/>
    <n v="8"/>
    <s v="t"/>
    <s v="a1edde"/>
    <d v="1899-12-30T00:49:54"/>
    <n v="54"/>
    <x v="429"/>
    <n v="4.3839528758245601E-2"/>
    <x v="0"/>
  </r>
  <r>
    <s v="5d267b"/>
    <n v="4"/>
    <n v="8"/>
    <s v="t"/>
    <s v="a1edde"/>
    <d v="1899-12-30T00:49:54"/>
    <n v="40"/>
    <x v="370"/>
    <n v="0.12989490002443141"/>
    <x v="1"/>
  </r>
  <r>
    <s v="2a2353"/>
    <n v="1"/>
    <n v="8"/>
    <s v="t"/>
    <s v="a1edde"/>
    <d v="1899-12-30T00:49:54"/>
    <n v="57"/>
    <x v="320"/>
    <n v="4.6275058133703695E-2"/>
    <x v="1"/>
  </r>
  <r>
    <s v="c4a632"/>
    <n v="3"/>
    <n v="16"/>
    <s v="f"/>
    <s v="359a2f"/>
    <d v="1899-12-30T00:38:07"/>
    <n v="13"/>
    <x v="81"/>
    <n v="2.8908674760872097E-2"/>
    <x v="0"/>
  </r>
  <r>
    <s v="e83aa3"/>
    <n v="2"/>
    <n v="16"/>
    <s v="f"/>
    <s v="359a2f"/>
    <d v="1899-12-30T00:38:07"/>
    <n v="32"/>
    <x v="442"/>
    <n v="4.7439876530661909E-2"/>
    <x v="0"/>
  </r>
  <r>
    <s v="d5e9a6"/>
    <n v="3"/>
    <n v="16"/>
    <s v="f"/>
    <s v="359a2f"/>
    <d v="1899-12-30T00:38:07"/>
    <n v="23"/>
    <x v="239"/>
    <n v="5.1146116884619869E-2"/>
    <x v="0"/>
  </r>
  <r>
    <s v="9ec847"/>
    <n v="4"/>
    <n v="16"/>
    <s v="f"/>
    <s v="359a2f"/>
    <d v="1899-12-30T00:38:07"/>
    <n v="54"/>
    <x v="509"/>
    <n v="0.16010958329098393"/>
    <x v="0"/>
  </r>
  <r>
    <s v="2a2353"/>
    <n v="5"/>
    <n v="16"/>
    <s v="f"/>
    <s v="359a2f"/>
    <d v="1899-12-30T00:38:07"/>
    <n v="57"/>
    <x v="267"/>
    <n v="0.21125570017560377"/>
    <x v="1"/>
  </r>
  <r>
    <s v="f084eb"/>
    <n v="4"/>
    <n v="16"/>
    <s v="f"/>
    <s v="359a2f"/>
    <d v="1899-12-30T00:38:07"/>
    <n v="36"/>
    <x v="357"/>
    <n v="0.10673972219398929"/>
    <x v="1"/>
  </r>
  <r>
    <s v="c4a632"/>
    <n v="4"/>
    <n v="10"/>
    <s v="t"/>
    <s v="f0f6cd"/>
    <d v="1899-12-30T00:28:29"/>
    <n v="13"/>
    <x v="1164"/>
    <n v="4.1298106801245862E-2"/>
    <x v="0"/>
  </r>
  <r>
    <s v="d5e9a6"/>
    <n v="1"/>
    <n v="10"/>
    <s v="t"/>
    <s v="f0f6cd"/>
    <d v="1899-12-30T00:28:29"/>
    <n v="23"/>
    <x v="578"/>
    <n v="1.8266470315935666E-2"/>
    <x v="0"/>
  </r>
  <r>
    <s v="9ec847"/>
    <n v="3"/>
    <n v="10"/>
    <s v="t"/>
    <s v="f0f6cd"/>
    <d v="1899-12-30T00:28:29"/>
    <n v="54"/>
    <x v="343"/>
    <n v="0.1286594865731121"/>
    <x v="0"/>
  </r>
  <r>
    <s v="5d267b"/>
    <n v="5"/>
    <n v="10"/>
    <s v="t"/>
    <s v="f0f6cd"/>
    <d v="1899-12-30T00:28:29"/>
    <n v="40"/>
    <x v="547"/>
    <n v="0.15883887231248406"/>
    <x v="1"/>
  </r>
  <r>
    <s v="2a2353"/>
    <n v="5"/>
    <n v="10"/>
    <s v="t"/>
    <s v="f0f6cd"/>
    <d v="1899-12-30T00:28:29"/>
    <n v="57"/>
    <x v="1008"/>
    <n v="0.22634539304528978"/>
    <x v="1"/>
  </r>
  <r>
    <s v="f084eb"/>
    <n v="4"/>
    <n v="10"/>
    <s v="t"/>
    <s v="f0f6cd"/>
    <d v="1899-12-30T00:28:29"/>
    <n v="36"/>
    <x v="503"/>
    <n v="0.11436398806498853"/>
    <x v="1"/>
  </r>
  <r>
    <s v="b9a74d"/>
    <n v="4"/>
    <n v="10"/>
    <s v="t"/>
    <s v="f0f6cd"/>
    <d v="1899-12-30T00:28:29"/>
    <n v="17"/>
    <x v="613"/>
    <n v="5.4005216586244589E-2"/>
    <x v="1"/>
  </r>
  <r>
    <s v="e31d39"/>
    <n v="3"/>
    <n v="11"/>
    <s v="f"/>
    <s v="e44cbb"/>
    <d v="1899-12-30T00:20:43"/>
    <n v="10"/>
    <x v="346"/>
    <n v="2.3561099393018467E-2"/>
    <x v="0"/>
  </r>
  <r>
    <s v="72f5d4"/>
    <n v="4"/>
    <n v="11"/>
    <s v="f"/>
    <s v="e44cbb"/>
    <d v="1899-12-30T00:20:43"/>
    <n v="19"/>
    <x v="808"/>
    <n v="5.9688118462313457E-2"/>
    <x v="0"/>
  </r>
  <r>
    <s v="f084eb"/>
    <n v="5"/>
    <n v="11"/>
    <s v="f"/>
    <s v="e44cbb"/>
    <d v="1899-12-30T00:20:43"/>
    <n v="36"/>
    <x v="720"/>
    <n v="0.14136659635811083"/>
    <x v="1"/>
  </r>
  <r>
    <s v="b9a74d"/>
    <n v="4"/>
    <n v="11"/>
    <s v="f"/>
    <s v="e44cbb"/>
    <d v="1899-12-30T00:20:43"/>
    <n v="17"/>
    <x v="476"/>
    <n v="5.3405158624175199E-2"/>
    <x v="1"/>
  </r>
  <r>
    <s v="2feb6b"/>
    <n v="3"/>
    <n v="11"/>
    <s v="f"/>
    <s v="e44cbb"/>
    <d v="1899-12-30T00:20:43"/>
    <n v="29"/>
    <x v="350"/>
    <n v="6.8327188239753561E-2"/>
    <x v="1"/>
  </r>
  <r>
    <s v="c4a632"/>
    <n v="2"/>
    <n v="7"/>
    <s v="t"/>
    <s v="fefff0"/>
    <d v="1899-12-30T00:05:45"/>
    <n v="13"/>
    <x v="1035"/>
    <n v="2.133735518064369E-2"/>
    <x v="0"/>
  </r>
  <r>
    <s v="e83aa3"/>
    <n v="4"/>
    <n v="7"/>
    <s v="t"/>
    <s v="fefff0"/>
    <d v="1899-12-30T00:05:45"/>
    <n v="32"/>
    <x v="432"/>
    <n v="0.1050454408893228"/>
    <x v="0"/>
  </r>
  <r>
    <s v="e31d39"/>
    <n v="4"/>
    <n v="7"/>
    <s v="t"/>
    <s v="fefff0"/>
    <d v="1899-12-30T00:05:45"/>
    <n v="10"/>
    <x v="528"/>
    <n v="3.2826700277913366E-2"/>
    <x v="0"/>
  </r>
  <r>
    <s v="72f5d4"/>
    <n v="1"/>
    <n v="7"/>
    <s v="t"/>
    <s v="fefff0"/>
    <d v="1899-12-30T00:05:45"/>
    <n v="19"/>
    <x v="1100"/>
    <n v="1.5592682632008852E-2"/>
    <x v="0"/>
  </r>
  <r>
    <s v="2feb6b"/>
    <n v="1"/>
    <n v="7"/>
    <s v="t"/>
    <s v="fefff0"/>
    <d v="1899-12-30T00:05:45"/>
    <n v="29"/>
    <x v="689"/>
    <n v="2.3799357701487195E-2"/>
    <x v="1"/>
  </r>
  <r>
    <s v="e31d39"/>
    <n v="5"/>
    <n v="7"/>
    <s v="t"/>
    <s v="629b94"/>
    <d v="1899-12-30T00:00:00"/>
    <n v="10"/>
    <x v="871"/>
    <n v="4.1033375347391716E-2"/>
    <x v="0"/>
  </r>
  <r>
    <s v="2a2353"/>
    <n v="5"/>
    <n v="7"/>
    <s v="t"/>
    <s v="629b94"/>
    <d v="1899-12-30T00:00:00"/>
    <n v="57"/>
    <x v="999"/>
    <n v="0.23389023948013274"/>
    <x v="1"/>
  </r>
  <r>
    <s v="b9a74d"/>
    <n v="5"/>
    <n v="7"/>
    <s v="t"/>
    <s v="629b94"/>
    <d v="1899-12-30T00:00:00"/>
    <n v="17"/>
    <x v="518"/>
    <n v="6.9756738090565915E-2"/>
    <x v="1"/>
  </r>
  <r>
    <s v="e31d39"/>
    <n v="2"/>
    <n v="23"/>
    <s v="t"/>
    <s v="d2e944"/>
    <d v="1899-12-30T00:59:02"/>
    <n v="10"/>
    <x v="161"/>
    <n v="1.3589547964512526E-2"/>
    <x v="0"/>
  </r>
  <r>
    <s v="72f5d4"/>
    <n v="5"/>
    <n v="23"/>
    <s v="t"/>
    <s v="d2e944"/>
    <d v="1899-12-30T00:59:02"/>
    <n v="19"/>
    <x v="857"/>
    <n v="6.455035283143451E-2"/>
    <x v="0"/>
  </r>
  <r>
    <s v="5d267b"/>
    <n v="5"/>
    <n v="23"/>
    <s v="t"/>
    <s v="d2e944"/>
    <d v="1899-12-30T00:59:02"/>
    <n v="40"/>
    <x v="553"/>
    <n v="0.13589547964512527"/>
    <x v="1"/>
  </r>
  <r>
    <s v="c8d436"/>
    <n v="5"/>
    <n v="23"/>
    <s v="t"/>
    <s v="d2e944"/>
    <d v="1899-12-30T00:59:02"/>
    <n v="10"/>
    <x v="17"/>
    <n v="3.3973869911281318E-2"/>
    <x v="1"/>
  </r>
  <r>
    <s v="2a2353"/>
    <n v="5"/>
    <n v="23"/>
    <s v="t"/>
    <s v="d2e944"/>
    <d v="1899-12-30T00:59:02"/>
    <n v="57"/>
    <x v="1002"/>
    <n v="0.1936510584943035"/>
    <x v="1"/>
  </r>
  <r>
    <s v="f084eb"/>
    <n v="5"/>
    <n v="23"/>
    <s v="t"/>
    <s v="d2e944"/>
    <d v="1899-12-30T00:59:02"/>
    <n v="36"/>
    <x v="946"/>
    <n v="0.12230593168061273"/>
    <x v="1"/>
  </r>
  <r>
    <s v="2feb6b"/>
    <n v="2"/>
    <n v="23"/>
    <s v="t"/>
    <s v="d2e944"/>
    <d v="1899-12-30T00:59:02"/>
    <n v="29"/>
    <x v="20"/>
    <n v="3.940968909708633E-2"/>
    <x v="1"/>
  </r>
  <r>
    <s v="c4a632"/>
    <n v="5"/>
    <n v="4"/>
    <s v="t"/>
    <s v="2c9fed"/>
    <d v="1899-12-30T00:25:02"/>
    <n v="13"/>
    <x v="794"/>
    <n v="5.5064142401661138E-2"/>
    <x v="0"/>
  </r>
  <r>
    <s v="e31d39"/>
    <n v="4"/>
    <n v="4"/>
    <s v="t"/>
    <s v="2c9fed"/>
    <d v="1899-12-30T00:25:02"/>
    <n v="10"/>
    <x v="28"/>
    <n v="3.3885626093329929E-2"/>
    <x v="0"/>
  </r>
  <r>
    <s v="d5e9a6"/>
    <n v="4"/>
    <n v="4"/>
    <s v="t"/>
    <s v="2c9fed"/>
    <d v="1899-12-30T00:25:02"/>
    <n v="23"/>
    <x v="728"/>
    <n v="7.793694001465884E-2"/>
    <x v="0"/>
  </r>
  <r>
    <s v="f084eb"/>
    <n v="3"/>
    <n v="4"/>
    <s v="t"/>
    <s v="2c9fed"/>
    <d v="1899-12-30T00:25:02"/>
    <n v="36"/>
    <x v="234"/>
    <n v="9.149119045199082E-2"/>
    <x v="1"/>
  </r>
  <r>
    <s v="c4a632"/>
    <n v="5"/>
    <n v="9"/>
    <s v="t"/>
    <s v="2e48a8"/>
    <d v="1899-12-30T00:21:30"/>
    <n v="13"/>
    <x v="961"/>
    <n v="5.219621831824129E-2"/>
    <x v="0"/>
  </r>
  <r>
    <s v="e83aa3"/>
    <n v="1"/>
    <n v="9"/>
    <s v="t"/>
    <s v="2e48a8"/>
    <d v="1899-12-30T00:21:30"/>
    <n v="32"/>
    <x v="74"/>
    <n v="2.5696599787441866E-2"/>
    <x v="0"/>
  </r>
  <r>
    <s v="e31d39"/>
    <n v="3"/>
    <n v="9"/>
    <s v="t"/>
    <s v="2e48a8"/>
    <d v="1899-12-30T00:21:30"/>
    <n v="10"/>
    <x v="497"/>
    <n v="2.4090562300726752E-2"/>
    <x v="0"/>
  </r>
  <r>
    <s v="d5e9a6"/>
    <n v="5"/>
    <n v="9"/>
    <s v="t"/>
    <s v="2e48a8"/>
    <d v="1899-12-30T00:21:30"/>
    <n v="23"/>
    <x v="571"/>
    <n v="9.2347155486119215E-2"/>
    <x v="0"/>
  </r>
  <r>
    <s v="72f5d4"/>
    <n v="3"/>
    <n v="9"/>
    <s v="t"/>
    <s v="2e48a8"/>
    <d v="1899-12-30T00:21:30"/>
    <n v="19"/>
    <x v="573"/>
    <n v="4.5772068371380828E-2"/>
    <x v="0"/>
  </r>
  <r>
    <s v="f084eb"/>
    <n v="4"/>
    <n v="9"/>
    <s v="t"/>
    <s v="2e48a8"/>
    <d v="1899-12-30T00:21:30"/>
    <n v="36"/>
    <x v="452"/>
    <n v="0.11563469904348839"/>
    <x v="1"/>
  </r>
  <r>
    <s v="2feb6b"/>
    <n v="4"/>
    <n v="9"/>
    <s v="t"/>
    <s v="2e48a8"/>
    <d v="1899-12-30T00:21:30"/>
    <n v="29"/>
    <x v="715"/>
    <n v="9.3150174229476773E-2"/>
    <x v="1"/>
  </r>
  <r>
    <s v="c4a632"/>
    <n v="4"/>
    <n v="23"/>
    <s v="t"/>
    <s v="dac6f8"/>
    <d v="1899-12-30T00:02:40"/>
    <n v="13"/>
    <x v="944"/>
    <n v="3.5332824707732566E-2"/>
    <x v="0"/>
  </r>
  <r>
    <s v="e83aa3"/>
    <n v="5"/>
    <n v="23"/>
    <s v="t"/>
    <s v="dac6f8"/>
    <d v="1899-12-30T00:02:40"/>
    <n v="32"/>
    <x v="550"/>
    <n v="0.10871638371610021"/>
    <x v="0"/>
  </r>
  <r>
    <s v="5d267b"/>
    <n v="5"/>
    <n v="23"/>
    <s v="t"/>
    <s v="dac6f8"/>
    <d v="1899-12-30T00:02:40"/>
    <n v="40"/>
    <x v="553"/>
    <n v="0.13589547964512527"/>
    <x v="1"/>
  </r>
  <r>
    <s v="c8d436"/>
    <n v="3"/>
    <n v="23"/>
    <s v="t"/>
    <s v="dac6f8"/>
    <d v="1899-12-30T00:02:40"/>
    <n v="10"/>
    <x v="664"/>
    <n v="2.0384321946768789E-2"/>
    <x v="1"/>
  </r>
  <r>
    <s v="2a2353"/>
    <n v="4"/>
    <n v="23"/>
    <s v="t"/>
    <s v="dac6f8"/>
    <d v="1899-12-30T00:02:40"/>
    <n v="57"/>
    <x v="627"/>
    <n v="0.15492084679544277"/>
    <x v="1"/>
  </r>
  <r>
    <s v="b9a74d"/>
    <n v="1"/>
    <n v="23"/>
    <s v="t"/>
    <s v="dac6f8"/>
    <d v="1899-12-30T00:02:40"/>
    <n v="17"/>
    <x v="665"/>
    <n v="1.1551115769835647E-2"/>
    <x v="1"/>
  </r>
  <r>
    <s v="c4a632"/>
    <n v="5"/>
    <n v="15"/>
    <s v="t"/>
    <s v="abb697"/>
    <d v="1899-12-30T00:01:16"/>
    <n v="13"/>
    <x v="629"/>
    <n v="4.8754709418137469E-2"/>
    <x v="0"/>
  </r>
  <r>
    <s v="e31d39"/>
    <n v="1"/>
    <n v="15"/>
    <s v="t"/>
    <s v="abb697"/>
    <d v="1899-12-30T00:01:16"/>
    <n v="10"/>
    <x v="835"/>
    <n v="7.5007245258673031E-3"/>
    <x v="0"/>
  </r>
  <r>
    <s v="72f5d4"/>
    <n v="1"/>
    <n v="15"/>
    <s v="t"/>
    <s v="abb697"/>
    <d v="1899-12-30T00:01:16"/>
    <n v="19"/>
    <x v="634"/>
    <n v="1.4251376599147873E-2"/>
    <x v="0"/>
  </r>
  <r>
    <s v="9ec847"/>
    <n v="2"/>
    <n v="15"/>
    <s v="t"/>
    <s v="abb697"/>
    <d v="1899-12-30T00:01:16"/>
    <n v="54"/>
    <x v="565"/>
    <n v="8.1007824879366877E-2"/>
    <x v="0"/>
  </r>
  <r>
    <s v="c8d436"/>
    <n v="5"/>
    <n v="15"/>
    <s v="t"/>
    <s v="abb697"/>
    <d v="1899-12-30T00:01:16"/>
    <n v="10"/>
    <x v="61"/>
    <n v="3.7503622629336514E-2"/>
    <x v="1"/>
  </r>
  <r>
    <s v="2a2353"/>
    <n v="1"/>
    <n v="15"/>
    <s v="t"/>
    <s v="abb697"/>
    <d v="1899-12-30T00:01:16"/>
    <n v="57"/>
    <x v="169"/>
    <n v="4.2754129797443627E-2"/>
    <x v="1"/>
  </r>
  <r>
    <s v="2feb6b"/>
    <n v="5"/>
    <n v="15"/>
    <s v="t"/>
    <s v="abb697"/>
    <d v="1899-12-30T00:01:16"/>
    <n v="29"/>
    <x v="67"/>
    <n v="0.10876050562507589"/>
    <x v="1"/>
  </r>
  <r>
    <s v="e83aa3"/>
    <n v="3"/>
    <n v="24"/>
    <s v="t"/>
    <s v="24d9c5"/>
    <d v="1899-12-30T00:08:33"/>
    <n v="32"/>
    <x v="1082"/>
    <n v="6.4382689577326874E-2"/>
    <x v="0"/>
  </r>
  <r>
    <s v="72f5d4"/>
    <n v="3"/>
    <n v="24"/>
    <s v="t"/>
    <s v="24d9c5"/>
    <d v="1899-12-30T00:08:33"/>
    <n v="19"/>
    <x v="706"/>
    <n v="3.8227221936537832E-2"/>
    <x v="0"/>
  </r>
  <r>
    <s v="9ec847"/>
    <n v="1"/>
    <n v="24"/>
    <s v="t"/>
    <s v="24d9c5"/>
    <d v="1899-12-30T00:08:33"/>
    <n v="54"/>
    <x v="380"/>
    <n v="3.6215262887246365E-2"/>
    <x v="0"/>
  </r>
  <r>
    <s v="5d267b"/>
    <n v="2"/>
    <n v="24"/>
    <s v="t"/>
    <s v="24d9c5"/>
    <d v="1899-12-30T00:08:33"/>
    <n v="40"/>
    <x v="457"/>
    <n v="5.3652241314439061E-2"/>
    <x v="1"/>
  </r>
  <r>
    <s v="b9a74d"/>
    <n v="1"/>
    <n v="24"/>
    <s v="t"/>
    <s v="24d9c5"/>
    <d v="1899-12-30T00:08:33"/>
    <n v="17"/>
    <x v="447"/>
    <n v="1.1401101279318301E-2"/>
    <x v="1"/>
  </r>
  <r>
    <s v="c4a632"/>
    <n v="1"/>
    <n v="4"/>
    <s v="f"/>
    <s v="816f75"/>
    <d v="1899-12-30T00:57:29"/>
    <n v="13"/>
    <x v="726"/>
    <n v="1.1012828480332229E-2"/>
    <x v="0"/>
  </r>
  <r>
    <s v="d5e9a6"/>
    <n v="2"/>
    <n v="4"/>
    <s v="f"/>
    <s v="816f75"/>
    <d v="1899-12-30T00:57:29"/>
    <n v="23"/>
    <x v="27"/>
    <n v="3.896847000732942E-2"/>
    <x v="0"/>
  </r>
  <r>
    <s v="c8d436"/>
    <n v="2"/>
    <n v="4"/>
    <s v="f"/>
    <s v="816f75"/>
    <d v="1899-12-30T00:57:29"/>
    <n v="10"/>
    <x v="849"/>
    <n v="1.6942813046664965E-2"/>
    <x v="1"/>
  </r>
  <r>
    <s v="2a2353"/>
    <n v="2"/>
    <n v="4"/>
    <s v="f"/>
    <s v="816f75"/>
    <d v="1899-12-30T00:57:29"/>
    <n v="57"/>
    <x v="909"/>
    <n v="9.6574034365990311E-2"/>
    <x v="1"/>
  </r>
  <r>
    <s v="f084eb"/>
    <n v="4"/>
    <n v="4"/>
    <s v="f"/>
    <s v="816f75"/>
    <d v="1899-12-30T00:57:29"/>
    <n v="36"/>
    <x v="870"/>
    <n v="0.12198825393598776"/>
    <x v="1"/>
  </r>
  <r>
    <s v="b9a74d"/>
    <n v="4"/>
    <n v="4"/>
    <s v="f"/>
    <s v="816f75"/>
    <d v="1899-12-30T00:57:29"/>
    <n v="17"/>
    <x v="306"/>
    <n v="5.7605564358660884E-2"/>
    <x v="1"/>
  </r>
  <r>
    <s v="c4a632"/>
    <n v="5"/>
    <n v="11"/>
    <s v="f"/>
    <s v="2505d2"/>
    <d v="1899-12-30T00:28:51"/>
    <n v="13"/>
    <x v="21"/>
    <n v="5.1049048684873352E-2"/>
    <x v="0"/>
  </r>
  <r>
    <s v="e83aa3"/>
    <n v="4"/>
    <n v="11"/>
    <s v="f"/>
    <s v="2505d2"/>
    <d v="1899-12-30T00:28:51"/>
    <n v="32"/>
    <x v="807"/>
    <n v="0.10052735741021214"/>
    <x v="0"/>
  </r>
  <r>
    <s v="d5e9a6"/>
    <n v="5"/>
    <n v="11"/>
    <s v="f"/>
    <s v="2505d2"/>
    <d v="1899-12-30T00:28:51"/>
    <n v="23"/>
    <x v="473"/>
    <n v="9.0317547673237478E-2"/>
    <x v="0"/>
  </r>
  <r>
    <s v="5d267b"/>
    <n v="1"/>
    <n v="11"/>
    <s v="f"/>
    <s v="2505d2"/>
    <d v="1899-12-30T00:28:51"/>
    <n v="40"/>
    <x v="22"/>
    <n v="3.1414799190691296E-2"/>
    <x v="1"/>
  </r>
  <r>
    <s v="2a2353"/>
    <n v="1"/>
    <n v="11"/>
    <s v="f"/>
    <s v="2505d2"/>
    <d v="1899-12-30T00:28:51"/>
    <n v="57"/>
    <x v="668"/>
    <n v="4.4766088846735094E-2"/>
    <x v="1"/>
  </r>
  <r>
    <s v="2feb6b"/>
    <n v="5"/>
    <n v="11"/>
    <s v="f"/>
    <s v="2505d2"/>
    <d v="1899-12-30T00:28:51"/>
    <n v="29"/>
    <x v="926"/>
    <n v="0.11387864706625594"/>
    <x v="1"/>
  </r>
  <r>
    <s v="c4a632"/>
    <n v="4"/>
    <n v="11"/>
    <s v="f"/>
    <s v="e73da4"/>
    <d v="1899-12-30T00:36:42"/>
    <n v="13"/>
    <x v="816"/>
    <n v="4.0839238947898676E-2"/>
    <x v="0"/>
  </r>
  <r>
    <s v="e83aa3"/>
    <n v="4"/>
    <n v="11"/>
    <s v="f"/>
    <s v="e73da4"/>
    <d v="1899-12-30T00:36:42"/>
    <n v="32"/>
    <x v="807"/>
    <n v="0.10052735741021214"/>
    <x v="0"/>
  </r>
  <r>
    <s v="e31d39"/>
    <n v="5"/>
    <n v="11"/>
    <s v="f"/>
    <s v="e73da4"/>
    <d v="1899-12-30T00:36:42"/>
    <n v="10"/>
    <x v="475"/>
    <n v="3.9268498988364112E-2"/>
    <x v="0"/>
  </r>
  <r>
    <s v="d5e9a6"/>
    <n v="1"/>
    <n v="11"/>
    <s v="f"/>
    <s v="e73da4"/>
    <d v="1899-12-30T00:36:42"/>
    <n v="23"/>
    <x v="846"/>
    <n v="1.8063509534647495E-2"/>
    <x v="0"/>
  </r>
  <r>
    <s v="9ec847"/>
    <n v="1"/>
    <n v="11"/>
    <s v="f"/>
    <s v="e73da4"/>
    <d v="1899-12-30T00:36:42"/>
    <n v="54"/>
    <x v="667"/>
    <n v="4.2409978907433248E-2"/>
    <x v="0"/>
  </r>
  <r>
    <s v="2a2353"/>
    <n v="3"/>
    <n v="11"/>
    <s v="f"/>
    <s v="e73da4"/>
    <d v="1899-12-30T00:36:42"/>
    <n v="57"/>
    <x v="809"/>
    <n v="0.13429826654020527"/>
    <x v="1"/>
  </r>
  <r>
    <s v="b9a74d"/>
    <n v="2"/>
    <n v="11"/>
    <s v="f"/>
    <s v="e73da4"/>
    <d v="1899-12-30T00:36:42"/>
    <n v="17"/>
    <x v="25"/>
    <n v="2.6702579312087599E-2"/>
    <x v="1"/>
  </r>
  <r>
    <s v="c4a632"/>
    <n v="4"/>
    <n v="1"/>
    <s v="t"/>
    <s v="4ddda1"/>
    <d v="1899-12-30T00:27:56"/>
    <n v="13"/>
    <x v="879"/>
    <n v="4.5427917481370442E-2"/>
    <x v="0"/>
  </r>
  <r>
    <s v="e83aa3"/>
    <n v="4"/>
    <n v="1"/>
    <s v="t"/>
    <s v="4ddda1"/>
    <d v="1899-12-30T00:27:56"/>
    <n v="32"/>
    <x v="92"/>
    <n v="0.11182256610798877"/>
    <x v="0"/>
  </r>
  <r>
    <s v="9ec847"/>
    <n v="5"/>
    <n v="1"/>
    <s v="t"/>
    <s v="4ddda1"/>
    <d v="1899-12-30T00:27:56"/>
    <n v="54"/>
    <x v="1037"/>
    <n v="0.23587572538403884"/>
    <x v="0"/>
  </r>
  <r>
    <s v="2a2353"/>
    <n v="4"/>
    <n v="1"/>
    <s v="t"/>
    <s v="4ddda1"/>
    <d v="1899-12-30T00:27:56"/>
    <n v="57"/>
    <x v="1177"/>
    <n v="0.19918394587985502"/>
    <x v="1"/>
  </r>
  <r>
    <s v="b9a74d"/>
    <n v="4"/>
    <n v="1"/>
    <s v="t"/>
    <s v="4ddda1"/>
    <d v="1899-12-30T00:27:56"/>
    <n v="17"/>
    <x v="974"/>
    <n v="5.9405738244869034E-2"/>
    <x v="1"/>
  </r>
  <r>
    <s v="2feb6b"/>
    <n v="2"/>
    <n v="1"/>
    <s v="t"/>
    <s v="4ddda1"/>
    <d v="1899-12-30T00:27:56"/>
    <n v="29"/>
    <x v="117"/>
    <n v="5.0669600267682413E-2"/>
    <x v="1"/>
  </r>
  <r>
    <s v="e83aa3"/>
    <n v="3"/>
    <n v="11"/>
    <s v="t"/>
    <s v="4c4eba"/>
    <d v="1899-12-30T00:17:36"/>
    <n v="32"/>
    <x v="883"/>
    <n v="7.5395518057659094E-2"/>
    <x v="0"/>
  </r>
  <r>
    <s v="9ec847"/>
    <n v="4"/>
    <n v="11"/>
    <s v="t"/>
    <s v="4c4eba"/>
    <d v="1899-12-30T00:17:36"/>
    <n v="54"/>
    <x v="797"/>
    <n v="0.16963991562973299"/>
    <x v="0"/>
  </r>
  <r>
    <s v="2a2353"/>
    <n v="1"/>
    <n v="11"/>
    <s v="t"/>
    <s v="4c4eba"/>
    <d v="1899-12-30T00:17:36"/>
    <n v="57"/>
    <x v="668"/>
    <n v="4.4766088846735094E-2"/>
    <x v="1"/>
  </r>
  <r>
    <s v="f084eb"/>
    <n v="5"/>
    <n v="11"/>
    <s v="t"/>
    <s v="4c4eba"/>
    <d v="1899-12-30T00:17:36"/>
    <n v="36"/>
    <x v="720"/>
    <n v="0.14136659635811083"/>
    <x v="1"/>
  </r>
  <r>
    <s v="2feb6b"/>
    <n v="5"/>
    <n v="11"/>
    <s v="t"/>
    <s v="4c4eba"/>
    <d v="1899-12-30T00:17:36"/>
    <n v="29"/>
    <x v="926"/>
    <n v="0.11387864706625594"/>
    <x v="1"/>
  </r>
  <r>
    <s v="e31d39"/>
    <n v="2"/>
    <n v="22"/>
    <s v="t"/>
    <s v="15c2dd"/>
    <d v="1899-12-30T00:46:58"/>
    <n v="10"/>
    <x v="725"/>
    <n v="1.3766035600415286E-2"/>
    <x v="0"/>
  </r>
  <r>
    <s v="72f5d4"/>
    <n v="1"/>
    <n v="22"/>
    <s v="t"/>
    <s v="15c2dd"/>
    <d v="1899-12-30T00:46:58"/>
    <n v="19"/>
    <x v="639"/>
    <n v="1.3077733820394523E-2"/>
    <x v="0"/>
  </r>
  <r>
    <s v="5d267b"/>
    <n v="1"/>
    <n v="22"/>
    <s v="t"/>
    <s v="15c2dd"/>
    <d v="1899-12-30T00:46:58"/>
    <n v="40"/>
    <x v="241"/>
    <n v="2.7532071200830573E-2"/>
    <x v="1"/>
  </r>
  <r>
    <s v="2a2353"/>
    <n v="5"/>
    <n v="22"/>
    <s v="t"/>
    <s v="15c2dd"/>
    <d v="1899-12-30T00:46:58"/>
    <n v="57"/>
    <x v="151"/>
    <n v="0.19616600730591785"/>
    <x v="1"/>
  </r>
  <r>
    <s v="f084eb"/>
    <n v="5"/>
    <n v="22"/>
    <s v="t"/>
    <s v="15c2dd"/>
    <d v="1899-12-30T00:46:58"/>
    <n v="36"/>
    <x v="231"/>
    <n v="0.12389432040373757"/>
    <x v="1"/>
  </r>
  <r>
    <s v="e83aa3"/>
    <n v="1"/>
    <n v="7"/>
    <s v="t"/>
    <s v="09e50e"/>
    <d v="1899-12-30T00:20:18"/>
    <n v="32"/>
    <x v="513"/>
    <n v="2.62613602223307E-2"/>
    <x v="0"/>
  </r>
  <r>
    <s v="e31d39"/>
    <n v="1"/>
    <n v="7"/>
    <s v="t"/>
    <s v="09e50e"/>
    <d v="1899-12-30T00:20:18"/>
    <n v="10"/>
    <x v="516"/>
    <n v="8.2066750694783416E-3"/>
    <x v="0"/>
  </r>
  <r>
    <s v="5d267b"/>
    <n v="1"/>
    <n v="7"/>
    <s v="t"/>
    <s v="09e50e"/>
    <d v="1899-12-30T00:20:18"/>
    <n v="40"/>
    <x v="528"/>
    <n v="3.2826700277913366E-2"/>
    <x v="1"/>
  </r>
  <r>
    <s v="c8d436"/>
    <n v="4"/>
    <n v="7"/>
    <s v="t"/>
    <s v="09e50e"/>
    <d v="1899-12-30T00:20:18"/>
    <n v="10"/>
    <x v="528"/>
    <n v="3.2826700277913366E-2"/>
    <x v="1"/>
  </r>
  <r>
    <s v="2a2353"/>
    <n v="4"/>
    <n v="7"/>
    <s v="t"/>
    <s v="09e50e"/>
    <d v="1899-12-30T00:20:18"/>
    <n v="57"/>
    <x v="529"/>
    <n v="0.18711219158410622"/>
    <x v="1"/>
  </r>
  <r>
    <s v="e31d39"/>
    <n v="4"/>
    <n v="22"/>
    <s v="t"/>
    <s v="9c8f73"/>
    <d v="1899-12-30T00:51:28"/>
    <n v="10"/>
    <x v="241"/>
    <n v="2.7532071200830573E-2"/>
    <x v="0"/>
  </r>
  <r>
    <s v="d5e9a6"/>
    <n v="5"/>
    <n v="22"/>
    <s v="t"/>
    <s v="9c8f73"/>
    <d v="1899-12-30T00:51:28"/>
    <n v="23"/>
    <x v="841"/>
    <n v="7.915470470238789E-2"/>
    <x v="0"/>
  </r>
  <r>
    <s v="5d267b"/>
    <n v="5"/>
    <n v="22"/>
    <s v="t"/>
    <s v="9c8f73"/>
    <d v="1899-12-30T00:51:28"/>
    <n v="40"/>
    <x v="229"/>
    <n v="0.13766035600415286"/>
    <x v="1"/>
  </r>
  <r>
    <s v="c8d436"/>
    <n v="1"/>
    <n v="22"/>
    <s v="t"/>
    <s v="9c8f73"/>
    <d v="1899-12-30T00:51:28"/>
    <n v="10"/>
    <x v="242"/>
    <n v="6.8830178002076432E-3"/>
    <x v="1"/>
  </r>
  <r>
    <s v="2feb6b"/>
    <n v="4"/>
    <n v="22"/>
    <s v="t"/>
    <s v="9c8f73"/>
    <d v="1899-12-30T00:51:28"/>
    <n v="29"/>
    <x v="561"/>
    <n v="7.9843006482408663E-2"/>
    <x v="1"/>
  </r>
  <r>
    <s v="c4a632"/>
    <n v="4"/>
    <n v="18"/>
    <s v="f"/>
    <s v="f91a87"/>
    <d v="1899-12-30T00:50:34"/>
    <n v="13"/>
    <x v="1171"/>
    <n v="3.7627163974468449E-2"/>
    <x v="0"/>
  </r>
  <r>
    <s v="72f5d4"/>
    <n v="5"/>
    <n v="18"/>
    <s v="f"/>
    <s v="f91a87"/>
    <d v="1899-12-30T00:50:34"/>
    <n v="19"/>
    <x v="209"/>
    <n v="6.8741934184125053E-2"/>
    <x v="0"/>
  </r>
  <r>
    <s v="9ec847"/>
    <n v="3"/>
    <n v="18"/>
    <s v="f"/>
    <s v="f91a87"/>
    <d v="1899-12-30T00:50:34"/>
    <n v="54"/>
    <x v="107"/>
    <n v="0.11722308776661325"/>
    <x v="0"/>
  </r>
  <r>
    <s v="c8d436"/>
    <n v="3"/>
    <n v="18"/>
    <s v="f"/>
    <s v="f91a87"/>
    <d v="1899-12-30T00:50:34"/>
    <n v="10"/>
    <x v="839"/>
    <n v="2.1707979216039491E-2"/>
    <x v="1"/>
  </r>
  <r>
    <s v="f084eb"/>
    <n v="3"/>
    <n v="18"/>
    <s v="f"/>
    <s v="f91a87"/>
    <d v="1899-12-30T00:50:34"/>
    <n v="36"/>
    <x v="840"/>
    <n v="7.814872517774217E-2"/>
    <x v="1"/>
  </r>
  <r>
    <s v="c4a632"/>
    <n v="1"/>
    <n v="11"/>
    <s v="t"/>
    <n v="265071"/>
    <d v="1899-12-30T00:01:47"/>
    <n v="13"/>
    <x v="806"/>
    <n v="1.0209809736974669E-2"/>
    <x v="0"/>
  </r>
  <r>
    <s v="e83aa3"/>
    <n v="3"/>
    <n v="11"/>
    <s v="t"/>
    <n v="265071"/>
    <d v="1899-12-30T00:01:47"/>
    <n v="32"/>
    <x v="883"/>
    <n v="7.5395518057659094E-2"/>
    <x v="0"/>
  </r>
  <r>
    <s v="d5e9a6"/>
    <n v="5"/>
    <n v="11"/>
    <s v="t"/>
    <n v="265071"/>
    <d v="1899-12-30T00:01:47"/>
    <n v="23"/>
    <x v="473"/>
    <n v="9.0317547673237478E-2"/>
    <x v="0"/>
  </r>
  <r>
    <s v="72f5d4"/>
    <n v="4"/>
    <n v="11"/>
    <s v="t"/>
    <n v="265071"/>
    <d v="1899-12-30T00:01:47"/>
    <n v="19"/>
    <x v="808"/>
    <n v="5.9688118462313457E-2"/>
    <x v="0"/>
  </r>
  <r>
    <s v="9ec847"/>
    <n v="1"/>
    <n v="11"/>
    <s v="t"/>
    <n v="265071"/>
    <d v="1899-12-30T00:01:47"/>
    <n v="54"/>
    <x v="667"/>
    <n v="4.2409978907433248E-2"/>
    <x v="0"/>
  </r>
  <r>
    <s v="c8d436"/>
    <n v="1"/>
    <n v="11"/>
    <s v="t"/>
    <n v="265071"/>
    <d v="1899-12-30T00:01:47"/>
    <n v="10"/>
    <x v="349"/>
    <n v="7.8536997976728241E-3"/>
    <x v="1"/>
  </r>
  <r>
    <s v="2a2353"/>
    <n v="4"/>
    <n v="11"/>
    <s v="t"/>
    <n v="265071"/>
    <d v="1899-12-30T00:01:47"/>
    <n v="57"/>
    <x v="719"/>
    <n v="0.17906435538694038"/>
    <x v="1"/>
  </r>
  <r>
    <s v="2feb6b"/>
    <n v="5"/>
    <n v="11"/>
    <s v="t"/>
    <n v="265071"/>
    <d v="1899-12-30T00:01:47"/>
    <n v="29"/>
    <x v="926"/>
    <n v="0.11387864706625594"/>
    <x v="1"/>
  </r>
  <r>
    <s v="9ec847"/>
    <n v="2"/>
    <n v="13"/>
    <s v="t"/>
    <s v="d684de"/>
    <d v="1899-12-30T00:58:37"/>
    <n v="54"/>
    <x v="683"/>
    <n v="8.2913891347116672E-2"/>
    <x v="0"/>
  </r>
  <r>
    <s v="5d267b"/>
    <n v="4"/>
    <n v="13"/>
    <s v="t"/>
    <s v="d684de"/>
    <d v="1899-12-30T00:58:37"/>
    <n v="40"/>
    <x v="122"/>
    <n v="0.12283539458832099"/>
    <x v="1"/>
  </r>
  <r>
    <s v="c8d436"/>
    <n v="2"/>
    <n v="13"/>
    <s v="t"/>
    <s v="d684de"/>
    <d v="1899-12-30T00:58:37"/>
    <n v="10"/>
    <x v="624"/>
    <n v="1.5354424323540124E-2"/>
    <x v="1"/>
  </r>
  <r>
    <s v="2a2353"/>
    <n v="4"/>
    <n v="13"/>
    <s v="t"/>
    <s v="d684de"/>
    <d v="1899-12-30T00:58:37"/>
    <n v="57"/>
    <x v="291"/>
    <n v="0.17504043728835741"/>
    <x v="1"/>
  </r>
  <r>
    <s v="2feb6b"/>
    <n v="3"/>
    <n v="13"/>
    <s v="t"/>
    <s v="d684de"/>
    <d v="1899-12-30T00:58:37"/>
    <n v="29"/>
    <x v="930"/>
    <n v="6.679174580739955E-2"/>
    <x v="1"/>
  </r>
  <r>
    <s v="c4a632"/>
    <n v="3"/>
    <n v="2"/>
    <s v="f"/>
    <s v="726dec"/>
    <d v="1899-12-30T00:35:49"/>
    <n v="13"/>
    <x v="296"/>
    <n v="3.3726787221017449E-2"/>
    <x v="0"/>
  </r>
  <r>
    <s v="e31d39"/>
    <n v="1"/>
    <n v="2"/>
    <s v="f"/>
    <s v="726dec"/>
    <d v="1899-12-30T00:35:49"/>
    <n v="10"/>
    <x v="644"/>
    <n v="8.6478941592352445E-3"/>
    <x v="0"/>
  </r>
  <r>
    <s v="d5e9a6"/>
    <n v="4"/>
    <n v="2"/>
    <s v="f"/>
    <s v="726dec"/>
    <d v="1899-12-30T00:35:49"/>
    <n v="23"/>
    <x v="1113"/>
    <n v="7.956062626496424E-2"/>
    <x v="0"/>
  </r>
  <r>
    <s v="c8d436"/>
    <n v="4"/>
    <n v="2"/>
    <s v="f"/>
    <s v="726dec"/>
    <d v="1899-12-30T00:35:49"/>
    <n v="10"/>
    <x v="175"/>
    <n v="3.4591576636940978E-2"/>
    <x v="1"/>
  </r>
  <r>
    <s v="b9a74d"/>
    <n v="2"/>
    <n v="2"/>
    <s v="f"/>
    <s v="726dec"/>
    <d v="1899-12-30T00:35:49"/>
    <n v="17"/>
    <x v="844"/>
    <n v="2.9402840141399825E-2"/>
    <x v="1"/>
  </r>
  <r>
    <s v="2feb6b"/>
    <n v="2"/>
    <n v="2"/>
    <s v="f"/>
    <s v="726dec"/>
    <d v="1899-12-30T00:35:49"/>
    <n v="29"/>
    <x v="1022"/>
    <n v="5.0157786123564412E-2"/>
    <x v="1"/>
  </r>
  <r>
    <s v="c4a632"/>
    <n v="3"/>
    <n v="0"/>
    <s v="t"/>
    <s v="384aca"/>
    <d v="1899-12-30T00:05:56"/>
    <n v="13"/>
    <x v="150"/>
    <n v="3.4415089001038214E-2"/>
    <x v="0"/>
  </r>
  <r>
    <s v="d5e9a6"/>
    <n v="1"/>
    <n v="0"/>
    <s v="t"/>
    <s v="384aca"/>
    <d v="1899-12-30T00:05:56"/>
    <n v="23"/>
    <x v="448"/>
    <n v="2.0296078128817407E-2"/>
    <x v="0"/>
  </r>
  <r>
    <s v="9ec847"/>
    <n v="5"/>
    <n v="0"/>
    <s v="t"/>
    <s v="384aca"/>
    <d v="1899-12-30T00:05:56"/>
    <n v="54"/>
    <x v="521"/>
    <n v="0.23825830846872612"/>
    <x v="0"/>
  </r>
  <r>
    <s v="c8d436"/>
    <n v="3"/>
    <n v="0"/>
    <s v="t"/>
    <s v="384aca"/>
    <d v="1899-12-30T00:05:56"/>
    <n v="10"/>
    <x v="270"/>
    <n v="2.647314538541401E-2"/>
    <x v="1"/>
  </r>
  <r>
    <s v="f084eb"/>
    <n v="5"/>
    <n v="0"/>
    <s v="t"/>
    <s v="384aca"/>
    <d v="1899-12-30T00:05:56"/>
    <n v="36"/>
    <x v="547"/>
    <n v="0.15883887231248406"/>
    <x v="1"/>
  </r>
  <r>
    <s v="b9a74d"/>
    <n v="1"/>
    <n v="0"/>
    <s v="t"/>
    <s v="384aca"/>
    <d v="1899-12-30T00:05:56"/>
    <n v="17"/>
    <x v="274"/>
    <n v="1.5001449051734606E-2"/>
    <x v="1"/>
  </r>
  <r>
    <s v="2feb6b"/>
    <n v="2"/>
    <n v="0"/>
    <s v="t"/>
    <s v="384aca"/>
    <d v="1899-12-30T00:05:56"/>
    <n v="29"/>
    <x v="702"/>
    <n v="5.1181414411800422E-2"/>
    <x v="1"/>
  </r>
  <r>
    <s v="c4a632"/>
    <n v="3"/>
    <n v="18"/>
    <s v="f"/>
    <s v="5a62bb"/>
    <d v="1899-12-30T00:07:51"/>
    <n v="13"/>
    <x v="1043"/>
    <n v="2.8220372980851338E-2"/>
    <x v="0"/>
  </r>
  <r>
    <s v="e83aa3"/>
    <n v="3"/>
    <n v="18"/>
    <s v="f"/>
    <s v="5a62bb"/>
    <d v="1899-12-30T00:07:51"/>
    <n v="32"/>
    <x v="772"/>
    <n v="6.9465533491326364E-2"/>
    <x v="0"/>
  </r>
  <r>
    <s v="72f5d4"/>
    <n v="4"/>
    <n v="18"/>
    <s v="f"/>
    <s v="5a62bb"/>
    <d v="1899-12-30T00:07:51"/>
    <n v="19"/>
    <x v="900"/>
    <n v="5.4993547347300047E-2"/>
    <x v="0"/>
  </r>
  <r>
    <s v="9ec847"/>
    <n v="5"/>
    <n v="18"/>
    <s v="f"/>
    <s v="5a62bb"/>
    <d v="1899-12-30T00:07:51"/>
    <n v="54"/>
    <x v="804"/>
    <n v="0.19537181294435541"/>
    <x v="0"/>
  </r>
  <r>
    <s v="5d267b"/>
    <n v="1"/>
    <n v="18"/>
    <s v="f"/>
    <s v="5a62bb"/>
    <d v="1899-12-30T00:07:51"/>
    <n v="40"/>
    <x v="190"/>
    <n v="2.8943972288052656E-2"/>
    <x v="1"/>
  </r>
  <r>
    <s v="f084eb"/>
    <n v="2"/>
    <n v="18"/>
    <s v="f"/>
    <s v="5a62bb"/>
    <d v="1899-12-30T00:07:51"/>
    <n v="36"/>
    <x v="213"/>
    <n v="5.209915011849478E-2"/>
    <x v="1"/>
  </r>
  <r>
    <s v="b9a74d"/>
    <n v="5"/>
    <n v="18"/>
    <s v="f"/>
    <s v="5a62bb"/>
    <d v="1899-12-30T00:07:51"/>
    <n v="17"/>
    <x v="214"/>
    <n v="6.1505941112111884E-2"/>
    <x v="1"/>
  </r>
  <r>
    <s v="2feb6b"/>
    <n v="3"/>
    <n v="18"/>
    <s v="f"/>
    <s v="5a62bb"/>
    <d v="1899-12-30T00:07:51"/>
    <n v="29"/>
    <x v="805"/>
    <n v="6.295313972651452E-2"/>
    <x v="1"/>
  </r>
  <r>
    <s v="c4a632"/>
    <n v="5"/>
    <n v="13"/>
    <s v="f"/>
    <s v="15995c"/>
    <d v="1899-12-30T00:59:00"/>
    <n v="13"/>
    <x v="621"/>
    <n v="4.9901879051505407E-2"/>
    <x v="0"/>
  </r>
  <r>
    <s v="d5e9a6"/>
    <n v="5"/>
    <n v="13"/>
    <s v="f"/>
    <s v="15995c"/>
    <d v="1899-12-30T00:59:00"/>
    <n v="23"/>
    <x v="928"/>
    <n v="8.8287939860355727E-2"/>
    <x v="0"/>
  </r>
  <r>
    <s v="9ec847"/>
    <n v="2"/>
    <n v="13"/>
    <s v="f"/>
    <s v="15995c"/>
    <d v="1899-12-30T00:59:00"/>
    <n v="54"/>
    <x v="683"/>
    <n v="8.2913891347116672E-2"/>
    <x v="0"/>
  </r>
  <r>
    <s v="5d267b"/>
    <n v="3"/>
    <n v="13"/>
    <s v="f"/>
    <s v="15995c"/>
    <d v="1899-12-30T00:59:00"/>
    <n v="40"/>
    <x v="182"/>
    <n v="9.2126545941240756E-2"/>
    <x v="1"/>
  </r>
  <r>
    <s v="f084eb"/>
    <n v="2"/>
    <n v="13"/>
    <s v="f"/>
    <s v="15995c"/>
    <d v="1899-12-30T00:59:00"/>
    <n v="36"/>
    <x v="587"/>
    <n v="5.5275927564744455E-2"/>
    <x v="1"/>
  </r>
  <r>
    <s v="b9a74d"/>
    <n v="1"/>
    <n v="13"/>
    <s v="f"/>
    <s v="15995c"/>
    <d v="1899-12-30T00:59:00"/>
    <n v="17"/>
    <x v="588"/>
    <n v="1.3051260675009106E-2"/>
    <x v="1"/>
  </r>
  <r>
    <s v="2feb6b"/>
    <n v="2"/>
    <n v="13"/>
    <s v="f"/>
    <s v="15995c"/>
    <d v="1899-12-30T00:59:00"/>
    <n v="29"/>
    <x v="684"/>
    <n v="4.4527830538266366E-2"/>
    <x v="1"/>
  </r>
  <r>
    <s v="c4a632"/>
    <n v="5"/>
    <n v="18"/>
    <s v="f"/>
    <n v="9.8200000000000001E+46"/>
    <d v="1899-12-30T00:25:22"/>
    <n v="13"/>
    <x v="821"/>
    <n v="4.7033954968085559E-2"/>
    <x v="0"/>
  </r>
  <r>
    <s v="e83aa3"/>
    <n v="5"/>
    <n v="18"/>
    <s v="f"/>
    <n v="9.8200000000000001E+46"/>
    <d v="1899-12-30T00:25:22"/>
    <n v="32"/>
    <x v="189"/>
    <n v="0.11577588915221063"/>
    <x v="0"/>
  </r>
  <r>
    <s v="e31d39"/>
    <n v="4"/>
    <n v="18"/>
    <s v="f"/>
    <n v="9.8200000000000001E+46"/>
    <d v="1899-12-30T00:25:22"/>
    <n v="10"/>
    <x v="190"/>
    <n v="2.8943972288052656E-2"/>
    <x v="0"/>
  </r>
  <r>
    <s v="9ec847"/>
    <n v="5"/>
    <n v="18"/>
    <s v="f"/>
    <n v="9.8200000000000001E+46"/>
    <d v="1899-12-30T00:25:22"/>
    <n v="54"/>
    <x v="804"/>
    <n v="0.19537181294435541"/>
    <x v="0"/>
  </r>
  <r>
    <s v="c8d436"/>
    <n v="2"/>
    <n v="18"/>
    <s v="f"/>
    <n v="9.8200000000000001E+46"/>
    <d v="1899-12-30T00:25:22"/>
    <n v="10"/>
    <x v="104"/>
    <n v="1.4471986144026328E-2"/>
    <x v="1"/>
  </r>
  <r>
    <s v="2feb6b"/>
    <n v="2"/>
    <n v="18"/>
    <s v="f"/>
    <n v="9.8200000000000001E+46"/>
    <d v="1899-12-30T00:25:22"/>
    <n v="29"/>
    <x v="191"/>
    <n v="4.1968759817676352E-2"/>
    <x v="1"/>
  </r>
  <r>
    <s v="e83aa3"/>
    <n v="2"/>
    <n v="13"/>
    <s v="t"/>
    <s v="8ed970"/>
    <d v="1899-12-30T00:58:36"/>
    <n v="32"/>
    <x v="745"/>
    <n v="4.9134157835328408E-2"/>
    <x v="0"/>
  </r>
  <r>
    <s v="d5e9a6"/>
    <n v="4"/>
    <n v="13"/>
    <s v="t"/>
    <s v="8ed970"/>
    <d v="1899-12-30T00:58:36"/>
    <n v="23"/>
    <x v="1116"/>
    <n v="7.0630351888284593E-2"/>
    <x v="0"/>
  </r>
  <r>
    <s v="5d267b"/>
    <n v="3"/>
    <n v="13"/>
    <s v="t"/>
    <s v="8ed970"/>
    <d v="1899-12-30T00:58:36"/>
    <n v="40"/>
    <x v="182"/>
    <n v="9.2126545941240756E-2"/>
    <x v="1"/>
  </r>
  <r>
    <s v="2a2353"/>
    <n v="1"/>
    <n v="13"/>
    <s v="t"/>
    <s v="8ed970"/>
    <d v="1899-12-30T00:58:36"/>
    <n v="57"/>
    <x v="121"/>
    <n v="4.3760109322089354E-2"/>
    <x v="1"/>
  </r>
  <r>
    <s v="f084eb"/>
    <n v="5"/>
    <n v="13"/>
    <s v="t"/>
    <s v="8ed970"/>
    <d v="1899-12-30T00:58:36"/>
    <n v="36"/>
    <x v="862"/>
    <n v="0.13818981891186113"/>
    <x v="1"/>
  </r>
  <r>
    <s v="b9a74d"/>
    <n v="2"/>
    <n v="13"/>
    <s v="t"/>
    <s v="8ed970"/>
    <d v="1899-12-30T00:58:36"/>
    <n v="17"/>
    <x v="929"/>
    <n v="2.6102521350018212E-2"/>
    <x v="1"/>
  </r>
  <r>
    <s v="c4a632"/>
    <n v="1"/>
    <n v="4"/>
    <s v="f"/>
    <s v="e87389"/>
    <d v="1899-12-30T00:21:56"/>
    <n v="13"/>
    <x v="726"/>
    <n v="1.1012828480332229E-2"/>
    <x v="0"/>
  </r>
  <r>
    <s v="d5e9a6"/>
    <n v="2"/>
    <n v="4"/>
    <s v="f"/>
    <s v="e87389"/>
    <d v="1899-12-30T00:21:56"/>
    <n v="23"/>
    <x v="27"/>
    <n v="3.896847000732942E-2"/>
    <x v="0"/>
  </r>
  <r>
    <s v="72f5d4"/>
    <n v="3"/>
    <n v="4"/>
    <s v="f"/>
    <s v="e87389"/>
    <d v="1899-12-30T00:21:56"/>
    <n v="19"/>
    <x v="29"/>
    <n v="4.8287017182995155E-2"/>
    <x v="0"/>
  </r>
  <r>
    <s v="9ec847"/>
    <n v="1"/>
    <n v="4"/>
    <s v="f"/>
    <s v="e87389"/>
    <d v="1899-12-30T00:21:56"/>
    <n v="54"/>
    <x v="910"/>
    <n v="4.574559522599541E-2"/>
    <x v="0"/>
  </r>
  <r>
    <s v="5d267b"/>
    <n v="2"/>
    <n v="4"/>
    <s v="f"/>
    <s v="e87389"/>
    <d v="1899-12-30T00:21:56"/>
    <n v="40"/>
    <x v="748"/>
    <n v="6.7771252186659858E-2"/>
    <x v="1"/>
  </r>
  <r>
    <s v="c8d436"/>
    <n v="1"/>
    <n v="4"/>
    <s v="f"/>
    <s v="e87389"/>
    <d v="1899-12-30T00:21:56"/>
    <n v="10"/>
    <x v="542"/>
    <n v="8.4714065233324823E-3"/>
    <x v="1"/>
  </r>
  <r>
    <s v="f084eb"/>
    <n v="3"/>
    <n v="4"/>
    <s v="f"/>
    <s v="e87389"/>
    <d v="1899-12-30T00:21:56"/>
    <n v="36"/>
    <x v="234"/>
    <n v="9.149119045199082E-2"/>
    <x v="1"/>
  </r>
  <r>
    <s v="b9a74d"/>
    <n v="5"/>
    <n v="4"/>
    <s v="f"/>
    <s v="e87389"/>
    <d v="1899-12-30T00:21:56"/>
    <n v="17"/>
    <x v="568"/>
    <n v="7.200695544832611E-2"/>
    <x v="1"/>
  </r>
  <r>
    <s v="2feb6b"/>
    <n v="2"/>
    <n v="4"/>
    <s v="f"/>
    <s v="e87389"/>
    <d v="1899-12-30T00:21:56"/>
    <n v="29"/>
    <x v="745"/>
    <n v="4.9134157835328408E-2"/>
    <x v="1"/>
  </r>
  <r>
    <s v="c4a632"/>
    <n v="5"/>
    <n v="22"/>
    <s v="t"/>
    <s v="7af8c1"/>
    <d v="1899-12-30T00:19:58"/>
    <n v="13"/>
    <x v="1052"/>
    <n v="4.4739615701349676E-2"/>
    <x v="0"/>
  </r>
  <r>
    <s v="e31d39"/>
    <n v="1"/>
    <n v="22"/>
    <s v="t"/>
    <s v="7af8c1"/>
    <d v="1899-12-30T00:19:58"/>
    <n v="10"/>
    <x v="242"/>
    <n v="6.8830178002076432E-3"/>
    <x v="0"/>
  </r>
  <r>
    <s v="5d267b"/>
    <n v="1"/>
    <n v="22"/>
    <s v="t"/>
    <s v="7af8c1"/>
    <d v="1899-12-30T00:19:58"/>
    <n v="40"/>
    <x v="241"/>
    <n v="2.7532071200830573E-2"/>
    <x v="1"/>
  </r>
  <r>
    <s v="2a2353"/>
    <n v="1"/>
    <n v="22"/>
    <s v="t"/>
    <s v="7af8c1"/>
    <d v="1899-12-30T00:19:58"/>
    <n v="57"/>
    <x v="368"/>
    <n v="3.9233201461183566E-2"/>
    <x v="1"/>
  </r>
  <r>
    <s v="f084eb"/>
    <n v="3"/>
    <n v="22"/>
    <s v="t"/>
    <s v="7af8c1"/>
    <d v="1899-12-30T00:19:58"/>
    <n v="36"/>
    <x v="1088"/>
    <n v="7.4336592242242552E-2"/>
    <x v="1"/>
  </r>
  <r>
    <s v="e31d39"/>
    <n v="4"/>
    <n v="4"/>
    <s v="t"/>
    <s v="8f8027"/>
    <d v="1899-12-30T00:01:27"/>
    <n v="10"/>
    <x v="28"/>
    <n v="3.3885626093329929E-2"/>
    <x v="0"/>
  </r>
  <r>
    <s v="d5e9a6"/>
    <n v="2"/>
    <n v="4"/>
    <s v="t"/>
    <s v="8f8027"/>
    <d v="1899-12-30T00:01:27"/>
    <n v="23"/>
    <x v="27"/>
    <n v="3.896847000732942E-2"/>
    <x v="0"/>
  </r>
  <r>
    <s v="72f5d4"/>
    <n v="3"/>
    <n v="4"/>
    <s v="t"/>
    <s v="8f8027"/>
    <d v="1899-12-30T00:01:27"/>
    <n v="19"/>
    <x v="29"/>
    <n v="4.8287017182995155E-2"/>
    <x v="0"/>
  </r>
  <r>
    <s v="5d267b"/>
    <n v="4"/>
    <n v="4"/>
    <s v="t"/>
    <s v="8f8027"/>
    <d v="1899-12-30T00:01:27"/>
    <n v="40"/>
    <x v="848"/>
    <n v="0.13554250437331972"/>
    <x v="1"/>
  </r>
  <r>
    <s v="c8d436"/>
    <n v="3"/>
    <n v="4"/>
    <s v="t"/>
    <s v="8f8027"/>
    <d v="1899-12-30T00:01:27"/>
    <n v="10"/>
    <x v="727"/>
    <n v="2.541421956999745E-2"/>
    <x v="1"/>
  </r>
  <r>
    <s v="2a2353"/>
    <n v="5"/>
    <n v="4"/>
    <s v="t"/>
    <s v="8f8027"/>
    <d v="1899-12-30T00:01:27"/>
    <n v="57"/>
    <x v="749"/>
    <n v="0.24143508591497576"/>
    <x v="1"/>
  </r>
  <r>
    <s v="f084eb"/>
    <n v="4"/>
    <n v="4"/>
    <s v="t"/>
    <s v="8f8027"/>
    <d v="1899-12-30T00:01:27"/>
    <n v="36"/>
    <x v="870"/>
    <n v="0.12198825393598776"/>
    <x v="1"/>
  </r>
  <r>
    <s v="c4a632"/>
    <n v="4"/>
    <n v="10"/>
    <s v="f"/>
    <s v="1a117f"/>
    <d v="1899-12-30T00:24:15"/>
    <n v="13"/>
    <x v="1164"/>
    <n v="4.1298106801245862E-2"/>
    <x v="0"/>
  </r>
  <r>
    <s v="e31d39"/>
    <n v="1"/>
    <n v="10"/>
    <s v="f"/>
    <s v="1a117f"/>
    <d v="1899-12-30T00:24:15"/>
    <n v="10"/>
    <x v="579"/>
    <n v="7.9419436156242043E-3"/>
    <x v="0"/>
  </r>
  <r>
    <s v="d5e9a6"/>
    <n v="3"/>
    <n v="10"/>
    <s v="f"/>
    <s v="1a117f"/>
    <d v="1899-12-30T00:24:15"/>
    <n v="23"/>
    <x v="1137"/>
    <n v="5.4799410947806999E-2"/>
    <x v="0"/>
  </r>
  <r>
    <s v="72f5d4"/>
    <n v="1"/>
    <n v="10"/>
    <s v="f"/>
    <s v="1a117f"/>
    <d v="1899-12-30T00:24:15"/>
    <n v="19"/>
    <x v="1079"/>
    <n v="1.5089692869685986E-2"/>
    <x v="0"/>
  </r>
  <r>
    <s v="9ec847"/>
    <n v="3"/>
    <n v="10"/>
    <s v="f"/>
    <s v="1a117f"/>
    <d v="1899-12-30T00:24:15"/>
    <n v="54"/>
    <x v="343"/>
    <n v="0.1286594865731121"/>
    <x v="0"/>
  </r>
  <r>
    <s v="c8d436"/>
    <n v="1"/>
    <n v="10"/>
    <s v="f"/>
    <s v="1a117f"/>
    <d v="1899-12-30T00:24:15"/>
    <n v="10"/>
    <x v="579"/>
    <n v="7.9419436156242043E-3"/>
    <x v="1"/>
  </r>
  <r>
    <s v="2feb6b"/>
    <n v="1"/>
    <n v="10"/>
    <s v="f"/>
    <s v="1a117f"/>
    <d v="1899-12-30T00:24:15"/>
    <n v="29"/>
    <x v="72"/>
    <n v="2.3031636485310189E-2"/>
    <x v="1"/>
  </r>
  <r>
    <s v="c4a632"/>
    <n v="5"/>
    <n v="13"/>
    <s v="t"/>
    <s v="5bb21f"/>
    <d v="1899-12-30T00:13:57"/>
    <n v="13"/>
    <x v="621"/>
    <n v="4.9901879051505407E-2"/>
    <x v="0"/>
  </r>
  <r>
    <s v="e83aa3"/>
    <n v="3"/>
    <n v="13"/>
    <s v="t"/>
    <s v="5bb21f"/>
    <d v="1899-12-30T00:13:57"/>
    <n v="32"/>
    <x v="585"/>
    <n v="7.3701236752992602E-2"/>
    <x v="0"/>
  </r>
  <r>
    <s v="d5e9a6"/>
    <n v="4"/>
    <n v="13"/>
    <s v="t"/>
    <s v="5bb21f"/>
    <d v="1899-12-30T00:13:57"/>
    <n v="23"/>
    <x v="1116"/>
    <n v="7.0630351888284593E-2"/>
    <x v="0"/>
  </r>
  <r>
    <s v="9ec847"/>
    <n v="2"/>
    <n v="13"/>
    <s v="t"/>
    <s v="5bb21f"/>
    <d v="1899-12-30T00:13:57"/>
    <n v="54"/>
    <x v="683"/>
    <n v="8.2913891347116672E-2"/>
    <x v="0"/>
  </r>
  <r>
    <s v="5d267b"/>
    <n v="5"/>
    <n v="13"/>
    <s v="t"/>
    <s v="5bb21f"/>
    <d v="1899-12-30T00:13:57"/>
    <n v="40"/>
    <x v="936"/>
    <n v="0.15354424323540125"/>
    <x v="1"/>
  </r>
  <r>
    <s v="b9a74d"/>
    <n v="1"/>
    <n v="13"/>
    <s v="t"/>
    <s v="5bb21f"/>
    <d v="1899-12-30T00:13:57"/>
    <n v="17"/>
    <x v="588"/>
    <n v="1.3051260675009106E-2"/>
    <x v="1"/>
  </r>
  <r>
    <s v="c4a632"/>
    <n v="2"/>
    <n v="0"/>
    <s v="f"/>
    <s v="4a9922"/>
    <d v="1899-12-30T00:12:13"/>
    <n v="13"/>
    <x v="895"/>
    <n v="2.2943392667358811E-2"/>
    <x v="0"/>
  </r>
  <r>
    <s v="e83aa3"/>
    <n v="2"/>
    <n v="0"/>
    <s v="f"/>
    <s v="4a9922"/>
    <d v="1899-12-30T00:12:13"/>
    <n v="32"/>
    <x v="885"/>
    <n v="5.6476043488883222E-2"/>
    <x v="0"/>
  </r>
  <r>
    <s v="e31d39"/>
    <n v="1"/>
    <n v="0"/>
    <s v="f"/>
    <s v="4a9922"/>
    <d v="1899-12-30T00:12:13"/>
    <n v="10"/>
    <x v="217"/>
    <n v="8.8243817951380032E-3"/>
    <x v="0"/>
  </r>
  <r>
    <s v="72f5d4"/>
    <n v="5"/>
    <n v="0"/>
    <s v="f"/>
    <s v="4a9922"/>
    <d v="1899-12-30T00:12:13"/>
    <n v="19"/>
    <x v="940"/>
    <n v="8.3831627053811031E-2"/>
    <x v="0"/>
  </r>
  <r>
    <s v="9ec847"/>
    <n v="1"/>
    <n v="0"/>
    <s v="f"/>
    <s v="4a9922"/>
    <d v="1899-12-30T00:12:13"/>
    <n v="54"/>
    <x v="1073"/>
    <n v="4.7651661693745219E-2"/>
    <x v="0"/>
  </r>
  <r>
    <s v="2a2353"/>
    <n v="1"/>
    <n v="0"/>
    <s v="f"/>
    <s v="4a9922"/>
    <d v="1899-12-30T00:12:13"/>
    <n v="57"/>
    <x v="701"/>
    <n v="5.0298976232286616E-2"/>
    <x v="1"/>
  </r>
  <r>
    <s v="f084eb"/>
    <n v="5"/>
    <n v="0"/>
    <s v="f"/>
    <s v="4a9922"/>
    <d v="1899-12-30T00:12:13"/>
    <n v="36"/>
    <x v="547"/>
    <n v="0.15883887231248406"/>
    <x v="1"/>
  </r>
  <r>
    <s v="2feb6b"/>
    <n v="5"/>
    <n v="0"/>
    <s v="f"/>
    <s v="4a9922"/>
    <d v="1899-12-30T00:12:13"/>
    <n v="29"/>
    <x v="709"/>
    <n v="0.12795353602950105"/>
    <x v="1"/>
  </r>
  <r>
    <s v="e31d39"/>
    <n v="3"/>
    <n v="3"/>
    <s v="f"/>
    <s v="6afd41"/>
    <d v="1899-12-30T00:42:07"/>
    <n v="10"/>
    <x v="891"/>
    <n v="2.5678951023851589E-2"/>
    <x v="0"/>
  </r>
  <r>
    <s v="d5e9a6"/>
    <n v="2"/>
    <n v="3"/>
    <s v="f"/>
    <s v="6afd41"/>
    <d v="1899-12-30T00:42:07"/>
    <n v="23"/>
    <x v="897"/>
    <n v="3.937439156990577E-2"/>
    <x v="0"/>
  </r>
  <r>
    <s v="72f5d4"/>
    <n v="4"/>
    <n v="3"/>
    <s v="f"/>
    <s v="6afd41"/>
    <d v="1899-12-30T00:42:07"/>
    <n v="19"/>
    <x v="673"/>
    <n v="6.5053342593757363E-2"/>
    <x v="0"/>
  </r>
  <r>
    <s v="c8d436"/>
    <n v="5"/>
    <n v="3"/>
    <s v="f"/>
    <s v="6afd41"/>
    <d v="1899-12-30T00:42:07"/>
    <n v="10"/>
    <x v="674"/>
    <n v="4.2798251706419314E-2"/>
    <x v="1"/>
  </r>
  <r>
    <s v="2a2353"/>
    <n v="5"/>
    <n v="3"/>
    <s v="f"/>
    <s v="6afd41"/>
    <d v="1899-12-30T00:42:07"/>
    <n v="57"/>
    <x v="898"/>
    <n v="0.24395003472659008"/>
    <x v="1"/>
  </r>
  <r>
    <s v="e83aa3"/>
    <n v="3"/>
    <n v="10"/>
    <s v="f"/>
    <s v="ead490"/>
    <d v="1899-12-30T00:33:09"/>
    <n v="32"/>
    <x v="756"/>
    <n v="7.6242658709992361E-2"/>
    <x v="0"/>
  </r>
  <r>
    <s v="d5e9a6"/>
    <n v="1"/>
    <n v="10"/>
    <s v="f"/>
    <s v="ead490"/>
    <d v="1899-12-30T00:33:09"/>
    <n v="23"/>
    <x v="578"/>
    <n v="1.8266470315935666E-2"/>
    <x v="0"/>
  </r>
  <r>
    <s v="9ec847"/>
    <n v="4"/>
    <n v="10"/>
    <s v="f"/>
    <s v="ead490"/>
    <d v="1899-12-30T00:33:09"/>
    <n v="54"/>
    <x v="1172"/>
    <n v="0.17154598209748279"/>
    <x v="0"/>
  </r>
  <r>
    <s v="5d267b"/>
    <n v="5"/>
    <n v="10"/>
    <s v="f"/>
    <s v="ead490"/>
    <d v="1899-12-30T00:33:09"/>
    <n v="40"/>
    <x v="547"/>
    <n v="0.15883887231248406"/>
    <x v="1"/>
  </r>
  <r>
    <s v="2a2353"/>
    <n v="5"/>
    <n v="10"/>
    <s v="f"/>
    <s v="ead490"/>
    <d v="1899-12-30T00:33:09"/>
    <n v="57"/>
    <x v="1008"/>
    <n v="0.22634539304528978"/>
    <x v="1"/>
  </r>
  <r>
    <s v="c4a632"/>
    <n v="2"/>
    <n v="18"/>
    <s v="f"/>
    <s v="08000a"/>
    <d v="1899-12-30T00:34:34"/>
    <n v="13"/>
    <x v="188"/>
    <n v="1.8813581987234224E-2"/>
    <x v="0"/>
  </r>
  <r>
    <s v="d5e9a6"/>
    <n v="1"/>
    <n v="18"/>
    <s v="f"/>
    <s v="08000a"/>
    <d v="1899-12-30T00:34:34"/>
    <n v="23"/>
    <x v="939"/>
    <n v="1.6642784065630276E-2"/>
    <x v="0"/>
  </r>
  <r>
    <s v="9ec847"/>
    <n v="3"/>
    <n v="18"/>
    <s v="f"/>
    <s v="08000a"/>
    <d v="1899-12-30T00:34:34"/>
    <n v="54"/>
    <x v="107"/>
    <n v="0.11722308776661325"/>
    <x v="0"/>
  </r>
  <r>
    <s v="2a2353"/>
    <n v="5"/>
    <n v="18"/>
    <s v="f"/>
    <s v="08000a"/>
    <d v="1899-12-30T00:34:34"/>
    <n v="57"/>
    <x v="212"/>
    <n v="0.20622580255237516"/>
    <x v="1"/>
  </r>
  <r>
    <s v="f084eb"/>
    <n v="1"/>
    <n v="18"/>
    <s v="f"/>
    <s v="08000a"/>
    <d v="1899-12-30T00:34:34"/>
    <n v="36"/>
    <x v="238"/>
    <n v="2.604957505924739E-2"/>
    <x v="1"/>
  </r>
  <r>
    <s v="b9a74d"/>
    <n v="2"/>
    <n v="18"/>
    <s v="f"/>
    <s v="08000a"/>
    <d v="1899-12-30T00:34:34"/>
    <n v="17"/>
    <x v="971"/>
    <n v="2.4602376444844757E-2"/>
    <x v="1"/>
  </r>
  <r>
    <s v="c4a632"/>
    <n v="3"/>
    <n v="16"/>
    <s v="t"/>
    <s v="2a8428"/>
    <d v="1899-12-30T00:54:39"/>
    <n v="13"/>
    <x v="81"/>
    <n v="2.8908674760872097E-2"/>
    <x v="0"/>
  </r>
  <r>
    <s v="e83aa3"/>
    <n v="4"/>
    <n v="16"/>
    <s v="t"/>
    <s v="2a8428"/>
    <d v="1899-12-30T00:54:39"/>
    <n v="32"/>
    <x v="199"/>
    <n v="9.4879753061323818E-2"/>
    <x v="0"/>
  </r>
  <r>
    <s v="e31d39"/>
    <n v="1"/>
    <n v="16"/>
    <s v="t"/>
    <s v="2a8428"/>
    <d v="1899-12-30T00:54:39"/>
    <n v="10"/>
    <x v="986"/>
    <n v="7.4124807079159229E-3"/>
    <x v="0"/>
  </r>
  <r>
    <s v="d5e9a6"/>
    <n v="1"/>
    <n v="16"/>
    <s v="t"/>
    <s v="2a8428"/>
    <d v="1899-12-30T00:54:39"/>
    <n v="23"/>
    <x v="137"/>
    <n v="1.7048705628206623E-2"/>
    <x v="0"/>
  </r>
  <r>
    <s v="72f5d4"/>
    <n v="3"/>
    <n v="16"/>
    <s v="t"/>
    <s v="2a8428"/>
    <d v="1899-12-30T00:54:39"/>
    <n v="19"/>
    <x v="618"/>
    <n v="4.225114003512076E-2"/>
    <x v="0"/>
  </r>
  <r>
    <s v="9ec847"/>
    <n v="2"/>
    <n v="16"/>
    <s v="t"/>
    <s v="2a8428"/>
    <d v="1899-12-30T00:54:39"/>
    <n v="54"/>
    <x v="139"/>
    <n v="8.0054791645491966E-2"/>
    <x v="0"/>
  </r>
  <r>
    <s v="5d267b"/>
    <n v="1"/>
    <n v="16"/>
    <s v="t"/>
    <s v="2a8428"/>
    <d v="1899-12-30T00:54:39"/>
    <n v="40"/>
    <x v="200"/>
    <n v="2.9649922831663691E-2"/>
    <x v="1"/>
  </r>
  <r>
    <s v="c8d436"/>
    <n v="4"/>
    <n v="16"/>
    <s v="t"/>
    <s v="2a8428"/>
    <d v="1899-12-30T00:54:39"/>
    <n v="10"/>
    <x v="200"/>
    <n v="2.9649922831663691E-2"/>
    <x v="1"/>
  </r>
  <r>
    <s v="2a2353"/>
    <n v="4"/>
    <n v="16"/>
    <s v="t"/>
    <s v="2a8428"/>
    <d v="1899-12-30T00:54:39"/>
    <n v="57"/>
    <x v="204"/>
    <n v="0.16900456014048304"/>
    <x v="1"/>
  </r>
  <r>
    <s v="e83aa3"/>
    <n v="1"/>
    <n v="13"/>
    <s v="f"/>
    <s v="78faac"/>
    <d v="1899-12-30T00:54:39"/>
    <n v="32"/>
    <x v="236"/>
    <n v="2.4567078917664204E-2"/>
    <x v="0"/>
  </r>
  <r>
    <s v="e31d39"/>
    <n v="4"/>
    <n v="13"/>
    <s v="f"/>
    <s v="78faac"/>
    <d v="1899-12-30T00:54:39"/>
    <n v="10"/>
    <x v="290"/>
    <n v="3.0708848647080247E-2"/>
    <x v="0"/>
  </r>
  <r>
    <s v="72f5d4"/>
    <n v="3"/>
    <n v="13"/>
    <s v="f"/>
    <s v="78faac"/>
    <d v="1899-12-30T00:54:39"/>
    <n v="19"/>
    <x v="121"/>
    <n v="4.3760109322089354E-2"/>
    <x v="0"/>
  </r>
  <r>
    <s v="c8d436"/>
    <n v="1"/>
    <n v="13"/>
    <s v="f"/>
    <s v="78faac"/>
    <d v="1899-12-30T00:54:39"/>
    <n v="10"/>
    <x v="622"/>
    <n v="7.6772121617700619E-3"/>
    <x v="1"/>
  </r>
  <r>
    <s v="2a2353"/>
    <n v="3"/>
    <n v="13"/>
    <s v="f"/>
    <s v="78faac"/>
    <d v="1899-12-30T00:54:39"/>
    <n v="57"/>
    <x v="1091"/>
    <n v="0.13128032796626807"/>
    <x v="1"/>
  </r>
  <r>
    <s v="f084eb"/>
    <n v="3"/>
    <n v="13"/>
    <s v="f"/>
    <s v="78faac"/>
    <d v="1899-12-30T00:54:39"/>
    <n v="36"/>
    <x v="683"/>
    <n v="8.2913891347116672E-2"/>
    <x v="1"/>
  </r>
  <r>
    <s v="b9a74d"/>
    <n v="3"/>
    <n v="13"/>
    <s v="f"/>
    <s v="78faac"/>
    <d v="1899-12-30T00:54:39"/>
    <n v="17"/>
    <x v="292"/>
    <n v="3.9153782025027319E-2"/>
    <x v="1"/>
  </r>
  <r>
    <s v="e31d39"/>
    <n v="4"/>
    <n v="21"/>
    <s v="t"/>
    <s v="e2789e"/>
    <d v="1899-12-30T00:59:16"/>
    <n v="10"/>
    <x v="577"/>
    <n v="2.788504647263609E-2"/>
    <x v="0"/>
  </r>
  <r>
    <s v="d5e9a6"/>
    <n v="4"/>
    <n v="21"/>
    <s v="t"/>
    <s v="e2789e"/>
    <d v="1899-12-30T00:59:16"/>
    <n v="23"/>
    <x v="735"/>
    <n v="6.4135606887063018E-2"/>
    <x v="0"/>
  </r>
  <r>
    <s v="72f5d4"/>
    <n v="1"/>
    <n v="21"/>
    <s v="t"/>
    <s v="e2789e"/>
    <d v="1899-12-30T00:59:16"/>
    <n v="19"/>
    <x v="12"/>
    <n v="1.3245397074502145E-2"/>
    <x v="0"/>
  </r>
  <r>
    <s v="c8d436"/>
    <n v="2"/>
    <n v="21"/>
    <s v="t"/>
    <s v="e2789e"/>
    <d v="1899-12-30T00:59:16"/>
    <n v="10"/>
    <x v="5"/>
    <n v="1.3942523236318045E-2"/>
    <x v="1"/>
  </r>
  <r>
    <s v="2a2353"/>
    <n v="4"/>
    <n v="21"/>
    <s v="t"/>
    <s v="e2789e"/>
    <d v="1899-12-30T00:59:16"/>
    <n v="57"/>
    <x v="662"/>
    <n v="0.15894476489402573"/>
    <x v="1"/>
  </r>
  <r>
    <s v="b9a74d"/>
    <n v="1"/>
    <n v="21"/>
    <s v="t"/>
    <s v="e2789e"/>
    <d v="1899-12-30T00:59:16"/>
    <n v="17"/>
    <x v="803"/>
    <n v="1.1851144750870337E-2"/>
    <x v="1"/>
  </r>
  <r>
    <s v="2feb6b"/>
    <n v="5"/>
    <n v="21"/>
    <s v="t"/>
    <s v="e2789e"/>
    <d v="1899-12-30T00:59:16"/>
    <n v="29"/>
    <x v="853"/>
    <n v="0.10108329346330584"/>
    <x v="1"/>
  </r>
  <r>
    <s v="c4a632"/>
    <n v="2"/>
    <n v="14"/>
    <s v="t"/>
    <s v="5efab7"/>
    <d v="1899-12-30T00:11:23"/>
    <n v="13"/>
    <x v="329"/>
    <n v="1.9731317693928576E-2"/>
    <x v="0"/>
  </r>
  <r>
    <s v="d5e9a6"/>
    <n v="4"/>
    <n v="14"/>
    <s v="t"/>
    <s v="5efab7"/>
    <d v="1899-12-30T00:11:23"/>
    <n v="23"/>
    <x v="330"/>
    <n v="6.9818508763131878E-2"/>
    <x v="0"/>
  </r>
  <r>
    <s v="5d267b"/>
    <n v="5"/>
    <n v="14"/>
    <s v="t"/>
    <s v="5efab7"/>
    <d v="1899-12-30T00:11:23"/>
    <n v="40"/>
    <x v="46"/>
    <n v="0.15177936687637364"/>
    <x v="1"/>
  </r>
  <r>
    <s v="2a2353"/>
    <n v="1"/>
    <n v="14"/>
    <s v="t"/>
    <s v="5efab7"/>
    <d v="1899-12-30T00:11:23"/>
    <n v="57"/>
    <x v="31"/>
    <n v="4.3257119559766487E-2"/>
    <x v="1"/>
  </r>
  <r>
    <s v="f084eb"/>
    <n v="1"/>
    <n v="14"/>
    <s v="t"/>
    <s v="5efab7"/>
    <d v="1899-12-30T00:11:23"/>
    <n v="36"/>
    <x v="859"/>
    <n v="2.7320286037747259E-2"/>
    <x v="1"/>
  </r>
  <r>
    <s v="b9a74d"/>
    <n v="2"/>
    <n v="14"/>
    <s v="t"/>
    <s v="5efab7"/>
    <d v="1899-12-30T00:11:23"/>
    <n v="17"/>
    <x v="392"/>
    <n v="2.5802492368983521E-2"/>
    <x v="1"/>
  </r>
  <r>
    <s v="e83aa3"/>
    <n v="5"/>
    <n v="20"/>
    <s v="t"/>
    <n v="359542"/>
    <d v="1899-12-30T00:12:39"/>
    <n v="32"/>
    <x v="127"/>
    <n v="0.11295208697776644"/>
    <x v="0"/>
  </r>
  <r>
    <s v="e31d39"/>
    <n v="2"/>
    <n v="20"/>
    <s v="t"/>
    <n v="359542"/>
    <d v="1899-12-30T00:12:39"/>
    <n v="10"/>
    <x v="125"/>
    <n v="1.4119010872220806E-2"/>
    <x v="0"/>
  </r>
  <r>
    <s v="72f5d4"/>
    <n v="5"/>
    <n v="20"/>
    <s v="t"/>
    <n v="359542"/>
    <d v="1899-12-30T00:12:39"/>
    <n v="19"/>
    <x v="310"/>
    <n v="6.706530164304883E-2"/>
    <x v="0"/>
  </r>
  <r>
    <s v="c8d436"/>
    <n v="1"/>
    <n v="20"/>
    <s v="t"/>
    <n v="359542"/>
    <d v="1899-12-30T00:12:39"/>
    <n v="10"/>
    <x v="1056"/>
    <n v="7.0595054361104028E-3"/>
    <x v="1"/>
  </r>
  <r>
    <s v="b9a74d"/>
    <n v="1"/>
    <n v="20"/>
    <s v="t"/>
    <n v="359542"/>
    <d v="1899-12-30T00:12:39"/>
    <n v="17"/>
    <x v="128"/>
    <n v="1.2001159241387685E-2"/>
    <x v="1"/>
  </r>
  <r>
    <s v="e31d39"/>
    <n v="1"/>
    <n v="12"/>
    <s v="f"/>
    <s v="8ea245"/>
    <d v="1899-12-30T00:28:36"/>
    <n v="10"/>
    <x v="537"/>
    <n v="7.7654559797214438E-3"/>
    <x v="0"/>
  </r>
  <r>
    <s v="72f5d4"/>
    <n v="4"/>
    <n v="12"/>
    <s v="f"/>
    <s v="8ea245"/>
    <d v="1899-12-30T00:28:36"/>
    <n v="19"/>
    <x v="1099"/>
    <n v="5.9017465445882961E-2"/>
    <x v="0"/>
  </r>
  <r>
    <s v="2a2353"/>
    <n v="1"/>
    <n v="12"/>
    <s v="f"/>
    <s v="8ea245"/>
    <d v="1899-12-30T00:28:36"/>
    <n v="57"/>
    <x v="263"/>
    <n v="4.4263099084412227E-2"/>
    <x v="1"/>
  </r>
  <r>
    <s v="b9a74d"/>
    <n v="3"/>
    <n v="12"/>
    <s v="f"/>
    <s v="8ea245"/>
    <d v="1899-12-30T00:28:36"/>
    <n v="17"/>
    <x v="863"/>
    <n v="3.9603825496579363E-2"/>
    <x v="1"/>
  </r>
  <r>
    <s v="2feb6b"/>
    <n v="4"/>
    <n v="12"/>
    <s v="f"/>
    <s v="8ea245"/>
    <d v="1899-12-30T00:28:36"/>
    <n v="29"/>
    <x v="696"/>
    <n v="9.0079289364768736E-2"/>
    <x v="1"/>
  </r>
  <r>
    <s v="c4a632"/>
    <n v="4"/>
    <n v="8"/>
    <s v="f"/>
    <s v="10d16f"/>
    <d v="1899-12-30T00:29:07"/>
    <n v="13"/>
    <x v="369"/>
    <n v="4.2215842507940214E-2"/>
    <x v="0"/>
  </r>
  <r>
    <s v="e31d39"/>
    <n v="5"/>
    <n v="8"/>
    <s v="f"/>
    <s v="10d16f"/>
    <d v="1899-12-30T00:29:07"/>
    <n v="10"/>
    <x v="326"/>
    <n v="4.0592156257634814E-2"/>
    <x v="0"/>
  </r>
  <r>
    <s v="72f5d4"/>
    <n v="4"/>
    <n v="8"/>
    <s v="f"/>
    <s v="10d16f"/>
    <d v="1899-12-30T00:29:07"/>
    <n v="19"/>
    <x v="812"/>
    <n v="6.1700077511604917E-2"/>
    <x v="0"/>
  </r>
  <r>
    <s v="9ec847"/>
    <n v="1"/>
    <n v="8"/>
    <s v="f"/>
    <s v="10d16f"/>
    <d v="1899-12-30T00:29:07"/>
    <n v="54"/>
    <x v="429"/>
    <n v="4.3839528758245601E-2"/>
    <x v="0"/>
  </r>
  <r>
    <s v="2a2353"/>
    <n v="5"/>
    <n v="8"/>
    <s v="f"/>
    <s v="10d16f"/>
    <d v="1899-12-30T00:29:07"/>
    <n v="57"/>
    <x v="479"/>
    <n v="0.23137529066851845"/>
    <x v="1"/>
  </r>
  <r>
    <s v="e83aa3"/>
    <n v="3"/>
    <n v="3"/>
    <s v="t"/>
    <s v="b9f221"/>
    <d v="1899-12-30T00:41:37"/>
    <n v="32"/>
    <x v="332"/>
    <n v="8.2172643276325091E-2"/>
    <x v="0"/>
  </r>
  <r>
    <s v="e31d39"/>
    <n v="4"/>
    <n v="3"/>
    <s v="t"/>
    <s v="b9f221"/>
    <d v="1899-12-30T00:41:37"/>
    <n v="10"/>
    <x v="656"/>
    <n v="3.423860136513545E-2"/>
    <x v="0"/>
  </r>
  <r>
    <s v="72f5d4"/>
    <n v="5"/>
    <n v="3"/>
    <s v="t"/>
    <s v="b9f221"/>
    <d v="1899-12-30T00:41:37"/>
    <n v="19"/>
    <x v="1103"/>
    <n v="8.1316678242196697E-2"/>
    <x v="0"/>
  </r>
  <r>
    <s v="9ec847"/>
    <n v="1"/>
    <n v="3"/>
    <s v="t"/>
    <s v="b9f221"/>
    <d v="1899-12-30T00:41:37"/>
    <n v="54"/>
    <x v="766"/>
    <n v="4.6222111842932859E-2"/>
    <x v="0"/>
  </r>
  <r>
    <s v="5d267b"/>
    <n v="4"/>
    <n v="3"/>
    <s v="t"/>
    <s v="b9f221"/>
    <d v="1899-12-30T00:41:37"/>
    <n v="40"/>
    <x v="654"/>
    <n v="0.1369544054605418"/>
    <x v="1"/>
  </r>
  <r>
    <s v="2a2353"/>
    <n v="5"/>
    <n v="3"/>
    <s v="t"/>
    <s v="b9f221"/>
    <d v="1899-12-30T00:41:37"/>
    <n v="57"/>
    <x v="898"/>
    <n v="0.24395003472659008"/>
    <x v="1"/>
  </r>
  <r>
    <s v="f084eb"/>
    <n v="5"/>
    <n v="3"/>
    <s v="t"/>
    <s v="b9f221"/>
    <d v="1899-12-30T00:41:37"/>
    <n v="36"/>
    <x v="658"/>
    <n v="0.15407370614310956"/>
    <x v="1"/>
  </r>
  <r>
    <s v="e83aa3"/>
    <n v="2"/>
    <n v="12"/>
    <s v="t"/>
    <s v="e21f1a"/>
    <d v="1899-12-30T00:59:56"/>
    <n v="32"/>
    <x v="775"/>
    <n v="4.9698918270217232E-2"/>
    <x v="0"/>
  </r>
  <r>
    <s v="e31d39"/>
    <n v="3"/>
    <n v="12"/>
    <s v="t"/>
    <s v="e21f1a"/>
    <d v="1899-12-30T00:59:56"/>
    <n v="10"/>
    <x v="694"/>
    <n v="2.3296367939164328E-2"/>
    <x v="0"/>
  </r>
  <r>
    <s v="72f5d4"/>
    <n v="4"/>
    <n v="12"/>
    <s v="t"/>
    <s v="e21f1a"/>
    <d v="1899-12-30T00:59:56"/>
    <n v="19"/>
    <x v="1099"/>
    <n v="5.9017465445882961E-2"/>
    <x v="0"/>
  </r>
  <r>
    <s v="9ec847"/>
    <n v="2"/>
    <n v="12"/>
    <s v="t"/>
    <s v="e21f1a"/>
    <d v="1899-12-30T00:59:56"/>
    <n v="54"/>
    <x v="695"/>
    <n v="8.3866924580991584E-2"/>
    <x v="0"/>
  </r>
  <r>
    <s v="2a2353"/>
    <n v="4"/>
    <n v="12"/>
    <s v="t"/>
    <s v="e21f1a"/>
    <d v="1899-12-30T00:59:56"/>
    <n v="57"/>
    <x v="133"/>
    <n v="0.17705239633764891"/>
    <x v="1"/>
  </r>
  <r>
    <s v="f084eb"/>
    <n v="5"/>
    <n v="12"/>
    <s v="t"/>
    <s v="e21f1a"/>
    <d v="1899-12-30T00:59:56"/>
    <n v="36"/>
    <x v="93"/>
    <n v="0.139778207634986"/>
    <x v="1"/>
  </r>
  <r>
    <s v="b9a74d"/>
    <n v="4"/>
    <n v="12"/>
    <s v="t"/>
    <s v="e21f1a"/>
    <d v="1899-12-30T00:59:56"/>
    <n v="17"/>
    <x v="485"/>
    <n v="5.2805100662105815E-2"/>
    <x v="1"/>
  </r>
  <r>
    <s v="e83aa3"/>
    <n v="5"/>
    <n v="5"/>
    <s v="t"/>
    <s v="f1c999"/>
    <d v="1899-12-30T00:21:23"/>
    <n v="32"/>
    <x v="499"/>
    <n v="0.13413060328609766"/>
    <x v="0"/>
  </r>
  <r>
    <s v="e31d39"/>
    <n v="3"/>
    <n v="5"/>
    <s v="t"/>
    <s v="f1c999"/>
    <d v="1899-12-30T00:21:23"/>
    <n v="10"/>
    <x v="1009"/>
    <n v="2.5149488116143308E-2"/>
    <x v="0"/>
  </r>
  <r>
    <s v="d5e9a6"/>
    <n v="1"/>
    <n v="5"/>
    <s v="t"/>
    <s v="f1c999"/>
    <d v="1899-12-30T00:21:23"/>
    <n v="23"/>
    <x v="533"/>
    <n v="1.9281274222376538E-2"/>
    <x v="0"/>
  </r>
  <r>
    <s v="9ec847"/>
    <n v="5"/>
    <n v="5"/>
    <s v="t"/>
    <s v="f1c999"/>
    <d v="1899-12-30T00:21:23"/>
    <n v="54"/>
    <x v="1008"/>
    <n v="0.22634539304528978"/>
    <x v="0"/>
  </r>
  <r>
    <s v="2a2353"/>
    <n v="5"/>
    <n v="5"/>
    <s v="t"/>
    <s v="f1c999"/>
    <d v="1899-12-30T00:21:23"/>
    <n v="57"/>
    <x v="58"/>
    <n v="0.23892013710336146"/>
    <x v="1"/>
  </r>
  <r>
    <s v="f084eb"/>
    <n v="3"/>
    <n v="5"/>
    <s v="t"/>
    <s v="f1c999"/>
    <d v="1899-12-30T00:21:23"/>
    <n v="36"/>
    <x v="1016"/>
    <n v="9.0538157218115908E-2"/>
    <x v="1"/>
  </r>
  <r>
    <s v="2feb6b"/>
    <n v="2"/>
    <n v="5"/>
    <s v="t"/>
    <s v="f1c999"/>
    <d v="1899-12-30T00:21:23"/>
    <n v="29"/>
    <x v="1152"/>
    <n v="4.8622343691210393E-2"/>
    <x v="1"/>
  </r>
  <r>
    <s v="e83aa3"/>
    <n v="4"/>
    <n v="0"/>
    <s v="f"/>
    <s v="dbbb1e"/>
    <d v="1899-12-30T00:42:29"/>
    <n v="32"/>
    <x v="127"/>
    <n v="0.11295208697776644"/>
    <x v="0"/>
  </r>
  <r>
    <s v="e31d39"/>
    <n v="4"/>
    <n v="0"/>
    <s v="f"/>
    <s v="dbbb1e"/>
    <d v="1899-12-30T00:42:29"/>
    <n v="10"/>
    <x v="39"/>
    <n v="3.5297527180552013E-2"/>
    <x v="0"/>
  </r>
  <r>
    <s v="72f5d4"/>
    <n v="1"/>
    <n v="0"/>
    <s v="f"/>
    <s v="dbbb1e"/>
    <d v="1899-12-30T00:42:29"/>
    <n v="19"/>
    <x v="272"/>
    <n v="1.6766325410762208E-2"/>
    <x v="0"/>
  </r>
  <r>
    <s v="e31d39"/>
    <n v="5"/>
    <n v="13"/>
    <s v="f"/>
    <s v="f905a2"/>
    <d v="1899-12-30T00:15:40"/>
    <n v="10"/>
    <x v="751"/>
    <n v="3.8386060808850313E-2"/>
    <x v="0"/>
  </r>
  <r>
    <s v="d5e9a6"/>
    <n v="1"/>
    <n v="13"/>
    <s v="f"/>
    <s v="f905a2"/>
    <d v="1899-12-30T00:15:40"/>
    <n v="23"/>
    <x v="84"/>
    <n v="1.7657587972071148E-2"/>
    <x v="0"/>
  </r>
  <r>
    <s v="72f5d4"/>
    <n v="5"/>
    <n v="13"/>
    <s v="f"/>
    <s v="f905a2"/>
    <d v="1899-12-30T00:15:40"/>
    <n v="19"/>
    <x v="288"/>
    <n v="7.293351553681561E-2"/>
    <x v="0"/>
  </r>
  <r>
    <s v="9ec847"/>
    <n v="3"/>
    <n v="13"/>
    <s v="f"/>
    <s v="f905a2"/>
    <d v="1899-12-30T00:15:40"/>
    <n v="54"/>
    <x v="1069"/>
    <n v="0.12437083702067503"/>
    <x v="0"/>
  </r>
  <r>
    <s v="5d267b"/>
    <n v="5"/>
    <n v="13"/>
    <s v="f"/>
    <s v="f905a2"/>
    <d v="1899-12-30T00:15:40"/>
    <n v="40"/>
    <x v="936"/>
    <n v="0.15354424323540125"/>
    <x v="1"/>
  </r>
  <r>
    <s v="c8d436"/>
    <n v="2"/>
    <n v="13"/>
    <s v="f"/>
    <s v="f905a2"/>
    <d v="1899-12-30T00:15:40"/>
    <n v="10"/>
    <x v="624"/>
    <n v="1.5354424323540124E-2"/>
    <x v="1"/>
  </r>
  <r>
    <s v="2a2353"/>
    <n v="4"/>
    <n v="13"/>
    <s v="f"/>
    <s v="f905a2"/>
    <d v="1899-12-30T00:15:40"/>
    <n v="57"/>
    <x v="291"/>
    <n v="0.17504043728835741"/>
    <x v="1"/>
  </r>
  <r>
    <s v="b9a74d"/>
    <n v="3"/>
    <n v="13"/>
    <s v="f"/>
    <s v="f905a2"/>
    <d v="1899-12-30T00:15:40"/>
    <n v="17"/>
    <x v="292"/>
    <n v="3.9153782025027319E-2"/>
    <x v="1"/>
  </r>
  <r>
    <s v="c4a632"/>
    <n v="1"/>
    <n v="6"/>
    <s v="t"/>
    <s v="ba59c1"/>
    <d v="1899-12-30T00:26:56"/>
    <n v="13"/>
    <x v="998"/>
    <n v="1.078339455365864E-2"/>
    <x v="0"/>
  </r>
  <r>
    <s v="e83aa3"/>
    <n v="4"/>
    <n v="6"/>
    <s v="t"/>
    <s v="ba59c1"/>
    <d v="1899-12-30T00:26:56"/>
    <n v="32"/>
    <x v="393"/>
    <n v="0.10617496175910045"/>
    <x v="0"/>
  </r>
  <r>
    <s v="72f5d4"/>
    <n v="1"/>
    <n v="6"/>
    <s v="t"/>
    <s v="ba59c1"/>
    <d v="1899-12-30T00:26:56"/>
    <n v="19"/>
    <x v="894"/>
    <n v="1.5760345886116474E-2"/>
    <x v="0"/>
  </r>
  <r>
    <s v="9ec847"/>
    <n v="2"/>
    <n v="6"/>
    <s v="t"/>
    <s v="ba59c1"/>
    <d v="1899-12-30T00:26:56"/>
    <n v="54"/>
    <x v="195"/>
    <n v="8.9585123984241011E-2"/>
    <x v="0"/>
  </r>
  <r>
    <s v="5d267b"/>
    <n v="5"/>
    <n v="6"/>
    <s v="t"/>
    <s v="ba59c1"/>
    <d v="1899-12-30T00:26:56"/>
    <n v="40"/>
    <x v="280"/>
    <n v="0.16589837774859448"/>
    <x v="1"/>
  </r>
  <r>
    <s v="c8d436"/>
    <n v="1"/>
    <n v="6"/>
    <s v="t"/>
    <s v="ba59c1"/>
    <d v="1899-12-30T00:26:56"/>
    <n v="10"/>
    <x v="192"/>
    <n v="8.2949188874297218E-3"/>
    <x v="1"/>
  </r>
  <r>
    <s v="f084eb"/>
    <n v="2"/>
    <n v="6"/>
    <s v="t"/>
    <s v="ba59c1"/>
    <d v="1899-12-30T00:26:56"/>
    <n v="36"/>
    <x v="222"/>
    <n v="5.9723415989494003E-2"/>
    <x v="1"/>
  </r>
  <r>
    <s v="c4a632"/>
    <n v="5"/>
    <n v="12"/>
    <s v="f"/>
    <s v="15cfae"/>
    <d v="1899-12-30T00:01:45"/>
    <n v="13"/>
    <x v="130"/>
    <n v="5.0475463868189387E-2"/>
    <x v="0"/>
  </r>
  <r>
    <s v="e31d39"/>
    <n v="3"/>
    <n v="12"/>
    <s v="f"/>
    <s v="15cfae"/>
    <d v="1899-12-30T00:01:45"/>
    <n v="10"/>
    <x v="694"/>
    <n v="2.3296367939164328E-2"/>
    <x v="0"/>
  </r>
  <r>
    <s v="d5e9a6"/>
    <n v="5"/>
    <n v="12"/>
    <s v="f"/>
    <s v="15cfae"/>
    <d v="1899-12-30T00:01:45"/>
    <n v="23"/>
    <x v="361"/>
    <n v="8.9302743766796602E-2"/>
    <x v="0"/>
  </r>
  <r>
    <s v="72f5d4"/>
    <n v="3"/>
    <n v="12"/>
    <s v="f"/>
    <s v="15cfae"/>
    <d v="1899-12-30T00:01:45"/>
    <n v="19"/>
    <x v="263"/>
    <n v="4.4263099084412227E-2"/>
    <x v="0"/>
  </r>
  <r>
    <s v="5d267b"/>
    <n v="1"/>
    <n v="12"/>
    <s v="f"/>
    <s v="15cfae"/>
    <d v="1899-12-30T00:01:45"/>
    <n v="40"/>
    <x v="482"/>
    <n v="3.1061823918885775E-2"/>
    <x v="1"/>
  </r>
  <r>
    <s v="c8d436"/>
    <n v="3"/>
    <n v="12"/>
    <s v="f"/>
    <s v="15cfae"/>
    <d v="1899-12-30T00:01:45"/>
    <n v="10"/>
    <x v="694"/>
    <n v="2.3296367939164328E-2"/>
    <x v="1"/>
  </r>
  <r>
    <s v="2a2353"/>
    <n v="5"/>
    <n v="12"/>
    <s v="f"/>
    <s v="15cfae"/>
    <d v="1899-12-30T00:01:45"/>
    <n v="57"/>
    <x v="795"/>
    <n v="0.22131549542206114"/>
    <x v="1"/>
  </r>
  <r>
    <s v="f084eb"/>
    <n v="5"/>
    <n v="12"/>
    <s v="f"/>
    <s v="15cfae"/>
    <d v="1899-12-30T00:01:45"/>
    <n v="36"/>
    <x v="93"/>
    <n v="0.139778207634986"/>
    <x v="1"/>
  </r>
  <r>
    <s v="b9a74d"/>
    <n v="4"/>
    <n v="12"/>
    <s v="f"/>
    <s v="15cfae"/>
    <d v="1899-12-30T00:01:45"/>
    <n v="17"/>
    <x v="485"/>
    <n v="5.2805100662105815E-2"/>
    <x v="1"/>
  </r>
  <r>
    <s v="2feb6b"/>
    <n v="2"/>
    <n v="12"/>
    <s v="f"/>
    <s v="15cfae"/>
    <d v="1899-12-30T00:01:45"/>
    <n v="29"/>
    <x v="316"/>
    <n v="4.5039644682384368E-2"/>
    <x v="1"/>
  </r>
  <r>
    <s v="e83aa3"/>
    <n v="4"/>
    <n v="14"/>
    <s v="f"/>
    <s v="72cd63"/>
    <d v="1899-12-30T00:47:39"/>
    <n v="32"/>
    <x v="635"/>
    <n v="9.7138794800879141E-2"/>
    <x v="0"/>
  </r>
  <r>
    <s v="e31d39"/>
    <n v="4"/>
    <n v="14"/>
    <s v="f"/>
    <s v="72cd63"/>
    <d v="1899-12-30T00:47:39"/>
    <n v="10"/>
    <x v="391"/>
    <n v="3.035587337527473E-2"/>
    <x v="0"/>
  </r>
  <r>
    <s v="72f5d4"/>
    <n v="4"/>
    <n v="14"/>
    <s v="f"/>
    <s v="72cd63"/>
    <d v="1899-12-30T00:47:39"/>
    <n v="19"/>
    <x v="331"/>
    <n v="5.7676159413021989E-2"/>
    <x v="0"/>
  </r>
  <r>
    <s v="9ec847"/>
    <n v="2"/>
    <n v="14"/>
    <s v="f"/>
    <s v="72cd63"/>
    <d v="1899-12-30T00:47:39"/>
    <n v="54"/>
    <x v="470"/>
    <n v="8.1960858113241775E-2"/>
    <x v="0"/>
  </r>
  <r>
    <s v="5d267b"/>
    <n v="5"/>
    <n v="14"/>
    <s v="f"/>
    <s v="72cd63"/>
    <d v="1899-12-30T00:47:39"/>
    <n v="40"/>
    <x v="46"/>
    <n v="0.15177936687637364"/>
    <x v="1"/>
  </r>
  <r>
    <s v="c8d436"/>
    <n v="1"/>
    <n v="14"/>
    <s v="f"/>
    <s v="72cd63"/>
    <d v="1899-12-30T00:47:39"/>
    <n v="10"/>
    <x v="469"/>
    <n v="7.5889683438186825E-3"/>
    <x v="1"/>
  </r>
  <r>
    <s v="2a2353"/>
    <n v="1"/>
    <n v="14"/>
    <s v="f"/>
    <s v="72cd63"/>
    <d v="1899-12-30T00:47:39"/>
    <n v="57"/>
    <x v="31"/>
    <n v="4.3257119559766487E-2"/>
    <x v="1"/>
  </r>
  <r>
    <s v="f084eb"/>
    <n v="3"/>
    <n v="14"/>
    <s v="f"/>
    <s v="72cd63"/>
    <d v="1899-12-30T00:47:39"/>
    <n v="36"/>
    <x v="470"/>
    <n v="8.1960858113241775E-2"/>
    <x v="1"/>
  </r>
  <r>
    <s v="2feb6b"/>
    <n v="2"/>
    <n v="14"/>
    <s v="f"/>
    <s v="72cd63"/>
    <d v="1899-12-30T00:47:39"/>
    <n v="29"/>
    <x v="436"/>
    <n v="4.4016016394148358E-2"/>
    <x v="1"/>
  </r>
  <r>
    <s v="c4a632"/>
    <n v="3"/>
    <n v="13"/>
    <s v="t"/>
    <s v="f15ab3"/>
    <d v="1899-12-30T00:01:23"/>
    <n v="13"/>
    <x v="750"/>
    <n v="2.9941127430903245E-2"/>
    <x v="0"/>
  </r>
  <r>
    <s v="e83aa3"/>
    <n v="5"/>
    <n v="13"/>
    <s v="t"/>
    <s v="f15ab3"/>
    <d v="1899-12-30T00:01:23"/>
    <n v="32"/>
    <x v="122"/>
    <n v="0.12283539458832099"/>
    <x v="0"/>
  </r>
  <r>
    <s v="d5e9a6"/>
    <n v="5"/>
    <n v="13"/>
    <s v="t"/>
    <s v="f15ab3"/>
    <d v="1899-12-30T00:01:23"/>
    <n v="23"/>
    <x v="928"/>
    <n v="8.8287939860355727E-2"/>
    <x v="0"/>
  </r>
  <r>
    <s v="9ec847"/>
    <n v="1"/>
    <n v="13"/>
    <s v="t"/>
    <s v="f15ab3"/>
    <d v="1899-12-30T00:01:23"/>
    <n v="54"/>
    <x v="1107"/>
    <n v="4.1456945673558336E-2"/>
    <x v="0"/>
  </r>
  <r>
    <s v="2a2353"/>
    <n v="3"/>
    <n v="13"/>
    <s v="t"/>
    <s v="f15ab3"/>
    <d v="1899-12-30T00:01:23"/>
    <n v="57"/>
    <x v="1091"/>
    <n v="0.13128032796626807"/>
    <x v="1"/>
  </r>
  <r>
    <s v="e83aa3"/>
    <n v="5"/>
    <n v="1"/>
    <s v="t"/>
    <s v="93620b"/>
    <d v="1899-12-30T00:11:25"/>
    <n v="32"/>
    <x v="93"/>
    <n v="0.139778207634986"/>
    <x v="0"/>
  </r>
  <r>
    <s v="d5e9a6"/>
    <n v="2"/>
    <n v="1"/>
    <s v="t"/>
    <s v="93620b"/>
    <d v="1899-12-30T00:11:25"/>
    <n v="23"/>
    <x v="562"/>
    <n v="4.018623469505847E-2"/>
    <x v="0"/>
  </r>
  <r>
    <s v="5d267b"/>
    <n v="2"/>
    <n v="1"/>
    <s v="t"/>
    <s v="93620b"/>
    <d v="1899-12-30T00:11:25"/>
    <n v="40"/>
    <x v="113"/>
    <n v="6.9889103817492998E-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95">
  <r>
    <s v="c4a632"/>
    <n v="4"/>
    <n v="17"/>
    <s v="t"/>
    <s v="54f307"/>
    <d v="1899-12-30T00:59:43"/>
    <n v="13"/>
    <n v="43.16"/>
    <n v="3.8086031827815621E-2"/>
    <x v="0"/>
    <n v="7535"/>
  </r>
  <r>
    <s v="5d267b"/>
    <n v="4"/>
    <n v="17"/>
    <s v="t"/>
    <s v="54f307"/>
    <d v="1899-12-30T00:59:43"/>
    <n v="40"/>
    <n v="132.79999999999998"/>
    <n v="0.11718779023943268"/>
    <x v="1"/>
    <n v="2520"/>
  </r>
  <r>
    <s v="b9a74d"/>
    <n v="4"/>
    <n v="17"/>
    <s v="t"/>
    <s v="54f307"/>
    <d v="1899-12-30T00:59:43"/>
    <n v="17"/>
    <n v="56.44"/>
    <n v="4.9804810851758891E-2"/>
    <x v="1"/>
    <n v="2520"/>
  </r>
  <r>
    <s v="2feb6b"/>
    <n v="2"/>
    <n v="17"/>
    <s v="t"/>
    <s v="54f307"/>
    <d v="1899-12-30T00:59:43"/>
    <n v="29"/>
    <n v="48.14"/>
    <n v="4.2480573961794353E-2"/>
    <x v="1"/>
    <n v="2520"/>
  </r>
  <r>
    <s v="c4a632"/>
    <n v="5"/>
    <n v="21"/>
    <s v="t"/>
    <s v="26cc98"/>
    <d v="1899-12-30T00:39:00"/>
    <n v="13"/>
    <n v="51.35"/>
    <n v="4.5313200518033649E-2"/>
    <x v="0"/>
    <n v="2511.6666666666665"/>
  </r>
  <r>
    <s v="e31d39"/>
    <n v="2"/>
    <n v="21"/>
    <s v="t"/>
    <s v="26cc98"/>
    <d v="1899-12-30T00:39:00"/>
    <n v="10"/>
    <n v="15.8"/>
    <n v="1.3942523236318045E-2"/>
    <x v="0"/>
    <n v="2511.6666666666665"/>
  </r>
  <r>
    <s v="72f5d4"/>
    <n v="3"/>
    <n v="21"/>
    <s v="t"/>
    <s v="26cc98"/>
    <d v="1899-12-30T00:39:00"/>
    <n v="19"/>
    <n v="45.03"/>
    <n v="3.9736191223506433E-2"/>
    <x v="0"/>
    <n v="2511.6666666666665"/>
  </r>
  <r>
    <s v="2a2353"/>
    <n v="3"/>
    <n v="21"/>
    <s v="t"/>
    <s v="26cc98"/>
    <d v="1899-12-30T00:39:00"/>
    <n v="57"/>
    <n v="135.09"/>
    <n v="0.11920857367051929"/>
    <x v="1"/>
    <n v="3780"/>
  </r>
  <r>
    <s v="f084eb"/>
    <n v="3"/>
    <n v="21"/>
    <s v="t"/>
    <s v="26cc98"/>
    <d v="1899-12-30T00:39:00"/>
    <n v="36"/>
    <n v="85.320000000000007"/>
    <n v="7.528962547611745E-2"/>
    <x v="1"/>
    <n v="3780"/>
  </r>
  <r>
    <s v="c4a632"/>
    <n v="1"/>
    <n v="21"/>
    <s v="f"/>
    <s v="ef648d"/>
    <d v="1899-12-30T00:18:17"/>
    <n v="13"/>
    <n v="10.27"/>
    <n v="9.0626401036067294E-3"/>
    <x v="0"/>
    <n v="1883.75"/>
  </r>
  <r>
    <s v="e83aa3"/>
    <n v="5"/>
    <n v="21"/>
    <s v="f"/>
    <s v="ef648d"/>
    <d v="1899-12-30T00:18:17"/>
    <n v="32"/>
    <n v="126.4"/>
    <n v="0.11154018589054436"/>
    <x v="0"/>
    <n v="1883.75"/>
  </r>
  <r>
    <s v="d5e9a6"/>
    <n v="1"/>
    <n v="21"/>
    <s v="f"/>
    <s v="ef648d"/>
    <d v="1899-12-30T00:18:17"/>
    <n v="23"/>
    <n v="18.170000000000002"/>
    <n v="1.6033901721765755E-2"/>
    <x v="0"/>
    <n v="1883.75"/>
  </r>
  <r>
    <s v="72f5d4"/>
    <n v="1"/>
    <n v="21"/>
    <s v="f"/>
    <s v="ef648d"/>
    <d v="1899-12-30T00:18:17"/>
    <n v="19"/>
    <n v="15.010000000000002"/>
    <n v="1.3245397074502145E-2"/>
    <x v="0"/>
    <n v="1883.75"/>
  </r>
  <r>
    <s v="5d267b"/>
    <n v="3"/>
    <n v="21"/>
    <s v="f"/>
    <s v="ef648d"/>
    <d v="1899-12-30T00:18:17"/>
    <n v="40"/>
    <n v="94.800000000000011"/>
    <n v="8.3655139417908281E-2"/>
    <x v="1"/>
    <n v="2520"/>
  </r>
  <r>
    <s v="f084eb"/>
    <n v="4"/>
    <n v="21"/>
    <s v="f"/>
    <s v="ef648d"/>
    <d v="1899-12-30T00:18:17"/>
    <n v="36"/>
    <n v="113.76"/>
    <n v="0.10038616730148993"/>
    <x v="1"/>
    <n v="2520"/>
  </r>
  <r>
    <s v="b9a74d"/>
    <n v="4"/>
    <n v="21"/>
    <s v="f"/>
    <s v="ef648d"/>
    <d v="1899-12-30T00:18:17"/>
    <n v="17"/>
    <n v="53.72"/>
    <n v="4.7404579003481349E-2"/>
    <x v="1"/>
    <n v="2520"/>
  </r>
  <r>
    <s v="c4a632"/>
    <n v="2"/>
    <n v="23"/>
    <s v="t"/>
    <s v="fba96f"/>
    <d v="1899-12-30T00:32:56"/>
    <n v="13"/>
    <n v="20.02"/>
    <n v="1.7666412353866283E-2"/>
    <x v="0"/>
    <n v="2511.6666666666665"/>
  </r>
  <r>
    <s v="e31d39"/>
    <n v="5"/>
    <n v="23"/>
    <s v="t"/>
    <s v="fba96f"/>
    <d v="1899-12-30T00:32:56"/>
    <n v="10"/>
    <n v="38.5"/>
    <n v="3.3973869911281318E-2"/>
    <x v="0"/>
    <n v="2511.6666666666665"/>
  </r>
  <r>
    <s v="9ec847"/>
    <n v="3"/>
    <n v="23"/>
    <s v="t"/>
    <s v="fba96f"/>
    <d v="1899-12-30T00:32:56"/>
    <n v="54"/>
    <n v="124.74000000000001"/>
    <n v="0.11007533851255147"/>
    <x v="0"/>
    <n v="2511.6666666666665"/>
  </r>
  <r>
    <s v="f084eb"/>
    <n v="4"/>
    <n v="23"/>
    <s v="t"/>
    <s v="fba96f"/>
    <d v="1899-12-30T00:32:56"/>
    <n v="36"/>
    <n v="110.88"/>
    <n v="9.7844745344490183E-2"/>
    <x v="1"/>
    <n v="3780"/>
  </r>
  <r>
    <s v="2feb6b"/>
    <n v="2"/>
    <n v="23"/>
    <s v="t"/>
    <s v="fba96f"/>
    <d v="1899-12-30T00:32:56"/>
    <n v="29"/>
    <n v="44.660000000000004"/>
    <n v="3.940968909708633E-2"/>
    <x v="1"/>
    <n v="3780"/>
  </r>
  <r>
    <s v="c4a632"/>
    <n v="5"/>
    <n v="11"/>
    <s v="t"/>
    <s v="4e9268"/>
    <d v="1899-12-30T00:18:54"/>
    <n v="13"/>
    <n v="57.85"/>
    <n v="5.1049048684873352E-2"/>
    <x v="0"/>
    <n v="2511.6666666666665"/>
  </r>
  <r>
    <s v="e31d39"/>
    <n v="4"/>
    <n v="11"/>
    <s v="t"/>
    <s v="4e9268"/>
    <d v="1899-12-30T00:18:54"/>
    <n v="10"/>
    <n v="35.6"/>
    <n v="3.1414799190691296E-2"/>
    <x v="0"/>
    <n v="2511.6666666666665"/>
  </r>
  <r>
    <s v="72f5d4"/>
    <n v="5"/>
    <n v="11"/>
    <s v="t"/>
    <s v="4e9268"/>
    <d v="1899-12-30T00:18:54"/>
    <n v="19"/>
    <n v="84.55"/>
    <n v="7.4610148077891819E-2"/>
    <x v="0"/>
    <n v="2511.6666666666665"/>
  </r>
  <r>
    <s v="f084eb"/>
    <n v="2"/>
    <n v="11"/>
    <s v="t"/>
    <s v="4e9268"/>
    <d v="1899-12-30T00:18:54"/>
    <n v="36"/>
    <n v="64.08"/>
    <n v="5.6546638543244328E-2"/>
    <x v="1"/>
    <n v="3780"/>
  </r>
  <r>
    <s v="b9a74d"/>
    <n v="2"/>
    <n v="11"/>
    <s v="t"/>
    <s v="4e9268"/>
    <d v="1899-12-30T00:18:54"/>
    <n v="17"/>
    <n v="30.26"/>
    <n v="2.6702579312087599E-2"/>
    <x v="1"/>
    <n v="3780"/>
  </r>
  <r>
    <s v="e83aa3"/>
    <n v="4"/>
    <n v="4"/>
    <s v="t"/>
    <s v="9717d4"/>
    <d v="1899-12-30T00:22:13"/>
    <n v="32"/>
    <n v="122.88"/>
    <n v="0.10843400349865578"/>
    <x v="0"/>
    <n v="3767.5"/>
  </r>
  <r>
    <s v="d5e9a6"/>
    <n v="2"/>
    <n v="4"/>
    <s v="t"/>
    <s v="9717d4"/>
    <d v="1899-12-30T00:22:13"/>
    <n v="23"/>
    <n v="44.16"/>
    <n v="3.896847000732942E-2"/>
    <x v="0"/>
    <n v="3767.5"/>
  </r>
  <r>
    <s v="c8d436"/>
    <n v="4"/>
    <n v="4"/>
    <s v="t"/>
    <s v="9717d4"/>
    <d v="1899-12-30T00:22:13"/>
    <n v="10"/>
    <n v="38.4"/>
    <n v="3.3885626093329929E-2"/>
    <x v="1"/>
    <n v="2520"/>
  </r>
  <r>
    <s v="2a2353"/>
    <n v="1"/>
    <n v="4"/>
    <s v="t"/>
    <s v="9717d4"/>
    <d v="1899-12-30T00:22:13"/>
    <n v="57"/>
    <n v="54.72"/>
    <n v="4.8287017182995155E-2"/>
    <x v="1"/>
    <n v="2520"/>
  </r>
  <r>
    <s v="f084eb"/>
    <n v="1"/>
    <n v="4"/>
    <s v="t"/>
    <s v="9717d4"/>
    <d v="1899-12-30T00:22:13"/>
    <n v="36"/>
    <n v="34.56"/>
    <n v="3.0497063483996941E-2"/>
    <x v="1"/>
    <n v="2520"/>
  </r>
  <r>
    <s v="72f5d4"/>
    <n v="3"/>
    <n v="14"/>
    <s v="f"/>
    <s v="e9a1dd"/>
    <d v="1899-12-30T00:01:43"/>
    <n v="19"/>
    <n v="49.019999999999996"/>
    <n v="4.3257119559766487E-2"/>
    <x v="0"/>
    <n v="3767.5"/>
  </r>
  <r>
    <s v="9ec847"/>
    <n v="3"/>
    <n v="14"/>
    <s v="f"/>
    <s v="e9a1dd"/>
    <d v="1899-12-30T00:01:43"/>
    <n v="54"/>
    <n v="139.32"/>
    <n v="0.12294128716986265"/>
    <x v="0"/>
    <n v="3767.5"/>
  </r>
  <r>
    <s v="2a2353"/>
    <n v="4"/>
    <n v="14"/>
    <s v="f"/>
    <s v="e9a1dd"/>
    <d v="1899-12-30T00:01:43"/>
    <n v="57"/>
    <n v="196.07999999999998"/>
    <n v="0.17302847823906595"/>
    <x v="1"/>
    <n v="3780"/>
  </r>
  <r>
    <s v="f084eb"/>
    <n v="2"/>
    <n v="14"/>
    <s v="f"/>
    <s v="e9a1dd"/>
    <d v="1899-12-30T00:01:43"/>
    <n v="36"/>
    <n v="61.92"/>
    <n v="5.4640572075494519E-2"/>
    <x v="1"/>
    <n v="3780"/>
  </r>
  <r>
    <s v="c4a632"/>
    <n v="3"/>
    <n v="6"/>
    <s v="f"/>
    <s v="003ea6"/>
    <d v="1899-12-30T00:21:01"/>
    <n v="13"/>
    <n v="36.659999999999997"/>
    <n v="3.2350183660975917E-2"/>
    <x v="0"/>
    <n v="1883.75"/>
  </r>
  <r>
    <s v="e31d39"/>
    <n v="3"/>
    <n v="6"/>
    <s v="f"/>
    <s v="003ea6"/>
    <d v="1899-12-30T00:21:01"/>
    <n v="10"/>
    <n v="28.2"/>
    <n v="2.4884756662289169E-2"/>
    <x v="0"/>
    <n v="1883.75"/>
  </r>
  <r>
    <s v="d5e9a6"/>
    <n v="3"/>
    <n v="6"/>
    <s v="f"/>
    <s v="003ea6"/>
    <d v="1899-12-30T00:21:01"/>
    <n v="23"/>
    <n v="64.86"/>
    <n v="5.7234940323265086E-2"/>
    <x v="0"/>
    <n v="1883.75"/>
  </r>
  <r>
    <s v="9ec847"/>
    <n v="3"/>
    <n v="6"/>
    <s v="f"/>
    <s v="003ea6"/>
    <d v="1899-12-30T00:21:01"/>
    <n v="54"/>
    <n v="152.28"/>
    <n v="0.13437768597636152"/>
    <x v="0"/>
    <n v="1883.75"/>
  </r>
  <r>
    <s v="e31d39"/>
    <n v="5"/>
    <n v="20"/>
    <s v="f"/>
    <s v="5d749c"/>
    <d v="1899-12-30T00:24:26"/>
    <n v="10"/>
    <n v="40"/>
    <n v="3.5297527180552013E-2"/>
    <x v="0"/>
    <n v="3767.5"/>
  </r>
  <r>
    <s v="d5e9a6"/>
    <n v="4"/>
    <n v="20"/>
    <s v="f"/>
    <s v="5d749c"/>
    <d v="1899-12-30T00:24:26"/>
    <n v="23"/>
    <n v="73.600000000000009"/>
    <n v="6.4947450012215704E-2"/>
    <x v="0"/>
    <n v="3767.5"/>
  </r>
  <r>
    <s v="5d267b"/>
    <n v="5"/>
    <n v="20"/>
    <s v="f"/>
    <s v="5d749c"/>
    <d v="1899-12-30T00:24:26"/>
    <n v="40"/>
    <n v="160"/>
    <n v="0.14119010872220805"/>
    <x v="1"/>
    <n v="2520"/>
  </r>
  <r>
    <s v="2a2353"/>
    <n v="4"/>
    <n v="20"/>
    <s v="f"/>
    <s v="5d749c"/>
    <d v="1899-12-30T00:24:26"/>
    <n v="57"/>
    <n v="182.4"/>
    <n v="0.16095672394331717"/>
    <x v="1"/>
    <n v="2520"/>
  </r>
  <r>
    <s v="f084eb"/>
    <n v="2"/>
    <n v="20"/>
    <s v="f"/>
    <s v="5d749c"/>
    <d v="1899-12-30T00:24:26"/>
    <n v="36"/>
    <n v="57.6"/>
    <n v="5.0828439139994908E-2"/>
    <x v="1"/>
    <n v="2520"/>
  </r>
  <r>
    <s v="d5e9a6"/>
    <n v="5"/>
    <n v="14"/>
    <s v="f"/>
    <s v="cf6517"/>
    <d v="1899-12-30T00:45:33"/>
    <n v="23"/>
    <n v="98.899999999999991"/>
    <n v="8.7273135953914852E-2"/>
    <x v="0"/>
    <n v="3767.5"/>
  </r>
  <r>
    <s v="72f5d4"/>
    <n v="1"/>
    <n v="14"/>
    <s v="f"/>
    <s v="cf6517"/>
    <d v="1899-12-30T00:45:33"/>
    <n v="19"/>
    <n v="16.34"/>
    <n v="1.4419039853255497E-2"/>
    <x v="0"/>
    <n v="3767.5"/>
  </r>
  <r>
    <s v="5d267b"/>
    <n v="5"/>
    <n v="14"/>
    <s v="f"/>
    <s v="cf6517"/>
    <d v="1899-12-30T00:45:33"/>
    <n v="40"/>
    <n v="172"/>
    <n v="0.15177936687637364"/>
    <x v="1"/>
    <n v="3780"/>
  </r>
  <r>
    <s v="b9a74d"/>
    <n v="3"/>
    <n v="14"/>
    <s v="f"/>
    <s v="cf6517"/>
    <d v="1899-12-30T00:45:33"/>
    <n v="17"/>
    <n v="43.86"/>
    <n v="3.8703738553475288E-2"/>
    <x v="1"/>
    <n v="3780"/>
  </r>
  <r>
    <s v="c4a632"/>
    <n v="5"/>
    <n v="19"/>
    <s v="t"/>
    <s v="48b9d7"/>
    <d v="1899-12-30T00:49:17"/>
    <n v="13"/>
    <n v="52.650000000000006"/>
    <n v="4.6460370151401593E-2"/>
    <x v="0"/>
    <n v="1883.75"/>
  </r>
  <r>
    <s v="e83aa3"/>
    <n v="2"/>
    <n v="19"/>
    <s v="t"/>
    <s v="48b9d7"/>
    <d v="1899-12-30T00:49:17"/>
    <n v="32"/>
    <n v="51.84"/>
    <n v="4.5745595225995417E-2"/>
    <x v="0"/>
    <n v="1883.75"/>
  </r>
  <r>
    <s v="e31d39"/>
    <n v="1"/>
    <n v="19"/>
    <s v="t"/>
    <s v="48b9d7"/>
    <d v="1899-12-30T00:49:17"/>
    <n v="10"/>
    <n v="8.1000000000000014"/>
    <n v="7.1477492540617839E-3"/>
    <x v="0"/>
    <n v="1883.75"/>
  </r>
  <r>
    <s v="d5e9a6"/>
    <n v="2"/>
    <n v="19"/>
    <s v="t"/>
    <s v="48b9d7"/>
    <d v="1899-12-30T00:49:17"/>
    <n v="23"/>
    <n v="37.260000000000005"/>
    <n v="3.2879646568684209E-2"/>
    <x v="0"/>
    <n v="1883.75"/>
  </r>
  <r>
    <s v="5d267b"/>
    <n v="5"/>
    <n v="19"/>
    <s v="t"/>
    <s v="48b9d7"/>
    <d v="1899-12-30T00:49:17"/>
    <n v="40"/>
    <n v="162"/>
    <n v="0.14295498508123564"/>
    <x v="1"/>
    <n v="1512"/>
  </r>
  <r>
    <s v="c8d436"/>
    <n v="1"/>
    <n v="19"/>
    <s v="t"/>
    <s v="48b9d7"/>
    <d v="1899-12-30T00:49:17"/>
    <n v="10"/>
    <n v="8.1000000000000014"/>
    <n v="7.1477492540617839E-3"/>
    <x v="1"/>
    <n v="1512"/>
  </r>
  <r>
    <s v="2a2353"/>
    <n v="3"/>
    <n v="19"/>
    <s v="t"/>
    <s v="48b9d7"/>
    <d v="1899-12-30T00:49:17"/>
    <n v="57"/>
    <n v="138.51000000000002"/>
    <n v="0.12222651224445651"/>
    <x v="1"/>
    <n v="1512"/>
  </r>
  <r>
    <s v="b9a74d"/>
    <n v="1"/>
    <n v="19"/>
    <s v="t"/>
    <s v="48b9d7"/>
    <d v="1899-12-30T00:49:17"/>
    <n v="17"/>
    <n v="13.770000000000001"/>
    <n v="1.2151173731905031E-2"/>
    <x v="1"/>
    <n v="1512"/>
  </r>
  <r>
    <s v="2feb6b"/>
    <n v="5"/>
    <n v="19"/>
    <s v="t"/>
    <s v="48b9d7"/>
    <d v="1899-12-30T00:49:17"/>
    <n v="29"/>
    <n v="117.45"/>
    <n v="0.10364236418389586"/>
    <x v="1"/>
    <n v="1512"/>
  </r>
  <r>
    <s v="72f5d4"/>
    <n v="3"/>
    <n v="5"/>
    <s v="t"/>
    <s v="47251d"/>
    <d v="1899-12-30T00:53:11"/>
    <n v="19"/>
    <n v="54.15"/>
    <n v="4.7784027420672288E-2"/>
    <x v="0"/>
    <n v="7535"/>
  </r>
  <r>
    <s v="5d267b"/>
    <n v="5"/>
    <n v="5"/>
    <s v="t"/>
    <s v="47251d"/>
    <d v="1899-12-30T00:53:11"/>
    <n v="40"/>
    <n v="190"/>
    <n v="0.16766325410762206"/>
    <x v="1"/>
    <n v="2520"/>
  </r>
  <r>
    <s v="2a2353"/>
    <n v="5"/>
    <n v="5"/>
    <s v="t"/>
    <s v="47251d"/>
    <d v="1899-12-30T00:53:11"/>
    <n v="57"/>
    <n v="270.75"/>
    <n v="0.23892013710336146"/>
    <x v="1"/>
    <n v="2520"/>
  </r>
  <r>
    <s v="f084eb"/>
    <n v="2"/>
    <n v="5"/>
    <s v="t"/>
    <s v="47251d"/>
    <d v="1899-12-30T00:53:11"/>
    <n v="36"/>
    <n v="68.399999999999991"/>
    <n v="6.0358771478743939E-2"/>
    <x v="1"/>
    <n v="2520"/>
  </r>
  <r>
    <s v="e83aa3"/>
    <n v="4"/>
    <n v="15"/>
    <s v="f"/>
    <s v="c75ea6"/>
    <d v="1899-12-30T00:17:20"/>
    <n v="32"/>
    <n v="108.8"/>
    <n v="9.6009273931101466E-2"/>
    <x v="0"/>
    <n v="1883.75"/>
  </r>
  <r>
    <s v="e31d39"/>
    <n v="5"/>
    <n v="15"/>
    <s v="f"/>
    <s v="c75ea6"/>
    <d v="1899-12-30T00:17:20"/>
    <n v="10"/>
    <n v="42.5"/>
    <n v="3.7503622629336514E-2"/>
    <x v="0"/>
    <n v="1883.75"/>
  </r>
  <r>
    <s v="72f5d4"/>
    <n v="2"/>
    <n v="15"/>
    <s v="f"/>
    <s v="c75ea6"/>
    <d v="1899-12-30T00:17:20"/>
    <n v="19"/>
    <n v="32.299999999999997"/>
    <n v="2.8502753198295747E-2"/>
    <x v="0"/>
    <n v="1883.75"/>
  </r>
  <r>
    <s v="9ec847"/>
    <n v="4"/>
    <n v="15"/>
    <s v="f"/>
    <s v="c75ea6"/>
    <d v="1899-12-30T00:17:20"/>
    <n v="54"/>
    <n v="183.6"/>
    <n v="0.16201564975873375"/>
    <x v="0"/>
    <n v="1883.75"/>
  </r>
  <r>
    <s v="5d267b"/>
    <n v="1"/>
    <n v="15"/>
    <s v="f"/>
    <s v="c75ea6"/>
    <d v="1899-12-30T00:17:20"/>
    <n v="40"/>
    <n v="34"/>
    <n v="3.0002898103469212E-2"/>
    <x v="1"/>
    <n v="1890"/>
  </r>
  <r>
    <s v="f084eb"/>
    <n v="5"/>
    <n v="15"/>
    <s v="f"/>
    <s v="c75ea6"/>
    <d v="1899-12-30T00:17:20"/>
    <n v="36"/>
    <n v="153"/>
    <n v="0.13501304146561144"/>
    <x v="1"/>
    <n v="1890"/>
  </r>
  <r>
    <s v="b9a74d"/>
    <n v="4"/>
    <n v="15"/>
    <s v="f"/>
    <s v="c75ea6"/>
    <d v="1899-12-30T00:17:20"/>
    <n v="17"/>
    <n v="57.8"/>
    <n v="5.1004926775897658E-2"/>
    <x v="1"/>
    <n v="1890"/>
  </r>
  <r>
    <s v="2feb6b"/>
    <n v="5"/>
    <n v="15"/>
    <s v="f"/>
    <s v="c75ea6"/>
    <d v="1899-12-30T00:17:20"/>
    <n v="29"/>
    <n v="123.25"/>
    <n v="0.10876050562507589"/>
    <x v="1"/>
    <n v="1890"/>
  </r>
  <r>
    <s v="c4a632"/>
    <n v="1"/>
    <n v="10"/>
    <s v="t"/>
    <s v="84a0f1"/>
    <d v="1899-12-30T00:33:38"/>
    <n v="13"/>
    <n v="11.700000000000001"/>
    <n v="1.0324526700311466E-2"/>
    <x v="0"/>
    <n v="2511.6666666666665"/>
  </r>
  <r>
    <s v="e31d39"/>
    <n v="4"/>
    <n v="10"/>
    <s v="t"/>
    <s v="84a0f1"/>
    <d v="1899-12-30T00:33:38"/>
    <n v="10"/>
    <n v="36"/>
    <n v="3.1767774462496817E-2"/>
    <x v="0"/>
    <n v="2511.6666666666665"/>
  </r>
  <r>
    <s v="9ec847"/>
    <n v="5"/>
    <n v="10"/>
    <s v="t"/>
    <s v="84a0f1"/>
    <d v="1899-12-30T00:33:38"/>
    <n v="54"/>
    <n v="243"/>
    <n v="0.2144324776218535"/>
    <x v="0"/>
    <n v="2511.6666666666665"/>
  </r>
  <r>
    <s v="b9a74d"/>
    <n v="2"/>
    <n v="10"/>
    <s v="t"/>
    <s v="84a0f1"/>
    <d v="1899-12-30T00:33:38"/>
    <n v="17"/>
    <n v="30.6"/>
    <n v="2.7002608293122295E-2"/>
    <x v="1"/>
    <n v="3780"/>
  </r>
  <r>
    <s v="2feb6b"/>
    <n v="1"/>
    <n v="10"/>
    <s v="t"/>
    <s v="84a0f1"/>
    <d v="1899-12-30T00:33:38"/>
    <n v="29"/>
    <n v="26.1"/>
    <n v="2.3031636485310189E-2"/>
    <x v="1"/>
    <n v="3780"/>
  </r>
  <r>
    <s v="c4a632"/>
    <n v="4"/>
    <n v="9"/>
    <s v="f"/>
    <s v="786c60"/>
    <d v="1899-12-30T00:41:16"/>
    <n v="13"/>
    <n v="47.32"/>
    <n v="4.1756974654593035E-2"/>
    <x v="0"/>
    <n v="1255.8333333333333"/>
  </r>
  <r>
    <s v="e83aa3"/>
    <n v="1"/>
    <n v="9"/>
    <s v="f"/>
    <s v="786c60"/>
    <d v="1899-12-30T00:41:16"/>
    <n v="32"/>
    <n v="29.12"/>
    <n v="2.5696599787441866E-2"/>
    <x v="0"/>
    <n v="1255.8333333333333"/>
  </r>
  <r>
    <s v="e31d39"/>
    <n v="4"/>
    <n v="9"/>
    <s v="f"/>
    <s v="786c60"/>
    <d v="1899-12-30T00:41:16"/>
    <n v="10"/>
    <n v="36.4"/>
    <n v="3.2120749734302338E-2"/>
    <x v="0"/>
    <n v="1255.8333333333333"/>
  </r>
  <r>
    <s v="d5e9a6"/>
    <n v="4"/>
    <n v="9"/>
    <s v="f"/>
    <s v="786c60"/>
    <d v="1899-12-30T00:41:16"/>
    <n v="23"/>
    <n v="83.72"/>
    <n v="7.3877724388895366E-2"/>
    <x v="0"/>
    <n v="1255.8333333333333"/>
  </r>
  <r>
    <s v="72f5d4"/>
    <n v="1"/>
    <n v="9"/>
    <s v="f"/>
    <s v="786c60"/>
    <d v="1899-12-30T00:41:16"/>
    <n v="19"/>
    <n v="17.29"/>
    <n v="1.5257356123793609E-2"/>
    <x v="0"/>
    <n v="1255.8333333333333"/>
  </r>
  <r>
    <s v="9ec847"/>
    <n v="2"/>
    <n v="9"/>
    <s v="f"/>
    <s v="786c60"/>
    <d v="1899-12-30T00:41:16"/>
    <n v="54"/>
    <n v="98.28"/>
    <n v="8.6726024282616304E-2"/>
    <x v="0"/>
    <n v="1255.8333333333333"/>
  </r>
  <r>
    <s v="c8d436"/>
    <n v="5"/>
    <n v="9"/>
    <s v="f"/>
    <s v="786c60"/>
    <d v="1899-12-30T00:41:16"/>
    <n v="10"/>
    <n v="45.5"/>
    <n v="4.0150937167877918E-2"/>
    <x v="1"/>
    <n v="1890"/>
  </r>
  <r>
    <s v="2a2353"/>
    <n v="4"/>
    <n v="9"/>
    <s v="f"/>
    <s v="786c60"/>
    <d v="1899-12-30T00:41:16"/>
    <n v="57"/>
    <n v="207.48000000000002"/>
    <n v="0.18308827348552331"/>
    <x v="1"/>
    <n v="1890"/>
  </r>
  <r>
    <s v="f084eb"/>
    <n v="1"/>
    <n v="9"/>
    <s v="f"/>
    <s v="786c60"/>
    <d v="1899-12-30T00:41:16"/>
    <n v="36"/>
    <n v="32.76"/>
    <n v="2.8908674760872097E-2"/>
    <x v="1"/>
    <n v="1890"/>
  </r>
  <r>
    <s v="b9a74d"/>
    <n v="2"/>
    <n v="9"/>
    <s v="f"/>
    <s v="786c60"/>
    <d v="1899-12-30T00:41:16"/>
    <n v="17"/>
    <n v="30.94"/>
    <n v="2.7302637274156986E-2"/>
    <x v="1"/>
    <n v="1890"/>
  </r>
  <r>
    <s v="c4a632"/>
    <n v="1"/>
    <n v="13"/>
    <s v="t"/>
    <s v="500bf9"/>
    <d v="1899-12-30T00:41:15"/>
    <n v="13"/>
    <n v="11.31"/>
    <n v="9.9803758103010828E-3"/>
    <x v="0"/>
    <n v="2511.6666666666665"/>
  </r>
  <r>
    <s v="d5e9a6"/>
    <n v="1"/>
    <n v="13"/>
    <s v="t"/>
    <s v="500bf9"/>
    <d v="1899-12-30T00:41:15"/>
    <n v="23"/>
    <n v="20.010000000000002"/>
    <n v="1.7657587972071148E-2"/>
    <x v="0"/>
    <n v="2511.6666666666665"/>
  </r>
  <r>
    <s v="9ec847"/>
    <n v="4"/>
    <n v="13"/>
    <s v="t"/>
    <s v="500bf9"/>
    <d v="1899-12-30T00:41:15"/>
    <n v="54"/>
    <n v="187.92"/>
    <n v="0.16582778269423334"/>
    <x v="0"/>
    <n v="2511.6666666666665"/>
  </r>
  <r>
    <s v="b9a74d"/>
    <n v="4"/>
    <n v="13"/>
    <s v="t"/>
    <s v="500bf9"/>
    <d v="1899-12-30T00:41:15"/>
    <n v="17"/>
    <n v="59.16"/>
    <n v="5.2205042700036425E-2"/>
    <x v="1"/>
    <n v="7560"/>
  </r>
  <r>
    <s v="e83aa3"/>
    <n v="4"/>
    <n v="24"/>
    <s v="t"/>
    <n v="34601"/>
    <d v="1899-12-30T00:35:37"/>
    <n v="32"/>
    <n v="97.28"/>
    <n v="8.5843586103102498E-2"/>
    <x v="0"/>
    <n v="2511.6666666666665"/>
  </r>
  <r>
    <s v="e31d39"/>
    <n v="4"/>
    <n v="24"/>
    <s v="t"/>
    <n v="34601"/>
    <d v="1899-12-30T00:35:37"/>
    <n v="10"/>
    <n v="30.4"/>
    <n v="2.6826120657219531E-2"/>
    <x v="0"/>
    <n v="2511.6666666666665"/>
  </r>
  <r>
    <s v="9ec847"/>
    <n v="5"/>
    <n v="24"/>
    <s v="t"/>
    <n v="34601"/>
    <d v="1899-12-30T00:35:37"/>
    <n v="54"/>
    <n v="205.2"/>
    <n v="0.18107631443623182"/>
    <x v="0"/>
    <n v="2511.6666666666665"/>
  </r>
  <r>
    <s v="f084eb"/>
    <n v="3"/>
    <n v="24"/>
    <s v="t"/>
    <n v="34601"/>
    <d v="1899-12-30T00:35:37"/>
    <n v="36"/>
    <n v="82.08"/>
    <n v="7.2430525774492729E-2"/>
    <x v="1"/>
    <n v="3780"/>
  </r>
  <r>
    <s v="b9a74d"/>
    <n v="3"/>
    <n v="24"/>
    <s v="t"/>
    <n v="34601"/>
    <d v="1899-12-30T00:35:37"/>
    <n v="17"/>
    <n v="38.76"/>
    <n v="3.4203303837954904E-2"/>
    <x v="1"/>
    <n v="3780"/>
  </r>
  <r>
    <s v="e83aa3"/>
    <n v="4"/>
    <n v="1"/>
    <s v="t"/>
    <s v="a88a5e"/>
    <d v="1899-12-30T00:56:13"/>
    <n v="32"/>
    <n v="126.72"/>
    <n v="0.11182256610798877"/>
    <x v="0"/>
    <n v="7535"/>
  </r>
  <r>
    <s v="5d267b"/>
    <n v="4"/>
    <n v="1"/>
    <s v="t"/>
    <s v="a88a5e"/>
    <d v="1899-12-30T00:56:13"/>
    <n v="40"/>
    <n v="158.4"/>
    <n v="0.139778207634986"/>
    <x v="1"/>
    <n v="7560"/>
  </r>
  <r>
    <s v="d5e9a6"/>
    <n v="3"/>
    <n v="19"/>
    <s v="f"/>
    <s v="9a9653"/>
    <d v="1899-12-30T00:12:50"/>
    <n v="23"/>
    <n v="55.89"/>
    <n v="4.9319469853026307E-2"/>
    <x v="0"/>
    <n v="7535"/>
  </r>
  <r>
    <s v="c8d436"/>
    <n v="1"/>
    <n v="19"/>
    <s v="f"/>
    <s v="9a9653"/>
    <d v="1899-12-30T00:12:50"/>
    <n v="10"/>
    <n v="8.1000000000000014"/>
    <n v="7.1477492540617839E-3"/>
    <x v="1"/>
    <n v="1890"/>
  </r>
  <r>
    <s v="f084eb"/>
    <n v="2"/>
    <n v="19"/>
    <s v="f"/>
    <s v="9a9653"/>
    <d v="1899-12-30T00:12:50"/>
    <n v="36"/>
    <n v="58.320000000000007"/>
    <n v="5.1463794629244844E-2"/>
    <x v="1"/>
    <n v="1890"/>
  </r>
  <r>
    <s v="b9a74d"/>
    <n v="2"/>
    <n v="19"/>
    <s v="f"/>
    <s v="9a9653"/>
    <d v="1899-12-30T00:12:50"/>
    <n v="17"/>
    <n v="27.540000000000003"/>
    <n v="2.4302347463810062E-2"/>
    <x v="1"/>
    <n v="1890"/>
  </r>
  <r>
    <s v="2feb6b"/>
    <n v="2"/>
    <n v="19"/>
    <s v="f"/>
    <s v="9a9653"/>
    <d v="1899-12-30T00:12:50"/>
    <n v="29"/>
    <n v="46.980000000000004"/>
    <n v="4.1456945673558343E-2"/>
    <x v="1"/>
    <n v="1890"/>
  </r>
  <r>
    <s v="c4a632"/>
    <n v="5"/>
    <n v="14"/>
    <s v="f"/>
    <s v="1edc69"/>
    <d v="1899-12-30T00:32:44"/>
    <n v="13"/>
    <n v="55.9"/>
    <n v="4.9328294234821435E-2"/>
    <x v="0"/>
    <n v="1883.75"/>
  </r>
  <r>
    <s v="e83aa3"/>
    <n v="5"/>
    <n v="14"/>
    <s v="f"/>
    <s v="1edc69"/>
    <d v="1899-12-30T00:32:44"/>
    <n v="32"/>
    <n v="137.6"/>
    <n v="0.12142349350109892"/>
    <x v="0"/>
    <n v="1883.75"/>
  </r>
  <r>
    <s v="72f5d4"/>
    <n v="3"/>
    <n v="14"/>
    <s v="f"/>
    <s v="1edc69"/>
    <d v="1899-12-30T00:32:44"/>
    <n v="19"/>
    <n v="49.019999999999996"/>
    <n v="4.3257119559766487E-2"/>
    <x v="0"/>
    <n v="1883.75"/>
  </r>
  <r>
    <s v="9ec847"/>
    <n v="5"/>
    <n v="14"/>
    <s v="f"/>
    <s v="1edc69"/>
    <d v="1899-12-30T00:32:44"/>
    <n v="54"/>
    <n v="232.2"/>
    <n v="0.20490214528310441"/>
    <x v="0"/>
    <n v="1883.75"/>
  </r>
  <r>
    <s v="c8d436"/>
    <n v="3"/>
    <n v="14"/>
    <s v="f"/>
    <s v="1edc69"/>
    <d v="1899-12-30T00:32:44"/>
    <n v="10"/>
    <n v="25.8"/>
    <n v="2.276690503145605E-2"/>
    <x v="1"/>
    <n v="3780"/>
  </r>
  <r>
    <s v="b9a74d"/>
    <n v="4"/>
    <n v="14"/>
    <s v="f"/>
    <s v="1edc69"/>
    <d v="1899-12-30T00:32:44"/>
    <n v="17"/>
    <n v="58.48"/>
    <n v="5.1604984737967041E-2"/>
    <x v="1"/>
    <n v="3780"/>
  </r>
  <r>
    <s v="e83aa3"/>
    <n v="1"/>
    <n v="18"/>
    <s v="f"/>
    <s v="638a7d"/>
    <d v="1899-12-30T00:24:18"/>
    <n v="32"/>
    <n v="26.240000000000002"/>
    <n v="2.315517783044212E-2"/>
    <x v="0"/>
    <n v="1507"/>
  </r>
  <r>
    <s v="e31d39"/>
    <n v="2"/>
    <n v="18"/>
    <s v="f"/>
    <s v="638a7d"/>
    <d v="1899-12-30T00:24:18"/>
    <n v="10"/>
    <n v="16.400000000000002"/>
    <n v="1.4471986144026328E-2"/>
    <x v="0"/>
    <n v="1507"/>
  </r>
  <r>
    <s v="d5e9a6"/>
    <n v="4"/>
    <n v="18"/>
    <s v="f"/>
    <s v="638a7d"/>
    <d v="1899-12-30T00:24:18"/>
    <n v="23"/>
    <n v="75.440000000000012"/>
    <n v="6.6571136262521105E-2"/>
    <x v="0"/>
    <n v="1507"/>
  </r>
  <r>
    <s v="72f5d4"/>
    <n v="3"/>
    <n v="18"/>
    <s v="f"/>
    <s v="638a7d"/>
    <d v="1899-12-30T00:24:18"/>
    <n v="19"/>
    <n v="46.74"/>
    <n v="4.1245160510475033E-2"/>
    <x v="0"/>
    <n v="1507"/>
  </r>
  <r>
    <s v="9ec847"/>
    <n v="3"/>
    <n v="18"/>
    <s v="f"/>
    <s v="638a7d"/>
    <d v="1899-12-30T00:24:18"/>
    <n v="54"/>
    <n v="132.84"/>
    <n v="0.11722308776661325"/>
    <x v="0"/>
    <n v="1507"/>
  </r>
  <r>
    <s v="5d267b"/>
    <n v="2"/>
    <n v="18"/>
    <s v="f"/>
    <s v="638a7d"/>
    <d v="1899-12-30T00:24:18"/>
    <n v="40"/>
    <n v="65.600000000000009"/>
    <n v="5.7887944576105313E-2"/>
    <x v="1"/>
    <n v="1890"/>
  </r>
  <r>
    <s v="c8d436"/>
    <n v="2"/>
    <n v="18"/>
    <s v="f"/>
    <s v="638a7d"/>
    <d v="1899-12-30T00:24:18"/>
    <n v="10"/>
    <n v="16.400000000000002"/>
    <n v="1.4471986144026328E-2"/>
    <x v="1"/>
    <n v="1890"/>
  </r>
  <r>
    <s v="2a2353"/>
    <n v="3"/>
    <n v="18"/>
    <s v="f"/>
    <s v="638a7d"/>
    <d v="1899-12-30T00:24:18"/>
    <n v="57"/>
    <n v="140.22"/>
    <n v="0.12373548153142509"/>
    <x v="1"/>
    <n v="1890"/>
  </r>
  <r>
    <s v="b9a74d"/>
    <n v="3"/>
    <n v="18"/>
    <s v="f"/>
    <s v="638a7d"/>
    <d v="1899-12-30T00:24:18"/>
    <n v="17"/>
    <n v="41.82"/>
    <n v="3.690356466726713E-2"/>
    <x v="1"/>
    <n v="1890"/>
  </r>
  <r>
    <s v="c4a632"/>
    <n v="5"/>
    <n v="1"/>
    <s v="f"/>
    <s v="4bdb49"/>
    <d v="1899-12-30T00:33:15"/>
    <n v="13"/>
    <n v="64.349999999999994"/>
    <n v="5.6784896851713049E-2"/>
    <x v="0"/>
    <n v="3767.5"/>
  </r>
  <r>
    <s v="9ec847"/>
    <n v="2"/>
    <n v="1"/>
    <s v="f"/>
    <s v="4bdb49"/>
    <d v="1899-12-30T00:33:15"/>
    <n v="54"/>
    <n v="106.92"/>
    <n v="9.435029015361554E-2"/>
    <x v="0"/>
    <n v="3767.5"/>
  </r>
  <r>
    <s v="5d267b"/>
    <n v="2"/>
    <n v="1"/>
    <s v="f"/>
    <s v="4bdb49"/>
    <d v="1899-12-30T00:33:15"/>
    <n v="40"/>
    <n v="79.2"/>
    <n v="6.9889103817492998E-2"/>
    <x v="1"/>
    <n v="1512"/>
  </r>
  <r>
    <s v="c8d436"/>
    <n v="1"/>
    <n v="1"/>
    <s v="f"/>
    <s v="4bdb49"/>
    <d v="1899-12-30T00:33:15"/>
    <n v="10"/>
    <n v="9.9"/>
    <n v="8.7361379771866247E-3"/>
    <x v="1"/>
    <n v="1512"/>
  </r>
  <r>
    <s v="f084eb"/>
    <n v="5"/>
    <n v="1"/>
    <s v="f"/>
    <s v="4bdb49"/>
    <d v="1899-12-30T00:33:15"/>
    <n v="36"/>
    <n v="178.2"/>
    <n v="0.1572504835893592"/>
    <x v="1"/>
    <n v="1512"/>
  </r>
  <r>
    <s v="b9a74d"/>
    <n v="3"/>
    <n v="1"/>
    <s v="f"/>
    <s v="4bdb49"/>
    <d v="1899-12-30T00:33:15"/>
    <n v="17"/>
    <n v="50.49"/>
    <n v="4.4554303683651778E-2"/>
    <x v="1"/>
    <n v="1512"/>
  </r>
  <r>
    <s v="2feb6b"/>
    <n v="2"/>
    <n v="1"/>
    <s v="f"/>
    <s v="4bdb49"/>
    <d v="1899-12-30T00:33:15"/>
    <n v="29"/>
    <n v="57.42"/>
    <n v="5.0669600267682413E-2"/>
    <x v="1"/>
    <n v="1512"/>
  </r>
  <r>
    <s v="c4a632"/>
    <n v="2"/>
    <n v="13"/>
    <s v="t"/>
    <s v="8f4908"/>
    <d v="1899-12-30T00:30:36"/>
    <n v="13"/>
    <n v="22.62"/>
    <n v="1.9960751620602166E-2"/>
    <x v="0"/>
    <n v="1883.75"/>
  </r>
  <r>
    <s v="e83aa3"/>
    <n v="4"/>
    <n v="13"/>
    <s v="t"/>
    <s v="8f4908"/>
    <d v="1899-12-30T00:30:36"/>
    <n v="32"/>
    <n v="111.36"/>
    <n v="9.8268315670656817E-2"/>
    <x v="0"/>
    <n v="1883.75"/>
  </r>
  <r>
    <s v="d5e9a6"/>
    <n v="2"/>
    <n v="13"/>
    <s v="t"/>
    <s v="8f4908"/>
    <d v="1899-12-30T00:30:36"/>
    <n v="23"/>
    <n v="40.020000000000003"/>
    <n v="3.5315175944142296E-2"/>
    <x v="0"/>
    <n v="1883.75"/>
  </r>
  <r>
    <s v="72f5d4"/>
    <n v="3"/>
    <n v="13"/>
    <s v="t"/>
    <s v="8f4908"/>
    <d v="1899-12-30T00:30:36"/>
    <n v="19"/>
    <n v="49.589999999999996"/>
    <n v="4.3760109322089354E-2"/>
    <x v="0"/>
    <n v="1883.75"/>
  </r>
  <r>
    <s v="5d267b"/>
    <n v="4"/>
    <n v="13"/>
    <s v="t"/>
    <s v="8f4908"/>
    <d v="1899-12-30T00:30:36"/>
    <n v="40"/>
    <n v="139.19999999999999"/>
    <n v="0.12283539458832099"/>
    <x v="1"/>
    <n v="2520"/>
  </r>
  <r>
    <s v="f084eb"/>
    <n v="1"/>
    <n v="13"/>
    <s v="t"/>
    <s v="8f4908"/>
    <d v="1899-12-30T00:30:36"/>
    <n v="36"/>
    <n v="31.32"/>
    <n v="2.7637963782372228E-2"/>
    <x v="1"/>
    <n v="2520"/>
  </r>
  <r>
    <s v="b9a74d"/>
    <n v="5"/>
    <n v="13"/>
    <s v="t"/>
    <s v="8f4908"/>
    <d v="1899-12-30T00:30:36"/>
    <n v="17"/>
    <n v="73.95"/>
    <n v="6.5256303375045538E-2"/>
    <x v="1"/>
    <n v="2520"/>
  </r>
  <r>
    <s v="e31d39"/>
    <n v="2"/>
    <n v="20"/>
    <s v="t"/>
    <s v="3132fb"/>
    <d v="1899-12-30T00:59:35"/>
    <n v="10"/>
    <n v="16"/>
    <n v="1.4119010872220806E-2"/>
    <x v="0"/>
    <n v="3767.5"/>
  </r>
  <r>
    <s v="d5e9a6"/>
    <n v="1"/>
    <n v="20"/>
    <s v="t"/>
    <s v="3132fb"/>
    <d v="1899-12-30T00:59:35"/>
    <n v="23"/>
    <n v="18.400000000000002"/>
    <n v="1.6236862503053926E-2"/>
    <x v="0"/>
    <n v="3767.5"/>
  </r>
  <r>
    <s v="5d267b"/>
    <n v="4"/>
    <n v="20"/>
    <s v="t"/>
    <s v="3132fb"/>
    <d v="1899-12-30T00:59:35"/>
    <n v="40"/>
    <n v="128"/>
    <n v="0.11295208697776644"/>
    <x v="1"/>
    <n v="1890"/>
  </r>
  <r>
    <s v="2a2353"/>
    <n v="4"/>
    <n v="20"/>
    <s v="t"/>
    <s v="3132fb"/>
    <d v="1899-12-30T00:59:35"/>
    <n v="57"/>
    <n v="182.4"/>
    <n v="0.16095672394331717"/>
    <x v="1"/>
    <n v="1890"/>
  </r>
  <r>
    <s v="b9a74d"/>
    <n v="1"/>
    <n v="20"/>
    <s v="t"/>
    <s v="3132fb"/>
    <d v="1899-12-30T00:59:35"/>
    <n v="17"/>
    <n v="13.600000000000001"/>
    <n v="1.2001159241387685E-2"/>
    <x v="1"/>
    <n v="1890"/>
  </r>
  <r>
    <s v="2feb6b"/>
    <n v="5"/>
    <n v="20"/>
    <s v="t"/>
    <s v="3132fb"/>
    <d v="1899-12-30T00:59:35"/>
    <n v="29"/>
    <n v="116"/>
    <n v="0.10236282882360084"/>
    <x v="1"/>
    <n v="1890"/>
  </r>
  <r>
    <s v="c4a632"/>
    <n v="5"/>
    <n v="12"/>
    <s v="t"/>
    <s v="2cf0ed"/>
    <d v="1899-12-30T00:59:46"/>
    <n v="13"/>
    <n v="57.2"/>
    <n v="5.0475463868189387E-2"/>
    <x v="0"/>
    <n v="2511.6666666666665"/>
  </r>
  <r>
    <s v="e31d39"/>
    <n v="5"/>
    <n v="12"/>
    <s v="t"/>
    <s v="2cf0ed"/>
    <d v="1899-12-30T00:59:46"/>
    <n v="10"/>
    <n v="44"/>
    <n v="3.8827279898607216E-2"/>
    <x v="0"/>
    <n v="2511.6666666666665"/>
  </r>
  <r>
    <s v="d5e9a6"/>
    <n v="4"/>
    <n v="12"/>
    <s v="t"/>
    <s v="2cf0ed"/>
    <d v="1899-12-30T00:59:46"/>
    <n v="23"/>
    <n v="80.959999999999994"/>
    <n v="7.1442195013437265E-2"/>
    <x v="0"/>
    <n v="2511.6666666666665"/>
  </r>
  <r>
    <s v="2a2353"/>
    <n v="4"/>
    <n v="12"/>
    <s v="t"/>
    <s v="2cf0ed"/>
    <d v="1899-12-30T00:59:46"/>
    <n v="57"/>
    <n v="200.64000000000001"/>
    <n v="0.17705239633764891"/>
    <x v="1"/>
    <n v="2520"/>
  </r>
  <r>
    <s v="f084eb"/>
    <n v="2"/>
    <n v="12"/>
    <s v="t"/>
    <s v="2cf0ed"/>
    <d v="1899-12-30T00:59:46"/>
    <n v="36"/>
    <n v="63.36"/>
    <n v="5.5911283053994384E-2"/>
    <x v="1"/>
    <n v="2520"/>
  </r>
  <r>
    <s v="2feb6b"/>
    <n v="5"/>
    <n v="12"/>
    <s v="t"/>
    <s v="2cf0ed"/>
    <d v="1899-12-30T00:59:46"/>
    <n v="29"/>
    <n v="127.6"/>
    <n v="0.11259911170596093"/>
    <x v="1"/>
    <n v="2520"/>
  </r>
  <r>
    <s v="e31d39"/>
    <n v="5"/>
    <n v="16"/>
    <s v="t"/>
    <n v="8.9999999999999992E+37"/>
    <d v="1899-12-30T00:25:31"/>
    <n v="10"/>
    <n v="42"/>
    <n v="3.7062403539579611E-2"/>
    <x v="0"/>
    <n v="2511.6666666666665"/>
  </r>
  <r>
    <s v="d5e9a6"/>
    <n v="1"/>
    <n v="16"/>
    <s v="t"/>
    <n v="8.9999999999999992E+37"/>
    <d v="1899-12-30T00:25:31"/>
    <n v="23"/>
    <n v="19.32"/>
    <n v="1.7048705628206623E-2"/>
    <x v="0"/>
    <n v="2511.6666666666665"/>
  </r>
  <r>
    <s v="72f5d4"/>
    <n v="1"/>
    <n v="16"/>
    <s v="t"/>
    <n v="8.9999999999999992E+37"/>
    <d v="1899-12-30T00:25:31"/>
    <n v="19"/>
    <n v="15.959999999999999"/>
    <n v="1.4083713345040253E-2"/>
    <x v="0"/>
    <n v="2511.6666666666665"/>
  </r>
  <r>
    <s v="f084eb"/>
    <n v="3"/>
    <n v="16"/>
    <s v="t"/>
    <n v="8.9999999999999992E+37"/>
    <d v="1899-12-30T00:25:31"/>
    <n v="36"/>
    <n v="90.72"/>
    <n v="8.0054791645491966E-2"/>
    <x v="1"/>
    <n v="7560"/>
  </r>
  <r>
    <s v="d5e9a6"/>
    <n v="5"/>
    <n v="7"/>
    <s v="t"/>
    <s v="d1a249"/>
    <d v="1899-12-30T00:22:20"/>
    <n v="23"/>
    <n v="106.94999999999999"/>
    <n v="9.4376763299000938E-2"/>
    <x v="0"/>
    <n v="2511.6666666666665"/>
  </r>
  <r>
    <s v="72f5d4"/>
    <n v="4"/>
    <n v="7"/>
    <s v="t"/>
    <s v="d1a249"/>
    <d v="1899-12-30T00:22:20"/>
    <n v="19"/>
    <n v="70.679999999999993"/>
    <n v="6.2370730528035406E-2"/>
    <x v="0"/>
    <n v="2511.6666666666665"/>
  </r>
  <r>
    <s v="9ec847"/>
    <n v="5"/>
    <n v="7"/>
    <s v="t"/>
    <s v="d1a249"/>
    <d v="1899-12-30T00:22:20"/>
    <n v="54"/>
    <n v="251.1"/>
    <n v="0.22158022687591528"/>
    <x v="0"/>
    <n v="2511.6666666666665"/>
  </r>
  <r>
    <s v="2a2353"/>
    <n v="3"/>
    <n v="7"/>
    <s v="t"/>
    <s v="d1a249"/>
    <d v="1899-12-30T00:22:20"/>
    <n v="57"/>
    <n v="159.03"/>
    <n v="0.14033414368807967"/>
    <x v="1"/>
    <n v="3780"/>
  </r>
  <r>
    <s v="2feb6b"/>
    <n v="3"/>
    <n v="7"/>
    <s v="t"/>
    <s v="d1a249"/>
    <d v="1899-12-30T00:22:20"/>
    <n v="29"/>
    <n v="80.91"/>
    <n v="7.1398073104461585E-2"/>
    <x v="1"/>
    <n v="3780"/>
  </r>
  <r>
    <s v="c4a632"/>
    <n v="2"/>
    <n v="22"/>
    <s v="t"/>
    <s v="f77cc2"/>
    <d v="1899-12-30T00:29:28"/>
    <n v="13"/>
    <n v="20.28"/>
    <n v="1.7895846280539873E-2"/>
    <x v="0"/>
    <n v="1883.75"/>
  </r>
  <r>
    <s v="e83aa3"/>
    <n v="5"/>
    <n v="22"/>
    <s v="t"/>
    <s v="f77cc2"/>
    <d v="1899-12-30T00:29:28"/>
    <n v="32"/>
    <n v="124.80000000000001"/>
    <n v="0.11012828480332229"/>
    <x v="0"/>
    <n v="1883.75"/>
  </r>
  <r>
    <s v="d5e9a6"/>
    <n v="3"/>
    <n v="22"/>
    <s v="t"/>
    <s v="f77cc2"/>
    <d v="1899-12-30T00:29:28"/>
    <n v="23"/>
    <n v="53.82"/>
    <n v="4.7492822821432731E-2"/>
    <x v="0"/>
    <n v="1883.75"/>
  </r>
  <r>
    <s v="9ec847"/>
    <n v="3"/>
    <n v="22"/>
    <s v="t"/>
    <s v="f77cc2"/>
    <d v="1899-12-30T00:29:28"/>
    <n v="54"/>
    <n v="126.36"/>
    <n v="0.11150488836336381"/>
    <x v="0"/>
    <n v="1883.75"/>
  </r>
  <r>
    <s v="5d267b"/>
    <n v="3"/>
    <n v="22"/>
    <s v="t"/>
    <s v="f77cc2"/>
    <d v="1899-12-30T00:29:28"/>
    <n v="40"/>
    <n v="93.600000000000009"/>
    <n v="8.2596213602491725E-2"/>
    <x v="1"/>
    <n v="2520"/>
  </r>
  <r>
    <s v="c8d436"/>
    <n v="5"/>
    <n v="22"/>
    <s v="t"/>
    <s v="f77cc2"/>
    <d v="1899-12-30T00:29:28"/>
    <n v="10"/>
    <n v="39"/>
    <n v="3.4415089001038214E-2"/>
    <x v="1"/>
    <n v="2520"/>
  </r>
  <r>
    <s v="2a2353"/>
    <n v="5"/>
    <n v="22"/>
    <s v="t"/>
    <s v="f77cc2"/>
    <d v="1899-12-30T00:29:28"/>
    <n v="57"/>
    <n v="222.3"/>
    <n v="0.19616600730591785"/>
    <x v="1"/>
    <n v="2520"/>
  </r>
  <r>
    <s v="c4a632"/>
    <n v="2"/>
    <n v="9"/>
    <s v="t"/>
    <s v="1928b1"/>
    <d v="1899-12-30T00:47:13"/>
    <n v="13"/>
    <n v="23.66"/>
    <n v="2.0878487327296517E-2"/>
    <x v="0"/>
    <n v="1883.75"/>
  </r>
  <r>
    <s v="e31d39"/>
    <n v="1"/>
    <n v="9"/>
    <s v="t"/>
    <s v="1928b1"/>
    <d v="1899-12-30T00:47:13"/>
    <n v="10"/>
    <n v="9.1"/>
    <n v="8.0301874335755846E-3"/>
    <x v="0"/>
    <n v="1883.75"/>
  </r>
  <r>
    <s v="d5e9a6"/>
    <n v="1"/>
    <n v="9"/>
    <s v="t"/>
    <s v="1928b1"/>
    <d v="1899-12-30T00:47:13"/>
    <n v="23"/>
    <n v="20.93"/>
    <n v="1.8469431097223842E-2"/>
    <x v="0"/>
    <n v="1883.75"/>
  </r>
  <r>
    <s v="9ec847"/>
    <n v="1"/>
    <n v="9"/>
    <s v="t"/>
    <s v="1928b1"/>
    <d v="1899-12-30T00:47:13"/>
    <n v="54"/>
    <n v="49.14"/>
    <n v="4.3363012141308152E-2"/>
    <x v="0"/>
    <n v="1883.75"/>
  </r>
  <r>
    <s v="5d267b"/>
    <n v="3"/>
    <n v="9"/>
    <s v="t"/>
    <s v="1928b1"/>
    <d v="1899-12-30T00:47:13"/>
    <n v="40"/>
    <n v="109.2"/>
    <n v="9.6362249202907008E-2"/>
    <x v="1"/>
    <n v="1890"/>
  </r>
  <r>
    <s v="2a2353"/>
    <n v="4"/>
    <n v="9"/>
    <s v="t"/>
    <s v="1928b1"/>
    <d v="1899-12-30T00:47:13"/>
    <n v="57"/>
    <n v="207.48000000000002"/>
    <n v="0.18308827348552331"/>
    <x v="1"/>
    <n v="1890"/>
  </r>
  <r>
    <s v="b9a74d"/>
    <n v="1"/>
    <n v="9"/>
    <s v="t"/>
    <s v="1928b1"/>
    <d v="1899-12-30T00:47:13"/>
    <n v="17"/>
    <n v="15.47"/>
    <n v="1.3651318637078493E-2"/>
    <x v="1"/>
    <n v="1890"/>
  </r>
  <r>
    <s v="2feb6b"/>
    <n v="5"/>
    <n v="9"/>
    <s v="t"/>
    <s v="1928b1"/>
    <d v="1899-12-30T00:47:13"/>
    <n v="29"/>
    <n v="131.95000000000002"/>
    <n v="0.11643771778684597"/>
    <x v="1"/>
    <n v="1890"/>
  </r>
  <r>
    <s v="e83aa3"/>
    <n v="1"/>
    <n v="5"/>
    <s v="t"/>
    <s v="c228e3"/>
    <d v="1899-12-30T00:35:30"/>
    <n v="32"/>
    <n v="30.4"/>
    <n v="2.6826120657219531E-2"/>
    <x v="0"/>
    <n v="2511.6666666666665"/>
  </r>
  <r>
    <s v="d5e9a6"/>
    <n v="3"/>
    <n v="5"/>
    <s v="t"/>
    <s v="c228e3"/>
    <d v="1899-12-30T00:35:30"/>
    <n v="23"/>
    <n v="65.55"/>
    <n v="5.7843822667129612E-2"/>
    <x v="0"/>
    <n v="2511.6666666666665"/>
  </r>
  <r>
    <s v="72f5d4"/>
    <n v="3"/>
    <n v="5"/>
    <s v="t"/>
    <s v="c228e3"/>
    <d v="1899-12-30T00:35:30"/>
    <n v="19"/>
    <n v="54.15"/>
    <n v="4.7784027420672288E-2"/>
    <x v="0"/>
    <n v="2511.6666666666665"/>
  </r>
  <r>
    <s v="2a2353"/>
    <n v="4"/>
    <n v="5"/>
    <s v="t"/>
    <s v="c228e3"/>
    <d v="1899-12-30T00:35:30"/>
    <n v="57"/>
    <n v="216.6"/>
    <n v="0.19113610968268915"/>
    <x v="1"/>
    <n v="7560"/>
  </r>
  <r>
    <s v="e31d39"/>
    <n v="2"/>
    <n v="23"/>
    <s v="t"/>
    <s v="870d3b"/>
    <d v="1899-12-30T00:29:25"/>
    <n v="10"/>
    <n v="15.4"/>
    <n v="1.3589547964512526E-2"/>
    <x v="0"/>
    <n v="3767.5"/>
  </r>
  <r>
    <s v="9ec847"/>
    <n v="1"/>
    <n v="23"/>
    <s v="t"/>
    <s v="870d3b"/>
    <d v="1899-12-30T00:29:25"/>
    <n v="54"/>
    <n v="41.58"/>
    <n v="3.6691779504183814E-2"/>
    <x v="0"/>
    <n v="3767.5"/>
  </r>
  <r>
    <s v="c8d436"/>
    <n v="4"/>
    <n v="23"/>
    <s v="t"/>
    <s v="870d3b"/>
    <d v="1899-12-30T00:29:25"/>
    <n v="10"/>
    <n v="30.8"/>
    <n v="2.7179095929025052E-2"/>
    <x v="1"/>
    <n v="3780"/>
  </r>
  <r>
    <s v="2a2353"/>
    <n v="3"/>
    <n v="23"/>
    <s v="t"/>
    <s v="870d3b"/>
    <d v="1899-12-30T00:29:25"/>
    <n v="57"/>
    <n v="131.67000000000002"/>
    <n v="0.1161906350965821"/>
    <x v="1"/>
    <n v="3780"/>
  </r>
  <r>
    <s v="c4a632"/>
    <n v="3"/>
    <n v="22"/>
    <s v="t"/>
    <s v="46f796"/>
    <d v="1899-12-30T00:30:37"/>
    <n v="13"/>
    <n v="30.42"/>
    <n v="2.6843769420809807E-2"/>
    <x v="0"/>
    <n v="7535"/>
  </r>
  <r>
    <s v="2a2353"/>
    <n v="2"/>
    <n v="22"/>
    <s v="t"/>
    <s v="46f796"/>
    <d v="1899-12-30T00:30:37"/>
    <n v="57"/>
    <n v="88.92"/>
    <n v="7.8466402922367132E-2"/>
    <x v="1"/>
    <n v="3780"/>
  </r>
  <r>
    <s v="b9a74d"/>
    <n v="4"/>
    <n v="22"/>
    <s v="t"/>
    <s v="46f796"/>
    <d v="1899-12-30T00:30:37"/>
    <n v="17"/>
    <n v="53.04"/>
    <n v="4.6804521041411966E-2"/>
    <x v="1"/>
    <n v="3780"/>
  </r>
  <r>
    <s v="d5e9a6"/>
    <n v="5"/>
    <n v="15"/>
    <s v="t"/>
    <s v="24986f"/>
    <d v="1899-12-30T00:30:35"/>
    <n v="23"/>
    <n v="97.75"/>
    <n v="8.625833204747399E-2"/>
    <x v="0"/>
    <n v="3767.5"/>
  </r>
  <r>
    <s v="72f5d4"/>
    <n v="3"/>
    <n v="15"/>
    <s v="t"/>
    <s v="24986f"/>
    <d v="1899-12-30T00:30:35"/>
    <n v="19"/>
    <n v="48.449999999999996"/>
    <n v="4.2754129797443627E-2"/>
    <x v="0"/>
    <n v="3767.5"/>
  </r>
  <r>
    <s v="5d267b"/>
    <n v="3"/>
    <n v="15"/>
    <s v="t"/>
    <s v="24986f"/>
    <d v="1899-12-30T00:30:35"/>
    <n v="40"/>
    <n v="102"/>
    <n v="9.0008694310407644E-2"/>
    <x v="1"/>
    <n v="1890"/>
  </r>
  <r>
    <s v="2a2353"/>
    <n v="4"/>
    <n v="15"/>
    <s v="t"/>
    <s v="24986f"/>
    <d v="1899-12-30T00:30:35"/>
    <n v="57"/>
    <n v="193.79999999999998"/>
    <n v="0.17101651918977451"/>
    <x v="1"/>
    <n v="1890"/>
  </r>
  <r>
    <s v="f084eb"/>
    <n v="1"/>
    <n v="15"/>
    <s v="t"/>
    <s v="24986f"/>
    <d v="1899-12-30T00:30:35"/>
    <n v="36"/>
    <n v="30.599999999999998"/>
    <n v="2.7002608293122291E-2"/>
    <x v="1"/>
    <n v="1890"/>
  </r>
  <r>
    <s v="b9a74d"/>
    <n v="3"/>
    <n v="15"/>
    <s v="t"/>
    <s v="24986f"/>
    <d v="1899-12-30T00:30:35"/>
    <n v="17"/>
    <n v="43.35"/>
    <n v="3.825369508192325E-2"/>
    <x v="1"/>
    <n v="1890"/>
  </r>
  <r>
    <s v="e83aa3"/>
    <n v="4"/>
    <n v="2"/>
    <s v="t"/>
    <s v="90e5ad"/>
    <d v="1899-12-30T00:10:04"/>
    <n v="32"/>
    <n v="125.44"/>
    <n v="0.11069304523821112"/>
    <x v="0"/>
    <n v="2511.6666666666665"/>
  </r>
  <r>
    <s v="e31d39"/>
    <n v="4"/>
    <n v="2"/>
    <s v="t"/>
    <s v="90e5ad"/>
    <d v="1899-12-30T00:10:04"/>
    <n v="10"/>
    <n v="39.200000000000003"/>
    <n v="3.4591576636940978E-2"/>
    <x v="0"/>
    <n v="2511.6666666666665"/>
  </r>
  <r>
    <s v="9ec847"/>
    <n v="3"/>
    <n v="2"/>
    <s v="t"/>
    <s v="90e5ad"/>
    <d v="1899-12-30T00:10:04"/>
    <n v="54"/>
    <n v="158.76"/>
    <n v="0.14009588537961093"/>
    <x v="0"/>
    <n v="2511.6666666666665"/>
  </r>
  <r>
    <s v="2a2353"/>
    <n v="2"/>
    <n v="2"/>
    <s v="t"/>
    <s v="90e5ad"/>
    <d v="1899-12-30T00:10:04"/>
    <n v="57"/>
    <n v="111.72"/>
    <n v="9.8585993415281778E-2"/>
    <x v="1"/>
    <n v="3780"/>
  </r>
  <r>
    <s v="b9a74d"/>
    <n v="1"/>
    <n v="2"/>
    <s v="t"/>
    <s v="90e5ad"/>
    <d v="1899-12-30T00:10:04"/>
    <n v="17"/>
    <n v="16.66"/>
    <n v="1.4701420070699913E-2"/>
    <x v="1"/>
    <n v="3780"/>
  </r>
  <r>
    <s v="c4a632"/>
    <n v="3"/>
    <n v="10"/>
    <s v="t"/>
    <s v="31f568"/>
    <d v="1899-12-30T00:48:43"/>
    <n v="13"/>
    <n v="35.1"/>
    <n v="3.0973580100934393E-2"/>
    <x v="0"/>
    <n v="2511.6666666666665"/>
  </r>
  <r>
    <s v="e31d39"/>
    <n v="2"/>
    <n v="10"/>
    <s v="t"/>
    <s v="31f568"/>
    <d v="1899-12-30T00:48:43"/>
    <n v="10"/>
    <n v="18"/>
    <n v="1.5883887231248409E-2"/>
    <x v="0"/>
    <n v="2511.6666666666665"/>
  </r>
  <r>
    <s v="72f5d4"/>
    <n v="4"/>
    <n v="10"/>
    <s v="t"/>
    <s v="31f568"/>
    <d v="1899-12-30T00:48:43"/>
    <n v="19"/>
    <n v="68.400000000000006"/>
    <n v="6.0358771478743946E-2"/>
    <x v="0"/>
    <n v="2511.6666666666665"/>
  </r>
  <r>
    <s v="2feb6b"/>
    <n v="4"/>
    <n v="10"/>
    <s v="t"/>
    <s v="31f568"/>
    <d v="1899-12-30T00:48:43"/>
    <n v="29"/>
    <n v="104.4"/>
    <n v="9.2126545941240756E-2"/>
    <x v="1"/>
    <n v="7560"/>
  </r>
  <r>
    <s v="e83aa3"/>
    <n v="1"/>
    <n v="15"/>
    <s v="t"/>
    <s v="fb6b00"/>
    <d v="1899-12-30T00:17:17"/>
    <n v="32"/>
    <n v="27.2"/>
    <n v="2.4002318482775366E-2"/>
    <x v="0"/>
    <n v="1883.75"/>
  </r>
  <r>
    <s v="e31d39"/>
    <n v="4"/>
    <n v="15"/>
    <s v="t"/>
    <s v="fb6b00"/>
    <d v="1899-12-30T00:17:17"/>
    <n v="10"/>
    <n v="34"/>
    <n v="3.0002898103469212E-2"/>
    <x v="0"/>
    <n v="1883.75"/>
  </r>
  <r>
    <s v="72f5d4"/>
    <n v="3"/>
    <n v="15"/>
    <s v="t"/>
    <s v="fb6b00"/>
    <d v="1899-12-30T00:17:17"/>
    <n v="19"/>
    <n v="48.449999999999996"/>
    <n v="4.2754129797443627E-2"/>
    <x v="0"/>
    <n v="1883.75"/>
  </r>
  <r>
    <s v="9ec847"/>
    <n v="1"/>
    <n v="15"/>
    <s v="t"/>
    <s v="fb6b00"/>
    <d v="1899-12-30T00:17:17"/>
    <n v="54"/>
    <n v="45.9"/>
    <n v="4.0503912439683439E-2"/>
    <x v="0"/>
    <n v="1883.75"/>
  </r>
  <r>
    <s v="5d267b"/>
    <n v="5"/>
    <n v="15"/>
    <s v="t"/>
    <s v="fb6b00"/>
    <d v="1899-12-30T00:17:17"/>
    <n v="40"/>
    <n v="170"/>
    <n v="0.15001449051734606"/>
    <x v="1"/>
    <n v="1890"/>
  </r>
  <r>
    <s v="2a2353"/>
    <n v="5"/>
    <n v="15"/>
    <s v="t"/>
    <s v="fb6b00"/>
    <d v="1899-12-30T00:17:17"/>
    <n v="57"/>
    <n v="242.25"/>
    <n v="0.21377064898721815"/>
    <x v="1"/>
    <n v="1890"/>
  </r>
  <r>
    <s v="f084eb"/>
    <n v="4"/>
    <n v="15"/>
    <s v="t"/>
    <s v="fb6b00"/>
    <d v="1899-12-30T00:17:17"/>
    <n v="36"/>
    <n v="122.39999999999999"/>
    <n v="0.10801043317248916"/>
    <x v="1"/>
    <n v="1890"/>
  </r>
  <r>
    <s v="2feb6b"/>
    <n v="5"/>
    <n v="15"/>
    <s v="t"/>
    <s v="fb6b00"/>
    <d v="1899-12-30T00:17:17"/>
    <n v="29"/>
    <n v="123.25"/>
    <n v="0.10876050562507589"/>
    <x v="1"/>
    <n v="1890"/>
  </r>
  <r>
    <s v="c4a632"/>
    <n v="2"/>
    <n v="18"/>
    <s v="t"/>
    <s v="cf21fe"/>
    <d v="1899-12-30T00:32:03"/>
    <n v="13"/>
    <n v="21.32"/>
    <n v="1.8813581987234224E-2"/>
    <x v="0"/>
    <n v="7535"/>
  </r>
  <r>
    <s v="5d267b"/>
    <n v="4"/>
    <n v="18"/>
    <s v="t"/>
    <s v="cf21fe"/>
    <d v="1899-12-30T00:32:03"/>
    <n v="40"/>
    <n v="131.20000000000002"/>
    <n v="0.11577588915221063"/>
    <x v="1"/>
    <n v="2520"/>
  </r>
  <r>
    <s v="c8d436"/>
    <n v="4"/>
    <n v="18"/>
    <s v="t"/>
    <s v="cf21fe"/>
    <d v="1899-12-30T00:32:03"/>
    <n v="10"/>
    <n v="32.800000000000004"/>
    <n v="2.8943972288052656E-2"/>
    <x v="1"/>
    <n v="2520"/>
  </r>
  <r>
    <s v="2feb6b"/>
    <n v="2"/>
    <n v="18"/>
    <s v="t"/>
    <s v="cf21fe"/>
    <d v="1899-12-30T00:32:03"/>
    <n v="29"/>
    <n v="47.56"/>
    <n v="4.1968759817676352E-2"/>
    <x v="1"/>
    <n v="2520"/>
  </r>
  <r>
    <s v="e31d39"/>
    <n v="1"/>
    <n v="6"/>
    <s v="t"/>
    <s v="a4586a"/>
    <d v="1899-12-30T00:42:10"/>
    <n v="10"/>
    <n v="9.3999999999999986"/>
    <n v="8.2949188874297218E-3"/>
    <x v="0"/>
    <n v="3767.5"/>
  </r>
  <r>
    <s v="d5e9a6"/>
    <n v="3"/>
    <n v="6"/>
    <s v="t"/>
    <s v="a4586a"/>
    <d v="1899-12-30T00:42:10"/>
    <n v="23"/>
    <n v="64.86"/>
    <n v="5.7234940323265086E-2"/>
    <x v="0"/>
    <n v="3767.5"/>
  </r>
  <r>
    <s v="c8d436"/>
    <n v="2"/>
    <n v="6"/>
    <s v="t"/>
    <s v="a4586a"/>
    <d v="1899-12-30T00:42:10"/>
    <n v="10"/>
    <n v="18.799999999999997"/>
    <n v="1.6589837774859444E-2"/>
    <x v="1"/>
    <n v="1512"/>
  </r>
  <r>
    <s v="2a2353"/>
    <n v="5"/>
    <n v="6"/>
    <s v="t"/>
    <s v="a4586a"/>
    <d v="1899-12-30T00:42:10"/>
    <n v="57"/>
    <n v="267.89999999999998"/>
    <n v="0.23640518829174709"/>
    <x v="1"/>
    <n v="1512"/>
  </r>
  <r>
    <s v="f084eb"/>
    <n v="3"/>
    <n v="6"/>
    <s v="t"/>
    <s v="a4586a"/>
    <d v="1899-12-30T00:42:10"/>
    <n v="36"/>
    <n v="101.52"/>
    <n v="8.9585123984241011E-2"/>
    <x v="1"/>
    <n v="1512"/>
  </r>
  <r>
    <s v="b9a74d"/>
    <n v="1"/>
    <n v="6"/>
    <s v="t"/>
    <s v="a4586a"/>
    <d v="1899-12-30T00:42:10"/>
    <n v="17"/>
    <n v="15.979999999999999"/>
    <n v="1.4101362108630529E-2"/>
    <x v="1"/>
    <n v="1512"/>
  </r>
  <r>
    <s v="2feb6b"/>
    <n v="2"/>
    <n v="6"/>
    <s v="t"/>
    <s v="a4586a"/>
    <d v="1899-12-30T00:42:10"/>
    <n v="29"/>
    <n v="54.519999999999996"/>
    <n v="4.8110529547092391E-2"/>
    <x v="1"/>
    <n v="1512"/>
  </r>
  <r>
    <s v="c4a632"/>
    <n v="4"/>
    <n v="16"/>
    <s v="f"/>
    <s v="dfec5f"/>
    <d v="1899-12-30T00:30:42"/>
    <n v="13"/>
    <n v="43.68"/>
    <n v="3.8544899681162793E-2"/>
    <x v="0"/>
    <n v="1507"/>
  </r>
  <r>
    <s v="e83aa3"/>
    <n v="4"/>
    <n v="16"/>
    <s v="f"/>
    <s v="dfec5f"/>
    <d v="1899-12-30T00:30:42"/>
    <n v="32"/>
    <n v="107.52"/>
    <n v="9.4879753061323818E-2"/>
    <x v="0"/>
    <n v="1507"/>
  </r>
  <r>
    <s v="e31d39"/>
    <n v="4"/>
    <n v="16"/>
    <s v="f"/>
    <s v="dfec5f"/>
    <d v="1899-12-30T00:30:42"/>
    <n v="10"/>
    <n v="33.6"/>
    <n v="2.9649922831663691E-2"/>
    <x v="0"/>
    <n v="1507"/>
  </r>
  <r>
    <s v="72f5d4"/>
    <n v="4"/>
    <n v="16"/>
    <s v="f"/>
    <s v="dfec5f"/>
    <d v="1899-12-30T00:30:42"/>
    <n v="19"/>
    <n v="63.839999999999996"/>
    <n v="5.6334853380161011E-2"/>
    <x v="0"/>
    <n v="1507"/>
  </r>
  <r>
    <s v="9ec847"/>
    <n v="3"/>
    <n v="16"/>
    <s v="f"/>
    <s v="dfec5f"/>
    <d v="1899-12-30T00:30:42"/>
    <n v="54"/>
    <n v="136.07999999999998"/>
    <n v="0.12008218746823793"/>
    <x v="0"/>
    <n v="1507"/>
  </r>
  <r>
    <s v="5d267b"/>
    <n v="1"/>
    <n v="16"/>
    <s v="f"/>
    <s v="dfec5f"/>
    <d v="1899-12-30T00:30:42"/>
    <n v="40"/>
    <n v="33.6"/>
    <n v="2.9649922831663691E-2"/>
    <x v="1"/>
    <n v="1512"/>
  </r>
  <r>
    <s v="c8d436"/>
    <n v="2"/>
    <n v="16"/>
    <s v="f"/>
    <s v="dfec5f"/>
    <d v="1899-12-30T00:30:42"/>
    <n v="10"/>
    <n v="16.8"/>
    <n v="1.4824961415831846E-2"/>
    <x v="1"/>
    <n v="1512"/>
  </r>
  <r>
    <s v="2a2353"/>
    <n v="4"/>
    <n v="16"/>
    <s v="f"/>
    <s v="dfec5f"/>
    <d v="1899-12-30T00:30:42"/>
    <n v="57"/>
    <n v="191.51999999999998"/>
    <n v="0.16900456014048304"/>
    <x v="1"/>
    <n v="1512"/>
  </r>
  <r>
    <s v="f084eb"/>
    <n v="5"/>
    <n v="16"/>
    <s v="f"/>
    <s v="dfec5f"/>
    <d v="1899-12-30T00:30:42"/>
    <n v="36"/>
    <n v="151.19999999999999"/>
    <n v="0.1334246527424866"/>
    <x v="1"/>
    <n v="1512"/>
  </r>
  <r>
    <s v="b9a74d"/>
    <n v="1"/>
    <n v="16"/>
    <s v="f"/>
    <s v="dfec5f"/>
    <d v="1899-12-30T00:30:42"/>
    <n v="17"/>
    <n v="14.28"/>
    <n v="1.2601217203457069E-2"/>
    <x v="1"/>
    <n v="1512"/>
  </r>
  <r>
    <s v="c4a632"/>
    <n v="1"/>
    <n v="18"/>
    <s v="t"/>
    <s v="7c7e2d"/>
    <d v="1899-12-30T00:00:01"/>
    <n v="13"/>
    <n v="10.66"/>
    <n v="9.4067909936171121E-3"/>
    <x v="0"/>
    <n v="1507"/>
  </r>
  <r>
    <s v="e83aa3"/>
    <n v="1"/>
    <n v="18"/>
    <s v="t"/>
    <s v="7c7e2d"/>
    <d v="1899-12-30T00:00:01"/>
    <n v="32"/>
    <n v="26.240000000000002"/>
    <n v="2.315517783044212E-2"/>
    <x v="0"/>
    <n v="1507"/>
  </r>
  <r>
    <s v="e31d39"/>
    <n v="5"/>
    <n v="18"/>
    <s v="t"/>
    <s v="7c7e2d"/>
    <d v="1899-12-30T00:00:01"/>
    <n v="10"/>
    <n v="41"/>
    <n v="3.6179965360065812E-2"/>
    <x v="0"/>
    <n v="1507"/>
  </r>
  <r>
    <s v="72f5d4"/>
    <n v="5"/>
    <n v="18"/>
    <s v="t"/>
    <s v="7c7e2d"/>
    <d v="1899-12-30T00:00:01"/>
    <n v="19"/>
    <n v="77.900000000000006"/>
    <n v="6.8741934184125053E-2"/>
    <x v="0"/>
    <n v="1507"/>
  </r>
  <r>
    <s v="9ec847"/>
    <n v="1"/>
    <n v="18"/>
    <s v="t"/>
    <s v="7c7e2d"/>
    <d v="1899-12-30T00:00:01"/>
    <n v="54"/>
    <n v="44.28"/>
    <n v="3.9074362588871085E-2"/>
    <x v="0"/>
    <n v="1507"/>
  </r>
  <r>
    <s v="c8d436"/>
    <n v="1"/>
    <n v="18"/>
    <s v="t"/>
    <s v="7c7e2d"/>
    <d v="1899-12-30T00:00:01"/>
    <n v="10"/>
    <n v="8.2000000000000011"/>
    <n v="7.2359930720131641E-3"/>
    <x v="1"/>
    <n v="1890"/>
  </r>
  <r>
    <s v="2a2353"/>
    <n v="5"/>
    <n v="18"/>
    <s v="t"/>
    <s v="7c7e2d"/>
    <d v="1899-12-30T00:00:01"/>
    <n v="57"/>
    <n v="233.70000000000002"/>
    <n v="0.20622580255237516"/>
    <x v="1"/>
    <n v="1890"/>
  </r>
  <r>
    <s v="f084eb"/>
    <n v="2"/>
    <n v="18"/>
    <s v="t"/>
    <s v="7c7e2d"/>
    <d v="1899-12-30T00:00:01"/>
    <n v="36"/>
    <n v="59.040000000000006"/>
    <n v="5.209915011849478E-2"/>
    <x v="1"/>
    <n v="1890"/>
  </r>
  <r>
    <s v="b9a74d"/>
    <n v="5"/>
    <n v="18"/>
    <s v="t"/>
    <s v="7c7e2d"/>
    <d v="1899-12-30T00:00:01"/>
    <n v="17"/>
    <n v="69.7"/>
    <n v="6.1505941112111884E-2"/>
    <x v="1"/>
    <n v="1890"/>
  </r>
  <r>
    <s v="e83aa3"/>
    <n v="3"/>
    <n v="0"/>
    <s v="t"/>
    <s v="b7106e"/>
    <d v="1899-12-30T00:50:12"/>
    <n v="32"/>
    <n v="96"/>
    <n v="8.4714065233324837E-2"/>
    <x v="0"/>
    <n v="3767.5"/>
  </r>
  <r>
    <s v="9ec847"/>
    <n v="2"/>
    <n v="0"/>
    <s v="t"/>
    <s v="b7106e"/>
    <d v="1899-12-30T00:50:12"/>
    <n v="54"/>
    <n v="108"/>
    <n v="9.5303323387490438E-2"/>
    <x v="0"/>
    <n v="3767.5"/>
  </r>
  <r>
    <s v="c8d436"/>
    <n v="1"/>
    <n v="0"/>
    <s v="t"/>
    <s v="b7106e"/>
    <d v="1899-12-30T00:50:12"/>
    <n v="10"/>
    <n v="10"/>
    <n v="8.8243817951380032E-3"/>
    <x v="1"/>
    <n v="2520"/>
  </r>
  <r>
    <s v="2a2353"/>
    <n v="3"/>
    <n v="0"/>
    <s v="t"/>
    <s v="b7106e"/>
    <d v="1899-12-30T00:50:12"/>
    <n v="57"/>
    <n v="171"/>
    <n v="0.15089692869685986"/>
    <x v="1"/>
    <n v="2520"/>
  </r>
  <r>
    <s v="b9a74d"/>
    <n v="4"/>
    <n v="0"/>
    <s v="t"/>
    <s v="b7106e"/>
    <d v="1899-12-30T00:50:12"/>
    <n v="17"/>
    <n v="68"/>
    <n v="6.0005796206938425E-2"/>
    <x v="1"/>
    <n v="2520"/>
  </r>
  <r>
    <s v="9ec847"/>
    <n v="3"/>
    <n v="6"/>
    <s v="t"/>
    <s v="9ae921"/>
    <d v="1899-12-30T00:08:09"/>
    <n v="54"/>
    <n v="152.28"/>
    <n v="0.13437768597636152"/>
    <x v="0"/>
    <n v="7535"/>
  </r>
  <r>
    <s v="5d267b"/>
    <n v="2"/>
    <n v="6"/>
    <s v="t"/>
    <s v="9ae921"/>
    <d v="1899-12-30T00:08:09"/>
    <n v="40"/>
    <n v="75.199999999999989"/>
    <n v="6.6359351099437774E-2"/>
    <x v="1"/>
    <n v="1890"/>
  </r>
  <r>
    <s v="2a2353"/>
    <n v="2"/>
    <n v="6"/>
    <s v="t"/>
    <s v="9ae921"/>
    <d v="1899-12-30T00:08:09"/>
    <n v="57"/>
    <n v="107.16"/>
    <n v="9.4562075316698843E-2"/>
    <x v="1"/>
    <n v="1890"/>
  </r>
  <r>
    <s v="f084eb"/>
    <n v="2"/>
    <n v="6"/>
    <s v="t"/>
    <s v="9ae921"/>
    <d v="1899-12-30T00:08:09"/>
    <n v="36"/>
    <n v="67.679999999999993"/>
    <n v="5.9723415989494003E-2"/>
    <x v="1"/>
    <n v="1890"/>
  </r>
  <r>
    <s v="b9a74d"/>
    <n v="4"/>
    <n v="6"/>
    <s v="t"/>
    <s v="9ae921"/>
    <d v="1899-12-30T00:08:09"/>
    <n v="17"/>
    <n v="63.919999999999995"/>
    <n v="5.6405448434522117E-2"/>
    <x v="1"/>
    <n v="1890"/>
  </r>
  <r>
    <s v="e83aa3"/>
    <n v="4"/>
    <n v="1"/>
    <s v="t"/>
    <s v="023ace"/>
    <d v="1899-12-30T00:51:16"/>
    <n v="32"/>
    <n v="126.72"/>
    <n v="0.11182256610798877"/>
    <x v="0"/>
    <n v="2511.6666666666665"/>
  </r>
  <r>
    <s v="d5e9a6"/>
    <n v="5"/>
    <n v="1"/>
    <s v="t"/>
    <s v="023ace"/>
    <d v="1899-12-30T00:51:16"/>
    <n v="23"/>
    <n v="113.85"/>
    <n v="0.10046558673764616"/>
    <x v="0"/>
    <n v="2511.6666666666665"/>
  </r>
  <r>
    <s v="9ec847"/>
    <n v="2"/>
    <n v="1"/>
    <s v="t"/>
    <s v="023ace"/>
    <d v="1899-12-30T00:51:16"/>
    <n v="54"/>
    <n v="106.92"/>
    <n v="9.435029015361554E-2"/>
    <x v="0"/>
    <n v="2511.6666666666665"/>
  </r>
  <r>
    <s v="c8d436"/>
    <n v="3"/>
    <n v="1"/>
    <s v="t"/>
    <s v="023ace"/>
    <d v="1899-12-30T00:51:16"/>
    <n v="10"/>
    <n v="29.7"/>
    <n v="2.6208413931559871E-2"/>
    <x v="1"/>
    <n v="3780"/>
  </r>
  <r>
    <s v="b9a74d"/>
    <n v="2"/>
    <n v="1"/>
    <s v="t"/>
    <s v="023ace"/>
    <d v="1899-12-30T00:51:16"/>
    <n v="17"/>
    <n v="33.659999999999997"/>
    <n v="2.9702869122434517E-2"/>
    <x v="1"/>
    <n v="3780"/>
  </r>
  <r>
    <s v="d5e9a6"/>
    <n v="4"/>
    <n v="22"/>
    <s v="t"/>
    <s v="d7b455"/>
    <d v="1899-12-30T00:20:30"/>
    <n v="23"/>
    <n v="71.760000000000005"/>
    <n v="6.3323763761910318E-2"/>
    <x v="0"/>
    <n v="3767.5"/>
  </r>
  <r>
    <s v="72f5d4"/>
    <n v="4"/>
    <n v="22"/>
    <s v="t"/>
    <s v="d7b455"/>
    <d v="1899-12-30T00:20:30"/>
    <n v="19"/>
    <n v="59.28"/>
    <n v="5.231093528157809E-2"/>
    <x v="0"/>
    <n v="3767.5"/>
  </r>
  <r>
    <s v="5d267b"/>
    <n v="5"/>
    <n v="22"/>
    <s v="t"/>
    <s v="d7b455"/>
    <d v="1899-12-30T00:20:30"/>
    <n v="40"/>
    <n v="156"/>
    <n v="0.13766035600415286"/>
    <x v="1"/>
    <n v="2520"/>
  </r>
  <r>
    <s v="2a2353"/>
    <n v="3"/>
    <n v="22"/>
    <s v="t"/>
    <s v="d7b455"/>
    <d v="1899-12-30T00:20:30"/>
    <n v="57"/>
    <n v="133.38"/>
    <n v="0.11769960438355069"/>
    <x v="1"/>
    <n v="2520"/>
  </r>
  <r>
    <s v="f084eb"/>
    <n v="5"/>
    <n v="22"/>
    <s v="t"/>
    <s v="d7b455"/>
    <d v="1899-12-30T00:20:30"/>
    <n v="36"/>
    <n v="140.4"/>
    <n v="0.12389432040373757"/>
    <x v="1"/>
    <n v="2520"/>
  </r>
  <r>
    <s v="c4a632"/>
    <n v="2"/>
    <n v="4"/>
    <s v="f"/>
    <s v="f16705"/>
    <d v="1899-12-30T00:06:26"/>
    <n v="13"/>
    <n v="24.96"/>
    <n v="2.2025656960664459E-2"/>
    <x v="0"/>
    <n v="1507"/>
  </r>
  <r>
    <s v="e31d39"/>
    <n v="4"/>
    <n v="4"/>
    <s v="f"/>
    <s v="f16705"/>
    <d v="1899-12-30T00:06:26"/>
    <n v="10"/>
    <n v="38.4"/>
    <n v="3.3885626093329929E-2"/>
    <x v="0"/>
    <n v="1507"/>
  </r>
  <r>
    <s v="d5e9a6"/>
    <n v="1"/>
    <n v="4"/>
    <s v="f"/>
    <s v="f16705"/>
    <d v="1899-12-30T00:06:26"/>
    <n v="23"/>
    <n v="22.08"/>
    <n v="1.948423500366471E-2"/>
    <x v="0"/>
    <n v="1507"/>
  </r>
  <r>
    <s v="72f5d4"/>
    <n v="3"/>
    <n v="4"/>
    <s v="f"/>
    <s v="f16705"/>
    <d v="1899-12-30T00:06:26"/>
    <n v="19"/>
    <n v="54.72"/>
    <n v="4.8287017182995155E-2"/>
    <x v="0"/>
    <n v="1507"/>
  </r>
  <r>
    <s v="9ec847"/>
    <n v="2"/>
    <n v="4"/>
    <s v="f"/>
    <s v="f16705"/>
    <d v="1899-12-30T00:06:26"/>
    <n v="54"/>
    <n v="103.67999999999999"/>
    <n v="9.149119045199082E-2"/>
    <x v="0"/>
    <n v="1507"/>
  </r>
  <r>
    <s v="b9a74d"/>
    <n v="3"/>
    <n v="4"/>
    <s v="f"/>
    <s v="f16705"/>
    <d v="1899-12-30T00:06:26"/>
    <n v="17"/>
    <n v="48.96"/>
    <n v="4.3204173268995665E-2"/>
    <x v="1"/>
    <n v="3780"/>
  </r>
  <r>
    <s v="2feb6b"/>
    <n v="1"/>
    <n v="4"/>
    <s v="f"/>
    <s v="f16705"/>
    <d v="1899-12-30T00:06:26"/>
    <n v="29"/>
    <n v="27.84"/>
    <n v="2.4567078917664204E-2"/>
    <x v="1"/>
    <n v="3780"/>
  </r>
  <r>
    <s v="e83aa3"/>
    <n v="5"/>
    <n v="18"/>
    <s v="f"/>
    <s v="8d2c78"/>
    <d v="1899-12-30T00:26:51"/>
    <n v="32"/>
    <n v="131.20000000000002"/>
    <n v="0.11577588915221063"/>
    <x v="0"/>
    <n v="2511.6666666666665"/>
  </r>
  <r>
    <s v="e31d39"/>
    <n v="1"/>
    <n v="18"/>
    <s v="f"/>
    <s v="8d2c78"/>
    <d v="1899-12-30T00:26:51"/>
    <n v="10"/>
    <n v="8.2000000000000011"/>
    <n v="7.2359930720131641E-3"/>
    <x v="0"/>
    <n v="2511.6666666666665"/>
  </r>
  <r>
    <s v="72f5d4"/>
    <n v="2"/>
    <n v="18"/>
    <s v="f"/>
    <s v="8d2c78"/>
    <d v="1899-12-30T00:26:51"/>
    <n v="19"/>
    <n v="31.160000000000004"/>
    <n v="2.7496773673650023E-2"/>
    <x v="0"/>
    <n v="2511.6666666666665"/>
  </r>
  <r>
    <s v="f084eb"/>
    <n v="1"/>
    <n v="18"/>
    <s v="f"/>
    <s v="8d2c78"/>
    <d v="1899-12-30T00:26:51"/>
    <n v="36"/>
    <n v="29.520000000000003"/>
    <n v="2.604957505924739E-2"/>
    <x v="1"/>
    <n v="7560"/>
  </r>
  <r>
    <s v="d5e9a6"/>
    <n v="3"/>
    <n v="16"/>
    <s v="t"/>
    <s v="28d244"/>
    <d v="1899-12-30T00:45:04"/>
    <n v="23"/>
    <n v="57.96"/>
    <n v="5.1146116884619869E-2"/>
    <x v="0"/>
    <n v="3767.5"/>
  </r>
  <r>
    <s v="9ec847"/>
    <n v="2"/>
    <n v="16"/>
    <s v="t"/>
    <s v="28d244"/>
    <d v="1899-12-30T00:45:04"/>
    <n v="54"/>
    <n v="90.72"/>
    <n v="8.0054791645491966E-2"/>
    <x v="0"/>
    <n v="3767.5"/>
  </r>
  <r>
    <s v="5d267b"/>
    <n v="1"/>
    <n v="16"/>
    <s v="t"/>
    <s v="28d244"/>
    <d v="1899-12-30T00:45:04"/>
    <n v="40"/>
    <n v="33.6"/>
    <n v="2.9649922831663691E-2"/>
    <x v="1"/>
    <n v="1890"/>
  </r>
  <r>
    <s v="c8d436"/>
    <n v="4"/>
    <n v="16"/>
    <s v="t"/>
    <s v="28d244"/>
    <d v="1899-12-30T00:45:04"/>
    <n v="10"/>
    <n v="33.6"/>
    <n v="2.9649922831663691E-2"/>
    <x v="1"/>
    <n v="1890"/>
  </r>
  <r>
    <s v="2a2353"/>
    <n v="4"/>
    <n v="16"/>
    <s v="t"/>
    <s v="28d244"/>
    <d v="1899-12-30T00:45:04"/>
    <n v="57"/>
    <n v="191.51999999999998"/>
    <n v="0.16900456014048304"/>
    <x v="1"/>
    <n v="1890"/>
  </r>
  <r>
    <s v="f084eb"/>
    <n v="3"/>
    <n v="16"/>
    <s v="t"/>
    <s v="28d244"/>
    <d v="1899-12-30T00:45:04"/>
    <n v="36"/>
    <n v="90.72"/>
    <n v="8.0054791645491966E-2"/>
    <x v="1"/>
    <n v="1890"/>
  </r>
  <r>
    <s v="c4a632"/>
    <n v="4"/>
    <n v="22"/>
    <s v="f"/>
    <s v="d499f9"/>
    <d v="1899-12-30T00:04:21"/>
    <n v="13"/>
    <n v="40.56"/>
    <n v="3.5791692561079745E-2"/>
    <x v="0"/>
    <n v="2511.6666666666665"/>
  </r>
  <r>
    <s v="d5e9a6"/>
    <n v="4"/>
    <n v="22"/>
    <s v="f"/>
    <s v="d499f9"/>
    <d v="1899-12-30T00:04:21"/>
    <n v="23"/>
    <n v="71.760000000000005"/>
    <n v="6.3323763761910318E-2"/>
    <x v="0"/>
    <n v="2511.6666666666665"/>
  </r>
  <r>
    <s v="9ec847"/>
    <n v="3"/>
    <n v="22"/>
    <s v="f"/>
    <s v="d499f9"/>
    <d v="1899-12-30T00:04:21"/>
    <n v="54"/>
    <n v="126.36"/>
    <n v="0.11150488836336381"/>
    <x v="0"/>
    <n v="2511.6666666666665"/>
  </r>
  <r>
    <s v="5d267b"/>
    <n v="1"/>
    <n v="22"/>
    <s v="f"/>
    <s v="d499f9"/>
    <d v="1899-12-30T00:04:21"/>
    <n v="40"/>
    <n v="31.200000000000003"/>
    <n v="2.7532071200830573E-2"/>
    <x v="1"/>
    <n v="1512"/>
  </r>
  <r>
    <s v="c8d436"/>
    <n v="1"/>
    <n v="22"/>
    <s v="f"/>
    <s v="d499f9"/>
    <d v="1899-12-30T00:04:21"/>
    <n v="10"/>
    <n v="7.8000000000000007"/>
    <n v="6.8830178002076432E-3"/>
    <x v="1"/>
    <n v="1512"/>
  </r>
  <r>
    <s v="2a2353"/>
    <n v="4"/>
    <n v="22"/>
    <s v="f"/>
    <s v="d499f9"/>
    <d v="1899-12-30T00:04:21"/>
    <n v="57"/>
    <n v="177.84"/>
    <n v="0.15693280584473426"/>
    <x v="1"/>
    <n v="1512"/>
  </r>
  <r>
    <s v="f084eb"/>
    <n v="5"/>
    <n v="22"/>
    <s v="f"/>
    <s v="d499f9"/>
    <d v="1899-12-30T00:04:21"/>
    <n v="36"/>
    <n v="140.4"/>
    <n v="0.12389432040373757"/>
    <x v="1"/>
    <n v="1512"/>
  </r>
  <r>
    <s v="b9a74d"/>
    <n v="2"/>
    <n v="22"/>
    <s v="f"/>
    <s v="d499f9"/>
    <d v="1899-12-30T00:04:21"/>
    <n v="17"/>
    <n v="26.52"/>
    <n v="2.3402260520705983E-2"/>
    <x v="1"/>
    <n v="1512"/>
  </r>
  <r>
    <s v="c4a632"/>
    <n v="2"/>
    <n v="22"/>
    <s v="t"/>
    <s v="3fcd70"/>
    <d v="1899-12-30T00:06:06"/>
    <n v="13"/>
    <n v="20.28"/>
    <n v="1.7895846280539873E-2"/>
    <x v="0"/>
    <n v="2511.6666666666665"/>
  </r>
  <r>
    <s v="72f5d4"/>
    <n v="4"/>
    <n v="22"/>
    <s v="t"/>
    <s v="3fcd70"/>
    <d v="1899-12-30T00:06:06"/>
    <n v="19"/>
    <n v="59.28"/>
    <n v="5.231093528157809E-2"/>
    <x v="0"/>
    <n v="2511.6666666666665"/>
  </r>
  <r>
    <s v="9ec847"/>
    <n v="5"/>
    <n v="22"/>
    <s v="t"/>
    <s v="3fcd70"/>
    <d v="1899-12-30T00:06:06"/>
    <n v="54"/>
    <n v="210.6"/>
    <n v="0.18584148060560635"/>
    <x v="0"/>
    <n v="2511.6666666666665"/>
  </r>
  <r>
    <s v="f084eb"/>
    <n v="4"/>
    <n v="22"/>
    <s v="t"/>
    <s v="3fcd70"/>
    <d v="1899-12-30T00:06:06"/>
    <n v="36"/>
    <n v="112.32000000000001"/>
    <n v="9.9115456322990056E-2"/>
    <x v="1"/>
    <n v="2520"/>
  </r>
  <r>
    <s v="b9a74d"/>
    <n v="1"/>
    <n v="22"/>
    <s v="t"/>
    <s v="3fcd70"/>
    <d v="1899-12-30T00:06:06"/>
    <n v="17"/>
    <n v="13.26"/>
    <n v="1.1701130260352991E-2"/>
    <x v="1"/>
    <n v="2520"/>
  </r>
  <r>
    <s v="2feb6b"/>
    <n v="2"/>
    <n v="22"/>
    <s v="t"/>
    <s v="3fcd70"/>
    <d v="1899-12-30T00:06:06"/>
    <n v="29"/>
    <n v="45.24"/>
    <n v="3.9921503241204331E-2"/>
    <x v="1"/>
    <n v="2520"/>
  </r>
  <r>
    <s v="e31d39"/>
    <n v="4"/>
    <n v="23"/>
    <s v="t"/>
    <s v="4f6a83"/>
    <d v="1899-12-30T00:17:01"/>
    <n v="10"/>
    <n v="30.8"/>
    <n v="2.7179095929025052E-2"/>
    <x v="0"/>
    <n v="2511.6666666666665"/>
  </r>
  <r>
    <s v="d5e9a6"/>
    <n v="2"/>
    <n v="23"/>
    <s v="t"/>
    <s v="4f6a83"/>
    <d v="1899-12-30T00:17:01"/>
    <n v="23"/>
    <n v="35.42"/>
    <n v="3.1255960318378809E-2"/>
    <x v="0"/>
    <n v="2511.6666666666665"/>
  </r>
  <r>
    <s v="9ec847"/>
    <n v="5"/>
    <n v="23"/>
    <s v="t"/>
    <s v="4f6a83"/>
    <d v="1899-12-30T00:17:01"/>
    <n v="54"/>
    <n v="207.9"/>
    <n v="0.1834588975209191"/>
    <x v="0"/>
    <n v="2511.6666666666665"/>
  </r>
  <r>
    <s v="c8d436"/>
    <n v="1"/>
    <n v="23"/>
    <s v="t"/>
    <s v="4f6a83"/>
    <d v="1899-12-30T00:17:01"/>
    <n v="10"/>
    <n v="7.7"/>
    <n v="6.7947739822562629E-3"/>
    <x v="1"/>
    <n v="3780"/>
  </r>
  <r>
    <s v="2feb6b"/>
    <n v="5"/>
    <n v="23"/>
    <s v="t"/>
    <s v="4f6a83"/>
    <d v="1899-12-30T00:17:01"/>
    <n v="29"/>
    <n v="111.65"/>
    <n v="9.8524222742715814E-2"/>
    <x v="1"/>
    <n v="3780"/>
  </r>
  <r>
    <s v="c4a632"/>
    <n v="1"/>
    <n v="19"/>
    <s v="f"/>
    <s v="572c3a"/>
    <d v="1899-12-30T00:57:30"/>
    <n v="13"/>
    <n v="10.530000000000001"/>
    <n v="9.292074030280319E-3"/>
    <x v="0"/>
    <n v="1507"/>
  </r>
  <r>
    <s v="e83aa3"/>
    <n v="3"/>
    <n v="19"/>
    <s v="f"/>
    <s v="572c3a"/>
    <d v="1899-12-30T00:57:30"/>
    <n v="32"/>
    <n v="77.760000000000005"/>
    <n v="6.8618392838993125E-2"/>
    <x v="0"/>
    <n v="1507"/>
  </r>
  <r>
    <s v="e31d39"/>
    <n v="4"/>
    <n v="19"/>
    <s v="f"/>
    <s v="572c3a"/>
    <d v="1899-12-30T00:57:30"/>
    <n v="10"/>
    <n v="32.400000000000006"/>
    <n v="2.8590997016247136E-2"/>
    <x v="0"/>
    <n v="1507"/>
  </r>
  <r>
    <s v="d5e9a6"/>
    <n v="5"/>
    <n v="19"/>
    <s v="f"/>
    <s v="572c3a"/>
    <d v="1899-12-30T00:57:30"/>
    <n v="23"/>
    <n v="93.15"/>
    <n v="8.2199116421710502E-2"/>
    <x v="0"/>
    <n v="1507"/>
  </r>
  <r>
    <s v="9ec847"/>
    <n v="5"/>
    <n v="19"/>
    <s v="f"/>
    <s v="572c3a"/>
    <d v="1899-12-30T00:57:30"/>
    <n v="54"/>
    <n v="218.70000000000002"/>
    <n v="0.19298922985966815"/>
    <x v="0"/>
    <n v="1507"/>
  </r>
  <r>
    <s v="5d267b"/>
    <n v="3"/>
    <n v="19"/>
    <s v="f"/>
    <s v="572c3a"/>
    <d v="1899-12-30T00:57:30"/>
    <n v="40"/>
    <n v="97.2"/>
    <n v="8.5772991048741393E-2"/>
    <x v="1"/>
    <n v="1512"/>
  </r>
  <r>
    <s v="c8d436"/>
    <n v="1"/>
    <n v="19"/>
    <s v="f"/>
    <s v="572c3a"/>
    <d v="1899-12-30T00:57:30"/>
    <n v="10"/>
    <n v="8.1000000000000014"/>
    <n v="7.1477492540617839E-3"/>
    <x v="1"/>
    <n v="1512"/>
  </r>
  <r>
    <s v="2a2353"/>
    <n v="3"/>
    <n v="19"/>
    <s v="f"/>
    <s v="572c3a"/>
    <d v="1899-12-30T00:57:30"/>
    <n v="57"/>
    <n v="138.51000000000002"/>
    <n v="0.12222651224445651"/>
    <x v="1"/>
    <n v="1512"/>
  </r>
  <r>
    <s v="f084eb"/>
    <n v="1"/>
    <n v="19"/>
    <s v="f"/>
    <s v="572c3a"/>
    <d v="1899-12-30T00:57:30"/>
    <n v="36"/>
    <n v="29.160000000000004"/>
    <n v="2.5731897314622422E-2"/>
    <x v="1"/>
    <n v="1512"/>
  </r>
  <r>
    <s v="2feb6b"/>
    <n v="1"/>
    <n v="19"/>
    <s v="f"/>
    <s v="572c3a"/>
    <d v="1899-12-30T00:57:30"/>
    <n v="29"/>
    <n v="23.490000000000002"/>
    <n v="2.0728472836779172E-2"/>
    <x v="1"/>
    <n v="1512"/>
  </r>
  <r>
    <s v="c4a632"/>
    <n v="2"/>
    <n v="12"/>
    <s v="f"/>
    <s v="04970c"/>
    <d v="1899-12-30T00:03:47"/>
    <n v="13"/>
    <n v="22.88"/>
    <n v="2.0190185547275752E-2"/>
    <x v="0"/>
    <n v="1883.75"/>
  </r>
  <r>
    <s v="e31d39"/>
    <n v="2"/>
    <n v="12"/>
    <s v="f"/>
    <s v="04970c"/>
    <d v="1899-12-30T00:03:47"/>
    <n v="10"/>
    <n v="17.600000000000001"/>
    <n v="1.5530911959442888E-2"/>
    <x v="0"/>
    <n v="1883.75"/>
  </r>
  <r>
    <s v="72f5d4"/>
    <n v="3"/>
    <n v="12"/>
    <s v="f"/>
    <s v="04970c"/>
    <d v="1899-12-30T00:03:47"/>
    <n v="19"/>
    <n v="50.160000000000004"/>
    <n v="4.4263099084412227E-2"/>
    <x v="0"/>
    <n v="1883.75"/>
  </r>
  <r>
    <s v="9ec847"/>
    <n v="4"/>
    <n v="12"/>
    <s v="f"/>
    <s v="04970c"/>
    <d v="1899-12-30T00:03:47"/>
    <n v="54"/>
    <n v="190.08"/>
    <n v="0.16773384916198317"/>
    <x v="0"/>
    <n v="1883.75"/>
  </r>
  <r>
    <s v="c8d436"/>
    <n v="5"/>
    <n v="12"/>
    <s v="f"/>
    <s v="04970c"/>
    <d v="1899-12-30T00:03:47"/>
    <n v="10"/>
    <n v="44"/>
    <n v="3.8827279898607216E-2"/>
    <x v="1"/>
    <n v="7560"/>
  </r>
  <r>
    <s v="c4a632"/>
    <n v="3"/>
    <n v="16"/>
    <s v="t"/>
    <s v="8d1375"/>
    <d v="1899-12-30T00:41:11"/>
    <n v="13"/>
    <n v="32.76"/>
    <n v="2.8908674760872097E-2"/>
    <x v="0"/>
    <n v="2511.6666666666665"/>
  </r>
  <r>
    <s v="e83aa3"/>
    <n v="3"/>
    <n v="16"/>
    <s v="t"/>
    <s v="8d1375"/>
    <d v="1899-12-30T00:41:11"/>
    <n v="32"/>
    <n v="80.64"/>
    <n v="7.1159814795992857E-2"/>
    <x v="0"/>
    <n v="2511.6666666666665"/>
  </r>
  <r>
    <s v="72f5d4"/>
    <n v="4"/>
    <n v="16"/>
    <s v="t"/>
    <s v="8d1375"/>
    <d v="1899-12-30T00:41:11"/>
    <n v="19"/>
    <n v="63.839999999999996"/>
    <n v="5.6334853380161011E-2"/>
    <x v="0"/>
    <n v="2511.6666666666665"/>
  </r>
  <r>
    <s v="5d267b"/>
    <n v="2"/>
    <n v="16"/>
    <s v="t"/>
    <s v="8d1375"/>
    <d v="1899-12-30T00:41:11"/>
    <n v="40"/>
    <n v="67.2"/>
    <n v="5.9299845663327383E-2"/>
    <x v="1"/>
    <n v="1512"/>
  </r>
  <r>
    <s v="c8d436"/>
    <n v="2"/>
    <n v="16"/>
    <s v="t"/>
    <s v="8d1375"/>
    <d v="1899-12-30T00:41:11"/>
    <n v="10"/>
    <n v="16.8"/>
    <n v="1.4824961415831846E-2"/>
    <x v="1"/>
    <n v="1512"/>
  </r>
  <r>
    <s v="2a2353"/>
    <n v="5"/>
    <n v="16"/>
    <s v="t"/>
    <s v="8d1375"/>
    <d v="1899-12-30T00:41:11"/>
    <n v="57"/>
    <n v="239.39999999999998"/>
    <n v="0.21125570017560377"/>
    <x v="1"/>
    <n v="1512"/>
  </r>
  <r>
    <s v="f084eb"/>
    <n v="5"/>
    <n v="16"/>
    <s v="t"/>
    <s v="8d1375"/>
    <d v="1899-12-30T00:41:11"/>
    <n v="36"/>
    <n v="151.19999999999999"/>
    <n v="0.1334246527424866"/>
    <x v="1"/>
    <n v="1512"/>
  </r>
  <r>
    <s v="2feb6b"/>
    <n v="2"/>
    <n v="16"/>
    <s v="t"/>
    <s v="8d1375"/>
    <d v="1899-12-30T00:41:11"/>
    <n v="29"/>
    <n v="48.72"/>
    <n v="4.2992388105912355E-2"/>
    <x v="1"/>
    <n v="1512"/>
  </r>
  <r>
    <s v="c4a632"/>
    <n v="4"/>
    <n v="0"/>
    <s v="f"/>
    <s v="95ef47"/>
    <d v="1899-12-30T00:38:25"/>
    <n v="13"/>
    <n v="52"/>
    <n v="4.5886785334717621E-2"/>
    <x v="0"/>
    <n v="1507"/>
  </r>
  <r>
    <s v="e31d39"/>
    <n v="3"/>
    <n v="0"/>
    <s v="f"/>
    <s v="95ef47"/>
    <d v="1899-12-30T00:38:25"/>
    <n v="10"/>
    <n v="30"/>
    <n v="2.647314538541401E-2"/>
    <x v="0"/>
    <n v="1507"/>
  </r>
  <r>
    <s v="d5e9a6"/>
    <n v="5"/>
    <n v="0"/>
    <s v="f"/>
    <s v="95ef47"/>
    <d v="1899-12-30T00:38:25"/>
    <n v="23"/>
    <n v="115"/>
    <n v="0.10148039064408704"/>
    <x v="0"/>
    <n v="1507"/>
  </r>
  <r>
    <s v="72f5d4"/>
    <n v="1"/>
    <n v="0"/>
    <s v="f"/>
    <s v="95ef47"/>
    <d v="1899-12-30T00:38:25"/>
    <n v="19"/>
    <n v="19"/>
    <n v="1.6766325410762208E-2"/>
    <x v="0"/>
    <n v="1507"/>
  </r>
  <r>
    <s v="9ec847"/>
    <n v="3"/>
    <n v="0"/>
    <s v="f"/>
    <s v="95ef47"/>
    <d v="1899-12-30T00:38:25"/>
    <n v="54"/>
    <n v="162"/>
    <n v="0.14295498508123564"/>
    <x v="0"/>
    <n v="1507"/>
  </r>
  <r>
    <s v="5d267b"/>
    <n v="1"/>
    <n v="0"/>
    <s v="f"/>
    <s v="95ef47"/>
    <d v="1899-12-30T00:38:25"/>
    <n v="40"/>
    <n v="40"/>
    <n v="3.5297527180552013E-2"/>
    <x v="1"/>
    <n v="1890"/>
  </r>
  <r>
    <s v="c8d436"/>
    <n v="3"/>
    <n v="0"/>
    <s v="f"/>
    <s v="95ef47"/>
    <d v="1899-12-30T00:38:25"/>
    <n v="10"/>
    <n v="30"/>
    <n v="2.647314538541401E-2"/>
    <x v="1"/>
    <n v="1890"/>
  </r>
  <r>
    <s v="2a2353"/>
    <n v="4"/>
    <n v="0"/>
    <s v="f"/>
    <s v="95ef47"/>
    <d v="1899-12-30T00:38:25"/>
    <n v="57"/>
    <n v="228"/>
    <n v="0.20119590492914646"/>
    <x v="1"/>
    <n v="1890"/>
  </r>
  <r>
    <s v="b9a74d"/>
    <n v="1"/>
    <n v="0"/>
    <s v="f"/>
    <s v="95ef47"/>
    <d v="1899-12-30T00:38:25"/>
    <n v="17"/>
    <n v="17"/>
    <n v="1.5001449051734606E-2"/>
    <x v="1"/>
    <n v="1890"/>
  </r>
  <r>
    <s v="c4a632"/>
    <n v="2"/>
    <n v="19"/>
    <s v="t"/>
    <s v="9a36b3"/>
    <d v="1899-12-30T00:26:15"/>
    <n v="13"/>
    <n v="21.060000000000002"/>
    <n v="1.8584148060560638E-2"/>
    <x v="0"/>
    <n v="1507"/>
  </r>
  <r>
    <s v="e83aa3"/>
    <n v="3"/>
    <n v="19"/>
    <s v="t"/>
    <s v="9a36b3"/>
    <d v="1899-12-30T00:26:15"/>
    <n v="32"/>
    <n v="77.760000000000005"/>
    <n v="6.8618392838993125E-2"/>
    <x v="0"/>
    <n v="1507"/>
  </r>
  <r>
    <s v="e31d39"/>
    <n v="1"/>
    <n v="19"/>
    <s v="t"/>
    <s v="9a36b3"/>
    <d v="1899-12-30T00:26:15"/>
    <n v="10"/>
    <n v="8.1000000000000014"/>
    <n v="7.1477492540617839E-3"/>
    <x v="0"/>
    <n v="1507"/>
  </r>
  <r>
    <s v="72f5d4"/>
    <n v="1"/>
    <n v="19"/>
    <s v="t"/>
    <s v="9a36b3"/>
    <d v="1899-12-30T00:26:15"/>
    <n v="19"/>
    <n v="15.39"/>
    <n v="1.3580723582717388E-2"/>
    <x v="0"/>
    <n v="1507"/>
  </r>
  <r>
    <s v="9ec847"/>
    <n v="3"/>
    <n v="19"/>
    <s v="t"/>
    <s v="9a36b3"/>
    <d v="1899-12-30T00:26:15"/>
    <n v="54"/>
    <n v="131.22"/>
    <n v="0.11579353791580088"/>
    <x v="0"/>
    <n v="1507"/>
  </r>
  <r>
    <s v="5d267b"/>
    <n v="5"/>
    <n v="19"/>
    <s v="t"/>
    <s v="9a36b3"/>
    <d v="1899-12-30T00:26:15"/>
    <n v="40"/>
    <n v="162"/>
    <n v="0.14295498508123564"/>
    <x v="1"/>
    <n v="1512"/>
  </r>
  <r>
    <s v="c8d436"/>
    <n v="4"/>
    <n v="19"/>
    <s v="t"/>
    <s v="9a36b3"/>
    <d v="1899-12-30T00:26:15"/>
    <n v="10"/>
    <n v="32.400000000000006"/>
    <n v="2.8590997016247136E-2"/>
    <x v="1"/>
    <n v="1512"/>
  </r>
  <r>
    <s v="f084eb"/>
    <n v="1"/>
    <n v="19"/>
    <s v="t"/>
    <s v="9a36b3"/>
    <d v="1899-12-30T00:26:15"/>
    <n v="36"/>
    <n v="29.160000000000004"/>
    <n v="2.5731897314622422E-2"/>
    <x v="1"/>
    <n v="1512"/>
  </r>
  <r>
    <s v="b9a74d"/>
    <n v="4"/>
    <n v="19"/>
    <s v="t"/>
    <s v="9a36b3"/>
    <d v="1899-12-30T00:26:15"/>
    <n v="17"/>
    <n v="55.080000000000005"/>
    <n v="4.8604694927620123E-2"/>
    <x v="1"/>
    <n v="1512"/>
  </r>
  <r>
    <s v="2feb6b"/>
    <n v="5"/>
    <n v="19"/>
    <s v="t"/>
    <s v="9a36b3"/>
    <d v="1899-12-30T00:26:15"/>
    <n v="29"/>
    <n v="117.45"/>
    <n v="0.10364236418389586"/>
    <x v="1"/>
    <n v="1512"/>
  </r>
  <r>
    <s v="72f5d4"/>
    <n v="2"/>
    <n v="6"/>
    <s v="t"/>
    <s v="7db661"/>
    <d v="1899-12-30T00:02:51"/>
    <n v="19"/>
    <n v="35.72"/>
    <n v="3.1520691772232948E-2"/>
    <x v="0"/>
    <n v="7535"/>
  </r>
  <r>
    <s v="5d267b"/>
    <n v="5"/>
    <n v="6"/>
    <s v="t"/>
    <s v="7db661"/>
    <d v="1899-12-30T00:02:51"/>
    <n v="40"/>
    <n v="188"/>
    <n v="0.16589837774859448"/>
    <x v="1"/>
    <n v="2520"/>
  </r>
  <r>
    <s v="c8d436"/>
    <n v="4"/>
    <n v="6"/>
    <s v="t"/>
    <s v="7db661"/>
    <d v="1899-12-30T00:02:51"/>
    <n v="10"/>
    <n v="37.599999999999994"/>
    <n v="3.3179675549718887E-2"/>
    <x v="1"/>
    <n v="2520"/>
  </r>
  <r>
    <s v="b9a74d"/>
    <n v="2"/>
    <n v="6"/>
    <s v="t"/>
    <s v="7db661"/>
    <d v="1899-12-30T00:02:51"/>
    <n v="17"/>
    <n v="31.959999999999997"/>
    <n v="2.8202724217261058E-2"/>
    <x v="1"/>
    <n v="2520"/>
  </r>
  <r>
    <s v="c4a632"/>
    <n v="3"/>
    <n v="17"/>
    <s v="t"/>
    <s v="3424ed"/>
    <d v="1899-12-30T00:52:41"/>
    <n v="13"/>
    <n v="32.369999999999997"/>
    <n v="2.8564523870861714E-2"/>
    <x v="0"/>
    <n v="1883.75"/>
  </r>
  <r>
    <s v="e83aa3"/>
    <n v="1"/>
    <n v="17"/>
    <s v="t"/>
    <s v="3424ed"/>
    <d v="1899-12-30T00:52:41"/>
    <n v="32"/>
    <n v="26.56"/>
    <n v="2.3437558047886536E-2"/>
    <x v="0"/>
    <n v="1883.75"/>
  </r>
  <r>
    <s v="e31d39"/>
    <n v="4"/>
    <n v="17"/>
    <s v="t"/>
    <s v="3424ed"/>
    <d v="1899-12-30T00:52:41"/>
    <n v="10"/>
    <n v="33.199999999999996"/>
    <n v="2.9296947559858171E-2"/>
    <x v="0"/>
    <n v="1883.75"/>
  </r>
  <r>
    <s v="9ec847"/>
    <n v="3"/>
    <n v="17"/>
    <s v="t"/>
    <s v="3424ed"/>
    <d v="1899-12-30T00:52:41"/>
    <n v="54"/>
    <n v="134.45999999999998"/>
    <n v="0.11865263761742557"/>
    <x v="0"/>
    <n v="1883.75"/>
  </r>
  <r>
    <s v="5d267b"/>
    <n v="2"/>
    <n v="17"/>
    <s v="t"/>
    <s v="3424ed"/>
    <d v="1899-12-30T00:52:41"/>
    <n v="40"/>
    <n v="66.399999999999991"/>
    <n v="5.8593895119716341E-2"/>
    <x v="1"/>
    <n v="3780"/>
  </r>
  <r>
    <s v="b9a74d"/>
    <n v="4"/>
    <n v="17"/>
    <s v="t"/>
    <s v="3424ed"/>
    <d v="1899-12-30T00:52:41"/>
    <n v="17"/>
    <n v="56.44"/>
    <n v="4.9804810851758891E-2"/>
    <x v="1"/>
    <n v="3780"/>
  </r>
  <r>
    <s v="e83aa3"/>
    <n v="1"/>
    <n v="13"/>
    <s v="t"/>
    <s v="16463d"/>
    <d v="1899-12-30T00:26:39"/>
    <n v="32"/>
    <n v="27.84"/>
    <n v="2.4567078917664204E-2"/>
    <x v="0"/>
    <n v="2511.6666666666665"/>
  </r>
  <r>
    <s v="72f5d4"/>
    <n v="5"/>
    <n v="13"/>
    <s v="t"/>
    <s v="16463d"/>
    <d v="1899-12-30T00:26:39"/>
    <n v="19"/>
    <n v="82.65"/>
    <n v="7.293351553681561E-2"/>
    <x v="0"/>
    <n v="2511.6666666666665"/>
  </r>
  <r>
    <s v="9ec847"/>
    <n v="5"/>
    <n v="13"/>
    <s v="t"/>
    <s v="16463d"/>
    <d v="1899-12-30T00:26:39"/>
    <n v="54"/>
    <n v="234.9"/>
    <n v="0.20728472836779172"/>
    <x v="0"/>
    <n v="2511.6666666666665"/>
  </r>
  <r>
    <s v="5d267b"/>
    <n v="1"/>
    <n v="13"/>
    <s v="t"/>
    <s v="16463d"/>
    <d v="1899-12-30T00:26:39"/>
    <n v="40"/>
    <n v="34.799999999999997"/>
    <n v="3.0708848647080247E-2"/>
    <x v="1"/>
    <n v="2520"/>
  </r>
  <r>
    <s v="2a2353"/>
    <n v="4"/>
    <n v="13"/>
    <s v="t"/>
    <s v="16463d"/>
    <d v="1899-12-30T00:26:39"/>
    <n v="57"/>
    <n v="198.35999999999999"/>
    <n v="0.17504043728835741"/>
    <x v="1"/>
    <n v="2520"/>
  </r>
  <r>
    <s v="b9a74d"/>
    <n v="3"/>
    <n v="13"/>
    <s v="t"/>
    <s v="16463d"/>
    <d v="1899-12-30T00:26:39"/>
    <n v="17"/>
    <n v="44.37"/>
    <n v="3.9153782025027319E-2"/>
    <x v="1"/>
    <n v="2520"/>
  </r>
  <r>
    <s v="d5e9a6"/>
    <n v="1"/>
    <n v="21"/>
    <s v="t"/>
    <s v="27be37"/>
    <d v="1899-12-30T00:46:56"/>
    <n v="23"/>
    <n v="18.170000000000002"/>
    <n v="1.6033901721765755E-2"/>
    <x v="0"/>
    <n v="3767.5"/>
  </r>
  <r>
    <s v="9ec847"/>
    <n v="5"/>
    <n v="21"/>
    <s v="t"/>
    <s v="27be37"/>
    <d v="1899-12-30T00:46:56"/>
    <n v="54"/>
    <n v="213.3"/>
    <n v="0.18822406369029362"/>
    <x v="0"/>
    <n v="3767.5"/>
  </r>
  <r>
    <s v="c8d436"/>
    <n v="2"/>
    <n v="21"/>
    <s v="t"/>
    <s v="27be37"/>
    <d v="1899-12-30T00:46:56"/>
    <n v="10"/>
    <n v="15.8"/>
    <n v="1.3942523236318045E-2"/>
    <x v="1"/>
    <n v="2520"/>
  </r>
  <r>
    <s v="2a2353"/>
    <n v="2"/>
    <n v="21"/>
    <s v="t"/>
    <s v="27be37"/>
    <d v="1899-12-30T00:46:56"/>
    <n v="57"/>
    <n v="90.06"/>
    <n v="7.9472382447012865E-2"/>
    <x v="1"/>
    <n v="2520"/>
  </r>
  <r>
    <s v="2feb6b"/>
    <n v="1"/>
    <n v="21"/>
    <s v="t"/>
    <s v="27be37"/>
    <d v="1899-12-30T00:46:56"/>
    <n v="29"/>
    <n v="22.91"/>
    <n v="2.0216658692661166E-2"/>
    <x v="1"/>
    <n v="2520"/>
  </r>
  <r>
    <s v="c4a632"/>
    <n v="3"/>
    <n v="2"/>
    <s v="t"/>
    <s v="354cfd"/>
    <d v="1899-12-30T00:17:42"/>
    <n v="13"/>
    <n v="38.22"/>
    <n v="3.3726787221017449E-2"/>
    <x v="0"/>
    <n v="2511.6666666666665"/>
  </r>
  <r>
    <s v="e31d39"/>
    <n v="5"/>
    <n v="2"/>
    <s v="t"/>
    <s v="354cfd"/>
    <d v="1899-12-30T00:17:42"/>
    <n v="10"/>
    <n v="49"/>
    <n v="4.3239470796176217E-2"/>
    <x v="0"/>
    <n v="2511.6666666666665"/>
  </r>
  <r>
    <s v="9ec847"/>
    <n v="5"/>
    <n v="2"/>
    <s v="t"/>
    <s v="354cfd"/>
    <d v="1899-12-30T00:17:42"/>
    <n v="54"/>
    <n v="264.60000000000002"/>
    <n v="0.23349314229935159"/>
    <x v="0"/>
    <n v="2511.6666666666665"/>
  </r>
  <r>
    <s v="c8d436"/>
    <n v="5"/>
    <n v="2"/>
    <s v="t"/>
    <s v="354cfd"/>
    <d v="1899-12-30T00:17:42"/>
    <n v="10"/>
    <n v="49"/>
    <n v="4.3239470796176217E-2"/>
    <x v="1"/>
    <n v="2520"/>
  </r>
  <r>
    <s v="2a2353"/>
    <n v="3"/>
    <n v="2"/>
    <s v="t"/>
    <s v="354cfd"/>
    <d v="1899-12-30T00:17:42"/>
    <n v="57"/>
    <n v="167.57999999999998"/>
    <n v="0.14787899012292263"/>
    <x v="1"/>
    <n v="2520"/>
  </r>
  <r>
    <s v="b9a74d"/>
    <n v="1"/>
    <n v="2"/>
    <s v="t"/>
    <s v="354cfd"/>
    <d v="1899-12-30T00:17:42"/>
    <n v="17"/>
    <n v="16.66"/>
    <n v="1.4701420070699913E-2"/>
    <x v="1"/>
    <n v="2520"/>
  </r>
  <r>
    <s v="e83aa3"/>
    <n v="2"/>
    <n v="21"/>
    <s v="f"/>
    <s v="3c2972"/>
    <d v="1899-12-30T00:44:38"/>
    <n v="32"/>
    <n v="50.56"/>
    <n v="4.4616074356217748E-2"/>
    <x v="0"/>
    <n v="1883.75"/>
  </r>
  <r>
    <s v="e31d39"/>
    <n v="5"/>
    <n v="21"/>
    <s v="f"/>
    <s v="3c2972"/>
    <d v="1899-12-30T00:44:38"/>
    <n v="10"/>
    <n v="39.5"/>
    <n v="3.4856308090795117E-2"/>
    <x v="0"/>
    <n v="1883.75"/>
  </r>
  <r>
    <s v="d5e9a6"/>
    <n v="3"/>
    <n v="21"/>
    <s v="f"/>
    <s v="3c2972"/>
    <d v="1899-12-30T00:44:38"/>
    <n v="23"/>
    <n v="54.510000000000005"/>
    <n v="4.8101705165297264E-2"/>
    <x v="0"/>
    <n v="1883.75"/>
  </r>
  <r>
    <s v="72f5d4"/>
    <n v="3"/>
    <n v="21"/>
    <s v="f"/>
    <s v="3c2972"/>
    <d v="1899-12-30T00:44:38"/>
    <n v="19"/>
    <n v="45.03"/>
    <n v="3.9736191223506433E-2"/>
    <x v="0"/>
    <n v="1883.75"/>
  </r>
  <r>
    <s v="5d267b"/>
    <n v="2"/>
    <n v="21"/>
    <s v="f"/>
    <s v="3c2972"/>
    <d v="1899-12-30T00:44:38"/>
    <n v="40"/>
    <n v="63.2"/>
    <n v="5.577009294527218E-2"/>
    <x v="1"/>
    <n v="1890"/>
  </r>
  <r>
    <s v="c8d436"/>
    <n v="2"/>
    <n v="21"/>
    <s v="f"/>
    <s v="3c2972"/>
    <d v="1899-12-30T00:44:38"/>
    <n v="10"/>
    <n v="15.8"/>
    <n v="1.3942523236318045E-2"/>
    <x v="1"/>
    <n v="1890"/>
  </r>
  <r>
    <s v="2a2353"/>
    <n v="1"/>
    <n v="21"/>
    <s v="f"/>
    <s v="3c2972"/>
    <d v="1899-12-30T00:44:38"/>
    <n v="57"/>
    <n v="45.03"/>
    <n v="3.9736191223506433E-2"/>
    <x v="1"/>
    <n v="1890"/>
  </r>
  <r>
    <s v="2feb6b"/>
    <n v="3"/>
    <n v="21"/>
    <s v="f"/>
    <s v="3c2972"/>
    <d v="1899-12-30T00:44:38"/>
    <n v="29"/>
    <n v="68.73"/>
    <n v="6.0649976077983503E-2"/>
    <x v="1"/>
    <n v="1890"/>
  </r>
  <r>
    <s v="e31d39"/>
    <n v="4"/>
    <n v="4"/>
    <s v="t"/>
    <n v="916293"/>
    <d v="1899-12-30T00:32:02"/>
    <n v="10"/>
    <n v="38.4"/>
    <n v="3.3885626093329929E-2"/>
    <x v="0"/>
    <n v="3767.5"/>
  </r>
  <r>
    <s v="d5e9a6"/>
    <n v="3"/>
    <n v="4"/>
    <s v="t"/>
    <n v="916293"/>
    <d v="1899-12-30T00:32:02"/>
    <n v="23"/>
    <n v="66.239999999999995"/>
    <n v="5.845270501099413E-2"/>
    <x v="0"/>
    <n v="3767.5"/>
  </r>
  <r>
    <s v="b9a74d"/>
    <n v="4"/>
    <n v="4"/>
    <s v="t"/>
    <n v="916293"/>
    <d v="1899-12-30T00:32:02"/>
    <n v="17"/>
    <n v="65.28"/>
    <n v="5.7605564358660884E-2"/>
    <x v="1"/>
    <n v="3780"/>
  </r>
  <r>
    <s v="2feb6b"/>
    <n v="4"/>
    <n v="4"/>
    <s v="t"/>
    <n v="916293"/>
    <d v="1899-12-30T00:32:02"/>
    <n v="29"/>
    <n v="111.36"/>
    <n v="9.8268315670656817E-2"/>
    <x v="1"/>
    <n v="3780"/>
  </r>
  <r>
    <s v="e83aa3"/>
    <n v="2"/>
    <n v="18"/>
    <s v="t"/>
    <s v="144b5e"/>
    <d v="1899-12-30T00:18:24"/>
    <n v="32"/>
    <n v="52.480000000000004"/>
    <n v="4.6310355660884241E-2"/>
    <x v="0"/>
    <n v="2511.6666666666665"/>
  </r>
  <r>
    <s v="e31d39"/>
    <n v="2"/>
    <n v="18"/>
    <s v="t"/>
    <s v="144b5e"/>
    <d v="1899-12-30T00:18:24"/>
    <n v="10"/>
    <n v="16.400000000000002"/>
    <n v="1.4471986144026328E-2"/>
    <x v="0"/>
    <n v="2511.6666666666665"/>
  </r>
  <r>
    <s v="72f5d4"/>
    <n v="1"/>
    <n v="18"/>
    <s v="t"/>
    <s v="144b5e"/>
    <d v="1899-12-30T00:18:24"/>
    <n v="19"/>
    <n v="15.580000000000002"/>
    <n v="1.3748386836825012E-2"/>
    <x v="0"/>
    <n v="2511.6666666666665"/>
  </r>
  <r>
    <s v="5d267b"/>
    <n v="5"/>
    <n v="18"/>
    <s v="t"/>
    <s v="144b5e"/>
    <d v="1899-12-30T00:18:24"/>
    <n v="40"/>
    <n v="164"/>
    <n v="0.14471986144026325"/>
    <x v="1"/>
    <n v="3780"/>
  </r>
  <r>
    <s v="f084eb"/>
    <n v="1"/>
    <n v="18"/>
    <s v="t"/>
    <s v="144b5e"/>
    <d v="1899-12-30T00:18:24"/>
    <n v="36"/>
    <n v="29.520000000000003"/>
    <n v="2.604957505924739E-2"/>
    <x v="1"/>
    <n v="3780"/>
  </r>
  <r>
    <s v="c4a632"/>
    <n v="4"/>
    <n v="0"/>
    <s v="f"/>
    <s v="f4dfc4"/>
    <d v="1899-12-30T00:02:18"/>
    <n v="13"/>
    <n v="52"/>
    <n v="4.5886785334717621E-2"/>
    <x v="0"/>
    <n v="3767.5"/>
  </r>
  <r>
    <s v="72f5d4"/>
    <n v="4"/>
    <n v="0"/>
    <s v="f"/>
    <s v="f4dfc4"/>
    <d v="1899-12-30T00:02:18"/>
    <n v="19"/>
    <n v="76"/>
    <n v="6.706530164304883E-2"/>
    <x v="0"/>
    <n v="3767.5"/>
  </r>
  <r>
    <s v="5d267b"/>
    <n v="3"/>
    <n v="0"/>
    <s v="f"/>
    <s v="f4dfc4"/>
    <d v="1899-12-30T00:02:18"/>
    <n v="40"/>
    <n v="120"/>
    <n v="0.10589258154165604"/>
    <x v="1"/>
    <n v="3780"/>
  </r>
  <r>
    <s v="2a2353"/>
    <n v="3"/>
    <n v="0"/>
    <s v="f"/>
    <s v="f4dfc4"/>
    <d v="1899-12-30T00:02:18"/>
    <n v="57"/>
    <n v="171"/>
    <n v="0.15089692869685986"/>
    <x v="1"/>
    <n v="3780"/>
  </r>
  <r>
    <s v="c4a632"/>
    <n v="5"/>
    <n v="12"/>
    <s v="t"/>
    <s v="f84e54"/>
    <d v="1899-12-30T00:24:06"/>
    <n v="13"/>
    <n v="57.2"/>
    <n v="5.0475463868189387E-2"/>
    <x v="0"/>
    <n v="1883.75"/>
  </r>
  <r>
    <s v="e83aa3"/>
    <n v="4"/>
    <n v="12"/>
    <s v="t"/>
    <s v="f84e54"/>
    <d v="1899-12-30T00:24:06"/>
    <n v="32"/>
    <n v="112.64"/>
    <n v="9.9397836540434464E-2"/>
    <x v="0"/>
    <n v="1883.75"/>
  </r>
  <r>
    <s v="d5e9a6"/>
    <n v="3"/>
    <n v="12"/>
    <s v="t"/>
    <s v="f84e54"/>
    <d v="1899-12-30T00:24:06"/>
    <n v="23"/>
    <n v="60.72"/>
    <n v="5.3581646260077956E-2"/>
    <x v="0"/>
    <n v="1883.75"/>
  </r>
  <r>
    <s v="9ec847"/>
    <n v="3"/>
    <n v="12"/>
    <s v="t"/>
    <s v="f84e54"/>
    <d v="1899-12-30T00:24:06"/>
    <n v="54"/>
    <n v="142.56"/>
    <n v="0.12580038687148737"/>
    <x v="0"/>
    <n v="1883.75"/>
  </r>
  <r>
    <s v="5d267b"/>
    <n v="5"/>
    <n v="12"/>
    <s v="t"/>
    <s v="f84e54"/>
    <d v="1899-12-30T00:24:06"/>
    <n v="40"/>
    <n v="176"/>
    <n v="0.15530911959442886"/>
    <x v="1"/>
    <n v="2520"/>
  </r>
  <r>
    <s v="f084eb"/>
    <n v="4"/>
    <n v="12"/>
    <s v="t"/>
    <s v="f84e54"/>
    <d v="1899-12-30T00:24:06"/>
    <n v="36"/>
    <n v="126.72"/>
    <n v="0.11182256610798877"/>
    <x v="1"/>
    <n v="2520"/>
  </r>
  <r>
    <s v="2feb6b"/>
    <n v="2"/>
    <n v="12"/>
    <s v="t"/>
    <s v="f84e54"/>
    <d v="1899-12-30T00:24:06"/>
    <n v="29"/>
    <n v="51.04"/>
    <n v="4.5039644682384368E-2"/>
    <x v="1"/>
    <n v="2520"/>
  </r>
  <r>
    <s v="c4a632"/>
    <n v="2"/>
    <n v="8"/>
    <s v="t"/>
    <s v="76dbcb"/>
    <d v="1899-12-30T00:48:40"/>
    <n v="13"/>
    <n v="23.92"/>
    <n v="2.1107921253970107E-2"/>
    <x v="0"/>
    <n v="1883.75"/>
  </r>
  <r>
    <s v="e83aa3"/>
    <n v="1"/>
    <n v="8"/>
    <s v="t"/>
    <s v="76dbcb"/>
    <d v="1899-12-30T00:48:40"/>
    <n v="32"/>
    <n v="29.44"/>
    <n v="2.5978980004886285E-2"/>
    <x v="0"/>
    <n v="1883.75"/>
  </r>
  <r>
    <s v="e31d39"/>
    <n v="1"/>
    <n v="8"/>
    <s v="t"/>
    <s v="76dbcb"/>
    <d v="1899-12-30T00:48:40"/>
    <n v="10"/>
    <n v="9.2000000000000011"/>
    <n v="8.1184312515269631E-3"/>
    <x v="0"/>
    <n v="1883.75"/>
  </r>
  <r>
    <s v="72f5d4"/>
    <n v="3"/>
    <n v="8"/>
    <s v="t"/>
    <s v="76dbcb"/>
    <d v="1899-12-30T00:48:40"/>
    <n v="19"/>
    <n v="52.440000000000005"/>
    <n v="4.6275058133703695E-2"/>
    <x v="0"/>
    <n v="1883.75"/>
  </r>
  <r>
    <s v="c8d436"/>
    <n v="1"/>
    <n v="8"/>
    <s v="t"/>
    <s v="76dbcb"/>
    <d v="1899-12-30T00:48:40"/>
    <n v="10"/>
    <n v="9.2000000000000011"/>
    <n v="8.1184312515269631E-3"/>
    <x v="1"/>
    <n v="2520"/>
  </r>
  <r>
    <s v="2a2353"/>
    <n v="4"/>
    <n v="8"/>
    <s v="t"/>
    <s v="76dbcb"/>
    <d v="1899-12-30T00:48:40"/>
    <n v="57"/>
    <n v="209.76000000000002"/>
    <n v="0.18510023253481478"/>
    <x v="1"/>
    <n v="2520"/>
  </r>
  <r>
    <s v="f084eb"/>
    <n v="5"/>
    <n v="8"/>
    <s v="t"/>
    <s v="76dbcb"/>
    <d v="1899-12-30T00:48:40"/>
    <n v="36"/>
    <n v="165.6"/>
    <n v="0.14613176252748533"/>
    <x v="1"/>
    <n v="2520"/>
  </r>
  <r>
    <s v="c4a632"/>
    <n v="5"/>
    <n v="8"/>
    <s v="f"/>
    <n v="218000000000"/>
    <d v="1899-12-30T00:49:37"/>
    <n v="13"/>
    <n v="59.800000000000004"/>
    <n v="5.2769803134925269E-2"/>
    <x v="0"/>
    <n v="2511.6666666666665"/>
  </r>
  <r>
    <s v="e83aa3"/>
    <n v="1"/>
    <n v="8"/>
    <s v="f"/>
    <n v="218000000000"/>
    <d v="1899-12-30T00:49:37"/>
    <n v="32"/>
    <n v="29.44"/>
    <n v="2.5978980004886285E-2"/>
    <x v="0"/>
    <n v="2511.6666666666665"/>
  </r>
  <r>
    <s v="72f5d4"/>
    <n v="5"/>
    <n v="8"/>
    <s v="f"/>
    <n v="218000000000"/>
    <d v="1899-12-30T00:49:37"/>
    <n v="19"/>
    <n v="87.4"/>
    <n v="7.7125096889506167E-2"/>
    <x v="0"/>
    <n v="2511.6666666666665"/>
  </r>
  <r>
    <s v="5d267b"/>
    <n v="3"/>
    <n v="8"/>
    <s v="f"/>
    <n v="218000000000"/>
    <d v="1899-12-30T00:49:37"/>
    <n v="40"/>
    <n v="110.4"/>
    <n v="9.7421175018323564E-2"/>
    <x v="1"/>
    <n v="1890"/>
  </r>
  <r>
    <s v="c8d436"/>
    <n v="5"/>
    <n v="8"/>
    <s v="f"/>
    <n v="218000000000"/>
    <d v="1899-12-30T00:49:37"/>
    <n v="10"/>
    <n v="46"/>
    <n v="4.0592156257634814E-2"/>
    <x v="1"/>
    <n v="1890"/>
  </r>
  <r>
    <s v="f084eb"/>
    <n v="2"/>
    <n v="8"/>
    <s v="f"/>
    <n v="218000000000"/>
    <d v="1899-12-30T00:49:37"/>
    <n v="36"/>
    <n v="66.240000000000009"/>
    <n v="5.8452705010994144E-2"/>
    <x v="1"/>
    <n v="1890"/>
  </r>
  <r>
    <s v="b9a74d"/>
    <n v="5"/>
    <n v="8"/>
    <s v="f"/>
    <n v="218000000000"/>
    <d v="1899-12-30T00:49:37"/>
    <n v="17"/>
    <n v="78.2"/>
    <n v="6.9006665637979192E-2"/>
    <x v="1"/>
    <n v="1890"/>
  </r>
  <r>
    <s v="c4a632"/>
    <n v="2"/>
    <n v="14"/>
    <s v="f"/>
    <s v="fe3190"/>
    <d v="1899-12-30T00:44:47"/>
    <n v="13"/>
    <n v="22.36"/>
    <n v="1.9731317693928576E-2"/>
    <x v="0"/>
    <n v="2511.6666666666665"/>
  </r>
  <r>
    <s v="d5e9a6"/>
    <n v="4"/>
    <n v="14"/>
    <s v="f"/>
    <s v="fe3190"/>
    <d v="1899-12-30T00:44:47"/>
    <n v="23"/>
    <n v="79.12"/>
    <n v="6.9818508763131878E-2"/>
    <x v="0"/>
    <n v="2511.6666666666665"/>
  </r>
  <r>
    <s v="72f5d4"/>
    <n v="4"/>
    <n v="14"/>
    <s v="f"/>
    <s v="fe3190"/>
    <d v="1899-12-30T00:44:47"/>
    <n v="19"/>
    <n v="65.36"/>
    <n v="5.7676159413021989E-2"/>
    <x v="0"/>
    <n v="2511.6666666666665"/>
  </r>
  <r>
    <s v="e83aa3"/>
    <n v="3"/>
    <n v="3"/>
    <s v="f"/>
    <s v="69cc4a"/>
    <d v="1899-12-30T00:37:54"/>
    <n v="32"/>
    <n v="93.12"/>
    <n v="8.2172643276325091E-2"/>
    <x v="0"/>
    <n v="3767.5"/>
  </r>
  <r>
    <s v="9ec847"/>
    <n v="5"/>
    <n v="3"/>
    <s v="f"/>
    <s v="69cc4a"/>
    <d v="1899-12-30T00:37:54"/>
    <n v="54"/>
    <n v="261.89999999999998"/>
    <n v="0.23111055921466431"/>
    <x v="0"/>
    <n v="3767.5"/>
  </r>
  <r>
    <s v="2a2353"/>
    <n v="4"/>
    <n v="3"/>
    <s v="f"/>
    <s v="69cc4a"/>
    <d v="1899-12-30T00:37:54"/>
    <n v="57"/>
    <n v="221.16"/>
    <n v="0.19516002778127206"/>
    <x v="1"/>
    <n v="3780"/>
  </r>
  <r>
    <s v="b9a74d"/>
    <n v="2"/>
    <n v="3"/>
    <s v="f"/>
    <s v="69cc4a"/>
    <d v="1899-12-30T00:37:54"/>
    <n v="17"/>
    <n v="32.979999999999997"/>
    <n v="2.910281116036513E-2"/>
    <x v="1"/>
    <n v="3780"/>
  </r>
  <r>
    <s v="e31d39"/>
    <n v="2"/>
    <n v="3"/>
    <s v="f"/>
    <s v="b4fca1"/>
    <d v="1899-12-30T00:31:54"/>
    <n v="10"/>
    <n v="19.399999999999999"/>
    <n v="1.7119300682567725E-2"/>
    <x v="0"/>
    <n v="2511.6666666666665"/>
  </r>
  <r>
    <s v="72f5d4"/>
    <n v="2"/>
    <n v="3"/>
    <s v="f"/>
    <s v="b4fca1"/>
    <d v="1899-12-30T00:31:54"/>
    <n v="19"/>
    <n v="36.86"/>
    <n v="3.2526671296878681E-2"/>
    <x v="0"/>
    <n v="2511.6666666666665"/>
  </r>
  <r>
    <s v="9ec847"/>
    <n v="3"/>
    <n v="3"/>
    <s v="f"/>
    <s v="b4fca1"/>
    <d v="1899-12-30T00:31:54"/>
    <n v="54"/>
    <n v="157.13999999999999"/>
    <n v="0.13866633552879859"/>
    <x v="0"/>
    <n v="2511.6666666666665"/>
  </r>
  <r>
    <s v="5d267b"/>
    <n v="5"/>
    <n v="3"/>
    <s v="f"/>
    <s v="b4fca1"/>
    <d v="1899-12-30T00:31:54"/>
    <n v="40"/>
    <n v="194"/>
    <n v="0.17119300682567726"/>
    <x v="1"/>
    <n v="3780"/>
  </r>
  <r>
    <s v="2feb6b"/>
    <n v="2"/>
    <n v="3"/>
    <s v="f"/>
    <s v="b4fca1"/>
    <d v="1899-12-30T00:31:54"/>
    <n v="29"/>
    <n v="56.26"/>
    <n v="4.964597197944641E-2"/>
    <x v="1"/>
    <n v="3780"/>
  </r>
  <r>
    <s v="c4a632"/>
    <n v="1"/>
    <n v="19"/>
    <s v="t"/>
    <s v="10c67b"/>
    <d v="1899-12-30T00:53:46"/>
    <n v="13"/>
    <n v="10.530000000000001"/>
    <n v="9.292074030280319E-3"/>
    <x v="0"/>
    <n v="1883.75"/>
  </r>
  <r>
    <s v="e83aa3"/>
    <n v="3"/>
    <n v="19"/>
    <s v="t"/>
    <s v="10c67b"/>
    <d v="1899-12-30T00:53:46"/>
    <n v="32"/>
    <n v="77.760000000000005"/>
    <n v="6.8618392838993125E-2"/>
    <x v="0"/>
    <n v="1883.75"/>
  </r>
  <r>
    <s v="e31d39"/>
    <n v="3"/>
    <n v="19"/>
    <s v="t"/>
    <s v="10c67b"/>
    <d v="1899-12-30T00:53:46"/>
    <n v="10"/>
    <n v="24.3"/>
    <n v="2.1443247762185348E-2"/>
    <x v="0"/>
    <n v="1883.75"/>
  </r>
  <r>
    <s v="9ec847"/>
    <n v="3"/>
    <n v="19"/>
    <s v="t"/>
    <s v="10c67b"/>
    <d v="1899-12-30T00:53:46"/>
    <n v="54"/>
    <n v="131.22"/>
    <n v="0.11579353791580088"/>
    <x v="0"/>
    <n v="1883.75"/>
  </r>
  <r>
    <s v="5d267b"/>
    <n v="3"/>
    <n v="19"/>
    <s v="t"/>
    <s v="10c67b"/>
    <d v="1899-12-30T00:53:46"/>
    <n v="40"/>
    <n v="97.2"/>
    <n v="8.5772991048741393E-2"/>
    <x v="1"/>
    <n v="1512"/>
  </r>
  <r>
    <s v="c8d436"/>
    <n v="5"/>
    <n v="19"/>
    <s v="t"/>
    <s v="10c67b"/>
    <d v="1899-12-30T00:53:46"/>
    <n v="10"/>
    <n v="40.5"/>
    <n v="3.5738746270308909E-2"/>
    <x v="1"/>
    <n v="1512"/>
  </r>
  <r>
    <s v="2a2353"/>
    <n v="3"/>
    <n v="19"/>
    <s v="t"/>
    <s v="10c67b"/>
    <d v="1899-12-30T00:53:46"/>
    <n v="57"/>
    <n v="138.51000000000002"/>
    <n v="0.12222651224445651"/>
    <x v="1"/>
    <n v="1512"/>
  </r>
  <r>
    <s v="f084eb"/>
    <n v="5"/>
    <n v="19"/>
    <s v="t"/>
    <s v="10c67b"/>
    <d v="1899-12-30T00:53:46"/>
    <n v="36"/>
    <n v="145.80000000000001"/>
    <n v="0.1286594865731121"/>
    <x v="1"/>
    <n v="1512"/>
  </r>
  <r>
    <s v="2feb6b"/>
    <n v="3"/>
    <n v="19"/>
    <s v="t"/>
    <s v="10c67b"/>
    <d v="1899-12-30T00:53:46"/>
    <n v="29"/>
    <n v="70.47"/>
    <n v="6.2185418510337515E-2"/>
    <x v="1"/>
    <n v="1512"/>
  </r>
  <r>
    <s v="c4a632"/>
    <n v="5"/>
    <n v="11"/>
    <s v="f"/>
    <s v="3f69da"/>
    <d v="1899-12-30T00:52:59"/>
    <n v="13"/>
    <n v="57.85"/>
    <n v="5.1049048684873352E-2"/>
    <x v="0"/>
    <n v="1883.75"/>
  </r>
  <r>
    <s v="e83aa3"/>
    <n v="2"/>
    <n v="11"/>
    <s v="f"/>
    <s v="3f69da"/>
    <d v="1899-12-30T00:52:59"/>
    <n v="32"/>
    <n v="56.96"/>
    <n v="5.026367870510607E-2"/>
    <x v="0"/>
    <n v="1883.75"/>
  </r>
  <r>
    <s v="e31d39"/>
    <n v="3"/>
    <n v="11"/>
    <s v="f"/>
    <s v="3f69da"/>
    <d v="1899-12-30T00:52:59"/>
    <n v="10"/>
    <n v="26.7"/>
    <n v="2.3561099393018467E-2"/>
    <x v="0"/>
    <n v="1883.75"/>
  </r>
  <r>
    <s v="9ec847"/>
    <n v="2"/>
    <n v="11"/>
    <s v="f"/>
    <s v="3f69da"/>
    <d v="1899-12-30T00:52:59"/>
    <n v="54"/>
    <n v="96.12"/>
    <n v="8.4819957814866495E-2"/>
    <x v="0"/>
    <n v="1883.75"/>
  </r>
  <r>
    <s v="5d267b"/>
    <n v="2"/>
    <n v="11"/>
    <s v="f"/>
    <s v="3f69da"/>
    <d v="1899-12-30T00:52:59"/>
    <n v="40"/>
    <n v="71.2"/>
    <n v="6.2829598381382593E-2"/>
    <x v="1"/>
    <n v="1890"/>
  </r>
  <r>
    <s v="c8d436"/>
    <n v="1"/>
    <n v="11"/>
    <s v="f"/>
    <s v="3f69da"/>
    <d v="1899-12-30T00:52:59"/>
    <n v="10"/>
    <n v="8.9"/>
    <n v="7.8536997976728241E-3"/>
    <x v="1"/>
    <n v="1890"/>
  </r>
  <r>
    <s v="f084eb"/>
    <n v="3"/>
    <n v="11"/>
    <s v="f"/>
    <s v="3f69da"/>
    <d v="1899-12-30T00:52:59"/>
    <n v="36"/>
    <n v="96.12"/>
    <n v="8.4819957814866495E-2"/>
    <x v="1"/>
    <n v="1890"/>
  </r>
  <r>
    <s v="2feb6b"/>
    <n v="3"/>
    <n v="11"/>
    <s v="f"/>
    <s v="3f69da"/>
    <d v="1899-12-30T00:52:59"/>
    <n v="29"/>
    <n v="77.430000000000007"/>
    <n v="6.8327188239753561E-2"/>
    <x v="1"/>
    <n v="1890"/>
  </r>
  <r>
    <s v="e83aa3"/>
    <n v="5"/>
    <n v="14"/>
    <s v="f"/>
    <s v="3e9cd2"/>
    <d v="1899-12-30T00:24:10"/>
    <n v="32"/>
    <n v="137.6"/>
    <n v="0.12142349350109892"/>
    <x v="0"/>
    <n v="2511.6666666666665"/>
  </r>
  <r>
    <s v="d5e9a6"/>
    <n v="4"/>
    <n v="14"/>
    <s v="f"/>
    <s v="3e9cd2"/>
    <d v="1899-12-30T00:24:10"/>
    <n v="23"/>
    <n v="79.12"/>
    <n v="6.9818508763131878E-2"/>
    <x v="0"/>
    <n v="2511.6666666666665"/>
  </r>
  <r>
    <s v="9ec847"/>
    <n v="4"/>
    <n v="14"/>
    <s v="f"/>
    <s v="3e9cd2"/>
    <d v="1899-12-30T00:24:10"/>
    <n v="54"/>
    <n v="185.76"/>
    <n v="0.16392171622648355"/>
    <x v="0"/>
    <n v="2511.6666666666665"/>
  </r>
  <r>
    <s v="5d267b"/>
    <n v="3"/>
    <n v="14"/>
    <s v="f"/>
    <s v="3e9cd2"/>
    <d v="1899-12-30T00:24:10"/>
    <n v="40"/>
    <n v="103.2"/>
    <n v="9.10676201258242E-2"/>
    <x v="1"/>
    <n v="2520"/>
  </r>
  <r>
    <s v="2a2353"/>
    <n v="2"/>
    <n v="14"/>
    <s v="f"/>
    <s v="3e9cd2"/>
    <d v="1899-12-30T00:24:10"/>
    <n v="57"/>
    <n v="98.039999999999992"/>
    <n v="8.6514239119532974E-2"/>
    <x v="1"/>
    <n v="2520"/>
  </r>
  <r>
    <s v="b9a74d"/>
    <n v="1"/>
    <n v="14"/>
    <s v="f"/>
    <s v="3e9cd2"/>
    <d v="1899-12-30T00:24:10"/>
    <n v="17"/>
    <n v="14.62"/>
    <n v="1.290124618449176E-2"/>
    <x v="1"/>
    <n v="2520"/>
  </r>
  <r>
    <s v="e83aa3"/>
    <n v="5"/>
    <n v="16"/>
    <s v="f"/>
    <s v="2c7ec0"/>
    <d v="1899-12-30T00:31:35"/>
    <n v="32"/>
    <n v="134.4"/>
    <n v="0.11859969132665477"/>
    <x v="0"/>
    <n v="2511.6666666666665"/>
  </r>
  <r>
    <s v="d5e9a6"/>
    <n v="2"/>
    <n v="16"/>
    <s v="f"/>
    <s v="2c7ec0"/>
    <d v="1899-12-30T00:31:35"/>
    <n v="23"/>
    <n v="38.64"/>
    <n v="3.4097411256413246E-2"/>
    <x v="0"/>
    <n v="2511.6666666666665"/>
  </r>
  <r>
    <s v="9ec847"/>
    <n v="3"/>
    <n v="16"/>
    <s v="f"/>
    <s v="2c7ec0"/>
    <d v="1899-12-30T00:31:35"/>
    <n v="54"/>
    <n v="136.07999999999998"/>
    <n v="0.12008218746823793"/>
    <x v="0"/>
    <n v="2511.6666666666665"/>
  </r>
  <r>
    <s v="5d267b"/>
    <n v="1"/>
    <n v="16"/>
    <s v="f"/>
    <s v="2c7ec0"/>
    <d v="1899-12-30T00:31:35"/>
    <n v="40"/>
    <n v="33.6"/>
    <n v="2.9649922831663691E-2"/>
    <x v="1"/>
    <n v="1890"/>
  </r>
  <r>
    <s v="c8d436"/>
    <n v="5"/>
    <n v="16"/>
    <s v="f"/>
    <s v="2c7ec0"/>
    <d v="1899-12-30T00:31:35"/>
    <n v="10"/>
    <n v="42"/>
    <n v="3.7062403539579611E-2"/>
    <x v="1"/>
    <n v="1890"/>
  </r>
  <r>
    <s v="f084eb"/>
    <n v="4"/>
    <n v="16"/>
    <s v="f"/>
    <s v="2c7ec0"/>
    <d v="1899-12-30T00:31:35"/>
    <n v="36"/>
    <n v="120.96"/>
    <n v="0.10673972219398929"/>
    <x v="1"/>
    <n v="1890"/>
  </r>
  <r>
    <s v="2feb6b"/>
    <n v="3"/>
    <n v="16"/>
    <s v="f"/>
    <s v="2c7ec0"/>
    <d v="1899-12-30T00:31:35"/>
    <n v="29"/>
    <n v="73.08"/>
    <n v="6.4488582158868532E-2"/>
    <x v="1"/>
    <n v="1890"/>
  </r>
  <r>
    <s v="c4a632"/>
    <n v="1"/>
    <n v="12"/>
    <s v="t"/>
    <s v="38368f"/>
    <d v="1899-12-30T00:55:58"/>
    <n v="13"/>
    <n v="11.44"/>
    <n v="1.0095092773637876E-2"/>
    <x v="0"/>
    <n v="1883.75"/>
  </r>
  <r>
    <s v="e83aa3"/>
    <n v="5"/>
    <n v="12"/>
    <s v="t"/>
    <s v="38368f"/>
    <d v="1899-12-30T00:55:58"/>
    <n v="32"/>
    <n v="140.80000000000001"/>
    <n v="0.1242472956755431"/>
    <x v="0"/>
    <n v="1883.75"/>
  </r>
  <r>
    <s v="d5e9a6"/>
    <n v="5"/>
    <n v="12"/>
    <s v="t"/>
    <s v="38368f"/>
    <d v="1899-12-30T00:55:58"/>
    <n v="23"/>
    <n v="101.2"/>
    <n v="8.9302743766796602E-2"/>
    <x v="0"/>
    <n v="1883.75"/>
  </r>
  <r>
    <s v="9ec847"/>
    <n v="1"/>
    <n v="12"/>
    <s v="t"/>
    <s v="38368f"/>
    <d v="1899-12-30T00:55:58"/>
    <n v="54"/>
    <n v="47.52"/>
    <n v="4.1933462290495792E-2"/>
    <x v="0"/>
    <n v="1883.75"/>
  </r>
  <r>
    <s v="2feb6b"/>
    <n v="2"/>
    <n v="12"/>
    <s v="t"/>
    <s v="38368f"/>
    <d v="1899-12-30T00:55:58"/>
    <n v="29"/>
    <n v="51.04"/>
    <n v="4.5039644682384368E-2"/>
    <x v="1"/>
    <n v="7560"/>
  </r>
  <r>
    <s v="e83aa3"/>
    <n v="1"/>
    <n v="2"/>
    <s v="t"/>
    <s v="4c5f21"/>
    <d v="1899-12-30T00:01:20"/>
    <n v="32"/>
    <n v="31.36"/>
    <n v="2.767326130955278E-2"/>
    <x v="0"/>
    <n v="1883.75"/>
  </r>
  <r>
    <s v="e31d39"/>
    <n v="4"/>
    <n v="2"/>
    <s v="t"/>
    <s v="4c5f21"/>
    <d v="1899-12-30T00:01:20"/>
    <n v="10"/>
    <n v="39.200000000000003"/>
    <n v="3.4591576636940978E-2"/>
    <x v="0"/>
    <n v="1883.75"/>
  </r>
  <r>
    <s v="d5e9a6"/>
    <n v="1"/>
    <n v="2"/>
    <s v="t"/>
    <s v="4c5f21"/>
    <d v="1899-12-30T00:01:20"/>
    <n v="23"/>
    <n v="22.54"/>
    <n v="1.989015656624106E-2"/>
    <x v="0"/>
    <n v="1883.75"/>
  </r>
  <r>
    <s v="72f5d4"/>
    <n v="5"/>
    <n v="2"/>
    <s v="t"/>
    <s v="4c5f21"/>
    <d v="1899-12-30T00:01:20"/>
    <n v="19"/>
    <n v="93.1"/>
    <n v="8.2154994512734808E-2"/>
    <x v="0"/>
    <n v="1883.75"/>
  </r>
  <r>
    <s v="c8d436"/>
    <n v="3"/>
    <n v="2"/>
    <s v="t"/>
    <s v="4c5f21"/>
    <d v="1899-12-30T00:01:20"/>
    <n v="10"/>
    <n v="29.4"/>
    <n v="2.5943682477705728E-2"/>
    <x v="1"/>
    <n v="2520"/>
  </r>
  <r>
    <s v="f084eb"/>
    <n v="5"/>
    <n v="2"/>
    <s v="t"/>
    <s v="4c5f21"/>
    <d v="1899-12-30T00:01:20"/>
    <n v="36"/>
    <n v="176.4"/>
    <n v="0.15566209486623436"/>
    <x v="1"/>
    <n v="2520"/>
  </r>
  <r>
    <s v="b9a74d"/>
    <n v="1"/>
    <n v="2"/>
    <s v="t"/>
    <s v="4c5f21"/>
    <d v="1899-12-30T00:01:20"/>
    <n v="17"/>
    <n v="16.66"/>
    <n v="1.4701420070699913E-2"/>
    <x v="1"/>
    <n v="2520"/>
  </r>
  <r>
    <s v="c4a632"/>
    <n v="3"/>
    <n v="22"/>
    <s v="f"/>
    <s v="5be0a7"/>
    <d v="1899-12-30T00:25:22"/>
    <n v="13"/>
    <n v="30.42"/>
    <n v="2.6843769420809807E-2"/>
    <x v="0"/>
    <n v="2511.6666666666665"/>
  </r>
  <r>
    <s v="e83aa3"/>
    <n v="1"/>
    <n v="22"/>
    <s v="f"/>
    <s v="5be0a7"/>
    <d v="1899-12-30T00:25:22"/>
    <n v="32"/>
    <n v="24.96"/>
    <n v="2.2025656960664459E-2"/>
    <x v="0"/>
    <n v="2511.6666666666665"/>
  </r>
  <r>
    <s v="e31d39"/>
    <n v="4"/>
    <n v="22"/>
    <s v="f"/>
    <s v="5be0a7"/>
    <d v="1899-12-30T00:25:22"/>
    <n v="10"/>
    <n v="31.200000000000003"/>
    <n v="2.7532071200830573E-2"/>
    <x v="0"/>
    <n v="2511.6666666666665"/>
  </r>
  <r>
    <s v="5d267b"/>
    <n v="5"/>
    <n v="22"/>
    <s v="f"/>
    <s v="5be0a7"/>
    <d v="1899-12-30T00:25:22"/>
    <n v="40"/>
    <n v="156"/>
    <n v="0.13766035600415286"/>
    <x v="1"/>
    <n v="3780"/>
  </r>
  <r>
    <s v="2a2353"/>
    <n v="1"/>
    <n v="22"/>
    <s v="f"/>
    <s v="5be0a7"/>
    <d v="1899-12-30T00:25:22"/>
    <n v="57"/>
    <n v="44.46"/>
    <n v="3.9233201461183566E-2"/>
    <x v="1"/>
    <n v="3780"/>
  </r>
  <r>
    <s v="c4a632"/>
    <n v="4"/>
    <n v="8"/>
    <s v="f"/>
    <s v="916f45"/>
    <d v="1899-12-30T00:00:48"/>
    <n v="13"/>
    <n v="47.84"/>
    <n v="4.2215842507940214E-2"/>
    <x v="0"/>
    <n v="2511.6666666666665"/>
  </r>
  <r>
    <s v="e83aa3"/>
    <n v="5"/>
    <n v="8"/>
    <s v="f"/>
    <s v="916f45"/>
    <d v="1899-12-30T00:00:48"/>
    <n v="32"/>
    <n v="147.20000000000002"/>
    <n v="0.12989490002443141"/>
    <x v="0"/>
    <n v="2511.6666666666665"/>
  </r>
  <r>
    <s v="9ec847"/>
    <n v="2"/>
    <n v="8"/>
    <s v="f"/>
    <s v="916f45"/>
    <d v="1899-12-30T00:00:48"/>
    <n v="54"/>
    <n v="99.36"/>
    <n v="8.7679057516491202E-2"/>
    <x v="0"/>
    <n v="2511.6666666666665"/>
  </r>
  <r>
    <s v="5d267b"/>
    <n v="2"/>
    <n v="8"/>
    <s v="f"/>
    <s v="916f45"/>
    <d v="1899-12-30T00:00:48"/>
    <n v="40"/>
    <n v="73.600000000000009"/>
    <n v="6.4947450012215704E-2"/>
    <x v="1"/>
    <n v="1890"/>
  </r>
  <r>
    <s v="c8d436"/>
    <n v="3"/>
    <n v="8"/>
    <s v="f"/>
    <s v="916f45"/>
    <d v="1899-12-30T00:00:48"/>
    <n v="10"/>
    <n v="27.6"/>
    <n v="2.4355293754580891E-2"/>
    <x v="1"/>
    <n v="1890"/>
  </r>
  <r>
    <s v="2a2353"/>
    <n v="4"/>
    <n v="8"/>
    <s v="f"/>
    <s v="916f45"/>
    <d v="1899-12-30T00:00:48"/>
    <n v="57"/>
    <n v="209.76000000000002"/>
    <n v="0.18510023253481478"/>
    <x v="1"/>
    <n v="1890"/>
  </r>
  <r>
    <s v="f084eb"/>
    <n v="3"/>
    <n v="8"/>
    <s v="f"/>
    <s v="916f45"/>
    <d v="1899-12-30T00:00:48"/>
    <n v="36"/>
    <n v="99.36"/>
    <n v="8.7679057516491202E-2"/>
    <x v="1"/>
    <n v="1890"/>
  </r>
  <r>
    <s v="c4a632"/>
    <n v="3"/>
    <n v="6"/>
    <s v="t"/>
    <s v="3223de"/>
    <d v="1899-12-30T00:50:11"/>
    <n v="13"/>
    <n v="36.659999999999997"/>
    <n v="3.2350183660975917E-2"/>
    <x v="0"/>
    <n v="2511.6666666666665"/>
  </r>
  <r>
    <s v="e31d39"/>
    <n v="2"/>
    <n v="6"/>
    <s v="t"/>
    <s v="3223de"/>
    <d v="1899-12-30T00:50:11"/>
    <n v="10"/>
    <n v="18.799999999999997"/>
    <n v="1.6589837774859444E-2"/>
    <x v="0"/>
    <n v="2511.6666666666665"/>
  </r>
  <r>
    <s v="9ec847"/>
    <n v="5"/>
    <n v="6"/>
    <s v="t"/>
    <s v="3223de"/>
    <d v="1899-12-30T00:50:11"/>
    <n v="54"/>
    <n v="253.79999999999998"/>
    <n v="0.22396280996060253"/>
    <x v="0"/>
    <n v="2511.6666666666665"/>
  </r>
  <r>
    <s v="2feb6b"/>
    <n v="2"/>
    <n v="6"/>
    <s v="t"/>
    <s v="3223de"/>
    <d v="1899-12-30T00:50:11"/>
    <n v="29"/>
    <n v="54.519999999999996"/>
    <n v="4.8110529547092391E-2"/>
    <x v="1"/>
    <n v="7560"/>
  </r>
  <r>
    <s v="e31d39"/>
    <n v="5"/>
    <n v="14"/>
    <s v="t"/>
    <s v="78bc4f"/>
    <d v="1899-12-30T00:19:48"/>
    <n v="10"/>
    <n v="43"/>
    <n v="3.794484171909341E-2"/>
    <x v="0"/>
    <n v="3767.5"/>
  </r>
  <r>
    <s v="9ec847"/>
    <n v="4"/>
    <n v="14"/>
    <s v="t"/>
    <s v="78bc4f"/>
    <d v="1899-12-30T00:19:48"/>
    <n v="54"/>
    <n v="185.76"/>
    <n v="0.16392171622648355"/>
    <x v="0"/>
    <n v="3767.5"/>
  </r>
  <r>
    <s v="2a2353"/>
    <n v="5"/>
    <n v="14"/>
    <s v="t"/>
    <s v="78bc4f"/>
    <d v="1899-12-30T00:19:48"/>
    <n v="57"/>
    <n v="245.1"/>
    <n v="0.21628559779883247"/>
    <x v="1"/>
    <n v="3780"/>
  </r>
  <r>
    <s v="2feb6b"/>
    <n v="1"/>
    <n v="14"/>
    <s v="t"/>
    <s v="78bc4f"/>
    <d v="1899-12-30T00:19:48"/>
    <n v="29"/>
    <n v="24.94"/>
    <n v="2.2008008197074179E-2"/>
    <x v="1"/>
    <n v="3780"/>
  </r>
  <r>
    <s v="e31d39"/>
    <n v="3"/>
    <n v="8"/>
    <s v="t"/>
    <s v="e64ff1"/>
    <d v="1899-12-30T00:52:10"/>
    <n v="10"/>
    <n v="27.6"/>
    <n v="2.4355293754580891E-2"/>
    <x v="0"/>
    <n v="3767.5"/>
  </r>
  <r>
    <s v="9ec847"/>
    <n v="4"/>
    <n v="8"/>
    <s v="t"/>
    <s v="e64ff1"/>
    <d v="1899-12-30T00:52:10"/>
    <n v="54"/>
    <n v="198.72"/>
    <n v="0.1753581150329824"/>
    <x v="0"/>
    <n v="3767.5"/>
  </r>
  <r>
    <s v="c8d436"/>
    <n v="1"/>
    <n v="8"/>
    <s v="t"/>
    <s v="e64ff1"/>
    <d v="1899-12-30T00:52:10"/>
    <n v="10"/>
    <n v="9.2000000000000011"/>
    <n v="8.1184312515269631E-3"/>
    <x v="1"/>
    <n v="2520"/>
  </r>
  <r>
    <s v="2a2353"/>
    <n v="1"/>
    <n v="8"/>
    <s v="t"/>
    <s v="e64ff1"/>
    <d v="1899-12-30T00:52:10"/>
    <n v="57"/>
    <n v="52.440000000000005"/>
    <n v="4.6275058133703695E-2"/>
    <x v="1"/>
    <n v="2520"/>
  </r>
  <r>
    <s v="f084eb"/>
    <n v="2"/>
    <n v="8"/>
    <s v="t"/>
    <s v="e64ff1"/>
    <d v="1899-12-30T00:52:10"/>
    <n v="36"/>
    <n v="66.240000000000009"/>
    <n v="5.8452705010994144E-2"/>
    <x v="1"/>
    <n v="2520"/>
  </r>
  <r>
    <s v="e83aa3"/>
    <n v="5"/>
    <n v="24"/>
    <s v="t"/>
    <s v="8c876b"/>
    <d v="1899-12-30T00:15:50"/>
    <n v="32"/>
    <n v="121.6"/>
    <n v="0.10730448262887812"/>
    <x v="0"/>
    <n v="2511.6666666666665"/>
  </r>
  <r>
    <s v="72f5d4"/>
    <n v="5"/>
    <n v="24"/>
    <s v="t"/>
    <s v="8c876b"/>
    <d v="1899-12-30T00:15:50"/>
    <n v="19"/>
    <n v="72.2"/>
    <n v="6.3712036560896385E-2"/>
    <x v="0"/>
    <n v="2511.6666666666665"/>
  </r>
  <r>
    <s v="9ec847"/>
    <n v="1"/>
    <n v="24"/>
    <s v="t"/>
    <s v="8c876b"/>
    <d v="1899-12-30T00:15:50"/>
    <n v="54"/>
    <n v="41.04"/>
    <n v="3.6215262887246365E-2"/>
    <x v="0"/>
    <n v="2511.6666666666665"/>
  </r>
  <r>
    <s v="5d267b"/>
    <n v="3"/>
    <n v="24"/>
    <s v="t"/>
    <s v="8c876b"/>
    <d v="1899-12-30T00:15:50"/>
    <n v="40"/>
    <n v="91.2"/>
    <n v="8.0478361971658585E-2"/>
    <x v="1"/>
    <n v="2520"/>
  </r>
  <r>
    <s v="f084eb"/>
    <n v="5"/>
    <n v="24"/>
    <s v="t"/>
    <s v="8c876b"/>
    <d v="1899-12-30T00:15:50"/>
    <n v="36"/>
    <n v="136.80000000000001"/>
    <n v="0.12071754295748789"/>
    <x v="1"/>
    <n v="2520"/>
  </r>
  <r>
    <s v="b9a74d"/>
    <n v="4"/>
    <n v="24"/>
    <s v="t"/>
    <s v="8c876b"/>
    <d v="1899-12-30T00:15:50"/>
    <n v="17"/>
    <n v="51.68"/>
    <n v="4.5604405117273206E-2"/>
    <x v="1"/>
    <n v="2520"/>
  </r>
  <r>
    <s v="d5e9a6"/>
    <n v="2"/>
    <n v="20"/>
    <s v="f"/>
    <s v="277f69"/>
    <d v="1899-12-30T00:47:11"/>
    <n v="23"/>
    <n v="36.800000000000004"/>
    <n v="3.2473725006107852E-2"/>
    <x v="0"/>
    <n v="3767.5"/>
  </r>
  <r>
    <s v="9ec847"/>
    <n v="1"/>
    <n v="20"/>
    <s v="f"/>
    <s v="277f69"/>
    <d v="1899-12-30T00:47:11"/>
    <n v="54"/>
    <n v="43.2"/>
    <n v="3.8121329354996181E-2"/>
    <x v="0"/>
    <n v="3767.5"/>
  </r>
  <r>
    <s v="c4a632"/>
    <n v="4"/>
    <n v="20"/>
    <s v="t"/>
    <s v="6dd481"/>
    <d v="1899-12-30T00:04:19"/>
    <n v="13"/>
    <n v="41.6"/>
    <n v="3.6709428267774097E-2"/>
    <x v="0"/>
    <n v="1507"/>
  </r>
  <r>
    <s v="e31d39"/>
    <n v="2"/>
    <n v="20"/>
    <s v="t"/>
    <s v="6dd481"/>
    <d v="1899-12-30T00:04:19"/>
    <n v="10"/>
    <n v="16"/>
    <n v="1.4119010872220806E-2"/>
    <x v="0"/>
    <n v="1507"/>
  </r>
  <r>
    <s v="d5e9a6"/>
    <n v="1"/>
    <n v="20"/>
    <s v="t"/>
    <s v="6dd481"/>
    <d v="1899-12-30T00:04:19"/>
    <n v="23"/>
    <n v="18.400000000000002"/>
    <n v="1.6236862503053926E-2"/>
    <x v="0"/>
    <n v="1507"/>
  </r>
  <r>
    <s v="72f5d4"/>
    <n v="2"/>
    <n v="20"/>
    <s v="t"/>
    <s v="6dd481"/>
    <d v="1899-12-30T00:04:19"/>
    <n v="19"/>
    <n v="30.400000000000002"/>
    <n v="2.6826120657219534E-2"/>
    <x v="0"/>
    <n v="1507"/>
  </r>
  <r>
    <s v="9ec847"/>
    <n v="5"/>
    <n v="20"/>
    <s v="t"/>
    <s v="6dd481"/>
    <d v="1899-12-30T00:04:19"/>
    <n v="54"/>
    <n v="216"/>
    <n v="0.19060664677498088"/>
    <x v="0"/>
    <n v="1507"/>
  </r>
  <r>
    <s v="2a2353"/>
    <n v="5"/>
    <n v="20"/>
    <s v="t"/>
    <s v="6dd481"/>
    <d v="1899-12-30T00:04:19"/>
    <n v="57"/>
    <n v="228"/>
    <n v="0.20119590492914646"/>
    <x v="1"/>
    <n v="7560"/>
  </r>
  <r>
    <s v="e83aa3"/>
    <n v="3"/>
    <n v="14"/>
    <s v="f"/>
    <s v="6d1b21"/>
    <d v="1899-12-30T00:32:54"/>
    <n v="32"/>
    <n v="82.56"/>
    <n v="7.2854096100659363E-2"/>
    <x v="0"/>
    <n v="2511.6666666666665"/>
  </r>
  <r>
    <s v="d5e9a6"/>
    <n v="1"/>
    <n v="14"/>
    <s v="f"/>
    <s v="6d1b21"/>
    <d v="1899-12-30T00:32:54"/>
    <n v="23"/>
    <n v="19.78"/>
    <n v="1.745462719078297E-2"/>
    <x v="0"/>
    <n v="2511.6666666666665"/>
  </r>
  <r>
    <s v="72f5d4"/>
    <n v="1"/>
    <n v="14"/>
    <s v="f"/>
    <s v="6d1b21"/>
    <d v="1899-12-30T00:32:54"/>
    <n v="19"/>
    <n v="16.34"/>
    <n v="1.4419039853255497E-2"/>
    <x v="0"/>
    <n v="2511.6666666666665"/>
  </r>
  <r>
    <s v="5d267b"/>
    <n v="1"/>
    <n v="14"/>
    <s v="f"/>
    <s v="6d1b21"/>
    <d v="1899-12-30T00:32:54"/>
    <n v="40"/>
    <n v="34.4"/>
    <n v="3.035587337527473E-2"/>
    <x v="1"/>
    <n v="2520"/>
  </r>
  <r>
    <s v="2a2353"/>
    <n v="4"/>
    <n v="14"/>
    <s v="f"/>
    <s v="6d1b21"/>
    <d v="1899-12-30T00:32:54"/>
    <n v="57"/>
    <n v="196.07999999999998"/>
    <n v="0.17302847823906595"/>
    <x v="1"/>
    <n v="2520"/>
  </r>
  <r>
    <s v="b9a74d"/>
    <n v="2"/>
    <n v="14"/>
    <s v="f"/>
    <s v="6d1b21"/>
    <d v="1899-12-30T00:32:54"/>
    <n v="17"/>
    <n v="29.24"/>
    <n v="2.5802492368983521E-2"/>
    <x v="1"/>
    <n v="2520"/>
  </r>
  <r>
    <s v="e83aa3"/>
    <n v="4"/>
    <n v="6"/>
    <s v="t"/>
    <s v="2fa580"/>
    <d v="1899-12-30T00:15:54"/>
    <n v="32"/>
    <n v="120.32"/>
    <n v="0.10617496175910045"/>
    <x v="0"/>
    <n v="2511.6666666666665"/>
  </r>
  <r>
    <s v="e31d39"/>
    <n v="2"/>
    <n v="6"/>
    <s v="t"/>
    <s v="2fa580"/>
    <d v="1899-12-30T00:15:54"/>
    <n v="10"/>
    <n v="18.799999999999997"/>
    <n v="1.6589837774859444E-2"/>
    <x v="0"/>
    <n v="2511.6666666666665"/>
  </r>
  <r>
    <s v="72f5d4"/>
    <n v="5"/>
    <n v="6"/>
    <s v="t"/>
    <s v="2fa580"/>
    <d v="1899-12-30T00:15:54"/>
    <n v="19"/>
    <n v="89.3"/>
    <n v="7.8801729430582362E-2"/>
    <x v="0"/>
    <n v="2511.6666666666665"/>
  </r>
  <r>
    <s v="c8d436"/>
    <n v="3"/>
    <n v="6"/>
    <s v="t"/>
    <s v="2fa580"/>
    <d v="1899-12-30T00:15:54"/>
    <n v="10"/>
    <n v="28.2"/>
    <n v="2.4884756662289169E-2"/>
    <x v="1"/>
    <n v="1890"/>
  </r>
  <r>
    <s v="2a2353"/>
    <n v="3"/>
    <n v="6"/>
    <s v="t"/>
    <s v="2fa580"/>
    <d v="1899-12-30T00:15:54"/>
    <n v="57"/>
    <n v="160.73999999999998"/>
    <n v="0.14184311297504823"/>
    <x v="1"/>
    <n v="1890"/>
  </r>
  <r>
    <s v="f084eb"/>
    <n v="5"/>
    <n v="6"/>
    <s v="t"/>
    <s v="2fa580"/>
    <d v="1899-12-30T00:15:54"/>
    <n v="36"/>
    <n v="169.2"/>
    <n v="0.149308539973735"/>
    <x v="1"/>
    <n v="1890"/>
  </r>
  <r>
    <s v="2feb6b"/>
    <n v="4"/>
    <n v="6"/>
    <s v="t"/>
    <s v="2fa580"/>
    <d v="1899-12-30T00:15:54"/>
    <n v="29"/>
    <n v="109.03999999999999"/>
    <n v="9.6221059094184783E-2"/>
    <x v="1"/>
    <n v="1890"/>
  </r>
  <r>
    <s v="e83aa3"/>
    <n v="1"/>
    <n v="19"/>
    <s v="t"/>
    <s v="5428c6"/>
    <d v="1899-12-30T00:56:52"/>
    <n v="32"/>
    <n v="25.92"/>
    <n v="2.2872797612997708E-2"/>
    <x v="0"/>
    <n v="2511.6666666666665"/>
  </r>
  <r>
    <s v="e31d39"/>
    <n v="1"/>
    <n v="19"/>
    <s v="t"/>
    <s v="5428c6"/>
    <d v="1899-12-30T00:56:52"/>
    <n v="10"/>
    <n v="8.1000000000000014"/>
    <n v="7.1477492540617839E-3"/>
    <x v="0"/>
    <n v="2511.6666666666665"/>
  </r>
  <r>
    <s v="9ec847"/>
    <n v="5"/>
    <n v="19"/>
    <s v="t"/>
    <s v="5428c6"/>
    <d v="1899-12-30T00:56:52"/>
    <n v="54"/>
    <n v="218.70000000000002"/>
    <n v="0.19298922985966815"/>
    <x v="0"/>
    <n v="2511.6666666666665"/>
  </r>
  <r>
    <s v="c8d436"/>
    <n v="1"/>
    <n v="19"/>
    <s v="t"/>
    <s v="5428c6"/>
    <d v="1899-12-30T00:56:52"/>
    <n v="10"/>
    <n v="8.1000000000000014"/>
    <n v="7.1477492540617839E-3"/>
    <x v="1"/>
    <n v="7560"/>
  </r>
  <r>
    <s v="e83aa3"/>
    <n v="5"/>
    <n v="0"/>
    <s v="t"/>
    <s v="cdbf79"/>
    <d v="1899-12-30T00:58:42"/>
    <n v="32"/>
    <n v="160"/>
    <n v="0.14119010872220805"/>
    <x v="0"/>
    <n v="1883.75"/>
  </r>
  <r>
    <s v="e31d39"/>
    <n v="3"/>
    <n v="0"/>
    <s v="t"/>
    <s v="cdbf79"/>
    <d v="1899-12-30T00:58:42"/>
    <n v="10"/>
    <n v="30"/>
    <n v="2.647314538541401E-2"/>
    <x v="0"/>
    <n v="1883.75"/>
  </r>
  <r>
    <s v="d5e9a6"/>
    <n v="3"/>
    <n v="0"/>
    <s v="t"/>
    <s v="cdbf79"/>
    <d v="1899-12-30T00:58:42"/>
    <n v="23"/>
    <n v="69"/>
    <n v="6.0888234386452224E-2"/>
    <x v="0"/>
    <n v="1883.75"/>
  </r>
  <r>
    <s v="9ec847"/>
    <n v="3"/>
    <n v="0"/>
    <s v="t"/>
    <s v="cdbf79"/>
    <d v="1899-12-30T00:58:42"/>
    <n v="54"/>
    <n v="162"/>
    <n v="0.14295498508123564"/>
    <x v="0"/>
    <n v="1883.75"/>
  </r>
  <r>
    <s v="f084eb"/>
    <n v="2"/>
    <n v="0"/>
    <s v="t"/>
    <s v="cdbf79"/>
    <d v="1899-12-30T00:58:42"/>
    <n v="36"/>
    <n v="72"/>
    <n v="6.3535548924993634E-2"/>
    <x v="1"/>
    <n v="3780"/>
  </r>
  <r>
    <s v="2feb6b"/>
    <n v="4"/>
    <n v="0"/>
    <s v="t"/>
    <s v="cdbf79"/>
    <d v="1899-12-30T00:58:42"/>
    <n v="29"/>
    <n v="116"/>
    <n v="0.10236282882360084"/>
    <x v="1"/>
    <n v="3780"/>
  </r>
  <r>
    <s v="c4a632"/>
    <n v="5"/>
    <n v="21"/>
    <s v="f"/>
    <s v="afc26f"/>
    <d v="1899-12-30T00:41:03"/>
    <n v="13"/>
    <n v="51.35"/>
    <n v="4.5313200518033649E-2"/>
    <x v="0"/>
    <n v="2511.6666666666665"/>
  </r>
  <r>
    <s v="d5e9a6"/>
    <n v="5"/>
    <n v="21"/>
    <s v="f"/>
    <s v="afc26f"/>
    <d v="1899-12-30T00:41:03"/>
    <n v="23"/>
    <n v="90.850000000000009"/>
    <n v="8.0169508608828766E-2"/>
    <x v="0"/>
    <n v="2511.6666666666665"/>
  </r>
  <r>
    <s v="72f5d4"/>
    <n v="2"/>
    <n v="21"/>
    <s v="f"/>
    <s v="afc26f"/>
    <d v="1899-12-30T00:41:03"/>
    <n v="19"/>
    <n v="30.020000000000003"/>
    <n v="2.649079414900429E-2"/>
    <x v="0"/>
    <n v="2511.6666666666665"/>
  </r>
  <r>
    <s v="c8d436"/>
    <n v="5"/>
    <n v="21"/>
    <s v="f"/>
    <s v="afc26f"/>
    <d v="1899-12-30T00:41:03"/>
    <n v="10"/>
    <n v="39.5"/>
    <n v="3.4856308090795117E-2"/>
    <x v="1"/>
    <n v="1890"/>
  </r>
  <r>
    <s v="f084eb"/>
    <n v="3"/>
    <n v="21"/>
    <s v="f"/>
    <s v="afc26f"/>
    <d v="1899-12-30T00:41:03"/>
    <n v="36"/>
    <n v="85.320000000000007"/>
    <n v="7.528962547611745E-2"/>
    <x v="1"/>
    <n v="1890"/>
  </r>
  <r>
    <s v="b9a74d"/>
    <n v="2"/>
    <n v="21"/>
    <s v="f"/>
    <s v="afc26f"/>
    <d v="1899-12-30T00:41:03"/>
    <n v="17"/>
    <n v="26.86"/>
    <n v="2.3702289501740675E-2"/>
    <x v="1"/>
    <n v="1890"/>
  </r>
  <r>
    <s v="2feb6b"/>
    <n v="2"/>
    <n v="21"/>
    <s v="f"/>
    <s v="afc26f"/>
    <d v="1899-12-30T00:41:03"/>
    <n v="29"/>
    <n v="45.82"/>
    <n v="4.0433317385322333E-2"/>
    <x v="1"/>
    <n v="1890"/>
  </r>
  <r>
    <s v="c4a632"/>
    <n v="2"/>
    <n v="9"/>
    <s v="f"/>
    <s v="520b04"/>
    <d v="1899-12-30T00:01:21"/>
    <n v="13"/>
    <n v="23.66"/>
    <n v="2.0878487327296517E-2"/>
    <x v="0"/>
    <n v="2511.6666666666665"/>
  </r>
  <r>
    <s v="d5e9a6"/>
    <n v="2"/>
    <n v="9"/>
    <s v="f"/>
    <s v="520b04"/>
    <d v="1899-12-30T00:01:21"/>
    <n v="23"/>
    <n v="41.86"/>
    <n v="3.6938862194447683E-2"/>
    <x v="0"/>
    <n v="2511.6666666666665"/>
  </r>
  <r>
    <s v="72f5d4"/>
    <n v="4"/>
    <n v="9"/>
    <s v="f"/>
    <s v="520b04"/>
    <d v="1899-12-30T00:01:21"/>
    <n v="19"/>
    <n v="69.16"/>
    <n v="6.1029424495174435E-2"/>
    <x v="0"/>
    <n v="2511.6666666666665"/>
  </r>
  <r>
    <s v="5d267b"/>
    <n v="5"/>
    <n v="9"/>
    <s v="f"/>
    <s v="520b04"/>
    <d v="1899-12-30T00:01:21"/>
    <n v="40"/>
    <n v="182"/>
    <n v="0.16060374867151167"/>
    <x v="1"/>
    <n v="1260"/>
  </r>
  <r>
    <s v="c8d436"/>
    <n v="5"/>
    <n v="9"/>
    <s v="f"/>
    <s v="520b04"/>
    <d v="1899-12-30T00:01:21"/>
    <n v="10"/>
    <n v="45.5"/>
    <n v="4.0150937167877918E-2"/>
    <x v="1"/>
    <n v="1260"/>
  </r>
  <r>
    <s v="2a2353"/>
    <n v="2"/>
    <n v="9"/>
    <s v="f"/>
    <s v="520b04"/>
    <d v="1899-12-30T00:01:21"/>
    <n v="57"/>
    <n v="103.74000000000001"/>
    <n v="9.1544136742761656E-2"/>
    <x v="1"/>
    <n v="1260"/>
  </r>
  <r>
    <s v="f084eb"/>
    <n v="5"/>
    <n v="9"/>
    <s v="f"/>
    <s v="520b04"/>
    <d v="1899-12-30T00:01:21"/>
    <n v="36"/>
    <n v="163.80000000000001"/>
    <n v="0.1445433738043605"/>
    <x v="1"/>
    <n v="1260"/>
  </r>
  <r>
    <s v="b9a74d"/>
    <n v="2"/>
    <n v="9"/>
    <s v="f"/>
    <s v="520b04"/>
    <d v="1899-12-30T00:01:21"/>
    <n v="17"/>
    <n v="30.94"/>
    <n v="2.7302637274156986E-2"/>
    <x v="1"/>
    <n v="1260"/>
  </r>
  <r>
    <s v="2feb6b"/>
    <n v="1"/>
    <n v="9"/>
    <s v="f"/>
    <s v="520b04"/>
    <d v="1899-12-30T00:01:21"/>
    <n v="29"/>
    <n v="26.39"/>
    <n v="2.3287543557369193E-2"/>
    <x v="1"/>
    <n v="1260"/>
  </r>
  <r>
    <s v="c4a632"/>
    <n v="5"/>
    <n v="6"/>
    <s v="t"/>
    <s v="caa91d"/>
    <d v="1899-12-30T00:43:02"/>
    <n v="13"/>
    <n v="61.099999999999994"/>
    <n v="5.3916972768293193E-2"/>
    <x v="0"/>
    <n v="2511.6666666666665"/>
  </r>
  <r>
    <s v="e83aa3"/>
    <n v="4"/>
    <n v="6"/>
    <s v="t"/>
    <s v="caa91d"/>
    <d v="1899-12-30T00:43:02"/>
    <n v="32"/>
    <n v="120.32"/>
    <n v="0.10617496175910045"/>
    <x v="0"/>
    <n v="2511.6666666666665"/>
  </r>
  <r>
    <s v="e31d39"/>
    <n v="5"/>
    <n v="6"/>
    <s v="t"/>
    <s v="caa91d"/>
    <d v="1899-12-30T00:43:02"/>
    <n v="10"/>
    <n v="47"/>
    <n v="4.1474594437148619E-2"/>
    <x v="0"/>
    <n v="2511.6666666666665"/>
  </r>
  <r>
    <s v="5d267b"/>
    <n v="3"/>
    <n v="6"/>
    <s v="t"/>
    <s v="caa91d"/>
    <d v="1899-12-30T00:43:02"/>
    <n v="40"/>
    <n v="112.8"/>
    <n v="9.9539026649156676E-2"/>
    <x v="1"/>
    <n v="3780"/>
  </r>
  <r>
    <s v="b9a74d"/>
    <n v="2"/>
    <n v="6"/>
    <s v="t"/>
    <s v="caa91d"/>
    <d v="1899-12-30T00:43:02"/>
    <n v="17"/>
    <n v="31.959999999999997"/>
    <n v="2.8202724217261058E-2"/>
    <x v="1"/>
    <n v="3780"/>
  </r>
  <r>
    <s v="e31d39"/>
    <n v="2"/>
    <n v="2"/>
    <s v="f"/>
    <s v="69abfb"/>
    <d v="1899-12-30T00:41:24"/>
    <n v="10"/>
    <n v="19.600000000000001"/>
    <n v="1.7295788318470489E-2"/>
    <x v="0"/>
    <n v="7535"/>
  </r>
  <r>
    <s v="5d267b"/>
    <n v="5"/>
    <n v="2"/>
    <s v="f"/>
    <s v="69abfb"/>
    <d v="1899-12-30T00:41:24"/>
    <n v="40"/>
    <n v="196"/>
    <n v="0.17295788318470487"/>
    <x v="1"/>
    <n v="3780"/>
  </r>
  <r>
    <s v="2a2353"/>
    <n v="3"/>
    <n v="2"/>
    <s v="f"/>
    <s v="69abfb"/>
    <d v="1899-12-30T00:41:24"/>
    <n v="57"/>
    <n v="167.57999999999998"/>
    <n v="0.14787899012292263"/>
    <x v="1"/>
    <n v="3780"/>
  </r>
  <r>
    <s v="c4a632"/>
    <n v="5"/>
    <n v="8"/>
    <s v="t"/>
    <s v="c900b7"/>
    <d v="1899-12-30T00:45:41"/>
    <n v="13"/>
    <n v="59.800000000000004"/>
    <n v="5.2769803134925269E-2"/>
    <x v="0"/>
    <n v="1507"/>
  </r>
  <r>
    <s v="e83aa3"/>
    <n v="4"/>
    <n v="8"/>
    <s v="t"/>
    <s v="c900b7"/>
    <d v="1899-12-30T00:45:41"/>
    <n v="32"/>
    <n v="117.76"/>
    <n v="0.10391592001954514"/>
    <x v="0"/>
    <n v="1507"/>
  </r>
  <r>
    <s v="e31d39"/>
    <n v="5"/>
    <n v="8"/>
    <s v="t"/>
    <s v="c900b7"/>
    <d v="1899-12-30T00:45:41"/>
    <n v="10"/>
    <n v="46"/>
    <n v="4.0592156257634814E-2"/>
    <x v="0"/>
    <n v="1507"/>
  </r>
  <r>
    <s v="72f5d4"/>
    <n v="1"/>
    <n v="8"/>
    <s v="t"/>
    <s v="c900b7"/>
    <d v="1899-12-30T00:45:41"/>
    <n v="19"/>
    <n v="17.48"/>
    <n v="1.5425019377901229E-2"/>
    <x v="0"/>
    <n v="1507"/>
  </r>
  <r>
    <s v="9ec847"/>
    <n v="5"/>
    <n v="8"/>
    <s v="t"/>
    <s v="c900b7"/>
    <d v="1899-12-30T00:45:41"/>
    <n v="54"/>
    <n v="248.4"/>
    <n v="0.219197643791228"/>
    <x v="0"/>
    <n v="1507"/>
  </r>
  <r>
    <s v="5d267b"/>
    <n v="4"/>
    <n v="8"/>
    <s v="t"/>
    <s v="c900b7"/>
    <d v="1899-12-30T00:45:41"/>
    <n v="40"/>
    <n v="147.20000000000002"/>
    <n v="0.12989490002443141"/>
    <x v="1"/>
    <n v="1890"/>
  </r>
  <r>
    <s v="c8d436"/>
    <n v="2"/>
    <n v="8"/>
    <s v="t"/>
    <s v="c900b7"/>
    <d v="1899-12-30T00:45:41"/>
    <n v="10"/>
    <n v="18.400000000000002"/>
    <n v="1.6236862503053926E-2"/>
    <x v="1"/>
    <n v="1890"/>
  </r>
  <r>
    <s v="2a2353"/>
    <n v="3"/>
    <n v="8"/>
    <s v="t"/>
    <s v="c900b7"/>
    <d v="1899-12-30T00:45:41"/>
    <n v="57"/>
    <n v="157.32"/>
    <n v="0.13882517440111106"/>
    <x v="1"/>
    <n v="1890"/>
  </r>
  <r>
    <s v="f084eb"/>
    <n v="2"/>
    <n v="8"/>
    <s v="t"/>
    <s v="c900b7"/>
    <d v="1899-12-30T00:45:41"/>
    <n v="36"/>
    <n v="66.240000000000009"/>
    <n v="5.8452705010994144E-2"/>
    <x v="1"/>
    <n v="1890"/>
  </r>
  <r>
    <s v="d5e9a6"/>
    <n v="5"/>
    <n v="19"/>
    <s v="f"/>
    <s v="317f77"/>
    <d v="1899-12-30T00:17:40"/>
    <n v="23"/>
    <n v="93.15"/>
    <n v="8.2199116421710502E-2"/>
    <x v="0"/>
    <n v="7535"/>
  </r>
  <r>
    <s v="5d267b"/>
    <n v="2"/>
    <n v="19"/>
    <s v="f"/>
    <s v="317f77"/>
    <d v="1899-12-30T00:17:40"/>
    <n v="40"/>
    <n v="64.800000000000011"/>
    <n v="5.7181994032494271E-2"/>
    <x v="1"/>
    <n v="1890"/>
  </r>
  <r>
    <s v="c8d436"/>
    <n v="3"/>
    <n v="19"/>
    <s v="f"/>
    <s v="317f77"/>
    <d v="1899-12-30T00:17:40"/>
    <n v="10"/>
    <n v="24.3"/>
    <n v="2.1443247762185348E-2"/>
    <x v="1"/>
    <n v="1890"/>
  </r>
  <r>
    <s v="f084eb"/>
    <n v="5"/>
    <n v="19"/>
    <s v="f"/>
    <s v="317f77"/>
    <d v="1899-12-30T00:17:40"/>
    <n v="36"/>
    <n v="145.80000000000001"/>
    <n v="0.1286594865731121"/>
    <x v="1"/>
    <n v="1890"/>
  </r>
  <r>
    <s v="2feb6b"/>
    <n v="5"/>
    <n v="19"/>
    <s v="f"/>
    <s v="317f77"/>
    <d v="1899-12-30T00:17:40"/>
    <n v="29"/>
    <n v="117.45"/>
    <n v="0.10364236418389586"/>
    <x v="1"/>
    <n v="1890"/>
  </r>
  <r>
    <s v="c4a632"/>
    <n v="4"/>
    <n v="19"/>
    <s v="f"/>
    <s v="25786b"/>
    <d v="1899-12-30T00:17:23"/>
    <n v="13"/>
    <n v="42.120000000000005"/>
    <n v="3.7168296121121276E-2"/>
    <x v="0"/>
    <n v="2511.6666666666665"/>
  </r>
  <r>
    <s v="d5e9a6"/>
    <n v="3"/>
    <n v="19"/>
    <s v="f"/>
    <s v="25786b"/>
    <d v="1899-12-30T00:17:23"/>
    <n v="23"/>
    <n v="55.89"/>
    <n v="4.9319469853026307E-2"/>
    <x v="0"/>
    <n v="2511.6666666666665"/>
  </r>
  <r>
    <s v="72f5d4"/>
    <n v="5"/>
    <n v="19"/>
    <s v="f"/>
    <s v="25786b"/>
    <d v="1899-12-30T00:17:23"/>
    <n v="19"/>
    <n v="76.95"/>
    <n v="6.7903617913586942E-2"/>
    <x v="0"/>
    <n v="2511.6666666666665"/>
  </r>
  <r>
    <s v="5d267b"/>
    <n v="4"/>
    <n v="19"/>
    <s v="f"/>
    <s v="25786b"/>
    <d v="1899-12-30T00:17:23"/>
    <n v="40"/>
    <n v="129.60000000000002"/>
    <n v="0.11436398806498854"/>
    <x v="1"/>
    <n v="2520"/>
  </r>
  <r>
    <s v="c8d436"/>
    <n v="3"/>
    <n v="19"/>
    <s v="f"/>
    <s v="25786b"/>
    <d v="1899-12-30T00:17:23"/>
    <n v="10"/>
    <n v="24.3"/>
    <n v="2.1443247762185348E-2"/>
    <x v="1"/>
    <n v="2520"/>
  </r>
  <r>
    <s v="2feb6b"/>
    <n v="1"/>
    <n v="19"/>
    <s v="f"/>
    <s v="25786b"/>
    <d v="1899-12-30T00:17:23"/>
    <n v="29"/>
    <n v="23.490000000000002"/>
    <n v="2.0728472836779172E-2"/>
    <x v="1"/>
    <n v="2520"/>
  </r>
  <r>
    <s v="e83aa3"/>
    <n v="2"/>
    <n v="21"/>
    <s v="f"/>
    <s v="8ff02c"/>
    <d v="1899-12-30T00:26:09"/>
    <n v="32"/>
    <n v="50.56"/>
    <n v="4.4616074356217748E-2"/>
    <x v="0"/>
    <n v="1507"/>
  </r>
  <r>
    <s v="e31d39"/>
    <n v="3"/>
    <n v="21"/>
    <s v="f"/>
    <s v="8ff02c"/>
    <d v="1899-12-30T00:26:09"/>
    <n v="10"/>
    <n v="23.700000000000003"/>
    <n v="2.091378485447707E-2"/>
    <x v="0"/>
    <n v="1507"/>
  </r>
  <r>
    <s v="d5e9a6"/>
    <n v="2"/>
    <n v="21"/>
    <s v="f"/>
    <s v="8ff02c"/>
    <d v="1899-12-30T00:26:09"/>
    <n v="23"/>
    <n v="36.340000000000003"/>
    <n v="3.2067803443531509E-2"/>
    <x v="0"/>
    <n v="1507"/>
  </r>
  <r>
    <s v="72f5d4"/>
    <n v="5"/>
    <n v="21"/>
    <s v="f"/>
    <s v="8ff02c"/>
    <d v="1899-12-30T00:26:09"/>
    <n v="19"/>
    <n v="75.05"/>
    <n v="6.6226985372510719E-2"/>
    <x v="0"/>
    <n v="1507"/>
  </r>
  <r>
    <s v="9ec847"/>
    <n v="5"/>
    <n v="21"/>
    <s v="f"/>
    <s v="8ff02c"/>
    <d v="1899-12-30T00:26:09"/>
    <n v="54"/>
    <n v="213.3"/>
    <n v="0.18822406369029362"/>
    <x v="0"/>
    <n v="1507"/>
  </r>
  <r>
    <s v="2a2353"/>
    <n v="3"/>
    <n v="21"/>
    <s v="f"/>
    <s v="8ff02c"/>
    <d v="1899-12-30T00:26:09"/>
    <n v="57"/>
    <n v="135.09"/>
    <n v="0.11920857367051929"/>
    <x v="1"/>
    <n v="2520"/>
  </r>
  <r>
    <s v="f084eb"/>
    <n v="5"/>
    <n v="21"/>
    <s v="f"/>
    <s v="8ff02c"/>
    <d v="1899-12-30T00:26:09"/>
    <n v="36"/>
    <n v="142.20000000000002"/>
    <n v="0.12548270912686244"/>
    <x v="1"/>
    <n v="2520"/>
  </r>
  <r>
    <s v="2feb6b"/>
    <n v="4"/>
    <n v="21"/>
    <s v="f"/>
    <s v="8ff02c"/>
    <d v="1899-12-30T00:26:09"/>
    <n v="29"/>
    <n v="91.64"/>
    <n v="8.0866634770644666E-2"/>
    <x v="1"/>
    <n v="2520"/>
  </r>
  <r>
    <s v="e31d39"/>
    <n v="5"/>
    <n v="8"/>
    <s v="f"/>
    <s v="36b925"/>
    <d v="1899-12-30T00:36:55"/>
    <n v="10"/>
    <n v="46"/>
    <n v="4.0592156257634814E-2"/>
    <x v="0"/>
    <n v="2511.6666666666665"/>
  </r>
  <r>
    <s v="72f5d4"/>
    <n v="3"/>
    <n v="8"/>
    <s v="f"/>
    <s v="36b925"/>
    <d v="1899-12-30T00:36:55"/>
    <n v="19"/>
    <n v="52.440000000000005"/>
    <n v="4.6275058133703695E-2"/>
    <x v="0"/>
    <n v="2511.6666666666665"/>
  </r>
  <r>
    <s v="9ec847"/>
    <n v="1"/>
    <n v="8"/>
    <s v="f"/>
    <s v="36b925"/>
    <d v="1899-12-30T00:36:55"/>
    <n v="54"/>
    <n v="49.68"/>
    <n v="4.3839528758245601E-2"/>
    <x v="0"/>
    <n v="2511.6666666666665"/>
  </r>
  <r>
    <s v="b9a74d"/>
    <n v="2"/>
    <n v="8"/>
    <s v="f"/>
    <s v="36b925"/>
    <d v="1899-12-30T00:36:55"/>
    <n v="17"/>
    <n v="31.28"/>
    <n v="2.7602666255191678E-2"/>
    <x v="1"/>
    <n v="3780"/>
  </r>
  <r>
    <s v="2feb6b"/>
    <n v="1"/>
    <n v="8"/>
    <s v="f"/>
    <s v="36b925"/>
    <d v="1899-12-30T00:36:55"/>
    <n v="29"/>
    <n v="26.68"/>
    <n v="2.3543450629428194E-2"/>
    <x v="1"/>
    <n v="3780"/>
  </r>
  <r>
    <s v="e83aa3"/>
    <n v="4"/>
    <n v="7"/>
    <s v="t"/>
    <s v="c6a106"/>
    <d v="1899-12-30T00:40:29"/>
    <n v="32"/>
    <n v="119.03999999999999"/>
    <n v="0.1050454408893228"/>
    <x v="0"/>
    <n v="3767.5"/>
  </r>
  <r>
    <s v="e31d39"/>
    <n v="2"/>
    <n v="7"/>
    <s v="t"/>
    <s v="c6a106"/>
    <d v="1899-12-30T00:40:29"/>
    <n v="10"/>
    <n v="18.599999999999998"/>
    <n v="1.6413350138956683E-2"/>
    <x v="0"/>
    <n v="3767.5"/>
  </r>
  <r>
    <s v="5d267b"/>
    <n v="5"/>
    <n v="7"/>
    <s v="t"/>
    <s v="c6a106"/>
    <d v="1899-12-30T00:40:29"/>
    <n v="40"/>
    <n v="186"/>
    <n v="0.16413350138956687"/>
    <x v="1"/>
    <n v="3780"/>
  </r>
  <r>
    <s v="2a2353"/>
    <n v="2"/>
    <n v="7"/>
    <s v="t"/>
    <s v="c6a106"/>
    <d v="1899-12-30T00:40:29"/>
    <n v="57"/>
    <n v="106.02"/>
    <n v="9.3556095792053109E-2"/>
    <x v="1"/>
    <n v="3780"/>
  </r>
  <r>
    <s v="c4a632"/>
    <n v="5"/>
    <n v="14"/>
    <s v="t"/>
    <s v="03246c"/>
    <d v="1899-12-30T00:56:36"/>
    <n v="13"/>
    <n v="55.9"/>
    <n v="4.9328294234821435E-2"/>
    <x v="0"/>
    <n v="3767.5"/>
  </r>
  <r>
    <s v="9ec847"/>
    <n v="3"/>
    <n v="14"/>
    <s v="t"/>
    <s v="03246c"/>
    <d v="1899-12-30T00:56:36"/>
    <n v="54"/>
    <n v="139.32"/>
    <n v="0.12294128716986265"/>
    <x v="0"/>
    <n v="3767.5"/>
  </r>
  <r>
    <s v="b9a74d"/>
    <n v="1"/>
    <n v="14"/>
    <s v="t"/>
    <s v="03246c"/>
    <d v="1899-12-30T00:56:36"/>
    <n v="17"/>
    <n v="14.62"/>
    <n v="1.290124618449176E-2"/>
    <x v="1"/>
    <n v="3780"/>
  </r>
  <r>
    <s v="2feb6b"/>
    <n v="2"/>
    <n v="14"/>
    <s v="t"/>
    <s v="03246c"/>
    <d v="1899-12-30T00:56:36"/>
    <n v="29"/>
    <n v="49.88"/>
    <n v="4.4016016394148358E-2"/>
    <x v="1"/>
    <n v="3780"/>
  </r>
  <r>
    <s v="e31d39"/>
    <n v="3"/>
    <n v="19"/>
    <s v="t"/>
    <s v="30c3a5"/>
    <d v="1899-12-30T00:30:01"/>
    <n v="10"/>
    <n v="24.3"/>
    <n v="2.1443247762185348E-2"/>
    <x v="0"/>
    <n v="3767.5"/>
  </r>
  <r>
    <s v="72f5d4"/>
    <n v="5"/>
    <n v="19"/>
    <s v="t"/>
    <s v="30c3a5"/>
    <d v="1899-12-30T00:30:01"/>
    <n v="19"/>
    <n v="76.95"/>
    <n v="6.7903617913586942E-2"/>
    <x v="0"/>
    <n v="3767.5"/>
  </r>
  <r>
    <s v="2a2353"/>
    <n v="5"/>
    <n v="19"/>
    <s v="t"/>
    <s v="30c3a5"/>
    <d v="1899-12-30T00:30:01"/>
    <n v="57"/>
    <n v="230.85000000000002"/>
    <n v="0.20371085374076084"/>
    <x v="1"/>
    <n v="2520"/>
  </r>
  <r>
    <s v="b9a74d"/>
    <n v="3"/>
    <n v="19"/>
    <s v="t"/>
    <s v="30c3a5"/>
    <d v="1899-12-30T00:30:01"/>
    <n v="17"/>
    <n v="41.31"/>
    <n v="3.64535211957151E-2"/>
    <x v="1"/>
    <n v="2520"/>
  </r>
  <r>
    <s v="2feb6b"/>
    <n v="2"/>
    <n v="19"/>
    <s v="t"/>
    <s v="30c3a5"/>
    <d v="1899-12-30T00:30:01"/>
    <n v="29"/>
    <n v="46.980000000000004"/>
    <n v="4.1456945673558343E-2"/>
    <x v="1"/>
    <n v="2520"/>
  </r>
  <r>
    <s v="c4a632"/>
    <n v="3"/>
    <n v="14"/>
    <s v="f"/>
    <s v="d044e6"/>
    <d v="1899-12-30T00:44:43"/>
    <n v="13"/>
    <n v="33.54"/>
    <n v="2.9596976540892862E-2"/>
    <x v="0"/>
    <n v="2511.6666666666665"/>
  </r>
  <r>
    <s v="e83aa3"/>
    <n v="1"/>
    <n v="14"/>
    <s v="f"/>
    <s v="d044e6"/>
    <d v="1899-12-30T00:44:43"/>
    <n v="32"/>
    <n v="27.52"/>
    <n v="2.4284698700219785E-2"/>
    <x v="0"/>
    <n v="2511.6666666666665"/>
  </r>
  <r>
    <s v="72f5d4"/>
    <n v="1"/>
    <n v="14"/>
    <s v="f"/>
    <s v="d044e6"/>
    <d v="1899-12-30T00:44:43"/>
    <n v="19"/>
    <n v="16.34"/>
    <n v="1.4419039853255497E-2"/>
    <x v="0"/>
    <n v="2511.6666666666665"/>
  </r>
  <r>
    <s v="5d267b"/>
    <n v="1"/>
    <n v="14"/>
    <s v="f"/>
    <s v="d044e6"/>
    <d v="1899-12-30T00:44:43"/>
    <n v="40"/>
    <n v="34.4"/>
    <n v="3.035587337527473E-2"/>
    <x v="1"/>
    <n v="2520"/>
  </r>
  <r>
    <s v="c8d436"/>
    <n v="2"/>
    <n v="14"/>
    <s v="f"/>
    <s v="d044e6"/>
    <d v="1899-12-30T00:44:43"/>
    <n v="10"/>
    <n v="17.2"/>
    <n v="1.5177936687637365E-2"/>
    <x v="1"/>
    <n v="2520"/>
  </r>
  <r>
    <s v="f084eb"/>
    <n v="2"/>
    <n v="14"/>
    <s v="f"/>
    <s v="d044e6"/>
    <d v="1899-12-30T00:44:43"/>
    <n v="36"/>
    <n v="61.92"/>
    <n v="5.4640572075494519E-2"/>
    <x v="1"/>
    <n v="2520"/>
  </r>
  <r>
    <s v="e83aa3"/>
    <n v="2"/>
    <n v="16"/>
    <s v="t"/>
    <s v="43312b"/>
    <d v="1899-12-30T00:40:26"/>
    <n v="32"/>
    <n v="53.76"/>
    <n v="4.7439876530661909E-2"/>
    <x v="0"/>
    <n v="2511.6666666666665"/>
  </r>
  <r>
    <s v="e31d39"/>
    <n v="5"/>
    <n v="16"/>
    <s v="t"/>
    <s v="43312b"/>
    <d v="1899-12-30T00:40:26"/>
    <n v="10"/>
    <n v="42"/>
    <n v="3.7062403539579611E-2"/>
    <x v="0"/>
    <n v="2511.6666666666665"/>
  </r>
  <r>
    <s v="d5e9a6"/>
    <n v="2"/>
    <n v="16"/>
    <s v="t"/>
    <s v="43312b"/>
    <d v="1899-12-30T00:40:26"/>
    <n v="23"/>
    <n v="38.64"/>
    <n v="3.4097411256413246E-2"/>
    <x v="0"/>
    <n v="2511.6666666666665"/>
  </r>
  <r>
    <s v="b9a74d"/>
    <n v="5"/>
    <n v="16"/>
    <s v="t"/>
    <s v="43312b"/>
    <d v="1899-12-30T00:40:26"/>
    <n v="17"/>
    <n v="71.399999999999991"/>
    <n v="6.3006086017285329E-2"/>
    <x v="1"/>
    <n v="7560"/>
  </r>
  <r>
    <s v="e31d39"/>
    <n v="1"/>
    <n v="24"/>
    <s v="t"/>
    <s v="0ff5bb"/>
    <d v="1899-12-30T00:04:13"/>
    <n v="10"/>
    <n v="7.6"/>
    <n v="6.7065301643048827E-3"/>
    <x v="0"/>
    <n v="7535"/>
  </r>
  <r>
    <s v="c8d436"/>
    <n v="1"/>
    <n v="24"/>
    <s v="t"/>
    <s v="0ff5bb"/>
    <d v="1899-12-30T00:04:13"/>
    <n v="10"/>
    <n v="7.6"/>
    <n v="6.7065301643048827E-3"/>
    <x v="1"/>
    <n v="1890"/>
  </r>
  <r>
    <s v="2a2353"/>
    <n v="4"/>
    <n v="24"/>
    <s v="t"/>
    <s v="0ff5bb"/>
    <d v="1899-12-30T00:04:13"/>
    <n v="57"/>
    <n v="173.28"/>
    <n v="0.15290888774615133"/>
    <x v="1"/>
    <n v="1890"/>
  </r>
  <r>
    <s v="f084eb"/>
    <n v="1"/>
    <n v="24"/>
    <s v="t"/>
    <s v="0ff5bb"/>
    <d v="1899-12-30T00:04:13"/>
    <n v="36"/>
    <n v="27.36"/>
    <n v="2.4143508591497578E-2"/>
    <x v="1"/>
    <n v="1890"/>
  </r>
  <r>
    <s v="b9a74d"/>
    <n v="1"/>
    <n v="24"/>
    <s v="t"/>
    <s v="0ff5bb"/>
    <d v="1899-12-30T00:04:13"/>
    <n v="17"/>
    <n v="12.92"/>
    <n v="1.1401101279318301E-2"/>
    <x v="1"/>
    <n v="1890"/>
  </r>
  <r>
    <s v="e83aa3"/>
    <n v="4"/>
    <n v="0"/>
    <s v="t"/>
    <n v="205200"/>
    <d v="1899-12-30T00:10:45"/>
    <n v="32"/>
    <n v="128"/>
    <n v="0.11295208697776644"/>
    <x v="0"/>
    <n v="2511.6666666666665"/>
  </r>
  <r>
    <s v="d5e9a6"/>
    <n v="1"/>
    <n v="0"/>
    <s v="t"/>
    <n v="205200"/>
    <d v="1899-12-30T00:10:45"/>
    <n v="23"/>
    <n v="23"/>
    <n v="2.0296078128817407E-2"/>
    <x v="0"/>
    <n v="2511.6666666666665"/>
  </r>
  <r>
    <s v="72f5d4"/>
    <n v="4"/>
    <n v="0"/>
    <s v="t"/>
    <n v="205200"/>
    <d v="1899-12-30T00:10:45"/>
    <n v="19"/>
    <n v="76"/>
    <n v="6.706530164304883E-2"/>
    <x v="0"/>
    <n v="2511.6666666666665"/>
  </r>
  <r>
    <s v="c8d436"/>
    <n v="1"/>
    <n v="0"/>
    <s v="t"/>
    <n v="205200"/>
    <d v="1899-12-30T00:10:45"/>
    <n v="10"/>
    <n v="10"/>
    <n v="8.8243817951380032E-3"/>
    <x v="1"/>
    <n v="1890"/>
  </r>
  <r>
    <s v="f084eb"/>
    <n v="4"/>
    <n v="0"/>
    <s v="t"/>
    <n v="205200"/>
    <d v="1899-12-30T00:10:45"/>
    <n v="36"/>
    <n v="144"/>
    <n v="0.12707109784998727"/>
    <x v="1"/>
    <n v="1890"/>
  </r>
  <r>
    <s v="b9a74d"/>
    <n v="1"/>
    <n v="0"/>
    <s v="t"/>
    <n v="205200"/>
    <d v="1899-12-30T00:10:45"/>
    <n v="17"/>
    <n v="17"/>
    <n v="1.5001449051734606E-2"/>
    <x v="1"/>
    <n v="1890"/>
  </r>
  <r>
    <s v="2feb6b"/>
    <n v="1"/>
    <n v="0"/>
    <s v="t"/>
    <n v="205200"/>
    <d v="1899-12-30T00:10:45"/>
    <n v="29"/>
    <n v="29"/>
    <n v="2.5590707205900211E-2"/>
    <x v="1"/>
    <n v="1890"/>
  </r>
  <r>
    <s v="c4a632"/>
    <n v="2"/>
    <n v="9"/>
    <s v="f"/>
    <s v="42c729"/>
    <d v="1899-12-30T00:25:25"/>
    <n v="13"/>
    <n v="23.66"/>
    <n v="2.0878487327296517E-2"/>
    <x v="0"/>
    <n v="3767.5"/>
  </r>
  <r>
    <s v="e83aa3"/>
    <n v="2"/>
    <n v="9"/>
    <s v="f"/>
    <s v="42c729"/>
    <d v="1899-12-30T00:25:25"/>
    <n v="32"/>
    <n v="58.24"/>
    <n v="5.1393199574883731E-2"/>
    <x v="0"/>
    <n v="3767.5"/>
  </r>
  <r>
    <s v="f084eb"/>
    <n v="4"/>
    <n v="9"/>
    <s v="f"/>
    <s v="42c729"/>
    <d v="1899-12-30T00:25:25"/>
    <n v="36"/>
    <n v="131.04"/>
    <n v="0.11563469904348839"/>
    <x v="1"/>
    <n v="3780"/>
  </r>
  <r>
    <s v="b9a74d"/>
    <n v="2"/>
    <n v="9"/>
    <s v="f"/>
    <s v="42c729"/>
    <d v="1899-12-30T00:25:25"/>
    <n v="17"/>
    <n v="30.94"/>
    <n v="2.7302637274156986E-2"/>
    <x v="1"/>
    <n v="3780"/>
  </r>
  <r>
    <s v="e83aa3"/>
    <n v="5"/>
    <n v="1"/>
    <s v="f"/>
    <s v="1364ee"/>
    <d v="1899-12-30T00:09:16"/>
    <n v="32"/>
    <n v="158.4"/>
    <n v="0.139778207634986"/>
    <x v="0"/>
    <n v="2511.6666666666665"/>
  </r>
  <r>
    <s v="e31d39"/>
    <n v="5"/>
    <n v="1"/>
    <s v="f"/>
    <s v="1364ee"/>
    <d v="1899-12-30T00:09:16"/>
    <n v="10"/>
    <n v="49.5"/>
    <n v="4.368068988593312E-2"/>
    <x v="0"/>
    <n v="2511.6666666666665"/>
  </r>
  <r>
    <s v="72f5d4"/>
    <n v="1"/>
    <n v="1"/>
    <s v="f"/>
    <s v="1364ee"/>
    <d v="1899-12-30T00:09:16"/>
    <n v="19"/>
    <n v="18.809999999999999"/>
    <n v="1.6598662156654582E-2"/>
    <x v="0"/>
    <n v="2511.6666666666665"/>
  </r>
  <r>
    <s v="c8d436"/>
    <n v="3"/>
    <n v="1"/>
    <s v="f"/>
    <s v="1364ee"/>
    <d v="1899-12-30T00:09:16"/>
    <n v="10"/>
    <n v="29.7"/>
    <n v="2.6208413931559871E-2"/>
    <x v="1"/>
    <n v="2520"/>
  </r>
  <r>
    <s v="f084eb"/>
    <n v="5"/>
    <n v="1"/>
    <s v="f"/>
    <s v="1364ee"/>
    <d v="1899-12-30T00:09:16"/>
    <n v="36"/>
    <n v="178.2"/>
    <n v="0.1572504835893592"/>
    <x v="1"/>
    <n v="2520"/>
  </r>
  <r>
    <s v="b9a74d"/>
    <n v="1"/>
    <n v="1"/>
    <s v="f"/>
    <s v="1364ee"/>
    <d v="1899-12-30T00:09:16"/>
    <n v="17"/>
    <n v="16.829999999999998"/>
    <n v="1.4851434561217259E-2"/>
    <x v="1"/>
    <n v="2520"/>
  </r>
  <r>
    <s v="c4a632"/>
    <n v="3"/>
    <n v="5"/>
    <s v="t"/>
    <s v="fc7210"/>
    <d v="1899-12-30T00:03:50"/>
    <n v="13"/>
    <n v="37.049999999999997"/>
    <n v="3.2694334550986304E-2"/>
    <x v="0"/>
    <n v="1883.75"/>
  </r>
  <r>
    <s v="e83aa3"/>
    <n v="2"/>
    <n v="5"/>
    <s v="t"/>
    <s v="fc7210"/>
    <d v="1899-12-30T00:03:50"/>
    <n v="32"/>
    <n v="60.8"/>
    <n v="5.3652241314439061E-2"/>
    <x v="0"/>
    <n v="1883.75"/>
  </r>
  <r>
    <s v="72f5d4"/>
    <n v="2"/>
    <n v="5"/>
    <s v="t"/>
    <s v="fc7210"/>
    <d v="1899-12-30T00:03:50"/>
    <n v="19"/>
    <n v="36.1"/>
    <n v="3.1856018280448192E-2"/>
    <x v="0"/>
    <n v="1883.75"/>
  </r>
  <r>
    <s v="9ec847"/>
    <n v="1"/>
    <n v="5"/>
    <s v="t"/>
    <s v="fc7210"/>
    <d v="1899-12-30T00:03:50"/>
    <n v="54"/>
    <n v="51.3"/>
    <n v="4.5269078609057954E-2"/>
    <x v="0"/>
    <n v="1883.75"/>
  </r>
  <r>
    <s v="2feb6b"/>
    <n v="1"/>
    <n v="5"/>
    <s v="t"/>
    <s v="fc7210"/>
    <d v="1899-12-30T00:03:50"/>
    <n v="29"/>
    <n v="27.549999999999997"/>
    <n v="2.4311171845605196E-2"/>
    <x v="1"/>
    <n v="7560"/>
  </r>
  <r>
    <s v="c4a632"/>
    <n v="2"/>
    <n v="18"/>
    <s v="t"/>
    <n v="2620000"/>
    <d v="1899-12-30T00:56:28"/>
    <n v="13"/>
    <n v="21.32"/>
    <n v="1.8813581987234224E-2"/>
    <x v="0"/>
    <n v="2511.6666666666665"/>
  </r>
  <r>
    <s v="e83aa3"/>
    <n v="2"/>
    <n v="18"/>
    <s v="t"/>
    <n v="2620000"/>
    <d v="1899-12-30T00:56:28"/>
    <n v="32"/>
    <n v="52.480000000000004"/>
    <n v="4.6310355660884241E-2"/>
    <x v="0"/>
    <n v="2511.6666666666665"/>
  </r>
  <r>
    <s v="d5e9a6"/>
    <n v="4"/>
    <n v="18"/>
    <s v="t"/>
    <n v="2620000"/>
    <d v="1899-12-30T00:56:28"/>
    <n v="23"/>
    <n v="75.440000000000012"/>
    <n v="6.6571136262521105E-2"/>
    <x v="0"/>
    <n v="2511.6666666666665"/>
  </r>
  <r>
    <s v="5d267b"/>
    <n v="5"/>
    <n v="18"/>
    <s v="t"/>
    <n v="2620000"/>
    <d v="1899-12-30T00:56:28"/>
    <n v="40"/>
    <n v="164"/>
    <n v="0.14471986144026325"/>
    <x v="1"/>
    <n v="1512"/>
  </r>
  <r>
    <s v="c8d436"/>
    <n v="5"/>
    <n v="18"/>
    <s v="t"/>
    <n v="2620000"/>
    <d v="1899-12-30T00:56:28"/>
    <n v="10"/>
    <n v="41"/>
    <n v="3.6179965360065812E-2"/>
    <x v="1"/>
    <n v="1512"/>
  </r>
  <r>
    <s v="2a2353"/>
    <n v="3"/>
    <n v="18"/>
    <s v="t"/>
    <n v="2620000"/>
    <d v="1899-12-30T00:56:28"/>
    <n v="57"/>
    <n v="140.22"/>
    <n v="0.12373548153142509"/>
    <x v="1"/>
    <n v="1512"/>
  </r>
  <r>
    <s v="b9a74d"/>
    <n v="3"/>
    <n v="18"/>
    <s v="t"/>
    <n v="2620000"/>
    <d v="1899-12-30T00:56:28"/>
    <n v="17"/>
    <n v="41.82"/>
    <n v="3.690356466726713E-2"/>
    <x v="1"/>
    <n v="1512"/>
  </r>
  <r>
    <s v="2feb6b"/>
    <n v="5"/>
    <n v="18"/>
    <s v="t"/>
    <n v="2620000"/>
    <d v="1899-12-30T00:56:28"/>
    <n v="29"/>
    <n v="118.9"/>
    <n v="0.10492189954419087"/>
    <x v="1"/>
    <n v="1512"/>
  </r>
  <r>
    <s v="c4a632"/>
    <n v="2"/>
    <n v="6"/>
    <s v="t"/>
    <s v="7acf08"/>
    <d v="1899-12-30T00:32:05"/>
    <n v="13"/>
    <n v="24.439999999999998"/>
    <n v="2.1566789107317279E-2"/>
    <x v="0"/>
    <n v="2511.6666666666665"/>
  </r>
  <r>
    <s v="e31d39"/>
    <n v="5"/>
    <n v="6"/>
    <s v="t"/>
    <s v="7acf08"/>
    <d v="1899-12-30T00:32:05"/>
    <n v="10"/>
    <n v="47"/>
    <n v="4.1474594437148619E-2"/>
    <x v="0"/>
    <n v="2511.6666666666665"/>
  </r>
  <r>
    <s v="9ec847"/>
    <n v="5"/>
    <n v="6"/>
    <s v="t"/>
    <s v="7acf08"/>
    <d v="1899-12-30T00:32:05"/>
    <n v="54"/>
    <n v="253.79999999999998"/>
    <n v="0.22396280996060253"/>
    <x v="0"/>
    <n v="2511.6666666666665"/>
  </r>
  <r>
    <s v="5d267b"/>
    <n v="1"/>
    <n v="6"/>
    <s v="t"/>
    <s v="7acf08"/>
    <d v="1899-12-30T00:32:05"/>
    <n v="40"/>
    <n v="37.599999999999994"/>
    <n v="3.3179675549718887E-2"/>
    <x v="1"/>
    <n v="1890"/>
  </r>
  <r>
    <s v="2a2353"/>
    <n v="3"/>
    <n v="6"/>
    <s v="t"/>
    <s v="7acf08"/>
    <d v="1899-12-30T00:32:05"/>
    <n v="57"/>
    <n v="160.73999999999998"/>
    <n v="0.14184311297504823"/>
    <x v="1"/>
    <n v="1890"/>
  </r>
  <r>
    <s v="b9a74d"/>
    <n v="3"/>
    <n v="6"/>
    <s v="t"/>
    <s v="7acf08"/>
    <d v="1899-12-30T00:32:05"/>
    <n v="17"/>
    <n v="47.94"/>
    <n v="4.2304086325891582E-2"/>
    <x v="1"/>
    <n v="1890"/>
  </r>
  <r>
    <s v="2feb6b"/>
    <n v="5"/>
    <n v="6"/>
    <s v="t"/>
    <s v="7acf08"/>
    <d v="1899-12-30T00:32:05"/>
    <n v="29"/>
    <n v="136.29999999999998"/>
    <n v="0.12027632386773097"/>
    <x v="1"/>
    <n v="1890"/>
  </r>
  <r>
    <s v="e83aa3"/>
    <n v="3"/>
    <n v="21"/>
    <s v="f"/>
    <s v="7287fe"/>
    <d v="1899-12-30T00:55:02"/>
    <n v="32"/>
    <n v="75.84"/>
    <n v="6.6924111534326633E-2"/>
    <x v="0"/>
    <n v="3767.5"/>
  </r>
  <r>
    <s v="d5e9a6"/>
    <n v="3"/>
    <n v="21"/>
    <s v="f"/>
    <s v="7287fe"/>
    <d v="1899-12-30T00:55:02"/>
    <n v="23"/>
    <n v="54.510000000000005"/>
    <n v="4.8101705165297264E-2"/>
    <x v="0"/>
    <n v="3767.5"/>
  </r>
  <r>
    <s v="5d267b"/>
    <n v="5"/>
    <n v="21"/>
    <s v="f"/>
    <s v="7287fe"/>
    <d v="1899-12-30T00:55:02"/>
    <n v="40"/>
    <n v="158"/>
    <n v="0.13942523236318047"/>
    <x v="1"/>
    <n v="3780"/>
  </r>
  <r>
    <s v="b9a74d"/>
    <n v="3"/>
    <n v="21"/>
    <s v="f"/>
    <s v="7287fe"/>
    <d v="1899-12-30T00:55:02"/>
    <n v="17"/>
    <n v="40.29"/>
    <n v="3.555343425261101E-2"/>
    <x v="1"/>
    <n v="3780"/>
  </r>
  <r>
    <s v="c4a632"/>
    <n v="4"/>
    <n v="14"/>
    <s v="t"/>
    <s v="23ccf1"/>
    <d v="1899-12-30T00:22:06"/>
    <n v="13"/>
    <n v="44.72"/>
    <n v="3.9462635387857152E-2"/>
    <x v="0"/>
    <n v="1507"/>
  </r>
  <r>
    <s v="e31d39"/>
    <n v="1"/>
    <n v="14"/>
    <s v="t"/>
    <s v="23ccf1"/>
    <d v="1899-12-30T00:22:06"/>
    <n v="10"/>
    <n v="8.6"/>
    <n v="7.5889683438186825E-3"/>
    <x v="0"/>
    <n v="1507"/>
  </r>
  <r>
    <s v="d5e9a6"/>
    <n v="4"/>
    <n v="14"/>
    <s v="t"/>
    <s v="23ccf1"/>
    <d v="1899-12-30T00:22:06"/>
    <n v="23"/>
    <n v="79.12"/>
    <n v="6.9818508763131878E-2"/>
    <x v="0"/>
    <n v="1507"/>
  </r>
  <r>
    <s v="72f5d4"/>
    <n v="3"/>
    <n v="14"/>
    <s v="t"/>
    <s v="23ccf1"/>
    <d v="1899-12-30T00:22:06"/>
    <n v="19"/>
    <n v="49.019999999999996"/>
    <n v="4.3257119559766487E-2"/>
    <x v="0"/>
    <n v="1507"/>
  </r>
  <r>
    <s v="9ec847"/>
    <n v="2"/>
    <n v="14"/>
    <s v="t"/>
    <s v="23ccf1"/>
    <d v="1899-12-30T00:22:06"/>
    <n v="54"/>
    <n v="92.88"/>
    <n v="8.1960858113241775E-2"/>
    <x v="0"/>
    <n v="1507"/>
  </r>
  <r>
    <s v="5d267b"/>
    <n v="3"/>
    <n v="14"/>
    <s v="t"/>
    <s v="23ccf1"/>
    <d v="1899-12-30T00:22:06"/>
    <n v="40"/>
    <n v="103.2"/>
    <n v="9.10676201258242E-2"/>
    <x v="1"/>
    <n v="3780"/>
  </r>
  <r>
    <s v="b9a74d"/>
    <n v="1"/>
    <n v="14"/>
    <s v="t"/>
    <s v="23ccf1"/>
    <d v="1899-12-30T00:22:06"/>
    <n v="17"/>
    <n v="14.62"/>
    <n v="1.290124618449176E-2"/>
    <x v="1"/>
    <n v="3780"/>
  </r>
  <r>
    <s v="c4a632"/>
    <n v="3"/>
    <n v="11"/>
    <s v="t"/>
    <s v="571b43"/>
    <d v="1899-12-30T00:38:22"/>
    <n v="13"/>
    <n v="34.71"/>
    <n v="3.0629429210924011E-2"/>
    <x v="0"/>
    <n v="1507"/>
  </r>
  <r>
    <s v="e83aa3"/>
    <n v="5"/>
    <n v="11"/>
    <s v="t"/>
    <s v="571b43"/>
    <d v="1899-12-30T00:38:22"/>
    <n v="32"/>
    <n v="142.4"/>
    <n v="0.12565919676276519"/>
    <x v="0"/>
    <n v="1507"/>
  </r>
  <r>
    <s v="d5e9a6"/>
    <n v="5"/>
    <n v="11"/>
    <s v="t"/>
    <s v="571b43"/>
    <d v="1899-12-30T00:38:22"/>
    <n v="23"/>
    <n v="102.35000000000001"/>
    <n v="9.0317547673237478E-2"/>
    <x v="0"/>
    <n v="1507"/>
  </r>
  <r>
    <s v="72f5d4"/>
    <n v="5"/>
    <n v="11"/>
    <s v="t"/>
    <s v="571b43"/>
    <d v="1899-12-30T00:38:22"/>
    <n v="19"/>
    <n v="84.55"/>
    <n v="7.4610148077891819E-2"/>
    <x v="0"/>
    <n v="1507"/>
  </r>
  <r>
    <s v="9ec847"/>
    <n v="2"/>
    <n v="11"/>
    <s v="t"/>
    <s v="571b43"/>
    <d v="1899-12-30T00:38:22"/>
    <n v="54"/>
    <n v="96.12"/>
    <n v="8.4819957814866495E-2"/>
    <x v="0"/>
    <n v="1507"/>
  </r>
  <r>
    <s v="5d267b"/>
    <n v="3"/>
    <n v="11"/>
    <s v="t"/>
    <s v="571b43"/>
    <d v="1899-12-30T00:38:22"/>
    <n v="40"/>
    <n v="106.8"/>
    <n v="9.4244397572073868E-2"/>
    <x v="1"/>
    <n v="1890"/>
  </r>
  <r>
    <s v="c8d436"/>
    <n v="5"/>
    <n v="11"/>
    <s v="t"/>
    <s v="571b43"/>
    <d v="1899-12-30T00:38:22"/>
    <n v="10"/>
    <n v="44.5"/>
    <n v="3.9268498988364112E-2"/>
    <x v="1"/>
    <n v="1890"/>
  </r>
  <r>
    <s v="b9a74d"/>
    <n v="4"/>
    <n v="11"/>
    <s v="t"/>
    <s v="571b43"/>
    <d v="1899-12-30T00:38:22"/>
    <n v="17"/>
    <n v="60.52"/>
    <n v="5.3405158624175199E-2"/>
    <x v="1"/>
    <n v="1890"/>
  </r>
  <r>
    <s v="2feb6b"/>
    <n v="2"/>
    <n v="11"/>
    <s v="t"/>
    <s v="571b43"/>
    <d v="1899-12-30T00:38:22"/>
    <n v="29"/>
    <n v="51.62"/>
    <n v="4.555145882650237E-2"/>
    <x v="1"/>
    <n v="1890"/>
  </r>
  <r>
    <s v="e31d39"/>
    <n v="5"/>
    <n v="8"/>
    <s v="f"/>
    <s v="5ecbee"/>
    <d v="1899-12-30T00:48:16"/>
    <n v="10"/>
    <n v="46"/>
    <n v="4.0592156257634814E-2"/>
    <x v="0"/>
    <n v="2511.6666666666665"/>
  </r>
  <r>
    <s v="d5e9a6"/>
    <n v="1"/>
    <n v="8"/>
    <s v="f"/>
    <s v="5ecbee"/>
    <d v="1899-12-30T00:48:16"/>
    <n v="23"/>
    <n v="21.16"/>
    <n v="1.8672391878512017E-2"/>
    <x v="0"/>
    <n v="2511.6666666666665"/>
  </r>
  <r>
    <s v="9ec847"/>
    <n v="1"/>
    <n v="8"/>
    <s v="f"/>
    <s v="5ecbee"/>
    <d v="1899-12-30T00:48:16"/>
    <n v="54"/>
    <n v="49.68"/>
    <n v="4.3839528758245601E-2"/>
    <x v="0"/>
    <n v="2511.6666666666665"/>
  </r>
  <r>
    <s v="c8d436"/>
    <n v="3"/>
    <n v="8"/>
    <s v="f"/>
    <s v="5ecbee"/>
    <d v="1899-12-30T00:48:16"/>
    <n v="10"/>
    <n v="27.6"/>
    <n v="2.4355293754580891E-2"/>
    <x v="1"/>
    <n v="1890"/>
  </r>
  <r>
    <s v="2a2353"/>
    <n v="5"/>
    <n v="8"/>
    <s v="f"/>
    <s v="5ecbee"/>
    <d v="1899-12-30T00:48:16"/>
    <n v="57"/>
    <n v="262.2"/>
    <n v="0.23137529066851845"/>
    <x v="1"/>
    <n v="1890"/>
  </r>
  <r>
    <s v="b9a74d"/>
    <n v="3"/>
    <n v="8"/>
    <s v="f"/>
    <s v="5ecbee"/>
    <d v="1899-12-30T00:48:16"/>
    <n v="17"/>
    <n v="46.92"/>
    <n v="4.1403999382787514E-2"/>
    <x v="1"/>
    <n v="1890"/>
  </r>
  <r>
    <s v="2feb6b"/>
    <n v="4"/>
    <n v="8"/>
    <s v="f"/>
    <s v="5ecbee"/>
    <d v="1899-12-30T00:48:16"/>
    <n v="29"/>
    <n v="106.72"/>
    <n v="9.4173802517712776E-2"/>
    <x v="1"/>
    <n v="1890"/>
  </r>
  <r>
    <s v="c4a632"/>
    <n v="1"/>
    <n v="12"/>
    <s v="t"/>
    <s v="a18596"/>
    <d v="1899-12-30T00:11:26"/>
    <n v="13"/>
    <n v="11.44"/>
    <n v="1.0095092773637876E-2"/>
    <x v="0"/>
    <n v="1507"/>
  </r>
  <r>
    <s v="e31d39"/>
    <n v="4"/>
    <n v="12"/>
    <s v="t"/>
    <s v="a18596"/>
    <d v="1899-12-30T00:11:26"/>
    <n v="10"/>
    <n v="35.200000000000003"/>
    <n v="3.1061823918885775E-2"/>
    <x v="0"/>
    <n v="1507"/>
  </r>
  <r>
    <s v="d5e9a6"/>
    <n v="2"/>
    <n v="12"/>
    <s v="t"/>
    <s v="a18596"/>
    <d v="1899-12-30T00:11:26"/>
    <n v="23"/>
    <n v="40.479999999999997"/>
    <n v="3.5721097506718633E-2"/>
    <x v="0"/>
    <n v="1507"/>
  </r>
  <r>
    <s v="72f5d4"/>
    <n v="2"/>
    <n v="12"/>
    <s v="t"/>
    <s v="a18596"/>
    <d v="1899-12-30T00:11:26"/>
    <n v="19"/>
    <n v="33.44"/>
    <n v="2.950873272294148E-2"/>
    <x v="0"/>
    <n v="1507"/>
  </r>
  <r>
    <s v="9ec847"/>
    <n v="3"/>
    <n v="12"/>
    <s v="t"/>
    <s v="a18596"/>
    <d v="1899-12-30T00:11:26"/>
    <n v="54"/>
    <n v="142.56"/>
    <n v="0.12580038687148737"/>
    <x v="0"/>
    <n v="1507"/>
  </r>
  <r>
    <s v="5d267b"/>
    <n v="5"/>
    <n v="12"/>
    <s v="t"/>
    <s v="a18596"/>
    <d v="1899-12-30T00:11:26"/>
    <n v="40"/>
    <n v="176"/>
    <n v="0.15530911959442886"/>
    <x v="1"/>
    <n v="2520"/>
  </r>
  <r>
    <s v="2a2353"/>
    <n v="4"/>
    <n v="12"/>
    <s v="t"/>
    <s v="a18596"/>
    <d v="1899-12-30T00:11:26"/>
    <n v="57"/>
    <n v="200.64000000000001"/>
    <n v="0.17705239633764891"/>
    <x v="1"/>
    <n v="2520"/>
  </r>
  <r>
    <s v="b9a74d"/>
    <n v="4"/>
    <n v="12"/>
    <s v="t"/>
    <s v="a18596"/>
    <d v="1899-12-30T00:11:26"/>
    <n v="17"/>
    <n v="59.84"/>
    <n v="5.2805100662105815E-2"/>
    <x v="1"/>
    <n v="2520"/>
  </r>
  <r>
    <s v="d5e9a6"/>
    <n v="1"/>
    <n v="24"/>
    <s v="t"/>
    <s v="b1e403"/>
    <d v="1899-12-30T00:05:10"/>
    <n v="23"/>
    <n v="17.48"/>
    <n v="1.5425019377901229E-2"/>
    <x v="0"/>
    <n v="3767.5"/>
  </r>
  <r>
    <s v="9ec847"/>
    <n v="1"/>
    <n v="24"/>
    <s v="t"/>
    <s v="b1e403"/>
    <d v="1899-12-30T00:05:10"/>
    <n v="54"/>
    <n v="41.04"/>
    <n v="3.6215262887246365E-2"/>
    <x v="0"/>
    <n v="3767.5"/>
  </r>
  <r>
    <s v="5d267b"/>
    <n v="4"/>
    <n v="24"/>
    <s v="t"/>
    <s v="b1e403"/>
    <d v="1899-12-30T00:05:10"/>
    <n v="40"/>
    <n v="121.6"/>
    <n v="0.10730448262887812"/>
    <x v="1"/>
    <n v="2520"/>
  </r>
  <r>
    <s v="c8d436"/>
    <n v="5"/>
    <n v="24"/>
    <s v="t"/>
    <s v="b1e403"/>
    <d v="1899-12-30T00:05:10"/>
    <n v="10"/>
    <n v="38"/>
    <n v="3.3532650821524415E-2"/>
    <x v="1"/>
    <n v="2520"/>
  </r>
  <r>
    <s v="b9a74d"/>
    <n v="1"/>
    <n v="24"/>
    <s v="t"/>
    <s v="b1e403"/>
    <d v="1899-12-30T00:05:10"/>
    <n v="17"/>
    <n v="12.92"/>
    <n v="1.1401101279318301E-2"/>
    <x v="1"/>
    <n v="2520"/>
  </r>
  <r>
    <s v="72f5d4"/>
    <n v="4"/>
    <n v="23"/>
    <s v="t"/>
    <s v="c0c252"/>
    <d v="1899-12-30T00:54:55"/>
    <n v="19"/>
    <n v="58.52"/>
    <n v="5.1640282265147601E-2"/>
    <x v="0"/>
    <n v="3767.5"/>
  </r>
  <r>
    <s v="9ec847"/>
    <n v="2"/>
    <n v="23"/>
    <s v="t"/>
    <s v="c0c252"/>
    <d v="1899-12-30T00:54:55"/>
    <n v="54"/>
    <n v="83.16"/>
    <n v="7.3383559008367627E-2"/>
    <x v="0"/>
    <n v="3767.5"/>
  </r>
  <r>
    <s v="c8d436"/>
    <n v="1"/>
    <n v="23"/>
    <s v="t"/>
    <s v="c0c252"/>
    <d v="1899-12-30T00:54:55"/>
    <n v="10"/>
    <n v="7.7"/>
    <n v="6.7947739822562629E-3"/>
    <x v="1"/>
    <n v="1890"/>
  </r>
  <r>
    <s v="2a2353"/>
    <n v="1"/>
    <n v="23"/>
    <s v="t"/>
    <s v="c0c252"/>
    <d v="1899-12-30T00:54:55"/>
    <n v="57"/>
    <n v="43.89"/>
    <n v="3.8730211698860692E-2"/>
    <x v="1"/>
    <n v="1890"/>
  </r>
  <r>
    <s v="b9a74d"/>
    <n v="4"/>
    <n v="23"/>
    <s v="t"/>
    <s v="c0c252"/>
    <d v="1899-12-30T00:54:55"/>
    <n v="17"/>
    <n v="52.36"/>
    <n v="4.6204463079342589E-2"/>
    <x v="1"/>
    <n v="1890"/>
  </r>
  <r>
    <s v="2feb6b"/>
    <n v="4"/>
    <n v="23"/>
    <s v="t"/>
    <s v="c0c252"/>
    <d v="1899-12-30T00:54:55"/>
    <n v="29"/>
    <n v="89.320000000000007"/>
    <n v="7.881937819417266E-2"/>
    <x v="1"/>
    <n v="1890"/>
  </r>
  <r>
    <s v="e83aa3"/>
    <n v="1"/>
    <n v="1"/>
    <s v="t"/>
    <s v="43400e"/>
    <d v="1899-12-30T00:18:28"/>
    <n v="32"/>
    <n v="31.68"/>
    <n v="2.7955641526997192E-2"/>
    <x v="0"/>
    <n v="2511.6666666666665"/>
  </r>
  <r>
    <s v="d5e9a6"/>
    <n v="5"/>
    <n v="1"/>
    <s v="t"/>
    <s v="43400e"/>
    <d v="1899-12-30T00:18:28"/>
    <n v="23"/>
    <n v="113.85"/>
    <n v="0.10046558673764616"/>
    <x v="0"/>
    <n v="2511.6666666666665"/>
  </r>
  <r>
    <s v="72f5d4"/>
    <n v="2"/>
    <n v="1"/>
    <s v="t"/>
    <s v="43400e"/>
    <d v="1899-12-30T00:18:28"/>
    <n v="19"/>
    <n v="37.619999999999997"/>
    <n v="3.3197324313309164E-2"/>
    <x v="0"/>
    <n v="2511.6666666666665"/>
  </r>
  <r>
    <s v="5d267b"/>
    <n v="5"/>
    <n v="1"/>
    <s v="t"/>
    <s v="43400e"/>
    <d v="1899-12-30T00:18:28"/>
    <n v="40"/>
    <n v="198"/>
    <n v="0.17472275954373248"/>
    <x v="1"/>
    <n v="7560"/>
  </r>
  <r>
    <s v="c4a632"/>
    <n v="5"/>
    <n v="19"/>
    <s v="f"/>
    <s v="8cdc73"/>
    <d v="1899-12-30T00:28:24"/>
    <n v="13"/>
    <n v="52.650000000000006"/>
    <n v="4.6460370151401593E-2"/>
    <x v="0"/>
    <n v="1507"/>
  </r>
  <r>
    <s v="e83aa3"/>
    <n v="3"/>
    <n v="19"/>
    <s v="f"/>
    <s v="8cdc73"/>
    <d v="1899-12-30T00:28:24"/>
    <n v="32"/>
    <n v="77.760000000000005"/>
    <n v="6.8618392838993125E-2"/>
    <x v="0"/>
    <n v="1507"/>
  </r>
  <r>
    <s v="d5e9a6"/>
    <n v="4"/>
    <n v="19"/>
    <s v="f"/>
    <s v="8cdc73"/>
    <d v="1899-12-30T00:28:24"/>
    <n v="23"/>
    <n v="74.52000000000001"/>
    <n v="6.5759293137368419E-2"/>
    <x v="0"/>
    <n v="1507"/>
  </r>
  <r>
    <s v="72f5d4"/>
    <n v="3"/>
    <n v="19"/>
    <s v="f"/>
    <s v="8cdc73"/>
    <d v="1899-12-30T00:28:24"/>
    <n v="19"/>
    <n v="46.17"/>
    <n v="4.0742170748152166E-2"/>
    <x v="0"/>
    <n v="1507"/>
  </r>
  <r>
    <s v="9ec847"/>
    <n v="5"/>
    <n v="19"/>
    <s v="f"/>
    <s v="8cdc73"/>
    <d v="1899-12-30T00:28:24"/>
    <n v="54"/>
    <n v="218.70000000000002"/>
    <n v="0.19298922985966815"/>
    <x v="0"/>
    <n v="1507"/>
  </r>
  <r>
    <s v="c4a632"/>
    <n v="4"/>
    <n v="17"/>
    <s v="t"/>
    <s v="515d4a"/>
    <d v="1899-12-30T00:08:51"/>
    <n v="13"/>
    <n v="43.16"/>
    <n v="3.8086031827815621E-2"/>
    <x v="0"/>
    <n v="7535"/>
  </r>
  <r>
    <s v="2feb6b"/>
    <n v="2"/>
    <n v="17"/>
    <s v="t"/>
    <s v="515d4a"/>
    <d v="1899-12-30T00:08:51"/>
    <n v="29"/>
    <n v="48.14"/>
    <n v="4.2480573961794353E-2"/>
    <x v="1"/>
    <n v="7560"/>
  </r>
  <r>
    <s v="9ec847"/>
    <n v="2"/>
    <n v="9"/>
    <s v="f"/>
    <s v="17071c"/>
    <d v="1899-12-30T00:49:05"/>
    <n v="54"/>
    <n v="98.28"/>
    <n v="8.6726024282616304E-2"/>
    <x v="0"/>
    <n v="7535"/>
  </r>
  <r>
    <s v="c8d436"/>
    <n v="3"/>
    <n v="9"/>
    <s v="f"/>
    <s v="17071c"/>
    <d v="1899-12-30T00:49:05"/>
    <n v="10"/>
    <n v="27.3"/>
    <n v="2.4090562300726752E-2"/>
    <x v="1"/>
    <n v="3780"/>
  </r>
  <r>
    <s v="2feb6b"/>
    <n v="3"/>
    <n v="9"/>
    <s v="f"/>
    <s v="17071c"/>
    <d v="1899-12-30T00:49:05"/>
    <n v="29"/>
    <n v="79.17"/>
    <n v="6.9862630672107573E-2"/>
    <x v="1"/>
    <n v="3780"/>
  </r>
  <r>
    <s v="c4a632"/>
    <n v="3"/>
    <n v="5"/>
    <s v="t"/>
    <s v="6286d5"/>
    <d v="1899-12-30T00:22:24"/>
    <n v="13"/>
    <n v="37.049999999999997"/>
    <n v="3.2694334550986304E-2"/>
    <x v="0"/>
    <n v="1883.75"/>
  </r>
  <r>
    <s v="e83aa3"/>
    <n v="5"/>
    <n v="5"/>
    <s v="t"/>
    <s v="6286d5"/>
    <d v="1899-12-30T00:22:24"/>
    <n v="32"/>
    <n v="152"/>
    <n v="0.13413060328609766"/>
    <x v="0"/>
    <n v="1883.75"/>
  </r>
  <r>
    <s v="72f5d4"/>
    <n v="4"/>
    <n v="5"/>
    <s v="t"/>
    <s v="6286d5"/>
    <d v="1899-12-30T00:22:24"/>
    <n v="19"/>
    <n v="72.2"/>
    <n v="6.3712036560896385E-2"/>
    <x v="0"/>
    <n v="1883.75"/>
  </r>
  <r>
    <s v="9ec847"/>
    <n v="1"/>
    <n v="5"/>
    <s v="t"/>
    <s v="6286d5"/>
    <d v="1899-12-30T00:22:24"/>
    <n v="54"/>
    <n v="51.3"/>
    <n v="4.5269078609057954E-2"/>
    <x v="0"/>
    <n v="1883.75"/>
  </r>
  <r>
    <s v="5d267b"/>
    <n v="1"/>
    <n v="5"/>
    <s v="t"/>
    <s v="6286d5"/>
    <d v="1899-12-30T00:22:24"/>
    <n v="40"/>
    <n v="38"/>
    <n v="3.3532650821524415E-2"/>
    <x v="1"/>
    <n v="2520"/>
  </r>
  <r>
    <s v="2a2353"/>
    <n v="2"/>
    <n v="5"/>
    <s v="t"/>
    <s v="6286d5"/>
    <d v="1899-12-30T00:22:24"/>
    <n v="57"/>
    <n v="108.3"/>
    <n v="9.5568054841344577E-2"/>
    <x v="1"/>
    <n v="2520"/>
  </r>
  <r>
    <s v="f084eb"/>
    <n v="2"/>
    <n v="5"/>
    <s v="t"/>
    <s v="6286d5"/>
    <d v="1899-12-30T00:22:24"/>
    <n v="36"/>
    <n v="68.399999999999991"/>
    <n v="6.0358771478743939E-2"/>
    <x v="1"/>
    <n v="2520"/>
  </r>
  <r>
    <s v="c4a632"/>
    <n v="5"/>
    <n v="20"/>
    <s v="f"/>
    <s v="d54ac3"/>
    <d v="1899-12-30T00:01:46"/>
    <n v="13"/>
    <n v="52"/>
    <n v="4.5886785334717621E-2"/>
    <x v="0"/>
    <n v="1883.75"/>
  </r>
  <r>
    <s v="e83aa3"/>
    <n v="2"/>
    <n v="20"/>
    <s v="f"/>
    <s v="d54ac3"/>
    <d v="1899-12-30T00:01:46"/>
    <n v="32"/>
    <n v="51.2"/>
    <n v="4.5180834791106579E-2"/>
    <x v="0"/>
    <n v="1883.75"/>
  </r>
  <r>
    <s v="d5e9a6"/>
    <n v="3"/>
    <n v="20"/>
    <s v="f"/>
    <s v="d54ac3"/>
    <d v="1899-12-30T00:01:46"/>
    <n v="23"/>
    <n v="55.2"/>
    <n v="4.8710587509161782E-2"/>
    <x v="0"/>
    <n v="1883.75"/>
  </r>
  <r>
    <s v="9ec847"/>
    <n v="3"/>
    <n v="20"/>
    <s v="f"/>
    <s v="d54ac3"/>
    <d v="1899-12-30T00:01:46"/>
    <n v="54"/>
    <n v="129.6"/>
    <n v="0.11436398806498853"/>
    <x v="0"/>
    <n v="1883.75"/>
  </r>
  <r>
    <s v="c8d436"/>
    <n v="3"/>
    <n v="20"/>
    <s v="f"/>
    <s v="d54ac3"/>
    <d v="1899-12-30T00:01:46"/>
    <n v="10"/>
    <n v="24"/>
    <n v="2.1178516308331209E-2"/>
    <x v="1"/>
    <n v="1890"/>
  </r>
  <r>
    <s v="2a2353"/>
    <n v="2"/>
    <n v="20"/>
    <s v="f"/>
    <s v="d54ac3"/>
    <d v="1899-12-30T00:01:46"/>
    <n v="57"/>
    <n v="91.2"/>
    <n v="8.0478361971658585E-2"/>
    <x v="1"/>
    <n v="1890"/>
  </r>
  <r>
    <s v="f084eb"/>
    <n v="4"/>
    <n v="20"/>
    <s v="f"/>
    <s v="d54ac3"/>
    <d v="1899-12-30T00:01:46"/>
    <n v="36"/>
    <n v="115.2"/>
    <n v="0.10165687827998982"/>
    <x v="1"/>
    <n v="1890"/>
  </r>
  <r>
    <s v="b9a74d"/>
    <n v="4"/>
    <n v="20"/>
    <s v="f"/>
    <s v="d54ac3"/>
    <d v="1899-12-30T00:01:46"/>
    <n v="17"/>
    <n v="54.400000000000006"/>
    <n v="4.800463696555074E-2"/>
    <x v="1"/>
    <n v="1890"/>
  </r>
  <r>
    <s v="c4a632"/>
    <n v="5"/>
    <n v="16"/>
    <s v="t"/>
    <s v="ef0ccd"/>
    <d v="1899-12-30T00:18:05"/>
    <n v="13"/>
    <n v="54.6"/>
    <n v="4.8181124601453504E-2"/>
    <x v="0"/>
    <n v="1883.75"/>
  </r>
  <r>
    <s v="e83aa3"/>
    <n v="5"/>
    <n v="16"/>
    <s v="t"/>
    <s v="ef0ccd"/>
    <d v="1899-12-30T00:18:05"/>
    <n v="32"/>
    <n v="134.4"/>
    <n v="0.11859969132665477"/>
    <x v="0"/>
    <n v="1883.75"/>
  </r>
  <r>
    <s v="d5e9a6"/>
    <n v="4"/>
    <n v="16"/>
    <s v="t"/>
    <s v="ef0ccd"/>
    <d v="1899-12-30T00:18:05"/>
    <n v="23"/>
    <n v="77.28"/>
    <n v="6.8194822512826492E-2"/>
    <x v="0"/>
    <n v="1883.75"/>
  </r>
  <r>
    <s v="9ec847"/>
    <n v="4"/>
    <n v="16"/>
    <s v="t"/>
    <s v="ef0ccd"/>
    <d v="1899-12-30T00:18:05"/>
    <n v="54"/>
    <n v="181.44"/>
    <n v="0.16010958329098393"/>
    <x v="0"/>
    <n v="1883.75"/>
  </r>
  <r>
    <s v="c8d436"/>
    <n v="4"/>
    <n v="16"/>
    <s v="t"/>
    <s v="ef0ccd"/>
    <d v="1899-12-30T00:18:05"/>
    <n v="10"/>
    <n v="33.6"/>
    <n v="2.9649922831663691E-2"/>
    <x v="1"/>
    <n v="2520"/>
  </r>
  <r>
    <s v="b9a74d"/>
    <n v="3"/>
    <n v="16"/>
    <s v="t"/>
    <s v="ef0ccd"/>
    <d v="1899-12-30T00:18:05"/>
    <n v="17"/>
    <n v="42.839999999999996"/>
    <n v="3.7803651610371199E-2"/>
    <x v="1"/>
    <n v="2520"/>
  </r>
  <r>
    <s v="2feb6b"/>
    <n v="5"/>
    <n v="16"/>
    <s v="t"/>
    <s v="ef0ccd"/>
    <d v="1899-12-30T00:18:05"/>
    <n v="29"/>
    <n v="121.8"/>
    <n v="0.10748097026478089"/>
    <x v="1"/>
    <n v="2520"/>
  </r>
  <r>
    <s v="c4a632"/>
    <n v="3"/>
    <n v="7"/>
    <s v="t"/>
    <s v="f6bc20"/>
    <d v="1899-12-30T00:37:57"/>
    <n v="13"/>
    <n v="36.269999999999996"/>
    <n v="3.2006032770965531E-2"/>
    <x v="0"/>
    <n v="1883.75"/>
  </r>
  <r>
    <s v="e83aa3"/>
    <n v="1"/>
    <n v="7"/>
    <s v="t"/>
    <s v="f6bc20"/>
    <d v="1899-12-30T00:37:57"/>
    <n v="32"/>
    <n v="29.759999999999998"/>
    <n v="2.62613602223307E-2"/>
    <x v="0"/>
    <n v="1883.75"/>
  </r>
  <r>
    <s v="d5e9a6"/>
    <n v="1"/>
    <n v="7"/>
    <s v="t"/>
    <s v="f6bc20"/>
    <d v="1899-12-30T00:37:57"/>
    <n v="23"/>
    <n v="21.389999999999997"/>
    <n v="1.8875352659800188E-2"/>
    <x v="0"/>
    <n v="1883.75"/>
  </r>
  <r>
    <s v="72f5d4"/>
    <n v="3"/>
    <n v="7"/>
    <s v="t"/>
    <s v="f6bc20"/>
    <d v="1899-12-30T00:37:57"/>
    <n v="19"/>
    <n v="53.01"/>
    <n v="4.6778047896026555E-2"/>
    <x v="0"/>
    <n v="1883.75"/>
  </r>
  <r>
    <s v="c8d436"/>
    <n v="1"/>
    <n v="7"/>
    <s v="t"/>
    <s v="f6bc20"/>
    <d v="1899-12-30T00:37:57"/>
    <n v="10"/>
    <n v="9.2999999999999989"/>
    <n v="8.2066750694783416E-3"/>
    <x v="1"/>
    <n v="2520"/>
  </r>
  <r>
    <s v="f084eb"/>
    <n v="1"/>
    <n v="7"/>
    <s v="t"/>
    <s v="f6bc20"/>
    <d v="1899-12-30T00:37:57"/>
    <n v="36"/>
    <n v="33.479999999999997"/>
    <n v="2.9544030250122033E-2"/>
    <x v="1"/>
    <n v="2520"/>
  </r>
  <r>
    <s v="b9a74d"/>
    <n v="5"/>
    <n v="7"/>
    <s v="t"/>
    <s v="f6bc20"/>
    <d v="1899-12-30T00:37:57"/>
    <n v="17"/>
    <n v="79.05"/>
    <n v="6.9756738090565915E-2"/>
    <x v="1"/>
    <n v="2520"/>
  </r>
  <r>
    <s v="c4a632"/>
    <n v="1"/>
    <n v="0"/>
    <s v="f"/>
    <s v="248e0e"/>
    <d v="1899-12-30T00:40:45"/>
    <n v="13"/>
    <n v="13"/>
    <n v="1.1471696333679405E-2"/>
    <x v="0"/>
    <n v="1883.75"/>
  </r>
  <r>
    <s v="e83aa3"/>
    <n v="1"/>
    <n v="0"/>
    <s v="f"/>
    <s v="248e0e"/>
    <d v="1899-12-30T00:40:45"/>
    <n v="32"/>
    <n v="32"/>
    <n v="2.8238021744441611E-2"/>
    <x v="0"/>
    <n v="1883.75"/>
  </r>
  <r>
    <s v="d5e9a6"/>
    <n v="1"/>
    <n v="0"/>
    <s v="f"/>
    <s v="248e0e"/>
    <d v="1899-12-30T00:40:45"/>
    <n v="23"/>
    <n v="23"/>
    <n v="2.0296078128817407E-2"/>
    <x v="0"/>
    <n v="1883.75"/>
  </r>
  <r>
    <s v="9ec847"/>
    <n v="5"/>
    <n v="0"/>
    <s v="f"/>
    <s v="248e0e"/>
    <d v="1899-12-30T00:40:45"/>
    <n v="54"/>
    <n v="270"/>
    <n v="0.23825830846872612"/>
    <x v="0"/>
    <n v="1883.75"/>
  </r>
  <r>
    <s v="f084eb"/>
    <n v="2"/>
    <n v="0"/>
    <s v="f"/>
    <s v="248e0e"/>
    <d v="1899-12-30T00:40:45"/>
    <n v="36"/>
    <n v="72"/>
    <n v="6.3535548924993634E-2"/>
    <x v="1"/>
    <n v="3780"/>
  </r>
  <r>
    <s v="2feb6b"/>
    <n v="4"/>
    <n v="0"/>
    <s v="f"/>
    <s v="248e0e"/>
    <d v="1899-12-30T00:40:45"/>
    <n v="29"/>
    <n v="116"/>
    <n v="0.10236282882360084"/>
    <x v="1"/>
    <n v="3780"/>
  </r>
  <r>
    <s v="e83aa3"/>
    <n v="2"/>
    <n v="18"/>
    <s v="t"/>
    <s v="727cbe"/>
    <d v="1899-12-30T00:50:54"/>
    <n v="32"/>
    <n v="52.480000000000004"/>
    <n v="4.6310355660884241E-2"/>
    <x v="0"/>
    <n v="1883.75"/>
  </r>
  <r>
    <s v="e31d39"/>
    <n v="2"/>
    <n v="18"/>
    <s v="t"/>
    <s v="727cbe"/>
    <d v="1899-12-30T00:50:54"/>
    <n v="10"/>
    <n v="16.400000000000002"/>
    <n v="1.4471986144026328E-2"/>
    <x v="0"/>
    <n v="1883.75"/>
  </r>
  <r>
    <s v="72f5d4"/>
    <n v="3"/>
    <n v="18"/>
    <s v="t"/>
    <s v="727cbe"/>
    <d v="1899-12-30T00:50:54"/>
    <n v="19"/>
    <n v="46.74"/>
    <n v="4.1245160510475033E-2"/>
    <x v="0"/>
    <n v="1883.75"/>
  </r>
  <r>
    <s v="9ec847"/>
    <n v="1"/>
    <n v="18"/>
    <s v="t"/>
    <s v="727cbe"/>
    <d v="1899-12-30T00:50:54"/>
    <n v="54"/>
    <n v="44.28"/>
    <n v="3.9074362588871085E-2"/>
    <x v="0"/>
    <n v="1883.75"/>
  </r>
  <r>
    <s v="5d267b"/>
    <n v="1"/>
    <n v="18"/>
    <s v="t"/>
    <s v="727cbe"/>
    <d v="1899-12-30T00:50:54"/>
    <n v="40"/>
    <n v="32.800000000000004"/>
    <n v="2.8943972288052656E-2"/>
    <x v="1"/>
    <n v="1512"/>
  </r>
  <r>
    <s v="c8d436"/>
    <n v="1"/>
    <n v="18"/>
    <s v="t"/>
    <s v="727cbe"/>
    <d v="1899-12-30T00:50:54"/>
    <n v="10"/>
    <n v="8.2000000000000011"/>
    <n v="7.2359930720131641E-3"/>
    <x v="1"/>
    <n v="1512"/>
  </r>
  <r>
    <s v="f084eb"/>
    <n v="4"/>
    <n v="18"/>
    <s v="t"/>
    <s v="727cbe"/>
    <d v="1899-12-30T00:50:54"/>
    <n v="36"/>
    <n v="118.08000000000001"/>
    <n v="0.10419830023698956"/>
    <x v="1"/>
    <n v="1512"/>
  </r>
  <r>
    <s v="b9a74d"/>
    <n v="4"/>
    <n v="18"/>
    <s v="t"/>
    <s v="727cbe"/>
    <d v="1899-12-30T00:50:54"/>
    <n v="17"/>
    <n v="55.760000000000005"/>
    <n v="4.9204752889689514E-2"/>
    <x v="1"/>
    <n v="1512"/>
  </r>
  <r>
    <s v="2feb6b"/>
    <n v="5"/>
    <n v="18"/>
    <s v="t"/>
    <s v="727cbe"/>
    <d v="1899-12-30T00:50:54"/>
    <n v="29"/>
    <n v="118.9"/>
    <n v="0.10492189954419087"/>
    <x v="1"/>
    <n v="1512"/>
  </r>
  <r>
    <s v="c4a632"/>
    <n v="4"/>
    <n v="20"/>
    <s v="f"/>
    <s v="5b2f64"/>
    <d v="1899-12-30T00:18:28"/>
    <n v="13"/>
    <n v="41.6"/>
    <n v="3.6709428267774097E-2"/>
    <x v="0"/>
    <n v="1883.75"/>
  </r>
  <r>
    <s v="e83aa3"/>
    <n v="5"/>
    <n v="20"/>
    <s v="f"/>
    <s v="5b2f64"/>
    <d v="1899-12-30T00:18:28"/>
    <n v="32"/>
    <n v="128"/>
    <n v="0.11295208697776644"/>
    <x v="0"/>
    <n v="1883.75"/>
  </r>
  <r>
    <s v="e31d39"/>
    <n v="2"/>
    <n v="20"/>
    <s v="f"/>
    <s v="5b2f64"/>
    <d v="1899-12-30T00:18:28"/>
    <n v="10"/>
    <n v="16"/>
    <n v="1.4119010872220806E-2"/>
    <x v="0"/>
    <n v="1883.75"/>
  </r>
  <r>
    <s v="9ec847"/>
    <n v="1"/>
    <n v="20"/>
    <s v="f"/>
    <s v="5b2f64"/>
    <d v="1899-12-30T00:18:28"/>
    <n v="54"/>
    <n v="43.2"/>
    <n v="3.8121329354996181E-2"/>
    <x v="0"/>
    <n v="1883.75"/>
  </r>
  <r>
    <s v="5d267b"/>
    <n v="3"/>
    <n v="20"/>
    <s v="f"/>
    <s v="5b2f64"/>
    <d v="1899-12-30T00:18:28"/>
    <n v="40"/>
    <n v="96"/>
    <n v="8.4714065233324837E-2"/>
    <x v="1"/>
    <n v="2520"/>
  </r>
  <r>
    <s v="c8d436"/>
    <n v="4"/>
    <n v="20"/>
    <s v="f"/>
    <s v="5b2f64"/>
    <d v="1899-12-30T00:18:28"/>
    <n v="10"/>
    <n v="32"/>
    <n v="2.8238021744441611E-2"/>
    <x v="1"/>
    <n v="2520"/>
  </r>
  <r>
    <s v="b9a74d"/>
    <n v="5"/>
    <n v="20"/>
    <s v="f"/>
    <s v="5b2f64"/>
    <d v="1899-12-30T00:18:28"/>
    <n v="17"/>
    <n v="68"/>
    <n v="6.0005796206938425E-2"/>
    <x v="1"/>
    <n v="2520"/>
  </r>
  <r>
    <s v="e83aa3"/>
    <n v="3"/>
    <n v="7"/>
    <s v="f"/>
    <s v="10ed6c"/>
    <d v="1899-12-30T00:19:39"/>
    <n v="32"/>
    <n v="89.28"/>
    <n v="7.8784080666992093E-2"/>
    <x v="0"/>
    <n v="2511.6666666666665"/>
  </r>
  <r>
    <s v="e31d39"/>
    <n v="3"/>
    <n v="7"/>
    <s v="f"/>
    <s v="10ed6c"/>
    <d v="1899-12-30T00:19:39"/>
    <n v="10"/>
    <n v="27.9"/>
    <n v="2.462002520843503E-2"/>
    <x v="0"/>
    <n v="2511.6666666666665"/>
  </r>
  <r>
    <s v="72f5d4"/>
    <n v="2"/>
    <n v="7"/>
    <s v="f"/>
    <s v="10ed6c"/>
    <d v="1899-12-30T00:19:39"/>
    <n v="19"/>
    <n v="35.339999999999996"/>
    <n v="3.1185365264017703E-2"/>
    <x v="0"/>
    <n v="2511.6666666666665"/>
  </r>
  <r>
    <s v="5d267b"/>
    <n v="4"/>
    <n v="7"/>
    <s v="f"/>
    <s v="10ed6c"/>
    <d v="1899-12-30T00:19:39"/>
    <n v="40"/>
    <n v="148.79999999999998"/>
    <n v="0.13130680111165347"/>
    <x v="1"/>
    <n v="1512"/>
  </r>
  <r>
    <s v="c8d436"/>
    <n v="4"/>
    <n v="7"/>
    <s v="f"/>
    <s v="10ed6c"/>
    <d v="1899-12-30T00:19:39"/>
    <n v="10"/>
    <n v="37.199999999999996"/>
    <n v="3.2826700277913366E-2"/>
    <x v="1"/>
    <n v="1512"/>
  </r>
  <r>
    <s v="2a2353"/>
    <n v="4"/>
    <n v="7"/>
    <s v="f"/>
    <s v="10ed6c"/>
    <d v="1899-12-30T00:19:39"/>
    <n v="57"/>
    <n v="212.04"/>
    <n v="0.18711219158410622"/>
    <x v="1"/>
    <n v="1512"/>
  </r>
  <r>
    <s v="f084eb"/>
    <n v="1"/>
    <n v="7"/>
    <s v="f"/>
    <s v="10ed6c"/>
    <d v="1899-12-30T00:19:39"/>
    <n v="36"/>
    <n v="33.479999999999997"/>
    <n v="2.9544030250122033E-2"/>
    <x v="1"/>
    <n v="1512"/>
  </r>
  <r>
    <s v="b9a74d"/>
    <n v="5"/>
    <n v="7"/>
    <s v="f"/>
    <s v="10ed6c"/>
    <d v="1899-12-30T00:19:39"/>
    <n v="17"/>
    <n v="79.05"/>
    <n v="6.9756738090565915E-2"/>
    <x v="1"/>
    <n v="1512"/>
  </r>
  <r>
    <s v="e31d39"/>
    <n v="1"/>
    <n v="3"/>
    <s v="f"/>
    <s v="5c634f"/>
    <d v="1899-12-30T00:41:13"/>
    <n v="10"/>
    <n v="9.6999999999999993"/>
    <n v="8.5596503412838625E-3"/>
    <x v="0"/>
    <n v="7535"/>
  </r>
  <r>
    <s v="5d267b"/>
    <n v="5"/>
    <n v="3"/>
    <s v="f"/>
    <s v="5c634f"/>
    <d v="1899-12-30T00:41:13"/>
    <n v="40"/>
    <n v="194"/>
    <n v="0.17119300682567726"/>
    <x v="1"/>
    <n v="2520"/>
  </r>
  <r>
    <s v="c8d436"/>
    <n v="1"/>
    <n v="3"/>
    <s v="f"/>
    <s v="5c634f"/>
    <d v="1899-12-30T00:41:13"/>
    <n v="10"/>
    <n v="9.6999999999999993"/>
    <n v="8.5596503412838625E-3"/>
    <x v="1"/>
    <n v="2520"/>
  </r>
  <r>
    <s v="b9a74d"/>
    <n v="2"/>
    <n v="3"/>
    <s v="f"/>
    <s v="5c634f"/>
    <d v="1899-12-30T00:41:13"/>
    <n v="17"/>
    <n v="32.979999999999997"/>
    <n v="2.910281116036513E-2"/>
    <x v="1"/>
    <n v="2520"/>
  </r>
  <r>
    <s v="c4a632"/>
    <n v="5"/>
    <n v="5"/>
    <s v="f"/>
    <s v="4966c4"/>
    <d v="1899-12-30T00:41:13"/>
    <n v="13"/>
    <n v="61.75"/>
    <n v="5.4490557584977173E-2"/>
    <x v="0"/>
    <n v="2511.6666666666665"/>
  </r>
  <r>
    <s v="e31d39"/>
    <n v="5"/>
    <n v="5"/>
    <s v="f"/>
    <s v="4966c4"/>
    <d v="1899-12-30T00:41:13"/>
    <n v="10"/>
    <n v="47.5"/>
    <n v="4.1915813526905515E-2"/>
    <x v="0"/>
    <n v="2511.6666666666665"/>
  </r>
  <r>
    <s v="d5e9a6"/>
    <n v="1"/>
    <n v="5"/>
    <s v="f"/>
    <s v="4966c4"/>
    <d v="1899-12-30T00:41:13"/>
    <n v="23"/>
    <n v="21.849999999999998"/>
    <n v="1.9281274222376538E-2"/>
    <x v="0"/>
    <n v="2511.6666666666665"/>
  </r>
  <r>
    <s v="5d267b"/>
    <n v="5"/>
    <n v="5"/>
    <s v="f"/>
    <s v="4966c4"/>
    <d v="1899-12-30T00:41:13"/>
    <n v="40"/>
    <n v="190"/>
    <n v="0.16766325410762206"/>
    <x v="1"/>
    <n v="2520"/>
  </r>
  <r>
    <s v="c8d436"/>
    <n v="1"/>
    <n v="5"/>
    <s v="f"/>
    <s v="4966c4"/>
    <d v="1899-12-30T00:41:13"/>
    <n v="10"/>
    <n v="9.5"/>
    <n v="8.3831627053811038E-3"/>
    <x v="1"/>
    <n v="2520"/>
  </r>
  <r>
    <s v="2feb6b"/>
    <n v="5"/>
    <n v="5"/>
    <s v="f"/>
    <s v="4966c4"/>
    <d v="1899-12-30T00:41:13"/>
    <n v="29"/>
    <n v="137.75"/>
    <n v="0.12155585922802599"/>
    <x v="1"/>
    <n v="2520"/>
  </r>
  <r>
    <s v="c4a632"/>
    <n v="4"/>
    <n v="12"/>
    <s v="t"/>
    <s v="f47470"/>
    <d v="1899-12-30T00:43:35"/>
    <n v="13"/>
    <n v="45.76"/>
    <n v="4.0380371094551504E-2"/>
    <x v="0"/>
    <n v="3767.5"/>
  </r>
  <r>
    <s v="9ec847"/>
    <n v="3"/>
    <n v="12"/>
    <s v="t"/>
    <s v="f47470"/>
    <d v="1899-12-30T00:43:35"/>
    <n v="54"/>
    <n v="142.56"/>
    <n v="0.12580038687148737"/>
    <x v="0"/>
    <n v="3767.5"/>
  </r>
  <r>
    <s v="c8d436"/>
    <n v="1"/>
    <n v="12"/>
    <s v="t"/>
    <s v="f47470"/>
    <d v="1899-12-30T00:43:35"/>
    <n v="10"/>
    <n v="8.8000000000000007"/>
    <n v="7.7654559797214438E-3"/>
    <x v="1"/>
    <n v="2520"/>
  </r>
  <r>
    <s v="b9a74d"/>
    <n v="4"/>
    <n v="12"/>
    <s v="t"/>
    <s v="f47470"/>
    <d v="1899-12-30T00:43:35"/>
    <n v="17"/>
    <n v="59.84"/>
    <n v="5.2805100662105815E-2"/>
    <x v="1"/>
    <n v="2520"/>
  </r>
  <r>
    <s v="2feb6b"/>
    <n v="5"/>
    <n v="12"/>
    <s v="t"/>
    <s v="f47470"/>
    <d v="1899-12-30T00:43:35"/>
    <n v="29"/>
    <n v="127.6"/>
    <n v="0.11259911170596093"/>
    <x v="1"/>
    <n v="2520"/>
  </r>
  <r>
    <s v="c4a632"/>
    <n v="1"/>
    <n v="12"/>
    <s v="f"/>
    <s v="53fbfc"/>
    <d v="1899-12-30T00:01:56"/>
    <n v="13"/>
    <n v="11.44"/>
    <n v="1.0095092773637876E-2"/>
    <x v="0"/>
    <n v="2511.6666666666665"/>
  </r>
  <r>
    <s v="e31d39"/>
    <n v="2"/>
    <n v="12"/>
    <s v="f"/>
    <s v="53fbfc"/>
    <d v="1899-12-30T00:01:56"/>
    <n v="10"/>
    <n v="17.600000000000001"/>
    <n v="1.5530911959442888E-2"/>
    <x v="0"/>
    <n v="2511.6666666666665"/>
  </r>
  <r>
    <s v="72f5d4"/>
    <n v="1"/>
    <n v="12"/>
    <s v="f"/>
    <s v="53fbfc"/>
    <d v="1899-12-30T00:01:56"/>
    <n v="19"/>
    <n v="16.72"/>
    <n v="1.475436636147074E-2"/>
    <x v="0"/>
    <n v="2511.6666666666665"/>
  </r>
  <r>
    <s v="e31d39"/>
    <n v="4"/>
    <n v="4"/>
    <s v="t"/>
    <s v="33348c"/>
    <d v="1899-12-30T00:15:06"/>
    <n v="10"/>
    <n v="38.4"/>
    <n v="3.3885626093329929E-2"/>
    <x v="0"/>
    <n v="2511.6666666666665"/>
  </r>
  <r>
    <s v="d5e9a6"/>
    <n v="2"/>
    <n v="4"/>
    <s v="t"/>
    <s v="33348c"/>
    <d v="1899-12-30T00:15:06"/>
    <n v="23"/>
    <n v="44.16"/>
    <n v="3.896847000732942E-2"/>
    <x v="0"/>
    <n v="2511.6666666666665"/>
  </r>
  <r>
    <s v="9ec847"/>
    <n v="5"/>
    <n v="4"/>
    <s v="t"/>
    <s v="33348c"/>
    <d v="1899-12-30T00:15:06"/>
    <n v="54"/>
    <n v="259.2"/>
    <n v="0.22872797612997706"/>
    <x v="0"/>
    <n v="2511.6666666666665"/>
  </r>
  <r>
    <s v="2a2353"/>
    <n v="3"/>
    <n v="4"/>
    <s v="t"/>
    <s v="33348c"/>
    <d v="1899-12-30T00:15:06"/>
    <n v="57"/>
    <n v="164.16"/>
    <n v="0.14486105154898546"/>
    <x v="1"/>
    <n v="3780"/>
  </r>
  <r>
    <s v="b9a74d"/>
    <n v="1"/>
    <n v="4"/>
    <s v="t"/>
    <s v="33348c"/>
    <d v="1899-12-30T00:15:06"/>
    <n v="17"/>
    <n v="16.32"/>
    <n v="1.4401391089665221E-2"/>
    <x v="1"/>
    <n v="3780"/>
  </r>
  <r>
    <s v="e31d39"/>
    <n v="1"/>
    <n v="4"/>
    <s v="t"/>
    <s v="e6c1b4"/>
    <d v="1899-12-30T00:46:31"/>
    <n v="10"/>
    <n v="9.6"/>
    <n v="8.4714065233324823E-3"/>
    <x v="0"/>
    <n v="2511.6666666666665"/>
  </r>
  <r>
    <s v="d5e9a6"/>
    <n v="1"/>
    <n v="4"/>
    <s v="t"/>
    <s v="e6c1b4"/>
    <d v="1899-12-30T00:46:31"/>
    <n v="23"/>
    <n v="22.08"/>
    <n v="1.948423500366471E-2"/>
    <x v="0"/>
    <n v="2511.6666666666665"/>
  </r>
  <r>
    <s v="72f5d4"/>
    <n v="1"/>
    <n v="4"/>
    <s v="t"/>
    <s v="e6c1b4"/>
    <d v="1899-12-30T00:46:31"/>
    <n v="19"/>
    <n v="18.239999999999998"/>
    <n v="1.6095672394331715E-2"/>
    <x v="0"/>
    <n v="2511.6666666666665"/>
  </r>
  <r>
    <s v="c8d436"/>
    <n v="5"/>
    <n v="4"/>
    <s v="t"/>
    <s v="e6c1b4"/>
    <d v="1899-12-30T00:46:31"/>
    <n v="10"/>
    <n v="48"/>
    <n v="4.2357032616662418E-2"/>
    <x v="1"/>
    <n v="3780"/>
  </r>
  <r>
    <s v="f084eb"/>
    <n v="2"/>
    <n v="4"/>
    <s v="t"/>
    <s v="e6c1b4"/>
    <d v="1899-12-30T00:46:31"/>
    <n v="36"/>
    <n v="69.12"/>
    <n v="6.0994126967993882E-2"/>
    <x v="1"/>
    <n v="3780"/>
  </r>
  <r>
    <s v="c4a632"/>
    <n v="4"/>
    <n v="0"/>
    <s v="t"/>
    <s v="c83cab"/>
    <d v="1899-12-30T00:42:49"/>
    <n v="13"/>
    <n v="52"/>
    <n v="4.5886785334717621E-2"/>
    <x v="0"/>
    <n v="1883.75"/>
  </r>
  <r>
    <s v="e83aa3"/>
    <n v="5"/>
    <n v="0"/>
    <s v="t"/>
    <s v="c83cab"/>
    <d v="1899-12-30T00:42:49"/>
    <n v="32"/>
    <n v="160"/>
    <n v="0.14119010872220805"/>
    <x v="0"/>
    <n v="1883.75"/>
  </r>
  <r>
    <s v="e31d39"/>
    <n v="1"/>
    <n v="0"/>
    <s v="t"/>
    <s v="c83cab"/>
    <d v="1899-12-30T00:42:49"/>
    <n v="10"/>
    <n v="10"/>
    <n v="8.8243817951380032E-3"/>
    <x v="0"/>
    <n v="1883.75"/>
  </r>
  <r>
    <s v="9ec847"/>
    <n v="2"/>
    <n v="0"/>
    <s v="t"/>
    <s v="c83cab"/>
    <d v="1899-12-30T00:42:49"/>
    <n v="54"/>
    <n v="108"/>
    <n v="9.5303323387490438E-2"/>
    <x v="0"/>
    <n v="1883.75"/>
  </r>
  <r>
    <s v="c8d436"/>
    <n v="3"/>
    <n v="0"/>
    <s v="t"/>
    <s v="c83cab"/>
    <d v="1899-12-30T00:42:49"/>
    <n v="10"/>
    <n v="30"/>
    <n v="2.647314538541401E-2"/>
    <x v="1"/>
    <n v="1890"/>
  </r>
  <r>
    <s v="2a2353"/>
    <n v="2"/>
    <n v="0"/>
    <s v="t"/>
    <s v="c83cab"/>
    <d v="1899-12-30T00:42:49"/>
    <n v="57"/>
    <n v="114"/>
    <n v="0.10059795246457323"/>
    <x v="1"/>
    <n v="1890"/>
  </r>
  <r>
    <s v="f084eb"/>
    <n v="5"/>
    <n v="0"/>
    <s v="t"/>
    <s v="c83cab"/>
    <d v="1899-12-30T00:42:49"/>
    <n v="36"/>
    <n v="180"/>
    <n v="0.15883887231248406"/>
    <x v="1"/>
    <n v="1890"/>
  </r>
  <r>
    <s v="2feb6b"/>
    <n v="3"/>
    <n v="0"/>
    <s v="t"/>
    <s v="c83cab"/>
    <d v="1899-12-30T00:42:49"/>
    <n v="29"/>
    <n v="87"/>
    <n v="7.6772121617700625E-2"/>
    <x v="1"/>
    <n v="1890"/>
  </r>
  <r>
    <s v="e31d39"/>
    <n v="4"/>
    <n v="14"/>
    <s v="t"/>
    <s v="5541dd"/>
    <d v="1899-12-30T00:13:38"/>
    <n v="10"/>
    <n v="34.4"/>
    <n v="3.035587337527473E-2"/>
    <x v="0"/>
    <n v="7535"/>
  </r>
  <r>
    <s v="5d267b"/>
    <n v="1"/>
    <n v="14"/>
    <s v="t"/>
    <s v="5541dd"/>
    <d v="1899-12-30T00:13:38"/>
    <n v="40"/>
    <n v="34.4"/>
    <n v="3.035587337527473E-2"/>
    <x v="1"/>
    <n v="1890"/>
  </r>
  <r>
    <s v="2a2353"/>
    <n v="2"/>
    <n v="14"/>
    <s v="t"/>
    <s v="5541dd"/>
    <d v="1899-12-30T00:13:38"/>
    <n v="57"/>
    <n v="98.039999999999992"/>
    <n v="8.6514239119532974E-2"/>
    <x v="1"/>
    <n v="1890"/>
  </r>
  <r>
    <s v="f084eb"/>
    <n v="4"/>
    <n v="14"/>
    <s v="t"/>
    <s v="5541dd"/>
    <d v="1899-12-30T00:13:38"/>
    <n v="36"/>
    <n v="123.84"/>
    <n v="0.10928114415098904"/>
    <x v="1"/>
    <n v="1890"/>
  </r>
  <r>
    <s v="2feb6b"/>
    <n v="1"/>
    <n v="14"/>
    <s v="t"/>
    <s v="5541dd"/>
    <d v="1899-12-30T00:13:38"/>
    <n v="29"/>
    <n v="24.94"/>
    <n v="2.2008008197074179E-2"/>
    <x v="1"/>
    <n v="1890"/>
  </r>
  <r>
    <s v="e83aa3"/>
    <n v="5"/>
    <n v="23"/>
    <s v="t"/>
    <s v="2c2657"/>
    <d v="1899-12-30T00:02:13"/>
    <n v="32"/>
    <n v="123.2"/>
    <n v="0.10871638371610021"/>
    <x v="0"/>
    <n v="1883.75"/>
  </r>
  <r>
    <s v="e31d39"/>
    <n v="2"/>
    <n v="23"/>
    <s v="t"/>
    <s v="2c2657"/>
    <d v="1899-12-30T00:02:13"/>
    <n v="10"/>
    <n v="15.4"/>
    <n v="1.3589547964512526E-2"/>
    <x v="0"/>
    <n v="1883.75"/>
  </r>
  <r>
    <s v="d5e9a6"/>
    <n v="4"/>
    <n v="23"/>
    <s v="t"/>
    <s v="2c2657"/>
    <d v="1899-12-30T00:02:13"/>
    <n v="23"/>
    <n v="70.84"/>
    <n v="6.2511920636757617E-2"/>
    <x v="0"/>
    <n v="1883.75"/>
  </r>
  <r>
    <s v="9ec847"/>
    <n v="4"/>
    <n v="23"/>
    <s v="t"/>
    <s v="2c2657"/>
    <d v="1899-12-30T00:02:13"/>
    <n v="54"/>
    <n v="166.32"/>
    <n v="0.14676711801673525"/>
    <x v="0"/>
    <n v="1883.75"/>
  </r>
  <r>
    <s v="5d267b"/>
    <n v="5"/>
    <n v="23"/>
    <s v="t"/>
    <s v="2c2657"/>
    <d v="1899-12-30T00:02:13"/>
    <n v="40"/>
    <n v="154"/>
    <n v="0.13589547964512527"/>
    <x v="1"/>
    <n v="1890"/>
  </r>
  <r>
    <s v="c8d436"/>
    <n v="5"/>
    <n v="23"/>
    <s v="t"/>
    <s v="2c2657"/>
    <d v="1899-12-30T00:02:13"/>
    <n v="10"/>
    <n v="38.5"/>
    <n v="3.3973869911281318E-2"/>
    <x v="1"/>
    <n v="1890"/>
  </r>
  <r>
    <s v="2a2353"/>
    <n v="2"/>
    <n v="23"/>
    <s v="t"/>
    <s v="2c2657"/>
    <d v="1899-12-30T00:02:13"/>
    <n v="57"/>
    <n v="87.78"/>
    <n v="7.7460423397721384E-2"/>
    <x v="1"/>
    <n v="1890"/>
  </r>
  <r>
    <s v="b9a74d"/>
    <n v="2"/>
    <n v="23"/>
    <s v="t"/>
    <s v="2c2657"/>
    <d v="1899-12-30T00:02:13"/>
    <n v="17"/>
    <n v="26.18"/>
    <n v="2.3102231539671295E-2"/>
    <x v="1"/>
    <n v="1890"/>
  </r>
  <r>
    <s v="e83aa3"/>
    <n v="5"/>
    <n v="14"/>
    <s v="t"/>
    <s v="bcfa02"/>
    <d v="1899-12-30T00:08:47"/>
    <n v="32"/>
    <n v="137.6"/>
    <n v="0.12142349350109892"/>
    <x v="0"/>
    <n v="2511.6666666666665"/>
  </r>
  <r>
    <s v="d5e9a6"/>
    <n v="3"/>
    <n v="14"/>
    <s v="t"/>
    <s v="bcfa02"/>
    <d v="1899-12-30T00:08:47"/>
    <n v="23"/>
    <n v="59.339999999999996"/>
    <n v="5.2363881572348905E-2"/>
    <x v="0"/>
    <n v="2511.6666666666665"/>
  </r>
  <r>
    <s v="9ec847"/>
    <n v="1"/>
    <n v="14"/>
    <s v="t"/>
    <s v="bcfa02"/>
    <d v="1899-12-30T00:08:47"/>
    <n v="54"/>
    <n v="46.44"/>
    <n v="4.0980429056620887E-2"/>
    <x v="0"/>
    <n v="2511.6666666666665"/>
  </r>
  <r>
    <s v="c8d436"/>
    <n v="2"/>
    <n v="14"/>
    <s v="t"/>
    <s v="bcfa02"/>
    <d v="1899-12-30T00:08:47"/>
    <n v="10"/>
    <n v="17.2"/>
    <n v="1.5177936687637365E-2"/>
    <x v="1"/>
    <n v="2520"/>
  </r>
  <r>
    <s v="f084eb"/>
    <n v="2"/>
    <n v="14"/>
    <s v="t"/>
    <s v="bcfa02"/>
    <d v="1899-12-30T00:08:47"/>
    <n v="36"/>
    <n v="61.92"/>
    <n v="5.4640572075494519E-2"/>
    <x v="1"/>
    <n v="2520"/>
  </r>
  <r>
    <s v="2feb6b"/>
    <n v="3"/>
    <n v="14"/>
    <s v="t"/>
    <s v="bcfa02"/>
    <d v="1899-12-30T00:08:47"/>
    <n v="29"/>
    <n v="74.819999999999993"/>
    <n v="6.602402459122253E-2"/>
    <x v="1"/>
    <n v="2520"/>
  </r>
  <r>
    <s v="e31d39"/>
    <n v="5"/>
    <n v="22"/>
    <s v="f"/>
    <s v="633b38"/>
    <d v="1899-12-30T00:21:03"/>
    <n v="10"/>
    <n v="39"/>
    <n v="3.4415089001038214E-2"/>
    <x v="0"/>
    <n v="7535"/>
  </r>
  <r>
    <s v="5d267b"/>
    <n v="5"/>
    <n v="22"/>
    <s v="f"/>
    <s v="633b38"/>
    <d v="1899-12-30T00:21:03"/>
    <n v="40"/>
    <n v="156"/>
    <n v="0.13766035600415286"/>
    <x v="1"/>
    <n v="1512"/>
  </r>
  <r>
    <s v="c8d436"/>
    <n v="3"/>
    <n v="22"/>
    <s v="f"/>
    <s v="633b38"/>
    <d v="1899-12-30T00:21:03"/>
    <n v="10"/>
    <n v="23.400000000000002"/>
    <n v="2.0649053400622931E-2"/>
    <x v="1"/>
    <n v="1512"/>
  </r>
  <r>
    <s v="2a2353"/>
    <n v="2"/>
    <n v="22"/>
    <s v="f"/>
    <s v="633b38"/>
    <d v="1899-12-30T00:21:03"/>
    <n v="57"/>
    <n v="88.92"/>
    <n v="7.8466402922367132E-2"/>
    <x v="1"/>
    <n v="1512"/>
  </r>
  <r>
    <s v="f084eb"/>
    <n v="1"/>
    <n v="22"/>
    <s v="f"/>
    <s v="633b38"/>
    <d v="1899-12-30T00:21:03"/>
    <n v="36"/>
    <n v="28.080000000000002"/>
    <n v="2.4778864080747514E-2"/>
    <x v="1"/>
    <n v="1512"/>
  </r>
  <r>
    <s v="2feb6b"/>
    <n v="4"/>
    <n v="22"/>
    <s v="f"/>
    <s v="633b38"/>
    <d v="1899-12-30T00:21:03"/>
    <n v="29"/>
    <n v="90.48"/>
    <n v="7.9843006482408663E-2"/>
    <x v="1"/>
    <n v="1512"/>
  </r>
  <r>
    <s v="e83aa3"/>
    <n v="5"/>
    <n v="1"/>
    <s v="t"/>
    <s v="b121bd"/>
    <d v="1899-12-30T00:23:06"/>
    <n v="32"/>
    <n v="158.4"/>
    <n v="0.139778207634986"/>
    <x v="0"/>
    <n v="2511.6666666666665"/>
  </r>
  <r>
    <s v="e31d39"/>
    <n v="5"/>
    <n v="1"/>
    <s v="t"/>
    <s v="b121bd"/>
    <d v="1899-12-30T00:23:06"/>
    <n v="10"/>
    <n v="49.5"/>
    <n v="4.368068988593312E-2"/>
    <x v="0"/>
    <n v="2511.6666666666665"/>
  </r>
  <r>
    <s v="d5e9a6"/>
    <n v="2"/>
    <n v="1"/>
    <s v="t"/>
    <s v="b121bd"/>
    <d v="1899-12-30T00:23:06"/>
    <n v="23"/>
    <n v="45.54"/>
    <n v="4.018623469505847E-2"/>
    <x v="0"/>
    <n v="2511.6666666666665"/>
  </r>
  <r>
    <s v="c4a632"/>
    <n v="4"/>
    <n v="15"/>
    <s v="t"/>
    <s v="57f7cc"/>
    <d v="1899-12-30T00:57:31"/>
    <n v="13"/>
    <n v="44.199999999999996"/>
    <n v="3.9003767534509973E-2"/>
    <x v="0"/>
    <n v="2511.6666666666665"/>
  </r>
  <r>
    <s v="e83aa3"/>
    <n v="1"/>
    <n v="15"/>
    <s v="t"/>
    <s v="57f7cc"/>
    <d v="1899-12-30T00:57:31"/>
    <n v="32"/>
    <n v="27.2"/>
    <n v="2.4002318482775366E-2"/>
    <x v="0"/>
    <n v="2511.6666666666665"/>
  </r>
  <r>
    <s v="72f5d4"/>
    <n v="4"/>
    <n v="15"/>
    <s v="t"/>
    <s v="57f7cc"/>
    <d v="1899-12-30T00:57:31"/>
    <n v="19"/>
    <n v="64.599999999999994"/>
    <n v="5.7005506396591493E-2"/>
    <x v="0"/>
    <n v="2511.6666666666665"/>
  </r>
  <r>
    <s v="5d267b"/>
    <n v="5"/>
    <n v="15"/>
    <s v="t"/>
    <s v="57f7cc"/>
    <d v="1899-12-30T00:57:31"/>
    <n v="40"/>
    <n v="170"/>
    <n v="0.15001449051734606"/>
    <x v="1"/>
    <n v="1260"/>
  </r>
  <r>
    <s v="c8d436"/>
    <n v="5"/>
    <n v="15"/>
    <s v="t"/>
    <s v="57f7cc"/>
    <d v="1899-12-30T00:57:31"/>
    <n v="10"/>
    <n v="42.5"/>
    <n v="3.7503622629336514E-2"/>
    <x v="1"/>
    <n v="1260"/>
  </r>
  <r>
    <s v="2a2353"/>
    <n v="4"/>
    <n v="15"/>
    <s v="t"/>
    <s v="57f7cc"/>
    <d v="1899-12-30T00:57:31"/>
    <n v="57"/>
    <n v="193.79999999999998"/>
    <n v="0.17101651918977451"/>
    <x v="1"/>
    <n v="1260"/>
  </r>
  <r>
    <s v="f084eb"/>
    <n v="3"/>
    <n v="15"/>
    <s v="t"/>
    <s v="57f7cc"/>
    <d v="1899-12-30T00:57:31"/>
    <n v="36"/>
    <n v="91.8"/>
    <n v="8.1007824879366877E-2"/>
    <x v="1"/>
    <n v="1260"/>
  </r>
  <r>
    <s v="b9a74d"/>
    <n v="3"/>
    <n v="15"/>
    <s v="t"/>
    <s v="57f7cc"/>
    <d v="1899-12-30T00:57:31"/>
    <n v="17"/>
    <n v="43.35"/>
    <n v="3.825369508192325E-2"/>
    <x v="1"/>
    <n v="1260"/>
  </r>
  <r>
    <s v="2feb6b"/>
    <n v="1"/>
    <n v="15"/>
    <s v="t"/>
    <s v="57f7cc"/>
    <d v="1899-12-30T00:57:31"/>
    <n v="29"/>
    <n v="24.65"/>
    <n v="2.1752101125015178E-2"/>
    <x v="1"/>
    <n v="1260"/>
  </r>
  <r>
    <s v="c4a632"/>
    <n v="1"/>
    <n v="15"/>
    <s v="t"/>
    <s v="e85d8b"/>
    <d v="1899-12-30T00:48:16"/>
    <n v="13"/>
    <n v="11.049999999999999"/>
    <n v="9.7509418836274932E-3"/>
    <x v="0"/>
    <n v="1883.75"/>
  </r>
  <r>
    <s v="e83aa3"/>
    <n v="3"/>
    <n v="15"/>
    <s v="t"/>
    <s v="e85d8b"/>
    <d v="1899-12-30T00:48:16"/>
    <n v="32"/>
    <n v="81.599999999999994"/>
    <n v="7.200695544832611E-2"/>
    <x v="0"/>
    <n v="1883.75"/>
  </r>
  <r>
    <s v="72f5d4"/>
    <n v="2"/>
    <n v="15"/>
    <s v="t"/>
    <s v="e85d8b"/>
    <d v="1899-12-30T00:48:16"/>
    <n v="19"/>
    <n v="32.299999999999997"/>
    <n v="2.8502753198295747E-2"/>
    <x v="0"/>
    <n v="1883.75"/>
  </r>
  <r>
    <s v="9ec847"/>
    <n v="3"/>
    <n v="15"/>
    <s v="t"/>
    <s v="e85d8b"/>
    <d v="1899-12-30T00:48:16"/>
    <n v="54"/>
    <n v="137.69999999999999"/>
    <n v="0.12151173731905029"/>
    <x v="0"/>
    <n v="1883.75"/>
  </r>
  <r>
    <s v="5d267b"/>
    <n v="3"/>
    <n v="15"/>
    <s v="t"/>
    <s v="e85d8b"/>
    <d v="1899-12-30T00:48:16"/>
    <n v="40"/>
    <n v="102"/>
    <n v="9.0008694310407644E-2"/>
    <x v="1"/>
    <n v="1890"/>
  </r>
  <r>
    <s v="c8d436"/>
    <n v="4"/>
    <n v="15"/>
    <s v="t"/>
    <s v="e85d8b"/>
    <d v="1899-12-30T00:48:16"/>
    <n v="10"/>
    <n v="34"/>
    <n v="3.0002898103469212E-2"/>
    <x v="1"/>
    <n v="1890"/>
  </r>
  <r>
    <s v="2a2353"/>
    <n v="2"/>
    <n v="15"/>
    <s v="t"/>
    <s v="e85d8b"/>
    <d v="1899-12-30T00:48:16"/>
    <n v="57"/>
    <n v="96.899999999999991"/>
    <n v="8.5508259594887254E-2"/>
    <x v="1"/>
    <n v="1890"/>
  </r>
  <r>
    <s v="f084eb"/>
    <n v="3"/>
    <n v="15"/>
    <s v="t"/>
    <s v="e85d8b"/>
    <d v="1899-12-30T00:48:16"/>
    <n v="36"/>
    <n v="91.8"/>
    <n v="8.1007824879366877E-2"/>
    <x v="1"/>
    <n v="1890"/>
  </r>
  <r>
    <s v="e83aa3"/>
    <n v="2"/>
    <n v="9"/>
    <s v="f"/>
    <s v="cbb08d"/>
    <d v="1899-12-30T00:30:34"/>
    <n v="32"/>
    <n v="58.24"/>
    <n v="5.1393199574883731E-2"/>
    <x v="0"/>
    <n v="2511.6666666666665"/>
  </r>
  <r>
    <s v="d5e9a6"/>
    <n v="5"/>
    <n v="9"/>
    <s v="f"/>
    <s v="cbb08d"/>
    <d v="1899-12-30T00:30:34"/>
    <n v="23"/>
    <n v="104.65"/>
    <n v="9.2347155486119215E-2"/>
    <x v="0"/>
    <n v="2511.6666666666665"/>
  </r>
  <r>
    <s v="9ec847"/>
    <n v="2"/>
    <n v="9"/>
    <s v="f"/>
    <s v="cbb08d"/>
    <d v="1899-12-30T00:30:34"/>
    <n v="54"/>
    <n v="98.28"/>
    <n v="8.6726024282616304E-2"/>
    <x v="0"/>
    <n v="2511.6666666666665"/>
  </r>
  <r>
    <s v="5d267b"/>
    <n v="4"/>
    <n v="9"/>
    <s v="f"/>
    <s v="cbb08d"/>
    <d v="1899-12-30T00:30:34"/>
    <n v="40"/>
    <n v="145.6"/>
    <n v="0.12848299893720935"/>
    <x v="1"/>
    <n v="1512"/>
  </r>
  <r>
    <s v="c8d436"/>
    <n v="5"/>
    <n v="9"/>
    <s v="f"/>
    <s v="cbb08d"/>
    <d v="1899-12-30T00:30:34"/>
    <n v="10"/>
    <n v="45.5"/>
    <n v="4.0150937167877918E-2"/>
    <x v="1"/>
    <n v="1512"/>
  </r>
  <r>
    <s v="2a2353"/>
    <n v="1"/>
    <n v="9"/>
    <s v="f"/>
    <s v="cbb08d"/>
    <d v="1899-12-30T00:30:34"/>
    <n v="57"/>
    <n v="51.870000000000005"/>
    <n v="4.5772068371380828E-2"/>
    <x v="1"/>
    <n v="1512"/>
  </r>
  <r>
    <s v="f084eb"/>
    <n v="3"/>
    <n v="9"/>
    <s v="f"/>
    <s v="cbb08d"/>
    <d v="1899-12-30T00:30:34"/>
    <n v="36"/>
    <n v="98.28"/>
    <n v="8.6726024282616304E-2"/>
    <x v="1"/>
    <n v="1512"/>
  </r>
  <r>
    <s v="2feb6b"/>
    <n v="2"/>
    <n v="9"/>
    <s v="f"/>
    <s v="cbb08d"/>
    <d v="1899-12-30T00:30:34"/>
    <n v="29"/>
    <n v="52.78"/>
    <n v="4.6575087114738387E-2"/>
    <x v="1"/>
    <n v="1512"/>
  </r>
  <r>
    <s v="c4a632"/>
    <n v="2"/>
    <n v="21"/>
    <s v="t"/>
    <s v="0f4633"/>
    <d v="1899-12-30T00:18:56"/>
    <n v="13"/>
    <n v="20.54"/>
    <n v="1.8125280207213459E-2"/>
    <x v="0"/>
    <n v="1883.75"/>
  </r>
  <r>
    <s v="e83aa3"/>
    <n v="1"/>
    <n v="21"/>
    <s v="t"/>
    <s v="0f4633"/>
    <d v="1899-12-30T00:18:56"/>
    <n v="32"/>
    <n v="25.28"/>
    <n v="2.2308037178108874E-2"/>
    <x v="0"/>
    <n v="1883.75"/>
  </r>
  <r>
    <s v="e31d39"/>
    <n v="2"/>
    <n v="21"/>
    <s v="t"/>
    <s v="0f4633"/>
    <d v="1899-12-30T00:18:56"/>
    <n v="10"/>
    <n v="15.8"/>
    <n v="1.3942523236318045E-2"/>
    <x v="0"/>
    <n v="1883.75"/>
  </r>
  <r>
    <s v="9ec847"/>
    <n v="2"/>
    <n v="21"/>
    <s v="t"/>
    <s v="0f4633"/>
    <d v="1899-12-30T00:18:56"/>
    <n v="54"/>
    <n v="85.320000000000007"/>
    <n v="7.528962547611745E-2"/>
    <x v="0"/>
    <n v="1883.75"/>
  </r>
  <r>
    <s v="c8d436"/>
    <n v="4"/>
    <n v="21"/>
    <s v="t"/>
    <s v="0f4633"/>
    <d v="1899-12-30T00:18:56"/>
    <n v="10"/>
    <n v="31.6"/>
    <n v="2.788504647263609E-2"/>
    <x v="1"/>
    <n v="1890"/>
  </r>
  <r>
    <s v="f084eb"/>
    <n v="3"/>
    <n v="21"/>
    <s v="t"/>
    <s v="0f4633"/>
    <d v="1899-12-30T00:18:56"/>
    <n v="36"/>
    <n v="85.320000000000007"/>
    <n v="7.528962547611745E-2"/>
    <x v="1"/>
    <n v="1890"/>
  </r>
  <r>
    <s v="b9a74d"/>
    <n v="4"/>
    <n v="21"/>
    <s v="t"/>
    <s v="0f4633"/>
    <d v="1899-12-30T00:18:56"/>
    <n v="17"/>
    <n v="53.72"/>
    <n v="4.7404579003481349E-2"/>
    <x v="1"/>
    <n v="1890"/>
  </r>
  <r>
    <s v="2feb6b"/>
    <n v="2"/>
    <n v="21"/>
    <s v="t"/>
    <s v="0f4633"/>
    <d v="1899-12-30T00:18:56"/>
    <n v="29"/>
    <n v="45.82"/>
    <n v="4.0433317385322333E-2"/>
    <x v="1"/>
    <n v="1890"/>
  </r>
  <r>
    <s v="d5e9a6"/>
    <n v="1"/>
    <n v="10"/>
    <s v="t"/>
    <s v="33f6ea"/>
    <d v="1899-12-30T00:40:23"/>
    <n v="23"/>
    <n v="20.7"/>
    <n v="1.8266470315935666E-2"/>
    <x v="0"/>
    <n v="7535"/>
  </r>
  <r>
    <s v="5d267b"/>
    <n v="4"/>
    <n v="10"/>
    <s v="t"/>
    <s v="33f6ea"/>
    <d v="1899-12-30T00:40:23"/>
    <n v="40"/>
    <n v="144"/>
    <n v="0.12707109784998727"/>
    <x v="1"/>
    <n v="1512"/>
  </r>
  <r>
    <s v="c8d436"/>
    <n v="1"/>
    <n v="10"/>
    <s v="t"/>
    <s v="33f6ea"/>
    <d v="1899-12-30T00:40:23"/>
    <n v="10"/>
    <n v="9"/>
    <n v="7.9419436156242043E-3"/>
    <x v="1"/>
    <n v="1512"/>
  </r>
  <r>
    <s v="2a2353"/>
    <n v="2"/>
    <n v="10"/>
    <s v="t"/>
    <s v="33f6ea"/>
    <d v="1899-12-30T00:40:23"/>
    <n v="57"/>
    <n v="102.60000000000001"/>
    <n v="9.0538157218115922E-2"/>
    <x v="1"/>
    <n v="1512"/>
  </r>
  <r>
    <s v="b9a74d"/>
    <n v="1"/>
    <n v="10"/>
    <s v="t"/>
    <s v="33f6ea"/>
    <d v="1899-12-30T00:40:23"/>
    <n v="17"/>
    <n v="15.3"/>
    <n v="1.3501304146561147E-2"/>
    <x v="1"/>
    <n v="1512"/>
  </r>
  <r>
    <s v="2feb6b"/>
    <n v="2"/>
    <n v="10"/>
    <s v="t"/>
    <s v="33f6ea"/>
    <d v="1899-12-30T00:40:23"/>
    <n v="29"/>
    <n v="52.2"/>
    <n v="4.6063272970620378E-2"/>
    <x v="1"/>
    <n v="1512"/>
  </r>
  <r>
    <s v="c4a632"/>
    <n v="2"/>
    <n v="18"/>
    <s v="t"/>
    <s v="c98793"/>
    <d v="1899-12-30T00:13:10"/>
    <n v="13"/>
    <n v="21.32"/>
    <n v="1.8813581987234224E-2"/>
    <x v="0"/>
    <n v="3767.5"/>
  </r>
  <r>
    <s v="9ec847"/>
    <n v="3"/>
    <n v="18"/>
    <s v="t"/>
    <s v="c98793"/>
    <d v="1899-12-30T00:13:10"/>
    <n v="54"/>
    <n v="132.84"/>
    <n v="0.11722308776661325"/>
    <x v="0"/>
    <n v="3767.5"/>
  </r>
  <r>
    <s v="5d267b"/>
    <n v="4"/>
    <n v="18"/>
    <s v="t"/>
    <s v="c98793"/>
    <d v="1899-12-30T00:13:10"/>
    <n v="40"/>
    <n v="131.20000000000002"/>
    <n v="0.11577588915221063"/>
    <x v="1"/>
    <n v="1512"/>
  </r>
  <r>
    <s v="c8d436"/>
    <n v="1"/>
    <n v="18"/>
    <s v="t"/>
    <s v="c98793"/>
    <d v="1899-12-30T00:13:10"/>
    <n v="10"/>
    <n v="8.2000000000000011"/>
    <n v="7.2359930720131641E-3"/>
    <x v="1"/>
    <n v="1512"/>
  </r>
  <r>
    <s v="2a2353"/>
    <n v="1"/>
    <n v="18"/>
    <s v="t"/>
    <s v="c98793"/>
    <d v="1899-12-30T00:13:10"/>
    <n v="57"/>
    <n v="46.74"/>
    <n v="4.1245160510475033E-2"/>
    <x v="1"/>
    <n v="1512"/>
  </r>
  <r>
    <s v="f084eb"/>
    <n v="5"/>
    <n v="18"/>
    <s v="t"/>
    <s v="c98793"/>
    <d v="1899-12-30T00:13:10"/>
    <n v="36"/>
    <n v="147.60000000000002"/>
    <n v="0.13024787529623694"/>
    <x v="1"/>
    <n v="1512"/>
  </r>
  <r>
    <s v="b9a74d"/>
    <n v="1"/>
    <n v="18"/>
    <s v="t"/>
    <s v="c98793"/>
    <d v="1899-12-30T00:13:10"/>
    <n v="17"/>
    <n v="13.940000000000001"/>
    <n v="1.2301188222422378E-2"/>
    <x v="1"/>
    <n v="1512"/>
  </r>
  <r>
    <s v="c4a632"/>
    <n v="1"/>
    <n v="13"/>
    <s v="t"/>
    <s v="a2b7fd"/>
    <d v="1899-12-30T00:11:05"/>
    <n v="13"/>
    <n v="11.31"/>
    <n v="9.9803758103010828E-3"/>
    <x v="0"/>
    <n v="1507"/>
  </r>
  <r>
    <s v="e83aa3"/>
    <n v="3"/>
    <n v="13"/>
    <s v="t"/>
    <s v="a2b7fd"/>
    <d v="1899-12-30T00:11:05"/>
    <n v="32"/>
    <n v="83.52"/>
    <n v="7.3701236752992602E-2"/>
    <x v="0"/>
    <n v="1507"/>
  </r>
  <r>
    <s v="e31d39"/>
    <n v="3"/>
    <n v="13"/>
    <s v="t"/>
    <s v="a2b7fd"/>
    <d v="1899-12-30T00:11:05"/>
    <n v="10"/>
    <n v="26.1"/>
    <n v="2.3031636485310189E-2"/>
    <x v="0"/>
    <n v="1507"/>
  </r>
  <r>
    <s v="d5e9a6"/>
    <n v="3"/>
    <n v="13"/>
    <s v="t"/>
    <s v="a2b7fd"/>
    <d v="1899-12-30T00:11:05"/>
    <n v="23"/>
    <n v="60.03"/>
    <n v="5.2972763916213438E-2"/>
    <x v="0"/>
    <n v="1507"/>
  </r>
  <r>
    <s v="72f5d4"/>
    <n v="3"/>
    <n v="13"/>
    <s v="t"/>
    <s v="a2b7fd"/>
    <d v="1899-12-30T00:11:05"/>
    <n v="19"/>
    <n v="49.589999999999996"/>
    <n v="4.3760109322089354E-2"/>
    <x v="0"/>
    <n v="1507"/>
  </r>
  <r>
    <s v="5d267b"/>
    <n v="3"/>
    <n v="13"/>
    <s v="t"/>
    <s v="a2b7fd"/>
    <d v="1899-12-30T00:11:05"/>
    <n v="40"/>
    <n v="104.4"/>
    <n v="9.2126545941240756E-2"/>
    <x v="1"/>
    <n v="1512"/>
  </r>
  <r>
    <s v="2a2353"/>
    <n v="4"/>
    <n v="13"/>
    <s v="t"/>
    <s v="a2b7fd"/>
    <d v="1899-12-30T00:11:05"/>
    <n v="57"/>
    <n v="198.35999999999999"/>
    <n v="0.17504043728835741"/>
    <x v="1"/>
    <n v="1512"/>
  </r>
  <r>
    <s v="f084eb"/>
    <n v="2"/>
    <n v="13"/>
    <s v="t"/>
    <s v="a2b7fd"/>
    <d v="1899-12-30T00:11:05"/>
    <n v="36"/>
    <n v="62.64"/>
    <n v="5.5275927564744455E-2"/>
    <x v="1"/>
    <n v="1512"/>
  </r>
  <r>
    <s v="b9a74d"/>
    <n v="1"/>
    <n v="13"/>
    <s v="t"/>
    <s v="a2b7fd"/>
    <d v="1899-12-30T00:11:05"/>
    <n v="17"/>
    <n v="14.79"/>
    <n v="1.3051260675009106E-2"/>
    <x v="1"/>
    <n v="1512"/>
  </r>
  <r>
    <s v="2feb6b"/>
    <n v="5"/>
    <n v="13"/>
    <s v="t"/>
    <s v="a2b7fd"/>
    <d v="1899-12-30T00:11:05"/>
    <n v="29"/>
    <n v="126.15"/>
    <n v="0.11131957634566592"/>
    <x v="1"/>
    <n v="1512"/>
  </r>
  <r>
    <s v="e83aa3"/>
    <n v="1"/>
    <n v="2"/>
    <s v="f"/>
    <s v="a483c9"/>
    <d v="1899-12-30T00:54:13"/>
    <n v="32"/>
    <n v="31.36"/>
    <n v="2.767326130955278E-2"/>
    <x v="0"/>
    <n v="3767.5"/>
  </r>
  <r>
    <s v="e31d39"/>
    <n v="4"/>
    <n v="2"/>
    <s v="f"/>
    <s v="a483c9"/>
    <d v="1899-12-30T00:54:13"/>
    <n v="10"/>
    <n v="39.200000000000003"/>
    <n v="3.4591576636940978E-2"/>
    <x v="0"/>
    <n v="3767.5"/>
  </r>
  <r>
    <s v="5d267b"/>
    <n v="5"/>
    <n v="2"/>
    <s v="f"/>
    <s v="a483c9"/>
    <d v="1899-12-30T00:54:13"/>
    <n v="40"/>
    <n v="196"/>
    <n v="0.17295788318470487"/>
    <x v="1"/>
    <n v="2520"/>
  </r>
  <r>
    <s v="f084eb"/>
    <n v="1"/>
    <n v="2"/>
    <s v="f"/>
    <s v="a483c9"/>
    <d v="1899-12-30T00:54:13"/>
    <n v="36"/>
    <n v="35.28"/>
    <n v="3.1132418973246877E-2"/>
    <x v="1"/>
    <n v="2520"/>
  </r>
  <r>
    <s v="b9a74d"/>
    <n v="1"/>
    <n v="2"/>
    <s v="f"/>
    <s v="a483c9"/>
    <d v="1899-12-30T00:54:13"/>
    <n v="17"/>
    <n v="16.66"/>
    <n v="1.4701420070699913E-2"/>
    <x v="1"/>
    <n v="2520"/>
  </r>
  <r>
    <s v="c4a632"/>
    <n v="2"/>
    <n v="18"/>
    <s v="t"/>
    <s v="83de18"/>
    <d v="1899-12-30T00:53:47"/>
    <n v="13"/>
    <n v="21.32"/>
    <n v="1.8813581987234224E-2"/>
    <x v="0"/>
    <n v="1883.75"/>
  </r>
  <r>
    <s v="e31d39"/>
    <n v="2"/>
    <n v="18"/>
    <s v="t"/>
    <s v="83de18"/>
    <d v="1899-12-30T00:53:47"/>
    <n v="10"/>
    <n v="16.400000000000002"/>
    <n v="1.4471986144026328E-2"/>
    <x v="0"/>
    <n v="1883.75"/>
  </r>
  <r>
    <s v="d5e9a6"/>
    <n v="2"/>
    <n v="18"/>
    <s v="t"/>
    <s v="83de18"/>
    <d v="1899-12-30T00:53:47"/>
    <n v="23"/>
    <n v="37.720000000000006"/>
    <n v="3.3285568131260553E-2"/>
    <x v="0"/>
    <n v="1883.75"/>
  </r>
  <r>
    <s v="72f5d4"/>
    <n v="5"/>
    <n v="18"/>
    <s v="t"/>
    <s v="83de18"/>
    <d v="1899-12-30T00:53:47"/>
    <n v="19"/>
    <n v="77.900000000000006"/>
    <n v="6.8741934184125053E-2"/>
    <x v="0"/>
    <n v="1883.75"/>
  </r>
  <r>
    <s v="5d267b"/>
    <n v="4"/>
    <n v="18"/>
    <s v="t"/>
    <s v="83de18"/>
    <d v="1899-12-30T00:53:47"/>
    <n v="40"/>
    <n v="131.20000000000002"/>
    <n v="0.11577588915221063"/>
    <x v="1"/>
    <n v="1890"/>
  </r>
  <r>
    <s v="c8d436"/>
    <n v="1"/>
    <n v="18"/>
    <s v="t"/>
    <s v="83de18"/>
    <d v="1899-12-30T00:53:47"/>
    <n v="10"/>
    <n v="8.2000000000000011"/>
    <n v="7.2359930720131641E-3"/>
    <x v="1"/>
    <n v="1890"/>
  </r>
  <r>
    <s v="b9a74d"/>
    <n v="4"/>
    <n v="18"/>
    <s v="t"/>
    <s v="83de18"/>
    <d v="1899-12-30T00:53:47"/>
    <n v="17"/>
    <n v="55.760000000000005"/>
    <n v="4.9204752889689514E-2"/>
    <x v="1"/>
    <n v="1890"/>
  </r>
  <r>
    <s v="2feb6b"/>
    <n v="4"/>
    <n v="18"/>
    <s v="t"/>
    <s v="83de18"/>
    <d v="1899-12-30T00:53:47"/>
    <n v="29"/>
    <n v="95.12"/>
    <n v="8.3937519635352703E-2"/>
    <x v="1"/>
    <n v="1890"/>
  </r>
  <r>
    <s v="c4a632"/>
    <n v="3"/>
    <n v="15"/>
    <s v="f"/>
    <s v="579ac0"/>
    <d v="1899-12-30T00:05:59"/>
    <n v="13"/>
    <n v="33.15"/>
    <n v="2.925282565088248E-2"/>
    <x v="0"/>
    <n v="1883.75"/>
  </r>
  <r>
    <s v="e83aa3"/>
    <n v="5"/>
    <n v="15"/>
    <s v="f"/>
    <s v="579ac0"/>
    <d v="1899-12-30T00:05:59"/>
    <n v="32"/>
    <n v="136"/>
    <n v="0.12001159241387685"/>
    <x v="0"/>
    <n v="1883.75"/>
  </r>
  <r>
    <s v="e31d39"/>
    <n v="3"/>
    <n v="15"/>
    <s v="f"/>
    <s v="579ac0"/>
    <d v="1899-12-30T00:05:59"/>
    <n v="10"/>
    <n v="25.5"/>
    <n v="2.2502173577601911E-2"/>
    <x v="0"/>
    <n v="1883.75"/>
  </r>
  <r>
    <s v="9ec847"/>
    <n v="3"/>
    <n v="15"/>
    <s v="f"/>
    <s v="579ac0"/>
    <d v="1899-12-30T00:05:59"/>
    <n v="54"/>
    <n v="137.69999999999999"/>
    <n v="0.12151173731905029"/>
    <x v="0"/>
    <n v="1883.75"/>
  </r>
  <r>
    <s v="5d267b"/>
    <n v="2"/>
    <n v="15"/>
    <s v="f"/>
    <s v="579ac0"/>
    <d v="1899-12-30T00:05:59"/>
    <n v="40"/>
    <n v="68"/>
    <n v="6.0005796206938425E-2"/>
    <x v="1"/>
    <n v="2520"/>
  </r>
  <r>
    <s v="2a2353"/>
    <n v="5"/>
    <n v="15"/>
    <s v="f"/>
    <s v="579ac0"/>
    <d v="1899-12-30T00:05:59"/>
    <n v="57"/>
    <n v="242.25"/>
    <n v="0.21377064898721815"/>
    <x v="1"/>
    <n v="2520"/>
  </r>
  <r>
    <s v="b9a74d"/>
    <n v="3"/>
    <n v="15"/>
    <s v="f"/>
    <s v="579ac0"/>
    <d v="1899-12-30T00:05:59"/>
    <n v="17"/>
    <n v="43.35"/>
    <n v="3.825369508192325E-2"/>
    <x v="1"/>
    <n v="2520"/>
  </r>
  <r>
    <s v="c4a632"/>
    <n v="1"/>
    <n v="2"/>
    <s v="f"/>
    <s v="d12be3"/>
    <d v="1899-12-30T00:12:47"/>
    <n v="13"/>
    <n v="12.74"/>
    <n v="1.1242262407005816E-2"/>
    <x v="0"/>
    <n v="2511.6666666666665"/>
  </r>
  <r>
    <s v="72f5d4"/>
    <n v="4"/>
    <n v="2"/>
    <s v="f"/>
    <s v="d12be3"/>
    <d v="1899-12-30T00:12:47"/>
    <n v="19"/>
    <n v="74.48"/>
    <n v="6.5723995610187866E-2"/>
    <x v="0"/>
    <n v="2511.6666666666665"/>
  </r>
  <r>
    <s v="9ec847"/>
    <n v="4"/>
    <n v="2"/>
    <s v="f"/>
    <s v="d12be3"/>
    <d v="1899-12-30T00:12:47"/>
    <n v="54"/>
    <n v="211.68"/>
    <n v="0.18679451383948129"/>
    <x v="0"/>
    <n v="2511.6666666666665"/>
  </r>
  <r>
    <s v="2a2353"/>
    <n v="5"/>
    <n v="2"/>
    <s v="f"/>
    <s v="d12be3"/>
    <d v="1899-12-30T00:12:47"/>
    <n v="57"/>
    <n v="279.3"/>
    <n v="0.24646498353820445"/>
    <x v="1"/>
    <n v="2520"/>
  </r>
  <r>
    <s v="b9a74d"/>
    <n v="4"/>
    <n v="2"/>
    <s v="f"/>
    <s v="d12be3"/>
    <d v="1899-12-30T00:12:47"/>
    <n v="17"/>
    <n v="66.64"/>
    <n v="5.8805680282799651E-2"/>
    <x v="1"/>
    <n v="2520"/>
  </r>
  <r>
    <s v="2feb6b"/>
    <n v="1"/>
    <n v="2"/>
    <s v="f"/>
    <s v="d12be3"/>
    <d v="1899-12-30T00:12:47"/>
    <n v="29"/>
    <n v="28.419999999999998"/>
    <n v="2.5078893061782206E-2"/>
    <x v="1"/>
    <n v="2520"/>
  </r>
  <r>
    <s v="e83aa3"/>
    <n v="4"/>
    <n v="7"/>
    <s v="t"/>
    <s v="1323ce"/>
    <d v="1899-12-30T00:06:12"/>
    <n v="32"/>
    <n v="119.03999999999999"/>
    <n v="0.1050454408893228"/>
    <x v="0"/>
    <n v="2511.6666666666665"/>
  </r>
  <r>
    <s v="e31d39"/>
    <n v="3"/>
    <n v="7"/>
    <s v="t"/>
    <s v="1323ce"/>
    <d v="1899-12-30T00:06:12"/>
    <n v="10"/>
    <n v="27.9"/>
    <n v="2.462002520843503E-2"/>
    <x v="0"/>
    <n v="2511.6666666666665"/>
  </r>
  <r>
    <s v="9ec847"/>
    <n v="2"/>
    <n v="7"/>
    <s v="t"/>
    <s v="1323ce"/>
    <d v="1899-12-30T00:06:12"/>
    <n v="54"/>
    <n v="100.44"/>
    <n v="8.8632090750366099E-2"/>
    <x v="0"/>
    <n v="2511.6666666666665"/>
  </r>
  <r>
    <s v="2feb6b"/>
    <n v="3"/>
    <n v="7"/>
    <s v="t"/>
    <s v="1323ce"/>
    <d v="1899-12-30T00:06:12"/>
    <n v="29"/>
    <n v="80.91"/>
    <n v="7.1398073104461585E-2"/>
    <x v="1"/>
    <n v="7560"/>
  </r>
  <r>
    <s v="c4a632"/>
    <n v="3"/>
    <n v="12"/>
    <s v="t"/>
    <s v="2f37f5"/>
    <d v="1899-12-30T00:27:37"/>
    <n v="13"/>
    <n v="34.32"/>
    <n v="3.0285278320913628E-2"/>
    <x v="0"/>
    <n v="1507"/>
  </r>
  <r>
    <s v="e83aa3"/>
    <n v="4"/>
    <n v="12"/>
    <s v="t"/>
    <s v="2f37f5"/>
    <d v="1899-12-30T00:27:37"/>
    <n v="32"/>
    <n v="112.64"/>
    <n v="9.9397836540434464E-2"/>
    <x v="0"/>
    <n v="1507"/>
  </r>
  <r>
    <s v="e31d39"/>
    <n v="2"/>
    <n v="12"/>
    <s v="t"/>
    <s v="2f37f5"/>
    <d v="1899-12-30T00:27:37"/>
    <n v="10"/>
    <n v="17.600000000000001"/>
    <n v="1.5530911959442888E-2"/>
    <x v="0"/>
    <n v="1507"/>
  </r>
  <r>
    <s v="d5e9a6"/>
    <n v="1"/>
    <n v="12"/>
    <s v="t"/>
    <s v="2f37f5"/>
    <d v="1899-12-30T00:27:37"/>
    <n v="23"/>
    <n v="20.239999999999998"/>
    <n v="1.7860548753359316E-2"/>
    <x v="0"/>
    <n v="1507"/>
  </r>
  <r>
    <s v="72f5d4"/>
    <n v="3"/>
    <n v="12"/>
    <s v="t"/>
    <s v="2f37f5"/>
    <d v="1899-12-30T00:27:37"/>
    <n v="19"/>
    <n v="50.160000000000004"/>
    <n v="4.4263099084412227E-2"/>
    <x v="0"/>
    <n v="1507"/>
  </r>
  <r>
    <s v="c8d436"/>
    <n v="1"/>
    <n v="12"/>
    <s v="t"/>
    <s v="2f37f5"/>
    <d v="1899-12-30T00:27:37"/>
    <n v="10"/>
    <n v="8.8000000000000007"/>
    <n v="7.7654559797214438E-3"/>
    <x v="1"/>
    <n v="2520"/>
  </r>
  <r>
    <s v="2a2353"/>
    <n v="2"/>
    <n v="12"/>
    <s v="t"/>
    <s v="2f37f5"/>
    <d v="1899-12-30T00:27:37"/>
    <n v="57"/>
    <n v="100.32000000000001"/>
    <n v="8.8526198168824455E-2"/>
    <x v="1"/>
    <n v="2520"/>
  </r>
  <r>
    <s v="b9a74d"/>
    <n v="2"/>
    <n v="12"/>
    <s v="t"/>
    <s v="2f37f5"/>
    <d v="1899-12-30T00:27:37"/>
    <n v="17"/>
    <n v="29.92"/>
    <n v="2.6402550331052908E-2"/>
    <x v="1"/>
    <n v="2520"/>
  </r>
  <r>
    <s v="e83aa3"/>
    <n v="1"/>
    <n v="17"/>
    <s v="t"/>
    <s v="18288d"/>
    <d v="1899-12-30T00:47:20"/>
    <n v="32"/>
    <n v="26.56"/>
    <n v="2.3437558047886536E-2"/>
    <x v="0"/>
    <n v="2511.6666666666665"/>
  </r>
  <r>
    <s v="72f5d4"/>
    <n v="2"/>
    <n v="17"/>
    <s v="t"/>
    <s v="18288d"/>
    <d v="1899-12-30T00:47:20"/>
    <n v="19"/>
    <n v="31.54"/>
    <n v="2.7832100181865261E-2"/>
    <x v="0"/>
    <n v="2511.6666666666665"/>
  </r>
  <r>
    <s v="9ec847"/>
    <n v="2"/>
    <n v="17"/>
    <s v="t"/>
    <s v="18288d"/>
    <d v="1899-12-30T00:47:20"/>
    <n v="54"/>
    <n v="89.64"/>
    <n v="7.9101758411617068E-2"/>
    <x v="0"/>
    <n v="2511.6666666666665"/>
  </r>
  <r>
    <s v="5d267b"/>
    <n v="4"/>
    <n v="17"/>
    <s v="t"/>
    <s v="18288d"/>
    <d v="1899-12-30T00:47:20"/>
    <n v="40"/>
    <n v="132.79999999999998"/>
    <n v="0.11718779023943268"/>
    <x v="1"/>
    <n v="1890"/>
  </r>
  <r>
    <s v="2a2353"/>
    <n v="3"/>
    <n v="17"/>
    <s v="t"/>
    <s v="18288d"/>
    <d v="1899-12-30T00:47:20"/>
    <n v="57"/>
    <n v="141.93"/>
    <n v="0.12524445081839367"/>
    <x v="1"/>
    <n v="1890"/>
  </r>
  <r>
    <s v="f084eb"/>
    <n v="4"/>
    <n v="17"/>
    <s v="t"/>
    <s v="18288d"/>
    <d v="1899-12-30T00:47:20"/>
    <n v="36"/>
    <n v="119.52"/>
    <n v="0.10546901121548941"/>
    <x v="1"/>
    <n v="1890"/>
  </r>
  <r>
    <s v="b9a74d"/>
    <n v="5"/>
    <n v="17"/>
    <s v="t"/>
    <s v="18288d"/>
    <d v="1899-12-30T00:47:20"/>
    <n v="17"/>
    <n v="70.55"/>
    <n v="6.2256013564698606E-2"/>
    <x v="1"/>
    <n v="1890"/>
  </r>
  <r>
    <s v="9ec847"/>
    <n v="2"/>
    <n v="10"/>
    <s v="t"/>
    <s v="353a3b"/>
    <d v="1899-12-30T00:34:14"/>
    <n v="54"/>
    <n v="97.2"/>
    <n v="8.5772991048741393E-2"/>
    <x v="0"/>
    <n v="7535"/>
  </r>
  <r>
    <s v="2a2353"/>
    <n v="4"/>
    <n v="10"/>
    <s v="t"/>
    <s v="353a3b"/>
    <d v="1899-12-30T00:34:14"/>
    <n v="57"/>
    <n v="205.20000000000002"/>
    <n v="0.18107631443623184"/>
    <x v="1"/>
    <n v="3780"/>
  </r>
  <r>
    <s v="b9a74d"/>
    <n v="4"/>
    <n v="10"/>
    <s v="t"/>
    <s v="353a3b"/>
    <d v="1899-12-30T00:34:14"/>
    <n v="17"/>
    <n v="61.2"/>
    <n v="5.4005216586244589E-2"/>
    <x v="1"/>
    <n v="3780"/>
  </r>
  <r>
    <s v="c4a632"/>
    <n v="2"/>
    <n v="15"/>
    <s v="t"/>
    <s v="b07708"/>
    <d v="1899-12-30T00:54:05"/>
    <n v="13"/>
    <n v="22.099999999999998"/>
    <n v="1.9501883767254986E-2"/>
    <x v="0"/>
    <n v="1883.75"/>
  </r>
  <r>
    <s v="e31d39"/>
    <n v="5"/>
    <n v="15"/>
    <s v="t"/>
    <s v="b07708"/>
    <d v="1899-12-30T00:54:05"/>
    <n v="10"/>
    <n v="42.5"/>
    <n v="3.7503622629336514E-2"/>
    <x v="0"/>
    <n v="1883.75"/>
  </r>
  <r>
    <s v="d5e9a6"/>
    <n v="1"/>
    <n v="15"/>
    <s v="t"/>
    <s v="b07708"/>
    <d v="1899-12-30T00:54:05"/>
    <n v="23"/>
    <n v="19.55"/>
    <n v="1.7251666409494798E-2"/>
    <x v="0"/>
    <n v="1883.75"/>
  </r>
  <r>
    <s v="72f5d4"/>
    <n v="2"/>
    <n v="15"/>
    <s v="t"/>
    <s v="b07708"/>
    <d v="1899-12-30T00:54:05"/>
    <n v="19"/>
    <n v="32.299999999999997"/>
    <n v="2.8502753198295747E-2"/>
    <x v="0"/>
    <n v="1883.75"/>
  </r>
  <r>
    <s v="c8d436"/>
    <n v="5"/>
    <n v="15"/>
    <s v="t"/>
    <s v="b07708"/>
    <d v="1899-12-30T00:54:05"/>
    <n v="10"/>
    <n v="42.5"/>
    <n v="3.7503622629336514E-2"/>
    <x v="1"/>
    <n v="1512"/>
  </r>
  <r>
    <s v="2a2353"/>
    <n v="2"/>
    <n v="15"/>
    <s v="t"/>
    <s v="b07708"/>
    <d v="1899-12-30T00:54:05"/>
    <n v="57"/>
    <n v="96.899999999999991"/>
    <n v="8.5508259594887254E-2"/>
    <x v="1"/>
    <n v="1512"/>
  </r>
  <r>
    <s v="f084eb"/>
    <n v="2"/>
    <n v="15"/>
    <s v="t"/>
    <s v="b07708"/>
    <d v="1899-12-30T00:54:05"/>
    <n v="36"/>
    <n v="61.199999999999996"/>
    <n v="5.4005216586244582E-2"/>
    <x v="1"/>
    <n v="1512"/>
  </r>
  <r>
    <s v="b9a74d"/>
    <n v="3"/>
    <n v="15"/>
    <s v="t"/>
    <s v="b07708"/>
    <d v="1899-12-30T00:54:05"/>
    <n v="17"/>
    <n v="43.35"/>
    <n v="3.825369508192325E-2"/>
    <x v="1"/>
    <n v="1512"/>
  </r>
  <r>
    <s v="2feb6b"/>
    <n v="4"/>
    <n v="15"/>
    <s v="t"/>
    <s v="b07708"/>
    <d v="1899-12-30T00:54:05"/>
    <n v="29"/>
    <n v="98.6"/>
    <n v="8.7008404500060713E-2"/>
    <x v="1"/>
    <n v="1512"/>
  </r>
  <r>
    <s v="e31d39"/>
    <n v="4"/>
    <n v="16"/>
    <s v="t"/>
    <s v="56e935"/>
    <d v="1899-12-30T00:21:01"/>
    <n v="10"/>
    <n v="33.6"/>
    <n v="2.9649922831663691E-2"/>
    <x v="0"/>
    <n v="2511.6666666666665"/>
  </r>
  <r>
    <s v="d5e9a6"/>
    <n v="2"/>
    <n v="16"/>
    <s v="t"/>
    <s v="56e935"/>
    <d v="1899-12-30T00:21:01"/>
    <n v="23"/>
    <n v="38.64"/>
    <n v="3.4097411256413246E-2"/>
    <x v="0"/>
    <n v="2511.6666666666665"/>
  </r>
  <r>
    <s v="72f5d4"/>
    <n v="1"/>
    <n v="16"/>
    <s v="t"/>
    <s v="56e935"/>
    <d v="1899-12-30T00:21:01"/>
    <n v="19"/>
    <n v="15.959999999999999"/>
    <n v="1.4083713345040253E-2"/>
    <x v="0"/>
    <n v="2511.6666666666665"/>
  </r>
  <r>
    <s v="2a2353"/>
    <n v="1"/>
    <n v="16"/>
    <s v="t"/>
    <s v="56e935"/>
    <d v="1899-12-30T00:21:01"/>
    <n v="57"/>
    <n v="47.879999999999995"/>
    <n v="4.225114003512076E-2"/>
    <x v="1"/>
    <n v="1890"/>
  </r>
  <r>
    <s v="f084eb"/>
    <n v="3"/>
    <n v="16"/>
    <s v="t"/>
    <s v="56e935"/>
    <d v="1899-12-30T00:21:01"/>
    <n v="36"/>
    <n v="90.72"/>
    <n v="8.0054791645491966E-2"/>
    <x v="1"/>
    <n v="1890"/>
  </r>
  <r>
    <s v="b9a74d"/>
    <n v="4"/>
    <n v="16"/>
    <s v="t"/>
    <s v="56e935"/>
    <d v="1899-12-30T00:21:01"/>
    <n v="17"/>
    <n v="57.12"/>
    <n v="5.0404868813828274E-2"/>
    <x v="1"/>
    <n v="1890"/>
  </r>
  <r>
    <s v="2feb6b"/>
    <n v="4"/>
    <n v="16"/>
    <s v="t"/>
    <s v="56e935"/>
    <d v="1899-12-30T00:21:01"/>
    <n v="29"/>
    <n v="97.44"/>
    <n v="8.5984776211824709E-2"/>
    <x v="1"/>
    <n v="1890"/>
  </r>
  <r>
    <s v="c4a632"/>
    <n v="5"/>
    <n v="13"/>
    <s v="t"/>
    <n v="708901"/>
    <d v="1899-12-30T00:17:45"/>
    <n v="13"/>
    <n v="56.55"/>
    <n v="4.9901879051505407E-2"/>
    <x v="0"/>
    <n v="2511.6666666666665"/>
  </r>
  <r>
    <s v="e83aa3"/>
    <n v="5"/>
    <n v="13"/>
    <s v="t"/>
    <n v="708901"/>
    <d v="1899-12-30T00:17:45"/>
    <n v="32"/>
    <n v="139.19999999999999"/>
    <n v="0.12283539458832099"/>
    <x v="0"/>
    <n v="2511.6666666666665"/>
  </r>
  <r>
    <s v="e31d39"/>
    <n v="1"/>
    <n v="13"/>
    <s v="t"/>
    <n v="708901"/>
    <d v="1899-12-30T00:17:45"/>
    <n v="10"/>
    <n v="8.6999999999999993"/>
    <n v="7.6772121617700619E-3"/>
    <x v="0"/>
    <n v="2511.6666666666665"/>
  </r>
  <r>
    <s v="5d267b"/>
    <n v="2"/>
    <n v="13"/>
    <s v="t"/>
    <n v="708901"/>
    <d v="1899-12-30T00:17:45"/>
    <n v="40"/>
    <n v="69.599999999999994"/>
    <n v="6.1417697294160495E-2"/>
    <x v="1"/>
    <n v="1890"/>
  </r>
  <r>
    <s v="c8d436"/>
    <n v="2"/>
    <n v="13"/>
    <s v="t"/>
    <n v="708901"/>
    <d v="1899-12-30T00:17:45"/>
    <n v="10"/>
    <n v="17.399999999999999"/>
    <n v="1.5354424323540124E-2"/>
    <x v="1"/>
    <n v="1890"/>
  </r>
  <r>
    <s v="2a2353"/>
    <n v="4"/>
    <n v="13"/>
    <s v="t"/>
    <n v="708901"/>
    <d v="1899-12-30T00:17:45"/>
    <n v="57"/>
    <n v="198.35999999999999"/>
    <n v="0.17504043728835741"/>
    <x v="1"/>
    <n v="1890"/>
  </r>
  <r>
    <s v="b9a74d"/>
    <n v="5"/>
    <n v="13"/>
    <s v="t"/>
    <n v="708901"/>
    <d v="1899-12-30T00:17:45"/>
    <n v="17"/>
    <n v="73.95"/>
    <n v="6.5256303375045538E-2"/>
    <x v="1"/>
    <n v="1890"/>
  </r>
  <r>
    <s v="e31d39"/>
    <n v="5"/>
    <n v="23"/>
    <s v="f"/>
    <s v="6cbb09"/>
    <d v="1899-12-30T00:39:23"/>
    <n v="10"/>
    <n v="38.5"/>
    <n v="3.3973869911281318E-2"/>
    <x v="0"/>
    <n v="3767.5"/>
  </r>
  <r>
    <s v="72f5d4"/>
    <n v="1"/>
    <n v="23"/>
    <s v="f"/>
    <s v="6cbb09"/>
    <d v="1899-12-30T00:39:23"/>
    <n v="19"/>
    <n v="14.63"/>
    <n v="1.29100705662869E-2"/>
    <x v="0"/>
    <n v="3767.5"/>
  </r>
  <r>
    <s v="5d267b"/>
    <n v="2"/>
    <n v="23"/>
    <s v="f"/>
    <s v="6cbb09"/>
    <d v="1899-12-30T00:39:23"/>
    <n v="40"/>
    <n v="61.6"/>
    <n v="5.4358191858050103E-2"/>
    <x v="1"/>
    <n v="1890"/>
  </r>
  <r>
    <s v="2a2353"/>
    <n v="4"/>
    <n v="23"/>
    <s v="f"/>
    <s v="6cbb09"/>
    <d v="1899-12-30T00:39:23"/>
    <n v="57"/>
    <n v="175.56"/>
    <n v="0.15492084679544277"/>
    <x v="1"/>
    <n v="1890"/>
  </r>
  <r>
    <s v="b9a74d"/>
    <n v="3"/>
    <n v="23"/>
    <s v="f"/>
    <s v="6cbb09"/>
    <d v="1899-12-30T00:39:23"/>
    <n v="17"/>
    <n v="39.270000000000003"/>
    <n v="3.4653347309506942E-2"/>
    <x v="1"/>
    <n v="1890"/>
  </r>
  <r>
    <s v="2feb6b"/>
    <n v="2"/>
    <n v="23"/>
    <s v="f"/>
    <s v="6cbb09"/>
    <d v="1899-12-30T00:39:23"/>
    <n v="29"/>
    <n v="44.660000000000004"/>
    <n v="3.940968909708633E-2"/>
    <x v="1"/>
    <n v="1890"/>
  </r>
  <r>
    <s v="c4a632"/>
    <n v="5"/>
    <n v="15"/>
    <s v="f"/>
    <s v="b0b1a3"/>
    <d v="1899-12-30T00:03:51"/>
    <n v="13"/>
    <n v="55.25"/>
    <n v="4.8754709418137469E-2"/>
    <x v="0"/>
    <n v="1883.75"/>
  </r>
  <r>
    <s v="e83aa3"/>
    <n v="3"/>
    <n v="15"/>
    <s v="f"/>
    <s v="b0b1a3"/>
    <d v="1899-12-30T00:03:51"/>
    <n v="32"/>
    <n v="81.599999999999994"/>
    <n v="7.200695544832611E-2"/>
    <x v="0"/>
    <n v="1883.75"/>
  </r>
  <r>
    <s v="e31d39"/>
    <n v="3"/>
    <n v="15"/>
    <s v="f"/>
    <s v="b0b1a3"/>
    <d v="1899-12-30T00:03:51"/>
    <n v="10"/>
    <n v="25.5"/>
    <n v="2.2502173577601911E-2"/>
    <x v="0"/>
    <n v="1883.75"/>
  </r>
  <r>
    <s v="d5e9a6"/>
    <n v="2"/>
    <n v="15"/>
    <s v="f"/>
    <s v="b0b1a3"/>
    <d v="1899-12-30T00:03:51"/>
    <n v="23"/>
    <n v="39.1"/>
    <n v="3.4503332818989596E-2"/>
    <x v="0"/>
    <n v="1883.75"/>
  </r>
  <r>
    <s v="5d267b"/>
    <n v="5"/>
    <n v="15"/>
    <s v="f"/>
    <s v="b0b1a3"/>
    <d v="1899-12-30T00:03:51"/>
    <n v="40"/>
    <n v="170"/>
    <n v="0.15001449051734606"/>
    <x v="1"/>
    <n v="2520"/>
  </r>
  <r>
    <s v="f084eb"/>
    <n v="2"/>
    <n v="15"/>
    <s v="f"/>
    <s v="b0b1a3"/>
    <d v="1899-12-30T00:03:51"/>
    <n v="36"/>
    <n v="61.199999999999996"/>
    <n v="5.4005216586244582E-2"/>
    <x v="1"/>
    <n v="2520"/>
  </r>
  <r>
    <s v="b9a74d"/>
    <n v="1"/>
    <n v="15"/>
    <s v="f"/>
    <s v="b0b1a3"/>
    <d v="1899-12-30T00:03:51"/>
    <n v="17"/>
    <n v="14.45"/>
    <n v="1.2751231693974414E-2"/>
    <x v="1"/>
    <n v="2520"/>
  </r>
  <r>
    <s v="c4a632"/>
    <n v="3"/>
    <n v="15"/>
    <s v="t"/>
    <s v="b0de8f"/>
    <d v="1899-12-30T00:32:22"/>
    <n v="13"/>
    <n v="33.15"/>
    <n v="2.925282565088248E-2"/>
    <x v="0"/>
    <n v="3767.5"/>
  </r>
  <r>
    <s v="d5e9a6"/>
    <n v="1"/>
    <n v="15"/>
    <s v="t"/>
    <s v="b0de8f"/>
    <d v="1899-12-30T00:32:22"/>
    <n v="23"/>
    <n v="19.55"/>
    <n v="1.7251666409494798E-2"/>
    <x v="0"/>
    <n v="3767.5"/>
  </r>
  <r>
    <s v="c8d436"/>
    <n v="2"/>
    <n v="15"/>
    <s v="t"/>
    <s v="b0de8f"/>
    <d v="1899-12-30T00:32:22"/>
    <n v="10"/>
    <n v="17"/>
    <n v="1.5001449051734606E-2"/>
    <x v="1"/>
    <n v="1890"/>
  </r>
  <r>
    <s v="2a2353"/>
    <n v="2"/>
    <n v="15"/>
    <s v="t"/>
    <s v="b0de8f"/>
    <d v="1899-12-30T00:32:22"/>
    <n v="57"/>
    <n v="96.899999999999991"/>
    <n v="8.5508259594887254E-2"/>
    <x v="1"/>
    <n v="1890"/>
  </r>
  <r>
    <s v="f084eb"/>
    <n v="5"/>
    <n v="15"/>
    <s v="t"/>
    <s v="b0de8f"/>
    <d v="1899-12-30T00:32:22"/>
    <n v="36"/>
    <n v="153"/>
    <n v="0.13501304146561144"/>
    <x v="1"/>
    <n v="1890"/>
  </r>
  <r>
    <s v="2feb6b"/>
    <n v="4"/>
    <n v="15"/>
    <s v="t"/>
    <s v="b0de8f"/>
    <d v="1899-12-30T00:32:22"/>
    <n v="29"/>
    <n v="98.6"/>
    <n v="8.7008404500060713E-2"/>
    <x v="1"/>
    <n v="1890"/>
  </r>
  <r>
    <s v="e31d39"/>
    <n v="1"/>
    <n v="8"/>
    <s v="f"/>
    <s v="d234c6"/>
    <d v="1899-12-30T00:43:41"/>
    <n v="10"/>
    <n v="9.2000000000000011"/>
    <n v="8.1184312515269631E-3"/>
    <x v="0"/>
    <n v="2511.6666666666665"/>
  </r>
  <r>
    <s v="72f5d4"/>
    <n v="2"/>
    <n v="8"/>
    <s v="f"/>
    <s v="d234c6"/>
    <d v="1899-12-30T00:43:41"/>
    <n v="19"/>
    <n v="34.96"/>
    <n v="3.0850038755802459E-2"/>
    <x v="0"/>
    <n v="2511.6666666666665"/>
  </r>
  <r>
    <s v="9ec847"/>
    <n v="4"/>
    <n v="8"/>
    <s v="f"/>
    <s v="d234c6"/>
    <d v="1899-12-30T00:43:41"/>
    <n v="54"/>
    <n v="198.72"/>
    <n v="0.1753581150329824"/>
    <x v="0"/>
    <n v="2511.6666666666665"/>
  </r>
  <r>
    <s v="5d267b"/>
    <n v="2"/>
    <n v="8"/>
    <s v="f"/>
    <s v="d234c6"/>
    <d v="1899-12-30T00:43:41"/>
    <n v="40"/>
    <n v="73.600000000000009"/>
    <n v="6.4947450012215704E-2"/>
    <x v="1"/>
    <n v="2520"/>
  </r>
  <r>
    <s v="c8d436"/>
    <n v="4"/>
    <n v="8"/>
    <s v="f"/>
    <s v="d234c6"/>
    <d v="1899-12-30T00:43:41"/>
    <n v="10"/>
    <n v="36.800000000000004"/>
    <n v="3.2473725006107852E-2"/>
    <x v="1"/>
    <n v="2520"/>
  </r>
  <r>
    <s v="2a2353"/>
    <n v="1"/>
    <n v="8"/>
    <s v="f"/>
    <s v="d234c6"/>
    <d v="1899-12-30T00:43:41"/>
    <n v="57"/>
    <n v="52.440000000000005"/>
    <n v="4.6275058133703695E-2"/>
    <x v="1"/>
    <n v="2520"/>
  </r>
  <r>
    <s v="e83aa3"/>
    <n v="1"/>
    <n v="15"/>
    <s v="f"/>
    <s v="90384d"/>
    <d v="1899-12-30T00:35:09"/>
    <n v="32"/>
    <n v="27.2"/>
    <n v="2.4002318482775366E-2"/>
    <x v="0"/>
    <n v="2511.6666666666665"/>
  </r>
  <r>
    <s v="d5e9a6"/>
    <n v="3"/>
    <n v="15"/>
    <s v="f"/>
    <s v="90384d"/>
    <d v="1899-12-30T00:35:09"/>
    <n v="23"/>
    <n v="58.65"/>
    <n v="5.1754999228484394E-2"/>
    <x v="0"/>
    <n v="2511.6666666666665"/>
  </r>
  <r>
    <s v="72f5d4"/>
    <n v="1"/>
    <n v="15"/>
    <s v="f"/>
    <s v="90384d"/>
    <d v="1899-12-30T00:35:09"/>
    <n v="19"/>
    <n v="16.149999999999999"/>
    <n v="1.4251376599147873E-2"/>
    <x v="0"/>
    <n v="2511.6666666666665"/>
  </r>
  <r>
    <s v="5d267b"/>
    <n v="5"/>
    <n v="15"/>
    <s v="f"/>
    <s v="90384d"/>
    <d v="1899-12-30T00:35:09"/>
    <n v="40"/>
    <n v="170"/>
    <n v="0.15001449051734606"/>
    <x v="1"/>
    <n v="3780"/>
  </r>
  <r>
    <s v="2a2353"/>
    <n v="1"/>
    <n v="15"/>
    <s v="f"/>
    <s v="90384d"/>
    <d v="1899-12-30T00:35:09"/>
    <n v="57"/>
    <n v="48.449999999999996"/>
    <n v="4.2754129797443627E-2"/>
    <x v="1"/>
    <n v="3780"/>
  </r>
  <r>
    <s v="e83aa3"/>
    <n v="4"/>
    <n v="14"/>
    <s v="t"/>
    <s v="f470fd"/>
    <d v="1899-12-30T00:16:36"/>
    <n v="32"/>
    <n v="110.08"/>
    <n v="9.7138794800879141E-2"/>
    <x v="0"/>
    <n v="1883.75"/>
  </r>
  <r>
    <s v="e31d39"/>
    <n v="3"/>
    <n v="14"/>
    <s v="t"/>
    <s v="f470fd"/>
    <d v="1899-12-30T00:16:36"/>
    <n v="10"/>
    <n v="25.8"/>
    <n v="2.276690503145605E-2"/>
    <x v="0"/>
    <n v="1883.75"/>
  </r>
  <r>
    <s v="d5e9a6"/>
    <n v="2"/>
    <n v="14"/>
    <s v="t"/>
    <s v="f470fd"/>
    <d v="1899-12-30T00:16:36"/>
    <n v="23"/>
    <n v="39.56"/>
    <n v="3.4909254381565939E-2"/>
    <x v="0"/>
    <n v="1883.75"/>
  </r>
  <r>
    <s v="9ec847"/>
    <n v="4"/>
    <n v="14"/>
    <s v="t"/>
    <s v="f470fd"/>
    <d v="1899-12-30T00:16:36"/>
    <n v="54"/>
    <n v="185.76"/>
    <n v="0.16392171622648355"/>
    <x v="0"/>
    <n v="1883.75"/>
  </r>
  <r>
    <s v="5d267b"/>
    <n v="5"/>
    <n v="14"/>
    <s v="t"/>
    <s v="f470fd"/>
    <d v="1899-12-30T00:16:36"/>
    <n v="40"/>
    <n v="172"/>
    <n v="0.15177936687637364"/>
    <x v="1"/>
    <n v="1890"/>
  </r>
  <r>
    <s v="f084eb"/>
    <n v="5"/>
    <n v="14"/>
    <s v="t"/>
    <s v="f470fd"/>
    <d v="1899-12-30T00:16:36"/>
    <n v="36"/>
    <n v="154.80000000000001"/>
    <n v="0.1366014301887363"/>
    <x v="1"/>
    <n v="1890"/>
  </r>
  <r>
    <s v="b9a74d"/>
    <n v="4"/>
    <n v="14"/>
    <s v="t"/>
    <s v="f470fd"/>
    <d v="1899-12-30T00:16:36"/>
    <n v="17"/>
    <n v="58.48"/>
    <n v="5.1604984737967041E-2"/>
    <x v="1"/>
    <n v="1890"/>
  </r>
  <r>
    <s v="2feb6b"/>
    <n v="3"/>
    <n v="14"/>
    <s v="t"/>
    <s v="f470fd"/>
    <d v="1899-12-30T00:16:36"/>
    <n v="29"/>
    <n v="74.819999999999993"/>
    <n v="6.602402459122253E-2"/>
    <x v="1"/>
    <n v="1890"/>
  </r>
  <r>
    <s v="c4a632"/>
    <n v="2"/>
    <n v="22"/>
    <s v="t"/>
    <s v="b51330"/>
    <d v="1899-12-30T00:30:35"/>
    <n v="13"/>
    <n v="20.28"/>
    <n v="1.7895846280539873E-2"/>
    <x v="0"/>
    <n v="2511.6666666666665"/>
  </r>
  <r>
    <s v="e83aa3"/>
    <n v="4"/>
    <n v="22"/>
    <s v="t"/>
    <s v="b51330"/>
    <d v="1899-12-30T00:30:35"/>
    <n v="32"/>
    <n v="99.84"/>
    <n v="8.8102627842657835E-2"/>
    <x v="0"/>
    <n v="2511.6666666666665"/>
  </r>
  <r>
    <s v="72f5d4"/>
    <n v="1"/>
    <n v="22"/>
    <s v="t"/>
    <s v="b51330"/>
    <d v="1899-12-30T00:30:35"/>
    <n v="19"/>
    <n v="14.82"/>
    <n v="1.3077733820394523E-2"/>
    <x v="0"/>
    <n v="2511.6666666666665"/>
  </r>
  <r>
    <s v="c8d436"/>
    <n v="1"/>
    <n v="22"/>
    <s v="t"/>
    <s v="b51330"/>
    <d v="1899-12-30T00:30:35"/>
    <n v="10"/>
    <n v="7.8000000000000007"/>
    <n v="6.8830178002076432E-3"/>
    <x v="1"/>
    <n v="1890"/>
  </r>
  <r>
    <s v="2a2353"/>
    <n v="4"/>
    <n v="22"/>
    <s v="t"/>
    <s v="b51330"/>
    <d v="1899-12-30T00:30:35"/>
    <n v="57"/>
    <n v="177.84"/>
    <n v="0.15693280584473426"/>
    <x v="1"/>
    <n v="1890"/>
  </r>
  <r>
    <s v="f084eb"/>
    <n v="5"/>
    <n v="22"/>
    <s v="t"/>
    <s v="b51330"/>
    <d v="1899-12-30T00:30:35"/>
    <n v="36"/>
    <n v="140.4"/>
    <n v="0.12389432040373757"/>
    <x v="1"/>
    <n v="1890"/>
  </r>
  <r>
    <s v="2feb6b"/>
    <n v="3"/>
    <n v="22"/>
    <s v="t"/>
    <s v="b51330"/>
    <d v="1899-12-30T00:30:35"/>
    <n v="29"/>
    <n v="67.86"/>
    <n v="5.988225486180649E-2"/>
    <x v="1"/>
    <n v="1890"/>
  </r>
  <r>
    <s v="e83aa3"/>
    <n v="1"/>
    <n v="4"/>
    <s v="f"/>
    <s v="5159be"/>
    <d v="1899-12-30T00:57:12"/>
    <n v="32"/>
    <n v="30.72"/>
    <n v="2.7108500874663946E-2"/>
    <x v="0"/>
    <n v="2511.6666666666665"/>
  </r>
  <r>
    <s v="d5e9a6"/>
    <n v="5"/>
    <n v="4"/>
    <s v="f"/>
    <s v="5159be"/>
    <d v="1899-12-30T00:57:12"/>
    <n v="23"/>
    <n v="110.39999999999999"/>
    <n v="9.742117501832355E-2"/>
    <x v="0"/>
    <n v="2511.6666666666665"/>
  </r>
  <r>
    <s v="9ec847"/>
    <n v="5"/>
    <n v="4"/>
    <s v="f"/>
    <s v="5159be"/>
    <d v="1899-12-30T00:57:12"/>
    <n v="54"/>
    <n v="259.2"/>
    <n v="0.22872797612997706"/>
    <x v="0"/>
    <n v="2511.6666666666665"/>
  </r>
  <r>
    <s v="5d267b"/>
    <n v="3"/>
    <n v="4"/>
    <s v="f"/>
    <s v="5159be"/>
    <d v="1899-12-30T00:57:12"/>
    <n v="40"/>
    <n v="115.19999999999999"/>
    <n v="0.1016568782799898"/>
    <x v="1"/>
    <n v="1890"/>
  </r>
  <r>
    <s v="2a2353"/>
    <n v="3"/>
    <n v="4"/>
    <s v="f"/>
    <s v="5159be"/>
    <d v="1899-12-30T00:57:12"/>
    <n v="57"/>
    <n v="164.16"/>
    <n v="0.14486105154898546"/>
    <x v="1"/>
    <n v="1890"/>
  </r>
  <r>
    <s v="b9a74d"/>
    <n v="1"/>
    <n v="4"/>
    <s v="f"/>
    <s v="5159be"/>
    <d v="1899-12-30T00:57:12"/>
    <n v="17"/>
    <n v="16.32"/>
    <n v="1.4401391089665221E-2"/>
    <x v="1"/>
    <n v="1890"/>
  </r>
  <r>
    <s v="2feb6b"/>
    <n v="3"/>
    <n v="4"/>
    <s v="f"/>
    <s v="5159be"/>
    <d v="1899-12-30T00:57:12"/>
    <n v="29"/>
    <n v="83.52"/>
    <n v="7.3701236752992602E-2"/>
    <x v="1"/>
    <n v="1890"/>
  </r>
  <r>
    <s v="e31d39"/>
    <n v="1"/>
    <n v="2"/>
    <s v="t"/>
    <s v="b047f7"/>
    <d v="1899-12-30T00:41:04"/>
    <n v="10"/>
    <n v="9.8000000000000007"/>
    <n v="8.6478941592352445E-3"/>
    <x v="0"/>
    <n v="1883.75"/>
  </r>
  <r>
    <s v="d5e9a6"/>
    <n v="5"/>
    <n v="2"/>
    <s v="t"/>
    <s v="b047f7"/>
    <d v="1899-12-30T00:41:04"/>
    <n v="23"/>
    <n v="112.7"/>
    <n v="9.94507828312053E-2"/>
    <x v="0"/>
    <n v="1883.75"/>
  </r>
  <r>
    <s v="72f5d4"/>
    <n v="2"/>
    <n v="2"/>
    <s v="t"/>
    <s v="b047f7"/>
    <d v="1899-12-30T00:41:04"/>
    <n v="19"/>
    <n v="37.24"/>
    <n v="3.2861997805093933E-2"/>
    <x v="0"/>
    <n v="1883.75"/>
  </r>
  <r>
    <s v="9ec847"/>
    <n v="4"/>
    <n v="2"/>
    <s v="t"/>
    <s v="b047f7"/>
    <d v="1899-12-30T00:41:04"/>
    <n v="54"/>
    <n v="211.68"/>
    <n v="0.18679451383948129"/>
    <x v="0"/>
    <n v="1883.75"/>
  </r>
  <r>
    <s v="c8d436"/>
    <n v="5"/>
    <n v="2"/>
    <s v="t"/>
    <s v="b047f7"/>
    <d v="1899-12-30T00:41:04"/>
    <n v="10"/>
    <n v="49"/>
    <n v="4.3239470796176217E-2"/>
    <x v="1"/>
    <n v="1512"/>
  </r>
  <r>
    <s v="2a2353"/>
    <n v="2"/>
    <n v="2"/>
    <s v="t"/>
    <s v="b047f7"/>
    <d v="1899-12-30T00:41:04"/>
    <n v="57"/>
    <n v="111.72"/>
    <n v="9.8585993415281778E-2"/>
    <x v="1"/>
    <n v="1512"/>
  </r>
  <r>
    <s v="f084eb"/>
    <n v="3"/>
    <n v="2"/>
    <s v="t"/>
    <s v="b047f7"/>
    <d v="1899-12-30T00:41:04"/>
    <n v="36"/>
    <n v="105.84"/>
    <n v="9.3397256919740643E-2"/>
    <x v="1"/>
    <n v="1512"/>
  </r>
  <r>
    <s v="b9a74d"/>
    <n v="3"/>
    <n v="2"/>
    <s v="t"/>
    <s v="b047f7"/>
    <d v="1899-12-30T00:41:04"/>
    <n v="17"/>
    <n v="49.98"/>
    <n v="4.410426021209974E-2"/>
    <x v="1"/>
    <n v="1512"/>
  </r>
  <r>
    <s v="2feb6b"/>
    <n v="1"/>
    <n v="2"/>
    <s v="t"/>
    <s v="b047f7"/>
    <d v="1899-12-30T00:41:04"/>
    <n v="29"/>
    <n v="28.419999999999998"/>
    <n v="2.5078893061782206E-2"/>
    <x v="1"/>
    <n v="1512"/>
  </r>
  <r>
    <s v="d5e9a6"/>
    <n v="1"/>
    <n v="10"/>
    <s v="t"/>
    <s v="2e63ae"/>
    <d v="1899-12-30T00:09:13"/>
    <n v="23"/>
    <n v="20.7"/>
    <n v="1.8266470315935666E-2"/>
    <x v="0"/>
    <n v="3767.5"/>
  </r>
  <r>
    <s v="9ec847"/>
    <n v="2"/>
    <n v="10"/>
    <s v="t"/>
    <s v="2e63ae"/>
    <d v="1899-12-30T00:09:13"/>
    <n v="54"/>
    <n v="97.2"/>
    <n v="8.5772991048741393E-2"/>
    <x v="0"/>
    <n v="3767.5"/>
  </r>
  <r>
    <s v="c8d436"/>
    <n v="4"/>
    <n v="10"/>
    <s v="t"/>
    <s v="2e63ae"/>
    <d v="1899-12-30T00:09:13"/>
    <n v="10"/>
    <n v="36"/>
    <n v="3.1767774462496817E-2"/>
    <x v="1"/>
    <n v="1890"/>
  </r>
  <r>
    <s v="2a2353"/>
    <n v="1"/>
    <n v="10"/>
    <s v="t"/>
    <s v="2e63ae"/>
    <d v="1899-12-30T00:09:13"/>
    <n v="57"/>
    <n v="51.300000000000004"/>
    <n v="4.5269078609057961E-2"/>
    <x v="1"/>
    <n v="1890"/>
  </r>
  <r>
    <s v="f084eb"/>
    <n v="5"/>
    <n v="10"/>
    <s v="t"/>
    <s v="2e63ae"/>
    <d v="1899-12-30T00:09:13"/>
    <n v="36"/>
    <n v="162"/>
    <n v="0.14295498508123564"/>
    <x v="1"/>
    <n v="1890"/>
  </r>
  <r>
    <s v="b9a74d"/>
    <n v="3"/>
    <n v="10"/>
    <s v="t"/>
    <s v="2e63ae"/>
    <d v="1899-12-30T00:09:13"/>
    <n v="17"/>
    <n v="45.9"/>
    <n v="4.0503912439683439E-2"/>
    <x v="1"/>
    <n v="1890"/>
  </r>
  <r>
    <s v="c4a632"/>
    <n v="4"/>
    <n v="16"/>
    <s v="f"/>
    <s v="d47d92"/>
    <d v="1899-12-30T00:32:12"/>
    <n v="13"/>
    <n v="43.68"/>
    <n v="3.8544899681162793E-2"/>
    <x v="0"/>
    <n v="2511.6666666666665"/>
  </r>
  <r>
    <s v="d5e9a6"/>
    <n v="3"/>
    <n v="16"/>
    <s v="f"/>
    <s v="d47d92"/>
    <d v="1899-12-30T00:32:12"/>
    <n v="23"/>
    <n v="57.96"/>
    <n v="5.1146116884619869E-2"/>
    <x v="0"/>
    <n v="2511.6666666666665"/>
  </r>
  <r>
    <s v="9ec847"/>
    <n v="3"/>
    <n v="16"/>
    <s v="f"/>
    <s v="d47d92"/>
    <d v="1899-12-30T00:32:12"/>
    <n v="54"/>
    <n v="136.07999999999998"/>
    <n v="0.12008218746823793"/>
    <x v="0"/>
    <n v="2511.6666666666665"/>
  </r>
  <r>
    <s v="5d267b"/>
    <n v="4"/>
    <n v="16"/>
    <s v="f"/>
    <s v="d47d92"/>
    <d v="1899-12-30T00:32:12"/>
    <n v="40"/>
    <n v="134.4"/>
    <n v="0.11859969132665477"/>
    <x v="1"/>
    <n v="1512"/>
  </r>
  <r>
    <s v="c8d436"/>
    <n v="3"/>
    <n v="16"/>
    <s v="f"/>
    <s v="d47d92"/>
    <d v="1899-12-30T00:32:12"/>
    <n v="10"/>
    <n v="25.2"/>
    <n v="2.2237442123747769E-2"/>
    <x v="1"/>
    <n v="1512"/>
  </r>
  <r>
    <s v="2a2353"/>
    <n v="5"/>
    <n v="16"/>
    <s v="f"/>
    <s v="d47d92"/>
    <d v="1899-12-30T00:32:12"/>
    <n v="57"/>
    <n v="239.39999999999998"/>
    <n v="0.21125570017560377"/>
    <x v="1"/>
    <n v="1512"/>
  </r>
  <r>
    <s v="b9a74d"/>
    <n v="4"/>
    <n v="16"/>
    <s v="f"/>
    <s v="d47d92"/>
    <d v="1899-12-30T00:32:12"/>
    <n v="17"/>
    <n v="57.12"/>
    <n v="5.0404868813828274E-2"/>
    <x v="1"/>
    <n v="1512"/>
  </r>
  <r>
    <s v="2feb6b"/>
    <n v="3"/>
    <n v="16"/>
    <s v="f"/>
    <s v="d47d92"/>
    <d v="1899-12-30T00:32:12"/>
    <n v="29"/>
    <n v="73.08"/>
    <n v="6.4488582158868532E-2"/>
    <x v="1"/>
    <n v="1512"/>
  </r>
  <r>
    <s v="e83aa3"/>
    <n v="3"/>
    <n v="2"/>
    <s v="t"/>
    <s v="bb1448"/>
    <d v="1899-12-30T00:58:25"/>
    <n v="32"/>
    <n v="94.08"/>
    <n v="8.3019783928658344E-2"/>
    <x v="0"/>
    <n v="3767.5"/>
  </r>
  <r>
    <s v="e31d39"/>
    <n v="1"/>
    <n v="2"/>
    <s v="t"/>
    <s v="bb1448"/>
    <d v="1899-12-30T00:58:25"/>
    <n v="10"/>
    <n v="9.8000000000000007"/>
    <n v="8.6478941592352445E-3"/>
    <x v="0"/>
    <n v="3767.5"/>
  </r>
  <r>
    <s v="2a2353"/>
    <n v="2"/>
    <n v="2"/>
    <s v="t"/>
    <s v="bb1448"/>
    <d v="1899-12-30T00:58:25"/>
    <n v="57"/>
    <n v="111.72"/>
    <n v="9.8585993415281778E-2"/>
    <x v="1"/>
    <n v="2520"/>
  </r>
  <r>
    <s v="b9a74d"/>
    <n v="4"/>
    <n v="2"/>
    <s v="t"/>
    <s v="bb1448"/>
    <d v="1899-12-30T00:58:25"/>
    <n v="17"/>
    <n v="66.64"/>
    <n v="5.8805680282799651E-2"/>
    <x v="1"/>
    <n v="2520"/>
  </r>
  <r>
    <s v="2feb6b"/>
    <n v="5"/>
    <n v="2"/>
    <s v="t"/>
    <s v="bb1448"/>
    <d v="1899-12-30T00:58:25"/>
    <n v="29"/>
    <n v="142.1"/>
    <n v="0.12539446530891102"/>
    <x v="1"/>
    <n v="2520"/>
  </r>
  <r>
    <s v="c4a632"/>
    <n v="4"/>
    <n v="3"/>
    <s v="f"/>
    <s v="0c6f51"/>
    <d v="1899-12-30T00:27:05"/>
    <n v="13"/>
    <n v="50.44"/>
    <n v="4.451018177467609E-2"/>
    <x v="0"/>
    <n v="2511.6666666666665"/>
  </r>
  <r>
    <s v="e83aa3"/>
    <n v="5"/>
    <n v="3"/>
    <s v="f"/>
    <s v="0c6f51"/>
    <d v="1899-12-30T00:27:05"/>
    <n v="32"/>
    <n v="155.19999999999999"/>
    <n v="0.1369544054605418"/>
    <x v="0"/>
    <n v="2511.6666666666665"/>
  </r>
  <r>
    <s v="d5e9a6"/>
    <n v="1"/>
    <n v="3"/>
    <s v="f"/>
    <s v="0c6f51"/>
    <d v="1899-12-30T00:27:05"/>
    <n v="23"/>
    <n v="22.31"/>
    <n v="1.9687195784952885E-2"/>
    <x v="0"/>
    <n v="2511.6666666666665"/>
  </r>
  <r>
    <s v="5d267b"/>
    <n v="1"/>
    <n v="3"/>
    <s v="f"/>
    <s v="0c6f51"/>
    <d v="1899-12-30T00:27:05"/>
    <n v="40"/>
    <n v="38.799999999999997"/>
    <n v="3.423860136513545E-2"/>
    <x v="1"/>
    <n v="1512"/>
  </r>
  <r>
    <s v="c8d436"/>
    <n v="4"/>
    <n v="3"/>
    <s v="f"/>
    <s v="0c6f51"/>
    <d v="1899-12-30T00:27:05"/>
    <n v="10"/>
    <n v="38.799999999999997"/>
    <n v="3.423860136513545E-2"/>
    <x v="1"/>
    <n v="1512"/>
  </r>
  <r>
    <s v="2a2353"/>
    <n v="2"/>
    <n v="3"/>
    <s v="f"/>
    <s v="0c6f51"/>
    <d v="1899-12-30T00:27:05"/>
    <n v="57"/>
    <n v="110.58"/>
    <n v="9.758001389063603E-2"/>
    <x v="1"/>
    <n v="1512"/>
  </r>
  <r>
    <s v="f084eb"/>
    <n v="5"/>
    <n v="3"/>
    <s v="f"/>
    <s v="0c6f51"/>
    <d v="1899-12-30T00:27:05"/>
    <n v="36"/>
    <n v="174.6"/>
    <n v="0.15407370614310956"/>
    <x v="1"/>
    <n v="1512"/>
  </r>
  <r>
    <s v="b9a74d"/>
    <n v="1"/>
    <n v="3"/>
    <s v="f"/>
    <s v="0c6f51"/>
    <d v="1899-12-30T00:27:05"/>
    <n v="17"/>
    <n v="16.489999999999998"/>
    <n v="1.4551405580182565E-2"/>
    <x v="1"/>
    <n v="1512"/>
  </r>
  <r>
    <s v="c4a632"/>
    <n v="2"/>
    <n v="1"/>
    <s v="t"/>
    <s v="9b5ae1"/>
    <d v="1899-12-30T00:57:54"/>
    <n v="13"/>
    <n v="25.74"/>
    <n v="2.2713958740685221E-2"/>
    <x v="0"/>
    <n v="1883.75"/>
  </r>
  <r>
    <s v="e83aa3"/>
    <n v="5"/>
    <n v="1"/>
    <s v="t"/>
    <s v="9b5ae1"/>
    <d v="1899-12-30T00:57:54"/>
    <n v="32"/>
    <n v="158.4"/>
    <n v="0.139778207634986"/>
    <x v="0"/>
    <n v="1883.75"/>
  </r>
  <r>
    <s v="d5e9a6"/>
    <n v="2"/>
    <n v="1"/>
    <s v="t"/>
    <s v="9b5ae1"/>
    <d v="1899-12-30T00:57:54"/>
    <n v="23"/>
    <n v="45.54"/>
    <n v="4.018623469505847E-2"/>
    <x v="0"/>
    <n v="1883.75"/>
  </r>
  <r>
    <s v="9ec847"/>
    <n v="2"/>
    <n v="1"/>
    <s v="t"/>
    <s v="9b5ae1"/>
    <d v="1899-12-30T00:57:54"/>
    <n v="54"/>
    <n v="106.92"/>
    <n v="9.435029015361554E-2"/>
    <x v="0"/>
    <n v="1883.75"/>
  </r>
  <r>
    <s v="2a2353"/>
    <n v="1"/>
    <n v="1"/>
    <s v="t"/>
    <s v="9b5ae1"/>
    <d v="1899-12-30T00:57:54"/>
    <n v="57"/>
    <n v="56.43"/>
    <n v="4.9795986469963756E-2"/>
    <x v="1"/>
    <n v="3780"/>
  </r>
  <r>
    <s v="f084eb"/>
    <n v="3"/>
    <n v="1"/>
    <s v="t"/>
    <s v="9b5ae1"/>
    <d v="1899-12-30T00:57:54"/>
    <n v="36"/>
    <n v="106.92"/>
    <n v="9.435029015361554E-2"/>
    <x v="1"/>
    <n v="3780"/>
  </r>
  <r>
    <s v="c4a632"/>
    <n v="5"/>
    <n v="21"/>
    <s v="t"/>
    <s v="685dfc"/>
    <d v="1899-12-30T00:14:06"/>
    <n v="13"/>
    <n v="51.35"/>
    <n v="4.5313200518033649E-2"/>
    <x v="0"/>
    <n v="2511.6666666666665"/>
  </r>
  <r>
    <s v="e83aa3"/>
    <n v="3"/>
    <n v="21"/>
    <s v="t"/>
    <s v="685dfc"/>
    <d v="1899-12-30T00:14:06"/>
    <n v="32"/>
    <n v="75.84"/>
    <n v="6.6924111534326633E-2"/>
    <x v="0"/>
    <n v="2511.6666666666665"/>
  </r>
  <r>
    <s v="9ec847"/>
    <n v="5"/>
    <n v="21"/>
    <s v="t"/>
    <s v="685dfc"/>
    <d v="1899-12-30T00:14:06"/>
    <n v="54"/>
    <n v="213.3"/>
    <n v="0.18822406369029362"/>
    <x v="0"/>
    <n v="2511.6666666666665"/>
  </r>
  <r>
    <s v="5d267b"/>
    <n v="4"/>
    <n v="21"/>
    <s v="t"/>
    <s v="685dfc"/>
    <d v="1899-12-30T00:14:06"/>
    <n v="40"/>
    <n v="126.4"/>
    <n v="0.11154018589054436"/>
    <x v="1"/>
    <n v="1890"/>
  </r>
  <r>
    <s v="c8d436"/>
    <n v="5"/>
    <n v="21"/>
    <s v="t"/>
    <s v="685dfc"/>
    <d v="1899-12-30T00:14:06"/>
    <n v="10"/>
    <n v="39.5"/>
    <n v="3.4856308090795117E-2"/>
    <x v="1"/>
    <n v="1890"/>
  </r>
  <r>
    <s v="2a2353"/>
    <n v="4"/>
    <n v="21"/>
    <s v="t"/>
    <s v="685dfc"/>
    <d v="1899-12-30T00:14:06"/>
    <n v="57"/>
    <n v="180.12"/>
    <n v="0.15894476489402573"/>
    <x v="1"/>
    <n v="1890"/>
  </r>
  <r>
    <s v="2feb6b"/>
    <n v="1"/>
    <n v="21"/>
    <s v="t"/>
    <s v="685dfc"/>
    <d v="1899-12-30T00:14:06"/>
    <n v="29"/>
    <n v="22.91"/>
    <n v="2.0216658692661166E-2"/>
    <x v="1"/>
    <n v="1890"/>
  </r>
  <r>
    <s v="e31d39"/>
    <n v="4"/>
    <n v="5"/>
    <s v="t"/>
    <s v="f9d4da"/>
    <d v="1899-12-30T00:59:52"/>
    <n v="10"/>
    <n v="38"/>
    <n v="3.3532650821524415E-2"/>
    <x v="0"/>
    <n v="3767.5"/>
  </r>
  <r>
    <s v="9ec847"/>
    <n v="3"/>
    <n v="5"/>
    <s v="t"/>
    <s v="f9d4da"/>
    <d v="1899-12-30T00:59:52"/>
    <n v="54"/>
    <n v="153.9"/>
    <n v="0.13580723582717388"/>
    <x v="0"/>
    <n v="3767.5"/>
  </r>
  <r>
    <s v="5d267b"/>
    <n v="2"/>
    <n v="5"/>
    <s v="t"/>
    <s v="f9d4da"/>
    <d v="1899-12-30T00:59:52"/>
    <n v="40"/>
    <n v="76"/>
    <n v="6.706530164304883E-2"/>
    <x v="1"/>
    <n v="7560"/>
  </r>
  <r>
    <s v="c4a632"/>
    <n v="2"/>
    <n v="23"/>
    <s v="f"/>
    <s v="51edfb"/>
    <d v="1899-12-30T00:13:28"/>
    <n v="13"/>
    <n v="20.02"/>
    <n v="1.7666412353866283E-2"/>
    <x v="0"/>
    <n v="1883.75"/>
  </r>
  <r>
    <s v="e31d39"/>
    <n v="1"/>
    <n v="23"/>
    <s v="f"/>
    <s v="51edfb"/>
    <d v="1899-12-30T00:13:28"/>
    <n v="10"/>
    <n v="7.7"/>
    <n v="6.7947739822562629E-3"/>
    <x v="0"/>
    <n v="1883.75"/>
  </r>
  <r>
    <s v="d5e9a6"/>
    <n v="4"/>
    <n v="23"/>
    <s v="f"/>
    <s v="51edfb"/>
    <d v="1899-12-30T00:13:28"/>
    <n v="23"/>
    <n v="70.84"/>
    <n v="6.2511920636757617E-2"/>
    <x v="0"/>
    <n v="1883.75"/>
  </r>
  <r>
    <s v="9ec847"/>
    <n v="4"/>
    <n v="23"/>
    <s v="f"/>
    <s v="51edfb"/>
    <d v="1899-12-30T00:13:28"/>
    <n v="54"/>
    <n v="166.32"/>
    <n v="0.14676711801673525"/>
    <x v="0"/>
    <n v="1883.75"/>
  </r>
  <r>
    <s v="c8d436"/>
    <n v="3"/>
    <n v="23"/>
    <s v="f"/>
    <s v="51edfb"/>
    <d v="1899-12-30T00:13:28"/>
    <n v="10"/>
    <n v="23.1"/>
    <n v="2.0384321946768789E-2"/>
    <x v="1"/>
    <n v="2520"/>
  </r>
  <r>
    <s v="2a2353"/>
    <n v="4"/>
    <n v="23"/>
    <s v="f"/>
    <s v="51edfb"/>
    <d v="1899-12-30T00:13:28"/>
    <n v="57"/>
    <n v="175.56"/>
    <n v="0.15492084679544277"/>
    <x v="1"/>
    <n v="2520"/>
  </r>
  <r>
    <s v="b9a74d"/>
    <n v="1"/>
    <n v="23"/>
    <s v="f"/>
    <s v="51edfb"/>
    <d v="1899-12-30T00:13:28"/>
    <n v="17"/>
    <n v="13.09"/>
    <n v="1.1551115769835647E-2"/>
    <x v="1"/>
    <n v="2520"/>
  </r>
  <r>
    <s v="d5e9a6"/>
    <n v="2"/>
    <n v="11"/>
    <s v="f"/>
    <s v="8e04a2"/>
    <d v="1899-12-30T00:01:33"/>
    <n v="23"/>
    <n v="40.94"/>
    <n v="3.612701906929499E-2"/>
    <x v="0"/>
    <n v="3767.5"/>
  </r>
  <r>
    <s v="9ec847"/>
    <n v="1"/>
    <n v="11"/>
    <s v="f"/>
    <s v="8e04a2"/>
    <d v="1899-12-30T00:01:33"/>
    <n v="54"/>
    <n v="48.06"/>
    <n v="4.2409978907433248E-2"/>
    <x v="0"/>
    <n v="3767.5"/>
  </r>
  <r>
    <s v="5d267b"/>
    <n v="4"/>
    <n v="11"/>
    <s v="f"/>
    <s v="8e04a2"/>
    <d v="1899-12-30T00:01:33"/>
    <n v="40"/>
    <n v="142.4"/>
    <n v="0.12565919676276519"/>
    <x v="1"/>
    <n v="1890"/>
  </r>
  <r>
    <s v="2a2353"/>
    <n v="1"/>
    <n v="11"/>
    <s v="f"/>
    <s v="8e04a2"/>
    <d v="1899-12-30T00:01:33"/>
    <n v="57"/>
    <n v="50.730000000000004"/>
    <n v="4.4766088846735094E-2"/>
    <x v="1"/>
    <n v="1890"/>
  </r>
  <r>
    <s v="b9a74d"/>
    <n v="2"/>
    <n v="11"/>
    <s v="f"/>
    <s v="8e04a2"/>
    <d v="1899-12-30T00:01:33"/>
    <n v="17"/>
    <n v="30.26"/>
    <n v="2.6702579312087599E-2"/>
    <x v="1"/>
    <n v="1890"/>
  </r>
  <r>
    <s v="2feb6b"/>
    <n v="3"/>
    <n v="11"/>
    <s v="f"/>
    <s v="8e04a2"/>
    <d v="1899-12-30T00:01:33"/>
    <n v="29"/>
    <n v="77.430000000000007"/>
    <n v="6.8327188239753561E-2"/>
    <x v="1"/>
    <n v="1890"/>
  </r>
  <r>
    <s v="d5e9a6"/>
    <n v="4"/>
    <n v="8"/>
    <s v="f"/>
    <s v="2b3a54"/>
    <d v="1899-12-30T00:17:49"/>
    <n v="23"/>
    <n v="84.64"/>
    <n v="7.4689567514048066E-2"/>
    <x v="0"/>
    <n v="2511.6666666666665"/>
  </r>
  <r>
    <s v="72f5d4"/>
    <n v="2"/>
    <n v="8"/>
    <s v="f"/>
    <s v="2b3a54"/>
    <d v="1899-12-30T00:17:49"/>
    <n v="19"/>
    <n v="34.96"/>
    <n v="3.0850038755802459E-2"/>
    <x v="0"/>
    <n v="2511.6666666666665"/>
  </r>
  <r>
    <s v="9ec847"/>
    <n v="2"/>
    <n v="8"/>
    <s v="f"/>
    <s v="2b3a54"/>
    <d v="1899-12-30T00:17:49"/>
    <n v="54"/>
    <n v="99.36"/>
    <n v="8.7679057516491202E-2"/>
    <x v="0"/>
    <n v="2511.6666666666665"/>
  </r>
  <r>
    <s v="5d267b"/>
    <n v="4"/>
    <n v="8"/>
    <s v="f"/>
    <s v="2b3a54"/>
    <d v="1899-12-30T00:17:49"/>
    <n v="40"/>
    <n v="147.20000000000002"/>
    <n v="0.12989490002443141"/>
    <x v="1"/>
    <n v="7560"/>
  </r>
  <r>
    <s v="e31d39"/>
    <n v="3"/>
    <n v="19"/>
    <s v="f"/>
    <s v="881c46"/>
    <d v="1899-12-30T00:44:22"/>
    <n v="10"/>
    <n v="24.3"/>
    <n v="2.1443247762185348E-2"/>
    <x v="0"/>
    <n v="3767.5"/>
  </r>
  <r>
    <s v="d5e9a6"/>
    <n v="4"/>
    <n v="19"/>
    <s v="f"/>
    <s v="881c46"/>
    <d v="1899-12-30T00:44:22"/>
    <n v="23"/>
    <n v="74.52000000000001"/>
    <n v="6.5759293137368419E-2"/>
    <x v="0"/>
    <n v="3767.5"/>
  </r>
  <r>
    <s v="c8d436"/>
    <n v="1"/>
    <n v="19"/>
    <s v="f"/>
    <s v="881c46"/>
    <d v="1899-12-30T00:44:22"/>
    <n v="10"/>
    <n v="8.1000000000000014"/>
    <n v="7.1477492540617839E-3"/>
    <x v="1"/>
    <n v="3780"/>
  </r>
  <r>
    <s v="b9a74d"/>
    <n v="5"/>
    <n v="19"/>
    <s v="f"/>
    <s v="881c46"/>
    <d v="1899-12-30T00:44:22"/>
    <n v="17"/>
    <n v="68.850000000000009"/>
    <n v="6.0755868659525161E-2"/>
    <x v="1"/>
    <n v="3780"/>
  </r>
  <r>
    <s v="c4a632"/>
    <n v="2"/>
    <n v="6"/>
    <s v="t"/>
    <s v="e93be1"/>
    <d v="1899-12-30T00:22:24"/>
    <n v="13"/>
    <n v="24.439999999999998"/>
    <n v="2.1566789107317279E-2"/>
    <x v="0"/>
    <n v="1883.75"/>
  </r>
  <r>
    <s v="e83aa3"/>
    <n v="1"/>
    <n v="6"/>
    <s v="t"/>
    <s v="e93be1"/>
    <d v="1899-12-30T00:22:24"/>
    <n v="32"/>
    <n v="30.08"/>
    <n v="2.6543740439775112E-2"/>
    <x v="0"/>
    <n v="1883.75"/>
  </r>
  <r>
    <s v="e31d39"/>
    <n v="4"/>
    <n v="6"/>
    <s v="t"/>
    <s v="e93be1"/>
    <d v="1899-12-30T00:22:24"/>
    <n v="10"/>
    <n v="37.599999999999994"/>
    <n v="3.3179675549718887E-2"/>
    <x v="0"/>
    <n v="1883.75"/>
  </r>
  <r>
    <s v="9ec847"/>
    <n v="3"/>
    <n v="6"/>
    <s v="t"/>
    <s v="e93be1"/>
    <d v="1899-12-30T00:22:24"/>
    <n v="54"/>
    <n v="152.28"/>
    <n v="0.13437768597636152"/>
    <x v="0"/>
    <n v="1883.75"/>
  </r>
  <r>
    <s v="5d267b"/>
    <n v="2"/>
    <n v="6"/>
    <s v="t"/>
    <s v="e93be1"/>
    <d v="1899-12-30T00:22:24"/>
    <n v="40"/>
    <n v="75.199999999999989"/>
    <n v="6.6359351099437774E-2"/>
    <x v="1"/>
    <n v="2520"/>
  </r>
  <r>
    <s v="b9a74d"/>
    <n v="4"/>
    <n v="6"/>
    <s v="t"/>
    <s v="e93be1"/>
    <d v="1899-12-30T00:22:24"/>
    <n v="17"/>
    <n v="63.919999999999995"/>
    <n v="5.6405448434522117E-2"/>
    <x v="1"/>
    <n v="2520"/>
  </r>
  <r>
    <s v="2feb6b"/>
    <n v="4"/>
    <n v="6"/>
    <s v="t"/>
    <s v="e93be1"/>
    <d v="1899-12-30T00:22:24"/>
    <n v="29"/>
    <n v="109.03999999999999"/>
    <n v="9.6221059094184783E-2"/>
    <x v="1"/>
    <n v="2520"/>
  </r>
  <r>
    <s v="c4a632"/>
    <n v="2"/>
    <n v="3"/>
    <s v="t"/>
    <s v="84d86c"/>
    <d v="1899-12-30T00:00:14"/>
    <n v="13"/>
    <n v="25.22"/>
    <n v="2.2255090887338045E-2"/>
    <x v="0"/>
    <n v="1883.75"/>
  </r>
  <r>
    <s v="e83aa3"/>
    <n v="5"/>
    <n v="3"/>
    <s v="t"/>
    <s v="84d86c"/>
    <d v="1899-12-30T00:00:14"/>
    <n v="32"/>
    <n v="155.19999999999999"/>
    <n v="0.1369544054605418"/>
    <x v="0"/>
    <n v="1883.75"/>
  </r>
  <r>
    <s v="d5e9a6"/>
    <n v="1"/>
    <n v="3"/>
    <s v="t"/>
    <s v="84d86c"/>
    <d v="1899-12-30T00:00:14"/>
    <n v="23"/>
    <n v="22.31"/>
    <n v="1.9687195784952885E-2"/>
    <x v="0"/>
    <n v="1883.75"/>
  </r>
  <r>
    <s v="72f5d4"/>
    <n v="4"/>
    <n v="3"/>
    <s v="t"/>
    <s v="84d86c"/>
    <d v="1899-12-30T00:00:14"/>
    <n v="19"/>
    <n v="73.72"/>
    <n v="6.5053342593757363E-2"/>
    <x v="0"/>
    <n v="1883.75"/>
  </r>
  <r>
    <s v="5d267b"/>
    <n v="5"/>
    <n v="3"/>
    <s v="t"/>
    <s v="84d86c"/>
    <d v="1899-12-30T00:00:14"/>
    <n v="40"/>
    <n v="194"/>
    <n v="0.17119300682567726"/>
    <x v="1"/>
    <n v="2520"/>
  </r>
  <r>
    <s v="c8d436"/>
    <n v="5"/>
    <n v="3"/>
    <s v="t"/>
    <s v="84d86c"/>
    <d v="1899-12-30T00:00:14"/>
    <n v="10"/>
    <n v="48.5"/>
    <n v="4.2798251706419314E-2"/>
    <x v="1"/>
    <n v="2520"/>
  </r>
  <r>
    <s v="2feb6b"/>
    <n v="3"/>
    <n v="3"/>
    <s v="t"/>
    <s v="84d86c"/>
    <d v="1899-12-30T00:00:14"/>
    <n v="29"/>
    <n v="84.39"/>
    <n v="7.4468957969169608E-2"/>
    <x v="1"/>
    <n v="2520"/>
  </r>
  <r>
    <s v="c4a632"/>
    <n v="3"/>
    <n v="11"/>
    <s v="t"/>
    <s v="ee9fbb"/>
    <d v="1899-12-30T00:32:37"/>
    <n v="13"/>
    <n v="34.71"/>
    <n v="3.0629429210924011E-2"/>
    <x v="0"/>
    <n v="1883.75"/>
  </r>
  <r>
    <s v="e31d39"/>
    <n v="2"/>
    <n v="11"/>
    <s v="t"/>
    <s v="ee9fbb"/>
    <d v="1899-12-30T00:32:37"/>
    <n v="10"/>
    <n v="17.8"/>
    <n v="1.5707399595345648E-2"/>
    <x v="0"/>
    <n v="1883.75"/>
  </r>
  <r>
    <s v="d5e9a6"/>
    <n v="5"/>
    <n v="11"/>
    <s v="t"/>
    <s v="ee9fbb"/>
    <d v="1899-12-30T00:32:37"/>
    <n v="23"/>
    <n v="102.35000000000001"/>
    <n v="9.0317547673237478E-2"/>
    <x v="0"/>
    <n v="1883.75"/>
  </r>
  <r>
    <s v="9ec847"/>
    <n v="5"/>
    <n v="11"/>
    <s v="t"/>
    <s v="ee9fbb"/>
    <d v="1899-12-30T00:32:37"/>
    <n v="54"/>
    <n v="240.3"/>
    <n v="0.21204989453716622"/>
    <x v="0"/>
    <n v="1883.75"/>
  </r>
  <r>
    <s v="f084eb"/>
    <n v="3"/>
    <n v="11"/>
    <s v="t"/>
    <s v="ee9fbb"/>
    <d v="1899-12-30T00:32:37"/>
    <n v="36"/>
    <n v="96.12"/>
    <n v="8.4819957814866495E-2"/>
    <x v="1"/>
    <n v="3780"/>
  </r>
  <r>
    <s v="b9a74d"/>
    <n v="3"/>
    <n v="11"/>
    <s v="t"/>
    <s v="ee9fbb"/>
    <d v="1899-12-30T00:32:37"/>
    <n v="17"/>
    <n v="45.39"/>
    <n v="4.0053868968131394E-2"/>
    <x v="1"/>
    <n v="3780"/>
  </r>
  <r>
    <s v="c4a632"/>
    <n v="4"/>
    <n v="15"/>
    <s v="t"/>
    <s v="aa7e3c"/>
    <d v="1899-12-30T00:19:44"/>
    <n v="13"/>
    <n v="44.199999999999996"/>
    <n v="3.9003767534509973E-2"/>
    <x v="0"/>
    <n v="3767.5"/>
  </r>
  <r>
    <s v="d5e9a6"/>
    <n v="2"/>
    <n v="15"/>
    <s v="t"/>
    <s v="aa7e3c"/>
    <d v="1899-12-30T00:19:44"/>
    <n v="23"/>
    <n v="39.1"/>
    <n v="3.4503332818989596E-2"/>
    <x v="0"/>
    <n v="3767.5"/>
  </r>
  <r>
    <s v="5d267b"/>
    <n v="4"/>
    <n v="15"/>
    <s v="t"/>
    <s v="aa7e3c"/>
    <d v="1899-12-30T00:19:44"/>
    <n v="40"/>
    <n v="136"/>
    <n v="0.12001159241387685"/>
    <x v="1"/>
    <n v="1890"/>
  </r>
  <r>
    <s v="c8d436"/>
    <n v="5"/>
    <n v="15"/>
    <s v="t"/>
    <s v="aa7e3c"/>
    <d v="1899-12-30T00:19:44"/>
    <n v="10"/>
    <n v="42.5"/>
    <n v="3.7503622629336514E-2"/>
    <x v="1"/>
    <n v="1890"/>
  </r>
  <r>
    <s v="2a2353"/>
    <n v="1"/>
    <n v="15"/>
    <s v="t"/>
    <s v="aa7e3c"/>
    <d v="1899-12-30T00:19:44"/>
    <n v="57"/>
    <n v="48.449999999999996"/>
    <n v="4.2754129797443627E-2"/>
    <x v="1"/>
    <n v="1890"/>
  </r>
  <r>
    <s v="b9a74d"/>
    <n v="1"/>
    <n v="15"/>
    <s v="t"/>
    <s v="aa7e3c"/>
    <d v="1899-12-30T00:19:44"/>
    <n v="17"/>
    <n v="14.45"/>
    <n v="1.2751231693974414E-2"/>
    <x v="1"/>
    <n v="1890"/>
  </r>
  <r>
    <s v="c4a632"/>
    <n v="1"/>
    <n v="3"/>
    <s v="f"/>
    <s v="4bb50e"/>
    <d v="1899-12-30T00:11:48"/>
    <n v="13"/>
    <n v="12.61"/>
    <n v="1.1127545443669022E-2"/>
    <x v="0"/>
    <n v="2511.6666666666665"/>
  </r>
  <r>
    <s v="e31d39"/>
    <n v="5"/>
    <n v="3"/>
    <s v="f"/>
    <s v="4bb50e"/>
    <d v="1899-12-30T00:11:48"/>
    <n v="10"/>
    <n v="48.5"/>
    <n v="4.2798251706419314E-2"/>
    <x v="0"/>
    <n v="2511.6666666666665"/>
  </r>
  <r>
    <s v="72f5d4"/>
    <n v="3"/>
    <n v="3"/>
    <s v="f"/>
    <s v="4bb50e"/>
    <d v="1899-12-30T00:11:48"/>
    <n v="19"/>
    <n v="55.29"/>
    <n v="4.8790006945318015E-2"/>
    <x v="0"/>
    <n v="2511.6666666666665"/>
  </r>
  <r>
    <s v="5d267b"/>
    <n v="2"/>
    <n v="3"/>
    <s v="f"/>
    <s v="4bb50e"/>
    <d v="1899-12-30T00:11:48"/>
    <n v="40"/>
    <n v="77.599999999999994"/>
    <n v="6.84772027302709E-2"/>
    <x v="1"/>
    <n v="2520"/>
  </r>
  <r>
    <s v="f084eb"/>
    <n v="4"/>
    <n v="3"/>
    <s v="f"/>
    <s v="4bb50e"/>
    <d v="1899-12-30T00:11:48"/>
    <n v="36"/>
    <n v="139.68"/>
    <n v="0.12325896491448765"/>
    <x v="1"/>
    <n v="2520"/>
  </r>
  <r>
    <s v="2feb6b"/>
    <n v="2"/>
    <n v="3"/>
    <s v="f"/>
    <s v="4bb50e"/>
    <d v="1899-12-30T00:11:48"/>
    <n v="29"/>
    <n v="56.26"/>
    <n v="4.964597197944641E-2"/>
    <x v="1"/>
    <n v="2520"/>
  </r>
  <r>
    <s v="d5e9a6"/>
    <n v="1"/>
    <n v="13"/>
    <s v="t"/>
    <s v="8e55b4"/>
    <d v="1899-12-30T00:27:35"/>
    <n v="23"/>
    <n v="20.010000000000002"/>
    <n v="1.7657587972071148E-2"/>
    <x v="0"/>
    <n v="3767.5"/>
  </r>
  <r>
    <s v="72f5d4"/>
    <n v="5"/>
    <n v="13"/>
    <s v="t"/>
    <s v="8e55b4"/>
    <d v="1899-12-30T00:27:35"/>
    <n v="19"/>
    <n v="82.65"/>
    <n v="7.293351553681561E-2"/>
    <x v="0"/>
    <n v="3767.5"/>
  </r>
  <r>
    <s v="c8d436"/>
    <n v="4"/>
    <n v="13"/>
    <s v="t"/>
    <s v="8e55b4"/>
    <d v="1899-12-30T00:27:35"/>
    <n v="10"/>
    <n v="34.799999999999997"/>
    <n v="3.0708848647080247E-2"/>
    <x v="1"/>
    <n v="2520"/>
  </r>
  <r>
    <s v="f084eb"/>
    <n v="3"/>
    <n v="13"/>
    <s v="t"/>
    <s v="8e55b4"/>
    <d v="1899-12-30T00:27:35"/>
    <n v="36"/>
    <n v="93.96"/>
    <n v="8.2913891347116672E-2"/>
    <x v="1"/>
    <n v="2520"/>
  </r>
  <r>
    <s v="2feb6b"/>
    <n v="2"/>
    <n v="13"/>
    <s v="t"/>
    <s v="8e55b4"/>
    <d v="1899-12-30T00:27:35"/>
    <n v="29"/>
    <n v="50.46"/>
    <n v="4.4527830538266366E-2"/>
    <x v="1"/>
    <n v="2520"/>
  </r>
  <r>
    <s v="c4a632"/>
    <n v="3"/>
    <n v="10"/>
    <s v="f"/>
    <s v="df1746"/>
    <d v="1899-12-30T00:43:51"/>
    <n v="13"/>
    <n v="35.1"/>
    <n v="3.0973580100934393E-2"/>
    <x v="0"/>
    <n v="3767.5"/>
  </r>
  <r>
    <s v="9ec847"/>
    <n v="2"/>
    <n v="10"/>
    <s v="f"/>
    <s v="df1746"/>
    <d v="1899-12-30T00:43:51"/>
    <n v="54"/>
    <n v="97.2"/>
    <n v="8.5772991048741393E-2"/>
    <x v="0"/>
    <n v="3767.5"/>
  </r>
  <r>
    <s v="5d267b"/>
    <n v="2"/>
    <n v="10"/>
    <s v="f"/>
    <s v="df1746"/>
    <d v="1899-12-30T00:43:51"/>
    <n v="40"/>
    <n v="72"/>
    <n v="6.3535548924993634E-2"/>
    <x v="1"/>
    <n v="2520"/>
  </r>
  <r>
    <s v="c8d436"/>
    <n v="4"/>
    <n v="10"/>
    <s v="f"/>
    <s v="df1746"/>
    <d v="1899-12-30T00:43:51"/>
    <n v="10"/>
    <n v="36"/>
    <n v="3.1767774462496817E-2"/>
    <x v="1"/>
    <n v="2520"/>
  </r>
  <r>
    <s v="f084eb"/>
    <n v="3"/>
    <n v="10"/>
    <s v="f"/>
    <s v="df1746"/>
    <d v="1899-12-30T00:43:51"/>
    <n v="36"/>
    <n v="97.2"/>
    <n v="8.5772991048741393E-2"/>
    <x v="1"/>
    <n v="2520"/>
  </r>
  <r>
    <s v="e31d39"/>
    <n v="4"/>
    <n v="23"/>
    <s v="t"/>
    <s v="e45658"/>
    <d v="1899-12-30T00:42:34"/>
    <n v="10"/>
    <n v="30.8"/>
    <n v="2.7179095929025052E-2"/>
    <x v="0"/>
    <n v="2511.6666666666665"/>
  </r>
  <r>
    <s v="72f5d4"/>
    <n v="4"/>
    <n v="23"/>
    <s v="t"/>
    <s v="e45658"/>
    <d v="1899-12-30T00:42:34"/>
    <n v="19"/>
    <n v="58.52"/>
    <n v="5.1640282265147601E-2"/>
    <x v="0"/>
    <n v="2511.6666666666665"/>
  </r>
  <r>
    <s v="9ec847"/>
    <n v="3"/>
    <n v="23"/>
    <s v="t"/>
    <s v="e45658"/>
    <d v="1899-12-30T00:42:34"/>
    <n v="54"/>
    <n v="124.74000000000001"/>
    <n v="0.11007533851255147"/>
    <x v="0"/>
    <n v="2511.6666666666665"/>
  </r>
  <r>
    <s v="2a2353"/>
    <n v="3"/>
    <n v="23"/>
    <s v="t"/>
    <s v="e45658"/>
    <d v="1899-12-30T00:42:34"/>
    <n v="57"/>
    <n v="131.67000000000002"/>
    <n v="0.1161906350965821"/>
    <x v="1"/>
    <n v="2520"/>
  </r>
  <r>
    <s v="b9a74d"/>
    <n v="1"/>
    <n v="23"/>
    <s v="t"/>
    <s v="e45658"/>
    <d v="1899-12-30T00:42:34"/>
    <n v="17"/>
    <n v="13.09"/>
    <n v="1.1551115769835647E-2"/>
    <x v="1"/>
    <n v="2520"/>
  </r>
  <r>
    <s v="2feb6b"/>
    <n v="1"/>
    <n v="23"/>
    <s v="t"/>
    <s v="e45658"/>
    <d v="1899-12-30T00:42:34"/>
    <n v="29"/>
    <n v="22.330000000000002"/>
    <n v="1.9704844548543165E-2"/>
    <x v="1"/>
    <n v="2520"/>
  </r>
  <r>
    <s v="c4a632"/>
    <n v="5"/>
    <n v="7"/>
    <s v="t"/>
    <n v="183254"/>
    <d v="1899-12-30T00:30:18"/>
    <n v="13"/>
    <n v="60.449999999999996"/>
    <n v="5.3343387951609228E-2"/>
    <x v="0"/>
    <n v="1507"/>
  </r>
  <r>
    <s v="e83aa3"/>
    <n v="4"/>
    <n v="7"/>
    <s v="t"/>
    <n v="183254"/>
    <d v="1899-12-30T00:30:18"/>
    <n v="32"/>
    <n v="119.03999999999999"/>
    <n v="0.1050454408893228"/>
    <x v="0"/>
    <n v="1507"/>
  </r>
  <r>
    <s v="e31d39"/>
    <n v="3"/>
    <n v="7"/>
    <s v="t"/>
    <n v="183254"/>
    <d v="1899-12-30T00:30:18"/>
    <n v="10"/>
    <n v="27.9"/>
    <n v="2.462002520843503E-2"/>
    <x v="0"/>
    <n v="1507"/>
  </r>
  <r>
    <s v="d5e9a6"/>
    <n v="2"/>
    <n v="7"/>
    <s v="t"/>
    <n v="183254"/>
    <d v="1899-12-30T00:30:18"/>
    <n v="23"/>
    <n v="42.779999999999994"/>
    <n v="3.7750705319600376E-2"/>
    <x v="0"/>
    <n v="1507"/>
  </r>
  <r>
    <s v="72f5d4"/>
    <n v="2"/>
    <n v="7"/>
    <s v="t"/>
    <n v="183254"/>
    <d v="1899-12-30T00:30:18"/>
    <n v="19"/>
    <n v="35.339999999999996"/>
    <n v="3.1185365264017703E-2"/>
    <x v="0"/>
    <n v="1507"/>
  </r>
  <r>
    <s v="5d267b"/>
    <n v="4"/>
    <n v="7"/>
    <s v="t"/>
    <n v="183254"/>
    <d v="1899-12-30T00:30:18"/>
    <n v="40"/>
    <n v="148.79999999999998"/>
    <n v="0.13130680111165347"/>
    <x v="1"/>
    <n v="1890"/>
  </r>
  <r>
    <s v="c8d436"/>
    <n v="2"/>
    <n v="7"/>
    <s v="t"/>
    <n v="183254"/>
    <d v="1899-12-30T00:30:18"/>
    <n v="10"/>
    <n v="18.599999999999998"/>
    <n v="1.6413350138956683E-2"/>
    <x v="1"/>
    <n v="1890"/>
  </r>
  <r>
    <s v="f084eb"/>
    <n v="4"/>
    <n v="7"/>
    <s v="t"/>
    <n v="183254"/>
    <d v="1899-12-30T00:30:18"/>
    <n v="36"/>
    <n v="133.91999999999999"/>
    <n v="0.11817612100048813"/>
    <x v="1"/>
    <n v="1890"/>
  </r>
  <r>
    <s v="2feb6b"/>
    <n v="1"/>
    <n v="7"/>
    <s v="t"/>
    <n v="183254"/>
    <d v="1899-12-30T00:30:18"/>
    <n v="29"/>
    <n v="26.97"/>
    <n v="2.3799357701487195E-2"/>
    <x v="1"/>
    <n v="1890"/>
  </r>
  <r>
    <s v="72f5d4"/>
    <n v="1"/>
    <n v="17"/>
    <s v="f"/>
    <s v="2078f1"/>
    <d v="1899-12-30T00:34:09"/>
    <n v="19"/>
    <n v="15.77"/>
    <n v="1.391605009093263E-2"/>
    <x v="0"/>
    <n v="3767.5"/>
  </r>
  <r>
    <s v="9ec847"/>
    <n v="3"/>
    <n v="17"/>
    <s v="f"/>
    <s v="2078f1"/>
    <d v="1899-12-30T00:34:09"/>
    <n v="54"/>
    <n v="134.45999999999998"/>
    <n v="0.11865263761742557"/>
    <x v="0"/>
    <n v="3767.5"/>
  </r>
  <r>
    <s v="5d267b"/>
    <n v="2"/>
    <n v="17"/>
    <s v="f"/>
    <s v="2078f1"/>
    <d v="1899-12-30T00:34:09"/>
    <n v="40"/>
    <n v="66.399999999999991"/>
    <n v="5.8593895119716341E-2"/>
    <x v="1"/>
    <n v="1890"/>
  </r>
  <r>
    <s v="c8d436"/>
    <n v="3"/>
    <n v="17"/>
    <s v="f"/>
    <s v="2078f1"/>
    <d v="1899-12-30T00:34:09"/>
    <n v="10"/>
    <n v="24.9"/>
    <n v="2.1972710669893626E-2"/>
    <x v="1"/>
    <n v="1890"/>
  </r>
  <r>
    <s v="2a2353"/>
    <n v="4"/>
    <n v="17"/>
    <s v="f"/>
    <s v="2078f1"/>
    <d v="1899-12-30T00:34:09"/>
    <n v="57"/>
    <n v="189.23999999999998"/>
    <n v="0.16699260109119154"/>
    <x v="1"/>
    <n v="1890"/>
  </r>
  <r>
    <s v="f084eb"/>
    <n v="2"/>
    <n v="17"/>
    <s v="f"/>
    <s v="2078f1"/>
    <d v="1899-12-30T00:34:09"/>
    <n v="36"/>
    <n v="59.76"/>
    <n v="5.2734505607744703E-2"/>
    <x v="1"/>
    <n v="1890"/>
  </r>
  <r>
    <s v="c4a632"/>
    <n v="4"/>
    <n v="12"/>
    <s v="t"/>
    <s v="c04aa4"/>
    <d v="1899-12-30T00:15:18"/>
    <n v="13"/>
    <n v="45.76"/>
    <n v="4.0380371094551504E-2"/>
    <x v="0"/>
    <n v="3767.5"/>
  </r>
  <r>
    <s v="d5e9a6"/>
    <n v="2"/>
    <n v="12"/>
    <s v="t"/>
    <s v="c04aa4"/>
    <d v="1899-12-30T00:15:18"/>
    <n v="23"/>
    <n v="40.479999999999997"/>
    <n v="3.5721097506718633E-2"/>
    <x v="0"/>
    <n v="3767.5"/>
  </r>
  <r>
    <s v="5d267b"/>
    <n v="4"/>
    <n v="12"/>
    <s v="t"/>
    <s v="c04aa4"/>
    <d v="1899-12-30T00:15:18"/>
    <n v="40"/>
    <n v="140.80000000000001"/>
    <n v="0.1242472956755431"/>
    <x v="1"/>
    <n v="1890"/>
  </r>
  <r>
    <s v="c8d436"/>
    <n v="3"/>
    <n v="12"/>
    <s v="t"/>
    <s v="c04aa4"/>
    <d v="1899-12-30T00:15:18"/>
    <n v="10"/>
    <n v="26.4"/>
    <n v="2.3296367939164328E-2"/>
    <x v="1"/>
    <n v="1890"/>
  </r>
  <r>
    <s v="f084eb"/>
    <n v="3"/>
    <n v="12"/>
    <s v="t"/>
    <s v="c04aa4"/>
    <d v="1899-12-30T00:15:18"/>
    <n v="36"/>
    <n v="95.04"/>
    <n v="8.3866924580991584E-2"/>
    <x v="1"/>
    <n v="1890"/>
  </r>
  <r>
    <s v="2feb6b"/>
    <n v="4"/>
    <n v="12"/>
    <s v="t"/>
    <s v="c04aa4"/>
    <d v="1899-12-30T00:15:18"/>
    <n v="29"/>
    <n v="102.08"/>
    <n v="9.0079289364768736E-2"/>
    <x v="1"/>
    <n v="1890"/>
  </r>
  <r>
    <s v="c4a632"/>
    <n v="3"/>
    <n v="2"/>
    <s v="f"/>
    <s v="5fd928"/>
    <d v="1899-12-30T00:26:34"/>
    <n v="13"/>
    <n v="38.22"/>
    <n v="3.3726787221017449E-2"/>
    <x v="0"/>
    <n v="1883.75"/>
  </r>
  <r>
    <s v="e83aa3"/>
    <n v="4"/>
    <n v="2"/>
    <s v="f"/>
    <s v="5fd928"/>
    <d v="1899-12-30T00:26:34"/>
    <n v="32"/>
    <n v="125.44"/>
    <n v="0.11069304523821112"/>
    <x v="0"/>
    <n v="1883.75"/>
  </r>
  <r>
    <s v="e31d39"/>
    <n v="4"/>
    <n v="2"/>
    <s v="f"/>
    <s v="5fd928"/>
    <d v="1899-12-30T00:26:34"/>
    <n v="10"/>
    <n v="39.200000000000003"/>
    <n v="3.4591576636940978E-2"/>
    <x v="0"/>
    <n v="1883.75"/>
  </r>
  <r>
    <s v="d5e9a6"/>
    <n v="1"/>
    <n v="2"/>
    <s v="f"/>
    <s v="5fd928"/>
    <d v="1899-12-30T00:26:34"/>
    <n v="23"/>
    <n v="22.54"/>
    <n v="1.989015656624106E-2"/>
    <x v="0"/>
    <n v="1883.75"/>
  </r>
  <r>
    <s v="c8d436"/>
    <n v="2"/>
    <n v="2"/>
    <s v="f"/>
    <s v="5fd928"/>
    <d v="1899-12-30T00:26:34"/>
    <n v="10"/>
    <n v="19.600000000000001"/>
    <n v="1.7295788318470489E-2"/>
    <x v="1"/>
    <n v="3780"/>
  </r>
  <r>
    <s v="f084eb"/>
    <n v="3"/>
    <n v="2"/>
    <s v="f"/>
    <s v="5fd928"/>
    <d v="1899-12-30T00:26:34"/>
    <n v="36"/>
    <n v="105.84"/>
    <n v="9.3397256919740643E-2"/>
    <x v="1"/>
    <n v="3780"/>
  </r>
  <r>
    <s v="c4a632"/>
    <n v="1"/>
    <n v="10"/>
    <s v="f"/>
    <s v="0dc9b0"/>
    <d v="1899-12-30T00:54:27"/>
    <n v="13"/>
    <n v="11.700000000000001"/>
    <n v="1.0324526700311466E-2"/>
    <x v="0"/>
    <n v="2511.6666666666665"/>
  </r>
  <r>
    <s v="d5e9a6"/>
    <n v="1"/>
    <n v="10"/>
    <s v="f"/>
    <s v="0dc9b0"/>
    <d v="1899-12-30T00:54:27"/>
    <n v="23"/>
    <n v="20.7"/>
    <n v="1.8266470315935666E-2"/>
    <x v="0"/>
    <n v="2511.6666666666665"/>
  </r>
  <r>
    <s v="9ec847"/>
    <n v="2"/>
    <n v="10"/>
    <s v="f"/>
    <s v="0dc9b0"/>
    <d v="1899-12-30T00:54:27"/>
    <n v="54"/>
    <n v="97.2"/>
    <n v="8.5772991048741393E-2"/>
    <x v="0"/>
    <n v="2511.6666666666665"/>
  </r>
  <r>
    <s v="c8d436"/>
    <n v="5"/>
    <n v="10"/>
    <s v="f"/>
    <s v="0dc9b0"/>
    <d v="1899-12-30T00:54:27"/>
    <n v="10"/>
    <n v="45"/>
    <n v="3.9709718078121015E-2"/>
    <x v="1"/>
    <n v="3780"/>
  </r>
  <r>
    <s v="2feb6b"/>
    <n v="2"/>
    <n v="10"/>
    <s v="f"/>
    <s v="0dc9b0"/>
    <d v="1899-12-30T00:54:27"/>
    <n v="29"/>
    <n v="52.2"/>
    <n v="4.6063272970620378E-2"/>
    <x v="1"/>
    <n v="3780"/>
  </r>
  <r>
    <s v="e83aa3"/>
    <n v="3"/>
    <n v="19"/>
    <s v="f"/>
    <s v="b247ef"/>
    <d v="1899-12-30T00:20:35"/>
    <n v="32"/>
    <n v="77.760000000000005"/>
    <n v="6.8618392838993125E-2"/>
    <x v="0"/>
    <n v="3767.5"/>
  </r>
  <r>
    <s v="9ec847"/>
    <n v="2"/>
    <n v="19"/>
    <s v="f"/>
    <s v="b247ef"/>
    <d v="1899-12-30T00:20:35"/>
    <n v="54"/>
    <n v="87.48"/>
    <n v="7.7195691943867259E-2"/>
    <x v="0"/>
    <n v="3767.5"/>
  </r>
  <r>
    <s v="5d267b"/>
    <n v="2"/>
    <n v="19"/>
    <s v="f"/>
    <s v="b247ef"/>
    <d v="1899-12-30T00:20:35"/>
    <n v="40"/>
    <n v="64.800000000000011"/>
    <n v="5.7181994032494271E-2"/>
    <x v="1"/>
    <n v="1512"/>
  </r>
  <r>
    <s v="2a2353"/>
    <n v="5"/>
    <n v="19"/>
    <s v="f"/>
    <s v="b247ef"/>
    <d v="1899-12-30T00:20:35"/>
    <n v="57"/>
    <n v="230.85000000000002"/>
    <n v="0.20371085374076084"/>
    <x v="1"/>
    <n v="1512"/>
  </r>
  <r>
    <s v="f084eb"/>
    <n v="4"/>
    <n v="19"/>
    <s v="f"/>
    <s v="b247ef"/>
    <d v="1899-12-30T00:20:35"/>
    <n v="36"/>
    <n v="116.64000000000001"/>
    <n v="0.10292758925848969"/>
    <x v="1"/>
    <n v="1512"/>
  </r>
  <r>
    <s v="b9a74d"/>
    <n v="5"/>
    <n v="19"/>
    <s v="f"/>
    <s v="b247ef"/>
    <d v="1899-12-30T00:20:35"/>
    <n v="17"/>
    <n v="68.850000000000009"/>
    <n v="6.0755868659525161E-2"/>
    <x v="1"/>
    <n v="1512"/>
  </r>
  <r>
    <s v="2feb6b"/>
    <n v="3"/>
    <n v="19"/>
    <s v="f"/>
    <s v="b247ef"/>
    <d v="1899-12-30T00:20:35"/>
    <n v="29"/>
    <n v="70.47"/>
    <n v="6.2185418510337515E-2"/>
    <x v="1"/>
    <n v="1512"/>
  </r>
  <r>
    <s v="c8d436"/>
    <n v="2"/>
    <n v="0"/>
    <s v="f"/>
    <s v="3fb06f"/>
    <d v="1899-12-30T00:09:57"/>
    <n v="10"/>
    <n v="20"/>
    <n v="1.7648763590276006E-2"/>
    <x v="1"/>
    <n v="1890"/>
  </r>
  <r>
    <s v="2a2353"/>
    <n v="1"/>
    <n v="0"/>
    <s v="f"/>
    <s v="3fb06f"/>
    <d v="1899-12-30T00:09:57"/>
    <n v="57"/>
    <n v="57"/>
    <n v="5.0298976232286616E-2"/>
    <x v="1"/>
    <n v="1890"/>
  </r>
  <r>
    <s v="b9a74d"/>
    <n v="1"/>
    <n v="0"/>
    <s v="f"/>
    <s v="3fb06f"/>
    <d v="1899-12-30T00:09:57"/>
    <n v="17"/>
    <n v="17"/>
    <n v="1.5001449051734606E-2"/>
    <x v="1"/>
    <n v="1890"/>
  </r>
  <r>
    <s v="2feb6b"/>
    <n v="2"/>
    <n v="0"/>
    <s v="f"/>
    <s v="3fb06f"/>
    <d v="1899-12-30T00:09:57"/>
    <n v="29"/>
    <n v="58"/>
    <n v="5.1181414411800422E-2"/>
    <x v="1"/>
    <n v="1890"/>
  </r>
  <r>
    <s v="c4a632"/>
    <n v="5"/>
    <n v="24"/>
    <s v="t"/>
    <s v="ff0bc8"/>
    <d v="1899-12-30T00:54:47"/>
    <n v="13"/>
    <n v="49.4"/>
    <n v="4.3592446067981738E-2"/>
    <x v="0"/>
    <n v="1883.75"/>
  </r>
  <r>
    <s v="e83aa3"/>
    <n v="1"/>
    <n v="24"/>
    <s v="t"/>
    <s v="ff0bc8"/>
    <d v="1899-12-30T00:54:47"/>
    <n v="32"/>
    <n v="24.32"/>
    <n v="2.1460896525775625E-2"/>
    <x v="0"/>
    <n v="1883.75"/>
  </r>
  <r>
    <s v="72f5d4"/>
    <n v="2"/>
    <n v="24"/>
    <s v="t"/>
    <s v="ff0bc8"/>
    <d v="1899-12-30T00:54:47"/>
    <n v="19"/>
    <n v="28.88"/>
    <n v="2.5484814624358552E-2"/>
    <x v="0"/>
    <n v="1883.75"/>
  </r>
  <r>
    <s v="9ec847"/>
    <n v="2"/>
    <n v="24"/>
    <s v="t"/>
    <s v="ff0bc8"/>
    <d v="1899-12-30T00:54:47"/>
    <n v="54"/>
    <n v="82.08"/>
    <n v="7.2430525774492729E-2"/>
    <x v="0"/>
    <n v="1883.75"/>
  </r>
  <r>
    <s v="c8d436"/>
    <n v="4"/>
    <n v="24"/>
    <s v="t"/>
    <s v="ff0bc8"/>
    <d v="1899-12-30T00:54:47"/>
    <n v="10"/>
    <n v="30.4"/>
    <n v="2.6826120657219531E-2"/>
    <x v="1"/>
    <n v="1512"/>
  </r>
  <r>
    <s v="2a2353"/>
    <n v="1"/>
    <n v="24"/>
    <s v="t"/>
    <s v="ff0bc8"/>
    <d v="1899-12-30T00:54:47"/>
    <n v="57"/>
    <n v="43.32"/>
    <n v="3.8227221936537832E-2"/>
    <x v="1"/>
    <n v="1512"/>
  </r>
  <r>
    <s v="f084eb"/>
    <n v="1"/>
    <n v="24"/>
    <s v="t"/>
    <s v="ff0bc8"/>
    <d v="1899-12-30T00:54:47"/>
    <n v="36"/>
    <n v="27.36"/>
    <n v="2.4143508591497578E-2"/>
    <x v="1"/>
    <n v="1512"/>
  </r>
  <r>
    <s v="b9a74d"/>
    <n v="1"/>
    <n v="24"/>
    <s v="t"/>
    <s v="ff0bc8"/>
    <d v="1899-12-30T00:54:47"/>
    <n v="17"/>
    <n v="12.92"/>
    <n v="1.1401101279318301E-2"/>
    <x v="1"/>
    <n v="1512"/>
  </r>
  <r>
    <s v="2feb6b"/>
    <n v="2"/>
    <n v="24"/>
    <s v="t"/>
    <s v="ff0bc8"/>
    <d v="1899-12-30T00:54:47"/>
    <n v="29"/>
    <n v="44.08"/>
    <n v="3.8897874952968314E-2"/>
    <x v="1"/>
    <n v="1512"/>
  </r>
  <r>
    <s v="c4a632"/>
    <n v="4"/>
    <n v="0"/>
    <s v="t"/>
    <s v="09ed6b"/>
    <d v="1899-12-30T00:21:47"/>
    <n v="13"/>
    <n v="52"/>
    <n v="4.5886785334717621E-2"/>
    <x v="0"/>
    <n v="1883.75"/>
  </r>
  <r>
    <s v="e83aa3"/>
    <n v="3"/>
    <n v="0"/>
    <s v="t"/>
    <s v="09ed6b"/>
    <d v="1899-12-30T00:21:47"/>
    <n v="32"/>
    <n v="96"/>
    <n v="8.4714065233324837E-2"/>
    <x v="0"/>
    <n v="1883.75"/>
  </r>
  <r>
    <s v="d5e9a6"/>
    <n v="4"/>
    <n v="0"/>
    <s v="t"/>
    <s v="09ed6b"/>
    <d v="1899-12-30T00:21:47"/>
    <n v="23"/>
    <n v="92"/>
    <n v="8.1184312515269627E-2"/>
    <x v="0"/>
    <n v="1883.75"/>
  </r>
  <r>
    <s v="72f5d4"/>
    <n v="1"/>
    <n v="0"/>
    <s v="t"/>
    <s v="09ed6b"/>
    <d v="1899-12-30T00:21:47"/>
    <n v="19"/>
    <n v="19"/>
    <n v="1.6766325410762208E-2"/>
    <x v="0"/>
    <n v="1883.75"/>
  </r>
  <r>
    <s v="5d267b"/>
    <n v="4"/>
    <n v="0"/>
    <s v="t"/>
    <s v="09ed6b"/>
    <d v="1899-12-30T00:21:47"/>
    <n v="40"/>
    <n v="160"/>
    <n v="0.14119010872220805"/>
    <x v="1"/>
    <n v="2520"/>
  </r>
  <r>
    <s v="c8d436"/>
    <n v="3"/>
    <n v="0"/>
    <s v="t"/>
    <s v="09ed6b"/>
    <d v="1899-12-30T00:21:47"/>
    <n v="10"/>
    <n v="30"/>
    <n v="2.647314538541401E-2"/>
    <x v="1"/>
    <n v="2520"/>
  </r>
  <r>
    <s v="2feb6b"/>
    <n v="5"/>
    <n v="0"/>
    <s v="t"/>
    <s v="09ed6b"/>
    <d v="1899-12-30T00:21:47"/>
    <n v="29"/>
    <n v="145"/>
    <n v="0.12795353602950105"/>
    <x v="1"/>
    <n v="2520"/>
  </r>
  <r>
    <s v="c4a632"/>
    <n v="2"/>
    <n v="10"/>
    <s v="f"/>
    <s v="38ece5"/>
    <d v="1899-12-30T00:46:57"/>
    <n v="13"/>
    <n v="23.400000000000002"/>
    <n v="2.0649053400622931E-2"/>
    <x v="0"/>
    <n v="2511.6666666666665"/>
  </r>
  <r>
    <s v="e83aa3"/>
    <n v="5"/>
    <n v="10"/>
    <s v="f"/>
    <s v="38ece5"/>
    <d v="1899-12-30T00:46:57"/>
    <n v="32"/>
    <n v="144"/>
    <n v="0.12707109784998727"/>
    <x v="0"/>
    <n v="2511.6666666666665"/>
  </r>
  <r>
    <s v="e31d39"/>
    <n v="5"/>
    <n v="10"/>
    <s v="f"/>
    <s v="38ece5"/>
    <d v="1899-12-30T00:46:57"/>
    <n v="10"/>
    <n v="45"/>
    <n v="3.9709718078121015E-2"/>
    <x v="0"/>
    <n v="2511.6666666666665"/>
  </r>
  <r>
    <s v="c4a632"/>
    <n v="4"/>
    <n v="21"/>
    <s v="f"/>
    <s v="d99593"/>
    <d v="1899-12-30T00:27:35"/>
    <n v="13"/>
    <n v="41.08"/>
    <n v="3.6250560414426918E-2"/>
    <x v="0"/>
    <n v="1883.75"/>
  </r>
  <r>
    <s v="e31d39"/>
    <n v="5"/>
    <n v="21"/>
    <s v="f"/>
    <s v="d99593"/>
    <d v="1899-12-30T00:27:35"/>
    <n v="10"/>
    <n v="39.5"/>
    <n v="3.4856308090795117E-2"/>
    <x v="0"/>
    <n v="1883.75"/>
  </r>
  <r>
    <s v="d5e9a6"/>
    <n v="5"/>
    <n v="21"/>
    <s v="f"/>
    <s v="d99593"/>
    <d v="1899-12-30T00:27:35"/>
    <n v="23"/>
    <n v="90.850000000000009"/>
    <n v="8.0169508608828766E-2"/>
    <x v="0"/>
    <n v="1883.75"/>
  </r>
  <r>
    <s v="9ec847"/>
    <n v="3"/>
    <n v="21"/>
    <s v="f"/>
    <s v="d99593"/>
    <d v="1899-12-30T00:27:35"/>
    <n v="54"/>
    <n v="127.98"/>
    <n v="0.11293443821417617"/>
    <x v="0"/>
    <n v="1883.75"/>
  </r>
  <r>
    <s v="5d267b"/>
    <n v="5"/>
    <n v="21"/>
    <s v="f"/>
    <s v="d99593"/>
    <d v="1899-12-30T00:27:35"/>
    <n v="40"/>
    <n v="158"/>
    <n v="0.13942523236318047"/>
    <x v="1"/>
    <n v="7560"/>
  </r>
  <r>
    <s v="c4a632"/>
    <n v="2"/>
    <n v="21"/>
    <s v="t"/>
    <s v="cb0124"/>
    <d v="1899-12-30T00:18:25"/>
    <n v="13"/>
    <n v="20.54"/>
    <n v="1.8125280207213459E-2"/>
    <x v="0"/>
    <n v="3767.5"/>
  </r>
  <r>
    <s v="d5e9a6"/>
    <n v="1"/>
    <n v="21"/>
    <s v="t"/>
    <s v="cb0124"/>
    <d v="1899-12-30T00:18:25"/>
    <n v="23"/>
    <n v="18.170000000000002"/>
    <n v="1.6033901721765755E-2"/>
    <x v="0"/>
    <n v="3767.5"/>
  </r>
  <r>
    <s v="b9a74d"/>
    <n v="4"/>
    <n v="21"/>
    <s v="t"/>
    <s v="cb0124"/>
    <d v="1899-12-30T00:18:25"/>
    <n v="17"/>
    <n v="53.72"/>
    <n v="4.7404579003481349E-2"/>
    <x v="1"/>
    <n v="7560"/>
  </r>
  <r>
    <s v="e83aa3"/>
    <n v="3"/>
    <n v="21"/>
    <s v="f"/>
    <n v="413205"/>
    <d v="1899-12-30T00:39:39"/>
    <n v="32"/>
    <n v="75.84"/>
    <n v="6.6924111534326633E-2"/>
    <x v="0"/>
    <n v="1883.75"/>
  </r>
  <r>
    <s v="d5e9a6"/>
    <n v="3"/>
    <n v="21"/>
    <s v="f"/>
    <n v="413205"/>
    <d v="1899-12-30T00:39:39"/>
    <n v="23"/>
    <n v="54.510000000000005"/>
    <n v="4.8101705165297264E-2"/>
    <x v="0"/>
    <n v="1883.75"/>
  </r>
  <r>
    <s v="72f5d4"/>
    <n v="3"/>
    <n v="21"/>
    <s v="f"/>
    <n v="413205"/>
    <d v="1899-12-30T00:39:39"/>
    <n v="19"/>
    <n v="45.03"/>
    <n v="3.9736191223506433E-2"/>
    <x v="0"/>
    <n v="1883.75"/>
  </r>
  <r>
    <s v="9ec847"/>
    <n v="2"/>
    <n v="21"/>
    <s v="f"/>
    <n v="413205"/>
    <d v="1899-12-30T00:39:39"/>
    <n v="54"/>
    <n v="85.320000000000007"/>
    <n v="7.528962547611745E-2"/>
    <x v="0"/>
    <n v="1883.75"/>
  </r>
  <r>
    <s v="2a2353"/>
    <n v="4"/>
    <n v="21"/>
    <s v="f"/>
    <n v="413205"/>
    <d v="1899-12-30T00:39:39"/>
    <n v="57"/>
    <n v="180.12"/>
    <n v="0.15894476489402573"/>
    <x v="1"/>
    <n v="2520"/>
  </r>
  <r>
    <s v="b9a74d"/>
    <n v="3"/>
    <n v="21"/>
    <s v="f"/>
    <n v="413205"/>
    <d v="1899-12-30T00:39:39"/>
    <n v="17"/>
    <n v="40.29"/>
    <n v="3.555343425261101E-2"/>
    <x v="1"/>
    <n v="2520"/>
  </r>
  <r>
    <s v="2feb6b"/>
    <n v="2"/>
    <n v="21"/>
    <s v="f"/>
    <n v="413205"/>
    <d v="1899-12-30T00:39:39"/>
    <n v="29"/>
    <n v="45.82"/>
    <n v="4.0433317385322333E-2"/>
    <x v="1"/>
    <n v="2520"/>
  </r>
  <r>
    <s v="c4a632"/>
    <n v="1"/>
    <n v="24"/>
    <s v="t"/>
    <s v="829dfc"/>
    <d v="1899-12-30T00:41:29"/>
    <n v="13"/>
    <n v="9.8800000000000008"/>
    <n v="8.7184892135963483E-3"/>
    <x v="0"/>
    <n v="2511.6666666666665"/>
  </r>
  <r>
    <s v="e83aa3"/>
    <n v="2"/>
    <n v="24"/>
    <s v="t"/>
    <s v="829dfc"/>
    <d v="1899-12-30T00:41:29"/>
    <n v="32"/>
    <n v="48.64"/>
    <n v="4.2921793051551249E-2"/>
    <x v="0"/>
    <n v="2511.6666666666665"/>
  </r>
  <r>
    <s v="9ec847"/>
    <n v="2"/>
    <n v="24"/>
    <s v="t"/>
    <s v="829dfc"/>
    <d v="1899-12-30T00:41:29"/>
    <n v="54"/>
    <n v="82.08"/>
    <n v="7.2430525774492729E-2"/>
    <x v="0"/>
    <n v="2511.6666666666665"/>
  </r>
  <r>
    <s v="5d267b"/>
    <n v="4"/>
    <n v="24"/>
    <s v="t"/>
    <s v="829dfc"/>
    <d v="1899-12-30T00:41:29"/>
    <n v="40"/>
    <n v="121.6"/>
    <n v="0.10730448262887812"/>
    <x v="1"/>
    <n v="2520"/>
  </r>
  <r>
    <s v="c8d436"/>
    <n v="4"/>
    <n v="24"/>
    <s v="t"/>
    <s v="829dfc"/>
    <d v="1899-12-30T00:41:29"/>
    <n v="10"/>
    <n v="30.4"/>
    <n v="2.6826120657219531E-2"/>
    <x v="1"/>
    <n v="2520"/>
  </r>
  <r>
    <s v="b9a74d"/>
    <n v="5"/>
    <n v="24"/>
    <s v="t"/>
    <s v="829dfc"/>
    <d v="1899-12-30T00:41:29"/>
    <n v="17"/>
    <n v="64.599999999999994"/>
    <n v="5.7005506396591493E-2"/>
    <x v="1"/>
    <n v="2520"/>
  </r>
  <r>
    <s v="e31d39"/>
    <n v="2"/>
    <n v="9"/>
    <s v="f"/>
    <s v="b51089"/>
    <d v="1899-12-30T00:11:03"/>
    <n v="10"/>
    <n v="18.2"/>
    <n v="1.6060374867151169E-2"/>
    <x v="0"/>
    <n v="3767.5"/>
  </r>
  <r>
    <s v="72f5d4"/>
    <n v="1"/>
    <n v="9"/>
    <s v="f"/>
    <s v="b51089"/>
    <d v="1899-12-30T00:11:03"/>
    <n v="19"/>
    <n v="17.29"/>
    <n v="1.5257356123793609E-2"/>
    <x v="0"/>
    <n v="3767.5"/>
  </r>
  <r>
    <s v="2feb6b"/>
    <n v="4"/>
    <n v="9"/>
    <s v="f"/>
    <s v="b51089"/>
    <d v="1899-12-30T00:11:03"/>
    <n v="29"/>
    <n v="105.56"/>
    <n v="9.3150174229476773E-2"/>
    <x v="1"/>
    <n v="7560"/>
  </r>
  <r>
    <s v="e83aa3"/>
    <n v="2"/>
    <n v="6"/>
    <s v="t"/>
    <s v="a4c93f"/>
    <d v="1899-12-30T00:58:33"/>
    <n v="32"/>
    <n v="60.16"/>
    <n v="5.3087480879550224E-2"/>
    <x v="0"/>
    <n v="2511.6666666666665"/>
  </r>
  <r>
    <s v="d5e9a6"/>
    <n v="3"/>
    <n v="6"/>
    <s v="t"/>
    <s v="a4c93f"/>
    <d v="1899-12-30T00:58:33"/>
    <n v="23"/>
    <n v="64.86"/>
    <n v="5.7234940323265086E-2"/>
    <x v="0"/>
    <n v="2511.6666666666665"/>
  </r>
  <r>
    <s v="9ec847"/>
    <n v="2"/>
    <n v="6"/>
    <s v="t"/>
    <s v="a4c93f"/>
    <d v="1899-12-30T00:58:33"/>
    <n v="54"/>
    <n v="101.52"/>
    <n v="8.9585123984241011E-2"/>
    <x v="0"/>
    <n v="2511.6666666666665"/>
  </r>
  <r>
    <s v="5d267b"/>
    <n v="3"/>
    <n v="6"/>
    <s v="t"/>
    <s v="a4c93f"/>
    <d v="1899-12-30T00:58:33"/>
    <n v="40"/>
    <n v="112.8"/>
    <n v="9.9539026649156676E-2"/>
    <x v="1"/>
    <n v="1890"/>
  </r>
  <r>
    <s v="f084eb"/>
    <n v="4"/>
    <n v="6"/>
    <s v="t"/>
    <s v="a4c93f"/>
    <d v="1899-12-30T00:58:33"/>
    <n v="36"/>
    <n v="135.35999999999999"/>
    <n v="0.11944683197898801"/>
    <x v="1"/>
    <n v="1890"/>
  </r>
  <r>
    <s v="b9a74d"/>
    <n v="3"/>
    <n v="6"/>
    <s v="t"/>
    <s v="a4c93f"/>
    <d v="1899-12-30T00:58:33"/>
    <n v="17"/>
    <n v="47.94"/>
    <n v="4.2304086325891582E-2"/>
    <x v="1"/>
    <n v="1890"/>
  </r>
  <r>
    <s v="2feb6b"/>
    <n v="5"/>
    <n v="6"/>
    <s v="t"/>
    <s v="a4c93f"/>
    <d v="1899-12-30T00:58:33"/>
    <n v="29"/>
    <n v="136.29999999999998"/>
    <n v="0.12027632386773097"/>
    <x v="1"/>
    <n v="1890"/>
  </r>
  <r>
    <s v="72f5d4"/>
    <n v="1"/>
    <n v="1"/>
    <s v="f"/>
    <s v="47c7d5"/>
    <d v="1899-12-30T00:43:36"/>
    <n v="19"/>
    <n v="18.809999999999999"/>
    <n v="1.6598662156654582E-2"/>
    <x v="0"/>
    <n v="3767.5"/>
  </r>
  <r>
    <s v="9ec847"/>
    <n v="2"/>
    <n v="1"/>
    <s v="f"/>
    <s v="47c7d5"/>
    <d v="1899-12-30T00:43:36"/>
    <n v="54"/>
    <n v="106.92"/>
    <n v="9.435029015361554E-2"/>
    <x v="0"/>
    <n v="3767.5"/>
  </r>
  <r>
    <s v="2a2353"/>
    <n v="2"/>
    <n v="1"/>
    <s v="f"/>
    <s v="47c7d5"/>
    <d v="1899-12-30T00:43:36"/>
    <n v="57"/>
    <n v="112.86"/>
    <n v="9.9591972939927512E-2"/>
    <x v="1"/>
    <n v="2520"/>
  </r>
  <r>
    <s v="f084eb"/>
    <n v="5"/>
    <n v="1"/>
    <s v="f"/>
    <s v="47c7d5"/>
    <d v="1899-12-30T00:43:36"/>
    <n v="36"/>
    <n v="178.2"/>
    <n v="0.1572504835893592"/>
    <x v="1"/>
    <n v="2520"/>
  </r>
  <r>
    <s v="2feb6b"/>
    <n v="2"/>
    <n v="1"/>
    <s v="f"/>
    <s v="47c7d5"/>
    <d v="1899-12-30T00:43:36"/>
    <n v="29"/>
    <n v="57.42"/>
    <n v="5.0669600267682413E-2"/>
    <x v="1"/>
    <n v="2520"/>
  </r>
  <r>
    <s v="5d267b"/>
    <n v="2"/>
    <n v="11"/>
    <s v="f"/>
    <s v="78f2ad"/>
    <d v="1899-12-30T00:48:14"/>
    <n v="40"/>
    <n v="71.2"/>
    <n v="6.2829598381382593E-2"/>
    <x v="1"/>
    <n v="2520"/>
  </r>
  <r>
    <s v="2a2353"/>
    <n v="4"/>
    <n v="11"/>
    <s v="f"/>
    <s v="78f2ad"/>
    <d v="1899-12-30T00:48:14"/>
    <n v="57"/>
    <n v="202.92000000000002"/>
    <n v="0.17906435538694038"/>
    <x v="1"/>
    <n v="2520"/>
  </r>
  <r>
    <s v="f084eb"/>
    <n v="5"/>
    <n v="11"/>
    <s v="f"/>
    <s v="78f2ad"/>
    <d v="1899-12-30T00:48:14"/>
    <n v="36"/>
    <n v="160.19999999999999"/>
    <n v="0.14136659635811083"/>
    <x v="1"/>
    <n v="2520"/>
  </r>
  <r>
    <s v="72f5d4"/>
    <n v="1"/>
    <n v="21"/>
    <s v="t"/>
    <s v="b59079"/>
    <d v="1899-12-30T00:09:24"/>
    <n v="19"/>
    <n v="15.010000000000002"/>
    <n v="1.3245397074502145E-2"/>
    <x v="0"/>
    <n v="7535"/>
  </r>
  <r>
    <s v="c8d436"/>
    <n v="5"/>
    <n v="21"/>
    <s v="t"/>
    <s v="b59079"/>
    <d v="1899-12-30T00:09:24"/>
    <n v="10"/>
    <n v="39.5"/>
    <n v="3.4856308090795117E-2"/>
    <x v="1"/>
    <n v="1890"/>
  </r>
  <r>
    <s v="2a2353"/>
    <n v="1"/>
    <n v="21"/>
    <s v="t"/>
    <s v="b59079"/>
    <d v="1899-12-30T00:09:24"/>
    <n v="57"/>
    <n v="45.03"/>
    <n v="3.9736191223506433E-2"/>
    <x v="1"/>
    <n v="1890"/>
  </r>
  <r>
    <s v="b9a74d"/>
    <n v="5"/>
    <n v="21"/>
    <s v="t"/>
    <s v="b59079"/>
    <d v="1899-12-30T00:09:24"/>
    <n v="17"/>
    <n v="67.150000000000006"/>
    <n v="5.9255723754351695E-2"/>
    <x v="1"/>
    <n v="1890"/>
  </r>
  <r>
    <s v="2feb6b"/>
    <n v="1"/>
    <n v="21"/>
    <s v="t"/>
    <s v="b59079"/>
    <d v="1899-12-30T00:09:24"/>
    <n v="29"/>
    <n v="22.91"/>
    <n v="2.0216658692661166E-2"/>
    <x v="1"/>
    <n v="1890"/>
  </r>
  <r>
    <s v="c4a632"/>
    <n v="3"/>
    <n v="8"/>
    <s v="f"/>
    <s v="e726bd"/>
    <d v="1899-12-30T00:02:38"/>
    <n v="13"/>
    <n v="35.880000000000003"/>
    <n v="3.1661881880955159E-2"/>
    <x v="0"/>
    <n v="1507"/>
  </r>
  <r>
    <s v="e83aa3"/>
    <n v="4"/>
    <n v="8"/>
    <s v="f"/>
    <s v="e726bd"/>
    <d v="1899-12-30T00:02:38"/>
    <n v="32"/>
    <n v="117.76"/>
    <n v="0.10391592001954514"/>
    <x v="0"/>
    <n v="1507"/>
  </r>
  <r>
    <s v="e31d39"/>
    <n v="5"/>
    <n v="8"/>
    <s v="f"/>
    <s v="e726bd"/>
    <d v="1899-12-30T00:02:38"/>
    <n v="10"/>
    <n v="46"/>
    <n v="4.0592156257634814E-2"/>
    <x v="0"/>
    <n v="1507"/>
  </r>
  <r>
    <s v="d5e9a6"/>
    <n v="5"/>
    <n v="8"/>
    <s v="f"/>
    <s v="e726bd"/>
    <d v="1899-12-30T00:02:38"/>
    <n v="23"/>
    <n v="105.80000000000001"/>
    <n v="9.3361959392560076E-2"/>
    <x v="0"/>
    <n v="1507"/>
  </r>
  <r>
    <s v="72f5d4"/>
    <n v="3"/>
    <n v="8"/>
    <s v="f"/>
    <s v="e726bd"/>
    <d v="1899-12-30T00:02:38"/>
    <n v="19"/>
    <n v="52.440000000000005"/>
    <n v="4.6275058133703695E-2"/>
    <x v="0"/>
    <n v="1507"/>
  </r>
  <r>
    <s v="5d267b"/>
    <n v="2"/>
    <n v="8"/>
    <s v="f"/>
    <s v="e726bd"/>
    <d v="1899-12-30T00:02:38"/>
    <n v="40"/>
    <n v="73.600000000000009"/>
    <n v="6.4947450012215704E-2"/>
    <x v="1"/>
    <n v="3780"/>
  </r>
  <r>
    <s v="f084eb"/>
    <n v="5"/>
    <n v="8"/>
    <s v="f"/>
    <s v="e726bd"/>
    <d v="1899-12-30T00:02:38"/>
    <n v="36"/>
    <n v="165.6"/>
    <n v="0.14613176252748533"/>
    <x v="1"/>
    <n v="3780"/>
  </r>
  <r>
    <s v="e83aa3"/>
    <n v="2"/>
    <n v="22"/>
    <s v="f"/>
    <s v="dc4c20"/>
    <d v="1899-12-30T00:54:44"/>
    <n v="32"/>
    <n v="49.92"/>
    <n v="4.4051313921328918E-2"/>
    <x v="0"/>
    <n v="3767.5"/>
  </r>
  <r>
    <s v="e31d39"/>
    <n v="2"/>
    <n v="22"/>
    <s v="f"/>
    <s v="dc4c20"/>
    <d v="1899-12-30T00:54:44"/>
    <n v="10"/>
    <n v="15.600000000000001"/>
    <n v="1.3766035600415286E-2"/>
    <x v="0"/>
    <n v="3767.5"/>
  </r>
  <r>
    <s v="c8d436"/>
    <n v="3"/>
    <n v="22"/>
    <s v="f"/>
    <s v="dc4c20"/>
    <d v="1899-12-30T00:54:44"/>
    <n v="10"/>
    <n v="23.400000000000002"/>
    <n v="2.0649053400622931E-2"/>
    <x v="1"/>
    <n v="3780"/>
  </r>
  <r>
    <s v="b9a74d"/>
    <n v="2"/>
    <n v="22"/>
    <s v="f"/>
    <s v="dc4c20"/>
    <d v="1899-12-30T00:54:44"/>
    <n v="17"/>
    <n v="26.52"/>
    <n v="2.3402260520705983E-2"/>
    <x v="1"/>
    <n v="3780"/>
  </r>
  <r>
    <s v="c4a632"/>
    <n v="1"/>
    <n v="4"/>
    <s v="f"/>
    <s v="7f15ef"/>
    <d v="1899-12-30T00:00:44"/>
    <n v="13"/>
    <n v="12.48"/>
    <n v="1.1012828480332229E-2"/>
    <x v="0"/>
    <n v="1883.75"/>
  </r>
  <r>
    <s v="e31d39"/>
    <n v="3"/>
    <n v="4"/>
    <s v="f"/>
    <s v="7f15ef"/>
    <d v="1899-12-30T00:00:44"/>
    <n v="10"/>
    <n v="28.799999999999997"/>
    <n v="2.541421956999745E-2"/>
    <x v="0"/>
    <n v="1883.75"/>
  </r>
  <r>
    <s v="d5e9a6"/>
    <n v="4"/>
    <n v="4"/>
    <s v="f"/>
    <s v="7f15ef"/>
    <d v="1899-12-30T00:00:44"/>
    <n v="23"/>
    <n v="88.32"/>
    <n v="7.793694001465884E-2"/>
    <x v="0"/>
    <n v="1883.75"/>
  </r>
  <r>
    <s v="72f5d4"/>
    <n v="1"/>
    <n v="4"/>
    <s v="f"/>
    <s v="7f15ef"/>
    <d v="1899-12-30T00:00:44"/>
    <n v="19"/>
    <n v="18.239999999999998"/>
    <n v="1.6095672394331715E-2"/>
    <x v="0"/>
    <n v="1883.75"/>
  </r>
  <r>
    <s v="c8d436"/>
    <n v="3"/>
    <n v="4"/>
    <s v="f"/>
    <s v="7f15ef"/>
    <d v="1899-12-30T00:00:44"/>
    <n v="10"/>
    <n v="28.799999999999997"/>
    <n v="2.541421956999745E-2"/>
    <x v="1"/>
    <n v="2520"/>
  </r>
  <r>
    <s v="f084eb"/>
    <n v="1"/>
    <n v="4"/>
    <s v="f"/>
    <s v="7f15ef"/>
    <d v="1899-12-30T00:00:44"/>
    <n v="36"/>
    <n v="34.56"/>
    <n v="3.0497063483996941E-2"/>
    <x v="1"/>
    <n v="2520"/>
  </r>
  <r>
    <s v="b9a74d"/>
    <n v="1"/>
    <n v="4"/>
    <s v="f"/>
    <s v="7f15ef"/>
    <d v="1899-12-30T00:00:44"/>
    <n v="17"/>
    <n v="16.32"/>
    <n v="1.4401391089665221E-2"/>
    <x v="1"/>
    <n v="2520"/>
  </r>
  <r>
    <s v="c4a632"/>
    <n v="1"/>
    <n v="1"/>
    <s v="f"/>
    <s v="4e95f2"/>
    <d v="1899-12-30T00:35:03"/>
    <n v="13"/>
    <n v="12.87"/>
    <n v="1.135697937034261E-2"/>
    <x v="0"/>
    <n v="1507"/>
  </r>
  <r>
    <s v="e83aa3"/>
    <n v="2"/>
    <n v="1"/>
    <s v="f"/>
    <s v="4e95f2"/>
    <d v="1899-12-30T00:35:03"/>
    <n v="32"/>
    <n v="63.36"/>
    <n v="5.5911283053994384E-2"/>
    <x v="0"/>
    <n v="1507"/>
  </r>
  <r>
    <s v="e31d39"/>
    <n v="2"/>
    <n v="1"/>
    <s v="f"/>
    <s v="4e95f2"/>
    <d v="1899-12-30T00:35:03"/>
    <n v="10"/>
    <n v="19.8"/>
    <n v="1.7472275954373249E-2"/>
    <x v="0"/>
    <n v="1507"/>
  </r>
  <r>
    <s v="72f5d4"/>
    <n v="3"/>
    <n v="1"/>
    <s v="f"/>
    <s v="4e95f2"/>
    <d v="1899-12-30T00:35:03"/>
    <n v="19"/>
    <n v="56.43"/>
    <n v="4.9795986469963756E-2"/>
    <x v="0"/>
    <n v="1507"/>
  </r>
  <r>
    <s v="9ec847"/>
    <n v="1"/>
    <n v="1"/>
    <s v="f"/>
    <s v="4e95f2"/>
    <d v="1899-12-30T00:35:03"/>
    <n v="54"/>
    <n v="53.46"/>
    <n v="4.717514507680777E-2"/>
    <x v="0"/>
    <n v="1507"/>
  </r>
  <r>
    <s v="5d267b"/>
    <n v="4"/>
    <n v="1"/>
    <s v="f"/>
    <s v="4e95f2"/>
    <d v="1899-12-30T00:35:03"/>
    <n v="40"/>
    <n v="158.4"/>
    <n v="0.139778207634986"/>
    <x v="1"/>
    <n v="1890"/>
  </r>
  <r>
    <s v="f084eb"/>
    <n v="4"/>
    <n v="1"/>
    <s v="f"/>
    <s v="4e95f2"/>
    <d v="1899-12-30T00:35:03"/>
    <n v="36"/>
    <n v="142.56"/>
    <n v="0.12580038687148737"/>
    <x v="1"/>
    <n v="1890"/>
  </r>
  <r>
    <s v="b9a74d"/>
    <n v="5"/>
    <n v="1"/>
    <s v="f"/>
    <s v="4e95f2"/>
    <d v="1899-12-30T00:35:03"/>
    <n v="17"/>
    <n v="84.15"/>
    <n v="7.4257172806086305E-2"/>
    <x v="1"/>
    <n v="1890"/>
  </r>
  <r>
    <s v="2feb6b"/>
    <n v="5"/>
    <n v="1"/>
    <s v="f"/>
    <s v="4e95f2"/>
    <d v="1899-12-30T00:35:03"/>
    <n v="29"/>
    <n v="143.55000000000001"/>
    <n v="0.12667400066920606"/>
    <x v="1"/>
    <n v="1890"/>
  </r>
  <r>
    <s v="c4a632"/>
    <n v="2"/>
    <n v="16"/>
    <s v="f"/>
    <s v="a7eabf"/>
    <d v="1899-12-30T00:48:13"/>
    <n v="13"/>
    <n v="21.84"/>
    <n v="1.9272449840581397E-2"/>
    <x v="0"/>
    <n v="1507"/>
  </r>
  <r>
    <s v="e83aa3"/>
    <n v="3"/>
    <n v="16"/>
    <s v="f"/>
    <s v="a7eabf"/>
    <d v="1899-12-30T00:48:13"/>
    <n v="32"/>
    <n v="80.64"/>
    <n v="7.1159814795992857E-2"/>
    <x v="0"/>
    <n v="1507"/>
  </r>
  <r>
    <s v="e31d39"/>
    <n v="3"/>
    <n v="16"/>
    <s v="f"/>
    <s v="a7eabf"/>
    <d v="1899-12-30T00:48:13"/>
    <n v="10"/>
    <n v="25.2"/>
    <n v="2.2237442123747769E-2"/>
    <x v="0"/>
    <n v="1507"/>
  </r>
  <r>
    <s v="d5e9a6"/>
    <n v="1"/>
    <n v="16"/>
    <s v="f"/>
    <s v="a7eabf"/>
    <d v="1899-12-30T00:48:13"/>
    <n v="23"/>
    <n v="19.32"/>
    <n v="1.7048705628206623E-2"/>
    <x v="0"/>
    <n v="1507"/>
  </r>
  <r>
    <s v="9ec847"/>
    <n v="4"/>
    <n v="16"/>
    <s v="f"/>
    <s v="a7eabf"/>
    <d v="1899-12-30T00:48:13"/>
    <n v="54"/>
    <n v="181.44"/>
    <n v="0.16010958329098393"/>
    <x v="0"/>
    <n v="1507"/>
  </r>
  <r>
    <s v="2a2353"/>
    <n v="5"/>
    <n v="16"/>
    <s v="f"/>
    <s v="a7eabf"/>
    <d v="1899-12-30T00:48:13"/>
    <n v="57"/>
    <n v="239.39999999999998"/>
    <n v="0.21125570017560377"/>
    <x v="1"/>
    <n v="3780"/>
  </r>
  <r>
    <s v="2feb6b"/>
    <n v="5"/>
    <n v="16"/>
    <s v="f"/>
    <s v="a7eabf"/>
    <d v="1899-12-30T00:48:13"/>
    <n v="29"/>
    <n v="121.8"/>
    <n v="0.10748097026478089"/>
    <x v="1"/>
    <n v="3780"/>
  </r>
  <r>
    <s v="c4a632"/>
    <n v="5"/>
    <n v="21"/>
    <s v="t"/>
    <s v="a52da9"/>
    <d v="1899-12-30T00:42:50"/>
    <n v="13"/>
    <n v="51.35"/>
    <n v="4.5313200518033649E-2"/>
    <x v="0"/>
    <n v="1507"/>
  </r>
  <r>
    <s v="e31d39"/>
    <n v="4"/>
    <n v="21"/>
    <s v="t"/>
    <s v="a52da9"/>
    <d v="1899-12-30T00:42:50"/>
    <n v="10"/>
    <n v="31.6"/>
    <n v="2.788504647263609E-2"/>
    <x v="0"/>
    <n v="1507"/>
  </r>
  <r>
    <s v="d5e9a6"/>
    <n v="4"/>
    <n v="21"/>
    <s v="t"/>
    <s v="a52da9"/>
    <d v="1899-12-30T00:42:50"/>
    <n v="23"/>
    <n v="72.680000000000007"/>
    <n v="6.4135606887063018E-2"/>
    <x v="0"/>
    <n v="1507"/>
  </r>
  <r>
    <s v="72f5d4"/>
    <n v="4"/>
    <n v="21"/>
    <s v="t"/>
    <s v="a52da9"/>
    <d v="1899-12-30T00:42:50"/>
    <n v="19"/>
    <n v="60.040000000000006"/>
    <n v="5.2981588298008579E-2"/>
    <x v="0"/>
    <n v="1507"/>
  </r>
  <r>
    <s v="9ec847"/>
    <n v="4"/>
    <n v="21"/>
    <s v="t"/>
    <s v="a52da9"/>
    <d v="1899-12-30T00:42:50"/>
    <n v="54"/>
    <n v="170.64000000000001"/>
    <n v="0.1505792509522349"/>
    <x v="0"/>
    <n v="1507"/>
  </r>
  <r>
    <s v="c8d436"/>
    <n v="4"/>
    <n v="21"/>
    <s v="t"/>
    <s v="a52da9"/>
    <d v="1899-12-30T00:42:50"/>
    <n v="10"/>
    <n v="31.6"/>
    <n v="2.788504647263609E-2"/>
    <x v="1"/>
    <n v="1890"/>
  </r>
  <r>
    <s v="2a2353"/>
    <n v="5"/>
    <n v="21"/>
    <s v="t"/>
    <s v="a52da9"/>
    <d v="1899-12-30T00:42:50"/>
    <n v="57"/>
    <n v="225.15"/>
    <n v="0.19868095611753217"/>
    <x v="1"/>
    <n v="1890"/>
  </r>
  <r>
    <s v="b9a74d"/>
    <n v="5"/>
    <n v="21"/>
    <s v="t"/>
    <s v="a52da9"/>
    <d v="1899-12-30T00:42:50"/>
    <n v="17"/>
    <n v="67.150000000000006"/>
    <n v="5.9255723754351695E-2"/>
    <x v="1"/>
    <n v="1890"/>
  </r>
  <r>
    <s v="2feb6b"/>
    <n v="2"/>
    <n v="21"/>
    <s v="t"/>
    <s v="a52da9"/>
    <d v="1899-12-30T00:42:50"/>
    <n v="29"/>
    <n v="45.82"/>
    <n v="4.0433317385322333E-2"/>
    <x v="1"/>
    <n v="1890"/>
  </r>
  <r>
    <s v="c4a632"/>
    <n v="2"/>
    <n v="15"/>
    <s v="t"/>
    <s v="f519e0"/>
    <d v="1899-12-30T00:45:26"/>
    <n v="13"/>
    <n v="22.099999999999998"/>
    <n v="1.9501883767254986E-2"/>
    <x v="0"/>
    <n v="1507"/>
  </r>
  <r>
    <s v="e83aa3"/>
    <n v="4"/>
    <n v="15"/>
    <s v="t"/>
    <s v="f519e0"/>
    <d v="1899-12-30T00:45:26"/>
    <n v="32"/>
    <n v="108.8"/>
    <n v="9.6009273931101466E-2"/>
    <x v="0"/>
    <n v="1507"/>
  </r>
  <r>
    <s v="e31d39"/>
    <n v="5"/>
    <n v="15"/>
    <s v="t"/>
    <s v="f519e0"/>
    <d v="1899-12-30T00:45:26"/>
    <n v="10"/>
    <n v="42.5"/>
    <n v="3.7503622629336514E-2"/>
    <x v="0"/>
    <n v="1507"/>
  </r>
  <r>
    <s v="d5e9a6"/>
    <n v="3"/>
    <n v="15"/>
    <s v="t"/>
    <s v="f519e0"/>
    <d v="1899-12-30T00:45:26"/>
    <n v="23"/>
    <n v="58.65"/>
    <n v="5.1754999228484394E-2"/>
    <x v="0"/>
    <n v="1507"/>
  </r>
  <r>
    <s v="9ec847"/>
    <n v="1"/>
    <n v="15"/>
    <s v="t"/>
    <s v="f519e0"/>
    <d v="1899-12-30T00:45:26"/>
    <n v="54"/>
    <n v="45.9"/>
    <n v="4.0503912439683439E-2"/>
    <x v="0"/>
    <n v="1507"/>
  </r>
  <r>
    <s v="c8d436"/>
    <n v="3"/>
    <n v="15"/>
    <s v="t"/>
    <s v="f519e0"/>
    <d v="1899-12-30T00:45:26"/>
    <n v="10"/>
    <n v="25.5"/>
    <n v="2.2502173577601911E-2"/>
    <x v="1"/>
    <n v="3780"/>
  </r>
  <r>
    <s v="2a2353"/>
    <n v="2"/>
    <n v="15"/>
    <s v="t"/>
    <s v="f519e0"/>
    <d v="1899-12-30T00:45:26"/>
    <n v="57"/>
    <n v="96.899999999999991"/>
    <n v="8.5508259594887254E-2"/>
    <x v="1"/>
    <n v="3780"/>
  </r>
  <r>
    <s v="c4a632"/>
    <n v="3"/>
    <n v="14"/>
    <s v="f"/>
    <s v="596b51"/>
    <d v="1899-12-30T00:41:18"/>
    <n v="13"/>
    <n v="33.54"/>
    <n v="2.9596976540892862E-2"/>
    <x v="0"/>
    <n v="2511.6666666666665"/>
  </r>
  <r>
    <s v="e83aa3"/>
    <n v="4"/>
    <n v="14"/>
    <s v="f"/>
    <s v="596b51"/>
    <d v="1899-12-30T00:41:18"/>
    <n v="32"/>
    <n v="110.08"/>
    <n v="9.7138794800879141E-2"/>
    <x v="0"/>
    <n v="2511.6666666666665"/>
  </r>
  <r>
    <s v="9ec847"/>
    <n v="3"/>
    <n v="14"/>
    <s v="f"/>
    <s v="596b51"/>
    <d v="1899-12-30T00:41:18"/>
    <n v="54"/>
    <n v="139.32"/>
    <n v="0.12294128716986265"/>
    <x v="0"/>
    <n v="2511.6666666666665"/>
  </r>
  <r>
    <s v="2a2353"/>
    <n v="1"/>
    <n v="14"/>
    <s v="f"/>
    <s v="596b51"/>
    <d v="1899-12-30T00:41:18"/>
    <n v="57"/>
    <n v="49.019999999999996"/>
    <n v="4.3257119559766487E-2"/>
    <x v="1"/>
    <n v="3780"/>
  </r>
  <r>
    <s v="2feb6b"/>
    <n v="5"/>
    <n v="14"/>
    <s v="f"/>
    <s v="596b51"/>
    <d v="1899-12-30T00:41:18"/>
    <n v="29"/>
    <n v="124.7"/>
    <n v="0.11004004098537092"/>
    <x v="1"/>
    <n v="3780"/>
  </r>
  <r>
    <s v="d5e9a6"/>
    <n v="3"/>
    <n v="9"/>
    <s v="t"/>
    <s v="c42ce5"/>
    <d v="1899-12-30T00:21:08"/>
    <n v="23"/>
    <n v="62.79"/>
    <n v="5.5408293291671525E-2"/>
    <x v="0"/>
    <n v="2511.6666666666665"/>
  </r>
  <r>
    <s v="72f5d4"/>
    <n v="1"/>
    <n v="9"/>
    <s v="t"/>
    <s v="c42ce5"/>
    <d v="1899-12-30T00:21:08"/>
    <n v="19"/>
    <n v="17.29"/>
    <n v="1.5257356123793609E-2"/>
    <x v="0"/>
    <n v="2511.6666666666665"/>
  </r>
  <r>
    <s v="9ec847"/>
    <n v="5"/>
    <n v="9"/>
    <s v="t"/>
    <s v="c42ce5"/>
    <d v="1899-12-30T00:21:08"/>
    <n v="54"/>
    <n v="245.70000000000002"/>
    <n v="0.21681506070654077"/>
    <x v="0"/>
    <n v="2511.6666666666665"/>
  </r>
  <r>
    <s v="5d267b"/>
    <n v="5"/>
    <n v="9"/>
    <s v="t"/>
    <s v="c42ce5"/>
    <d v="1899-12-30T00:21:08"/>
    <n v="40"/>
    <n v="182"/>
    <n v="0.16060374867151167"/>
    <x v="1"/>
    <n v="1890"/>
  </r>
  <r>
    <s v="2a2353"/>
    <n v="2"/>
    <n v="9"/>
    <s v="t"/>
    <s v="c42ce5"/>
    <d v="1899-12-30T00:21:08"/>
    <n v="57"/>
    <n v="103.74000000000001"/>
    <n v="9.1544136742761656E-2"/>
    <x v="1"/>
    <n v="1890"/>
  </r>
  <r>
    <s v="f084eb"/>
    <n v="4"/>
    <n v="9"/>
    <s v="t"/>
    <s v="c42ce5"/>
    <d v="1899-12-30T00:21:08"/>
    <n v="36"/>
    <n v="131.04"/>
    <n v="0.11563469904348839"/>
    <x v="1"/>
    <n v="1890"/>
  </r>
  <r>
    <s v="2feb6b"/>
    <n v="1"/>
    <n v="9"/>
    <s v="t"/>
    <s v="c42ce5"/>
    <d v="1899-12-30T00:21:08"/>
    <n v="29"/>
    <n v="26.39"/>
    <n v="2.3287543557369193E-2"/>
    <x v="1"/>
    <n v="1890"/>
  </r>
  <r>
    <s v="c4a632"/>
    <n v="4"/>
    <n v="7"/>
    <s v="t"/>
    <s v="a9e8a7"/>
    <d v="1899-12-30T00:09:09"/>
    <n v="13"/>
    <n v="48.36"/>
    <n v="4.267471036128738E-2"/>
    <x v="0"/>
    <n v="1883.75"/>
  </r>
  <r>
    <s v="e31d39"/>
    <n v="2"/>
    <n v="7"/>
    <s v="t"/>
    <s v="a9e8a7"/>
    <d v="1899-12-30T00:09:09"/>
    <n v="10"/>
    <n v="18.599999999999998"/>
    <n v="1.6413350138956683E-2"/>
    <x v="0"/>
    <n v="1883.75"/>
  </r>
  <r>
    <s v="72f5d4"/>
    <n v="2"/>
    <n v="7"/>
    <s v="t"/>
    <s v="a9e8a7"/>
    <d v="1899-12-30T00:09:09"/>
    <n v="19"/>
    <n v="35.339999999999996"/>
    <n v="3.1185365264017703E-2"/>
    <x v="0"/>
    <n v="1883.75"/>
  </r>
  <r>
    <s v="9ec847"/>
    <n v="2"/>
    <n v="7"/>
    <s v="t"/>
    <s v="a9e8a7"/>
    <d v="1899-12-30T00:09:09"/>
    <n v="54"/>
    <n v="100.44"/>
    <n v="8.8632090750366099E-2"/>
    <x v="0"/>
    <n v="1883.75"/>
  </r>
  <r>
    <s v="5d267b"/>
    <n v="4"/>
    <n v="7"/>
    <s v="t"/>
    <s v="a9e8a7"/>
    <d v="1899-12-30T00:09:09"/>
    <n v="40"/>
    <n v="148.79999999999998"/>
    <n v="0.13130680111165347"/>
    <x v="1"/>
    <n v="1512"/>
  </r>
  <r>
    <s v="c8d436"/>
    <n v="2"/>
    <n v="7"/>
    <s v="t"/>
    <s v="a9e8a7"/>
    <d v="1899-12-30T00:09:09"/>
    <n v="10"/>
    <n v="18.599999999999998"/>
    <n v="1.6413350138956683E-2"/>
    <x v="1"/>
    <n v="1512"/>
  </r>
  <r>
    <s v="2a2353"/>
    <n v="1"/>
    <n v="7"/>
    <s v="t"/>
    <s v="a9e8a7"/>
    <d v="1899-12-30T00:09:09"/>
    <n v="57"/>
    <n v="53.01"/>
    <n v="4.6778047896026555E-2"/>
    <x v="1"/>
    <n v="1512"/>
  </r>
  <r>
    <s v="b9a74d"/>
    <n v="5"/>
    <n v="7"/>
    <s v="t"/>
    <s v="a9e8a7"/>
    <d v="1899-12-30T00:09:09"/>
    <n v="17"/>
    <n v="79.05"/>
    <n v="6.9756738090565915E-2"/>
    <x v="1"/>
    <n v="1512"/>
  </r>
  <r>
    <s v="2feb6b"/>
    <n v="2"/>
    <n v="7"/>
    <s v="t"/>
    <s v="a9e8a7"/>
    <d v="1899-12-30T00:09:09"/>
    <n v="29"/>
    <n v="53.94"/>
    <n v="4.759871540297439E-2"/>
    <x v="1"/>
    <n v="1512"/>
  </r>
  <r>
    <s v="e83aa3"/>
    <n v="3"/>
    <n v="9"/>
    <s v="t"/>
    <s v="759a51"/>
    <d v="1899-12-30T00:17:36"/>
    <n v="32"/>
    <n v="87.36"/>
    <n v="7.7089799362325587E-2"/>
    <x v="0"/>
    <n v="1883.75"/>
  </r>
  <r>
    <s v="e31d39"/>
    <n v="4"/>
    <n v="9"/>
    <s v="t"/>
    <s v="759a51"/>
    <d v="1899-12-30T00:17:36"/>
    <n v="10"/>
    <n v="36.4"/>
    <n v="3.2120749734302338E-2"/>
    <x v="0"/>
    <n v="1883.75"/>
  </r>
  <r>
    <s v="72f5d4"/>
    <n v="4"/>
    <n v="9"/>
    <s v="t"/>
    <s v="759a51"/>
    <d v="1899-12-30T00:17:36"/>
    <n v="19"/>
    <n v="69.16"/>
    <n v="6.1029424495174435E-2"/>
    <x v="0"/>
    <n v="1883.75"/>
  </r>
  <r>
    <s v="9ec847"/>
    <n v="5"/>
    <n v="9"/>
    <s v="t"/>
    <s v="759a51"/>
    <d v="1899-12-30T00:17:36"/>
    <n v="54"/>
    <n v="245.70000000000002"/>
    <n v="0.21681506070654077"/>
    <x v="0"/>
    <n v="1883.75"/>
  </r>
  <r>
    <s v="2a2353"/>
    <n v="2"/>
    <n v="9"/>
    <s v="t"/>
    <s v="759a51"/>
    <d v="1899-12-30T00:17:36"/>
    <n v="57"/>
    <n v="103.74000000000001"/>
    <n v="9.1544136742761656E-2"/>
    <x v="1"/>
    <n v="3780"/>
  </r>
  <r>
    <s v="b9a74d"/>
    <n v="2"/>
    <n v="9"/>
    <s v="t"/>
    <s v="759a51"/>
    <d v="1899-12-30T00:17:36"/>
    <n v="17"/>
    <n v="30.94"/>
    <n v="2.7302637274156986E-2"/>
    <x v="1"/>
    <n v="3780"/>
  </r>
  <r>
    <s v="c4a632"/>
    <n v="4"/>
    <n v="13"/>
    <s v="f"/>
    <s v="2d4233"/>
    <d v="1899-12-30T00:03:52"/>
    <n v="13"/>
    <n v="45.24"/>
    <n v="3.9921503241204331E-2"/>
    <x v="0"/>
    <n v="1507"/>
  </r>
  <r>
    <s v="e83aa3"/>
    <n v="2"/>
    <n v="13"/>
    <s v="f"/>
    <s v="2d4233"/>
    <d v="1899-12-30T00:03:52"/>
    <n v="32"/>
    <n v="55.68"/>
    <n v="4.9134157835328408E-2"/>
    <x v="0"/>
    <n v="1507"/>
  </r>
  <r>
    <s v="e31d39"/>
    <n v="2"/>
    <n v="13"/>
    <s v="f"/>
    <s v="2d4233"/>
    <d v="1899-12-30T00:03:52"/>
    <n v="10"/>
    <n v="17.399999999999999"/>
    <n v="1.5354424323540124E-2"/>
    <x v="0"/>
    <n v="1507"/>
  </r>
  <r>
    <s v="d5e9a6"/>
    <n v="1"/>
    <n v="13"/>
    <s v="f"/>
    <s v="2d4233"/>
    <d v="1899-12-30T00:03:52"/>
    <n v="23"/>
    <n v="20.010000000000002"/>
    <n v="1.7657587972071148E-2"/>
    <x v="0"/>
    <n v="1507"/>
  </r>
  <r>
    <s v="72f5d4"/>
    <n v="4"/>
    <n v="13"/>
    <s v="f"/>
    <s v="2d4233"/>
    <d v="1899-12-30T00:03:52"/>
    <n v="19"/>
    <n v="66.12"/>
    <n v="5.8346812429452478E-2"/>
    <x v="0"/>
    <n v="1507"/>
  </r>
  <r>
    <s v="5d267b"/>
    <n v="4"/>
    <n v="13"/>
    <s v="f"/>
    <s v="2d4233"/>
    <d v="1899-12-30T00:03:52"/>
    <n v="40"/>
    <n v="139.19999999999999"/>
    <n v="0.12283539458832099"/>
    <x v="1"/>
    <n v="2520"/>
  </r>
  <r>
    <s v="b9a74d"/>
    <n v="3"/>
    <n v="13"/>
    <s v="f"/>
    <s v="2d4233"/>
    <d v="1899-12-30T00:03:52"/>
    <n v="17"/>
    <n v="44.37"/>
    <n v="3.9153782025027319E-2"/>
    <x v="1"/>
    <n v="2520"/>
  </r>
  <r>
    <s v="2feb6b"/>
    <n v="2"/>
    <n v="13"/>
    <s v="f"/>
    <s v="2d4233"/>
    <d v="1899-12-30T00:03:52"/>
    <n v="29"/>
    <n v="50.46"/>
    <n v="4.4527830538266366E-2"/>
    <x v="1"/>
    <n v="2520"/>
  </r>
  <r>
    <s v="c4a632"/>
    <n v="2"/>
    <n v="4"/>
    <s v="t"/>
    <s v="878ce6"/>
    <d v="1899-12-30T00:13:18"/>
    <n v="13"/>
    <n v="24.96"/>
    <n v="2.2025656960664459E-2"/>
    <x v="0"/>
    <n v="1883.75"/>
  </r>
  <r>
    <s v="e83aa3"/>
    <n v="4"/>
    <n v="4"/>
    <s v="t"/>
    <s v="878ce6"/>
    <d v="1899-12-30T00:13:18"/>
    <n v="32"/>
    <n v="122.88"/>
    <n v="0.10843400349865578"/>
    <x v="0"/>
    <n v="1883.75"/>
  </r>
  <r>
    <s v="d5e9a6"/>
    <n v="1"/>
    <n v="4"/>
    <s v="t"/>
    <s v="878ce6"/>
    <d v="1899-12-30T00:13:18"/>
    <n v="23"/>
    <n v="22.08"/>
    <n v="1.948423500366471E-2"/>
    <x v="0"/>
    <n v="1883.75"/>
  </r>
  <r>
    <s v="9ec847"/>
    <n v="4"/>
    <n v="4"/>
    <s v="t"/>
    <s v="878ce6"/>
    <d v="1899-12-30T00:13:18"/>
    <n v="54"/>
    <n v="207.35999999999999"/>
    <n v="0.18298238090398164"/>
    <x v="0"/>
    <n v="1883.75"/>
  </r>
  <r>
    <s v="5d267b"/>
    <n v="2"/>
    <n v="4"/>
    <s v="t"/>
    <s v="878ce6"/>
    <d v="1899-12-30T00:13:18"/>
    <n v="40"/>
    <n v="76.8"/>
    <n v="6.7771252186659858E-2"/>
    <x v="1"/>
    <n v="1260"/>
  </r>
  <r>
    <s v="c8d436"/>
    <n v="4"/>
    <n v="4"/>
    <s v="t"/>
    <s v="878ce6"/>
    <d v="1899-12-30T00:13:18"/>
    <n v="10"/>
    <n v="38.4"/>
    <n v="3.3885626093329929E-2"/>
    <x v="1"/>
    <n v="1260"/>
  </r>
  <r>
    <s v="2a2353"/>
    <n v="5"/>
    <n v="4"/>
    <s v="t"/>
    <s v="878ce6"/>
    <d v="1899-12-30T00:13:18"/>
    <n v="57"/>
    <n v="273.59999999999997"/>
    <n v="0.24143508591497576"/>
    <x v="1"/>
    <n v="1260"/>
  </r>
  <r>
    <s v="f084eb"/>
    <n v="3"/>
    <n v="4"/>
    <s v="t"/>
    <s v="878ce6"/>
    <d v="1899-12-30T00:13:18"/>
    <n v="36"/>
    <n v="103.67999999999999"/>
    <n v="9.149119045199082E-2"/>
    <x v="1"/>
    <n v="1260"/>
  </r>
  <r>
    <s v="b9a74d"/>
    <n v="3"/>
    <n v="4"/>
    <s v="t"/>
    <s v="878ce6"/>
    <d v="1899-12-30T00:13:18"/>
    <n v="17"/>
    <n v="48.96"/>
    <n v="4.3204173268995665E-2"/>
    <x v="1"/>
    <n v="1260"/>
  </r>
  <r>
    <s v="2feb6b"/>
    <n v="3"/>
    <n v="4"/>
    <s v="t"/>
    <s v="878ce6"/>
    <d v="1899-12-30T00:13:18"/>
    <n v="29"/>
    <n v="83.52"/>
    <n v="7.3701236752992602E-2"/>
    <x v="1"/>
    <n v="1260"/>
  </r>
  <r>
    <s v="c4a632"/>
    <n v="3"/>
    <n v="13"/>
    <s v="f"/>
    <s v="e7f087"/>
    <d v="1899-12-30T00:29:27"/>
    <n v="13"/>
    <n v="33.93"/>
    <n v="2.9941127430903245E-2"/>
    <x v="0"/>
    <n v="3767.5"/>
  </r>
  <r>
    <s v="e31d39"/>
    <n v="5"/>
    <n v="13"/>
    <s v="f"/>
    <s v="e7f087"/>
    <d v="1899-12-30T00:29:27"/>
    <n v="10"/>
    <n v="43.5"/>
    <n v="3.8386060808850313E-2"/>
    <x v="0"/>
    <n v="3767.5"/>
  </r>
  <r>
    <s v="f084eb"/>
    <n v="2"/>
    <n v="13"/>
    <s v="f"/>
    <s v="e7f087"/>
    <d v="1899-12-30T00:29:27"/>
    <n v="36"/>
    <n v="62.64"/>
    <n v="5.5275927564744455E-2"/>
    <x v="1"/>
    <n v="3780"/>
  </r>
  <r>
    <s v="b9a74d"/>
    <n v="5"/>
    <n v="13"/>
    <s v="f"/>
    <s v="e7f087"/>
    <d v="1899-12-30T00:29:27"/>
    <n v="17"/>
    <n v="73.95"/>
    <n v="6.5256303375045538E-2"/>
    <x v="1"/>
    <n v="3780"/>
  </r>
  <r>
    <s v="e83aa3"/>
    <n v="1"/>
    <n v="24"/>
    <s v="f"/>
    <s v="f43fca"/>
    <d v="1899-12-30T00:29:08"/>
    <n v="32"/>
    <n v="24.32"/>
    <n v="2.1460896525775625E-2"/>
    <x v="0"/>
    <n v="1883.75"/>
  </r>
  <r>
    <s v="e31d39"/>
    <n v="3"/>
    <n v="24"/>
    <s v="f"/>
    <s v="f43fca"/>
    <d v="1899-12-30T00:29:08"/>
    <n v="10"/>
    <n v="22.8"/>
    <n v="2.0119590492914646E-2"/>
    <x v="0"/>
    <n v="1883.75"/>
  </r>
  <r>
    <s v="d5e9a6"/>
    <n v="3"/>
    <n v="24"/>
    <s v="f"/>
    <s v="f43fca"/>
    <d v="1899-12-30T00:29:08"/>
    <n v="23"/>
    <n v="52.44"/>
    <n v="4.6275058133703688E-2"/>
    <x v="0"/>
    <n v="1883.75"/>
  </r>
  <r>
    <s v="72f5d4"/>
    <n v="2"/>
    <n v="24"/>
    <s v="f"/>
    <s v="f43fca"/>
    <d v="1899-12-30T00:29:08"/>
    <n v="19"/>
    <n v="28.88"/>
    <n v="2.5484814624358552E-2"/>
    <x v="0"/>
    <n v="1883.75"/>
  </r>
  <r>
    <s v="5d267b"/>
    <n v="5"/>
    <n v="24"/>
    <s v="f"/>
    <s v="f43fca"/>
    <d v="1899-12-30T00:29:08"/>
    <n v="40"/>
    <n v="152"/>
    <n v="0.13413060328609766"/>
    <x v="1"/>
    <n v="1890"/>
  </r>
  <r>
    <s v="f084eb"/>
    <n v="1"/>
    <n v="24"/>
    <s v="f"/>
    <s v="f43fca"/>
    <d v="1899-12-30T00:29:08"/>
    <n v="36"/>
    <n v="27.36"/>
    <n v="2.4143508591497578E-2"/>
    <x v="1"/>
    <n v="1890"/>
  </r>
  <r>
    <s v="b9a74d"/>
    <n v="1"/>
    <n v="24"/>
    <s v="f"/>
    <s v="f43fca"/>
    <d v="1899-12-30T00:29:08"/>
    <n v="17"/>
    <n v="12.92"/>
    <n v="1.1401101279318301E-2"/>
    <x v="1"/>
    <n v="1890"/>
  </r>
  <r>
    <s v="2feb6b"/>
    <n v="4"/>
    <n v="24"/>
    <s v="f"/>
    <s v="f43fca"/>
    <d v="1899-12-30T00:29:08"/>
    <n v="29"/>
    <n v="88.16"/>
    <n v="7.7795749905936629E-2"/>
    <x v="1"/>
    <n v="1890"/>
  </r>
  <r>
    <s v="c4a632"/>
    <n v="1"/>
    <n v="9"/>
    <s v="t"/>
    <s v="3f98c8"/>
    <d v="1899-12-30T00:44:55"/>
    <n v="13"/>
    <n v="11.83"/>
    <n v="1.0439243663648259E-2"/>
    <x v="0"/>
    <n v="1507"/>
  </r>
  <r>
    <s v="e83aa3"/>
    <n v="3"/>
    <n v="9"/>
    <s v="t"/>
    <s v="3f98c8"/>
    <d v="1899-12-30T00:44:55"/>
    <n v="32"/>
    <n v="87.36"/>
    <n v="7.7089799362325587E-2"/>
    <x v="0"/>
    <n v="1507"/>
  </r>
  <r>
    <s v="e31d39"/>
    <n v="1"/>
    <n v="9"/>
    <s v="t"/>
    <s v="3f98c8"/>
    <d v="1899-12-30T00:44:55"/>
    <n v="10"/>
    <n v="9.1"/>
    <n v="8.0301874335755846E-3"/>
    <x v="0"/>
    <n v="1507"/>
  </r>
  <r>
    <s v="d5e9a6"/>
    <n v="2"/>
    <n v="9"/>
    <s v="t"/>
    <s v="3f98c8"/>
    <d v="1899-12-30T00:44:55"/>
    <n v="23"/>
    <n v="41.86"/>
    <n v="3.6938862194447683E-2"/>
    <x v="0"/>
    <n v="1507"/>
  </r>
  <r>
    <s v="72f5d4"/>
    <n v="3"/>
    <n v="9"/>
    <s v="t"/>
    <s v="3f98c8"/>
    <d v="1899-12-30T00:44:55"/>
    <n v="19"/>
    <n v="51.870000000000005"/>
    <n v="4.5772068371380828E-2"/>
    <x v="0"/>
    <n v="1507"/>
  </r>
  <r>
    <s v="5d267b"/>
    <n v="5"/>
    <n v="9"/>
    <s v="t"/>
    <s v="3f98c8"/>
    <d v="1899-12-30T00:44:55"/>
    <n v="40"/>
    <n v="182"/>
    <n v="0.16060374867151167"/>
    <x v="1"/>
    <n v="1512"/>
  </r>
  <r>
    <s v="c8d436"/>
    <n v="1"/>
    <n v="9"/>
    <s v="t"/>
    <s v="3f98c8"/>
    <d v="1899-12-30T00:44:55"/>
    <n v="10"/>
    <n v="9.1"/>
    <n v="8.0301874335755846E-3"/>
    <x v="1"/>
    <n v="1512"/>
  </r>
  <r>
    <s v="2a2353"/>
    <n v="4"/>
    <n v="9"/>
    <s v="t"/>
    <s v="3f98c8"/>
    <d v="1899-12-30T00:44:55"/>
    <n v="57"/>
    <n v="207.48000000000002"/>
    <n v="0.18308827348552331"/>
    <x v="1"/>
    <n v="1512"/>
  </r>
  <r>
    <s v="f084eb"/>
    <n v="5"/>
    <n v="9"/>
    <s v="t"/>
    <s v="3f98c8"/>
    <d v="1899-12-30T00:44:55"/>
    <n v="36"/>
    <n v="163.80000000000001"/>
    <n v="0.1445433738043605"/>
    <x v="1"/>
    <n v="1512"/>
  </r>
  <r>
    <s v="2feb6b"/>
    <n v="3"/>
    <n v="9"/>
    <s v="t"/>
    <s v="3f98c8"/>
    <d v="1899-12-30T00:44:55"/>
    <n v="29"/>
    <n v="79.17"/>
    <n v="6.9862630672107573E-2"/>
    <x v="1"/>
    <n v="1512"/>
  </r>
  <r>
    <s v="e83aa3"/>
    <n v="3"/>
    <n v="10"/>
    <s v="f"/>
    <s v="4b051f"/>
    <d v="1899-12-30T00:30:41"/>
    <n v="32"/>
    <n v="86.4"/>
    <n v="7.6242658709992361E-2"/>
    <x v="0"/>
    <n v="3767.5"/>
  </r>
  <r>
    <s v="d5e9a6"/>
    <n v="5"/>
    <n v="10"/>
    <s v="f"/>
    <s v="4b051f"/>
    <d v="1899-12-30T00:30:41"/>
    <n v="23"/>
    <n v="103.5"/>
    <n v="9.1332351579678339E-2"/>
    <x v="0"/>
    <n v="3767.5"/>
  </r>
  <r>
    <s v="5d267b"/>
    <n v="4"/>
    <n v="10"/>
    <s v="f"/>
    <s v="4b051f"/>
    <d v="1899-12-30T00:30:41"/>
    <n v="40"/>
    <n v="144"/>
    <n v="0.12707109784998727"/>
    <x v="1"/>
    <n v="2520"/>
  </r>
  <r>
    <s v="c8d436"/>
    <n v="4"/>
    <n v="10"/>
    <s v="f"/>
    <s v="4b051f"/>
    <d v="1899-12-30T00:30:41"/>
    <n v="10"/>
    <n v="36"/>
    <n v="3.1767774462496817E-2"/>
    <x v="1"/>
    <n v="2520"/>
  </r>
  <r>
    <s v="2feb6b"/>
    <n v="5"/>
    <n v="10"/>
    <s v="f"/>
    <s v="4b051f"/>
    <d v="1899-12-30T00:30:41"/>
    <n v="29"/>
    <n v="130.5"/>
    <n v="0.11515818242655095"/>
    <x v="1"/>
    <n v="2520"/>
  </r>
  <r>
    <s v="e83aa3"/>
    <n v="2"/>
    <n v="19"/>
    <s v="f"/>
    <s v="60dce0"/>
    <d v="1899-12-30T00:02:39"/>
    <n v="32"/>
    <n v="51.84"/>
    <n v="4.5745595225995417E-2"/>
    <x v="0"/>
    <n v="1883.75"/>
  </r>
  <r>
    <s v="e31d39"/>
    <n v="3"/>
    <n v="19"/>
    <s v="f"/>
    <s v="60dce0"/>
    <d v="1899-12-30T00:02:39"/>
    <n v="10"/>
    <n v="24.3"/>
    <n v="2.1443247762185348E-2"/>
    <x v="0"/>
    <n v="1883.75"/>
  </r>
  <r>
    <s v="d5e9a6"/>
    <n v="4"/>
    <n v="19"/>
    <s v="f"/>
    <s v="60dce0"/>
    <d v="1899-12-30T00:02:39"/>
    <n v="23"/>
    <n v="74.52000000000001"/>
    <n v="6.5759293137368419E-2"/>
    <x v="0"/>
    <n v="1883.75"/>
  </r>
  <r>
    <s v="72f5d4"/>
    <n v="5"/>
    <n v="19"/>
    <s v="f"/>
    <s v="60dce0"/>
    <d v="1899-12-30T00:02:39"/>
    <n v="19"/>
    <n v="76.95"/>
    <n v="6.7903617913586942E-2"/>
    <x v="0"/>
    <n v="1883.75"/>
  </r>
  <r>
    <s v="f084eb"/>
    <n v="4"/>
    <n v="19"/>
    <s v="f"/>
    <s v="60dce0"/>
    <d v="1899-12-30T00:02:39"/>
    <n v="36"/>
    <n v="116.64000000000001"/>
    <n v="0.10292758925848969"/>
    <x v="1"/>
    <n v="2520"/>
  </r>
  <r>
    <s v="b9a74d"/>
    <n v="5"/>
    <n v="19"/>
    <s v="f"/>
    <s v="60dce0"/>
    <d v="1899-12-30T00:02:39"/>
    <n v="17"/>
    <n v="68.850000000000009"/>
    <n v="6.0755868659525161E-2"/>
    <x v="1"/>
    <n v="2520"/>
  </r>
  <r>
    <s v="2feb6b"/>
    <n v="1"/>
    <n v="19"/>
    <s v="f"/>
    <s v="60dce0"/>
    <d v="1899-12-30T00:02:39"/>
    <n v="29"/>
    <n v="23.490000000000002"/>
    <n v="2.0728472836779172E-2"/>
    <x v="1"/>
    <n v="2520"/>
  </r>
  <r>
    <s v="c4a632"/>
    <n v="3"/>
    <n v="8"/>
    <s v="t"/>
    <s v="8b2843"/>
    <d v="1899-12-30T00:19:06"/>
    <n v="13"/>
    <n v="35.880000000000003"/>
    <n v="3.1661881880955159E-2"/>
    <x v="0"/>
    <n v="2511.6666666666665"/>
  </r>
  <r>
    <s v="d5e9a6"/>
    <n v="4"/>
    <n v="8"/>
    <s v="t"/>
    <s v="8b2843"/>
    <d v="1899-12-30T00:19:06"/>
    <n v="23"/>
    <n v="84.64"/>
    <n v="7.4689567514048066E-2"/>
    <x v="0"/>
    <n v="2511.6666666666665"/>
  </r>
  <r>
    <s v="9ec847"/>
    <n v="1"/>
    <n v="8"/>
    <s v="t"/>
    <s v="8b2843"/>
    <d v="1899-12-30T00:19:06"/>
    <n v="54"/>
    <n v="49.68"/>
    <n v="4.3839528758245601E-2"/>
    <x v="0"/>
    <n v="2511.6666666666665"/>
  </r>
  <r>
    <s v="2a2353"/>
    <n v="3"/>
    <n v="8"/>
    <s v="t"/>
    <s v="8b2843"/>
    <d v="1899-12-30T00:19:06"/>
    <n v="57"/>
    <n v="157.32"/>
    <n v="0.13882517440111106"/>
    <x v="1"/>
    <n v="2520"/>
  </r>
  <r>
    <s v="b9a74d"/>
    <n v="3"/>
    <n v="8"/>
    <s v="t"/>
    <s v="8b2843"/>
    <d v="1899-12-30T00:19:06"/>
    <n v="17"/>
    <n v="46.92"/>
    <n v="4.1403999382787514E-2"/>
    <x v="1"/>
    <n v="2520"/>
  </r>
  <r>
    <s v="2feb6b"/>
    <n v="2"/>
    <n v="8"/>
    <s v="t"/>
    <s v="8b2843"/>
    <d v="1899-12-30T00:19:06"/>
    <n v="29"/>
    <n v="53.36"/>
    <n v="4.7086901258856388E-2"/>
    <x v="1"/>
    <n v="2520"/>
  </r>
  <r>
    <s v="e83aa3"/>
    <n v="1"/>
    <n v="24"/>
    <s v="f"/>
    <s v="60f638"/>
    <d v="1899-12-30T00:28:02"/>
    <n v="32"/>
    <n v="24.32"/>
    <n v="2.1460896525775625E-2"/>
    <x v="0"/>
    <n v="1883.75"/>
  </r>
  <r>
    <s v="e31d39"/>
    <n v="1"/>
    <n v="24"/>
    <s v="f"/>
    <s v="60f638"/>
    <d v="1899-12-30T00:28:02"/>
    <n v="10"/>
    <n v="7.6"/>
    <n v="6.7065301643048827E-3"/>
    <x v="0"/>
    <n v="1883.75"/>
  </r>
  <r>
    <s v="d5e9a6"/>
    <n v="1"/>
    <n v="24"/>
    <s v="f"/>
    <s v="60f638"/>
    <d v="1899-12-30T00:28:02"/>
    <n v="23"/>
    <n v="17.48"/>
    <n v="1.5425019377901229E-2"/>
    <x v="0"/>
    <n v="1883.75"/>
  </r>
  <r>
    <s v="72f5d4"/>
    <n v="3"/>
    <n v="24"/>
    <s v="f"/>
    <s v="60f638"/>
    <d v="1899-12-30T00:28:02"/>
    <n v="19"/>
    <n v="43.32"/>
    <n v="3.8227221936537832E-2"/>
    <x v="0"/>
    <n v="1883.75"/>
  </r>
  <r>
    <s v="5d267b"/>
    <n v="3"/>
    <n v="24"/>
    <s v="f"/>
    <s v="60f638"/>
    <d v="1899-12-30T00:28:02"/>
    <n v="40"/>
    <n v="91.2"/>
    <n v="8.0478361971658585E-2"/>
    <x v="1"/>
    <n v="3780"/>
  </r>
  <r>
    <s v="f084eb"/>
    <n v="1"/>
    <n v="24"/>
    <s v="f"/>
    <s v="60f638"/>
    <d v="1899-12-30T00:28:02"/>
    <n v="36"/>
    <n v="27.36"/>
    <n v="2.4143508591497578E-2"/>
    <x v="1"/>
    <n v="3780"/>
  </r>
  <r>
    <s v="c4a632"/>
    <n v="2"/>
    <n v="20"/>
    <s v="f"/>
    <s v="e2071a"/>
    <d v="1899-12-30T00:03:23"/>
    <n v="13"/>
    <n v="20.8"/>
    <n v="1.8354714133887048E-2"/>
    <x v="0"/>
    <n v="3767.5"/>
  </r>
  <r>
    <s v="d5e9a6"/>
    <n v="5"/>
    <n v="20"/>
    <s v="f"/>
    <s v="e2071a"/>
    <d v="1899-12-30T00:03:23"/>
    <n v="23"/>
    <n v="92"/>
    <n v="8.1184312515269627E-2"/>
    <x v="0"/>
    <n v="3767.5"/>
  </r>
  <r>
    <s v="f084eb"/>
    <n v="2"/>
    <n v="20"/>
    <s v="f"/>
    <s v="e2071a"/>
    <d v="1899-12-30T00:03:23"/>
    <n v="36"/>
    <n v="57.6"/>
    <n v="5.0828439139994908E-2"/>
    <x v="1"/>
    <n v="7560"/>
  </r>
  <r>
    <s v="c4a632"/>
    <n v="2"/>
    <n v="1"/>
    <s v="t"/>
    <n v="714217"/>
    <d v="1899-12-30T00:20:22"/>
    <n v="13"/>
    <n v="25.74"/>
    <n v="2.2713958740685221E-2"/>
    <x v="0"/>
    <n v="3767.5"/>
  </r>
  <r>
    <s v="e31d39"/>
    <n v="4"/>
    <n v="1"/>
    <s v="t"/>
    <n v="714217"/>
    <d v="1899-12-30T00:20:22"/>
    <n v="10"/>
    <n v="39.6"/>
    <n v="3.4944551908746499E-2"/>
    <x v="0"/>
    <n v="3767.5"/>
  </r>
  <r>
    <s v="5d267b"/>
    <n v="2"/>
    <n v="1"/>
    <s v="t"/>
    <n v="714217"/>
    <d v="1899-12-30T00:20:22"/>
    <n v="40"/>
    <n v="79.2"/>
    <n v="6.9889103817492998E-2"/>
    <x v="1"/>
    <n v="1512"/>
  </r>
  <r>
    <s v="c8d436"/>
    <n v="5"/>
    <n v="1"/>
    <s v="t"/>
    <n v="714217"/>
    <d v="1899-12-30T00:20:22"/>
    <n v="10"/>
    <n v="49.5"/>
    <n v="4.368068988593312E-2"/>
    <x v="1"/>
    <n v="1512"/>
  </r>
  <r>
    <s v="f084eb"/>
    <n v="2"/>
    <n v="1"/>
    <s v="t"/>
    <n v="714217"/>
    <d v="1899-12-30T00:20:22"/>
    <n v="36"/>
    <n v="71.28"/>
    <n v="6.2900193435743684E-2"/>
    <x v="1"/>
    <n v="1512"/>
  </r>
  <r>
    <s v="b9a74d"/>
    <n v="2"/>
    <n v="1"/>
    <s v="t"/>
    <n v="714217"/>
    <d v="1899-12-30T00:20:22"/>
    <n v="17"/>
    <n v="33.659999999999997"/>
    <n v="2.9702869122434517E-2"/>
    <x v="1"/>
    <n v="1512"/>
  </r>
  <r>
    <s v="2feb6b"/>
    <n v="1"/>
    <n v="1"/>
    <s v="t"/>
    <n v="714217"/>
    <d v="1899-12-30T00:20:22"/>
    <n v="29"/>
    <n v="28.71"/>
    <n v="2.5334800133841207E-2"/>
    <x v="1"/>
    <n v="1512"/>
  </r>
  <r>
    <s v="c4a632"/>
    <n v="3"/>
    <n v="11"/>
    <s v="t"/>
    <s v="d41909"/>
    <d v="1899-12-30T00:26:58"/>
    <n v="13"/>
    <n v="34.71"/>
    <n v="3.0629429210924011E-2"/>
    <x v="0"/>
    <n v="1883.75"/>
  </r>
  <r>
    <s v="e83aa3"/>
    <n v="1"/>
    <n v="11"/>
    <s v="t"/>
    <s v="d41909"/>
    <d v="1899-12-30T00:26:58"/>
    <n v="32"/>
    <n v="28.48"/>
    <n v="2.5131839352553035E-2"/>
    <x v="0"/>
    <n v="1883.75"/>
  </r>
  <r>
    <s v="e31d39"/>
    <n v="2"/>
    <n v="11"/>
    <s v="t"/>
    <s v="d41909"/>
    <d v="1899-12-30T00:26:58"/>
    <n v="10"/>
    <n v="17.8"/>
    <n v="1.5707399595345648E-2"/>
    <x v="0"/>
    <n v="1883.75"/>
  </r>
  <r>
    <s v="72f5d4"/>
    <n v="3"/>
    <n v="11"/>
    <s v="t"/>
    <s v="d41909"/>
    <d v="1899-12-30T00:26:58"/>
    <n v="19"/>
    <n v="50.730000000000004"/>
    <n v="4.4766088846735094E-2"/>
    <x v="0"/>
    <n v="1883.75"/>
  </r>
  <r>
    <s v="5d267b"/>
    <n v="5"/>
    <n v="11"/>
    <s v="t"/>
    <s v="d41909"/>
    <d v="1899-12-30T00:26:58"/>
    <n v="40"/>
    <n v="178"/>
    <n v="0.15707399595345645"/>
    <x v="1"/>
    <n v="3780"/>
  </r>
  <r>
    <s v="2a2353"/>
    <n v="4"/>
    <n v="11"/>
    <s v="t"/>
    <s v="d41909"/>
    <d v="1899-12-30T00:26:58"/>
    <n v="57"/>
    <n v="202.92000000000002"/>
    <n v="0.17906435538694038"/>
    <x v="1"/>
    <n v="3780"/>
  </r>
  <r>
    <s v="e31d39"/>
    <n v="1"/>
    <n v="6"/>
    <s v="t"/>
    <s v="c77a2e"/>
    <d v="1899-12-30T00:26:18"/>
    <n v="10"/>
    <n v="9.3999999999999986"/>
    <n v="8.2949188874297218E-3"/>
    <x v="0"/>
    <n v="3767.5"/>
  </r>
  <r>
    <s v="9ec847"/>
    <n v="2"/>
    <n v="6"/>
    <s v="t"/>
    <s v="c77a2e"/>
    <d v="1899-12-30T00:26:18"/>
    <n v="54"/>
    <n v="101.52"/>
    <n v="8.9585123984241011E-2"/>
    <x v="0"/>
    <n v="3767.5"/>
  </r>
  <r>
    <s v="b9a74d"/>
    <n v="4"/>
    <n v="6"/>
    <s v="t"/>
    <s v="c77a2e"/>
    <d v="1899-12-30T00:26:18"/>
    <n v="17"/>
    <n v="63.919999999999995"/>
    <n v="5.6405448434522117E-2"/>
    <x v="1"/>
    <n v="3780"/>
  </r>
  <r>
    <s v="2feb6b"/>
    <n v="4"/>
    <n v="6"/>
    <s v="t"/>
    <s v="c77a2e"/>
    <d v="1899-12-30T00:26:18"/>
    <n v="29"/>
    <n v="109.03999999999999"/>
    <n v="9.6221059094184783E-2"/>
    <x v="1"/>
    <n v="3780"/>
  </r>
  <r>
    <s v="c4a632"/>
    <n v="1"/>
    <n v="3"/>
    <s v="f"/>
    <s v="f66407"/>
    <d v="1899-12-30T00:48:08"/>
    <n v="13"/>
    <n v="12.61"/>
    <n v="1.1127545443669022E-2"/>
    <x v="0"/>
    <n v="2511.6666666666665"/>
  </r>
  <r>
    <s v="72f5d4"/>
    <n v="2"/>
    <n v="3"/>
    <s v="f"/>
    <s v="f66407"/>
    <d v="1899-12-30T00:48:08"/>
    <n v="19"/>
    <n v="36.86"/>
    <n v="3.2526671296878681E-2"/>
    <x v="0"/>
    <n v="2511.6666666666665"/>
  </r>
  <r>
    <s v="9ec847"/>
    <n v="1"/>
    <n v="3"/>
    <s v="f"/>
    <s v="f66407"/>
    <d v="1899-12-30T00:48:08"/>
    <n v="54"/>
    <n v="52.379999999999995"/>
    <n v="4.6222111842932859E-2"/>
    <x v="0"/>
    <n v="2511.6666666666665"/>
  </r>
  <r>
    <s v="2a2353"/>
    <n v="4"/>
    <n v="3"/>
    <s v="f"/>
    <s v="f66407"/>
    <d v="1899-12-30T00:48:08"/>
    <n v="57"/>
    <n v="221.16"/>
    <n v="0.19516002778127206"/>
    <x v="1"/>
    <n v="2520"/>
  </r>
  <r>
    <s v="f084eb"/>
    <n v="2"/>
    <n v="3"/>
    <s v="f"/>
    <s v="f66407"/>
    <d v="1899-12-30T00:48:08"/>
    <n v="36"/>
    <n v="69.84"/>
    <n v="6.1629482457243825E-2"/>
    <x v="1"/>
    <n v="2520"/>
  </r>
  <r>
    <s v="b9a74d"/>
    <n v="3"/>
    <n v="3"/>
    <s v="f"/>
    <s v="f66407"/>
    <d v="1899-12-30T00:48:08"/>
    <n v="17"/>
    <n v="49.47"/>
    <n v="4.3654216740547702E-2"/>
    <x v="1"/>
    <n v="2520"/>
  </r>
  <r>
    <s v="c4a632"/>
    <n v="2"/>
    <n v="5"/>
    <s v="t"/>
    <s v="2cefe1"/>
    <d v="1899-12-30T00:30:17"/>
    <n v="13"/>
    <n v="24.7"/>
    <n v="2.1796223033990869E-2"/>
    <x v="0"/>
    <n v="2511.6666666666665"/>
  </r>
  <r>
    <s v="e31d39"/>
    <n v="4"/>
    <n v="5"/>
    <s v="t"/>
    <s v="2cefe1"/>
    <d v="1899-12-30T00:30:17"/>
    <n v="10"/>
    <n v="38"/>
    <n v="3.3532650821524415E-2"/>
    <x v="0"/>
    <n v="2511.6666666666665"/>
  </r>
  <r>
    <s v="72f5d4"/>
    <n v="3"/>
    <n v="5"/>
    <s v="t"/>
    <s v="2cefe1"/>
    <d v="1899-12-30T00:30:17"/>
    <n v="19"/>
    <n v="54.15"/>
    <n v="4.7784027420672288E-2"/>
    <x v="0"/>
    <n v="2511.6666666666665"/>
  </r>
  <r>
    <s v="c8d436"/>
    <n v="4"/>
    <n v="5"/>
    <s v="t"/>
    <s v="2cefe1"/>
    <d v="1899-12-30T00:30:17"/>
    <n v="10"/>
    <n v="38"/>
    <n v="3.3532650821524415E-2"/>
    <x v="1"/>
    <n v="1890"/>
  </r>
  <r>
    <s v="f084eb"/>
    <n v="4"/>
    <n v="5"/>
    <s v="t"/>
    <s v="2cefe1"/>
    <d v="1899-12-30T00:30:17"/>
    <n v="36"/>
    <n v="136.79999999999998"/>
    <n v="0.12071754295748788"/>
    <x v="1"/>
    <n v="1890"/>
  </r>
  <r>
    <s v="b9a74d"/>
    <n v="3"/>
    <n v="5"/>
    <s v="t"/>
    <s v="2cefe1"/>
    <d v="1899-12-30T00:30:17"/>
    <n v="17"/>
    <n v="48.449999999999996"/>
    <n v="4.2754129797443627E-2"/>
    <x v="1"/>
    <n v="1890"/>
  </r>
  <r>
    <s v="2feb6b"/>
    <n v="3"/>
    <n v="5"/>
    <s v="t"/>
    <s v="2cefe1"/>
    <d v="1899-12-30T00:30:17"/>
    <n v="29"/>
    <n v="82.649999999999991"/>
    <n v="7.2933515536815596E-2"/>
    <x v="1"/>
    <n v="1890"/>
  </r>
  <r>
    <s v="e83aa3"/>
    <n v="3"/>
    <n v="18"/>
    <s v="t"/>
    <s v="d32147"/>
    <d v="1899-12-30T00:10:22"/>
    <n v="32"/>
    <n v="78.72"/>
    <n v="6.9465533491326364E-2"/>
    <x v="0"/>
    <n v="2511.6666666666665"/>
  </r>
  <r>
    <s v="e31d39"/>
    <n v="5"/>
    <n v="18"/>
    <s v="t"/>
    <s v="d32147"/>
    <d v="1899-12-30T00:10:22"/>
    <n v="10"/>
    <n v="41"/>
    <n v="3.6179965360065812E-2"/>
    <x v="0"/>
    <n v="2511.6666666666665"/>
  </r>
  <r>
    <s v="d5e9a6"/>
    <n v="3"/>
    <n v="18"/>
    <s v="t"/>
    <s v="d32147"/>
    <d v="1899-12-30T00:10:22"/>
    <n v="23"/>
    <n v="56.580000000000005"/>
    <n v="4.9928352196890825E-2"/>
    <x v="0"/>
    <n v="2511.6666666666665"/>
  </r>
  <r>
    <s v="5d267b"/>
    <n v="5"/>
    <n v="18"/>
    <s v="t"/>
    <s v="d32147"/>
    <d v="1899-12-30T00:10:22"/>
    <n v="40"/>
    <n v="164"/>
    <n v="0.14471986144026325"/>
    <x v="1"/>
    <n v="1890"/>
  </r>
  <r>
    <s v="c8d436"/>
    <n v="1"/>
    <n v="18"/>
    <s v="t"/>
    <s v="d32147"/>
    <d v="1899-12-30T00:10:22"/>
    <n v="10"/>
    <n v="8.2000000000000011"/>
    <n v="7.2359930720131641E-3"/>
    <x v="1"/>
    <n v="1890"/>
  </r>
  <r>
    <s v="2a2353"/>
    <n v="1"/>
    <n v="18"/>
    <s v="t"/>
    <s v="d32147"/>
    <d v="1899-12-30T00:10:22"/>
    <n v="57"/>
    <n v="46.74"/>
    <n v="4.1245160510475033E-2"/>
    <x v="1"/>
    <n v="1890"/>
  </r>
  <r>
    <s v="f084eb"/>
    <n v="2"/>
    <n v="18"/>
    <s v="t"/>
    <s v="d32147"/>
    <d v="1899-12-30T00:10:22"/>
    <n v="36"/>
    <n v="59.040000000000006"/>
    <n v="5.209915011849478E-2"/>
    <x v="1"/>
    <n v="1890"/>
  </r>
  <r>
    <s v="5d267b"/>
    <n v="5"/>
    <n v="7"/>
    <s v="t"/>
    <s v="77d5f8"/>
    <d v="1899-12-30T00:46:56"/>
    <n v="40"/>
    <n v="186"/>
    <n v="0.16413350138956687"/>
    <x v="1"/>
    <n v="1890"/>
  </r>
  <r>
    <s v="c8d436"/>
    <n v="1"/>
    <n v="7"/>
    <s v="t"/>
    <s v="77d5f8"/>
    <d v="1899-12-30T00:46:56"/>
    <n v="10"/>
    <n v="9.2999999999999989"/>
    <n v="8.2066750694783416E-3"/>
    <x v="1"/>
    <n v="1890"/>
  </r>
  <r>
    <s v="f084eb"/>
    <n v="1"/>
    <n v="7"/>
    <s v="t"/>
    <s v="77d5f8"/>
    <d v="1899-12-30T00:46:56"/>
    <n v="36"/>
    <n v="33.479999999999997"/>
    <n v="2.9544030250122033E-2"/>
    <x v="1"/>
    <n v="1890"/>
  </r>
  <r>
    <s v="b9a74d"/>
    <n v="4"/>
    <n v="7"/>
    <s v="t"/>
    <s v="77d5f8"/>
    <d v="1899-12-30T00:46:56"/>
    <n v="17"/>
    <n v="63.239999999999995"/>
    <n v="5.5805390472452733E-2"/>
    <x v="1"/>
    <n v="1890"/>
  </r>
  <r>
    <s v="c4a632"/>
    <n v="5"/>
    <n v="12"/>
    <s v="t"/>
    <s v="f562cf"/>
    <d v="1899-12-30T00:34:03"/>
    <n v="13"/>
    <n v="57.2"/>
    <n v="5.0475463868189387E-2"/>
    <x v="0"/>
    <n v="1883.75"/>
  </r>
  <r>
    <s v="e83aa3"/>
    <n v="2"/>
    <n v="12"/>
    <s v="t"/>
    <s v="f562cf"/>
    <d v="1899-12-30T00:34:03"/>
    <n v="32"/>
    <n v="56.32"/>
    <n v="4.9698918270217232E-2"/>
    <x v="0"/>
    <n v="1883.75"/>
  </r>
  <r>
    <s v="e31d39"/>
    <n v="3"/>
    <n v="12"/>
    <s v="t"/>
    <s v="f562cf"/>
    <d v="1899-12-30T00:34:03"/>
    <n v="10"/>
    <n v="26.4"/>
    <n v="2.3296367939164328E-2"/>
    <x v="0"/>
    <n v="1883.75"/>
  </r>
  <r>
    <s v="72f5d4"/>
    <n v="5"/>
    <n v="12"/>
    <s v="t"/>
    <s v="f562cf"/>
    <d v="1899-12-30T00:34:03"/>
    <n v="19"/>
    <n v="83.6"/>
    <n v="7.3771831807353708E-2"/>
    <x v="0"/>
    <n v="1883.75"/>
  </r>
  <r>
    <s v="5d267b"/>
    <n v="3"/>
    <n v="12"/>
    <s v="t"/>
    <s v="f562cf"/>
    <d v="1899-12-30T00:34:03"/>
    <n v="40"/>
    <n v="105.6"/>
    <n v="9.3185471756657312E-2"/>
    <x v="1"/>
    <n v="1890"/>
  </r>
  <r>
    <s v="2a2353"/>
    <n v="4"/>
    <n v="12"/>
    <s v="t"/>
    <s v="f562cf"/>
    <d v="1899-12-30T00:34:03"/>
    <n v="57"/>
    <n v="200.64000000000001"/>
    <n v="0.17705239633764891"/>
    <x v="1"/>
    <n v="1890"/>
  </r>
  <r>
    <s v="b9a74d"/>
    <n v="1"/>
    <n v="12"/>
    <s v="t"/>
    <s v="f562cf"/>
    <d v="1899-12-30T00:34:03"/>
    <n v="17"/>
    <n v="14.96"/>
    <n v="1.3201275165526454E-2"/>
    <x v="1"/>
    <n v="1890"/>
  </r>
  <r>
    <s v="2feb6b"/>
    <n v="5"/>
    <n v="12"/>
    <s v="t"/>
    <s v="f562cf"/>
    <d v="1899-12-30T00:34:03"/>
    <n v="29"/>
    <n v="127.6"/>
    <n v="0.11259911170596093"/>
    <x v="1"/>
    <n v="1890"/>
  </r>
  <r>
    <s v="c4a632"/>
    <n v="5"/>
    <n v="6"/>
    <s v="t"/>
    <s v="e46718"/>
    <d v="1899-12-30T00:56:57"/>
    <n v="13"/>
    <n v="61.099999999999994"/>
    <n v="5.3916972768293193E-2"/>
    <x v="0"/>
    <n v="3767.5"/>
  </r>
  <r>
    <s v="d5e9a6"/>
    <n v="4"/>
    <n v="6"/>
    <s v="t"/>
    <s v="e46718"/>
    <d v="1899-12-30T00:56:57"/>
    <n v="23"/>
    <n v="86.47999999999999"/>
    <n v="7.6313253764353439E-2"/>
    <x v="0"/>
    <n v="3767.5"/>
  </r>
  <r>
    <s v="c8d436"/>
    <n v="1"/>
    <n v="6"/>
    <s v="t"/>
    <s v="e46718"/>
    <d v="1899-12-30T00:56:57"/>
    <n v="10"/>
    <n v="9.3999999999999986"/>
    <n v="8.2949188874297218E-3"/>
    <x v="1"/>
    <n v="2520"/>
  </r>
  <r>
    <s v="f084eb"/>
    <n v="5"/>
    <n v="6"/>
    <s v="t"/>
    <s v="e46718"/>
    <d v="1899-12-30T00:56:57"/>
    <n v="36"/>
    <n v="169.2"/>
    <n v="0.149308539973735"/>
    <x v="1"/>
    <n v="2520"/>
  </r>
  <r>
    <s v="2feb6b"/>
    <n v="1"/>
    <n v="6"/>
    <s v="t"/>
    <s v="e46718"/>
    <d v="1899-12-30T00:56:57"/>
    <n v="29"/>
    <n v="27.259999999999998"/>
    <n v="2.4055264773546196E-2"/>
    <x v="1"/>
    <n v="2520"/>
  </r>
  <r>
    <s v="c4a632"/>
    <n v="2"/>
    <n v="9"/>
    <s v="t"/>
    <s v="a58758"/>
    <d v="1899-12-30T00:49:56"/>
    <n v="13"/>
    <n v="23.66"/>
    <n v="2.0878487327296517E-2"/>
    <x v="0"/>
    <n v="7535"/>
  </r>
  <r>
    <s v="c8d436"/>
    <n v="3"/>
    <n v="9"/>
    <s v="t"/>
    <s v="a58758"/>
    <d v="1899-12-30T00:49:56"/>
    <n v="10"/>
    <n v="27.3"/>
    <n v="2.4090562300726752E-2"/>
    <x v="1"/>
    <n v="2520"/>
  </r>
  <r>
    <s v="2a2353"/>
    <n v="1"/>
    <n v="9"/>
    <s v="t"/>
    <s v="a58758"/>
    <d v="1899-12-30T00:49:56"/>
    <n v="57"/>
    <n v="51.870000000000005"/>
    <n v="4.5772068371380828E-2"/>
    <x v="1"/>
    <n v="2520"/>
  </r>
  <r>
    <s v="f084eb"/>
    <n v="3"/>
    <n v="9"/>
    <s v="t"/>
    <s v="a58758"/>
    <d v="1899-12-30T00:49:56"/>
    <n v="36"/>
    <n v="98.28"/>
    <n v="8.6726024282616304E-2"/>
    <x v="1"/>
    <n v="2520"/>
  </r>
  <r>
    <s v="c4a632"/>
    <n v="3"/>
    <n v="15"/>
    <s v="t"/>
    <n v="834438"/>
    <d v="1899-12-30T00:57:44"/>
    <n v="13"/>
    <n v="33.15"/>
    <n v="2.925282565088248E-2"/>
    <x v="0"/>
    <n v="2511.6666666666665"/>
  </r>
  <r>
    <s v="e31d39"/>
    <n v="3"/>
    <n v="15"/>
    <s v="t"/>
    <n v="834438"/>
    <d v="1899-12-30T00:57:44"/>
    <n v="10"/>
    <n v="25.5"/>
    <n v="2.2502173577601911E-2"/>
    <x v="0"/>
    <n v="2511.6666666666665"/>
  </r>
  <r>
    <s v="9ec847"/>
    <n v="2"/>
    <n v="15"/>
    <s v="t"/>
    <n v="834438"/>
    <d v="1899-12-30T00:57:44"/>
    <n v="54"/>
    <n v="91.8"/>
    <n v="8.1007824879366877E-2"/>
    <x v="0"/>
    <n v="2511.6666666666665"/>
  </r>
  <r>
    <s v="f084eb"/>
    <n v="2"/>
    <n v="15"/>
    <s v="t"/>
    <n v="834438"/>
    <d v="1899-12-30T00:57:44"/>
    <n v="36"/>
    <n v="61.199999999999996"/>
    <n v="5.4005216586244582E-2"/>
    <x v="1"/>
    <n v="2520"/>
  </r>
  <r>
    <s v="b9a74d"/>
    <n v="5"/>
    <n v="15"/>
    <s v="t"/>
    <n v="834438"/>
    <d v="1899-12-30T00:57:44"/>
    <n v="17"/>
    <n v="72.25"/>
    <n v="6.3756158469872079E-2"/>
    <x v="1"/>
    <n v="2520"/>
  </r>
  <r>
    <s v="2feb6b"/>
    <n v="3"/>
    <n v="15"/>
    <s v="t"/>
    <n v="834438"/>
    <d v="1899-12-30T00:57:44"/>
    <n v="29"/>
    <n v="73.95"/>
    <n v="6.5256303375045538E-2"/>
    <x v="1"/>
    <n v="2520"/>
  </r>
  <r>
    <s v="e83aa3"/>
    <n v="4"/>
    <n v="13"/>
    <s v="f"/>
    <s v="2afe99"/>
    <d v="1899-12-30T00:39:33"/>
    <n v="32"/>
    <n v="111.36"/>
    <n v="9.8268315670656817E-2"/>
    <x v="0"/>
    <n v="2511.6666666666665"/>
  </r>
  <r>
    <s v="e31d39"/>
    <n v="1"/>
    <n v="13"/>
    <s v="f"/>
    <s v="2afe99"/>
    <d v="1899-12-30T00:39:33"/>
    <n v="10"/>
    <n v="8.6999999999999993"/>
    <n v="7.6772121617700619E-3"/>
    <x v="0"/>
    <n v="2511.6666666666665"/>
  </r>
  <r>
    <s v="9ec847"/>
    <n v="2"/>
    <n v="13"/>
    <s v="f"/>
    <s v="2afe99"/>
    <d v="1899-12-30T00:39:33"/>
    <n v="54"/>
    <n v="93.96"/>
    <n v="8.2913891347116672E-2"/>
    <x v="0"/>
    <n v="2511.6666666666665"/>
  </r>
  <r>
    <s v="b9a74d"/>
    <n v="1"/>
    <n v="13"/>
    <s v="f"/>
    <s v="2afe99"/>
    <d v="1899-12-30T00:39:33"/>
    <n v="17"/>
    <n v="14.79"/>
    <n v="1.3051260675009106E-2"/>
    <x v="1"/>
    <n v="3780"/>
  </r>
  <r>
    <s v="2feb6b"/>
    <n v="4"/>
    <n v="13"/>
    <s v="f"/>
    <s v="2afe99"/>
    <d v="1899-12-30T00:39:33"/>
    <n v="29"/>
    <n v="100.92"/>
    <n v="8.9055661076532733E-2"/>
    <x v="1"/>
    <n v="3780"/>
  </r>
  <r>
    <s v="e83aa3"/>
    <n v="4"/>
    <n v="17"/>
    <s v="t"/>
    <s v="62813c"/>
    <d v="1899-12-30T00:06:25"/>
    <n v="32"/>
    <n v="106.24"/>
    <n v="9.3750232191546143E-2"/>
    <x v="0"/>
    <n v="1507"/>
  </r>
  <r>
    <s v="e31d39"/>
    <n v="3"/>
    <n v="17"/>
    <s v="t"/>
    <s v="62813c"/>
    <d v="1899-12-30T00:06:25"/>
    <n v="10"/>
    <n v="24.9"/>
    <n v="2.1972710669893626E-2"/>
    <x v="0"/>
    <n v="1507"/>
  </r>
  <r>
    <s v="d5e9a6"/>
    <n v="3"/>
    <n v="17"/>
    <s v="t"/>
    <s v="62813c"/>
    <d v="1899-12-30T00:06:25"/>
    <n v="23"/>
    <n v="57.269999999999996"/>
    <n v="5.0537234540755344E-2"/>
    <x v="0"/>
    <n v="1507"/>
  </r>
  <r>
    <s v="72f5d4"/>
    <n v="2"/>
    <n v="17"/>
    <s v="t"/>
    <s v="62813c"/>
    <d v="1899-12-30T00:06:25"/>
    <n v="19"/>
    <n v="31.54"/>
    <n v="2.7832100181865261E-2"/>
    <x v="0"/>
    <n v="1507"/>
  </r>
  <r>
    <s v="9ec847"/>
    <n v="5"/>
    <n v="17"/>
    <s v="t"/>
    <s v="62813c"/>
    <d v="1899-12-30T00:06:25"/>
    <n v="54"/>
    <n v="224.1"/>
    <n v="0.19775439602904266"/>
    <x v="0"/>
    <n v="1507"/>
  </r>
  <r>
    <s v="5d267b"/>
    <n v="3"/>
    <n v="17"/>
    <s v="t"/>
    <s v="62813c"/>
    <d v="1899-12-30T00:06:25"/>
    <n v="40"/>
    <n v="99.6"/>
    <n v="8.7890842679574505E-2"/>
    <x v="1"/>
    <n v="2520"/>
  </r>
  <r>
    <s v="c8d436"/>
    <n v="2"/>
    <n v="17"/>
    <s v="t"/>
    <s v="62813c"/>
    <d v="1899-12-30T00:06:25"/>
    <n v="10"/>
    <n v="16.599999999999998"/>
    <n v="1.4648473779929085E-2"/>
    <x v="1"/>
    <n v="2520"/>
  </r>
  <r>
    <s v="b9a74d"/>
    <n v="4"/>
    <n v="17"/>
    <s v="t"/>
    <s v="62813c"/>
    <d v="1899-12-30T00:06:25"/>
    <n v="17"/>
    <n v="56.44"/>
    <n v="4.9804810851758891E-2"/>
    <x v="1"/>
    <n v="2520"/>
  </r>
  <r>
    <s v="c4a632"/>
    <n v="3"/>
    <n v="16"/>
    <s v="t"/>
    <s v="5cf210"/>
    <d v="1899-12-30T00:12:32"/>
    <n v="13"/>
    <n v="32.76"/>
    <n v="2.8908674760872097E-2"/>
    <x v="0"/>
    <n v="2511.6666666666665"/>
  </r>
  <r>
    <s v="72f5d4"/>
    <n v="2"/>
    <n v="16"/>
    <s v="t"/>
    <s v="5cf210"/>
    <d v="1899-12-30T00:12:32"/>
    <n v="19"/>
    <n v="31.919999999999998"/>
    <n v="2.8167426690080506E-2"/>
    <x v="0"/>
    <n v="2511.6666666666665"/>
  </r>
  <r>
    <s v="9ec847"/>
    <n v="1"/>
    <n v="16"/>
    <s v="t"/>
    <s v="5cf210"/>
    <d v="1899-12-30T00:12:32"/>
    <n v="54"/>
    <n v="45.36"/>
    <n v="4.0027395822745983E-2"/>
    <x v="0"/>
    <n v="2511.6666666666665"/>
  </r>
  <r>
    <s v="5d267b"/>
    <n v="1"/>
    <n v="16"/>
    <s v="t"/>
    <s v="5cf210"/>
    <d v="1899-12-30T00:12:32"/>
    <n v="40"/>
    <n v="33.6"/>
    <n v="2.9649922831663691E-2"/>
    <x v="1"/>
    <n v="2520"/>
  </r>
  <r>
    <s v="c8d436"/>
    <n v="5"/>
    <n v="16"/>
    <s v="t"/>
    <s v="5cf210"/>
    <d v="1899-12-30T00:12:32"/>
    <n v="10"/>
    <n v="42"/>
    <n v="3.7062403539579611E-2"/>
    <x v="1"/>
    <n v="2520"/>
  </r>
  <r>
    <s v="2feb6b"/>
    <n v="5"/>
    <n v="16"/>
    <s v="t"/>
    <s v="5cf210"/>
    <d v="1899-12-30T00:12:32"/>
    <n v="29"/>
    <n v="121.8"/>
    <n v="0.10748097026478089"/>
    <x v="1"/>
    <n v="2520"/>
  </r>
  <r>
    <s v="c4a632"/>
    <n v="5"/>
    <n v="17"/>
    <s v="t"/>
    <n v="134705"/>
    <d v="1899-12-30T00:23:15"/>
    <n v="13"/>
    <n v="53.949999999999996"/>
    <n v="4.7607539784769531E-2"/>
    <x v="0"/>
    <n v="3767.5"/>
  </r>
  <r>
    <s v="d5e9a6"/>
    <n v="5"/>
    <n v="17"/>
    <s v="t"/>
    <n v="134705"/>
    <d v="1899-12-30T00:23:15"/>
    <n v="23"/>
    <n v="95.449999999999989"/>
    <n v="8.4228724234592225E-2"/>
    <x v="0"/>
    <n v="3767.5"/>
  </r>
  <r>
    <s v="5d267b"/>
    <n v="4"/>
    <n v="17"/>
    <s v="t"/>
    <n v="134705"/>
    <d v="1899-12-30T00:23:15"/>
    <n v="40"/>
    <n v="132.79999999999998"/>
    <n v="0.11718779023943268"/>
    <x v="1"/>
    <n v="1890"/>
  </r>
  <r>
    <s v="c8d436"/>
    <n v="3"/>
    <n v="17"/>
    <s v="t"/>
    <n v="134705"/>
    <d v="1899-12-30T00:23:15"/>
    <n v="10"/>
    <n v="24.9"/>
    <n v="2.1972710669893626E-2"/>
    <x v="1"/>
    <n v="1890"/>
  </r>
  <r>
    <s v="b9a74d"/>
    <n v="2"/>
    <n v="17"/>
    <s v="t"/>
    <n v="134705"/>
    <d v="1899-12-30T00:23:15"/>
    <n v="17"/>
    <n v="28.22"/>
    <n v="2.4902405425879445E-2"/>
    <x v="1"/>
    <n v="1890"/>
  </r>
  <r>
    <s v="2feb6b"/>
    <n v="5"/>
    <n v="17"/>
    <s v="t"/>
    <n v="134705"/>
    <d v="1899-12-30T00:23:15"/>
    <n v="29"/>
    <n v="120.35"/>
    <n v="0.10620143490448587"/>
    <x v="1"/>
    <n v="1890"/>
  </r>
  <r>
    <s v="c4a632"/>
    <n v="5"/>
    <n v="4"/>
    <s v="t"/>
    <s v="09c243"/>
    <d v="1899-12-30T00:28:01"/>
    <n v="13"/>
    <n v="62.4"/>
    <n v="5.5064142401661138E-2"/>
    <x v="0"/>
    <n v="2511.6666666666665"/>
  </r>
  <r>
    <s v="d5e9a6"/>
    <n v="4"/>
    <n v="4"/>
    <s v="t"/>
    <s v="09c243"/>
    <d v="1899-12-30T00:28:01"/>
    <n v="23"/>
    <n v="88.32"/>
    <n v="7.793694001465884E-2"/>
    <x v="0"/>
    <n v="2511.6666666666665"/>
  </r>
  <r>
    <s v="72f5d4"/>
    <n v="1"/>
    <n v="4"/>
    <s v="t"/>
    <s v="09c243"/>
    <d v="1899-12-30T00:28:01"/>
    <n v="19"/>
    <n v="18.239999999999998"/>
    <n v="1.6095672394331715E-2"/>
    <x v="0"/>
    <n v="2511.6666666666665"/>
  </r>
  <r>
    <s v="2a2353"/>
    <n v="3"/>
    <n v="4"/>
    <s v="t"/>
    <s v="09c243"/>
    <d v="1899-12-30T00:28:01"/>
    <n v="57"/>
    <n v="164.16"/>
    <n v="0.14486105154898546"/>
    <x v="1"/>
    <n v="2520"/>
  </r>
  <r>
    <s v="b9a74d"/>
    <n v="1"/>
    <n v="4"/>
    <s v="t"/>
    <s v="09c243"/>
    <d v="1899-12-30T00:28:01"/>
    <n v="17"/>
    <n v="16.32"/>
    <n v="1.4401391089665221E-2"/>
    <x v="1"/>
    <n v="2520"/>
  </r>
  <r>
    <s v="2feb6b"/>
    <n v="5"/>
    <n v="4"/>
    <s v="t"/>
    <s v="09c243"/>
    <d v="1899-12-30T00:28:01"/>
    <n v="29"/>
    <n v="139.19999999999999"/>
    <n v="0.12283539458832099"/>
    <x v="1"/>
    <n v="2520"/>
  </r>
  <r>
    <s v="c4a632"/>
    <n v="5"/>
    <n v="12"/>
    <s v="f"/>
    <s v="1c801b"/>
    <d v="1899-12-30T00:59:48"/>
    <n v="13"/>
    <n v="57.2"/>
    <n v="5.0475463868189387E-2"/>
    <x v="0"/>
    <n v="1883.75"/>
  </r>
  <r>
    <s v="e83aa3"/>
    <n v="5"/>
    <n v="12"/>
    <s v="f"/>
    <s v="1c801b"/>
    <d v="1899-12-30T00:59:48"/>
    <n v="32"/>
    <n v="140.80000000000001"/>
    <n v="0.1242472956755431"/>
    <x v="0"/>
    <n v="1883.75"/>
  </r>
  <r>
    <s v="e31d39"/>
    <n v="3"/>
    <n v="12"/>
    <s v="f"/>
    <s v="1c801b"/>
    <d v="1899-12-30T00:59:48"/>
    <n v="10"/>
    <n v="26.4"/>
    <n v="2.3296367939164328E-2"/>
    <x v="0"/>
    <n v="1883.75"/>
  </r>
  <r>
    <s v="d5e9a6"/>
    <n v="2"/>
    <n v="12"/>
    <s v="f"/>
    <s v="1c801b"/>
    <d v="1899-12-30T00:59:48"/>
    <n v="23"/>
    <n v="40.479999999999997"/>
    <n v="3.5721097506718633E-2"/>
    <x v="0"/>
    <n v="1883.75"/>
  </r>
  <r>
    <s v="5d267b"/>
    <n v="1"/>
    <n v="12"/>
    <s v="f"/>
    <s v="1c801b"/>
    <d v="1899-12-30T00:59:48"/>
    <n v="40"/>
    <n v="35.200000000000003"/>
    <n v="3.1061823918885775E-2"/>
    <x v="1"/>
    <n v="1512"/>
  </r>
  <r>
    <s v="c8d436"/>
    <n v="2"/>
    <n v="12"/>
    <s v="f"/>
    <s v="1c801b"/>
    <d v="1899-12-30T00:59:48"/>
    <n v="10"/>
    <n v="17.600000000000001"/>
    <n v="1.5530911959442888E-2"/>
    <x v="1"/>
    <n v="1512"/>
  </r>
  <r>
    <s v="2a2353"/>
    <n v="5"/>
    <n v="12"/>
    <s v="f"/>
    <s v="1c801b"/>
    <d v="1899-12-30T00:59:48"/>
    <n v="57"/>
    <n v="250.8"/>
    <n v="0.22131549542206114"/>
    <x v="1"/>
    <n v="1512"/>
  </r>
  <r>
    <s v="b9a74d"/>
    <n v="5"/>
    <n v="12"/>
    <s v="f"/>
    <s v="1c801b"/>
    <d v="1899-12-30T00:59:48"/>
    <n v="17"/>
    <n v="74.8"/>
    <n v="6.600637582763226E-2"/>
    <x v="1"/>
    <n v="1512"/>
  </r>
  <r>
    <s v="2feb6b"/>
    <n v="2"/>
    <n v="12"/>
    <s v="f"/>
    <s v="1c801b"/>
    <d v="1899-12-30T00:59:48"/>
    <n v="29"/>
    <n v="51.04"/>
    <n v="4.5039644682384368E-2"/>
    <x v="1"/>
    <n v="1512"/>
  </r>
  <r>
    <s v="9ec847"/>
    <n v="4"/>
    <n v="11"/>
    <s v="f"/>
    <s v="18388d"/>
    <d v="1899-12-30T00:25:17"/>
    <n v="54"/>
    <n v="192.24"/>
    <n v="0.16963991562973299"/>
    <x v="0"/>
    <n v="7535"/>
  </r>
  <r>
    <s v="c8d436"/>
    <n v="5"/>
    <n v="11"/>
    <s v="f"/>
    <s v="18388d"/>
    <d v="1899-12-30T00:25:17"/>
    <n v="10"/>
    <n v="44.5"/>
    <n v="3.9268498988364112E-2"/>
    <x v="1"/>
    <n v="3780"/>
  </r>
  <r>
    <s v="2a2353"/>
    <n v="2"/>
    <n v="11"/>
    <s v="f"/>
    <s v="18388d"/>
    <d v="1899-12-30T00:25:17"/>
    <n v="57"/>
    <n v="101.46000000000001"/>
    <n v="8.9532177693470189E-2"/>
    <x v="1"/>
    <n v="3780"/>
  </r>
  <r>
    <s v="c4a632"/>
    <n v="5"/>
    <n v="23"/>
    <s v="f"/>
    <s v="df6dad"/>
    <d v="1899-12-30T00:30:55"/>
    <n v="13"/>
    <n v="50.050000000000004"/>
    <n v="4.4166030884665711E-2"/>
    <x v="0"/>
    <n v="7535"/>
  </r>
  <r>
    <s v="5d267b"/>
    <n v="2"/>
    <n v="23"/>
    <s v="f"/>
    <s v="df6dad"/>
    <d v="1899-12-30T00:30:55"/>
    <n v="40"/>
    <n v="61.6"/>
    <n v="5.4358191858050103E-2"/>
    <x v="1"/>
    <n v="1512"/>
  </r>
  <r>
    <s v="c8d436"/>
    <n v="1"/>
    <n v="23"/>
    <s v="f"/>
    <s v="df6dad"/>
    <d v="1899-12-30T00:30:55"/>
    <n v="10"/>
    <n v="7.7"/>
    <n v="6.7947739822562629E-3"/>
    <x v="1"/>
    <n v="1512"/>
  </r>
  <r>
    <s v="2a2353"/>
    <n v="3"/>
    <n v="23"/>
    <s v="f"/>
    <s v="df6dad"/>
    <d v="1899-12-30T00:30:55"/>
    <n v="57"/>
    <n v="131.67000000000002"/>
    <n v="0.1161906350965821"/>
    <x v="1"/>
    <n v="1512"/>
  </r>
  <r>
    <s v="b9a74d"/>
    <n v="2"/>
    <n v="23"/>
    <s v="f"/>
    <s v="df6dad"/>
    <d v="1899-12-30T00:30:55"/>
    <n v="17"/>
    <n v="26.18"/>
    <n v="2.3102231539671295E-2"/>
    <x v="1"/>
    <n v="1512"/>
  </r>
  <r>
    <s v="2feb6b"/>
    <n v="1"/>
    <n v="23"/>
    <s v="f"/>
    <s v="df6dad"/>
    <d v="1899-12-30T00:30:55"/>
    <n v="29"/>
    <n v="22.330000000000002"/>
    <n v="1.9704844548543165E-2"/>
    <x v="1"/>
    <n v="1512"/>
  </r>
  <r>
    <s v="e83aa3"/>
    <n v="4"/>
    <n v="0"/>
    <s v="f"/>
    <s v="a5ce33"/>
    <d v="1899-12-30T00:53:15"/>
    <n v="32"/>
    <n v="128"/>
    <n v="0.11295208697776644"/>
    <x v="0"/>
    <n v="2511.6666666666665"/>
  </r>
  <r>
    <s v="e31d39"/>
    <n v="3"/>
    <n v="0"/>
    <s v="f"/>
    <s v="a5ce33"/>
    <d v="1899-12-30T00:53:15"/>
    <n v="10"/>
    <n v="30"/>
    <n v="2.647314538541401E-2"/>
    <x v="0"/>
    <n v="2511.6666666666665"/>
  </r>
  <r>
    <s v="72f5d4"/>
    <n v="2"/>
    <n v="0"/>
    <s v="f"/>
    <s v="a5ce33"/>
    <d v="1899-12-30T00:53:15"/>
    <n v="19"/>
    <n v="38"/>
    <n v="3.3532650821524415E-2"/>
    <x v="0"/>
    <n v="2511.6666666666665"/>
  </r>
  <r>
    <s v="b9a74d"/>
    <n v="1"/>
    <n v="0"/>
    <s v="f"/>
    <s v="a5ce33"/>
    <d v="1899-12-30T00:53:15"/>
    <n v="17"/>
    <n v="17"/>
    <n v="1.5001449051734606E-2"/>
    <x v="1"/>
    <n v="7560"/>
  </r>
  <r>
    <s v="d5e9a6"/>
    <n v="2"/>
    <n v="8"/>
    <s v="t"/>
    <s v="1c48c2"/>
    <d v="1899-12-30T00:53:09"/>
    <n v="23"/>
    <n v="42.32"/>
    <n v="3.7344783757024033E-2"/>
    <x v="0"/>
    <n v="7535"/>
  </r>
  <r>
    <s v="5d267b"/>
    <n v="1"/>
    <n v="8"/>
    <s v="t"/>
    <s v="1c48c2"/>
    <d v="1899-12-30T00:53:09"/>
    <n v="40"/>
    <n v="36.800000000000004"/>
    <n v="3.2473725006107852E-2"/>
    <x v="1"/>
    <n v="2520"/>
  </r>
  <r>
    <s v="c8d436"/>
    <n v="3"/>
    <n v="8"/>
    <s v="t"/>
    <s v="1c48c2"/>
    <d v="1899-12-30T00:53:09"/>
    <n v="10"/>
    <n v="27.6"/>
    <n v="2.4355293754580891E-2"/>
    <x v="1"/>
    <n v="2520"/>
  </r>
  <r>
    <s v="b9a74d"/>
    <n v="5"/>
    <n v="8"/>
    <s v="t"/>
    <s v="1c48c2"/>
    <d v="1899-12-30T00:53:09"/>
    <n v="17"/>
    <n v="78.2"/>
    <n v="6.9006665637979192E-2"/>
    <x v="1"/>
    <n v="2520"/>
  </r>
  <r>
    <s v="c4a632"/>
    <n v="2"/>
    <n v="2"/>
    <s v="t"/>
    <s v="79696b"/>
    <d v="1899-12-30T00:57:31"/>
    <n v="13"/>
    <n v="25.48"/>
    <n v="2.2484524814011631E-2"/>
    <x v="0"/>
    <n v="2511.6666666666665"/>
  </r>
  <r>
    <s v="72f5d4"/>
    <n v="3"/>
    <n v="2"/>
    <s v="t"/>
    <s v="79696b"/>
    <d v="1899-12-30T00:57:31"/>
    <n v="19"/>
    <n v="55.86"/>
    <n v="4.9292996707640889E-2"/>
    <x v="0"/>
    <n v="2511.6666666666665"/>
  </r>
  <r>
    <s v="9ec847"/>
    <n v="2"/>
    <n v="2"/>
    <s v="t"/>
    <s v="79696b"/>
    <d v="1899-12-30T00:57:31"/>
    <n v="54"/>
    <n v="105.84"/>
    <n v="9.3397256919740643E-2"/>
    <x v="0"/>
    <n v="2511.6666666666665"/>
  </r>
  <r>
    <s v="c8d436"/>
    <n v="4"/>
    <n v="2"/>
    <s v="t"/>
    <s v="79696b"/>
    <d v="1899-12-30T00:57:31"/>
    <n v="10"/>
    <n v="39.200000000000003"/>
    <n v="3.4591576636940978E-2"/>
    <x v="1"/>
    <n v="3780"/>
  </r>
  <r>
    <s v="2feb6b"/>
    <n v="5"/>
    <n v="2"/>
    <s v="t"/>
    <s v="79696b"/>
    <d v="1899-12-30T00:57:31"/>
    <n v="29"/>
    <n v="142.1"/>
    <n v="0.12539446530891102"/>
    <x v="1"/>
    <n v="3780"/>
  </r>
  <r>
    <s v="c4a632"/>
    <n v="2"/>
    <n v="21"/>
    <s v="t"/>
    <s v="ac565e"/>
    <d v="1899-12-30T00:01:11"/>
    <n v="13"/>
    <n v="20.54"/>
    <n v="1.8125280207213459E-2"/>
    <x v="0"/>
    <n v="3767.5"/>
  </r>
  <r>
    <s v="e83aa3"/>
    <n v="1"/>
    <n v="21"/>
    <s v="t"/>
    <s v="ac565e"/>
    <d v="1899-12-30T00:01:11"/>
    <n v="32"/>
    <n v="25.28"/>
    <n v="2.2308037178108874E-2"/>
    <x v="0"/>
    <n v="3767.5"/>
  </r>
  <r>
    <s v="5d267b"/>
    <n v="3"/>
    <n v="21"/>
    <s v="t"/>
    <s v="ac565e"/>
    <d v="1899-12-30T00:01:11"/>
    <n v="40"/>
    <n v="94.800000000000011"/>
    <n v="8.3655139417908281E-2"/>
    <x v="1"/>
    <n v="1512"/>
  </r>
  <r>
    <s v="c8d436"/>
    <n v="3"/>
    <n v="21"/>
    <s v="t"/>
    <s v="ac565e"/>
    <d v="1899-12-30T00:01:11"/>
    <n v="10"/>
    <n v="23.700000000000003"/>
    <n v="2.091378485447707E-2"/>
    <x v="1"/>
    <n v="1512"/>
  </r>
  <r>
    <s v="f084eb"/>
    <n v="5"/>
    <n v="21"/>
    <s v="t"/>
    <s v="ac565e"/>
    <d v="1899-12-30T00:01:11"/>
    <n v="36"/>
    <n v="142.20000000000002"/>
    <n v="0.12548270912686244"/>
    <x v="1"/>
    <n v="1512"/>
  </r>
  <r>
    <s v="b9a74d"/>
    <n v="1"/>
    <n v="21"/>
    <s v="t"/>
    <s v="ac565e"/>
    <d v="1899-12-30T00:01:11"/>
    <n v="17"/>
    <n v="13.43"/>
    <n v="1.1851144750870337E-2"/>
    <x v="1"/>
    <n v="1512"/>
  </r>
  <r>
    <s v="2feb6b"/>
    <n v="1"/>
    <n v="21"/>
    <s v="t"/>
    <s v="ac565e"/>
    <d v="1899-12-30T00:01:11"/>
    <n v="29"/>
    <n v="22.91"/>
    <n v="2.0216658692661166E-2"/>
    <x v="1"/>
    <n v="1512"/>
  </r>
  <r>
    <s v="c4a632"/>
    <n v="2"/>
    <n v="8"/>
    <s v="t"/>
    <s v="4c5c87"/>
    <d v="1899-12-30T00:52:55"/>
    <n v="13"/>
    <n v="23.92"/>
    <n v="2.1107921253970107E-2"/>
    <x v="0"/>
    <n v="1883.75"/>
  </r>
  <r>
    <s v="e31d39"/>
    <n v="4"/>
    <n v="8"/>
    <s v="t"/>
    <s v="4c5c87"/>
    <d v="1899-12-30T00:52:55"/>
    <n v="10"/>
    <n v="36.800000000000004"/>
    <n v="3.2473725006107852E-2"/>
    <x v="0"/>
    <n v="1883.75"/>
  </r>
  <r>
    <s v="d5e9a6"/>
    <n v="5"/>
    <n v="8"/>
    <s v="t"/>
    <s v="4c5c87"/>
    <d v="1899-12-30T00:52:55"/>
    <n v="23"/>
    <n v="105.80000000000001"/>
    <n v="9.3361959392560076E-2"/>
    <x v="0"/>
    <n v="1883.75"/>
  </r>
  <r>
    <s v="9ec847"/>
    <n v="2"/>
    <n v="8"/>
    <s v="t"/>
    <s v="4c5c87"/>
    <d v="1899-12-30T00:52:55"/>
    <n v="54"/>
    <n v="99.36"/>
    <n v="8.7679057516491202E-2"/>
    <x v="0"/>
    <n v="1883.75"/>
  </r>
  <r>
    <s v="5d267b"/>
    <n v="4"/>
    <n v="8"/>
    <s v="t"/>
    <s v="4c5c87"/>
    <d v="1899-12-30T00:52:55"/>
    <n v="40"/>
    <n v="147.20000000000002"/>
    <n v="0.12989490002443141"/>
    <x v="1"/>
    <n v="2520"/>
  </r>
  <r>
    <s v="c8d436"/>
    <n v="3"/>
    <n v="8"/>
    <s v="t"/>
    <s v="4c5c87"/>
    <d v="1899-12-30T00:52:55"/>
    <n v="10"/>
    <n v="27.6"/>
    <n v="2.4355293754580891E-2"/>
    <x v="1"/>
    <n v="2520"/>
  </r>
  <r>
    <s v="2a2353"/>
    <n v="1"/>
    <n v="8"/>
    <s v="t"/>
    <s v="4c5c87"/>
    <d v="1899-12-30T00:52:55"/>
    <n v="57"/>
    <n v="52.440000000000005"/>
    <n v="4.6275058133703695E-2"/>
    <x v="1"/>
    <n v="2520"/>
  </r>
  <r>
    <s v="e83aa3"/>
    <n v="3"/>
    <n v="13"/>
    <s v="t"/>
    <s v="bc9ced"/>
    <d v="1899-12-30T00:24:12"/>
    <n v="32"/>
    <n v="83.52"/>
    <n v="7.3701236752992602E-2"/>
    <x v="0"/>
    <n v="2511.6666666666665"/>
  </r>
  <r>
    <s v="e31d39"/>
    <n v="5"/>
    <n v="13"/>
    <s v="t"/>
    <s v="bc9ced"/>
    <d v="1899-12-30T00:24:12"/>
    <n v="10"/>
    <n v="43.5"/>
    <n v="3.8386060808850313E-2"/>
    <x v="0"/>
    <n v="2511.6666666666665"/>
  </r>
  <r>
    <s v="9ec847"/>
    <n v="4"/>
    <n v="13"/>
    <s v="t"/>
    <s v="bc9ced"/>
    <d v="1899-12-30T00:24:12"/>
    <n v="54"/>
    <n v="187.92"/>
    <n v="0.16582778269423334"/>
    <x v="0"/>
    <n v="2511.6666666666665"/>
  </r>
  <r>
    <s v="5d267b"/>
    <n v="4"/>
    <n v="13"/>
    <s v="t"/>
    <s v="bc9ced"/>
    <d v="1899-12-30T00:24:12"/>
    <n v="40"/>
    <n v="139.19999999999999"/>
    <n v="0.12283539458832099"/>
    <x v="1"/>
    <n v="1890"/>
  </r>
  <r>
    <s v="c8d436"/>
    <n v="5"/>
    <n v="13"/>
    <s v="t"/>
    <s v="bc9ced"/>
    <d v="1899-12-30T00:24:12"/>
    <n v="10"/>
    <n v="43.5"/>
    <n v="3.8386060808850313E-2"/>
    <x v="1"/>
    <n v="1890"/>
  </r>
  <r>
    <s v="2a2353"/>
    <n v="1"/>
    <n v="13"/>
    <s v="t"/>
    <s v="bc9ced"/>
    <d v="1899-12-30T00:24:12"/>
    <n v="57"/>
    <n v="49.589999999999996"/>
    <n v="4.3760109322089354E-2"/>
    <x v="1"/>
    <n v="1890"/>
  </r>
  <r>
    <s v="b9a74d"/>
    <n v="3"/>
    <n v="13"/>
    <s v="t"/>
    <s v="bc9ced"/>
    <d v="1899-12-30T00:24:12"/>
    <n v="17"/>
    <n v="44.37"/>
    <n v="3.9153782025027319E-2"/>
    <x v="1"/>
    <n v="1890"/>
  </r>
  <r>
    <s v="d5e9a6"/>
    <n v="4"/>
    <n v="18"/>
    <s v="t"/>
    <s v="7345ff"/>
    <d v="1899-12-30T00:52:23"/>
    <n v="23"/>
    <n v="75.440000000000012"/>
    <n v="6.6571136262521105E-2"/>
    <x v="0"/>
    <n v="3767.5"/>
  </r>
  <r>
    <s v="9ec847"/>
    <n v="5"/>
    <n v="18"/>
    <s v="t"/>
    <s v="7345ff"/>
    <d v="1899-12-30T00:52:23"/>
    <n v="54"/>
    <n v="221.4"/>
    <n v="0.19537181294435541"/>
    <x v="0"/>
    <n v="3767.5"/>
  </r>
  <r>
    <s v="5d267b"/>
    <n v="2"/>
    <n v="18"/>
    <s v="t"/>
    <s v="7345ff"/>
    <d v="1899-12-30T00:52:23"/>
    <n v="40"/>
    <n v="65.600000000000009"/>
    <n v="5.7887944576105313E-2"/>
    <x v="1"/>
    <n v="1890"/>
  </r>
  <r>
    <s v="c8d436"/>
    <n v="4"/>
    <n v="18"/>
    <s v="t"/>
    <s v="7345ff"/>
    <d v="1899-12-30T00:52:23"/>
    <n v="10"/>
    <n v="32.800000000000004"/>
    <n v="2.8943972288052656E-2"/>
    <x v="1"/>
    <n v="1890"/>
  </r>
  <r>
    <s v="2a2353"/>
    <n v="5"/>
    <n v="18"/>
    <s v="t"/>
    <s v="7345ff"/>
    <d v="1899-12-30T00:52:23"/>
    <n v="57"/>
    <n v="233.70000000000002"/>
    <n v="0.20622580255237516"/>
    <x v="1"/>
    <n v="1890"/>
  </r>
  <r>
    <s v="2feb6b"/>
    <n v="3"/>
    <n v="18"/>
    <s v="t"/>
    <s v="7345ff"/>
    <d v="1899-12-30T00:52:23"/>
    <n v="29"/>
    <n v="71.34"/>
    <n v="6.295313972651452E-2"/>
    <x v="1"/>
    <n v="1890"/>
  </r>
  <r>
    <s v="c4a632"/>
    <n v="1"/>
    <n v="11"/>
    <s v="f"/>
    <s v="fcdbe4"/>
    <d v="1899-12-30T00:53:45"/>
    <n v="13"/>
    <n v="11.57"/>
    <n v="1.0209809736974669E-2"/>
    <x v="0"/>
    <n v="1883.75"/>
  </r>
  <r>
    <s v="e83aa3"/>
    <n v="4"/>
    <n v="11"/>
    <s v="f"/>
    <s v="fcdbe4"/>
    <d v="1899-12-30T00:53:45"/>
    <n v="32"/>
    <n v="113.92"/>
    <n v="0.10052735741021214"/>
    <x v="0"/>
    <n v="1883.75"/>
  </r>
  <r>
    <s v="e31d39"/>
    <n v="5"/>
    <n v="11"/>
    <s v="f"/>
    <s v="fcdbe4"/>
    <d v="1899-12-30T00:53:45"/>
    <n v="10"/>
    <n v="44.5"/>
    <n v="3.9268498988364112E-2"/>
    <x v="0"/>
    <n v="1883.75"/>
  </r>
  <r>
    <s v="72f5d4"/>
    <n v="4"/>
    <n v="11"/>
    <s v="f"/>
    <s v="fcdbe4"/>
    <d v="1899-12-30T00:53:45"/>
    <n v="19"/>
    <n v="67.64"/>
    <n v="5.9688118462313457E-2"/>
    <x v="0"/>
    <n v="1883.75"/>
  </r>
  <r>
    <s v="c8d436"/>
    <n v="4"/>
    <n v="11"/>
    <s v="f"/>
    <s v="fcdbe4"/>
    <d v="1899-12-30T00:53:45"/>
    <n v="10"/>
    <n v="35.6"/>
    <n v="3.1414799190691296E-2"/>
    <x v="1"/>
    <n v="2520"/>
  </r>
  <r>
    <s v="2a2353"/>
    <n v="3"/>
    <n v="11"/>
    <s v="f"/>
    <s v="fcdbe4"/>
    <d v="1899-12-30T00:53:45"/>
    <n v="57"/>
    <n v="152.19"/>
    <n v="0.13429826654020527"/>
    <x v="1"/>
    <n v="2520"/>
  </r>
  <r>
    <s v="f084eb"/>
    <n v="2"/>
    <n v="11"/>
    <s v="f"/>
    <s v="fcdbe4"/>
    <d v="1899-12-30T00:53:45"/>
    <n v="36"/>
    <n v="64.08"/>
    <n v="5.6546638543244328E-2"/>
    <x v="1"/>
    <n v="2520"/>
  </r>
  <r>
    <s v="d5e9a6"/>
    <n v="2"/>
    <n v="14"/>
    <s v="f"/>
    <s v="3c250e"/>
    <d v="1899-12-30T00:25:55"/>
    <n v="23"/>
    <n v="39.56"/>
    <n v="3.4909254381565939E-2"/>
    <x v="0"/>
    <n v="2511.6666666666665"/>
  </r>
  <r>
    <s v="72f5d4"/>
    <n v="4"/>
    <n v="14"/>
    <s v="f"/>
    <s v="3c250e"/>
    <d v="1899-12-30T00:25:55"/>
    <n v="19"/>
    <n v="65.36"/>
    <n v="5.7676159413021989E-2"/>
    <x v="0"/>
    <n v="2511.6666666666665"/>
  </r>
  <r>
    <s v="9ec847"/>
    <n v="5"/>
    <n v="14"/>
    <s v="f"/>
    <s v="3c250e"/>
    <d v="1899-12-30T00:25:55"/>
    <n v="54"/>
    <n v="232.2"/>
    <n v="0.20490214528310441"/>
    <x v="0"/>
    <n v="2511.6666666666665"/>
  </r>
  <r>
    <s v="c8d436"/>
    <n v="3"/>
    <n v="14"/>
    <s v="f"/>
    <s v="3c250e"/>
    <d v="1899-12-30T00:25:55"/>
    <n v="10"/>
    <n v="25.8"/>
    <n v="2.276690503145605E-2"/>
    <x v="1"/>
    <n v="1512"/>
  </r>
  <r>
    <s v="2a2353"/>
    <n v="1"/>
    <n v="14"/>
    <s v="f"/>
    <s v="3c250e"/>
    <d v="1899-12-30T00:25:55"/>
    <n v="57"/>
    <n v="49.019999999999996"/>
    <n v="4.3257119559766487E-2"/>
    <x v="1"/>
    <n v="1512"/>
  </r>
  <r>
    <s v="f084eb"/>
    <n v="4"/>
    <n v="14"/>
    <s v="f"/>
    <s v="3c250e"/>
    <d v="1899-12-30T00:25:55"/>
    <n v="36"/>
    <n v="123.84"/>
    <n v="0.10928114415098904"/>
    <x v="1"/>
    <n v="1512"/>
  </r>
  <r>
    <s v="b9a74d"/>
    <n v="1"/>
    <n v="14"/>
    <s v="f"/>
    <s v="3c250e"/>
    <d v="1899-12-30T00:25:55"/>
    <n v="17"/>
    <n v="14.62"/>
    <n v="1.290124618449176E-2"/>
    <x v="1"/>
    <n v="1512"/>
  </r>
  <r>
    <s v="2feb6b"/>
    <n v="4"/>
    <n v="14"/>
    <s v="f"/>
    <s v="3c250e"/>
    <d v="1899-12-30T00:25:55"/>
    <n v="29"/>
    <n v="99.76"/>
    <n v="8.8032032788296716E-2"/>
    <x v="1"/>
    <n v="1512"/>
  </r>
  <r>
    <s v="c4a632"/>
    <n v="4"/>
    <n v="8"/>
    <s v="t"/>
    <s v="c22758"/>
    <d v="1899-12-30T00:01:11"/>
    <n v="13"/>
    <n v="47.84"/>
    <n v="4.2215842507940214E-2"/>
    <x v="0"/>
    <n v="1507"/>
  </r>
  <r>
    <s v="e83aa3"/>
    <n v="2"/>
    <n v="8"/>
    <s v="t"/>
    <s v="c22758"/>
    <d v="1899-12-30T00:01:11"/>
    <n v="32"/>
    <n v="58.88"/>
    <n v="5.1957960009772569E-2"/>
    <x v="0"/>
    <n v="1507"/>
  </r>
  <r>
    <s v="e31d39"/>
    <n v="3"/>
    <n v="8"/>
    <s v="t"/>
    <s v="c22758"/>
    <d v="1899-12-30T00:01:11"/>
    <n v="10"/>
    <n v="27.6"/>
    <n v="2.4355293754580891E-2"/>
    <x v="0"/>
    <n v="1507"/>
  </r>
  <r>
    <s v="72f5d4"/>
    <n v="4"/>
    <n v="8"/>
    <s v="t"/>
    <s v="c22758"/>
    <d v="1899-12-30T00:01:11"/>
    <n v="19"/>
    <n v="69.92"/>
    <n v="6.1700077511604917E-2"/>
    <x v="0"/>
    <n v="1507"/>
  </r>
  <r>
    <s v="9ec847"/>
    <n v="3"/>
    <n v="8"/>
    <s v="t"/>
    <s v="c22758"/>
    <d v="1899-12-30T00:01:11"/>
    <n v="54"/>
    <n v="149.04000000000002"/>
    <n v="0.13151858627473684"/>
    <x v="0"/>
    <n v="1507"/>
  </r>
  <r>
    <s v="5d267b"/>
    <n v="3"/>
    <n v="8"/>
    <s v="t"/>
    <s v="c22758"/>
    <d v="1899-12-30T00:01:11"/>
    <n v="40"/>
    <n v="110.4"/>
    <n v="9.7421175018323564E-2"/>
    <x v="1"/>
    <n v="1890"/>
  </r>
  <r>
    <s v="c8d436"/>
    <n v="4"/>
    <n v="8"/>
    <s v="t"/>
    <s v="c22758"/>
    <d v="1899-12-30T00:01:11"/>
    <n v="10"/>
    <n v="36.800000000000004"/>
    <n v="3.2473725006107852E-2"/>
    <x v="1"/>
    <n v="1890"/>
  </r>
  <r>
    <s v="f084eb"/>
    <n v="3"/>
    <n v="8"/>
    <s v="t"/>
    <s v="c22758"/>
    <d v="1899-12-30T00:01:11"/>
    <n v="36"/>
    <n v="99.36"/>
    <n v="8.7679057516491202E-2"/>
    <x v="1"/>
    <n v="1890"/>
  </r>
  <r>
    <s v="b9a74d"/>
    <n v="3"/>
    <n v="8"/>
    <s v="t"/>
    <s v="c22758"/>
    <d v="1899-12-30T00:01:11"/>
    <n v="17"/>
    <n v="46.92"/>
    <n v="4.1403999382787514E-2"/>
    <x v="1"/>
    <n v="1890"/>
  </r>
  <r>
    <s v="d5e9a6"/>
    <n v="5"/>
    <n v="14"/>
    <s v="f"/>
    <s v="fa2fa7"/>
    <d v="1899-12-30T00:17:52"/>
    <n v="23"/>
    <n v="98.899999999999991"/>
    <n v="8.7273135953914852E-2"/>
    <x v="0"/>
    <n v="2511.6666666666665"/>
  </r>
  <r>
    <s v="72f5d4"/>
    <n v="5"/>
    <n v="14"/>
    <s v="f"/>
    <s v="fa2fa7"/>
    <d v="1899-12-30T00:17:52"/>
    <n v="19"/>
    <n v="81.7"/>
    <n v="7.2095199266277485E-2"/>
    <x v="0"/>
    <n v="2511.6666666666665"/>
  </r>
  <r>
    <s v="9ec847"/>
    <n v="4"/>
    <n v="14"/>
    <s v="f"/>
    <s v="fa2fa7"/>
    <d v="1899-12-30T00:17:52"/>
    <n v="54"/>
    <n v="185.76"/>
    <n v="0.16392171622648355"/>
    <x v="0"/>
    <n v="2511.6666666666665"/>
  </r>
  <r>
    <s v="5d267b"/>
    <n v="1"/>
    <n v="14"/>
    <s v="f"/>
    <s v="fa2fa7"/>
    <d v="1899-12-30T00:17:52"/>
    <n v="40"/>
    <n v="34.4"/>
    <n v="3.035587337527473E-2"/>
    <x v="1"/>
    <n v="1512"/>
  </r>
  <r>
    <s v="c8d436"/>
    <n v="2"/>
    <n v="14"/>
    <s v="f"/>
    <s v="fa2fa7"/>
    <d v="1899-12-30T00:17:52"/>
    <n v="10"/>
    <n v="17.2"/>
    <n v="1.5177936687637365E-2"/>
    <x v="1"/>
    <n v="1512"/>
  </r>
  <r>
    <s v="2a2353"/>
    <n v="4"/>
    <n v="14"/>
    <s v="f"/>
    <s v="fa2fa7"/>
    <d v="1899-12-30T00:17:52"/>
    <n v="57"/>
    <n v="196.07999999999998"/>
    <n v="0.17302847823906595"/>
    <x v="1"/>
    <n v="1512"/>
  </r>
  <r>
    <s v="f084eb"/>
    <n v="2"/>
    <n v="14"/>
    <s v="f"/>
    <s v="fa2fa7"/>
    <d v="1899-12-30T00:17:52"/>
    <n v="36"/>
    <n v="61.92"/>
    <n v="5.4640572075494519E-2"/>
    <x v="1"/>
    <n v="1512"/>
  </r>
  <r>
    <s v="b9a74d"/>
    <n v="5"/>
    <n v="14"/>
    <s v="f"/>
    <s v="fa2fa7"/>
    <d v="1899-12-30T00:17:52"/>
    <n v="17"/>
    <n v="73.099999999999994"/>
    <n v="6.4506230922458802E-2"/>
    <x v="1"/>
    <n v="1512"/>
  </r>
  <r>
    <s v="c4a632"/>
    <n v="4"/>
    <n v="11"/>
    <s v="f"/>
    <s v="4447c7"/>
    <d v="1899-12-30T00:24:57"/>
    <n v="13"/>
    <n v="46.28"/>
    <n v="4.0839238947898676E-2"/>
    <x v="0"/>
    <n v="1883.75"/>
  </r>
  <r>
    <s v="d5e9a6"/>
    <n v="2"/>
    <n v="11"/>
    <s v="f"/>
    <s v="4447c7"/>
    <d v="1899-12-30T00:24:57"/>
    <n v="23"/>
    <n v="40.94"/>
    <n v="3.612701906929499E-2"/>
    <x v="0"/>
    <n v="1883.75"/>
  </r>
  <r>
    <s v="72f5d4"/>
    <n v="1"/>
    <n v="11"/>
    <s v="f"/>
    <s v="4447c7"/>
    <d v="1899-12-30T00:24:57"/>
    <n v="19"/>
    <n v="16.91"/>
    <n v="1.4922029615578364E-2"/>
    <x v="0"/>
    <n v="1883.75"/>
  </r>
  <r>
    <s v="9ec847"/>
    <n v="3"/>
    <n v="11"/>
    <s v="f"/>
    <s v="4447c7"/>
    <d v="1899-12-30T00:24:57"/>
    <n v="54"/>
    <n v="144.18"/>
    <n v="0.12722993672229974"/>
    <x v="0"/>
    <n v="1883.75"/>
  </r>
  <r>
    <s v="f084eb"/>
    <n v="2"/>
    <n v="11"/>
    <s v="f"/>
    <s v="4447c7"/>
    <d v="1899-12-30T00:24:57"/>
    <n v="36"/>
    <n v="64.08"/>
    <n v="5.6546638543244328E-2"/>
    <x v="1"/>
    <n v="2520"/>
  </r>
  <r>
    <s v="b9a74d"/>
    <n v="4"/>
    <n v="11"/>
    <s v="f"/>
    <s v="4447c7"/>
    <d v="1899-12-30T00:24:57"/>
    <n v="17"/>
    <n v="60.52"/>
    <n v="5.3405158624175199E-2"/>
    <x v="1"/>
    <n v="2520"/>
  </r>
  <r>
    <s v="2feb6b"/>
    <n v="1"/>
    <n v="11"/>
    <s v="f"/>
    <s v="4447c7"/>
    <d v="1899-12-30T00:24:57"/>
    <n v="29"/>
    <n v="25.81"/>
    <n v="2.2775729413251185E-2"/>
    <x v="1"/>
    <n v="2520"/>
  </r>
  <r>
    <s v="c4a632"/>
    <n v="2"/>
    <n v="20"/>
    <s v="t"/>
    <s v="e2543a"/>
    <d v="1899-12-30T00:39:00"/>
    <n v="13"/>
    <n v="20.8"/>
    <n v="1.8354714133887048E-2"/>
    <x v="0"/>
    <n v="1883.75"/>
  </r>
  <r>
    <s v="e83aa3"/>
    <n v="1"/>
    <n v="20"/>
    <s v="t"/>
    <s v="e2543a"/>
    <d v="1899-12-30T00:39:00"/>
    <n v="32"/>
    <n v="25.6"/>
    <n v="2.259041739555329E-2"/>
    <x v="0"/>
    <n v="1883.75"/>
  </r>
  <r>
    <s v="d5e9a6"/>
    <n v="4"/>
    <n v="20"/>
    <s v="t"/>
    <s v="e2543a"/>
    <d v="1899-12-30T00:39:00"/>
    <n v="23"/>
    <n v="73.600000000000009"/>
    <n v="6.4947450012215704E-2"/>
    <x v="0"/>
    <n v="1883.75"/>
  </r>
  <r>
    <s v="9ec847"/>
    <n v="3"/>
    <n v="20"/>
    <s v="t"/>
    <s v="e2543a"/>
    <d v="1899-12-30T00:39:00"/>
    <n v="54"/>
    <n v="129.6"/>
    <n v="0.11436398806498853"/>
    <x v="0"/>
    <n v="1883.75"/>
  </r>
  <r>
    <s v="5d267b"/>
    <n v="3"/>
    <n v="20"/>
    <s v="t"/>
    <s v="e2543a"/>
    <d v="1899-12-30T00:39:00"/>
    <n v="40"/>
    <n v="96"/>
    <n v="8.4714065233324837E-2"/>
    <x v="1"/>
    <n v="2520"/>
  </r>
  <r>
    <s v="c8d436"/>
    <n v="3"/>
    <n v="20"/>
    <s v="t"/>
    <s v="e2543a"/>
    <d v="1899-12-30T00:39:00"/>
    <n v="10"/>
    <n v="24"/>
    <n v="2.1178516308331209E-2"/>
    <x v="1"/>
    <n v="2520"/>
  </r>
  <r>
    <s v="b9a74d"/>
    <n v="1"/>
    <n v="20"/>
    <s v="t"/>
    <s v="e2543a"/>
    <d v="1899-12-30T00:39:00"/>
    <n v="17"/>
    <n v="13.600000000000001"/>
    <n v="1.2001159241387685E-2"/>
    <x v="1"/>
    <n v="2520"/>
  </r>
  <r>
    <s v="9ec847"/>
    <n v="4"/>
    <n v="24"/>
    <s v="f"/>
    <n v="996529"/>
    <d v="1899-12-30T00:05:26"/>
    <n v="54"/>
    <n v="164.16"/>
    <n v="0.14486105154898546"/>
    <x v="0"/>
    <n v="7535"/>
  </r>
  <r>
    <s v="5d267b"/>
    <n v="1"/>
    <n v="24"/>
    <s v="f"/>
    <n v="996529"/>
    <d v="1899-12-30T00:05:26"/>
    <n v="40"/>
    <n v="30.4"/>
    <n v="2.6826120657219531E-2"/>
    <x v="1"/>
    <n v="3780"/>
  </r>
  <r>
    <s v="b9a74d"/>
    <n v="1"/>
    <n v="24"/>
    <s v="f"/>
    <n v="996529"/>
    <d v="1899-12-30T00:05:26"/>
    <n v="17"/>
    <n v="12.92"/>
    <n v="1.1401101279318301E-2"/>
    <x v="1"/>
    <n v="3780"/>
  </r>
  <r>
    <s v="c4a632"/>
    <n v="5"/>
    <n v="18"/>
    <s v="t"/>
    <s v="02500b"/>
    <d v="1899-12-30T00:40:46"/>
    <n v="13"/>
    <n v="53.300000000000004"/>
    <n v="4.7033954968085559E-2"/>
    <x v="0"/>
    <n v="1883.75"/>
  </r>
  <r>
    <s v="e83aa3"/>
    <n v="5"/>
    <n v="18"/>
    <s v="t"/>
    <s v="02500b"/>
    <d v="1899-12-30T00:40:46"/>
    <n v="32"/>
    <n v="131.20000000000002"/>
    <n v="0.11577588915221063"/>
    <x v="0"/>
    <n v="1883.75"/>
  </r>
  <r>
    <s v="e31d39"/>
    <n v="2"/>
    <n v="18"/>
    <s v="t"/>
    <s v="02500b"/>
    <d v="1899-12-30T00:40:46"/>
    <n v="10"/>
    <n v="16.400000000000002"/>
    <n v="1.4471986144026328E-2"/>
    <x v="0"/>
    <n v="1883.75"/>
  </r>
  <r>
    <s v="72f5d4"/>
    <n v="1"/>
    <n v="18"/>
    <s v="t"/>
    <s v="02500b"/>
    <d v="1899-12-30T00:40:46"/>
    <n v="19"/>
    <n v="15.580000000000002"/>
    <n v="1.3748386836825012E-2"/>
    <x v="0"/>
    <n v="1883.75"/>
  </r>
  <r>
    <s v="c8d436"/>
    <n v="1"/>
    <n v="18"/>
    <s v="t"/>
    <s v="02500b"/>
    <d v="1899-12-30T00:40:46"/>
    <n v="10"/>
    <n v="8.2000000000000011"/>
    <n v="7.2359930720131641E-3"/>
    <x v="1"/>
    <n v="3780"/>
  </r>
  <r>
    <s v="f084eb"/>
    <n v="2"/>
    <n v="18"/>
    <s v="t"/>
    <s v="02500b"/>
    <d v="1899-12-30T00:40:46"/>
    <n v="36"/>
    <n v="59.040000000000006"/>
    <n v="5.209915011849478E-2"/>
    <x v="1"/>
    <n v="3780"/>
  </r>
  <r>
    <s v="c4a632"/>
    <n v="1"/>
    <n v="19"/>
    <s v="t"/>
    <s v="95c579"/>
    <d v="1899-12-30T00:39:46"/>
    <n v="13"/>
    <n v="10.530000000000001"/>
    <n v="9.292074030280319E-3"/>
    <x v="0"/>
    <n v="3767.5"/>
  </r>
  <r>
    <s v="9ec847"/>
    <n v="5"/>
    <n v="19"/>
    <s v="t"/>
    <s v="95c579"/>
    <d v="1899-12-30T00:39:46"/>
    <n v="54"/>
    <n v="218.70000000000002"/>
    <n v="0.19298922985966815"/>
    <x v="0"/>
    <n v="3767.5"/>
  </r>
  <r>
    <s v="5d267b"/>
    <n v="1"/>
    <n v="19"/>
    <s v="t"/>
    <s v="95c579"/>
    <d v="1899-12-30T00:39:46"/>
    <n v="40"/>
    <n v="32.400000000000006"/>
    <n v="2.8590997016247136E-2"/>
    <x v="1"/>
    <n v="1512"/>
  </r>
  <r>
    <s v="c8d436"/>
    <n v="1"/>
    <n v="19"/>
    <s v="t"/>
    <s v="95c579"/>
    <d v="1899-12-30T00:39:46"/>
    <n v="10"/>
    <n v="8.1000000000000014"/>
    <n v="7.1477492540617839E-3"/>
    <x v="1"/>
    <n v="1512"/>
  </r>
  <r>
    <s v="2a2353"/>
    <n v="1"/>
    <n v="19"/>
    <s v="t"/>
    <s v="95c579"/>
    <d v="1899-12-30T00:39:46"/>
    <n v="57"/>
    <n v="46.17"/>
    <n v="4.0742170748152166E-2"/>
    <x v="1"/>
    <n v="1512"/>
  </r>
  <r>
    <s v="b9a74d"/>
    <n v="5"/>
    <n v="19"/>
    <s v="t"/>
    <s v="95c579"/>
    <d v="1899-12-30T00:39:46"/>
    <n v="17"/>
    <n v="68.850000000000009"/>
    <n v="6.0755868659525161E-2"/>
    <x v="1"/>
    <n v="1512"/>
  </r>
  <r>
    <s v="2feb6b"/>
    <n v="4"/>
    <n v="19"/>
    <s v="t"/>
    <s v="95c579"/>
    <d v="1899-12-30T00:39:46"/>
    <n v="29"/>
    <n v="93.960000000000008"/>
    <n v="8.2913891347116686E-2"/>
    <x v="1"/>
    <n v="1512"/>
  </r>
  <r>
    <s v="c4a632"/>
    <n v="3"/>
    <n v="0"/>
    <s v="f"/>
    <s v="5f80a2"/>
    <d v="1899-12-30T00:38:58"/>
    <n v="13"/>
    <n v="39"/>
    <n v="3.4415089001038214E-2"/>
    <x v="0"/>
    <n v="2511.6666666666665"/>
  </r>
  <r>
    <s v="e31d39"/>
    <n v="3"/>
    <n v="0"/>
    <s v="f"/>
    <s v="5f80a2"/>
    <d v="1899-12-30T00:38:58"/>
    <n v="10"/>
    <n v="30"/>
    <n v="2.647314538541401E-2"/>
    <x v="0"/>
    <n v="2511.6666666666665"/>
  </r>
  <r>
    <s v="d5e9a6"/>
    <n v="3"/>
    <n v="0"/>
    <s v="f"/>
    <s v="5f80a2"/>
    <d v="1899-12-30T00:38:58"/>
    <n v="23"/>
    <n v="69"/>
    <n v="6.0888234386452224E-2"/>
    <x v="0"/>
    <n v="2511.6666666666665"/>
  </r>
  <r>
    <s v="5d267b"/>
    <n v="3"/>
    <n v="0"/>
    <s v="f"/>
    <s v="5f80a2"/>
    <d v="1899-12-30T00:38:58"/>
    <n v="40"/>
    <n v="120"/>
    <n v="0.10589258154165604"/>
    <x v="1"/>
    <n v="3780"/>
  </r>
  <r>
    <s v="2feb6b"/>
    <n v="5"/>
    <n v="0"/>
    <s v="f"/>
    <s v="5f80a2"/>
    <d v="1899-12-30T00:38:58"/>
    <n v="29"/>
    <n v="145"/>
    <n v="0.12795353602950105"/>
    <x v="1"/>
    <n v="3780"/>
  </r>
  <r>
    <s v="c4a632"/>
    <n v="5"/>
    <n v="3"/>
    <s v="t"/>
    <s v="e4db8b"/>
    <d v="1899-12-30T00:30:26"/>
    <n v="13"/>
    <n v="63.05"/>
    <n v="5.5637727218345111E-2"/>
    <x v="0"/>
    <n v="1883.75"/>
  </r>
  <r>
    <s v="e31d39"/>
    <n v="2"/>
    <n v="3"/>
    <s v="t"/>
    <s v="e4db8b"/>
    <d v="1899-12-30T00:30:26"/>
    <n v="10"/>
    <n v="19.399999999999999"/>
    <n v="1.7119300682567725E-2"/>
    <x v="0"/>
    <n v="1883.75"/>
  </r>
  <r>
    <s v="72f5d4"/>
    <n v="1"/>
    <n v="3"/>
    <s v="t"/>
    <s v="e4db8b"/>
    <d v="1899-12-30T00:30:26"/>
    <n v="19"/>
    <n v="18.43"/>
    <n v="1.6263335648439341E-2"/>
    <x v="0"/>
    <n v="1883.75"/>
  </r>
  <r>
    <s v="9ec847"/>
    <n v="4"/>
    <n v="3"/>
    <s v="t"/>
    <s v="e4db8b"/>
    <d v="1899-12-30T00:30:26"/>
    <n v="54"/>
    <n v="209.51999999999998"/>
    <n v="0.18488844737173143"/>
    <x v="0"/>
    <n v="1883.75"/>
  </r>
  <r>
    <s v="5d267b"/>
    <n v="3"/>
    <n v="3"/>
    <s v="t"/>
    <s v="e4db8b"/>
    <d v="1899-12-30T00:30:26"/>
    <n v="40"/>
    <n v="116.39999999999999"/>
    <n v="0.10271580409540636"/>
    <x v="1"/>
    <n v="1512"/>
  </r>
  <r>
    <s v="c8d436"/>
    <n v="1"/>
    <n v="3"/>
    <s v="t"/>
    <s v="e4db8b"/>
    <d v="1899-12-30T00:30:26"/>
    <n v="10"/>
    <n v="9.6999999999999993"/>
    <n v="8.5596503412838625E-3"/>
    <x v="1"/>
    <n v="1512"/>
  </r>
  <r>
    <s v="2a2353"/>
    <n v="3"/>
    <n v="3"/>
    <s v="t"/>
    <s v="e4db8b"/>
    <d v="1899-12-30T00:30:26"/>
    <n v="57"/>
    <n v="165.87"/>
    <n v="0.14637002083595407"/>
    <x v="1"/>
    <n v="1512"/>
  </r>
  <r>
    <s v="b9a74d"/>
    <n v="2"/>
    <n v="3"/>
    <s v="t"/>
    <s v="e4db8b"/>
    <d v="1899-12-30T00:30:26"/>
    <n v="17"/>
    <n v="32.979999999999997"/>
    <n v="2.910281116036513E-2"/>
    <x v="1"/>
    <n v="1512"/>
  </r>
  <r>
    <s v="2feb6b"/>
    <n v="2"/>
    <n v="3"/>
    <s v="t"/>
    <s v="e4db8b"/>
    <d v="1899-12-30T00:30:26"/>
    <n v="29"/>
    <n v="56.26"/>
    <n v="4.964597197944641E-2"/>
    <x v="1"/>
    <n v="1512"/>
  </r>
  <r>
    <s v="c4a632"/>
    <n v="5"/>
    <n v="13"/>
    <s v="t"/>
    <s v="7af653"/>
    <d v="1899-12-30T00:23:57"/>
    <n v="13"/>
    <n v="56.55"/>
    <n v="4.9901879051505407E-2"/>
    <x v="0"/>
    <n v="3767.5"/>
  </r>
  <r>
    <s v="e83aa3"/>
    <n v="5"/>
    <n v="13"/>
    <s v="t"/>
    <s v="7af653"/>
    <d v="1899-12-30T00:23:57"/>
    <n v="32"/>
    <n v="139.19999999999999"/>
    <n v="0.12283539458832099"/>
    <x v="0"/>
    <n v="3767.5"/>
  </r>
  <r>
    <s v="c8d436"/>
    <n v="3"/>
    <n v="13"/>
    <s v="t"/>
    <s v="7af653"/>
    <d v="1899-12-30T00:23:57"/>
    <n v="10"/>
    <n v="26.1"/>
    <n v="2.3031636485310189E-2"/>
    <x v="1"/>
    <n v="7560"/>
  </r>
  <r>
    <s v="e31d39"/>
    <n v="1"/>
    <n v="13"/>
    <s v="f"/>
    <s v="599e7c"/>
    <d v="1899-12-30T00:32:08"/>
    <n v="10"/>
    <n v="8.6999999999999993"/>
    <n v="7.6772121617700619E-3"/>
    <x v="0"/>
    <n v="3767.5"/>
  </r>
  <r>
    <s v="9ec847"/>
    <n v="5"/>
    <n v="13"/>
    <s v="f"/>
    <s v="599e7c"/>
    <d v="1899-12-30T00:32:08"/>
    <n v="54"/>
    <n v="234.9"/>
    <n v="0.20728472836779172"/>
    <x v="0"/>
    <n v="3767.5"/>
  </r>
  <r>
    <s v="5d267b"/>
    <n v="3"/>
    <n v="13"/>
    <s v="f"/>
    <s v="599e7c"/>
    <d v="1899-12-30T00:32:08"/>
    <n v="40"/>
    <n v="104.4"/>
    <n v="9.2126545941240756E-2"/>
    <x v="1"/>
    <n v="1890"/>
  </r>
  <r>
    <s v="c8d436"/>
    <n v="3"/>
    <n v="13"/>
    <s v="f"/>
    <s v="599e7c"/>
    <d v="1899-12-30T00:32:08"/>
    <n v="10"/>
    <n v="26.1"/>
    <n v="2.3031636485310189E-2"/>
    <x v="1"/>
    <n v="1890"/>
  </r>
  <r>
    <s v="f084eb"/>
    <n v="1"/>
    <n v="13"/>
    <s v="f"/>
    <s v="599e7c"/>
    <d v="1899-12-30T00:32:08"/>
    <n v="36"/>
    <n v="31.32"/>
    <n v="2.7637963782372228E-2"/>
    <x v="1"/>
    <n v="1890"/>
  </r>
  <r>
    <s v="b9a74d"/>
    <n v="5"/>
    <n v="13"/>
    <s v="f"/>
    <s v="599e7c"/>
    <d v="1899-12-30T00:32:08"/>
    <n v="17"/>
    <n v="73.95"/>
    <n v="6.5256303375045538E-2"/>
    <x v="1"/>
    <n v="1890"/>
  </r>
  <r>
    <s v="c4a632"/>
    <n v="2"/>
    <n v="8"/>
    <s v="t"/>
    <s v="df7c67"/>
    <d v="1899-12-30T00:39:47"/>
    <n v="13"/>
    <n v="23.92"/>
    <n v="2.1107921253970107E-2"/>
    <x v="0"/>
    <n v="2511.6666666666665"/>
  </r>
  <r>
    <s v="e83aa3"/>
    <n v="4"/>
    <n v="8"/>
    <s v="t"/>
    <s v="df7c67"/>
    <d v="1899-12-30T00:39:47"/>
    <n v="32"/>
    <n v="117.76"/>
    <n v="0.10391592001954514"/>
    <x v="0"/>
    <n v="2511.6666666666665"/>
  </r>
  <r>
    <s v="72f5d4"/>
    <n v="3"/>
    <n v="8"/>
    <s v="t"/>
    <s v="df7c67"/>
    <d v="1899-12-30T00:39:47"/>
    <n v="19"/>
    <n v="52.440000000000005"/>
    <n v="4.6275058133703695E-2"/>
    <x v="0"/>
    <n v="2511.6666666666665"/>
  </r>
  <r>
    <s v="5d267b"/>
    <n v="5"/>
    <n v="8"/>
    <s v="t"/>
    <s v="df7c67"/>
    <d v="1899-12-30T00:39:47"/>
    <n v="40"/>
    <n v="184"/>
    <n v="0.16236862503053925"/>
    <x v="1"/>
    <n v="2520"/>
  </r>
  <r>
    <s v="b9a74d"/>
    <n v="1"/>
    <n v="8"/>
    <s v="t"/>
    <s v="df7c67"/>
    <d v="1899-12-30T00:39:47"/>
    <n v="17"/>
    <n v="15.64"/>
    <n v="1.3801333127595839E-2"/>
    <x v="1"/>
    <n v="2520"/>
  </r>
  <r>
    <s v="2feb6b"/>
    <n v="4"/>
    <n v="8"/>
    <s v="t"/>
    <s v="df7c67"/>
    <d v="1899-12-30T00:39:47"/>
    <n v="29"/>
    <n v="106.72"/>
    <n v="9.4173802517712776E-2"/>
    <x v="1"/>
    <n v="2520"/>
  </r>
  <r>
    <s v="e83aa3"/>
    <n v="5"/>
    <n v="6"/>
    <s v="f"/>
    <s v="c64e2c"/>
    <d v="1899-12-30T00:53:43"/>
    <n v="32"/>
    <n v="150.39999999999998"/>
    <n v="0.13271870219887555"/>
    <x v="0"/>
    <n v="1507"/>
  </r>
  <r>
    <s v="e31d39"/>
    <n v="2"/>
    <n v="6"/>
    <s v="f"/>
    <s v="c64e2c"/>
    <d v="1899-12-30T00:53:43"/>
    <n v="10"/>
    <n v="18.799999999999997"/>
    <n v="1.6589837774859444E-2"/>
    <x v="0"/>
    <n v="1507"/>
  </r>
  <r>
    <s v="d5e9a6"/>
    <n v="4"/>
    <n v="6"/>
    <s v="f"/>
    <s v="c64e2c"/>
    <d v="1899-12-30T00:53:43"/>
    <n v="23"/>
    <n v="86.47999999999999"/>
    <n v="7.6313253764353439E-2"/>
    <x v="0"/>
    <n v="1507"/>
  </r>
  <r>
    <s v="72f5d4"/>
    <n v="5"/>
    <n v="6"/>
    <s v="f"/>
    <s v="c64e2c"/>
    <d v="1899-12-30T00:53:43"/>
    <n v="19"/>
    <n v="89.3"/>
    <n v="7.8801729430582362E-2"/>
    <x v="0"/>
    <n v="1507"/>
  </r>
  <r>
    <s v="9ec847"/>
    <n v="5"/>
    <n v="6"/>
    <s v="f"/>
    <s v="c64e2c"/>
    <d v="1899-12-30T00:53:43"/>
    <n v="54"/>
    <n v="253.79999999999998"/>
    <n v="0.22396280996060253"/>
    <x v="0"/>
    <n v="1507"/>
  </r>
  <r>
    <s v="5d267b"/>
    <n v="2"/>
    <n v="6"/>
    <s v="f"/>
    <s v="c64e2c"/>
    <d v="1899-12-30T00:53:43"/>
    <n v="40"/>
    <n v="75.199999999999989"/>
    <n v="6.6359351099437774E-2"/>
    <x v="1"/>
    <n v="1890"/>
  </r>
  <r>
    <s v="c8d436"/>
    <n v="3"/>
    <n v="6"/>
    <s v="f"/>
    <s v="c64e2c"/>
    <d v="1899-12-30T00:53:43"/>
    <n v="10"/>
    <n v="28.2"/>
    <n v="2.4884756662289169E-2"/>
    <x v="1"/>
    <n v="1890"/>
  </r>
  <r>
    <s v="2a2353"/>
    <n v="4"/>
    <n v="6"/>
    <s v="f"/>
    <s v="c64e2c"/>
    <d v="1899-12-30T00:53:43"/>
    <n v="57"/>
    <n v="214.32"/>
    <n v="0.18912415063339769"/>
    <x v="1"/>
    <n v="1890"/>
  </r>
  <r>
    <s v="b9a74d"/>
    <n v="2"/>
    <n v="6"/>
    <s v="f"/>
    <s v="c64e2c"/>
    <d v="1899-12-30T00:53:43"/>
    <n v="17"/>
    <n v="31.959999999999997"/>
    <n v="2.8202724217261058E-2"/>
    <x v="1"/>
    <n v="1890"/>
  </r>
  <r>
    <s v="e83aa3"/>
    <n v="3"/>
    <n v="17"/>
    <s v="f"/>
    <s v="84c992"/>
    <d v="1899-12-30T00:25:55"/>
    <n v="32"/>
    <n v="79.679999999999993"/>
    <n v="7.0312674143659618E-2"/>
    <x v="0"/>
    <n v="7535"/>
  </r>
  <r>
    <s v="5d267b"/>
    <n v="5"/>
    <n v="17"/>
    <s v="f"/>
    <s v="84c992"/>
    <d v="1899-12-30T00:25:55"/>
    <n v="40"/>
    <n v="166"/>
    <n v="0.14648473779929086"/>
    <x v="1"/>
    <n v="2520"/>
  </r>
  <r>
    <s v="2a2353"/>
    <n v="4"/>
    <n v="17"/>
    <s v="f"/>
    <s v="84c992"/>
    <d v="1899-12-30T00:25:55"/>
    <n v="57"/>
    <n v="189.23999999999998"/>
    <n v="0.16699260109119154"/>
    <x v="1"/>
    <n v="2520"/>
  </r>
  <r>
    <s v="f084eb"/>
    <n v="5"/>
    <n v="17"/>
    <s v="f"/>
    <s v="84c992"/>
    <d v="1899-12-30T00:25:55"/>
    <n v="36"/>
    <n v="149.4"/>
    <n v="0.13183626401936177"/>
    <x v="1"/>
    <n v="2520"/>
  </r>
  <r>
    <s v="e83aa3"/>
    <n v="4"/>
    <n v="15"/>
    <s v="f"/>
    <s v="be5062"/>
    <d v="1899-12-30T00:10:43"/>
    <n v="32"/>
    <n v="108.8"/>
    <n v="9.6009273931101466E-2"/>
    <x v="0"/>
    <n v="3767.5"/>
  </r>
  <r>
    <s v="e31d39"/>
    <n v="1"/>
    <n v="15"/>
    <s v="f"/>
    <s v="be5062"/>
    <d v="1899-12-30T00:10:43"/>
    <n v="10"/>
    <n v="8.5"/>
    <n v="7.5007245258673031E-3"/>
    <x v="0"/>
    <n v="3767.5"/>
  </r>
  <r>
    <s v="5d267b"/>
    <n v="1"/>
    <n v="15"/>
    <s v="f"/>
    <s v="be5062"/>
    <d v="1899-12-30T00:10:43"/>
    <n v="40"/>
    <n v="34"/>
    <n v="3.0002898103469212E-2"/>
    <x v="1"/>
    <n v="3780"/>
  </r>
  <r>
    <s v="b9a74d"/>
    <n v="3"/>
    <n v="15"/>
    <s v="f"/>
    <s v="be5062"/>
    <d v="1899-12-30T00:10:43"/>
    <n v="17"/>
    <n v="43.35"/>
    <n v="3.825369508192325E-2"/>
    <x v="1"/>
    <n v="3780"/>
  </r>
  <r>
    <s v="e31d39"/>
    <n v="4"/>
    <n v="2"/>
    <s v="f"/>
    <s v="28d9b1"/>
    <d v="1899-12-30T00:46:46"/>
    <n v="10"/>
    <n v="39.200000000000003"/>
    <n v="3.4591576636940978E-2"/>
    <x v="0"/>
    <n v="3767.5"/>
  </r>
  <r>
    <s v="d5e9a6"/>
    <n v="1"/>
    <n v="2"/>
    <s v="f"/>
    <s v="28d9b1"/>
    <d v="1899-12-30T00:46:46"/>
    <n v="23"/>
    <n v="22.54"/>
    <n v="1.989015656624106E-2"/>
    <x v="0"/>
    <n v="3767.5"/>
  </r>
  <r>
    <s v="c8d436"/>
    <n v="1"/>
    <n v="2"/>
    <s v="f"/>
    <s v="28d9b1"/>
    <d v="1899-12-30T00:46:46"/>
    <n v="10"/>
    <n v="9.8000000000000007"/>
    <n v="8.6478941592352445E-3"/>
    <x v="1"/>
    <n v="2520"/>
  </r>
  <r>
    <s v="b9a74d"/>
    <n v="3"/>
    <n v="2"/>
    <s v="f"/>
    <s v="28d9b1"/>
    <d v="1899-12-30T00:46:46"/>
    <n v="17"/>
    <n v="49.98"/>
    <n v="4.410426021209974E-2"/>
    <x v="1"/>
    <n v="2520"/>
  </r>
  <r>
    <s v="2feb6b"/>
    <n v="5"/>
    <n v="2"/>
    <s v="f"/>
    <s v="28d9b1"/>
    <d v="1899-12-30T00:46:46"/>
    <n v="29"/>
    <n v="142.1"/>
    <n v="0.12539446530891102"/>
    <x v="1"/>
    <n v="2520"/>
  </r>
  <r>
    <s v="e31d39"/>
    <n v="4"/>
    <n v="15"/>
    <s v="f"/>
    <s v="b6ad96"/>
    <d v="1899-12-30T00:00:29"/>
    <n v="10"/>
    <n v="34"/>
    <n v="3.0002898103469212E-2"/>
    <x v="0"/>
    <n v="3767.5"/>
  </r>
  <r>
    <s v="72f5d4"/>
    <n v="4"/>
    <n v="15"/>
    <s v="f"/>
    <s v="b6ad96"/>
    <d v="1899-12-30T00:00:29"/>
    <n v="19"/>
    <n v="64.599999999999994"/>
    <n v="5.7005506396591493E-2"/>
    <x v="0"/>
    <n v="3767.5"/>
  </r>
  <r>
    <s v="5d267b"/>
    <n v="3"/>
    <n v="15"/>
    <s v="f"/>
    <s v="b6ad96"/>
    <d v="1899-12-30T00:00:29"/>
    <n v="40"/>
    <n v="102"/>
    <n v="9.0008694310407644E-2"/>
    <x v="1"/>
    <n v="1890"/>
  </r>
  <r>
    <s v="c8d436"/>
    <n v="5"/>
    <n v="15"/>
    <s v="f"/>
    <s v="b6ad96"/>
    <d v="1899-12-30T00:00:29"/>
    <n v="10"/>
    <n v="42.5"/>
    <n v="3.7503622629336514E-2"/>
    <x v="1"/>
    <n v="1890"/>
  </r>
  <r>
    <s v="f084eb"/>
    <n v="5"/>
    <n v="15"/>
    <s v="f"/>
    <s v="b6ad96"/>
    <d v="1899-12-30T00:00:29"/>
    <n v="36"/>
    <n v="153"/>
    <n v="0.13501304146561144"/>
    <x v="1"/>
    <n v="1890"/>
  </r>
  <r>
    <s v="b9a74d"/>
    <n v="2"/>
    <n v="15"/>
    <s v="f"/>
    <s v="b6ad96"/>
    <d v="1899-12-30T00:00:29"/>
    <n v="17"/>
    <n v="28.9"/>
    <n v="2.5502463387948829E-2"/>
    <x v="1"/>
    <n v="1890"/>
  </r>
  <r>
    <s v="c4a632"/>
    <n v="5"/>
    <n v="3"/>
    <s v="f"/>
    <s v="423be3"/>
    <d v="1899-12-30T00:45:12"/>
    <n v="13"/>
    <n v="63.05"/>
    <n v="5.5637727218345111E-2"/>
    <x v="0"/>
    <n v="2511.6666666666665"/>
  </r>
  <r>
    <s v="e83aa3"/>
    <n v="3"/>
    <n v="3"/>
    <s v="f"/>
    <s v="423be3"/>
    <d v="1899-12-30T00:45:12"/>
    <n v="32"/>
    <n v="93.12"/>
    <n v="8.2172643276325091E-2"/>
    <x v="0"/>
    <n v="2511.6666666666665"/>
  </r>
  <r>
    <s v="9ec847"/>
    <n v="4"/>
    <n v="3"/>
    <s v="f"/>
    <s v="423be3"/>
    <d v="1899-12-30T00:45:12"/>
    <n v="54"/>
    <n v="209.51999999999998"/>
    <n v="0.18488844737173143"/>
    <x v="0"/>
    <n v="2511.6666666666665"/>
  </r>
  <r>
    <s v="f084eb"/>
    <n v="3"/>
    <n v="3"/>
    <s v="f"/>
    <s v="423be3"/>
    <d v="1899-12-30T00:45:12"/>
    <n v="36"/>
    <n v="104.75999999999999"/>
    <n v="9.2444223685865717E-2"/>
    <x v="1"/>
    <n v="3780"/>
  </r>
  <r>
    <s v="2feb6b"/>
    <n v="2"/>
    <n v="3"/>
    <s v="f"/>
    <s v="423be3"/>
    <d v="1899-12-30T00:45:12"/>
    <n v="29"/>
    <n v="56.26"/>
    <n v="4.964597197944641E-2"/>
    <x v="1"/>
    <n v="3780"/>
  </r>
  <r>
    <s v="e83aa3"/>
    <n v="4"/>
    <n v="6"/>
    <s v="t"/>
    <s v="95ade5"/>
    <d v="1899-12-30T00:54:33"/>
    <n v="32"/>
    <n v="120.32"/>
    <n v="0.10617496175910045"/>
    <x v="0"/>
    <n v="2511.6666666666665"/>
  </r>
  <r>
    <s v="d5e9a6"/>
    <n v="4"/>
    <n v="6"/>
    <s v="t"/>
    <s v="95ade5"/>
    <d v="1899-12-30T00:54:33"/>
    <n v="23"/>
    <n v="86.47999999999999"/>
    <n v="7.6313253764353439E-2"/>
    <x v="0"/>
    <n v="2511.6666666666665"/>
  </r>
  <r>
    <s v="9ec847"/>
    <n v="5"/>
    <n v="6"/>
    <s v="t"/>
    <s v="95ade5"/>
    <d v="1899-12-30T00:54:33"/>
    <n v="54"/>
    <n v="253.79999999999998"/>
    <n v="0.22396280996060253"/>
    <x v="0"/>
    <n v="2511.6666666666665"/>
  </r>
  <r>
    <s v="c8d436"/>
    <n v="3"/>
    <n v="6"/>
    <s v="t"/>
    <s v="95ade5"/>
    <d v="1899-12-30T00:54:33"/>
    <n v="10"/>
    <n v="28.2"/>
    <n v="2.4884756662289169E-2"/>
    <x v="1"/>
    <n v="2520"/>
  </r>
  <r>
    <s v="2a2353"/>
    <n v="4"/>
    <n v="6"/>
    <s v="t"/>
    <s v="95ade5"/>
    <d v="1899-12-30T00:54:33"/>
    <n v="57"/>
    <n v="214.32"/>
    <n v="0.18912415063339769"/>
    <x v="1"/>
    <n v="2520"/>
  </r>
  <r>
    <s v="2feb6b"/>
    <n v="1"/>
    <n v="6"/>
    <s v="t"/>
    <s v="95ade5"/>
    <d v="1899-12-30T00:54:33"/>
    <n v="29"/>
    <n v="27.259999999999998"/>
    <n v="2.4055264773546196E-2"/>
    <x v="1"/>
    <n v="2520"/>
  </r>
  <r>
    <s v="c4a632"/>
    <n v="5"/>
    <n v="18"/>
    <s v="f"/>
    <s v="c64353"/>
    <d v="1899-12-30T00:35:04"/>
    <n v="13"/>
    <n v="53.300000000000004"/>
    <n v="4.7033954968085559E-2"/>
    <x v="0"/>
    <n v="3767.5"/>
  </r>
  <r>
    <s v="e83aa3"/>
    <n v="4"/>
    <n v="18"/>
    <s v="f"/>
    <s v="c64353"/>
    <d v="1899-12-30T00:35:04"/>
    <n v="32"/>
    <n v="104.96000000000001"/>
    <n v="9.2620711321768481E-2"/>
    <x v="0"/>
    <n v="3767.5"/>
  </r>
  <r>
    <s v="5d267b"/>
    <n v="1"/>
    <n v="18"/>
    <s v="f"/>
    <s v="c64353"/>
    <d v="1899-12-30T00:35:04"/>
    <n v="40"/>
    <n v="32.800000000000004"/>
    <n v="2.8943972288052656E-2"/>
    <x v="1"/>
    <n v="1890"/>
  </r>
  <r>
    <s v="c8d436"/>
    <n v="3"/>
    <n v="18"/>
    <s v="f"/>
    <s v="c64353"/>
    <d v="1899-12-30T00:35:04"/>
    <n v="10"/>
    <n v="24.6"/>
    <n v="2.1707979216039491E-2"/>
    <x v="1"/>
    <n v="1890"/>
  </r>
  <r>
    <s v="2a2353"/>
    <n v="1"/>
    <n v="18"/>
    <s v="f"/>
    <s v="c64353"/>
    <d v="1899-12-30T00:35:04"/>
    <n v="57"/>
    <n v="46.74"/>
    <n v="4.1245160510475033E-2"/>
    <x v="1"/>
    <n v="1890"/>
  </r>
  <r>
    <s v="f084eb"/>
    <n v="3"/>
    <n v="18"/>
    <s v="f"/>
    <s v="c64353"/>
    <d v="1899-12-30T00:35:04"/>
    <n v="36"/>
    <n v="88.56"/>
    <n v="7.814872517774217E-2"/>
    <x v="1"/>
    <n v="1890"/>
  </r>
  <r>
    <s v="e83aa3"/>
    <n v="5"/>
    <n v="22"/>
    <s v="f"/>
    <s v="6fffe1"/>
    <d v="1899-12-30T00:35:27"/>
    <n v="32"/>
    <n v="124.80000000000001"/>
    <n v="0.11012828480332229"/>
    <x v="0"/>
    <n v="1883.75"/>
  </r>
  <r>
    <s v="e31d39"/>
    <n v="4"/>
    <n v="22"/>
    <s v="f"/>
    <s v="6fffe1"/>
    <d v="1899-12-30T00:35:27"/>
    <n v="10"/>
    <n v="31.200000000000003"/>
    <n v="2.7532071200830573E-2"/>
    <x v="0"/>
    <n v="1883.75"/>
  </r>
  <r>
    <s v="d5e9a6"/>
    <n v="5"/>
    <n v="22"/>
    <s v="f"/>
    <s v="6fffe1"/>
    <d v="1899-12-30T00:35:27"/>
    <n v="23"/>
    <n v="89.7"/>
    <n v="7.915470470238789E-2"/>
    <x v="0"/>
    <n v="1883.75"/>
  </r>
  <r>
    <s v="72f5d4"/>
    <n v="3"/>
    <n v="22"/>
    <s v="f"/>
    <s v="6fffe1"/>
    <d v="1899-12-30T00:35:27"/>
    <n v="19"/>
    <n v="44.46"/>
    <n v="3.9233201461183566E-2"/>
    <x v="0"/>
    <n v="1883.75"/>
  </r>
  <r>
    <s v="f084eb"/>
    <n v="4"/>
    <n v="22"/>
    <s v="f"/>
    <s v="6fffe1"/>
    <d v="1899-12-30T00:35:27"/>
    <n v="36"/>
    <n v="112.32000000000001"/>
    <n v="9.9115456322990056E-2"/>
    <x v="1"/>
    <n v="3780"/>
  </r>
  <r>
    <s v="b9a74d"/>
    <n v="1"/>
    <n v="22"/>
    <s v="f"/>
    <s v="6fffe1"/>
    <d v="1899-12-30T00:35:27"/>
    <n v="17"/>
    <n v="13.26"/>
    <n v="1.1701130260352991E-2"/>
    <x v="1"/>
    <n v="3780"/>
  </r>
  <r>
    <s v="e83aa3"/>
    <n v="5"/>
    <n v="12"/>
    <s v="f"/>
    <s v="fbc589"/>
    <d v="1899-12-30T00:26:16"/>
    <n v="32"/>
    <n v="140.80000000000001"/>
    <n v="0.1242472956755431"/>
    <x v="0"/>
    <n v="3767.5"/>
  </r>
  <r>
    <s v="d5e9a6"/>
    <n v="4"/>
    <n v="12"/>
    <s v="f"/>
    <s v="fbc589"/>
    <d v="1899-12-30T00:26:16"/>
    <n v="23"/>
    <n v="80.959999999999994"/>
    <n v="7.1442195013437265E-2"/>
    <x v="0"/>
    <n v="3767.5"/>
  </r>
  <r>
    <s v="5d267b"/>
    <n v="2"/>
    <n v="12"/>
    <s v="f"/>
    <s v="fbc589"/>
    <d v="1899-12-30T00:26:16"/>
    <n v="40"/>
    <n v="70.400000000000006"/>
    <n v="6.2123647837771551E-2"/>
    <x v="1"/>
    <n v="3780"/>
  </r>
  <r>
    <s v="2feb6b"/>
    <n v="1"/>
    <n v="12"/>
    <s v="f"/>
    <s v="fbc589"/>
    <d v="1899-12-30T00:26:16"/>
    <n v="29"/>
    <n v="25.52"/>
    <n v="2.2519822341192184E-2"/>
    <x v="1"/>
    <n v="3780"/>
  </r>
  <r>
    <s v="c4a632"/>
    <n v="3"/>
    <n v="2"/>
    <s v="f"/>
    <s v="b349e9"/>
    <d v="1899-12-30T00:48:05"/>
    <n v="13"/>
    <n v="38.22"/>
    <n v="3.3726787221017449E-2"/>
    <x v="0"/>
    <n v="2511.6666666666665"/>
  </r>
  <r>
    <s v="e31d39"/>
    <n v="3"/>
    <n v="2"/>
    <s v="f"/>
    <s v="b349e9"/>
    <d v="1899-12-30T00:48:05"/>
    <n v="10"/>
    <n v="29.4"/>
    <n v="2.5943682477705728E-2"/>
    <x v="0"/>
    <n v="2511.6666666666665"/>
  </r>
  <r>
    <s v="d5e9a6"/>
    <n v="1"/>
    <n v="2"/>
    <s v="f"/>
    <s v="b349e9"/>
    <d v="1899-12-30T00:48:05"/>
    <n v="23"/>
    <n v="22.54"/>
    <n v="1.989015656624106E-2"/>
    <x v="0"/>
    <n v="2511.6666666666665"/>
  </r>
  <r>
    <s v="b9a74d"/>
    <n v="2"/>
    <n v="2"/>
    <s v="f"/>
    <s v="b349e9"/>
    <d v="1899-12-30T00:48:05"/>
    <n v="17"/>
    <n v="33.32"/>
    <n v="2.9402840141399825E-2"/>
    <x v="1"/>
    <n v="3780"/>
  </r>
  <r>
    <s v="2feb6b"/>
    <n v="5"/>
    <n v="2"/>
    <s v="f"/>
    <s v="b349e9"/>
    <d v="1899-12-30T00:48:05"/>
    <n v="29"/>
    <n v="142.1"/>
    <n v="0.12539446530891102"/>
    <x v="1"/>
    <n v="3780"/>
  </r>
  <r>
    <s v="e83aa3"/>
    <n v="5"/>
    <n v="9"/>
    <s v="t"/>
    <s v="f4c5ff"/>
    <d v="1899-12-30T00:11:50"/>
    <n v="32"/>
    <n v="145.6"/>
    <n v="0.12848299893720935"/>
    <x v="0"/>
    <n v="3767.5"/>
  </r>
  <r>
    <s v="9ec847"/>
    <n v="5"/>
    <n v="9"/>
    <s v="t"/>
    <s v="f4c5ff"/>
    <d v="1899-12-30T00:11:50"/>
    <n v="54"/>
    <n v="245.70000000000002"/>
    <n v="0.21681506070654077"/>
    <x v="0"/>
    <n v="3767.5"/>
  </r>
  <r>
    <s v="2feb6b"/>
    <n v="5"/>
    <n v="9"/>
    <s v="t"/>
    <s v="f4c5ff"/>
    <d v="1899-12-30T00:11:50"/>
    <n v="29"/>
    <n v="131.95000000000002"/>
    <n v="0.11643771778684597"/>
    <x v="1"/>
    <n v="7560"/>
  </r>
  <r>
    <s v="c4a632"/>
    <n v="2"/>
    <n v="11"/>
    <s v="t"/>
    <s v="9076a9"/>
    <d v="1899-12-30T00:01:49"/>
    <n v="13"/>
    <n v="23.14"/>
    <n v="2.0419619473949338E-2"/>
    <x v="0"/>
    <n v="1255.8333333333333"/>
  </r>
  <r>
    <s v="e83aa3"/>
    <n v="2"/>
    <n v="11"/>
    <s v="t"/>
    <s v="9076a9"/>
    <d v="1899-12-30T00:01:49"/>
    <n v="32"/>
    <n v="56.96"/>
    <n v="5.026367870510607E-2"/>
    <x v="0"/>
    <n v="1255.8333333333333"/>
  </r>
  <r>
    <s v="e31d39"/>
    <n v="3"/>
    <n v="11"/>
    <s v="t"/>
    <s v="9076a9"/>
    <d v="1899-12-30T00:01:49"/>
    <n v="10"/>
    <n v="26.7"/>
    <n v="2.3561099393018467E-2"/>
    <x v="0"/>
    <n v="1255.8333333333333"/>
  </r>
  <r>
    <s v="d5e9a6"/>
    <n v="1"/>
    <n v="11"/>
    <s v="t"/>
    <s v="9076a9"/>
    <d v="1899-12-30T00:01:49"/>
    <n v="23"/>
    <n v="20.47"/>
    <n v="1.8063509534647495E-2"/>
    <x v="0"/>
    <n v="1255.8333333333333"/>
  </r>
  <r>
    <s v="72f5d4"/>
    <n v="2"/>
    <n v="11"/>
    <s v="t"/>
    <s v="9076a9"/>
    <d v="1899-12-30T00:01:49"/>
    <n v="19"/>
    <n v="33.82"/>
    <n v="2.9844059231156728E-2"/>
    <x v="0"/>
    <n v="1255.8333333333333"/>
  </r>
  <r>
    <s v="9ec847"/>
    <n v="3"/>
    <n v="11"/>
    <s v="t"/>
    <s v="9076a9"/>
    <d v="1899-12-30T00:01:49"/>
    <n v="54"/>
    <n v="144.18"/>
    <n v="0.12722993672229974"/>
    <x v="0"/>
    <n v="1255.8333333333333"/>
  </r>
  <r>
    <s v="5d267b"/>
    <n v="5"/>
    <n v="11"/>
    <s v="t"/>
    <s v="9076a9"/>
    <d v="1899-12-30T00:01:49"/>
    <n v="40"/>
    <n v="178"/>
    <n v="0.15707399595345645"/>
    <x v="1"/>
    <n v="7560"/>
  </r>
  <r>
    <s v="c4a632"/>
    <n v="1"/>
    <n v="4"/>
    <s v="f"/>
    <s v="4d95d7"/>
    <d v="1899-12-30T00:54:39"/>
    <n v="13"/>
    <n v="12.48"/>
    <n v="1.1012828480332229E-2"/>
    <x v="0"/>
    <n v="3767.5"/>
  </r>
  <r>
    <s v="9ec847"/>
    <n v="5"/>
    <n v="4"/>
    <s v="f"/>
    <s v="4d95d7"/>
    <d v="1899-12-30T00:54:39"/>
    <n v="54"/>
    <n v="259.2"/>
    <n v="0.22872797612997706"/>
    <x v="0"/>
    <n v="3767.5"/>
  </r>
  <r>
    <s v="5d267b"/>
    <n v="4"/>
    <n v="4"/>
    <s v="f"/>
    <s v="4d95d7"/>
    <d v="1899-12-30T00:54:39"/>
    <n v="40"/>
    <n v="153.6"/>
    <n v="0.13554250437331972"/>
    <x v="1"/>
    <n v="1512"/>
  </r>
  <r>
    <s v="c8d436"/>
    <n v="2"/>
    <n v="4"/>
    <s v="f"/>
    <s v="4d95d7"/>
    <d v="1899-12-30T00:54:39"/>
    <n v="10"/>
    <n v="19.2"/>
    <n v="1.6942813046664965E-2"/>
    <x v="1"/>
    <n v="1512"/>
  </r>
  <r>
    <s v="2a2353"/>
    <n v="1"/>
    <n v="4"/>
    <s v="f"/>
    <s v="4d95d7"/>
    <d v="1899-12-30T00:54:39"/>
    <n v="57"/>
    <n v="54.72"/>
    <n v="4.8287017182995155E-2"/>
    <x v="1"/>
    <n v="1512"/>
  </r>
  <r>
    <s v="f084eb"/>
    <n v="5"/>
    <n v="4"/>
    <s v="f"/>
    <s v="4d95d7"/>
    <d v="1899-12-30T00:54:39"/>
    <n v="36"/>
    <n v="172.79999999999998"/>
    <n v="0.1524853174199847"/>
    <x v="1"/>
    <n v="1512"/>
  </r>
  <r>
    <s v="2feb6b"/>
    <n v="4"/>
    <n v="4"/>
    <s v="f"/>
    <s v="4d95d7"/>
    <d v="1899-12-30T00:54:39"/>
    <n v="29"/>
    <n v="111.36"/>
    <n v="9.8268315670656817E-2"/>
    <x v="1"/>
    <n v="1512"/>
  </r>
  <r>
    <s v="c4a632"/>
    <n v="4"/>
    <n v="24"/>
    <s v="f"/>
    <s v="21f315"/>
    <d v="1899-12-30T00:51:19"/>
    <n v="13"/>
    <n v="39.520000000000003"/>
    <n v="3.4873956854385393E-2"/>
    <x v="0"/>
    <n v="2511.6666666666665"/>
  </r>
  <r>
    <s v="d5e9a6"/>
    <n v="3"/>
    <n v="24"/>
    <s v="f"/>
    <s v="21f315"/>
    <d v="1899-12-30T00:51:19"/>
    <n v="23"/>
    <n v="52.44"/>
    <n v="4.6275058133703688E-2"/>
    <x v="0"/>
    <n v="2511.6666666666665"/>
  </r>
  <r>
    <s v="9ec847"/>
    <n v="4"/>
    <n v="24"/>
    <s v="f"/>
    <s v="21f315"/>
    <d v="1899-12-30T00:51:19"/>
    <n v="54"/>
    <n v="164.16"/>
    <n v="0.14486105154898546"/>
    <x v="0"/>
    <n v="2511.6666666666665"/>
  </r>
  <r>
    <s v="5d267b"/>
    <n v="2"/>
    <n v="24"/>
    <s v="f"/>
    <s v="21f315"/>
    <d v="1899-12-30T00:51:19"/>
    <n v="40"/>
    <n v="60.8"/>
    <n v="5.3652241314439061E-2"/>
    <x v="1"/>
    <n v="1890"/>
  </r>
  <r>
    <s v="c8d436"/>
    <n v="5"/>
    <n v="24"/>
    <s v="f"/>
    <s v="21f315"/>
    <d v="1899-12-30T00:51:19"/>
    <n v="10"/>
    <n v="38"/>
    <n v="3.3532650821524415E-2"/>
    <x v="1"/>
    <n v="1890"/>
  </r>
  <r>
    <s v="b9a74d"/>
    <n v="3"/>
    <n v="24"/>
    <s v="f"/>
    <s v="21f315"/>
    <d v="1899-12-30T00:51:19"/>
    <n v="17"/>
    <n v="38.76"/>
    <n v="3.4203303837954904E-2"/>
    <x v="1"/>
    <n v="1890"/>
  </r>
  <r>
    <s v="2feb6b"/>
    <n v="4"/>
    <n v="24"/>
    <s v="f"/>
    <s v="21f315"/>
    <d v="1899-12-30T00:51:19"/>
    <n v="29"/>
    <n v="88.16"/>
    <n v="7.7795749905936629E-2"/>
    <x v="1"/>
    <n v="1890"/>
  </r>
  <r>
    <s v="c4a632"/>
    <n v="3"/>
    <n v="21"/>
    <s v="t"/>
    <s v="7c29ba"/>
    <d v="1899-12-30T00:27:50"/>
    <n v="13"/>
    <n v="30.810000000000002"/>
    <n v="2.7187920310820193E-2"/>
    <x v="0"/>
    <n v="1883.75"/>
  </r>
  <r>
    <s v="d5e9a6"/>
    <n v="3"/>
    <n v="21"/>
    <s v="t"/>
    <s v="7c29ba"/>
    <d v="1899-12-30T00:27:50"/>
    <n v="23"/>
    <n v="54.510000000000005"/>
    <n v="4.8101705165297264E-2"/>
    <x v="0"/>
    <n v="1883.75"/>
  </r>
  <r>
    <s v="72f5d4"/>
    <n v="2"/>
    <n v="21"/>
    <s v="t"/>
    <s v="7c29ba"/>
    <d v="1899-12-30T00:27:50"/>
    <n v="19"/>
    <n v="30.020000000000003"/>
    <n v="2.649079414900429E-2"/>
    <x v="0"/>
    <n v="1883.75"/>
  </r>
  <r>
    <s v="9ec847"/>
    <n v="4"/>
    <n v="21"/>
    <s v="t"/>
    <s v="7c29ba"/>
    <d v="1899-12-30T00:27:50"/>
    <n v="54"/>
    <n v="170.64000000000001"/>
    <n v="0.1505792509522349"/>
    <x v="0"/>
    <n v="1883.75"/>
  </r>
  <r>
    <s v="b9a74d"/>
    <n v="5"/>
    <n v="21"/>
    <s v="t"/>
    <s v="7c29ba"/>
    <d v="1899-12-30T00:27:50"/>
    <n v="17"/>
    <n v="67.150000000000006"/>
    <n v="5.9255723754351695E-2"/>
    <x v="1"/>
    <n v="3780"/>
  </r>
  <r>
    <s v="2feb6b"/>
    <n v="5"/>
    <n v="21"/>
    <s v="t"/>
    <s v="7c29ba"/>
    <d v="1899-12-30T00:27:50"/>
    <n v="29"/>
    <n v="114.55000000000001"/>
    <n v="0.10108329346330584"/>
    <x v="1"/>
    <n v="3780"/>
  </r>
  <r>
    <s v="c4a632"/>
    <n v="2"/>
    <n v="5"/>
    <s v="f"/>
    <s v="c3c95e"/>
    <d v="1899-12-30T00:22:12"/>
    <n v="13"/>
    <n v="24.7"/>
    <n v="2.1796223033990869E-2"/>
    <x v="0"/>
    <n v="1883.75"/>
  </r>
  <r>
    <s v="d5e9a6"/>
    <n v="2"/>
    <n v="5"/>
    <s v="f"/>
    <s v="c3c95e"/>
    <d v="1899-12-30T00:22:12"/>
    <n v="23"/>
    <n v="43.699999999999996"/>
    <n v="3.8562548444753077E-2"/>
    <x v="0"/>
    <n v="1883.75"/>
  </r>
  <r>
    <s v="72f5d4"/>
    <n v="1"/>
    <n v="5"/>
    <s v="f"/>
    <s v="c3c95e"/>
    <d v="1899-12-30T00:22:12"/>
    <n v="19"/>
    <n v="18.05"/>
    <n v="1.5928009140224096E-2"/>
    <x v="0"/>
    <n v="1883.75"/>
  </r>
  <r>
    <s v="9ec847"/>
    <n v="1"/>
    <n v="5"/>
    <s v="f"/>
    <s v="c3c95e"/>
    <d v="1899-12-30T00:22:12"/>
    <n v="54"/>
    <n v="51.3"/>
    <n v="4.5269078609057954E-2"/>
    <x v="0"/>
    <n v="1883.75"/>
  </r>
  <r>
    <s v="5d267b"/>
    <n v="5"/>
    <n v="5"/>
    <s v="f"/>
    <s v="c3c95e"/>
    <d v="1899-12-30T00:22:12"/>
    <n v="40"/>
    <n v="190"/>
    <n v="0.16766325410762206"/>
    <x v="1"/>
    <n v="3780"/>
  </r>
  <r>
    <s v="2feb6b"/>
    <n v="5"/>
    <n v="5"/>
    <s v="f"/>
    <s v="c3c95e"/>
    <d v="1899-12-30T00:22:12"/>
    <n v="29"/>
    <n v="137.75"/>
    <n v="0.12155585922802599"/>
    <x v="1"/>
    <n v="3780"/>
  </r>
  <r>
    <s v="72f5d4"/>
    <n v="1"/>
    <n v="15"/>
    <s v="t"/>
    <s v="a78d7c"/>
    <d v="1899-12-30T00:41:24"/>
    <n v="19"/>
    <n v="16.149999999999999"/>
    <n v="1.4251376599147873E-2"/>
    <x v="0"/>
    <n v="7535"/>
  </r>
  <r>
    <s v="2a2353"/>
    <n v="1"/>
    <n v="15"/>
    <s v="t"/>
    <s v="a78d7c"/>
    <d v="1899-12-30T00:41:24"/>
    <n v="57"/>
    <n v="48.449999999999996"/>
    <n v="4.2754129797443627E-2"/>
    <x v="1"/>
    <n v="2520"/>
  </r>
  <r>
    <s v="f084eb"/>
    <n v="1"/>
    <n v="15"/>
    <s v="t"/>
    <s v="a78d7c"/>
    <d v="1899-12-30T00:41:24"/>
    <n v="36"/>
    <n v="30.599999999999998"/>
    <n v="2.7002608293122291E-2"/>
    <x v="1"/>
    <n v="2520"/>
  </r>
  <r>
    <s v="b9a74d"/>
    <n v="2"/>
    <n v="15"/>
    <s v="t"/>
    <s v="a78d7c"/>
    <d v="1899-12-30T00:41:24"/>
    <n v="17"/>
    <n v="28.9"/>
    <n v="2.5502463387948829E-2"/>
    <x v="1"/>
    <n v="2520"/>
  </r>
  <r>
    <s v="c4a632"/>
    <n v="1"/>
    <n v="19"/>
    <s v="t"/>
    <s v="d8632f"/>
    <d v="1899-12-30T00:30:37"/>
    <n v="13"/>
    <n v="10.530000000000001"/>
    <n v="9.292074030280319E-3"/>
    <x v="0"/>
    <n v="1507"/>
  </r>
  <r>
    <s v="e83aa3"/>
    <n v="2"/>
    <n v="19"/>
    <s v="t"/>
    <s v="d8632f"/>
    <d v="1899-12-30T00:30:37"/>
    <n v="32"/>
    <n v="51.84"/>
    <n v="4.5745595225995417E-2"/>
    <x v="0"/>
    <n v="1507"/>
  </r>
  <r>
    <s v="e31d39"/>
    <n v="4"/>
    <n v="19"/>
    <s v="t"/>
    <s v="d8632f"/>
    <d v="1899-12-30T00:30:37"/>
    <n v="10"/>
    <n v="32.400000000000006"/>
    <n v="2.8590997016247136E-2"/>
    <x v="0"/>
    <n v="1507"/>
  </r>
  <r>
    <s v="d5e9a6"/>
    <n v="4"/>
    <n v="19"/>
    <s v="t"/>
    <s v="d8632f"/>
    <d v="1899-12-30T00:30:37"/>
    <n v="23"/>
    <n v="74.52000000000001"/>
    <n v="6.5759293137368419E-2"/>
    <x v="0"/>
    <n v="1507"/>
  </r>
  <r>
    <s v="72f5d4"/>
    <n v="3"/>
    <n v="19"/>
    <s v="t"/>
    <s v="d8632f"/>
    <d v="1899-12-30T00:30:37"/>
    <n v="19"/>
    <n v="46.17"/>
    <n v="4.0742170748152166E-2"/>
    <x v="0"/>
    <n v="1507"/>
  </r>
  <r>
    <s v="5d267b"/>
    <n v="1"/>
    <n v="19"/>
    <s v="t"/>
    <s v="d8632f"/>
    <d v="1899-12-30T00:30:37"/>
    <n v="40"/>
    <n v="32.400000000000006"/>
    <n v="2.8590997016247136E-2"/>
    <x v="1"/>
    <n v="2520"/>
  </r>
  <r>
    <s v="c8d436"/>
    <n v="5"/>
    <n v="19"/>
    <s v="t"/>
    <s v="d8632f"/>
    <d v="1899-12-30T00:30:37"/>
    <n v="10"/>
    <n v="40.5"/>
    <n v="3.5738746270308909E-2"/>
    <x v="1"/>
    <n v="2520"/>
  </r>
  <r>
    <s v="f084eb"/>
    <n v="3"/>
    <n v="19"/>
    <s v="t"/>
    <s v="d8632f"/>
    <d v="1899-12-30T00:30:37"/>
    <n v="36"/>
    <n v="87.48"/>
    <n v="7.7195691943867259E-2"/>
    <x v="1"/>
    <n v="2520"/>
  </r>
  <r>
    <s v="d5e9a6"/>
    <n v="1"/>
    <n v="24"/>
    <s v="t"/>
    <s v="a7031c"/>
    <d v="1899-12-30T00:25:07"/>
    <n v="23"/>
    <n v="17.48"/>
    <n v="1.5425019377901229E-2"/>
    <x v="0"/>
    <n v="3767.5"/>
  </r>
  <r>
    <s v="9ec847"/>
    <n v="4"/>
    <n v="24"/>
    <s v="t"/>
    <s v="a7031c"/>
    <d v="1899-12-30T00:25:07"/>
    <n v="54"/>
    <n v="164.16"/>
    <n v="0.14486105154898546"/>
    <x v="0"/>
    <n v="3767.5"/>
  </r>
  <r>
    <s v="5d267b"/>
    <n v="3"/>
    <n v="24"/>
    <s v="t"/>
    <s v="a7031c"/>
    <d v="1899-12-30T00:25:07"/>
    <n v="40"/>
    <n v="91.2"/>
    <n v="8.0478361971658585E-2"/>
    <x v="1"/>
    <n v="1890"/>
  </r>
  <r>
    <s v="c8d436"/>
    <n v="3"/>
    <n v="24"/>
    <s v="t"/>
    <s v="a7031c"/>
    <d v="1899-12-30T00:25:07"/>
    <n v="10"/>
    <n v="22.8"/>
    <n v="2.0119590492914646E-2"/>
    <x v="1"/>
    <n v="1890"/>
  </r>
  <r>
    <s v="b9a74d"/>
    <n v="4"/>
    <n v="24"/>
    <s v="t"/>
    <s v="a7031c"/>
    <d v="1899-12-30T00:25:07"/>
    <n v="17"/>
    <n v="51.68"/>
    <n v="4.5604405117273206E-2"/>
    <x v="1"/>
    <n v="1890"/>
  </r>
  <r>
    <s v="2feb6b"/>
    <n v="4"/>
    <n v="24"/>
    <s v="t"/>
    <s v="a7031c"/>
    <d v="1899-12-30T00:25:07"/>
    <n v="29"/>
    <n v="88.16"/>
    <n v="7.7795749905936629E-2"/>
    <x v="1"/>
    <n v="1890"/>
  </r>
  <r>
    <s v="d5e9a6"/>
    <n v="4"/>
    <n v="22"/>
    <s v="f"/>
    <s v="9defd3"/>
    <d v="1899-12-30T00:10:09"/>
    <n v="23"/>
    <n v="71.760000000000005"/>
    <n v="6.3323763761910318E-2"/>
    <x v="0"/>
    <n v="2511.6666666666665"/>
  </r>
  <r>
    <s v="72f5d4"/>
    <n v="4"/>
    <n v="22"/>
    <s v="f"/>
    <s v="9defd3"/>
    <d v="1899-12-30T00:10:09"/>
    <n v="19"/>
    <n v="59.28"/>
    <n v="5.231093528157809E-2"/>
    <x v="0"/>
    <n v="2511.6666666666665"/>
  </r>
  <r>
    <s v="9ec847"/>
    <n v="5"/>
    <n v="22"/>
    <s v="f"/>
    <s v="9defd3"/>
    <d v="1899-12-30T00:10:09"/>
    <n v="54"/>
    <n v="210.6"/>
    <n v="0.18584148060560635"/>
    <x v="0"/>
    <n v="2511.6666666666665"/>
  </r>
  <r>
    <s v="c8d436"/>
    <n v="3"/>
    <n v="22"/>
    <s v="f"/>
    <s v="9defd3"/>
    <d v="1899-12-30T00:10:09"/>
    <n v="10"/>
    <n v="23.400000000000002"/>
    <n v="2.0649053400622931E-2"/>
    <x v="1"/>
    <n v="2520"/>
  </r>
  <r>
    <s v="f084eb"/>
    <n v="5"/>
    <n v="22"/>
    <s v="f"/>
    <s v="9defd3"/>
    <d v="1899-12-30T00:10:09"/>
    <n v="36"/>
    <n v="140.4"/>
    <n v="0.12389432040373757"/>
    <x v="1"/>
    <n v="2520"/>
  </r>
  <r>
    <s v="2feb6b"/>
    <n v="1"/>
    <n v="22"/>
    <s v="f"/>
    <s v="9defd3"/>
    <d v="1899-12-30T00:10:09"/>
    <n v="29"/>
    <n v="22.62"/>
    <n v="1.9960751620602166E-2"/>
    <x v="1"/>
    <n v="2520"/>
  </r>
  <r>
    <s v="e83aa3"/>
    <n v="1"/>
    <n v="23"/>
    <s v="f"/>
    <s v="8e8077"/>
    <d v="1899-12-30T00:31:01"/>
    <n v="32"/>
    <n v="24.64"/>
    <n v="2.174327674322004E-2"/>
    <x v="0"/>
    <n v="2511.6666666666665"/>
  </r>
  <r>
    <s v="72f5d4"/>
    <n v="5"/>
    <n v="23"/>
    <s v="f"/>
    <s v="8e8077"/>
    <d v="1899-12-30T00:31:01"/>
    <n v="19"/>
    <n v="73.150000000000006"/>
    <n v="6.455035283143451E-2"/>
    <x v="0"/>
    <n v="2511.6666666666665"/>
  </r>
  <r>
    <s v="9ec847"/>
    <n v="5"/>
    <n v="23"/>
    <s v="f"/>
    <s v="8e8077"/>
    <d v="1899-12-30T00:31:01"/>
    <n v="54"/>
    <n v="207.9"/>
    <n v="0.1834588975209191"/>
    <x v="0"/>
    <n v="2511.6666666666665"/>
  </r>
  <r>
    <s v="2a2353"/>
    <n v="1"/>
    <n v="23"/>
    <s v="f"/>
    <s v="8e8077"/>
    <d v="1899-12-30T00:31:01"/>
    <n v="57"/>
    <n v="43.89"/>
    <n v="3.8730211698860692E-2"/>
    <x v="1"/>
    <n v="1890"/>
  </r>
  <r>
    <s v="f084eb"/>
    <n v="3"/>
    <n v="23"/>
    <s v="f"/>
    <s v="8e8077"/>
    <d v="1899-12-30T00:31:01"/>
    <n v="36"/>
    <n v="83.16"/>
    <n v="7.3383559008367627E-2"/>
    <x v="1"/>
    <n v="1890"/>
  </r>
  <r>
    <s v="b9a74d"/>
    <n v="4"/>
    <n v="23"/>
    <s v="f"/>
    <s v="8e8077"/>
    <d v="1899-12-30T00:31:01"/>
    <n v="17"/>
    <n v="52.36"/>
    <n v="4.6204463079342589E-2"/>
    <x v="1"/>
    <n v="1890"/>
  </r>
  <r>
    <s v="2feb6b"/>
    <n v="1"/>
    <n v="23"/>
    <s v="f"/>
    <s v="8e8077"/>
    <d v="1899-12-30T00:31:01"/>
    <n v="29"/>
    <n v="22.330000000000002"/>
    <n v="1.9704844548543165E-2"/>
    <x v="1"/>
    <n v="1890"/>
  </r>
  <r>
    <s v="72f5d4"/>
    <n v="4"/>
    <n v="8"/>
    <s v="t"/>
    <s v="c7c7d6"/>
    <d v="1899-12-30T00:31:36"/>
    <n v="19"/>
    <n v="69.92"/>
    <n v="6.1700077511604917E-2"/>
    <x v="0"/>
    <n v="7535"/>
  </r>
  <r>
    <s v="2a2353"/>
    <n v="2"/>
    <n v="8"/>
    <s v="t"/>
    <s v="c7c7d6"/>
    <d v="1899-12-30T00:31:36"/>
    <n v="57"/>
    <n v="104.88000000000001"/>
    <n v="9.255011626740739E-2"/>
    <x v="1"/>
    <n v="3780"/>
  </r>
  <r>
    <s v="f084eb"/>
    <n v="2"/>
    <n v="8"/>
    <s v="t"/>
    <s v="c7c7d6"/>
    <d v="1899-12-30T00:31:36"/>
    <n v="36"/>
    <n v="66.240000000000009"/>
    <n v="5.8452705010994144E-2"/>
    <x v="1"/>
    <n v="3780"/>
  </r>
  <r>
    <s v="d5e9a6"/>
    <n v="4"/>
    <n v="14"/>
    <s v="f"/>
    <s v="84eaba"/>
    <d v="1899-12-30T00:05:06"/>
    <n v="23"/>
    <n v="79.12"/>
    <n v="6.9818508763131878E-2"/>
    <x v="0"/>
    <n v="7535"/>
  </r>
  <r>
    <s v="c8d436"/>
    <n v="1"/>
    <n v="14"/>
    <s v="f"/>
    <s v="84eaba"/>
    <d v="1899-12-30T00:05:06"/>
    <n v="10"/>
    <n v="8.6"/>
    <n v="7.5889683438186825E-3"/>
    <x v="1"/>
    <n v="2520"/>
  </r>
  <r>
    <s v="f084eb"/>
    <n v="1"/>
    <n v="14"/>
    <s v="f"/>
    <s v="84eaba"/>
    <d v="1899-12-30T00:05:06"/>
    <n v="36"/>
    <n v="30.96"/>
    <n v="2.7320286037747259E-2"/>
    <x v="1"/>
    <n v="2520"/>
  </r>
  <r>
    <s v="b9a74d"/>
    <n v="1"/>
    <n v="14"/>
    <s v="f"/>
    <s v="84eaba"/>
    <d v="1899-12-30T00:05:06"/>
    <n v="17"/>
    <n v="14.62"/>
    <n v="1.290124618449176E-2"/>
    <x v="1"/>
    <n v="2520"/>
  </r>
  <r>
    <s v="c4a632"/>
    <n v="4"/>
    <n v="8"/>
    <s v="t"/>
    <s v="dbd977"/>
    <d v="1899-12-30T00:50:56"/>
    <n v="13"/>
    <n v="47.84"/>
    <n v="4.2215842507940214E-2"/>
    <x v="0"/>
    <n v="1883.75"/>
  </r>
  <r>
    <s v="e83aa3"/>
    <n v="4"/>
    <n v="8"/>
    <s v="t"/>
    <s v="dbd977"/>
    <d v="1899-12-30T00:50:56"/>
    <n v="32"/>
    <n v="117.76"/>
    <n v="0.10391592001954514"/>
    <x v="0"/>
    <n v="1883.75"/>
  </r>
  <r>
    <s v="72f5d4"/>
    <n v="1"/>
    <n v="8"/>
    <s v="t"/>
    <s v="dbd977"/>
    <d v="1899-12-30T00:50:56"/>
    <n v="19"/>
    <n v="17.48"/>
    <n v="1.5425019377901229E-2"/>
    <x v="0"/>
    <n v="1883.75"/>
  </r>
  <r>
    <s v="9ec847"/>
    <n v="1"/>
    <n v="8"/>
    <s v="t"/>
    <s v="dbd977"/>
    <d v="1899-12-30T00:50:56"/>
    <n v="54"/>
    <n v="49.68"/>
    <n v="4.3839528758245601E-2"/>
    <x v="0"/>
    <n v="1883.75"/>
  </r>
  <r>
    <s v="5d267b"/>
    <n v="5"/>
    <n v="8"/>
    <s v="t"/>
    <s v="dbd977"/>
    <d v="1899-12-30T00:50:56"/>
    <n v="40"/>
    <n v="184"/>
    <n v="0.16236862503053925"/>
    <x v="1"/>
    <n v="2520"/>
  </r>
  <r>
    <s v="c8d436"/>
    <n v="5"/>
    <n v="8"/>
    <s v="t"/>
    <s v="dbd977"/>
    <d v="1899-12-30T00:50:56"/>
    <n v="10"/>
    <n v="46"/>
    <n v="4.0592156257634814E-2"/>
    <x v="1"/>
    <n v="2520"/>
  </r>
  <r>
    <s v="2feb6b"/>
    <n v="1"/>
    <n v="8"/>
    <s v="t"/>
    <s v="dbd977"/>
    <d v="1899-12-30T00:50:56"/>
    <n v="29"/>
    <n v="26.68"/>
    <n v="2.3543450629428194E-2"/>
    <x v="1"/>
    <n v="2520"/>
  </r>
  <r>
    <s v="c4a632"/>
    <n v="5"/>
    <n v="19"/>
    <s v="t"/>
    <s v="5fe0bb"/>
    <d v="1899-12-30T00:07:39"/>
    <n v="13"/>
    <n v="52.650000000000006"/>
    <n v="4.6460370151401593E-2"/>
    <x v="0"/>
    <n v="1507"/>
  </r>
  <r>
    <s v="e83aa3"/>
    <n v="2"/>
    <n v="19"/>
    <s v="t"/>
    <s v="5fe0bb"/>
    <d v="1899-12-30T00:07:39"/>
    <n v="32"/>
    <n v="51.84"/>
    <n v="4.5745595225995417E-2"/>
    <x v="0"/>
    <n v="1507"/>
  </r>
  <r>
    <s v="e31d39"/>
    <n v="2"/>
    <n v="19"/>
    <s v="t"/>
    <s v="5fe0bb"/>
    <d v="1899-12-30T00:07:39"/>
    <n v="10"/>
    <n v="16.200000000000003"/>
    <n v="1.4295498508123568E-2"/>
    <x v="0"/>
    <n v="1507"/>
  </r>
  <r>
    <s v="d5e9a6"/>
    <n v="5"/>
    <n v="19"/>
    <s v="t"/>
    <s v="5fe0bb"/>
    <d v="1899-12-30T00:07:39"/>
    <n v="23"/>
    <n v="93.15"/>
    <n v="8.2199116421710502E-2"/>
    <x v="0"/>
    <n v="1507"/>
  </r>
  <r>
    <s v="9ec847"/>
    <n v="3"/>
    <n v="19"/>
    <s v="t"/>
    <s v="5fe0bb"/>
    <d v="1899-12-30T00:07:39"/>
    <n v="54"/>
    <n v="131.22"/>
    <n v="0.11579353791580088"/>
    <x v="0"/>
    <n v="1507"/>
  </r>
  <r>
    <s v="5d267b"/>
    <n v="1"/>
    <n v="19"/>
    <s v="t"/>
    <s v="5fe0bb"/>
    <d v="1899-12-30T00:07:39"/>
    <n v="40"/>
    <n v="32.400000000000006"/>
    <n v="2.8590997016247136E-2"/>
    <x v="1"/>
    <n v="1890"/>
  </r>
  <r>
    <s v="c8d436"/>
    <n v="1"/>
    <n v="19"/>
    <s v="t"/>
    <s v="5fe0bb"/>
    <d v="1899-12-30T00:07:39"/>
    <n v="10"/>
    <n v="8.1000000000000014"/>
    <n v="7.1477492540617839E-3"/>
    <x v="1"/>
    <n v="1890"/>
  </r>
  <r>
    <s v="2a2353"/>
    <n v="2"/>
    <n v="19"/>
    <s v="t"/>
    <s v="5fe0bb"/>
    <d v="1899-12-30T00:07:39"/>
    <n v="57"/>
    <n v="92.34"/>
    <n v="8.1484341496304333E-2"/>
    <x v="1"/>
    <n v="1890"/>
  </r>
  <r>
    <s v="2feb6b"/>
    <n v="4"/>
    <n v="19"/>
    <s v="t"/>
    <s v="5fe0bb"/>
    <d v="1899-12-30T00:07:39"/>
    <n v="29"/>
    <n v="93.960000000000008"/>
    <n v="8.2913891347116686E-2"/>
    <x v="1"/>
    <n v="1890"/>
  </r>
  <r>
    <s v="e31d39"/>
    <n v="4"/>
    <n v="8"/>
    <s v="f"/>
    <s v="9cf34e"/>
    <d v="1899-12-30T00:51:42"/>
    <n v="10"/>
    <n v="36.800000000000004"/>
    <n v="3.2473725006107852E-2"/>
    <x v="0"/>
    <n v="2511.6666666666665"/>
  </r>
  <r>
    <s v="d5e9a6"/>
    <n v="4"/>
    <n v="8"/>
    <s v="f"/>
    <s v="9cf34e"/>
    <d v="1899-12-30T00:51:42"/>
    <n v="23"/>
    <n v="84.64"/>
    <n v="7.4689567514048066E-2"/>
    <x v="0"/>
    <n v="2511.6666666666665"/>
  </r>
  <r>
    <s v="72f5d4"/>
    <n v="4"/>
    <n v="8"/>
    <s v="f"/>
    <s v="9cf34e"/>
    <d v="1899-12-30T00:51:42"/>
    <n v="19"/>
    <n v="69.92"/>
    <n v="6.1700077511604917E-2"/>
    <x v="0"/>
    <n v="2511.6666666666665"/>
  </r>
  <r>
    <s v="c8d436"/>
    <n v="5"/>
    <n v="8"/>
    <s v="f"/>
    <s v="9cf34e"/>
    <d v="1899-12-30T00:51:42"/>
    <n v="10"/>
    <n v="46"/>
    <n v="4.0592156257634814E-2"/>
    <x v="1"/>
    <n v="2520"/>
  </r>
  <r>
    <s v="2a2353"/>
    <n v="2"/>
    <n v="8"/>
    <s v="f"/>
    <s v="9cf34e"/>
    <d v="1899-12-30T00:51:42"/>
    <n v="57"/>
    <n v="104.88000000000001"/>
    <n v="9.255011626740739E-2"/>
    <x v="1"/>
    <n v="2520"/>
  </r>
  <r>
    <s v="b9a74d"/>
    <n v="2"/>
    <n v="8"/>
    <s v="f"/>
    <s v="9cf34e"/>
    <d v="1899-12-30T00:51:42"/>
    <n v="17"/>
    <n v="31.28"/>
    <n v="2.7602666255191678E-2"/>
    <x v="1"/>
    <n v="2520"/>
  </r>
  <r>
    <s v="e83aa3"/>
    <n v="2"/>
    <n v="13"/>
    <s v="f"/>
    <s v="8fca03"/>
    <d v="1899-12-30T00:41:24"/>
    <n v="32"/>
    <n v="55.68"/>
    <n v="4.9134157835328408E-2"/>
    <x v="0"/>
    <n v="1883.75"/>
  </r>
  <r>
    <s v="e31d39"/>
    <n v="5"/>
    <n v="13"/>
    <s v="f"/>
    <s v="8fca03"/>
    <d v="1899-12-30T00:41:24"/>
    <n v="10"/>
    <n v="43.5"/>
    <n v="3.8386060808850313E-2"/>
    <x v="0"/>
    <n v="1883.75"/>
  </r>
  <r>
    <s v="d5e9a6"/>
    <n v="3"/>
    <n v="13"/>
    <s v="f"/>
    <s v="8fca03"/>
    <d v="1899-12-30T00:41:24"/>
    <n v="23"/>
    <n v="60.03"/>
    <n v="5.2972763916213438E-2"/>
    <x v="0"/>
    <n v="1883.75"/>
  </r>
  <r>
    <s v="72f5d4"/>
    <n v="4"/>
    <n v="13"/>
    <s v="f"/>
    <s v="8fca03"/>
    <d v="1899-12-30T00:41:24"/>
    <n v="19"/>
    <n v="66.12"/>
    <n v="5.8346812429452478E-2"/>
    <x v="0"/>
    <n v="1883.75"/>
  </r>
  <r>
    <s v="5d267b"/>
    <n v="3"/>
    <n v="13"/>
    <s v="f"/>
    <s v="8fca03"/>
    <d v="1899-12-30T00:41:24"/>
    <n v="40"/>
    <n v="104.4"/>
    <n v="9.2126545941240756E-2"/>
    <x v="1"/>
    <n v="3780"/>
  </r>
  <r>
    <s v="f084eb"/>
    <n v="5"/>
    <n v="13"/>
    <s v="f"/>
    <s v="8fca03"/>
    <d v="1899-12-30T00:41:24"/>
    <n v="36"/>
    <n v="156.6"/>
    <n v="0.13818981891186113"/>
    <x v="1"/>
    <n v="3780"/>
  </r>
  <r>
    <s v="e31d39"/>
    <n v="4"/>
    <n v="12"/>
    <s v="t"/>
    <s v="e9790d"/>
    <d v="1899-12-30T00:01:58"/>
    <n v="10"/>
    <n v="35.200000000000003"/>
    <n v="3.1061823918885775E-2"/>
    <x v="0"/>
    <n v="2511.6666666666665"/>
  </r>
  <r>
    <s v="72f5d4"/>
    <n v="2"/>
    <n v="12"/>
    <s v="t"/>
    <s v="e9790d"/>
    <d v="1899-12-30T00:01:58"/>
    <n v="19"/>
    <n v="33.44"/>
    <n v="2.950873272294148E-2"/>
    <x v="0"/>
    <n v="2511.6666666666665"/>
  </r>
  <r>
    <s v="9ec847"/>
    <n v="4"/>
    <n v="12"/>
    <s v="t"/>
    <s v="e9790d"/>
    <d v="1899-12-30T00:01:58"/>
    <n v="54"/>
    <n v="190.08"/>
    <n v="0.16773384916198317"/>
    <x v="0"/>
    <n v="2511.6666666666665"/>
  </r>
  <r>
    <s v="f084eb"/>
    <n v="4"/>
    <n v="12"/>
    <s v="t"/>
    <s v="e9790d"/>
    <d v="1899-12-30T00:01:58"/>
    <n v="36"/>
    <n v="126.72"/>
    <n v="0.11182256610798877"/>
    <x v="1"/>
    <n v="2520"/>
  </r>
  <r>
    <s v="b9a74d"/>
    <n v="3"/>
    <n v="12"/>
    <s v="t"/>
    <s v="e9790d"/>
    <d v="1899-12-30T00:01:58"/>
    <n v="17"/>
    <n v="44.88"/>
    <n v="3.9603825496579363E-2"/>
    <x v="1"/>
    <n v="2520"/>
  </r>
  <r>
    <s v="2feb6b"/>
    <n v="3"/>
    <n v="12"/>
    <s v="t"/>
    <s v="e9790d"/>
    <d v="1899-12-30T00:01:58"/>
    <n v="29"/>
    <n v="76.56"/>
    <n v="6.7559467023576555E-2"/>
    <x v="1"/>
    <n v="2520"/>
  </r>
  <r>
    <s v="e83aa3"/>
    <n v="3"/>
    <n v="14"/>
    <s v="t"/>
    <s v="ab746f"/>
    <d v="1899-12-30T00:51:06"/>
    <n v="32"/>
    <n v="82.56"/>
    <n v="7.2854096100659363E-2"/>
    <x v="0"/>
    <n v="2511.6666666666665"/>
  </r>
  <r>
    <s v="e31d39"/>
    <n v="4"/>
    <n v="14"/>
    <s v="t"/>
    <s v="ab746f"/>
    <d v="1899-12-30T00:51:06"/>
    <n v="10"/>
    <n v="34.4"/>
    <n v="3.035587337527473E-2"/>
    <x v="0"/>
    <n v="2511.6666666666665"/>
  </r>
  <r>
    <s v="d5e9a6"/>
    <n v="3"/>
    <n v="14"/>
    <s v="t"/>
    <s v="ab746f"/>
    <d v="1899-12-30T00:51:06"/>
    <n v="23"/>
    <n v="59.339999999999996"/>
    <n v="5.2363881572348905E-2"/>
    <x v="0"/>
    <n v="2511.6666666666665"/>
  </r>
  <r>
    <s v="c8d436"/>
    <n v="4"/>
    <n v="14"/>
    <s v="t"/>
    <s v="ab746f"/>
    <d v="1899-12-30T00:51:06"/>
    <n v="10"/>
    <n v="34.4"/>
    <n v="3.035587337527473E-2"/>
    <x v="1"/>
    <n v="3780"/>
  </r>
  <r>
    <s v="2a2353"/>
    <n v="2"/>
    <n v="14"/>
    <s v="t"/>
    <s v="ab746f"/>
    <d v="1899-12-30T00:51:06"/>
    <n v="57"/>
    <n v="98.039999999999992"/>
    <n v="8.6514239119532974E-2"/>
    <x v="1"/>
    <n v="3780"/>
  </r>
  <r>
    <s v="c4a632"/>
    <n v="5"/>
    <n v="15"/>
    <s v="t"/>
    <s v="2ca636"/>
    <d v="1899-12-30T00:54:23"/>
    <n v="13"/>
    <n v="55.25"/>
    <n v="4.8754709418137469E-2"/>
    <x v="0"/>
    <n v="1507"/>
  </r>
  <r>
    <s v="e83aa3"/>
    <n v="2"/>
    <n v="15"/>
    <s v="t"/>
    <s v="2ca636"/>
    <d v="1899-12-30T00:54:23"/>
    <n v="32"/>
    <n v="54.4"/>
    <n v="4.8004636965550733E-2"/>
    <x v="0"/>
    <n v="1507"/>
  </r>
  <r>
    <s v="e31d39"/>
    <n v="4"/>
    <n v="15"/>
    <s v="t"/>
    <s v="2ca636"/>
    <d v="1899-12-30T00:54:23"/>
    <n v="10"/>
    <n v="34"/>
    <n v="3.0002898103469212E-2"/>
    <x v="0"/>
    <n v="1507"/>
  </r>
  <r>
    <s v="d5e9a6"/>
    <n v="3"/>
    <n v="15"/>
    <s v="t"/>
    <s v="2ca636"/>
    <d v="1899-12-30T00:54:23"/>
    <n v="23"/>
    <n v="58.65"/>
    <n v="5.1754999228484394E-2"/>
    <x v="0"/>
    <n v="1507"/>
  </r>
  <r>
    <s v="9ec847"/>
    <n v="5"/>
    <n v="15"/>
    <s v="t"/>
    <s v="2ca636"/>
    <d v="1899-12-30T00:54:23"/>
    <n v="54"/>
    <n v="229.5"/>
    <n v="0.20251956219841719"/>
    <x v="0"/>
    <n v="1507"/>
  </r>
  <r>
    <s v="5d267b"/>
    <n v="4"/>
    <n v="15"/>
    <s v="t"/>
    <s v="2ca636"/>
    <d v="1899-12-30T00:54:23"/>
    <n v="40"/>
    <n v="136"/>
    <n v="0.12001159241387685"/>
    <x v="1"/>
    <n v="1512"/>
  </r>
  <r>
    <s v="2a2353"/>
    <n v="3"/>
    <n v="15"/>
    <s v="t"/>
    <s v="2ca636"/>
    <d v="1899-12-30T00:54:23"/>
    <n v="57"/>
    <n v="145.35"/>
    <n v="0.12826238939233087"/>
    <x v="1"/>
    <n v="1512"/>
  </r>
  <r>
    <s v="f084eb"/>
    <n v="2"/>
    <n v="15"/>
    <s v="t"/>
    <s v="2ca636"/>
    <d v="1899-12-30T00:54:23"/>
    <n v="36"/>
    <n v="61.199999999999996"/>
    <n v="5.4005216586244582E-2"/>
    <x v="1"/>
    <n v="1512"/>
  </r>
  <r>
    <s v="b9a74d"/>
    <n v="3"/>
    <n v="15"/>
    <s v="t"/>
    <s v="2ca636"/>
    <d v="1899-12-30T00:54:23"/>
    <n v="17"/>
    <n v="43.35"/>
    <n v="3.825369508192325E-2"/>
    <x v="1"/>
    <n v="1512"/>
  </r>
  <r>
    <s v="2feb6b"/>
    <n v="1"/>
    <n v="15"/>
    <s v="t"/>
    <s v="2ca636"/>
    <d v="1899-12-30T00:54:23"/>
    <n v="29"/>
    <n v="24.65"/>
    <n v="2.1752101125015178E-2"/>
    <x v="1"/>
    <n v="1512"/>
  </r>
  <r>
    <s v="c4a632"/>
    <n v="1"/>
    <n v="14"/>
    <s v="f"/>
    <s v="00ebd5"/>
    <d v="1899-12-30T00:44:07"/>
    <n v="13"/>
    <n v="11.18"/>
    <n v="9.865658846964288E-3"/>
    <x v="0"/>
    <n v="1507"/>
  </r>
  <r>
    <s v="e83aa3"/>
    <n v="1"/>
    <n v="14"/>
    <s v="f"/>
    <s v="00ebd5"/>
    <d v="1899-12-30T00:44:07"/>
    <n v="32"/>
    <n v="27.52"/>
    <n v="2.4284698700219785E-2"/>
    <x v="0"/>
    <n v="1507"/>
  </r>
  <r>
    <s v="e31d39"/>
    <n v="5"/>
    <n v="14"/>
    <s v="f"/>
    <s v="00ebd5"/>
    <d v="1899-12-30T00:44:07"/>
    <n v="10"/>
    <n v="43"/>
    <n v="3.794484171909341E-2"/>
    <x v="0"/>
    <n v="1507"/>
  </r>
  <r>
    <s v="d5e9a6"/>
    <n v="5"/>
    <n v="14"/>
    <s v="f"/>
    <s v="00ebd5"/>
    <d v="1899-12-30T00:44:07"/>
    <n v="23"/>
    <n v="98.899999999999991"/>
    <n v="8.7273135953914852E-2"/>
    <x v="0"/>
    <n v="1507"/>
  </r>
  <r>
    <s v="9ec847"/>
    <n v="4"/>
    <n v="14"/>
    <s v="f"/>
    <s v="00ebd5"/>
    <d v="1899-12-30T00:44:07"/>
    <n v="54"/>
    <n v="185.76"/>
    <n v="0.16392171622648355"/>
    <x v="0"/>
    <n v="1507"/>
  </r>
  <r>
    <s v="f084eb"/>
    <n v="1"/>
    <n v="14"/>
    <s v="f"/>
    <s v="00ebd5"/>
    <d v="1899-12-30T00:44:07"/>
    <n v="36"/>
    <n v="30.96"/>
    <n v="2.7320286037747259E-2"/>
    <x v="1"/>
    <n v="3780"/>
  </r>
  <r>
    <s v="2feb6b"/>
    <n v="2"/>
    <n v="14"/>
    <s v="f"/>
    <s v="00ebd5"/>
    <d v="1899-12-30T00:44:07"/>
    <n v="29"/>
    <n v="49.88"/>
    <n v="4.4016016394148358E-2"/>
    <x v="1"/>
    <n v="3780"/>
  </r>
  <r>
    <s v="c4a632"/>
    <n v="1"/>
    <n v="4"/>
    <s v="t"/>
    <n v="269448"/>
    <d v="1899-12-30T00:50:11"/>
    <n v="13"/>
    <n v="12.48"/>
    <n v="1.1012828480332229E-2"/>
    <x v="0"/>
    <n v="3767.5"/>
  </r>
  <r>
    <s v="d5e9a6"/>
    <n v="1"/>
    <n v="4"/>
    <s v="t"/>
    <n v="269448"/>
    <d v="1899-12-30T00:50:11"/>
    <n v="23"/>
    <n v="22.08"/>
    <n v="1.948423500366471E-2"/>
    <x v="0"/>
    <n v="3767.5"/>
  </r>
  <r>
    <s v="2a2353"/>
    <n v="4"/>
    <n v="4"/>
    <s v="t"/>
    <n v="269448"/>
    <d v="1899-12-30T00:50:11"/>
    <n v="57"/>
    <n v="218.88"/>
    <n v="0.19314806873198062"/>
    <x v="1"/>
    <n v="3780"/>
  </r>
  <r>
    <s v="f084eb"/>
    <n v="4"/>
    <n v="4"/>
    <s v="t"/>
    <n v="269448"/>
    <d v="1899-12-30T00:50:11"/>
    <n v="36"/>
    <n v="138.24"/>
    <n v="0.12198825393598776"/>
    <x v="1"/>
    <n v="3780"/>
  </r>
  <r>
    <s v="e31d39"/>
    <n v="5"/>
    <n v="7"/>
    <s v="f"/>
    <s v="5d9add"/>
    <d v="1899-12-30T00:56:59"/>
    <n v="10"/>
    <n v="46.5"/>
    <n v="4.1033375347391716E-2"/>
    <x v="0"/>
    <n v="2511.6666666666665"/>
  </r>
  <r>
    <s v="72f5d4"/>
    <n v="4"/>
    <n v="7"/>
    <s v="f"/>
    <s v="5d9add"/>
    <d v="1899-12-30T00:56:59"/>
    <n v="19"/>
    <n v="70.679999999999993"/>
    <n v="6.2370730528035406E-2"/>
    <x v="0"/>
    <n v="2511.6666666666665"/>
  </r>
  <r>
    <s v="9ec847"/>
    <n v="5"/>
    <n v="7"/>
    <s v="f"/>
    <s v="5d9add"/>
    <d v="1899-12-30T00:56:59"/>
    <n v="54"/>
    <n v="251.1"/>
    <n v="0.22158022687591528"/>
    <x v="0"/>
    <n v="2511.6666666666665"/>
  </r>
  <r>
    <s v="5d267b"/>
    <n v="5"/>
    <n v="7"/>
    <s v="f"/>
    <s v="5d9add"/>
    <d v="1899-12-30T00:56:59"/>
    <n v="40"/>
    <n v="186"/>
    <n v="0.16413350138956687"/>
    <x v="1"/>
    <n v="2520"/>
  </r>
  <r>
    <s v="c8d436"/>
    <n v="4"/>
    <n v="7"/>
    <s v="f"/>
    <s v="5d9add"/>
    <d v="1899-12-30T00:56:59"/>
    <n v="10"/>
    <n v="37.199999999999996"/>
    <n v="3.2826700277913366E-2"/>
    <x v="1"/>
    <n v="2520"/>
  </r>
  <r>
    <s v="f084eb"/>
    <n v="4"/>
    <n v="7"/>
    <s v="f"/>
    <s v="5d9add"/>
    <d v="1899-12-30T00:56:59"/>
    <n v="36"/>
    <n v="133.91999999999999"/>
    <n v="0.11817612100048813"/>
    <x v="1"/>
    <n v="2520"/>
  </r>
  <r>
    <s v="c4a632"/>
    <n v="5"/>
    <n v="8"/>
    <s v="f"/>
    <s v="f38471"/>
    <d v="1899-12-30T00:42:31"/>
    <n v="13"/>
    <n v="59.800000000000004"/>
    <n v="5.2769803134925269E-2"/>
    <x v="0"/>
    <n v="1255.8333333333333"/>
  </r>
  <r>
    <s v="e83aa3"/>
    <n v="5"/>
    <n v="8"/>
    <s v="f"/>
    <s v="f38471"/>
    <d v="1899-12-30T00:42:31"/>
    <n v="32"/>
    <n v="147.20000000000002"/>
    <n v="0.12989490002443141"/>
    <x v="0"/>
    <n v="1255.8333333333333"/>
  </r>
  <r>
    <s v="e31d39"/>
    <n v="5"/>
    <n v="8"/>
    <s v="f"/>
    <s v="f38471"/>
    <d v="1899-12-30T00:42:31"/>
    <n v="10"/>
    <n v="46"/>
    <n v="4.0592156257634814E-2"/>
    <x v="0"/>
    <n v="1255.8333333333333"/>
  </r>
  <r>
    <s v="d5e9a6"/>
    <n v="4"/>
    <n v="8"/>
    <s v="f"/>
    <s v="f38471"/>
    <d v="1899-12-30T00:42:31"/>
    <n v="23"/>
    <n v="84.64"/>
    <n v="7.4689567514048066E-2"/>
    <x v="0"/>
    <n v="1255.8333333333333"/>
  </r>
  <r>
    <s v="72f5d4"/>
    <n v="4"/>
    <n v="8"/>
    <s v="f"/>
    <s v="f38471"/>
    <d v="1899-12-30T00:42:31"/>
    <n v="19"/>
    <n v="69.92"/>
    <n v="6.1700077511604917E-2"/>
    <x v="0"/>
    <n v="1255.8333333333333"/>
  </r>
  <r>
    <s v="9ec847"/>
    <n v="4"/>
    <n v="8"/>
    <s v="f"/>
    <s v="f38471"/>
    <d v="1899-12-30T00:42:31"/>
    <n v="54"/>
    <n v="198.72"/>
    <n v="0.1753581150329824"/>
    <x v="0"/>
    <n v="1255.8333333333333"/>
  </r>
  <r>
    <s v="5d267b"/>
    <n v="4"/>
    <n v="8"/>
    <s v="f"/>
    <s v="f38471"/>
    <d v="1899-12-30T00:42:31"/>
    <n v="40"/>
    <n v="147.20000000000002"/>
    <n v="0.12989490002443141"/>
    <x v="1"/>
    <n v="1512"/>
  </r>
  <r>
    <s v="c8d436"/>
    <n v="5"/>
    <n v="8"/>
    <s v="f"/>
    <s v="f38471"/>
    <d v="1899-12-30T00:42:31"/>
    <n v="10"/>
    <n v="46"/>
    <n v="4.0592156257634814E-2"/>
    <x v="1"/>
    <n v="1512"/>
  </r>
  <r>
    <s v="2a2353"/>
    <n v="3"/>
    <n v="8"/>
    <s v="f"/>
    <s v="f38471"/>
    <d v="1899-12-30T00:42:31"/>
    <n v="57"/>
    <n v="157.32"/>
    <n v="0.13882517440111106"/>
    <x v="1"/>
    <n v="1512"/>
  </r>
  <r>
    <s v="b9a74d"/>
    <n v="4"/>
    <n v="8"/>
    <s v="f"/>
    <s v="f38471"/>
    <d v="1899-12-30T00:42:31"/>
    <n v="17"/>
    <n v="62.56"/>
    <n v="5.5205332510383356E-2"/>
    <x v="1"/>
    <n v="1512"/>
  </r>
  <r>
    <s v="2feb6b"/>
    <n v="4"/>
    <n v="8"/>
    <s v="f"/>
    <s v="f38471"/>
    <d v="1899-12-30T00:42:31"/>
    <n v="29"/>
    <n v="106.72"/>
    <n v="9.4173802517712776E-2"/>
    <x v="1"/>
    <n v="1512"/>
  </r>
  <r>
    <s v="d5e9a6"/>
    <n v="3"/>
    <n v="18"/>
    <s v="t"/>
    <s v="6b37f4"/>
    <d v="1899-12-30T00:55:19"/>
    <n v="23"/>
    <n v="56.580000000000005"/>
    <n v="4.9928352196890825E-2"/>
    <x v="0"/>
    <n v="7535"/>
  </r>
  <r>
    <s v="2a2353"/>
    <n v="2"/>
    <n v="18"/>
    <s v="t"/>
    <s v="6b37f4"/>
    <d v="1899-12-30T00:55:19"/>
    <n v="57"/>
    <n v="93.48"/>
    <n v="8.2490321020950066E-2"/>
    <x v="1"/>
    <n v="7560"/>
  </r>
  <r>
    <s v="e31d39"/>
    <n v="1"/>
    <n v="8"/>
    <s v="f"/>
    <s v="0a66b6"/>
    <d v="1899-12-30T00:13:08"/>
    <n v="10"/>
    <n v="9.2000000000000011"/>
    <n v="8.1184312515269631E-3"/>
    <x v="0"/>
    <n v="2511.6666666666665"/>
  </r>
  <r>
    <s v="d5e9a6"/>
    <n v="2"/>
    <n v="8"/>
    <s v="f"/>
    <s v="0a66b6"/>
    <d v="1899-12-30T00:13:08"/>
    <n v="23"/>
    <n v="42.32"/>
    <n v="3.7344783757024033E-2"/>
    <x v="0"/>
    <n v="2511.6666666666665"/>
  </r>
  <r>
    <s v="9ec847"/>
    <n v="2"/>
    <n v="8"/>
    <s v="f"/>
    <s v="0a66b6"/>
    <d v="1899-12-30T00:13:08"/>
    <n v="54"/>
    <n v="99.36"/>
    <n v="8.7679057516491202E-2"/>
    <x v="0"/>
    <n v="2511.6666666666665"/>
  </r>
  <r>
    <s v="f084eb"/>
    <n v="2"/>
    <n v="8"/>
    <s v="f"/>
    <s v="0a66b6"/>
    <d v="1899-12-30T00:13:08"/>
    <n v="36"/>
    <n v="66.240000000000009"/>
    <n v="5.8452705010994144E-2"/>
    <x v="1"/>
    <n v="3780"/>
  </r>
  <r>
    <s v="b9a74d"/>
    <n v="4"/>
    <n v="8"/>
    <s v="f"/>
    <s v="0a66b6"/>
    <d v="1899-12-30T00:13:08"/>
    <n v="17"/>
    <n v="62.56"/>
    <n v="5.5205332510383356E-2"/>
    <x v="1"/>
    <n v="3780"/>
  </r>
  <r>
    <s v="e31d39"/>
    <n v="2"/>
    <n v="9"/>
    <s v="t"/>
    <s v="4fdde1"/>
    <d v="1899-12-30T00:47:48"/>
    <n v="10"/>
    <n v="18.2"/>
    <n v="1.6060374867151169E-2"/>
    <x v="0"/>
    <n v="2511.6666666666665"/>
  </r>
  <r>
    <s v="d5e9a6"/>
    <n v="2"/>
    <n v="9"/>
    <s v="t"/>
    <s v="4fdde1"/>
    <d v="1899-12-30T00:47:48"/>
    <n v="23"/>
    <n v="41.86"/>
    <n v="3.6938862194447683E-2"/>
    <x v="0"/>
    <n v="2511.6666666666665"/>
  </r>
  <r>
    <s v="72f5d4"/>
    <n v="1"/>
    <n v="9"/>
    <s v="t"/>
    <s v="4fdde1"/>
    <d v="1899-12-30T00:47:48"/>
    <n v="19"/>
    <n v="17.29"/>
    <n v="1.5257356123793609E-2"/>
    <x v="0"/>
    <n v="2511.6666666666665"/>
  </r>
  <r>
    <s v="5d267b"/>
    <n v="1"/>
    <n v="9"/>
    <s v="t"/>
    <s v="4fdde1"/>
    <d v="1899-12-30T00:47:48"/>
    <n v="40"/>
    <n v="36.4"/>
    <n v="3.2120749734302338E-2"/>
    <x v="1"/>
    <n v="3780"/>
  </r>
  <r>
    <s v="2feb6b"/>
    <n v="1"/>
    <n v="9"/>
    <s v="t"/>
    <s v="4fdde1"/>
    <d v="1899-12-30T00:47:48"/>
    <n v="29"/>
    <n v="26.39"/>
    <n v="2.3287543557369193E-2"/>
    <x v="1"/>
    <n v="3780"/>
  </r>
  <r>
    <s v="72f5d4"/>
    <n v="4"/>
    <n v="11"/>
    <s v="f"/>
    <s v="7b5130"/>
    <d v="1899-12-30T00:58:47"/>
    <n v="19"/>
    <n v="67.64"/>
    <n v="5.9688118462313457E-2"/>
    <x v="0"/>
    <n v="7535"/>
  </r>
  <r>
    <s v="5d267b"/>
    <n v="4"/>
    <n v="11"/>
    <s v="f"/>
    <s v="7b5130"/>
    <d v="1899-12-30T00:58:47"/>
    <n v="40"/>
    <n v="142.4"/>
    <n v="0.12565919676276519"/>
    <x v="1"/>
    <n v="1512"/>
  </r>
  <r>
    <s v="c8d436"/>
    <n v="3"/>
    <n v="11"/>
    <s v="f"/>
    <s v="7b5130"/>
    <d v="1899-12-30T00:58:47"/>
    <n v="10"/>
    <n v="26.7"/>
    <n v="2.3561099393018467E-2"/>
    <x v="1"/>
    <n v="1512"/>
  </r>
  <r>
    <s v="2a2353"/>
    <n v="4"/>
    <n v="11"/>
    <s v="f"/>
    <s v="7b5130"/>
    <d v="1899-12-30T00:58:47"/>
    <n v="57"/>
    <n v="202.92000000000002"/>
    <n v="0.17906435538694038"/>
    <x v="1"/>
    <n v="1512"/>
  </r>
  <r>
    <s v="b9a74d"/>
    <n v="1"/>
    <n v="11"/>
    <s v="f"/>
    <s v="7b5130"/>
    <d v="1899-12-30T00:58:47"/>
    <n v="17"/>
    <n v="15.13"/>
    <n v="1.33512896560438E-2"/>
    <x v="1"/>
    <n v="1512"/>
  </r>
  <r>
    <s v="2feb6b"/>
    <n v="1"/>
    <n v="11"/>
    <s v="f"/>
    <s v="7b5130"/>
    <d v="1899-12-30T00:58:47"/>
    <n v="29"/>
    <n v="25.81"/>
    <n v="2.2775729413251185E-2"/>
    <x v="1"/>
    <n v="1512"/>
  </r>
  <r>
    <s v="c4a632"/>
    <n v="2"/>
    <n v="12"/>
    <s v="t"/>
    <s v="47ca7b"/>
    <d v="1899-12-30T00:17:22"/>
    <n v="13"/>
    <n v="22.88"/>
    <n v="2.0190185547275752E-2"/>
    <x v="0"/>
    <n v="1883.75"/>
  </r>
  <r>
    <s v="d5e9a6"/>
    <n v="4"/>
    <n v="12"/>
    <s v="t"/>
    <s v="47ca7b"/>
    <d v="1899-12-30T00:17:22"/>
    <n v="23"/>
    <n v="80.959999999999994"/>
    <n v="7.1442195013437265E-2"/>
    <x v="0"/>
    <n v="1883.75"/>
  </r>
  <r>
    <s v="72f5d4"/>
    <n v="5"/>
    <n v="12"/>
    <s v="t"/>
    <s v="47ca7b"/>
    <d v="1899-12-30T00:17:22"/>
    <n v="19"/>
    <n v="83.6"/>
    <n v="7.3771831807353708E-2"/>
    <x v="0"/>
    <n v="1883.75"/>
  </r>
  <r>
    <s v="9ec847"/>
    <n v="3"/>
    <n v="12"/>
    <s v="t"/>
    <s v="47ca7b"/>
    <d v="1899-12-30T00:17:22"/>
    <n v="54"/>
    <n v="142.56"/>
    <n v="0.12580038687148737"/>
    <x v="0"/>
    <n v="1883.75"/>
  </r>
  <r>
    <s v="5d267b"/>
    <n v="5"/>
    <n v="12"/>
    <s v="t"/>
    <s v="47ca7b"/>
    <d v="1899-12-30T00:17:22"/>
    <n v="40"/>
    <n v="176"/>
    <n v="0.15530911959442886"/>
    <x v="1"/>
    <n v="3780"/>
  </r>
  <r>
    <s v="2feb6b"/>
    <n v="2"/>
    <n v="12"/>
    <s v="t"/>
    <s v="47ca7b"/>
    <d v="1899-12-30T00:17:22"/>
    <n v="29"/>
    <n v="51.04"/>
    <n v="4.5039644682384368E-2"/>
    <x v="1"/>
    <n v="3780"/>
  </r>
  <r>
    <s v="e83aa3"/>
    <n v="2"/>
    <n v="6"/>
    <s v="t"/>
    <s v="f22bbb"/>
    <d v="1899-12-30T00:39:22"/>
    <n v="32"/>
    <n v="60.16"/>
    <n v="5.3087480879550224E-2"/>
    <x v="0"/>
    <n v="1883.75"/>
  </r>
  <r>
    <s v="e31d39"/>
    <n v="4"/>
    <n v="6"/>
    <s v="t"/>
    <s v="f22bbb"/>
    <d v="1899-12-30T00:39:22"/>
    <n v="10"/>
    <n v="37.599999999999994"/>
    <n v="3.3179675549718887E-2"/>
    <x v="0"/>
    <n v="1883.75"/>
  </r>
  <r>
    <s v="d5e9a6"/>
    <n v="4"/>
    <n v="6"/>
    <s v="t"/>
    <s v="f22bbb"/>
    <d v="1899-12-30T00:39:22"/>
    <n v="23"/>
    <n v="86.47999999999999"/>
    <n v="7.6313253764353439E-2"/>
    <x v="0"/>
    <n v="1883.75"/>
  </r>
  <r>
    <s v="9ec847"/>
    <n v="2"/>
    <n v="6"/>
    <s v="t"/>
    <s v="f22bbb"/>
    <d v="1899-12-30T00:39:22"/>
    <n v="54"/>
    <n v="101.52"/>
    <n v="8.9585123984241011E-2"/>
    <x v="0"/>
    <n v="1883.75"/>
  </r>
  <r>
    <s v="5d267b"/>
    <n v="2"/>
    <n v="6"/>
    <s v="t"/>
    <s v="f22bbb"/>
    <d v="1899-12-30T00:39:22"/>
    <n v="40"/>
    <n v="75.199999999999989"/>
    <n v="6.6359351099437774E-2"/>
    <x v="1"/>
    <n v="2520"/>
  </r>
  <r>
    <s v="c8d436"/>
    <n v="3"/>
    <n v="6"/>
    <s v="t"/>
    <s v="f22bbb"/>
    <d v="1899-12-30T00:39:22"/>
    <n v="10"/>
    <n v="28.2"/>
    <n v="2.4884756662289169E-2"/>
    <x v="1"/>
    <n v="2520"/>
  </r>
  <r>
    <s v="b9a74d"/>
    <n v="5"/>
    <n v="6"/>
    <s v="t"/>
    <s v="f22bbb"/>
    <d v="1899-12-30T00:39:22"/>
    <n v="17"/>
    <n v="79.899999999999991"/>
    <n v="7.0506810543152637E-2"/>
    <x v="1"/>
    <n v="2520"/>
  </r>
  <r>
    <s v="e83aa3"/>
    <n v="2"/>
    <n v="19"/>
    <s v="t"/>
    <s v="c88ea4"/>
    <d v="1899-12-30T00:11:30"/>
    <n v="32"/>
    <n v="51.84"/>
    <n v="4.5745595225995417E-2"/>
    <x v="0"/>
    <n v="1883.75"/>
  </r>
  <r>
    <s v="e31d39"/>
    <n v="5"/>
    <n v="19"/>
    <s v="t"/>
    <s v="c88ea4"/>
    <d v="1899-12-30T00:11:30"/>
    <n v="10"/>
    <n v="40.5"/>
    <n v="3.5738746270308909E-2"/>
    <x v="0"/>
    <n v="1883.75"/>
  </r>
  <r>
    <s v="d5e9a6"/>
    <n v="3"/>
    <n v="19"/>
    <s v="t"/>
    <s v="c88ea4"/>
    <d v="1899-12-30T00:11:30"/>
    <n v="23"/>
    <n v="55.89"/>
    <n v="4.9319469853026307E-2"/>
    <x v="0"/>
    <n v="1883.75"/>
  </r>
  <r>
    <s v="72f5d4"/>
    <n v="5"/>
    <n v="19"/>
    <s v="t"/>
    <s v="c88ea4"/>
    <d v="1899-12-30T00:11:30"/>
    <n v="19"/>
    <n v="76.95"/>
    <n v="6.7903617913586942E-2"/>
    <x v="0"/>
    <n v="1883.75"/>
  </r>
  <r>
    <s v="5d267b"/>
    <n v="5"/>
    <n v="19"/>
    <s v="t"/>
    <s v="c88ea4"/>
    <d v="1899-12-30T00:11:30"/>
    <n v="40"/>
    <n v="162"/>
    <n v="0.14295498508123564"/>
    <x v="1"/>
    <n v="1890"/>
  </r>
  <r>
    <s v="2a2353"/>
    <n v="2"/>
    <n v="19"/>
    <s v="t"/>
    <s v="c88ea4"/>
    <d v="1899-12-30T00:11:30"/>
    <n v="57"/>
    <n v="92.34"/>
    <n v="8.1484341496304333E-2"/>
    <x v="1"/>
    <n v="1890"/>
  </r>
  <r>
    <s v="b9a74d"/>
    <n v="3"/>
    <n v="19"/>
    <s v="t"/>
    <s v="c88ea4"/>
    <d v="1899-12-30T00:11:30"/>
    <n v="17"/>
    <n v="41.31"/>
    <n v="3.64535211957151E-2"/>
    <x v="1"/>
    <n v="1890"/>
  </r>
  <r>
    <s v="2feb6b"/>
    <n v="2"/>
    <n v="19"/>
    <s v="t"/>
    <s v="c88ea4"/>
    <d v="1899-12-30T00:11:30"/>
    <n v="29"/>
    <n v="46.980000000000004"/>
    <n v="4.1456945673558343E-2"/>
    <x v="1"/>
    <n v="1890"/>
  </r>
  <r>
    <s v="c4a632"/>
    <n v="3"/>
    <n v="16"/>
    <s v="t"/>
    <s v="e9ca87"/>
    <d v="1899-12-30T00:46:34"/>
    <n v="13"/>
    <n v="32.76"/>
    <n v="2.8908674760872097E-2"/>
    <x v="0"/>
    <n v="1883.75"/>
  </r>
  <r>
    <s v="e83aa3"/>
    <n v="4"/>
    <n v="16"/>
    <s v="t"/>
    <s v="e9ca87"/>
    <d v="1899-12-30T00:46:34"/>
    <n v="32"/>
    <n v="107.52"/>
    <n v="9.4879753061323818E-2"/>
    <x v="0"/>
    <n v="1883.75"/>
  </r>
  <r>
    <s v="e31d39"/>
    <n v="4"/>
    <n v="16"/>
    <s v="t"/>
    <s v="e9ca87"/>
    <d v="1899-12-30T00:46:34"/>
    <n v="10"/>
    <n v="33.6"/>
    <n v="2.9649922831663691E-2"/>
    <x v="0"/>
    <n v="1883.75"/>
  </r>
  <r>
    <s v="d5e9a6"/>
    <n v="3"/>
    <n v="16"/>
    <s v="t"/>
    <s v="e9ca87"/>
    <d v="1899-12-30T00:46:34"/>
    <n v="23"/>
    <n v="57.96"/>
    <n v="5.1146116884619869E-2"/>
    <x v="0"/>
    <n v="1883.75"/>
  </r>
  <r>
    <s v="f084eb"/>
    <n v="3"/>
    <n v="16"/>
    <s v="t"/>
    <s v="e9ca87"/>
    <d v="1899-12-30T00:46:34"/>
    <n v="36"/>
    <n v="90.72"/>
    <n v="8.0054791645491966E-2"/>
    <x v="1"/>
    <n v="7560"/>
  </r>
  <r>
    <s v="d5e9a6"/>
    <n v="2"/>
    <n v="0"/>
    <s v="f"/>
    <s v="46ff9b"/>
    <d v="1899-12-30T00:26:36"/>
    <n v="23"/>
    <n v="46"/>
    <n v="4.0592156257634814E-2"/>
    <x v="0"/>
    <n v="7535"/>
  </r>
  <r>
    <s v="c8d436"/>
    <n v="5"/>
    <n v="0"/>
    <s v="f"/>
    <s v="46ff9b"/>
    <d v="1899-12-30T00:26:36"/>
    <n v="10"/>
    <n v="50"/>
    <n v="4.4121908975690016E-2"/>
    <x v="1"/>
    <n v="2520"/>
  </r>
  <r>
    <s v="2a2353"/>
    <n v="2"/>
    <n v="0"/>
    <s v="f"/>
    <s v="46ff9b"/>
    <d v="1899-12-30T00:26:36"/>
    <n v="57"/>
    <n v="114"/>
    <n v="0.10059795246457323"/>
    <x v="1"/>
    <n v="2520"/>
  </r>
  <r>
    <s v="2feb6b"/>
    <n v="2"/>
    <n v="0"/>
    <s v="f"/>
    <s v="46ff9b"/>
    <d v="1899-12-30T00:26:36"/>
    <n v="29"/>
    <n v="58"/>
    <n v="5.1181414411800422E-2"/>
    <x v="1"/>
    <n v="2520"/>
  </r>
  <r>
    <s v="c4a632"/>
    <n v="3"/>
    <n v="7"/>
    <s v="t"/>
    <s v="cfde35"/>
    <d v="1899-12-30T00:28:34"/>
    <n v="13"/>
    <n v="36.269999999999996"/>
    <n v="3.2006032770965531E-2"/>
    <x v="0"/>
    <n v="2511.6666666666665"/>
  </r>
  <r>
    <s v="e83aa3"/>
    <n v="5"/>
    <n v="7"/>
    <s v="t"/>
    <s v="cfde35"/>
    <d v="1899-12-30T00:28:34"/>
    <n v="32"/>
    <n v="148.79999999999998"/>
    <n v="0.13130680111165347"/>
    <x v="0"/>
    <n v="2511.6666666666665"/>
  </r>
  <r>
    <s v="9ec847"/>
    <n v="2"/>
    <n v="7"/>
    <s v="t"/>
    <s v="cfde35"/>
    <d v="1899-12-30T00:28:34"/>
    <n v="54"/>
    <n v="100.44"/>
    <n v="8.8632090750366099E-2"/>
    <x v="0"/>
    <n v="2511.6666666666665"/>
  </r>
  <r>
    <s v="c8d436"/>
    <n v="4"/>
    <n v="7"/>
    <s v="t"/>
    <s v="cfde35"/>
    <d v="1899-12-30T00:28:34"/>
    <n v="10"/>
    <n v="37.199999999999996"/>
    <n v="3.2826700277913366E-2"/>
    <x v="1"/>
    <n v="3780"/>
  </r>
  <r>
    <s v="2a2353"/>
    <n v="2"/>
    <n v="7"/>
    <s v="t"/>
    <s v="cfde35"/>
    <d v="1899-12-30T00:28:34"/>
    <n v="57"/>
    <n v="106.02"/>
    <n v="9.3556095792053109E-2"/>
    <x v="1"/>
    <n v="3780"/>
  </r>
  <r>
    <s v="c4a632"/>
    <n v="2"/>
    <n v="11"/>
    <s v="f"/>
    <s v="0ad763"/>
    <d v="1899-12-30T00:00:07"/>
    <n v="13"/>
    <n v="23.14"/>
    <n v="2.0419619473949338E-2"/>
    <x v="0"/>
    <n v="1883.75"/>
  </r>
  <r>
    <s v="d5e9a6"/>
    <n v="3"/>
    <n v="11"/>
    <s v="f"/>
    <s v="0ad763"/>
    <d v="1899-12-30T00:00:07"/>
    <n v="23"/>
    <n v="61.410000000000004"/>
    <n v="5.4190528603942488E-2"/>
    <x v="0"/>
    <n v="1883.75"/>
  </r>
  <r>
    <s v="72f5d4"/>
    <n v="2"/>
    <n v="11"/>
    <s v="f"/>
    <s v="0ad763"/>
    <d v="1899-12-30T00:00:07"/>
    <n v="19"/>
    <n v="33.82"/>
    <n v="2.9844059231156728E-2"/>
    <x v="0"/>
    <n v="1883.75"/>
  </r>
  <r>
    <s v="9ec847"/>
    <n v="1"/>
    <n v="11"/>
    <s v="f"/>
    <s v="0ad763"/>
    <d v="1899-12-30T00:00:07"/>
    <n v="54"/>
    <n v="48.06"/>
    <n v="4.2409978907433248E-2"/>
    <x v="0"/>
    <n v="1883.75"/>
  </r>
  <r>
    <s v="5d267b"/>
    <n v="5"/>
    <n v="11"/>
    <s v="f"/>
    <s v="0ad763"/>
    <d v="1899-12-30T00:00:07"/>
    <n v="40"/>
    <n v="178"/>
    <n v="0.15707399595345645"/>
    <x v="1"/>
    <n v="2520"/>
  </r>
  <r>
    <s v="c8d436"/>
    <n v="3"/>
    <n v="11"/>
    <s v="f"/>
    <s v="0ad763"/>
    <d v="1899-12-30T00:00:07"/>
    <n v="10"/>
    <n v="26.7"/>
    <n v="2.3561099393018467E-2"/>
    <x v="1"/>
    <n v="2520"/>
  </r>
  <r>
    <s v="2feb6b"/>
    <n v="4"/>
    <n v="11"/>
    <s v="f"/>
    <s v="0ad763"/>
    <d v="1899-12-30T00:00:07"/>
    <n v="29"/>
    <n v="103.24"/>
    <n v="9.1102917653004739E-2"/>
    <x v="1"/>
    <n v="2520"/>
  </r>
  <r>
    <s v="c4a632"/>
    <n v="4"/>
    <n v="1"/>
    <s v="t"/>
    <s v="ff6294"/>
    <d v="1899-12-30T00:07:25"/>
    <n v="13"/>
    <n v="51.48"/>
    <n v="4.5427917481370442E-2"/>
    <x v="0"/>
    <n v="1883.75"/>
  </r>
  <r>
    <s v="e83aa3"/>
    <n v="5"/>
    <n v="1"/>
    <s v="t"/>
    <s v="ff6294"/>
    <d v="1899-12-30T00:07:25"/>
    <n v="32"/>
    <n v="158.4"/>
    <n v="0.139778207634986"/>
    <x v="0"/>
    <n v="1883.75"/>
  </r>
  <r>
    <s v="e31d39"/>
    <n v="1"/>
    <n v="1"/>
    <s v="t"/>
    <s v="ff6294"/>
    <d v="1899-12-30T00:07:25"/>
    <n v="10"/>
    <n v="9.9"/>
    <n v="8.7361379771866247E-3"/>
    <x v="0"/>
    <n v="1883.75"/>
  </r>
  <r>
    <s v="9ec847"/>
    <n v="1"/>
    <n v="1"/>
    <s v="t"/>
    <s v="ff6294"/>
    <d v="1899-12-30T00:07:25"/>
    <n v="54"/>
    <n v="53.46"/>
    <n v="4.717514507680777E-2"/>
    <x v="0"/>
    <n v="1883.75"/>
  </r>
  <r>
    <s v="5d267b"/>
    <n v="1"/>
    <n v="1"/>
    <s v="t"/>
    <s v="ff6294"/>
    <d v="1899-12-30T00:07:25"/>
    <n v="40"/>
    <n v="39.6"/>
    <n v="3.4944551908746499E-2"/>
    <x v="1"/>
    <n v="2520"/>
  </r>
  <r>
    <s v="f084eb"/>
    <n v="1"/>
    <n v="1"/>
    <s v="t"/>
    <s v="ff6294"/>
    <d v="1899-12-30T00:07:25"/>
    <n v="36"/>
    <n v="35.64"/>
    <n v="3.1450096717871842E-2"/>
    <x v="1"/>
    <n v="2520"/>
  </r>
  <r>
    <s v="2feb6b"/>
    <n v="1"/>
    <n v="1"/>
    <s v="t"/>
    <s v="ff6294"/>
    <d v="1899-12-30T00:07:25"/>
    <n v="29"/>
    <n v="28.71"/>
    <n v="2.5334800133841207E-2"/>
    <x v="1"/>
    <n v="2520"/>
  </r>
  <r>
    <s v="e83aa3"/>
    <n v="3"/>
    <n v="12"/>
    <s v="t"/>
    <s v="b5a536"/>
    <d v="1899-12-30T00:26:53"/>
    <n v="32"/>
    <n v="84.48"/>
    <n v="7.4548377405325855E-2"/>
    <x v="0"/>
    <n v="1883.75"/>
  </r>
  <r>
    <s v="e31d39"/>
    <n v="2"/>
    <n v="12"/>
    <s v="t"/>
    <s v="b5a536"/>
    <d v="1899-12-30T00:26:53"/>
    <n v="10"/>
    <n v="17.600000000000001"/>
    <n v="1.5530911959442888E-2"/>
    <x v="0"/>
    <n v="1883.75"/>
  </r>
  <r>
    <s v="72f5d4"/>
    <n v="1"/>
    <n v="12"/>
    <s v="t"/>
    <s v="b5a536"/>
    <d v="1899-12-30T00:26:53"/>
    <n v="19"/>
    <n v="16.72"/>
    <n v="1.475436636147074E-2"/>
    <x v="0"/>
    <n v="1883.75"/>
  </r>
  <r>
    <s v="9ec847"/>
    <n v="1"/>
    <n v="12"/>
    <s v="t"/>
    <s v="b5a536"/>
    <d v="1899-12-30T00:26:53"/>
    <n v="54"/>
    <n v="47.52"/>
    <n v="4.1933462290495792E-2"/>
    <x v="0"/>
    <n v="1883.75"/>
  </r>
  <r>
    <s v="2a2353"/>
    <n v="3"/>
    <n v="12"/>
    <s v="t"/>
    <s v="b5a536"/>
    <d v="1899-12-30T00:26:53"/>
    <n v="57"/>
    <n v="150.47999999999999"/>
    <n v="0.13278929725323665"/>
    <x v="1"/>
    <n v="2520"/>
  </r>
  <r>
    <s v="f084eb"/>
    <n v="4"/>
    <n v="12"/>
    <s v="t"/>
    <s v="b5a536"/>
    <d v="1899-12-30T00:26:53"/>
    <n v="36"/>
    <n v="126.72"/>
    <n v="0.11182256610798877"/>
    <x v="1"/>
    <n v="2520"/>
  </r>
  <r>
    <s v="2feb6b"/>
    <n v="1"/>
    <n v="12"/>
    <s v="t"/>
    <s v="b5a536"/>
    <d v="1899-12-30T00:26:53"/>
    <n v="29"/>
    <n v="25.52"/>
    <n v="2.2519822341192184E-2"/>
    <x v="1"/>
    <n v="2520"/>
  </r>
  <r>
    <s v="c4a632"/>
    <n v="4"/>
    <n v="11"/>
    <s v="t"/>
    <s v="99d98c"/>
    <d v="1899-12-30T00:44:49"/>
    <n v="13"/>
    <n v="46.28"/>
    <n v="4.0839238947898676E-2"/>
    <x v="0"/>
    <n v="2511.6666666666665"/>
  </r>
  <r>
    <s v="e83aa3"/>
    <n v="3"/>
    <n v="11"/>
    <s v="t"/>
    <s v="99d98c"/>
    <d v="1899-12-30T00:44:49"/>
    <n v="32"/>
    <n v="85.44"/>
    <n v="7.5395518057659094E-2"/>
    <x v="0"/>
    <n v="2511.6666666666665"/>
  </r>
  <r>
    <s v="d5e9a6"/>
    <n v="2"/>
    <n v="11"/>
    <s v="t"/>
    <s v="99d98c"/>
    <d v="1899-12-30T00:44:49"/>
    <n v="23"/>
    <n v="40.94"/>
    <n v="3.612701906929499E-2"/>
    <x v="0"/>
    <n v="2511.6666666666665"/>
  </r>
  <r>
    <s v="5d267b"/>
    <n v="2"/>
    <n v="11"/>
    <s v="t"/>
    <s v="99d98c"/>
    <d v="1899-12-30T00:44:49"/>
    <n v="40"/>
    <n v="71.2"/>
    <n v="6.2829598381382593E-2"/>
    <x v="1"/>
    <n v="1890"/>
  </r>
  <r>
    <s v="f084eb"/>
    <n v="3"/>
    <n v="11"/>
    <s v="t"/>
    <s v="99d98c"/>
    <d v="1899-12-30T00:44:49"/>
    <n v="36"/>
    <n v="96.12"/>
    <n v="8.4819957814866495E-2"/>
    <x v="1"/>
    <n v="1890"/>
  </r>
  <r>
    <s v="b9a74d"/>
    <n v="1"/>
    <n v="11"/>
    <s v="t"/>
    <s v="99d98c"/>
    <d v="1899-12-30T00:44:49"/>
    <n v="17"/>
    <n v="15.13"/>
    <n v="1.33512896560438E-2"/>
    <x v="1"/>
    <n v="1890"/>
  </r>
  <r>
    <s v="2feb6b"/>
    <n v="2"/>
    <n v="11"/>
    <s v="t"/>
    <s v="99d98c"/>
    <d v="1899-12-30T00:44:49"/>
    <n v="29"/>
    <n v="51.62"/>
    <n v="4.555145882650237E-2"/>
    <x v="1"/>
    <n v="1890"/>
  </r>
  <r>
    <s v="e31d39"/>
    <n v="2"/>
    <n v="12"/>
    <s v="f"/>
    <s v="d2427c"/>
    <d v="1899-12-30T00:30:20"/>
    <n v="10"/>
    <n v="17.600000000000001"/>
    <n v="1.5530911959442888E-2"/>
    <x v="0"/>
    <n v="3767.5"/>
  </r>
  <r>
    <s v="9ec847"/>
    <n v="3"/>
    <n v="12"/>
    <s v="f"/>
    <s v="d2427c"/>
    <d v="1899-12-30T00:30:20"/>
    <n v="54"/>
    <n v="142.56"/>
    <n v="0.12580038687148737"/>
    <x v="0"/>
    <n v="3767.5"/>
  </r>
  <r>
    <s v="5d267b"/>
    <n v="4"/>
    <n v="12"/>
    <s v="f"/>
    <s v="d2427c"/>
    <d v="1899-12-30T00:30:20"/>
    <n v="40"/>
    <n v="140.80000000000001"/>
    <n v="0.1242472956755431"/>
    <x v="1"/>
    <n v="1890"/>
  </r>
  <r>
    <s v="2a2353"/>
    <n v="2"/>
    <n v="12"/>
    <s v="f"/>
    <s v="d2427c"/>
    <d v="1899-12-30T00:30:20"/>
    <n v="57"/>
    <n v="100.32000000000001"/>
    <n v="8.8526198168824455E-2"/>
    <x v="1"/>
    <n v="1890"/>
  </r>
  <r>
    <s v="b9a74d"/>
    <n v="3"/>
    <n v="12"/>
    <s v="f"/>
    <s v="d2427c"/>
    <d v="1899-12-30T00:30:20"/>
    <n v="17"/>
    <n v="44.88"/>
    <n v="3.9603825496579363E-2"/>
    <x v="1"/>
    <n v="1890"/>
  </r>
  <r>
    <s v="2feb6b"/>
    <n v="3"/>
    <n v="12"/>
    <s v="f"/>
    <s v="d2427c"/>
    <d v="1899-12-30T00:30:20"/>
    <n v="29"/>
    <n v="76.56"/>
    <n v="6.7559467023576555E-2"/>
    <x v="1"/>
    <n v="1890"/>
  </r>
  <r>
    <s v="d5e9a6"/>
    <n v="4"/>
    <n v="22"/>
    <s v="t"/>
    <s v="f7701f"/>
    <d v="1899-12-30T00:02:18"/>
    <n v="23"/>
    <n v="71.760000000000005"/>
    <n v="6.3323763761910318E-2"/>
    <x v="0"/>
    <n v="7535"/>
  </r>
  <r>
    <s v="2a2353"/>
    <n v="1"/>
    <n v="22"/>
    <s v="t"/>
    <s v="f7701f"/>
    <d v="1899-12-30T00:02:18"/>
    <n v="57"/>
    <n v="44.46"/>
    <n v="3.9233201461183566E-2"/>
    <x v="1"/>
    <n v="1890"/>
  </r>
  <r>
    <s v="f084eb"/>
    <n v="1"/>
    <n v="22"/>
    <s v="t"/>
    <s v="f7701f"/>
    <d v="1899-12-30T00:02:18"/>
    <n v="36"/>
    <n v="28.080000000000002"/>
    <n v="2.4778864080747514E-2"/>
    <x v="1"/>
    <n v="1890"/>
  </r>
  <r>
    <s v="b9a74d"/>
    <n v="1"/>
    <n v="22"/>
    <s v="t"/>
    <s v="f7701f"/>
    <d v="1899-12-30T00:02:18"/>
    <n v="17"/>
    <n v="13.26"/>
    <n v="1.1701130260352991E-2"/>
    <x v="1"/>
    <n v="1890"/>
  </r>
  <r>
    <s v="2feb6b"/>
    <n v="5"/>
    <n v="22"/>
    <s v="t"/>
    <s v="f7701f"/>
    <d v="1899-12-30T00:02:18"/>
    <n v="29"/>
    <n v="113.10000000000001"/>
    <n v="9.9803758103010815E-2"/>
    <x v="1"/>
    <n v="1890"/>
  </r>
  <r>
    <s v="c4a632"/>
    <n v="4"/>
    <n v="15"/>
    <s v="t"/>
    <s v="6c7da2"/>
    <d v="1899-12-30T00:03:07"/>
    <n v="13"/>
    <n v="44.199999999999996"/>
    <n v="3.9003767534509973E-2"/>
    <x v="0"/>
    <n v="1255.8333333333333"/>
  </r>
  <r>
    <s v="e83aa3"/>
    <n v="3"/>
    <n v="15"/>
    <s v="t"/>
    <s v="6c7da2"/>
    <d v="1899-12-30T00:03:07"/>
    <n v="32"/>
    <n v="81.599999999999994"/>
    <n v="7.200695544832611E-2"/>
    <x v="0"/>
    <n v="1255.8333333333333"/>
  </r>
  <r>
    <s v="e31d39"/>
    <n v="2"/>
    <n v="15"/>
    <s v="t"/>
    <s v="6c7da2"/>
    <d v="1899-12-30T00:03:07"/>
    <n v="10"/>
    <n v="17"/>
    <n v="1.5001449051734606E-2"/>
    <x v="0"/>
    <n v="1255.8333333333333"/>
  </r>
  <r>
    <s v="d5e9a6"/>
    <n v="3"/>
    <n v="15"/>
    <s v="t"/>
    <s v="6c7da2"/>
    <d v="1899-12-30T00:03:07"/>
    <n v="23"/>
    <n v="58.65"/>
    <n v="5.1754999228484394E-2"/>
    <x v="0"/>
    <n v="1255.8333333333333"/>
  </r>
  <r>
    <s v="72f5d4"/>
    <n v="3"/>
    <n v="15"/>
    <s v="t"/>
    <s v="6c7da2"/>
    <d v="1899-12-30T00:03:07"/>
    <n v="19"/>
    <n v="48.449999999999996"/>
    <n v="4.2754129797443627E-2"/>
    <x v="0"/>
    <n v="1255.8333333333333"/>
  </r>
  <r>
    <s v="9ec847"/>
    <n v="1"/>
    <n v="15"/>
    <s v="t"/>
    <s v="6c7da2"/>
    <d v="1899-12-30T00:03:07"/>
    <n v="54"/>
    <n v="45.9"/>
    <n v="4.0503912439683439E-2"/>
    <x v="0"/>
    <n v="1255.8333333333333"/>
  </r>
  <r>
    <s v="2a2353"/>
    <n v="5"/>
    <n v="15"/>
    <s v="t"/>
    <s v="6c7da2"/>
    <d v="1899-12-30T00:03:07"/>
    <n v="57"/>
    <n v="242.25"/>
    <n v="0.21377064898721815"/>
    <x v="1"/>
    <n v="2520"/>
  </r>
  <r>
    <s v="b9a74d"/>
    <n v="1"/>
    <n v="15"/>
    <s v="t"/>
    <s v="6c7da2"/>
    <d v="1899-12-30T00:03:07"/>
    <n v="17"/>
    <n v="14.45"/>
    <n v="1.2751231693974414E-2"/>
    <x v="1"/>
    <n v="2520"/>
  </r>
  <r>
    <s v="2feb6b"/>
    <n v="3"/>
    <n v="15"/>
    <s v="t"/>
    <s v="6c7da2"/>
    <d v="1899-12-30T00:03:07"/>
    <n v="29"/>
    <n v="73.95"/>
    <n v="6.5256303375045538E-2"/>
    <x v="1"/>
    <n v="2520"/>
  </r>
  <r>
    <s v="d5e9a6"/>
    <n v="5"/>
    <n v="11"/>
    <s v="f"/>
    <s v="1106f2"/>
    <d v="1899-12-30T00:11:25"/>
    <n v="23"/>
    <n v="102.35000000000001"/>
    <n v="9.0317547673237478E-2"/>
    <x v="0"/>
    <n v="3767.5"/>
  </r>
  <r>
    <s v="9ec847"/>
    <n v="5"/>
    <n v="11"/>
    <s v="f"/>
    <s v="1106f2"/>
    <d v="1899-12-30T00:11:25"/>
    <n v="54"/>
    <n v="240.3"/>
    <n v="0.21204989453716622"/>
    <x v="0"/>
    <n v="3767.5"/>
  </r>
  <r>
    <s v="5d267b"/>
    <n v="3"/>
    <n v="11"/>
    <s v="f"/>
    <s v="1106f2"/>
    <d v="1899-12-30T00:11:25"/>
    <n v="40"/>
    <n v="106.8"/>
    <n v="9.4244397572073868E-2"/>
    <x v="1"/>
    <n v="2520"/>
  </r>
  <r>
    <s v="c8d436"/>
    <n v="4"/>
    <n v="11"/>
    <s v="f"/>
    <s v="1106f2"/>
    <d v="1899-12-30T00:11:25"/>
    <n v="10"/>
    <n v="35.6"/>
    <n v="3.1414799190691296E-2"/>
    <x v="1"/>
    <n v="2520"/>
  </r>
  <r>
    <s v="b9a74d"/>
    <n v="4"/>
    <n v="11"/>
    <s v="f"/>
    <s v="1106f2"/>
    <d v="1899-12-30T00:11:25"/>
    <n v="17"/>
    <n v="60.52"/>
    <n v="5.3405158624175199E-2"/>
    <x v="1"/>
    <n v="2520"/>
  </r>
  <r>
    <s v="c4a632"/>
    <n v="1"/>
    <n v="0"/>
    <s v="f"/>
    <s v="ff7974"/>
    <d v="1899-12-30T00:05:06"/>
    <n v="13"/>
    <n v="13"/>
    <n v="1.1471696333679405E-2"/>
    <x v="0"/>
    <n v="2511.6666666666665"/>
  </r>
  <r>
    <s v="e83aa3"/>
    <n v="2"/>
    <n v="0"/>
    <s v="f"/>
    <s v="ff7974"/>
    <d v="1899-12-30T00:05:06"/>
    <n v="32"/>
    <n v="64"/>
    <n v="5.6476043488883222E-2"/>
    <x v="0"/>
    <n v="2511.6666666666665"/>
  </r>
  <r>
    <s v="d5e9a6"/>
    <n v="5"/>
    <n v="0"/>
    <s v="f"/>
    <s v="ff7974"/>
    <d v="1899-12-30T00:05:06"/>
    <n v="23"/>
    <n v="115"/>
    <n v="0.10148039064408704"/>
    <x v="0"/>
    <n v="2511.6666666666665"/>
  </r>
  <r>
    <s v="c8d436"/>
    <n v="5"/>
    <n v="0"/>
    <s v="f"/>
    <s v="ff7974"/>
    <d v="1899-12-30T00:05:06"/>
    <n v="10"/>
    <n v="50"/>
    <n v="4.4121908975690016E-2"/>
    <x v="1"/>
    <n v="3780"/>
  </r>
  <r>
    <s v="f084eb"/>
    <n v="5"/>
    <n v="0"/>
    <s v="f"/>
    <s v="ff7974"/>
    <d v="1899-12-30T00:05:06"/>
    <n v="36"/>
    <n v="180"/>
    <n v="0.15883887231248406"/>
    <x v="1"/>
    <n v="3780"/>
  </r>
  <r>
    <s v="e83aa3"/>
    <n v="3"/>
    <n v="13"/>
    <s v="t"/>
    <s v="24f0ac"/>
    <d v="1899-12-30T00:53:39"/>
    <n v="32"/>
    <n v="83.52"/>
    <n v="7.3701236752992602E-2"/>
    <x v="0"/>
    <n v="2511.6666666666665"/>
  </r>
  <r>
    <s v="d5e9a6"/>
    <n v="1"/>
    <n v="13"/>
    <s v="t"/>
    <s v="24f0ac"/>
    <d v="1899-12-30T00:53:39"/>
    <n v="23"/>
    <n v="20.010000000000002"/>
    <n v="1.7657587972071148E-2"/>
    <x v="0"/>
    <n v="2511.6666666666665"/>
  </r>
  <r>
    <s v="72f5d4"/>
    <n v="4"/>
    <n v="13"/>
    <s v="t"/>
    <s v="24f0ac"/>
    <d v="1899-12-30T00:53:39"/>
    <n v="19"/>
    <n v="66.12"/>
    <n v="5.8346812429452478E-2"/>
    <x v="0"/>
    <n v="2511.6666666666665"/>
  </r>
  <r>
    <s v="5d267b"/>
    <n v="3"/>
    <n v="13"/>
    <s v="t"/>
    <s v="24f0ac"/>
    <d v="1899-12-30T00:53:39"/>
    <n v="40"/>
    <n v="104.4"/>
    <n v="9.2126545941240756E-2"/>
    <x v="1"/>
    <n v="3780"/>
  </r>
  <r>
    <s v="2feb6b"/>
    <n v="1"/>
    <n v="13"/>
    <s v="t"/>
    <s v="24f0ac"/>
    <d v="1899-12-30T00:53:39"/>
    <n v="29"/>
    <n v="25.23"/>
    <n v="2.2263915269133183E-2"/>
    <x v="1"/>
    <n v="3780"/>
  </r>
  <r>
    <s v="e83aa3"/>
    <n v="5"/>
    <n v="18"/>
    <s v="t"/>
    <s v="6100c7"/>
    <d v="1899-12-30T00:35:08"/>
    <n v="32"/>
    <n v="131.20000000000002"/>
    <n v="0.11577588915221063"/>
    <x v="0"/>
    <n v="3767.5"/>
  </r>
  <r>
    <s v="e31d39"/>
    <n v="1"/>
    <n v="18"/>
    <s v="t"/>
    <s v="6100c7"/>
    <d v="1899-12-30T00:35:08"/>
    <n v="10"/>
    <n v="8.2000000000000011"/>
    <n v="7.2359930720131641E-3"/>
    <x v="0"/>
    <n v="3767.5"/>
  </r>
  <r>
    <s v="5d267b"/>
    <n v="1"/>
    <n v="18"/>
    <s v="t"/>
    <s v="6100c7"/>
    <d v="1899-12-30T00:35:08"/>
    <n v="40"/>
    <n v="32.800000000000004"/>
    <n v="2.8943972288052656E-2"/>
    <x v="1"/>
    <n v="2520"/>
  </r>
  <r>
    <s v="b9a74d"/>
    <n v="5"/>
    <n v="18"/>
    <s v="t"/>
    <s v="6100c7"/>
    <d v="1899-12-30T00:35:08"/>
    <n v="17"/>
    <n v="69.7"/>
    <n v="6.1505941112111884E-2"/>
    <x v="1"/>
    <n v="2520"/>
  </r>
  <r>
    <s v="2feb6b"/>
    <n v="5"/>
    <n v="18"/>
    <s v="t"/>
    <s v="6100c7"/>
    <d v="1899-12-30T00:35:08"/>
    <n v="29"/>
    <n v="118.9"/>
    <n v="0.10492189954419087"/>
    <x v="1"/>
    <n v="2520"/>
  </r>
  <r>
    <s v="c4a632"/>
    <n v="4"/>
    <n v="7"/>
    <s v="f"/>
    <s v="586fa8"/>
    <d v="1899-12-30T00:05:47"/>
    <n v="13"/>
    <n v="48.36"/>
    <n v="4.267471036128738E-2"/>
    <x v="0"/>
    <n v="3767.5"/>
  </r>
  <r>
    <s v="72f5d4"/>
    <n v="3"/>
    <n v="7"/>
    <s v="f"/>
    <s v="586fa8"/>
    <d v="1899-12-30T00:05:47"/>
    <n v="19"/>
    <n v="53.01"/>
    <n v="4.6778047896026555E-2"/>
    <x v="0"/>
    <n v="3767.5"/>
  </r>
  <r>
    <s v="5d267b"/>
    <n v="1"/>
    <n v="7"/>
    <s v="f"/>
    <s v="586fa8"/>
    <d v="1899-12-30T00:05:47"/>
    <n v="40"/>
    <n v="37.199999999999996"/>
    <n v="3.2826700277913366E-2"/>
    <x v="1"/>
    <n v="3780"/>
  </r>
  <r>
    <s v="2feb6b"/>
    <n v="4"/>
    <n v="7"/>
    <s v="f"/>
    <s v="586fa8"/>
    <d v="1899-12-30T00:05:47"/>
    <n v="29"/>
    <n v="107.88"/>
    <n v="9.5197430805948779E-2"/>
    <x v="1"/>
    <n v="3780"/>
  </r>
  <r>
    <s v="e83aa3"/>
    <n v="2"/>
    <n v="13"/>
    <s v="t"/>
    <n v="521245"/>
    <d v="1899-12-30T00:56:11"/>
    <n v="32"/>
    <n v="55.68"/>
    <n v="4.9134157835328408E-2"/>
    <x v="0"/>
    <n v="3767.5"/>
  </r>
  <r>
    <s v="e31d39"/>
    <n v="1"/>
    <n v="13"/>
    <s v="t"/>
    <n v="521245"/>
    <d v="1899-12-30T00:56:11"/>
    <n v="10"/>
    <n v="8.6999999999999993"/>
    <n v="7.6772121617700619E-3"/>
    <x v="0"/>
    <n v="3767.5"/>
  </r>
  <r>
    <s v="5d267b"/>
    <n v="3"/>
    <n v="13"/>
    <s v="t"/>
    <n v="521245"/>
    <d v="1899-12-30T00:56:11"/>
    <n v="40"/>
    <n v="104.4"/>
    <n v="9.2126545941240756E-2"/>
    <x v="1"/>
    <n v="1890"/>
  </r>
  <r>
    <s v="c8d436"/>
    <n v="5"/>
    <n v="13"/>
    <s v="t"/>
    <n v="521245"/>
    <d v="1899-12-30T00:56:11"/>
    <n v="10"/>
    <n v="43.5"/>
    <n v="3.8386060808850313E-2"/>
    <x v="1"/>
    <n v="1890"/>
  </r>
  <r>
    <s v="2a2353"/>
    <n v="4"/>
    <n v="13"/>
    <s v="t"/>
    <n v="521245"/>
    <d v="1899-12-30T00:56:11"/>
    <n v="57"/>
    <n v="198.35999999999999"/>
    <n v="0.17504043728835741"/>
    <x v="1"/>
    <n v="1890"/>
  </r>
  <r>
    <s v="f084eb"/>
    <n v="5"/>
    <n v="13"/>
    <s v="t"/>
    <n v="521245"/>
    <d v="1899-12-30T00:56:11"/>
    <n v="36"/>
    <n v="156.6"/>
    <n v="0.13818981891186113"/>
    <x v="1"/>
    <n v="1890"/>
  </r>
  <r>
    <s v="c4a632"/>
    <n v="4"/>
    <n v="17"/>
    <s v="t"/>
    <s v="d6a310"/>
    <d v="1899-12-30T00:18:41"/>
    <n v="13"/>
    <n v="43.16"/>
    <n v="3.8086031827815621E-2"/>
    <x v="0"/>
    <n v="3767.5"/>
  </r>
  <r>
    <s v="9ec847"/>
    <n v="2"/>
    <n v="17"/>
    <s v="t"/>
    <s v="d6a310"/>
    <d v="1899-12-30T00:18:41"/>
    <n v="54"/>
    <n v="89.64"/>
    <n v="7.9101758411617068E-2"/>
    <x v="0"/>
    <n v="3767.5"/>
  </r>
  <r>
    <s v="5d267b"/>
    <n v="5"/>
    <n v="17"/>
    <s v="t"/>
    <s v="d6a310"/>
    <d v="1899-12-30T00:18:41"/>
    <n v="40"/>
    <n v="166"/>
    <n v="0.14648473779929086"/>
    <x v="1"/>
    <n v="1890"/>
  </r>
  <r>
    <s v="2a2353"/>
    <n v="3"/>
    <n v="17"/>
    <s v="t"/>
    <s v="d6a310"/>
    <d v="1899-12-30T00:18:41"/>
    <n v="57"/>
    <n v="141.93"/>
    <n v="0.12524445081839367"/>
    <x v="1"/>
    <n v="1890"/>
  </r>
  <r>
    <s v="f084eb"/>
    <n v="2"/>
    <n v="17"/>
    <s v="t"/>
    <s v="d6a310"/>
    <d v="1899-12-30T00:18:41"/>
    <n v="36"/>
    <n v="59.76"/>
    <n v="5.2734505607744703E-2"/>
    <x v="1"/>
    <n v="1890"/>
  </r>
  <r>
    <s v="2feb6b"/>
    <n v="2"/>
    <n v="17"/>
    <s v="t"/>
    <s v="d6a310"/>
    <d v="1899-12-30T00:18:41"/>
    <n v="29"/>
    <n v="48.14"/>
    <n v="4.2480573961794353E-2"/>
    <x v="1"/>
    <n v="1890"/>
  </r>
  <r>
    <s v="e31d39"/>
    <n v="2"/>
    <n v="18"/>
    <s v="t"/>
    <s v="12c8c3"/>
    <d v="1899-12-30T00:42:23"/>
    <n v="10"/>
    <n v="16.400000000000002"/>
    <n v="1.4471986144026328E-2"/>
    <x v="0"/>
    <n v="3767.5"/>
  </r>
  <r>
    <s v="72f5d4"/>
    <n v="2"/>
    <n v="18"/>
    <s v="t"/>
    <s v="12c8c3"/>
    <d v="1899-12-30T00:42:23"/>
    <n v="19"/>
    <n v="31.160000000000004"/>
    <n v="2.7496773673650023E-2"/>
    <x v="0"/>
    <n v="3767.5"/>
  </r>
  <r>
    <s v="5d267b"/>
    <n v="5"/>
    <n v="18"/>
    <s v="t"/>
    <s v="12c8c3"/>
    <d v="1899-12-30T00:42:23"/>
    <n v="40"/>
    <n v="164"/>
    <n v="0.14471986144026325"/>
    <x v="1"/>
    <n v="1890"/>
  </r>
  <r>
    <s v="c8d436"/>
    <n v="2"/>
    <n v="18"/>
    <s v="t"/>
    <s v="12c8c3"/>
    <d v="1899-12-30T00:42:23"/>
    <n v="10"/>
    <n v="16.400000000000002"/>
    <n v="1.4471986144026328E-2"/>
    <x v="1"/>
    <n v="1890"/>
  </r>
  <r>
    <s v="b9a74d"/>
    <n v="3"/>
    <n v="18"/>
    <s v="t"/>
    <s v="12c8c3"/>
    <d v="1899-12-30T00:42:23"/>
    <n v="17"/>
    <n v="41.82"/>
    <n v="3.690356466726713E-2"/>
    <x v="1"/>
    <n v="1890"/>
  </r>
  <r>
    <s v="2feb6b"/>
    <n v="5"/>
    <n v="18"/>
    <s v="t"/>
    <s v="12c8c3"/>
    <d v="1899-12-30T00:42:23"/>
    <n v="29"/>
    <n v="118.9"/>
    <n v="0.10492189954419087"/>
    <x v="1"/>
    <n v="1890"/>
  </r>
  <r>
    <s v="e31d39"/>
    <n v="3"/>
    <n v="18"/>
    <s v="f"/>
    <s v="df3ea9"/>
    <d v="1899-12-30T00:33:26"/>
    <n v="10"/>
    <n v="24.6"/>
    <n v="2.1707979216039491E-2"/>
    <x v="0"/>
    <n v="3767.5"/>
  </r>
  <r>
    <s v="72f5d4"/>
    <n v="5"/>
    <n v="18"/>
    <s v="f"/>
    <s v="df3ea9"/>
    <d v="1899-12-30T00:33:26"/>
    <n v="19"/>
    <n v="77.900000000000006"/>
    <n v="6.8741934184125053E-2"/>
    <x v="0"/>
    <n v="3767.5"/>
  </r>
  <r>
    <s v="c8d436"/>
    <n v="5"/>
    <n v="18"/>
    <s v="f"/>
    <s v="df3ea9"/>
    <d v="1899-12-30T00:33:26"/>
    <n v="10"/>
    <n v="41"/>
    <n v="3.6179965360065812E-2"/>
    <x v="1"/>
    <n v="2520"/>
  </r>
  <r>
    <s v="2a2353"/>
    <n v="4"/>
    <n v="18"/>
    <s v="f"/>
    <s v="df3ea9"/>
    <d v="1899-12-30T00:33:26"/>
    <n v="57"/>
    <n v="186.96"/>
    <n v="0.16498064204190013"/>
    <x v="1"/>
    <n v="2520"/>
  </r>
  <r>
    <s v="b9a74d"/>
    <n v="3"/>
    <n v="18"/>
    <s v="f"/>
    <s v="df3ea9"/>
    <d v="1899-12-30T00:33:26"/>
    <n v="17"/>
    <n v="41.82"/>
    <n v="3.690356466726713E-2"/>
    <x v="1"/>
    <n v="2520"/>
  </r>
  <r>
    <s v="e31d39"/>
    <n v="4"/>
    <n v="13"/>
    <s v="t"/>
    <s v="5344a0"/>
    <d v="1899-12-30T00:24:06"/>
    <n v="10"/>
    <n v="34.799999999999997"/>
    <n v="3.0708848647080247E-2"/>
    <x v="0"/>
    <n v="3767.5"/>
  </r>
  <r>
    <s v="d5e9a6"/>
    <n v="3"/>
    <n v="13"/>
    <s v="t"/>
    <s v="5344a0"/>
    <d v="1899-12-30T00:24:06"/>
    <n v="23"/>
    <n v="60.03"/>
    <n v="5.2972763916213438E-2"/>
    <x v="0"/>
    <n v="3767.5"/>
  </r>
  <r>
    <s v="5d267b"/>
    <n v="2"/>
    <n v="13"/>
    <s v="t"/>
    <s v="5344a0"/>
    <d v="1899-12-30T00:24:06"/>
    <n v="40"/>
    <n v="69.599999999999994"/>
    <n v="6.1417697294160495E-2"/>
    <x v="1"/>
    <n v="2520"/>
  </r>
  <r>
    <s v="f084eb"/>
    <n v="4"/>
    <n v="13"/>
    <s v="t"/>
    <s v="5344a0"/>
    <d v="1899-12-30T00:24:06"/>
    <n v="36"/>
    <n v="125.28"/>
    <n v="0.11055185512948891"/>
    <x v="1"/>
    <n v="2520"/>
  </r>
  <r>
    <s v="2feb6b"/>
    <n v="5"/>
    <n v="13"/>
    <s v="t"/>
    <s v="5344a0"/>
    <d v="1899-12-30T00:24:06"/>
    <n v="29"/>
    <n v="126.15"/>
    <n v="0.11131957634566592"/>
    <x v="1"/>
    <n v="2520"/>
  </r>
  <r>
    <s v="c4a632"/>
    <n v="5"/>
    <n v="3"/>
    <s v="t"/>
    <s v="f52210"/>
    <d v="1899-12-30T00:45:06"/>
    <n v="13"/>
    <n v="63.05"/>
    <n v="5.5637727218345111E-2"/>
    <x v="0"/>
    <n v="1507"/>
  </r>
  <r>
    <s v="e83aa3"/>
    <n v="3"/>
    <n v="3"/>
    <s v="t"/>
    <s v="f52210"/>
    <d v="1899-12-30T00:45:06"/>
    <n v="32"/>
    <n v="93.12"/>
    <n v="8.2172643276325091E-2"/>
    <x v="0"/>
    <n v="1507"/>
  </r>
  <r>
    <s v="d5e9a6"/>
    <n v="5"/>
    <n v="3"/>
    <s v="t"/>
    <s v="f52210"/>
    <d v="1899-12-30T00:45:06"/>
    <n v="23"/>
    <n v="111.55"/>
    <n v="9.8435978924764425E-2"/>
    <x v="0"/>
    <n v="1507"/>
  </r>
  <r>
    <s v="72f5d4"/>
    <n v="2"/>
    <n v="3"/>
    <s v="t"/>
    <s v="f52210"/>
    <d v="1899-12-30T00:45:06"/>
    <n v="19"/>
    <n v="36.86"/>
    <n v="3.2526671296878681E-2"/>
    <x v="0"/>
    <n v="1507"/>
  </r>
  <r>
    <s v="9ec847"/>
    <n v="5"/>
    <n v="3"/>
    <s v="t"/>
    <s v="f52210"/>
    <d v="1899-12-30T00:45:06"/>
    <n v="54"/>
    <n v="261.89999999999998"/>
    <n v="0.23111055921466431"/>
    <x v="0"/>
    <n v="1507"/>
  </r>
  <r>
    <s v="5d267b"/>
    <n v="1"/>
    <n v="3"/>
    <s v="t"/>
    <s v="f52210"/>
    <d v="1899-12-30T00:45:06"/>
    <n v="40"/>
    <n v="38.799999999999997"/>
    <n v="3.423860136513545E-2"/>
    <x v="1"/>
    <n v="1890"/>
  </r>
  <r>
    <s v="c8d436"/>
    <n v="3"/>
    <n v="3"/>
    <s v="t"/>
    <s v="f52210"/>
    <d v="1899-12-30T00:45:06"/>
    <n v="10"/>
    <n v="29.099999999999998"/>
    <n v="2.5678951023851589E-2"/>
    <x v="1"/>
    <n v="1890"/>
  </r>
  <r>
    <s v="b9a74d"/>
    <n v="1"/>
    <n v="3"/>
    <s v="t"/>
    <s v="f52210"/>
    <d v="1899-12-30T00:45:06"/>
    <n v="17"/>
    <n v="16.489999999999998"/>
    <n v="1.4551405580182565E-2"/>
    <x v="1"/>
    <n v="1890"/>
  </r>
  <r>
    <s v="2feb6b"/>
    <n v="3"/>
    <n v="3"/>
    <s v="t"/>
    <s v="f52210"/>
    <d v="1899-12-30T00:45:06"/>
    <n v="29"/>
    <n v="84.39"/>
    <n v="7.4468957969169608E-2"/>
    <x v="1"/>
    <n v="1890"/>
  </r>
  <r>
    <s v="c4a632"/>
    <n v="1"/>
    <n v="8"/>
    <s v="t"/>
    <s v="14a36e"/>
    <d v="1899-12-30T00:33:56"/>
    <n v="13"/>
    <n v="11.96"/>
    <n v="1.0553960626985054E-2"/>
    <x v="0"/>
    <n v="2511.6666666666665"/>
  </r>
  <r>
    <s v="e83aa3"/>
    <n v="5"/>
    <n v="8"/>
    <s v="t"/>
    <s v="14a36e"/>
    <d v="1899-12-30T00:33:56"/>
    <n v="32"/>
    <n v="147.20000000000002"/>
    <n v="0.12989490002443141"/>
    <x v="0"/>
    <n v="2511.6666666666665"/>
  </r>
  <r>
    <s v="d5e9a6"/>
    <n v="1"/>
    <n v="8"/>
    <s v="t"/>
    <s v="14a36e"/>
    <d v="1899-12-30T00:33:56"/>
    <n v="23"/>
    <n v="21.16"/>
    <n v="1.8672391878512017E-2"/>
    <x v="0"/>
    <n v="2511.6666666666665"/>
  </r>
  <r>
    <s v="5d267b"/>
    <n v="5"/>
    <n v="8"/>
    <s v="t"/>
    <s v="14a36e"/>
    <d v="1899-12-30T00:33:56"/>
    <n v="40"/>
    <n v="184"/>
    <n v="0.16236862503053925"/>
    <x v="1"/>
    <n v="3780"/>
  </r>
  <r>
    <s v="b9a74d"/>
    <n v="5"/>
    <n v="8"/>
    <s v="t"/>
    <s v="14a36e"/>
    <d v="1899-12-30T00:33:56"/>
    <n v="17"/>
    <n v="78.2"/>
    <n v="6.9006665637979192E-2"/>
    <x v="1"/>
    <n v="3780"/>
  </r>
  <r>
    <s v="d5e9a6"/>
    <n v="5"/>
    <n v="3"/>
    <s v="f"/>
    <s v="44266d"/>
    <d v="1899-12-30T00:21:58"/>
    <n v="23"/>
    <n v="111.55"/>
    <n v="9.8435978924764425E-2"/>
    <x v="0"/>
    <n v="3767.5"/>
  </r>
  <r>
    <s v="9ec847"/>
    <n v="2"/>
    <n v="3"/>
    <s v="f"/>
    <s v="44266d"/>
    <d v="1899-12-30T00:21:58"/>
    <n v="54"/>
    <n v="104.75999999999999"/>
    <n v="9.2444223685865717E-2"/>
    <x v="0"/>
    <n v="3767.5"/>
  </r>
  <r>
    <s v="5d267b"/>
    <n v="5"/>
    <n v="3"/>
    <s v="f"/>
    <s v="44266d"/>
    <d v="1899-12-30T00:21:58"/>
    <n v="40"/>
    <n v="194"/>
    <n v="0.17119300682567726"/>
    <x v="1"/>
    <n v="1890"/>
  </r>
  <r>
    <s v="2a2353"/>
    <n v="1"/>
    <n v="3"/>
    <s v="f"/>
    <s v="44266d"/>
    <d v="1899-12-30T00:21:58"/>
    <n v="57"/>
    <n v="55.29"/>
    <n v="4.8790006945318015E-2"/>
    <x v="1"/>
    <n v="1890"/>
  </r>
  <r>
    <s v="f084eb"/>
    <n v="3"/>
    <n v="3"/>
    <s v="f"/>
    <s v="44266d"/>
    <d v="1899-12-30T00:21:58"/>
    <n v="36"/>
    <n v="104.75999999999999"/>
    <n v="9.2444223685865717E-2"/>
    <x v="1"/>
    <n v="1890"/>
  </r>
  <r>
    <s v="2feb6b"/>
    <n v="2"/>
    <n v="3"/>
    <s v="f"/>
    <s v="44266d"/>
    <d v="1899-12-30T00:21:58"/>
    <n v="29"/>
    <n v="56.26"/>
    <n v="4.964597197944641E-2"/>
    <x v="1"/>
    <n v="1890"/>
  </r>
  <r>
    <s v="e31d39"/>
    <n v="5"/>
    <n v="11"/>
    <s v="t"/>
    <s v="6b2d29"/>
    <d v="1899-12-30T00:44:12"/>
    <n v="10"/>
    <n v="44.5"/>
    <n v="3.9268498988364112E-2"/>
    <x v="0"/>
    <n v="2511.6666666666665"/>
  </r>
  <r>
    <s v="72f5d4"/>
    <n v="2"/>
    <n v="11"/>
    <s v="t"/>
    <s v="6b2d29"/>
    <d v="1899-12-30T00:44:12"/>
    <n v="19"/>
    <n v="33.82"/>
    <n v="2.9844059231156728E-2"/>
    <x v="0"/>
    <n v="2511.6666666666665"/>
  </r>
  <r>
    <s v="9ec847"/>
    <n v="5"/>
    <n v="11"/>
    <s v="t"/>
    <s v="6b2d29"/>
    <d v="1899-12-30T00:44:12"/>
    <n v="54"/>
    <n v="240.3"/>
    <n v="0.21204989453716622"/>
    <x v="0"/>
    <n v="2511.6666666666665"/>
  </r>
  <r>
    <s v="2a2353"/>
    <n v="3"/>
    <n v="11"/>
    <s v="t"/>
    <s v="6b2d29"/>
    <d v="1899-12-30T00:44:12"/>
    <n v="57"/>
    <n v="152.19"/>
    <n v="0.13429826654020527"/>
    <x v="1"/>
    <n v="3780"/>
  </r>
  <r>
    <s v="b9a74d"/>
    <n v="2"/>
    <n v="11"/>
    <s v="t"/>
    <s v="6b2d29"/>
    <d v="1899-12-30T00:44:12"/>
    <n v="17"/>
    <n v="30.26"/>
    <n v="2.6702579312087599E-2"/>
    <x v="1"/>
    <n v="3780"/>
  </r>
  <r>
    <s v="d5e9a6"/>
    <n v="1"/>
    <n v="6"/>
    <s v="f"/>
    <s v="a2dbc4"/>
    <d v="1899-12-30T00:16:26"/>
    <n v="23"/>
    <n v="21.619999999999997"/>
    <n v="1.907831344108836E-2"/>
    <x v="0"/>
    <n v="3767.5"/>
  </r>
  <r>
    <s v="72f5d4"/>
    <n v="1"/>
    <n v="6"/>
    <s v="f"/>
    <s v="a2dbc4"/>
    <d v="1899-12-30T00:16:26"/>
    <n v="19"/>
    <n v="17.86"/>
    <n v="1.5760345886116474E-2"/>
    <x v="0"/>
    <n v="3767.5"/>
  </r>
  <r>
    <s v="5d267b"/>
    <n v="3"/>
    <n v="6"/>
    <s v="f"/>
    <s v="a2dbc4"/>
    <d v="1899-12-30T00:16:26"/>
    <n v="40"/>
    <n v="112.8"/>
    <n v="9.9539026649156676E-2"/>
    <x v="1"/>
    <n v="1890"/>
  </r>
  <r>
    <s v="c8d436"/>
    <n v="5"/>
    <n v="6"/>
    <s v="f"/>
    <s v="a2dbc4"/>
    <d v="1899-12-30T00:16:26"/>
    <n v="10"/>
    <n v="47"/>
    <n v="4.1474594437148619E-2"/>
    <x v="1"/>
    <n v="1890"/>
  </r>
  <r>
    <s v="f084eb"/>
    <n v="2"/>
    <n v="6"/>
    <s v="f"/>
    <s v="a2dbc4"/>
    <d v="1899-12-30T00:16:26"/>
    <n v="36"/>
    <n v="67.679999999999993"/>
    <n v="5.9723415989494003E-2"/>
    <x v="1"/>
    <n v="1890"/>
  </r>
  <r>
    <s v="b9a74d"/>
    <n v="1"/>
    <n v="6"/>
    <s v="f"/>
    <s v="a2dbc4"/>
    <d v="1899-12-30T00:16:26"/>
    <n v="17"/>
    <n v="15.979999999999999"/>
    <n v="1.4101362108630529E-2"/>
    <x v="1"/>
    <n v="1890"/>
  </r>
  <r>
    <s v="c4a632"/>
    <n v="2"/>
    <n v="0"/>
    <s v="t"/>
    <s v="73567c"/>
    <d v="1899-12-30T00:31:11"/>
    <n v="13"/>
    <n v="26"/>
    <n v="2.2943392667358811E-2"/>
    <x v="0"/>
    <n v="1883.75"/>
  </r>
  <r>
    <s v="e31d39"/>
    <n v="5"/>
    <n v="0"/>
    <s v="t"/>
    <s v="73567c"/>
    <d v="1899-12-30T00:31:11"/>
    <n v="10"/>
    <n v="50"/>
    <n v="4.4121908975690016E-2"/>
    <x v="0"/>
    <n v="1883.75"/>
  </r>
  <r>
    <s v="72f5d4"/>
    <n v="1"/>
    <n v="0"/>
    <s v="t"/>
    <s v="73567c"/>
    <d v="1899-12-30T00:31:11"/>
    <n v="19"/>
    <n v="19"/>
    <n v="1.6766325410762208E-2"/>
    <x v="0"/>
    <n v="1883.75"/>
  </r>
  <r>
    <s v="9ec847"/>
    <n v="5"/>
    <n v="0"/>
    <s v="t"/>
    <s v="73567c"/>
    <d v="1899-12-30T00:31:11"/>
    <n v="54"/>
    <n v="270"/>
    <n v="0.23825830846872612"/>
    <x v="0"/>
    <n v="1883.75"/>
  </r>
  <r>
    <s v="5d267b"/>
    <n v="3"/>
    <n v="0"/>
    <s v="t"/>
    <s v="73567c"/>
    <d v="1899-12-30T00:31:11"/>
    <n v="40"/>
    <n v="120"/>
    <n v="0.10589258154165604"/>
    <x v="1"/>
    <n v="2520"/>
  </r>
  <r>
    <s v="f084eb"/>
    <n v="3"/>
    <n v="0"/>
    <s v="t"/>
    <s v="73567c"/>
    <d v="1899-12-30T00:31:11"/>
    <n v="36"/>
    <n v="108"/>
    <n v="9.5303323387490438E-2"/>
    <x v="1"/>
    <n v="2520"/>
  </r>
  <r>
    <s v="b9a74d"/>
    <n v="3"/>
    <n v="0"/>
    <s v="t"/>
    <s v="73567c"/>
    <d v="1899-12-30T00:31:11"/>
    <n v="17"/>
    <n v="51"/>
    <n v="4.5004347155203822E-2"/>
    <x v="1"/>
    <n v="2520"/>
  </r>
  <r>
    <s v="e31d39"/>
    <n v="3"/>
    <n v="3"/>
    <s v="t"/>
    <s v="2cef8c"/>
    <d v="1899-12-30T00:09:06"/>
    <n v="10"/>
    <n v="29.099999999999998"/>
    <n v="2.5678951023851589E-2"/>
    <x v="0"/>
    <n v="3767.5"/>
  </r>
  <r>
    <s v="d5e9a6"/>
    <n v="2"/>
    <n v="3"/>
    <s v="t"/>
    <s v="2cef8c"/>
    <d v="1899-12-30T00:09:06"/>
    <n v="23"/>
    <n v="44.62"/>
    <n v="3.937439156990577E-2"/>
    <x v="0"/>
    <n v="3767.5"/>
  </r>
  <r>
    <s v="c8d436"/>
    <n v="1"/>
    <n v="3"/>
    <s v="t"/>
    <s v="2cef8c"/>
    <d v="1899-12-30T00:09:06"/>
    <n v="10"/>
    <n v="9.6999999999999993"/>
    <n v="8.5596503412838625E-3"/>
    <x v="1"/>
    <n v="2520"/>
  </r>
  <r>
    <s v="2a2353"/>
    <n v="5"/>
    <n v="3"/>
    <s v="t"/>
    <s v="2cef8c"/>
    <d v="1899-12-30T00:09:06"/>
    <n v="57"/>
    <n v="276.45"/>
    <n v="0.24395003472659008"/>
    <x v="1"/>
    <n v="2520"/>
  </r>
  <r>
    <s v="f084eb"/>
    <n v="1"/>
    <n v="3"/>
    <s v="t"/>
    <s v="2cef8c"/>
    <d v="1899-12-30T00:09:06"/>
    <n v="36"/>
    <n v="34.92"/>
    <n v="3.0814741228621913E-2"/>
    <x v="1"/>
    <n v="2520"/>
  </r>
  <r>
    <s v="c4a632"/>
    <n v="5"/>
    <n v="18"/>
    <s v="f"/>
    <s v="6bc215"/>
    <d v="1899-12-30T00:42:51"/>
    <n v="13"/>
    <n v="53.300000000000004"/>
    <n v="4.7033954968085559E-2"/>
    <x v="0"/>
    <n v="1255.8333333333333"/>
  </r>
  <r>
    <s v="e83aa3"/>
    <n v="5"/>
    <n v="18"/>
    <s v="f"/>
    <s v="6bc215"/>
    <d v="1899-12-30T00:42:51"/>
    <n v="32"/>
    <n v="131.20000000000002"/>
    <n v="0.11577588915221063"/>
    <x v="0"/>
    <n v="1255.8333333333333"/>
  </r>
  <r>
    <s v="e31d39"/>
    <n v="4"/>
    <n v="18"/>
    <s v="f"/>
    <s v="6bc215"/>
    <d v="1899-12-30T00:42:51"/>
    <n v="10"/>
    <n v="32.800000000000004"/>
    <n v="2.8943972288052656E-2"/>
    <x v="0"/>
    <n v="1255.8333333333333"/>
  </r>
  <r>
    <s v="d5e9a6"/>
    <n v="3"/>
    <n v="18"/>
    <s v="f"/>
    <s v="6bc215"/>
    <d v="1899-12-30T00:42:51"/>
    <n v="23"/>
    <n v="56.580000000000005"/>
    <n v="4.9928352196890825E-2"/>
    <x v="0"/>
    <n v="1255.8333333333333"/>
  </r>
  <r>
    <s v="72f5d4"/>
    <n v="4"/>
    <n v="18"/>
    <s v="f"/>
    <s v="6bc215"/>
    <d v="1899-12-30T00:42:51"/>
    <n v="19"/>
    <n v="62.320000000000007"/>
    <n v="5.4993547347300047E-2"/>
    <x v="0"/>
    <n v="1255.8333333333333"/>
  </r>
  <r>
    <s v="9ec847"/>
    <n v="2"/>
    <n v="18"/>
    <s v="f"/>
    <s v="6bc215"/>
    <d v="1899-12-30T00:42:51"/>
    <n v="54"/>
    <n v="88.56"/>
    <n v="7.814872517774217E-2"/>
    <x v="0"/>
    <n v="1255.8333333333333"/>
  </r>
  <r>
    <s v="5d267b"/>
    <n v="2"/>
    <n v="18"/>
    <s v="f"/>
    <s v="6bc215"/>
    <d v="1899-12-30T00:42:51"/>
    <n v="40"/>
    <n v="65.600000000000009"/>
    <n v="5.7887944576105313E-2"/>
    <x v="1"/>
    <n v="1260"/>
  </r>
  <r>
    <s v="c8d436"/>
    <n v="1"/>
    <n v="18"/>
    <s v="f"/>
    <s v="6bc215"/>
    <d v="1899-12-30T00:42:51"/>
    <n v="10"/>
    <n v="8.2000000000000011"/>
    <n v="7.2359930720131641E-3"/>
    <x v="1"/>
    <n v="1260"/>
  </r>
  <r>
    <s v="2a2353"/>
    <n v="4"/>
    <n v="18"/>
    <s v="f"/>
    <s v="6bc215"/>
    <d v="1899-12-30T00:42:51"/>
    <n v="57"/>
    <n v="186.96"/>
    <n v="0.16498064204190013"/>
    <x v="1"/>
    <n v="1260"/>
  </r>
  <r>
    <s v="f084eb"/>
    <n v="2"/>
    <n v="18"/>
    <s v="f"/>
    <s v="6bc215"/>
    <d v="1899-12-30T00:42:51"/>
    <n v="36"/>
    <n v="59.040000000000006"/>
    <n v="5.209915011849478E-2"/>
    <x v="1"/>
    <n v="1260"/>
  </r>
  <r>
    <s v="b9a74d"/>
    <n v="1"/>
    <n v="18"/>
    <s v="f"/>
    <s v="6bc215"/>
    <d v="1899-12-30T00:42:51"/>
    <n v="17"/>
    <n v="13.940000000000001"/>
    <n v="1.2301188222422378E-2"/>
    <x v="1"/>
    <n v="1260"/>
  </r>
  <r>
    <s v="2feb6b"/>
    <n v="2"/>
    <n v="18"/>
    <s v="f"/>
    <s v="6bc215"/>
    <d v="1899-12-30T00:42:51"/>
    <n v="29"/>
    <n v="47.56"/>
    <n v="4.1968759817676352E-2"/>
    <x v="1"/>
    <n v="1260"/>
  </r>
  <r>
    <s v="c4a632"/>
    <n v="2"/>
    <n v="20"/>
    <s v="t"/>
    <s v="eabccd"/>
    <d v="1899-12-30T00:42:29"/>
    <n v="13"/>
    <n v="20.8"/>
    <n v="1.8354714133887048E-2"/>
    <x v="0"/>
    <n v="2511.6666666666665"/>
  </r>
  <r>
    <s v="72f5d4"/>
    <n v="3"/>
    <n v="20"/>
    <s v="t"/>
    <s v="eabccd"/>
    <d v="1899-12-30T00:42:29"/>
    <n v="19"/>
    <n v="45.6"/>
    <n v="4.0239180985829293E-2"/>
    <x v="0"/>
    <n v="2511.6666666666665"/>
  </r>
  <r>
    <s v="9ec847"/>
    <n v="3"/>
    <n v="20"/>
    <s v="t"/>
    <s v="eabccd"/>
    <d v="1899-12-30T00:42:29"/>
    <n v="54"/>
    <n v="129.6"/>
    <n v="0.11436398806498853"/>
    <x v="0"/>
    <n v="2511.6666666666665"/>
  </r>
  <r>
    <s v="5d267b"/>
    <n v="3"/>
    <n v="20"/>
    <s v="t"/>
    <s v="eabccd"/>
    <d v="1899-12-30T00:42:29"/>
    <n v="40"/>
    <n v="96"/>
    <n v="8.4714065233324837E-2"/>
    <x v="1"/>
    <n v="1512"/>
  </r>
  <r>
    <s v="c8d436"/>
    <n v="5"/>
    <n v="20"/>
    <s v="t"/>
    <s v="eabccd"/>
    <d v="1899-12-30T00:42:29"/>
    <n v="10"/>
    <n v="40"/>
    <n v="3.5297527180552013E-2"/>
    <x v="1"/>
    <n v="1512"/>
  </r>
  <r>
    <s v="f084eb"/>
    <n v="2"/>
    <n v="20"/>
    <s v="t"/>
    <s v="eabccd"/>
    <d v="1899-12-30T00:42:29"/>
    <n v="36"/>
    <n v="57.6"/>
    <n v="5.0828439139994908E-2"/>
    <x v="1"/>
    <n v="1512"/>
  </r>
  <r>
    <s v="b9a74d"/>
    <n v="2"/>
    <n v="20"/>
    <s v="t"/>
    <s v="eabccd"/>
    <d v="1899-12-30T00:42:29"/>
    <n v="17"/>
    <n v="27.200000000000003"/>
    <n v="2.400231848277537E-2"/>
    <x v="1"/>
    <n v="1512"/>
  </r>
  <r>
    <s v="2feb6b"/>
    <n v="3"/>
    <n v="20"/>
    <s v="t"/>
    <s v="eabccd"/>
    <d v="1899-12-30T00:42:29"/>
    <n v="29"/>
    <n v="69.600000000000009"/>
    <n v="6.1417697294160509E-2"/>
    <x v="1"/>
    <n v="1512"/>
  </r>
  <r>
    <s v="c4a632"/>
    <n v="4"/>
    <n v="20"/>
    <s v="t"/>
    <s v="5125aa"/>
    <d v="1899-12-30T00:07:17"/>
    <n v="13"/>
    <n v="41.6"/>
    <n v="3.6709428267774097E-2"/>
    <x v="0"/>
    <n v="3767.5"/>
  </r>
  <r>
    <s v="e83aa3"/>
    <n v="1"/>
    <n v="20"/>
    <s v="t"/>
    <s v="5125aa"/>
    <d v="1899-12-30T00:07:17"/>
    <n v="32"/>
    <n v="25.6"/>
    <n v="2.259041739555329E-2"/>
    <x v="0"/>
    <n v="3767.5"/>
  </r>
  <r>
    <s v="f084eb"/>
    <n v="3"/>
    <n v="20"/>
    <s v="t"/>
    <s v="5125aa"/>
    <d v="1899-12-30T00:07:17"/>
    <n v="36"/>
    <n v="86.4"/>
    <n v="7.6242658709992361E-2"/>
    <x v="1"/>
    <n v="7560"/>
  </r>
  <r>
    <s v="e31d39"/>
    <n v="5"/>
    <n v="9"/>
    <s v="f"/>
    <s v="1968ce"/>
    <d v="1899-12-30T00:06:03"/>
    <n v="10"/>
    <n v="45.5"/>
    <n v="4.0150937167877918E-2"/>
    <x v="0"/>
    <n v="3767.5"/>
  </r>
  <r>
    <s v="72f5d4"/>
    <n v="1"/>
    <n v="9"/>
    <s v="f"/>
    <s v="1968ce"/>
    <d v="1899-12-30T00:06:03"/>
    <n v="19"/>
    <n v="17.29"/>
    <n v="1.5257356123793609E-2"/>
    <x v="0"/>
    <n v="3767.5"/>
  </r>
  <r>
    <s v="5d267b"/>
    <n v="1"/>
    <n v="9"/>
    <s v="f"/>
    <s v="1968ce"/>
    <d v="1899-12-30T00:06:03"/>
    <n v="40"/>
    <n v="36.4"/>
    <n v="3.2120749734302338E-2"/>
    <x v="1"/>
    <n v="3780"/>
  </r>
  <r>
    <s v="2a2353"/>
    <n v="3"/>
    <n v="9"/>
    <s v="f"/>
    <s v="1968ce"/>
    <d v="1899-12-30T00:06:03"/>
    <n v="57"/>
    <n v="155.61000000000001"/>
    <n v="0.13731620511414247"/>
    <x v="1"/>
    <n v="3780"/>
  </r>
  <r>
    <s v="c4a632"/>
    <n v="4"/>
    <n v="17"/>
    <s v="t"/>
    <s v="795f37"/>
    <d v="1899-12-30T00:30:50"/>
    <n v="13"/>
    <n v="43.16"/>
    <n v="3.8086031827815621E-2"/>
    <x v="0"/>
    <n v="1507"/>
  </r>
  <r>
    <s v="e83aa3"/>
    <n v="2"/>
    <n v="17"/>
    <s v="t"/>
    <s v="795f37"/>
    <d v="1899-12-30T00:30:50"/>
    <n v="32"/>
    <n v="53.12"/>
    <n v="4.6875116095773071E-2"/>
    <x v="0"/>
    <n v="1507"/>
  </r>
  <r>
    <s v="e31d39"/>
    <n v="3"/>
    <n v="17"/>
    <s v="t"/>
    <s v="795f37"/>
    <d v="1899-12-30T00:30:50"/>
    <n v="10"/>
    <n v="24.9"/>
    <n v="2.1972710669893626E-2"/>
    <x v="0"/>
    <n v="1507"/>
  </r>
  <r>
    <s v="d5e9a6"/>
    <n v="1"/>
    <n v="17"/>
    <s v="t"/>
    <s v="795f37"/>
    <d v="1899-12-30T00:30:50"/>
    <n v="23"/>
    <n v="19.09"/>
    <n v="1.6845744846918448E-2"/>
    <x v="0"/>
    <n v="1507"/>
  </r>
  <r>
    <s v="72f5d4"/>
    <n v="5"/>
    <n v="17"/>
    <s v="t"/>
    <s v="795f37"/>
    <d v="1899-12-30T00:30:50"/>
    <n v="19"/>
    <n v="78.849999999999994"/>
    <n v="6.9580250454663151E-2"/>
    <x v="0"/>
    <n v="1507"/>
  </r>
  <r>
    <s v="5d267b"/>
    <n v="1"/>
    <n v="17"/>
    <s v="t"/>
    <s v="795f37"/>
    <d v="1899-12-30T00:30:50"/>
    <n v="40"/>
    <n v="33.199999999999996"/>
    <n v="2.9296947559858171E-2"/>
    <x v="1"/>
    <n v="1890"/>
  </r>
  <r>
    <s v="c8d436"/>
    <n v="3"/>
    <n v="17"/>
    <s v="t"/>
    <s v="795f37"/>
    <d v="1899-12-30T00:30:50"/>
    <n v="10"/>
    <n v="24.9"/>
    <n v="2.1972710669893626E-2"/>
    <x v="1"/>
    <n v="1890"/>
  </r>
  <r>
    <s v="f084eb"/>
    <n v="1"/>
    <n v="17"/>
    <s v="t"/>
    <s v="795f37"/>
    <d v="1899-12-30T00:30:50"/>
    <n v="36"/>
    <n v="29.88"/>
    <n v="2.6367252803872351E-2"/>
    <x v="1"/>
    <n v="1890"/>
  </r>
  <r>
    <s v="b9a74d"/>
    <n v="4"/>
    <n v="17"/>
    <s v="t"/>
    <s v="795f37"/>
    <d v="1899-12-30T00:30:50"/>
    <n v="17"/>
    <n v="56.44"/>
    <n v="4.9804810851758891E-2"/>
    <x v="1"/>
    <n v="1890"/>
  </r>
  <r>
    <s v="72f5d4"/>
    <n v="3"/>
    <n v="21"/>
    <s v="f"/>
    <s v="378d33"/>
    <d v="1899-12-30T00:19:24"/>
    <n v="19"/>
    <n v="45.03"/>
    <n v="3.9736191223506433E-2"/>
    <x v="0"/>
    <n v="7535"/>
  </r>
  <r>
    <s v="f084eb"/>
    <n v="3"/>
    <n v="21"/>
    <s v="f"/>
    <s v="378d33"/>
    <d v="1899-12-30T00:19:24"/>
    <n v="36"/>
    <n v="85.320000000000007"/>
    <n v="7.528962547611745E-2"/>
    <x v="1"/>
    <n v="3780"/>
  </r>
  <r>
    <s v="2feb6b"/>
    <n v="5"/>
    <n v="21"/>
    <s v="f"/>
    <s v="378d33"/>
    <d v="1899-12-30T00:19:24"/>
    <n v="29"/>
    <n v="114.55000000000001"/>
    <n v="0.10108329346330584"/>
    <x v="1"/>
    <n v="3780"/>
  </r>
  <r>
    <s v="c4a632"/>
    <n v="5"/>
    <n v="24"/>
    <s v="f"/>
    <s v="bfa400"/>
    <d v="1899-12-30T00:27:22"/>
    <n v="13"/>
    <n v="49.4"/>
    <n v="4.3592446067981738E-2"/>
    <x v="0"/>
    <n v="1507"/>
  </r>
  <r>
    <s v="e31d39"/>
    <n v="5"/>
    <n v="24"/>
    <s v="f"/>
    <s v="bfa400"/>
    <d v="1899-12-30T00:27:22"/>
    <n v="10"/>
    <n v="38"/>
    <n v="3.3532650821524415E-2"/>
    <x v="0"/>
    <n v="1507"/>
  </r>
  <r>
    <s v="d5e9a6"/>
    <n v="2"/>
    <n v="24"/>
    <s v="f"/>
    <s v="bfa400"/>
    <d v="1899-12-30T00:27:22"/>
    <n v="23"/>
    <n v="34.96"/>
    <n v="3.0850038755802459E-2"/>
    <x v="0"/>
    <n v="1507"/>
  </r>
  <r>
    <s v="72f5d4"/>
    <n v="2"/>
    <n v="24"/>
    <s v="f"/>
    <s v="bfa400"/>
    <d v="1899-12-30T00:27:22"/>
    <n v="19"/>
    <n v="28.88"/>
    <n v="2.5484814624358552E-2"/>
    <x v="0"/>
    <n v="1507"/>
  </r>
  <r>
    <s v="9ec847"/>
    <n v="5"/>
    <n v="24"/>
    <s v="f"/>
    <s v="bfa400"/>
    <d v="1899-12-30T00:27:22"/>
    <n v="54"/>
    <n v="205.2"/>
    <n v="0.18107631443623182"/>
    <x v="0"/>
    <n v="1507"/>
  </r>
  <r>
    <s v="5d267b"/>
    <n v="1"/>
    <n v="24"/>
    <s v="f"/>
    <s v="bfa400"/>
    <d v="1899-12-30T00:27:22"/>
    <n v="40"/>
    <n v="30.4"/>
    <n v="2.6826120657219531E-2"/>
    <x v="1"/>
    <n v="1890"/>
  </r>
  <r>
    <s v="c8d436"/>
    <n v="1"/>
    <n v="24"/>
    <s v="f"/>
    <s v="bfa400"/>
    <d v="1899-12-30T00:27:22"/>
    <n v="10"/>
    <n v="7.6"/>
    <n v="6.7065301643048827E-3"/>
    <x v="1"/>
    <n v="1890"/>
  </r>
  <r>
    <s v="2a2353"/>
    <n v="4"/>
    <n v="24"/>
    <s v="f"/>
    <s v="bfa400"/>
    <d v="1899-12-30T00:27:22"/>
    <n v="57"/>
    <n v="173.28"/>
    <n v="0.15290888774615133"/>
    <x v="1"/>
    <n v="1890"/>
  </r>
  <r>
    <s v="f084eb"/>
    <n v="4"/>
    <n v="24"/>
    <s v="f"/>
    <s v="bfa400"/>
    <d v="1899-12-30T00:27:22"/>
    <n v="36"/>
    <n v="109.44"/>
    <n v="9.6574034365990311E-2"/>
    <x v="1"/>
    <n v="1890"/>
  </r>
  <r>
    <s v="c4a632"/>
    <n v="4"/>
    <n v="4"/>
    <s v="f"/>
    <s v="3c76ec"/>
    <d v="1899-12-30T00:20:27"/>
    <n v="13"/>
    <n v="49.92"/>
    <n v="4.4051313921328918E-2"/>
    <x v="0"/>
    <n v="1883.75"/>
  </r>
  <r>
    <s v="e31d39"/>
    <n v="4"/>
    <n v="4"/>
    <s v="f"/>
    <s v="3c76ec"/>
    <d v="1899-12-30T00:20:27"/>
    <n v="10"/>
    <n v="38.4"/>
    <n v="3.3885626093329929E-2"/>
    <x v="0"/>
    <n v="1883.75"/>
  </r>
  <r>
    <s v="d5e9a6"/>
    <n v="3"/>
    <n v="4"/>
    <s v="f"/>
    <s v="3c76ec"/>
    <d v="1899-12-30T00:20:27"/>
    <n v="23"/>
    <n v="66.239999999999995"/>
    <n v="5.845270501099413E-2"/>
    <x v="0"/>
    <n v="1883.75"/>
  </r>
  <r>
    <s v="9ec847"/>
    <n v="1"/>
    <n v="4"/>
    <s v="f"/>
    <s v="3c76ec"/>
    <d v="1899-12-30T00:20:27"/>
    <n v="54"/>
    <n v="51.839999999999996"/>
    <n v="4.574559522599541E-2"/>
    <x v="0"/>
    <n v="1883.75"/>
  </r>
  <r>
    <s v="5d267b"/>
    <n v="2"/>
    <n v="4"/>
    <s v="f"/>
    <s v="3c76ec"/>
    <d v="1899-12-30T00:20:27"/>
    <n v="40"/>
    <n v="76.8"/>
    <n v="6.7771252186659858E-2"/>
    <x v="1"/>
    <n v="2520"/>
  </r>
  <r>
    <s v="f084eb"/>
    <n v="5"/>
    <n v="4"/>
    <s v="f"/>
    <s v="3c76ec"/>
    <d v="1899-12-30T00:20:27"/>
    <n v="36"/>
    <n v="172.79999999999998"/>
    <n v="0.1524853174199847"/>
    <x v="1"/>
    <n v="2520"/>
  </r>
  <r>
    <s v="2feb6b"/>
    <n v="2"/>
    <n v="4"/>
    <s v="f"/>
    <s v="3c76ec"/>
    <d v="1899-12-30T00:20:27"/>
    <n v="29"/>
    <n v="55.68"/>
    <n v="4.9134157835328408E-2"/>
    <x v="1"/>
    <n v="2520"/>
  </r>
  <r>
    <s v="c8d436"/>
    <n v="4"/>
    <n v="16"/>
    <s v="t"/>
    <s v="b0097c"/>
    <d v="1899-12-30T00:35:13"/>
    <n v="10"/>
    <n v="33.6"/>
    <n v="2.9649922831663691E-2"/>
    <x v="1"/>
    <n v="1512"/>
  </r>
  <r>
    <s v="2a2353"/>
    <n v="5"/>
    <n v="16"/>
    <s v="t"/>
    <s v="b0097c"/>
    <d v="1899-12-30T00:35:13"/>
    <n v="57"/>
    <n v="239.39999999999998"/>
    <n v="0.21125570017560377"/>
    <x v="1"/>
    <n v="1512"/>
  </r>
  <r>
    <s v="f084eb"/>
    <n v="4"/>
    <n v="16"/>
    <s v="t"/>
    <s v="b0097c"/>
    <d v="1899-12-30T00:35:13"/>
    <n v="36"/>
    <n v="120.96"/>
    <n v="0.10673972219398929"/>
    <x v="1"/>
    <n v="1512"/>
  </r>
  <r>
    <s v="b9a74d"/>
    <n v="5"/>
    <n v="16"/>
    <s v="t"/>
    <s v="b0097c"/>
    <d v="1899-12-30T00:35:13"/>
    <n v="17"/>
    <n v="71.399999999999991"/>
    <n v="6.3006086017285329E-2"/>
    <x v="1"/>
    <n v="1512"/>
  </r>
  <r>
    <s v="2feb6b"/>
    <n v="3"/>
    <n v="16"/>
    <s v="t"/>
    <s v="b0097c"/>
    <d v="1899-12-30T00:35:13"/>
    <n v="29"/>
    <n v="73.08"/>
    <n v="6.4488582158868532E-2"/>
    <x v="1"/>
    <n v="1512"/>
  </r>
  <r>
    <s v="c4a632"/>
    <n v="3"/>
    <n v="14"/>
    <s v="f"/>
    <s v="ee0afe"/>
    <d v="1899-12-30T00:23:31"/>
    <n v="13"/>
    <n v="33.54"/>
    <n v="2.9596976540892862E-2"/>
    <x v="0"/>
    <n v="1883.75"/>
  </r>
  <r>
    <s v="e83aa3"/>
    <n v="5"/>
    <n v="14"/>
    <s v="f"/>
    <s v="ee0afe"/>
    <d v="1899-12-30T00:23:31"/>
    <n v="32"/>
    <n v="137.6"/>
    <n v="0.12142349350109892"/>
    <x v="0"/>
    <n v="1883.75"/>
  </r>
  <r>
    <s v="d5e9a6"/>
    <n v="5"/>
    <n v="14"/>
    <s v="f"/>
    <s v="ee0afe"/>
    <d v="1899-12-30T00:23:31"/>
    <n v="23"/>
    <n v="98.899999999999991"/>
    <n v="8.7273135953914852E-2"/>
    <x v="0"/>
    <n v="1883.75"/>
  </r>
  <r>
    <s v="9ec847"/>
    <n v="4"/>
    <n v="14"/>
    <s v="f"/>
    <s v="ee0afe"/>
    <d v="1899-12-30T00:23:31"/>
    <n v="54"/>
    <n v="185.76"/>
    <n v="0.16392171622648355"/>
    <x v="0"/>
    <n v="1883.75"/>
  </r>
  <r>
    <s v="f084eb"/>
    <n v="4"/>
    <n v="14"/>
    <s v="f"/>
    <s v="ee0afe"/>
    <d v="1899-12-30T00:23:31"/>
    <n v="36"/>
    <n v="123.84"/>
    <n v="0.10928114415098904"/>
    <x v="1"/>
    <n v="3780"/>
  </r>
  <r>
    <s v="2feb6b"/>
    <n v="3"/>
    <n v="14"/>
    <s v="f"/>
    <s v="ee0afe"/>
    <d v="1899-12-30T00:23:31"/>
    <n v="29"/>
    <n v="74.819999999999993"/>
    <n v="6.602402459122253E-2"/>
    <x v="1"/>
    <n v="3780"/>
  </r>
  <r>
    <s v="c4a632"/>
    <n v="5"/>
    <n v="11"/>
    <s v="t"/>
    <s v="44fc55"/>
    <d v="1899-12-30T00:27:54"/>
    <n v="13"/>
    <n v="57.85"/>
    <n v="5.1049048684873352E-2"/>
    <x v="0"/>
    <n v="1507"/>
  </r>
  <r>
    <s v="e83aa3"/>
    <n v="3"/>
    <n v="11"/>
    <s v="t"/>
    <s v="44fc55"/>
    <d v="1899-12-30T00:27:54"/>
    <n v="32"/>
    <n v="85.44"/>
    <n v="7.5395518057659094E-2"/>
    <x v="0"/>
    <n v="1507"/>
  </r>
  <r>
    <s v="e31d39"/>
    <n v="3"/>
    <n v="11"/>
    <s v="t"/>
    <s v="44fc55"/>
    <d v="1899-12-30T00:27:54"/>
    <n v="10"/>
    <n v="26.7"/>
    <n v="2.3561099393018467E-2"/>
    <x v="0"/>
    <n v="1507"/>
  </r>
  <r>
    <s v="d5e9a6"/>
    <n v="2"/>
    <n v="11"/>
    <s v="t"/>
    <s v="44fc55"/>
    <d v="1899-12-30T00:27:54"/>
    <n v="23"/>
    <n v="40.94"/>
    <n v="3.612701906929499E-2"/>
    <x v="0"/>
    <n v="1507"/>
  </r>
  <r>
    <s v="9ec847"/>
    <n v="2"/>
    <n v="11"/>
    <s v="t"/>
    <s v="44fc55"/>
    <d v="1899-12-30T00:27:54"/>
    <n v="54"/>
    <n v="96.12"/>
    <n v="8.4819957814866495E-2"/>
    <x v="0"/>
    <n v="1507"/>
  </r>
  <r>
    <s v="2a2353"/>
    <n v="5"/>
    <n v="11"/>
    <s v="t"/>
    <s v="44fc55"/>
    <d v="1899-12-30T00:27:54"/>
    <n v="57"/>
    <n v="253.65"/>
    <n v="0.22383044423367546"/>
    <x v="1"/>
    <n v="3780"/>
  </r>
  <r>
    <s v="b9a74d"/>
    <n v="5"/>
    <n v="11"/>
    <s v="t"/>
    <s v="44fc55"/>
    <d v="1899-12-30T00:27:54"/>
    <n v="17"/>
    <n v="75.650000000000006"/>
    <n v="6.6756448280218997E-2"/>
    <x v="1"/>
    <n v="3780"/>
  </r>
  <r>
    <s v="c4a632"/>
    <n v="3"/>
    <n v="16"/>
    <s v="t"/>
    <s v="85ae3c"/>
    <d v="1899-12-30T00:19:37"/>
    <n v="13"/>
    <n v="32.76"/>
    <n v="2.8908674760872097E-2"/>
    <x v="0"/>
    <n v="1507"/>
  </r>
  <r>
    <s v="e83aa3"/>
    <n v="1"/>
    <n v="16"/>
    <s v="t"/>
    <s v="85ae3c"/>
    <d v="1899-12-30T00:19:37"/>
    <n v="32"/>
    <n v="26.88"/>
    <n v="2.3719938265330955E-2"/>
    <x v="0"/>
    <n v="1507"/>
  </r>
  <r>
    <s v="e31d39"/>
    <n v="3"/>
    <n v="16"/>
    <s v="t"/>
    <s v="85ae3c"/>
    <d v="1899-12-30T00:19:37"/>
    <n v="10"/>
    <n v="25.2"/>
    <n v="2.2237442123747769E-2"/>
    <x v="0"/>
    <n v="1507"/>
  </r>
  <r>
    <s v="d5e9a6"/>
    <n v="1"/>
    <n v="16"/>
    <s v="t"/>
    <s v="85ae3c"/>
    <d v="1899-12-30T00:19:37"/>
    <n v="23"/>
    <n v="19.32"/>
    <n v="1.7048705628206623E-2"/>
    <x v="0"/>
    <n v="1507"/>
  </r>
  <r>
    <s v="9ec847"/>
    <n v="5"/>
    <n v="16"/>
    <s v="t"/>
    <s v="85ae3c"/>
    <d v="1899-12-30T00:19:37"/>
    <n v="54"/>
    <n v="226.79999999999998"/>
    <n v="0.20013697911372991"/>
    <x v="0"/>
    <n v="1507"/>
  </r>
  <r>
    <s v="c8d436"/>
    <n v="5"/>
    <n v="16"/>
    <s v="t"/>
    <s v="85ae3c"/>
    <d v="1899-12-30T00:19:37"/>
    <n v="10"/>
    <n v="42"/>
    <n v="3.7062403539579611E-2"/>
    <x v="1"/>
    <n v="3780"/>
  </r>
  <r>
    <s v="2a2353"/>
    <n v="5"/>
    <n v="16"/>
    <s v="t"/>
    <s v="85ae3c"/>
    <d v="1899-12-30T00:19:37"/>
    <n v="57"/>
    <n v="239.39999999999998"/>
    <n v="0.21125570017560377"/>
    <x v="1"/>
    <n v="3780"/>
  </r>
  <r>
    <s v="e83aa3"/>
    <n v="3"/>
    <n v="0"/>
    <s v="t"/>
    <s v="f99f5f"/>
    <d v="1899-12-30T00:15:14"/>
    <n v="32"/>
    <n v="96"/>
    <n v="8.4714065233324837E-2"/>
    <x v="0"/>
    <n v="1883.75"/>
  </r>
  <r>
    <s v="e31d39"/>
    <n v="1"/>
    <n v="0"/>
    <s v="t"/>
    <s v="f99f5f"/>
    <d v="1899-12-30T00:15:14"/>
    <n v="10"/>
    <n v="10"/>
    <n v="8.8243817951380032E-3"/>
    <x v="0"/>
    <n v="1883.75"/>
  </r>
  <r>
    <s v="d5e9a6"/>
    <n v="5"/>
    <n v="0"/>
    <s v="t"/>
    <s v="f99f5f"/>
    <d v="1899-12-30T00:15:14"/>
    <n v="23"/>
    <n v="115"/>
    <n v="0.10148039064408704"/>
    <x v="0"/>
    <n v="1883.75"/>
  </r>
  <r>
    <s v="72f5d4"/>
    <n v="1"/>
    <n v="0"/>
    <s v="t"/>
    <s v="f99f5f"/>
    <d v="1899-12-30T00:15:14"/>
    <n v="19"/>
    <n v="19"/>
    <n v="1.6766325410762208E-2"/>
    <x v="0"/>
    <n v="1883.75"/>
  </r>
  <r>
    <s v="5d267b"/>
    <n v="4"/>
    <n v="0"/>
    <s v="t"/>
    <s v="f99f5f"/>
    <d v="1899-12-30T00:15:14"/>
    <n v="40"/>
    <n v="160"/>
    <n v="0.14119010872220805"/>
    <x v="1"/>
    <n v="2520"/>
  </r>
  <r>
    <s v="f084eb"/>
    <n v="2"/>
    <n v="0"/>
    <s v="t"/>
    <s v="f99f5f"/>
    <d v="1899-12-30T00:15:14"/>
    <n v="36"/>
    <n v="72"/>
    <n v="6.3535548924993634E-2"/>
    <x v="1"/>
    <n v="2520"/>
  </r>
  <r>
    <s v="b9a74d"/>
    <n v="3"/>
    <n v="0"/>
    <s v="t"/>
    <s v="f99f5f"/>
    <d v="1899-12-30T00:15:14"/>
    <n v="17"/>
    <n v="51"/>
    <n v="4.5004347155203822E-2"/>
    <x v="1"/>
    <n v="2520"/>
  </r>
  <r>
    <s v="c4a632"/>
    <n v="2"/>
    <n v="21"/>
    <s v="t"/>
    <s v="9c8d78"/>
    <d v="1899-12-30T00:48:32"/>
    <n v="13"/>
    <n v="20.54"/>
    <n v="1.8125280207213459E-2"/>
    <x v="0"/>
    <n v="3767.5"/>
  </r>
  <r>
    <s v="e83aa3"/>
    <n v="1"/>
    <n v="21"/>
    <s v="t"/>
    <s v="9c8d78"/>
    <d v="1899-12-30T00:48:32"/>
    <n v="32"/>
    <n v="25.28"/>
    <n v="2.2308037178108874E-2"/>
    <x v="0"/>
    <n v="3767.5"/>
  </r>
  <r>
    <s v="5d267b"/>
    <n v="4"/>
    <n v="21"/>
    <s v="t"/>
    <s v="9c8d78"/>
    <d v="1899-12-30T00:48:32"/>
    <n v="40"/>
    <n v="126.4"/>
    <n v="0.11154018589054436"/>
    <x v="1"/>
    <n v="2520"/>
  </r>
  <r>
    <s v="2a2353"/>
    <n v="3"/>
    <n v="21"/>
    <s v="t"/>
    <s v="9c8d78"/>
    <d v="1899-12-30T00:48:32"/>
    <n v="57"/>
    <n v="135.09"/>
    <n v="0.11920857367051929"/>
    <x v="1"/>
    <n v="2520"/>
  </r>
  <r>
    <s v="f084eb"/>
    <n v="1"/>
    <n v="21"/>
    <s v="t"/>
    <s v="9c8d78"/>
    <d v="1899-12-30T00:48:32"/>
    <n v="36"/>
    <n v="28.44"/>
    <n v="2.5096541825372482E-2"/>
    <x v="1"/>
    <n v="2520"/>
  </r>
  <r>
    <s v="c4a632"/>
    <n v="5"/>
    <n v="3"/>
    <s v="f"/>
    <s v="de754b"/>
    <d v="1899-12-30T00:06:06"/>
    <n v="13"/>
    <n v="63.05"/>
    <n v="5.5637727218345111E-2"/>
    <x v="0"/>
    <n v="2511.6666666666665"/>
  </r>
  <r>
    <s v="e83aa3"/>
    <n v="3"/>
    <n v="3"/>
    <s v="f"/>
    <s v="de754b"/>
    <d v="1899-12-30T00:06:06"/>
    <n v="32"/>
    <n v="93.12"/>
    <n v="8.2172643276325091E-2"/>
    <x v="0"/>
    <n v="2511.6666666666665"/>
  </r>
  <r>
    <s v="72f5d4"/>
    <n v="4"/>
    <n v="3"/>
    <s v="f"/>
    <s v="de754b"/>
    <d v="1899-12-30T00:06:06"/>
    <n v="19"/>
    <n v="73.72"/>
    <n v="6.5053342593757363E-2"/>
    <x v="0"/>
    <n v="2511.6666666666665"/>
  </r>
  <r>
    <s v="5d267b"/>
    <n v="5"/>
    <n v="3"/>
    <s v="f"/>
    <s v="de754b"/>
    <d v="1899-12-30T00:06:06"/>
    <n v="40"/>
    <n v="194"/>
    <n v="0.17119300682567726"/>
    <x v="1"/>
    <n v="1512"/>
  </r>
  <r>
    <s v="c8d436"/>
    <n v="4"/>
    <n v="3"/>
    <s v="f"/>
    <s v="de754b"/>
    <d v="1899-12-30T00:06:06"/>
    <n v="10"/>
    <n v="38.799999999999997"/>
    <n v="3.423860136513545E-2"/>
    <x v="1"/>
    <n v="1512"/>
  </r>
  <r>
    <s v="2a2353"/>
    <n v="3"/>
    <n v="3"/>
    <s v="f"/>
    <s v="de754b"/>
    <d v="1899-12-30T00:06:06"/>
    <n v="57"/>
    <n v="165.87"/>
    <n v="0.14637002083595407"/>
    <x v="1"/>
    <n v="1512"/>
  </r>
  <r>
    <s v="f084eb"/>
    <n v="2"/>
    <n v="3"/>
    <s v="f"/>
    <s v="de754b"/>
    <d v="1899-12-30T00:06:06"/>
    <n v="36"/>
    <n v="69.84"/>
    <n v="6.1629482457243825E-2"/>
    <x v="1"/>
    <n v="1512"/>
  </r>
  <r>
    <s v="2feb6b"/>
    <n v="1"/>
    <n v="3"/>
    <s v="f"/>
    <s v="de754b"/>
    <d v="1899-12-30T00:06:06"/>
    <n v="29"/>
    <n v="28.13"/>
    <n v="2.4822985989723205E-2"/>
    <x v="1"/>
    <n v="1512"/>
  </r>
  <r>
    <s v="c4a632"/>
    <n v="2"/>
    <n v="8"/>
    <s v="f"/>
    <s v="4d8791"/>
    <d v="1899-12-30T00:16:47"/>
    <n v="13"/>
    <n v="23.92"/>
    <n v="2.1107921253970107E-2"/>
    <x v="0"/>
    <n v="1507"/>
  </r>
  <r>
    <s v="e31d39"/>
    <n v="3"/>
    <n v="8"/>
    <s v="f"/>
    <s v="4d8791"/>
    <d v="1899-12-30T00:16:47"/>
    <n v="10"/>
    <n v="27.6"/>
    <n v="2.4355293754580891E-2"/>
    <x v="0"/>
    <n v="1507"/>
  </r>
  <r>
    <s v="d5e9a6"/>
    <n v="2"/>
    <n v="8"/>
    <s v="f"/>
    <s v="4d8791"/>
    <d v="1899-12-30T00:16:47"/>
    <n v="23"/>
    <n v="42.32"/>
    <n v="3.7344783757024033E-2"/>
    <x v="0"/>
    <n v="1507"/>
  </r>
  <r>
    <s v="72f5d4"/>
    <n v="5"/>
    <n v="8"/>
    <s v="f"/>
    <s v="4d8791"/>
    <d v="1899-12-30T00:16:47"/>
    <n v="19"/>
    <n v="87.4"/>
    <n v="7.7125096889506167E-2"/>
    <x v="0"/>
    <n v="1507"/>
  </r>
  <r>
    <s v="9ec847"/>
    <n v="4"/>
    <n v="8"/>
    <s v="f"/>
    <s v="4d8791"/>
    <d v="1899-12-30T00:16:47"/>
    <n v="54"/>
    <n v="198.72"/>
    <n v="0.1753581150329824"/>
    <x v="0"/>
    <n v="1507"/>
  </r>
  <r>
    <s v="c8d436"/>
    <n v="2"/>
    <n v="8"/>
    <s v="f"/>
    <s v="4d8791"/>
    <d v="1899-12-30T00:16:47"/>
    <n v="10"/>
    <n v="18.400000000000002"/>
    <n v="1.6236862503053926E-2"/>
    <x v="1"/>
    <n v="1890"/>
  </r>
  <r>
    <s v="2a2353"/>
    <n v="4"/>
    <n v="8"/>
    <s v="f"/>
    <s v="4d8791"/>
    <d v="1899-12-30T00:16:47"/>
    <n v="57"/>
    <n v="209.76000000000002"/>
    <n v="0.18510023253481478"/>
    <x v="1"/>
    <n v="1890"/>
  </r>
  <r>
    <s v="f084eb"/>
    <n v="3"/>
    <n v="8"/>
    <s v="f"/>
    <s v="4d8791"/>
    <d v="1899-12-30T00:16:47"/>
    <n v="36"/>
    <n v="99.36"/>
    <n v="8.7679057516491202E-2"/>
    <x v="1"/>
    <n v="1890"/>
  </r>
  <r>
    <s v="b9a74d"/>
    <n v="2"/>
    <n v="8"/>
    <s v="f"/>
    <s v="4d8791"/>
    <d v="1899-12-30T00:16:47"/>
    <n v="17"/>
    <n v="31.28"/>
    <n v="2.7602666255191678E-2"/>
    <x v="1"/>
    <n v="1890"/>
  </r>
  <r>
    <s v="e83aa3"/>
    <n v="5"/>
    <n v="7"/>
    <s v="t"/>
    <s v="0b63cd"/>
    <d v="1899-12-30T00:44:22"/>
    <n v="32"/>
    <n v="148.79999999999998"/>
    <n v="0.13130680111165347"/>
    <x v="0"/>
    <n v="1883.75"/>
  </r>
  <r>
    <s v="d5e9a6"/>
    <n v="3"/>
    <n v="7"/>
    <s v="t"/>
    <s v="0b63cd"/>
    <d v="1899-12-30T00:44:22"/>
    <n v="23"/>
    <n v="64.17"/>
    <n v="5.6626057979400568E-2"/>
    <x v="0"/>
    <n v="1883.75"/>
  </r>
  <r>
    <s v="72f5d4"/>
    <n v="2"/>
    <n v="7"/>
    <s v="t"/>
    <s v="0b63cd"/>
    <d v="1899-12-30T00:44:22"/>
    <n v="19"/>
    <n v="35.339999999999996"/>
    <n v="3.1185365264017703E-2"/>
    <x v="0"/>
    <n v="1883.75"/>
  </r>
  <r>
    <s v="9ec847"/>
    <n v="5"/>
    <n v="7"/>
    <s v="t"/>
    <s v="0b63cd"/>
    <d v="1899-12-30T00:44:22"/>
    <n v="54"/>
    <n v="251.1"/>
    <n v="0.22158022687591528"/>
    <x v="0"/>
    <n v="1883.75"/>
  </r>
  <r>
    <s v="5d267b"/>
    <n v="2"/>
    <n v="7"/>
    <s v="t"/>
    <s v="0b63cd"/>
    <d v="1899-12-30T00:44:22"/>
    <n v="40"/>
    <n v="74.399999999999991"/>
    <n v="6.5653400555826733E-2"/>
    <x v="1"/>
    <n v="1890"/>
  </r>
  <r>
    <s v="2a2353"/>
    <n v="3"/>
    <n v="7"/>
    <s v="t"/>
    <s v="0b63cd"/>
    <d v="1899-12-30T00:44:22"/>
    <n v="57"/>
    <n v="159.03"/>
    <n v="0.14033414368807967"/>
    <x v="1"/>
    <n v="1890"/>
  </r>
  <r>
    <s v="f084eb"/>
    <n v="2"/>
    <n v="7"/>
    <s v="t"/>
    <s v="0b63cd"/>
    <d v="1899-12-30T00:44:22"/>
    <n v="36"/>
    <n v="66.959999999999994"/>
    <n v="5.9088060500244066E-2"/>
    <x v="1"/>
    <n v="1890"/>
  </r>
  <r>
    <s v="2feb6b"/>
    <n v="1"/>
    <n v="7"/>
    <s v="t"/>
    <s v="0b63cd"/>
    <d v="1899-12-30T00:44:22"/>
    <n v="29"/>
    <n v="26.97"/>
    <n v="2.3799357701487195E-2"/>
    <x v="1"/>
    <n v="1890"/>
  </r>
  <r>
    <s v="d5e9a6"/>
    <n v="4"/>
    <n v="9"/>
    <s v="t"/>
    <s v="7a9c4c"/>
    <d v="1899-12-30T00:09:27"/>
    <n v="23"/>
    <n v="83.72"/>
    <n v="7.3877724388895366E-2"/>
    <x v="0"/>
    <n v="2511.6666666666665"/>
  </r>
  <r>
    <s v="72f5d4"/>
    <n v="4"/>
    <n v="9"/>
    <s v="t"/>
    <s v="7a9c4c"/>
    <d v="1899-12-30T00:09:27"/>
    <n v="19"/>
    <n v="69.16"/>
    <n v="6.1029424495174435E-2"/>
    <x v="0"/>
    <n v="2511.6666666666665"/>
  </r>
  <r>
    <s v="9ec847"/>
    <n v="3"/>
    <n v="9"/>
    <s v="t"/>
    <s v="7a9c4c"/>
    <d v="1899-12-30T00:09:27"/>
    <n v="54"/>
    <n v="147.42000000000002"/>
    <n v="0.13008903642392447"/>
    <x v="0"/>
    <n v="2511.6666666666665"/>
  </r>
  <r>
    <s v="c8d436"/>
    <n v="2"/>
    <n v="9"/>
    <s v="t"/>
    <s v="7a9c4c"/>
    <d v="1899-12-30T00:09:27"/>
    <n v="10"/>
    <n v="18.2"/>
    <n v="1.6060374867151169E-2"/>
    <x v="1"/>
    <n v="1890"/>
  </r>
  <r>
    <s v="2a2353"/>
    <n v="3"/>
    <n v="9"/>
    <s v="t"/>
    <s v="7a9c4c"/>
    <d v="1899-12-30T00:09:27"/>
    <n v="57"/>
    <n v="155.61000000000001"/>
    <n v="0.13731620511414247"/>
    <x v="1"/>
    <n v="1890"/>
  </r>
  <r>
    <s v="f084eb"/>
    <n v="3"/>
    <n v="9"/>
    <s v="t"/>
    <s v="7a9c4c"/>
    <d v="1899-12-30T00:09:27"/>
    <n v="36"/>
    <n v="98.28"/>
    <n v="8.6726024282616304E-2"/>
    <x v="1"/>
    <n v="1890"/>
  </r>
  <r>
    <s v="2feb6b"/>
    <n v="2"/>
    <n v="9"/>
    <s v="t"/>
    <s v="7a9c4c"/>
    <d v="1899-12-30T00:09:27"/>
    <n v="29"/>
    <n v="52.78"/>
    <n v="4.6575087114738387E-2"/>
    <x v="1"/>
    <n v="1890"/>
  </r>
  <r>
    <s v="e83aa3"/>
    <n v="5"/>
    <n v="4"/>
    <s v="t"/>
    <n v="383066"/>
    <d v="1899-12-30T00:45:14"/>
    <n v="32"/>
    <n v="153.6"/>
    <n v="0.13554250437331972"/>
    <x v="0"/>
    <n v="3767.5"/>
  </r>
  <r>
    <s v="d5e9a6"/>
    <n v="3"/>
    <n v="4"/>
    <s v="t"/>
    <n v="383066"/>
    <d v="1899-12-30T00:45:14"/>
    <n v="23"/>
    <n v="66.239999999999995"/>
    <n v="5.845270501099413E-2"/>
    <x v="0"/>
    <n v="3767.5"/>
  </r>
  <r>
    <s v="5d267b"/>
    <n v="3"/>
    <n v="4"/>
    <s v="t"/>
    <n v="383066"/>
    <d v="1899-12-30T00:45:14"/>
    <n v="40"/>
    <n v="115.19999999999999"/>
    <n v="0.1016568782799898"/>
    <x v="1"/>
    <n v="1890"/>
  </r>
  <r>
    <s v="c8d436"/>
    <n v="1"/>
    <n v="4"/>
    <s v="t"/>
    <n v="383066"/>
    <d v="1899-12-30T00:45:14"/>
    <n v="10"/>
    <n v="9.6"/>
    <n v="8.4714065233324823E-3"/>
    <x v="1"/>
    <n v="1890"/>
  </r>
  <r>
    <s v="f084eb"/>
    <n v="4"/>
    <n v="4"/>
    <s v="t"/>
    <n v="383066"/>
    <d v="1899-12-30T00:45:14"/>
    <n v="36"/>
    <n v="138.24"/>
    <n v="0.12198825393598776"/>
    <x v="1"/>
    <n v="1890"/>
  </r>
  <r>
    <s v="2feb6b"/>
    <n v="4"/>
    <n v="4"/>
    <s v="t"/>
    <n v="383066"/>
    <d v="1899-12-30T00:45:14"/>
    <n v="29"/>
    <n v="111.36"/>
    <n v="9.8268315670656817E-2"/>
    <x v="1"/>
    <n v="1890"/>
  </r>
  <r>
    <s v="c4a632"/>
    <n v="3"/>
    <n v="2"/>
    <s v="t"/>
    <s v="26da56"/>
    <d v="1899-12-30T00:54:58"/>
    <n v="13"/>
    <n v="38.22"/>
    <n v="3.3726787221017449E-2"/>
    <x v="0"/>
    <n v="1883.75"/>
  </r>
  <r>
    <s v="e31d39"/>
    <n v="4"/>
    <n v="2"/>
    <s v="t"/>
    <s v="26da56"/>
    <d v="1899-12-30T00:54:58"/>
    <n v="10"/>
    <n v="39.200000000000003"/>
    <n v="3.4591576636940978E-2"/>
    <x v="0"/>
    <n v="1883.75"/>
  </r>
  <r>
    <s v="d5e9a6"/>
    <n v="2"/>
    <n v="2"/>
    <s v="t"/>
    <s v="26da56"/>
    <d v="1899-12-30T00:54:58"/>
    <n v="23"/>
    <n v="45.08"/>
    <n v="3.978031313248212E-2"/>
    <x v="0"/>
    <n v="1883.75"/>
  </r>
  <r>
    <s v="9ec847"/>
    <n v="1"/>
    <n v="2"/>
    <s v="t"/>
    <s v="26da56"/>
    <d v="1899-12-30T00:54:58"/>
    <n v="54"/>
    <n v="52.92"/>
    <n v="4.6698628459870321E-2"/>
    <x v="0"/>
    <n v="1883.75"/>
  </r>
  <r>
    <s v="c8d436"/>
    <n v="1"/>
    <n v="2"/>
    <s v="t"/>
    <s v="26da56"/>
    <d v="1899-12-30T00:54:58"/>
    <n v="10"/>
    <n v="9.8000000000000007"/>
    <n v="8.6478941592352445E-3"/>
    <x v="1"/>
    <n v="1512"/>
  </r>
  <r>
    <s v="2a2353"/>
    <n v="5"/>
    <n v="2"/>
    <s v="t"/>
    <s v="26da56"/>
    <d v="1899-12-30T00:54:58"/>
    <n v="57"/>
    <n v="279.3"/>
    <n v="0.24646498353820445"/>
    <x v="1"/>
    <n v="1512"/>
  </r>
  <r>
    <s v="f084eb"/>
    <n v="2"/>
    <n v="2"/>
    <s v="t"/>
    <s v="26da56"/>
    <d v="1899-12-30T00:54:58"/>
    <n v="36"/>
    <n v="70.56"/>
    <n v="6.2264837946493755E-2"/>
    <x v="1"/>
    <n v="1512"/>
  </r>
  <r>
    <s v="b9a74d"/>
    <n v="3"/>
    <n v="2"/>
    <s v="t"/>
    <s v="26da56"/>
    <d v="1899-12-30T00:54:58"/>
    <n v="17"/>
    <n v="49.98"/>
    <n v="4.410426021209974E-2"/>
    <x v="1"/>
    <n v="1512"/>
  </r>
  <r>
    <s v="2feb6b"/>
    <n v="5"/>
    <n v="2"/>
    <s v="t"/>
    <s v="26da56"/>
    <d v="1899-12-30T00:54:58"/>
    <n v="29"/>
    <n v="142.1"/>
    <n v="0.12539446530891102"/>
    <x v="1"/>
    <n v="1512"/>
  </r>
  <r>
    <s v="e31d39"/>
    <n v="1"/>
    <n v="19"/>
    <s v="f"/>
    <s v="6700fd"/>
    <d v="1899-12-30T00:40:44"/>
    <n v="10"/>
    <n v="8.1000000000000014"/>
    <n v="7.1477492540617839E-3"/>
    <x v="0"/>
    <n v="2511.6666666666665"/>
  </r>
  <r>
    <s v="d5e9a6"/>
    <n v="3"/>
    <n v="19"/>
    <s v="f"/>
    <s v="6700fd"/>
    <d v="1899-12-30T00:40:44"/>
    <n v="23"/>
    <n v="55.89"/>
    <n v="4.9319469853026307E-2"/>
    <x v="0"/>
    <n v="2511.6666666666665"/>
  </r>
  <r>
    <s v="72f5d4"/>
    <n v="5"/>
    <n v="19"/>
    <s v="f"/>
    <s v="6700fd"/>
    <d v="1899-12-30T00:40:44"/>
    <n v="19"/>
    <n v="76.95"/>
    <n v="6.7903617913586942E-2"/>
    <x v="0"/>
    <n v="2511.6666666666665"/>
  </r>
  <r>
    <s v="c4a632"/>
    <n v="2"/>
    <n v="20"/>
    <s v="t"/>
    <n v="242747"/>
    <d v="1899-12-30T00:05:30"/>
    <n v="13"/>
    <n v="20.8"/>
    <n v="1.8354714133887048E-2"/>
    <x v="0"/>
    <n v="1883.75"/>
  </r>
  <r>
    <s v="e31d39"/>
    <n v="2"/>
    <n v="20"/>
    <s v="t"/>
    <n v="242747"/>
    <d v="1899-12-30T00:05:30"/>
    <n v="10"/>
    <n v="16"/>
    <n v="1.4119010872220806E-2"/>
    <x v="0"/>
    <n v="1883.75"/>
  </r>
  <r>
    <s v="d5e9a6"/>
    <n v="5"/>
    <n v="20"/>
    <s v="t"/>
    <n v="242747"/>
    <d v="1899-12-30T00:05:30"/>
    <n v="23"/>
    <n v="92"/>
    <n v="8.1184312515269627E-2"/>
    <x v="0"/>
    <n v="1883.75"/>
  </r>
  <r>
    <s v="9ec847"/>
    <n v="4"/>
    <n v="20"/>
    <s v="t"/>
    <n v="242747"/>
    <d v="1899-12-30T00:05:30"/>
    <n v="54"/>
    <n v="172.8"/>
    <n v="0.15248531741998472"/>
    <x v="0"/>
    <n v="1883.75"/>
  </r>
  <r>
    <s v="c8d436"/>
    <n v="5"/>
    <n v="20"/>
    <s v="t"/>
    <n v="242747"/>
    <d v="1899-12-30T00:05:30"/>
    <n v="10"/>
    <n v="40"/>
    <n v="3.5297527180552013E-2"/>
    <x v="1"/>
    <n v="3780"/>
  </r>
  <r>
    <s v="2a2353"/>
    <n v="5"/>
    <n v="20"/>
    <s v="t"/>
    <n v="242747"/>
    <d v="1899-12-30T00:05:30"/>
    <n v="57"/>
    <n v="228"/>
    <n v="0.20119590492914646"/>
    <x v="1"/>
    <n v="3780"/>
  </r>
  <r>
    <s v="c4a632"/>
    <n v="1"/>
    <n v="8"/>
    <s v="f"/>
    <s v="42b0b0"/>
    <d v="1899-12-30T00:01:57"/>
    <n v="13"/>
    <n v="11.96"/>
    <n v="1.0553960626985054E-2"/>
    <x v="0"/>
    <n v="1507"/>
  </r>
  <r>
    <s v="e83aa3"/>
    <n v="2"/>
    <n v="8"/>
    <s v="f"/>
    <s v="42b0b0"/>
    <d v="1899-12-30T00:01:57"/>
    <n v="32"/>
    <n v="58.88"/>
    <n v="5.1957960009772569E-2"/>
    <x v="0"/>
    <n v="1507"/>
  </r>
  <r>
    <s v="d5e9a6"/>
    <n v="2"/>
    <n v="8"/>
    <s v="f"/>
    <s v="42b0b0"/>
    <d v="1899-12-30T00:01:57"/>
    <n v="23"/>
    <n v="42.32"/>
    <n v="3.7344783757024033E-2"/>
    <x v="0"/>
    <n v="1507"/>
  </r>
  <r>
    <s v="72f5d4"/>
    <n v="5"/>
    <n v="8"/>
    <s v="f"/>
    <s v="42b0b0"/>
    <d v="1899-12-30T00:01:57"/>
    <n v="19"/>
    <n v="87.4"/>
    <n v="7.7125096889506167E-2"/>
    <x v="0"/>
    <n v="1507"/>
  </r>
  <r>
    <s v="9ec847"/>
    <n v="3"/>
    <n v="8"/>
    <s v="f"/>
    <s v="42b0b0"/>
    <d v="1899-12-30T00:01:57"/>
    <n v="54"/>
    <n v="149.04000000000002"/>
    <n v="0.13151858627473684"/>
    <x v="0"/>
    <n v="1507"/>
  </r>
  <r>
    <s v="5d267b"/>
    <n v="5"/>
    <n v="8"/>
    <s v="f"/>
    <s v="42b0b0"/>
    <d v="1899-12-30T00:01:57"/>
    <n v="40"/>
    <n v="184"/>
    <n v="0.16236862503053925"/>
    <x v="1"/>
    <n v="1890"/>
  </r>
  <r>
    <s v="2a2353"/>
    <n v="3"/>
    <n v="8"/>
    <s v="f"/>
    <s v="42b0b0"/>
    <d v="1899-12-30T00:01:57"/>
    <n v="57"/>
    <n v="157.32"/>
    <n v="0.13882517440111106"/>
    <x v="1"/>
    <n v="1890"/>
  </r>
  <r>
    <s v="f084eb"/>
    <n v="2"/>
    <n v="8"/>
    <s v="f"/>
    <s v="42b0b0"/>
    <d v="1899-12-30T00:01:57"/>
    <n v="36"/>
    <n v="66.240000000000009"/>
    <n v="5.8452705010994144E-2"/>
    <x v="1"/>
    <n v="1890"/>
  </r>
  <r>
    <s v="2feb6b"/>
    <n v="4"/>
    <n v="8"/>
    <s v="f"/>
    <s v="42b0b0"/>
    <d v="1899-12-30T00:01:57"/>
    <n v="29"/>
    <n v="106.72"/>
    <n v="9.4173802517712776E-2"/>
    <x v="1"/>
    <n v="1890"/>
  </r>
  <r>
    <s v="e83aa3"/>
    <n v="1"/>
    <n v="9"/>
    <s v="t"/>
    <s v="ca22e4"/>
    <d v="1899-12-30T00:47:21"/>
    <n v="32"/>
    <n v="29.12"/>
    <n v="2.5696599787441866E-2"/>
    <x v="0"/>
    <n v="2511.6666666666665"/>
  </r>
  <r>
    <s v="72f5d4"/>
    <n v="4"/>
    <n v="9"/>
    <s v="t"/>
    <s v="ca22e4"/>
    <d v="1899-12-30T00:47:21"/>
    <n v="19"/>
    <n v="69.16"/>
    <n v="6.1029424495174435E-2"/>
    <x v="0"/>
    <n v="2511.6666666666665"/>
  </r>
  <r>
    <s v="9ec847"/>
    <n v="2"/>
    <n v="9"/>
    <s v="t"/>
    <s v="ca22e4"/>
    <d v="1899-12-30T00:47:21"/>
    <n v="54"/>
    <n v="98.28"/>
    <n v="8.6726024282616304E-2"/>
    <x v="0"/>
    <n v="2511.6666666666665"/>
  </r>
  <r>
    <s v="2a2353"/>
    <n v="3"/>
    <n v="9"/>
    <s v="t"/>
    <s v="ca22e4"/>
    <d v="1899-12-30T00:47:21"/>
    <n v="57"/>
    <n v="155.61000000000001"/>
    <n v="0.13731620511414247"/>
    <x v="1"/>
    <n v="2520"/>
  </r>
  <r>
    <s v="f084eb"/>
    <n v="3"/>
    <n v="9"/>
    <s v="t"/>
    <s v="ca22e4"/>
    <d v="1899-12-30T00:47:21"/>
    <n v="36"/>
    <n v="98.28"/>
    <n v="8.6726024282616304E-2"/>
    <x v="1"/>
    <n v="2520"/>
  </r>
  <r>
    <s v="2feb6b"/>
    <n v="4"/>
    <n v="9"/>
    <s v="t"/>
    <s v="ca22e4"/>
    <d v="1899-12-30T00:47:21"/>
    <n v="29"/>
    <n v="105.56"/>
    <n v="9.3150174229476773E-2"/>
    <x v="1"/>
    <n v="2520"/>
  </r>
  <r>
    <s v="e31d39"/>
    <n v="2"/>
    <n v="18"/>
    <s v="t"/>
    <s v="18c0f4"/>
    <d v="1899-12-30T00:38:34"/>
    <n v="10"/>
    <n v="16.400000000000002"/>
    <n v="1.4471986144026328E-2"/>
    <x v="0"/>
    <n v="2511.6666666666665"/>
  </r>
  <r>
    <s v="72f5d4"/>
    <n v="5"/>
    <n v="18"/>
    <s v="t"/>
    <s v="18c0f4"/>
    <d v="1899-12-30T00:38:34"/>
    <n v="19"/>
    <n v="77.900000000000006"/>
    <n v="6.8741934184125053E-2"/>
    <x v="0"/>
    <n v="2511.6666666666665"/>
  </r>
  <r>
    <s v="9ec847"/>
    <n v="2"/>
    <n v="18"/>
    <s v="t"/>
    <s v="18c0f4"/>
    <d v="1899-12-30T00:38:34"/>
    <n v="54"/>
    <n v="88.56"/>
    <n v="7.814872517774217E-2"/>
    <x v="0"/>
    <n v="2511.6666666666665"/>
  </r>
  <r>
    <s v="5d267b"/>
    <n v="2"/>
    <n v="18"/>
    <s v="t"/>
    <s v="18c0f4"/>
    <d v="1899-12-30T00:38:34"/>
    <n v="40"/>
    <n v="65.600000000000009"/>
    <n v="5.7887944576105313E-2"/>
    <x v="1"/>
    <n v="2520"/>
  </r>
  <r>
    <s v="f084eb"/>
    <n v="3"/>
    <n v="18"/>
    <s v="t"/>
    <s v="18c0f4"/>
    <d v="1899-12-30T00:38:34"/>
    <n v="36"/>
    <n v="88.56"/>
    <n v="7.814872517774217E-2"/>
    <x v="1"/>
    <n v="2520"/>
  </r>
  <r>
    <s v="2feb6b"/>
    <n v="2"/>
    <n v="18"/>
    <s v="t"/>
    <s v="18c0f4"/>
    <d v="1899-12-30T00:38:34"/>
    <n v="29"/>
    <n v="47.56"/>
    <n v="4.1968759817676352E-2"/>
    <x v="1"/>
    <n v="2520"/>
  </r>
  <r>
    <s v="5d267b"/>
    <n v="2"/>
    <n v="11"/>
    <s v="t"/>
    <s v="57b4ce"/>
    <d v="1899-12-30T00:27:53"/>
    <n v="40"/>
    <n v="71.2"/>
    <n v="6.2829598381382593E-2"/>
    <x v="1"/>
    <n v="3780"/>
  </r>
  <r>
    <s v="c8d436"/>
    <n v="2"/>
    <n v="11"/>
    <s v="t"/>
    <s v="57b4ce"/>
    <d v="1899-12-30T00:27:53"/>
    <n v="10"/>
    <n v="17.8"/>
    <n v="1.5707399595345648E-2"/>
    <x v="1"/>
    <n v="3780"/>
  </r>
  <r>
    <s v="d5e9a6"/>
    <n v="3"/>
    <n v="4"/>
    <s v="t"/>
    <s v="f12cef"/>
    <d v="1899-12-30T00:08:00"/>
    <n v="23"/>
    <n v="66.239999999999995"/>
    <n v="5.845270501099413E-2"/>
    <x v="0"/>
    <n v="3767.5"/>
  </r>
  <r>
    <s v="72f5d4"/>
    <n v="2"/>
    <n v="4"/>
    <s v="t"/>
    <s v="f12cef"/>
    <d v="1899-12-30T00:08:00"/>
    <n v="19"/>
    <n v="36.479999999999997"/>
    <n v="3.219134478866343E-2"/>
    <x v="0"/>
    <n v="3767.5"/>
  </r>
  <r>
    <s v="5d267b"/>
    <n v="4"/>
    <n v="4"/>
    <s v="t"/>
    <s v="f12cef"/>
    <d v="1899-12-30T00:08:00"/>
    <n v="40"/>
    <n v="153.6"/>
    <n v="0.13554250437331972"/>
    <x v="1"/>
    <n v="2520"/>
  </r>
  <r>
    <s v="f084eb"/>
    <n v="2"/>
    <n v="4"/>
    <s v="t"/>
    <s v="f12cef"/>
    <d v="1899-12-30T00:08:00"/>
    <n v="36"/>
    <n v="69.12"/>
    <n v="6.0994126967993882E-2"/>
    <x v="1"/>
    <n v="2520"/>
  </r>
  <r>
    <s v="2feb6b"/>
    <n v="2"/>
    <n v="4"/>
    <s v="t"/>
    <s v="f12cef"/>
    <d v="1899-12-30T00:08:00"/>
    <n v="29"/>
    <n v="55.68"/>
    <n v="4.9134157835328408E-2"/>
    <x v="1"/>
    <n v="2520"/>
  </r>
  <r>
    <s v="e83aa3"/>
    <n v="3"/>
    <n v="11"/>
    <s v="t"/>
    <s v="d0f2e3"/>
    <d v="1899-12-30T00:30:11"/>
    <n v="32"/>
    <n v="85.44"/>
    <n v="7.5395518057659094E-2"/>
    <x v="0"/>
    <n v="7535"/>
  </r>
  <r>
    <s v="5d267b"/>
    <n v="5"/>
    <n v="11"/>
    <s v="t"/>
    <s v="d0f2e3"/>
    <d v="1899-12-30T00:30:11"/>
    <n v="40"/>
    <n v="178"/>
    <n v="0.15707399595345645"/>
    <x v="1"/>
    <n v="1890"/>
  </r>
  <r>
    <s v="2a2353"/>
    <n v="3"/>
    <n v="11"/>
    <s v="t"/>
    <s v="d0f2e3"/>
    <d v="1899-12-30T00:30:11"/>
    <n v="57"/>
    <n v="152.19"/>
    <n v="0.13429826654020527"/>
    <x v="1"/>
    <n v="1890"/>
  </r>
  <r>
    <s v="b9a74d"/>
    <n v="5"/>
    <n v="11"/>
    <s v="t"/>
    <s v="d0f2e3"/>
    <d v="1899-12-30T00:30:11"/>
    <n v="17"/>
    <n v="75.650000000000006"/>
    <n v="6.6756448280218997E-2"/>
    <x v="1"/>
    <n v="1890"/>
  </r>
  <r>
    <s v="2feb6b"/>
    <n v="5"/>
    <n v="11"/>
    <s v="t"/>
    <s v="d0f2e3"/>
    <d v="1899-12-30T00:30:11"/>
    <n v="29"/>
    <n v="129.05000000000001"/>
    <n v="0.11387864706625594"/>
    <x v="1"/>
    <n v="1890"/>
  </r>
  <r>
    <s v="c4a632"/>
    <n v="3"/>
    <n v="16"/>
    <s v="t"/>
    <s v="7b19d5"/>
    <d v="1899-12-30T00:54:55"/>
    <n v="13"/>
    <n v="32.76"/>
    <n v="2.8908674760872097E-2"/>
    <x v="0"/>
    <n v="1883.75"/>
  </r>
  <r>
    <s v="e31d39"/>
    <n v="2"/>
    <n v="16"/>
    <s v="t"/>
    <s v="7b19d5"/>
    <d v="1899-12-30T00:54:55"/>
    <n v="10"/>
    <n v="16.8"/>
    <n v="1.4824961415831846E-2"/>
    <x v="0"/>
    <n v="1883.75"/>
  </r>
  <r>
    <s v="d5e9a6"/>
    <n v="1"/>
    <n v="16"/>
    <s v="t"/>
    <s v="7b19d5"/>
    <d v="1899-12-30T00:54:55"/>
    <n v="23"/>
    <n v="19.32"/>
    <n v="1.7048705628206623E-2"/>
    <x v="0"/>
    <n v="1883.75"/>
  </r>
  <r>
    <s v="9ec847"/>
    <n v="1"/>
    <n v="16"/>
    <s v="t"/>
    <s v="7b19d5"/>
    <d v="1899-12-30T00:54:55"/>
    <n v="54"/>
    <n v="45.36"/>
    <n v="4.0027395822745983E-2"/>
    <x v="0"/>
    <n v="1883.75"/>
  </r>
  <r>
    <s v="2a2353"/>
    <n v="3"/>
    <n v="16"/>
    <s v="t"/>
    <s v="7b19d5"/>
    <d v="1899-12-30T00:54:55"/>
    <n v="57"/>
    <n v="143.63999999999999"/>
    <n v="0.12675342010536225"/>
    <x v="1"/>
    <n v="3780"/>
  </r>
  <r>
    <s v="2feb6b"/>
    <n v="3"/>
    <n v="16"/>
    <s v="t"/>
    <s v="7b19d5"/>
    <d v="1899-12-30T00:54:55"/>
    <n v="29"/>
    <n v="73.08"/>
    <n v="6.4488582158868532E-2"/>
    <x v="1"/>
    <n v="3780"/>
  </r>
  <r>
    <s v="72f5d4"/>
    <n v="4"/>
    <n v="11"/>
    <s v="t"/>
    <s v="b5825c"/>
    <d v="1899-12-30T00:28:07"/>
    <n v="19"/>
    <n v="67.64"/>
    <n v="5.9688118462313457E-2"/>
    <x v="0"/>
    <n v="3767.5"/>
  </r>
  <r>
    <s v="9ec847"/>
    <n v="5"/>
    <n v="11"/>
    <s v="t"/>
    <s v="b5825c"/>
    <d v="1899-12-30T00:28:07"/>
    <n v="54"/>
    <n v="240.3"/>
    <n v="0.21204989453716622"/>
    <x v="0"/>
    <n v="3767.5"/>
  </r>
  <r>
    <s v="c8d436"/>
    <n v="5"/>
    <n v="11"/>
    <s v="t"/>
    <s v="b5825c"/>
    <d v="1899-12-30T00:28:07"/>
    <n v="10"/>
    <n v="44.5"/>
    <n v="3.9268498988364112E-2"/>
    <x v="1"/>
    <n v="2520"/>
  </r>
  <r>
    <s v="2a2353"/>
    <n v="3"/>
    <n v="11"/>
    <s v="t"/>
    <s v="b5825c"/>
    <d v="1899-12-30T00:28:07"/>
    <n v="57"/>
    <n v="152.19"/>
    <n v="0.13429826654020527"/>
    <x v="1"/>
    <n v="2520"/>
  </r>
  <r>
    <s v="f084eb"/>
    <n v="5"/>
    <n v="11"/>
    <s v="t"/>
    <s v="b5825c"/>
    <d v="1899-12-30T00:28:07"/>
    <n v="36"/>
    <n v="160.19999999999999"/>
    <n v="0.14136659635811083"/>
    <x v="1"/>
    <n v="2520"/>
  </r>
  <r>
    <s v="e83aa3"/>
    <n v="4"/>
    <n v="13"/>
    <s v="t"/>
    <n v="229557"/>
    <d v="1899-12-30T00:30:37"/>
    <n v="32"/>
    <n v="111.36"/>
    <n v="9.8268315670656817E-2"/>
    <x v="0"/>
    <n v="2511.6666666666665"/>
  </r>
  <r>
    <s v="e31d39"/>
    <n v="5"/>
    <n v="13"/>
    <s v="t"/>
    <n v="229557"/>
    <d v="1899-12-30T00:30:37"/>
    <n v="10"/>
    <n v="43.5"/>
    <n v="3.8386060808850313E-2"/>
    <x v="0"/>
    <n v="2511.6666666666665"/>
  </r>
  <r>
    <s v="d5e9a6"/>
    <n v="5"/>
    <n v="13"/>
    <s v="t"/>
    <n v="229557"/>
    <d v="1899-12-30T00:30:37"/>
    <n v="23"/>
    <n v="100.05"/>
    <n v="8.8287939860355727E-2"/>
    <x v="0"/>
    <n v="2511.6666666666665"/>
  </r>
  <r>
    <s v="5d267b"/>
    <n v="3"/>
    <n v="13"/>
    <s v="t"/>
    <n v="229557"/>
    <d v="1899-12-30T00:30:37"/>
    <n v="40"/>
    <n v="104.4"/>
    <n v="9.2126545941240756E-2"/>
    <x v="1"/>
    <n v="2520"/>
  </r>
  <r>
    <s v="b9a74d"/>
    <n v="2"/>
    <n v="13"/>
    <s v="t"/>
    <n v="229557"/>
    <d v="1899-12-30T00:30:37"/>
    <n v="17"/>
    <n v="29.58"/>
    <n v="2.6102521350018212E-2"/>
    <x v="1"/>
    <n v="2520"/>
  </r>
  <r>
    <s v="2feb6b"/>
    <n v="3"/>
    <n v="13"/>
    <s v="t"/>
    <n v="229557"/>
    <d v="1899-12-30T00:30:37"/>
    <n v="29"/>
    <n v="75.69"/>
    <n v="6.679174580739955E-2"/>
    <x v="1"/>
    <n v="2520"/>
  </r>
  <r>
    <s v="72f5d4"/>
    <n v="1"/>
    <n v="21"/>
    <s v="t"/>
    <s v="b4a383"/>
    <d v="1899-12-30T00:28:12"/>
    <n v="19"/>
    <n v="15.010000000000002"/>
    <n v="1.3245397074502145E-2"/>
    <x v="0"/>
    <n v="3767.5"/>
  </r>
  <r>
    <s v="9ec847"/>
    <n v="5"/>
    <n v="21"/>
    <s v="t"/>
    <s v="b4a383"/>
    <d v="1899-12-30T00:28:12"/>
    <n v="54"/>
    <n v="213.3"/>
    <n v="0.18822406369029362"/>
    <x v="0"/>
    <n v="3767.5"/>
  </r>
  <r>
    <s v="2a2353"/>
    <n v="1"/>
    <n v="21"/>
    <s v="t"/>
    <s v="b4a383"/>
    <d v="1899-12-30T00:28:12"/>
    <n v="57"/>
    <n v="45.03"/>
    <n v="3.9736191223506433E-2"/>
    <x v="1"/>
    <n v="7560"/>
  </r>
  <r>
    <s v="c4a632"/>
    <n v="5"/>
    <n v="17"/>
    <s v="t"/>
    <n v="96120"/>
    <d v="1899-12-30T00:06:30"/>
    <n v="13"/>
    <n v="53.949999999999996"/>
    <n v="4.7607539784769531E-2"/>
    <x v="0"/>
    <n v="2511.6666666666665"/>
  </r>
  <r>
    <s v="e83aa3"/>
    <n v="5"/>
    <n v="17"/>
    <s v="t"/>
    <n v="96120"/>
    <d v="1899-12-30T00:06:30"/>
    <n v="32"/>
    <n v="132.79999999999998"/>
    <n v="0.11718779023943268"/>
    <x v="0"/>
    <n v="2511.6666666666665"/>
  </r>
  <r>
    <s v="d5e9a6"/>
    <n v="5"/>
    <n v="17"/>
    <s v="t"/>
    <n v="96120"/>
    <d v="1899-12-30T00:06:30"/>
    <n v="23"/>
    <n v="95.449999999999989"/>
    <n v="8.4228724234592225E-2"/>
    <x v="0"/>
    <n v="2511.6666666666665"/>
  </r>
  <r>
    <s v="c8d436"/>
    <n v="4"/>
    <n v="17"/>
    <s v="t"/>
    <n v="96120"/>
    <d v="1899-12-30T00:06:30"/>
    <n v="10"/>
    <n v="33.199999999999996"/>
    <n v="2.9296947559858171E-2"/>
    <x v="1"/>
    <n v="1890"/>
  </r>
  <r>
    <s v="2a2353"/>
    <n v="1"/>
    <n v="17"/>
    <s v="t"/>
    <n v="96120"/>
    <d v="1899-12-30T00:06:30"/>
    <n v="57"/>
    <n v="47.309999999999995"/>
    <n v="4.1748150272797886E-2"/>
    <x v="1"/>
    <n v="1890"/>
  </r>
  <r>
    <s v="f084eb"/>
    <n v="1"/>
    <n v="17"/>
    <s v="t"/>
    <n v="96120"/>
    <d v="1899-12-30T00:06:30"/>
    <n v="36"/>
    <n v="29.88"/>
    <n v="2.6367252803872351E-2"/>
    <x v="1"/>
    <n v="1890"/>
  </r>
  <r>
    <s v="2feb6b"/>
    <n v="4"/>
    <n v="17"/>
    <s v="t"/>
    <n v="96120"/>
    <d v="1899-12-30T00:06:30"/>
    <n v="29"/>
    <n v="96.28"/>
    <n v="8.4961147923588706E-2"/>
    <x v="1"/>
    <n v="1890"/>
  </r>
  <r>
    <s v="c4a632"/>
    <n v="3"/>
    <n v="24"/>
    <s v="t"/>
    <s v="6ec878"/>
    <d v="1899-12-30T00:28:12"/>
    <n v="13"/>
    <n v="29.64"/>
    <n v="2.6155467640789045E-2"/>
    <x v="0"/>
    <n v="2511.6666666666665"/>
  </r>
  <r>
    <s v="e83aa3"/>
    <n v="2"/>
    <n v="24"/>
    <s v="t"/>
    <s v="6ec878"/>
    <d v="1899-12-30T00:28:12"/>
    <n v="32"/>
    <n v="48.64"/>
    <n v="4.2921793051551249E-2"/>
    <x v="0"/>
    <n v="2511.6666666666665"/>
  </r>
  <r>
    <s v="72f5d4"/>
    <n v="5"/>
    <n v="24"/>
    <s v="t"/>
    <s v="6ec878"/>
    <d v="1899-12-30T00:28:12"/>
    <n v="19"/>
    <n v="72.2"/>
    <n v="6.3712036560896385E-2"/>
    <x v="0"/>
    <n v="2511.6666666666665"/>
  </r>
  <r>
    <s v="5d267b"/>
    <n v="3"/>
    <n v="24"/>
    <s v="t"/>
    <s v="6ec878"/>
    <d v="1899-12-30T00:28:12"/>
    <n v="40"/>
    <n v="91.2"/>
    <n v="8.0478361971658585E-2"/>
    <x v="1"/>
    <n v="3780"/>
  </r>
  <r>
    <s v="f084eb"/>
    <n v="3"/>
    <n v="24"/>
    <s v="t"/>
    <s v="6ec878"/>
    <d v="1899-12-30T00:28:12"/>
    <n v="36"/>
    <n v="82.08"/>
    <n v="7.2430525774492729E-2"/>
    <x v="1"/>
    <n v="3780"/>
  </r>
  <r>
    <s v="e83aa3"/>
    <n v="4"/>
    <n v="10"/>
    <s v="f"/>
    <s v="5a44fb"/>
    <d v="1899-12-30T00:09:12"/>
    <n v="32"/>
    <n v="115.2"/>
    <n v="0.10165687827998982"/>
    <x v="0"/>
    <n v="3767.5"/>
  </r>
  <r>
    <s v="9ec847"/>
    <n v="3"/>
    <n v="10"/>
    <s v="f"/>
    <s v="5a44fb"/>
    <d v="1899-12-30T00:09:12"/>
    <n v="54"/>
    <n v="145.80000000000001"/>
    <n v="0.1286594865731121"/>
    <x v="0"/>
    <n v="3767.5"/>
  </r>
  <r>
    <s v="2a2353"/>
    <n v="1"/>
    <n v="10"/>
    <s v="f"/>
    <s v="5a44fb"/>
    <d v="1899-12-30T00:09:12"/>
    <n v="57"/>
    <n v="51.300000000000004"/>
    <n v="4.5269078609057961E-2"/>
    <x v="1"/>
    <n v="3780"/>
  </r>
  <r>
    <s v="b9a74d"/>
    <n v="5"/>
    <n v="10"/>
    <s v="f"/>
    <s v="5a44fb"/>
    <d v="1899-12-30T00:09:12"/>
    <n v="17"/>
    <n v="76.5"/>
    <n v="6.7506520732805719E-2"/>
    <x v="1"/>
    <n v="3780"/>
  </r>
  <r>
    <s v="c4a632"/>
    <n v="5"/>
    <n v="3"/>
    <s v="t"/>
    <s v="fc741f"/>
    <d v="1899-12-30T00:34:34"/>
    <n v="13"/>
    <n v="63.05"/>
    <n v="5.5637727218345111E-2"/>
    <x v="0"/>
    <n v="3767.5"/>
  </r>
  <r>
    <s v="d5e9a6"/>
    <n v="2"/>
    <n v="3"/>
    <s v="t"/>
    <s v="fc741f"/>
    <d v="1899-12-30T00:34:34"/>
    <n v="23"/>
    <n v="44.62"/>
    <n v="3.937439156990577E-2"/>
    <x v="0"/>
    <n v="3767.5"/>
  </r>
  <r>
    <s v="5d267b"/>
    <n v="2"/>
    <n v="3"/>
    <s v="t"/>
    <s v="fc741f"/>
    <d v="1899-12-30T00:34:34"/>
    <n v="40"/>
    <n v="77.599999999999994"/>
    <n v="6.84772027302709E-2"/>
    <x v="1"/>
    <n v="2520"/>
  </r>
  <r>
    <s v="b9a74d"/>
    <n v="1"/>
    <n v="3"/>
    <s v="t"/>
    <s v="fc741f"/>
    <d v="1899-12-30T00:34:34"/>
    <n v="17"/>
    <n v="16.489999999999998"/>
    <n v="1.4551405580182565E-2"/>
    <x v="1"/>
    <n v="2520"/>
  </r>
  <r>
    <s v="2feb6b"/>
    <n v="4"/>
    <n v="3"/>
    <s v="t"/>
    <s v="fc741f"/>
    <d v="1899-12-30T00:34:34"/>
    <n v="29"/>
    <n v="112.52"/>
    <n v="9.929194395889282E-2"/>
    <x v="1"/>
    <n v="2520"/>
  </r>
  <r>
    <s v="e83aa3"/>
    <n v="1"/>
    <n v="13"/>
    <s v="f"/>
    <s v="1432ef"/>
    <d v="1899-12-30T00:11:53"/>
    <n v="32"/>
    <n v="27.84"/>
    <n v="2.4567078917664204E-2"/>
    <x v="0"/>
    <n v="7535"/>
  </r>
  <r>
    <s v="5d267b"/>
    <n v="5"/>
    <n v="13"/>
    <s v="f"/>
    <s v="1432ef"/>
    <d v="1899-12-30T00:11:53"/>
    <n v="40"/>
    <n v="174"/>
    <n v="0.15354424323540125"/>
    <x v="1"/>
    <n v="1890"/>
  </r>
  <r>
    <s v="2a2353"/>
    <n v="4"/>
    <n v="13"/>
    <s v="f"/>
    <s v="1432ef"/>
    <d v="1899-12-30T00:11:53"/>
    <n v="57"/>
    <n v="198.35999999999999"/>
    <n v="0.17504043728835741"/>
    <x v="1"/>
    <n v="1890"/>
  </r>
  <r>
    <s v="b9a74d"/>
    <n v="1"/>
    <n v="13"/>
    <s v="f"/>
    <s v="1432ef"/>
    <d v="1899-12-30T00:11:53"/>
    <n v="17"/>
    <n v="14.79"/>
    <n v="1.3051260675009106E-2"/>
    <x v="1"/>
    <n v="1890"/>
  </r>
  <r>
    <s v="2feb6b"/>
    <n v="5"/>
    <n v="13"/>
    <s v="f"/>
    <s v="1432ef"/>
    <d v="1899-12-30T00:11:53"/>
    <n v="29"/>
    <n v="126.15"/>
    <n v="0.11131957634566592"/>
    <x v="1"/>
    <n v="1890"/>
  </r>
  <r>
    <s v="c4a632"/>
    <n v="4"/>
    <n v="6"/>
    <s v="t"/>
    <s v="260a36"/>
    <d v="1899-12-30T00:27:02"/>
    <n v="13"/>
    <n v="48.879999999999995"/>
    <n v="4.3133578214634559E-2"/>
    <x v="0"/>
    <n v="2511.6666666666665"/>
  </r>
  <r>
    <s v="e83aa3"/>
    <n v="3"/>
    <n v="6"/>
    <s v="t"/>
    <s v="260a36"/>
    <d v="1899-12-30T00:27:02"/>
    <n v="32"/>
    <n v="90.24"/>
    <n v="7.9631221319325346E-2"/>
    <x v="0"/>
    <n v="2511.6666666666665"/>
  </r>
  <r>
    <s v="72f5d4"/>
    <n v="1"/>
    <n v="6"/>
    <s v="t"/>
    <s v="260a36"/>
    <d v="1899-12-30T00:27:02"/>
    <n v="19"/>
    <n v="17.86"/>
    <n v="1.5760345886116474E-2"/>
    <x v="0"/>
    <n v="2511.6666666666665"/>
  </r>
  <r>
    <s v="5d267b"/>
    <n v="2"/>
    <n v="6"/>
    <s v="t"/>
    <s v="260a36"/>
    <d v="1899-12-30T00:27:02"/>
    <n v="40"/>
    <n v="75.199999999999989"/>
    <n v="6.6359351099437774E-2"/>
    <x v="1"/>
    <n v="2520"/>
  </r>
  <r>
    <s v="f084eb"/>
    <n v="4"/>
    <n v="6"/>
    <s v="t"/>
    <s v="260a36"/>
    <d v="1899-12-30T00:27:02"/>
    <n v="36"/>
    <n v="135.35999999999999"/>
    <n v="0.11944683197898801"/>
    <x v="1"/>
    <n v="2520"/>
  </r>
  <r>
    <s v="2feb6b"/>
    <n v="1"/>
    <n v="6"/>
    <s v="t"/>
    <s v="260a36"/>
    <d v="1899-12-30T00:27:02"/>
    <n v="29"/>
    <n v="27.259999999999998"/>
    <n v="2.4055264773546196E-2"/>
    <x v="1"/>
    <n v="2520"/>
  </r>
  <r>
    <s v="e83aa3"/>
    <n v="1"/>
    <n v="18"/>
    <s v="t"/>
    <s v="f2b0a4"/>
    <d v="1899-12-30T00:40:47"/>
    <n v="32"/>
    <n v="26.240000000000002"/>
    <n v="2.315517783044212E-2"/>
    <x v="0"/>
    <n v="2511.6666666666665"/>
  </r>
  <r>
    <s v="d5e9a6"/>
    <n v="1"/>
    <n v="18"/>
    <s v="t"/>
    <s v="f2b0a4"/>
    <d v="1899-12-30T00:40:47"/>
    <n v="23"/>
    <n v="18.860000000000003"/>
    <n v="1.6642784065630276E-2"/>
    <x v="0"/>
    <n v="2511.6666666666665"/>
  </r>
  <r>
    <s v="72f5d4"/>
    <n v="2"/>
    <n v="18"/>
    <s v="t"/>
    <s v="f2b0a4"/>
    <d v="1899-12-30T00:40:47"/>
    <n v="19"/>
    <n v="31.160000000000004"/>
    <n v="2.7496773673650023E-2"/>
    <x v="0"/>
    <n v="2511.6666666666665"/>
  </r>
  <r>
    <s v="c8d436"/>
    <n v="3"/>
    <n v="18"/>
    <s v="t"/>
    <s v="f2b0a4"/>
    <d v="1899-12-30T00:40:47"/>
    <n v="10"/>
    <n v="24.6"/>
    <n v="2.1707979216039491E-2"/>
    <x v="1"/>
    <n v="2520"/>
  </r>
  <r>
    <s v="2a2353"/>
    <n v="2"/>
    <n v="18"/>
    <s v="t"/>
    <s v="f2b0a4"/>
    <d v="1899-12-30T00:40:47"/>
    <n v="57"/>
    <n v="93.48"/>
    <n v="8.2490321020950066E-2"/>
    <x v="1"/>
    <n v="2520"/>
  </r>
  <r>
    <s v="b9a74d"/>
    <n v="3"/>
    <n v="18"/>
    <s v="t"/>
    <s v="f2b0a4"/>
    <d v="1899-12-30T00:40:47"/>
    <n v="17"/>
    <n v="41.82"/>
    <n v="3.690356466726713E-2"/>
    <x v="1"/>
    <n v="2520"/>
  </r>
  <r>
    <s v="e83aa3"/>
    <n v="1"/>
    <n v="0"/>
    <s v="t"/>
    <s v="95a52d"/>
    <d v="1899-12-30T00:13:03"/>
    <n v="32"/>
    <n v="32"/>
    <n v="2.8238021744441611E-2"/>
    <x v="0"/>
    <n v="3767.5"/>
  </r>
  <r>
    <s v="72f5d4"/>
    <n v="5"/>
    <n v="0"/>
    <s v="t"/>
    <s v="95a52d"/>
    <d v="1899-12-30T00:13:03"/>
    <n v="19"/>
    <n v="95"/>
    <n v="8.3831627053811031E-2"/>
    <x v="0"/>
    <n v="3767.5"/>
  </r>
  <r>
    <s v="2a2353"/>
    <n v="5"/>
    <n v="0"/>
    <s v="t"/>
    <s v="95a52d"/>
    <d v="1899-12-30T00:13:03"/>
    <n v="57"/>
    <n v="285"/>
    <n v="0.25149488116143309"/>
    <x v="1"/>
    <n v="2520"/>
  </r>
  <r>
    <s v="b9a74d"/>
    <n v="4"/>
    <n v="0"/>
    <s v="t"/>
    <s v="95a52d"/>
    <d v="1899-12-30T00:13:03"/>
    <n v="17"/>
    <n v="68"/>
    <n v="6.0005796206938425E-2"/>
    <x v="1"/>
    <n v="2520"/>
  </r>
  <r>
    <s v="2feb6b"/>
    <n v="2"/>
    <n v="0"/>
    <s v="t"/>
    <s v="95a52d"/>
    <d v="1899-12-30T00:13:03"/>
    <n v="29"/>
    <n v="58"/>
    <n v="5.1181414411800422E-2"/>
    <x v="1"/>
    <n v="2520"/>
  </r>
  <r>
    <s v="c4a632"/>
    <n v="1"/>
    <n v="15"/>
    <s v="f"/>
    <s v="6c129e"/>
    <d v="1899-12-30T00:06:41"/>
    <n v="13"/>
    <n v="11.049999999999999"/>
    <n v="9.7509418836274932E-3"/>
    <x v="0"/>
    <n v="2511.6666666666665"/>
  </r>
  <r>
    <s v="e83aa3"/>
    <n v="5"/>
    <n v="15"/>
    <s v="f"/>
    <s v="6c129e"/>
    <d v="1899-12-30T00:06:41"/>
    <n v="32"/>
    <n v="136"/>
    <n v="0.12001159241387685"/>
    <x v="0"/>
    <n v="2511.6666666666665"/>
  </r>
  <r>
    <s v="d5e9a6"/>
    <n v="1"/>
    <n v="15"/>
    <s v="f"/>
    <s v="6c129e"/>
    <d v="1899-12-30T00:06:41"/>
    <n v="23"/>
    <n v="19.55"/>
    <n v="1.7251666409494798E-2"/>
    <x v="0"/>
    <n v="2511.6666666666665"/>
  </r>
  <r>
    <s v="c8d436"/>
    <n v="3"/>
    <n v="15"/>
    <s v="f"/>
    <s v="6c129e"/>
    <d v="1899-12-30T00:06:41"/>
    <n v="10"/>
    <n v="25.5"/>
    <n v="2.2502173577601911E-2"/>
    <x v="1"/>
    <n v="3780"/>
  </r>
  <r>
    <s v="2a2353"/>
    <n v="4"/>
    <n v="15"/>
    <s v="f"/>
    <s v="6c129e"/>
    <d v="1899-12-30T00:06:41"/>
    <n v="57"/>
    <n v="193.79999999999998"/>
    <n v="0.17101651918977451"/>
    <x v="1"/>
    <n v="3780"/>
  </r>
  <r>
    <s v="e31d39"/>
    <n v="4"/>
    <n v="12"/>
    <s v="f"/>
    <s v="23ab8f"/>
    <d v="1899-12-30T00:11:05"/>
    <n v="10"/>
    <n v="35.200000000000003"/>
    <n v="3.1061823918885775E-2"/>
    <x v="0"/>
    <n v="2511.6666666666665"/>
  </r>
  <r>
    <s v="d5e9a6"/>
    <n v="4"/>
    <n v="12"/>
    <s v="f"/>
    <s v="23ab8f"/>
    <d v="1899-12-30T00:11:05"/>
    <n v="23"/>
    <n v="80.959999999999994"/>
    <n v="7.1442195013437265E-2"/>
    <x v="0"/>
    <n v="2511.6666666666665"/>
  </r>
  <r>
    <s v="9ec847"/>
    <n v="4"/>
    <n v="12"/>
    <s v="f"/>
    <s v="23ab8f"/>
    <d v="1899-12-30T00:11:05"/>
    <n v="54"/>
    <n v="190.08"/>
    <n v="0.16773384916198317"/>
    <x v="0"/>
    <n v="2511.6666666666665"/>
  </r>
  <r>
    <s v="5d267b"/>
    <n v="1"/>
    <n v="12"/>
    <s v="f"/>
    <s v="23ab8f"/>
    <d v="1899-12-30T00:11:05"/>
    <n v="40"/>
    <n v="35.200000000000003"/>
    <n v="3.1061823918885775E-2"/>
    <x v="1"/>
    <n v="2520"/>
  </r>
  <r>
    <s v="2a2353"/>
    <n v="2"/>
    <n v="12"/>
    <s v="f"/>
    <s v="23ab8f"/>
    <d v="1899-12-30T00:11:05"/>
    <n v="57"/>
    <n v="100.32000000000001"/>
    <n v="8.8526198168824455E-2"/>
    <x v="1"/>
    <n v="2520"/>
  </r>
  <r>
    <s v="2feb6b"/>
    <n v="4"/>
    <n v="12"/>
    <s v="f"/>
    <s v="23ab8f"/>
    <d v="1899-12-30T00:11:05"/>
    <n v="29"/>
    <n v="102.08"/>
    <n v="9.0079289364768736E-2"/>
    <x v="1"/>
    <n v="2520"/>
  </r>
  <r>
    <s v="e83aa3"/>
    <n v="1"/>
    <n v="17"/>
    <s v="f"/>
    <s v="ed4ac6"/>
    <d v="1899-12-30T00:56:15"/>
    <n v="32"/>
    <n v="26.56"/>
    <n v="2.3437558047886536E-2"/>
    <x v="0"/>
    <n v="7535"/>
  </r>
  <r>
    <s v="f084eb"/>
    <n v="1"/>
    <n v="17"/>
    <s v="f"/>
    <s v="ed4ac6"/>
    <d v="1899-12-30T00:56:15"/>
    <n v="36"/>
    <n v="29.88"/>
    <n v="2.6367252803872351E-2"/>
    <x v="1"/>
    <n v="7560"/>
  </r>
  <r>
    <s v="c4a632"/>
    <n v="4"/>
    <n v="15"/>
    <s v="t"/>
    <s v="3bf0df"/>
    <d v="1899-12-30T00:58:47"/>
    <n v="13"/>
    <n v="44.199999999999996"/>
    <n v="3.9003767534509973E-2"/>
    <x v="0"/>
    <n v="2511.6666666666665"/>
  </r>
  <r>
    <s v="e31d39"/>
    <n v="4"/>
    <n v="15"/>
    <s v="t"/>
    <s v="3bf0df"/>
    <d v="1899-12-30T00:58:47"/>
    <n v="10"/>
    <n v="34"/>
    <n v="3.0002898103469212E-2"/>
    <x v="0"/>
    <n v="2511.6666666666665"/>
  </r>
  <r>
    <s v="72f5d4"/>
    <n v="2"/>
    <n v="15"/>
    <s v="t"/>
    <s v="3bf0df"/>
    <d v="1899-12-30T00:58:47"/>
    <n v="19"/>
    <n v="32.299999999999997"/>
    <n v="2.8502753198295747E-2"/>
    <x v="0"/>
    <n v="2511.6666666666665"/>
  </r>
  <r>
    <s v="5d267b"/>
    <n v="1"/>
    <n v="15"/>
    <s v="t"/>
    <s v="3bf0df"/>
    <d v="1899-12-30T00:58:47"/>
    <n v="40"/>
    <n v="34"/>
    <n v="3.0002898103469212E-2"/>
    <x v="1"/>
    <n v="1890"/>
  </r>
  <r>
    <s v="c8d436"/>
    <n v="4"/>
    <n v="15"/>
    <s v="t"/>
    <s v="3bf0df"/>
    <d v="1899-12-30T00:58:47"/>
    <n v="10"/>
    <n v="34"/>
    <n v="3.0002898103469212E-2"/>
    <x v="1"/>
    <n v="1890"/>
  </r>
  <r>
    <s v="f084eb"/>
    <n v="5"/>
    <n v="15"/>
    <s v="t"/>
    <s v="3bf0df"/>
    <d v="1899-12-30T00:58:47"/>
    <n v="36"/>
    <n v="153"/>
    <n v="0.13501304146561144"/>
    <x v="1"/>
    <n v="1890"/>
  </r>
  <r>
    <s v="2feb6b"/>
    <n v="1"/>
    <n v="15"/>
    <s v="t"/>
    <s v="3bf0df"/>
    <d v="1899-12-30T00:58:47"/>
    <n v="29"/>
    <n v="24.65"/>
    <n v="2.1752101125015178E-2"/>
    <x v="1"/>
    <n v="1890"/>
  </r>
  <r>
    <s v="e83aa3"/>
    <n v="4"/>
    <n v="8"/>
    <s v="t"/>
    <s v="c1090a"/>
    <d v="1899-12-30T00:43:00"/>
    <n v="32"/>
    <n v="117.76"/>
    <n v="0.10391592001954514"/>
    <x v="0"/>
    <n v="3767.5"/>
  </r>
  <r>
    <s v="e31d39"/>
    <n v="2"/>
    <n v="8"/>
    <s v="t"/>
    <s v="c1090a"/>
    <d v="1899-12-30T00:43:00"/>
    <n v="10"/>
    <n v="18.400000000000002"/>
    <n v="1.6236862503053926E-2"/>
    <x v="0"/>
    <n v="3767.5"/>
  </r>
  <r>
    <s v="5d267b"/>
    <n v="3"/>
    <n v="8"/>
    <s v="t"/>
    <s v="c1090a"/>
    <d v="1899-12-30T00:43:00"/>
    <n v="40"/>
    <n v="110.4"/>
    <n v="9.7421175018323564E-2"/>
    <x v="1"/>
    <n v="3780"/>
  </r>
  <r>
    <s v="2a2353"/>
    <n v="4"/>
    <n v="8"/>
    <s v="t"/>
    <s v="c1090a"/>
    <d v="1899-12-30T00:43:00"/>
    <n v="57"/>
    <n v="209.76000000000002"/>
    <n v="0.18510023253481478"/>
    <x v="1"/>
    <n v="3780"/>
  </r>
  <r>
    <s v="c4a632"/>
    <n v="1"/>
    <n v="5"/>
    <s v="t"/>
    <s v="5da658"/>
    <d v="1899-12-30T00:41:41"/>
    <n v="13"/>
    <n v="12.35"/>
    <n v="1.0898111516995435E-2"/>
    <x v="0"/>
    <n v="2511.6666666666665"/>
  </r>
  <r>
    <s v="e31d39"/>
    <n v="2"/>
    <n v="5"/>
    <s v="t"/>
    <s v="5da658"/>
    <d v="1899-12-30T00:41:41"/>
    <n v="10"/>
    <n v="19"/>
    <n v="1.6766325410762208E-2"/>
    <x v="0"/>
    <n v="2511.6666666666665"/>
  </r>
  <r>
    <s v="d5e9a6"/>
    <n v="2"/>
    <n v="5"/>
    <s v="t"/>
    <s v="5da658"/>
    <d v="1899-12-30T00:41:41"/>
    <n v="23"/>
    <n v="43.699999999999996"/>
    <n v="3.8562548444753077E-2"/>
    <x v="0"/>
    <n v="2511.6666666666665"/>
  </r>
  <r>
    <s v="5d267b"/>
    <n v="4"/>
    <n v="5"/>
    <s v="t"/>
    <s v="5da658"/>
    <d v="1899-12-30T00:41:41"/>
    <n v="40"/>
    <n v="152"/>
    <n v="0.13413060328609766"/>
    <x v="1"/>
    <n v="3780"/>
  </r>
  <r>
    <s v="c8d436"/>
    <n v="4"/>
    <n v="5"/>
    <s v="t"/>
    <s v="5da658"/>
    <d v="1899-12-30T00:41:41"/>
    <n v="10"/>
    <n v="38"/>
    <n v="3.3532650821524415E-2"/>
    <x v="1"/>
    <n v="3780"/>
  </r>
  <r>
    <s v="d5e9a6"/>
    <n v="2"/>
    <n v="9"/>
    <s v="t"/>
    <s v="86ce86"/>
    <d v="1899-12-30T00:16:49"/>
    <n v="23"/>
    <n v="41.86"/>
    <n v="3.6938862194447683E-2"/>
    <x v="0"/>
    <n v="2511.6666666666665"/>
  </r>
  <r>
    <s v="72f5d4"/>
    <n v="1"/>
    <n v="9"/>
    <s v="t"/>
    <s v="86ce86"/>
    <d v="1899-12-30T00:16:49"/>
    <n v="19"/>
    <n v="17.29"/>
    <n v="1.5257356123793609E-2"/>
    <x v="0"/>
    <n v="2511.6666666666665"/>
  </r>
  <r>
    <s v="9ec847"/>
    <n v="1"/>
    <n v="9"/>
    <s v="t"/>
    <s v="86ce86"/>
    <d v="1899-12-30T00:16:49"/>
    <n v="54"/>
    <n v="49.14"/>
    <n v="4.3363012141308152E-2"/>
    <x v="0"/>
    <n v="2511.6666666666665"/>
  </r>
  <r>
    <s v="f084eb"/>
    <n v="5"/>
    <n v="9"/>
    <s v="t"/>
    <s v="86ce86"/>
    <d v="1899-12-30T00:16:49"/>
    <n v="36"/>
    <n v="163.80000000000001"/>
    <n v="0.1445433738043605"/>
    <x v="1"/>
    <n v="2520"/>
  </r>
  <r>
    <s v="b9a74d"/>
    <n v="3"/>
    <n v="9"/>
    <s v="t"/>
    <s v="86ce86"/>
    <d v="1899-12-30T00:16:49"/>
    <n v="17"/>
    <n v="46.410000000000004"/>
    <n v="4.0953955911235476E-2"/>
    <x v="1"/>
    <n v="2520"/>
  </r>
  <r>
    <s v="2feb6b"/>
    <n v="5"/>
    <n v="9"/>
    <s v="t"/>
    <s v="86ce86"/>
    <d v="1899-12-30T00:16:49"/>
    <n v="29"/>
    <n v="131.95000000000002"/>
    <n v="0.11643771778684597"/>
    <x v="1"/>
    <n v="2520"/>
  </r>
  <r>
    <s v="e31d39"/>
    <n v="1"/>
    <n v="7"/>
    <s v="t"/>
    <n v="789956"/>
    <d v="1899-12-30T00:58:24"/>
    <n v="10"/>
    <n v="9.2999999999999989"/>
    <n v="8.2066750694783416E-3"/>
    <x v="0"/>
    <n v="3767.5"/>
  </r>
  <r>
    <s v="d5e9a6"/>
    <n v="2"/>
    <n v="7"/>
    <s v="t"/>
    <n v="789956"/>
    <d v="1899-12-30T00:58:24"/>
    <n v="23"/>
    <n v="42.779999999999994"/>
    <n v="3.7750705319600376E-2"/>
    <x v="0"/>
    <n v="3767.5"/>
  </r>
  <r>
    <s v="5d267b"/>
    <n v="4"/>
    <n v="7"/>
    <s v="t"/>
    <n v="789956"/>
    <d v="1899-12-30T00:58:24"/>
    <n v="40"/>
    <n v="148.79999999999998"/>
    <n v="0.13130680111165347"/>
    <x v="1"/>
    <n v="1512"/>
  </r>
  <r>
    <s v="c8d436"/>
    <n v="2"/>
    <n v="7"/>
    <s v="t"/>
    <n v="789956"/>
    <d v="1899-12-30T00:58:24"/>
    <n v="10"/>
    <n v="18.599999999999998"/>
    <n v="1.6413350138956683E-2"/>
    <x v="1"/>
    <n v="1512"/>
  </r>
  <r>
    <s v="2a2353"/>
    <n v="1"/>
    <n v="7"/>
    <s v="t"/>
    <n v="789956"/>
    <d v="1899-12-30T00:58:24"/>
    <n v="57"/>
    <n v="53.01"/>
    <n v="4.6778047896026555E-2"/>
    <x v="1"/>
    <n v="1512"/>
  </r>
  <r>
    <s v="f084eb"/>
    <n v="3"/>
    <n v="7"/>
    <s v="t"/>
    <n v="789956"/>
    <d v="1899-12-30T00:58:24"/>
    <n v="36"/>
    <n v="100.44"/>
    <n v="8.8632090750366099E-2"/>
    <x v="1"/>
    <n v="1512"/>
  </r>
  <r>
    <s v="b9a74d"/>
    <n v="4"/>
    <n v="7"/>
    <s v="t"/>
    <n v="789956"/>
    <d v="1899-12-30T00:58:24"/>
    <n v="17"/>
    <n v="63.239999999999995"/>
    <n v="5.5805390472452733E-2"/>
    <x v="1"/>
    <n v="1512"/>
  </r>
  <r>
    <s v="c4a632"/>
    <n v="4"/>
    <n v="23"/>
    <s v="t"/>
    <s v="45f700"/>
    <d v="1899-12-30T00:35:08"/>
    <n v="13"/>
    <n v="40.04"/>
    <n v="3.5332824707732566E-2"/>
    <x v="0"/>
    <n v="1883.75"/>
  </r>
  <r>
    <s v="e83aa3"/>
    <n v="5"/>
    <n v="23"/>
    <s v="t"/>
    <s v="45f700"/>
    <d v="1899-12-30T00:35:08"/>
    <n v="32"/>
    <n v="123.2"/>
    <n v="0.10871638371610021"/>
    <x v="0"/>
    <n v="1883.75"/>
  </r>
  <r>
    <s v="72f5d4"/>
    <n v="1"/>
    <n v="23"/>
    <s v="t"/>
    <s v="45f700"/>
    <d v="1899-12-30T00:35:08"/>
    <n v="19"/>
    <n v="14.63"/>
    <n v="1.29100705662869E-2"/>
    <x v="0"/>
    <n v="1883.75"/>
  </r>
  <r>
    <s v="9ec847"/>
    <n v="3"/>
    <n v="23"/>
    <s v="t"/>
    <s v="45f700"/>
    <d v="1899-12-30T00:35:08"/>
    <n v="54"/>
    <n v="124.74000000000001"/>
    <n v="0.11007533851255147"/>
    <x v="0"/>
    <n v="1883.75"/>
  </r>
  <r>
    <s v="5d267b"/>
    <n v="3"/>
    <n v="23"/>
    <s v="t"/>
    <s v="45f700"/>
    <d v="1899-12-30T00:35:08"/>
    <n v="40"/>
    <n v="92.4"/>
    <n v="8.1537287787075155E-2"/>
    <x v="1"/>
    <n v="3780"/>
  </r>
  <r>
    <s v="f084eb"/>
    <n v="5"/>
    <n v="23"/>
    <s v="t"/>
    <s v="45f700"/>
    <d v="1899-12-30T00:35:08"/>
    <n v="36"/>
    <n v="138.6"/>
    <n v="0.12230593168061273"/>
    <x v="1"/>
    <n v="3780"/>
  </r>
  <r>
    <s v="c4a632"/>
    <n v="1"/>
    <n v="8"/>
    <s v="t"/>
    <s v="3d371b"/>
    <d v="1899-12-30T00:26:19"/>
    <n v="13"/>
    <n v="11.96"/>
    <n v="1.0553960626985054E-2"/>
    <x v="0"/>
    <n v="1883.75"/>
  </r>
  <r>
    <s v="e83aa3"/>
    <n v="3"/>
    <n v="8"/>
    <s v="t"/>
    <s v="3d371b"/>
    <d v="1899-12-30T00:26:19"/>
    <n v="32"/>
    <n v="88.320000000000007"/>
    <n v="7.7936940014658854E-2"/>
    <x v="0"/>
    <n v="1883.75"/>
  </r>
  <r>
    <s v="e31d39"/>
    <n v="1"/>
    <n v="8"/>
    <s v="t"/>
    <s v="3d371b"/>
    <d v="1899-12-30T00:26:19"/>
    <n v="10"/>
    <n v="9.2000000000000011"/>
    <n v="8.1184312515269631E-3"/>
    <x v="0"/>
    <n v="1883.75"/>
  </r>
  <r>
    <s v="72f5d4"/>
    <n v="5"/>
    <n v="8"/>
    <s v="t"/>
    <s v="3d371b"/>
    <d v="1899-12-30T00:26:19"/>
    <n v="19"/>
    <n v="87.4"/>
    <n v="7.7125096889506167E-2"/>
    <x v="0"/>
    <n v="1883.75"/>
  </r>
  <r>
    <s v="c8d436"/>
    <n v="5"/>
    <n v="8"/>
    <s v="t"/>
    <s v="3d371b"/>
    <d v="1899-12-30T00:26:19"/>
    <n v="10"/>
    <n v="46"/>
    <n v="4.0592156257634814E-2"/>
    <x v="1"/>
    <n v="1512"/>
  </r>
  <r>
    <s v="2a2353"/>
    <n v="1"/>
    <n v="8"/>
    <s v="t"/>
    <s v="3d371b"/>
    <d v="1899-12-30T00:26:19"/>
    <n v="57"/>
    <n v="52.440000000000005"/>
    <n v="4.6275058133703695E-2"/>
    <x v="1"/>
    <n v="1512"/>
  </r>
  <r>
    <s v="f084eb"/>
    <n v="4"/>
    <n v="8"/>
    <s v="t"/>
    <s v="3d371b"/>
    <d v="1899-12-30T00:26:19"/>
    <n v="36"/>
    <n v="132.48000000000002"/>
    <n v="0.11690541002198829"/>
    <x v="1"/>
    <n v="1512"/>
  </r>
  <r>
    <s v="b9a74d"/>
    <n v="1"/>
    <n v="8"/>
    <s v="t"/>
    <s v="3d371b"/>
    <d v="1899-12-30T00:26:19"/>
    <n v="17"/>
    <n v="15.64"/>
    <n v="1.3801333127595839E-2"/>
    <x v="1"/>
    <n v="1512"/>
  </r>
  <r>
    <s v="2feb6b"/>
    <n v="5"/>
    <n v="8"/>
    <s v="t"/>
    <s v="3d371b"/>
    <d v="1899-12-30T00:26:19"/>
    <n v="29"/>
    <n v="133.4"/>
    <n v="0.11771725314714097"/>
    <x v="1"/>
    <n v="1512"/>
  </r>
  <r>
    <s v="c4a632"/>
    <n v="3"/>
    <n v="13"/>
    <s v="f"/>
    <s v="b03230"/>
    <d v="1899-12-30T00:50:56"/>
    <n v="13"/>
    <n v="33.93"/>
    <n v="2.9941127430903245E-2"/>
    <x v="0"/>
    <n v="1507"/>
  </r>
  <r>
    <s v="e83aa3"/>
    <n v="5"/>
    <n v="13"/>
    <s v="f"/>
    <s v="b03230"/>
    <d v="1899-12-30T00:50:56"/>
    <n v="32"/>
    <n v="139.19999999999999"/>
    <n v="0.12283539458832099"/>
    <x v="0"/>
    <n v="1507"/>
  </r>
  <r>
    <s v="e31d39"/>
    <n v="1"/>
    <n v="13"/>
    <s v="f"/>
    <s v="b03230"/>
    <d v="1899-12-30T00:50:56"/>
    <n v="10"/>
    <n v="8.6999999999999993"/>
    <n v="7.6772121617700619E-3"/>
    <x v="0"/>
    <n v="1507"/>
  </r>
  <r>
    <s v="72f5d4"/>
    <n v="4"/>
    <n v="13"/>
    <s v="f"/>
    <s v="b03230"/>
    <d v="1899-12-30T00:50:56"/>
    <n v="19"/>
    <n v="66.12"/>
    <n v="5.8346812429452478E-2"/>
    <x v="0"/>
    <n v="1507"/>
  </r>
  <r>
    <s v="9ec847"/>
    <n v="4"/>
    <n v="13"/>
    <s v="f"/>
    <s v="b03230"/>
    <d v="1899-12-30T00:50:56"/>
    <n v="54"/>
    <n v="187.92"/>
    <n v="0.16582778269423334"/>
    <x v="0"/>
    <n v="1507"/>
  </r>
  <r>
    <s v="c8d436"/>
    <n v="2"/>
    <n v="13"/>
    <s v="f"/>
    <s v="b03230"/>
    <d v="1899-12-30T00:50:56"/>
    <n v="10"/>
    <n v="17.399999999999999"/>
    <n v="1.5354424323540124E-2"/>
    <x v="1"/>
    <n v="2520"/>
  </r>
  <r>
    <s v="f084eb"/>
    <n v="1"/>
    <n v="13"/>
    <s v="f"/>
    <s v="b03230"/>
    <d v="1899-12-30T00:50:56"/>
    <n v="36"/>
    <n v="31.32"/>
    <n v="2.7637963782372228E-2"/>
    <x v="1"/>
    <n v="2520"/>
  </r>
  <r>
    <s v="2feb6b"/>
    <n v="4"/>
    <n v="13"/>
    <s v="f"/>
    <s v="b03230"/>
    <d v="1899-12-30T00:50:56"/>
    <n v="29"/>
    <n v="100.92"/>
    <n v="8.9055661076532733E-2"/>
    <x v="1"/>
    <n v="2520"/>
  </r>
  <r>
    <s v="c4a632"/>
    <n v="3"/>
    <n v="4"/>
    <s v="f"/>
    <s v="45e94b"/>
    <d v="1899-12-30T00:50:38"/>
    <n v="13"/>
    <n v="37.44"/>
    <n v="3.3038485440996683E-2"/>
    <x v="0"/>
    <n v="2511.6666666666665"/>
  </r>
  <r>
    <s v="e31d39"/>
    <n v="4"/>
    <n v="4"/>
    <s v="f"/>
    <s v="45e94b"/>
    <d v="1899-12-30T00:50:38"/>
    <n v="10"/>
    <n v="38.4"/>
    <n v="3.3885626093329929E-2"/>
    <x v="0"/>
    <n v="2511.6666666666665"/>
  </r>
  <r>
    <s v="9ec847"/>
    <n v="3"/>
    <n v="4"/>
    <s v="f"/>
    <s v="45e94b"/>
    <d v="1899-12-30T00:50:38"/>
    <n v="54"/>
    <n v="155.51999999999998"/>
    <n v="0.13723678567798622"/>
    <x v="0"/>
    <n v="2511.6666666666665"/>
  </r>
  <r>
    <s v="c8d436"/>
    <n v="2"/>
    <n v="4"/>
    <s v="f"/>
    <s v="45e94b"/>
    <d v="1899-12-30T00:50:38"/>
    <n v="10"/>
    <n v="19.2"/>
    <n v="1.6942813046664965E-2"/>
    <x v="1"/>
    <n v="1890"/>
  </r>
  <r>
    <s v="f084eb"/>
    <n v="5"/>
    <n v="4"/>
    <s v="f"/>
    <s v="45e94b"/>
    <d v="1899-12-30T00:50:38"/>
    <n v="36"/>
    <n v="172.79999999999998"/>
    <n v="0.1524853174199847"/>
    <x v="1"/>
    <n v="1890"/>
  </r>
  <r>
    <s v="b9a74d"/>
    <n v="5"/>
    <n v="4"/>
    <s v="f"/>
    <s v="45e94b"/>
    <d v="1899-12-30T00:50:38"/>
    <n v="17"/>
    <n v="81.599999999999994"/>
    <n v="7.200695544832611E-2"/>
    <x v="1"/>
    <n v="1890"/>
  </r>
  <r>
    <s v="2feb6b"/>
    <n v="3"/>
    <n v="4"/>
    <s v="f"/>
    <s v="45e94b"/>
    <d v="1899-12-30T00:50:38"/>
    <n v="29"/>
    <n v="83.52"/>
    <n v="7.3701236752992602E-2"/>
    <x v="1"/>
    <n v="1890"/>
  </r>
  <r>
    <s v="c4a632"/>
    <n v="3"/>
    <n v="24"/>
    <s v="f"/>
    <s v="4c57fc"/>
    <d v="1899-12-30T00:36:21"/>
    <n v="13"/>
    <n v="29.64"/>
    <n v="2.6155467640789045E-2"/>
    <x v="0"/>
    <n v="1507"/>
  </r>
  <r>
    <s v="e31d39"/>
    <n v="2"/>
    <n v="24"/>
    <s v="f"/>
    <s v="4c57fc"/>
    <d v="1899-12-30T00:36:21"/>
    <n v="10"/>
    <n v="15.2"/>
    <n v="1.3413060328609765E-2"/>
    <x v="0"/>
    <n v="1507"/>
  </r>
  <r>
    <s v="d5e9a6"/>
    <n v="1"/>
    <n v="24"/>
    <s v="f"/>
    <s v="4c57fc"/>
    <d v="1899-12-30T00:36:21"/>
    <n v="23"/>
    <n v="17.48"/>
    <n v="1.5425019377901229E-2"/>
    <x v="0"/>
    <n v="1507"/>
  </r>
  <r>
    <s v="72f5d4"/>
    <n v="2"/>
    <n v="24"/>
    <s v="f"/>
    <s v="4c57fc"/>
    <d v="1899-12-30T00:36:21"/>
    <n v="19"/>
    <n v="28.88"/>
    <n v="2.5484814624358552E-2"/>
    <x v="0"/>
    <n v="1507"/>
  </r>
  <r>
    <s v="9ec847"/>
    <n v="1"/>
    <n v="24"/>
    <s v="f"/>
    <s v="4c57fc"/>
    <d v="1899-12-30T00:36:21"/>
    <n v="54"/>
    <n v="41.04"/>
    <n v="3.6215262887246365E-2"/>
    <x v="0"/>
    <n v="1507"/>
  </r>
  <r>
    <s v="5d267b"/>
    <n v="3"/>
    <n v="24"/>
    <s v="f"/>
    <s v="4c57fc"/>
    <d v="1899-12-30T00:36:21"/>
    <n v="40"/>
    <n v="91.2"/>
    <n v="8.0478361971658585E-2"/>
    <x v="1"/>
    <n v="1890"/>
  </r>
  <r>
    <s v="2a2353"/>
    <n v="4"/>
    <n v="24"/>
    <s v="f"/>
    <s v="4c57fc"/>
    <d v="1899-12-30T00:36:21"/>
    <n v="57"/>
    <n v="173.28"/>
    <n v="0.15290888774615133"/>
    <x v="1"/>
    <n v="1890"/>
  </r>
  <r>
    <s v="f084eb"/>
    <n v="5"/>
    <n v="24"/>
    <s v="f"/>
    <s v="4c57fc"/>
    <d v="1899-12-30T00:36:21"/>
    <n v="36"/>
    <n v="136.80000000000001"/>
    <n v="0.12071754295748789"/>
    <x v="1"/>
    <n v="1890"/>
  </r>
  <r>
    <s v="b9a74d"/>
    <n v="3"/>
    <n v="24"/>
    <s v="f"/>
    <s v="4c57fc"/>
    <d v="1899-12-30T00:36:21"/>
    <n v="17"/>
    <n v="38.76"/>
    <n v="3.4203303837954904E-2"/>
    <x v="1"/>
    <n v="1890"/>
  </r>
  <r>
    <s v="c4a632"/>
    <n v="4"/>
    <n v="2"/>
    <s v="f"/>
    <s v="0c655b"/>
    <d v="1899-12-30T00:25:31"/>
    <n v="13"/>
    <n v="50.96"/>
    <n v="4.4969049628023262E-2"/>
    <x v="0"/>
    <n v="2511.6666666666665"/>
  </r>
  <r>
    <s v="e83aa3"/>
    <n v="3"/>
    <n v="2"/>
    <s v="f"/>
    <s v="0c655b"/>
    <d v="1899-12-30T00:25:31"/>
    <n v="32"/>
    <n v="94.08"/>
    <n v="8.3019783928658344E-2"/>
    <x v="0"/>
    <n v="2511.6666666666665"/>
  </r>
  <r>
    <s v="9ec847"/>
    <n v="5"/>
    <n v="2"/>
    <s v="f"/>
    <s v="0c655b"/>
    <d v="1899-12-30T00:25:31"/>
    <n v="54"/>
    <n v="264.60000000000002"/>
    <n v="0.23349314229935159"/>
    <x v="0"/>
    <n v="2511.6666666666665"/>
  </r>
  <r>
    <s v="5d267b"/>
    <n v="1"/>
    <n v="2"/>
    <s v="f"/>
    <s v="0c655b"/>
    <d v="1899-12-30T00:25:31"/>
    <n v="40"/>
    <n v="39.200000000000003"/>
    <n v="3.4591576636940978E-2"/>
    <x v="1"/>
    <n v="1512"/>
  </r>
  <r>
    <s v="c8d436"/>
    <n v="2"/>
    <n v="2"/>
    <s v="f"/>
    <s v="0c655b"/>
    <d v="1899-12-30T00:25:31"/>
    <n v="10"/>
    <n v="19.600000000000001"/>
    <n v="1.7295788318470489E-2"/>
    <x v="1"/>
    <n v="1512"/>
  </r>
  <r>
    <s v="2a2353"/>
    <n v="2"/>
    <n v="2"/>
    <s v="f"/>
    <s v="0c655b"/>
    <d v="1899-12-30T00:25:31"/>
    <n v="57"/>
    <n v="111.72"/>
    <n v="9.8585993415281778E-2"/>
    <x v="1"/>
    <n v="1512"/>
  </r>
  <r>
    <s v="f084eb"/>
    <n v="5"/>
    <n v="2"/>
    <s v="f"/>
    <s v="0c655b"/>
    <d v="1899-12-30T00:25:31"/>
    <n v="36"/>
    <n v="176.4"/>
    <n v="0.15566209486623436"/>
    <x v="1"/>
    <n v="1512"/>
  </r>
  <r>
    <s v="b9a74d"/>
    <n v="3"/>
    <n v="2"/>
    <s v="f"/>
    <s v="0c655b"/>
    <d v="1899-12-30T00:25:31"/>
    <n v="17"/>
    <n v="49.98"/>
    <n v="4.410426021209974E-2"/>
    <x v="1"/>
    <n v="1512"/>
  </r>
  <r>
    <s v="e31d39"/>
    <n v="5"/>
    <n v="9"/>
    <s v="t"/>
    <s v="c1a6d2"/>
    <d v="1899-12-30T00:22:24"/>
    <n v="10"/>
    <n v="45.5"/>
    <n v="4.0150937167877918E-2"/>
    <x v="0"/>
    <n v="7535"/>
  </r>
  <r>
    <s v="c8d436"/>
    <n v="1"/>
    <n v="9"/>
    <s v="t"/>
    <s v="c1a6d2"/>
    <d v="1899-12-30T00:22:24"/>
    <n v="10"/>
    <n v="9.1"/>
    <n v="8.0301874335755846E-3"/>
    <x v="1"/>
    <n v="2520"/>
  </r>
  <r>
    <s v="2a2353"/>
    <n v="1"/>
    <n v="9"/>
    <s v="t"/>
    <s v="c1a6d2"/>
    <d v="1899-12-30T00:22:24"/>
    <n v="57"/>
    <n v="51.870000000000005"/>
    <n v="4.5772068371380828E-2"/>
    <x v="1"/>
    <n v="2520"/>
  </r>
  <r>
    <s v="2feb6b"/>
    <n v="3"/>
    <n v="9"/>
    <s v="t"/>
    <s v="c1a6d2"/>
    <d v="1899-12-30T00:22:24"/>
    <n v="29"/>
    <n v="79.17"/>
    <n v="6.9862630672107573E-2"/>
    <x v="1"/>
    <n v="2520"/>
  </r>
  <r>
    <s v="e31d39"/>
    <n v="1"/>
    <n v="24"/>
    <s v="f"/>
    <s v="a8bc4b"/>
    <d v="1899-12-30T00:29:34"/>
    <n v="10"/>
    <n v="7.6"/>
    <n v="6.7065301643048827E-3"/>
    <x v="0"/>
    <n v="3767.5"/>
  </r>
  <r>
    <s v="72f5d4"/>
    <n v="2"/>
    <n v="24"/>
    <s v="f"/>
    <s v="a8bc4b"/>
    <d v="1899-12-30T00:29:34"/>
    <n v="19"/>
    <n v="28.88"/>
    <n v="2.5484814624358552E-2"/>
    <x v="0"/>
    <n v="3767.5"/>
  </r>
  <r>
    <s v="5d267b"/>
    <n v="5"/>
    <n v="24"/>
    <s v="f"/>
    <s v="a8bc4b"/>
    <d v="1899-12-30T00:29:34"/>
    <n v="40"/>
    <n v="152"/>
    <n v="0.13413060328609766"/>
    <x v="1"/>
    <n v="1890"/>
  </r>
  <r>
    <s v="c8d436"/>
    <n v="1"/>
    <n v="24"/>
    <s v="f"/>
    <s v="a8bc4b"/>
    <d v="1899-12-30T00:29:34"/>
    <n v="10"/>
    <n v="7.6"/>
    <n v="6.7065301643048827E-3"/>
    <x v="1"/>
    <n v="1890"/>
  </r>
  <r>
    <s v="2a2353"/>
    <n v="2"/>
    <n v="24"/>
    <s v="f"/>
    <s v="a8bc4b"/>
    <d v="1899-12-30T00:29:34"/>
    <n v="57"/>
    <n v="86.64"/>
    <n v="7.6454443873075664E-2"/>
    <x v="1"/>
    <n v="1890"/>
  </r>
  <r>
    <s v="b9a74d"/>
    <n v="1"/>
    <n v="24"/>
    <s v="f"/>
    <s v="a8bc4b"/>
    <d v="1899-12-30T00:29:34"/>
    <n v="17"/>
    <n v="12.92"/>
    <n v="1.1401101279318301E-2"/>
    <x v="1"/>
    <n v="1890"/>
  </r>
  <r>
    <s v="c4a632"/>
    <n v="5"/>
    <n v="11"/>
    <s v="t"/>
    <s v="bc8019"/>
    <d v="1899-12-30T00:20:16"/>
    <n v="13"/>
    <n v="57.85"/>
    <n v="5.1049048684873352E-2"/>
    <x v="0"/>
    <n v="2511.6666666666665"/>
  </r>
  <r>
    <s v="e31d39"/>
    <n v="2"/>
    <n v="11"/>
    <s v="t"/>
    <s v="bc8019"/>
    <d v="1899-12-30T00:20:16"/>
    <n v="10"/>
    <n v="17.8"/>
    <n v="1.5707399595345648E-2"/>
    <x v="0"/>
    <n v="2511.6666666666665"/>
  </r>
  <r>
    <s v="9ec847"/>
    <n v="3"/>
    <n v="11"/>
    <s v="t"/>
    <s v="bc8019"/>
    <d v="1899-12-30T00:20:16"/>
    <n v="54"/>
    <n v="144.18"/>
    <n v="0.12722993672229974"/>
    <x v="0"/>
    <n v="2511.6666666666665"/>
  </r>
  <r>
    <s v="2a2353"/>
    <n v="2"/>
    <n v="11"/>
    <s v="t"/>
    <s v="bc8019"/>
    <d v="1899-12-30T00:20:16"/>
    <n v="57"/>
    <n v="101.46000000000001"/>
    <n v="8.9532177693470189E-2"/>
    <x v="1"/>
    <n v="7560"/>
  </r>
  <r>
    <s v="e83aa3"/>
    <n v="2"/>
    <n v="19"/>
    <s v="t"/>
    <s v="5e9ddd"/>
    <d v="1899-12-30T00:20:35"/>
    <n v="32"/>
    <n v="51.84"/>
    <n v="4.5745595225995417E-2"/>
    <x v="0"/>
    <n v="1883.75"/>
  </r>
  <r>
    <s v="d5e9a6"/>
    <n v="3"/>
    <n v="19"/>
    <s v="t"/>
    <s v="5e9ddd"/>
    <d v="1899-12-30T00:20:35"/>
    <n v="23"/>
    <n v="55.89"/>
    <n v="4.9319469853026307E-2"/>
    <x v="0"/>
    <n v="1883.75"/>
  </r>
  <r>
    <s v="72f5d4"/>
    <n v="5"/>
    <n v="19"/>
    <s v="t"/>
    <s v="5e9ddd"/>
    <d v="1899-12-30T00:20:35"/>
    <n v="19"/>
    <n v="76.95"/>
    <n v="6.7903617913586942E-2"/>
    <x v="0"/>
    <n v="1883.75"/>
  </r>
  <r>
    <s v="9ec847"/>
    <n v="1"/>
    <n v="19"/>
    <s v="t"/>
    <s v="5e9ddd"/>
    <d v="1899-12-30T00:20:35"/>
    <n v="54"/>
    <n v="43.74"/>
    <n v="3.8597845971933629E-2"/>
    <x v="0"/>
    <n v="1883.75"/>
  </r>
  <r>
    <s v="5d267b"/>
    <n v="2"/>
    <n v="19"/>
    <s v="t"/>
    <s v="5e9ddd"/>
    <d v="1899-12-30T00:20:35"/>
    <n v="40"/>
    <n v="64.800000000000011"/>
    <n v="5.7181994032494271E-2"/>
    <x v="1"/>
    <n v="1890"/>
  </r>
  <r>
    <s v="c8d436"/>
    <n v="1"/>
    <n v="19"/>
    <s v="t"/>
    <s v="5e9ddd"/>
    <d v="1899-12-30T00:20:35"/>
    <n v="10"/>
    <n v="8.1000000000000014"/>
    <n v="7.1477492540617839E-3"/>
    <x v="1"/>
    <n v="1890"/>
  </r>
  <r>
    <s v="2a2353"/>
    <n v="5"/>
    <n v="19"/>
    <s v="t"/>
    <s v="5e9ddd"/>
    <d v="1899-12-30T00:20:35"/>
    <n v="57"/>
    <n v="230.85000000000002"/>
    <n v="0.20371085374076084"/>
    <x v="1"/>
    <n v="1890"/>
  </r>
  <r>
    <s v="2feb6b"/>
    <n v="3"/>
    <n v="19"/>
    <s v="t"/>
    <s v="5e9ddd"/>
    <d v="1899-12-30T00:20:35"/>
    <n v="29"/>
    <n v="70.47"/>
    <n v="6.2185418510337515E-2"/>
    <x v="1"/>
    <n v="1890"/>
  </r>
  <r>
    <s v="c4a632"/>
    <n v="3"/>
    <n v="8"/>
    <s v="t"/>
    <s v="10a814"/>
    <d v="1899-12-30T00:17:24"/>
    <n v="13"/>
    <n v="35.880000000000003"/>
    <n v="3.1661881880955159E-2"/>
    <x v="0"/>
    <n v="2511.6666666666665"/>
  </r>
  <r>
    <s v="e83aa3"/>
    <n v="1"/>
    <n v="8"/>
    <s v="t"/>
    <s v="10a814"/>
    <d v="1899-12-30T00:17:24"/>
    <n v="32"/>
    <n v="29.44"/>
    <n v="2.5978980004886285E-2"/>
    <x v="0"/>
    <n v="2511.6666666666665"/>
  </r>
  <r>
    <s v="9ec847"/>
    <n v="1"/>
    <n v="8"/>
    <s v="t"/>
    <s v="10a814"/>
    <d v="1899-12-30T00:17:24"/>
    <n v="54"/>
    <n v="49.68"/>
    <n v="4.3839528758245601E-2"/>
    <x v="0"/>
    <n v="2511.6666666666665"/>
  </r>
  <r>
    <s v="b9a74d"/>
    <n v="2"/>
    <n v="8"/>
    <s v="t"/>
    <s v="10a814"/>
    <d v="1899-12-30T00:17:24"/>
    <n v="17"/>
    <n v="31.28"/>
    <n v="2.7602666255191678E-2"/>
    <x v="1"/>
    <n v="7560"/>
  </r>
  <r>
    <s v="c4a632"/>
    <n v="2"/>
    <n v="12"/>
    <s v="f"/>
    <s v="314b4a"/>
    <d v="1899-12-30T00:47:40"/>
    <n v="13"/>
    <n v="22.88"/>
    <n v="2.0190185547275752E-2"/>
    <x v="0"/>
    <n v="2511.6666666666665"/>
  </r>
  <r>
    <s v="e83aa3"/>
    <n v="2"/>
    <n v="12"/>
    <s v="f"/>
    <s v="314b4a"/>
    <d v="1899-12-30T00:47:40"/>
    <n v="32"/>
    <n v="56.32"/>
    <n v="4.9698918270217232E-2"/>
    <x v="0"/>
    <n v="2511.6666666666665"/>
  </r>
  <r>
    <s v="9ec847"/>
    <n v="1"/>
    <n v="12"/>
    <s v="f"/>
    <s v="314b4a"/>
    <d v="1899-12-30T00:47:40"/>
    <n v="54"/>
    <n v="47.52"/>
    <n v="4.1933462290495792E-2"/>
    <x v="0"/>
    <n v="2511.6666666666665"/>
  </r>
  <r>
    <s v="c8d436"/>
    <n v="4"/>
    <n v="12"/>
    <s v="f"/>
    <s v="314b4a"/>
    <d v="1899-12-30T00:47:40"/>
    <n v="10"/>
    <n v="35.200000000000003"/>
    <n v="3.1061823918885775E-2"/>
    <x v="1"/>
    <n v="3780"/>
  </r>
  <r>
    <s v="f084eb"/>
    <n v="2"/>
    <n v="12"/>
    <s v="f"/>
    <s v="314b4a"/>
    <d v="1899-12-30T00:47:40"/>
    <n v="36"/>
    <n v="63.36"/>
    <n v="5.5911283053994384E-2"/>
    <x v="1"/>
    <n v="3780"/>
  </r>
  <r>
    <s v="e83aa3"/>
    <n v="2"/>
    <n v="4"/>
    <s v="f"/>
    <n v="922281"/>
    <d v="1899-12-30T00:42:23"/>
    <n v="32"/>
    <n v="61.44"/>
    <n v="5.4217001749327892E-2"/>
    <x v="0"/>
    <n v="3767.5"/>
  </r>
  <r>
    <s v="e31d39"/>
    <n v="2"/>
    <n v="4"/>
    <s v="f"/>
    <n v="922281"/>
    <d v="1899-12-30T00:42:23"/>
    <n v="10"/>
    <n v="19.2"/>
    <n v="1.6942813046664965E-2"/>
    <x v="0"/>
    <n v="3767.5"/>
  </r>
  <r>
    <s v="c8d436"/>
    <n v="1"/>
    <n v="4"/>
    <s v="f"/>
    <n v="922281"/>
    <d v="1899-12-30T00:42:23"/>
    <n v="10"/>
    <n v="9.6"/>
    <n v="8.4714065233324823E-3"/>
    <x v="1"/>
    <n v="3780"/>
  </r>
  <r>
    <s v="b9a74d"/>
    <n v="4"/>
    <n v="4"/>
    <s v="f"/>
    <n v="922281"/>
    <d v="1899-12-30T00:42:23"/>
    <n v="17"/>
    <n v="65.28"/>
    <n v="5.7605564358660884E-2"/>
    <x v="1"/>
    <n v="3780"/>
  </r>
  <r>
    <s v="e31d39"/>
    <n v="5"/>
    <n v="2"/>
    <s v="t"/>
    <s v="4b19ac"/>
    <d v="1899-12-30T00:55:56"/>
    <n v="10"/>
    <n v="49"/>
    <n v="4.3239470796176217E-2"/>
    <x v="0"/>
    <n v="2511.6666666666665"/>
  </r>
  <r>
    <s v="d5e9a6"/>
    <n v="3"/>
    <n v="2"/>
    <s v="t"/>
    <s v="4b19ac"/>
    <d v="1899-12-30T00:55:56"/>
    <n v="23"/>
    <n v="67.62"/>
    <n v="5.967046969872318E-2"/>
    <x v="0"/>
    <n v="2511.6666666666665"/>
  </r>
  <r>
    <s v="9ec847"/>
    <n v="3"/>
    <n v="2"/>
    <s v="t"/>
    <s v="4b19ac"/>
    <d v="1899-12-30T00:55:56"/>
    <n v="54"/>
    <n v="158.76"/>
    <n v="0.14009588537961093"/>
    <x v="0"/>
    <n v="2511.6666666666665"/>
  </r>
  <r>
    <s v="b9a74d"/>
    <n v="5"/>
    <n v="2"/>
    <s v="t"/>
    <s v="4b19ac"/>
    <d v="1899-12-30T00:55:56"/>
    <n v="17"/>
    <n v="83.3"/>
    <n v="7.3507100353499569E-2"/>
    <x v="1"/>
    <n v="7560"/>
  </r>
  <r>
    <s v="c4a632"/>
    <n v="2"/>
    <n v="21"/>
    <s v="t"/>
    <s v="405fa9"/>
    <d v="1899-12-30T00:05:32"/>
    <n v="13"/>
    <n v="20.54"/>
    <n v="1.8125280207213459E-2"/>
    <x v="0"/>
    <n v="3767.5"/>
  </r>
  <r>
    <s v="e31d39"/>
    <n v="3"/>
    <n v="21"/>
    <s v="t"/>
    <s v="405fa9"/>
    <d v="1899-12-30T00:05:32"/>
    <n v="10"/>
    <n v="23.700000000000003"/>
    <n v="2.091378485447707E-2"/>
    <x v="0"/>
    <n v="3767.5"/>
  </r>
  <r>
    <s v="5d267b"/>
    <n v="3"/>
    <n v="21"/>
    <s v="t"/>
    <s v="405fa9"/>
    <d v="1899-12-30T00:05:32"/>
    <n v="40"/>
    <n v="94.800000000000011"/>
    <n v="8.3655139417908281E-2"/>
    <x v="1"/>
    <n v="1512"/>
  </r>
  <r>
    <s v="c8d436"/>
    <n v="2"/>
    <n v="21"/>
    <s v="t"/>
    <s v="405fa9"/>
    <d v="1899-12-30T00:05:32"/>
    <n v="10"/>
    <n v="15.8"/>
    <n v="1.3942523236318045E-2"/>
    <x v="1"/>
    <n v="1512"/>
  </r>
  <r>
    <s v="2a2353"/>
    <n v="5"/>
    <n v="21"/>
    <s v="t"/>
    <s v="405fa9"/>
    <d v="1899-12-30T00:05:32"/>
    <n v="57"/>
    <n v="225.15"/>
    <n v="0.19868095611753217"/>
    <x v="1"/>
    <n v="1512"/>
  </r>
  <r>
    <s v="f084eb"/>
    <n v="5"/>
    <n v="21"/>
    <s v="t"/>
    <s v="405fa9"/>
    <d v="1899-12-30T00:05:32"/>
    <n v="36"/>
    <n v="142.20000000000002"/>
    <n v="0.12548270912686244"/>
    <x v="1"/>
    <n v="1512"/>
  </r>
  <r>
    <s v="2feb6b"/>
    <n v="3"/>
    <n v="21"/>
    <s v="t"/>
    <s v="405fa9"/>
    <d v="1899-12-30T00:05:32"/>
    <n v="29"/>
    <n v="68.73"/>
    <n v="6.0649976077983503E-2"/>
    <x v="1"/>
    <n v="1512"/>
  </r>
  <r>
    <s v="c4a632"/>
    <n v="1"/>
    <n v="15"/>
    <s v="t"/>
    <s v="e0e2fb"/>
    <d v="1899-12-30T00:55:49"/>
    <n v="13"/>
    <n v="11.049999999999999"/>
    <n v="9.7509418836274932E-3"/>
    <x v="0"/>
    <n v="2511.6666666666665"/>
  </r>
  <r>
    <s v="d5e9a6"/>
    <n v="2"/>
    <n v="15"/>
    <s v="t"/>
    <s v="e0e2fb"/>
    <d v="1899-12-30T00:55:49"/>
    <n v="23"/>
    <n v="39.1"/>
    <n v="3.4503332818989596E-2"/>
    <x v="0"/>
    <n v="2511.6666666666665"/>
  </r>
  <r>
    <s v="9ec847"/>
    <n v="4"/>
    <n v="15"/>
    <s v="t"/>
    <s v="e0e2fb"/>
    <d v="1899-12-30T00:55:49"/>
    <n v="54"/>
    <n v="183.6"/>
    <n v="0.16201564975873375"/>
    <x v="0"/>
    <n v="2511.6666666666665"/>
  </r>
  <r>
    <s v="5d267b"/>
    <n v="5"/>
    <n v="15"/>
    <s v="t"/>
    <s v="e0e2fb"/>
    <d v="1899-12-30T00:55:49"/>
    <n v="40"/>
    <n v="170"/>
    <n v="0.15001449051734606"/>
    <x v="1"/>
    <n v="1890"/>
  </r>
  <r>
    <s v="c8d436"/>
    <n v="5"/>
    <n v="15"/>
    <s v="t"/>
    <s v="e0e2fb"/>
    <d v="1899-12-30T00:55:49"/>
    <n v="10"/>
    <n v="42.5"/>
    <n v="3.7503622629336514E-2"/>
    <x v="1"/>
    <n v="1890"/>
  </r>
  <r>
    <s v="f084eb"/>
    <n v="3"/>
    <n v="15"/>
    <s v="t"/>
    <s v="e0e2fb"/>
    <d v="1899-12-30T00:55:49"/>
    <n v="36"/>
    <n v="91.8"/>
    <n v="8.1007824879366877E-2"/>
    <x v="1"/>
    <n v="1890"/>
  </r>
  <r>
    <s v="b9a74d"/>
    <n v="5"/>
    <n v="15"/>
    <s v="t"/>
    <s v="e0e2fb"/>
    <d v="1899-12-30T00:55:49"/>
    <n v="17"/>
    <n v="72.25"/>
    <n v="6.3756158469872079E-2"/>
    <x v="1"/>
    <n v="1890"/>
  </r>
  <r>
    <s v="e31d39"/>
    <n v="4"/>
    <n v="3"/>
    <s v="f"/>
    <s v="ca3798"/>
    <d v="1899-12-30T00:38:15"/>
    <n v="10"/>
    <n v="38.799999999999997"/>
    <n v="3.423860136513545E-2"/>
    <x v="0"/>
    <n v="3767.5"/>
  </r>
  <r>
    <s v="d5e9a6"/>
    <n v="3"/>
    <n v="3"/>
    <s v="f"/>
    <s v="ca3798"/>
    <d v="1899-12-30T00:38:15"/>
    <n v="23"/>
    <n v="66.929999999999993"/>
    <n v="5.9061587354858655E-2"/>
    <x v="0"/>
    <n v="3767.5"/>
  </r>
  <r>
    <s v="5d267b"/>
    <n v="3"/>
    <n v="3"/>
    <s v="f"/>
    <s v="ca3798"/>
    <d v="1899-12-30T00:38:15"/>
    <n v="40"/>
    <n v="116.39999999999999"/>
    <n v="0.10271580409540636"/>
    <x v="1"/>
    <n v="1890"/>
  </r>
  <r>
    <s v="c8d436"/>
    <n v="1"/>
    <n v="3"/>
    <s v="f"/>
    <s v="ca3798"/>
    <d v="1899-12-30T00:38:15"/>
    <n v="10"/>
    <n v="9.6999999999999993"/>
    <n v="8.5596503412838625E-3"/>
    <x v="1"/>
    <n v="1890"/>
  </r>
  <r>
    <s v="b9a74d"/>
    <n v="5"/>
    <n v="3"/>
    <s v="f"/>
    <s v="ca3798"/>
    <d v="1899-12-30T00:38:15"/>
    <n v="17"/>
    <n v="82.45"/>
    <n v="7.2757027900912846E-2"/>
    <x v="1"/>
    <n v="1890"/>
  </r>
  <r>
    <s v="2feb6b"/>
    <n v="1"/>
    <n v="3"/>
    <s v="f"/>
    <s v="ca3798"/>
    <d v="1899-12-30T00:38:15"/>
    <n v="29"/>
    <n v="28.13"/>
    <n v="2.4822985989723205E-2"/>
    <x v="1"/>
    <n v="1890"/>
  </r>
  <r>
    <s v="c4a632"/>
    <n v="5"/>
    <n v="9"/>
    <s v="t"/>
    <s v="b3c364"/>
    <d v="1899-12-30T00:26:36"/>
    <n v="13"/>
    <n v="59.15"/>
    <n v="5.219621831824129E-2"/>
    <x v="0"/>
    <n v="2511.6666666666665"/>
  </r>
  <r>
    <s v="e31d39"/>
    <n v="4"/>
    <n v="9"/>
    <s v="t"/>
    <s v="b3c364"/>
    <d v="1899-12-30T00:26:36"/>
    <n v="10"/>
    <n v="36.4"/>
    <n v="3.2120749734302338E-2"/>
    <x v="0"/>
    <n v="2511.6666666666665"/>
  </r>
  <r>
    <s v="9ec847"/>
    <n v="4"/>
    <n v="9"/>
    <s v="t"/>
    <s v="b3c364"/>
    <d v="1899-12-30T00:26:36"/>
    <n v="54"/>
    <n v="196.56"/>
    <n v="0.17345204856523261"/>
    <x v="0"/>
    <n v="2511.6666666666665"/>
  </r>
  <r>
    <s v="9ec847"/>
    <n v="2"/>
    <n v="7"/>
    <s v="f"/>
    <s v="f8c478"/>
    <d v="1899-12-30T00:57:47"/>
    <n v="54"/>
    <n v="100.44"/>
    <n v="8.8632090750366099E-2"/>
    <x v="0"/>
    <n v="7535"/>
  </r>
  <r>
    <s v="b9a74d"/>
    <n v="1"/>
    <n v="7"/>
    <s v="f"/>
    <s v="f8c478"/>
    <d v="1899-12-30T00:57:47"/>
    <n v="17"/>
    <n v="15.809999999999999"/>
    <n v="1.3951347618113183E-2"/>
    <x v="1"/>
    <n v="3780"/>
  </r>
  <r>
    <s v="2feb6b"/>
    <n v="3"/>
    <n v="7"/>
    <s v="f"/>
    <s v="f8c478"/>
    <d v="1899-12-30T00:57:47"/>
    <n v="29"/>
    <n v="80.91"/>
    <n v="7.1398073104461585E-2"/>
    <x v="1"/>
    <n v="3780"/>
  </r>
  <r>
    <s v="c4a632"/>
    <n v="1"/>
    <n v="0"/>
    <s v="t"/>
    <s v="bd34c0"/>
    <d v="1899-12-30T00:39:02"/>
    <n v="13"/>
    <n v="13"/>
    <n v="1.1471696333679405E-2"/>
    <x v="0"/>
    <n v="3767.5"/>
  </r>
  <r>
    <s v="e83aa3"/>
    <n v="2"/>
    <n v="0"/>
    <s v="t"/>
    <s v="bd34c0"/>
    <d v="1899-12-30T00:39:02"/>
    <n v="32"/>
    <n v="64"/>
    <n v="5.6476043488883222E-2"/>
    <x v="0"/>
    <n v="3767.5"/>
  </r>
  <r>
    <s v="f084eb"/>
    <n v="4"/>
    <n v="0"/>
    <s v="t"/>
    <s v="bd34c0"/>
    <d v="1899-12-30T00:39:02"/>
    <n v="36"/>
    <n v="144"/>
    <n v="0.12707109784998727"/>
    <x v="1"/>
    <n v="7560"/>
  </r>
  <r>
    <s v="d5e9a6"/>
    <n v="1"/>
    <n v="16"/>
    <s v="t"/>
    <s v="6afb3b"/>
    <d v="1899-12-30T00:16:43"/>
    <n v="23"/>
    <n v="19.32"/>
    <n v="1.7048705628206623E-2"/>
    <x v="0"/>
    <n v="3767.5"/>
  </r>
  <r>
    <s v="72f5d4"/>
    <n v="2"/>
    <n v="16"/>
    <s v="t"/>
    <s v="6afb3b"/>
    <d v="1899-12-30T00:16:43"/>
    <n v="19"/>
    <n v="31.919999999999998"/>
    <n v="2.8167426690080506E-2"/>
    <x v="0"/>
    <n v="3767.5"/>
  </r>
  <r>
    <s v="5d267b"/>
    <n v="5"/>
    <n v="16"/>
    <s v="t"/>
    <s v="6afb3b"/>
    <d v="1899-12-30T00:16:43"/>
    <n v="40"/>
    <n v="168"/>
    <n v="0.14824961415831844"/>
    <x v="1"/>
    <n v="2520"/>
  </r>
  <r>
    <s v="2a2353"/>
    <n v="5"/>
    <n v="16"/>
    <s v="t"/>
    <s v="6afb3b"/>
    <d v="1899-12-30T00:16:43"/>
    <n v="57"/>
    <n v="239.39999999999998"/>
    <n v="0.21125570017560377"/>
    <x v="1"/>
    <n v="2520"/>
  </r>
  <r>
    <s v="b9a74d"/>
    <n v="5"/>
    <n v="16"/>
    <s v="t"/>
    <s v="6afb3b"/>
    <d v="1899-12-30T00:16:43"/>
    <n v="17"/>
    <n v="71.399999999999991"/>
    <n v="6.3006086017285329E-2"/>
    <x v="1"/>
    <n v="2520"/>
  </r>
  <r>
    <s v="c4a632"/>
    <n v="5"/>
    <n v="10"/>
    <s v="t"/>
    <s v="9b3184"/>
    <d v="1899-12-30T00:40:49"/>
    <n v="13"/>
    <n v="58.5"/>
    <n v="5.1622633501557318E-2"/>
    <x v="0"/>
    <n v="1883.75"/>
  </r>
  <r>
    <s v="e83aa3"/>
    <n v="1"/>
    <n v="10"/>
    <s v="t"/>
    <s v="9b3184"/>
    <d v="1899-12-30T00:40:49"/>
    <n v="32"/>
    <n v="28.8"/>
    <n v="2.5414219569997454E-2"/>
    <x v="0"/>
    <n v="1883.75"/>
  </r>
  <r>
    <s v="e31d39"/>
    <n v="3"/>
    <n v="10"/>
    <s v="t"/>
    <s v="9b3184"/>
    <d v="1899-12-30T00:40:49"/>
    <n v="10"/>
    <n v="27"/>
    <n v="2.3825830846872609E-2"/>
    <x v="0"/>
    <n v="1883.75"/>
  </r>
  <r>
    <s v="d5e9a6"/>
    <n v="5"/>
    <n v="10"/>
    <s v="t"/>
    <s v="9b3184"/>
    <d v="1899-12-30T00:40:49"/>
    <n v="23"/>
    <n v="103.5"/>
    <n v="9.1332351579678339E-2"/>
    <x v="0"/>
    <n v="1883.75"/>
  </r>
  <r>
    <s v="2feb6b"/>
    <n v="3"/>
    <n v="10"/>
    <s v="t"/>
    <s v="9b3184"/>
    <d v="1899-12-30T00:40:49"/>
    <n v="29"/>
    <n v="78.3"/>
    <n v="6.9094909455930567E-2"/>
    <x v="1"/>
    <n v="7560"/>
  </r>
  <r>
    <s v="e31d39"/>
    <n v="5"/>
    <n v="22"/>
    <s v="t"/>
    <s v="934c17"/>
    <d v="1899-12-30T00:11:49"/>
    <n v="10"/>
    <n v="39"/>
    <n v="3.4415089001038214E-2"/>
    <x v="0"/>
    <n v="3767.5"/>
  </r>
  <r>
    <s v="d5e9a6"/>
    <n v="3"/>
    <n v="22"/>
    <s v="t"/>
    <s v="934c17"/>
    <d v="1899-12-30T00:11:49"/>
    <n v="23"/>
    <n v="53.82"/>
    <n v="4.7492822821432731E-2"/>
    <x v="0"/>
    <n v="3767.5"/>
  </r>
  <r>
    <s v="2a2353"/>
    <n v="3"/>
    <n v="22"/>
    <s v="t"/>
    <s v="934c17"/>
    <d v="1899-12-30T00:11:49"/>
    <n v="57"/>
    <n v="133.38"/>
    <n v="0.11769960438355069"/>
    <x v="1"/>
    <n v="2520"/>
  </r>
  <r>
    <s v="f084eb"/>
    <n v="1"/>
    <n v="22"/>
    <s v="t"/>
    <s v="934c17"/>
    <d v="1899-12-30T00:11:49"/>
    <n v="36"/>
    <n v="28.080000000000002"/>
    <n v="2.4778864080747514E-2"/>
    <x v="1"/>
    <n v="2520"/>
  </r>
  <r>
    <s v="2feb6b"/>
    <n v="4"/>
    <n v="22"/>
    <s v="t"/>
    <s v="934c17"/>
    <d v="1899-12-30T00:11:49"/>
    <n v="29"/>
    <n v="90.48"/>
    <n v="7.9843006482408663E-2"/>
    <x v="1"/>
    <n v="2520"/>
  </r>
  <r>
    <s v="c4a632"/>
    <n v="5"/>
    <n v="18"/>
    <s v="t"/>
    <s v="dcf162"/>
    <d v="1899-12-30T00:14:22"/>
    <n v="13"/>
    <n v="53.300000000000004"/>
    <n v="4.7033954968085559E-2"/>
    <x v="0"/>
    <n v="1507"/>
  </r>
  <r>
    <s v="e31d39"/>
    <n v="4"/>
    <n v="18"/>
    <s v="t"/>
    <s v="dcf162"/>
    <d v="1899-12-30T00:14:22"/>
    <n v="10"/>
    <n v="32.800000000000004"/>
    <n v="2.8943972288052656E-2"/>
    <x v="0"/>
    <n v="1507"/>
  </r>
  <r>
    <s v="d5e9a6"/>
    <n v="1"/>
    <n v="18"/>
    <s v="t"/>
    <s v="dcf162"/>
    <d v="1899-12-30T00:14:22"/>
    <n v="23"/>
    <n v="18.860000000000003"/>
    <n v="1.6642784065630276E-2"/>
    <x v="0"/>
    <n v="1507"/>
  </r>
  <r>
    <s v="72f5d4"/>
    <n v="3"/>
    <n v="18"/>
    <s v="t"/>
    <s v="dcf162"/>
    <d v="1899-12-30T00:14:22"/>
    <n v="19"/>
    <n v="46.74"/>
    <n v="4.1245160510475033E-2"/>
    <x v="0"/>
    <n v="1507"/>
  </r>
  <r>
    <s v="9ec847"/>
    <n v="4"/>
    <n v="18"/>
    <s v="t"/>
    <s v="dcf162"/>
    <d v="1899-12-30T00:14:22"/>
    <n v="54"/>
    <n v="177.12"/>
    <n v="0.15629745035548434"/>
    <x v="0"/>
    <n v="1507"/>
  </r>
  <r>
    <s v="5d267b"/>
    <n v="3"/>
    <n v="18"/>
    <s v="t"/>
    <s v="dcf162"/>
    <d v="1899-12-30T00:14:22"/>
    <n v="40"/>
    <n v="98.4"/>
    <n v="8.6831916864157963E-2"/>
    <x v="1"/>
    <n v="7560"/>
  </r>
  <r>
    <s v="d5e9a6"/>
    <n v="3"/>
    <n v="18"/>
    <s v="t"/>
    <n v="3920"/>
    <d v="1899-12-30T00:11:20"/>
    <n v="23"/>
    <n v="56.580000000000005"/>
    <n v="4.9928352196890825E-2"/>
    <x v="0"/>
    <n v="7535"/>
  </r>
  <r>
    <s v="5d267b"/>
    <n v="5"/>
    <n v="18"/>
    <s v="t"/>
    <n v="3920"/>
    <d v="1899-12-30T00:11:20"/>
    <n v="40"/>
    <n v="164"/>
    <n v="0.14471986144026325"/>
    <x v="1"/>
    <n v="1512"/>
  </r>
  <r>
    <s v="c8d436"/>
    <n v="4"/>
    <n v="18"/>
    <s v="t"/>
    <n v="3920"/>
    <d v="1899-12-30T00:11:20"/>
    <n v="10"/>
    <n v="32.800000000000004"/>
    <n v="2.8943972288052656E-2"/>
    <x v="1"/>
    <n v="1512"/>
  </r>
  <r>
    <s v="2a2353"/>
    <n v="4"/>
    <n v="18"/>
    <s v="t"/>
    <n v="3920"/>
    <d v="1899-12-30T00:11:20"/>
    <n v="57"/>
    <n v="186.96"/>
    <n v="0.16498064204190013"/>
    <x v="1"/>
    <n v="1512"/>
  </r>
  <r>
    <s v="f084eb"/>
    <n v="1"/>
    <n v="18"/>
    <s v="t"/>
    <n v="3920"/>
    <d v="1899-12-30T00:11:20"/>
    <n v="36"/>
    <n v="29.520000000000003"/>
    <n v="2.604957505924739E-2"/>
    <x v="1"/>
    <n v="1512"/>
  </r>
  <r>
    <s v="b9a74d"/>
    <n v="2"/>
    <n v="18"/>
    <s v="t"/>
    <n v="3920"/>
    <d v="1899-12-30T00:11:20"/>
    <n v="17"/>
    <n v="27.880000000000003"/>
    <n v="2.4602376444844757E-2"/>
    <x v="1"/>
    <n v="1512"/>
  </r>
  <r>
    <s v="d5e9a6"/>
    <n v="5"/>
    <n v="0"/>
    <s v="f"/>
    <s v="e8d2b8"/>
    <d v="1899-12-30T00:13:14"/>
    <n v="23"/>
    <n v="115"/>
    <n v="0.10148039064408704"/>
    <x v="0"/>
    <n v="2511.6666666666665"/>
  </r>
  <r>
    <s v="72f5d4"/>
    <n v="5"/>
    <n v="0"/>
    <s v="f"/>
    <s v="e8d2b8"/>
    <d v="1899-12-30T00:13:14"/>
    <n v="19"/>
    <n v="95"/>
    <n v="8.3831627053811031E-2"/>
    <x v="0"/>
    <n v="2511.6666666666665"/>
  </r>
  <r>
    <s v="9ec847"/>
    <n v="2"/>
    <n v="0"/>
    <s v="f"/>
    <s v="e8d2b8"/>
    <d v="1899-12-30T00:13:14"/>
    <n v="54"/>
    <n v="108"/>
    <n v="9.5303323387490438E-2"/>
    <x v="0"/>
    <n v="2511.6666666666665"/>
  </r>
  <r>
    <s v="5d267b"/>
    <n v="4"/>
    <n v="0"/>
    <s v="f"/>
    <s v="e8d2b8"/>
    <d v="1899-12-30T00:13:14"/>
    <n v="40"/>
    <n v="160"/>
    <n v="0.14119010872220805"/>
    <x v="1"/>
    <n v="2520"/>
  </r>
  <r>
    <s v="b9a74d"/>
    <n v="5"/>
    <n v="0"/>
    <s v="f"/>
    <s v="e8d2b8"/>
    <d v="1899-12-30T00:13:14"/>
    <n v="17"/>
    <n v="85"/>
    <n v="7.5007245258673028E-2"/>
    <x v="1"/>
    <n v="2520"/>
  </r>
  <r>
    <s v="2feb6b"/>
    <n v="5"/>
    <n v="0"/>
    <s v="f"/>
    <s v="e8d2b8"/>
    <d v="1899-12-30T00:13:14"/>
    <n v="29"/>
    <n v="145"/>
    <n v="0.12795353602950105"/>
    <x v="1"/>
    <n v="2520"/>
  </r>
  <r>
    <s v="c4a632"/>
    <n v="1"/>
    <n v="1"/>
    <s v="t"/>
    <s v="e709bf"/>
    <d v="1899-12-30T00:15:59"/>
    <n v="13"/>
    <n v="12.87"/>
    <n v="1.135697937034261E-2"/>
    <x v="0"/>
    <n v="1507"/>
  </r>
  <r>
    <s v="e83aa3"/>
    <n v="4"/>
    <n v="1"/>
    <s v="t"/>
    <s v="e709bf"/>
    <d v="1899-12-30T00:15:59"/>
    <n v="32"/>
    <n v="126.72"/>
    <n v="0.11182256610798877"/>
    <x v="0"/>
    <n v="1507"/>
  </r>
  <r>
    <s v="e31d39"/>
    <n v="3"/>
    <n v="1"/>
    <s v="t"/>
    <s v="e709bf"/>
    <d v="1899-12-30T00:15:59"/>
    <n v="10"/>
    <n v="29.7"/>
    <n v="2.6208413931559871E-2"/>
    <x v="0"/>
    <n v="1507"/>
  </r>
  <r>
    <s v="72f5d4"/>
    <n v="4"/>
    <n v="1"/>
    <s v="t"/>
    <s v="e709bf"/>
    <d v="1899-12-30T00:15:59"/>
    <n v="19"/>
    <n v="75.239999999999995"/>
    <n v="6.6394648626618327E-2"/>
    <x v="0"/>
    <n v="1507"/>
  </r>
  <r>
    <s v="9ec847"/>
    <n v="2"/>
    <n v="1"/>
    <s v="t"/>
    <s v="e709bf"/>
    <d v="1899-12-30T00:15:59"/>
    <n v="54"/>
    <n v="106.92"/>
    <n v="9.435029015361554E-2"/>
    <x v="0"/>
    <n v="1507"/>
  </r>
  <r>
    <s v="5d267b"/>
    <n v="2"/>
    <n v="1"/>
    <s v="t"/>
    <s v="e709bf"/>
    <d v="1899-12-30T00:15:59"/>
    <n v="40"/>
    <n v="79.2"/>
    <n v="6.9889103817492998E-2"/>
    <x v="1"/>
    <n v="2520"/>
  </r>
  <r>
    <s v="b9a74d"/>
    <n v="4"/>
    <n v="1"/>
    <s v="t"/>
    <s v="e709bf"/>
    <d v="1899-12-30T00:15:59"/>
    <n v="17"/>
    <n v="67.319999999999993"/>
    <n v="5.9405738244869034E-2"/>
    <x v="1"/>
    <n v="2520"/>
  </r>
  <r>
    <s v="2feb6b"/>
    <n v="3"/>
    <n v="1"/>
    <s v="t"/>
    <s v="e709bf"/>
    <d v="1899-12-30T00:15:59"/>
    <n v="29"/>
    <n v="86.13"/>
    <n v="7.600440040152362E-2"/>
    <x v="1"/>
    <n v="2520"/>
  </r>
  <r>
    <s v="e31d39"/>
    <n v="4"/>
    <n v="22"/>
    <s v="t"/>
    <s v="1b5663"/>
    <d v="1899-12-30T00:00:27"/>
    <n v="10"/>
    <n v="31.200000000000003"/>
    <n v="2.7532071200830573E-2"/>
    <x v="0"/>
    <n v="3767.5"/>
  </r>
  <r>
    <s v="d5e9a6"/>
    <n v="4"/>
    <n v="22"/>
    <s v="t"/>
    <s v="1b5663"/>
    <d v="1899-12-30T00:00:27"/>
    <n v="23"/>
    <n v="71.760000000000005"/>
    <n v="6.3323763761910318E-2"/>
    <x v="0"/>
    <n v="3767.5"/>
  </r>
  <r>
    <s v="5d267b"/>
    <n v="2"/>
    <n v="22"/>
    <s v="t"/>
    <s v="1b5663"/>
    <d v="1899-12-30T00:00:27"/>
    <n v="40"/>
    <n v="62.400000000000006"/>
    <n v="5.5064142401661145E-2"/>
    <x v="1"/>
    <n v="2520"/>
  </r>
  <r>
    <s v="f084eb"/>
    <n v="4"/>
    <n v="22"/>
    <s v="t"/>
    <s v="1b5663"/>
    <d v="1899-12-30T00:00:27"/>
    <n v="36"/>
    <n v="112.32000000000001"/>
    <n v="9.9115456322990056E-2"/>
    <x v="1"/>
    <n v="2520"/>
  </r>
  <r>
    <s v="b9a74d"/>
    <n v="3"/>
    <n v="22"/>
    <s v="t"/>
    <s v="1b5663"/>
    <d v="1899-12-30T00:00:27"/>
    <n v="17"/>
    <n v="39.78"/>
    <n v="3.510339078105898E-2"/>
    <x v="1"/>
    <n v="2520"/>
  </r>
  <r>
    <s v="c4a632"/>
    <n v="2"/>
    <n v="2"/>
    <s v="f"/>
    <s v="838f1e"/>
    <d v="1899-12-30T00:40:51"/>
    <n v="13"/>
    <n v="25.48"/>
    <n v="2.2484524814011631E-2"/>
    <x v="0"/>
    <n v="3767.5"/>
  </r>
  <r>
    <s v="72f5d4"/>
    <n v="5"/>
    <n v="2"/>
    <s v="f"/>
    <s v="838f1e"/>
    <d v="1899-12-30T00:40:51"/>
    <n v="19"/>
    <n v="93.1"/>
    <n v="8.2154994512734808E-2"/>
    <x v="0"/>
    <n v="3767.5"/>
  </r>
  <r>
    <s v="c8d436"/>
    <n v="3"/>
    <n v="2"/>
    <s v="f"/>
    <s v="838f1e"/>
    <d v="1899-12-30T00:40:51"/>
    <n v="10"/>
    <n v="29.4"/>
    <n v="2.5943682477705728E-2"/>
    <x v="1"/>
    <n v="2520"/>
  </r>
  <r>
    <s v="b9a74d"/>
    <n v="4"/>
    <n v="2"/>
    <s v="f"/>
    <s v="838f1e"/>
    <d v="1899-12-30T00:40:51"/>
    <n v="17"/>
    <n v="66.64"/>
    <n v="5.8805680282799651E-2"/>
    <x v="1"/>
    <n v="2520"/>
  </r>
  <r>
    <s v="2feb6b"/>
    <n v="4"/>
    <n v="2"/>
    <s v="f"/>
    <s v="838f1e"/>
    <d v="1899-12-30T00:40:51"/>
    <n v="29"/>
    <n v="113.67999999999999"/>
    <n v="0.10031557224712882"/>
    <x v="1"/>
    <n v="2520"/>
  </r>
  <r>
    <s v="e83aa3"/>
    <n v="5"/>
    <n v="21"/>
    <s v="t"/>
    <s v="14bcd2"/>
    <d v="1899-12-30T00:32:25"/>
    <n v="32"/>
    <n v="126.4"/>
    <n v="0.11154018589054436"/>
    <x v="0"/>
    <n v="1883.75"/>
  </r>
  <r>
    <s v="e31d39"/>
    <n v="1"/>
    <n v="21"/>
    <s v="t"/>
    <s v="14bcd2"/>
    <d v="1899-12-30T00:32:25"/>
    <n v="10"/>
    <n v="7.9"/>
    <n v="6.9712616181590225E-3"/>
    <x v="0"/>
    <n v="1883.75"/>
  </r>
  <r>
    <s v="72f5d4"/>
    <n v="3"/>
    <n v="21"/>
    <s v="t"/>
    <s v="14bcd2"/>
    <d v="1899-12-30T00:32:25"/>
    <n v="19"/>
    <n v="45.03"/>
    <n v="3.9736191223506433E-2"/>
    <x v="0"/>
    <n v="1883.75"/>
  </r>
  <r>
    <s v="9ec847"/>
    <n v="2"/>
    <n v="21"/>
    <s v="t"/>
    <s v="14bcd2"/>
    <d v="1899-12-30T00:32:25"/>
    <n v="54"/>
    <n v="85.320000000000007"/>
    <n v="7.528962547611745E-2"/>
    <x v="0"/>
    <n v="1883.75"/>
  </r>
  <r>
    <s v="5d267b"/>
    <n v="2"/>
    <n v="21"/>
    <s v="t"/>
    <s v="14bcd2"/>
    <d v="1899-12-30T00:32:25"/>
    <n v="40"/>
    <n v="63.2"/>
    <n v="5.577009294527218E-2"/>
    <x v="1"/>
    <n v="1890"/>
  </r>
  <r>
    <s v="f084eb"/>
    <n v="1"/>
    <n v="21"/>
    <s v="t"/>
    <s v="14bcd2"/>
    <d v="1899-12-30T00:32:25"/>
    <n v="36"/>
    <n v="28.44"/>
    <n v="2.5096541825372482E-2"/>
    <x v="1"/>
    <n v="1890"/>
  </r>
  <r>
    <s v="b9a74d"/>
    <n v="5"/>
    <n v="21"/>
    <s v="t"/>
    <s v="14bcd2"/>
    <d v="1899-12-30T00:32:25"/>
    <n v="17"/>
    <n v="67.150000000000006"/>
    <n v="5.9255723754351695E-2"/>
    <x v="1"/>
    <n v="1890"/>
  </r>
  <r>
    <s v="2feb6b"/>
    <n v="3"/>
    <n v="21"/>
    <s v="t"/>
    <s v="14bcd2"/>
    <d v="1899-12-30T00:32:25"/>
    <n v="29"/>
    <n v="68.73"/>
    <n v="6.0649976077983503E-2"/>
    <x v="1"/>
    <n v="1890"/>
  </r>
  <r>
    <s v="e83aa3"/>
    <n v="5"/>
    <n v="3"/>
    <s v="f"/>
    <s v="e57a28"/>
    <d v="1899-12-30T00:25:54"/>
    <n v="32"/>
    <n v="155.19999999999999"/>
    <n v="0.1369544054605418"/>
    <x v="0"/>
    <n v="2511.6666666666665"/>
  </r>
  <r>
    <s v="e31d39"/>
    <n v="3"/>
    <n v="3"/>
    <s v="f"/>
    <s v="e57a28"/>
    <d v="1899-12-30T00:25:54"/>
    <n v="10"/>
    <n v="29.099999999999998"/>
    <n v="2.5678951023851589E-2"/>
    <x v="0"/>
    <n v="2511.6666666666665"/>
  </r>
  <r>
    <s v="d5e9a6"/>
    <n v="1"/>
    <n v="3"/>
    <s v="f"/>
    <s v="e57a28"/>
    <d v="1899-12-30T00:25:54"/>
    <n v="23"/>
    <n v="22.31"/>
    <n v="1.9687195784952885E-2"/>
    <x v="0"/>
    <n v="2511.6666666666665"/>
  </r>
  <r>
    <s v="5d267b"/>
    <n v="4"/>
    <n v="3"/>
    <s v="f"/>
    <s v="e57a28"/>
    <d v="1899-12-30T00:25:54"/>
    <n v="40"/>
    <n v="155.19999999999999"/>
    <n v="0.1369544054605418"/>
    <x v="1"/>
    <n v="2520"/>
  </r>
  <r>
    <s v="2a2353"/>
    <n v="2"/>
    <n v="3"/>
    <s v="f"/>
    <s v="e57a28"/>
    <d v="1899-12-30T00:25:54"/>
    <n v="57"/>
    <n v="110.58"/>
    <n v="9.758001389063603E-2"/>
    <x v="1"/>
    <n v="2520"/>
  </r>
  <r>
    <s v="b9a74d"/>
    <n v="4"/>
    <n v="3"/>
    <s v="f"/>
    <s v="e57a28"/>
    <d v="1899-12-30T00:25:54"/>
    <n v="17"/>
    <n v="65.959999999999994"/>
    <n v="5.820562232073026E-2"/>
    <x v="1"/>
    <n v="2520"/>
  </r>
  <r>
    <s v="c4a632"/>
    <n v="3"/>
    <n v="8"/>
    <s v="f"/>
    <n v="78100000"/>
    <d v="1899-12-30T00:48:10"/>
    <n v="13"/>
    <n v="35.880000000000003"/>
    <n v="3.1661881880955159E-2"/>
    <x v="0"/>
    <n v="1883.75"/>
  </r>
  <r>
    <s v="e83aa3"/>
    <n v="3"/>
    <n v="8"/>
    <s v="f"/>
    <n v="78100000"/>
    <d v="1899-12-30T00:48:10"/>
    <n v="32"/>
    <n v="88.320000000000007"/>
    <n v="7.7936940014658854E-2"/>
    <x v="0"/>
    <n v="1883.75"/>
  </r>
  <r>
    <s v="e31d39"/>
    <n v="4"/>
    <n v="8"/>
    <s v="f"/>
    <n v="78100000"/>
    <d v="1899-12-30T00:48:10"/>
    <n v="10"/>
    <n v="36.800000000000004"/>
    <n v="3.2473725006107852E-2"/>
    <x v="0"/>
    <n v="1883.75"/>
  </r>
  <r>
    <s v="72f5d4"/>
    <n v="3"/>
    <n v="8"/>
    <s v="f"/>
    <n v="78100000"/>
    <d v="1899-12-30T00:48:10"/>
    <n v="19"/>
    <n v="52.440000000000005"/>
    <n v="4.6275058133703695E-2"/>
    <x v="0"/>
    <n v="1883.75"/>
  </r>
  <r>
    <s v="c8d436"/>
    <n v="4"/>
    <n v="8"/>
    <s v="f"/>
    <n v="78100000"/>
    <d v="1899-12-30T00:48:10"/>
    <n v="10"/>
    <n v="36.800000000000004"/>
    <n v="3.2473725006107852E-2"/>
    <x v="1"/>
    <n v="1890"/>
  </r>
  <r>
    <s v="2a2353"/>
    <n v="2"/>
    <n v="8"/>
    <s v="f"/>
    <n v="78100000"/>
    <d v="1899-12-30T00:48:10"/>
    <n v="57"/>
    <n v="104.88000000000001"/>
    <n v="9.255011626740739E-2"/>
    <x v="1"/>
    <n v="1890"/>
  </r>
  <r>
    <s v="f084eb"/>
    <n v="1"/>
    <n v="8"/>
    <s v="f"/>
    <n v="78100000"/>
    <d v="1899-12-30T00:48:10"/>
    <n v="36"/>
    <n v="33.120000000000005"/>
    <n v="2.9226352505497072E-2"/>
    <x v="1"/>
    <n v="1890"/>
  </r>
  <r>
    <s v="b9a74d"/>
    <n v="5"/>
    <n v="8"/>
    <s v="f"/>
    <n v="78100000"/>
    <d v="1899-12-30T00:48:10"/>
    <n v="17"/>
    <n v="78.2"/>
    <n v="6.9006665637979192E-2"/>
    <x v="1"/>
    <n v="1890"/>
  </r>
  <r>
    <s v="c4a632"/>
    <n v="1"/>
    <n v="20"/>
    <s v="t"/>
    <s v="c8daa1"/>
    <d v="1899-12-30T00:07:40"/>
    <n v="13"/>
    <n v="10.4"/>
    <n v="9.1773570669435242E-3"/>
    <x v="0"/>
    <n v="3767.5"/>
  </r>
  <r>
    <s v="e31d39"/>
    <n v="2"/>
    <n v="20"/>
    <s v="t"/>
    <s v="c8daa1"/>
    <d v="1899-12-30T00:07:40"/>
    <n v="10"/>
    <n v="16"/>
    <n v="1.4119010872220806E-2"/>
    <x v="0"/>
    <n v="3767.5"/>
  </r>
  <r>
    <s v="c8d436"/>
    <n v="5"/>
    <n v="20"/>
    <s v="t"/>
    <s v="c8daa1"/>
    <d v="1899-12-30T00:07:40"/>
    <n v="10"/>
    <n v="40"/>
    <n v="3.5297527180552013E-2"/>
    <x v="1"/>
    <n v="1890"/>
  </r>
  <r>
    <s v="2a2353"/>
    <n v="3"/>
    <n v="20"/>
    <s v="t"/>
    <s v="c8daa1"/>
    <d v="1899-12-30T00:07:40"/>
    <n v="57"/>
    <n v="136.80000000000001"/>
    <n v="0.12071754295748789"/>
    <x v="1"/>
    <n v="1890"/>
  </r>
  <r>
    <s v="f084eb"/>
    <n v="3"/>
    <n v="20"/>
    <s v="t"/>
    <s v="c8daa1"/>
    <d v="1899-12-30T00:07:40"/>
    <n v="36"/>
    <n v="86.4"/>
    <n v="7.6242658709992361E-2"/>
    <x v="1"/>
    <n v="1890"/>
  </r>
  <r>
    <s v="b9a74d"/>
    <n v="3"/>
    <n v="20"/>
    <s v="t"/>
    <s v="c8daa1"/>
    <d v="1899-12-30T00:07:40"/>
    <n v="17"/>
    <n v="40.800000000000004"/>
    <n v="3.6003477724163055E-2"/>
    <x v="1"/>
    <n v="1890"/>
  </r>
  <r>
    <s v="c4a632"/>
    <n v="1"/>
    <n v="5"/>
    <s v="t"/>
    <s v="f88063"/>
    <d v="1899-12-30T00:31:56"/>
    <n v="13"/>
    <n v="12.35"/>
    <n v="1.0898111516995435E-2"/>
    <x v="0"/>
    <n v="3767.5"/>
  </r>
  <r>
    <s v="d5e9a6"/>
    <n v="2"/>
    <n v="5"/>
    <s v="t"/>
    <s v="f88063"/>
    <d v="1899-12-30T00:31:56"/>
    <n v="23"/>
    <n v="43.699999999999996"/>
    <n v="3.8562548444753077E-2"/>
    <x v="0"/>
    <n v="3767.5"/>
  </r>
  <r>
    <s v="2a2353"/>
    <n v="3"/>
    <n v="5"/>
    <s v="t"/>
    <s v="f88063"/>
    <d v="1899-12-30T00:31:56"/>
    <n v="57"/>
    <n v="162.44999999999999"/>
    <n v="0.14335208226201684"/>
    <x v="1"/>
    <n v="2520"/>
  </r>
  <r>
    <s v="b9a74d"/>
    <n v="2"/>
    <n v="5"/>
    <s v="t"/>
    <s v="f88063"/>
    <d v="1899-12-30T00:31:56"/>
    <n v="17"/>
    <n v="32.299999999999997"/>
    <n v="2.8502753198295747E-2"/>
    <x v="1"/>
    <n v="2520"/>
  </r>
  <r>
    <s v="2feb6b"/>
    <n v="1"/>
    <n v="5"/>
    <s v="t"/>
    <s v="f88063"/>
    <d v="1899-12-30T00:31:56"/>
    <n v="29"/>
    <n v="27.549999999999997"/>
    <n v="2.4311171845605196E-2"/>
    <x v="1"/>
    <n v="2520"/>
  </r>
  <r>
    <s v="e83aa3"/>
    <n v="1"/>
    <n v="18"/>
    <s v="t"/>
    <s v="fce91b"/>
    <d v="1899-12-30T00:25:34"/>
    <n v="32"/>
    <n v="26.240000000000002"/>
    <n v="2.315517783044212E-2"/>
    <x v="0"/>
    <n v="3767.5"/>
  </r>
  <r>
    <s v="72f5d4"/>
    <n v="2"/>
    <n v="18"/>
    <s v="t"/>
    <s v="fce91b"/>
    <d v="1899-12-30T00:25:34"/>
    <n v="19"/>
    <n v="31.160000000000004"/>
    <n v="2.7496773673650023E-2"/>
    <x v="0"/>
    <n v="3767.5"/>
  </r>
  <r>
    <s v="5d267b"/>
    <n v="1"/>
    <n v="18"/>
    <s v="t"/>
    <s v="fce91b"/>
    <d v="1899-12-30T00:25:34"/>
    <n v="40"/>
    <n v="32.800000000000004"/>
    <n v="2.8943972288052656E-2"/>
    <x v="1"/>
    <n v="1890"/>
  </r>
  <r>
    <s v="2a2353"/>
    <n v="4"/>
    <n v="18"/>
    <s v="t"/>
    <s v="fce91b"/>
    <d v="1899-12-30T00:25:34"/>
    <n v="57"/>
    <n v="186.96"/>
    <n v="0.16498064204190013"/>
    <x v="1"/>
    <n v="1890"/>
  </r>
  <r>
    <s v="f084eb"/>
    <n v="2"/>
    <n v="18"/>
    <s v="t"/>
    <s v="fce91b"/>
    <d v="1899-12-30T00:25:34"/>
    <n v="36"/>
    <n v="59.040000000000006"/>
    <n v="5.209915011849478E-2"/>
    <x v="1"/>
    <n v="1890"/>
  </r>
  <r>
    <s v="2feb6b"/>
    <n v="1"/>
    <n v="18"/>
    <s v="t"/>
    <s v="fce91b"/>
    <d v="1899-12-30T00:25:34"/>
    <n v="29"/>
    <n v="23.78"/>
    <n v="2.0984379908838176E-2"/>
    <x v="1"/>
    <n v="1890"/>
  </r>
  <r>
    <s v="d5e9a6"/>
    <n v="3"/>
    <n v="6"/>
    <s v="t"/>
    <n v="903697"/>
    <d v="1899-12-30T00:41:14"/>
    <n v="23"/>
    <n v="64.86"/>
    <n v="5.7234940323265086E-2"/>
    <x v="0"/>
    <n v="7535"/>
  </r>
  <r>
    <s v="5d267b"/>
    <n v="3"/>
    <n v="6"/>
    <s v="t"/>
    <n v="903697"/>
    <d v="1899-12-30T00:41:14"/>
    <n v="40"/>
    <n v="112.8"/>
    <n v="9.9539026649156676E-2"/>
    <x v="1"/>
    <n v="1512"/>
  </r>
  <r>
    <s v="c8d436"/>
    <n v="5"/>
    <n v="6"/>
    <s v="t"/>
    <n v="903697"/>
    <d v="1899-12-30T00:41:14"/>
    <n v="10"/>
    <n v="47"/>
    <n v="4.1474594437148619E-2"/>
    <x v="1"/>
    <n v="1512"/>
  </r>
  <r>
    <s v="2a2353"/>
    <n v="3"/>
    <n v="6"/>
    <s v="t"/>
    <n v="903697"/>
    <d v="1899-12-30T00:41:14"/>
    <n v="57"/>
    <n v="160.73999999999998"/>
    <n v="0.14184311297504823"/>
    <x v="1"/>
    <n v="1512"/>
  </r>
  <r>
    <s v="f084eb"/>
    <n v="4"/>
    <n v="6"/>
    <s v="t"/>
    <n v="903697"/>
    <d v="1899-12-30T00:41:14"/>
    <n v="36"/>
    <n v="135.35999999999999"/>
    <n v="0.11944683197898801"/>
    <x v="1"/>
    <n v="1512"/>
  </r>
  <r>
    <s v="2feb6b"/>
    <n v="2"/>
    <n v="6"/>
    <s v="t"/>
    <n v="903697"/>
    <d v="1899-12-30T00:41:14"/>
    <n v="29"/>
    <n v="54.519999999999996"/>
    <n v="4.8110529547092391E-2"/>
    <x v="1"/>
    <n v="1512"/>
  </r>
  <r>
    <s v="e83aa3"/>
    <n v="3"/>
    <n v="16"/>
    <s v="f"/>
    <s v="942e4b"/>
    <d v="1899-12-30T00:15:54"/>
    <n v="32"/>
    <n v="80.64"/>
    <n v="7.1159814795992857E-2"/>
    <x v="0"/>
    <n v="3767.5"/>
  </r>
  <r>
    <s v="72f5d4"/>
    <n v="1"/>
    <n v="16"/>
    <s v="f"/>
    <s v="942e4b"/>
    <d v="1899-12-30T00:15:54"/>
    <n v="19"/>
    <n v="15.959999999999999"/>
    <n v="1.4083713345040253E-2"/>
    <x v="0"/>
    <n v="3767.5"/>
  </r>
  <r>
    <s v="c8d436"/>
    <n v="1"/>
    <n v="16"/>
    <s v="f"/>
    <s v="942e4b"/>
    <d v="1899-12-30T00:15:54"/>
    <n v="10"/>
    <n v="8.4"/>
    <n v="7.4124807079159229E-3"/>
    <x v="1"/>
    <n v="7560"/>
  </r>
  <r>
    <s v="c4a632"/>
    <n v="5"/>
    <n v="17"/>
    <s v="f"/>
    <s v="8dff22"/>
    <d v="1899-12-30T00:38:26"/>
    <n v="13"/>
    <n v="53.949999999999996"/>
    <n v="4.7607539784769531E-2"/>
    <x v="0"/>
    <n v="3767.5"/>
  </r>
  <r>
    <s v="9ec847"/>
    <n v="3"/>
    <n v="17"/>
    <s v="f"/>
    <s v="8dff22"/>
    <d v="1899-12-30T00:38:26"/>
    <n v="54"/>
    <n v="134.45999999999998"/>
    <n v="0.11865263761742557"/>
    <x v="0"/>
    <n v="3767.5"/>
  </r>
  <r>
    <s v="c8d436"/>
    <n v="4"/>
    <n v="17"/>
    <s v="f"/>
    <s v="8dff22"/>
    <d v="1899-12-30T00:38:26"/>
    <n v="10"/>
    <n v="33.199999999999996"/>
    <n v="2.9296947559858171E-2"/>
    <x v="1"/>
    <n v="2520"/>
  </r>
  <r>
    <s v="f084eb"/>
    <n v="2"/>
    <n v="17"/>
    <s v="f"/>
    <s v="8dff22"/>
    <d v="1899-12-30T00:38:26"/>
    <n v="36"/>
    <n v="59.76"/>
    <n v="5.2734505607744703E-2"/>
    <x v="1"/>
    <n v="2520"/>
  </r>
  <r>
    <s v="2feb6b"/>
    <n v="1"/>
    <n v="17"/>
    <s v="f"/>
    <s v="8dff22"/>
    <d v="1899-12-30T00:38:26"/>
    <n v="29"/>
    <n v="24.07"/>
    <n v="2.1240286980897177E-2"/>
    <x v="1"/>
    <n v="2520"/>
  </r>
  <r>
    <s v="e83aa3"/>
    <n v="1"/>
    <n v="15"/>
    <s v="f"/>
    <s v="de2928"/>
    <d v="1899-12-30T00:25:59"/>
    <n v="32"/>
    <n v="27.2"/>
    <n v="2.4002318482775366E-2"/>
    <x v="0"/>
    <n v="1883.75"/>
  </r>
  <r>
    <s v="e31d39"/>
    <n v="3"/>
    <n v="15"/>
    <s v="f"/>
    <s v="de2928"/>
    <d v="1899-12-30T00:25:59"/>
    <n v="10"/>
    <n v="25.5"/>
    <n v="2.2502173577601911E-2"/>
    <x v="0"/>
    <n v="1883.75"/>
  </r>
  <r>
    <s v="d5e9a6"/>
    <n v="4"/>
    <n v="15"/>
    <s v="f"/>
    <s v="de2928"/>
    <d v="1899-12-30T00:25:59"/>
    <n v="23"/>
    <n v="78.2"/>
    <n v="6.9006665637979192E-2"/>
    <x v="0"/>
    <n v="1883.75"/>
  </r>
  <r>
    <s v="9ec847"/>
    <n v="1"/>
    <n v="15"/>
    <s v="f"/>
    <s v="de2928"/>
    <d v="1899-12-30T00:25:59"/>
    <n v="54"/>
    <n v="45.9"/>
    <n v="4.0503912439683439E-2"/>
    <x v="0"/>
    <n v="1883.75"/>
  </r>
  <r>
    <s v="c8d436"/>
    <n v="1"/>
    <n v="15"/>
    <s v="f"/>
    <s v="de2928"/>
    <d v="1899-12-30T00:25:59"/>
    <n v="10"/>
    <n v="8.5"/>
    <n v="7.5007245258673031E-3"/>
    <x v="1"/>
    <n v="3780"/>
  </r>
  <r>
    <s v="b9a74d"/>
    <n v="1"/>
    <n v="15"/>
    <s v="f"/>
    <s v="de2928"/>
    <d v="1899-12-30T00:25:59"/>
    <n v="17"/>
    <n v="14.45"/>
    <n v="1.2751231693974414E-2"/>
    <x v="1"/>
    <n v="3780"/>
  </r>
  <r>
    <s v="c4a632"/>
    <n v="2"/>
    <n v="15"/>
    <s v="t"/>
    <s v="2430d9"/>
    <d v="1899-12-30T00:32:55"/>
    <n v="13"/>
    <n v="22.099999999999998"/>
    <n v="1.9501883767254986E-2"/>
    <x v="0"/>
    <n v="2511.6666666666665"/>
  </r>
  <r>
    <s v="e83aa3"/>
    <n v="4"/>
    <n v="15"/>
    <s v="t"/>
    <s v="2430d9"/>
    <d v="1899-12-30T00:32:55"/>
    <n v="32"/>
    <n v="108.8"/>
    <n v="9.6009273931101466E-2"/>
    <x v="0"/>
    <n v="2511.6666666666665"/>
  </r>
  <r>
    <s v="e31d39"/>
    <n v="5"/>
    <n v="15"/>
    <s v="t"/>
    <s v="2430d9"/>
    <d v="1899-12-30T00:32:55"/>
    <n v="10"/>
    <n v="42.5"/>
    <n v="3.7503622629336514E-2"/>
    <x v="0"/>
    <n v="2511.6666666666665"/>
  </r>
  <r>
    <s v="2a2353"/>
    <n v="3"/>
    <n v="15"/>
    <s v="t"/>
    <s v="2430d9"/>
    <d v="1899-12-30T00:32:55"/>
    <n v="57"/>
    <n v="145.35"/>
    <n v="0.12826238939233087"/>
    <x v="1"/>
    <n v="2520"/>
  </r>
  <r>
    <s v="f084eb"/>
    <n v="2"/>
    <n v="15"/>
    <s v="t"/>
    <s v="2430d9"/>
    <d v="1899-12-30T00:32:55"/>
    <n v="36"/>
    <n v="61.199999999999996"/>
    <n v="5.4005216586244582E-2"/>
    <x v="1"/>
    <n v="2520"/>
  </r>
  <r>
    <s v="2feb6b"/>
    <n v="3"/>
    <n v="15"/>
    <s v="t"/>
    <s v="2430d9"/>
    <d v="1899-12-30T00:32:55"/>
    <n v="29"/>
    <n v="73.95"/>
    <n v="6.5256303375045538E-2"/>
    <x v="1"/>
    <n v="2520"/>
  </r>
  <r>
    <s v="c4a632"/>
    <n v="1"/>
    <n v="11"/>
    <s v="f"/>
    <s v="621a4b"/>
    <d v="1899-12-30T00:01:34"/>
    <n v="13"/>
    <n v="11.57"/>
    <n v="1.0209809736974669E-2"/>
    <x v="0"/>
    <n v="1507"/>
  </r>
  <r>
    <s v="e83aa3"/>
    <n v="3"/>
    <n v="11"/>
    <s v="f"/>
    <s v="621a4b"/>
    <d v="1899-12-30T00:01:34"/>
    <n v="32"/>
    <n v="85.44"/>
    <n v="7.5395518057659094E-2"/>
    <x v="0"/>
    <n v="1507"/>
  </r>
  <r>
    <s v="d5e9a6"/>
    <n v="2"/>
    <n v="11"/>
    <s v="f"/>
    <s v="621a4b"/>
    <d v="1899-12-30T00:01:34"/>
    <n v="23"/>
    <n v="40.94"/>
    <n v="3.612701906929499E-2"/>
    <x v="0"/>
    <n v="1507"/>
  </r>
  <r>
    <s v="72f5d4"/>
    <n v="2"/>
    <n v="11"/>
    <s v="f"/>
    <s v="621a4b"/>
    <d v="1899-12-30T00:01:34"/>
    <n v="19"/>
    <n v="33.82"/>
    <n v="2.9844059231156728E-2"/>
    <x v="0"/>
    <n v="1507"/>
  </r>
  <r>
    <s v="9ec847"/>
    <n v="3"/>
    <n v="11"/>
    <s v="f"/>
    <s v="621a4b"/>
    <d v="1899-12-30T00:01:34"/>
    <n v="54"/>
    <n v="144.18"/>
    <n v="0.12722993672229974"/>
    <x v="0"/>
    <n v="1507"/>
  </r>
  <r>
    <s v="2feb6b"/>
    <n v="3"/>
    <n v="11"/>
    <s v="f"/>
    <s v="621a4b"/>
    <d v="1899-12-30T00:01:34"/>
    <n v="29"/>
    <n v="77.430000000000007"/>
    <n v="6.8327188239753561E-2"/>
    <x v="1"/>
    <n v="7560"/>
  </r>
  <r>
    <s v="e31d39"/>
    <n v="4"/>
    <n v="17"/>
    <s v="f"/>
    <s v="c6aeac"/>
    <d v="1899-12-30T00:17:07"/>
    <n v="10"/>
    <n v="33.199999999999996"/>
    <n v="2.9296947559858171E-2"/>
    <x v="0"/>
    <n v="3767.5"/>
  </r>
  <r>
    <s v="72f5d4"/>
    <n v="2"/>
    <n v="17"/>
    <s v="f"/>
    <s v="c6aeac"/>
    <d v="1899-12-30T00:17:07"/>
    <n v="19"/>
    <n v="31.54"/>
    <n v="2.7832100181865261E-2"/>
    <x v="0"/>
    <n v="3767.5"/>
  </r>
  <r>
    <s v="c8d436"/>
    <n v="2"/>
    <n v="17"/>
    <s v="f"/>
    <s v="c6aeac"/>
    <d v="1899-12-30T00:17:07"/>
    <n v="10"/>
    <n v="16.599999999999998"/>
    <n v="1.4648473779929085E-2"/>
    <x v="1"/>
    <n v="2520"/>
  </r>
  <r>
    <s v="f084eb"/>
    <n v="1"/>
    <n v="17"/>
    <s v="f"/>
    <s v="c6aeac"/>
    <d v="1899-12-30T00:17:07"/>
    <n v="36"/>
    <n v="29.88"/>
    <n v="2.6367252803872351E-2"/>
    <x v="1"/>
    <n v="2520"/>
  </r>
  <r>
    <s v="b9a74d"/>
    <n v="3"/>
    <n v="17"/>
    <s v="f"/>
    <s v="c6aeac"/>
    <d v="1899-12-30T00:17:07"/>
    <n v="17"/>
    <n v="42.33"/>
    <n v="3.7353608138819168E-2"/>
    <x v="1"/>
    <n v="2520"/>
  </r>
  <r>
    <s v="c4a632"/>
    <n v="3"/>
    <n v="3"/>
    <s v="t"/>
    <s v="0e9026"/>
    <d v="1899-12-30T00:25:37"/>
    <n v="13"/>
    <n v="37.83"/>
    <n v="3.3382636331007062E-2"/>
    <x v="0"/>
    <n v="3767.5"/>
  </r>
  <r>
    <s v="e83aa3"/>
    <n v="4"/>
    <n v="3"/>
    <s v="t"/>
    <s v="0e9026"/>
    <d v="1899-12-30T00:25:37"/>
    <n v="32"/>
    <n v="124.16"/>
    <n v="0.10956352436843345"/>
    <x v="0"/>
    <n v="3767.5"/>
  </r>
  <r>
    <s v="5d267b"/>
    <n v="1"/>
    <n v="3"/>
    <s v="t"/>
    <s v="0e9026"/>
    <d v="1899-12-30T00:25:37"/>
    <n v="40"/>
    <n v="38.799999999999997"/>
    <n v="3.423860136513545E-2"/>
    <x v="1"/>
    <n v="3780"/>
  </r>
  <r>
    <s v="2feb6b"/>
    <n v="3"/>
    <n v="3"/>
    <s v="t"/>
    <s v="0e9026"/>
    <d v="1899-12-30T00:25:37"/>
    <n v="29"/>
    <n v="84.39"/>
    <n v="7.4468957969169608E-2"/>
    <x v="1"/>
    <n v="3780"/>
  </r>
  <r>
    <s v="e83aa3"/>
    <n v="2"/>
    <n v="10"/>
    <s v="t"/>
    <s v="7ad90b"/>
    <d v="1899-12-30T00:22:14"/>
    <n v="32"/>
    <n v="57.6"/>
    <n v="5.0828439139994908E-2"/>
    <x v="0"/>
    <n v="7535"/>
  </r>
  <r>
    <s v="5d267b"/>
    <n v="1"/>
    <n v="10"/>
    <s v="t"/>
    <s v="7ad90b"/>
    <d v="1899-12-30T00:22:14"/>
    <n v="40"/>
    <n v="36"/>
    <n v="3.1767774462496817E-2"/>
    <x v="1"/>
    <n v="3780"/>
  </r>
  <r>
    <s v="c8d436"/>
    <n v="3"/>
    <n v="10"/>
    <s v="t"/>
    <s v="7ad90b"/>
    <d v="1899-12-30T00:22:14"/>
    <n v="10"/>
    <n v="27"/>
    <n v="2.3825830846872609E-2"/>
    <x v="1"/>
    <n v="3780"/>
  </r>
  <r>
    <s v="e83aa3"/>
    <n v="3"/>
    <n v="18"/>
    <s v="f"/>
    <s v="096cb4"/>
    <d v="1899-12-30T00:05:50"/>
    <n v="32"/>
    <n v="78.72"/>
    <n v="6.9465533491326364E-2"/>
    <x v="0"/>
    <n v="2511.6666666666665"/>
  </r>
  <r>
    <s v="d5e9a6"/>
    <n v="5"/>
    <n v="18"/>
    <s v="f"/>
    <s v="096cb4"/>
    <d v="1899-12-30T00:05:50"/>
    <n v="23"/>
    <n v="94.300000000000011"/>
    <n v="8.3213920328151378E-2"/>
    <x v="0"/>
    <n v="2511.6666666666665"/>
  </r>
  <r>
    <s v="72f5d4"/>
    <n v="1"/>
    <n v="18"/>
    <s v="f"/>
    <s v="096cb4"/>
    <d v="1899-12-30T00:05:50"/>
    <n v="19"/>
    <n v="15.580000000000002"/>
    <n v="1.3748386836825012E-2"/>
    <x v="0"/>
    <n v="2511.6666666666665"/>
  </r>
  <r>
    <s v="f084eb"/>
    <n v="5"/>
    <n v="18"/>
    <s v="f"/>
    <s v="096cb4"/>
    <d v="1899-12-30T00:05:50"/>
    <n v="36"/>
    <n v="147.60000000000002"/>
    <n v="0.13024787529623694"/>
    <x v="1"/>
    <n v="3780"/>
  </r>
  <r>
    <s v="b9a74d"/>
    <n v="5"/>
    <n v="18"/>
    <s v="f"/>
    <s v="096cb4"/>
    <d v="1899-12-30T00:05:50"/>
    <n v="17"/>
    <n v="69.7"/>
    <n v="6.1505941112111884E-2"/>
    <x v="1"/>
    <n v="3780"/>
  </r>
  <r>
    <s v="c4a632"/>
    <n v="4"/>
    <n v="12"/>
    <s v="t"/>
    <s v="040ed8"/>
    <d v="1899-12-30T00:09:10"/>
    <n v="13"/>
    <n v="45.76"/>
    <n v="4.0380371094551504E-2"/>
    <x v="0"/>
    <n v="3767.5"/>
  </r>
  <r>
    <s v="e31d39"/>
    <n v="3"/>
    <n v="12"/>
    <s v="t"/>
    <s v="040ed8"/>
    <d v="1899-12-30T00:09:10"/>
    <n v="10"/>
    <n v="26.4"/>
    <n v="2.3296367939164328E-2"/>
    <x v="0"/>
    <n v="3767.5"/>
  </r>
  <r>
    <s v="5d267b"/>
    <n v="3"/>
    <n v="12"/>
    <s v="t"/>
    <s v="040ed8"/>
    <d v="1899-12-30T00:09:10"/>
    <n v="40"/>
    <n v="105.6"/>
    <n v="9.3185471756657312E-2"/>
    <x v="1"/>
    <n v="7560"/>
  </r>
  <r>
    <s v="c4a632"/>
    <n v="1"/>
    <n v="4"/>
    <s v="t"/>
    <s v="284b57"/>
    <d v="1899-12-30T00:14:20"/>
    <n v="13"/>
    <n v="12.48"/>
    <n v="1.1012828480332229E-2"/>
    <x v="0"/>
    <n v="3767.5"/>
  </r>
  <r>
    <s v="9ec847"/>
    <n v="4"/>
    <n v="4"/>
    <s v="t"/>
    <s v="284b57"/>
    <d v="1899-12-30T00:14:20"/>
    <n v="54"/>
    <n v="207.35999999999999"/>
    <n v="0.18298238090398164"/>
    <x v="0"/>
    <n v="3767.5"/>
  </r>
  <r>
    <s v="5d267b"/>
    <n v="1"/>
    <n v="4"/>
    <s v="t"/>
    <s v="284b57"/>
    <d v="1899-12-30T00:14:20"/>
    <n v="40"/>
    <n v="38.4"/>
    <n v="3.3885626093329929E-2"/>
    <x v="1"/>
    <n v="3780"/>
  </r>
  <r>
    <s v="2feb6b"/>
    <n v="5"/>
    <n v="4"/>
    <s v="t"/>
    <s v="284b57"/>
    <d v="1899-12-30T00:14:20"/>
    <n v="29"/>
    <n v="139.19999999999999"/>
    <n v="0.12283539458832099"/>
    <x v="1"/>
    <n v="3780"/>
  </r>
  <r>
    <s v="c4a632"/>
    <n v="1"/>
    <n v="0"/>
    <s v="t"/>
    <s v="46aad7"/>
    <d v="1899-12-30T00:49:32"/>
    <n v="13"/>
    <n v="13"/>
    <n v="1.1471696333679405E-2"/>
    <x v="0"/>
    <n v="2511.6666666666665"/>
  </r>
  <r>
    <s v="e83aa3"/>
    <n v="1"/>
    <n v="0"/>
    <s v="t"/>
    <s v="46aad7"/>
    <d v="1899-12-30T00:49:32"/>
    <n v="32"/>
    <n v="32"/>
    <n v="2.8238021744441611E-2"/>
    <x v="0"/>
    <n v="2511.6666666666665"/>
  </r>
  <r>
    <s v="d5e9a6"/>
    <n v="2"/>
    <n v="0"/>
    <s v="t"/>
    <s v="46aad7"/>
    <d v="1899-12-30T00:49:32"/>
    <n v="23"/>
    <n v="46"/>
    <n v="4.0592156257634814E-2"/>
    <x v="0"/>
    <n v="2511.6666666666665"/>
  </r>
  <r>
    <s v="5d267b"/>
    <n v="1"/>
    <n v="0"/>
    <s v="t"/>
    <s v="46aad7"/>
    <d v="1899-12-30T00:49:32"/>
    <n v="40"/>
    <n v="40"/>
    <n v="3.5297527180552013E-2"/>
    <x v="1"/>
    <n v="2520"/>
  </r>
  <r>
    <s v="c8d436"/>
    <n v="5"/>
    <n v="0"/>
    <s v="t"/>
    <s v="46aad7"/>
    <d v="1899-12-30T00:49:32"/>
    <n v="10"/>
    <n v="50"/>
    <n v="4.4121908975690016E-2"/>
    <x v="1"/>
    <n v="2520"/>
  </r>
  <r>
    <s v="2a2353"/>
    <n v="3"/>
    <n v="0"/>
    <s v="t"/>
    <s v="46aad7"/>
    <d v="1899-12-30T00:49:32"/>
    <n v="57"/>
    <n v="171"/>
    <n v="0.15089692869685986"/>
    <x v="1"/>
    <n v="2520"/>
  </r>
  <r>
    <s v="e31d39"/>
    <n v="2"/>
    <n v="15"/>
    <s v="f"/>
    <s v="8cfc51"/>
    <d v="1899-12-30T00:45:54"/>
    <n v="10"/>
    <n v="17"/>
    <n v="1.5001449051734606E-2"/>
    <x v="0"/>
    <n v="3767.5"/>
  </r>
  <r>
    <s v="9ec847"/>
    <n v="4"/>
    <n v="15"/>
    <s v="f"/>
    <s v="8cfc51"/>
    <d v="1899-12-30T00:45:54"/>
    <n v="54"/>
    <n v="183.6"/>
    <n v="0.16201564975873375"/>
    <x v="0"/>
    <n v="3767.5"/>
  </r>
  <r>
    <s v="c8d436"/>
    <n v="3"/>
    <n v="15"/>
    <s v="f"/>
    <s v="8cfc51"/>
    <d v="1899-12-30T00:45:54"/>
    <n v="10"/>
    <n v="25.5"/>
    <n v="2.2502173577601911E-2"/>
    <x v="1"/>
    <n v="2520"/>
  </r>
  <r>
    <s v="2a2353"/>
    <n v="1"/>
    <n v="15"/>
    <s v="f"/>
    <s v="8cfc51"/>
    <d v="1899-12-30T00:45:54"/>
    <n v="57"/>
    <n v="48.449999999999996"/>
    <n v="4.2754129797443627E-2"/>
    <x v="1"/>
    <n v="2520"/>
  </r>
  <r>
    <s v="b9a74d"/>
    <n v="2"/>
    <n v="15"/>
    <s v="f"/>
    <s v="8cfc51"/>
    <d v="1899-12-30T00:45:54"/>
    <n v="17"/>
    <n v="28.9"/>
    <n v="2.5502463387948829E-2"/>
    <x v="1"/>
    <n v="2520"/>
  </r>
  <r>
    <s v="e31d39"/>
    <n v="1"/>
    <n v="21"/>
    <s v="f"/>
    <s v="1bb900"/>
    <d v="1899-12-30T00:24:22"/>
    <n v="10"/>
    <n v="7.9"/>
    <n v="6.9712616181590225E-3"/>
    <x v="0"/>
    <n v="2511.6666666666665"/>
  </r>
  <r>
    <s v="72f5d4"/>
    <n v="4"/>
    <n v="21"/>
    <s v="f"/>
    <s v="1bb900"/>
    <d v="1899-12-30T00:24:22"/>
    <n v="19"/>
    <n v="60.040000000000006"/>
    <n v="5.2981588298008579E-2"/>
    <x v="0"/>
    <n v="2511.6666666666665"/>
  </r>
  <r>
    <s v="9ec847"/>
    <n v="1"/>
    <n v="21"/>
    <s v="f"/>
    <s v="1bb900"/>
    <d v="1899-12-30T00:24:22"/>
    <n v="54"/>
    <n v="42.660000000000004"/>
    <n v="3.7644812738058725E-2"/>
    <x v="0"/>
    <n v="2511.6666666666665"/>
  </r>
  <r>
    <s v="5d267b"/>
    <n v="1"/>
    <n v="21"/>
    <s v="f"/>
    <s v="1bb900"/>
    <d v="1899-12-30T00:24:22"/>
    <n v="40"/>
    <n v="31.6"/>
    <n v="2.788504647263609E-2"/>
    <x v="1"/>
    <n v="2520"/>
  </r>
  <r>
    <s v="f084eb"/>
    <n v="4"/>
    <n v="21"/>
    <s v="f"/>
    <s v="1bb900"/>
    <d v="1899-12-30T00:24:22"/>
    <n v="36"/>
    <n v="113.76"/>
    <n v="0.10038616730148993"/>
    <x v="1"/>
    <n v="2520"/>
  </r>
  <r>
    <s v="b9a74d"/>
    <n v="5"/>
    <n v="21"/>
    <s v="f"/>
    <s v="1bb900"/>
    <d v="1899-12-30T00:24:22"/>
    <n v="17"/>
    <n v="67.150000000000006"/>
    <n v="5.9255723754351695E-2"/>
    <x v="1"/>
    <n v="2520"/>
  </r>
  <r>
    <s v="e83aa3"/>
    <n v="4"/>
    <n v="0"/>
    <s v="t"/>
    <s v="33de50"/>
    <d v="1899-12-30T00:41:25"/>
    <n v="32"/>
    <n v="128"/>
    <n v="0.11295208697776644"/>
    <x v="0"/>
    <n v="7535"/>
  </r>
  <r>
    <s v="5d267b"/>
    <n v="2"/>
    <n v="0"/>
    <s v="t"/>
    <s v="33de50"/>
    <d v="1899-12-30T00:41:25"/>
    <n v="40"/>
    <n v="80"/>
    <n v="7.0595054361104026E-2"/>
    <x v="1"/>
    <n v="2520"/>
  </r>
  <r>
    <s v="f084eb"/>
    <n v="5"/>
    <n v="0"/>
    <s v="t"/>
    <s v="33de50"/>
    <d v="1899-12-30T00:41:25"/>
    <n v="36"/>
    <n v="180"/>
    <n v="0.15883887231248406"/>
    <x v="1"/>
    <n v="2520"/>
  </r>
  <r>
    <s v="2feb6b"/>
    <n v="1"/>
    <n v="0"/>
    <s v="t"/>
    <s v="33de50"/>
    <d v="1899-12-30T00:41:25"/>
    <n v="29"/>
    <n v="29"/>
    <n v="2.5590707205900211E-2"/>
    <x v="1"/>
    <n v="2520"/>
  </r>
  <r>
    <s v="c4a632"/>
    <n v="5"/>
    <n v="15"/>
    <s v="t"/>
    <n v="137967"/>
    <d v="1899-12-30T00:03:07"/>
    <n v="13"/>
    <n v="55.25"/>
    <n v="4.8754709418137469E-2"/>
    <x v="0"/>
    <n v="1507"/>
  </r>
  <r>
    <s v="e31d39"/>
    <n v="4"/>
    <n v="15"/>
    <s v="t"/>
    <n v="137967"/>
    <d v="1899-12-30T00:03:07"/>
    <n v="10"/>
    <n v="34"/>
    <n v="3.0002898103469212E-2"/>
    <x v="0"/>
    <n v="1507"/>
  </r>
  <r>
    <s v="d5e9a6"/>
    <n v="4"/>
    <n v="15"/>
    <s v="t"/>
    <n v="137967"/>
    <d v="1899-12-30T00:03:07"/>
    <n v="23"/>
    <n v="78.2"/>
    <n v="6.9006665637979192E-2"/>
    <x v="0"/>
    <n v="1507"/>
  </r>
  <r>
    <s v="72f5d4"/>
    <n v="4"/>
    <n v="15"/>
    <s v="t"/>
    <n v="137967"/>
    <d v="1899-12-30T00:03:07"/>
    <n v="19"/>
    <n v="64.599999999999994"/>
    <n v="5.7005506396591493E-2"/>
    <x v="0"/>
    <n v="1507"/>
  </r>
  <r>
    <s v="9ec847"/>
    <n v="3"/>
    <n v="15"/>
    <s v="t"/>
    <n v="137967"/>
    <d v="1899-12-30T00:03:07"/>
    <n v="54"/>
    <n v="137.69999999999999"/>
    <n v="0.12151173731905029"/>
    <x v="0"/>
    <n v="1507"/>
  </r>
  <r>
    <s v="5d267b"/>
    <n v="1"/>
    <n v="15"/>
    <s v="t"/>
    <n v="137967"/>
    <d v="1899-12-30T00:03:07"/>
    <n v="40"/>
    <n v="34"/>
    <n v="3.0002898103469212E-2"/>
    <x v="1"/>
    <n v="1512"/>
  </r>
  <r>
    <s v="c8d436"/>
    <n v="3"/>
    <n v="15"/>
    <s v="t"/>
    <n v="137967"/>
    <d v="1899-12-30T00:03:07"/>
    <n v="10"/>
    <n v="25.5"/>
    <n v="2.2502173577601911E-2"/>
    <x v="1"/>
    <n v="1512"/>
  </r>
  <r>
    <s v="2a2353"/>
    <n v="1"/>
    <n v="15"/>
    <s v="t"/>
    <n v="137967"/>
    <d v="1899-12-30T00:03:07"/>
    <n v="57"/>
    <n v="48.449999999999996"/>
    <n v="4.2754129797443627E-2"/>
    <x v="1"/>
    <n v="1512"/>
  </r>
  <r>
    <s v="b9a74d"/>
    <n v="1"/>
    <n v="15"/>
    <s v="t"/>
    <n v="137967"/>
    <d v="1899-12-30T00:03:07"/>
    <n v="17"/>
    <n v="14.45"/>
    <n v="1.2751231693974414E-2"/>
    <x v="1"/>
    <n v="1512"/>
  </r>
  <r>
    <s v="2feb6b"/>
    <n v="2"/>
    <n v="15"/>
    <s v="t"/>
    <n v="137967"/>
    <d v="1899-12-30T00:03:07"/>
    <n v="29"/>
    <n v="49.3"/>
    <n v="4.3504202250030356E-2"/>
    <x v="1"/>
    <n v="1512"/>
  </r>
  <r>
    <s v="c4a632"/>
    <n v="5"/>
    <n v="16"/>
    <s v="t"/>
    <s v="63770f"/>
    <d v="1899-12-30T00:50:14"/>
    <n v="13"/>
    <n v="54.6"/>
    <n v="4.8181124601453504E-2"/>
    <x v="0"/>
    <n v="1883.75"/>
  </r>
  <r>
    <s v="e31d39"/>
    <n v="4"/>
    <n v="16"/>
    <s v="t"/>
    <s v="63770f"/>
    <d v="1899-12-30T00:50:14"/>
    <n v="10"/>
    <n v="33.6"/>
    <n v="2.9649922831663691E-2"/>
    <x v="0"/>
    <n v="1883.75"/>
  </r>
  <r>
    <s v="72f5d4"/>
    <n v="1"/>
    <n v="16"/>
    <s v="t"/>
    <s v="63770f"/>
    <d v="1899-12-30T00:50:14"/>
    <n v="19"/>
    <n v="15.959999999999999"/>
    <n v="1.4083713345040253E-2"/>
    <x v="0"/>
    <n v="1883.75"/>
  </r>
  <r>
    <s v="9ec847"/>
    <n v="3"/>
    <n v="16"/>
    <s v="t"/>
    <s v="63770f"/>
    <d v="1899-12-30T00:50:14"/>
    <n v="54"/>
    <n v="136.07999999999998"/>
    <n v="0.12008218746823793"/>
    <x v="0"/>
    <n v="1883.75"/>
  </r>
  <r>
    <s v="c8d436"/>
    <n v="4"/>
    <n v="16"/>
    <s v="t"/>
    <s v="63770f"/>
    <d v="1899-12-30T00:50:14"/>
    <n v="10"/>
    <n v="33.6"/>
    <n v="2.9649922831663691E-2"/>
    <x v="1"/>
    <n v="1890"/>
  </r>
  <r>
    <s v="2a2353"/>
    <n v="4"/>
    <n v="16"/>
    <s v="t"/>
    <s v="63770f"/>
    <d v="1899-12-30T00:50:14"/>
    <n v="57"/>
    <n v="191.51999999999998"/>
    <n v="0.16900456014048304"/>
    <x v="1"/>
    <n v="1890"/>
  </r>
  <r>
    <s v="b9a74d"/>
    <n v="5"/>
    <n v="16"/>
    <s v="t"/>
    <s v="63770f"/>
    <d v="1899-12-30T00:50:14"/>
    <n v="17"/>
    <n v="71.399999999999991"/>
    <n v="6.3006086017285329E-2"/>
    <x v="1"/>
    <n v="1890"/>
  </r>
  <r>
    <s v="2feb6b"/>
    <n v="5"/>
    <n v="16"/>
    <s v="t"/>
    <s v="63770f"/>
    <d v="1899-12-30T00:50:14"/>
    <n v="29"/>
    <n v="121.8"/>
    <n v="0.10748097026478089"/>
    <x v="1"/>
    <n v="1890"/>
  </r>
  <r>
    <s v="e83aa3"/>
    <n v="1"/>
    <n v="12"/>
    <s v="f"/>
    <s v="e093fb"/>
    <d v="1899-12-30T00:17:19"/>
    <n v="32"/>
    <n v="28.16"/>
    <n v="2.4849459135108616E-2"/>
    <x v="0"/>
    <n v="2511.6666666666665"/>
  </r>
  <r>
    <s v="e31d39"/>
    <n v="1"/>
    <n v="12"/>
    <s v="f"/>
    <s v="e093fb"/>
    <d v="1899-12-30T00:17:19"/>
    <n v="10"/>
    <n v="8.8000000000000007"/>
    <n v="7.7654559797214438E-3"/>
    <x v="0"/>
    <n v="2511.6666666666665"/>
  </r>
  <r>
    <s v="9ec847"/>
    <n v="3"/>
    <n v="12"/>
    <s v="f"/>
    <s v="e093fb"/>
    <d v="1899-12-30T00:17:19"/>
    <n v="54"/>
    <n v="142.56"/>
    <n v="0.12580038687148737"/>
    <x v="0"/>
    <n v="2511.6666666666665"/>
  </r>
  <r>
    <s v="f084eb"/>
    <n v="4"/>
    <n v="12"/>
    <s v="f"/>
    <s v="e093fb"/>
    <d v="1899-12-30T00:17:19"/>
    <n v="36"/>
    <n v="126.72"/>
    <n v="0.11182256610798877"/>
    <x v="1"/>
    <n v="7560"/>
  </r>
  <r>
    <s v="c4a632"/>
    <n v="4"/>
    <n v="11"/>
    <s v="t"/>
    <s v="fcd8cb"/>
    <d v="1899-12-30T00:23:48"/>
    <n v="13"/>
    <n v="46.28"/>
    <n v="4.0839238947898676E-2"/>
    <x v="0"/>
    <n v="2511.6666666666665"/>
  </r>
  <r>
    <s v="d5e9a6"/>
    <n v="2"/>
    <n v="11"/>
    <s v="t"/>
    <s v="fcd8cb"/>
    <d v="1899-12-30T00:23:48"/>
    <n v="23"/>
    <n v="40.94"/>
    <n v="3.612701906929499E-2"/>
    <x v="0"/>
    <n v="2511.6666666666665"/>
  </r>
  <r>
    <s v="72f5d4"/>
    <n v="4"/>
    <n v="11"/>
    <s v="t"/>
    <s v="fcd8cb"/>
    <d v="1899-12-30T00:23:48"/>
    <n v="19"/>
    <n v="67.64"/>
    <n v="5.9688118462313457E-2"/>
    <x v="0"/>
    <n v="2511.6666666666665"/>
  </r>
  <r>
    <s v="c8d436"/>
    <n v="5"/>
    <n v="11"/>
    <s v="t"/>
    <s v="fcd8cb"/>
    <d v="1899-12-30T00:23:48"/>
    <n v="10"/>
    <n v="44.5"/>
    <n v="3.9268498988364112E-2"/>
    <x v="1"/>
    <n v="1890"/>
  </r>
  <r>
    <s v="f084eb"/>
    <n v="4"/>
    <n v="11"/>
    <s v="t"/>
    <s v="fcd8cb"/>
    <d v="1899-12-30T00:23:48"/>
    <n v="36"/>
    <n v="128.16"/>
    <n v="0.11309327708648866"/>
    <x v="1"/>
    <n v="1890"/>
  </r>
  <r>
    <s v="b9a74d"/>
    <n v="2"/>
    <n v="11"/>
    <s v="t"/>
    <s v="fcd8cb"/>
    <d v="1899-12-30T00:23:48"/>
    <n v="17"/>
    <n v="30.26"/>
    <n v="2.6702579312087599E-2"/>
    <x v="1"/>
    <n v="1890"/>
  </r>
  <r>
    <s v="2feb6b"/>
    <n v="4"/>
    <n v="11"/>
    <s v="t"/>
    <s v="fcd8cb"/>
    <d v="1899-12-30T00:23:48"/>
    <n v="29"/>
    <n v="103.24"/>
    <n v="9.1102917653004739E-2"/>
    <x v="1"/>
    <n v="1890"/>
  </r>
  <r>
    <s v="c4a632"/>
    <n v="4"/>
    <n v="7"/>
    <s v="t"/>
    <s v="eb3b41"/>
    <d v="1899-12-30T00:41:28"/>
    <n v="13"/>
    <n v="48.36"/>
    <n v="4.267471036128738E-2"/>
    <x v="0"/>
    <n v="1507"/>
  </r>
  <r>
    <s v="e83aa3"/>
    <n v="4"/>
    <n v="7"/>
    <s v="t"/>
    <s v="eb3b41"/>
    <d v="1899-12-30T00:41:28"/>
    <n v="32"/>
    <n v="119.03999999999999"/>
    <n v="0.1050454408893228"/>
    <x v="0"/>
    <n v="1507"/>
  </r>
  <r>
    <s v="e31d39"/>
    <n v="2"/>
    <n v="7"/>
    <s v="t"/>
    <s v="eb3b41"/>
    <d v="1899-12-30T00:41:28"/>
    <n v="10"/>
    <n v="18.599999999999998"/>
    <n v="1.6413350138956683E-2"/>
    <x v="0"/>
    <n v="1507"/>
  </r>
  <r>
    <s v="d5e9a6"/>
    <n v="1"/>
    <n v="7"/>
    <s v="t"/>
    <s v="eb3b41"/>
    <d v="1899-12-30T00:41:28"/>
    <n v="23"/>
    <n v="21.389999999999997"/>
    <n v="1.8875352659800188E-2"/>
    <x v="0"/>
    <n v="1507"/>
  </r>
  <r>
    <s v="9ec847"/>
    <n v="1"/>
    <n v="7"/>
    <s v="t"/>
    <s v="eb3b41"/>
    <d v="1899-12-30T00:41:28"/>
    <n v="54"/>
    <n v="50.22"/>
    <n v="4.431604537518305E-2"/>
    <x v="0"/>
    <n v="1507"/>
  </r>
  <r>
    <s v="2a2353"/>
    <n v="2"/>
    <n v="7"/>
    <s v="t"/>
    <s v="eb3b41"/>
    <d v="1899-12-30T00:41:28"/>
    <n v="57"/>
    <n v="106.02"/>
    <n v="9.3556095792053109E-2"/>
    <x v="1"/>
    <n v="3780"/>
  </r>
  <r>
    <s v="2feb6b"/>
    <n v="1"/>
    <n v="7"/>
    <s v="t"/>
    <s v="eb3b41"/>
    <d v="1899-12-30T00:41:28"/>
    <n v="29"/>
    <n v="26.97"/>
    <n v="2.3799357701487195E-2"/>
    <x v="1"/>
    <n v="3780"/>
  </r>
  <r>
    <s v="c4a632"/>
    <n v="3"/>
    <n v="21"/>
    <s v="t"/>
    <s v="a9db6c"/>
    <d v="1899-12-30T00:46:46"/>
    <n v="13"/>
    <n v="30.810000000000002"/>
    <n v="2.7187920310820193E-2"/>
    <x v="0"/>
    <n v="3767.5"/>
  </r>
  <r>
    <s v="e83aa3"/>
    <n v="2"/>
    <n v="21"/>
    <s v="t"/>
    <s v="a9db6c"/>
    <d v="1899-12-30T00:46:46"/>
    <n v="32"/>
    <n v="50.56"/>
    <n v="4.4616074356217748E-2"/>
    <x v="0"/>
    <n v="3767.5"/>
  </r>
  <r>
    <s v="5d267b"/>
    <n v="1"/>
    <n v="21"/>
    <s v="t"/>
    <s v="a9db6c"/>
    <d v="1899-12-30T00:46:46"/>
    <n v="40"/>
    <n v="31.6"/>
    <n v="2.788504647263609E-2"/>
    <x v="1"/>
    <n v="2520"/>
  </r>
  <r>
    <s v="f084eb"/>
    <n v="3"/>
    <n v="21"/>
    <s v="t"/>
    <s v="a9db6c"/>
    <d v="1899-12-30T00:46:46"/>
    <n v="36"/>
    <n v="85.320000000000007"/>
    <n v="7.528962547611745E-2"/>
    <x v="1"/>
    <n v="2520"/>
  </r>
  <r>
    <s v="2feb6b"/>
    <n v="5"/>
    <n v="21"/>
    <s v="t"/>
    <s v="a9db6c"/>
    <d v="1899-12-30T00:46:46"/>
    <n v="29"/>
    <n v="114.55000000000001"/>
    <n v="0.10108329346330584"/>
    <x v="1"/>
    <n v="2520"/>
  </r>
  <r>
    <s v="c4a632"/>
    <n v="1"/>
    <n v="6"/>
    <s v="f"/>
    <s v="4ad894"/>
    <d v="1899-12-30T00:41:30"/>
    <n v="13"/>
    <n v="12.219999999999999"/>
    <n v="1.078339455365864E-2"/>
    <x v="0"/>
    <n v="2511.6666666666665"/>
  </r>
  <r>
    <s v="e31d39"/>
    <n v="4"/>
    <n v="6"/>
    <s v="f"/>
    <s v="4ad894"/>
    <d v="1899-12-30T00:41:30"/>
    <n v="10"/>
    <n v="37.599999999999994"/>
    <n v="3.3179675549718887E-2"/>
    <x v="0"/>
    <n v="2511.6666666666665"/>
  </r>
  <r>
    <s v="72f5d4"/>
    <n v="5"/>
    <n v="6"/>
    <s v="f"/>
    <s v="4ad894"/>
    <d v="1899-12-30T00:41:30"/>
    <n v="19"/>
    <n v="89.3"/>
    <n v="7.8801729430582362E-2"/>
    <x v="0"/>
    <n v="2511.6666666666665"/>
  </r>
  <r>
    <s v="5d267b"/>
    <n v="5"/>
    <n v="6"/>
    <s v="f"/>
    <s v="4ad894"/>
    <d v="1899-12-30T00:41:30"/>
    <n v="40"/>
    <n v="188"/>
    <n v="0.16589837774859448"/>
    <x v="1"/>
    <n v="7560"/>
  </r>
  <r>
    <s v="e31d39"/>
    <n v="1"/>
    <n v="14"/>
    <s v="t"/>
    <s v="be029f"/>
    <d v="1899-12-30T00:35:19"/>
    <n v="10"/>
    <n v="8.6"/>
    <n v="7.5889683438186825E-3"/>
    <x v="0"/>
    <n v="2511.6666666666665"/>
  </r>
  <r>
    <s v="d5e9a6"/>
    <n v="1"/>
    <n v="14"/>
    <s v="t"/>
    <s v="be029f"/>
    <d v="1899-12-30T00:35:19"/>
    <n v="23"/>
    <n v="19.78"/>
    <n v="1.745462719078297E-2"/>
    <x v="0"/>
    <n v="2511.6666666666665"/>
  </r>
  <r>
    <s v="9ec847"/>
    <n v="2"/>
    <n v="14"/>
    <s v="t"/>
    <s v="be029f"/>
    <d v="1899-12-30T00:35:19"/>
    <n v="54"/>
    <n v="92.88"/>
    <n v="8.1960858113241775E-2"/>
    <x v="0"/>
    <n v="2511.6666666666665"/>
  </r>
  <r>
    <s v="5d267b"/>
    <n v="1"/>
    <n v="14"/>
    <s v="t"/>
    <s v="be029f"/>
    <d v="1899-12-30T00:35:19"/>
    <n v="40"/>
    <n v="34.4"/>
    <n v="3.035587337527473E-2"/>
    <x v="1"/>
    <n v="2520"/>
  </r>
  <r>
    <s v="c8d436"/>
    <n v="1"/>
    <n v="14"/>
    <s v="t"/>
    <s v="be029f"/>
    <d v="1899-12-30T00:35:19"/>
    <n v="10"/>
    <n v="8.6"/>
    <n v="7.5889683438186825E-3"/>
    <x v="1"/>
    <n v="2520"/>
  </r>
  <r>
    <s v="f084eb"/>
    <n v="5"/>
    <n v="14"/>
    <s v="t"/>
    <s v="be029f"/>
    <d v="1899-12-30T00:35:19"/>
    <n v="36"/>
    <n v="154.80000000000001"/>
    <n v="0.1366014301887363"/>
    <x v="1"/>
    <n v="2520"/>
  </r>
  <r>
    <s v="c4a632"/>
    <n v="4"/>
    <n v="20"/>
    <s v="f"/>
    <s v="d3d79e"/>
    <d v="1899-12-30T00:52:40"/>
    <n v="13"/>
    <n v="41.6"/>
    <n v="3.6709428267774097E-2"/>
    <x v="0"/>
    <n v="1883.75"/>
  </r>
  <r>
    <s v="d5e9a6"/>
    <n v="1"/>
    <n v="20"/>
    <s v="f"/>
    <s v="d3d79e"/>
    <d v="1899-12-30T00:52:40"/>
    <n v="23"/>
    <n v="18.400000000000002"/>
    <n v="1.6236862503053926E-2"/>
    <x v="0"/>
    <n v="1883.75"/>
  </r>
  <r>
    <s v="72f5d4"/>
    <n v="2"/>
    <n v="20"/>
    <s v="f"/>
    <s v="d3d79e"/>
    <d v="1899-12-30T00:52:40"/>
    <n v="19"/>
    <n v="30.400000000000002"/>
    <n v="2.6826120657219534E-2"/>
    <x v="0"/>
    <n v="1883.75"/>
  </r>
  <r>
    <s v="9ec847"/>
    <n v="4"/>
    <n v="20"/>
    <s v="f"/>
    <s v="d3d79e"/>
    <d v="1899-12-30T00:52:40"/>
    <n v="54"/>
    <n v="172.8"/>
    <n v="0.15248531741998472"/>
    <x v="0"/>
    <n v="1883.75"/>
  </r>
  <r>
    <s v="5d267b"/>
    <n v="4"/>
    <n v="20"/>
    <s v="f"/>
    <s v="d3d79e"/>
    <d v="1899-12-30T00:52:40"/>
    <n v="40"/>
    <n v="128"/>
    <n v="0.11295208697776644"/>
    <x v="1"/>
    <n v="1890"/>
  </r>
  <r>
    <s v="c8d436"/>
    <n v="3"/>
    <n v="20"/>
    <s v="f"/>
    <s v="d3d79e"/>
    <d v="1899-12-30T00:52:40"/>
    <n v="10"/>
    <n v="24"/>
    <n v="2.1178516308331209E-2"/>
    <x v="1"/>
    <n v="1890"/>
  </r>
  <r>
    <s v="2a2353"/>
    <n v="1"/>
    <n v="20"/>
    <s v="f"/>
    <s v="d3d79e"/>
    <d v="1899-12-30T00:52:40"/>
    <n v="57"/>
    <n v="45.6"/>
    <n v="4.0239180985829293E-2"/>
    <x v="1"/>
    <n v="1890"/>
  </r>
  <r>
    <s v="f084eb"/>
    <n v="2"/>
    <n v="20"/>
    <s v="f"/>
    <s v="d3d79e"/>
    <d v="1899-12-30T00:52:40"/>
    <n v="36"/>
    <n v="57.6"/>
    <n v="5.0828439139994908E-2"/>
    <x v="1"/>
    <n v="1890"/>
  </r>
  <r>
    <s v="72f5d4"/>
    <n v="4"/>
    <n v="7"/>
    <s v="f"/>
    <s v="259eb4"/>
    <d v="1899-12-30T00:34:13"/>
    <n v="19"/>
    <n v="70.679999999999993"/>
    <n v="6.2370730528035406E-2"/>
    <x v="0"/>
    <n v="3767.5"/>
  </r>
  <r>
    <s v="9ec847"/>
    <n v="5"/>
    <n v="7"/>
    <s v="f"/>
    <s v="259eb4"/>
    <d v="1899-12-30T00:34:13"/>
    <n v="54"/>
    <n v="251.1"/>
    <n v="0.22158022687591528"/>
    <x v="0"/>
    <n v="3767.5"/>
  </r>
  <r>
    <s v="c8d436"/>
    <n v="2"/>
    <n v="7"/>
    <s v="f"/>
    <s v="259eb4"/>
    <d v="1899-12-30T00:34:13"/>
    <n v="10"/>
    <n v="18.599999999999998"/>
    <n v="1.6413350138956683E-2"/>
    <x v="1"/>
    <n v="1512"/>
  </r>
  <r>
    <s v="2a2353"/>
    <n v="5"/>
    <n v="7"/>
    <s v="f"/>
    <s v="259eb4"/>
    <d v="1899-12-30T00:34:13"/>
    <n v="57"/>
    <n v="265.04999999999995"/>
    <n v="0.23389023948013274"/>
    <x v="1"/>
    <n v="1512"/>
  </r>
  <r>
    <s v="f084eb"/>
    <n v="4"/>
    <n v="7"/>
    <s v="f"/>
    <s v="259eb4"/>
    <d v="1899-12-30T00:34:13"/>
    <n v="36"/>
    <n v="133.91999999999999"/>
    <n v="0.11817612100048813"/>
    <x v="1"/>
    <n v="1512"/>
  </r>
  <r>
    <s v="b9a74d"/>
    <n v="2"/>
    <n v="7"/>
    <s v="f"/>
    <s v="259eb4"/>
    <d v="1899-12-30T00:34:13"/>
    <n v="17"/>
    <n v="31.619999999999997"/>
    <n v="2.7902695236226367E-2"/>
    <x v="1"/>
    <n v="1512"/>
  </r>
  <r>
    <s v="2feb6b"/>
    <n v="4"/>
    <n v="7"/>
    <s v="f"/>
    <s v="259eb4"/>
    <d v="1899-12-30T00:34:13"/>
    <n v="29"/>
    <n v="107.88"/>
    <n v="9.5197430805948779E-2"/>
    <x v="1"/>
    <n v="1512"/>
  </r>
  <r>
    <s v="e83aa3"/>
    <n v="2"/>
    <n v="15"/>
    <s v="f"/>
    <s v="0375eb"/>
    <d v="1899-12-30T00:57:05"/>
    <n v="32"/>
    <n v="54.4"/>
    <n v="4.8004636965550733E-2"/>
    <x v="0"/>
    <n v="2511.6666666666665"/>
  </r>
  <r>
    <s v="e31d39"/>
    <n v="4"/>
    <n v="15"/>
    <s v="f"/>
    <s v="0375eb"/>
    <d v="1899-12-30T00:57:05"/>
    <n v="10"/>
    <n v="34"/>
    <n v="3.0002898103469212E-2"/>
    <x v="0"/>
    <n v="2511.6666666666665"/>
  </r>
  <r>
    <s v="72f5d4"/>
    <n v="3"/>
    <n v="15"/>
    <s v="f"/>
    <s v="0375eb"/>
    <d v="1899-12-30T00:57:05"/>
    <n v="19"/>
    <n v="48.449999999999996"/>
    <n v="4.2754129797443627E-2"/>
    <x v="0"/>
    <n v="2511.6666666666665"/>
  </r>
  <r>
    <s v="c8d436"/>
    <n v="3"/>
    <n v="15"/>
    <s v="f"/>
    <s v="0375eb"/>
    <d v="1899-12-30T00:57:05"/>
    <n v="10"/>
    <n v="25.5"/>
    <n v="2.2502173577601911E-2"/>
    <x v="1"/>
    <n v="2520"/>
  </r>
  <r>
    <s v="f084eb"/>
    <n v="1"/>
    <n v="15"/>
    <s v="f"/>
    <s v="0375eb"/>
    <d v="1899-12-30T00:57:05"/>
    <n v="36"/>
    <n v="30.599999999999998"/>
    <n v="2.7002608293122291E-2"/>
    <x v="1"/>
    <n v="2520"/>
  </r>
  <r>
    <s v="2feb6b"/>
    <n v="2"/>
    <n v="15"/>
    <s v="f"/>
    <s v="0375eb"/>
    <d v="1899-12-30T00:57:05"/>
    <n v="29"/>
    <n v="49.3"/>
    <n v="4.3504202250030356E-2"/>
    <x v="1"/>
    <n v="2520"/>
  </r>
  <r>
    <s v="e83aa3"/>
    <n v="2"/>
    <n v="11"/>
    <s v="f"/>
    <s v="494abf"/>
    <d v="1899-12-30T00:10:51"/>
    <n v="32"/>
    <n v="56.96"/>
    <n v="5.026367870510607E-2"/>
    <x v="0"/>
    <n v="3767.5"/>
  </r>
  <r>
    <s v="72f5d4"/>
    <n v="2"/>
    <n v="11"/>
    <s v="f"/>
    <s v="494abf"/>
    <d v="1899-12-30T00:10:51"/>
    <n v="19"/>
    <n v="33.82"/>
    <n v="2.9844059231156728E-2"/>
    <x v="0"/>
    <n v="3767.5"/>
  </r>
  <r>
    <s v="c8d436"/>
    <n v="5"/>
    <n v="11"/>
    <s v="f"/>
    <s v="494abf"/>
    <d v="1899-12-30T00:10:51"/>
    <n v="10"/>
    <n v="44.5"/>
    <n v="3.9268498988364112E-2"/>
    <x v="1"/>
    <n v="2520"/>
  </r>
  <r>
    <s v="f084eb"/>
    <n v="4"/>
    <n v="11"/>
    <s v="f"/>
    <s v="494abf"/>
    <d v="1899-12-30T00:10:51"/>
    <n v="36"/>
    <n v="128.16"/>
    <n v="0.11309327708648866"/>
    <x v="1"/>
    <n v="2520"/>
  </r>
  <r>
    <s v="2feb6b"/>
    <n v="4"/>
    <n v="11"/>
    <s v="f"/>
    <s v="494abf"/>
    <d v="1899-12-30T00:10:51"/>
    <n v="29"/>
    <n v="103.24"/>
    <n v="9.1102917653004739E-2"/>
    <x v="1"/>
    <n v="2520"/>
  </r>
  <r>
    <s v="e31d39"/>
    <n v="2"/>
    <n v="23"/>
    <s v="f"/>
    <s v="b33079"/>
    <d v="1899-12-30T00:45:03"/>
    <n v="10"/>
    <n v="15.4"/>
    <n v="1.3589547964512526E-2"/>
    <x v="0"/>
    <n v="2511.6666666666665"/>
  </r>
  <r>
    <s v="d5e9a6"/>
    <n v="5"/>
    <n v="23"/>
    <s v="f"/>
    <s v="b33079"/>
    <d v="1899-12-30T00:45:03"/>
    <n v="23"/>
    <n v="88.55"/>
    <n v="7.8139900795947015E-2"/>
    <x v="0"/>
    <n v="2511.6666666666665"/>
  </r>
  <r>
    <s v="9ec847"/>
    <n v="4"/>
    <n v="23"/>
    <s v="f"/>
    <s v="b33079"/>
    <d v="1899-12-30T00:45:03"/>
    <n v="54"/>
    <n v="166.32"/>
    <n v="0.14676711801673525"/>
    <x v="0"/>
    <n v="2511.6666666666665"/>
  </r>
  <r>
    <s v="5d267b"/>
    <n v="2"/>
    <n v="23"/>
    <s v="f"/>
    <s v="b33079"/>
    <d v="1899-12-30T00:45:03"/>
    <n v="40"/>
    <n v="61.6"/>
    <n v="5.4358191858050103E-2"/>
    <x v="1"/>
    <n v="3780"/>
  </r>
  <r>
    <s v="2a2353"/>
    <n v="5"/>
    <n v="23"/>
    <s v="f"/>
    <s v="b33079"/>
    <d v="1899-12-30T00:45:03"/>
    <n v="57"/>
    <n v="219.45000000000002"/>
    <n v="0.1936510584943035"/>
    <x v="1"/>
    <n v="3780"/>
  </r>
  <r>
    <s v="72f5d4"/>
    <n v="3"/>
    <n v="6"/>
    <s v="f"/>
    <s v="18f182"/>
    <d v="1899-12-30T00:15:01"/>
    <n v="19"/>
    <n v="53.58"/>
    <n v="4.7281037658349422E-2"/>
    <x v="0"/>
    <n v="3767.5"/>
  </r>
  <r>
    <s v="9ec847"/>
    <n v="5"/>
    <n v="6"/>
    <s v="f"/>
    <s v="18f182"/>
    <d v="1899-12-30T00:15:01"/>
    <n v="54"/>
    <n v="253.79999999999998"/>
    <n v="0.22396280996060253"/>
    <x v="0"/>
    <n v="3767.5"/>
  </r>
  <r>
    <s v="c8d436"/>
    <n v="4"/>
    <n v="6"/>
    <s v="f"/>
    <s v="18f182"/>
    <d v="1899-12-30T00:15:01"/>
    <n v="10"/>
    <n v="37.599999999999994"/>
    <n v="3.3179675549718887E-2"/>
    <x v="1"/>
    <n v="1890"/>
  </r>
  <r>
    <s v="2a2353"/>
    <n v="2"/>
    <n v="6"/>
    <s v="f"/>
    <s v="18f182"/>
    <d v="1899-12-30T00:15:01"/>
    <n v="57"/>
    <n v="107.16"/>
    <n v="9.4562075316698843E-2"/>
    <x v="1"/>
    <n v="1890"/>
  </r>
  <r>
    <s v="f084eb"/>
    <n v="1"/>
    <n v="6"/>
    <s v="f"/>
    <s v="18f182"/>
    <d v="1899-12-30T00:15:01"/>
    <n v="36"/>
    <n v="33.839999999999996"/>
    <n v="2.9861707994747001E-2"/>
    <x v="1"/>
    <n v="1890"/>
  </r>
  <r>
    <s v="b9a74d"/>
    <n v="5"/>
    <n v="6"/>
    <s v="f"/>
    <s v="18f182"/>
    <d v="1899-12-30T00:15:01"/>
    <n v="17"/>
    <n v="79.899999999999991"/>
    <n v="7.0506810543152637E-2"/>
    <x v="1"/>
    <n v="1890"/>
  </r>
  <r>
    <s v="e83aa3"/>
    <n v="3"/>
    <n v="22"/>
    <s v="t"/>
    <s v="c28317"/>
    <d v="1899-12-30T00:34:21"/>
    <n v="32"/>
    <n v="74.88"/>
    <n v="6.6076970881993366E-2"/>
    <x v="0"/>
    <n v="7535"/>
  </r>
  <r>
    <s v="5d267b"/>
    <n v="1"/>
    <n v="22"/>
    <s v="t"/>
    <s v="c28317"/>
    <d v="1899-12-30T00:34:21"/>
    <n v="40"/>
    <n v="31.200000000000003"/>
    <n v="2.7532071200830573E-2"/>
    <x v="1"/>
    <n v="3780"/>
  </r>
  <r>
    <s v="2feb6b"/>
    <n v="4"/>
    <n v="22"/>
    <s v="t"/>
    <s v="c28317"/>
    <d v="1899-12-30T00:34:21"/>
    <n v="29"/>
    <n v="90.48"/>
    <n v="7.9843006482408663E-2"/>
    <x v="1"/>
    <n v="3780"/>
  </r>
  <r>
    <s v="e83aa3"/>
    <n v="4"/>
    <n v="15"/>
    <s v="f"/>
    <s v="63e353"/>
    <d v="1899-12-30T00:50:02"/>
    <n v="32"/>
    <n v="108.8"/>
    <n v="9.6009273931101466E-2"/>
    <x v="0"/>
    <n v="2511.6666666666665"/>
  </r>
  <r>
    <s v="e31d39"/>
    <n v="5"/>
    <n v="15"/>
    <s v="f"/>
    <s v="63e353"/>
    <d v="1899-12-30T00:50:02"/>
    <n v="10"/>
    <n v="42.5"/>
    <n v="3.7503622629336514E-2"/>
    <x v="0"/>
    <n v="2511.6666666666665"/>
  </r>
  <r>
    <s v="72f5d4"/>
    <n v="1"/>
    <n v="15"/>
    <s v="f"/>
    <s v="63e353"/>
    <d v="1899-12-30T00:50:02"/>
    <n v="19"/>
    <n v="16.149999999999999"/>
    <n v="1.4251376599147873E-2"/>
    <x v="0"/>
    <n v="2511.6666666666665"/>
  </r>
  <r>
    <s v="5d267b"/>
    <n v="2"/>
    <n v="15"/>
    <s v="f"/>
    <s v="63e353"/>
    <d v="1899-12-30T00:50:02"/>
    <n v="40"/>
    <n v="68"/>
    <n v="6.0005796206938425E-2"/>
    <x v="1"/>
    <n v="1512"/>
  </r>
  <r>
    <s v="c8d436"/>
    <n v="4"/>
    <n v="15"/>
    <s v="f"/>
    <s v="63e353"/>
    <d v="1899-12-30T00:50:02"/>
    <n v="10"/>
    <n v="34"/>
    <n v="3.0002898103469212E-2"/>
    <x v="1"/>
    <n v="1512"/>
  </r>
  <r>
    <s v="2a2353"/>
    <n v="1"/>
    <n v="15"/>
    <s v="f"/>
    <s v="63e353"/>
    <d v="1899-12-30T00:50:02"/>
    <n v="57"/>
    <n v="48.449999999999996"/>
    <n v="4.2754129797443627E-2"/>
    <x v="1"/>
    <n v="1512"/>
  </r>
  <r>
    <s v="f084eb"/>
    <n v="5"/>
    <n v="15"/>
    <s v="f"/>
    <s v="63e353"/>
    <d v="1899-12-30T00:50:02"/>
    <n v="36"/>
    <n v="153"/>
    <n v="0.13501304146561144"/>
    <x v="1"/>
    <n v="1512"/>
  </r>
  <r>
    <s v="2feb6b"/>
    <n v="5"/>
    <n v="15"/>
    <s v="f"/>
    <s v="63e353"/>
    <d v="1899-12-30T00:50:02"/>
    <n v="29"/>
    <n v="123.25"/>
    <n v="0.10876050562507589"/>
    <x v="1"/>
    <n v="1512"/>
  </r>
  <r>
    <s v="c4a632"/>
    <n v="2"/>
    <n v="14"/>
    <s v="f"/>
    <s v="f79f23"/>
    <d v="1899-12-30T00:15:11"/>
    <n v="13"/>
    <n v="22.36"/>
    <n v="1.9731317693928576E-2"/>
    <x v="0"/>
    <n v="1507"/>
  </r>
  <r>
    <s v="e31d39"/>
    <n v="3"/>
    <n v="14"/>
    <s v="f"/>
    <s v="f79f23"/>
    <d v="1899-12-30T00:15:11"/>
    <n v="10"/>
    <n v="25.8"/>
    <n v="2.276690503145605E-2"/>
    <x v="0"/>
    <n v="1507"/>
  </r>
  <r>
    <s v="d5e9a6"/>
    <n v="2"/>
    <n v="14"/>
    <s v="f"/>
    <s v="f79f23"/>
    <d v="1899-12-30T00:15:11"/>
    <n v="23"/>
    <n v="39.56"/>
    <n v="3.4909254381565939E-2"/>
    <x v="0"/>
    <n v="1507"/>
  </r>
  <r>
    <s v="72f5d4"/>
    <n v="4"/>
    <n v="14"/>
    <s v="f"/>
    <s v="f79f23"/>
    <d v="1899-12-30T00:15:11"/>
    <n v="19"/>
    <n v="65.36"/>
    <n v="5.7676159413021989E-2"/>
    <x v="0"/>
    <n v="1507"/>
  </r>
  <r>
    <s v="9ec847"/>
    <n v="1"/>
    <n v="14"/>
    <s v="f"/>
    <s v="f79f23"/>
    <d v="1899-12-30T00:15:11"/>
    <n v="54"/>
    <n v="46.44"/>
    <n v="4.0980429056620887E-2"/>
    <x v="0"/>
    <n v="1507"/>
  </r>
  <r>
    <s v="5d267b"/>
    <n v="4"/>
    <n v="14"/>
    <s v="f"/>
    <s v="f79f23"/>
    <d v="1899-12-30T00:15:11"/>
    <n v="40"/>
    <n v="137.6"/>
    <n v="0.12142349350109892"/>
    <x v="1"/>
    <n v="1890"/>
  </r>
  <r>
    <s v="c8d436"/>
    <n v="1"/>
    <n v="14"/>
    <s v="f"/>
    <s v="f79f23"/>
    <d v="1899-12-30T00:15:11"/>
    <n v="10"/>
    <n v="8.6"/>
    <n v="7.5889683438186825E-3"/>
    <x v="1"/>
    <n v="1890"/>
  </r>
  <r>
    <s v="2a2353"/>
    <n v="1"/>
    <n v="14"/>
    <s v="f"/>
    <s v="f79f23"/>
    <d v="1899-12-30T00:15:11"/>
    <n v="57"/>
    <n v="49.019999999999996"/>
    <n v="4.3257119559766487E-2"/>
    <x v="1"/>
    <n v="1890"/>
  </r>
  <r>
    <s v="2feb6b"/>
    <n v="3"/>
    <n v="14"/>
    <s v="f"/>
    <s v="f79f23"/>
    <d v="1899-12-30T00:15:11"/>
    <n v="29"/>
    <n v="74.819999999999993"/>
    <n v="6.602402459122253E-2"/>
    <x v="1"/>
    <n v="1890"/>
  </r>
  <r>
    <s v="e83aa3"/>
    <n v="4"/>
    <n v="14"/>
    <s v="f"/>
    <s v="cba794"/>
    <d v="1899-12-30T00:16:25"/>
    <n v="32"/>
    <n v="110.08"/>
    <n v="9.7138794800879141E-2"/>
    <x v="0"/>
    <n v="7535"/>
  </r>
  <r>
    <s v="5d267b"/>
    <n v="1"/>
    <n v="14"/>
    <s v="f"/>
    <s v="cba794"/>
    <d v="1899-12-30T00:16:25"/>
    <n v="40"/>
    <n v="34.4"/>
    <n v="3.035587337527473E-2"/>
    <x v="1"/>
    <n v="1890"/>
  </r>
  <r>
    <s v="c8d436"/>
    <n v="2"/>
    <n v="14"/>
    <s v="f"/>
    <s v="cba794"/>
    <d v="1899-12-30T00:16:25"/>
    <n v="10"/>
    <n v="17.2"/>
    <n v="1.5177936687637365E-2"/>
    <x v="1"/>
    <n v="1890"/>
  </r>
  <r>
    <s v="f084eb"/>
    <n v="2"/>
    <n v="14"/>
    <s v="f"/>
    <s v="cba794"/>
    <d v="1899-12-30T00:16:25"/>
    <n v="36"/>
    <n v="61.92"/>
    <n v="5.4640572075494519E-2"/>
    <x v="1"/>
    <n v="1890"/>
  </r>
  <r>
    <s v="b9a74d"/>
    <n v="2"/>
    <n v="14"/>
    <s v="f"/>
    <s v="cba794"/>
    <d v="1899-12-30T00:16:25"/>
    <n v="17"/>
    <n v="29.24"/>
    <n v="2.5802492368983521E-2"/>
    <x v="1"/>
    <n v="1890"/>
  </r>
  <r>
    <s v="e31d39"/>
    <n v="3"/>
    <n v="7"/>
    <s v="f"/>
    <n v="121248"/>
    <d v="1899-12-30T00:04:19"/>
    <n v="10"/>
    <n v="27.9"/>
    <n v="2.462002520843503E-2"/>
    <x v="0"/>
    <n v="2511.6666666666665"/>
  </r>
  <r>
    <s v="72f5d4"/>
    <n v="4"/>
    <n v="7"/>
    <s v="f"/>
    <n v="121248"/>
    <d v="1899-12-30T00:04:19"/>
    <n v="19"/>
    <n v="70.679999999999993"/>
    <n v="6.2370730528035406E-2"/>
    <x v="0"/>
    <n v="2511.6666666666665"/>
  </r>
  <r>
    <s v="9ec847"/>
    <n v="4"/>
    <n v="7"/>
    <s v="f"/>
    <n v="121248"/>
    <d v="1899-12-30T00:04:19"/>
    <n v="54"/>
    <n v="200.88"/>
    <n v="0.1772641815007322"/>
    <x v="0"/>
    <n v="2511.6666666666665"/>
  </r>
  <r>
    <s v="5d267b"/>
    <n v="5"/>
    <n v="7"/>
    <s v="f"/>
    <n v="121248"/>
    <d v="1899-12-30T00:04:19"/>
    <n v="40"/>
    <n v="186"/>
    <n v="0.16413350138956687"/>
    <x v="1"/>
    <n v="2520"/>
  </r>
  <r>
    <s v="c8d436"/>
    <n v="5"/>
    <n v="7"/>
    <s v="f"/>
    <n v="121248"/>
    <d v="1899-12-30T00:04:19"/>
    <n v="10"/>
    <n v="46.5"/>
    <n v="4.1033375347391716E-2"/>
    <x v="1"/>
    <n v="2520"/>
  </r>
  <r>
    <s v="b9a74d"/>
    <n v="2"/>
    <n v="7"/>
    <s v="f"/>
    <n v="121248"/>
    <d v="1899-12-30T00:04:19"/>
    <n v="17"/>
    <n v="31.619999999999997"/>
    <n v="2.7902695236226367E-2"/>
    <x v="1"/>
    <n v="2520"/>
  </r>
  <r>
    <s v="c4a632"/>
    <n v="5"/>
    <n v="7"/>
    <s v="t"/>
    <s v="39c2f0"/>
    <d v="1899-12-30T00:51:46"/>
    <n v="13"/>
    <n v="60.449999999999996"/>
    <n v="5.3343387951609228E-2"/>
    <x v="0"/>
    <n v="3767.5"/>
  </r>
  <r>
    <s v="9ec847"/>
    <n v="4"/>
    <n v="7"/>
    <s v="t"/>
    <s v="39c2f0"/>
    <d v="1899-12-30T00:51:46"/>
    <n v="54"/>
    <n v="200.88"/>
    <n v="0.1772641815007322"/>
    <x v="0"/>
    <n v="3767.5"/>
  </r>
  <r>
    <s v="5d267b"/>
    <n v="5"/>
    <n v="7"/>
    <s v="t"/>
    <s v="39c2f0"/>
    <d v="1899-12-30T00:51:46"/>
    <n v="40"/>
    <n v="186"/>
    <n v="0.16413350138956687"/>
    <x v="1"/>
    <n v="2520"/>
  </r>
  <r>
    <s v="b9a74d"/>
    <n v="1"/>
    <n v="7"/>
    <s v="t"/>
    <s v="39c2f0"/>
    <d v="1899-12-30T00:51:46"/>
    <n v="17"/>
    <n v="15.809999999999999"/>
    <n v="1.3951347618113183E-2"/>
    <x v="1"/>
    <n v="2520"/>
  </r>
  <r>
    <s v="2feb6b"/>
    <n v="1"/>
    <n v="7"/>
    <s v="t"/>
    <s v="39c2f0"/>
    <d v="1899-12-30T00:51:46"/>
    <n v="29"/>
    <n v="26.97"/>
    <n v="2.3799357701487195E-2"/>
    <x v="1"/>
    <n v="2520"/>
  </r>
  <r>
    <s v="e83aa3"/>
    <n v="1"/>
    <n v="17"/>
    <s v="t"/>
    <s v="a0fc95"/>
    <d v="1899-12-30T00:53:40"/>
    <n v="32"/>
    <n v="26.56"/>
    <n v="2.3437558047886536E-2"/>
    <x v="0"/>
    <n v="2511.6666666666665"/>
  </r>
  <r>
    <s v="e31d39"/>
    <n v="1"/>
    <n v="17"/>
    <s v="t"/>
    <s v="a0fc95"/>
    <d v="1899-12-30T00:53:40"/>
    <n v="10"/>
    <n v="8.2999999999999989"/>
    <n v="7.3242368899645426E-3"/>
    <x v="0"/>
    <n v="2511.6666666666665"/>
  </r>
  <r>
    <s v="d5e9a6"/>
    <n v="5"/>
    <n v="17"/>
    <s v="t"/>
    <s v="a0fc95"/>
    <d v="1899-12-30T00:53:40"/>
    <n v="23"/>
    <n v="95.449999999999989"/>
    <n v="8.4228724234592225E-2"/>
    <x v="0"/>
    <n v="2511.6666666666665"/>
  </r>
  <r>
    <s v="c8d436"/>
    <n v="4"/>
    <n v="17"/>
    <s v="t"/>
    <s v="a0fc95"/>
    <d v="1899-12-30T00:53:40"/>
    <n v="10"/>
    <n v="33.199999999999996"/>
    <n v="2.9296947559858171E-2"/>
    <x v="1"/>
    <n v="3780"/>
  </r>
  <r>
    <s v="f084eb"/>
    <n v="2"/>
    <n v="17"/>
    <s v="t"/>
    <s v="a0fc95"/>
    <d v="1899-12-30T00:53:40"/>
    <n v="36"/>
    <n v="59.76"/>
    <n v="5.2734505607744703E-2"/>
    <x v="1"/>
    <n v="3780"/>
  </r>
  <r>
    <s v="c4a632"/>
    <n v="1"/>
    <n v="13"/>
    <s v="f"/>
    <s v="fb22e3"/>
    <d v="1899-12-30T00:56:03"/>
    <n v="13"/>
    <n v="11.31"/>
    <n v="9.9803758103010828E-3"/>
    <x v="0"/>
    <n v="1883.75"/>
  </r>
  <r>
    <s v="e31d39"/>
    <n v="3"/>
    <n v="13"/>
    <s v="f"/>
    <s v="fb22e3"/>
    <d v="1899-12-30T00:56:03"/>
    <n v="10"/>
    <n v="26.1"/>
    <n v="2.3031636485310189E-2"/>
    <x v="0"/>
    <n v="1883.75"/>
  </r>
  <r>
    <s v="d5e9a6"/>
    <n v="3"/>
    <n v="13"/>
    <s v="f"/>
    <s v="fb22e3"/>
    <d v="1899-12-30T00:56:03"/>
    <n v="23"/>
    <n v="60.03"/>
    <n v="5.2972763916213438E-2"/>
    <x v="0"/>
    <n v="1883.75"/>
  </r>
  <r>
    <s v="72f5d4"/>
    <n v="3"/>
    <n v="13"/>
    <s v="f"/>
    <s v="fb22e3"/>
    <d v="1899-12-30T00:56:03"/>
    <n v="19"/>
    <n v="49.589999999999996"/>
    <n v="4.3760109322089354E-2"/>
    <x v="0"/>
    <n v="1883.75"/>
  </r>
  <r>
    <s v="b9a74d"/>
    <n v="2"/>
    <n v="13"/>
    <s v="f"/>
    <s v="fb22e3"/>
    <d v="1899-12-30T00:56:03"/>
    <n v="17"/>
    <n v="29.58"/>
    <n v="2.6102521350018212E-2"/>
    <x v="1"/>
    <n v="7560"/>
  </r>
  <r>
    <s v="e83aa3"/>
    <n v="1"/>
    <n v="10"/>
    <s v="t"/>
    <s v="ab1dbb"/>
    <d v="1899-12-30T00:35:18"/>
    <n v="32"/>
    <n v="28.8"/>
    <n v="2.5414219569997454E-2"/>
    <x v="0"/>
    <n v="2511.6666666666665"/>
  </r>
  <r>
    <s v="d5e9a6"/>
    <n v="5"/>
    <n v="10"/>
    <s v="t"/>
    <s v="ab1dbb"/>
    <d v="1899-12-30T00:35:18"/>
    <n v="23"/>
    <n v="103.5"/>
    <n v="9.1332351579678339E-2"/>
    <x v="0"/>
    <n v="2511.6666666666665"/>
  </r>
  <r>
    <s v="9ec847"/>
    <n v="3"/>
    <n v="10"/>
    <s v="t"/>
    <s v="ab1dbb"/>
    <d v="1899-12-30T00:35:18"/>
    <n v="54"/>
    <n v="145.80000000000001"/>
    <n v="0.1286594865731121"/>
    <x v="0"/>
    <n v="2511.6666666666665"/>
  </r>
  <r>
    <s v="5d267b"/>
    <n v="2"/>
    <n v="10"/>
    <s v="t"/>
    <s v="ab1dbb"/>
    <d v="1899-12-30T00:35:18"/>
    <n v="40"/>
    <n v="72"/>
    <n v="6.3535548924993634E-2"/>
    <x v="1"/>
    <n v="1890"/>
  </r>
  <r>
    <s v="2a2353"/>
    <n v="5"/>
    <n v="10"/>
    <s v="t"/>
    <s v="ab1dbb"/>
    <d v="1899-12-30T00:35:18"/>
    <n v="57"/>
    <n v="256.5"/>
    <n v="0.22634539304528978"/>
    <x v="1"/>
    <n v="1890"/>
  </r>
  <r>
    <s v="b9a74d"/>
    <n v="4"/>
    <n v="10"/>
    <s v="t"/>
    <s v="ab1dbb"/>
    <d v="1899-12-30T00:35:18"/>
    <n v="17"/>
    <n v="61.2"/>
    <n v="5.4005216586244589E-2"/>
    <x v="1"/>
    <n v="1890"/>
  </r>
  <r>
    <s v="2feb6b"/>
    <n v="1"/>
    <n v="10"/>
    <s v="t"/>
    <s v="ab1dbb"/>
    <d v="1899-12-30T00:35:18"/>
    <n v="29"/>
    <n v="26.1"/>
    <n v="2.3031636485310189E-2"/>
    <x v="1"/>
    <n v="1890"/>
  </r>
  <r>
    <s v="e31d39"/>
    <n v="3"/>
    <n v="5"/>
    <s v="t"/>
    <s v="2e75d0"/>
    <d v="1899-12-30T00:01:57"/>
    <n v="10"/>
    <n v="28.5"/>
    <n v="2.5149488116143308E-2"/>
    <x v="0"/>
    <n v="3767.5"/>
  </r>
  <r>
    <s v="d5e9a6"/>
    <n v="5"/>
    <n v="5"/>
    <s v="t"/>
    <s v="2e75d0"/>
    <d v="1899-12-30T00:01:57"/>
    <n v="23"/>
    <n v="109.25"/>
    <n v="9.6406371111882688E-2"/>
    <x v="0"/>
    <n v="3767.5"/>
  </r>
  <r>
    <s v="5d267b"/>
    <n v="1"/>
    <n v="5"/>
    <s v="t"/>
    <s v="2e75d0"/>
    <d v="1899-12-30T00:01:57"/>
    <n v="40"/>
    <n v="38"/>
    <n v="3.3532650821524415E-2"/>
    <x v="1"/>
    <n v="3780"/>
  </r>
  <r>
    <s v="2feb6b"/>
    <n v="1"/>
    <n v="5"/>
    <s v="t"/>
    <s v="2e75d0"/>
    <d v="1899-12-30T00:01:57"/>
    <n v="29"/>
    <n v="27.549999999999997"/>
    <n v="2.4311171845605196E-2"/>
    <x v="1"/>
    <n v="3780"/>
  </r>
  <r>
    <s v="e83aa3"/>
    <n v="5"/>
    <n v="6"/>
    <s v="t"/>
    <s v="9d6d86"/>
    <d v="1899-12-30T00:46:15"/>
    <n v="32"/>
    <n v="150.39999999999998"/>
    <n v="0.13271870219887555"/>
    <x v="0"/>
    <n v="2511.6666666666665"/>
  </r>
  <r>
    <s v="d5e9a6"/>
    <n v="4"/>
    <n v="6"/>
    <s v="t"/>
    <s v="9d6d86"/>
    <d v="1899-12-30T00:46:15"/>
    <n v="23"/>
    <n v="86.47999999999999"/>
    <n v="7.6313253764353439E-2"/>
    <x v="0"/>
    <n v="2511.6666666666665"/>
  </r>
  <r>
    <s v="72f5d4"/>
    <n v="3"/>
    <n v="6"/>
    <s v="t"/>
    <s v="9d6d86"/>
    <d v="1899-12-30T00:46:15"/>
    <n v="19"/>
    <n v="53.58"/>
    <n v="4.7281037658349422E-2"/>
    <x v="0"/>
    <n v="2511.6666666666665"/>
  </r>
  <r>
    <s v="5d267b"/>
    <n v="5"/>
    <n v="6"/>
    <s v="t"/>
    <s v="9d6d86"/>
    <d v="1899-12-30T00:46:15"/>
    <n v="40"/>
    <n v="188"/>
    <n v="0.16589837774859448"/>
    <x v="1"/>
    <n v="7560"/>
  </r>
  <r>
    <s v="e83aa3"/>
    <n v="1"/>
    <n v="9"/>
    <s v="f"/>
    <n v="213387"/>
    <d v="1899-12-30T00:52:25"/>
    <n v="32"/>
    <n v="29.12"/>
    <n v="2.5696599787441866E-2"/>
    <x v="0"/>
    <n v="2511.6666666666665"/>
  </r>
  <r>
    <s v="e31d39"/>
    <n v="1"/>
    <n v="9"/>
    <s v="f"/>
    <n v="213387"/>
    <d v="1899-12-30T00:52:25"/>
    <n v="10"/>
    <n v="9.1"/>
    <n v="8.0301874335755846E-3"/>
    <x v="0"/>
    <n v="2511.6666666666665"/>
  </r>
  <r>
    <s v="9ec847"/>
    <n v="4"/>
    <n v="9"/>
    <s v="f"/>
    <n v="213387"/>
    <d v="1899-12-30T00:52:25"/>
    <n v="54"/>
    <n v="196.56"/>
    <n v="0.17345204856523261"/>
    <x v="0"/>
    <n v="2511.6666666666665"/>
  </r>
  <r>
    <s v="c8d436"/>
    <n v="5"/>
    <n v="9"/>
    <s v="f"/>
    <n v="213387"/>
    <d v="1899-12-30T00:52:25"/>
    <n v="10"/>
    <n v="45.5"/>
    <n v="4.0150937167877918E-2"/>
    <x v="1"/>
    <n v="1512"/>
  </r>
  <r>
    <s v="2a2353"/>
    <n v="5"/>
    <n v="9"/>
    <s v="f"/>
    <n v="213387"/>
    <d v="1899-12-30T00:52:25"/>
    <n v="57"/>
    <n v="259.35000000000002"/>
    <n v="0.22886034185690415"/>
    <x v="1"/>
    <n v="1512"/>
  </r>
  <r>
    <s v="f084eb"/>
    <n v="3"/>
    <n v="9"/>
    <s v="f"/>
    <n v="213387"/>
    <d v="1899-12-30T00:52:25"/>
    <n v="36"/>
    <n v="98.28"/>
    <n v="8.6726024282616304E-2"/>
    <x v="1"/>
    <n v="1512"/>
  </r>
  <r>
    <s v="b9a74d"/>
    <n v="1"/>
    <n v="9"/>
    <s v="f"/>
    <n v="213387"/>
    <d v="1899-12-30T00:52:25"/>
    <n v="17"/>
    <n v="15.47"/>
    <n v="1.3651318637078493E-2"/>
    <x v="1"/>
    <n v="1512"/>
  </r>
  <r>
    <s v="2feb6b"/>
    <n v="4"/>
    <n v="9"/>
    <s v="f"/>
    <n v="213387"/>
    <d v="1899-12-30T00:52:25"/>
    <n v="29"/>
    <n v="105.56"/>
    <n v="9.3150174229476773E-2"/>
    <x v="1"/>
    <n v="1512"/>
  </r>
  <r>
    <s v="e83aa3"/>
    <n v="4"/>
    <n v="15"/>
    <s v="t"/>
    <s v="d5d3d2"/>
    <d v="1899-12-30T00:16:57"/>
    <n v="32"/>
    <n v="108.8"/>
    <n v="9.6009273931101466E-2"/>
    <x v="0"/>
    <n v="7535"/>
  </r>
  <r>
    <s v="5d267b"/>
    <n v="5"/>
    <n v="15"/>
    <s v="t"/>
    <s v="d5d3d2"/>
    <d v="1899-12-30T00:16:57"/>
    <n v="40"/>
    <n v="170"/>
    <n v="0.15001449051734606"/>
    <x v="1"/>
    <n v="1512"/>
  </r>
  <r>
    <s v="2a2353"/>
    <n v="3"/>
    <n v="15"/>
    <s v="t"/>
    <s v="d5d3d2"/>
    <d v="1899-12-30T00:16:57"/>
    <n v="57"/>
    <n v="145.35"/>
    <n v="0.12826238939233087"/>
    <x v="1"/>
    <n v="1512"/>
  </r>
  <r>
    <s v="f084eb"/>
    <n v="5"/>
    <n v="15"/>
    <s v="t"/>
    <s v="d5d3d2"/>
    <d v="1899-12-30T00:16:57"/>
    <n v="36"/>
    <n v="153"/>
    <n v="0.13501304146561144"/>
    <x v="1"/>
    <n v="1512"/>
  </r>
  <r>
    <s v="b9a74d"/>
    <n v="4"/>
    <n v="15"/>
    <s v="t"/>
    <s v="d5d3d2"/>
    <d v="1899-12-30T00:16:57"/>
    <n v="17"/>
    <n v="57.8"/>
    <n v="5.1004926775897658E-2"/>
    <x v="1"/>
    <n v="1512"/>
  </r>
  <r>
    <s v="2feb6b"/>
    <n v="5"/>
    <n v="15"/>
    <s v="t"/>
    <s v="d5d3d2"/>
    <d v="1899-12-30T00:16:57"/>
    <n v="29"/>
    <n v="123.25"/>
    <n v="0.10876050562507589"/>
    <x v="1"/>
    <n v="1512"/>
  </r>
  <r>
    <s v="c4a632"/>
    <n v="1"/>
    <n v="14"/>
    <s v="t"/>
    <s v="af4203"/>
    <d v="1899-12-30T00:20:28"/>
    <n v="13"/>
    <n v="11.18"/>
    <n v="9.865658846964288E-3"/>
    <x v="0"/>
    <n v="2511.6666666666665"/>
  </r>
  <r>
    <s v="e83aa3"/>
    <n v="4"/>
    <n v="14"/>
    <s v="t"/>
    <s v="af4203"/>
    <d v="1899-12-30T00:20:28"/>
    <n v="32"/>
    <n v="110.08"/>
    <n v="9.7138794800879141E-2"/>
    <x v="0"/>
    <n v="2511.6666666666665"/>
  </r>
  <r>
    <s v="72f5d4"/>
    <n v="1"/>
    <n v="14"/>
    <s v="t"/>
    <s v="af4203"/>
    <d v="1899-12-30T00:20:28"/>
    <n v="19"/>
    <n v="16.34"/>
    <n v="1.4419039853255497E-2"/>
    <x v="0"/>
    <n v="2511.6666666666665"/>
  </r>
  <r>
    <s v="c8d436"/>
    <n v="5"/>
    <n v="14"/>
    <s v="t"/>
    <s v="af4203"/>
    <d v="1899-12-30T00:20:28"/>
    <n v="10"/>
    <n v="43"/>
    <n v="3.794484171909341E-2"/>
    <x v="1"/>
    <n v="1890"/>
  </r>
  <r>
    <s v="2a2353"/>
    <n v="2"/>
    <n v="14"/>
    <s v="t"/>
    <s v="af4203"/>
    <d v="1899-12-30T00:20:28"/>
    <n v="57"/>
    <n v="98.039999999999992"/>
    <n v="8.6514239119532974E-2"/>
    <x v="1"/>
    <n v="1890"/>
  </r>
  <r>
    <s v="f084eb"/>
    <n v="1"/>
    <n v="14"/>
    <s v="t"/>
    <s v="af4203"/>
    <d v="1899-12-30T00:20:28"/>
    <n v="36"/>
    <n v="30.96"/>
    <n v="2.7320286037747259E-2"/>
    <x v="1"/>
    <n v="1890"/>
  </r>
  <r>
    <s v="2feb6b"/>
    <n v="2"/>
    <n v="14"/>
    <s v="t"/>
    <s v="af4203"/>
    <d v="1899-12-30T00:20:28"/>
    <n v="29"/>
    <n v="49.88"/>
    <n v="4.4016016394148358E-2"/>
    <x v="1"/>
    <n v="1890"/>
  </r>
  <r>
    <s v="c4a632"/>
    <n v="3"/>
    <n v="22"/>
    <s v="f"/>
    <s v="c07c48"/>
    <d v="1899-12-30T00:59:08"/>
    <n v="13"/>
    <n v="30.42"/>
    <n v="2.6843769420809807E-2"/>
    <x v="0"/>
    <n v="1507"/>
  </r>
  <r>
    <s v="e83aa3"/>
    <n v="5"/>
    <n v="22"/>
    <s v="f"/>
    <s v="c07c48"/>
    <d v="1899-12-30T00:59:08"/>
    <n v="32"/>
    <n v="124.80000000000001"/>
    <n v="0.11012828480332229"/>
    <x v="0"/>
    <n v="1507"/>
  </r>
  <r>
    <s v="e31d39"/>
    <n v="3"/>
    <n v="22"/>
    <s v="f"/>
    <s v="c07c48"/>
    <d v="1899-12-30T00:59:08"/>
    <n v="10"/>
    <n v="23.400000000000002"/>
    <n v="2.0649053400622931E-2"/>
    <x v="0"/>
    <n v="1507"/>
  </r>
  <r>
    <s v="d5e9a6"/>
    <n v="5"/>
    <n v="22"/>
    <s v="f"/>
    <s v="c07c48"/>
    <d v="1899-12-30T00:59:08"/>
    <n v="23"/>
    <n v="89.7"/>
    <n v="7.915470470238789E-2"/>
    <x v="0"/>
    <n v="1507"/>
  </r>
  <r>
    <s v="9ec847"/>
    <n v="4"/>
    <n v="22"/>
    <s v="f"/>
    <s v="c07c48"/>
    <d v="1899-12-30T00:59:08"/>
    <n v="54"/>
    <n v="168.48000000000002"/>
    <n v="0.1486731844844851"/>
    <x v="0"/>
    <n v="1507"/>
  </r>
  <r>
    <s v="c8d436"/>
    <n v="3"/>
    <n v="22"/>
    <s v="f"/>
    <s v="c07c48"/>
    <d v="1899-12-30T00:59:08"/>
    <n v="10"/>
    <n v="23.400000000000002"/>
    <n v="2.0649053400622931E-2"/>
    <x v="1"/>
    <n v="3780"/>
  </r>
  <r>
    <s v="f084eb"/>
    <n v="2"/>
    <n v="22"/>
    <s v="f"/>
    <s v="c07c48"/>
    <d v="1899-12-30T00:59:08"/>
    <n v="36"/>
    <n v="56.160000000000004"/>
    <n v="4.9557728161495028E-2"/>
    <x v="1"/>
    <n v="3780"/>
  </r>
  <r>
    <s v="c4a632"/>
    <n v="2"/>
    <n v="23"/>
    <s v="f"/>
    <s v="2c6b32"/>
    <d v="1899-12-30T00:36:53"/>
    <n v="13"/>
    <n v="20.02"/>
    <n v="1.7666412353866283E-2"/>
    <x v="0"/>
    <n v="3767.5"/>
  </r>
  <r>
    <s v="e31d39"/>
    <n v="3"/>
    <n v="23"/>
    <s v="f"/>
    <s v="2c6b32"/>
    <d v="1899-12-30T00:36:53"/>
    <n v="10"/>
    <n v="23.1"/>
    <n v="2.0384321946768789E-2"/>
    <x v="0"/>
    <n v="3767.5"/>
  </r>
  <r>
    <s v="2a2353"/>
    <n v="4"/>
    <n v="23"/>
    <s v="f"/>
    <s v="2c6b32"/>
    <d v="1899-12-30T00:36:53"/>
    <n v="57"/>
    <n v="175.56"/>
    <n v="0.15492084679544277"/>
    <x v="1"/>
    <n v="3780"/>
  </r>
  <r>
    <s v="2feb6b"/>
    <n v="3"/>
    <n v="23"/>
    <s v="f"/>
    <s v="2c6b32"/>
    <d v="1899-12-30T00:36:53"/>
    <n v="29"/>
    <n v="66.989999999999995"/>
    <n v="5.9114533645629477E-2"/>
    <x v="1"/>
    <n v="3780"/>
  </r>
  <r>
    <s v="c4a632"/>
    <n v="2"/>
    <n v="5"/>
    <s v="f"/>
    <s v="2a4cb0"/>
    <d v="1899-12-30T00:51:05"/>
    <n v="13"/>
    <n v="24.7"/>
    <n v="2.1796223033990869E-2"/>
    <x v="0"/>
    <n v="2511.6666666666665"/>
  </r>
  <r>
    <s v="d5e9a6"/>
    <n v="4"/>
    <n v="5"/>
    <s v="f"/>
    <s v="2a4cb0"/>
    <d v="1899-12-30T00:51:05"/>
    <n v="23"/>
    <n v="87.399999999999991"/>
    <n v="7.7125096889506153E-2"/>
    <x v="0"/>
    <n v="2511.6666666666665"/>
  </r>
  <r>
    <s v="9ec847"/>
    <n v="2"/>
    <n v="5"/>
    <s v="f"/>
    <s v="2a4cb0"/>
    <d v="1899-12-30T00:51:05"/>
    <n v="54"/>
    <n v="102.6"/>
    <n v="9.0538157218115908E-2"/>
    <x v="0"/>
    <n v="2511.6666666666665"/>
  </r>
  <r>
    <s v="5d267b"/>
    <n v="5"/>
    <n v="5"/>
    <s v="f"/>
    <s v="2a4cb0"/>
    <d v="1899-12-30T00:51:05"/>
    <n v="40"/>
    <n v="190"/>
    <n v="0.16766325410762206"/>
    <x v="1"/>
    <n v="3780"/>
  </r>
  <r>
    <s v="f084eb"/>
    <n v="3"/>
    <n v="5"/>
    <s v="f"/>
    <s v="2a4cb0"/>
    <d v="1899-12-30T00:51:05"/>
    <n v="36"/>
    <n v="102.6"/>
    <n v="9.0538157218115908E-2"/>
    <x v="1"/>
    <n v="3780"/>
  </r>
  <r>
    <s v="e83aa3"/>
    <n v="4"/>
    <n v="5"/>
    <s v="t"/>
    <s v="e8ee86"/>
    <d v="1899-12-30T00:44:01"/>
    <n v="32"/>
    <n v="121.6"/>
    <n v="0.10730448262887812"/>
    <x v="0"/>
    <n v="2511.6666666666665"/>
  </r>
  <r>
    <s v="d5e9a6"/>
    <n v="2"/>
    <n v="5"/>
    <s v="t"/>
    <s v="e8ee86"/>
    <d v="1899-12-30T00:44:01"/>
    <n v="23"/>
    <n v="43.699999999999996"/>
    <n v="3.8562548444753077E-2"/>
    <x v="0"/>
    <n v="2511.6666666666665"/>
  </r>
  <r>
    <s v="9ec847"/>
    <n v="4"/>
    <n v="5"/>
    <s v="t"/>
    <s v="e8ee86"/>
    <d v="1899-12-30T00:44:01"/>
    <n v="54"/>
    <n v="205.2"/>
    <n v="0.18107631443623182"/>
    <x v="0"/>
    <n v="2511.6666666666665"/>
  </r>
  <r>
    <s v="2a2353"/>
    <n v="4"/>
    <n v="5"/>
    <s v="t"/>
    <s v="e8ee86"/>
    <d v="1899-12-30T00:44:01"/>
    <n v="57"/>
    <n v="216.6"/>
    <n v="0.19113610968268915"/>
    <x v="1"/>
    <n v="3780"/>
  </r>
  <r>
    <s v="f084eb"/>
    <n v="3"/>
    <n v="5"/>
    <s v="t"/>
    <s v="e8ee86"/>
    <d v="1899-12-30T00:44:01"/>
    <n v="36"/>
    <n v="102.6"/>
    <n v="9.0538157218115908E-2"/>
    <x v="1"/>
    <n v="3780"/>
  </r>
  <r>
    <s v="c4a632"/>
    <n v="5"/>
    <n v="13"/>
    <s v="f"/>
    <s v="200ff7"/>
    <d v="1899-12-30T00:11:08"/>
    <n v="13"/>
    <n v="56.55"/>
    <n v="4.9901879051505407E-2"/>
    <x v="0"/>
    <n v="2511.6666666666665"/>
  </r>
  <r>
    <s v="e83aa3"/>
    <n v="5"/>
    <n v="13"/>
    <s v="f"/>
    <s v="200ff7"/>
    <d v="1899-12-30T00:11:08"/>
    <n v="32"/>
    <n v="139.19999999999999"/>
    <n v="0.12283539458832099"/>
    <x v="0"/>
    <n v="2511.6666666666665"/>
  </r>
  <r>
    <s v="d5e9a6"/>
    <n v="2"/>
    <n v="13"/>
    <s v="f"/>
    <s v="200ff7"/>
    <d v="1899-12-30T00:11:08"/>
    <n v="23"/>
    <n v="40.020000000000003"/>
    <n v="3.5315175944142296E-2"/>
    <x v="0"/>
    <n v="2511.6666666666665"/>
  </r>
  <r>
    <s v="f084eb"/>
    <n v="2"/>
    <n v="13"/>
    <s v="f"/>
    <s v="200ff7"/>
    <d v="1899-12-30T00:11:08"/>
    <n v="36"/>
    <n v="62.64"/>
    <n v="5.5275927564744455E-2"/>
    <x v="1"/>
    <n v="3780"/>
  </r>
  <r>
    <s v="2feb6b"/>
    <n v="1"/>
    <n v="13"/>
    <s v="f"/>
    <s v="200ff7"/>
    <d v="1899-12-30T00:11:08"/>
    <n v="29"/>
    <n v="25.23"/>
    <n v="2.2263915269133183E-2"/>
    <x v="1"/>
    <n v="3780"/>
  </r>
  <r>
    <s v="e83aa3"/>
    <n v="3"/>
    <n v="7"/>
    <s v="t"/>
    <s v="d3a121"/>
    <d v="1899-12-30T00:12:58"/>
    <n v="32"/>
    <n v="89.28"/>
    <n v="7.8784080666992093E-2"/>
    <x v="0"/>
    <n v="1883.75"/>
  </r>
  <r>
    <s v="e31d39"/>
    <n v="3"/>
    <n v="7"/>
    <s v="t"/>
    <s v="d3a121"/>
    <d v="1899-12-30T00:12:58"/>
    <n v="10"/>
    <n v="27.9"/>
    <n v="2.462002520843503E-2"/>
    <x v="0"/>
    <n v="1883.75"/>
  </r>
  <r>
    <s v="d5e9a6"/>
    <n v="5"/>
    <n v="7"/>
    <s v="t"/>
    <s v="d3a121"/>
    <d v="1899-12-30T00:12:58"/>
    <n v="23"/>
    <n v="106.94999999999999"/>
    <n v="9.4376763299000938E-2"/>
    <x v="0"/>
    <n v="1883.75"/>
  </r>
  <r>
    <s v="72f5d4"/>
    <n v="2"/>
    <n v="7"/>
    <s v="t"/>
    <s v="d3a121"/>
    <d v="1899-12-30T00:12:58"/>
    <n v="19"/>
    <n v="35.339999999999996"/>
    <n v="3.1185365264017703E-2"/>
    <x v="0"/>
    <n v="1883.75"/>
  </r>
  <r>
    <s v="d5e9a6"/>
    <n v="3"/>
    <n v="12"/>
    <s v="t"/>
    <s v="d76438"/>
    <d v="1899-12-30T00:32:32"/>
    <n v="23"/>
    <n v="60.72"/>
    <n v="5.3581646260077956E-2"/>
    <x v="0"/>
    <n v="2511.6666666666665"/>
  </r>
  <r>
    <s v="72f5d4"/>
    <n v="1"/>
    <n v="12"/>
    <s v="t"/>
    <s v="d76438"/>
    <d v="1899-12-30T00:32:32"/>
    <n v="19"/>
    <n v="16.72"/>
    <n v="1.475436636147074E-2"/>
    <x v="0"/>
    <n v="2511.6666666666665"/>
  </r>
  <r>
    <s v="9ec847"/>
    <n v="4"/>
    <n v="12"/>
    <s v="t"/>
    <s v="d76438"/>
    <d v="1899-12-30T00:32:32"/>
    <n v="54"/>
    <n v="190.08"/>
    <n v="0.16773384916198317"/>
    <x v="0"/>
    <n v="2511.6666666666665"/>
  </r>
  <r>
    <s v="2a2353"/>
    <n v="1"/>
    <n v="12"/>
    <s v="t"/>
    <s v="d76438"/>
    <d v="1899-12-30T00:32:32"/>
    <n v="57"/>
    <n v="50.160000000000004"/>
    <n v="4.4263099084412227E-2"/>
    <x v="1"/>
    <n v="7560"/>
  </r>
  <r>
    <s v="c4a632"/>
    <n v="1"/>
    <n v="0"/>
    <s v="t"/>
    <s v="97d00b"/>
    <d v="1899-12-30T00:10:24"/>
    <n v="13"/>
    <n v="13"/>
    <n v="1.1471696333679405E-2"/>
    <x v="0"/>
    <n v="3767.5"/>
  </r>
  <r>
    <s v="d5e9a6"/>
    <n v="5"/>
    <n v="0"/>
    <s v="t"/>
    <s v="97d00b"/>
    <d v="1899-12-30T00:10:24"/>
    <n v="23"/>
    <n v="115"/>
    <n v="0.10148039064408704"/>
    <x v="0"/>
    <n v="3767.5"/>
  </r>
  <r>
    <s v="c8d436"/>
    <n v="1"/>
    <n v="0"/>
    <s v="t"/>
    <s v="97d00b"/>
    <d v="1899-12-30T00:10:24"/>
    <n v="10"/>
    <n v="10"/>
    <n v="8.8243817951380032E-3"/>
    <x v="1"/>
    <n v="2520"/>
  </r>
  <r>
    <s v="2a2353"/>
    <n v="5"/>
    <n v="0"/>
    <s v="t"/>
    <s v="97d00b"/>
    <d v="1899-12-30T00:10:24"/>
    <n v="57"/>
    <n v="285"/>
    <n v="0.25149488116143309"/>
    <x v="1"/>
    <n v="2520"/>
  </r>
  <r>
    <s v="2feb6b"/>
    <n v="5"/>
    <n v="0"/>
    <s v="t"/>
    <s v="97d00b"/>
    <d v="1899-12-30T00:10:24"/>
    <n v="29"/>
    <n v="145"/>
    <n v="0.12795353602950105"/>
    <x v="1"/>
    <n v="2520"/>
  </r>
  <r>
    <s v="e83aa3"/>
    <n v="2"/>
    <n v="17"/>
    <s v="t"/>
    <s v="3bf9b8"/>
    <d v="1899-12-30T00:40:22"/>
    <n v="32"/>
    <n v="53.12"/>
    <n v="4.6875116095773071E-2"/>
    <x v="0"/>
    <n v="3767.5"/>
  </r>
  <r>
    <s v="e31d39"/>
    <n v="5"/>
    <n v="17"/>
    <s v="t"/>
    <s v="3bf9b8"/>
    <d v="1899-12-30T00:40:22"/>
    <n v="10"/>
    <n v="41.5"/>
    <n v="3.6621184449822715E-2"/>
    <x v="0"/>
    <n v="3767.5"/>
  </r>
  <r>
    <s v="5d267b"/>
    <n v="4"/>
    <n v="17"/>
    <s v="t"/>
    <s v="3bf9b8"/>
    <d v="1899-12-30T00:40:22"/>
    <n v="40"/>
    <n v="132.79999999999998"/>
    <n v="0.11718779023943268"/>
    <x v="1"/>
    <n v="2520"/>
  </r>
  <r>
    <s v="c8d436"/>
    <n v="1"/>
    <n v="17"/>
    <s v="t"/>
    <s v="3bf9b8"/>
    <d v="1899-12-30T00:40:22"/>
    <n v="10"/>
    <n v="8.2999999999999989"/>
    <n v="7.3242368899645426E-3"/>
    <x v="1"/>
    <n v="2520"/>
  </r>
  <r>
    <s v="2feb6b"/>
    <n v="4"/>
    <n v="17"/>
    <s v="t"/>
    <s v="3bf9b8"/>
    <d v="1899-12-30T00:40:22"/>
    <n v="29"/>
    <n v="96.28"/>
    <n v="8.4961147923588706E-2"/>
    <x v="1"/>
    <n v="2520"/>
  </r>
  <r>
    <s v="c4a632"/>
    <n v="2"/>
    <n v="17"/>
    <s v="t"/>
    <s v="7253ef"/>
    <d v="1899-12-30T00:52:56"/>
    <n v="13"/>
    <n v="21.58"/>
    <n v="1.904301591390781E-2"/>
    <x v="0"/>
    <n v="1883.75"/>
  </r>
  <r>
    <s v="e83aa3"/>
    <n v="5"/>
    <n v="17"/>
    <s v="t"/>
    <s v="7253ef"/>
    <d v="1899-12-30T00:52:56"/>
    <n v="32"/>
    <n v="132.79999999999998"/>
    <n v="0.11718779023943268"/>
    <x v="0"/>
    <n v="1883.75"/>
  </r>
  <r>
    <s v="e31d39"/>
    <n v="5"/>
    <n v="17"/>
    <s v="t"/>
    <s v="7253ef"/>
    <d v="1899-12-30T00:52:56"/>
    <n v="10"/>
    <n v="41.5"/>
    <n v="3.6621184449822715E-2"/>
    <x v="0"/>
    <n v="1883.75"/>
  </r>
  <r>
    <s v="9ec847"/>
    <n v="2"/>
    <n v="17"/>
    <s v="t"/>
    <s v="7253ef"/>
    <d v="1899-12-30T00:52:56"/>
    <n v="54"/>
    <n v="89.64"/>
    <n v="7.9101758411617068E-2"/>
    <x v="0"/>
    <n v="1883.75"/>
  </r>
  <r>
    <s v="5d267b"/>
    <n v="2"/>
    <n v="17"/>
    <s v="t"/>
    <s v="7253ef"/>
    <d v="1899-12-30T00:52:56"/>
    <n v="40"/>
    <n v="66.399999999999991"/>
    <n v="5.8593895119716341E-2"/>
    <x v="1"/>
    <n v="2520"/>
  </r>
  <r>
    <s v="2a2353"/>
    <n v="3"/>
    <n v="17"/>
    <s v="t"/>
    <s v="7253ef"/>
    <d v="1899-12-30T00:52:56"/>
    <n v="57"/>
    <n v="141.93"/>
    <n v="0.12524445081839367"/>
    <x v="1"/>
    <n v="2520"/>
  </r>
  <r>
    <s v="2feb6b"/>
    <n v="3"/>
    <n v="17"/>
    <s v="t"/>
    <s v="7253ef"/>
    <d v="1899-12-30T00:52:56"/>
    <n v="29"/>
    <n v="72.209999999999994"/>
    <n v="6.3720860942691526E-2"/>
    <x v="1"/>
    <n v="2520"/>
  </r>
  <r>
    <s v="e83aa3"/>
    <n v="4"/>
    <n v="11"/>
    <s v="f"/>
    <s v="cf8576"/>
    <d v="1899-12-30T00:44:23"/>
    <n v="32"/>
    <n v="113.92"/>
    <n v="0.10052735741021214"/>
    <x v="0"/>
    <n v="2511.6666666666665"/>
  </r>
  <r>
    <s v="72f5d4"/>
    <n v="1"/>
    <n v="11"/>
    <s v="f"/>
    <s v="cf8576"/>
    <d v="1899-12-30T00:44:23"/>
    <n v="19"/>
    <n v="16.91"/>
    <n v="1.4922029615578364E-2"/>
    <x v="0"/>
    <n v="2511.6666666666665"/>
  </r>
  <r>
    <s v="9ec847"/>
    <n v="4"/>
    <n v="11"/>
    <s v="f"/>
    <s v="cf8576"/>
    <d v="1899-12-30T00:44:23"/>
    <n v="54"/>
    <n v="192.24"/>
    <n v="0.16963991562973299"/>
    <x v="0"/>
    <n v="2511.6666666666665"/>
  </r>
  <r>
    <s v="2a2353"/>
    <n v="3"/>
    <n v="11"/>
    <s v="f"/>
    <s v="cf8576"/>
    <d v="1899-12-30T00:44:23"/>
    <n v="57"/>
    <n v="152.19"/>
    <n v="0.13429826654020527"/>
    <x v="1"/>
    <n v="2520"/>
  </r>
  <r>
    <s v="f084eb"/>
    <n v="5"/>
    <n v="11"/>
    <s v="f"/>
    <s v="cf8576"/>
    <d v="1899-12-30T00:44:23"/>
    <n v="36"/>
    <n v="160.19999999999999"/>
    <n v="0.14136659635811083"/>
    <x v="1"/>
    <n v="2520"/>
  </r>
  <r>
    <s v="b9a74d"/>
    <n v="3"/>
    <n v="11"/>
    <s v="f"/>
    <s v="cf8576"/>
    <d v="1899-12-30T00:44:23"/>
    <n v="17"/>
    <n v="45.39"/>
    <n v="4.0053868968131394E-2"/>
    <x v="1"/>
    <n v="2520"/>
  </r>
  <r>
    <s v="e83aa3"/>
    <n v="2"/>
    <n v="17"/>
    <s v="t"/>
    <s v="5a310f"/>
    <d v="1899-12-30T00:31:18"/>
    <n v="32"/>
    <n v="53.12"/>
    <n v="4.6875116095773071E-2"/>
    <x v="0"/>
    <n v="1883.75"/>
  </r>
  <r>
    <s v="e31d39"/>
    <n v="3"/>
    <n v="17"/>
    <s v="t"/>
    <s v="5a310f"/>
    <d v="1899-12-30T00:31:18"/>
    <n v="10"/>
    <n v="24.9"/>
    <n v="2.1972710669893626E-2"/>
    <x v="0"/>
    <n v="1883.75"/>
  </r>
  <r>
    <s v="d5e9a6"/>
    <n v="5"/>
    <n v="17"/>
    <s v="t"/>
    <s v="5a310f"/>
    <d v="1899-12-30T00:31:18"/>
    <n v="23"/>
    <n v="95.449999999999989"/>
    <n v="8.4228724234592225E-2"/>
    <x v="0"/>
    <n v="1883.75"/>
  </r>
  <r>
    <s v="72f5d4"/>
    <n v="2"/>
    <n v="17"/>
    <s v="t"/>
    <s v="5a310f"/>
    <d v="1899-12-30T00:31:18"/>
    <n v="19"/>
    <n v="31.54"/>
    <n v="2.7832100181865261E-2"/>
    <x v="0"/>
    <n v="1883.75"/>
  </r>
  <r>
    <s v="5d267b"/>
    <n v="1"/>
    <n v="17"/>
    <s v="t"/>
    <s v="5a310f"/>
    <d v="1899-12-30T00:31:18"/>
    <n v="40"/>
    <n v="33.199999999999996"/>
    <n v="2.9296947559858171E-2"/>
    <x v="1"/>
    <n v="2520"/>
  </r>
  <r>
    <s v="c8d436"/>
    <n v="1"/>
    <n v="17"/>
    <s v="t"/>
    <s v="5a310f"/>
    <d v="1899-12-30T00:31:18"/>
    <n v="10"/>
    <n v="8.2999999999999989"/>
    <n v="7.3242368899645426E-3"/>
    <x v="1"/>
    <n v="2520"/>
  </r>
  <r>
    <s v="2feb6b"/>
    <n v="4"/>
    <n v="17"/>
    <s v="t"/>
    <s v="5a310f"/>
    <d v="1899-12-30T00:31:18"/>
    <n v="29"/>
    <n v="96.28"/>
    <n v="8.4961147923588706E-2"/>
    <x v="1"/>
    <n v="2520"/>
  </r>
  <r>
    <s v="e31d39"/>
    <n v="2"/>
    <n v="18"/>
    <s v="t"/>
    <s v="649a63"/>
    <d v="1899-12-30T00:48:27"/>
    <n v="10"/>
    <n v="16.400000000000002"/>
    <n v="1.4471986144026328E-2"/>
    <x v="0"/>
    <n v="2511.6666666666665"/>
  </r>
  <r>
    <s v="d5e9a6"/>
    <n v="5"/>
    <n v="18"/>
    <s v="t"/>
    <s v="649a63"/>
    <d v="1899-12-30T00:48:27"/>
    <n v="23"/>
    <n v="94.300000000000011"/>
    <n v="8.3213920328151378E-2"/>
    <x v="0"/>
    <n v="2511.6666666666665"/>
  </r>
  <r>
    <s v="72f5d4"/>
    <n v="2"/>
    <n v="18"/>
    <s v="t"/>
    <s v="649a63"/>
    <d v="1899-12-30T00:48:27"/>
    <n v="19"/>
    <n v="31.160000000000004"/>
    <n v="2.7496773673650023E-2"/>
    <x v="0"/>
    <n v="2511.6666666666665"/>
  </r>
  <r>
    <s v="5d267b"/>
    <n v="3"/>
    <n v="18"/>
    <s v="t"/>
    <s v="649a63"/>
    <d v="1899-12-30T00:48:27"/>
    <n v="40"/>
    <n v="98.4"/>
    <n v="8.6831916864157963E-2"/>
    <x v="1"/>
    <n v="2520"/>
  </r>
  <r>
    <s v="c8d436"/>
    <n v="2"/>
    <n v="18"/>
    <s v="t"/>
    <s v="649a63"/>
    <d v="1899-12-30T00:48:27"/>
    <n v="10"/>
    <n v="16.400000000000002"/>
    <n v="1.4471986144026328E-2"/>
    <x v="1"/>
    <n v="2520"/>
  </r>
  <r>
    <s v="b9a74d"/>
    <n v="2"/>
    <n v="18"/>
    <s v="t"/>
    <s v="649a63"/>
    <d v="1899-12-30T00:48:27"/>
    <n v="17"/>
    <n v="27.880000000000003"/>
    <n v="2.4602376444844757E-2"/>
    <x v="1"/>
    <n v="2520"/>
  </r>
  <r>
    <s v="e83aa3"/>
    <n v="2"/>
    <n v="2"/>
    <s v="t"/>
    <s v="fc821f"/>
    <d v="1899-12-30T00:27:00"/>
    <n v="32"/>
    <n v="62.72"/>
    <n v="5.5346522619105561E-2"/>
    <x v="0"/>
    <n v="7535"/>
  </r>
  <r>
    <s v="5d267b"/>
    <n v="4"/>
    <n v="2"/>
    <s v="t"/>
    <s v="fc821f"/>
    <d v="1899-12-30T00:27:00"/>
    <n v="40"/>
    <n v="156.80000000000001"/>
    <n v="0.13836630654776391"/>
    <x v="1"/>
    <n v="2520"/>
  </r>
  <r>
    <s v="f084eb"/>
    <n v="1"/>
    <n v="2"/>
    <s v="t"/>
    <s v="fc821f"/>
    <d v="1899-12-30T00:27:00"/>
    <n v="36"/>
    <n v="35.28"/>
    <n v="3.1132418973246877E-2"/>
    <x v="1"/>
    <n v="2520"/>
  </r>
  <r>
    <s v="2feb6b"/>
    <n v="2"/>
    <n v="2"/>
    <s v="t"/>
    <s v="fc821f"/>
    <d v="1899-12-30T00:27:00"/>
    <n v="29"/>
    <n v="56.839999999999996"/>
    <n v="5.0157786123564412E-2"/>
    <x v="1"/>
    <n v="2520"/>
  </r>
  <r>
    <s v="e83aa3"/>
    <n v="3"/>
    <n v="14"/>
    <s v="f"/>
    <s v="70404c"/>
    <d v="1899-12-30T00:29:47"/>
    <n v="32"/>
    <n v="82.56"/>
    <n v="7.2854096100659363E-2"/>
    <x v="0"/>
    <n v="1883.75"/>
  </r>
  <r>
    <s v="e31d39"/>
    <n v="5"/>
    <n v="14"/>
    <s v="f"/>
    <s v="70404c"/>
    <d v="1899-12-30T00:29:47"/>
    <n v="10"/>
    <n v="43"/>
    <n v="3.794484171909341E-2"/>
    <x v="0"/>
    <n v="1883.75"/>
  </r>
  <r>
    <s v="72f5d4"/>
    <n v="4"/>
    <n v="14"/>
    <s v="f"/>
    <s v="70404c"/>
    <d v="1899-12-30T00:29:47"/>
    <n v="19"/>
    <n v="65.36"/>
    <n v="5.7676159413021989E-2"/>
    <x v="0"/>
    <n v="1883.75"/>
  </r>
  <r>
    <s v="9ec847"/>
    <n v="2"/>
    <n v="14"/>
    <s v="f"/>
    <s v="70404c"/>
    <d v="1899-12-30T00:29:47"/>
    <n v="54"/>
    <n v="92.88"/>
    <n v="8.1960858113241775E-2"/>
    <x v="0"/>
    <n v="1883.75"/>
  </r>
  <r>
    <s v="c8d436"/>
    <n v="4"/>
    <n v="14"/>
    <s v="f"/>
    <s v="70404c"/>
    <d v="1899-12-30T00:29:47"/>
    <n v="10"/>
    <n v="34.4"/>
    <n v="3.035587337527473E-2"/>
    <x v="1"/>
    <n v="3780"/>
  </r>
  <r>
    <s v="f084eb"/>
    <n v="1"/>
    <n v="14"/>
    <s v="f"/>
    <s v="70404c"/>
    <d v="1899-12-30T00:29:47"/>
    <n v="36"/>
    <n v="30.96"/>
    <n v="2.7320286037747259E-2"/>
    <x v="1"/>
    <n v="3780"/>
  </r>
  <r>
    <s v="d5e9a6"/>
    <n v="1"/>
    <n v="2"/>
    <s v="t"/>
    <s v="d71999"/>
    <d v="1899-12-30T00:15:27"/>
    <n v="23"/>
    <n v="22.54"/>
    <n v="1.989015656624106E-2"/>
    <x v="0"/>
    <n v="7535"/>
  </r>
  <r>
    <s v="b9a74d"/>
    <n v="3"/>
    <n v="2"/>
    <s v="t"/>
    <s v="d71999"/>
    <d v="1899-12-30T00:15:27"/>
    <n v="17"/>
    <n v="49.98"/>
    <n v="4.410426021209974E-2"/>
    <x v="1"/>
    <n v="7560"/>
  </r>
  <r>
    <s v="e83aa3"/>
    <n v="2"/>
    <n v="12"/>
    <s v="t"/>
    <s v="4e0312"/>
    <d v="1899-12-30T00:53:50"/>
    <n v="32"/>
    <n v="56.32"/>
    <n v="4.9698918270217232E-2"/>
    <x v="0"/>
    <n v="7535"/>
  </r>
  <r>
    <s v="5d267b"/>
    <n v="2"/>
    <n v="12"/>
    <s v="t"/>
    <s v="4e0312"/>
    <d v="1899-12-30T00:53:50"/>
    <n v="40"/>
    <n v="70.400000000000006"/>
    <n v="6.2123647837771551E-2"/>
    <x v="1"/>
    <n v="2520"/>
  </r>
  <r>
    <s v="b9a74d"/>
    <n v="3"/>
    <n v="12"/>
    <s v="t"/>
    <s v="4e0312"/>
    <d v="1899-12-30T00:53:50"/>
    <n v="17"/>
    <n v="44.88"/>
    <n v="3.9603825496579363E-2"/>
    <x v="1"/>
    <n v="2520"/>
  </r>
  <r>
    <s v="2feb6b"/>
    <n v="5"/>
    <n v="12"/>
    <s v="t"/>
    <s v="4e0312"/>
    <d v="1899-12-30T00:53:50"/>
    <n v="29"/>
    <n v="127.6"/>
    <n v="0.11259911170596093"/>
    <x v="1"/>
    <n v="2520"/>
  </r>
  <r>
    <s v="c4a632"/>
    <n v="5"/>
    <n v="11"/>
    <s v="t"/>
    <s v="4f5d0f"/>
    <d v="1899-12-30T00:00:48"/>
    <n v="13"/>
    <n v="57.85"/>
    <n v="5.1049048684873352E-2"/>
    <x v="0"/>
    <n v="1883.75"/>
  </r>
  <r>
    <s v="e83aa3"/>
    <n v="4"/>
    <n v="11"/>
    <s v="t"/>
    <s v="4f5d0f"/>
    <d v="1899-12-30T00:00:48"/>
    <n v="32"/>
    <n v="113.92"/>
    <n v="0.10052735741021214"/>
    <x v="0"/>
    <n v="1883.75"/>
  </r>
  <r>
    <s v="e31d39"/>
    <n v="5"/>
    <n v="11"/>
    <s v="t"/>
    <s v="4f5d0f"/>
    <d v="1899-12-30T00:00:48"/>
    <n v="10"/>
    <n v="44.5"/>
    <n v="3.9268498988364112E-2"/>
    <x v="0"/>
    <n v="1883.75"/>
  </r>
  <r>
    <s v="72f5d4"/>
    <n v="1"/>
    <n v="11"/>
    <s v="t"/>
    <s v="4f5d0f"/>
    <d v="1899-12-30T00:00:48"/>
    <n v="19"/>
    <n v="16.91"/>
    <n v="1.4922029615578364E-2"/>
    <x v="0"/>
    <n v="1883.75"/>
  </r>
  <r>
    <s v="5d267b"/>
    <n v="5"/>
    <n v="11"/>
    <s v="t"/>
    <s v="4f5d0f"/>
    <d v="1899-12-30T00:00:48"/>
    <n v="40"/>
    <n v="178"/>
    <n v="0.15707399595345645"/>
    <x v="1"/>
    <n v="2520"/>
  </r>
  <r>
    <s v="c8d436"/>
    <n v="1"/>
    <n v="11"/>
    <s v="t"/>
    <s v="4f5d0f"/>
    <d v="1899-12-30T00:00:48"/>
    <n v="10"/>
    <n v="8.9"/>
    <n v="7.8536997976728241E-3"/>
    <x v="1"/>
    <n v="2520"/>
  </r>
  <r>
    <s v="2a2353"/>
    <n v="3"/>
    <n v="11"/>
    <s v="t"/>
    <s v="4f5d0f"/>
    <d v="1899-12-30T00:00:48"/>
    <n v="57"/>
    <n v="152.19"/>
    <n v="0.13429826654020527"/>
    <x v="1"/>
    <n v="2520"/>
  </r>
  <r>
    <s v="c4a632"/>
    <n v="2"/>
    <n v="22"/>
    <s v="t"/>
    <s v="dae2b1"/>
    <d v="1899-12-30T00:47:17"/>
    <n v="13"/>
    <n v="20.28"/>
    <n v="1.7895846280539873E-2"/>
    <x v="0"/>
    <n v="1883.75"/>
  </r>
  <r>
    <s v="e83aa3"/>
    <n v="5"/>
    <n v="22"/>
    <s v="t"/>
    <s v="dae2b1"/>
    <d v="1899-12-30T00:47:17"/>
    <n v="32"/>
    <n v="124.80000000000001"/>
    <n v="0.11012828480332229"/>
    <x v="0"/>
    <n v="1883.75"/>
  </r>
  <r>
    <s v="e31d39"/>
    <n v="2"/>
    <n v="22"/>
    <s v="t"/>
    <s v="dae2b1"/>
    <d v="1899-12-30T00:47:17"/>
    <n v="10"/>
    <n v="15.600000000000001"/>
    <n v="1.3766035600415286E-2"/>
    <x v="0"/>
    <n v="1883.75"/>
  </r>
  <r>
    <s v="d5e9a6"/>
    <n v="2"/>
    <n v="22"/>
    <s v="t"/>
    <s v="dae2b1"/>
    <d v="1899-12-30T00:47:17"/>
    <n v="23"/>
    <n v="35.880000000000003"/>
    <n v="3.1661881880955159E-2"/>
    <x v="0"/>
    <n v="1883.75"/>
  </r>
  <r>
    <s v="5d267b"/>
    <n v="2"/>
    <n v="22"/>
    <s v="t"/>
    <s v="dae2b1"/>
    <d v="1899-12-30T00:47:17"/>
    <n v="40"/>
    <n v="62.400000000000006"/>
    <n v="5.5064142401661145E-2"/>
    <x v="1"/>
    <n v="2520"/>
  </r>
  <r>
    <s v="2a2353"/>
    <n v="2"/>
    <n v="22"/>
    <s v="t"/>
    <s v="dae2b1"/>
    <d v="1899-12-30T00:47:17"/>
    <n v="57"/>
    <n v="88.92"/>
    <n v="7.8466402922367132E-2"/>
    <x v="1"/>
    <n v="2520"/>
  </r>
  <r>
    <s v="2feb6b"/>
    <n v="3"/>
    <n v="22"/>
    <s v="t"/>
    <s v="dae2b1"/>
    <d v="1899-12-30T00:47:17"/>
    <n v="29"/>
    <n v="67.86"/>
    <n v="5.988225486180649E-2"/>
    <x v="1"/>
    <n v="2520"/>
  </r>
  <r>
    <s v="72f5d4"/>
    <n v="3"/>
    <n v="19"/>
    <s v="t"/>
    <s v="d9e7a8"/>
    <d v="1899-12-30T00:47:05"/>
    <n v="19"/>
    <n v="46.17"/>
    <n v="4.0742170748152166E-2"/>
    <x v="0"/>
    <n v="7535"/>
  </r>
  <r>
    <s v="5d267b"/>
    <n v="4"/>
    <n v="19"/>
    <s v="t"/>
    <s v="d9e7a8"/>
    <d v="1899-12-30T00:47:05"/>
    <n v="40"/>
    <n v="129.60000000000002"/>
    <n v="0.11436398806498854"/>
    <x v="1"/>
    <n v="2520"/>
  </r>
  <r>
    <s v="c8d436"/>
    <n v="5"/>
    <n v="19"/>
    <s v="t"/>
    <s v="d9e7a8"/>
    <d v="1899-12-30T00:47:05"/>
    <n v="10"/>
    <n v="40.5"/>
    <n v="3.5738746270308909E-2"/>
    <x v="1"/>
    <n v="2520"/>
  </r>
  <r>
    <s v="2a2353"/>
    <n v="2"/>
    <n v="19"/>
    <s v="t"/>
    <s v="d9e7a8"/>
    <d v="1899-12-30T00:47:05"/>
    <n v="57"/>
    <n v="92.34"/>
    <n v="8.1484341496304333E-2"/>
    <x v="1"/>
    <n v="2520"/>
  </r>
  <r>
    <s v="e31d39"/>
    <n v="5"/>
    <n v="17"/>
    <s v="t"/>
    <s v="d9a0c8"/>
    <d v="1899-12-30T00:03:29"/>
    <n v="10"/>
    <n v="41.5"/>
    <n v="3.6621184449822715E-2"/>
    <x v="0"/>
    <n v="2511.6666666666665"/>
  </r>
  <r>
    <s v="d5e9a6"/>
    <n v="2"/>
    <n v="17"/>
    <s v="t"/>
    <s v="d9a0c8"/>
    <d v="1899-12-30T00:03:29"/>
    <n v="23"/>
    <n v="38.18"/>
    <n v="3.3691489693836896E-2"/>
    <x v="0"/>
    <n v="2511.6666666666665"/>
  </r>
  <r>
    <s v="72f5d4"/>
    <n v="5"/>
    <n v="17"/>
    <s v="t"/>
    <s v="d9a0c8"/>
    <d v="1899-12-30T00:03:29"/>
    <n v="19"/>
    <n v="78.849999999999994"/>
    <n v="6.9580250454663151E-2"/>
    <x v="0"/>
    <n v="2511.6666666666665"/>
  </r>
  <r>
    <s v="c8d436"/>
    <n v="3"/>
    <n v="17"/>
    <s v="t"/>
    <s v="d9a0c8"/>
    <d v="1899-12-30T00:03:29"/>
    <n v="10"/>
    <n v="24.9"/>
    <n v="2.1972710669893626E-2"/>
    <x v="1"/>
    <n v="1512"/>
  </r>
  <r>
    <s v="2a2353"/>
    <n v="1"/>
    <n v="17"/>
    <s v="t"/>
    <s v="d9a0c8"/>
    <d v="1899-12-30T00:03:29"/>
    <n v="57"/>
    <n v="47.309999999999995"/>
    <n v="4.1748150272797886E-2"/>
    <x v="1"/>
    <n v="1512"/>
  </r>
  <r>
    <s v="f084eb"/>
    <n v="4"/>
    <n v="17"/>
    <s v="t"/>
    <s v="d9a0c8"/>
    <d v="1899-12-30T00:03:29"/>
    <n v="36"/>
    <n v="119.52"/>
    <n v="0.10546901121548941"/>
    <x v="1"/>
    <n v="1512"/>
  </r>
  <r>
    <s v="b9a74d"/>
    <n v="1"/>
    <n v="17"/>
    <s v="t"/>
    <s v="d9a0c8"/>
    <d v="1899-12-30T00:03:29"/>
    <n v="17"/>
    <n v="14.11"/>
    <n v="1.2451202712939723E-2"/>
    <x v="1"/>
    <n v="1512"/>
  </r>
  <r>
    <s v="2feb6b"/>
    <n v="3"/>
    <n v="17"/>
    <s v="t"/>
    <s v="d9a0c8"/>
    <d v="1899-12-30T00:03:29"/>
    <n v="29"/>
    <n v="72.209999999999994"/>
    <n v="6.3720860942691526E-2"/>
    <x v="1"/>
    <n v="1512"/>
  </r>
  <r>
    <s v="c4a632"/>
    <n v="3"/>
    <n v="3"/>
    <s v="t"/>
    <s v="97886a"/>
    <d v="1899-12-30T00:30:20"/>
    <n v="13"/>
    <n v="37.83"/>
    <n v="3.3382636331007062E-2"/>
    <x v="0"/>
    <n v="1883.75"/>
  </r>
  <r>
    <s v="e83aa3"/>
    <n v="4"/>
    <n v="3"/>
    <s v="t"/>
    <s v="97886a"/>
    <d v="1899-12-30T00:30:20"/>
    <n v="32"/>
    <n v="124.16"/>
    <n v="0.10956352436843345"/>
    <x v="0"/>
    <n v="1883.75"/>
  </r>
  <r>
    <s v="d5e9a6"/>
    <n v="4"/>
    <n v="3"/>
    <s v="t"/>
    <s v="97886a"/>
    <d v="1899-12-30T00:30:20"/>
    <n v="23"/>
    <n v="89.24"/>
    <n v="7.874878313981154E-2"/>
    <x v="0"/>
    <n v="1883.75"/>
  </r>
  <r>
    <s v="9ec847"/>
    <n v="1"/>
    <n v="3"/>
    <s v="t"/>
    <s v="97886a"/>
    <d v="1899-12-30T00:30:20"/>
    <n v="54"/>
    <n v="52.379999999999995"/>
    <n v="4.6222111842932859E-2"/>
    <x v="0"/>
    <n v="1883.75"/>
  </r>
  <r>
    <s v="5d267b"/>
    <n v="2"/>
    <n v="3"/>
    <s v="t"/>
    <s v="97886a"/>
    <d v="1899-12-30T00:30:20"/>
    <n v="40"/>
    <n v="77.599999999999994"/>
    <n v="6.84772027302709E-2"/>
    <x v="1"/>
    <n v="2520"/>
  </r>
  <r>
    <s v="2a2353"/>
    <n v="4"/>
    <n v="3"/>
    <s v="t"/>
    <s v="97886a"/>
    <d v="1899-12-30T00:30:20"/>
    <n v="57"/>
    <n v="221.16"/>
    <n v="0.19516002778127206"/>
    <x v="1"/>
    <n v="2520"/>
  </r>
  <r>
    <s v="b9a74d"/>
    <n v="2"/>
    <n v="3"/>
    <s v="t"/>
    <s v="97886a"/>
    <d v="1899-12-30T00:30:20"/>
    <n v="17"/>
    <n v="32.979999999999997"/>
    <n v="2.910281116036513E-2"/>
    <x v="1"/>
    <n v="2520"/>
  </r>
  <r>
    <s v="e83aa3"/>
    <n v="1"/>
    <n v="9"/>
    <s v="t"/>
    <s v="0f26f3"/>
    <d v="1899-12-30T00:46:16"/>
    <n v="32"/>
    <n v="29.12"/>
    <n v="2.5696599787441866E-2"/>
    <x v="0"/>
    <n v="2511.6666666666665"/>
  </r>
  <r>
    <s v="72f5d4"/>
    <n v="1"/>
    <n v="9"/>
    <s v="t"/>
    <s v="0f26f3"/>
    <d v="1899-12-30T00:46:16"/>
    <n v="19"/>
    <n v="17.29"/>
    <n v="1.5257356123793609E-2"/>
    <x v="0"/>
    <n v="2511.6666666666665"/>
  </r>
  <r>
    <s v="9ec847"/>
    <n v="1"/>
    <n v="9"/>
    <s v="t"/>
    <s v="0f26f3"/>
    <d v="1899-12-30T00:46:16"/>
    <n v="54"/>
    <n v="49.14"/>
    <n v="4.3363012141308152E-2"/>
    <x v="0"/>
    <n v="2511.6666666666665"/>
  </r>
  <r>
    <s v="f084eb"/>
    <n v="1"/>
    <n v="9"/>
    <s v="t"/>
    <s v="0f26f3"/>
    <d v="1899-12-30T00:46:16"/>
    <n v="36"/>
    <n v="32.76"/>
    <n v="2.8908674760872097E-2"/>
    <x v="1"/>
    <n v="3780"/>
  </r>
  <r>
    <s v="2feb6b"/>
    <n v="2"/>
    <n v="9"/>
    <s v="t"/>
    <s v="0f26f3"/>
    <d v="1899-12-30T00:46:16"/>
    <n v="29"/>
    <n v="52.78"/>
    <n v="4.6575087114738387E-2"/>
    <x v="1"/>
    <n v="3780"/>
  </r>
  <r>
    <s v="c4a632"/>
    <n v="3"/>
    <n v="23"/>
    <s v="f"/>
    <s v="fc274b"/>
    <d v="1899-12-30T00:23:05"/>
    <n v="13"/>
    <n v="30.03"/>
    <n v="2.6499618530799424E-2"/>
    <x v="0"/>
    <n v="2511.6666666666665"/>
  </r>
  <r>
    <s v="e83aa3"/>
    <n v="4"/>
    <n v="23"/>
    <s v="f"/>
    <s v="fc274b"/>
    <d v="1899-12-30T00:23:05"/>
    <n v="32"/>
    <n v="98.56"/>
    <n v="8.697310697288016E-2"/>
    <x v="0"/>
    <n v="2511.6666666666665"/>
  </r>
  <r>
    <s v="e31d39"/>
    <n v="2"/>
    <n v="23"/>
    <s v="f"/>
    <s v="fc274b"/>
    <d v="1899-12-30T00:23:05"/>
    <n v="10"/>
    <n v="15.4"/>
    <n v="1.3589547964512526E-2"/>
    <x v="0"/>
    <n v="2511.6666666666665"/>
  </r>
  <r>
    <s v="c8d436"/>
    <n v="2"/>
    <n v="23"/>
    <s v="f"/>
    <s v="fc274b"/>
    <d v="1899-12-30T00:23:05"/>
    <n v="10"/>
    <n v="15.4"/>
    <n v="1.3589547964512526E-2"/>
    <x v="1"/>
    <n v="1890"/>
  </r>
  <r>
    <s v="2a2353"/>
    <n v="3"/>
    <n v="23"/>
    <s v="f"/>
    <s v="fc274b"/>
    <d v="1899-12-30T00:23:05"/>
    <n v="57"/>
    <n v="131.67000000000002"/>
    <n v="0.1161906350965821"/>
    <x v="1"/>
    <n v="1890"/>
  </r>
  <r>
    <s v="b9a74d"/>
    <n v="1"/>
    <n v="23"/>
    <s v="f"/>
    <s v="fc274b"/>
    <d v="1899-12-30T00:23:05"/>
    <n v="17"/>
    <n v="13.09"/>
    <n v="1.1551115769835647E-2"/>
    <x v="1"/>
    <n v="1890"/>
  </r>
  <r>
    <s v="2feb6b"/>
    <n v="4"/>
    <n v="23"/>
    <s v="f"/>
    <s v="fc274b"/>
    <d v="1899-12-30T00:23:05"/>
    <n v="29"/>
    <n v="89.320000000000007"/>
    <n v="7.881937819417266E-2"/>
    <x v="1"/>
    <n v="1890"/>
  </r>
  <r>
    <s v="c4a632"/>
    <n v="3"/>
    <n v="15"/>
    <s v="t"/>
    <s v="e9d356"/>
    <d v="1899-12-30T00:52:14"/>
    <n v="13"/>
    <n v="33.15"/>
    <n v="2.925282565088248E-2"/>
    <x v="0"/>
    <n v="2511.6666666666665"/>
  </r>
  <r>
    <s v="e83aa3"/>
    <n v="1"/>
    <n v="15"/>
    <s v="t"/>
    <s v="e9d356"/>
    <d v="1899-12-30T00:52:14"/>
    <n v="32"/>
    <n v="27.2"/>
    <n v="2.4002318482775366E-2"/>
    <x v="0"/>
    <n v="2511.6666666666665"/>
  </r>
  <r>
    <s v="72f5d4"/>
    <n v="4"/>
    <n v="15"/>
    <s v="t"/>
    <s v="e9d356"/>
    <d v="1899-12-30T00:52:14"/>
    <n v="19"/>
    <n v="64.599999999999994"/>
    <n v="5.7005506396591493E-2"/>
    <x v="0"/>
    <n v="2511.6666666666665"/>
  </r>
  <r>
    <s v="f084eb"/>
    <n v="3"/>
    <n v="15"/>
    <s v="t"/>
    <s v="e9d356"/>
    <d v="1899-12-30T00:52:14"/>
    <n v="36"/>
    <n v="91.8"/>
    <n v="8.1007824879366877E-2"/>
    <x v="1"/>
    <n v="3780"/>
  </r>
  <r>
    <s v="2feb6b"/>
    <n v="1"/>
    <n v="15"/>
    <s v="t"/>
    <s v="e9d356"/>
    <d v="1899-12-30T00:52:14"/>
    <n v="29"/>
    <n v="24.65"/>
    <n v="2.1752101125015178E-2"/>
    <x v="1"/>
    <n v="3780"/>
  </r>
  <r>
    <s v="c4a632"/>
    <n v="3"/>
    <n v="23"/>
    <s v="f"/>
    <s v="d113b2"/>
    <d v="1899-12-30T00:45:20"/>
    <n v="13"/>
    <n v="30.03"/>
    <n v="2.6499618530799424E-2"/>
    <x v="0"/>
    <n v="2511.6666666666665"/>
  </r>
  <r>
    <s v="e83aa3"/>
    <n v="1"/>
    <n v="23"/>
    <s v="f"/>
    <s v="d113b2"/>
    <d v="1899-12-30T00:45:20"/>
    <n v="32"/>
    <n v="24.64"/>
    <n v="2.174327674322004E-2"/>
    <x v="0"/>
    <n v="2511.6666666666665"/>
  </r>
  <r>
    <s v="72f5d4"/>
    <n v="5"/>
    <n v="23"/>
    <s v="f"/>
    <s v="d113b2"/>
    <d v="1899-12-30T00:45:20"/>
    <n v="19"/>
    <n v="73.150000000000006"/>
    <n v="6.455035283143451E-2"/>
    <x v="0"/>
    <n v="2511.6666666666665"/>
  </r>
  <r>
    <s v="f084eb"/>
    <n v="3"/>
    <n v="23"/>
    <s v="f"/>
    <s v="d113b2"/>
    <d v="1899-12-30T00:45:20"/>
    <n v="36"/>
    <n v="83.16"/>
    <n v="7.3383559008367627E-2"/>
    <x v="1"/>
    <n v="3780"/>
  </r>
  <r>
    <s v="b9a74d"/>
    <n v="2"/>
    <n v="23"/>
    <s v="f"/>
    <s v="d113b2"/>
    <d v="1899-12-30T00:45:20"/>
    <n v="17"/>
    <n v="26.18"/>
    <n v="2.3102231539671295E-2"/>
    <x v="1"/>
    <n v="3780"/>
  </r>
  <r>
    <s v="c4a632"/>
    <n v="4"/>
    <n v="4"/>
    <s v="f"/>
    <s v="c01aa0"/>
    <d v="1899-12-30T00:56:47"/>
    <n v="13"/>
    <n v="49.92"/>
    <n v="4.4051313921328918E-2"/>
    <x v="0"/>
    <n v="1507"/>
  </r>
  <r>
    <s v="e83aa3"/>
    <n v="2"/>
    <n v="4"/>
    <s v="f"/>
    <s v="c01aa0"/>
    <d v="1899-12-30T00:56:47"/>
    <n v="32"/>
    <n v="61.44"/>
    <n v="5.4217001749327892E-2"/>
    <x v="0"/>
    <n v="1507"/>
  </r>
  <r>
    <s v="e31d39"/>
    <n v="1"/>
    <n v="4"/>
    <s v="f"/>
    <s v="c01aa0"/>
    <d v="1899-12-30T00:56:47"/>
    <n v="10"/>
    <n v="9.6"/>
    <n v="8.4714065233324823E-3"/>
    <x v="0"/>
    <n v="1507"/>
  </r>
  <r>
    <s v="72f5d4"/>
    <n v="2"/>
    <n v="4"/>
    <s v="f"/>
    <s v="c01aa0"/>
    <d v="1899-12-30T00:56:47"/>
    <n v="19"/>
    <n v="36.479999999999997"/>
    <n v="3.219134478866343E-2"/>
    <x v="0"/>
    <n v="1507"/>
  </r>
  <r>
    <s v="9ec847"/>
    <n v="3"/>
    <n v="4"/>
    <s v="f"/>
    <s v="c01aa0"/>
    <d v="1899-12-30T00:56:47"/>
    <n v="54"/>
    <n v="155.51999999999998"/>
    <n v="0.13723678567798622"/>
    <x v="0"/>
    <n v="1507"/>
  </r>
  <r>
    <s v="c8d436"/>
    <n v="4"/>
    <n v="4"/>
    <s v="f"/>
    <s v="c01aa0"/>
    <d v="1899-12-30T00:56:47"/>
    <n v="10"/>
    <n v="38.4"/>
    <n v="3.3885626093329929E-2"/>
    <x v="1"/>
    <n v="3780"/>
  </r>
  <r>
    <s v="b9a74d"/>
    <n v="2"/>
    <n v="4"/>
    <s v="f"/>
    <s v="c01aa0"/>
    <d v="1899-12-30T00:56:47"/>
    <n v="17"/>
    <n v="32.64"/>
    <n v="2.8802782179330442E-2"/>
    <x v="1"/>
    <n v="3780"/>
  </r>
  <r>
    <s v="9ec847"/>
    <n v="5"/>
    <n v="0"/>
    <s v="f"/>
    <s v="ec651a"/>
    <d v="1899-12-30T00:04:56"/>
    <n v="54"/>
    <n v="270"/>
    <n v="0.23825830846872612"/>
    <x v="0"/>
    <n v="7535"/>
  </r>
  <r>
    <s v="5d267b"/>
    <n v="2"/>
    <n v="0"/>
    <s v="f"/>
    <s v="ec651a"/>
    <d v="1899-12-30T00:04:56"/>
    <n v="40"/>
    <n v="80"/>
    <n v="7.0595054361104026E-2"/>
    <x v="1"/>
    <n v="1890"/>
  </r>
  <r>
    <s v="2a2353"/>
    <n v="1"/>
    <n v="0"/>
    <s v="f"/>
    <s v="ec651a"/>
    <d v="1899-12-30T00:04:56"/>
    <n v="57"/>
    <n v="57"/>
    <n v="5.0298976232286616E-2"/>
    <x v="1"/>
    <n v="1890"/>
  </r>
  <r>
    <s v="f084eb"/>
    <n v="2"/>
    <n v="0"/>
    <s v="f"/>
    <s v="ec651a"/>
    <d v="1899-12-30T00:04:56"/>
    <n v="36"/>
    <n v="72"/>
    <n v="6.3535548924993634E-2"/>
    <x v="1"/>
    <n v="1890"/>
  </r>
  <r>
    <s v="2feb6b"/>
    <n v="4"/>
    <n v="0"/>
    <s v="f"/>
    <s v="ec651a"/>
    <d v="1899-12-30T00:04:56"/>
    <n v="29"/>
    <n v="116"/>
    <n v="0.10236282882360084"/>
    <x v="1"/>
    <n v="1890"/>
  </r>
  <r>
    <s v="e31d39"/>
    <n v="1"/>
    <n v="1"/>
    <s v="t"/>
    <s v="be8ee2"/>
    <d v="1899-12-30T00:55:27"/>
    <n v="10"/>
    <n v="9.9"/>
    <n v="8.7361379771866247E-3"/>
    <x v="0"/>
    <n v="3767.5"/>
  </r>
  <r>
    <s v="d5e9a6"/>
    <n v="1"/>
    <n v="1"/>
    <s v="t"/>
    <s v="be8ee2"/>
    <d v="1899-12-30T00:55:27"/>
    <n v="23"/>
    <n v="22.77"/>
    <n v="2.0093117347529235E-2"/>
    <x v="0"/>
    <n v="3767.5"/>
  </r>
  <r>
    <s v="5d267b"/>
    <n v="5"/>
    <n v="1"/>
    <s v="t"/>
    <s v="be8ee2"/>
    <d v="1899-12-30T00:55:27"/>
    <n v="40"/>
    <n v="198"/>
    <n v="0.17472275954373248"/>
    <x v="1"/>
    <n v="1890"/>
  </r>
  <r>
    <s v="c8d436"/>
    <n v="1"/>
    <n v="1"/>
    <s v="t"/>
    <s v="be8ee2"/>
    <d v="1899-12-30T00:55:27"/>
    <n v="10"/>
    <n v="9.9"/>
    <n v="8.7361379771866247E-3"/>
    <x v="1"/>
    <n v="1890"/>
  </r>
  <r>
    <s v="f084eb"/>
    <n v="3"/>
    <n v="1"/>
    <s v="t"/>
    <s v="be8ee2"/>
    <d v="1899-12-30T00:55:27"/>
    <n v="36"/>
    <n v="106.92"/>
    <n v="9.435029015361554E-2"/>
    <x v="1"/>
    <n v="1890"/>
  </r>
  <r>
    <s v="b9a74d"/>
    <n v="2"/>
    <n v="1"/>
    <s v="t"/>
    <s v="be8ee2"/>
    <d v="1899-12-30T00:55:27"/>
    <n v="17"/>
    <n v="33.659999999999997"/>
    <n v="2.9702869122434517E-2"/>
    <x v="1"/>
    <n v="1890"/>
  </r>
  <r>
    <s v="c4a632"/>
    <n v="2"/>
    <n v="20"/>
    <s v="t"/>
    <s v="1dbf8b"/>
    <d v="1899-12-30T00:07:51"/>
    <n v="13"/>
    <n v="20.8"/>
    <n v="1.8354714133887048E-2"/>
    <x v="0"/>
    <n v="2511.6666666666665"/>
  </r>
  <r>
    <s v="d5e9a6"/>
    <n v="5"/>
    <n v="20"/>
    <s v="t"/>
    <s v="1dbf8b"/>
    <d v="1899-12-30T00:07:51"/>
    <n v="23"/>
    <n v="92"/>
    <n v="8.1184312515269627E-2"/>
    <x v="0"/>
    <n v="2511.6666666666665"/>
  </r>
  <r>
    <s v="72f5d4"/>
    <n v="3"/>
    <n v="20"/>
    <s v="t"/>
    <s v="1dbf8b"/>
    <d v="1899-12-30T00:07:51"/>
    <n v="19"/>
    <n v="45.6"/>
    <n v="4.0239180985829293E-2"/>
    <x v="0"/>
    <n v="2511.6666666666665"/>
  </r>
  <r>
    <s v="5d267b"/>
    <n v="2"/>
    <n v="20"/>
    <s v="t"/>
    <s v="1dbf8b"/>
    <d v="1899-12-30T00:07:51"/>
    <n v="40"/>
    <n v="64"/>
    <n v="5.6476043488883222E-2"/>
    <x v="1"/>
    <n v="1890"/>
  </r>
  <r>
    <s v="c8d436"/>
    <n v="5"/>
    <n v="20"/>
    <s v="t"/>
    <s v="1dbf8b"/>
    <d v="1899-12-30T00:07:51"/>
    <n v="10"/>
    <n v="40"/>
    <n v="3.5297527180552013E-2"/>
    <x v="1"/>
    <n v="1890"/>
  </r>
  <r>
    <s v="2a2353"/>
    <n v="5"/>
    <n v="20"/>
    <s v="t"/>
    <s v="1dbf8b"/>
    <d v="1899-12-30T00:07:51"/>
    <n v="57"/>
    <n v="228"/>
    <n v="0.20119590492914646"/>
    <x v="1"/>
    <n v="1890"/>
  </r>
  <r>
    <s v="f084eb"/>
    <n v="5"/>
    <n v="20"/>
    <s v="t"/>
    <s v="1dbf8b"/>
    <d v="1899-12-30T00:07:51"/>
    <n v="36"/>
    <n v="144"/>
    <n v="0.12707109784998727"/>
    <x v="1"/>
    <n v="1890"/>
  </r>
  <r>
    <s v="d5e9a6"/>
    <n v="5"/>
    <n v="17"/>
    <s v="f"/>
    <s v="1f148c"/>
    <d v="1899-12-30T00:18:31"/>
    <n v="23"/>
    <n v="95.449999999999989"/>
    <n v="8.4228724234592225E-2"/>
    <x v="0"/>
    <n v="3767.5"/>
  </r>
  <r>
    <s v="72f5d4"/>
    <n v="1"/>
    <n v="17"/>
    <s v="f"/>
    <s v="1f148c"/>
    <d v="1899-12-30T00:18:31"/>
    <n v="19"/>
    <n v="15.77"/>
    <n v="1.391605009093263E-2"/>
    <x v="0"/>
    <n v="3767.5"/>
  </r>
  <r>
    <s v="c8d436"/>
    <n v="2"/>
    <n v="17"/>
    <s v="f"/>
    <s v="1f148c"/>
    <d v="1899-12-30T00:18:31"/>
    <n v="10"/>
    <n v="16.599999999999998"/>
    <n v="1.4648473779929085E-2"/>
    <x v="1"/>
    <n v="1890"/>
  </r>
  <r>
    <s v="2a2353"/>
    <n v="5"/>
    <n v="17"/>
    <s v="f"/>
    <s v="1f148c"/>
    <d v="1899-12-30T00:18:31"/>
    <n v="57"/>
    <n v="236.54999999999998"/>
    <n v="0.20874075136398945"/>
    <x v="1"/>
    <n v="1890"/>
  </r>
  <r>
    <s v="f084eb"/>
    <n v="1"/>
    <n v="17"/>
    <s v="f"/>
    <s v="1f148c"/>
    <d v="1899-12-30T00:18:31"/>
    <n v="36"/>
    <n v="29.88"/>
    <n v="2.6367252803872351E-2"/>
    <x v="1"/>
    <n v="1890"/>
  </r>
  <r>
    <s v="b9a74d"/>
    <n v="3"/>
    <n v="17"/>
    <s v="f"/>
    <s v="1f148c"/>
    <d v="1899-12-30T00:18:31"/>
    <n v="17"/>
    <n v="42.33"/>
    <n v="3.7353608138819168E-2"/>
    <x v="1"/>
    <n v="1890"/>
  </r>
  <r>
    <s v="e83aa3"/>
    <n v="1"/>
    <n v="1"/>
    <s v="f"/>
    <s v="62b073"/>
    <d v="1899-12-30T00:47:58"/>
    <n v="32"/>
    <n v="31.68"/>
    <n v="2.7955641526997192E-2"/>
    <x v="0"/>
    <n v="7535"/>
  </r>
  <r>
    <s v="5d267b"/>
    <n v="1"/>
    <n v="1"/>
    <s v="f"/>
    <s v="62b073"/>
    <d v="1899-12-30T00:47:58"/>
    <n v="40"/>
    <n v="39.6"/>
    <n v="3.4944551908746499E-2"/>
    <x v="1"/>
    <n v="1890"/>
  </r>
  <r>
    <s v="2a2353"/>
    <n v="3"/>
    <n v="1"/>
    <s v="f"/>
    <s v="62b073"/>
    <d v="1899-12-30T00:47:58"/>
    <n v="57"/>
    <n v="169.29"/>
    <n v="0.14938795940989125"/>
    <x v="1"/>
    <n v="1890"/>
  </r>
  <r>
    <s v="b9a74d"/>
    <n v="5"/>
    <n v="1"/>
    <s v="f"/>
    <s v="62b073"/>
    <d v="1899-12-30T00:47:58"/>
    <n v="17"/>
    <n v="84.15"/>
    <n v="7.4257172806086305E-2"/>
    <x v="1"/>
    <n v="1890"/>
  </r>
  <r>
    <s v="2feb6b"/>
    <n v="2"/>
    <n v="1"/>
    <s v="f"/>
    <s v="62b073"/>
    <d v="1899-12-30T00:47:58"/>
    <n v="29"/>
    <n v="57.42"/>
    <n v="5.0669600267682413E-2"/>
    <x v="1"/>
    <n v="1890"/>
  </r>
  <r>
    <s v="e83aa3"/>
    <n v="5"/>
    <n v="17"/>
    <s v="t"/>
    <n v="492240"/>
    <d v="1899-12-30T00:45:33"/>
    <n v="32"/>
    <n v="132.79999999999998"/>
    <n v="0.11718779023943268"/>
    <x v="0"/>
    <n v="2511.6666666666665"/>
  </r>
  <r>
    <s v="e31d39"/>
    <n v="4"/>
    <n v="17"/>
    <s v="t"/>
    <n v="492240"/>
    <d v="1899-12-30T00:45:33"/>
    <n v="10"/>
    <n v="33.199999999999996"/>
    <n v="2.9296947559858171E-2"/>
    <x v="0"/>
    <n v="2511.6666666666665"/>
  </r>
  <r>
    <s v="d5e9a6"/>
    <n v="4"/>
    <n v="17"/>
    <s v="t"/>
    <n v="492240"/>
    <d v="1899-12-30T00:45:33"/>
    <n v="23"/>
    <n v="76.36"/>
    <n v="6.7382979387673791E-2"/>
    <x v="0"/>
    <n v="2511.6666666666665"/>
  </r>
  <r>
    <s v="5d267b"/>
    <n v="1"/>
    <n v="17"/>
    <s v="t"/>
    <n v="492240"/>
    <d v="1899-12-30T00:45:33"/>
    <n v="40"/>
    <n v="33.199999999999996"/>
    <n v="2.9296947559858171E-2"/>
    <x v="1"/>
    <n v="2520"/>
  </r>
  <r>
    <s v="c8d436"/>
    <n v="3"/>
    <n v="17"/>
    <s v="t"/>
    <n v="492240"/>
    <d v="1899-12-30T00:45:33"/>
    <n v="10"/>
    <n v="24.9"/>
    <n v="2.1972710669893626E-2"/>
    <x v="1"/>
    <n v="2520"/>
  </r>
  <r>
    <s v="b9a74d"/>
    <n v="3"/>
    <n v="17"/>
    <s v="t"/>
    <n v="492240"/>
    <d v="1899-12-30T00:45:33"/>
    <n v="17"/>
    <n v="42.33"/>
    <n v="3.7353608138819168E-2"/>
    <x v="1"/>
    <n v="2520"/>
  </r>
  <r>
    <s v="e83aa3"/>
    <n v="3"/>
    <n v="12"/>
    <s v="t"/>
    <s v="db02ba"/>
    <d v="1899-12-30T00:06:47"/>
    <n v="32"/>
    <n v="84.48"/>
    <n v="7.4548377405325855E-2"/>
    <x v="0"/>
    <n v="2511.6666666666665"/>
  </r>
  <r>
    <s v="e31d39"/>
    <n v="5"/>
    <n v="12"/>
    <s v="t"/>
    <s v="db02ba"/>
    <d v="1899-12-30T00:06:47"/>
    <n v="10"/>
    <n v="44"/>
    <n v="3.8827279898607216E-2"/>
    <x v="0"/>
    <n v="2511.6666666666665"/>
  </r>
  <r>
    <s v="72f5d4"/>
    <n v="2"/>
    <n v="12"/>
    <s v="t"/>
    <s v="db02ba"/>
    <d v="1899-12-30T00:06:47"/>
    <n v="19"/>
    <n v="33.44"/>
    <n v="2.950873272294148E-2"/>
    <x v="0"/>
    <n v="2511.6666666666665"/>
  </r>
  <r>
    <s v="f084eb"/>
    <n v="4"/>
    <n v="12"/>
    <s v="t"/>
    <s v="db02ba"/>
    <d v="1899-12-30T00:06:47"/>
    <n v="36"/>
    <n v="126.72"/>
    <n v="0.11182256610798877"/>
    <x v="1"/>
    <n v="7560"/>
  </r>
  <r>
    <s v="c4a632"/>
    <n v="3"/>
    <n v="0"/>
    <s v="t"/>
    <s v="b3a6c6"/>
    <d v="1899-12-30T00:20:25"/>
    <n v="13"/>
    <n v="39"/>
    <n v="3.4415089001038214E-2"/>
    <x v="0"/>
    <n v="2511.6666666666665"/>
  </r>
  <r>
    <s v="e83aa3"/>
    <n v="4"/>
    <n v="0"/>
    <s v="t"/>
    <s v="b3a6c6"/>
    <d v="1899-12-30T00:20:25"/>
    <n v="32"/>
    <n v="128"/>
    <n v="0.11295208697776644"/>
    <x v="0"/>
    <n v="2511.6666666666665"/>
  </r>
  <r>
    <s v="e31d39"/>
    <n v="1"/>
    <n v="0"/>
    <s v="t"/>
    <s v="b3a6c6"/>
    <d v="1899-12-30T00:20:25"/>
    <n v="10"/>
    <n v="10"/>
    <n v="8.8243817951380032E-3"/>
    <x v="0"/>
    <n v="2511.6666666666665"/>
  </r>
  <r>
    <s v="5d267b"/>
    <n v="5"/>
    <n v="0"/>
    <s v="t"/>
    <s v="b3a6c6"/>
    <d v="1899-12-30T00:20:25"/>
    <n v="40"/>
    <n v="200"/>
    <n v="0.17648763590276006"/>
    <x v="1"/>
    <n v="1890"/>
  </r>
  <r>
    <s v="c8d436"/>
    <n v="1"/>
    <n v="0"/>
    <s v="t"/>
    <s v="b3a6c6"/>
    <d v="1899-12-30T00:20:25"/>
    <n v="10"/>
    <n v="10"/>
    <n v="8.8243817951380032E-3"/>
    <x v="1"/>
    <n v="1890"/>
  </r>
  <r>
    <s v="f084eb"/>
    <n v="1"/>
    <n v="0"/>
    <s v="t"/>
    <s v="b3a6c6"/>
    <d v="1899-12-30T00:20:25"/>
    <n v="36"/>
    <n v="36"/>
    <n v="3.1767774462496817E-2"/>
    <x v="1"/>
    <n v="1890"/>
  </r>
  <r>
    <s v="2feb6b"/>
    <n v="5"/>
    <n v="0"/>
    <s v="t"/>
    <s v="b3a6c6"/>
    <d v="1899-12-30T00:20:25"/>
    <n v="29"/>
    <n v="145"/>
    <n v="0.12795353602950105"/>
    <x v="1"/>
    <n v="1890"/>
  </r>
  <r>
    <s v="c4a632"/>
    <n v="2"/>
    <n v="20"/>
    <s v="f"/>
    <s v="9916a5"/>
    <d v="1899-12-30T00:46:50"/>
    <n v="13"/>
    <n v="20.8"/>
    <n v="1.8354714133887048E-2"/>
    <x v="0"/>
    <n v="3767.5"/>
  </r>
  <r>
    <s v="e83aa3"/>
    <n v="4"/>
    <n v="20"/>
    <s v="f"/>
    <s v="9916a5"/>
    <d v="1899-12-30T00:46:50"/>
    <n v="32"/>
    <n v="102.4"/>
    <n v="9.0361669582213158E-2"/>
    <x v="0"/>
    <n v="3767.5"/>
  </r>
  <r>
    <s v="5d267b"/>
    <n v="1"/>
    <n v="20"/>
    <s v="f"/>
    <s v="9916a5"/>
    <d v="1899-12-30T00:46:50"/>
    <n v="40"/>
    <n v="32"/>
    <n v="2.8238021744441611E-2"/>
    <x v="1"/>
    <n v="7560"/>
  </r>
  <r>
    <s v="c4a632"/>
    <n v="2"/>
    <n v="7"/>
    <s v="t"/>
    <s v="d9e10c"/>
    <d v="1899-12-30T00:01:22"/>
    <n v="13"/>
    <n v="24.18"/>
    <n v="2.133735518064369E-2"/>
    <x v="0"/>
    <n v="2511.6666666666665"/>
  </r>
  <r>
    <s v="e83aa3"/>
    <n v="3"/>
    <n v="7"/>
    <s v="t"/>
    <s v="d9e10c"/>
    <d v="1899-12-30T00:01:22"/>
    <n v="32"/>
    <n v="89.28"/>
    <n v="7.8784080666992093E-2"/>
    <x v="0"/>
    <n v="2511.6666666666665"/>
  </r>
  <r>
    <s v="d5e9a6"/>
    <n v="4"/>
    <n v="7"/>
    <s v="t"/>
    <s v="d9e10c"/>
    <d v="1899-12-30T00:01:22"/>
    <n v="23"/>
    <n v="85.559999999999988"/>
    <n v="7.5501410639200753E-2"/>
    <x v="0"/>
    <n v="2511.6666666666665"/>
  </r>
  <r>
    <s v="2feb6b"/>
    <n v="2"/>
    <n v="7"/>
    <s v="t"/>
    <s v="d9e10c"/>
    <d v="1899-12-30T00:01:22"/>
    <n v="29"/>
    <n v="53.94"/>
    <n v="4.759871540297439E-2"/>
    <x v="1"/>
    <n v="7560"/>
  </r>
  <r>
    <s v="c4a632"/>
    <n v="4"/>
    <n v="15"/>
    <s v="t"/>
    <s v="e14834"/>
    <d v="1899-12-30T00:50:55"/>
    <n v="13"/>
    <n v="44.199999999999996"/>
    <n v="3.9003767534509973E-2"/>
    <x v="0"/>
    <n v="3767.5"/>
  </r>
  <r>
    <s v="9ec847"/>
    <n v="2"/>
    <n v="15"/>
    <s v="t"/>
    <s v="e14834"/>
    <d v="1899-12-30T00:50:55"/>
    <n v="54"/>
    <n v="91.8"/>
    <n v="8.1007824879366877E-2"/>
    <x v="0"/>
    <n v="3767.5"/>
  </r>
  <r>
    <s v="5d267b"/>
    <n v="3"/>
    <n v="15"/>
    <s v="t"/>
    <s v="e14834"/>
    <d v="1899-12-30T00:50:55"/>
    <n v="40"/>
    <n v="102"/>
    <n v="9.0008694310407644E-2"/>
    <x v="1"/>
    <n v="2520"/>
  </r>
  <r>
    <s v="c8d436"/>
    <n v="2"/>
    <n v="15"/>
    <s v="t"/>
    <s v="e14834"/>
    <d v="1899-12-30T00:50:55"/>
    <n v="10"/>
    <n v="17"/>
    <n v="1.5001449051734606E-2"/>
    <x v="1"/>
    <n v="2520"/>
  </r>
  <r>
    <s v="b9a74d"/>
    <n v="4"/>
    <n v="15"/>
    <s v="t"/>
    <s v="e14834"/>
    <d v="1899-12-30T00:50:55"/>
    <n v="17"/>
    <n v="57.8"/>
    <n v="5.1004926775897658E-2"/>
    <x v="1"/>
    <n v="2520"/>
  </r>
  <r>
    <s v="e83aa3"/>
    <n v="3"/>
    <n v="11"/>
    <s v="t"/>
    <n v="2.65E+18"/>
    <d v="1899-12-30T00:41:42"/>
    <n v="32"/>
    <n v="85.44"/>
    <n v="7.5395518057659094E-2"/>
    <x v="0"/>
    <n v="2511.6666666666665"/>
  </r>
  <r>
    <s v="d5e9a6"/>
    <n v="2"/>
    <n v="11"/>
    <s v="t"/>
    <n v="2.65E+18"/>
    <d v="1899-12-30T00:41:42"/>
    <n v="23"/>
    <n v="40.94"/>
    <n v="3.612701906929499E-2"/>
    <x v="0"/>
    <n v="2511.6666666666665"/>
  </r>
  <r>
    <s v="72f5d4"/>
    <n v="1"/>
    <n v="11"/>
    <s v="t"/>
    <n v="2.65E+18"/>
    <d v="1899-12-30T00:41:42"/>
    <n v="19"/>
    <n v="16.91"/>
    <n v="1.4922029615578364E-2"/>
    <x v="0"/>
    <n v="2511.6666666666665"/>
  </r>
  <r>
    <s v="c8d436"/>
    <n v="1"/>
    <n v="11"/>
    <s v="t"/>
    <n v="2.65E+18"/>
    <d v="1899-12-30T00:41:42"/>
    <n v="10"/>
    <n v="8.9"/>
    <n v="7.8536997976728241E-3"/>
    <x v="1"/>
    <n v="3780"/>
  </r>
  <r>
    <s v="2feb6b"/>
    <n v="4"/>
    <n v="11"/>
    <s v="t"/>
    <n v="2.65E+18"/>
    <d v="1899-12-30T00:41:42"/>
    <n v="29"/>
    <n v="103.24"/>
    <n v="9.1102917653004739E-2"/>
    <x v="1"/>
    <n v="3780"/>
  </r>
  <r>
    <s v="e83aa3"/>
    <n v="4"/>
    <n v="1"/>
    <s v="t"/>
    <s v="383cb5"/>
    <d v="1899-12-30T00:12:20"/>
    <n v="32"/>
    <n v="126.72"/>
    <n v="0.11182256610798877"/>
    <x v="0"/>
    <n v="1883.75"/>
  </r>
  <r>
    <s v="e31d39"/>
    <n v="2"/>
    <n v="1"/>
    <s v="t"/>
    <s v="383cb5"/>
    <d v="1899-12-30T00:12:20"/>
    <n v="10"/>
    <n v="19.8"/>
    <n v="1.7472275954373249E-2"/>
    <x v="0"/>
    <n v="1883.75"/>
  </r>
  <r>
    <s v="72f5d4"/>
    <n v="3"/>
    <n v="1"/>
    <s v="t"/>
    <s v="383cb5"/>
    <d v="1899-12-30T00:12:20"/>
    <n v="19"/>
    <n v="56.43"/>
    <n v="4.9795986469963756E-2"/>
    <x v="0"/>
    <n v="1883.75"/>
  </r>
  <r>
    <s v="9ec847"/>
    <n v="5"/>
    <n v="1"/>
    <s v="t"/>
    <s v="383cb5"/>
    <d v="1899-12-30T00:12:20"/>
    <n v="54"/>
    <n v="267.3"/>
    <n v="0.23587572538403884"/>
    <x v="0"/>
    <n v="1883.75"/>
  </r>
  <r>
    <s v="5d267b"/>
    <n v="3"/>
    <n v="1"/>
    <s v="t"/>
    <s v="383cb5"/>
    <d v="1899-12-30T00:12:20"/>
    <n v="40"/>
    <n v="118.8"/>
    <n v="0.10483365572623948"/>
    <x v="1"/>
    <n v="1512"/>
  </r>
  <r>
    <s v="2a2353"/>
    <n v="1"/>
    <n v="1"/>
    <s v="t"/>
    <s v="383cb5"/>
    <d v="1899-12-30T00:12:20"/>
    <n v="57"/>
    <n v="56.43"/>
    <n v="4.9795986469963756E-2"/>
    <x v="1"/>
    <n v="1512"/>
  </r>
  <r>
    <s v="f084eb"/>
    <n v="1"/>
    <n v="1"/>
    <s v="t"/>
    <s v="383cb5"/>
    <d v="1899-12-30T00:12:20"/>
    <n v="36"/>
    <n v="35.64"/>
    <n v="3.1450096717871842E-2"/>
    <x v="1"/>
    <n v="1512"/>
  </r>
  <r>
    <s v="b9a74d"/>
    <n v="1"/>
    <n v="1"/>
    <s v="t"/>
    <s v="383cb5"/>
    <d v="1899-12-30T00:12:20"/>
    <n v="17"/>
    <n v="16.829999999999998"/>
    <n v="1.4851434561217259E-2"/>
    <x v="1"/>
    <n v="1512"/>
  </r>
  <r>
    <s v="2feb6b"/>
    <n v="4"/>
    <n v="1"/>
    <s v="t"/>
    <s v="383cb5"/>
    <d v="1899-12-30T00:12:20"/>
    <n v="29"/>
    <n v="114.84"/>
    <n v="0.10133920053536483"/>
    <x v="1"/>
    <n v="1512"/>
  </r>
  <r>
    <s v="e83aa3"/>
    <n v="1"/>
    <n v="21"/>
    <s v="t"/>
    <s v="c14276"/>
    <d v="1899-12-30T00:30:43"/>
    <n v="32"/>
    <n v="25.28"/>
    <n v="2.2308037178108874E-2"/>
    <x v="0"/>
    <n v="2511.6666666666665"/>
  </r>
  <r>
    <s v="d5e9a6"/>
    <n v="4"/>
    <n v="21"/>
    <s v="t"/>
    <s v="c14276"/>
    <d v="1899-12-30T00:30:43"/>
    <n v="23"/>
    <n v="72.680000000000007"/>
    <n v="6.4135606887063018E-2"/>
    <x v="0"/>
    <n v="2511.6666666666665"/>
  </r>
  <r>
    <s v="72f5d4"/>
    <n v="3"/>
    <n v="21"/>
    <s v="t"/>
    <s v="c14276"/>
    <d v="1899-12-30T00:30:43"/>
    <n v="19"/>
    <n v="45.03"/>
    <n v="3.9736191223506433E-2"/>
    <x v="0"/>
    <n v="2511.6666666666665"/>
  </r>
  <r>
    <s v="5d267b"/>
    <n v="4"/>
    <n v="21"/>
    <s v="t"/>
    <s v="c14276"/>
    <d v="1899-12-30T00:30:43"/>
    <n v="40"/>
    <n v="126.4"/>
    <n v="0.11154018589054436"/>
    <x v="1"/>
    <n v="3780"/>
  </r>
  <r>
    <s v="2a2353"/>
    <n v="5"/>
    <n v="21"/>
    <s v="t"/>
    <s v="c14276"/>
    <d v="1899-12-30T00:30:43"/>
    <n v="57"/>
    <n v="225.15"/>
    <n v="0.19868095611753217"/>
    <x v="1"/>
    <n v="3780"/>
  </r>
  <r>
    <s v="c4a632"/>
    <n v="5"/>
    <n v="0"/>
    <s v="t"/>
    <s v="896cbe"/>
    <d v="1899-12-30T00:46:25"/>
    <n v="13"/>
    <n v="65"/>
    <n v="5.7358481668397021E-2"/>
    <x v="0"/>
    <n v="2511.6666666666665"/>
  </r>
  <r>
    <s v="e83aa3"/>
    <n v="1"/>
    <n v="0"/>
    <s v="t"/>
    <s v="896cbe"/>
    <d v="1899-12-30T00:46:25"/>
    <n v="32"/>
    <n v="32"/>
    <n v="2.8238021744441611E-2"/>
    <x v="0"/>
    <n v="2511.6666666666665"/>
  </r>
  <r>
    <s v="d5e9a6"/>
    <n v="1"/>
    <n v="0"/>
    <s v="t"/>
    <s v="896cbe"/>
    <d v="1899-12-30T00:46:25"/>
    <n v="23"/>
    <n v="23"/>
    <n v="2.0296078128817407E-2"/>
    <x v="0"/>
    <n v="2511.6666666666665"/>
  </r>
  <r>
    <s v="c8d436"/>
    <n v="4"/>
    <n v="0"/>
    <s v="t"/>
    <s v="896cbe"/>
    <d v="1899-12-30T00:46:25"/>
    <n v="10"/>
    <n v="40"/>
    <n v="3.5297527180552013E-2"/>
    <x v="1"/>
    <n v="2520"/>
  </r>
  <r>
    <s v="b9a74d"/>
    <n v="3"/>
    <n v="0"/>
    <s v="t"/>
    <s v="896cbe"/>
    <d v="1899-12-30T00:46:25"/>
    <n v="17"/>
    <n v="51"/>
    <n v="4.5004347155203822E-2"/>
    <x v="1"/>
    <n v="2520"/>
  </r>
  <r>
    <s v="2feb6b"/>
    <n v="5"/>
    <n v="0"/>
    <s v="t"/>
    <s v="896cbe"/>
    <d v="1899-12-30T00:46:25"/>
    <n v="29"/>
    <n v="145"/>
    <n v="0.12795353602950105"/>
    <x v="1"/>
    <n v="2520"/>
  </r>
  <r>
    <s v="e83aa3"/>
    <n v="1"/>
    <n v="4"/>
    <s v="t"/>
    <s v="a46759"/>
    <d v="1899-12-30T00:27:47"/>
    <n v="32"/>
    <n v="30.72"/>
    <n v="2.7108500874663946E-2"/>
    <x v="0"/>
    <n v="1883.75"/>
  </r>
  <r>
    <s v="e31d39"/>
    <n v="4"/>
    <n v="4"/>
    <s v="t"/>
    <s v="a46759"/>
    <d v="1899-12-30T00:27:47"/>
    <n v="10"/>
    <n v="38.4"/>
    <n v="3.3885626093329929E-2"/>
    <x v="0"/>
    <n v="1883.75"/>
  </r>
  <r>
    <s v="72f5d4"/>
    <n v="3"/>
    <n v="4"/>
    <s v="t"/>
    <s v="a46759"/>
    <d v="1899-12-30T00:27:47"/>
    <n v="19"/>
    <n v="54.72"/>
    <n v="4.8287017182995155E-2"/>
    <x v="0"/>
    <n v="1883.75"/>
  </r>
  <r>
    <s v="9ec847"/>
    <n v="4"/>
    <n v="4"/>
    <s v="t"/>
    <s v="a46759"/>
    <d v="1899-12-30T00:27:47"/>
    <n v="54"/>
    <n v="207.35999999999999"/>
    <n v="0.18298238090398164"/>
    <x v="0"/>
    <n v="1883.75"/>
  </r>
  <r>
    <s v="5d267b"/>
    <n v="2"/>
    <n v="4"/>
    <s v="t"/>
    <s v="a46759"/>
    <d v="1899-12-30T00:27:47"/>
    <n v="40"/>
    <n v="76.8"/>
    <n v="6.7771252186659858E-2"/>
    <x v="1"/>
    <n v="2520"/>
  </r>
  <r>
    <s v="c8d436"/>
    <n v="1"/>
    <n v="4"/>
    <s v="t"/>
    <s v="a46759"/>
    <d v="1899-12-30T00:27:47"/>
    <n v="10"/>
    <n v="9.6"/>
    <n v="8.4714065233324823E-3"/>
    <x v="1"/>
    <n v="2520"/>
  </r>
  <r>
    <s v="2a2353"/>
    <n v="5"/>
    <n v="4"/>
    <s v="t"/>
    <s v="a46759"/>
    <d v="1899-12-30T00:27:47"/>
    <n v="57"/>
    <n v="273.59999999999997"/>
    <n v="0.24143508591497576"/>
    <x v="1"/>
    <n v="2520"/>
  </r>
  <r>
    <s v="c4a632"/>
    <n v="5"/>
    <n v="11"/>
    <s v="f"/>
    <s v="89105e"/>
    <d v="1899-12-30T00:54:25"/>
    <n v="13"/>
    <n v="57.85"/>
    <n v="5.1049048684873352E-2"/>
    <x v="0"/>
    <n v="1883.75"/>
  </r>
  <r>
    <s v="d5e9a6"/>
    <n v="3"/>
    <n v="11"/>
    <s v="f"/>
    <s v="89105e"/>
    <d v="1899-12-30T00:54:25"/>
    <n v="23"/>
    <n v="61.410000000000004"/>
    <n v="5.4190528603942488E-2"/>
    <x v="0"/>
    <n v="1883.75"/>
  </r>
  <r>
    <s v="72f5d4"/>
    <n v="4"/>
    <n v="11"/>
    <s v="f"/>
    <s v="89105e"/>
    <d v="1899-12-30T00:54:25"/>
    <n v="19"/>
    <n v="67.64"/>
    <n v="5.9688118462313457E-2"/>
    <x v="0"/>
    <n v="1883.75"/>
  </r>
  <r>
    <s v="9ec847"/>
    <n v="2"/>
    <n v="11"/>
    <s v="f"/>
    <s v="89105e"/>
    <d v="1899-12-30T00:54:25"/>
    <n v="54"/>
    <n v="96.12"/>
    <n v="8.4819957814866495E-2"/>
    <x v="0"/>
    <n v="1883.75"/>
  </r>
  <r>
    <s v="5d267b"/>
    <n v="2"/>
    <n v="11"/>
    <s v="f"/>
    <s v="89105e"/>
    <d v="1899-12-30T00:54:25"/>
    <n v="40"/>
    <n v="71.2"/>
    <n v="6.2829598381382593E-2"/>
    <x v="1"/>
    <n v="1512"/>
  </r>
  <r>
    <s v="c8d436"/>
    <n v="2"/>
    <n v="11"/>
    <s v="f"/>
    <s v="89105e"/>
    <d v="1899-12-30T00:54:25"/>
    <n v="10"/>
    <n v="17.8"/>
    <n v="1.5707399595345648E-2"/>
    <x v="1"/>
    <n v="1512"/>
  </r>
  <r>
    <s v="2a2353"/>
    <n v="3"/>
    <n v="11"/>
    <s v="f"/>
    <s v="89105e"/>
    <d v="1899-12-30T00:54:25"/>
    <n v="57"/>
    <n v="152.19"/>
    <n v="0.13429826654020527"/>
    <x v="1"/>
    <n v="1512"/>
  </r>
  <r>
    <s v="b9a74d"/>
    <n v="3"/>
    <n v="11"/>
    <s v="f"/>
    <s v="89105e"/>
    <d v="1899-12-30T00:54:25"/>
    <n v="17"/>
    <n v="45.39"/>
    <n v="4.0053868968131394E-2"/>
    <x v="1"/>
    <n v="1512"/>
  </r>
  <r>
    <s v="2feb6b"/>
    <n v="3"/>
    <n v="11"/>
    <s v="f"/>
    <s v="89105e"/>
    <d v="1899-12-30T00:54:25"/>
    <n v="29"/>
    <n v="77.430000000000007"/>
    <n v="6.8327188239753561E-2"/>
    <x v="1"/>
    <n v="1512"/>
  </r>
  <r>
    <s v="e31d39"/>
    <n v="2"/>
    <n v="14"/>
    <s v="t"/>
    <s v="f44eb3"/>
    <d v="1899-12-30T00:18:25"/>
    <n v="10"/>
    <n v="17.2"/>
    <n v="1.5177936687637365E-2"/>
    <x v="0"/>
    <n v="3767.5"/>
  </r>
  <r>
    <s v="d5e9a6"/>
    <n v="3"/>
    <n v="14"/>
    <s v="t"/>
    <s v="f44eb3"/>
    <d v="1899-12-30T00:18:25"/>
    <n v="23"/>
    <n v="59.339999999999996"/>
    <n v="5.2363881572348905E-2"/>
    <x v="0"/>
    <n v="3767.5"/>
  </r>
  <r>
    <s v="5d267b"/>
    <n v="4"/>
    <n v="14"/>
    <s v="t"/>
    <s v="f44eb3"/>
    <d v="1899-12-30T00:18:25"/>
    <n v="40"/>
    <n v="137.6"/>
    <n v="0.12142349350109892"/>
    <x v="1"/>
    <n v="1890"/>
  </r>
  <r>
    <s v="c8d436"/>
    <n v="2"/>
    <n v="14"/>
    <s v="t"/>
    <s v="f44eb3"/>
    <d v="1899-12-30T00:18:25"/>
    <n v="10"/>
    <n v="17.2"/>
    <n v="1.5177936687637365E-2"/>
    <x v="1"/>
    <n v="1890"/>
  </r>
  <r>
    <s v="f084eb"/>
    <n v="1"/>
    <n v="14"/>
    <s v="t"/>
    <s v="f44eb3"/>
    <d v="1899-12-30T00:18:25"/>
    <n v="36"/>
    <n v="30.96"/>
    <n v="2.7320286037747259E-2"/>
    <x v="1"/>
    <n v="1890"/>
  </r>
  <r>
    <s v="2feb6b"/>
    <n v="5"/>
    <n v="14"/>
    <s v="t"/>
    <s v="f44eb3"/>
    <d v="1899-12-30T00:18:25"/>
    <n v="29"/>
    <n v="124.7"/>
    <n v="0.11004004098537092"/>
    <x v="1"/>
    <n v="1890"/>
  </r>
  <r>
    <s v="c4a632"/>
    <n v="3"/>
    <n v="19"/>
    <s v="f"/>
    <n v="391026"/>
    <d v="1899-12-30T00:48:55"/>
    <n v="13"/>
    <n v="31.590000000000003"/>
    <n v="2.7876222090840955E-2"/>
    <x v="0"/>
    <n v="1507"/>
  </r>
  <r>
    <s v="e83aa3"/>
    <n v="4"/>
    <n v="19"/>
    <s v="f"/>
    <n v="391026"/>
    <d v="1899-12-30T00:48:55"/>
    <n v="32"/>
    <n v="103.68"/>
    <n v="9.1491190451990834E-2"/>
    <x v="0"/>
    <n v="1507"/>
  </r>
  <r>
    <s v="d5e9a6"/>
    <n v="5"/>
    <n v="19"/>
    <s v="f"/>
    <n v="391026"/>
    <d v="1899-12-30T00:48:55"/>
    <n v="23"/>
    <n v="93.15"/>
    <n v="8.2199116421710502E-2"/>
    <x v="0"/>
    <n v="1507"/>
  </r>
  <r>
    <s v="72f5d4"/>
    <n v="3"/>
    <n v="19"/>
    <s v="f"/>
    <n v="391026"/>
    <d v="1899-12-30T00:48:55"/>
    <n v="19"/>
    <n v="46.17"/>
    <n v="4.0742170748152166E-2"/>
    <x v="0"/>
    <n v="1507"/>
  </r>
  <r>
    <s v="9ec847"/>
    <n v="2"/>
    <n v="19"/>
    <s v="f"/>
    <n v="391026"/>
    <d v="1899-12-30T00:48:55"/>
    <n v="54"/>
    <n v="87.48"/>
    <n v="7.7195691943867259E-2"/>
    <x v="0"/>
    <n v="1507"/>
  </r>
  <r>
    <s v="c8d436"/>
    <n v="4"/>
    <n v="19"/>
    <s v="f"/>
    <n v="391026"/>
    <d v="1899-12-30T00:48:55"/>
    <n v="10"/>
    <n v="32.400000000000006"/>
    <n v="2.8590997016247136E-2"/>
    <x v="1"/>
    <n v="3780"/>
  </r>
  <r>
    <s v="2a2353"/>
    <n v="3"/>
    <n v="19"/>
    <s v="f"/>
    <n v="391026"/>
    <d v="1899-12-30T00:48:55"/>
    <n v="57"/>
    <n v="138.51000000000002"/>
    <n v="0.12222651224445651"/>
    <x v="1"/>
    <n v="3780"/>
  </r>
  <r>
    <s v="c4a632"/>
    <n v="3"/>
    <n v="18"/>
    <s v="t"/>
    <s v="35c6f5"/>
    <d v="1899-12-30T00:57:12"/>
    <n v="13"/>
    <n v="31.980000000000004"/>
    <n v="2.8220372980851338E-2"/>
    <x v="0"/>
    <n v="1883.75"/>
  </r>
  <r>
    <s v="e83aa3"/>
    <n v="4"/>
    <n v="18"/>
    <s v="t"/>
    <s v="35c6f5"/>
    <d v="1899-12-30T00:57:12"/>
    <n v="32"/>
    <n v="104.96000000000001"/>
    <n v="9.2620711321768481E-2"/>
    <x v="0"/>
    <n v="1883.75"/>
  </r>
  <r>
    <s v="e31d39"/>
    <n v="3"/>
    <n v="18"/>
    <s v="t"/>
    <s v="35c6f5"/>
    <d v="1899-12-30T00:57:12"/>
    <n v="10"/>
    <n v="24.6"/>
    <n v="2.1707979216039491E-2"/>
    <x v="0"/>
    <n v="1883.75"/>
  </r>
  <r>
    <s v="72f5d4"/>
    <n v="3"/>
    <n v="18"/>
    <s v="t"/>
    <s v="35c6f5"/>
    <d v="1899-12-30T00:57:12"/>
    <n v="19"/>
    <n v="46.74"/>
    <n v="4.1245160510475033E-2"/>
    <x v="0"/>
    <n v="1883.75"/>
  </r>
  <r>
    <s v="5d267b"/>
    <n v="3"/>
    <n v="18"/>
    <s v="t"/>
    <s v="35c6f5"/>
    <d v="1899-12-30T00:57:12"/>
    <n v="40"/>
    <n v="98.4"/>
    <n v="8.6831916864157963E-2"/>
    <x v="1"/>
    <n v="2520"/>
  </r>
  <r>
    <s v="2a2353"/>
    <n v="2"/>
    <n v="18"/>
    <s v="t"/>
    <s v="35c6f5"/>
    <d v="1899-12-30T00:57:12"/>
    <n v="57"/>
    <n v="93.48"/>
    <n v="8.2490321020950066E-2"/>
    <x v="1"/>
    <n v="2520"/>
  </r>
  <r>
    <s v="2feb6b"/>
    <n v="2"/>
    <n v="18"/>
    <s v="t"/>
    <s v="35c6f5"/>
    <d v="1899-12-30T00:57:12"/>
    <n v="29"/>
    <n v="47.56"/>
    <n v="4.1968759817676352E-2"/>
    <x v="1"/>
    <n v="2520"/>
  </r>
  <r>
    <s v="c4a632"/>
    <n v="2"/>
    <n v="7"/>
    <s v="f"/>
    <s v="6ee191"/>
    <d v="1899-12-30T00:24:25"/>
    <n v="13"/>
    <n v="24.18"/>
    <n v="2.133735518064369E-2"/>
    <x v="0"/>
    <n v="1507"/>
  </r>
  <r>
    <s v="e83aa3"/>
    <n v="2"/>
    <n v="7"/>
    <s v="f"/>
    <s v="6ee191"/>
    <d v="1899-12-30T00:24:25"/>
    <n v="32"/>
    <n v="59.519999999999996"/>
    <n v="5.25227204446614E-2"/>
    <x v="0"/>
    <n v="1507"/>
  </r>
  <r>
    <s v="e31d39"/>
    <n v="2"/>
    <n v="7"/>
    <s v="f"/>
    <s v="6ee191"/>
    <d v="1899-12-30T00:24:25"/>
    <n v="10"/>
    <n v="18.599999999999998"/>
    <n v="1.6413350138956683E-2"/>
    <x v="0"/>
    <n v="1507"/>
  </r>
  <r>
    <s v="d5e9a6"/>
    <n v="5"/>
    <n v="7"/>
    <s v="f"/>
    <s v="6ee191"/>
    <d v="1899-12-30T00:24:25"/>
    <n v="23"/>
    <n v="106.94999999999999"/>
    <n v="9.4376763299000938E-2"/>
    <x v="0"/>
    <n v="1507"/>
  </r>
  <r>
    <s v="72f5d4"/>
    <n v="4"/>
    <n v="7"/>
    <s v="f"/>
    <s v="6ee191"/>
    <d v="1899-12-30T00:24:25"/>
    <n v="19"/>
    <n v="70.679999999999993"/>
    <n v="6.2370730528035406E-2"/>
    <x v="0"/>
    <n v="1507"/>
  </r>
  <r>
    <s v="5d267b"/>
    <n v="3"/>
    <n v="7"/>
    <s v="f"/>
    <s v="6ee191"/>
    <d v="1899-12-30T00:24:25"/>
    <n v="40"/>
    <n v="111.6"/>
    <n v="9.848010083374012E-2"/>
    <x v="1"/>
    <n v="1890"/>
  </r>
  <r>
    <s v="c8d436"/>
    <n v="2"/>
    <n v="7"/>
    <s v="f"/>
    <s v="6ee191"/>
    <d v="1899-12-30T00:24:25"/>
    <n v="10"/>
    <n v="18.599999999999998"/>
    <n v="1.6413350138956683E-2"/>
    <x v="1"/>
    <n v="1890"/>
  </r>
  <r>
    <s v="b9a74d"/>
    <n v="1"/>
    <n v="7"/>
    <s v="f"/>
    <s v="6ee191"/>
    <d v="1899-12-30T00:24:25"/>
    <n v="17"/>
    <n v="15.809999999999999"/>
    <n v="1.3951347618113183E-2"/>
    <x v="1"/>
    <n v="1890"/>
  </r>
  <r>
    <s v="2feb6b"/>
    <n v="5"/>
    <n v="7"/>
    <s v="f"/>
    <s v="6ee191"/>
    <d v="1899-12-30T00:24:25"/>
    <n v="29"/>
    <n v="134.85"/>
    <n v="0.11899678850743597"/>
    <x v="1"/>
    <n v="1890"/>
  </r>
  <r>
    <s v="c4a632"/>
    <n v="3"/>
    <n v="3"/>
    <s v="t"/>
    <s v="9c28b7"/>
    <d v="1899-12-30T00:43:24"/>
    <n v="13"/>
    <n v="37.83"/>
    <n v="3.3382636331007062E-2"/>
    <x v="0"/>
    <n v="1883.75"/>
  </r>
  <r>
    <s v="e83aa3"/>
    <n v="1"/>
    <n v="3"/>
    <s v="t"/>
    <s v="9c28b7"/>
    <d v="1899-12-30T00:43:24"/>
    <n v="32"/>
    <n v="31.04"/>
    <n v="2.7390881092108361E-2"/>
    <x v="0"/>
    <n v="1883.75"/>
  </r>
  <r>
    <s v="d5e9a6"/>
    <n v="5"/>
    <n v="3"/>
    <s v="t"/>
    <s v="9c28b7"/>
    <d v="1899-12-30T00:43:24"/>
    <n v="23"/>
    <n v="111.55"/>
    <n v="9.8435978924764425E-2"/>
    <x v="0"/>
    <n v="1883.75"/>
  </r>
  <r>
    <s v="9ec847"/>
    <n v="1"/>
    <n v="3"/>
    <s v="t"/>
    <s v="9c28b7"/>
    <d v="1899-12-30T00:43:24"/>
    <n v="54"/>
    <n v="52.379999999999995"/>
    <n v="4.6222111842932859E-2"/>
    <x v="0"/>
    <n v="1883.75"/>
  </r>
  <r>
    <s v="5d267b"/>
    <n v="3"/>
    <n v="3"/>
    <s v="t"/>
    <s v="9c28b7"/>
    <d v="1899-12-30T00:43:24"/>
    <n v="40"/>
    <n v="116.39999999999999"/>
    <n v="0.10271580409540636"/>
    <x v="1"/>
    <n v="3780"/>
  </r>
  <r>
    <s v="b9a74d"/>
    <n v="1"/>
    <n v="3"/>
    <s v="t"/>
    <s v="9c28b7"/>
    <d v="1899-12-30T00:43:24"/>
    <n v="17"/>
    <n v="16.489999999999998"/>
    <n v="1.4551405580182565E-2"/>
    <x v="1"/>
    <n v="3780"/>
  </r>
  <r>
    <s v="c4a632"/>
    <n v="4"/>
    <n v="0"/>
    <s v="t"/>
    <s v="d5033c"/>
    <d v="1899-12-30T00:29:35"/>
    <n v="13"/>
    <n v="52"/>
    <n v="4.5886785334717621E-2"/>
    <x v="0"/>
    <n v="2511.6666666666665"/>
  </r>
  <r>
    <s v="e31d39"/>
    <n v="3"/>
    <n v="0"/>
    <s v="t"/>
    <s v="d5033c"/>
    <d v="1899-12-30T00:29:35"/>
    <n v="10"/>
    <n v="30"/>
    <n v="2.647314538541401E-2"/>
    <x v="0"/>
    <n v="2511.6666666666665"/>
  </r>
  <r>
    <s v="d5e9a6"/>
    <n v="2"/>
    <n v="0"/>
    <s v="t"/>
    <s v="d5033c"/>
    <d v="1899-12-30T00:29:35"/>
    <n v="23"/>
    <n v="46"/>
    <n v="4.0592156257634814E-2"/>
    <x v="0"/>
    <n v="2511.6666666666665"/>
  </r>
  <r>
    <s v="c8d436"/>
    <n v="3"/>
    <n v="0"/>
    <s v="t"/>
    <s v="d5033c"/>
    <d v="1899-12-30T00:29:35"/>
    <n v="10"/>
    <n v="30"/>
    <n v="2.647314538541401E-2"/>
    <x v="1"/>
    <n v="3780"/>
  </r>
  <r>
    <s v="2a2353"/>
    <n v="4"/>
    <n v="0"/>
    <s v="t"/>
    <s v="d5033c"/>
    <d v="1899-12-30T00:29:35"/>
    <n v="57"/>
    <n v="228"/>
    <n v="0.20119590492914646"/>
    <x v="1"/>
    <n v="3780"/>
  </r>
  <r>
    <s v="c4a632"/>
    <n v="5"/>
    <n v="4"/>
    <s v="t"/>
    <s v="9ed7ec"/>
    <d v="1899-12-30T00:09:52"/>
    <n v="13"/>
    <n v="62.4"/>
    <n v="5.5064142401661138E-2"/>
    <x v="0"/>
    <n v="2511.6666666666665"/>
  </r>
  <r>
    <s v="72f5d4"/>
    <n v="2"/>
    <n v="4"/>
    <s v="t"/>
    <s v="9ed7ec"/>
    <d v="1899-12-30T00:09:52"/>
    <n v="19"/>
    <n v="36.479999999999997"/>
    <n v="3.219134478866343E-2"/>
    <x v="0"/>
    <n v="2511.6666666666665"/>
  </r>
  <r>
    <s v="9ec847"/>
    <n v="4"/>
    <n v="4"/>
    <s v="t"/>
    <s v="9ed7ec"/>
    <d v="1899-12-30T00:09:52"/>
    <n v="54"/>
    <n v="207.35999999999999"/>
    <n v="0.18298238090398164"/>
    <x v="0"/>
    <n v="2511.6666666666665"/>
  </r>
  <r>
    <s v="5d267b"/>
    <n v="2"/>
    <n v="4"/>
    <s v="t"/>
    <s v="9ed7ec"/>
    <d v="1899-12-30T00:09:52"/>
    <n v="40"/>
    <n v="76.8"/>
    <n v="6.7771252186659858E-2"/>
    <x v="1"/>
    <n v="1890"/>
  </r>
  <r>
    <s v="c8d436"/>
    <n v="5"/>
    <n v="4"/>
    <s v="t"/>
    <s v="9ed7ec"/>
    <d v="1899-12-30T00:09:52"/>
    <n v="10"/>
    <n v="48"/>
    <n v="4.2357032616662418E-2"/>
    <x v="1"/>
    <n v="1890"/>
  </r>
  <r>
    <s v="2a2353"/>
    <n v="1"/>
    <n v="4"/>
    <s v="t"/>
    <s v="9ed7ec"/>
    <d v="1899-12-30T00:09:52"/>
    <n v="57"/>
    <n v="54.72"/>
    <n v="4.8287017182995155E-2"/>
    <x v="1"/>
    <n v="1890"/>
  </r>
  <r>
    <s v="2feb6b"/>
    <n v="2"/>
    <n v="4"/>
    <s v="t"/>
    <s v="9ed7ec"/>
    <d v="1899-12-30T00:09:52"/>
    <n v="29"/>
    <n v="55.68"/>
    <n v="4.9134157835328408E-2"/>
    <x v="1"/>
    <n v="1890"/>
  </r>
  <r>
    <s v="c4a632"/>
    <n v="1"/>
    <n v="8"/>
    <s v="f"/>
    <s v="90c2eb"/>
    <d v="1899-12-30T00:08:44"/>
    <n v="13"/>
    <n v="11.96"/>
    <n v="1.0553960626985054E-2"/>
    <x v="0"/>
    <n v="1883.75"/>
  </r>
  <r>
    <s v="e83aa3"/>
    <n v="4"/>
    <n v="8"/>
    <s v="f"/>
    <s v="90c2eb"/>
    <d v="1899-12-30T00:08:44"/>
    <n v="32"/>
    <n v="117.76"/>
    <n v="0.10391592001954514"/>
    <x v="0"/>
    <n v="1883.75"/>
  </r>
  <r>
    <s v="e31d39"/>
    <n v="3"/>
    <n v="8"/>
    <s v="f"/>
    <s v="90c2eb"/>
    <d v="1899-12-30T00:08:44"/>
    <n v="10"/>
    <n v="27.6"/>
    <n v="2.4355293754580891E-2"/>
    <x v="0"/>
    <n v="1883.75"/>
  </r>
  <r>
    <s v="72f5d4"/>
    <n v="1"/>
    <n v="8"/>
    <s v="f"/>
    <s v="90c2eb"/>
    <d v="1899-12-30T00:08:44"/>
    <n v="19"/>
    <n v="17.48"/>
    <n v="1.5425019377901229E-2"/>
    <x v="0"/>
    <n v="1883.75"/>
  </r>
  <r>
    <s v="c8d436"/>
    <n v="2"/>
    <n v="8"/>
    <s v="f"/>
    <s v="90c2eb"/>
    <d v="1899-12-30T00:08:44"/>
    <n v="10"/>
    <n v="18.400000000000002"/>
    <n v="1.6236862503053926E-2"/>
    <x v="1"/>
    <n v="3780"/>
  </r>
  <r>
    <s v="b9a74d"/>
    <n v="3"/>
    <n v="8"/>
    <s v="f"/>
    <s v="90c2eb"/>
    <d v="1899-12-30T00:08:44"/>
    <n v="17"/>
    <n v="46.92"/>
    <n v="4.1403999382787514E-2"/>
    <x v="1"/>
    <n v="3780"/>
  </r>
  <r>
    <s v="e83aa3"/>
    <n v="3"/>
    <n v="12"/>
    <s v="f"/>
    <s v="efff8e"/>
    <d v="1899-12-30T00:03:49"/>
    <n v="32"/>
    <n v="84.48"/>
    <n v="7.4548377405325855E-2"/>
    <x v="0"/>
    <n v="1883.75"/>
  </r>
  <r>
    <s v="e31d39"/>
    <n v="1"/>
    <n v="12"/>
    <s v="f"/>
    <s v="efff8e"/>
    <d v="1899-12-30T00:03:49"/>
    <n v="10"/>
    <n v="8.8000000000000007"/>
    <n v="7.7654559797214438E-3"/>
    <x v="0"/>
    <n v="1883.75"/>
  </r>
  <r>
    <s v="d5e9a6"/>
    <n v="5"/>
    <n v="12"/>
    <s v="f"/>
    <s v="efff8e"/>
    <d v="1899-12-30T00:03:49"/>
    <n v="23"/>
    <n v="101.2"/>
    <n v="8.9302743766796602E-2"/>
    <x v="0"/>
    <n v="1883.75"/>
  </r>
  <r>
    <s v="72f5d4"/>
    <n v="5"/>
    <n v="12"/>
    <s v="f"/>
    <s v="efff8e"/>
    <d v="1899-12-30T00:03:49"/>
    <n v="19"/>
    <n v="83.6"/>
    <n v="7.3771831807353708E-2"/>
    <x v="0"/>
    <n v="1883.75"/>
  </r>
  <r>
    <s v="2a2353"/>
    <n v="4"/>
    <n v="12"/>
    <s v="f"/>
    <s v="efff8e"/>
    <d v="1899-12-30T00:03:49"/>
    <n v="57"/>
    <n v="200.64000000000001"/>
    <n v="0.17705239633764891"/>
    <x v="1"/>
    <n v="3780"/>
  </r>
  <r>
    <s v="f084eb"/>
    <n v="4"/>
    <n v="12"/>
    <s v="f"/>
    <s v="efff8e"/>
    <d v="1899-12-30T00:03:49"/>
    <n v="36"/>
    <n v="126.72"/>
    <n v="0.11182256610798877"/>
    <x v="1"/>
    <n v="3780"/>
  </r>
  <r>
    <s v="c4a632"/>
    <n v="5"/>
    <n v="23"/>
    <s v="t"/>
    <s v="c30e86"/>
    <d v="1899-12-30T00:04:52"/>
    <n v="13"/>
    <n v="50.050000000000004"/>
    <n v="4.4166030884665711E-2"/>
    <x v="0"/>
    <n v="1507"/>
  </r>
  <r>
    <s v="e83aa3"/>
    <n v="3"/>
    <n v="23"/>
    <s v="t"/>
    <s v="c30e86"/>
    <d v="1899-12-30T00:04:52"/>
    <n v="32"/>
    <n v="73.92"/>
    <n v="6.5229830229660127E-2"/>
    <x v="0"/>
    <n v="1507"/>
  </r>
  <r>
    <s v="d5e9a6"/>
    <n v="3"/>
    <n v="23"/>
    <s v="t"/>
    <s v="c30e86"/>
    <d v="1899-12-30T00:04:52"/>
    <n v="23"/>
    <n v="53.13"/>
    <n v="4.688394047756822E-2"/>
    <x v="0"/>
    <n v="1507"/>
  </r>
  <r>
    <s v="72f5d4"/>
    <n v="3"/>
    <n v="23"/>
    <s v="t"/>
    <s v="c30e86"/>
    <d v="1899-12-30T00:04:52"/>
    <n v="19"/>
    <n v="43.89"/>
    <n v="3.8730211698860692E-2"/>
    <x v="0"/>
    <n v="1507"/>
  </r>
  <r>
    <s v="9ec847"/>
    <n v="2"/>
    <n v="23"/>
    <s v="t"/>
    <s v="c30e86"/>
    <d v="1899-12-30T00:04:52"/>
    <n v="54"/>
    <n v="83.16"/>
    <n v="7.3383559008367627E-2"/>
    <x v="0"/>
    <n v="1507"/>
  </r>
  <r>
    <s v="2a2353"/>
    <n v="5"/>
    <n v="23"/>
    <s v="t"/>
    <s v="c30e86"/>
    <d v="1899-12-30T00:04:52"/>
    <n v="57"/>
    <n v="219.45000000000002"/>
    <n v="0.1936510584943035"/>
    <x v="1"/>
    <n v="3780"/>
  </r>
  <r>
    <s v="2feb6b"/>
    <n v="1"/>
    <n v="23"/>
    <s v="t"/>
    <s v="c30e86"/>
    <d v="1899-12-30T00:04:52"/>
    <n v="29"/>
    <n v="22.330000000000002"/>
    <n v="1.9704844548543165E-2"/>
    <x v="1"/>
    <n v="3780"/>
  </r>
  <r>
    <s v="e83aa3"/>
    <n v="2"/>
    <n v="16"/>
    <s v="f"/>
    <n v="433424"/>
    <d v="1899-12-30T00:24:00"/>
    <n v="32"/>
    <n v="53.76"/>
    <n v="4.7439876530661909E-2"/>
    <x v="0"/>
    <n v="1883.75"/>
  </r>
  <r>
    <s v="e31d39"/>
    <n v="2"/>
    <n v="16"/>
    <s v="f"/>
    <n v="433424"/>
    <d v="1899-12-30T00:24:00"/>
    <n v="10"/>
    <n v="16.8"/>
    <n v="1.4824961415831846E-2"/>
    <x v="0"/>
    <n v="1883.75"/>
  </r>
  <r>
    <s v="72f5d4"/>
    <n v="4"/>
    <n v="16"/>
    <s v="f"/>
    <n v="433424"/>
    <d v="1899-12-30T00:24:00"/>
    <n v="19"/>
    <n v="63.839999999999996"/>
    <n v="5.6334853380161011E-2"/>
    <x v="0"/>
    <n v="1883.75"/>
  </r>
  <r>
    <s v="9ec847"/>
    <n v="2"/>
    <n v="16"/>
    <s v="f"/>
    <n v="433424"/>
    <d v="1899-12-30T00:24:00"/>
    <n v="54"/>
    <n v="90.72"/>
    <n v="8.0054791645491966E-2"/>
    <x v="0"/>
    <n v="1883.75"/>
  </r>
  <r>
    <s v="c8d436"/>
    <n v="5"/>
    <n v="16"/>
    <s v="f"/>
    <n v="433424"/>
    <d v="1899-12-30T00:24:00"/>
    <n v="10"/>
    <n v="42"/>
    <n v="3.7062403539579611E-2"/>
    <x v="1"/>
    <n v="1890"/>
  </r>
  <r>
    <s v="2a2353"/>
    <n v="3"/>
    <n v="16"/>
    <s v="f"/>
    <n v="433424"/>
    <d v="1899-12-30T00:24:00"/>
    <n v="57"/>
    <n v="143.63999999999999"/>
    <n v="0.12675342010536225"/>
    <x v="1"/>
    <n v="1890"/>
  </r>
  <r>
    <s v="b9a74d"/>
    <n v="1"/>
    <n v="16"/>
    <s v="f"/>
    <n v="433424"/>
    <d v="1899-12-30T00:24:00"/>
    <n v="17"/>
    <n v="14.28"/>
    <n v="1.2601217203457069E-2"/>
    <x v="1"/>
    <n v="1890"/>
  </r>
  <r>
    <s v="2feb6b"/>
    <n v="5"/>
    <n v="16"/>
    <s v="f"/>
    <n v="433424"/>
    <d v="1899-12-30T00:24:00"/>
    <n v="29"/>
    <n v="121.8"/>
    <n v="0.10748097026478089"/>
    <x v="1"/>
    <n v="1890"/>
  </r>
  <r>
    <s v="e83aa3"/>
    <n v="4"/>
    <n v="12"/>
    <s v="t"/>
    <s v="3b1fd3"/>
    <d v="1899-12-30T00:05:43"/>
    <n v="32"/>
    <n v="112.64"/>
    <n v="9.9397836540434464E-2"/>
    <x v="0"/>
    <n v="2511.6666666666665"/>
  </r>
  <r>
    <s v="d5e9a6"/>
    <n v="4"/>
    <n v="12"/>
    <s v="t"/>
    <s v="3b1fd3"/>
    <d v="1899-12-30T00:05:43"/>
    <n v="23"/>
    <n v="80.959999999999994"/>
    <n v="7.1442195013437265E-2"/>
    <x v="0"/>
    <n v="2511.6666666666665"/>
  </r>
  <r>
    <s v="72f5d4"/>
    <n v="1"/>
    <n v="12"/>
    <s v="t"/>
    <s v="3b1fd3"/>
    <d v="1899-12-30T00:05:43"/>
    <n v="19"/>
    <n v="16.72"/>
    <n v="1.475436636147074E-2"/>
    <x v="0"/>
    <n v="2511.6666666666665"/>
  </r>
  <r>
    <s v="2a2353"/>
    <n v="2"/>
    <n v="12"/>
    <s v="t"/>
    <s v="3b1fd3"/>
    <d v="1899-12-30T00:05:43"/>
    <n v="57"/>
    <n v="100.32000000000001"/>
    <n v="8.8526198168824455E-2"/>
    <x v="1"/>
    <n v="3780"/>
  </r>
  <r>
    <s v="b9a74d"/>
    <n v="1"/>
    <n v="12"/>
    <s v="t"/>
    <s v="3b1fd3"/>
    <d v="1899-12-30T00:05:43"/>
    <n v="17"/>
    <n v="14.96"/>
    <n v="1.3201275165526454E-2"/>
    <x v="1"/>
    <n v="3780"/>
  </r>
  <r>
    <s v="e83aa3"/>
    <n v="5"/>
    <n v="21"/>
    <s v="t"/>
    <s v="c09a01"/>
    <d v="1899-12-30T00:15:53"/>
    <n v="32"/>
    <n v="126.4"/>
    <n v="0.11154018589054436"/>
    <x v="0"/>
    <n v="3767.5"/>
  </r>
  <r>
    <s v="d5e9a6"/>
    <n v="5"/>
    <n v="21"/>
    <s v="t"/>
    <s v="c09a01"/>
    <d v="1899-12-30T00:15:53"/>
    <n v="23"/>
    <n v="90.850000000000009"/>
    <n v="8.0169508608828766E-2"/>
    <x v="0"/>
    <n v="3767.5"/>
  </r>
  <r>
    <s v="c8d436"/>
    <n v="1"/>
    <n v="21"/>
    <s v="t"/>
    <s v="c09a01"/>
    <d v="1899-12-30T00:15:53"/>
    <n v="10"/>
    <n v="7.9"/>
    <n v="6.9712616181590225E-3"/>
    <x v="1"/>
    <n v="2520"/>
  </r>
  <r>
    <s v="f084eb"/>
    <n v="5"/>
    <n v="21"/>
    <s v="t"/>
    <s v="c09a01"/>
    <d v="1899-12-30T00:15:53"/>
    <n v="36"/>
    <n v="142.20000000000002"/>
    <n v="0.12548270912686244"/>
    <x v="1"/>
    <n v="2520"/>
  </r>
  <r>
    <s v="2feb6b"/>
    <n v="1"/>
    <n v="21"/>
    <s v="t"/>
    <s v="c09a01"/>
    <d v="1899-12-30T00:15:53"/>
    <n v="29"/>
    <n v="22.91"/>
    <n v="2.0216658692661166E-2"/>
    <x v="1"/>
    <n v="2520"/>
  </r>
  <r>
    <s v="e83aa3"/>
    <n v="1"/>
    <n v="22"/>
    <s v="f"/>
    <n v="614268"/>
    <d v="1899-12-30T00:02:56"/>
    <n v="32"/>
    <n v="24.96"/>
    <n v="2.2025656960664459E-2"/>
    <x v="0"/>
    <n v="2511.6666666666665"/>
  </r>
  <r>
    <s v="72f5d4"/>
    <n v="4"/>
    <n v="22"/>
    <s v="f"/>
    <n v="614268"/>
    <d v="1899-12-30T00:02:56"/>
    <n v="19"/>
    <n v="59.28"/>
    <n v="5.231093528157809E-2"/>
    <x v="0"/>
    <n v="2511.6666666666665"/>
  </r>
  <r>
    <s v="9ec847"/>
    <n v="1"/>
    <n v="22"/>
    <s v="f"/>
    <n v="614268"/>
    <d v="1899-12-30T00:02:56"/>
    <n v="54"/>
    <n v="42.120000000000005"/>
    <n v="3.7168296121121276E-2"/>
    <x v="0"/>
    <n v="2511.6666666666665"/>
  </r>
  <r>
    <s v="5d267b"/>
    <n v="5"/>
    <n v="22"/>
    <s v="f"/>
    <n v="614268"/>
    <d v="1899-12-30T00:02:56"/>
    <n v="40"/>
    <n v="156"/>
    <n v="0.13766035600415286"/>
    <x v="1"/>
    <n v="1512"/>
  </r>
  <r>
    <s v="c8d436"/>
    <n v="1"/>
    <n v="22"/>
    <s v="f"/>
    <n v="614268"/>
    <d v="1899-12-30T00:02:56"/>
    <n v="10"/>
    <n v="7.8000000000000007"/>
    <n v="6.8830178002076432E-3"/>
    <x v="1"/>
    <n v="1512"/>
  </r>
  <r>
    <s v="2a2353"/>
    <n v="4"/>
    <n v="22"/>
    <s v="f"/>
    <n v="614268"/>
    <d v="1899-12-30T00:02:56"/>
    <n v="57"/>
    <n v="177.84"/>
    <n v="0.15693280584473426"/>
    <x v="1"/>
    <n v="1512"/>
  </r>
  <r>
    <s v="b9a74d"/>
    <n v="2"/>
    <n v="22"/>
    <s v="f"/>
    <n v="614268"/>
    <d v="1899-12-30T00:02:56"/>
    <n v="17"/>
    <n v="26.52"/>
    <n v="2.3402260520705983E-2"/>
    <x v="1"/>
    <n v="1512"/>
  </r>
  <r>
    <s v="2feb6b"/>
    <n v="5"/>
    <n v="22"/>
    <s v="f"/>
    <n v="614268"/>
    <d v="1899-12-30T00:02:56"/>
    <n v="29"/>
    <n v="113.10000000000001"/>
    <n v="9.9803758103010815E-2"/>
    <x v="1"/>
    <n v="1512"/>
  </r>
  <r>
    <s v="e83aa3"/>
    <n v="1"/>
    <n v="15"/>
    <s v="t"/>
    <s v="0eda81"/>
    <d v="1899-12-30T00:40:14"/>
    <n v="32"/>
    <n v="27.2"/>
    <n v="2.4002318482775366E-2"/>
    <x v="0"/>
    <n v="7535"/>
  </r>
  <r>
    <s v="5d267b"/>
    <n v="2"/>
    <n v="15"/>
    <s v="t"/>
    <s v="0eda81"/>
    <d v="1899-12-30T00:40:14"/>
    <n v="40"/>
    <n v="68"/>
    <n v="6.0005796206938425E-2"/>
    <x v="1"/>
    <n v="3780"/>
  </r>
  <r>
    <s v="f084eb"/>
    <n v="5"/>
    <n v="15"/>
    <s v="t"/>
    <s v="0eda81"/>
    <d v="1899-12-30T00:40:14"/>
    <n v="36"/>
    <n v="153"/>
    <n v="0.13501304146561144"/>
    <x v="1"/>
    <n v="3780"/>
  </r>
  <r>
    <s v="c4a632"/>
    <n v="2"/>
    <n v="2"/>
    <s v="t"/>
    <s v="8faea4"/>
    <d v="1899-12-30T00:59:02"/>
    <n v="13"/>
    <n v="25.48"/>
    <n v="2.2484524814011631E-2"/>
    <x v="0"/>
    <n v="2511.6666666666665"/>
  </r>
  <r>
    <s v="e83aa3"/>
    <n v="1"/>
    <n v="2"/>
    <s v="t"/>
    <s v="8faea4"/>
    <d v="1899-12-30T00:59:02"/>
    <n v="32"/>
    <n v="31.36"/>
    <n v="2.767326130955278E-2"/>
    <x v="0"/>
    <n v="2511.6666666666665"/>
  </r>
  <r>
    <s v="72f5d4"/>
    <n v="1"/>
    <n v="2"/>
    <s v="t"/>
    <s v="8faea4"/>
    <d v="1899-12-30T00:59:02"/>
    <n v="19"/>
    <n v="18.62"/>
    <n v="1.6430998902546966E-2"/>
    <x v="0"/>
    <n v="2511.6666666666665"/>
  </r>
  <r>
    <s v="5d267b"/>
    <n v="3"/>
    <n v="2"/>
    <s v="t"/>
    <s v="8faea4"/>
    <d v="1899-12-30T00:59:02"/>
    <n v="40"/>
    <n v="117.6"/>
    <n v="0.10377472991082291"/>
    <x v="1"/>
    <n v="1890"/>
  </r>
  <r>
    <s v="c8d436"/>
    <n v="4"/>
    <n v="2"/>
    <s v="t"/>
    <s v="8faea4"/>
    <d v="1899-12-30T00:59:02"/>
    <n v="10"/>
    <n v="39.200000000000003"/>
    <n v="3.4591576636940978E-2"/>
    <x v="1"/>
    <n v="1890"/>
  </r>
  <r>
    <s v="2a2353"/>
    <n v="2"/>
    <n v="2"/>
    <s v="t"/>
    <s v="8faea4"/>
    <d v="1899-12-30T00:59:02"/>
    <n v="57"/>
    <n v="111.72"/>
    <n v="9.8585993415281778E-2"/>
    <x v="1"/>
    <n v="1890"/>
  </r>
  <r>
    <s v="f084eb"/>
    <n v="1"/>
    <n v="2"/>
    <s v="t"/>
    <s v="8faea4"/>
    <d v="1899-12-30T00:59:02"/>
    <n v="36"/>
    <n v="35.28"/>
    <n v="3.1132418973246877E-2"/>
    <x v="1"/>
    <n v="1890"/>
  </r>
  <r>
    <s v="c4a632"/>
    <n v="5"/>
    <n v="22"/>
    <s v="f"/>
    <s v="af8d87"/>
    <d v="1899-12-30T00:13:19"/>
    <n v="13"/>
    <n v="50.7"/>
    <n v="4.4739615701349676E-2"/>
    <x v="0"/>
    <n v="1883.75"/>
  </r>
  <r>
    <s v="e31d39"/>
    <n v="3"/>
    <n v="22"/>
    <s v="f"/>
    <s v="af8d87"/>
    <d v="1899-12-30T00:13:19"/>
    <n v="10"/>
    <n v="23.400000000000002"/>
    <n v="2.0649053400622931E-2"/>
    <x v="0"/>
    <n v="1883.75"/>
  </r>
  <r>
    <s v="d5e9a6"/>
    <n v="5"/>
    <n v="22"/>
    <s v="f"/>
    <s v="af8d87"/>
    <d v="1899-12-30T00:13:19"/>
    <n v="23"/>
    <n v="89.7"/>
    <n v="7.915470470238789E-2"/>
    <x v="0"/>
    <n v="1883.75"/>
  </r>
  <r>
    <s v="9ec847"/>
    <n v="1"/>
    <n v="22"/>
    <s v="f"/>
    <s v="af8d87"/>
    <d v="1899-12-30T00:13:19"/>
    <n v="54"/>
    <n v="42.120000000000005"/>
    <n v="3.7168296121121276E-2"/>
    <x v="0"/>
    <n v="1883.75"/>
  </r>
  <r>
    <s v="5d267b"/>
    <n v="3"/>
    <n v="22"/>
    <s v="f"/>
    <s v="af8d87"/>
    <d v="1899-12-30T00:13:19"/>
    <n v="40"/>
    <n v="93.600000000000009"/>
    <n v="8.2596213602491725E-2"/>
    <x v="1"/>
    <n v="2520"/>
  </r>
  <r>
    <s v="c8d436"/>
    <n v="5"/>
    <n v="22"/>
    <s v="f"/>
    <s v="af8d87"/>
    <d v="1899-12-30T00:13:19"/>
    <n v="10"/>
    <n v="39"/>
    <n v="3.4415089001038214E-2"/>
    <x v="1"/>
    <n v="2520"/>
  </r>
  <r>
    <s v="2a2353"/>
    <n v="3"/>
    <n v="22"/>
    <s v="f"/>
    <s v="af8d87"/>
    <d v="1899-12-30T00:13:19"/>
    <n v="57"/>
    <n v="133.38"/>
    <n v="0.11769960438355069"/>
    <x v="1"/>
    <n v="2520"/>
  </r>
  <r>
    <s v="e83aa3"/>
    <n v="3"/>
    <n v="2"/>
    <s v="f"/>
    <s v="51d04d"/>
    <d v="1899-12-30T00:02:14"/>
    <n v="32"/>
    <n v="94.08"/>
    <n v="8.3019783928658344E-2"/>
    <x v="0"/>
    <n v="2511.6666666666665"/>
  </r>
  <r>
    <s v="d5e9a6"/>
    <n v="3"/>
    <n v="2"/>
    <s v="f"/>
    <s v="51d04d"/>
    <d v="1899-12-30T00:02:14"/>
    <n v="23"/>
    <n v="67.62"/>
    <n v="5.967046969872318E-2"/>
    <x v="0"/>
    <n v="2511.6666666666665"/>
  </r>
  <r>
    <s v="72f5d4"/>
    <n v="2"/>
    <n v="2"/>
    <s v="f"/>
    <s v="51d04d"/>
    <d v="1899-12-30T00:02:14"/>
    <n v="19"/>
    <n v="37.24"/>
    <n v="3.2861997805093933E-2"/>
    <x v="0"/>
    <n v="2511.6666666666665"/>
  </r>
  <r>
    <s v="c8d436"/>
    <n v="1"/>
    <n v="2"/>
    <s v="f"/>
    <s v="51d04d"/>
    <d v="1899-12-30T00:02:14"/>
    <n v="10"/>
    <n v="9.8000000000000007"/>
    <n v="8.6478941592352445E-3"/>
    <x v="1"/>
    <n v="1890"/>
  </r>
  <r>
    <s v="2a2353"/>
    <n v="5"/>
    <n v="2"/>
    <s v="f"/>
    <s v="51d04d"/>
    <d v="1899-12-30T00:02:14"/>
    <n v="57"/>
    <n v="279.3"/>
    <n v="0.24646498353820445"/>
    <x v="1"/>
    <n v="1890"/>
  </r>
  <r>
    <s v="f084eb"/>
    <n v="5"/>
    <n v="2"/>
    <s v="f"/>
    <s v="51d04d"/>
    <d v="1899-12-30T00:02:14"/>
    <n v="36"/>
    <n v="176.4"/>
    <n v="0.15566209486623436"/>
    <x v="1"/>
    <n v="1890"/>
  </r>
  <r>
    <s v="2feb6b"/>
    <n v="5"/>
    <n v="2"/>
    <s v="f"/>
    <s v="51d04d"/>
    <d v="1899-12-30T00:02:14"/>
    <n v="29"/>
    <n v="142.1"/>
    <n v="0.12539446530891102"/>
    <x v="1"/>
    <n v="1890"/>
  </r>
  <r>
    <s v="c4a632"/>
    <n v="3"/>
    <n v="19"/>
    <s v="t"/>
    <s v="94d36d"/>
    <d v="1899-12-30T00:27:08"/>
    <n v="13"/>
    <n v="31.590000000000003"/>
    <n v="2.7876222090840955E-2"/>
    <x v="0"/>
    <n v="7535"/>
  </r>
  <r>
    <s v="5d267b"/>
    <n v="3"/>
    <n v="19"/>
    <s v="t"/>
    <s v="94d36d"/>
    <d v="1899-12-30T00:27:08"/>
    <n v="40"/>
    <n v="97.2"/>
    <n v="8.5772991048741393E-2"/>
    <x v="1"/>
    <n v="1512"/>
  </r>
  <r>
    <s v="c8d436"/>
    <n v="2"/>
    <n v="19"/>
    <s v="t"/>
    <s v="94d36d"/>
    <d v="1899-12-30T00:27:08"/>
    <n v="10"/>
    <n v="16.200000000000003"/>
    <n v="1.4295498508123568E-2"/>
    <x v="1"/>
    <n v="1512"/>
  </r>
  <r>
    <s v="2a2353"/>
    <n v="3"/>
    <n v="19"/>
    <s v="t"/>
    <s v="94d36d"/>
    <d v="1899-12-30T00:27:08"/>
    <n v="57"/>
    <n v="138.51000000000002"/>
    <n v="0.12222651224445651"/>
    <x v="1"/>
    <n v="1512"/>
  </r>
  <r>
    <s v="b9a74d"/>
    <n v="5"/>
    <n v="19"/>
    <s v="t"/>
    <s v="94d36d"/>
    <d v="1899-12-30T00:27:08"/>
    <n v="17"/>
    <n v="68.850000000000009"/>
    <n v="6.0755868659525161E-2"/>
    <x v="1"/>
    <n v="1512"/>
  </r>
  <r>
    <s v="2feb6b"/>
    <n v="1"/>
    <n v="19"/>
    <s v="t"/>
    <s v="94d36d"/>
    <d v="1899-12-30T00:27:08"/>
    <n v="29"/>
    <n v="23.490000000000002"/>
    <n v="2.0728472836779172E-2"/>
    <x v="1"/>
    <n v="1512"/>
  </r>
  <r>
    <s v="c4a632"/>
    <n v="5"/>
    <n v="17"/>
    <s v="t"/>
    <n v="275517"/>
    <d v="1899-12-30T00:56:56"/>
    <n v="13"/>
    <n v="53.949999999999996"/>
    <n v="4.7607539784769531E-2"/>
    <x v="0"/>
    <n v="2511.6666666666665"/>
  </r>
  <r>
    <s v="d5e9a6"/>
    <n v="4"/>
    <n v="17"/>
    <s v="t"/>
    <n v="275517"/>
    <d v="1899-12-30T00:56:56"/>
    <n v="23"/>
    <n v="76.36"/>
    <n v="6.7382979387673791E-2"/>
    <x v="0"/>
    <n v="2511.6666666666665"/>
  </r>
  <r>
    <s v="72f5d4"/>
    <n v="5"/>
    <n v="17"/>
    <s v="t"/>
    <n v="275517"/>
    <d v="1899-12-30T00:56:56"/>
    <n v="19"/>
    <n v="78.849999999999994"/>
    <n v="6.9580250454663151E-2"/>
    <x v="0"/>
    <n v="2511.6666666666665"/>
  </r>
  <r>
    <s v="5d267b"/>
    <n v="4"/>
    <n v="17"/>
    <s v="t"/>
    <n v="275517"/>
    <d v="1899-12-30T00:56:56"/>
    <n v="40"/>
    <n v="132.79999999999998"/>
    <n v="0.11718779023943268"/>
    <x v="1"/>
    <n v="1890"/>
  </r>
  <r>
    <s v="c8d436"/>
    <n v="4"/>
    <n v="17"/>
    <s v="t"/>
    <n v="275517"/>
    <d v="1899-12-30T00:56:56"/>
    <n v="10"/>
    <n v="33.199999999999996"/>
    <n v="2.9296947559858171E-2"/>
    <x v="1"/>
    <n v="1890"/>
  </r>
  <r>
    <s v="2a2353"/>
    <n v="1"/>
    <n v="17"/>
    <s v="t"/>
    <n v="275517"/>
    <d v="1899-12-30T00:56:56"/>
    <n v="57"/>
    <n v="47.309999999999995"/>
    <n v="4.1748150272797886E-2"/>
    <x v="1"/>
    <n v="1890"/>
  </r>
  <r>
    <s v="b9a74d"/>
    <n v="1"/>
    <n v="17"/>
    <s v="t"/>
    <n v="275517"/>
    <d v="1899-12-30T00:56:56"/>
    <n v="17"/>
    <n v="14.11"/>
    <n v="1.2451202712939723E-2"/>
    <x v="1"/>
    <n v="1890"/>
  </r>
  <r>
    <s v="c4a632"/>
    <n v="1"/>
    <n v="4"/>
    <s v="f"/>
    <s v="ceeb8e"/>
    <d v="1899-12-30T00:03:50"/>
    <n v="13"/>
    <n v="12.48"/>
    <n v="1.1012828480332229E-2"/>
    <x v="0"/>
    <n v="2511.6666666666665"/>
  </r>
  <r>
    <s v="72f5d4"/>
    <n v="1"/>
    <n v="4"/>
    <s v="f"/>
    <s v="ceeb8e"/>
    <d v="1899-12-30T00:03:50"/>
    <n v="19"/>
    <n v="18.239999999999998"/>
    <n v="1.6095672394331715E-2"/>
    <x v="0"/>
    <n v="2511.6666666666665"/>
  </r>
  <r>
    <s v="9ec847"/>
    <n v="3"/>
    <n v="4"/>
    <s v="f"/>
    <s v="ceeb8e"/>
    <d v="1899-12-30T00:03:50"/>
    <n v="54"/>
    <n v="155.51999999999998"/>
    <n v="0.13723678567798622"/>
    <x v="0"/>
    <n v="2511.6666666666665"/>
  </r>
  <r>
    <s v="5d267b"/>
    <n v="3"/>
    <n v="4"/>
    <s v="f"/>
    <s v="ceeb8e"/>
    <d v="1899-12-30T00:03:50"/>
    <n v="40"/>
    <n v="115.19999999999999"/>
    <n v="0.1016568782799898"/>
    <x v="1"/>
    <n v="2520"/>
  </r>
  <r>
    <s v="c8d436"/>
    <n v="3"/>
    <n v="4"/>
    <s v="f"/>
    <s v="ceeb8e"/>
    <d v="1899-12-30T00:03:50"/>
    <n v="10"/>
    <n v="28.799999999999997"/>
    <n v="2.541421956999745E-2"/>
    <x v="1"/>
    <n v="2520"/>
  </r>
  <r>
    <s v="f084eb"/>
    <n v="5"/>
    <n v="4"/>
    <s v="f"/>
    <s v="ceeb8e"/>
    <d v="1899-12-30T00:03:50"/>
    <n v="36"/>
    <n v="172.79999999999998"/>
    <n v="0.1524853174199847"/>
    <x v="1"/>
    <n v="2520"/>
  </r>
  <r>
    <s v="e31d39"/>
    <n v="1"/>
    <n v="9"/>
    <s v="t"/>
    <s v="6cc323"/>
    <d v="1899-12-30T00:34:33"/>
    <n v="10"/>
    <n v="9.1"/>
    <n v="8.0301874335755846E-3"/>
    <x v="0"/>
    <n v="2511.6666666666665"/>
  </r>
  <r>
    <s v="d5e9a6"/>
    <n v="1"/>
    <n v="9"/>
    <s v="t"/>
    <s v="6cc323"/>
    <d v="1899-12-30T00:34:33"/>
    <n v="23"/>
    <n v="20.93"/>
    <n v="1.8469431097223842E-2"/>
    <x v="0"/>
    <n v="2511.6666666666665"/>
  </r>
  <r>
    <s v="72f5d4"/>
    <n v="4"/>
    <n v="9"/>
    <s v="t"/>
    <s v="6cc323"/>
    <d v="1899-12-30T00:34:33"/>
    <n v="19"/>
    <n v="69.16"/>
    <n v="6.1029424495174435E-2"/>
    <x v="0"/>
    <n v="2511.6666666666665"/>
  </r>
  <r>
    <s v="c8d436"/>
    <n v="5"/>
    <n v="9"/>
    <s v="t"/>
    <s v="6cc323"/>
    <d v="1899-12-30T00:34:33"/>
    <n v="10"/>
    <n v="45.5"/>
    <n v="4.0150937167877918E-2"/>
    <x v="1"/>
    <n v="1890"/>
  </r>
  <r>
    <s v="2a2353"/>
    <n v="5"/>
    <n v="9"/>
    <s v="t"/>
    <s v="6cc323"/>
    <d v="1899-12-30T00:34:33"/>
    <n v="57"/>
    <n v="259.35000000000002"/>
    <n v="0.22886034185690415"/>
    <x v="1"/>
    <n v="1890"/>
  </r>
  <r>
    <s v="f084eb"/>
    <n v="4"/>
    <n v="9"/>
    <s v="t"/>
    <s v="6cc323"/>
    <d v="1899-12-30T00:34:33"/>
    <n v="36"/>
    <n v="131.04"/>
    <n v="0.11563469904348839"/>
    <x v="1"/>
    <n v="1890"/>
  </r>
  <r>
    <s v="2feb6b"/>
    <n v="4"/>
    <n v="9"/>
    <s v="t"/>
    <s v="6cc323"/>
    <d v="1899-12-30T00:34:33"/>
    <n v="29"/>
    <n v="105.56"/>
    <n v="9.3150174229476773E-2"/>
    <x v="1"/>
    <n v="1890"/>
  </r>
  <r>
    <s v="c4a632"/>
    <n v="4"/>
    <n v="19"/>
    <s v="f"/>
    <s v="a53184"/>
    <d v="1899-12-30T00:21:50"/>
    <n v="13"/>
    <n v="42.120000000000005"/>
    <n v="3.7168296121121276E-2"/>
    <x v="0"/>
    <n v="1883.75"/>
  </r>
  <r>
    <s v="e83aa3"/>
    <n v="2"/>
    <n v="19"/>
    <s v="f"/>
    <s v="a53184"/>
    <d v="1899-12-30T00:21:50"/>
    <n v="32"/>
    <n v="51.84"/>
    <n v="4.5745595225995417E-2"/>
    <x v="0"/>
    <n v="1883.75"/>
  </r>
  <r>
    <s v="72f5d4"/>
    <n v="5"/>
    <n v="19"/>
    <s v="f"/>
    <s v="a53184"/>
    <d v="1899-12-30T00:21:50"/>
    <n v="19"/>
    <n v="76.95"/>
    <n v="6.7903617913586942E-2"/>
    <x v="0"/>
    <n v="1883.75"/>
  </r>
  <r>
    <s v="9ec847"/>
    <n v="1"/>
    <n v="19"/>
    <s v="f"/>
    <s v="a53184"/>
    <d v="1899-12-30T00:21:50"/>
    <n v="54"/>
    <n v="43.74"/>
    <n v="3.8597845971933629E-2"/>
    <x v="0"/>
    <n v="1883.75"/>
  </r>
  <r>
    <s v="c8d436"/>
    <n v="2"/>
    <n v="19"/>
    <s v="f"/>
    <s v="a53184"/>
    <d v="1899-12-30T00:21:50"/>
    <n v="10"/>
    <n v="16.200000000000003"/>
    <n v="1.4295498508123568E-2"/>
    <x v="1"/>
    <n v="2520"/>
  </r>
  <r>
    <s v="2a2353"/>
    <n v="1"/>
    <n v="19"/>
    <s v="f"/>
    <s v="a53184"/>
    <d v="1899-12-30T00:21:50"/>
    <n v="57"/>
    <n v="46.17"/>
    <n v="4.0742170748152166E-2"/>
    <x v="1"/>
    <n v="2520"/>
  </r>
  <r>
    <s v="f084eb"/>
    <n v="5"/>
    <n v="19"/>
    <s v="f"/>
    <s v="a53184"/>
    <d v="1899-12-30T00:21:50"/>
    <n v="36"/>
    <n v="145.80000000000001"/>
    <n v="0.1286594865731121"/>
    <x v="1"/>
    <n v="2520"/>
  </r>
  <r>
    <s v="c4a632"/>
    <n v="2"/>
    <n v="5"/>
    <s v="t"/>
    <s v="213c69"/>
    <d v="1899-12-30T00:15:51"/>
    <n v="13"/>
    <n v="24.7"/>
    <n v="2.1796223033990869E-2"/>
    <x v="0"/>
    <n v="1507"/>
  </r>
  <r>
    <s v="e31d39"/>
    <n v="5"/>
    <n v="5"/>
    <s v="t"/>
    <s v="213c69"/>
    <d v="1899-12-30T00:15:51"/>
    <n v="10"/>
    <n v="47.5"/>
    <n v="4.1915813526905515E-2"/>
    <x v="0"/>
    <n v="1507"/>
  </r>
  <r>
    <s v="d5e9a6"/>
    <n v="3"/>
    <n v="5"/>
    <s v="t"/>
    <s v="213c69"/>
    <d v="1899-12-30T00:15:51"/>
    <n v="23"/>
    <n v="65.55"/>
    <n v="5.7843822667129612E-2"/>
    <x v="0"/>
    <n v="1507"/>
  </r>
  <r>
    <s v="72f5d4"/>
    <n v="3"/>
    <n v="5"/>
    <s v="t"/>
    <s v="213c69"/>
    <d v="1899-12-30T00:15:51"/>
    <n v="19"/>
    <n v="54.15"/>
    <n v="4.7784027420672288E-2"/>
    <x v="0"/>
    <n v="1507"/>
  </r>
  <r>
    <s v="9ec847"/>
    <n v="1"/>
    <n v="5"/>
    <s v="t"/>
    <s v="213c69"/>
    <d v="1899-12-30T00:15:51"/>
    <n v="54"/>
    <n v="51.3"/>
    <n v="4.5269078609057954E-2"/>
    <x v="0"/>
    <n v="1507"/>
  </r>
  <r>
    <s v="5d267b"/>
    <n v="3"/>
    <n v="5"/>
    <s v="t"/>
    <s v="213c69"/>
    <d v="1899-12-30T00:15:51"/>
    <n v="40"/>
    <n v="114"/>
    <n v="0.10059795246457323"/>
    <x v="1"/>
    <n v="1890"/>
  </r>
  <r>
    <s v="2a2353"/>
    <n v="2"/>
    <n v="5"/>
    <s v="t"/>
    <s v="213c69"/>
    <d v="1899-12-30T00:15:51"/>
    <n v="57"/>
    <n v="108.3"/>
    <n v="9.5568054841344577E-2"/>
    <x v="1"/>
    <n v="1890"/>
  </r>
  <r>
    <s v="f084eb"/>
    <n v="5"/>
    <n v="5"/>
    <s v="t"/>
    <s v="213c69"/>
    <d v="1899-12-30T00:15:51"/>
    <n v="36"/>
    <n v="171"/>
    <n v="0.15089692869685986"/>
    <x v="1"/>
    <n v="1890"/>
  </r>
  <r>
    <s v="2feb6b"/>
    <n v="4"/>
    <n v="5"/>
    <s v="t"/>
    <s v="213c69"/>
    <d v="1899-12-30T00:15:51"/>
    <n v="29"/>
    <n v="110.19999999999999"/>
    <n v="9.7244687382420786E-2"/>
    <x v="1"/>
    <n v="1890"/>
  </r>
  <r>
    <s v="e83aa3"/>
    <n v="2"/>
    <n v="22"/>
    <s v="f"/>
    <s v="a1faff"/>
    <d v="1899-12-30T00:10:19"/>
    <n v="32"/>
    <n v="49.92"/>
    <n v="4.4051313921328918E-2"/>
    <x v="0"/>
    <n v="3767.5"/>
  </r>
  <r>
    <s v="72f5d4"/>
    <n v="4"/>
    <n v="22"/>
    <s v="f"/>
    <s v="a1faff"/>
    <d v="1899-12-30T00:10:19"/>
    <n v="19"/>
    <n v="59.28"/>
    <n v="5.231093528157809E-2"/>
    <x v="0"/>
    <n v="3767.5"/>
  </r>
  <r>
    <s v="c8d436"/>
    <n v="3"/>
    <n v="22"/>
    <s v="f"/>
    <s v="a1faff"/>
    <d v="1899-12-30T00:10:19"/>
    <n v="10"/>
    <n v="23.400000000000002"/>
    <n v="2.0649053400622931E-2"/>
    <x v="1"/>
    <n v="1890"/>
  </r>
  <r>
    <s v="2a2353"/>
    <n v="2"/>
    <n v="22"/>
    <s v="f"/>
    <s v="a1faff"/>
    <d v="1899-12-30T00:10:19"/>
    <n v="57"/>
    <n v="88.92"/>
    <n v="7.8466402922367132E-2"/>
    <x v="1"/>
    <n v="1890"/>
  </r>
  <r>
    <s v="f084eb"/>
    <n v="4"/>
    <n v="22"/>
    <s v="f"/>
    <s v="a1faff"/>
    <d v="1899-12-30T00:10:19"/>
    <n v="36"/>
    <n v="112.32000000000001"/>
    <n v="9.9115456322990056E-2"/>
    <x v="1"/>
    <n v="1890"/>
  </r>
  <r>
    <s v="2feb6b"/>
    <n v="3"/>
    <n v="22"/>
    <s v="f"/>
    <s v="a1faff"/>
    <d v="1899-12-30T00:10:19"/>
    <n v="29"/>
    <n v="67.86"/>
    <n v="5.988225486180649E-2"/>
    <x v="1"/>
    <n v="1890"/>
  </r>
  <r>
    <s v="c4a632"/>
    <n v="2"/>
    <n v="4"/>
    <s v="t"/>
    <s v="f9a5b8"/>
    <d v="1899-12-30T00:50:44"/>
    <n v="13"/>
    <n v="24.96"/>
    <n v="2.2025656960664459E-2"/>
    <x v="0"/>
    <n v="1507"/>
  </r>
  <r>
    <s v="e83aa3"/>
    <n v="5"/>
    <n v="4"/>
    <s v="t"/>
    <s v="f9a5b8"/>
    <d v="1899-12-30T00:50:44"/>
    <n v="32"/>
    <n v="153.6"/>
    <n v="0.13554250437331972"/>
    <x v="0"/>
    <n v="1507"/>
  </r>
  <r>
    <s v="e31d39"/>
    <n v="1"/>
    <n v="4"/>
    <s v="t"/>
    <s v="f9a5b8"/>
    <d v="1899-12-30T00:50:44"/>
    <n v="10"/>
    <n v="9.6"/>
    <n v="8.4714065233324823E-3"/>
    <x v="0"/>
    <n v="1507"/>
  </r>
  <r>
    <s v="72f5d4"/>
    <n v="4"/>
    <n v="4"/>
    <s v="t"/>
    <s v="f9a5b8"/>
    <d v="1899-12-30T00:50:44"/>
    <n v="19"/>
    <n v="72.959999999999994"/>
    <n v="6.438268957732686E-2"/>
    <x v="0"/>
    <n v="1507"/>
  </r>
  <r>
    <s v="9ec847"/>
    <n v="2"/>
    <n v="4"/>
    <s v="t"/>
    <s v="f9a5b8"/>
    <d v="1899-12-30T00:50:44"/>
    <n v="54"/>
    <n v="103.67999999999999"/>
    <n v="9.149119045199082E-2"/>
    <x v="0"/>
    <n v="1507"/>
  </r>
  <r>
    <s v="c8d436"/>
    <n v="3"/>
    <n v="4"/>
    <s v="t"/>
    <s v="f9a5b8"/>
    <d v="1899-12-30T00:50:44"/>
    <n v="10"/>
    <n v="28.799999999999997"/>
    <n v="2.541421956999745E-2"/>
    <x v="1"/>
    <n v="1890"/>
  </r>
  <r>
    <s v="2a2353"/>
    <n v="3"/>
    <n v="4"/>
    <s v="t"/>
    <s v="f9a5b8"/>
    <d v="1899-12-30T00:50:44"/>
    <n v="57"/>
    <n v="164.16"/>
    <n v="0.14486105154898546"/>
    <x v="1"/>
    <n v="1890"/>
  </r>
  <r>
    <s v="b9a74d"/>
    <n v="1"/>
    <n v="4"/>
    <s v="t"/>
    <s v="f9a5b8"/>
    <d v="1899-12-30T00:50:44"/>
    <n v="17"/>
    <n v="16.32"/>
    <n v="1.4401391089665221E-2"/>
    <x v="1"/>
    <n v="1890"/>
  </r>
  <r>
    <s v="2feb6b"/>
    <n v="2"/>
    <n v="4"/>
    <s v="t"/>
    <s v="f9a5b8"/>
    <d v="1899-12-30T00:50:44"/>
    <n v="29"/>
    <n v="55.68"/>
    <n v="4.9134157835328408E-2"/>
    <x v="1"/>
    <n v="1890"/>
  </r>
  <r>
    <s v="e83aa3"/>
    <n v="4"/>
    <n v="20"/>
    <s v="f"/>
    <s v="16302a"/>
    <d v="1899-12-30T00:51:19"/>
    <n v="32"/>
    <n v="102.4"/>
    <n v="9.0361669582213158E-2"/>
    <x v="0"/>
    <n v="3767.5"/>
  </r>
  <r>
    <s v="72f5d4"/>
    <n v="1"/>
    <n v="20"/>
    <s v="f"/>
    <s v="16302a"/>
    <d v="1899-12-30T00:51:19"/>
    <n v="19"/>
    <n v="15.200000000000001"/>
    <n v="1.3413060328609767E-2"/>
    <x v="0"/>
    <n v="3767.5"/>
  </r>
  <r>
    <s v="5d267b"/>
    <n v="4"/>
    <n v="20"/>
    <s v="f"/>
    <s v="16302a"/>
    <d v="1899-12-30T00:51:19"/>
    <n v="40"/>
    <n v="128"/>
    <n v="0.11295208697776644"/>
    <x v="1"/>
    <n v="1890"/>
  </r>
  <r>
    <s v="c8d436"/>
    <n v="1"/>
    <n v="20"/>
    <s v="f"/>
    <s v="16302a"/>
    <d v="1899-12-30T00:51:19"/>
    <n v="10"/>
    <n v="8"/>
    <n v="7.0595054361104028E-3"/>
    <x v="1"/>
    <n v="1890"/>
  </r>
  <r>
    <s v="2a2353"/>
    <n v="5"/>
    <n v="20"/>
    <s v="f"/>
    <s v="16302a"/>
    <d v="1899-12-30T00:51:19"/>
    <n v="57"/>
    <n v="228"/>
    <n v="0.20119590492914646"/>
    <x v="1"/>
    <n v="1890"/>
  </r>
  <r>
    <s v="f084eb"/>
    <n v="4"/>
    <n v="20"/>
    <s v="f"/>
    <s v="16302a"/>
    <d v="1899-12-30T00:51:19"/>
    <n v="36"/>
    <n v="115.2"/>
    <n v="0.10165687827998982"/>
    <x v="1"/>
    <n v="1890"/>
  </r>
  <r>
    <s v="e83aa3"/>
    <n v="5"/>
    <n v="16"/>
    <s v="t"/>
    <s v="e192c8"/>
    <d v="1899-12-30T00:07:51"/>
    <n v="32"/>
    <n v="134.4"/>
    <n v="0.11859969132665477"/>
    <x v="0"/>
    <n v="2511.6666666666665"/>
  </r>
  <r>
    <s v="e31d39"/>
    <n v="4"/>
    <n v="16"/>
    <s v="t"/>
    <s v="e192c8"/>
    <d v="1899-12-30T00:07:51"/>
    <n v="10"/>
    <n v="33.6"/>
    <n v="2.9649922831663691E-2"/>
    <x v="0"/>
    <n v="2511.6666666666665"/>
  </r>
  <r>
    <s v="d5e9a6"/>
    <n v="2"/>
    <n v="16"/>
    <s v="t"/>
    <s v="e192c8"/>
    <d v="1899-12-30T00:07:51"/>
    <n v="23"/>
    <n v="38.64"/>
    <n v="3.4097411256413246E-2"/>
    <x v="0"/>
    <n v="2511.6666666666665"/>
  </r>
  <r>
    <s v="f084eb"/>
    <n v="2"/>
    <n v="16"/>
    <s v="t"/>
    <s v="e192c8"/>
    <d v="1899-12-30T00:07:51"/>
    <n v="36"/>
    <n v="60.48"/>
    <n v="5.3369861096994646E-2"/>
    <x v="1"/>
    <n v="2520"/>
  </r>
  <r>
    <s v="b9a74d"/>
    <n v="3"/>
    <n v="16"/>
    <s v="t"/>
    <s v="e192c8"/>
    <d v="1899-12-30T00:07:51"/>
    <n v="17"/>
    <n v="42.839999999999996"/>
    <n v="3.7803651610371199E-2"/>
    <x v="1"/>
    <n v="2520"/>
  </r>
  <r>
    <s v="2feb6b"/>
    <n v="1"/>
    <n v="16"/>
    <s v="t"/>
    <s v="e192c8"/>
    <d v="1899-12-30T00:07:51"/>
    <n v="29"/>
    <n v="24.36"/>
    <n v="2.1496194052956177E-2"/>
    <x v="1"/>
    <n v="2520"/>
  </r>
  <r>
    <s v="c4a632"/>
    <n v="4"/>
    <n v="1"/>
    <s v="t"/>
    <s v="4e6968"/>
    <d v="1899-12-30T00:54:30"/>
    <n v="13"/>
    <n v="51.48"/>
    <n v="4.5427917481370442E-2"/>
    <x v="0"/>
    <n v="2511.6666666666665"/>
  </r>
  <r>
    <s v="e31d39"/>
    <n v="3"/>
    <n v="1"/>
    <s v="t"/>
    <s v="4e6968"/>
    <d v="1899-12-30T00:54:30"/>
    <n v="10"/>
    <n v="29.7"/>
    <n v="2.6208413931559871E-2"/>
    <x v="0"/>
    <n v="2511.6666666666665"/>
  </r>
  <r>
    <s v="9ec847"/>
    <n v="2"/>
    <n v="1"/>
    <s v="t"/>
    <s v="4e6968"/>
    <d v="1899-12-30T00:54:30"/>
    <n v="54"/>
    <n v="106.92"/>
    <n v="9.435029015361554E-2"/>
    <x v="0"/>
    <n v="2511.6666666666665"/>
  </r>
  <r>
    <s v="c8d436"/>
    <n v="3"/>
    <n v="1"/>
    <s v="t"/>
    <s v="4e6968"/>
    <d v="1899-12-30T00:54:30"/>
    <n v="10"/>
    <n v="29.7"/>
    <n v="2.6208413931559871E-2"/>
    <x v="1"/>
    <n v="2520"/>
  </r>
  <r>
    <s v="f084eb"/>
    <n v="4"/>
    <n v="1"/>
    <s v="t"/>
    <s v="4e6968"/>
    <d v="1899-12-30T00:54:30"/>
    <n v="36"/>
    <n v="142.56"/>
    <n v="0.12580038687148737"/>
    <x v="1"/>
    <n v="2520"/>
  </r>
  <r>
    <s v="b9a74d"/>
    <n v="3"/>
    <n v="1"/>
    <s v="t"/>
    <s v="4e6968"/>
    <d v="1899-12-30T00:54:30"/>
    <n v="17"/>
    <n v="50.49"/>
    <n v="4.4554303683651778E-2"/>
    <x v="1"/>
    <n v="2520"/>
  </r>
  <r>
    <s v="e83aa3"/>
    <n v="5"/>
    <n v="18"/>
    <s v="f"/>
    <s v="fda0ed"/>
    <d v="1899-12-30T00:23:55"/>
    <n v="32"/>
    <n v="131.20000000000002"/>
    <n v="0.11577588915221063"/>
    <x v="0"/>
    <n v="2511.6666666666665"/>
  </r>
  <r>
    <s v="e31d39"/>
    <n v="4"/>
    <n v="18"/>
    <s v="f"/>
    <s v="fda0ed"/>
    <d v="1899-12-30T00:23:55"/>
    <n v="10"/>
    <n v="32.800000000000004"/>
    <n v="2.8943972288052656E-2"/>
    <x v="0"/>
    <n v="2511.6666666666665"/>
  </r>
  <r>
    <s v="9ec847"/>
    <n v="4"/>
    <n v="18"/>
    <s v="f"/>
    <s v="fda0ed"/>
    <d v="1899-12-30T00:23:55"/>
    <n v="54"/>
    <n v="177.12"/>
    <n v="0.15629745035548434"/>
    <x v="0"/>
    <n v="2511.6666666666665"/>
  </r>
  <r>
    <s v="c8d436"/>
    <n v="2"/>
    <n v="18"/>
    <s v="f"/>
    <s v="fda0ed"/>
    <d v="1899-12-30T00:23:55"/>
    <n v="10"/>
    <n v="16.400000000000002"/>
    <n v="1.4471986144026328E-2"/>
    <x v="1"/>
    <n v="2520"/>
  </r>
  <r>
    <s v="f084eb"/>
    <n v="5"/>
    <n v="18"/>
    <s v="f"/>
    <s v="fda0ed"/>
    <d v="1899-12-30T00:23:55"/>
    <n v="36"/>
    <n v="147.60000000000002"/>
    <n v="0.13024787529623694"/>
    <x v="1"/>
    <n v="2520"/>
  </r>
  <r>
    <s v="2feb6b"/>
    <n v="4"/>
    <n v="18"/>
    <s v="f"/>
    <s v="fda0ed"/>
    <d v="1899-12-30T00:23:55"/>
    <n v="29"/>
    <n v="95.12"/>
    <n v="8.3937519635352703E-2"/>
    <x v="1"/>
    <n v="2520"/>
  </r>
  <r>
    <s v="e83aa3"/>
    <n v="5"/>
    <n v="21"/>
    <s v="t"/>
    <s v="ed3257"/>
    <d v="1899-12-30T00:55:34"/>
    <n v="32"/>
    <n v="126.4"/>
    <n v="0.11154018589054436"/>
    <x v="0"/>
    <n v="2511.6666666666665"/>
  </r>
  <r>
    <s v="d5e9a6"/>
    <n v="4"/>
    <n v="21"/>
    <s v="t"/>
    <s v="ed3257"/>
    <d v="1899-12-30T00:55:34"/>
    <n v="23"/>
    <n v="72.680000000000007"/>
    <n v="6.4135606887063018E-2"/>
    <x v="0"/>
    <n v="2511.6666666666665"/>
  </r>
  <r>
    <s v="9ec847"/>
    <n v="1"/>
    <n v="21"/>
    <s v="t"/>
    <s v="ed3257"/>
    <d v="1899-12-30T00:55:34"/>
    <n v="54"/>
    <n v="42.660000000000004"/>
    <n v="3.7644812738058725E-2"/>
    <x v="0"/>
    <n v="2511.6666666666665"/>
  </r>
  <r>
    <s v="5d267b"/>
    <n v="4"/>
    <n v="21"/>
    <s v="t"/>
    <s v="ed3257"/>
    <d v="1899-12-30T00:55:34"/>
    <n v="40"/>
    <n v="126.4"/>
    <n v="0.11154018589054436"/>
    <x v="1"/>
    <n v="1890"/>
  </r>
  <r>
    <s v="c8d436"/>
    <n v="4"/>
    <n v="21"/>
    <s v="t"/>
    <s v="ed3257"/>
    <d v="1899-12-30T00:55:34"/>
    <n v="10"/>
    <n v="31.6"/>
    <n v="2.788504647263609E-2"/>
    <x v="1"/>
    <n v="1890"/>
  </r>
  <r>
    <s v="f084eb"/>
    <n v="5"/>
    <n v="21"/>
    <s v="t"/>
    <s v="ed3257"/>
    <d v="1899-12-30T00:55:34"/>
    <n v="36"/>
    <n v="142.20000000000002"/>
    <n v="0.12548270912686244"/>
    <x v="1"/>
    <n v="1890"/>
  </r>
  <r>
    <s v="b9a74d"/>
    <n v="5"/>
    <n v="21"/>
    <s v="t"/>
    <s v="ed3257"/>
    <d v="1899-12-30T00:55:34"/>
    <n v="17"/>
    <n v="67.150000000000006"/>
    <n v="5.9255723754351695E-2"/>
    <x v="1"/>
    <n v="1890"/>
  </r>
  <r>
    <s v="d5e9a6"/>
    <n v="5"/>
    <n v="20"/>
    <s v="f"/>
    <s v="e27b37"/>
    <d v="1899-12-30T00:44:08"/>
    <n v="23"/>
    <n v="92"/>
    <n v="8.1184312515269627E-2"/>
    <x v="0"/>
    <n v="2511.6666666666665"/>
  </r>
  <r>
    <s v="72f5d4"/>
    <n v="4"/>
    <n v="20"/>
    <s v="f"/>
    <s v="e27b37"/>
    <d v="1899-12-30T00:44:08"/>
    <n v="19"/>
    <n v="60.800000000000004"/>
    <n v="5.3652241314439068E-2"/>
    <x v="0"/>
    <n v="2511.6666666666665"/>
  </r>
  <r>
    <s v="9ec847"/>
    <n v="4"/>
    <n v="20"/>
    <s v="f"/>
    <s v="e27b37"/>
    <d v="1899-12-30T00:44:08"/>
    <n v="54"/>
    <n v="172.8"/>
    <n v="0.15248531741998472"/>
    <x v="0"/>
    <n v="2511.6666666666665"/>
  </r>
  <r>
    <s v="c8d436"/>
    <n v="5"/>
    <n v="20"/>
    <s v="f"/>
    <s v="e27b37"/>
    <d v="1899-12-30T00:44:08"/>
    <n v="10"/>
    <n v="40"/>
    <n v="3.5297527180552013E-2"/>
    <x v="1"/>
    <n v="3780"/>
  </r>
  <r>
    <s v="2feb6b"/>
    <n v="3"/>
    <n v="20"/>
    <s v="f"/>
    <s v="e27b37"/>
    <d v="1899-12-30T00:44:08"/>
    <n v="29"/>
    <n v="69.600000000000009"/>
    <n v="6.1417697294160509E-2"/>
    <x v="1"/>
    <n v="3780"/>
  </r>
  <r>
    <s v="c4a632"/>
    <n v="4"/>
    <n v="17"/>
    <s v="t"/>
    <s v="a06bd5"/>
    <d v="1899-12-30T00:36:45"/>
    <n v="13"/>
    <n v="43.16"/>
    <n v="3.8086031827815621E-2"/>
    <x v="0"/>
    <n v="2511.6666666666665"/>
  </r>
  <r>
    <s v="e31d39"/>
    <n v="3"/>
    <n v="17"/>
    <s v="t"/>
    <s v="a06bd5"/>
    <d v="1899-12-30T00:36:45"/>
    <n v="10"/>
    <n v="24.9"/>
    <n v="2.1972710669893626E-2"/>
    <x v="0"/>
    <n v="2511.6666666666665"/>
  </r>
  <r>
    <s v="9ec847"/>
    <n v="3"/>
    <n v="17"/>
    <s v="t"/>
    <s v="a06bd5"/>
    <d v="1899-12-30T00:36:45"/>
    <n v="54"/>
    <n v="134.45999999999998"/>
    <n v="0.11865263761742557"/>
    <x v="0"/>
    <n v="2511.6666666666665"/>
  </r>
  <r>
    <s v="c8d436"/>
    <n v="4"/>
    <n v="17"/>
    <s v="t"/>
    <s v="a06bd5"/>
    <d v="1899-12-30T00:36:45"/>
    <n v="10"/>
    <n v="33.199999999999996"/>
    <n v="2.9296947559858171E-2"/>
    <x v="1"/>
    <n v="3780"/>
  </r>
  <r>
    <s v="b9a74d"/>
    <n v="2"/>
    <n v="17"/>
    <s v="t"/>
    <s v="a06bd5"/>
    <d v="1899-12-30T00:36:45"/>
    <n v="17"/>
    <n v="28.22"/>
    <n v="2.4902405425879445E-2"/>
    <x v="1"/>
    <n v="3780"/>
  </r>
  <r>
    <s v="9ec847"/>
    <n v="5"/>
    <n v="18"/>
    <s v="t"/>
    <s v="66b8d8"/>
    <d v="1899-12-30T00:18:01"/>
    <n v="54"/>
    <n v="221.4"/>
    <n v="0.19537181294435541"/>
    <x v="0"/>
    <n v="7535"/>
  </r>
  <r>
    <s v="5d267b"/>
    <n v="4"/>
    <n v="18"/>
    <s v="t"/>
    <s v="66b8d8"/>
    <d v="1899-12-30T00:18:01"/>
    <n v="40"/>
    <n v="131.20000000000002"/>
    <n v="0.11577588915221063"/>
    <x v="1"/>
    <n v="2520"/>
  </r>
  <r>
    <s v="c8d436"/>
    <n v="5"/>
    <n v="18"/>
    <s v="t"/>
    <s v="66b8d8"/>
    <d v="1899-12-30T00:18:01"/>
    <n v="10"/>
    <n v="41"/>
    <n v="3.6179965360065812E-2"/>
    <x v="1"/>
    <n v="2520"/>
  </r>
  <r>
    <s v="b9a74d"/>
    <n v="3"/>
    <n v="18"/>
    <s v="t"/>
    <s v="66b8d8"/>
    <d v="1899-12-30T00:18:01"/>
    <n v="17"/>
    <n v="41.82"/>
    <n v="3.690356466726713E-2"/>
    <x v="1"/>
    <n v="2520"/>
  </r>
  <r>
    <s v="c4a632"/>
    <n v="1"/>
    <n v="7"/>
    <s v="f"/>
    <s v="0bed59"/>
    <d v="1899-12-30T00:15:52"/>
    <n v="13"/>
    <n v="12.09"/>
    <n v="1.0668677590321845E-2"/>
    <x v="0"/>
    <n v="1883.75"/>
  </r>
  <r>
    <s v="e31d39"/>
    <n v="1"/>
    <n v="7"/>
    <s v="f"/>
    <s v="0bed59"/>
    <d v="1899-12-30T00:15:52"/>
    <n v="10"/>
    <n v="9.2999999999999989"/>
    <n v="8.2066750694783416E-3"/>
    <x v="0"/>
    <n v="1883.75"/>
  </r>
  <r>
    <s v="72f5d4"/>
    <n v="2"/>
    <n v="7"/>
    <s v="f"/>
    <s v="0bed59"/>
    <d v="1899-12-30T00:15:52"/>
    <n v="19"/>
    <n v="35.339999999999996"/>
    <n v="3.1185365264017703E-2"/>
    <x v="0"/>
    <n v="1883.75"/>
  </r>
  <r>
    <s v="9ec847"/>
    <n v="4"/>
    <n v="7"/>
    <s v="f"/>
    <s v="0bed59"/>
    <d v="1899-12-30T00:15:52"/>
    <n v="54"/>
    <n v="200.88"/>
    <n v="0.1772641815007322"/>
    <x v="0"/>
    <n v="1883.75"/>
  </r>
  <r>
    <s v="5d267b"/>
    <n v="2"/>
    <n v="7"/>
    <s v="f"/>
    <s v="0bed59"/>
    <d v="1899-12-30T00:15:52"/>
    <n v="40"/>
    <n v="74.399999999999991"/>
    <n v="6.5653400555826733E-2"/>
    <x v="1"/>
    <n v="3780"/>
  </r>
  <r>
    <s v="2a2353"/>
    <n v="5"/>
    <n v="7"/>
    <s v="f"/>
    <s v="0bed59"/>
    <d v="1899-12-30T00:15:52"/>
    <n v="57"/>
    <n v="265.04999999999995"/>
    <n v="0.23389023948013274"/>
    <x v="1"/>
    <n v="3780"/>
  </r>
  <r>
    <s v="e83aa3"/>
    <n v="1"/>
    <n v="0"/>
    <s v="t"/>
    <s v="b4a9bd"/>
    <d v="1899-12-30T00:54:50"/>
    <n v="32"/>
    <n v="32"/>
    <n v="2.8238021744441611E-2"/>
    <x v="0"/>
    <n v="1507"/>
  </r>
  <r>
    <s v="e31d39"/>
    <n v="1"/>
    <n v="0"/>
    <s v="t"/>
    <s v="b4a9bd"/>
    <d v="1899-12-30T00:54:50"/>
    <n v="10"/>
    <n v="10"/>
    <n v="8.8243817951380032E-3"/>
    <x v="0"/>
    <n v="1507"/>
  </r>
  <r>
    <s v="d5e9a6"/>
    <n v="3"/>
    <n v="0"/>
    <s v="t"/>
    <s v="b4a9bd"/>
    <d v="1899-12-30T00:54:50"/>
    <n v="23"/>
    <n v="69"/>
    <n v="6.0888234386452224E-2"/>
    <x v="0"/>
    <n v="1507"/>
  </r>
  <r>
    <s v="72f5d4"/>
    <n v="1"/>
    <n v="0"/>
    <s v="t"/>
    <s v="b4a9bd"/>
    <d v="1899-12-30T00:54:50"/>
    <n v="19"/>
    <n v="19"/>
    <n v="1.6766325410762208E-2"/>
    <x v="0"/>
    <n v="1507"/>
  </r>
  <r>
    <s v="9ec847"/>
    <n v="2"/>
    <n v="0"/>
    <s v="t"/>
    <s v="b4a9bd"/>
    <d v="1899-12-30T00:54:50"/>
    <n v="54"/>
    <n v="108"/>
    <n v="9.5303323387490438E-2"/>
    <x v="0"/>
    <n v="1507"/>
  </r>
  <r>
    <s v="5d267b"/>
    <n v="1"/>
    <n v="0"/>
    <s v="t"/>
    <s v="b4a9bd"/>
    <d v="1899-12-30T00:54:50"/>
    <n v="40"/>
    <n v="40"/>
    <n v="3.5297527180552013E-2"/>
    <x v="1"/>
    <n v="2520"/>
  </r>
  <r>
    <s v="c8d436"/>
    <n v="5"/>
    <n v="0"/>
    <s v="t"/>
    <s v="b4a9bd"/>
    <d v="1899-12-30T00:54:50"/>
    <n v="10"/>
    <n v="50"/>
    <n v="4.4121908975690016E-2"/>
    <x v="1"/>
    <n v="2520"/>
  </r>
  <r>
    <s v="f084eb"/>
    <n v="5"/>
    <n v="0"/>
    <s v="t"/>
    <s v="b4a9bd"/>
    <d v="1899-12-30T00:54:50"/>
    <n v="36"/>
    <n v="180"/>
    <n v="0.15883887231248406"/>
    <x v="1"/>
    <n v="2520"/>
  </r>
  <r>
    <s v="5d267b"/>
    <n v="2"/>
    <n v="19"/>
    <s v="f"/>
    <s v="3ca4b6"/>
    <d v="1899-12-30T00:13:13"/>
    <n v="40"/>
    <n v="64.800000000000011"/>
    <n v="5.7181994032494271E-2"/>
    <x v="1"/>
    <n v="1890"/>
  </r>
  <r>
    <s v="c8d436"/>
    <n v="2"/>
    <n v="19"/>
    <s v="f"/>
    <s v="3ca4b6"/>
    <d v="1899-12-30T00:13:13"/>
    <n v="10"/>
    <n v="16.200000000000003"/>
    <n v="1.4295498508123568E-2"/>
    <x v="1"/>
    <n v="1890"/>
  </r>
  <r>
    <s v="2a2353"/>
    <n v="3"/>
    <n v="19"/>
    <s v="f"/>
    <s v="3ca4b6"/>
    <d v="1899-12-30T00:13:13"/>
    <n v="57"/>
    <n v="138.51000000000002"/>
    <n v="0.12222651224445651"/>
    <x v="1"/>
    <n v="1890"/>
  </r>
  <r>
    <s v="f084eb"/>
    <n v="3"/>
    <n v="19"/>
    <s v="f"/>
    <s v="3ca4b6"/>
    <d v="1899-12-30T00:13:13"/>
    <n v="36"/>
    <n v="87.48"/>
    <n v="7.7195691943867259E-2"/>
    <x v="1"/>
    <n v="1890"/>
  </r>
  <r>
    <s v="e83aa3"/>
    <n v="2"/>
    <n v="7"/>
    <s v="f"/>
    <s v="69cd49"/>
    <d v="1899-12-30T00:05:28"/>
    <n v="32"/>
    <n v="59.519999999999996"/>
    <n v="5.25227204446614E-2"/>
    <x v="0"/>
    <n v="1883.75"/>
  </r>
  <r>
    <s v="d5e9a6"/>
    <n v="3"/>
    <n v="7"/>
    <s v="f"/>
    <s v="69cd49"/>
    <d v="1899-12-30T00:05:28"/>
    <n v="23"/>
    <n v="64.17"/>
    <n v="5.6626057979400568E-2"/>
    <x v="0"/>
    <n v="1883.75"/>
  </r>
  <r>
    <s v="72f5d4"/>
    <n v="4"/>
    <n v="7"/>
    <s v="f"/>
    <s v="69cd49"/>
    <d v="1899-12-30T00:05:28"/>
    <n v="19"/>
    <n v="70.679999999999993"/>
    <n v="6.2370730528035406E-2"/>
    <x v="0"/>
    <n v="1883.75"/>
  </r>
  <r>
    <s v="9ec847"/>
    <n v="5"/>
    <n v="7"/>
    <s v="f"/>
    <s v="69cd49"/>
    <d v="1899-12-30T00:05:28"/>
    <n v="54"/>
    <n v="251.1"/>
    <n v="0.22158022687591528"/>
    <x v="0"/>
    <n v="1883.75"/>
  </r>
  <r>
    <s v="5d267b"/>
    <n v="4"/>
    <n v="7"/>
    <s v="f"/>
    <s v="69cd49"/>
    <d v="1899-12-30T00:05:28"/>
    <n v="40"/>
    <n v="148.79999999999998"/>
    <n v="0.13130680111165347"/>
    <x v="1"/>
    <n v="1890"/>
  </r>
  <r>
    <s v="c8d436"/>
    <n v="1"/>
    <n v="7"/>
    <s v="f"/>
    <s v="69cd49"/>
    <d v="1899-12-30T00:05:28"/>
    <n v="10"/>
    <n v="9.2999999999999989"/>
    <n v="8.2066750694783416E-3"/>
    <x v="1"/>
    <n v="1890"/>
  </r>
  <r>
    <s v="2a2353"/>
    <n v="4"/>
    <n v="7"/>
    <s v="f"/>
    <s v="69cd49"/>
    <d v="1899-12-30T00:05:28"/>
    <n v="57"/>
    <n v="212.04"/>
    <n v="0.18711219158410622"/>
    <x v="1"/>
    <n v="1890"/>
  </r>
  <r>
    <s v="f084eb"/>
    <n v="2"/>
    <n v="7"/>
    <s v="f"/>
    <s v="69cd49"/>
    <d v="1899-12-30T00:05:28"/>
    <n v="36"/>
    <n v="66.959999999999994"/>
    <n v="5.9088060500244066E-2"/>
    <x v="1"/>
    <n v="1890"/>
  </r>
  <r>
    <s v="c4a632"/>
    <n v="5"/>
    <n v="11"/>
    <s v="f"/>
    <s v="57b07a"/>
    <d v="1899-12-30T00:55:07"/>
    <n v="13"/>
    <n v="57.85"/>
    <n v="5.1049048684873352E-2"/>
    <x v="0"/>
    <n v="1507"/>
  </r>
  <r>
    <s v="e83aa3"/>
    <n v="3"/>
    <n v="11"/>
    <s v="f"/>
    <s v="57b07a"/>
    <d v="1899-12-30T00:55:07"/>
    <n v="32"/>
    <n v="85.44"/>
    <n v="7.5395518057659094E-2"/>
    <x v="0"/>
    <n v="1507"/>
  </r>
  <r>
    <s v="e31d39"/>
    <n v="4"/>
    <n v="11"/>
    <s v="f"/>
    <s v="57b07a"/>
    <d v="1899-12-30T00:55:07"/>
    <n v="10"/>
    <n v="35.6"/>
    <n v="3.1414799190691296E-2"/>
    <x v="0"/>
    <n v="1507"/>
  </r>
  <r>
    <s v="72f5d4"/>
    <n v="4"/>
    <n v="11"/>
    <s v="f"/>
    <s v="57b07a"/>
    <d v="1899-12-30T00:55:07"/>
    <n v="19"/>
    <n v="67.64"/>
    <n v="5.9688118462313457E-2"/>
    <x v="0"/>
    <n v="1507"/>
  </r>
  <r>
    <s v="9ec847"/>
    <n v="4"/>
    <n v="11"/>
    <s v="f"/>
    <s v="57b07a"/>
    <d v="1899-12-30T00:55:07"/>
    <n v="54"/>
    <n v="192.24"/>
    <n v="0.16963991562973299"/>
    <x v="0"/>
    <n v="1507"/>
  </r>
  <r>
    <s v="5d267b"/>
    <n v="2"/>
    <n v="11"/>
    <s v="f"/>
    <s v="57b07a"/>
    <d v="1899-12-30T00:55:07"/>
    <n v="40"/>
    <n v="71.2"/>
    <n v="6.2829598381382593E-2"/>
    <x v="1"/>
    <n v="7560"/>
  </r>
  <r>
    <s v="c4a632"/>
    <n v="2"/>
    <n v="11"/>
    <s v="t"/>
    <s v="5022cd"/>
    <d v="1899-12-30T00:44:23"/>
    <n v="13"/>
    <n v="23.14"/>
    <n v="2.0419619473949338E-2"/>
    <x v="0"/>
    <n v="1883.75"/>
  </r>
  <r>
    <s v="e83aa3"/>
    <n v="1"/>
    <n v="11"/>
    <s v="t"/>
    <s v="5022cd"/>
    <d v="1899-12-30T00:44:23"/>
    <n v="32"/>
    <n v="28.48"/>
    <n v="2.5131839352553035E-2"/>
    <x v="0"/>
    <n v="1883.75"/>
  </r>
  <r>
    <s v="d5e9a6"/>
    <n v="1"/>
    <n v="11"/>
    <s v="t"/>
    <s v="5022cd"/>
    <d v="1899-12-30T00:44:23"/>
    <n v="23"/>
    <n v="20.47"/>
    <n v="1.8063509534647495E-2"/>
    <x v="0"/>
    <n v="1883.75"/>
  </r>
  <r>
    <s v="9ec847"/>
    <n v="2"/>
    <n v="11"/>
    <s v="t"/>
    <s v="5022cd"/>
    <d v="1899-12-30T00:44:23"/>
    <n v="54"/>
    <n v="96.12"/>
    <n v="8.4819957814866495E-2"/>
    <x v="0"/>
    <n v="1883.75"/>
  </r>
  <r>
    <s v="5d267b"/>
    <n v="2"/>
    <n v="11"/>
    <s v="t"/>
    <s v="5022cd"/>
    <d v="1899-12-30T00:44:23"/>
    <n v="40"/>
    <n v="71.2"/>
    <n v="6.2829598381382593E-2"/>
    <x v="1"/>
    <n v="2520"/>
  </r>
  <r>
    <s v="2a2353"/>
    <n v="5"/>
    <n v="11"/>
    <s v="t"/>
    <s v="5022cd"/>
    <d v="1899-12-30T00:44:23"/>
    <n v="57"/>
    <n v="253.65"/>
    <n v="0.22383044423367546"/>
    <x v="1"/>
    <n v="2520"/>
  </r>
  <r>
    <s v="f084eb"/>
    <n v="1"/>
    <n v="11"/>
    <s v="t"/>
    <s v="5022cd"/>
    <d v="1899-12-30T00:44:23"/>
    <n v="36"/>
    <n v="32.04"/>
    <n v="2.8273319271622164E-2"/>
    <x v="1"/>
    <n v="2520"/>
  </r>
  <r>
    <s v="c4a632"/>
    <n v="3"/>
    <n v="4"/>
    <s v="f"/>
    <s v="9ef74f"/>
    <d v="1899-12-30T00:31:26"/>
    <n v="13"/>
    <n v="37.44"/>
    <n v="3.3038485440996683E-2"/>
    <x v="0"/>
    <n v="1883.75"/>
  </r>
  <r>
    <s v="e83aa3"/>
    <n v="2"/>
    <n v="4"/>
    <s v="f"/>
    <s v="9ef74f"/>
    <d v="1899-12-30T00:31:26"/>
    <n v="32"/>
    <n v="61.44"/>
    <n v="5.4217001749327892E-2"/>
    <x v="0"/>
    <n v="1883.75"/>
  </r>
  <r>
    <s v="72f5d4"/>
    <n v="2"/>
    <n v="4"/>
    <s v="f"/>
    <s v="9ef74f"/>
    <d v="1899-12-30T00:31:26"/>
    <n v="19"/>
    <n v="36.479999999999997"/>
    <n v="3.219134478866343E-2"/>
    <x v="0"/>
    <n v="1883.75"/>
  </r>
  <r>
    <s v="9ec847"/>
    <n v="5"/>
    <n v="4"/>
    <s v="f"/>
    <s v="9ef74f"/>
    <d v="1899-12-30T00:31:26"/>
    <n v="54"/>
    <n v="259.2"/>
    <n v="0.22872797612997706"/>
    <x v="0"/>
    <n v="1883.75"/>
  </r>
  <r>
    <s v="b9a74d"/>
    <n v="2"/>
    <n v="4"/>
    <s v="f"/>
    <s v="9ef74f"/>
    <d v="1899-12-30T00:31:26"/>
    <n v="17"/>
    <n v="32.64"/>
    <n v="2.8802782179330442E-2"/>
    <x v="1"/>
    <n v="7560"/>
  </r>
  <r>
    <s v="c4a632"/>
    <n v="3"/>
    <n v="8"/>
    <s v="t"/>
    <s v="ec5499"/>
    <d v="1899-12-30T00:35:50"/>
    <n v="13"/>
    <n v="35.880000000000003"/>
    <n v="3.1661881880955159E-2"/>
    <x v="0"/>
    <n v="1883.75"/>
  </r>
  <r>
    <s v="e83aa3"/>
    <n v="5"/>
    <n v="8"/>
    <s v="t"/>
    <s v="ec5499"/>
    <d v="1899-12-30T00:35:50"/>
    <n v="32"/>
    <n v="147.20000000000002"/>
    <n v="0.12989490002443141"/>
    <x v="0"/>
    <n v="1883.75"/>
  </r>
  <r>
    <s v="d5e9a6"/>
    <n v="5"/>
    <n v="8"/>
    <s v="t"/>
    <s v="ec5499"/>
    <d v="1899-12-30T00:35:50"/>
    <n v="23"/>
    <n v="105.80000000000001"/>
    <n v="9.3361959392560076E-2"/>
    <x v="0"/>
    <n v="1883.75"/>
  </r>
  <r>
    <s v="9ec847"/>
    <n v="2"/>
    <n v="8"/>
    <s v="t"/>
    <s v="ec5499"/>
    <d v="1899-12-30T00:35:50"/>
    <n v="54"/>
    <n v="99.36"/>
    <n v="8.7679057516491202E-2"/>
    <x v="0"/>
    <n v="1883.75"/>
  </r>
  <r>
    <s v="f084eb"/>
    <n v="2"/>
    <n v="8"/>
    <s v="t"/>
    <s v="ec5499"/>
    <d v="1899-12-30T00:35:50"/>
    <n v="36"/>
    <n v="66.240000000000009"/>
    <n v="5.8452705010994144E-2"/>
    <x v="1"/>
    <n v="3780"/>
  </r>
  <r>
    <s v="b9a74d"/>
    <n v="4"/>
    <n v="8"/>
    <s v="t"/>
    <s v="ec5499"/>
    <d v="1899-12-30T00:35:50"/>
    <n v="17"/>
    <n v="62.56"/>
    <n v="5.5205332510383356E-2"/>
    <x v="1"/>
    <n v="3780"/>
  </r>
  <r>
    <s v="c4a632"/>
    <n v="4"/>
    <n v="8"/>
    <s v="t"/>
    <s v="1e8af2"/>
    <d v="1899-12-30T00:42:44"/>
    <n v="13"/>
    <n v="47.84"/>
    <n v="4.2215842507940214E-2"/>
    <x v="0"/>
    <n v="3767.5"/>
  </r>
  <r>
    <s v="d5e9a6"/>
    <n v="3"/>
    <n v="8"/>
    <s v="t"/>
    <s v="1e8af2"/>
    <d v="1899-12-30T00:42:44"/>
    <n v="23"/>
    <n v="63.480000000000004"/>
    <n v="5.601717563553605E-2"/>
    <x v="0"/>
    <n v="3767.5"/>
  </r>
  <r>
    <s v="5d267b"/>
    <n v="3"/>
    <n v="8"/>
    <s v="t"/>
    <s v="1e8af2"/>
    <d v="1899-12-30T00:42:44"/>
    <n v="40"/>
    <n v="110.4"/>
    <n v="9.7421175018323564E-2"/>
    <x v="1"/>
    <n v="1890"/>
  </r>
  <r>
    <s v="c8d436"/>
    <n v="4"/>
    <n v="8"/>
    <s v="t"/>
    <s v="1e8af2"/>
    <d v="1899-12-30T00:42:44"/>
    <n v="10"/>
    <n v="36.800000000000004"/>
    <n v="3.2473725006107852E-2"/>
    <x v="1"/>
    <n v="1890"/>
  </r>
  <r>
    <s v="2a2353"/>
    <n v="4"/>
    <n v="8"/>
    <s v="t"/>
    <s v="1e8af2"/>
    <d v="1899-12-30T00:42:44"/>
    <n v="57"/>
    <n v="209.76000000000002"/>
    <n v="0.18510023253481478"/>
    <x v="1"/>
    <n v="1890"/>
  </r>
  <r>
    <s v="2feb6b"/>
    <n v="4"/>
    <n v="8"/>
    <s v="t"/>
    <s v="1e8af2"/>
    <d v="1899-12-30T00:42:44"/>
    <n v="29"/>
    <n v="106.72"/>
    <n v="9.4173802517712776E-2"/>
    <x v="1"/>
    <n v="1890"/>
  </r>
  <r>
    <s v="e83aa3"/>
    <n v="4"/>
    <n v="3"/>
    <s v="t"/>
    <s v="ae1b85"/>
    <d v="1899-12-30T00:18:18"/>
    <n v="32"/>
    <n v="124.16"/>
    <n v="0.10956352436843345"/>
    <x v="0"/>
    <n v="2511.6666666666665"/>
  </r>
  <r>
    <s v="d5e9a6"/>
    <n v="2"/>
    <n v="3"/>
    <s v="t"/>
    <s v="ae1b85"/>
    <d v="1899-12-30T00:18:18"/>
    <n v="23"/>
    <n v="44.62"/>
    <n v="3.937439156990577E-2"/>
    <x v="0"/>
    <n v="2511.6666666666665"/>
  </r>
  <r>
    <s v="72f5d4"/>
    <n v="1"/>
    <n v="3"/>
    <s v="t"/>
    <s v="ae1b85"/>
    <d v="1899-12-30T00:18:18"/>
    <n v="19"/>
    <n v="18.43"/>
    <n v="1.6263335648439341E-2"/>
    <x v="0"/>
    <n v="2511.6666666666665"/>
  </r>
  <r>
    <s v="c8d436"/>
    <n v="4"/>
    <n v="3"/>
    <s v="t"/>
    <s v="ae1b85"/>
    <d v="1899-12-30T00:18:18"/>
    <n v="10"/>
    <n v="38.799999999999997"/>
    <n v="3.423860136513545E-2"/>
    <x v="1"/>
    <n v="7560"/>
  </r>
  <r>
    <s v="e83aa3"/>
    <n v="5"/>
    <n v="0"/>
    <s v="t"/>
    <s v="ee66e1"/>
    <d v="1899-12-30T00:35:24"/>
    <n v="32"/>
    <n v="160"/>
    <n v="0.14119010872220805"/>
    <x v="0"/>
    <n v="3767.5"/>
  </r>
  <r>
    <s v="72f5d4"/>
    <n v="3"/>
    <n v="0"/>
    <s v="t"/>
    <s v="ee66e1"/>
    <d v="1899-12-30T00:35:24"/>
    <n v="19"/>
    <n v="57"/>
    <n v="5.0298976232286616E-2"/>
    <x v="0"/>
    <n v="3767.5"/>
  </r>
  <r>
    <s v="5d267b"/>
    <n v="3"/>
    <n v="0"/>
    <s v="t"/>
    <s v="ee66e1"/>
    <d v="1899-12-30T00:35:24"/>
    <n v="40"/>
    <n v="120"/>
    <n v="0.10589258154165604"/>
    <x v="1"/>
    <n v="2520"/>
  </r>
  <r>
    <s v="c8d436"/>
    <n v="5"/>
    <n v="0"/>
    <s v="t"/>
    <s v="ee66e1"/>
    <d v="1899-12-30T00:35:24"/>
    <n v="10"/>
    <n v="50"/>
    <n v="4.4121908975690016E-2"/>
    <x v="1"/>
    <n v="2520"/>
  </r>
  <r>
    <s v="2a2353"/>
    <n v="1"/>
    <n v="0"/>
    <s v="t"/>
    <s v="ee66e1"/>
    <d v="1899-12-30T00:35:24"/>
    <n v="57"/>
    <n v="57"/>
    <n v="5.0298976232286616E-2"/>
    <x v="1"/>
    <n v="2520"/>
  </r>
  <r>
    <s v="c4a632"/>
    <n v="3"/>
    <n v="22"/>
    <s v="t"/>
    <s v="522fa4"/>
    <d v="1899-12-30T00:26:29"/>
    <n v="13"/>
    <n v="30.42"/>
    <n v="2.6843769420809807E-2"/>
    <x v="0"/>
    <n v="1883.75"/>
  </r>
  <r>
    <s v="e83aa3"/>
    <n v="3"/>
    <n v="22"/>
    <s v="t"/>
    <s v="522fa4"/>
    <d v="1899-12-30T00:26:29"/>
    <n v="32"/>
    <n v="74.88"/>
    <n v="6.6076970881993366E-2"/>
    <x v="0"/>
    <n v="1883.75"/>
  </r>
  <r>
    <s v="e31d39"/>
    <n v="5"/>
    <n v="22"/>
    <s v="t"/>
    <s v="522fa4"/>
    <d v="1899-12-30T00:26:29"/>
    <n v="10"/>
    <n v="39"/>
    <n v="3.4415089001038214E-2"/>
    <x v="0"/>
    <n v="1883.75"/>
  </r>
  <r>
    <s v="9ec847"/>
    <n v="3"/>
    <n v="22"/>
    <s v="t"/>
    <s v="522fa4"/>
    <d v="1899-12-30T00:26:29"/>
    <n v="54"/>
    <n v="126.36"/>
    <n v="0.11150488836336381"/>
    <x v="0"/>
    <n v="1883.75"/>
  </r>
  <r>
    <s v="f084eb"/>
    <n v="1"/>
    <n v="22"/>
    <s v="t"/>
    <s v="522fa4"/>
    <d v="1899-12-30T00:26:29"/>
    <n v="36"/>
    <n v="28.080000000000002"/>
    <n v="2.4778864080747514E-2"/>
    <x v="1"/>
    <n v="3780"/>
  </r>
  <r>
    <s v="2feb6b"/>
    <n v="4"/>
    <n v="22"/>
    <s v="t"/>
    <s v="522fa4"/>
    <d v="1899-12-30T00:26:29"/>
    <n v="29"/>
    <n v="90.48"/>
    <n v="7.9843006482408663E-2"/>
    <x v="1"/>
    <n v="3780"/>
  </r>
  <r>
    <s v="c4a632"/>
    <n v="3"/>
    <n v="2"/>
    <s v="f"/>
    <s v="6d98f2"/>
    <d v="1899-12-30T00:33:12"/>
    <n v="13"/>
    <n v="38.22"/>
    <n v="3.3726787221017449E-2"/>
    <x v="0"/>
    <n v="1883.75"/>
  </r>
  <r>
    <s v="e83aa3"/>
    <n v="2"/>
    <n v="2"/>
    <s v="f"/>
    <s v="6d98f2"/>
    <d v="1899-12-30T00:33:12"/>
    <n v="32"/>
    <n v="62.72"/>
    <n v="5.5346522619105561E-2"/>
    <x v="0"/>
    <n v="1883.75"/>
  </r>
  <r>
    <s v="72f5d4"/>
    <n v="5"/>
    <n v="2"/>
    <s v="f"/>
    <s v="6d98f2"/>
    <d v="1899-12-30T00:33:12"/>
    <n v="19"/>
    <n v="93.1"/>
    <n v="8.2154994512734808E-2"/>
    <x v="0"/>
    <n v="1883.75"/>
  </r>
  <r>
    <s v="9ec847"/>
    <n v="4"/>
    <n v="2"/>
    <s v="f"/>
    <s v="6d98f2"/>
    <d v="1899-12-30T00:33:12"/>
    <n v="54"/>
    <n v="211.68"/>
    <n v="0.18679451383948129"/>
    <x v="0"/>
    <n v="1883.75"/>
  </r>
  <r>
    <s v="f084eb"/>
    <n v="1"/>
    <n v="2"/>
    <s v="f"/>
    <s v="6d98f2"/>
    <d v="1899-12-30T00:33:12"/>
    <n v="36"/>
    <n v="35.28"/>
    <n v="3.1132418973246877E-2"/>
    <x v="1"/>
    <n v="3780"/>
  </r>
  <r>
    <s v="2feb6b"/>
    <n v="4"/>
    <n v="2"/>
    <s v="f"/>
    <s v="6d98f2"/>
    <d v="1899-12-30T00:33:12"/>
    <n v="29"/>
    <n v="113.67999999999999"/>
    <n v="0.10031557224712882"/>
    <x v="1"/>
    <n v="3780"/>
  </r>
  <r>
    <s v="e83aa3"/>
    <n v="5"/>
    <n v="10"/>
    <s v="t"/>
    <s v="eed514"/>
    <d v="1899-12-30T00:55:45"/>
    <n v="32"/>
    <n v="144"/>
    <n v="0.12707109784998727"/>
    <x v="0"/>
    <n v="2511.6666666666665"/>
  </r>
  <r>
    <s v="e31d39"/>
    <n v="3"/>
    <n v="10"/>
    <s v="t"/>
    <s v="eed514"/>
    <d v="1899-12-30T00:55:45"/>
    <n v="10"/>
    <n v="27"/>
    <n v="2.3825830846872609E-2"/>
    <x v="0"/>
    <n v="2511.6666666666665"/>
  </r>
  <r>
    <s v="72f5d4"/>
    <n v="4"/>
    <n v="10"/>
    <s v="t"/>
    <s v="eed514"/>
    <d v="1899-12-30T00:55:45"/>
    <n v="19"/>
    <n v="68.400000000000006"/>
    <n v="6.0358771478743946E-2"/>
    <x v="0"/>
    <n v="2511.6666666666665"/>
  </r>
  <r>
    <s v="f084eb"/>
    <n v="5"/>
    <n v="10"/>
    <s v="t"/>
    <s v="eed514"/>
    <d v="1899-12-30T00:55:45"/>
    <n v="36"/>
    <n v="162"/>
    <n v="0.14295498508123564"/>
    <x v="1"/>
    <n v="7560"/>
  </r>
  <r>
    <s v="c4a632"/>
    <n v="4"/>
    <n v="3"/>
    <s v="t"/>
    <s v="fa26be"/>
    <d v="1899-12-30T00:50:16"/>
    <n v="13"/>
    <n v="50.44"/>
    <n v="4.451018177467609E-2"/>
    <x v="0"/>
    <n v="1883.75"/>
  </r>
  <r>
    <s v="e83aa3"/>
    <n v="3"/>
    <n v="3"/>
    <s v="t"/>
    <s v="fa26be"/>
    <d v="1899-12-30T00:50:16"/>
    <n v="32"/>
    <n v="93.12"/>
    <n v="8.2172643276325091E-2"/>
    <x v="0"/>
    <n v="1883.75"/>
  </r>
  <r>
    <s v="d5e9a6"/>
    <n v="4"/>
    <n v="3"/>
    <s v="t"/>
    <s v="fa26be"/>
    <d v="1899-12-30T00:50:16"/>
    <n v="23"/>
    <n v="89.24"/>
    <n v="7.874878313981154E-2"/>
    <x v="0"/>
    <n v="1883.75"/>
  </r>
  <r>
    <s v="9ec847"/>
    <n v="2"/>
    <n v="3"/>
    <s v="t"/>
    <s v="fa26be"/>
    <d v="1899-12-30T00:50:16"/>
    <n v="54"/>
    <n v="104.75999999999999"/>
    <n v="9.2444223685865717E-2"/>
    <x v="0"/>
    <n v="1883.75"/>
  </r>
  <r>
    <s v="c8d436"/>
    <n v="5"/>
    <n v="3"/>
    <s v="t"/>
    <s v="fa26be"/>
    <d v="1899-12-30T00:50:16"/>
    <n v="10"/>
    <n v="48.5"/>
    <n v="4.2798251706419314E-2"/>
    <x v="1"/>
    <n v="3780"/>
  </r>
  <r>
    <s v="b9a74d"/>
    <n v="2"/>
    <n v="3"/>
    <s v="t"/>
    <s v="fa26be"/>
    <d v="1899-12-30T00:50:16"/>
    <n v="17"/>
    <n v="32.979999999999997"/>
    <n v="2.910281116036513E-2"/>
    <x v="1"/>
    <n v="3780"/>
  </r>
  <r>
    <s v="9ec847"/>
    <n v="3"/>
    <n v="19"/>
    <s v="f"/>
    <s v="7ee3fa"/>
    <d v="1899-12-30T00:26:07"/>
    <n v="54"/>
    <n v="131.22"/>
    <n v="0.11579353791580088"/>
    <x v="0"/>
    <n v="7535"/>
  </r>
  <r>
    <s v="5d267b"/>
    <n v="3"/>
    <n v="19"/>
    <s v="f"/>
    <s v="7ee3fa"/>
    <d v="1899-12-30T00:26:07"/>
    <n v="40"/>
    <n v="97.2"/>
    <n v="8.5772991048741393E-2"/>
    <x v="1"/>
    <n v="1890"/>
  </r>
  <r>
    <s v="c8d436"/>
    <n v="3"/>
    <n v="19"/>
    <s v="f"/>
    <s v="7ee3fa"/>
    <d v="1899-12-30T00:26:07"/>
    <n v="10"/>
    <n v="24.3"/>
    <n v="2.1443247762185348E-2"/>
    <x v="1"/>
    <n v="1890"/>
  </r>
  <r>
    <s v="b9a74d"/>
    <n v="3"/>
    <n v="19"/>
    <s v="f"/>
    <s v="7ee3fa"/>
    <d v="1899-12-30T00:26:07"/>
    <n v="17"/>
    <n v="41.31"/>
    <n v="3.64535211957151E-2"/>
    <x v="1"/>
    <n v="1890"/>
  </r>
  <r>
    <s v="2feb6b"/>
    <n v="5"/>
    <n v="19"/>
    <s v="f"/>
    <s v="7ee3fa"/>
    <d v="1899-12-30T00:26:07"/>
    <n v="29"/>
    <n v="117.45"/>
    <n v="0.10364236418389586"/>
    <x v="1"/>
    <n v="1890"/>
  </r>
  <r>
    <s v="c4a632"/>
    <n v="5"/>
    <n v="13"/>
    <s v="t"/>
    <s v="e2cdb7"/>
    <d v="1899-12-30T00:42:22"/>
    <n v="13"/>
    <n v="56.55"/>
    <n v="4.9901879051505407E-2"/>
    <x v="0"/>
    <n v="3767.5"/>
  </r>
  <r>
    <s v="72f5d4"/>
    <n v="3"/>
    <n v="13"/>
    <s v="t"/>
    <s v="e2cdb7"/>
    <d v="1899-12-30T00:42:22"/>
    <n v="19"/>
    <n v="49.589999999999996"/>
    <n v="4.3760109322089354E-2"/>
    <x v="0"/>
    <n v="3767.5"/>
  </r>
  <r>
    <s v="c8d436"/>
    <n v="5"/>
    <n v="13"/>
    <s v="t"/>
    <s v="e2cdb7"/>
    <d v="1899-12-30T00:42:22"/>
    <n v="10"/>
    <n v="43.5"/>
    <n v="3.8386060808850313E-2"/>
    <x v="1"/>
    <n v="2520"/>
  </r>
  <r>
    <s v="2a2353"/>
    <n v="2"/>
    <n v="13"/>
    <s v="t"/>
    <s v="e2cdb7"/>
    <d v="1899-12-30T00:42:22"/>
    <n v="57"/>
    <n v="99.179999999999993"/>
    <n v="8.7520218644178707E-2"/>
    <x v="1"/>
    <n v="2520"/>
  </r>
  <r>
    <s v="b9a74d"/>
    <n v="4"/>
    <n v="13"/>
    <s v="t"/>
    <s v="e2cdb7"/>
    <d v="1899-12-30T00:42:22"/>
    <n v="17"/>
    <n v="59.16"/>
    <n v="5.2205042700036425E-2"/>
    <x v="1"/>
    <n v="2520"/>
  </r>
  <r>
    <s v="e83aa3"/>
    <n v="2"/>
    <n v="24"/>
    <s v="t"/>
    <s v="18f5f3"/>
    <d v="1899-12-30T00:26:32"/>
    <n v="32"/>
    <n v="48.64"/>
    <n v="4.2921793051551249E-2"/>
    <x v="0"/>
    <n v="2511.6666666666665"/>
  </r>
  <r>
    <s v="e31d39"/>
    <n v="4"/>
    <n v="24"/>
    <s v="t"/>
    <s v="18f5f3"/>
    <d v="1899-12-30T00:26:32"/>
    <n v="10"/>
    <n v="30.4"/>
    <n v="2.6826120657219531E-2"/>
    <x v="0"/>
    <n v="2511.6666666666665"/>
  </r>
  <r>
    <s v="72f5d4"/>
    <n v="4"/>
    <n v="24"/>
    <s v="t"/>
    <s v="18f5f3"/>
    <d v="1899-12-30T00:26:32"/>
    <n v="19"/>
    <n v="57.76"/>
    <n v="5.0969629248717105E-2"/>
    <x v="0"/>
    <n v="2511.6666666666665"/>
  </r>
  <r>
    <s v="2feb6b"/>
    <n v="4"/>
    <n v="24"/>
    <s v="t"/>
    <s v="18f5f3"/>
    <d v="1899-12-30T00:26:32"/>
    <n v="29"/>
    <n v="88.16"/>
    <n v="7.7795749905936629E-2"/>
    <x v="1"/>
    <n v="7560"/>
  </r>
  <r>
    <s v="c4a632"/>
    <n v="2"/>
    <n v="15"/>
    <s v="t"/>
    <s v="c04f81"/>
    <d v="1899-12-30T00:26:51"/>
    <n v="13"/>
    <n v="22.099999999999998"/>
    <n v="1.9501883767254986E-2"/>
    <x v="0"/>
    <n v="2511.6666666666665"/>
  </r>
  <r>
    <s v="e83aa3"/>
    <n v="2"/>
    <n v="15"/>
    <s v="t"/>
    <s v="c04f81"/>
    <d v="1899-12-30T00:26:51"/>
    <n v="32"/>
    <n v="54.4"/>
    <n v="4.8004636965550733E-2"/>
    <x v="0"/>
    <n v="2511.6666666666665"/>
  </r>
  <r>
    <s v="d5e9a6"/>
    <n v="2"/>
    <n v="15"/>
    <s v="t"/>
    <s v="c04f81"/>
    <d v="1899-12-30T00:26:51"/>
    <n v="23"/>
    <n v="39.1"/>
    <n v="3.4503332818989596E-2"/>
    <x v="0"/>
    <n v="2511.6666666666665"/>
  </r>
  <r>
    <s v="f084eb"/>
    <n v="1"/>
    <n v="15"/>
    <s v="t"/>
    <s v="c04f81"/>
    <d v="1899-12-30T00:26:51"/>
    <n v="36"/>
    <n v="30.599999999999998"/>
    <n v="2.7002608293122291E-2"/>
    <x v="1"/>
    <n v="2520"/>
  </r>
  <r>
    <s v="b9a74d"/>
    <n v="5"/>
    <n v="15"/>
    <s v="t"/>
    <s v="c04f81"/>
    <d v="1899-12-30T00:26:51"/>
    <n v="17"/>
    <n v="72.25"/>
    <n v="6.3756158469872079E-2"/>
    <x v="1"/>
    <n v="2520"/>
  </r>
  <r>
    <s v="2feb6b"/>
    <n v="5"/>
    <n v="15"/>
    <s v="t"/>
    <s v="c04f81"/>
    <d v="1899-12-30T00:26:51"/>
    <n v="29"/>
    <n v="123.25"/>
    <n v="0.10876050562507589"/>
    <x v="1"/>
    <n v="2520"/>
  </r>
  <r>
    <s v="c4a632"/>
    <n v="2"/>
    <n v="11"/>
    <s v="f"/>
    <n v="361452"/>
    <d v="1899-12-30T00:42:21"/>
    <n v="13"/>
    <n v="23.14"/>
    <n v="2.0419619473949338E-2"/>
    <x v="0"/>
    <n v="2511.6666666666665"/>
  </r>
  <r>
    <s v="e83aa3"/>
    <n v="3"/>
    <n v="11"/>
    <s v="f"/>
    <n v="361452"/>
    <d v="1899-12-30T00:42:21"/>
    <n v="32"/>
    <n v="85.44"/>
    <n v="7.5395518057659094E-2"/>
    <x v="0"/>
    <n v="2511.6666666666665"/>
  </r>
  <r>
    <s v="d5e9a6"/>
    <n v="2"/>
    <n v="11"/>
    <s v="f"/>
    <n v="361452"/>
    <d v="1899-12-30T00:42:21"/>
    <n v="23"/>
    <n v="40.94"/>
    <n v="3.612701906929499E-2"/>
    <x v="0"/>
    <n v="2511.6666666666665"/>
  </r>
  <r>
    <s v="5d267b"/>
    <n v="3"/>
    <n v="11"/>
    <s v="f"/>
    <n v="361452"/>
    <d v="1899-12-30T00:42:21"/>
    <n v="40"/>
    <n v="106.8"/>
    <n v="9.4244397572073868E-2"/>
    <x v="1"/>
    <n v="3780"/>
  </r>
  <r>
    <s v="f084eb"/>
    <n v="1"/>
    <n v="11"/>
    <s v="f"/>
    <n v="361452"/>
    <d v="1899-12-30T00:42:21"/>
    <n v="36"/>
    <n v="32.04"/>
    <n v="2.8273319271622164E-2"/>
    <x v="1"/>
    <n v="3780"/>
  </r>
  <r>
    <s v="b9a74d"/>
    <n v="2"/>
    <n v="11"/>
    <s v="f"/>
    <n v="361000"/>
    <d v="1899-12-30T00:42:21"/>
    <n v="17"/>
    <n v="30.26"/>
    <n v="2.6702579312087599E-2"/>
    <x v="1"/>
    <n v="7560"/>
  </r>
  <r>
    <s v="c4a632"/>
    <n v="5"/>
    <n v="6"/>
    <s v="f"/>
    <s v="88e660"/>
    <d v="1899-12-30T00:34:37"/>
    <n v="13"/>
    <n v="61.099999999999994"/>
    <n v="5.3916972768293193E-2"/>
    <x v="0"/>
    <n v="1883.75"/>
  </r>
  <r>
    <s v="e31d39"/>
    <n v="5"/>
    <n v="6"/>
    <s v="f"/>
    <s v="88e660"/>
    <d v="1899-12-30T00:34:37"/>
    <n v="10"/>
    <n v="47"/>
    <n v="4.1474594437148619E-2"/>
    <x v="0"/>
    <n v="1883.75"/>
  </r>
  <r>
    <s v="72f5d4"/>
    <n v="2"/>
    <n v="6"/>
    <s v="f"/>
    <s v="88e660"/>
    <d v="1899-12-30T00:34:37"/>
    <n v="19"/>
    <n v="35.72"/>
    <n v="3.1520691772232948E-2"/>
    <x v="0"/>
    <n v="1883.75"/>
  </r>
  <r>
    <s v="9ec847"/>
    <n v="4"/>
    <n v="6"/>
    <s v="f"/>
    <s v="88e660"/>
    <d v="1899-12-30T00:34:37"/>
    <n v="54"/>
    <n v="203.04"/>
    <n v="0.17917024796848202"/>
    <x v="0"/>
    <n v="1883.75"/>
  </r>
  <r>
    <s v="c8d436"/>
    <n v="5"/>
    <n v="6"/>
    <s v="f"/>
    <s v="88e660"/>
    <d v="1899-12-30T00:34:37"/>
    <n v="10"/>
    <n v="47"/>
    <n v="4.1474594437148619E-2"/>
    <x v="1"/>
    <n v="2520"/>
  </r>
  <r>
    <s v="2a2353"/>
    <n v="1"/>
    <n v="6"/>
    <s v="f"/>
    <s v="88e660"/>
    <d v="1899-12-30T00:34:37"/>
    <n v="57"/>
    <n v="53.58"/>
    <n v="4.7281037658349422E-2"/>
    <x v="1"/>
    <n v="2520"/>
  </r>
  <r>
    <s v="2feb6b"/>
    <n v="3"/>
    <n v="6"/>
    <s v="f"/>
    <s v="88e660"/>
    <d v="1899-12-30T00:34:37"/>
    <n v="29"/>
    <n v="81.78"/>
    <n v="7.2165794320638604E-2"/>
    <x v="1"/>
    <n v="2520"/>
  </r>
  <r>
    <s v="c4a632"/>
    <n v="3"/>
    <n v="20"/>
    <s v="f"/>
    <s v="ec1ac3"/>
    <d v="1899-12-30T00:31:57"/>
    <n v="13"/>
    <n v="31.200000000000003"/>
    <n v="2.7532071200830573E-2"/>
    <x v="0"/>
    <n v="1883.75"/>
  </r>
  <r>
    <s v="e83aa3"/>
    <n v="4"/>
    <n v="20"/>
    <s v="f"/>
    <s v="ec1ac3"/>
    <d v="1899-12-30T00:31:57"/>
    <n v="32"/>
    <n v="102.4"/>
    <n v="9.0361669582213158E-2"/>
    <x v="0"/>
    <n v="1883.75"/>
  </r>
  <r>
    <s v="d5e9a6"/>
    <n v="5"/>
    <n v="20"/>
    <s v="f"/>
    <s v="ec1ac3"/>
    <d v="1899-12-30T00:31:57"/>
    <n v="23"/>
    <n v="92"/>
    <n v="8.1184312515269627E-2"/>
    <x v="0"/>
    <n v="1883.75"/>
  </r>
  <r>
    <s v="9ec847"/>
    <n v="3"/>
    <n v="20"/>
    <s v="f"/>
    <s v="ec1ac3"/>
    <d v="1899-12-30T00:31:57"/>
    <n v="54"/>
    <n v="129.6"/>
    <n v="0.11436398806498853"/>
    <x v="0"/>
    <n v="1883.75"/>
  </r>
  <r>
    <s v="5d267b"/>
    <n v="4"/>
    <n v="20"/>
    <s v="f"/>
    <s v="ec1ac3"/>
    <d v="1899-12-30T00:31:57"/>
    <n v="40"/>
    <n v="128"/>
    <n v="0.11295208697776644"/>
    <x v="1"/>
    <n v="1890"/>
  </r>
  <r>
    <s v="c8d436"/>
    <n v="3"/>
    <n v="20"/>
    <s v="f"/>
    <s v="ec1ac3"/>
    <d v="1899-12-30T00:31:57"/>
    <n v="10"/>
    <n v="24"/>
    <n v="2.1178516308331209E-2"/>
    <x v="1"/>
    <n v="1890"/>
  </r>
  <r>
    <s v="b9a74d"/>
    <n v="1"/>
    <n v="20"/>
    <s v="f"/>
    <s v="ec1ac3"/>
    <d v="1899-12-30T00:31:57"/>
    <n v="17"/>
    <n v="13.600000000000001"/>
    <n v="1.2001159241387685E-2"/>
    <x v="1"/>
    <n v="1890"/>
  </r>
  <r>
    <s v="2feb6b"/>
    <n v="2"/>
    <n v="20"/>
    <s v="f"/>
    <s v="ec1ac3"/>
    <d v="1899-12-30T00:31:57"/>
    <n v="29"/>
    <n v="46.400000000000006"/>
    <n v="4.0945131529440341E-2"/>
    <x v="1"/>
    <n v="1890"/>
  </r>
  <r>
    <s v="e83aa3"/>
    <n v="5"/>
    <n v="20"/>
    <s v="f"/>
    <n v="657953"/>
    <d v="1899-12-30T00:39:22"/>
    <n v="32"/>
    <n v="128"/>
    <n v="0.11295208697776644"/>
    <x v="0"/>
    <n v="3767.5"/>
  </r>
  <r>
    <s v="72f5d4"/>
    <n v="4"/>
    <n v="20"/>
    <s v="f"/>
    <n v="657953"/>
    <d v="1899-12-30T00:39:22"/>
    <n v="19"/>
    <n v="60.800000000000004"/>
    <n v="5.3652241314439068E-2"/>
    <x v="0"/>
    <n v="3767.5"/>
  </r>
  <r>
    <s v="5d267b"/>
    <n v="5"/>
    <n v="20"/>
    <s v="f"/>
    <n v="657953"/>
    <d v="1899-12-30T00:39:22"/>
    <n v="40"/>
    <n v="160"/>
    <n v="0.14119010872220805"/>
    <x v="1"/>
    <n v="2520"/>
  </r>
  <r>
    <s v="2a2353"/>
    <n v="1"/>
    <n v="20"/>
    <s v="f"/>
    <n v="657953"/>
    <d v="1899-12-30T00:39:22"/>
    <n v="57"/>
    <n v="45.6"/>
    <n v="4.0239180985829293E-2"/>
    <x v="1"/>
    <n v="2520"/>
  </r>
  <r>
    <s v="b9a74d"/>
    <n v="5"/>
    <n v="20"/>
    <s v="f"/>
    <n v="657953"/>
    <d v="1899-12-30T00:39:22"/>
    <n v="17"/>
    <n v="68"/>
    <n v="6.0005796206938425E-2"/>
    <x v="1"/>
    <n v="2520"/>
  </r>
  <r>
    <s v="e83aa3"/>
    <n v="1"/>
    <n v="9"/>
    <s v="t"/>
    <s v="3013af"/>
    <d v="1899-12-30T00:42:07"/>
    <n v="32"/>
    <n v="29.12"/>
    <n v="2.5696599787441866E-2"/>
    <x v="0"/>
    <n v="1883.75"/>
  </r>
  <r>
    <s v="e31d39"/>
    <n v="4"/>
    <n v="9"/>
    <s v="t"/>
    <s v="3013af"/>
    <d v="1899-12-30T00:42:07"/>
    <n v="10"/>
    <n v="36.4"/>
    <n v="3.2120749734302338E-2"/>
    <x v="0"/>
    <n v="1883.75"/>
  </r>
  <r>
    <s v="d5e9a6"/>
    <n v="3"/>
    <n v="9"/>
    <s v="t"/>
    <s v="3013af"/>
    <d v="1899-12-30T00:42:07"/>
    <n v="23"/>
    <n v="62.79"/>
    <n v="5.5408293291671525E-2"/>
    <x v="0"/>
    <n v="1883.75"/>
  </r>
  <r>
    <s v="72f5d4"/>
    <n v="4"/>
    <n v="9"/>
    <s v="t"/>
    <s v="3013af"/>
    <d v="1899-12-30T00:42:07"/>
    <n v="19"/>
    <n v="69.16"/>
    <n v="6.1029424495174435E-2"/>
    <x v="0"/>
    <n v="1883.75"/>
  </r>
  <r>
    <s v="c8d436"/>
    <n v="2"/>
    <n v="9"/>
    <s v="t"/>
    <s v="3013af"/>
    <d v="1899-12-30T00:42:07"/>
    <n v="10"/>
    <n v="18.2"/>
    <n v="1.6060374867151169E-2"/>
    <x v="1"/>
    <n v="1890"/>
  </r>
  <r>
    <s v="f084eb"/>
    <n v="4"/>
    <n v="9"/>
    <s v="t"/>
    <s v="3013af"/>
    <d v="1899-12-30T00:42:07"/>
    <n v="36"/>
    <n v="131.04"/>
    <n v="0.11563469904348839"/>
    <x v="1"/>
    <n v="1890"/>
  </r>
  <r>
    <s v="b9a74d"/>
    <n v="2"/>
    <n v="9"/>
    <s v="t"/>
    <s v="3013af"/>
    <d v="1899-12-30T00:42:07"/>
    <n v="17"/>
    <n v="30.94"/>
    <n v="2.7302637274156986E-2"/>
    <x v="1"/>
    <n v="1890"/>
  </r>
  <r>
    <s v="2feb6b"/>
    <n v="3"/>
    <n v="9"/>
    <s v="t"/>
    <s v="3013af"/>
    <d v="1899-12-30T00:42:07"/>
    <n v="29"/>
    <n v="79.17"/>
    <n v="6.9862630672107573E-2"/>
    <x v="1"/>
    <n v="1890"/>
  </r>
  <r>
    <s v="c4a632"/>
    <n v="4"/>
    <n v="22"/>
    <s v="t"/>
    <s v="8893fe"/>
    <d v="1899-12-30T00:25:46"/>
    <n v="13"/>
    <n v="40.56"/>
    <n v="3.5791692561079745E-2"/>
    <x v="0"/>
    <n v="2511.6666666666665"/>
  </r>
  <r>
    <s v="72f5d4"/>
    <n v="3"/>
    <n v="22"/>
    <s v="t"/>
    <s v="8893fe"/>
    <d v="1899-12-30T00:25:46"/>
    <n v="19"/>
    <n v="44.46"/>
    <n v="3.9233201461183566E-2"/>
    <x v="0"/>
    <n v="2511.6666666666665"/>
  </r>
  <r>
    <s v="9ec847"/>
    <n v="5"/>
    <n v="22"/>
    <s v="t"/>
    <s v="8893fe"/>
    <d v="1899-12-30T00:25:46"/>
    <n v="54"/>
    <n v="210.6"/>
    <n v="0.18584148060560635"/>
    <x v="0"/>
    <n v="2511.6666666666665"/>
  </r>
  <r>
    <s v="2a2353"/>
    <n v="3"/>
    <n v="22"/>
    <s v="t"/>
    <s v="8893fe"/>
    <d v="1899-12-30T00:25:46"/>
    <n v="57"/>
    <n v="133.38"/>
    <n v="0.11769960438355069"/>
    <x v="1"/>
    <n v="7560"/>
  </r>
  <r>
    <s v="e83aa3"/>
    <n v="2"/>
    <n v="10"/>
    <s v="t"/>
    <s v="a8c07b"/>
    <d v="1899-12-30T00:35:46"/>
    <n v="32"/>
    <n v="57.6"/>
    <n v="5.0828439139994908E-2"/>
    <x v="0"/>
    <n v="3767.5"/>
  </r>
  <r>
    <s v="d5e9a6"/>
    <n v="4"/>
    <n v="10"/>
    <s v="t"/>
    <s v="a8c07b"/>
    <d v="1899-12-30T00:35:46"/>
    <n v="23"/>
    <n v="82.8"/>
    <n v="7.3065881263742666E-2"/>
    <x v="0"/>
    <n v="3767.5"/>
  </r>
  <r>
    <s v="c8d436"/>
    <n v="2"/>
    <n v="10"/>
    <s v="t"/>
    <s v="a8c07b"/>
    <d v="1899-12-30T00:35:46"/>
    <n v="10"/>
    <n v="18"/>
    <n v="1.5883887231248409E-2"/>
    <x v="1"/>
    <n v="2520"/>
  </r>
  <r>
    <s v="b9a74d"/>
    <n v="4"/>
    <n v="10"/>
    <s v="t"/>
    <s v="a8c07b"/>
    <d v="1899-12-30T00:35:46"/>
    <n v="17"/>
    <n v="61.2"/>
    <n v="5.4005216586244589E-2"/>
    <x v="1"/>
    <n v="2520"/>
  </r>
  <r>
    <s v="2feb6b"/>
    <n v="2"/>
    <n v="10"/>
    <s v="t"/>
    <s v="a8c07b"/>
    <d v="1899-12-30T00:35:46"/>
    <n v="29"/>
    <n v="52.2"/>
    <n v="4.6063272970620378E-2"/>
    <x v="1"/>
    <n v="2520"/>
  </r>
  <r>
    <s v="e83aa3"/>
    <n v="3"/>
    <n v="9"/>
    <s v="f"/>
    <s v="ad2fdf"/>
    <d v="1899-12-30T00:35:14"/>
    <n v="32"/>
    <n v="87.36"/>
    <n v="7.7089799362325587E-2"/>
    <x v="0"/>
    <n v="3767.5"/>
  </r>
  <r>
    <s v="d5e9a6"/>
    <n v="2"/>
    <n v="9"/>
    <s v="f"/>
    <s v="ad2fdf"/>
    <d v="1899-12-30T00:35:14"/>
    <n v="23"/>
    <n v="41.86"/>
    <n v="3.6938862194447683E-2"/>
    <x v="0"/>
    <n v="3767.5"/>
  </r>
  <r>
    <s v="5d267b"/>
    <n v="3"/>
    <n v="9"/>
    <s v="f"/>
    <s v="ad2fdf"/>
    <d v="1899-12-30T00:35:14"/>
    <n v="40"/>
    <n v="109.2"/>
    <n v="9.6362249202907008E-2"/>
    <x v="1"/>
    <n v="1890"/>
  </r>
  <r>
    <s v="c8d436"/>
    <n v="1"/>
    <n v="9"/>
    <s v="f"/>
    <s v="ad2fdf"/>
    <d v="1899-12-30T00:35:14"/>
    <n v="10"/>
    <n v="9.1"/>
    <n v="8.0301874335755846E-3"/>
    <x v="1"/>
    <n v="1890"/>
  </r>
  <r>
    <s v="2a2353"/>
    <n v="3"/>
    <n v="9"/>
    <s v="f"/>
    <s v="ad2fdf"/>
    <d v="1899-12-30T00:35:14"/>
    <n v="57"/>
    <n v="155.61000000000001"/>
    <n v="0.13731620511414247"/>
    <x v="1"/>
    <n v="1890"/>
  </r>
  <r>
    <s v="f084eb"/>
    <n v="4"/>
    <n v="9"/>
    <s v="f"/>
    <s v="ad2fdf"/>
    <d v="1899-12-30T00:35:14"/>
    <n v="36"/>
    <n v="131.04"/>
    <n v="0.11563469904348839"/>
    <x v="1"/>
    <n v="1890"/>
  </r>
  <r>
    <s v="c4a632"/>
    <n v="5"/>
    <n v="19"/>
    <s v="t"/>
    <n v="9500000000000"/>
    <d v="1899-12-30T00:42:31"/>
    <n v="13"/>
    <n v="52.650000000000006"/>
    <n v="4.6460370151401593E-2"/>
    <x v="0"/>
    <n v="3767.5"/>
  </r>
  <r>
    <s v="e83aa3"/>
    <n v="4"/>
    <n v="19"/>
    <s v="t"/>
    <n v="9500000000000"/>
    <d v="1899-12-30T00:42:31"/>
    <n v="32"/>
    <n v="103.68"/>
    <n v="9.1491190451990834E-2"/>
    <x v="0"/>
    <n v="3767.5"/>
  </r>
  <r>
    <s v="5d267b"/>
    <n v="1"/>
    <n v="19"/>
    <s v="t"/>
    <n v="9500000000000"/>
    <d v="1899-12-30T00:42:31"/>
    <n v="40"/>
    <n v="32.400000000000006"/>
    <n v="2.8590997016247136E-2"/>
    <x v="1"/>
    <n v="3780"/>
  </r>
  <r>
    <s v="f084eb"/>
    <n v="4"/>
    <n v="19"/>
    <s v="t"/>
    <n v="9500000000000"/>
    <d v="1899-12-30T00:42:31"/>
    <n v="36"/>
    <n v="116.64000000000001"/>
    <n v="0.10292758925848969"/>
    <x v="1"/>
    <n v="3780"/>
  </r>
  <r>
    <s v="e83aa3"/>
    <n v="3"/>
    <n v="13"/>
    <s v="f"/>
    <s v="61636a"/>
    <d v="1899-12-30T00:50:20"/>
    <n v="32"/>
    <n v="83.52"/>
    <n v="7.3701236752992602E-2"/>
    <x v="0"/>
    <n v="1883.75"/>
  </r>
  <r>
    <s v="d5e9a6"/>
    <n v="2"/>
    <n v="13"/>
    <s v="f"/>
    <s v="61636a"/>
    <d v="1899-12-30T00:50:20"/>
    <n v="23"/>
    <n v="40.020000000000003"/>
    <n v="3.5315175944142296E-2"/>
    <x v="0"/>
    <n v="1883.75"/>
  </r>
  <r>
    <s v="72f5d4"/>
    <n v="4"/>
    <n v="13"/>
    <s v="f"/>
    <s v="61636a"/>
    <d v="1899-12-30T00:50:20"/>
    <n v="19"/>
    <n v="66.12"/>
    <n v="5.8346812429452478E-2"/>
    <x v="0"/>
    <n v="1883.75"/>
  </r>
  <r>
    <s v="9ec847"/>
    <n v="3"/>
    <n v="13"/>
    <s v="f"/>
    <s v="61636a"/>
    <d v="1899-12-30T00:50:20"/>
    <n v="54"/>
    <n v="140.94"/>
    <n v="0.12437083702067503"/>
    <x v="0"/>
    <n v="1883.75"/>
  </r>
  <r>
    <s v="5d267b"/>
    <n v="3"/>
    <n v="13"/>
    <s v="f"/>
    <s v="61636a"/>
    <d v="1899-12-30T00:50:20"/>
    <n v="40"/>
    <n v="104.4"/>
    <n v="9.2126545941240756E-2"/>
    <x v="1"/>
    <n v="1890"/>
  </r>
  <r>
    <s v="c8d436"/>
    <n v="3"/>
    <n v="13"/>
    <s v="f"/>
    <s v="61636a"/>
    <d v="1899-12-30T00:50:20"/>
    <n v="10"/>
    <n v="26.1"/>
    <n v="2.3031636485310189E-2"/>
    <x v="1"/>
    <n v="1890"/>
  </r>
  <r>
    <s v="f084eb"/>
    <n v="2"/>
    <n v="13"/>
    <s v="f"/>
    <s v="61636a"/>
    <d v="1899-12-30T00:50:20"/>
    <n v="36"/>
    <n v="62.64"/>
    <n v="5.5275927564744455E-2"/>
    <x v="1"/>
    <n v="1890"/>
  </r>
  <r>
    <s v="2feb6b"/>
    <n v="5"/>
    <n v="13"/>
    <s v="f"/>
    <s v="61636a"/>
    <d v="1899-12-30T00:50:20"/>
    <n v="29"/>
    <n v="126.15"/>
    <n v="0.11131957634566592"/>
    <x v="1"/>
    <n v="1890"/>
  </r>
  <r>
    <s v="e31d39"/>
    <n v="4"/>
    <n v="13"/>
    <s v="t"/>
    <n v="816588"/>
    <d v="1899-12-30T00:55:24"/>
    <n v="10"/>
    <n v="34.799999999999997"/>
    <n v="3.0708848647080247E-2"/>
    <x v="0"/>
    <n v="2511.6666666666665"/>
  </r>
  <r>
    <s v="d5e9a6"/>
    <n v="3"/>
    <n v="13"/>
    <s v="t"/>
    <n v="816588"/>
    <d v="1899-12-30T00:55:24"/>
    <n v="23"/>
    <n v="60.03"/>
    <n v="5.2972763916213438E-2"/>
    <x v="0"/>
    <n v="2511.6666666666665"/>
  </r>
  <r>
    <s v="9ec847"/>
    <n v="2"/>
    <n v="13"/>
    <s v="t"/>
    <n v="816588"/>
    <d v="1899-12-30T00:55:24"/>
    <n v="54"/>
    <n v="93.96"/>
    <n v="8.2913891347116672E-2"/>
    <x v="0"/>
    <n v="2511.6666666666665"/>
  </r>
  <r>
    <s v="f084eb"/>
    <n v="3"/>
    <n v="13"/>
    <s v="t"/>
    <n v="816588"/>
    <d v="1899-12-30T00:55:24"/>
    <n v="36"/>
    <n v="93.96"/>
    <n v="8.2913891347116672E-2"/>
    <x v="1"/>
    <n v="3780"/>
  </r>
  <r>
    <s v="2feb6b"/>
    <n v="3"/>
    <n v="13"/>
    <s v="t"/>
    <n v="816588"/>
    <d v="1899-12-30T00:55:24"/>
    <n v="29"/>
    <n v="75.69"/>
    <n v="6.679174580739955E-2"/>
    <x v="1"/>
    <n v="3780"/>
  </r>
  <r>
    <s v="e83aa3"/>
    <n v="5"/>
    <n v="20"/>
    <s v="f"/>
    <s v="5d2a53"/>
    <d v="1899-12-30T00:28:27"/>
    <n v="32"/>
    <n v="128"/>
    <n v="0.11295208697776644"/>
    <x v="0"/>
    <n v="1883.75"/>
  </r>
  <r>
    <s v="e31d39"/>
    <n v="3"/>
    <n v="20"/>
    <s v="f"/>
    <s v="5d2a53"/>
    <d v="1899-12-30T00:28:27"/>
    <n v="10"/>
    <n v="24"/>
    <n v="2.1178516308331209E-2"/>
    <x v="0"/>
    <n v="1883.75"/>
  </r>
  <r>
    <s v="d5e9a6"/>
    <n v="2"/>
    <n v="20"/>
    <s v="f"/>
    <s v="5d2a53"/>
    <d v="1899-12-30T00:28:27"/>
    <n v="23"/>
    <n v="36.800000000000004"/>
    <n v="3.2473725006107852E-2"/>
    <x v="0"/>
    <n v="1883.75"/>
  </r>
  <r>
    <s v="9ec847"/>
    <n v="1"/>
    <n v="20"/>
    <s v="f"/>
    <s v="5d2a53"/>
    <d v="1899-12-30T00:28:27"/>
    <n v="54"/>
    <n v="43.2"/>
    <n v="3.8121329354996181E-2"/>
    <x v="0"/>
    <n v="1883.75"/>
  </r>
  <r>
    <s v="c8d436"/>
    <n v="3"/>
    <n v="20"/>
    <s v="f"/>
    <s v="5d2a53"/>
    <d v="1899-12-30T00:28:27"/>
    <n v="10"/>
    <n v="24"/>
    <n v="2.1178516308331209E-2"/>
    <x v="1"/>
    <n v="1890"/>
  </r>
  <r>
    <s v="f084eb"/>
    <n v="1"/>
    <n v="20"/>
    <s v="f"/>
    <s v="5d2a53"/>
    <d v="1899-12-30T00:28:27"/>
    <n v="36"/>
    <n v="28.8"/>
    <n v="2.5414219569997454E-2"/>
    <x v="1"/>
    <n v="1890"/>
  </r>
  <r>
    <s v="b9a74d"/>
    <n v="1"/>
    <n v="20"/>
    <s v="f"/>
    <s v="5d2a53"/>
    <d v="1899-12-30T00:28:27"/>
    <n v="17"/>
    <n v="13.600000000000001"/>
    <n v="1.2001159241387685E-2"/>
    <x v="1"/>
    <n v="1890"/>
  </r>
  <r>
    <s v="2feb6b"/>
    <n v="2"/>
    <n v="20"/>
    <s v="f"/>
    <s v="5d2a53"/>
    <d v="1899-12-30T00:28:27"/>
    <n v="29"/>
    <n v="46.400000000000006"/>
    <n v="4.0945131529440341E-2"/>
    <x v="1"/>
    <n v="1890"/>
  </r>
  <r>
    <s v="e83aa3"/>
    <n v="4"/>
    <n v="12"/>
    <s v="f"/>
    <s v="56cc46"/>
    <d v="1899-12-30T00:31:38"/>
    <n v="32"/>
    <n v="112.64"/>
    <n v="9.9397836540434464E-2"/>
    <x v="0"/>
    <n v="2511.6666666666665"/>
  </r>
  <r>
    <s v="e31d39"/>
    <n v="3"/>
    <n v="12"/>
    <s v="f"/>
    <s v="56cc46"/>
    <d v="1899-12-30T00:31:38"/>
    <n v="10"/>
    <n v="26.4"/>
    <n v="2.3296367939164328E-2"/>
    <x v="0"/>
    <n v="2511.6666666666665"/>
  </r>
  <r>
    <s v="d5e9a6"/>
    <n v="2"/>
    <n v="12"/>
    <s v="f"/>
    <s v="56cc46"/>
    <d v="1899-12-30T00:31:38"/>
    <n v="23"/>
    <n v="40.479999999999997"/>
    <n v="3.5721097506718633E-2"/>
    <x v="0"/>
    <n v="2511.6666666666665"/>
  </r>
  <r>
    <s v="5d267b"/>
    <n v="5"/>
    <n v="12"/>
    <s v="f"/>
    <s v="56cc46"/>
    <d v="1899-12-30T00:31:38"/>
    <n v="40"/>
    <n v="176"/>
    <n v="0.15530911959442886"/>
    <x v="1"/>
    <n v="2520"/>
  </r>
  <r>
    <s v="2a2353"/>
    <n v="1"/>
    <n v="12"/>
    <s v="f"/>
    <s v="56cc46"/>
    <d v="1899-12-30T00:31:38"/>
    <n v="57"/>
    <n v="50.160000000000004"/>
    <n v="4.4263099084412227E-2"/>
    <x v="1"/>
    <n v="2520"/>
  </r>
  <r>
    <s v="b9a74d"/>
    <n v="4"/>
    <n v="12"/>
    <s v="f"/>
    <s v="56cc46"/>
    <d v="1899-12-30T00:31:38"/>
    <n v="17"/>
    <n v="59.84"/>
    <n v="5.2805100662105815E-2"/>
    <x v="1"/>
    <n v="2520"/>
  </r>
  <r>
    <s v="e31d39"/>
    <n v="1"/>
    <n v="15"/>
    <s v="f"/>
    <s v="74e89c"/>
    <d v="1899-12-30T00:25:35"/>
    <n v="10"/>
    <n v="8.5"/>
    <n v="7.5007245258673031E-3"/>
    <x v="0"/>
    <n v="1883.75"/>
  </r>
  <r>
    <s v="d5e9a6"/>
    <n v="5"/>
    <n v="15"/>
    <s v="f"/>
    <s v="74e89c"/>
    <d v="1899-12-30T00:25:35"/>
    <n v="23"/>
    <n v="97.75"/>
    <n v="8.625833204747399E-2"/>
    <x v="0"/>
    <n v="1883.75"/>
  </r>
  <r>
    <s v="72f5d4"/>
    <n v="5"/>
    <n v="15"/>
    <s v="f"/>
    <s v="74e89c"/>
    <d v="1899-12-30T00:25:35"/>
    <n v="19"/>
    <n v="80.75"/>
    <n v="7.1256882995739373E-2"/>
    <x v="0"/>
    <n v="1883.75"/>
  </r>
  <r>
    <s v="9ec847"/>
    <n v="5"/>
    <n v="15"/>
    <s v="f"/>
    <s v="74e89c"/>
    <d v="1899-12-30T00:25:35"/>
    <n v="54"/>
    <n v="229.5"/>
    <n v="0.20251956219841719"/>
    <x v="0"/>
    <n v="1883.75"/>
  </r>
  <r>
    <s v="c8d436"/>
    <n v="3"/>
    <n v="15"/>
    <s v="f"/>
    <s v="74e89c"/>
    <d v="1899-12-30T00:25:35"/>
    <n v="10"/>
    <n v="25.5"/>
    <n v="2.2502173577601911E-2"/>
    <x v="1"/>
    <n v="1890"/>
  </r>
  <r>
    <s v="2a2353"/>
    <n v="3"/>
    <n v="15"/>
    <s v="f"/>
    <s v="74e89c"/>
    <d v="1899-12-30T00:25:35"/>
    <n v="57"/>
    <n v="145.35"/>
    <n v="0.12826238939233087"/>
    <x v="1"/>
    <n v="1890"/>
  </r>
  <r>
    <s v="f084eb"/>
    <n v="5"/>
    <n v="15"/>
    <s v="f"/>
    <s v="74e89c"/>
    <d v="1899-12-30T00:25:35"/>
    <n v="36"/>
    <n v="153"/>
    <n v="0.13501304146561144"/>
    <x v="1"/>
    <n v="1890"/>
  </r>
  <r>
    <s v="b9a74d"/>
    <n v="4"/>
    <n v="15"/>
    <s v="f"/>
    <s v="74e89c"/>
    <d v="1899-12-30T00:25:35"/>
    <n v="17"/>
    <n v="57.8"/>
    <n v="5.1004926775897658E-2"/>
    <x v="1"/>
    <n v="1890"/>
  </r>
  <r>
    <s v="e83aa3"/>
    <n v="4"/>
    <n v="12"/>
    <s v="t"/>
    <s v="aa3d02"/>
    <d v="1899-12-30T00:38:54"/>
    <n v="32"/>
    <n v="112.64"/>
    <n v="9.9397836540434464E-2"/>
    <x v="0"/>
    <n v="3767.5"/>
  </r>
  <r>
    <s v="e31d39"/>
    <n v="4"/>
    <n v="12"/>
    <s v="t"/>
    <s v="aa3d02"/>
    <d v="1899-12-30T00:38:54"/>
    <n v="10"/>
    <n v="35.200000000000003"/>
    <n v="3.1061823918885775E-2"/>
    <x v="0"/>
    <n v="3767.5"/>
  </r>
  <r>
    <s v="c8d436"/>
    <n v="2"/>
    <n v="12"/>
    <s v="t"/>
    <s v="aa3d02"/>
    <d v="1899-12-30T00:38:54"/>
    <n v="10"/>
    <n v="17.600000000000001"/>
    <n v="1.5530911959442888E-2"/>
    <x v="1"/>
    <n v="1890"/>
  </r>
  <r>
    <s v="2a2353"/>
    <n v="3"/>
    <n v="12"/>
    <s v="t"/>
    <s v="aa3d02"/>
    <d v="1899-12-30T00:38:54"/>
    <n v="57"/>
    <n v="150.47999999999999"/>
    <n v="0.13278929725323665"/>
    <x v="1"/>
    <n v="1890"/>
  </r>
  <r>
    <s v="f084eb"/>
    <n v="5"/>
    <n v="12"/>
    <s v="t"/>
    <s v="aa3d02"/>
    <d v="1899-12-30T00:38:54"/>
    <n v="36"/>
    <n v="158.4"/>
    <n v="0.139778207634986"/>
    <x v="1"/>
    <n v="1890"/>
  </r>
  <r>
    <s v="2feb6b"/>
    <n v="1"/>
    <n v="12"/>
    <s v="t"/>
    <s v="aa3d02"/>
    <d v="1899-12-30T00:38:54"/>
    <n v="29"/>
    <n v="25.52"/>
    <n v="2.2519822341192184E-2"/>
    <x v="1"/>
    <n v="1890"/>
  </r>
  <r>
    <s v="c4a632"/>
    <n v="5"/>
    <n v="11"/>
    <s v="t"/>
    <s v="62a09e"/>
    <d v="1899-12-30T00:43:41"/>
    <n v="13"/>
    <n v="57.85"/>
    <n v="5.1049048684873352E-2"/>
    <x v="0"/>
    <n v="2511.6666666666665"/>
  </r>
  <r>
    <s v="e31d39"/>
    <n v="1"/>
    <n v="11"/>
    <s v="t"/>
    <s v="62a09e"/>
    <d v="1899-12-30T00:43:41"/>
    <n v="10"/>
    <n v="8.9"/>
    <n v="7.8536997976728241E-3"/>
    <x v="0"/>
    <n v="2511.6666666666665"/>
  </r>
  <r>
    <s v="d5e9a6"/>
    <n v="1"/>
    <n v="11"/>
    <s v="t"/>
    <s v="62a09e"/>
    <d v="1899-12-30T00:43:41"/>
    <n v="23"/>
    <n v="20.47"/>
    <n v="1.8063509534647495E-2"/>
    <x v="0"/>
    <n v="2511.6666666666665"/>
  </r>
  <r>
    <s v="c8d436"/>
    <n v="5"/>
    <n v="11"/>
    <s v="t"/>
    <s v="62a09e"/>
    <d v="1899-12-30T00:43:41"/>
    <n v="10"/>
    <n v="44.5"/>
    <n v="3.9268498988364112E-2"/>
    <x v="1"/>
    <n v="3780"/>
  </r>
  <r>
    <s v="f084eb"/>
    <n v="4"/>
    <n v="11"/>
    <s v="t"/>
    <s v="62a09e"/>
    <d v="1899-12-30T00:43:41"/>
    <n v="36"/>
    <n v="128.16"/>
    <n v="0.11309327708648866"/>
    <x v="1"/>
    <n v="3780"/>
  </r>
  <r>
    <s v="e83aa3"/>
    <n v="2"/>
    <n v="17"/>
    <s v="f"/>
    <s v="c61ad4"/>
    <d v="1899-12-30T00:44:45"/>
    <n v="32"/>
    <n v="53.12"/>
    <n v="4.6875116095773071E-2"/>
    <x v="0"/>
    <n v="1883.75"/>
  </r>
  <r>
    <s v="e31d39"/>
    <n v="2"/>
    <n v="17"/>
    <s v="f"/>
    <s v="c61ad4"/>
    <d v="1899-12-30T00:44:45"/>
    <n v="10"/>
    <n v="16.599999999999998"/>
    <n v="1.4648473779929085E-2"/>
    <x v="0"/>
    <n v="1883.75"/>
  </r>
  <r>
    <s v="d5e9a6"/>
    <n v="4"/>
    <n v="17"/>
    <s v="f"/>
    <s v="c61ad4"/>
    <d v="1899-12-30T00:44:45"/>
    <n v="23"/>
    <n v="76.36"/>
    <n v="6.7382979387673791E-2"/>
    <x v="0"/>
    <n v="1883.75"/>
  </r>
  <r>
    <s v="9ec847"/>
    <n v="1"/>
    <n v="17"/>
    <s v="f"/>
    <s v="c61ad4"/>
    <d v="1899-12-30T00:44:45"/>
    <n v="54"/>
    <n v="44.82"/>
    <n v="3.9550879205808534E-2"/>
    <x v="0"/>
    <n v="1883.75"/>
  </r>
  <r>
    <s v="5d267b"/>
    <n v="2"/>
    <n v="17"/>
    <s v="f"/>
    <s v="c61ad4"/>
    <d v="1899-12-30T00:44:45"/>
    <n v="40"/>
    <n v="66.399999999999991"/>
    <n v="5.8593895119716341E-2"/>
    <x v="1"/>
    <n v="2520"/>
  </r>
  <r>
    <s v="c8d436"/>
    <n v="1"/>
    <n v="17"/>
    <s v="f"/>
    <s v="c61ad4"/>
    <d v="1899-12-30T00:44:45"/>
    <n v="10"/>
    <n v="8.2999999999999989"/>
    <n v="7.3242368899645426E-3"/>
    <x v="1"/>
    <n v="2520"/>
  </r>
  <r>
    <s v="2feb6b"/>
    <n v="1"/>
    <n v="17"/>
    <s v="f"/>
    <s v="c61ad4"/>
    <d v="1899-12-30T00:44:45"/>
    <n v="29"/>
    <n v="24.07"/>
    <n v="2.1240286980897177E-2"/>
    <x v="1"/>
    <n v="2520"/>
  </r>
  <r>
    <s v="e83aa3"/>
    <n v="3"/>
    <n v="16"/>
    <s v="t"/>
    <n v="62200000"/>
    <d v="1899-12-30T00:51:10"/>
    <n v="32"/>
    <n v="80.64"/>
    <n v="7.1159814795992857E-2"/>
    <x v="0"/>
    <n v="3767.5"/>
  </r>
  <r>
    <s v="72f5d4"/>
    <n v="4"/>
    <n v="16"/>
    <s v="t"/>
    <n v="62200000"/>
    <d v="1899-12-30T00:51:10"/>
    <n v="19"/>
    <n v="63.839999999999996"/>
    <n v="5.6334853380161011E-2"/>
    <x v="0"/>
    <n v="3767.5"/>
  </r>
  <r>
    <s v="c8d436"/>
    <n v="2"/>
    <n v="16"/>
    <s v="t"/>
    <n v="62200000"/>
    <d v="1899-12-30T00:51:10"/>
    <n v="10"/>
    <n v="16.8"/>
    <n v="1.4824961415831846E-2"/>
    <x v="1"/>
    <n v="2520"/>
  </r>
  <r>
    <s v="f084eb"/>
    <n v="3"/>
    <n v="16"/>
    <s v="t"/>
    <n v="62200000"/>
    <d v="1899-12-30T00:51:10"/>
    <n v="36"/>
    <n v="90.72"/>
    <n v="8.0054791645491966E-2"/>
    <x v="1"/>
    <n v="2520"/>
  </r>
  <r>
    <s v="b9a74d"/>
    <n v="1"/>
    <n v="16"/>
    <s v="t"/>
    <n v="62200000"/>
    <d v="1899-12-30T00:51:10"/>
    <n v="17"/>
    <n v="14.28"/>
    <n v="1.2601217203457069E-2"/>
    <x v="1"/>
    <n v="2520"/>
  </r>
  <r>
    <s v="c4a632"/>
    <n v="3"/>
    <n v="22"/>
    <s v="t"/>
    <s v="d69c39"/>
    <d v="1899-12-30T00:49:05"/>
    <n v="13"/>
    <n v="30.42"/>
    <n v="2.6843769420809807E-2"/>
    <x v="0"/>
    <n v="2511.6666666666665"/>
  </r>
  <r>
    <s v="e83aa3"/>
    <n v="3"/>
    <n v="22"/>
    <s v="t"/>
    <s v="d69c39"/>
    <d v="1899-12-30T00:49:05"/>
    <n v="32"/>
    <n v="74.88"/>
    <n v="6.6076970881993366E-2"/>
    <x v="0"/>
    <n v="2511.6666666666665"/>
  </r>
  <r>
    <s v="e31d39"/>
    <n v="3"/>
    <n v="22"/>
    <s v="t"/>
    <s v="d69c39"/>
    <d v="1899-12-30T00:49:05"/>
    <n v="10"/>
    <n v="23.400000000000002"/>
    <n v="2.0649053400622931E-2"/>
    <x v="0"/>
    <n v="2511.6666666666665"/>
  </r>
  <r>
    <s v="c8d436"/>
    <n v="5"/>
    <n v="22"/>
    <s v="t"/>
    <s v="d69c39"/>
    <d v="1899-12-30T00:49:05"/>
    <n v="10"/>
    <n v="39"/>
    <n v="3.4415089001038214E-2"/>
    <x v="1"/>
    <n v="2520"/>
  </r>
  <r>
    <s v="b9a74d"/>
    <n v="1"/>
    <n v="22"/>
    <s v="t"/>
    <s v="d69c39"/>
    <d v="1899-12-30T00:49:05"/>
    <n v="17"/>
    <n v="13.26"/>
    <n v="1.1701130260352991E-2"/>
    <x v="1"/>
    <n v="2520"/>
  </r>
  <r>
    <s v="2feb6b"/>
    <n v="1"/>
    <n v="22"/>
    <s v="t"/>
    <s v="d69c39"/>
    <d v="1899-12-30T00:49:05"/>
    <n v="29"/>
    <n v="22.62"/>
    <n v="1.9960751620602166E-2"/>
    <x v="1"/>
    <n v="2520"/>
  </r>
  <r>
    <s v="e83aa3"/>
    <n v="1"/>
    <n v="14"/>
    <s v="f"/>
    <s v="654a33"/>
    <d v="1899-12-30T00:18:11"/>
    <n v="32"/>
    <n v="27.52"/>
    <n v="2.4284698700219785E-2"/>
    <x v="0"/>
    <n v="1883.75"/>
  </r>
  <r>
    <s v="e31d39"/>
    <n v="3"/>
    <n v="14"/>
    <s v="f"/>
    <s v="654a33"/>
    <d v="1899-12-30T00:18:11"/>
    <n v="10"/>
    <n v="25.8"/>
    <n v="2.276690503145605E-2"/>
    <x v="0"/>
    <n v="1883.75"/>
  </r>
  <r>
    <s v="d5e9a6"/>
    <n v="3"/>
    <n v="14"/>
    <s v="f"/>
    <s v="654a33"/>
    <d v="1899-12-30T00:18:11"/>
    <n v="23"/>
    <n v="59.339999999999996"/>
    <n v="5.2363881572348905E-2"/>
    <x v="0"/>
    <n v="1883.75"/>
  </r>
  <r>
    <s v="9ec847"/>
    <n v="3"/>
    <n v="14"/>
    <s v="f"/>
    <s v="654a33"/>
    <d v="1899-12-30T00:18:11"/>
    <n v="54"/>
    <n v="139.32"/>
    <n v="0.12294128716986265"/>
    <x v="0"/>
    <n v="1883.75"/>
  </r>
  <r>
    <s v="5d267b"/>
    <n v="3"/>
    <n v="14"/>
    <s v="f"/>
    <s v="654a33"/>
    <d v="1899-12-30T00:18:11"/>
    <n v="40"/>
    <n v="103.2"/>
    <n v="9.10676201258242E-2"/>
    <x v="1"/>
    <n v="2520"/>
  </r>
  <r>
    <s v="2a2353"/>
    <n v="1"/>
    <n v="14"/>
    <s v="f"/>
    <s v="654a33"/>
    <d v="1899-12-30T00:18:11"/>
    <n v="57"/>
    <n v="49.019999999999996"/>
    <n v="4.3257119559766487E-2"/>
    <x v="1"/>
    <n v="2520"/>
  </r>
  <r>
    <s v="2feb6b"/>
    <n v="5"/>
    <n v="14"/>
    <s v="f"/>
    <s v="654a33"/>
    <d v="1899-12-30T00:18:11"/>
    <n v="29"/>
    <n v="124.7"/>
    <n v="0.11004004098537092"/>
    <x v="1"/>
    <n v="2520"/>
  </r>
  <r>
    <s v="c4a632"/>
    <n v="3"/>
    <n v="6"/>
    <s v="f"/>
    <n v="465151"/>
    <d v="1899-12-30T00:19:58"/>
    <n v="13"/>
    <n v="36.659999999999997"/>
    <n v="3.2350183660975917E-2"/>
    <x v="0"/>
    <n v="3767.5"/>
  </r>
  <r>
    <s v="9ec847"/>
    <n v="4"/>
    <n v="6"/>
    <s v="f"/>
    <n v="465151"/>
    <d v="1899-12-30T00:19:58"/>
    <n v="54"/>
    <n v="203.04"/>
    <n v="0.17917024796848202"/>
    <x v="0"/>
    <n v="3767.5"/>
  </r>
  <r>
    <s v="2a2353"/>
    <n v="5"/>
    <n v="6"/>
    <s v="f"/>
    <n v="465151"/>
    <d v="1899-12-30T00:19:58"/>
    <n v="57"/>
    <n v="267.89999999999998"/>
    <n v="0.23640518829174709"/>
    <x v="1"/>
    <n v="3780"/>
  </r>
  <r>
    <s v="2feb6b"/>
    <n v="4"/>
    <n v="6"/>
    <s v="f"/>
    <n v="465151"/>
    <d v="1899-12-30T00:19:58"/>
    <n v="29"/>
    <n v="109.03999999999999"/>
    <n v="9.6221059094184783E-2"/>
    <x v="1"/>
    <n v="3780"/>
  </r>
  <r>
    <s v="e83aa3"/>
    <n v="1"/>
    <n v="1"/>
    <s v="f"/>
    <s v="336d31"/>
    <d v="1899-12-30T00:09:13"/>
    <n v="32"/>
    <n v="31.68"/>
    <n v="2.7955641526997192E-2"/>
    <x v="0"/>
    <n v="3767.5"/>
  </r>
  <r>
    <s v="d5e9a6"/>
    <n v="1"/>
    <n v="1"/>
    <s v="f"/>
    <s v="336d31"/>
    <d v="1899-12-30T00:09:13"/>
    <n v="23"/>
    <n v="22.77"/>
    <n v="2.0093117347529235E-2"/>
    <x v="0"/>
    <n v="3767.5"/>
  </r>
  <r>
    <s v="5d267b"/>
    <n v="3"/>
    <n v="1"/>
    <s v="f"/>
    <s v="336d31"/>
    <d v="1899-12-30T00:09:13"/>
    <n v="40"/>
    <n v="118.8"/>
    <n v="0.10483365572623948"/>
    <x v="1"/>
    <n v="2520"/>
  </r>
  <r>
    <s v="b9a74d"/>
    <n v="5"/>
    <n v="1"/>
    <s v="f"/>
    <s v="336d31"/>
    <d v="1899-12-30T00:09:13"/>
    <n v="17"/>
    <n v="84.15"/>
    <n v="7.4257172806086305E-2"/>
    <x v="1"/>
    <n v="2520"/>
  </r>
  <r>
    <s v="2feb6b"/>
    <n v="5"/>
    <n v="1"/>
    <s v="f"/>
    <s v="336d31"/>
    <d v="1899-12-30T00:09:13"/>
    <n v="29"/>
    <n v="143.55000000000001"/>
    <n v="0.12667400066920606"/>
    <x v="1"/>
    <n v="2520"/>
  </r>
  <r>
    <s v="c4a632"/>
    <n v="2"/>
    <n v="14"/>
    <s v="t"/>
    <s v="3d2c19"/>
    <d v="1899-12-30T00:47:09"/>
    <n v="13"/>
    <n v="22.36"/>
    <n v="1.9731317693928576E-2"/>
    <x v="0"/>
    <n v="1883.75"/>
  </r>
  <r>
    <s v="e83aa3"/>
    <n v="5"/>
    <n v="14"/>
    <s v="t"/>
    <s v="3d2c19"/>
    <d v="1899-12-30T00:47:09"/>
    <n v="32"/>
    <n v="137.6"/>
    <n v="0.12142349350109892"/>
    <x v="0"/>
    <n v="1883.75"/>
  </r>
  <r>
    <s v="e31d39"/>
    <n v="3"/>
    <n v="14"/>
    <s v="t"/>
    <s v="3d2c19"/>
    <d v="1899-12-30T00:47:09"/>
    <n v="10"/>
    <n v="25.8"/>
    <n v="2.276690503145605E-2"/>
    <x v="0"/>
    <n v="1883.75"/>
  </r>
  <r>
    <s v="d5e9a6"/>
    <n v="1"/>
    <n v="14"/>
    <s v="t"/>
    <s v="3d2c19"/>
    <d v="1899-12-30T00:47:09"/>
    <n v="23"/>
    <n v="19.78"/>
    <n v="1.745462719078297E-2"/>
    <x v="0"/>
    <n v="1883.75"/>
  </r>
  <r>
    <s v="2a2353"/>
    <n v="2"/>
    <n v="14"/>
    <s v="t"/>
    <s v="3d2c19"/>
    <d v="1899-12-30T00:47:09"/>
    <n v="57"/>
    <n v="98.039999999999992"/>
    <n v="8.6514239119532974E-2"/>
    <x v="1"/>
    <n v="1890"/>
  </r>
  <r>
    <s v="f084eb"/>
    <n v="4"/>
    <n v="14"/>
    <s v="t"/>
    <s v="3d2c19"/>
    <d v="1899-12-30T00:47:09"/>
    <n v="36"/>
    <n v="123.84"/>
    <n v="0.10928114415098904"/>
    <x v="1"/>
    <n v="1890"/>
  </r>
  <r>
    <s v="b9a74d"/>
    <n v="5"/>
    <n v="14"/>
    <s v="t"/>
    <s v="3d2c19"/>
    <d v="1899-12-30T00:47:09"/>
    <n v="17"/>
    <n v="73.099999999999994"/>
    <n v="6.4506230922458802E-2"/>
    <x v="1"/>
    <n v="1890"/>
  </r>
  <r>
    <s v="2feb6b"/>
    <n v="4"/>
    <n v="14"/>
    <s v="t"/>
    <s v="3d2c19"/>
    <d v="1899-12-30T00:47:09"/>
    <n v="29"/>
    <n v="99.76"/>
    <n v="8.8032032788296716E-2"/>
    <x v="1"/>
    <n v="1890"/>
  </r>
  <r>
    <s v="c4a632"/>
    <n v="3"/>
    <n v="19"/>
    <s v="f"/>
    <s v="15f7fb"/>
    <d v="1899-12-30T00:42:30"/>
    <n v="13"/>
    <n v="31.590000000000003"/>
    <n v="2.7876222090840955E-2"/>
    <x v="0"/>
    <n v="7535"/>
  </r>
  <r>
    <s v="5d267b"/>
    <n v="1"/>
    <n v="19"/>
    <s v="f"/>
    <s v="15f7fb"/>
    <d v="1899-12-30T00:42:30"/>
    <n v="40"/>
    <n v="32.400000000000006"/>
    <n v="2.8590997016247136E-2"/>
    <x v="1"/>
    <n v="3780"/>
  </r>
  <r>
    <s v="f084eb"/>
    <n v="1"/>
    <n v="19"/>
    <s v="f"/>
    <s v="15f7fb"/>
    <d v="1899-12-30T00:42:30"/>
    <n v="36"/>
    <n v="29.160000000000004"/>
    <n v="2.5731897314622422E-2"/>
    <x v="1"/>
    <n v="3780"/>
  </r>
  <r>
    <s v="72f5d4"/>
    <n v="5"/>
    <n v="16"/>
    <s v="t"/>
    <s v="be2fb1"/>
    <d v="1899-12-30T00:40:30"/>
    <n v="19"/>
    <n v="79.8"/>
    <n v="7.0418566725201262E-2"/>
    <x v="0"/>
    <n v="3767.5"/>
  </r>
  <r>
    <s v="9ec847"/>
    <n v="2"/>
    <n v="16"/>
    <s v="t"/>
    <s v="be2fb1"/>
    <d v="1899-12-30T00:40:30"/>
    <n v="54"/>
    <n v="90.72"/>
    <n v="8.0054791645491966E-2"/>
    <x v="0"/>
    <n v="3767.5"/>
  </r>
  <r>
    <s v="5d267b"/>
    <n v="2"/>
    <n v="16"/>
    <s v="t"/>
    <s v="be2fb1"/>
    <d v="1899-12-30T00:40:30"/>
    <n v="40"/>
    <n v="67.2"/>
    <n v="5.9299845663327383E-2"/>
    <x v="1"/>
    <n v="7560"/>
  </r>
  <r>
    <s v="c4a632"/>
    <n v="1"/>
    <n v="4"/>
    <s v="t"/>
    <s v="7bb0ea"/>
    <d v="1899-12-30T00:13:01"/>
    <n v="13"/>
    <n v="12.48"/>
    <n v="1.1012828480332229E-2"/>
    <x v="0"/>
    <n v="1883.75"/>
  </r>
  <r>
    <s v="d5e9a6"/>
    <n v="3"/>
    <n v="4"/>
    <s v="t"/>
    <s v="7bb0ea"/>
    <d v="1899-12-30T00:13:01"/>
    <n v="23"/>
    <n v="66.239999999999995"/>
    <n v="5.845270501099413E-2"/>
    <x v="0"/>
    <n v="1883.75"/>
  </r>
  <r>
    <s v="72f5d4"/>
    <n v="2"/>
    <n v="4"/>
    <s v="t"/>
    <s v="7bb0ea"/>
    <d v="1899-12-30T00:13:01"/>
    <n v="19"/>
    <n v="36.479999999999997"/>
    <n v="3.219134478866343E-2"/>
    <x v="0"/>
    <n v="1883.75"/>
  </r>
  <r>
    <s v="9ec847"/>
    <n v="3"/>
    <n v="4"/>
    <s v="t"/>
    <s v="7bb0ea"/>
    <d v="1899-12-30T00:13:01"/>
    <n v="54"/>
    <n v="155.51999999999998"/>
    <n v="0.13723678567798622"/>
    <x v="0"/>
    <n v="1883.75"/>
  </r>
  <r>
    <s v="5d267b"/>
    <n v="4"/>
    <n v="4"/>
    <s v="t"/>
    <s v="7bb0ea"/>
    <d v="1899-12-30T00:13:01"/>
    <n v="40"/>
    <n v="153.6"/>
    <n v="0.13554250437331972"/>
    <x v="1"/>
    <n v="1890"/>
  </r>
  <r>
    <s v="c8d436"/>
    <n v="2"/>
    <n v="4"/>
    <s v="t"/>
    <s v="7bb0ea"/>
    <d v="1899-12-30T00:13:01"/>
    <n v="10"/>
    <n v="19.2"/>
    <n v="1.6942813046664965E-2"/>
    <x v="1"/>
    <n v="1890"/>
  </r>
  <r>
    <s v="2a2353"/>
    <n v="4"/>
    <n v="4"/>
    <s v="t"/>
    <s v="7bb0ea"/>
    <d v="1899-12-30T00:13:01"/>
    <n v="57"/>
    <n v="218.88"/>
    <n v="0.19314806873198062"/>
    <x v="1"/>
    <n v="1890"/>
  </r>
  <r>
    <s v="b9a74d"/>
    <n v="5"/>
    <n v="4"/>
    <s v="t"/>
    <s v="7bb0ea"/>
    <d v="1899-12-30T00:13:01"/>
    <n v="17"/>
    <n v="81.599999999999994"/>
    <n v="7.200695544832611E-2"/>
    <x v="1"/>
    <n v="1890"/>
  </r>
  <r>
    <s v="e83aa3"/>
    <n v="4"/>
    <n v="0"/>
    <s v="t"/>
    <s v="7ad1de"/>
    <d v="1899-12-30T00:49:55"/>
    <n v="32"/>
    <n v="128"/>
    <n v="0.11295208697776644"/>
    <x v="0"/>
    <n v="1883.75"/>
  </r>
  <r>
    <s v="d5e9a6"/>
    <n v="5"/>
    <n v="0"/>
    <s v="t"/>
    <s v="7ad1de"/>
    <d v="1899-12-30T00:49:55"/>
    <n v="23"/>
    <n v="115"/>
    <n v="0.10148039064408704"/>
    <x v="0"/>
    <n v="1883.75"/>
  </r>
  <r>
    <s v="72f5d4"/>
    <n v="2"/>
    <n v="0"/>
    <s v="t"/>
    <s v="7ad1de"/>
    <d v="1899-12-30T00:49:55"/>
    <n v="19"/>
    <n v="38"/>
    <n v="3.3532650821524415E-2"/>
    <x v="0"/>
    <n v="1883.75"/>
  </r>
  <r>
    <s v="9ec847"/>
    <n v="1"/>
    <n v="0"/>
    <s v="t"/>
    <s v="7ad1de"/>
    <d v="1899-12-30T00:49:55"/>
    <n v="54"/>
    <n v="54"/>
    <n v="4.7651661693745219E-2"/>
    <x v="0"/>
    <n v="1883.75"/>
  </r>
  <r>
    <s v="c8d436"/>
    <n v="2"/>
    <n v="0"/>
    <s v="t"/>
    <s v="7ad1de"/>
    <d v="1899-12-30T00:49:55"/>
    <n v="10"/>
    <n v="20"/>
    <n v="1.7648763590276006E-2"/>
    <x v="1"/>
    <n v="3780"/>
  </r>
  <r>
    <s v="2a2353"/>
    <n v="4"/>
    <n v="0"/>
    <s v="t"/>
    <s v="7ad1de"/>
    <d v="1899-12-30T00:49:55"/>
    <n v="57"/>
    <n v="228"/>
    <n v="0.20119590492914646"/>
    <x v="1"/>
    <n v="3780"/>
  </r>
  <r>
    <s v="e83aa3"/>
    <n v="2"/>
    <n v="0"/>
    <s v="t"/>
    <n v="683069"/>
    <d v="1899-12-30T00:15:14"/>
    <n v="32"/>
    <n v="64"/>
    <n v="5.6476043488883222E-2"/>
    <x v="0"/>
    <n v="1883.75"/>
  </r>
  <r>
    <s v="e31d39"/>
    <n v="1"/>
    <n v="0"/>
    <s v="t"/>
    <n v="683069"/>
    <d v="1899-12-30T00:15:14"/>
    <n v="10"/>
    <n v="10"/>
    <n v="8.8243817951380032E-3"/>
    <x v="0"/>
    <n v="1883.75"/>
  </r>
  <r>
    <s v="d5e9a6"/>
    <n v="1"/>
    <n v="0"/>
    <s v="t"/>
    <n v="683069"/>
    <d v="1899-12-30T00:15:14"/>
    <n v="23"/>
    <n v="23"/>
    <n v="2.0296078128817407E-2"/>
    <x v="0"/>
    <n v="1883.75"/>
  </r>
  <r>
    <s v="9ec847"/>
    <n v="3"/>
    <n v="0"/>
    <s v="t"/>
    <n v="683069"/>
    <d v="1899-12-30T00:15:14"/>
    <n v="54"/>
    <n v="162"/>
    <n v="0.14295498508123564"/>
    <x v="0"/>
    <n v="1883.75"/>
  </r>
  <r>
    <s v="2a2353"/>
    <n v="1"/>
    <n v="0"/>
    <s v="t"/>
    <n v="683069"/>
    <d v="1899-12-30T00:15:14"/>
    <n v="57"/>
    <n v="57"/>
    <n v="5.0298976232286616E-2"/>
    <x v="1"/>
    <n v="2520"/>
  </r>
  <r>
    <s v="f084eb"/>
    <n v="4"/>
    <n v="0"/>
    <s v="t"/>
    <n v="683069"/>
    <d v="1899-12-30T00:15:14"/>
    <n v="36"/>
    <n v="144"/>
    <n v="0.12707109784998727"/>
    <x v="1"/>
    <n v="2520"/>
  </r>
  <r>
    <s v="2feb6b"/>
    <n v="2"/>
    <n v="0"/>
    <s v="t"/>
    <n v="683069"/>
    <d v="1899-12-30T00:15:14"/>
    <n v="29"/>
    <n v="58"/>
    <n v="5.1181414411800422E-2"/>
    <x v="1"/>
    <n v="2520"/>
  </r>
  <r>
    <s v="c4a632"/>
    <n v="4"/>
    <n v="5"/>
    <s v="t"/>
    <s v="34e1b2"/>
    <d v="1899-12-30T00:53:24"/>
    <n v="13"/>
    <n v="49.4"/>
    <n v="4.3592446067981738E-2"/>
    <x v="0"/>
    <n v="1255.8333333333333"/>
  </r>
  <r>
    <s v="e83aa3"/>
    <n v="3"/>
    <n v="5"/>
    <s v="t"/>
    <s v="34e1b2"/>
    <d v="1899-12-30T00:53:24"/>
    <n v="32"/>
    <n v="91.199999999999989"/>
    <n v="8.0478361971658571E-2"/>
    <x v="0"/>
    <n v="1255.8333333333333"/>
  </r>
  <r>
    <s v="e31d39"/>
    <n v="5"/>
    <n v="5"/>
    <s v="t"/>
    <s v="34e1b2"/>
    <d v="1899-12-30T00:53:24"/>
    <n v="10"/>
    <n v="47.5"/>
    <n v="4.1915813526905515E-2"/>
    <x v="0"/>
    <n v="1255.8333333333333"/>
  </r>
  <r>
    <s v="d5e9a6"/>
    <n v="4"/>
    <n v="5"/>
    <s v="t"/>
    <s v="34e1b2"/>
    <d v="1899-12-30T00:53:24"/>
    <n v="23"/>
    <n v="87.399999999999991"/>
    <n v="7.7125096889506153E-2"/>
    <x v="0"/>
    <n v="1255.8333333333333"/>
  </r>
  <r>
    <s v="72f5d4"/>
    <n v="1"/>
    <n v="5"/>
    <s v="t"/>
    <s v="34e1b2"/>
    <d v="1899-12-30T00:53:24"/>
    <n v="19"/>
    <n v="18.05"/>
    <n v="1.5928009140224096E-2"/>
    <x v="0"/>
    <n v="1255.8333333333333"/>
  </r>
  <r>
    <s v="9ec847"/>
    <n v="4"/>
    <n v="5"/>
    <s v="t"/>
    <s v="34e1b2"/>
    <d v="1899-12-30T00:53:24"/>
    <n v="54"/>
    <n v="205.2"/>
    <n v="0.18107631443623182"/>
    <x v="0"/>
    <n v="1255.8333333333333"/>
  </r>
  <r>
    <s v="5d267b"/>
    <n v="2"/>
    <n v="5"/>
    <s v="t"/>
    <s v="34e1b2"/>
    <d v="1899-12-30T00:53:24"/>
    <n v="40"/>
    <n v="76"/>
    <n v="6.706530164304883E-2"/>
    <x v="1"/>
    <n v="3780"/>
  </r>
  <r>
    <s v="2a2353"/>
    <n v="1"/>
    <n v="5"/>
    <s v="t"/>
    <s v="34e1b2"/>
    <d v="1899-12-30T00:53:24"/>
    <n v="57"/>
    <n v="54.15"/>
    <n v="4.7784027420672288E-2"/>
    <x v="1"/>
    <n v="3780"/>
  </r>
  <r>
    <s v="c4a632"/>
    <n v="1"/>
    <n v="14"/>
    <s v="t"/>
    <s v="d06c6e"/>
    <d v="1899-12-30T00:58:38"/>
    <n v="13"/>
    <n v="11.18"/>
    <n v="9.865658846964288E-3"/>
    <x v="0"/>
    <n v="1883.75"/>
  </r>
  <r>
    <s v="e83aa3"/>
    <n v="4"/>
    <n v="14"/>
    <s v="t"/>
    <s v="d06c6e"/>
    <d v="1899-12-30T00:58:38"/>
    <n v="32"/>
    <n v="110.08"/>
    <n v="9.7138794800879141E-2"/>
    <x v="0"/>
    <n v="1883.75"/>
  </r>
  <r>
    <s v="d5e9a6"/>
    <n v="4"/>
    <n v="14"/>
    <s v="t"/>
    <s v="d06c6e"/>
    <d v="1899-12-30T00:58:38"/>
    <n v="23"/>
    <n v="79.12"/>
    <n v="6.9818508763131878E-2"/>
    <x v="0"/>
    <n v="1883.75"/>
  </r>
  <r>
    <s v="72f5d4"/>
    <n v="3"/>
    <n v="14"/>
    <s v="t"/>
    <s v="d06c6e"/>
    <d v="1899-12-30T00:58:38"/>
    <n v="19"/>
    <n v="49.019999999999996"/>
    <n v="4.3257119559766487E-2"/>
    <x v="0"/>
    <n v="1883.75"/>
  </r>
  <r>
    <s v="5d267b"/>
    <n v="5"/>
    <n v="14"/>
    <s v="t"/>
    <s v="d06c6e"/>
    <d v="1899-12-30T00:58:38"/>
    <n v="40"/>
    <n v="172"/>
    <n v="0.15177936687637364"/>
    <x v="1"/>
    <n v="2520"/>
  </r>
  <r>
    <s v="b9a74d"/>
    <n v="2"/>
    <n v="14"/>
    <s v="t"/>
    <s v="d06c6e"/>
    <d v="1899-12-30T00:58:38"/>
    <n v="17"/>
    <n v="29.24"/>
    <n v="2.5802492368983521E-2"/>
    <x v="1"/>
    <n v="2520"/>
  </r>
  <r>
    <s v="2feb6b"/>
    <n v="2"/>
    <n v="14"/>
    <s v="t"/>
    <s v="d06c6e"/>
    <d v="1899-12-30T00:58:38"/>
    <n v="29"/>
    <n v="49.88"/>
    <n v="4.4016016394148358E-2"/>
    <x v="1"/>
    <n v="2520"/>
  </r>
  <r>
    <s v="c4a632"/>
    <n v="2"/>
    <n v="18"/>
    <s v="f"/>
    <s v="e2ca61"/>
    <d v="1899-12-30T00:54:07"/>
    <n v="13"/>
    <n v="21.32"/>
    <n v="1.8813581987234224E-2"/>
    <x v="0"/>
    <n v="3767.5"/>
  </r>
  <r>
    <s v="72f5d4"/>
    <n v="4"/>
    <n v="18"/>
    <s v="f"/>
    <s v="e2ca61"/>
    <d v="1899-12-30T00:54:07"/>
    <n v="19"/>
    <n v="62.320000000000007"/>
    <n v="5.4993547347300047E-2"/>
    <x v="0"/>
    <n v="3767.5"/>
  </r>
  <r>
    <s v="5d267b"/>
    <n v="2"/>
    <n v="18"/>
    <s v="f"/>
    <s v="e2ca61"/>
    <d v="1899-12-30T00:54:07"/>
    <n v="40"/>
    <n v="65.600000000000009"/>
    <n v="5.7887944576105313E-2"/>
    <x v="1"/>
    <n v="3780"/>
  </r>
  <r>
    <s v="c8d436"/>
    <n v="4"/>
    <n v="18"/>
    <s v="f"/>
    <s v="e2ca61"/>
    <d v="1899-12-30T00:54:07"/>
    <n v="10"/>
    <n v="32.800000000000004"/>
    <n v="2.8943972288052656E-2"/>
    <x v="1"/>
    <n v="3780"/>
  </r>
  <r>
    <s v="c4a632"/>
    <n v="5"/>
    <n v="1"/>
    <s v="f"/>
    <s v="6c2747"/>
    <d v="1899-12-30T00:15:26"/>
    <n v="13"/>
    <n v="64.349999999999994"/>
    <n v="5.6784896851713049E-2"/>
    <x v="0"/>
    <n v="1883.75"/>
  </r>
  <r>
    <s v="e83aa3"/>
    <n v="3"/>
    <n v="1"/>
    <s v="f"/>
    <s v="6c2747"/>
    <d v="1899-12-30T00:15:26"/>
    <n v="32"/>
    <n v="95.039999999999992"/>
    <n v="8.386692458099157E-2"/>
    <x v="0"/>
    <n v="1883.75"/>
  </r>
  <r>
    <s v="e31d39"/>
    <n v="5"/>
    <n v="1"/>
    <s v="f"/>
    <s v="6c2747"/>
    <d v="1899-12-30T00:15:26"/>
    <n v="10"/>
    <n v="49.5"/>
    <n v="4.368068988593312E-2"/>
    <x v="0"/>
    <n v="1883.75"/>
  </r>
  <r>
    <s v="72f5d4"/>
    <n v="5"/>
    <n v="1"/>
    <s v="f"/>
    <s v="6c2747"/>
    <d v="1899-12-30T00:15:26"/>
    <n v="19"/>
    <n v="94.05"/>
    <n v="8.2993310783272919E-2"/>
    <x v="0"/>
    <n v="1883.75"/>
  </r>
  <r>
    <s v="5d267b"/>
    <n v="2"/>
    <n v="1"/>
    <s v="f"/>
    <s v="6c2747"/>
    <d v="1899-12-30T00:15:26"/>
    <n v="40"/>
    <n v="79.2"/>
    <n v="6.9889103817492998E-2"/>
    <x v="1"/>
    <n v="2520"/>
  </r>
  <r>
    <s v="b9a74d"/>
    <n v="3"/>
    <n v="1"/>
    <s v="f"/>
    <s v="6c2747"/>
    <d v="1899-12-30T00:15:26"/>
    <n v="17"/>
    <n v="50.49"/>
    <n v="4.4554303683651778E-2"/>
    <x v="1"/>
    <n v="2520"/>
  </r>
  <r>
    <s v="2feb6b"/>
    <n v="4"/>
    <n v="1"/>
    <s v="f"/>
    <s v="6c2747"/>
    <d v="1899-12-30T00:15:26"/>
    <n v="29"/>
    <n v="114.84"/>
    <n v="0.10133920053536483"/>
    <x v="1"/>
    <n v="2520"/>
  </r>
  <r>
    <s v="c4a632"/>
    <n v="5"/>
    <n v="23"/>
    <s v="f"/>
    <s v="ee997e"/>
    <d v="1899-12-30T00:36:35"/>
    <n v="13"/>
    <n v="50.050000000000004"/>
    <n v="4.4166030884665711E-2"/>
    <x v="0"/>
    <n v="7535"/>
  </r>
  <r>
    <s v="5d267b"/>
    <n v="1"/>
    <n v="23"/>
    <s v="f"/>
    <s v="ee997e"/>
    <d v="1899-12-30T00:36:35"/>
    <n v="40"/>
    <n v="30.8"/>
    <n v="2.7179095929025052E-2"/>
    <x v="1"/>
    <n v="1512"/>
  </r>
  <r>
    <s v="c8d436"/>
    <n v="4"/>
    <n v="23"/>
    <s v="f"/>
    <s v="ee997e"/>
    <d v="1899-12-30T00:36:35"/>
    <n v="10"/>
    <n v="30.8"/>
    <n v="2.7179095929025052E-2"/>
    <x v="1"/>
    <n v="1512"/>
  </r>
  <r>
    <s v="2a2353"/>
    <n v="4"/>
    <n v="23"/>
    <s v="f"/>
    <s v="ee997e"/>
    <d v="1899-12-30T00:36:35"/>
    <n v="57"/>
    <n v="175.56"/>
    <n v="0.15492084679544277"/>
    <x v="1"/>
    <n v="1512"/>
  </r>
  <r>
    <s v="f084eb"/>
    <n v="5"/>
    <n v="23"/>
    <s v="f"/>
    <s v="ee997e"/>
    <d v="1899-12-30T00:36:35"/>
    <n v="36"/>
    <n v="138.6"/>
    <n v="0.12230593168061273"/>
    <x v="1"/>
    <n v="1512"/>
  </r>
  <r>
    <s v="2feb6b"/>
    <n v="2"/>
    <n v="23"/>
    <s v="f"/>
    <s v="ee997e"/>
    <d v="1899-12-30T00:36:35"/>
    <n v="29"/>
    <n v="44.660000000000004"/>
    <n v="3.940968909708633E-2"/>
    <x v="1"/>
    <n v="1512"/>
  </r>
  <r>
    <s v="c4a632"/>
    <n v="2"/>
    <n v="1"/>
    <s v="f"/>
    <s v="a38fd2"/>
    <d v="1899-12-30T00:36:19"/>
    <n v="13"/>
    <n v="25.74"/>
    <n v="2.2713958740685221E-2"/>
    <x v="0"/>
    <n v="2511.6666666666665"/>
  </r>
  <r>
    <s v="d5e9a6"/>
    <n v="4"/>
    <n v="1"/>
    <s v="f"/>
    <s v="a38fd2"/>
    <d v="1899-12-30T00:36:19"/>
    <n v="23"/>
    <n v="91.08"/>
    <n v="8.0372469390116941E-2"/>
    <x v="0"/>
    <n v="2511.6666666666665"/>
  </r>
  <r>
    <s v="72f5d4"/>
    <n v="4"/>
    <n v="1"/>
    <s v="f"/>
    <s v="a38fd2"/>
    <d v="1899-12-30T00:36:19"/>
    <n v="19"/>
    <n v="75.239999999999995"/>
    <n v="6.6394648626618327E-2"/>
    <x v="0"/>
    <n v="2511.6666666666665"/>
  </r>
  <r>
    <s v="5d267b"/>
    <n v="5"/>
    <n v="1"/>
    <s v="f"/>
    <s v="a38fd2"/>
    <d v="1899-12-30T00:36:19"/>
    <n v="40"/>
    <n v="198"/>
    <n v="0.17472275954373248"/>
    <x v="1"/>
    <n v="2520"/>
  </r>
  <r>
    <s v="c8d436"/>
    <n v="3"/>
    <n v="1"/>
    <s v="f"/>
    <s v="a38fd2"/>
    <d v="1899-12-30T00:36:19"/>
    <n v="10"/>
    <n v="29.7"/>
    <n v="2.6208413931559871E-2"/>
    <x v="1"/>
    <n v="2520"/>
  </r>
  <r>
    <s v="b9a74d"/>
    <n v="3"/>
    <n v="1"/>
    <s v="f"/>
    <s v="a38fd2"/>
    <d v="1899-12-30T00:36:19"/>
    <n v="17"/>
    <n v="50.49"/>
    <n v="4.4554303683651778E-2"/>
    <x v="1"/>
    <n v="2520"/>
  </r>
  <r>
    <s v="c4a632"/>
    <n v="2"/>
    <n v="12"/>
    <s v="f"/>
    <s v="c3c9f6"/>
    <d v="1899-12-30T00:26:15"/>
    <n v="13"/>
    <n v="22.88"/>
    <n v="2.0190185547275752E-2"/>
    <x v="0"/>
    <n v="1883.75"/>
  </r>
  <r>
    <s v="e83aa3"/>
    <n v="3"/>
    <n v="12"/>
    <s v="f"/>
    <s v="c3c9f6"/>
    <d v="1899-12-30T00:26:15"/>
    <n v="32"/>
    <n v="84.48"/>
    <n v="7.4548377405325855E-2"/>
    <x v="0"/>
    <n v="1883.75"/>
  </r>
  <r>
    <s v="e31d39"/>
    <n v="3"/>
    <n v="12"/>
    <s v="f"/>
    <s v="c3c9f6"/>
    <d v="1899-12-30T00:26:15"/>
    <n v="10"/>
    <n v="26.4"/>
    <n v="2.3296367939164328E-2"/>
    <x v="0"/>
    <n v="1883.75"/>
  </r>
  <r>
    <s v="d5e9a6"/>
    <n v="2"/>
    <n v="12"/>
    <s v="f"/>
    <s v="c3c9f6"/>
    <d v="1899-12-30T00:26:15"/>
    <n v="23"/>
    <n v="40.479999999999997"/>
    <n v="3.5721097506718633E-2"/>
    <x v="0"/>
    <n v="1883.75"/>
  </r>
  <r>
    <s v="5d267b"/>
    <n v="4"/>
    <n v="12"/>
    <s v="f"/>
    <s v="c3c9f6"/>
    <d v="1899-12-30T00:26:15"/>
    <n v="40"/>
    <n v="140.80000000000001"/>
    <n v="0.1242472956755431"/>
    <x v="1"/>
    <n v="2520"/>
  </r>
  <r>
    <s v="b9a74d"/>
    <n v="1"/>
    <n v="12"/>
    <s v="f"/>
    <s v="c3c9f6"/>
    <d v="1899-12-30T00:26:15"/>
    <n v="17"/>
    <n v="14.96"/>
    <n v="1.3201275165526454E-2"/>
    <x v="1"/>
    <n v="2520"/>
  </r>
  <r>
    <s v="2feb6b"/>
    <n v="5"/>
    <n v="12"/>
    <s v="f"/>
    <s v="c3c9f6"/>
    <d v="1899-12-30T00:26:15"/>
    <n v="29"/>
    <n v="127.6"/>
    <n v="0.11259911170596093"/>
    <x v="1"/>
    <n v="2520"/>
  </r>
  <r>
    <s v="c4a632"/>
    <n v="2"/>
    <n v="5"/>
    <s v="t"/>
    <s v="f3f3c6"/>
    <d v="1899-12-30T00:14:17"/>
    <n v="13"/>
    <n v="24.7"/>
    <n v="2.1796223033990869E-2"/>
    <x v="0"/>
    <n v="1883.75"/>
  </r>
  <r>
    <s v="e83aa3"/>
    <n v="3"/>
    <n v="5"/>
    <s v="t"/>
    <s v="f3f3c6"/>
    <d v="1899-12-30T00:14:17"/>
    <n v="32"/>
    <n v="91.199999999999989"/>
    <n v="8.0478361971658571E-2"/>
    <x v="0"/>
    <n v="1883.75"/>
  </r>
  <r>
    <s v="e31d39"/>
    <n v="4"/>
    <n v="5"/>
    <s v="t"/>
    <s v="f3f3c6"/>
    <d v="1899-12-30T00:14:17"/>
    <n v="10"/>
    <n v="38"/>
    <n v="3.3532650821524415E-2"/>
    <x v="0"/>
    <n v="1883.75"/>
  </r>
  <r>
    <s v="72f5d4"/>
    <n v="2"/>
    <n v="5"/>
    <s v="t"/>
    <s v="f3f3c6"/>
    <d v="1899-12-30T00:14:17"/>
    <n v="19"/>
    <n v="36.1"/>
    <n v="3.1856018280448192E-2"/>
    <x v="0"/>
    <n v="1883.75"/>
  </r>
  <r>
    <s v="b9a74d"/>
    <n v="2"/>
    <n v="5"/>
    <s v="t"/>
    <s v="f3f3c6"/>
    <d v="1899-12-30T00:14:17"/>
    <n v="17"/>
    <n v="32.299999999999997"/>
    <n v="2.8502753198295747E-2"/>
    <x v="1"/>
    <n v="3780"/>
  </r>
  <r>
    <s v="2feb6b"/>
    <n v="1"/>
    <n v="5"/>
    <s v="t"/>
    <s v="f3f3c6"/>
    <d v="1899-12-30T00:14:17"/>
    <n v="29"/>
    <n v="27.549999999999997"/>
    <n v="2.4311171845605196E-2"/>
    <x v="1"/>
    <n v="3780"/>
  </r>
  <r>
    <s v="e83aa3"/>
    <n v="5"/>
    <n v="21"/>
    <s v="f"/>
    <s v="ec7bc6"/>
    <d v="1899-12-30T00:30:47"/>
    <n v="32"/>
    <n v="126.4"/>
    <n v="0.11154018589054436"/>
    <x v="0"/>
    <n v="3767.5"/>
  </r>
  <r>
    <s v="e31d39"/>
    <n v="4"/>
    <n v="21"/>
    <s v="f"/>
    <s v="ec7bc6"/>
    <d v="1899-12-30T00:30:47"/>
    <n v="10"/>
    <n v="31.6"/>
    <n v="2.788504647263609E-2"/>
    <x v="0"/>
    <n v="3767.5"/>
  </r>
  <r>
    <s v="5d267b"/>
    <n v="3"/>
    <n v="21"/>
    <s v="f"/>
    <s v="ec7bc6"/>
    <d v="1899-12-30T00:30:47"/>
    <n v="40"/>
    <n v="94.800000000000011"/>
    <n v="8.3655139417908281E-2"/>
    <x v="1"/>
    <n v="1512"/>
  </r>
  <r>
    <s v="c8d436"/>
    <n v="2"/>
    <n v="21"/>
    <s v="f"/>
    <s v="ec7bc6"/>
    <d v="1899-12-30T00:30:47"/>
    <n v="10"/>
    <n v="15.8"/>
    <n v="1.3942523236318045E-2"/>
    <x v="1"/>
    <n v="1512"/>
  </r>
  <r>
    <s v="2a2353"/>
    <n v="4"/>
    <n v="21"/>
    <s v="f"/>
    <s v="ec7bc6"/>
    <d v="1899-12-30T00:30:47"/>
    <n v="57"/>
    <n v="180.12"/>
    <n v="0.15894476489402573"/>
    <x v="1"/>
    <n v="1512"/>
  </r>
  <r>
    <s v="f084eb"/>
    <n v="2"/>
    <n v="21"/>
    <s v="f"/>
    <s v="ec7bc6"/>
    <d v="1899-12-30T00:30:47"/>
    <n v="36"/>
    <n v="56.88"/>
    <n v="5.0193083650744964E-2"/>
    <x v="1"/>
    <n v="1512"/>
  </r>
  <r>
    <s v="b9a74d"/>
    <n v="5"/>
    <n v="21"/>
    <s v="f"/>
    <s v="ec7bc6"/>
    <d v="1899-12-30T00:30:47"/>
    <n v="17"/>
    <n v="67.150000000000006"/>
    <n v="5.9255723754351695E-2"/>
    <x v="1"/>
    <n v="1512"/>
  </r>
  <r>
    <s v="c4a632"/>
    <n v="5"/>
    <n v="5"/>
    <s v="f"/>
    <s v="5b330c"/>
    <d v="1899-12-30T00:15:31"/>
    <n v="13"/>
    <n v="61.75"/>
    <n v="5.4490557584977173E-2"/>
    <x v="0"/>
    <n v="2511.6666666666665"/>
  </r>
  <r>
    <s v="e83aa3"/>
    <n v="3"/>
    <n v="5"/>
    <s v="f"/>
    <s v="5b330c"/>
    <d v="1899-12-30T00:15:31"/>
    <n v="32"/>
    <n v="91.199999999999989"/>
    <n v="8.0478361971658571E-2"/>
    <x v="0"/>
    <n v="2511.6666666666665"/>
  </r>
  <r>
    <s v="e31d39"/>
    <n v="5"/>
    <n v="5"/>
    <s v="f"/>
    <s v="5b330c"/>
    <d v="1899-12-30T00:15:31"/>
    <n v="10"/>
    <n v="47.5"/>
    <n v="4.1915813526905515E-2"/>
    <x v="0"/>
    <n v="2511.6666666666665"/>
  </r>
  <r>
    <s v="5d267b"/>
    <n v="4"/>
    <n v="5"/>
    <s v="f"/>
    <s v="5b330c"/>
    <d v="1899-12-30T00:15:31"/>
    <n v="40"/>
    <n v="152"/>
    <n v="0.13413060328609766"/>
    <x v="1"/>
    <n v="2520"/>
  </r>
  <r>
    <s v="c8d436"/>
    <n v="1"/>
    <n v="5"/>
    <s v="f"/>
    <s v="5b330c"/>
    <d v="1899-12-30T00:15:31"/>
    <n v="10"/>
    <n v="9.5"/>
    <n v="8.3831627053811038E-3"/>
    <x v="1"/>
    <n v="2520"/>
  </r>
  <r>
    <s v="2feb6b"/>
    <n v="1"/>
    <n v="5"/>
    <s v="f"/>
    <s v="5b330c"/>
    <d v="1899-12-30T00:15:31"/>
    <n v="29"/>
    <n v="27.549999999999997"/>
    <n v="2.4311171845605196E-2"/>
    <x v="1"/>
    <n v="2520"/>
  </r>
  <r>
    <s v="c4a632"/>
    <n v="1"/>
    <n v="9"/>
    <s v="f"/>
    <s v="ff0ccc"/>
    <d v="1899-12-30T00:55:05"/>
    <n v="13"/>
    <n v="11.83"/>
    <n v="1.0439243663648259E-2"/>
    <x v="0"/>
    <n v="2511.6666666666665"/>
  </r>
  <r>
    <s v="e31d39"/>
    <n v="4"/>
    <n v="9"/>
    <s v="f"/>
    <s v="ff0ccc"/>
    <d v="1899-12-30T00:55:05"/>
    <n v="10"/>
    <n v="36.4"/>
    <n v="3.2120749734302338E-2"/>
    <x v="0"/>
    <n v="2511.6666666666665"/>
  </r>
  <r>
    <s v="9ec847"/>
    <n v="4"/>
    <n v="9"/>
    <s v="f"/>
    <s v="ff0ccc"/>
    <d v="1899-12-30T00:55:05"/>
    <n v="54"/>
    <n v="196.56"/>
    <n v="0.17345204856523261"/>
    <x v="0"/>
    <n v="2511.6666666666665"/>
  </r>
  <r>
    <s v="c8d436"/>
    <n v="4"/>
    <n v="9"/>
    <s v="f"/>
    <s v="ff0ccc"/>
    <d v="1899-12-30T00:55:05"/>
    <n v="10"/>
    <n v="36.4"/>
    <n v="3.2120749734302338E-2"/>
    <x v="1"/>
    <n v="1890"/>
  </r>
  <r>
    <s v="2a2353"/>
    <n v="2"/>
    <n v="9"/>
    <s v="f"/>
    <s v="ff0ccc"/>
    <d v="1899-12-30T00:55:05"/>
    <n v="57"/>
    <n v="103.74000000000001"/>
    <n v="9.1544136742761656E-2"/>
    <x v="1"/>
    <n v="1890"/>
  </r>
  <r>
    <s v="f084eb"/>
    <n v="3"/>
    <n v="9"/>
    <s v="f"/>
    <s v="ff0ccc"/>
    <d v="1899-12-30T00:55:05"/>
    <n v="36"/>
    <n v="98.28"/>
    <n v="8.6726024282616304E-2"/>
    <x v="1"/>
    <n v="1890"/>
  </r>
  <r>
    <s v="2feb6b"/>
    <n v="1"/>
    <n v="9"/>
    <s v="f"/>
    <s v="ff0ccc"/>
    <d v="1899-12-30T00:55:05"/>
    <n v="29"/>
    <n v="26.39"/>
    <n v="2.3287543557369193E-2"/>
    <x v="1"/>
    <n v="1890"/>
  </r>
  <r>
    <s v="c4a632"/>
    <n v="1"/>
    <n v="10"/>
    <s v="t"/>
    <s v="1d0090"/>
    <d v="1899-12-30T00:08:33"/>
    <n v="13"/>
    <n v="11.700000000000001"/>
    <n v="1.0324526700311466E-2"/>
    <x v="0"/>
    <n v="2511.6666666666665"/>
  </r>
  <r>
    <s v="72f5d4"/>
    <n v="1"/>
    <n v="10"/>
    <s v="t"/>
    <s v="1d0090"/>
    <d v="1899-12-30T00:08:33"/>
    <n v="19"/>
    <n v="17.100000000000001"/>
    <n v="1.5089692869685986E-2"/>
    <x v="0"/>
    <n v="2511.6666666666665"/>
  </r>
  <r>
    <s v="9ec847"/>
    <n v="1"/>
    <n v="10"/>
    <s v="t"/>
    <s v="1d0090"/>
    <d v="1899-12-30T00:08:33"/>
    <n v="54"/>
    <n v="48.6"/>
    <n v="4.2886495524370696E-2"/>
    <x v="0"/>
    <n v="2511.6666666666665"/>
  </r>
  <r>
    <s v="5d267b"/>
    <n v="2"/>
    <n v="10"/>
    <s v="t"/>
    <s v="1d0090"/>
    <d v="1899-12-30T00:08:33"/>
    <n v="40"/>
    <n v="72"/>
    <n v="6.3535548924993634E-2"/>
    <x v="1"/>
    <n v="2520"/>
  </r>
  <r>
    <s v="c8d436"/>
    <n v="3"/>
    <n v="10"/>
    <s v="t"/>
    <s v="1d0090"/>
    <d v="1899-12-30T00:08:33"/>
    <n v="10"/>
    <n v="27"/>
    <n v="2.3825830846872609E-2"/>
    <x v="1"/>
    <n v="2520"/>
  </r>
  <r>
    <s v="2feb6b"/>
    <n v="4"/>
    <n v="10"/>
    <s v="t"/>
    <s v="1d0090"/>
    <d v="1899-12-30T00:08:33"/>
    <n v="29"/>
    <n v="104.4"/>
    <n v="9.2126545941240756E-2"/>
    <x v="1"/>
    <n v="2520"/>
  </r>
  <r>
    <s v="e31d39"/>
    <n v="2"/>
    <n v="19"/>
    <s v="t"/>
    <s v="a4e8e3"/>
    <d v="1899-12-30T00:24:10"/>
    <n v="10"/>
    <n v="16.200000000000003"/>
    <n v="1.4295498508123568E-2"/>
    <x v="0"/>
    <n v="3767.5"/>
  </r>
  <r>
    <s v="d5e9a6"/>
    <n v="1"/>
    <n v="19"/>
    <s v="t"/>
    <s v="a4e8e3"/>
    <d v="1899-12-30T00:24:10"/>
    <n v="23"/>
    <n v="18.630000000000003"/>
    <n v="1.6439823284342105E-2"/>
    <x v="0"/>
    <n v="3767.5"/>
  </r>
  <r>
    <s v="2a2353"/>
    <n v="1"/>
    <n v="19"/>
    <s v="t"/>
    <s v="a4e8e3"/>
    <d v="1899-12-30T00:24:10"/>
    <n v="57"/>
    <n v="46.17"/>
    <n v="4.0742170748152166E-2"/>
    <x v="1"/>
    <n v="3780"/>
  </r>
  <r>
    <s v="b9a74d"/>
    <n v="4"/>
    <n v="19"/>
    <s v="t"/>
    <s v="a4e8e3"/>
    <d v="1899-12-30T00:24:10"/>
    <n v="17"/>
    <n v="55.080000000000005"/>
    <n v="4.8604694927620123E-2"/>
    <x v="1"/>
    <n v="3780"/>
  </r>
  <r>
    <s v="e31d39"/>
    <n v="3"/>
    <n v="15"/>
    <s v="f"/>
    <s v="91808e"/>
    <d v="1899-12-30T00:57:27"/>
    <n v="10"/>
    <n v="25.5"/>
    <n v="2.2502173577601911E-2"/>
    <x v="0"/>
    <n v="3767.5"/>
  </r>
  <r>
    <s v="9ec847"/>
    <n v="4"/>
    <n v="15"/>
    <s v="f"/>
    <s v="91808e"/>
    <d v="1899-12-30T00:57:27"/>
    <n v="54"/>
    <n v="183.6"/>
    <n v="0.16201564975873375"/>
    <x v="0"/>
    <n v="3767.5"/>
  </r>
  <r>
    <s v="5d267b"/>
    <n v="3"/>
    <n v="15"/>
    <s v="f"/>
    <s v="91808e"/>
    <d v="1899-12-30T00:57:27"/>
    <n v="40"/>
    <n v="102"/>
    <n v="9.0008694310407644E-2"/>
    <x v="1"/>
    <n v="1890"/>
  </r>
  <r>
    <s v="c8d436"/>
    <n v="1"/>
    <n v="15"/>
    <s v="f"/>
    <s v="91808e"/>
    <d v="1899-12-30T00:57:27"/>
    <n v="10"/>
    <n v="8.5"/>
    <n v="7.5007245258673031E-3"/>
    <x v="1"/>
    <n v="1890"/>
  </r>
  <r>
    <s v="2a2353"/>
    <n v="5"/>
    <n v="15"/>
    <s v="f"/>
    <s v="91808e"/>
    <d v="1899-12-30T00:57:27"/>
    <n v="57"/>
    <n v="242.25"/>
    <n v="0.21377064898721815"/>
    <x v="1"/>
    <n v="1890"/>
  </r>
  <r>
    <s v="2feb6b"/>
    <n v="1"/>
    <n v="15"/>
    <s v="f"/>
    <s v="91808e"/>
    <d v="1899-12-30T00:57:27"/>
    <n v="29"/>
    <n v="24.65"/>
    <n v="2.1752101125015178E-2"/>
    <x v="1"/>
    <n v="1890"/>
  </r>
  <r>
    <s v="c4a632"/>
    <n v="2"/>
    <n v="11"/>
    <s v="f"/>
    <s v="eb271f"/>
    <d v="1899-12-30T00:53:07"/>
    <n v="13"/>
    <n v="23.14"/>
    <n v="2.0419619473949338E-2"/>
    <x v="0"/>
    <n v="1883.75"/>
  </r>
  <r>
    <s v="e83aa3"/>
    <n v="3"/>
    <n v="11"/>
    <s v="f"/>
    <s v="eb271f"/>
    <d v="1899-12-30T00:53:07"/>
    <n v="32"/>
    <n v="85.44"/>
    <n v="7.5395518057659094E-2"/>
    <x v="0"/>
    <n v="1883.75"/>
  </r>
  <r>
    <s v="e31d39"/>
    <n v="4"/>
    <n v="11"/>
    <s v="f"/>
    <s v="eb271f"/>
    <d v="1899-12-30T00:53:07"/>
    <n v="10"/>
    <n v="35.6"/>
    <n v="3.1414799190691296E-2"/>
    <x v="0"/>
    <n v="1883.75"/>
  </r>
  <r>
    <s v="d5e9a6"/>
    <n v="3"/>
    <n v="11"/>
    <s v="f"/>
    <s v="eb271f"/>
    <d v="1899-12-30T00:53:07"/>
    <n v="23"/>
    <n v="61.410000000000004"/>
    <n v="5.4190528603942488E-2"/>
    <x v="0"/>
    <n v="1883.75"/>
  </r>
  <r>
    <s v="c8d436"/>
    <n v="1"/>
    <n v="11"/>
    <s v="f"/>
    <s v="eb271f"/>
    <d v="1899-12-30T00:53:07"/>
    <n v="10"/>
    <n v="8.9"/>
    <n v="7.8536997976728241E-3"/>
    <x v="1"/>
    <n v="2520"/>
  </r>
  <r>
    <s v="f084eb"/>
    <n v="2"/>
    <n v="11"/>
    <s v="f"/>
    <s v="eb271f"/>
    <d v="1899-12-30T00:53:07"/>
    <n v="36"/>
    <n v="64.08"/>
    <n v="5.6546638543244328E-2"/>
    <x v="1"/>
    <n v="2520"/>
  </r>
  <r>
    <s v="2feb6b"/>
    <n v="3"/>
    <n v="11"/>
    <s v="f"/>
    <s v="eb271f"/>
    <d v="1899-12-30T00:53:07"/>
    <n v="29"/>
    <n v="77.430000000000007"/>
    <n v="6.8327188239753561E-2"/>
    <x v="1"/>
    <n v="2520"/>
  </r>
  <r>
    <s v="e83aa3"/>
    <n v="3"/>
    <n v="24"/>
    <s v="t"/>
    <s v="d24923"/>
    <d v="1899-12-30T00:10:39"/>
    <n v="32"/>
    <n v="72.960000000000008"/>
    <n v="6.4382689577326874E-2"/>
    <x v="0"/>
    <n v="3767.5"/>
  </r>
  <r>
    <s v="9ec847"/>
    <n v="1"/>
    <n v="24"/>
    <s v="t"/>
    <s v="d24923"/>
    <d v="1899-12-30T00:10:39"/>
    <n v="54"/>
    <n v="41.04"/>
    <n v="3.6215262887246365E-2"/>
    <x v="0"/>
    <n v="3767.5"/>
  </r>
  <r>
    <s v="5d267b"/>
    <n v="2"/>
    <n v="24"/>
    <s v="t"/>
    <s v="d24923"/>
    <d v="1899-12-30T00:10:39"/>
    <n v="40"/>
    <n v="60.8"/>
    <n v="5.3652241314439061E-2"/>
    <x v="1"/>
    <n v="2520"/>
  </r>
  <r>
    <s v="c8d436"/>
    <n v="1"/>
    <n v="24"/>
    <s v="t"/>
    <s v="d24923"/>
    <d v="1899-12-30T00:10:39"/>
    <n v="10"/>
    <n v="7.6"/>
    <n v="6.7065301643048827E-3"/>
    <x v="1"/>
    <n v="2520"/>
  </r>
  <r>
    <s v="2a2353"/>
    <n v="1"/>
    <n v="24"/>
    <s v="t"/>
    <s v="d24923"/>
    <d v="1899-12-30T00:10:39"/>
    <n v="57"/>
    <n v="43.32"/>
    <n v="3.8227221936537832E-2"/>
    <x v="1"/>
    <n v="2520"/>
  </r>
  <r>
    <s v="e31d39"/>
    <n v="2"/>
    <n v="13"/>
    <s v="f"/>
    <s v="b3f220"/>
    <d v="1899-12-30T00:29:59"/>
    <n v="10"/>
    <n v="17.399999999999999"/>
    <n v="1.5354424323540124E-2"/>
    <x v="0"/>
    <n v="3767.5"/>
  </r>
  <r>
    <s v="d5e9a6"/>
    <n v="5"/>
    <n v="13"/>
    <s v="f"/>
    <s v="b3f220"/>
    <d v="1899-12-30T00:29:59"/>
    <n v="23"/>
    <n v="100.05"/>
    <n v="8.8287939860355727E-2"/>
    <x v="0"/>
    <n v="3767.5"/>
  </r>
  <r>
    <s v="2a2353"/>
    <n v="5"/>
    <n v="13"/>
    <s v="f"/>
    <s v="b3f220"/>
    <d v="1899-12-30T00:29:59"/>
    <n v="57"/>
    <n v="247.95"/>
    <n v="0.21880054661044679"/>
    <x v="1"/>
    <n v="2520"/>
  </r>
  <r>
    <s v="f084eb"/>
    <n v="2"/>
    <n v="13"/>
    <s v="f"/>
    <s v="b3f220"/>
    <d v="1899-12-30T00:29:59"/>
    <n v="36"/>
    <n v="62.64"/>
    <n v="5.5275927564744455E-2"/>
    <x v="1"/>
    <n v="2520"/>
  </r>
  <r>
    <s v="2feb6b"/>
    <n v="2"/>
    <n v="13"/>
    <s v="f"/>
    <s v="b3f220"/>
    <d v="1899-12-30T00:29:59"/>
    <n v="29"/>
    <n v="50.46"/>
    <n v="4.4527830538266366E-2"/>
    <x v="1"/>
    <n v="2520"/>
  </r>
  <r>
    <s v="c4a632"/>
    <n v="5"/>
    <n v="4"/>
    <s v="t"/>
    <s v="8aef23"/>
    <d v="1899-12-30T00:26:38"/>
    <n v="13"/>
    <n v="62.4"/>
    <n v="5.5064142401661138E-2"/>
    <x v="0"/>
    <n v="3767.5"/>
  </r>
  <r>
    <s v="d5e9a6"/>
    <n v="4"/>
    <n v="4"/>
    <s v="t"/>
    <s v="8aef23"/>
    <d v="1899-12-30T00:26:38"/>
    <n v="23"/>
    <n v="88.32"/>
    <n v="7.793694001465884E-2"/>
    <x v="0"/>
    <n v="3767.5"/>
  </r>
  <r>
    <s v="2a2353"/>
    <n v="4"/>
    <n v="4"/>
    <s v="t"/>
    <s v="8aef23"/>
    <d v="1899-12-30T00:26:38"/>
    <n v="57"/>
    <n v="218.88"/>
    <n v="0.19314806873198062"/>
    <x v="1"/>
    <n v="3780"/>
  </r>
  <r>
    <s v="f084eb"/>
    <n v="5"/>
    <n v="4"/>
    <s v="t"/>
    <s v="8aef23"/>
    <d v="1899-12-30T00:26:38"/>
    <n v="36"/>
    <n v="172.79999999999998"/>
    <n v="0.1524853174199847"/>
    <x v="1"/>
    <n v="3780"/>
  </r>
  <r>
    <s v="e31d39"/>
    <n v="1"/>
    <n v="4"/>
    <s v="f"/>
    <n v="361228"/>
    <d v="1899-12-30T00:45:43"/>
    <n v="10"/>
    <n v="9.6"/>
    <n v="8.4714065233324823E-3"/>
    <x v="0"/>
    <n v="7535"/>
  </r>
  <r>
    <s v="c8d436"/>
    <n v="5"/>
    <n v="4"/>
    <s v="f"/>
    <n v="361228"/>
    <d v="1899-12-30T00:45:43"/>
    <n v="10"/>
    <n v="48"/>
    <n v="4.2357032616662418E-2"/>
    <x v="1"/>
    <n v="2520"/>
  </r>
  <r>
    <s v="b9a74d"/>
    <n v="2"/>
    <n v="4"/>
    <s v="f"/>
    <n v="361228"/>
    <d v="1899-12-30T00:45:43"/>
    <n v="17"/>
    <n v="32.64"/>
    <n v="2.8802782179330442E-2"/>
    <x v="1"/>
    <n v="2520"/>
  </r>
  <r>
    <s v="2feb6b"/>
    <n v="4"/>
    <n v="4"/>
    <s v="f"/>
    <n v="361228"/>
    <d v="1899-12-30T00:45:43"/>
    <n v="29"/>
    <n v="111.36"/>
    <n v="9.8268315670656817E-2"/>
    <x v="1"/>
    <n v="2520"/>
  </r>
  <r>
    <s v="c4a632"/>
    <n v="3"/>
    <n v="16"/>
    <s v="f"/>
    <s v="13bd77"/>
    <d v="1899-12-30T00:40:26"/>
    <n v="13"/>
    <n v="32.76"/>
    <n v="2.8908674760872097E-2"/>
    <x v="0"/>
    <n v="2511.6666666666665"/>
  </r>
  <r>
    <s v="e83aa3"/>
    <n v="3"/>
    <n v="16"/>
    <s v="f"/>
    <s v="13bd77"/>
    <d v="1899-12-30T00:40:26"/>
    <n v="32"/>
    <n v="80.64"/>
    <n v="7.1159814795992857E-2"/>
    <x v="0"/>
    <n v="2511.6666666666665"/>
  </r>
  <r>
    <s v="72f5d4"/>
    <n v="4"/>
    <n v="16"/>
    <s v="f"/>
    <s v="13bd77"/>
    <d v="1899-12-30T00:40:26"/>
    <n v="19"/>
    <n v="63.839999999999996"/>
    <n v="5.6334853380161011E-2"/>
    <x v="0"/>
    <n v="2511.6666666666665"/>
  </r>
  <r>
    <s v="2a2353"/>
    <n v="3"/>
    <n v="16"/>
    <s v="f"/>
    <s v="13bd77"/>
    <d v="1899-12-30T00:40:26"/>
    <n v="57"/>
    <n v="143.63999999999999"/>
    <n v="0.12675342010536225"/>
    <x v="1"/>
    <n v="3780"/>
  </r>
  <r>
    <s v="b9a74d"/>
    <n v="3"/>
    <n v="16"/>
    <s v="f"/>
    <s v="13bd77"/>
    <d v="1899-12-30T00:40:26"/>
    <n v="17"/>
    <n v="42.839999999999996"/>
    <n v="3.7803651610371199E-2"/>
    <x v="1"/>
    <n v="3780"/>
  </r>
  <r>
    <s v="c4a632"/>
    <n v="4"/>
    <n v="21"/>
    <s v="f"/>
    <s v="fdea3e"/>
    <d v="1899-12-30T00:06:26"/>
    <n v="13"/>
    <n v="41.08"/>
    <n v="3.6250560414426918E-2"/>
    <x v="0"/>
    <n v="1507"/>
  </r>
  <r>
    <s v="e83aa3"/>
    <n v="3"/>
    <n v="21"/>
    <s v="f"/>
    <s v="fdea3e"/>
    <d v="1899-12-30T00:06:26"/>
    <n v="32"/>
    <n v="75.84"/>
    <n v="6.6924111534326633E-2"/>
    <x v="0"/>
    <n v="1507"/>
  </r>
  <r>
    <s v="e31d39"/>
    <n v="4"/>
    <n v="21"/>
    <s v="f"/>
    <s v="fdea3e"/>
    <d v="1899-12-30T00:06:26"/>
    <n v="10"/>
    <n v="31.6"/>
    <n v="2.788504647263609E-2"/>
    <x v="0"/>
    <n v="1507"/>
  </r>
  <r>
    <s v="d5e9a6"/>
    <n v="3"/>
    <n v="21"/>
    <s v="f"/>
    <s v="fdea3e"/>
    <d v="1899-12-30T00:06:26"/>
    <n v="23"/>
    <n v="54.510000000000005"/>
    <n v="4.8101705165297264E-2"/>
    <x v="0"/>
    <n v="1507"/>
  </r>
  <r>
    <s v="72f5d4"/>
    <n v="1"/>
    <n v="21"/>
    <s v="f"/>
    <s v="fdea3e"/>
    <d v="1899-12-30T00:06:26"/>
    <n v="19"/>
    <n v="15.010000000000002"/>
    <n v="1.3245397074502145E-2"/>
    <x v="0"/>
    <n v="1507"/>
  </r>
  <r>
    <s v="c8d436"/>
    <n v="3"/>
    <n v="21"/>
    <s v="f"/>
    <s v="fdea3e"/>
    <d v="1899-12-30T00:06:26"/>
    <n v="10"/>
    <n v="23.700000000000003"/>
    <n v="2.091378485447707E-2"/>
    <x v="1"/>
    <n v="1890"/>
  </r>
  <r>
    <s v="f084eb"/>
    <n v="1"/>
    <n v="21"/>
    <s v="f"/>
    <s v="fdea3e"/>
    <d v="1899-12-30T00:06:26"/>
    <n v="36"/>
    <n v="28.44"/>
    <n v="2.5096541825372482E-2"/>
    <x v="1"/>
    <n v="1890"/>
  </r>
  <r>
    <s v="b9a74d"/>
    <n v="1"/>
    <n v="21"/>
    <s v="f"/>
    <s v="fdea3e"/>
    <d v="1899-12-30T00:06:26"/>
    <n v="17"/>
    <n v="13.43"/>
    <n v="1.1851144750870337E-2"/>
    <x v="1"/>
    <n v="1890"/>
  </r>
  <r>
    <s v="2feb6b"/>
    <n v="4"/>
    <n v="21"/>
    <s v="f"/>
    <s v="fdea3e"/>
    <d v="1899-12-30T00:06:26"/>
    <n v="29"/>
    <n v="91.64"/>
    <n v="8.0866634770644666E-2"/>
    <x v="1"/>
    <n v="1890"/>
  </r>
  <r>
    <s v="c4a632"/>
    <n v="4"/>
    <n v="4"/>
    <s v="f"/>
    <s v="b830c7"/>
    <d v="1899-12-30T00:57:18"/>
    <n v="13"/>
    <n v="49.92"/>
    <n v="4.4051313921328918E-2"/>
    <x v="0"/>
    <n v="1883.75"/>
  </r>
  <r>
    <s v="e31d39"/>
    <n v="5"/>
    <n v="4"/>
    <s v="f"/>
    <s v="b830c7"/>
    <d v="1899-12-30T00:57:18"/>
    <n v="10"/>
    <n v="48"/>
    <n v="4.2357032616662418E-2"/>
    <x v="0"/>
    <n v="1883.75"/>
  </r>
  <r>
    <s v="72f5d4"/>
    <n v="2"/>
    <n v="4"/>
    <s v="f"/>
    <s v="b830c7"/>
    <d v="1899-12-30T00:57:18"/>
    <n v="19"/>
    <n v="36.479999999999997"/>
    <n v="3.219134478866343E-2"/>
    <x v="0"/>
    <n v="1883.75"/>
  </r>
  <r>
    <s v="9ec847"/>
    <n v="5"/>
    <n v="4"/>
    <s v="f"/>
    <s v="b830c7"/>
    <d v="1899-12-30T00:57:18"/>
    <n v="54"/>
    <n v="259.2"/>
    <n v="0.22872797612997706"/>
    <x v="0"/>
    <n v="1883.75"/>
  </r>
  <r>
    <s v="5d267b"/>
    <n v="2"/>
    <n v="4"/>
    <s v="f"/>
    <s v="b830c7"/>
    <d v="1899-12-30T00:57:18"/>
    <n v="40"/>
    <n v="76.8"/>
    <n v="6.7771252186659858E-2"/>
    <x v="1"/>
    <n v="3780"/>
  </r>
  <r>
    <s v="b9a74d"/>
    <n v="1"/>
    <n v="4"/>
    <s v="f"/>
    <s v="b830c7"/>
    <d v="1899-12-30T00:57:18"/>
    <n v="17"/>
    <n v="16.32"/>
    <n v="1.4401391089665221E-2"/>
    <x v="1"/>
    <n v="3780"/>
  </r>
  <r>
    <s v="e31d39"/>
    <n v="2"/>
    <n v="15"/>
    <s v="f"/>
    <s v="f18f27"/>
    <d v="1899-12-30T00:35:55"/>
    <n v="10"/>
    <n v="17"/>
    <n v="1.5001449051734606E-2"/>
    <x v="0"/>
    <n v="2511.6666666666665"/>
  </r>
  <r>
    <s v="d5e9a6"/>
    <n v="2"/>
    <n v="15"/>
    <s v="f"/>
    <s v="f18f27"/>
    <d v="1899-12-30T00:35:55"/>
    <n v="23"/>
    <n v="39.1"/>
    <n v="3.4503332818989596E-2"/>
    <x v="0"/>
    <n v="2511.6666666666665"/>
  </r>
  <r>
    <s v="9ec847"/>
    <n v="3"/>
    <n v="15"/>
    <s v="f"/>
    <s v="f18f27"/>
    <d v="1899-12-30T00:35:55"/>
    <n v="54"/>
    <n v="137.69999999999999"/>
    <n v="0.12151173731905029"/>
    <x v="0"/>
    <n v="2511.6666666666665"/>
  </r>
  <r>
    <s v="c8d436"/>
    <n v="3"/>
    <n v="15"/>
    <s v="f"/>
    <s v="f18f27"/>
    <d v="1899-12-30T00:35:55"/>
    <n v="10"/>
    <n v="25.5"/>
    <n v="2.2502173577601911E-2"/>
    <x v="1"/>
    <n v="2520"/>
  </r>
  <r>
    <s v="f084eb"/>
    <n v="1"/>
    <n v="15"/>
    <s v="f"/>
    <s v="f18f27"/>
    <d v="1899-12-30T00:35:55"/>
    <n v="36"/>
    <n v="30.599999999999998"/>
    <n v="2.7002608293122291E-2"/>
    <x v="1"/>
    <n v="2520"/>
  </r>
  <r>
    <s v="2feb6b"/>
    <n v="1"/>
    <n v="15"/>
    <s v="f"/>
    <s v="f18f27"/>
    <d v="1899-12-30T00:35:55"/>
    <n v="29"/>
    <n v="24.65"/>
    <n v="2.1752101125015178E-2"/>
    <x v="1"/>
    <n v="2520"/>
  </r>
  <r>
    <s v="e83aa3"/>
    <n v="1"/>
    <n v="15"/>
    <s v="f"/>
    <s v="99bc7f"/>
    <d v="1899-12-30T00:22:03"/>
    <n v="32"/>
    <n v="27.2"/>
    <n v="2.4002318482775366E-2"/>
    <x v="0"/>
    <n v="2511.6666666666665"/>
  </r>
  <r>
    <s v="d5e9a6"/>
    <n v="1"/>
    <n v="15"/>
    <s v="f"/>
    <s v="99bc7f"/>
    <d v="1899-12-30T00:22:03"/>
    <n v="23"/>
    <n v="19.55"/>
    <n v="1.7251666409494798E-2"/>
    <x v="0"/>
    <n v="2511.6666666666665"/>
  </r>
  <r>
    <s v="9ec847"/>
    <n v="5"/>
    <n v="15"/>
    <s v="f"/>
    <s v="99bc7f"/>
    <d v="1899-12-30T00:22:03"/>
    <n v="54"/>
    <n v="229.5"/>
    <n v="0.20251956219841719"/>
    <x v="0"/>
    <n v="2511.6666666666665"/>
  </r>
  <r>
    <s v="5d267b"/>
    <n v="2"/>
    <n v="15"/>
    <s v="f"/>
    <s v="99bc7f"/>
    <d v="1899-12-30T00:22:03"/>
    <n v="40"/>
    <n v="68"/>
    <n v="6.0005796206938425E-2"/>
    <x v="1"/>
    <n v="1260"/>
  </r>
  <r>
    <s v="c8d436"/>
    <n v="4"/>
    <n v="15"/>
    <s v="f"/>
    <s v="99bc7f"/>
    <d v="1899-12-30T00:22:03"/>
    <n v="10"/>
    <n v="34"/>
    <n v="3.0002898103469212E-2"/>
    <x v="1"/>
    <n v="1260"/>
  </r>
  <r>
    <s v="2a2353"/>
    <n v="3"/>
    <n v="15"/>
    <s v="f"/>
    <s v="99bc7f"/>
    <d v="1899-12-30T00:22:03"/>
    <n v="57"/>
    <n v="145.35"/>
    <n v="0.12826238939233087"/>
    <x v="1"/>
    <n v="1260"/>
  </r>
  <r>
    <s v="f084eb"/>
    <n v="5"/>
    <n v="15"/>
    <s v="f"/>
    <s v="99bc7f"/>
    <d v="1899-12-30T00:22:03"/>
    <n v="36"/>
    <n v="153"/>
    <n v="0.13501304146561144"/>
    <x v="1"/>
    <n v="1260"/>
  </r>
  <r>
    <s v="b9a74d"/>
    <n v="1"/>
    <n v="15"/>
    <s v="f"/>
    <s v="99bc7f"/>
    <d v="1899-12-30T00:22:03"/>
    <n v="17"/>
    <n v="14.45"/>
    <n v="1.2751231693974414E-2"/>
    <x v="1"/>
    <n v="1260"/>
  </r>
  <r>
    <s v="2feb6b"/>
    <n v="5"/>
    <n v="15"/>
    <s v="f"/>
    <s v="99bc7f"/>
    <d v="1899-12-30T00:22:03"/>
    <n v="29"/>
    <n v="123.25"/>
    <n v="0.10876050562507589"/>
    <x v="1"/>
    <n v="1260"/>
  </r>
  <r>
    <s v="e83aa3"/>
    <n v="3"/>
    <n v="6"/>
    <s v="t"/>
    <s v="5462cb"/>
    <d v="1899-12-30T00:27:15"/>
    <n v="32"/>
    <n v="90.24"/>
    <n v="7.9631221319325346E-2"/>
    <x v="0"/>
    <n v="2511.6666666666665"/>
  </r>
  <r>
    <s v="e31d39"/>
    <n v="1"/>
    <n v="6"/>
    <s v="t"/>
    <s v="5462cb"/>
    <d v="1899-12-30T00:27:15"/>
    <n v="10"/>
    <n v="9.3999999999999986"/>
    <n v="8.2949188874297218E-3"/>
    <x v="0"/>
    <n v="2511.6666666666665"/>
  </r>
  <r>
    <s v="9ec847"/>
    <n v="1"/>
    <n v="6"/>
    <s v="t"/>
    <s v="5462cb"/>
    <d v="1899-12-30T00:27:15"/>
    <n v="54"/>
    <n v="50.76"/>
    <n v="4.4792561992120505E-2"/>
    <x v="0"/>
    <n v="2511.6666666666665"/>
  </r>
  <r>
    <s v="c8d436"/>
    <n v="2"/>
    <n v="6"/>
    <s v="t"/>
    <s v="5462cb"/>
    <d v="1899-12-30T00:27:15"/>
    <n v="10"/>
    <n v="18.799999999999997"/>
    <n v="1.6589837774859444E-2"/>
    <x v="1"/>
    <n v="2520"/>
  </r>
  <r>
    <s v="b9a74d"/>
    <n v="3"/>
    <n v="6"/>
    <s v="t"/>
    <s v="5462cb"/>
    <d v="1899-12-30T00:27:15"/>
    <n v="17"/>
    <n v="47.94"/>
    <n v="4.2304086325891582E-2"/>
    <x v="1"/>
    <n v="2520"/>
  </r>
  <r>
    <s v="2feb6b"/>
    <n v="4"/>
    <n v="6"/>
    <s v="t"/>
    <s v="5462cb"/>
    <d v="1899-12-30T00:27:15"/>
    <n v="29"/>
    <n v="109.03999999999999"/>
    <n v="9.6221059094184783E-2"/>
    <x v="1"/>
    <n v="2520"/>
  </r>
  <r>
    <s v="c4a632"/>
    <n v="1"/>
    <n v="1"/>
    <s v="t"/>
    <s v="2f9718"/>
    <d v="1899-12-30T00:13:05"/>
    <n v="13"/>
    <n v="12.87"/>
    <n v="1.135697937034261E-2"/>
    <x v="0"/>
    <n v="1883.75"/>
  </r>
  <r>
    <s v="e31d39"/>
    <n v="1"/>
    <n v="1"/>
    <s v="t"/>
    <s v="2f9718"/>
    <d v="1899-12-30T00:13:05"/>
    <n v="10"/>
    <n v="9.9"/>
    <n v="8.7361379771866247E-3"/>
    <x v="0"/>
    <n v="1883.75"/>
  </r>
  <r>
    <s v="d5e9a6"/>
    <n v="3"/>
    <n v="1"/>
    <s v="t"/>
    <s v="2f9718"/>
    <d v="1899-12-30T00:13:05"/>
    <n v="23"/>
    <n v="68.31"/>
    <n v="6.0279352042587706E-2"/>
    <x v="0"/>
    <n v="1883.75"/>
  </r>
  <r>
    <s v="72f5d4"/>
    <n v="2"/>
    <n v="1"/>
    <s v="t"/>
    <s v="2f9718"/>
    <d v="1899-12-30T00:13:05"/>
    <n v="19"/>
    <n v="37.619999999999997"/>
    <n v="3.3197324313309164E-2"/>
    <x v="0"/>
    <n v="1883.75"/>
  </r>
  <r>
    <s v="c8d436"/>
    <n v="4"/>
    <n v="1"/>
    <s v="t"/>
    <s v="2f9718"/>
    <d v="1899-12-30T00:13:05"/>
    <n v="10"/>
    <n v="39.6"/>
    <n v="3.4944551908746499E-2"/>
    <x v="1"/>
    <n v="3780"/>
  </r>
  <r>
    <s v="f084eb"/>
    <n v="3"/>
    <n v="1"/>
    <s v="t"/>
    <s v="2f9718"/>
    <d v="1899-12-30T00:13:05"/>
    <n v="36"/>
    <n v="106.92"/>
    <n v="9.435029015361554E-2"/>
    <x v="1"/>
    <n v="3780"/>
  </r>
  <r>
    <s v="c4a632"/>
    <n v="4"/>
    <n v="1"/>
    <s v="t"/>
    <s v="b5f36e"/>
    <d v="1899-12-30T00:26:52"/>
    <n v="13"/>
    <n v="51.48"/>
    <n v="4.5427917481370442E-2"/>
    <x v="0"/>
    <n v="2511.6666666666665"/>
  </r>
  <r>
    <s v="e31d39"/>
    <n v="2"/>
    <n v="1"/>
    <s v="t"/>
    <s v="b5f36e"/>
    <d v="1899-12-30T00:26:52"/>
    <n v="10"/>
    <n v="19.8"/>
    <n v="1.7472275954373249E-2"/>
    <x v="0"/>
    <n v="2511.6666666666665"/>
  </r>
  <r>
    <s v="d5e9a6"/>
    <n v="3"/>
    <n v="1"/>
    <s v="t"/>
    <s v="b5f36e"/>
    <d v="1899-12-30T00:26:52"/>
    <n v="23"/>
    <n v="68.31"/>
    <n v="6.0279352042587706E-2"/>
    <x v="0"/>
    <n v="2511.6666666666665"/>
  </r>
  <r>
    <s v="5d267b"/>
    <n v="4"/>
    <n v="1"/>
    <s v="t"/>
    <s v="b5f36e"/>
    <d v="1899-12-30T00:26:52"/>
    <n v="40"/>
    <n v="158.4"/>
    <n v="0.139778207634986"/>
    <x v="1"/>
    <n v="1890"/>
  </r>
  <r>
    <s v="2a2353"/>
    <n v="5"/>
    <n v="1"/>
    <s v="t"/>
    <s v="b5f36e"/>
    <d v="1899-12-30T00:26:52"/>
    <n v="57"/>
    <n v="282.14999999999998"/>
    <n v="0.24897993234981874"/>
    <x v="1"/>
    <n v="1890"/>
  </r>
  <r>
    <s v="f084eb"/>
    <n v="1"/>
    <n v="1"/>
    <s v="t"/>
    <s v="b5f36e"/>
    <d v="1899-12-30T00:26:52"/>
    <n v="36"/>
    <n v="35.64"/>
    <n v="3.1450096717871842E-2"/>
    <x v="1"/>
    <n v="1890"/>
  </r>
  <r>
    <s v="2feb6b"/>
    <n v="4"/>
    <n v="1"/>
    <s v="t"/>
    <s v="b5f36e"/>
    <d v="1899-12-30T00:26:52"/>
    <n v="29"/>
    <n v="114.84"/>
    <n v="0.10133920053536483"/>
    <x v="1"/>
    <n v="1890"/>
  </r>
  <r>
    <s v="c4a632"/>
    <n v="3"/>
    <n v="22"/>
    <s v="f"/>
    <n v="251709"/>
    <d v="1899-12-30T00:26:56"/>
    <n v="13"/>
    <n v="30.42"/>
    <n v="2.6843769420809807E-2"/>
    <x v="0"/>
    <n v="1883.75"/>
  </r>
  <r>
    <s v="e83aa3"/>
    <n v="4"/>
    <n v="22"/>
    <s v="f"/>
    <n v="251709"/>
    <d v="1899-12-30T00:26:56"/>
    <n v="32"/>
    <n v="99.84"/>
    <n v="8.8102627842657835E-2"/>
    <x v="0"/>
    <n v="1883.75"/>
  </r>
  <r>
    <s v="d5e9a6"/>
    <n v="1"/>
    <n v="22"/>
    <s v="f"/>
    <n v="251709"/>
    <d v="1899-12-30T00:26:56"/>
    <n v="23"/>
    <n v="17.940000000000001"/>
    <n v="1.5830940940477579E-2"/>
    <x v="0"/>
    <n v="1883.75"/>
  </r>
  <r>
    <s v="9ec847"/>
    <n v="2"/>
    <n v="22"/>
    <s v="f"/>
    <n v="251709"/>
    <d v="1899-12-30T00:26:56"/>
    <n v="54"/>
    <n v="84.240000000000009"/>
    <n v="7.4336592242242552E-2"/>
    <x v="0"/>
    <n v="1883.75"/>
  </r>
  <r>
    <s v="b9a74d"/>
    <n v="2"/>
    <n v="22"/>
    <s v="f"/>
    <n v="251709"/>
    <d v="1899-12-30T00:26:56"/>
    <n v="17"/>
    <n v="26.52"/>
    <n v="2.3402260520705983E-2"/>
    <x v="1"/>
    <n v="3780"/>
  </r>
  <r>
    <s v="2feb6b"/>
    <n v="2"/>
    <n v="22"/>
    <s v="f"/>
    <n v="251709"/>
    <d v="1899-12-30T00:26:56"/>
    <n v="29"/>
    <n v="45.24"/>
    <n v="3.9921503241204331E-2"/>
    <x v="1"/>
    <n v="3780"/>
  </r>
  <r>
    <s v="e83aa3"/>
    <n v="2"/>
    <n v="23"/>
    <s v="t"/>
    <s v="3f512c"/>
    <d v="1899-12-30T00:35:22"/>
    <n v="32"/>
    <n v="49.28"/>
    <n v="4.348655348644008E-2"/>
    <x v="0"/>
    <n v="7535"/>
  </r>
  <r>
    <s v="5d267b"/>
    <n v="1"/>
    <n v="23"/>
    <s v="t"/>
    <s v="3f512c"/>
    <d v="1899-12-30T00:35:22"/>
    <n v="40"/>
    <n v="30.8"/>
    <n v="2.7179095929025052E-2"/>
    <x v="1"/>
    <n v="1890"/>
  </r>
  <r>
    <s v="c8d436"/>
    <n v="1"/>
    <n v="23"/>
    <s v="t"/>
    <s v="3f512c"/>
    <d v="1899-12-30T00:35:22"/>
    <n v="10"/>
    <n v="7.7"/>
    <n v="6.7947739822562629E-3"/>
    <x v="1"/>
    <n v="1890"/>
  </r>
  <r>
    <s v="2a2353"/>
    <n v="1"/>
    <n v="23"/>
    <s v="t"/>
    <s v="3f512c"/>
    <d v="1899-12-30T00:35:22"/>
    <n v="57"/>
    <n v="43.89"/>
    <n v="3.8730211698860692E-2"/>
    <x v="1"/>
    <n v="1890"/>
  </r>
  <r>
    <s v="b9a74d"/>
    <n v="1"/>
    <n v="23"/>
    <s v="t"/>
    <s v="3f512c"/>
    <d v="1899-12-30T00:35:22"/>
    <n v="17"/>
    <n v="13.09"/>
    <n v="1.1551115769835647E-2"/>
    <x v="1"/>
    <n v="1890"/>
  </r>
  <r>
    <s v="e83aa3"/>
    <n v="4"/>
    <n v="13"/>
    <s v="f"/>
    <s v="27377c"/>
    <d v="1899-12-30T00:09:03"/>
    <n v="32"/>
    <n v="111.36"/>
    <n v="9.8268315670656817E-2"/>
    <x v="0"/>
    <n v="3767.5"/>
  </r>
  <r>
    <s v="9ec847"/>
    <n v="4"/>
    <n v="13"/>
    <s v="f"/>
    <s v="27377c"/>
    <d v="1899-12-30T00:09:03"/>
    <n v="54"/>
    <n v="187.92"/>
    <n v="0.16582778269423334"/>
    <x v="0"/>
    <n v="3767.5"/>
  </r>
  <r>
    <s v="5d267b"/>
    <n v="1"/>
    <n v="13"/>
    <s v="f"/>
    <s v="27377c"/>
    <d v="1899-12-30T00:09:03"/>
    <n v="40"/>
    <n v="34.799999999999997"/>
    <n v="3.0708848647080247E-2"/>
    <x v="1"/>
    <n v="2520"/>
  </r>
  <r>
    <s v="2a2353"/>
    <n v="4"/>
    <n v="13"/>
    <s v="f"/>
    <s v="27377c"/>
    <d v="1899-12-30T00:09:03"/>
    <n v="57"/>
    <n v="198.35999999999999"/>
    <n v="0.17504043728835741"/>
    <x v="1"/>
    <n v="2520"/>
  </r>
  <r>
    <s v="f084eb"/>
    <n v="3"/>
    <n v="13"/>
    <s v="f"/>
    <s v="27377c"/>
    <d v="1899-12-30T00:09:03"/>
    <n v="36"/>
    <n v="93.96"/>
    <n v="8.2913891347116672E-2"/>
    <x v="1"/>
    <n v="2520"/>
  </r>
  <r>
    <s v="c4a632"/>
    <n v="4"/>
    <n v="19"/>
    <s v="t"/>
    <s v="aefe57"/>
    <d v="1899-12-30T00:02:28"/>
    <n v="13"/>
    <n v="42.120000000000005"/>
    <n v="3.7168296121121276E-2"/>
    <x v="0"/>
    <n v="1507"/>
  </r>
  <r>
    <s v="e83aa3"/>
    <n v="2"/>
    <n v="19"/>
    <s v="t"/>
    <s v="aefe57"/>
    <d v="1899-12-30T00:02:28"/>
    <n v="32"/>
    <n v="51.84"/>
    <n v="4.5745595225995417E-2"/>
    <x v="0"/>
    <n v="1507"/>
  </r>
  <r>
    <s v="e31d39"/>
    <n v="2"/>
    <n v="19"/>
    <s v="t"/>
    <s v="aefe57"/>
    <d v="1899-12-30T00:02:28"/>
    <n v="10"/>
    <n v="16.200000000000003"/>
    <n v="1.4295498508123568E-2"/>
    <x v="0"/>
    <n v="1507"/>
  </r>
  <r>
    <s v="d5e9a6"/>
    <n v="3"/>
    <n v="19"/>
    <s v="t"/>
    <s v="aefe57"/>
    <d v="1899-12-30T00:02:28"/>
    <n v="23"/>
    <n v="55.89"/>
    <n v="4.9319469853026307E-2"/>
    <x v="0"/>
    <n v="1507"/>
  </r>
  <r>
    <s v="72f5d4"/>
    <n v="2"/>
    <n v="19"/>
    <s v="t"/>
    <s v="aefe57"/>
    <d v="1899-12-30T00:02:28"/>
    <n v="19"/>
    <n v="30.78"/>
    <n v="2.7161447165434775E-2"/>
    <x v="0"/>
    <n v="1507"/>
  </r>
  <r>
    <s v="5d267b"/>
    <n v="1"/>
    <n v="19"/>
    <s v="t"/>
    <s v="aefe57"/>
    <d v="1899-12-30T00:02:28"/>
    <n v="40"/>
    <n v="32.400000000000006"/>
    <n v="2.8590997016247136E-2"/>
    <x v="1"/>
    <n v="1260"/>
  </r>
  <r>
    <s v="c8d436"/>
    <n v="5"/>
    <n v="19"/>
    <s v="t"/>
    <s v="aefe57"/>
    <d v="1899-12-30T00:02:28"/>
    <n v="10"/>
    <n v="40.5"/>
    <n v="3.5738746270308909E-2"/>
    <x v="1"/>
    <n v="1260"/>
  </r>
  <r>
    <s v="2a2353"/>
    <n v="2"/>
    <n v="19"/>
    <s v="t"/>
    <s v="aefe57"/>
    <d v="1899-12-30T00:02:28"/>
    <n v="57"/>
    <n v="92.34"/>
    <n v="8.1484341496304333E-2"/>
    <x v="1"/>
    <n v="1260"/>
  </r>
  <r>
    <s v="f084eb"/>
    <n v="1"/>
    <n v="19"/>
    <s v="t"/>
    <s v="aefe57"/>
    <d v="1899-12-30T00:02:28"/>
    <n v="36"/>
    <n v="29.160000000000004"/>
    <n v="2.5731897314622422E-2"/>
    <x v="1"/>
    <n v="1260"/>
  </r>
  <r>
    <s v="b9a74d"/>
    <n v="4"/>
    <n v="19"/>
    <s v="t"/>
    <s v="aefe57"/>
    <d v="1899-12-30T00:02:28"/>
    <n v="17"/>
    <n v="55.080000000000005"/>
    <n v="4.8604694927620123E-2"/>
    <x v="1"/>
    <n v="1260"/>
  </r>
  <r>
    <s v="2feb6b"/>
    <n v="2"/>
    <n v="19"/>
    <s v="t"/>
    <s v="aefe57"/>
    <d v="1899-12-30T00:02:28"/>
    <n v="29"/>
    <n v="46.980000000000004"/>
    <n v="4.1456945673558343E-2"/>
    <x v="1"/>
    <n v="1260"/>
  </r>
  <r>
    <s v="e83aa3"/>
    <n v="3"/>
    <n v="10"/>
    <s v="t"/>
    <s v="54c66d"/>
    <d v="1899-12-30T00:07:11"/>
    <n v="32"/>
    <n v="86.4"/>
    <n v="7.6242658709992361E-2"/>
    <x v="0"/>
    <n v="7535"/>
  </r>
  <r>
    <s v="c8d436"/>
    <n v="3"/>
    <n v="10"/>
    <s v="t"/>
    <s v="54c66d"/>
    <d v="1899-12-30T00:07:11"/>
    <n v="10"/>
    <n v="27"/>
    <n v="2.3825830846872609E-2"/>
    <x v="1"/>
    <n v="2520"/>
  </r>
  <r>
    <s v="2a2353"/>
    <n v="5"/>
    <n v="10"/>
    <s v="t"/>
    <s v="54c66d"/>
    <d v="1899-12-30T00:07:11"/>
    <n v="57"/>
    <n v="256.5"/>
    <n v="0.22634539304528978"/>
    <x v="1"/>
    <n v="2520"/>
  </r>
  <r>
    <s v="f084eb"/>
    <n v="5"/>
    <n v="10"/>
    <s v="t"/>
    <s v="54c66d"/>
    <d v="1899-12-30T00:07:11"/>
    <n v="36"/>
    <n v="162"/>
    <n v="0.14295498508123564"/>
    <x v="1"/>
    <n v="2520"/>
  </r>
  <r>
    <s v="c4a632"/>
    <n v="1"/>
    <n v="13"/>
    <s v="f"/>
    <s v="50443a"/>
    <d v="1899-12-30T00:57:50"/>
    <n v="13"/>
    <n v="11.31"/>
    <n v="9.9803758103010828E-3"/>
    <x v="0"/>
    <n v="1883.75"/>
  </r>
  <r>
    <s v="e83aa3"/>
    <n v="5"/>
    <n v="13"/>
    <s v="f"/>
    <s v="50443a"/>
    <d v="1899-12-30T00:57:50"/>
    <n v="32"/>
    <n v="139.19999999999999"/>
    <n v="0.12283539458832099"/>
    <x v="0"/>
    <n v="1883.75"/>
  </r>
  <r>
    <s v="d5e9a6"/>
    <n v="2"/>
    <n v="13"/>
    <s v="f"/>
    <s v="50443a"/>
    <d v="1899-12-30T00:57:50"/>
    <n v="23"/>
    <n v="40.020000000000003"/>
    <n v="3.5315175944142296E-2"/>
    <x v="0"/>
    <n v="1883.75"/>
  </r>
  <r>
    <s v="9ec847"/>
    <n v="2"/>
    <n v="13"/>
    <s v="f"/>
    <s v="50443a"/>
    <d v="1899-12-30T00:57:50"/>
    <n v="54"/>
    <n v="93.96"/>
    <n v="8.2913891347116672E-2"/>
    <x v="0"/>
    <n v="1883.75"/>
  </r>
  <r>
    <s v="5d267b"/>
    <n v="5"/>
    <n v="13"/>
    <s v="f"/>
    <s v="50443a"/>
    <d v="1899-12-30T00:57:50"/>
    <n v="40"/>
    <n v="174"/>
    <n v="0.15354424323540125"/>
    <x v="1"/>
    <n v="1512"/>
  </r>
  <r>
    <s v="c8d436"/>
    <n v="2"/>
    <n v="13"/>
    <s v="f"/>
    <s v="50443a"/>
    <d v="1899-12-30T00:57:50"/>
    <n v="10"/>
    <n v="17.399999999999999"/>
    <n v="1.5354424323540124E-2"/>
    <x v="1"/>
    <n v="1512"/>
  </r>
  <r>
    <s v="2a2353"/>
    <n v="3"/>
    <n v="13"/>
    <s v="f"/>
    <s v="50443a"/>
    <d v="1899-12-30T00:57:50"/>
    <n v="57"/>
    <n v="148.77000000000001"/>
    <n v="0.13128032796626807"/>
    <x v="1"/>
    <n v="1512"/>
  </r>
  <r>
    <s v="f084eb"/>
    <n v="3"/>
    <n v="13"/>
    <s v="f"/>
    <s v="50443a"/>
    <d v="1899-12-30T00:57:50"/>
    <n v="36"/>
    <n v="93.96"/>
    <n v="8.2913891347116672E-2"/>
    <x v="1"/>
    <n v="1512"/>
  </r>
  <r>
    <s v="b9a74d"/>
    <n v="3"/>
    <n v="13"/>
    <s v="f"/>
    <s v="50443a"/>
    <d v="1899-12-30T00:57:50"/>
    <n v="17"/>
    <n v="44.37"/>
    <n v="3.9153782025027319E-2"/>
    <x v="1"/>
    <n v="1512"/>
  </r>
  <r>
    <s v="e83aa3"/>
    <n v="1"/>
    <n v="13"/>
    <s v="t"/>
    <n v="157469"/>
    <d v="1899-12-30T00:07:18"/>
    <n v="32"/>
    <n v="27.84"/>
    <n v="2.4567078917664204E-2"/>
    <x v="0"/>
    <n v="2511.6666666666665"/>
  </r>
  <r>
    <s v="e31d39"/>
    <n v="1"/>
    <n v="13"/>
    <s v="t"/>
    <n v="157469"/>
    <d v="1899-12-30T00:07:18"/>
    <n v="10"/>
    <n v="8.6999999999999993"/>
    <n v="7.6772121617700619E-3"/>
    <x v="0"/>
    <n v="2511.6666666666665"/>
  </r>
  <r>
    <s v="9ec847"/>
    <n v="3"/>
    <n v="13"/>
    <s v="t"/>
    <n v="157469"/>
    <d v="1899-12-30T00:07:18"/>
    <n v="54"/>
    <n v="140.94"/>
    <n v="0.12437083702067503"/>
    <x v="0"/>
    <n v="2511.6666666666665"/>
  </r>
  <r>
    <s v="c8d436"/>
    <n v="1"/>
    <n v="13"/>
    <s v="t"/>
    <n v="157469"/>
    <d v="1899-12-30T00:07:18"/>
    <n v="10"/>
    <n v="8.6999999999999993"/>
    <n v="7.6772121617700619E-3"/>
    <x v="1"/>
    <n v="1890"/>
  </r>
  <r>
    <s v="2a2353"/>
    <n v="5"/>
    <n v="13"/>
    <s v="t"/>
    <n v="157469"/>
    <d v="1899-12-30T00:07:18"/>
    <n v="57"/>
    <n v="247.95"/>
    <n v="0.21880054661044679"/>
    <x v="1"/>
    <n v="1890"/>
  </r>
  <r>
    <s v="b9a74d"/>
    <n v="4"/>
    <n v="13"/>
    <s v="t"/>
    <n v="157469"/>
    <d v="1899-12-30T00:07:18"/>
    <n v="17"/>
    <n v="59.16"/>
    <n v="5.2205042700036425E-2"/>
    <x v="1"/>
    <n v="1890"/>
  </r>
  <r>
    <s v="2feb6b"/>
    <n v="2"/>
    <n v="13"/>
    <s v="t"/>
    <n v="157469"/>
    <d v="1899-12-30T00:07:18"/>
    <n v="29"/>
    <n v="50.46"/>
    <n v="4.4527830538266366E-2"/>
    <x v="1"/>
    <n v="1890"/>
  </r>
  <r>
    <s v="e31d39"/>
    <n v="4"/>
    <n v="17"/>
    <s v="t"/>
    <s v="69adfc"/>
    <d v="1899-12-30T00:22:39"/>
    <n v="10"/>
    <n v="33.199999999999996"/>
    <n v="2.9296947559858171E-2"/>
    <x v="0"/>
    <n v="2511.6666666666665"/>
  </r>
  <r>
    <s v="d5e9a6"/>
    <n v="5"/>
    <n v="17"/>
    <s v="t"/>
    <s v="69adfc"/>
    <d v="1899-12-30T00:22:39"/>
    <n v="23"/>
    <n v="95.449999999999989"/>
    <n v="8.4228724234592225E-2"/>
    <x v="0"/>
    <n v="2511.6666666666665"/>
  </r>
  <r>
    <s v="9ec847"/>
    <n v="2"/>
    <n v="17"/>
    <s v="t"/>
    <s v="69adfc"/>
    <d v="1899-12-30T00:22:39"/>
    <n v="54"/>
    <n v="89.64"/>
    <n v="7.9101758411617068E-2"/>
    <x v="0"/>
    <n v="2511.6666666666665"/>
  </r>
  <r>
    <s v="2a2353"/>
    <n v="4"/>
    <n v="17"/>
    <s v="t"/>
    <s v="69adfc"/>
    <d v="1899-12-30T00:22:39"/>
    <n v="57"/>
    <n v="189.23999999999998"/>
    <n v="0.16699260109119154"/>
    <x v="1"/>
    <n v="3780"/>
  </r>
  <r>
    <s v="2feb6b"/>
    <n v="5"/>
    <n v="17"/>
    <s v="t"/>
    <s v="69adfc"/>
    <d v="1899-12-30T00:22:39"/>
    <n v="29"/>
    <n v="120.35"/>
    <n v="0.10620143490448587"/>
    <x v="1"/>
    <n v="3780"/>
  </r>
  <r>
    <s v="c4a632"/>
    <n v="5"/>
    <n v="7"/>
    <s v="f"/>
    <s v="30df32"/>
    <d v="1899-12-30T00:12:25"/>
    <n v="13"/>
    <n v="60.449999999999996"/>
    <n v="5.3343387951609228E-2"/>
    <x v="0"/>
    <n v="2511.6666666666665"/>
  </r>
  <r>
    <s v="e83aa3"/>
    <n v="2"/>
    <n v="7"/>
    <s v="f"/>
    <s v="30df32"/>
    <d v="1899-12-30T00:12:25"/>
    <n v="32"/>
    <n v="59.519999999999996"/>
    <n v="5.25227204446614E-2"/>
    <x v="0"/>
    <n v="2511.6666666666665"/>
  </r>
  <r>
    <s v="d5e9a6"/>
    <n v="2"/>
    <n v="7"/>
    <s v="f"/>
    <s v="30df32"/>
    <d v="1899-12-30T00:12:25"/>
    <n v="23"/>
    <n v="42.779999999999994"/>
    <n v="3.7750705319600376E-2"/>
    <x v="0"/>
    <n v="2511.6666666666665"/>
  </r>
  <r>
    <s v="5d267b"/>
    <n v="4"/>
    <n v="7"/>
    <s v="f"/>
    <s v="30df32"/>
    <d v="1899-12-30T00:12:25"/>
    <n v="40"/>
    <n v="148.79999999999998"/>
    <n v="0.13130680111165347"/>
    <x v="1"/>
    <n v="3780"/>
  </r>
  <r>
    <s v="b9a74d"/>
    <n v="3"/>
    <n v="7"/>
    <s v="f"/>
    <s v="30df32"/>
    <d v="1899-12-30T00:12:25"/>
    <n v="17"/>
    <n v="47.43"/>
    <n v="4.1854042854339552E-2"/>
    <x v="1"/>
    <n v="3780"/>
  </r>
  <r>
    <s v="c4a632"/>
    <n v="5"/>
    <n v="3"/>
    <s v="f"/>
    <s v="d2699b"/>
    <d v="1899-12-30T00:09:52"/>
    <n v="13"/>
    <n v="63.05"/>
    <n v="5.5637727218345111E-2"/>
    <x v="0"/>
    <n v="1883.75"/>
  </r>
  <r>
    <s v="e83aa3"/>
    <n v="2"/>
    <n v="3"/>
    <s v="f"/>
    <s v="d2699b"/>
    <d v="1899-12-30T00:09:52"/>
    <n v="32"/>
    <n v="62.08"/>
    <n v="5.4781762184216723E-2"/>
    <x v="0"/>
    <n v="1883.75"/>
  </r>
  <r>
    <s v="72f5d4"/>
    <n v="3"/>
    <n v="3"/>
    <s v="f"/>
    <s v="d2699b"/>
    <d v="1899-12-30T00:09:52"/>
    <n v="19"/>
    <n v="55.29"/>
    <n v="4.8790006945318015E-2"/>
    <x v="0"/>
    <n v="1883.75"/>
  </r>
  <r>
    <s v="9ec847"/>
    <n v="3"/>
    <n v="3"/>
    <s v="f"/>
    <s v="d2699b"/>
    <d v="1899-12-30T00:09:52"/>
    <n v="54"/>
    <n v="157.13999999999999"/>
    <n v="0.13866633552879859"/>
    <x v="0"/>
    <n v="1883.75"/>
  </r>
  <r>
    <s v="5d267b"/>
    <n v="1"/>
    <n v="3"/>
    <s v="f"/>
    <s v="d2699b"/>
    <d v="1899-12-30T00:09:52"/>
    <n v="40"/>
    <n v="38.799999999999997"/>
    <n v="3.423860136513545E-2"/>
    <x v="1"/>
    <n v="1890"/>
  </r>
  <r>
    <s v="2a2353"/>
    <n v="5"/>
    <n v="3"/>
    <s v="f"/>
    <s v="d2699b"/>
    <d v="1899-12-30T00:09:52"/>
    <n v="57"/>
    <n v="276.45"/>
    <n v="0.24395003472659008"/>
    <x v="1"/>
    <n v="1890"/>
  </r>
  <r>
    <s v="f084eb"/>
    <n v="2"/>
    <n v="3"/>
    <s v="f"/>
    <s v="d2699b"/>
    <d v="1899-12-30T00:09:52"/>
    <n v="36"/>
    <n v="69.84"/>
    <n v="6.1629482457243825E-2"/>
    <x v="1"/>
    <n v="1890"/>
  </r>
  <r>
    <s v="b9a74d"/>
    <n v="1"/>
    <n v="3"/>
    <s v="f"/>
    <s v="d2699b"/>
    <d v="1899-12-30T00:09:52"/>
    <n v="17"/>
    <n v="16.489999999999998"/>
    <n v="1.4551405580182565E-2"/>
    <x v="1"/>
    <n v="1890"/>
  </r>
  <r>
    <s v="e83aa3"/>
    <n v="3"/>
    <n v="10"/>
    <s v="f"/>
    <s v="8ec78e"/>
    <d v="1899-12-30T00:33:55"/>
    <n v="32"/>
    <n v="86.4"/>
    <n v="7.6242658709992361E-2"/>
    <x v="0"/>
    <n v="2511.6666666666665"/>
  </r>
  <r>
    <s v="e31d39"/>
    <n v="2"/>
    <n v="10"/>
    <s v="f"/>
    <s v="8ec78e"/>
    <d v="1899-12-30T00:33:55"/>
    <n v="10"/>
    <n v="18"/>
    <n v="1.5883887231248409E-2"/>
    <x v="0"/>
    <n v="2511.6666666666665"/>
  </r>
  <r>
    <s v="9ec847"/>
    <n v="2"/>
    <n v="10"/>
    <s v="f"/>
    <s v="8ec78e"/>
    <d v="1899-12-30T00:33:55"/>
    <n v="54"/>
    <n v="97.2"/>
    <n v="8.5772991048741393E-2"/>
    <x v="0"/>
    <n v="2511.6666666666665"/>
  </r>
  <r>
    <s v="5d267b"/>
    <n v="1"/>
    <n v="10"/>
    <s v="f"/>
    <s v="8ec78e"/>
    <d v="1899-12-30T00:33:55"/>
    <n v="40"/>
    <n v="36"/>
    <n v="3.1767774462496817E-2"/>
    <x v="1"/>
    <n v="1890"/>
  </r>
  <r>
    <s v="2a2353"/>
    <n v="2"/>
    <n v="10"/>
    <s v="f"/>
    <s v="8ec78e"/>
    <d v="1899-12-30T00:33:55"/>
    <n v="57"/>
    <n v="102.60000000000001"/>
    <n v="9.0538157218115922E-2"/>
    <x v="1"/>
    <n v="1890"/>
  </r>
  <r>
    <s v="f084eb"/>
    <n v="3"/>
    <n v="10"/>
    <s v="f"/>
    <s v="8ec78e"/>
    <d v="1899-12-30T00:33:55"/>
    <n v="36"/>
    <n v="97.2"/>
    <n v="8.5772991048741393E-2"/>
    <x v="1"/>
    <n v="1890"/>
  </r>
  <r>
    <s v="b9a74d"/>
    <n v="2"/>
    <n v="10"/>
    <s v="f"/>
    <s v="8ec78e"/>
    <d v="1899-12-30T00:33:55"/>
    <n v="17"/>
    <n v="30.6"/>
    <n v="2.7002608293122295E-2"/>
    <x v="1"/>
    <n v="1890"/>
  </r>
  <r>
    <s v="c4a632"/>
    <n v="4"/>
    <n v="4"/>
    <s v="f"/>
    <s v="2e6544"/>
    <d v="1899-12-30T00:47:06"/>
    <n v="13"/>
    <n v="49.92"/>
    <n v="4.4051313921328918E-2"/>
    <x v="0"/>
    <n v="1883.75"/>
  </r>
  <r>
    <s v="e83aa3"/>
    <n v="4"/>
    <n v="4"/>
    <s v="f"/>
    <s v="2e6544"/>
    <d v="1899-12-30T00:47:06"/>
    <n v="32"/>
    <n v="122.88"/>
    <n v="0.10843400349865578"/>
    <x v="0"/>
    <n v="1883.75"/>
  </r>
  <r>
    <s v="72f5d4"/>
    <n v="5"/>
    <n v="4"/>
    <s v="f"/>
    <s v="2e6544"/>
    <d v="1899-12-30T00:47:06"/>
    <n v="19"/>
    <n v="91.2"/>
    <n v="8.0478361971658585E-2"/>
    <x v="0"/>
    <n v="1883.75"/>
  </r>
  <r>
    <s v="9ec847"/>
    <n v="3"/>
    <n v="4"/>
    <s v="f"/>
    <s v="2e6544"/>
    <d v="1899-12-30T00:47:06"/>
    <n v="54"/>
    <n v="155.51999999999998"/>
    <n v="0.13723678567798622"/>
    <x v="0"/>
    <n v="1883.75"/>
  </r>
  <r>
    <s v="c8d436"/>
    <n v="5"/>
    <n v="4"/>
    <s v="f"/>
    <s v="2e6544"/>
    <d v="1899-12-30T00:47:06"/>
    <n v="10"/>
    <n v="48"/>
    <n v="4.2357032616662418E-2"/>
    <x v="1"/>
    <n v="2520"/>
  </r>
  <r>
    <s v="f084eb"/>
    <n v="4"/>
    <n v="4"/>
    <s v="f"/>
    <s v="2e6544"/>
    <d v="1899-12-30T00:47:06"/>
    <n v="36"/>
    <n v="138.24"/>
    <n v="0.12198825393598776"/>
    <x v="1"/>
    <n v="2520"/>
  </r>
  <r>
    <s v="2feb6b"/>
    <n v="3"/>
    <n v="4"/>
    <s v="f"/>
    <s v="2e6544"/>
    <d v="1899-12-30T00:47:06"/>
    <n v="29"/>
    <n v="83.52"/>
    <n v="7.3701236752992602E-2"/>
    <x v="1"/>
    <n v="2520"/>
  </r>
  <r>
    <s v="c4a632"/>
    <n v="2"/>
    <n v="14"/>
    <s v="t"/>
    <s v="33d3dc"/>
    <d v="1899-12-30T00:44:04"/>
    <n v="13"/>
    <n v="22.36"/>
    <n v="1.9731317693928576E-2"/>
    <x v="0"/>
    <n v="2511.6666666666665"/>
  </r>
  <r>
    <s v="e31d39"/>
    <n v="5"/>
    <n v="14"/>
    <s v="t"/>
    <s v="33d3dc"/>
    <d v="1899-12-30T00:44:04"/>
    <n v="10"/>
    <n v="43"/>
    <n v="3.794484171909341E-2"/>
    <x v="0"/>
    <n v="2511.6666666666665"/>
  </r>
  <r>
    <s v="72f5d4"/>
    <n v="5"/>
    <n v="14"/>
    <s v="t"/>
    <s v="33d3dc"/>
    <d v="1899-12-30T00:44:04"/>
    <n v="19"/>
    <n v="81.7"/>
    <n v="7.2095199266277485E-2"/>
    <x v="0"/>
    <n v="2511.6666666666665"/>
  </r>
  <r>
    <s v="b9a74d"/>
    <n v="5"/>
    <n v="14"/>
    <s v="t"/>
    <s v="33d3dc"/>
    <d v="1899-12-30T00:44:04"/>
    <n v="17"/>
    <n v="73.099999999999994"/>
    <n v="6.4506230922458802E-2"/>
    <x v="1"/>
    <n v="7560"/>
  </r>
  <r>
    <s v="e83aa3"/>
    <n v="1"/>
    <n v="22"/>
    <s v="f"/>
    <s v="85844e"/>
    <d v="1899-12-30T00:28:53"/>
    <n v="32"/>
    <n v="24.96"/>
    <n v="2.2025656960664459E-2"/>
    <x v="0"/>
    <n v="2511.6666666666665"/>
  </r>
  <r>
    <s v="72f5d4"/>
    <n v="5"/>
    <n v="22"/>
    <s v="f"/>
    <s v="85844e"/>
    <d v="1899-12-30T00:28:53"/>
    <n v="19"/>
    <n v="74.100000000000009"/>
    <n v="6.5388669101972621E-2"/>
    <x v="0"/>
    <n v="2511.6666666666665"/>
  </r>
  <r>
    <s v="9ec847"/>
    <n v="4"/>
    <n v="22"/>
    <s v="f"/>
    <s v="85844e"/>
    <d v="1899-12-30T00:28:53"/>
    <n v="54"/>
    <n v="168.48000000000002"/>
    <n v="0.1486731844844851"/>
    <x v="0"/>
    <n v="2511.6666666666665"/>
  </r>
  <r>
    <s v="c8d436"/>
    <n v="2"/>
    <n v="22"/>
    <s v="f"/>
    <s v="85844e"/>
    <d v="1899-12-30T00:28:53"/>
    <n v="10"/>
    <n v="15.600000000000001"/>
    <n v="1.3766035600415286E-2"/>
    <x v="1"/>
    <n v="3780"/>
  </r>
  <r>
    <s v="2a2353"/>
    <n v="2"/>
    <n v="22"/>
    <s v="f"/>
    <s v="85844e"/>
    <d v="1899-12-30T00:28:53"/>
    <n v="57"/>
    <n v="88.92"/>
    <n v="7.8466402922367132E-2"/>
    <x v="1"/>
    <n v="3780"/>
  </r>
  <r>
    <s v="c4a632"/>
    <n v="1"/>
    <n v="21"/>
    <s v="t"/>
    <s v="f96978"/>
    <d v="1899-12-30T00:11:24"/>
    <n v="13"/>
    <n v="10.27"/>
    <n v="9.0626401036067294E-3"/>
    <x v="0"/>
    <n v="3767.5"/>
  </r>
  <r>
    <s v="e31d39"/>
    <n v="5"/>
    <n v="21"/>
    <s v="t"/>
    <s v="f96978"/>
    <d v="1899-12-30T00:11:24"/>
    <n v="10"/>
    <n v="39.5"/>
    <n v="3.4856308090795117E-2"/>
    <x v="0"/>
    <n v="3767.5"/>
  </r>
  <r>
    <s v="5d267b"/>
    <n v="4"/>
    <n v="21"/>
    <s v="t"/>
    <s v="f96978"/>
    <d v="1899-12-30T00:11:24"/>
    <n v="40"/>
    <n v="126.4"/>
    <n v="0.11154018589054436"/>
    <x v="1"/>
    <n v="2520"/>
  </r>
  <r>
    <s v="c8d436"/>
    <n v="5"/>
    <n v="21"/>
    <s v="t"/>
    <s v="f96978"/>
    <d v="1899-12-30T00:11:24"/>
    <n v="10"/>
    <n v="39.5"/>
    <n v="3.4856308090795117E-2"/>
    <x v="1"/>
    <n v="2520"/>
  </r>
  <r>
    <s v="2a2353"/>
    <n v="2"/>
    <n v="21"/>
    <s v="t"/>
    <s v="f96978"/>
    <d v="1899-12-30T00:11:24"/>
    <n v="57"/>
    <n v="90.06"/>
    <n v="7.9472382447012865E-2"/>
    <x v="1"/>
    <n v="2520"/>
  </r>
  <r>
    <s v="c4a632"/>
    <n v="2"/>
    <n v="6"/>
    <s v="f"/>
    <s v="000dd8"/>
    <d v="1899-12-30T00:49:21"/>
    <n v="13"/>
    <n v="24.439999999999998"/>
    <n v="2.1566789107317279E-2"/>
    <x v="0"/>
    <n v="2511.6666666666665"/>
  </r>
  <r>
    <s v="e83aa3"/>
    <n v="1"/>
    <n v="6"/>
    <s v="f"/>
    <s v="000dd8"/>
    <d v="1899-12-30T00:49:21"/>
    <n v="32"/>
    <n v="30.08"/>
    <n v="2.6543740439775112E-2"/>
    <x v="0"/>
    <n v="2511.6666666666665"/>
  </r>
  <r>
    <s v="e31d39"/>
    <n v="1"/>
    <n v="6"/>
    <s v="f"/>
    <s v="000dd8"/>
    <d v="1899-12-30T00:49:21"/>
    <n v="10"/>
    <n v="9.3999999999999986"/>
    <n v="8.2949188874297218E-3"/>
    <x v="0"/>
    <n v="2511.6666666666665"/>
  </r>
  <r>
    <s v="c8d436"/>
    <n v="1"/>
    <n v="6"/>
    <s v="f"/>
    <s v="000dd8"/>
    <d v="1899-12-30T00:49:21"/>
    <n v="10"/>
    <n v="9.3999999999999986"/>
    <n v="8.2949188874297218E-3"/>
    <x v="1"/>
    <n v="2520"/>
  </r>
  <r>
    <s v="2a2353"/>
    <n v="5"/>
    <n v="6"/>
    <s v="f"/>
    <s v="000dd8"/>
    <d v="1899-12-30T00:49:21"/>
    <n v="57"/>
    <n v="267.89999999999998"/>
    <n v="0.23640518829174709"/>
    <x v="1"/>
    <n v="2520"/>
  </r>
  <r>
    <s v="2feb6b"/>
    <n v="1"/>
    <n v="6"/>
    <s v="f"/>
    <s v="000dd8"/>
    <d v="1899-12-30T00:49:21"/>
    <n v="29"/>
    <n v="27.259999999999998"/>
    <n v="2.4055264773546196E-2"/>
    <x v="1"/>
    <n v="2520"/>
  </r>
  <r>
    <s v="e31d39"/>
    <n v="1"/>
    <n v="23"/>
    <s v="t"/>
    <s v="111f2d"/>
    <d v="1899-12-30T00:20:47"/>
    <n v="10"/>
    <n v="7.7"/>
    <n v="6.7947739822562629E-3"/>
    <x v="0"/>
    <n v="1883.75"/>
  </r>
  <r>
    <s v="d5e9a6"/>
    <n v="1"/>
    <n v="23"/>
    <s v="t"/>
    <s v="111f2d"/>
    <d v="1899-12-30T00:20:47"/>
    <n v="23"/>
    <n v="17.71"/>
    <n v="1.5627980159189404E-2"/>
    <x v="0"/>
    <n v="1883.75"/>
  </r>
  <r>
    <s v="72f5d4"/>
    <n v="3"/>
    <n v="23"/>
    <s v="t"/>
    <s v="111f2d"/>
    <d v="1899-12-30T00:20:47"/>
    <n v="19"/>
    <n v="43.89"/>
    <n v="3.8730211698860692E-2"/>
    <x v="0"/>
    <n v="1883.75"/>
  </r>
  <r>
    <s v="9ec847"/>
    <n v="1"/>
    <n v="23"/>
    <s v="t"/>
    <s v="111f2d"/>
    <d v="1899-12-30T00:20:47"/>
    <n v="54"/>
    <n v="41.58"/>
    <n v="3.6691779504183814E-2"/>
    <x v="0"/>
    <n v="1883.75"/>
  </r>
  <r>
    <s v="5d267b"/>
    <n v="5"/>
    <n v="23"/>
    <s v="t"/>
    <s v="111f2d"/>
    <d v="1899-12-30T00:20:47"/>
    <n v="40"/>
    <n v="154"/>
    <n v="0.13589547964512527"/>
    <x v="1"/>
    <n v="1890"/>
  </r>
  <r>
    <s v="c8d436"/>
    <n v="2"/>
    <n v="23"/>
    <s v="t"/>
    <s v="111f2d"/>
    <d v="1899-12-30T00:20:47"/>
    <n v="10"/>
    <n v="15.4"/>
    <n v="1.3589547964512526E-2"/>
    <x v="1"/>
    <n v="1890"/>
  </r>
  <r>
    <s v="f084eb"/>
    <n v="4"/>
    <n v="23"/>
    <s v="t"/>
    <s v="111f2d"/>
    <d v="1899-12-30T00:20:47"/>
    <n v="36"/>
    <n v="110.88"/>
    <n v="9.7844745344490183E-2"/>
    <x v="1"/>
    <n v="1890"/>
  </r>
  <r>
    <s v="b9a74d"/>
    <n v="1"/>
    <n v="23"/>
    <s v="t"/>
    <s v="111f2d"/>
    <d v="1899-12-30T00:20:47"/>
    <n v="17"/>
    <n v="13.09"/>
    <n v="1.1551115769835647E-2"/>
    <x v="1"/>
    <n v="1890"/>
  </r>
  <r>
    <s v="e31d39"/>
    <n v="3"/>
    <n v="12"/>
    <s v="t"/>
    <s v="12d97c"/>
    <d v="1899-12-30T00:44:39"/>
    <n v="10"/>
    <n v="26.4"/>
    <n v="2.3296367939164328E-2"/>
    <x v="0"/>
    <n v="2511.6666666666665"/>
  </r>
  <r>
    <s v="72f5d4"/>
    <n v="5"/>
    <n v="12"/>
    <s v="t"/>
    <s v="12d97c"/>
    <d v="1899-12-30T00:44:39"/>
    <n v="19"/>
    <n v="83.6"/>
    <n v="7.3771831807353708E-2"/>
    <x v="0"/>
    <n v="2511.6666666666665"/>
  </r>
  <r>
    <s v="9ec847"/>
    <n v="5"/>
    <n v="12"/>
    <s v="t"/>
    <s v="12d97c"/>
    <d v="1899-12-30T00:44:39"/>
    <n v="54"/>
    <n v="237.6"/>
    <n v="0.20966731145247897"/>
    <x v="0"/>
    <n v="2511.6666666666665"/>
  </r>
  <r>
    <s v="5d267b"/>
    <n v="4"/>
    <n v="12"/>
    <s v="t"/>
    <s v="12d97c"/>
    <d v="1899-12-30T00:44:39"/>
    <n v="40"/>
    <n v="140.80000000000001"/>
    <n v="0.1242472956755431"/>
    <x v="1"/>
    <n v="1890"/>
  </r>
  <r>
    <s v="c8d436"/>
    <n v="5"/>
    <n v="12"/>
    <s v="t"/>
    <s v="12d97c"/>
    <d v="1899-12-30T00:44:39"/>
    <n v="10"/>
    <n v="44"/>
    <n v="3.8827279898607216E-2"/>
    <x v="1"/>
    <n v="1890"/>
  </r>
  <r>
    <s v="2a2353"/>
    <n v="3"/>
    <n v="12"/>
    <s v="t"/>
    <s v="12d97c"/>
    <d v="1899-12-30T00:44:39"/>
    <n v="57"/>
    <n v="150.47999999999999"/>
    <n v="0.13278929725323665"/>
    <x v="1"/>
    <n v="1890"/>
  </r>
  <r>
    <s v="f084eb"/>
    <n v="4"/>
    <n v="12"/>
    <s v="t"/>
    <s v="12d97c"/>
    <d v="1899-12-30T00:44:39"/>
    <n v="36"/>
    <n v="126.72"/>
    <n v="0.11182256610798877"/>
    <x v="1"/>
    <n v="1890"/>
  </r>
  <r>
    <s v="c4a632"/>
    <n v="5"/>
    <n v="17"/>
    <s v="t"/>
    <n v="619013"/>
    <d v="1899-12-30T00:25:05"/>
    <n v="13"/>
    <n v="53.949999999999996"/>
    <n v="4.7607539784769531E-2"/>
    <x v="0"/>
    <n v="2511.6666666666665"/>
  </r>
  <r>
    <s v="e83aa3"/>
    <n v="1"/>
    <n v="17"/>
    <s v="t"/>
    <n v="619013"/>
    <d v="1899-12-30T00:25:05"/>
    <n v="32"/>
    <n v="26.56"/>
    <n v="2.3437558047886536E-2"/>
    <x v="0"/>
    <n v="2511.6666666666665"/>
  </r>
  <r>
    <s v="9ec847"/>
    <n v="5"/>
    <n v="17"/>
    <s v="t"/>
    <n v="619013"/>
    <d v="1899-12-30T00:25:05"/>
    <n v="54"/>
    <n v="224.1"/>
    <n v="0.19775439602904266"/>
    <x v="0"/>
    <n v="2511.6666666666665"/>
  </r>
  <r>
    <s v="5d267b"/>
    <n v="1"/>
    <n v="17"/>
    <s v="t"/>
    <n v="619013"/>
    <d v="1899-12-30T00:25:05"/>
    <n v="40"/>
    <n v="33.199999999999996"/>
    <n v="2.9296947559858171E-2"/>
    <x v="1"/>
    <n v="2520"/>
  </r>
  <r>
    <s v="2a2353"/>
    <n v="3"/>
    <n v="17"/>
    <s v="t"/>
    <n v="619013"/>
    <d v="1899-12-30T00:25:05"/>
    <n v="57"/>
    <n v="141.93"/>
    <n v="0.12524445081839367"/>
    <x v="1"/>
    <n v="2520"/>
  </r>
  <r>
    <s v="f084eb"/>
    <n v="5"/>
    <n v="17"/>
    <s v="t"/>
    <n v="619013"/>
    <d v="1899-12-30T00:25:05"/>
    <n v="36"/>
    <n v="149.4"/>
    <n v="0.13183626401936177"/>
    <x v="1"/>
    <n v="2520"/>
  </r>
  <r>
    <s v="e31d39"/>
    <n v="1"/>
    <n v="22"/>
    <s v="t"/>
    <s v="9cda88"/>
    <d v="1899-12-30T00:27:28"/>
    <n v="10"/>
    <n v="7.8000000000000007"/>
    <n v="6.8830178002076432E-3"/>
    <x v="0"/>
    <n v="1883.75"/>
  </r>
  <r>
    <s v="d5e9a6"/>
    <n v="4"/>
    <n v="22"/>
    <s v="t"/>
    <s v="9cda88"/>
    <d v="1899-12-30T00:27:28"/>
    <n v="23"/>
    <n v="71.760000000000005"/>
    <n v="6.3323763761910318E-2"/>
    <x v="0"/>
    <n v="1883.75"/>
  </r>
  <r>
    <s v="72f5d4"/>
    <n v="5"/>
    <n v="22"/>
    <s v="t"/>
    <s v="9cda88"/>
    <d v="1899-12-30T00:27:28"/>
    <n v="19"/>
    <n v="74.100000000000009"/>
    <n v="6.5388669101972621E-2"/>
    <x v="0"/>
    <n v="1883.75"/>
  </r>
  <r>
    <s v="9ec847"/>
    <n v="3"/>
    <n v="22"/>
    <s v="t"/>
    <s v="9cda88"/>
    <d v="1899-12-30T00:27:28"/>
    <n v="54"/>
    <n v="126.36"/>
    <n v="0.11150488836336381"/>
    <x v="0"/>
    <n v="1883.75"/>
  </r>
  <r>
    <s v="c8d436"/>
    <n v="5"/>
    <n v="22"/>
    <s v="t"/>
    <s v="9cda88"/>
    <d v="1899-12-30T00:27:28"/>
    <n v="10"/>
    <n v="39"/>
    <n v="3.4415089001038214E-2"/>
    <x v="1"/>
    <n v="3780"/>
  </r>
  <r>
    <s v="2feb6b"/>
    <n v="3"/>
    <n v="22"/>
    <s v="t"/>
    <s v="9cda88"/>
    <d v="1899-12-30T00:27:28"/>
    <n v="29"/>
    <n v="67.86"/>
    <n v="5.988225486180649E-2"/>
    <x v="1"/>
    <n v="3780"/>
  </r>
  <r>
    <s v="c4a632"/>
    <n v="1"/>
    <n v="16"/>
    <s v="f"/>
    <s v="6a9407"/>
    <d v="1899-12-30T00:22:46"/>
    <n v="13"/>
    <n v="10.92"/>
    <n v="9.6362249202906983E-3"/>
    <x v="0"/>
    <n v="1507"/>
  </r>
  <r>
    <s v="e83aa3"/>
    <n v="3"/>
    <n v="16"/>
    <s v="f"/>
    <s v="6a9407"/>
    <d v="1899-12-30T00:22:46"/>
    <n v="32"/>
    <n v="80.64"/>
    <n v="7.1159814795992857E-2"/>
    <x v="0"/>
    <n v="1507"/>
  </r>
  <r>
    <s v="d5e9a6"/>
    <n v="2"/>
    <n v="16"/>
    <s v="f"/>
    <s v="6a9407"/>
    <d v="1899-12-30T00:22:46"/>
    <n v="23"/>
    <n v="38.64"/>
    <n v="3.4097411256413246E-2"/>
    <x v="0"/>
    <n v="1507"/>
  </r>
  <r>
    <s v="72f5d4"/>
    <n v="2"/>
    <n v="16"/>
    <s v="f"/>
    <s v="6a9407"/>
    <d v="1899-12-30T00:22:46"/>
    <n v="19"/>
    <n v="31.919999999999998"/>
    <n v="2.8167426690080506E-2"/>
    <x v="0"/>
    <n v="1507"/>
  </r>
  <r>
    <s v="9ec847"/>
    <n v="5"/>
    <n v="16"/>
    <s v="f"/>
    <s v="6a9407"/>
    <d v="1899-12-30T00:22:46"/>
    <n v="54"/>
    <n v="226.79999999999998"/>
    <n v="0.20013697911372991"/>
    <x v="0"/>
    <n v="1507"/>
  </r>
  <r>
    <s v="5d267b"/>
    <n v="5"/>
    <n v="16"/>
    <s v="f"/>
    <s v="6a9407"/>
    <d v="1899-12-30T00:22:46"/>
    <n v="40"/>
    <n v="168"/>
    <n v="0.14824961415831844"/>
    <x v="1"/>
    <n v="1512"/>
  </r>
  <r>
    <s v="c8d436"/>
    <n v="3"/>
    <n v="16"/>
    <s v="f"/>
    <s v="6a9407"/>
    <d v="1899-12-30T00:22:46"/>
    <n v="10"/>
    <n v="25.2"/>
    <n v="2.2237442123747769E-2"/>
    <x v="1"/>
    <n v="1512"/>
  </r>
  <r>
    <s v="2a2353"/>
    <n v="2"/>
    <n v="16"/>
    <s v="f"/>
    <s v="6a9407"/>
    <d v="1899-12-30T00:22:46"/>
    <n v="57"/>
    <n v="95.759999999999991"/>
    <n v="8.450228007024152E-2"/>
    <x v="1"/>
    <n v="1512"/>
  </r>
  <r>
    <s v="f084eb"/>
    <n v="3"/>
    <n v="16"/>
    <s v="f"/>
    <s v="6a9407"/>
    <d v="1899-12-30T00:22:46"/>
    <n v="36"/>
    <n v="90.72"/>
    <n v="8.0054791645491966E-2"/>
    <x v="1"/>
    <n v="1512"/>
  </r>
  <r>
    <s v="b9a74d"/>
    <n v="4"/>
    <n v="16"/>
    <s v="f"/>
    <s v="6a9407"/>
    <d v="1899-12-30T00:22:46"/>
    <n v="17"/>
    <n v="57.12"/>
    <n v="5.0404868813828274E-2"/>
    <x v="1"/>
    <n v="1512"/>
  </r>
  <r>
    <s v="d5e9a6"/>
    <n v="5"/>
    <n v="5"/>
    <s v="t"/>
    <s v="86c771"/>
    <d v="1899-12-30T00:21:45"/>
    <n v="23"/>
    <n v="109.25"/>
    <n v="9.6406371111882688E-2"/>
    <x v="0"/>
    <n v="7535"/>
  </r>
  <r>
    <s v="5d267b"/>
    <n v="4"/>
    <n v="5"/>
    <s v="t"/>
    <s v="86c771"/>
    <d v="1899-12-30T00:21:45"/>
    <n v="40"/>
    <n v="152"/>
    <n v="0.13413060328609766"/>
    <x v="1"/>
    <n v="1890"/>
  </r>
  <r>
    <s v="c8d436"/>
    <n v="4"/>
    <n v="5"/>
    <s v="t"/>
    <s v="86c771"/>
    <d v="1899-12-30T00:21:45"/>
    <n v="10"/>
    <n v="38"/>
    <n v="3.3532650821524415E-2"/>
    <x v="1"/>
    <n v="1890"/>
  </r>
  <r>
    <s v="f084eb"/>
    <n v="3"/>
    <n v="5"/>
    <s v="t"/>
    <s v="86c771"/>
    <d v="1899-12-30T00:21:45"/>
    <n v="36"/>
    <n v="102.6"/>
    <n v="9.0538157218115908E-2"/>
    <x v="1"/>
    <n v="1890"/>
  </r>
  <r>
    <s v="b9a74d"/>
    <n v="5"/>
    <n v="5"/>
    <s v="t"/>
    <s v="86c771"/>
    <d v="1899-12-30T00:21:45"/>
    <n v="17"/>
    <n v="80.75"/>
    <n v="7.1256882995739373E-2"/>
    <x v="1"/>
    <n v="1890"/>
  </r>
  <r>
    <s v="c4a632"/>
    <n v="3"/>
    <n v="2"/>
    <s v="t"/>
    <s v="d68597"/>
    <d v="1899-12-30T00:26:36"/>
    <n v="13"/>
    <n v="38.22"/>
    <n v="3.3726787221017449E-2"/>
    <x v="0"/>
    <n v="2511.6666666666665"/>
  </r>
  <r>
    <s v="e31d39"/>
    <n v="2"/>
    <n v="2"/>
    <s v="t"/>
    <s v="d68597"/>
    <d v="1899-12-30T00:26:36"/>
    <n v="10"/>
    <n v="19.600000000000001"/>
    <n v="1.7295788318470489E-2"/>
    <x v="0"/>
    <n v="2511.6666666666665"/>
  </r>
  <r>
    <s v="72f5d4"/>
    <n v="3"/>
    <n v="2"/>
    <s v="t"/>
    <s v="d68597"/>
    <d v="1899-12-30T00:26:36"/>
    <n v="19"/>
    <n v="55.86"/>
    <n v="4.9292996707640889E-2"/>
    <x v="0"/>
    <n v="2511.6666666666665"/>
  </r>
  <r>
    <s v="2a2353"/>
    <n v="2"/>
    <n v="2"/>
    <s v="t"/>
    <s v="d68597"/>
    <d v="1899-12-30T00:26:36"/>
    <n v="57"/>
    <n v="111.72"/>
    <n v="9.8585993415281778E-2"/>
    <x v="1"/>
    <n v="1890"/>
  </r>
  <r>
    <s v="f084eb"/>
    <n v="5"/>
    <n v="2"/>
    <s v="t"/>
    <s v="d68597"/>
    <d v="1899-12-30T00:26:36"/>
    <n v="36"/>
    <n v="176.4"/>
    <n v="0.15566209486623436"/>
    <x v="1"/>
    <n v="1890"/>
  </r>
  <r>
    <s v="b9a74d"/>
    <n v="3"/>
    <n v="2"/>
    <s v="t"/>
    <s v="d68597"/>
    <d v="1899-12-30T00:26:36"/>
    <n v="17"/>
    <n v="49.98"/>
    <n v="4.410426021209974E-2"/>
    <x v="1"/>
    <n v="1890"/>
  </r>
  <r>
    <s v="2feb6b"/>
    <n v="5"/>
    <n v="2"/>
    <s v="t"/>
    <s v="d68597"/>
    <d v="1899-12-30T00:26:36"/>
    <n v="29"/>
    <n v="142.1"/>
    <n v="0.12539446530891102"/>
    <x v="1"/>
    <n v="1890"/>
  </r>
  <r>
    <s v="c4a632"/>
    <n v="4"/>
    <n v="19"/>
    <s v="t"/>
    <s v="9901f1"/>
    <d v="1899-12-30T00:40:15"/>
    <n v="13"/>
    <n v="42.120000000000005"/>
    <n v="3.7168296121121276E-2"/>
    <x v="0"/>
    <n v="3767.5"/>
  </r>
  <r>
    <s v="e31d39"/>
    <n v="1"/>
    <n v="19"/>
    <s v="t"/>
    <s v="9901f1"/>
    <d v="1899-12-30T00:40:15"/>
    <n v="10"/>
    <n v="8.1000000000000014"/>
    <n v="7.1477492540617839E-3"/>
    <x v="0"/>
    <n v="3767.5"/>
  </r>
  <r>
    <s v="c8d436"/>
    <n v="3"/>
    <n v="19"/>
    <s v="t"/>
    <s v="9901f1"/>
    <d v="1899-12-30T00:40:15"/>
    <n v="10"/>
    <n v="24.3"/>
    <n v="2.1443247762185348E-2"/>
    <x v="1"/>
    <n v="2520"/>
  </r>
  <r>
    <s v="2a2353"/>
    <n v="1"/>
    <n v="19"/>
    <s v="t"/>
    <s v="9901f1"/>
    <d v="1899-12-30T00:40:15"/>
    <n v="57"/>
    <n v="46.17"/>
    <n v="4.0742170748152166E-2"/>
    <x v="1"/>
    <n v="2520"/>
  </r>
  <r>
    <s v="2feb6b"/>
    <n v="1"/>
    <n v="19"/>
    <s v="t"/>
    <s v="9901f1"/>
    <d v="1899-12-30T00:40:15"/>
    <n v="29"/>
    <n v="23.490000000000002"/>
    <n v="2.0728472836779172E-2"/>
    <x v="1"/>
    <n v="2520"/>
  </r>
  <r>
    <s v="d5e9a6"/>
    <n v="1"/>
    <n v="12"/>
    <s v="t"/>
    <s v="6a0df4"/>
    <d v="1899-12-30T00:27:22"/>
    <n v="23"/>
    <n v="20.239999999999998"/>
    <n v="1.7860548753359316E-2"/>
    <x v="0"/>
    <n v="2511.6666666666665"/>
  </r>
  <r>
    <s v="72f5d4"/>
    <n v="4"/>
    <n v="12"/>
    <s v="t"/>
    <s v="6a0df4"/>
    <d v="1899-12-30T00:27:22"/>
    <n v="19"/>
    <n v="66.88"/>
    <n v="5.9017465445882961E-2"/>
    <x v="0"/>
    <n v="2511.6666666666665"/>
  </r>
  <r>
    <s v="9ec847"/>
    <n v="5"/>
    <n v="12"/>
    <s v="t"/>
    <s v="6a0df4"/>
    <d v="1899-12-30T00:27:22"/>
    <n v="54"/>
    <n v="237.6"/>
    <n v="0.20966731145247897"/>
    <x v="0"/>
    <n v="2511.6666666666665"/>
  </r>
  <r>
    <s v="2a2353"/>
    <n v="2"/>
    <n v="12"/>
    <s v="t"/>
    <s v="6a0df4"/>
    <d v="1899-12-30T00:27:22"/>
    <n v="57"/>
    <n v="100.32000000000001"/>
    <n v="8.8526198168824455E-2"/>
    <x v="1"/>
    <n v="7560"/>
  </r>
  <r>
    <s v="c4a632"/>
    <n v="5"/>
    <n v="16"/>
    <s v="f"/>
    <s v="9f073e"/>
    <d v="1899-12-30T00:25:47"/>
    <n v="13"/>
    <n v="54.6"/>
    <n v="4.8181124601453504E-2"/>
    <x v="0"/>
    <n v="1255.8333333333333"/>
  </r>
  <r>
    <s v="e83aa3"/>
    <n v="2"/>
    <n v="16"/>
    <s v="f"/>
    <s v="9f073e"/>
    <d v="1899-12-30T00:25:47"/>
    <n v="32"/>
    <n v="53.76"/>
    <n v="4.7439876530661909E-2"/>
    <x v="0"/>
    <n v="1255.8333333333333"/>
  </r>
  <r>
    <s v="e31d39"/>
    <n v="4"/>
    <n v="16"/>
    <s v="f"/>
    <s v="9f073e"/>
    <d v="1899-12-30T00:25:47"/>
    <n v="10"/>
    <n v="33.6"/>
    <n v="2.9649922831663691E-2"/>
    <x v="0"/>
    <n v="1255.8333333333333"/>
  </r>
  <r>
    <s v="d5e9a6"/>
    <n v="4"/>
    <n v="16"/>
    <s v="f"/>
    <s v="9f073e"/>
    <d v="1899-12-30T00:25:47"/>
    <n v="23"/>
    <n v="77.28"/>
    <n v="6.8194822512826492E-2"/>
    <x v="0"/>
    <n v="1255.8333333333333"/>
  </r>
  <r>
    <s v="72f5d4"/>
    <n v="4"/>
    <n v="16"/>
    <s v="f"/>
    <s v="9f073e"/>
    <d v="1899-12-30T00:25:47"/>
    <n v="19"/>
    <n v="63.839999999999996"/>
    <n v="5.6334853380161011E-2"/>
    <x v="0"/>
    <n v="1255.8333333333333"/>
  </r>
  <r>
    <s v="9ec847"/>
    <n v="3"/>
    <n v="16"/>
    <s v="f"/>
    <s v="9f073e"/>
    <d v="1899-12-30T00:25:47"/>
    <n v="54"/>
    <n v="136.07999999999998"/>
    <n v="0.12008218746823793"/>
    <x v="0"/>
    <n v="1255.8333333333333"/>
  </r>
  <r>
    <s v="5d267b"/>
    <n v="5"/>
    <n v="16"/>
    <s v="f"/>
    <s v="9f073e"/>
    <d v="1899-12-30T00:25:47"/>
    <n v="40"/>
    <n v="168"/>
    <n v="0.14824961415831844"/>
    <x v="1"/>
    <n v="1512"/>
  </r>
  <r>
    <s v="c8d436"/>
    <n v="4"/>
    <n v="16"/>
    <s v="f"/>
    <s v="9f073e"/>
    <d v="1899-12-30T00:25:47"/>
    <n v="10"/>
    <n v="33.6"/>
    <n v="2.9649922831663691E-2"/>
    <x v="1"/>
    <n v="1512"/>
  </r>
  <r>
    <s v="f084eb"/>
    <n v="3"/>
    <n v="16"/>
    <s v="f"/>
    <s v="9f073e"/>
    <d v="1899-12-30T00:25:47"/>
    <n v="36"/>
    <n v="90.72"/>
    <n v="8.0054791645491966E-2"/>
    <x v="1"/>
    <n v="1512"/>
  </r>
  <r>
    <s v="b9a74d"/>
    <n v="3"/>
    <n v="16"/>
    <s v="f"/>
    <s v="9f073e"/>
    <d v="1899-12-30T00:25:47"/>
    <n v="17"/>
    <n v="42.839999999999996"/>
    <n v="3.7803651610371199E-2"/>
    <x v="1"/>
    <n v="1512"/>
  </r>
  <r>
    <s v="2feb6b"/>
    <n v="1"/>
    <n v="16"/>
    <s v="f"/>
    <s v="9f073e"/>
    <d v="1899-12-30T00:25:47"/>
    <n v="29"/>
    <n v="24.36"/>
    <n v="2.1496194052956177E-2"/>
    <x v="1"/>
    <n v="1512"/>
  </r>
  <r>
    <s v="9ec847"/>
    <n v="1"/>
    <n v="7"/>
    <s v="t"/>
    <s v="42b026"/>
    <d v="1899-12-30T00:58:03"/>
    <n v="54"/>
    <n v="50.22"/>
    <n v="4.431604537518305E-2"/>
    <x v="0"/>
    <n v="7535"/>
  </r>
  <r>
    <s v="5d267b"/>
    <n v="3"/>
    <n v="7"/>
    <s v="t"/>
    <s v="42b026"/>
    <d v="1899-12-30T00:58:03"/>
    <n v="40"/>
    <n v="111.6"/>
    <n v="9.848010083374012E-2"/>
    <x v="1"/>
    <n v="1890"/>
  </r>
  <r>
    <s v="2a2353"/>
    <n v="3"/>
    <n v="7"/>
    <s v="t"/>
    <s v="42b026"/>
    <d v="1899-12-30T00:58:03"/>
    <n v="57"/>
    <n v="159.03"/>
    <n v="0.14033414368807967"/>
    <x v="1"/>
    <n v="1890"/>
  </r>
  <r>
    <s v="f084eb"/>
    <n v="1"/>
    <n v="7"/>
    <s v="t"/>
    <s v="42b026"/>
    <d v="1899-12-30T00:58:03"/>
    <n v="36"/>
    <n v="33.479999999999997"/>
    <n v="2.9544030250122033E-2"/>
    <x v="1"/>
    <n v="1890"/>
  </r>
  <r>
    <s v="2feb6b"/>
    <n v="4"/>
    <n v="7"/>
    <s v="t"/>
    <s v="42b026"/>
    <d v="1899-12-30T00:58:03"/>
    <n v="29"/>
    <n v="107.88"/>
    <n v="9.5197430805948779E-2"/>
    <x v="1"/>
    <n v="1890"/>
  </r>
  <r>
    <s v="e83aa3"/>
    <n v="5"/>
    <n v="15"/>
    <s v="f"/>
    <s v="93db55"/>
    <d v="1899-12-30T00:47:37"/>
    <n v="32"/>
    <n v="136"/>
    <n v="0.12001159241387685"/>
    <x v="0"/>
    <n v="2511.6666666666665"/>
  </r>
  <r>
    <s v="72f5d4"/>
    <n v="3"/>
    <n v="15"/>
    <s v="f"/>
    <s v="93db55"/>
    <d v="1899-12-30T00:47:37"/>
    <n v="19"/>
    <n v="48.449999999999996"/>
    <n v="4.2754129797443627E-2"/>
    <x v="0"/>
    <n v="2511.6666666666665"/>
  </r>
  <r>
    <s v="9ec847"/>
    <n v="2"/>
    <n v="15"/>
    <s v="f"/>
    <s v="93db55"/>
    <d v="1899-12-30T00:47:37"/>
    <n v="54"/>
    <n v="91.8"/>
    <n v="8.1007824879366877E-2"/>
    <x v="0"/>
    <n v="2511.6666666666665"/>
  </r>
  <r>
    <s v="5d267b"/>
    <n v="2"/>
    <n v="15"/>
    <s v="f"/>
    <s v="93db55"/>
    <d v="1899-12-30T00:47:37"/>
    <n v="40"/>
    <n v="68"/>
    <n v="6.0005796206938425E-2"/>
    <x v="1"/>
    <n v="1890"/>
  </r>
  <r>
    <s v="2a2353"/>
    <n v="5"/>
    <n v="15"/>
    <s v="f"/>
    <s v="93db55"/>
    <d v="1899-12-30T00:47:37"/>
    <n v="57"/>
    <n v="242.25"/>
    <n v="0.21377064898721815"/>
    <x v="1"/>
    <n v="1890"/>
  </r>
  <r>
    <s v="b9a74d"/>
    <n v="1"/>
    <n v="15"/>
    <s v="f"/>
    <s v="93db55"/>
    <d v="1899-12-30T00:47:37"/>
    <n v="17"/>
    <n v="14.45"/>
    <n v="1.2751231693974414E-2"/>
    <x v="1"/>
    <n v="1890"/>
  </r>
  <r>
    <s v="2feb6b"/>
    <n v="2"/>
    <n v="15"/>
    <s v="f"/>
    <s v="93db55"/>
    <d v="1899-12-30T00:47:37"/>
    <n v="29"/>
    <n v="49.3"/>
    <n v="4.3504202250030356E-2"/>
    <x v="1"/>
    <n v="1890"/>
  </r>
  <r>
    <s v="e83aa3"/>
    <n v="2"/>
    <n v="16"/>
    <s v="t"/>
    <s v="70ada9"/>
    <d v="1899-12-30T00:44:31"/>
    <n v="32"/>
    <n v="53.76"/>
    <n v="4.7439876530661909E-2"/>
    <x v="0"/>
    <n v="2511.6666666666665"/>
  </r>
  <r>
    <s v="d5e9a6"/>
    <n v="4"/>
    <n v="16"/>
    <s v="t"/>
    <s v="70ada9"/>
    <d v="1899-12-30T00:44:31"/>
    <n v="23"/>
    <n v="77.28"/>
    <n v="6.8194822512826492E-2"/>
    <x v="0"/>
    <n v="2511.6666666666665"/>
  </r>
  <r>
    <s v="9ec847"/>
    <n v="4"/>
    <n v="16"/>
    <s v="t"/>
    <s v="70ada9"/>
    <d v="1899-12-30T00:44:31"/>
    <n v="54"/>
    <n v="181.44"/>
    <n v="0.16010958329098393"/>
    <x v="0"/>
    <n v="2511.6666666666665"/>
  </r>
  <r>
    <s v="2a2353"/>
    <n v="2"/>
    <n v="16"/>
    <s v="t"/>
    <s v="70ada9"/>
    <d v="1899-12-30T00:44:31"/>
    <n v="57"/>
    <n v="95.759999999999991"/>
    <n v="8.450228007024152E-2"/>
    <x v="1"/>
    <n v="2520"/>
  </r>
  <r>
    <s v="f084eb"/>
    <n v="4"/>
    <n v="16"/>
    <s v="t"/>
    <s v="70ada9"/>
    <d v="1899-12-30T00:44:31"/>
    <n v="36"/>
    <n v="120.96"/>
    <n v="0.10673972219398929"/>
    <x v="1"/>
    <n v="2520"/>
  </r>
  <r>
    <s v="b9a74d"/>
    <n v="5"/>
    <n v="16"/>
    <s v="t"/>
    <s v="70ada9"/>
    <d v="1899-12-30T00:44:31"/>
    <n v="17"/>
    <n v="71.399999999999991"/>
    <n v="6.3006086017285329E-2"/>
    <x v="1"/>
    <n v="2520"/>
  </r>
  <r>
    <s v="e31d39"/>
    <n v="1"/>
    <n v="7"/>
    <s v="t"/>
    <n v="688515"/>
    <d v="1899-12-30T00:22:02"/>
    <n v="10"/>
    <n v="9.2999999999999989"/>
    <n v="8.2066750694783416E-3"/>
    <x v="0"/>
    <n v="3767.5"/>
  </r>
  <r>
    <s v="72f5d4"/>
    <n v="1"/>
    <n v="7"/>
    <s v="t"/>
    <n v="688515"/>
    <d v="1899-12-30T00:22:02"/>
    <n v="19"/>
    <n v="17.669999999999998"/>
    <n v="1.5592682632008852E-2"/>
    <x v="0"/>
    <n v="3767.5"/>
  </r>
  <r>
    <s v="5d267b"/>
    <n v="3"/>
    <n v="7"/>
    <s v="t"/>
    <n v="688515"/>
    <d v="1899-12-30T00:22:02"/>
    <n v="40"/>
    <n v="111.6"/>
    <n v="9.848010083374012E-2"/>
    <x v="1"/>
    <n v="2520"/>
  </r>
  <r>
    <s v="c8d436"/>
    <n v="4"/>
    <n v="7"/>
    <s v="t"/>
    <n v="688515"/>
    <d v="1899-12-30T00:22:02"/>
    <n v="10"/>
    <n v="37.199999999999996"/>
    <n v="3.2826700277913366E-2"/>
    <x v="1"/>
    <n v="2520"/>
  </r>
  <r>
    <s v="2feb6b"/>
    <n v="4"/>
    <n v="7"/>
    <s v="t"/>
    <n v="688515"/>
    <d v="1899-12-30T00:22:02"/>
    <n v="29"/>
    <n v="107.88"/>
    <n v="9.5197430805948779E-2"/>
    <x v="1"/>
    <n v="2520"/>
  </r>
  <r>
    <s v="e83aa3"/>
    <n v="5"/>
    <n v="23"/>
    <s v="t"/>
    <s v="15f895"/>
    <d v="1899-12-30T00:58:38"/>
    <n v="32"/>
    <n v="123.2"/>
    <n v="0.10871638371610021"/>
    <x v="0"/>
    <n v="1883.75"/>
  </r>
  <r>
    <s v="e31d39"/>
    <n v="2"/>
    <n v="23"/>
    <s v="t"/>
    <s v="15f895"/>
    <d v="1899-12-30T00:58:38"/>
    <n v="10"/>
    <n v="15.4"/>
    <n v="1.3589547964512526E-2"/>
    <x v="0"/>
    <n v="1883.75"/>
  </r>
  <r>
    <s v="d5e9a6"/>
    <n v="2"/>
    <n v="23"/>
    <s v="t"/>
    <s v="15f895"/>
    <d v="1899-12-30T00:58:38"/>
    <n v="23"/>
    <n v="35.42"/>
    <n v="3.1255960318378809E-2"/>
    <x v="0"/>
    <n v="1883.75"/>
  </r>
  <r>
    <s v="72f5d4"/>
    <n v="1"/>
    <n v="23"/>
    <s v="t"/>
    <s v="15f895"/>
    <d v="1899-12-30T00:58:38"/>
    <n v="19"/>
    <n v="14.63"/>
    <n v="1.29100705662869E-2"/>
    <x v="0"/>
    <n v="1883.75"/>
  </r>
  <r>
    <s v="b9a74d"/>
    <n v="2"/>
    <n v="23"/>
    <s v="t"/>
    <s v="15f895"/>
    <d v="1899-12-30T00:58:38"/>
    <n v="17"/>
    <n v="26.18"/>
    <n v="2.3102231539671295E-2"/>
    <x v="1"/>
    <n v="3780"/>
  </r>
  <r>
    <s v="2feb6b"/>
    <n v="4"/>
    <n v="23"/>
    <s v="t"/>
    <s v="15f895"/>
    <d v="1899-12-30T00:58:38"/>
    <n v="29"/>
    <n v="89.320000000000007"/>
    <n v="7.881937819417266E-2"/>
    <x v="1"/>
    <n v="3780"/>
  </r>
  <r>
    <s v="c4a632"/>
    <n v="5"/>
    <n v="11"/>
    <s v="t"/>
    <s v="df6e95"/>
    <d v="1899-12-30T00:20:53"/>
    <n v="13"/>
    <n v="57.85"/>
    <n v="5.1049048684873352E-2"/>
    <x v="0"/>
    <n v="7535"/>
  </r>
  <r>
    <s v="f084eb"/>
    <n v="2"/>
    <n v="11"/>
    <s v="t"/>
    <s v="df6e95"/>
    <d v="1899-12-30T00:20:53"/>
    <n v="36"/>
    <n v="64.08"/>
    <n v="5.6546638543244328E-2"/>
    <x v="1"/>
    <n v="2520"/>
  </r>
  <r>
    <s v="b9a74d"/>
    <n v="2"/>
    <n v="11"/>
    <s v="t"/>
    <s v="df6e95"/>
    <d v="1899-12-30T00:20:53"/>
    <n v="17"/>
    <n v="30.26"/>
    <n v="2.6702579312087599E-2"/>
    <x v="1"/>
    <n v="2520"/>
  </r>
  <r>
    <s v="2feb6b"/>
    <n v="5"/>
    <n v="11"/>
    <s v="t"/>
    <s v="df6e95"/>
    <d v="1899-12-30T00:20:53"/>
    <n v="29"/>
    <n v="129.05000000000001"/>
    <n v="0.11387864706625594"/>
    <x v="1"/>
    <n v="2520"/>
  </r>
  <r>
    <s v="d5e9a6"/>
    <n v="4"/>
    <n v="20"/>
    <s v="t"/>
    <s v="037fe1"/>
    <d v="1899-12-30T00:21:06"/>
    <n v="23"/>
    <n v="73.600000000000009"/>
    <n v="6.4947450012215704E-2"/>
    <x v="0"/>
    <n v="2511.6666666666665"/>
  </r>
  <r>
    <s v="72f5d4"/>
    <n v="5"/>
    <n v="20"/>
    <s v="t"/>
    <s v="037fe1"/>
    <d v="1899-12-30T00:21:06"/>
    <n v="19"/>
    <n v="76"/>
    <n v="6.706530164304883E-2"/>
    <x v="0"/>
    <n v="2511.6666666666665"/>
  </r>
  <r>
    <s v="9ec847"/>
    <n v="2"/>
    <n v="20"/>
    <s v="t"/>
    <s v="037fe1"/>
    <d v="1899-12-30T00:21:06"/>
    <n v="54"/>
    <n v="86.4"/>
    <n v="7.6242658709992361E-2"/>
    <x v="0"/>
    <n v="2511.6666666666665"/>
  </r>
  <r>
    <s v="c8d436"/>
    <n v="5"/>
    <n v="20"/>
    <s v="t"/>
    <s v="037fe1"/>
    <d v="1899-12-30T00:21:06"/>
    <n v="10"/>
    <n v="40"/>
    <n v="3.5297527180552013E-2"/>
    <x v="1"/>
    <n v="2520"/>
  </r>
  <r>
    <s v="b9a74d"/>
    <n v="1"/>
    <n v="20"/>
    <s v="t"/>
    <s v="037fe1"/>
    <d v="1899-12-30T00:21:06"/>
    <n v="17"/>
    <n v="13.600000000000001"/>
    <n v="1.2001159241387685E-2"/>
    <x v="1"/>
    <n v="2520"/>
  </r>
  <r>
    <s v="2feb6b"/>
    <n v="1"/>
    <n v="20"/>
    <s v="t"/>
    <s v="037fe1"/>
    <d v="1899-12-30T00:21:06"/>
    <n v="29"/>
    <n v="23.200000000000003"/>
    <n v="2.0472565764720171E-2"/>
    <x v="1"/>
    <n v="2520"/>
  </r>
  <r>
    <s v="e83aa3"/>
    <n v="1"/>
    <n v="12"/>
    <s v="f"/>
    <s v="7f36a0"/>
    <d v="1899-12-30T00:27:26"/>
    <n v="32"/>
    <n v="28.16"/>
    <n v="2.4849459135108616E-2"/>
    <x v="0"/>
    <n v="1883.75"/>
  </r>
  <r>
    <s v="d5e9a6"/>
    <n v="1"/>
    <n v="12"/>
    <s v="f"/>
    <s v="7f36a0"/>
    <d v="1899-12-30T00:27:26"/>
    <n v="23"/>
    <n v="20.239999999999998"/>
    <n v="1.7860548753359316E-2"/>
    <x v="0"/>
    <n v="1883.75"/>
  </r>
  <r>
    <s v="72f5d4"/>
    <n v="5"/>
    <n v="12"/>
    <s v="f"/>
    <s v="7f36a0"/>
    <d v="1899-12-30T00:27:26"/>
    <n v="19"/>
    <n v="83.6"/>
    <n v="7.3771831807353708E-2"/>
    <x v="0"/>
    <n v="1883.75"/>
  </r>
  <r>
    <s v="9ec847"/>
    <n v="3"/>
    <n v="12"/>
    <s v="f"/>
    <s v="7f36a0"/>
    <d v="1899-12-30T00:27:26"/>
    <n v="54"/>
    <n v="142.56"/>
    <n v="0.12580038687148737"/>
    <x v="0"/>
    <n v="1883.75"/>
  </r>
  <r>
    <s v="2a2353"/>
    <n v="3"/>
    <n v="12"/>
    <s v="f"/>
    <s v="7f36a0"/>
    <d v="1899-12-30T00:27:26"/>
    <n v="57"/>
    <n v="150.47999999999999"/>
    <n v="0.13278929725323665"/>
    <x v="1"/>
    <n v="3780"/>
  </r>
  <r>
    <s v="2feb6b"/>
    <n v="2"/>
    <n v="12"/>
    <s v="f"/>
    <s v="7f36a0"/>
    <d v="1899-12-30T00:27:26"/>
    <n v="29"/>
    <n v="51.04"/>
    <n v="4.5039644682384368E-2"/>
    <x v="1"/>
    <n v="3780"/>
  </r>
  <r>
    <s v="c4a632"/>
    <n v="1"/>
    <n v="17"/>
    <s v="f"/>
    <s v="daf0a1"/>
    <d v="1899-12-30T00:23:30"/>
    <n v="13"/>
    <n v="10.79"/>
    <n v="9.5215079569539052E-3"/>
    <x v="0"/>
    <n v="2511.6666666666665"/>
  </r>
  <r>
    <s v="e31d39"/>
    <n v="1"/>
    <n v="17"/>
    <s v="f"/>
    <s v="daf0a1"/>
    <d v="1899-12-30T00:23:30"/>
    <n v="10"/>
    <n v="8.2999999999999989"/>
    <n v="7.3242368899645426E-3"/>
    <x v="0"/>
    <n v="2511.6666666666665"/>
  </r>
  <r>
    <s v="72f5d4"/>
    <n v="1"/>
    <n v="17"/>
    <s v="f"/>
    <s v="daf0a1"/>
    <d v="1899-12-30T00:23:30"/>
    <n v="19"/>
    <n v="15.77"/>
    <n v="1.391605009093263E-2"/>
    <x v="0"/>
    <n v="2511.6666666666665"/>
  </r>
  <r>
    <s v="2a2353"/>
    <n v="1"/>
    <n v="17"/>
    <s v="f"/>
    <s v="daf0a1"/>
    <d v="1899-12-30T00:23:30"/>
    <n v="57"/>
    <n v="47.309999999999995"/>
    <n v="4.1748150272797886E-2"/>
    <x v="1"/>
    <n v="2520"/>
  </r>
  <r>
    <s v="b9a74d"/>
    <n v="3"/>
    <n v="17"/>
    <s v="f"/>
    <s v="daf0a1"/>
    <d v="1899-12-30T00:23:30"/>
    <n v="17"/>
    <n v="42.33"/>
    <n v="3.7353608138819168E-2"/>
    <x v="1"/>
    <n v="2520"/>
  </r>
  <r>
    <s v="2feb6b"/>
    <n v="3"/>
    <n v="17"/>
    <s v="f"/>
    <s v="daf0a1"/>
    <d v="1899-12-30T00:23:30"/>
    <n v="29"/>
    <n v="72.209999999999994"/>
    <n v="6.3720860942691526E-2"/>
    <x v="1"/>
    <n v="2520"/>
  </r>
  <r>
    <s v="e83aa3"/>
    <n v="3"/>
    <n v="10"/>
    <s v="t"/>
    <s v="fbcc2f"/>
    <d v="1899-12-30T00:59:05"/>
    <n v="32"/>
    <n v="86.4"/>
    <n v="7.6242658709992361E-2"/>
    <x v="0"/>
    <n v="3767.5"/>
  </r>
  <r>
    <s v="72f5d4"/>
    <n v="3"/>
    <n v="10"/>
    <s v="t"/>
    <s v="fbcc2f"/>
    <d v="1899-12-30T00:59:05"/>
    <n v="19"/>
    <n v="51.300000000000004"/>
    <n v="4.5269078609057961E-2"/>
    <x v="0"/>
    <n v="3767.5"/>
  </r>
  <r>
    <s v="5d267b"/>
    <n v="3"/>
    <n v="10"/>
    <s v="t"/>
    <s v="fbcc2f"/>
    <d v="1899-12-30T00:59:05"/>
    <n v="40"/>
    <n v="108"/>
    <n v="9.5303323387490438E-2"/>
    <x v="1"/>
    <n v="2520"/>
  </r>
  <r>
    <s v="2a2353"/>
    <n v="5"/>
    <n v="10"/>
    <s v="t"/>
    <s v="fbcc2f"/>
    <d v="1899-12-30T00:59:05"/>
    <n v="57"/>
    <n v="256.5"/>
    <n v="0.22634539304528978"/>
    <x v="1"/>
    <n v="2520"/>
  </r>
  <r>
    <s v="2feb6b"/>
    <n v="1"/>
    <n v="10"/>
    <s v="t"/>
    <s v="fbcc2f"/>
    <d v="1899-12-30T00:59:05"/>
    <n v="29"/>
    <n v="26.1"/>
    <n v="2.3031636485310189E-2"/>
    <x v="1"/>
    <n v="2520"/>
  </r>
  <r>
    <s v="c4a632"/>
    <n v="2"/>
    <n v="14"/>
    <s v="t"/>
    <s v="d43484"/>
    <d v="1899-12-30T00:28:07"/>
    <n v="13"/>
    <n v="22.36"/>
    <n v="1.9731317693928576E-2"/>
    <x v="0"/>
    <n v="1883.75"/>
  </r>
  <r>
    <s v="e31d39"/>
    <n v="2"/>
    <n v="14"/>
    <s v="t"/>
    <s v="d43484"/>
    <d v="1899-12-30T00:28:07"/>
    <n v="10"/>
    <n v="17.2"/>
    <n v="1.5177936687637365E-2"/>
    <x v="0"/>
    <n v="1883.75"/>
  </r>
  <r>
    <s v="d5e9a6"/>
    <n v="3"/>
    <n v="14"/>
    <s v="t"/>
    <s v="d43484"/>
    <d v="1899-12-30T00:28:07"/>
    <n v="23"/>
    <n v="59.339999999999996"/>
    <n v="5.2363881572348905E-2"/>
    <x v="0"/>
    <n v="1883.75"/>
  </r>
  <r>
    <s v="9ec847"/>
    <n v="3"/>
    <n v="14"/>
    <s v="t"/>
    <s v="d43484"/>
    <d v="1899-12-30T00:28:07"/>
    <n v="54"/>
    <n v="139.32"/>
    <n v="0.12294128716986265"/>
    <x v="0"/>
    <n v="1883.75"/>
  </r>
  <r>
    <s v="2a2353"/>
    <n v="1"/>
    <n v="14"/>
    <s v="t"/>
    <s v="d43484"/>
    <d v="1899-12-30T00:28:07"/>
    <n v="57"/>
    <n v="49.019999999999996"/>
    <n v="4.3257119559766487E-2"/>
    <x v="1"/>
    <n v="3780"/>
  </r>
  <r>
    <s v="f084eb"/>
    <n v="3"/>
    <n v="14"/>
    <s v="t"/>
    <s v="d43484"/>
    <d v="1899-12-30T00:28:07"/>
    <n v="36"/>
    <n v="92.88"/>
    <n v="8.1960858113241775E-2"/>
    <x v="1"/>
    <n v="3780"/>
  </r>
  <r>
    <s v="c4a632"/>
    <n v="1"/>
    <n v="11"/>
    <s v="t"/>
    <s v="bfa77a"/>
    <d v="1899-12-30T00:59:46"/>
    <n v="13"/>
    <n v="11.57"/>
    <n v="1.0209809736974669E-2"/>
    <x v="0"/>
    <n v="3767.5"/>
  </r>
  <r>
    <s v="e83aa3"/>
    <n v="4"/>
    <n v="11"/>
    <s v="t"/>
    <s v="bfa77a"/>
    <d v="1899-12-30T00:59:46"/>
    <n v="32"/>
    <n v="113.92"/>
    <n v="0.10052735741021214"/>
    <x v="0"/>
    <n v="3767.5"/>
  </r>
  <r>
    <s v="5d267b"/>
    <n v="1"/>
    <n v="11"/>
    <s v="t"/>
    <s v="bfa77a"/>
    <d v="1899-12-30T00:59:46"/>
    <n v="40"/>
    <n v="35.6"/>
    <n v="3.1414799190691296E-2"/>
    <x v="1"/>
    <n v="2520"/>
  </r>
  <r>
    <s v="2a2353"/>
    <n v="2"/>
    <n v="11"/>
    <s v="t"/>
    <s v="bfa77a"/>
    <d v="1899-12-30T00:59:46"/>
    <n v="57"/>
    <n v="101.46000000000001"/>
    <n v="8.9532177693470189E-2"/>
    <x v="1"/>
    <n v="2520"/>
  </r>
  <r>
    <s v="f084eb"/>
    <n v="1"/>
    <n v="11"/>
    <s v="t"/>
    <s v="bfa77a"/>
    <d v="1899-12-30T00:59:46"/>
    <n v="36"/>
    <n v="32.04"/>
    <n v="2.8273319271622164E-2"/>
    <x v="1"/>
    <n v="2520"/>
  </r>
  <r>
    <s v="c4a632"/>
    <n v="3"/>
    <n v="17"/>
    <s v="f"/>
    <s v="0320c7"/>
    <d v="1899-12-30T00:34:08"/>
    <n v="13"/>
    <n v="32.369999999999997"/>
    <n v="2.8564523870861714E-2"/>
    <x v="0"/>
    <n v="3767.5"/>
  </r>
  <r>
    <s v="e83aa3"/>
    <n v="5"/>
    <n v="17"/>
    <s v="f"/>
    <s v="0320c7"/>
    <d v="1899-12-30T00:34:08"/>
    <n v="32"/>
    <n v="132.79999999999998"/>
    <n v="0.11718779023943268"/>
    <x v="0"/>
    <n v="3767.5"/>
  </r>
  <r>
    <s v="2a2353"/>
    <n v="3"/>
    <n v="17"/>
    <s v="f"/>
    <s v="0320c7"/>
    <d v="1899-12-30T00:34:08"/>
    <n v="57"/>
    <n v="141.93"/>
    <n v="0.12524445081839367"/>
    <x v="1"/>
    <n v="2520"/>
  </r>
  <r>
    <s v="f084eb"/>
    <n v="3"/>
    <n v="17"/>
    <s v="f"/>
    <s v="0320c7"/>
    <d v="1899-12-30T00:34:08"/>
    <n v="36"/>
    <n v="89.64"/>
    <n v="7.9101758411617068E-2"/>
    <x v="1"/>
    <n v="2520"/>
  </r>
  <r>
    <s v="b9a74d"/>
    <n v="4"/>
    <n v="17"/>
    <s v="f"/>
    <s v="0320c7"/>
    <d v="1899-12-30T00:34:08"/>
    <n v="17"/>
    <n v="56.44"/>
    <n v="4.9804810851758891E-2"/>
    <x v="1"/>
    <n v="2520"/>
  </r>
  <r>
    <s v="e31d39"/>
    <n v="3"/>
    <n v="21"/>
    <s v="t"/>
    <s v="a16313"/>
    <d v="1899-12-30T00:00:56"/>
    <n v="10"/>
    <n v="23.700000000000003"/>
    <n v="2.091378485447707E-2"/>
    <x v="0"/>
    <n v="3767.5"/>
  </r>
  <r>
    <s v="72f5d4"/>
    <n v="1"/>
    <n v="21"/>
    <s v="t"/>
    <s v="a16313"/>
    <d v="1899-12-30T00:00:56"/>
    <n v="19"/>
    <n v="15.010000000000002"/>
    <n v="1.3245397074502145E-2"/>
    <x v="0"/>
    <n v="3767.5"/>
  </r>
  <r>
    <s v="5d267b"/>
    <n v="3"/>
    <n v="21"/>
    <s v="t"/>
    <s v="a16313"/>
    <d v="1899-12-30T00:00:56"/>
    <n v="40"/>
    <n v="94.800000000000011"/>
    <n v="8.3655139417908281E-2"/>
    <x v="1"/>
    <n v="1512"/>
  </r>
  <r>
    <s v="c8d436"/>
    <n v="1"/>
    <n v="21"/>
    <s v="t"/>
    <s v="a16313"/>
    <d v="1899-12-30T00:00:56"/>
    <n v="10"/>
    <n v="7.9"/>
    <n v="6.9712616181590225E-3"/>
    <x v="1"/>
    <n v="1512"/>
  </r>
  <r>
    <s v="2a2353"/>
    <n v="3"/>
    <n v="21"/>
    <s v="t"/>
    <s v="a16313"/>
    <d v="1899-12-30T00:00:56"/>
    <n v="57"/>
    <n v="135.09"/>
    <n v="0.11920857367051929"/>
    <x v="1"/>
    <n v="1512"/>
  </r>
  <r>
    <s v="b9a74d"/>
    <n v="2"/>
    <n v="21"/>
    <s v="t"/>
    <s v="a16313"/>
    <d v="1899-12-30T00:00:56"/>
    <n v="17"/>
    <n v="26.86"/>
    <n v="2.3702289501740675E-2"/>
    <x v="1"/>
    <n v="1512"/>
  </r>
  <r>
    <s v="2feb6b"/>
    <n v="3"/>
    <n v="21"/>
    <s v="t"/>
    <s v="a16313"/>
    <d v="1899-12-30T00:00:56"/>
    <n v="29"/>
    <n v="68.73"/>
    <n v="6.0649976077983503E-2"/>
    <x v="1"/>
    <n v="1512"/>
  </r>
  <r>
    <s v="72f5d4"/>
    <n v="5"/>
    <n v="3"/>
    <s v="t"/>
    <s v="5281cb"/>
    <d v="1899-12-30T00:51:59"/>
    <n v="19"/>
    <n v="92.149999999999991"/>
    <n v="8.1316678242196697E-2"/>
    <x v="0"/>
    <n v="3767.5"/>
  </r>
  <r>
    <s v="9ec847"/>
    <n v="1"/>
    <n v="3"/>
    <s v="t"/>
    <s v="5281cb"/>
    <d v="1899-12-30T00:51:59"/>
    <n v="54"/>
    <n v="52.379999999999995"/>
    <n v="4.6222111842932859E-2"/>
    <x v="0"/>
    <n v="3767.5"/>
  </r>
  <r>
    <s v="b9a74d"/>
    <n v="5"/>
    <n v="3"/>
    <s v="t"/>
    <s v="5281cb"/>
    <d v="1899-12-30T00:51:59"/>
    <n v="17"/>
    <n v="82.45"/>
    <n v="7.2757027900912846E-2"/>
    <x v="1"/>
    <n v="3780"/>
  </r>
  <r>
    <s v="2feb6b"/>
    <n v="3"/>
    <n v="3"/>
    <s v="t"/>
    <s v="5281cb"/>
    <d v="1899-12-30T00:51:59"/>
    <n v="29"/>
    <n v="84.39"/>
    <n v="7.4468957969169608E-2"/>
    <x v="1"/>
    <n v="3780"/>
  </r>
  <r>
    <s v="e83aa3"/>
    <n v="1"/>
    <n v="21"/>
    <s v="f"/>
    <s v="9ae51f"/>
    <d v="1899-12-30T00:23:05"/>
    <n v="32"/>
    <n v="25.28"/>
    <n v="2.2308037178108874E-2"/>
    <x v="0"/>
    <n v="3767.5"/>
  </r>
  <r>
    <s v="d5e9a6"/>
    <n v="4"/>
    <n v="21"/>
    <s v="f"/>
    <s v="9ae51f"/>
    <d v="1899-12-30T00:23:05"/>
    <n v="23"/>
    <n v="72.680000000000007"/>
    <n v="6.4135606887063018E-2"/>
    <x v="0"/>
    <n v="3767.5"/>
  </r>
  <r>
    <s v="5d267b"/>
    <n v="4"/>
    <n v="21"/>
    <s v="f"/>
    <s v="9ae51f"/>
    <d v="1899-12-30T00:23:05"/>
    <n v="40"/>
    <n v="126.4"/>
    <n v="0.11154018589054436"/>
    <x v="1"/>
    <n v="2520"/>
  </r>
  <r>
    <s v="f084eb"/>
    <n v="4"/>
    <n v="21"/>
    <s v="f"/>
    <s v="9ae51f"/>
    <d v="1899-12-30T00:23:05"/>
    <n v="36"/>
    <n v="113.76"/>
    <n v="0.10038616730148993"/>
    <x v="1"/>
    <n v="2520"/>
  </r>
  <r>
    <s v="2feb6b"/>
    <n v="3"/>
    <n v="21"/>
    <s v="f"/>
    <s v="9ae51f"/>
    <d v="1899-12-30T00:23:05"/>
    <n v="29"/>
    <n v="68.73"/>
    <n v="6.0649976077983503E-2"/>
    <x v="1"/>
    <n v="2520"/>
  </r>
  <r>
    <s v="c4a632"/>
    <n v="4"/>
    <n v="8"/>
    <s v="t"/>
    <s v="28765f"/>
    <d v="1899-12-30T00:18:06"/>
    <n v="13"/>
    <n v="47.84"/>
    <n v="4.2215842507940214E-2"/>
    <x v="0"/>
    <n v="1507"/>
  </r>
  <r>
    <s v="e83aa3"/>
    <n v="5"/>
    <n v="8"/>
    <s v="t"/>
    <s v="28765f"/>
    <d v="1899-12-30T00:18:06"/>
    <n v="32"/>
    <n v="147.20000000000002"/>
    <n v="0.12989490002443141"/>
    <x v="0"/>
    <n v="1507"/>
  </r>
  <r>
    <s v="d5e9a6"/>
    <n v="5"/>
    <n v="8"/>
    <s v="t"/>
    <s v="28765f"/>
    <d v="1899-12-30T00:18:06"/>
    <n v="23"/>
    <n v="105.80000000000001"/>
    <n v="9.3361959392560076E-2"/>
    <x v="0"/>
    <n v="1507"/>
  </r>
  <r>
    <s v="72f5d4"/>
    <n v="2"/>
    <n v="8"/>
    <s v="t"/>
    <s v="28765f"/>
    <d v="1899-12-30T00:18:06"/>
    <n v="19"/>
    <n v="34.96"/>
    <n v="3.0850038755802459E-2"/>
    <x v="0"/>
    <n v="1507"/>
  </r>
  <r>
    <s v="9ec847"/>
    <n v="3"/>
    <n v="8"/>
    <s v="t"/>
    <s v="28765f"/>
    <d v="1899-12-30T00:18:06"/>
    <n v="54"/>
    <n v="149.04000000000002"/>
    <n v="0.13151858627473684"/>
    <x v="0"/>
    <n v="1507"/>
  </r>
  <r>
    <s v="5d267b"/>
    <n v="4"/>
    <n v="8"/>
    <s v="t"/>
    <s v="28765f"/>
    <d v="1899-12-30T00:18:06"/>
    <n v="40"/>
    <n v="147.20000000000002"/>
    <n v="0.12989490002443141"/>
    <x v="1"/>
    <n v="1890"/>
  </r>
  <r>
    <s v="c8d436"/>
    <n v="4"/>
    <n v="8"/>
    <s v="t"/>
    <s v="28765f"/>
    <d v="1899-12-30T00:18:06"/>
    <n v="10"/>
    <n v="36.800000000000004"/>
    <n v="3.2473725006107852E-2"/>
    <x v="1"/>
    <n v="1890"/>
  </r>
  <r>
    <s v="2a2353"/>
    <n v="5"/>
    <n v="8"/>
    <s v="t"/>
    <s v="28765f"/>
    <d v="1899-12-30T00:18:06"/>
    <n v="57"/>
    <n v="262.2"/>
    <n v="0.23137529066851845"/>
    <x v="1"/>
    <n v="1890"/>
  </r>
  <r>
    <s v="b9a74d"/>
    <n v="4"/>
    <n v="8"/>
    <s v="t"/>
    <s v="28765f"/>
    <d v="1899-12-30T00:18:06"/>
    <n v="17"/>
    <n v="62.56"/>
    <n v="5.5205332510383356E-2"/>
    <x v="1"/>
    <n v="1890"/>
  </r>
  <r>
    <s v="c4a632"/>
    <n v="2"/>
    <n v="5"/>
    <s v="f"/>
    <s v="1d8b02"/>
    <d v="1899-12-30T00:46:04"/>
    <n v="13"/>
    <n v="24.7"/>
    <n v="2.1796223033990869E-2"/>
    <x v="0"/>
    <n v="1255.8333333333333"/>
  </r>
  <r>
    <s v="e83aa3"/>
    <n v="4"/>
    <n v="5"/>
    <s v="f"/>
    <s v="1d8b02"/>
    <d v="1899-12-30T00:46:04"/>
    <n v="32"/>
    <n v="121.6"/>
    <n v="0.10730448262887812"/>
    <x v="0"/>
    <n v="1255.8333333333333"/>
  </r>
  <r>
    <s v="e31d39"/>
    <n v="5"/>
    <n v="5"/>
    <s v="f"/>
    <s v="1d8b02"/>
    <d v="1899-12-30T00:46:04"/>
    <n v="10"/>
    <n v="47.5"/>
    <n v="4.1915813526905515E-2"/>
    <x v="0"/>
    <n v="1255.8333333333333"/>
  </r>
  <r>
    <s v="d5e9a6"/>
    <n v="1"/>
    <n v="5"/>
    <s v="f"/>
    <s v="1d8b02"/>
    <d v="1899-12-30T00:46:04"/>
    <n v="23"/>
    <n v="21.849999999999998"/>
    <n v="1.9281274222376538E-2"/>
    <x v="0"/>
    <n v="1255.8333333333333"/>
  </r>
  <r>
    <s v="72f5d4"/>
    <n v="3"/>
    <n v="5"/>
    <s v="f"/>
    <s v="1d8b02"/>
    <d v="1899-12-30T00:46:04"/>
    <n v="19"/>
    <n v="54.15"/>
    <n v="4.7784027420672288E-2"/>
    <x v="0"/>
    <n v="1255.8333333333333"/>
  </r>
  <r>
    <s v="9ec847"/>
    <n v="5"/>
    <n v="5"/>
    <s v="f"/>
    <s v="1d8b02"/>
    <d v="1899-12-30T00:46:04"/>
    <n v="54"/>
    <n v="256.5"/>
    <n v="0.22634539304528978"/>
    <x v="0"/>
    <n v="1255.8333333333333"/>
  </r>
  <r>
    <s v="c8d436"/>
    <n v="2"/>
    <n v="5"/>
    <s v="f"/>
    <s v="1d8b02"/>
    <d v="1899-12-30T00:46:04"/>
    <n v="10"/>
    <n v="19"/>
    <n v="1.6766325410762208E-2"/>
    <x v="1"/>
    <n v="1890"/>
  </r>
  <r>
    <s v="2a2353"/>
    <n v="1"/>
    <n v="5"/>
    <s v="f"/>
    <s v="1d8b02"/>
    <d v="1899-12-30T00:46:04"/>
    <n v="57"/>
    <n v="54.15"/>
    <n v="4.7784027420672288E-2"/>
    <x v="1"/>
    <n v="1890"/>
  </r>
  <r>
    <s v="f084eb"/>
    <n v="1"/>
    <n v="5"/>
    <s v="f"/>
    <s v="1d8b02"/>
    <d v="1899-12-30T00:46:04"/>
    <n v="36"/>
    <n v="34.199999999999996"/>
    <n v="3.0179385739371969E-2"/>
    <x v="1"/>
    <n v="1890"/>
  </r>
  <r>
    <s v="b9a74d"/>
    <n v="5"/>
    <n v="5"/>
    <s v="f"/>
    <s v="1d8b02"/>
    <d v="1899-12-30T00:46:04"/>
    <n v="17"/>
    <n v="80.75"/>
    <n v="7.1256882995739373E-2"/>
    <x v="1"/>
    <n v="1890"/>
  </r>
  <r>
    <s v="c4a632"/>
    <n v="4"/>
    <n v="12"/>
    <s v="t"/>
    <s v="d90712"/>
    <d v="1899-12-30T00:55:54"/>
    <n v="13"/>
    <n v="45.76"/>
    <n v="4.0380371094551504E-2"/>
    <x v="0"/>
    <n v="1883.75"/>
  </r>
  <r>
    <s v="e83aa3"/>
    <n v="4"/>
    <n v="12"/>
    <s v="t"/>
    <s v="d90712"/>
    <d v="1899-12-30T00:55:54"/>
    <n v="32"/>
    <n v="112.64"/>
    <n v="9.9397836540434464E-2"/>
    <x v="0"/>
    <n v="1883.75"/>
  </r>
  <r>
    <s v="d5e9a6"/>
    <n v="5"/>
    <n v="12"/>
    <s v="t"/>
    <s v="d90712"/>
    <d v="1899-12-30T00:55:54"/>
    <n v="23"/>
    <n v="101.2"/>
    <n v="8.9302743766796602E-2"/>
    <x v="0"/>
    <n v="1883.75"/>
  </r>
  <r>
    <s v="72f5d4"/>
    <n v="4"/>
    <n v="12"/>
    <s v="t"/>
    <s v="d90712"/>
    <d v="1899-12-30T00:55:54"/>
    <n v="19"/>
    <n v="66.88"/>
    <n v="5.9017465445882961E-2"/>
    <x v="0"/>
    <n v="1883.75"/>
  </r>
  <r>
    <s v="2a2353"/>
    <n v="4"/>
    <n v="12"/>
    <s v="t"/>
    <s v="d90712"/>
    <d v="1899-12-30T00:55:54"/>
    <n v="57"/>
    <n v="200.64000000000001"/>
    <n v="0.17705239633764891"/>
    <x v="1"/>
    <n v="3780"/>
  </r>
  <r>
    <s v="f084eb"/>
    <n v="2"/>
    <n v="12"/>
    <s v="t"/>
    <s v="d90712"/>
    <d v="1899-12-30T00:55:54"/>
    <n v="36"/>
    <n v="63.36"/>
    <n v="5.5911283053994384E-2"/>
    <x v="1"/>
    <n v="3780"/>
  </r>
  <r>
    <s v="c4a632"/>
    <n v="3"/>
    <n v="22"/>
    <s v="t"/>
    <s v="1d5653"/>
    <d v="1899-12-30T00:24:40"/>
    <n v="13"/>
    <n v="30.42"/>
    <n v="2.6843769420809807E-2"/>
    <x v="0"/>
    <n v="2511.6666666666665"/>
  </r>
  <r>
    <s v="e83aa3"/>
    <n v="5"/>
    <n v="22"/>
    <s v="t"/>
    <s v="1d5653"/>
    <d v="1899-12-30T00:24:40"/>
    <n v="32"/>
    <n v="124.80000000000001"/>
    <n v="0.11012828480332229"/>
    <x v="0"/>
    <n v="2511.6666666666665"/>
  </r>
  <r>
    <s v="e31d39"/>
    <n v="3"/>
    <n v="22"/>
    <s v="t"/>
    <s v="1d5653"/>
    <d v="1899-12-30T00:24:40"/>
    <n v="10"/>
    <n v="23.400000000000002"/>
    <n v="2.0649053400622931E-2"/>
    <x v="0"/>
    <n v="2511.6666666666665"/>
  </r>
  <r>
    <s v="c8d436"/>
    <n v="4"/>
    <n v="22"/>
    <s v="t"/>
    <s v="1d5653"/>
    <d v="1899-12-30T00:24:40"/>
    <n v="10"/>
    <n v="31.200000000000003"/>
    <n v="2.7532071200830573E-2"/>
    <x v="1"/>
    <n v="1890"/>
  </r>
  <r>
    <s v="2a2353"/>
    <n v="4"/>
    <n v="22"/>
    <s v="t"/>
    <s v="1d5653"/>
    <d v="1899-12-30T00:24:40"/>
    <n v="57"/>
    <n v="177.84"/>
    <n v="0.15693280584473426"/>
    <x v="1"/>
    <n v="1890"/>
  </r>
  <r>
    <s v="b9a74d"/>
    <n v="2"/>
    <n v="22"/>
    <s v="t"/>
    <s v="1d5653"/>
    <d v="1899-12-30T00:24:40"/>
    <n v="17"/>
    <n v="26.52"/>
    <n v="2.3402260520705983E-2"/>
    <x v="1"/>
    <n v="1890"/>
  </r>
  <r>
    <s v="2feb6b"/>
    <n v="5"/>
    <n v="22"/>
    <s v="t"/>
    <s v="1d5653"/>
    <d v="1899-12-30T00:24:40"/>
    <n v="29"/>
    <n v="113.10000000000001"/>
    <n v="9.9803758103010815E-2"/>
    <x v="1"/>
    <n v="1890"/>
  </r>
  <r>
    <s v="e83aa3"/>
    <n v="2"/>
    <n v="22"/>
    <s v="f"/>
    <s v="0b4505"/>
    <d v="1899-12-30T00:59:37"/>
    <n v="32"/>
    <n v="49.92"/>
    <n v="4.4051313921328918E-2"/>
    <x v="0"/>
    <n v="3767.5"/>
  </r>
  <r>
    <s v="72f5d4"/>
    <n v="5"/>
    <n v="22"/>
    <s v="f"/>
    <s v="0b4505"/>
    <d v="1899-12-30T00:59:37"/>
    <n v="19"/>
    <n v="74.100000000000009"/>
    <n v="6.5388669101972621E-2"/>
    <x v="0"/>
    <n v="3767.5"/>
  </r>
  <r>
    <s v="5d267b"/>
    <n v="4"/>
    <n v="22"/>
    <s v="f"/>
    <s v="0b4505"/>
    <d v="1899-12-30T00:59:37"/>
    <n v="40"/>
    <n v="124.80000000000001"/>
    <n v="0.11012828480332229"/>
    <x v="1"/>
    <n v="1512"/>
  </r>
  <r>
    <s v="c8d436"/>
    <n v="5"/>
    <n v="22"/>
    <s v="f"/>
    <s v="0b4505"/>
    <d v="1899-12-30T00:59:37"/>
    <n v="10"/>
    <n v="39"/>
    <n v="3.4415089001038214E-2"/>
    <x v="1"/>
    <n v="1512"/>
  </r>
  <r>
    <s v="f084eb"/>
    <n v="2"/>
    <n v="22"/>
    <s v="f"/>
    <s v="0b4505"/>
    <d v="1899-12-30T00:59:37"/>
    <n v="36"/>
    <n v="56.160000000000004"/>
    <n v="4.9557728161495028E-2"/>
    <x v="1"/>
    <n v="1512"/>
  </r>
  <r>
    <s v="b9a74d"/>
    <n v="2"/>
    <n v="22"/>
    <s v="f"/>
    <s v="0b4505"/>
    <d v="1899-12-30T00:59:37"/>
    <n v="17"/>
    <n v="26.52"/>
    <n v="2.3402260520705983E-2"/>
    <x v="1"/>
    <n v="1512"/>
  </r>
  <r>
    <s v="2feb6b"/>
    <n v="5"/>
    <n v="22"/>
    <s v="f"/>
    <s v="0b4505"/>
    <d v="1899-12-30T00:59:37"/>
    <n v="29"/>
    <n v="113.10000000000001"/>
    <n v="9.9803758103010815E-2"/>
    <x v="1"/>
    <n v="1512"/>
  </r>
  <r>
    <s v="e83aa3"/>
    <n v="1"/>
    <n v="18"/>
    <s v="t"/>
    <s v="47c625"/>
    <d v="1899-12-30T00:24:43"/>
    <n v="32"/>
    <n v="26.240000000000002"/>
    <n v="2.315517783044212E-2"/>
    <x v="0"/>
    <n v="1883.75"/>
  </r>
  <r>
    <s v="e31d39"/>
    <n v="1"/>
    <n v="18"/>
    <s v="t"/>
    <s v="47c625"/>
    <d v="1899-12-30T00:24:43"/>
    <n v="10"/>
    <n v="8.2000000000000011"/>
    <n v="7.2359930720131641E-3"/>
    <x v="0"/>
    <n v="1883.75"/>
  </r>
  <r>
    <s v="d5e9a6"/>
    <n v="4"/>
    <n v="18"/>
    <s v="t"/>
    <s v="47c625"/>
    <d v="1899-12-30T00:24:43"/>
    <n v="23"/>
    <n v="75.440000000000012"/>
    <n v="6.6571136262521105E-2"/>
    <x v="0"/>
    <n v="1883.75"/>
  </r>
  <r>
    <s v="72f5d4"/>
    <n v="3"/>
    <n v="18"/>
    <s v="t"/>
    <s v="47c625"/>
    <d v="1899-12-30T00:24:43"/>
    <n v="19"/>
    <n v="46.74"/>
    <n v="4.1245160510475033E-2"/>
    <x v="0"/>
    <n v="1883.75"/>
  </r>
  <r>
    <s v="c8d436"/>
    <n v="3"/>
    <n v="18"/>
    <s v="t"/>
    <s v="47c625"/>
    <d v="1899-12-30T00:24:43"/>
    <n v="10"/>
    <n v="24.6"/>
    <n v="2.1707979216039491E-2"/>
    <x v="1"/>
    <n v="3780"/>
  </r>
  <r>
    <s v="f084eb"/>
    <n v="3"/>
    <n v="18"/>
    <s v="t"/>
    <s v="47c625"/>
    <d v="1899-12-30T00:24:43"/>
    <n v="36"/>
    <n v="88.56"/>
    <n v="7.814872517774217E-2"/>
    <x v="1"/>
    <n v="3780"/>
  </r>
  <r>
    <s v="e83aa3"/>
    <n v="5"/>
    <n v="2"/>
    <s v="t"/>
    <s v="a0e336"/>
    <d v="1899-12-30T00:40:52"/>
    <n v="32"/>
    <n v="156.80000000000001"/>
    <n v="0.13836630654776391"/>
    <x v="0"/>
    <n v="1883.75"/>
  </r>
  <r>
    <s v="e31d39"/>
    <n v="3"/>
    <n v="2"/>
    <s v="t"/>
    <s v="a0e336"/>
    <d v="1899-12-30T00:40:52"/>
    <n v="10"/>
    <n v="29.4"/>
    <n v="2.5943682477705728E-2"/>
    <x v="0"/>
    <n v="1883.75"/>
  </r>
  <r>
    <s v="d5e9a6"/>
    <n v="2"/>
    <n v="2"/>
    <s v="t"/>
    <s v="a0e336"/>
    <d v="1899-12-30T00:40:52"/>
    <n v="23"/>
    <n v="45.08"/>
    <n v="3.978031313248212E-2"/>
    <x v="0"/>
    <n v="1883.75"/>
  </r>
  <r>
    <s v="9ec847"/>
    <n v="5"/>
    <n v="2"/>
    <s v="t"/>
    <s v="a0e336"/>
    <d v="1899-12-30T00:40:52"/>
    <n v="54"/>
    <n v="264.60000000000002"/>
    <n v="0.23349314229935159"/>
    <x v="0"/>
    <n v="1883.75"/>
  </r>
  <r>
    <s v="c8d436"/>
    <n v="4"/>
    <n v="2"/>
    <s v="t"/>
    <s v="a0e336"/>
    <d v="1899-12-30T00:40:52"/>
    <n v="10"/>
    <n v="39.200000000000003"/>
    <n v="3.4591576636940978E-2"/>
    <x v="1"/>
    <n v="3780"/>
  </r>
  <r>
    <s v="2feb6b"/>
    <n v="3"/>
    <n v="2"/>
    <s v="t"/>
    <s v="a0e336"/>
    <d v="1899-12-30T00:40:52"/>
    <n v="29"/>
    <n v="85.26"/>
    <n v="7.5236679185346614E-2"/>
    <x v="1"/>
    <n v="3780"/>
  </r>
  <r>
    <s v="e83aa3"/>
    <n v="5"/>
    <n v="12"/>
    <s v="t"/>
    <s v="309cdb"/>
    <d v="1899-12-30T00:39:05"/>
    <n v="32"/>
    <n v="140.80000000000001"/>
    <n v="0.1242472956755431"/>
    <x v="0"/>
    <n v="2511.6666666666665"/>
  </r>
  <r>
    <s v="d5e9a6"/>
    <n v="3"/>
    <n v="12"/>
    <s v="t"/>
    <s v="309cdb"/>
    <d v="1899-12-30T00:39:05"/>
    <n v="23"/>
    <n v="60.72"/>
    <n v="5.3581646260077956E-2"/>
    <x v="0"/>
    <n v="2511.6666666666665"/>
  </r>
  <r>
    <s v="72f5d4"/>
    <n v="4"/>
    <n v="12"/>
    <s v="t"/>
    <s v="309cdb"/>
    <d v="1899-12-30T00:39:05"/>
    <n v="19"/>
    <n v="66.88"/>
    <n v="5.9017465445882961E-2"/>
    <x v="0"/>
    <n v="2511.6666666666665"/>
  </r>
  <r>
    <s v="5d267b"/>
    <n v="4"/>
    <n v="12"/>
    <s v="t"/>
    <s v="309cdb"/>
    <d v="1899-12-30T00:39:05"/>
    <n v="40"/>
    <n v="140.80000000000001"/>
    <n v="0.1242472956755431"/>
    <x v="1"/>
    <n v="2520"/>
  </r>
  <r>
    <s v="c8d436"/>
    <n v="3"/>
    <n v="12"/>
    <s v="t"/>
    <s v="309cdb"/>
    <d v="1899-12-30T00:39:05"/>
    <n v="10"/>
    <n v="26.4"/>
    <n v="2.3296367939164328E-2"/>
    <x v="1"/>
    <n v="2520"/>
  </r>
  <r>
    <s v="2feb6b"/>
    <n v="5"/>
    <n v="12"/>
    <s v="t"/>
    <s v="309cdb"/>
    <d v="1899-12-30T00:39:05"/>
    <n v="29"/>
    <n v="127.6"/>
    <n v="0.11259911170596093"/>
    <x v="1"/>
    <n v="2520"/>
  </r>
  <r>
    <s v="72f5d4"/>
    <n v="3"/>
    <n v="15"/>
    <s v="t"/>
    <s v="d787dd"/>
    <d v="1899-12-30T00:17:33"/>
    <n v="19"/>
    <n v="48.449999999999996"/>
    <n v="4.2754129797443627E-2"/>
    <x v="0"/>
    <n v="3767.5"/>
  </r>
  <r>
    <s v="9ec847"/>
    <n v="5"/>
    <n v="15"/>
    <s v="t"/>
    <s v="d787dd"/>
    <d v="1899-12-30T00:17:33"/>
    <n v="54"/>
    <n v="229.5"/>
    <n v="0.20251956219841719"/>
    <x v="0"/>
    <n v="3767.5"/>
  </r>
  <r>
    <s v="c8d436"/>
    <n v="3"/>
    <n v="15"/>
    <s v="t"/>
    <s v="d787dd"/>
    <d v="1899-12-30T00:17:33"/>
    <n v="10"/>
    <n v="25.5"/>
    <n v="2.2502173577601911E-2"/>
    <x v="1"/>
    <n v="2520"/>
  </r>
  <r>
    <s v="2a2353"/>
    <n v="2"/>
    <n v="15"/>
    <s v="t"/>
    <s v="d787dd"/>
    <d v="1899-12-30T00:17:33"/>
    <n v="57"/>
    <n v="96.899999999999991"/>
    <n v="8.5508259594887254E-2"/>
    <x v="1"/>
    <n v="2520"/>
  </r>
  <r>
    <s v="2feb6b"/>
    <n v="3"/>
    <n v="15"/>
    <s v="t"/>
    <s v="d787dd"/>
    <d v="1899-12-30T00:17:33"/>
    <n v="29"/>
    <n v="73.95"/>
    <n v="6.5256303375045538E-2"/>
    <x v="1"/>
    <n v="2520"/>
  </r>
  <r>
    <s v="72f5d4"/>
    <n v="2"/>
    <n v="17"/>
    <s v="f"/>
    <n v="156217"/>
    <d v="1899-12-30T00:24:55"/>
    <n v="19"/>
    <n v="31.54"/>
    <n v="2.7832100181865261E-2"/>
    <x v="0"/>
    <n v="3767.5"/>
  </r>
  <r>
    <s v="9ec847"/>
    <n v="5"/>
    <n v="17"/>
    <s v="f"/>
    <n v="156217"/>
    <d v="1899-12-30T00:24:55"/>
    <n v="54"/>
    <n v="224.1"/>
    <n v="0.19775439602904266"/>
    <x v="0"/>
    <n v="3767.5"/>
  </r>
  <r>
    <s v="c8d436"/>
    <n v="2"/>
    <n v="17"/>
    <s v="f"/>
    <n v="156217"/>
    <d v="1899-12-30T00:24:55"/>
    <n v="10"/>
    <n v="16.599999999999998"/>
    <n v="1.4648473779929085E-2"/>
    <x v="1"/>
    <n v="2520"/>
  </r>
  <r>
    <s v="2a2353"/>
    <n v="1"/>
    <n v="17"/>
    <s v="f"/>
    <n v="156217"/>
    <d v="1899-12-30T00:24:55"/>
    <n v="57"/>
    <n v="47.309999999999995"/>
    <n v="4.1748150272797886E-2"/>
    <x v="1"/>
    <n v="2520"/>
  </r>
  <r>
    <s v="f084eb"/>
    <n v="3"/>
    <n v="17"/>
    <s v="f"/>
    <n v="156217"/>
    <d v="1899-12-30T00:24:55"/>
    <n v="36"/>
    <n v="89.64"/>
    <n v="7.9101758411617068E-2"/>
    <x v="1"/>
    <n v="2520"/>
  </r>
  <r>
    <s v="c4a632"/>
    <n v="4"/>
    <n v="23"/>
    <s v="t"/>
    <s v="3066fc"/>
    <d v="1899-12-30T00:05:12"/>
    <n v="13"/>
    <n v="40.04"/>
    <n v="3.5332824707732566E-2"/>
    <x v="0"/>
    <n v="3767.5"/>
  </r>
  <r>
    <s v="9ec847"/>
    <n v="1"/>
    <n v="23"/>
    <s v="t"/>
    <s v="3066fc"/>
    <d v="1899-12-30T00:05:12"/>
    <n v="54"/>
    <n v="41.58"/>
    <n v="3.6691779504183814E-2"/>
    <x v="0"/>
    <n v="3767.5"/>
  </r>
  <r>
    <s v="f084eb"/>
    <n v="3"/>
    <n v="23"/>
    <s v="t"/>
    <s v="3066fc"/>
    <d v="1899-12-30T00:05:12"/>
    <n v="36"/>
    <n v="83.16"/>
    <n v="7.3383559008367627E-2"/>
    <x v="1"/>
    <n v="3780"/>
  </r>
  <r>
    <s v="2feb6b"/>
    <n v="4"/>
    <n v="23"/>
    <s v="t"/>
    <s v="3066fc"/>
    <d v="1899-12-30T00:05:12"/>
    <n v="29"/>
    <n v="89.320000000000007"/>
    <n v="7.881937819417266E-2"/>
    <x v="1"/>
    <n v="3780"/>
  </r>
  <r>
    <s v="e31d39"/>
    <n v="2"/>
    <n v="6"/>
    <s v="f"/>
    <s v="04547b"/>
    <d v="1899-12-30T00:42:56"/>
    <n v="10"/>
    <n v="18.799999999999997"/>
    <n v="1.6589837774859444E-2"/>
    <x v="0"/>
    <n v="2511.6666666666665"/>
  </r>
  <r>
    <s v="72f5d4"/>
    <n v="4"/>
    <n v="6"/>
    <s v="f"/>
    <s v="04547b"/>
    <d v="1899-12-30T00:42:56"/>
    <n v="19"/>
    <n v="71.44"/>
    <n v="6.3041383544465895E-2"/>
    <x v="0"/>
    <n v="2511.6666666666665"/>
  </r>
  <r>
    <s v="9ec847"/>
    <n v="1"/>
    <n v="6"/>
    <s v="f"/>
    <s v="04547b"/>
    <d v="1899-12-30T00:42:56"/>
    <n v="54"/>
    <n v="50.76"/>
    <n v="4.4792561992120505E-2"/>
    <x v="0"/>
    <n v="2511.6666666666665"/>
  </r>
  <r>
    <s v="c8d436"/>
    <n v="1"/>
    <n v="6"/>
    <s v="f"/>
    <s v="04547b"/>
    <d v="1899-12-30T00:42:56"/>
    <n v="10"/>
    <n v="9.3999999999999986"/>
    <n v="8.2949188874297218E-3"/>
    <x v="1"/>
    <n v="1890"/>
  </r>
  <r>
    <s v="f084eb"/>
    <n v="5"/>
    <n v="6"/>
    <s v="f"/>
    <s v="04547b"/>
    <d v="1899-12-30T00:42:56"/>
    <n v="36"/>
    <n v="169.2"/>
    <n v="0.149308539973735"/>
    <x v="1"/>
    <n v="1890"/>
  </r>
  <r>
    <s v="b9a74d"/>
    <n v="3"/>
    <n v="6"/>
    <s v="f"/>
    <s v="04547b"/>
    <d v="1899-12-30T00:42:56"/>
    <n v="17"/>
    <n v="47.94"/>
    <n v="4.2304086325891582E-2"/>
    <x v="1"/>
    <n v="1890"/>
  </r>
  <r>
    <s v="2feb6b"/>
    <n v="2"/>
    <n v="6"/>
    <s v="f"/>
    <s v="04547b"/>
    <d v="1899-12-30T00:42:56"/>
    <n v="29"/>
    <n v="54.519999999999996"/>
    <n v="4.8110529547092391E-2"/>
    <x v="1"/>
    <n v="1890"/>
  </r>
  <r>
    <s v="e31d39"/>
    <n v="2"/>
    <n v="16"/>
    <s v="f"/>
    <s v="732e1c"/>
    <d v="1899-12-30T00:11:19"/>
    <n v="10"/>
    <n v="16.8"/>
    <n v="1.4824961415831846E-2"/>
    <x v="0"/>
    <n v="1883.75"/>
  </r>
  <r>
    <s v="d5e9a6"/>
    <n v="3"/>
    <n v="16"/>
    <s v="f"/>
    <s v="732e1c"/>
    <d v="1899-12-30T00:11:19"/>
    <n v="23"/>
    <n v="57.96"/>
    <n v="5.1146116884619869E-2"/>
    <x v="0"/>
    <n v="1883.75"/>
  </r>
  <r>
    <s v="72f5d4"/>
    <n v="2"/>
    <n v="16"/>
    <s v="f"/>
    <s v="732e1c"/>
    <d v="1899-12-30T00:11:19"/>
    <n v="19"/>
    <n v="31.919999999999998"/>
    <n v="2.8167426690080506E-2"/>
    <x v="0"/>
    <n v="1883.75"/>
  </r>
  <r>
    <s v="9ec847"/>
    <n v="1"/>
    <n v="16"/>
    <s v="f"/>
    <s v="732e1c"/>
    <d v="1899-12-30T00:11:19"/>
    <n v="54"/>
    <n v="45.36"/>
    <n v="4.0027395822745983E-2"/>
    <x v="0"/>
    <n v="1883.75"/>
  </r>
  <r>
    <s v="c8d436"/>
    <n v="3"/>
    <n v="16"/>
    <s v="f"/>
    <s v="732e1c"/>
    <d v="1899-12-30T00:11:19"/>
    <n v="10"/>
    <n v="25.2"/>
    <n v="2.2237442123747769E-2"/>
    <x v="1"/>
    <n v="1890"/>
  </r>
  <r>
    <s v="f084eb"/>
    <n v="5"/>
    <n v="16"/>
    <s v="f"/>
    <s v="732e1c"/>
    <d v="1899-12-30T00:11:19"/>
    <n v="36"/>
    <n v="151.19999999999999"/>
    <n v="0.1334246527424866"/>
    <x v="1"/>
    <n v="1890"/>
  </r>
  <r>
    <s v="b9a74d"/>
    <n v="3"/>
    <n v="16"/>
    <s v="f"/>
    <s v="732e1c"/>
    <d v="1899-12-30T00:11:19"/>
    <n v="17"/>
    <n v="42.839999999999996"/>
    <n v="3.7803651610371199E-2"/>
    <x v="1"/>
    <n v="1890"/>
  </r>
  <r>
    <s v="2feb6b"/>
    <n v="2"/>
    <n v="16"/>
    <s v="f"/>
    <s v="732e1c"/>
    <d v="1899-12-30T00:11:19"/>
    <n v="29"/>
    <n v="48.72"/>
    <n v="4.2992388105912355E-2"/>
    <x v="1"/>
    <n v="1890"/>
  </r>
  <r>
    <s v="e31d39"/>
    <n v="2"/>
    <n v="11"/>
    <s v="f"/>
    <s v="7967c8"/>
    <d v="1899-12-30T00:57:03"/>
    <n v="10"/>
    <n v="17.8"/>
    <n v="1.5707399595345648E-2"/>
    <x v="0"/>
    <n v="2511.6666666666665"/>
  </r>
  <r>
    <s v="d5e9a6"/>
    <n v="2"/>
    <n v="11"/>
    <s v="f"/>
    <s v="7967c8"/>
    <d v="1899-12-30T00:57:03"/>
    <n v="23"/>
    <n v="40.94"/>
    <n v="3.612701906929499E-2"/>
    <x v="0"/>
    <n v="2511.6666666666665"/>
  </r>
  <r>
    <s v="72f5d4"/>
    <n v="5"/>
    <n v="11"/>
    <s v="f"/>
    <s v="7967c8"/>
    <d v="1899-12-30T00:57:03"/>
    <n v="19"/>
    <n v="84.55"/>
    <n v="7.4610148077891819E-2"/>
    <x v="0"/>
    <n v="2511.6666666666665"/>
  </r>
  <r>
    <s v="c8d436"/>
    <n v="4"/>
    <n v="11"/>
    <s v="f"/>
    <s v="7967c8"/>
    <d v="1899-12-30T00:57:03"/>
    <n v="10"/>
    <n v="35.6"/>
    <n v="3.1414799190691296E-2"/>
    <x v="1"/>
    <n v="1512"/>
  </r>
  <r>
    <s v="2a2353"/>
    <n v="4"/>
    <n v="11"/>
    <s v="f"/>
    <s v="7967c8"/>
    <d v="1899-12-30T00:57:03"/>
    <n v="57"/>
    <n v="202.92000000000002"/>
    <n v="0.17906435538694038"/>
    <x v="1"/>
    <n v="1512"/>
  </r>
  <r>
    <s v="f084eb"/>
    <n v="5"/>
    <n v="11"/>
    <s v="f"/>
    <s v="7967c8"/>
    <d v="1899-12-30T00:57:03"/>
    <n v="36"/>
    <n v="160.19999999999999"/>
    <n v="0.14136659635811083"/>
    <x v="1"/>
    <n v="1512"/>
  </r>
  <r>
    <s v="b9a74d"/>
    <n v="5"/>
    <n v="11"/>
    <s v="f"/>
    <s v="7967c8"/>
    <d v="1899-12-30T00:57:03"/>
    <n v="17"/>
    <n v="75.650000000000006"/>
    <n v="6.6756448280218997E-2"/>
    <x v="1"/>
    <n v="1512"/>
  </r>
  <r>
    <s v="2feb6b"/>
    <n v="3"/>
    <n v="11"/>
    <s v="f"/>
    <s v="7967c8"/>
    <d v="1899-12-30T00:57:03"/>
    <n v="29"/>
    <n v="77.430000000000007"/>
    <n v="6.8327188239753561E-2"/>
    <x v="1"/>
    <n v="1512"/>
  </r>
  <r>
    <s v="e83aa3"/>
    <n v="3"/>
    <n v="12"/>
    <s v="f"/>
    <s v="85fe95"/>
    <d v="1899-12-30T00:31:52"/>
    <n v="32"/>
    <n v="84.48"/>
    <n v="7.4548377405325855E-2"/>
    <x v="0"/>
    <n v="3767.5"/>
  </r>
  <r>
    <s v="9ec847"/>
    <n v="2"/>
    <n v="12"/>
    <s v="f"/>
    <s v="85fe95"/>
    <d v="1899-12-30T00:31:52"/>
    <n v="54"/>
    <n v="95.04"/>
    <n v="8.3866924580991584E-2"/>
    <x v="0"/>
    <n v="3767.5"/>
  </r>
  <r>
    <s v="c8d436"/>
    <n v="1"/>
    <n v="12"/>
    <s v="f"/>
    <s v="85fe95"/>
    <d v="1899-12-30T00:31:52"/>
    <n v="10"/>
    <n v="8.8000000000000007"/>
    <n v="7.7654559797214438E-3"/>
    <x v="1"/>
    <n v="3780"/>
  </r>
  <r>
    <s v="2a2353"/>
    <n v="5"/>
    <n v="12"/>
    <s v="f"/>
    <s v="85fe95"/>
    <d v="1899-12-30T00:31:52"/>
    <n v="57"/>
    <n v="250.8"/>
    <n v="0.22131549542206114"/>
    <x v="1"/>
    <n v="3780"/>
  </r>
  <r>
    <s v="d5e9a6"/>
    <n v="1"/>
    <n v="0"/>
    <s v="f"/>
    <n v="7.97E+19"/>
    <d v="1899-12-30T00:01:12"/>
    <n v="23"/>
    <n v="23"/>
    <n v="2.0296078128817407E-2"/>
    <x v="0"/>
    <n v="3767.5"/>
  </r>
  <r>
    <s v="9ec847"/>
    <n v="3"/>
    <n v="0"/>
    <s v="f"/>
    <n v="7.97E+19"/>
    <d v="1899-12-30T00:01:12"/>
    <n v="54"/>
    <n v="162"/>
    <n v="0.14295498508123564"/>
    <x v="0"/>
    <n v="3767.5"/>
  </r>
  <r>
    <s v="5d267b"/>
    <n v="2"/>
    <n v="0"/>
    <s v="f"/>
    <n v="7.97E+19"/>
    <d v="1899-12-30T00:01:12"/>
    <n v="40"/>
    <n v="80"/>
    <n v="7.0595054361104026E-2"/>
    <x v="1"/>
    <n v="1512"/>
  </r>
  <r>
    <s v="c8d436"/>
    <n v="1"/>
    <n v="0"/>
    <s v="f"/>
    <n v="7.97E+19"/>
    <d v="1899-12-30T00:01:12"/>
    <n v="10"/>
    <n v="10"/>
    <n v="8.8243817951380032E-3"/>
    <x v="1"/>
    <n v="1512"/>
  </r>
  <r>
    <s v="f084eb"/>
    <n v="1"/>
    <n v="0"/>
    <s v="f"/>
    <n v="7.97E+19"/>
    <d v="1899-12-30T00:01:12"/>
    <n v="36"/>
    <n v="36"/>
    <n v="3.1767774462496817E-2"/>
    <x v="1"/>
    <n v="1512"/>
  </r>
  <r>
    <s v="b9a74d"/>
    <n v="5"/>
    <n v="0"/>
    <s v="f"/>
    <n v="7.97E+19"/>
    <d v="1899-12-30T00:01:12"/>
    <n v="17"/>
    <n v="85"/>
    <n v="7.5007245258673028E-2"/>
    <x v="1"/>
    <n v="1512"/>
  </r>
  <r>
    <s v="2feb6b"/>
    <n v="5"/>
    <n v="0"/>
    <s v="f"/>
    <n v="7.97E+19"/>
    <d v="1899-12-30T00:01:12"/>
    <n v="29"/>
    <n v="145"/>
    <n v="0.12795353602950105"/>
    <x v="1"/>
    <n v="1512"/>
  </r>
  <r>
    <s v="c4a632"/>
    <n v="1"/>
    <n v="13"/>
    <s v="t"/>
    <s v="3013b9"/>
    <d v="1899-12-30T00:40:33"/>
    <n v="13"/>
    <n v="11.31"/>
    <n v="9.9803758103010828E-3"/>
    <x v="0"/>
    <n v="1883.75"/>
  </r>
  <r>
    <s v="e83aa3"/>
    <n v="5"/>
    <n v="13"/>
    <s v="t"/>
    <s v="3013b9"/>
    <d v="1899-12-30T00:40:33"/>
    <n v="32"/>
    <n v="139.19999999999999"/>
    <n v="0.12283539458832099"/>
    <x v="0"/>
    <n v="1883.75"/>
  </r>
  <r>
    <s v="e31d39"/>
    <n v="2"/>
    <n v="13"/>
    <s v="t"/>
    <s v="3013b9"/>
    <d v="1899-12-30T00:40:33"/>
    <n v="10"/>
    <n v="17.399999999999999"/>
    <n v="1.5354424323540124E-2"/>
    <x v="0"/>
    <n v="1883.75"/>
  </r>
  <r>
    <s v="9ec847"/>
    <n v="1"/>
    <n v="13"/>
    <s v="t"/>
    <s v="3013b9"/>
    <d v="1899-12-30T00:40:33"/>
    <n v="54"/>
    <n v="46.98"/>
    <n v="4.1456945673558336E-2"/>
    <x v="0"/>
    <n v="1883.75"/>
  </r>
  <r>
    <s v="5d267b"/>
    <n v="4"/>
    <n v="13"/>
    <s v="t"/>
    <s v="3013b9"/>
    <d v="1899-12-30T00:40:33"/>
    <n v="40"/>
    <n v="139.19999999999999"/>
    <n v="0.12283539458832099"/>
    <x v="1"/>
    <n v="2520"/>
  </r>
  <r>
    <s v="c8d436"/>
    <n v="1"/>
    <n v="13"/>
    <s v="t"/>
    <s v="3013b9"/>
    <d v="1899-12-30T00:40:33"/>
    <n v="10"/>
    <n v="8.6999999999999993"/>
    <n v="7.6772121617700619E-3"/>
    <x v="1"/>
    <n v="2520"/>
  </r>
  <r>
    <s v="b9a74d"/>
    <n v="5"/>
    <n v="13"/>
    <s v="t"/>
    <s v="3013b9"/>
    <d v="1899-12-30T00:40:33"/>
    <n v="17"/>
    <n v="73.95"/>
    <n v="6.5256303375045538E-2"/>
    <x v="1"/>
    <n v="2520"/>
  </r>
  <r>
    <s v="c4a632"/>
    <n v="3"/>
    <n v="6"/>
    <s v="f"/>
    <s v="66aa4c"/>
    <d v="1899-12-30T00:28:23"/>
    <n v="13"/>
    <n v="36.659999999999997"/>
    <n v="3.2350183660975917E-2"/>
    <x v="0"/>
    <n v="1883.75"/>
  </r>
  <r>
    <s v="e83aa3"/>
    <n v="3"/>
    <n v="6"/>
    <s v="f"/>
    <s v="66aa4c"/>
    <d v="1899-12-30T00:28:23"/>
    <n v="32"/>
    <n v="90.24"/>
    <n v="7.9631221319325346E-2"/>
    <x v="0"/>
    <n v="1883.75"/>
  </r>
  <r>
    <s v="d5e9a6"/>
    <n v="3"/>
    <n v="6"/>
    <s v="f"/>
    <s v="66aa4c"/>
    <d v="1899-12-30T00:28:23"/>
    <n v="23"/>
    <n v="64.86"/>
    <n v="5.7234940323265086E-2"/>
    <x v="0"/>
    <n v="1883.75"/>
  </r>
  <r>
    <s v="72f5d4"/>
    <n v="4"/>
    <n v="6"/>
    <s v="f"/>
    <s v="66aa4c"/>
    <d v="1899-12-30T00:28:23"/>
    <n v="19"/>
    <n v="71.44"/>
    <n v="6.3041383544465895E-2"/>
    <x v="0"/>
    <n v="1883.75"/>
  </r>
  <r>
    <s v="5d267b"/>
    <n v="2"/>
    <n v="6"/>
    <s v="f"/>
    <s v="66aa4c"/>
    <d v="1899-12-30T00:28:23"/>
    <n v="40"/>
    <n v="75.199999999999989"/>
    <n v="6.6359351099437774E-2"/>
    <x v="1"/>
    <n v="2520"/>
  </r>
  <r>
    <s v="c8d436"/>
    <n v="2"/>
    <n v="6"/>
    <s v="f"/>
    <s v="66aa4c"/>
    <d v="1899-12-30T00:28:23"/>
    <n v="10"/>
    <n v="18.799999999999997"/>
    <n v="1.6589837774859444E-2"/>
    <x v="1"/>
    <n v="2520"/>
  </r>
  <r>
    <s v="f084eb"/>
    <n v="3"/>
    <n v="6"/>
    <s v="f"/>
    <s v="66aa4c"/>
    <d v="1899-12-30T00:28:23"/>
    <n v="36"/>
    <n v="101.52"/>
    <n v="8.9585123984241011E-2"/>
    <x v="1"/>
    <n v="2520"/>
  </r>
  <r>
    <s v="e31d39"/>
    <n v="5"/>
    <n v="17"/>
    <s v="f"/>
    <s v="ddd703"/>
    <d v="1899-12-30T00:49:54"/>
    <n v="10"/>
    <n v="41.5"/>
    <n v="3.6621184449822715E-2"/>
    <x v="0"/>
    <n v="2511.6666666666665"/>
  </r>
  <r>
    <s v="72f5d4"/>
    <n v="3"/>
    <n v="17"/>
    <s v="f"/>
    <s v="ddd703"/>
    <d v="1899-12-30T00:49:54"/>
    <n v="19"/>
    <n v="47.309999999999995"/>
    <n v="4.1748150272797886E-2"/>
    <x v="0"/>
    <n v="2511.6666666666665"/>
  </r>
  <r>
    <s v="9ec847"/>
    <n v="5"/>
    <n v="17"/>
    <s v="f"/>
    <s v="ddd703"/>
    <d v="1899-12-30T00:49:54"/>
    <n v="54"/>
    <n v="224.1"/>
    <n v="0.19775439602904266"/>
    <x v="0"/>
    <n v="2511.6666666666665"/>
  </r>
  <r>
    <s v="c8d436"/>
    <n v="2"/>
    <n v="17"/>
    <s v="f"/>
    <s v="ddd703"/>
    <d v="1899-12-30T00:49:54"/>
    <n v="10"/>
    <n v="16.599999999999998"/>
    <n v="1.4648473779929085E-2"/>
    <x v="1"/>
    <n v="1890"/>
  </r>
  <r>
    <s v="2a2353"/>
    <n v="1"/>
    <n v="17"/>
    <s v="f"/>
    <s v="ddd703"/>
    <d v="1899-12-30T00:49:54"/>
    <n v="57"/>
    <n v="47.309999999999995"/>
    <n v="4.1748150272797886E-2"/>
    <x v="1"/>
    <n v="1890"/>
  </r>
  <r>
    <s v="b9a74d"/>
    <n v="1"/>
    <n v="17"/>
    <s v="f"/>
    <s v="ddd703"/>
    <d v="1899-12-30T00:49:54"/>
    <n v="17"/>
    <n v="14.11"/>
    <n v="1.2451202712939723E-2"/>
    <x v="1"/>
    <n v="1890"/>
  </r>
  <r>
    <s v="2feb6b"/>
    <n v="5"/>
    <n v="17"/>
    <s v="f"/>
    <s v="ddd703"/>
    <d v="1899-12-30T00:49:54"/>
    <n v="29"/>
    <n v="120.35"/>
    <n v="0.10620143490448587"/>
    <x v="1"/>
    <n v="1890"/>
  </r>
  <r>
    <s v="c4a632"/>
    <n v="2"/>
    <n v="23"/>
    <s v="f"/>
    <s v="e06d48"/>
    <d v="1899-12-30T00:33:10"/>
    <n v="13"/>
    <n v="20.02"/>
    <n v="1.7666412353866283E-2"/>
    <x v="0"/>
    <n v="1883.75"/>
  </r>
  <r>
    <s v="d5e9a6"/>
    <n v="3"/>
    <n v="23"/>
    <s v="f"/>
    <s v="e06d48"/>
    <d v="1899-12-30T00:33:10"/>
    <n v="23"/>
    <n v="53.13"/>
    <n v="4.688394047756822E-2"/>
    <x v="0"/>
    <n v="1883.75"/>
  </r>
  <r>
    <s v="72f5d4"/>
    <n v="2"/>
    <n v="23"/>
    <s v="f"/>
    <s v="e06d48"/>
    <d v="1899-12-30T00:33:10"/>
    <n v="19"/>
    <n v="29.26"/>
    <n v="2.58201411325738E-2"/>
    <x v="0"/>
    <n v="1883.75"/>
  </r>
  <r>
    <s v="9ec847"/>
    <n v="5"/>
    <n v="23"/>
    <s v="f"/>
    <s v="e06d48"/>
    <d v="1899-12-30T00:33:10"/>
    <n v="54"/>
    <n v="207.9"/>
    <n v="0.1834588975209191"/>
    <x v="0"/>
    <n v="1883.75"/>
  </r>
  <r>
    <s v="5d267b"/>
    <n v="4"/>
    <n v="23"/>
    <s v="f"/>
    <s v="e06d48"/>
    <d v="1899-12-30T00:33:10"/>
    <n v="40"/>
    <n v="123.2"/>
    <n v="0.10871638371610021"/>
    <x v="1"/>
    <n v="3780"/>
  </r>
  <r>
    <s v="2feb6b"/>
    <n v="2"/>
    <n v="23"/>
    <s v="f"/>
    <s v="e06d48"/>
    <d v="1899-12-30T00:33:10"/>
    <n v="29"/>
    <n v="44.660000000000004"/>
    <n v="3.940968909708633E-2"/>
    <x v="1"/>
    <n v="3780"/>
  </r>
  <r>
    <s v="e83aa3"/>
    <n v="3"/>
    <n v="4"/>
    <s v="f"/>
    <s v="03e754"/>
    <d v="1899-12-30T00:38:22"/>
    <n v="32"/>
    <n v="92.16"/>
    <n v="8.1325502623991838E-2"/>
    <x v="0"/>
    <n v="1883.75"/>
  </r>
  <r>
    <s v="e31d39"/>
    <n v="3"/>
    <n v="4"/>
    <s v="f"/>
    <s v="03e754"/>
    <d v="1899-12-30T00:38:22"/>
    <n v="10"/>
    <n v="28.799999999999997"/>
    <n v="2.541421956999745E-2"/>
    <x v="0"/>
    <n v="1883.75"/>
  </r>
  <r>
    <s v="72f5d4"/>
    <n v="2"/>
    <n v="4"/>
    <s v="f"/>
    <s v="03e754"/>
    <d v="1899-12-30T00:38:22"/>
    <n v="19"/>
    <n v="36.479999999999997"/>
    <n v="3.219134478866343E-2"/>
    <x v="0"/>
    <n v="1883.75"/>
  </r>
  <r>
    <s v="9ec847"/>
    <n v="3"/>
    <n v="4"/>
    <s v="f"/>
    <s v="03e754"/>
    <d v="1899-12-30T00:38:22"/>
    <n v="54"/>
    <n v="155.51999999999998"/>
    <n v="0.13723678567798622"/>
    <x v="0"/>
    <n v="1883.75"/>
  </r>
  <r>
    <s v="5d267b"/>
    <n v="5"/>
    <n v="4"/>
    <s v="f"/>
    <s v="03e754"/>
    <d v="1899-12-30T00:38:22"/>
    <n v="40"/>
    <n v="192"/>
    <n v="0.16942813046664967"/>
    <x v="1"/>
    <n v="2520"/>
  </r>
  <r>
    <s v="2a2353"/>
    <n v="1"/>
    <n v="4"/>
    <s v="f"/>
    <s v="03e754"/>
    <d v="1899-12-30T00:38:22"/>
    <n v="57"/>
    <n v="54.72"/>
    <n v="4.8287017182995155E-2"/>
    <x v="1"/>
    <n v="2520"/>
  </r>
  <r>
    <s v="f084eb"/>
    <n v="1"/>
    <n v="4"/>
    <s v="f"/>
    <s v="03e754"/>
    <d v="1899-12-30T00:38:22"/>
    <n v="36"/>
    <n v="34.56"/>
    <n v="3.0497063483996941E-2"/>
    <x v="1"/>
    <n v="2520"/>
  </r>
  <r>
    <s v="e83aa3"/>
    <n v="1"/>
    <n v="1"/>
    <s v="f"/>
    <s v="dc4d82"/>
    <d v="1899-12-30T00:01:50"/>
    <n v="32"/>
    <n v="31.68"/>
    <n v="2.7955641526997192E-2"/>
    <x v="0"/>
    <n v="3767.5"/>
  </r>
  <r>
    <s v="9ec847"/>
    <n v="1"/>
    <n v="1"/>
    <s v="f"/>
    <s v="dc4d82"/>
    <d v="1899-12-30T00:01:50"/>
    <n v="54"/>
    <n v="53.46"/>
    <n v="4.717514507680777E-2"/>
    <x v="0"/>
    <n v="3767.5"/>
  </r>
  <r>
    <s v="5d267b"/>
    <n v="1"/>
    <n v="1"/>
    <s v="f"/>
    <s v="dc4d82"/>
    <d v="1899-12-30T00:01:50"/>
    <n v="40"/>
    <n v="39.6"/>
    <n v="3.4944551908746499E-2"/>
    <x v="1"/>
    <n v="2520"/>
  </r>
  <r>
    <s v="f084eb"/>
    <n v="2"/>
    <n v="1"/>
    <s v="f"/>
    <s v="dc4d82"/>
    <d v="1899-12-30T00:01:50"/>
    <n v="36"/>
    <n v="71.28"/>
    <n v="6.2900193435743684E-2"/>
    <x v="1"/>
    <n v="2520"/>
  </r>
  <r>
    <s v="b9a74d"/>
    <n v="2"/>
    <n v="1"/>
    <s v="f"/>
    <s v="dc4d82"/>
    <d v="1899-12-30T00:01:50"/>
    <n v="17"/>
    <n v="33.659999999999997"/>
    <n v="2.9702869122434517E-2"/>
    <x v="1"/>
    <n v="2520"/>
  </r>
  <r>
    <s v="e83aa3"/>
    <n v="4"/>
    <n v="16"/>
    <s v="t"/>
    <s v="7ef24a"/>
    <d v="1899-12-30T00:45:01"/>
    <n v="32"/>
    <n v="107.52"/>
    <n v="9.4879753061323818E-2"/>
    <x v="0"/>
    <n v="1507"/>
  </r>
  <r>
    <s v="e31d39"/>
    <n v="5"/>
    <n v="16"/>
    <s v="t"/>
    <s v="7ef24a"/>
    <d v="1899-12-30T00:45:01"/>
    <n v="10"/>
    <n v="42"/>
    <n v="3.7062403539579611E-2"/>
    <x v="0"/>
    <n v="1507"/>
  </r>
  <r>
    <s v="d5e9a6"/>
    <n v="5"/>
    <n v="16"/>
    <s v="t"/>
    <s v="7ef24a"/>
    <d v="1899-12-30T00:45:01"/>
    <n v="23"/>
    <n v="96.6"/>
    <n v="8.5243528141033115E-2"/>
    <x v="0"/>
    <n v="1507"/>
  </r>
  <r>
    <s v="72f5d4"/>
    <n v="4"/>
    <n v="16"/>
    <s v="t"/>
    <s v="7ef24a"/>
    <d v="1899-12-30T00:45:01"/>
    <n v="19"/>
    <n v="63.839999999999996"/>
    <n v="5.6334853380161011E-2"/>
    <x v="0"/>
    <n v="1507"/>
  </r>
  <r>
    <s v="9ec847"/>
    <n v="2"/>
    <n v="16"/>
    <s v="t"/>
    <s v="7ef24a"/>
    <d v="1899-12-30T00:45:01"/>
    <n v="54"/>
    <n v="90.72"/>
    <n v="8.0054791645491966E-2"/>
    <x v="0"/>
    <n v="1507"/>
  </r>
  <r>
    <s v="c4a632"/>
    <n v="1"/>
    <n v="18"/>
    <s v="t"/>
    <s v="4aaa5b"/>
    <d v="1899-12-30T00:30:59"/>
    <n v="13"/>
    <n v="10.66"/>
    <n v="9.4067909936171121E-3"/>
    <x v="0"/>
    <n v="2511.6666666666665"/>
  </r>
  <r>
    <s v="72f5d4"/>
    <n v="5"/>
    <n v="18"/>
    <s v="t"/>
    <s v="4aaa5b"/>
    <d v="1899-12-30T00:30:59"/>
    <n v="19"/>
    <n v="77.900000000000006"/>
    <n v="6.8741934184125053E-2"/>
    <x v="0"/>
    <n v="2511.6666666666665"/>
  </r>
  <r>
    <s v="9ec847"/>
    <n v="2"/>
    <n v="18"/>
    <s v="t"/>
    <s v="4aaa5b"/>
    <d v="1899-12-30T00:30:59"/>
    <n v="54"/>
    <n v="88.56"/>
    <n v="7.814872517774217E-2"/>
    <x v="0"/>
    <n v="2511.6666666666665"/>
  </r>
  <r>
    <s v="2a2353"/>
    <n v="1"/>
    <n v="18"/>
    <s v="t"/>
    <s v="4aaa5b"/>
    <d v="1899-12-30T00:30:59"/>
    <n v="57"/>
    <n v="46.74"/>
    <n v="4.1245160510475033E-2"/>
    <x v="1"/>
    <n v="7560"/>
  </r>
  <r>
    <s v="c4a632"/>
    <n v="5"/>
    <n v="13"/>
    <s v="t"/>
    <s v="08e365"/>
    <d v="1899-12-30T00:46:51"/>
    <n v="13"/>
    <n v="56.55"/>
    <n v="4.9901879051505407E-2"/>
    <x v="0"/>
    <n v="1883.75"/>
  </r>
  <r>
    <s v="e83aa3"/>
    <n v="2"/>
    <n v="13"/>
    <s v="t"/>
    <s v="08e365"/>
    <d v="1899-12-30T00:46:51"/>
    <n v="32"/>
    <n v="55.68"/>
    <n v="4.9134157835328408E-2"/>
    <x v="0"/>
    <n v="1883.75"/>
  </r>
  <r>
    <s v="e31d39"/>
    <n v="4"/>
    <n v="13"/>
    <s v="t"/>
    <s v="08e365"/>
    <d v="1899-12-30T00:46:51"/>
    <n v="10"/>
    <n v="34.799999999999997"/>
    <n v="3.0708848647080247E-2"/>
    <x v="0"/>
    <n v="1883.75"/>
  </r>
  <r>
    <s v="9ec847"/>
    <n v="2"/>
    <n v="13"/>
    <s v="t"/>
    <s v="08e365"/>
    <d v="1899-12-30T00:46:51"/>
    <n v="54"/>
    <n v="93.96"/>
    <n v="8.2913891347116672E-2"/>
    <x v="0"/>
    <n v="1883.75"/>
  </r>
  <r>
    <s v="5d267b"/>
    <n v="2"/>
    <n v="13"/>
    <s v="t"/>
    <s v="08e365"/>
    <d v="1899-12-30T00:46:51"/>
    <n v="40"/>
    <n v="69.599999999999994"/>
    <n v="6.1417697294160495E-2"/>
    <x v="1"/>
    <n v="2520"/>
  </r>
  <r>
    <s v="f084eb"/>
    <n v="4"/>
    <n v="13"/>
    <s v="t"/>
    <s v="08e365"/>
    <d v="1899-12-30T00:46:51"/>
    <n v="36"/>
    <n v="125.28"/>
    <n v="0.11055185512948891"/>
    <x v="1"/>
    <n v="2520"/>
  </r>
  <r>
    <s v="b9a74d"/>
    <n v="5"/>
    <n v="13"/>
    <s v="t"/>
    <s v="08e365"/>
    <d v="1899-12-30T00:46:51"/>
    <n v="17"/>
    <n v="73.95"/>
    <n v="6.5256303375045538E-2"/>
    <x v="1"/>
    <n v="2520"/>
  </r>
  <r>
    <s v="e83aa3"/>
    <n v="1"/>
    <n v="8"/>
    <s v="t"/>
    <s v="e3bffe"/>
    <d v="1899-12-30T00:53:47"/>
    <n v="32"/>
    <n v="29.44"/>
    <n v="2.5978980004886285E-2"/>
    <x v="0"/>
    <n v="3767.5"/>
  </r>
  <r>
    <s v="d5e9a6"/>
    <n v="2"/>
    <n v="8"/>
    <s v="t"/>
    <s v="e3bffe"/>
    <d v="1899-12-30T00:53:47"/>
    <n v="23"/>
    <n v="42.32"/>
    <n v="3.7344783757024033E-2"/>
    <x v="0"/>
    <n v="3767.5"/>
  </r>
  <r>
    <s v="5d267b"/>
    <n v="3"/>
    <n v="8"/>
    <s v="t"/>
    <s v="e3bffe"/>
    <d v="1899-12-30T00:53:47"/>
    <n v="40"/>
    <n v="110.4"/>
    <n v="9.7421175018323564E-2"/>
    <x v="1"/>
    <n v="1890"/>
  </r>
  <r>
    <s v="2a2353"/>
    <n v="2"/>
    <n v="8"/>
    <s v="t"/>
    <s v="e3bffe"/>
    <d v="1899-12-30T00:53:47"/>
    <n v="57"/>
    <n v="104.88000000000001"/>
    <n v="9.255011626740739E-2"/>
    <x v="1"/>
    <n v="1890"/>
  </r>
  <r>
    <s v="f084eb"/>
    <n v="2"/>
    <n v="8"/>
    <s v="t"/>
    <s v="e3bffe"/>
    <d v="1899-12-30T00:53:47"/>
    <n v="36"/>
    <n v="66.240000000000009"/>
    <n v="5.8452705010994144E-2"/>
    <x v="1"/>
    <n v="1890"/>
  </r>
  <r>
    <s v="b9a74d"/>
    <n v="2"/>
    <n v="8"/>
    <s v="t"/>
    <s v="e3bffe"/>
    <d v="1899-12-30T00:53:47"/>
    <n v="17"/>
    <n v="31.28"/>
    <n v="2.7602666255191678E-2"/>
    <x v="1"/>
    <n v="1890"/>
  </r>
  <r>
    <s v="c4a632"/>
    <n v="3"/>
    <n v="17"/>
    <s v="f"/>
    <s v="c13cde"/>
    <d v="1899-12-30T00:28:39"/>
    <n v="13"/>
    <n v="32.369999999999997"/>
    <n v="2.8564523870861714E-2"/>
    <x v="0"/>
    <n v="2511.6666666666665"/>
  </r>
  <r>
    <s v="e31d39"/>
    <n v="4"/>
    <n v="17"/>
    <s v="f"/>
    <s v="c13cde"/>
    <d v="1899-12-30T00:28:39"/>
    <n v="10"/>
    <n v="33.199999999999996"/>
    <n v="2.9296947559858171E-2"/>
    <x v="0"/>
    <n v="2511.6666666666665"/>
  </r>
  <r>
    <s v="72f5d4"/>
    <n v="4"/>
    <n v="17"/>
    <s v="f"/>
    <s v="c13cde"/>
    <d v="1899-12-30T00:28:39"/>
    <n v="19"/>
    <n v="63.08"/>
    <n v="5.5664200363730522E-2"/>
    <x v="0"/>
    <n v="2511.6666666666665"/>
  </r>
  <r>
    <s v="5d267b"/>
    <n v="1"/>
    <n v="17"/>
    <s v="f"/>
    <s v="c13cde"/>
    <d v="1899-12-30T00:28:39"/>
    <n v="40"/>
    <n v="33.199999999999996"/>
    <n v="2.9296947559858171E-2"/>
    <x v="1"/>
    <n v="1890"/>
  </r>
  <r>
    <s v="f084eb"/>
    <n v="4"/>
    <n v="17"/>
    <s v="f"/>
    <s v="c13cde"/>
    <d v="1899-12-30T00:28:39"/>
    <n v="36"/>
    <n v="119.52"/>
    <n v="0.10546901121548941"/>
    <x v="1"/>
    <n v="1890"/>
  </r>
  <r>
    <s v="b9a74d"/>
    <n v="3"/>
    <n v="17"/>
    <s v="f"/>
    <s v="c13cde"/>
    <d v="1899-12-30T00:28:39"/>
    <n v="17"/>
    <n v="42.33"/>
    <n v="3.7353608138819168E-2"/>
    <x v="1"/>
    <n v="1890"/>
  </r>
  <r>
    <s v="2feb6b"/>
    <n v="1"/>
    <n v="17"/>
    <s v="f"/>
    <s v="c13cde"/>
    <d v="1899-12-30T00:28:39"/>
    <n v="29"/>
    <n v="24.07"/>
    <n v="2.1240286980897177E-2"/>
    <x v="1"/>
    <n v="1890"/>
  </r>
  <r>
    <s v="e83aa3"/>
    <n v="2"/>
    <n v="20"/>
    <s v="f"/>
    <s v="6dd0b8"/>
    <d v="1899-12-30T00:49:10"/>
    <n v="32"/>
    <n v="51.2"/>
    <n v="4.5180834791106579E-2"/>
    <x v="0"/>
    <n v="3767.5"/>
  </r>
  <r>
    <s v="e31d39"/>
    <n v="2"/>
    <n v="20"/>
    <s v="f"/>
    <s v="6dd0b8"/>
    <d v="1899-12-30T00:49:10"/>
    <n v="10"/>
    <n v="16"/>
    <n v="1.4119010872220806E-2"/>
    <x v="0"/>
    <n v="3767.5"/>
  </r>
  <r>
    <s v="5d267b"/>
    <n v="1"/>
    <n v="20"/>
    <s v="f"/>
    <s v="6dd0b8"/>
    <d v="1899-12-30T00:49:10"/>
    <n v="40"/>
    <n v="32"/>
    <n v="2.8238021744441611E-2"/>
    <x v="1"/>
    <n v="1890"/>
  </r>
  <r>
    <s v="2a2353"/>
    <n v="1"/>
    <n v="20"/>
    <s v="f"/>
    <s v="6dd0b8"/>
    <d v="1899-12-30T00:49:10"/>
    <n v="57"/>
    <n v="45.6"/>
    <n v="4.0239180985829293E-2"/>
    <x v="1"/>
    <n v="1890"/>
  </r>
  <r>
    <s v="f084eb"/>
    <n v="4"/>
    <n v="20"/>
    <s v="f"/>
    <s v="6dd0b8"/>
    <d v="1899-12-30T00:49:10"/>
    <n v="36"/>
    <n v="115.2"/>
    <n v="0.10165687827998982"/>
    <x v="1"/>
    <n v="1890"/>
  </r>
  <r>
    <s v="b9a74d"/>
    <n v="5"/>
    <n v="20"/>
    <s v="f"/>
    <s v="6dd0b8"/>
    <d v="1899-12-30T00:49:10"/>
    <n v="17"/>
    <n v="68"/>
    <n v="6.0005796206938425E-2"/>
    <x v="1"/>
    <n v="1890"/>
  </r>
  <r>
    <s v="c4a632"/>
    <n v="1"/>
    <n v="19"/>
    <s v="f"/>
    <s v="1fcaa1"/>
    <d v="1899-12-30T00:21:33"/>
    <n v="13"/>
    <n v="10.530000000000001"/>
    <n v="9.292074030280319E-3"/>
    <x v="0"/>
    <n v="1883.75"/>
  </r>
  <r>
    <s v="e83aa3"/>
    <n v="4"/>
    <n v="19"/>
    <s v="f"/>
    <s v="1fcaa1"/>
    <d v="1899-12-30T00:21:33"/>
    <n v="32"/>
    <n v="103.68"/>
    <n v="9.1491190451990834E-2"/>
    <x v="0"/>
    <n v="1883.75"/>
  </r>
  <r>
    <s v="e31d39"/>
    <n v="1"/>
    <n v="19"/>
    <s v="f"/>
    <s v="1fcaa1"/>
    <d v="1899-12-30T00:21:33"/>
    <n v="10"/>
    <n v="8.1000000000000014"/>
    <n v="7.1477492540617839E-3"/>
    <x v="0"/>
    <n v="1883.75"/>
  </r>
  <r>
    <s v="9ec847"/>
    <n v="5"/>
    <n v="19"/>
    <s v="f"/>
    <s v="1fcaa1"/>
    <d v="1899-12-30T00:21:33"/>
    <n v="54"/>
    <n v="218.70000000000002"/>
    <n v="0.19298922985966815"/>
    <x v="0"/>
    <n v="1883.75"/>
  </r>
  <r>
    <s v="c8d436"/>
    <n v="3"/>
    <n v="19"/>
    <s v="f"/>
    <s v="1fcaa1"/>
    <d v="1899-12-30T00:21:33"/>
    <n v="10"/>
    <n v="24.3"/>
    <n v="2.1443247762185348E-2"/>
    <x v="1"/>
    <n v="2520"/>
  </r>
  <r>
    <s v="2a2353"/>
    <n v="3"/>
    <n v="19"/>
    <s v="f"/>
    <s v="1fcaa1"/>
    <d v="1899-12-30T00:21:33"/>
    <n v="57"/>
    <n v="138.51000000000002"/>
    <n v="0.12222651224445651"/>
    <x v="1"/>
    <n v="2520"/>
  </r>
  <r>
    <s v="2feb6b"/>
    <n v="2"/>
    <n v="19"/>
    <s v="f"/>
    <s v="1fcaa1"/>
    <d v="1899-12-30T00:21:33"/>
    <n v="29"/>
    <n v="46.980000000000004"/>
    <n v="4.1456945673558343E-2"/>
    <x v="1"/>
    <n v="2520"/>
  </r>
  <r>
    <s v="e83aa3"/>
    <n v="4"/>
    <n v="16"/>
    <s v="t"/>
    <s v="b99f56"/>
    <d v="1899-12-30T00:10:44"/>
    <n v="32"/>
    <n v="107.52"/>
    <n v="9.4879753061323818E-2"/>
    <x v="0"/>
    <n v="2511.6666666666665"/>
  </r>
  <r>
    <s v="d5e9a6"/>
    <n v="5"/>
    <n v="16"/>
    <s v="t"/>
    <s v="b99f56"/>
    <d v="1899-12-30T00:10:44"/>
    <n v="23"/>
    <n v="96.6"/>
    <n v="8.5243528141033115E-2"/>
    <x v="0"/>
    <n v="2511.6666666666665"/>
  </r>
  <r>
    <s v="72f5d4"/>
    <n v="4"/>
    <n v="16"/>
    <s v="t"/>
    <s v="b99f56"/>
    <d v="1899-12-30T00:10:44"/>
    <n v="19"/>
    <n v="63.839999999999996"/>
    <n v="5.6334853380161011E-2"/>
    <x v="0"/>
    <n v="2511.6666666666665"/>
  </r>
  <r>
    <s v="2a2353"/>
    <n v="1"/>
    <n v="16"/>
    <s v="t"/>
    <s v="b99f56"/>
    <d v="1899-12-30T00:10:44"/>
    <n v="57"/>
    <n v="47.879999999999995"/>
    <n v="4.225114003512076E-2"/>
    <x v="1"/>
    <n v="3780"/>
  </r>
  <r>
    <s v="2feb6b"/>
    <n v="5"/>
    <n v="16"/>
    <s v="t"/>
    <s v="b99f56"/>
    <d v="1899-12-30T00:10:44"/>
    <n v="29"/>
    <n v="121.8"/>
    <n v="0.10748097026478089"/>
    <x v="1"/>
    <n v="3780"/>
  </r>
  <r>
    <s v="e83aa3"/>
    <n v="3"/>
    <n v="21"/>
    <s v="f"/>
    <s v="029c87"/>
    <d v="1899-12-30T00:35:54"/>
    <n v="32"/>
    <n v="75.84"/>
    <n v="6.6924111534326633E-2"/>
    <x v="0"/>
    <n v="2511.6666666666665"/>
  </r>
  <r>
    <s v="e31d39"/>
    <n v="4"/>
    <n v="21"/>
    <s v="f"/>
    <s v="029c87"/>
    <d v="1899-12-30T00:35:54"/>
    <n v="10"/>
    <n v="31.6"/>
    <n v="2.788504647263609E-2"/>
    <x v="0"/>
    <n v="2511.6666666666665"/>
  </r>
  <r>
    <s v="72f5d4"/>
    <n v="2"/>
    <n v="21"/>
    <s v="f"/>
    <s v="029c87"/>
    <d v="1899-12-30T00:35:54"/>
    <n v="19"/>
    <n v="30.020000000000003"/>
    <n v="2.649079414900429E-2"/>
    <x v="0"/>
    <n v="2511.6666666666665"/>
  </r>
  <r>
    <s v="5d267b"/>
    <n v="2"/>
    <n v="21"/>
    <s v="f"/>
    <s v="029c87"/>
    <d v="1899-12-30T00:35:54"/>
    <n v="40"/>
    <n v="63.2"/>
    <n v="5.577009294527218E-2"/>
    <x v="1"/>
    <n v="1512"/>
  </r>
  <r>
    <s v="c8d436"/>
    <n v="3"/>
    <n v="21"/>
    <s v="f"/>
    <s v="029c87"/>
    <d v="1899-12-30T00:35:54"/>
    <n v="10"/>
    <n v="23.700000000000003"/>
    <n v="2.091378485447707E-2"/>
    <x v="1"/>
    <n v="1512"/>
  </r>
  <r>
    <s v="2a2353"/>
    <n v="4"/>
    <n v="21"/>
    <s v="f"/>
    <s v="029c87"/>
    <d v="1899-12-30T00:35:54"/>
    <n v="57"/>
    <n v="180.12"/>
    <n v="0.15894476489402573"/>
    <x v="1"/>
    <n v="1512"/>
  </r>
  <r>
    <s v="f084eb"/>
    <n v="5"/>
    <n v="21"/>
    <s v="f"/>
    <s v="029c87"/>
    <d v="1899-12-30T00:35:54"/>
    <n v="36"/>
    <n v="142.20000000000002"/>
    <n v="0.12548270912686244"/>
    <x v="1"/>
    <n v="1512"/>
  </r>
  <r>
    <s v="2feb6b"/>
    <n v="3"/>
    <n v="21"/>
    <s v="f"/>
    <s v="029c87"/>
    <d v="1899-12-30T00:35:54"/>
    <n v="29"/>
    <n v="68.73"/>
    <n v="6.0649976077983503E-2"/>
    <x v="1"/>
    <n v="1512"/>
  </r>
  <r>
    <s v="e83aa3"/>
    <n v="2"/>
    <n v="1"/>
    <s v="t"/>
    <s v="3fd1f6"/>
    <d v="1899-12-30T00:53:59"/>
    <n v="32"/>
    <n v="63.36"/>
    <n v="5.5911283053994384E-2"/>
    <x v="0"/>
    <n v="1883.75"/>
  </r>
  <r>
    <s v="e31d39"/>
    <n v="1"/>
    <n v="1"/>
    <s v="t"/>
    <s v="3fd1f6"/>
    <d v="1899-12-30T00:53:59"/>
    <n v="10"/>
    <n v="9.9"/>
    <n v="8.7361379771866247E-3"/>
    <x v="0"/>
    <n v="1883.75"/>
  </r>
  <r>
    <s v="72f5d4"/>
    <n v="4"/>
    <n v="1"/>
    <s v="t"/>
    <s v="3fd1f6"/>
    <d v="1899-12-30T00:53:59"/>
    <n v="19"/>
    <n v="75.239999999999995"/>
    <n v="6.6394648626618327E-2"/>
    <x v="0"/>
    <n v="1883.75"/>
  </r>
  <r>
    <s v="9ec847"/>
    <n v="5"/>
    <n v="1"/>
    <s v="t"/>
    <s v="3fd1f6"/>
    <d v="1899-12-30T00:53:59"/>
    <n v="54"/>
    <n v="267.3"/>
    <n v="0.23587572538403884"/>
    <x v="0"/>
    <n v="1883.75"/>
  </r>
  <r>
    <s v="5d267b"/>
    <n v="5"/>
    <n v="1"/>
    <s v="t"/>
    <s v="3fd1f6"/>
    <d v="1899-12-30T00:53:59"/>
    <n v="40"/>
    <n v="198"/>
    <n v="0.17472275954373248"/>
    <x v="1"/>
    <n v="3780"/>
  </r>
  <r>
    <s v="b9a74d"/>
    <n v="1"/>
    <n v="1"/>
    <s v="t"/>
    <s v="3fd1f6"/>
    <d v="1899-12-30T00:53:59"/>
    <n v="17"/>
    <n v="16.829999999999998"/>
    <n v="1.4851434561217259E-2"/>
    <x v="1"/>
    <n v="3780"/>
  </r>
  <r>
    <s v="c4a632"/>
    <n v="1"/>
    <n v="11"/>
    <s v="f"/>
    <s v="39da51"/>
    <d v="1899-12-30T00:11:07"/>
    <n v="13"/>
    <n v="11.57"/>
    <n v="1.0209809736974669E-2"/>
    <x v="0"/>
    <n v="1507"/>
  </r>
  <r>
    <s v="e83aa3"/>
    <n v="3"/>
    <n v="11"/>
    <s v="f"/>
    <s v="39da51"/>
    <d v="1899-12-30T00:11:07"/>
    <n v="32"/>
    <n v="85.44"/>
    <n v="7.5395518057659094E-2"/>
    <x v="0"/>
    <n v="1507"/>
  </r>
  <r>
    <s v="e31d39"/>
    <n v="5"/>
    <n v="11"/>
    <s v="f"/>
    <s v="39da51"/>
    <d v="1899-12-30T00:11:07"/>
    <n v="10"/>
    <n v="44.5"/>
    <n v="3.9268498988364112E-2"/>
    <x v="0"/>
    <n v="1507"/>
  </r>
  <r>
    <s v="d5e9a6"/>
    <n v="1"/>
    <n v="11"/>
    <s v="f"/>
    <s v="39da51"/>
    <d v="1899-12-30T00:11:07"/>
    <n v="23"/>
    <n v="20.47"/>
    <n v="1.8063509534647495E-2"/>
    <x v="0"/>
    <n v="1507"/>
  </r>
  <r>
    <s v="72f5d4"/>
    <n v="2"/>
    <n v="11"/>
    <s v="f"/>
    <s v="39da51"/>
    <d v="1899-12-30T00:11:07"/>
    <n v="19"/>
    <n v="33.82"/>
    <n v="2.9844059231156728E-2"/>
    <x v="0"/>
    <n v="1507"/>
  </r>
  <r>
    <s v="5d267b"/>
    <n v="4"/>
    <n v="11"/>
    <s v="f"/>
    <s v="39da51"/>
    <d v="1899-12-30T00:11:07"/>
    <n v="40"/>
    <n v="142.4"/>
    <n v="0.12565919676276519"/>
    <x v="1"/>
    <n v="2520"/>
  </r>
  <r>
    <s v="f084eb"/>
    <n v="1"/>
    <n v="11"/>
    <s v="f"/>
    <s v="39da51"/>
    <d v="1899-12-30T00:11:07"/>
    <n v="36"/>
    <n v="32.04"/>
    <n v="2.8273319271622164E-2"/>
    <x v="1"/>
    <n v="2520"/>
  </r>
  <r>
    <s v="b9a74d"/>
    <n v="1"/>
    <n v="11"/>
    <s v="f"/>
    <s v="39da51"/>
    <d v="1899-12-30T00:11:07"/>
    <n v="17"/>
    <n v="15.13"/>
    <n v="1.33512896560438E-2"/>
    <x v="1"/>
    <n v="2520"/>
  </r>
  <r>
    <s v="c4a632"/>
    <n v="2"/>
    <n v="3"/>
    <s v="t"/>
    <s v="4b5b34"/>
    <d v="1899-12-30T00:10:08"/>
    <n v="13"/>
    <n v="25.22"/>
    <n v="2.2255090887338045E-2"/>
    <x v="0"/>
    <n v="3767.5"/>
  </r>
  <r>
    <s v="d5e9a6"/>
    <n v="3"/>
    <n v="3"/>
    <s v="t"/>
    <s v="4b5b34"/>
    <d v="1899-12-30T00:10:08"/>
    <n v="23"/>
    <n v="66.929999999999993"/>
    <n v="5.9061587354858655E-2"/>
    <x v="0"/>
    <n v="3767.5"/>
  </r>
  <r>
    <s v="c8d436"/>
    <n v="4"/>
    <n v="3"/>
    <s v="t"/>
    <s v="4b5b34"/>
    <d v="1899-12-30T00:10:08"/>
    <n v="10"/>
    <n v="38.799999999999997"/>
    <n v="3.423860136513545E-2"/>
    <x v="1"/>
    <n v="3780"/>
  </r>
  <r>
    <s v="b9a74d"/>
    <n v="5"/>
    <n v="3"/>
    <s v="t"/>
    <s v="4b5b34"/>
    <d v="1899-12-30T00:10:08"/>
    <n v="17"/>
    <n v="82.45"/>
    <n v="7.2757027900912846E-2"/>
    <x v="1"/>
    <n v="3780"/>
  </r>
  <r>
    <s v="e83aa3"/>
    <n v="2"/>
    <n v="7"/>
    <s v="t"/>
    <s v="8f1e2d"/>
    <d v="1899-12-30T00:47:44"/>
    <n v="32"/>
    <n v="59.519999999999996"/>
    <n v="5.25227204446614E-2"/>
    <x v="0"/>
    <n v="1883.75"/>
  </r>
  <r>
    <s v="e31d39"/>
    <n v="4"/>
    <n v="7"/>
    <s v="t"/>
    <s v="8f1e2d"/>
    <d v="1899-12-30T00:47:44"/>
    <n v="10"/>
    <n v="37.199999999999996"/>
    <n v="3.2826700277913366E-2"/>
    <x v="0"/>
    <n v="1883.75"/>
  </r>
  <r>
    <s v="72f5d4"/>
    <n v="1"/>
    <n v="7"/>
    <s v="t"/>
    <s v="8f1e2d"/>
    <d v="1899-12-30T00:47:44"/>
    <n v="19"/>
    <n v="17.669999999999998"/>
    <n v="1.5592682632008852E-2"/>
    <x v="0"/>
    <n v="1883.75"/>
  </r>
  <r>
    <s v="9ec847"/>
    <n v="4"/>
    <n v="7"/>
    <s v="t"/>
    <s v="8f1e2d"/>
    <d v="1899-12-30T00:47:44"/>
    <n v="54"/>
    <n v="200.88"/>
    <n v="0.1772641815007322"/>
    <x v="0"/>
    <n v="1883.75"/>
  </r>
  <r>
    <s v="c8d436"/>
    <n v="5"/>
    <n v="7"/>
    <s v="t"/>
    <s v="8f1e2d"/>
    <d v="1899-12-30T00:47:44"/>
    <n v="10"/>
    <n v="46.5"/>
    <n v="4.1033375347391716E-2"/>
    <x v="1"/>
    <n v="1890"/>
  </r>
  <r>
    <s v="f084eb"/>
    <n v="4"/>
    <n v="7"/>
    <s v="t"/>
    <s v="8f1e2d"/>
    <d v="1899-12-30T00:47:44"/>
    <n v="36"/>
    <n v="133.91999999999999"/>
    <n v="0.11817612100048813"/>
    <x v="1"/>
    <n v="1890"/>
  </r>
  <r>
    <s v="b9a74d"/>
    <n v="4"/>
    <n v="7"/>
    <s v="t"/>
    <s v="8f1e2d"/>
    <d v="1899-12-30T00:47:44"/>
    <n v="17"/>
    <n v="63.239999999999995"/>
    <n v="5.5805390472452733E-2"/>
    <x v="1"/>
    <n v="1890"/>
  </r>
  <r>
    <s v="2feb6b"/>
    <n v="5"/>
    <n v="7"/>
    <s v="t"/>
    <s v="8f1e2d"/>
    <d v="1899-12-30T00:47:44"/>
    <n v="29"/>
    <n v="134.85"/>
    <n v="0.11899678850743597"/>
    <x v="1"/>
    <n v="1890"/>
  </r>
  <r>
    <s v="d5e9a6"/>
    <n v="4"/>
    <n v="2"/>
    <s v="t"/>
    <s v="2db8df"/>
    <d v="1899-12-30T00:52:47"/>
    <n v="23"/>
    <n v="90.16"/>
    <n v="7.956062626496424E-2"/>
    <x v="0"/>
    <n v="7535"/>
  </r>
  <r>
    <s v="5d267b"/>
    <n v="5"/>
    <n v="2"/>
    <s v="t"/>
    <s v="2db8df"/>
    <d v="1899-12-30T00:52:47"/>
    <n v="40"/>
    <n v="196"/>
    <n v="0.17295788318470487"/>
    <x v="1"/>
    <n v="2520"/>
  </r>
  <r>
    <s v="f084eb"/>
    <n v="4"/>
    <n v="2"/>
    <s v="t"/>
    <s v="2db8df"/>
    <d v="1899-12-30T00:52:47"/>
    <n v="36"/>
    <n v="141.12"/>
    <n v="0.12452967589298751"/>
    <x v="1"/>
    <n v="2520"/>
  </r>
  <r>
    <s v="2feb6b"/>
    <n v="4"/>
    <n v="2"/>
    <s v="t"/>
    <s v="2db8df"/>
    <d v="1899-12-30T00:52:47"/>
    <n v="29"/>
    <n v="113.67999999999999"/>
    <n v="0.10031557224712882"/>
    <x v="1"/>
    <n v="2520"/>
  </r>
  <r>
    <s v="9ec847"/>
    <n v="5"/>
    <n v="24"/>
    <s v="t"/>
    <s v="bf1e80"/>
    <d v="1899-12-30T00:28:38"/>
    <n v="54"/>
    <n v="205.2"/>
    <n v="0.18107631443623182"/>
    <x v="0"/>
    <n v="7535"/>
  </r>
  <r>
    <s v="f084eb"/>
    <n v="2"/>
    <n v="24"/>
    <s v="t"/>
    <s v="bf1e80"/>
    <d v="1899-12-30T00:28:38"/>
    <n v="36"/>
    <n v="54.72"/>
    <n v="4.8287017182995155E-2"/>
    <x v="1"/>
    <n v="2520"/>
  </r>
  <r>
    <s v="b9a74d"/>
    <n v="4"/>
    <n v="24"/>
    <s v="t"/>
    <s v="bf1e80"/>
    <d v="1899-12-30T00:28:38"/>
    <n v="17"/>
    <n v="51.68"/>
    <n v="4.5604405117273206E-2"/>
    <x v="1"/>
    <n v="2520"/>
  </r>
  <r>
    <s v="2feb6b"/>
    <n v="2"/>
    <n v="24"/>
    <s v="t"/>
    <s v="bf1e80"/>
    <d v="1899-12-30T00:28:38"/>
    <n v="29"/>
    <n v="44.08"/>
    <n v="3.8897874952968314E-2"/>
    <x v="1"/>
    <n v="2520"/>
  </r>
  <r>
    <s v="d5e9a6"/>
    <n v="5"/>
    <n v="1"/>
    <s v="t"/>
    <s v="4e26a8"/>
    <d v="1899-12-30T00:52:52"/>
    <n v="23"/>
    <n v="113.85"/>
    <n v="0.10046558673764616"/>
    <x v="0"/>
    <n v="3767.5"/>
  </r>
  <r>
    <s v="9ec847"/>
    <n v="4"/>
    <n v="1"/>
    <s v="t"/>
    <s v="4e26a8"/>
    <d v="1899-12-30T00:52:52"/>
    <n v="54"/>
    <n v="213.84"/>
    <n v="0.18870058030723108"/>
    <x v="0"/>
    <n v="3767.5"/>
  </r>
  <r>
    <s v="b9a74d"/>
    <n v="3"/>
    <n v="1"/>
    <s v="t"/>
    <s v="4e26a8"/>
    <d v="1899-12-30T00:52:52"/>
    <n v="17"/>
    <n v="50.49"/>
    <n v="4.4554303683651778E-2"/>
    <x v="1"/>
    <n v="3780"/>
  </r>
  <r>
    <s v="2feb6b"/>
    <n v="1"/>
    <n v="1"/>
    <s v="t"/>
    <s v="4e26a8"/>
    <d v="1899-12-30T00:52:52"/>
    <n v="29"/>
    <n v="28.71"/>
    <n v="2.5334800133841207E-2"/>
    <x v="1"/>
    <n v="3780"/>
  </r>
  <r>
    <s v="e31d39"/>
    <n v="2"/>
    <n v="13"/>
    <s v="t"/>
    <s v="60ae31"/>
    <d v="1899-12-30T00:09:47"/>
    <n v="10"/>
    <n v="17.399999999999999"/>
    <n v="1.5354424323540124E-2"/>
    <x v="0"/>
    <n v="2511.6666666666665"/>
  </r>
  <r>
    <s v="d5e9a6"/>
    <n v="4"/>
    <n v="13"/>
    <s v="t"/>
    <s v="60ae31"/>
    <d v="1899-12-30T00:09:47"/>
    <n v="23"/>
    <n v="80.040000000000006"/>
    <n v="7.0630351888284593E-2"/>
    <x v="0"/>
    <n v="2511.6666666666665"/>
  </r>
  <r>
    <s v="9ec847"/>
    <n v="2"/>
    <n v="13"/>
    <s v="t"/>
    <s v="60ae31"/>
    <d v="1899-12-30T00:09:47"/>
    <n v="54"/>
    <n v="93.96"/>
    <n v="8.2913891347116672E-2"/>
    <x v="0"/>
    <n v="2511.6666666666665"/>
  </r>
  <r>
    <s v="5d267b"/>
    <n v="5"/>
    <n v="13"/>
    <s v="t"/>
    <s v="60ae31"/>
    <d v="1899-12-30T00:09:47"/>
    <n v="40"/>
    <n v="174"/>
    <n v="0.15354424323540125"/>
    <x v="1"/>
    <n v="2520"/>
  </r>
  <r>
    <s v="f084eb"/>
    <n v="1"/>
    <n v="13"/>
    <s v="t"/>
    <s v="60ae31"/>
    <d v="1899-12-30T00:09:47"/>
    <n v="36"/>
    <n v="31.32"/>
    <n v="2.7637963782372228E-2"/>
    <x v="1"/>
    <n v="2520"/>
  </r>
  <r>
    <s v="2feb6b"/>
    <n v="3"/>
    <n v="13"/>
    <s v="t"/>
    <s v="60ae31"/>
    <d v="1899-12-30T00:09:47"/>
    <n v="29"/>
    <n v="75.69"/>
    <n v="6.679174580739955E-2"/>
    <x v="1"/>
    <n v="2520"/>
  </r>
  <r>
    <s v="e83aa3"/>
    <n v="1"/>
    <n v="19"/>
    <s v="t"/>
    <s v="df2ab7"/>
    <d v="1899-12-30T00:51:27"/>
    <n v="32"/>
    <n v="25.92"/>
    <n v="2.2872797612997708E-2"/>
    <x v="0"/>
    <n v="7535"/>
  </r>
  <r>
    <s v="5d267b"/>
    <n v="2"/>
    <n v="19"/>
    <s v="t"/>
    <s v="df2ab7"/>
    <d v="1899-12-30T00:51:27"/>
    <n v="40"/>
    <n v="64.800000000000011"/>
    <n v="5.7181994032494271E-2"/>
    <x v="1"/>
    <n v="1890"/>
  </r>
  <r>
    <s v="2a2353"/>
    <n v="5"/>
    <n v="19"/>
    <s v="t"/>
    <s v="df2ab7"/>
    <d v="1899-12-30T00:51:27"/>
    <n v="57"/>
    <n v="230.85000000000002"/>
    <n v="0.20371085374076084"/>
    <x v="1"/>
    <n v="1890"/>
  </r>
  <r>
    <s v="f084eb"/>
    <n v="5"/>
    <n v="19"/>
    <s v="t"/>
    <s v="df2ab7"/>
    <d v="1899-12-30T00:51:27"/>
    <n v="36"/>
    <n v="145.80000000000001"/>
    <n v="0.1286594865731121"/>
    <x v="1"/>
    <n v="1890"/>
  </r>
  <r>
    <s v="2feb6b"/>
    <n v="2"/>
    <n v="19"/>
    <s v="t"/>
    <s v="df2ab7"/>
    <d v="1899-12-30T00:51:27"/>
    <n v="29"/>
    <n v="46.980000000000004"/>
    <n v="4.1456945673558343E-2"/>
    <x v="1"/>
    <n v="1890"/>
  </r>
  <r>
    <s v="e83aa3"/>
    <n v="2"/>
    <n v="17"/>
    <s v="t"/>
    <s v="675cff"/>
    <d v="1899-12-30T00:02:34"/>
    <n v="32"/>
    <n v="53.12"/>
    <n v="4.6875116095773071E-2"/>
    <x v="0"/>
    <n v="2511.6666666666665"/>
  </r>
  <r>
    <s v="d5e9a6"/>
    <n v="3"/>
    <n v="17"/>
    <s v="t"/>
    <s v="675cff"/>
    <d v="1899-12-30T00:02:34"/>
    <n v="23"/>
    <n v="57.269999999999996"/>
    <n v="5.0537234540755344E-2"/>
    <x v="0"/>
    <n v="2511.6666666666665"/>
  </r>
  <r>
    <s v="9ec847"/>
    <n v="4"/>
    <n v="17"/>
    <s v="t"/>
    <s v="675cff"/>
    <d v="1899-12-30T00:02:34"/>
    <n v="54"/>
    <n v="179.28"/>
    <n v="0.15820351682323414"/>
    <x v="0"/>
    <n v="2511.6666666666665"/>
  </r>
  <r>
    <s v="5d267b"/>
    <n v="3"/>
    <n v="17"/>
    <s v="t"/>
    <s v="675cff"/>
    <d v="1899-12-30T00:02:34"/>
    <n v="40"/>
    <n v="99.6"/>
    <n v="8.7890842679574505E-2"/>
    <x v="1"/>
    <n v="1890"/>
  </r>
  <r>
    <s v="c8d436"/>
    <n v="3"/>
    <n v="17"/>
    <s v="t"/>
    <s v="675cff"/>
    <d v="1899-12-30T00:02:34"/>
    <n v="10"/>
    <n v="24.9"/>
    <n v="2.1972710669893626E-2"/>
    <x v="1"/>
    <n v="1890"/>
  </r>
  <r>
    <s v="2a2353"/>
    <n v="2"/>
    <n v="17"/>
    <s v="t"/>
    <s v="675cff"/>
    <d v="1899-12-30T00:02:34"/>
    <n v="57"/>
    <n v="94.61999999999999"/>
    <n v="8.3496300545595772E-2"/>
    <x v="1"/>
    <n v="1890"/>
  </r>
  <r>
    <s v="f084eb"/>
    <n v="5"/>
    <n v="17"/>
    <s v="t"/>
    <s v="675cff"/>
    <d v="1899-12-30T00:02:34"/>
    <n v="36"/>
    <n v="149.4"/>
    <n v="0.13183626401936177"/>
    <x v="1"/>
    <n v="1890"/>
  </r>
  <r>
    <s v="e83aa3"/>
    <n v="5"/>
    <n v="18"/>
    <s v="f"/>
    <s v="e35449"/>
    <d v="1899-12-30T00:38:16"/>
    <n v="32"/>
    <n v="131.20000000000002"/>
    <n v="0.11577588915221063"/>
    <x v="0"/>
    <n v="1883.75"/>
  </r>
  <r>
    <s v="e31d39"/>
    <n v="3"/>
    <n v="18"/>
    <s v="f"/>
    <s v="e35449"/>
    <d v="1899-12-30T00:38:16"/>
    <n v="10"/>
    <n v="24.6"/>
    <n v="2.1707979216039491E-2"/>
    <x v="0"/>
    <n v="1883.75"/>
  </r>
  <r>
    <s v="72f5d4"/>
    <n v="3"/>
    <n v="18"/>
    <s v="f"/>
    <s v="e35449"/>
    <d v="1899-12-30T00:38:16"/>
    <n v="19"/>
    <n v="46.74"/>
    <n v="4.1245160510475033E-2"/>
    <x v="0"/>
    <n v="1883.75"/>
  </r>
  <r>
    <s v="9ec847"/>
    <n v="4"/>
    <n v="18"/>
    <s v="f"/>
    <s v="e35449"/>
    <d v="1899-12-30T00:38:16"/>
    <n v="54"/>
    <n v="177.12"/>
    <n v="0.15629745035548434"/>
    <x v="0"/>
    <n v="1883.75"/>
  </r>
  <r>
    <s v="c8d436"/>
    <n v="3"/>
    <n v="18"/>
    <s v="f"/>
    <s v="e35449"/>
    <d v="1899-12-30T00:38:16"/>
    <n v="10"/>
    <n v="24.6"/>
    <n v="2.1707979216039491E-2"/>
    <x v="1"/>
    <n v="2520"/>
  </r>
  <r>
    <s v="f084eb"/>
    <n v="1"/>
    <n v="18"/>
    <s v="f"/>
    <s v="e35449"/>
    <d v="1899-12-30T00:38:16"/>
    <n v="36"/>
    <n v="29.520000000000003"/>
    <n v="2.604957505924739E-2"/>
    <x v="1"/>
    <n v="2520"/>
  </r>
  <r>
    <s v="2feb6b"/>
    <n v="5"/>
    <n v="18"/>
    <s v="f"/>
    <s v="e35449"/>
    <d v="1899-12-30T00:38:16"/>
    <n v="29"/>
    <n v="118.9"/>
    <n v="0.10492189954419087"/>
    <x v="1"/>
    <n v="2520"/>
  </r>
  <r>
    <s v="e31d39"/>
    <n v="2"/>
    <n v="8"/>
    <s v="t"/>
    <s v="5252cd"/>
    <d v="1899-12-30T00:25:55"/>
    <n v="10"/>
    <n v="18.400000000000002"/>
    <n v="1.6236862503053926E-2"/>
    <x v="0"/>
    <n v="3767.5"/>
  </r>
  <r>
    <s v="d5e9a6"/>
    <n v="4"/>
    <n v="8"/>
    <s v="t"/>
    <s v="5252cd"/>
    <d v="1899-12-30T00:25:55"/>
    <n v="23"/>
    <n v="84.64"/>
    <n v="7.4689567514048066E-2"/>
    <x v="0"/>
    <n v="3767.5"/>
  </r>
  <r>
    <s v="5d267b"/>
    <n v="5"/>
    <n v="8"/>
    <s v="t"/>
    <s v="5252cd"/>
    <d v="1899-12-30T00:25:55"/>
    <n v="40"/>
    <n v="184"/>
    <n v="0.16236862503053925"/>
    <x v="1"/>
    <n v="2520"/>
  </r>
  <r>
    <s v="b9a74d"/>
    <n v="4"/>
    <n v="8"/>
    <s v="t"/>
    <s v="5252cd"/>
    <d v="1899-12-30T00:25:55"/>
    <n v="17"/>
    <n v="62.56"/>
    <n v="5.5205332510383356E-2"/>
    <x v="1"/>
    <n v="2520"/>
  </r>
  <r>
    <s v="2feb6b"/>
    <n v="1"/>
    <n v="8"/>
    <s v="t"/>
    <s v="5252cd"/>
    <d v="1899-12-30T00:25:55"/>
    <n v="29"/>
    <n v="26.68"/>
    <n v="2.3543450629428194E-2"/>
    <x v="1"/>
    <n v="2520"/>
  </r>
  <r>
    <s v="c4a632"/>
    <n v="2"/>
    <n v="17"/>
    <s v="t"/>
    <s v="de9dfc"/>
    <d v="1899-12-30T00:04:59"/>
    <n v="13"/>
    <n v="21.58"/>
    <n v="1.904301591390781E-2"/>
    <x v="0"/>
    <n v="2511.6666666666665"/>
  </r>
  <r>
    <s v="72f5d4"/>
    <n v="3"/>
    <n v="17"/>
    <s v="t"/>
    <s v="de9dfc"/>
    <d v="1899-12-30T00:04:59"/>
    <n v="19"/>
    <n v="47.309999999999995"/>
    <n v="4.1748150272797886E-2"/>
    <x v="0"/>
    <n v="2511.6666666666665"/>
  </r>
  <r>
    <s v="9ec847"/>
    <n v="4"/>
    <n v="17"/>
    <s v="t"/>
    <s v="de9dfc"/>
    <d v="1899-12-30T00:04:59"/>
    <n v="54"/>
    <n v="179.28"/>
    <n v="0.15820351682323414"/>
    <x v="0"/>
    <n v="2511.6666666666665"/>
  </r>
  <r>
    <s v="c8d436"/>
    <n v="1"/>
    <n v="17"/>
    <s v="t"/>
    <s v="de9dfc"/>
    <d v="1899-12-30T00:04:59"/>
    <n v="10"/>
    <n v="8.2999999999999989"/>
    <n v="7.3242368899645426E-3"/>
    <x v="1"/>
    <n v="2520"/>
  </r>
  <r>
    <s v="2a2353"/>
    <n v="4"/>
    <n v="17"/>
    <s v="t"/>
    <s v="de9dfc"/>
    <d v="1899-12-30T00:04:59"/>
    <n v="57"/>
    <n v="189.23999999999998"/>
    <n v="0.16699260109119154"/>
    <x v="1"/>
    <n v="2520"/>
  </r>
  <r>
    <s v="2feb6b"/>
    <n v="2"/>
    <n v="17"/>
    <s v="t"/>
    <s v="de9dfc"/>
    <d v="1899-12-30T00:04:59"/>
    <n v="29"/>
    <n v="48.14"/>
    <n v="4.2480573961794353E-2"/>
    <x v="1"/>
    <n v="2520"/>
  </r>
  <r>
    <s v="d5e9a6"/>
    <n v="2"/>
    <n v="13"/>
    <s v="t"/>
    <s v="4ba7f7"/>
    <d v="1899-12-30T00:16:49"/>
    <n v="23"/>
    <n v="40.020000000000003"/>
    <n v="3.5315175944142296E-2"/>
    <x v="0"/>
    <n v="7535"/>
  </r>
  <r>
    <s v="c4a632"/>
    <n v="5"/>
    <n v="23"/>
    <s v="t"/>
    <s v="a4e309"/>
    <d v="1899-12-30T00:57:04"/>
    <n v="13"/>
    <n v="50.050000000000004"/>
    <n v="4.4166030884665711E-2"/>
    <x v="0"/>
    <n v="3767.5"/>
  </r>
  <r>
    <s v="72f5d4"/>
    <n v="5"/>
    <n v="23"/>
    <s v="t"/>
    <s v="a4e309"/>
    <d v="1899-12-30T00:57:04"/>
    <n v="19"/>
    <n v="73.150000000000006"/>
    <n v="6.455035283143451E-2"/>
    <x v="0"/>
    <n v="3767.5"/>
  </r>
  <r>
    <s v="c8d436"/>
    <n v="2"/>
    <n v="23"/>
    <s v="t"/>
    <s v="a4e309"/>
    <d v="1899-12-30T00:57:04"/>
    <n v="10"/>
    <n v="15.4"/>
    <n v="1.3589547964512526E-2"/>
    <x v="1"/>
    <n v="1890"/>
  </r>
  <r>
    <s v="2a2353"/>
    <n v="4"/>
    <n v="23"/>
    <s v="t"/>
    <s v="a4e309"/>
    <d v="1899-12-30T00:57:04"/>
    <n v="57"/>
    <n v="175.56"/>
    <n v="0.15492084679544277"/>
    <x v="1"/>
    <n v="1890"/>
  </r>
  <r>
    <s v="f084eb"/>
    <n v="4"/>
    <n v="23"/>
    <s v="t"/>
    <s v="a4e309"/>
    <d v="1899-12-30T00:57:04"/>
    <n v="36"/>
    <n v="110.88"/>
    <n v="9.7844745344490183E-2"/>
    <x v="1"/>
    <n v="1890"/>
  </r>
  <r>
    <s v="b9a74d"/>
    <n v="2"/>
    <n v="23"/>
    <s v="t"/>
    <s v="a4e309"/>
    <d v="1899-12-30T00:57:04"/>
    <n v="17"/>
    <n v="26.18"/>
    <n v="2.3102231539671295E-2"/>
    <x v="1"/>
    <n v="1890"/>
  </r>
  <r>
    <s v="c4a632"/>
    <n v="2"/>
    <n v="18"/>
    <s v="f"/>
    <s v="63083c"/>
    <d v="1899-12-30T00:29:55"/>
    <n v="13"/>
    <n v="21.32"/>
    <n v="1.8813581987234224E-2"/>
    <x v="0"/>
    <n v="7535"/>
  </r>
  <r>
    <s v="5d267b"/>
    <n v="3"/>
    <n v="18"/>
    <s v="f"/>
    <s v="63083c"/>
    <d v="1899-12-30T00:29:55"/>
    <n v="40"/>
    <n v="98.4"/>
    <n v="8.6831916864157963E-2"/>
    <x v="1"/>
    <n v="2520"/>
  </r>
  <r>
    <s v="f084eb"/>
    <n v="2"/>
    <n v="18"/>
    <s v="f"/>
    <s v="63083c"/>
    <d v="1899-12-30T00:29:55"/>
    <n v="36"/>
    <n v="59.040000000000006"/>
    <n v="5.209915011849478E-2"/>
    <x v="1"/>
    <n v="2520"/>
  </r>
  <r>
    <s v="2feb6b"/>
    <n v="1"/>
    <n v="18"/>
    <s v="f"/>
    <s v="63083c"/>
    <d v="1899-12-30T00:29:55"/>
    <n v="29"/>
    <n v="23.78"/>
    <n v="2.0984379908838176E-2"/>
    <x v="1"/>
    <n v="2520"/>
  </r>
  <r>
    <s v="c4a632"/>
    <n v="5"/>
    <n v="10"/>
    <s v="t"/>
    <s v="1829c9"/>
    <d v="1899-12-30T00:10:10"/>
    <n v="13"/>
    <n v="58.5"/>
    <n v="5.1622633501557318E-2"/>
    <x v="0"/>
    <n v="3767.5"/>
  </r>
  <r>
    <s v="d5e9a6"/>
    <n v="1"/>
    <n v="10"/>
    <s v="t"/>
    <s v="1829c9"/>
    <d v="1899-12-30T00:10:10"/>
    <n v="23"/>
    <n v="20.7"/>
    <n v="1.8266470315935666E-2"/>
    <x v="0"/>
    <n v="3767.5"/>
  </r>
  <r>
    <s v="5d267b"/>
    <n v="3"/>
    <n v="10"/>
    <s v="t"/>
    <s v="1829c9"/>
    <d v="1899-12-30T00:10:10"/>
    <n v="40"/>
    <n v="108"/>
    <n v="9.5303323387490438E-2"/>
    <x v="1"/>
    <n v="1890"/>
  </r>
  <r>
    <s v="c8d436"/>
    <n v="3"/>
    <n v="10"/>
    <s v="t"/>
    <s v="1829c9"/>
    <d v="1899-12-30T00:10:10"/>
    <n v="10"/>
    <n v="27"/>
    <n v="2.3825830846872609E-2"/>
    <x v="1"/>
    <n v="1890"/>
  </r>
  <r>
    <s v="f084eb"/>
    <n v="1"/>
    <n v="10"/>
    <s v="t"/>
    <s v="1829c9"/>
    <d v="1899-12-30T00:10:10"/>
    <n v="36"/>
    <n v="32.4"/>
    <n v="2.8590997016247132E-2"/>
    <x v="1"/>
    <n v="1890"/>
  </r>
  <r>
    <s v="2feb6b"/>
    <n v="1"/>
    <n v="10"/>
    <s v="t"/>
    <s v="1829c9"/>
    <d v="1899-12-30T00:10:10"/>
    <n v="29"/>
    <n v="26.1"/>
    <n v="2.3031636485310189E-2"/>
    <x v="1"/>
    <n v="1890"/>
  </r>
  <r>
    <s v="d5e9a6"/>
    <n v="3"/>
    <n v="5"/>
    <s v="f"/>
    <s v="b72fcc"/>
    <d v="1899-12-30T00:30:57"/>
    <n v="23"/>
    <n v="65.55"/>
    <n v="5.7843822667129612E-2"/>
    <x v="0"/>
    <n v="7535"/>
  </r>
  <r>
    <s v="c8d436"/>
    <n v="4"/>
    <n v="5"/>
    <s v="f"/>
    <s v="b72fcc"/>
    <d v="1899-12-30T00:30:57"/>
    <n v="10"/>
    <n v="38"/>
    <n v="3.3532650821524415E-2"/>
    <x v="1"/>
    <n v="2520"/>
  </r>
  <r>
    <s v="2a2353"/>
    <n v="2"/>
    <n v="5"/>
    <s v="f"/>
    <s v="b72fcc"/>
    <d v="1899-12-30T00:30:57"/>
    <n v="57"/>
    <n v="108.3"/>
    <n v="9.5568054841344577E-2"/>
    <x v="1"/>
    <n v="2520"/>
  </r>
  <r>
    <s v="b9a74d"/>
    <n v="3"/>
    <n v="5"/>
    <s v="f"/>
    <s v="b72fcc"/>
    <d v="1899-12-30T00:30:57"/>
    <n v="17"/>
    <n v="48.449999999999996"/>
    <n v="4.2754129797443627E-2"/>
    <x v="1"/>
    <n v="2520"/>
  </r>
  <r>
    <s v="c4a632"/>
    <n v="2"/>
    <n v="4"/>
    <s v="f"/>
    <s v="613a73"/>
    <d v="1899-12-30T00:34:43"/>
    <n v="13"/>
    <n v="24.96"/>
    <n v="2.2025656960664459E-2"/>
    <x v="0"/>
    <n v="1883.75"/>
  </r>
  <r>
    <s v="e83aa3"/>
    <n v="2"/>
    <n v="4"/>
    <s v="f"/>
    <s v="613a73"/>
    <d v="1899-12-30T00:34:43"/>
    <n v="32"/>
    <n v="61.44"/>
    <n v="5.4217001749327892E-2"/>
    <x v="0"/>
    <n v="1883.75"/>
  </r>
  <r>
    <s v="e31d39"/>
    <n v="2"/>
    <n v="4"/>
    <s v="f"/>
    <s v="613a73"/>
    <d v="1899-12-30T00:34:43"/>
    <n v="10"/>
    <n v="19.2"/>
    <n v="1.6942813046664965E-2"/>
    <x v="0"/>
    <n v="1883.75"/>
  </r>
  <r>
    <s v="72f5d4"/>
    <n v="5"/>
    <n v="4"/>
    <s v="f"/>
    <s v="613a73"/>
    <d v="1899-12-30T00:34:43"/>
    <n v="19"/>
    <n v="91.2"/>
    <n v="8.0478361971658585E-2"/>
    <x v="0"/>
    <n v="1883.75"/>
  </r>
  <r>
    <s v="2a2353"/>
    <n v="2"/>
    <n v="4"/>
    <s v="f"/>
    <s v="613a73"/>
    <d v="1899-12-30T00:34:43"/>
    <n v="57"/>
    <n v="109.44"/>
    <n v="9.6574034365990311E-2"/>
    <x v="1"/>
    <n v="3780"/>
  </r>
  <r>
    <s v="2feb6b"/>
    <n v="1"/>
    <n v="4"/>
    <s v="f"/>
    <s v="613a73"/>
    <d v="1899-12-30T00:34:43"/>
    <n v="29"/>
    <n v="27.84"/>
    <n v="2.4567078917664204E-2"/>
    <x v="1"/>
    <n v="3780"/>
  </r>
  <r>
    <s v="e83aa3"/>
    <n v="3"/>
    <n v="4"/>
    <s v="t"/>
    <s v="71b1a2"/>
    <d v="1899-12-30T00:48:06"/>
    <n v="32"/>
    <n v="92.16"/>
    <n v="8.1325502623991838E-2"/>
    <x v="0"/>
    <n v="3767.5"/>
  </r>
  <r>
    <s v="d5e9a6"/>
    <n v="3"/>
    <n v="4"/>
    <s v="t"/>
    <s v="71b1a2"/>
    <d v="1899-12-30T00:48:06"/>
    <n v="23"/>
    <n v="66.239999999999995"/>
    <n v="5.845270501099413E-2"/>
    <x v="0"/>
    <n v="3767.5"/>
  </r>
  <r>
    <s v="5d267b"/>
    <n v="4"/>
    <n v="4"/>
    <s v="t"/>
    <s v="71b1a2"/>
    <d v="1899-12-30T00:48:06"/>
    <n v="40"/>
    <n v="153.6"/>
    <n v="0.13554250437331972"/>
    <x v="1"/>
    <n v="2520"/>
  </r>
  <r>
    <s v="c8d436"/>
    <n v="2"/>
    <n v="4"/>
    <s v="t"/>
    <s v="71b1a2"/>
    <d v="1899-12-30T00:48:06"/>
    <n v="10"/>
    <n v="19.2"/>
    <n v="1.6942813046664965E-2"/>
    <x v="1"/>
    <n v="2520"/>
  </r>
  <r>
    <s v="2a2353"/>
    <n v="2"/>
    <n v="4"/>
    <s v="t"/>
    <s v="71b1a2"/>
    <d v="1899-12-30T00:48:06"/>
    <n v="57"/>
    <n v="109.44"/>
    <n v="9.6574034365990311E-2"/>
    <x v="1"/>
    <n v="2520"/>
  </r>
  <r>
    <s v="d5e9a6"/>
    <n v="5"/>
    <n v="22"/>
    <s v="t"/>
    <s v="b3e0d5"/>
    <d v="1899-12-30T00:03:40"/>
    <n v="23"/>
    <n v="89.7"/>
    <n v="7.915470470238789E-2"/>
    <x v="0"/>
    <n v="3767.5"/>
  </r>
  <r>
    <s v="72f5d4"/>
    <n v="3"/>
    <n v="22"/>
    <s v="t"/>
    <s v="b3e0d5"/>
    <d v="1899-12-30T00:03:40"/>
    <n v="19"/>
    <n v="44.46"/>
    <n v="3.9233201461183566E-2"/>
    <x v="0"/>
    <n v="3767.5"/>
  </r>
  <r>
    <s v="5d267b"/>
    <n v="1"/>
    <n v="22"/>
    <s v="t"/>
    <s v="b3e0d5"/>
    <d v="1899-12-30T00:03:40"/>
    <n v="40"/>
    <n v="31.200000000000003"/>
    <n v="2.7532071200830573E-2"/>
    <x v="1"/>
    <n v="2520"/>
  </r>
  <r>
    <s v="c8d436"/>
    <n v="3"/>
    <n v="22"/>
    <s v="t"/>
    <s v="b3e0d5"/>
    <d v="1899-12-30T00:03:40"/>
    <n v="10"/>
    <n v="23.400000000000002"/>
    <n v="2.0649053400622931E-2"/>
    <x v="1"/>
    <n v="2520"/>
  </r>
  <r>
    <s v="f084eb"/>
    <n v="5"/>
    <n v="22"/>
    <s v="t"/>
    <s v="b3e0d5"/>
    <d v="1899-12-30T00:03:40"/>
    <n v="36"/>
    <n v="140.4"/>
    <n v="0.12389432040373757"/>
    <x v="1"/>
    <n v="2520"/>
  </r>
  <r>
    <s v="c4a632"/>
    <n v="1"/>
    <n v="4"/>
    <s v="t"/>
    <s v="69dd18"/>
    <d v="1899-12-30T00:28:10"/>
    <n v="13"/>
    <n v="12.48"/>
    <n v="1.1012828480332229E-2"/>
    <x v="0"/>
    <n v="1883.75"/>
  </r>
  <r>
    <s v="e83aa3"/>
    <n v="1"/>
    <n v="4"/>
    <s v="t"/>
    <s v="69dd18"/>
    <d v="1899-12-30T00:28:10"/>
    <n v="32"/>
    <n v="30.72"/>
    <n v="2.7108500874663946E-2"/>
    <x v="0"/>
    <n v="1883.75"/>
  </r>
  <r>
    <s v="e31d39"/>
    <n v="5"/>
    <n v="4"/>
    <s v="t"/>
    <s v="69dd18"/>
    <d v="1899-12-30T00:28:10"/>
    <n v="10"/>
    <n v="48"/>
    <n v="4.2357032616662418E-2"/>
    <x v="0"/>
    <n v="1883.75"/>
  </r>
  <r>
    <s v="72f5d4"/>
    <n v="5"/>
    <n v="4"/>
    <s v="t"/>
    <s v="69dd18"/>
    <d v="1899-12-30T00:28:10"/>
    <n v="19"/>
    <n v="91.2"/>
    <n v="8.0478361971658585E-2"/>
    <x v="0"/>
    <n v="1883.75"/>
  </r>
  <r>
    <s v="c8d436"/>
    <n v="4"/>
    <n v="4"/>
    <s v="t"/>
    <s v="69dd18"/>
    <d v="1899-12-30T00:28:10"/>
    <n v="10"/>
    <n v="38.4"/>
    <n v="3.3885626093329929E-2"/>
    <x v="1"/>
    <n v="2520"/>
  </r>
  <r>
    <s v="f084eb"/>
    <n v="5"/>
    <n v="4"/>
    <s v="t"/>
    <s v="69dd18"/>
    <d v="1899-12-30T00:28:10"/>
    <n v="36"/>
    <n v="172.79999999999998"/>
    <n v="0.1524853174199847"/>
    <x v="1"/>
    <n v="2520"/>
  </r>
  <r>
    <s v="2feb6b"/>
    <n v="4"/>
    <n v="4"/>
    <s v="t"/>
    <s v="69dd18"/>
    <d v="1899-12-30T00:28:10"/>
    <n v="29"/>
    <n v="111.36"/>
    <n v="9.8268315670656817E-2"/>
    <x v="1"/>
    <n v="2520"/>
  </r>
  <r>
    <s v="e83aa3"/>
    <n v="3"/>
    <n v="6"/>
    <s v="f"/>
    <s v="0a7457"/>
    <d v="1899-12-30T00:41:11"/>
    <n v="32"/>
    <n v="90.24"/>
    <n v="7.9631221319325346E-2"/>
    <x v="0"/>
    <n v="1883.75"/>
  </r>
  <r>
    <s v="d5e9a6"/>
    <n v="2"/>
    <n v="6"/>
    <s v="f"/>
    <s v="0a7457"/>
    <d v="1899-12-30T00:41:11"/>
    <n v="23"/>
    <n v="43.239999999999995"/>
    <n v="3.815662688217672E-2"/>
    <x v="0"/>
    <n v="1883.75"/>
  </r>
  <r>
    <s v="72f5d4"/>
    <n v="3"/>
    <n v="6"/>
    <s v="f"/>
    <s v="0a7457"/>
    <d v="1899-12-30T00:41:11"/>
    <n v="19"/>
    <n v="53.58"/>
    <n v="4.7281037658349422E-2"/>
    <x v="0"/>
    <n v="1883.75"/>
  </r>
  <r>
    <s v="9ec847"/>
    <n v="2"/>
    <n v="6"/>
    <s v="f"/>
    <s v="0a7457"/>
    <d v="1899-12-30T00:41:11"/>
    <n v="54"/>
    <n v="101.52"/>
    <n v="8.9585123984241011E-2"/>
    <x v="0"/>
    <n v="1883.75"/>
  </r>
  <r>
    <s v="c8d436"/>
    <n v="4"/>
    <n v="6"/>
    <s v="f"/>
    <s v="0a7457"/>
    <d v="1899-12-30T00:41:11"/>
    <n v="10"/>
    <n v="37.599999999999994"/>
    <n v="3.3179675549718887E-2"/>
    <x v="1"/>
    <n v="1512"/>
  </r>
  <r>
    <s v="2a2353"/>
    <n v="1"/>
    <n v="6"/>
    <s v="f"/>
    <s v="0a7457"/>
    <d v="1899-12-30T00:41:11"/>
    <n v="57"/>
    <n v="53.58"/>
    <n v="4.7281037658349422E-2"/>
    <x v="1"/>
    <n v="1512"/>
  </r>
  <r>
    <s v="f084eb"/>
    <n v="3"/>
    <n v="6"/>
    <s v="f"/>
    <s v="0a7457"/>
    <d v="1899-12-30T00:41:11"/>
    <n v="36"/>
    <n v="101.52"/>
    <n v="8.9585123984241011E-2"/>
    <x v="1"/>
    <n v="1512"/>
  </r>
  <r>
    <s v="b9a74d"/>
    <n v="2"/>
    <n v="6"/>
    <s v="f"/>
    <s v="0a7457"/>
    <d v="1899-12-30T00:41:11"/>
    <n v="17"/>
    <n v="31.959999999999997"/>
    <n v="2.8202724217261058E-2"/>
    <x v="1"/>
    <n v="1512"/>
  </r>
  <r>
    <s v="2feb6b"/>
    <n v="5"/>
    <n v="6"/>
    <s v="f"/>
    <s v="0a7457"/>
    <d v="1899-12-30T00:41:11"/>
    <n v="29"/>
    <n v="136.29999999999998"/>
    <n v="0.12027632386773097"/>
    <x v="1"/>
    <n v="1512"/>
  </r>
  <r>
    <s v="c4a632"/>
    <n v="1"/>
    <n v="10"/>
    <s v="f"/>
    <s v="9bb6e4"/>
    <d v="1899-12-30T00:21:14"/>
    <n v="13"/>
    <n v="11.700000000000001"/>
    <n v="1.0324526700311466E-2"/>
    <x v="0"/>
    <n v="3767.5"/>
  </r>
  <r>
    <s v="9ec847"/>
    <n v="1"/>
    <n v="10"/>
    <s v="f"/>
    <s v="9bb6e4"/>
    <d v="1899-12-30T00:21:14"/>
    <n v="54"/>
    <n v="48.6"/>
    <n v="4.2886495524370696E-2"/>
    <x v="0"/>
    <n v="3767.5"/>
  </r>
  <r>
    <s v="c8d436"/>
    <n v="1"/>
    <n v="10"/>
    <s v="f"/>
    <s v="9bb6e4"/>
    <d v="1899-12-30T00:21:14"/>
    <n v="10"/>
    <n v="9"/>
    <n v="7.9419436156242043E-3"/>
    <x v="1"/>
    <n v="2520"/>
  </r>
  <r>
    <s v="2a2353"/>
    <n v="5"/>
    <n v="10"/>
    <s v="f"/>
    <s v="9bb6e4"/>
    <d v="1899-12-30T00:21:14"/>
    <n v="57"/>
    <n v="256.5"/>
    <n v="0.22634539304528978"/>
    <x v="1"/>
    <n v="2520"/>
  </r>
  <r>
    <s v="2feb6b"/>
    <n v="1"/>
    <n v="10"/>
    <s v="f"/>
    <s v="9bb6e4"/>
    <d v="1899-12-30T00:21:14"/>
    <n v="29"/>
    <n v="26.1"/>
    <n v="2.3031636485310189E-2"/>
    <x v="1"/>
    <n v="2520"/>
  </r>
  <r>
    <s v="5d267b"/>
    <n v="3"/>
    <n v="7"/>
    <s v="t"/>
    <s v="f4eab9"/>
    <d v="1899-12-30T00:15:55"/>
    <n v="40"/>
    <n v="111.6"/>
    <n v="9.848010083374012E-2"/>
    <x v="1"/>
    <n v="2520"/>
  </r>
  <r>
    <s v="c8d436"/>
    <n v="1"/>
    <n v="7"/>
    <s v="t"/>
    <s v="f4eab9"/>
    <d v="1899-12-30T00:15:55"/>
    <n v="10"/>
    <n v="9.2999999999999989"/>
    <n v="8.2066750694783416E-3"/>
    <x v="1"/>
    <n v="2520"/>
  </r>
  <r>
    <s v="b9a74d"/>
    <n v="4"/>
    <n v="7"/>
    <s v="t"/>
    <s v="f4eab9"/>
    <d v="1899-12-30T00:15:55"/>
    <n v="17"/>
    <n v="63.239999999999995"/>
    <n v="5.5805390472452733E-2"/>
    <x v="1"/>
    <n v="2520"/>
  </r>
  <r>
    <s v="c4a632"/>
    <n v="1"/>
    <n v="8"/>
    <s v="t"/>
    <s v="57bb4e"/>
    <d v="1899-12-30T00:03:41"/>
    <n v="13"/>
    <n v="11.96"/>
    <n v="1.0553960626985054E-2"/>
    <x v="0"/>
    <n v="1883.75"/>
  </r>
  <r>
    <s v="e31d39"/>
    <n v="2"/>
    <n v="8"/>
    <s v="t"/>
    <s v="57bb4e"/>
    <d v="1899-12-30T00:03:41"/>
    <n v="10"/>
    <n v="18.400000000000002"/>
    <n v="1.6236862503053926E-2"/>
    <x v="0"/>
    <n v="1883.75"/>
  </r>
  <r>
    <s v="d5e9a6"/>
    <n v="1"/>
    <n v="8"/>
    <s v="t"/>
    <s v="57bb4e"/>
    <d v="1899-12-30T00:03:41"/>
    <n v="23"/>
    <n v="21.16"/>
    <n v="1.8672391878512017E-2"/>
    <x v="0"/>
    <n v="1883.75"/>
  </r>
  <r>
    <s v="72f5d4"/>
    <n v="3"/>
    <n v="8"/>
    <s v="t"/>
    <s v="57bb4e"/>
    <d v="1899-12-30T00:03:41"/>
    <n v="19"/>
    <n v="52.440000000000005"/>
    <n v="4.6275058133703695E-2"/>
    <x v="0"/>
    <n v="1883.75"/>
  </r>
  <r>
    <s v="5d267b"/>
    <n v="1"/>
    <n v="8"/>
    <s v="t"/>
    <s v="57bb4e"/>
    <d v="1899-12-30T00:03:41"/>
    <n v="40"/>
    <n v="36.800000000000004"/>
    <n v="3.2473725006107852E-2"/>
    <x v="1"/>
    <n v="1512"/>
  </r>
  <r>
    <s v="c8d436"/>
    <n v="1"/>
    <n v="8"/>
    <s v="t"/>
    <s v="57bb4e"/>
    <d v="1899-12-30T00:03:41"/>
    <n v="10"/>
    <n v="9.2000000000000011"/>
    <n v="8.1184312515269631E-3"/>
    <x v="1"/>
    <n v="1512"/>
  </r>
  <r>
    <s v="f084eb"/>
    <n v="5"/>
    <n v="8"/>
    <s v="t"/>
    <s v="57bb4e"/>
    <d v="1899-12-30T00:03:41"/>
    <n v="36"/>
    <n v="165.6"/>
    <n v="0.14613176252748533"/>
    <x v="1"/>
    <n v="1512"/>
  </r>
  <r>
    <s v="b9a74d"/>
    <n v="2"/>
    <n v="8"/>
    <s v="t"/>
    <s v="57bb4e"/>
    <d v="1899-12-30T00:03:41"/>
    <n v="17"/>
    <n v="31.28"/>
    <n v="2.7602666255191678E-2"/>
    <x v="1"/>
    <n v="1512"/>
  </r>
  <r>
    <s v="2feb6b"/>
    <n v="3"/>
    <n v="8"/>
    <s v="t"/>
    <s v="57bb4e"/>
    <d v="1899-12-30T00:03:41"/>
    <n v="29"/>
    <n v="80.040000000000006"/>
    <n v="7.0630351888284593E-2"/>
    <x v="1"/>
    <n v="1512"/>
  </r>
  <r>
    <s v="e31d39"/>
    <n v="3"/>
    <n v="14"/>
    <s v="t"/>
    <s v="dbd03a"/>
    <d v="1899-12-30T00:05:13"/>
    <n v="10"/>
    <n v="25.8"/>
    <n v="2.276690503145605E-2"/>
    <x v="0"/>
    <n v="3767.5"/>
  </r>
  <r>
    <s v="72f5d4"/>
    <n v="1"/>
    <n v="14"/>
    <s v="t"/>
    <s v="dbd03a"/>
    <d v="1899-12-30T00:05:13"/>
    <n v="19"/>
    <n v="16.34"/>
    <n v="1.4419039853255497E-2"/>
    <x v="0"/>
    <n v="3767.5"/>
  </r>
  <r>
    <s v="b9a74d"/>
    <n v="4"/>
    <n v="14"/>
    <s v="t"/>
    <s v="dbd03a"/>
    <d v="1899-12-30T00:05:13"/>
    <n v="17"/>
    <n v="58.48"/>
    <n v="5.1604984737967041E-2"/>
    <x v="1"/>
    <n v="3780"/>
  </r>
  <r>
    <s v="2feb6b"/>
    <n v="3"/>
    <n v="14"/>
    <s v="t"/>
    <s v="dbd03a"/>
    <d v="1899-12-30T00:05:13"/>
    <n v="29"/>
    <n v="74.819999999999993"/>
    <n v="6.602402459122253E-2"/>
    <x v="1"/>
    <n v="3780"/>
  </r>
  <r>
    <s v="e83aa3"/>
    <n v="5"/>
    <n v="12"/>
    <s v="f"/>
    <s v="b8bc84"/>
    <d v="1899-12-30T00:17:43"/>
    <n v="32"/>
    <n v="140.80000000000001"/>
    <n v="0.1242472956755431"/>
    <x v="0"/>
    <n v="3767.5"/>
  </r>
  <r>
    <s v="e31d39"/>
    <n v="3"/>
    <n v="12"/>
    <s v="f"/>
    <s v="b8bc84"/>
    <d v="1899-12-30T00:17:43"/>
    <n v="10"/>
    <n v="26.4"/>
    <n v="2.3296367939164328E-2"/>
    <x v="0"/>
    <n v="3767.5"/>
  </r>
  <r>
    <s v="c8d436"/>
    <n v="2"/>
    <n v="12"/>
    <s v="f"/>
    <s v="b8bc84"/>
    <d v="1899-12-30T00:17:43"/>
    <n v="10"/>
    <n v="17.600000000000001"/>
    <n v="1.5530911959442888E-2"/>
    <x v="1"/>
    <n v="2520"/>
  </r>
  <r>
    <s v="f084eb"/>
    <n v="2"/>
    <n v="12"/>
    <s v="f"/>
    <s v="b8bc84"/>
    <d v="1899-12-30T00:17:43"/>
    <n v="36"/>
    <n v="63.36"/>
    <n v="5.5911283053994384E-2"/>
    <x v="1"/>
    <n v="2520"/>
  </r>
  <r>
    <s v="2feb6b"/>
    <n v="4"/>
    <n v="12"/>
    <s v="f"/>
    <s v="b8bc84"/>
    <d v="1899-12-30T00:17:43"/>
    <n v="29"/>
    <n v="102.08"/>
    <n v="9.0079289364768736E-2"/>
    <x v="1"/>
    <n v="2520"/>
  </r>
  <r>
    <s v="e83aa3"/>
    <n v="5"/>
    <n v="7"/>
    <s v="t"/>
    <s v="6ec3d2"/>
    <d v="1899-12-30T00:59:18"/>
    <n v="32"/>
    <n v="148.79999999999998"/>
    <n v="0.13130680111165347"/>
    <x v="0"/>
    <n v="1507"/>
  </r>
  <r>
    <s v="e31d39"/>
    <n v="1"/>
    <n v="7"/>
    <s v="t"/>
    <s v="6ec3d2"/>
    <d v="1899-12-30T00:59:18"/>
    <n v="10"/>
    <n v="9.2999999999999989"/>
    <n v="8.2066750694783416E-3"/>
    <x v="0"/>
    <n v="1507"/>
  </r>
  <r>
    <s v="d5e9a6"/>
    <n v="3"/>
    <n v="7"/>
    <s v="t"/>
    <s v="6ec3d2"/>
    <d v="1899-12-30T00:59:18"/>
    <n v="23"/>
    <n v="64.17"/>
    <n v="5.6626057979400568E-2"/>
    <x v="0"/>
    <n v="1507"/>
  </r>
  <r>
    <s v="72f5d4"/>
    <n v="1"/>
    <n v="7"/>
    <s v="t"/>
    <s v="6ec3d2"/>
    <d v="1899-12-30T00:59:18"/>
    <n v="19"/>
    <n v="17.669999999999998"/>
    <n v="1.5592682632008852E-2"/>
    <x v="0"/>
    <n v="1507"/>
  </r>
  <r>
    <s v="9ec847"/>
    <n v="1"/>
    <n v="7"/>
    <s v="t"/>
    <s v="6ec3d2"/>
    <d v="1899-12-30T00:59:18"/>
    <n v="54"/>
    <n v="50.22"/>
    <n v="4.431604537518305E-2"/>
    <x v="0"/>
    <n v="1507"/>
  </r>
  <r>
    <s v="f084eb"/>
    <n v="1"/>
    <n v="7"/>
    <s v="t"/>
    <s v="6ec3d2"/>
    <d v="1899-12-30T00:59:18"/>
    <n v="36"/>
    <n v="33.479999999999997"/>
    <n v="2.9544030250122033E-2"/>
    <x v="1"/>
    <n v="3780"/>
  </r>
  <r>
    <s v="b9a74d"/>
    <n v="3"/>
    <n v="7"/>
    <s v="t"/>
    <s v="6ec3d2"/>
    <d v="1899-12-30T00:59:18"/>
    <n v="17"/>
    <n v="47.43"/>
    <n v="4.1854042854339552E-2"/>
    <x v="1"/>
    <n v="3780"/>
  </r>
  <r>
    <s v="e83aa3"/>
    <n v="5"/>
    <n v="22"/>
    <s v="t"/>
    <s v="f478d4"/>
    <d v="1899-12-30T00:27:59"/>
    <n v="32"/>
    <n v="124.80000000000001"/>
    <n v="0.11012828480332229"/>
    <x v="0"/>
    <n v="1883.75"/>
  </r>
  <r>
    <s v="d5e9a6"/>
    <n v="1"/>
    <n v="22"/>
    <s v="t"/>
    <s v="f478d4"/>
    <d v="1899-12-30T00:27:59"/>
    <n v="23"/>
    <n v="17.940000000000001"/>
    <n v="1.5830940940477579E-2"/>
    <x v="0"/>
    <n v="1883.75"/>
  </r>
  <r>
    <s v="72f5d4"/>
    <n v="5"/>
    <n v="22"/>
    <s v="t"/>
    <s v="f478d4"/>
    <d v="1899-12-30T00:27:59"/>
    <n v="19"/>
    <n v="74.100000000000009"/>
    <n v="6.5388669101972621E-2"/>
    <x v="0"/>
    <n v="1883.75"/>
  </r>
  <r>
    <s v="9ec847"/>
    <n v="5"/>
    <n v="22"/>
    <s v="t"/>
    <s v="f478d4"/>
    <d v="1899-12-30T00:27:59"/>
    <n v="54"/>
    <n v="210.6"/>
    <n v="0.18584148060560635"/>
    <x v="0"/>
    <n v="1883.75"/>
  </r>
  <r>
    <s v="2a2353"/>
    <n v="3"/>
    <n v="22"/>
    <s v="t"/>
    <s v="f478d4"/>
    <d v="1899-12-30T00:27:59"/>
    <n v="57"/>
    <n v="133.38"/>
    <n v="0.11769960438355069"/>
    <x v="1"/>
    <n v="2520"/>
  </r>
  <r>
    <s v="f084eb"/>
    <n v="2"/>
    <n v="22"/>
    <s v="t"/>
    <s v="f478d4"/>
    <d v="1899-12-30T00:27:59"/>
    <n v="36"/>
    <n v="56.160000000000004"/>
    <n v="4.9557728161495028E-2"/>
    <x v="1"/>
    <n v="2520"/>
  </r>
  <r>
    <s v="2feb6b"/>
    <n v="5"/>
    <n v="22"/>
    <s v="t"/>
    <s v="f478d4"/>
    <d v="1899-12-30T00:27:59"/>
    <n v="29"/>
    <n v="113.10000000000001"/>
    <n v="9.9803758103010815E-2"/>
    <x v="1"/>
    <n v="2520"/>
  </r>
  <r>
    <s v="c4a632"/>
    <n v="1"/>
    <n v="20"/>
    <s v="t"/>
    <s v="6d73fd"/>
    <d v="1899-12-30T00:30:18"/>
    <n v="13"/>
    <n v="10.4"/>
    <n v="9.1773570669435242E-3"/>
    <x v="0"/>
    <n v="7535"/>
  </r>
  <r>
    <s v="5d267b"/>
    <n v="3"/>
    <n v="20"/>
    <s v="t"/>
    <s v="6d73fd"/>
    <d v="1899-12-30T00:30:18"/>
    <n v="40"/>
    <n v="96"/>
    <n v="8.4714065233324837E-2"/>
    <x v="1"/>
    <n v="1890"/>
  </r>
  <r>
    <s v="c8d436"/>
    <n v="2"/>
    <n v="20"/>
    <s v="t"/>
    <s v="6d73fd"/>
    <d v="1899-12-30T00:30:18"/>
    <n v="10"/>
    <n v="16"/>
    <n v="1.4119010872220806E-2"/>
    <x v="1"/>
    <n v="1890"/>
  </r>
  <r>
    <s v="f084eb"/>
    <n v="5"/>
    <n v="20"/>
    <s v="t"/>
    <s v="6d73fd"/>
    <d v="1899-12-30T00:30:18"/>
    <n v="36"/>
    <n v="144"/>
    <n v="0.12707109784998727"/>
    <x v="1"/>
    <n v="1890"/>
  </r>
  <r>
    <s v="b9a74d"/>
    <n v="3"/>
    <n v="20"/>
    <s v="t"/>
    <s v="6d73fd"/>
    <d v="1899-12-30T00:30:18"/>
    <n v="17"/>
    <n v="40.800000000000004"/>
    <n v="3.6003477724163055E-2"/>
    <x v="1"/>
    <n v="1890"/>
  </r>
  <r>
    <s v="c4a632"/>
    <n v="2"/>
    <n v="24"/>
    <s v="t"/>
    <n v="6.0000000000000001E+72"/>
    <d v="1899-12-30T00:36:52"/>
    <n v="13"/>
    <n v="19.760000000000002"/>
    <n v="1.7436978427192697E-2"/>
    <x v="0"/>
    <n v="1883.75"/>
  </r>
  <r>
    <s v="e83aa3"/>
    <n v="3"/>
    <n v="24"/>
    <s v="t"/>
    <n v="6.0000000000000001E+72"/>
    <d v="1899-12-30T00:36:52"/>
    <n v="32"/>
    <n v="72.960000000000008"/>
    <n v="6.4382689577326874E-2"/>
    <x v="0"/>
    <n v="1883.75"/>
  </r>
  <r>
    <s v="e31d39"/>
    <n v="1"/>
    <n v="24"/>
    <s v="t"/>
    <n v="6.0000000000000001E+72"/>
    <d v="1899-12-30T00:36:52"/>
    <n v="10"/>
    <n v="7.6"/>
    <n v="6.7065301643048827E-3"/>
    <x v="0"/>
    <n v="1883.75"/>
  </r>
  <r>
    <s v="72f5d4"/>
    <n v="4"/>
    <n v="24"/>
    <s v="t"/>
    <n v="6.0000000000000001E+72"/>
    <d v="1899-12-30T00:36:52"/>
    <n v="19"/>
    <n v="57.76"/>
    <n v="5.0969629248717105E-2"/>
    <x v="0"/>
    <n v="1883.75"/>
  </r>
  <r>
    <s v="e83aa3"/>
    <n v="5"/>
    <n v="13"/>
    <s v="f"/>
    <s v="10c242"/>
    <d v="1899-12-30T00:45:14"/>
    <n v="32"/>
    <n v="139.19999999999999"/>
    <n v="0.12283539458832099"/>
    <x v="0"/>
    <n v="3767.5"/>
  </r>
  <r>
    <s v="72f5d4"/>
    <n v="2"/>
    <n v="13"/>
    <s v="f"/>
    <s v="10c242"/>
    <d v="1899-12-30T00:45:14"/>
    <n v="19"/>
    <n v="33.06"/>
    <n v="2.9173406214726239E-2"/>
    <x v="0"/>
    <n v="3767.5"/>
  </r>
  <r>
    <s v="f084eb"/>
    <n v="5"/>
    <n v="13"/>
    <s v="f"/>
    <s v="10c242"/>
    <d v="1899-12-30T00:45:14"/>
    <n v="36"/>
    <n v="156.6"/>
    <n v="0.13818981891186113"/>
    <x v="1"/>
    <n v="3780"/>
  </r>
  <r>
    <s v="b9a74d"/>
    <n v="2"/>
    <n v="13"/>
    <s v="f"/>
    <s v="10c242"/>
    <d v="1899-12-30T00:45:14"/>
    <n v="17"/>
    <n v="29.58"/>
    <n v="2.6102521350018212E-2"/>
    <x v="1"/>
    <n v="3780"/>
  </r>
  <r>
    <s v="9ec847"/>
    <n v="1"/>
    <n v="19"/>
    <s v="t"/>
    <s v="40021e"/>
    <d v="1899-12-30T00:34:17"/>
    <n v="54"/>
    <n v="43.74"/>
    <n v="3.8597845971933629E-2"/>
    <x v="0"/>
    <n v="7535"/>
  </r>
  <r>
    <s v="c8d436"/>
    <n v="3"/>
    <n v="19"/>
    <s v="t"/>
    <s v="40021e"/>
    <d v="1899-12-30T00:34:17"/>
    <n v="10"/>
    <n v="24.3"/>
    <n v="2.1443247762185348E-2"/>
    <x v="1"/>
    <n v="2520"/>
  </r>
  <r>
    <s v="2a2353"/>
    <n v="2"/>
    <n v="19"/>
    <s v="t"/>
    <s v="40021e"/>
    <d v="1899-12-30T00:34:17"/>
    <n v="57"/>
    <n v="92.34"/>
    <n v="8.1484341496304333E-2"/>
    <x v="1"/>
    <n v="2520"/>
  </r>
  <r>
    <s v="f084eb"/>
    <n v="5"/>
    <n v="19"/>
    <s v="t"/>
    <s v="40021e"/>
    <d v="1899-12-30T00:34:17"/>
    <n v="36"/>
    <n v="145.80000000000001"/>
    <n v="0.1286594865731121"/>
    <x v="1"/>
    <n v="2520"/>
  </r>
  <r>
    <s v="c4a632"/>
    <n v="2"/>
    <n v="14"/>
    <s v="t"/>
    <s v="70a268"/>
    <d v="1899-12-30T00:47:53"/>
    <n v="13"/>
    <n v="22.36"/>
    <n v="1.9731317693928576E-2"/>
    <x v="0"/>
    <n v="7535"/>
  </r>
  <r>
    <s v="c4a632"/>
    <n v="4"/>
    <n v="3"/>
    <s v="t"/>
    <s v="e2a11e"/>
    <d v="1899-12-30T00:24:24"/>
    <n v="13"/>
    <n v="50.44"/>
    <n v="4.451018177467609E-2"/>
    <x v="0"/>
    <n v="2511.6666666666665"/>
  </r>
  <r>
    <s v="e31d39"/>
    <n v="2"/>
    <n v="3"/>
    <s v="t"/>
    <s v="e2a11e"/>
    <d v="1899-12-30T00:24:24"/>
    <n v="10"/>
    <n v="19.399999999999999"/>
    <n v="1.7119300682567725E-2"/>
    <x v="0"/>
    <n v="2511.6666666666665"/>
  </r>
  <r>
    <s v="d5e9a6"/>
    <n v="1"/>
    <n v="3"/>
    <s v="t"/>
    <s v="e2a11e"/>
    <d v="1899-12-30T00:24:24"/>
    <n v="23"/>
    <n v="22.31"/>
    <n v="1.9687195784952885E-2"/>
    <x v="0"/>
    <n v="2511.6666666666665"/>
  </r>
  <r>
    <s v="5d267b"/>
    <n v="1"/>
    <n v="3"/>
    <s v="t"/>
    <s v="e2a11e"/>
    <d v="1899-12-30T00:24:24"/>
    <n v="40"/>
    <n v="38.799999999999997"/>
    <n v="3.423860136513545E-2"/>
    <x v="1"/>
    <n v="1890"/>
  </r>
  <r>
    <s v="2a2353"/>
    <n v="1"/>
    <n v="3"/>
    <s v="t"/>
    <s v="e2a11e"/>
    <d v="1899-12-30T00:24:24"/>
    <n v="57"/>
    <n v="55.29"/>
    <n v="4.8790006945318015E-2"/>
    <x v="1"/>
    <n v="1890"/>
  </r>
  <r>
    <s v="f084eb"/>
    <n v="5"/>
    <n v="3"/>
    <s v="t"/>
    <s v="e2a11e"/>
    <d v="1899-12-30T00:24:24"/>
    <n v="36"/>
    <n v="174.6"/>
    <n v="0.15407370614310956"/>
    <x v="1"/>
    <n v="1890"/>
  </r>
  <r>
    <s v="2feb6b"/>
    <n v="3"/>
    <n v="3"/>
    <s v="t"/>
    <s v="e2a11e"/>
    <d v="1899-12-30T00:24:24"/>
    <n v="29"/>
    <n v="84.39"/>
    <n v="7.4468957969169608E-2"/>
    <x v="1"/>
    <n v="1890"/>
  </r>
  <r>
    <s v="d5e9a6"/>
    <n v="3"/>
    <n v="6"/>
    <s v="f"/>
    <s v="d27342"/>
    <d v="1899-12-30T00:47:05"/>
    <n v="23"/>
    <n v="64.86"/>
    <n v="5.7234940323265086E-2"/>
    <x v="0"/>
    <n v="2511.6666666666665"/>
  </r>
  <r>
    <s v="72f5d4"/>
    <n v="5"/>
    <n v="6"/>
    <s v="f"/>
    <s v="d27342"/>
    <d v="1899-12-30T00:47:05"/>
    <n v="19"/>
    <n v="89.3"/>
    <n v="7.8801729430582362E-2"/>
    <x v="0"/>
    <n v="2511.6666666666665"/>
  </r>
  <r>
    <s v="9ec847"/>
    <n v="5"/>
    <n v="6"/>
    <s v="f"/>
    <s v="d27342"/>
    <d v="1899-12-30T00:47:05"/>
    <n v="54"/>
    <n v="253.79999999999998"/>
    <n v="0.22396280996060253"/>
    <x v="0"/>
    <n v="2511.6666666666665"/>
  </r>
  <r>
    <s v="5d267b"/>
    <n v="3"/>
    <n v="6"/>
    <s v="f"/>
    <s v="d27342"/>
    <d v="1899-12-30T00:47:05"/>
    <n v="40"/>
    <n v="112.8"/>
    <n v="9.9539026649156676E-2"/>
    <x v="1"/>
    <n v="1890"/>
  </r>
  <r>
    <s v="f084eb"/>
    <n v="1"/>
    <n v="6"/>
    <s v="f"/>
    <s v="d27342"/>
    <d v="1899-12-30T00:47:05"/>
    <n v="36"/>
    <n v="33.839999999999996"/>
    <n v="2.9861707994747001E-2"/>
    <x v="1"/>
    <n v="1890"/>
  </r>
  <r>
    <s v="b9a74d"/>
    <n v="5"/>
    <n v="6"/>
    <s v="f"/>
    <s v="d27342"/>
    <d v="1899-12-30T00:47:05"/>
    <n v="17"/>
    <n v="79.899999999999991"/>
    <n v="7.0506810543152637E-2"/>
    <x v="1"/>
    <n v="1890"/>
  </r>
  <r>
    <s v="2feb6b"/>
    <n v="2"/>
    <n v="6"/>
    <s v="f"/>
    <s v="d27342"/>
    <d v="1899-12-30T00:47:05"/>
    <n v="29"/>
    <n v="54.519999999999996"/>
    <n v="4.8110529547092391E-2"/>
    <x v="1"/>
    <n v="1890"/>
  </r>
  <r>
    <s v="c4a632"/>
    <n v="5"/>
    <n v="23"/>
    <s v="t"/>
    <s v="520ed0"/>
    <d v="1899-12-30T00:05:29"/>
    <n v="13"/>
    <n v="50.050000000000004"/>
    <n v="4.4166030884665711E-2"/>
    <x v="0"/>
    <n v="1883.75"/>
  </r>
  <r>
    <s v="e83aa3"/>
    <n v="4"/>
    <n v="23"/>
    <s v="t"/>
    <s v="520ed0"/>
    <d v="1899-12-30T00:05:29"/>
    <n v="32"/>
    <n v="98.56"/>
    <n v="8.697310697288016E-2"/>
    <x v="0"/>
    <n v="1883.75"/>
  </r>
  <r>
    <s v="e31d39"/>
    <n v="4"/>
    <n v="23"/>
    <s v="t"/>
    <s v="520ed0"/>
    <d v="1899-12-30T00:05:29"/>
    <n v="10"/>
    <n v="30.8"/>
    <n v="2.7179095929025052E-2"/>
    <x v="0"/>
    <n v="1883.75"/>
  </r>
  <r>
    <s v="d5e9a6"/>
    <n v="2"/>
    <n v="23"/>
    <s v="t"/>
    <s v="520ed0"/>
    <d v="1899-12-30T00:05:29"/>
    <n v="23"/>
    <n v="35.42"/>
    <n v="3.1255960318378809E-2"/>
    <x v="0"/>
    <n v="1883.75"/>
  </r>
  <r>
    <s v="5d267b"/>
    <n v="1"/>
    <n v="23"/>
    <s v="t"/>
    <s v="520ed0"/>
    <d v="1899-12-30T00:05:29"/>
    <n v="40"/>
    <n v="30.8"/>
    <n v="2.7179095929025052E-2"/>
    <x v="1"/>
    <n v="3780"/>
  </r>
  <r>
    <s v="2a2353"/>
    <n v="2"/>
    <n v="23"/>
    <s v="t"/>
    <s v="520ed0"/>
    <d v="1899-12-30T00:05:29"/>
    <n v="57"/>
    <n v="87.78"/>
    <n v="7.7460423397721384E-2"/>
    <x v="1"/>
    <n v="3780"/>
  </r>
  <r>
    <s v="c4a632"/>
    <n v="2"/>
    <n v="2"/>
    <s v="t"/>
    <s v="c1ac07"/>
    <d v="1899-12-30T00:54:04"/>
    <n v="13"/>
    <n v="25.48"/>
    <n v="2.2484524814011631E-2"/>
    <x v="0"/>
    <n v="2511.6666666666665"/>
  </r>
  <r>
    <s v="e83aa3"/>
    <n v="5"/>
    <n v="2"/>
    <s v="t"/>
    <s v="c1ac07"/>
    <d v="1899-12-30T00:54:04"/>
    <n v="32"/>
    <n v="156.80000000000001"/>
    <n v="0.13836630654776391"/>
    <x v="0"/>
    <n v="2511.6666666666665"/>
  </r>
  <r>
    <s v="d5e9a6"/>
    <n v="5"/>
    <n v="2"/>
    <s v="t"/>
    <s v="c1ac07"/>
    <d v="1899-12-30T00:54:04"/>
    <n v="23"/>
    <n v="112.7"/>
    <n v="9.94507828312053E-2"/>
    <x v="0"/>
    <n v="2511.6666666666665"/>
  </r>
  <r>
    <s v="5d267b"/>
    <n v="2"/>
    <n v="2"/>
    <s v="t"/>
    <s v="c1ac07"/>
    <d v="1899-12-30T00:54:04"/>
    <n v="40"/>
    <n v="78.400000000000006"/>
    <n v="6.9183153273881956E-2"/>
    <x v="1"/>
    <n v="2520"/>
  </r>
  <r>
    <s v="f084eb"/>
    <n v="5"/>
    <n v="2"/>
    <s v="t"/>
    <s v="c1ac07"/>
    <d v="1899-12-30T00:54:04"/>
    <n v="36"/>
    <n v="176.4"/>
    <n v="0.15566209486623436"/>
    <x v="1"/>
    <n v="2520"/>
  </r>
  <r>
    <s v="2feb6b"/>
    <n v="4"/>
    <n v="2"/>
    <s v="t"/>
    <s v="c1ac07"/>
    <d v="1899-12-30T00:54:04"/>
    <n v="29"/>
    <n v="113.67999999999999"/>
    <n v="0.10031557224712882"/>
    <x v="1"/>
    <n v="2520"/>
  </r>
  <r>
    <s v="c4a632"/>
    <n v="4"/>
    <n v="13"/>
    <s v="t"/>
    <n v="306550"/>
    <d v="1899-12-30T00:15:06"/>
    <n v="13"/>
    <n v="45.24"/>
    <n v="3.9921503241204331E-2"/>
    <x v="0"/>
    <n v="2511.6666666666665"/>
  </r>
  <r>
    <s v="d5e9a6"/>
    <n v="5"/>
    <n v="13"/>
    <s v="t"/>
    <n v="306550"/>
    <d v="1899-12-30T00:15:06"/>
    <n v="23"/>
    <n v="100.05"/>
    <n v="8.8287939860355727E-2"/>
    <x v="0"/>
    <n v="2511.6666666666665"/>
  </r>
  <r>
    <s v="9ec847"/>
    <n v="4"/>
    <n v="13"/>
    <s v="t"/>
    <n v="306550"/>
    <d v="1899-12-30T00:15:06"/>
    <n v="54"/>
    <n v="187.92"/>
    <n v="0.16582778269423334"/>
    <x v="0"/>
    <n v="2511.6666666666665"/>
  </r>
  <r>
    <s v="2feb6b"/>
    <n v="4"/>
    <n v="13"/>
    <s v="t"/>
    <n v="306550"/>
    <d v="1899-12-30T00:15:06"/>
    <n v="29"/>
    <n v="100.92"/>
    <n v="8.9055661076532733E-2"/>
    <x v="1"/>
    <n v="7560"/>
  </r>
  <r>
    <s v="e83aa3"/>
    <n v="1"/>
    <n v="10"/>
    <s v="f"/>
    <s v="165ab5"/>
    <d v="1899-12-30T00:02:26"/>
    <n v="32"/>
    <n v="28.8"/>
    <n v="2.5414219569997454E-2"/>
    <x v="0"/>
    <n v="1883.75"/>
  </r>
  <r>
    <s v="d5e9a6"/>
    <n v="4"/>
    <n v="10"/>
    <s v="f"/>
    <s v="165ab5"/>
    <d v="1899-12-30T00:02:26"/>
    <n v="23"/>
    <n v="82.8"/>
    <n v="7.3065881263742666E-2"/>
    <x v="0"/>
    <n v="1883.75"/>
  </r>
  <r>
    <s v="72f5d4"/>
    <n v="5"/>
    <n v="10"/>
    <s v="f"/>
    <s v="165ab5"/>
    <d v="1899-12-30T00:02:26"/>
    <n v="19"/>
    <n v="85.5"/>
    <n v="7.5448464348429931E-2"/>
    <x v="0"/>
    <n v="1883.75"/>
  </r>
  <r>
    <s v="9ec847"/>
    <n v="2"/>
    <n v="10"/>
    <s v="f"/>
    <s v="165ab5"/>
    <d v="1899-12-30T00:02:26"/>
    <n v="54"/>
    <n v="97.2"/>
    <n v="8.5772991048741393E-2"/>
    <x v="0"/>
    <n v="1883.75"/>
  </r>
  <r>
    <s v="2a2353"/>
    <n v="4"/>
    <n v="10"/>
    <s v="f"/>
    <s v="165ab5"/>
    <d v="1899-12-30T00:02:26"/>
    <n v="57"/>
    <n v="205.20000000000002"/>
    <n v="0.18107631443623184"/>
    <x v="1"/>
    <n v="2520"/>
  </r>
  <r>
    <s v="f084eb"/>
    <n v="3"/>
    <n v="10"/>
    <s v="f"/>
    <s v="165ab5"/>
    <d v="1899-12-30T00:02:26"/>
    <n v="36"/>
    <n v="97.2"/>
    <n v="8.5772991048741393E-2"/>
    <x v="1"/>
    <n v="2520"/>
  </r>
  <r>
    <s v="b9a74d"/>
    <n v="1"/>
    <n v="10"/>
    <s v="f"/>
    <s v="165ab5"/>
    <d v="1899-12-30T00:02:26"/>
    <n v="17"/>
    <n v="15.3"/>
    <n v="1.3501304146561147E-2"/>
    <x v="1"/>
    <n v="2520"/>
  </r>
  <r>
    <s v="c4a632"/>
    <n v="5"/>
    <n v="15"/>
    <s v="f"/>
    <s v="7b3099"/>
    <d v="1899-12-30T00:23:01"/>
    <n v="13"/>
    <n v="55.25"/>
    <n v="4.8754709418137469E-2"/>
    <x v="0"/>
    <n v="2511.6666666666665"/>
  </r>
  <r>
    <s v="e83aa3"/>
    <n v="4"/>
    <n v="15"/>
    <s v="f"/>
    <s v="7b3099"/>
    <d v="1899-12-30T00:23:01"/>
    <n v="32"/>
    <n v="108.8"/>
    <n v="9.6009273931101466E-2"/>
    <x v="0"/>
    <n v="2511.6666666666665"/>
  </r>
  <r>
    <s v="d5e9a6"/>
    <n v="1"/>
    <n v="15"/>
    <s v="f"/>
    <s v="7b3099"/>
    <d v="1899-12-30T00:23:01"/>
    <n v="23"/>
    <n v="19.55"/>
    <n v="1.7251666409494798E-2"/>
    <x v="0"/>
    <n v="2511.6666666666665"/>
  </r>
  <r>
    <s v="2a2353"/>
    <n v="1"/>
    <n v="15"/>
    <s v="f"/>
    <s v="7b3099"/>
    <d v="1899-12-30T00:23:01"/>
    <n v="57"/>
    <n v="48.449999999999996"/>
    <n v="4.2754129797443627E-2"/>
    <x v="1"/>
    <n v="3780"/>
  </r>
  <r>
    <s v="f084eb"/>
    <n v="1"/>
    <n v="15"/>
    <s v="f"/>
    <s v="7b3099"/>
    <d v="1899-12-30T00:23:01"/>
    <n v="36"/>
    <n v="30.599999999999998"/>
    <n v="2.7002608293122291E-2"/>
    <x v="1"/>
    <n v="3780"/>
  </r>
  <r>
    <s v="e83aa3"/>
    <n v="1"/>
    <n v="3"/>
    <s v="f"/>
    <s v="e89ef6"/>
    <d v="1899-12-30T00:17:00"/>
    <n v="32"/>
    <n v="31.04"/>
    <n v="2.7390881092108361E-2"/>
    <x v="0"/>
    <n v="2511.6666666666665"/>
  </r>
  <r>
    <s v="e31d39"/>
    <n v="3"/>
    <n v="3"/>
    <s v="f"/>
    <s v="e89ef6"/>
    <d v="1899-12-30T00:17:00"/>
    <n v="10"/>
    <n v="29.099999999999998"/>
    <n v="2.5678951023851589E-2"/>
    <x v="0"/>
    <n v="2511.6666666666665"/>
  </r>
  <r>
    <s v="d5e9a6"/>
    <n v="1"/>
    <n v="3"/>
    <s v="f"/>
    <s v="e89ef6"/>
    <d v="1899-12-30T00:17:00"/>
    <n v="23"/>
    <n v="22.31"/>
    <n v="1.9687195784952885E-2"/>
    <x v="0"/>
    <n v="2511.6666666666665"/>
  </r>
  <r>
    <s v="c8d436"/>
    <n v="5"/>
    <n v="3"/>
    <s v="f"/>
    <s v="e89ef6"/>
    <d v="1899-12-30T00:17:00"/>
    <n v="10"/>
    <n v="48.5"/>
    <n v="4.2798251706419314E-2"/>
    <x v="1"/>
    <n v="2520"/>
  </r>
  <r>
    <s v="2a2353"/>
    <n v="3"/>
    <n v="3"/>
    <s v="f"/>
    <s v="e89ef6"/>
    <d v="1899-12-30T00:17:00"/>
    <n v="57"/>
    <n v="165.87"/>
    <n v="0.14637002083595407"/>
    <x v="1"/>
    <n v="2520"/>
  </r>
  <r>
    <s v="b9a74d"/>
    <n v="5"/>
    <n v="3"/>
    <s v="f"/>
    <s v="e89ef6"/>
    <d v="1899-12-30T00:17:00"/>
    <n v="17"/>
    <n v="82.45"/>
    <n v="7.2757027900912846E-2"/>
    <x v="1"/>
    <n v="2520"/>
  </r>
  <r>
    <s v="5d267b"/>
    <n v="3"/>
    <n v="21"/>
    <s v="t"/>
    <s v="5cdda7"/>
    <d v="1899-12-30T00:45:59"/>
    <n v="40"/>
    <n v="94.800000000000011"/>
    <n v="8.3655139417908281E-2"/>
    <x v="1"/>
    <n v="1890"/>
  </r>
  <r>
    <s v="2a2353"/>
    <n v="2"/>
    <n v="21"/>
    <s v="t"/>
    <s v="5cdda7"/>
    <d v="1899-12-30T00:45:59"/>
    <n v="57"/>
    <n v="90.06"/>
    <n v="7.9472382447012865E-2"/>
    <x v="1"/>
    <n v="1890"/>
  </r>
  <r>
    <s v="b9a74d"/>
    <n v="3"/>
    <n v="21"/>
    <s v="t"/>
    <s v="5cdda7"/>
    <d v="1899-12-30T00:45:59"/>
    <n v="17"/>
    <n v="40.29"/>
    <n v="3.555343425261101E-2"/>
    <x v="1"/>
    <n v="1890"/>
  </r>
  <r>
    <s v="2feb6b"/>
    <n v="2"/>
    <n v="21"/>
    <s v="t"/>
    <s v="5cdda7"/>
    <d v="1899-12-30T00:45:59"/>
    <n v="29"/>
    <n v="45.82"/>
    <n v="4.0433317385322333E-2"/>
    <x v="1"/>
    <n v="1890"/>
  </r>
  <r>
    <s v="c4a632"/>
    <n v="5"/>
    <n v="16"/>
    <s v="f"/>
    <s v="07245b"/>
    <d v="1899-12-30T00:07:58"/>
    <n v="13"/>
    <n v="54.6"/>
    <n v="4.8181124601453504E-2"/>
    <x v="0"/>
    <n v="2511.6666666666665"/>
  </r>
  <r>
    <s v="e83aa3"/>
    <n v="5"/>
    <n v="16"/>
    <s v="f"/>
    <s v="07245b"/>
    <d v="1899-12-30T00:07:58"/>
    <n v="32"/>
    <n v="134.4"/>
    <n v="0.11859969132665477"/>
    <x v="0"/>
    <n v="2511.6666666666665"/>
  </r>
  <r>
    <s v="72f5d4"/>
    <n v="1"/>
    <n v="16"/>
    <s v="f"/>
    <s v="07245b"/>
    <d v="1899-12-30T00:07:58"/>
    <n v="19"/>
    <n v="15.959999999999999"/>
    <n v="1.4083713345040253E-2"/>
    <x v="0"/>
    <n v="2511.6666666666665"/>
  </r>
  <r>
    <s v="5d267b"/>
    <n v="5"/>
    <n v="16"/>
    <s v="f"/>
    <s v="07245b"/>
    <d v="1899-12-30T00:07:58"/>
    <n v="40"/>
    <n v="168"/>
    <n v="0.14824961415831844"/>
    <x v="1"/>
    <n v="1890"/>
  </r>
  <r>
    <s v="c8d436"/>
    <n v="2"/>
    <n v="16"/>
    <s v="f"/>
    <s v="07245b"/>
    <d v="1899-12-30T00:07:58"/>
    <n v="10"/>
    <n v="16.8"/>
    <n v="1.4824961415831846E-2"/>
    <x v="1"/>
    <n v="1890"/>
  </r>
  <r>
    <s v="f084eb"/>
    <n v="4"/>
    <n v="16"/>
    <s v="f"/>
    <s v="07245b"/>
    <d v="1899-12-30T00:07:58"/>
    <n v="36"/>
    <n v="120.96"/>
    <n v="0.10673972219398929"/>
    <x v="1"/>
    <n v="1890"/>
  </r>
  <r>
    <s v="2feb6b"/>
    <n v="4"/>
    <n v="16"/>
    <s v="f"/>
    <s v="07245b"/>
    <d v="1899-12-30T00:07:58"/>
    <n v="29"/>
    <n v="97.44"/>
    <n v="8.5984776211824709E-2"/>
    <x v="1"/>
    <n v="1890"/>
  </r>
  <r>
    <s v="e31d39"/>
    <n v="5"/>
    <n v="4"/>
    <s v="t"/>
    <s v="1f4e16"/>
    <d v="1899-12-30T00:15:17"/>
    <n v="10"/>
    <n v="48"/>
    <n v="4.2357032616662418E-2"/>
    <x v="0"/>
    <n v="1883.75"/>
  </r>
  <r>
    <s v="d5e9a6"/>
    <n v="1"/>
    <n v="4"/>
    <s v="t"/>
    <s v="1f4e16"/>
    <d v="1899-12-30T00:15:17"/>
    <n v="23"/>
    <n v="22.08"/>
    <n v="1.948423500366471E-2"/>
    <x v="0"/>
    <n v="1883.75"/>
  </r>
  <r>
    <s v="72f5d4"/>
    <n v="3"/>
    <n v="4"/>
    <s v="t"/>
    <s v="1f4e16"/>
    <d v="1899-12-30T00:15:17"/>
    <n v="19"/>
    <n v="54.72"/>
    <n v="4.8287017182995155E-2"/>
    <x v="0"/>
    <n v="1883.75"/>
  </r>
  <r>
    <s v="9ec847"/>
    <n v="5"/>
    <n v="4"/>
    <s v="t"/>
    <s v="1f4e16"/>
    <d v="1899-12-30T00:15:17"/>
    <n v="54"/>
    <n v="259.2"/>
    <n v="0.22872797612997706"/>
    <x v="0"/>
    <n v="1883.75"/>
  </r>
  <r>
    <s v="5d267b"/>
    <n v="2"/>
    <n v="4"/>
    <s v="t"/>
    <s v="1f4e16"/>
    <d v="1899-12-30T00:15:17"/>
    <n v="40"/>
    <n v="76.8"/>
    <n v="6.7771252186659858E-2"/>
    <x v="1"/>
    <n v="2520"/>
  </r>
  <r>
    <s v="c8d436"/>
    <n v="4"/>
    <n v="4"/>
    <s v="t"/>
    <s v="1f4e16"/>
    <d v="1899-12-30T00:15:17"/>
    <n v="10"/>
    <n v="38.4"/>
    <n v="3.3885626093329929E-2"/>
    <x v="1"/>
    <n v="2520"/>
  </r>
  <r>
    <s v="2a2353"/>
    <n v="4"/>
    <n v="4"/>
    <s v="t"/>
    <s v="1f4e16"/>
    <d v="1899-12-30T00:15:17"/>
    <n v="57"/>
    <n v="218.88"/>
    <n v="0.19314806873198062"/>
    <x v="1"/>
    <n v="2520"/>
  </r>
  <r>
    <s v="c4a632"/>
    <n v="3"/>
    <n v="16"/>
    <s v="f"/>
    <s v="aba914"/>
    <d v="1899-12-30T00:04:10"/>
    <n v="13"/>
    <n v="32.76"/>
    <n v="2.8908674760872097E-2"/>
    <x v="0"/>
    <n v="2511.6666666666665"/>
  </r>
  <r>
    <s v="e83aa3"/>
    <n v="1"/>
    <n v="16"/>
    <s v="f"/>
    <s v="aba914"/>
    <d v="1899-12-30T00:04:10"/>
    <n v="32"/>
    <n v="26.88"/>
    <n v="2.3719938265330955E-2"/>
    <x v="0"/>
    <n v="2511.6666666666665"/>
  </r>
  <r>
    <s v="d5e9a6"/>
    <n v="4"/>
    <n v="16"/>
    <s v="f"/>
    <s v="aba914"/>
    <d v="1899-12-30T00:04:10"/>
    <n v="23"/>
    <n v="77.28"/>
    <n v="6.8194822512826492E-2"/>
    <x v="0"/>
    <n v="2511.6666666666665"/>
  </r>
  <r>
    <s v="2feb6b"/>
    <n v="5"/>
    <n v="16"/>
    <s v="f"/>
    <s v="aba914"/>
    <d v="1899-12-30T00:04:10"/>
    <n v="29"/>
    <n v="121.8"/>
    <n v="0.10748097026478089"/>
    <x v="1"/>
    <n v="7560"/>
  </r>
  <r>
    <s v="c4a632"/>
    <n v="5"/>
    <n v="12"/>
    <s v="t"/>
    <s v="26b50e"/>
    <d v="1899-12-30T00:07:08"/>
    <n v="13"/>
    <n v="57.2"/>
    <n v="5.0475463868189387E-2"/>
    <x v="0"/>
    <n v="1883.75"/>
  </r>
  <r>
    <s v="e83aa3"/>
    <n v="2"/>
    <n v="12"/>
    <s v="t"/>
    <s v="26b50e"/>
    <d v="1899-12-30T00:07:08"/>
    <n v="32"/>
    <n v="56.32"/>
    <n v="4.9698918270217232E-2"/>
    <x v="0"/>
    <n v="1883.75"/>
  </r>
  <r>
    <s v="d5e9a6"/>
    <n v="3"/>
    <n v="12"/>
    <s v="t"/>
    <s v="26b50e"/>
    <d v="1899-12-30T00:07:08"/>
    <n v="23"/>
    <n v="60.72"/>
    <n v="5.3581646260077956E-2"/>
    <x v="0"/>
    <n v="1883.75"/>
  </r>
  <r>
    <s v="9ec847"/>
    <n v="5"/>
    <n v="12"/>
    <s v="t"/>
    <s v="26b50e"/>
    <d v="1899-12-30T00:07:08"/>
    <n v="54"/>
    <n v="237.6"/>
    <n v="0.20966731145247897"/>
    <x v="0"/>
    <n v="1883.75"/>
  </r>
  <r>
    <s v="c8d436"/>
    <n v="5"/>
    <n v="12"/>
    <s v="t"/>
    <s v="26b50e"/>
    <d v="1899-12-30T00:07:08"/>
    <n v="10"/>
    <n v="44"/>
    <n v="3.8827279898607216E-2"/>
    <x v="1"/>
    <n v="7560"/>
  </r>
  <r>
    <s v="5d267b"/>
    <n v="1"/>
    <n v="18"/>
    <s v="t"/>
    <n v="151385"/>
    <d v="1899-12-30T00:33:53"/>
    <n v="40"/>
    <n v="32.800000000000004"/>
    <n v="2.8943972288052656E-2"/>
    <x v="1"/>
    <n v="7560"/>
  </r>
  <r>
    <s v="c4a632"/>
    <n v="3"/>
    <n v="7"/>
    <s v="f"/>
    <s v="3723a3"/>
    <d v="1899-12-30T00:06:14"/>
    <n v="13"/>
    <n v="36.269999999999996"/>
    <n v="3.2006032770965531E-2"/>
    <x v="0"/>
    <n v="1255.8333333333333"/>
  </r>
  <r>
    <s v="e83aa3"/>
    <n v="4"/>
    <n v="7"/>
    <s v="f"/>
    <s v="3723a3"/>
    <d v="1899-12-30T00:06:14"/>
    <n v="32"/>
    <n v="119.03999999999999"/>
    <n v="0.1050454408893228"/>
    <x v="0"/>
    <n v="1255.8333333333333"/>
  </r>
  <r>
    <s v="e31d39"/>
    <n v="2"/>
    <n v="7"/>
    <s v="f"/>
    <s v="3723a3"/>
    <d v="1899-12-30T00:06:14"/>
    <n v="10"/>
    <n v="18.599999999999998"/>
    <n v="1.6413350138956683E-2"/>
    <x v="0"/>
    <n v="1255.8333333333333"/>
  </r>
  <r>
    <s v="d5e9a6"/>
    <n v="3"/>
    <n v="7"/>
    <s v="f"/>
    <s v="3723a3"/>
    <d v="1899-12-30T00:06:14"/>
    <n v="23"/>
    <n v="64.17"/>
    <n v="5.6626057979400568E-2"/>
    <x v="0"/>
    <n v="1255.8333333333333"/>
  </r>
  <r>
    <s v="72f5d4"/>
    <n v="2"/>
    <n v="7"/>
    <s v="f"/>
    <s v="3723a3"/>
    <d v="1899-12-30T00:06:14"/>
    <n v="19"/>
    <n v="35.339999999999996"/>
    <n v="3.1185365264017703E-2"/>
    <x v="0"/>
    <n v="1255.8333333333333"/>
  </r>
  <r>
    <s v="9ec847"/>
    <n v="2"/>
    <n v="7"/>
    <s v="f"/>
    <s v="3723a3"/>
    <d v="1899-12-30T00:06:14"/>
    <n v="54"/>
    <n v="100.44"/>
    <n v="8.8632090750366099E-2"/>
    <x v="0"/>
    <n v="1255.8333333333333"/>
  </r>
  <r>
    <s v="b9a74d"/>
    <n v="1"/>
    <n v="7"/>
    <s v="f"/>
    <s v="3723a3"/>
    <d v="1899-12-30T00:06:14"/>
    <n v="17"/>
    <n v="15.809999999999999"/>
    <n v="1.3951347618113183E-2"/>
    <x v="1"/>
    <n v="3780"/>
  </r>
  <r>
    <s v="2feb6b"/>
    <n v="2"/>
    <n v="7"/>
    <s v="f"/>
    <s v="3723a3"/>
    <d v="1899-12-30T00:06:14"/>
    <n v="29"/>
    <n v="53.94"/>
    <n v="4.759871540297439E-2"/>
    <x v="1"/>
    <n v="3780"/>
  </r>
  <r>
    <s v="c4a632"/>
    <n v="2"/>
    <n v="5"/>
    <s v="f"/>
    <s v="96d634"/>
    <d v="1899-12-30T00:52:58"/>
    <n v="13"/>
    <n v="24.7"/>
    <n v="2.1796223033990869E-2"/>
    <x v="0"/>
    <n v="3767.5"/>
  </r>
  <r>
    <s v="72f5d4"/>
    <n v="4"/>
    <n v="5"/>
    <s v="f"/>
    <s v="96d634"/>
    <d v="1899-12-30T00:52:58"/>
    <n v="19"/>
    <n v="72.2"/>
    <n v="6.3712036560896385E-2"/>
    <x v="0"/>
    <n v="3767.5"/>
  </r>
  <r>
    <s v="5d267b"/>
    <n v="3"/>
    <n v="5"/>
    <s v="f"/>
    <s v="96d634"/>
    <d v="1899-12-30T00:52:58"/>
    <n v="40"/>
    <n v="114"/>
    <n v="0.10059795246457323"/>
    <x v="1"/>
    <n v="1512"/>
  </r>
  <r>
    <s v="c8d436"/>
    <n v="1"/>
    <n v="5"/>
    <s v="f"/>
    <s v="96d634"/>
    <d v="1899-12-30T00:52:58"/>
    <n v="10"/>
    <n v="9.5"/>
    <n v="8.3831627053811038E-3"/>
    <x v="1"/>
    <n v="1512"/>
  </r>
  <r>
    <s v="2a2353"/>
    <n v="3"/>
    <n v="5"/>
    <s v="f"/>
    <s v="96d634"/>
    <d v="1899-12-30T00:52:58"/>
    <n v="57"/>
    <n v="162.44999999999999"/>
    <n v="0.14335208226201684"/>
    <x v="1"/>
    <n v="1512"/>
  </r>
  <r>
    <s v="f084eb"/>
    <n v="5"/>
    <n v="5"/>
    <s v="f"/>
    <s v="96d634"/>
    <d v="1899-12-30T00:52:58"/>
    <n v="36"/>
    <n v="171"/>
    <n v="0.15089692869685986"/>
    <x v="1"/>
    <n v="1512"/>
  </r>
  <r>
    <s v="2feb6b"/>
    <n v="5"/>
    <n v="5"/>
    <s v="f"/>
    <s v="96d634"/>
    <d v="1899-12-30T00:52:58"/>
    <n v="29"/>
    <n v="137.75"/>
    <n v="0.12155585922802599"/>
    <x v="1"/>
    <n v="1512"/>
  </r>
  <r>
    <s v="c4a632"/>
    <n v="3"/>
    <n v="6"/>
    <s v="t"/>
    <s v="49d7c0"/>
    <d v="1899-12-30T00:30:15"/>
    <n v="13"/>
    <n v="36.659999999999997"/>
    <n v="3.2350183660975917E-2"/>
    <x v="0"/>
    <n v="1255.8333333333333"/>
  </r>
  <r>
    <s v="e83aa3"/>
    <n v="5"/>
    <n v="6"/>
    <s v="t"/>
    <s v="49d7c0"/>
    <d v="1899-12-30T00:30:15"/>
    <n v="32"/>
    <n v="150.39999999999998"/>
    <n v="0.13271870219887555"/>
    <x v="0"/>
    <n v="1255.8333333333333"/>
  </r>
  <r>
    <s v="e31d39"/>
    <n v="2"/>
    <n v="6"/>
    <s v="t"/>
    <s v="49d7c0"/>
    <d v="1899-12-30T00:30:15"/>
    <n v="10"/>
    <n v="18.799999999999997"/>
    <n v="1.6589837774859444E-2"/>
    <x v="0"/>
    <n v="1255.8333333333333"/>
  </r>
  <r>
    <s v="d5e9a6"/>
    <n v="4"/>
    <n v="6"/>
    <s v="t"/>
    <s v="49d7c0"/>
    <d v="1899-12-30T00:30:15"/>
    <n v="23"/>
    <n v="86.47999999999999"/>
    <n v="7.6313253764353439E-2"/>
    <x v="0"/>
    <n v="1255.8333333333333"/>
  </r>
  <r>
    <s v="72f5d4"/>
    <n v="1"/>
    <n v="6"/>
    <s v="t"/>
    <s v="49d7c0"/>
    <d v="1899-12-30T00:30:15"/>
    <n v="19"/>
    <n v="17.86"/>
    <n v="1.5760345886116474E-2"/>
    <x v="0"/>
    <n v="1255.8333333333333"/>
  </r>
  <r>
    <s v="9ec847"/>
    <n v="3"/>
    <n v="6"/>
    <s v="t"/>
    <s v="49d7c0"/>
    <d v="1899-12-30T00:30:15"/>
    <n v="54"/>
    <n v="152.28"/>
    <n v="0.13437768597636152"/>
    <x v="0"/>
    <n v="1255.8333333333333"/>
  </r>
  <r>
    <s v="c8d436"/>
    <n v="5"/>
    <n v="6"/>
    <s v="t"/>
    <s v="49d7c0"/>
    <d v="1899-12-30T00:30:15"/>
    <n v="10"/>
    <n v="47"/>
    <n v="4.1474594437148619E-2"/>
    <x v="1"/>
    <n v="2520"/>
  </r>
  <r>
    <s v="b9a74d"/>
    <n v="2"/>
    <n v="6"/>
    <s v="t"/>
    <s v="49d7c0"/>
    <d v="1899-12-30T00:30:15"/>
    <n v="17"/>
    <n v="31.959999999999997"/>
    <n v="2.8202724217261058E-2"/>
    <x v="1"/>
    <n v="2520"/>
  </r>
  <r>
    <s v="2feb6b"/>
    <n v="3"/>
    <n v="6"/>
    <s v="t"/>
    <s v="49d7c0"/>
    <d v="1899-12-30T00:30:15"/>
    <n v="29"/>
    <n v="81.78"/>
    <n v="7.2165794320638604E-2"/>
    <x v="1"/>
    <n v="2520"/>
  </r>
  <r>
    <s v="e31d39"/>
    <n v="4"/>
    <n v="13"/>
    <s v="f"/>
    <n v="131093"/>
    <d v="1899-12-30T00:40:40"/>
    <n v="10"/>
    <n v="34.799999999999997"/>
    <n v="3.0708848647080247E-2"/>
    <x v="0"/>
    <n v="2511.6666666666665"/>
  </r>
  <r>
    <s v="d5e9a6"/>
    <n v="3"/>
    <n v="13"/>
    <s v="f"/>
    <n v="131093"/>
    <d v="1899-12-30T00:40:40"/>
    <n v="23"/>
    <n v="60.03"/>
    <n v="5.2972763916213438E-2"/>
    <x v="0"/>
    <n v="2511.6666666666665"/>
  </r>
  <r>
    <s v="72f5d4"/>
    <n v="1"/>
    <n v="13"/>
    <s v="f"/>
    <n v="131093"/>
    <d v="1899-12-30T00:40:40"/>
    <n v="19"/>
    <n v="16.53"/>
    <n v="1.458670310736312E-2"/>
    <x v="0"/>
    <n v="2511.6666666666665"/>
  </r>
  <r>
    <s v="2a2353"/>
    <n v="1"/>
    <n v="13"/>
    <s v="f"/>
    <n v="131093"/>
    <d v="1899-12-30T00:40:40"/>
    <n v="57"/>
    <n v="49.589999999999996"/>
    <n v="4.3760109322089354E-2"/>
    <x v="1"/>
    <n v="3780"/>
  </r>
  <r>
    <s v="b9a74d"/>
    <n v="1"/>
    <n v="13"/>
    <s v="f"/>
    <n v="131093"/>
    <d v="1899-12-30T00:40:40"/>
    <n v="17"/>
    <n v="14.79"/>
    <n v="1.3051260675009106E-2"/>
    <x v="1"/>
    <n v="3780"/>
  </r>
  <r>
    <s v="c4a632"/>
    <n v="5"/>
    <n v="5"/>
    <s v="f"/>
    <s v="42d396"/>
    <d v="1899-12-30T00:00:33"/>
    <n v="13"/>
    <n v="61.75"/>
    <n v="5.4490557584977173E-2"/>
    <x v="0"/>
    <n v="2511.6666666666665"/>
  </r>
  <r>
    <s v="e31d39"/>
    <n v="1"/>
    <n v="5"/>
    <s v="f"/>
    <s v="42d396"/>
    <d v="1899-12-30T00:00:33"/>
    <n v="10"/>
    <n v="9.5"/>
    <n v="8.3831627053811038E-3"/>
    <x v="0"/>
    <n v="2511.6666666666665"/>
  </r>
  <r>
    <s v="9ec847"/>
    <n v="5"/>
    <n v="5"/>
    <s v="f"/>
    <s v="42d396"/>
    <d v="1899-12-30T00:00:33"/>
    <n v="54"/>
    <n v="256.5"/>
    <n v="0.22634539304528978"/>
    <x v="0"/>
    <n v="2511.6666666666665"/>
  </r>
  <r>
    <s v="b9a74d"/>
    <n v="3"/>
    <n v="5"/>
    <s v="f"/>
    <s v="42d396"/>
    <d v="1899-12-30T00:00:33"/>
    <n v="17"/>
    <n v="48.449999999999996"/>
    <n v="4.2754129797443627E-2"/>
    <x v="1"/>
    <n v="7560"/>
  </r>
  <r>
    <s v="e31d39"/>
    <n v="1"/>
    <n v="24"/>
    <s v="t"/>
    <s v="a6f7cf"/>
    <d v="1899-12-30T00:58:50"/>
    <n v="10"/>
    <n v="7.6"/>
    <n v="6.7065301643048827E-3"/>
    <x v="0"/>
    <n v="7535"/>
  </r>
  <r>
    <s v="2feb6b"/>
    <n v="2"/>
    <n v="24"/>
    <s v="t"/>
    <s v="a6f7cf"/>
    <d v="1899-12-30T00:58:50"/>
    <n v="29"/>
    <n v="44.08"/>
    <n v="3.8897874952968314E-2"/>
    <x v="1"/>
    <n v="7560"/>
  </r>
  <r>
    <s v="e31d39"/>
    <n v="3"/>
    <n v="5"/>
    <s v="t"/>
    <s v="d4abdc"/>
    <d v="1899-12-30T00:10:35"/>
    <n v="10"/>
    <n v="28.5"/>
    <n v="2.5149488116143308E-2"/>
    <x v="0"/>
    <n v="2511.6666666666665"/>
  </r>
  <r>
    <s v="d5e9a6"/>
    <n v="4"/>
    <n v="5"/>
    <s v="t"/>
    <s v="d4abdc"/>
    <d v="1899-12-30T00:10:35"/>
    <n v="23"/>
    <n v="87.399999999999991"/>
    <n v="7.7125096889506153E-2"/>
    <x v="0"/>
    <n v="2511.6666666666665"/>
  </r>
  <r>
    <s v="72f5d4"/>
    <n v="5"/>
    <n v="5"/>
    <s v="t"/>
    <s v="d4abdc"/>
    <d v="1899-12-30T00:10:35"/>
    <n v="19"/>
    <n v="90.25"/>
    <n v="7.9640045701120474E-2"/>
    <x v="0"/>
    <n v="2511.6666666666665"/>
  </r>
  <r>
    <s v="5d267b"/>
    <n v="2"/>
    <n v="5"/>
    <s v="t"/>
    <s v="d4abdc"/>
    <d v="1899-12-30T00:10:35"/>
    <n v="40"/>
    <n v="76"/>
    <n v="6.706530164304883E-2"/>
    <x v="1"/>
    <n v="1890"/>
  </r>
  <r>
    <s v="c8d436"/>
    <n v="1"/>
    <n v="5"/>
    <s v="t"/>
    <s v="d4abdc"/>
    <d v="1899-12-30T00:10:35"/>
    <n v="10"/>
    <n v="9.5"/>
    <n v="8.3831627053811038E-3"/>
    <x v="1"/>
    <n v="1890"/>
  </r>
  <r>
    <s v="f084eb"/>
    <n v="5"/>
    <n v="5"/>
    <s v="t"/>
    <s v="d4abdc"/>
    <d v="1899-12-30T00:10:35"/>
    <n v="36"/>
    <n v="171"/>
    <n v="0.15089692869685986"/>
    <x v="1"/>
    <n v="1890"/>
  </r>
  <r>
    <s v="2feb6b"/>
    <n v="4"/>
    <n v="5"/>
    <s v="t"/>
    <s v="d4abdc"/>
    <d v="1899-12-30T00:10:35"/>
    <n v="29"/>
    <n v="110.19999999999999"/>
    <n v="9.7244687382420786E-2"/>
    <x v="1"/>
    <n v="1890"/>
  </r>
  <r>
    <s v="c4a632"/>
    <n v="5"/>
    <n v="2"/>
    <s v="f"/>
    <s v="baef28"/>
    <d v="1899-12-30T00:05:45"/>
    <n v="13"/>
    <n v="63.699999999999996"/>
    <n v="5.6211312035029076E-2"/>
    <x v="0"/>
    <n v="2511.6666666666665"/>
  </r>
  <r>
    <s v="e31d39"/>
    <n v="2"/>
    <n v="2"/>
    <s v="f"/>
    <s v="baef28"/>
    <d v="1899-12-30T00:05:45"/>
    <n v="10"/>
    <n v="19.600000000000001"/>
    <n v="1.7295788318470489E-2"/>
    <x v="0"/>
    <n v="2511.6666666666665"/>
  </r>
  <r>
    <s v="d5e9a6"/>
    <n v="2"/>
    <n v="2"/>
    <s v="f"/>
    <s v="baef28"/>
    <d v="1899-12-30T00:05:45"/>
    <n v="23"/>
    <n v="45.08"/>
    <n v="3.978031313248212E-2"/>
    <x v="0"/>
    <n v="2511.6666666666665"/>
  </r>
  <r>
    <s v="5d267b"/>
    <n v="2"/>
    <n v="2"/>
    <s v="f"/>
    <s v="baef28"/>
    <d v="1899-12-30T00:05:45"/>
    <n v="40"/>
    <n v="78.400000000000006"/>
    <n v="6.9183153273881956E-2"/>
    <x v="1"/>
    <n v="3780"/>
  </r>
  <r>
    <s v="c8d436"/>
    <n v="3"/>
    <n v="2"/>
    <s v="f"/>
    <s v="baef28"/>
    <d v="1899-12-30T00:05:45"/>
    <n v="10"/>
    <n v="29.4"/>
    <n v="2.5943682477705728E-2"/>
    <x v="1"/>
    <n v="3780"/>
  </r>
  <r>
    <s v="c4a632"/>
    <n v="3"/>
    <n v="11"/>
    <s v="f"/>
    <s v="a289dd"/>
    <d v="1899-12-30T00:05:43"/>
    <n v="13"/>
    <n v="34.71"/>
    <n v="3.0629429210924011E-2"/>
    <x v="0"/>
    <n v="2511.6666666666665"/>
  </r>
  <r>
    <s v="e83aa3"/>
    <n v="2"/>
    <n v="11"/>
    <s v="f"/>
    <s v="a289dd"/>
    <d v="1899-12-30T00:05:43"/>
    <n v="32"/>
    <n v="56.96"/>
    <n v="5.026367870510607E-2"/>
    <x v="0"/>
    <n v="2511.6666666666665"/>
  </r>
  <r>
    <s v="9ec847"/>
    <n v="5"/>
    <n v="11"/>
    <s v="f"/>
    <s v="a289dd"/>
    <d v="1899-12-30T00:05:43"/>
    <n v="54"/>
    <n v="240.3"/>
    <n v="0.21204989453716622"/>
    <x v="0"/>
    <n v="2511.6666666666665"/>
  </r>
  <r>
    <s v="c8d436"/>
    <n v="1"/>
    <n v="11"/>
    <s v="f"/>
    <s v="a289dd"/>
    <d v="1899-12-30T00:05:43"/>
    <n v="10"/>
    <n v="8.9"/>
    <n v="7.8536997976728241E-3"/>
    <x v="1"/>
    <n v="3780"/>
  </r>
  <r>
    <s v="2feb6b"/>
    <n v="1"/>
    <n v="11"/>
    <s v="f"/>
    <s v="a289dd"/>
    <d v="1899-12-30T00:05:43"/>
    <n v="29"/>
    <n v="25.81"/>
    <n v="2.2775729413251185E-2"/>
    <x v="1"/>
    <n v="3780"/>
  </r>
  <r>
    <s v="e83aa3"/>
    <n v="4"/>
    <n v="7"/>
    <s v="t"/>
    <s v="3b20f4"/>
    <d v="1899-12-30T00:38:11"/>
    <n v="32"/>
    <n v="119.03999999999999"/>
    <n v="0.1050454408893228"/>
    <x v="0"/>
    <n v="2511.6666666666665"/>
  </r>
  <r>
    <s v="d5e9a6"/>
    <n v="5"/>
    <n v="7"/>
    <s v="t"/>
    <s v="3b20f4"/>
    <d v="1899-12-30T00:38:11"/>
    <n v="23"/>
    <n v="106.94999999999999"/>
    <n v="9.4376763299000938E-2"/>
    <x v="0"/>
    <n v="2511.6666666666665"/>
  </r>
  <r>
    <s v="9ec847"/>
    <n v="2"/>
    <n v="7"/>
    <s v="t"/>
    <s v="3b20f4"/>
    <d v="1899-12-30T00:38:11"/>
    <n v="54"/>
    <n v="100.44"/>
    <n v="8.8632090750366099E-2"/>
    <x v="0"/>
    <n v="2511.6666666666665"/>
  </r>
  <r>
    <s v="5d267b"/>
    <n v="4"/>
    <n v="7"/>
    <s v="t"/>
    <s v="3b20f4"/>
    <d v="1899-12-30T00:38:11"/>
    <n v="40"/>
    <n v="148.79999999999998"/>
    <n v="0.13130680111165347"/>
    <x v="1"/>
    <n v="2520"/>
  </r>
  <r>
    <s v="2a2353"/>
    <n v="5"/>
    <n v="7"/>
    <s v="t"/>
    <s v="3b20f4"/>
    <d v="1899-12-30T00:38:11"/>
    <n v="57"/>
    <n v="265.04999999999995"/>
    <n v="0.23389023948013274"/>
    <x v="1"/>
    <n v="2520"/>
  </r>
  <r>
    <s v="f084eb"/>
    <n v="3"/>
    <n v="7"/>
    <s v="t"/>
    <s v="3b20f4"/>
    <d v="1899-12-30T00:38:11"/>
    <n v="36"/>
    <n v="100.44"/>
    <n v="8.8632090750366099E-2"/>
    <x v="1"/>
    <n v="2520"/>
  </r>
  <r>
    <s v="c4a632"/>
    <n v="3"/>
    <n v="9"/>
    <s v="t"/>
    <s v="61a17a"/>
    <d v="1899-12-30T00:46:00"/>
    <n v="13"/>
    <n v="35.49"/>
    <n v="3.1317730990944773E-2"/>
    <x v="0"/>
    <n v="1883.75"/>
  </r>
  <r>
    <s v="e31d39"/>
    <n v="4"/>
    <n v="9"/>
    <s v="t"/>
    <s v="61a17a"/>
    <d v="1899-12-30T00:46:00"/>
    <n v="10"/>
    <n v="36.4"/>
    <n v="3.2120749734302338E-2"/>
    <x v="0"/>
    <n v="1883.75"/>
  </r>
  <r>
    <s v="72f5d4"/>
    <n v="2"/>
    <n v="9"/>
    <s v="t"/>
    <s v="61a17a"/>
    <d v="1899-12-30T00:46:00"/>
    <n v="19"/>
    <n v="34.58"/>
    <n v="3.0514712247587217E-2"/>
    <x v="0"/>
    <n v="1883.75"/>
  </r>
  <r>
    <s v="9ec847"/>
    <n v="2"/>
    <n v="9"/>
    <s v="t"/>
    <s v="61a17a"/>
    <d v="1899-12-30T00:46:00"/>
    <n v="54"/>
    <n v="98.28"/>
    <n v="8.6726024282616304E-2"/>
    <x v="0"/>
    <n v="1883.75"/>
  </r>
  <r>
    <s v="5d267b"/>
    <n v="5"/>
    <n v="9"/>
    <s v="t"/>
    <s v="61a17a"/>
    <d v="1899-12-30T00:46:00"/>
    <n v="40"/>
    <n v="182"/>
    <n v="0.16060374867151167"/>
    <x v="1"/>
    <n v="3780"/>
  </r>
  <r>
    <s v="2a2353"/>
    <n v="2"/>
    <n v="9"/>
    <s v="t"/>
    <s v="61a17a"/>
    <d v="1899-12-30T00:46:00"/>
    <n v="57"/>
    <n v="103.74000000000001"/>
    <n v="9.1544136742761656E-2"/>
    <x v="1"/>
    <n v="3780"/>
  </r>
  <r>
    <s v="c4a632"/>
    <n v="5"/>
    <n v="21"/>
    <s v="t"/>
    <s v="27f0f7"/>
    <d v="1899-12-30T00:57:19"/>
    <n v="13"/>
    <n v="51.35"/>
    <n v="4.5313200518033649E-2"/>
    <x v="0"/>
    <n v="2511.6666666666665"/>
  </r>
  <r>
    <s v="d5e9a6"/>
    <n v="5"/>
    <n v="21"/>
    <s v="t"/>
    <s v="27f0f7"/>
    <d v="1899-12-30T00:57:19"/>
    <n v="23"/>
    <n v="90.850000000000009"/>
    <n v="8.0169508608828766E-2"/>
    <x v="0"/>
    <n v="2511.6666666666665"/>
  </r>
  <r>
    <s v="9ec847"/>
    <n v="2"/>
    <n v="21"/>
    <s v="t"/>
    <s v="27f0f7"/>
    <d v="1899-12-30T00:57:19"/>
    <n v="54"/>
    <n v="85.320000000000007"/>
    <n v="7.528962547611745E-2"/>
    <x v="0"/>
    <n v="2511.6666666666665"/>
  </r>
  <r>
    <s v="5d267b"/>
    <n v="4"/>
    <n v="21"/>
    <s v="t"/>
    <s v="27f0f7"/>
    <d v="1899-12-30T00:57:19"/>
    <n v="40"/>
    <n v="126.4"/>
    <n v="0.11154018589054436"/>
    <x v="1"/>
    <n v="3780"/>
  </r>
  <r>
    <s v="2feb6b"/>
    <n v="3"/>
    <n v="21"/>
    <s v="t"/>
    <s v="27f0f7"/>
    <d v="1899-12-30T00:57:19"/>
    <n v="29"/>
    <n v="68.73"/>
    <n v="6.0649976077983503E-2"/>
    <x v="1"/>
    <n v="3780"/>
  </r>
  <r>
    <s v="c4a632"/>
    <n v="4"/>
    <n v="4"/>
    <s v="t"/>
    <s v="ba53f9"/>
    <d v="1899-12-30T00:52:51"/>
    <n v="13"/>
    <n v="49.92"/>
    <n v="4.4051313921328918E-2"/>
    <x v="0"/>
    <n v="7535"/>
  </r>
  <r>
    <s v="c8d436"/>
    <n v="4"/>
    <n v="4"/>
    <s v="t"/>
    <s v="ba53f9"/>
    <d v="1899-12-30T00:52:51"/>
    <n v="10"/>
    <n v="38.4"/>
    <n v="3.3885626093329929E-2"/>
    <x v="1"/>
    <n v="1890"/>
  </r>
  <r>
    <s v="f084eb"/>
    <n v="5"/>
    <n v="4"/>
    <s v="t"/>
    <s v="ba53f9"/>
    <d v="1899-12-30T00:52:51"/>
    <n v="36"/>
    <n v="172.79999999999998"/>
    <n v="0.1524853174199847"/>
    <x v="1"/>
    <n v="1890"/>
  </r>
  <r>
    <s v="b9a74d"/>
    <n v="5"/>
    <n v="4"/>
    <s v="t"/>
    <s v="ba53f9"/>
    <d v="1899-12-30T00:52:51"/>
    <n v="17"/>
    <n v="81.599999999999994"/>
    <n v="7.200695544832611E-2"/>
    <x v="1"/>
    <n v="1890"/>
  </r>
  <r>
    <s v="2feb6b"/>
    <n v="4"/>
    <n v="4"/>
    <s v="t"/>
    <s v="ba53f9"/>
    <d v="1899-12-30T00:52:51"/>
    <n v="29"/>
    <n v="111.36"/>
    <n v="9.8268315670656817E-2"/>
    <x v="1"/>
    <n v="1890"/>
  </r>
  <r>
    <s v="c4a632"/>
    <n v="4"/>
    <n v="2"/>
    <s v="t"/>
    <s v="fbe10e"/>
    <d v="1899-12-30T00:00:12"/>
    <n v="13"/>
    <n v="50.96"/>
    <n v="4.4969049628023262E-2"/>
    <x v="0"/>
    <n v="7535"/>
  </r>
  <r>
    <s v="5d267b"/>
    <n v="5"/>
    <n v="2"/>
    <s v="t"/>
    <s v="fbe10e"/>
    <d v="1899-12-30T00:00:12"/>
    <n v="40"/>
    <n v="196"/>
    <n v="0.17295788318470487"/>
    <x v="1"/>
    <n v="1512"/>
  </r>
  <r>
    <s v="c8d436"/>
    <n v="4"/>
    <n v="2"/>
    <s v="t"/>
    <s v="fbe10e"/>
    <d v="1899-12-30T00:00:12"/>
    <n v="10"/>
    <n v="39.200000000000003"/>
    <n v="3.4591576636940978E-2"/>
    <x v="1"/>
    <n v="1512"/>
  </r>
  <r>
    <s v="f084eb"/>
    <n v="4"/>
    <n v="2"/>
    <s v="t"/>
    <s v="fbe10e"/>
    <d v="1899-12-30T00:00:12"/>
    <n v="36"/>
    <n v="141.12"/>
    <n v="0.12452967589298751"/>
    <x v="1"/>
    <n v="1512"/>
  </r>
  <r>
    <s v="b9a74d"/>
    <n v="3"/>
    <n v="2"/>
    <s v="t"/>
    <s v="fbe10e"/>
    <d v="1899-12-30T00:00:12"/>
    <n v="17"/>
    <n v="49.98"/>
    <n v="4.410426021209974E-2"/>
    <x v="1"/>
    <n v="1512"/>
  </r>
  <r>
    <s v="2feb6b"/>
    <n v="4"/>
    <n v="2"/>
    <s v="t"/>
    <s v="fbe10e"/>
    <d v="1899-12-30T00:00:12"/>
    <n v="29"/>
    <n v="113.67999999999999"/>
    <n v="0.10031557224712882"/>
    <x v="1"/>
    <n v="1512"/>
  </r>
  <r>
    <s v="e31d39"/>
    <n v="5"/>
    <n v="8"/>
    <s v="t"/>
    <s v="8cdab4"/>
    <d v="1899-12-30T00:48:21"/>
    <n v="10"/>
    <n v="46"/>
    <n v="4.0592156257634814E-2"/>
    <x v="0"/>
    <n v="3767.5"/>
  </r>
  <r>
    <s v="72f5d4"/>
    <n v="5"/>
    <n v="8"/>
    <s v="t"/>
    <s v="8cdab4"/>
    <d v="1899-12-30T00:48:21"/>
    <n v="19"/>
    <n v="87.4"/>
    <n v="7.7125096889506167E-2"/>
    <x v="0"/>
    <n v="3767.5"/>
  </r>
  <r>
    <s v="5d267b"/>
    <n v="1"/>
    <n v="8"/>
    <s v="t"/>
    <s v="8cdab4"/>
    <d v="1899-12-30T00:48:21"/>
    <n v="40"/>
    <n v="36.800000000000004"/>
    <n v="3.2473725006107852E-2"/>
    <x v="1"/>
    <n v="2520"/>
  </r>
  <r>
    <s v="f084eb"/>
    <n v="5"/>
    <n v="8"/>
    <s v="t"/>
    <s v="8cdab4"/>
    <d v="1899-12-30T00:48:21"/>
    <n v="36"/>
    <n v="165.6"/>
    <n v="0.14613176252748533"/>
    <x v="1"/>
    <n v="2520"/>
  </r>
  <r>
    <s v="b9a74d"/>
    <n v="4"/>
    <n v="8"/>
    <s v="t"/>
    <s v="8cdab4"/>
    <d v="1899-12-30T00:48:21"/>
    <n v="17"/>
    <n v="62.56"/>
    <n v="5.5205332510383356E-2"/>
    <x v="1"/>
    <n v="2520"/>
  </r>
  <r>
    <s v="c4a632"/>
    <n v="5"/>
    <n v="16"/>
    <s v="t"/>
    <s v="ad5b19"/>
    <d v="1899-12-30T00:11:03"/>
    <n v="13"/>
    <n v="54.6"/>
    <n v="4.8181124601453504E-2"/>
    <x v="0"/>
    <n v="1507"/>
  </r>
  <r>
    <s v="e83aa3"/>
    <n v="1"/>
    <n v="16"/>
    <s v="t"/>
    <s v="ad5b19"/>
    <d v="1899-12-30T00:11:03"/>
    <n v="32"/>
    <n v="26.88"/>
    <n v="2.3719938265330955E-2"/>
    <x v="0"/>
    <n v="1507"/>
  </r>
  <r>
    <s v="e31d39"/>
    <n v="1"/>
    <n v="16"/>
    <s v="t"/>
    <s v="ad5b19"/>
    <d v="1899-12-30T00:11:03"/>
    <n v="10"/>
    <n v="8.4"/>
    <n v="7.4124807079159229E-3"/>
    <x v="0"/>
    <n v="1507"/>
  </r>
  <r>
    <s v="d5e9a6"/>
    <n v="2"/>
    <n v="16"/>
    <s v="t"/>
    <s v="ad5b19"/>
    <d v="1899-12-30T00:11:03"/>
    <n v="23"/>
    <n v="38.64"/>
    <n v="3.4097411256413246E-2"/>
    <x v="0"/>
    <n v="1507"/>
  </r>
  <r>
    <s v="72f5d4"/>
    <n v="2"/>
    <n v="16"/>
    <s v="t"/>
    <s v="ad5b19"/>
    <d v="1899-12-30T00:11:03"/>
    <n v="19"/>
    <n v="31.919999999999998"/>
    <n v="2.8167426690080506E-2"/>
    <x v="0"/>
    <n v="1507"/>
  </r>
  <r>
    <s v="c8d436"/>
    <n v="3"/>
    <n v="16"/>
    <s v="t"/>
    <s v="ad5b19"/>
    <d v="1899-12-30T00:11:03"/>
    <n v="10"/>
    <n v="25.2"/>
    <n v="2.2237442123747769E-2"/>
    <x v="1"/>
    <n v="1890"/>
  </r>
  <r>
    <s v="2a2353"/>
    <n v="4"/>
    <n v="16"/>
    <s v="t"/>
    <s v="ad5b19"/>
    <d v="1899-12-30T00:11:03"/>
    <n v="57"/>
    <n v="191.51999999999998"/>
    <n v="0.16900456014048304"/>
    <x v="1"/>
    <n v="1890"/>
  </r>
  <r>
    <s v="b9a74d"/>
    <n v="5"/>
    <n v="16"/>
    <s v="t"/>
    <s v="ad5b19"/>
    <d v="1899-12-30T00:11:03"/>
    <n v="17"/>
    <n v="71.399999999999991"/>
    <n v="6.3006086017285329E-2"/>
    <x v="1"/>
    <n v="1890"/>
  </r>
  <r>
    <s v="2feb6b"/>
    <n v="1"/>
    <n v="16"/>
    <s v="t"/>
    <s v="ad5b19"/>
    <d v="1899-12-30T00:11:03"/>
    <n v="29"/>
    <n v="24.36"/>
    <n v="2.1496194052956177E-2"/>
    <x v="1"/>
    <n v="1890"/>
  </r>
  <r>
    <s v="e83aa3"/>
    <n v="2"/>
    <n v="10"/>
    <s v="t"/>
    <s v="ed8e3c"/>
    <d v="1899-12-30T00:55:47"/>
    <n v="32"/>
    <n v="57.6"/>
    <n v="5.0828439139994908E-2"/>
    <x v="0"/>
    <n v="3767.5"/>
  </r>
  <r>
    <s v="72f5d4"/>
    <n v="3"/>
    <n v="10"/>
    <s v="t"/>
    <s v="ed8e3c"/>
    <d v="1899-12-30T00:55:47"/>
    <n v="19"/>
    <n v="51.300000000000004"/>
    <n v="4.5269078609057961E-2"/>
    <x v="0"/>
    <n v="3767.5"/>
  </r>
  <r>
    <s v="5d267b"/>
    <n v="1"/>
    <n v="10"/>
    <s v="t"/>
    <s v="ed8e3c"/>
    <d v="1899-12-30T00:55:47"/>
    <n v="40"/>
    <n v="36"/>
    <n v="3.1767774462496817E-2"/>
    <x v="1"/>
    <n v="1890"/>
  </r>
  <r>
    <s v="2a2353"/>
    <n v="1"/>
    <n v="10"/>
    <s v="t"/>
    <s v="ed8e3c"/>
    <d v="1899-12-30T00:55:47"/>
    <n v="57"/>
    <n v="51.300000000000004"/>
    <n v="4.5269078609057961E-2"/>
    <x v="1"/>
    <n v="1890"/>
  </r>
  <r>
    <s v="f084eb"/>
    <n v="4"/>
    <n v="10"/>
    <s v="t"/>
    <s v="ed8e3c"/>
    <d v="1899-12-30T00:55:47"/>
    <n v="36"/>
    <n v="129.6"/>
    <n v="0.11436398806498853"/>
    <x v="1"/>
    <n v="1890"/>
  </r>
  <r>
    <s v="2feb6b"/>
    <n v="3"/>
    <n v="10"/>
    <s v="t"/>
    <s v="ed8e3c"/>
    <d v="1899-12-30T00:55:47"/>
    <n v="29"/>
    <n v="78.3"/>
    <n v="6.9094909455930567E-2"/>
    <x v="1"/>
    <n v="1890"/>
  </r>
  <r>
    <s v="c4a632"/>
    <n v="5"/>
    <n v="5"/>
    <s v="t"/>
    <s v="d10290"/>
    <d v="1899-12-30T00:48:40"/>
    <n v="13"/>
    <n v="61.75"/>
    <n v="5.4490557584977173E-2"/>
    <x v="0"/>
    <n v="1883.75"/>
  </r>
  <r>
    <s v="e31d39"/>
    <n v="1"/>
    <n v="5"/>
    <s v="t"/>
    <s v="d10290"/>
    <d v="1899-12-30T00:48:40"/>
    <n v="10"/>
    <n v="9.5"/>
    <n v="8.3831627053811038E-3"/>
    <x v="0"/>
    <n v="1883.75"/>
  </r>
  <r>
    <s v="d5e9a6"/>
    <n v="1"/>
    <n v="5"/>
    <s v="t"/>
    <s v="d10290"/>
    <d v="1899-12-30T00:48:40"/>
    <n v="23"/>
    <n v="21.849999999999998"/>
    <n v="1.9281274222376538E-2"/>
    <x v="0"/>
    <n v="1883.75"/>
  </r>
  <r>
    <s v="9ec847"/>
    <n v="5"/>
    <n v="5"/>
    <s v="t"/>
    <s v="d10290"/>
    <d v="1899-12-30T00:48:40"/>
    <n v="54"/>
    <n v="256.5"/>
    <n v="0.22634539304528978"/>
    <x v="0"/>
    <n v="1883.75"/>
  </r>
  <r>
    <s v="c8d436"/>
    <n v="5"/>
    <n v="5"/>
    <s v="t"/>
    <s v="d10290"/>
    <d v="1899-12-30T00:48:40"/>
    <n v="10"/>
    <n v="47.5"/>
    <n v="4.1915813526905515E-2"/>
    <x v="1"/>
    <n v="7560"/>
  </r>
  <r>
    <s v="c4a632"/>
    <n v="1"/>
    <n v="19"/>
    <s v="t"/>
    <s v="8446a9"/>
    <d v="1899-12-30T00:17:45"/>
    <n v="13"/>
    <n v="10.530000000000001"/>
    <n v="9.292074030280319E-3"/>
    <x v="0"/>
    <n v="1883.75"/>
  </r>
  <r>
    <s v="e83aa3"/>
    <n v="2"/>
    <n v="19"/>
    <s v="t"/>
    <s v="8446a9"/>
    <d v="1899-12-30T00:17:45"/>
    <n v="32"/>
    <n v="51.84"/>
    <n v="4.5745595225995417E-2"/>
    <x v="0"/>
    <n v="1883.75"/>
  </r>
  <r>
    <s v="d5e9a6"/>
    <n v="4"/>
    <n v="19"/>
    <s v="t"/>
    <s v="8446a9"/>
    <d v="1899-12-30T00:17:45"/>
    <n v="23"/>
    <n v="74.52000000000001"/>
    <n v="6.5759293137368419E-2"/>
    <x v="0"/>
    <n v="1883.75"/>
  </r>
  <r>
    <s v="9ec847"/>
    <n v="4"/>
    <n v="19"/>
    <s v="t"/>
    <s v="8446a9"/>
    <d v="1899-12-30T00:17:45"/>
    <n v="54"/>
    <n v="174.96"/>
    <n v="0.15439138388773452"/>
    <x v="0"/>
    <n v="1883.75"/>
  </r>
  <r>
    <s v="2a2353"/>
    <n v="2"/>
    <n v="19"/>
    <s v="t"/>
    <s v="8446a9"/>
    <d v="1899-12-30T00:17:45"/>
    <n v="57"/>
    <n v="92.34"/>
    <n v="8.1484341496304333E-2"/>
    <x v="1"/>
    <n v="3780"/>
  </r>
  <r>
    <s v="b9a74d"/>
    <n v="5"/>
    <n v="19"/>
    <s v="t"/>
    <s v="8446a9"/>
    <d v="1899-12-30T00:17:45"/>
    <n v="17"/>
    <n v="68.850000000000009"/>
    <n v="6.0755868659525161E-2"/>
    <x v="1"/>
    <n v="3780"/>
  </r>
  <r>
    <s v="e83aa3"/>
    <n v="4"/>
    <n v="23"/>
    <s v="f"/>
    <s v="d749c2"/>
    <d v="1899-12-30T00:58:19"/>
    <n v="32"/>
    <n v="98.56"/>
    <n v="8.697310697288016E-2"/>
    <x v="0"/>
    <n v="7535"/>
  </r>
  <r>
    <s v="5d267b"/>
    <n v="3"/>
    <n v="23"/>
    <s v="f"/>
    <s v="d749c2"/>
    <d v="1899-12-30T00:58:19"/>
    <n v="40"/>
    <n v="92.4"/>
    <n v="8.1537287787075155E-2"/>
    <x v="1"/>
    <n v="1512"/>
  </r>
  <r>
    <s v="c8d436"/>
    <n v="5"/>
    <n v="23"/>
    <s v="f"/>
    <s v="d749c2"/>
    <d v="1899-12-30T00:58:19"/>
    <n v="10"/>
    <n v="38.5"/>
    <n v="3.3973869911281318E-2"/>
    <x v="1"/>
    <n v="1512"/>
  </r>
  <r>
    <s v="2a2353"/>
    <n v="3"/>
    <n v="23"/>
    <s v="f"/>
    <s v="d749c2"/>
    <d v="1899-12-30T00:58:19"/>
    <n v="57"/>
    <n v="131.67000000000002"/>
    <n v="0.1161906350965821"/>
    <x v="1"/>
    <n v="1512"/>
  </r>
  <r>
    <s v="f084eb"/>
    <n v="4"/>
    <n v="23"/>
    <s v="f"/>
    <s v="d749c2"/>
    <d v="1899-12-30T00:58:19"/>
    <n v="36"/>
    <n v="110.88"/>
    <n v="9.7844745344490183E-2"/>
    <x v="1"/>
    <n v="1512"/>
  </r>
  <r>
    <s v="2feb6b"/>
    <n v="4"/>
    <n v="23"/>
    <s v="f"/>
    <s v="d749c2"/>
    <d v="1899-12-30T00:58:19"/>
    <n v="29"/>
    <n v="89.320000000000007"/>
    <n v="7.881937819417266E-2"/>
    <x v="1"/>
    <n v="1512"/>
  </r>
  <r>
    <s v="c4a632"/>
    <n v="5"/>
    <n v="22"/>
    <s v="t"/>
    <s v="fb5ce8"/>
    <d v="1899-12-30T00:31:05"/>
    <n v="13"/>
    <n v="50.7"/>
    <n v="4.4739615701349676E-2"/>
    <x v="0"/>
    <n v="1507"/>
  </r>
  <r>
    <s v="e83aa3"/>
    <n v="2"/>
    <n v="22"/>
    <s v="t"/>
    <s v="fb5ce8"/>
    <d v="1899-12-30T00:31:05"/>
    <n v="32"/>
    <n v="49.92"/>
    <n v="4.4051313921328918E-2"/>
    <x v="0"/>
    <n v="1507"/>
  </r>
  <r>
    <s v="d5e9a6"/>
    <n v="4"/>
    <n v="22"/>
    <s v="t"/>
    <s v="fb5ce8"/>
    <d v="1899-12-30T00:31:05"/>
    <n v="23"/>
    <n v="71.760000000000005"/>
    <n v="6.3323763761910318E-2"/>
    <x v="0"/>
    <n v="1507"/>
  </r>
  <r>
    <s v="72f5d4"/>
    <n v="4"/>
    <n v="22"/>
    <s v="t"/>
    <s v="fb5ce8"/>
    <d v="1899-12-30T00:31:05"/>
    <n v="19"/>
    <n v="59.28"/>
    <n v="5.231093528157809E-2"/>
    <x v="0"/>
    <n v="1507"/>
  </r>
  <r>
    <s v="9ec847"/>
    <n v="5"/>
    <n v="22"/>
    <s v="t"/>
    <s v="fb5ce8"/>
    <d v="1899-12-30T00:31:05"/>
    <n v="54"/>
    <n v="210.6"/>
    <n v="0.18584148060560635"/>
    <x v="0"/>
    <n v="1507"/>
  </r>
  <r>
    <s v="2a2353"/>
    <n v="3"/>
    <n v="22"/>
    <s v="t"/>
    <s v="fb5ce8"/>
    <d v="1899-12-30T00:31:05"/>
    <n v="57"/>
    <n v="133.38"/>
    <n v="0.11769960438355069"/>
    <x v="1"/>
    <n v="2520"/>
  </r>
  <r>
    <s v="f084eb"/>
    <n v="1"/>
    <n v="22"/>
    <s v="t"/>
    <s v="fb5ce8"/>
    <d v="1899-12-30T00:31:05"/>
    <n v="36"/>
    <n v="28.080000000000002"/>
    <n v="2.4778864080747514E-2"/>
    <x v="1"/>
    <n v="2520"/>
  </r>
  <r>
    <s v="2feb6b"/>
    <n v="5"/>
    <n v="22"/>
    <s v="t"/>
    <s v="fb5ce8"/>
    <d v="1899-12-30T00:31:05"/>
    <n v="29"/>
    <n v="113.10000000000001"/>
    <n v="9.9803758103010815E-2"/>
    <x v="1"/>
    <n v="2520"/>
  </r>
  <r>
    <s v="72f5d4"/>
    <n v="5"/>
    <n v="6"/>
    <s v="t"/>
    <s v="5c4d91"/>
    <d v="1899-12-30T00:48:45"/>
    <n v="19"/>
    <n v="89.3"/>
    <n v="7.8801729430582362E-2"/>
    <x v="0"/>
    <n v="3767.5"/>
  </r>
  <r>
    <s v="9ec847"/>
    <n v="1"/>
    <n v="6"/>
    <s v="t"/>
    <s v="5c4d91"/>
    <d v="1899-12-30T00:48:45"/>
    <n v="54"/>
    <n v="50.76"/>
    <n v="4.4792561992120505E-2"/>
    <x v="0"/>
    <n v="3767.5"/>
  </r>
  <r>
    <s v="c8d436"/>
    <n v="2"/>
    <n v="6"/>
    <s v="t"/>
    <s v="5c4d91"/>
    <d v="1899-12-30T00:48:45"/>
    <n v="10"/>
    <n v="18.799999999999997"/>
    <n v="1.6589837774859444E-2"/>
    <x v="1"/>
    <n v="3780"/>
  </r>
  <r>
    <s v="f084eb"/>
    <n v="2"/>
    <n v="6"/>
    <s v="t"/>
    <s v="5c4d91"/>
    <d v="1899-12-30T00:48:45"/>
    <n v="36"/>
    <n v="67.679999999999993"/>
    <n v="5.9723415989494003E-2"/>
    <x v="1"/>
    <n v="3780"/>
  </r>
  <r>
    <s v="e83aa3"/>
    <n v="4"/>
    <n v="15"/>
    <s v="t"/>
    <s v="3ab983"/>
    <d v="1899-12-30T00:24:54"/>
    <n v="32"/>
    <n v="108.8"/>
    <n v="9.6009273931101466E-2"/>
    <x v="0"/>
    <n v="1883.75"/>
  </r>
  <r>
    <s v="e31d39"/>
    <n v="3"/>
    <n v="15"/>
    <s v="t"/>
    <s v="3ab983"/>
    <d v="1899-12-30T00:24:54"/>
    <n v="10"/>
    <n v="25.5"/>
    <n v="2.2502173577601911E-2"/>
    <x v="0"/>
    <n v="1883.75"/>
  </r>
  <r>
    <s v="d5e9a6"/>
    <n v="2"/>
    <n v="15"/>
    <s v="t"/>
    <s v="3ab983"/>
    <d v="1899-12-30T00:24:54"/>
    <n v="23"/>
    <n v="39.1"/>
    <n v="3.4503332818989596E-2"/>
    <x v="0"/>
    <n v="1883.75"/>
  </r>
  <r>
    <s v="9ec847"/>
    <n v="4"/>
    <n v="15"/>
    <s v="t"/>
    <s v="3ab983"/>
    <d v="1899-12-30T00:24:54"/>
    <n v="54"/>
    <n v="183.6"/>
    <n v="0.16201564975873375"/>
    <x v="0"/>
    <n v="1883.75"/>
  </r>
  <r>
    <s v="c8d436"/>
    <n v="3"/>
    <n v="15"/>
    <s v="t"/>
    <s v="3ab983"/>
    <d v="1899-12-30T00:24:54"/>
    <n v="10"/>
    <n v="25.5"/>
    <n v="2.2502173577601911E-2"/>
    <x v="1"/>
    <n v="3780"/>
  </r>
  <r>
    <s v="b9a74d"/>
    <n v="2"/>
    <n v="15"/>
    <s v="t"/>
    <s v="3ab983"/>
    <d v="1899-12-30T00:24:54"/>
    <n v="17"/>
    <n v="28.9"/>
    <n v="2.5502463387948829E-2"/>
    <x v="1"/>
    <n v="3780"/>
  </r>
  <r>
    <s v="e83aa3"/>
    <n v="4"/>
    <n v="20"/>
    <s v="f"/>
    <s v="0053d3"/>
    <d v="1899-12-30T00:56:05"/>
    <n v="32"/>
    <n v="102.4"/>
    <n v="9.0361669582213158E-2"/>
    <x v="0"/>
    <n v="7535"/>
  </r>
  <r>
    <s v="5d267b"/>
    <n v="2"/>
    <n v="20"/>
    <s v="f"/>
    <s v="0053d3"/>
    <d v="1899-12-30T00:56:05"/>
    <n v="40"/>
    <n v="64"/>
    <n v="5.6476043488883222E-2"/>
    <x v="1"/>
    <n v="1890"/>
  </r>
  <r>
    <s v="c8d436"/>
    <n v="4"/>
    <n v="20"/>
    <s v="f"/>
    <s v="0053d3"/>
    <d v="1899-12-30T00:56:05"/>
    <n v="10"/>
    <n v="32"/>
    <n v="2.8238021744441611E-2"/>
    <x v="1"/>
    <n v="1890"/>
  </r>
  <r>
    <s v="2a2353"/>
    <n v="3"/>
    <n v="20"/>
    <s v="f"/>
    <s v="0053d3"/>
    <d v="1899-12-30T00:56:05"/>
    <n v="57"/>
    <n v="136.80000000000001"/>
    <n v="0.12071754295748789"/>
    <x v="1"/>
    <n v="1890"/>
  </r>
  <r>
    <s v="b9a74d"/>
    <n v="4"/>
    <n v="20"/>
    <s v="f"/>
    <s v="0053d3"/>
    <d v="1899-12-30T00:56:05"/>
    <n v="17"/>
    <n v="54.400000000000006"/>
    <n v="4.800463696555074E-2"/>
    <x v="1"/>
    <n v="1890"/>
  </r>
  <r>
    <s v="e31d39"/>
    <n v="3"/>
    <n v="16"/>
    <s v="f"/>
    <s v="20a0fb"/>
    <d v="1899-12-30T00:52:30"/>
    <n v="10"/>
    <n v="25.2"/>
    <n v="2.2237442123747769E-2"/>
    <x v="0"/>
    <n v="3767.5"/>
  </r>
  <r>
    <s v="72f5d4"/>
    <n v="2"/>
    <n v="16"/>
    <s v="f"/>
    <s v="20a0fb"/>
    <d v="1899-12-30T00:52:30"/>
    <n v="19"/>
    <n v="31.919999999999998"/>
    <n v="2.8167426690080506E-2"/>
    <x v="0"/>
    <n v="3767.5"/>
  </r>
  <r>
    <s v="2a2353"/>
    <n v="1"/>
    <n v="16"/>
    <s v="f"/>
    <s v="20a0fb"/>
    <d v="1899-12-30T00:52:30"/>
    <n v="57"/>
    <n v="47.879999999999995"/>
    <n v="4.225114003512076E-2"/>
    <x v="1"/>
    <n v="1890"/>
  </r>
  <r>
    <s v="f084eb"/>
    <n v="1"/>
    <n v="16"/>
    <s v="f"/>
    <s v="20a0fb"/>
    <d v="1899-12-30T00:52:30"/>
    <n v="36"/>
    <n v="30.24"/>
    <n v="2.6684930548497323E-2"/>
    <x v="1"/>
    <n v="1890"/>
  </r>
  <r>
    <s v="b9a74d"/>
    <n v="5"/>
    <n v="16"/>
    <s v="f"/>
    <s v="20a0fb"/>
    <d v="1899-12-30T00:52:30"/>
    <n v="17"/>
    <n v="71.399999999999991"/>
    <n v="6.3006086017285329E-2"/>
    <x v="1"/>
    <n v="1890"/>
  </r>
  <r>
    <s v="2feb6b"/>
    <n v="5"/>
    <n v="16"/>
    <s v="f"/>
    <s v="20a0fb"/>
    <d v="1899-12-30T00:52:30"/>
    <n v="29"/>
    <n v="121.8"/>
    <n v="0.10748097026478089"/>
    <x v="1"/>
    <n v="1890"/>
  </r>
  <r>
    <s v="e83aa3"/>
    <n v="3"/>
    <n v="8"/>
    <s v="t"/>
    <s v="68dffd"/>
    <d v="1899-12-30T00:05:43"/>
    <n v="32"/>
    <n v="88.320000000000007"/>
    <n v="7.7936940014658854E-2"/>
    <x v="0"/>
    <n v="3767.5"/>
  </r>
  <r>
    <s v="e31d39"/>
    <n v="4"/>
    <n v="8"/>
    <s v="t"/>
    <s v="68dffd"/>
    <d v="1899-12-30T00:05:43"/>
    <n v="10"/>
    <n v="36.800000000000004"/>
    <n v="3.2473725006107852E-2"/>
    <x v="0"/>
    <n v="3767.5"/>
  </r>
  <r>
    <s v="b9a74d"/>
    <n v="4"/>
    <n v="8"/>
    <s v="t"/>
    <s v="68dffd"/>
    <d v="1899-12-30T00:05:43"/>
    <n v="17"/>
    <n v="62.56"/>
    <n v="5.5205332510383356E-2"/>
    <x v="1"/>
    <n v="7560"/>
  </r>
  <r>
    <s v="e31d39"/>
    <n v="5"/>
    <n v="1"/>
    <s v="f"/>
    <s v="fe0f56"/>
    <d v="1899-12-30T00:17:35"/>
    <n v="10"/>
    <n v="49.5"/>
    <n v="4.368068988593312E-2"/>
    <x v="0"/>
    <n v="3767.5"/>
  </r>
  <r>
    <s v="9ec847"/>
    <n v="3"/>
    <n v="1"/>
    <s v="f"/>
    <s v="fe0f56"/>
    <d v="1899-12-30T00:17:35"/>
    <n v="54"/>
    <n v="160.38"/>
    <n v="0.1415254352304233"/>
    <x v="0"/>
    <n v="3767.5"/>
  </r>
  <r>
    <s v="5d267b"/>
    <n v="2"/>
    <n v="1"/>
    <s v="f"/>
    <s v="fe0f56"/>
    <d v="1899-12-30T00:17:35"/>
    <n v="40"/>
    <n v="79.2"/>
    <n v="6.9889103817492998E-2"/>
    <x v="1"/>
    <n v="1890"/>
  </r>
  <r>
    <s v="c8d436"/>
    <n v="1"/>
    <n v="1"/>
    <s v="f"/>
    <s v="fe0f56"/>
    <d v="1899-12-30T00:17:35"/>
    <n v="10"/>
    <n v="9.9"/>
    <n v="8.7361379771866247E-3"/>
    <x v="1"/>
    <n v="1890"/>
  </r>
  <r>
    <s v="2a2353"/>
    <n v="3"/>
    <n v="1"/>
    <s v="f"/>
    <s v="fe0f56"/>
    <d v="1899-12-30T00:17:35"/>
    <n v="57"/>
    <n v="169.29"/>
    <n v="0.14938795940989125"/>
    <x v="1"/>
    <n v="1890"/>
  </r>
  <r>
    <s v="b9a74d"/>
    <n v="3"/>
    <n v="1"/>
    <s v="f"/>
    <s v="fe0f56"/>
    <d v="1899-12-30T00:17:35"/>
    <n v="17"/>
    <n v="50.49"/>
    <n v="4.4554303683651778E-2"/>
    <x v="1"/>
    <n v="1890"/>
  </r>
  <r>
    <s v="c4a632"/>
    <n v="3"/>
    <n v="0"/>
    <s v="t"/>
    <s v="6579fb"/>
    <d v="1899-12-30T00:38:02"/>
    <n v="13"/>
    <n v="39"/>
    <n v="3.4415089001038214E-2"/>
    <x v="0"/>
    <n v="7535"/>
  </r>
  <r>
    <s v="e31d39"/>
    <n v="4"/>
    <n v="9"/>
    <s v="t"/>
    <s v="56f0c9"/>
    <d v="1899-12-30T00:06:21"/>
    <n v="10"/>
    <n v="36.4"/>
    <n v="3.2120749734302338E-2"/>
    <x v="0"/>
    <n v="3767.5"/>
  </r>
  <r>
    <s v="9ec847"/>
    <n v="2"/>
    <n v="9"/>
    <s v="t"/>
    <s v="56f0c9"/>
    <d v="1899-12-30T00:06:21"/>
    <n v="54"/>
    <n v="98.28"/>
    <n v="8.6726024282616304E-2"/>
    <x v="0"/>
    <n v="3767.5"/>
  </r>
  <r>
    <s v="2a2353"/>
    <n v="4"/>
    <n v="9"/>
    <s v="t"/>
    <s v="56f0c9"/>
    <d v="1899-12-30T00:06:21"/>
    <n v="57"/>
    <n v="207.48000000000002"/>
    <n v="0.18308827348552331"/>
    <x v="1"/>
    <n v="2520"/>
  </r>
  <r>
    <s v="f084eb"/>
    <n v="1"/>
    <n v="9"/>
    <s v="t"/>
    <s v="56f0c9"/>
    <d v="1899-12-30T00:06:21"/>
    <n v="36"/>
    <n v="32.76"/>
    <n v="2.8908674760872097E-2"/>
    <x v="1"/>
    <n v="2520"/>
  </r>
  <r>
    <s v="2feb6b"/>
    <n v="4"/>
    <n v="9"/>
    <s v="t"/>
    <s v="56f0c9"/>
    <d v="1899-12-30T00:06:21"/>
    <n v="29"/>
    <n v="105.56"/>
    <n v="9.3150174229476773E-2"/>
    <x v="1"/>
    <n v="2520"/>
  </r>
  <r>
    <s v="c4a632"/>
    <n v="1"/>
    <n v="4"/>
    <s v="t"/>
    <s v="4f5303"/>
    <d v="1899-12-30T00:16:48"/>
    <n v="13"/>
    <n v="12.48"/>
    <n v="1.1012828480332229E-2"/>
    <x v="0"/>
    <n v="3767.5"/>
  </r>
  <r>
    <s v="d5e9a6"/>
    <n v="3"/>
    <n v="4"/>
    <s v="t"/>
    <s v="4f5303"/>
    <d v="1899-12-30T00:16:48"/>
    <n v="23"/>
    <n v="66.239999999999995"/>
    <n v="5.845270501099413E-2"/>
    <x v="0"/>
    <n v="3767.5"/>
  </r>
  <r>
    <s v="5d267b"/>
    <n v="4"/>
    <n v="4"/>
    <s v="t"/>
    <s v="4f5303"/>
    <d v="1899-12-30T00:16:48"/>
    <n v="40"/>
    <n v="153.6"/>
    <n v="0.13554250437331972"/>
    <x v="1"/>
    <n v="3780"/>
  </r>
  <r>
    <s v="f084eb"/>
    <n v="5"/>
    <n v="4"/>
    <s v="t"/>
    <s v="4f5303"/>
    <d v="1899-12-30T00:16:48"/>
    <n v="36"/>
    <n v="172.79999999999998"/>
    <n v="0.1524853174199847"/>
    <x v="1"/>
    <n v="3780"/>
  </r>
  <r>
    <s v="c4a632"/>
    <n v="1"/>
    <n v="23"/>
    <s v="t"/>
    <s v="bf755f"/>
    <d v="1899-12-30T00:44:28"/>
    <n v="13"/>
    <n v="10.01"/>
    <n v="8.8332061769331414E-3"/>
    <x v="0"/>
    <n v="2511.6666666666665"/>
  </r>
  <r>
    <s v="d5e9a6"/>
    <n v="5"/>
    <n v="23"/>
    <s v="t"/>
    <s v="bf755f"/>
    <d v="1899-12-30T00:44:28"/>
    <n v="23"/>
    <n v="88.55"/>
    <n v="7.8139900795947015E-2"/>
    <x v="0"/>
    <n v="2511.6666666666665"/>
  </r>
  <r>
    <s v="9ec847"/>
    <n v="5"/>
    <n v="23"/>
    <s v="t"/>
    <s v="bf755f"/>
    <d v="1899-12-30T00:44:28"/>
    <n v="54"/>
    <n v="207.9"/>
    <n v="0.1834588975209191"/>
    <x v="0"/>
    <n v="2511.6666666666665"/>
  </r>
  <r>
    <s v="f084eb"/>
    <n v="1"/>
    <n v="23"/>
    <s v="t"/>
    <s v="bf755f"/>
    <d v="1899-12-30T00:44:28"/>
    <n v="36"/>
    <n v="27.72"/>
    <n v="2.4461186336122546E-2"/>
    <x v="1"/>
    <n v="3780"/>
  </r>
  <r>
    <s v="b9a74d"/>
    <n v="1"/>
    <n v="23"/>
    <s v="t"/>
    <s v="bf755f"/>
    <d v="1899-12-30T00:44:28"/>
    <n v="17"/>
    <n v="13.09"/>
    <n v="1.1551115769835647E-2"/>
    <x v="1"/>
    <n v="3780"/>
  </r>
  <r>
    <s v="e31d39"/>
    <n v="4"/>
    <n v="17"/>
    <s v="t"/>
    <s v="4755cb"/>
    <d v="1899-12-30T00:30:13"/>
    <n v="10"/>
    <n v="33.199999999999996"/>
    <n v="2.9296947559858171E-2"/>
    <x v="0"/>
    <n v="2511.6666666666665"/>
  </r>
  <r>
    <s v="d5e9a6"/>
    <n v="3"/>
    <n v="17"/>
    <s v="t"/>
    <s v="4755cb"/>
    <d v="1899-12-30T00:30:13"/>
    <n v="23"/>
    <n v="57.269999999999996"/>
    <n v="5.0537234540755344E-2"/>
    <x v="0"/>
    <n v="2511.6666666666665"/>
  </r>
  <r>
    <s v="72f5d4"/>
    <n v="2"/>
    <n v="17"/>
    <s v="t"/>
    <s v="4755cb"/>
    <d v="1899-12-30T00:30:13"/>
    <n v="19"/>
    <n v="31.54"/>
    <n v="2.7832100181865261E-2"/>
    <x v="0"/>
    <n v="2511.6666666666665"/>
  </r>
  <r>
    <s v="5d267b"/>
    <n v="3"/>
    <n v="17"/>
    <s v="t"/>
    <s v="4755cb"/>
    <d v="1899-12-30T00:30:13"/>
    <n v="40"/>
    <n v="99.6"/>
    <n v="8.7890842679574505E-2"/>
    <x v="1"/>
    <n v="1512"/>
  </r>
  <r>
    <s v="c8d436"/>
    <n v="2"/>
    <n v="17"/>
    <s v="t"/>
    <s v="4755cb"/>
    <d v="1899-12-30T00:30:13"/>
    <n v="10"/>
    <n v="16.599999999999998"/>
    <n v="1.4648473779929085E-2"/>
    <x v="1"/>
    <n v="1512"/>
  </r>
  <r>
    <s v="f084eb"/>
    <n v="2"/>
    <n v="17"/>
    <s v="t"/>
    <s v="4755cb"/>
    <d v="1899-12-30T00:30:13"/>
    <n v="36"/>
    <n v="59.76"/>
    <n v="5.2734505607744703E-2"/>
    <x v="1"/>
    <n v="1512"/>
  </r>
  <r>
    <s v="b9a74d"/>
    <n v="3"/>
    <n v="17"/>
    <s v="t"/>
    <s v="4755cb"/>
    <d v="1899-12-30T00:30:13"/>
    <n v="17"/>
    <n v="42.33"/>
    <n v="3.7353608138819168E-2"/>
    <x v="1"/>
    <n v="1512"/>
  </r>
  <r>
    <s v="2feb6b"/>
    <n v="4"/>
    <n v="17"/>
    <s v="t"/>
    <s v="4755cb"/>
    <d v="1899-12-30T00:30:13"/>
    <n v="29"/>
    <n v="96.28"/>
    <n v="8.4961147923588706E-2"/>
    <x v="1"/>
    <n v="1512"/>
  </r>
  <r>
    <s v="e83aa3"/>
    <n v="3"/>
    <n v="6"/>
    <s v="f"/>
    <s v="ddd4f7"/>
    <d v="1899-12-30T00:45:31"/>
    <n v="32"/>
    <n v="90.24"/>
    <n v="7.9631221319325346E-2"/>
    <x v="0"/>
    <n v="7535"/>
  </r>
  <r>
    <s v="c8d436"/>
    <n v="2"/>
    <n v="6"/>
    <s v="f"/>
    <s v="ddd4f7"/>
    <d v="1899-12-30T00:45:31"/>
    <n v="10"/>
    <n v="18.799999999999997"/>
    <n v="1.6589837774859444E-2"/>
    <x v="1"/>
    <n v="2520"/>
  </r>
  <r>
    <s v="f084eb"/>
    <n v="5"/>
    <n v="6"/>
    <s v="f"/>
    <s v="ddd4f7"/>
    <d v="1899-12-30T00:45:31"/>
    <n v="36"/>
    <n v="169.2"/>
    <n v="0.149308539973735"/>
    <x v="1"/>
    <n v="2520"/>
  </r>
  <r>
    <s v="b9a74d"/>
    <n v="1"/>
    <n v="6"/>
    <s v="f"/>
    <s v="ddd4f7"/>
    <d v="1899-12-30T00:45:31"/>
    <n v="17"/>
    <n v="15.979999999999999"/>
    <n v="1.4101362108630529E-2"/>
    <x v="1"/>
    <n v="2520"/>
  </r>
  <r>
    <s v="c4a632"/>
    <n v="5"/>
    <n v="13"/>
    <s v="t"/>
    <s v="80be37"/>
    <d v="1899-12-30T00:06:35"/>
    <n v="13"/>
    <n v="56.55"/>
    <n v="4.9901879051505407E-2"/>
    <x v="0"/>
    <n v="1883.75"/>
  </r>
  <r>
    <s v="d5e9a6"/>
    <n v="1"/>
    <n v="13"/>
    <s v="t"/>
    <s v="80be37"/>
    <d v="1899-12-30T00:06:35"/>
    <n v="23"/>
    <n v="20.010000000000002"/>
    <n v="1.7657587972071148E-2"/>
    <x v="0"/>
    <n v="1883.75"/>
  </r>
  <r>
    <s v="72f5d4"/>
    <n v="1"/>
    <n v="13"/>
    <s v="t"/>
    <s v="80be37"/>
    <d v="1899-12-30T00:06:35"/>
    <n v="19"/>
    <n v="16.53"/>
    <n v="1.458670310736312E-2"/>
    <x v="0"/>
    <n v="1883.75"/>
  </r>
  <r>
    <s v="9ec847"/>
    <n v="2"/>
    <n v="13"/>
    <s v="t"/>
    <s v="80be37"/>
    <d v="1899-12-30T00:06:35"/>
    <n v="54"/>
    <n v="93.96"/>
    <n v="8.2913891347116672E-2"/>
    <x v="0"/>
    <n v="1883.75"/>
  </r>
  <r>
    <s v="5d267b"/>
    <n v="3"/>
    <n v="13"/>
    <s v="t"/>
    <s v="80be37"/>
    <d v="1899-12-30T00:06:35"/>
    <n v="40"/>
    <n v="104.4"/>
    <n v="9.2126545941240756E-2"/>
    <x v="1"/>
    <n v="1260"/>
  </r>
  <r>
    <s v="c8d436"/>
    <n v="3"/>
    <n v="13"/>
    <s v="t"/>
    <s v="80be37"/>
    <d v="1899-12-30T00:06:35"/>
    <n v="10"/>
    <n v="26.1"/>
    <n v="2.3031636485310189E-2"/>
    <x v="1"/>
    <n v="1260"/>
  </r>
  <r>
    <s v="2a2353"/>
    <n v="4"/>
    <n v="13"/>
    <s v="t"/>
    <s v="80be37"/>
    <d v="1899-12-30T00:06:35"/>
    <n v="57"/>
    <n v="198.35999999999999"/>
    <n v="0.17504043728835741"/>
    <x v="1"/>
    <n v="1260"/>
  </r>
  <r>
    <s v="f084eb"/>
    <n v="4"/>
    <n v="13"/>
    <s v="t"/>
    <s v="80be37"/>
    <d v="1899-12-30T00:06:35"/>
    <n v="36"/>
    <n v="125.28"/>
    <n v="0.11055185512948891"/>
    <x v="1"/>
    <n v="1260"/>
  </r>
  <r>
    <s v="b9a74d"/>
    <n v="5"/>
    <n v="13"/>
    <s v="t"/>
    <s v="80be37"/>
    <d v="1899-12-30T00:06:35"/>
    <n v="17"/>
    <n v="73.95"/>
    <n v="6.5256303375045538E-2"/>
    <x v="1"/>
    <n v="1260"/>
  </r>
  <r>
    <s v="2feb6b"/>
    <n v="2"/>
    <n v="13"/>
    <s v="t"/>
    <s v="80be37"/>
    <d v="1899-12-30T00:06:35"/>
    <n v="29"/>
    <n v="50.46"/>
    <n v="4.4527830538266366E-2"/>
    <x v="1"/>
    <n v="1260"/>
  </r>
  <r>
    <s v="e83aa3"/>
    <n v="2"/>
    <n v="19"/>
    <s v="t"/>
    <s v="b2527c"/>
    <d v="1899-12-30T00:09:20"/>
    <n v="32"/>
    <n v="51.84"/>
    <n v="4.5745595225995417E-2"/>
    <x v="0"/>
    <n v="1507"/>
  </r>
  <r>
    <s v="e31d39"/>
    <n v="4"/>
    <n v="19"/>
    <s v="t"/>
    <s v="b2527c"/>
    <d v="1899-12-30T00:09:20"/>
    <n v="10"/>
    <n v="32.400000000000006"/>
    <n v="2.8590997016247136E-2"/>
    <x v="0"/>
    <n v="1507"/>
  </r>
  <r>
    <s v="d5e9a6"/>
    <n v="4"/>
    <n v="19"/>
    <s v="t"/>
    <s v="b2527c"/>
    <d v="1899-12-30T00:09:20"/>
    <n v="23"/>
    <n v="74.52000000000001"/>
    <n v="6.5759293137368419E-2"/>
    <x v="0"/>
    <n v="1507"/>
  </r>
  <r>
    <s v="72f5d4"/>
    <n v="3"/>
    <n v="19"/>
    <s v="t"/>
    <s v="b2527c"/>
    <d v="1899-12-30T00:09:20"/>
    <n v="19"/>
    <n v="46.17"/>
    <n v="4.0742170748152166E-2"/>
    <x v="0"/>
    <n v="1507"/>
  </r>
  <r>
    <s v="9ec847"/>
    <n v="2"/>
    <n v="19"/>
    <s v="t"/>
    <s v="b2527c"/>
    <d v="1899-12-30T00:09:20"/>
    <n v="54"/>
    <n v="87.48"/>
    <n v="7.7195691943867259E-2"/>
    <x v="0"/>
    <n v="1507"/>
  </r>
  <r>
    <s v="c8d436"/>
    <n v="3"/>
    <n v="19"/>
    <s v="t"/>
    <s v="b2527c"/>
    <d v="1899-12-30T00:09:20"/>
    <n v="10"/>
    <n v="24.3"/>
    <n v="2.1443247762185348E-2"/>
    <x v="1"/>
    <n v="2520"/>
  </r>
  <r>
    <s v="2a2353"/>
    <n v="5"/>
    <n v="19"/>
    <s v="t"/>
    <s v="b2527c"/>
    <d v="1899-12-30T00:09:20"/>
    <n v="57"/>
    <n v="230.85000000000002"/>
    <n v="0.20371085374076084"/>
    <x v="1"/>
    <n v="2520"/>
  </r>
  <r>
    <s v="2feb6b"/>
    <n v="5"/>
    <n v="19"/>
    <s v="t"/>
    <s v="b2527c"/>
    <d v="1899-12-30T00:09:20"/>
    <n v="29"/>
    <n v="117.45"/>
    <n v="0.10364236418389586"/>
    <x v="1"/>
    <n v="2520"/>
  </r>
  <r>
    <s v="e31d39"/>
    <n v="4"/>
    <n v="7"/>
    <s v="f"/>
    <s v="75b344"/>
    <d v="1899-12-30T00:10:30"/>
    <n v="10"/>
    <n v="37.199999999999996"/>
    <n v="3.2826700277913366E-2"/>
    <x v="0"/>
    <n v="3767.5"/>
  </r>
  <r>
    <s v="72f5d4"/>
    <n v="5"/>
    <n v="7"/>
    <s v="f"/>
    <s v="75b344"/>
    <d v="1899-12-30T00:10:30"/>
    <n v="19"/>
    <n v="88.35"/>
    <n v="7.7963413160044265E-2"/>
    <x v="0"/>
    <n v="3767.5"/>
  </r>
  <r>
    <s v="2feb6b"/>
    <n v="4"/>
    <n v="7"/>
    <s v="f"/>
    <s v="75b344"/>
    <d v="1899-12-30T00:10:30"/>
    <n v="29"/>
    <n v="107.88"/>
    <n v="9.5197430805948779E-2"/>
    <x v="1"/>
    <n v="7560"/>
  </r>
  <r>
    <s v="d5e9a6"/>
    <n v="4"/>
    <n v="18"/>
    <s v="t"/>
    <s v="c9fd33"/>
    <d v="1899-12-30T00:55:48"/>
    <n v="23"/>
    <n v="75.440000000000012"/>
    <n v="6.6571136262521105E-2"/>
    <x v="0"/>
    <n v="7535"/>
  </r>
  <r>
    <s v="b9a74d"/>
    <n v="5"/>
    <n v="18"/>
    <s v="t"/>
    <s v="c9fd33"/>
    <d v="1899-12-30T00:55:48"/>
    <n v="17"/>
    <n v="69.7"/>
    <n v="6.1505941112111884E-2"/>
    <x v="1"/>
    <n v="7560"/>
  </r>
  <r>
    <s v="c4a632"/>
    <n v="3"/>
    <n v="22"/>
    <s v="f"/>
    <s v="9f668e"/>
    <d v="1899-12-30T00:34:10"/>
    <n v="13"/>
    <n v="30.42"/>
    <n v="2.6843769420809807E-2"/>
    <x v="0"/>
    <n v="3767.5"/>
  </r>
  <r>
    <s v="d5e9a6"/>
    <n v="5"/>
    <n v="22"/>
    <s v="f"/>
    <s v="9f668e"/>
    <d v="1899-12-30T00:34:10"/>
    <n v="23"/>
    <n v="89.7"/>
    <n v="7.915470470238789E-2"/>
    <x v="0"/>
    <n v="3767.5"/>
  </r>
  <r>
    <s v="5d267b"/>
    <n v="1"/>
    <n v="22"/>
    <s v="f"/>
    <s v="9f668e"/>
    <d v="1899-12-30T00:34:10"/>
    <n v="40"/>
    <n v="31.200000000000003"/>
    <n v="2.7532071200830573E-2"/>
    <x v="1"/>
    <n v="1890"/>
  </r>
  <r>
    <s v="c8d436"/>
    <n v="5"/>
    <n v="22"/>
    <s v="f"/>
    <s v="9f668e"/>
    <d v="1899-12-30T00:34:10"/>
    <n v="10"/>
    <n v="39"/>
    <n v="3.4415089001038214E-2"/>
    <x v="1"/>
    <n v="1890"/>
  </r>
  <r>
    <s v="f084eb"/>
    <n v="2"/>
    <n v="22"/>
    <s v="f"/>
    <s v="9f668e"/>
    <d v="1899-12-30T00:34:10"/>
    <n v="36"/>
    <n v="56.160000000000004"/>
    <n v="4.9557728161495028E-2"/>
    <x v="1"/>
    <n v="1890"/>
  </r>
  <r>
    <s v="b9a74d"/>
    <n v="3"/>
    <n v="22"/>
    <s v="f"/>
    <s v="9f668e"/>
    <d v="1899-12-30T00:34:10"/>
    <n v="17"/>
    <n v="39.78"/>
    <n v="3.510339078105898E-2"/>
    <x v="1"/>
    <n v="1890"/>
  </r>
  <r>
    <s v="d5e9a6"/>
    <n v="4"/>
    <n v="9"/>
    <s v="t"/>
    <s v="7917c8"/>
    <d v="1899-12-30T00:22:53"/>
    <n v="23"/>
    <n v="83.72"/>
    <n v="7.3877724388895366E-2"/>
    <x v="0"/>
    <n v="3767.5"/>
  </r>
  <r>
    <s v="9ec847"/>
    <n v="5"/>
    <n v="9"/>
    <s v="t"/>
    <s v="7917c8"/>
    <d v="1899-12-30T00:22:53"/>
    <n v="54"/>
    <n v="245.70000000000002"/>
    <n v="0.21681506070654077"/>
    <x v="0"/>
    <n v="3767.5"/>
  </r>
  <r>
    <s v="5d267b"/>
    <n v="3"/>
    <n v="9"/>
    <s v="t"/>
    <s v="7917c8"/>
    <d v="1899-12-30T00:22:53"/>
    <n v="40"/>
    <n v="109.2"/>
    <n v="9.6362249202907008E-2"/>
    <x v="1"/>
    <n v="1890"/>
  </r>
  <r>
    <s v="2a2353"/>
    <n v="4"/>
    <n v="9"/>
    <s v="t"/>
    <s v="7917c8"/>
    <d v="1899-12-30T00:22:53"/>
    <n v="57"/>
    <n v="207.48000000000002"/>
    <n v="0.18308827348552331"/>
    <x v="1"/>
    <n v="1890"/>
  </r>
  <r>
    <s v="b9a74d"/>
    <n v="4"/>
    <n v="9"/>
    <s v="t"/>
    <s v="7917c8"/>
    <d v="1899-12-30T00:22:53"/>
    <n v="17"/>
    <n v="61.88"/>
    <n v="5.4605274548313973E-2"/>
    <x v="1"/>
    <n v="1890"/>
  </r>
  <r>
    <s v="2feb6b"/>
    <n v="1"/>
    <n v="9"/>
    <s v="t"/>
    <s v="7917c8"/>
    <d v="1899-12-30T00:22:53"/>
    <n v="29"/>
    <n v="26.39"/>
    <n v="2.3287543557369193E-2"/>
    <x v="1"/>
    <n v="1890"/>
  </r>
  <r>
    <s v="c4a632"/>
    <n v="2"/>
    <n v="7"/>
    <s v="t"/>
    <s v="c01aa7"/>
    <d v="1899-12-30T00:22:13"/>
    <n v="13"/>
    <n v="24.18"/>
    <n v="2.133735518064369E-2"/>
    <x v="0"/>
    <n v="1883.75"/>
  </r>
  <r>
    <s v="e83aa3"/>
    <n v="3"/>
    <n v="7"/>
    <s v="t"/>
    <s v="c01aa7"/>
    <d v="1899-12-30T00:22:13"/>
    <n v="32"/>
    <n v="89.28"/>
    <n v="7.8784080666992093E-2"/>
    <x v="0"/>
    <n v="1883.75"/>
  </r>
  <r>
    <s v="e31d39"/>
    <n v="2"/>
    <n v="7"/>
    <s v="t"/>
    <s v="c01aa7"/>
    <d v="1899-12-30T00:22:13"/>
    <n v="10"/>
    <n v="18.599999999999998"/>
    <n v="1.6413350138956683E-2"/>
    <x v="0"/>
    <n v="1883.75"/>
  </r>
  <r>
    <s v="9ec847"/>
    <n v="5"/>
    <n v="7"/>
    <s v="t"/>
    <s v="c01aa7"/>
    <d v="1899-12-30T00:22:13"/>
    <n v="54"/>
    <n v="251.1"/>
    <n v="0.22158022687591528"/>
    <x v="0"/>
    <n v="1883.75"/>
  </r>
  <r>
    <s v="5d267b"/>
    <n v="4"/>
    <n v="7"/>
    <s v="t"/>
    <s v="c01aa7"/>
    <d v="1899-12-30T00:22:13"/>
    <n v="40"/>
    <n v="148.79999999999998"/>
    <n v="0.13130680111165347"/>
    <x v="1"/>
    <n v="1512"/>
  </r>
  <r>
    <s v="c8d436"/>
    <n v="5"/>
    <n v="7"/>
    <s v="t"/>
    <s v="c01aa7"/>
    <d v="1899-12-30T00:22:13"/>
    <n v="10"/>
    <n v="46.5"/>
    <n v="4.1033375347391716E-2"/>
    <x v="1"/>
    <n v="1512"/>
  </r>
  <r>
    <s v="f084eb"/>
    <n v="3"/>
    <n v="7"/>
    <s v="t"/>
    <s v="c01aa7"/>
    <d v="1899-12-30T00:22:13"/>
    <n v="36"/>
    <n v="100.44"/>
    <n v="8.8632090750366099E-2"/>
    <x v="1"/>
    <n v="1512"/>
  </r>
  <r>
    <s v="b9a74d"/>
    <n v="5"/>
    <n v="7"/>
    <s v="t"/>
    <s v="c01aa7"/>
    <d v="1899-12-30T00:22:13"/>
    <n v="17"/>
    <n v="79.05"/>
    <n v="6.9756738090565915E-2"/>
    <x v="1"/>
    <n v="1512"/>
  </r>
  <r>
    <s v="2feb6b"/>
    <n v="3"/>
    <n v="7"/>
    <s v="t"/>
    <s v="c01aa7"/>
    <d v="1899-12-30T00:22:13"/>
    <n v="29"/>
    <n v="80.91"/>
    <n v="7.1398073104461585E-2"/>
    <x v="1"/>
    <n v="1512"/>
  </r>
  <r>
    <s v="c4a632"/>
    <n v="1"/>
    <n v="10"/>
    <s v="t"/>
    <s v="5e4644"/>
    <d v="1899-12-30T00:56:29"/>
    <n v="13"/>
    <n v="11.700000000000001"/>
    <n v="1.0324526700311466E-2"/>
    <x v="0"/>
    <n v="1507"/>
  </r>
  <r>
    <s v="e31d39"/>
    <n v="1"/>
    <n v="10"/>
    <s v="t"/>
    <s v="5e4644"/>
    <d v="1899-12-30T00:56:29"/>
    <n v="10"/>
    <n v="9"/>
    <n v="7.9419436156242043E-3"/>
    <x v="0"/>
    <n v="1507"/>
  </r>
  <r>
    <s v="d5e9a6"/>
    <n v="3"/>
    <n v="10"/>
    <s v="t"/>
    <s v="5e4644"/>
    <d v="1899-12-30T00:56:29"/>
    <n v="23"/>
    <n v="62.1"/>
    <n v="5.4799410947806999E-2"/>
    <x v="0"/>
    <n v="1507"/>
  </r>
  <r>
    <s v="72f5d4"/>
    <n v="4"/>
    <n v="10"/>
    <s v="t"/>
    <s v="5e4644"/>
    <d v="1899-12-30T00:56:29"/>
    <n v="19"/>
    <n v="68.400000000000006"/>
    <n v="6.0358771478743946E-2"/>
    <x v="0"/>
    <n v="1507"/>
  </r>
  <r>
    <s v="9ec847"/>
    <n v="2"/>
    <n v="10"/>
    <s v="t"/>
    <s v="5e4644"/>
    <d v="1899-12-30T00:56:29"/>
    <n v="54"/>
    <n v="97.2"/>
    <n v="8.5772991048741393E-2"/>
    <x v="0"/>
    <n v="1507"/>
  </r>
  <r>
    <s v="e83aa3"/>
    <n v="4"/>
    <n v="18"/>
    <s v="f"/>
    <s v="80e9aa"/>
    <d v="1899-12-30T00:19:23"/>
    <n v="32"/>
    <n v="104.96000000000001"/>
    <n v="9.2620711321768481E-2"/>
    <x v="0"/>
    <n v="7535"/>
  </r>
  <r>
    <s v="c8d436"/>
    <n v="5"/>
    <n v="18"/>
    <s v="f"/>
    <s v="80e9aa"/>
    <d v="1899-12-30T00:19:23"/>
    <n v="10"/>
    <n v="41"/>
    <n v="3.6179965360065812E-2"/>
    <x v="1"/>
    <n v="2520"/>
  </r>
  <r>
    <s v="2a2353"/>
    <n v="2"/>
    <n v="18"/>
    <s v="f"/>
    <s v="80e9aa"/>
    <d v="1899-12-30T00:19:23"/>
    <n v="57"/>
    <n v="93.48"/>
    <n v="8.2490321020950066E-2"/>
    <x v="1"/>
    <n v="2520"/>
  </r>
  <r>
    <s v="f084eb"/>
    <n v="1"/>
    <n v="18"/>
    <s v="f"/>
    <s v="80e9aa"/>
    <d v="1899-12-30T00:19:23"/>
    <n v="36"/>
    <n v="29.520000000000003"/>
    <n v="2.604957505924739E-2"/>
    <x v="1"/>
    <n v="2520"/>
  </r>
  <r>
    <s v="e31d39"/>
    <n v="1"/>
    <n v="1"/>
    <s v="f"/>
    <s v="46a27f"/>
    <d v="1899-12-30T00:03:26"/>
    <n v="10"/>
    <n v="9.9"/>
    <n v="8.7361379771866247E-3"/>
    <x v="0"/>
    <n v="3767.5"/>
  </r>
  <r>
    <s v="72f5d4"/>
    <n v="5"/>
    <n v="1"/>
    <s v="f"/>
    <s v="46a27f"/>
    <d v="1899-12-30T00:03:26"/>
    <n v="19"/>
    <n v="94.05"/>
    <n v="8.2993310783272919E-2"/>
    <x v="0"/>
    <n v="3767.5"/>
  </r>
  <r>
    <s v="b9a74d"/>
    <n v="5"/>
    <n v="1"/>
    <s v="f"/>
    <s v="46a27f"/>
    <d v="1899-12-30T00:03:26"/>
    <n v="17"/>
    <n v="84.15"/>
    <n v="7.4257172806086305E-2"/>
    <x v="1"/>
    <n v="3780"/>
  </r>
  <r>
    <s v="2feb6b"/>
    <n v="1"/>
    <n v="1"/>
    <s v="f"/>
    <s v="46a27f"/>
    <d v="1899-12-30T00:03:26"/>
    <n v="29"/>
    <n v="28.71"/>
    <n v="2.5334800133841207E-2"/>
    <x v="1"/>
    <n v="3780"/>
  </r>
  <r>
    <s v="e83aa3"/>
    <n v="4"/>
    <n v="14"/>
    <s v="t"/>
    <s v="dc83f1"/>
    <d v="1899-12-30T00:39:50"/>
    <n v="32"/>
    <n v="110.08"/>
    <n v="9.7138794800879141E-2"/>
    <x v="0"/>
    <n v="1883.75"/>
  </r>
  <r>
    <s v="d5e9a6"/>
    <n v="2"/>
    <n v="14"/>
    <s v="t"/>
    <s v="dc83f1"/>
    <d v="1899-12-30T00:39:50"/>
    <n v="23"/>
    <n v="39.56"/>
    <n v="3.4909254381565939E-2"/>
    <x v="0"/>
    <n v="1883.75"/>
  </r>
  <r>
    <s v="72f5d4"/>
    <n v="2"/>
    <n v="14"/>
    <s v="t"/>
    <s v="dc83f1"/>
    <d v="1899-12-30T00:39:50"/>
    <n v="19"/>
    <n v="32.68"/>
    <n v="2.8838079706510995E-2"/>
    <x v="0"/>
    <n v="1883.75"/>
  </r>
  <r>
    <s v="9ec847"/>
    <n v="3"/>
    <n v="14"/>
    <s v="t"/>
    <s v="dc83f1"/>
    <d v="1899-12-30T00:39:50"/>
    <n v="54"/>
    <n v="139.32"/>
    <n v="0.12294128716986265"/>
    <x v="0"/>
    <n v="1883.75"/>
  </r>
  <r>
    <s v="c8d436"/>
    <n v="2"/>
    <n v="14"/>
    <s v="t"/>
    <s v="dc83f1"/>
    <d v="1899-12-30T00:39:50"/>
    <n v="10"/>
    <n v="17.2"/>
    <n v="1.5177936687637365E-2"/>
    <x v="1"/>
    <n v="2520"/>
  </r>
  <r>
    <s v="2a2353"/>
    <n v="3"/>
    <n v="14"/>
    <s v="t"/>
    <s v="dc83f1"/>
    <d v="1899-12-30T00:39:50"/>
    <n v="57"/>
    <n v="147.06"/>
    <n v="0.12977135867929948"/>
    <x v="1"/>
    <n v="2520"/>
  </r>
  <r>
    <s v="f084eb"/>
    <n v="3"/>
    <n v="14"/>
    <s v="t"/>
    <s v="dc83f1"/>
    <d v="1899-12-30T00:39:50"/>
    <n v="36"/>
    <n v="92.88"/>
    <n v="8.1960858113241775E-2"/>
    <x v="1"/>
    <n v="2520"/>
  </r>
  <r>
    <s v="c4a632"/>
    <n v="3"/>
    <n v="16"/>
    <s v="f"/>
    <s v="7d3e51"/>
    <d v="1899-12-30T00:59:42"/>
    <n v="13"/>
    <n v="32.76"/>
    <n v="2.8908674760872097E-2"/>
    <x v="0"/>
    <n v="2511.6666666666665"/>
  </r>
  <r>
    <s v="e31d39"/>
    <n v="4"/>
    <n v="16"/>
    <s v="f"/>
    <s v="7d3e51"/>
    <d v="1899-12-30T00:59:42"/>
    <n v="10"/>
    <n v="33.6"/>
    <n v="2.9649922831663691E-2"/>
    <x v="0"/>
    <n v="2511.6666666666665"/>
  </r>
  <r>
    <s v="72f5d4"/>
    <n v="2"/>
    <n v="16"/>
    <s v="f"/>
    <s v="7d3e51"/>
    <d v="1899-12-30T00:59:42"/>
    <n v="19"/>
    <n v="31.919999999999998"/>
    <n v="2.8167426690080506E-2"/>
    <x v="0"/>
    <n v="2511.6666666666665"/>
  </r>
  <r>
    <s v="f084eb"/>
    <n v="5"/>
    <n v="16"/>
    <s v="f"/>
    <s v="7d3e51"/>
    <d v="1899-12-30T00:59:42"/>
    <n v="36"/>
    <n v="151.19999999999999"/>
    <n v="0.1334246527424866"/>
    <x v="1"/>
    <n v="3780"/>
  </r>
  <r>
    <s v="2feb6b"/>
    <n v="2"/>
    <n v="16"/>
    <s v="f"/>
    <s v="7d3e51"/>
    <d v="1899-12-30T00:59:42"/>
    <n v="29"/>
    <n v="48.72"/>
    <n v="4.2992388105912355E-2"/>
    <x v="1"/>
    <n v="3780"/>
  </r>
  <r>
    <s v="c4a632"/>
    <n v="1"/>
    <n v="10"/>
    <s v="t"/>
    <n v="429847"/>
    <d v="1899-12-30T00:01:59"/>
    <n v="13"/>
    <n v="11.700000000000001"/>
    <n v="1.0324526700311466E-2"/>
    <x v="0"/>
    <n v="1883.75"/>
  </r>
  <r>
    <s v="e31d39"/>
    <n v="4"/>
    <n v="10"/>
    <s v="t"/>
    <n v="429847"/>
    <d v="1899-12-30T00:01:59"/>
    <n v="10"/>
    <n v="36"/>
    <n v="3.1767774462496817E-2"/>
    <x v="0"/>
    <n v="1883.75"/>
  </r>
  <r>
    <s v="d5e9a6"/>
    <n v="4"/>
    <n v="10"/>
    <s v="t"/>
    <n v="429847"/>
    <d v="1899-12-30T00:01:59"/>
    <n v="23"/>
    <n v="82.8"/>
    <n v="7.3065881263742666E-2"/>
    <x v="0"/>
    <n v="1883.75"/>
  </r>
  <r>
    <s v="9ec847"/>
    <n v="3"/>
    <n v="10"/>
    <s v="t"/>
    <n v="429847"/>
    <d v="1899-12-30T00:01:59"/>
    <n v="54"/>
    <n v="145.80000000000001"/>
    <n v="0.1286594865731121"/>
    <x v="0"/>
    <n v="1883.75"/>
  </r>
  <r>
    <s v="5d267b"/>
    <n v="3"/>
    <n v="10"/>
    <s v="t"/>
    <n v="429847"/>
    <d v="1899-12-30T00:01:59"/>
    <n v="40"/>
    <n v="108"/>
    <n v="9.5303323387490438E-2"/>
    <x v="1"/>
    <n v="1890"/>
  </r>
  <r>
    <s v="f084eb"/>
    <n v="2"/>
    <n v="10"/>
    <s v="t"/>
    <n v="429847"/>
    <d v="1899-12-30T00:01:59"/>
    <n v="36"/>
    <n v="64.8"/>
    <n v="5.7181994032494264E-2"/>
    <x v="1"/>
    <n v="1890"/>
  </r>
  <r>
    <s v="b9a74d"/>
    <n v="5"/>
    <n v="10"/>
    <s v="t"/>
    <n v="429847"/>
    <d v="1899-12-30T00:01:59"/>
    <n v="17"/>
    <n v="76.5"/>
    <n v="6.7506520732805719E-2"/>
    <x v="1"/>
    <n v="1890"/>
  </r>
  <r>
    <s v="2feb6b"/>
    <n v="3"/>
    <n v="10"/>
    <s v="t"/>
    <n v="429847"/>
    <d v="1899-12-30T00:01:59"/>
    <n v="29"/>
    <n v="78.3"/>
    <n v="6.9094909455930567E-2"/>
    <x v="1"/>
    <n v="1890"/>
  </r>
  <r>
    <s v="c4a632"/>
    <n v="3"/>
    <n v="14"/>
    <s v="f"/>
    <s v="f032ae"/>
    <d v="1899-12-30T00:26:17"/>
    <n v="13"/>
    <n v="33.54"/>
    <n v="2.9596976540892862E-2"/>
    <x v="0"/>
    <n v="2511.6666666666665"/>
  </r>
  <r>
    <s v="d5e9a6"/>
    <n v="3"/>
    <n v="14"/>
    <s v="f"/>
    <s v="f032ae"/>
    <d v="1899-12-30T00:26:17"/>
    <n v="23"/>
    <n v="59.339999999999996"/>
    <n v="5.2363881572348905E-2"/>
    <x v="0"/>
    <n v="2511.6666666666665"/>
  </r>
  <r>
    <s v="9ec847"/>
    <n v="5"/>
    <n v="14"/>
    <s v="f"/>
    <s v="f032ae"/>
    <d v="1899-12-30T00:26:17"/>
    <n v="54"/>
    <n v="232.2"/>
    <n v="0.20490214528310441"/>
    <x v="0"/>
    <n v="2511.6666666666665"/>
  </r>
  <r>
    <s v="5d267b"/>
    <n v="2"/>
    <n v="14"/>
    <s v="f"/>
    <s v="f032ae"/>
    <d v="1899-12-30T00:26:17"/>
    <n v="40"/>
    <n v="68.8"/>
    <n v="6.071174675054946E-2"/>
    <x v="1"/>
    <n v="1512"/>
  </r>
  <r>
    <s v="c8d436"/>
    <n v="5"/>
    <n v="14"/>
    <s v="f"/>
    <s v="f032ae"/>
    <d v="1899-12-30T00:26:17"/>
    <n v="10"/>
    <n v="43"/>
    <n v="3.794484171909341E-2"/>
    <x v="1"/>
    <n v="1512"/>
  </r>
  <r>
    <s v="2a2353"/>
    <n v="2"/>
    <n v="14"/>
    <s v="f"/>
    <s v="f032ae"/>
    <d v="1899-12-30T00:26:17"/>
    <n v="57"/>
    <n v="98.039999999999992"/>
    <n v="8.6514239119532974E-2"/>
    <x v="1"/>
    <n v="1512"/>
  </r>
  <r>
    <s v="b9a74d"/>
    <n v="3"/>
    <n v="14"/>
    <s v="f"/>
    <s v="f032ae"/>
    <d v="1899-12-30T00:26:17"/>
    <n v="17"/>
    <n v="43.86"/>
    <n v="3.8703738553475288E-2"/>
    <x v="1"/>
    <n v="1512"/>
  </r>
  <r>
    <s v="2feb6b"/>
    <n v="1"/>
    <n v="14"/>
    <s v="f"/>
    <s v="f032ae"/>
    <d v="1899-12-30T00:26:17"/>
    <n v="29"/>
    <n v="24.94"/>
    <n v="2.2008008197074179E-2"/>
    <x v="1"/>
    <n v="1512"/>
  </r>
  <r>
    <s v="c4a632"/>
    <n v="1"/>
    <n v="9"/>
    <s v="f"/>
    <s v="38af06"/>
    <d v="1899-12-30T00:25:18"/>
    <n v="13"/>
    <n v="11.83"/>
    <n v="1.0439243663648259E-2"/>
    <x v="0"/>
    <n v="1883.75"/>
  </r>
  <r>
    <s v="e83aa3"/>
    <n v="4"/>
    <n v="9"/>
    <s v="f"/>
    <s v="38af06"/>
    <d v="1899-12-30T00:25:18"/>
    <n v="32"/>
    <n v="116.48"/>
    <n v="0.10278639914976746"/>
    <x v="0"/>
    <n v="1883.75"/>
  </r>
  <r>
    <s v="e31d39"/>
    <n v="3"/>
    <n v="9"/>
    <s v="f"/>
    <s v="38af06"/>
    <d v="1899-12-30T00:25:18"/>
    <n v="10"/>
    <n v="27.3"/>
    <n v="2.4090562300726752E-2"/>
    <x v="0"/>
    <n v="1883.75"/>
  </r>
  <r>
    <s v="d5e9a6"/>
    <n v="1"/>
    <n v="9"/>
    <s v="f"/>
    <s v="38af06"/>
    <d v="1899-12-30T00:25:18"/>
    <n v="23"/>
    <n v="20.93"/>
    <n v="1.8469431097223842E-2"/>
    <x v="0"/>
    <n v="1883.75"/>
  </r>
  <r>
    <s v="5d267b"/>
    <n v="3"/>
    <n v="9"/>
    <s v="f"/>
    <s v="38af06"/>
    <d v="1899-12-30T00:25:18"/>
    <n v="40"/>
    <n v="109.2"/>
    <n v="9.6362249202907008E-2"/>
    <x v="1"/>
    <n v="1890"/>
  </r>
  <r>
    <s v="2a2353"/>
    <n v="1"/>
    <n v="9"/>
    <s v="f"/>
    <s v="38af06"/>
    <d v="1899-12-30T00:25:18"/>
    <n v="57"/>
    <n v="51.870000000000005"/>
    <n v="4.5772068371380828E-2"/>
    <x v="1"/>
    <n v="1890"/>
  </r>
  <r>
    <s v="f084eb"/>
    <n v="1"/>
    <n v="9"/>
    <s v="f"/>
    <s v="38af06"/>
    <d v="1899-12-30T00:25:18"/>
    <n v="36"/>
    <n v="32.76"/>
    <n v="2.8908674760872097E-2"/>
    <x v="1"/>
    <n v="1890"/>
  </r>
  <r>
    <s v="b9a74d"/>
    <n v="3"/>
    <n v="9"/>
    <s v="f"/>
    <s v="38af06"/>
    <d v="1899-12-30T00:25:18"/>
    <n v="17"/>
    <n v="46.410000000000004"/>
    <n v="4.0953955911235476E-2"/>
    <x v="1"/>
    <n v="1890"/>
  </r>
  <r>
    <s v="c4a632"/>
    <n v="3"/>
    <n v="17"/>
    <s v="f"/>
    <n v="313786"/>
    <d v="1899-12-30T00:47:49"/>
    <n v="13"/>
    <n v="32.369999999999997"/>
    <n v="2.8564523870861714E-2"/>
    <x v="0"/>
    <n v="2511.6666666666665"/>
  </r>
  <r>
    <s v="72f5d4"/>
    <n v="5"/>
    <n v="17"/>
    <s v="f"/>
    <n v="313786"/>
    <d v="1899-12-30T00:47:49"/>
    <n v="19"/>
    <n v="78.849999999999994"/>
    <n v="6.9580250454663151E-2"/>
    <x v="0"/>
    <n v="2511.6666666666665"/>
  </r>
  <r>
    <s v="9ec847"/>
    <n v="1"/>
    <n v="17"/>
    <s v="f"/>
    <n v="313786"/>
    <d v="1899-12-30T00:47:49"/>
    <n v="54"/>
    <n v="44.82"/>
    <n v="3.9550879205808534E-2"/>
    <x v="0"/>
    <n v="2511.6666666666665"/>
  </r>
  <r>
    <s v="2a2353"/>
    <n v="4"/>
    <n v="17"/>
    <s v="f"/>
    <n v="313786"/>
    <d v="1899-12-30T00:47:49"/>
    <n v="57"/>
    <n v="189.23999999999998"/>
    <n v="0.16699260109119154"/>
    <x v="1"/>
    <n v="3780"/>
  </r>
  <r>
    <s v="b9a74d"/>
    <n v="3"/>
    <n v="17"/>
    <s v="f"/>
    <n v="313786"/>
    <d v="1899-12-30T00:47:49"/>
    <n v="17"/>
    <n v="42.33"/>
    <n v="3.7353608138819168E-2"/>
    <x v="1"/>
    <n v="3780"/>
  </r>
  <r>
    <s v="c4a632"/>
    <n v="3"/>
    <n v="24"/>
    <s v="t"/>
    <s v="93c14a"/>
    <d v="1899-12-30T00:46:58"/>
    <n v="13"/>
    <n v="29.64"/>
    <n v="2.6155467640789045E-2"/>
    <x v="0"/>
    <n v="1883.75"/>
  </r>
  <r>
    <s v="e83aa3"/>
    <n v="4"/>
    <n v="24"/>
    <s v="t"/>
    <s v="93c14a"/>
    <d v="1899-12-30T00:46:58"/>
    <n v="32"/>
    <n v="97.28"/>
    <n v="8.5843586103102498E-2"/>
    <x v="0"/>
    <n v="1883.75"/>
  </r>
  <r>
    <s v="d5e9a6"/>
    <n v="3"/>
    <n v="24"/>
    <s v="t"/>
    <s v="93c14a"/>
    <d v="1899-12-30T00:46:58"/>
    <n v="23"/>
    <n v="52.44"/>
    <n v="4.6275058133703688E-2"/>
    <x v="0"/>
    <n v="1883.75"/>
  </r>
  <r>
    <s v="9ec847"/>
    <n v="4"/>
    <n v="24"/>
    <s v="t"/>
    <s v="93c14a"/>
    <d v="1899-12-30T00:46:58"/>
    <n v="54"/>
    <n v="164.16"/>
    <n v="0.14486105154898546"/>
    <x v="0"/>
    <n v="1883.75"/>
  </r>
  <r>
    <s v="c8d436"/>
    <n v="3"/>
    <n v="24"/>
    <s v="t"/>
    <s v="93c14a"/>
    <d v="1899-12-30T00:46:58"/>
    <n v="10"/>
    <n v="22.8"/>
    <n v="2.0119590492914646E-2"/>
    <x v="1"/>
    <n v="1890"/>
  </r>
  <r>
    <s v="2a2353"/>
    <n v="3"/>
    <n v="24"/>
    <s v="t"/>
    <s v="93c14a"/>
    <d v="1899-12-30T00:46:58"/>
    <n v="57"/>
    <n v="129.96"/>
    <n v="0.1146816658096135"/>
    <x v="1"/>
    <n v="1890"/>
  </r>
  <r>
    <s v="f084eb"/>
    <n v="5"/>
    <n v="24"/>
    <s v="t"/>
    <s v="93c14a"/>
    <d v="1899-12-30T00:46:58"/>
    <n v="36"/>
    <n v="136.80000000000001"/>
    <n v="0.12071754295748789"/>
    <x v="1"/>
    <n v="1890"/>
  </r>
  <r>
    <s v="2feb6b"/>
    <n v="5"/>
    <n v="24"/>
    <s v="t"/>
    <s v="93c14a"/>
    <d v="1899-12-30T00:46:58"/>
    <n v="29"/>
    <n v="110.2"/>
    <n v="9.72446873824208E-2"/>
    <x v="1"/>
    <n v="1890"/>
  </r>
  <r>
    <s v="e31d39"/>
    <n v="3"/>
    <n v="10"/>
    <s v="t"/>
    <s v="ef26ad"/>
    <d v="1899-12-30T00:11:46"/>
    <n v="10"/>
    <n v="27"/>
    <n v="2.3825830846872609E-2"/>
    <x v="0"/>
    <n v="2511.6666666666665"/>
  </r>
  <r>
    <s v="d5e9a6"/>
    <n v="4"/>
    <n v="10"/>
    <s v="t"/>
    <s v="ef26ad"/>
    <d v="1899-12-30T00:11:46"/>
    <n v="23"/>
    <n v="82.8"/>
    <n v="7.3065881263742666E-2"/>
    <x v="0"/>
    <n v="2511.6666666666665"/>
  </r>
  <r>
    <s v="9ec847"/>
    <n v="2"/>
    <n v="10"/>
    <s v="t"/>
    <s v="ef26ad"/>
    <d v="1899-12-30T00:11:46"/>
    <n v="54"/>
    <n v="97.2"/>
    <n v="8.5772991048741393E-2"/>
    <x v="0"/>
    <n v="2511.6666666666665"/>
  </r>
  <r>
    <s v="5d267b"/>
    <n v="4"/>
    <n v="10"/>
    <s v="t"/>
    <s v="ef26ad"/>
    <d v="1899-12-30T00:11:46"/>
    <n v="40"/>
    <n v="144"/>
    <n v="0.12707109784998727"/>
    <x v="1"/>
    <n v="2520"/>
  </r>
  <r>
    <s v="c8d436"/>
    <n v="3"/>
    <n v="10"/>
    <s v="t"/>
    <s v="ef26ad"/>
    <d v="1899-12-30T00:11:46"/>
    <n v="10"/>
    <n v="27"/>
    <n v="2.3825830846872609E-2"/>
    <x v="1"/>
    <n v="2520"/>
  </r>
  <r>
    <s v="2a2353"/>
    <n v="4"/>
    <n v="10"/>
    <s v="t"/>
    <s v="ef26ad"/>
    <d v="1899-12-30T00:11:46"/>
    <n v="57"/>
    <n v="205.20000000000002"/>
    <n v="0.18107631443623184"/>
    <x v="1"/>
    <n v="2520"/>
  </r>
  <r>
    <s v="e31d39"/>
    <n v="3"/>
    <n v="4"/>
    <s v="t"/>
    <s v="5cf1f1"/>
    <d v="1899-12-30T00:36:48"/>
    <n v="10"/>
    <n v="28.799999999999997"/>
    <n v="2.541421956999745E-2"/>
    <x v="0"/>
    <n v="3767.5"/>
  </r>
  <r>
    <s v="72f5d4"/>
    <n v="2"/>
    <n v="4"/>
    <s v="t"/>
    <s v="5cf1f1"/>
    <d v="1899-12-30T00:36:48"/>
    <n v="19"/>
    <n v="36.479999999999997"/>
    <n v="3.219134478866343E-2"/>
    <x v="0"/>
    <n v="3767.5"/>
  </r>
  <r>
    <s v="5d267b"/>
    <n v="4"/>
    <n v="4"/>
    <s v="t"/>
    <s v="5cf1f1"/>
    <d v="1899-12-30T00:36:48"/>
    <n v="40"/>
    <n v="153.6"/>
    <n v="0.13554250437331972"/>
    <x v="1"/>
    <n v="1890"/>
  </r>
  <r>
    <s v="2a2353"/>
    <n v="4"/>
    <n v="4"/>
    <s v="t"/>
    <s v="5cf1f1"/>
    <d v="1899-12-30T00:36:48"/>
    <n v="57"/>
    <n v="218.88"/>
    <n v="0.19314806873198062"/>
    <x v="1"/>
    <n v="1890"/>
  </r>
  <r>
    <s v="f084eb"/>
    <n v="4"/>
    <n v="4"/>
    <s v="t"/>
    <s v="5cf1f1"/>
    <d v="1899-12-30T00:36:48"/>
    <n v="36"/>
    <n v="138.24"/>
    <n v="0.12198825393598776"/>
    <x v="1"/>
    <n v="1890"/>
  </r>
  <r>
    <s v="2feb6b"/>
    <n v="4"/>
    <n v="4"/>
    <s v="t"/>
    <s v="5cf1f1"/>
    <d v="1899-12-30T00:36:48"/>
    <n v="29"/>
    <n v="111.36"/>
    <n v="9.8268315670656817E-2"/>
    <x v="1"/>
    <n v="1890"/>
  </r>
  <r>
    <s v="e83aa3"/>
    <n v="2"/>
    <n v="12"/>
    <s v="t"/>
    <s v="ddfa4a"/>
    <d v="1899-12-30T00:35:27"/>
    <n v="32"/>
    <n v="56.32"/>
    <n v="4.9698918270217232E-2"/>
    <x v="0"/>
    <n v="2511.6666666666665"/>
  </r>
  <r>
    <s v="e31d39"/>
    <n v="3"/>
    <n v="12"/>
    <s v="t"/>
    <s v="ddfa4a"/>
    <d v="1899-12-30T00:35:27"/>
    <n v="10"/>
    <n v="26.4"/>
    <n v="2.3296367939164328E-2"/>
    <x v="0"/>
    <n v="2511.6666666666665"/>
  </r>
  <r>
    <s v="72f5d4"/>
    <n v="1"/>
    <n v="12"/>
    <s v="t"/>
    <s v="ddfa4a"/>
    <d v="1899-12-30T00:35:27"/>
    <n v="19"/>
    <n v="16.72"/>
    <n v="1.475436636147074E-2"/>
    <x v="0"/>
    <n v="2511.6666666666665"/>
  </r>
  <r>
    <s v="5d267b"/>
    <n v="4"/>
    <n v="12"/>
    <s v="t"/>
    <s v="ddfa4a"/>
    <d v="1899-12-30T00:35:27"/>
    <n v="40"/>
    <n v="140.80000000000001"/>
    <n v="0.1242472956755431"/>
    <x v="1"/>
    <n v="1890"/>
  </r>
  <r>
    <s v="c8d436"/>
    <n v="4"/>
    <n v="12"/>
    <s v="t"/>
    <s v="ddfa4a"/>
    <d v="1899-12-30T00:35:27"/>
    <n v="10"/>
    <n v="35.200000000000003"/>
    <n v="3.1061823918885775E-2"/>
    <x v="1"/>
    <n v="1890"/>
  </r>
  <r>
    <s v="b9a74d"/>
    <n v="3"/>
    <n v="12"/>
    <s v="t"/>
    <s v="ddfa4a"/>
    <d v="1899-12-30T00:35:27"/>
    <n v="17"/>
    <n v="44.88"/>
    <n v="3.9603825496579363E-2"/>
    <x v="1"/>
    <n v="1890"/>
  </r>
  <r>
    <s v="2feb6b"/>
    <n v="2"/>
    <n v="12"/>
    <s v="t"/>
    <s v="ddfa4a"/>
    <d v="1899-12-30T00:35:27"/>
    <n v="29"/>
    <n v="51.04"/>
    <n v="4.5039644682384368E-2"/>
    <x v="1"/>
    <n v="1890"/>
  </r>
  <r>
    <s v="c4a632"/>
    <n v="3"/>
    <n v="19"/>
    <s v="f"/>
    <s v="96ff51"/>
    <d v="1899-12-30T00:25:17"/>
    <n v="13"/>
    <n v="31.590000000000003"/>
    <n v="2.7876222090840955E-2"/>
    <x v="0"/>
    <n v="1883.75"/>
  </r>
  <r>
    <s v="e83aa3"/>
    <n v="2"/>
    <n v="19"/>
    <s v="f"/>
    <s v="96ff51"/>
    <d v="1899-12-30T00:25:17"/>
    <n v="32"/>
    <n v="51.84"/>
    <n v="4.5745595225995417E-2"/>
    <x v="0"/>
    <n v="1883.75"/>
  </r>
  <r>
    <s v="d5e9a6"/>
    <n v="3"/>
    <n v="19"/>
    <s v="f"/>
    <s v="96ff51"/>
    <d v="1899-12-30T00:25:17"/>
    <n v="23"/>
    <n v="55.89"/>
    <n v="4.9319469853026307E-2"/>
    <x v="0"/>
    <n v="1883.75"/>
  </r>
  <r>
    <s v="9ec847"/>
    <n v="2"/>
    <n v="19"/>
    <s v="f"/>
    <s v="96ff51"/>
    <d v="1899-12-30T00:25:17"/>
    <n v="54"/>
    <n v="87.48"/>
    <n v="7.7195691943867259E-2"/>
    <x v="0"/>
    <n v="1883.75"/>
  </r>
  <r>
    <s v="c8d436"/>
    <n v="2"/>
    <n v="19"/>
    <s v="f"/>
    <s v="96ff51"/>
    <d v="1899-12-30T00:25:17"/>
    <n v="10"/>
    <n v="16.200000000000003"/>
    <n v="1.4295498508123568E-2"/>
    <x v="1"/>
    <n v="3780"/>
  </r>
  <r>
    <s v="b9a74d"/>
    <n v="2"/>
    <n v="19"/>
    <s v="f"/>
    <s v="96ff51"/>
    <d v="1899-12-30T00:25:17"/>
    <n v="17"/>
    <n v="27.540000000000003"/>
    <n v="2.4302347463810062E-2"/>
    <x v="1"/>
    <n v="3780"/>
  </r>
  <r>
    <s v="e83aa3"/>
    <n v="5"/>
    <n v="5"/>
    <s v="t"/>
    <s v="57c307"/>
    <d v="1899-12-30T00:55:14"/>
    <n v="32"/>
    <n v="152"/>
    <n v="0.13413060328609766"/>
    <x v="0"/>
    <n v="2511.6666666666665"/>
  </r>
  <r>
    <s v="72f5d4"/>
    <n v="1"/>
    <n v="5"/>
    <s v="t"/>
    <s v="57c307"/>
    <d v="1899-12-30T00:55:14"/>
    <n v="19"/>
    <n v="18.05"/>
    <n v="1.5928009140224096E-2"/>
    <x v="0"/>
    <n v="2511.6666666666665"/>
  </r>
  <r>
    <s v="9ec847"/>
    <n v="2"/>
    <n v="5"/>
    <s v="t"/>
    <s v="57c307"/>
    <d v="1899-12-30T00:55:14"/>
    <n v="54"/>
    <n v="102.6"/>
    <n v="9.0538157218115908E-2"/>
    <x v="0"/>
    <n v="2511.6666666666665"/>
  </r>
  <r>
    <s v="5d267b"/>
    <n v="3"/>
    <n v="5"/>
    <s v="t"/>
    <s v="57c307"/>
    <d v="1899-12-30T00:55:14"/>
    <n v="40"/>
    <n v="114"/>
    <n v="0.10059795246457323"/>
    <x v="1"/>
    <n v="1512"/>
  </r>
  <r>
    <s v="c8d436"/>
    <n v="4"/>
    <n v="5"/>
    <s v="t"/>
    <s v="57c307"/>
    <d v="1899-12-30T00:55:14"/>
    <n v="10"/>
    <n v="38"/>
    <n v="3.3532650821524415E-2"/>
    <x v="1"/>
    <n v="1512"/>
  </r>
  <r>
    <s v="2a2353"/>
    <n v="1"/>
    <n v="5"/>
    <s v="t"/>
    <s v="57c307"/>
    <d v="1899-12-30T00:55:14"/>
    <n v="57"/>
    <n v="54.15"/>
    <n v="4.7784027420672288E-2"/>
    <x v="1"/>
    <n v="1512"/>
  </r>
  <r>
    <s v="f084eb"/>
    <n v="1"/>
    <n v="5"/>
    <s v="t"/>
    <s v="57c307"/>
    <d v="1899-12-30T00:55:14"/>
    <n v="36"/>
    <n v="34.199999999999996"/>
    <n v="3.0179385739371969E-2"/>
    <x v="1"/>
    <n v="1512"/>
  </r>
  <r>
    <s v="2feb6b"/>
    <n v="5"/>
    <n v="5"/>
    <s v="t"/>
    <s v="57c307"/>
    <d v="1899-12-30T00:55:14"/>
    <n v="29"/>
    <n v="137.75"/>
    <n v="0.12155585922802599"/>
    <x v="1"/>
    <n v="1512"/>
  </r>
  <r>
    <s v="e83aa3"/>
    <n v="3"/>
    <n v="24"/>
    <s v="t"/>
    <s v="00d139"/>
    <d v="1899-12-30T00:09:35"/>
    <n v="32"/>
    <n v="72.960000000000008"/>
    <n v="6.4382689577326874E-2"/>
    <x v="0"/>
    <n v="2511.6666666666665"/>
  </r>
  <r>
    <s v="e31d39"/>
    <n v="5"/>
    <n v="24"/>
    <s v="t"/>
    <s v="00d139"/>
    <d v="1899-12-30T00:09:35"/>
    <n v="10"/>
    <n v="38"/>
    <n v="3.3532650821524415E-2"/>
    <x v="0"/>
    <n v="2511.6666666666665"/>
  </r>
  <r>
    <s v="d5e9a6"/>
    <n v="3"/>
    <n v="24"/>
    <s v="t"/>
    <s v="00d139"/>
    <d v="1899-12-30T00:09:35"/>
    <n v="23"/>
    <n v="52.44"/>
    <n v="4.6275058133703688E-2"/>
    <x v="0"/>
    <n v="2511.6666666666665"/>
  </r>
  <r>
    <s v="c8d436"/>
    <n v="1"/>
    <n v="24"/>
    <s v="t"/>
    <s v="00d139"/>
    <d v="1899-12-30T00:09:35"/>
    <n v="10"/>
    <n v="7.6"/>
    <n v="6.7065301643048827E-3"/>
    <x v="1"/>
    <n v="2520"/>
  </r>
  <r>
    <s v="f084eb"/>
    <n v="1"/>
    <n v="24"/>
    <s v="t"/>
    <s v="00d139"/>
    <d v="1899-12-30T00:09:35"/>
    <n v="36"/>
    <n v="27.36"/>
    <n v="2.4143508591497578E-2"/>
    <x v="1"/>
    <n v="2520"/>
  </r>
  <r>
    <s v="b9a74d"/>
    <n v="2"/>
    <n v="24"/>
    <s v="t"/>
    <s v="00d139"/>
    <d v="1899-12-30T00:09:35"/>
    <n v="17"/>
    <n v="25.84"/>
    <n v="2.2802202558636603E-2"/>
    <x v="1"/>
    <n v="2520"/>
  </r>
  <r>
    <s v="c4a632"/>
    <n v="4"/>
    <n v="21"/>
    <s v="t"/>
    <s v="48c8f9"/>
    <d v="1899-12-30T00:57:14"/>
    <n v="13"/>
    <n v="41.08"/>
    <n v="3.6250560414426918E-2"/>
    <x v="0"/>
    <n v="2511.6666666666665"/>
  </r>
  <r>
    <s v="d5e9a6"/>
    <n v="5"/>
    <n v="21"/>
    <s v="t"/>
    <s v="48c8f9"/>
    <d v="1899-12-30T00:57:14"/>
    <n v="23"/>
    <n v="90.850000000000009"/>
    <n v="8.0169508608828766E-2"/>
    <x v="0"/>
    <n v="2511.6666666666665"/>
  </r>
  <r>
    <s v="9ec847"/>
    <n v="2"/>
    <n v="21"/>
    <s v="t"/>
    <s v="48c8f9"/>
    <d v="1899-12-30T00:57:14"/>
    <n v="54"/>
    <n v="85.320000000000007"/>
    <n v="7.528962547611745E-2"/>
    <x v="0"/>
    <n v="2511.6666666666665"/>
  </r>
  <r>
    <s v="5d267b"/>
    <n v="4"/>
    <n v="21"/>
    <s v="t"/>
    <s v="48c8f9"/>
    <d v="1899-12-30T00:57:14"/>
    <n v="40"/>
    <n v="126.4"/>
    <n v="0.11154018589054436"/>
    <x v="1"/>
    <n v="2520"/>
  </r>
  <r>
    <s v="b9a74d"/>
    <n v="4"/>
    <n v="21"/>
    <s v="t"/>
    <s v="48c8f9"/>
    <d v="1899-12-30T00:57:14"/>
    <n v="17"/>
    <n v="53.72"/>
    <n v="4.7404579003481349E-2"/>
    <x v="1"/>
    <n v="2520"/>
  </r>
  <r>
    <s v="2feb6b"/>
    <n v="5"/>
    <n v="21"/>
    <s v="t"/>
    <s v="48c8f9"/>
    <d v="1899-12-30T00:57:14"/>
    <n v="29"/>
    <n v="114.55000000000001"/>
    <n v="0.10108329346330584"/>
    <x v="1"/>
    <n v="2520"/>
  </r>
  <r>
    <s v="e31d39"/>
    <n v="4"/>
    <n v="15"/>
    <s v="t"/>
    <s v="46c35f"/>
    <d v="1899-12-30T00:44:06"/>
    <n v="10"/>
    <n v="34"/>
    <n v="3.0002898103469212E-2"/>
    <x v="0"/>
    <n v="3767.5"/>
  </r>
  <r>
    <s v="9ec847"/>
    <n v="1"/>
    <n v="15"/>
    <s v="t"/>
    <s v="46c35f"/>
    <d v="1899-12-30T00:44:06"/>
    <n v="54"/>
    <n v="45.9"/>
    <n v="4.0503912439683439E-2"/>
    <x v="0"/>
    <n v="3767.5"/>
  </r>
  <r>
    <s v="2a2353"/>
    <n v="4"/>
    <n v="15"/>
    <s v="t"/>
    <s v="46c35f"/>
    <d v="1899-12-30T00:44:06"/>
    <n v="57"/>
    <n v="193.79999999999998"/>
    <n v="0.17101651918977451"/>
    <x v="1"/>
    <n v="1890"/>
  </r>
  <r>
    <s v="f084eb"/>
    <n v="2"/>
    <n v="15"/>
    <s v="t"/>
    <s v="46c35f"/>
    <d v="1899-12-30T00:44:06"/>
    <n v="36"/>
    <n v="61.199999999999996"/>
    <n v="5.4005216586244582E-2"/>
    <x v="1"/>
    <n v="1890"/>
  </r>
  <r>
    <s v="b9a74d"/>
    <n v="1"/>
    <n v="15"/>
    <s v="t"/>
    <s v="46c35f"/>
    <d v="1899-12-30T00:44:06"/>
    <n v="17"/>
    <n v="14.45"/>
    <n v="1.2751231693974414E-2"/>
    <x v="1"/>
    <n v="1890"/>
  </r>
  <r>
    <s v="2feb6b"/>
    <n v="5"/>
    <n v="15"/>
    <s v="t"/>
    <s v="46c35f"/>
    <d v="1899-12-30T00:44:06"/>
    <n v="29"/>
    <n v="123.25"/>
    <n v="0.10876050562507589"/>
    <x v="1"/>
    <n v="1890"/>
  </r>
  <r>
    <s v="e83aa3"/>
    <n v="3"/>
    <n v="19"/>
    <s v="f"/>
    <s v="40e3e2"/>
    <d v="1899-12-30T00:10:31"/>
    <n v="32"/>
    <n v="77.760000000000005"/>
    <n v="6.8618392838993125E-2"/>
    <x v="0"/>
    <n v="2511.6666666666665"/>
  </r>
  <r>
    <s v="d5e9a6"/>
    <n v="3"/>
    <n v="19"/>
    <s v="f"/>
    <s v="40e3e2"/>
    <d v="1899-12-30T00:10:31"/>
    <n v="23"/>
    <n v="55.89"/>
    <n v="4.9319469853026307E-2"/>
    <x v="0"/>
    <n v="2511.6666666666665"/>
  </r>
  <r>
    <s v="9ec847"/>
    <n v="3"/>
    <n v="19"/>
    <s v="f"/>
    <s v="40e3e2"/>
    <d v="1899-12-30T00:10:31"/>
    <n v="54"/>
    <n v="131.22"/>
    <n v="0.11579353791580088"/>
    <x v="0"/>
    <n v="2511.6666666666665"/>
  </r>
  <r>
    <s v="f084eb"/>
    <n v="3"/>
    <n v="19"/>
    <s v="f"/>
    <s v="40e3e2"/>
    <d v="1899-12-30T00:10:31"/>
    <n v="36"/>
    <n v="87.48"/>
    <n v="7.7195691943867259E-2"/>
    <x v="1"/>
    <n v="2520"/>
  </r>
  <r>
    <s v="b9a74d"/>
    <n v="1"/>
    <n v="19"/>
    <s v="f"/>
    <s v="40e3e2"/>
    <d v="1899-12-30T00:10:31"/>
    <n v="17"/>
    <n v="13.770000000000001"/>
    <n v="1.2151173731905031E-2"/>
    <x v="1"/>
    <n v="2520"/>
  </r>
  <r>
    <s v="2feb6b"/>
    <n v="4"/>
    <n v="19"/>
    <s v="f"/>
    <s v="40e3e2"/>
    <d v="1899-12-30T00:10:31"/>
    <n v="29"/>
    <n v="93.960000000000008"/>
    <n v="8.2913891347116686E-2"/>
    <x v="1"/>
    <n v="2520"/>
  </r>
  <r>
    <s v="e83aa3"/>
    <n v="1"/>
    <n v="23"/>
    <s v="t"/>
    <s v="03695a"/>
    <d v="1899-12-30T00:32:41"/>
    <n v="32"/>
    <n v="24.64"/>
    <n v="2.174327674322004E-2"/>
    <x v="0"/>
    <n v="3767.5"/>
  </r>
  <r>
    <s v="e31d39"/>
    <n v="2"/>
    <n v="23"/>
    <s v="t"/>
    <s v="03695a"/>
    <d v="1899-12-30T00:32:41"/>
    <n v="10"/>
    <n v="15.4"/>
    <n v="1.3589547964512526E-2"/>
    <x v="0"/>
    <n v="3767.5"/>
  </r>
  <r>
    <s v="5d267b"/>
    <n v="5"/>
    <n v="23"/>
    <s v="t"/>
    <s v="03695a"/>
    <d v="1899-12-30T00:32:41"/>
    <n v="40"/>
    <n v="154"/>
    <n v="0.13589547964512527"/>
    <x v="1"/>
    <n v="1890"/>
  </r>
  <r>
    <s v="c8d436"/>
    <n v="4"/>
    <n v="23"/>
    <s v="t"/>
    <s v="03695a"/>
    <d v="1899-12-30T00:32:41"/>
    <n v="10"/>
    <n v="30.8"/>
    <n v="2.7179095929025052E-2"/>
    <x v="1"/>
    <n v="1890"/>
  </r>
  <r>
    <s v="f084eb"/>
    <n v="3"/>
    <n v="23"/>
    <s v="t"/>
    <s v="03695a"/>
    <d v="1899-12-30T00:32:41"/>
    <n v="36"/>
    <n v="83.16"/>
    <n v="7.3383559008367627E-2"/>
    <x v="1"/>
    <n v="1890"/>
  </r>
  <r>
    <s v="2feb6b"/>
    <n v="3"/>
    <n v="23"/>
    <s v="t"/>
    <s v="03695a"/>
    <d v="1899-12-30T00:32:41"/>
    <n v="29"/>
    <n v="66.989999999999995"/>
    <n v="5.9114533645629477E-2"/>
    <x v="1"/>
    <n v="1890"/>
  </r>
  <r>
    <s v="e31d39"/>
    <n v="3"/>
    <n v="10"/>
    <s v="t"/>
    <s v="9470c8"/>
    <d v="1899-12-30T00:42:40"/>
    <n v="10"/>
    <n v="27"/>
    <n v="2.3825830846872609E-2"/>
    <x v="0"/>
    <n v="3767.5"/>
  </r>
  <r>
    <s v="9ec847"/>
    <n v="2"/>
    <n v="10"/>
    <s v="t"/>
    <s v="9470c8"/>
    <d v="1899-12-30T00:42:40"/>
    <n v="54"/>
    <n v="97.2"/>
    <n v="8.5772991048741393E-2"/>
    <x v="0"/>
    <n v="3767.5"/>
  </r>
  <r>
    <s v="2a2353"/>
    <n v="3"/>
    <n v="10"/>
    <s v="t"/>
    <s v="9470c8"/>
    <d v="1899-12-30T00:42:40"/>
    <n v="57"/>
    <n v="153.9"/>
    <n v="0.13580723582717388"/>
    <x v="1"/>
    <n v="1890"/>
  </r>
  <r>
    <s v="f084eb"/>
    <n v="1"/>
    <n v="10"/>
    <s v="t"/>
    <s v="9470c8"/>
    <d v="1899-12-30T00:42:40"/>
    <n v="36"/>
    <n v="32.4"/>
    <n v="2.8590997016247132E-2"/>
    <x v="1"/>
    <n v="1890"/>
  </r>
  <r>
    <s v="b9a74d"/>
    <n v="3"/>
    <n v="10"/>
    <s v="t"/>
    <s v="9470c8"/>
    <d v="1899-12-30T00:42:40"/>
    <n v="17"/>
    <n v="45.9"/>
    <n v="4.0503912439683439E-2"/>
    <x v="1"/>
    <n v="1890"/>
  </r>
  <r>
    <s v="2feb6b"/>
    <n v="2"/>
    <n v="10"/>
    <s v="t"/>
    <s v="9470c8"/>
    <d v="1899-12-30T00:42:40"/>
    <n v="29"/>
    <n v="52.2"/>
    <n v="4.6063272970620378E-2"/>
    <x v="1"/>
    <n v="1890"/>
  </r>
  <r>
    <s v="c4a632"/>
    <n v="4"/>
    <n v="12"/>
    <s v="t"/>
    <n v="185000000000"/>
    <d v="1899-12-30T00:32:17"/>
    <n v="13"/>
    <n v="45.76"/>
    <n v="4.0380371094551504E-2"/>
    <x v="0"/>
    <n v="3767.5"/>
  </r>
  <r>
    <s v="9ec847"/>
    <n v="5"/>
    <n v="12"/>
    <s v="t"/>
    <n v="185000000000"/>
    <d v="1899-12-30T00:32:17"/>
    <n v="54"/>
    <n v="237.6"/>
    <n v="0.20966731145247897"/>
    <x v="0"/>
    <n v="3767.5"/>
  </r>
  <r>
    <s v="2a2353"/>
    <n v="2"/>
    <n v="12"/>
    <s v="t"/>
    <n v="185000000000"/>
    <d v="1899-12-30T00:32:17"/>
    <n v="57"/>
    <n v="100.32000000000001"/>
    <n v="8.8526198168824455E-2"/>
    <x v="1"/>
    <n v="3780"/>
  </r>
  <r>
    <s v="b9a74d"/>
    <n v="4"/>
    <n v="12"/>
    <s v="t"/>
    <n v="185000000000"/>
    <d v="1899-12-30T00:32:17"/>
    <n v="17"/>
    <n v="59.84"/>
    <n v="5.2805100662105815E-2"/>
    <x v="1"/>
    <n v="3780"/>
  </r>
  <r>
    <s v="d5e9a6"/>
    <n v="2"/>
    <n v="8"/>
    <s v="t"/>
    <n v="493833"/>
    <d v="1899-12-30T00:04:38"/>
    <n v="23"/>
    <n v="42.32"/>
    <n v="3.7344783757024033E-2"/>
    <x v="0"/>
    <n v="2511.6666666666665"/>
  </r>
  <r>
    <s v="72f5d4"/>
    <n v="5"/>
    <n v="8"/>
    <s v="t"/>
    <n v="493833"/>
    <d v="1899-12-30T00:04:38"/>
    <n v="19"/>
    <n v="87.4"/>
    <n v="7.7125096889506167E-2"/>
    <x v="0"/>
    <n v="2511.6666666666665"/>
  </r>
  <r>
    <s v="9ec847"/>
    <n v="3"/>
    <n v="8"/>
    <s v="t"/>
    <n v="493833"/>
    <d v="1899-12-30T00:04:38"/>
    <n v="54"/>
    <n v="149.04000000000002"/>
    <n v="0.13151858627473684"/>
    <x v="0"/>
    <n v="2511.6666666666665"/>
  </r>
  <r>
    <s v="5d267b"/>
    <n v="5"/>
    <n v="8"/>
    <s v="t"/>
    <n v="493833"/>
    <d v="1899-12-30T00:04:38"/>
    <n v="40"/>
    <n v="184"/>
    <n v="0.16236862503053925"/>
    <x v="1"/>
    <n v="2520"/>
  </r>
  <r>
    <s v="c8d436"/>
    <n v="4"/>
    <n v="8"/>
    <s v="t"/>
    <n v="493833"/>
    <d v="1899-12-30T00:04:38"/>
    <n v="10"/>
    <n v="36.800000000000004"/>
    <n v="3.2473725006107852E-2"/>
    <x v="1"/>
    <n v="2520"/>
  </r>
  <r>
    <s v="b9a74d"/>
    <n v="5"/>
    <n v="8"/>
    <s v="t"/>
    <n v="493833"/>
    <d v="1899-12-30T00:04:38"/>
    <n v="17"/>
    <n v="78.2"/>
    <n v="6.9006665637979192E-2"/>
    <x v="1"/>
    <n v="2520"/>
  </r>
  <r>
    <s v="d5e9a6"/>
    <n v="3"/>
    <n v="4"/>
    <s v="t"/>
    <s v="c7ec83"/>
    <d v="1899-12-30T00:32:55"/>
    <n v="23"/>
    <n v="66.239999999999995"/>
    <n v="5.845270501099413E-2"/>
    <x v="0"/>
    <n v="2511.6666666666665"/>
  </r>
  <r>
    <s v="72f5d4"/>
    <n v="4"/>
    <n v="4"/>
    <s v="t"/>
    <s v="c7ec83"/>
    <d v="1899-12-30T00:32:55"/>
    <n v="19"/>
    <n v="72.959999999999994"/>
    <n v="6.438268957732686E-2"/>
    <x v="0"/>
    <n v="2511.6666666666665"/>
  </r>
  <r>
    <s v="9ec847"/>
    <n v="2"/>
    <n v="4"/>
    <s v="t"/>
    <s v="c7ec83"/>
    <d v="1899-12-30T00:32:55"/>
    <n v="54"/>
    <n v="103.67999999999999"/>
    <n v="9.149119045199082E-2"/>
    <x v="0"/>
    <n v="2511.6666666666665"/>
  </r>
  <r>
    <s v="5d267b"/>
    <n v="4"/>
    <n v="4"/>
    <s v="t"/>
    <s v="c7ec83"/>
    <d v="1899-12-30T00:32:55"/>
    <n v="40"/>
    <n v="153.6"/>
    <n v="0.13554250437331972"/>
    <x v="1"/>
    <n v="3780"/>
  </r>
  <r>
    <s v="c8d436"/>
    <n v="3"/>
    <n v="4"/>
    <s v="t"/>
    <s v="c7ec83"/>
    <d v="1899-12-30T00:32:55"/>
    <n v="10"/>
    <n v="28.799999999999997"/>
    <n v="2.541421956999745E-2"/>
    <x v="1"/>
    <n v="3780"/>
  </r>
  <r>
    <s v="c4a632"/>
    <n v="1"/>
    <n v="6"/>
    <s v="t"/>
    <n v="89100000"/>
    <d v="1899-12-30T00:12:44"/>
    <n v="13"/>
    <n v="12.219999999999999"/>
    <n v="1.078339455365864E-2"/>
    <x v="0"/>
    <n v="3767.5"/>
  </r>
  <r>
    <s v="e83aa3"/>
    <n v="5"/>
    <n v="6"/>
    <s v="t"/>
    <n v="89100000"/>
    <d v="1899-12-30T00:12:44"/>
    <n v="32"/>
    <n v="150.39999999999998"/>
    <n v="0.13271870219887555"/>
    <x v="0"/>
    <n v="3767.5"/>
  </r>
  <r>
    <s v="c8d436"/>
    <n v="4"/>
    <n v="6"/>
    <s v="t"/>
    <n v="89100000"/>
    <d v="1899-12-30T00:12:44"/>
    <n v="10"/>
    <n v="37.599999999999994"/>
    <n v="3.3179675549718887E-2"/>
    <x v="1"/>
    <n v="1890"/>
  </r>
  <r>
    <s v="2a2353"/>
    <n v="4"/>
    <n v="6"/>
    <s v="t"/>
    <n v="89100000"/>
    <d v="1899-12-30T00:12:44"/>
    <n v="57"/>
    <n v="214.32"/>
    <n v="0.18912415063339769"/>
    <x v="1"/>
    <n v="1890"/>
  </r>
  <r>
    <s v="b9a74d"/>
    <n v="4"/>
    <n v="6"/>
    <s v="t"/>
    <n v="89100000"/>
    <d v="1899-12-30T00:12:44"/>
    <n v="17"/>
    <n v="63.919999999999995"/>
    <n v="5.6405448434522117E-2"/>
    <x v="1"/>
    <n v="1890"/>
  </r>
  <r>
    <s v="2feb6b"/>
    <n v="2"/>
    <n v="6"/>
    <s v="t"/>
    <n v="89100000"/>
    <d v="1899-12-30T00:12:44"/>
    <n v="29"/>
    <n v="54.519999999999996"/>
    <n v="4.8110529547092391E-2"/>
    <x v="1"/>
    <n v="1890"/>
  </r>
  <r>
    <s v="9ec847"/>
    <n v="1"/>
    <n v="12"/>
    <s v="t"/>
    <n v="203098"/>
    <d v="1899-12-30T00:30:31"/>
    <n v="54"/>
    <n v="47.52"/>
    <n v="4.1933462290495792E-2"/>
    <x v="0"/>
    <n v="7535"/>
  </r>
  <r>
    <s v="5d267b"/>
    <n v="2"/>
    <n v="12"/>
    <s v="t"/>
    <n v="203098"/>
    <d v="1899-12-30T00:30:31"/>
    <n v="40"/>
    <n v="70.400000000000006"/>
    <n v="6.2123647837771551E-2"/>
    <x v="1"/>
    <n v="2520"/>
  </r>
  <r>
    <s v="c8d436"/>
    <n v="5"/>
    <n v="12"/>
    <s v="t"/>
    <n v="203098"/>
    <d v="1899-12-30T00:30:31"/>
    <n v="10"/>
    <n v="44"/>
    <n v="3.8827279898607216E-2"/>
    <x v="1"/>
    <n v="2520"/>
  </r>
  <r>
    <s v="b9a74d"/>
    <n v="5"/>
    <n v="12"/>
    <s v="t"/>
    <n v="203098"/>
    <d v="1899-12-30T00:30:31"/>
    <n v="17"/>
    <n v="74.8"/>
    <n v="6.600637582763226E-2"/>
    <x v="1"/>
    <n v="2520"/>
  </r>
  <r>
    <s v="e83aa3"/>
    <n v="4"/>
    <n v="7"/>
    <s v="t"/>
    <s v="90d008"/>
    <d v="1899-12-30T00:12:08"/>
    <n v="32"/>
    <n v="119.03999999999999"/>
    <n v="0.1050454408893228"/>
    <x v="0"/>
    <n v="2511.6666666666665"/>
  </r>
  <r>
    <s v="e31d39"/>
    <n v="2"/>
    <n v="7"/>
    <s v="t"/>
    <s v="90d008"/>
    <d v="1899-12-30T00:12:08"/>
    <n v="10"/>
    <n v="18.599999999999998"/>
    <n v="1.6413350138956683E-2"/>
    <x v="0"/>
    <n v="2511.6666666666665"/>
  </r>
  <r>
    <s v="72f5d4"/>
    <n v="2"/>
    <n v="7"/>
    <s v="t"/>
    <s v="90d008"/>
    <d v="1899-12-30T00:12:08"/>
    <n v="19"/>
    <n v="35.339999999999996"/>
    <n v="3.1185365264017703E-2"/>
    <x v="0"/>
    <n v="2511.6666666666665"/>
  </r>
  <r>
    <s v="5d267b"/>
    <n v="5"/>
    <n v="7"/>
    <s v="t"/>
    <s v="90d008"/>
    <d v="1899-12-30T00:12:08"/>
    <n v="40"/>
    <n v="186"/>
    <n v="0.16413350138956687"/>
    <x v="1"/>
    <n v="2520"/>
  </r>
  <r>
    <s v="b9a74d"/>
    <n v="5"/>
    <n v="7"/>
    <s v="t"/>
    <s v="90d008"/>
    <d v="1899-12-30T00:12:08"/>
    <n v="17"/>
    <n v="79.05"/>
    <n v="6.9756738090565915E-2"/>
    <x v="1"/>
    <n v="2520"/>
  </r>
  <r>
    <s v="2feb6b"/>
    <n v="5"/>
    <n v="7"/>
    <s v="t"/>
    <s v="90d008"/>
    <d v="1899-12-30T00:12:08"/>
    <n v="29"/>
    <n v="134.85"/>
    <n v="0.11899678850743597"/>
    <x v="1"/>
    <n v="2520"/>
  </r>
  <r>
    <s v="c4a632"/>
    <n v="2"/>
    <n v="17"/>
    <s v="f"/>
    <s v="3a7420"/>
    <d v="1899-12-30T00:43:57"/>
    <n v="13"/>
    <n v="21.58"/>
    <n v="1.904301591390781E-2"/>
    <x v="0"/>
    <n v="1507"/>
  </r>
  <r>
    <s v="e83aa3"/>
    <n v="3"/>
    <n v="17"/>
    <s v="f"/>
    <s v="3a7420"/>
    <d v="1899-12-30T00:43:57"/>
    <n v="32"/>
    <n v="79.679999999999993"/>
    <n v="7.0312674143659618E-2"/>
    <x v="0"/>
    <n v="1507"/>
  </r>
  <r>
    <s v="e31d39"/>
    <n v="2"/>
    <n v="17"/>
    <s v="f"/>
    <s v="3a7420"/>
    <d v="1899-12-30T00:43:57"/>
    <n v="10"/>
    <n v="16.599999999999998"/>
    <n v="1.4648473779929085E-2"/>
    <x v="0"/>
    <n v="1507"/>
  </r>
  <r>
    <s v="d5e9a6"/>
    <n v="4"/>
    <n v="17"/>
    <s v="f"/>
    <s v="3a7420"/>
    <d v="1899-12-30T00:43:57"/>
    <n v="23"/>
    <n v="76.36"/>
    <n v="6.7382979387673791E-2"/>
    <x v="0"/>
    <n v="1507"/>
  </r>
  <r>
    <s v="72f5d4"/>
    <n v="5"/>
    <n v="17"/>
    <s v="f"/>
    <s v="3a7420"/>
    <d v="1899-12-30T00:43:57"/>
    <n v="19"/>
    <n v="78.849999999999994"/>
    <n v="6.9580250454663151E-2"/>
    <x v="0"/>
    <n v="1507"/>
  </r>
  <r>
    <s v="c8d436"/>
    <n v="2"/>
    <n v="17"/>
    <s v="f"/>
    <s v="3a7420"/>
    <d v="1899-12-30T00:43:57"/>
    <n v="10"/>
    <n v="16.599999999999998"/>
    <n v="1.4648473779929085E-2"/>
    <x v="1"/>
    <n v="1890"/>
  </r>
  <r>
    <s v="2a2353"/>
    <n v="1"/>
    <n v="17"/>
    <s v="f"/>
    <s v="3a7420"/>
    <d v="1899-12-30T00:43:57"/>
    <n v="57"/>
    <n v="47.309999999999995"/>
    <n v="4.1748150272797886E-2"/>
    <x v="1"/>
    <n v="1890"/>
  </r>
  <r>
    <s v="b9a74d"/>
    <n v="5"/>
    <n v="17"/>
    <s v="f"/>
    <s v="3a7420"/>
    <d v="1899-12-30T00:43:57"/>
    <n v="17"/>
    <n v="70.55"/>
    <n v="6.2256013564698606E-2"/>
    <x v="1"/>
    <n v="1890"/>
  </r>
  <r>
    <s v="2feb6b"/>
    <n v="2"/>
    <n v="17"/>
    <s v="f"/>
    <s v="3a7420"/>
    <d v="1899-12-30T00:43:57"/>
    <n v="29"/>
    <n v="48.14"/>
    <n v="4.2480573961794353E-2"/>
    <x v="1"/>
    <n v="1890"/>
  </r>
  <r>
    <s v="c4a632"/>
    <n v="2"/>
    <n v="20"/>
    <s v="f"/>
    <s v="c08029"/>
    <d v="1899-12-30T00:03:43"/>
    <n v="13"/>
    <n v="20.8"/>
    <n v="1.8354714133887048E-2"/>
    <x v="0"/>
    <n v="2511.6666666666665"/>
  </r>
  <r>
    <s v="d5e9a6"/>
    <n v="4"/>
    <n v="20"/>
    <s v="f"/>
    <s v="c08029"/>
    <d v="1899-12-30T00:03:43"/>
    <n v="23"/>
    <n v="73.600000000000009"/>
    <n v="6.4947450012215704E-2"/>
    <x v="0"/>
    <n v="2511.6666666666665"/>
  </r>
  <r>
    <s v="72f5d4"/>
    <n v="4"/>
    <n v="20"/>
    <s v="f"/>
    <s v="c08029"/>
    <d v="1899-12-30T00:03:43"/>
    <n v="19"/>
    <n v="60.800000000000004"/>
    <n v="5.3652241314439068E-2"/>
    <x v="0"/>
    <n v="2511.6666666666665"/>
  </r>
  <r>
    <s v="5d267b"/>
    <n v="1"/>
    <n v="20"/>
    <s v="f"/>
    <s v="c08029"/>
    <d v="1899-12-30T00:03:43"/>
    <n v="40"/>
    <n v="32"/>
    <n v="2.8238021744441611E-2"/>
    <x v="1"/>
    <n v="1512"/>
  </r>
  <r>
    <s v="c8d436"/>
    <n v="3"/>
    <n v="20"/>
    <s v="f"/>
    <s v="c08029"/>
    <d v="1899-12-30T00:03:43"/>
    <n v="10"/>
    <n v="24"/>
    <n v="2.1178516308331209E-2"/>
    <x v="1"/>
    <n v="1512"/>
  </r>
  <r>
    <s v="2a2353"/>
    <n v="3"/>
    <n v="20"/>
    <s v="f"/>
    <s v="c08029"/>
    <d v="1899-12-30T00:03:43"/>
    <n v="57"/>
    <n v="136.80000000000001"/>
    <n v="0.12071754295748789"/>
    <x v="1"/>
    <n v="1512"/>
  </r>
  <r>
    <s v="f084eb"/>
    <n v="3"/>
    <n v="20"/>
    <s v="f"/>
    <s v="c08029"/>
    <d v="1899-12-30T00:03:43"/>
    <n v="36"/>
    <n v="86.4"/>
    <n v="7.6242658709992361E-2"/>
    <x v="1"/>
    <n v="1512"/>
  </r>
  <r>
    <s v="b9a74d"/>
    <n v="3"/>
    <n v="20"/>
    <s v="f"/>
    <s v="c08029"/>
    <d v="1899-12-30T00:03:43"/>
    <n v="17"/>
    <n v="40.800000000000004"/>
    <n v="3.6003477724163055E-2"/>
    <x v="1"/>
    <n v="1512"/>
  </r>
  <r>
    <s v="e83aa3"/>
    <n v="1"/>
    <n v="12"/>
    <s v="f"/>
    <s v="3449c1"/>
    <d v="1899-12-30T00:06:49"/>
    <n v="32"/>
    <n v="28.16"/>
    <n v="2.4849459135108616E-2"/>
    <x v="0"/>
    <n v="1883.75"/>
  </r>
  <r>
    <s v="e31d39"/>
    <n v="3"/>
    <n v="12"/>
    <s v="f"/>
    <s v="3449c1"/>
    <d v="1899-12-30T00:06:49"/>
    <n v="10"/>
    <n v="26.4"/>
    <n v="2.3296367939164328E-2"/>
    <x v="0"/>
    <n v="1883.75"/>
  </r>
  <r>
    <s v="d5e9a6"/>
    <n v="1"/>
    <n v="12"/>
    <s v="f"/>
    <s v="3449c1"/>
    <d v="1899-12-30T00:06:49"/>
    <n v="23"/>
    <n v="20.239999999999998"/>
    <n v="1.7860548753359316E-2"/>
    <x v="0"/>
    <n v="1883.75"/>
  </r>
  <r>
    <s v="9ec847"/>
    <n v="2"/>
    <n v="12"/>
    <s v="f"/>
    <s v="3449c1"/>
    <d v="1899-12-30T00:06:49"/>
    <n v="54"/>
    <n v="95.04"/>
    <n v="8.3866924580991584E-2"/>
    <x v="0"/>
    <n v="1883.75"/>
  </r>
  <r>
    <s v="c8d436"/>
    <n v="5"/>
    <n v="12"/>
    <s v="f"/>
    <s v="3449c1"/>
    <d v="1899-12-30T00:06:49"/>
    <n v="10"/>
    <n v="44"/>
    <n v="3.8827279898607216E-2"/>
    <x v="1"/>
    <n v="1890"/>
  </r>
  <r>
    <s v="2a2353"/>
    <n v="5"/>
    <n v="12"/>
    <s v="f"/>
    <s v="3449c1"/>
    <d v="1899-12-30T00:06:49"/>
    <n v="57"/>
    <n v="250.8"/>
    <n v="0.22131549542206114"/>
    <x v="1"/>
    <n v="1890"/>
  </r>
  <r>
    <s v="f084eb"/>
    <n v="1"/>
    <n v="12"/>
    <s v="f"/>
    <s v="3449c1"/>
    <d v="1899-12-30T00:06:49"/>
    <n v="36"/>
    <n v="31.68"/>
    <n v="2.7955641526997192E-2"/>
    <x v="1"/>
    <n v="1890"/>
  </r>
  <r>
    <s v="b9a74d"/>
    <n v="4"/>
    <n v="12"/>
    <s v="f"/>
    <s v="3449c1"/>
    <d v="1899-12-30T00:06:49"/>
    <n v="17"/>
    <n v="59.84"/>
    <n v="5.2805100662105815E-2"/>
    <x v="1"/>
    <n v="1890"/>
  </r>
  <r>
    <s v="c4a632"/>
    <n v="4"/>
    <n v="7"/>
    <s v="t"/>
    <s v="2d7123"/>
    <d v="1899-12-30T00:20:14"/>
    <n v="13"/>
    <n v="48.36"/>
    <n v="4.267471036128738E-2"/>
    <x v="0"/>
    <n v="1507"/>
  </r>
  <r>
    <s v="e31d39"/>
    <n v="2"/>
    <n v="7"/>
    <s v="t"/>
    <s v="2d7123"/>
    <d v="1899-12-30T00:20:14"/>
    <n v="10"/>
    <n v="18.599999999999998"/>
    <n v="1.6413350138956683E-2"/>
    <x v="0"/>
    <n v="1507"/>
  </r>
  <r>
    <s v="d5e9a6"/>
    <n v="5"/>
    <n v="7"/>
    <s v="t"/>
    <s v="2d7123"/>
    <d v="1899-12-30T00:20:14"/>
    <n v="23"/>
    <n v="106.94999999999999"/>
    <n v="9.4376763299000938E-2"/>
    <x v="0"/>
    <n v="1507"/>
  </r>
  <r>
    <s v="72f5d4"/>
    <n v="1"/>
    <n v="7"/>
    <s v="t"/>
    <s v="2d7123"/>
    <d v="1899-12-30T00:20:14"/>
    <n v="19"/>
    <n v="17.669999999999998"/>
    <n v="1.5592682632008852E-2"/>
    <x v="0"/>
    <n v="1507"/>
  </r>
  <r>
    <s v="9ec847"/>
    <n v="3"/>
    <n v="7"/>
    <s v="t"/>
    <s v="2d7123"/>
    <d v="1899-12-30T00:20:14"/>
    <n v="54"/>
    <n v="150.66"/>
    <n v="0.13294813612554915"/>
    <x v="0"/>
    <n v="1507"/>
  </r>
  <r>
    <s v="2a2353"/>
    <n v="2"/>
    <n v="7"/>
    <s v="t"/>
    <s v="2d7123"/>
    <d v="1899-12-30T00:20:14"/>
    <n v="57"/>
    <n v="106.02"/>
    <n v="9.3556095792053109E-2"/>
    <x v="1"/>
    <n v="7560"/>
  </r>
  <r>
    <s v="c4a632"/>
    <n v="3"/>
    <n v="4"/>
    <s v="t"/>
    <s v="53352d"/>
    <d v="1899-12-30T00:51:05"/>
    <n v="13"/>
    <n v="37.44"/>
    <n v="3.3038485440996683E-2"/>
    <x v="0"/>
    <n v="2511.6666666666665"/>
  </r>
  <r>
    <s v="e31d39"/>
    <n v="2"/>
    <n v="4"/>
    <s v="t"/>
    <s v="53352d"/>
    <d v="1899-12-30T00:51:05"/>
    <n v="10"/>
    <n v="19.2"/>
    <n v="1.6942813046664965E-2"/>
    <x v="0"/>
    <n v="2511.6666666666665"/>
  </r>
  <r>
    <s v="d5e9a6"/>
    <n v="1"/>
    <n v="4"/>
    <s v="t"/>
    <s v="53352d"/>
    <d v="1899-12-30T00:51:05"/>
    <n v="23"/>
    <n v="22.08"/>
    <n v="1.948423500366471E-2"/>
    <x v="0"/>
    <n v="2511.6666666666665"/>
  </r>
  <r>
    <s v="c8d436"/>
    <n v="2"/>
    <n v="4"/>
    <s v="t"/>
    <s v="53352d"/>
    <d v="1899-12-30T00:51:05"/>
    <n v="10"/>
    <n v="19.2"/>
    <n v="1.6942813046664965E-2"/>
    <x v="1"/>
    <n v="3780"/>
  </r>
  <r>
    <s v="f084eb"/>
    <n v="4"/>
    <n v="4"/>
    <s v="t"/>
    <s v="53352d"/>
    <d v="1899-12-30T00:51:05"/>
    <n v="36"/>
    <n v="138.24"/>
    <n v="0.12198825393598776"/>
    <x v="1"/>
    <n v="3780"/>
  </r>
  <r>
    <s v="e83aa3"/>
    <n v="4"/>
    <n v="0"/>
    <s v="t"/>
    <s v="284bc3"/>
    <d v="1899-12-30T00:30:35"/>
    <n v="32"/>
    <n v="128"/>
    <n v="0.11295208697776644"/>
    <x v="0"/>
    <n v="2511.6666666666665"/>
  </r>
  <r>
    <s v="d5e9a6"/>
    <n v="3"/>
    <n v="0"/>
    <s v="t"/>
    <s v="284bc3"/>
    <d v="1899-12-30T00:30:35"/>
    <n v="23"/>
    <n v="69"/>
    <n v="6.0888234386452224E-2"/>
    <x v="0"/>
    <n v="2511.6666666666665"/>
  </r>
  <r>
    <s v="9ec847"/>
    <n v="5"/>
    <n v="0"/>
    <s v="t"/>
    <s v="284bc3"/>
    <d v="1899-12-30T00:30:35"/>
    <n v="54"/>
    <n v="270"/>
    <n v="0.23825830846872612"/>
    <x v="0"/>
    <n v="2511.6666666666665"/>
  </r>
  <r>
    <s v="b9a74d"/>
    <n v="4"/>
    <n v="0"/>
    <s v="t"/>
    <s v="284bc3"/>
    <d v="1899-12-30T00:30:35"/>
    <n v="17"/>
    <n v="68"/>
    <n v="6.0005796206938425E-2"/>
    <x v="1"/>
    <n v="3780"/>
  </r>
  <r>
    <s v="2feb6b"/>
    <n v="5"/>
    <n v="0"/>
    <s v="t"/>
    <s v="284bc3"/>
    <d v="1899-12-30T00:30:35"/>
    <n v="29"/>
    <n v="145"/>
    <n v="0.12795353602950105"/>
    <x v="1"/>
    <n v="3780"/>
  </r>
  <r>
    <s v="c4a632"/>
    <n v="4"/>
    <n v="22"/>
    <s v="t"/>
    <s v="fcdf29"/>
    <d v="1899-12-30T00:31:36"/>
    <n v="13"/>
    <n v="40.56"/>
    <n v="3.5791692561079745E-2"/>
    <x v="0"/>
    <n v="1883.75"/>
  </r>
  <r>
    <s v="e83aa3"/>
    <n v="4"/>
    <n v="22"/>
    <s v="t"/>
    <s v="fcdf29"/>
    <d v="1899-12-30T00:31:36"/>
    <n v="32"/>
    <n v="99.84"/>
    <n v="8.8102627842657835E-2"/>
    <x v="0"/>
    <n v="1883.75"/>
  </r>
  <r>
    <s v="d5e9a6"/>
    <n v="4"/>
    <n v="22"/>
    <s v="t"/>
    <s v="fcdf29"/>
    <d v="1899-12-30T00:31:36"/>
    <n v="23"/>
    <n v="71.760000000000005"/>
    <n v="6.3323763761910318E-2"/>
    <x v="0"/>
    <n v="1883.75"/>
  </r>
  <r>
    <s v="9ec847"/>
    <n v="5"/>
    <n v="22"/>
    <s v="t"/>
    <s v="fcdf29"/>
    <d v="1899-12-30T00:31:36"/>
    <n v="54"/>
    <n v="210.6"/>
    <n v="0.18584148060560635"/>
    <x v="0"/>
    <n v="1883.75"/>
  </r>
  <r>
    <s v="c8d436"/>
    <n v="3"/>
    <n v="22"/>
    <s v="t"/>
    <s v="fcdf29"/>
    <d v="1899-12-30T00:31:36"/>
    <n v="10"/>
    <n v="23.400000000000002"/>
    <n v="2.0649053400622931E-2"/>
    <x v="1"/>
    <n v="3780"/>
  </r>
  <r>
    <s v="2a2353"/>
    <n v="4"/>
    <n v="22"/>
    <s v="t"/>
    <s v="fcdf29"/>
    <d v="1899-12-30T00:31:36"/>
    <n v="57"/>
    <n v="177.84"/>
    <n v="0.15693280584473426"/>
    <x v="1"/>
    <n v="3780"/>
  </r>
  <r>
    <s v="e31d39"/>
    <n v="4"/>
    <n v="19"/>
    <s v="t"/>
    <s v="91ab59"/>
    <d v="1899-12-30T00:08:39"/>
    <n v="10"/>
    <n v="32.400000000000006"/>
    <n v="2.8590997016247136E-2"/>
    <x v="0"/>
    <n v="3767.5"/>
  </r>
  <r>
    <s v="72f5d4"/>
    <n v="4"/>
    <n v="19"/>
    <s v="t"/>
    <s v="91ab59"/>
    <d v="1899-12-30T00:08:39"/>
    <n v="19"/>
    <n v="61.56"/>
    <n v="5.4322894330869551E-2"/>
    <x v="0"/>
    <n v="3767.5"/>
  </r>
  <r>
    <s v="5d267b"/>
    <n v="1"/>
    <n v="19"/>
    <s v="t"/>
    <s v="91ab59"/>
    <d v="1899-12-30T00:08:39"/>
    <n v="40"/>
    <n v="32.400000000000006"/>
    <n v="2.8590997016247136E-2"/>
    <x v="1"/>
    <n v="1890"/>
  </r>
  <r>
    <s v="2a2353"/>
    <n v="3"/>
    <n v="19"/>
    <s v="t"/>
    <s v="91ab59"/>
    <d v="1899-12-30T00:08:39"/>
    <n v="57"/>
    <n v="138.51000000000002"/>
    <n v="0.12222651224445651"/>
    <x v="1"/>
    <n v="1890"/>
  </r>
  <r>
    <s v="b9a74d"/>
    <n v="3"/>
    <n v="19"/>
    <s v="t"/>
    <s v="91ab59"/>
    <d v="1899-12-30T00:08:39"/>
    <n v="17"/>
    <n v="41.31"/>
    <n v="3.64535211957151E-2"/>
    <x v="1"/>
    <n v="1890"/>
  </r>
  <r>
    <s v="2feb6b"/>
    <n v="1"/>
    <n v="19"/>
    <s v="t"/>
    <s v="91ab59"/>
    <d v="1899-12-30T00:08:39"/>
    <n v="29"/>
    <n v="23.490000000000002"/>
    <n v="2.0728472836779172E-2"/>
    <x v="1"/>
    <n v="1890"/>
  </r>
  <r>
    <s v="72f5d4"/>
    <n v="1"/>
    <n v="14"/>
    <s v="f"/>
    <s v="5ddfb0"/>
    <d v="1899-12-30T00:06:42"/>
    <n v="19"/>
    <n v="16.34"/>
    <n v="1.4419039853255497E-2"/>
    <x v="0"/>
    <n v="7535"/>
  </r>
  <r>
    <s v="c8d436"/>
    <n v="1"/>
    <n v="14"/>
    <s v="f"/>
    <s v="5ddfb0"/>
    <d v="1899-12-30T00:06:42"/>
    <n v="10"/>
    <n v="8.6"/>
    <n v="7.5889683438186825E-3"/>
    <x v="1"/>
    <n v="3780"/>
  </r>
  <r>
    <s v="2a2353"/>
    <n v="1"/>
    <n v="14"/>
    <s v="f"/>
    <s v="5ddfb0"/>
    <d v="1899-12-30T00:06:42"/>
    <n v="57"/>
    <n v="49.019999999999996"/>
    <n v="4.3257119559766487E-2"/>
    <x v="1"/>
    <n v="3780"/>
  </r>
  <r>
    <s v="e31d39"/>
    <n v="5"/>
    <n v="14"/>
    <s v="t"/>
    <n v="190191"/>
    <d v="1899-12-30T00:26:53"/>
    <n v="10"/>
    <n v="43"/>
    <n v="3.794484171909341E-2"/>
    <x v="0"/>
    <n v="3767.5"/>
  </r>
  <r>
    <s v="d5e9a6"/>
    <n v="5"/>
    <n v="14"/>
    <s v="t"/>
    <n v="190191"/>
    <d v="1899-12-30T00:26:53"/>
    <n v="23"/>
    <n v="98.899999999999991"/>
    <n v="8.7273135953914852E-2"/>
    <x v="0"/>
    <n v="3767.5"/>
  </r>
  <r>
    <s v="b9a74d"/>
    <n v="5"/>
    <n v="14"/>
    <s v="t"/>
    <n v="190191"/>
    <d v="1899-12-30T00:26:53"/>
    <n v="17"/>
    <n v="73.099999999999994"/>
    <n v="6.4506230922458802E-2"/>
    <x v="1"/>
    <n v="7560"/>
  </r>
  <r>
    <s v="c4a632"/>
    <n v="4"/>
    <n v="5"/>
    <s v="t"/>
    <s v="7149c9"/>
    <d v="1899-12-30T00:30:18"/>
    <n v="13"/>
    <n v="49.4"/>
    <n v="4.3592446067981738E-2"/>
    <x v="0"/>
    <n v="3767.5"/>
  </r>
  <r>
    <s v="e31d39"/>
    <n v="1"/>
    <n v="5"/>
    <s v="t"/>
    <s v="7149c9"/>
    <d v="1899-12-30T00:30:18"/>
    <n v="10"/>
    <n v="9.5"/>
    <n v="8.3831627053811038E-3"/>
    <x v="0"/>
    <n v="3767.5"/>
  </r>
  <r>
    <s v="c8d436"/>
    <n v="2"/>
    <n v="5"/>
    <s v="t"/>
    <s v="7149c9"/>
    <d v="1899-12-30T00:30:18"/>
    <n v="10"/>
    <n v="19"/>
    <n v="1.6766325410762208E-2"/>
    <x v="1"/>
    <n v="7560"/>
  </r>
  <r>
    <s v="e31d39"/>
    <n v="2"/>
    <n v="10"/>
    <s v="f"/>
    <s v="c1da6e"/>
    <d v="1899-12-30T00:32:51"/>
    <n v="10"/>
    <n v="18"/>
    <n v="1.5883887231248409E-2"/>
    <x v="0"/>
    <n v="2511.6666666666665"/>
  </r>
  <r>
    <s v="d5e9a6"/>
    <n v="3"/>
    <n v="10"/>
    <s v="f"/>
    <s v="c1da6e"/>
    <d v="1899-12-30T00:32:51"/>
    <n v="23"/>
    <n v="62.1"/>
    <n v="5.4799410947806999E-2"/>
    <x v="0"/>
    <n v="2511.6666666666665"/>
  </r>
  <r>
    <s v="9ec847"/>
    <n v="1"/>
    <n v="10"/>
    <s v="f"/>
    <s v="c1da6e"/>
    <d v="1899-12-30T00:32:51"/>
    <n v="54"/>
    <n v="48.6"/>
    <n v="4.2886495524370696E-2"/>
    <x v="0"/>
    <n v="2511.6666666666665"/>
  </r>
  <r>
    <s v="5d267b"/>
    <n v="5"/>
    <n v="10"/>
    <s v="f"/>
    <s v="c1da6e"/>
    <d v="1899-12-30T00:32:51"/>
    <n v="40"/>
    <n v="180"/>
    <n v="0.15883887231248406"/>
    <x v="1"/>
    <n v="1890"/>
  </r>
  <r>
    <s v="c8d436"/>
    <n v="3"/>
    <n v="10"/>
    <s v="f"/>
    <s v="c1da6e"/>
    <d v="1899-12-30T00:32:51"/>
    <n v="10"/>
    <n v="27"/>
    <n v="2.3825830846872609E-2"/>
    <x v="1"/>
    <n v="1890"/>
  </r>
  <r>
    <s v="f084eb"/>
    <n v="3"/>
    <n v="10"/>
    <s v="f"/>
    <s v="c1da6e"/>
    <d v="1899-12-30T00:32:51"/>
    <n v="36"/>
    <n v="97.2"/>
    <n v="8.5772991048741393E-2"/>
    <x v="1"/>
    <n v="1890"/>
  </r>
  <r>
    <s v="2feb6b"/>
    <n v="4"/>
    <n v="10"/>
    <s v="f"/>
    <s v="c1da6e"/>
    <d v="1899-12-30T00:32:51"/>
    <n v="29"/>
    <n v="104.4"/>
    <n v="9.2126545941240756E-2"/>
    <x v="1"/>
    <n v="1890"/>
  </r>
  <r>
    <s v="e83aa3"/>
    <n v="5"/>
    <n v="21"/>
    <s v="t"/>
    <s v="349d9f"/>
    <d v="1899-12-30T00:41:55"/>
    <n v="32"/>
    <n v="126.4"/>
    <n v="0.11154018589054436"/>
    <x v="0"/>
    <n v="3767.5"/>
  </r>
  <r>
    <s v="e31d39"/>
    <n v="3"/>
    <n v="21"/>
    <s v="t"/>
    <s v="349d9f"/>
    <d v="1899-12-30T00:41:55"/>
    <n v="10"/>
    <n v="23.700000000000003"/>
    <n v="2.091378485447707E-2"/>
    <x v="0"/>
    <n v="3767.5"/>
  </r>
  <r>
    <s v="5d267b"/>
    <n v="4"/>
    <n v="21"/>
    <s v="t"/>
    <s v="349d9f"/>
    <d v="1899-12-30T00:41:55"/>
    <n v="40"/>
    <n v="126.4"/>
    <n v="0.11154018589054436"/>
    <x v="1"/>
    <n v="3780"/>
  </r>
  <r>
    <s v="f084eb"/>
    <n v="5"/>
    <n v="21"/>
    <s v="t"/>
    <s v="349d9f"/>
    <d v="1899-12-30T00:41:55"/>
    <n v="36"/>
    <n v="142.20000000000002"/>
    <n v="0.12548270912686244"/>
    <x v="1"/>
    <n v="3780"/>
  </r>
  <r>
    <s v="c4a632"/>
    <n v="2"/>
    <n v="3"/>
    <s v="f"/>
    <s v="361c88"/>
    <d v="1899-12-30T00:03:48"/>
    <n v="13"/>
    <n v="25.22"/>
    <n v="2.2255090887338045E-2"/>
    <x v="0"/>
    <n v="1883.75"/>
  </r>
  <r>
    <s v="e83aa3"/>
    <n v="1"/>
    <n v="3"/>
    <s v="f"/>
    <s v="361c88"/>
    <d v="1899-12-30T00:03:48"/>
    <n v="32"/>
    <n v="31.04"/>
    <n v="2.7390881092108361E-2"/>
    <x v="0"/>
    <n v="1883.75"/>
  </r>
  <r>
    <s v="e31d39"/>
    <n v="1"/>
    <n v="3"/>
    <s v="f"/>
    <s v="361c88"/>
    <d v="1899-12-30T00:03:48"/>
    <n v="10"/>
    <n v="9.6999999999999993"/>
    <n v="8.5596503412838625E-3"/>
    <x v="0"/>
    <n v="1883.75"/>
  </r>
  <r>
    <s v="72f5d4"/>
    <n v="2"/>
    <n v="3"/>
    <s v="f"/>
    <s v="361c88"/>
    <d v="1899-12-30T00:03:48"/>
    <n v="19"/>
    <n v="36.86"/>
    <n v="3.2526671296878681E-2"/>
    <x v="0"/>
    <n v="1883.75"/>
  </r>
  <r>
    <s v="b9a74d"/>
    <n v="5"/>
    <n v="3"/>
    <s v="f"/>
    <s v="361c88"/>
    <d v="1899-12-30T00:03:48"/>
    <n v="17"/>
    <n v="82.45"/>
    <n v="7.2757027900912846E-2"/>
    <x v="1"/>
    <n v="3780"/>
  </r>
  <r>
    <s v="2feb6b"/>
    <n v="2"/>
    <n v="3"/>
    <s v="f"/>
    <s v="361c88"/>
    <d v="1899-12-30T00:03:48"/>
    <n v="29"/>
    <n v="56.26"/>
    <n v="4.964597197944641E-2"/>
    <x v="1"/>
    <n v="3780"/>
  </r>
  <r>
    <s v="c4a632"/>
    <n v="3"/>
    <n v="12"/>
    <s v="f"/>
    <s v="74263f"/>
    <d v="1899-12-30T00:53:03"/>
    <n v="13"/>
    <n v="34.32"/>
    <n v="3.0285278320913628E-2"/>
    <x v="0"/>
    <n v="2511.6666666666665"/>
  </r>
  <r>
    <s v="e31d39"/>
    <n v="3"/>
    <n v="12"/>
    <s v="f"/>
    <s v="74263f"/>
    <d v="1899-12-30T00:53:03"/>
    <n v="10"/>
    <n v="26.4"/>
    <n v="2.3296367939164328E-2"/>
    <x v="0"/>
    <n v="2511.6666666666665"/>
  </r>
  <r>
    <s v="9ec847"/>
    <n v="5"/>
    <n v="12"/>
    <s v="f"/>
    <s v="74263f"/>
    <d v="1899-12-30T00:53:03"/>
    <n v="54"/>
    <n v="237.6"/>
    <n v="0.20966731145247897"/>
    <x v="0"/>
    <n v="2511.6666666666665"/>
  </r>
  <r>
    <s v="5d267b"/>
    <n v="5"/>
    <n v="12"/>
    <s v="f"/>
    <s v="74263f"/>
    <d v="1899-12-30T00:53:03"/>
    <n v="40"/>
    <n v="176"/>
    <n v="0.15530911959442886"/>
    <x v="1"/>
    <n v="2520"/>
  </r>
  <r>
    <s v="2a2353"/>
    <n v="3"/>
    <n v="12"/>
    <s v="f"/>
    <s v="74263f"/>
    <d v="1899-12-30T00:53:03"/>
    <n v="57"/>
    <n v="150.47999999999999"/>
    <n v="0.13278929725323665"/>
    <x v="1"/>
    <n v="2520"/>
  </r>
  <r>
    <s v="b9a74d"/>
    <n v="3"/>
    <n v="12"/>
    <s v="f"/>
    <s v="74263f"/>
    <d v="1899-12-30T00:53:03"/>
    <n v="17"/>
    <n v="44.88"/>
    <n v="3.9603825496579363E-2"/>
    <x v="1"/>
    <n v="2520"/>
  </r>
  <r>
    <s v="c4a632"/>
    <n v="2"/>
    <n v="18"/>
    <s v="f"/>
    <s v="b1d858"/>
    <d v="1899-12-30T00:21:17"/>
    <n v="13"/>
    <n v="21.32"/>
    <n v="1.8813581987234224E-2"/>
    <x v="0"/>
    <n v="1883.75"/>
  </r>
  <r>
    <s v="e83aa3"/>
    <n v="3"/>
    <n v="18"/>
    <s v="f"/>
    <s v="b1d858"/>
    <d v="1899-12-30T00:21:17"/>
    <n v="32"/>
    <n v="78.72"/>
    <n v="6.9465533491326364E-2"/>
    <x v="0"/>
    <n v="1883.75"/>
  </r>
  <r>
    <s v="e31d39"/>
    <n v="2"/>
    <n v="18"/>
    <s v="f"/>
    <s v="b1d858"/>
    <d v="1899-12-30T00:21:17"/>
    <n v="10"/>
    <n v="16.400000000000002"/>
    <n v="1.4471986144026328E-2"/>
    <x v="0"/>
    <n v="1883.75"/>
  </r>
  <r>
    <s v="72f5d4"/>
    <n v="3"/>
    <n v="18"/>
    <s v="f"/>
    <s v="b1d858"/>
    <d v="1899-12-30T00:21:17"/>
    <n v="19"/>
    <n v="46.74"/>
    <n v="4.1245160510475033E-2"/>
    <x v="0"/>
    <n v="1883.75"/>
  </r>
  <r>
    <s v="c8d436"/>
    <n v="4"/>
    <n v="18"/>
    <s v="f"/>
    <s v="b1d858"/>
    <d v="1899-12-30T00:21:17"/>
    <n v="10"/>
    <n v="32.800000000000004"/>
    <n v="2.8943972288052656E-2"/>
    <x v="1"/>
    <n v="2520"/>
  </r>
  <r>
    <s v="2a2353"/>
    <n v="4"/>
    <n v="18"/>
    <s v="f"/>
    <s v="b1d858"/>
    <d v="1899-12-30T00:21:17"/>
    <n v="57"/>
    <n v="186.96"/>
    <n v="0.16498064204190013"/>
    <x v="1"/>
    <n v="2520"/>
  </r>
  <r>
    <s v="2feb6b"/>
    <n v="2"/>
    <n v="18"/>
    <s v="f"/>
    <s v="b1d858"/>
    <d v="1899-12-30T00:21:17"/>
    <n v="29"/>
    <n v="47.56"/>
    <n v="4.1968759817676352E-2"/>
    <x v="1"/>
    <n v="2520"/>
  </r>
  <r>
    <s v="e31d39"/>
    <n v="1"/>
    <n v="10"/>
    <s v="t"/>
    <s v="54c62c"/>
    <d v="1899-12-30T00:26:17"/>
    <n v="10"/>
    <n v="9"/>
    <n v="7.9419436156242043E-3"/>
    <x v="0"/>
    <n v="2511.6666666666665"/>
  </r>
  <r>
    <s v="72f5d4"/>
    <n v="5"/>
    <n v="10"/>
    <s v="t"/>
    <s v="54c62c"/>
    <d v="1899-12-30T00:26:17"/>
    <n v="19"/>
    <n v="85.5"/>
    <n v="7.5448464348429931E-2"/>
    <x v="0"/>
    <n v="2511.6666666666665"/>
  </r>
  <r>
    <s v="9ec847"/>
    <n v="2"/>
    <n v="10"/>
    <s v="t"/>
    <s v="54c62c"/>
    <d v="1899-12-30T00:26:17"/>
    <n v="54"/>
    <n v="97.2"/>
    <n v="8.5772991048741393E-2"/>
    <x v="0"/>
    <n v="2511.6666666666665"/>
  </r>
  <r>
    <s v="2a2353"/>
    <n v="1"/>
    <n v="10"/>
    <s v="t"/>
    <s v="54c62c"/>
    <d v="1899-12-30T00:26:17"/>
    <n v="57"/>
    <n v="51.300000000000004"/>
    <n v="4.5269078609057961E-2"/>
    <x v="1"/>
    <n v="1890"/>
  </r>
  <r>
    <s v="f084eb"/>
    <n v="2"/>
    <n v="10"/>
    <s v="t"/>
    <s v="54c62c"/>
    <d v="1899-12-30T00:26:17"/>
    <n v="36"/>
    <n v="64.8"/>
    <n v="5.7181994032494264E-2"/>
    <x v="1"/>
    <n v="1890"/>
  </r>
  <r>
    <s v="b9a74d"/>
    <n v="5"/>
    <n v="10"/>
    <s v="t"/>
    <s v="54c62c"/>
    <d v="1899-12-30T00:26:17"/>
    <n v="17"/>
    <n v="76.5"/>
    <n v="6.7506520732805719E-2"/>
    <x v="1"/>
    <n v="1890"/>
  </r>
  <r>
    <s v="2feb6b"/>
    <n v="5"/>
    <n v="10"/>
    <s v="t"/>
    <s v="54c62c"/>
    <d v="1899-12-30T00:26:17"/>
    <n v="29"/>
    <n v="130.5"/>
    <n v="0.11515818242655095"/>
    <x v="1"/>
    <n v="1890"/>
  </r>
  <r>
    <s v="c4a632"/>
    <n v="5"/>
    <n v="19"/>
    <s v="t"/>
    <s v="04caa9"/>
    <d v="1899-12-30T00:38:41"/>
    <n v="13"/>
    <n v="52.650000000000006"/>
    <n v="4.6460370151401593E-2"/>
    <x v="0"/>
    <n v="2511.6666666666665"/>
  </r>
  <r>
    <s v="e31d39"/>
    <n v="3"/>
    <n v="19"/>
    <s v="t"/>
    <s v="04caa9"/>
    <d v="1899-12-30T00:38:41"/>
    <n v="10"/>
    <n v="24.3"/>
    <n v="2.1443247762185348E-2"/>
    <x v="0"/>
    <n v="2511.6666666666665"/>
  </r>
  <r>
    <s v="d5e9a6"/>
    <n v="3"/>
    <n v="19"/>
    <s v="t"/>
    <s v="04caa9"/>
    <d v="1899-12-30T00:38:41"/>
    <n v="23"/>
    <n v="55.89"/>
    <n v="4.9319469853026307E-2"/>
    <x v="0"/>
    <n v="2511.6666666666665"/>
  </r>
  <r>
    <s v="b9a74d"/>
    <n v="1"/>
    <n v="19"/>
    <s v="t"/>
    <s v="04caa9"/>
    <d v="1899-12-30T00:38:41"/>
    <n v="17"/>
    <n v="13.770000000000001"/>
    <n v="1.2151173731905031E-2"/>
    <x v="1"/>
    <n v="3780"/>
  </r>
  <r>
    <s v="2feb6b"/>
    <n v="3"/>
    <n v="19"/>
    <s v="t"/>
    <s v="04caa9"/>
    <d v="1899-12-30T00:38:41"/>
    <n v="29"/>
    <n v="70.47"/>
    <n v="6.2185418510337515E-2"/>
    <x v="1"/>
    <n v="3780"/>
  </r>
  <r>
    <s v="c4a632"/>
    <n v="5"/>
    <n v="15"/>
    <s v="f"/>
    <s v="d87cb7"/>
    <d v="1899-12-30T00:33:06"/>
    <n v="13"/>
    <n v="55.25"/>
    <n v="4.8754709418137469E-2"/>
    <x v="0"/>
    <n v="2511.6666666666665"/>
  </r>
  <r>
    <s v="e31d39"/>
    <n v="3"/>
    <n v="15"/>
    <s v="f"/>
    <s v="d87cb7"/>
    <d v="1899-12-30T00:33:06"/>
    <n v="10"/>
    <n v="25.5"/>
    <n v="2.2502173577601911E-2"/>
    <x v="0"/>
    <n v="2511.6666666666665"/>
  </r>
  <r>
    <s v="72f5d4"/>
    <n v="2"/>
    <n v="15"/>
    <s v="f"/>
    <s v="d87cb7"/>
    <d v="1899-12-30T00:33:06"/>
    <n v="19"/>
    <n v="32.299999999999997"/>
    <n v="2.8502753198295747E-2"/>
    <x v="0"/>
    <n v="2511.6666666666665"/>
  </r>
  <r>
    <s v="c8d436"/>
    <n v="3"/>
    <n v="15"/>
    <s v="f"/>
    <s v="d87cb7"/>
    <d v="1899-12-30T00:33:06"/>
    <n v="10"/>
    <n v="25.5"/>
    <n v="2.2502173577601911E-2"/>
    <x v="1"/>
    <n v="1890"/>
  </r>
  <r>
    <s v="2a2353"/>
    <n v="3"/>
    <n v="15"/>
    <s v="f"/>
    <s v="d87cb7"/>
    <d v="1899-12-30T00:33:06"/>
    <n v="57"/>
    <n v="145.35"/>
    <n v="0.12826238939233087"/>
    <x v="1"/>
    <n v="1890"/>
  </r>
  <r>
    <s v="f084eb"/>
    <n v="3"/>
    <n v="15"/>
    <s v="f"/>
    <s v="d87cb7"/>
    <d v="1899-12-30T00:33:06"/>
    <n v="36"/>
    <n v="91.8"/>
    <n v="8.1007824879366877E-2"/>
    <x v="1"/>
    <n v="1890"/>
  </r>
  <r>
    <s v="2feb6b"/>
    <n v="3"/>
    <n v="15"/>
    <s v="f"/>
    <s v="d87cb7"/>
    <d v="1899-12-30T00:33:06"/>
    <n v="29"/>
    <n v="73.95"/>
    <n v="6.5256303375045538E-2"/>
    <x v="1"/>
    <n v="1890"/>
  </r>
  <r>
    <s v="d5e9a6"/>
    <n v="3"/>
    <n v="23"/>
    <s v="f"/>
    <s v="4561b3"/>
    <d v="1899-12-30T00:48:54"/>
    <n v="23"/>
    <n v="53.13"/>
    <n v="4.688394047756822E-2"/>
    <x v="0"/>
    <n v="3767.5"/>
  </r>
  <r>
    <s v="72f5d4"/>
    <n v="3"/>
    <n v="23"/>
    <s v="f"/>
    <s v="4561b3"/>
    <d v="1899-12-30T00:48:54"/>
    <n v="19"/>
    <n v="43.89"/>
    <n v="3.8730211698860692E-2"/>
    <x v="0"/>
    <n v="3767.5"/>
  </r>
  <r>
    <s v="5d267b"/>
    <n v="2"/>
    <n v="23"/>
    <s v="f"/>
    <s v="4561b3"/>
    <d v="1899-12-30T00:48:54"/>
    <n v="40"/>
    <n v="61.6"/>
    <n v="5.4358191858050103E-2"/>
    <x v="1"/>
    <n v="2520"/>
  </r>
  <r>
    <s v="c8d436"/>
    <n v="1"/>
    <n v="23"/>
    <s v="f"/>
    <s v="4561b3"/>
    <d v="1899-12-30T00:48:54"/>
    <n v="10"/>
    <n v="7.7"/>
    <n v="6.7947739822562629E-3"/>
    <x v="1"/>
    <n v="2520"/>
  </r>
  <r>
    <s v="2a2353"/>
    <n v="1"/>
    <n v="23"/>
    <s v="f"/>
    <s v="4561b3"/>
    <d v="1899-12-30T00:48:54"/>
    <n v="57"/>
    <n v="43.89"/>
    <n v="3.8730211698860692E-2"/>
    <x v="1"/>
    <n v="2520"/>
  </r>
  <r>
    <s v="e83aa3"/>
    <n v="5"/>
    <n v="3"/>
    <s v="f"/>
    <s v="acb5b7"/>
    <d v="1899-12-30T00:42:32"/>
    <n v="32"/>
    <n v="155.19999999999999"/>
    <n v="0.1369544054605418"/>
    <x v="0"/>
    <n v="2511.6666666666665"/>
  </r>
  <r>
    <s v="d5e9a6"/>
    <n v="5"/>
    <n v="3"/>
    <s v="f"/>
    <s v="acb5b7"/>
    <d v="1899-12-30T00:42:32"/>
    <n v="23"/>
    <n v="111.55"/>
    <n v="9.8435978924764425E-2"/>
    <x v="0"/>
    <n v="2511.6666666666665"/>
  </r>
  <r>
    <s v="72f5d4"/>
    <n v="4"/>
    <n v="3"/>
    <s v="f"/>
    <s v="acb5b7"/>
    <d v="1899-12-30T00:42:32"/>
    <n v="19"/>
    <n v="73.72"/>
    <n v="6.5053342593757363E-2"/>
    <x v="0"/>
    <n v="2511.6666666666665"/>
  </r>
  <r>
    <s v="c8d436"/>
    <n v="5"/>
    <n v="3"/>
    <s v="f"/>
    <s v="acb5b7"/>
    <d v="1899-12-30T00:42:32"/>
    <n v="10"/>
    <n v="48.5"/>
    <n v="4.2798251706419314E-2"/>
    <x v="1"/>
    <n v="1890"/>
  </r>
  <r>
    <s v="2a2353"/>
    <n v="1"/>
    <n v="3"/>
    <s v="f"/>
    <s v="acb5b7"/>
    <d v="1899-12-30T00:42:32"/>
    <n v="57"/>
    <n v="55.29"/>
    <n v="4.8790006945318015E-2"/>
    <x v="1"/>
    <n v="1890"/>
  </r>
  <r>
    <s v="b9a74d"/>
    <n v="3"/>
    <n v="3"/>
    <s v="f"/>
    <s v="acb5b7"/>
    <d v="1899-12-30T00:42:32"/>
    <n v="17"/>
    <n v="49.47"/>
    <n v="4.3654216740547702E-2"/>
    <x v="1"/>
    <n v="1890"/>
  </r>
  <r>
    <s v="2feb6b"/>
    <n v="2"/>
    <n v="3"/>
    <s v="f"/>
    <s v="acb5b7"/>
    <d v="1899-12-30T00:42:32"/>
    <n v="29"/>
    <n v="56.26"/>
    <n v="4.964597197944641E-2"/>
    <x v="1"/>
    <n v="1890"/>
  </r>
  <r>
    <s v="c4a632"/>
    <n v="3"/>
    <n v="16"/>
    <s v="f"/>
    <s v="ec4337"/>
    <d v="1899-12-30T00:54:46"/>
    <n v="13"/>
    <n v="32.76"/>
    <n v="2.8908674760872097E-2"/>
    <x v="0"/>
    <n v="1507"/>
  </r>
  <r>
    <s v="e83aa3"/>
    <n v="1"/>
    <n v="16"/>
    <s v="f"/>
    <s v="ec4337"/>
    <d v="1899-12-30T00:54:46"/>
    <n v="32"/>
    <n v="26.88"/>
    <n v="2.3719938265330955E-2"/>
    <x v="0"/>
    <n v="1507"/>
  </r>
  <r>
    <s v="e31d39"/>
    <n v="1"/>
    <n v="16"/>
    <s v="f"/>
    <s v="ec4337"/>
    <d v="1899-12-30T00:54:46"/>
    <n v="10"/>
    <n v="8.4"/>
    <n v="7.4124807079159229E-3"/>
    <x v="0"/>
    <n v="1507"/>
  </r>
  <r>
    <s v="72f5d4"/>
    <n v="5"/>
    <n v="16"/>
    <s v="f"/>
    <s v="ec4337"/>
    <d v="1899-12-30T00:54:46"/>
    <n v="19"/>
    <n v="79.8"/>
    <n v="7.0418566725201262E-2"/>
    <x v="0"/>
    <n v="1507"/>
  </r>
  <r>
    <s v="9ec847"/>
    <n v="4"/>
    <n v="16"/>
    <s v="f"/>
    <s v="ec4337"/>
    <d v="1899-12-30T00:54:46"/>
    <n v="54"/>
    <n v="181.44"/>
    <n v="0.16010958329098393"/>
    <x v="0"/>
    <n v="1507"/>
  </r>
  <r>
    <s v="5d267b"/>
    <n v="3"/>
    <n v="16"/>
    <s v="f"/>
    <s v="ec4337"/>
    <d v="1899-12-30T00:54:46"/>
    <n v="40"/>
    <n v="100.8"/>
    <n v="8.8949768494991074E-2"/>
    <x v="1"/>
    <n v="2520"/>
  </r>
  <r>
    <s v="c8d436"/>
    <n v="5"/>
    <n v="16"/>
    <s v="f"/>
    <s v="ec4337"/>
    <d v="1899-12-30T00:54:46"/>
    <n v="10"/>
    <n v="42"/>
    <n v="3.7062403539579611E-2"/>
    <x v="1"/>
    <n v="2520"/>
  </r>
  <r>
    <s v="f084eb"/>
    <n v="1"/>
    <n v="16"/>
    <s v="f"/>
    <s v="ec4337"/>
    <d v="1899-12-30T00:54:46"/>
    <n v="36"/>
    <n v="30.24"/>
    <n v="2.6684930548497323E-2"/>
    <x v="1"/>
    <n v="2520"/>
  </r>
  <r>
    <s v="c4a632"/>
    <n v="5"/>
    <n v="17"/>
    <s v="f"/>
    <s v="97c27a"/>
    <d v="1899-12-30T00:04:48"/>
    <n v="13"/>
    <n v="53.949999999999996"/>
    <n v="4.7607539784769531E-2"/>
    <x v="0"/>
    <n v="1255.8333333333333"/>
  </r>
  <r>
    <s v="e83aa3"/>
    <n v="3"/>
    <n v="17"/>
    <s v="f"/>
    <s v="97c27a"/>
    <d v="1899-12-30T00:04:48"/>
    <n v="32"/>
    <n v="79.679999999999993"/>
    <n v="7.0312674143659618E-2"/>
    <x v="0"/>
    <n v="1255.8333333333333"/>
  </r>
  <r>
    <s v="e31d39"/>
    <n v="5"/>
    <n v="17"/>
    <s v="f"/>
    <s v="97c27a"/>
    <d v="1899-12-30T00:04:48"/>
    <n v="10"/>
    <n v="41.5"/>
    <n v="3.6621184449822715E-2"/>
    <x v="0"/>
    <n v="1255.8333333333333"/>
  </r>
  <r>
    <s v="d5e9a6"/>
    <n v="4"/>
    <n v="17"/>
    <s v="f"/>
    <s v="97c27a"/>
    <d v="1899-12-30T00:04:48"/>
    <n v="23"/>
    <n v="76.36"/>
    <n v="6.7382979387673791E-2"/>
    <x v="0"/>
    <n v="1255.8333333333333"/>
  </r>
  <r>
    <s v="72f5d4"/>
    <n v="2"/>
    <n v="17"/>
    <s v="f"/>
    <s v="97c27a"/>
    <d v="1899-12-30T00:04:48"/>
    <n v="19"/>
    <n v="31.54"/>
    <n v="2.7832100181865261E-2"/>
    <x v="0"/>
    <n v="1255.8333333333333"/>
  </r>
  <r>
    <s v="9ec847"/>
    <n v="2"/>
    <n v="17"/>
    <s v="f"/>
    <s v="97c27a"/>
    <d v="1899-12-30T00:04:48"/>
    <n v="54"/>
    <n v="89.64"/>
    <n v="7.9101758411617068E-2"/>
    <x v="0"/>
    <n v="1255.8333333333333"/>
  </r>
  <r>
    <s v="c8d436"/>
    <n v="4"/>
    <n v="17"/>
    <s v="f"/>
    <s v="97c27a"/>
    <d v="1899-12-30T00:04:48"/>
    <n v="10"/>
    <n v="33.199999999999996"/>
    <n v="2.9296947559858171E-2"/>
    <x v="1"/>
    <n v="2520"/>
  </r>
  <r>
    <s v="2a2353"/>
    <n v="5"/>
    <n v="17"/>
    <s v="f"/>
    <s v="97c27a"/>
    <d v="1899-12-30T00:04:48"/>
    <n v="57"/>
    <n v="236.54999999999998"/>
    <n v="0.20874075136398945"/>
    <x v="1"/>
    <n v="2520"/>
  </r>
  <r>
    <s v="2feb6b"/>
    <n v="5"/>
    <n v="17"/>
    <s v="f"/>
    <s v="97c27a"/>
    <d v="1899-12-30T00:04:48"/>
    <n v="29"/>
    <n v="120.35"/>
    <n v="0.10620143490448587"/>
    <x v="1"/>
    <n v="2520"/>
  </r>
  <r>
    <s v="9ec847"/>
    <n v="3"/>
    <n v="18"/>
    <s v="t"/>
    <s v="4ac3b5"/>
    <d v="1899-12-30T00:49:12"/>
    <n v="54"/>
    <n v="132.84"/>
    <n v="0.11722308776661325"/>
    <x v="0"/>
    <n v="7535"/>
  </r>
  <r>
    <s v="5d267b"/>
    <n v="4"/>
    <n v="18"/>
    <s v="t"/>
    <s v="4ac3b5"/>
    <d v="1899-12-30T00:49:12"/>
    <n v="40"/>
    <n v="131.20000000000002"/>
    <n v="0.11577588915221063"/>
    <x v="1"/>
    <n v="2520"/>
  </r>
  <r>
    <s v="b9a74d"/>
    <n v="1"/>
    <n v="18"/>
    <s v="t"/>
    <s v="4ac3b5"/>
    <d v="1899-12-30T00:49:12"/>
    <n v="17"/>
    <n v="13.940000000000001"/>
    <n v="1.2301188222422378E-2"/>
    <x v="1"/>
    <n v="2520"/>
  </r>
  <r>
    <s v="2feb6b"/>
    <n v="1"/>
    <n v="18"/>
    <s v="t"/>
    <s v="4ac3b5"/>
    <d v="1899-12-30T00:49:12"/>
    <n v="29"/>
    <n v="23.78"/>
    <n v="2.0984379908838176E-2"/>
    <x v="1"/>
    <n v="2520"/>
  </r>
  <r>
    <s v="e31d39"/>
    <n v="4"/>
    <n v="7"/>
    <s v="f"/>
    <n v="679956"/>
    <d v="1899-12-30T00:29:59"/>
    <n v="10"/>
    <n v="37.199999999999996"/>
    <n v="3.2826700277913366E-2"/>
    <x v="0"/>
    <n v="2511.6666666666665"/>
  </r>
  <r>
    <s v="72f5d4"/>
    <n v="4"/>
    <n v="7"/>
    <s v="f"/>
    <n v="679956"/>
    <d v="1899-12-30T00:29:59"/>
    <n v="19"/>
    <n v="70.679999999999993"/>
    <n v="6.2370730528035406E-2"/>
    <x v="0"/>
    <n v="2511.6666666666665"/>
  </r>
  <r>
    <s v="9ec847"/>
    <n v="1"/>
    <n v="7"/>
    <s v="f"/>
    <n v="679956"/>
    <d v="1899-12-30T00:29:59"/>
    <n v="54"/>
    <n v="50.22"/>
    <n v="4.431604537518305E-2"/>
    <x v="0"/>
    <n v="2511.6666666666665"/>
  </r>
  <r>
    <s v="5d267b"/>
    <n v="4"/>
    <n v="7"/>
    <s v="f"/>
    <n v="679956"/>
    <d v="1899-12-30T00:29:59"/>
    <n v="40"/>
    <n v="148.79999999999998"/>
    <n v="0.13130680111165347"/>
    <x v="1"/>
    <n v="1512"/>
  </r>
  <r>
    <s v="c8d436"/>
    <n v="1"/>
    <n v="7"/>
    <s v="f"/>
    <n v="679956"/>
    <d v="1899-12-30T00:29:59"/>
    <n v="10"/>
    <n v="9.2999999999999989"/>
    <n v="8.2066750694783416E-3"/>
    <x v="1"/>
    <n v="1512"/>
  </r>
  <r>
    <s v="2a2353"/>
    <n v="1"/>
    <n v="7"/>
    <s v="f"/>
    <n v="679956"/>
    <d v="1899-12-30T00:29:59"/>
    <n v="57"/>
    <n v="53.01"/>
    <n v="4.6778047896026555E-2"/>
    <x v="1"/>
    <n v="1512"/>
  </r>
  <r>
    <s v="f084eb"/>
    <n v="5"/>
    <n v="7"/>
    <s v="f"/>
    <n v="679956"/>
    <d v="1899-12-30T00:29:59"/>
    <n v="36"/>
    <n v="167.39999999999998"/>
    <n v="0.14772015125061017"/>
    <x v="1"/>
    <n v="1512"/>
  </r>
  <r>
    <s v="b9a74d"/>
    <n v="5"/>
    <n v="7"/>
    <s v="f"/>
    <n v="679956"/>
    <d v="1899-12-30T00:29:59"/>
    <n v="17"/>
    <n v="79.05"/>
    <n v="6.9756738090565915E-2"/>
    <x v="1"/>
    <n v="1512"/>
  </r>
  <r>
    <s v="c4a632"/>
    <n v="5"/>
    <n v="21"/>
    <s v="t"/>
    <s v="f94848"/>
    <d v="1899-12-30T00:56:36"/>
    <n v="13"/>
    <n v="51.35"/>
    <n v="4.5313200518033649E-2"/>
    <x v="0"/>
    <n v="1507"/>
  </r>
  <r>
    <s v="e83aa3"/>
    <n v="5"/>
    <n v="21"/>
    <s v="t"/>
    <s v="f94848"/>
    <d v="1899-12-30T00:56:36"/>
    <n v="32"/>
    <n v="126.4"/>
    <n v="0.11154018589054436"/>
    <x v="0"/>
    <n v="1507"/>
  </r>
  <r>
    <s v="d5e9a6"/>
    <n v="3"/>
    <n v="21"/>
    <s v="t"/>
    <s v="f94848"/>
    <d v="1899-12-30T00:56:36"/>
    <n v="23"/>
    <n v="54.510000000000005"/>
    <n v="4.8101705165297264E-2"/>
    <x v="0"/>
    <n v="1507"/>
  </r>
  <r>
    <s v="72f5d4"/>
    <n v="1"/>
    <n v="21"/>
    <s v="t"/>
    <s v="f94848"/>
    <d v="1899-12-30T00:56:36"/>
    <n v="19"/>
    <n v="15.010000000000002"/>
    <n v="1.3245397074502145E-2"/>
    <x v="0"/>
    <n v="1507"/>
  </r>
  <r>
    <s v="9ec847"/>
    <n v="1"/>
    <n v="21"/>
    <s v="t"/>
    <s v="f94848"/>
    <d v="1899-12-30T00:56:36"/>
    <n v="54"/>
    <n v="42.660000000000004"/>
    <n v="3.7644812738058725E-2"/>
    <x v="0"/>
    <n v="1507"/>
  </r>
  <r>
    <s v="2a2353"/>
    <n v="2"/>
    <n v="21"/>
    <s v="t"/>
    <s v="f94848"/>
    <d v="1899-12-30T00:56:36"/>
    <n v="57"/>
    <n v="90.06"/>
    <n v="7.9472382447012865E-2"/>
    <x v="1"/>
    <n v="1890"/>
  </r>
  <r>
    <s v="f084eb"/>
    <n v="4"/>
    <n v="21"/>
    <s v="t"/>
    <s v="f94848"/>
    <d v="1899-12-30T00:56:36"/>
    <n v="36"/>
    <n v="113.76"/>
    <n v="0.10038616730148993"/>
    <x v="1"/>
    <n v="1890"/>
  </r>
  <r>
    <s v="b9a74d"/>
    <n v="5"/>
    <n v="21"/>
    <s v="t"/>
    <s v="f94848"/>
    <d v="1899-12-30T00:56:36"/>
    <n v="17"/>
    <n v="67.150000000000006"/>
    <n v="5.9255723754351695E-2"/>
    <x v="1"/>
    <n v="1890"/>
  </r>
  <r>
    <s v="2feb6b"/>
    <n v="5"/>
    <n v="21"/>
    <s v="t"/>
    <s v="f94848"/>
    <d v="1899-12-30T00:56:36"/>
    <n v="29"/>
    <n v="114.55000000000001"/>
    <n v="0.10108329346330584"/>
    <x v="1"/>
    <n v="1890"/>
  </r>
  <r>
    <s v="c4a632"/>
    <n v="4"/>
    <n v="7"/>
    <s v="t"/>
    <s v="eefbf4"/>
    <d v="1899-12-30T00:08:04"/>
    <n v="13"/>
    <n v="48.36"/>
    <n v="4.267471036128738E-2"/>
    <x v="0"/>
    <n v="3767.5"/>
  </r>
  <r>
    <s v="9ec847"/>
    <n v="3"/>
    <n v="7"/>
    <s v="t"/>
    <s v="eefbf4"/>
    <d v="1899-12-30T00:08:04"/>
    <n v="54"/>
    <n v="150.66"/>
    <n v="0.13294813612554915"/>
    <x v="0"/>
    <n v="3767.5"/>
  </r>
  <r>
    <s v="5d267b"/>
    <n v="4"/>
    <n v="7"/>
    <s v="t"/>
    <s v="eefbf4"/>
    <d v="1899-12-30T00:08:04"/>
    <n v="40"/>
    <n v="148.79999999999998"/>
    <n v="0.13130680111165347"/>
    <x v="1"/>
    <n v="7560"/>
  </r>
  <r>
    <s v="c4a632"/>
    <n v="2"/>
    <n v="20"/>
    <s v="t"/>
    <s v="de1673"/>
    <d v="1899-12-30T00:02:02"/>
    <n v="13"/>
    <n v="20.8"/>
    <n v="1.8354714133887048E-2"/>
    <x v="0"/>
    <n v="1883.75"/>
  </r>
  <r>
    <s v="e83aa3"/>
    <n v="4"/>
    <n v="20"/>
    <s v="t"/>
    <s v="de1673"/>
    <d v="1899-12-30T00:02:02"/>
    <n v="32"/>
    <n v="102.4"/>
    <n v="9.0361669582213158E-2"/>
    <x v="0"/>
    <n v="1883.75"/>
  </r>
  <r>
    <s v="72f5d4"/>
    <n v="4"/>
    <n v="20"/>
    <s v="t"/>
    <s v="de1673"/>
    <d v="1899-12-30T00:02:02"/>
    <n v="19"/>
    <n v="60.800000000000004"/>
    <n v="5.3652241314439068E-2"/>
    <x v="0"/>
    <n v="1883.75"/>
  </r>
  <r>
    <s v="9ec847"/>
    <n v="1"/>
    <n v="20"/>
    <s v="t"/>
    <s v="de1673"/>
    <d v="1899-12-30T00:02:02"/>
    <n v="54"/>
    <n v="43.2"/>
    <n v="3.8121329354996181E-2"/>
    <x v="0"/>
    <n v="1883.75"/>
  </r>
  <r>
    <s v="f084eb"/>
    <n v="4"/>
    <n v="20"/>
    <s v="t"/>
    <s v="de1673"/>
    <d v="1899-12-30T00:02:02"/>
    <n v="36"/>
    <n v="115.2"/>
    <n v="0.10165687827998982"/>
    <x v="1"/>
    <n v="3780"/>
  </r>
  <r>
    <s v="b9a74d"/>
    <n v="1"/>
    <n v="20"/>
    <s v="t"/>
    <s v="de1673"/>
    <d v="1899-12-30T00:02:02"/>
    <n v="17"/>
    <n v="13.600000000000001"/>
    <n v="1.2001159241387685E-2"/>
    <x v="1"/>
    <n v="3780"/>
  </r>
  <r>
    <s v="e83aa3"/>
    <n v="5"/>
    <n v="3"/>
    <s v="f"/>
    <s v="74d308"/>
    <d v="1899-12-30T00:16:29"/>
    <n v="32"/>
    <n v="155.19999999999999"/>
    <n v="0.1369544054605418"/>
    <x v="0"/>
    <n v="1883.75"/>
  </r>
  <r>
    <s v="e31d39"/>
    <n v="1"/>
    <n v="3"/>
    <s v="f"/>
    <s v="74d308"/>
    <d v="1899-12-30T00:16:29"/>
    <n v="10"/>
    <n v="9.6999999999999993"/>
    <n v="8.5596503412838625E-3"/>
    <x v="0"/>
    <n v="1883.75"/>
  </r>
  <r>
    <s v="d5e9a6"/>
    <n v="3"/>
    <n v="3"/>
    <s v="f"/>
    <s v="74d308"/>
    <d v="1899-12-30T00:16:29"/>
    <n v="23"/>
    <n v="66.929999999999993"/>
    <n v="5.9061587354858655E-2"/>
    <x v="0"/>
    <n v="1883.75"/>
  </r>
  <r>
    <s v="72f5d4"/>
    <n v="3"/>
    <n v="3"/>
    <s v="f"/>
    <s v="74d308"/>
    <d v="1899-12-30T00:16:29"/>
    <n v="19"/>
    <n v="55.29"/>
    <n v="4.8790006945318015E-2"/>
    <x v="0"/>
    <n v="1883.75"/>
  </r>
  <r>
    <s v="5d267b"/>
    <n v="5"/>
    <n v="3"/>
    <s v="f"/>
    <s v="74d308"/>
    <d v="1899-12-30T00:16:29"/>
    <n v="40"/>
    <n v="194"/>
    <n v="0.17119300682567726"/>
    <x v="1"/>
    <n v="1890"/>
  </r>
  <r>
    <s v="f084eb"/>
    <n v="2"/>
    <n v="3"/>
    <s v="f"/>
    <s v="74d308"/>
    <d v="1899-12-30T00:16:29"/>
    <n v="36"/>
    <n v="69.84"/>
    <n v="6.1629482457243825E-2"/>
    <x v="1"/>
    <n v="1890"/>
  </r>
  <r>
    <s v="b9a74d"/>
    <n v="1"/>
    <n v="3"/>
    <s v="f"/>
    <s v="74d308"/>
    <d v="1899-12-30T00:16:29"/>
    <n v="17"/>
    <n v="16.489999999999998"/>
    <n v="1.4551405580182565E-2"/>
    <x v="1"/>
    <n v="1890"/>
  </r>
  <r>
    <s v="2feb6b"/>
    <n v="1"/>
    <n v="3"/>
    <s v="f"/>
    <s v="74d308"/>
    <d v="1899-12-30T00:16:29"/>
    <n v="29"/>
    <n v="28.13"/>
    <n v="2.4822985989723205E-2"/>
    <x v="1"/>
    <n v="1890"/>
  </r>
  <r>
    <s v="c4a632"/>
    <n v="2"/>
    <n v="24"/>
    <s v="f"/>
    <s v="2a9ac1"/>
    <d v="1899-12-30T00:57:52"/>
    <n v="13"/>
    <n v="19.760000000000002"/>
    <n v="1.7436978427192697E-2"/>
    <x v="0"/>
    <n v="1883.75"/>
  </r>
  <r>
    <s v="e31d39"/>
    <n v="4"/>
    <n v="24"/>
    <s v="f"/>
    <s v="2a9ac1"/>
    <d v="1899-12-30T00:57:52"/>
    <n v="10"/>
    <n v="30.4"/>
    <n v="2.6826120657219531E-2"/>
    <x v="0"/>
    <n v="1883.75"/>
  </r>
  <r>
    <s v="d5e9a6"/>
    <n v="2"/>
    <n v="24"/>
    <s v="f"/>
    <s v="2a9ac1"/>
    <d v="1899-12-30T00:57:52"/>
    <n v="23"/>
    <n v="34.96"/>
    <n v="3.0850038755802459E-2"/>
    <x v="0"/>
    <n v="1883.75"/>
  </r>
  <r>
    <s v="72f5d4"/>
    <n v="4"/>
    <n v="24"/>
    <s v="f"/>
    <s v="2a9ac1"/>
    <d v="1899-12-30T00:57:52"/>
    <n v="19"/>
    <n v="57.76"/>
    <n v="5.0969629248717105E-2"/>
    <x v="0"/>
    <n v="1883.75"/>
  </r>
  <r>
    <s v="2feb6b"/>
    <n v="1"/>
    <n v="24"/>
    <s v="f"/>
    <s v="2a9ac1"/>
    <d v="1899-12-30T00:57:52"/>
    <n v="29"/>
    <n v="22.04"/>
    <n v="1.9448937476484157E-2"/>
    <x v="1"/>
    <n v="7560"/>
  </r>
  <r>
    <s v="e31d39"/>
    <n v="2"/>
    <n v="10"/>
    <s v="t"/>
    <s v="7c6cef"/>
    <d v="1899-12-30T00:45:01"/>
    <n v="10"/>
    <n v="18"/>
    <n v="1.5883887231248409E-2"/>
    <x v="0"/>
    <n v="2511.6666666666665"/>
  </r>
  <r>
    <s v="72f5d4"/>
    <n v="2"/>
    <n v="10"/>
    <s v="t"/>
    <s v="7c6cef"/>
    <d v="1899-12-30T00:45:01"/>
    <n v="19"/>
    <n v="34.200000000000003"/>
    <n v="3.0179385739371973E-2"/>
    <x v="0"/>
    <n v="2511.6666666666665"/>
  </r>
  <r>
    <s v="9ec847"/>
    <n v="5"/>
    <n v="10"/>
    <s v="t"/>
    <s v="7c6cef"/>
    <d v="1899-12-30T00:45:01"/>
    <n v="54"/>
    <n v="243"/>
    <n v="0.2144324776218535"/>
    <x v="0"/>
    <n v="2511.6666666666665"/>
  </r>
  <r>
    <s v="b9a74d"/>
    <n v="3"/>
    <n v="10"/>
    <s v="t"/>
    <s v="7c6cef"/>
    <d v="1899-12-30T00:45:01"/>
    <n v="17"/>
    <n v="45.9"/>
    <n v="4.0503912439683439E-2"/>
    <x v="1"/>
    <n v="7560"/>
  </r>
  <r>
    <s v="e83aa3"/>
    <n v="1"/>
    <n v="4"/>
    <s v="t"/>
    <s v="2100a2"/>
    <d v="1899-12-30T00:24:34"/>
    <n v="32"/>
    <n v="30.72"/>
    <n v="2.7108500874663946E-2"/>
    <x v="0"/>
    <n v="3767.5"/>
  </r>
  <r>
    <s v="d5e9a6"/>
    <n v="3"/>
    <n v="4"/>
    <s v="t"/>
    <s v="2100a2"/>
    <d v="1899-12-30T00:24:34"/>
    <n v="23"/>
    <n v="66.239999999999995"/>
    <n v="5.845270501099413E-2"/>
    <x v="0"/>
    <n v="3767.5"/>
  </r>
  <r>
    <s v="c8d436"/>
    <n v="5"/>
    <n v="4"/>
    <s v="t"/>
    <s v="2100a2"/>
    <d v="1899-12-30T00:24:34"/>
    <n v="10"/>
    <n v="48"/>
    <n v="4.2357032616662418E-2"/>
    <x v="1"/>
    <n v="2520"/>
  </r>
  <r>
    <s v="f084eb"/>
    <n v="2"/>
    <n v="4"/>
    <s v="t"/>
    <s v="2100a2"/>
    <d v="1899-12-30T00:24:34"/>
    <n v="36"/>
    <n v="69.12"/>
    <n v="6.0994126967993882E-2"/>
    <x v="1"/>
    <n v="2520"/>
  </r>
  <r>
    <s v="2feb6b"/>
    <n v="3"/>
    <n v="4"/>
    <s v="t"/>
    <s v="2100a2"/>
    <d v="1899-12-30T00:24:34"/>
    <n v="29"/>
    <n v="83.52"/>
    <n v="7.3701236752992602E-2"/>
    <x v="1"/>
    <n v="2520"/>
  </r>
  <r>
    <s v="c4a632"/>
    <n v="3"/>
    <n v="9"/>
    <s v="t"/>
    <s v="27be1d"/>
    <d v="1899-12-30T00:08:57"/>
    <n v="13"/>
    <n v="35.49"/>
    <n v="3.1317730990944773E-2"/>
    <x v="0"/>
    <n v="1883.75"/>
  </r>
  <r>
    <s v="e83aa3"/>
    <n v="3"/>
    <n v="9"/>
    <s v="t"/>
    <s v="27be1d"/>
    <d v="1899-12-30T00:08:57"/>
    <n v="32"/>
    <n v="87.36"/>
    <n v="7.7089799362325587E-2"/>
    <x v="0"/>
    <n v="1883.75"/>
  </r>
  <r>
    <s v="e31d39"/>
    <n v="4"/>
    <n v="9"/>
    <s v="t"/>
    <s v="27be1d"/>
    <d v="1899-12-30T00:08:57"/>
    <n v="10"/>
    <n v="36.4"/>
    <n v="3.2120749734302338E-2"/>
    <x v="0"/>
    <n v="1883.75"/>
  </r>
  <r>
    <s v="d5e9a6"/>
    <n v="3"/>
    <n v="9"/>
    <s v="t"/>
    <s v="27be1d"/>
    <d v="1899-12-30T00:08:57"/>
    <n v="23"/>
    <n v="62.79"/>
    <n v="5.5408293291671525E-2"/>
    <x v="0"/>
    <n v="1883.75"/>
  </r>
  <r>
    <s v="5d267b"/>
    <n v="5"/>
    <n v="9"/>
    <s v="t"/>
    <s v="27be1d"/>
    <d v="1899-12-30T00:08:57"/>
    <n v="40"/>
    <n v="182"/>
    <n v="0.16060374867151167"/>
    <x v="1"/>
    <n v="3780"/>
  </r>
  <r>
    <s v="2a2353"/>
    <n v="2"/>
    <n v="9"/>
    <s v="t"/>
    <s v="27be1d"/>
    <d v="1899-12-30T00:08:57"/>
    <n v="57"/>
    <n v="103.74000000000001"/>
    <n v="9.1544136742761656E-2"/>
    <x v="1"/>
    <n v="3780"/>
  </r>
  <r>
    <s v="e83aa3"/>
    <n v="1"/>
    <n v="22"/>
    <s v="f"/>
    <s v="f2c360"/>
    <d v="1899-12-30T00:38:28"/>
    <n v="32"/>
    <n v="24.96"/>
    <n v="2.2025656960664459E-2"/>
    <x v="0"/>
    <n v="1883.75"/>
  </r>
  <r>
    <s v="e31d39"/>
    <n v="1"/>
    <n v="22"/>
    <s v="f"/>
    <s v="f2c360"/>
    <d v="1899-12-30T00:38:28"/>
    <n v="10"/>
    <n v="7.8000000000000007"/>
    <n v="6.8830178002076432E-3"/>
    <x v="0"/>
    <n v="1883.75"/>
  </r>
  <r>
    <s v="72f5d4"/>
    <n v="5"/>
    <n v="22"/>
    <s v="f"/>
    <s v="f2c360"/>
    <d v="1899-12-30T00:38:28"/>
    <n v="19"/>
    <n v="74.100000000000009"/>
    <n v="6.5388669101972621E-2"/>
    <x v="0"/>
    <n v="1883.75"/>
  </r>
  <r>
    <s v="9ec847"/>
    <n v="4"/>
    <n v="22"/>
    <s v="f"/>
    <s v="f2c360"/>
    <d v="1899-12-30T00:38:28"/>
    <n v="54"/>
    <n v="168.48000000000002"/>
    <n v="0.1486731844844851"/>
    <x v="0"/>
    <n v="1883.75"/>
  </r>
  <r>
    <s v="5d267b"/>
    <n v="1"/>
    <n v="22"/>
    <s v="f"/>
    <s v="f2c360"/>
    <d v="1899-12-30T00:38:28"/>
    <n v="40"/>
    <n v="31.200000000000003"/>
    <n v="2.7532071200830573E-2"/>
    <x v="1"/>
    <n v="2520"/>
  </r>
  <r>
    <s v="c8d436"/>
    <n v="3"/>
    <n v="22"/>
    <s v="f"/>
    <s v="f2c360"/>
    <d v="1899-12-30T00:38:28"/>
    <n v="10"/>
    <n v="23.400000000000002"/>
    <n v="2.0649053400622931E-2"/>
    <x v="1"/>
    <n v="2520"/>
  </r>
  <r>
    <s v="2a2353"/>
    <n v="5"/>
    <n v="22"/>
    <s v="f"/>
    <s v="f2c360"/>
    <d v="1899-12-30T00:38:28"/>
    <n v="57"/>
    <n v="222.3"/>
    <n v="0.19616600730591785"/>
    <x v="1"/>
    <n v="2520"/>
  </r>
  <r>
    <s v="c4a632"/>
    <n v="5"/>
    <n v="21"/>
    <s v="t"/>
    <s v="b215ec"/>
    <d v="1899-12-30T00:17:05"/>
    <n v="13"/>
    <n v="51.35"/>
    <n v="4.5313200518033649E-2"/>
    <x v="0"/>
    <n v="3767.5"/>
  </r>
  <r>
    <s v="9ec847"/>
    <n v="5"/>
    <n v="21"/>
    <s v="t"/>
    <s v="b215ec"/>
    <d v="1899-12-30T00:17:05"/>
    <n v="54"/>
    <n v="213.3"/>
    <n v="0.18822406369029362"/>
    <x v="0"/>
    <n v="3767.5"/>
  </r>
  <r>
    <s v="2a2353"/>
    <n v="2"/>
    <n v="21"/>
    <s v="t"/>
    <s v="b215ec"/>
    <d v="1899-12-30T00:17:05"/>
    <n v="57"/>
    <n v="90.06"/>
    <n v="7.9472382447012865E-2"/>
    <x v="1"/>
    <n v="2520"/>
  </r>
  <r>
    <s v="f084eb"/>
    <n v="1"/>
    <n v="21"/>
    <s v="t"/>
    <s v="b215ec"/>
    <d v="1899-12-30T00:17:05"/>
    <n v="36"/>
    <n v="28.44"/>
    <n v="2.5096541825372482E-2"/>
    <x v="1"/>
    <n v="2520"/>
  </r>
  <r>
    <s v="2feb6b"/>
    <n v="4"/>
    <n v="21"/>
    <s v="t"/>
    <s v="b215ec"/>
    <d v="1899-12-30T00:17:05"/>
    <n v="29"/>
    <n v="91.64"/>
    <n v="8.0866634770644666E-2"/>
    <x v="1"/>
    <n v="2520"/>
  </r>
  <r>
    <s v="c4a632"/>
    <n v="1"/>
    <n v="5"/>
    <s v="t"/>
    <s v="88561d"/>
    <d v="1899-12-30T00:21:29"/>
    <n v="13"/>
    <n v="12.35"/>
    <n v="1.0898111516995435E-2"/>
    <x v="0"/>
    <n v="3767.5"/>
  </r>
  <r>
    <s v="e31d39"/>
    <n v="2"/>
    <n v="5"/>
    <s v="t"/>
    <s v="88561d"/>
    <d v="1899-12-30T00:21:29"/>
    <n v="10"/>
    <n v="19"/>
    <n v="1.6766325410762208E-2"/>
    <x v="0"/>
    <n v="3767.5"/>
  </r>
  <r>
    <s v="5d267b"/>
    <n v="4"/>
    <n v="5"/>
    <s v="t"/>
    <s v="88561d"/>
    <d v="1899-12-30T00:21:29"/>
    <n v="40"/>
    <n v="152"/>
    <n v="0.13413060328609766"/>
    <x v="1"/>
    <n v="1890"/>
  </r>
  <r>
    <s v="f084eb"/>
    <n v="1"/>
    <n v="5"/>
    <s v="t"/>
    <s v="88561d"/>
    <d v="1899-12-30T00:21:29"/>
    <n v="36"/>
    <n v="34.199999999999996"/>
    <n v="3.0179385739371969E-2"/>
    <x v="1"/>
    <n v="1890"/>
  </r>
  <r>
    <s v="b9a74d"/>
    <n v="1"/>
    <n v="5"/>
    <s v="t"/>
    <s v="88561d"/>
    <d v="1899-12-30T00:21:29"/>
    <n v="17"/>
    <n v="16.149999999999999"/>
    <n v="1.4251376599147873E-2"/>
    <x v="1"/>
    <n v="1890"/>
  </r>
  <r>
    <s v="2feb6b"/>
    <n v="4"/>
    <n v="5"/>
    <s v="t"/>
    <s v="88561d"/>
    <d v="1899-12-30T00:21:29"/>
    <n v="29"/>
    <n v="110.19999999999999"/>
    <n v="9.7244687382420786E-2"/>
    <x v="1"/>
    <n v="1890"/>
  </r>
  <r>
    <s v="c4a632"/>
    <n v="2"/>
    <n v="5"/>
    <s v="f"/>
    <s v="1409a9"/>
    <d v="1899-12-30T00:11:36"/>
    <n v="13"/>
    <n v="24.7"/>
    <n v="2.1796223033990869E-2"/>
    <x v="0"/>
    <n v="1883.75"/>
  </r>
  <r>
    <s v="d5e9a6"/>
    <n v="1"/>
    <n v="5"/>
    <s v="f"/>
    <s v="1409a9"/>
    <d v="1899-12-30T00:11:36"/>
    <n v="23"/>
    <n v="21.849999999999998"/>
    <n v="1.9281274222376538E-2"/>
    <x v="0"/>
    <n v="1883.75"/>
  </r>
  <r>
    <s v="72f5d4"/>
    <n v="1"/>
    <n v="5"/>
    <s v="f"/>
    <s v="1409a9"/>
    <d v="1899-12-30T00:11:36"/>
    <n v="19"/>
    <n v="18.05"/>
    <n v="1.5928009140224096E-2"/>
    <x v="0"/>
    <n v="1883.75"/>
  </r>
  <r>
    <s v="9ec847"/>
    <n v="4"/>
    <n v="5"/>
    <s v="f"/>
    <s v="1409a9"/>
    <d v="1899-12-30T00:11:36"/>
    <n v="54"/>
    <n v="205.2"/>
    <n v="0.18107631443623182"/>
    <x v="0"/>
    <n v="1883.75"/>
  </r>
  <r>
    <s v="5d267b"/>
    <n v="3"/>
    <n v="5"/>
    <s v="f"/>
    <s v="1409a9"/>
    <d v="1899-12-30T00:11:36"/>
    <n v="40"/>
    <n v="114"/>
    <n v="0.10059795246457323"/>
    <x v="1"/>
    <n v="3780"/>
  </r>
  <r>
    <s v="b9a74d"/>
    <n v="1"/>
    <n v="5"/>
    <s v="f"/>
    <s v="1409a9"/>
    <d v="1899-12-30T00:11:36"/>
    <n v="17"/>
    <n v="16.149999999999999"/>
    <n v="1.4251376599147873E-2"/>
    <x v="1"/>
    <n v="3780"/>
  </r>
  <r>
    <s v="c4a632"/>
    <n v="2"/>
    <n v="24"/>
    <s v="t"/>
    <s v="a7ec2c"/>
    <d v="1899-12-30T00:29:06"/>
    <n v="13"/>
    <n v="19.760000000000002"/>
    <n v="1.7436978427192697E-2"/>
    <x v="0"/>
    <n v="1883.75"/>
  </r>
  <r>
    <s v="e31d39"/>
    <n v="1"/>
    <n v="24"/>
    <s v="t"/>
    <s v="a7ec2c"/>
    <d v="1899-12-30T00:29:06"/>
    <n v="10"/>
    <n v="7.6"/>
    <n v="6.7065301643048827E-3"/>
    <x v="0"/>
    <n v="1883.75"/>
  </r>
  <r>
    <s v="d5e9a6"/>
    <n v="4"/>
    <n v="24"/>
    <s v="t"/>
    <s v="a7ec2c"/>
    <d v="1899-12-30T00:29:06"/>
    <n v="23"/>
    <n v="69.92"/>
    <n v="6.1700077511604917E-2"/>
    <x v="0"/>
    <n v="1883.75"/>
  </r>
  <r>
    <s v="9ec847"/>
    <n v="2"/>
    <n v="24"/>
    <s v="t"/>
    <s v="a7ec2c"/>
    <d v="1899-12-30T00:29:06"/>
    <n v="54"/>
    <n v="82.08"/>
    <n v="7.2430525774492729E-2"/>
    <x v="0"/>
    <n v="1883.75"/>
  </r>
  <r>
    <s v="2a2353"/>
    <n v="1"/>
    <n v="24"/>
    <s v="t"/>
    <s v="a7ec2c"/>
    <d v="1899-12-30T00:29:06"/>
    <n v="57"/>
    <n v="43.32"/>
    <n v="3.8227221936537832E-2"/>
    <x v="1"/>
    <n v="2520"/>
  </r>
  <r>
    <s v="f084eb"/>
    <n v="1"/>
    <n v="24"/>
    <s v="t"/>
    <s v="a7ec2c"/>
    <d v="1899-12-30T00:29:06"/>
    <n v="36"/>
    <n v="27.36"/>
    <n v="2.4143508591497578E-2"/>
    <x v="1"/>
    <n v="2520"/>
  </r>
  <r>
    <s v="2feb6b"/>
    <n v="2"/>
    <n v="24"/>
    <s v="t"/>
    <s v="a7ec2c"/>
    <d v="1899-12-30T00:29:06"/>
    <n v="29"/>
    <n v="44.08"/>
    <n v="3.8897874952968314E-2"/>
    <x v="1"/>
    <n v="2520"/>
  </r>
  <r>
    <s v="e83aa3"/>
    <n v="3"/>
    <n v="5"/>
    <s v="f"/>
    <s v="26e6b4"/>
    <d v="1899-12-30T00:15:47"/>
    <n v="32"/>
    <n v="91.199999999999989"/>
    <n v="8.0478361971658571E-2"/>
    <x v="0"/>
    <n v="2511.6666666666665"/>
  </r>
  <r>
    <s v="72f5d4"/>
    <n v="2"/>
    <n v="5"/>
    <s v="f"/>
    <s v="26e6b4"/>
    <d v="1899-12-30T00:15:47"/>
    <n v="19"/>
    <n v="36.1"/>
    <n v="3.1856018280448192E-2"/>
    <x v="0"/>
    <n v="2511.6666666666665"/>
  </r>
  <r>
    <s v="9ec847"/>
    <n v="2"/>
    <n v="5"/>
    <s v="f"/>
    <s v="26e6b4"/>
    <d v="1899-12-30T00:15:47"/>
    <n v="54"/>
    <n v="102.6"/>
    <n v="9.0538157218115908E-2"/>
    <x v="0"/>
    <n v="2511.6666666666665"/>
  </r>
  <r>
    <s v="5d267b"/>
    <n v="2"/>
    <n v="5"/>
    <s v="f"/>
    <s v="26e6b4"/>
    <d v="1899-12-30T00:15:47"/>
    <n v="40"/>
    <n v="76"/>
    <n v="6.706530164304883E-2"/>
    <x v="1"/>
    <n v="1512"/>
  </r>
  <r>
    <s v="c8d436"/>
    <n v="2"/>
    <n v="5"/>
    <s v="f"/>
    <s v="26e6b4"/>
    <d v="1899-12-30T00:15:47"/>
    <n v="10"/>
    <n v="19"/>
    <n v="1.6766325410762208E-2"/>
    <x v="1"/>
    <n v="1512"/>
  </r>
  <r>
    <s v="f084eb"/>
    <n v="2"/>
    <n v="5"/>
    <s v="f"/>
    <s v="26e6b4"/>
    <d v="1899-12-30T00:15:47"/>
    <n v="36"/>
    <n v="68.399999999999991"/>
    <n v="6.0358771478743939E-2"/>
    <x v="1"/>
    <n v="1512"/>
  </r>
  <r>
    <s v="b9a74d"/>
    <n v="5"/>
    <n v="5"/>
    <s v="f"/>
    <s v="26e6b4"/>
    <d v="1899-12-30T00:15:47"/>
    <n v="17"/>
    <n v="80.75"/>
    <n v="7.1256882995739373E-2"/>
    <x v="1"/>
    <n v="1512"/>
  </r>
  <r>
    <s v="2feb6b"/>
    <n v="2"/>
    <n v="5"/>
    <s v="f"/>
    <s v="26e6b4"/>
    <d v="1899-12-30T00:15:47"/>
    <n v="29"/>
    <n v="55.099999999999994"/>
    <n v="4.8622343691210393E-2"/>
    <x v="1"/>
    <n v="1512"/>
  </r>
  <r>
    <s v="e31d39"/>
    <n v="2"/>
    <n v="22"/>
    <s v="f"/>
    <n v="918004"/>
    <d v="1899-12-30T00:16:32"/>
    <n v="10"/>
    <n v="15.600000000000001"/>
    <n v="1.3766035600415286E-2"/>
    <x v="0"/>
    <n v="1883.75"/>
  </r>
  <r>
    <s v="d5e9a6"/>
    <n v="5"/>
    <n v="22"/>
    <s v="f"/>
    <n v="918004"/>
    <d v="1899-12-30T00:16:32"/>
    <n v="23"/>
    <n v="89.7"/>
    <n v="7.915470470238789E-2"/>
    <x v="0"/>
    <n v="1883.75"/>
  </r>
  <r>
    <s v="72f5d4"/>
    <n v="5"/>
    <n v="22"/>
    <s v="f"/>
    <n v="918004"/>
    <d v="1899-12-30T00:16:32"/>
    <n v="19"/>
    <n v="74.100000000000009"/>
    <n v="6.5388669101972621E-2"/>
    <x v="0"/>
    <n v="1883.75"/>
  </r>
  <r>
    <s v="9ec847"/>
    <n v="1"/>
    <n v="22"/>
    <s v="f"/>
    <n v="918004"/>
    <d v="1899-12-30T00:16:32"/>
    <n v="54"/>
    <n v="42.120000000000005"/>
    <n v="3.7168296121121276E-2"/>
    <x v="0"/>
    <n v="1883.75"/>
  </r>
  <r>
    <s v="5d267b"/>
    <n v="4"/>
    <n v="22"/>
    <s v="f"/>
    <n v="918004"/>
    <d v="1899-12-30T00:16:32"/>
    <n v="40"/>
    <n v="124.80000000000001"/>
    <n v="0.11012828480332229"/>
    <x v="1"/>
    <n v="1512"/>
  </r>
  <r>
    <s v="c8d436"/>
    <n v="1"/>
    <n v="22"/>
    <s v="f"/>
    <n v="918004"/>
    <d v="1899-12-30T00:16:32"/>
    <n v="10"/>
    <n v="7.8000000000000007"/>
    <n v="6.8830178002076432E-3"/>
    <x v="1"/>
    <n v="1512"/>
  </r>
  <r>
    <s v="2a2353"/>
    <n v="4"/>
    <n v="22"/>
    <s v="f"/>
    <n v="918004"/>
    <d v="1899-12-30T00:16:32"/>
    <n v="57"/>
    <n v="177.84"/>
    <n v="0.15693280584473426"/>
    <x v="1"/>
    <n v="1512"/>
  </r>
  <r>
    <s v="f084eb"/>
    <n v="1"/>
    <n v="22"/>
    <s v="f"/>
    <n v="918004"/>
    <d v="1899-12-30T00:16:32"/>
    <n v="36"/>
    <n v="28.080000000000002"/>
    <n v="2.4778864080747514E-2"/>
    <x v="1"/>
    <n v="1512"/>
  </r>
  <r>
    <s v="b9a74d"/>
    <n v="5"/>
    <n v="22"/>
    <s v="f"/>
    <n v="918004"/>
    <d v="1899-12-30T00:16:32"/>
    <n v="17"/>
    <n v="66.3"/>
    <n v="5.8505651301764959E-2"/>
    <x v="1"/>
    <n v="1512"/>
  </r>
  <r>
    <s v="9ec847"/>
    <n v="2"/>
    <n v="9"/>
    <s v="t"/>
    <s v="f974a3"/>
    <d v="1899-12-30T00:31:34"/>
    <n v="54"/>
    <n v="98.28"/>
    <n v="8.6726024282616304E-2"/>
    <x v="0"/>
    <n v="7535"/>
  </r>
  <r>
    <s v="5d267b"/>
    <n v="2"/>
    <n v="9"/>
    <s v="t"/>
    <s v="f974a3"/>
    <d v="1899-12-30T00:31:34"/>
    <n v="40"/>
    <n v="72.8"/>
    <n v="6.4241499468604676E-2"/>
    <x v="1"/>
    <n v="1512"/>
  </r>
  <r>
    <s v="c8d436"/>
    <n v="1"/>
    <n v="9"/>
    <s v="t"/>
    <s v="f974a3"/>
    <d v="1899-12-30T00:31:34"/>
    <n v="10"/>
    <n v="9.1"/>
    <n v="8.0301874335755846E-3"/>
    <x v="1"/>
    <n v="1512"/>
  </r>
  <r>
    <s v="2a2353"/>
    <n v="1"/>
    <n v="9"/>
    <s v="t"/>
    <s v="f974a3"/>
    <d v="1899-12-30T00:31:34"/>
    <n v="57"/>
    <n v="51.870000000000005"/>
    <n v="4.5772068371380828E-2"/>
    <x v="1"/>
    <n v="1512"/>
  </r>
  <r>
    <s v="f084eb"/>
    <n v="1"/>
    <n v="9"/>
    <s v="t"/>
    <s v="f974a3"/>
    <d v="1899-12-30T00:31:34"/>
    <n v="36"/>
    <n v="32.76"/>
    <n v="2.8908674760872097E-2"/>
    <x v="1"/>
    <n v="1512"/>
  </r>
  <r>
    <s v="2feb6b"/>
    <n v="4"/>
    <n v="9"/>
    <s v="t"/>
    <s v="f974a3"/>
    <d v="1899-12-30T00:31:34"/>
    <n v="29"/>
    <n v="105.56"/>
    <n v="9.3150174229476773E-2"/>
    <x v="1"/>
    <n v="1512"/>
  </r>
  <r>
    <s v="c4a632"/>
    <n v="1"/>
    <n v="14"/>
    <s v="f"/>
    <s v="e35030"/>
    <d v="1899-12-30T00:04:41"/>
    <n v="13"/>
    <n v="11.18"/>
    <n v="9.865658846964288E-3"/>
    <x v="0"/>
    <n v="3767.5"/>
  </r>
  <r>
    <s v="e83aa3"/>
    <n v="4"/>
    <n v="14"/>
    <s v="f"/>
    <s v="e35030"/>
    <d v="1899-12-30T00:04:41"/>
    <n v="32"/>
    <n v="110.08"/>
    <n v="9.7138794800879141E-2"/>
    <x v="0"/>
    <n v="3767.5"/>
  </r>
  <r>
    <s v="5d267b"/>
    <n v="1"/>
    <n v="14"/>
    <s v="f"/>
    <s v="e35030"/>
    <d v="1899-12-30T00:04:41"/>
    <n v="40"/>
    <n v="34.4"/>
    <n v="3.035587337527473E-2"/>
    <x v="1"/>
    <n v="3780"/>
  </r>
  <r>
    <s v="2feb6b"/>
    <n v="4"/>
    <n v="14"/>
    <s v="f"/>
    <s v="e35030"/>
    <d v="1899-12-30T00:04:41"/>
    <n v="29"/>
    <n v="99.76"/>
    <n v="8.8032032788296716E-2"/>
    <x v="1"/>
    <n v="3780"/>
  </r>
  <r>
    <s v="c4a632"/>
    <n v="5"/>
    <n v="1"/>
    <s v="t"/>
    <s v="60b9b3"/>
    <d v="1899-12-30T00:09:21"/>
    <n v="13"/>
    <n v="64.349999999999994"/>
    <n v="5.6784896851713049E-2"/>
    <x v="0"/>
    <n v="1883.75"/>
  </r>
  <r>
    <s v="d5e9a6"/>
    <n v="2"/>
    <n v="1"/>
    <s v="t"/>
    <s v="60b9b3"/>
    <d v="1899-12-30T00:09:21"/>
    <n v="23"/>
    <n v="45.54"/>
    <n v="4.018623469505847E-2"/>
    <x v="0"/>
    <n v="1883.75"/>
  </r>
  <r>
    <s v="72f5d4"/>
    <n v="2"/>
    <n v="1"/>
    <s v="t"/>
    <s v="60b9b3"/>
    <d v="1899-12-30T00:09:21"/>
    <n v="19"/>
    <n v="37.619999999999997"/>
    <n v="3.3197324313309164E-2"/>
    <x v="0"/>
    <n v="1883.75"/>
  </r>
  <r>
    <s v="9ec847"/>
    <n v="5"/>
    <n v="1"/>
    <s v="t"/>
    <s v="60b9b3"/>
    <d v="1899-12-30T00:09:21"/>
    <n v="54"/>
    <n v="267.3"/>
    <n v="0.23587572538403884"/>
    <x v="0"/>
    <n v="1883.75"/>
  </r>
  <r>
    <s v="5d267b"/>
    <n v="5"/>
    <n v="1"/>
    <s v="t"/>
    <s v="60b9b3"/>
    <d v="1899-12-30T00:09:21"/>
    <n v="40"/>
    <n v="198"/>
    <n v="0.17472275954373248"/>
    <x v="1"/>
    <n v="1890"/>
  </r>
  <r>
    <s v="c8d436"/>
    <n v="4"/>
    <n v="1"/>
    <s v="t"/>
    <s v="60b9b3"/>
    <d v="1899-12-30T00:09:21"/>
    <n v="10"/>
    <n v="39.6"/>
    <n v="3.4944551908746499E-2"/>
    <x v="1"/>
    <n v="1890"/>
  </r>
  <r>
    <s v="b9a74d"/>
    <n v="5"/>
    <n v="1"/>
    <s v="t"/>
    <s v="60b9b3"/>
    <d v="1899-12-30T00:09:21"/>
    <n v="17"/>
    <n v="84.15"/>
    <n v="7.4257172806086305E-2"/>
    <x v="1"/>
    <n v="1890"/>
  </r>
  <r>
    <s v="2feb6b"/>
    <n v="3"/>
    <n v="1"/>
    <s v="t"/>
    <s v="60b9b3"/>
    <d v="1899-12-30T00:09:21"/>
    <n v="29"/>
    <n v="86.13"/>
    <n v="7.600440040152362E-2"/>
    <x v="1"/>
    <n v="1890"/>
  </r>
  <r>
    <s v="c4a632"/>
    <n v="3"/>
    <n v="17"/>
    <s v="t"/>
    <s v="d5126a"/>
    <d v="1899-12-30T00:58:56"/>
    <n v="13"/>
    <n v="32.369999999999997"/>
    <n v="2.8564523870861714E-2"/>
    <x v="0"/>
    <n v="1883.75"/>
  </r>
  <r>
    <s v="e31d39"/>
    <n v="3"/>
    <n v="17"/>
    <s v="t"/>
    <s v="d5126a"/>
    <d v="1899-12-30T00:58:56"/>
    <n v="10"/>
    <n v="24.9"/>
    <n v="2.1972710669893626E-2"/>
    <x v="0"/>
    <n v="1883.75"/>
  </r>
  <r>
    <s v="d5e9a6"/>
    <n v="4"/>
    <n v="17"/>
    <s v="t"/>
    <s v="d5126a"/>
    <d v="1899-12-30T00:58:56"/>
    <n v="23"/>
    <n v="76.36"/>
    <n v="6.7382979387673791E-2"/>
    <x v="0"/>
    <n v="1883.75"/>
  </r>
  <r>
    <s v="9ec847"/>
    <n v="1"/>
    <n v="17"/>
    <s v="t"/>
    <s v="d5126a"/>
    <d v="1899-12-30T00:58:56"/>
    <n v="54"/>
    <n v="44.82"/>
    <n v="3.9550879205808534E-2"/>
    <x v="0"/>
    <n v="1883.75"/>
  </r>
  <r>
    <s v="5d267b"/>
    <n v="3"/>
    <n v="17"/>
    <s v="t"/>
    <s v="d5126a"/>
    <d v="1899-12-30T00:58:56"/>
    <n v="40"/>
    <n v="99.6"/>
    <n v="8.7890842679574505E-2"/>
    <x v="1"/>
    <n v="1512"/>
  </r>
  <r>
    <s v="c8d436"/>
    <n v="2"/>
    <n v="17"/>
    <s v="t"/>
    <s v="d5126a"/>
    <d v="1899-12-30T00:58:56"/>
    <n v="10"/>
    <n v="16.599999999999998"/>
    <n v="1.4648473779929085E-2"/>
    <x v="1"/>
    <n v="1512"/>
  </r>
  <r>
    <s v="2a2353"/>
    <n v="1"/>
    <n v="17"/>
    <s v="t"/>
    <s v="d5126a"/>
    <d v="1899-12-30T00:58:56"/>
    <n v="57"/>
    <n v="47.309999999999995"/>
    <n v="4.1748150272797886E-2"/>
    <x v="1"/>
    <n v="1512"/>
  </r>
  <r>
    <s v="f084eb"/>
    <n v="2"/>
    <n v="17"/>
    <s v="t"/>
    <s v="d5126a"/>
    <d v="1899-12-30T00:58:56"/>
    <n v="36"/>
    <n v="59.76"/>
    <n v="5.2734505607744703E-2"/>
    <x v="1"/>
    <n v="1512"/>
  </r>
  <r>
    <s v="2feb6b"/>
    <n v="1"/>
    <n v="17"/>
    <s v="t"/>
    <s v="d5126a"/>
    <d v="1899-12-30T00:58:56"/>
    <n v="29"/>
    <n v="24.07"/>
    <n v="2.1240286980897177E-2"/>
    <x v="1"/>
    <n v="1512"/>
  </r>
  <r>
    <s v="e83aa3"/>
    <n v="2"/>
    <n v="11"/>
    <s v="t"/>
    <s v="a3d48c"/>
    <d v="1899-12-30T00:28:07"/>
    <n v="32"/>
    <n v="56.96"/>
    <n v="5.026367870510607E-2"/>
    <x v="0"/>
    <n v="1883.75"/>
  </r>
  <r>
    <s v="d5e9a6"/>
    <n v="1"/>
    <n v="11"/>
    <s v="t"/>
    <s v="a3d48c"/>
    <d v="1899-12-30T00:28:07"/>
    <n v="23"/>
    <n v="20.47"/>
    <n v="1.8063509534647495E-2"/>
    <x v="0"/>
    <n v="1883.75"/>
  </r>
  <r>
    <s v="72f5d4"/>
    <n v="4"/>
    <n v="11"/>
    <s v="t"/>
    <s v="a3d48c"/>
    <d v="1899-12-30T00:28:07"/>
    <n v="19"/>
    <n v="67.64"/>
    <n v="5.9688118462313457E-2"/>
    <x v="0"/>
    <n v="1883.75"/>
  </r>
  <r>
    <s v="9ec847"/>
    <n v="2"/>
    <n v="11"/>
    <s v="t"/>
    <s v="a3d48c"/>
    <d v="1899-12-30T00:28:07"/>
    <n v="54"/>
    <n v="96.12"/>
    <n v="8.4819957814866495E-2"/>
    <x v="0"/>
    <n v="1883.75"/>
  </r>
  <r>
    <s v="c8d436"/>
    <n v="2"/>
    <n v="11"/>
    <s v="t"/>
    <s v="a3d48c"/>
    <d v="1899-12-30T00:28:07"/>
    <n v="10"/>
    <n v="17.8"/>
    <n v="1.5707399595345648E-2"/>
    <x v="1"/>
    <n v="1890"/>
  </r>
  <r>
    <s v="2a2353"/>
    <n v="3"/>
    <n v="11"/>
    <s v="t"/>
    <s v="a3d48c"/>
    <d v="1899-12-30T00:28:07"/>
    <n v="57"/>
    <n v="152.19"/>
    <n v="0.13429826654020527"/>
    <x v="1"/>
    <n v="1890"/>
  </r>
  <r>
    <s v="b9a74d"/>
    <n v="4"/>
    <n v="11"/>
    <s v="t"/>
    <s v="a3d48c"/>
    <d v="1899-12-30T00:28:07"/>
    <n v="17"/>
    <n v="60.52"/>
    <n v="5.3405158624175199E-2"/>
    <x v="1"/>
    <n v="1890"/>
  </r>
  <r>
    <s v="2feb6b"/>
    <n v="4"/>
    <n v="11"/>
    <s v="t"/>
    <s v="a3d48c"/>
    <d v="1899-12-30T00:28:07"/>
    <n v="29"/>
    <n v="103.24"/>
    <n v="9.1102917653004739E-2"/>
    <x v="1"/>
    <n v="1890"/>
  </r>
  <r>
    <s v="e83aa3"/>
    <n v="1"/>
    <n v="16"/>
    <s v="f"/>
    <s v="4c9312"/>
    <d v="1899-12-30T00:14:49"/>
    <n v="32"/>
    <n v="26.88"/>
    <n v="2.3719938265330955E-2"/>
    <x v="0"/>
    <n v="3767.5"/>
  </r>
  <r>
    <s v="9ec847"/>
    <n v="1"/>
    <n v="16"/>
    <s v="f"/>
    <s v="4c9312"/>
    <d v="1899-12-30T00:14:49"/>
    <n v="54"/>
    <n v="45.36"/>
    <n v="4.0027395822745983E-2"/>
    <x v="0"/>
    <n v="3767.5"/>
  </r>
  <r>
    <s v="2a2353"/>
    <n v="3"/>
    <n v="16"/>
    <s v="f"/>
    <s v="4c9312"/>
    <d v="1899-12-30T00:14:49"/>
    <n v="57"/>
    <n v="143.63999999999999"/>
    <n v="0.12675342010536225"/>
    <x v="1"/>
    <n v="1890"/>
  </r>
  <r>
    <s v="f084eb"/>
    <n v="5"/>
    <n v="16"/>
    <s v="f"/>
    <s v="4c9312"/>
    <d v="1899-12-30T00:14:49"/>
    <n v="36"/>
    <n v="151.19999999999999"/>
    <n v="0.1334246527424866"/>
    <x v="1"/>
    <n v="1890"/>
  </r>
  <r>
    <s v="b9a74d"/>
    <n v="3"/>
    <n v="16"/>
    <s v="f"/>
    <s v="4c9312"/>
    <d v="1899-12-30T00:14:49"/>
    <n v="17"/>
    <n v="42.839999999999996"/>
    <n v="3.7803651610371199E-2"/>
    <x v="1"/>
    <n v="1890"/>
  </r>
  <r>
    <s v="2feb6b"/>
    <n v="2"/>
    <n v="16"/>
    <s v="f"/>
    <s v="4c9312"/>
    <d v="1899-12-30T00:14:49"/>
    <n v="29"/>
    <n v="48.72"/>
    <n v="4.2992388105912355E-2"/>
    <x v="1"/>
    <n v="1890"/>
  </r>
  <r>
    <s v="e83aa3"/>
    <n v="5"/>
    <n v="22"/>
    <s v="t"/>
    <s v="fb4750"/>
    <d v="1899-12-30T00:08:55"/>
    <n v="32"/>
    <n v="124.80000000000001"/>
    <n v="0.11012828480332229"/>
    <x v="0"/>
    <n v="7535"/>
  </r>
  <r>
    <s v="5d267b"/>
    <n v="3"/>
    <n v="22"/>
    <s v="t"/>
    <s v="fb4750"/>
    <d v="1899-12-30T00:08:55"/>
    <n v="40"/>
    <n v="93.600000000000009"/>
    <n v="8.2596213602491725E-2"/>
    <x v="1"/>
    <n v="2520"/>
  </r>
  <r>
    <s v="c8d436"/>
    <n v="5"/>
    <n v="22"/>
    <s v="t"/>
    <s v="fb4750"/>
    <d v="1899-12-30T00:08:55"/>
    <n v="10"/>
    <n v="39"/>
    <n v="3.4415089001038214E-2"/>
    <x v="1"/>
    <n v="2520"/>
  </r>
  <r>
    <s v="2feb6b"/>
    <n v="4"/>
    <n v="22"/>
    <s v="t"/>
    <s v="fb4750"/>
    <d v="1899-12-30T00:08:55"/>
    <n v="29"/>
    <n v="90.48"/>
    <n v="7.9843006482408663E-2"/>
    <x v="1"/>
    <n v="2520"/>
  </r>
  <r>
    <s v="c4a632"/>
    <n v="5"/>
    <n v="11"/>
    <s v="t"/>
    <s v="fac1ca"/>
    <d v="1899-12-30T00:16:36"/>
    <n v="13"/>
    <n v="57.85"/>
    <n v="5.1049048684873352E-2"/>
    <x v="0"/>
    <n v="1883.75"/>
  </r>
  <r>
    <s v="e31d39"/>
    <n v="3"/>
    <n v="11"/>
    <s v="t"/>
    <s v="fac1ca"/>
    <d v="1899-12-30T00:16:36"/>
    <n v="10"/>
    <n v="26.7"/>
    <n v="2.3561099393018467E-2"/>
    <x v="0"/>
    <n v="1883.75"/>
  </r>
  <r>
    <s v="72f5d4"/>
    <n v="3"/>
    <n v="11"/>
    <s v="t"/>
    <s v="fac1ca"/>
    <d v="1899-12-30T00:16:36"/>
    <n v="19"/>
    <n v="50.730000000000004"/>
    <n v="4.4766088846735094E-2"/>
    <x v="0"/>
    <n v="1883.75"/>
  </r>
  <r>
    <s v="9ec847"/>
    <n v="1"/>
    <n v="11"/>
    <s v="t"/>
    <s v="fac1ca"/>
    <d v="1899-12-30T00:16:36"/>
    <n v="54"/>
    <n v="48.06"/>
    <n v="4.2409978907433248E-2"/>
    <x v="0"/>
    <n v="1883.75"/>
  </r>
  <r>
    <s v="f084eb"/>
    <n v="4"/>
    <n v="11"/>
    <s v="t"/>
    <s v="fac1ca"/>
    <d v="1899-12-30T00:16:36"/>
    <n v="36"/>
    <n v="128.16"/>
    <n v="0.11309327708648866"/>
    <x v="1"/>
    <n v="2520"/>
  </r>
  <r>
    <s v="b9a74d"/>
    <n v="1"/>
    <n v="11"/>
    <s v="t"/>
    <s v="fac1ca"/>
    <d v="1899-12-30T00:16:36"/>
    <n v="17"/>
    <n v="15.13"/>
    <n v="1.33512896560438E-2"/>
    <x v="1"/>
    <n v="2520"/>
  </r>
  <r>
    <s v="2feb6b"/>
    <n v="4"/>
    <n v="11"/>
    <s v="t"/>
    <s v="fac1ca"/>
    <d v="1899-12-30T00:16:36"/>
    <n v="29"/>
    <n v="103.24"/>
    <n v="9.1102917653004739E-2"/>
    <x v="1"/>
    <n v="2520"/>
  </r>
  <r>
    <s v="e31d39"/>
    <n v="1"/>
    <n v="7"/>
    <s v="t"/>
    <s v="cdbb0c"/>
    <d v="1899-12-30T00:02:13"/>
    <n v="10"/>
    <n v="9.2999999999999989"/>
    <n v="8.2066750694783416E-3"/>
    <x v="0"/>
    <n v="2511.6666666666665"/>
  </r>
  <r>
    <s v="d5e9a6"/>
    <n v="5"/>
    <n v="7"/>
    <s v="t"/>
    <s v="cdbb0c"/>
    <d v="1899-12-30T00:02:13"/>
    <n v="23"/>
    <n v="106.94999999999999"/>
    <n v="9.4376763299000938E-2"/>
    <x v="0"/>
    <n v="2511.6666666666665"/>
  </r>
  <r>
    <s v="72f5d4"/>
    <n v="5"/>
    <n v="7"/>
    <s v="t"/>
    <s v="cdbb0c"/>
    <d v="1899-12-30T00:02:13"/>
    <n v="19"/>
    <n v="88.35"/>
    <n v="7.7963413160044265E-2"/>
    <x v="0"/>
    <n v="2511.6666666666665"/>
  </r>
  <r>
    <s v="c8d436"/>
    <n v="3"/>
    <n v="7"/>
    <s v="t"/>
    <s v="cdbb0c"/>
    <d v="1899-12-30T00:02:13"/>
    <n v="10"/>
    <n v="27.9"/>
    <n v="2.462002520843503E-2"/>
    <x v="1"/>
    <n v="1890"/>
  </r>
  <r>
    <s v="2a2353"/>
    <n v="4"/>
    <n v="7"/>
    <s v="t"/>
    <s v="cdbb0c"/>
    <d v="1899-12-30T00:02:13"/>
    <n v="57"/>
    <n v="212.04"/>
    <n v="0.18711219158410622"/>
    <x v="1"/>
    <n v="1890"/>
  </r>
  <r>
    <s v="b9a74d"/>
    <n v="1"/>
    <n v="7"/>
    <s v="t"/>
    <s v="cdbb0c"/>
    <d v="1899-12-30T00:02:13"/>
    <n v="17"/>
    <n v="15.809999999999999"/>
    <n v="1.3951347618113183E-2"/>
    <x v="1"/>
    <n v="1890"/>
  </r>
  <r>
    <s v="2feb6b"/>
    <n v="5"/>
    <n v="7"/>
    <s v="t"/>
    <s v="cdbb0c"/>
    <d v="1899-12-30T00:02:13"/>
    <n v="29"/>
    <n v="134.85"/>
    <n v="0.11899678850743597"/>
    <x v="1"/>
    <n v="1890"/>
  </r>
  <r>
    <s v="e31d39"/>
    <n v="5"/>
    <n v="10"/>
    <s v="t"/>
    <s v="2d1bda"/>
    <d v="1899-12-30T00:43:56"/>
    <n v="10"/>
    <n v="45"/>
    <n v="3.9709718078121015E-2"/>
    <x v="0"/>
    <n v="3767.5"/>
  </r>
  <r>
    <s v="d5e9a6"/>
    <n v="4"/>
    <n v="10"/>
    <s v="t"/>
    <s v="2d1bda"/>
    <d v="1899-12-30T00:43:56"/>
    <n v="23"/>
    <n v="82.8"/>
    <n v="7.3065881263742666E-2"/>
    <x v="0"/>
    <n v="3767.5"/>
  </r>
  <r>
    <s v="c8d436"/>
    <n v="4"/>
    <n v="10"/>
    <s v="t"/>
    <s v="2d1bda"/>
    <d v="1899-12-30T00:43:56"/>
    <n v="10"/>
    <n v="36"/>
    <n v="3.1767774462496817E-2"/>
    <x v="1"/>
    <n v="3780"/>
  </r>
  <r>
    <s v="2feb6b"/>
    <n v="4"/>
    <n v="10"/>
    <s v="t"/>
    <s v="2d1bda"/>
    <d v="1899-12-30T00:43:56"/>
    <n v="29"/>
    <n v="104.4"/>
    <n v="9.2126545941240756E-2"/>
    <x v="1"/>
    <n v="3780"/>
  </r>
  <r>
    <s v="e83aa3"/>
    <n v="3"/>
    <n v="19"/>
    <s v="t"/>
    <s v="72898c"/>
    <d v="1899-12-30T00:46:03"/>
    <n v="32"/>
    <n v="77.760000000000005"/>
    <n v="6.8618392838993125E-2"/>
    <x v="0"/>
    <n v="1883.75"/>
  </r>
  <r>
    <s v="e31d39"/>
    <n v="4"/>
    <n v="19"/>
    <s v="t"/>
    <s v="72898c"/>
    <d v="1899-12-30T00:46:03"/>
    <n v="10"/>
    <n v="32.400000000000006"/>
    <n v="2.8590997016247136E-2"/>
    <x v="0"/>
    <n v="1883.75"/>
  </r>
  <r>
    <s v="72f5d4"/>
    <n v="1"/>
    <n v="19"/>
    <s v="t"/>
    <s v="72898c"/>
    <d v="1899-12-30T00:46:03"/>
    <n v="19"/>
    <n v="15.39"/>
    <n v="1.3580723582717388E-2"/>
    <x v="0"/>
    <n v="1883.75"/>
  </r>
  <r>
    <s v="9ec847"/>
    <n v="1"/>
    <n v="19"/>
    <s v="t"/>
    <s v="72898c"/>
    <d v="1899-12-30T00:46:03"/>
    <n v="54"/>
    <n v="43.74"/>
    <n v="3.8597845971933629E-2"/>
    <x v="0"/>
    <n v="1883.75"/>
  </r>
  <r>
    <s v="2a2353"/>
    <n v="5"/>
    <n v="19"/>
    <s v="t"/>
    <s v="72898c"/>
    <d v="1899-12-30T00:46:03"/>
    <n v="57"/>
    <n v="230.85000000000002"/>
    <n v="0.20371085374076084"/>
    <x v="1"/>
    <n v="3780"/>
  </r>
  <r>
    <s v="b9a74d"/>
    <n v="3"/>
    <n v="19"/>
    <s v="t"/>
    <s v="72898c"/>
    <d v="1899-12-30T00:46:03"/>
    <n v="17"/>
    <n v="41.31"/>
    <n v="3.64535211957151E-2"/>
    <x v="1"/>
    <n v="3780"/>
  </r>
  <r>
    <s v="c4a632"/>
    <n v="5"/>
    <n v="24"/>
    <s v="t"/>
    <s v="e7c0bd"/>
    <d v="1899-12-30T00:27:54"/>
    <n v="13"/>
    <n v="49.4"/>
    <n v="4.3592446067981738E-2"/>
    <x v="0"/>
    <n v="1883.75"/>
  </r>
  <r>
    <s v="e83aa3"/>
    <n v="2"/>
    <n v="24"/>
    <s v="t"/>
    <s v="e7c0bd"/>
    <d v="1899-12-30T00:27:54"/>
    <n v="32"/>
    <n v="48.64"/>
    <n v="4.2921793051551249E-2"/>
    <x v="0"/>
    <n v="1883.75"/>
  </r>
  <r>
    <s v="e31d39"/>
    <n v="1"/>
    <n v="24"/>
    <s v="t"/>
    <s v="e7c0bd"/>
    <d v="1899-12-30T00:27:54"/>
    <n v="10"/>
    <n v="7.6"/>
    <n v="6.7065301643048827E-3"/>
    <x v="0"/>
    <n v="1883.75"/>
  </r>
  <r>
    <s v="72f5d4"/>
    <n v="3"/>
    <n v="24"/>
    <s v="t"/>
    <s v="e7c0bd"/>
    <d v="1899-12-30T00:27:54"/>
    <n v="19"/>
    <n v="43.32"/>
    <n v="3.8227221936537832E-2"/>
    <x v="0"/>
    <n v="1883.75"/>
  </r>
  <r>
    <s v="5d267b"/>
    <n v="1"/>
    <n v="24"/>
    <s v="t"/>
    <s v="e7c0bd"/>
    <d v="1899-12-30T00:27:54"/>
    <n v="40"/>
    <n v="30.4"/>
    <n v="2.6826120657219531E-2"/>
    <x v="1"/>
    <n v="2520"/>
  </r>
  <r>
    <s v="c8d436"/>
    <n v="5"/>
    <n v="24"/>
    <s v="t"/>
    <s v="e7c0bd"/>
    <d v="1899-12-30T00:27:54"/>
    <n v="10"/>
    <n v="38"/>
    <n v="3.3532650821524415E-2"/>
    <x v="1"/>
    <n v="2520"/>
  </r>
  <r>
    <s v="2a2353"/>
    <n v="2"/>
    <n v="24"/>
    <s v="t"/>
    <s v="e7c0bd"/>
    <d v="1899-12-30T00:27:54"/>
    <n v="57"/>
    <n v="86.64"/>
    <n v="7.6454443873075664E-2"/>
    <x v="1"/>
    <n v="2520"/>
  </r>
  <r>
    <s v="e83aa3"/>
    <n v="5"/>
    <n v="10"/>
    <s v="f"/>
    <s v="f4a4a9"/>
    <d v="1899-12-30T00:49:03"/>
    <n v="32"/>
    <n v="144"/>
    <n v="0.12707109784998727"/>
    <x v="0"/>
    <n v="1883.75"/>
  </r>
  <r>
    <s v="d5e9a6"/>
    <n v="5"/>
    <n v="10"/>
    <s v="f"/>
    <s v="f4a4a9"/>
    <d v="1899-12-30T00:49:03"/>
    <n v="23"/>
    <n v="103.5"/>
    <n v="9.1332351579678339E-2"/>
    <x v="0"/>
    <n v="1883.75"/>
  </r>
  <r>
    <s v="72f5d4"/>
    <n v="5"/>
    <n v="10"/>
    <s v="f"/>
    <s v="f4a4a9"/>
    <d v="1899-12-30T00:49:03"/>
    <n v="19"/>
    <n v="85.5"/>
    <n v="7.5448464348429931E-2"/>
    <x v="0"/>
    <n v="1883.75"/>
  </r>
  <r>
    <s v="9ec847"/>
    <n v="3"/>
    <n v="10"/>
    <s v="f"/>
    <s v="f4a4a9"/>
    <d v="1899-12-30T00:49:03"/>
    <n v="54"/>
    <n v="145.80000000000001"/>
    <n v="0.1286594865731121"/>
    <x v="0"/>
    <n v="1883.75"/>
  </r>
  <r>
    <s v="c8d436"/>
    <n v="5"/>
    <n v="10"/>
    <s v="f"/>
    <s v="f4a4a9"/>
    <d v="1899-12-30T00:49:03"/>
    <n v="10"/>
    <n v="45"/>
    <n v="3.9709718078121015E-2"/>
    <x v="1"/>
    <n v="2520"/>
  </r>
  <r>
    <s v="f084eb"/>
    <n v="3"/>
    <n v="10"/>
    <s v="f"/>
    <s v="f4a4a9"/>
    <d v="1899-12-30T00:49:03"/>
    <n v="36"/>
    <n v="97.2"/>
    <n v="8.5772991048741393E-2"/>
    <x v="1"/>
    <n v="2520"/>
  </r>
  <r>
    <s v="b9a74d"/>
    <n v="3"/>
    <n v="10"/>
    <s v="f"/>
    <s v="f4a4a9"/>
    <d v="1899-12-30T00:49:03"/>
    <n v="17"/>
    <n v="45.9"/>
    <n v="4.0503912439683439E-2"/>
    <x v="1"/>
    <n v="2520"/>
  </r>
  <r>
    <s v="c4a632"/>
    <n v="4"/>
    <n v="1"/>
    <s v="f"/>
    <s v="07a3e4"/>
    <d v="1899-12-30T00:54:39"/>
    <n v="13"/>
    <n v="51.48"/>
    <n v="4.5427917481370442E-2"/>
    <x v="0"/>
    <n v="1883.75"/>
  </r>
  <r>
    <s v="e31d39"/>
    <n v="2"/>
    <n v="1"/>
    <s v="f"/>
    <s v="07a3e4"/>
    <d v="1899-12-30T00:54:39"/>
    <n v="10"/>
    <n v="19.8"/>
    <n v="1.7472275954373249E-2"/>
    <x v="0"/>
    <n v="1883.75"/>
  </r>
  <r>
    <s v="72f5d4"/>
    <n v="3"/>
    <n v="1"/>
    <s v="f"/>
    <s v="07a3e4"/>
    <d v="1899-12-30T00:54:39"/>
    <n v="19"/>
    <n v="56.43"/>
    <n v="4.9795986469963756E-2"/>
    <x v="0"/>
    <n v="1883.75"/>
  </r>
  <r>
    <s v="9ec847"/>
    <n v="3"/>
    <n v="1"/>
    <s v="f"/>
    <s v="07a3e4"/>
    <d v="1899-12-30T00:54:39"/>
    <n v="54"/>
    <n v="160.38"/>
    <n v="0.1415254352304233"/>
    <x v="0"/>
    <n v="1883.75"/>
  </r>
  <r>
    <s v="5d267b"/>
    <n v="4"/>
    <n v="1"/>
    <s v="f"/>
    <s v="07a3e4"/>
    <d v="1899-12-30T00:54:39"/>
    <n v="40"/>
    <n v="158.4"/>
    <n v="0.139778207634986"/>
    <x v="1"/>
    <n v="1890"/>
  </r>
  <r>
    <s v="c8d436"/>
    <n v="3"/>
    <n v="1"/>
    <s v="f"/>
    <s v="07a3e4"/>
    <d v="1899-12-30T00:54:39"/>
    <n v="10"/>
    <n v="29.7"/>
    <n v="2.6208413931559871E-2"/>
    <x v="1"/>
    <n v="1890"/>
  </r>
  <r>
    <s v="2a2353"/>
    <n v="1"/>
    <n v="1"/>
    <s v="f"/>
    <s v="07a3e4"/>
    <d v="1899-12-30T00:54:39"/>
    <n v="57"/>
    <n v="56.43"/>
    <n v="4.9795986469963756E-2"/>
    <x v="1"/>
    <n v="1890"/>
  </r>
  <r>
    <s v="f084eb"/>
    <n v="2"/>
    <n v="1"/>
    <s v="f"/>
    <s v="07a3e4"/>
    <d v="1899-12-30T00:54:39"/>
    <n v="36"/>
    <n v="71.28"/>
    <n v="6.2900193435743684E-2"/>
    <x v="1"/>
    <n v="1890"/>
  </r>
  <r>
    <s v="c4a632"/>
    <n v="1"/>
    <n v="20"/>
    <s v="t"/>
    <s v="e1eb03"/>
    <d v="1899-12-30T00:49:40"/>
    <n v="13"/>
    <n v="10.4"/>
    <n v="9.1773570669435242E-3"/>
    <x v="0"/>
    <n v="1883.75"/>
  </r>
  <r>
    <s v="e83aa3"/>
    <n v="1"/>
    <n v="20"/>
    <s v="t"/>
    <s v="e1eb03"/>
    <d v="1899-12-30T00:49:40"/>
    <n v="32"/>
    <n v="25.6"/>
    <n v="2.259041739555329E-2"/>
    <x v="0"/>
    <n v="1883.75"/>
  </r>
  <r>
    <s v="d5e9a6"/>
    <n v="3"/>
    <n v="20"/>
    <s v="t"/>
    <s v="e1eb03"/>
    <d v="1899-12-30T00:49:40"/>
    <n v="23"/>
    <n v="55.2"/>
    <n v="4.8710587509161782E-2"/>
    <x v="0"/>
    <n v="1883.75"/>
  </r>
  <r>
    <s v="9ec847"/>
    <n v="2"/>
    <n v="20"/>
    <s v="t"/>
    <s v="e1eb03"/>
    <d v="1899-12-30T00:49:40"/>
    <n v="54"/>
    <n v="86.4"/>
    <n v="7.6242658709992361E-2"/>
    <x v="0"/>
    <n v="1883.75"/>
  </r>
  <r>
    <s v="5d267b"/>
    <n v="4"/>
    <n v="20"/>
    <s v="t"/>
    <s v="e1eb03"/>
    <d v="1899-12-30T00:49:40"/>
    <n v="40"/>
    <n v="128"/>
    <n v="0.11295208697776644"/>
    <x v="1"/>
    <n v="1890"/>
  </r>
  <r>
    <s v="2a2353"/>
    <n v="3"/>
    <n v="20"/>
    <s v="t"/>
    <s v="e1eb03"/>
    <d v="1899-12-30T00:49:40"/>
    <n v="57"/>
    <n v="136.80000000000001"/>
    <n v="0.12071754295748789"/>
    <x v="1"/>
    <n v="1890"/>
  </r>
  <r>
    <s v="f084eb"/>
    <n v="4"/>
    <n v="20"/>
    <s v="t"/>
    <s v="e1eb03"/>
    <d v="1899-12-30T00:49:40"/>
    <n v="36"/>
    <n v="115.2"/>
    <n v="0.10165687827998982"/>
    <x v="1"/>
    <n v="1890"/>
  </r>
  <r>
    <s v="2feb6b"/>
    <n v="4"/>
    <n v="20"/>
    <s v="t"/>
    <s v="e1eb03"/>
    <d v="1899-12-30T00:49:40"/>
    <n v="29"/>
    <n v="92.800000000000011"/>
    <n v="8.1890263058880683E-2"/>
    <x v="1"/>
    <n v="1890"/>
  </r>
  <r>
    <s v="c4a632"/>
    <n v="3"/>
    <n v="17"/>
    <s v="t"/>
    <s v="320d96"/>
    <d v="1899-12-30T00:00:56"/>
    <n v="13"/>
    <n v="32.369999999999997"/>
    <n v="2.8564523870861714E-2"/>
    <x v="0"/>
    <n v="2511.6666666666665"/>
  </r>
  <r>
    <s v="e83aa3"/>
    <n v="4"/>
    <n v="17"/>
    <s v="t"/>
    <s v="320d96"/>
    <d v="1899-12-30T00:00:56"/>
    <n v="32"/>
    <n v="106.24"/>
    <n v="9.3750232191546143E-2"/>
    <x v="0"/>
    <n v="2511.6666666666665"/>
  </r>
  <r>
    <s v="72f5d4"/>
    <n v="3"/>
    <n v="17"/>
    <s v="t"/>
    <s v="320d96"/>
    <d v="1899-12-30T00:00:56"/>
    <n v="19"/>
    <n v="47.309999999999995"/>
    <n v="4.1748150272797886E-2"/>
    <x v="0"/>
    <n v="2511.6666666666665"/>
  </r>
  <r>
    <s v="5d267b"/>
    <n v="1"/>
    <n v="17"/>
    <s v="t"/>
    <s v="320d96"/>
    <d v="1899-12-30T00:00:56"/>
    <n v="40"/>
    <n v="33.199999999999996"/>
    <n v="2.9296947559858171E-2"/>
    <x v="1"/>
    <n v="2520"/>
  </r>
  <r>
    <s v="2a2353"/>
    <n v="3"/>
    <n v="17"/>
    <s v="t"/>
    <s v="320d96"/>
    <d v="1899-12-30T00:00:56"/>
    <n v="57"/>
    <n v="141.93"/>
    <n v="0.12524445081839367"/>
    <x v="1"/>
    <n v="2520"/>
  </r>
  <r>
    <s v="2feb6b"/>
    <n v="1"/>
    <n v="17"/>
    <s v="t"/>
    <s v="320d96"/>
    <d v="1899-12-30T00:00:56"/>
    <n v="29"/>
    <n v="24.07"/>
    <n v="2.1240286980897177E-2"/>
    <x v="1"/>
    <n v="2520"/>
  </r>
  <r>
    <s v="c4a632"/>
    <n v="1"/>
    <n v="19"/>
    <s v="f"/>
    <s v="83d8b9"/>
    <d v="1899-12-30T00:42:09"/>
    <n v="13"/>
    <n v="10.530000000000001"/>
    <n v="9.292074030280319E-3"/>
    <x v="0"/>
    <n v="3767.5"/>
  </r>
  <r>
    <s v="9ec847"/>
    <n v="3"/>
    <n v="19"/>
    <s v="f"/>
    <s v="83d8b9"/>
    <d v="1899-12-30T00:42:09"/>
    <n v="54"/>
    <n v="131.22"/>
    <n v="0.11579353791580088"/>
    <x v="0"/>
    <n v="3767.5"/>
  </r>
  <r>
    <s v="c8d436"/>
    <n v="2"/>
    <n v="19"/>
    <s v="f"/>
    <s v="83d8b9"/>
    <d v="1899-12-30T00:42:09"/>
    <n v="10"/>
    <n v="16.200000000000003"/>
    <n v="1.4295498508123568E-2"/>
    <x v="1"/>
    <n v="2520"/>
  </r>
  <r>
    <s v="2a2353"/>
    <n v="3"/>
    <n v="19"/>
    <s v="f"/>
    <s v="83d8b9"/>
    <d v="1899-12-30T00:42:09"/>
    <n v="57"/>
    <n v="138.51000000000002"/>
    <n v="0.12222651224445651"/>
    <x v="1"/>
    <n v="2520"/>
  </r>
  <r>
    <s v="2feb6b"/>
    <n v="5"/>
    <n v="19"/>
    <s v="f"/>
    <s v="83d8b9"/>
    <d v="1899-12-30T00:42:09"/>
    <n v="29"/>
    <n v="117.45"/>
    <n v="0.10364236418389586"/>
    <x v="1"/>
    <n v="2520"/>
  </r>
  <r>
    <s v="c4a632"/>
    <n v="3"/>
    <n v="2"/>
    <s v="t"/>
    <s v="e77fcf"/>
    <d v="1899-12-30T00:15:04"/>
    <n v="13"/>
    <n v="38.22"/>
    <n v="3.3726787221017449E-2"/>
    <x v="0"/>
    <n v="1883.75"/>
  </r>
  <r>
    <s v="e31d39"/>
    <n v="1"/>
    <n v="2"/>
    <s v="t"/>
    <s v="e77fcf"/>
    <d v="1899-12-30T00:15:04"/>
    <n v="10"/>
    <n v="9.8000000000000007"/>
    <n v="8.6478941592352445E-3"/>
    <x v="0"/>
    <n v="1883.75"/>
  </r>
  <r>
    <s v="72f5d4"/>
    <n v="5"/>
    <n v="2"/>
    <s v="t"/>
    <s v="e77fcf"/>
    <d v="1899-12-30T00:15:04"/>
    <n v="19"/>
    <n v="93.1"/>
    <n v="8.2154994512734808E-2"/>
    <x v="0"/>
    <n v="1883.75"/>
  </r>
  <r>
    <s v="9ec847"/>
    <n v="1"/>
    <n v="2"/>
    <s v="t"/>
    <s v="e77fcf"/>
    <d v="1899-12-30T00:15:04"/>
    <n v="54"/>
    <n v="52.92"/>
    <n v="4.6698628459870321E-2"/>
    <x v="0"/>
    <n v="1883.75"/>
  </r>
  <r>
    <s v="5d267b"/>
    <n v="2"/>
    <n v="2"/>
    <s v="t"/>
    <s v="e77fcf"/>
    <d v="1899-12-30T00:15:04"/>
    <n v="40"/>
    <n v="78.400000000000006"/>
    <n v="6.9183153273881956E-2"/>
    <x v="1"/>
    <n v="3780"/>
  </r>
  <r>
    <s v="2a2353"/>
    <n v="3"/>
    <n v="2"/>
    <s v="t"/>
    <s v="e77fcf"/>
    <d v="1899-12-30T00:15:04"/>
    <n v="57"/>
    <n v="167.57999999999998"/>
    <n v="0.14787899012292263"/>
    <x v="1"/>
    <n v="3780"/>
  </r>
  <r>
    <s v="e31d39"/>
    <n v="4"/>
    <n v="3"/>
    <s v="t"/>
    <s v="9be1e0"/>
    <d v="1899-12-30T00:59:31"/>
    <n v="10"/>
    <n v="38.799999999999997"/>
    <n v="3.423860136513545E-2"/>
    <x v="0"/>
    <n v="3767.5"/>
  </r>
  <r>
    <s v="9ec847"/>
    <n v="3"/>
    <n v="3"/>
    <s v="t"/>
    <s v="9be1e0"/>
    <d v="1899-12-30T00:59:31"/>
    <n v="54"/>
    <n v="157.13999999999999"/>
    <n v="0.13866633552879859"/>
    <x v="0"/>
    <n v="3767.5"/>
  </r>
  <r>
    <s v="5d267b"/>
    <n v="1"/>
    <n v="3"/>
    <s v="t"/>
    <s v="9be1e0"/>
    <d v="1899-12-30T00:59:31"/>
    <n v="40"/>
    <n v="38.799999999999997"/>
    <n v="3.423860136513545E-2"/>
    <x v="1"/>
    <n v="2520"/>
  </r>
  <r>
    <s v="2a2353"/>
    <n v="2"/>
    <n v="3"/>
    <s v="t"/>
    <s v="9be1e0"/>
    <d v="1899-12-30T00:59:31"/>
    <n v="57"/>
    <n v="110.58"/>
    <n v="9.758001389063603E-2"/>
    <x v="1"/>
    <n v="2520"/>
  </r>
  <r>
    <s v="f084eb"/>
    <n v="2"/>
    <n v="3"/>
    <s v="t"/>
    <s v="9be1e0"/>
    <d v="1899-12-30T00:59:31"/>
    <n v="36"/>
    <n v="69.84"/>
    <n v="6.1629482457243825E-2"/>
    <x v="1"/>
    <n v="2520"/>
  </r>
  <r>
    <s v="e83aa3"/>
    <n v="2"/>
    <n v="8"/>
    <s v="t"/>
    <s v="91bd4e"/>
    <d v="1899-12-30T00:24:15"/>
    <n v="32"/>
    <n v="58.88"/>
    <n v="5.1957960009772569E-2"/>
    <x v="0"/>
    <n v="3767.5"/>
  </r>
  <r>
    <s v="d5e9a6"/>
    <n v="4"/>
    <n v="8"/>
    <s v="t"/>
    <s v="91bd4e"/>
    <d v="1899-12-30T00:24:15"/>
    <n v="23"/>
    <n v="84.64"/>
    <n v="7.4689567514048066E-2"/>
    <x v="0"/>
    <n v="3767.5"/>
  </r>
  <r>
    <s v="c8d436"/>
    <n v="5"/>
    <n v="8"/>
    <s v="t"/>
    <s v="91bd4e"/>
    <d v="1899-12-30T00:24:15"/>
    <n v="10"/>
    <n v="46"/>
    <n v="4.0592156257634814E-2"/>
    <x v="1"/>
    <n v="2520"/>
  </r>
  <r>
    <s v="2a2353"/>
    <n v="1"/>
    <n v="8"/>
    <s v="t"/>
    <s v="91bd4e"/>
    <d v="1899-12-30T00:24:15"/>
    <n v="57"/>
    <n v="52.440000000000005"/>
    <n v="4.6275058133703695E-2"/>
    <x v="1"/>
    <n v="2520"/>
  </r>
  <r>
    <s v="b9a74d"/>
    <n v="4"/>
    <n v="8"/>
    <s v="t"/>
    <s v="91bd4e"/>
    <d v="1899-12-30T00:24:15"/>
    <n v="17"/>
    <n v="62.56"/>
    <n v="5.5205332510383356E-2"/>
    <x v="1"/>
    <n v="2520"/>
  </r>
  <r>
    <s v="e83aa3"/>
    <n v="1"/>
    <n v="7"/>
    <s v="t"/>
    <s v="4a1865"/>
    <d v="1899-12-30T00:49:42"/>
    <n v="32"/>
    <n v="29.759999999999998"/>
    <n v="2.62613602223307E-2"/>
    <x v="0"/>
    <n v="3767.5"/>
  </r>
  <r>
    <s v="e31d39"/>
    <n v="1"/>
    <n v="7"/>
    <s v="t"/>
    <s v="4a1865"/>
    <d v="1899-12-30T00:49:42"/>
    <n v="10"/>
    <n v="9.2999999999999989"/>
    <n v="8.2066750694783416E-3"/>
    <x v="0"/>
    <n v="3767.5"/>
  </r>
  <r>
    <s v="f084eb"/>
    <n v="2"/>
    <n v="7"/>
    <s v="t"/>
    <s v="4a1865"/>
    <d v="1899-12-30T00:49:42"/>
    <n v="36"/>
    <n v="66.959999999999994"/>
    <n v="5.9088060500244066E-2"/>
    <x v="1"/>
    <n v="3780"/>
  </r>
  <r>
    <s v="b9a74d"/>
    <n v="3"/>
    <n v="7"/>
    <s v="t"/>
    <s v="4a1865"/>
    <d v="1899-12-30T00:49:42"/>
    <n v="17"/>
    <n v="47.43"/>
    <n v="4.1854042854339552E-2"/>
    <x v="1"/>
    <n v="3780"/>
  </r>
  <r>
    <s v="c4a632"/>
    <n v="2"/>
    <n v="4"/>
    <s v="f"/>
    <s v="6a9055"/>
    <d v="1899-12-30T00:39:26"/>
    <n v="13"/>
    <n v="24.96"/>
    <n v="2.2025656960664459E-2"/>
    <x v="0"/>
    <n v="2511.6666666666665"/>
  </r>
  <r>
    <s v="e83aa3"/>
    <n v="4"/>
    <n v="4"/>
    <s v="f"/>
    <s v="6a9055"/>
    <d v="1899-12-30T00:39:26"/>
    <n v="32"/>
    <n v="122.88"/>
    <n v="0.10843400349865578"/>
    <x v="0"/>
    <n v="2511.6666666666665"/>
  </r>
  <r>
    <s v="72f5d4"/>
    <n v="4"/>
    <n v="4"/>
    <s v="f"/>
    <s v="6a9055"/>
    <d v="1899-12-30T00:39:26"/>
    <n v="19"/>
    <n v="72.959999999999994"/>
    <n v="6.438268957732686E-2"/>
    <x v="0"/>
    <n v="2511.6666666666665"/>
  </r>
  <r>
    <s v="c8d436"/>
    <n v="1"/>
    <n v="4"/>
    <s v="f"/>
    <s v="6a9055"/>
    <d v="1899-12-30T00:39:26"/>
    <n v="10"/>
    <n v="9.6"/>
    <n v="8.4714065233324823E-3"/>
    <x v="1"/>
    <n v="1890"/>
  </r>
  <r>
    <s v="2a2353"/>
    <n v="1"/>
    <n v="4"/>
    <s v="f"/>
    <s v="6a9055"/>
    <d v="1899-12-30T00:39:26"/>
    <n v="57"/>
    <n v="54.72"/>
    <n v="4.8287017182995155E-2"/>
    <x v="1"/>
    <n v="1890"/>
  </r>
  <r>
    <s v="f084eb"/>
    <n v="3"/>
    <n v="4"/>
    <s v="f"/>
    <s v="6a9055"/>
    <d v="1899-12-30T00:39:26"/>
    <n v="36"/>
    <n v="103.67999999999999"/>
    <n v="9.149119045199082E-2"/>
    <x v="1"/>
    <n v="1890"/>
  </r>
  <r>
    <s v="2feb6b"/>
    <n v="2"/>
    <n v="4"/>
    <s v="f"/>
    <s v="6a9055"/>
    <d v="1899-12-30T00:39:26"/>
    <n v="29"/>
    <n v="55.68"/>
    <n v="4.9134157835328408E-2"/>
    <x v="1"/>
    <n v="1890"/>
  </r>
  <r>
    <s v="e83aa3"/>
    <n v="5"/>
    <n v="11"/>
    <s v="t"/>
    <s v="6f1652"/>
    <d v="1899-12-30T00:00:11"/>
    <n v="32"/>
    <n v="142.4"/>
    <n v="0.12565919676276519"/>
    <x v="0"/>
    <n v="2511.6666666666665"/>
  </r>
  <r>
    <s v="d5e9a6"/>
    <n v="3"/>
    <n v="11"/>
    <s v="t"/>
    <s v="6f1652"/>
    <d v="1899-12-30T00:00:11"/>
    <n v="23"/>
    <n v="61.410000000000004"/>
    <n v="5.4190528603942488E-2"/>
    <x v="0"/>
    <n v="2511.6666666666665"/>
  </r>
  <r>
    <s v="9ec847"/>
    <n v="4"/>
    <n v="11"/>
    <s v="t"/>
    <s v="6f1652"/>
    <d v="1899-12-30T00:00:11"/>
    <n v="54"/>
    <n v="192.24"/>
    <n v="0.16963991562973299"/>
    <x v="0"/>
    <n v="2511.6666666666665"/>
  </r>
  <r>
    <s v="5d267b"/>
    <n v="2"/>
    <n v="11"/>
    <s v="t"/>
    <s v="6f1652"/>
    <d v="1899-12-30T00:00:11"/>
    <n v="40"/>
    <n v="71.2"/>
    <n v="6.2829598381382593E-2"/>
    <x v="1"/>
    <n v="2520"/>
  </r>
  <r>
    <s v="c8d436"/>
    <n v="1"/>
    <n v="11"/>
    <s v="t"/>
    <s v="6f1652"/>
    <d v="1899-12-30T00:00:11"/>
    <n v="10"/>
    <n v="8.9"/>
    <n v="7.8536997976728241E-3"/>
    <x v="1"/>
    <n v="2520"/>
  </r>
  <r>
    <s v="2a2353"/>
    <n v="4"/>
    <n v="11"/>
    <s v="t"/>
    <s v="6f1652"/>
    <d v="1899-12-30T00:00:11"/>
    <n v="57"/>
    <n v="202.92000000000002"/>
    <n v="0.17906435538694038"/>
    <x v="1"/>
    <n v="2520"/>
  </r>
  <r>
    <s v="e83aa3"/>
    <n v="3"/>
    <n v="15"/>
    <s v="t"/>
    <s v="9bb6ae"/>
    <d v="1899-12-30T00:58:23"/>
    <n v="32"/>
    <n v="81.599999999999994"/>
    <n v="7.200695544832611E-2"/>
    <x v="0"/>
    <n v="2511.6666666666665"/>
  </r>
  <r>
    <s v="d5e9a6"/>
    <n v="5"/>
    <n v="15"/>
    <s v="t"/>
    <s v="9bb6ae"/>
    <d v="1899-12-30T00:58:23"/>
    <n v="23"/>
    <n v="97.75"/>
    <n v="8.625833204747399E-2"/>
    <x v="0"/>
    <n v="2511.6666666666665"/>
  </r>
  <r>
    <s v="72f5d4"/>
    <n v="4"/>
    <n v="15"/>
    <s v="t"/>
    <s v="9bb6ae"/>
    <d v="1899-12-30T00:58:23"/>
    <n v="19"/>
    <n v="64.599999999999994"/>
    <n v="5.7005506396591493E-2"/>
    <x v="0"/>
    <n v="2511.6666666666665"/>
  </r>
  <r>
    <s v="c8d436"/>
    <n v="2"/>
    <n v="15"/>
    <s v="t"/>
    <s v="9bb6ae"/>
    <d v="1899-12-30T00:58:23"/>
    <n v="10"/>
    <n v="17"/>
    <n v="1.5001449051734606E-2"/>
    <x v="1"/>
    <n v="2520"/>
  </r>
  <r>
    <s v="f084eb"/>
    <n v="3"/>
    <n v="15"/>
    <s v="t"/>
    <s v="9bb6ae"/>
    <d v="1899-12-30T00:58:23"/>
    <n v="36"/>
    <n v="91.8"/>
    <n v="8.1007824879366877E-2"/>
    <x v="1"/>
    <n v="2520"/>
  </r>
  <r>
    <s v="2feb6b"/>
    <n v="2"/>
    <n v="15"/>
    <s v="t"/>
    <s v="9bb6ae"/>
    <d v="1899-12-30T00:58:23"/>
    <n v="29"/>
    <n v="49.3"/>
    <n v="4.3504202250030356E-2"/>
    <x v="1"/>
    <n v="2520"/>
  </r>
  <r>
    <s v="e83aa3"/>
    <n v="5"/>
    <n v="23"/>
    <s v="f"/>
    <s v="4a6205"/>
    <d v="1899-12-30T00:58:00"/>
    <n v="32"/>
    <n v="123.2"/>
    <n v="0.10871638371610021"/>
    <x v="0"/>
    <n v="3767.5"/>
  </r>
  <r>
    <s v="e31d39"/>
    <n v="2"/>
    <n v="23"/>
    <s v="f"/>
    <s v="4a6205"/>
    <d v="1899-12-30T00:58:00"/>
    <n v="10"/>
    <n v="15.4"/>
    <n v="1.3589547964512526E-2"/>
    <x v="0"/>
    <n v="3767.5"/>
  </r>
  <r>
    <s v="5d267b"/>
    <n v="5"/>
    <n v="23"/>
    <s v="f"/>
    <s v="4a6205"/>
    <d v="1899-12-30T00:58:00"/>
    <n v="40"/>
    <n v="154"/>
    <n v="0.13589547964512527"/>
    <x v="1"/>
    <n v="2520"/>
  </r>
  <r>
    <s v="2a2353"/>
    <n v="1"/>
    <n v="23"/>
    <s v="f"/>
    <s v="4a6205"/>
    <d v="1899-12-30T00:58:00"/>
    <n v="57"/>
    <n v="43.89"/>
    <n v="3.8730211698860692E-2"/>
    <x v="1"/>
    <n v="2520"/>
  </r>
  <r>
    <s v="f084eb"/>
    <n v="2"/>
    <n v="23"/>
    <s v="f"/>
    <s v="4a6205"/>
    <d v="1899-12-30T00:58:00"/>
    <n v="36"/>
    <n v="55.44"/>
    <n v="4.8922372672245092E-2"/>
    <x v="1"/>
    <n v="2520"/>
  </r>
  <r>
    <s v="d5e9a6"/>
    <n v="5"/>
    <n v="14"/>
    <s v="t"/>
    <s v="dda903"/>
    <d v="1899-12-30T00:15:46"/>
    <n v="23"/>
    <n v="98.899999999999991"/>
    <n v="8.7273135953914852E-2"/>
    <x v="0"/>
    <n v="3767.5"/>
  </r>
  <r>
    <s v="9ec847"/>
    <n v="4"/>
    <n v="14"/>
    <s v="t"/>
    <s v="dda903"/>
    <d v="1899-12-30T00:15:46"/>
    <n v="54"/>
    <n v="185.76"/>
    <n v="0.16392171622648355"/>
    <x v="0"/>
    <n v="3767.5"/>
  </r>
  <r>
    <s v="c8d436"/>
    <n v="1"/>
    <n v="14"/>
    <s v="t"/>
    <s v="dda903"/>
    <d v="1899-12-30T00:15:46"/>
    <n v="10"/>
    <n v="8.6"/>
    <n v="7.5889683438186825E-3"/>
    <x v="1"/>
    <n v="2520"/>
  </r>
  <r>
    <s v="2a2353"/>
    <n v="5"/>
    <n v="14"/>
    <s v="t"/>
    <s v="dda903"/>
    <d v="1899-12-30T00:15:46"/>
    <n v="57"/>
    <n v="245.1"/>
    <n v="0.21628559779883247"/>
    <x v="1"/>
    <n v="2520"/>
  </r>
  <r>
    <s v="f084eb"/>
    <n v="1"/>
    <n v="14"/>
    <s v="t"/>
    <s v="dda903"/>
    <d v="1899-12-30T00:15:46"/>
    <n v="36"/>
    <n v="30.96"/>
    <n v="2.7320286037747259E-2"/>
    <x v="1"/>
    <n v="2520"/>
  </r>
  <r>
    <s v="c4a632"/>
    <n v="1"/>
    <n v="7"/>
    <s v="f"/>
    <s v="e21d72"/>
    <d v="1899-12-30T00:38:42"/>
    <n v="13"/>
    <n v="12.09"/>
    <n v="1.0668677590321845E-2"/>
    <x v="0"/>
    <n v="1883.75"/>
  </r>
  <r>
    <s v="e83aa3"/>
    <n v="5"/>
    <n v="7"/>
    <s v="f"/>
    <s v="e21d72"/>
    <d v="1899-12-30T00:38:42"/>
    <n v="32"/>
    <n v="148.79999999999998"/>
    <n v="0.13130680111165347"/>
    <x v="0"/>
    <n v="1883.75"/>
  </r>
  <r>
    <s v="e31d39"/>
    <n v="4"/>
    <n v="7"/>
    <s v="f"/>
    <s v="e21d72"/>
    <d v="1899-12-30T00:38:42"/>
    <n v="10"/>
    <n v="37.199999999999996"/>
    <n v="3.2826700277913366E-2"/>
    <x v="0"/>
    <n v="1883.75"/>
  </r>
  <r>
    <s v="d5e9a6"/>
    <n v="1"/>
    <n v="7"/>
    <s v="f"/>
    <s v="e21d72"/>
    <d v="1899-12-30T00:38:42"/>
    <n v="23"/>
    <n v="21.389999999999997"/>
    <n v="1.8875352659800188E-2"/>
    <x v="0"/>
    <n v="1883.75"/>
  </r>
  <r>
    <s v="c8d436"/>
    <n v="2"/>
    <n v="7"/>
    <s v="f"/>
    <s v="e21d72"/>
    <d v="1899-12-30T00:38:42"/>
    <n v="10"/>
    <n v="18.599999999999998"/>
    <n v="1.6413350138956683E-2"/>
    <x v="1"/>
    <n v="2520"/>
  </r>
  <r>
    <s v="2a2353"/>
    <n v="4"/>
    <n v="7"/>
    <s v="f"/>
    <s v="e21d72"/>
    <d v="1899-12-30T00:38:42"/>
    <n v="57"/>
    <n v="212.04"/>
    <n v="0.18711219158410622"/>
    <x v="1"/>
    <n v="2520"/>
  </r>
  <r>
    <s v="b9a74d"/>
    <n v="5"/>
    <n v="7"/>
    <s v="f"/>
    <s v="e21d72"/>
    <d v="1899-12-30T00:38:42"/>
    <n v="17"/>
    <n v="79.05"/>
    <n v="6.9756738090565915E-2"/>
    <x v="1"/>
    <n v="2520"/>
  </r>
  <r>
    <s v="c4a632"/>
    <n v="5"/>
    <n v="4"/>
    <s v="f"/>
    <s v="a846e9"/>
    <d v="1899-12-30T00:21:09"/>
    <n v="13"/>
    <n v="62.4"/>
    <n v="5.5064142401661138E-2"/>
    <x v="0"/>
    <n v="1883.75"/>
  </r>
  <r>
    <s v="e83aa3"/>
    <n v="5"/>
    <n v="4"/>
    <s v="f"/>
    <s v="a846e9"/>
    <d v="1899-12-30T00:21:09"/>
    <n v="32"/>
    <n v="153.6"/>
    <n v="0.13554250437331972"/>
    <x v="0"/>
    <n v="1883.75"/>
  </r>
  <r>
    <s v="e31d39"/>
    <n v="5"/>
    <n v="4"/>
    <s v="f"/>
    <s v="a846e9"/>
    <d v="1899-12-30T00:21:09"/>
    <n v="10"/>
    <n v="48"/>
    <n v="4.2357032616662418E-2"/>
    <x v="0"/>
    <n v="1883.75"/>
  </r>
  <r>
    <s v="9ec847"/>
    <n v="5"/>
    <n v="4"/>
    <s v="f"/>
    <s v="a846e9"/>
    <d v="1899-12-30T00:21:09"/>
    <n v="54"/>
    <n v="259.2"/>
    <n v="0.22872797612997706"/>
    <x v="0"/>
    <n v="1883.75"/>
  </r>
  <r>
    <s v="2a2353"/>
    <n v="3"/>
    <n v="4"/>
    <s v="f"/>
    <s v="a846e9"/>
    <d v="1899-12-30T00:21:09"/>
    <n v="57"/>
    <n v="164.16"/>
    <n v="0.14486105154898546"/>
    <x v="1"/>
    <n v="3780"/>
  </r>
  <r>
    <s v="2feb6b"/>
    <n v="1"/>
    <n v="4"/>
    <s v="f"/>
    <s v="a846e9"/>
    <d v="1899-12-30T00:21:09"/>
    <n v="29"/>
    <n v="27.84"/>
    <n v="2.4567078917664204E-2"/>
    <x v="1"/>
    <n v="3780"/>
  </r>
  <r>
    <s v="72f5d4"/>
    <n v="4"/>
    <n v="11"/>
    <s v="t"/>
    <s v="cad361"/>
    <d v="1899-12-30T00:55:54"/>
    <n v="19"/>
    <n v="67.64"/>
    <n v="5.9688118462313457E-2"/>
    <x v="0"/>
    <n v="7535"/>
  </r>
  <r>
    <s v="c8d436"/>
    <n v="3"/>
    <n v="11"/>
    <s v="t"/>
    <s v="cad361"/>
    <d v="1899-12-30T00:55:54"/>
    <n v="10"/>
    <n v="26.7"/>
    <n v="2.3561099393018467E-2"/>
    <x v="1"/>
    <n v="3780"/>
  </r>
  <r>
    <s v="2feb6b"/>
    <n v="3"/>
    <n v="11"/>
    <s v="t"/>
    <s v="cad361"/>
    <d v="1899-12-30T00:55:54"/>
    <n v="29"/>
    <n v="77.430000000000007"/>
    <n v="6.8327188239753561E-2"/>
    <x v="1"/>
    <n v="3780"/>
  </r>
  <r>
    <s v="c4a632"/>
    <n v="4"/>
    <n v="1"/>
    <s v="t"/>
    <n v="369739"/>
    <d v="1899-12-30T00:44:03"/>
    <n v="13"/>
    <n v="51.48"/>
    <n v="4.5427917481370442E-2"/>
    <x v="0"/>
    <n v="3767.5"/>
  </r>
  <r>
    <s v="72f5d4"/>
    <n v="3"/>
    <n v="1"/>
    <s v="t"/>
    <n v="369739"/>
    <d v="1899-12-30T00:44:03"/>
    <n v="19"/>
    <n v="56.43"/>
    <n v="4.9795986469963756E-2"/>
    <x v="0"/>
    <n v="3767.5"/>
  </r>
  <r>
    <s v="5d267b"/>
    <n v="4"/>
    <n v="1"/>
    <s v="t"/>
    <n v="369739"/>
    <d v="1899-12-30T00:44:03"/>
    <n v="40"/>
    <n v="158.4"/>
    <n v="0.139778207634986"/>
    <x v="1"/>
    <n v="3780"/>
  </r>
  <r>
    <s v="c8d436"/>
    <n v="5"/>
    <n v="1"/>
    <s v="t"/>
    <n v="369739"/>
    <d v="1899-12-30T00:44:03"/>
    <n v="10"/>
    <n v="49.5"/>
    <n v="4.368068988593312E-2"/>
    <x v="1"/>
    <n v="3780"/>
  </r>
  <r>
    <s v="c4a632"/>
    <n v="2"/>
    <n v="13"/>
    <s v="t"/>
    <s v="45ab97"/>
    <d v="1899-12-30T00:56:07"/>
    <n v="13"/>
    <n v="22.62"/>
    <n v="1.9960751620602166E-2"/>
    <x v="0"/>
    <n v="1883.75"/>
  </r>
  <r>
    <s v="e83aa3"/>
    <n v="2"/>
    <n v="13"/>
    <s v="t"/>
    <s v="45ab97"/>
    <d v="1899-12-30T00:56:07"/>
    <n v="32"/>
    <n v="55.68"/>
    <n v="4.9134157835328408E-2"/>
    <x v="0"/>
    <n v="1883.75"/>
  </r>
  <r>
    <s v="72f5d4"/>
    <n v="3"/>
    <n v="13"/>
    <s v="t"/>
    <s v="45ab97"/>
    <d v="1899-12-30T00:56:07"/>
    <n v="19"/>
    <n v="49.589999999999996"/>
    <n v="4.3760109322089354E-2"/>
    <x v="0"/>
    <n v="1883.75"/>
  </r>
  <r>
    <s v="9ec847"/>
    <n v="5"/>
    <n v="13"/>
    <s v="t"/>
    <s v="45ab97"/>
    <d v="1899-12-30T00:56:07"/>
    <n v="54"/>
    <n v="234.9"/>
    <n v="0.20728472836779172"/>
    <x v="0"/>
    <n v="1883.75"/>
  </r>
  <r>
    <s v="f084eb"/>
    <n v="1"/>
    <n v="13"/>
    <s v="t"/>
    <s v="45ab97"/>
    <d v="1899-12-30T00:56:07"/>
    <n v="36"/>
    <n v="31.32"/>
    <n v="2.7637963782372228E-2"/>
    <x v="1"/>
    <n v="2520"/>
  </r>
  <r>
    <s v="b9a74d"/>
    <n v="4"/>
    <n v="13"/>
    <s v="t"/>
    <s v="45ab97"/>
    <d v="1899-12-30T00:56:07"/>
    <n v="17"/>
    <n v="59.16"/>
    <n v="5.2205042700036425E-2"/>
    <x v="1"/>
    <n v="2520"/>
  </r>
  <r>
    <s v="2feb6b"/>
    <n v="1"/>
    <n v="13"/>
    <s v="t"/>
    <s v="45ab97"/>
    <d v="1899-12-30T00:56:07"/>
    <n v="29"/>
    <n v="25.23"/>
    <n v="2.2263915269133183E-2"/>
    <x v="1"/>
    <n v="2520"/>
  </r>
  <r>
    <s v="e83aa3"/>
    <n v="5"/>
    <n v="14"/>
    <s v="f"/>
    <s v="2e973f"/>
    <d v="1899-12-30T00:18:55"/>
    <n v="32"/>
    <n v="137.6"/>
    <n v="0.12142349350109892"/>
    <x v="0"/>
    <n v="2511.6666666666665"/>
  </r>
  <r>
    <s v="d5e9a6"/>
    <n v="2"/>
    <n v="14"/>
    <s v="f"/>
    <s v="2e973f"/>
    <d v="1899-12-30T00:18:55"/>
    <n v="23"/>
    <n v="39.56"/>
    <n v="3.4909254381565939E-2"/>
    <x v="0"/>
    <n v="2511.6666666666665"/>
  </r>
  <r>
    <s v="9ec847"/>
    <n v="3"/>
    <n v="14"/>
    <s v="f"/>
    <s v="2e973f"/>
    <d v="1899-12-30T00:18:55"/>
    <n v="54"/>
    <n v="139.32"/>
    <n v="0.12294128716986265"/>
    <x v="0"/>
    <n v="2511.6666666666665"/>
  </r>
  <r>
    <s v="b9a74d"/>
    <n v="5"/>
    <n v="14"/>
    <s v="f"/>
    <s v="2e973f"/>
    <d v="1899-12-30T00:18:55"/>
    <n v="17"/>
    <n v="73.099999999999994"/>
    <n v="6.4506230922458802E-2"/>
    <x v="1"/>
    <n v="3780"/>
  </r>
  <r>
    <s v="2feb6b"/>
    <n v="5"/>
    <n v="14"/>
    <s v="f"/>
    <s v="2e973f"/>
    <d v="1899-12-30T00:18:55"/>
    <n v="29"/>
    <n v="124.7"/>
    <n v="0.11004004098537092"/>
    <x v="1"/>
    <n v="3780"/>
  </r>
  <r>
    <s v="e31d39"/>
    <n v="1"/>
    <n v="5"/>
    <s v="t"/>
    <s v="3ca2e0"/>
    <d v="1899-12-30T00:29:18"/>
    <n v="10"/>
    <n v="9.5"/>
    <n v="8.3831627053811038E-3"/>
    <x v="0"/>
    <n v="2511.6666666666665"/>
  </r>
  <r>
    <s v="d5e9a6"/>
    <n v="2"/>
    <n v="5"/>
    <s v="t"/>
    <s v="3ca2e0"/>
    <d v="1899-12-30T00:29:18"/>
    <n v="23"/>
    <n v="43.699999999999996"/>
    <n v="3.8562548444753077E-2"/>
    <x v="0"/>
    <n v="2511.6666666666665"/>
  </r>
  <r>
    <s v="72f5d4"/>
    <n v="2"/>
    <n v="5"/>
    <s v="t"/>
    <s v="3ca2e0"/>
    <d v="1899-12-30T00:29:18"/>
    <n v="19"/>
    <n v="36.1"/>
    <n v="3.1856018280448192E-2"/>
    <x v="0"/>
    <n v="2511.6666666666665"/>
  </r>
  <r>
    <s v="5d267b"/>
    <n v="4"/>
    <n v="5"/>
    <s v="t"/>
    <s v="3ca2e0"/>
    <d v="1899-12-30T00:29:18"/>
    <n v="40"/>
    <n v="152"/>
    <n v="0.13413060328609766"/>
    <x v="1"/>
    <n v="1890"/>
  </r>
  <r>
    <s v="2a2353"/>
    <n v="4"/>
    <n v="5"/>
    <s v="t"/>
    <s v="3ca2e0"/>
    <d v="1899-12-30T00:29:18"/>
    <n v="57"/>
    <n v="216.6"/>
    <n v="0.19113610968268915"/>
    <x v="1"/>
    <n v="1890"/>
  </r>
  <r>
    <s v="f084eb"/>
    <n v="4"/>
    <n v="5"/>
    <s v="t"/>
    <s v="3ca2e0"/>
    <d v="1899-12-30T00:29:18"/>
    <n v="36"/>
    <n v="136.79999999999998"/>
    <n v="0.12071754295748788"/>
    <x v="1"/>
    <n v="1890"/>
  </r>
  <r>
    <s v="b9a74d"/>
    <n v="2"/>
    <n v="5"/>
    <s v="t"/>
    <s v="3ca2e0"/>
    <d v="1899-12-30T00:29:18"/>
    <n v="17"/>
    <n v="32.299999999999997"/>
    <n v="2.8502753198295747E-2"/>
    <x v="1"/>
    <n v="1890"/>
  </r>
  <r>
    <s v="c4a632"/>
    <n v="4"/>
    <n v="2"/>
    <s v="t"/>
    <s v="ebe958"/>
    <d v="1899-12-30T00:13:09"/>
    <n v="13"/>
    <n v="50.96"/>
    <n v="4.4969049628023262E-2"/>
    <x v="0"/>
    <n v="1507"/>
  </r>
  <r>
    <s v="e83aa3"/>
    <n v="5"/>
    <n v="2"/>
    <s v="t"/>
    <s v="ebe958"/>
    <d v="1899-12-30T00:13:09"/>
    <n v="32"/>
    <n v="156.80000000000001"/>
    <n v="0.13836630654776391"/>
    <x v="0"/>
    <n v="1507"/>
  </r>
  <r>
    <s v="e31d39"/>
    <n v="5"/>
    <n v="2"/>
    <s v="t"/>
    <s v="ebe958"/>
    <d v="1899-12-30T00:13:09"/>
    <n v="10"/>
    <n v="49"/>
    <n v="4.3239470796176217E-2"/>
    <x v="0"/>
    <n v="1507"/>
  </r>
  <r>
    <s v="d5e9a6"/>
    <n v="4"/>
    <n v="2"/>
    <s v="t"/>
    <s v="ebe958"/>
    <d v="1899-12-30T00:13:09"/>
    <n v="23"/>
    <n v="90.16"/>
    <n v="7.956062626496424E-2"/>
    <x v="0"/>
    <n v="1507"/>
  </r>
  <r>
    <s v="9ec847"/>
    <n v="3"/>
    <n v="2"/>
    <s v="t"/>
    <s v="ebe958"/>
    <d v="1899-12-30T00:13:09"/>
    <n v="54"/>
    <n v="158.76"/>
    <n v="0.14009588537961093"/>
    <x v="0"/>
    <n v="1507"/>
  </r>
  <r>
    <s v="c8d436"/>
    <n v="2"/>
    <n v="2"/>
    <s v="t"/>
    <s v="ebe958"/>
    <d v="1899-12-30T00:13:09"/>
    <n v="10"/>
    <n v="19.600000000000001"/>
    <n v="1.7295788318470489E-2"/>
    <x v="1"/>
    <n v="1890"/>
  </r>
  <r>
    <s v="2a2353"/>
    <n v="2"/>
    <n v="2"/>
    <s v="t"/>
    <s v="ebe958"/>
    <d v="1899-12-30T00:13:09"/>
    <n v="57"/>
    <n v="111.72"/>
    <n v="9.8585993415281778E-2"/>
    <x v="1"/>
    <n v="1890"/>
  </r>
  <r>
    <s v="f084eb"/>
    <n v="3"/>
    <n v="2"/>
    <s v="t"/>
    <s v="ebe958"/>
    <d v="1899-12-30T00:13:09"/>
    <n v="36"/>
    <n v="105.84"/>
    <n v="9.3397256919740643E-2"/>
    <x v="1"/>
    <n v="1890"/>
  </r>
  <r>
    <s v="2feb6b"/>
    <n v="5"/>
    <n v="2"/>
    <s v="t"/>
    <s v="ebe958"/>
    <d v="1899-12-30T00:13:09"/>
    <n v="29"/>
    <n v="142.1"/>
    <n v="0.12539446530891102"/>
    <x v="1"/>
    <n v="1890"/>
  </r>
  <r>
    <s v="c4a632"/>
    <n v="3"/>
    <n v="14"/>
    <s v="t"/>
    <s v="f8e600"/>
    <d v="1899-12-30T00:02:25"/>
    <n v="13"/>
    <n v="33.54"/>
    <n v="2.9596976540892862E-2"/>
    <x v="0"/>
    <n v="7535"/>
  </r>
  <r>
    <s v="2a2353"/>
    <n v="2"/>
    <n v="14"/>
    <s v="t"/>
    <s v="f8e600"/>
    <d v="1899-12-30T00:02:25"/>
    <n v="57"/>
    <n v="98.039999999999992"/>
    <n v="8.6514239119532974E-2"/>
    <x v="1"/>
    <n v="1890"/>
  </r>
  <r>
    <s v="f084eb"/>
    <n v="2"/>
    <n v="14"/>
    <s v="t"/>
    <s v="f8e600"/>
    <d v="1899-12-30T00:02:25"/>
    <n v="36"/>
    <n v="61.92"/>
    <n v="5.4640572075494519E-2"/>
    <x v="1"/>
    <n v="1890"/>
  </r>
  <r>
    <s v="b9a74d"/>
    <n v="1"/>
    <n v="14"/>
    <s v="t"/>
    <s v="f8e600"/>
    <d v="1899-12-30T00:02:25"/>
    <n v="17"/>
    <n v="14.62"/>
    <n v="1.290124618449176E-2"/>
    <x v="1"/>
    <n v="1890"/>
  </r>
  <r>
    <s v="2feb6b"/>
    <n v="5"/>
    <n v="14"/>
    <s v="t"/>
    <s v="f8e600"/>
    <d v="1899-12-30T00:02:25"/>
    <n v="29"/>
    <n v="124.7"/>
    <n v="0.11004004098537092"/>
    <x v="1"/>
    <n v="1890"/>
  </r>
  <r>
    <s v="d5e9a6"/>
    <n v="1"/>
    <n v="16"/>
    <s v="t"/>
    <s v="7f5d1d"/>
    <d v="1899-12-30T00:17:43"/>
    <n v="23"/>
    <n v="19.32"/>
    <n v="1.7048705628206623E-2"/>
    <x v="0"/>
    <n v="3767.5"/>
  </r>
  <r>
    <s v="72f5d4"/>
    <n v="1"/>
    <n v="16"/>
    <s v="t"/>
    <s v="7f5d1d"/>
    <d v="1899-12-30T00:17:43"/>
    <n v="19"/>
    <n v="15.959999999999999"/>
    <n v="1.4083713345040253E-2"/>
    <x v="0"/>
    <n v="3767.5"/>
  </r>
  <r>
    <s v="5d267b"/>
    <n v="4"/>
    <n v="16"/>
    <s v="t"/>
    <s v="7f5d1d"/>
    <d v="1899-12-30T00:17:43"/>
    <n v="40"/>
    <n v="134.4"/>
    <n v="0.11859969132665477"/>
    <x v="1"/>
    <n v="1512"/>
  </r>
  <r>
    <s v="c8d436"/>
    <n v="1"/>
    <n v="16"/>
    <s v="t"/>
    <s v="7f5d1d"/>
    <d v="1899-12-30T00:17:43"/>
    <n v="10"/>
    <n v="8.4"/>
    <n v="7.4124807079159229E-3"/>
    <x v="1"/>
    <n v="1512"/>
  </r>
  <r>
    <s v="2a2353"/>
    <n v="4"/>
    <n v="16"/>
    <s v="t"/>
    <s v="7f5d1d"/>
    <d v="1899-12-30T00:17:43"/>
    <n v="57"/>
    <n v="191.51999999999998"/>
    <n v="0.16900456014048304"/>
    <x v="1"/>
    <n v="1512"/>
  </r>
  <r>
    <s v="f084eb"/>
    <n v="3"/>
    <n v="16"/>
    <s v="t"/>
    <s v="7f5d1d"/>
    <d v="1899-12-30T00:17:43"/>
    <n v="36"/>
    <n v="90.72"/>
    <n v="8.0054791645491966E-2"/>
    <x v="1"/>
    <n v="1512"/>
  </r>
  <r>
    <s v="b9a74d"/>
    <n v="4"/>
    <n v="16"/>
    <s v="t"/>
    <s v="7f5d1d"/>
    <d v="1899-12-30T00:17:43"/>
    <n v="17"/>
    <n v="57.12"/>
    <n v="5.0404868813828274E-2"/>
    <x v="1"/>
    <n v="1512"/>
  </r>
  <r>
    <s v="c4a632"/>
    <n v="2"/>
    <n v="19"/>
    <s v="f"/>
    <s v="39891b"/>
    <d v="1899-12-30T00:38:52"/>
    <n v="13"/>
    <n v="21.060000000000002"/>
    <n v="1.8584148060560638E-2"/>
    <x v="0"/>
    <n v="1507"/>
  </r>
  <r>
    <s v="e83aa3"/>
    <n v="4"/>
    <n v="19"/>
    <s v="f"/>
    <s v="39891b"/>
    <d v="1899-12-30T00:38:52"/>
    <n v="32"/>
    <n v="103.68"/>
    <n v="9.1491190451990834E-2"/>
    <x v="0"/>
    <n v="1507"/>
  </r>
  <r>
    <s v="d5e9a6"/>
    <n v="1"/>
    <n v="19"/>
    <s v="f"/>
    <s v="39891b"/>
    <d v="1899-12-30T00:38:52"/>
    <n v="23"/>
    <n v="18.630000000000003"/>
    <n v="1.6439823284342105E-2"/>
    <x v="0"/>
    <n v="1507"/>
  </r>
  <r>
    <s v="72f5d4"/>
    <n v="2"/>
    <n v="19"/>
    <s v="f"/>
    <s v="39891b"/>
    <d v="1899-12-30T00:38:52"/>
    <n v="19"/>
    <n v="30.78"/>
    <n v="2.7161447165434775E-2"/>
    <x v="0"/>
    <n v="1507"/>
  </r>
  <r>
    <s v="9ec847"/>
    <n v="1"/>
    <n v="19"/>
    <s v="f"/>
    <s v="39891b"/>
    <d v="1899-12-30T00:38:52"/>
    <n v="54"/>
    <n v="43.74"/>
    <n v="3.8597845971933629E-2"/>
    <x v="0"/>
    <n v="1507"/>
  </r>
  <r>
    <s v="d5e9a6"/>
    <n v="5"/>
    <n v="0"/>
    <s v="t"/>
    <n v="819241"/>
    <d v="1899-12-30T00:19:16"/>
    <n v="23"/>
    <n v="115"/>
    <n v="0.10148039064408704"/>
    <x v="0"/>
    <n v="2511.6666666666665"/>
  </r>
  <r>
    <s v="72f5d4"/>
    <n v="5"/>
    <n v="0"/>
    <s v="t"/>
    <n v="819241"/>
    <d v="1899-12-30T00:19:16"/>
    <n v="19"/>
    <n v="95"/>
    <n v="8.3831627053811031E-2"/>
    <x v="0"/>
    <n v="2511.6666666666665"/>
  </r>
  <r>
    <s v="9ec847"/>
    <n v="1"/>
    <n v="0"/>
    <s v="t"/>
    <n v="819241"/>
    <d v="1899-12-30T00:19:16"/>
    <n v="54"/>
    <n v="54"/>
    <n v="4.7651661693745219E-2"/>
    <x v="0"/>
    <n v="2511.6666666666665"/>
  </r>
  <r>
    <s v="b9a74d"/>
    <n v="2"/>
    <n v="0"/>
    <s v="t"/>
    <n v="819241"/>
    <d v="1899-12-30T00:19:16"/>
    <n v="17"/>
    <n v="34"/>
    <n v="3.0002898103469212E-2"/>
    <x v="1"/>
    <n v="3780"/>
  </r>
  <r>
    <s v="2feb6b"/>
    <n v="1"/>
    <n v="0"/>
    <s v="t"/>
    <n v="819241"/>
    <d v="1899-12-30T00:19:16"/>
    <n v="29"/>
    <n v="29"/>
    <n v="2.5590707205900211E-2"/>
    <x v="1"/>
    <n v="3780"/>
  </r>
  <r>
    <s v="c4a632"/>
    <n v="1"/>
    <n v="22"/>
    <s v="t"/>
    <s v="a48780"/>
    <d v="1899-12-30T00:09:12"/>
    <n v="13"/>
    <n v="10.14"/>
    <n v="8.9479231402699363E-3"/>
    <x v="0"/>
    <n v="1507"/>
  </r>
  <r>
    <s v="e83aa3"/>
    <n v="1"/>
    <n v="22"/>
    <s v="t"/>
    <s v="a48780"/>
    <d v="1899-12-30T00:09:12"/>
    <n v="32"/>
    <n v="24.96"/>
    <n v="2.2025656960664459E-2"/>
    <x v="0"/>
    <n v="1507"/>
  </r>
  <r>
    <s v="e31d39"/>
    <n v="2"/>
    <n v="22"/>
    <s v="t"/>
    <s v="a48780"/>
    <d v="1899-12-30T00:09:12"/>
    <n v="10"/>
    <n v="15.600000000000001"/>
    <n v="1.3766035600415286E-2"/>
    <x v="0"/>
    <n v="1507"/>
  </r>
  <r>
    <s v="72f5d4"/>
    <n v="3"/>
    <n v="22"/>
    <s v="t"/>
    <s v="a48780"/>
    <d v="1899-12-30T00:09:12"/>
    <n v="19"/>
    <n v="44.46"/>
    <n v="3.9233201461183566E-2"/>
    <x v="0"/>
    <n v="1507"/>
  </r>
  <r>
    <s v="9ec847"/>
    <n v="3"/>
    <n v="22"/>
    <s v="t"/>
    <s v="a48780"/>
    <d v="1899-12-30T00:09:12"/>
    <n v="54"/>
    <n v="126.36"/>
    <n v="0.11150488836336381"/>
    <x v="0"/>
    <n v="1507"/>
  </r>
  <r>
    <s v="5d267b"/>
    <n v="1"/>
    <n v="22"/>
    <s v="t"/>
    <s v="a48780"/>
    <d v="1899-12-30T00:09:12"/>
    <n v="40"/>
    <n v="31.200000000000003"/>
    <n v="2.7532071200830573E-2"/>
    <x v="1"/>
    <n v="1890"/>
  </r>
  <r>
    <s v="c8d436"/>
    <n v="4"/>
    <n v="22"/>
    <s v="t"/>
    <s v="a48780"/>
    <d v="1899-12-30T00:09:12"/>
    <n v="10"/>
    <n v="31.200000000000003"/>
    <n v="2.7532071200830573E-2"/>
    <x v="1"/>
    <n v="1890"/>
  </r>
  <r>
    <s v="2a2353"/>
    <n v="1"/>
    <n v="22"/>
    <s v="t"/>
    <s v="a48780"/>
    <d v="1899-12-30T00:09:12"/>
    <n v="57"/>
    <n v="44.46"/>
    <n v="3.9233201461183566E-2"/>
    <x v="1"/>
    <n v="1890"/>
  </r>
  <r>
    <s v="2feb6b"/>
    <n v="5"/>
    <n v="22"/>
    <s v="t"/>
    <s v="a48780"/>
    <d v="1899-12-30T00:09:12"/>
    <n v="29"/>
    <n v="113.10000000000001"/>
    <n v="9.9803758103010815E-2"/>
    <x v="1"/>
    <n v="1890"/>
  </r>
  <r>
    <s v="c4a632"/>
    <n v="5"/>
    <n v="3"/>
    <s v="t"/>
    <s v="e7cca1"/>
    <d v="1899-12-30T00:44:58"/>
    <n v="13"/>
    <n v="63.05"/>
    <n v="5.5637727218345111E-2"/>
    <x v="0"/>
    <n v="2511.6666666666665"/>
  </r>
  <r>
    <s v="e31d39"/>
    <n v="1"/>
    <n v="3"/>
    <s v="t"/>
    <s v="e7cca1"/>
    <d v="1899-12-30T00:44:58"/>
    <n v="10"/>
    <n v="9.6999999999999993"/>
    <n v="8.5596503412838625E-3"/>
    <x v="0"/>
    <n v="2511.6666666666665"/>
  </r>
  <r>
    <s v="d5e9a6"/>
    <n v="1"/>
    <n v="3"/>
    <s v="t"/>
    <s v="e7cca1"/>
    <d v="1899-12-30T00:44:58"/>
    <n v="23"/>
    <n v="22.31"/>
    <n v="1.9687195784952885E-2"/>
    <x v="0"/>
    <n v="2511.6666666666665"/>
  </r>
  <r>
    <s v="5d267b"/>
    <n v="1"/>
    <n v="3"/>
    <s v="t"/>
    <s v="e7cca1"/>
    <d v="1899-12-30T00:44:58"/>
    <n v="40"/>
    <n v="38.799999999999997"/>
    <n v="3.423860136513545E-2"/>
    <x v="1"/>
    <n v="3780"/>
  </r>
  <r>
    <s v="c8d436"/>
    <n v="2"/>
    <n v="3"/>
    <s v="t"/>
    <s v="e7cca1"/>
    <d v="1899-12-30T00:44:58"/>
    <n v="10"/>
    <n v="19.399999999999999"/>
    <n v="1.7119300682567725E-2"/>
    <x v="1"/>
    <n v="3780"/>
  </r>
  <r>
    <s v="e31d39"/>
    <n v="1"/>
    <n v="2"/>
    <s v="t"/>
    <s v="d883c3"/>
    <d v="1899-12-30T00:37:50"/>
    <n v="10"/>
    <n v="9.8000000000000007"/>
    <n v="8.6478941592352445E-3"/>
    <x v="0"/>
    <n v="3767.5"/>
  </r>
  <r>
    <s v="72f5d4"/>
    <n v="4"/>
    <n v="2"/>
    <s v="t"/>
    <s v="d883c3"/>
    <d v="1899-12-30T00:37:50"/>
    <n v="19"/>
    <n v="74.48"/>
    <n v="6.5723995610187866E-2"/>
    <x v="0"/>
    <n v="3767.5"/>
  </r>
  <r>
    <s v="5d267b"/>
    <n v="1"/>
    <n v="2"/>
    <s v="t"/>
    <s v="d883c3"/>
    <d v="1899-12-30T00:37:50"/>
    <n v="40"/>
    <n v="39.200000000000003"/>
    <n v="3.4591576636940978E-2"/>
    <x v="1"/>
    <n v="2520"/>
  </r>
  <r>
    <s v="2a2353"/>
    <n v="1"/>
    <n v="2"/>
    <s v="t"/>
    <s v="d883c3"/>
    <d v="1899-12-30T00:37:50"/>
    <n v="57"/>
    <n v="55.86"/>
    <n v="4.9292996707640889E-2"/>
    <x v="1"/>
    <n v="2520"/>
  </r>
  <r>
    <s v="2feb6b"/>
    <n v="5"/>
    <n v="2"/>
    <s v="t"/>
    <s v="d883c3"/>
    <d v="1899-12-30T00:37:50"/>
    <n v="29"/>
    <n v="142.1"/>
    <n v="0.12539446530891102"/>
    <x v="1"/>
    <n v="2520"/>
  </r>
  <r>
    <s v="e31d39"/>
    <n v="5"/>
    <n v="3"/>
    <s v="t"/>
    <s v="93bcb3"/>
    <d v="1899-12-30T00:41:55"/>
    <n v="10"/>
    <n v="48.5"/>
    <n v="4.2798251706419314E-2"/>
    <x v="0"/>
    <n v="1883.75"/>
  </r>
  <r>
    <s v="d5e9a6"/>
    <n v="2"/>
    <n v="3"/>
    <s v="t"/>
    <s v="93bcb3"/>
    <d v="1899-12-30T00:41:55"/>
    <n v="23"/>
    <n v="44.62"/>
    <n v="3.937439156990577E-2"/>
    <x v="0"/>
    <n v="1883.75"/>
  </r>
  <r>
    <s v="72f5d4"/>
    <n v="2"/>
    <n v="3"/>
    <s v="t"/>
    <s v="93bcb3"/>
    <d v="1899-12-30T00:41:55"/>
    <n v="19"/>
    <n v="36.86"/>
    <n v="3.2526671296878681E-2"/>
    <x v="0"/>
    <n v="1883.75"/>
  </r>
  <r>
    <s v="9ec847"/>
    <n v="4"/>
    <n v="3"/>
    <s v="t"/>
    <s v="93bcb3"/>
    <d v="1899-12-30T00:41:55"/>
    <n v="54"/>
    <n v="209.51999999999998"/>
    <n v="0.18488844737173143"/>
    <x v="0"/>
    <n v="1883.75"/>
  </r>
  <r>
    <s v="5d267b"/>
    <n v="1"/>
    <n v="3"/>
    <s v="t"/>
    <s v="93bcb3"/>
    <d v="1899-12-30T00:41:55"/>
    <n v="40"/>
    <n v="38.799999999999997"/>
    <n v="3.423860136513545E-2"/>
    <x v="1"/>
    <n v="2520"/>
  </r>
  <r>
    <s v="2a2353"/>
    <n v="4"/>
    <n v="3"/>
    <s v="t"/>
    <s v="93bcb3"/>
    <d v="1899-12-30T00:41:55"/>
    <n v="57"/>
    <n v="221.16"/>
    <n v="0.19516002778127206"/>
    <x v="1"/>
    <n v="2520"/>
  </r>
  <r>
    <s v="f084eb"/>
    <n v="1"/>
    <n v="3"/>
    <s v="t"/>
    <s v="93bcb3"/>
    <d v="1899-12-30T00:41:55"/>
    <n v="36"/>
    <n v="34.92"/>
    <n v="3.0814741228621913E-2"/>
    <x v="1"/>
    <n v="2520"/>
  </r>
  <r>
    <s v="e83aa3"/>
    <n v="2"/>
    <n v="17"/>
    <s v="t"/>
    <s v="fd7636"/>
    <d v="1899-12-30T00:19:47"/>
    <n v="32"/>
    <n v="53.12"/>
    <n v="4.6875116095773071E-2"/>
    <x v="0"/>
    <n v="2511.6666666666665"/>
  </r>
  <r>
    <s v="72f5d4"/>
    <n v="5"/>
    <n v="17"/>
    <s v="t"/>
    <s v="fd7636"/>
    <d v="1899-12-30T00:19:47"/>
    <n v="19"/>
    <n v="78.849999999999994"/>
    <n v="6.9580250454663151E-2"/>
    <x v="0"/>
    <n v="2511.6666666666665"/>
  </r>
  <r>
    <s v="9ec847"/>
    <n v="1"/>
    <n v="17"/>
    <s v="t"/>
    <s v="fd7636"/>
    <d v="1899-12-30T00:19:47"/>
    <n v="54"/>
    <n v="44.82"/>
    <n v="3.9550879205808534E-2"/>
    <x v="0"/>
    <n v="2511.6666666666665"/>
  </r>
  <r>
    <s v="5d267b"/>
    <n v="1"/>
    <n v="17"/>
    <s v="t"/>
    <s v="fd7636"/>
    <d v="1899-12-30T00:19:47"/>
    <n v="40"/>
    <n v="33.199999999999996"/>
    <n v="2.9296947559858171E-2"/>
    <x v="1"/>
    <n v="1890"/>
  </r>
  <r>
    <s v="c8d436"/>
    <n v="3"/>
    <n v="17"/>
    <s v="t"/>
    <s v="fd7636"/>
    <d v="1899-12-30T00:19:47"/>
    <n v="10"/>
    <n v="24.9"/>
    <n v="2.1972710669893626E-2"/>
    <x v="1"/>
    <n v="1890"/>
  </r>
  <r>
    <s v="2a2353"/>
    <n v="2"/>
    <n v="17"/>
    <s v="t"/>
    <s v="fd7636"/>
    <d v="1899-12-30T00:19:47"/>
    <n v="57"/>
    <n v="94.61999999999999"/>
    <n v="8.3496300545595772E-2"/>
    <x v="1"/>
    <n v="1890"/>
  </r>
  <r>
    <s v="2feb6b"/>
    <n v="1"/>
    <n v="17"/>
    <s v="t"/>
    <s v="fd7636"/>
    <d v="1899-12-30T00:19:47"/>
    <n v="29"/>
    <n v="24.07"/>
    <n v="2.1240286980897177E-2"/>
    <x v="1"/>
    <n v="1890"/>
  </r>
  <r>
    <s v="c4a632"/>
    <n v="1"/>
    <n v="14"/>
    <s v="t"/>
    <s v="02125d"/>
    <d v="1899-12-30T00:41:50"/>
    <n v="13"/>
    <n v="11.18"/>
    <n v="9.865658846964288E-3"/>
    <x v="0"/>
    <n v="1883.75"/>
  </r>
  <r>
    <s v="e83aa3"/>
    <n v="3"/>
    <n v="14"/>
    <s v="t"/>
    <s v="02125d"/>
    <d v="1899-12-30T00:41:50"/>
    <n v="32"/>
    <n v="82.56"/>
    <n v="7.2854096100659363E-2"/>
    <x v="0"/>
    <n v="1883.75"/>
  </r>
  <r>
    <s v="e31d39"/>
    <n v="2"/>
    <n v="14"/>
    <s v="t"/>
    <s v="02125d"/>
    <d v="1899-12-30T00:41:50"/>
    <n v="10"/>
    <n v="17.2"/>
    <n v="1.5177936687637365E-2"/>
    <x v="0"/>
    <n v="1883.75"/>
  </r>
  <r>
    <s v="9ec847"/>
    <n v="4"/>
    <n v="14"/>
    <s v="t"/>
    <s v="02125d"/>
    <d v="1899-12-30T00:41:50"/>
    <n v="54"/>
    <n v="185.76"/>
    <n v="0.16392171622648355"/>
    <x v="0"/>
    <n v="1883.75"/>
  </r>
  <r>
    <s v="2a2353"/>
    <n v="3"/>
    <n v="14"/>
    <s v="t"/>
    <s v="02125d"/>
    <d v="1899-12-30T00:41:50"/>
    <n v="57"/>
    <n v="147.06"/>
    <n v="0.12977135867929948"/>
    <x v="1"/>
    <n v="2520"/>
  </r>
  <r>
    <s v="f084eb"/>
    <n v="1"/>
    <n v="14"/>
    <s v="t"/>
    <s v="02125d"/>
    <d v="1899-12-30T00:41:50"/>
    <n v="36"/>
    <n v="30.96"/>
    <n v="2.7320286037747259E-2"/>
    <x v="1"/>
    <n v="2520"/>
  </r>
  <r>
    <s v="2feb6b"/>
    <n v="5"/>
    <n v="14"/>
    <s v="t"/>
    <s v="02125d"/>
    <d v="1899-12-30T00:41:50"/>
    <n v="29"/>
    <n v="124.7"/>
    <n v="0.11004004098537092"/>
    <x v="1"/>
    <n v="2520"/>
  </r>
  <r>
    <s v="e83aa3"/>
    <n v="2"/>
    <n v="21"/>
    <s v="f"/>
    <s v="3f2289"/>
    <d v="1899-12-30T00:03:15"/>
    <n v="32"/>
    <n v="50.56"/>
    <n v="4.4616074356217748E-2"/>
    <x v="0"/>
    <n v="2511.6666666666665"/>
  </r>
  <r>
    <s v="72f5d4"/>
    <n v="4"/>
    <n v="21"/>
    <s v="f"/>
    <s v="3f2289"/>
    <d v="1899-12-30T00:03:15"/>
    <n v="19"/>
    <n v="60.040000000000006"/>
    <n v="5.2981588298008579E-2"/>
    <x v="0"/>
    <n v="2511.6666666666665"/>
  </r>
  <r>
    <s v="9ec847"/>
    <n v="5"/>
    <n v="21"/>
    <s v="f"/>
    <s v="3f2289"/>
    <d v="1899-12-30T00:03:15"/>
    <n v="54"/>
    <n v="213.3"/>
    <n v="0.18822406369029362"/>
    <x v="0"/>
    <n v="2511.6666666666665"/>
  </r>
  <r>
    <s v="f084eb"/>
    <n v="2"/>
    <n v="21"/>
    <s v="f"/>
    <s v="3f2289"/>
    <d v="1899-12-30T00:03:15"/>
    <n v="36"/>
    <n v="56.88"/>
    <n v="5.0193083650744964E-2"/>
    <x v="1"/>
    <n v="2520"/>
  </r>
  <r>
    <s v="b9a74d"/>
    <n v="4"/>
    <n v="21"/>
    <s v="f"/>
    <s v="3f2289"/>
    <d v="1899-12-30T00:03:15"/>
    <n v="17"/>
    <n v="53.72"/>
    <n v="4.7404579003481349E-2"/>
    <x v="1"/>
    <n v="2520"/>
  </r>
  <r>
    <s v="2feb6b"/>
    <n v="3"/>
    <n v="21"/>
    <s v="f"/>
    <s v="3f2289"/>
    <d v="1899-12-30T00:03:15"/>
    <n v="29"/>
    <n v="68.73"/>
    <n v="6.0649976077983503E-2"/>
    <x v="1"/>
    <n v="2520"/>
  </r>
  <r>
    <s v="e83aa3"/>
    <n v="4"/>
    <n v="23"/>
    <s v="t"/>
    <s v="6bca41"/>
    <d v="1899-12-30T00:12:36"/>
    <n v="32"/>
    <n v="98.56"/>
    <n v="8.697310697288016E-2"/>
    <x v="0"/>
    <n v="2511.6666666666665"/>
  </r>
  <r>
    <s v="e31d39"/>
    <n v="5"/>
    <n v="23"/>
    <s v="t"/>
    <s v="6bca41"/>
    <d v="1899-12-30T00:12:36"/>
    <n v="10"/>
    <n v="38.5"/>
    <n v="3.3973869911281318E-2"/>
    <x v="0"/>
    <n v="2511.6666666666665"/>
  </r>
  <r>
    <s v="d5e9a6"/>
    <n v="3"/>
    <n v="23"/>
    <s v="t"/>
    <s v="6bca41"/>
    <d v="1899-12-30T00:12:36"/>
    <n v="23"/>
    <n v="53.13"/>
    <n v="4.688394047756822E-2"/>
    <x v="0"/>
    <n v="2511.6666666666665"/>
  </r>
  <r>
    <s v="2a2353"/>
    <n v="4"/>
    <n v="23"/>
    <s v="t"/>
    <s v="6bca41"/>
    <d v="1899-12-30T00:12:36"/>
    <n v="57"/>
    <n v="175.56"/>
    <n v="0.15492084679544277"/>
    <x v="1"/>
    <n v="2520"/>
  </r>
  <r>
    <s v="f084eb"/>
    <n v="4"/>
    <n v="23"/>
    <s v="t"/>
    <s v="6bca41"/>
    <d v="1899-12-30T00:12:36"/>
    <n v="36"/>
    <n v="110.88"/>
    <n v="9.7844745344490183E-2"/>
    <x v="1"/>
    <n v="2520"/>
  </r>
  <r>
    <s v="2feb6b"/>
    <n v="1"/>
    <n v="23"/>
    <s v="t"/>
    <s v="6bca41"/>
    <d v="1899-12-30T00:12:36"/>
    <n v="29"/>
    <n v="22.330000000000002"/>
    <n v="1.9704844548543165E-2"/>
    <x v="1"/>
    <n v="2520"/>
  </r>
  <r>
    <s v="c4a632"/>
    <n v="5"/>
    <n v="17"/>
    <s v="f"/>
    <s v="aa3ea2"/>
    <d v="1899-12-30T00:37:03"/>
    <n v="13"/>
    <n v="53.949999999999996"/>
    <n v="4.7607539784769531E-2"/>
    <x v="0"/>
    <n v="2511.6666666666665"/>
  </r>
  <r>
    <s v="e83aa3"/>
    <n v="5"/>
    <n v="17"/>
    <s v="f"/>
    <s v="aa3ea2"/>
    <d v="1899-12-30T00:37:03"/>
    <n v="32"/>
    <n v="132.79999999999998"/>
    <n v="0.11718779023943268"/>
    <x v="0"/>
    <n v="2511.6666666666665"/>
  </r>
  <r>
    <s v="9ec847"/>
    <n v="4"/>
    <n v="17"/>
    <s v="f"/>
    <s v="aa3ea2"/>
    <d v="1899-12-30T00:37:03"/>
    <n v="54"/>
    <n v="179.28"/>
    <n v="0.15820351682323414"/>
    <x v="0"/>
    <n v="2511.6666666666665"/>
  </r>
  <r>
    <s v="c8d436"/>
    <n v="3"/>
    <n v="17"/>
    <s v="f"/>
    <s v="aa3ea2"/>
    <d v="1899-12-30T00:37:03"/>
    <n v="10"/>
    <n v="24.9"/>
    <n v="2.1972710669893626E-2"/>
    <x v="1"/>
    <n v="3780"/>
  </r>
  <r>
    <s v="2feb6b"/>
    <n v="5"/>
    <n v="17"/>
    <s v="f"/>
    <s v="aa3ea2"/>
    <d v="1899-12-30T00:37:03"/>
    <n v="29"/>
    <n v="120.35"/>
    <n v="0.10620143490448587"/>
    <x v="1"/>
    <n v="3780"/>
  </r>
  <r>
    <s v="c4a632"/>
    <n v="5"/>
    <n v="12"/>
    <s v="f"/>
    <s v="f196b0"/>
    <d v="1899-12-30T00:54:44"/>
    <n v="13"/>
    <n v="57.2"/>
    <n v="5.0475463868189387E-2"/>
    <x v="0"/>
    <n v="1883.75"/>
  </r>
  <r>
    <s v="e83aa3"/>
    <n v="2"/>
    <n v="12"/>
    <s v="f"/>
    <s v="f196b0"/>
    <d v="1899-12-30T00:54:44"/>
    <n v="32"/>
    <n v="56.32"/>
    <n v="4.9698918270217232E-2"/>
    <x v="0"/>
    <n v="1883.75"/>
  </r>
  <r>
    <s v="e31d39"/>
    <n v="2"/>
    <n v="12"/>
    <s v="f"/>
    <s v="f196b0"/>
    <d v="1899-12-30T00:54:44"/>
    <n v="10"/>
    <n v="17.600000000000001"/>
    <n v="1.5530911959442888E-2"/>
    <x v="0"/>
    <n v="1883.75"/>
  </r>
  <r>
    <s v="9ec847"/>
    <n v="4"/>
    <n v="12"/>
    <s v="f"/>
    <s v="f196b0"/>
    <d v="1899-12-30T00:54:44"/>
    <n v="54"/>
    <n v="190.08"/>
    <n v="0.16773384916198317"/>
    <x v="0"/>
    <n v="1883.75"/>
  </r>
  <r>
    <s v="2a2353"/>
    <n v="3"/>
    <n v="12"/>
    <s v="f"/>
    <s v="f196b0"/>
    <d v="1899-12-30T00:54:44"/>
    <n v="57"/>
    <n v="150.47999999999999"/>
    <n v="0.13278929725323665"/>
    <x v="1"/>
    <n v="3780"/>
  </r>
  <r>
    <s v="b9a74d"/>
    <n v="4"/>
    <n v="12"/>
    <s v="f"/>
    <s v="f196b0"/>
    <d v="1899-12-30T00:54:44"/>
    <n v="17"/>
    <n v="59.84"/>
    <n v="5.2805100662105815E-2"/>
    <x v="1"/>
    <n v="3780"/>
  </r>
  <r>
    <s v="c4a632"/>
    <n v="3"/>
    <n v="18"/>
    <s v="t"/>
    <n v="799198"/>
    <d v="1899-12-30T00:16:49"/>
    <n v="13"/>
    <n v="31.980000000000004"/>
    <n v="2.8220372980851338E-2"/>
    <x v="0"/>
    <n v="1507"/>
  </r>
  <r>
    <s v="e83aa3"/>
    <n v="1"/>
    <n v="18"/>
    <s v="t"/>
    <n v="799198"/>
    <d v="1899-12-30T00:16:49"/>
    <n v="32"/>
    <n v="26.240000000000002"/>
    <n v="2.315517783044212E-2"/>
    <x v="0"/>
    <n v="1507"/>
  </r>
  <r>
    <s v="e31d39"/>
    <n v="2"/>
    <n v="18"/>
    <s v="t"/>
    <n v="799198"/>
    <d v="1899-12-30T00:16:49"/>
    <n v="10"/>
    <n v="16.400000000000002"/>
    <n v="1.4471986144026328E-2"/>
    <x v="0"/>
    <n v="1507"/>
  </r>
  <r>
    <s v="72f5d4"/>
    <n v="5"/>
    <n v="18"/>
    <s v="t"/>
    <n v="799198"/>
    <d v="1899-12-30T00:16:49"/>
    <n v="19"/>
    <n v="77.900000000000006"/>
    <n v="6.8741934184125053E-2"/>
    <x v="0"/>
    <n v="1507"/>
  </r>
  <r>
    <s v="9ec847"/>
    <n v="1"/>
    <n v="18"/>
    <s v="t"/>
    <n v="799198"/>
    <d v="1899-12-30T00:16:49"/>
    <n v="54"/>
    <n v="44.28"/>
    <n v="3.9074362588871085E-2"/>
    <x v="0"/>
    <n v="1507"/>
  </r>
  <r>
    <s v="5d267b"/>
    <n v="4"/>
    <n v="18"/>
    <s v="t"/>
    <n v="799198"/>
    <d v="1899-12-30T00:16:49"/>
    <n v="40"/>
    <n v="131.20000000000002"/>
    <n v="0.11577588915221063"/>
    <x v="1"/>
    <n v="1890"/>
  </r>
  <r>
    <s v="c8d436"/>
    <n v="2"/>
    <n v="18"/>
    <s v="t"/>
    <n v="799198"/>
    <d v="1899-12-30T00:16:49"/>
    <n v="10"/>
    <n v="16.400000000000002"/>
    <n v="1.4471986144026328E-2"/>
    <x v="1"/>
    <n v="1890"/>
  </r>
  <r>
    <s v="f084eb"/>
    <n v="3"/>
    <n v="18"/>
    <s v="t"/>
    <n v="799198"/>
    <d v="1899-12-30T00:16:49"/>
    <n v="36"/>
    <n v="88.56"/>
    <n v="7.814872517774217E-2"/>
    <x v="1"/>
    <n v="1890"/>
  </r>
  <r>
    <s v="b9a74d"/>
    <n v="4"/>
    <n v="18"/>
    <s v="t"/>
    <n v="799198"/>
    <d v="1899-12-30T00:16:49"/>
    <n v="17"/>
    <n v="55.760000000000005"/>
    <n v="4.9204752889689514E-2"/>
    <x v="1"/>
    <n v="1890"/>
  </r>
  <r>
    <s v="c4a632"/>
    <n v="1"/>
    <n v="11"/>
    <s v="t"/>
    <s v="b2efc2"/>
    <d v="1899-12-30T00:36:45"/>
    <n v="13"/>
    <n v="11.57"/>
    <n v="1.0209809736974669E-2"/>
    <x v="0"/>
    <n v="1507"/>
  </r>
  <r>
    <s v="e83aa3"/>
    <n v="3"/>
    <n v="11"/>
    <s v="t"/>
    <s v="b2efc2"/>
    <d v="1899-12-30T00:36:45"/>
    <n v="32"/>
    <n v="85.44"/>
    <n v="7.5395518057659094E-2"/>
    <x v="0"/>
    <n v="1507"/>
  </r>
  <r>
    <s v="e31d39"/>
    <n v="3"/>
    <n v="11"/>
    <s v="t"/>
    <s v="b2efc2"/>
    <d v="1899-12-30T00:36:45"/>
    <n v="10"/>
    <n v="26.7"/>
    <n v="2.3561099393018467E-2"/>
    <x v="0"/>
    <n v="1507"/>
  </r>
  <r>
    <s v="d5e9a6"/>
    <n v="1"/>
    <n v="11"/>
    <s v="t"/>
    <s v="b2efc2"/>
    <d v="1899-12-30T00:36:45"/>
    <n v="23"/>
    <n v="20.47"/>
    <n v="1.8063509534647495E-2"/>
    <x v="0"/>
    <n v="1507"/>
  </r>
  <r>
    <s v="72f5d4"/>
    <n v="4"/>
    <n v="11"/>
    <s v="t"/>
    <s v="b2efc2"/>
    <d v="1899-12-30T00:36:45"/>
    <n v="19"/>
    <n v="67.64"/>
    <n v="5.9688118462313457E-2"/>
    <x v="0"/>
    <n v="1507"/>
  </r>
  <r>
    <s v="c8d436"/>
    <n v="3"/>
    <n v="11"/>
    <s v="t"/>
    <s v="b2efc2"/>
    <d v="1899-12-30T00:36:45"/>
    <n v="10"/>
    <n v="26.7"/>
    <n v="2.3561099393018467E-2"/>
    <x v="1"/>
    <n v="3780"/>
  </r>
  <r>
    <s v="f084eb"/>
    <n v="4"/>
    <n v="11"/>
    <s v="t"/>
    <s v="b2efc2"/>
    <d v="1899-12-30T00:36:45"/>
    <n v="36"/>
    <n v="128.16"/>
    <n v="0.11309327708648866"/>
    <x v="1"/>
    <n v="3780"/>
  </r>
  <r>
    <s v="9ec847"/>
    <n v="4"/>
    <n v="2"/>
    <s v="f"/>
    <n v="182260"/>
    <d v="1899-12-30T00:20:14"/>
    <n v="54"/>
    <n v="211.68"/>
    <n v="0.18679451383948129"/>
    <x v="0"/>
    <n v="7535"/>
  </r>
  <r>
    <s v="5d267b"/>
    <n v="4"/>
    <n v="2"/>
    <s v="f"/>
    <n v="182260"/>
    <d v="1899-12-30T00:20:14"/>
    <n v="40"/>
    <n v="156.80000000000001"/>
    <n v="0.13836630654776391"/>
    <x v="1"/>
    <n v="1890"/>
  </r>
  <r>
    <s v="f084eb"/>
    <n v="1"/>
    <n v="2"/>
    <s v="f"/>
    <n v="182260"/>
    <d v="1899-12-30T00:20:14"/>
    <n v="36"/>
    <n v="35.28"/>
    <n v="3.1132418973246877E-2"/>
    <x v="1"/>
    <n v="1890"/>
  </r>
  <r>
    <s v="b9a74d"/>
    <n v="2"/>
    <n v="2"/>
    <s v="f"/>
    <n v="182260"/>
    <d v="1899-12-30T00:20:14"/>
    <n v="17"/>
    <n v="33.32"/>
    <n v="2.9402840141399825E-2"/>
    <x v="1"/>
    <n v="1890"/>
  </r>
  <r>
    <s v="2feb6b"/>
    <n v="1"/>
    <n v="2"/>
    <s v="f"/>
    <n v="182260"/>
    <d v="1899-12-30T00:20:14"/>
    <n v="29"/>
    <n v="28.419999999999998"/>
    <n v="2.5078893061782206E-2"/>
    <x v="1"/>
    <n v="1890"/>
  </r>
  <r>
    <s v="e83aa3"/>
    <n v="1"/>
    <n v="23"/>
    <s v="t"/>
    <s v="6083b5"/>
    <d v="1899-12-30T00:17:46"/>
    <n v="32"/>
    <n v="24.64"/>
    <n v="2.174327674322004E-2"/>
    <x v="0"/>
    <n v="2511.6666666666665"/>
  </r>
  <r>
    <s v="d5e9a6"/>
    <n v="1"/>
    <n v="23"/>
    <s v="t"/>
    <s v="6083b5"/>
    <d v="1899-12-30T00:17:46"/>
    <n v="23"/>
    <n v="17.71"/>
    <n v="1.5627980159189404E-2"/>
    <x v="0"/>
    <n v="2511.6666666666665"/>
  </r>
  <r>
    <s v="9ec847"/>
    <n v="5"/>
    <n v="23"/>
    <s v="t"/>
    <s v="6083b5"/>
    <d v="1899-12-30T00:17:46"/>
    <n v="54"/>
    <n v="207.9"/>
    <n v="0.1834588975209191"/>
    <x v="0"/>
    <n v="2511.6666666666665"/>
  </r>
  <r>
    <s v="5d267b"/>
    <n v="4"/>
    <n v="23"/>
    <s v="t"/>
    <s v="6083b5"/>
    <d v="1899-12-30T00:17:46"/>
    <n v="40"/>
    <n v="123.2"/>
    <n v="0.10871638371610021"/>
    <x v="1"/>
    <n v="2520"/>
  </r>
  <r>
    <s v="c8d436"/>
    <n v="5"/>
    <n v="23"/>
    <s v="t"/>
    <s v="6083b5"/>
    <d v="1899-12-30T00:17:46"/>
    <n v="10"/>
    <n v="38.5"/>
    <n v="3.3973869911281318E-2"/>
    <x v="1"/>
    <n v="2520"/>
  </r>
  <r>
    <s v="f084eb"/>
    <n v="1"/>
    <n v="23"/>
    <s v="t"/>
    <s v="6083b5"/>
    <d v="1899-12-30T00:17:46"/>
    <n v="36"/>
    <n v="27.72"/>
    <n v="2.4461186336122546E-2"/>
    <x v="1"/>
    <n v="2520"/>
  </r>
  <r>
    <s v="e83aa3"/>
    <n v="5"/>
    <n v="21"/>
    <s v="f"/>
    <s v="f46097"/>
    <d v="1899-12-30T00:41:24"/>
    <n v="32"/>
    <n v="126.4"/>
    <n v="0.11154018589054436"/>
    <x v="0"/>
    <n v="3767.5"/>
  </r>
  <r>
    <s v="d5e9a6"/>
    <n v="5"/>
    <n v="21"/>
    <s v="f"/>
    <s v="f46097"/>
    <d v="1899-12-30T00:41:24"/>
    <n v="23"/>
    <n v="90.850000000000009"/>
    <n v="8.0169508608828766E-2"/>
    <x v="0"/>
    <n v="3767.5"/>
  </r>
  <r>
    <s v="5d267b"/>
    <n v="4"/>
    <n v="21"/>
    <s v="f"/>
    <s v="f46097"/>
    <d v="1899-12-30T00:41:24"/>
    <n v="40"/>
    <n v="126.4"/>
    <n v="0.11154018589054436"/>
    <x v="1"/>
    <n v="1890"/>
  </r>
  <r>
    <s v="c8d436"/>
    <n v="1"/>
    <n v="21"/>
    <s v="f"/>
    <s v="f46097"/>
    <d v="1899-12-30T00:41:24"/>
    <n v="10"/>
    <n v="7.9"/>
    <n v="6.9712616181590225E-3"/>
    <x v="1"/>
    <n v="1890"/>
  </r>
  <r>
    <s v="b9a74d"/>
    <n v="4"/>
    <n v="21"/>
    <s v="f"/>
    <s v="f46097"/>
    <d v="1899-12-30T00:41:24"/>
    <n v="17"/>
    <n v="53.72"/>
    <n v="4.7404579003481349E-2"/>
    <x v="1"/>
    <n v="1890"/>
  </r>
  <r>
    <s v="2feb6b"/>
    <n v="3"/>
    <n v="21"/>
    <s v="f"/>
    <s v="f46097"/>
    <d v="1899-12-30T00:41:24"/>
    <n v="29"/>
    <n v="68.73"/>
    <n v="6.0649976077983503E-2"/>
    <x v="1"/>
    <n v="1890"/>
  </r>
  <r>
    <s v="e31d39"/>
    <n v="2"/>
    <n v="13"/>
    <s v="f"/>
    <s v="e6c20d"/>
    <d v="1899-12-30T00:52:09"/>
    <n v="10"/>
    <n v="17.399999999999999"/>
    <n v="1.5354424323540124E-2"/>
    <x v="0"/>
    <n v="2511.6666666666665"/>
  </r>
  <r>
    <s v="72f5d4"/>
    <n v="5"/>
    <n v="13"/>
    <s v="f"/>
    <s v="e6c20d"/>
    <d v="1899-12-30T00:52:09"/>
    <n v="19"/>
    <n v="82.65"/>
    <n v="7.293351553681561E-2"/>
    <x v="0"/>
    <n v="2511.6666666666665"/>
  </r>
  <r>
    <s v="9ec847"/>
    <n v="3"/>
    <n v="13"/>
    <s v="f"/>
    <s v="e6c20d"/>
    <d v="1899-12-30T00:52:09"/>
    <n v="54"/>
    <n v="140.94"/>
    <n v="0.12437083702067503"/>
    <x v="0"/>
    <n v="2511.6666666666665"/>
  </r>
  <r>
    <s v="5d267b"/>
    <n v="1"/>
    <n v="13"/>
    <s v="f"/>
    <s v="e6c20d"/>
    <d v="1899-12-30T00:52:09"/>
    <n v="40"/>
    <n v="34.799999999999997"/>
    <n v="3.0708848647080247E-2"/>
    <x v="1"/>
    <n v="1512"/>
  </r>
  <r>
    <s v="c8d436"/>
    <n v="2"/>
    <n v="13"/>
    <s v="f"/>
    <s v="e6c20d"/>
    <d v="1899-12-30T00:52:09"/>
    <n v="10"/>
    <n v="17.399999999999999"/>
    <n v="1.5354424323540124E-2"/>
    <x v="1"/>
    <n v="1512"/>
  </r>
  <r>
    <s v="f084eb"/>
    <n v="4"/>
    <n v="13"/>
    <s v="f"/>
    <s v="e6c20d"/>
    <d v="1899-12-30T00:52:09"/>
    <n v="36"/>
    <n v="125.28"/>
    <n v="0.11055185512948891"/>
    <x v="1"/>
    <n v="1512"/>
  </r>
  <r>
    <s v="b9a74d"/>
    <n v="2"/>
    <n v="13"/>
    <s v="f"/>
    <s v="e6c20d"/>
    <d v="1899-12-30T00:52:09"/>
    <n v="17"/>
    <n v="29.58"/>
    <n v="2.6102521350018212E-2"/>
    <x v="1"/>
    <n v="1512"/>
  </r>
  <r>
    <s v="2feb6b"/>
    <n v="4"/>
    <n v="13"/>
    <s v="f"/>
    <s v="e6c20d"/>
    <d v="1899-12-30T00:52:09"/>
    <n v="29"/>
    <n v="100.92"/>
    <n v="8.9055661076532733E-2"/>
    <x v="1"/>
    <n v="1512"/>
  </r>
  <r>
    <s v="e31d39"/>
    <n v="3"/>
    <n v="15"/>
    <s v="t"/>
    <s v="48f43a"/>
    <d v="1899-12-30T00:14:30"/>
    <n v="10"/>
    <n v="25.5"/>
    <n v="2.2502173577601911E-2"/>
    <x v="0"/>
    <n v="1883.75"/>
  </r>
  <r>
    <s v="d5e9a6"/>
    <n v="4"/>
    <n v="15"/>
    <s v="t"/>
    <s v="48f43a"/>
    <d v="1899-12-30T00:14:30"/>
    <n v="23"/>
    <n v="78.2"/>
    <n v="6.9006665637979192E-2"/>
    <x v="0"/>
    <n v="1883.75"/>
  </r>
  <r>
    <s v="72f5d4"/>
    <n v="5"/>
    <n v="15"/>
    <s v="t"/>
    <s v="48f43a"/>
    <d v="1899-12-30T00:14:30"/>
    <n v="19"/>
    <n v="80.75"/>
    <n v="7.1256882995739373E-2"/>
    <x v="0"/>
    <n v="1883.75"/>
  </r>
  <r>
    <s v="9ec847"/>
    <n v="4"/>
    <n v="15"/>
    <s v="t"/>
    <s v="48f43a"/>
    <d v="1899-12-30T00:14:30"/>
    <n v="54"/>
    <n v="183.6"/>
    <n v="0.16201564975873375"/>
    <x v="0"/>
    <n v="1883.75"/>
  </r>
  <r>
    <s v="5d267b"/>
    <n v="2"/>
    <n v="15"/>
    <s v="t"/>
    <s v="48f43a"/>
    <d v="1899-12-30T00:14:30"/>
    <n v="40"/>
    <n v="68"/>
    <n v="6.0005796206938425E-2"/>
    <x v="1"/>
    <n v="3780"/>
  </r>
  <r>
    <s v="2a2353"/>
    <n v="4"/>
    <n v="15"/>
    <s v="t"/>
    <s v="48f43a"/>
    <d v="1899-12-30T00:14:30"/>
    <n v="57"/>
    <n v="193.79999999999998"/>
    <n v="0.17101651918977451"/>
    <x v="1"/>
    <n v="3780"/>
  </r>
  <r>
    <s v="e31d39"/>
    <n v="1"/>
    <n v="19"/>
    <s v="f"/>
    <s v="b313cb"/>
    <d v="1899-12-30T00:15:08"/>
    <n v="10"/>
    <n v="8.1000000000000014"/>
    <n v="7.1477492540617839E-3"/>
    <x v="0"/>
    <n v="1883.75"/>
  </r>
  <r>
    <s v="d5e9a6"/>
    <n v="2"/>
    <n v="19"/>
    <s v="f"/>
    <s v="b313cb"/>
    <d v="1899-12-30T00:15:08"/>
    <n v="23"/>
    <n v="37.260000000000005"/>
    <n v="3.2879646568684209E-2"/>
    <x v="0"/>
    <n v="1883.75"/>
  </r>
  <r>
    <s v="72f5d4"/>
    <n v="4"/>
    <n v="19"/>
    <s v="f"/>
    <s v="b313cb"/>
    <d v="1899-12-30T00:15:08"/>
    <n v="19"/>
    <n v="61.56"/>
    <n v="5.4322894330869551E-2"/>
    <x v="0"/>
    <n v="1883.75"/>
  </r>
  <r>
    <s v="9ec847"/>
    <n v="3"/>
    <n v="19"/>
    <s v="f"/>
    <s v="b313cb"/>
    <d v="1899-12-30T00:15:08"/>
    <n v="54"/>
    <n v="131.22"/>
    <n v="0.11579353791580088"/>
    <x v="0"/>
    <n v="1883.75"/>
  </r>
  <r>
    <s v="5d267b"/>
    <n v="2"/>
    <n v="19"/>
    <s v="f"/>
    <s v="b313cb"/>
    <d v="1899-12-30T00:15:08"/>
    <n v="40"/>
    <n v="64.800000000000011"/>
    <n v="5.7181994032494271E-2"/>
    <x v="1"/>
    <n v="1890"/>
  </r>
  <r>
    <s v="c8d436"/>
    <n v="5"/>
    <n v="19"/>
    <s v="f"/>
    <s v="b313cb"/>
    <d v="1899-12-30T00:15:08"/>
    <n v="10"/>
    <n v="40.5"/>
    <n v="3.5738746270308909E-2"/>
    <x v="1"/>
    <n v="1890"/>
  </r>
  <r>
    <s v="f084eb"/>
    <n v="4"/>
    <n v="19"/>
    <s v="f"/>
    <s v="b313cb"/>
    <d v="1899-12-30T00:15:08"/>
    <n v="36"/>
    <n v="116.64000000000001"/>
    <n v="0.10292758925848969"/>
    <x v="1"/>
    <n v="1890"/>
  </r>
  <r>
    <s v="2feb6b"/>
    <n v="3"/>
    <n v="19"/>
    <s v="f"/>
    <s v="b313cb"/>
    <d v="1899-12-30T00:15:08"/>
    <n v="29"/>
    <n v="70.47"/>
    <n v="6.2185418510337515E-2"/>
    <x v="1"/>
    <n v="1890"/>
  </r>
  <r>
    <s v="e83aa3"/>
    <n v="4"/>
    <n v="20"/>
    <s v="t"/>
    <s v="455d20"/>
    <d v="1899-12-30T00:37:41"/>
    <n v="32"/>
    <n v="102.4"/>
    <n v="9.0361669582213158E-2"/>
    <x v="0"/>
    <n v="2511.6666666666665"/>
  </r>
  <r>
    <s v="d5e9a6"/>
    <n v="3"/>
    <n v="20"/>
    <s v="t"/>
    <s v="455d20"/>
    <d v="1899-12-30T00:37:41"/>
    <n v="23"/>
    <n v="55.2"/>
    <n v="4.8710587509161782E-2"/>
    <x v="0"/>
    <n v="2511.6666666666665"/>
  </r>
  <r>
    <s v="9ec847"/>
    <n v="5"/>
    <n v="20"/>
    <s v="t"/>
    <s v="455d20"/>
    <d v="1899-12-30T00:37:41"/>
    <n v="54"/>
    <n v="216"/>
    <n v="0.19060664677498088"/>
    <x v="0"/>
    <n v="2511.6666666666665"/>
  </r>
  <r>
    <s v="f084eb"/>
    <n v="4"/>
    <n v="20"/>
    <s v="t"/>
    <s v="455d20"/>
    <d v="1899-12-30T00:37:41"/>
    <n v="36"/>
    <n v="115.2"/>
    <n v="0.10165687827998982"/>
    <x v="1"/>
    <n v="2520"/>
  </r>
  <r>
    <s v="b9a74d"/>
    <n v="3"/>
    <n v="20"/>
    <s v="t"/>
    <s v="455d20"/>
    <d v="1899-12-30T00:37:41"/>
    <n v="17"/>
    <n v="40.800000000000004"/>
    <n v="3.6003477724163055E-2"/>
    <x v="1"/>
    <n v="2520"/>
  </r>
  <r>
    <s v="2feb6b"/>
    <n v="5"/>
    <n v="20"/>
    <s v="t"/>
    <s v="455d20"/>
    <d v="1899-12-30T00:37:41"/>
    <n v="29"/>
    <n v="116"/>
    <n v="0.10236282882360084"/>
    <x v="1"/>
    <n v="2520"/>
  </r>
  <r>
    <s v="e83aa3"/>
    <n v="4"/>
    <n v="24"/>
    <s v="t"/>
    <s v="543ffd"/>
    <d v="1899-12-30T00:57:23"/>
    <n v="32"/>
    <n v="97.28"/>
    <n v="8.5843586103102498E-2"/>
    <x v="0"/>
    <n v="2511.6666666666665"/>
  </r>
  <r>
    <s v="e31d39"/>
    <n v="4"/>
    <n v="24"/>
    <s v="t"/>
    <s v="543ffd"/>
    <d v="1899-12-30T00:57:23"/>
    <n v="10"/>
    <n v="30.4"/>
    <n v="2.6826120657219531E-2"/>
    <x v="0"/>
    <n v="2511.6666666666665"/>
  </r>
  <r>
    <s v="9ec847"/>
    <n v="3"/>
    <n v="24"/>
    <s v="t"/>
    <s v="543ffd"/>
    <d v="1899-12-30T00:57:23"/>
    <n v="54"/>
    <n v="123.12"/>
    <n v="0.1086457886617391"/>
    <x v="0"/>
    <n v="2511.6666666666665"/>
  </r>
  <r>
    <s v="f084eb"/>
    <n v="3"/>
    <n v="24"/>
    <s v="t"/>
    <s v="543ffd"/>
    <d v="1899-12-30T00:57:23"/>
    <n v="36"/>
    <n v="82.08"/>
    <n v="7.2430525774492729E-2"/>
    <x v="1"/>
    <n v="2520"/>
  </r>
  <r>
    <s v="b9a74d"/>
    <n v="4"/>
    <n v="24"/>
    <s v="t"/>
    <s v="543ffd"/>
    <d v="1899-12-30T00:57:23"/>
    <n v="17"/>
    <n v="51.68"/>
    <n v="4.5604405117273206E-2"/>
    <x v="1"/>
    <n v="2520"/>
  </r>
  <r>
    <s v="2feb6b"/>
    <n v="3"/>
    <n v="24"/>
    <s v="t"/>
    <s v="543ffd"/>
    <d v="1899-12-30T00:57:23"/>
    <n v="29"/>
    <n v="66.12"/>
    <n v="5.8346812429452478E-2"/>
    <x v="1"/>
    <n v="2520"/>
  </r>
  <r>
    <s v="d5e9a6"/>
    <n v="5"/>
    <n v="6"/>
    <s v="f"/>
    <s v="e978e1"/>
    <d v="1899-12-30T00:48:07"/>
    <n v="23"/>
    <n v="108.1"/>
    <n v="9.5391567205441813E-2"/>
    <x v="0"/>
    <n v="3767.5"/>
  </r>
  <r>
    <s v="72f5d4"/>
    <n v="4"/>
    <n v="6"/>
    <s v="f"/>
    <s v="e978e1"/>
    <d v="1899-12-30T00:48:07"/>
    <n v="19"/>
    <n v="71.44"/>
    <n v="6.3041383544465895E-2"/>
    <x v="0"/>
    <n v="3767.5"/>
  </r>
  <r>
    <s v="5d267b"/>
    <n v="1"/>
    <n v="6"/>
    <s v="f"/>
    <s v="e978e1"/>
    <d v="1899-12-30T00:48:07"/>
    <n v="40"/>
    <n v="37.599999999999994"/>
    <n v="3.3179675549718887E-2"/>
    <x v="1"/>
    <n v="1890"/>
  </r>
  <r>
    <s v="c8d436"/>
    <n v="1"/>
    <n v="6"/>
    <s v="f"/>
    <s v="e978e1"/>
    <d v="1899-12-30T00:48:07"/>
    <n v="10"/>
    <n v="9.3999999999999986"/>
    <n v="8.2949188874297218E-3"/>
    <x v="1"/>
    <n v="1890"/>
  </r>
  <r>
    <s v="2a2353"/>
    <n v="4"/>
    <n v="6"/>
    <s v="f"/>
    <s v="e978e1"/>
    <d v="1899-12-30T00:48:07"/>
    <n v="57"/>
    <n v="214.32"/>
    <n v="0.18912415063339769"/>
    <x v="1"/>
    <n v="1890"/>
  </r>
  <r>
    <s v="f084eb"/>
    <n v="3"/>
    <n v="6"/>
    <s v="f"/>
    <s v="e978e1"/>
    <d v="1899-12-30T00:48:07"/>
    <n v="36"/>
    <n v="101.52"/>
    <n v="8.9585123984241011E-2"/>
    <x v="1"/>
    <n v="1890"/>
  </r>
  <r>
    <s v="c4a632"/>
    <n v="3"/>
    <n v="6"/>
    <s v="t"/>
    <s v="2f7bd0"/>
    <d v="1899-12-30T00:53:24"/>
    <n v="13"/>
    <n v="36.659999999999997"/>
    <n v="3.2350183660975917E-2"/>
    <x v="0"/>
    <n v="1883.75"/>
  </r>
  <r>
    <s v="e83aa3"/>
    <n v="2"/>
    <n v="6"/>
    <s v="t"/>
    <s v="2f7bd0"/>
    <d v="1899-12-30T00:53:24"/>
    <n v="32"/>
    <n v="60.16"/>
    <n v="5.3087480879550224E-2"/>
    <x v="0"/>
    <n v="1883.75"/>
  </r>
  <r>
    <s v="e31d39"/>
    <n v="1"/>
    <n v="6"/>
    <s v="t"/>
    <s v="2f7bd0"/>
    <d v="1899-12-30T00:53:24"/>
    <n v="10"/>
    <n v="9.3999999999999986"/>
    <n v="8.2949188874297218E-3"/>
    <x v="0"/>
    <n v="1883.75"/>
  </r>
  <r>
    <s v="9ec847"/>
    <n v="5"/>
    <n v="6"/>
    <s v="t"/>
    <s v="2f7bd0"/>
    <d v="1899-12-30T00:53:24"/>
    <n v="54"/>
    <n v="253.79999999999998"/>
    <n v="0.22396280996060253"/>
    <x v="0"/>
    <n v="1883.75"/>
  </r>
  <r>
    <s v="5d267b"/>
    <n v="3"/>
    <n v="6"/>
    <s v="t"/>
    <s v="2f7bd0"/>
    <d v="1899-12-30T00:53:24"/>
    <n v="40"/>
    <n v="112.8"/>
    <n v="9.9539026649156676E-2"/>
    <x v="1"/>
    <n v="1512"/>
  </r>
  <r>
    <s v="c8d436"/>
    <n v="2"/>
    <n v="6"/>
    <s v="t"/>
    <s v="2f7bd0"/>
    <d v="1899-12-30T00:53:24"/>
    <n v="10"/>
    <n v="18.799999999999997"/>
    <n v="1.6589837774859444E-2"/>
    <x v="1"/>
    <n v="1512"/>
  </r>
  <r>
    <s v="2a2353"/>
    <n v="5"/>
    <n v="6"/>
    <s v="t"/>
    <s v="2f7bd0"/>
    <d v="1899-12-30T00:53:24"/>
    <n v="57"/>
    <n v="267.89999999999998"/>
    <n v="0.23640518829174709"/>
    <x v="1"/>
    <n v="1512"/>
  </r>
  <r>
    <s v="b9a74d"/>
    <n v="4"/>
    <n v="6"/>
    <s v="t"/>
    <s v="2f7bd0"/>
    <d v="1899-12-30T00:53:24"/>
    <n v="17"/>
    <n v="63.919999999999995"/>
    <n v="5.6405448434522117E-2"/>
    <x v="1"/>
    <n v="1512"/>
  </r>
  <r>
    <s v="2feb6b"/>
    <n v="5"/>
    <n v="6"/>
    <s v="t"/>
    <s v="2f7bd0"/>
    <d v="1899-12-30T00:53:24"/>
    <n v="29"/>
    <n v="136.29999999999998"/>
    <n v="0.12027632386773097"/>
    <x v="1"/>
    <n v="1512"/>
  </r>
  <r>
    <s v="e31d39"/>
    <n v="2"/>
    <n v="20"/>
    <s v="t"/>
    <s v="b11df3"/>
    <d v="1899-12-30T00:55:41"/>
    <n v="10"/>
    <n v="16"/>
    <n v="1.4119010872220806E-2"/>
    <x v="0"/>
    <n v="2511.6666666666665"/>
  </r>
  <r>
    <s v="72f5d4"/>
    <n v="1"/>
    <n v="20"/>
    <s v="t"/>
    <s v="b11df3"/>
    <d v="1899-12-30T00:55:41"/>
    <n v="19"/>
    <n v="15.200000000000001"/>
    <n v="1.3413060328609767E-2"/>
    <x v="0"/>
    <n v="2511.6666666666665"/>
  </r>
  <r>
    <s v="9ec847"/>
    <n v="1"/>
    <n v="20"/>
    <s v="t"/>
    <s v="b11df3"/>
    <d v="1899-12-30T00:55:41"/>
    <n v="54"/>
    <n v="43.2"/>
    <n v="3.8121329354996181E-2"/>
    <x v="0"/>
    <n v="2511.6666666666665"/>
  </r>
  <r>
    <s v="c8d436"/>
    <n v="4"/>
    <n v="20"/>
    <s v="t"/>
    <s v="b11df3"/>
    <d v="1899-12-30T00:55:41"/>
    <n v="10"/>
    <n v="32"/>
    <n v="2.8238021744441611E-2"/>
    <x v="1"/>
    <n v="1890"/>
  </r>
  <r>
    <s v="2a2353"/>
    <n v="2"/>
    <n v="20"/>
    <s v="t"/>
    <s v="b11df3"/>
    <d v="1899-12-30T00:55:41"/>
    <n v="57"/>
    <n v="91.2"/>
    <n v="8.0478361971658585E-2"/>
    <x v="1"/>
    <n v="1890"/>
  </r>
  <r>
    <s v="f084eb"/>
    <n v="5"/>
    <n v="20"/>
    <s v="t"/>
    <s v="b11df3"/>
    <d v="1899-12-30T00:55:41"/>
    <n v="36"/>
    <n v="144"/>
    <n v="0.12707109784998727"/>
    <x v="1"/>
    <n v="1890"/>
  </r>
  <r>
    <s v="2feb6b"/>
    <n v="5"/>
    <n v="20"/>
    <s v="t"/>
    <s v="b11df3"/>
    <d v="1899-12-30T00:55:41"/>
    <n v="29"/>
    <n v="116"/>
    <n v="0.10236282882360084"/>
    <x v="1"/>
    <n v="1890"/>
  </r>
  <r>
    <s v="e83aa3"/>
    <n v="2"/>
    <n v="13"/>
    <s v="f"/>
    <s v="3419f2"/>
    <d v="1899-12-30T00:44:46"/>
    <n v="32"/>
    <n v="55.68"/>
    <n v="4.9134157835328408E-2"/>
    <x v="0"/>
    <n v="2511.6666666666665"/>
  </r>
  <r>
    <s v="72f5d4"/>
    <n v="5"/>
    <n v="13"/>
    <s v="f"/>
    <s v="3419f2"/>
    <d v="1899-12-30T00:44:46"/>
    <n v="19"/>
    <n v="82.65"/>
    <n v="7.293351553681561E-2"/>
    <x v="0"/>
    <n v="2511.6666666666665"/>
  </r>
  <r>
    <s v="9ec847"/>
    <n v="5"/>
    <n v="13"/>
    <s v="f"/>
    <s v="3419f2"/>
    <d v="1899-12-30T00:44:46"/>
    <n v="54"/>
    <n v="234.9"/>
    <n v="0.20728472836779172"/>
    <x v="0"/>
    <n v="2511.6666666666665"/>
  </r>
  <r>
    <s v="5d267b"/>
    <n v="1"/>
    <n v="13"/>
    <s v="f"/>
    <s v="3419f2"/>
    <d v="1899-12-30T00:44:46"/>
    <n v="40"/>
    <n v="34.799999999999997"/>
    <n v="3.0708848647080247E-2"/>
    <x v="1"/>
    <n v="1512"/>
  </r>
  <r>
    <s v="c8d436"/>
    <n v="2"/>
    <n v="13"/>
    <s v="f"/>
    <s v="3419f2"/>
    <d v="1899-12-30T00:44:46"/>
    <n v="10"/>
    <n v="17.399999999999999"/>
    <n v="1.5354424323540124E-2"/>
    <x v="1"/>
    <n v="1512"/>
  </r>
  <r>
    <s v="2a2353"/>
    <n v="5"/>
    <n v="13"/>
    <s v="f"/>
    <s v="3419f2"/>
    <d v="1899-12-30T00:44:46"/>
    <n v="57"/>
    <n v="247.95"/>
    <n v="0.21880054661044679"/>
    <x v="1"/>
    <n v="1512"/>
  </r>
  <r>
    <s v="f084eb"/>
    <n v="5"/>
    <n v="13"/>
    <s v="f"/>
    <s v="3419f2"/>
    <d v="1899-12-30T00:44:46"/>
    <n v="36"/>
    <n v="156.6"/>
    <n v="0.13818981891186113"/>
    <x v="1"/>
    <n v="1512"/>
  </r>
  <r>
    <s v="b9a74d"/>
    <n v="5"/>
    <n v="13"/>
    <s v="f"/>
    <s v="3419f2"/>
    <d v="1899-12-30T00:44:46"/>
    <n v="17"/>
    <n v="73.95"/>
    <n v="6.5256303375045538E-2"/>
    <x v="1"/>
    <n v="1512"/>
  </r>
  <r>
    <s v="c4a632"/>
    <n v="1"/>
    <n v="21"/>
    <s v="f"/>
    <s v="17662d"/>
    <d v="1899-12-30T00:00:28"/>
    <n v="13"/>
    <n v="10.27"/>
    <n v="9.0626401036067294E-3"/>
    <x v="0"/>
    <n v="2511.6666666666665"/>
  </r>
  <r>
    <s v="e83aa3"/>
    <n v="4"/>
    <n v="21"/>
    <s v="f"/>
    <s v="17662d"/>
    <d v="1899-12-30T00:00:28"/>
    <n v="32"/>
    <n v="101.12"/>
    <n v="8.9232148712435497E-2"/>
    <x v="0"/>
    <n v="2511.6666666666665"/>
  </r>
  <r>
    <s v="e31d39"/>
    <n v="2"/>
    <n v="21"/>
    <s v="f"/>
    <s v="17662d"/>
    <d v="1899-12-30T00:00:28"/>
    <n v="10"/>
    <n v="15.8"/>
    <n v="1.3942523236318045E-2"/>
    <x v="0"/>
    <n v="2511.6666666666665"/>
  </r>
  <r>
    <s v="5d267b"/>
    <n v="4"/>
    <n v="21"/>
    <s v="f"/>
    <s v="17662d"/>
    <d v="1899-12-30T00:00:28"/>
    <n v="40"/>
    <n v="126.4"/>
    <n v="0.11154018589054436"/>
    <x v="1"/>
    <n v="1512"/>
  </r>
  <r>
    <s v="c8d436"/>
    <n v="3"/>
    <n v="21"/>
    <s v="f"/>
    <s v="17662d"/>
    <d v="1899-12-30T00:00:28"/>
    <n v="10"/>
    <n v="23.700000000000003"/>
    <n v="2.091378485447707E-2"/>
    <x v="1"/>
    <n v="1512"/>
  </r>
  <r>
    <s v="f084eb"/>
    <n v="1"/>
    <n v="21"/>
    <s v="f"/>
    <s v="17662d"/>
    <d v="1899-12-30T00:00:28"/>
    <n v="36"/>
    <n v="28.44"/>
    <n v="2.5096541825372482E-2"/>
    <x v="1"/>
    <n v="1512"/>
  </r>
  <r>
    <s v="b9a74d"/>
    <n v="3"/>
    <n v="21"/>
    <s v="f"/>
    <s v="17662d"/>
    <d v="1899-12-30T00:00:28"/>
    <n v="17"/>
    <n v="40.29"/>
    <n v="3.555343425261101E-2"/>
    <x v="1"/>
    <n v="1512"/>
  </r>
  <r>
    <s v="2feb6b"/>
    <n v="1"/>
    <n v="21"/>
    <s v="f"/>
    <s v="17662d"/>
    <d v="1899-12-30T00:00:28"/>
    <n v="29"/>
    <n v="22.91"/>
    <n v="2.0216658692661166E-2"/>
    <x v="1"/>
    <n v="1512"/>
  </r>
  <r>
    <s v="c4a632"/>
    <n v="2"/>
    <n v="22"/>
    <s v="t"/>
    <s v="bbe92b"/>
    <d v="1899-12-30T00:38:10"/>
    <n v="13"/>
    <n v="20.28"/>
    <n v="1.7895846280539873E-2"/>
    <x v="0"/>
    <n v="2511.6666666666665"/>
  </r>
  <r>
    <s v="e83aa3"/>
    <n v="4"/>
    <n v="22"/>
    <s v="t"/>
    <s v="bbe92b"/>
    <d v="1899-12-30T00:38:10"/>
    <n v="32"/>
    <n v="99.84"/>
    <n v="8.8102627842657835E-2"/>
    <x v="0"/>
    <n v="2511.6666666666665"/>
  </r>
  <r>
    <s v="9ec847"/>
    <n v="3"/>
    <n v="22"/>
    <s v="t"/>
    <s v="bbe92b"/>
    <d v="1899-12-30T00:38:10"/>
    <n v="54"/>
    <n v="126.36"/>
    <n v="0.11150488836336381"/>
    <x v="0"/>
    <n v="2511.6666666666665"/>
  </r>
  <r>
    <s v="c8d436"/>
    <n v="5"/>
    <n v="22"/>
    <s v="t"/>
    <s v="bbe92b"/>
    <d v="1899-12-30T00:38:10"/>
    <n v="10"/>
    <n v="39"/>
    <n v="3.4415089001038214E-2"/>
    <x v="1"/>
    <n v="2520"/>
  </r>
  <r>
    <s v="f084eb"/>
    <n v="1"/>
    <n v="22"/>
    <s v="t"/>
    <s v="bbe92b"/>
    <d v="1899-12-30T00:38:10"/>
    <n v="36"/>
    <n v="28.080000000000002"/>
    <n v="2.4778864080747514E-2"/>
    <x v="1"/>
    <n v="2520"/>
  </r>
  <r>
    <s v="2feb6b"/>
    <n v="3"/>
    <n v="22"/>
    <s v="t"/>
    <s v="bbe92b"/>
    <d v="1899-12-30T00:38:10"/>
    <n v="29"/>
    <n v="67.86"/>
    <n v="5.988225486180649E-2"/>
    <x v="1"/>
    <n v="2520"/>
  </r>
  <r>
    <s v="c4a632"/>
    <n v="5"/>
    <n v="13"/>
    <s v="t"/>
    <s v="f51e02"/>
    <d v="1899-12-30T00:26:01"/>
    <n v="13"/>
    <n v="56.55"/>
    <n v="4.9901879051505407E-2"/>
    <x v="0"/>
    <n v="1883.75"/>
  </r>
  <r>
    <s v="e31d39"/>
    <n v="3"/>
    <n v="13"/>
    <s v="t"/>
    <s v="f51e02"/>
    <d v="1899-12-30T00:26:01"/>
    <n v="10"/>
    <n v="26.1"/>
    <n v="2.3031636485310189E-2"/>
    <x v="0"/>
    <n v="1883.75"/>
  </r>
  <r>
    <s v="d5e9a6"/>
    <n v="4"/>
    <n v="13"/>
    <s v="t"/>
    <s v="f51e02"/>
    <d v="1899-12-30T00:26:01"/>
    <n v="23"/>
    <n v="80.040000000000006"/>
    <n v="7.0630351888284593E-2"/>
    <x v="0"/>
    <n v="1883.75"/>
  </r>
  <r>
    <s v="72f5d4"/>
    <n v="5"/>
    <n v="13"/>
    <s v="t"/>
    <s v="f51e02"/>
    <d v="1899-12-30T00:26:01"/>
    <n v="19"/>
    <n v="82.65"/>
    <n v="7.293351553681561E-2"/>
    <x v="0"/>
    <n v="1883.75"/>
  </r>
  <r>
    <s v="5d267b"/>
    <n v="4"/>
    <n v="13"/>
    <s v="t"/>
    <s v="f51e02"/>
    <d v="1899-12-30T00:26:01"/>
    <n v="40"/>
    <n v="139.19999999999999"/>
    <n v="0.12283539458832099"/>
    <x v="1"/>
    <n v="2520"/>
  </r>
  <r>
    <s v="f084eb"/>
    <n v="3"/>
    <n v="13"/>
    <s v="t"/>
    <s v="f51e02"/>
    <d v="1899-12-30T00:26:01"/>
    <n v="36"/>
    <n v="93.96"/>
    <n v="8.2913891347116672E-2"/>
    <x v="1"/>
    <n v="2520"/>
  </r>
  <r>
    <s v="b9a74d"/>
    <n v="3"/>
    <n v="13"/>
    <s v="t"/>
    <s v="f51e02"/>
    <d v="1899-12-30T00:26:01"/>
    <n v="17"/>
    <n v="44.37"/>
    <n v="3.9153782025027319E-2"/>
    <x v="1"/>
    <n v="2520"/>
  </r>
  <r>
    <s v="e83aa3"/>
    <n v="2"/>
    <n v="4"/>
    <s v="t"/>
    <s v="790f32"/>
    <d v="1899-12-30T00:25:55"/>
    <n v="32"/>
    <n v="61.44"/>
    <n v="5.4217001749327892E-2"/>
    <x v="0"/>
    <n v="2511.6666666666665"/>
  </r>
  <r>
    <s v="e31d39"/>
    <n v="5"/>
    <n v="4"/>
    <s v="t"/>
    <s v="790f32"/>
    <d v="1899-12-30T00:25:55"/>
    <n v="10"/>
    <n v="48"/>
    <n v="4.2357032616662418E-2"/>
    <x v="0"/>
    <n v="2511.6666666666665"/>
  </r>
  <r>
    <s v="d5e9a6"/>
    <n v="1"/>
    <n v="4"/>
    <s v="t"/>
    <s v="790f32"/>
    <d v="1899-12-30T00:25:55"/>
    <n v="23"/>
    <n v="22.08"/>
    <n v="1.948423500366471E-2"/>
    <x v="0"/>
    <n v="2511.6666666666665"/>
  </r>
  <r>
    <s v="2a2353"/>
    <n v="1"/>
    <n v="4"/>
    <s v="t"/>
    <s v="790f32"/>
    <d v="1899-12-30T00:25:55"/>
    <n v="57"/>
    <n v="54.72"/>
    <n v="4.8287017182995155E-2"/>
    <x v="1"/>
    <n v="3780"/>
  </r>
  <r>
    <s v="f084eb"/>
    <n v="3"/>
    <n v="4"/>
    <s v="t"/>
    <s v="790f32"/>
    <d v="1899-12-30T00:25:55"/>
    <n v="36"/>
    <n v="103.67999999999999"/>
    <n v="9.149119045199082E-2"/>
    <x v="1"/>
    <n v="3780"/>
  </r>
  <r>
    <s v="c4a632"/>
    <n v="4"/>
    <n v="19"/>
    <s v="t"/>
    <s v="513df6"/>
    <d v="1899-12-30T00:11:49"/>
    <n v="13"/>
    <n v="42.120000000000005"/>
    <n v="3.7168296121121276E-2"/>
    <x v="0"/>
    <n v="1883.75"/>
  </r>
  <r>
    <s v="e83aa3"/>
    <n v="1"/>
    <n v="19"/>
    <s v="t"/>
    <s v="513df6"/>
    <d v="1899-12-30T00:11:49"/>
    <n v="32"/>
    <n v="25.92"/>
    <n v="2.2872797612997708E-2"/>
    <x v="0"/>
    <n v="1883.75"/>
  </r>
  <r>
    <s v="d5e9a6"/>
    <n v="2"/>
    <n v="19"/>
    <s v="t"/>
    <s v="513df6"/>
    <d v="1899-12-30T00:11:49"/>
    <n v="23"/>
    <n v="37.260000000000005"/>
    <n v="3.2879646568684209E-2"/>
    <x v="0"/>
    <n v="1883.75"/>
  </r>
  <r>
    <s v="72f5d4"/>
    <n v="3"/>
    <n v="19"/>
    <s v="t"/>
    <s v="513df6"/>
    <d v="1899-12-30T00:11:49"/>
    <n v="19"/>
    <n v="46.17"/>
    <n v="4.0742170748152166E-2"/>
    <x v="0"/>
    <n v="1883.75"/>
  </r>
  <r>
    <s v="5d267b"/>
    <n v="3"/>
    <n v="19"/>
    <s v="t"/>
    <s v="513df6"/>
    <d v="1899-12-30T00:11:49"/>
    <n v="40"/>
    <n v="97.2"/>
    <n v="8.5772991048741393E-2"/>
    <x v="1"/>
    <n v="3780"/>
  </r>
  <r>
    <s v="2a2353"/>
    <n v="4"/>
    <n v="19"/>
    <s v="t"/>
    <s v="513df6"/>
    <d v="1899-12-30T00:11:49"/>
    <n v="57"/>
    <n v="184.68"/>
    <n v="0.16296868299260867"/>
    <x v="1"/>
    <n v="3780"/>
  </r>
  <r>
    <s v="c4a632"/>
    <n v="5"/>
    <n v="14"/>
    <s v="t"/>
    <s v="b822e8"/>
    <d v="1899-12-30T00:43:35"/>
    <n v="13"/>
    <n v="55.9"/>
    <n v="4.9328294234821435E-2"/>
    <x v="0"/>
    <n v="2511.6666666666665"/>
  </r>
  <r>
    <s v="e83aa3"/>
    <n v="3"/>
    <n v="14"/>
    <s v="t"/>
    <s v="b822e8"/>
    <d v="1899-12-30T00:43:35"/>
    <n v="32"/>
    <n v="82.56"/>
    <n v="7.2854096100659363E-2"/>
    <x v="0"/>
    <n v="2511.6666666666665"/>
  </r>
  <r>
    <s v="9ec847"/>
    <n v="3"/>
    <n v="14"/>
    <s v="t"/>
    <s v="b822e8"/>
    <d v="1899-12-30T00:43:35"/>
    <n v="54"/>
    <n v="139.32"/>
    <n v="0.12294128716986265"/>
    <x v="0"/>
    <n v="2511.6666666666665"/>
  </r>
  <r>
    <s v="f084eb"/>
    <n v="2"/>
    <n v="14"/>
    <s v="t"/>
    <s v="b822e8"/>
    <d v="1899-12-30T00:43:35"/>
    <n v="36"/>
    <n v="61.92"/>
    <n v="5.4640572075494519E-2"/>
    <x v="1"/>
    <n v="3780"/>
  </r>
  <r>
    <s v="b9a74d"/>
    <n v="5"/>
    <n v="14"/>
    <s v="t"/>
    <s v="b822e8"/>
    <d v="1899-12-30T00:43:35"/>
    <n v="17"/>
    <n v="73.099999999999994"/>
    <n v="6.4506230922458802E-2"/>
    <x v="1"/>
    <n v="3780"/>
  </r>
  <r>
    <s v="e31d39"/>
    <n v="5"/>
    <n v="21"/>
    <s v="f"/>
    <s v="c7b12c"/>
    <d v="1899-12-30T00:12:13"/>
    <n v="10"/>
    <n v="39.5"/>
    <n v="3.4856308090795117E-2"/>
    <x v="0"/>
    <n v="2511.6666666666665"/>
  </r>
  <r>
    <s v="d5e9a6"/>
    <n v="2"/>
    <n v="21"/>
    <s v="f"/>
    <s v="c7b12c"/>
    <d v="1899-12-30T00:12:13"/>
    <n v="23"/>
    <n v="36.340000000000003"/>
    <n v="3.2067803443531509E-2"/>
    <x v="0"/>
    <n v="2511.6666666666665"/>
  </r>
  <r>
    <s v="72f5d4"/>
    <n v="3"/>
    <n v="21"/>
    <s v="f"/>
    <s v="c7b12c"/>
    <d v="1899-12-30T00:12:13"/>
    <n v="19"/>
    <n v="45.03"/>
    <n v="3.9736191223506433E-2"/>
    <x v="0"/>
    <n v="2511.6666666666665"/>
  </r>
  <r>
    <s v="2feb6b"/>
    <n v="1"/>
    <n v="21"/>
    <s v="f"/>
    <s v="c7b12c"/>
    <d v="1899-12-30T00:12:13"/>
    <n v="29"/>
    <n v="22.91"/>
    <n v="2.0216658692661166E-2"/>
    <x v="1"/>
    <n v="7560"/>
  </r>
  <r>
    <s v="c4a632"/>
    <n v="2"/>
    <n v="12"/>
    <s v="f"/>
    <s v="a81c02"/>
    <d v="1899-12-30T00:42:25"/>
    <n v="13"/>
    <n v="22.88"/>
    <n v="2.0190185547275752E-2"/>
    <x v="0"/>
    <n v="1883.75"/>
  </r>
  <r>
    <s v="e83aa3"/>
    <n v="1"/>
    <n v="12"/>
    <s v="f"/>
    <s v="a81c02"/>
    <d v="1899-12-30T00:42:25"/>
    <n v="32"/>
    <n v="28.16"/>
    <n v="2.4849459135108616E-2"/>
    <x v="0"/>
    <n v="1883.75"/>
  </r>
  <r>
    <s v="d5e9a6"/>
    <n v="5"/>
    <n v="12"/>
    <s v="f"/>
    <s v="a81c02"/>
    <d v="1899-12-30T00:42:25"/>
    <n v="23"/>
    <n v="101.2"/>
    <n v="8.9302743766796602E-2"/>
    <x v="0"/>
    <n v="1883.75"/>
  </r>
  <r>
    <s v="9ec847"/>
    <n v="2"/>
    <n v="12"/>
    <s v="f"/>
    <s v="a81c02"/>
    <d v="1899-12-30T00:42:25"/>
    <n v="54"/>
    <n v="95.04"/>
    <n v="8.3866924580991584E-2"/>
    <x v="0"/>
    <n v="1883.75"/>
  </r>
  <r>
    <s v="c8d436"/>
    <n v="5"/>
    <n v="12"/>
    <s v="f"/>
    <s v="a81c02"/>
    <d v="1899-12-30T00:42:25"/>
    <n v="10"/>
    <n v="44"/>
    <n v="3.8827279898607216E-2"/>
    <x v="1"/>
    <n v="7560"/>
  </r>
  <r>
    <s v="e83aa3"/>
    <n v="4"/>
    <n v="10"/>
    <s v="t"/>
    <s v="882a67"/>
    <d v="1899-12-30T00:02:17"/>
    <n v="32"/>
    <n v="115.2"/>
    <n v="0.10165687827998982"/>
    <x v="0"/>
    <n v="3767.5"/>
  </r>
  <r>
    <s v="9ec847"/>
    <n v="2"/>
    <n v="10"/>
    <s v="t"/>
    <s v="882a67"/>
    <d v="1899-12-30T00:02:17"/>
    <n v="54"/>
    <n v="97.2"/>
    <n v="8.5772991048741393E-2"/>
    <x v="0"/>
    <n v="3767.5"/>
  </r>
  <r>
    <s v="5d267b"/>
    <n v="5"/>
    <n v="10"/>
    <s v="t"/>
    <s v="882a67"/>
    <d v="1899-12-30T00:02:17"/>
    <n v="40"/>
    <n v="180"/>
    <n v="0.15883887231248406"/>
    <x v="1"/>
    <n v="1890"/>
  </r>
  <r>
    <s v="f084eb"/>
    <n v="4"/>
    <n v="10"/>
    <s v="t"/>
    <s v="882a67"/>
    <d v="1899-12-30T00:02:17"/>
    <n v="36"/>
    <n v="129.6"/>
    <n v="0.11436398806498853"/>
    <x v="1"/>
    <n v="1890"/>
  </r>
  <r>
    <s v="b9a74d"/>
    <n v="3"/>
    <n v="10"/>
    <s v="t"/>
    <s v="882a67"/>
    <d v="1899-12-30T00:02:17"/>
    <n v="17"/>
    <n v="45.9"/>
    <n v="4.0503912439683439E-2"/>
    <x v="1"/>
    <n v="1890"/>
  </r>
  <r>
    <s v="2feb6b"/>
    <n v="1"/>
    <n v="10"/>
    <s v="t"/>
    <s v="882a67"/>
    <d v="1899-12-30T00:02:17"/>
    <n v="29"/>
    <n v="26.1"/>
    <n v="2.3031636485310189E-2"/>
    <x v="1"/>
    <n v="1890"/>
  </r>
  <r>
    <s v="e83aa3"/>
    <n v="4"/>
    <n v="1"/>
    <s v="t"/>
    <s v="c53469"/>
    <d v="1899-12-30T00:13:18"/>
    <n v="32"/>
    <n v="126.72"/>
    <n v="0.11182256610798877"/>
    <x v="0"/>
    <n v="1883.75"/>
  </r>
  <r>
    <s v="e31d39"/>
    <n v="5"/>
    <n v="1"/>
    <s v="t"/>
    <s v="c53469"/>
    <d v="1899-12-30T00:13:18"/>
    <n v="10"/>
    <n v="49.5"/>
    <n v="4.368068988593312E-2"/>
    <x v="0"/>
    <n v="1883.75"/>
  </r>
  <r>
    <s v="d5e9a6"/>
    <n v="3"/>
    <n v="1"/>
    <s v="t"/>
    <s v="c53469"/>
    <d v="1899-12-30T00:13:18"/>
    <n v="23"/>
    <n v="68.31"/>
    <n v="6.0279352042587706E-2"/>
    <x v="0"/>
    <n v="1883.75"/>
  </r>
  <r>
    <s v="9ec847"/>
    <n v="4"/>
    <n v="1"/>
    <s v="t"/>
    <s v="c53469"/>
    <d v="1899-12-30T00:13:18"/>
    <n v="54"/>
    <n v="213.84"/>
    <n v="0.18870058030723108"/>
    <x v="0"/>
    <n v="1883.75"/>
  </r>
  <r>
    <s v="5d267b"/>
    <n v="5"/>
    <n v="1"/>
    <s v="t"/>
    <s v="c53469"/>
    <d v="1899-12-30T00:13:18"/>
    <n v="40"/>
    <n v="198"/>
    <n v="0.17472275954373248"/>
    <x v="1"/>
    <n v="2520"/>
  </r>
  <r>
    <s v="2a2353"/>
    <n v="5"/>
    <n v="1"/>
    <s v="t"/>
    <s v="c53469"/>
    <d v="1899-12-30T00:13:18"/>
    <n v="57"/>
    <n v="282.14999999999998"/>
    <n v="0.24897993234981874"/>
    <x v="1"/>
    <n v="2520"/>
  </r>
  <r>
    <s v="b9a74d"/>
    <n v="1"/>
    <n v="1"/>
    <s v="t"/>
    <s v="c53469"/>
    <d v="1899-12-30T00:13:18"/>
    <n v="17"/>
    <n v="16.829999999999998"/>
    <n v="1.4851434561217259E-2"/>
    <x v="1"/>
    <n v="2520"/>
  </r>
  <r>
    <s v="e83aa3"/>
    <n v="4"/>
    <n v="21"/>
    <s v="f"/>
    <s v="b3eff9"/>
    <d v="1899-12-30T00:43:16"/>
    <n v="32"/>
    <n v="101.12"/>
    <n v="8.9232148712435497E-2"/>
    <x v="0"/>
    <n v="1883.75"/>
  </r>
  <r>
    <s v="e31d39"/>
    <n v="5"/>
    <n v="21"/>
    <s v="f"/>
    <s v="b3eff9"/>
    <d v="1899-12-30T00:43:16"/>
    <n v="10"/>
    <n v="39.5"/>
    <n v="3.4856308090795117E-2"/>
    <x v="0"/>
    <n v="1883.75"/>
  </r>
  <r>
    <s v="d5e9a6"/>
    <n v="4"/>
    <n v="21"/>
    <s v="f"/>
    <s v="b3eff9"/>
    <d v="1899-12-30T00:43:16"/>
    <n v="23"/>
    <n v="72.680000000000007"/>
    <n v="6.4135606887063018E-2"/>
    <x v="0"/>
    <n v="1883.75"/>
  </r>
  <r>
    <s v="72f5d4"/>
    <n v="4"/>
    <n v="21"/>
    <s v="f"/>
    <s v="b3eff9"/>
    <d v="1899-12-30T00:43:16"/>
    <n v="19"/>
    <n v="60.040000000000006"/>
    <n v="5.2981588298008579E-2"/>
    <x v="0"/>
    <n v="1883.75"/>
  </r>
  <r>
    <s v="c8d436"/>
    <n v="4"/>
    <n v="21"/>
    <s v="f"/>
    <s v="b3eff9"/>
    <d v="1899-12-30T00:43:16"/>
    <n v="10"/>
    <n v="31.6"/>
    <n v="2.788504647263609E-2"/>
    <x v="1"/>
    <n v="7560"/>
  </r>
  <r>
    <s v="c4a632"/>
    <n v="5"/>
    <n v="22"/>
    <s v="t"/>
    <s v="a20e18"/>
    <d v="1899-12-30T00:15:26"/>
    <n v="13"/>
    <n v="50.7"/>
    <n v="4.4739615701349676E-2"/>
    <x v="0"/>
    <n v="2511.6666666666665"/>
  </r>
  <r>
    <s v="e83aa3"/>
    <n v="3"/>
    <n v="22"/>
    <s v="t"/>
    <s v="a20e18"/>
    <d v="1899-12-30T00:15:26"/>
    <n v="32"/>
    <n v="74.88"/>
    <n v="6.6076970881993366E-2"/>
    <x v="0"/>
    <n v="2511.6666666666665"/>
  </r>
  <r>
    <s v="e31d39"/>
    <n v="2"/>
    <n v="22"/>
    <s v="t"/>
    <s v="a20e18"/>
    <d v="1899-12-30T00:15:26"/>
    <n v="10"/>
    <n v="15.600000000000001"/>
    <n v="1.3766035600415286E-2"/>
    <x v="0"/>
    <n v="2511.6666666666665"/>
  </r>
  <r>
    <s v="b9a74d"/>
    <n v="1"/>
    <n v="22"/>
    <s v="t"/>
    <s v="a20e18"/>
    <d v="1899-12-30T00:15:26"/>
    <n v="17"/>
    <n v="13.26"/>
    <n v="1.1701130260352991E-2"/>
    <x v="1"/>
    <n v="3780"/>
  </r>
  <r>
    <s v="2feb6b"/>
    <n v="5"/>
    <n v="22"/>
    <s v="t"/>
    <s v="a20e18"/>
    <d v="1899-12-30T00:15:26"/>
    <n v="29"/>
    <n v="113.10000000000001"/>
    <n v="9.9803758103010815E-2"/>
    <x v="1"/>
    <n v="3780"/>
  </r>
  <r>
    <s v="e83aa3"/>
    <n v="1"/>
    <n v="16"/>
    <s v="f"/>
    <s v="2d017f"/>
    <d v="1899-12-30T00:28:14"/>
    <n v="32"/>
    <n v="26.88"/>
    <n v="2.3719938265330955E-2"/>
    <x v="0"/>
    <n v="3767.5"/>
  </r>
  <r>
    <s v="9ec847"/>
    <n v="1"/>
    <n v="16"/>
    <s v="f"/>
    <s v="2d017f"/>
    <d v="1899-12-30T00:28:14"/>
    <n v="54"/>
    <n v="45.36"/>
    <n v="4.0027395822745983E-2"/>
    <x v="0"/>
    <n v="3767.5"/>
  </r>
  <r>
    <s v="5d267b"/>
    <n v="3"/>
    <n v="16"/>
    <s v="f"/>
    <s v="2d017f"/>
    <d v="1899-12-30T00:28:14"/>
    <n v="40"/>
    <n v="100.8"/>
    <n v="8.8949768494991074E-2"/>
    <x v="1"/>
    <n v="2520"/>
  </r>
  <r>
    <s v="c8d436"/>
    <n v="1"/>
    <n v="16"/>
    <s v="f"/>
    <s v="2d017f"/>
    <d v="1899-12-30T00:28:14"/>
    <n v="10"/>
    <n v="8.4"/>
    <n v="7.4124807079159229E-3"/>
    <x v="1"/>
    <n v="2520"/>
  </r>
  <r>
    <s v="2feb6b"/>
    <n v="4"/>
    <n v="16"/>
    <s v="f"/>
    <s v="2d017f"/>
    <d v="1899-12-30T00:28:14"/>
    <n v="29"/>
    <n v="97.44"/>
    <n v="8.5984776211824709E-2"/>
    <x v="1"/>
    <n v="2520"/>
  </r>
  <r>
    <s v="e83aa3"/>
    <n v="2"/>
    <n v="19"/>
    <s v="f"/>
    <s v="e73280"/>
    <d v="1899-12-30T00:34:00"/>
    <n v="32"/>
    <n v="51.84"/>
    <n v="4.5745595225995417E-2"/>
    <x v="0"/>
    <n v="3767.5"/>
  </r>
  <r>
    <s v="9ec847"/>
    <n v="5"/>
    <n v="19"/>
    <s v="f"/>
    <s v="e73280"/>
    <d v="1899-12-30T00:34:00"/>
    <n v="54"/>
    <n v="218.70000000000002"/>
    <n v="0.19298922985966815"/>
    <x v="0"/>
    <n v="3767.5"/>
  </r>
  <r>
    <s v="5d267b"/>
    <n v="5"/>
    <n v="19"/>
    <s v="f"/>
    <s v="e73280"/>
    <d v="1899-12-30T00:34:00"/>
    <n v="40"/>
    <n v="162"/>
    <n v="0.14295498508123564"/>
    <x v="1"/>
    <n v="1890"/>
  </r>
  <r>
    <s v="2a2353"/>
    <n v="1"/>
    <n v="19"/>
    <s v="f"/>
    <s v="e73280"/>
    <d v="1899-12-30T00:34:00"/>
    <n v="57"/>
    <n v="46.17"/>
    <n v="4.0742170748152166E-2"/>
    <x v="1"/>
    <n v="1890"/>
  </r>
  <r>
    <s v="b9a74d"/>
    <n v="1"/>
    <n v="19"/>
    <s v="f"/>
    <s v="e73280"/>
    <d v="1899-12-30T00:34:00"/>
    <n v="17"/>
    <n v="13.770000000000001"/>
    <n v="1.2151173731905031E-2"/>
    <x v="1"/>
    <n v="1890"/>
  </r>
  <r>
    <s v="2feb6b"/>
    <n v="4"/>
    <n v="19"/>
    <s v="f"/>
    <s v="e73280"/>
    <d v="1899-12-30T00:34:00"/>
    <n v="29"/>
    <n v="93.960000000000008"/>
    <n v="8.2913891347116686E-2"/>
    <x v="1"/>
    <n v="1890"/>
  </r>
  <r>
    <s v="e83aa3"/>
    <n v="5"/>
    <n v="3"/>
    <s v="t"/>
    <s v="2ebc85"/>
    <d v="1899-12-30T00:42:05"/>
    <n v="32"/>
    <n v="155.19999999999999"/>
    <n v="0.1369544054605418"/>
    <x v="0"/>
    <n v="2511.6666666666665"/>
  </r>
  <r>
    <s v="d5e9a6"/>
    <n v="4"/>
    <n v="3"/>
    <s v="t"/>
    <s v="2ebc85"/>
    <d v="1899-12-30T00:42:05"/>
    <n v="23"/>
    <n v="89.24"/>
    <n v="7.874878313981154E-2"/>
    <x v="0"/>
    <n v="2511.6666666666665"/>
  </r>
  <r>
    <s v="9ec847"/>
    <n v="3"/>
    <n v="3"/>
    <s v="t"/>
    <s v="2ebc85"/>
    <d v="1899-12-30T00:42:05"/>
    <n v="54"/>
    <n v="157.13999999999999"/>
    <n v="0.13866633552879859"/>
    <x v="0"/>
    <n v="2511.6666666666665"/>
  </r>
  <r>
    <s v="5d267b"/>
    <n v="2"/>
    <n v="3"/>
    <s v="t"/>
    <s v="2ebc85"/>
    <d v="1899-12-30T00:42:05"/>
    <n v="40"/>
    <n v="77.599999999999994"/>
    <n v="6.84772027302709E-2"/>
    <x v="1"/>
    <n v="2520"/>
  </r>
  <r>
    <s v="c8d436"/>
    <n v="3"/>
    <n v="3"/>
    <s v="t"/>
    <s v="2ebc85"/>
    <d v="1899-12-30T00:42:05"/>
    <n v="10"/>
    <n v="29.099999999999998"/>
    <n v="2.5678951023851589E-2"/>
    <x v="1"/>
    <n v="2520"/>
  </r>
  <r>
    <s v="2a2353"/>
    <n v="2"/>
    <n v="3"/>
    <s v="t"/>
    <s v="2ebc85"/>
    <d v="1899-12-30T00:42:05"/>
    <n v="57"/>
    <n v="110.58"/>
    <n v="9.758001389063603E-2"/>
    <x v="1"/>
    <n v="2520"/>
  </r>
  <r>
    <s v="e31d39"/>
    <n v="2"/>
    <n v="18"/>
    <s v="t"/>
    <n v="394387"/>
    <d v="1899-12-30T00:31:03"/>
    <n v="10"/>
    <n v="16.400000000000002"/>
    <n v="1.4471986144026328E-2"/>
    <x v="0"/>
    <n v="2511.6666666666665"/>
  </r>
  <r>
    <s v="d5e9a6"/>
    <n v="2"/>
    <n v="18"/>
    <s v="t"/>
    <n v="394387"/>
    <d v="1899-12-30T00:31:03"/>
    <n v="23"/>
    <n v="37.720000000000006"/>
    <n v="3.3285568131260553E-2"/>
    <x v="0"/>
    <n v="2511.6666666666665"/>
  </r>
  <r>
    <s v="9ec847"/>
    <n v="2"/>
    <n v="18"/>
    <s v="t"/>
    <n v="394387"/>
    <d v="1899-12-30T00:31:03"/>
    <n v="54"/>
    <n v="88.56"/>
    <n v="7.814872517774217E-2"/>
    <x v="0"/>
    <n v="2511.6666666666665"/>
  </r>
  <r>
    <s v="2a2353"/>
    <n v="5"/>
    <n v="18"/>
    <s v="t"/>
    <n v="394387"/>
    <d v="1899-12-30T00:31:03"/>
    <n v="57"/>
    <n v="233.70000000000002"/>
    <n v="0.20622580255237516"/>
    <x v="1"/>
    <n v="3780"/>
  </r>
  <r>
    <s v="f084eb"/>
    <n v="4"/>
    <n v="18"/>
    <s v="t"/>
    <n v="394387"/>
    <d v="1899-12-30T00:31:03"/>
    <n v="36"/>
    <n v="118.08000000000001"/>
    <n v="0.10419830023698956"/>
    <x v="1"/>
    <n v="3780"/>
  </r>
  <r>
    <s v="e83aa3"/>
    <n v="4"/>
    <n v="8"/>
    <s v="t"/>
    <s v="388ace"/>
    <d v="1899-12-30T00:11:20"/>
    <n v="32"/>
    <n v="117.76"/>
    <n v="0.10391592001954514"/>
    <x v="0"/>
    <n v="2511.6666666666665"/>
  </r>
  <r>
    <s v="72f5d4"/>
    <n v="5"/>
    <n v="8"/>
    <s v="t"/>
    <s v="388ace"/>
    <d v="1899-12-30T00:11:20"/>
    <n v="19"/>
    <n v="87.4"/>
    <n v="7.7125096889506167E-2"/>
    <x v="0"/>
    <n v="2511.6666666666665"/>
  </r>
  <r>
    <s v="9ec847"/>
    <n v="4"/>
    <n v="8"/>
    <s v="t"/>
    <s v="388ace"/>
    <d v="1899-12-30T00:11:20"/>
    <n v="54"/>
    <n v="198.72"/>
    <n v="0.1753581150329824"/>
    <x v="0"/>
    <n v="2511.6666666666665"/>
  </r>
  <r>
    <s v="2a2353"/>
    <n v="2"/>
    <n v="8"/>
    <s v="t"/>
    <s v="388ace"/>
    <d v="1899-12-30T00:11:20"/>
    <n v="57"/>
    <n v="104.88000000000001"/>
    <n v="9.255011626740739E-2"/>
    <x v="1"/>
    <n v="2520"/>
  </r>
  <r>
    <s v="f084eb"/>
    <n v="3"/>
    <n v="8"/>
    <s v="t"/>
    <s v="388ace"/>
    <d v="1899-12-30T00:11:20"/>
    <n v="36"/>
    <n v="99.36"/>
    <n v="8.7679057516491202E-2"/>
    <x v="1"/>
    <n v="2520"/>
  </r>
  <r>
    <s v="b9a74d"/>
    <n v="1"/>
    <n v="8"/>
    <s v="t"/>
    <s v="388ace"/>
    <d v="1899-12-30T00:11:20"/>
    <n v="17"/>
    <n v="15.64"/>
    <n v="1.3801333127595839E-2"/>
    <x v="1"/>
    <n v="2520"/>
  </r>
  <r>
    <s v="72f5d4"/>
    <n v="4"/>
    <n v="13"/>
    <s v="f"/>
    <s v="5d032f"/>
    <d v="1899-12-30T00:04:35"/>
    <n v="19"/>
    <n v="66.12"/>
    <n v="5.8346812429452478E-2"/>
    <x v="0"/>
    <n v="3767.5"/>
  </r>
  <r>
    <s v="9ec847"/>
    <n v="4"/>
    <n v="13"/>
    <s v="f"/>
    <s v="5d032f"/>
    <d v="1899-12-30T00:04:35"/>
    <n v="54"/>
    <n v="187.92"/>
    <n v="0.16582778269423334"/>
    <x v="0"/>
    <n v="3767.5"/>
  </r>
  <r>
    <s v="5d267b"/>
    <n v="3"/>
    <n v="13"/>
    <s v="f"/>
    <s v="5d032f"/>
    <d v="1899-12-30T00:04:35"/>
    <n v="40"/>
    <n v="104.4"/>
    <n v="9.2126545941240756E-2"/>
    <x v="1"/>
    <n v="3780"/>
  </r>
  <r>
    <s v="b9a74d"/>
    <n v="4"/>
    <n v="13"/>
    <s v="f"/>
    <s v="5d032f"/>
    <d v="1899-12-30T00:04:35"/>
    <n v="17"/>
    <n v="59.16"/>
    <n v="5.2205042700036425E-2"/>
    <x v="1"/>
    <n v="3780"/>
  </r>
  <r>
    <s v="e83aa3"/>
    <n v="3"/>
    <n v="22"/>
    <s v="t"/>
    <s v="c57647"/>
    <d v="1899-12-30T00:57:03"/>
    <n v="32"/>
    <n v="74.88"/>
    <n v="6.6076970881993366E-2"/>
    <x v="0"/>
    <n v="1507"/>
  </r>
  <r>
    <s v="e31d39"/>
    <n v="1"/>
    <n v="22"/>
    <s v="t"/>
    <s v="c57647"/>
    <d v="1899-12-30T00:57:03"/>
    <n v="10"/>
    <n v="7.8000000000000007"/>
    <n v="6.8830178002076432E-3"/>
    <x v="0"/>
    <n v="1507"/>
  </r>
  <r>
    <s v="d5e9a6"/>
    <n v="3"/>
    <n v="22"/>
    <s v="t"/>
    <s v="c57647"/>
    <d v="1899-12-30T00:57:03"/>
    <n v="23"/>
    <n v="53.82"/>
    <n v="4.7492822821432731E-2"/>
    <x v="0"/>
    <n v="1507"/>
  </r>
  <r>
    <s v="72f5d4"/>
    <n v="4"/>
    <n v="22"/>
    <s v="t"/>
    <s v="c57647"/>
    <d v="1899-12-30T00:57:03"/>
    <n v="19"/>
    <n v="59.28"/>
    <n v="5.231093528157809E-2"/>
    <x v="0"/>
    <n v="1507"/>
  </r>
  <r>
    <s v="9ec847"/>
    <n v="5"/>
    <n v="22"/>
    <s v="t"/>
    <s v="c57647"/>
    <d v="1899-12-30T00:57:03"/>
    <n v="54"/>
    <n v="210.6"/>
    <n v="0.18584148060560635"/>
    <x v="0"/>
    <n v="1507"/>
  </r>
  <r>
    <s v="5d267b"/>
    <n v="4"/>
    <n v="22"/>
    <s v="t"/>
    <s v="c57647"/>
    <d v="1899-12-30T00:57:03"/>
    <n v="40"/>
    <n v="124.80000000000001"/>
    <n v="0.11012828480332229"/>
    <x v="1"/>
    <n v="1890"/>
  </r>
  <r>
    <s v="2a2353"/>
    <n v="3"/>
    <n v="22"/>
    <s v="t"/>
    <s v="c57647"/>
    <d v="1899-12-30T00:57:03"/>
    <n v="57"/>
    <n v="133.38"/>
    <n v="0.11769960438355069"/>
    <x v="1"/>
    <n v="1890"/>
  </r>
  <r>
    <s v="f084eb"/>
    <n v="5"/>
    <n v="22"/>
    <s v="t"/>
    <s v="c57647"/>
    <d v="1899-12-30T00:57:03"/>
    <n v="36"/>
    <n v="140.4"/>
    <n v="0.12389432040373757"/>
    <x v="1"/>
    <n v="1890"/>
  </r>
  <r>
    <s v="2feb6b"/>
    <n v="5"/>
    <n v="22"/>
    <s v="t"/>
    <s v="c57647"/>
    <d v="1899-12-30T00:57:03"/>
    <n v="29"/>
    <n v="113.10000000000001"/>
    <n v="9.9803758103010815E-2"/>
    <x v="1"/>
    <n v="1890"/>
  </r>
  <r>
    <s v="e83aa3"/>
    <n v="3"/>
    <n v="6"/>
    <s v="t"/>
    <s v="9b0710"/>
    <d v="1899-12-30T00:31:58"/>
    <n v="32"/>
    <n v="90.24"/>
    <n v="7.9631221319325346E-2"/>
    <x v="0"/>
    <n v="1883.75"/>
  </r>
  <r>
    <s v="e31d39"/>
    <n v="5"/>
    <n v="6"/>
    <s v="t"/>
    <s v="9b0710"/>
    <d v="1899-12-30T00:31:58"/>
    <n v="10"/>
    <n v="47"/>
    <n v="4.1474594437148619E-2"/>
    <x v="0"/>
    <n v="1883.75"/>
  </r>
  <r>
    <s v="d5e9a6"/>
    <n v="3"/>
    <n v="6"/>
    <s v="t"/>
    <s v="9b0710"/>
    <d v="1899-12-30T00:31:58"/>
    <n v="23"/>
    <n v="64.86"/>
    <n v="5.7234940323265086E-2"/>
    <x v="0"/>
    <n v="1883.75"/>
  </r>
  <r>
    <s v="72f5d4"/>
    <n v="3"/>
    <n v="6"/>
    <s v="t"/>
    <s v="9b0710"/>
    <d v="1899-12-30T00:31:58"/>
    <n v="19"/>
    <n v="53.58"/>
    <n v="4.7281037658349422E-2"/>
    <x v="0"/>
    <n v="1883.75"/>
  </r>
  <r>
    <s v="c8d436"/>
    <n v="5"/>
    <n v="6"/>
    <s v="t"/>
    <s v="9b0710"/>
    <d v="1899-12-30T00:31:58"/>
    <n v="10"/>
    <n v="47"/>
    <n v="4.1474594437148619E-2"/>
    <x v="1"/>
    <n v="2520"/>
  </r>
  <r>
    <s v="b9a74d"/>
    <n v="2"/>
    <n v="6"/>
    <s v="t"/>
    <s v="9b0710"/>
    <d v="1899-12-30T00:31:58"/>
    <n v="17"/>
    <n v="31.959999999999997"/>
    <n v="2.8202724217261058E-2"/>
    <x v="1"/>
    <n v="2520"/>
  </r>
  <r>
    <s v="2feb6b"/>
    <n v="1"/>
    <n v="6"/>
    <s v="t"/>
    <s v="9b0710"/>
    <d v="1899-12-30T00:31:58"/>
    <n v="29"/>
    <n v="27.259999999999998"/>
    <n v="2.4055264773546196E-2"/>
    <x v="1"/>
    <n v="2520"/>
  </r>
  <r>
    <s v="c4a632"/>
    <n v="3"/>
    <n v="4"/>
    <s v="t"/>
    <s v="9bf6c4"/>
    <d v="1899-12-30T00:40:10"/>
    <n v="13"/>
    <n v="37.44"/>
    <n v="3.3038485440996683E-2"/>
    <x v="0"/>
    <n v="2511.6666666666665"/>
  </r>
  <r>
    <s v="e31d39"/>
    <n v="3"/>
    <n v="4"/>
    <s v="t"/>
    <s v="9bf6c4"/>
    <d v="1899-12-30T00:40:10"/>
    <n v="10"/>
    <n v="28.799999999999997"/>
    <n v="2.541421956999745E-2"/>
    <x v="0"/>
    <n v="2511.6666666666665"/>
  </r>
  <r>
    <s v="9ec847"/>
    <n v="2"/>
    <n v="4"/>
    <s v="t"/>
    <s v="9bf6c4"/>
    <d v="1899-12-30T00:40:10"/>
    <n v="54"/>
    <n v="103.67999999999999"/>
    <n v="9.149119045199082E-2"/>
    <x v="0"/>
    <n v="2511.6666666666665"/>
  </r>
  <r>
    <s v="c8d436"/>
    <n v="1"/>
    <n v="4"/>
    <s v="t"/>
    <s v="9bf6c4"/>
    <d v="1899-12-30T00:40:10"/>
    <n v="10"/>
    <n v="9.6"/>
    <n v="8.4714065233324823E-3"/>
    <x v="1"/>
    <n v="1890"/>
  </r>
  <r>
    <s v="2a2353"/>
    <n v="4"/>
    <n v="4"/>
    <s v="t"/>
    <s v="9bf6c4"/>
    <d v="1899-12-30T00:40:10"/>
    <n v="57"/>
    <n v="218.88"/>
    <n v="0.19314806873198062"/>
    <x v="1"/>
    <n v="1890"/>
  </r>
  <r>
    <s v="b9a74d"/>
    <n v="1"/>
    <n v="4"/>
    <s v="t"/>
    <s v="9bf6c4"/>
    <d v="1899-12-30T00:40:10"/>
    <n v="17"/>
    <n v="16.32"/>
    <n v="1.4401391089665221E-2"/>
    <x v="1"/>
    <n v="1890"/>
  </r>
  <r>
    <s v="2feb6b"/>
    <n v="5"/>
    <n v="4"/>
    <s v="t"/>
    <s v="9bf6c4"/>
    <d v="1899-12-30T00:40:10"/>
    <n v="29"/>
    <n v="139.19999999999999"/>
    <n v="0.12283539458832099"/>
    <x v="1"/>
    <n v="1890"/>
  </r>
  <r>
    <s v="e83aa3"/>
    <n v="2"/>
    <n v="24"/>
    <s v="t"/>
    <s v="7629da"/>
    <d v="1899-12-30T00:51:58"/>
    <n v="32"/>
    <n v="48.64"/>
    <n v="4.2921793051551249E-2"/>
    <x v="0"/>
    <n v="1507"/>
  </r>
  <r>
    <s v="e31d39"/>
    <n v="4"/>
    <n v="24"/>
    <s v="t"/>
    <s v="7629da"/>
    <d v="1899-12-30T00:51:58"/>
    <n v="10"/>
    <n v="30.4"/>
    <n v="2.6826120657219531E-2"/>
    <x v="0"/>
    <n v="1507"/>
  </r>
  <r>
    <s v="d5e9a6"/>
    <n v="4"/>
    <n v="24"/>
    <s v="t"/>
    <s v="7629da"/>
    <d v="1899-12-30T00:51:58"/>
    <n v="23"/>
    <n v="69.92"/>
    <n v="6.1700077511604917E-2"/>
    <x v="0"/>
    <n v="1507"/>
  </r>
  <r>
    <s v="72f5d4"/>
    <n v="5"/>
    <n v="24"/>
    <s v="t"/>
    <s v="7629da"/>
    <d v="1899-12-30T00:51:58"/>
    <n v="19"/>
    <n v="72.2"/>
    <n v="6.3712036560896385E-2"/>
    <x v="0"/>
    <n v="1507"/>
  </r>
  <r>
    <s v="9ec847"/>
    <n v="2"/>
    <n v="24"/>
    <s v="t"/>
    <s v="7629da"/>
    <d v="1899-12-30T00:51:58"/>
    <n v="54"/>
    <n v="82.08"/>
    <n v="7.2430525774492729E-2"/>
    <x v="0"/>
    <n v="1507"/>
  </r>
  <r>
    <s v="2a2353"/>
    <n v="3"/>
    <n v="24"/>
    <s v="t"/>
    <s v="7629da"/>
    <d v="1899-12-30T00:51:58"/>
    <n v="57"/>
    <n v="129.96"/>
    <n v="0.1146816658096135"/>
    <x v="1"/>
    <n v="2520"/>
  </r>
  <r>
    <s v="f084eb"/>
    <n v="3"/>
    <n v="24"/>
    <s v="t"/>
    <s v="7629da"/>
    <d v="1899-12-30T00:51:58"/>
    <n v="36"/>
    <n v="82.08"/>
    <n v="7.2430525774492729E-2"/>
    <x v="1"/>
    <n v="2520"/>
  </r>
  <r>
    <s v="2feb6b"/>
    <n v="2"/>
    <n v="24"/>
    <s v="t"/>
    <s v="7629da"/>
    <d v="1899-12-30T00:51:58"/>
    <n v="29"/>
    <n v="44.08"/>
    <n v="3.8897874952968314E-2"/>
    <x v="1"/>
    <n v="2520"/>
  </r>
  <r>
    <s v="e31d39"/>
    <n v="3"/>
    <n v="10"/>
    <s v="f"/>
    <s v="119a3c"/>
    <d v="1899-12-30T00:50:08"/>
    <n v="10"/>
    <n v="27"/>
    <n v="2.3825830846872609E-2"/>
    <x v="0"/>
    <n v="3767.5"/>
  </r>
  <r>
    <s v="72f5d4"/>
    <n v="2"/>
    <n v="10"/>
    <s v="f"/>
    <s v="119a3c"/>
    <d v="1899-12-30T00:50:08"/>
    <n v="19"/>
    <n v="34.200000000000003"/>
    <n v="3.0179385739371973E-2"/>
    <x v="0"/>
    <n v="3767.5"/>
  </r>
  <r>
    <s v="f084eb"/>
    <n v="3"/>
    <n v="10"/>
    <s v="f"/>
    <s v="119a3c"/>
    <d v="1899-12-30T00:50:08"/>
    <n v="36"/>
    <n v="97.2"/>
    <n v="8.5772991048741393E-2"/>
    <x v="1"/>
    <n v="3780"/>
  </r>
  <r>
    <s v="2feb6b"/>
    <n v="3"/>
    <n v="10"/>
    <s v="f"/>
    <s v="119a3c"/>
    <d v="1899-12-30T00:50:08"/>
    <n v="29"/>
    <n v="78.3"/>
    <n v="6.9094909455930567E-2"/>
    <x v="1"/>
    <n v="3780"/>
  </r>
  <r>
    <s v="72f5d4"/>
    <n v="2"/>
    <n v="3"/>
    <s v="f"/>
    <s v="9ef316"/>
    <d v="1899-12-30T00:40:48"/>
    <n v="19"/>
    <n v="36.86"/>
    <n v="3.2526671296878681E-2"/>
    <x v="0"/>
    <n v="7535"/>
  </r>
  <r>
    <s v="5d267b"/>
    <n v="4"/>
    <n v="3"/>
    <s v="f"/>
    <s v="9ef316"/>
    <d v="1899-12-30T00:40:48"/>
    <n v="40"/>
    <n v="155.19999999999999"/>
    <n v="0.1369544054605418"/>
    <x v="1"/>
    <n v="2520"/>
  </r>
  <r>
    <s v="f084eb"/>
    <n v="5"/>
    <n v="3"/>
    <s v="f"/>
    <s v="9ef316"/>
    <d v="1899-12-30T00:40:48"/>
    <n v="36"/>
    <n v="174.6"/>
    <n v="0.15407370614310956"/>
    <x v="1"/>
    <n v="2520"/>
  </r>
  <r>
    <s v="b9a74d"/>
    <n v="2"/>
    <n v="3"/>
    <s v="f"/>
    <s v="9ef316"/>
    <d v="1899-12-30T00:40:48"/>
    <n v="17"/>
    <n v="32.979999999999997"/>
    <n v="2.910281116036513E-2"/>
    <x v="1"/>
    <n v="2520"/>
  </r>
  <r>
    <s v="d5e9a6"/>
    <n v="4"/>
    <n v="14"/>
    <s v="t"/>
    <s v="d31e25"/>
    <d v="1899-12-30T00:19:53"/>
    <n v="23"/>
    <n v="79.12"/>
    <n v="6.9818508763131878E-2"/>
    <x v="0"/>
    <n v="3767.5"/>
  </r>
  <r>
    <s v="9ec847"/>
    <n v="2"/>
    <n v="14"/>
    <s v="t"/>
    <s v="d31e25"/>
    <d v="1899-12-30T00:19:53"/>
    <n v="54"/>
    <n v="92.88"/>
    <n v="8.1960858113241775E-2"/>
    <x v="0"/>
    <n v="3767.5"/>
  </r>
  <r>
    <s v="c8d436"/>
    <n v="4"/>
    <n v="14"/>
    <s v="t"/>
    <s v="d31e25"/>
    <d v="1899-12-30T00:19:53"/>
    <n v="10"/>
    <n v="34.4"/>
    <n v="3.035587337527473E-2"/>
    <x v="1"/>
    <n v="2520"/>
  </r>
  <r>
    <s v="2a2353"/>
    <n v="4"/>
    <n v="14"/>
    <s v="t"/>
    <s v="d31e25"/>
    <d v="1899-12-30T00:19:53"/>
    <n v="57"/>
    <n v="196.07999999999998"/>
    <n v="0.17302847823906595"/>
    <x v="1"/>
    <n v="2520"/>
  </r>
  <r>
    <s v="f084eb"/>
    <n v="1"/>
    <n v="14"/>
    <s v="t"/>
    <s v="d31e25"/>
    <d v="1899-12-30T00:19:53"/>
    <n v="36"/>
    <n v="30.96"/>
    <n v="2.7320286037747259E-2"/>
    <x v="1"/>
    <n v="2520"/>
  </r>
  <r>
    <s v="e83aa3"/>
    <n v="4"/>
    <n v="11"/>
    <s v="f"/>
    <s v="650fa3"/>
    <d v="1899-12-30T00:32:47"/>
    <n v="32"/>
    <n v="113.92"/>
    <n v="0.10052735741021214"/>
    <x v="0"/>
    <n v="2511.6666666666665"/>
  </r>
  <r>
    <s v="e31d39"/>
    <n v="5"/>
    <n v="11"/>
    <s v="f"/>
    <s v="650fa3"/>
    <d v="1899-12-30T00:32:47"/>
    <n v="10"/>
    <n v="44.5"/>
    <n v="3.9268498988364112E-2"/>
    <x v="0"/>
    <n v="2511.6666666666665"/>
  </r>
  <r>
    <s v="72f5d4"/>
    <n v="3"/>
    <n v="11"/>
    <s v="f"/>
    <s v="650fa3"/>
    <d v="1899-12-30T00:32:47"/>
    <n v="19"/>
    <n v="50.730000000000004"/>
    <n v="4.4766088846735094E-2"/>
    <x v="0"/>
    <n v="2511.6666666666665"/>
  </r>
  <r>
    <s v="c8d436"/>
    <n v="4"/>
    <n v="11"/>
    <s v="f"/>
    <s v="650fa3"/>
    <d v="1899-12-30T00:32:47"/>
    <n v="10"/>
    <n v="35.6"/>
    <n v="3.1414799190691296E-2"/>
    <x v="1"/>
    <n v="1890"/>
  </r>
  <r>
    <s v="f084eb"/>
    <n v="4"/>
    <n v="11"/>
    <s v="f"/>
    <s v="650fa3"/>
    <d v="1899-12-30T00:32:47"/>
    <n v="36"/>
    <n v="128.16"/>
    <n v="0.11309327708648866"/>
    <x v="1"/>
    <n v="1890"/>
  </r>
  <r>
    <s v="b9a74d"/>
    <n v="4"/>
    <n v="11"/>
    <s v="f"/>
    <s v="650fa3"/>
    <d v="1899-12-30T00:32:47"/>
    <n v="17"/>
    <n v="60.52"/>
    <n v="5.3405158624175199E-2"/>
    <x v="1"/>
    <n v="1890"/>
  </r>
  <r>
    <s v="2feb6b"/>
    <n v="3"/>
    <n v="11"/>
    <s v="f"/>
    <s v="650fa3"/>
    <d v="1899-12-30T00:32:47"/>
    <n v="29"/>
    <n v="77.430000000000007"/>
    <n v="6.8327188239753561E-2"/>
    <x v="1"/>
    <n v="1890"/>
  </r>
  <r>
    <s v="9ec847"/>
    <n v="3"/>
    <n v="21"/>
    <s v="t"/>
    <s v="5c2edb"/>
    <d v="1899-12-30T00:29:19"/>
    <n v="54"/>
    <n v="127.98"/>
    <n v="0.11293443821417617"/>
    <x v="0"/>
    <n v="7535"/>
  </r>
  <r>
    <s v="5d267b"/>
    <n v="1"/>
    <n v="21"/>
    <s v="t"/>
    <s v="5c2edb"/>
    <d v="1899-12-30T00:29:19"/>
    <n v="40"/>
    <n v="31.6"/>
    <n v="2.788504647263609E-2"/>
    <x v="1"/>
    <n v="1512"/>
  </r>
  <r>
    <s v="c8d436"/>
    <n v="2"/>
    <n v="21"/>
    <s v="t"/>
    <s v="5c2edb"/>
    <d v="1899-12-30T00:29:19"/>
    <n v="10"/>
    <n v="15.8"/>
    <n v="1.3942523236318045E-2"/>
    <x v="1"/>
    <n v="1512"/>
  </r>
  <r>
    <s v="f084eb"/>
    <n v="1"/>
    <n v="21"/>
    <s v="t"/>
    <s v="5c2edb"/>
    <d v="1899-12-30T00:29:19"/>
    <n v="36"/>
    <n v="28.44"/>
    <n v="2.5096541825372482E-2"/>
    <x v="1"/>
    <n v="1512"/>
  </r>
  <r>
    <s v="b9a74d"/>
    <n v="5"/>
    <n v="21"/>
    <s v="t"/>
    <s v="5c2edb"/>
    <d v="1899-12-30T00:29:19"/>
    <n v="17"/>
    <n v="67.150000000000006"/>
    <n v="5.9255723754351695E-2"/>
    <x v="1"/>
    <n v="1512"/>
  </r>
  <r>
    <s v="2feb6b"/>
    <n v="3"/>
    <n v="21"/>
    <s v="t"/>
    <s v="5c2edb"/>
    <d v="1899-12-30T00:29:19"/>
    <n v="29"/>
    <n v="68.73"/>
    <n v="6.0649976077983503E-2"/>
    <x v="1"/>
    <n v="1512"/>
  </r>
  <r>
    <s v="c4a632"/>
    <n v="5"/>
    <n v="15"/>
    <s v="t"/>
    <s v="b27f25"/>
    <d v="1899-12-30T00:13:22"/>
    <n v="13"/>
    <n v="55.25"/>
    <n v="4.8754709418137469E-2"/>
    <x v="0"/>
    <n v="2511.6666666666665"/>
  </r>
  <r>
    <s v="e83aa3"/>
    <n v="3"/>
    <n v="15"/>
    <s v="t"/>
    <s v="b27f25"/>
    <d v="1899-12-30T00:13:22"/>
    <n v="32"/>
    <n v="81.599999999999994"/>
    <n v="7.200695544832611E-2"/>
    <x v="0"/>
    <n v="2511.6666666666665"/>
  </r>
  <r>
    <s v="e31d39"/>
    <n v="5"/>
    <n v="15"/>
    <s v="t"/>
    <s v="b27f25"/>
    <d v="1899-12-30T00:13:22"/>
    <n v="10"/>
    <n v="42.5"/>
    <n v="3.7503622629336514E-2"/>
    <x v="0"/>
    <n v="2511.6666666666665"/>
  </r>
  <r>
    <s v="5d267b"/>
    <n v="2"/>
    <n v="15"/>
    <s v="t"/>
    <s v="b27f25"/>
    <d v="1899-12-30T00:13:22"/>
    <n v="40"/>
    <n v="68"/>
    <n v="6.0005796206938425E-2"/>
    <x v="1"/>
    <n v="3780"/>
  </r>
  <r>
    <s v="2a2353"/>
    <n v="2"/>
    <n v="15"/>
    <s v="t"/>
    <s v="b27f25"/>
    <d v="1899-12-30T00:13:22"/>
    <n v="57"/>
    <n v="96.899999999999991"/>
    <n v="8.5508259594887254E-2"/>
    <x v="1"/>
    <n v="3780"/>
  </r>
  <r>
    <s v="e31d39"/>
    <n v="1"/>
    <n v="8"/>
    <s v="t"/>
    <s v="a037d3"/>
    <d v="1899-12-30T00:45:35"/>
    <n v="10"/>
    <n v="9.2000000000000011"/>
    <n v="8.1184312515269631E-3"/>
    <x v="0"/>
    <n v="2511.6666666666665"/>
  </r>
  <r>
    <s v="d5e9a6"/>
    <n v="2"/>
    <n v="8"/>
    <s v="t"/>
    <s v="a037d3"/>
    <d v="1899-12-30T00:45:35"/>
    <n v="23"/>
    <n v="42.32"/>
    <n v="3.7344783757024033E-2"/>
    <x v="0"/>
    <n v="2511.6666666666665"/>
  </r>
  <r>
    <s v="9ec847"/>
    <n v="4"/>
    <n v="8"/>
    <s v="t"/>
    <s v="a037d3"/>
    <d v="1899-12-30T00:45:35"/>
    <n v="54"/>
    <n v="198.72"/>
    <n v="0.1753581150329824"/>
    <x v="0"/>
    <n v="2511.6666666666665"/>
  </r>
  <r>
    <s v="5d267b"/>
    <n v="2"/>
    <n v="8"/>
    <s v="t"/>
    <s v="a037d3"/>
    <d v="1899-12-30T00:45:35"/>
    <n v="40"/>
    <n v="73.600000000000009"/>
    <n v="6.4947450012215704E-2"/>
    <x v="1"/>
    <n v="2520"/>
  </r>
  <r>
    <s v="2a2353"/>
    <n v="5"/>
    <n v="8"/>
    <s v="t"/>
    <s v="a037d3"/>
    <d v="1899-12-30T00:45:35"/>
    <n v="57"/>
    <n v="262.2"/>
    <n v="0.23137529066851845"/>
    <x v="1"/>
    <n v="2520"/>
  </r>
  <r>
    <s v="b9a74d"/>
    <n v="5"/>
    <n v="8"/>
    <s v="t"/>
    <s v="a037d3"/>
    <d v="1899-12-30T00:45:35"/>
    <n v="17"/>
    <n v="78.2"/>
    <n v="6.9006665637979192E-2"/>
    <x v="1"/>
    <n v="2520"/>
  </r>
  <r>
    <s v="c4a632"/>
    <n v="2"/>
    <n v="17"/>
    <s v="t"/>
    <n v="790140"/>
    <d v="1899-12-30T00:15:34"/>
    <n v="13"/>
    <n v="21.58"/>
    <n v="1.904301591390781E-2"/>
    <x v="0"/>
    <n v="3767.5"/>
  </r>
  <r>
    <s v="72f5d4"/>
    <n v="5"/>
    <n v="17"/>
    <s v="t"/>
    <n v="790140"/>
    <d v="1899-12-30T00:15:34"/>
    <n v="19"/>
    <n v="78.849999999999994"/>
    <n v="6.9580250454663151E-2"/>
    <x v="0"/>
    <n v="3767.5"/>
  </r>
  <r>
    <s v="5d267b"/>
    <n v="2"/>
    <n v="17"/>
    <s v="t"/>
    <n v="790140"/>
    <d v="1899-12-30T00:15:34"/>
    <n v="40"/>
    <n v="66.399999999999991"/>
    <n v="5.8593895119716341E-2"/>
    <x v="1"/>
    <n v="2520"/>
  </r>
  <r>
    <s v="c8d436"/>
    <n v="5"/>
    <n v="17"/>
    <s v="t"/>
    <n v="790140"/>
    <d v="1899-12-30T00:15:34"/>
    <n v="10"/>
    <n v="41.5"/>
    <n v="3.6621184449822715E-2"/>
    <x v="1"/>
    <n v="2520"/>
  </r>
  <r>
    <s v="2a2353"/>
    <n v="5"/>
    <n v="17"/>
    <s v="t"/>
    <n v="790140"/>
    <d v="1899-12-30T00:15:34"/>
    <n v="57"/>
    <n v="236.54999999999998"/>
    <n v="0.20874075136398945"/>
    <x v="1"/>
    <n v="2520"/>
  </r>
  <r>
    <s v="e83aa3"/>
    <n v="5"/>
    <n v="19"/>
    <s v="f"/>
    <n v="895233"/>
    <d v="1899-12-30T00:52:29"/>
    <n v="32"/>
    <n v="129.60000000000002"/>
    <n v="0.11436398806498854"/>
    <x v="0"/>
    <n v="2511.6666666666665"/>
  </r>
  <r>
    <s v="e31d39"/>
    <n v="4"/>
    <n v="19"/>
    <s v="f"/>
    <n v="895233"/>
    <d v="1899-12-30T00:52:29"/>
    <n v="10"/>
    <n v="32.400000000000006"/>
    <n v="2.8590997016247136E-2"/>
    <x v="0"/>
    <n v="2511.6666666666665"/>
  </r>
  <r>
    <s v="9ec847"/>
    <n v="5"/>
    <n v="19"/>
    <s v="f"/>
    <n v="895233"/>
    <d v="1899-12-30T00:52:29"/>
    <n v="54"/>
    <n v="218.70000000000002"/>
    <n v="0.19298922985966815"/>
    <x v="0"/>
    <n v="2511.6666666666665"/>
  </r>
  <r>
    <s v="5d267b"/>
    <n v="3"/>
    <n v="19"/>
    <s v="f"/>
    <n v="895233"/>
    <d v="1899-12-30T00:52:29"/>
    <n v="40"/>
    <n v="97.2"/>
    <n v="8.5772991048741393E-2"/>
    <x v="1"/>
    <n v="1890"/>
  </r>
  <r>
    <s v="c8d436"/>
    <n v="4"/>
    <n v="19"/>
    <s v="f"/>
    <n v="895233"/>
    <d v="1899-12-30T00:52:29"/>
    <n v="10"/>
    <n v="32.400000000000006"/>
    <n v="2.8590997016247136E-2"/>
    <x v="1"/>
    <n v="1890"/>
  </r>
  <r>
    <s v="2a2353"/>
    <n v="4"/>
    <n v="19"/>
    <s v="f"/>
    <n v="895233"/>
    <d v="1899-12-30T00:52:29"/>
    <n v="57"/>
    <n v="184.68"/>
    <n v="0.16296868299260867"/>
    <x v="1"/>
    <n v="1890"/>
  </r>
  <r>
    <s v="f084eb"/>
    <n v="3"/>
    <n v="19"/>
    <s v="f"/>
    <n v="895233"/>
    <d v="1899-12-30T00:52:29"/>
    <n v="36"/>
    <n v="87.48"/>
    <n v="7.7195691943867259E-2"/>
    <x v="1"/>
    <n v="1890"/>
  </r>
  <r>
    <s v="c4a632"/>
    <n v="4"/>
    <n v="8"/>
    <s v="t"/>
    <s v="aa2b36"/>
    <d v="1899-12-30T00:48:46"/>
    <n v="13"/>
    <n v="47.84"/>
    <n v="4.2215842507940214E-2"/>
    <x v="0"/>
    <n v="2511.6666666666665"/>
  </r>
  <r>
    <s v="72f5d4"/>
    <n v="4"/>
    <n v="8"/>
    <s v="t"/>
    <s v="aa2b36"/>
    <d v="1899-12-30T00:48:46"/>
    <n v="19"/>
    <n v="69.92"/>
    <n v="6.1700077511604917E-2"/>
    <x v="0"/>
    <n v="2511.6666666666665"/>
  </r>
  <r>
    <s v="9ec847"/>
    <n v="4"/>
    <n v="8"/>
    <s v="t"/>
    <s v="aa2b36"/>
    <d v="1899-12-30T00:48:46"/>
    <n v="54"/>
    <n v="198.72"/>
    <n v="0.1753581150329824"/>
    <x v="0"/>
    <n v="2511.6666666666665"/>
  </r>
  <r>
    <s v="5d267b"/>
    <n v="5"/>
    <n v="8"/>
    <s v="t"/>
    <s v="aa2b36"/>
    <d v="1899-12-30T00:48:46"/>
    <n v="40"/>
    <n v="184"/>
    <n v="0.16236862503053925"/>
    <x v="1"/>
    <n v="2520"/>
  </r>
  <r>
    <s v="f084eb"/>
    <n v="1"/>
    <n v="8"/>
    <s v="t"/>
    <s v="aa2b36"/>
    <d v="1899-12-30T00:48:46"/>
    <n v="36"/>
    <n v="33.120000000000005"/>
    <n v="2.9226352505497072E-2"/>
    <x v="1"/>
    <n v="2520"/>
  </r>
  <r>
    <s v="b9a74d"/>
    <n v="2"/>
    <n v="8"/>
    <s v="t"/>
    <s v="aa2b36"/>
    <d v="1899-12-30T00:48:46"/>
    <n v="17"/>
    <n v="31.28"/>
    <n v="2.7602666255191678E-2"/>
    <x v="1"/>
    <n v="2520"/>
  </r>
  <r>
    <s v="e83aa3"/>
    <n v="4"/>
    <n v="1"/>
    <s v="t"/>
    <s v="2bd71a"/>
    <d v="1899-12-30T00:14:15"/>
    <n v="32"/>
    <n v="126.72"/>
    <n v="0.11182256610798877"/>
    <x v="0"/>
    <n v="2511.6666666666665"/>
  </r>
  <r>
    <s v="e31d39"/>
    <n v="4"/>
    <n v="1"/>
    <s v="t"/>
    <s v="2bd71a"/>
    <d v="1899-12-30T00:14:15"/>
    <n v="10"/>
    <n v="39.6"/>
    <n v="3.4944551908746499E-2"/>
    <x v="0"/>
    <n v="2511.6666666666665"/>
  </r>
  <r>
    <s v="72f5d4"/>
    <n v="4"/>
    <n v="1"/>
    <s v="t"/>
    <s v="2bd71a"/>
    <d v="1899-12-30T00:14:15"/>
    <n v="19"/>
    <n v="75.239999999999995"/>
    <n v="6.6394648626618327E-2"/>
    <x v="0"/>
    <n v="2511.6666666666665"/>
  </r>
  <r>
    <s v="5d267b"/>
    <n v="2"/>
    <n v="1"/>
    <s v="t"/>
    <s v="2bd71a"/>
    <d v="1899-12-30T00:14:15"/>
    <n v="40"/>
    <n v="79.2"/>
    <n v="6.9889103817492998E-2"/>
    <x v="1"/>
    <n v="2520"/>
  </r>
  <r>
    <s v="f084eb"/>
    <n v="5"/>
    <n v="1"/>
    <s v="t"/>
    <s v="2bd71a"/>
    <d v="1899-12-30T00:14:15"/>
    <n v="36"/>
    <n v="178.2"/>
    <n v="0.1572504835893592"/>
    <x v="1"/>
    <n v="2520"/>
  </r>
  <r>
    <s v="2feb6b"/>
    <n v="5"/>
    <n v="1"/>
    <s v="t"/>
    <s v="2bd71a"/>
    <d v="1899-12-30T00:14:15"/>
    <n v="29"/>
    <n v="143.55000000000001"/>
    <n v="0.12667400066920606"/>
    <x v="1"/>
    <n v="2520"/>
  </r>
  <r>
    <s v="9ec847"/>
    <n v="4"/>
    <n v="11"/>
    <s v="t"/>
    <s v="fc7f84"/>
    <d v="1899-12-30T00:09:57"/>
    <n v="54"/>
    <n v="192.24"/>
    <n v="0.16963991562973299"/>
    <x v="0"/>
    <n v="7535"/>
  </r>
  <r>
    <s v="5d267b"/>
    <n v="2"/>
    <n v="11"/>
    <s v="t"/>
    <s v="fc7f84"/>
    <d v="1899-12-30T00:09:57"/>
    <n v="40"/>
    <n v="71.2"/>
    <n v="6.2829598381382593E-2"/>
    <x v="1"/>
    <n v="3780"/>
  </r>
  <r>
    <s v="f084eb"/>
    <n v="5"/>
    <n v="11"/>
    <s v="t"/>
    <s v="fc7f84"/>
    <d v="1899-12-30T00:09:57"/>
    <n v="36"/>
    <n v="160.19999999999999"/>
    <n v="0.14136659635811083"/>
    <x v="1"/>
    <n v="3780"/>
  </r>
  <r>
    <s v="c4a632"/>
    <n v="1"/>
    <n v="24"/>
    <s v="f"/>
    <s v="638e0b"/>
    <d v="1899-12-30T00:41:09"/>
    <n v="13"/>
    <n v="9.8800000000000008"/>
    <n v="8.7184892135963483E-3"/>
    <x v="0"/>
    <n v="1507"/>
  </r>
  <r>
    <s v="e83aa3"/>
    <n v="5"/>
    <n v="24"/>
    <s v="f"/>
    <s v="638e0b"/>
    <d v="1899-12-30T00:41:09"/>
    <n v="32"/>
    <n v="121.6"/>
    <n v="0.10730448262887812"/>
    <x v="0"/>
    <n v="1507"/>
  </r>
  <r>
    <s v="e31d39"/>
    <n v="1"/>
    <n v="24"/>
    <s v="f"/>
    <s v="638e0b"/>
    <d v="1899-12-30T00:41:09"/>
    <n v="10"/>
    <n v="7.6"/>
    <n v="6.7065301643048827E-3"/>
    <x v="0"/>
    <n v="1507"/>
  </r>
  <r>
    <s v="d5e9a6"/>
    <n v="3"/>
    <n v="24"/>
    <s v="f"/>
    <s v="638e0b"/>
    <d v="1899-12-30T00:41:09"/>
    <n v="23"/>
    <n v="52.44"/>
    <n v="4.6275058133703688E-2"/>
    <x v="0"/>
    <n v="1507"/>
  </r>
  <r>
    <s v="72f5d4"/>
    <n v="2"/>
    <n v="24"/>
    <s v="f"/>
    <s v="638e0b"/>
    <d v="1899-12-30T00:41:09"/>
    <n v="19"/>
    <n v="28.88"/>
    <n v="2.5484814624358552E-2"/>
    <x v="0"/>
    <n v="1507"/>
  </r>
  <r>
    <s v="5d267b"/>
    <n v="2"/>
    <n v="24"/>
    <s v="f"/>
    <s v="638e0b"/>
    <d v="1899-12-30T00:41:09"/>
    <n v="40"/>
    <n v="60.8"/>
    <n v="5.3652241314439061E-2"/>
    <x v="1"/>
    <n v="1260"/>
  </r>
  <r>
    <s v="c8d436"/>
    <n v="2"/>
    <n v="24"/>
    <s v="f"/>
    <s v="638e0b"/>
    <d v="1899-12-30T00:41:09"/>
    <n v="10"/>
    <n v="15.2"/>
    <n v="1.3413060328609765E-2"/>
    <x v="1"/>
    <n v="1260"/>
  </r>
  <r>
    <s v="2a2353"/>
    <n v="5"/>
    <n v="24"/>
    <s v="f"/>
    <s v="638e0b"/>
    <d v="1899-12-30T00:41:09"/>
    <n v="57"/>
    <n v="216.6"/>
    <n v="0.19113610968268915"/>
    <x v="1"/>
    <n v="1260"/>
  </r>
  <r>
    <s v="f084eb"/>
    <n v="3"/>
    <n v="24"/>
    <s v="f"/>
    <s v="638e0b"/>
    <d v="1899-12-30T00:41:09"/>
    <n v="36"/>
    <n v="82.08"/>
    <n v="7.2430525774492729E-2"/>
    <x v="1"/>
    <n v="1260"/>
  </r>
  <r>
    <s v="b9a74d"/>
    <n v="4"/>
    <n v="24"/>
    <s v="f"/>
    <s v="638e0b"/>
    <d v="1899-12-30T00:41:09"/>
    <n v="17"/>
    <n v="51.68"/>
    <n v="4.5604405117273206E-2"/>
    <x v="1"/>
    <n v="1260"/>
  </r>
  <r>
    <s v="2feb6b"/>
    <n v="3"/>
    <n v="24"/>
    <s v="f"/>
    <s v="638e0b"/>
    <d v="1899-12-30T00:41:09"/>
    <n v="29"/>
    <n v="66.12"/>
    <n v="5.8346812429452478E-2"/>
    <x v="1"/>
    <n v="1260"/>
  </r>
  <r>
    <s v="c4a632"/>
    <n v="4"/>
    <n v="12"/>
    <s v="f"/>
    <s v="ca0b7e"/>
    <d v="1899-12-30T00:46:34"/>
    <n v="13"/>
    <n v="45.76"/>
    <n v="4.0380371094551504E-2"/>
    <x v="0"/>
    <n v="2511.6666666666665"/>
  </r>
  <r>
    <s v="d5e9a6"/>
    <n v="5"/>
    <n v="12"/>
    <s v="f"/>
    <s v="ca0b7e"/>
    <d v="1899-12-30T00:46:34"/>
    <n v="23"/>
    <n v="101.2"/>
    <n v="8.9302743766796602E-2"/>
    <x v="0"/>
    <n v="2511.6666666666665"/>
  </r>
  <r>
    <s v="72f5d4"/>
    <n v="2"/>
    <n v="12"/>
    <s v="f"/>
    <s v="ca0b7e"/>
    <d v="1899-12-30T00:46:34"/>
    <n v="19"/>
    <n v="33.44"/>
    <n v="2.950873272294148E-2"/>
    <x v="0"/>
    <n v="2511.6666666666665"/>
  </r>
  <r>
    <s v="c8d436"/>
    <n v="2"/>
    <n v="12"/>
    <s v="f"/>
    <s v="ca0b7e"/>
    <d v="1899-12-30T00:46:34"/>
    <n v="10"/>
    <n v="17.600000000000001"/>
    <n v="1.5530911959442888E-2"/>
    <x v="1"/>
    <n v="3780"/>
  </r>
  <r>
    <s v="b9a74d"/>
    <n v="4"/>
    <n v="12"/>
    <s v="f"/>
    <s v="ca0b7e"/>
    <d v="1899-12-30T00:46:34"/>
    <n v="17"/>
    <n v="59.84"/>
    <n v="5.2805100662105815E-2"/>
    <x v="1"/>
    <n v="3780"/>
  </r>
  <r>
    <s v="e83aa3"/>
    <n v="4"/>
    <n v="8"/>
    <s v="t"/>
    <s v="c68b0e"/>
    <d v="1899-12-30T00:21:51"/>
    <n v="32"/>
    <n v="117.76"/>
    <n v="0.10391592001954514"/>
    <x v="0"/>
    <n v="3767.5"/>
  </r>
  <r>
    <s v="d5e9a6"/>
    <n v="4"/>
    <n v="8"/>
    <s v="t"/>
    <s v="c68b0e"/>
    <d v="1899-12-30T00:21:51"/>
    <n v="23"/>
    <n v="84.64"/>
    <n v="7.4689567514048066E-2"/>
    <x v="0"/>
    <n v="3767.5"/>
  </r>
  <r>
    <s v="5d267b"/>
    <n v="5"/>
    <n v="8"/>
    <s v="t"/>
    <s v="c68b0e"/>
    <d v="1899-12-30T00:21:51"/>
    <n v="40"/>
    <n v="184"/>
    <n v="0.16236862503053925"/>
    <x v="1"/>
    <n v="2520"/>
  </r>
  <r>
    <s v="c8d436"/>
    <n v="1"/>
    <n v="8"/>
    <s v="t"/>
    <s v="c68b0e"/>
    <d v="1899-12-30T00:21:51"/>
    <n v="10"/>
    <n v="9.2000000000000011"/>
    <n v="8.1184312515269631E-3"/>
    <x v="1"/>
    <n v="2520"/>
  </r>
  <r>
    <s v="f084eb"/>
    <n v="1"/>
    <n v="8"/>
    <s v="t"/>
    <s v="c68b0e"/>
    <d v="1899-12-30T00:21:51"/>
    <n v="36"/>
    <n v="33.120000000000005"/>
    <n v="2.9226352505497072E-2"/>
    <x v="1"/>
    <n v="2520"/>
  </r>
  <r>
    <s v="e83aa3"/>
    <n v="4"/>
    <n v="7"/>
    <s v="f"/>
    <s v="0b3460"/>
    <d v="1899-12-30T00:49:56"/>
    <n v="32"/>
    <n v="119.03999999999999"/>
    <n v="0.1050454408893228"/>
    <x v="0"/>
    <n v="1883.75"/>
  </r>
  <r>
    <s v="e31d39"/>
    <n v="4"/>
    <n v="7"/>
    <s v="f"/>
    <s v="0b3460"/>
    <d v="1899-12-30T00:49:56"/>
    <n v="10"/>
    <n v="37.199999999999996"/>
    <n v="3.2826700277913366E-2"/>
    <x v="0"/>
    <n v="1883.75"/>
  </r>
  <r>
    <s v="d5e9a6"/>
    <n v="4"/>
    <n v="7"/>
    <s v="f"/>
    <s v="0b3460"/>
    <d v="1899-12-30T00:49:56"/>
    <n v="23"/>
    <n v="85.559999999999988"/>
    <n v="7.5501410639200753E-2"/>
    <x v="0"/>
    <n v="1883.75"/>
  </r>
  <r>
    <s v="72f5d4"/>
    <n v="4"/>
    <n v="7"/>
    <s v="f"/>
    <s v="0b3460"/>
    <d v="1899-12-30T00:49:56"/>
    <n v="19"/>
    <n v="70.679999999999993"/>
    <n v="6.2370730528035406E-2"/>
    <x v="0"/>
    <n v="1883.75"/>
  </r>
  <r>
    <s v="5d267b"/>
    <n v="5"/>
    <n v="7"/>
    <s v="f"/>
    <s v="0b3460"/>
    <d v="1899-12-30T00:49:56"/>
    <n v="40"/>
    <n v="186"/>
    <n v="0.16413350138956687"/>
    <x v="1"/>
    <n v="1512"/>
  </r>
  <r>
    <s v="c8d436"/>
    <n v="4"/>
    <n v="7"/>
    <s v="f"/>
    <s v="0b3460"/>
    <d v="1899-12-30T00:49:56"/>
    <n v="10"/>
    <n v="37.199999999999996"/>
    <n v="3.2826700277913366E-2"/>
    <x v="1"/>
    <n v="1512"/>
  </r>
  <r>
    <s v="f084eb"/>
    <n v="1"/>
    <n v="7"/>
    <s v="f"/>
    <s v="0b3460"/>
    <d v="1899-12-30T00:49:56"/>
    <n v="36"/>
    <n v="33.479999999999997"/>
    <n v="2.9544030250122033E-2"/>
    <x v="1"/>
    <n v="1512"/>
  </r>
  <r>
    <s v="b9a74d"/>
    <n v="5"/>
    <n v="7"/>
    <s v="f"/>
    <s v="0b3460"/>
    <d v="1899-12-30T00:49:56"/>
    <n v="17"/>
    <n v="79.05"/>
    <n v="6.9756738090565915E-2"/>
    <x v="1"/>
    <n v="1512"/>
  </r>
  <r>
    <s v="2feb6b"/>
    <n v="2"/>
    <n v="7"/>
    <s v="f"/>
    <s v="0b3460"/>
    <d v="1899-12-30T00:49:56"/>
    <n v="29"/>
    <n v="53.94"/>
    <n v="4.759871540297439E-2"/>
    <x v="1"/>
    <n v="1512"/>
  </r>
  <r>
    <s v="e31d39"/>
    <n v="1"/>
    <n v="16"/>
    <s v="f"/>
    <n v="707929"/>
    <d v="1899-12-30T00:07:02"/>
    <n v="10"/>
    <n v="8.4"/>
    <n v="7.4124807079159229E-3"/>
    <x v="0"/>
    <n v="1883.75"/>
  </r>
  <r>
    <s v="d5e9a6"/>
    <n v="4"/>
    <n v="16"/>
    <s v="f"/>
    <n v="707929"/>
    <d v="1899-12-30T00:07:02"/>
    <n v="23"/>
    <n v="77.28"/>
    <n v="6.8194822512826492E-2"/>
    <x v="0"/>
    <n v="1883.75"/>
  </r>
  <r>
    <s v="72f5d4"/>
    <n v="3"/>
    <n v="16"/>
    <s v="f"/>
    <n v="707929"/>
    <d v="1899-12-30T00:07:02"/>
    <n v="19"/>
    <n v="47.879999999999995"/>
    <n v="4.225114003512076E-2"/>
    <x v="0"/>
    <n v="1883.75"/>
  </r>
  <r>
    <s v="9ec847"/>
    <n v="1"/>
    <n v="16"/>
    <s v="f"/>
    <n v="707929"/>
    <d v="1899-12-30T00:07:02"/>
    <n v="54"/>
    <n v="45.36"/>
    <n v="4.0027395822745983E-2"/>
    <x v="0"/>
    <n v="1883.75"/>
  </r>
  <r>
    <s v="5d267b"/>
    <n v="3"/>
    <n v="16"/>
    <s v="f"/>
    <n v="707929"/>
    <d v="1899-12-30T00:07:02"/>
    <n v="40"/>
    <n v="100.8"/>
    <n v="8.8949768494991074E-2"/>
    <x v="1"/>
    <n v="7560"/>
  </r>
  <r>
    <s v="e83aa3"/>
    <n v="2"/>
    <n v="16"/>
    <s v="t"/>
    <s v="1058c1"/>
    <d v="1899-12-30T00:41:28"/>
    <n v="32"/>
    <n v="53.76"/>
    <n v="4.7439876530661909E-2"/>
    <x v="0"/>
    <n v="2511.6666666666665"/>
  </r>
  <r>
    <s v="e31d39"/>
    <n v="3"/>
    <n v="16"/>
    <s v="t"/>
    <s v="1058c1"/>
    <d v="1899-12-30T00:41:28"/>
    <n v="10"/>
    <n v="25.2"/>
    <n v="2.2237442123747769E-2"/>
    <x v="0"/>
    <n v="2511.6666666666665"/>
  </r>
  <r>
    <s v="d5e9a6"/>
    <n v="1"/>
    <n v="16"/>
    <s v="t"/>
    <s v="1058c1"/>
    <d v="1899-12-30T00:41:28"/>
    <n v="23"/>
    <n v="19.32"/>
    <n v="1.7048705628206623E-2"/>
    <x v="0"/>
    <n v="2511.6666666666665"/>
  </r>
  <r>
    <s v="5d267b"/>
    <n v="4"/>
    <n v="16"/>
    <s v="t"/>
    <s v="1058c1"/>
    <d v="1899-12-30T00:41:28"/>
    <n v="40"/>
    <n v="134.4"/>
    <n v="0.11859969132665477"/>
    <x v="1"/>
    <n v="2520"/>
  </r>
  <r>
    <s v="2a2353"/>
    <n v="5"/>
    <n v="16"/>
    <s v="t"/>
    <s v="1058c1"/>
    <d v="1899-12-30T00:41:28"/>
    <n v="57"/>
    <n v="239.39999999999998"/>
    <n v="0.21125570017560377"/>
    <x v="1"/>
    <n v="2520"/>
  </r>
  <r>
    <s v="2feb6b"/>
    <n v="3"/>
    <n v="16"/>
    <s v="t"/>
    <s v="1058c1"/>
    <d v="1899-12-30T00:41:28"/>
    <n v="29"/>
    <n v="73.08"/>
    <n v="6.4488582158868532E-2"/>
    <x v="1"/>
    <n v="2520"/>
  </r>
  <r>
    <s v="e83aa3"/>
    <n v="1"/>
    <n v="18"/>
    <s v="t"/>
    <n v="327597"/>
    <d v="1899-12-30T00:57:08"/>
    <n v="32"/>
    <n v="26.240000000000002"/>
    <n v="2.315517783044212E-2"/>
    <x v="0"/>
    <n v="3767.5"/>
  </r>
  <r>
    <s v="72f5d4"/>
    <n v="1"/>
    <n v="18"/>
    <s v="t"/>
    <n v="327597"/>
    <d v="1899-12-30T00:57:08"/>
    <n v="19"/>
    <n v="15.580000000000002"/>
    <n v="1.3748386836825012E-2"/>
    <x v="0"/>
    <n v="3767.5"/>
  </r>
  <r>
    <s v="2a2353"/>
    <n v="3"/>
    <n v="18"/>
    <s v="t"/>
    <n v="327597"/>
    <d v="1899-12-30T00:57:08"/>
    <n v="57"/>
    <n v="140.22"/>
    <n v="0.12373548153142509"/>
    <x v="1"/>
    <n v="2520"/>
  </r>
  <r>
    <s v="b9a74d"/>
    <n v="1"/>
    <n v="18"/>
    <s v="t"/>
    <n v="327597"/>
    <d v="1899-12-30T00:57:08"/>
    <n v="17"/>
    <n v="13.940000000000001"/>
    <n v="1.2301188222422378E-2"/>
    <x v="1"/>
    <n v="2520"/>
  </r>
  <r>
    <s v="2feb6b"/>
    <n v="1"/>
    <n v="18"/>
    <s v="t"/>
    <n v="327597"/>
    <d v="1899-12-30T00:57:08"/>
    <n v="29"/>
    <n v="23.78"/>
    <n v="2.0984379908838176E-2"/>
    <x v="1"/>
    <n v="2520"/>
  </r>
  <r>
    <s v="c4a632"/>
    <n v="4"/>
    <n v="2"/>
    <s v="t"/>
    <s v="d80692"/>
    <d v="1899-12-30T00:57:08"/>
    <n v="13"/>
    <n v="50.96"/>
    <n v="4.4969049628023262E-2"/>
    <x v="0"/>
    <n v="1883.75"/>
  </r>
  <r>
    <s v="e83aa3"/>
    <n v="2"/>
    <n v="2"/>
    <s v="t"/>
    <s v="d80692"/>
    <d v="1899-12-30T00:57:08"/>
    <n v="32"/>
    <n v="62.72"/>
    <n v="5.5346522619105561E-2"/>
    <x v="0"/>
    <n v="1883.75"/>
  </r>
  <r>
    <s v="d5e9a6"/>
    <n v="2"/>
    <n v="2"/>
    <s v="t"/>
    <s v="d80692"/>
    <d v="1899-12-30T00:57:08"/>
    <n v="23"/>
    <n v="45.08"/>
    <n v="3.978031313248212E-2"/>
    <x v="0"/>
    <n v="1883.75"/>
  </r>
  <r>
    <s v="9ec847"/>
    <n v="4"/>
    <n v="2"/>
    <s v="t"/>
    <s v="d80692"/>
    <d v="1899-12-30T00:57:08"/>
    <n v="54"/>
    <n v="211.68"/>
    <n v="0.18679451383948129"/>
    <x v="0"/>
    <n v="1883.75"/>
  </r>
  <r>
    <s v="f084eb"/>
    <n v="1"/>
    <n v="2"/>
    <s v="t"/>
    <s v="d80692"/>
    <d v="1899-12-30T00:57:08"/>
    <n v="36"/>
    <n v="35.28"/>
    <n v="3.1132418973246877E-2"/>
    <x v="1"/>
    <n v="3780"/>
  </r>
  <r>
    <s v="2feb6b"/>
    <n v="1"/>
    <n v="2"/>
    <s v="t"/>
    <s v="d80692"/>
    <d v="1899-12-30T00:57:08"/>
    <n v="29"/>
    <n v="28.419999999999998"/>
    <n v="2.5078893061782206E-2"/>
    <x v="1"/>
    <n v="3780"/>
  </r>
  <r>
    <s v="c4a632"/>
    <n v="5"/>
    <n v="23"/>
    <s v="f"/>
    <s v="ef9c69"/>
    <d v="1899-12-30T00:16:34"/>
    <n v="13"/>
    <n v="50.050000000000004"/>
    <n v="4.4166030884665711E-2"/>
    <x v="0"/>
    <n v="2511.6666666666665"/>
  </r>
  <r>
    <s v="d5e9a6"/>
    <n v="3"/>
    <n v="23"/>
    <s v="f"/>
    <s v="ef9c69"/>
    <d v="1899-12-30T00:16:34"/>
    <n v="23"/>
    <n v="53.13"/>
    <n v="4.688394047756822E-2"/>
    <x v="0"/>
    <n v="2511.6666666666665"/>
  </r>
  <r>
    <s v="72f5d4"/>
    <n v="1"/>
    <n v="23"/>
    <s v="f"/>
    <s v="ef9c69"/>
    <d v="1899-12-30T00:16:34"/>
    <n v="19"/>
    <n v="14.63"/>
    <n v="1.29100705662869E-2"/>
    <x v="0"/>
    <n v="2511.6666666666665"/>
  </r>
  <r>
    <s v="c8d436"/>
    <n v="1"/>
    <n v="23"/>
    <s v="f"/>
    <s v="ef9c69"/>
    <d v="1899-12-30T00:16:34"/>
    <n v="10"/>
    <n v="7.7"/>
    <n v="6.7947739822562629E-3"/>
    <x v="1"/>
    <n v="1890"/>
  </r>
  <r>
    <s v="2a2353"/>
    <n v="3"/>
    <n v="23"/>
    <s v="f"/>
    <s v="ef9c69"/>
    <d v="1899-12-30T00:16:34"/>
    <n v="57"/>
    <n v="131.67000000000002"/>
    <n v="0.1161906350965821"/>
    <x v="1"/>
    <n v="1890"/>
  </r>
  <r>
    <s v="b9a74d"/>
    <n v="5"/>
    <n v="23"/>
    <s v="f"/>
    <s v="ef9c69"/>
    <d v="1899-12-30T00:16:34"/>
    <n v="17"/>
    <n v="65.45"/>
    <n v="5.7755578849178237E-2"/>
    <x v="1"/>
    <n v="1890"/>
  </r>
  <r>
    <s v="2feb6b"/>
    <n v="5"/>
    <n v="23"/>
    <s v="f"/>
    <s v="ef9c69"/>
    <d v="1899-12-30T00:16:34"/>
    <n v="29"/>
    <n v="111.65"/>
    <n v="9.8524222742715814E-2"/>
    <x v="1"/>
    <n v="1890"/>
  </r>
  <r>
    <s v="d5e9a6"/>
    <n v="4"/>
    <n v="16"/>
    <s v="f"/>
    <s v="2b0ff7"/>
    <d v="1899-12-30T00:53:42"/>
    <n v="23"/>
    <n v="77.28"/>
    <n v="6.8194822512826492E-2"/>
    <x v="0"/>
    <n v="3767.5"/>
  </r>
  <r>
    <s v="9ec847"/>
    <n v="2"/>
    <n v="16"/>
    <s v="f"/>
    <s v="2b0ff7"/>
    <d v="1899-12-30T00:53:42"/>
    <n v="54"/>
    <n v="90.72"/>
    <n v="8.0054791645491966E-2"/>
    <x v="0"/>
    <n v="3767.5"/>
  </r>
  <r>
    <s v="5d267b"/>
    <n v="1"/>
    <n v="16"/>
    <s v="f"/>
    <s v="2b0ff7"/>
    <d v="1899-12-30T00:53:42"/>
    <n v="40"/>
    <n v="33.6"/>
    <n v="2.9649922831663691E-2"/>
    <x v="1"/>
    <n v="2520"/>
  </r>
  <r>
    <s v="c8d436"/>
    <n v="5"/>
    <n v="16"/>
    <s v="f"/>
    <s v="2b0ff7"/>
    <d v="1899-12-30T00:53:42"/>
    <n v="10"/>
    <n v="42"/>
    <n v="3.7062403539579611E-2"/>
    <x v="1"/>
    <n v="2520"/>
  </r>
  <r>
    <s v="2feb6b"/>
    <n v="2"/>
    <n v="16"/>
    <s v="f"/>
    <s v="2b0ff7"/>
    <d v="1899-12-30T00:53:42"/>
    <n v="29"/>
    <n v="48.72"/>
    <n v="4.2992388105912355E-2"/>
    <x v="1"/>
    <n v="2520"/>
  </r>
  <r>
    <s v="c4a632"/>
    <n v="1"/>
    <n v="6"/>
    <s v="f"/>
    <s v="8cc137"/>
    <d v="1899-12-30T00:27:22"/>
    <n v="13"/>
    <n v="12.219999999999999"/>
    <n v="1.078339455365864E-2"/>
    <x v="0"/>
    <n v="1883.75"/>
  </r>
  <r>
    <s v="e83aa3"/>
    <n v="4"/>
    <n v="6"/>
    <s v="f"/>
    <s v="8cc137"/>
    <d v="1899-12-30T00:27:22"/>
    <n v="32"/>
    <n v="120.32"/>
    <n v="0.10617496175910045"/>
    <x v="0"/>
    <n v="1883.75"/>
  </r>
  <r>
    <s v="e31d39"/>
    <n v="2"/>
    <n v="6"/>
    <s v="f"/>
    <s v="8cc137"/>
    <d v="1899-12-30T00:27:22"/>
    <n v="10"/>
    <n v="18.799999999999997"/>
    <n v="1.6589837774859444E-2"/>
    <x v="0"/>
    <n v="1883.75"/>
  </r>
  <r>
    <s v="9ec847"/>
    <n v="1"/>
    <n v="6"/>
    <s v="f"/>
    <s v="8cc137"/>
    <d v="1899-12-30T00:27:22"/>
    <n v="54"/>
    <n v="50.76"/>
    <n v="4.4792561992120505E-2"/>
    <x v="0"/>
    <n v="1883.75"/>
  </r>
  <r>
    <s v="5d267b"/>
    <n v="1"/>
    <n v="6"/>
    <s v="f"/>
    <s v="8cc137"/>
    <d v="1899-12-30T00:27:22"/>
    <n v="40"/>
    <n v="37.599999999999994"/>
    <n v="3.3179675549718887E-2"/>
    <x v="1"/>
    <n v="1890"/>
  </r>
  <r>
    <s v="c8d436"/>
    <n v="1"/>
    <n v="6"/>
    <s v="f"/>
    <s v="8cc137"/>
    <d v="1899-12-30T00:27:22"/>
    <n v="10"/>
    <n v="9.3999999999999986"/>
    <n v="8.2949188874297218E-3"/>
    <x v="1"/>
    <n v="1890"/>
  </r>
  <r>
    <s v="f084eb"/>
    <n v="5"/>
    <n v="6"/>
    <s v="f"/>
    <s v="8cc137"/>
    <d v="1899-12-30T00:27:22"/>
    <n v="36"/>
    <n v="169.2"/>
    <n v="0.149308539973735"/>
    <x v="1"/>
    <n v="1890"/>
  </r>
  <r>
    <s v="2feb6b"/>
    <n v="3"/>
    <n v="6"/>
    <s v="f"/>
    <s v="8cc137"/>
    <d v="1899-12-30T00:27:22"/>
    <n v="29"/>
    <n v="81.78"/>
    <n v="7.2165794320638604E-2"/>
    <x v="1"/>
    <n v="1890"/>
  </r>
  <r>
    <s v="e31d39"/>
    <n v="5"/>
    <n v="18"/>
    <s v="f"/>
    <s v="1cac77"/>
    <d v="1899-12-30T00:02:40"/>
    <n v="10"/>
    <n v="41"/>
    <n v="3.6179965360065812E-2"/>
    <x v="0"/>
    <n v="2511.6666666666665"/>
  </r>
  <r>
    <s v="72f5d4"/>
    <n v="2"/>
    <n v="18"/>
    <s v="f"/>
    <s v="1cac77"/>
    <d v="1899-12-30T00:02:40"/>
    <n v="19"/>
    <n v="31.160000000000004"/>
    <n v="2.7496773673650023E-2"/>
    <x v="0"/>
    <n v="2511.6666666666665"/>
  </r>
  <r>
    <s v="9ec847"/>
    <n v="5"/>
    <n v="18"/>
    <s v="f"/>
    <s v="1cac77"/>
    <d v="1899-12-30T00:02:40"/>
    <n v="54"/>
    <n v="221.4"/>
    <n v="0.19537181294435541"/>
    <x v="0"/>
    <n v="2511.6666666666665"/>
  </r>
  <r>
    <s v="5d267b"/>
    <n v="3"/>
    <n v="18"/>
    <s v="f"/>
    <s v="1cac77"/>
    <d v="1899-12-30T00:02:40"/>
    <n v="40"/>
    <n v="98.4"/>
    <n v="8.6831916864157963E-2"/>
    <x v="1"/>
    <n v="1512"/>
  </r>
  <r>
    <s v="c8d436"/>
    <n v="5"/>
    <n v="18"/>
    <s v="f"/>
    <s v="1cac77"/>
    <d v="1899-12-30T00:02:40"/>
    <n v="10"/>
    <n v="41"/>
    <n v="3.6179965360065812E-2"/>
    <x v="1"/>
    <n v="1512"/>
  </r>
  <r>
    <s v="2a2353"/>
    <n v="2"/>
    <n v="18"/>
    <s v="f"/>
    <s v="1cac77"/>
    <d v="1899-12-30T00:02:40"/>
    <n v="57"/>
    <n v="93.48"/>
    <n v="8.2490321020950066E-2"/>
    <x v="1"/>
    <n v="1512"/>
  </r>
  <r>
    <s v="f084eb"/>
    <n v="4"/>
    <n v="18"/>
    <s v="f"/>
    <s v="1cac77"/>
    <d v="1899-12-30T00:02:40"/>
    <n v="36"/>
    <n v="118.08000000000001"/>
    <n v="0.10419830023698956"/>
    <x v="1"/>
    <n v="1512"/>
  </r>
  <r>
    <s v="b9a74d"/>
    <n v="1"/>
    <n v="18"/>
    <s v="f"/>
    <s v="1cac77"/>
    <d v="1899-12-30T00:02:40"/>
    <n v="17"/>
    <n v="13.940000000000001"/>
    <n v="1.2301188222422378E-2"/>
    <x v="1"/>
    <n v="1512"/>
  </r>
  <r>
    <s v="5d267b"/>
    <n v="1"/>
    <n v="13"/>
    <s v="t"/>
    <s v="ca644e"/>
    <d v="1899-12-30T00:16:24"/>
    <n v="40"/>
    <n v="34.799999999999997"/>
    <n v="3.0708848647080247E-2"/>
    <x v="1"/>
    <n v="1890"/>
  </r>
  <r>
    <s v="2a2353"/>
    <n v="4"/>
    <n v="13"/>
    <s v="t"/>
    <s v="ca644e"/>
    <d v="1899-12-30T00:16:24"/>
    <n v="57"/>
    <n v="198.35999999999999"/>
    <n v="0.17504043728835741"/>
    <x v="1"/>
    <n v="1890"/>
  </r>
  <r>
    <s v="f084eb"/>
    <n v="4"/>
    <n v="13"/>
    <s v="t"/>
    <s v="ca644e"/>
    <d v="1899-12-30T00:16:24"/>
    <n v="36"/>
    <n v="125.28"/>
    <n v="0.11055185512948891"/>
    <x v="1"/>
    <n v="1890"/>
  </r>
  <r>
    <s v="b9a74d"/>
    <n v="5"/>
    <n v="13"/>
    <s v="t"/>
    <s v="ca644e"/>
    <d v="1899-12-30T00:16:24"/>
    <n v="17"/>
    <n v="73.95"/>
    <n v="6.5256303375045538E-2"/>
    <x v="1"/>
    <n v="1890"/>
  </r>
  <r>
    <s v="e83aa3"/>
    <n v="4"/>
    <n v="3"/>
    <s v="f"/>
    <s v="f84f5e"/>
    <d v="1899-12-30T00:44:19"/>
    <n v="32"/>
    <n v="124.16"/>
    <n v="0.10956352436843345"/>
    <x v="0"/>
    <n v="2511.6666666666665"/>
  </r>
  <r>
    <s v="e31d39"/>
    <n v="1"/>
    <n v="3"/>
    <s v="f"/>
    <s v="f84f5e"/>
    <d v="1899-12-30T00:44:19"/>
    <n v="10"/>
    <n v="9.6999999999999993"/>
    <n v="8.5596503412838625E-3"/>
    <x v="0"/>
    <n v="2511.6666666666665"/>
  </r>
  <r>
    <s v="d5e9a6"/>
    <n v="4"/>
    <n v="3"/>
    <s v="f"/>
    <s v="f84f5e"/>
    <d v="1899-12-30T00:44:19"/>
    <n v="23"/>
    <n v="89.24"/>
    <n v="7.874878313981154E-2"/>
    <x v="0"/>
    <n v="2511.6666666666665"/>
  </r>
  <r>
    <s v="5d267b"/>
    <n v="1"/>
    <n v="3"/>
    <s v="f"/>
    <s v="f84f5e"/>
    <d v="1899-12-30T00:44:19"/>
    <n v="40"/>
    <n v="38.799999999999997"/>
    <n v="3.423860136513545E-2"/>
    <x v="1"/>
    <n v="1890"/>
  </r>
  <r>
    <s v="c8d436"/>
    <n v="4"/>
    <n v="3"/>
    <s v="f"/>
    <s v="f84f5e"/>
    <d v="1899-12-30T00:44:19"/>
    <n v="10"/>
    <n v="38.799999999999997"/>
    <n v="3.423860136513545E-2"/>
    <x v="1"/>
    <n v="1890"/>
  </r>
  <r>
    <s v="f084eb"/>
    <n v="3"/>
    <n v="3"/>
    <s v="f"/>
    <s v="f84f5e"/>
    <d v="1899-12-30T00:44:19"/>
    <n v="36"/>
    <n v="104.75999999999999"/>
    <n v="9.2444223685865717E-2"/>
    <x v="1"/>
    <n v="1890"/>
  </r>
  <r>
    <s v="b9a74d"/>
    <n v="5"/>
    <n v="3"/>
    <s v="f"/>
    <s v="f84f5e"/>
    <d v="1899-12-30T00:44:19"/>
    <n v="17"/>
    <n v="82.45"/>
    <n v="7.2757027900912846E-2"/>
    <x v="1"/>
    <n v="1890"/>
  </r>
  <r>
    <s v="c4a632"/>
    <n v="3"/>
    <n v="24"/>
    <s v="t"/>
    <s v="58f28f"/>
    <d v="1899-12-30T00:31:13"/>
    <n v="13"/>
    <n v="29.64"/>
    <n v="2.6155467640789045E-2"/>
    <x v="0"/>
    <n v="1507"/>
  </r>
  <r>
    <s v="e83aa3"/>
    <n v="4"/>
    <n v="24"/>
    <s v="t"/>
    <s v="58f28f"/>
    <d v="1899-12-30T00:31:13"/>
    <n v="32"/>
    <n v="97.28"/>
    <n v="8.5843586103102498E-2"/>
    <x v="0"/>
    <n v="1507"/>
  </r>
  <r>
    <s v="e31d39"/>
    <n v="2"/>
    <n v="24"/>
    <s v="t"/>
    <s v="58f28f"/>
    <d v="1899-12-30T00:31:13"/>
    <n v="10"/>
    <n v="15.2"/>
    <n v="1.3413060328609765E-2"/>
    <x v="0"/>
    <n v="1507"/>
  </r>
  <r>
    <s v="72f5d4"/>
    <n v="2"/>
    <n v="24"/>
    <s v="t"/>
    <s v="58f28f"/>
    <d v="1899-12-30T00:31:13"/>
    <n v="19"/>
    <n v="28.88"/>
    <n v="2.5484814624358552E-2"/>
    <x v="0"/>
    <n v="1507"/>
  </r>
  <r>
    <s v="9ec847"/>
    <n v="4"/>
    <n v="24"/>
    <s v="t"/>
    <s v="58f28f"/>
    <d v="1899-12-30T00:31:13"/>
    <n v="54"/>
    <n v="164.16"/>
    <n v="0.14486105154898546"/>
    <x v="0"/>
    <n v="1507"/>
  </r>
  <r>
    <s v="5d267b"/>
    <n v="1"/>
    <n v="24"/>
    <s v="t"/>
    <s v="58f28f"/>
    <d v="1899-12-30T00:31:13"/>
    <n v="40"/>
    <n v="30.4"/>
    <n v="2.6826120657219531E-2"/>
    <x v="1"/>
    <n v="1890"/>
  </r>
  <r>
    <s v="c8d436"/>
    <n v="3"/>
    <n v="24"/>
    <s v="t"/>
    <s v="58f28f"/>
    <d v="1899-12-30T00:31:13"/>
    <n v="10"/>
    <n v="22.8"/>
    <n v="2.0119590492914646E-2"/>
    <x v="1"/>
    <n v="1890"/>
  </r>
  <r>
    <s v="f084eb"/>
    <n v="4"/>
    <n v="24"/>
    <s v="t"/>
    <s v="58f28f"/>
    <d v="1899-12-30T00:31:13"/>
    <n v="36"/>
    <n v="109.44"/>
    <n v="9.6574034365990311E-2"/>
    <x v="1"/>
    <n v="1890"/>
  </r>
  <r>
    <s v="2feb6b"/>
    <n v="5"/>
    <n v="24"/>
    <s v="t"/>
    <s v="58f28f"/>
    <d v="1899-12-30T00:31:13"/>
    <n v="29"/>
    <n v="110.2"/>
    <n v="9.72446873824208E-2"/>
    <x v="1"/>
    <n v="1890"/>
  </r>
  <r>
    <s v="e31d39"/>
    <n v="4"/>
    <n v="22"/>
    <s v="t"/>
    <s v="3fd0fa"/>
    <d v="1899-12-30T00:01:26"/>
    <n v="10"/>
    <n v="31.200000000000003"/>
    <n v="2.7532071200830573E-2"/>
    <x v="0"/>
    <n v="3767.5"/>
  </r>
  <r>
    <s v="d5e9a6"/>
    <n v="4"/>
    <n v="22"/>
    <s v="t"/>
    <s v="3fd0fa"/>
    <d v="1899-12-30T00:01:26"/>
    <n v="23"/>
    <n v="71.760000000000005"/>
    <n v="6.3323763761910318E-2"/>
    <x v="0"/>
    <n v="3767.5"/>
  </r>
  <r>
    <s v="5d267b"/>
    <n v="3"/>
    <n v="22"/>
    <s v="t"/>
    <s v="3fd0fa"/>
    <d v="1899-12-30T00:01:26"/>
    <n v="40"/>
    <n v="93.600000000000009"/>
    <n v="8.2596213602491725E-2"/>
    <x v="1"/>
    <n v="7560"/>
  </r>
  <r>
    <s v="2a2353"/>
    <n v="5"/>
    <n v="21"/>
    <s v="f"/>
    <s v="ff344f"/>
    <d v="1899-12-30T00:11:11"/>
    <n v="57"/>
    <n v="225.15"/>
    <n v="0.19868095611753217"/>
    <x v="1"/>
    <n v="1890"/>
  </r>
  <r>
    <s v="f084eb"/>
    <n v="3"/>
    <n v="21"/>
    <s v="f"/>
    <s v="ff344f"/>
    <d v="1899-12-30T00:11:11"/>
    <n v="36"/>
    <n v="85.320000000000007"/>
    <n v="7.528962547611745E-2"/>
    <x v="1"/>
    <n v="1890"/>
  </r>
  <r>
    <s v="b9a74d"/>
    <n v="5"/>
    <n v="21"/>
    <s v="f"/>
    <s v="ff344f"/>
    <d v="1899-12-30T00:11:11"/>
    <n v="17"/>
    <n v="67.150000000000006"/>
    <n v="5.9255723754351695E-2"/>
    <x v="1"/>
    <n v="1890"/>
  </r>
  <r>
    <s v="2feb6b"/>
    <n v="2"/>
    <n v="21"/>
    <s v="f"/>
    <s v="ff344f"/>
    <d v="1899-12-30T00:11:11"/>
    <n v="29"/>
    <n v="45.82"/>
    <n v="4.0433317385322333E-2"/>
    <x v="1"/>
    <n v="1890"/>
  </r>
  <r>
    <s v="c4a632"/>
    <n v="4"/>
    <n v="7"/>
    <s v="t"/>
    <s v="a57e50"/>
    <d v="1899-12-30T00:31:40"/>
    <n v="13"/>
    <n v="48.36"/>
    <n v="4.267471036128738E-2"/>
    <x v="0"/>
    <n v="3767.5"/>
  </r>
  <r>
    <s v="9ec847"/>
    <n v="3"/>
    <n v="7"/>
    <s v="t"/>
    <s v="a57e50"/>
    <d v="1899-12-30T00:31:40"/>
    <n v="54"/>
    <n v="150.66"/>
    <n v="0.13294813612554915"/>
    <x v="0"/>
    <n v="3767.5"/>
  </r>
  <r>
    <s v="2a2353"/>
    <n v="2"/>
    <n v="7"/>
    <s v="t"/>
    <s v="a57e50"/>
    <d v="1899-12-30T00:31:40"/>
    <n v="57"/>
    <n v="106.02"/>
    <n v="9.3556095792053109E-2"/>
    <x v="1"/>
    <n v="3780"/>
  </r>
  <r>
    <s v="b9a74d"/>
    <n v="5"/>
    <n v="7"/>
    <s v="t"/>
    <s v="a57e50"/>
    <d v="1899-12-30T00:31:40"/>
    <n v="17"/>
    <n v="79.05"/>
    <n v="6.9756738090565915E-2"/>
    <x v="1"/>
    <n v="3780"/>
  </r>
  <r>
    <s v="e83aa3"/>
    <n v="3"/>
    <n v="20"/>
    <s v="t"/>
    <s v="ed671f"/>
    <d v="1899-12-30T00:04:22"/>
    <n v="32"/>
    <n v="76.800000000000011"/>
    <n v="6.7771252186659872E-2"/>
    <x v="0"/>
    <n v="3767.5"/>
  </r>
  <r>
    <s v="72f5d4"/>
    <n v="2"/>
    <n v="20"/>
    <s v="t"/>
    <s v="ed671f"/>
    <d v="1899-12-30T00:04:22"/>
    <n v="19"/>
    <n v="30.400000000000002"/>
    <n v="2.6826120657219534E-2"/>
    <x v="0"/>
    <n v="3767.5"/>
  </r>
  <r>
    <s v="5d267b"/>
    <n v="3"/>
    <n v="20"/>
    <s v="t"/>
    <s v="ed671f"/>
    <d v="1899-12-30T00:04:22"/>
    <n v="40"/>
    <n v="96"/>
    <n v="8.4714065233324837E-2"/>
    <x v="1"/>
    <n v="2520"/>
  </r>
  <r>
    <s v="c8d436"/>
    <n v="3"/>
    <n v="20"/>
    <s v="t"/>
    <s v="ed671f"/>
    <d v="1899-12-30T00:04:22"/>
    <n v="10"/>
    <n v="24"/>
    <n v="2.1178516308331209E-2"/>
    <x v="1"/>
    <n v="2520"/>
  </r>
  <r>
    <s v="b9a74d"/>
    <n v="5"/>
    <n v="20"/>
    <s v="t"/>
    <s v="ed671f"/>
    <d v="1899-12-30T00:04:22"/>
    <n v="17"/>
    <n v="68"/>
    <n v="6.0005796206938425E-2"/>
    <x v="1"/>
    <n v="2520"/>
  </r>
  <r>
    <s v="e31d39"/>
    <n v="1"/>
    <n v="4"/>
    <s v="t"/>
    <s v="fa232b"/>
    <d v="1899-12-30T00:48:43"/>
    <n v="10"/>
    <n v="9.6"/>
    <n v="8.4714065233324823E-3"/>
    <x v="0"/>
    <n v="3767.5"/>
  </r>
  <r>
    <s v="9ec847"/>
    <n v="1"/>
    <n v="4"/>
    <s v="t"/>
    <s v="fa232b"/>
    <d v="1899-12-30T00:48:43"/>
    <n v="54"/>
    <n v="51.839999999999996"/>
    <n v="4.574559522599541E-2"/>
    <x v="0"/>
    <n v="3767.5"/>
  </r>
  <r>
    <s v="2a2353"/>
    <n v="4"/>
    <n v="4"/>
    <s v="t"/>
    <s v="fa232b"/>
    <d v="1899-12-30T00:48:43"/>
    <n v="57"/>
    <n v="218.88"/>
    <n v="0.19314806873198062"/>
    <x v="1"/>
    <n v="3780"/>
  </r>
  <r>
    <s v="b9a74d"/>
    <n v="4"/>
    <n v="4"/>
    <s v="t"/>
    <s v="fa232b"/>
    <d v="1899-12-30T00:48:43"/>
    <n v="17"/>
    <n v="65.28"/>
    <n v="5.7605564358660884E-2"/>
    <x v="1"/>
    <n v="3780"/>
  </r>
  <r>
    <s v="c4a632"/>
    <n v="4"/>
    <n v="1"/>
    <s v="f"/>
    <s v="7854fa"/>
    <d v="1899-12-30T00:58:10"/>
    <n v="13"/>
    <n v="51.48"/>
    <n v="4.5427917481370442E-2"/>
    <x v="0"/>
    <n v="1883.75"/>
  </r>
  <r>
    <s v="e83aa3"/>
    <n v="3"/>
    <n v="1"/>
    <s v="f"/>
    <s v="7854fa"/>
    <d v="1899-12-30T00:58:10"/>
    <n v="32"/>
    <n v="95.039999999999992"/>
    <n v="8.386692458099157E-2"/>
    <x v="0"/>
    <n v="1883.75"/>
  </r>
  <r>
    <s v="e31d39"/>
    <n v="4"/>
    <n v="1"/>
    <s v="f"/>
    <s v="7854fa"/>
    <d v="1899-12-30T00:58:10"/>
    <n v="10"/>
    <n v="39.6"/>
    <n v="3.4944551908746499E-2"/>
    <x v="0"/>
    <n v="1883.75"/>
  </r>
  <r>
    <s v="9ec847"/>
    <n v="1"/>
    <n v="1"/>
    <s v="f"/>
    <s v="7854fa"/>
    <d v="1899-12-30T00:58:10"/>
    <n v="54"/>
    <n v="53.46"/>
    <n v="4.717514507680777E-2"/>
    <x v="0"/>
    <n v="1883.75"/>
  </r>
  <r>
    <s v="2a2353"/>
    <n v="2"/>
    <n v="1"/>
    <s v="f"/>
    <s v="7854fa"/>
    <d v="1899-12-30T00:58:10"/>
    <n v="57"/>
    <n v="112.86"/>
    <n v="9.9591972939927512E-2"/>
    <x v="1"/>
    <n v="1890"/>
  </r>
  <r>
    <s v="f084eb"/>
    <n v="4"/>
    <n v="1"/>
    <s v="f"/>
    <s v="7854fa"/>
    <d v="1899-12-30T00:58:10"/>
    <n v="36"/>
    <n v="142.56"/>
    <n v="0.12580038687148737"/>
    <x v="1"/>
    <n v="1890"/>
  </r>
  <r>
    <s v="b9a74d"/>
    <n v="4"/>
    <n v="1"/>
    <s v="f"/>
    <s v="7854fa"/>
    <d v="1899-12-30T00:58:10"/>
    <n v="17"/>
    <n v="67.319999999999993"/>
    <n v="5.9405738244869034E-2"/>
    <x v="1"/>
    <n v="1890"/>
  </r>
  <r>
    <s v="2feb6b"/>
    <n v="4"/>
    <n v="1"/>
    <s v="f"/>
    <s v="7854fa"/>
    <d v="1899-12-30T00:58:10"/>
    <n v="29"/>
    <n v="114.84"/>
    <n v="0.10133920053536483"/>
    <x v="1"/>
    <n v="1890"/>
  </r>
  <r>
    <s v="c4a632"/>
    <n v="3"/>
    <n v="22"/>
    <s v="f"/>
    <s v="a89869"/>
    <d v="1899-12-30T00:33:12"/>
    <n v="13"/>
    <n v="30.42"/>
    <n v="2.6843769420809807E-2"/>
    <x v="0"/>
    <n v="3767.5"/>
  </r>
  <r>
    <s v="72f5d4"/>
    <n v="3"/>
    <n v="22"/>
    <s v="f"/>
    <s v="a89869"/>
    <d v="1899-12-30T00:33:12"/>
    <n v="19"/>
    <n v="44.46"/>
    <n v="3.9233201461183566E-2"/>
    <x v="0"/>
    <n v="3767.5"/>
  </r>
  <r>
    <s v="2a2353"/>
    <n v="3"/>
    <n v="22"/>
    <s v="f"/>
    <s v="a89869"/>
    <d v="1899-12-30T00:33:12"/>
    <n v="57"/>
    <n v="133.38"/>
    <n v="0.11769960438355069"/>
    <x v="1"/>
    <n v="3780"/>
  </r>
  <r>
    <s v="f084eb"/>
    <n v="3"/>
    <n v="22"/>
    <s v="f"/>
    <s v="a89869"/>
    <d v="1899-12-30T00:33:12"/>
    <n v="36"/>
    <n v="84.240000000000009"/>
    <n v="7.4336592242242552E-2"/>
    <x v="1"/>
    <n v="3780"/>
  </r>
  <r>
    <s v="c4a632"/>
    <n v="1"/>
    <n v="3"/>
    <s v="t"/>
    <s v="58365d"/>
    <d v="1899-12-30T00:08:54"/>
    <n v="13"/>
    <n v="12.61"/>
    <n v="1.1127545443669022E-2"/>
    <x v="0"/>
    <n v="2511.6666666666665"/>
  </r>
  <r>
    <s v="72f5d4"/>
    <n v="3"/>
    <n v="3"/>
    <s v="t"/>
    <s v="58365d"/>
    <d v="1899-12-30T00:08:54"/>
    <n v="19"/>
    <n v="55.29"/>
    <n v="4.8790006945318015E-2"/>
    <x v="0"/>
    <n v="2511.6666666666665"/>
  </r>
  <r>
    <s v="9ec847"/>
    <n v="4"/>
    <n v="3"/>
    <s v="t"/>
    <s v="58365d"/>
    <d v="1899-12-30T00:08:54"/>
    <n v="54"/>
    <n v="209.51999999999998"/>
    <n v="0.18488844737173143"/>
    <x v="0"/>
    <n v="2511.6666666666665"/>
  </r>
  <r>
    <s v="c8d436"/>
    <n v="3"/>
    <n v="3"/>
    <s v="t"/>
    <s v="58365d"/>
    <d v="1899-12-30T00:08:54"/>
    <n v="10"/>
    <n v="29.099999999999998"/>
    <n v="2.5678951023851589E-2"/>
    <x v="1"/>
    <n v="3780"/>
  </r>
  <r>
    <s v="2a2353"/>
    <n v="3"/>
    <n v="3"/>
    <s v="t"/>
    <s v="58365d"/>
    <d v="1899-12-30T00:08:54"/>
    <n v="57"/>
    <n v="165.87"/>
    <n v="0.14637002083595407"/>
    <x v="1"/>
    <n v="3780"/>
  </r>
  <r>
    <s v="c4a632"/>
    <n v="3"/>
    <n v="6"/>
    <s v="t"/>
    <s v="e01fd3"/>
    <d v="1899-12-30T00:50:03"/>
    <n v="13"/>
    <n v="36.659999999999997"/>
    <n v="3.2350183660975917E-2"/>
    <x v="0"/>
    <n v="3767.5"/>
  </r>
  <r>
    <s v="e83aa3"/>
    <n v="5"/>
    <n v="6"/>
    <s v="t"/>
    <s v="e01fd3"/>
    <d v="1899-12-30T00:50:03"/>
    <n v="32"/>
    <n v="150.39999999999998"/>
    <n v="0.13271870219887555"/>
    <x v="0"/>
    <n v="3767.5"/>
  </r>
  <r>
    <s v="5d267b"/>
    <n v="2"/>
    <n v="6"/>
    <s v="t"/>
    <s v="e01fd3"/>
    <d v="1899-12-30T00:50:03"/>
    <n v="40"/>
    <n v="75.199999999999989"/>
    <n v="6.6359351099437774E-2"/>
    <x v="1"/>
    <n v="2520"/>
  </r>
  <r>
    <s v="2a2353"/>
    <n v="2"/>
    <n v="6"/>
    <s v="t"/>
    <s v="e01fd3"/>
    <d v="1899-12-30T00:50:03"/>
    <n v="57"/>
    <n v="107.16"/>
    <n v="9.4562075316698843E-2"/>
    <x v="1"/>
    <n v="2520"/>
  </r>
  <r>
    <s v="2feb6b"/>
    <n v="5"/>
    <n v="6"/>
    <s v="t"/>
    <s v="e01fd3"/>
    <d v="1899-12-30T00:50:03"/>
    <n v="29"/>
    <n v="136.29999999999998"/>
    <n v="0.12027632386773097"/>
    <x v="1"/>
    <n v="2520"/>
  </r>
  <r>
    <s v="c4a632"/>
    <n v="2"/>
    <n v="0"/>
    <s v="t"/>
    <s v="d22fd0"/>
    <d v="1899-12-30T00:11:59"/>
    <n v="13"/>
    <n v="26"/>
    <n v="2.2943392667358811E-2"/>
    <x v="0"/>
    <n v="3767.5"/>
  </r>
  <r>
    <s v="72f5d4"/>
    <n v="3"/>
    <n v="0"/>
    <s v="t"/>
    <s v="d22fd0"/>
    <d v="1899-12-30T00:11:59"/>
    <n v="19"/>
    <n v="57"/>
    <n v="5.0298976232286616E-2"/>
    <x v="0"/>
    <n v="3767.5"/>
  </r>
  <r>
    <s v="5d267b"/>
    <n v="1"/>
    <n v="0"/>
    <s v="t"/>
    <s v="d22fd0"/>
    <d v="1899-12-30T00:11:59"/>
    <n v="40"/>
    <n v="40"/>
    <n v="3.5297527180552013E-2"/>
    <x v="1"/>
    <n v="2520"/>
  </r>
  <r>
    <s v="b9a74d"/>
    <n v="4"/>
    <n v="0"/>
    <s v="t"/>
    <s v="d22fd0"/>
    <d v="1899-12-30T00:11:59"/>
    <n v="17"/>
    <n v="68"/>
    <n v="6.0005796206938425E-2"/>
    <x v="1"/>
    <n v="2520"/>
  </r>
  <r>
    <s v="2feb6b"/>
    <n v="3"/>
    <n v="0"/>
    <s v="t"/>
    <s v="d22fd0"/>
    <d v="1899-12-30T00:11:59"/>
    <n v="29"/>
    <n v="87"/>
    <n v="7.6772121617700625E-2"/>
    <x v="1"/>
    <n v="2520"/>
  </r>
  <r>
    <s v="e31d39"/>
    <n v="3"/>
    <n v="23"/>
    <s v="t"/>
    <n v="929712"/>
    <d v="1899-12-30T00:52:27"/>
    <n v="10"/>
    <n v="23.1"/>
    <n v="2.0384321946768789E-2"/>
    <x v="0"/>
    <n v="2511.6666666666665"/>
  </r>
  <r>
    <s v="72f5d4"/>
    <n v="2"/>
    <n v="23"/>
    <s v="t"/>
    <n v="929712"/>
    <d v="1899-12-30T00:52:27"/>
    <n v="19"/>
    <n v="29.26"/>
    <n v="2.58201411325738E-2"/>
    <x v="0"/>
    <n v="2511.6666666666665"/>
  </r>
  <r>
    <s v="9ec847"/>
    <n v="3"/>
    <n v="23"/>
    <s v="t"/>
    <n v="929712"/>
    <d v="1899-12-30T00:52:27"/>
    <n v="54"/>
    <n v="124.74000000000001"/>
    <n v="0.11007533851255147"/>
    <x v="0"/>
    <n v="2511.6666666666665"/>
  </r>
  <r>
    <s v="5d267b"/>
    <n v="5"/>
    <n v="23"/>
    <s v="t"/>
    <n v="929712"/>
    <d v="1899-12-30T00:52:27"/>
    <n v="40"/>
    <n v="154"/>
    <n v="0.13589547964512527"/>
    <x v="1"/>
    <n v="1512"/>
  </r>
  <r>
    <s v="c8d436"/>
    <n v="2"/>
    <n v="23"/>
    <s v="t"/>
    <n v="929712"/>
    <d v="1899-12-30T00:52:27"/>
    <n v="10"/>
    <n v="15.4"/>
    <n v="1.3589547964512526E-2"/>
    <x v="1"/>
    <n v="1512"/>
  </r>
  <r>
    <s v="2a2353"/>
    <n v="2"/>
    <n v="23"/>
    <s v="t"/>
    <n v="929712"/>
    <d v="1899-12-30T00:52:27"/>
    <n v="57"/>
    <n v="87.78"/>
    <n v="7.7460423397721384E-2"/>
    <x v="1"/>
    <n v="1512"/>
  </r>
  <r>
    <s v="f084eb"/>
    <n v="5"/>
    <n v="23"/>
    <s v="t"/>
    <n v="929712"/>
    <d v="1899-12-30T00:52:27"/>
    <n v="36"/>
    <n v="138.6"/>
    <n v="0.12230593168061273"/>
    <x v="1"/>
    <n v="1512"/>
  </r>
  <r>
    <s v="2feb6b"/>
    <n v="2"/>
    <n v="23"/>
    <s v="t"/>
    <n v="929712"/>
    <d v="1899-12-30T00:52:27"/>
    <n v="29"/>
    <n v="44.660000000000004"/>
    <n v="3.940968909708633E-2"/>
    <x v="1"/>
    <n v="1512"/>
  </r>
  <r>
    <s v="c4a632"/>
    <n v="3"/>
    <n v="24"/>
    <s v="t"/>
    <s v="e32656"/>
    <d v="1899-12-30T00:19:11"/>
    <n v="13"/>
    <n v="29.64"/>
    <n v="2.6155467640789045E-2"/>
    <x v="0"/>
    <n v="2511.6666666666665"/>
  </r>
  <r>
    <s v="e83aa3"/>
    <n v="3"/>
    <n v="24"/>
    <s v="t"/>
    <s v="e32656"/>
    <d v="1899-12-30T00:19:11"/>
    <n v="32"/>
    <n v="72.960000000000008"/>
    <n v="6.4382689577326874E-2"/>
    <x v="0"/>
    <n v="2511.6666666666665"/>
  </r>
  <r>
    <s v="72f5d4"/>
    <n v="4"/>
    <n v="24"/>
    <s v="t"/>
    <s v="e32656"/>
    <d v="1899-12-30T00:19:11"/>
    <n v="19"/>
    <n v="57.76"/>
    <n v="5.0969629248717105E-2"/>
    <x v="0"/>
    <n v="2511.6666666666665"/>
  </r>
  <r>
    <s v="5d267b"/>
    <n v="1"/>
    <n v="24"/>
    <s v="t"/>
    <s v="e32656"/>
    <d v="1899-12-30T00:19:11"/>
    <n v="40"/>
    <n v="30.4"/>
    <n v="2.6826120657219531E-2"/>
    <x v="1"/>
    <n v="1890"/>
  </r>
  <r>
    <s v="c8d436"/>
    <n v="3"/>
    <n v="24"/>
    <s v="t"/>
    <s v="e32656"/>
    <d v="1899-12-30T00:19:11"/>
    <n v="10"/>
    <n v="22.8"/>
    <n v="2.0119590492914646E-2"/>
    <x v="1"/>
    <n v="1890"/>
  </r>
  <r>
    <s v="2a2353"/>
    <n v="1"/>
    <n v="24"/>
    <s v="t"/>
    <s v="e32656"/>
    <d v="1899-12-30T00:19:11"/>
    <n v="57"/>
    <n v="43.32"/>
    <n v="3.8227221936537832E-2"/>
    <x v="1"/>
    <n v="1890"/>
  </r>
  <r>
    <s v="f084eb"/>
    <n v="2"/>
    <n v="24"/>
    <s v="t"/>
    <s v="e32656"/>
    <d v="1899-12-30T00:19:11"/>
    <n v="36"/>
    <n v="54.72"/>
    <n v="4.8287017182995155E-2"/>
    <x v="1"/>
    <n v="1890"/>
  </r>
  <r>
    <s v="c4a632"/>
    <n v="2"/>
    <n v="13"/>
    <s v="f"/>
    <s v="965a82"/>
    <d v="1899-12-30T00:25:46"/>
    <n v="13"/>
    <n v="22.62"/>
    <n v="1.9960751620602166E-2"/>
    <x v="0"/>
    <n v="1883.75"/>
  </r>
  <r>
    <s v="e83aa3"/>
    <n v="3"/>
    <n v="13"/>
    <s v="f"/>
    <s v="965a82"/>
    <d v="1899-12-30T00:25:46"/>
    <n v="32"/>
    <n v="83.52"/>
    <n v="7.3701236752992602E-2"/>
    <x v="0"/>
    <n v="1883.75"/>
  </r>
  <r>
    <s v="72f5d4"/>
    <n v="2"/>
    <n v="13"/>
    <s v="f"/>
    <s v="965a82"/>
    <d v="1899-12-30T00:25:46"/>
    <n v="19"/>
    <n v="33.06"/>
    <n v="2.9173406214726239E-2"/>
    <x v="0"/>
    <n v="1883.75"/>
  </r>
  <r>
    <s v="9ec847"/>
    <n v="5"/>
    <n v="13"/>
    <s v="f"/>
    <s v="965a82"/>
    <d v="1899-12-30T00:25:46"/>
    <n v="54"/>
    <n v="234.9"/>
    <n v="0.20728472836779172"/>
    <x v="0"/>
    <n v="1883.75"/>
  </r>
  <r>
    <s v="5d267b"/>
    <n v="5"/>
    <n v="13"/>
    <s v="f"/>
    <s v="965a82"/>
    <d v="1899-12-30T00:25:46"/>
    <n v="40"/>
    <n v="174"/>
    <n v="0.15354424323540125"/>
    <x v="1"/>
    <n v="3780"/>
  </r>
  <r>
    <s v="2feb6b"/>
    <n v="1"/>
    <n v="13"/>
    <s v="f"/>
    <s v="965a82"/>
    <d v="1899-12-30T00:25:46"/>
    <n v="29"/>
    <n v="25.23"/>
    <n v="2.2263915269133183E-2"/>
    <x v="1"/>
    <n v="3780"/>
  </r>
  <r>
    <s v="c4a632"/>
    <n v="4"/>
    <n v="10"/>
    <s v="f"/>
    <s v="be6741"/>
    <d v="1899-12-30T00:59:45"/>
    <n v="13"/>
    <n v="46.800000000000004"/>
    <n v="4.1298106801245862E-2"/>
    <x v="0"/>
    <n v="3767.5"/>
  </r>
  <r>
    <s v="e31d39"/>
    <n v="1"/>
    <n v="10"/>
    <s v="f"/>
    <s v="be6741"/>
    <d v="1899-12-30T00:59:45"/>
    <n v="10"/>
    <n v="9"/>
    <n v="7.9419436156242043E-3"/>
    <x v="0"/>
    <n v="3767.5"/>
  </r>
  <r>
    <s v="5d267b"/>
    <n v="5"/>
    <n v="10"/>
    <s v="f"/>
    <s v="be6741"/>
    <d v="1899-12-30T00:59:45"/>
    <n v="40"/>
    <n v="180"/>
    <n v="0.15883887231248406"/>
    <x v="1"/>
    <n v="2520"/>
  </r>
  <r>
    <s v="c8d436"/>
    <n v="5"/>
    <n v="10"/>
    <s v="f"/>
    <s v="be6741"/>
    <d v="1899-12-30T00:59:45"/>
    <n v="10"/>
    <n v="45"/>
    <n v="3.9709718078121015E-2"/>
    <x v="1"/>
    <n v="2520"/>
  </r>
  <r>
    <s v="b9a74d"/>
    <n v="4"/>
    <n v="10"/>
    <s v="f"/>
    <s v="be6741"/>
    <d v="1899-12-30T00:59:45"/>
    <n v="17"/>
    <n v="61.2"/>
    <n v="5.4005216586244589E-2"/>
    <x v="1"/>
    <n v="2520"/>
  </r>
  <r>
    <s v="e83aa3"/>
    <n v="1"/>
    <n v="7"/>
    <s v="f"/>
    <n v="9360000"/>
    <d v="1899-12-30T00:42:21"/>
    <n v="32"/>
    <n v="29.759999999999998"/>
    <n v="2.62613602223307E-2"/>
    <x v="0"/>
    <n v="2511.6666666666665"/>
  </r>
  <r>
    <s v="d5e9a6"/>
    <n v="2"/>
    <n v="7"/>
    <s v="f"/>
    <n v="9360000"/>
    <d v="1899-12-30T00:42:21"/>
    <n v="23"/>
    <n v="42.779999999999994"/>
    <n v="3.7750705319600376E-2"/>
    <x v="0"/>
    <n v="2511.6666666666665"/>
  </r>
  <r>
    <s v="9ec847"/>
    <n v="3"/>
    <n v="7"/>
    <s v="f"/>
    <n v="9360000"/>
    <d v="1899-12-30T00:42:21"/>
    <n v="54"/>
    <n v="150.66"/>
    <n v="0.13294813612554915"/>
    <x v="0"/>
    <n v="2511.6666666666665"/>
  </r>
  <r>
    <s v="c8d436"/>
    <n v="5"/>
    <n v="7"/>
    <s v="f"/>
    <n v="9360000"/>
    <d v="1899-12-30T00:42:21"/>
    <n v="10"/>
    <n v="46.5"/>
    <n v="4.1033375347391716E-2"/>
    <x v="1"/>
    <n v="2520"/>
  </r>
  <r>
    <s v="2a2353"/>
    <n v="4"/>
    <n v="7"/>
    <s v="f"/>
    <n v="9360000"/>
    <d v="1899-12-30T00:42:21"/>
    <n v="57"/>
    <n v="212.04"/>
    <n v="0.18711219158410622"/>
    <x v="1"/>
    <n v="2520"/>
  </r>
  <r>
    <s v="f084eb"/>
    <n v="2"/>
    <n v="7"/>
    <s v="f"/>
    <n v="9360000"/>
    <d v="1899-12-30T00:42:21"/>
    <n v="36"/>
    <n v="66.959999999999994"/>
    <n v="5.9088060500244066E-2"/>
    <x v="1"/>
    <n v="2520"/>
  </r>
  <r>
    <s v="e83aa3"/>
    <n v="1"/>
    <n v="9"/>
    <s v="f"/>
    <s v="7ed8b0"/>
    <d v="1899-12-30T00:17:56"/>
    <n v="32"/>
    <n v="29.12"/>
    <n v="2.5696599787441866E-2"/>
    <x v="0"/>
    <n v="2511.6666666666665"/>
  </r>
  <r>
    <s v="e31d39"/>
    <n v="2"/>
    <n v="9"/>
    <s v="f"/>
    <s v="7ed8b0"/>
    <d v="1899-12-30T00:17:56"/>
    <n v="10"/>
    <n v="18.2"/>
    <n v="1.6060374867151169E-2"/>
    <x v="0"/>
    <n v="2511.6666666666665"/>
  </r>
  <r>
    <s v="9ec847"/>
    <n v="5"/>
    <n v="9"/>
    <s v="f"/>
    <s v="7ed8b0"/>
    <d v="1899-12-30T00:17:56"/>
    <n v="54"/>
    <n v="245.70000000000002"/>
    <n v="0.21681506070654077"/>
    <x v="0"/>
    <n v="2511.6666666666665"/>
  </r>
  <r>
    <s v="5d267b"/>
    <n v="4"/>
    <n v="9"/>
    <s v="f"/>
    <s v="7ed8b0"/>
    <d v="1899-12-30T00:17:56"/>
    <n v="40"/>
    <n v="145.6"/>
    <n v="0.12848299893720935"/>
    <x v="1"/>
    <n v="1890"/>
  </r>
  <r>
    <s v="2a2353"/>
    <n v="5"/>
    <n v="9"/>
    <s v="f"/>
    <s v="7ed8b0"/>
    <d v="1899-12-30T00:17:56"/>
    <n v="57"/>
    <n v="259.35000000000002"/>
    <n v="0.22886034185690415"/>
    <x v="1"/>
    <n v="1890"/>
  </r>
  <r>
    <s v="b9a74d"/>
    <n v="5"/>
    <n v="9"/>
    <s v="f"/>
    <s v="7ed8b0"/>
    <d v="1899-12-30T00:17:56"/>
    <n v="17"/>
    <n v="77.350000000000009"/>
    <n v="6.825659318539247E-2"/>
    <x v="1"/>
    <n v="1890"/>
  </r>
  <r>
    <s v="2feb6b"/>
    <n v="3"/>
    <n v="9"/>
    <s v="f"/>
    <s v="7ed8b0"/>
    <d v="1899-12-30T00:17:56"/>
    <n v="29"/>
    <n v="79.17"/>
    <n v="6.9862630672107573E-2"/>
    <x v="1"/>
    <n v="1890"/>
  </r>
  <r>
    <s v="e83aa3"/>
    <n v="5"/>
    <n v="18"/>
    <s v="t"/>
    <s v="9cb861"/>
    <d v="1899-12-30T00:59:05"/>
    <n v="32"/>
    <n v="131.20000000000002"/>
    <n v="0.11577588915221063"/>
    <x v="0"/>
    <n v="2511.6666666666665"/>
  </r>
  <r>
    <s v="d5e9a6"/>
    <n v="3"/>
    <n v="18"/>
    <s v="t"/>
    <s v="9cb861"/>
    <d v="1899-12-30T00:59:05"/>
    <n v="23"/>
    <n v="56.580000000000005"/>
    <n v="4.9928352196890825E-2"/>
    <x v="0"/>
    <n v="2511.6666666666665"/>
  </r>
  <r>
    <s v="9ec847"/>
    <n v="3"/>
    <n v="18"/>
    <s v="t"/>
    <s v="9cb861"/>
    <d v="1899-12-30T00:59:05"/>
    <n v="54"/>
    <n v="132.84"/>
    <n v="0.11722308776661325"/>
    <x v="0"/>
    <n v="2511.6666666666665"/>
  </r>
  <r>
    <s v="5d267b"/>
    <n v="1"/>
    <n v="18"/>
    <s v="t"/>
    <s v="9cb861"/>
    <d v="1899-12-30T00:59:05"/>
    <n v="40"/>
    <n v="32.800000000000004"/>
    <n v="2.8943972288052656E-2"/>
    <x v="1"/>
    <n v="3780"/>
  </r>
  <r>
    <s v="f084eb"/>
    <n v="4"/>
    <n v="18"/>
    <s v="t"/>
    <s v="9cb861"/>
    <d v="1899-12-30T00:59:05"/>
    <n v="36"/>
    <n v="118.08000000000001"/>
    <n v="0.10419830023698956"/>
    <x v="1"/>
    <n v="3780"/>
  </r>
  <r>
    <s v="e83aa3"/>
    <n v="4"/>
    <n v="18"/>
    <s v="f"/>
    <n v="368071"/>
    <d v="1899-12-30T00:47:24"/>
    <n v="32"/>
    <n v="104.96000000000001"/>
    <n v="9.2620711321768481E-2"/>
    <x v="0"/>
    <n v="1883.75"/>
  </r>
  <r>
    <s v="e31d39"/>
    <n v="4"/>
    <n v="18"/>
    <s v="f"/>
    <n v="368071"/>
    <d v="1899-12-30T00:47:24"/>
    <n v="10"/>
    <n v="32.800000000000004"/>
    <n v="2.8943972288052656E-2"/>
    <x v="0"/>
    <n v="1883.75"/>
  </r>
  <r>
    <s v="72f5d4"/>
    <n v="4"/>
    <n v="18"/>
    <s v="f"/>
    <n v="368071"/>
    <d v="1899-12-30T00:47:24"/>
    <n v="19"/>
    <n v="62.320000000000007"/>
    <n v="5.4993547347300047E-2"/>
    <x v="0"/>
    <n v="1883.75"/>
  </r>
  <r>
    <s v="9ec847"/>
    <n v="3"/>
    <n v="18"/>
    <s v="f"/>
    <n v="368071"/>
    <d v="1899-12-30T00:47:24"/>
    <n v="54"/>
    <n v="132.84"/>
    <n v="0.11722308776661325"/>
    <x v="0"/>
    <n v="1883.75"/>
  </r>
  <r>
    <s v="5d267b"/>
    <n v="4"/>
    <n v="18"/>
    <s v="f"/>
    <n v="368071"/>
    <d v="1899-12-30T00:47:24"/>
    <n v="40"/>
    <n v="131.20000000000002"/>
    <n v="0.11577588915221063"/>
    <x v="1"/>
    <n v="1890"/>
  </r>
  <r>
    <s v="c8d436"/>
    <n v="5"/>
    <n v="18"/>
    <s v="f"/>
    <n v="368071"/>
    <d v="1899-12-30T00:47:24"/>
    <n v="10"/>
    <n v="41"/>
    <n v="3.6179965360065812E-2"/>
    <x v="1"/>
    <n v="1890"/>
  </r>
  <r>
    <s v="2a2353"/>
    <n v="5"/>
    <n v="18"/>
    <s v="f"/>
    <n v="368071"/>
    <d v="1899-12-30T00:47:24"/>
    <n v="57"/>
    <n v="233.70000000000002"/>
    <n v="0.20622580255237516"/>
    <x v="1"/>
    <n v="1890"/>
  </r>
  <r>
    <s v="f084eb"/>
    <n v="1"/>
    <n v="18"/>
    <s v="f"/>
    <n v="368071"/>
    <d v="1899-12-30T00:47:24"/>
    <n v="36"/>
    <n v="29.520000000000003"/>
    <n v="2.604957505924739E-2"/>
    <x v="1"/>
    <n v="1890"/>
  </r>
  <r>
    <s v="d5e9a6"/>
    <n v="4"/>
    <n v="4"/>
    <s v="t"/>
    <s v="227b2b"/>
    <d v="1899-12-30T00:49:48"/>
    <n v="23"/>
    <n v="88.32"/>
    <n v="7.793694001465884E-2"/>
    <x v="0"/>
    <n v="3767.5"/>
  </r>
  <r>
    <s v="72f5d4"/>
    <n v="2"/>
    <n v="4"/>
    <s v="t"/>
    <s v="227b2b"/>
    <d v="1899-12-30T00:49:48"/>
    <n v="19"/>
    <n v="36.479999999999997"/>
    <n v="3.219134478866343E-2"/>
    <x v="0"/>
    <n v="3767.5"/>
  </r>
  <r>
    <s v="c8d436"/>
    <n v="5"/>
    <n v="4"/>
    <s v="t"/>
    <s v="227b2b"/>
    <d v="1899-12-30T00:49:48"/>
    <n v="10"/>
    <n v="48"/>
    <n v="4.2357032616662418E-2"/>
    <x v="1"/>
    <n v="3780"/>
  </r>
  <r>
    <s v="2a2353"/>
    <n v="5"/>
    <n v="4"/>
    <s v="t"/>
    <s v="227b2b"/>
    <d v="1899-12-30T00:49:48"/>
    <n v="57"/>
    <n v="273.59999999999997"/>
    <n v="0.24143508591497576"/>
    <x v="1"/>
    <n v="3780"/>
  </r>
  <r>
    <s v="9ec847"/>
    <n v="3"/>
    <n v="8"/>
    <s v="t"/>
    <s v="ce3e22"/>
    <d v="1899-12-30T00:58:05"/>
    <n v="54"/>
    <n v="149.04000000000002"/>
    <n v="0.13151858627473684"/>
    <x v="0"/>
    <n v="7535"/>
  </r>
  <r>
    <s v="2a2353"/>
    <n v="5"/>
    <n v="8"/>
    <s v="t"/>
    <s v="ce3e22"/>
    <d v="1899-12-30T00:58:05"/>
    <n v="57"/>
    <n v="262.2"/>
    <n v="0.23137529066851845"/>
    <x v="1"/>
    <n v="7560"/>
  </r>
  <r>
    <s v="c4a632"/>
    <n v="1"/>
    <n v="10"/>
    <s v="t"/>
    <s v="f4a616"/>
    <d v="1899-12-30T00:05:22"/>
    <n v="13"/>
    <n v="11.700000000000001"/>
    <n v="1.0324526700311466E-2"/>
    <x v="0"/>
    <n v="1255.8333333333333"/>
  </r>
  <r>
    <s v="e83aa3"/>
    <n v="4"/>
    <n v="10"/>
    <s v="t"/>
    <s v="f4a616"/>
    <d v="1899-12-30T00:05:22"/>
    <n v="32"/>
    <n v="115.2"/>
    <n v="0.10165687827998982"/>
    <x v="0"/>
    <n v="1255.8333333333333"/>
  </r>
  <r>
    <s v="e31d39"/>
    <n v="4"/>
    <n v="10"/>
    <s v="t"/>
    <s v="f4a616"/>
    <d v="1899-12-30T00:05:22"/>
    <n v="10"/>
    <n v="36"/>
    <n v="3.1767774462496817E-2"/>
    <x v="0"/>
    <n v="1255.8333333333333"/>
  </r>
  <r>
    <s v="d5e9a6"/>
    <n v="1"/>
    <n v="10"/>
    <s v="t"/>
    <s v="f4a616"/>
    <d v="1899-12-30T00:05:22"/>
    <n v="23"/>
    <n v="20.7"/>
    <n v="1.8266470315935666E-2"/>
    <x v="0"/>
    <n v="1255.8333333333333"/>
  </r>
  <r>
    <s v="72f5d4"/>
    <n v="2"/>
    <n v="10"/>
    <s v="t"/>
    <s v="f4a616"/>
    <d v="1899-12-30T00:05:22"/>
    <n v="19"/>
    <n v="34.200000000000003"/>
    <n v="3.0179385739371973E-2"/>
    <x v="0"/>
    <n v="1255.8333333333333"/>
  </r>
  <r>
    <s v="9ec847"/>
    <n v="2"/>
    <n v="10"/>
    <s v="t"/>
    <s v="f4a616"/>
    <d v="1899-12-30T00:05:22"/>
    <n v="54"/>
    <n v="97.2"/>
    <n v="8.5772991048741393E-2"/>
    <x v="0"/>
    <n v="1255.8333333333333"/>
  </r>
  <r>
    <s v="2a2353"/>
    <n v="5"/>
    <n v="10"/>
    <s v="t"/>
    <s v="f4a616"/>
    <d v="1899-12-30T00:05:22"/>
    <n v="57"/>
    <n v="256.5"/>
    <n v="0.22634539304528978"/>
    <x v="1"/>
    <n v="2520"/>
  </r>
  <r>
    <s v="f084eb"/>
    <n v="1"/>
    <n v="10"/>
    <s v="t"/>
    <s v="f4a616"/>
    <d v="1899-12-30T00:05:22"/>
    <n v="36"/>
    <n v="32.4"/>
    <n v="2.8590997016247132E-2"/>
    <x v="1"/>
    <n v="2520"/>
  </r>
  <r>
    <s v="b9a74d"/>
    <n v="4"/>
    <n v="10"/>
    <s v="t"/>
    <s v="f4a616"/>
    <d v="1899-12-30T00:05:22"/>
    <n v="17"/>
    <n v="61.2"/>
    <n v="5.4005216586244589E-2"/>
    <x v="1"/>
    <n v="2520"/>
  </r>
  <r>
    <s v="e83aa3"/>
    <n v="1"/>
    <n v="19"/>
    <s v="t"/>
    <s v="5b30d4"/>
    <d v="1899-12-30T00:51:51"/>
    <n v="32"/>
    <n v="25.92"/>
    <n v="2.2872797612997708E-2"/>
    <x v="0"/>
    <n v="3767.5"/>
  </r>
  <r>
    <s v="9ec847"/>
    <n v="2"/>
    <n v="19"/>
    <s v="t"/>
    <s v="5b30d4"/>
    <d v="1899-12-30T00:51:51"/>
    <n v="54"/>
    <n v="87.48"/>
    <n v="7.7195691943867259E-2"/>
    <x v="0"/>
    <n v="3767.5"/>
  </r>
  <r>
    <s v="c8d436"/>
    <n v="5"/>
    <n v="19"/>
    <s v="t"/>
    <s v="5b30d4"/>
    <d v="1899-12-30T00:51:51"/>
    <n v="10"/>
    <n v="40.5"/>
    <n v="3.5738746270308909E-2"/>
    <x v="1"/>
    <n v="3780"/>
  </r>
  <r>
    <s v="2a2353"/>
    <n v="3"/>
    <n v="19"/>
    <s v="t"/>
    <s v="5b30d4"/>
    <d v="1899-12-30T00:51:51"/>
    <n v="57"/>
    <n v="138.51000000000002"/>
    <n v="0.12222651224445651"/>
    <x v="1"/>
    <n v="3780"/>
  </r>
  <r>
    <s v="c4a632"/>
    <n v="3"/>
    <n v="9"/>
    <s v="f"/>
    <s v="08c150"/>
    <d v="1899-12-30T00:23:14"/>
    <n v="13"/>
    <n v="35.49"/>
    <n v="3.1317730990944773E-2"/>
    <x v="0"/>
    <n v="1883.75"/>
  </r>
  <r>
    <s v="e83aa3"/>
    <n v="5"/>
    <n v="9"/>
    <s v="f"/>
    <s v="08c150"/>
    <d v="1899-12-30T00:23:14"/>
    <n v="32"/>
    <n v="145.6"/>
    <n v="0.12848299893720935"/>
    <x v="0"/>
    <n v="1883.75"/>
  </r>
  <r>
    <s v="e31d39"/>
    <n v="5"/>
    <n v="9"/>
    <s v="f"/>
    <s v="08c150"/>
    <d v="1899-12-30T00:23:14"/>
    <n v="10"/>
    <n v="45.5"/>
    <n v="4.0150937167877918E-2"/>
    <x v="0"/>
    <n v="1883.75"/>
  </r>
  <r>
    <s v="9ec847"/>
    <n v="5"/>
    <n v="9"/>
    <s v="f"/>
    <s v="08c150"/>
    <d v="1899-12-30T00:23:14"/>
    <n v="54"/>
    <n v="245.70000000000002"/>
    <n v="0.21681506070654077"/>
    <x v="0"/>
    <n v="1883.75"/>
  </r>
  <r>
    <s v="5d267b"/>
    <n v="4"/>
    <n v="9"/>
    <s v="f"/>
    <s v="08c150"/>
    <d v="1899-12-30T00:23:14"/>
    <n v="40"/>
    <n v="145.6"/>
    <n v="0.12848299893720935"/>
    <x v="1"/>
    <n v="1890"/>
  </r>
  <r>
    <s v="c8d436"/>
    <n v="5"/>
    <n v="9"/>
    <s v="f"/>
    <s v="08c150"/>
    <d v="1899-12-30T00:23:14"/>
    <n v="10"/>
    <n v="45.5"/>
    <n v="4.0150937167877918E-2"/>
    <x v="1"/>
    <n v="1890"/>
  </r>
  <r>
    <s v="f084eb"/>
    <n v="1"/>
    <n v="9"/>
    <s v="f"/>
    <s v="08c150"/>
    <d v="1899-12-30T00:23:14"/>
    <n v="36"/>
    <n v="32.76"/>
    <n v="2.8908674760872097E-2"/>
    <x v="1"/>
    <n v="1890"/>
  </r>
  <r>
    <s v="2feb6b"/>
    <n v="1"/>
    <n v="9"/>
    <s v="f"/>
    <s v="08c150"/>
    <d v="1899-12-30T00:23:14"/>
    <n v="29"/>
    <n v="26.39"/>
    <n v="2.3287543557369193E-2"/>
    <x v="1"/>
    <n v="1890"/>
  </r>
  <r>
    <s v="c4a632"/>
    <n v="5"/>
    <n v="20"/>
    <s v="t"/>
    <s v="6909ab"/>
    <d v="1899-12-30T00:57:50"/>
    <n v="13"/>
    <n v="52"/>
    <n v="4.5886785334717621E-2"/>
    <x v="0"/>
    <n v="1883.75"/>
  </r>
  <r>
    <s v="e83aa3"/>
    <n v="1"/>
    <n v="20"/>
    <s v="t"/>
    <s v="6909ab"/>
    <d v="1899-12-30T00:57:50"/>
    <n v="32"/>
    <n v="25.6"/>
    <n v="2.259041739555329E-2"/>
    <x v="0"/>
    <n v="1883.75"/>
  </r>
  <r>
    <s v="d5e9a6"/>
    <n v="5"/>
    <n v="20"/>
    <s v="t"/>
    <s v="6909ab"/>
    <d v="1899-12-30T00:57:50"/>
    <n v="23"/>
    <n v="92"/>
    <n v="8.1184312515269627E-2"/>
    <x v="0"/>
    <n v="1883.75"/>
  </r>
  <r>
    <s v="9ec847"/>
    <n v="3"/>
    <n v="20"/>
    <s v="t"/>
    <s v="6909ab"/>
    <d v="1899-12-30T00:57:50"/>
    <n v="54"/>
    <n v="129.6"/>
    <n v="0.11436398806498853"/>
    <x v="0"/>
    <n v="1883.75"/>
  </r>
  <r>
    <s v="5d267b"/>
    <n v="2"/>
    <n v="20"/>
    <s v="t"/>
    <s v="6909ab"/>
    <d v="1899-12-30T00:57:50"/>
    <n v="40"/>
    <n v="64"/>
    <n v="5.6476043488883222E-2"/>
    <x v="1"/>
    <n v="2520"/>
  </r>
  <r>
    <s v="b9a74d"/>
    <n v="1"/>
    <n v="20"/>
    <s v="t"/>
    <s v="6909ab"/>
    <d v="1899-12-30T00:57:50"/>
    <n v="17"/>
    <n v="13.600000000000001"/>
    <n v="1.2001159241387685E-2"/>
    <x v="1"/>
    <n v="2520"/>
  </r>
  <r>
    <s v="2feb6b"/>
    <n v="1"/>
    <n v="20"/>
    <s v="t"/>
    <s v="6909ab"/>
    <d v="1899-12-30T00:57:50"/>
    <n v="29"/>
    <n v="23.200000000000003"/>
    <n v="2.0472565764720171E-2"/>
    <x v="1"/>
    <n v="2520"/>
  </r>
  <r>
    <s v="c4a632"/>
    <n v="4"/>
    <n v="19"/>
    <s v="t"/>
    <s v="46075b"/>
    <d v="1899-12-30T00:07:10"/>
    <n v="13"/>
    <n v="42.120000000000005"/>
    <n v="3.7168296121121276E-2"/>
    <x v="0"/>
    <n v="1883.75"/>
  </r>
  <r>
    <s v="e31d39"/>
    <n v="4"/>
    <n v="19"/>
    <s v="t"/>
    <s v="46075b"/>
    <d v="1899-12-30T00:07:10"/>
    <n v="10"/>
    <n v="32.400000000000006"/>
    <n v="2.8590997016247136E-2"/>
    <x v="0"/>
    <n v="1883.75"/>
  </r>
  <r>
    <s v="d5e9a6"/>
    <n v="4"/>
    <n v="19"/>
    <s v="t"/>
    <s v="46075b"/>
    <d v="1899-12-30T00:07:10"/>
    <n v="23"/>
    <n v="74.52000000000001"/>
    <n v="6.5759293137368419E-2"/>
    <x v="0"/>
    <n v="1883.75"/>
  </r>
  <r>
    <s v="72f5d4"/>
    <n v="4"/>
    <n v="19"/>
    <s v="t"/>
    <s v="46075b"/>
    <d v="1899-12-30T00:07:10"/>
    <n v="19"/>
    <n v="61.56"/>
    <n v="5.4322894330869551E-2"/>
    <x v="0"/>
    <n v="1883.75"/>
  </r>
  <r>
    <s v="5d267b"/>
    <n v="1"/>
    <n v="19"/>
    <s v="t"/>
    <s v="46075b"/>
    <d v="1899-12-30T00:07:10"/>
    <n v="40"/>
    <n v="32.400000000000006"/>
    <n v="2.8590997016247136E-2"/>
    <x v="1"/>
    <n v="1512"/>
  </r>
  <r>
    <s v="c8d436"/>
    <n v="4"/>
    <n v="19"/>
    <s v="t"/>
    <s v="46075b"/>
    <d v="1899-12-30T00:07:10"/>
    <n v="10"/>
    <n v="32.400000000000006"/>
    <n v="2.8590997016247136E-2"/>
    <x v="1"/>
    <n v="1512"/>
  </r>
  <r>
    <s v="2a2353"/>
    <n v="5"/>
    <n v="19"/>
    <s v="t"/>
    <s v="46075b"/>
    <d v="1899-12-30T00:07:10"/>
    <n v="57"/>
    <n v="230.85000000000002"/>
    <n v="0.20371085374076084"/>
    <x v="1"/>
    <n v="1512"/>
  </r>
  <r>
    <s v="f084eb"/>
    <n v="1"/>
    <n v="19"/>
    <s v="t"/>
    <s v="46075b"/>
    <d v="1899-12-30T00:07:10"/>
    <n v="36"/>
    <n v="29.160000000000004"/>
    <n v="2.5731897314622422E-2"/>
    <x v="1"/>
    <n v="1512"/>
  </r>
  <r>
    <s v="2feb6b"/>
    <n v="4"/>
    <n v="19"/>
    <s v="t"/>
    <s v="46075b"/>
    <d v="1899-12-30T00:07:10"/>
    <n v="29"/>
    <n v="93.960000000000008"/>
    <n v="8.2913891347116686E-2"/>
    <x v="1"/>
    <n v="1512"/>
  </r>
  <r>
    <s v="c4a632"/>
    <n v="5"/>
    <n v="10"/>
    <s v="f"/>
    <s v="0a7de7"/>
    <d v="1899-12-30T00:49:55"/>
    <n v="13"/>
    <n v="58.5"/>
    <n v="5.1622633501557318E-2"/>
    <x v="0"/>
    <n v="2511.6666666666665"/>
  </r>
  <r>
    <s v="d5e9a6"/>
    <n v="2"/>
    <n v="10"/>
    <s v="f"/>
    <s v="0a7de7"/>
    <d v="1899-12-30T00:49:55"/>
    <n v="23"/>
    <n v="41.4"/>
    <n v="3.6532940631871333E-2"/>
    <x v="0"/>
    <n v="2511.6666666666665"/>
  </r>
  <r>
    <s v="72f5d4"/>
    <n v="4"/>
    <n v="10"/>
    <s v="f"/>
    <s v="0a7de7"/>
    <d v="1899-12-30T00:49:55"/>
    <n v="19"/>
    <n v="68.400000000000006"/>
    <n v="6.0358771478743946E-2"/>
    <x v="0"/>
    <n v="2511.6666666666665"/>
  </r>
  <r>
    <s v="5d267b"/>
    <n v="2"/>
    <n v="10"/>
    <s v="f"/>
    <s v="0a7de7"/>
    <d v="1899-12-30T00:49:55"/>
    <n v="40"/>
    <n v="72"/>
    <n v="6.3535548924993634E-2"/>
    <x v="1"/>
    <n v="3780"/>
  </r>
  <r>
    <s v="b9a74d"/>
    <n v="5"/>
    <n v="10"/>
    <s v="f"/>
    <s v="0a7de7"/>
    <d v="1899-12-30T00:49:55"/>
    <n v="17"/>
    <n v="76.5"/>
    <n v="6.7506520732805719E-2"/>
    <x v="1"/>
    <n v="3780"/>
  </r>
  <r>
    <s v="e83aa3"/>
    <n v="1"/>
    <n v="17"/>
    <s v="f"/>
    <s v="587c78"/>
    <d v="1899-12-30T00:30:00"/>
    <n v="32"/>
    <n v="26.56"/>
    <n v="2.3437558047886536E-2"/>
    <x v="0"/>
    <n v="2511.6666666666665"/>
  </r>
  <r>
    <s v="72f5d4"/>
    <n v="3"/>
    <n v="17"/>
    <s v="f"/>
    <s v="587c78"/>
    <d v="1899-12-30T00:30:00"/>
    <n v="19"/>
    <n v="47.309999999999995"/>
    <n v="4.1748150272797886E-2"/>
    <x v="0"/>
    <n v="2511.6666666666665"/>
  </r>
  <r>
    <s v="9ec847"/>
    <n v="3"/>
    <n v="17"/>
    <s v="f"/>
    <s v="587c78"/>
    <d v="1899-12-30T00:30:00"/>
    <n v="54"/>
    <n v="134.45999999999998"/>
    <n v="0.11865263761742557"/>
    <x v="0"/>
    <n v="2511.6666666666665"/>
  </r>
  <r>
    <s v="5d267b"/>
    <n v="1"/>
    <n v="17"/>
    <s v="f"/>
    <s v="587c78"/>
    <d v="1899-12-30T00:30:00"/>
    <n v="40"/>
    <n v="33.199999999999996"/>
    <n v="2.9296947559858171E-2"/>
    <x v="1"/>
    <n v="2520"/>
  </r>
  <r>
    <s v="c8d436"/>
    <n v="1"/>
    <n v="17"/>
    <s v="f"/>
    <s v="587c78"/>
    <d v="1899-12-30T00:30:00"/>
    <n v="10"/>
    <n v="8.2999999999999989"/>
    <n v="7.3242368899645426E-3"/>
    <x v="1"/>
    <n v="2520"/>
  </r>
  <r>
    <s v="f084eb"/>
    <n v="4"/>
    <n v="17"/>
    <s v="f"/>
    <s v="587c78"/>
    <d v="1899-12-30T00:30:00"/>
    <n v="36"/>
    <n v="119.52"/>
    <n v="0.10546901121548941"/>
    <x v="1"/>
    <n v="2520"/>
  </r>
  <r>
    <s v="c4a632"/>
    <n v="3"/>
    <n v="18"/>
    <s v="t"/>
    <s v="2f6534"/>
    <d v="1899-12-30T00:44:18"/>
    <n v="13"/>
    <n v="31.980000000000004"/>
    <n v="2.8220372980851338E-2"/>
    <x v="0"/>
    <n v="1507"/>
  </r>
  <r>
    <s v="e31d39"/>
    <n v="2"/>
    <n v="18"/>
    <s v="t"/>
    <s v="2f6534"/>
    <d v="1899-12-30T00:44:18"/>
    <n v="10"/>
    <n v="16.400000000000002"/>
    <n v="1.4471986144026328E-2"/>
    <x v="0"/>
    <n v="1507"/>
  </r>
  <r>
    <s v="d5e9a6"/>
    <n v="5"/>
    <n v="18"/>
    <s v="t"/>
    <s v="2f6534"/>
    <d v="1899-12-30T00:44:18"/>
    <n v="23"/>
    <n v="94.300000000000011"/>
    <n v="8.3213920328151378E-2"/>
    <x v="0"/>
    <n v="1507"/>
  </r>
  <r>
    <s v="72f5d4"/>
    <n v="5"/>
    <n v="18"/>
    <s v="t"/>
    <s v="2f6534"/>
    <d v="1899-12-30T00:44:18"/>
    <n v="19"/>
    <n v="77.900000000000006"/>
    <n v="6.8741934184125053E-2"/>
    <x v="0"/>
    <n v="1507"/>
  </r>
  <r>
    <s v="9ec847"/>
    <n v="2"/>
    <n v="18"/>
    <s v="t"/>
    <s v="2f6534"/>
    <d v="1899-12-30T00:44:18"/>
    <n v="54"/>
    <n v="88.56"/>
    <n v="7.814872517774217E-2"/>
    <x v="0"/>
    <n v="1507"/>
  </r>
  <r>
    <s v="5d267b"/>
    <n v="1"/>
    <n v="18"/>
    <s v="t"/>
    <s v="2f6534"/>
    <d v="1899-12-30T00:44:18"/>
    <n v="40"/>
    <n v="32.800000000000004"/>
    <n v="2.8943972288052656E-2"/>
    <x v="1"/>
    <n v="2520"/>
  </r>
  <r>
    <s v="c8d436"/>
    <n v="2"/>
    <n v="18"/>
    <s v="t"/>
    <s v="2f6534"/>
    <d v="1899-12-30T00:44:18"/>
    <n v="10"/>
    <n v="16.400000000000002"/>
    <n v="1.4471986144026328E-2"/>
    <x v="1"/>
    <n v="2520"/>
  </r>
  <r>
    <s v="f084eb"/>
    <n v="5"/>
    <n v="18"/>
    <s v="t"/>
    <s v="2f6534"/>
    <d v="1899-12-30T00:44:18"/>
    <n v="36"/>
    <n v="147.60000000000002"/>
    <n v="0.13024787529623694"/>
    <x v="1"/>
    <n v="2520"/>
  </r>
  <r>
    <s v="c4a632"/>
    <n v="1"/>
    <n v="21"/>
    <s v="f"/>
    <s v="65f8a0"/>
    <d v="1899-12-30T00:25:07"/>
    <n v="13"/>
    <n v="10.27"/>
    <n v="9.0626401036067294E-3"/>
    <x v="0"/>
    <n v="2511.6666666666665"/>
  </r>
  <r>
    <s v="e31d39"/>
    <n v="1"/>
    <n v="21"/>
    <s v="f"/>
    <s v="65f8a0"/>
    <d v="1899-12-30T00:25:07"/>
    <n v="10"/>
    <n v="7.9"/>
    <n v="6.9712616181590225E-3"/>
    <x v="0"/>
    <n v="2511.6666666666665"/>
  </r>
  <r>
    <s v="9ec847"/>
    <n v="4"/>
    <n v="21"/>
    <s v="f"/>
    <s v="65f8a0"/>
    <d v="1899-12-30T00:25:07"/>
    <n v="54"/>
    <n v="170.64000000000001"/>
    <n v="0.1505792509522349"/>
    <x v="0"/>
    <n v="2511.6666666666665"/>
  </r>
  <r>
    <s v="c8d436"/>
    <n v="3"/>
    <n v="21"/>
    <s v="f"/>
    <s v="65f8a0"/>
    <d v="1899-12-30T00:25:07"/>
    <n v="10"/>
    <n v="23.700000000000003"/>
    <n v="2.091378485447707E-2"/>
    <x v="1"/>
    <n v="3780"/>
  </r>
  <r>
    <s v="b9a74d"/>
    <n v="2"/>
    <n v="21"/>
    <s v="f"/>
    <s v="65f8a0"/>
    <d v="1899-12-30T00:25:07"/>
    <n v="17"/>
    <n v="26.86"/>
    <n v="2.3702289501740675E-2"/>
    <x v="1"/>
    <n v="3780"/>
  </r>
  <r>
    <s v="c4a632"/>
    <n v="4"/>
    <n v="2"/>
    <s v="t"/>
    <s v="6e4317"/>
    <d v="1899-12-30T00:01:06"/>
    <n v="13"/>
    <n v="50.96"/>
    <n v="4.4969049628023262E-2"/>
    <x v="0"/>
    <n v="1883.75"/>
  </r>
  <r>
    <s v="e83aa3"/>
    <n v="3"/>
    <n v="2"/>
    <s v="t"/>
    <s v="6e4317"/>
    <d v="1899-12-30T00:01:06"/>
    <n v="32"/>
    <n v="94.08"/>
    <n v="8.3019783928658344E-2"/>
    <x v="0"/>
    <n v="1883.75"/>
  </r>
  <r>
    <s v="e31d39"/>
    <n v="5"/>
    <n v="2"/>
    <s v="t"/>
    <s v="6e4317"/>
    <d v="1899-12-30T00:01:06"/>
    <n v="10"/>
    <n v="49"/>
    <n v="4.3239470796176217E-2"/>
    <x v="0"/>
    <n v="1883.75"/>
  </r>
  <r>
    <s v="72f5d4"/>
    <n v="4"/>
    <n v="2"/>
    <s v="t"/>
    <s v="6e4317"/>
    <d v="1899-12-30T00:01:06"/>
    <n v="19"/>
    <n v="74.48"/>
    <n v="6.5723995610187866E-2"/>
    <x v="0"/>
    <n v="1883.75"/>
  </r>
  <r>
    <s v="f084eb"/>
    <n v="2"/>
    <n v="2"/>
    <s v="t"/>
    <s v="6e4317"/>
    <d v="1899-12-30T00:01:06"/>
    <n v="36"/>
    <n v="70.56"/>
    <n v="6.2264837946493755E-2"/>
    <x v="1"/>
    <n v="7560"/>
  </r>
  <r>
    <s v="c4a632"/>
    <n v="1"/>
    <n v="3"/>
    <s v="t"/>
    <s v="c25e21"/>
    <d v="1899-12-30T00:46:12"/>
    <n v="13"/>
    <n v="12.61"/>
    <n v="1.1127545443669022E-2"/>
    <x v="0"/>
    <n v="2511.6666666666665"/>
  </r>
  <r>
    <s v="d5e9a6"/>
    <n v="2"/>
    <n v="3"/>
    <s v="t"/>
    <s v="c25e21"/>
    <d v="1899-12-30T00:46:12"/>
    <n v="23"/>
    <n v="44.62"/>
    <n v="3.937439156990577E-2"/>
    <x v="0"/>
    <n v="2511.6666666666665"/>
  </r>
  <r>
    <s v="72f5d4"/>
    <n v="3"/>
    <n v="3"/>
    <s v="t"/>
    <s v="c25e21"/>
    <d v="1899-12-30T00:46:12"/>
    <n v="19"/>
    <n v="55.29"/>
    <n v="4.8790006945318015E-2"/>
    <x v="0"/>
    <n v="2511.6666666666665"/>
  </r>
  <r>
    <s v="c8d436"/>
    <n v="2"/>
    <n v="3"/>
    <s v="t"/>
    <s v="c25e21"/>
    <d v="1899-12-30T00:46:12"/>
    <n v="10"/>
    <n v="19.399999999999999"/>
    <n v="1.7119300682567725E-2"/>
    <x v="1"/>
    <n v="2520"/>
  </r>
  <r>
    <s v="2a2353"/>
    <n v="2"/>
    <n v="3"/>
    <s v="t"/>
    <s v="c25e21"/>
    <d v="1899-12-30T00:46:12"/>
    <n v="57"/>
    <n v="110.58"/>
    <n v="9.758001389063603E-2"/>
    <x v="1"/>
    <n v="2520"/>
  </r>
  <r>
    <s v="b9a74d"/>
    <n v="5"/>
    <n v="3"/>
    <s v="t"/>
    <s v="c25e21"/>
    <d v="1899-12-30T00:46:12"/>
    <n v="17"/>
    <n v="82.45"/>
    <n v="7.2757027900912846E-2"/>
    <x v="1"/>
    <n v="2520"/>
  </r>
  <r>
    <s v="e83aa3"/>
    <n v="2"/>
    <n v="19"/>
    <s v="f"/>
    <s v="abae68"/>
    <d v="1899-12-30T00:14:19"/>
    <n v="32"/>
    <n v="51.84"/>
    <n v="4.5745595225995417E-2"/>
    <x v="0"/>
    <n v="1883.75"/>
  </r>
  <r>
    <s v="e31d39"/>
    <n v="2"/>
    <n v="19"/>
    <s v="f"/>
    <s v="abae68"/>
    <d v="1899-12-30T00:14:19"/>
    <n v="10"/>
    <n v="16.200000000000003"/>
    <n v="1.4295498508123568E-2"/>
    <x v="0"/>
    <n v="1883.75"/>
  </r>
  <r>
    <s v="d5e9a6"/>
    <n v="2"/>
    <n v="19"/>
    <s v="f"/>
    <s v="abae68"/>
    <d v="1899-12-30T00:14:19"/>
    <n v="23"/>
    <n v="37.260000000000005"/>
    <n v="3.2879646568684209E-2"/>
    <x v="0"/>
    <n v="1883.75"/>
  </r>
  <r>
    <s v="9ec847"/>
    <n v="3"/>
    <n v="19"/>
    <s v="f"/>
    <s v="abae68"/>
    <d v="1899-12-30T00:14:19"/>
    <n v="54"/>
    <n v="131.22"/>
    <n v="0.11579353791580088"/>
    <x v="0"/>
    <n v="1883.75"/>
  </r>
  <r>
    <s v="c8d436"/>
    <n v="3"/>
    <n v="19"/>
    <s v="f"/>
    <s v="abae68"/>
    <d v="1899-12-30T00:14:19"/>
    <n v="10"/>
    <n v="24.3"/>
    <n v="2.1443247762185348E-2"/>
    <x v="1"/>
    <n v="2520"/>
  </r>
  <r>
    <s v="f084eb"/>
    <n v="2"/>
    <n v="19"/>
    <s v="f"/>
    <s v="abae68"/>
    <d v="1899-12-30T00:14:19"/>
    <n v="36"/>
    <n v="58.320000000000007"/>
    <n v="5.1463794629244844E-2"/>
    <x v="1"/>
    <n v="2520"/>
  </r>
  <r>
    <s v="2feb6b"/>
    <n v="2"/>
    <n v="19"/>
    <s v="f"/>
    <s v="abae68"/>
    <d v="1899-12-30T00:14:19"/>
    <n v="29"/>
    <n v="46.980000000000004"/>
    <n v="4.1456945673558343E-2"/>
    <x v="1"/>
    <n v="2520"/>
  </r>
  <r>
    <s v="c4a632"/>
    <n v="2"/>
    <n v="13"/>
    <s v="t"/>
    <s v="b9e86c"/>
    <d v="1899-12-30T00:45:56"/>
    <n v="13"/>
    <n v="22.62"/>
    <n v="1.9960751620602166E-2"/>
    <x v="0"/>
    <n v="1883.75"/>
  </r>
  <r>
    <s v="e83aa3"/>
    <n v="1"/>
    <n v="13"/>
    <s v="t"/>
    <s v="b9e86c"/>
    <d v="1899-12-30T00:45:56"/>
    <n v="32"/>
    <n v="27.84"/>
    <n v="2.4567078917664204E-2"/>
    <x v="0"/>
    <n v="1883.75"/>
  </r>
  <r>
    <s v="e31d39"/>
    <n v="4"/>
    <n v="13"/>
    <s v="t"/>
    <s v="b9e86c"/>
    <d v="1899-12-30T00:45:56"/>
    <n v="10"/>
    <n v="34.799999999999997"/>
    <n v="3.0708848647080247E-2"/>
    <x v="0"/>
    <n v="1883.75"/>
  </r>
  <r>
    <s v="d5e9a6"/>
    <n v="3"/>
    <n v="13"/>
    <s v="t"/>
    <s v="b9e86c"/>
    <d v="1899-12-30T00:45:56"/>
    <n v="23"/>
    <n v="60.03"/>
    <n v="5.2972763916213438E-2"/>
    <x v="0"/>
    <n v="1883.75"/>
  </r>
  <r>
    <s v="2a2353"/>
    <n v="2"/>
    <n v="13"/>
    <s v="t"/>
    <s v="b9e86c"/>
    <d v="1899-12-30T00:45:56"/>
    <n v="57"/>
    <n v="99.179999999999993"/>
    <n v="8.7520218644178707E-2"/>
    <x v="1"/>
    <n v="2520"/>
  </r>
  <r>
    <s v="f084eb"/>
    <n v="5"/>
    <n v="13"/>
    <s v="t"/>
    <s v="b9e86c"/>
    <d v="1899-12-30T00:45:56"/>
    <n v="36"/>
    <n v="156.6"/>
    <n v="0.13818981891186113"/>
    <x v="1"/>
    <n v="2520"/>
  </r>
  <r>
    <s v="b9a74d"/>
    <n v="2"/>
    <n v="13"/>
    <s v="t"/>
    <s v="b9e86c"/>
    <d v="1899-12-30T00:45:56"/>
    <n v="17"/>
    <n v="29.58"/>
    <n v="2.6102521350018212E-2"/>
    <x v="1"/>
    <n v="2520"/>
  </r>
  <r>
    <s v="d5e9a6"/>
    <n v="2"/>
    <n v="22"/>
    <s v="t"/>
    <s v="79dcdf"/>
    <d v="1899-12-30T00:51:19"/>
    <n v="23"/>
    <n v="35.880000000000003"/>
    <n v="3.1661881880955159E-2"/>
    <x v="0"/>
    <n v="2511.6666666666665"/>
  </r>
  <r>
    <s v="72f5d4"/>
    <n v="3"/>
    <n v="22"/>
    <s v="t"/>
    <s v="79dcdf"/>
    <d v="1899-12-30T00:51:19"/>
    <n v="19"/>
    <n v="44.46"/>
    <n v="3.9233201461183566E-2"/>
    <x v="0"/>
    <n v="2511.6666666666665"/>
  </r>
  <r>
    <s v="9ec847"/>
    <n v="3"/>
    <n v="22"/>
    <s v="t"/>
    <s v="79dcdf"/>
    <d v="1899-12-30T00:51:19"/>
    <n v="54"/>
    <n v="126.36"/>
    <n v="0.11150488836336381"/>
    <x v="0"/>
    <n v="2511.6666666666665"/>
  </r>
  <r>
    <s v="b9a74d"/>
    <n v="5"/>
    <n v="22"/>
    <s v="t"/>
    <s v="79dcdf"/>
    <d v="1899-12-30T00:51:19"/>
    <n v="17"/>
    <n v="66.3"/>
    <n v="5.8505651301764959E-2"/>
    <x v="1"/>
    <n v="7560"/>
  </r>
  <r>
    <s v="c4a632"/>
    <n v="1"/>
    <n v="17"/>
    <s v="f"/>
    <s v="e94732"/>
    <d v="1899-12-30T00:31:43"/>
    <n v="13"/>
    <n v="10.79"/>
    <n v="9.5215079569539052E-3"/>
    <x v="0"/>
    <n v="2511.6666666666665"/>
  </r>
  <r>
    <s v="d5e9a6"/>
    <n v="5"/>
    <n v="17"/>
    <s v="f"/>
    <s v="e94732"/>
    <d v="1899-12-30T00:31:43"/>
    <n v="23"/>
    <n v="95.449999999999989"/>
    <n v="8.4228724234592225E-2"/>
    <x v="0"/>
    <n v="2511.6666666666665"/>
  </r>
  <r>
    <s v="9ec847"/>
    <n v="1"/>
    <n v="17"/>
    <s v="f"/>
    <s v="e94732"/>
    <d v="1899-12-30T00:31:43"/>
    <n v="54"/>
    <n v="44.82"/>
    <n v="3.9550879205808534E-2"/>
    <x v="0"/>
    <n v="2511.6666666666665"/>
  </r>
  <r>
    <s v="f084eb"/>
    <n v="1"/>
    <n v="17"/>
    <s v="f"/>
    <s v="e94732"/>
    <d v="1899-12-30T00:31:43"/>
    <n v="36"/>
    <n v="29.88"/>
    <n v="2.6367252803872351E-2"/>
    <x v="1"/>
    <n v="3780"/>
  </r>
  <r>
    <s v="b9a74d"/>
    <n v="2"/>
    <n v="17"/>
    <s v="f"/>
    <s v="e94732"/>
    <d v="1899-12-30T00:31:43"/>
    <n v="17"/>
    <n v="28.22"/>
    <n v="2.4902405425879445E-2"/>
    <x v="1"/>
    <n v="3780"/>
  </r>
  <r>
    <s v="e31d39"/>
    <n v="4"/>
    <n v="21"/>
    <s v="f"/>
    <s v="87cc64"/>
    <d v="1899-12-30T00:37:53"/>
    <n v="10"/>
    <n v="31.6"/>
    <n v="2.788504647263609E-2"/>
    <x v="0"/>
    <n v="3767.5"/>
  </r>
  <r>
    <s v="9ec847"/>
    <n v="2"/>
    <n v="21"/>
    <s v="f"/>
    <s v="87cc64"/>
    <d v="1899-12-30T00:37:53"/>
    <n v="54"/>
    <n v="85.320000000000007"/>
    <n v="7.528962547611745E-2"/>
    <x v="0"/>
    <n v="3767.5"/>
  </r>
  <r>
    <s v="2feb6b"/>
    <n v="1"/>
    <n v="21"/>
    <s v="f"/>
    <s v="87cc64"/>
    <d v="1899-12-30T00:37:53"/>
    <n v="29"/>
    <n v="22.91"/>
    <n v="2.0216658692661166E-2"/>
    <x v="1"/>
    <n v="7560"/>
  </r>
  <r>
    <s v="c4a632"/>
    <n v="2"/>
    <n v="11"/>
    <s v="f"/>
    <s v="40cd67"/>
    <d v="1899-12-30T00:27:06"/>
    <n v="13"/>
    <n v="23.14"/>
    <n v="2.0419619473949338E-2"/>
    <x v="0"/>
    <n v="1255.8333333333333"/>
  </r>
  <r>
    <s v="e83aa3"/>
    <n v="3"/>
    <n v="11"/>
    <s v="f"/>
    <s v="40cd67"/>
    <d v="1899-12-30T00:27:06"/>
    <n v="32"/>
    <n v="85.44"/>
    <n v="7.5395518057659094E-2"/>
    <x v="0"/>
    <n v="1255.8333333333333"/>
  </r>
  <r>
    <s v="e31d39"/>
    <n v="1"/>
    <n v="11"/>
    <s v="f"/>
    <s v="40cd67"/>
    <d v="1899-12-30T00:27:06"/>
    <n v="10"/>
    <n v="8.9"/>
    <n v="7.8536997976728241E-3"/>
    <x v="0"/>
    <n v="1255.8333333333333"/>
  </r>
  <r>
    <s v="d5e9a6"/>
    <n v="1"/>
    <n v="11"/>
    <s v="f"/>
    <s v="40cd67"/>
    <d v="1899-12-30T00:27:06"/>
    <n v="23"/>
    <n v="20.47"/>
    <n v="1.8063509534647495E-2"/>
    <x v="0"/>
    <n v="1255.8333333333333"/>
  </r>
  <r>
    <s v="72f5d4"/>
    <n v="2"/>
    <n v="11"/>
    <s v="f"/>
    <s v="40cd67"/>
    <d v="1899-12-30T00:27:06"/>
    <n v="19"/>
    <n v="33.82"/>
    <n v="2.9844059231156728E-2"/>
    <x v="0"/>
    <n v="1255.8333333333333"/>
  </r>
  <r>
    <s v="9ec847"/>
    <n v="2"/>
    <n v="11"/>
    <s v="f"/>
    <s v="40cd67"/>
    <d v="1899-12-30T00:27:06"/>
    <n v="54"/>
    <n v="96.12"/>
    <n v="8.4819957814866495E-2"/>
    <x v="0"/>
    <n v="1255.8333333333333"/>
  </r>
  <r>
    <s v="c8d436"/>
    <n v="3"/>
    <n v="11"/>
    <s v="f"/>
    <s v="40cd67"/>
    <d v="1899-12-30T00:27:06"/>
    <n v="10"/>
    <n v="26.7"/>
    <n v="2.3561099393018467E-2"/>
    <x v="1"/>
    <n v="2520"/>
  </r>
  <r>
    <s v="2a2353"/>
    <n v="5"/>
    <n v="11"/>
    <s v="f"/>
    <s v="40cd67"/>
    <d v="1899-12-30T00:27:06"/>
    <n v="57"/>
    <n v="253.65"/>
    <n v="0.22383044423367546"/>
    <x v="1"/>
    <n v="2520"/>
  </r>
  <r>
    <s v="b9a74d"/>
    <n v="3"/>
    <n v="11"/>
    <s v="f"/>
    <s v="40cd67"/>
    <d v="1899-12-30T00:27:06"/>
    <n v="17"/>
    <n v="45.39"/>
    <n v="4.0053868968131394E-2"/>
    <x v="1"/>
    <n v="2520"/>
  </r>
  <r>
    <s v="e83aa3"/>
    <n v="1"/>
    <n v="24"/>
    <s v="t"/>
    <s v="32df56"/>
    <d v="1899-12-30T00:08:34"/>
    <n v="32"/>
    <n v="24.32"/>
    <n v="2.1460896525775625E-2"/>
    <x v="0"/>
    <n v="1883.75"/>
  </r>
  <r>
    <s v="e31d39"/>
    <n v="2"/>
    <n v="24"/>
    <s v="t"/>
    <s v="32df56"/>
    <d v="1899-12-30T00:08:34"/>
    <n v="10"/>
    <n v="15.2"/>
    <n v="1.3413060328609765E-2"/>
    <x v="0"/>
    <n v="1883.75"/>
  </r>
  <r>
    <s v="72f5d4"/>
    <n v="1"/>
    <n v="24"/>
    <s v="t"/>
    <s v="32df56"/>
    <d v="1899-12-30T00:08:34"/>
    <n v="19"/>
    <n v="14.44"/>
    <n v="1.2742407312179276E-2"/>
    <x v="0"/>
    <n v="1883.75"/>
  </r>
  <r>
    <s v="9ec847"/>
    <n v="2"/>
    <n v="24"/>
    <s v="t"/>
    <s v="32df56"/>
    <d v="1899-12-30T00:08:34"/>
    <n v="54"/>
    <n v="82.08"/>
    <n v="7.2430525774492729E-2"/>
    <x v="0"/>
    <n v="1883.75"/>
  </r>
  <r>
    <s v="5d267b"/>
    <n v="1"/>
    <n v="24"/>
    <s v="t"/>
    <s v="32df56"/>
    <d v="1899-12-30T00:08:34"/>
    <n v="40"/>
    <n v="30.4"/>
    <n v="2.6826120657219531E-2"/>
    <x v="1"/>
    <n v="1890"/>
  </r>
  <r>
    <s v="c8d436"/>
    <n v="3"/>
    <n v="24"/>
    <s v="t"/>
    <s v="32df56"/>
    <d v="1899-12-30T00:08:34"/>
    <n v="10"/>
    <n v="22.8"/>
    <n v="2.0119590492914646E-2"/>
    <x v="1"/>
    <n v="1890"/>
  </r>
  <r>
    <s v="f084eb"/>
    <n v="4"/>
    <n v="24"/>
    <s v="t"/>
    <s v="32df56"/>
    <d v="1899-12-30T00:08:34"/>
    <n v="36"/>
    <n v="109.44"/>
    <n v="9.6574034365990311E-2"/>
    <x v="1"/>
    <n v="1890"/>
  </r>
  <r>
    <s v="b9a74d"/>
    <n v="1"/>
    <n v="24"/>
    <s v="t"/>
    <s v="32df56"/>
    <d v="1899-12-30T00:08:34"/>
    <n v="17"/>
    <n v="12.92"/>
    <n v="1.1401101279318301E-2"/>
    <x v="1"/>
    <n v="1890"/>
  </r>
  <r>
    <s v="e31d39"/>
    <n v="4"/>
    <n v="3"/>
    <s v="f"/>
    <s v="2012cb"/>
    <d v="1899-12-30T00:49:28"/>
    <n v="10"/>
    <n v="38.799999999999997"/>
    <n v="3.423860136513545E-2"/>
    <x v="0"/>
    <n v="2511.6666666666665"/>
  </r>
  <r>
    <s v="d5e9a6"/>
    <n v="3"/>
    <n v="3"/>
    <s v="f"/>
    <s v="2012cb"/>
    <d v="1899-12-30T00:49:28"/>
    <n v="23"/>
    <n v="66.929999999999993"/>
    <n v="5.9061587354858655E-2"/>
    <x v="0"/>
    <n v="2511.6666666666665"/>
  </r>
  <r>
    <s v="9ec847"/>
    <n v="2"/>
    <n v="3"/>
    <s v="f"/>
    <s v="2012cb"/>
    <d v="1899-12-30T00:49:28"/>
    <n v="54"/>
    <n v="104.75999999999999"/>
    <n v="9.2444223685865717E-2"/>
    <x v="0"/>
    <n v="2511.6666666666665"/>
  </r>
  <r>
    <s v="5d267b"/>
    <n v="1"/>
    <n v="3"/>
    <s v="f"/>
    <s v="2012cb"/>
    <d v="1899-12-30T00:49:28"/>
    <n v="40"/>
    <n v="38.799999999999997"/>
    <n v="3.423860136513545E-2"/>
    <x v="1"/>
    <n v="1890"/>
  </r>
  <r>
    <s v="c8d436"/>
    <n v="5"/>
    <n v="3"/>
    <s v="f"/>
    <s v="2012cb"/>
    <d v="1899-12-30T00:49:28"/>
    <n v="10"/>
    <n v="48.5"/>
    <n v="4.2798251706419314E-2"/>
    <x v="1"/>
    <n v="1890"/>
  </r>
  <r>
    <s v="2a2353"/>
    <n v="5"/>
    <n v="3"/>
    <s v="f"/>
    <s v="2012cb"/>
    <d v="1899-12-30T00:49:28"/>
    <n v="57"/>
    <n v="276.45"/>
    <n v="0.24395003472659008"/>
    <x v="1"/>
    <n v="1890"/>
  </r>
  <r>
    <s v="f084eb"/>
    <n v="1"/>
    <n v="3"/>
    <s v="f"/>
    <s v="2012cb"/>
    <d v="1899-12-30T00:49:28"/>
    <n v="36"/>
    <n v="34.92"/>
    <n v="3.0814741228621913E-2"/>
    <x v="1"/>
    <n v="1890"/>
  </r>
  <r>
    <s v="c4a632"/>
    <n v="4"/>
    <n v="2"/>
    <s v="f"/>
    <s v="12bbbd"/>
    <d v="1899-12-30T00:32:41"/>
    <n v="13"/>
    <n v="50.96"/>
    <n v="4.4969049628023262E-2"/>
    <x v="0"/>
    <n v="1507"/>
  </r>
  <r>
    <s v="e83aa3"/>
    <n v="2"/>
    <n v="2"/>
    <s v="f"/>
    <s v="12bbbd"/>
    <d v="1899-12-30T00:32:41"/>
    <n v="32"/>
    <n v="62.72"/>
    <n v="5.5346522619105561E-2"/>
    <x v="0"/>
    <n v="1507"/>
  </r>
  <r>
    <s v="e31d39"/>
    <n v="2"/>
    <n v="2"/>
    <s v="f"/>
    <s v="12bbbd"/>
    <d v="1899-12-30T00:32:41"/>
    <n v="10"/>
    <n v="19.600000000000001"/>
    <n v="1.7295788318470489E-2"/>
    <x v="0"/>
    <n v="1507"/>
  </r>
  <r>
    <s v="d5e9a6"/>
    <n v="3"/>
    <n v="2"/>
    <s v="f"/>
    <s v="12bbbd"/>
    <d v="1899-12-30T00:32:41"/>
    <n v="23"/>
    <n v="67.62"/>
    <n v="5.967046969872318E-2"/>
    <x v="0"/>
    <n v="1507"/>
  </r>
  <r>
    <s v="9ec847"/>
    <n v="5"/>
    <n v="2"/>
    <s v="f"/>
    <s v="12bbbd"/>
    <d v="1899-12-30T00:32:41"/>
    <n v="54"/>
    <n v="264.60000000000002"/>
    <n v="0.23349314229935159"/>
    <x v="0"/>
    <n v="1507"/>
  </r>
  <r>
    <s v="c8d436"/>
    <n v="2"/>
    <n v="2"/>
    <s v="f"/>
    <s v="12bbbd"/>
    <d v="1899-12-30T00:32:41"/>
    <n v="10"/>
    <n v="19.600000000000001"/>
    <n v="1.7295788318470489E-2"/>
    <x v="1"/>
    <n v="2520"/>
  </r>
  <r>
    <s v="2a2353"/>
    <n v="3"/>
    <n v="2"/>
    <s v="f"/>
    <s v="12bbbd"/>
    <d v="1899-12-30T00:32:41"/>
    <n v="57"/>
    <n v="167.57999999999998"/>
    <n v="0.14787899012292263"/>
    <x v="1"/>
    <n v="2520"/>
  </r>
  <r>
    <s v="b9a74d"/>
    <n v="4"/>
    <n v="2"/>
    <s v="f"/>
    <s v="12bbbd"/>
    <d v="1899-12-30T00:32:41"/>
    <n v="17"/>
    <n v="66.64"/>
    <n v="5.8805680282799651E-2"/>
    <x v="1"/>
    <n v="2520"/>
  </r>
  <r>
    <s v="e31d39"/>
    <n v="3"/>
    <n v="18"/>
    <s v="t"/>
    <n v="381367"/>
    <d v="1899-12-30T00:08:27"/>
    <n v="10"/>
    <n v="24.6"/>
    <n v="2.1707979216039491E-2"/>
    <x v="0"/>
    <n v="1883.75"/>
  </r>
  <r>
    <s v="d5e9a6"/>
    <n v="2"/>
    <n v="18"/>
    <s v="t"/>
    <n v="381367"/>
    <d v="1899-12-30T00:08:27"/>
    <n v="23"/>
    <n v="37.720000000000006"/>
    <n v="3.3285568131260553E-2"/>
    <x v="0"/>
    <n v="1883.75"/>
  </r>
  <r>
    <s v="72f5d4"/>
    <n v="3"/>
    <n v="18"/>
    <s v="t"/>
    <n v="381367"/>
    <d v="1899-12-30T00:08:27"/>
    <n v="19"/>
    <n v="46.74"/>
    <n v="4.1245160510475033E-2"/>
    <x v="0"/>
    <n v="1883.75"/>
  </r>
  <r>
    <s v="9ec847"/>
    <n v="4"/>
    <n v="18"/>
    <s v="t"/>
    <n v="381367"/>
    <d v="1899-12-30T00:08:27"/>
    <n v="54"/>
    <n v="177.12"/>
    <n v="0.15629745035548434"/>
    <x v="0"/>
    <n v="1883.75"/>
  </r>
  <r>
    <s v="b9a74d"/>
    <n v="2"/>
    <n v="18"/>
    <s v="t"/>
    <n v="381367"/>
    <d v="1899-12-30T00:08:27"/>
    <n v="17"/>
    <n v="27.880000000000003"/>
    <n v="2.4602376444844757E-2"/>
    <x v="1"/>
    <n v="3780"/>
  </r>
  <r>
    <s v="2feb6b"/>
    <n v="4"/>
    <n v="18"/>
    <s v="t"/>
    <n v="381367"/>
    <d v="1899-12-30T00:08:27"/>
    <n v="29"/>
    <n v="95.12"/>
    <n v="8.3937519635352703E-2"/>
    <x v="1"/>
    <n v="3780"/>
  </r>
  <r>
    <s v="e31d39"/>
    <n v="5"/>
    <n v="17"/>
    <s v="f"/>
    <s v="b6ed4f"/>
    <d v="1899-12-30T00:18:02"/>
    <n v="10"/>
    <n v="41.5"/>
    <n v="3.6621184449822715E-2"/>
    <x v="0"/>
    <n v="1883.75"/>
  </r>
  <r>
    <s v="d5e9a6"/>
    <n v="1"/>
    <n v="17"/>
    <s v="f"/>
    <s v="b6ed4f"/>
    <d v="1899-12-30T00:18:02"/>
    <n v="23"/>
    <n v="19.09"/>
    <n v="1.6845744846918448E-2"/>
    <x v="0"/>
    <n v="1883.75"/>
  </r>
  <r>
    <s v="72f5d4"/>
    <n v="2"/>
    <n v="17"/>
    <s v="f"/>
    <s v="b6ed4f"/>
    <d v="1899-12-30T00:18:02"/>
    <n v="19"/>
    <n v="31.54"/>
    <n v="2.7832100181865261E-2"/>
    <x v="0"/>
    <n v="1883.75"/>
  </r>
  <r>
    <s v="9ec847"/>
    <n v="1"/>
    <n v="17"/>
    <s v="f"/>
    <s v="b6ed4f"/>
    <d v="1899-12-30T00:18:02"/>
    <n v="54"/>
    <n v="44.82"/>
    <n v="3.9550879205808534E-2"/>
    <x v="0"/>
    <n v="1883.75"/>
  </r>
  <r>
    <s v="c8d436"/>
    <n v="2"/>
    <n v="17"/>
    <s v="f"/>
    <s v="b6ed4f"/>
    <d v="1899-12-30T00:18:02"/>
    <n v="10"/>
    <n v="16.599999999999998"/>
    <n v="1.4648473779929085E-2"/>
    <x v="1"/>
    <n v="2520"/>
  </r>
  <r>
    <s v="2a2353"/>
    <n v="3"/>
    <n v="17"/>
    <s v="f"/>
    <s v="b6ed4f"/>
    <d v="1899-12-30T00:18:02"/>
    <n v="57"/>
    <n v="141.93"/>
    <n v="0.12524445081839367"/>
    <x v="1"/>
    <n v="2520"/>
  </r>
  <r>
    <s v="2feb6b"/>
    <n v="3"/>
    <n v="17"/>
    <s v="f"/>
    <s v="b6ed4f"/>
    <d v="1899-12-30T00:18:02"/>
    <n v="29"/>
    <n v="72.209999999999994"/>
    <n v="6.3720860942691526E-2"/>
    <x v="1"/>
    <n v="2520"/>
  </r>
  <r>
    <s v="e83aa3"/>
    <n v="3"/>
    <n v="4"/>
    <s v="t"/>
    <s v="1407b4"/>
    <d v="1899-12-30T00:05:56"/>
    <n v="32"/>
    <n v="92.16"/>
    <n v="8.1325502623991838E-2"/>
    <x v="0"/>
    <n v="1883.75"/>
  </r>
  <r>
    <s v="e31d39"/>
    <n v="4"/>
    <n v="4"/>
    <s v="t"/>
    <s v="1407b4"/>
    <d v="1899-12-30T00:05:56"/>
    <n v="10"/>
    <n v="38.4"/>
    <n v="3.3885626093329929E-2"/>
    <x v="0"/>
    <n v="1883.75"/>
  </r>
  <r>
    <s v="d5e9a6"/>
    <n v="4"/>
    <n v="4"/>
    <s v="t"/>
    <s v="1407b4"/>
    <d v="1899-12-30T00:05:56"/>
    <n v="23"/>
    <n v="88.32"/>
    <n v="7.793694001465884E-2"/>
    <x v="0"/>
    <n v="1883.75"/>
  </r>
  <r>
    <s v="9ec847"/>
    <n v="5"/>
    <n v="4"/>
    <s v="t"/>
    <s v="1407b4"/>
    <d v="1899-12-30T00:05:56"/>
    <n v="54"/>
    <n v="259.2"/>
    <n v="0.22872797612997706"/>
    <x v="0"/>
    <n v="1883.75"/>
  </r>
  <r>
    <s v="c8d436"/>
    <n v="3"/>
    <n v="4"/>
    <s v="t"/>
    <s v="1407b4"/>
    <d v="1899-12-30T00:05:56"/>
    <n v="10"/>
    <n v="28.799999999999997"/>
    <n v="2.541421956999745E-2"/>
    <x v="1"/>
    <n v="2520"/>
  </r>
  <r>
    <s v="f084eb"/>
    <n v="4"/>
    <n v="4"/>
    <s v="t"/>
    <s v="1407b4"/>
    <d v="1899-12-30T00:05:56"/>
    <n v="36"/>
    <n v="138.24"/>
    <n v="0.12198825393598776"/>
    <x v="1"/>
    <n v="2520"/>
  </r>
  <r>
    <s v="b9a74d"/>
    <n v="3"/>
    <n v="4"/>
    <s v="t"/>
    <s v="1407b4"/>
    <d v="1899-12-30T00:05:56"/>
    <n v="17"/>
    <n v="48.96"/>
    <n v="4.3204173268995665E-2"/>
    <x v="1"/>
    <n v="2520"/>
  </r>
  <r>
    <s v="d5e9a6"/>
    <n v="5"/>
    <n v="1"/>
    <s v="t"/>
    <s v="85a7ed"/>
    <d v="1899-12-30T00:06:35"/>
    <n v="23"/>
    <n v="113.85"/>
    <n v="0.10046558673764616"/>
    <x v="0"/>
    <n v="2511.6666666666665"/>
  </r>
  <r>
    <s v="72f5d4"/>
    <n v="5"/>
    <n v="1"/>
    <s v="t"/>
    <s v="85a7ed"/>
    <d v="1899-12-30T00:06:35"/>
    <n v="19"/>
    <n v="94.05"/>
    <n v="8.2993310783272919E-2"/>
    <x v="0"/>
    <n v="2511.6666666666665"/>
  </r>
  <r>
    <s v="9ec847"/>
    <n v="4"/>
    <n v="1"/>
    <s v="t"/>
    <s v="85a7ed"/>
    <d v="1899-12-30T00:06:35"/>
    <n v="54"/>
    <n v="213.84"/>
    <n v="0.18870058030723108"/>
    <x v="0"/>
    <n v="2511.6666666666665"/>
  </r>
  <r>
    <s v="c8d436"/>
    <n v="4"/>
    <n v="1"/>
    <s v="t"/>
    <s v="85a7ed"/>
    <d v="1899-12-30T00:06:35"/>
    <n v="10"/>
    <n v="39.6"/>
    <n v="3.4944551908746499E-2"/>
    <x v="1"/>
    <n v="3780"/>
  </r>
  <r>
    <s v="2a2353"/>
    <n v="1"/>
    <n v="1"/>
    <s v="t"/>
    <s v="85a7ed"/>
    <d v="1899-12-30T00:06:35"/>
    <n v="57"/>
    <n v="56.43"/>
    <n v="4.9795986469963756E-2"/>
    <x v="1"/>
    <n v="3780"/>
  </r>
  <r>
    <s v="e83aa3"/>
    <n v="3"/>
    <n v="11"/>
    <s v="t"/>
    <s v="61b6c6"/>
    <d v="1899-12-30T00:13:20"/>
    <n v="32"/>
    <n v="85.44"/>
    <n v="7.5395518057659094E-2"/>
    <x v="0"/>
    <n v="2511.6666666666665"/>
  </r>
  <r>
    <s v="e31d39"/>
    <n v="5"/>
    <n v="11"/>
    <s v="t"/>
    <s v="61b6c6"/>
    <d v="1899-12-30T00:13:20"/>
    <n v="10"/>
    <n v="44.5"/>
    <n v="3.9268498988364112E-2"/>
    <x v="0"/>
    <n v="2511.6666666666665"/>
  </r>
  <r>
    <s v="9ec847"/>
    <n v="5"/>
    <n v="11"/>
    <s v="t"/>
    <s v="61b6c6"/>
    <d v="1899-12-30T00:13:20"/>
    <n v="54"/>
    <n v="240.3"/>
    <n v="0.21204989453716622"/>
    <x v="0"/>
    <n v="2511.6666666666665"/>
  </r>
  <r>
    <s v="2a2353"/>
    <n v="3"/>
    <n v="11"/>
    <s v="t"/>
    <s v="61b6c6"/>
    <d v="1899-12-30T00:13:20"/>
    <n v="57"/>
    <n v="152.19"/>
    <n v="0.13429826654020527"/>
    <x v="1"/>
    <n v="2520"/>
  </r>
  <r>
    <s v="b9a74d"/>
    <n v="1"/>
    <n v="11"/>
    <s v="t"/>
    <s v="61b6c6"/>
    <d v="1899-12-30T00:13:20"/>
    <n v="17"/>
    <n v="15.13"/>
    <n v="1.33512896560438E-2"/>
    <x v="1"/>
    <n v="2520"/>
  </r>
  <r>
    <s v="2feb6b"/>
    <n v="3"/>
    <n v="11"/>
    <s v="t"/>
    <s v="61b6c6"/>
    <d v="1899-12-30T00:13:20"/>
    <n v="29"/>
    <n v="77.430000000000007"/>
    <n v="6.8327188239753561E-2"/>
    <x v="1"/>
    <n v="2520"/>
  </r>
  <r>
    <s v="d5e9a6"/>
    <n v="5"/>
    <n v="8"/>
    <s v="f"/>
    <s v="52ce10"/>
    <d v="1899-12-30T00:28:59"/>
    <n v="23"/>
    <n v="105.80000000000001"/>
    <n v="9.3361959392560076E-2"/>
    <x v="0"/>
    <n v="2511.6666666666665"/>
  </r>
  <r>
    <s v="72f5d4"/>
    <n v="4"/>
    <n v="8"/>
    <s v="f"/>
    <s v="52ce10"/>
    <d v="1899-12-30T00:28:59"/>
    <n v="19"/>
    <n v="69.92"/>
    <n v="6.1700077511604917E-2"/>
    <x v="0"/>
    <n v="2511.6666666666665"/>
  </r>
  <r>
    <s v="9ec847"/>
    <n v="1"/>
    <n v="8"/>
    <s v="f"/>
    <s v="52ce10"/>
    <d v="1899-12-30T00:28:59"/>
    <n v="54"/>
    <n v="49.68"/>
    <n v="4.3839528758245601E-2"/>
    <x v="0"/>
    <n v="2511.6666666666665"/>
  </r>
  <r>
    <s v="5d267b"/>
    <n v="1"/>
    <n v="8"/>
    <s v="f"/>
    <s v="52ce10"/>
    <d v="1899-12-30T00:28:59"/>
    <n v="40"/>
    <n v="36.800000000000004"/>
    <n v="3.2473725006107852E-2"/>
    <x v="1"/>
    <n v="1260"/>
  </r>
  <r>
    <s v="c8d436"/>
    <n v="2"/>
    <n v="8"/>
    <s v="f"/>
    <s v="52ce10"/>
    <d v="1899-12-30T00:28:59"/>
    <n v="10"/>
    <n v="18.400000000000002"/>
    <n v="1.6236862503053926E-2"/>
    <x v="1"/>
    <n v="1260"/>
  </r>
  <r>
    <s v="2a2353"/>
    <n v="5"/>
    <n v="8"/>
    <s v="f"/>
    <s v="52ce10"/>
    <d v="1899-12-30T00:28:59"/>
    <n v="57"/>
    <n v="262.2"/>
    <n v="0.23137529066851845"/>
    <x v="1"/>
    <n v="1260"/>
  </r>
  <r>
    <s v="f084eb"/>
    <n v="1"/>
    <n v="8"/>
    <s v="f"/>
    <s v="52ce10"/>
    <d v="1899-12-30T00:28:59"/>
    <n v="36"/>
    <n v="33.120000000000005"/>
    <n v="2.9226352505497072E-2"/>
    <x v="1"/>
    <n v="1260"/>
  </r>
  <r>
    <s v="b9a74d"/>
    <n v="2"/>
    <n v="8"/>
    <s v="f"/>
    <s v="52ce10"/>
    <d v="1899-12-30T00:28:59"/>
    <n v="17"/>
    <n v="31.28"/>
    <n v="2.7602666255191678E-2"/>
    <x v="1"/>
    <n v="1260"/>
  </r>
  <r>
    <s v="2feb6b"/>
    <n v="3"/>
    <n v="8"/>
    <s v="f"/>
    <s v="52ce10"/>
    <d v="1899-12-30T00:28:59"/>
    <n v="29"/>
    <n v="80.040000000000006"/>
    <n v="7.0630351888284593E-2"/>
    <x v="1"/>
    <n v="1260"/>
  </r>
  <r>
    <s v="c4a632"/>
    <n v="2"/>
    <n v="14"/>
    <s v="t"/>
    <s v="60ba8a"/>
    <d v="1899-12-30T00:53:07"/>
    <n v="13"/>
    <n v="22.36"/>
    <n v="1.9731317693928576E-2"/>
    <x v="0"/>
    <n v="1883.75"/>
  </r>
  <r>
    <s v="e83aa3"/>
    <n v="1"/>
    <n v="14"/>
    <s v="t"/>
    <s v="60ba8a"/>
    <d v="1899-12-30T00:53:07"/>
    <n v="32"/>
    <n v="27.52"/>
    <n v="2.4284698700219785E-2"/>
    <x v="0"/>
    <n v="1883.75"/>
  </r>
  <r>
    <s v="e31d39"/>
    <n v="4"/>
    <n v="14"/>
    <s v="t"/>
    <s v="60ba8a"/>
    <d v="1899-12-30T00:53:07"/>
    <n v="10"/>
    <n v="34.4"/>
    <n v="3.035587337527473E-2"/>
    <x v="0"/>
    <n v="1883.75"/>
  </r>
  <r>
    <s v="9ec847"/>
    <n v="5"/>
    <n v="14"/>
    <s v="t"/>
    <s v="60ba8a"/>
    <d v="1899-12-30T00:53:07"/>
    <n v="54"/>
    <n v="232.2"/>
    <n v="0.20490214528310441"/>
    <x v="0"/>
    <n v="1883.75"/>
  </r>
  <r>
    <s v="5d267b"/>
    <n v="1"/>
    <n v="14"/>
    <s v="t"/>
    <s v="60ba8a"/>
    <d v="1899-12-30T00:53:07"/>
    <n v="40"/>
    <n v="34.4"/>
    <n v="3.035587337527473E-2"/>
    <x v="1"/>
    <n v="1890"/>
  </r>
  <r>
    <s v="2a2353"/>
    <n v="5"/>
    <n v="14"/>
    <s v="t"/>
    <s v="60ba8a"/>
    <d v="1899-12-30T00:53:07"/>
    <n v="57"/>
    <n v="245.1"/>
    <n v="0.21628559779883247"/>
    <x v="1"/>
    <n v="1890"/>
  </r>
  <r>
    <s v="f084eb"/>
    <n v="1"/>
    <n v="14"/>
    <s v="t"/>
    <s v="60ba8a"/>
    <d v="1899-12-30T00:53:07"/>
    <n v="36"/>
    <n v="30.96"/>
    <n v="2.7320286037747259E-2"/>
    <x v="1"/>
    <n v="1890"/>
  </r>
  <r>
    <s v="2feb6b"/>
    <n v="1"/>
    <n v="14"/>
    <s v="t"/>
    <s v="60ba8a"/>
    <d v="1899-12-30T00:53:07"/>
    <n v="29"/>
    <n v="24.94"/>
    <n v="2.2008008197074179E-2"/>
    <x v="1"/>
    <n v="1890"/>
  </r>
  <r>
    <s v="c4a632"/>
    <n v="3"/>
    <n v="21"/>
    <s v="f"/>
    <s v="cf2b76"/>
    <d v="1899-12-30T00:39:13"/>
    <n v="13"/>
    <n v="30.810000000000002"/>
    <n v="2.7187920310820193E-2"/>
    <x v="0"/>
    <n v="1883.75"/>
  </r>
  <r>
    <s v="e31d39"/>
    <n v="3"/>
    <n v="21"/>
    <s v="f"/>
    <s v="cf2b76"/>
    <d v="1899-12-30T00:39:13"/>
    <n v="10"/>
    <n v="23.700000000000003"/>
    <n v="2.091378485447707E-2"/>
    <x v="0"/>
    <n v="1883.75"/>
  </r>
  <r>
    <s v="d5e9a6"/>
    <n v="5"/>
    <n v="21"/>
    <s v="f"/>
    <s v="cf2b76"/>
    <d v="1899-12-30T00:39:13"/>
    <n v="23"/>
    <n v="90.850000000000009"/>
    <n v="8.0169508608828766E-2"/>
    <x v="0"/>
    <n v="1883.75"/>
  </r>
  <r>
    <s v="9ec847"/>
    <n v="2"/>
    <n v="21"/>
    <s v="f"/>
    <s v="cf2b76"/>
    <d v="1899-12-30T00:39:13"/>
    <n v="54"/>
    <n v="85.320000000000007"/>
    <n v="7.528962547611745E-2"/>
    <x v="0"/>
    <n v="1883.75"/>
  </r>
  <r>
    <s v="2a2353"/>
    <n v="2"/>
    <n v="21"/>
    <s v="f"/>
    <s v="cf2b76"/>
    <d v="1899-12-30T00:39:13"/>
    <n v="57"/>
    <n v="90.06"/>
    <n v="7.9472382447012865E-2"/>
    <x v="1"/>
    <n v="7560"/>
  </r>
  <r>
    <s v="c4a632"/>
    <n v="4"/>
    <n v="14"/>
    <s v="t"/>
    <s v="940a8b"/>
    <d v="1899-12-30T00:55:57"/>
    <n v="13"/>
    <n v="44.72"/>
    <n v="3.9462635387857152E-2"/>
    <x v="0"/>
    <n v="3767.5"/>
  </r>
  <r>
    <s v="72f5d4"/>
    <n v="3"/>
    <n v="14"/>
    <s v="t"/>
    <s v="940a8b"/>
    <d v="1899-12-30T00:55:57"/>
    <n v="19"/>
    <n v="49.019999999999996"/>
    <n v="4.3257119559766487E-2"/>
    <x v="0"/>
    <n v="3767.5"/>
  </r>
  <r>
    <s v="5d267b"/>
    <n v="5"/>
    <n v="14"/>
    <s v="t"/>
    <s v="940a8b"/>
    <d v="1899-12-30T00:55:57"/>
    <n v="40"/>
    <n v="172"/>
    <n v="0.15177936687637364"/>
    <x v="1"/>
    <n v="1890"/>
  </r>
  <r>
    <s v="2a2353"/>
    <n v="5"/>
    <n v="14"/>
    <s v="t"/>
    <s v="940a8b"/>
    <d v="1899-12-30T00:55:57"/>
    <n v="57"/>
    <n v="245.1"/>
    <n v="0.21628559779883247"/>
    <x v="1"/>
    <n v="1890"/>
  </r>
  <r>
    <s v="f084eb"/>
    <n v="3"/>
    <n v="14"/>
    <s v="t"/>
    <s v="940a8b"/>
    <d v="1899-12-30T00:55:57"/>
    <n v="36"/>
    <n v="92.88"/>
    <n v="8.1960858113241775E-2"/>
    <x v="1"/>
    <n v="1890"/>
  </r>
  <r>
    <s v="b9a74d"/>
    <n v="2"/>
    <n v="14"/>
    <s v="t"/>
    <s v="940a8b"/>
    <d v="1899-12-30T00:55:57"/>
    <n v="17"/>
    <n v="29.24"/>
    <n v="2.5802492368983521E-2"/>
    <x v="1"/>
    <n v="1890"/>
  </r>
  <r>
    <s v="e31d39"/>
    <n v="1"/>
    <n v="2"/>
    <s v="f"/>
    <s v="15cbca"/>
    <d v="1899-12-30T00:31:17"/>
    <n v="10"/>
    <n v="9.8000000000000007"/>
    <n v="8.6478941592352445E-3"/>
    <x v="0"/>
    <n v="1883.75"/>
  </r>
  <r>
    <s v="d5e9a6"/>
    <n v="5"/>
    <n v="2"/>
    <s v="f"/>
    <s v="15cbca"/>
    <d v="1899-12-30T00:31:17"/>
    <n v="23"/>
    <n v="112.7"/>
    <n v="9.94507828312053E-2"/>
    <x v="0"/>
    <n v="1883.75"/>
  </r>
  <r>
    <s v="72f5d4"/>
    <n v="4"/>
    <n v="2"/>
    <s v="f"/>
    <s v="15cbca"/>
    <d v="1899-12-30T00:31:17"/>
    <n v="19"/>
    <n v="74.48"/>
    <n v="6.5723995610187866E-2"/>
    <x v="0"/>
    <n v="1883.75"/>
  </r>
  <r>
    <s v="9ec847"/>
    <n v="2"/>
    <n v="2"/>
    <s v="f"/>
    <s v="15cbca"/>
    <d v="1899-12-30T00:31:17"/>
    <n v="54"/>
    <n v="105.84"/>
    <n v="9.3397256919740643E-2"/>
    <x v="0"/>
    <n v="1883.75"/>
  </r>
  <r>
    <s v="5d267b"/>
    <n v="3"/>
    <n v="2"/>
    <s v="f"/>
    <s v="15cbca"/>
    <d v="1899-12-30T00:31:17"/>
    <n v="40"/>
    <n v="117.6"/>
    <n v="0.10377472991082291"/>
    <x v="1"/>
    <n v="1512"/>
  </r>
  <r>
    <s v="c8d436"/>
    <n v="1"/>
    <n v="2"/>
    <s v="f"/>
    <s v="15cbca"/>
    <d v="1899-12-30T00:31:17"/>
    <n v="10"/>
    <n v="9.8000000000000007"/>
    <n v="8.6478941592352445E-3"/>
    <x v="1"/>
    <n v="1512"/>
  </r>
  <r>
    <s v="2a2353"/>
    <n v="2"/>
    <n v="2"/>
    <s v="f"/>
    <s v="15cbca"/>
    <d v="1899-12-30T00:31:17"/>
    <n v="57"/>
    <n v="111.72"/>
    <n v="9.8585993415281778E-2"/>
    <x v="1"/>
    <n v="1512"/>
  </r>
  <r>
    <s v="f084eb"/>
    <n v="4"/>
    <n v="2"/>
    <s v="f"/>
    <s v="15cbca"/>
    <d v="1899-12-30T00:31:17"/>
    <n v="36"/>
    <n v="141.12"/>
    <n v="0.12452967589298751"/>
    <x v="1"/>
    <n v="1512"/>
  </r>
  <r>
    <s v="b9a74d"/>
    <n v="2"/>
    <n v="2"/>
    <s v="f"/>
    <s v="15cbca"/>
    <d v="1899-12-30T00:31:17"/>
    <n v="17"/>
    <n v="33.32"/>
    <n v="2.9402840141399825E-2"/>
    <x v="1"/>
    <n v="1512"/>
  </r>
  <r>
    <s v="c4a632"/>
    <n v="4"/>
    <n v="5"/>
    <s v="f"/>
    <s v="ae098d"/>
    <d v="1899-12-30T00:40:45"/>
    <n v="13"/>
    <n v="49.4"/>
    <n v="4.3592446067981738E-2"/>
    <x v="0"/>
    <n v="3767.5"/>
  </r>
  <r>
    <s v="72f5d4"/>
    <n v="2"/>
    <n v="5"/>
    <s v="f"/>
    <s v="ae098d"/>
    <d v="1899-12-30T00:40:45"/>
    <n v="19"/>
    <n v="36.1"/>
    <n v="3.1856018280448192E-2"/>
    <x v="0"/>
    <n v="3767.5"/>
  </r>
  <r>
    <s v="2a2353"/>
    <n v="2"/>
    <n v="5"/>
    <s v="f"/>
    <s v="ae098d"/>
    <d v="1899-12-30T00:40:45"/>
    <n v="57"/>
    <n v="108.3"/>
    <n v="9.5568054841344577E-2"/>
    <x v="1"/>
    <n v="2520"/>
  </r>
  <r>
    <s v="f084eb"/>
    <n v="1"/>
    <n v="5"/>
    <s v="f"/>
    <s v="ae098d"/>
    <d v="1899-12-30T00:40:45"/>
    <n v="36"/>
    <n v="34.199999999999996"/>
    <n v="3.0179385739371969E-2"/>
    <x v="1"/>
    <n v="2520"/>
  </r>
  <r>
    <s v="b9a74d"/>
    <n v="3"/>
    <n v="5"/>
    <s v="f"/>
    <s v="ae098d"/>
    <d v="1899-12-30T00:40:45"/>
    <n v="17"/>
    <n v="48.449999999999996"/>
    <n v="4.2754129797443627E-2"/>
    <x v="1"/>
    <n v="2520"/>
  </r>
  <r>
    <s v="c4a632"/>
    <n v="5"/>
    <n v="1"/>
    <s v="t"/>
    <s v="7ed828"/>
    <d v="1899-12-30T00:51:48"/>
    <n v="13"/>
    <n v="64.349999999999994"/>
    <n v="5.6784896851713049E-2"/>
    <x v="0"/>
    <n v="1507"/>
  </r>
  <r>
    <s v="e31d39"/>
    <n v="2"/>
    <n v="1"/>
    <s v="t"/>
    <s v="7ed828"/>
    <d v="1899-12-30T00:51:48"/>
    <n v="10"/>
    <n v="19.8"/>
    <n v="1.7472275954373249E-2"/>
    <x v="0"/>
    <n v="1507"/>
  </r>
  <r>
    <s v="d5e9a6"/>
    <n v="2"/>
    <n v="1"/>
    <s v="t"/>
    <s v="7ed828"/>
    <d v="1899-12-30T00:51:48"/>
    <n v="23"/>
    <n v="45.54"/>
    <n v="4.018623469505847E-2"/>
    <x v="0"/>
    <n v="1507"/>
  </r>
  <r>
    <s v="72f5d4"/>
    <n v="5"/>
    <n v="1"/>
    <s v="t"/>
    <s v="7ed828"/>
    <d v="1899-12-30T00:51:48"/>
    <n v="19"/>
    <n v="94.05"/>
    <n v="8.2993310783272919E-2"/>
    <x v="0"/>
    <n v="1507"/>
  </r>
  <r>
    <s v="9ec847"/>
    <n v="4"/>
    <n v="1"/>
    <s v="t"/>
    <s v="7ed828"/>
    <d v="1899-12-30T00:51:48"/>
    <n v="54"/>
    <n v="213.84"/>
    <n v="0.18870058030723108"/>
    <x v="0"/>
    <n v="1507"/>
  </r>
  <r>
    <s v="2a2353"/>
    <n v="3"/>
    <n v="1"/>
    <s v="t"/>
    <s v="7ed828"/>
    <d v="1899-12-30T00:51:48"/>
    <n v="57"/>
    <n v="169.29"/>
    <n v="0.14938795940989125"/>
    <x v="1"/>
    <n v="2520"/>
  </r>
  <r>
    <s v="f084eb"/>
    <n v="5"/>
    <n v="1"/>
    <s v="t"/>
    <s v="7ed828"/>
    <d v="1899-12-30T00:51:48"/>
    <n v="36"/>
    <n v="178.2"/>
    <n v="0.1572504835893592"/>
    <x v="1"/>
    <n v="2520"/>
  </r>
  <r>
    <s v="b9a74d"/>
    <n v="5"/>
    <n v="1"/>
    <s v="t"/>
    <s v="7ed828"/>
    <d v="1899-12-30T00:51:48"/>
    <n v="17"/>
    <n v="84.15"/>
    <n v="7.4257172806086305E-2"/>
    <x v="1"/>
    <n v="2520"/>
  </r>
  <r>
    <s v="e83aa3"/>
    <n v="2"/>
    <n v="10"/>
    <s v="t"/>
    <s v="fdbd07"/>
    <d v="1899-12-30T00:46:37"/>
    <n v="32"/>
    <n v="57.6"/>
    <n v="5.0828439139994908E-2"/>
    <x v="0"/>
    <n v="3767.5"/>
  </r>
  <r>
    <s v="d5e9a6"/>
    <n v="1"/>
    <n v="10"/>
    <s v="t"/>
    <s v="fdbd07"/>
    <d v="1899-12-30T00:46:37"/>
    <n v="23"/>
    <n v="20.7"/>
    <n v="1.8266470315935666E-2"/>
    <x v="0"/>
    <n v="3767.5"/>
  </r>
  <r>
    <s v="c8d436"/>
    <n v="5"/>
    <n v="10"/>
    <s v="t"/>
    <s v="fdbd07"/>
    <d v="1899-12-30T00:46:37"/>
    <n v="10"/>
    <n v="45"/>
    <n v="3.9709718078121015E-2"/>
    <x v="1"/>
    <n v="1890"/>
  </r>
  <r>
    <s v="f084eb"/>
    <n v="3"/>
    <n v="10"/>
    <s v="t"/>
    <s v="fdbd07"/>
    <d v="1899-12-30T00:46:37"/>
    <n v="36"/>
    <n v="97.2"/>
    <n v="8.5772991048741393E-2"/>
    <x v="1"/>
    <n v="1890"/>
  </r>
  <r>
    <s v="b9a74d"/>
    <n v="3"/>
    <n v="10"/>
    <s v="t"/>
    <s v="fdbd07"/>
    <d v="1899-12-30T00:46:37"/>
    <n v="17"/>
    <n v="45.9"/>
    <n v="4.0503912439683439E-2"/>
    <x v="1"/>
    <n v="1890"/>
  </r>
  <r>
    <s v="2feb6b"/>
    <n v="2"/>
    <n v="10"/>
    <s v="t"/>
    <s v="fdbd07"/>
    <d v="1899-12-30T00:46:37"/>
    <n v="29"/>
    <n v="52.2"/>
    <n v="4.6063272970620378E-2"/>
    <x v="1"/>
    <n v="1890"/>
  </r>
  <r>
    <s v="c4a632"/>
    <n v="5"/>
    <n v="14"/>
    <s v="f"/>
    <s v="64d5c6"/>
    <d v="1899-12-30T00:36:03"/>
    <n v="13"/>
    <n v="55.9"/>
    <n v="4.9328294234821435E-2"/>
    <x v="0"/>
    <n v="1507"/>
  </r>
  <r>
    <s v="e83aa3"/>
    <n v="1"/>
    <n v="14"/>
    <s v="f"/>
    <s v="64d5c6"/>
    <d v="1899-12-30T00:36:03"/>
    <n v="32"/>
    <n v="27.52"/>
    <n v="2.4284698700219785E-2"/>
    <x v="0"/>
    <n v="1507"/>
  </r>
  <r>
    <s v="e31d39"/>
    <n v="4"/>
    <n v="14"/>
    <s v="f"/>
    <s v="64d5c6"/>
    <d v="1899-12-30T00:36:03"/>
    <n v="10"/>
    <n v="34.4"/>
    <n v="3.035587337527473E-2"/>
    <x v="0"/>
    <n v="1507"/>
  </r>
  <r>
    <s v="d5e9a6"/>
    <n v="4"/>
    <n v="14"/>
    <s v="f"/>
    <s v="64d5c6"/>
    <d v="1899-12-30T00:36:03"/>
    <n v="23"/>
    <n v="79.12"/>
    <n v="6.9818508763131878E-2"/>
    <x v="0"/>
    <n v="1507"/>
  </r>
  <r>
    <s v="9ec847"/>
    <n v="1"/>
    <n v="14"/>
    <s v="f"/>
    <s v="64d5c6"/>
    <d v="1899-12-30T00:36:03"/>
    <n v="54"/>
    <n v="46.44"/>
    <n v="4.0980429056620887E-2"/>
    <x v="0"/>
    <n v="1507"/>
  </r>
  <r>
    <s v="2a2353"/>
    <n v="4"/>
    <n v="14"/>
    <s v="f"/>
    <s v="64d5c6"/>
    <d v="1899-12-30T00:36:03"/>
    <n v="57"/>
    <n v="196.07999999999998"/>
    <n v="0.17302847823906595"/>
    <x v="1"/>
    <n v="2520"/>
  </r>
  <r>
    <s v="f084eb"/>
    <n v="3"/>
    <n v="14"/>
    <s v="f"/>
    <s v="64d5c6"/>
    <d v="1899-12-30T00:36:03"/>
    <n v="36"/>
    <n v="92.88"/>
    <n v="8.1960858113241775E-2"/>
    <x v="1"/>
    <n v="2520"/>
  </r>
  <r>
    <s v="b9a74d"/>
    <n v="5"/>
    <n v="14"/>
    <s v="f"/>
    <s v="64d5c6"/>
    <d v="1899-12-30T00:36:03"/>
    <n v="17"/>
    <n v="73.099999999999994"/>
    <n v="6.4506230922458802E-2"/>
    <x v="1"/>
    <n v="2520"/>
  </r>
  <r>
    <s v="c4a632"/>
    <n v="2"/>
    <n v="21"/>
    <s v="f"/>
    <s v="116ded"/>
    <d v="1899-12-30T00:59:51"/>
    <n v="13"/>
    <n v="20.54"/>
    <n v="1.8125280207213459E-2"/>
    <x v="0"/>
    <n v="1507"/>
  </r>
  <r>
    <s v="e83aa3"/>
    <n v="2"/>
    <n v="21"/>
    <s v="f"/>
    <s v="116ded"/>
    <d v="1899-12-30T00:59:51"/>
    <n v="32"/>
    <n v="50.56"/>
    <n v="4.4616074356217748E-2"/>
    <x v="0"/>
    <n v="1507"/>
  </r>
  <r>
    <s v="e31d39"/>
    <n v="5"/>
    <n v="21"/>
    <s v="f"/>
    <s v="116ded"/>
    <d v="1899-12-30T00:59:51"/>
    <n v="10"/>
    <n v="39.5"/>
    <n v="3.4856308090795117E-2"/>
    <x v="0"/>
    <n v="1507"/>
  </r>
  <r>
    <s v="d5e9a6"/>
    <n v="4"/>
    <n v="21"/>
    <s v="f"/>
    <s v="116ded"/>
    <d v="1899-12-30T00:59:51"/>
    <n v="23"/>
    <n v="72.680000000000007"/>
    <n v="6.4135606887063018E-2"/>
    <x v="0"/>
    <n v="1507"/>
  </r>
  <r>
    <s v="72f5d4"/>
    <n v="4"/>
    <n v="21"/>
    <s v="f"/>
    <s v="116ded"/>
    <d v="1899-12-30T00:59:51"/>
    <n v="19"/>
    <n v="60.040000000000006"/>
    <n v="5.2981588298008579E-2"/>
    <x v="0"/>
    <n v="1507"/>
  </r>
  <r>
    <s v="2a2353"/>
    <n v="4"/>
    <n v="21"/>
    <s v="f"/>
    <s v="116ded"/>
    <d v="1899-12-30T00:59:51"/>
    <n v="57"/>
    <n v="180.12"/>
    <n v="0.15894476489402573"/>
    <x v="1"/>
    <n v="1890"/>
  </r>
  <r>
    <s v="f084eb"/>
    <n v="1"/>
    <n v="21"/>
    <s v="f"/>
    <s v="116ded"/>
    <d v="1899-12-30T00:59:51"/>
    <n v="36"/>
    <n v="28.44"/>
    <n v="2.5096541825372482E-2"/>
    <x v="1"/>
    <n v="1890"/>
  </r>
  <r>
    <s v="b9a74d"/>
    <n v="5"/>
    <n v="21"/>
    <s v="f"/>
    <s v="116ded"/>
    <d v="1899-12-30T00:59:51"/>
    <n v="17"/>
    <n v="67.150000000000006"/>
    <n v="5.9255723754351695E-2"/>
    <x v="1"/>
    <n v="1890"/>
  </r>
  <r>
    <s v="2feb6b"/>
    <n v="4"/>
    <n v="21"/>
    <s v="f"/>
    <s v="116ded"/>
    <d v="1899-12-30T00:59:51"/>
    <n v="29"/>
    <n v="91.64"/>
    <n v="8.0866634770644666E-2"/>
    <x v="1"/>
    <n v="1890"/>
  </r>
  <r>
    <s v="c4a632"/>
    <n v="5"/>
    <n v="10"/>
    <s v="f"/>
    <s v="87eb38"/>
    <d v="1899-12-30T00:08:57"/>
    <n v="13"/>
    <n v="58.5"/>
    <n v="5.1622633501557318E-2"/>
    <x v="0"/>
    <n v="2511.6666666666665"/>
  </r>
  <r>
    <s v="e83aa3"/>
    <n v="1"/>
    <n v="10"/>
    <s v="f"/>
    <s v="87eb38"/>
    <d v="1899-12-30T00:08:57"/>
    <n v="32"/>
    <n v="28.8"/>
    <n v="2.5414219569997454E-2"/>
    <x v="0"/>
    <n v="2511.6666666666665"/>
  </r>
  <r>
    <s v="d5e9a6"/>
    <n v="4"/>
    <n v="10"/>
    <s v="f"/>
    <s v="87eb38"/>
    <d v="1899-12-30T00:08:57"/>
    <n v="23"/>
    <n v="82.8"/>
    <n v="7.3065881263742666E-2"/>
    <x v="0"/>
    <n v="2511.6666666666665"/>
  </r>
  <r>
    <s v="5d267b"/>
    <n v="1"/>
    <n v="10"/>
    <s v="f"/>
    <s v="87eb38"/>
    <d v="1899-12-30T00:08:57"/>
    <n v="40"/>
    <n v="36"/>
    <n v="3.1767774462496817E-2"/>
    <x v="1"/>
    <n v="1512"/>
  </r>
  <r>
    <s v="c8d436"/>
    <n v="1"/>
    <n v="10"/>
    <s v="f"/>
    <s v="87eb38"/>
    <d v="1899-12-30T00:08:57"/>
    <n v="10"/>
    <n v="9"/>
    <n v="7.9419436156242043E-3"/>
    <x v="1"/>
    <n v="1512"/>
  </r>
  <r>
    <s v="2a2353"/>
    <n v="5"/>
    <n v="10"/>
    <s v="f"/>
    <s v="87eb38"/>
    <d v="1899-12-30T00:08:57"/>
    <n v="57"/>
    <n v="256.5"/>
    <n v="0.22634539304528978"/>
    <x v="1"/>
    <n v="1512"/>
  </r>
  <r>
    <s v="f084eb"/>
    <n v="3"/>
    <n v="10"/>
    <s v="f"/>
    <s v="87eb38"/>
    <d v="1899-12-30T00:08:57"/>
    <n v="36"/>
    <n v="97.2"/>
    <n v="8.5772991048741393E-2"/>
    <x v="1"/>
    <n v="1512"/>
  </r>
  <r>
    <s v="2feb6b"/>
    <n v="2"/>
    <n v="10"/>
    <s v="f"/>
    <s v="87eb38"/>
    <d v="1899-12-30T00:08:57"/>
    <n v="29"/>
    <n v="52.2"/>
    <n v="4.6063272970620378E-2"/>
    <x v="1"/>
    <n v="1512"/>
  </r>
  <r>
    <s v="c4a632"/>
    <n v="1"/>
    <n v="20"/>
    <s v="f"/>
    <s v="bddead"/>
    <d v="1899-12-30T00:46:47"/>
    <n v="13"/>
    <n v="10.4"/>
    <n v="9.1773570669435242E-3"/>
    <x v="0"/>
    <n v="3767.5"/>
  </r>
  <r>
    <s v="d5e9a6"/>
    <n v="3"/>
    <n v="20"/>
    <s v="f"/>
    <s v="bddead"/>
    <d v="1899-12-30T00:46:47"/>
    <n v="23"/>
    <n v="55.2"/>
    <n v="4.8710587509161782E-2"/>
    <x v="0"/>
    <n v="3767.5"/>
  </r>
  <r>
    <s v="f084eb"/>
    <n v="4"/>
    <n v="20"/>
    <s v="f"/>
    <s v="bddead"/>
    <d v="1899-12-30T00:46:47"/>
    <n v="36"/>
    <n v="115.2"/>
    <n v="0.10165687827998982"/>
    <x v="1"/>
    <n v="2520"/>
  </r>
  <r>
    <s v="b9a74d"/>
    <n v="4"/>
    <n v="20"/>
    <s v="f"/>
    <s v="bddead"/>
    <d v="1899-12-30T00:46:47"/>
    <n v="17"/>
    <n v="54.400000000000006"/>
    <n v="4.800463696555074E-2"/>
    <x v="1"/>
    <n v="2520"/>
  </r>
  <r>
    <s v="2feb6b"/>
    <n v="5"/>
    <n v="20"/>
    <s v="f"/>
    <s v="bddead"/>
    <d v="1899-12-30T00:46:47"/>
    <n v="29"/>
    <n v="116"/>
    <n v="0.10236282882360084"/>
    <x v="1"/>
    <n v="2520"/>
  </r>
  <r>
    <s v="e83aa3"/>
    <n v="3"/>
    <n v="24"/>
    <s v="f"/>
    <s v="a5ee22"/>
    <d v="1899-12-30T00:14:26"/>
    <n v="32"/>
    <n v="72.960000000000008"/>
    <n v="6.4382689577326874E-2"/>
    <x v="0"/>
    <n v="1507"/>
  </r>
  <r>
    <s v="e31d39"/>
    <n v="1"/>
    <n v="24"/>
    <s v="f"/>
    <s v="a5ee22"/>
    <d v="1899-12-30T00:14:26"/>
    <n v="10"/>
    <n v="7.6"/>
    <n v="6.7065301643048827E-3"/>
    <x v="0"/>
    <n v="1507"/>
  </r>
  <r>
    <s v="d5e9a6"/>
    <n v="5"/>
    <n v="24"/>
    <s v="f"/>
    <s v="a5ee22"/>
    <d v="1899-12-30T00:14:26"/>
    <n v="23"/>
    <n v="87.4"/>
    <n v="7.7125096889506167E-2"/>
    <x v="0"/>
    <n v="1507"/>
  </r>
  <r>
    <s v="72f5d4"/>
    <n v="3"/>
    <n v="24"/>
    <s v="f"/>
    <s v="a5ee22"/>
    <d v="1899-12-30T00:14:26"/>
    <n v="19"/>
    <n v="43.32"/>
    <n v="3.8227221936537832E-2"/>
    <x v="0"/>
    <n v="1507"/>
  </r>
  <r>
    <s v="9ec847"/>
    <n v="5"/>
    <n v="24"/>
    <s v="f"/>
    <s v="a5ee22"/>
    <d v="1899-12-30T00:14:26"/>
    <n v="54"/>
    <n v="205.2"/>
    <n v="0.18107631443623182"/>
    <x v="0"/>
    <n v="1507"/>
  </r>
  <r>
    <s v="f084eb"/>
    <n v="5"/>
    <n v="24"/>
    <s v="f"/>
    <s v="a5ee22"/>
    <d v="1899-12-30T00:14:26"/>
    <n v="36"/>
    <n v="136.80000000000001"/>
    <n v="0.12071754295748789"/>
    <x v="1"/>
    <n v="3780"/>
  </r>
  <r>
    <s v="2feb6b"/>
    <n v="4"/>
    <n v="24"/>
    <s v="f"/>
    <s v="a5ee22"/>
    <d v="1899-12-30T00:14:26"/>
    <n v="29"/>
    <n v="88.16"/>
    <n v="7.7795749905936629E-2"/>
    <x v="1"/>
    <n v="3780"/>
  </r>
  <r>
    <s v="c4a632"/>
    <n v="3"/>
    <n v="3"/>
    <s v="t"/>
    <s v="0ed217"/>
    <d v="1899-12-30T00:54:16"/>
    <n v="13"/>
    <n v="37.83"/>
    <n v="3.3382636331007062E-2"/>
    <x v="0"/>
    <n v="1255.8333333333333"/>
  </r>
  <r>
    <s v="e83aa3"/>
    <n v="3"/>
    <n v="3"/>
    <s v="t"/>
    <s v="0ed217"/>
    <d v="1899-12-30T00:54:16"/>
    <n v="32"/>
    <n v="93.12"/>
    <n v="8.2172643276325091E-2"/>
    <x v="0"/>
    <n v="1255.8333333333333"/>
  </r>
  <r>
    <s v="e31d39"/>
    <n v="4"/>
    <n v="3"/>
    <s v="t"/>
    <s v="0ed217"/>
    <d v="1899-12-30T00:54:16"/>
    <n v="10"/>
    <n v="38.799999999999997"/>
    <n v="3.423860136513545E-2"/>
    <x v="0"/>
    <n v="1255.8333333333333"/>
  </r>
  <r>
    <s v="d5e9a6"/>
    <n v="4"/>
    <n v="3"/>
    <s v="t"/>
    <s v="0ed217"/>
    <d v="1899-12-30T00:54:16"/>
    <n v="23"/>
    <n v="89.24"/>
    <n v="7.874878313981154E-2"/>
    <x v="0"/>
    <n v="1255.8333333333333"/>
  </r>
  <r>
    <s v="72f5d4"/>
    <n v="4"/>
    <n v="3"/>
    <s v="t"/>
    <s v="0ed217"/>
    <d v="1899-12-30T00:54:16"/>
    <n v="19"/>
    <n v="73.72"/>
    <n v="6.5053342593757363E-2"/>
    <x v="0"/>
    <n v="1255.8333333333333"/>
  </r>
  <r>
    <s v="9ec847"/>
    <n v="3"/>
    <n v="3"/>
    <s v="t"/>
    <s v="0ed217"/>
    <d v="1899-12-30T00:54:16"/>
    <n v="54"/>
    <n v="157.13999999999999"/>
    <n v="0.13866633552879859"/>
    <x v="0"/>
    <n v="1255.8333333333333"/>
  </r>
  <r>
    <s v="5d267b"/>
    <n v="2"/>
    <n v="3"/>
    <s v="t"/>
    <s v="0ed217"/>
    <d v="1899-12-30T00:54:16"/>
    <n v="40"/>
    <n v="77.599999999999994"/>
    <n v="6.84772027302709E-2"/>
    <x v="1"/>
    <n v="3780"/>
  </r>
  <r>
    <s v="b9a74d"/>
    <n v="3"/>
    <n v="3"/>
    <s v="t"/>
    <s v="0ed217"/>
    <d v="1899-12-30T00:54:16"/>
    <n v="17"/>
    <n v="49.47"/>
    <n v="4.3654216740547702E-2"/>
    <x v="1"/>
    <n v="3780"/>
  </r>
  <r>
    <s v="e31d39"/>
    <n v="1"/>
    <n v="10"/>
    <s v="f"/>
    <n v="464283"/>
    <d v="1899-12-30T00:56:48"/>
    <n v="10"/>
    <n v="9"/>
    <n v="7.9419436156242043E-3"/>
    <x v="0"/>
    <n v="3767.5"/>
  </r>
  <r>
    <s v="72f5d4"/>
    <n v="2"/>
    <n v="10"/>
    <s v="f"/>
    <n v="464283"/>
    <d v="1899-12-30T00:56:48"/>
    <n v="19"/>
    <n v="34.200000000000003"/>
    <n v="3.0179385739371973E-2"/>
    <x v="0"/>
    <n v="3767.5"/>
  </r>
  <r>
    <s v="5d267b"/>
    <n v="2"/>
    <n v="10"/>
    <s v="f"/>
    <n v="464283"/>
    <d v="1899-12-30T00:56:48"/>
    <n v="40"/>
    <n v="72"/>
    <n v="6.3535548924993634E-2"/>
    <x v="1"/>
    <n v="3780"/>
  </r>
  <r>
    <s v="f084eb"/>
    <n v="2"/>
    <n v="10"/>
    <s v="f"/>
    <n v="464283"/>
    <d v="1899-12-30T00:56:48"/>
    <n v="36"/>
    <n v="64.8"/>
    <n v="5.7181994032494264E-2"/>
    <x v="1"/>
    <n v="3780"/>
  </r>
  <r>
    <s v="c4a632"/>
    <n v="3"/>
    <n v="24"/>
    <s v="f"/>
    <s v="bc7a2f"/>
    <d v="1899-12-30T00:53:45"/>
    <n v="13"/>
    <n v="29.64"/>
    <n v="2.6155467640789045E-2"/>
    <x v="0"/>
    <n v="2511.6666666666665"/>
  </r>
  <r>
    <s v="e83aa3"/>
    <n v="5"/>
    <n v="24"/>
    <s v="f"/>
    <s v="bc7a2f"/>
    <d v="1899-12-30T00:53:45"/>
    <n v="32"/>
    <n v="121.6"/>
    <n v="0.10730448262887812"/>
    <x v="0"/>
    <n v="2511.6666666666665"/>
  </r>
  <r>
    <s v="d5e9a6"/>
    <n v="2"/>
    <n v="24"/>
    <s v="f"/>
    <s v="bc7a2f"/>
    <d v="1899-12-30T00:53:45"/>
    <n v="23"/>
    <n v="34.96"/>
    <n v="3.0850038755802459E-2"/>
    <x v="0"/>
    <n v="2511.6666666666665"/>
  </r>
  <r>
    <s v="5d267b"/>
    <n v="3"/>
    <n v="24"/>
    <s v="f"/>
    <s v="bc7a2f"/>
    <d v="1899-12-30T00:53:45"/>
    <n v="40"/>
    <n v="91.2"/>
    <n v="8.0478361971658585E-2"/>
    <x v="1"/>
    <n v="1890"/>
  </r>
  <r>
    <s v="2a2353"/>
    <n v="4"/>
    <n v="24"/>
    <s v="f"/>
    <s v="bc7a2f"/>
    <d v="1899-12-30T00:53:45"/>
    <n v="57"/>
    <n v="173.28"/>
    <n v="0.15290888774615133"/>
    <x v="1"/>
    <n v="1890"/>
  </r>
  <r>
    <s v="b9a74d"/>
    <n v="3"/>
    <n v="24"/>
    <s v="f"/>
    <s v="bc7a2f"/>
    <d v="1899-12-30T00:53:45"/>
    <n v="17"/>
    <n v="38.76"/>
    <n v="3.4203303837954904E-2"/>
    <x v="1"/>
    <n v="1890"/>
  </r>
  <r>
    <s v="2feb6b"/>
    <n v="2"/>
    <n v="24"/>
    <s v="f"/>
    <s v="bc7a2f"/>
    <d v="1899-12-30T00:53:45"/>
    <n v="29"/>
    <n v="44.08"/>
    <n v="3.8897874952968314E-2"/>
    <x v="1"/>
    <n v="1890"/>
  </r>
  <r>
    <s v="c4a632"/>
    <n v="5"/>
    <n v="22"/>
    <s v="t"/>
    <s v="81c230"/>
    <d v="1899-12-30T00:28:21"/>
    <n v="13"/>
    <n v="50.7"/>
    <n v="4.4739615701349676E-2"/>
    <x v="0"/>
    <n v="2511.6666666666665"/>
  </r>
  <r>
    <s v="d5e9a6"/>
    <n v="3"/>
    <n v="22"/>
    <s v="t"/>
    <s v="81c230"/>
    <d v="1899-12-30T00:28:21"/>
    <n v="23"/>
    <n v="53.82"/>
    <n v="4.7492822821432731E-2"/>
    <x v="0"/>
    <n v="2511.6666666666665"/>
  </r>
  <r>
    <s v="9ec847"/>
    <n v="3"/>
    <n v="22"/>
    <s v="t"/>
    <s v="81c230"/>
    <d v="1899-12-30T00:28:21"/>
    <n v="54"/>
    <n v="126.36"/>
    <n v="0.11150488836336381"/>
    <x v="0"/>
    <n v="2511.6666666666665"/>
  </r>
  <r>
    <s v="5d267b"/>
    <n v="3"/>
    <n v="22"/>
    <s v="t"/>
    <s v="81c230"/>
    <d v="1899-12-30T00:28:21"/>
    <n v="40"/>
    <n v="93.600000000000009"/>
    <n v="8.2596213602491725E-2"/>
    <x v="1"/>
    <n v="2520"/>
  </r>
  <r>
    <s v="c8d436"/>
    <n v="5"/>
    <n v="22"/>
    <s v="t"/>
    <s v="81c230"/>
    <d v="1899-12-30T00:28:21"/>
    <n v="10"/>
    <n v="39"/>
    <n v="3.4415089001038214E-2"/>
    <x v="1"/>
    <n v="2520"/>
  </r>
  <r>
    <s v="b9a74d"/>
    <n v="1"/>
    <n v="22"/>
    <s v="t"/>
    <s v="81c230"/>
    <d v="1899-12-30T00:28:21"/>
    <n v="17"/>
    <n v="13.26"/>
    <n v="1.1701130260352991E-2"/>
    <x v="1"/>
    <n v="2520"/>
  </r>
  <r>
    <s v="e83aa3"/>
    <n v="2"/>
    <n v="11"/>
    <s v="t"/>
    <s v="06f466"/>
    <d v="1899-12-30T00:35:45"/>
    <n v="32"/>
    <n v="56.96"/>
    <n v="5.026367870510607E-2"/>
    <x v="0"/>
    <n v="3767.5"/>
  </r>
  <r>
    <s v="9ec847"/>
    <n v="3"/>
    <n v="11"/>
    <s v="t"/>
    <s v="06f466"/>
    <d v="1899-12-30T00:35:45"/>
    <n v="54"/>
    <n v="144.18"/>
    <n v="0.12722993672229974"/>
    <x v="0"/>
    <n v="3767.5"/>
  </r>
  <r>
    <s v="5d267b"/>
    <n v="2"/>
    <n v="11"/>
    <s v="t"/>
    <s v="06f466"/>
    <d v="1899-12-30T00:35:45"/>
    <n v="40"/>
    <n v="71.2"/>
    <n v="6.2829598381382593E-2"/>
    <x v="1"/>
    <n v="1890"/>
  </r>
  <r>
    <s v="c8d436"/>
    <n v="3"/>
    <n v="11"/>
    <s v="t"/>
    <s v="06f466"/>
    <d v="1899-12-30T00:35:45"/>
    <n v="10"/>
    <n v="26.7"/>
    <n v="2.3561099393018467E-2"/>
    <x v="1"/>
    <n v="1890"/>
  </r>
  <r>
    <s v="b9a74d"/>
    <n v="3"/>
    <n v="11"/>
    <s v="t"/>
    <s v="06f466"/>
    <d v="1899-12-30T00:35:45"/>
    <n v="17"/>
    <n v="45.39"/>
    <n v="4.0053868968131394E-2"/>
    <x v="1"/>
    <n v="1890"/>
  </r>
  <r>
    <s v="2feb6b"/>
    <n v="5"/>
    <n v="11"/>
    <s v="t"/>
    <s v="06f466"/>
    <d v="1899-12-30T00:35:45"/>
    <n v="29"/>
    <n v="129.05000000000001"/>
    <n v="0.11387864706625594"/>
    <x v="1"/>
    <n v="1890"/>
  </r>
  <r>
    <s v="c4a632"/>
    <n v="5"/>
    <n v="8"/>
    <s v="f"/>
    <s v="05edba"/>
    <d v="1899-12-30T00:32:45"/>
    <n v="13"/>
    <n v="59.800000000000004"/>
    <n v="5.2769803134925269E-2"/>
    <x v="0"/>
    <n v="3767.5"/>
  </r>
  <r>
    <s v="d5e9a6"/>
    <n v="2"/>
    <n v="8"/>
    <s v="f"/>
    <s v="05edba"/>
    <d v="1899-12-30T00:32:45"/>
    <n v="23"/>
    <n v="42.32"/>
    <n v="3.7344783757024033E-2"/>
    <x v="0"/>
    <n v="3767.5"/>
  </r>
  <r>
    <s v="5d267b"/>
    <n v="2"/>
    <n v="8"/>
    <s v="f"/>
    <s v="05edba"/>
    <d v="1899-12-30T00:32:45"/>
    <n v="40"/>
    <n v="73.600000000000009"/>
    <n v="6.4947450012215704E-2"/>
    <x v="1"/>
    <n v="1890"/>
  </r>
  <r>
    <s v="c8d436"/>
    <n v="1"/>
    <n v="8"/>
    <s v="f"/>
    <s v="05edba"/>
    <d v="1899-12-30T00:32:45"/>
    <n v="10"/>
    <n v="9.2000000000000011"/>
    <n v="8.1184312515269631E-3"/>
    <x v="1"/>
    <n v="1890"/>
  </r>
  <r>
    <s v="f084eb"/>
    <n v="4"/>
    <n v="8"/>
    <s v="f"/>
    <s v="05edba"/>
    <d v="1899-12-30T00:32:45"/>
    <n v="36"/>
    <n v="132.48000000000002"/>
    <n v="0.11690541002198829"/>
    <x v="1"/>
    <n v="1890"/>
  </r>
  <r>
    <s v="b9a74d"/>
    <n v="5"/>
    <n v="8"/>
    <s v="f"/>
    <s v="05edba"/>
    <d v="1899-12-30T00:32:45"/>
    <n v="17"/>
    <n v="78.2"/>
    <n v="6.9006665637979192E-2"/>
    <x v="1"/>
    <n v="1890"/>
  </r>
  <r>
    <s v="e31d39"/>
    <n v="4"/>
    <n v="7"/>
    <s v="t"/>
    <n v="448134"/>
    <d v="1899-12-30T00:14:55"/>
    <n v="10"/>
    <n v="37.199999999999996"/>
    <n v="3.2826700277913366E-2"/>
    <x v="0"/>
    <n v="3767.5"/>
  </r>
  <r>
    <s v="72f5d4"/>
    <n v="2"/>
    <n v="7"/>
    <s v="t"/>
    <n v="448134"/>
    <d v="1899-12-30T00:14:55"/>
    <n v="19"/>
    <n v="35.339999999999996"/>
    <n v="3.1185365264017703E-2"/>
    <x v="0"/>
    <n v="3767.5"/>
  </r>
  <r>
    <s v="5d267b"/>
    <n v="2"/>
    <n v="7"/>
    <s v="t"/>
    <n v="448134"/>
    <d v="1899-12-30T00:14:55"/>
    <n v="40"/>
    <n v="74.399999999999991"/>
    <n v="6.5653400555826733E-2"/>
    <x v="1"/>
    <n v="1890"/>
  </r>
  <r>
    <s v="c8d436"/>
    <n v="1"/>
    <n v="7"/>
    <s v="t"/>
    <n v="448134"/>
    <d v="1899-12-30T00:14:55"/>
    <n v="10"/>
    <n v="9.2999999999999989"/>
    <n v="8.2066750694783416E-3"/>
    <x v="1"/>
    <n v="1890"/>
  </r>
  <r>
    <s v="2a2353"/>
    <n v="3"/>
    <n v="7"/>
    <s v="t"/>
    <n v="448134"/>
    <d v="1899-12-30T00:14:55"/>
    <n v="57"/>
    <n v="159.03"/>
    <n v="0.14033414368807967"/>
    <x v="1"/>
    <n v="1890"/>
  </r>
  <r>
    <s v="f084eb"/>
    <n v="5"/>
    <n v="7"/>
    <s v="t"/>
    <n v="448134"/>
    <d v="1899-12-30T00:14:55"/>
    <n v="36"/>
    <n v="167.39999999999998"/>
    <n v="0.14772015125061017"/>
    <x v="1"/>
    <n v="1890"/>
  </r>
  <r>
    <s v="c4a632"/>
    <n v="4"/>
    <n v="19"/>
    <s v="t"/>
    <s v="2eec0a"/>
    <d v="1899-12-30T00:26:49"/>
    <n v="13"/>
    <n v="42.120000000000005"/>
    <n v="3.7168296121121276E-2"/>
    <x v="0"/>
    <n v="1883.75"/>
  </r>
  <r>
    <s v="e83aa3"/>
    <n v="1"/>
    <n v="19"/>
    <s v="t"/>
    <s v="2eec0a"/>
    <d v="1899-12-30T00:26:49"/>
    <n v="32"/>
    <n v="25.92"/>
    <n v="2.2872797612997708E-2"/>
    <x v="0"/>
    <n v="1883.75"/>
  </r>
  <r>
    <s v="72f5d4"/>
    <n v="4"/>
    <n v="19"/>
    <s v="t"/>
    <s v="2eec0a"/>
    <d v="1899-12-30T00:26:49"/>
    <n v="19"/>
    <n v="61.56"/>
    <n v="5.4322894330869551E-2"/>
    <x v="0"/>
    <n v="1883.75"/>
  </r>
  <r>
    <s v="9ec847"/>
    <n v="3"/>
    <n v="19"/>
    <s v="t"/>
    <s v="2eec0a"/>
    <d v="1899-12-30T00:26:49"/>
    <n v="54"/>
    <n v="131.22"/>
    <n v="0.11579353791580088"/>
    <x v="0"/>
    <n v="1883.75"/>
  </r>
  <r>
    <s v="5d267b"/>
    <n v="1"/>
    <n v="19"/>
    <s v="t"/>
    <s v="2eec0a"/>
    <d v="1899-12-30T00:26:49"/>
    <n v="40"/>
    <n v="32.400000000000006"/>
    <n v="2.8590997016247136E-2"/>
    <x v="1"/>
    <n v="2520"/>
  </r>
  <r>
    <s v="c8d436"/>
    <n v="4"/>
    <n v="19"/>
    <s v="t"/>
    <s v="2eec0a"/>
    <d v="1899-12-30T00:26:49"/>
    <n v="10"/>
    <n v="32.400000000000006"/>
    <n v="2.8590997016247136E-2"/>
    <x v="1"/>
    <n v="2520"/>
  </r>
  <r>
    <s v="2a2353"/>
    <n v="4"/>
    <n v="19"/>
    <s v="t"/>
    <s v="2eec0a"/>
    <d v="1899-12-30T00:26:49"/>
    <n v="57"/>
    <n v="184.68"/>
    <n v="0.16296868299260867"/>
    <x v="1"/>
    <n v="2520"/>
  </r>
  <r>
    <s v="c4a632"/>
    <n v="2"/>
    <n v="21"/>
    <s v="t"/>
    <s v="e23de9"/>
    <d v="1899-12-30T00:05:29"/>
    <n v="13"/>
    <n v="20.54"/>
    <n v="1.8125280207213459E-2"/>
    <x v="0"/>
    <n v="1883.75"/>
  </r>
  <r>
    <s v="e31d39"/>
    <n v="4"/>
    <n v="21"/>
    <s v="t"/>
    <s v="e23de9"/>
    <d v="1899-12-30T00:05:29"/>
    <n v="10"/>
    <n v="31.6"/>
    <n v="2.788504647263609E-2"/>
    <x v="0"/>
    <n v="1883.75"/>
  </r>
  <r>
    <s v="d5e9a6"/>
    <n v="3"/>
    <n v="21"/>
    <s v="t"/>
    <s v="e23de9"/>
    <d v="1899-12-30T00:05:29"/>
    <n v="23"/>
    <n v="54.510000000000005"/>
    <n v="4.8101705165297264E-2"/>
    <x v="0"/>
    <n v="1883.75"/>
  </r>
  <r>
    <s v="9ec847"/>
    <n v="1"/>
    <n v="21"/>
    <s v="t"/>
    <s v="e23de9"/>
    <d v="1899-12-30T00:05:29"/>
    <n v="54"/>
    <n v="42.660000000000004"/>
    <n v="3.7644812738058725E-2"/>
    <x v="0"/>
    <n v="1883.75"/>
  </r>
  <r>
    <s v="c8d436"/>
    <n v="4"/>
    <n v="21"/>
    <s v="t"/>
    <s v="e23de9"/>
    <d v="1899-12-30T00:05:29"/>
    <n v="10"/>
    <n v="31.6"/>
    <n v="2.788504647263609E-2"/>
    <x v="1"/>
    <n v="2520"/>
  </r>
  <r>
    <s v="2a2353"/>
    <n v="5"/>
    <n v="21"/>
    <s v="t"/>
    <s v="e23de9"/>
    <d v="1899-12-30T00:05:29"/>
    <n v="57"/>
    <n v="225.15"/>
    <n v="0.19868095611753217"/>
    <x v="1"/>
    <n v="2520"/>
  </r>
  <r>
    <s v="f084eb"/>
    <n v="1"/>
    <n v="21"/>
    <s v="t"/>
    <s v="e23de9"/>
    <d v="1899-12-30T00:05:29"/>
    <n v="36"/>
    <n v="28.44"/>
    <n v="2.5096541825372482E-2"/>
    <x v="1"/>
    <n v="2520"/>
  </r>
  <r>
    <s v="e83aa3"/>
    <n v="2"/>
    <n v="10"/>
    <s v="t"/>
    <s v="1479f8"/>
    <d v="1899-12-30T00:31:19"/>
    <n v="32"/>
    <n v="57.6"/>
    <n v="5.0828439139994908E-2"/>
    <x v="0"/>
    <n v="2511.6666666666665"/>
  </r>
  <r>
    <s v="e31d39"/>
    <n v="2"/>
    <n v="10"/>
    <s v="t"/>
    <s v="1479f8"/>
    <d v="1899-12-30T00:31:19"/>
    <n v="10"/>
    <n v="18"/>
    <n v="1.5883887231248409E-2"/>
    <x v="0"/>
    <n v="2511.6666666666665"/>
  </r>
  <r>
    <s v="d5e9a6"/>
    <n v="1"/>
    <n v="10"/>
    <s v="t"/>
    <s v="1479f8"/>
    <d v="1899-12-30T00:31:19"/>
    <n v="23"/>
    <n v="20.7"/>
    <n v="1.8266470315935666E-2"/>
    <x v="0"/>
    <n v="2511.6666666666665"/>
  </r>
  <r>
    <s v="2a2353"/>
    <n v="5"/>
    <n v="10"/>
    <s v="t"/>
    <s v="1479f8"/>
    <d v="1899-12-30T00:31:19"/>
    <n v="57"/>
    <n v="256.5"/>
    <n v="0.22634539304528978"/>
    <x v="1"/>
    <n v="3780"/>
  </r>
  <r>
    <s v="b9a74d"/>
    <n v="5"/>
    <n v="10"/>
    <s v="t"/>
    <s v="1479f8"/>
    <d v="1899-12-30T00:31:19"/>
    <n v="17"/>
    <n v="76.5"/>
    <n v="6.7506520732805719E-2"/>
    <x v="1"/>
    <n v="3780"/>
  </r>
  <r>
    <s v="c4a632"/>
    <n v="2"/>
    <n v="23"/>
    <s v="f"/>
    <s v="8c2050"/>
    <d v="1899-12-30T00:38:30"/>
    <n v="13"/>
    <n v="20.02"/>
    <n v="1.7666412353866283E-2"/>
    <x v="0"/>
    <n v="1883.75"/>
  </r>
  <r>
    <s v="e83aa3"/>
    <n v="5"/>
    <n v="23"/>
    <s v="f"/>
    <s v="8c2050"/>
    <d v="1899-12-30T00:38:30"/>
    <n v="32"/>
    <n v="123.2"/>
    <n v="0.10871638371610021"/>
    <x v="0"/>
    <n v="1883.75"/>
  </r>
  <r>
    <s v="e31d39"/>
    <n v="4"/>
    <n v="23"/>
    <s v="f"/>
    <s v="8c2050"/>
    <d v="1899-12-30T00:38:30"/>
    <n v="10"/>
    <n v="30.8"/>
    <n v="2.7179095929025052E-2"/>
    <x v="0"/>
    <n v="1883.75"/>
  </r>
  <r>
    <s v="9ec847"/>
    <n v="5"/>
    <n v="23"/>
    <s v="f"/>
    <s v="8c2050"/>
    <d v="1899-12-30T00:38:30"/>
    <n v="54"/>
    <n v="207.9"/>
    <n v="0.1834588975209191"/>
    <x v="0"/>
    <n v="1883.75"/>
  </r>
  <r>
    <s v="5d267b"/>
    <n v="1"/>
    <n v="23"/>
    <s v="f"/>
    <s v="8c2050"/>
    <d v="1899-12-30T00:38:30"/>
    <n v="40"/>
    <n v="30.8"/>
    <n v="2.7179095929025052E-2"/>
    <x v="1"/>
    <n v="2520"/>
  </r>
  <r>
    <s v="f084eb"/>
    <n v="1"/>
    <n v="23"/>
    <s v="f"/>
    <s v="8c2050"/>
    <d v="1899-12-30T00:38:30"/>
    <n v="36"/>
    <n v="27.72"/>
    <n v="2.4461186336122546E-2"/>
    <x v="1"/>
    <n v="2520"/>
  </r>
  <r>
    <s v="b9a74d"/>
    <n v="1"/>
    <n v="23"/>
    <s v="f"/>
    <s v="8c2050"/>
    <d v="1899-12-30T00:38:30"/>
    <n v="17"/>
    <n v="13.09"/>
    <n v="1.1551115769835647E-2"/>
    <x v="1"/>
    <n v="2520"/>
  </r>
  <r>
    <s v="e83aa3"/>
    <n v="5"/>
    <n v="3"/>
    <s v="t"/>
    <n v="8.72E+30"/>
    <d v="1899-12-30T00:26:18"/>
    <n v="32"/>
    <n v="155.19999999999999"/>
    <n v="0.1369544054605418"/>
    <x v="0"/>
    <n v="2511.6666666666665"/>
  </r>
  <r>
    <s v="d5e9a6"/>
    <n v="1"/>
    <n v="3"/>
    <s v="t"/>
    <n v="8.72E+30"/>
    <d v="1899-12-30T00:26:18"/>
    <n v="23"/>
    <n v="22.31"/>
    <n v="1.9687195784952885E-2"/>
    <x v="0"/>
    <n v="2511.6666666666665"/>
  </r>
  <r>
    <s v="9ec847"/>
    <n v="4"/>
    <n v="3"/>
    <s v="t"/>
    <n v="8.72E+30"/>
    <d v="1899-12-30T00:26:18"/>
    <n v="54"/>
    <n v="209.51999999999998"/>
    <n v="0.18488844737173143"/>
    <x v="0"/>
    <n v="2511.6666666666665"/>
  </r>
  <r>
    <s v="c8d436"/>
    <n v="3"/>
    <n v="3"/>
    <s v="t"/>
    <n v="8.72E+30"/>
    <d v="1899-12-30T00:26:18"/>
    <n v="10"/>
    <n v="29.099999999999998"/>
    <n v="2.5678951023851589E-2"/>
    <x v="1"/>
    <n v="1890"/>
  </r>
  <r>
    <s v="2a2353"/>
    <n v="2"/>
    <n v="3"/>
    <s v="t"/>
    <n v="8.72E+30"/>
    <d v="1899-12-30T00:26:18"/>
    <n v="57"/>
    <n v="110.58"/>
    <n v="9.758001389063603E-2"/>
    <x v="1"/>
    <n v="1890"/>
  </r>
  <r>
    <s v="f084eb"/>
    <n v="1"/>
    <n v="3"/>
    <s v="t"/>
    <n v="8.72E+30"/>
    <d v="1899-12-30T00:26:18"/>
    <n v="36"/>
    <n v="34.92"/>
    <n v="3.0814741228621913E-2"/>
    <x v="1"/>
    <n v="1890"/>
  </r>
  <r>
    <s v="2feb6b"/>
    <n v="3"/>
    <n v="3"/>
    <s v="t"/>
    <n v="8.72E+30"/>
    <d v="1899-12-30T00:26:18"/>
    <n v="29"/>
    <n v="84.39"/>
    <n v="7.4468957969169608E-2"/>
    <x v="1"/>
    <n v="1890"/>
  </r>
  <r>
    <s v="c4a632"/>
    <n v="2"/>
    <n v="8"/>
    <s v="f"/>
    <s v="6b8acf"/>
    <d v="1899-12-30T00:57:46"/>
    <n v="13"/>
    <n v="23.92"/>
    <n v="2.1107921253970107E-2"/>
    <x v="0"/>
    <n v="2511.6666666666665"/>
  </r>
  <r>
    <s v="e31d39"/>
    <n v="3"/>
    <n v="8"/>
    <s v="f"/>
    <s v="6b8acf"/>
    <d v="1899-12-30T00:57:46"/>
    <n v="10"/>
    <n v="27.6"/>
    <n v="2.4355293754580891E-2"/>
    <x v="0"/>
    <n v="2511.6666666666665"/>
  </r>
  <r>
    <s v="d5e9a6"/>
    <n v="2"/>
    <n v="8"/>
    <s v="f"/>
    <s v="6b8acf"/>
    <d v="1899-12-30T00:57:46"/>
    <n v="23"/>
    <n v="42.32"/>
    <n v="3.7344783757024033E-2"/>
    <x v="0"/>
    <n v="2511.6666666666665"/>
  </r>
  <r>
    <s v="5d267b"/>
    <n v="3"/>
    <n v="8"/>
    <s v="f"/>
    <s v="6b8acf"/>
    <d v="1899-12-30T00:57:46"/>
    <n v="40"/>
    <n v="110.4"/>
    <n v="9.7421175018323564E-2"/>
    <x v="1"/>
    <n v="2520"/>
  </r>
  <r>
    <s v="2a2353"/>
    <n v="5"/>
    <n v="8"/>
    <s v="f"/>
    <s v="6b8acf"/>
    <d v="1899-12-30T00:57:46"/>
    <n v="57"/>
    <n v="262.2"/>
    <n v="0.23137529066851845"/>
    <x v="1"/>
    <n v="2520"/>
  </r>
  <r>
    <s v="2feb6b"/>
    <n v="1"/>
    <n v="8"/>
    <s v="f"/>
    <s v="6b8acf"/>
    <d v="1899-12-30T00:57:46"/>
    <n v="29"/>
    <n v="26.68"/>
    <n v="2.3543450629428194E-2"/>
    <x v="1"/>
    <n v="2520"/>
  </r>
  <r>
    <s v="d5e9a6"/>
    <n v="5"/>
    <n v="15"/>
    <s v="f"/>
    <n v="476803"/>
    <d v="1899-12-30T00:53:36"/>
    <n v="23"/>
    <n v="97.75"/>
    <n v="8.625833204747399E-2"/>
    <x v="0"/>
    <n v="3767.5"/>
  </r>
  <r>
    <s v="72f5d4"/>
    <n v="1"/>
    <n v="15"/>
    <s v="f"/>
    <n v="476803"/>
    <d v="1899-12-30T00:53:36"/>
    <n v="19"/>
    <n v="16.149999999999999"/>
    <n v="1.4251376599147873E-2"/>
    <x v="0"/>
    <n v="3767.5"/>
  </r>
  <r>
    <s v="5d267b"/>
    <n v="3"/>
    <n v="15"/>
    <s v="f"/>
    <n v="476803"/>
    <d v="1899-12-30T00:53:36"/>
    <n v="40"/>
    <n v="102"/>
    <n v="9.0008694310407644E-2"/>
    <x v="1"/>
    <n v="1890"/>
  </r>
  <r>
    <s v="c8d436"/>
    <n v="3"/>
    <n v="15"/>
    <s v="f"/>
    <n v="476803"/>
    <d v="1899-12-30T00:53:36"/>
    <n v="10"/>
    <n v="25.5"/>
    <n v="2.2502173577601911E-2"/>
    <x v="1"/>
    <n v="1890"/>
  </r>
  <r>
    <s v="2a2353"/>
    <n v="4"/>
    <n v="15"/>
    <s v="f"/>
    <n v="476803"/>
    <d v="1899-12-30T00:53:36"/>
    <n v="57"/>
    <n v="193.79999999999998"/>
    <n v="0.17101651918977451"/>
    <x v="1"/>
    <n v="1890"/>
  </r>
  <r>
    <s v="f084eb"/>
    <n v="5"/>
    <n v="15"/>
    <s v="f"/>
    <n v="476803"/>
    <d v="1899-12-30T00:53:36"/>
    <n v="36"/>
    <n v="153"/>
    <n v="0.13501304146561144"/>
    <x v="1"/>
    <n v="1890"/>
  </r>
  <r>
    <s v="e83aa3"/>
    <n v="3"/>
    <n v="24"/>
    <s v="f"/>
    <s v="e899bb"/>
    <d v="1899-12-30T00:39:19"/>
    <n v="32"/>
    <n v="72.960000000000008"/>
    <n v="6.4382689577326874E-2"/>
    <x v="0"/>
    <n v="3767.5"/>
  </r>
  <r>
    <s v="e31d39"/>
    <n v="5"/>
    <n v="24"/>
    <s v="f"/>
    <s v="e899bb"/>
    <d v="1899-12-30T00:39:19"/>
    <n v="10"/>
    <n v="38"/>
    <n v="3.3532650821524415E-2"/>
    <x v="0"/>
    <n v="3767.5"/>
  </r>
  <r>
    <s v="5d267b"/>
    <n v="3"/>
    <n v="24"/>
    <s v="f"/>
    <s v="e899bb"/>
    <d v="1899-12-30T00:39:19"/>
    <n v="40"/>
    <n v="91.2"/>
    <n v="8.0478361971658585E-2"/>
    <x v="1"/>
    <n v="2520"/>
  </r>
  <r>
    <s v="2a2353"/>
    <n v="2"/>
    <n v="24"/>
    <s v="f"/>
    <s v="e899bb"/>
    <d v="1899-12-30T00:39:19"/>
    <n v="57"/>
    <n v="86.64"/>
    <n v="7.6454443873075664E-2"/>
    <x v="1"/>
    <n v="2520"/>
  </r>
  <r>
    <s v="f084eb"/>
    <n v="2"/>
    <n v="24"/>
    <s v="f"/>
    <s v="e899bb"/>
    <d v="1899-12-30T00:39:19"/>
    <n v="36"/>
    <n v="54.72"/>
    <n v="4.8287017182995155E-2"/>
    <x v="1"/>
    <n v="2520"/>
  </r>
  <r>
    <s v="e31d39"/>
    <n v="5"/>
    <n v="20"/>
    <s v="f"/>
    <s v="9c0f96"/>
    <d v="1899-12-30T00:58:14"/>
    <n v="10"/>
    <n v="40"/>
    <n v="3.5297527180552013E-2"/>
    <x v="0"/>
    <n v="2511.6666666666665"/>
  </r>
  <r>
    <s v="d5e9a6"/>
    <n v="4"/>
    <n v="20"/>
    <s v="f"/>
    <s v="9c0f96"/>
    <d v="1899-12-30T00:58:14"/>
    <n v="23"/>
    <n v="73.600000000000009"/>
    <n v="6.4947450012215704E-2"/>
    <x v="0"/>
    <n v="2511.6666666666665"/>
  </r>
  <r>
    <s v="72f5d4"/>
    <n v="5"/>
    <n v="20"/>
    <s v="f"/>
    <s v="9c0f96"/>
    <d v="1899-12-30T00:58:14"/>
    <n v="19"/>
    <n v="76"/>
    <n v="6.706530164304883E-2"/>
    <x v="0"/>
    <n v="2511.6666666666665"/>
  </r>
  <r>
    <s v="5d267b"/>
    <n v="2"/>
    <n v="20"/>
    <s v="f"/>
    <s v="9c0f96"/>
    <d v="1899-12-30T00:58:14"/>
    <n v="40"/>
    <n v="64"/>
    <n v="5.6476043488883222E-2"/>
    <x v="1"/>
    <n v="2520"/>
  </r>
  <r>
    <s v="2a2353"/>
    <n v="3"/>
    <n v="20"/>
    <s v="f"/>
    <s v="9c0f96"/>
    <d v="1899-12-30T00:58:14"/>
    <n v="57"/>
    <n v="136.80000000000001"/>
    <n v="0.12071754295748789"/>
    <x v="1"/>
    <n v="2520"/>
  </r>
  <r>
    <s v="f084eb"/>
    <n v="4"/>
    <n v="20"/>
    <s v="f"/>
    <s v="9c0f96"/>
    <d v="1899-12-30T00:58:14"/>
    <n v="36"/>
    <n v="115.2"/>
    <n v="0.10165687827998982"/>
    <x v="1"/>
    <n v="2520"/>
  </r>
  <r>
    <s v="c4a632"/>
    <n v="5"/>
    <n v="6"/>
    <s v="t"/>
    <s v="5bf551"/>
    <d v="1899-12-30T00:42:56"/>
    <n v="13"/>
    <n v="61.099999999999994"/>
    <n v="5.3916972768293193E-2"/>
    <x v="0"/>
    <n v="2511.6666666666665"/>
  </r>
  <r>
    <s v="e31d39"/>
    <n v="1"/>
    <n v="6"/>
    <s v="t"/>
    <s v="5bf551"/>
    <d v="1899-12-30T00:42:56"/>
    <n v="10"/>
    <n v="9.3999999999999986"/>
    <n v="8.2949188874297218E-3"/>
    <x v="0"/>
    <n v="2511.6666666666665"/>
  </r>
  <r>
    <s v="72f5d4"/>
    <n v="2"/>
    <n v="6"/>
    <s v="t"/>
    <s v="5bf551"/>
    <d v="1899-12-30T00:42:56"/>
    <n v="19"/>
    <n v="35.72"/>
    <n v="3.1520691772232948E-2"/>
    <x v="0"/>
    <n v="2511.6666666666665"/>
  </r>
  <r>
    <s v="2a2353"/>
    <n v="3"/>
    <n v="6"/>
    <s v="t"/>
    <s v="5bf551"/>
    <d v="1899-12-30T00:42:56"/>
    <n v="57"/>
    <n v="160.73999999999998"/>
    <n v="0.14184311297504823"/>
    <x v="1"/>
    <n v="1890"/>
  </r>
  <r>
    <s v="f084eb"/>
    <n v="1"/>
    <n v="6"/>
    <s v="t"/>
    <s v="5bf551"/>
    <d v="1899-12-30T00:42:56"/>
    <n v="36"/>
    <n v="33.839999999999996"/>
    <n v="2.9861707994747001E-2"/>
    <x v="1"/>
    <n v="1890"/>
  </r>
  <r>
    <s v="b9a74d"/>
    <n v="4"/>
    <n v="6"/>
    <s v="t"/>
    <s v="5bf551"/>
    <d v="1899-12-30T00:42:56"/>
    <n v="17"/>
    <n v="63.919999999999995"/>
    <n v="5.6405448434522117E-2"/>
    <x v="1"/>
    <n v="1890"/>
  </r>
  <r>
    <s v="2feb6b"/>
    <n v="1"/>
    <n v="6"/>
    <s v="t"/>
    <s v="5bf551"/>
    <d v="1899-12-30T00:42:56"/>
    <n v="29"/>
    <n v="27.259999999999998"/>
    <n v="2.4055264773546196E-2"/>
    <x v="1"/>
    <n v="1890"/>
  </r>
  <r>
    <s v="c4a632"/>
    <n v="3"/>
    <n v="22"/>
    <s v="t"/>
    <s v="2f3736"/>
    <d v="1899-12-30T00:59:11"/>
    <n v="13"/>
    <n v="30.42"/>
    <n v="2.6843769420809807E-2"/>
    <x v="0"/>
    <n v="2511.6666666666665"/>
  </r>
  <r>
    <s v="d5e9a6"/>
    <n v="1"/>
    <n v="22"/>
    <s v="t"/>
    <s v="2f3736"/>
    <d v="1899-12-30T00:59:11"/>
    <n v="23"/>
    <n v="17.940000000000001"/>
    <n v="1.5830940940477579E-2"/>
    <x v="0"/>
    <n v="2511.6666666666665"/>
  </r>
  <r>
    <s v="9ec847"/>
    <n v="1"/>
    <n v="22"/>
    <s v="t"/>
    <s v="2f3736"/>
    <d v="1899-12-30T00:59:11"/>
    <n v="54"/>
    <n v="42.120000000000005"/>
    <n v="3.7168296121121276E-2"/>
    <x v="0"/>
    <n v="2511.6666666666665"/>
  </r>
  <r>
    <s v="2a2353"/>
    <n v="5"/>
    <n v="22"/>
    <s v="t"/>
    <s v="2f3736"/>
    <d v="1899-12-30T00:59:11"/>
    <n v="57"/>
    <n v="222.3"/>
    <n v="0.19616600730591785"/>
    <x v="1"/>
    <n v="3780"/>
  </r>
  <r>
    <s v="b9a74d"/>
    <n v="5"/>
    <n v="22"/>
    <s v="t"/>
    <s v="2f3736"/>
    <d v="1899-12-30T00:59:11"/>
    <n v="17"/>
    <n v="66.3"/>
    <n v="5.8505651301764959E-2"/>
    <x v="1"/>
    <n v="3780"/>
  </r>
  <r>
    <s v="c4a632"/>
    <n v="1"/>
    <n v="18"/>
    <s v="t"/>
    <s v="3b3b20"/>
    <d v="1899-12-30T00:29:40"/>
    <n v="13"/>
    <n v="10.66"/>
    <n v="9.4067909936171121E-3"/>
    <x v="0"/>
    <n v="2511.6666666666665"/>
  </r>
  <r>
    <s v="d5e9a6"/>
    <n v="1"/>
    <n v="18"/>
    <s v="t"/>
    <s v="3b3b20"/>
    <d v="1899-12-30T00:29:40"/>
    <n v="23"/>
    <n v="18.860000000000003"/>
    <n v="1.6642784065630276E-2"/>
    <x v="0"/>
    <n v="2511.6666666666665"/>
  </r>
  <r>
    <s v="9ec847"/>
    <n v="1"/>
    <n v="18"/>
    <s v="t"/>
    <s v="3b3b20"/>
    <d v="1899-12-30T00:29:40"/>
    <n v="54"/>
    <n v="44.28"/>
    <n v="3.9074362588871085E-2"/>
    <x v="0"/>
    <n v="2511.6666666666665"/>
  </r>
  <r>
    <s v="2a2353"/>
    <n v="3"/>
    <n v="18"/>
    <s v="t"/>
    <s v="3b3b20"/>
    <d v="1899-12-30T00:29:40"/>
    <n v="57"/>
    <n v="140.22"/>
    <n v="0.12373548153142509"/>
    <x v="1"/>
    <n v="2520"/>
  </r>
  <r>
    <s v="f084eb"/>
    <n v="3"/>
    <n v="18"/>
    <s v="t"/>
    <s v="3b3b20"/>
    <d v="1899-12-30T00:29:40"/>
    <n v="36"/>
    <n v="88.56"/>
    <n v="7.814872517774217E-2"/>
    <x v="1"/>
    <n v="2520"/>
  </r>
  <r>
    <s v="b9a74d"/>
    <n v="3"/>
    <n v="18"/>
    <s v="t"/>
    <s v="3b3b20"/>
    <d v="1899-12-30T00:29:40"/>
    <n v="17"/>
    <n v="41.82"/>
    <n v="3.690356466726713E-2"/>
    <x v="1"/>
    <n v="2520"/>
  </r>
  <r>
    <s v="e31d39"/>
    <n v="5"/>
    <n v="18"/>
    <s v="t"/>
    <n v="786902"/>
    <d v="1899-12-30T00:03:18"/>
    <n v="10"/>
    <n v="41"/>
    <n v="3.6179965360065812E-2"/>
    <x v="0"/>
    <n v="7535"/>
  </r>
  <r>
    <s v="5d267b"/>
    <n v="3"/>
    <n v="18"/>
    <s v="t"/>
    <n v="786902"/>
    <d v="1899-12-30T00:03:18"/>
    <n v="40"/>
    <n v="98.4"/>
    <n v="8.6831916864157963E-2"/>
    <x v="1"/>
    <n v="2520"/>
  </r>
  <r>
    <s v="f084eb"/>
    <n v="4"/>
    <n v="18"/>
    <s v="t"/>
    <n v="786902"/>
    <d v="1899-12-30T00:03:18"/>
    <n v="36"/>
    <n v="118.08000000000001"/>
    <n v="0.10419830023698956"/>
    <x v="1"/>
    <n v="2520"/>
  </r>
  <r>
    <s v="b9a74d"/>
    <n v="1"/>
    <n v="18"/>
    <s v="t"/>
    <n v="786902"/>
    <d v="1899-12-30T00:03:18"/>
    <n v="17"/>
    <n v="13.940000000000001"/>
    <n v="1.2301188222422378E-2"/>
    <x v="1"/>
    <n v="2520"/>
  </r>
  <r>
    <s v="c4a632"/>
    <n v="2"/>
    <n v="11"/>
    <s v="t"/>
    <s v="bbc29a"/>
    <d v="1899-12-30T00:50:49"/>
    <n v="13"/>
    <n v="23.14"/>
    <n v="2.0419619473949338E-2"/>
    <x v="0"/>
    <n v="2511.6666666666665"/>
  </r>
  <r>
    <s v="e83aa3"/>
    <n v="5"/>
    <n v="11"/>
    <s v="t"/>
    <s v="bbc29a"/>
    <d v="1899-12-30T00:50:49"/>
    <n v="32"/>
    <n v="142.4"/>
    <n v="0.12565919676276519"/>
    <x v="0"/>
    <n v="2511.6666666666665"/>
  </r>
  <r>
    <s v="d5e9a6"/>
    <n v="3"/>
    <n v="11"/>
    <s v="t"/>
    <s v="bbc29a"/>
    <d v="1899-12-30T00:50:49"/>
    <n v="23"/>
    <n v="61.410000000000004"/>
    <n v="5.4190528603942488E-2"/>
    <x v="0"/>
    <n v="2511.6666666666665"/>
  </r>
  <r>
    <s v="5d267b"/>
    <n v="5"/>
    <n v="11"/>
    <s v="t"/>
    <s v="bbc29a"/>
    <d v="1899-12-30T00:50:49"/>
    <n v="40"/>
    <n v="178"/>
    <n v="0.15707399595345645"/>
    <x v="1"/>
    <n v="2520"/>
  </r>
  <r>
    <s v="2a2353"/>
    <n v="3"/>
    <n v="11"/>
    <s v="t"/>
    <s v="bbc29a"/>
    <d v="1899-12-30T00:50:49"/>
    <n v="57"/>
    <n v="152.19"/>
    <n v="0.13429826654020527"/>
    <x v="1"/>
    <n v="2520"/>
  </r>
  <r>
    <s v="f084eb"/>
    <n v="4"/>
    <n v="11"/>
    <s v="t"/>
    <s v="bbc29a"/>
    <d v="1899-12-30T00:50:49"/>
    <n v="36"/>
    <n v="128.16"/>
    <n v="0.11309327708648866"/>
    <x v="1"/>
    <n v="2520"/>
  </r>
  <r>
    <s v="c4a632"/>
    <n v="1"/>
    <n v="8"/>
    <s v="t"/>
    <s v="c75816"/>
    <d v="1899-12-30T00:35:14"/>
    <n v="13"/>
    <n v="11.96"/>
    <n v="1.0553960626985054E-2"/>
    <x v="0"/>
    <n v="1883.75"/>
  </r>
  <r>
    <s v="e83aa3"/>
    <n v="3"/>
    <n v="8"/>
    <s v="t"/>
    <s v="c75816"/>
    <d v="1899-12-30T00:35:14"/>
    <n v="32"/>
    <n v="88.320000000000007"/>
    <n v="7.7936940014658854E-2"/>
    <x v="0"/>
    <n v="1883.75"/>
  </r>
  <r>
    <s v="72f5d4"/>
    <n v="2"/>
    <n v="8"/>
    <s v="t"/>
    <s v="c75816"/>
    <d v="1899-12-30T00:35:14"/>
    <n v="19"/>
    <n v="34.96"/>
    <n v="3.0850038755802459E-2"/>
    <x v="0"/>
    <n v="1883.75"/>
  </r>
  <r>
    <s v="9ec847"/>
    <n v="2"/>
    <n v="8"/>
    <s v="t"/>
    <s v="c75816"/>
    <d v="1899-12-30T00:35:14"/>
    <n v="54"/>
    <n v="99.36"/>
    <n v="8.7679057516491202E-2"/>
    <x v="0"/>
    <n v="1883.75"/>
  </r>
  <r>
    <s v="2feb6b"/>
    <n v="3"/>
    <n v="8"/>
    <s v="t"/>
    <s v="c75816"/>
    <d v="1899-12-30T00:35:14"/>
    <n v="29"/>
    <n v="80.040000000000006"/>
    <n v="7.0630351888284593E-2"/>
    <x v="1"/>
    <n v="7560"/>
  </r>
  <r>
    <s v="c4a632"/>
    <n v="2"/>
    <n v="20"/>
    <s v="t"/>
    <s v="93cd8d"/>
    <d v="1899-12-30T00:09:14"/>
    <n v="13"/>
    <n v="20.8"/>
    <n v="1.8354714133887048E-2"/>
    <x v="0"/>
    <n v="3767.5"/>
  </r>
  <r>
    <s v="9ec847"/>
    <n v="1"/>
    <n v="20"/>
    <s v="t"/>
    <s v="93cd8d"/>
    <d v="1899-12-30T00:09:14"/>
    <n v="54"/>
    <n v="43.2"/>
    <n v="3.8121329354996181E-2"/>
    <x v="0"/>
    <n v="3767.5"/>
  </r>
  <r>
    <s v="5d267b"/>
    <n v="2"/>
    <n v="20"/>
    <s v="t"/>
    <s v="93cd8d"/>
    <d v="1899-12-30T00:09:14"/>
    <n v="40"/>
    <n v="64"/>
    <n v="5.6476043488883222E-2"/>
    <x v="1"/>
    <n v="3780"/>
  </r>
  <r>
    <s v="c8d436"/>
    <n v="2"/>
    <n v="20"/>
    <s v="t"/>
    <s v="93cd8d"/>
    <d v="1899-12-30T00:09:14"/>
    <n v="10"/>
    <n v="16"/>
    <n v="1.4119010872220806E-2"/>
    <x v="1"/>
    <n v="3780"/>
  </r>
  <r>
    <s v="d5e9a6"/>
    <n v="3"/>
    <n v="14"/>
    <s v="t"/>
    <s v="87faf2"/>
    <d v="1899-12-30T00:46:42"/>
    <n v="23"/>
    <n v="59.339999999999996"/>
    <n v="5.2363881572348905E-2"/>
    <x v="0"/>
    <n v="2511.6666666666665"/>
  </r>
  <r>
    <s v="72f5d4"/>
    <n v="2"/>
    <n v="14"/>
    <s v="t"/>
    <s v="87faf2"/>
    <d v="1899-12-30T00:46:42"/>
    <n v="19"/>
    <n v="32.68"/>
    <n v="2.8838079706510995E-2"/>
    <x v="0"/>
    <n v="2511.6666666666665"/>
  </r>
  <r>
    <s v="9ec847"/>
    <n v="1"/>
    <n v="14"/>
    <s v="t"/>
    <s v="87faf2"/>
    <d v="1899-12-30T00:46:42"/>
    <n v="54"/>
    <n v="46.44"/>
    <n v="4.0980429056620887E-2"/>
    <x v="0"/>
    <n v="2511.6666666666665"/>
  </r>
  <r>
    <s v="5d267b"/>
    <n v="1"/>
    <n v="14"/>
    <s v="t"/>
    <s v="87faf2"/>
    <d v="1899-12-30T00:46:42"/>
    <n v="40"/>
    <n v="34.4"/>
    <n v="3.035587337527473E-2"/>
    <x v="1"/>
    <n v="2520"/>
  </r>
  <r>
    <s v="c8d436"/>
    <n v="2"/>
    <n v="14"/>
    <s v="t"/>
    <s v="87faf2"/>
    <d v="1899-12-30T00:46:42"/>
    <n v="10"/>
    <n v="17.2"/>
    <n v="1.5177936687637365E-2"/>
    <x v="1"/>
    <n v="2520"/>
  </r>
  <r>
    <s v="2a2353"/>
    <n v="4"/>
    <n v="14"/>
    <s v="t"/>
    <s v="87faf2"/>
    <d v="1899-12-30T00:46:42"/>
    <n v="57"/>
    <n v="196.07999999999998"/>
    <n v="0.17302847823906595"/>
    <x v="1"/>
    <n v="2520"/>
  </r>
  <r>
    <s v="c4a632"/>
    <n v="5"/>
    <n v="24"/>
    <s v="f"/>
    <s v="d631a7"/>
    <d v="1899-12-30T00:16:38"/>
    <n v="13"/>
    <n v="49.4"/>
    <n v="4.3592446067981738E-2"/>
    <x v="0"/>
    <n v="2511.6666666666665"/>
  </r>
  <r>
    <s v="e31d39"/>
    <n v="1"/>
    <n v="24"/>
    <s v="f"/>
    <s v="d631a7"/>
    <d v="1899-12-30T00:16:38"/>
    <n v="10"/>
    <n v="7.6"/>
    <n v="6.7065301643048827E-3"/>
    <x v="0"/>
    <n v="2511.6666666666665"/>
  </r>
  <r>
    <s v="72f5d4"/>
    <n v="5"/>
    <n v="24"/>
    <s v="f"/>
    <s v="d631a7"/>
    <d v="1899-12-30T00:16:38"/>
    <n v="19"/>
    <n v="72.2"/>
    <n v="6.3712036560896385E-2"/>
    <x v="0"/>
    <n v="2511.6666666666665"/>
  </r>
  <r>
    <s v="5d267b"/>
    <n v="5"/>
    <n v="24"/>
    <s v="f"/>
    <s v="d631a7"/>
    <d v="1899-12-30T00:16:38"/>
    <n v="40"/>
    <n v="152"/>
    <n v="0.13413060328609766"/>
    <x v="1"/>
    <n v="1512"/>
  </r>
  <r>
    <s v="c8d436"/>
    <n v="4"/>
    <n v="24"/>
    <s v="f"/>
    <s v="d631a7"/>
    <d v="1899-12-30T00:16:38"/>
    <n v="10"/>
    <n v="30.4"/>
    <n v="2.6826120657219531E-2"/>
    <x v="1"/>
    <n v="1512"/>
  </r>
  <r>
    <s v="2a2353"/>
    <n v="3"/>
    <n v="24"/>
    <s v="f"/>
    <s v="d631a7"/>
    <d v="1899-12-30T00:16:38"/>
    <n v="57"/>
    <n v="129.96"/>
    <n v="0.1146816658096135"/>
    <x v="1"/>
    <n v="1512"/>
  </r>
  <r>
    <s v="b9a74d"/>
    <n v="2"/>
    <n v="24"/>
    <s v="f"/>
    <s v="d631a7"/>
    <d v="1899-12-30T00:16:38"/>
    <n v="17"/>
    <n v="25.84"/>
    <n v="2.2802202558636603E-2"/>
    <x v="1"/>
    <n v="1512"/>
  </r>
  <r>
    <s v="2feb6b"/>
    <n v="2"/>
    <n v="24"/>
    <s v="f"/>
    <s v="d631a7"/>
    <d v="1899-12-30T00:16:38"/>
    <n v="29"/>
    <n v="44.08"/>
    <n v="3.8897874952968314E-2"/>
    <x v="1"/>
    <n v="1512"/>
  </r>
  <r>
    <s v="c4a632"/>
    <n v="1"/>
    <n v="21"/>
    <s v="f"/>
    <s v="a3952f"/>
    <d v="1899-12-30T00:04:16"/>
    <n v="13"/>
    <n v="10.27"/>
    <n v="9.0626401036067294E-3"/>
    <x v="0"/>
    <n v="2511.6666666666665"/>
  </r>
  <r>
    <s v="e83aa3"/>
    <n v="3"/>
    <n v="21"/>
    <s v="f"/>
    <s v="a3952f"/>
    <d v="1899-12-30T00:04:16"/>
    <n v="32"/>
    <n v="75.84"/>
    <n v="6.6924111534326633E-2"/>
    <x v="0"/>
    <n v="2511.6666666666665"/>
  </r>
  <r>
    <s v="e31d39"/>
    <n v="1"/>
    <n v="21"/>
    <s v="f"/>
    <s v="a3952f"/>
    <d v="1899-12-30T00:04:16"/>
    <n v="10"/>
    <n v="7.9"/>
    <n v="6.9712616181590225E-3"/>
    <x v="0"/>
    <n v="2511.6666666666665"/>
  </r>
  <r>
    <s v="5d267b"/>
    <n v="2"/>
    <n v="21"/>
    <s v="f"/>
    <s v="a3952f"/>
    <d v="1899-12-30T00:04:16"/>
    <n v="40"/>
    <n v="63.2"/>
    <n v="5.577009294527218E-2"/>
    <x v="1"/>
    <n v="3780"/>
  </r>
  <r>
    <s v="2feb6b"/>
    <n v="4"/>
    <n v="21"/>
    <s v="f"/>
    <s v="a3952f"/>
    <d v="1899-12-30T00:04:16"/>
    <n v="29"/>
    <n v="91.64"/>
    <n v="8.0866634770644666E-2"/>
    <x v="1"/>
    <n v="3780"/>
  </r>
  <r>
    <s v="e83aa3"/>
    <n v="3"/>
    <n v="7"/>
    <s v="t"/>
    <s v="61fd20"/>
    <d v="1899-12-30T00:56:34"/>
    <n v="32"/>
    <n v="89.28"/>
    <n v="7.8784080666992093E-2"/>
    <x v="0"/>
    <n v="1883.75"/>
  </r>
  <r>
    <s v="e31d39"/>
    <n v="2"/>
    <n v="7"/>
    <s v="t"/>
    <s v="61fd20"/>
    <d v="1899-12-30T00:56:34"/>
    <n v="10"/>
    <n v="18.599999999999998"/>
    <n v="1.6413350138956683E-2"/>
    <x v="0"/>
    <n v="1883.75"/>
  </r>
  <r>
    <s v="d5e9a6"/>
    <n v="4"/>
    <n v="7"/>
    <s v="t"/>
    <s v="61fd20"/>
    <d v="1899-12-30T00:56:34"/>
    <n v="23"/>
    <n v="85.559999999999988"/>
    <n v="7.5501410639200753E-2"/>
    <x v="0"/>
    <n v="1883.75"/>
  </r>
  <r>
    <s v="72f5d4"/>
    <n v="3"/>
    <n v="7"/>
    <s v="t"/>
    <s v="61fd20"/>
    <d v="1899-12-30T00:56:34"/>
    <n v="19"/>
    <n v="53.01"/>
    <n v="4.6778047896026555E-2"/>
    <x v="0"/>
    <n v="1883.75"/>
  </r>
  <r>
    <s v="c8d436"/>
    <n v="1"/>
    <n v="7"/>
    <s v="t"/>
    <s v="61fd20"/>
    <d v="1899-12-30T00:56:34"/>
    <n v="10"/>
    <n v="9.2999999999999989"/>
    <n v="8.2066750694783416E-3"/>
    <x v="1"/>
    <n v="2520"/>
  </r>
  <r>
    <s v="2a2353"/>
    <n v="4"/>
    <n v="7"/>
    <s v="t"/>
    <s v="61fd20"/>
    <d v="1899-12-30T00:56:34"/>
    <n v="57"/>
    <n v="212.04"/>
    <n v="0.18711219158410622"/>
    <x v="1"/>
    <n v="2520"/>
  </r>
  <r>
    <s v="f084eb"/>
    <n v="4"/>
    <n v="7"/>
    <s v="t"/>
    <s v="61fd20"/>
    <d v="1899-12-30T00:56:34"/>
    <n v="36"/>
    <n v="133.91999999999999"/>
    <n v="0.11817612100048813"/>
    <x v="1"/>
    <n v="2520"/>
  </r>
  <r>
    <s v="c4a632"/>
    <n v="1"/>
    <n v="11"/>
    <s v="f"/>
    <s v="2ab1fd"/>
    <d v="1899-12-30T00:50:55"/>
    <n v="13"/>
    <n v="11.57"/>
    <n v="1.0209809736974669E-2"/>
    <x v="0"/>
    <n v="2511.6666666666665"/>
  </r>
  <r>
    <s v="d5e9a6"/>
    <n v="3"/>
    <n v="11"/>
    <s v="f"/>
    <s v="2ab1fd"/>
    <d v="1899-12-30T00:50:55"/>
    <n v="23"/>
    <n v="61.410000000000004"/>
    <n v="5.4190528603942488E-2"/>
    <x v="0"/>
    <n v="2511.6666666666665"/>
  </r>
  <r>
    <s v="9ec847"/>
    <n v="5"/>
    <n v="11"/>
    <s v="f"/>
    <s v="2ab1fd"/>
    <d v="1899-12-30T00:50:55"/>
    <n v="54"/>
    <n v="240.3"/>
    <n v="0.21204989453716622"/>
    <x v="0"/>
    <n v="2511.6666666666665"/>
  </r>
  <r>
    <s v="f084eb"/>
    <n v="5"/>
    <n v="11"/>
    <s v="f"/>
    <s v="2ab1fd"/>
    <d v="1899-12-30T00:50:55"/>
    <n v="36"/>
    <n v="160.19999999999999"/>
    <n v="0.14136659635811083"/>
    <x v="1"/>
    <n v="3780"/>
  </r>
  <r>
    <s v="b9a74d"/>
    <n v="1"/>
    <n v="11"/>
    <s v="f"/>
    <s v="2ab1fd"/>
    <d v="1899-12-30T00:50:55"/>
    <n v="17"/>
    <n v="15.13"/>
    <n v="1.33512896560438E-2"/>
    <x v="1"/>
    <n v="3780"/>
  </r>
  <r>
    <s v="c4a632"/>
    <n v="2"/>
    <n v="21"/>
    <s v="f"/>
    <s v="c68014"/>
    <d v="1899-12-30T00:34:45"/>
    <n v="13"/>
    <n v="20.54"/>
    <n v="1.8125280207213459E-2"/>
    <x v="0"/>
    <n v="3767.5"/>
  </r>
  <r>
    <s v="d5e9a6"/>
    <n v="5"/>
    <n v="21"/>
    <s v="f"/>
    <s v="c68014"/>
    <d v="1899-12-30T00:34:45"/>
    <n v="23"/>
    <n v="90.850000000000009"/>
    <n v="8.0169508608828766E-2"/>
    <x v="0"/>
    <n v="3767.5"/>
  </r>
  <r>
    <s v="5d267b"/>
    <n v="2"/>
    <n v="21"/>
    <s v="f"/>
    <s v="c68014"/>
    <d v="1899-12-30T00:34:45"/>
    <n v="40"/>
    <n v="63.2"/>
    <n v="5.577009294527218E-2"/>
    <x v="1"/>
    <n v="1890"/>
  </r>
  <r>
    <s v="c8d436"/>
    <n v="3"/>
    <n v="21"/>
    <s v="f"/>
    <s v="c68014"/>
    <d v="1899-12-30T00:34:45"/>
    <n v="10"/>
    <n v="23.700000000000003"/>
    <n v="2.091378485447707E-2"/>
    <x v="1"/>
    <n v="1890"/>
  </r>
  <r>
    <s v="2a2353"/>
    <n v="5"/>
    <n v="21"/>
    <s v="f"/>
    <s v="c68014"/>
    <d v="1899-12-30T00:34:45"/>
    <n v="57"/>
    <n v="225.15"/>
    <n v="0.19868095611753217"/>
    <x v="1"/>
    <n v="1890"/>
  </r>
  <r>
    <s v="2feb6b"/>
    <n v="3"/>
    <n v="21"/>
    <s v="f"/>
    <s v="c68014"/>
    <d v="1899-12-30T00:34:45"/>
    <n v="29"/>
    <n v="68.73"/>
    <n v="6.0649976077983503E-2"/>
    <x v="1"/>
    <n v="1890"/>
  </r>
  <r>
    <s v="c4a632"/>
    <n v="2"/>
    <n v="13"/>
    <s v="f"/>
    <s v="f5faa9"/>
    <d v="1899-12-30T00:20:36"/>
    <n v="13"/>
    <n v="22.62"/>
    <n v="1.9960751620602166E-2"/>
    <x v="0"/>
    <n v="2511.6666666666665"/>
  </r>
  <r>
    <s v="d5e9a6"/>
    <n v="5"/>
    <n v="13"/>
    <s v="f"/>
    <s v="f5faa9"/>
    <d v="1899-12-30T00:20:36"/>
    <n v="23"/>
    <n v="100.05"/>
    <n v="8.8287939860355727E-2"/>
    <x v="0"/>
    <n v="2511.6666666666665"/>
  </r>
  <r>
    <s v="9ec847"/>
    <n v="3"/>
    <n v="13"/>
    <s v="f"/>
    <s v="f5faa9"/>
    <d v="1899-12-30T00:20:36"/>
    <n v="54"/>
    <n v="140.94"/>
    <n v="0.12437083702067503"/>
    <x v="0"/>
    <n v="2511.6666666666665"/>
  </r>
  <r>
    <s v="5d267b"/>
    <n v="4"/>
    <n v="13"/>
    <s v="f"/>
    <s v="f5faa9"/>
    <d v="1899-12-30T00:20:36"/>
    <n v="40"/>
    <n v="139.19999999999999"/>
    <n v="0.12283539458832099"/>
    <x v="1"/>
    <n v="1512"/>
  </r>
  <r>
    <s v="c8d436"/>
    <n v="2"/>
    <n v="13"/>
    <s v="f"/>
    <s v="f5faa9"/>
    <d v="1899-12-30T00:20:36"/>
    <n v="10"/>
    <n v="17.399999999999999"/>
    <n v="1.5354424323540124E-2"/>
    <x v="1"/>
    <n v="1512"/>
  </r>
  <r>
    <s v="2a2353"/>
    <n v="1"/>
    <n v="13"/>
    <s v="f"/>
    <s v="f5faa9"/>
    <d v="1899-12-30T00:20:36"/>
    <n v="57"/>
    <n v="49.589999999999996"/>
    <n v="4.3760109322089354E-2"/>
    <x v="1"/>
    <n v="1512"/>
  </r>
  <r>
    <s v="f084eb"/>
    <n v="4"/>
    <n v="13"/>
    <s v="f"/>
    <s v="f5faa9"/>
    <d v="1899-12-30T00:20:36"/>
    <n v="36"/>
    <n v="125.28"/>
    <n v="0.11055185512948891"/>
    <x v="1"/>
    <n v="1512"/>
  </r>
  <r>
    <s v="2feb6b"/>
    <n v="5"/>
    <n v="13"/>
    <s v="f"/>
    <s v="f5faa9"/>
    <d v="1899-12-30T00:20:36"/>
    <n v="29"/>
    <n v="126.15"/>
    <n v="0.11131957634566592"/>
    <x v="1"/>
    <n v="1512"/>
  </r>
  <r>
    <s v="e83aa3"/>
    <n v="4"/>
    <n v="14"/>
    <s v="f"/>
    <s v="d6855b"/>
    <d v="1899-12-30T00:20:02"/>
    <n v="32"/>
    <n v="110.08"/>
    <n v="9.7138794800879141E-2"/>
    <x v="0"/>
    <n v="2511.6666666666665"/>
  </r>
  <r>
    <s v="e31d39"/>
    <n v="5"/>
    <n v="14"/>
    <s v="f"/>
    <s v="d6855b"/>
    <d v="1899-12-30T00:20:02"/>
    <n v="10"/>
    <n v="43"/>
    <n v="3.794484171909341E-2"/>
    <x v="0"/>
    <n v="2511.6666666666665"/>
  </r>
  <r>
    <s v="d5e9a6"/>
    <n v="4"/>
    <n v="14"/>
    <s v="f"/>
    <s v="d6855b"/>
    <d v="1899-12-30T00:20:02"/>
    <n v="23"/>
    <n v="79.12"/>
    <n v="6.9818508763131878E-2"/>
    <x v="0"/>
    <n v="2511.6666666666665"/>
  </r>
  <r>
    <s v="5d267b"/>
    <n v="1"/>
    <n v="14"/>
    <s v="f"/>
    <s v="d6855b"/>
    <d v="1899-12-30T00:20:02"/>
    <n v="40"/>
    <n v="34.4"/>
    <n v="3.035587337527473E-2"/>
    <x v="1"/>
    <n v="3780"/>
  </r>
  <r>
    <s v="f084eb"/>
    <n v="3"/>
    <n v="14"/>
    <s v="f"/>
    <s v="d6855b"/>
    <d v="1899-12-30T00:20:02"/>
    <n v="36"/>
    <n v="92.88"/>
    <n v="8.1960858113241775E-2"/>
    <x v="1"/>
    <n v="3780"/>
  </r>
  <r>
    <s v="e83aa3"/>
    <n v="4"/>
    <n v="16"/>
    <s v="f"/>
    <s v="3e4cb2"/>
    <d v="1899-12-30T00:21:19"/>
    <n v="32"/>
    <n v="107.52"/>
    <n v="9.4879753061323818E-2"/>
    <x v="0"/>
    <n v="2511.6666666666665"/>
  </r>
  <r>
    <s v="e31d39"/>
    <n v="1"/>
    <n v="16"/>
    <s v="f"/>
    <s v="3e4cb2"/>
    <d v="1899-12-30T00:21:19"/>
    <n v="10"/>
    <n v="8.4"/>
    <n v="7.4124807079159229E-3"/>
    <x v="0"/>
    <n v="2511.6666666666665"/>
  </r>
  <r>
    <s v="72f5d4"/>
    <n v="4"/>
    <n v="16"/>
    <s v="f"/>
    <s v="3e4cb2"/>
    <d v="1899-12-30T00:21:19"/>
    <n v="19"/>
    <n v="63.839999999999996"/>
    <n v="5.6334853380161011E-2"/>
    <x v="0"/>
    <n v="2511.6666666666665"/>
  </r>
  <r>
    <s v="5d267b"/>
    <n v="4"/>
    <n v="16"/>
    <s v="f"/>
    <s v="3e4cb2"/>
    <d v="1899-12-30T00:21:19"/>
    <n v="40"/>
    <n v="134.4"/>
    <n v="0.11859969132665477"/>
    <x v="1"/>
    <n v="7560"/>
  </r>
  <r>
    <s v="c4a632"/>
    <n v="2"/>
    <n v="21"/>
    <s v="t"/>
    <s v="887ea1"/>
    <d v="1899-12-30T00:55:24"/>
    <n v="13"/>
    <n v="20.54"/>
    <n v="1.8125280207213459E-2"/>
    <x v="0"/>
    <n v="1507"/>
  </r>
  <r>
    <s v="e83aa3"/>
    <n v="3"/>
    <n v="21"/>
    <s v="t"/>
    <s v="887ea1"/>
    <d v="1899-12-30T00:55:24"/>
    <n v="32"/>
    <n v="75.84"/>
    <n v="6.6924111534326633E-2"/>
    <x v="0"/>
    <n v="1507"/>
  </r>
  <r>
    <s v="e31d39"/>
    <n v="3"/>
    <n v="21"/>
    <s v="t"/>
    <s v="887ea1"/>
    <d v="1899-12-30T00:55:24"/>
    <n v="10"/>
    <n v="23.700000000000003"/>
    <n v="2.091378485447707E-2"/>
    <x v="0"/>
    <n v="1507"/>
  </r>
  <r>
    <s v="72f5d4"/>
    <n v="2"/>
    <n v="21"/>
    <s v="t"/>
    <s v="887ea1"/>
    <d v="1899-12-30T00:55:24"/>
    <n v="19"/>
    <n v="30.020000000000003"/>
    <n v="2.649079414900429E-2"/>
    <x v="0"/>
    <n v="1507"/>
  </r>
  <r>
    <s v="9ec847"/>
    <n v="3"/>
    <n v="21"/>
    <s v="t"/>
    <s v="887ea1"/>
    <d v="1899-12-30T00:55:24"/>
    <n v="54"/>
    <n v="127.98"/>
    <n v="0.11293443821417617"/>
    <x v="0"/>
    <n v="1507"/>
  </r>
  <r>
    <s v="2a2353"/>
    <n v="3"/>
    <n v="21"/>
    <s v="t"/>
    <s v="887ea1"/>
    <d v="1899-12-30T00:55:24"/>
    <n v="57"/>
    <n v="135.09"/>
    <n v="0.11920857367051929"/>
    <x v="1"/>
    <n v="3780"/>
  </r>
  <r>
    <s v="2feb6b"/>
    <n v="5"/>
    <n v="21"/>
    <s v="t"/>
    <s v="887ea1"/>
    <d v="1899-12-30T00:55:24"/>
    <n v="29"/>
    <n v="114.55000000000001"/>
    <n v="0.10108329346330584"/>
    <x v="1"/>
    <n v="3780"/>
  </r>
  <r>
    <s v="e83aa3"/>
    <n v="5"/>
    <n v="13"/>
    <s v="t"/>
    <s v="35bd01"/>
    <d v="1899-12-30T00:09:15"/>
    <n v="32"/>
    <n v="139.19999999999999"/>
    <n v="0.12283539458832099"/>
    <x v="0"/>
    <n v="1883.75"/>
  </r>
  <r>
    <s v="e31d39"/>
    <n v="1"/>
    <n v="13"/>
    <s v="t"/>
    <s v="35bd01"/>
    <d v="1899-12-30T00:09:15"/>
    <n v="10"/>
    <n v="8.6999999999999993"/>
    <n v="7.6772121617700619E-3"/>
    <x v="0"/>
    <n v="1883.75"/>
  </r>
  <r>
    <s v="d5e9a6"/>
    <n v="4"/>
    <n v="13"/>
    <s v="t"/>
    <s v="35bd01"/>
    <d v="1899-12-30T00:09:15"/>
    <n v="23"/>
    <n v="80.040000000000006"/>
    <n v="7.0630351888284593E-2"/>
    <x v="0"/>
    <n v="1883.75"/>
  </r>
  <r>
    <s v="9ec847"/>
    <n v="3"/>
    <n v="13"/>
    <s v="t"/>
    <s v="35bd01"/>
    <d v="1899-12-30T00:09:15"/>
    <n v="54"/>
    <n v="140.94"/>
    <n v="0.12437083702067503"/>
    <x v="0"/>
    <n v="1883.75"/>
  </r>
  <r>
    <s v="5d267b"/>
    <n v="3"/>
    <n v="13"/>
    <s v="t"/>
    <s v="35bd01"/>
    <d v="1899-12-30T00:09:15"/>
    <n v="40"/>
    <n v="104.4"/>
    <n v="9.2126545941240756E-2"/>
    <x v="1"/>
    <n v="1512"/>
  </r>
  <r>
    <s v="c8d436"/>
    <n v="2"/>
    <n v="13"/>
    <s v="t"/>
    <s v="35bd01"/>
    <d v="1899-12-30T00:09:15"/>
    <n v="10"/>
    <n v="17.399999999999999"/>
    <n v="1.5354424323540124E-2"/>
    <x v="1"/>
    <n v="1512"/>
  </r>
  <r>
    <s v="2a2353"/>
    <n v="3"/>
    <n v="13"/>
    <s v="t"/>
    <s v="35bd01"/>
    <d v="1899-12-30T00:09:15"/>
    <n v="57"/>
    <n v="148.77000000000001"/>
    <n v="0.13128032796626807"/>
    <x v="1"/>
    <n v="1512"/>
  </r>
  <r>
    <s v="f084eb"/>
    <n v="2"/>
    <n v="13"/>
    <s v="t"/>
    <s v="35bd01"/>
    <d v="1899-12-30T00:09:15"/>
    <n v="36"/>
    <n v="62.64"/>
    <n v="5.5275927564744455E-2"/>
    <x v="1"/>
    <n v="1512"/>
  </r>
  <r>
    <s v="b9a74d"/>
    <n v="3"/>
    <n v="13"/>
    <s v="t"/>
    <s v="35bd01"/>
    <d v="1899-12-30T00:09:15"/>
    <n v="17"/>
    <n v="44.37"/>
    <n v="3.9153782025027319E-2"/>
    <x v="1"/>
    <n v="1512"/>
  </r>
  <r>
    <s v="c4a632"/>
    <n v="2"/>
    <n v="14"/>
    <s v="t"/>
    <s v="c1b8fb"/>
    <d v="1899-12-30T00:40:12"/>
    <n v="13"/>
    <n v="22.36"/>
    <n v="1.9731317693928576E-2"/>
    <x v="0"/>
    <n v="1507"/>
  </r>
  <r>
    <s v="e83aa3"/>
    <n v="3"/>
    <n v="14"/>
    <s v="t"/>
    <s v="c1b8fb"/>
    <d v="1899-12-30T00:40:12"/>
    <n v="32"/>
    <n v="82.56"/>
    <n v="7.2854096100659363E-2"/>
    <x v="0"/>
    <n v="1507"/>
  </r>
  <r>
    <s v="e31d39"/>
    <n v="3"/>
    <n v="14"/>
    <s v="t"/>
    <s v="c1b8fb"/>
    <d v="1899-12-30T00:40:12"/>
    <n v="10"/>
    <n v="25.8"/>
    <n v="2.276690503145605E-2"/>
    <x v="0"/>
    <n v="1507"/>
  </r>
  <r>
    <s v="d5e9a6"/>
    <n v="5"/>
    <n v="14"/>
    <s v="t"/>
    <s v="c1b8fb"/>
    <d v="1899-12-30T00:40:12"/>
    <n v="23"/>
    <n v="98.899999999999991"/>
    <n v="8.7273135953914852E-2"/>
    <x v="0"/>
    <n v="1507"/>
  </r>
  <r>
    <s v="72f5d4"/>
    <n v="1"/>
    <n v="14"/>
    <s v="t"/>
    <s v="c1b8fb"/>
    <d v="1899-12-30T00:40:12"/>
    <n v="19"/>
    <n v="16.34"/>
    <n v="1.4419039853255497E-2"/>
    <x v="0"/>
    <n v="1507"/>
  </r>
  <r>
    <s v="c8d436"/>
    <n v="4"/>
    <n v="14"/>
    <s v="t"/>
    <s v="c1b8fb"/>
    <d v="1899-12-30T00:40:12"/>
    <n v="10"/>
    <n v="34.4"/>
    <n v="3.035587337527473E-2"/>
    <x v="1"/>
    <n v="2520"/>
  </r>
  <r>
    <s v="f084eb"/>
    <n v="5"/>
    <n v="14"/>
    <s v="t"/>
    <s v="c1b8fb"/>
    <d v="1899-12-30T00:40:12"/>
    <n v="36"/>
    <n v="154.80000000000001"/>
    <n v="0.1366014301887363"/>
    <x v="1"/>
    <n v="2520"/>
  </r>
  <r>
    <s v="b9a74d"/>
    <n v="1"/>
    <n v="14"/>
    <s v="t"/>
    <s v="c1b8fb"/>
    <d v="1899-12-30T00:40:12"/>
    <n v="17"/>
    <n v="14.62"/>
    <n v="1.290124618449176E-2"/>
    <x v="1"/>
    <n v="2520"/>
  </r>
  <r>
    <s v="c4a632"/>
    <n v="4"/>
    <n v="19"/>
    <s v="t"/>
    <s v="510f24"/>
    <d v="1899-12-30T00:51:59"/>
    <n v="13"/>
    <n v="42.120000000000005"/>
    <n v="3.7168296121121276E-2"/>
    <x v="0"/>
    <n v="1883.75"/>
  </r>
  <r>
    <s v="e31d39"/>
    <n v="5"/>
    <n v="19"/>
    <s v="t"/>
    <s v="510f24"/>
    <d v="1899-12-30T00:51:59"/>
    <n v="10"/>
    <n v="40.5"/>
    <n v="3.5738746270308909E-2"/>
    <x v="0"/>
    <n v="1883.75"/>
  </r>
  <r>
    <s v="d5e9a6"/>
    <n v="1"/>
    <n v="19"/>
    <s v="t"/>
    <s v="510f24"/>
    <d v="1899-12-30T00:51:59"/>
    <n v="23"/>
    <n v="18.630000000000003"/>
    <n v="1.6439823284342105E-2"/>
    <x v="0"/>
    <n v="1883.75"/>
  </r>
  <r>
    <s v="72f5d4"/>
    <n v="2"/>
    <n v="19"/>
    <s v="t"/>
    <s v="510f24"/>
    <d v="1899-12-30T00:51:59"/>
    <n v="19"/>
    <n v="30.78"/>
    <n v="2.7161447165434775E-2"/>
    <x v="0"/>
    <n v="1883.75"/>
  </r>
  <r>
    <s v="5d267b"/>
    <n v="5"/>
    <n v="19"/>
    <s v="t"/>
    <s v="510f24"/>
    <d v="1899-12-30T00:51:59"/>
    <n v="40"/>
    <n v="162"/>
    <n v="0.14295498508123564"/>
    <x v="1"/>
    <n v="1890"/>
  </r>
  <r>
    <s v="c8d436"/>
    <n v="2"/>
    <n v="19"/>
    <s v="t"/>
    <s v="510f24"/>
    <d v="1899-12-30T00:51:59"/>
    <n v="10"/>
    <n v="16.200000000000003"/>
    <n v="1.4295498508123568E-2"/>
    <x v="1"/>
    <n v="1890"/>
  </r>
  <r>
    <s v="2a2353"/>
    <n v="4"/>
    <n v="19"/>
    <s v="t"/>
    <s v="510f24"/>
    <d v="1899-12-30T00:51:59"/>
    <n v="57"/>
    <n v="184.68"/>
    <n v="0.16296868299260867"/>
    <x v="1"/>
    <n v="1890"/>
  </r>
  <r>
    <s v="b9a74d"/>
    <n v="1"/>
    <n v="19"/>
    <s v="t"/>
    <s v="510f24"/>
    <d v="1899-12-30T00:51:59"/>
    <n v="17"/>
    <n v="13.770000000000001"/>
    <n v="1.2151173731905031E-2"/>
    <x v="1"/>
    <n v="1890"/>
  </r>
  <r>
    <s v="c4a632"/>
    <n v="5"/>
    <n v="14"/>
    <s v="t"/>
    <s v="4c6a1b"/>
    <d v="1899-12-30T00:11:23"/>
    <n v="13"/>
    <n v="55.9"/>
    <n v="4.9328294234821435E-2"/>
    <x v="0"/>
    <n v="2511.6666666666665"/>
  </r>
  <r>
    <s v="e83aa3"/>
    <n v="1"/>
    <n v="14"/>
    <s v="t"/>
    <s v="4c6a1b"/>
    <d v="1899-12-30T00:11:23"/>
    <n v="32"/>
    <n v="27.52"/>
    <n v="2.4284698700219785E-2"/>
    <x v="0"/>
    <n v="2511.6666666666665"/>
  </r>
  <r>
    <s v="e31d39"/>
    <n v="3"/>
    <n v="14"/>
    <s v="t"/>
    <s v="4c6a1b"/>
    <d v="1899-12-30T00:11:23"/>
    <n v="10"/>
    <n v="25.8"/>
    <n v="2.276690503145605E-2"/>
    <x v="0"/>
    <n v="2511.6666666666665"/>
  </r>
  <r>
    <s v="5d267b"/>
    <n v="3"/>
    <n v="14"/>
    <s v="t"/>
    <s v="4c6a1b"/>
    <d v="1899-12-30T00:11:23"/>
    <n v="40"/>
    <n v="103.2"/>
    <n v="9.10676201258242E-2"/>
    <x v="1"/>
    <n v="7560"/>
  </r>
  <r>
    <s v="e83aa3"/>
    <n v="1"/>
    <n v="24"/>
    <s v="t"/>
    <s v="030b14"/>
    <d v="1899-12-30T00:05:34"/>
    <n v="32"/>
    <n v="24.32"/>
    <n v="2.1460896525775625E-2"/>
    <x v="0"/>
    <n v="3767.5"/>
  </r>
  <r>
    <s v="72f5d4"/>
    <n v="1"/>
    <n v="24"/>
    <s v="t"/>
    <s v="030b14"/>
    <d v="1899-12-30T00:05:34"/>
    <n v="19"/>
    <n v="14.44"/>
    <n v="1.2742407312179276E-2"/>
    <x v="0"/>
    <n v="3767.5"/>
  </r>
  <r>
    <s v="f084eb"/>
    <n v="5"/>
    <n v="24"/>
    <s v="t"/>
    <s v="030b14"/>
    <d v="1899-12-30T00:05:34"/>
    <n v="36"/>
    <n v="136.80000000000001"/>
    <n v="0.12071754295748789"/>
    <x v="1"/>
    <n v="7560"/>
  </r>
  <r>
    <s v="c4a632"/>
    <n v="4"/>
    <n v="5"/>
    <s v="t"/>
    <s v="ac3c6f"/>
    <d v="1899-12-30T00:18:51"/>
    <n v="13"/>
    <n v="49.4"/>
    <n v="4.3592446067981738E-2"/>
    <x v="0"/>
    <n v="1507"/>
  </r>
  <r>
    <s v="e83aa3"/>
    <n v="4"/>
    <n v="5"/>
    <s v="t"/>
    <s v="ac3c6f"/>
    <d v="1899-12-30T00:18:51"/>
    <n v="32"/>
    <n v="121.6"/>
    <n v="0.10730448262887812"/>
    <x v="0"/>
    <n v="1507"/>
  </r>
  <r>
    <s v="d5e9a6"/>
    <n v="1"/>
    <n v="5"/>
    <s v="t"/>
    <s v="ac3c6f"/>
    <d v="1899-12-30T00:18:51"/>
    <n v="23"/>
    <n v="21.849999999999998"/>
    <n v="1.9281274222376538E-2"/>
    <x v="0"/>
    <n v="1507"/>
  </r>
  <r>
    <s v="72f5d4"/>
    <n v="2"/>
    <n v="5"/>
    <s v="t"/>
    <s v="ac3c6f"/>
    <d v="1899-12-30T00:18:51"/>
    <n v="19"/>
    <n v="36.1"/>
    <n v="3.1856018280448192E-2"/>
    <x v="0"/>
    <n v="1507"/>
  </r>
  <r>
    <s v="9ec847"/>
    <n v="5"/>
    <n v="5"/>
    <s v="t"/>
    <s v="ac3c6f"/>
    <d v="1899-12-30T00:18:51"/>
    <n v="54"/>
    <n v="256.5"/>
    <n v="0.22634539304528978"/>
    <x v="0"/>
    <n v="1507"/>
  </r>
  <r>
    <s v="c8d436"/>
    <n v="1"/>
    <n v="5"/>
    <s v="t"/>
    <s v="ac3c6f"/>
    <d v="1899-12-30T00:18:51"/>
    <n v="10"/>
    <n v="9.5"/>
    <n v="8.3831627053811038E-3"/>
    <x v="1"/>
    <n v="2520"/>
  </r>
  <r>
    <s v="b9a74d"/>
    <n v="4"/>
    <n v="5"/>
    <s v="t"/>
    <s v="ac3c6f"/>
    <d v="1899-12-30T00:18:51"/>
    <n v="17"/>
    <n v="64.599999999999994"/>
    <n v="5.7005506396591493E-2"/>
    <x v="1"/>
    <n v="2520"/>
  </r>
  <r>
    <s v="2feb6b"/>
    <n v="2"/>
    <n v="5"/>
    <s v="t"/>
    <s v="ac3c6f"/>
    <d v="1899-12-30T00:18:51"/>
    <n v="29"/>
    <n v="55.099999999999994"/>
    <n v="4.8622343691210393E-2"/>
    <x v="1"/>
    <n v="2520"/>
  </r>
  <r>
    <s v="e83aa3"/>
    <n v="3"/>
    <n v="3"/>
    <s v="f"/>
    <s v="43cd4a"/>
    <d v="1899-12-30T00:25:40"/>
    <n v="32"/>
    <n v="93.12"/>
    <n v="8.2172643276325091E-2"/>
    <x v="0"/>
    <n v="3767.5"/>
  </r>
  <r>
    <s v="e31d39"/>
    <n v="5"/>
    <n v="3"/>
    <s v="f"/>
    <s v="43cd4a"/>
    <d v="1899-12-30T00:25:40"/>
    <n v="10"/>
    <n v="48.5"/>
    <n v="4.2798251706419314E-2"/>
    <x v="0"/>
    <n v="3767.5"/>
  </r>
  <r>
    <s v="5d267b"/>
    <n v="3"/>
    <n v="3"/>
    <s v="f"/>
    <s v="43cd4a"/>
    <d v="1899-12-30T00:25:40"/>
    <n v="40"/>
    <n v="116.39999999999999"/>
    <n v="0.10271580409540636"/>
    <x v="1"/>
    <n v="1512"/>
  </r>
  <r>
    <s v="c8d436"/>
    <n v="5"/>
    <n v="3"/>
    <s v="f"/>
    <s v="43cd4a"/>
    <d v="1899-12-30T00:25:40"/>
    <n v="10"/>
    <n v="48.5"/>
    <n v="4.2798251706419314E-2"/>
    <x v="1"/>
    <n v="1512"/>
  </r>
  <r>
    <s v="2a2353"/>
    <n v="4"/>
    <n v="3"/>
    <s v="f"/>
    <s v="43cd4a"/>
    <d v="1899-12-30T00:25:40"/>
    <n v="57"/>
    <n v="221.16"/>
    <n v="0.19516002778127206"/>
    <x v="1"/>
    <n v="1512"/>
  </r>
  <r>
    <s v="f084eb"/>
    <n v="1"/>
    <n v="3"/>
    <s v="f"/>
    <s v="43cd4a"/>
    <d v="1899-12-30T00:25:40"/>
    <n v="36"/>
    <n v="34.92"/>
    <n v="3.0814741228621913E-2"/>
    <x v="1"/>
    <n v="1512"/>
  </r>
  <r>
    <s v="b9a74d"/>
    <n v="5"/>
    <n v="3"/>
    <s v="f"/>
    <s v="43cd4a"/>
    <d v="1899-12-30T00:25:40"/>
    <n v="17"/>
    <n v="82.45"/>
    <n v="7.2757027900912846E-2"/>
    <x v="1"/>
    <n v="1512"/>
  </r>
  <r>
    <s v="e83aa3"/>
    <n v="3"/>
    <n v="5"/>
    <s v="f"/>
    <s v="5b361b"/>
    <d v="1899-12-30T00:54:41"/>
    <n v="32"/>
    <n v="91.199999999999989"/>
    <n v="8.0478361971658571E-2"/>
    <x v="0"/>
    <n v="1507"/>
  </r>
  <r>
    <s v="e31d39"/>
    <n v="5"/>
    <n v="5"/>
    <s v="f"/>
    <s v="5b361b"/>
    <d v="1899-12-30T00:54:41"/>
    <n v="10"/>
    <n v="47.5"/>
    <n v="4.1915813526905515E-2"/>
    <x v="0"/>
    <n v="1507"/>
  </r>
  <r>
    <s v="d5e9a6"/>
    <n v="3"/>
    <n v="5"/>
    <s v="f"/>
    <s v="5b361b"/>
    <d v="1899-12-30T00:54:41"/>
    <n v="23"/>
    <n v="65.55"/>
    <n v="5.7843822667129612E-2"/>
    <x v="0"/>
    <n v="1507"/>
  </r>
  <r>
    <s v="72f5d4"/>
    <n v="1"/>
    <n v="5"/>
    <s v="f"/>
    <s v="5b361b"/>
    <d v="1899-12-30T00:54:41"/>
    <n v="19"/>
    <n v="18.05"/>
    <n v="1.5928009140224096E-2"/>
    <x v="0"/>
    <n v="1507"/>
  </r>
  <r>
    <s v="9ec847"/>
    <n v="2"/>
    <n v="5"/>
    <s v="f"/>
    <s v="5b361b"/>
    <d v="1899-12-30T00:54:41"/>
    <n v="54"/>
    <n v="102.6"/>
    <n v="9.0538157218115908E-2"/>
    <x v="0"/>
    <n v="1507"/>
  </r>
  <r>
    <s v="5d267b"/>
    <n v="4"/>
    <n v="5"/>
    <s v="f"/>
    <s v="5b361b"/>
    <d v="1899-12-30T00:54:41"/>
    <n v="40"/>
    <n v="152"/>
    <n v="0.13413060328609766"/>
    <x v="1"/>
    <n v="2520"/>
  </r>
  <r>
    <s v="f084eb"/>
    <n v="4"/>
    <n v="5"/>
    <s v="f"/>
    <s v="5b361b"/>
    <d v="1899-12-30T00:54:41"/>
    <n v="36"/>
    <n v="136.79999999999998"/>
    <n v="0.12071754295748788"/>
    <x v="1"/>
    <n v="2520"/>
  </r>
  <r>
    <s v="b9a74d"/>
    <n v="3"/>
    <n v="5"/>
    <s v="f"/>
    <s v="5b361b"/>
    <d v="1899-12-30T00:54:41"/>
    <n v="17"/>
    <n v="48.449999999999996"/>
    <n v="4.2754129797443627E-2"/>
    <x v="1"/>
    <n v="2520"/>
  </r>
  <r>
    <s v="72f5d4"/>
    <n v="1"/>
    <n v="11"/>
    <s v="t"/>
    <s v="e39b1d"/>
    <d v="1899-12-30T00:51:55"/>
    <n v="19"/>
    <n v="16.91"/>
    <n v="1.4922029615578364E-2"/>
    <x v="0"/>
    <n v="3767.5"/>
  </r>
  <r>
    <s v="9ec847"/>
    <n v="2"/>
    <n v="11"/>
    <s v="t"/>
    <s v="e39b1d"/>
    <d v="1899-12-30T00:51:55"/>
    <n v="54"/>
    <n v="96.12"/>
    <n v="8.4819957814866495E-2"/>
    <x v="0"/>
    <n v="3767.5"/>
  </r>
  <r>
    <s v="5d267b"/>
    <n v="5"/>
    <n v="11"/>
    <s v="t"/>
    <s v="e39b1d"/>
    <d v="1899-12-30T00:51:55"/>
    <n v="40"/>
    <n v="178"/>
    <n v="0.15707399595345645"/>
    <x v="1"/>
    <n v="2520"/>
  </r>
  <r>
    <s v="c8d436"/>
    <n v="5"/>
    <n v="11"/>
    <s v="t"/>
    <s v="e39b1d"/>
    <d v="1899-12-30T00:51:55"/>
    <n v="10"/>
    <n v="44.5"/>
    <n v="3.9268498988364112E-2"/>
    <x v="1"/>
    <n v="2520"/>
  </r>
  <r>
    <s v="f084eb"/>
    <n v="1"/>
    <n v="11"/>
    <s v="t"/>
    <s v="e39b1d"/>
    <d v="1899-12-30T00:51:55"/>
    <n v="36"/>
    <n v="32.04"/>
    <n v="2.8273319271622164E-2"/>
    <x v="1"/>
    <n v="2520"/>
  </r>
  <r>
    <s v="c4a632"/>
    <n v="4"/>
    <n v="0"/>
    <s v="f"/>
    <s v="5604ae"/>
    <d v="1899-12-30T00:22:04"/>
    <n v="13"/>
    <n v="52"/>
    <n v="4.5886785334717621E-2"/>
    <x v="0"/>
    <n v="3767.5"/>
  </r>
  <r>
    <s v="e83aa3"/>
    <n v="5"/>
    <n v="0"/>
    <s v="f"/>
    <s v="5604ae"/>
    <d v="1899-12-30T00:22:04"/>
    <n v="32"/>
    <n v="160"/>
    <n v="0.14119010872220805"/>
    <x v="0"/>
    <n v="3767.5"/>
  </r>
  <r>
    <s v="c8d436"/>
    <n v="4"/>
    <n v="0"/>
    <s v="f"/>
    <s v="5604ae"/>
    <d v="1899-12-30T00:22:04"/>
    <n v="10"/>
    <n v="40"/>
    <n v="3.5297527180552013E-2"/>
    <x v="1"/>
    <n v="3780"/>
  </r>
  <r>
    <s v="2feb6b"/>
    <n v="1"/>
    <n v="0"/>
    <s v="f"/>
    <s v="5604ae"/>
    <d v="1899-12-30T00:22:04"/>
    <n v="29"/>
    <n v="29"/>
    <n v="2.5590707205900211E-2"/>
    <x v="1"/>
    <n v="3780"/>
  </r>
  <r>
    <s v="e31d39"/>
    <n v="3"/>
    <n v="22"/>
    <s v="t"/>
    <s v="b1be19"/>
    <d v="1899-12-30T00:05:03"/>
    <n v="10"/>
    <n v="23.400000000000002"/>
    <n v="2.0649053400622931E-2"/>
    <x v="0"/>
    <n v="2511.6666666666665"/>
  </r>
  <r>
    <s v="72f5d4"/>
    <n v="1"/>
    <n v="22"/>
    <s v="t"/>
    <s v="b1be19"/>
    <d v="1899-12-30T00:05:03"/>
    <n v="19"/>
    <n v="14.82"/>
    <n v="1.3077733820394523E-2"/>
    <x v="0"/>
    <n v="2511.6666666666665"/>
  </r>
  <r>
    <s v="9ec847"/>
    <n v="1"/>
    <n v="22"/>
    <s v="t"/>
    <s v="b1be19"/>
    <d v="1899-12-30T00:05:03"/>
    <n v="54"/>
    <n v="42.120000000000005"/>
    <n v="3.7168296121121276E-2"/>
    <x v="0"/>
    <n v="2511.6666666666665"/>
  </r>
  <r>
    <s v="2a2353"/>
    <n v="3"/>
    <n v="22"/>
    <s v="t"/>
    <s v="b1be19"/>
    <d v="1899-12-30T00:05:03"/>
    <n v="57"/>
    <n v="133.38"/>
    <n v="0.11769960438355069"/>
    <x v="1"/>
    <n v="2520"/>
  </r>
  <r>
    <s v="f084eb"/>
    <n v="4"/>
    <n v="22"/>
    <s v="t"/>
    <s v="b1be19"/>
    <d v="1899-12-30T00:05:03"/>
    <n v="36"/>
    <n v="112.32000000000001"/>
    <n v="9.9115456322990056E-2"/>
    <x v="1"/>
    <n v="2520"/>
  </r>
  <r>
    <s v="b9a74d"/>
    <n v="1"/>
    <n v="22"/>
    <s v="t"/>
    <s v="b1be19"/>
    <d v="1899-12-30T00:05:03"/>
    <n v="17"/>
    <n v="13.26"/>
    <n v="1.1701130260352991E-2"/>
    <x v="1"/>
    <n v="2520"/>
  </r>
  <r>
    <s v="d5e9a6"/>
    <n v="5"/>
    <n v="15"/>
    <s v="t"/>
    <s v="e601c8"/>
    <d v="1899-12-30T00:18:09"/>
    <n v="23"/>
    <n v="97.75"/>
    <n v="8.625833204747399E-2"/>
    <x v="0"/>
    <n v="3767.5"/>
  </r>
  <r>
    <s v="9ec847"/>
    <n v="2"/>
    <n v="15"/>
    <s v="t"/>
    <s v="e601c8"/>
    <d v="1899-12-30T00:18:09"/>
    <n v="54"/>
    <n v="91.8"/>
    <n v="8.1007824879366877E-2"/>
    <x v="0"/>
    <n v="3767.5"/>
  </r>
  <r>
    <s v="5d267b"/>
    <n v="5"/>
    <n v="15"/>
    <s v="t"/>
    <s v="e601c8"/>
    <d v="1899-12-30T00:18:09"/>
    <n v="40"/>
    <n v="170"/>
    <n v="0.15001449051734606"/>
    <x v="1"/>
    <n v="2520"/>
  </r>
  <r>
    <s v="c8d436"/>
    <n v="5"/>
    <n v="15"/>
    <s v="t"/>
    <s v="e601c8"/>
    <d v="1899-12-30T00:18:09"/>
    <n v="10"/>
    <n v="42.5"/>
    <n v="3.7503622629336514E-2"/>
    <x v="1"/>
    <n v="2520"/>
  </r>
  <r>
    <s v="b9a74d"/>
    <n v="4"/>
    <n v="15"/>
    <s v="t"/>
    <s v="e601c8"/>
    <d v="1899-12-30T00:18:09"/>
    <n v="17"/>
    <n v="57.8"/>
    <n v="5.1004926775897658E-2"/>
    <x v="1"/>
    <n v="2520"/>
  </r>
  <r>
    <s v="e83aa3"/>
    <n v="3"/>
    <n v="13"/>
    <s v="t"/>
    <s v="a6210b"/>
    <d v="1899-12-30T00:21:54"/>
    <n v="32"/>
    <n v="83.52"/>
    <n v="7.3701236752992602E-2"/>
    <x v="0"/>
    <n v="2511.6666666666665"/>
  </r>
  <r>
    <s v="e31d39"/>
    <n v="1"/>
    <n v="13"/>
    <s v="t"/>
    <s v="a6210b"/>
    <d v="1899-12-30T00:21:54"/>
    <n v="10"/>
    <n v="8.6999999999999993"/>
    <n v="7.6772121617700619E-3"/>
    <x v="0"/>
    <n v="2511.6666666666665"/>
  </r>
  <r>
    <s v="9ec847"/>
    <n v="2"/>
    <n v="13"/>
    <s v="t"/>
    <s v="a6210b"/>
    <d v="1899-12-30T00:21:54"/>
    <n v="54"/>
    <n v="93.96"/>
    <n v="8.2913891347116672E-2"/>
    <x v="0"/>
    <n v="2511.6666666666665"/>
  </r>
  <r>
    <s v="f084eb"/>
    <n v="2"/>
    <n v="13"/>
    <s v="t"/>
    <s v="a6210b"/>
    <d v="1899-12-30T00:21:54"/>
    <n v="36"/>
    <n v="62.64"/>
    <n v="5.5275927564744455E-2"/>
    <x v="1"/>
    <n v="3780"/>
  </r>
  <r>
    <s v="b9a74d"/>
    <n v="1"/>
    <n v="13"/>
    <s v="t"/>
    <s v="a6210b"/>
    <d v="1899-12-30T00:21:54"/>
    <n v="17"/>
    <n v="14.79"/>
    <n v="1.3051260675009106E-2"/>
    <x v="1"/>
    <n v="3780"/>
  </r>
  <r>
    <s v="9ec847"/>
    <n v="3"/>
    <n v="5"/>
    <s v="f"/>
    <s v="95ae03"/>
    <d v="1899-12-30T00:32:31"/>
    <n v="54"/>
    <n v="153.9"/>
    <n v="0.13580723582717388"/>
    <x v="0"/>
    <n v="7535"/>
  </r>
  <r>
    <s v="5d267b"/>
    <n v="4"/>
    <n v="5"/>
    <s v="f"/>
    <s v="95ae03"/>
    <d v="1899-12-30T00:32:31"/>
    <n v="40"/>
    <n v="152"/>
    <n v="0.13413060328609766"/>
    <x v="1"/>
    <n v="2520"/>
  </r>
  <r>
    <s v="2a2353"/>
    <n v="2"/>
    <n v="5"/>
    <s v="f"/>
    <s v="95ae03"/>
    <d v="1899-12-30T00:32:31"/>
    <n v="57"/>
    <n v="108.3"/>
    <n v="9.5568054841344577E-2"/>
    <x v="1"/>
    <n v="2520"/>
  </r>
  <r>
    <s v="b9a74d"/>
    <n v="5"/>
    <n v="5"/>
    <s v="f"/>
    <s v="95ae03"/>
    <d v="1899-12-30T00:32:31"/>
    <n v="17"/>
    <n v="80.75"/>
    <n v="7.1256882995739373E-2"/>
    <x v="1"/>
    <n v="2520"/>
  </r>
  <r>
    <s v="c4a632"/>
    <n v="5"/>
    <n v="17"/>
    <s v="t"/>
    <s v="42f465"/>
    <d v="1899-12-30T00:27:50"/>
    <n v="13"/>
    <n v="53.949999999999996"/>
    <n v="4.7607539784769531E-2"/>
    <x v="0"/>
    <n v="1883.75"/>
  </r>
  <r>
    <s v="e83aa3"/>
    <n v="1"/>
    <n v="17"/>
    <s v="t"/>
    <s v="42f465"/>
    <d v="1899-12-30T00:27:50"/>
    <n v="32"/>
    <n v="26.56"/>
    <n v="2.3437558047886536E-2"/>
    <x v="0"/>
    <n v="1883.75"/>
  </r>
  <r>
    <s v="72f5d4"/>
    <n v="5"/>
    <n v="17"/>
    <s v="t"/>
    <s v="42f465"/>
    <d v="1899-12-30T00:27:50"/>
    <n v="19"/>
    <n v="78.849999999999994"/>
    <n v="6.9580250454663151E-2"/>
    <x v="0"/>
    <n v="1883.75"/>
  </r>
  <r>
    <s v="9ec847"/>
    <n v="2"/>
    <n v="17"/>
    <s v="t"/>
    <s v="42f465"/>
    <d v="1899-12-30T00:27:50"/>
    <n v="54"/>
    <n v="89.64"/>
    <n v="7.9101758411617068E-2"/>
    <x v="0"/>
    <n v="1883.75"/>
  </r>
  <r>
    <s v="2feb6b"/>
    <n v="3"/>
    <n v="17"/>
    <s v="t"/>
    <s v="42f465"/>
    <d v="1899-12-30T00:27:50"/>
    <n v="29"/>
    <n v="72.209999999999994"/>
    <n v="6.3720860942691526E-2"/>
    <x v="1"/>
    <n v="7560"/>
  </r>
  <r>
    <s v="9ec847"/>
    <n v="5"/>
    <n v="7"/>
    <s v="f"/>
    <s v="0fb02e"/>
    <d v="1899-12-30T00:35:50"/>
    <n v="54"/>
    <n v="251.1"/>
    <n v="0.22158022687591528"/>
    <x v="0"/>
    <n v="7535"/>
  </r>
  <r>
    <s v="2a2353"/>
    <n v="5"/>
    <n v="7"/>
    <s v="f"/>
    <s v="0fb02e"/>
    <d v="1899-12-30T00:35:50"/>
    <n v="57"/>
    <n v="265.04999999999995"/>
    <n v="0.23389023948013274"/>
    <x v="1"/>
    <n v="3780"/>
  </r>
  <r>
    <s v="f084eb"/>
    <n v="3"/>
    <n v="7"/>
    <s v="f"/>
    <s v="0fb02e"/>
    <d v="1899-12-30T00:35:50"/>
    <n v="36"/>
    <n v="100.44"/>
    <n v="8.8632090750366099E-2"/>
    <x v="1"/>
    <n v="3780"/>
  </r>
  <r>
    <s v="c4a632"/>
    <n v="3"/>
    <n v="18"/>
    <s v="t"/>
    <s v="3c2e0c"/>
    <d v="1899-12-30T00:23:20"/>
    <n v="13"/>
    <n v="31.980000000000004"/>
    <n v="2.8220372980851338E-2"/>
    <x v="0"/>
    <n v="2511.6666666666665"/>
  </r>
  <r>
    <s v="e83aa3"/>
    <n v="5"/>
    <n v="18"/>
    <s v="t"/>
    <s v="3c2e0c"/>
    <d v="1899-12-30T00:23:20"/>
    <n v="32"/>
    <n v="131.20000000000002"/>
    <n v="0.11577588915221063"/>
    <x v="0"/>
    <n v="2511.6666666666665"/>
  </r>
  <r>
    <s v="72f5d4"/>
    <n v="3"/>
    <n v="18"/>
    <s v="t"/>
    <s v="3c2e0c"/>
    <d v="1899-12-30T00:23:20"/>
    <n v="19"/>
    <n v="46.74"/>
    <n v="4.1245160510475033E-2"/>
    <x v="0"/>
    <n v="2511.6666666666665"/>
  </r>
  <r>
    <s v="5d267b"/>
    <n v="1"/>
    <n v="18"/>
    <s v="t"/>
    <s v="3c2e0c"/>
    <d v="1899-12-30T00:23:20"/>
    <n v="40"/>
    <n v="32.800000000000004"/>
    <n v="2.8943972288052656E-2"/>
    <x v="1"/>
    <n v="1890"/>
  </r>
  <r>
    <s v="c8d436"/>
    <n v="3"/>
    <n v="18"/>
    <s v="t"/>
    <s v="3c2e0c"/>
    <d v="1899-12-30T00:23:20"/>
    <n v="10"/>
    <n v="24.6"/>
    <n v="2.1707979216039491E-2"/>
    <x v="1"/>
    <n v="1890"/>
  </r>
  <r>
    <s v="f084eb"/>
    <n v="3"/>
    <n v="18"/>
    <s v="t"/>
    <s v="3c2e0c"/>
    <d v="1899-12-30T00:23:20"/>
    <n v="36"/>
    <n v="88.56"/>
    <n v="7.814872517774217E-2"/>
    <x v="1"/>
    <n v="1890"/>
  </r>
  <r>
    <s v="2feb6b"/>
    <n v="3"/>
    <n v="18"/>
    <s v="t"/>
    <s v="3c2e0c"/>
    <d v="1899-12-30T00:23:20"/>
    <n v="29"/>
    <n v="71.34"/>
    <n v="6.295313972651452E-2"/>
    <x v="1"/>
    <n v="1890"/>
  </r>
  <r>
    <s v="c4a632"/>
    <n v="4"/>
    <n v="13"/>
    <s v="t"/>
    <s v="b0cc2e"/>
    <d v="1899-12-30T00:38:59"/>
    <n v="13"/>
    <n v="45.24"/>
    <n v="3.9921503241204331E-2"/>
    <x v="0"/>
    <n v="1507"/>
  </r>
  <r>
    <s v="e83aa3"/>
    <n v="4"/>
    <n v="13"/>
    <s v="t"/>
    <s v="b0cc2e"/>
    <d v="1899-12-30T00:38:59"/>
    <n v="32"/>
    <n v="111.36"/>
    <n v="9.8268315670656817E-2"/>
    <x v="0"/>
    <n v="1507"/>
  </r>
  <r>
    <s v="d5e9a6"/>
    <n v="5"/>
    <n v="13"/>
    <s v="t"/>
    <s v="b0cc2e"/>
    <d v="1899-12-30T00:38:59"/>
    <n v="23"/>
    <n v="100.05"/>
    <n v="8.8287939860355727E-2"/>
    <x v="0"/>
    <n v="1507"/>
  </r>
  <r>
    <s v="72f5d4"/>
    <n v="3"/>
    <n v="13"/>
    <s v="t"/>
    <s v="b0cc2e"/>
    <d v="1899-12-30T00:38:59"/>
    <n v="19"/>
    <n v="49.589999999999996"/>
    <n v="4.3760109322089354E-2"/>
    <x v="0"/>
    <n v="1507"/>
  </r>
  <r>
    <s v="9ec847"/>
    <n v="2"/>
    <n v="13"/>
    <s v="t"/>
    <s v="b0cc2e"/>
    <d v="1899-12-30T00:38:59"/>
    <n v="54"/>
    <n v="93.96"/>
    <n v="8.2913891347116672E-2"/>
    <x v="0"/>
    <n v="1507"/>
  </r>
  <r>
    <s v="5d267b"/>
    <n v="5"/>
    <n v="13"/>
    <s v="t"/>
    <s v="b0cc2e"/>
    <d v="1899-12-30T00:38:59"/>
    <n v="40"/>
    <n v="174"/>
    <n v="0.15354424323540125"/>
    <x v="1"/>
    <n v="1512"/>
  </r>
  <r>
    <s v="c8d436"/>
    <n v="4"/>
    <n v="13"/>
    <s v="t"/>
    <s v="b0cc2e"/>
    <d v="1899-12-30T00:38:59"/>
    <n v="10"/>
    <n v="34.799999999999997"/>
    <n v="3.0708848647080247E-2"/>
    <x v="1"/>
    <n v="1512"/>
  </r>
  <r>
    <s v="2a2353"/>
    <n v="4"/>
    <n v="13"/>
    <s v="t"/>
    <s v="b0cc2e"/>
    <d v="1899-12-30T00:38:59"/>
    <n v="57"/>
    <n v="198.35999999999999"/>
    <n v="0.17504043728835741"/>
    <x v="1"/>
    <n v="1512"/>
  </r>
  <r>
    <s v="b9a74d"/>
    <n v="4"/>
    <n v="13"/>
    <s v="t"/>
    <s v="b0cc2e"/>
    <d v="1899-12-30T00:38:59"/>
    <n v="17"/>
    <n v="59.16"/>
    <n v="5.2205042700036425E-2"/>
    <x v="1"/>
    <n v="1512"/>
  </r>
  <r>
    <s v="2feb6b"/>
    <n v="1"/>
    <n v="13"/>
    <s v="t"/>
    <s v="b0cc2e"/>
    <d v="1899-12-30T00:38:59"/>
    <n v="29"/>
    <n v="25.23"/>
    <n v="2.2263915269133183E-2"/>
    <x v="1"/>
    <n v="1512"/>
  </r>
  <r>
    <s v="c4a632"/>
    <n v="2"/>
    <n v="3"/>
    <s v="t"/>
    <s v="033de4"/>
    <d v="1899-12-30T00:54:36"/>
    <n v="13"/>
    <n v="25.22"/>
    <n v="2.2255090887338045E-2"/>
    <x v="0"/>
    <n v="1883.75"/>
  </r>
  <r>
    <s v="e83aa3"/>
    <n v="1"/>
    <n v="3"/>
    <s v="t"/>
    <s v="033de4"/>
    <d v="1899-12-30T00:54:36"/>
    <n v="32"/>
    <n v="31.04"/>
    <n v="2.7390881092108361E-2"/>
    <x v="0"/>
    <n v="1883.75"/>
  </r>
  <r>
    <s v="d5e9a6"/>
    <n v="5"/>
    <n v="3"/>
    <s v="t"/>
    <s v="033de4"/>
    <d v="1899-12-30T00:54:36"/>
    <n v="23"/>
    <n v="111.55"/>
    <n v="9.8435978924764425E-2"/>
    <x v="0"/>
    <n v="1883.75"/>
  </r>
  <r>
    <s v="9ec847"/>
    <n v="1"/>
    <n v="3"/>
    <s v="t"/>
    <s v="033de4"/>
    <d v="1899-12-30T00:54:36"/>
    <n v="54"/>
    <n v="52.379999999999995"/>
    <n v="4.6222111842932859E-2"/>
    <x v="0"/>
    <n v="1883.75"/>
  </r>
  <r>
    <s v="c8d436"/>
    <n v="3"/>
    <n v="3"/>
    <s v="t"/>
    <s v="033de4"/>
    <d v="1899-12-30T00:54:36"/>
    <n v="10"/>
    <n v="29.099999999999998"/>
    <n v="2.5678951023851589E-2"/>
    <x v="1"/>
    <n v="2520"/>
  </r>
  <r>
    <s v="f084eb"/>
    <n v="1"/>
    <n v="3"/>
    <s v="t"/>
    <s v="033de4"/>
    <d v="1899-12-30T00:54:36"/>
    <n v="36"/>
    <n v="34.92"/>
    <n v="3.0814741228621913E-2"/>
    <x v="1"/>
    <n v="2520"/>
  </r>
  <r>
    <s v="2feb6b"/>
    <n v="4"/>
    <n v="3"/>
    <s v="t"/>
    <s v="033de4"/>
    <d v="1899-12-30T00:54:36"/>
    <n v="29"/>
    <n v="112.52"/>
    <n v="9.929194395889282E-2"/>
    <x v="1"/>
    <n v="2520"/>
  </r>
  <r>
    <s v="c4a632"/>
    <n v="1"/>
    <n v="2"/>
    <s v="t"/>
    <s v="c99a44"/>
    <d v="1899-12-30T00:46:10"/>
    <n v="13"/>
    <n v="12.74"/>
    <n v="1.1242262407005816E-2"/>
    <x v="0"/>
    <n v="2511.6666666666665"/>
  </r>
  <r>
    <s v="e31d39"/>
    <n v="3"/>
    <n v="2"/>
    <s v="t"/>
    <s v="c99a44"/>
    <d v="1899-12-30T00:46:10"/>
    <n v="10"/>
    <n v="29.4"/>
    <n v="2.5943682477705728E-2"/>
    <x v="0"/>
    <n v="2511.6666666666665"/>
  </r>
  <r>
    <s v="d5e9a6"/>
    <n v="1"/>
    <n v="2"/>
    <s v="t"/>
    <s v="c99a44"/>
    <d v="1899-12-30T00:46:10"/>
    <n v="23"/>
    <n v="22.54"/>
    <n v="1.989015656624106E-2"/>
    <x v="0"/>
    <n v="2511.6666666666665"/>
  </r>
  <r>
    <s v="5d267b"/>
    <n v="3"/>
    <n v="2"/>
    <s v="t"/>
    <s v="c99a44"/>
    <d v="1899-12-30T00:46:10"/>
    <n v="40"/>
    <n v="117.6"/>
    <n v="0.10377472991082291"/>
    <x v="1"/>
    <n v="1890"/>
  </r>
  <r>
    <s v="c8d436"/>
    <n v="3"/>
    <n v="2"/>
    <s v="t"/>
    <s v="c99a44"/>
    <d v="1899-12-30T00:46:10"/>
    <n v="10"/>
    <n v="29.4"/>
    <n v="2.5943682477705728E-2"/>
    <x v="1"/>
    <n v="1890"/>
  </r>
  <r>
    <s v="2a2353"/>
    <n v="3"/>
    <n v="2"/>
    <s v="t"/>
    <s v="c99a44"/>
    <d v="1899-12-30T00:46:10"/>
    <n v="57"/>
    <n v="167.57999999999998"/>
    <n v="0.14787899012292263"/>
    <x v="1"/>
    <n v="1890"/>
  </r>
  <r>
    <s v="2feb6b"/>
    <n v="3"/>
    <n v="2"/>
    <s v="t"/>
    <s v="c99a44"/>
    <d v="1899-12-30T00:46:10"/>
    <n v="29"/>
    <n v="85.26"/>
    <n v="7.5236679185346614E-2"/>
    <x v="1"/>
    <n v="1890"/>
  </r>
  <r>
    <s v="c4a632"/>
    <n v="3"/>
    <n v="1"/>
    <s v="f"/>
    <s v="86a7cc"/>
    <d v="1899-12-30T00:02:05"/>
    <n v="13"/>
    <n v="38.61"/>
    <n v="3.4070938111027828E-2"/>
    <x v="0"/>
    <n v="1883.75"/>
  </r>
  <r>
    <s v="e83aa3"/>
    <n v="2"/>
    <n v="1"/>
    <s v="f"/>
    <s v="86a7cc"/>
    <d v="1899-12-30T00:02:05"/>
    <n v="32"/>
    <n v="63.36"/>
    <n v="5.5911283053994384E-2"/>
    <x v="0"/>
    <n v="1883.75"/>
  </r>
  <r>
    <s v="d5e9a6"/>
    <n v="4"/>
    <n v="1"/>
    <s v="f"/>
    <s v="86a7cc"/>
    <d v="1899-12-30T00:02:05"/>
    <n v="23"/>
    <n v="91.08"/>
    <n v="8.0372469390116941E-2"/>
    <x v="0"/>
    <n v="1883.75"/>
  </r>
  <r>
    <s v="72f5d4"/>
    <n v="5"/>
    <n v="1"/>
    <s v="f"/>
    <s v="86a7cc"/>
    <d v="1899-12-30T00:02:05"/>
    <n v="19"/>
    <n v="94.05"/>
    <n v="8.2993310783272919E-2"/>
    <x v="0"/>
    <n v="1883.75"/>
  </r>
  <r>
    <s v="5d267b"/>
    <n v="4"/>
    <n v="1"/>
    <s v="f"/>
    <s v="86a7cc"/>
    <d v="1899-12-30T00:02:05"/>
    <n v="40"/>
    <n v="158.4"/>
    <n v="0.139778207634986"/>
    <x v="1"/>
    <n v="3780"/>
  </r>
  <r>
    <s v="2a2353"/>
    <n v="2"/>
    <n v="1"/>
    <s v="f"/>
    <s v="86a7cc"/>
    <d v="1899-12-30T00:02:05"/>
    <n v="57"/>
    <n v="112.86"/>
    <n v="9.9591972939927512E-2"/>
    <x v="1"/>
    <n v="3780"/>
  </r>
  <r>
    <s v="c4a632"/>
    <n v="4"/>
    <n v="9"/>
    <s v="t"/>
    <s v="924bc9"/>
    <d v="1899-12-30T00:15:46"/>
    <n v="13"/>
    <n v="47.32"/>
    <n v="4.1756974654593035E-2"/>
    <x v="0"/>
    <n v="3767.5"/>
  </r>
  <r>
    <s v="72f5d4"/>
    <n v="1"/>
    <n v="9"/>
    <s v="t"/>
    <s v="924bc9"/>
    <d v="1899-12-30T00:15:46"/>
    <n v="19"/>
    <n v="17.29"/>
    <n v="1.5257356123793609E-2"/>
    <x v="0"/>
    <n v="3767.5"/>
  </r>
  <r>
    <s v="c8d436"/>
    <n v="3"/>
    <n v="9"/>
    <s v="t"/>
    <s v="924bc9"/>
    <d v="1899-12-30T00:15:46"/>
    <n v="10"/>
    <n v="27.3"/>
    <n v="2.4090562300726752E-2"/>
    <x v="1"/>
    <n v="7560"/>
  </r>
  <r>
    <s v="e83aa3"/>
    <n v="5"/>
    <n v="8"/>
    <s v="f"/>
    <s v="cd0983"/>
    <d v="1899-12-30T00:52:54"/>
    <n v="32"/>
    <n v="147.20000000000002"/>
    <n v="0.12989490002443141"/>
    <x v="0"/>
    <n v="2511.6666666666665"/>
  </r>
  <r>
    <s v="d5e9a6"/>
    <n v="4"/>
    <n v="8"/>
    <s v="f"/>
    <s v="cd0983"/>
    <d v="1899-12-30T00:52:54"/>
    <n v="23"/>
    <n v="84.64"/>
    <n v="7.4689567514048066E-2"/>
    <x v="0"/>
    <n v="2511.6666666666665"/>
  </r>
  <r>
    <s v="9ec847"/>
    <n v="1"/>
    <n v="8"/>
    <s v="f"/>
    <s v="cd0983"/>
    <d v="1899-12-30T00:52:54"/>
    <n v="54"/>
    <n v="49.68"/>
    <n v="4.3839528758245601E-2"/>
    <x v="0"/>
    <n v="2511.6666666666665"/>
  </r>
  <r>
    <s v="f084eb"/>
    <n v="3"/>
    <n v="8"/>
    <s v="f"/>
    <s v="cd0983"/>
    <d v="1899-12-30T00:52:54"/>
    <n v="36"/>
    <n v="99.36"/>
    <n v="8.7679057516491202E-2"/>
    <x v="1"/>
    <n v="3780"/>
  </r>
  <r>
    <s v="2feb6b"/>
    <n v="4"/>
    <n v="8"/>
    <s v="f"/>
    <s v="cd0983"/>
    <d v="1899-12-30T00:52:54"/>
    <n v="29"/>
    <n v="106.72"/>
    <n v="9.4173802517712776E-2"/>
    <x v="1"/>
    <n v="3780"/>
  </r>
  <r>
    <s v="e83aa3"/>
    <n v="5"/>
    <n v="2"/>
    <s v="t"/>
    <s v="1b5d58"/>
    <d v="1899-12-30T00:56:40"/>
    <n v="32"/>
    <n v="156.80000000000001"/>
    <n v="0.13836630654776391"/>
    <x v="0"/>
    <n v="2511.6666666666665"/>
  </r>
  <r>
    <s v="e31d39"/>
    <n v="4"/>
    <n v="2"/>
    <s v="t"/>
    <s v="1b5d58"/>
    <d v="1899-12-30T00:56:40"/>
    <n v="10"/>
    <n v="39.200000000000003"/>
    <n v="3.4591576636940978E-2"/>
    <x v="0"/>
    <n v="2511.6666666666665"/>
  </r>
  <r>
    <s v="9ec847"/>
    <n v="2"/>
    <n v="2"/>
    <s v="t"/>
    <s v="1b5d58"/>
    <d v="1899-12-30T00:56:40"/>
    <n v="54"/>
    <n v="105.84"/>
    <n v="9.3397256919740643E-2"/>
    <x v="0"/>
    <n v="2511.6666666666665"/>
  </r>
  <r>
    <s v="2a2353"/>
    <n v="5"/>
    <n v="2"/>
    <s v="t"/>
    <s v="1b5d58"/>
    <d v="1899-12-30T00:56:40"/>
    <n v="57"/>
    <n v="279.3"/>
    <n v="0.24646498353820445"/>
    <x v="1"/>
    <n v="7560"/>
  </r>
  <r>
    <s v="e31d39"/>
    <n v="4"/>
    <n v="19"/>
    <s v="f"/>
    <s v="3ad147"/>
    <d v="1899-12-30T00:30:27"/>
    <n v="10"/>
    <n v="32.400000000000006"/>
    <n v="2.8590997016247136E-2"/>
    <x v="0"/>
    <n v="2511.6666666666665"/>
  </r>
  <r>
    <s v="d5e9a6"/>
    <n v="1"/>
    <n v="19"/>
    <s v="f"/>
    <s v="3ad147"/>
    <d v="1899-12-30T00:30:27"/>
    <n v="23"/>
    <n v="18.630000000000003"/>
    <n v="1.6439823284342105E-2"/>
    <x v="0"/>
    <n v="2511.6666666666665"/>
  </r>
  <r>
    <s v="72f5d4"/>
    <n v="5"/>
    <n v="19"/>
    <s v="f"/>
    <s v="3ad147"/>
    <d v="1899-12-30T00:30:27"/>
    <n v="19"/>
    <n v="76.95"/>
    <n v="6.7903617913586942E-2"/>
    <x v="0"/>
    <n v="2511.6666666666665"/>
  </r>
  <r>
    <s v="c8d436"/>
    <n v="4"/>
    <n v="19"/>
    <s v="f"/>
    <s v="3ad147"/>
    <d v="1899-12-30T00:30:27"/>
    <n v="10"/>
    <n v="32.400000000000006"/>
    <n v="2.8590997016247136E-2"/>
    <x v="1"/>
    <n v="3780"/>
  </r>
  <r>
    <s v="2a2353"/>
    <n v="5"/>
    <n v="19"/>
    <s v="f"/>
    <s v="3ad147"/>
    <d v="1899-12-30T00:30:27"/>
    <n v="57"/>
    <n v="230.85000000000002"/>
    <n v="0.20371085374076084"/>
    <x v="1"/>
    <n v="3780"/>
  </r>
  <r>
    <s v="e83aa3"/>
    <n v="1"/>
    <n v="22"/>
    <s v="f"/>
    <s v="7af81c"/>
    <d v="1899-12-30T00:32:19"/>
    <n v="32"/>
    <n v="24.96"/>
    <n v="2.2025656960664459E-2"/>
    <x v="0"/>
    <n v="2511.6666666666665"/>
  </r>
  <r>
    <s v="72f5d4"/>
    <n v="1"/>
    <n v="22"/>
    <s v="f"/>
    <s v="7af81c"/>
    <d v="1899-12-30T00:32:19"/>
    <n v="19"/>
    <n v="14.82"/>
    <n v="1.3077733820394523E-2"/>
    <x v="0"/>
    <n v="2511.6666666666665"/>
  </r>
  <r>
    <s v="9ec847"/>
    <n v="5"/>
    <n v="22"/>
    <s v="f"/>
    <s v="7af81c"/>
    <d v="1899-12-30T00:32:19"/>
    <n v="54"/>
    <n v="210.6"/>
    <n v="0.18584148060560635"/>
    <x v="0"/>
    <n v="2511.6666666666665"/>
  </r>
  <r>
    <s v="5d267b"/>
    <n v="4"/>
    <n v="22"/>
    <s v="f"/>
    <s v="7af81c"/>
    <d v="1899-12-30T00:32:19"/>
    <n v="40"/>
    <n v="124.80000000000001"/>
    <n v="0.11012828480332229"/>
    <x v="1"/>
    <n v="3780"/>
  </r>
  <r>
    <s v="2a2353"/>
    <n v="5"/>
    <n v="22"/>
    <s v="f"/>
    <s v="7af81c"/>
    <d v="1899-12-30T00:32:19"/>
    <n v="57"/>
    <n v="222.3"/>
    <n v="0.19616600730591785"/>
    <x v="1"/>
    <n v="3780"/>
  </r>
  <r>
    <s v="e31d39"/>
    <n v="3"/>
    <n v="23"/>
    <s v="f"/>
    <s v="e375f9"/>
    <d v="1899-12-30T00:51:59"/>
    <n v="10"/>
    <n v="23.1"/>
    <n v="2.0384321946768789E-2"/>
    <x v="0"/>
    <n v="2511.6666666666665"/>
  </r>
  <r>
    <s v="d5e9a6"/>
    <n v="3"/>
    <n v="23"/>
    <s v="f"/>
    <s v="e375f9"/>
    <d v="1899-12-30T00:51:59"/>
    <n v="23"/>
    <n v="53.13"/>
    <n v="4.688394047756822E-2"/>
    <x v="0"/>
    <n v="2511.6666666666665"/>
  </r>
  <r>
    <s v="9ec847"/>
    <n v="4"/>
    <n v="23"/>
    <s v="f"/>
    <s v="e375f9"/>
    <d v="1899-12-30T00:51:59"/>
    <n v="54"/>
    <n v="166.32"/>
    <n v="0.14676711801673525"/>
    <x v="0"/>
    <n v="2511.6666666666665"/>
  </r>
  <r>
    <s v="5d267b"/>
    <n v="5"/>
    <n v="23"/>
    <s v="f"/>
    <s v="e375f9"/>
    <d v="1899-12-30T00:51:59"/>
    <n v="40"/>
    <n v="154"/>
    <n v="0.13589547964512527"/>
    <x v="1"/>
    <n v="3780"/>
  </r>
  <r>
    <s v="2feb6b"/>
    <n v="3"/>
    <n v="23"/>
    <s v="f"/>
    <s v="e375f9"/>
    <d v="1899-12-30T00:51:59"/>
    <n v="29"/>
    <n v="66.989999999999995"/>
    <n v="5.9114533645629477E-2"/>
    <x v="1"/>
    <n v="3780"/>
  </r>
  <r>
    <s v="c4a632"/>
    <n v="3"/>
    <n v="20"/>
    <s v="t"/>
    <s v="9e0c76"/>
    <d v="1899-12-30T00:52:27"/>
    <n v="13"/>
    <n v="31.200000000000003"/>
    <n v="2.7532071200830573E-2"/>
    <x v="0"/>
    <n v="2511.6666666666665"/>
  </r>
  <r>
    <s v="d5e9a6"/>
    <n v="5"/>
    <n v="20"/>
    <s v="t"/>
    <s v="9e0c76"/>
    <d v="1899-12-30T00:52:27"/>
    <n v="23"/>
    <n v="92"/>
    <n v="8.1184312515269627E-2"/>
    <x v="0"/>
    <n v="2511.6666666666665"/>
  </r>
  <r>
    <s v="72f5d4"/>
    <n v="5"/>
    <n v="20"/>
    <s v="t"/>
    <s v="9e0c76"/>
    <d v="1899-12-30T00:52:27"/>
    <n v="19"/>
    <n v="76"/>
    <n v="6.706530164304883E-2"/>
    <x v="0"/>
    <n v="2511.6666666666665"/>
  </r>
  <r>
    <s v="2a2353"/>
    <n v="3"/>
    <n v="20"/>
    <s v="t"/>
    <s v="9e0c76"/>
    <d v="1899-12-30T00:52:27"/>
    <n v="57"/>
    <n v="136.80000000000001"/>
    <n v="0.12071754295748789"/>
    <x v="1"/>
    <n v="7560"/>
  </r>
  <r>
    <s v="e31d39"/>
    <n v="4"/>
    <n v="11"/>
    <s v="f"/>
    <s v="2c947b"/>
    <d v="1899-12-30T00:23:59"/>
    <n v="10"/>
    <n v="35.6"/>
    <n v="3.1414799190691296E-2"/>
    <x v="0"/>
    <n v="3767.5"/>
  </r>
  <r>
    <s v="d5e9a6"/>
    <n v="3"/>
    <n v="11"/>
    <s v="f"/>
    <s v="2c947b"/>
    <d v="1899-12-30T00:23:59"/>
    <n v="23"/>
    <n v="61.410000000000004"/>
    <n v="5.4190528603942488E-2"/>
    <x v="0"/>
    <n v="3767.5"/>
  </r>
  <r>
    <s v="5d267b"/>
    <n v="3"/>
    <n v="11"/>
    <s v="f"/>
    <s v="2c947b"/>
    <d v="1899-12-30T00:23:59"/>
    <n v="40"/>
    <n v="106.8"/>
    <n v="9.4244397572073868E-2"/>
    <x v="1"/>
    <n v="2520"/>
  </r>
  <r>
    <s v="c8d436"/>
    <n v="5"/>
    <n v="11"/>
    <s v="f"/>
    <s v="2c947b"/>
    <d v="1899-12-30T00:23:59"/>
    <n v="10"/>
    <n v="44.5"/>
    <n v="3.9268498988364112E-2"/>
    <x v="1"/>
    <n v="2520"/>
  </r>
  <r>
    <s v="2a2353"/>
    <n v="4"/>
    <n v="11"/>
    <s v="f"/>
    <s v="2c947b"/>
    <d v="1899-12-30T00:23:59"/>
    <n v="57"/>
    <n v="202.92000000000002"/>
    <n v="0.17906435538694038"/>
    <x v="1"/>
    <n v="2520"/>
  </r>
  <r>
    <s v="c4a632"/>
    <n v="4"/>
    <n v="16"/>
    <s v="f"/>
    <s v="95af8d"/>
    <d v="1899-12-30T00:26:38"/>
    <n v="13"/>
    <n v="43.68"/>
    <n v="3.8544899681162793E-2"/>
    <x v="0"/>
    <n v="1507"/>
  </r>
  <r>
    <s v="e83aa3"/>
    <n v="1"/>
    <n v="16"/>
    <s v="f"/>
    <s v="95af8d"/>
    <d v="1899-12-30T00:26:38"/>
    <n v="32"/>
    <n v="26.88"/>
    <n v="2.3719938265330955E-2"/>
    <x v="0"/>
    <n v="1507"/>
  </r>
  <r>
    <s v="d5e9a6"/>
    <n v="5"/>
    <n v="16"/>
    <s v="f"/>
    <s v="95af8d"/>
    <d v="1899-12-30T00:26:38"/>
    <n v="23"/>
    <n v="96.6"/>
    <n v="8.5243528141033115E-2"/>
    <x v="0"/>
    <n v="1507"/>
  </r>
  <r>
    <s v="72f5d4"/>
    <n v="3"/>
    <n v="16"/>
    <s v="f"/>
    <s v="95af8d"/>
    <d v="1899-12-30T00:26:38"/>
    <n v="19"/>
    <n v="47.879999999999995"/>
    <n v="4.225114003512076E-2"/>
    <x v="0"/>
    <n v="1507"/>
  </r>
  <r>
    <s v="9ec847"/>
    <n v="2"/>
    <n v="16"/>
    <s v="f"/>
    <s v="95af8d"/>
    <d v="1899-12-30T00:26:38"/>
    <n v="54"/>
    <n v="90.72"/>
    <n v="8.0054791645491966E-2"/>
    <x v="0"/>
    <n v="1507"/>
  </r>
  <r>
    <s v="c8d436"/>
    <n v="2"/>
    <n v="16"/>
    <s v="f"/>
    <s v="95af8d"/>
    <d v="1899-12-30T00:26:38"/>
    <n v="10"/>
    <n v="16.8"/>
    <n v="1.4824961415831846E-2"/>
    <x v="1"/>
    <n v="3780"/>
  </r>
  <r>
    <s v="b9a74d"/>
    <n v="5"/>
    <n v="16"/>
    <s v="f"/>
    <s v="95af8d"/>
    <d v="1899-12-30T00:26:38"/>
    <n v="17"/>
    <n v="71.399999999999991"/>
    <n v="6.3006086017285329E-2"/>
    <x v="1"/>
    <n v="3780"/>
  </r>
  <r>
    <s v="e31d39"/>
    <n v="3"/>
    <n v="23"/>
    <s v="f"/>
    <s v="5e3925"/>
    <d v="1899-12-30T00:32:59"/>
    <n v="10"/>
    <n v="23.1"/>
    <n v="2.0384321946768789E-2"/>
    <x v="0"/>
    <n v="1883.75"/>
  </r>
  <r>
    <s v="d5e9a6"/>
    <n v="1"/>
    <n v="23"/>
    <s v="f"/>
    <s v="5e3925"/>
    <d v="1899-12-30T00:32:59"/>
    <n v="23"/>
    <n v="17.71"/>
    <n v="1.5627980159189404E-2"/>
    <x v="0"/>
    <n v="1883.75"/>
  </r>
  <r>
    <s v="72f5d4"/>
    <n v="4"/>
    <n v="23"/>
    <s v="f"/>
    <s v="5e3925"/>
    <d v="1899-12-30T00:32:59"/>
    <n v="19"/>
    <n v="58.52"/>
    <n v="5.1640282265147601E-2"/>
    <x v="0"/>
    <n v="1883.75"/>
  </r>
  <r>
    <s v="9ec847"/>
    <n v="4"/>
    <n v="23"/>
    <s v="f"/>
    <s v="5e3925"/>
    <d v="1899-12-30T00:32:59"/>
    <n v="54"/>
    <n v="166.32"/>
    <n v="0.14676711801673525"/>
    <x v="0"/>
    <n v="1883.75"/>
  </r>
  <r>
    <s v="c8d436"/>
    <n v="3"/>
    <n v="23"/>
    <s v="f"/>
    <s v="5e3925"/>
    <d v="1899-12-30T00:32:59"/>
    <n v="10"/>
    <n v="23.1"/>
    <n v="2.0384321946768789E-2"/>
    <x v="1"/>
    <n v="7560"/>
  </r>
  <r>
    <s v="c4a632"/>
    <n v="5"/>
    <n v="17"/>
    <s v="f"/>
    <s v="8c7281"/>
    <d v="1899-12-30T00:14:28"/>
    <n v="13"/>
    <n v="53.949999999999996"/>
    <n v="4.7607539784769531E-2"/>
    <x v="0"/>
    <n v="2511.6666666666665"/>
  </r>
  <r>
    <s v="e83aa3"/>
    <n v="1"/>
    <n v="17"/>
    <s v="f"/>
    <s v="8c7281"/>
    <d v="1899-12-30T00:14:28"/>
    <n v="32"/>
    <n v="26.56"/>
    <n v="2.3437558047886536E-2"/>
    <x v="0"/>
    <n v="2511.6666666666665"/>
  </r>
  <r>
    <s v="9ec847"/>
    <n v="1"/>
    <n v="17"/>
    <s v="f"/>
    <s v="8c7281"/>
    <d v="1899-12-30T00:14:28"/>
    <n v="54"/>
    <n v="44.82"/>
    <n v="3.9550879205808534E-2"/>
    <x v="0"/>
    <n v="2511.6666666666665"/>
  </r>
  <r>
    <s v="5d267b"/>
    <n v="1"/>
    <n v="17"/>
    <s v="f"/>
    <s v="8c7281"/>
    <d v="1899-12-30T00:14:28"/>
    <n v="40"/>
    <n v="33.199999999999996"/>
    <n v="2.9296947559858171E-2"/>
    <x v="1"/>
    <n v="3780"/>
  </r>
  <r>
    <s v="c8d436"/>
    <n v="2"/>
    <n v="17"/>
    <s v="f"/>
    <s v="8c7281"/>
    <d v="1899-12-30T00:14:28"/>
    <n v="10"/>
    <n v="16.599999999999998"/>
    <n v="1.4648473779929085E-2"/>
    <x v="1"/>
    <n v="3780"/>
  </r>
  <r>
    <s v="c4a632"/>
    <n v="4"/>
    <n v="16"/>
    <s v="t"/>
    <s v="2c2335"/>
    <d v="1899-12-30T00:48:32"/>
    <n v="13"/>
    <n v="43.68"/>
    <n v="3.8544899681162793E-2"/>
    <x v="0"/>
    <n v="1883.75"/>
  </r>
  <r>
    <s v="e83aa3"/>
    <n v="4"/>
    <n v="16"/>
    <s v="t"/>
    <s v="2c2335"/>
    <d v="1899-12-30T00:48:32"/>
    <n v="32"/>
    <n v="107.52"/>
    <n v="9.4879753061323818E-2"/>
    <x v="0"/>
    <n v="1883.75"/>
  </r>
  <r>
    <s v="e31d39"/>
    <n v="5"/>
    <n v="16"/>
    <s v="t"/>
    <s v="2c2335"/>
    <d v="1899-12-30T00:48:32"/>
    <n v="10"/>
    <n v="42"/>
    <n v="3.7062403539579611E-2"/>
    <x v="0"/>
    <n v="1883.75"/>
  </r>
  <r>
    <s v="72f5d4"/>
    <n v="1"/>
    <n v="16"/>
    <s v="t"/>
    <s v="2c2335"/>
    <d v="1899-12-30T00:48:32"/>
    <n v="19"/>
    <n v="15.959999999999999"/>
    <n v="1.4083713345040253E-2"/>
    <x v="0"/>
    <n v="1883.75"/>
  </r>
  <r>
    <s v="f084eb"/>
    <n v="2"/>
    <n v="16"/>
    <s v="t"/>
    <s v="2c2335"/>
    <d v="1899-12-30T00:48:32"/>
    <n v="36"/>
    <n v="60.48"/>
    <n v="5.3369861096994646E-2"/>
    <x v="1"/>
    <n v="7560"/>
  </r>
  <r>
    <s v="c4a632"/>
    <n v="5"/>
    <n v="7"/>
    <s v="f"/>
    <s v="45fc26"/>
    <d v="1899-12-30T00:56:50"/>
    <n v="13"/>
    <n v="60.449999999999996"/>
    <n v="5.3343387951609228E-2"/>
    <x v="0"/>
    <n v="1255.8333333333333"/>
  </r>
  <r>
    <s v="e83aa3"/>
    <n v="5"/>
    <n v="7"/>
    <s v="f"/>
    <s v="45fc26"/>
    <d v="1899-12-30T00:56:50"/>
    <n v="32"/>
    <n v="148.79999999999998"/>
    <n v="0.13130680111165347"/>
    <x v="0"/>
    <n v="1255.8333333333333"/>
  </r>
  <r>
    <s v="e31d39"/>
    <n v="2"/>
    <n v="7"/>
    <s v="f"/>
    <s v="45fc26"/>
    <d v="1899-12-30T00:56:50"/>
    <n v="10"/>
    <n v="18.599999999999998"/>
    <n v="1.6413350138956683E-2"/>
    <x v="0"/>
    <n v="1255.8333333333333"/>
  </r>
  <r>
    <s v="d5e9a6"/>
    <n v="2"/>
    <n v="7"/>
    <s v="f"/>
    <s v="45fc26"/>
    <d v="1899-12-30T00:56:50"/>
    <n v="23"/>
    <n v="42.779999999999994"/>
    <n v="3.7750705319600376E-2"/>
    <x v="0"/>
    <n v="1255.8333333333333"/>
  </r>
  <r>
    <s v="72f5d4"/>
    <n v="4"/>
    <n v="7"/>
    <s v="f"/>
    <s v="45fc26"/>
    <d v="1899-12-30T00:56:50"/>
    <n v="19"/>
    <n v="70.679999999999993"/>
    <n v="6.2370730528035406E-2"/>
    <x v="0"/>
    <n v="1255.8333333333333"/>
  </r>
  <r>
    <s v="9ec847"/>
    <n v="1"/>
    <n v="7"/>
    <s v="f"/>
    <s v="45fc26"/>
    <d v="1899-12-30T00:56:50"/>
    <n v="54"/>
    <n v="50.22"/>
    <n v="4.431604537518305E-2"/>
    <x v="0"/>
    <n v="1255.8333333333333"/>
  </r>
  <r>
    <s v="c4a632"/>
    <n v="3"/>
    <n v="20"/>
    <s v="t"/>
    <s v="3e8cfb"/>
    <d v="1899-12-30T00:07:29"/>
    <n v="13"/>
    <n v="31.200000000000003"/>
    <n v="2.7532071200830573E-2"/>
    <x v="0"/>
    <n v="2511.6666666666665"/>
  </r>
  <r>
    <s v="e31d39"/>
    <n v="4"/>
    <n v="20"/>
    <s v="t"/>
    <s v="3e8cfb"/>
    <d v="1899-12-30T00:07:29"/>
    <n v="10"/>
    <n v="32"/>
    <n v="2.8238021744441611E-2"/>
    <x v="0"/>
    <n v="2511.6666666666665"/>
  </r>
  <r>
    <s v="72f5d4"/>
    <n v="3"/>
    <n v="20"/>
    <s v="t"/>
    <s v="3e8cfb"/>
    <d v="1899-12-30T00:07:29"/>
    <n v="19"/>
    <n v="45.6"/>
    <n v="4.0239180985829293E-2"/>
    <x v="0"/>
    <n v="2511.6666666666665"/>
  </r>
  <r>
    <s v="c8d436"/>
    <n v="1"/>
    <n v="20"/>
    <s v="t"/>
    <s v="3e8cfb"/>
    <d v="1899-12-30T00:07:29"/>
    <n v="10"/>
    <n v="8"/>
    <n v="7.0595054361104028E-3"/>
    <x v="1"/>
    <n v="3780"/>
  </r>
  <r>
    <s v="2feb6b"/>
    <n v="4"/>
    <n v="20"/>
    <s v="t"/>
    <s v="3e8cfb"/>
    <d v="1899-12-30T00:07:29"/>
    <n v="29"/>
    <n v="92.800000000000011"/>
    <n v="8.1890263058880683E-2"/>
    <x v="1"/>
    <n v="3780"/>
  </r>
  <r>
    <s v="c4a632"/>
    <n v="1"/>
    <n v="9"/>
    <s v="t"/>
    <s v="92f2aa"/>
    <d v="1899-12-30T00:06:44"/>
    <n v="13"/>
    <n v="11.83"/>
    <n v="1.0439243663648259E-2"/>
    <x v="0"/>
    <n v="1883.75"/>
  </r>
  <r>
    <s v="e83aa3"/>
    <n v="1"/>
    <n v="9"/>
    <s v="t"/>
    <s v="92f2aa"/>
    <d v="1899-12-30T00:06:44"/>
    <n v="32"/>
    <n v="29.12"/>
    <n v="2.5696599787441866E-2"/>
    <x v="0"/>
    <n v="1883.75"/>
  </r>
  <r>
    <s v="e31d39"/>
    <n v="2"/>
    <n v="9"/>
    <s v="t"/>
    <s v="92f2aa"/>
    <d v="1899-12-30T00:06:44"/>
    <n v="10"/>
    <n v="18.2"/>
    <n v="1.6060374867151169E-2"/>
    <x v="0"/>
    <n v="1883.75"/>
  </r>
  <r>
    <s v="9ec847"/>
    <n v="1"/>
    <n v="9"/>
    <s v="t"/>
    <s v="92f2aa"/>
    <d v="1899-12-30T00:06:44"/>
    <n v="54"/>
    <n v="49.14"/>
    <n v="4.3363012141308152E-2"/>
    <x v="0"/>
    <n v="1883.75"/>
  </r>
  <r>
    <s v="c8d436"/>
    <n v="5"/>
    <n v="9"/>
    <s v="t"/>
    <s v="92f2aa"/>
    <d v="1899-12-30T00:06:44"/>
    <n v="10"/>
    <n v="45.5"/>
    <n v="4.0150937167877918E-2"/>
    <x v="1"/>
    <n v="1512"/>
  </r>
  <r>
    <s v="2a2353"/>
    <n v="3"/>
    <n v="9"/>
    <s v="t"/>
    <s v="92f2aa"/>
    <d v="1899-12-30T00:06:44"/>
    <n v="57"/>
    <n v="155.61000000000001"/>
    <n v="0.13731620511414247"/>
    <x v="1"/>
    <n v="1512"/>
  </r>
  <r>
    <s v="f084eb"/>
    <n v="2"/>
    <n v="9"/>
    <s v="t"/>
    <s v="92f2aa"/>
    <d v="1899-12-30T00:06:44"/>
    <n v="36"/>
    <n v="65.52"/>
    <n v="5.7817349521744194E-2"/>
    <x v="1"/>
    <n v="1512"/>
  </r>
  <r>
    <s v="b9a74d"/>
    <n v="4"/>
    <n v="9"/>
    <s v="t"/>
    <s v="92f2aa"/>
    <d v="1899-12-30T00:06:44"/>
    <n v="17"/>
    <n v="61.88"/>
    <n v="5.4605274548313973E-2"/>
    <x v="1"/>
    <n v="1512"/>
  </r>
  <r>
    <s v="2feb6b"/>
    <n v="2"/>
    <n v="9"/>
    <s v="t"/>
    <s v="92f2aa"/>
    <d v="1899-12-30T00:06:44"/>
    <n v="29"/>
    <n v="52.78"/>
    <n v="4.6575087114738387E-2"/>
    <x v="1"/>
    <n v="1512"/>
  </r>
  <r>
    <s v="72f5d4"/>
    <n v="3"/>
    <n v="19"/>
    <s v="f"/>
    <s v="d4c88b"/>
    <d v="1899-12-30T00:27:24"/>
    <n v="19"/>
    <n v="46.17"/>
    <n v="4.0742170748152166E-2"/>
    <x v="0"/>
    <n v="7535"/>
  </r>
  <r>
    <s v="f084eb"/>
    <n v="4"/>
    <n v="19"/>
    <s v="f"/>
    <s v="d4c88b"/>
    <d v="1899-12-30T00:27:24"/>
    <n v="36"/>
    <n v="116.64000000000001"/>
    <n v="0.10292758925848969"/>
    <x v="1"/>
    <n v="3780"/>
  </r>
  <r>
    <s v="b9a74d"/>
    <n v="1"/>
    <n v="19"/>
    <s v="f"/>
    <s v="d4c88b"/>
    <d v="1899-12-30T00:27:24"/>
    <n v="17"/>
    <n v="13.770000000000001"/>
    <n v="1.2151173731905031E-2"/>
    <x v="1"/>
    <n v="3780"/>
  </r>
  <r>
    <s v="c4a632"/>
    <n v="5"/>
    <n v="9"/>
    <s v="t"/>
    <s v="d4b4ca"/>
    <d v="1899-12-30T00:32:22"/>
    <n v="13"/>
    <n v="59.15"/>
    <n v="5.219621831824129E-2"/>
    <x v="0"/>
    <n v="2511.6666666666665"/>
  </r>
  <r>
    <s v="e83aa3"/>
    <n v="3"/>
    <n v="9"/>
    <s v="t"/>
    <s v="d4b4ca"/>
    <d v="1899-12-30T00:32:22"/>
    <n v="32"/>
    <n v="87.36"/>
    <n v="7.7089799362325587E-2"/>
    <x v="0"/>
    <n v="2511.6666666666665"/>
  </r>
  <r>
    <s v="72f5d4"/>
    <n v="2"/>
    <n v="9"/>
    <s v="t"/>
    <s v="d4b4ca"/>
    <d v="1899-12-30T00:32:22"/>
    <n v="19"/>
    <n v="34.58"/>
    <n v="3.0514712247587217E-2"/>
    <x v="0"/>
    <n v="2511.6666666666665"/>
  </r>
  <r>
    <s v="5d267b"/>
    <n v="2"/>
    <n v="9"/>
    <s v="t"/>
    <s v="d4b4ca"/>
    <d v="1899-12-30T00:32:22"/>
    <n v="40"/>
    <n v="72.8"/>
    <n v="6.4241499468604676E-2"/>
    <x v="1"/>
    <n v="2520"/>
  </r>
  <r>
    <s v="f084eb"/>
    <n v="3"/>
    <n v="9"/>
    <s v="t"/>
    <s v="d4b4ca"/>
    <d v="1899-12-30T00:32:22"/>
    <n v="36"/>
    <n v="98.28"/>
    <n v="8.6726024282616304E-2"/>
    <x v="1"/>
    <n v="2520"/>
  </r>
  <r>
    <s v="2feb6b"/>
    <n v="2"/>
    <n v="9"/>
    <s v="t"/>
    <s v="d4b4ca"/>
    <d v="1899-12-30T00:32:22"/>
    <n v="29"/>
    <n v="52.78"/>
    <n v="4.6575087114738387E-2"/>
    <x v="1"/>
    <n v="2520"/>
  </r>
  <r>
    <s v="c4a632"/>
    <n v="4"/>
    <n v="16"/>
    <s v="t"/>
    <n v="212770"/>
    <d v="1899-12-30T00:38:17"/>
    <n v="13"/>
    <n v="43.68"/>
    <n v="3.8544899681162793E-2"/>
    <x v="0"/>
    <n v="3767.5"/>
  </r>
  <r>
    <s v="d5e9a6"/>
    <n v="2"/>
    <n v="16"/>
    <s v="t"/>
    <n v="212770"/>
    <d v="1899-12-30T00:38:17"/>
    <n v="23"/>
    <n v="38.64"/>
    <n v="3.4097411256413246E-2"/>
    <x v="0"/>
    <n v="3767.5"/>
  </r>
  <r>
    <s v="b9a74d"/>
    <n v="2"/>
    <n v="16"/>
    <s v="t"/>
    <n v="212770"/>
    <d v="1899-12-30T00:38:17"/>
    <n v="17"/>
    <n v="28.56"/>
    <n v="2.5202434406914137E-2"/>
    <x v="1"/>
    <n v="7560"/>
  </r>
  <r>
    <s v="e83aa3"/>
    <n v="3"/>
    <n v="17"/>
    <s v="t"/>
    <s v="4955f9"/>
    <d v="1899-12-30T00:55:47"/>
    <n v="32"/>
    <n v="79.679999999999993"/>
    <n v="7.0312674143659618E-2"/>
    <x v="0"/>
    <n v="1507"/>
  </r>
  <r>
    <s v="e31d39"/>
    <n v="3"/>
    <n v="17"/>
    <s v="t"/>
    <s v="4955f9"/>
    <d v="1899-12-30T00:55:47"/>
    <n v="10"/>
    <n v="24.9"/>
    <n v="2.1972710669893626E-2"/>
    <x v="0"/>
    <n v="1507"/>
  </r>
  <r>
    <s v="d5e9a6"/>
    <n v="3"/>
    <n v="17"/>
    <s v="t"/>
    <s v="4955f9"/>
    <d v="1899-12-30T00:55:47"/>
    <n v="23"/>
    <n v="57.269999999999996"/>
    <n v="5.0537234540755344E-2"/>
    <x v="0"/>
    <n v="1507"/>
  </r>
  <r>
    <s v="72f5d4"/>
    <n v="3"/>
    <n v="17"/>
    <s v="t"/>
    <s v="4955f9"/>
    <d v="1899-12-30T00:55:47"/>
    <n v="19"/>
    <n v="47.309999999999995"/>
    <n v="4.1748150272797886E-2"/>
    <x v="0"/>
    <n v="1507"/>
  </r>
  <r>
    <s v="9ec847"/>
    <n v="5"/>
    <n v="17"/>
    <s v="t"/>
    <s v="4955f9"/>
    <d v="1899-12-30T00:55:47"/>
    <n v="54"/>
    <n v="224.1"/>
    <n v="0.19775439602904266"/>
    <x v="0"/>
    <n v="1507"/>
  </r>
  <r>
    <s v="5d267b"/>
    <n v="3"/>
    <n v="17"/>
    <s v="t"/>
    <s v="4955f9"/>
    <d v="1899-12-30T00:55:47"/>
    <n v="40"/>
    <n v="99.6"/>
    <n v="8.7890842679574505E-2"/>
    <x v="1"/>
    <n v="3780"/>
  </r>
  <r>
    <s v="2feb6b"/>
    <n v="4"/>
    <n v="17"/>
    <s v="t"/>
    <s v="4955f9"/>
    <d v="1899-12-30T00:55:47"/>
    <n v="29"/>
    <n v="96.28"/>
    <n v="8.4961147923588706E-2"/>
    <x v="1"/>
    <n v="3780"/>
  </r>
  <r>
    <s v="c4a632"/>
    <n v="3"/>
    <n v="6"/>
    <s v="f"/>
    <s v="f31aec"/>
    <d v="1899-12-30T00:06:26"/>
    <n v="13"/>
    <n v="36.659999999999997"/>
    <n v="3.2350183660975917E-2"/>
    <x v="0"/>
    <n v="3767.5"/>
  </r>
  <r>
    <s v="9ec847"/>
    <n v="3"/>
    <n v="6"/>
    <s v="f"/>
    <s v="f31aec"/>
    <d v="1899-12-30T00:06:26"/>
    <n v="54"/>
    <n v="152.28"/>
    <n v="0.13437768597636152"/>
    <x v="0"/>
    <n v="3767.5"/>
  </r>
  <r>
    <s v="5d267b"/>
    <n v="1"/>
    <n v="6"/>
    <s v="f"/>
    <s v="f31aec"/>
    <d v="1899-12-30T00:06:26"/>
    <n v="40"/>
    <n v="37.599999999999994"/>
    <n v="3.3179675549718887E-2"/>
    <x v="1"/>
    <n v="2520"/>
  </r>
  <r>
    <s v="2a2353"/>
    <n v="3"/>
    <n v="6"/>
    <s v="f"/>
    <s v="f31aec"/>
    <d v="1899-12-30T00:06:26"/>
    <n v="57"/>
    <n v="160.73999999999998"/>
    <n v="0.14184311297504823"/>
    <x v="1"/>
    <n v="2520"/>
  </r>
  <r>
    <s v="f084eb"/>
    <n v="2"/>
    <n v="6"/>
    <s v="f"/>
    <s v="f31aec"/>
    <d v="1899-12-30T00:06:26"/>
    <n v="36"/>
    <n v="67.679999999999993"/>
    <n v="5.9723415989494003E-2"/>
    <x v="1"/>
    <n v="2520"/>
  </r>
  <r>
    <s v="e31d39"/>
    <n v="5"/>
    <n v="3"/>
    <s v="f"/>
    <s v="e6488f"/>
    <d v="1899-12-30T00:53:33"/>
    <n v="10"/>
    <n v="48.5"/>
    <n v="4.2798251706419314E-2"/>
    <x v="0"/>
    <n v="2511.6666666666665"/>
  </r>
  <r>
    <s v="d5e9a6"/>
    <n v="5"/>
    <n v="3"/>
    <s v="f"/>
    <s v="e6488f"/>
    <d v="1899-12-30T00:53:33"/>
    <n v="23"/>
    <n v="111.55"/>
    <n v="9.8435978924764425E-2"/>
    <x v="0"/>
    <n v="2511.6666666666665"/>
  </r>
  <r>
    <s v="72f5d4"/>
    <n v="3"/>
    <n v="3"/>
    <s v="f"/>
    <s v="e6488f"/>
    <d v="1899-12-30T00:53:33"/>
    <n v="19"/>
    <n v="55.29"/>
    <n v="4.8790006945318015E-2"/>
    <x v="0"/>
    <n v="2511.6666666666665"/>
  </r>
  <r>
    <s v="5d267b"/>
    <n v="3"/>
    <n v="3"/>
    <s v="f"/>
    <s v="e6488f"/>
    <d v="1899-12-30T00:53:33"/>
    <n v="40"/>
    <n v="116.39999999999999"/>
    <n v="0.10271580409540636"/>
    <x v="1"/>
    <n v="1890"/>
  </r>
  <r>
    <s v="c8d436"/>
    <n v="1"/>
    <n v="3"/>
    <s v="f"/>
    <s v="e6488f"/>
    <d v="1899-12-30T00:53:33"/>
    <n v="10"/>
    <n v="9.6999999999999993"/>
    <n v="8.5596503412838625E-3"/>
    <x v="1"/>
    <n v="1890"/>
  </r>
  <r>
    <s v="2a2353"/>
    <n v="3"/>
    <n v="3"/>
    <s v="f"/>
    <s v="e6488f"/>
    <d v="1899-12-30T00:53:33"/>
    <n v="57"/>
    <n v="165.87"/>
    <n v="0.14637002083595407"/>
    <x v="1"/>
    <n v="1890"/>
  </r>
  <r>
    <s v="2feb6b"/>
    <n v="4"/>
    <n v="3"/>
    <s v="f"/>
    <s v="e6488f"/>
    <d v="1899-12-30T00:53:33"/>
    <n v="29"/>
    <n v="112.52"/>
    <n v="9.929194395889282E-2"/>
    <x v="1"/>
    <n v="1890"/>
  </r>
  <r>
    <s v="c4a632"/>
    <n v="4"/>
    <n v="20"/>
    <s v="t"/>
    <n v="294000"/>
    <d v="1899-12-30T00:17:34"/>
    <n v="13"/>
    <n v="41.6"/>
    <n v="3.6709428267774097E-2"/>
    <x v="0"/>
    <n v="1883.75"/>
  </r>
  <r>
    <s v="e83aa3"/>
    <n v="1"/>
    <n v="20"/>
    <s v="t"/>
    <n v="294000"/>
    <d v="1899-12-30T00:17:34"/>
    <n v="32"/>
    <n v="25.6"/>
    <n v="2.259041739555329E-2"/>
    <x v="0"/>
    <n v="1883.75"/>
  </r>
  <r>
    <s v="e31d39"/>
    <n v="2"/>
    <n v="20"/>
    <s v="t"/>
    <n v="294000"/>
    <d v="1899-12-30T00:17:34"/>
    <n v="10"/>
    <n v="16"/>
    <n v="1.4119010872220806E-2"/>
    <x v="0"/>
    <n v="1883.75"/>
  </r>
  <r>
    <s v="9ec847"/>
    <n v="4"/>
    <n v="20"/>
    <s v="t"/>
    <n v="294000"/>
    <d v="1899-12-30T00:17:34"/>
    <n v="54"/>
    <n v="172.8"/>
    <n v="0.15248531741998472"/>
    <x v="0"/>
    <n v="1883.75"/>
  </r>
  <r>
    <s v="2a2353"/>
    <n v="5"/>
    <n v="20"/>
    <s v="t"/>
    <n v="294000"/>
    <d v="1899-12-30T00:17:34"/>
    <n v="57"/>
    <n v="228"/>
    <n v="0.20119590492914646"/>
    <x v="1"/>
    <n v="2520"/>
  </r>
  <r>
    <s v="f084eb"/>
    <n v="5"/>
    <n v="20"/>
    <s v="t"/>
    <n v="294000"/>
    <d v="1899-12-30T00:17:34"/>
    <n v="36"/>
    <n v="144"/>
    <n v="0.12707109784998727"/>
    <x v="1"/>
    <n v="2520"/>
  </r>
  <r>
    <s v="2feb6b"/>
    <n v="5"/>
    <n v="20"/>
    <s v="t"/>
    <n v="294000"/>
    <d v="1899-12-30T00:17:34"/>
    <n v="29"/>
    <n v="116"/>
    <n v="0.10236282882360084"/>
    <x v="1"/>
    <n v="2520"/>
  </r>
  <r>
    <s v="c4a632"/>
    <n v="2"/>
    <n v="19"/>
    <s v="t"/>
    <s v="2d8f11"/>
    <d v="1899-12-30T00:13:18"/>
    <n v="13"/>
    <n v="21.060000000000002"/>
    <n v="1.8584148060560638E-2"/>
    <x v="0"/>
    <n v="1883.75"/>
  </r>
  <r>
    <s v="e83aa3"/>
    <n v="4"/>
    <n v="19"/>
    <s v="t"/>
    <s v="2d8f11"/>
    <d v="1899-12-30T00:13:18"/>
    <n v="32"/>
    <n v="103.68"/>
    <n v="9.1491190451990834E-2"/>
    <x v="0"/>
    <n v="1883.75"/>
  </r>
  <r>
    <s v="d5e9a6"/>
    <n v="4"/>
    <n v="19"/>
    <s v="t"/>
    <s v="2d8f11"/>
    <d v="1899-12-30T00:13:18"/>
    <n v="23"/>
    <n v="74.52000000000001"/>
    <n v="6.5759293137368419E-2"/>
    <x v="0"/>
    <n v="1883.75"/>
  </r>
  <r>
    <s v="9ec847"/>
    <n v="4"/>
    <n v="19"/>
    <s v="t"/>
    <s v="2d8f11"/>
    <d v="1899-12-30T00:13:18"/>
    <n v="54"/>
    <n v="174.96"/>
    <n v="0.15439138388773452"/>
    <x v="0"/>
    <n v="1883.75"/>
  </r>
  <r>
    <s v="f084eb"/>
    <n v="1"/>
    <n v="19"/>
    <s v="t"/>
    <s v="2d8f11"/>
    <d v="1899-12-30T00:13:18"/>
    <n v="36"/>
    <n v="29.160000000000004"/>
    <n v="2.5731897314622422E-2"/>
    <x v="1"/>
    <n v="7560"/>
  </r>
  <r>
    <s v="c4a632"/>
    <n v="1"/>
    <n v="20"/>
    <s v="t"/>
    <s v="14442e"/>
    <d v="1899-12-30T00:55:38"/>
    <n v="13"/>
    <n v="10.4"/>
    <n v="9.1773570669435242E-3"/>
    <x v="0"/>
    <n v="1883.75"/>
  </r>
  <r>
    <s v="e31d39"/>
    <n v="4"/>
    <n v="20"/>
    <s v="t"/>
    <s v="14442e"/>
    <d v="1899-12-30T00:55:38"/>
    <n v="10"/>
    <n v="32"/>
    <n v="2.8238021744441611E-2"/>
    <x v="0"/>
    <n v="1883.75"/>
  </r>
  <r>
    <s v="d5e9a6"/>
    <n v="1"/>
    <n v="20"/>
    <s v="t"/>
    <s v="14442e"/>
    <d v="1899-12-30T00:55:38"/>
    <n v="23"/>
    <n v="18.400000000000002"/>
    <n v="1.6236862503053926E-2"/>
    <x v="0"/>
    <n v="1883.75"/>
  </r>
  <r>
    <s v="72f5d4"/>
    <n v="5"/>
    <n v="20"/>
    <s v="t"/>
    <s v="14442e"/>
    <d v="1899-12-30T00:55:38"/>
    <n v="19"/>
    <n v="76"/>
    <n v="6.706530164304883E-2"/>
    <x v="0"/>
    <n v="1883.75"/>
  </r>
  <r>
    <s v="5d267b"/>
    <n v="2"/>
    <n v="20"/>
    <s v="t"/>
    <s v="14442e"/>
    <d v="1899-12-30T00:55:38"/>
    <n v="40"/>
    <n v="64"/>
    <n v="5.6476043488883222E-2"/>
    <x v="1"/>
    <n v="1512"/>
  </r>
  <r>
    <s v="c8d436"/>
    <n v="1"/>
    <n v="20"/>
    <s v="t"/>
    <s v="14442e"/>
    <d v="1899-12-30T00:55:38"/>
    <n v="10"/>
    <n v="8"/>
    <n v="7.0595054361104028E-3"/>
    <x v="1"/>
    <n v="1512"/>
  </r>
  <r>
    <s v="2a2353"/>
    <n v="1"/>
    <n v="20"/>
    <s v="t"/>
    <s v="14442e"/>
    <d v="1899-12-30T00:55:38"/>
    <n v="57"/>
    <n v="45.6"/>
    <n v="4.0239180985829293E-2"/>
    <x v="1"/>
    <n v="1512"/>
  </r>
  <r>
    <s v="f084eb"/>
    <n v="4"/>
    <n v="20"/>
    <s v="t"/>
    <s v="14442e"/>
    <d v="1899-12-30T00:55:38"/>
    <n v="36"/>
    <n v="115.2"/>
    <n v="0.10165687827998982"/>
    <x v="1"/>
    <n v="1512"/>
  </r>
  <r>
    <s v="2feb6b"/>
    <n v="2"/>
    <n v="20"/>
    <s v="t"/>
    <s v="14442e"/>
    <d v="1899-12-30T00:55:38"/>
    <n v="29"/>
    <n v="46.400000000000006"/>
    <n v="4.0945131529440341E-2"/>
    <x v="1"/>
    <n v="1512"/>
  </r>
  <r>
    <s v="e31d39"/>
    <n v="2"/>
    <n v="7"/>
    <s v="t"/>
    <s v="99563f"/>
    <d v="1899-12-30T00:36:32"/>
    <n v="10"/>
    <n v="18.599999999999998"/>
    <n v="1.6413350138956683E-2"/>
    <x v="0"/>
    <n v="7535"/>
  </r>
  <r>
    <s v="f084eb"/>
    <n v="4"/>
    <n v="7"/>
    <s v="t"/>
    <s v="99563f"/>
    <d v="1899-12-30T00:36:32"/>
    <n v="36"/>
    <n v="133.91999999999999"/>
    <n v="0.11817612100048813"/>
    <x v="1"/>
    <n v="7560"/>
  </r>
  <r>
    <s v="c4a632"/>
    <n v="4"/>
    <n v="18"/>
    <s v="f"/>
    <s v="95df60"/>
    <d v="1899-12-30T00:23:51"/>
    <n v="13"/>
    <n v="42.64"/>
    <n v="3.7627163974468449E-2"/>
    <x v="0"/>
    <n v="1507"/>
  </r>
  <r>
    <s v="e31d39"/>
    <n v="4"/>
    <n v="18"/>
    <s v="f"/>
    <s v="95df60"/>
    <d v="1899-12-30T00:23:51"/>
    <n v="10"/>
    <n v="32.800000000000004"/>
    <n v="2.8943972288052656E-2"/>
    <x v="0"/>
    <n v="1507"/>
  </r>
  <r>
    <s v="d5e9a6"/>
    <n v="1"/>
    <n v="18"/>
    <s v="f"/>
    <s v="95df60"/>
    <d v="1899-12-30T00:23:51"/>
    <n v="23"/>
    <n v="18.860000000000003"/>
    <n v="1.6642784065630276E-2"/>
    <x v="0"/>
    <n v="1507"/>
  </r>
  <r>
    <s v="72f5d4"/>
    <n v="2"/>
    <n v="18"/>
    <s v="f"/>
    <s v="95df60"/>
    <d v="1899-12-30T00:23:51"/>
    <n v="19"/>
    <n v="31.160000000000004"/>
    <n v="2.7496773673650023E-2"/>
    <x v="0"/>
    <n v="1507"/>
  </r>
  <r>
    <s v="9ec847"/>
    <n v="5"/>
    <n v="18"/>
    <s v="f"/>
    <s v="95df60"/>
    <d v="1899-12-30T00:23:51"/>
    <n v="54"/>
    <n v="221.4"/>
    <n v="0.19537181294435541"/>
    <x v="0"/>
    <n v="1507"/>
  </r>
  <r>
    <s v="5d267b"/>
    <n v="2"/>
    <n v="18"/>
    <s v="f"/>
    <s v="95df60"/>
    <d v="1899-12-30T00:23:51"/>
    <n v="40"/>
    <n v="65.600000000000009"/>
    <n v="5.7887944576105313E-2"/>
    <x v="1"/>
    <n v="2520"/>
  </r>
  <r>
    <s v="c8d436"/>
    <n v="1"/>
    <n v="18"/>
    <s v="f"/>
    <s v="95df60"/>
    <d v="1899-12-30T00:23:51"/>
    <n v="10"/>
    <n v="8.2000000000000011"/>
    <n v="7.2359930720131641E-3"/>
    <x v="1"/>
    <n v="2520"/>
  </r>
  <r>
    <s v="2a2353"/>
    <n v="1"/>
    <n v="18"/>
    <s v="f"/>
    <s v="95df60"/>
    <d v="1899-12-30T00:23:51"/>
    <n v="57"/>
    <n v="46.74"/>
    <n v="4.1245160510475033E-2"/>
    <x v="1"/>
    <n v="2520"/>
  </r>
  <r>
    <s v="e83aa3"/>
    <n v="3"/>
    <n v="1"/>
    <s v="f"/>
    <s v="9a5a66"/>
    <d v="1899-12-30T00:16:16"/>
    <n v="32"/>
    <n v="95.039999999999992"/>
    <n v="8.386692458099157E-2"/>
    <x v="0"/>
    <n v="2511.6666666666665"/>
  </r>
  <r>
    <s v="d5e9a6"/>
    <n v="1"/>
    <n v="1"/>
    <s v="f"/>
    <s v="9a5a66"/>
    <d v="1899-12-30T00:16:16"/>
    <n v="23"/>
    <n v="22.77"/>
    <n v="2.0093117347529235E-2"/>
    <x v="0"/>
    <n v="2511.6666666666665"/>
  </r>
  <r>
    <s v="9ec847"/>
    <n v="1"/>
    <n v="1"/>
    <s v="f"/>
    <s v="9a5a66"/>
    <d v="1899-12-30T00:16:16"/>
    <n v="54"/>
    <n v="53.46"/>
    <n v="4.717514507680777E-2"/>
    <x v="0"/>
    <n v="2511.6666666666665"/>
  </r>
  <r>
    <s v="5d267b"/>
    <n v="5"/>
    <n v="1"/>
    <s v="f"/>
    <s v="9a5a66"/>
    <d v="1899-12-30T00:16:16"/>
    <n v="40"/>
    <n v="198"/>
    <n v="0.17472275954373248"/>
    <x v="1"/>
    <n v="1890"/>
  </r>
  <r>
    <s v="c8d436"/>
    <n v="1"/>
    <n v="1"/>
    <s v="f"/>
    <s v="9a5a66"/>
    <d v="1899-12-30T00:16:16"/>
    <n v="10"/>
    <n v="9.9"/>
    <n v="8.7361379771866247E-3"/>
    <x v="1"/>
    <n v="1890"/>
  </r>
  <r>
    <s v="f084eb"/>
    <n v="2"/>
    <n v="1"/>
    <s v="f"/>
    <s v="9a5a66"/>
    <d v="1899-12-30T00:16:16"/>
    <n v="36"/>
    <n v="71.28"/>
    <n v="6.2900193435743684E-2"/>
    <x v="1"/>
    <n v="1890"/>
  </r>
  <r>
    <s v="b9a74d"/>
    <n v="1"/>
    <n v="1"/>
    <s v="f"/>
    <s v="9a5a66"/>
    <d v="1899-12-30T00:16:16"/>
    <n v="17"/>
    <n v="16.829999999999998"/>
    <n v="1.4851434561217259E-2"/>
    <x v="1"/>
    <n v="1890"/>
  </r>
  <r>
    <s v="c4a632"/>
    <n v="5"/>
    <n v="23"/>
    <s v="t"/>
    <s v="3766cc"/>
    <d v="1899-12-30T00:25:26"/>
    <n v="13"/>
    <n v="50.050000000000004"/>
    <n v="4.4166030884665711E-2"/>
    <x v="0"/>
    <n v="3767.5"/>
  </r>
  <r>
    <s v="72f5d4"/>
    <n v="5"/>
    <n v="23"/>
    <s v="t"/>
    <s v="3766cc"/>
    <d v="1899-12-30T00:25:26"/>
    <n v="19"/>
    <n v="73.150000000000006"/>
    <n v="6.455035283143451E-2"/>
    <x v="0"/>
    <n v="3767.5"/>
  </r>
  <r>
    <s v="c8d436"/>
    <n v="4"/>
    <n v="23"/>
    <s v="t"/>
    <s v="3766cc"/>
    <d v="1899-12-30T00:25:26"/>
    <n v="10"/>
    <n v="30.8"/>
    <n v="2.7179095929025052E-2"/>
    <x v="1"/>
    <n v="2520"/>
  </r>
  <r>
    <s v="2a2353"/>
    <n v="2"/>
    <n v="23"/>
    <s v="t"/>
    <s v="3766cc"/>
    <d v="1899-12-30T00:25:26"/>
    <n v="57"/>
    <n v="87.78"/>
    <n v="7.7460423397721384E-2"/>
    <x v="1"/>
    <n v="2520"/>
  </r>
  <r>
    <s v="f084eb"/>
    <n v="3"/>
    <n v="23"/>
    <s v="t"/>
    <s v="3766cc"/>
    <d v="1899-12-30T00:25:26"/>
    <n v="36"/>
    <n v="83.16"/>
    <n v="7.3383559008367627E-2"/>
    <x v="1"/>
    <n v="2520"/>
  </r>
  <r>
    <s v="c4a632"/>
    <n v="2"/>
    <n v="13"/>
    <s v="t"/>
    <s v="aecc00"/>
    <d v="1899-12-30T00:59:20"/>
    <n v="13"/>
    <n v="22.62"/>
    <n v="1.9960751620602166E-2"/>
    <x v="0"/>
    <n v="1507"/>
  </r>
  <r>
    <s v="e83aa3"/>
    <n v="4"/>
    <n v="13"/>
    <s v="t"/>
    <s v="aecc00"/>
    <d v="1899-12-30T00:59:20"/>
    <n v="32"/>
    <n v="111.36"/>
    <n v="9.8268315670656817E-2"/>
    <x v="0"/>
    <n v="1507"/>
  </r>
  <r>
    <s v="e31d39"/>
    <n v="2"/>
    <n v="13"/>
    <s v="t"/>
    <s v="aecc00"/>
    <d v="1899-12-30T00:59:20"/>
    <n v="10"/>
    <n v="17.399999999999999"/>
    <n v="1.5354424323540124E-2"/>
    <x v="0"/>
    <n v="1507"/>
  </r>
  <r>
    <s v="72f5d4"/>
    <n v="2"/>
    <n v="13"/>
    <s v="t"/>
    <s v="aecc00"/>
    <d v="1899-12-30T00:59:20"/>
    <n v="19"/>
    <n v="33.06"/>
    <n v="2.9173406214726239E-2"/>
    <x v="0"/>
    <n v="1507"/>
  </r>
  <r>
    <s v="9ec847"/>
    <n v="4"/>
    <n v="13"/>
    <s v="t"/>
    <s v="aecc00"/>
    <d v="1899-12-30T00:59:20"/>
    <n v="54"/>
    <n v="187.92"/>
    <n v="0.16582778269423334"/>
    <x v="0"/>
    <n v="1507"/>
  </r>
  <r>
    <s v="5d267b"/>
    <n v="5"/>
    <n v="13"/>
    <s v="t"/>
    <s v="aecc00"/>
    <d v="1899-12-30T00:59:20"/>
    <n v="40"/>
    <n v="174"/>
    <n v="0.15354424323540125"/>
    <x v="1"/>
    <n v="2520"/>
  </r>
  <r>
    <s v="c8d436"/>
    <n v="1"/>
    <n v="13"/>
    <s v="t"/>
    <s v="aecc00"/>
    <d v="1899-12-30T00:59:20"/>
    <n v="10"/>
    <n v="8.6999999999999993"/>
    <n v="7.6772121617700619E-3"/>
    <x v="1"/>
    <n v="2520"/>
  </r>
  <r>
    <s v="2feb6b"/>
    <n v="5"/>
    <n v="13"/>
    <s v="t"/>
    <s v="aecc00"/>
    <d v="1899-12-30T00:59:20"/>
    <n v="29"/>
    <n v="126.15"/>
    <n v="0.11131957634566592"/>
    <x v="1"/>
    <n v="2520"/>
  </r>
  <r>
    <s v="e83aa3"/>
    <n v="1"/>
    <n v="6"/>
    <s v="f"/>
    <s v="b51d44"/>
    <d v="1899-12-30T00:09:04"/>
    <n v="32"/>
    <n v="30.08"/>
    <n v="2.6543740439775112E-2"/>
    <x v="0"/>
    <n v="2511.6666666666665"/>
  </r>
  <r>
    <s v="e31d39"/>
    <n v="2"/>
    <n v="6"/>
    <s v="f"/>
    <s v="b51d44"/>
    <d v="1899-12-30T00:09:04"/>
    <n v="10"/>
    <n v="18.799999999999997"/>
    <n v="1.6589837774859444E-2"/>
    <x v="0"/>
    <n v="2511.6666666666665"/>
  </r>
  <r>
    <s v="d5e9a6"/>
    <n v="4"/>
    <n v="6"/>
    <s v="f"/>
    <s v="b51d44"/>
    <d v="1899-12-30T00:09:04"/>
    <n v="23"/>
    <n v="86.47999999999999"/>
    <n v="7.6313253764353439E-2"/>
    <x v="0"/>
    <n v="2511.6666666666665"/>
  </r>
  <r>
    <s v="c8d436"/>
    <n v="2"/>
    <n v="6"/>
    <s v="f"/>
    <s v="b51d44"/>
    <d v="1899-12-30T00:09:04"/>
    <n v="10"/>
    <n v="18.799999999999997"/>
    <n v="1.6589837774859444E-2"/>
    <x v="1"/>
    <n v="2520"/>
  </r>
  <r>
    <s v="f084eb"/>
    <n v="4"/>
    <n v="6"/>
    <s v="f"/>
    <s v="b51d44"/>
    <d v="1899-12-30T00:09:04"/>
    <n v="36"/>
    <n v="135.35999999999999"/>
    <n v="0.11944683197898801"/>
    <x v="1"/>
    <n v="2520"/>
  </r>
  <r>
    <s v="2feb6b"/>
    <n v="2"/>
    <n v="6"/>
    <s v="f"/>
    <s v="b51d44"/>
    <d v="1899-12-30T00:09:04"/>
    <n v="29"/>
    <n v="54.519999999999996"/>
    <n v="4.8110529547092391E-2"/>
    <x v="1"/>
    <n v="2520"/>
  </r>
  <r>
    <s v="d5e9a6"/>
    <n v="3"/>
    <n v="18"/>
    <s v="f"/>
    <n v="2610"/>
    <d v="1899-12-30T00:58:30"/>
    <n v="23"/>
    <n v="56.580000000000005"/>
    <n v="4.9928352196890825E-2"/>
    <x v="0"/>
    <n v="7535"/>
  </r>
  <r>
    <s v="c8d436"/>
    <n v="4"/>
    <n v="18"/>
    <s v="f"/>
    <n v="2610"/>
    <d v="1899-12-30T00:58:30"/>
    <n v="10"/>
    <n v="32.800000000000004"/>
    <n v="2.8943972288052656E-2"/>
    <x v="1"/>
    <n v="3780"/>
  </r>
  <r>
    <s v="b9a74d"/>
    <n v="4"/>
    <n v="18"/>
    <s v="f"/>
    <n v="2610"/>
    <d v="1899-12-30T00:58:30"/>
    <n v="17"/>
    <n v="55.760000000000005"/>
    <n v="4.9204752889689514E-2"/>
    <x v="1"/>
    <n v="3780"/>
  </r>
  <r>
    <s v="c4a632"/>
    <n v="5"/>
    <n v="13"/>
    <s v="f"/>
    <s v="7f398d"/>
    <d v="1899-12-30T00:14:59"/>
    <n v="13"/>
    <n v="56.55"/>
    <n v="4.9901879051505407E-2"/>
    <x v="0"/>
    <n v="2511.6666666666665"/>
  </r>
  <r>
    <s v="e31d39"/>
    <n v="4"/>
    <n v="13"/>
    <s v="f"/>
    <s v="7f398d"/>
    <d v="1899-12-30T00:14:59"/>
    <n v="10"/>
    <n v="34.799999999999997"/>
    <n v="3.0708848647080247E-2"/>
    <x v="0"/>
    <n v="2511.6666666666665"/>
  </r>
  <r>
    <s v="d5e9a6"/>
    <n v="1"/>
    <n v="13"/>
    <s v="f"/>
    <s v="7f398d"/>
    <d v="1899-12-30T00:14:59"/>
    <n v="23"/>
    <n v="20.010000000000002"/>
    <n v="1.7657587972071148E-2"/>
    <x v="0"/>
    <n v="2511.6666666666665"/>
  </r>
  <r>
    <s v="c8d436"/>
    <n v="1"/>
    <n v="13"/>
    <s v="f"/>
    <s v="7f398d"/>
    <d v="1899-12-30T00:14:59"/>
    <n v="10"/>
    <n v="8.6999999999999993"/>
    <n v="7.6772121617700619E-3"/>
    <x v="1"/>
    <n v="2520"/>
  </r>
  <r>
    <s v="2a2353"/>
    <n v="4"/>
    <n v="13"/>
    <s v="f"/>
    <s v="7f398d"/>
    <d v="1899-12-30T00:14:59"/>
    <n v="57"/>
    <n v="198.35999999999999"/>
    <n v="0.17504043728835741"/>
    <x v="1"/>
    <n v="2520"/>
  </r>
  <r>
    <s v="f084eb"/>
    <n v="4"/>
    <n v="13"/>
    <s v="f"/>
    <s v="7f398d"/>
    <d v="1899-12-30T00:14:59"/>
    <n v="36"/>
    <n v="125.28"/>
    <n v="0.11055185512948891"/>
    <x v="1"/>
    <n v="2520"/>
  </r>
  <r>
    <s v="e83aa3"/>
    <n v="2"/>
    <n v="22"/>
    <s v="t"/>
    <s v="3c5145"/>
    <d v="1899-12-30T00:24:39"/>
    <n v="32"/>
    <n v="49.92"/>
    <n v="4.4051313921328918E-2"/>
    <x v="0"/>
    <n v="2511.6666666666665"/>
  </r>
  <r>
    <s v="d5e9a6"/>
    <n v="5"/>
    <n v="22"/>
    <s v="t"/>
    <s v="3c5145"/>
    <d v="1899-12-30T00:24:39"/>
    <n v="23"/>
    <n v="89.7"/>
    <n v="7.915470470238789E-2"/>
    <x v="0"/>
    <n v="2511.6666666666665"/>
  </r>
  <r>
    <s v="9ec847"/>
    <n v="4"/>
    <n v="22"/>
    <s v="t"/>
    <s v="3c5145"/>
    <d v="1899-12-30T00:24:39"/>
    <n v="54"/>
    <n v="168.48000000000002"/>
    <n v="0.1486731844844851"/>
    <x v="0"/>
    <n v="2511.6666666666665"/>
  </r>
  <r>
    <s v="c8d436"/>
    <n v="4"/>
    <n v="22"/>
    <s v="t"/>
    <s v="3c5145"/>
    <d v="1899-12-30T00:24:39"/>
    <n v="10"/>
    <n v="31.200000000000003"/>
    <n v="2.7532071200830573E-2"/>
    <x v="1"/>
    <n v="3780"/>
  </r>
  <r>
    <s v="f084eb"/>
    <n v="2"/>
    <n v="22"/>
    <s v="t"/>
    <s v="3c5145"/>
    <d v="1899-12-30T00:24:39"/>
    <n v="36"/>
    <n v="56.160000000000004"/>
    <n v="4.9557728161495028E-2"/>
    <x v="1"/>
    <n v="3780"/>
  </r>
  <r>
    <s v="d5e9a6"/>
    <n v="4"/>
    <n v="22"/>
    <s v="t"/>
    <s v="17be75"/>
    <d v="1899-12-30T00:17:43"/>
    <n v="23"/>
    <n v="71.760000000000005"/>
    <n v="6.3323763761910318E-2"/>
    <x v="0"/>
    <n v="3767.5"/>
  </r>
  <r>
    <s v="72f5d4"/>
    <n v="1"/>
    <n v="22"/>
    <s v="t"/>
    <s v="17be75"/>
    <d v="1899-12-30T00:17:43"/>
    <n v="19"/>
    <n v="14.82"/>
    <n v="1.3077733820394523E-2"/>
    <x v="0"/>
    <n v="3767.5"/>
  </r>
  <r>
    <s v="5d267b"/>
    <n v="4"/>
    <n v="22"/>
    <s v="t"/>
    <s v="17be75"/>
    <d v="1899-12-30T00:17:43"/>
    <n v="40"/>
    <n v="124.80000000000001"/>
    <n v="0.11012828480332229"/>
    <x v="1"/>
    <n v="1260"/>
  </r>
  <r>
    <s v="c8d436"/>
    <n v="3"/>
    <n v="22"/>
    <s v="t"/>
    <s v="17be75"/>
    <d v="1899-12-30T00:17:43"/>
    <n v="10"/>
    <n v="23.400000000000002"/>
    <n v="2.0649053400622931E-2"/>
    <x v="1"/>
    <n v="1260"/>
  </r>
  <r>
    <s v="2a2353"/>
    <n v="1"/>
    <n v="22"/>
    <s v="t"/>
    <s v="17be75"/>
    <d v="1899-12-30T00:17:43"/>
    <n v="57"/>
    <n v="44.46"/>
    <n v="3.9233201461183566E-2"/>
    <x v="1"/>
    <n v="1260"/>
  </r>
  <r>
    <s v="f084eb"/>
    <n v="5"/>
    <n v="22"/>
    <s v="t"/>
    <s v="17be75"/>
    <d v="1899-12-30T00:17:43"/>
    <n v="36"/>
    <n v="140.4"/>
    <n v="0.12389432040373757"/>
    <x v="1"/>
    <n v="1260"/>
  </r>
  <r>
    <s v="b9a74d"/>
    <n v="4"/>
    <n v="22"/>
    <s v="t"/>
    <s v="17be75"/>
    <d v="1899-12-30T00:17:43"/>
    <n v="17"/>
    <n v="53.04"/>
    <n v="4.6804521041411966E-2"/>
    <x v="1"/>
    <n v="1260"/>
  </r>
  <r>
    <s v="2feb6b"/>
    <n v="3"/>
    <n v="22"/>
    <s v="t"/>
    <s v="17be75"/>
    <d v="1899-12-30T00:17:43"/>
    <n v="29"/>
    <n v="67.86"/>
    <n v="5.988225486180649E-2"/>
    <x v="1"/>
    <n v="1260"/>
  </r>
  <r>
    <s v="e83aa3"/>
    <n v="3"/>
    <n v="22"/>
    <s v="t"/>
    <s v="a5fbc6"/>
    <d v="1899-12-30T00:00:20"/>
    <n v="32"/>
    <n v="74.88"/>
    <n v="6.6076970881993366E-2"/>
    <x v="0"/>
    <n v="3767.5"/>
  </r>
  <r>
    <s v="9ec847"/>
    <n v="3"/>
    <n v="22"/>
    <s v="t"/>
    <s v="a5fbc6"/>
    <d v="1899-12-30T00:00:20"/>
    <n v="54"/>
    <n v="126.36"/>
    <n v="0.11150488836336381"/>
    <x v="0"/>
    <n v="3767.5"/>
  </r>
  <r>
    <s v="5d267b"/>
    <n v="3"/>
    <n v="22"/>
    <s v="t"/>
    <s v="a5fbc6"/>
    <d v="1899-12-30T00:00:20"/>
    <n v="40"/>
    <n v="93.600000000000009"/>
    <n v="8.2596213602491725E-2"/>
    <x v="1"/>
    <n v="1890"/>
  </r>
  <r>
    <s v="f084eb"/>
    <n v="5"/>
    <n v="22"/>
    <s v="t"/>
    <s v="a5fbc6"/>
    <d v="1899-12-30T00:00:20"/>
    <n v="36"/>
    <n v="140.4"/>
    <n v="0.12389432040373757"/>
    <x v="1"/>
    <n v="1890"/>
  </r>
  <r>
    <s v="b9a74d"/>
    <n v="5"/>
    <n v="22"/>
    <s v="t"/>
    <s v="a5fbc6"/>
    <d v="1899-12-30T00:00:20"/>
    <n v="17"/>
    <n v="66.3"/>
    <n v="5.8505651301764959E-2"/>
    <x v="1"/>
    <n v="1890"/>
  </r>
  <r>
    <s v="2feb6b"/>
    <n v="2"/>
    <n v="22"/>
    <s v="t"/>
    <s v="a5fbc6"/>
    <d v="1899-12-30T00:00:20"/>
    <n v="29"/>
    <n v="45.24"/>
    <n v="3.9921503241204331E-2"/>
    <x v="1"/>
    <n v="1890"/>
  </r>
  <r>
    <s v="c4a632"/>
    <n v="2"/>
    <n v="12"/>
    <s v="t"/>
    <n v="451862"/>
    <d v="1899-12-30T00:25:04"/>
    <n v="13"/>
    <n v="22.88"/>
    <n v="2.0190185547275752E-2"/>
    <x v="0"/>
    <n v="1883.75"/>
  </r>
  <r>
    <s v="e83aa3"/>
    <n v="3"/>
    <n v="12"/>
    <s v="t"/>
    <n v="451862"/>
    <d v="1899-12-30T00:25:04"/>
    <n v="32"/>
    <n v="84.48"/>
    <n v="7.4548377405325855E-2"/>
    <x v="0"/>
    <n v="1883.75"/>
  </r>
  <r>
    <s v="72f5d4"/>
    <n v="4"/>
    <n v="12"/>
    <s v="t"/>
    <n v="451862"/>
    <d v="1899-12-30T00:25:04"/>
    <n v="19"/>
    <n v="66.88"/>
    <n v="5.9017465445882961E-2"/>
    <x v="0"/>
    <n v="1883.75"/>
  </r>
  <r>
    <s v="9ec847"/>
    <n v="1"/>
    <n v="12"/>
    <s v="t"/>
    <n v="451862"/>
    <d v="1899-12-30T00:25:04"/>
    <n v="54"/>
    <n v="47.52"/>
    <n v="4.1933462290495792E-2"/>
    <x v="0"/>
    <n v="1883.75"/>
  </r>
  <r>
    <s v="5d267b"/>
    <n v="4"/>
    <n v="12"/>
    <s v="t"/>
    <n v="451862"/>
    <d v="1899-12-30T00:25:04"/>
    <n v="40"/>
    <n v="140.80000000000001"/>
    <n v="0.1242472956755431"/>
    <x v="1"/>
    <n v="1890"/>
  </r>
  <r>
    <s v="c8d436"/>
    <n v="1"/>
    <n v="12"/>
    <s v="t"/>
    <n v="451862"/>
    <d v="1899-12-30T00:25:04"/>
    <n v="10"/>
    <n v="8.8000000000000007"/>
    <n v="7.7654559797214438E-3"/>
    <x v="1"/>
    <n v="1890"/>
  </r>
  <r>
    <s v="2a2353"/>
    <n v="4"/>
    <n v="12"/>
    <s v="t"/>
    <n v="451862"/>
    <d v="1899-12-30T00:25:04"/>
    <n v="57"/>
    <n v="200.64000000000001"/>
    <n v="0.17705239633764891"/>
    <x v="1"/>
    <n v="1890"/>
  </r>
  <r>
    <s v="b9a74d"/>
    <n v="2"/>
    <n v="12"/>
    <s v="t"/>
    <n v="451862"/>
    <d v="1899-12-30T00:25:04"/>
    <n v="17"/>
    <n v="29.92"/>
    <n v="2.6402550331052908E-2"/>
    <x v="1"/>
    <n v="1890"/>
  </r>
  <r>
    <s v="e31d39"/>
    <n v="3"/>
    <n v="3"/>
    <s v="t"/>
    <s v="47a9fe"/>
    <d v="1899-12-30T00:58:16"/>
    <n v="10"/>
    <n v="29.099999999999998"/>
    <n v="2.5678951023851589E-2"/>
    <x v="0"/>
    <n v="7535"/>
  </r>
  <r>
    <s v="5d267b"/>
    <n v="4"/>
    <n v="3"/>
    <s v="t"/>
    <s v="47a9fe"/>
    <d v="1899-12-30T00:58:16"/>
    <n v="40"/>
    <n v="155.19999999999999"/>
    <n v="0.1369544054605418"/>
    <x v="1"/>
    <n v="2520"/>
  </r>
  <r>
    <s v="c8d436"/>
    <n v="4"/>
    <n v="3"/>
    <s v="t"/>
    <s v="47a9fe"/>
    <d v="1899-12-30T00:58:16"/>
    <n v="10"/>
    <n v="38.799999999999997"/>
    <n v="3.423860136513545E-2"/>
    <x v="1"/>
    <n v="2520"/>
  </r>
  <r>
    <s v="2feb6b"/>
    <n v="1"/>
    <n v="3"/>
    <s v="t"/>
    <s v="47a9fe"/>
    <d v="1899-12-30T00:58:16"/>
    <n v="29"/>
    <n v="28.13"/>
    <n v="2.4822985989723205E-2"/>
    <x v="1"/>
    <n v="2520"/>
  </r>
  <r>
    <s v="e83aa3"/>
    <n v="5"/>
    <n v="17"/>
    <s v="f"/>
    <s v="e56309"/>
    <d v="1899-12-30T00:51:40"/>
    <n v="32"/>
    <n v="132.79999999999998"/>
    <n v="0.11718779023943268"/>
    <x v="0"/>
    <n v="2511.6666666666665"/>
  </r>
  <r>
    <s v="e31d39"/>
    <n v="4"/>
    <n v="17"/>
    <s v="f"/>
    <s v="e56309"/>
    <d v="1899-12-30T00:51:40"/>
    <n v="10"/>
    <n v="33.199999999999996"/>
    <n v="2.9296947559858171E-2"/>
    <x v="0"/>
    <n v="2511.6666666666665"/>
  </r>
  <r>
    <s v="72f5d4"/>
    <n v="3"/>
    <n v="17"/>
    <s v="f"/>
    <s v="e56309"/>
    <d v="1899-12-30T00:51:40"/>
    <n v="19"/>
    <n v="47.309999999999995"/>
    <n v="4.1748150272797886E-2"/>
    <x v="0"/>
    <n v="2511.6666666666665"/>
  </r>
  <r>
    <s v="5d267b"/>
    <n v="5"/>
    <n v="17"/>
    <s v="f"/>
    <s v="e56309"/>
    <d v="1899-12-30T00:51:40"/>
    <n v="40"/>
    <n v="166"/>
    <n v="0.14648473779929086"/>
    <x v="1"/>
    <n v="3780"/>
  </r>
  <r>
    <s v="2a2353"/>
    <n v="1"/>
    <n v="17"/>
    <s v="f"/>
    <s v="e56309"/>
    <d v="1899-12-30T00:51:40"/>
    <n v="57"/>
    <n v="47.309999999999995"/>
    <n v="4.1748150272797886E-2"/>
    <x v="1"/>
    <n v="3780"/>
  </r>
  <r>
    <s v="c4a632"/>
    <n v="2"/>
    <n v="20"/>
    <s v="t"/>
    <s v="f97d0f"/>
    <d v="1899-12-30T00:23:57"/>
    <n v="13"/>
    <n v="20.8"/>
    <n v="1.8354714133887048E-2"/>
    <x v="0"/>
    <n v="2511.6666666666665"/>
  </r>
  <r>
    <s v="d5e9a6"/>
    <n v="2"/>
    <n v="20"/>
    <s v="t"/>
    <s v="f97d0f"/>
    <d v="1899-12-30T00:23:57"/>
    <n v="23"/>
    <n v="36.800000000000004"/>
    <n v="3.2473725006107852E-2"/>
    <x v="0"/>
    <n v="2511.6666666666665"/>
  </r>
  <r>
    <s v="9ec847"/>
    <n v="3"/>
    <n v="20"/>
    <s v="t"/>
    <s v="f97d0f"/>
    <d v="1899-12-30T00:23:57"/>
    <n v="54"/>
    <n v="129.6"/>
    <n v="0.11436398806498853"/>
    <x v="0"/>
    <n v="2511.6666666666665"/>
  </r>
  <r>
    <s v="c8d436"/>
    <n v="2"/>
    <n v="20"/>
    <s v="t"/>
    <s v="f97d0f"/>
    <d v="1899-12-30T00:23:57"/>
    <n v="10"/>
    <n v="16"/>
    <n v="1.4119010872220806E-2"/>
    <x v="1"/>
    <n v="1890"/>
  </r>
  <r>
    <s v="2a2353"/>
    <n v="3"/>
    <n v="20"/>
    <s v="t"/>
    <s v="f97d0f"/>
    <d v="1899-12-30T00:23:57"/>
    <n v="57"/>
    <n v="136.80000000000001"/>
    <n v="0.12071754295748789"/>
    <x v="1"/>
    <n v="1890"/>
  </r>
  <r>
    <s v="f084eb"/>
    <n v="3"/>
    <n v="20"/>
    <s v="t"/>
    <s v="f97d0f"/>
    <d v="1899-12-30T00:23:57"/>
    <n v="36"/>
    <n v="86.4"/>
    <n v="7.6242658709992361E-2"/>
    <x v="1"/>
    <n v="1890"/>
  </r>
  <r>
    <s v="b9a74d"/>
    <n v="1"/>
    <n v="20"/>
    <s v="t"/>
    <s v="f97d0f"/>
    <d v="1899-12-30T00:23:57"/>
    <n v="17"/>
    <n v="13.600000000000001"/>
    <n v="1.2001159241387685E-2"/>
    <x v="1"/>
    <n v="1890"/>
  </r>
  <r>
    <s v="e83aa3"/>
    <n v="3"/>
    <n v="2"/>
    <s v="f"/>
    <s v="18ee25"/>
    <d v="1899-12-30T00:23:39"/>
    <n v="32"/>
    <n v="94.08"/>
    <n v="8.3019783928658344E-2"/>
    <x v="0"/>
    <n v="2511.6666666666665"/>
  </r>
  <r>
    <s v="d5e9a6"/>
    <n v="1"/>
    <n v="2"/>
    <s v="f"/>
    <s v="18ee25"/>
    <d v="1899-12-30T00:23:39"/>
    <n v="23"/>
    <n v="22.54"/>
    <n v="1.989015656624106E-2"/>
    <x v="0"/>
    <n v="2511.6666666666665"/>
  </r>
  <r>
    <s v="9ec847"/>
    <n v="3"/>
    <n v="2"/>
    <s v="f"/>
    <s v="18ee25"/>
    <d v="1899-12-30T00:23:39"/>
    <n v="54"/>
    <n v="158.76"/>
    <n v="0.14009588537961093"/>
    <x v="0"/>
    <n v="2511.6666666666665"/>
  </r>
  <r>
    <s v="f084eb"/>
    <n v="3"/>
    <n v="2"/>
    <s v="f"/>
    <s v="18ee25"/>
    <d v="1899-12-30T00:23:39"/>
    <n v="36"/>
    <n v="105.84"/>
    <n v="9.3397256919740643E-2"/>
    <x v="1"/>
    <n v="7560"/>
  </r>
  <r>
    <s v="d5e9a6"/>
    <n v="2"/>
    <n v="8"/>
    <s v="f"/>
    <s v="a25cec"/>
    <d v="1899-12-30T00:23:46"/>
    <n v="23"/>
    <n v="42.32"/>
    <n v="3.7344783757024033E-2"/>
    <x v="0"/>
    <n v="2511.6666666666665"/>
  </r>
  <r>
    <s v="72f5d4"/>
    <n v="5"/>
    <n v="8"/>
    <s v="f"/>
    <s v="a25cec"/>
    <d v="1899-12-30T00:23:46"/>
    <n v="19"/>
    <n v="87.4"/>
    <n v="7.7125096889506167E-2"/>
    <x v="0"/>
    <n v="2511.6666666666665"/>
  </r>
  <r>
    <s v="9ec847"/>
    <n v="5"/>
    <n v="8"/>
    <s v="f"/>
    <s v="a25cec"/>
    <d v="1899-12-30T00:23:46"/>
    <n v="54"/>
    <n v="248.4"/>
    <n v="0.219197643791228"/>
    <x v="0"/>
    <n v="2511.6666666666665"/>
  </r>
  <r>
    <s v="c8d436"/>
    <n v="2"/>
    <n v="8"/>
    <s v="f"/>
    <s v="a25cec"/>
    <d v="1899-12-30T00:23:46"/>
    <n v="10"/>
    <n v="18.400000000000002"/>
    <n v="1.6236862503053926E-2"/>
    <x v="1"/>
    <n v="3780"/>
  </r>
  <r>
    <s v="2feb6b"/>
    <n v="5"/>
    <n v="8"/>
    <s v="f"/>
    <s v="a25cec"/>
    <d v="1899-12-30T00:23:46"/>
    <n v="29"/>
    <n v="133.4"/>
    <n v="0.11771725314714097"/>
    <x v="1"/>
    <n v="3780"/>
  </r>
  <r>
    <s v="c4a632"/>
    <n v="4"/>
    <n v="7"/>
    <s v="f"/>
    <s v="ac5b25"/>
    <d v="1899-12-30T00:26:55"/>
    <n v="13"/>
    <n v="48.36"/>
    <n v="4.267471036128738E-2"/>
    <x v="0"/>
    <n v="1883.75"/>
  </r>
  <r>
    <s v="e31d39"/>
    <n v="4"/>
    <n v="7"/>
    <s v="f"/>
    <s v="ac5b25"/>
    <d v="1899-12-30T00:26:55"/>
    <n v="10"/>
    <n v="37.199999999999996"/>
    <n v="3.2826700277913366E-2"/>
    <x v="0"/>
    <n v="1883.75"/>
  </r>
  <r>
    <s v="d5e9a6"/>
    <n v="1"/>
    <n v="7"/>
    <s v="f"/>
    <s v="ac5b25"/>
    <d v="1899-12-30T00:26:55"/>
    <n v="23"/>
    <n v="21.389999999999997"/>
    <n v="1.8875352659800188E-2"/>
    <x v="0"/>
    <n v="1883.75"/>
  </r>
  <r>
    <s v="72f5d4"/>
    <n v="1"/>
    <n v="7"/>
    <s v="f"/>
    <s v="ac5b25"/>
    <d v="1899-12-30T00:26:55"/>
    <n v="19"/>
    <n v="17.669999999999998"/>
    <n v="1.5592682632008852E-2"/>
    <x v="0"/>
    <n v="1883.75"/>
  </r>
  <r>
    <s v="c8d436"/>
    <n v="1"/>
    <n v="7"/>
    <s v="f"/>
    <s v="ac5b25"/>
    <d v="1899-12-30T00:26:55"/>
    <n v="10"/>
    <n v="9.2999999999999989"/>
    <n v="8.2066750694783416E-3"/>
    <x v="1"/>
    <n v="1512"/>
  </r>
  <r>
    <s v="2a2353"/>
    <n v="5"/>
    <n v="7"/>
    <s v="f"/>
    <s v="ac5b25"/>
    <d v="1899-12-30T00:26:55"/>
    <n v="57"/>
    <n v="265.04999999999995"/>
    <n v="0.23389023948013274"/>
    <x v="1"/>
    <n v="1512"/>
  </r>
  <r>
    <s v="f084eb"/>
    <n v="5"/>
    <n v="7"/>
    <s v="f"/>
    <s v="ac5b25"/>
    <d v="1899-12-30T00:26:55"/>
    <n v="36"/>
    <n v="167.39999999999998"/>
    <n v="0.14772015125061017"/>
    <x v="1"/>
    <n v="1512"/>
  </r>
  <r>
    <s v="b9a74d"/>
    <n v="2"/>
    <n v="7"/>
    <s v="f"/>
    <s v="ac5b25"/>
    <d v="1899-12-30T00:26:55"/>
    <n v="17"/>
    <n v="31.619999999999997"/>
    <n v="2.7902695236226367E-2"/>
    <x v="1"/>
    <n v="1512"/>
  </r>
  <r>
    <s v="2feb6b"/>
    <n v="3"/>
    <n v="7"/>
    <s v="f"/>
    <s v="ac5b25"/>
    <d v="1899-12-30T00:26:55"/>
    <n v="29"/>
    <n v="80.91"/>
    <n v="7.1398073104461585E-2"/>
    <x v="1"/>
    <n v="1512"/>
  </r>
  <r>
    <s v="c4a632"/>
    <n v="4"/>
    <n v="10"/>
    <s v="t"/>
    <s v="aa161f"/>
    <d v="1899-12-30T00:28:16"/>
    <n v="13"/>
    <n v="46.800000000000004"/>
    <n v="4.1298106801245862E-2"/>
    <x v="0"/>
    <n v="7535"/>
  </r>
  <r>
    <s v="5d267b"/>
    <n v="1"/>
    <n v="10"/>
    <s v="t"/>
    <s v="aa161f"/>
    <d v="1899-12-30T00:28:16"/>
    <n v="40"/>
    <n v="36"/>
    <n v="3.1767774462496817E-2"/>
    <x v="1"/>
    <n v="2520"/>
  </r>
  <r>
    <s v="b9a74d"/>
    <n v="3"/>
    <n v="10"/>
    <s v="t"/>
    <s v="aa161f"/>
    <d v="1899-12-30T00:28:16"/>
    <n v="17"/>
    <n v="45.9"/>
    <n v="4.0503912439683439E-2"/>
    <x v="1"/>
    <n v="2520"/>
  </r>
  <r>
    <s v="2feb6b"/>
    <n v="4"/>
    <n v="10"/>
    <s v="t"/>
    <s v="aa161f"/>
    <d v="1899-12-30T00:28:16"/>
    <n v="29"/>
    <n v="104.4"/>
    <n v="9.2126545941240756E-2"/>
    <x v="1"/>
    <n v="2520"/>
  </r>
  <r>
    <s v="c4a632"/>
    <n v="5"/>
    <n v="20"/>
    <s v="t"/>
    <s v="e9c23d"/>
    <d v="1899-12-30T00:35:51"/>
    <n v="13"/>
    <n v="52"/>
    <n v="4.5886785334717621E-2"/>
    <x v="0"/>
    <n v="3767.5"/>
  </r>
  <r>
    <s v="9ec847"/>
    <n v="4"/>
    <n v="20"/>
    <s v="t"/>
    <s v="e9c23d"/>
    <d v="1899-12-30T00:35:51"/>
    <n v="54"/>
    <n v="172.8"/>
    <n v="0.15248531741998472"/>
    <x v="0"/>
    <n v="3767.5"/>
  </r>
  <r>
    <s v="2a2353"/>
    <n v="1"/>
    <n v="20"/>
    <s v="t"/>
    <s v="e9c23d"/>
    <d v="1899-12-30T00:35:51"/>
    <n v="57"/>
    <n v="45.6"/>
    <n v="4.0239180985829293E-2"/>
    <x v="1"/>
    <n v="1890"/>
  </r>
  <r>
    <s v="f084eb"/>
    <n v="3"/>
    <n v="20"/>
    <s v="t"/>
    <s v="e9c23d"/>
    <d v="1899-12-30T00:35:51"/>
    <n v="36"/>
    <n v="86.4"/>
    <n v="7.6242658709992361E-2"/>
    <x v="1"/>
    <n v="1890"/>
  </r>
  <r>
    <s v="b9a74d"/>
    <n v="1"/>
    <n v="20"/>
    <s v="t"/>
    <s v="e9c23d"/>
    <d v="1899-12-30T00:35:51"/>
    <n v="17"/>
    <n v="13.600000000000001"/>
    <n v="1.2001159241387685E-2"/>
    <x v="1"/>
    <n v="1890"/>
  </r>
  <r>
    <s v="2feb6b"/>
    <n v="2"/>
    <n v="20"/>
    <s v="t"/>
    <s v="e9c23d"/>
    <d v="1899-12-30T00:35:51"/>
    <n v="29"/>
    <n v="46.400000000000006"/>
    <n v="4.0945131529440341E-2"/>
    <x v="1"/>
    <n v="1890"/>
  </r>
  <r>
    <s v="e83aa3"/>
    <n v="4"/>
    <n v="9"/>
    <s v="f"/>
    <n v="541772"/>
    <d v="1899-12-30T00:31:49"/>
    <n v="32"/>
    <n v="116.48"/>
    <n v="0.10278639914976746"/>
    <x v="0"/>
    <n v="1507"/>
  </r>
  <r>
    <s v="e31d39"/>
    <n v="1"/>
    <n v="9"/>
    <s v="f"/>
    <n v="541772"/>
    <d v="1899-12-30T00:31:49"/>
    <n v="10"/>
    <n v="9.1"/>
    <n v="8.0301874335755846E-3"/>
    <x v="0"/>
    <n v="1507"/>
  </r>
  <r>
    <s v="d5e9a6"/>
    <n v="2"/>
    <n v="9"/>
    <s v="f"/>
    <n v="541772"/>
    <d v="1899-12-30T00:31:49"/>
    <n v="23"/>
    <n v="41.86"/>
    <n v="3.6938862194447683E-2"/>
    <x v="0"/>
    <n v="1507"/>
  </r>
  <r>
    <s v="72f5d4"/>
    <n v="1"/>
    <n v="9"/>
    <s v="f"/>
    <n v="541772"/>
    <d v="1899-12-30T00:31:49"/>
    <n v="19"/>
    <n v="17.29"/>
    <n v="1.5257356123793609E-2"/>
    <x v="0"/>
    <n v="1507"/>
  </r>
  <r>
    <s v="9ec847"/>
    <n v="5"/>
    <n v="9"/>
    <s v="f"/>
    <n v="541772"/>
    <d v="1899-12-30T00:31:49"/>
    <n v="54"/>
    <n v="245.70000000000002"/>
    <n v="0.21681506070654077"/>
    <x v="0"/>
    <n v="1507"/>
  </r>
  <r>
    <s v="5d267b"/>
    <n v="1"/>
    <n v="9"/>
    <s v="f"/>
    <n v="541772"/>
    <d v="1899-12-30T00:31:49"/>
    <n v="40"/>
    <n v="36.4"/>
    <n v="3.2120749734302338E-2"/>
    <x v="1"/>
    <n v="1890"/>
  </r>
  <r>
    <s v="c8d436"/>
    <n v="5"/>
    <n v="9"/>
    <s v="f"/>
    <n v="541772"/>
    <d v="1899-12-30T00:31:49"/>
    <n v="10"/>
    <n v="45.5"/>
    <n v="4.0150937167877918E-2"/>
    <x v="1"/>
    <n v="1890"/>
  </r>
  <r>
    <s v="2a2353"/>
    <n v="5"/>
    <n v="9"/>
    <s v="f"/>
    <n v="541772"/>
    <d v="1899-12-30T00:31:49"/>
    <n v="57"/>
    <n v="259.35000000000002"/>
    <n v="0.22886034185690415"/>
    <x v="1"/>
    <n v="1890"/>
  </r>
  <r>
    <s v="f084eb"/>
    <n v="3"/>
    <n v="9"/>
    <s v="f"/>
    <n v="541772"/>
    <d v="1899-12-30T00:31:49"/>
    <n v="36"/>
    <n v="98.28"/>
    <n v="8.6726024282616304E-2"/>
    <x v="1"/>
    <n v="1890"/>
  </r>
  <r>
    <s v="c4a632"/>
    <n v="4"/>
    <n v="19"/>
    <s v="f"/>
    <s v="15f208"/>
    <d v="1899-12-30T00:48:53"/>
    <n v="13"/>
    <n v="42.120000000000005"/>
    <n v="3.7168296121121276E-2"/>
    <x v="0"/>
    <n v="2511.6666666666665"/>
  </r>
  <r>
    <s v="e83aa3"/>
    <n v="4"/>
    <n v="19"/>
    <s v="f"/>
    <s v="15f208"/>
    <d v="1899-12-30T00:48:53"/>
    <n v="32"/>
    <n v="103.68"/>
    <n v="9.1491190451990834E-2"/>
    <x v="0"/>
    <n v="2511.6666666666665"/>
  </r>
  <r>
    <s v="d5e9a6"/>
    <n v="2"/>
    <n v="19"/>
    <s v="f"/>
    <s v="15f208"/>
    <d v="1899-12-30T00:48:53"/>
    <n v="23"/>
    <n v="37.260000000000005"/>
    <n v="3.2879646568684209E-2"/>
    <x v="0"/>
    <n v="2511.6666666666665"/>
  </r>
  <r>
    <s v="5d267b"/>
    <n v="3"/>
    <n v="19"/>
    <s v="f"/>
    <s v="15f208"/>
    <d v="1899-12-30T00:48:53"/>
    <n v="40"/>
    <n v="97.2"/>
    <n v="8.5772991048741393E-2"/>
    <x v="1"/>
    <n v="2520"/>
  </r>
  <r>
    <s v="c8d436"/>
    <n v="1"/>
    <n v="19"/>
    <s v="f"/>
    <s v="15f208"/>
    <d v="1899-12-30T00:48:53"/>
    <n v="10"/>
    <n v="8.1000000000000014"/>
    <n v="7.1477492540617839E-3"/>
    <x v="1"/>
    <n v="2520"/>
  </r>
  <r>
    <s v="2feb6b"/>
    <n v="2"/>
    <n v="19"/>
    <s v="f"/>
    <s v="15f208"/>
    <d v="1899-12-30T00:48:53"/>
    <n v="29"/>
    <n v="46.980000000000004"/>
    <n v="4.1456945673558343E-2"/>
    <x v="1"/>
    <n v="2520"/>
  </r>
  <r>
    <s v="e83aa3"/>
    <n v="3"/>
    <n v="19"/>
    <s v="f"/>
    <s v="0ccdf6"/>
    <d v="1899-12-30T00:11:24"/>
    <n v="32"/>
    <n v="77.760000000000005"/>
    <n v="6.8618392838993125E-2"/>
    <x v="0"/>
    <n v="2511.6666666666665"/>
  </r>
  <r>
    <s v="72f5d4"/>
    <n v="3"/>
    <n v="19"/>
    <s v="f"/>
    <s v="0ccdf6"/>
    <d v="1899-12-30T00:11:24"/>
    <n v="19"/>
    <n v="46.17"/>
    <n v="4.0742170748152166E-2"/>
    <x v="0"/>
    <n v="2511.6666666666665"/>
  </r>
  <r>
    <s v="9ec847"/>
    <n v="3"/>
    <n v="19"/>
    <s v="f"/>
    <s v="0ccdf6"/>
    <d v="1899-12-30T00:11:24"/>
    <n v="54"/>
    <n v="131.22"/>
    <n v="0.11579353791580088"/>
    <x v="0"/>
    <n v="2511.6666666666665"/>
  </r>
  <r>
    <s v="5d267b"/>
    <n v="5"/>
    <n v="19"/>
    <s v="f"/>
    <s v="0ccdf6"/>
    <d v="1899-12-30T00:11:24"/>
    <n v="40"/>
    <n v="162"/>
    <n v="0.14295498508123564"/>
    <x v="1"/>
    <n v="2520"/>
  </r>
  <r>
    <s v="b9a74d"/>
    <n v="1"/>
    <n v="19"/>
    <s v="f"/>
    <s v="0ccdf6"/>
    <d v="1899-12-30T00:11:24"/>
    <n v="17"/>
    <n v="13.770000000000001"/>
    <n v="1.2151173731905031E-2"/>
    <x v="1"/>
    <n v="2520"/>
  </r>
  <r>
    <s v="2feb6b"/>
    <n v="3"/>
    <n v="19"/>
    <s v="f"/>
    <s v="0ccdf6"/>
    <d v="1899-12-30T00:11:24"/>
    <n v="29"/>
    <n v="70.47"/>
    <n v="6.2185418510337515E-2"/>
    <x v="1"/>
    <n v="2520"/>
  </r>
  <r>
    <s v="e31d39"/>
    <n v="2"/>
    <n v="14"/>
    <s v="f"/>
    <s v="a00000"/>
    <d v="1899-12-30T00:36:59"/>
    <n v="10"/>
    <n v="17.2"/>
    <n v="1.5177936687637365E-2"/>
    <x v="0"/>
    <n v="1883.75"/>
  </r>
  <r>
    <s v="d5e9a6"/>
    <n v="2"/>
    <n v="14"/>
    <s v="f"/>
    <s v="a00000"/>
    <d v="1899-12-30T00:36:59"/>
    <n v="23"/>
    <n v="39.56"/>
    <n v="3.4909254381565939E-2"/>
    <x v="0"/>
    <n v="1883.75"/>
  </r>
  <r>
    <s v="72f5d4"/>
    <n v="2"/>
    <n v="14"/>
    <s v="f"/>
    <s v="a00000"/>
    <d v="1899-12-30T00:36:59"/>
    <n v="19"/>
    <n v="32.68"/>
    <n v="2.8838079706510995E-2"/>
    <x v="0"/>
    <n v="1883.75"/>
  </r>
  <r>
    <s v="9ec847"/>
    <n v="2"/>
    <n v="14"/>
    <s v="f"/>
    <s v="a00000"/>
    <d v="1899-12-30T00:36:59"/>
    <n v="54"/>
    <n v="92.88"/>
    <n v="8.1960858113241775E-2"/>
    <x v="0"/>
    <n v="1883.75"/>
  </r>
  <r>
    <s v="5d267b"/>
    <n v="2"/>
    <n v="14"/>
    <s v="f"/>
    <s v="a00000"/>
    <d v="1899-12-30T00:36:59"/>
    <n v="40"/>
    <n v="68.8"/>
    <n v="6.071174675054946E-2"/>
    <x v="1"/>
    <n v="3780"/>
  </r>
  <r>
    <s v="2feb6b"/>
    <n v="4"/>
    <n v="14"/>
    <s v="f"/>
    <s v="a00000"/>
    <d v="1899-12-30T00:36:59"/>
    <n v="29"/>
    <n v="99.76"/>
    <n v="8.8032032788296716E-2"/>
    <x v="1"/>
    <n v="3780"/>
  </r>
  <r>
    <s v="c4a632"/>
    <n v="2"/>
    <n v="10"/>
    <s v="f"/>
    <s v="8d7f95"/>
    <d v="1899-12-30T00:55:45"/>
    <n v="13"/>
    <n v="23.400000000000002"/>
    <n v="2.0649053400622931E-2"/>
    <x v="0"/>
    <n v="2511.6666666666665"/>
  </r>
  <r>
    <s v="e31d39"/>
    <n v="3"/>
    <n v="10"/>
    <s v="f"/>
    <s v="8d7f95"/>
    <d v="1899-12-30T00:55:45"/>
    <n v="10"/>
    <n v="27"/>
    <n v="2.3825830846872609E-2"/>
    <x v="0"/>
    <n v="2511.6666666666665"/>
  </r>
  <r>
    <s v="d5e9a6"/>
    <n v="1"/>
    <n v="10"/>
    <s v="f"/>
    <s v="8d7f95"/>
    <d v="1899-12-30T00:55:45"/>
    <n v="23"/>
    <n v="20.7"/>
    <n v="1.8266470315935666E-2"/>
    <x v="0"/>
    <n v="2511.6666666666665"/>
  </r>
  <r>
    <s v="5d267b"/>
    <n v="2"/>
    <n v="10"/>
    <s v="f"/>
    <s v="8d7f95"/>
    <d v="1899-12-30T00:55:45"/>
    <n v="40"/>
    <n v="72"/>
    <n v="6.3535548924993634E-2"/>
    <x v="1"/>
    <n v="2520"/>
  </r>
  <r>
    <s v="b9a74d"/>
    <n v="1"/>
    <n v="10"/>
    <s v="f"/>
    <s v="8d7f95"/>
    <d v="1899-12-30T00:55:45"/>
    <n v="17"/>
    <n v="15.3"/>
    <n v="1.3501304146561147E-2"/>
    <x v="1"/>
    <n v="2520"/>
  </r>
  <r>
    <s v="2feb6b"/>
    <n v="2"/>
    <n v="10"/>
    <s v="f"/>
    <s v="8d7f95"/>
    <d v="1899-12-30T00:55:45"/>
    <n v="29"/>
    <n v="52.2"/>
    <n v="4.6063272970620378E-2"/>
    <x v="1"/>
    <n v="2520"/>
  </r>
  <r>
    <s v="c4a632"/>
    <n v="3"/>
    <n v="21"/>
    <s v="f"/>
    <s v="8e69ee"/>
    <d v="1899-12-30T00:46:53"/>
    <n v="13"/>
    <n v="30.810000000000002"/>
    <n v="2.7187920310820193E-2"/>
    <x v="0"/>
    <n v="2511.6666666666665"/>
  </r>
  <r>
    <s v="e83aa3"/>
    <n v="1"/>
    <n v="21"/>
    <s v="f"/>
    <s v="8e69ee"/>
    <d v="1899-12-30T00:46:53"/>
    <n v="32"/>
    <n v="25.28"/>
    <n v="2.2308037178108874E-2"/>
    <x v="0"/>
    <n v="2511.6666666666665"/>
  </r>
  <r>
    <s v="d5e9a6"/>
    <n v="4"/>
    <n v="21"/>
    <s v="f"/>
    <s v="8e69ee"/>
    <d v="1899-12-30T00:46:53"/>
    <n v="23"/>
    <n v="72.680000000000007"/>
    <n v="6.4135606887063018E-2"/>
    <x v="0"/>
    <n v="2511.6666666666665"/>
  </r>
  <r>
    <s v="5d267b"/>
    <n v="1"/>
    <n v="21"/>
    <s v="f"/>
    <s v="8e69ee"/>
    <d v="1899-12-30T00:46:53"/>
    <n v="40"/>
    <n v="31.6"/>
    <n v="2.788504647263609E-2"/>
    <x v="1"/>
    <n v="1890"/>
  </r>
  <r>
    <s v="2a2353"/>
    <n v="4"/>
    <n v="21"/>
    <s v="f"/>
    <s v="8e69ee"/>
    <d v="1899-12-30T00:46:53"/>
    <n v="57"/>
    <n v="180.12"/>
    <n v="0.15894476489402573"/>
    <x v="1"/>
    <n v="1890"/>
  </r>
  <r>
    <s v="b9a74d"/>
    <n v="2"/>
    <n v="21"/>
    <s v="f"/>
    <s v="8e69ee"/>
    <d v="1899-12-30T00:46:53"/>
    <n v="17"/>
    <n v="26.86"/>
    <n v="2.3702289501740675E-2"/>
    <x v="1"/>
    <n v="1890"/>
  </r>
  <r>
    <s v="2feb6b"/>
    <n v="1"/>
    <n v="21"/>
    <s v="f"/>
    <s v="8e69ee"/>
    <d v="1899-12-30T00:46:53"/>
    <n v="29"/>
    <n v="22.91"/>
    <n v="2.0216658692661166E-2"/>
    <x v="1"/>
    <n v="1890"/>
  </r>
  <r>
    <s v="e83aa3"/>
    <n v="3"/>
    <n v="16"/>
    <s v="t"/>
    <s v="88a46c"/>
    <d v="1899-12-30T00:39:47"/>
    <n v="32"/>
    <n v="80.64"/>
    <n v="7.1159814795992857E-2"/>
    <x v="0"/>
    <n v="2511.6666666666665"/>
  </r>
  <r>
    <s v="e31d39"/>
    <n v="2"/>
    <n v="16"/>
    <s v="t"/>
    <s v="88a46c"/>
    <d v="1899-12-30T00:39:47"/>
    <n v="10"/>
    <n v="16.8"/>
    <n v="1.4824961415831846E-2"/>
    <x v="0"/>
    <n v="2511.6666666666665"/>
  </r>
  <r>
    <s v="72f5d4"/>
    <n v="1"/>
    <n v="16"/>
    <s v="t"/>
    <s v="88a46c"/>
    <d v="1899-12-30T00:39:47"/>
    <n v="19"/>
    <n v="15.959999999999999"/>
    <n v="1.4083713345040253E-2"/>
    <x v="0"/>
    <n v="2511.6666666666665"/>
  </r>
  <r>
    <s v="c4a632"/>
    <n v="3"/>
    <n v="18"/>
    <s v="t"/>
    <s v="7dd891"/>
    <d v="1899-12-30T00:58:52"/>
    <n v="13"/>
    <n v="31.980000000000004"/>
    <n v="2.8220372980851338E-2"/>
    <x v="0"/>
    <n v="1507"/>
  </r>
  <r>
    <s v="e31d39"/>
    <n v="5"/>
    <n v="18"/>
    <s v="t"/>
    <s v="7dd891"/>
    <d v="1899-12-30T00:58:52"/>
    <n v="10"/>
    <n v="41"/>
    <n v="3.6179965360065812E-2"/>
    <x v="0"/>
    <n v="1507"/>
  </r>
  <r>
    <s v="d5e9a6"/>
    <n v="3"/>
    <n v="18"/>
    <s v="t"/>
    <s v="7dd891"/>
    <d v="1899-12-30T00:58:52"/>
    <n v="23"/>
    <n v="56.580000000000005"/>
    <n v="4.9928352196890825E-2"/>
    <x v="0"/>
    <n v="1507"/>
  </r>
  <r>
    <s v="72f5d4"/>
    <n v="2"/>
    <n v="18"/>
    <s v="t"/>
    <s v="7dd891"/>
    <d v="1899-12-30T00:58:52"/>
    <n v="19"/>
    <n v="31.160000000000004"/>
    <n v="2.7496773673650023E-2"/>
    <x v="0"/>
    <n v="1507"/>
  </r>
  <r>
    <s v="9ec847"/>
    <n v="5"/>
    <n v="18"/>
    <s v="t"/>
    <s v="7dd891"/>
    <d v="1899-12-30T00:58:52"/>
    <n v="54"/>
    <n v="221.4"/>
    <n v="0.19537181294435541"/>
    <x v="0"/>
    <n v="1507"/>
  </r>
  <r>
    <s v="f084eb"/>
    <n v="4"/>
    <n v="18"/>
    <s v="t"/>
    <s v="7dd891"/>
    <d v="1899-12-30T00:58:52"/>
    <n v="36"/>
    <n v="118.08000000000001"/>
    <n v="0.10419830023698956"/>
    <x v="1"/>
    <n v="7560"/>
  </r>
  <r>
    <s v="c4a632"/>
    <n v="4"/>
    <n v="4"/>
    <s v="f"/>
    <s v="934c71"/>
    <d v="1899-12-30T00:05:04"/>
    <n v="13"/>
    <n v="49.92"/>
    <n v="4.4051313921328918E-2"/>
    <x v="0"/>
    <n v="1883.75"/>
  </r>
  <r>
    <s v="e31d39"/>
    <n v="4"/>
    <n v="4"/>
    <s v="f"/>
    <s v="934c71"/>
    <d v="1899-12-30T00:05:04"/>
    <n v="10"/>
    <n v="38.4"/>
    <n v="3.3885626093329929E-2"/>
    <x v="0"/>
    <n v="1883.75"/>
  </r>
  <r>
    <s v="72f5d4"/>
    <n v="5"/>
    <n v="4"/>
    <s v="f"/>
    <s v="934c71"/>
    <d v="1899-12-30T00:05:04"/>
    <n v="19"/>
    <n v="91.2"/>
    <n v="8.0478361971658585E-2"/>
    <x v="0"/>
    <n v="1883.75"/>
  </r>
  <r>
    <s v="9ec847"/>
    <n v="3"/>
    <n v="4"/>
    <s v="f"/>
    <s v="934c71"/>
    <d v="1899-12-30T00:05:04"/>
    <n v="54"/>
    <n v="155.51999999999998"/>
    <n v="0.13723678567798622"/>
    <x v="0"/>
    <n v="1883.75"/>
  </r>
  <r>
    <s v="c8d436"/>
    <n v="4"/>
    <n v="4"/>
    <s v="f"/>
    <s v="934c71"/>
    <d v="1899-12-30T00:05:04"/>
    <n v="10"/>
    <n v="38.4"/>
    <n v="3.3885626093329929E-2"/>
    <x v="1"/>
    <n v="1890"/>
  </r>
  <r>
    <s v="2a2353"/>
    <n v="5"/>
    <n v="4"/>
    <s v="f"/>
    <s v="934c71"/>
    <d v="1899-12-30T00:05:04"/>
    <n v="57"/>
    <n v="273.59999999999997"/>
    <n v="0.24143508591497576"/>
    <x v="1"/>
    <n v="1890"/>
  </r>
  <r>
    <s v="b9a74d"/>
    <n v="4"/>
    <n v="4"/>
    <s v="f"/>
    <s v="934c71"/>
    <d v="1899-12-30T00:05:04"/>
    <n v="17"/>
    <n v="65.28"/>
    <n v="5.7605564358660884E-2"/>
    <x v="1"/>
    <n v="1890"/>
  </r>
  <r>
    <s v="2feb6b"/>
    <n v="3"/>
    <n v="4"/>
    <s v="f"/>
    <s v="934c71"/>
    <d v="1899-12-30T00:05:04"/>
    <n v="29"/>
    <n v="83.52"/>
    <n v="7.3701236752992602E-2"/>
    <x v="1"/>
    <n v="1890"/>
  </r>
  <r>
    <s v="c4a632"/>
    <n v="3"/>
    <n v="17"/>
    <s v="f"/>
    <s v="e32454"/>
    <d v="1899-12-30T00:40:57"/>
    <n v="13"/>
    <n v="32.369999999999997"/>
    <n v="2.8564523870861714E-2"/>
    <x v="0"/>
    <n v="1883.75"/>
  </r>
  <r>
    <s v="e83aa3"/>
    <n v="4"/>
    <n v="17"/>
    <s v="f"/>
    <s v="e32454"/>
    <d v="1899-12-30T00:40:57"/>
    <n v="32"/>
    <n v="106.24"/>
    <n v="9.3750232191546143E-2"/>
    <x v="0"/>
    <n v="1883.75"/>
  </r>
  <r>
    <s v="72f5d4"/>
    <n v="2"/>
    <n v="17"/>
    <s v="f"/>
    <s v="e32454"/>
    <d v="1899-12-30T00:40:57"/>
    <n v="19"/>
    <n v="31.54"/>
    <n v="2.7832100181865261E-2"/>
    <x v="0"/>
    <n v="1883.75"/>
  </r>
  <r>
    <s v="9ec847"/>
    <n v="5"/>
    <n v="17"/>
    <s v="f"/>
    <s v="e32454"/>
    <d v="1899-12-30T00:40:57"/>
    <n v="54"/>
    <n v="224.1"/>
    <n v="0.19775439602904266"/>
    <x v="0"/>
    <n v="1883.75"/>
  </r>
  <r>
    <s v="5d267b"/>
    <n v="3"/>
    <n v="17"/>
    <s v="f"/>
    <s v="e32454"/>
    <d v="1899-12-30T00:40:57"/>
    <n v="40"/>
    <n v="99.6"/>
    <n v="8.7890842679574505E-2"/>
    <x v="1"/>
    <n v="1890"/>
  </r>
  <r>
    <s v="2a2353"/>
    <n v="2"/>
    <n v="17"/>
    <s v="f"/>
    <s v="e32454"/>
    <d v="1899-12-30T00:40:57"/>
    <n v="57"/>
    <n v="94.61999999999999"/>
    <n v="8.3496300545595772E-2"/>
    <x v="1"/>
    <n v="1890"/>
  </r>
  <r>
    <s v="b9a74d"/>
    <n v="5"/>
    <n v="17"/>
    <s v="f"/>
    <s v="e32454"/>
    <d v="1899-12-30T00:40:57"/>
    <n v="17"/>
    <n v="70.55"/>
    <n v="6.2256013564698606E-2"/>
    <x v="1"/>
    <n v="1890"/>
  </r>
  <r>
    <s v="2feb6b"/>
    <n v="5"/>
    <n v="17"/>
    <s v="f"/>
    <s v="e32454"/>
    <d v="1899-12-30T00:40:57"/>
    <n v="29"/>
    <n v="120.35"/>
    <n v="0.10620143490448587"/>
    <x v="1"/>
    <n v="1890"/>
  </r>
  <r>
    <s v="c4a632"/>
    <n v="2"/>
    <n v="18"/>
    <s v="f"/>
    <s v="fcac52"/>
    <d v="1899-12-30T00:35:54"/>
    <n v="13"/>
    <n v="21.32"/>
    <n v="1.8813581987234224E-2"/>
    <x v="0"/>
    <n v="1883.75"/>
  </r>
  <r>
    <s v="d5e9a6"/>
    <n v="3"/>
    <n v="18"/>
    <s v="f"/>
    <s v="fcac52"/>
    <d v="1899-12-30T00:35:54"/>
    <n v="23"/>
    <n v="56.580000000000005"/>
    <n v="4.9928352196890825E-2"/>
    <x v="0"/>
    <n v="1883.75"/>
  </r>
  <r>
    <s v="72f5d4"/>
    <n v="4"/>
    <n v="18"/>
    <s v="f"/>
    <s v="fcac52"/>
    <d v="1899-12-30T00:35:54"/>
    <n v="19"/>
    <n v="62.320000000000007"/>
    <n v="5.4993547347300047E-2"/>
    <x v="0"/>
    <n v="1883.75"/>
  </r>
  <r>
    <s v="9ec847"/>
    <n v="5"/>
    <n v="18"/>
    <s v="f"/>
    <s v="fcac52"/>
    <d v="1899-12-30T00:35:54"/>
    <n v="54"/>
    <n v="221.4"/>
    <n v="0.19537181294435541"/>
    <x v="0"/>
    <n v="1883.75"/>
  </r>
  <r>
    <s v="2a2353"/>
    <n v="5"/>
    <n v="18"/>
    <s v="f"/>
    <s v="fcac52"/>
    <d v="1899-12-30T00:35:54"/>
    <n v="57"/>
    <n v="233.70000000000002"/>
    <n v="0.20622580255237516"/>
    <x v="1"/>
    <n v="2520"/>
  </r>
  <r>
    <s v="f084eb"/>
    <n v="2"/>
    <n v="18"/>
    <s v="f"/>
    <s v="fcac52"/>
    <d v="1899-12-30T00:35:54"/>
    <n v="36"/>
    <n v="59.040000000000006"/>
    <n v="5.209915011849478E-2"/>
    <x v="1"/>
    <n v="2520"/>
  </r>
  <r>
    <s v="2feb6b"/>
    <n v="3"/>
    <n v="18"/>
    <s v="f"/>
    <s v="fcac52"/>
    <d v="1899-12-30T00:35:54"/>
    <n v="29"/>
    <n v="71.34"/>
    <n v="6.295313972651452E-2"/>
    <x v="1"/>
    <n v="2520"/>
  </r>
  <r>
    <s v="c4a632"/>
    <n v="5"/>
    <n v="15"/>
    <s v="t"/>
    <s v="a0726a"/>
    <d v="1899-12-30T00:48:15"/>
    <n v="13"/>
    <n v="55.25"/>
    <n v="4.8754709418137469E-2"/>
    <x v="0"/>
    <n v="3767.5"/>
  </r>
  <r>
    <s v="9ec847"/>
    <n v="1"/>
    <n v="15"/>
    <s v="t"/>
    <s v="a0726a"/>
    <d v="1899-12-30T00:48:15"/>
    <n v="54"/>
    <n v="45.9"/>
    <n v="4.0503912439683439E-2"/>
    <x v="0"/>
    <n v="3767.5"/>
  </r>
  <r>
    <s v="5d267b"/>
    <n v="5"/>
    <n v="15"/>
    <s v="t"/>
    <s v="a0726a"/>
    <d v="1899-12-30T00:48:15"/>
    <n v="40"/>
    <n v="170"/>
    <n v="0.15001449051734606"/>
    <x v="1"/>
    <n v="1890"/>
  </r>
  <r>
    <s v="c8d436"/>
    <n v="4"/>
    <n v="15"/>
    <s v="t"/>
    <s v="a0726a"/>
    <d v="1899-12-30T00:48:15"/>
    <n v="10"/>
    <n v="34"/>
    <n v="3.0002898103469212E-2"/>
    <x v="1"/>
    <n v="1890"/>
  </r>
  <r>
    <s v="2a2353"/>
    <n v="5"/>
    <n v="15"/>
    <s v="t"/>
    <s v="a0726a"/>
    <d v="1899-12-30T00:48:15"/>
    <n v="57"/>
    <n v="242.25"/>
    <n v="0.21377064898721815"/>
    <x v="1"/>
    <n v="1890"/>
  </r>
  <r>
    <s v="b9a74d"/>
    <n v="3"/>
    <n v="15"/>
    <s v="t"/>
    <s v="a0726a"/>
    <d v="1899-12-30T00:48:15"/>
    <n v="17"/>
    <n v="43.35"/>
    <n v="3.825369508192325E-2"/>
    <x v="1"/>
    <n v="1890"/>
  </r>
  <r>
    <s v="e31d39"/>
    <n v="4"/>
    <n v="10"/>
    <s v="t"/>
    <s v="abc8b9"/>
    <d v="1899-12-30T00:49:41"/>
    <n v="10"/>
    <n v="36"/>
    <n v="3.1767774462496817E-2"/>
    <x v="0"/>
    <n v="3767.5"/>
  </r>
  <r>
    <s v="d5e9a6"/>
    <n v="3"/>
    <n v="10"/>
    <s v="t"/>
    <s v="abc8b9"/>
    <d v="1899-12-30T00:49:41"/>
    <n v="23"/>
    <n v="62.1"/>
    <n v="5.4799410947806999E-2"/>
    <x v="0"/>
    <n v="3767.5"/>
  </r>
  <r>
    <s v="5d267b"/>
    <n v="4"/>
    <n v="10"/>
    <s v="t"/>
    <s v="abc8b9"/>
    <d v="1899-12-30T00:49:41"/>
    <n v="40"/>
    <n v="144"/>
    <n v="0.12707109784998727"/>
    <x v="1"/>
    <n v="2520"/>
  </r>
  <r>
    <s v="2a2353"/>
    <n v="1"/>
    <n v="10"/>
    <s v="t"/>
    <s v="abc8b9"/>
    <d v="1899-12-30T00:49:41"/>
    <n v="57"/>
    <n v="51.300000000000004"/>
    <n v="4.5269078609057961E-2"/>
    <x v="1"/>
    <n v="2520"/>
  </r>
  <r>
    <s v="2feb6b"/>
    <n v="3"/>
    <n v="10"/>
    <s v="t"/>
    <s v="abc8b9"/>
    <d v="1899-12-30T00:49:41"/>
    <n v="29"/>
    <n v="78.3"/>
    <n v="6.9094909455930567E-2"/>
    <x v="1"/>
    <n v="2520"/>
  </r>
  <r>
    <s v="d5e9a6"/>
    <n v="3"/>
    <n v="14"/>
    <s v="t"/>
    <s v="657fd0"/>
    <d v="1899-12-30T00:59:42"/>
    <n v="23"/>
    <n v="59.339999999999996"/>
    <n v="5.2363881572348905E-2"/>
    <x v="0"/>
    <n v="2511.6666666666665"/>
  </r>
  <r>
    <s v="72f5d4"/>
    <n v="2"/>
    <n v="14"/>
    <s v="t"/>
    <s v="657fd0"/>
    <d v="1899-12-30T00:59:42"/>
    <n v="19"/>
    <n v="32.68"/>
    <n v="2.8838079706510995E-2"/>
    <x v="0"/>
    <n v="2511.6666666666665"/>
  </r>
  <r>
    <s v="9ec847"/>
    <n v="1"/>
    <n v="14"/>
    <s v="t"/>
    <s v="657fd0"/>
    <d v="1899-12-30T00:59:42"/>
    <n v="54"/>
    <n v="46.44"/>
    <n v="4.0980429056620887E-2"/>
    <x v="0"/>
    <n v="2511.6666666666665"/>
  </r>
  <r>
    <s v="5d267b"/>
    <n v="4"/>
    <n v="14"/>
    <s v="t"/>
    <s v="657fd0"/>
    <d v="1899-12-30T00:59:42"/>
    <n v="40"/>
    <n v="137.6"/>
    <n v="0.12142349350109892"/>
    <x v="1"/>
    <n v="1890"/>
  </r>
  <r>
    <s v="2a2353"/>
    <n v="4"/>
    <n v="14"/>
    <s v="t"/>
    <s v="657fd0"/>
    <d v="1899-12-30T00:59:42"/>
    <n v="57"/>
    <n v="196.07999999999998"/>
    <n v="0.17302847823906595"/>
    <x v="1"/>
    <n v="1890"/>
  </r>
  <r>
    <s v="f084eb"/>
    <n v="1"/>
    <n v="14"/>
    <s v="t"/>
    <s v="657fd0"/>
    <d v="1899-12-30T00:59:42"/>
    <n v="36"/>
    <n v="30.96"/>
    <n v="2.7320286037747259E-2"/>
    <x v="1"/>
    <n v="1890"/>
  </r>
  <r>
    <s v="b9a74d"/>
    <n v="5"/>
    <n v="14"/>
    <s v="t"/>
    <s v="657fd0"/>
    <d v="1899-12-30T00:59:42"/>
    <n v="17"/>
    <n v="73.099999999999994"/>
    <n v="6.4506230922458802E-2"/>
    <x v="1"/>
    <n v="1890"/>
  </r>
  <r>
    <s v="c4a632"/>
    <n v="1"/>
    <n v="16"/>
    <s v="t"/>
    <s v="5ba070"/>
    <d v="1899-12-30T00:28:37"/>
    <n v="13"/>
    <n v="10.92"/>
    <n v="9.6362249202906983E-3"/>
    <x v="0"/>
    <n v="1883.75"/>
  </r>
  <r>
    <s v="e83aa3"/>
    <n v="2"/>
    <n v="16"/>
    <s v="t"/>
    <s v="5ba070"/>
    <d v="1899-12-30T00:28:37"/>
    <n v="32"/>
    <n v="53.76"/>
    <n v="4.7439876530661909E-2"/>
    <x v="0"/>
    <n v="1883.75"/>
  </r>
  <r>
    <s v="d5e9a6"/>
    <n v="2"/>
    <n v="16"/>
    <s v="t"/>
    <s v="5ba070"/>
    <d v="1899-12-30T00:28:37"/>
    <n v="23"/>
    <n v="38.64"/>
    <n v="3.4097411256413246E-2"/>
    <x v="0"/>
    <n v="1883.75"/>
  </r>
  <r>
    <s v="9ec847"/>
    <n v="4"/>
    <n v="16"/>
    <s v="t"/>
    <s v="5ba070"/>
    <d v="1899-12-30T00:28:37"/>
    <n v="54"/>
    <n v="181.44"/>
    <n v="0.16010958329098393"/>
    <x v="0"/>
    <n v="1883.75"/>
  </r>
  <r>
    <s v="2a2353"/>
    <n v="5"/>
    <n v="16"/>
    <s v="t"/>
    <s v="5ba070"/>
    <d v="1899-12-30T00:28:37"/>
    <n v="57"/>
    <n v="239.39999999999998"/>
    <n v="0.21125570017560377"/>
    <x v="1"/>
    <n v="2520"/>
  </r>
  <r>
    <s v="f084eb"/>
    <n v="5"/>
    <n v="16"/>
    <s v="t"/>
    <s v="5ba070"/>
    <d v="1899-12-30T00:28:37"/>
    <n v="36"/>
    <n v="151.19999999999999"/>
    <n v="0.1334246527424866"/>
    <x v="1"/>
    <n v="2520"/>
  </r>
  <r>
    <s v="2feb6b"/>
    <n v="1"/>
    <n v="16"/>
    <s v="t"/>
    <s v="5ba070"/>
    <d v="1899-12-30T00:28:37"/>
    <n v="29"/>
    <n v="24.36"/>
    <n v="2.1496194052956177E-2"/>
    <x v="1"/>
    <n v="2520"/>
  </r>
  <r>
    <s v="c4a632"/>
    <n v="2"/>
    <n v="13"/>
    <s v="f"/>
    <s v="843a09"/>
    <d v="1899-12-30T00:11:38"/>
    <n v="13"/>
    <n v="22.62"/>
    <n v="1.9960751620602166E-2"/>
    <x v="0"/>
    <n v="3767.5"/>
  </r>
  <r>
    <s v="72f5d4"/>
    <n v="5"/>
    <n v="13"/>
    <s v="f"/>
    <s v="843a09"/>
    <d v="1899-12-30T00:11:38"/>
    <n v="19"/>
    <n v="82.65"/>
    <n v="7.293351553681561E-2"/>
    <x v="0"/>
    <n v="3767.5"/>
  </r>
  <r>
    <s v="5d267b"/>
    <n v="5"/>
    <n v="13"/>
    <s v="f"/>
    <s v="843a09"/>
    <d v="1899-12-30T00:11:38"/>
    <n v="40"/>
    <n v="174"/>
    <n v="0.15354424323540125"/>
    <x v="1"/>
    <n v="2520"/>
  </r>
  <r>
    <s v="c8d436"/>
    <n v="1"/>
    <n v="13"/>
    <s v="f"/>
    <s v="843a09"/>
    <d v="1899-12-30T00:11:38"/>
    <n v="10"/>
    <n v="8.6999999999999993"/>
    <n v="7.6772121617700619E-3"/>
    <x v="1"/>
    <n v="2520"/>
  </r>
  <r>
    <s v="2feb6b"/>
    <n v="4"/>
    <n v="13"/>
    <s v="f"/>
    <s v="843a09"/>
    <d v="1899-12-30T00:11:38"/>
    <n v="29"/>
    <n v="100.92"/>
    <n v="8.9055661076532733E-2"/>
    <x v="1"/>
    <n v="2520"/>
  </r>
  <r>
    <s v="c4a632"/>
    <n v="3"/>
    <n v="3"/>
    <s v="f"/>
    <s v="17d88b"/>
    <d v="1899-12-30T00:08:34"/>
    <n v="13"/>
    <n v="37.83"/>
    <n v="3.3382636331007062E-2"/>
    <x v="0"/>
    <n v="1883.75"/>
  </r>
  <r>
    <s v="e31d39"/>
    <n v="1"/>
    <n v="3"/>
    <s v="f"/>
    <s v="17d88b"/>
    <d v="1899-12-30T00:08:34"/>
    <n v="10"/>
    <n v="9.6999999999999993"/>
    <n v="8.5596503412838625E-3"/>
    <x v="0"/>
    <n v="1883.75"/>
  </r>
  <r>
    <s v="d5e9a6"/>
    <n v="3"/>
    <n v="3"/>
    <s v="f"/>
    <s v="17d88b"/>
    <d v="1899-12-30T00:08:34"/>
    <n v="23"/>
    <n v="66.929999999999993"/>
    <n v="5.9061587354858655E-2"/>
    <x v="0"/>
    <n v="1883.75"/>
  </r>
  <r>
    <s v="9ec847"/>
    <n v="1"/>
    <n v="3"/>
    <s v="f"/>
    <s v="17d88b"/>
    <d v="1899-12-30T00:08:34"/>
    <n v="54"/>
    <n v="52.379999999999995"/>
    <n v="4.6222111842932859E-2"/>
    <x v="0"/>
    <n v="1883.75"/>
  </r>
  <r>
    <s v="5d267b"/>
    <n v="1"/>
    <n v="3"/>
    <s v="f"/>
    <s v="17d88b"/>
    <d v="1899-12-30T00:08:34"/>
    <n v="40"/>
    <n v="38.799999999999997"/>
    <n v="3.423860136513545E-2"/>
    <x v="1"/>
    <n v="1890"/>
  </r>
  <r>
    <s v="2a2353"/>
    <n v="5"/>
    <n v="3"/>
    <s v="f"/>
    <s v="17d88b"/>
    <d v="1899-12-30T00:08:34"/>
    <n v="57"/>
    <n v="276.45"/>
    <n v="0.24395003472659008"/>
    <x v="1"/>
    <n v="1890"/>
  </r>
  <r>
    <s v="f084eb"/>
    <n v="5"/>
    <n v="3"/>
    <s v="f"/>
    <s v="17d88b"/>
    <d v="1899-12-30T00:08:34"/>
    <n v="36"/>
    <n v="174.6"/>
    <n v="0.15407370614310956"/>
    <x v="1"/>
    <n v="1890"/>
  </r>
  <r>
    <s v="b9a74d"/>
    <n v="2"/>
    <n v="3"/>
    <s v="f"/>
    <s v="17d88b"/>
    <d v="1899-12-30T00:08:34"/>
    <n v="17"/>
    <n v="32.979999999999997"/>
    <n v="2.910281116036513E-2"/>
    <x v="1"/>
    <n v="1890"/>
  </r>
  <r>
    <s v="d5e9a6"/>
    <n v="1"/>
    <n v="4"/>
    <s v="f"/>
    <s v="18f45f"/>
    <d v="1899-12-30T00:12:18"/>
    <n v="23"/>
    <n v="22.08"/>
    <n v="1.948423500366471E-2"/>
    <x v="0"/>
    <n v="3767.5"/>
  </r>
  <r>
    <s v="72f5d4"/>
    <n v="3"/>
    <n v="4"/>
    <s v="f"/>
    <s v="18f45f"/>
    <d v="1899-12-30T00:12:18"/>
    <n v="19"/>
    <n v="54.72"/>
    <n v="4.8287017182995155E-2"/>
    <x v="0"/>
    <n v="3767.5"/>
  </r>
  <r>
    <s v="5d267b"/>
    <n v="4"/>
    <n v="4"/>
    <s v="f"/>
    <s v="18f45f"/>
    <d v="1899-12-30T00:12:18"/>
    <n v="40"/>
    <n v="153.6"/>
    <n v="0.13554250437331972"/>
    <x v="1"/>
    <n v="7560"/>
  </r>
  <r>
    <s v="c4a632"/>
    <n v="4"/>
    <n v="14"/>
    <s v="t"/>
    <s v="3aaf56"/>
    <d v="1899-12-30T00:14:21"/>
    <n v="13"/>
    <n v="44.72"/>
    <n v="3.9462635387857152E-2"/>
    <x v="0"/>
    <n v="1883.75"/>
  </r>
  <r>
    <s v="e31d39"/>
    <n v="1"/>
    <n v="14"/>
    <s v="t"/>
    <s v="3aaf56"/>
    <d v="1899-12-30T00:14:21"/>
    <n v="10"/>
    <n v="8.6"/>
    <n v="7.5889683438186825E-3"/>
    <x v="0"/>
    <n v="1883.75"/>
  </r>
  <r>
    <s v="72f5d4"/>
    <n v="1"/>
    <n v="14"/>
    <s v="t"/>
    <s v="3aaf56"/>
    <d v="1899-12-30T00:14:21"/>
    <n v="19"/>
    <n v="16.34"/>
    <n v="1.4419039853255497E-2"/>
    <x v="0"/>
    <n v="1883.75"/>
  </r>
  <r>
    <s v="9ec847"/>
    <n v="5"/>
    <n v="14"/>
    <s v="t"/>
    <s v="3aaf56"/>
    <d v="1899-12-30T00:14:21"/>
    <n v="54"/>
    <n v="232.2"/>
    <n v="0.20490214528310441"/>
    <x v="0"/>
    <n v="1883.75"/>
  </r>
  <r>
    <s v="c8d436"/>
    <n v="3"/>
    <n v="14"/>
    <s v="t"/>
    <s v="3aaf56"/>
    <d v="1899-12-30T00:14:21"/>
    <n v="10"/>
    <n v="25.8"/>
    <n v="2.276690503145605E-2"/>
    <x v="1"/>
    <n v="1512"/>
  </r>
  <r>
    <s v="2a2353"/>
    <n v="4"/>
    <n v="14"/>
    <s v="t"/>
    <s v="3aaf56"/>
    <d v="1899-12-30T00:14:21"/>
    <n v="57"/>
    <n v="196.07999999999998"/>
    <n v="0.17302847823906595"/>
    <x v="1"/>
    <n v="1512"/>
  </r>
  <r>
    <s v="f084eb"/>
    <n v="1"/>
    <n v="14"/>
    <s v="t"/>
    <s v="3aaf56"/>
    <d v="1899-12-30T00:14:21"/>
    <n v="36"/>
    <n v="30.96"/>
    <n v="2.7320286037747259E-2"/>
    <x v="1"/>
    <n v="1512"/>
  </r>
  <r>
    <s v="b9a74d"/>
    <n v="4"/>
    <n v="14"/>
    <s v="t"/>
    <s v="3aaf56"/>
    <d v="1899-12-30T00:14:21"/>
    <n v="17"/>
    <n v="58.48"/>
    <n v="5.1604984737967041E-2"/>
    <x v="1"/>
    <n v="1512"/>
  </r>
  <r>
    <s v="2feb6b"/>
    <n v="5"/>
    <n v="14"/>
    <s v="t"/>
    <s v="3aaf56"/>
    <d v="1899-12-30T00:14:21"/>
    <n v="29"/>
    <n v="124.7"/>
    <n v="0.11004004098537092"/>
    <x v="1"/>
    <n v="1512"/>
  </r>
  <r>
    <s v="e31d39"/>
    <n v="5"/>
    <n v="16"/>
    <s v="t"/>
    <s v="3d8d69"/>
    <d v="1899-12-30T00:03:44"/>
    <n v="10"/>
    <n v="42"/>
    <n v="3.7062403539579611E-2"/>
    <x v="0"/>
    <n v="3767.5"/>
  </r>
  <r>
    <s v="d5e9a6"/>
    <n v="3"/>
    <n v="16"/>
    <s v="t"/>
    <s v="3d8d69"/>
    <d v="1899-12-30T00:03:44"/>
    <n v="23"/>
    <n v="57.96"/>
    <n v="5.1146116884619869E-2"/>
    <x v="0"/>
    <n v="3767.5"/>
  </r>
  <r>
    <s v="f084eb"/>
    <n v="5"/>
    <n v="16"/>
    <s v="t"/>
    <s v="3d8d69"/>
    <d v="1899-12-30T00:03:44"/>
    <n v="36"/>
    <n v="151.19999999999999"/>
    <n v="0.1334246527424866"/>
    <x v="1"/>
    <n v="3780"/>
  </r>
  <r>
    <s v="2feb6b"/>
    <n v="5"/>
    <n v="16"/>
    <s v="t"/>
    <s v="3d8d69"/>
    <d v="1899-12-30T00:03:44"/>
    <n v="29"/>
    <n v="121.8"/>
    <n v="0.10748097026478089"/>
    <x v="1"/>
    <n v="3780"/>
  </r>
  <r>
    <s v="c4a632"/>
    <n v="5"/>
    <n v="21"/>
    <s v="t"/>
    <s v="9ed326"/>
    <d v="1899-12-30T00:31:00"/>
    <n v="13"/>
    <n v="51.35"/>
    <n v="4.5313200518033649E-2"/>
    <x v="0"/>
    <n v="2511.6666666666665"/>
  </r>
  <r>
    <s v="e31d39"/>
    <n v="3"/>
    <n v="21"/>
    <s v="t"/>
    <s v="9ed326"/>
    <d v="1899-12-30T00:31:00"/>
    <n v="10"/>
    <n v="23.700000000000003"/>
    <n v="2.091378485447707E-2"/>
    <x v="0"/>
    <n v="2511.6666666666665"/>
  </r>
  <r>
    <s v="9ec847"/>
    <n v="3"/>
    <n v="21"/>
    <s v="t"/>
    <s v="9ed326"/>
    <d v="1899-12-30T00:31:00"/>
    <n v="54"/>
    <n v="127.98"/>
    <n v="0.11293443821417617"/>
    <x v="0"/>
    <n v="2511.6666666666665"/>
  </r>
  <r>
    <s v="5d267b"/>
    <n v="3"/>
    <n v="21"/>
    <s v="t"/>
    <s v="9ed326"/>
    <d v="1899-12-30T00:31:00"/>
    <n v="40"/>
    <n v="94.800000000000011"/>
    <n v="8.3655139417908281E-2"/>
    <x v="1"/>
    <n v="2520"/>
  </r>
  <r>
    <s v="b9a74d"/>
    <n v="4"/>
    <n v="21"/>
    <s v="t"/>
    <s v="9ed326"/>
    <d v="1899-12-30T00:31:00"/>
    <n v="17"/>
    <n v="53.72"/>
    <n v="4.7404579003481349E-2"/>
    <x v="1"/>
    <n v="2520"/>
  </r>
  <r>
    <s v="2feb6b"/>
    <n v="5"/>
    <n v="21"/>
    <s v="t"/>
    <s v="9ed326"/>
    <d v="1899-12-30T00:31:00"/>
    <n v="29"/>
    <n v="114.55000000000001"/>
    <n v="0.10108329346330584"/>
    <x v="1"/>
    <n v="2520"/>
  </r>
  <r>
    <s v="c4a632"/>
    <n v="2"/>
    <n v="21"/>
    <s v="f"/>
    <s v="5c3a72"/>
    <d v="1899-12-30T00:20:09"/>
    <n v="13"/>
    <n v="20.54"/>
    <n v="1.8125280207213459E-2"/>
    <x v="0"/>
    <n v="1883.75"/>
  </r>
  <r>
    <s v="d5e9a6"/>
    <n v="5"/>
    <n v="21"/>
    <s v="f"/>
    <s v="5c3a72"/>
    <d v="1899-12-30T00:20:09"/>
    <n v="23"/>
    <n v="90.850000000000009"/>
    <n v="8.0169508608828766E-2"/>
    <x v="0"/>
    <n v="1883.75"/>
  </r>
  <r>
    <s v="72f5d4"/>
    <n v="5"/>
    <n v="21"/>
    <s v="f"/>
    <s v="5c3a72"/>
    <d v="1899-12-30T00:20:09"/>
    <n v="19"/>
    <n v="75.05"/>
    <n v="6.6226985372510719E-2"/>
    <x v="0"/>
    <n v="1883.75"/>
  </r>
  <r>
    <s v="9ec847"/>
    <n v="4"/>
    <n v="21"/>
    <s v="f"/>
    <s v="5c3a72"/>
    <d v="1899-12-30T00:20:09"/>
    <n v="54"/>
    <n v="170.64000000000001"/>
    <n v="0.1505792509522349"/>
    <x v="0"/>
    <n v="1883.75"/>
  </r>
  <r>
    <s v="5d267b"/>
    <n v="1"/>
    <n v="21"/>
    <s v="f"/>
    <s v="5c3a72"/>
    <d v="1899-12-30T00:20:09"/>
    <n v="40"/>
    <n v="31.6"/>
    <n v="2.788504647263609E-2"/>
    <x v="1"/>
    <n v="1890"/>
  </r>
  <r>
    <s v="c8d436"/>
    <n v="1"/>
    <n v="21"/>
    <s v="f"/>
    <s v="5c3a72"/>
    <d v="1899-12-30T00:20:09"/>
    <n v="10"/>
    <n v="7.9"/>
    <n v="6.9712616181590225E-3"/>
    <x v="1"/>
    <n v="1890"/>
  </r>
  <r>
    <s v="2a2353"/>
    <n v="4"/>
    <n v="21"/>
    <s v="f"/>
    <s v="5c3a72"/>
    <d v="1899-12-30T00:20:09"/>
    <n v="57"/>
    <n v="180.12"/>
    <n v="0.15894476489402573"/>
    <x v="1"/>
    <n v="1890"/>
  </r>
  <r>
    <s v="b9a74d"/>
    <n v="4"/>
    <n v="21"/>
    <s v="f"/>
    <s v="5c3a72"/>
    <d v="1899-12-30T00:20:09"/>
    <n v="17"/>
    <n v="53.72"/>
    <n v="4.7404579003481349E-2"/>
    <x v="1"/>
    <n v="1890"/>
  </r>
  <r>
    <s v="c4a632"/>
    <n v="4"/>
    <n v="8"/>
    <s v="t"/>
    <s v="65ce70"/>
    <d v="1899-12-30T00:50:35"/>
    <n v="13"/>
    <n v="47.84"/>
    <n v="4.2215842507940214E-2"/>
    <x v="0"/>
    <n v="1883.75"/>
  </r>
  <r>
    <s v="e31d39"/>
    <n v="3"/>
    <n v="8"/>
    <s v="t"/>
    <s v="65ce70"/>
    <d v="1899-12-30T00:50:35"/>
    <n v="10"/>
    <n v="27.6"/>
    <n v="2.4355293754580891E-2"/>
    <x v="0"/>
    <n v="1883.75"/>
  </r>
  <r>
    <s v="d5e9a6"/>
    <n v="1"/>
    <n v="8"/>
    <s v="t"/>
    <s v="65ce70"/>
    <d v="1899-12-30T00:50:35"/>
    <n v="23"/>
    <n v="21.16"/>
    <n v="1.8672391878512017E-2"/>
    <x v="0"/>
    <n v="1883.75"/>
  </r>
  <r>
    <s v="72f5d4"/>
    <n v="3"/>
    <n v="8"/>
    <s v="t"/>
    <s v="65ce70"/>
    <d v="1899-12-30T00:50:35"/>
    <n v="19"/>
    <n v="52.440000000000005"/>
    <n v="4.6275058133703695E-2"/>
    <x v="0"/>
    <n v="1883.75"/>
  </r>
  <r>
    <s v="5d267b"/>
    <n v="1"/>
    <n v="8"/>
    <s v="t"/>
    <s v="65ce70"/>
    <d v="1899-12-30T00:50:35"/>
    <n v="40"/>
    <n v="36.800000000000004"/>
    <n v="3.2473725006107852E-2"/>
    <x v="1"/>
    <n v="1890"/>
  </r>
  <r>
    <s v="2a2353"/>
    <n v="1"/>
    <n v="8"/>
    <s v="t"/>
    <s v="65ce70"/>
    <d v="1899-12-30T00:50:35"/>
    <n v="57"/>
    <n v="52.440000000000005"/>
    <n v="4.6275058133703695E-2"/>
    <x v="1"/>
    <n v="1890"/>
  </r>
  <r>
    <s v="f084eb"/>
    <n v="2"/>
    <n v="8"/>
    <s v="t"/>
    <s v="65ce70"/>
    <d v="1899-12-30T00:50:35"/>
    <n v="36"/>
    <n v="66.240000000000009"/>
    <n v="5.8452705010994144E-2"/>
    <x v="1"/>
    <n v="1890"/>
  </r>
  <r>
    <s v="b9a74d"/>
    <n v="5"/>
    <n v="8"/>
    <s v="t"/>
    <s v="65ce70"/>
    <d v="1899-12-30T00:50:35"/>
    <n v="17"/>
    <n v="78.2"/>
    <n v="6.9006665637979192E-2"/>
    <x v="1"/>
    <n v="1890"/>
  </r>
  <r>
    <s v="c4a632"/>
    <n v="2"/>
    <n v="20"/>
    <s v="t"/>
    <s v="c9be24"/>
    <d v="1899-12-30T00:46:31"/>
    <n v="13"/>
    <n v="20.8"/>
    <n v="1.8354714133887048E-2"/>
    <x v="0"/>
    <n v="3767.5"/>
  </r>
  <r>
    <s v="72f5d4"/>
    <n v="2"/>
    <n v="20"/>
    <s v="t"/>
    <s v="c9be24"/>
    <d v="1899-12-30T00:46:31"/>
    <n v="19"/>
    <n v="30.400000000000002"/>
    <n v="2.6826120657219534E-2"/>
    <x v="0"/>
    <n v="3767.5"/>
  </r>
  <r>
    <s v="c8d436"/>
    <n v="1"/>
    <n v="20"/>
    <s v="t"/>
    <s v="c9be24"/>
    <d v="1899-12-30T00:46:31"/>
    <n v="10"/>
    <n v="8"/>
    <n v="7.0595054361104028E-3"/>
    <x v="1"/>
    <n v="2520"/>
  </r>
  <r>
    <s v="f084eb"/>
    <n v="3"/>
    <n v="20"/>
    <s v="t"/>
    <s v="c9be24"/>
    <d v="1899-12-30T00:46:31"/>
    <n v="36"/>
    <n v="86.4"/>
    <n v="7.6242658709992361E-2"/>
    <x v="1"/>
    <n v="2520"/>
  </r>
  <r>
    <s v="b9a74d"/>
    <n v="2"/>
    <n v="20"/>
    <s v="t"/>
    <s v="c9be24"/>
    <d v="1899-12-30T00:46:31"/>
    <n v="17"/>
    <n v="27.200000000000003"/>
    <n v="2.400231848277537E-2"/>
    <x v="1"/>
    <n v="2520"/>
  </r>
  <r>
    <s v="c4a632"/>
    <n v="5"/>
    <n v="19"/>
    <s v="t"/>
    <s v="99a93c"/>
    <d v="1899-12-30T00:47:17"/>
    <n v="13"/>
    <n v="52.650000000000006"/>
    <n v="4.6460370151401593E-2"/>
    <x v="0"/>
    <n v="1507"/>
  </r>
  <r>
    <s v="e83aa3"/>
    <n v="4"/>
    <n v="19"/>
    <s v="t"/>
    <s v="99a93c"/>
    <d v="1899-12-30T00:47:17"/>
    <n v="32"/>
    <n v="103.68"/>
    <n v="9.1491190451990834E-2"/>
    <x v="0"/>
    <n v="1507"/>
  </r>
  <r>
    <s v="e31d39"/>
    <n v="3"/>
    <n v="19"/>
    <s v="t"/>
    <s v="99a93c"/>
    <d v="1899-12-30T00:47:17"/>
    <n v="10"/>
    <n v="24.3"/>
    <n v="2.1443247762185348E-2"/>
    <x v="0"/>
    <n v="1507"/>
  </r>
  <r>
    <s v="72f5d4"/>
    <n v="4"/>
    <n v="19"/>
    <s v="t"/>
    <s v="99a93c"/>
    <d v="1899-12-30T00:47:17"/>
    <n v="19"/>
    <n v="61.56"/>
    <n v="5.4322894330869551E-2"/>
    <x v="0"/>
    <n v="1507"/>
  </r>
  <r>
    <s v="9ec847"/>
    <n v="2"/>
    <n v="19"/>
    <s v="t"/>
    <s v="99a93c"/>
    <d v="1899-12-30T00:47:17"/>
    <n v="54"/>
    <n v="87.48"/>
    <n v="7.7195691943867259E-2"/>
    <x v="0"/>
    <n v="1507"/>
  </r>
  <r>
    <s v="c8d436"/>
    <n v="4"/>
    <n v="19"/>
    <s v="t"/>
    <s v="99a93c"/>
    <d v="1899-12-30T00:47:17"/>
    <n v="10"/>
    <n v="32.400000000000006"/>
    <n v="2.8590997016247136E-2"/>
    <x v="1"/>
    <n v="2520"/>
  </r>
  <r>
    <s v="b9a74d"/>
    <n v="3"/>
    <n v="19"/>
    <s v="t"/>
    <s v="99a93c"/>
    <d v="1899-12-30T00:47:17"/>
    <n v="17"/>
    <n v="41.31"/>
    <n v="3.64535211957151E-2"/>
    <x v="1"/>
    <n v="2520"/>
  </r>
  <r>
    <s v="2feb6b"/>
    <n v="3"/>
    <n v="19"/>
    <s v="t"/>
    <s v="99a93c"/>
    <d v="1899-12-30T00:47:17"/>
    <n v="29"/>
    <n v="70.47"/>
    <n v="6.2185418510337515E-2"/>
    <x v="1"/>
    <n v="2520"/>
  </r>
  <r>
    <s v="c4a632"/>
    <n v="5"/>
    <n v="10"/>
    <s v="t"/>
    <s v="38ee59"/>
    <d v="1899-12-30T00:20:45"/>
    <n v="13"/>
    <n v="58.5"/>
    <n v="5.1622633501557318E-2"/>
    <x v="0"/>
    <n v="2511.6666666666665"/>
  </r>
  <r>
    <s v="72f5d4"/>
    <n v="5"/>
    <n v="10"/>
    <s v="t"/>
    <s v="38ee59"/>
    <d v="1899-12-30T00:20:45"/>
    <n v="19"/>
    <n v="85.5"/>
    <n v="7.5448464348429931E-2"/>
    <x v="0"/>
    <n v="2511.6666666666665"/>
  </r>
  <r>
    <s v="9ec847"/>
    <n v="2"/>
    <n v="10"/>
    <s v="t"/>
    <s v="38ee59"/>
    <d v="1899-12-30T00:20:45"/>
    <n v="54"/>
    <n v="97.2"/>
    <n v="8.5772991048741393E-2"/>
    <x v="0"/>
    <n v="2511.6666666666665"/>
  </r>
  <r>
    <s v="5d267b"/>
    <n v="4"/>
    <n v="10"/>
    <s v="t"/>
    <s v="38ee59"/>
    <d v="1899-12-30T00:20:45"/>
    <n v="40"/>
    <n v="144"/>
    <n v="0.12707109784998727"/>
    <x v="1"/>
    <n v="2520"/>
  </r>
  <r>
    <s v="2a2353"/>
    <n v="2"/>
    <n v="10"/>
    <s v="t"/>
    <s v="38ee59"/>
    <d v="1899-12-30T00:20:45"/>
    <n v="57"/>
    <n v="102.60000000000001"/>
    <n v="9.0538157218115922E-2"/>
    <x v="1"/>
    <n v="2520"/>
  </r>
  <r>
    <s v="2feb6b"/>
    <n v="4"/>
    <n v="10"/>
    <s v="t"/>
    <s v="38ee59"/>
    <d v="1899-12-30T00:20:45"/>
    <n v="29"/>
    <n v="104.4"/>
    <n v="9.2126545941240756E-2"/>
    <x v="1"/>
    <n v="2520"/>
  </r>
  <r>
    <s v="c4a632"/>
    <n v="4"/>
    <n v="14"/>
    <s v="t"/>
    <s v="b79f0a"/>
    <d v="1899-12-30T00:11:51"/>
    <n v="13"/>
    <n v="44.72"/>
    <n v="3.9462635387857152E-2"/>
    <x v="0"/>
    <n v="3767.5"/>
  </r>
  <r>
    <s v="e83aa3"/>
    <n v="4"/>
    <n v="14"/>
    <s v="t"/>
    <s v="b79f0a"/>
    <d v="1899-12-30T00:11:51"/>
    <n v="32"/>
    <n v="110.08"/>
    <n v="9.7138794800879141E-2"/>
    <x v="0"/>
    <n v="3767.5"/>
  </r>
  <r>
    <s v="5d267b"/>
    <n v="1"/>
    <n v="14"/>
    <s v="t"/>
    <s v="b79f0a"/>
    <d v="1899-12-30T00:11:51"/>
    <n v="40"/>
    <n v="34.4"/>
    <n v="3.035587337527473E-2"/>
    <x v="1"/>
    <n v="7560"/>
  </r>
  <r>
    <s v="e83aa3"/>
    <n v="1"/>
    <n v="10"/>
    <s v="t"/>
    <s v="8f368e"/>
    <d v="1899-12-30T00:11:37"/>
    <n v="32"/>
    <n v="28.8"/>
    <n v="2.5414219569997454E-2"/>
    <x v="0"/>
    <n v="1507"/>
  </r>
  <r>
    <s v="e31d39"/>
    <n v="3"/>
    <n v="10"/>
    <s v="t"/>
    <s v="8f368e"/>
    <d v="1899-12-30T00:11:37"/>
    <n v="10"/>
    <n v="27"/>
    <n v="2.3825830846872609E-2"/>
    <x v="0"/>
    <n v="1507"/>
  </r>
  <r>
    <s v="d5e9a6"/>
    <n v="4"/>
    <n v="10"/>
    <s v="t"/>
    <s v="8f368e"/>
    <d v="1899-12-30T00:11:37"/>
    <n v="23"/>
    <n v="82.8"/>
    <n v="7.3065881263742666E-2"/>
    <x v="0"/>
    <n v="1507"/>
  </r>
  <r>
    <s v="72f5d4"/>
    <n v="5"/>
    <n v="10"/>
    <s v="t"/>
    <s v="8f368e"/>
    <d v="1899-12-30T00:11:37"/>
    <n v="19"/>
    <n v="85.5"/>
    <n v="7.5448464348429931E-2"/>
    <x v="0"/>
    <n v="1507"/>
  </r>
  <r>
    <s v="9ec847"/>
    <n v="4"/>
    <n v="10"/>
    <s v="t"/>
    <s v="8f368e"/>
    <d v="1899-12-30T00:11:37"/>
    <n v="54"/>
    <n v="194.4"/>
    <n v="0.17154598209748279"/>
    <x v="0"/>
    <n v="1507"/>
  </r>
  <r>
    <s v="5d267b"/>
    <n v="5"/>
    <n v="10"/>
    <s v="t"/>
    <s v="8f368e"/>
    <d v="1899-12-30T00:11:37"/>
    <n v="40"/>
    <n v="180"/>
    <n v="0.15883887231248406"/>
    <x v="1"/>
    <n v="2520"/>
  </r>
  <r>
    <s v="f084eb"/>
    <n v="3"/>
    <n v="10"/>
    <s v="t"/>
    <s v="8f368e"/>
    <d v="1899-12-30T00:11:37"/>
    <n v="36"/>
    <n v="97.2"/>
    <n v="8.5772991048741393E-2"/>
    <x v="1"/>
    <n v="2520"/>
  </r>
  <r>
    <s v="b9a74d"/>
    <n v="3"/>
    <n v="10"/>
    <s v="t"/>
    <s v="8f368e"/>
    <d v="1899-12-30T00:11:37"/>
    <n v="17"/>
    <n v="45.9"/>
    <n v="4.0503912439683439E-2"/>
    <x v="1"/>
    <n v="2520"/>
  </r>
  <r>
    <s v="c4a632"/>
    <n v="3"/>
    <n v="13"/>
    <s v="f"/>
    <s v="8720b2"/>
    <d v="1899-12-30T00:56:04"/>
    <n v="13"/>
    <n v="33.93"/>
    <n v="2.9941127430903245E-2"/>
    <x v="0"/>
    <n v="2511.6666666666665"/>
  </r>
  <r>
    <s v="e83aa3"/>
    <n v="3"/>
    <n v="13"/>
    <s v="f"/>
    <s v="8720b2"/>
    <d v="1899-12-30T00:56:04"/>
    <n v="32"/>
    <n v="83.52"/>
    <n v="7.3701236752992602E-2"/>
    <x v="0"/>
    <n v="2511.6666666666665"/>
  </r>
  <r>
    <s v="d5e9a6"/>
    <n v="2"/>
    <n v="13"/>
    <s v="f"/>
    <s v="8720b2"/>
    <d v="1899-12-30T00:56:04"/>
    <n v="23"/>
    <n v="40.020000000000003"/>
    <n v="3.5315175944142296E-2"/>
    <x v="0"/>
    <n v="2511.6666666666665"/>
  </r>
  <r>
    <s v="5d267b"/>
    <n v="4"/>
    <n v="13"/>
    <s v="f"/>
    <s v="8720b2"/>
    <d v="1899-12-30T00:56:04"/>
    <n v="40"/>
    <n v="139.19999999999999"/>
    <n v="0.12283539458832099"/>
    <x v="1"/>
    <n v="1890"/>
  </r>
  <r>
    <s v="c8d436"/>
    <n v="3"/>
    <n v="13"/>
    <s v="f"/>
    <s v="8720b2"/>
    <d v="1899-12-30T00:56:04"/>
    <n v="10"/>
    <n v="26.1"/>
    <n v="2.3031636485310189E-2"/>
    <x v="1"/>
    <n v="1890"/>
  </r>
  <r>
    <s v="f084eb"/>
    <n v="2"/>
    <n v="13"/>
    <s v="f"/>
    <s v="8720b2"/>
    <d v="1899-12-30T00:56:04"/>
    <n v="36"/>
    <n v="62.64"/>
    <n v="5.5275927564744455E-2"/>
    <x v="1"/>
    <n v="1890"/>
  </r>
  <r>
    <s v="2feb6b"/>
    <n v="1"/>
    <n v="13"/>
    <s v="f"/>
    <s v="8720b2"/>
    <d v="1899-12-30T00:56:04"/>
    <n v="29"/>
    <n v="25.23"/>
    <n v="2.2263915269133183E-2"/>
    <x v="1"/>
    <n v="1890"/>
  </r>
  <r>
    <s v="c4a632"/>
    <n v="2"/>
    <n v="14"/>
    <s v="f"/>
    <s v="af5bce"/>
    <d v="1899-12-30T00:23:52"/>
    <n v="13"/>
    <n v="22.36"/>
    <n v="1.9731317693928576E-2"/>
    <x v="0"/>
    <n v="2511.6666666666665"/>
  </r>
  <r>
    <s v="e31d39"/>
    <n v="2"/>
    <n v="14"/>
    <s v="f"/>
    <s v="af5bce"/>
    <d v="1899-12-30T00:23:52"/>
    <n v="10"/>
    <n v="17.2"/>
    <n v="1.5177936687637365E-2"/>
    <x v="0"/>
    <n v="2511.6666666666665"/>
  </r>
  <r>
    <s v="72f5d4"/>
    <n v="1"/>
    <n v="14"/>
    <s v="f"/>
    <s v="af5bce"/>
    <d v="1899-12-30T00:23:52"/>
    <n v="19"/>
    <n v="16.34"/>
    <n v="1.4419039853255497E-2"/>
    <x v="0"/>
    <n v="2511.6666666666665"/>
  </r>
  <r>
    <s v="5d267b"/>
    <n v="3"/>
    <n v="14"/>
    <s v="f"/>
    <s v="af5bce"/>
    <d v="1899-12-30T00:23:52"/>
    <n v="40"/>
    <n v="103.2"/>
    <n v="9.10676201258242E-2"/>
    <x v="1"/>
    <n v="1512"/>
  </r>
  <r>
    <s v="c8d436"/>
    <n v="4"/>
    <n v="14"/>
    <s v="f"/>
    <s v="af5bce"/>
    <d v="1899-12-30T00:23:52"/>
    <n v="10"/>
    <n v="34.4"/>
    <n v="3.035587337527473E-2"/>
    <x v="1"/>
    <n v="1512"/>
  </r>
  <r>
    <s v="f084eb"/>
    <n v="3"/>
    <n v="14"/>
    <s v="f"/>
    <s v="af5bce"/>
    <d v="1899-12-30T00:23:52"/>
    <n v="36"/>
    <n v="92.88"/>
    <n v="8.1960858113241775E-2"/>
    <x v="1"/>
    <n v="1512"/>
  </r>
  <r>
    <s v="b9a74d"/>
    <n v="3"/>
    <n v="14"/>
    <s v="f"/>
    <s v="af5bce"/>
    <d v="1899-12-30T00:23:52"/>
    <n v="17"/>
    <n v="43.86"/>
    <n v="3.8703738553475288E-2"/>
    <x v="1"/>
    <n v="1512"/>
  </r>
  <r>
    <s v="2feb6b"/>
    <n v="4"/>
    <n v="14"/>
    <s v="f"/>
    <s v="af5bce"/>
    <d v="1899-12-30T00:23:52"/>
    <n v="29"/>
    <n v="99.76"/>
    <n v="8.8032032788296716E-2"/>
    <x v="1"/>
    <n v="1512"/>
  </r>
  <r>
    <s v="e83aa3"/>
    <n v="3"/>
    <n v="11"/>
    <s v="t"/>
    <s v="1ad53e"/>
    <d v="1899-12-30T00:59:32"/>
    <n v="32"/>
    <n v="85.44"/>
    <n v="7.5395518057659094E-2"/>
    <x v="0"/>
    <n v="1883.75"/>
  </r>
  <r>
    <s v="d5e9a6"/>
    <n v="5"/>
    <n v="11"/>
    <s v="t"/>
    <s v="1ad53e"/>
    <d v="1899-12-30T00:59:32"/>
    <n v="23"/>
    <n v="102.35000000000001"/>
    <n v="9.0317547673237478E-2"/>
    <x v="0"/>
    <n v="1883.75"/>
  </r>
  <r>
    <s v="72f5d4"/>
    <n v="1"/>
    <n v="11"/>
    <s v="t"/>
    <s v="1ad53e"/>
    <d v="1899-12-30T00:59:32"/>
    <n v="19"/>
    <n v="16.91"/>
    <n v="1.4922029615578364E-2"/>
    <x v="0"/>
    <n v="1883.75"/>
  </r>
  <r>
    <s v="9ec847"/>
    <n v="5"/>
    <n v="11"/>
    <s v="t"/>
    <s v="1ad53e"/>
    <d v="1899-12-30T00:59:32"/>
    <n v="54"/>
    <n v="240.3"/>
    <n v="0.21204989453716622"/>
    <x v="0"/>
    <n v="1883.75"/>
  </r>
  <r>
    <s v="5d267b"/>
    <n v="5"/>
    <n v="11"/>
    <s v="t"/>
    <s v="1ad53e"/>
    <d v="1899-12-30T00:59:32"/>
    <n v="40"/>
    <n v="178"/>
    <n v="0.15707399595345645"/>
    <x v="1"/>
    <n v="1890"/>
  </r>
  <r>
    <s v="c8d436"/>
    <n v="3"/>
    <n v="11"/>
    <s v="t"/>
    <s v="1ad53e"/>
    <d v="1899-12-30T00:59:32"/>
    <n v="10"/>
    <n v="26.7"/>
    <n v="2.3561099393018467E-2"/>
    <x v="1"/>
    <n v="1890"/>
  </r>
  <r>
    <s v="2a2353"/>
    <n v="2"/>
    <n v="11"/>
    <s v="t"/>
    <s v="1ad53e"/>
    <d v="1899-12-30T00:59:32"/>
    <n v="57"/>
    <n v="101.46000000000001"/>
    <n v="8.9532177693470189E-2"/>
    <x v="1"/>
    <n v="1890"/>
  </r>
  <r>
    <s v="f084eb"/>
    <n v="2"/>
    <n v="11"/>
    <s v="t"/>
    <s v="1ad53e"/>
    <d v="1899-12-30T00:59:32"/>
    <n v="36"/>
    <n v="64.08"/>
    <n v="5.6546638543244328E-2"/>
    <x v="1"/>
    <n v="1890"/>
  </r>
  <r>
    <s v="c4a632"/>
    <n v="4"/>
    <n v="16"/>
    <s v="f"/>
    <s v="a28586"/>
    <d v="1899-12-30T00:50:14"/>
    <n v="13"/>
    <n v="43.68"/>
    <n v="3.8544899681162793E-2"/>
    <x v="0"/>
    <n v="1255.8333333333333"/>
  </r>
  <r>
    <s v="e83aa3"/>
    <n v="2"/>
    <n v="16"/>
    <s v="f"/>
    <s v="a28586"/>
    <d v="1899-12-30T00:50:14"/>
    <n v="32"/>
    <n v="53.76"/>
    <n v="4.7439876530661909E-2"/>
    <x v="0"/>
    <n v="1255.8333333333333"/>
  </r>
  <r>
    <s v="e31d39"/>
    <n v="5"/>
    <n v="16"/>
    <s v="f"/>
    <s v="a28586"/>
    <d v="1899-12-30T00:50:14"/>
    <n v="10"/>
    <n v="42"/>
    <n v="3.7062403539579611E-2"/>
    <x v="0"/>
    <n v="1255.8333333333333"/>
  </r>
  <r>
    <s v="d5e9a6"/>
    <n v="2"/>
    <n v="16"/>
    <s v="f"/>
    <s v="a28586"/>
    <d v="1899-12-30T00:50:14"/>
    <n v="23"/>
    <n v="38.64"/>
    <n v="3.4097411256413246E-2"/>
    <x v="0"/>
    <n v="1255.8333333333333"/>
  </r>
  <r>
    <s v="72f5d4"/>
    <n v="4"/>
    <n v="16"/>
    <s v="f"/>
    <s v="a28586"/>
    <d v="1899-12-30T00:50:14"/>
    <n v="19"/>
    <n v="63.839999999999996"/>
    <n v="5.6334853380161011E-2"/>
    <x v="0"/>
    <n v="1255.8333333333333"/>
  </r>
  <r>
    <s v="9ec847"/>
    <n v="1"/>
    <n v="16"/>
    <s v="f"/>
    <s v="a28586"/>
    <d v="1899-12-30T00:50:14"/>
    <n v="54"/>
    <n v="45.36"/>
    <n v="4.0027395822745983E-2"/>
    <x v="0"/>
    <n v="1255.8333333333333"/>
  </r>
  <r>
    <s v="5d267b"/>
    <n v="2"/>
    <n v="16"/>
    <s v="f"/>
    <s v="a28586"/>
    <d v="1899-12-30T00:50:14"/>
    <n v="40"/>
    <n v="67.2"/>
    <n v="5.9299845663327383E-2"/>
    <x v="1"/>
    <n v="1890"/>
  </r>
  <r>
    <s v="2a2353"/>
    <n v="4"/>
    <n v="16"/>
    <s v="f"/>
    <s v="a28586"/>
    <d v="1899-12-30T00:50:14"/>
    <n v="57"/>
    <n v="191.51999999999998"/>
    <n v="0.16900456014048304"/>
    <x v="1"/>
    <n v="1890"/>
  </r>
  <r>
    <s v="b9a74d"/>
    <n v="3"/>
    <n v="16"/>
    <s v="f"/>
    <s v="a28586"/>
    <d v="1899-12-30T00:50:14"/>
    <n v="17"/>
    <n v="42.839999999999996"/>
    <n v="3.7803651610371199E-2"/>
    <x v="1"/>
    <n v="1890"/>
  </r>
  <r>
    <s v="2feb6b"/>
    <n v="4"/>
    <n v="16"/>
    <s v="f"/>
    <s v="a28586"/>
    <d v="1899-12-30T00:50:14"/>
    <n v="29"/>
    <n v="97.44"/>
    <n v="8.5984776211824709E-2"/>
    <x v="1"/>
    <n v="1890"/>
  </r>
  <r>
    <s v="e31d39"/>
    <n v="5"/>
    <n v="0"/>
    <s v="f"/>
    <s v="6b724b"/>
    <d v="1899-12-30T00:58:19"/>
    <n v="10"/>
    <n v="50"/>
    <n v="4.4121908975690016E-2"/>
    <x v="0"/>
    <n v="7535"/>
  </r>
  <r>
    <s v="5d267b"/>
    <n v="4"/>
    <n v="0"/>
    <s v="f"/>
    <s v="6b724b"/>
    <d v="1899-12-30T00:58:19"/>
    <n v="40"/>
    <n v="160"/>
    <n v="0.14119010872220805"/>
    <x v="1"/>
    <n v="1512"/>
  </r>
  <r>
    <s v="2a2353"/>
    <n v="4"/>
    <n v="0"/>
    <s v="f"/>
    <s v="6b724b"/>
    <d v="1899-12-30T00:58:19"/>
    <n v="57"/>
    <n v="228"/>
    <n v="0.20119590492914646"/>
    <x v="1"/>
    <n v="1512"/>
  </r>
  <r>
    <s v="f084eb"/>
    <n v="1"/>
    <n v="0"/>
    <s v="f"/>
    <s v="6b724b"/>
    <d v="1899-12-30T00:58:19"/>
    <n v="36"/>
    <n v="36"/>
    <n v="3.1767774462496817E-2"/>
    <x v="1"/>
    <n v="1512"/>
  </r>
  <r>
    <s v="b9a74d"/>
    <n v="1"/>
    <n v="0"/>
    <s v="f"/>
    <s v="6b724b"/>
    <d v="1899-12-30T00:58:19"/>
    <n v="17"/>
    <n v="17"/>
    <n v="1.5001449051734606E-2"/>
    <x v="1"/>
    <n v="1512"/>
  </r>
  <r>
    <s v="2feb6b"/>
    <n v="3"/>
    <n v="0"/>
    <s v="f"/>
    <s v="6b724b"/>
    <d v="1899-12-30T00:58:19"/>
    <n v="29"/>
    <n v="87"/>
    <n v="7.6772121617700625E-2"/>
    <x v="1"/>
    <n v="1512"/>
  </r>
  <r>
    <s v="d5e9a6"/>
    <n v="3"/>
    <n v="14"/>
    <s v="t"/>
    <s v="a97017"/>
    <d v="1899-12-30T00:11:18"/>
    <n v="23"/>
    <n v="59.339999999999996"/>
    <n v="5.2363881572348905E-2"/>
    <x v="0"/>
    <n v="2511.6666666666665"/>
  </r>
  <r>
    <s v="72f5d4"/>
    <n v="5"/>
    <n v="14"/>
    <s v="t"/>
    <s v="a97017"/>
    <d v="1899-12-30T00:11:18"/>
    <n v="19"/>
    <n v="81.7"/>
    <n v="7.2095199266277485E-2"/>
    <x v="0"/>
    <n v="2511.6666666666665"/>
  </r>
  <r>
    <s v="9ec847"/>
    <n v="5"/>
    <n v="14"/>
    <s v="t"/>
    <s v="a97017"/>
    <d v="1899-12-30T00:11:18"/>
    <n v="54"/>
    <n v="232.2"/>
    <n v="0.20490214528310441"/>
    <x v="0"/>
    <n v="2511.6666666666665"/>
  </r>
  <r>
    <s v="2a2353"/>
    <n v="3"/>
    <n v="14"/>
    <s v="t"/>
    <s v="a97017"/>
    <d v="1899-12-30T00:11:18"/>
    <n v="57"/>
    <n v="147.06"/>
    <n v="0.12977135867929948"/>
    <x v="1"/>
    <n v="2520"/>
  </r>
  <r>
    <s v="f084eb"/>
    <n v="4"/>
    <n v="14"/>
    <s v="t"/>
    <s v="a97017"/>
    <d v="1899-12-30T00:11:18"/>
    <n v="36"/>
    <n v="123.84"/>
    <n v="0.10928114415098904"/>
    <x v="1"/>
    <n v="2520"/>
  </r>
  <r>
    <s v="b9a74d"/>
    <n v="2"/>
    <n v="14"/>
    <s v="t"/>
    <s v="a97017"/>
    <d v="1899-12-30T00:11:18"/>
    <n v="17"/>
    <n v="29.24"/>
    <n v="2.5802492368983521E-2"/>
    <x v="1"/>
    <n v="2520"/>
  </r>
  <r>
    <s v="c4a632"/>
    <n v="3"/>
    <n v="23"/>
    <s v="t"/>
    <s v="584b2d"/>
    <d v="1899-12-30T00:21:17"/>
    <n v="13"/>
    <n v="30.03"/>
    <n v="2.6499618530799424E-2"/>
    <x v="0"/>
    <n v="1507"/>
  </r>
  <r>
    <s v="e83aa3"/>
    <n v="5"/>
    <n v="23"/>
    <s v="t"/>
    <s v="584b2d"/>
    <d v="1899-12-30T00:21:17"/>
    <n v="32"/>
    <n v="123.2"/>
    <n v="0.10871638371610021"/>
    <x v="0"/>
    <n v="1507"/>
  </r>
  <r>
    <s v="e31d39"/>
    <n v="2"/>
    <n v="23"/>
    <s v="t"/>
    <s v="584b2d"/>
    <d v="1899-12-30T00:21:17"/>
    <n v="10"/>
    <n v="15.4"/>
    <n v="1.3589547964512526E-2"/>
    <x v="0"/>
    <n v="1507"/>
  </r>
  <r>
    <s v="d5e9a6"/>
    <n v="3"/>
    <n v="23"/>
    <s v="t"/>
    <s v="584b2d"/>
    <d v="1899-12-30T00:21:17"/>
    <n v="23"/>
    <n v="53.13"/>
    <n v="4.688394047756822E-2"/>
    <x v="0"/>
    <n v="1507"/>
  </r>
  <r>
    <s v="72f5d4"/>
    <n v="5"/>
    <n v="23"/>
    <s v="t"/>
    <s v="584b2d"/>
    <d v="1899-12-30T00:21:17"/>
    <n v="19"/>
    <n v="73.150000000000006"/>
    <n v="6.455035283143451E-2"/>
    <x v="0"/>
    <n v="1507"/>
  </r>
  <r>
    <s v="c8d436"/>
    <n v="3"/>
    <n v="23"/>
    <s v="t"/>
    <s v="584b2d"/>
    <d v="1899-12-30T00:21:17"/>
    <n v="10"/>
    <n v="23.1"/>
    <n v="2.0384321946768789E-2"/>
    <x v="1"/>
    <n v="3780"/>
  </r>
  <r>
    <s v="b9a74d"/>
    <n v="2"/>
    <n v="23"/>
    <s v="t"/>
    <s v="584b2d"/>
    <d v="1899-12-30T00:21:17"/>
    <n v="17"/>
    <n v="26.18"/>
    <n v="2.3102231539671295E-2"/>
    <x v="1"/>
    <n v="3780"/>
  </r>
  <r>
    <s v="d5e9a6"/>
    <n v="4"/>
    <n v="14"/>
    <s v="t"/>
    <s v="4ffd74"/>
    <d v="1899-12-30T00:24:28"/>
    <n v="23"/>
    <n v="79.12"/>
    <n v="6.9818508763131878E-2"/>
    <x v="0"/>
    <n v="7535"/>
  </r>
  <r>
    <s v="c8d436"/>
    <n v="2"/>
    <n v="14"/>
    <s v="t"/>
    <s v="4ffd74"/>
    <d v="1899-12-30T00:24:28"/>
    <n v="10"/>
    <n v="17.2"/>
    <n v="1.5177936687637365E-2"/>
    <x v="1"/>
    <n v="2520"/>
  </r>
  <r>
    <s v="2a2353"/>
    <n v="2"/>
    <n v="14"/>
    <s v="t"/>
    <s v="4ffd74"/>
    <d v="1899-12-30T00:24:28"/>
    <n v="57"/>
    <n v="98.039999999999992"/>
    <n v="8.6514239119532974E-2"/>
    <x v="1"/>
    <n v="2520"/>
  </r>
  <r>
    <s v="b9a74d"/>
    <n v="4"/>
    <n v="14"/>
    <s v="t"/>
    <s v="4ffd74"/>
    <d v="1899-12-30T00:24:28"/>
    <n v="17"/>
    <n v="58.48"/>
    <n v="5.1604984737967041E-2"/>
    <x v="1"/>
    <n v="2520"/>
  </r>
  <r>
    <s v="e83aa3"/>
    <n v="4"/>
    <n v="19"/>
    <s v="t"/>
    <s v="727c7c"/>
    <d v="1899-12-30T00:54:33"/>
    <n v="32"/>
    <n v="103.68"/>
    <n v="9.1491190451990834E-2"/>
    <x v="0"/>
    <n v="2511.6666666666665"/>
  </r>
  <r>
    <s v="e31d39"/>
    <n v="1"/>
    <n v="19"/>
    <s v="t"/>
    <s v="727c7c"/>
    <d v="1899-12-30T00:54:33"/>
    <n v="10"/>
    <n v="8.1000000000000014"/>
    <n v="7.1477492540617839E-3"/>
    <x v="0"/>
    <n v="2511.6666666666665"/>
  </r>
  <r>
    <s v="9ec847"/>
    <n v="5"/>
    <n v="19"/>
    <s v="t"/>
    <s v="727c7c"/>
    <d v="1899-12-30T00:54:33"/>
    <n v="54"/>
    <n v="218.70000000000002"/>
    <n v="0.19298922985966815"/>
    <x v="0"/>
    <n v="2511.6666666666665"/>
  </r>
  <r>
    <s v="c8d436"/>
    <n v="4"/>
    <n v="19"/>
    <s v="t"/>
    <s v="727c7c"/>
    <d v="1899-12-30T00:54:33"/>
    <n v="10"/>
    <n v="32.400000000000006"/>
    <n v="2.8590997016247136E-2"/>
    <x v="1"/>
    <n v="1890"/>
  </r>
  <r>
    <s v="f084eb"/>
    <n v="5"/>
    <n v="19"/>
    <s v="t"/>
    <s v="727c7c"/>
    <d v="1899-12-30T00:54:33"/>
    <n v="36"/>
    <n v="145.80000000000001"/>
    <n v="0.1286594865731121"/>
    <x v="1"/>
    <n v="1890"/>
  </r>
  <r>
    <s v="b9a74d"/>
    <n v="3"/>
    <n v="19"/>
    <s v="t"/>
    <s v="727c7c"/>
    <d v="1899-12-30T00:54:33"/>
    <n v="17"/>
    <n v="41.31"/>
    <n v="3.64535211957151E-2"/>
    <x v="1"/>
    <n v="1890"/>
  </r>
  <r>
    <s v="2feb6b"/>
    <n v="2"/>
    <n v="19"/>
    <s v="t"/>
    <s v="727c7c"/>
    <d v="1899-12-30T00:54:33"/>
    <n v="29"/>
    <n v="46.980000000000004"/>
    <n v="4.1456945673558343E-2"/>
    <x v="1"/>
    <n v="1890"/>
  </r>
  <r>
    <s v="c4a632"/>
    <n v="1"/>
    <n v="4"/>
    <s v="t"/>
    <s v="69f153"/>
    <d v="1899-12-30T00:13:33"/>
    <n v="13"/>
    <n v="12.48"/>
    <n v="1.1012828480332229E-2"/>
    <x v="0"/>
    <n v="1507"/>
  </r>
  <r>
    <s v="e83aa3"/>
    <n v="4"/>
    <n v="4"/>
    <s v="t"/>
    <s v="69f153"/>
    <d v="1899-12-30T00:13:33"/>
    <n v="32"/>
    <n v="122.88"/>
    <n v="0.10843400349865578"/>
    <x v="0"/>
    <n v="1507"/>
  </r>
  <r>
    <s v="e31d39"/>
    <n v="4"/>
    <n v="4"/>
    <s v="t"/>
    <s v="69f153"/>
    <d v="1899-12-30T00:13:33"/>
    <n v="10"/>
    <n v="38.4"/>
    <n v="3.3885626093329929E-2"/>
    <x v="0"/>
    <n v="1507"/>
  </r>
  <r>
    <s v="72f5d4"/>
    <n v="2"/>
    <n v="4"/>
    <s v="t"/>
    <s v="69f153"/>
    <d v="1899-12-30T00:13:33"/>
    <n v="19"/>
    <n v="36.479999999999997"/>
    <n v="3.219134478866343E-2"/>
    <x v="0"/>
    <n v="1507"/>
  </r>
  <r>
    <s v="9ec847"/>
    <n v="4"/>
    <n v="4"/>
    <s v="t"/>
    <s v="69f153"/>
    <d v="1899-12-30T00:13:33"/>
    <n v="54"/>
    <n v="207.35999999999999"/>
    <n v="0.18298238090398164"/>
    <x v="0"/>
    <n v="1507"/>
  </r>
  <r>
    <s v="c8d436"/>
    <n v="2"/>
    <n v="4"/>
    <s v="t"/>
    <s v="69f153"/>
    <d v="1899-12-30T00:13:33"/>
    <n v="10"/>
    <n v="19.2"/>
    <n v="1.6942813046664965E-2"/>
    <x v="1"/>
    <n v="1890"/>
  </r>
  <r>
    <s v="f084eb"/>
    <n v="5"/>
    <n v="4"/>
    <s v="t"/>
    <s v="69f153"/>
    <d v="1899-12-30T00:13:33"/>
    <n v="36"/>
    <n v="172.79999999999998"/>
    <n v="0.1524853174199847"/>
    <x v="1"/>
    <n v="1890"/>
  </r>
  <r>
    <s v="b9a74d"/>
    <n v="4"/>
    <n v="4"/>
    <s v="t"/>
    <s v="69f153"/>
    <d v="1899-12-30T00:13:33"/>
    <n v="17"/>
    <n v="65.28"/>
    <n v="5.7605564358660884E-2"/>
    <x v="1"/>
    <n v="1890"/>
  </r>
  <r>
    <s v="2feb6b"/>
    <n v="5"/>
    <n v="4"/>
    <s v="t"/>
    <s v="69f153"/>
    <d v="1899-12-30T00:13:33"/>
    <n v="29"/>
    <n v="139.19999999999999"/>
    <n v="0.12283539458832099"/>
    <x v="1"/>
    <n v="1890"/>
  </r>
  <r>
    <s v="e83aa3"/>
    <n v="5"/>
    <n v="11"/>
    <s v="t"/>
    <s v="237adf"/>
    <d v="1899-12-30T00:17:40"/>
    <n v="32"/>
    <n v="142.4"/>
    <n v="0.12565919676276519"/>
    <x v="0"/>
    <n v="2511.6666666666665"/>
  </r>
  <r>
    <s v="d5e9a6"/>
    <n v="1"/>
    <n v="11"/>
    <s v="t"/>
    <s v="237adf"/>
    <d v="1899-12-30T00:17:40"/>
    <n v="23"/>
    <n v="20.47"/>
    <n v="1.8063509534647495E-2"/>
    <x v="0"/>
    <n v="2511.6666666666665"/>
  </r>
  <r>
    <s v="9ec847"/>
    <n v="5"/>
    <n v="11"/>
    <s v="t"/>
    <s v="237adf"/>
    <d v="1899-12-30T00:17:40"/>
    <n v="54"/>
    <n v="240.3"/>
    <n v="0.21204989453716622"/>
    <x v="0"/>
    <n v="2511.6666666666665"/>
  </r>
  <r>
    <s v="5d267b"/>
    <n v="3"/>
    <n v="11"/>
    <s v="t"/>
    <s v="237adf"/>
    <d v="1899-12-30T00:17:40"/>
    <n v="40"/>
    <n v="106.8"/>
    <n v="9.4244397572073868E-2"/>
    <x v="1"/>
    <n v="3780"/>
  </r>
  <r>
    <s v="2a2353"/>
    <n v="4"/>
    <n v="11"/>
    <s v="t"/>
    <s v="237adf"/>
    <d v="1899-12-30T00:17:40"/>
    <n v="57"/>
    <n v="202.92000000000002"/>
    <n v="0.17906435538694038"/>
    <x v="1"/>
    <n v="3780"/>
  </r>
  <r>
    <s v="c4a632"/>
    <n v="4"/>
    <n v="18"/>
    <s v="f"/>
    <n v="175619"/>
    <d v="1899-12-30T00:35:09"/>
    <n v="13"/>
    <n v="42.64"/>
    <n v="3.7627163974468449E-2"/>
    <x v="0"/>
    <n v="3767.5"/>
  </r>
  <r>
    <s v="d5e9a6"/>
    <n v="5"/>
    <n v="18"/>
    <s v="f"/>
    <n v="175619"/>
    <d v="1899-12-30T00:35:09"/>
    <n v="23"/>
    <n v="94.300000000000011"/>
    <n v="8.3213920328151378E-2"/>
    <x v="0"/>
    <n v="3767.5"/>
  </r>
  <r>
    <s v="c8d436"/>
    <n v="3"/>
    <n v="18"/>
    <s v="f"/>
    <n v="175619"/>
    <d v="1899-12-30T00:35:09"/>
    <n v="10"/>
    <n v="24.6"/>
    <n v="2.1707979216039491E-2"/>
    <x v="1"/>
    <n v="1890"/>
  </r>
  <r>
    <s v="2a2353"/>
    <n v="3"/>
    <n v="18"/>
    <s v="f"/>
    <n v="175619"/>
    <d v="1899-12-30T00:35:09"/>
    <n v="57"/>
    <n v="140.22"/>
    <n v="0.12373548153142509"/>
    <x v="1"/>
    <n v="1890"/>
  </r>
  <r>
    <s v="f084eb"/>
    <n v="3"/>
    <n v="18"/>
    <s v="f"/>
    <n v="175619"/>
    <d v="1899-12-30T00:35:09"/>
    <n v="36"/>
    <n v="88.56"/>
    <n v="7.814872517774217E-2"/>
    <x v="1"/>
    <n v="1890"/>
  </r>
  <r>
    <s v="b9a74d"/>
    <n v="4"/>
    <n v="18"/>
    <s v="f"/>
    <n v="175619"/>
    <d v="1899-12-30T00:35:09"/>
    <n v="17"/>
    <n v="55.760000000000005"/>
    <n v="4.9204752889689514E-2"/>
    <x v="1"/>
    <n v="1890"/>
  </r>
  <r>
    <s v="e83aa3"/>
    <n v="5"/>
    <n v="3"/>
    <s v="t"/>
    <s v="f50748"/>
    <d v="1899-12-30T00:18:00"/>
    <n v="32"/>
    <n v="155.19999999999999"/>
    <n v="0.1369544054605418"/>
    <x v="0"/>
    <n v="2511.6666666666665"/>
  </r>
  <r>
    <s v="e31d39"/>
    <n v="3"/>
    <n v="3"/>
    <s v="t"/>
    <s v="f50748"/>
    <d v="1899-12-30T00:18:00"/>
    <n v="10"/>
    <n v="29.099999999999998"/>
    <n v="2.5678951023851589E-2"/>
    <x v="0"/>
    <n v="2511.6666666666665"/>
  </r>
  <r>
    <s v="72f5d4"/>
    <n v="1"/>
    <n v="3"/>
    <s v="t"/>
    <s v="f50748"/>
    <d v="1899-12-30T00:18:00"/>
    <n v="19"/>
    <n v="18.43"/>
    <n v="1.6263335648439341E-2"/>
    <x v="0"/>
    <n v="2511.6666666666665"/>
  </r>
  <r>
    <s v="5d267b"/>
    <n v="1"/>
    <n v="3"/>
    <s v="t"/>
    <s v="f50748"/>
    <d v="1899-12-30T00:18:00"/>
    <n v="40"/>
    <n v="38.799999999999997"/>
    <n v="3.423860136513545E-2"/>
    <x v="1"/>
    <n v="3780"/>
  </r>
  <r>
    <s v="2feb6b"/>
    <n v="1"/>
    <n v="3"/>
    <s v="t"/>
    <s v="f50748"/>
    <d v="1899-12-30T00:18:00"/>
    <n v="29"/>
    <n v="28.13"/>
    <n v="2.4822985989723205E-2"/>
    <x v="1"/>
    <n v="3780"/>
  </r>
  <r>
    <s v="e31d39"/>
    <n v="1"/>
    <n v="3"/>
    <s v="t"/>
    <s v="0c87b0"/>
    <d v="1899-12-30T00:00:38"/>
    <n v="10"/>
    <n v="9.6999999999999993"/>
    <n v="8.5596503412838625E-3"/>
    <x v="0"/>
    <n v="3767.5"/>
  </r>
  <r>
    <s v="d5e9a6"/>
    <n v="3"/>
    <n v="3"/>
    <s v="t"/>
    <s v="0c87b0"/>
    <d v="1899-12-30T00:00:38"/>
    <n v="23"/>
    <n v="66.929999999999993"/>
    <n v="5.9061587354858655E-2"/>
    <x v="0"/>
    <n v="3767.5"/>
  </r>
  <r>
    <s v="c8d436"/>
    <n v="4"/>
    <n v="3"/>
    <s v="t"/>
    <s v="0c87b0"/>
    <d v="1899-12-30T00:00:38"/>
    <n v="10"/>
    <n v="38.799999999999997"/>
    <n v="3.423860136513545E-2"/>
    <x v="1"/>
    <n v="1890"/>
  </r>
  <r>
    <s v="2a2353"/>
    <n v="4"/>
    <n v="3"/>
    <s v="t"/>
    <s v="0c87b0"/>
    <d v="1899-12-30T00:00:38"/>
    <n v="57"/>
    <n v="221.16"/>
    <n v="0.19516002778127206"/>
    <x v="1"/>
    <n v="1890"/>
  </r>
  <r>
    <s v="f084eb"/>
    <n v="2"/>
    <n v="3"/>
    <s v="t"/>
    <s v="0c87b0"/>
    <d v="1899-12-30T00:00:38"/>
    <n v="36"/>
    <n v="69.84"/>
    <n v="6.1629482457243825E-2"/>
    <x v="1"/>
    <n v="1890"/>
  </r>
  <r>
    <s v="b9a74d"/>
    <n v="2"/>
    <n v="3"/>
    <s v="t"/>
    <s v="0c87b0"/>
    <d v="1899-12-30T00:00:38"/>
    <n v="17"/>
    <n v="32.979999999999997"/>
    <n v="2.910281116036513E-2"/>
    <x v="1"/>
    <n v="1890"/>
  </r>
  <r>
    <s v="c4a632"/>
    <n v="1"/>
    <n v="5"/>
    <s v="t"/>
    <s v="c55cdb"/>
    <d v="1899-12-30T00:42:02"/>
    <n v="13"/>
    <n v="12.35"/>
    <n v="1.0898111516995435E-2"/>
    <x v="0"/>
    <n v="1883.75"/>
  </r>
  <r>
    <s v="e31d39"/>
    <n v="2"/>
    <n v="5"/>
    <s v="t"/>
    <s v="c55cdb"/>
    <d v="1899-12-30T00:42:02"/>
    <n v="10"/>
    <n v="19"/>
    <n v="1.6766325410762208E-2"/>
    <x v="0"/>
    <n v="1883.75"/>
  </r>
  <r>
    <s v="d5e9a6"/>
    <n v="2"/>
    <n v="5"/>
    <s v="t"/>
    <s v="c55cdb"/>
    <d v="1899-12-30T00:42:02"/>
    <n v="23"/>
    <n v="43.699999999999996"/>
    <n v="3.8562548444753077E-2"/>
    <x v="0"/>
    <n v="1883.75"/>
  </r>
  <r>
    <s v="9ec847"/>
    <n v="4"/>
    <n v="5"/>
    <s v="t"/>
    <s v="c55cdb"/>
    <d v="1899-12-30T00:42:02"/>
    <n v="54"/>
    <n v="205.2"/>
    <n v="0.18107631443623182"/>
    <x v="0"/>
    <n v="1883.75"/>
  </r>
  <r>
    <s v="f084eb"/>
    <n v="5"/>
    <n v="5"/>
    <s v="t"/>
    <s v="c55cdb"/>
    <d v="1899-12-30T00:42:02"/>
    <n v="36"/>
    <n v="171"/>
    <n v="0.15089692869685986"/>
    <x v="1"/>
    <n v="3780"/>
  </r>
  <r>
    <s v="b9a74d"/>
    <n v="5"/>
    <n v="5"/>
    <s v="t"/>
    <s v="c55cdb"/>
    <d v="1899-12-30T00:42:02"/>
    <n v="17"/>
    <n v="80.75"/>
    <n v="7.1256882995739373E-2"/>
    <x v="1"/>
    <n v="3780"/>
  </r>
  <r>
    <s v="c4a632"/>
    <n v="4"/>
    <n v="4"/>
    <s v="t"/>
    <s v="1f72b2"/>
    <d v="1899-12-30T00:22:36"/>
    <n v="13"/>
    <n v="49.92"/>
    <n v="4.4051313921328918E-2"/>
    <x v="0"/>
    <n v="3767.5"/>
  </r>
  <r>
    <s v="72f5d4"/>
    <n v="2"/>
    <n v="4"/>
    <s v="t"/>
    <s v="1f72b2"/>
    <d v="1899-12-30T00:22:36"/>
    <n v="19"/>
    <n v="36.479999999999997"/>
    <n v="3.219134478866343E-2"/>
    <x v="0"/>
    <n v="3767.5"/>
  </r>
  <r>
    <s v="5d267b"/>
    <n v="5"/>
    <n v="4"/>
    <s v="t"/>
    <s v="1f72b2"/>
    <d v="1899-12-30T00:22:36"/>
    <n v="40"/>
    <n v="192"/>
    <n v="0.16942813046664967"/>
    <x v="1"/>
    <n v="2520"/>
  </r>
  <r>
    <s v="2a2353"/>
    <n v="1"/>
    <n v="4"/>
    <s v="t"/>
    <s v="1f72b2"/>
    <d v="1899-12-30T00:22:36"/>
    <n v="57"/>
    <n v="54.72"/>
    <n v="4.8287017182995155E-2"/>
    <x v="1"/>
    <n v="2520"/>
  </r>
  <r>
    <s v="2feb6b"/>
    <n v="2"/>
    <n v="4"/>
    <s v="t"/>
    <s v="1f72b2"/>
    <d v="1899-12-30T00:22:36"/>
    <n v="29"/>
    <n v="55.68"/>
    <n v="4.9134157835328408E-2"/>
    <x v="1"/>
    <n v="2520"/>
  </r>
  <r>
    <s v="c4a632"/>
    <n v="3"/>
    <n v="20"/>
    <s v="t"/>
    <s v="fe7029"/>
    <d v="1899-12-30T00:03:01"/>
    <n v="13"/>
    <n v="31.200000000000003"/>
    <n v="2.7532071200830573E-2"/>
    <x v="0"/>
    <n v="1507"/>
  </r>
  <r>
    <s v="e31d39"/>
    <n v="1"/>
    <n v="20"/>
    <s v="t"/>
    <s v="fe7029"/>
    <d v="1899-12-30T00:03:01"/>
    <n v="10"/>
    <n v="8"/>
    <n v="7.0595054361104028E-3"/>
    <x v="0"/>
    <n v="1507"/>
  </r>
  <r>
    <s v="d5e9a6"/>
    <n v="4"/>
    <n v="20"/>
    <s v="t"/>
    <s v="fe7029"/>
    <d v="1899-12-30T00:03:01"/>
    <n v="23"/>
    <n v="73.600000000000009"/>
    <n v="6.4947450012215704E-2"/>
    <x v="0"/>
    <n v="1507"/>
  </r>
  <r>
    <s v="72f5d4"/>
    <n v="4"/>
    <n v="20"/>
    <s v="t"/>
    <s v="fe7029"/>
    <d v="1899-12-30T00:03:01"/>
    <n v="19"/>
    <n v="60.800000000000004"/>
    <n v="5.3652241314439068E-2"/>
    <x v="0"/>
    <n v="1507"/>
  </r>
  <r>
    <s v="9ec847"/>
    <n v="5"/>
    <n v="20"/>
    <s v="t"/>
    <s v="fe7029"/>
    <d v="1899-12-30T00:03:01"/>
    <n v="54"/>
    <n v="216"/>
    <n v="0.19060664677498088"/>
    <x v="0"/>
    <n v="1507"/>
  </r>
  <r>
    <s v="5d267b"/>
    <n v="1"/>
    <n v="20"/>
    <s v="t"/>
    <s v="fe7029"/>
    <d v="1899-12-30T00:03:01"/>
    <n v="40"/>
    <n v="32"/>
    <n v="2.8238021744441611E-2"/>
    <x v="1"/>
    <n v="1890"/>
  </r>
  <r>
    <s v="c8d436"/>
    <n v="1"/>
    <n v="20"/>
    <s v="t"/>
    <s v="fe7029"/>
    <d v="1899-12-30T00:03:01"/>
    <n v="10"/>
    <n v="8"/>
    <n v="7.0595054361104028E-3"/>
    <x v="1"/>
    <n v="1890"/>
  </r>
  <r>
    <s v="f084eb"/>
    <n v="2"/>
    <n v="20"/>
    <s v="t"/>
    <s v="fe7029"/>
    <d v="1899-12-30T00:03:01"/>
    <n v="36"/>
    <n v="57.6"/>
    <n v="5.0828439139994908E-2"/>
    <x v="1"/>
    <n v="1890"/>
  </r>
  <r>
    <s v="b9a74d"/>
    <n v="1"/>
    <n v="20"/>
    <s v="t"/>
    <s v="fe7029"/>
    <d v="1899-12-30T00:03:01"/>
    <n v="17"/>
    <n v="13.600000000000001"/>
    <n v="1.2001159241387685E-2"/>
    <x v="1"/>
    <n v="1890"/>
  </r>
  <r>
    <s v="c4a632"/>
    <n v="2"/>
    <n v="20"/>
    <s v="t"/>
    <s v="c6670c"/>
    <d v="1899-12-30T00:55:01"/>
    <n v="13"/>
    <n v="20.8"/>
    <n v="1.8354714133887048E-2"/>
    <x v="0"/>
    <n v="1507"/>
  </r>
  <r>
    <s v="e83aa3"/>
    <n v="5"/>
    <n v="20"/>
    <s v="t"/>
    <s v="c6670c"/>
    <d v="1899-12-30T00:55:01"/>
    <n v="32"/>
    <n v="128"/>
    <n v="0.11295208697776644"/>
    <x v="0"/>
    <n v="1507"/>
  </r>
  <r>
    <s v="e31d39"/>
    <n v="5"/>
    <n v="20"/>
    <s v="t"/>
    <s v="c6670c"/>
    <d v="1899-12-30T00:55:01"/>
    <n v="10"/>
    <n v="40"/>
    <n v="3.5297527180552013E-2"/>
    <x v="0"/>
    <n v="1507"/>
  </r>
  <r>
    <s v="d5e9a6"/>
    <n v="2"/>
    <n v="20"/>
    <s v="t"/>
    <s v="c6670c"/>
    <d v="1899-12-30T00:55:01"/>
    <n v="23"/>
    <n v="36.800000000000004"/>
    <n v="3.2473725006107852E-2"/>
    <x v="0"/>
    <n v="1507"/>
  </r>
  <r>
    <s v="9ec847"/>
    <n v="2"/>
    <n v="20"/>
    <s v="t"/>
    <s v="c6670c"/>
    <d v="1899-12-30T00:55:01"/>
    <n v="54"/>
    <n v="86.4"/>
    <n v="7.6242658709992361E-2"/>
    <x v="0"/>
    <n v="1507"/>
  </r>
  <r>
    <s v="c8d436"/>
    <n v="1"/>
    <n v="20"/>
    <s v="t"/>
    <s v="c6670c"/>
    <d v="1899-12-30T00:55:01"/>
    <n v="10"/>
    <n v="8"/>
    <n v="7.0595054361104028E-3"/>
    <x v="1"/>
    <n v="2520"/>
  </r>
  <r>
    <s v="2a2353"/>
    <n v="4"/>
    <n v="20"/>
    <s v="t"/>
    <s v="c6670c"/>
    <d v="1899-12-30T00:55:01"/>
    <n v="57"/>
    <n v="182.4"/>
    <n v="0.16095672394331717"/>
    <x v="1"/>
    <n v="2520"/>
  </r>
  <r>
    <s v="b9a74d"/>
    <n v="5"/>
    <n v="20"/>
    <s v="t"/>
    <s v="c6670c"/>
    <d v="1899-12-30T00:55:01"/>
    <n v="17"/>
    <n v="68"/>
    <n v="6.0005796206938425E-2"/>
    <x v="1"/>
    <n v="2520"/>
  </r>
  <r>
    <s v="c4a632"/>
    <n v="5"/>
    <n v="13"/>
    <s v="f"/>
    <s v="d3d832"/>
    <d v="1899-12-30T00:20:54"/>
    <n v="13"/>
    <n v="56.55"/>
    <n v="4.9901879051505407E-2"/>
    <x v="0"/>
    <n v="2511.6666666666665"/>
  </r>
  <r>
    <s v="e31d39"/>
    <n v="4"/>
    <n v="13"/>
    <s v="f"/>
    <s v="d3d832"/>
    <d v="1899-12-30T00:20:54"/>
    <n v="10"/>
    <n v="34.799999999999997"/>
    <n v="3.0708848647080247E-2"/>
    <x v="0"/>
    <n v="2511.6666666666665"/>
  </r>
  <r>
    <s v="9ec847"/>
    <n v="5"/>
    <n v="13"/>
    <s v="f"/>
    <s v="d3d832"/>
    <d v="1899-12-30T00:20:54"/>
    <n v="54"/>
    <n v="234.9"/>
    <n v="0.20728472836779172"/>
    <x v="0"/>
    <n v="2511.6666666666665"/>
  </r>
  <r>
    <s v="2a2353"/>
    <n v="4"/>
    <n v="13"/>
    <s v="f"/>
    <s v="d3d832"/>
    <d v="1899-12-30T00:20:54"/>
    <n v="57"/>
    <n v="198.35999999999999"/>
    <n v="0.17504043728835741"/>
    <x v="1"/>
    <n v="2520"/>
  </r>
  <r>
    <s v="b9a74d"/>
    <n v="1"/>
    <n v="13"/>
    <s v="f"/>
    <s v="d3d832"/>
    <d v="1899-12-30T00:20:54"/>
    <n v="17"/>
    <n v="14.79"/>
    <n v="1.3051260675009106E-2"/>
    <x v="1"/>
    <n v="2520"/>
  </r>
  <r>
    <s v="2feb6b"/>
    <n v="1"/>
    <n v="13"/>
    <s v="f"/>
    <s v="d3d832"/>
    <d v="1899-12-30T00:20:54"/>
    <n v="29"/>
    <n v="25.23"/>
    <n v="2.2263915269133183E-2"/>
    <x v="1"/>
    <n v="2520"/>
  </r>
  <r>
    <s v="c4a632"/>
    <n v="4"/>
    <n v="6"/>
    <s v="f"/>
    <s v="fa573c"/>
    <d v="1899-12-30T00:10:26"/>
    <n v="13"/>
    <n v="48.879999999999995"/>
    <n v="4.3133578214634559E-2"/>
    <x v="0"/>
    <n v="3767.5"/>
  </r>
  <r>
    <s v="9ec847"/>
    <n v="2"/>
    <n v="6"/>
    <s v="f"/>
    <s v="fa573c"/>
    <d v="1899-12-30T00:10:26"/>
    <n v="54"/>
    <n v="101.52"/>
    <n v="8.9585123984241011E-2"/>
    <x v="0"/>
    <n v="3767.5"/>
  </r>
  <r>
    <s v="f084eb"/>
    <n v="5"/>
    <n v="6"/>
    <s v="f"/>
    <s v="fa573c"/>
    <d v="1899-12-30T00:10:26"/>
    <n v="36"/>
    <n v="169.2"/>
    <n v="0.149308539973735"/>
    <x v="1"/>
    <n v="2520"/>
  </r>
  <r>
    <s v="b9a74d"/>
    <n v="5"/>
    <n v="6"/>
    <s v="f"/>
    <s v="fa573c"/>
    <d v="1899-12-30T00:10:26"/>
    <n v="17"/>
    <n v="79.899999999999991"/>
    <n v="7.0506810543152637E-2"/>
    <x v="1"/>
    <n v="2520"/>
  </r>
  <r>
    <s v="2feb6b"/>
    <n v="3"/>
    <n v="6"/>
    <s v="f"/>
    <s v="fa573c"/>
    <d v="1899-12-30T00:10:26"/>
    <n v="29"/>
    <n v="81.78"/>
    <n v="7.2165794320638604E-2"/>
    <x v="1"/>
    <n v="2520"/>
  </r>
  <r>
    <s v="e83aa3"/>
    <n v="4"/>
    <n v="18"/>
    <s v="f"/>
    <s v="fafd31"/>
    <d v="1899-12-30T00:33:50"/>
    <n v="32"/>
    <n v="104.96000000000001"/>
    <n v="9.2620711321768481E-2"/>
    <x v="0"/>
    <n v="1883.75"/>
  </r>
  <r>
    <s v="e31d39"/>
    <n v="5"/>
    <n v="18"/>
    <s v="f"/>
    <s v="fafd31"/>
    <d v="1899-12-30T00:33:50"/>
    <n v="10"/>
    <n v="41"/>
    <n v="3.6179965360065812E-2"/>
    <x v="0"/>
    <n v="1883.75"/>
  </r>
  <r>
    <s v="72f5d4"/>
    <n v="2"/>
    <n v="18"/>
    <s v="f"/>
    <s v="fafd31"/>
    <d v="1899-12-30T00:33:50"/>
    <n v="19"/>
    <n v="31.160000000000004"/>
    <n v="2.7496773673650023E-2"/>
    <x v="0"/>
    <n v="1883.75"/>
  </r>
  <r>
    <s v="9ec847"/>
    <n v="3"/>
    <n v="18"/>
    <s v="f"/>
    <s v="fafd31"/>
    <d v="1899-12-30T00:33:50"/>
    <n v="54"/>
    <n v="132.84"/>
    <n v="0.11722308776661325"/>
    <x v="0"/>
    <n v="1883.75"/>
  </r>
  <r>
    <s v="f084eb"/>
    <n v="4"/>
    <n v="18"/>
    <s v="f"/>
    <s v="fafd31"/>
    <d v="1899-12-30T00:33:50"/>
    <n v="36"/>
    <n v="118.08000000000001"/>
    <n v="0.10419830023698956"/>
    <x v="1"/>
    <n v="2520"/>
  </r>
  <r>
    <s v="b9a74d"/>
    <n v="2"/>
    <n v="18"/>
    <s v="f"/>
    <s v="fafd31"/>
    <d v="1899-12-30T00:33:50"/>
    <n v="17"/>
    <n v="27.880000000000003"/>
    <n v="2.4602376444844757E-2"/>
    <x v="1"/>
    <n v="2520"/>
  </r>
  <r>
    <s v="2feb6b"/>
    <n v="3"/>
    <n v="18"/>
    <s v="f"/>
    <s v="fafd31"/>
    <d v="1899-12-30T00:33:50"/>
    <n v="29"/>
    <n v="71.34"/>
    <n v="6.295313972651452E-2"/>
    <x v="1"/>
    <n v="2520"/>
  </r>
  <r>
    <s v="c4a632"/>
    <n v="2"/>
    <n v="11"/>
    <s v="t"/>
    <s v="364ee3"/>
    <d v="1899-12-30T00:12:01"/>
    <n v="13"/>
    <n v="23.14"/>
    <n v="2.0419619473949338E-2"/>
    <x v="0"/>
    <n v="1883.75"/>
  </r>
  <r>
    <s v="e83aa3"/>
    <n v="4"/>
    <n v="11"/>
    <s v="t"/>
    <s v="364ee3"/>
    <d v="1899-12-30T00:12:01"/>
    <n v="32"/>
    <n v="113.92"/>
    <n v="0.10052735741021214"/>
    <x v="0"/>
    <n v="1883.75"/>
  </r>
  <r>
    <s v="d5e9a6"/>
    <n v="3"/>
    <n v="11"/>
    <s v="t"/>
    <s v="364ee3"/>
    <d v="1899-12-30T00:12:01"/>
    <n v="23"/>
    <n v="61.410000000000004"/>
    <n v="5.4190528603942488E-2"/>
    <x v="0"/>
    <n v="1883.75"/>
  </r>
  <r>
    <s v="9ec847"/>
    <n v="2"/>
    <n v="11"/>
    <s v="t"/>
    <s v="364ee3"/>
    <d v="1899-12-30T00:12:01"/>
    <n v="54"/>
    <n v="96.12"/>
    <n v="8.4819957814866495E-2"/>
    <x v="0"/>
    <n v="1883.75"/>
  </r>
  <r>
    <s v="5d267b"/>
    <n v="4"/>
    <n v="11"/>
    <s v="t"/>
    <s v="364ee3"/>
    <d v="1899-12-30T00:12:01"/>
    <n v="40"/>
    <n v="142.4"/>
    <n v="0.12565919676276519"/>
    <x v="1"/>
    <n v="1890"/>
  </r>
  <r>
    <s v="c8d436"/>
    <n v="4"/>
    <n v="11"/>
    <s v="t"/>
    <s v="364ee3"/>
    <d v="1899-12-30T00:12:01"/>
    <n v="10"/>
    <n v="35.6"/>
    <n v="3.1414799190691296E-2"/>
    <x v="1"/>
    <n v="1890"/>
  </r>
  <r>
    <s v="f084eb"/>
    <n v="5"/>
    <n v="11"/>
    <s v="t"/>
    <s v="364ee3"/>
    <d v="1899-12-30T00:12:01"/>
    <n v="36"/>
    <n v="160.19999999999999"/>
    <n v="0.14136659635811083"/>
    <x v="1"/>
    <n v="1890"/>
  </r>
  <r>
    <s v="2feb6b"/>
    <n v="1"/>
    <n v="11"/>
    <s v="t"/>
    <s v="364ee3"/>
    <d v="1899-12-30T00:12:01"/>
    <n v="29"/>
    <n v="25.81"/>
    <n v="2.2775729413251185E-2"/>
    <x v="1"/>
    <n v="1890"/>
  </r>
  <r>
    <s v="c4a632"/>
    <n v="2"/>
    <n v="0"/>
    <s v="t"/>
    <s v="9c0827"/>
    <d v="1899-12-30T00:23:31"/>
    <n v="13"/>
    <n v="26"/>
    <n v="2.2943392667358811E-2"/>
    <x v="0"/>
    <n v="1883.75"/>
  </r>
  <r>
    <s v="e83aa3"/>
    <n v="4"/>
    <n v="0"/>
    <s v="t"/>
    <s v="9c0827"/>
    <d v="1899-12-30T00:23:31"/>
    <n v="32"/>
    <n v="128"/>
    <n v="0.11295208697776644"/>
    <x v="0"/>
    <n v="1883.75"/>
  </r>
  <r>
    <s v="e31d39"/>
    <n v="4"/>
    <n v="0"/>
    <s v="t"/>
    <s v="9c0827"/>
    <d v="1899-12-30T00:23:31"/>
    <n v="10"/>
    <n v="40"/>
    <n v="3.5297527180552013E-2"/>
    <x v="0"/>
    <n v="1883.75"/>
  </r>
  <r>
    <s v="9ec847"/>
    <n v="2"/>
    <n v="0"/>
    <s v="t"/>
    <s v="9c0827"/>
    <d v="1899-12-30T00:23:31"/>
    <n v="54"/>
    <n v="108"/>
    <n v="9.5303323387490438E-2"/>
    <x v="0"/>
    <n v="1883.75"/>
  </r>
  <r>
    <s v="5d267b"/>
    <n v="1"/>
    <n v="0"/>
    <s v="t"/>
    <s v="9c0827"/>
    <d v="1899-12-30T00:23:31"/>
    <n v="40"/>
    <n v="40"/>
    <n v="3.5297527180552013E-2"/>
    <x v="1"/>
    <n v="1890"/>
  </r>
  <r>
    <s v="c8d436"/>
    <n v="3"/>
    <n v="0"/>
    <s v="t"/>
    <s v="9c0827"/>
    <d v="1899-12-30T00:23:31"/>
    <n v="10"/>
    <n v="30"/>
    <n v="2.647314538541401E-2"/>
    <x v="1"/>
    <n v="1890"/>
  </r>
  <r>
    <s v="f084eb"/>
    <n v="4"/>
    <n v="0"/>
    <s v="t"/>
    <s v="9c0827"/>
    <d v="1899-12-30T00:23:31"/>
    <n v="36"/>
    <n v="144"/>
    <n v="0.12707109784998727"/>
    <x v="1"/>
    <n v="1890"/>
  </r>
  <r>
    <s v="2feb6b"/>
    <n v="5"/>
    <n v="0"/>
    <s v="t"/>
    <s v="9c0827"/>
    <d v="1899-12-30T00:23:31"/>
    <n v="29"/>
    <n v="145"/>
    <n v="0.12795353602950105"/>
    <x v="1"/>
    <n v="1890"/>
  </r>
  <r>
    <s v="e83aa3"/>
    <n v="4"/>
    <n v="24"/>
    <s v="t"/>
    <s v="fbd243"/>
    <d v="1899-12-30T00:57:56"/>
    <n v="32"/>
    <n v="97.28"/>
    <n v="8.5843586103102498E-2"/>
    <x v="0"/>
    <n v="2511.6666666666665"/>
  </r>
  <r>
    <s v="d5e9a6"/>
    <n v="4"/>
    <n v="24"/>
    <s v="t"/>
    <s v="fbd243"/>
    <d v="1899-12-30T00:57:56"/>
    <n v="23"/>
    <n v="69.92"/>
    <n v="6.1700077511604917E-2"/>
    <x v="0"/>
    <n v="2511.6666666666665"/>
  </r>
  <r>
    <s v="72f5d4"/>
    <n v="1"/>
    <n v="24"/>
    <s v="t"/>
    <s v="fbd243"/>
    <d v="1899-12-30T00:57:56"/>
    <n v="19"/>
    <n v="14.44"/>
    <n v="1.2742407312179276E-2"/>
    <x v="0"/>
    <n v="2511.6666666666665"/>
  </r>
  <r>
    <s v="5d267b"/>
    <n v="3"/>
    <n v="24"/>
    <s v="t"/>
    <s v="fbd243"/>
    <d v="1899-12-30T00:57:56"/>
    <n v="40"/>
    <n v="91.2"/>
    <n v="8.0478361971658585E-2"/>
    <x v="1"/>
    <n v="2520"/>
  </r>
  <r>
    <s v="c8d436"/>
    <n v="1"/>
    <n v="24"/>
    <s v="t"/>
    <s v="fbd243"/>
    <d v="1899-12-30T00:57:56"/>
    <n v="10"/>
    <n v="7.6"/>
    <n v="6.7065301643048827E-3"/>
    <x v="1"/>
    <n v="2520"/>
  </r>
  <r>
    <s v="2a2353"/>
    <n v="2"/>
    <n v="24"/>
    <s v="t"/>
    <s v="fbd243"/>
    <d v="1899-12-30T00:57:56"/>
    <n v="57"/>
    <n v="86.64"/>
    <n v="7.6454443873075664E-2"/>
    <x v="1"/>
    <n v="2520"/>
  </r>
  <r>
    <s v="c4a632"/>
    <n v="2"/>
    <n v="19"/>
    <s v="t"/>
    <s v="5268b2"/>
    <d v="1899-12-30T00:10:46"/>
    <n v="13"/>
    <n v="21.060000000000002"/>
    <n v="1.8584148060560638E-2"/>
    <x v="0"/>
    <n v="3767.5"/>
  </r>
  <r>
    <s v="e31d39"/>
    <n v="1"/>
    <n v="19"/>
    <s v="t"/>
    <s v="5268b2"/>
    <d v="1899-12-30T00:10:46"/>
    <n v="10"/>
    <n v="8.1000000000000014"/>
    <n v="7.1477492540617839E-3"/>
    <x v="0"/>
    <n v="3767.5"/>
  </r>
  <r>
    <s v="2a2353"/>
    <n v="2"/>
    <n v="19"/>
    <s v="t"/>
    <s v="5268b2"/>
    <d v="1899-12-30T00:10:46"/>
    <n v="57"/>
    <n v="92.34"/>
    <n v="8.1484341496304333E-2"/>
    <x v="1"/>
    <n v="2520"/>
  </r>
  <r>
    <s v="f084eb"/>
    <n v="4"/>
    <n v="19"/>
    <s v="t"/>
    <s v="5268b2"/>
    <d v="1899-12-30T00:10:46"/>
    <n v="36"/>
    <n v="116.64000000000001"/>
    <n v="0.10292758925848969"/>
    <x v="1"/>
    <n v="2520"/>
  </r>
  <r>
    <s v="2feb6b"/>
    <n v="5"/>
    <n v="19"/>
    <s v="t"/>
    <s v="5268b2"/>
    <d v="1899-12-30T00:10:46"/>
    <n v="29"/>
    <n v="117.45"/>
    <n v="0.10364236418389586"/>
    <x v="1"/>
    <n v="2520"/>
  </r>
  <r>
    <s v="72f5d4"/>
    <n v="4"/>
    <n v="23"/>
    <s v="t"/>
    <s v="1c0a27"/>
    <d v="1899-12-30T00:09:47"/>
    <n v="19"/>
    <n v="58.52"/>
    <n v="5.1640282265147601E-2"/>
    <x v="0"/>
    <n v="3767.5"/>
  </r>
  <r>
    <s v="9ec847"/>
    <n v="3"/>
    <n v="23"/>
    <s v="t"/>
    <s v="1c0a27"/>
    <d v="1899-12-30T00:09:47"/>
    <n v="54"/>
    <n v="124.74000000000001"/>
    <n v="0.11007533851255147"/>
    <x v="0"/>
    <n v="3767.5"/>
  </r>
  <r>
    <s v="c8d436"/>
    <n v="1"/>
    <n v="23"/>
    <s v="t"/>
    <s v="1c0a27"/>
    <d v="1899-12-30T00:09:47"/>
    <n v="10"/>
    <n v="7.7"/>
    <n v="6.7947739822562629E-3"/>
    <x v="1"/>
    <n v="2520"/>
  </r>
  <r>
    <s v="f084eb"/>
    <n v="1"/>
    <n v="23"/>
    <s v="t"/>
    <s v="1c0a27"/>
    <d v="1899-12-30T00:09:47"/>
    <n v="36"/>
    <n v="27.72"/>
    <n v="2.4461186336122546E-2"/>
    <x v="1"/>
    <n v="2520"/>
  </r>
  <r>
    <s v="2feb6b"/>
    <n v="5"/>
    <n v="23"/>
    <s v="t"/>
    <s v="1c0a27"/>
    <d v="1899-12-30T00:09:47"/>
    <n v="29"/>
    <n v="111.65"/>
    <n v="9.8524222742715814E-2"/>
    <x v="1"/>
    <n v="2520"/>
  </r>
  <r>
    <s v="c4a632"/>
    <n v="5"/>
    <n v="6"/>
    <s v="t"/>
    <s v="2ef481"/>
    <d v="1899-12-30T00:23:23"/>
    <n v="13"/>
    <n v="61.099999999999994"/>
    <n v="5.3916972768293193E-2"/>
    <x v="0"/>
    <n v="2511.6666666666665"/>
  </r>
  <r>
    <s v="e83aa3"/>
    <n v="2"/>
    <n v="6"/>
    <s v="t"/>
    <s v="2ef481"/>
    <d v="1899-12-30T00:23:23"/>
    <n v="32"/>
    <n v="60.16"/>
    <n v="5.3087480879550224E-2"/>
    <x v="0"/>
    <n v="2511.6666666666665"/>
  </r>
  <r>
    <s v="e31d39"/>
    <n v="5"/>
    <n v="6"/>
    <s v="t"/>
    <s v="2ef481"/>
    <d v="1899-12-30T00:23:23"/>
    <n v="10"/>
    <n v="47"/>
    <n v="4.1474594437148619E-2"/>
    <x v="0"/>
    <n v="2511.6666666666665"/>
  </r>
  <r>
    <s v="2a2353"/>
    <n v="5"/>
    <n v="6"/>
    <s v="t"/>
    <s v="2ef481"/>
    <d v="1899-12-30T00:23:23"/>
    <n v="57"/>
    <n v="267.89999999999998"/>
    <n v="0.23640518829174709"/>
    <x v="1"/>
    <n v="2520"/>
  </r>
  <r>
    <s v="f084eb"/>
    <n v="1"/>
    <n v="6"/>
    <s v="t"/>
    <s v="2ef481"/>
    <d v="1899-12-30T00:23:23"/>
    <n v="36"/>
    <n v="33.839999999999996"/>
    <n v="2.9861707994747001E-2"/>
    <x v="1"/>
    <n v="2520"/>
  </r>
  <r>
    <s v="2feb6b"/>
    <n v="3"/>
    <n v="6"/>
    <s v="t"/>
    <s v="2ef481"/>
    <d v="1899-12-30T00:23:23"/>
    <n v="29"/>
    <n v="81.78"/>
    <n v="7.2165794320638604E-2"/>
    <x v="1"/>
    <n v="2520"/>
  </r>
  <r>
    <s v="c4a632"/>
    <n v="1"/>
    <n v="8"/>
    <s v="t"/>
    <s v="b7f6a2"/>
    <d v="1899-12-30T00:23:28"/>
    <n v="13"/>
    <n v="11.96"/>
    <n v="1.0553960626985054E-2"/>
    <x v="0"/>
    <n v="1507"/>
  </r>
  <r>
    <s v="e83aa3"/>
    <n v="1"/>
    <n v="8"/>
    <s v="t"/>
    <s v="b7f6a2"/>
    <d v="1899-12-30T00:23:28"/>
    <n v="32"/>
    <n v="29.44"/>
    <n v="2.5978980004886285E-2"/>
    <x v="0"/>
    <n v="1507"/>
  </r>
  <r>
    <s v="e31d39"/>
    <n v="4"/>
    <n v="8"/>
    <s v="t"/>
    <s v="b7f6a2"/>
    <d v="1899-12-30T00:23:28"/>
    <n v="10"/>
    <n v="36.800000000000004"/>
    <n v="3.2473725006107852E-2"/>
    <x v="0"/>
    <n v="1507"/>
  </r>
  <r>
    <s v="72f5d4"/>
    <n v="5"/>
    <n v="8"/>
    <s v="t"/>
    <s v="b7f6a2"/>
    <d v="1899-12-30T00:23:28"/>
    <n v="19"/>
    <n v="87.4"/>
    <n v="7.7125096889506167E-2"/>
    <x v="0"/>
    <n v="1507"/>
  </r>
  <r>
    <s v="9ec847"/>
    <n v="3"/>
    <n v="8"/>
    <s v="t"/>
    <s v="b7f6a2"/>
    <d v="1899-12-30T00:23:28"/>
    <n v="54"/>
    <n v="149.04000000000002"/>
    <n v="0.13151858627473684"/>
    <x v="0"/>
    <n v="1507"/>
  </r>
  <r>
    <s v="5d267b"/>
    <n v="2"/>
    <n v="8"/>
    <s v="t"/>
    <s v="b7f6a2"/>
    <d v="1899-12-30T00:23:28"/>
    <n v="40"/>
    <n v="73.600000000000009"/>
    <n v="6.4947450012215704E-2"/>
    <x v="1"/>
    <n v="1890"/>
  </r>
  <r>
    <s v="2a2353"/>
    <n v="3"/>
    <n v="8"/>
    <s v="t"/>
    <s v="b7f6a2"/>
    <d v="1899-12-30T00:23:28"/>
    <n v="57"/>
    <n v="157.32"/>
    <n v="0.13882517440111106"/>
    <x v="1"/>
    <n v="1890"/>
  </r>
  <r>
    <s v="f084eb"/>
    <n v="1"/>
    <n v="8"/>
    <s v="t"/>
    <s v="b7f6a2"/>
    <d v="1899-12-30T00:23:28"/>
    <n v="36"/>
    <n v="33.120000000000005"/>
    <n v="2.9226352505497072E-2"/>
    <x v="1"/>
    <n v="1890"/>
  </r>
  <r>
    <s v="b9a74d"/>
    <n v="2"/>
    <n v="8"/>
    <s v="t"/>
    <s v="b7f6a2"/>
    <d v="1899-12-30T00:23:28"/>
    <n v="17"/>
    <n v="31.28"/>
    <n v="2.7602666255191678E-2"/>
    <x v="1"/>
    <n v="1890"/>
  </r>
  <r>
    <s v="c4a632"/>
    <n v="4"/>
    <n v="1"/>
    <s v="t"/>
    <s v="e01635"/>
    <d v="1899-12-30T00:10:58"/>
    <n v="13"/>
    <n v="51.48"/>
    <n v="4.5427917481370442E-2"/>
    <x v="0"/>
    <n v="2511.6666666666665"/>
  </r>
  <r>
    <s v="d5e9a6"/>
    <n v="2"/>
    <n v="1"/>
    <s v="t"/>
    <s v="e01635"/>
    <d v="1899-12-30T00:10:58"/>
    <n v="23"/>
    <n v="45.54"/>
    <n v="4.018623469505847E-2"/>
    <x v="0"/>
    <n v="2511.6666666666665"/>
  </r>
  <r>
    <s v="9ec847"/>
    <n v="3"/>
    <n v="1"/>
    <s v="t"/>
    <s v="e01635"/>
    <d v="1899-12-30T00:10:58"/>
    <n v="54"/>
    <n v="160.38"/>
    <n v="0.1415254352304233"/>
    <x v="0"/>
    <n v="2511.6666666666665"/>
  </r>
  <r>
    <s v="5d267b"/>
    <n v="1"/>
    <n v="1"/>
    <s v="t"/>
    <s v="e01635"/>
    <d v="1899-12-30T00:10:58"/>
    <n v="40"/>
    <n v="39.6"/>
    <n v="3.4944551908746499E-2"/>
    <x v="1"/>
    <n v="1512"/>
  </r>
  <r>
    <s v="c8d436"/>
    <n v="3"/>
    <n v="1"/>
    <s v="t"/>
    <s v="e01635"/>
    <d v="1899-12-30T00:10:58"/>
    <n v="10"/>
    <n v="29.7"/>
    <n v="2.6208413931559871E-2"/>
    <x v="1"/>
    <n v="1512"/>
  </r>
  <r>
    <s v="2a2353"/>
    <n v="2"/>
    <n v="1"/>
    <s v="t"/>
    <s v="e01635"/>
    <d v="1899-12-30T00:10:58"/>
    <n v="57"/>
    <n v="112.86"/>
    <n v="9.9591972939927512E-2"/>
    <x v="1"/>
    <n v="1512"/>
  </r>
  <r>
    <s v="b9a74d"/>
    <n v="3"/>
    <n v="1"/>
    <s v="t"/>
    <s v="e01635"/>
    <d v="1899-12-30T00:10:58"/>
    <n v="17"/>
    <n v="50.49"/>
    <n v="4.4554303683651778E-2"/>
    <x v="1"/>
    <n v="1512"/>
  </r>
  <r>
    <s v="2feb6b"/>
    <n v="5"/>
    <n v="1"/>
    <s v="t"/>
    <s v="e01635"/>
    <d v="1899-12-30T00:10:58"/>
    <n v="29"/>
    <n v="143.55000000000001"/>
    <n v="0.12667400066920606"/>
    <x v="1"/>
    <n v="1512"/>
  </r>
  <r>
    <s v="c4a632"/>
    <n v="4"/>
    <n v="19"/>
    <s v="t"/>
    <s v="0d0814"/>
    <d v="1899-12-30T00:05:11"/>
    <n v="13"/>
    <n v="42.120000000000005"/>
    <n v="3.7168296121121276E-2"/>
    <x v="0"/>
    <n v="1883.75"/>
  </r>
  <r>
    <s v="e31d39"/>
    <n v="2"/>
    <n v="19"/>
    <s v="t"/>
    <s v="0d0814"/>
    <d v="1899-12-30T00:05:11"/>
    <n v="10"/>
    <n v="16.200000000000003"/>
    <n v="1.4295498508123568E-2"/>
    <x v="0"/>
    <n v="1883.75"/>
  </r>
  <r>
    <s v="d5e9a6"/>
    <n v="1"/>
    <n v="19"/>
    <s v="t"/>
    <s v="0d0814"/>
    <d v="1899-12-30T00:05:11"/>
    <n v="23"/>
    <n v="18.630000000000003"/>
    <n v="1.6439823284342105E-2"/>
    <x v="0"/>
    <n v="1883.75"/>
  </r>
  <r>
    <s v="72f5d4"/>
    <n v="1"/>
    <n v="19"/>
    <s v="t"/>
    <s v="0d0814"/>
    <d v="1899-12-30T00:05:11"/>
    <n v="19"/>
    <n v="15.39"/>
    <n v="1.3580723582717388E-2"/>
    <x v="0"/>
    <n v="1883.75"/>
  </r>
  <r>
    <s v="2a2353"/>
    <n v="2"/>
    <n v="19"/>
    <s v="t"/>
    <s v="0d0814"/>
    <d v="1899-12-30T00:05:11"/>
    <n v="57"/>
    <n v="92.34"/>
    <n v="8.1484341496304333E-2"/>
    <x v="1"/>
    <n v="7560"/>
  </r>
  <r>
    <s v="e83aa3"/>
    <n v="2"/>
    <n v="17"/>
    <s v="t"/>
    <s v="4d3371"/>
    <d v="1899-12-30T00:11:50"/>
    <n v="32"/>
    <n v="53.12"/>
    <n v="4.6875116095773071E-2"/>
    <x v="0"/>
    <n v="2511.6666666666665"/>
  </r>
  <r>
    <s v="d5e9a6"/>
    <n v="2"/>
    <n v="17"/>
    <s v="t"/>
    <s v="4d3371"/>
    <d v="1899-12-30T00:11:50"/>
    <n v="23"/>
    <n v="38.18"/>
    <n v="3.3691489693836896E-2"/>
    <x v="0"/>
    <n v="2511.6666666666665"/>
  </r>
  <r>
    <s v="72f5d4"/>
    <n v="4"/>
    <n v="17"/>
    <s v="t"/>
    <s v="4d3371"/>
    <d v="1899-12-30T00:11:50"/>
    <n v="19"/>
    <n v="63.08"/>
    <n v="5.5664200363730522E-2"/>
    <x v="0"/>
    <n v="2511.6666666666665"/>
  </r>
  <r>
    <s v="5d267b"/>
    <n v="1"/>
    <n v="17"/>
    <s v="t"/>
    <s v="4d3371"/>
    <d v="1899-12-30T00:11:50"/>
    <n v="40"/>
    <n v="33.199999999999996"/>
    <n v="2.9296947559858171E-2"/>
    <x v="1"/>
    <n v="2520"/>
  </r>
  <r>
    <s v="2a2353"/>
    <n v="5"/>
    <n v="17"/>
    <s v="t"/>
    <s v="4d3371"/>
    <d v="1899-12-30T00:11:50"/>
    <n v="57"/>
    <n v="236.54999999999998"/>
    <n v="0.20874075136398945"/>
    <x v="1"/>
    <n v="2520"/>
  </r>
  <r>
    <s v="2feb6b"/>
    <n v="5"/>
    <n v="17"/>
    <s v="t"/>
    <s v="4d3371"/>
    <d v="1899-12-30T00:11:50"/>
    <n v="29"/>
    <n v="120.35"/>
    <n v="0.10620143490448587"/>
    <x v="1"/>
    <n v="2520"/>
  </r>
  <r>
    <s v="d5e9a6"/>
    <n v="2"/>
    <n v="0"/>
    <s v="f"/>
    <s v="c3c457"/>
    <d v="1899-12-30T00:32:16"/>
    <n v="23"/>
    <n v="46"/>
    <n v="4.0592156257634814E-2"/>
    <x v="0"/>
    <n v="7535"/>
  </r>
  <r>
    <s v="c8d436"/>
    <n v="2"/>
    <n v="0"/>
    <s v="f"/>
    <s v="c3c457"/>
    <d v="1899-12-30T00:32:16"/>
    <n v="10"/>
    <n v="20"/>
    <n v="1.7648763590276006E-2"/>
    <x v="1"/>
    <n v="2520"/>
  </r>
  <r>
    <s v="f084eb"/>
    <n v="3"/>
    <n v="0"/>
    <s v="f"/>
    <s v="c3c457"/>
    <d v="1899-12-30T00:32:16"/>
    <n v="36"/>
    <n v="108"/>
    <n v="9.5303323387490438E-2"/>
    <x v="1"/>
    <n v="2520"/>
  </r>
  <r>
    <s v="2feb6b"/>
    <n v="3"/>
    <n v="0"/>
    <s v="f"/>
    <s v="c3c457"/>
    <d v="1899-12-30T00:32:16"/>
    <n v="29"/>
    <n v="87"/>
    <n v="7.6772121617700625E-2"/>
    <x v="1"/>
    <n v="2520"/>
  </r>
  <r>
    <s v="e31d39"/>
    <n v="5"/>
    <n v="18"/>
    <s v="f"/>
    <s v="a38721"/>
    <d v="1899-12-30T00:56:24"/>
    <n v="10"/>
    <n v="41"/>
    <n v="3.6179965360065812E-2"/>
    <x v="0"/>
    <n v="2511.6666666666665"/>
  </r>
  <r>
    <s v="d5e9a6"/>
    <n v="5"/>
    <n v="18"/>
    <s v="f"/>
    <s v="a38721"/>
    <d v="1899-12-30T00:56:24"/>
    <n v="23"/>
    <n v="94.300000000000011"/>
    <n v="8.3213920328151378E-2"/>
    <x v="0"/>
    <n v="2511.6666666666665"/>
  </r>
  <r>
    <s v="72f5d4"/>
    <n v="5"/>
    <n v="18"/>
    <s v="f"/>
    <s v="a38721"/>
    <d v="1899-12-30T00:56:24"/>
    <n v="19"/>
    <n v="77.900000000000006"/>
    <n v="6.8741934184125053E-2"/>
    <x v="0"/>
    <n v="2511.6666666666665"/>
  </r>
  <r>
    <s v="5d267b"/>
    <n v="2"/>
    <n v="18"/>
    <s v="f"/>
    <s v="a38721"/>
    <d v="1899-12-30T00:56:24"/>
    <n v="40"/>
    <n v="65.600000000000009"/>
    <n v="5.7887944576105313E-2"/>
    <x v="1"/>
    <n v="1512"/>
  </r>
  <r>
    <s v="c8d436"/>
    <n v="4"/>
    <n v="18"/>
    <s v="f"/>
    <s v="a38721"/>
    <d v="1899-12-30T00:56:24"/>
    <n v="10"/>
    <n v="32.800000000000004"/>
    <n v="2.8943972288052656E-2"/>
    <x v="1"/>
    <n v="1512"/>
  </r>
  <r>
    <s v="2a2353"/>
    <n v="3"/>
    <n v="18"/>
    <s v="f"/>
    <s v="a38721"/>
    <d v="1899-12-30T00:56:24"/>
    <n v="57"/>
    <n v="140.22"/>
    <n v="0.12373548153142509"/>
    <x v="1"/>
    <n v="1512"/>
  </r>
  <r>
    <s v="f084eb"/>
    <n v="2"/>
    <n v="18"/>
    <s v="f"/>
    <s v="a38721"/>
    <d v="1899-12-30T00:56:24"/>
    <n v="36"/>
    <n v="59.040000000000006"/>
    <n v="5.209915011849478E-2"/>
    <x v="1"/>
    <n v="1512"/>
  </r>
  <r>
    <s v="b9a74d"/>
    <n v="4"/>
    <n v="18"/>
    <s v="f"/>
    <s v="a38721"/>
    <d v="1899-12-30T00:56:24"/>
    <n v="17"/>
    <n v="55.760000000000005"/>
    <n v="4.9204752889689514E-2"/>
    <x v="1"/>
    <n v="1512"/>
  </r>
  <r>
    <s v="72f5d4"/>
    <n v="5"/>
    <n v="22"/>
    <s v="t"/>
    <s v="124bb0"/>
    <d v="1899-12-30T00:41:11"/>
    <n v="19"/>
    <n v="74.100000000000009"/>
    <n v="6.5388669101972621E-2"/>
    <x v="0"/>
    <n v="7535"/>
  </r>
  <r>
    <s v="5d267b"/>
    <n v="5"/>
    <n v="22"/>
    <s v="t"/>
    <s v="124bb0"/>
    <d v="1899-12-30T00:41:11"/>
    <n v="40"/>
    <n v="156"/>
    <n v="0.13766035600415286"/>
    <x v="1"/>
    <n v="2520"/>
  </r>
  <r>
    <s v="c8d436"/>
    <n v="2"/>
    <n v="22"/>
    <s v="t"/>
    <s v="124bb0"/>
    <d v="1899-12-30T00:41:11"/>
    <n v="10"/>
    <n v="15.600000000000001"/>
    <n v="1.3766035600415286E-2"/>
    <x v="1"/>
    <n v="2520"/>
  </r>
  <r>
    <s v="b9a74d"/>
    <n v="5"/>
    <n v="22"/>
    <s v="t"/>
    <s v="124bb0"/>
    <d v="1899-12-30T00:41:11"/>
    <n v="17"/>
    <n v="66.3"/>
    <n v="5.8505651301764959E-2"/>
    <x v="1"/>
    <n v="2520"/>
  </r>
  <r>
    <s v="c4a632"/>
    <n v="4"/>
    <n v="13"/>
    <s v="t"/>
    <s v="9b6403"/>
    <d v="1899-12-30T00:34:24"/>
    <n v="13"/>
    <n v="45.24"/>
    <n v="3.9921503241204331E-2"/>
    <x v="0"/>
    <n v="1507"/>
  </r>
  <r>
    <s v="e83aa3"/>
    <n v="5"/>
    <n v="13"/>
    <s v="t"/>
    <s v="9b6403"/>
    <d v="1899-12-30T00:34:24"/>
    <n v="32"/>
    <n v="139.19999999999999"/>
    <n v="0.12283539458832099"/>
    <x v="0"/>
    <n v="1507"/>
  </r>
  <r>
    <s v="e31d39"/>
    <n v="4"/>
    <n v="13"/>
    <s v="t"/>
    <s v="9b6403"/>
    <d v="1899-12-30T00:34:24"/>
    <n v="10"/>
    <n v="34.799999999999997"/>
    <n v="3.0708848647080247E-2"/>
    <x v="0"/>
    <n v="1507"/>
  </r>
  <r>
    <s v="72f5d4"/>
    <n v="2"/>
    <n v="13"/>
    <s v="t"/>
    <s v="9b6403"/>
    <d v="1899-12-30T00:34:24"/>
    <n v="19"/>
    <n v="33.06"/>
    <n v="2.9173406214726239E-2"/>
    <x v="0"/>
    <n v="1507"/>
  </r>
  <r>
    <s v="9ec847"/>
    <n v="4"/>
    <n v="13"/>
    <s v="t"/>
    <s v="9b6403"/>
    <d v="1899-12-30T00:34:24"/>
    <n v="54"/>
    <n v="187.92"/>
    <n v="0.16582778269423334"/>
    <x v="0"/>
    <n v="1507"/>
  </r>
  <r>
    <s v="5d267b"/>
    <n v="1"/>
    <n v="13"/>
    <s v="t"/>
    <s v="9b6403"/>
    <d v="1899-12-30T00:34:24"/>
    <n v="40"/>
    <n v="34.799999999999997"/>
    <n v="3.0708848647080247E-2"/>
    <x v="1"/>
    <n v="3780"/>
  </r>
  <r>
    <s v="2feb6b"/>
    <n v="2"/>
    <n v="13"/>
    <s v="t"/>
    <s v="9b6403"/>
    <d v="1899-12-30T00:34:24"/>
    <n v="29"/>
    <n v="50.46"/>
    <n v="4.4527830538266366E-2"/>
    <x v="1"/>
    <n v="3780"/>
  </r>
  <r>
    <s v="e83aa3"/>
    <n v="5"/>
    <n v="21"/>
    <s v="f"/>
    <s v="bb8c21"/>
    <d v="1899-12-30T00:02:29"/>
    <n v="32"/>
    <n v="126.4"/>
    <n v="0.11154018589054436"/>
    <x v="0"/>
    <n v="3767.5"/>
  </r>
  <r>
    <s v="e31d39"/>
    <n v="5"/>
    <n v="21"/>
    <s v="f"/>
    <s v="bb8c21"/>
    <d v="1899-12-30T00:02:29"/>
    <n v="10"/>
    <n v="39.5"/>
    <n v="3.4856308090795117E-2"/>
    <x v="0"/>
    <n v="3767.5"/>
  </r>
  <r>
    <s v="5d267b"/>
    <n v="1"/>
    <n v="21"/>
    <s v="f"/>
    <s v="bb8c21"/>
    <d v="1899-12-30T00:02:29"/>
    <n v="40"/>
    <n v="31.6"/>
    <n v="2.788504647263609E-2"/>
    <x v="1"/>
    <n v="1890"/>
  </r>
  <r>
    <s v="2a2353"/>
    <n v="4"/>
    <n v="21"/>
    <s v="f"/>
    <s v="bb8c21"/>
    <d v="1899-12-30T00:02:29"/>
    <n v="57"/>
    <n v="180.12"/>
    <n v="0.15894476489402573"/>
    <x v="1"/>
    <n v="1890"/>
  </r>
  <r>
    <s v="f084eb"/>
    <n v="1"/>
    <n v="21"/>
    <s v="f"/>
    <s v="bb8c21"/>
    <d v="1899-12-30T00:02:29"/>
    <n v="36"/>
    <n v="28.44"/>
    <n v="2.5096541825372482E-2"/>
    <x v="1"/>
    <n v="1890"/>
  </r>
  <r>
    <s v="b9a74d"/>
    <n v="1"/>
    <n v="21"/>
    <s v="f"/>
    <s v="bb8c21"/>
    <d v="1899-12-30T00:02:29"/>
    <n v="17"/>
    <n v="13.43"/>
    <n v="1.1851144750870337E-2"/>
    <x v="1"/>
    <n v="1890"/>
  </r>
  <r>
    <s v="e83aa3"/>
    <n v="2"/>
    <n v="10"/>
    <s v="f"/>
    <s v="da9a18"/>
    <d v="1899-12-30T00:38:04"/>
    <n v="32"/>
    <n v="57.6"/>
    <n v="5.0828439139994908E-2"/>
    <x v="0"/>
    <n v="2511.6666666666665"/>
  </r>
  <r>
    <s v="e31d39"/>
    <n v="4"/>
    <n v="10"/>
    <s v="f"/>
    <s v="da9a18"/>
    <d v="1899-12-30T00:38:04"/>
    <n v="10"/>
    <n v="36"/>
    <n v="3.1767774462496817E-2"/>
    <x v="0"/>
    <n v="2511.6666666666665"/>
  </r>
  <r>
    <s v="9ec847"/>
    <n v="4"/>
    <n v="10"/>
    <s v="f"/>
    <s v="da9a18"/>
    <d v="1899-12-30T00:38:04"/>
    <n v="54"/>
    <n v="194.4"/>
    <n v="0.17154598209748279"/>
    <x v="0"/>
    <n v="2511.6666666666665"/>
  </r>
  <r>
    <s v="c8d436"/>
    <n v="5"/>
    <n v="10"/>
    <s v="f"/>
    <s v="da9a18"/>
    <d v="1899-12-30T00:38:04"/>
    <n v="10"/>
    <n v="45"/>
    <n v="3.9709718078121015E-2"/>
    <x v="1"/>
    <n v="1890"/>
  </r>
  <r>
    <s v="2a2353"/>
    <n v="3"/>
    <n v="10"/>
    <s v="f"/>
    <s v="da9a18"/>
    <d v="1899-12-30T00:38:04"/>
    <n v="57"/>
    <n v="153.9"/>
    <n v="0.13580723582717388"/>
    <x v="1"/>
    <n v="1890"/>
  </r>
  <r>
    <s v="b9a74d"/>
    <n v="1"/>
    <n v="10"/>
    <s v="f"/>
    <s v="da9a18"/>
    <d v="1899-12-30T00:38:04"/>
    <n v="17"/>
    <n v="15.3"/>
    <n v="1.3501304146561147E-2"/>
    <x v="1"/>
    <n v="1890"/>
  </r>
  <r>
    <s v="2feb6b"/>
    <n v="3"/>
    <n v="10"/>
    <s v="f"/>
    <s v="da9a18"/>
    <d v="1899-12-30T00:38:04"/>
    <n v="29"/>
    <n v="78.3"/>
    <n v="6.9094909455930567E-2"/>
    <x v="1"/>
    <n v="1890"/>
  </r>
  <r>
    <s v="c4a632"/>
    <n v="1"/>
    <n v="24"/>
    <s v="t"/>
    <s v="cb35f1"/>
    <d v="1899-12-30T00:49:56"/>
    <n v="13"/>
    <n v="9.8800000000000008"/>
    <n v="8.7184892135963483E-3"/>
    <x v="0"/>
    <n v="7535"/>
  </r>
  <r>
    <s v="2a2353"/>
    <n v="2"/>
    <n v="24"/>
    <s v="t"/>
    <s v="cb35f1"/>
    <d v="1899-12-30T00:49:56"/>
    <n v="57"/>
    <n v="86.64"/>
    <n v="7.6454443873075664E-2"/>
    <x v="1"/>
    <n v="2520"/>
  </r>
  <r>
    <s v="f084eb"/>
    <n v="4"/>
    <n v="24"/>
    <s v="t"/>
    <s v="cb35f1"/>
    <d v="1899-12-30T00:49:56"/>
    <n v="36"/>
    <n v="109.44"/>
    <n v="9.6574034365990311E-2"/>
    <x v="1"/>
    <n v="2520"/>
  </r>
  <r>
    <s v="2feb6b"/>
    <n v="4"/>
    <n v="24"/>
    <s v="t"/>
    <s v="cb35f1"/>
    <d v="1899-12-30T00:49:56"/>
    <n v="29"/>
    <n v="88.16"/>
    <n v="7.7795749905936629E-2"/>
    <x v="1"/>
    <n v="2520"/>
  </r>
  <r>
    <s v="c4a632"/>
    <n v="2"/>
    <n v="4"/>
    <s v="t"/>
    <s v="35dc86"/>
    <d v="1899-12-30T00:49:15"/>
    <n v="13"/>
    <n v="24.96"/>
    <n v="2.2025656960664459E-2"/>
    <x v="0"/>
    <n v="1507"/>
  </r>
  <r>
    <s v="e83aa3"/>
    <n v="5"/>
    <n v="4"/>
    <s v="t"/>
    <s v="35dc86"/>
    <d v="1899-12-30T00:49:15"/>
    <n v="32"/>
    <n v="153.6"/>
    <n v="0.13554250437331972"/>
    <x v="0"/>
    <n v="1507"/>
  </r>
  <r>
    <s v="d5e9a6"/>
    <n v="2"/>
    <n v="4"/>
    <s v="t"/>
    <s v="35dc86"/>
    <d v="1899-12-30T00:49:15"/>
    <n v="23"/>
    <n v="44.16"/>
    <n v="3.896847000732942E-2"/>
    <x v="0"/>
    <n v="1507"/>
  </r>
  <r>
    <s v="72f5d4"/>
    <n v="1"/>
    <n v="4"/>
    <s v="t"/>
    <s v="35dc86"/>
    <d v="1899-12-30T00:49:15"/>
    <n v="19"/>
    <n v="18.239999999999998"/>
    <n v="1.6095672394331715E-2"/>
    <x v="0"/>
    <n v="1507"/>
  </r>
  <r>
    <s v="9ec847"/>
    <n v="1"/>
    <n v="4"/>
    <s v="t"/>
    <s v="35dc86"/>
    <d v="1899-12-30T00:49:15"/>
    <n v="54"/>
    <n v="51.839999999999996"/>
    <n v="4.574559522599541E-2"/>
    <x v="0"/>
    <n v="1507"/>
  </r>
  <r>
    <s v="b9a74d"/>
    <n v="5"/>
    <n v="4"/>
    <s v="t"/>
    <s v="35dc86"/>
    <d v="1899-12-30T00:49:15"/>
    <n v="17"/>
    <n v="81.599999999999994"/>
    <n v="7.200695544832611E-2"/>
    <x v="1"/>
    <n v="7560"/>
  </r>
  <r>
    <s v="e83aa3"/>
    <n v="2"/>
    <n v="15"/>
    <s v="f"/>
    <s v="6eddd6"/>
    <d v="1899-12-30T00:26:30"/>
    <n v="32"/>
    <n v="54.4"/>
    <n v="4.8004636965550733E-2"/>
    <x v="0"/>
    <n v="1883.75"/>
  </r>
  <r>
    <s v="e31d39"/>
    <n v="2"/>
    <n v="15"/>
    <s v="f"/>
    <s v="6eddd6"/>
    <d v="1899-12-30T00:26:30"/>
    <n v="10"/>
    <n v="17"/>
    <n v="1.5001449051734606E-2"/>
    <x v="0"/>
    <n v="1883.75"/>
  </r>
  <r>
    <s v="d5e9a6"/>
    <n v="3"/>
    <n v="15"/>
    <s v="f"/>
    <s v="6eddd6"/>
    <d v="1899-12-30T00:26:30"/>
    <n v="23"/>
    <n v="58.65"/>
    <n v="5.1754999228484394E-2"/>
    <x v="0"/>
    <n v="1883.75"/>
  </r>
  <r>
    <s v="9ec847"/>
    <n v="5"/>
    <n v="15"/>
    <s v="f"/>
    <s v="6eddd6"/>
    <d v="1899-12-30T00:26:30"/>
    <n v="54"/>
    <n v="229.5"/>
    <n v="0.20251956219841719"/>
    <x v="0"/>
    <n v="1883.75"/>
  </r>
  <r>
    <s v="5d267b"/>
    <n v="2"/>
    <n v="15"/>
    <s v="f"/>
    <s v="6eddd6"/>
    <d v="1899-12-30T00:26:30"/>
    <n v="40"/>
    <n v="68"/>
    <n v="6.0005796206938425E-2"/>
    <x v="1"/>
    <n v="2520"/>
  </r>
  <r>
    <s v="f084eb"/>
    <n v="2"/>
    <n v="15"/>
    <s v="f"/>
    <s v="6eddd6"/>
    <d v="1899-12-30T00:26:30"/>
    <n v="36"/>
    <n v="61.199999999999996"/>
    <n v="5.4005216586244582E-2"/>
    <x v="1"/>
    <n v="2520"/>
  </r>
  <r>
    <s v="2feb6b"/>
    <n v="3"/>
    <n v="15"/>
    <s v="f"/>
    <s v="6eddd6"/>
    <d v="1899-12-30T00:26:30"/>
    <n v="29"/>
    <n v="73.95"/>
    <n v="6.5256303375045538E-2"/>
    <x v="1"/>
    <n v="2520"/>
  </r>
  <r>
    <s v="c4a632"/>
    <n v="5"/>
    <n v="1"/>
    <s v="f"/>
    <s v="b906ed"/>
    <d v="1899-12-30T00:39:51"/>
    <n v="13"/>
    <n v="64.349999999999994"/>
    <n v="5.6784896851713049E-2"/>
    <x v="0"/>
    <n v="3767.5"/>
  </r>
  <r>
    <s v="9ec847"/>
    <n v="4"/>
    <n v="1"/>
    <s v="f"/>
    <s v="b906ed"/>
    <d v="1899-12-30T00:39:51"/>
    <n v="54"/>
    <n v="213.84"/>
    <n v="0.18870058030723108"/>
    <x v="0"/>
    <n v="3767.5"/>
  </r>
  <r>
    <s v="5d267b"/>
    <n v="3"/>
    <n v="1"/>
    <s v="f"/>
    <s v="b906ed"/>
    <d v="1899-12-30T00:39:51"/>
    <n v="40"/>
    <n v="118.8"/>
    <n v="0.10483365572623948"/>
    <x v="1"/>
    <n v="2520"/>
  </r>
  <r>
    <s v="c8d436"/>
    <n v="3"/>
    <n v="1"/>
    <s v="f"/>
    <s v="b906ed"/>
    <d v="1899-12-30T00:39:51"/>
    <n v="10"/>
    <n v="29.7"/>
    <n v="2.6208413931559871E-2"/>
    <x v="1"/>
    <n v="2520"/>
  </r>
  <r>
    <s v="b9a74d"/>
    <n v="3"/>
    <n v="1"/>
    <s v="f"/>
    <s v="b906ed"/>
    <d v="1899-12-30T00:39:51"/>
    <n v="17"/>
    <n v="50.49"/>
    <n v="4.4554303683651778E-2"/>
    <x v="1"/>
    <n v="2520"/>
  </r>
  <r>
    <s v="e83aa3"/>
    <n v="4"/>
    <n v="12"/>
    <s v="t"/>
    <s v="d86028"/>
    <d v="1899-12-30T00:44:19"/>
    <n v="32"/>
    <n v="112.64"/>
    <n v="9.9397836540434464E-2"/>
    <x v="0"/>
    <n v="3767.5"/>
  </r>
  <r>
    <s v="e31d39"/>
    <n v="5"/>
    <n v="12"/>
    <s v="t"/>
    <s v="d86028"/>
    <d v="1899-12-30T00:44:19"/>
    <n v="10"/>
    <n v="44"/>
    <n v="3.8827279898607216E-2"/>
    <x v="0"/>
    <n v="3767.5"/>
  </r>
  <r>
    <s v="5d267b"/>
    <n v="4"/>
    <n v="12"/>
    <s v="t"/>
    <s v="d86028"/>
    <d v="1899-12-30T00:44:19"/>
    <n v="40"/>
    <n v="140.80000000000001"/>
    <n v="0.1242472956755431"/>
    <x v="1"/>
    <n v="1890"/>
  </r>
  <r>
    <s v="c8d436"/>
    <n v="3"/>
    <n v="12"/>
    <s v="t"/>
    <s v="d86028"/>
    <d v="1899-12-30T00:44:19"/>
    <n v="10"/>
    <n v="26.4"/>
    <n v="2.3296367939164328E-2"/>
    <x v="1"/>
    <n v="1890"/>
  </r>
  <r>
    <s v="2a2353"/>
    <n v="5"/>
    <n v="12"/>
    <s v="t"/>
    <s v="d86028"/>
    <d v="1899-12-30T00:44:19"/>
    <n v="57"/>
    <n v="250.8"/>
    <n v="0.22131549542206114"/>
    <x v="1"/>
    <n v="1890"/>
  </r>
  <r>
    <s v="f084eb"/>
    <n v="3"/>
    <n v="12"/>
    <s v="t"/>
    <s v="d86028"/>
    <d v="1899-12-30T00:44:19"/>
    <n v="36"/>
    <n v="95.04"/>
    <n v="8.3866924580991584E-2"/>
    <x v="1"/>
    <n v="1890"/>
  </r>
  <r>
    <s v="e83aa3"/>
    <n v="5"/>
    <n v="10"/>
    <s v="t"/>
    <s v="b5a96d"/>
    <d v="1899-12-30T00:02:58"/>
    <n v="32"/>
    <n v="144"/>
    <n v="0.12707109784998727"/>
    <x v="0"/>
    <n v="1883.75"/>
  </r>
  <r>
    <s v="e31d39"/>
    <n v="2"/>
    <n v="10"/>
    <s v="t"/>
    <s v="b5a96d"/>
    <d v="1899-12-30T00:02:58"/>
    <n v="10"/>
    <n v="18"/>
    <n v="1.5883887231248409E-2"/>
    <x v="0"/>
    <n v="1883.75"/>
  </r>
  <r>
    <s v="d5e9a6"/>
    <n v="4"/>
    <n v="10"/>
    <s v="t"/>
    <s v="b5a96d"/>
    <d v="1899-12-30T00:02:58"/>
    <n v="23"/>
    <n v="82.8"/>
    <n v="7.3065881263742666E-2"/>
    <x v="0"/>
    <n v="1883.75"/>
  </r>
  <r>
    <s v="72f5d4"/>
    <n v="2"/>
    <n v="10"/>
    <s v="t"/>
    <s v="b5a96d"/>
    <d v="1899-12-30T00:02:58"/>
    <n v="19"/>
    <n v="34.200000000000003"/>
    <n v="3.0179385739371973E-2"/>
    <x v="0"/>
    <n v="1883.75"/>
  </r>
  <r>
    <s v="2a2353"/>
    <n v="5"/>
    <n v="10"/>
    <s v="t"/>
    <s v="b5a96d"/>
    <d v="1899-12-30T00:02:58"/>
    <n v="57"/>
    <n v="256.5"/>
    <n v="0.22634539304528978"/>
    <x v="1"/>
    <n v="3780"/>
  </r>
  <r>
    <s v="2feb6b"/>
    <n v="5"/>
    <n v="10"/>
    <s v="t"/>
    <s v="b5a96d"/>
    <d v="1899-12-30T00:02:58"/>
    <n v="29"/>
    <n v="130.5"/>
    <n v="0.11515818242655095"/>
    <x v="1"/>
    <n v="3780"/>
  </r>
  <r>
    <s v="c4a632"/>
    <n v="1"/>
    <n v="18"/>
    <s v="f"/>
    <s v="a4a914"/>
    <d v="1899-12-30T00:46:17"/>
    <n v="13"/>
    <n v="10.66"/>
    <n v="9.4067909936171121E-3"/>
    <x v="0"/>
    <n v="1883.75"/>
  </r>
  <r>
    <s v="e83aa3"/>
    <n v="4"/>
    <n v="18"/>
    <s v="f"/>
    <s v="a4a914"/>
    <d v="1899-12-30T00:46:17"/>
    <n v="32"/>
    <n v="104.96000000000001"/>
    <n v="9.2620711321768481E-2"/>
    <x v="0"/>
    <n v="1883.75"/>
  </r>
  <r>
    <s v="d5e9a6"/>
    <n v="5"/>
    <n v="18"/>
    <s v="f"/>
    <s v="a4a914"/>
    <d v="1899-12-30T00:46:17"/>
    <n v="23"/>
    <n v="94.300000000000011"/>
    <n v="8.3213920328151378E-2"/>
    <x v="0"/>
    <n v="1883.75"/>
  </r>
  <r>
    <s v="9ec847"/>
    <n v="4"/>
    <n v="18"/>
    <s v="f"/>
    <s v="a4a914"/>
    <d v="1899-12-30T00:46:17"/>
    <n v="54"/>
    <n v="177.12"/>
    <n v="0.15629745035548434"/>
    <x v="0"/>
    <n v="1883.75"/>
  </r>
  <r>
    <s v="f084eb"/>
    <n v="4"/>
    <n v="18"/>
    <s v="f"/>
    <s v="a4a914"/>
    <d v="1899-12-30T00:46:17"/>
    <n v="36"/>
    <n v="118.08000000000001"/>
    <n v="0.10419830023698956"/>
    <x v="1"/>
    <n v="7560"/>
  </r>
  <r>
    <s v="e31d39"/>
    <n v="5"/>
    <n v="3"/>
    <s v="f"/>
    <s v="19a54c"/>
    <d v="1899-12-30T00:31:23"/>
    <n v="10"/>
    <n v="48.5"/>
    <n v="4.2798251706419314E-2"/>
    <x v="0"/>
    <n v="2511.6666666666665"/>
  </r>
  <r>
    <s v="d5e9a6"/>
    <n v="2"/>
    <n v="3"/>
    <s v="f"/>
    <s v="19a54c"/>
    <d v="1899-12-30T00:31:23"/>
    <n v="23"/>
    <n v="44.62"/>
    <n v="3.937439156990577E-2"/>
    <x v="0"/>
    <n v="2511.6666666666665"/>
  </r>
  <r>
    <s v="72f5d4"/>
    <n v="2"/>
    <n v="3"/>
    <s v="f"/>
    <s v="19a54c"/>
    <d v="1899-12-30T00:31:23"/>
    <n v="19"/>
    <n v="36.86"/>
    <n v="3.2526671296878681E-2"/>
    <x v="0"/>
    <n v="2511.6666666666665"/>
  </r>
  <r>
    <s v="5d267b"/>
    <n v="5"/>
    <n v="3"/>
    <s v="f"/>
    <s v="19a54c"/>
    <d v="1899-12-30T00:31:23"/>
    <n v="40"/>
    <n v="194"/>
    <n v="0.17119300682567726"/>
    <x v="1"/>
    <n v="3780"/>
  </r>
  <r>
    <s v="2a2353"/>
    <n v="2"/>
    <n v="3"/>
    <s v="f"/>
    <s v="19a54c"/>
    <d v="1899-12-30T00:31:23"/>
    <n v="57"/>
    <n v="110.58"/>
    <n v="9.758001389063603E-2"/>
    <x v="1"/>
    <n v="3780"/>
  </r>
  <r>
    <s v="e83aa3"/>
    <n v="2"/>
    <n v="10"/>
    <s v="t"/>
    <s v="7233eb"/>
    <d v="1899-12-30T00:45:12"/>
    <n v="32"/>
    <n v="57.6"/>
    <n v="5.0828439139994908E-2"/>
    <x v="0"/>
    <n v="2511.6666666666665"/>
  </r>
  <r>
    <s v="d5e9a6"/>
    <n v="5"/>
    <n v="10"/>
    <s v="t"/>
    <s v="7233eb"/>
    <d v="1899-12-30T00:45:12"/>
    <n v="23"/>
    <n v="103.5"/>
    <n v="9.1332351579678339E-2"/>
    <x v="0"/>
    <n v="2511.6666666666665"/>
  </r>
  <r>
    <s v="72f5d4"/>
    <n v="1"/>
    <n v="10"/>
    <s v="t"/>
    <s v="7233eb"/>
    <d v="1899-12-30T00:45:12"/>
    <n v="19"/>
    <n v="17.100000000000001"/>
    <n v="1.5089692869685986E-2"/>
    <x v="0"/>
    <n v="2511.6666666666665"/>
  </r>
  <r>
    <s v="2a2353"/>
    <n v="2"/>
    <n v="10"/>
    <s v="t"/>
    <s v="7233eb"/>
    <d v="1899-12-30T00:45:12"/>
    <n v="57"/>
    <n v="102.60000000000001"/>
    <n v="9.0538157218115922E-2"/>
    <x v="1"/>
    <n v="2520"/>
  </r>
  <r>
    <s v="f084eb"/>
    <n v="4"/>
    <n v="10"/>
    <s v="t"/>
    <s v="7233eb"/>
    <d v="1899-12-30T00:45:12"/>
    <n v="36"/>
    <n v="129.6"/>
    <n v="0.11436398806498853"/>
    <x v="1"/>
    <n v="2520"/>
  </r>
  <r>
    <s v="b9a74d"/>
    <n v="2"/>
    <n v="10"/>
    <s v="t"/>
    <s v="7233eb"/>
    <d v="1899-12-30T00:45:12"/>
    <n v="17"/>
    <n v="30.6"/>
    <n v="2.7002608293122295E-2"/>
    <x v="1"/>
    <n v="2520"/>
  </r>
  <r>
    <s v="c4a632"/>
    <n v="2"/>
    <n v="4"/>
    <s v="t"/>
    <s v="ee5288"/>
    <d v="1899-12-30T00:43:45"/>
    <n v="13"/>
    <n v="24.96"/>
    <n v="2.2025656960664459E-2"/>
    <x v="0"/>
    <n v="1883.75"/>
  </r>
  <r>
    <s v="e83aa3"/>
    <n v="5"/>
    <n v="4"/>
    <s v="t"/>
    <s v="ee5288"/>
    <d v="1899-12-30T00:43:45"/>
    <n v="32"/>
    <n v="153.6"/>
    <n v="0.13554250437331972"/>
    <x v="0"/>
    <n v="1883.75"/>
  </r>
  <r>
    <s v="72f5d4"/>
    <n v="3"/>
    <n v="4"/>
    <s v="t"/>
    <s v="ee5288"/>
    <d v="1899-12-30T00:43:45"/>
    <n v="19"/>
    <n v="54.72"/>
    <n v="4.8287017182995155E-2"/>
    <x v="0"/>
    <n v="1883.75"/>
  </r>
  <r>
    <s v="9ec847"/>
    <n v="3"/>
    <n v="4"/>
    <s v="t"/>
    <s v="ee5288"/>
    <d v="1899-12-30T00:43:45"/>
    <n v="54"/>
    <n v="155.51999999999998"/>
    <n v="0.13723678567798622"/>
    <x v="0"/>
    <n v="1883.75"/>
  </r>
  <r>
    <s v="2a2353"/>
    <n v="1"/>
    <n v="4"/>
    <s v="t"/>
    <s v="ee5288"/>
    <d v="1899-12-30T00:43:45"/>
    <n v="57"/>
    <n v="54.72"/>
    <n v="4.8287017182995155E-2"/>
    <x v="1"/>
    <n v="3780"/>
  </r>
  <r>
    <s v="b9a74d"/>
    <n v="3"/>
    <n v="4"/>
    <s v="t"/>
    <s v="ee5288"/>
    <d v="1899-12-30T00:43:45"/>
    <n v="17"/>
    <n v="48.96"/>
    <n v="4.3204173268995665E-2"/>
    <x v="1"/>
    <n v="3780"/>
  </r>
  <r>
    <s v="e83aa3"/>
    <n v="5"/>
    <n v="9"/>
    <s v="t"/>
    <s v="2f94b9"/>
    <d v="1899-12-30T00:35:54"/>
    <n v="32"/>
    <n v="145.6"/>
    <n v="0.12848299893720935"/>
    <x v="0"/>
    <n v="1883.75"/>
  </r>
  <r>
    <s v="e31d39"/>
    <n v="1"/>
    <n v="9"/>
    <s v="t"/>
    <s v="2f94b9"/>
    <d v="1899-12-30T00:35:54"/>
    <n v="10"/>
    <n v="9.1"/>
    <n v="8.0301874335755846E-3"/>
    <x v="0"/>
    <n v="1883.75"/>
  </r>
  <r>
    <s v="d5e9a6"/>
    <n v="1"/>
    <n v="9"/>
    <s v="t"/>
    <s v="2f94b9"/>
    <d v="1899-12-30T00:35:54"/>
    <n v="23"/>
    <n v="20.93"/>
    <n v="1.8469431097223842E-2"/>
    <x v="0"/>
    <n v="1883.75"/>
  </r>
  <r>
    <s v="9ec847"/>
    <n v="4"/>
    <n v="9"/>
    <s v="t"/>
    <s v="2f94b9"/>
    <d v="1899-12-30T00:35:54"/>
    <n v="54"/>
    <n v="196.56"/>
    <n v="0.17345204856523261"/>
    <x v="0"/>
    <n v="1883.75"/>
  </r>
  <r>
    <s v="5d267b"/>
    <n v="1"/>
    <n v="9"/>
    <s v="t"/>
    <s v="2f94b9"/>
    <d v="1899-12-30T00:35:54"/>
    <n v="40"/>
    <n v="36.4"/>
    <n v="3.2120749734302338E-2"/>
    <x v="1"/>
    <n v="1890"/>
  </r>
  <r>
    <s v="c8d436"/>
    <n v="1"/>
    <n v="9"/>
    <s v="t"/>
    <s v="2f94b9"/>
    <d v="1899-12-30T00:35:54"/>
    <n v="10"/>
    <n v="9.1"/>
    <n v="8.0301874335755846E-3"/>
    <x v="1"/>
    <n v="1890"/>
  </r>
  <r>
    <s v="b9a74d"/>
    <n v="2"/>
    <n v="9"/>
    <s v="t"/>
    <s v="2f94b9"/>
    <d v="1899-12-30T00:35:54"/>
    <n v="17"/>
    <n v="30.94"/>
    <n v="2.7302637274156986E-2"/>
    <x v="1"/>
    <n v="1890"/>
  </r>
  <r>
    <s v="2feb6b"/>
    <n v="4"/>
    <n v="9"/>
    <s v="t"/>
    <s v="2f94b9"/>
    <d v="1899-12-30T00:35:54"/>
    <n v="29"/>
    <n v="105.56"/>
    <n v="9.3150174229476773E-2"/>
    <x v="1"/>
    <n v="1890"/>
  </r>
  <r>
    <s v="c4a632"/>
    <n v="3"/>
    <n v="19"/>
    <s v="f"/>
    <s v="db4370"/>
    <d v="1899-12-30T00:57:19"/>
    <n v="13"/>
    <n v="31.590000000000003"/>
    <n v="2.7876222090840955E-2"/>
    <x v="0"/>
    <n v="1883.75"/>
  </r>
  <r>
    <s v="e83aa3"/>
    <n v="2"/>
    <n v="19"/>
    <s v="f"/>
    <s v="db4370"/>
    <d v="1899-12-30T00:57:19"/>
    <n v="32"/>
    <n v="51.84"/>
    <n v="4.5745595225995417E-2"/>
    <x v="0"/>
    <n v="1883.75"/>
  </r>
  <r>
    <s v="e31d39"/>
    <n v="3"/>
    <n v="19"/>
    <s v="f"/>
    <s v="db4370"/>
    <d v="1899-12-30T00:57:19"/>
    <n v="10"/>
    <n v="24.3"/>
    <n v="2.1443247762185348E-2"/>
    <x v="0"/>
    <n v="1883.75"/>
  </r>
  <r>
    <s v="72f5d4"/>
    <n v="4"/>
    <n v="19"/>
    <s v="f"/>
    <s v="db4370"/>
    <d v="1899-12-30T00:57:19"/>
    <n v="19"/>
    <n v="61.56"/>
    <n v="5.4322894330869551E-2"/>
    <x v="0"/>
    <n v="1883.75"/>
  </r>
  <r>
    <s v="5d267b"/>
    <n v="1"/>
    <n v="19"/>
    <s v="f"/>
    <s v="db4370"/>
    <d v="1899-12-30T00:57:19"/>
    <n v="40"/>
    <n v="32.400000000000006"/>
    <n v="2.8590997016247136E-2"/>
    <x v="1"/>
    <n v="3780"/>
  </r>
  <r>
    <s v="f084eb"/>
    <n v="5"/>
    <n v="19"/>
    <s v="f"/>
    <s v="db4370"/>
    <d v="1899-12-30T00:57:19"/>
    <n v="36"/>
    <n v="145.80000000000001"/>
    <n v="0.1286594865731121"/>
    <x v="1"/>
    <n v="3780"/>
  </r>
  <r>
    <s v="e83aa3"/>
    <n v="3"/>
    <n v="18"/>
    <s v="t"/>
    <n v="880026"/>
    <d v="1899-12-30T00:15:47"/>
    <n v="32"/>
    <n v="78.72"/>
    <n v="6.9465533491326364E-2"/>
    <x v="0"/>
    <n v="3767.5"/>
  </r>
  <r>
    <s v="9ec847"/>
    <n v="2"/>
    <n v="18"/>
    <s v="t"/>
    <n v="880026"/>
    <d v="1899-12-30T00:15:47"/>
    <n v="54"/>
    <n v="88.56"/>
    <n v="7.814872517774217E-2"/>
    <x v="0"/>
    <n v="3767.5"/>
  </r>
  <r>
    <s v="5d267b"/>
    <n v="1"/>
    <n v="18"/>
    <s v="t"/>
    <n v="880026"/>
    <d v="1899-12-30T00:15:47"/>
    <n v="40"/>
    <n v="32.800000000000004"/>
    <n v="2.8943972288052656E-2"/>
    <x v="1"/>
    <n v="3780"/>
  </r>
  <r>
    <s v="2a2353"/>
    <n v="1"/>
    <n v="18"/>
    <s v="t"/>
    <n v="880026"/>
    <d v="1899-12-30T00:15:47"/>
    <n v="57"/>
    <n v="46.74"/>
    <n v="4.1245160510475033E-2"/>
    <x v="1"/>
    <n v="3780"/>
  </r>
  <r>
    <s v="c4a632"/>
    <n v="5"/>
    <n v="11"/>
    <s v="t"/>
    <s v="d83a8e"/>
    <d v="1899-12-30T00:57:32"/>
    <n v="13"/>
    <n v="57.85"/>
    <n v="5.1049048684873352E-2"/>
    <x v="0"/>
    <n v="2511.6666666666665"/>
  </r>
  <r>
    <s v="e83aa3"/>
    <n v="4"/>
    <n v="11"/>
    <s v="t"/>
    <s v="d83a8e"/>
    <d v="1899-12-30T00:57:32"/>
    <n v="32"/>
    <n v="113.92"/>
    <n v="0.10052735741021214"/>
    <x v="0"/>
    <n v="2511.6666666666665"/>
  </r>
  <r>
    <s v="e31d39"/>
    <n v="3"/>
    <n v="11"/>
    <s v="t"/>
    <s v="d83a8e"/>
    <d v="1899-12-30T00:57:32"/>
    <n v="10"/>
    <n v="26.7"/>
    <n v="2.3561099393018467E-2"/>
    <x v="0"/>
    <n v="2511.6666666666665"/>
  </r>
  <r>
    <s v="5d267b"/>
    <n v="2"/>
    <n v="11"/>
    <s v="t"/>
    <s v="d83a8e"/>
    <d v="1899-12-30T00:57:32"/>
    <n v="40"/>
    <n v="71.2"/>
    <n v="6.2829598381382593E-2"/>
    <x v="1"/>
    <n v="1890"/>
  </r>
  <r>
    <s v="c8d436"/>
    <n v="5"/>
    <n v="11"/>
    <s v="t"/>
    <s v="d83a8e"/>
    <d v="1899-12-30T00:57:32"/>
    <n v="10"/>
    <n v="44.5"/>
    <n v="3.9268498988364112E-2"/>
    <x v="1"/>
    <n v="1890"/>
  </r>
  <r>
    <s v="2a2353"/>
    <n v="2"/>
    <n v="11"/>
    <s v="t"/>
    <s v="d83a8e"/>
    <d v="1899-12-30T00:57:32"/>
    <n v="57"/>
    <n v="101.46000000000001"/>
    <n v="8.9532177693470189E-2"/>
    <x v="1"/>
    <n v="1890"/>
  </r>
  <r>
    <s v="f084eb"/>
    <n v="3"/>
    <n v="11"/>
    <s v="t"/>
    <s v="d83a8e"/>
    <d v="1899-12-30T00:57:32"/>
    <n v="36"/>
    <n v="96.12"/>
    <n v="8.4819957814866495E-2"/>
    <x v="1"/>
    <n v="1890"/>
  </r>
  <r>
    <s v="e83aa3"/>
    <n v="1"/>
    <n v="14"/>
    <s v="f"/>
    <s v="4f8bc2"/>
    <d v="1899-12-30T00:43:15"/>
    <n v="32"/>
    <n v="27.52"/>
    <n v="2.4284698700219785E-2"/>
    <x v="0"/>
    <n v="1883.75"/>
  </r>
  <r>
    <s v="d5e9a6"/>
    <n v="1"/>
    <n v="14"/>
    <s v="f"/>
    <s v="4f8bc2"/>
    <d v="1899-12-30T00:43:15"/>
    <n v="23"/>
    <n v="19.78"/>
    <n v="1.745462719078297E-2"/>
    <x v="0"/>
    <n v="1883.75"/>
  </r>
  <r>
    <s v="72f5d4"/>
    <n v="2"/>
    <n v="14"/>
    <s v="f"/>
    <s v="4f8bc2"/>
    <d v="1899-12-30T00:43:15"/>
    <n v="19"/>
    <n v="32.68"/>
    <n v="2.8838079706510995E-2"/>
    <x v="0"/>
    <n v="1883.75"/>
  </r>
  <r>
    <s v="9ec847"/>
    <n v="3"/>
    <n v="14"/>
    <s v="f"/>
    <s v="4f8bc2"/>
    <d v="1899-12-30T00:43:15"/>
    <n v="54"/>
    <n v="139.32"/>
    <n v="0.12294128716986265"/>
    <x v="0"/>
    <n v="1883.75"/>
  </r>
  <r>
    <s v="5d267b"/>
    <n v="2"/>
    <n v="14"/>
    <s v="f"/>
    <s v="4f8bc2"/>
    <d v="1899-12-30T00:43:15"/>
    <n v="40"/>
    <n v="68.8"/>
    <n v="6.071174675054946E-2"/>
    <x v="1"/>
    <n v="1890"/>
  </r>
  <r>
    <s v="c8d436"/>
    <n v="2"/>
    <n v="14"/>
    <s v="f"/>
    <s v="4f8bc2"/>
    <d v="1899-12-30T00:43:15"/>
    <n v="10"/>
    <n v="17.2"/>
    <n v="1.5177936687637365E-2"/>
    <x v="1"/>
    <n v="1890"/>
  </r>
  <r>
    <s v="f084eb"/>
    <n v="2"/>
    <n v="14"/>
    <s v="f"/>
    <s v="4f8bc2"/>
    <d v="1899-12-30T00:43:15"/>
    <n v="36"/>
    <n v="61.92"/>
    <n v="5.4640572075494519E-2"/>
    <x v="1"/>
    <n v="1890"/>
  </r>
  <r>
    <s v="2feb6b"/>
    <n v="1"/>
    <n v="14"/>
    <s v="f"/>
    <s v="4f8bc2"/>
    <d v="1899-12-30T00:43:15"/>
    <n v="29"/>
    <n v="24.94"/>
    <n v="2.2008008197074179E-2"/>
    <x v="1"/>
    <n v="1890"/>
  </r>
  <r>
    <s v="c4a632"/>
    <n v="3"/>
    <n v="13"/>
    <s v="t"/>
    <s v="f95a9b"/>
    <d v="1899-12-30T00:42:09"/>
    <n v="13"/>
    <n v="33.93"/>
    <n v="2.9941127430903245E-2"/>
    <x v="0"/>
    <n v="3767.5"/>
  </r>
  <r>
    <s v="9ec847"/>
    <n v="4"/>
    <n v="13"/>
    <s v="t"/>
    <s v="f95a9b"/>
    <d v="1899-12-30T00:42:09"/>
    <n v="54"/>
    <n v="187.92"/>
    <n v="0.16582778269423334"/>
    <x v="0"/>
    <n v="3767.5"/>
  </r>
  <r>
    <s v="c8d436"/>
    <n v="4"/>
    <n v="13"/>
    <s v="t"/>
    <s v="f95a9b"/>
    <d v="1899-12-30T00:42:09"/>
    <n v="10"/>
    <n v="34.799999999999997"/>
    <n v="3.0708848647080247E-2"/>
    <x v="1"/>
    <n v="3780"/>
  </r>
  <r>
    <s v="2feb6b"/>
    <n v="4"/>
    <n v="13"/>
    <s v="t"/>
    <s v="f95a9b"/>
    <d v="1899-12-30T00:42:09"/>
    <n v="29"/>
    <n v="100.92"/>
    <n v="8.9055661076532733E-2"/>
    <x v="1"/>
    <n v="3780"/>
  </r>
  <r>
    <s v="c4a632"/>
    <n v="5"/>
    <n v="8"/>
    <s v="t"/>
    <s v="298fe4"/>
    <d v="1899-12-30T00:53:52"/>
    <n v="13"/>
    <n v="59.800000000000004"/>
    <n v="5.2769803134925269E-2"/>
    <x v="0"/>
    <n v="1507"/>
  </r>
  <r>
    <s v="e83aa3"/>
    <n v="1"/>
    <n v="8"/>
    <s v="t"/>
    <s v="298fe4"/>
    <d v="1899-12-30T00:53:52"/>
    <n v="32"/>
    <n v="29.44"/>
    <n v="2.5978980004886285E-2"/>
    <x v="0"/>
    <n v="1507"/>
  </r>
  <r>
    <s v="e31d39"/>
    <n v="1"/>
    <n v="8"/>
    <s v="t"/>
    <s v="298fe4"/>
    <d v="1899-12-30T00:53:52"/>
    <n v="10"/>
    <n v="9.2000000000000011"/>
    <n v="8.1184312515269631E-3"/>
    <x v="0"/>
    <n v="1507"/>
  </r>
  <r>
    <s v="d5e9a6"/>
    <n v="2"/>
    <n v="8"/>
    <s v="t"/>
    <s v="298fe4"/>
    <d v="1899-12-30T00:53:52"/>
    <n v="23"/>
    <n v="42.32"/>
    <n v="3.7344783757024033E-2"/>
    <x v="0"/>
    <n v="1507"/>
  </r>
  <r>
    <s v="9ec847"/>
    <n v="1"/>
    <n v="8"/>
    <s v="t"/>
    <s v="298fe4"/>
    <d v="1899-12-30T00:53:52"/>
    <n v="54"/>
    <n v="49.68"/>
    <n v="4.3839528758245601E-2"/>
    <x v="0"/>
    <n v="1507"/>
  </r>
  <r>
    <s v="5d267b"/>
    <n v="5"/>
    <n v="8"/>
    <s v="t"/>
    <s v="298fe4"/>
    <d v="1899-12-30T00:53:52"/>
    <n v="40"/>
    <n v="184"/>
    <n v="0.16236862503053925"/>
    <x v="1"/>
    <n v="1890"/>
  </r>
  <r>
    <s v="2a2353"/>
    <n v="5"/>
    <n v="8"/>
    <s v="t"/>
    <s v="298fe4"/>
    <d v="1899-12-30T00:53:52"/>
    <n v="57"/>
    <n v="262.2"/>
    <n v="0.23137529066851845"/>
    <x v="1"/>
    <n v="1890"/>
  </r>
  <r>
    <s v="f084eb"/>
    <n v="1"/>
    <n v="8"/>
    <s v="t"/>
    <s v="298fe4"/>
    <d v="1899-12-30T00:53:52"/>
    <n v="36"/>
    <n v="33.120000000000005"/>
    <n v="2.9226352505497072E-2"/>
    <x v="1"/>
    <n v="1890"/>
  </r>
  <r>
    <s v="b9a74d"/>
    <n v="1"/>
    <n v="8"/>
    <s v="t"/>
    <s v="298fe4"/>
    <d v="1899-12-30T00:53:52"/>
    <n v="17"/>
    <n v="15.64"/>
    <n v="1.3801333127595839E-2"/>
    <x v="1"/>
    <n v="1890"/>
  </r>
  <r>
    <s v="c4a632"/>
    <n v="2"/>
    <n v="6"/>
    <s v="t"/>
    <s v="9eab2b"/>
    <d v="1899-12-30T00:10:20"/>
    <n v="13"/>
    <n v="24.439999999999998"/>
    <n v="2.1566789107317279E-2"/>
    <x v="0"/>
    <n v="2511.6666666666665"/>
  </r>
  <r>
    <s v="e31d39"/>
    <n v="4"/>
    <n v="6"/>
    <s v="t"/>
    <s v="9eab2b"/>
    <d v="1899-12-30T00:10:20"/>
    <n v="10"/>
    <n v="37.599999999999994"/>
    <n v="3.3179675549718887E-2"/>
    <x v="0"/>
    <n v="2511.6666666666665"/>
  </r>
  <r>
    <s v="72f5d4"/>
    <n v="2"/>
    <n v="6"/>
    <s v="t"/>
    <s v="9eab2b"/>
    <d v="1899-12-30T00:10:20"/>
    <n v="19"/>
    <n v="35.72"/>
    <n v="3.1520691772232948E-2"/>
    <x v="0"/>
    <n v="2511.6666666666665"/>
  </r>
  <r>
    <s v="c8d436"/>
    <n v="2"/>
    <n v="6"/>
    <s v="t"/>
    <s v="9eab2b"/>
    <d v="1899-12-30T00:10:20"/>
    <n v="10"/>
    <n v="18.799999999999997"/>
    <n v="1.6589837774859444E-2"/>
    <x v="1"/>
    <n v="3780"/>
  </r>
  <r>
    <s v="f084eb"/>
    <n v="3"/>
    <n v="6"/>
    <s v="t"/>
    <s v="9eab2b"/>
    <d v="1899-12-30T00:10:20"/>
    <n v="36"/>
    <n v="101.52"/>
    <n v="8.9585123984241011E-2"/>
    <x v="1"/>
    <n v="3780"/>
  </r>
  <r>
    <s v="e83aa3"/>
    <n v="4"/>
    <n v="12"/>
    <s v="f"/>
    <s v="f73b2a"/>
    <d v="1899-12-30T00:02:20"/>
    <n v="32"/>
    <n v="112.64"/>
    <n v="9.9397836540434464E-2"/>
    <x v="0"/>
    <n v="7535"/>
  </r>
  <r>
    <s v="c8d436"/>
    <n v="1"/>
    <n v="12"/>
    <s v="f"/>
    <s v="f73b2a"/>
    <d v="1899-12-30T00:02:20"/>
    <n v="10"/>
    <n v="8.8000000000000007"/>
    <n v="7.7654559797214438E-3"/>
    <x v="1"/>
    <n v="2520"/>
  </r>
  <r>
    <s v="b9a74d"/>
    <n v="5"/>
    <n v="12"/>
    <s v="f"/>
    <s v="f73b2a"/>
    <d v="1899-12-30T00:02:20"/>
    <n v="17"/>
    <n v="74.8"/>
    <n v="6.600637582763226E-2"/>
    <x v="1"/>
    <n v="2520"/>
  </r>
  <r>
    <s v="2feb6b"/>
    <n v="1"/>
    <n v="12"/>
    <s v="f"/>
    <s v="f73b2a"/>
    <d v="1899-12-30T00:02:20"/>
    <n v="29"/>
    <n v="25.52"/>
    <n v="2.2519822341192184E-2"/>
    <x v="1"/>
    <n v="2520"/>
  </r>
  <r>
    <s v="c4a632"/>
    <n v="2"/>
    <n v="1"/>
    <s v="f"/>
    <s v="83bb34"/>
    <d v="1899-12-30T00:04:58"/>
    <n v="13"/>
    <n v="25.74"/>
    <n v="2.2713958740685221E-2"/>
    <x v="0"/>
    <n v="1883.75"/>
  </r>
  <r>
    <s v="e31d39"/>
    <n v="2"/>
    <n v="1"/>
    <s v="f"/>
    <s v="83bb34"/>
    <d v="1899-12-30T00:04:58"/>
    <n v="10"/>
    <n v="19.8"/>
    <n v="1.7472275954373249E-2"/>
    <x v="0"/>
    <n v="1883.75"/>
  </r>
  <r>
    <s v="d5e9a6"/>
    <n v="4"/>
    <n v="1"/>
    <s v="f"/>
    <s v="83bb34"/>
    <d v="1899-12-30T00:04:58"/>
    <n v="23"/>
    <n v="91.08"/>
    <n v="8.0372469390116941E-2"/>
    <x v="0"/>
    <n v="1883.75"/>
  </r>
  <r>
    <s v="9ec847"/>
    <n v="3"/>
    <n v="1"/>
    <s v="f"/>
    <s v="83bb34"/>
    <d v="1899-12-30T00:04:58"/>
    <n v="54"/>
    <n v="160.38"/>
    <n v="0.1415254352304233"/>
    <x v="0"/>
    <n v="1883.75"/>
  </r>
  <r>
    <s v="c8d436"/>
    <n v="3"/>
    <n v="1"/>
    <s v="f"/>
    <s v="83bb34"/>
    <d v="1899-12-30T00:04:58"/>
    <n v="10"/>
    <n v="29.7"/>
    <n v="2.6208413931559871E-2"/>
    <x v="1"/>
    <n v="1890"/>
  </r>
  <r>
    <s v="f084eb"/>
    <n v="1"/>
    <n v="1"/>
    <s v="f"/>
    <s v="83bb34"/>
    <d v="1899-12-30T00:04:58"/>
    <n v="36"/>
    <n v="35.64"/>
    <n v="3.1450096717871842E-2"/>
    <x v="1"/>
    <n v="1890"/>
  </r>
  <r>
    <s v="b9a74d"/>
    <n v="4"/>
    <n v="1"/>
    <s v="f"/>
    <s v="83bb34"/>
    <d v="1899-12-30T00:04:58"/>
    <n v="17"/>
    <n v="67.319999999999993"/>
    <n v="5.9405738244869034E-2"/>
    <x v="1"/>
    <n v="1890"/>
  </r>
  <r>
    <s v="2feb6b"/>
    <n v="5"/>
    <n v="1"/>
    <s v="f"/>
    <s v="83bb34"/>
    <d v="1899-12-30T00:04:58"/>
    <n v="29"/>
    <n v="143.55000000000001"/>
    <n v="0.12667400066920606"/>
    <x v="1"/>
    <n v="1890"/>
  </r>
  <r>
    <s v="c4a632"/>
    <n v="1"/>
    <n v="23"/>
    <s v="f"/>
    <s v="5e3794"/>
    <d v="1899-12-30T00:14:27"/>
    <n v="13"/>
    <n v="10.01"/>
    <n v="8.8332061769331414E-3"/>
    <x v="0"/>
    <n v="2511.6666666666665"/>
  </r>
  <r>
    <s v="e31d39"/>
    <n v="3"/>
    <n v="23"/>
    <s v="f"/>
    <s v="5e3794"/>
    <d v="1899-12-30T00:14:27"/>
    <n v="10"/>
    <n v="23.1"/>
    <n v="2.0384321946768789E-2"/>
    <x v="0"/>
    <n v="2511.6666666666665"/>
  </r>
  <r>
    <s v="72f5d4"/>
    <n v="5"/>
    <n v="23"/>
    <s v="f"/>
    <s v="5e3794"/>
    <d v="1899-12-30T00:14:27"/>
    <n v="19"/>
    <n v="73.150000000000006"/>
    <n v="6.455035283143451E-2"/>
    <x v="0"/>
    <n v="2511.6666666666665"/>
  </r>
  <r>
    <s v="f084eb"/>
    <n v="5"/>
    <n v="23"/>
    <s v="f"/>
    <s v="5e3794"/>
    <d v="1899-12-30T00:14:27"/>
    <n v="36"/>
    <n v="138.6"/>
    <n v="0.12230593168061273"/>
    <x v="1"/>
    <n v="3780"/>
  </r>
  <r>
    <s v="b9a74d"/>
    <n v="1"/>
    <n v="23"/>
    <s v="f"/>
    <s v="5e3794"/>
    <d v="1899-12-30T00:14:27"/>
    <n v="17"/>
    <n v="13.09"/>
    <n v="1.1551115769835647E-2"/>
    <x v="1"/>
    <n v="3780"/>
  </r>
  <r>
    <s v="e83aa3"/>
    <n v="2"/>
    <n v="18"/>
    <s v="t"/>
    <s v="51275a"/>
    <d v="1899-12-30T00:44:20"/>
    <n v="32"/>
    <n v="52.480000000000004"/>
    <n v="4.6310355660884241E-2"/>
    <x v="0"/>
    <n v="1507"/>
  </r>
  <r>
    <s v="e31d39"/>
    <n v="3"/>
    <n v="18"/>
    <s v="t"/>
    <s v="51275a"/>
    <d v="1899-12-30T00:44:20"/>
    <n v="10"/>
    <n v="24.6"/>
    <n v="2.1707979216039491E-2"/>
    <x v="0"/>
    <n v="1507"/>
  </r>
  <r>
    <s v="d5e9a6"/>
    <n v="5"/>
    <n v="18"/>
    <s v="t"/>
    <s v="51275a"/>
    <d v="1899-12-30T00:44:20"/>
    <n v="23"/>
    <n v="94.300000000000011"/>
    <n v="8.3213920328151378E-2"/>
    <x v="0"/>
    <n v="1507"/>
  </r>
  <r>
    <s v="72f5d4"/>
    <n v="3"/>
    <n v="18"/>
    <s v="t"/>
    <s v="51275a"/>
    <d v="1899-12-30T00:44:20"/>
    <n v="19"/>
    <n v="46.74"/>
    <n v="4.1245160510475033E-2"/>
    <x v="0"/>
    <n v="1507"/>
  </r>
  <r>
    <s v="9ec847"/>
    <n v="4"/>
    <n v="18"/>
    <s v="t"/>
    <s v="51275a"/>
    <d v="1899-12-30T00:44:20"/>
    <n v="54"/>
    <n v="177.12"/>
    <n v="0.15629745035548434"/>
    <x v="0"/>
    <n v="1507"/>
  </r>
  <r>
    <s v="5d267b"/>
    <n v="4"/>
    <n v="18"/>
    <s v="t"/>
    <s v="51275a"/>
    <d v="1899-12-30T00:44:20"/>
    <n v="40"/>
    <n v="131.20000000000002"/>
    <n v="0.11577588915221063"/>
    <x v="1"/>
    <n v="1890"/>
  </r>
  <r>
    <s v="c8d436"/>
    <n v="2"/>
    <n v="18"/>
    <s v="t"/>
    <s v="51275a"/>
    <d v="1899-12-30T00:44:20"/>
    <n v="10"/>
    <n v="16.400000000000002"/>
    <n v="1.4471986144026328E-2"/>
    <x v="1"/>
    <n v="1890"/>
  </r>
  <r>
    <s v="f084eb"/>
    <n v="5"/>
    <n v="18"/>
    <s v="t"/>
    <s v="51275a"/>
    <d v="1899-12-30T00:44:20"/>
    <n v="36"/>
    <n v="147.60000000000002"/>
    <n v="0.13024787529623694"/>
    <x v="1"/>
    <n v="1890"/>
  </r>
  <r>
    <s v="2feb6b"/>
    <n v="1"/>
    <n v="18"/>
    <s v="t"/>
    <s v="51275a"/>
    <d v="1899-12-30T00:44:20"/>
    <n v="29"/>
    <n v="23.78"/>
    <n v="2.0984379908838176E-2"/>
    <x v="1"/>
    <n v="1890"/>
  </r>
  <r>
    <s v="e83aa3"/>
    <n v="5"/>
    <n v="5"/>
    <s v="f"/>
    <s v="50dad0"/>
    <d v="1899-12-30T00:11:48"/>
    <n v="32"/>
    <n v="152"/>
    <n v="0.13413060328609766"/>
    <x v="0"/>
    <n v="2511.6666666666665"/>
  </r>
  <r>
    <s v="72f5d4"/>
    <n v="3"/>
    <n v="5"/>
    <s v="f"/>
    <s v="50dad0"/>
    <d v="1899-12-30T00:11:48"/>
    <n v="19"/>
    <n v="54.15"/>
    <n v="4.7784027420672288E-2"/>
    <x v="0"/>
    <n v="2511.6666666666665"/>
  </r>
  <r>
    <s v="9ec847"/>
    <n v="1"/>
    <n v="5"/>
    <s v="f"/>
    <s v="50dad0"/>
    <d v="1899-12-30T00:11:48"/>
    <n v="54"/>
    <n v="51.3"/>
    <n v="4.5269078609057954E-2"/>
    <x v="0"/>
    <n v="2511.6666666666665"/>
  </r>
  <r>
    <s v="f084eb"/>
    <n v="2"/>
    <n v="5"/>
    <s v="f"/>
    <s v="50dad0"/>
    <d v="1899-12-30T00:11:48"/>
    <n v="36"/>
    <n v="68.399999999999991"/>
    <n v="6.0358771478743939E-2"/>
    <x v="1"/>
    <n v="3780"/>
  </r>
  <r>
    <s v="2feb6b"/>
    <n v="5"/>
    <n v="5"/>
    <s v="f"/>
    <s v="50dad0"/>
    <d v="1899-12-30T00:11:48"/>
    <n v="29"/>
    <n v="137.75"/>
    <n v="0.12155585922802599"/>
    <x v="1"/>
    <n v="3780"/>
  </r>
  <r>
    <s v="72f5d4"/>
    <n v="5"/>
    <n v="0"/>
    <s v="t"/>
    <s v="14ebf9"/>
    <d v="1899-12-30T00:02:48"/>
    <n v="19"/>
    <n v="95"/>
    <n v="8.3831627053811031E-2"/>
    <x v="0"/>
    <n v="3767.5"/>
  </r>
  <r>
    <s v="9ec847"/>
    <n v="1"/>
    <n v="0"/>
    <s v="t"/>
    <s v="14ebf9"/>
    <d v="1899-12-30T00:02:48"/>
    <n v="54"/>
    <n v="54"/>
    <n v="4.7651661693745219E-2"/>
    <x v="0"/>
    <n v="3767.5"/>
  </r>
  <r>
    <s v="2a2353"/>
    <n v="3"/>
    <n v="0"/>
    <s v="t"/>
    <s v="14ebf9"/>
    <d v="1899-12-30T00:02:48"/>
    <n v="57"/>
    <n v="171"/>
    <n v="0.15089692869685986"/>
    <x v="1"/>
    <n v="2520"/>
  </r>
  <r>
    <s v="f084eb"/>
    <n v="3"/>
    <n v="0"/>
    <s v="t"/>
    <s v="14ebf9"/>
    <d v="1899-12-30T00:02:48"/>
    <n v="36"/>
    <n v="108"/>
    <n v="9.5303323387490438E-2"/>
    <x v="1"/>
    <n v="2520"/>
  </r>
  <r>
    <s v="2feb6b"/>
    <n v="1"/>
    <n v="0"/>
    <s v="t"/>
    <s v="14ebf9"/>
    <d v="1899-12-30T00:02:48"/>
    <n v="29"/>
    <n v="29"/>
    <n v="2.5590707205900211E-2"/>
    <x v="1"/>
    <n v="2520"/>
  </r>
  <r>
    <s v="c4a632"/>
    <n v="3"/>
    <n v="10"/>
    <s v="t"/>
    <n v="5.7699999999999998E+31"/>
    <d v="1899-12-30T00:38:47"/>
    <n v="13"/>
    <n v="35.1"/>
    <n v="3.0973580100934393E-2"/>
    <x v="0"/>
    <n v="1883.75"/>
  </r>
  <r>
    <s v="e83aa3"/>
    <n v="5"/>
    <n v="10"/>
    <s v="t"/>
    <n v="5.7699999999999998E+31"/>
    <d v="1899-12-30T00:38:47"/>
    <n v="32"/>
    <n v="144"/>
    <n v="0.12707109784998727"/>
    <x v="0"/>
    <n v="1883.75"/>
  </r>
  <r>
    <s v="72f5d4"/>
    <n v="1"/>
    <n v="10"/>
    <s v="t"/>
    <n v="5.7699999999999998E+31"/>
    <d v="1899-12-30T00:38:47"/>
    <n v="19"/>
    <n v="17.100000000000001"/>
    <n v="1.5089692869685986E-2"/>
    <x v="0"/>
    <n v="1883.75"/>
  </r>
  <r>
    <s v="9ec847"/>
    <n v="1"/>
    <n v="10"/>
    <s v="t"/>
    <n v="5.7699999999999998E+31"/>
    <d v="1899-12-30T00:38:47"/>
    <n v="54"/>
    <n v="48.6"/>
    <n v="4.2886495524370696E-2"/>
    <x v="0"/>
    <n v="1883.75"/>
  </r>
  <r>
    <s v="2a2353"/>
    <n v="4"/>
    <n v="10"/>
    <s v="t"/>
    <n v="5.7699999999999998E+31"/>
    <d v="1899-12-30T00:38:47"/>
    <n v="57"/>
    <n v="205.20000000000002"/>
    <n v="0.18107631443623184"/>
    <x v="1"/>
    <n v="3780"/>
  </r>
  <r>
    <s v="b9a74d"/>
    <n v="2"/>
    <n v="10"/>
    <s v="t"/>
    <n v="5.7699999999999998E+31"/>
    <d v="1899-12-30T00:38:47"/>
    <n v="17"/>
    <n v="30.6"/>
    <n v="2.7002608293122295E-2"/>
    <x v="1"/>
    <n v="3780"/>
  </r>
  <r>
    <s v="c4a632"/>
    <n v="1"/>
    <n v="14"/>
    <s v="f"/>
    <n v="695026"/>
    <d v="1899-12-30T00:34:18"/>
    <n v="13"/>
    <n v="11.18"/>
    <n v="9.865658846964288E-3"/>
    <x v="0"/>
    <n v="1883.75"/>
  </r>
  <r>
    <s v="e83aa3"/>
    <n v="3"/>
    <n v="14"/>
    <s v="f"/>
    <n v="695026"/>
    <d v="1899-12-30T00:34:18"/>
    <n v="32"/>
    <n v="82.56"/>
    <n v="7.2854096100659363E-2"/>
    <x v="0"/>
    <n v="1883.75"/>
  </r>
  <r>
    <s v="e31d39"/>
    <n v="1"/>
    <n v="14"/>
    <s v="f"/>
    <n v="695026"/>
    <d v="1899-12-30T00:34:18"/>
    <n v="10"/>
    <n v="8.6"/>
    <n v="7.5889683438186825E-3"/>
    <x v="0"/>
    <n v="1883.75"/>
  </r>
  <r>
    <s v="72f5d4"/>
    <n v="4"/>
    <n v="14"/>
    <s v="f"/>
    <n v="695026"/>
    <d v="1899-12-30T00:34:18"/>
    <n v="19"/>
    <n v="65.36"/>
    <n v="5.7676159413021989E-2"/>
    <x v="0"/>
    <n v="1883.75"/>
  </r>
  <r>
    <s v="c8d436"/>
    <n v="5"/>
    <n v="14"/>
    <s v="f"/>
    <n v="695026"/>
    <d v="1899-12-30T00:34:18"/>
    <n v="10"/>
    <n v="43"/>
    <n v="3.794484171909341E-2"/>
    <x v="1"/>
    <n v="1890"/>
  </r>
  <r>
    <s v="2a2353"/>
    <n v="5"/>
    <n v="14"/>
    <s v="f"/>
    <n v="695026"/>
    <d v="1899-12-30T00:34:18"/>
    <n v="57"/>
    <n v="245.1"/>
    <n v="0.21628559779883247"/>
    <x v="1"/>
    <n v="1890"/>
  </r>
  <r>
    <s v="f084eb"/>
    <n v="5"/>
    <n v="14"/>
    <s v="f"/>
    <n v="695026"/>
    <d v="1899-12-30T00:34:18"/>
    <n v="36"/>
    <n v="154.80000000000001"/>
    <n v="0.1366014301887363"/>
    <x v="1"/>
    <n v="1890"/>
  </r>
  <r>
    <s v="b9a74d"/>
    <n v="3"/>
    <n v="14"/>
    <s v="f"/>
    <n v="695026"/>
    <d v="1899-12-30T00:34:18"/>
    <n v="17"/>
    <n v="43.86"/>
    <n v="3.8703738553475288E-2"/>
    <x v="1"/>
    <n v="1890"/>
  </r>
  <r>
    <s v="d5e9a6"/>
    <n v="4"/>
    <n v="14"/>
    <s v="f"/>
    <s v="fffa11"/>
    <d v="1899-12-30T00:19:57"/>
    <n v="23"/>
    <n v="79.12"/>
    <n v="6.9818508763131878E-2"/>
    <x v="0"/>
    <n v="7535"/>
  </r>
  <r>
    <s v="2a2353"/>
    <n v="4"/>
    <n v="14"/>
    <s v="f"/>
    <s v="fffa11"/>
    <d v="1899-12-30T00:19:57"/>
    <n v="57"/>
    <n v="196.07999999999998"/>
    <n v="0.17302847823906595"/>
    <x v="1"/>
    <n v="2520"/>
  </r>
  <r>
    <s v="f084eb"/>
    <n v="2"/>
    <n v="14"/>
    <s v="f"/>
    <s v="fffa11"/>
    <d v="1899-12-30T00:19:57"/>
    <n v="36"/>
    <n v="61.92"/>
    <n v="5.4640572075494519E-2"/>
    <x v="1"/>
    <n v="2520"/>
  </r>
  <r>
    <s v="2feb6b"/>
    <n v="1"/>
    <n v="14"/>
    <s v="f"/>
    <s v="fffa11"/>
    <d v="1899-12-30T00:19:57"/>
    <n v="29"/>
    <n v="24.94"/>
    <n v="2.2008008197074179E-2"/>
    <x v="1"/>
    <n v="2520"/>
  </r>
  <r>
    <s v="c4a632"/>
    <n v="3"/>
    <n v="8"/>
    <s v="t"/>
    <s v="e1490f"/>
    <d v="1899-12-30T00:31:57"/>
    <n v="13"/>
    <n v="35.880000000000003"/>
    <n v="3.1661881880955159E-2"/>
    <x v="0"/>
    <n v="3767.5"/>
  </r>
  <r>
    <s v="e83aa3"/>
    <n v="3"/>
    <n v="8"/>
    <s v="t"/>
    <s v="e1490f"/>
    <d v="1899-12-30T00:31:57"/>
    <n v="32"/>
    <n v="88.320000000000007"/>
    <n v="7.7936940014658854E-2"/>
    <x v="0"/>
    <n v="3767.5"/>
  </r>
  <r>
    <s v="f084eb"/>
    <n v="1"/>
    <n v="8"/>
    <s v="t"/>
    <s v="e1490f"/>
    <d v="1899-12-30T00:31:57"/>
    <n v="36"/>
    <n v="33.120000000000005"/>
    <n v="2.9226352505497072E-2"/>
    <x v="1"/>
    <n v="2520"/>
  </r>
  <r>
    <s v="b9a74d"/>
    <n v="3"/>
    <n v="8"/>
    <s v="t"/>
    <s v="e1490f"/>
    <d v="1899-12-30T00:31:57"/>
    <n v="17"/>
    <n v="46.92"/>
    <n v="4.1403999382787514E-2"/>
    <x v="1"/>
    <n v="2520"/>
  </r>
  <r>
    <s v="2feb6b"/>
    <n v="1"/>
    <n v="8"/>
    <s v="t"/>
    <s v="e1490f"/>
    <d v="1899-12-30T00:31:57"/>
    <n v="29"/>
    <n v="26.68"/>
    <n v="2.3543450629428194E-2"/>
    <x v="1"/>
    <n v="2520"/>
  </r>
  <r>
    <s v="e83aa3"/>
    <n v="3"/>
    <n v="16"/>
    <s v="t"/>
    <s v="26e88e"/>
    <d v="1899-12-30T00:34:03"/>
    <n v="32"/>
    <n v="80.64"/>
    <n v="7.1159814795992857E-2"/>
    <x v="0"/>
    <n v="2511.6666666666665"/>
  </r>
  <r>
    <s v="e31d39"/>
    <n v="1"/>
    <n v="16"/>
    <s v="t"/>
    <s v="26e88e"/>
    <d v="1899-12-30T00:34:03"/>
    <n v="10"/>
    <n v="8.4"/>
    <n v="7.4124807079159229E-3"/>
    <x v="0"/>
    <n v="2511.6666666666665"/>
  </r>
  <r>
    <s v="d5e9a6"/>
    <n v="4"/>
    <n v="16"/>
    <s v="t"/>
    <s v="26e88e"/>
    <d v="1899-12-30T00:34:03"/>
    <n v="23"/>
    <n v="77.28"/>
    <n v="6.8194822512826492E-2"/>
    <x v="0"/>
    <n v="2511.6666666666665"/>
  </r>
  <r>
    <s v="5d267b"/>
    <n v="1"/>
    <n v="16"/>
    <s v="t"/>
    <s v="26e88e"/>
    <d v="1899-12-30T00:34:03"/>
    <n v="40"/>
    <n v="33.6"/>
    <n v="2.9649922831663691E-2"/>
    <x v="1"/>
    <n v="1512"/>
  </r>
  <r>
    <s v="2a2353"/>
    <n v="3"/>
    <n v="16"/>
    <s v="t"/>
    <s v="26e88e"/>
    <d v="1899-12-30T00:34:03"/>
    <n v="57"/>
    <n v="143.63999999999999"/>
    <n v="0.12675342010536225"/>
    <x v="1"/>
    <n v="1512"/>
  </r>
  <r>
    <s v="f084eb"/>
    <n v="2"/>
    <n v="16"/>
    <s v="t"/>
    <s v="26e88e"/>
    <d v="1899-12-30T00:34:03"/>
    <n v="36"/>
    <n v="60.48"/>
    <n v="5.3369861096994646E-2"/>
    <x v="1"/>
    <n v="1512"/>
  </r>
  <r>
    <s v="b9a74d"/>
    <n v="1"/>
    <n v="16"/>
    <s v="t"/>
    <s v="26e88e"/>
    <d v="1899-12-30T00:34:03"/>
    <n v="17"/>
    <n v="14.28"/>
    <n v="1.2601217203457069E-2"/>
    <x v="1"/>
    <n v="1512"/>
  </r>
  <r>
    <s v="2feb6b"/>
    <n v="5"/>
    <n v="16"/>
    <s v="t"/>
    <s v="26e88e"/>
    <d v="1899-12-30T00:34:03"/>
    <n v="29"/>
    <n v="121.8"/>
    <n v="0.10748097026478089"/>
    <x v="1"/>
    <n v="1512"/>
  </r>
  <r>
    <s v="e83aa3"/>
    <n v="1"/>
    <n v="19"/>
    <s v="f"/>
    <s v="f8f205"/>
    <d v="1899-12-30T00:45:20"/>
    <n v="32"/>
    <n v="25.92"/>
    <n v="2.2872797612997708E-2"/>
    <x v="0"/>
    <n v="2511.6666666666665"/>
  </r>
  <r>
    <s v="72f5d4"/>
    <n v="3"/>
    <n v="19"/>
    <s v="f"/>
    <s v="f8f205"/>
    <d v="1899-12-30T00:45:20"/>
    <n v="19"/>
    <n v="46.17"/>
    <n v="4.0742170748152166E-2"/>
    <x v="0"/>
    <n v="2511.6666666666665"/>
  </r>
  <r>
    <s v="9ec847"/>
    <n v="1"/>
    <n v="19"/>
    <s v="f"/>
    <s v="f8f205"/>
    <d v="1899-12-30T00:45:20"/>
    <n v="54"/>
    <n v="43.74"/>
    <n v="3.8597845971933629E-2"/>
    <x v="0"/>
    <n v="2511.6666666666665"/>
  </r>
  <r>
    <s v="5d267b"/>
    <n v="3"/>
    <n v="19"/>
    <s v="f"/>
    <s v="f8f205"/>
    <d v="1899-12-30T00:45:20"/>
    <n v="40"/>
    <n v="97.2"/>
    <n v="8.5772991048741393E-2"/>
    <x v="1"/>
    <n v="1890"/>
  </r>
  <r>
    <s v="c8d436"/>
    <n v="3"/>
    <n v="19"/>
    <s v="f"/>
    <s v="f8f205"/>
    <d v="1899-12-30T00:45:20"/>
    <n v="10"/>
    <n v="24.3"/>
    <n v="2.1443247762185348E-2"/>
    <x v="1"/>
    <n v="1890"/>
  </r>
  <r>
    <s v="f084eb"/>
    <n v="3"/>
    <n v="19"/>
    <s v="f"/>
    <s v="f8f205"/>
    <d v="1899-12-30T00:45:20"/>
    <n v="36"/>
    <n v="87.48"/>
    <n v="7.7195691943867259E-2"/>
    <x v="1"/>
    <n v="1890"/>
  </r>
  <r>
    <s v="2feb6b"/>
    <n v="3"/>
    <n v="19"/>
    <s v="f"/>
    <s v="f8f205"/>
    <d v="1899-12-30T00:45:20"/>
    <n v="29"/>
    <n v="70.47"/>
    <n v="6.2185418510337515E-2"/>
    <x v="1"/>
    <n v="1890"/>
  </r>
  <r>
    <s v="c4a632"/>
    <n v="4"/>
    <n v="2"/>
    <s v="t"/>
    <s v="c21091"/>
    <d v="1899-12-30T00:10:15"/>
    <n v="13"/>
    <n v="50.96"/>
    <n v="4.4969049628023262E-2"/>
    <x v="0"/>
    <n v="3767.5"/>
  </r>
  <r>
    <s v="e83aa3"/>
    <n v="3"/>
    <n v="2"/>
    <s v="t"/>
    <s v="c21091"/>
    <d v="1899-12-30T00:10:15"/>
    <n v="32"/>
    <n v="94.08"/>
    <n v="8.3019783928658344E-2"/>
    <x v="0"/>
    <n v="3767.5"/>
  </r>
  <r>
    <s v="5d267b"/>
    <n v="1"/>
    <n v="2"/>
    <s v="t"/>
    <s v="c21091"/>
    <d v="1899-12-30T00:10:15"/>
    <n v="40"/>
    <n v="39.200000000000003"/>
    <n v="3.4591576636940978E-2"/>
    <x v="1"/>
    <n v="1512"/>
  </r>
  <r>
    <s v="c8d436"/>
    <n v="4"/>
    <n v="2"/>
    <s v="t"/>
    <s v="c21091"/>
    <d v="1899-12-30T00:10:15"/>
    <n v="10"/>
    <n v="39.200000000000003"/>
    <n v="3.4591576636940978E-2"/>
    <x v="1"/>
    <n v="1512"/>
  </r>
  <r>
    <s v="f084eb"/>
    <n v="3"/>
    <n v="2"/>
    <s v="t"/>
    <s v="c21091"/>
    <d v="1899-12-30T00:10:15"/>
    <n v="36"/>
    <n v="105.84"/>
    <n v="9.3397256919740643E-2"/>
    <x v="1"/>
    <n v="1512"/>
  </r>
  <r>
    <s v="b9a74d"/>
    <n v="4"/>
    <n v="2"/>
    <s v="t"/>
    <s v="c21091"/>
    <d v="1899-12-30T00:10:15"/>
    <n v="17"/>
    <n v="66.64"/>
    <n v="5.8805680282799651E-2"/>
    <x v="1"/>
    <n v="1512"/>
  </r>
  <r>
    <s v="2feb6b"/>
    <n v="3"/>
    <n v="2"/>
    <s v="t"/>
    <s v="c21091"/>
    <d v="1899-12-30T00:10:15"/>
    <n v="29"/>
    <n v="85.26"/>
    <n v="7.5236679185346614E-2"/>
    <x v="1"/>
    <n v="1512"/>
  </r>
  <r>
    <s v="c4a632"/>
    <n v="2"/>
    <n v="7"/>
    <s v="f"/>
    <s v="1aa614"/>
    <d v="1899-12-30T00:03:42"/>
    <n v="13"/>
    <n v="24.18"/>
    <n v="2.133735518064369E-2"/>
    <x v="0"/>
    <n v="2511.6666666666665"/>
  </r>
  <r>
    <s v="e83aa3"/>
    <n v="1"/>
    <n v="7"/>
    <s v="f"/>
    <s v="1aa614"/>
    <d v="1899-12-30T00:03:42"/>
    <n v="32"/>
    <n v="29.759999999999998"/>
    <n v="2.62613602223307E-2"/>
    <x v="0"/>
    <n v="2511.6666666666665"/>
  </r>
  <r>
    <s v="9ec847"/>
    <n v="4"/>
    <n v="7"/>
    <s v="f"/>
    <s v="1aa614"/>
    <d v="1899-12-30T00:03:42"/>
    <n v="54"/>
    <n v="200.88"/>
    <n v="0.1772641815007322"/>
    <x v="0"/>
    <n v="2511.6666666666665"/>
  </r>
  <r>
    <s v="5d267b"/>
    <n v="4"/>
    <n v="7"/>
    <s v="f"/>
    <s v="1aa614"/>
    <d v="1899-12-30T00:03:42"/>
    <n v="40"/>
    <n v="148.79999999999998"/>
    <n v="0.13130680111165347"/>
    <x v="1"/>
    <n v="1512"/>
  </r>
  <r>
    <s v="c8d436"/>
    <n v="3"/>
    <n v="7"/>
    <s v="f"/>
    <s v="1aa614"/>
    <d v="1899-12-30T00:03:42"/>
    <n v="10"/>
    <n v="27.9"/>
    <n v="2.462002520843503E-2"/>
    <x v="1"/>
    <n v="1512"/>
  </r>
  <r>
    <s v="f084eb"/>
    <n v="5"/>
    <n v="7"/>
    <s v="f"/>
    <s v="1aa614"/>
    <d v="1899-12-30T00:03:42"/>
    <n v="36"/>
    <n v="167.39999999999998"/>
    <n v="0.14772015125061017"/>
    <x v="1"/>
    <n v="1512"/>
  </r>
  <r>
    <s v="b9a74d"/>
    <n v="4"/>
    <n v="7"/>
    <s v="f"/>
    <s v="1aa614"/>
    <d v="1899-12-30T00:03:42"/>
    <n v="17"/>
    <n v="63.239999999999995"/>
    <n v="5.5805390472452733E-2"/>
    <x v="1"/>
    <n v="1512"/>
  </r>
  <r>
    <s v="2feb6b"/>
    <n v="4"/>
    <n v="7"/>
    <s v="f"/>
    <s v="1aa614"/>
    <d v="1899-12-30T00:03:42"/>
    <n v="29"/>
    <n v="107.88"/>
    <n v="9.5197430805948779E-2"/>
    <x v="1"/>
    <n v="1512"/>
  </r>
  <r>
    <s v="e83aa3"/>
    <n v="2"/>
    <n v="3"/>
    <s v="t"/>
    <s v="8334d6"/>
    <d v="1899-12-30T00:17:33"/>
    <n v="32"/>
    <n v="62.08"/>
    <n v="5.4781762184216723E-2"/>
    <x v="0"/>
    <n v="1883.75"/>
  </r>
  <r>
    <s v="e31d39"/>
    <n v="3"/>
    <n v="3"/>
    <s v="t"/>
    <s v="8334d6"/>
    <d v="1899-12-30T00:17:33"/>
    <n v="10"/>
    <n v="29.099999999999998"/>
    <n v="2.5678951023851589E-2"/>
    <x v="0"/>
    <n v="1883.75"/>
  </r>
  <r>
    <s v="d5e9a6"/>
    <n v="4"/>
    <n v="3"/>
    <s v="t"/>
    <s v="8334d6"/>
    <d v="1899-12-30T00:17:33"/>
    <n v="23"/>
    <n v="89.24"/>
    <n v="7.874878313981154E-2"/>
    <x v="0"/>
    <n v="1883.75"/>
  </r>
  <r>
    <s v="9ec847"/>
    <n v="1"/>
    <n v="3"/>
    <s v="t"/>
    <s v="8334d6"/>
    <d v="1899-12-30T00:17:33"/>
    <n v="54"/>
    <n v="52.379999999999995"/>
    <n v="4.6222111842932859E-2"/>
    <x v="0"/>
    <n v="1883.75"/>
  </r>
  <r>
    <s v="c8d436"/>
    <n v="1"/>
    <n v="3"/>
    <s v="t"/>
    <s v="8334d6"/>
    <d v="1899-12-30T00:17:33"/>
    <n v="10"/>
    <n v="9.6999999999999993"/>
    <n v="8.5596503412838625E-3"/>
    <x v="1"/>
    <n v="1890"/>
  </r>
  <r>
    <s v="2a2353"/>
    <n v="1"/>
    <n v="3"/>
    <s v="t"/>
    <s v="8334d6"/>
    <d v="1899-12-30T00:17:33"/>
    <n v="57"/>
    <n v="55.29"/>
    <n v="4.8790006945318015E-2"/>
    <x v="1"/>
    <n v="1890"/>
  </r>
  <r>
    <s v="b9a74d"/>
    <n v="2"/>
    <n v="3"/>
    <s v="t"/>
    <s v="8334d6"/>
    <d v="1899-12-30T00:17:33"/>
    <n v="17"/>
    <n v="32.979999999999997"/>
    <n v="2.910281116036513E-2"/>
    <x v="1"/>
    <n v="1890"/>
  </r>
  <r>
    <s v="2feb6b"/>
    <n v="1"/>
    <n v="3"/>
    <s v="t"/>
    <s v="8334d6"/>
    <d v="1899-12-30T00:17:33"/>
    <n v="29"/>
    <n v="28.13"/>
    <n v="2.4822985989723205E-2"/>
    <x v="1"/>
    <n v="1890"/>
  </r>
  <r>
    <s v="c4a632"/>
    <n v="5"/>
    <n v="8"/>
    <s v="f"/>
    <s v="67b41d"/>
    <d v="1899-12-30T00:42:39"/>
    <n v="13"/>
    <n v="59.800000000000004"/>
    <n v="5.2769803134925269E-2"/>
    <x v="0"/>
    <n v="7535"/>
  </r>
  <r>
    <s v="2a2353"/>
    <n v="3"/>
    <n v="8"/>
    <s v="f"/>
    <s v="67b41d"/>
    <d v="1899-12-30T00:42:39"/>
    <n v="57"/>
    <n v="157.32"/>
    <n v="0.13882517440111106"/>
    <x v="1"/>
    <n v="3780"/>
  </r>
  <r>
    <s v="2feb6b"/>
    <n v="2"/>
    <n v="8"/>
    <s v="f"/>
    <s v="67b41d"/>
    <d v="1899-12-30T00:42:39"/>
    <n v="29"/>
    <n v="53.36"/>
    <n v="4.7086901258856388E-2"/>
    <x v="1"/>
    <n v="3780"/>
  </r>
  <r>
    <s v="e83aa3"/>
    <n v="3"/>
    <n v="1"/>
    <s v="f"/>
    <s v="5e506c"/>
    <d v="1899-12-30T00:31:22"/>
    <n v="32"/>
    <n v="95.039999999999992"/>
    <n v="8.386692458099157E-2"/>
    <x v="0"/>
    <n v="3767.5"/>
  </r>
  <r>
    <s v="e31d39"/>
    <n v="5"/>
    <n v="1"/>
    <s v="f"/>
    <s v="5e506c"/>
    <d v="1899-12-30T00:31:22"/>
    <n v="10"/>
    <n v="49.5"/>
    <n v="4.368068988593312E-2"/>
    <x v="0"/>
    <n v="3767.5"/>
  </r>
  <r>
    <s v="c8d436"/>
    <n v="5"/>
    <n v="1"/>
    <s v="f"/>
    <s v="5e506c"/>
    <d v="1899-12-30T00:31:22"/>
    <n v="10"/>
    <n v="49.5"/>
    <n v="4.368068988593312E-2"/>
    <x v="1"/>
    <n v="2520"/>
  </r>
  <r>
    <s v="b9a74d"/>
    <n v="2"/>
    <n v="1"/>
    <s v="f"/>
    <s v="5e506c"/>
    <d v="1899-12-30T00:31:22"/>
    <n v="17"/>
    <n v="33.659999999999997"/>
    <n v="2.9702869122434517E-2"/>
    <x v="1"/>
    <n v="2520"/>
  </r>
  <r>
    <s v="2feb6b"/>
    <n v="4"/>
    <n v="1"/>
    <s v="f"/>
    <s v="5e506c"/>
    <d v="1899-12-30T00:31:22"/>
    <n v="29"/>
    <n v="114.84"/>
    <n v="0.10133920053536483"/>
    <x v="1"/>
    <n v="2520"/>
  </r>
  <r>
    <s v="c4a632"/>
    <n v="1"/>
    <n v="7"/>
    <s v="t"/>
    <s v="afe218"/>
    <d v="1899-12-30T00:25:40"/>
    <n v="13"/>
    <n v="12.09"/>
    <n v="1.0668677590321845E-2"/>
    <x v="0"/>
    <n v="1883.75"/>
  </r>
  <r>
    <s v="e83aa3"/>
    <n v="2"/>
    <n v="7"/>
    <s v="t"/>
    <s v="afe218"/>
    <d v="1899-12-30T00:25:40"/>
    <n v="32"/>
    <n v="59.519999999999996"/>
    <n v="5.25227204446614E-2"/>
    <x v="0"/>
    <n v="1883.75"/>
  </r>
  <r>
    <s v="72f5d4"/>
    <n v="3"/>
    <n v="7"/>
    <s v="t"/>
    <s v="afe218"/>
    <d v="1899-12-30T00:25:40"/>
    <n v="19"/>
    <n v="53.01"/>
    <n v="4.6778047896026555E-2"/>
    <x v="0"/>
    <n v="1883.75"/>
  </r>
  <r>
    <s v="9ec847"/>
    <n v="4"/>
    <n v="7"/>
    <s v="t"/>
    <s v="afe218"/>
    <d v="1899-12-30T00:25:40"/>
    <n v="54"/>
    <n v="200.88"/>
    <n v="0.1772641815007322"/>
    <x v="0"/>
    <n v="1883.75"/>
  </r>
  <r>
    <s v="5d267b"/>
    <n v="1"/>
    <n v="7"/>
    <s v="t"/>
    <s v="afe218"/>
    <d v="1899-12-30T00:25:40"/>
    <n v="40"/>
    <n v="37.199999999999996"/>
    <n v="3.2826700277913366E-2"/>
    <x v="1"/>
    <n v="2520"/>
  </r>
  <r>
    <s v="b9a74d"/>
    <n v="3"/>
    <n v="7"/>
    <s v="t"/>
    <s v="afe218"/>
    <d v="1899-12-30T00:25:40"/>
    <n v="17"/>
    <n v="47.43"/>
    <n v="4.1854042854339552E-2"/>
    <x v="1"/>
    <n v="2520"/>
  </r>
  <r>
    <s v="2feb6b"/>
    <n v="3"/>
    <n v="7"/>
    <s v="t"/>
    <s v="afe218"/>
    <d v="1899-12-30T00:25:40"/>
    <n v="29"/>
    <n v="80.91"/>
    <n v="7.1398073104461585E-2"/>
    <x v="1"/>
    <n v="2520"/>
  </r>
  <r>
    <s v="c4a632"/>
    <n v="1"/>
    <n v="18"/>
    <s v="f"/>
    <s v="c37072"/>
    <d v="1899-12-30T00:05:57"/>
    <n v="13"/>
    <n v="10.66"/>
    <n v="9.4067909936171121E-3"/>
    <x v="0"/>
    <n v="1883.75"/>
  </r>
  <r>
    <s v="e31d39"/>
    <n v="3"/>
    <n v="18"/>
    <s v="f"/>
    <s v="c37072"/>
    <d v="1899-12-30T00:05:57"/>
    <n v="10"/>
    <n v="24.6"/>
    <n v="2.1707979216039491E-2"/>
    <x v="0"/>
    <n v="1883.75"/>
  </r>
  <r>
    <s v="72f5d4"/>
    <n v="1"/>
    <n v="18"/>
    <s v="f"/>
    <s v="c37072"/>
    <d v="1899-12-30T00:05:57"/>
    <n v="19"/>
    <n v="15.580000000000002"/>
    <n v="1.3748386836825012E-2"/>
    <x v="0"/>
    <n v="1883.75"/>
  </r>
  <r>
    <s v="9ec847"/>
    <n v="2"/>
    <n v="18"/>
    <s v="f"/>
    <s v="c37072"/>
    <d v="1899-12-30T00:05:57"/>
    <n v="54"/>
    <n v="88.56"/>
    <n v="7.814872517774217E-2"/>
    <x v="0"/>
    <n v="1883.75"/>
  </r>
  <r>
    <s v="5d267b"/>
    <n v="1"/>
    <n v="18"/>
    <s v="f"/>
    <s v="c37072"/>
    <d v="1899-12-30T00:05:57"/>
    <n v="40"/>
    <n v="32.800000000000004"/>
    <n v="2.8943972288052656E-2"/>
    <x v="1"/>
    <n v="1890"/>
  </r>
  <r>
    <s v="c8d436"/>
    <n v="5"/>
    <n v="18"/>
    <s v="f"/>
    <s v="c37072"/>
    <d v="1899-12-30T00:05:57"/>
    <n v="10"/>
    <n v="41"/>
    <n v="3.6179965360065812E-2"/>
    <x v="1"/>
    <n v="1890"/>
  </r>
  <r>
    <s v="2a2353"/>
    <n v="5"/>
    <n v="18"/>
    <s v="f"/>
    <s v="c37072"/>
    <d v="1899-12-30T00:05:57"/>
    <n v="57"/>
    <n v="233.70000000000002"/>
    <n v="0.20622580255237516"/>
    <x v="1"/>
    <n v="1890"/>
  </r>
  <r>
    <s v="b9a74d"/>
    <n v="3"/>
    <n v="18"/>
    <s v="f"/>
    <s v="c37072"/>
    <d v="1899-12-30T00:05:57"/>
    <n v="17"/>
    <n v="41.82"/>
    <n v="3.690356466726713E-2"/>
    <x v="1"/>
    <n v="1890"/>
  </r>
  <r>
    <s v="d5e9a6"/>
    <n v="2"/>
    <n v="14"/>
    <s v="t"/>
    <s v="36780c"/>
    <d v="1899-12-30T00:36:00"/>
    <n v="23"/>
    <n v="39.56"/>
    <n v="3.4909254381565939E-2"/>
    <x v="0"/>
    <n v="7535"/>
  </r>
  <r>
    <s v="5d267b"/>
    <n v="1"/>
    <n v="14"/>
    <s v="t"/>
    <s v="36780c"/>
    <d v="1899-12-30T00:36:00"/>
    <n v="40"/>
    <n v="34.4"/>
    <n v="3.035587337527473E-2"/>
    <x v="1"/>
    <n v="2520"/>
  </r>
  <r>
    <s v="2a2353"/>
    <n v="5"/>
    <n v="14"/>
    <s v="t"/>
    <s v="36780c"/>
    <d v="1899-12-30T00:36:00"/>
    <n v="57"/>
    <n v="245.1"/>
    <n v="0.21628559779883247"/>
    <x v="1"/>
    <n v="2520"/>
  </r>
  <r>
    <s v="f084eb"/>
    <n v="1"/>
    <n v="14"/>
    <s v="t"/>
    <s v="36780c"/>
    <d v="1899-12-30T00:36:00"/>
    <n v="36"/>
    <n v="30.96"/>
    <n v="2.7320286037747259E-2"/>
    <x v="1"/>
    <n v="2520"/>
  </r>
  <r>
    <s v="c4a632"/>
    <n v="1"/>
    <n v="17"/>
    <s v="t"/>
    <s v="4d62ec"/>
    <d v="1899-12-30T00:35:06"/>
    <n v="13"/>
    <n v="10.79"/>
    <n v="9.5215079569539052E-3"/>
    <x v="0"/>
    <n v="3767.5"/>
  </r>
  <r>
    <s v="9ec847"/>
    <n v="2"/>
    <n v="17"/>
    <s v="t"/>
    <s v="4d62ec"/>
    <d v="1899-12-30T00:35:06"/>
    <n v="54"/>
    <n v="89.64"/>
    <n v="7.9101758411617068E-2"/>
    <x v="0"/>
    <n v="3767.5"/>
  </r>
  <r>
    <s v="5d267b"/>
    <n v="5"/>
    <n v="17"/>
    <s v="t"/>
    <s v="4d62ec"/>
    <d v="1899-12-30T00:35:06"/>
    <n v="40"/>
    <n v="166"/>
    <n v="0.14648473779929086"/>
    <x v="1"/>
    <n v="1512"/>
  </r>
  <r>
    <s v="c8d436"/>
    <n v="3"/>
    <n v="17"/>
    <s v="t"/>
    <s v="4d62ec"/>
    <d v="1899-12-30T00:35:06"/>
    <n v="10"/>
    <n v="24.9"/>
    <n v="2.1972710669893626E-2"/>
    <x v="1"/>
    <n v="1512"/>
  </r>
  <r>
    <s v="2a2353"/>
    <n v="1"/>
    <n v="17"/>
    <s v="t"/>
    <s v="4d62ec"/>
    <d v="1899-12-30T00:35:06"/>
    <n v="57"/>
    <n v="47.309999999999995"/>
    <n v="4.1748150272797886E-2"/>
    <x v="1"/>
    <n v="1512"/>
  </r>
  <r>
    <s v="b9a74d"/>
    <n v="3"/>
    <n v="17"/>
    <s v="t"/>
    <s v="4d62ec"/>
    <d v="1899-12-30T00:35:06"/>
    <n v="17"/>
    <n v="42.33"/>
    <n v="3.7353608138819168E-2"/>
    <x v="1"/>
    <n v="1512"/>
  </r>
  <r>
    <s v="2feb6b"/>
    <n v="5"/>
    <n v="17"/>
    <s v="t"/>
    <s v="4d62ec"/>
    <d v="1899-12-30T00:35:06"/>
    <n v="29"/>
    <n v="120.35"/>
    <n v="0.10620143490448587"/>
    <x v="1"/>
    <n v="1512"/>
  </r>
  <r>
    <s v="e31d39"/>
    <n v="5"/>
    <n v="18"/>
    <s v="t"/>
    <n v="578049"/>
    <d v="1899-12-30T00:47:09"/>
    <n v="10"/>
    <n v="41"/>
    <n v="3.6179965360065812E-2"/>
    <x v="0"/>
    <n v="2511.6666666666665"/>
  </r>
  <r>
    <s v="d5e9a6"/>
    <n v="2"/>
    <n v="18"/>
    <s v="t"/>
    <n v="578049"/>
    <d v="1899-12-30T00:47:09"/>
    <n v="23"/>
    <n v="37.720000000000006"/>
    <n v="3.3285568131260553E-2"/>
    <x v="0"/>
    <n v="2511.6666666666665"/>
  </r>
  <r>
    <s v="72f5d4"/>
    <n v="4"/>
    <n v="18"/>
    <s v="t"/>
    <n v="578049"/>
    <d v="1899-12-30T00:47:09"/>
    <n v="19"/>
    <n v="62.320000000000007"/>
    <n v="5.4993547347300047E-2"/>
    <x v="0"/>
    <n v="2511.6666666666665"/>
  </r>
  <r>
    <s v="c8d436"/>
    <n v="1"/>
    <n v="18"/>
    <s v="t"/>
    <n v="578049"/>
    <d v="1899-12-30T00:47:09"/>
    <n v="10"/>
    <n v="8.2000000000000011"/>
    <n v="7.2359930720131641E-3"/>
    <x v="1"/>
    <n v="3780"/>
  </r>
  <r>
    <s v="b9a74d"/>
    <n v="2"/>
    <n v="18"/>
    <s v="t"/>
    <n v="578049"/>
    <d v="1899-12-30T00:47:09"/>
    <n v="17"/>
    <n v="27.880000000000003"/>
    <n v="2.4602376444844757E-2"/>
    <x v="1"/>
    <n v="3780"/>
  </r>
  <r>
    <s v="c4a632"/>
    <n v="4"/>
    <n v="7"/>
    <s v="t"/>
    <s v="29ad60"/>
    <d v="1899-12-30T00:55:08"/>
    <n v="13"/>
    <n v="48.36"/>
    <n v="4.267471036128738E-2"/>
    <x v="0"/>
    <n v="2511.6666666666665"/>
  </r>
  <r>
    <s v="e31d39"/>
    <n v="2"/>
    <n v="7"/>
    <s v="t"/>
    <s v="29ad60"/>
    <d v="1899-12-30T00:55:08"/>
    <n v="10"/>
    <n v="18.599999999999998"/>
    <n v="1.6413350138956683E-2"/>
    <x v="0"/>
    <n v="2511.6666666666665"/>
  </r>
  <r>
    <s v="9ec847"/>
    <n v="5"/>
    <n v="7"/>
    <s v="t"/>
    <s v="29ad60"/>
    <d v="1899-12-30T00:55:08"/>
    <n v="54"/>
    <n v="251.1"/>
    <n v="0.22158022687591528"/>
    <x v="0"/>
    <n v="2511.6666666666665"/>
  </r>
  <r>
    <s v="2a2353"/>
    <n v="3"/>
    <n v="7"/>
    <s v="t"/>
    <s v="29ad60"/>
    <d v="1899-12-30T00:55:08"/>
    <n v="57"/>
    <n v="159.03"/>
    <n v="0.14033414368807967"/>
    <x v="1"/>
    <n v="1890"/>
  </r>
  <r>
    <s v="f084eb"/>
    <n v="2"/>
    <n v="7"/>
    <s v="t"/>
    <s v="29ad60"/>
    <d v="1899-12-30T00:55:08"/>
    <n v="36"/>
    <n v="66.959999999999994"/>
    <n v="5.9088060500244066E-2"/>
    <x v="1"/>
    <n v="1890"/>
  </r>
  <r>
    <s v="b9a74d"/>
    <n v="1"/>
    <n v="7"/>
    <s v="t"/>
    <s v="29ad60"/>
    <d v="1899-12-30T00:55:08"/>
    <n v="17"/>
    <n v="15.809999999999999"/>
    <n v="1.3951347618113183E-2"/>
    <x v="1"/>
    <n v="1890"/>
  </r>
  <r>
    <s v="2feb6b"/>
    <n v="2"/>
    <n v="7"/>
    <s v="t"/>
    <s v="29ad60"/>
    <d v="1899-12-30T00:55:08"/>
    <n v="29"/>
    <n v="53.94"/>
    <n v="4.759871540297439E-2"/>
    <x v="1"/>
    <n v="1890"/>
  </r>
  <r>
    <s v="c4a632"/>
    <n v="4"/>
    <n v="20"/>
    <s v="t"/>
    <s v="ee65e8"/>
    <d v="1899-12-30T00:27:32"/>
    <n v="13"/>
    <n v="41.6"/>
    <n v="3.6709428267774097E-2"/>
    <x v="0"/>
    <n v="1883.75"/>
  </r>
  <r>
    <s v="e31d39"/>
    <n v="5"/>
    <n v="20"/>
    <s v="t"/>
    <s v="ee65e8"/>
    <d v="1899-12-30T00:27:32"/>
    <n v="10"/>
    <n v="40"/>
    <n v="3.5297527180552013E-2"/>
    <x v="0"/>
    <n v="1883.75"/>
  </r>
  <r>
    <s v="d5e9a6"/>
    <n v="4"/>
    <n v="20"/>
    <s v="t"/>
    <s v="ee65e8"/>
    <d v="1899-12-30T00:27:32"/>
    <n v="23"/>
    <n v="73.600000000000009"/>
    <n v="6.4947450012215704E-2"/>
    <x v="0"/>
    <n v="1883.75"/>
  </r>
  <r>
    <s v="9ec847"/>
    <n v="4"/>
    <n v="20"/>
    <s v="t"/>
    <s v="ee65e8"/>
    <d v="1899-12-30T00:27:32"/>
    <n v="54"/>
    <n v="172.8"/>
    <n v="0.15248531741998472"/>
    <x v="0"/>
    <n v="1883.75"/>
  </r>
  <r>
    <s v="5d267b"/>
    <n v="5"/>
    <n v="20"/>
    <s v="t"/>
    <s v="ee65e8"/>
    <d v="1899-12-30T00:27:32"/>
    <n v="40"/>
    <n v="160"/>
    <n v="0.14119010872220805"/>
    <x v="1"/>
    <n v="2520"/>
  </r>
  <r>
    <s v="f084eb"/>
    <n v="2"/>
    <n v="20"/>
    <s v="t"/>
    <s v="ee65e8"/>
    <d v="1899-12-30T00:27:32"/>
    <n v="36"/>
    <n v="57.6"/>
    <n v="5.0828439139994908E-2"/>
    <x v="1"/>
    <n v="2520"/>
  </r>
  <r>
    <s v="b9a74d"/>
    <n v="1"/>
    <n v="20"/>
    <s v="t"/>
    <s v="ee65e8"/>
    <d v="1899-12-30T00:27:32"/>
    <n v="17"/>
    <n v="13.600000000000001"/>
    <n v="1.2001159241387685E-2"/>
    <x v="1"/>
    <n v="2520"/>
  </r>
  <r>
    <s v="c4a632"/>
    <n v="3"/>
    <n v="24"/>
    <s v="f"/>
    <s v="4d7f58"/>
    <d v="1899-12-30T00:11:07"/>
    <n v="13"/>
    <n v="29.64"/>
    <n v="2.6155467640789045E-2"/>
    <x v="0"/>
    <n v="1883.75"/>
  </r>
  <r>
    <s v="e83aa3"/>
    <n v="4"/>
    <n v="24"/>
    <s v="f"/>
    <s v="4d7f58"/>
    <d v="1899-12-30T00:11:07"/>
    <n v="32"/>
    <n v="97.28"/>
    <n v="8.5843586103102498E-2"/>
    <x v="0"/>
    <n v="1883.75"/>
  </r>
  <r>
    <s v="e31d39"/>
    <n v="1"/>
    <n v="24"/>
    <s v="f"/>
    <s v="4d7f58"/>
    <d v="1899-12-30T00:11:07"/>
    <n v="10"/>
    <n v="7.6"/>
    <n v="6.7065301643048827E-3"/>
    <x v="0"/>
    <n v="1883.75"/>
  </r>
  <r>
    <s v="72f5d4"/>
    <n v="5"/>
    <n v="24"/>
    <s v="f"/>
    <s v="4d7f58"/>
    <d v="1899-12-30T00:11:07"/>
    <n v="19"/>
    <n v="72.2"/>
    <n v="6.3712036560896385E-2"/>
    <x v="0"/>
    <n v="1883.75"/>
  </r>
  <r>
    <s v="2a2353"/>
    <n v="2"/>
    <n v="24"/>
    <s v="f"/>
    <s v="4d7f58"/>
    <d v="1899-12-30T00:11:07"/>
    <n v="57"/>
    <n v="86.64"/>
    <n v="7.6454443873075664E-2"/>
    <x v="1"/>
    <n v="3780"/>
  </r>
  <r>
    <s v="b9a74d"/>
    <n v="3"/>
    <n v="24"/>
    <s v="f"/>
    <s v="4d7f58"/>
    <d v="1899-12-30T00:11:07"/>
    <n v="17"/>
    <n v="38.76"/>
    <n v="3.4203303837954904E-2"/>
    <x v="1"/>
    <n v="3780"/>
  </r>
  <r>
    <s v="c4a632"/>
    <n v="5"/>
    <n v="2"/>
    <s v="f"/>
    <s v="0563c0"/>
    <d v="1899-12-30T00:45:36"/>
    <n v="13"/>
    <n v="63.699999999999996"/>
    <n v="5.6211312035029076E-2"/>
    <x v="0"/>
    <n v="2511.6666666666665"/>
  </r>
  <r>
    <s v="e83aa3"/>
    <n v="5"/>
    <n v="2"/>
    <s v="f"/>
    <s v="0563c0"/>
    <d v="1899-12-30T00:45:36"/>
    <n v="32"/>
    <n v="156.80000000000001"/>
    <n v="0.13836630654776391"/>
    <x v="0"/>
    <n v="2511.6666666666665"/>
  </r>
  <r>
    <s v="d5e9a6"/>
    <n v="4"/>
    <n v="2"/>
    <s v="f"/>
    <s v="0563c0"/>
    <d v="1899-12-30T00:45:36"/>
    <n v="23"/>
    <n v="90.16"/>
    <n v="7.956062626496424E-2"/>
    <x v="0"/>
    <n v="2511.6666666666665"/>
  </r>
  <r>
    <s v="5d267b"/>
    <n v="5"/>
    <n v="2"/>
    <s v="f"/>
    <s v="0563c0"/>
    <d v="1899-12-30T00:45:36"/>
    <n v="40"/>
    <n v="196"/>
    <n v="0.17295788318470487"/>
    <x v="1"/>
    <n v="2520"/>
  </r>
  <r>
    <s v="2a2353"/>
    <n v="4"/>
    <n v="2"/>
    <s v="f"/>
    <s v="0563c0"/>
    <d v="1899-12-30T00:45:36"/>
    <n v="57"/>
    <n v="223.44"/>
    <n v="0.19717198683056356"/>
    <x v="1"/>
    <n v="2520"/>
  </r>
  <r>
    <s v="2feb6b"/>
    <n v="2"/>
    <n v="2"/>
    <s v="f"/>
    <s v="0563c0"/>
    <d v="1899-12-30T00:45:36"/>
    <n v="29"/>
    <n v="56.839999999999996"/>
    <n v="5.0157786123564412E-2"/>
    <x v="1"/>
    <n v="2520"/>
  </r>
  <r>
    <s v="c4a632"/>
    <n v="3"/>
    <n v="24"/>
    <s v="t"/>
    <s v="2d8fa1"/>
    <d v="1899-12-30T00:12:11"/>
    <n v="13"/>
    <n v="29.64"/>
    <n v="2.6155467640789045E-2"/>
    <x v="0"/>
    <n v="2511.6666666666665"/>
  </r>
  <r>
    <s v="e31d39"/>
    <n v="2"/>
    <n v="24"/>
    <s v="t"/>
    <s v="2d8fa1"/>
    <d v="1899-12-30T00:12:11"/>
    <n v="10"/>
    <n v="15.2"/>
    <n v="1.3413060328609765E-2"/>
    <x v="0"/>
    <n v="2511.6666666666665"/>
  </r>
  <r>
    <s v="72f5d4"/>
    <n v="4"/>
    <n v="24"/>
    <s v="t"/>
    <s v="2d8fa1"/>
    <d v="1899-12-30T00:12:11"/>
    <n v="19"/>
    <n v="57.76"/>
    <n v="5.0969629248717105E-2"/>
    <x v="0"/>
    <n v="2511.6666666666665"/>
  </r>
  <r>
    <s v="5d267b"/>
    <n v="1"/>
    <n v="24"/>
    <s v="t"/>
    <s v="2d8fa1"/>
    <d v="1899-12-30T00:12:11"/>
    <n v="40"/>
    <n v="30.4"/>
    <n v="2.6826120657219531E-2"/>
    <x v="1"/>
    <n v="3780"/>
  </r>
  <r>
    <s v="b9a74d"/>
    <n v="3"/>
    <n v="24"/>
    <s v="t"/>
    <s v="2d8fa1"/>
    <d v="1899-12-30T00:12:11"/>
    <n v="17"/>
    <n v="38.76"/>
    <n v="3.4203303837954904E-2"/>
    <x v="1"/>
    <n v="3780"/>
  </r>
  <r>
    <s v="e83aa3"/>
    <n v="4"/>
    <n v="22"/>
    <s v="f"/>
    <s v="a0b91e"/>
    <d v="1899-12-30T00:48:17"/>
    <n v="32"/>
    <n v="99.84"/>
    <n v="8.8102627842657835E-2"/>
    <x v="0"/>
    <n v="1507"/>
  </r>
  <r>
    <s v="e31d39"/>
    <n v="2"/>
    <n v="22"/>
    <s v="f"/>
    <s v="a0b91e"/>
    <d v="1899-12-30T00:48:17"/>
    <n v="10"/>
    <n v="15.600000000000001"/>
    <n v="1.3766035600415286E-2"/>
    <x v="0"/>
    <n v="1507"/>
  </r>
  <r>
    <s v="d5e9a6"/>
    <n v="2"/>
    <n v="22"/>
    <s v="f"/>
    <s v="a0b91e"/>
    <d v="1899-12-30T00:48:17"/>
    <n v="23"/>
    <n v="35.880000000000003"/>
    <n v="3.1661881880955159E-2"/>
    <x v="0"/>
    <n v="1507"/>
  </r>
  <r>
    <s v="72f5d4"/>
    <n v="3"/>
    <n v="22"/>
    <s v="f"/>
    <s v="a0b91e"/>
    <d v="1899-12-30T00:48:17"/>
    <n v="19"/>
    <n v="44.46"/>
    <n v="3.9233201461183566E-2"/>
    <x v="0"/>
    <n v="1507"/>
  </r>
  <r>
    <s v="9ec847"/>
    <n v="3"/>
    <n v="22"/>
    <s v="f"/>
    <s v="a0b91e"/>
    <d v="1899-12-30T00:48:17"/>
    <n v="54"/>
    <n v="126.36"/>
    <n v="0.11150488836336381"/>
    <x v="0"/>
    <n v="1507"/>
  </r>
  <r>
    <s v="c8d436"/>
    <n v="1"/>
    <n v="22"/>
    <s v="f"/>
    <s v="a0b91e"/>
    <d v="1899-12-30T00:48:17"/>
    <n v="10"/>
    <n v="7.8000000000000007"/>
    <n v="6.8830178002076432E-3"/>
    <x v="1"/>
    <n v="1890"/>
  </r>
  <r>
    <s v="2a2353"/>
    <n v="5"/>
    <n v="22"/>
    <s v="f"/>
    <s v="a0b91e"/>
    <d v="1899-12-30T00:48:17"/>
    <n v="57"/>
    <n v="222.3"/>
    <n v="0.19616600730591785"/>
    <x v="1"/>
    <n v="1890"/>
  </r>
  <r>
    <s v="f084eb"/>
    <n v="1"/>
    <n v="22"/>
    <s v="f"/>
    <s v="a0b91e"/>
    <d v="1899-12-30T00:48:17"/>
    <n v="36"/>
    <n v="28.080000000000002"/>
    <n v="2.4778864080747514E-2"/>
    <x v="1"/>
    <n v="1890"/>
  </r>
  <r>
    <s v="b9a74d"/>
    <n v="3"/>
    <n v="22"/>
    <s v="f"/>
    <s v="a0b91e"/>
    <d v="1899-12-30T00:48:17"/>
    <n v="17"/>
    <n v="39.78"/>
    <n v="3.510339078105898E-2"/>
    <x v="1"/>
    <n v="1890"/>
  </r>
  <r>
    <s v="c4a632"/>
    <n v="1"/>
    <n v="9"/>
    <s v="f"/>
    <s v="52523b"/>
    <d v="1899-12-30T00:07:20"/>
    <n v="13"/>
    <n v="11.83"/>
    <n v="1.0439243663648259E-2"/>
    <x v="0"/>
    <n v="2511.6666666666665"/>
  </r>
  <r>
    <s v="e83aa3"/>
    <n v="2"/>
    <n v="9"/>
    <s v="f"/>
    <s v="52523b"/>
    <d v="1899-12-30T00:07:20"/>
    <n v="32"/>
    <n v="58.24"/>
    <n v="5.1393199574883731E-2"/>
    <x v="0"/>
    <n v="2511.6666666666665"/>
  </r>
  <r>
    <s v="72f5d4"/>
    <n v="4"/>
    <n v="9"/>
    <s v="f"/>
    <s v="52523b"/>
    <d v="1899-12-30T00:07:20"/>
    <n v="19"/>
    <n v="69.16"/>
    <n v="6.1029424495174435E-2"/>
    <x v="0"/>
    <n v="2511.6666666666665"/>
  </r>
  <r>
    <s v="5d267b"/>
    <n v="4"/>
    <n v="9"/>
    <s v="f"/>
    <s v="52523b"/>
    <d v="1899-12-30T00:07:20"/>
    <n v="40"/>
    <n v="145.6"/>
    <n v="0.12848299893720935"/>
    <x v="1"/>
    <n v="2520"/>
  </r>
  <r>
    <s v="2a2353"/>
    <n v="2"/>
    <n v="9"/>
    <s v="f"/>
    <s v="52523b"/>
    <d v="1899-12-30T00:07:20"/>
    <n v="57"/>
    <n v="103.74000000000001"/>
    <n v="9.1544136742761656E-2"/>
    <x v="1"/>
    <n v="2520"/>
  </r>
  <r>
    <s v="b9a74d"/>
    <n v="3"/>
    <n v="9"/>
    <s v="f"/>
    <s v="52523b"/>
    <d v="1899-12-30T00:07:20"/>
    <n v="17"/>
    <n v="46.410000000000004"/>
    <n v="4.0953955911235476E-2"/>
    <x v="1"/>
    <n v="2520"/>
  </r>
  <r>
    <s v="c4a632"/>
    <n v="5"/>
    <n v="23"/>
    <s v="f"/>
    <s v="f76840"/>
    <d v="1899-12-30T00:25:28"/>
    <n v="13"/>
    <n v="50.050000000000004"/>
    <n v="4.4166030884665711E-2"/>
    <x v="0"/>
    <n v="1883.75"/>
  </r>
  <r>
    <s v="e83aa3"/>
    <n v="1"/>
    <n v="23"/>
    <s v="f"/>
    <s v="f76840"/>
    <d v="1899-12-30T00:25:28"/>
    <n v="32"/>
    <n v="24.64"/>
    <n v="2.174327674322004E-2"/>
    <x v="0"/>
    <n v="1883.75"/>
  </r>
  <r>
    <s v="e31d39"/>
    <n v="1"/>
    <n v="23"/>
    <s v="f"/>
    <s v="f76840"/>
    <d v="1899-12-30T00:25:28"/>
    <n v="10"/>
    <n v="7.7"/>
    <n v="6.7947739822562629E-3"/>
    <x v="0"/>
    <n v="1883.75"/>
  </r>
  <r>
    <s v="72f5d4"/>
    <n v="3"/>
    <n v="23"/>
    <s v="f"/>
    <s v="f76840"/>
    <d v="1899-12-30T00:25:28"/>
    <n v="19"/>
    <n v="43.89"/>
    <n v="3.8730211698860692E-2"/>
    <x v="0"/>
    <n v="1883.75"/>
  </r>
  <r>
    <s v="5d267b"/>
    <n v="1"/>
    <n v="23"/>
    <s v="f"/>
    <s v="f76840"/>
    <d v="1899-12-30T00:25:28"/>
    <n v="40"/>
    <n v="30.8"/>
    <n v="2.7179095929025052E-2"/>
    <x v="1"/>
    <n v="2520"/>
  </r>
  <r>
    <s v="c8d436"/>
    <n v="4"/>
    <n v="23"/>
    <s v="f"/>
    <s v="f76840"/>
    <d v="1899-12-30T00:25:28"/>
    <n v="10"/>
    <n v="30.8"/>
    <n v="2.7179095929025052E-2"/>
    <x v="1"/>
    <n v="2520"/>
  </r>
  <r>
    <s v="f084eb"/>
    <n v="5"/>
    <n v="23"/>
    <s v="f"/>
    <s v="f76840"/>
    <d v="1899-12-30T00:25:28"/>
    <n v="36"/>
    <n v="138.6"/>
    <n v="0.12230593168061273"/>
    <x v="1"/>
    <n v="2520"/>
  </r>
  <r>
    <s v="c4a632"/>
    <n v="3"/>
    <n v="21"/>
    <s v="t"/>
    <s v="ddaddf"/>
    <d v="1899-12-30T00:20:40"/>
    <n v="13"/>
    <n v="30.810000000000002"/>
    <n v="2.7187920310820193E-2"/>
    <x v="0"/>
    <n v="3767.5"/>
  </r>
  <r>
    <s v="e83aa3"/>
    <n v="4"/>
    <n v="21"/>
    <s v="t"/>
    <s v="ddaddf"/>
    <d v="1899-12-30T00:20:40"/>
    <n v="32"/>
    <n v="101.12"/>
    <n v="8.9232148712435497E-2"/>
    <x v="0"/>
    <n v="3767.5"/>
  </r>
  <r>
    <s v="2a2353"/>
    <n v="1"/>
    <n v="21"/>
    <s v="t"/>
    <s v="ddaddf"/>
    <d v="1899-12-30T00:20:40"/>
    <n v="57"/>
    <n v="45.03"/>
    <n v="3.9736191223506433E-2"/>
    <x v="1"/>
    <n v="7560"/>
  </r>
  <r>
    <s v="c4a632"/>
    <n v="5"/>
    <n v="17"/>
    <s v="t"/>
    <s v="f4fd41"/>
    <d v="1899-12-30T00:01:04"/>
    <n v="13"/>
    <n v="53.949999999999996"/>
    <n v="4.7607539784769531E-2"/>
    <x v="0"/>
    <n v="1255.8333333333333"/>
  </r>
  <r>
    <s v="e83aa3"/>
    <n v="5"/>
    <n v="17"/>
    <s v="t"/>
    <s v="f4fd41"/>
    <d v="1899-12-30T00:01:04"/>
    <n v="32"/>
    <n v="132.79999999999998"/>
    <n v="0.11718779023943268"/>
    <x v="0"/>
    <n v="1255.8333333333333"/>
  </r>
  <r>
    <s v="e31d39"/>
    <n v="4"/>
    <n v="17"/>
    <s v="t"/>
    <s v="f4fd41"/>
    <d v="1899-12-30T00:01:04"/>
    <n v="10"/>
    <n v="33.199999999999996"/>
    <n v="2.9296947559858171E-2"/>
    <x v="0"/>
    <n v="1255.8333333333333"/>
  </r>
  <r>
    <s v="d5e9a6"/>
    <n v="5"/>
    <n v="17"/>
    <s v="t"/>
    <s v="f4fd41"/>
    <d v="1899-12-30T00:01:04"/>
    <n v="23"/>
    <n v="95.449999999999989"/>
    <n v="8.4228724234592225E-2"/>
    <x v="0"/>
    <n v="1255.8333333333333"/>
  </r>
  <r>
    <s v="72f5d4"/>
    <n v="1"/>
    <n v="17"/>
    <s v="t"/>
    <s v="f4fd41"/>
    <d v="1899-12-30T00:01:04"/>
    <n v="19"/>
    <n v="15.77"/>
    <n v="1.391605009093263E-2"/>
    <x v="0"/>
    <n v="1255.8333333333333"/>
  </r>
  <r>
    <s v="9ec847"/>
    <n v="5"/>
    <n v="17"/>
    <s v="t"/>
    <s v="f4fd41"/>
    <d v="1899-12-30T00:01:04"/>
    <n v="54"/>
    <n v="224.1"/>
    <n v="0.19775439602904266"/>
    <x v="0"/>
    <n v="1255.8333333333333"/>
  </r>
  <r>
    <s v="5d267b"/>
    <n v="5"/>
    <n v="17"/>
    <s v="t"/>
    <s v="f4fd41"/>
    <d v="1899-12-30T00:01:04"/>
    <n v="40"/>
    <n v="166"/>
    <n v="0.14648473779929086"/>
    <x v="1"/>
    <n v="2520"/>
  </r>
  <r>
    <s v="b9a74d"/>
    <n v="2"/>
    <n v="17"/>
    <s v="t"/>
    <s v="f4fd41"/>
    <d v="1899-12-30T00:01:04"/>
    <n v="17"/>
    <n v="28.22"/>
    <n v="2.4902405425879445E-2"/>
    <x v="1"/>
    <n v="2520"/>
  </r>
  <r>
    <s v="2feb6b"/>
    <n v="4"/>
    <n v="17"/>
    <s v="t"/>
    <s v="f4fd41"/>
    <d v="1899-12-30T00:01:04"/>
    <n v="29"/>
    <n v="96.28"/>
    <n v="8.4961147923588706E-2"/>
    <x v="1"/>
    <n v="2520"/>
  </r>
  <r>
    <s v="c4a632"/>
    <n v="1"/>
    <n v="20"/>
    <s v="t"/>
    <n v="403679"/>
    <d v="1899-12-30T00:04:16"/>
    <n v="13"/>
    <n v="10.4"/>
    <n v="9.1773570669435242E-3"/>
    <x v="0"/>
    <n v="2511.6666666666665"/>
  </r>
  <r>
    <s v="e31d39"/>
    <n v="5"/>
    <n v="20"/>
    <s v="t"/>
    <n v="403679"/>
    <d v="1899-12-30T00:04:16"/>
    <n v="10"/>
    <n v="40"/>
    <n v="3.5297527180552013E-2"/>
    <x v="0"/>
    <n v="2511.6666666666665"/>
  </r>
  <r>
    <s v="d5e9a6"/>
    <n v="4"/>
    <n v="20"/>
    <s v="t"/>
    <n v="403679"/>
    <d v="1899-12-30T00:04:16"/>
    <n v="23"/>
    <n v="73.600000000000009"/>
    <n v="6.4947450012215704E-2"/>
    <x v="0"/>
    <n v="2511.6666666666665"/>
  </r>
  <r>
    <s v="c8d436"/>
    <n v="1"/>
    <n v="20"/>
    <s v="t"/>
    <n v="403679"/>
    <d v="1899-12-30T00:04:16"/>
    <n v="10"/>
    <n v="8"/>
    <n v="7.0595054361104028E-3"/>
    <x v="1"/>
    <n v="3780"/>
  </r>
  <r>
    <s v="f084eb"/>
    <n v="3"/>
    <n v="20"/>
    <s v="t"/>
    <n v="403679"/>
    <d v="1899-12-30T00:04:16"/>
    <n v="36"/>
    <n v="86.4"/>
    <n v="7.6242658709992361E-2"/>
    <x v="1"/>
    <n v="3780"/>
  </r>
  <r>
    <s v="72f5d4"/>
    <n v="3"/>
    <n v="5"/>
    <s v="t"/>
    <s v="2fa127"/>
    <d v="1899-12-30T00:39:28"/>
    <n v="19"/>
    <n v="54.15"/>
    <n v="4.7784027420672288E-2"/>
    <x v="0"/>
    <n v="7535"/>
  </r>
  <r>
    <s v="c8d436"/>
    <n v="5"/>
    <n v="5"/>
    <s v="t"/>
    <s v="2fa127"/>
    <d v="1899-12-30T00:39:28"/>
    <n v="10"/>
    <n v="47.5"/>
    <n v="4.1915813526905515E-2"/>
    <x v="1"/>
    <n v="3780"/>
  </r>
  <r>
    <s v="2feb6b"/>
    <n v="4"/>
    <n v="5"/>
    <s v="t"/>
    <s v="2fa127"/>
    <d v="1899-12-30T00:39:28"/>
    <n v="29"/>
    <n v="110.19999999999999"/>
    <n v="9.7244687382420786E-2"/>
    <x v="1"/>
    <n v="3780"/>
  </r>
  <r>
    <s v="c4a632"/>
    <n v="1"/>
    <n v="4"/>
    <s v="t"/>
    <s v="d01f0a"/>
    <d v="1899-12-30T00:42:05"/>
    <n v="13"/>
    <n v="12.48"/>
    <n v="1.1012828480332229E-2"/>
    <x v="0"/>
    <n v="1883.75"/>
  </r>
  <r>
    <s v="e83aa3"/>
    <n v="3"/>
    <n v="4"/>
    <s v="t"/>
    <s v="d01f0a"/>
    <d v="1899-12-30T00:42:05"/>
    <n v="32"/>
    <n v="92.16"/>
    <n v="8.1325502623991838E-2"/>
    <x v="0"/>
    <n v="1883.75"/>
  </r>
  <r>
    <s v="e31d39"/>
    <n v="5"/>
    <n v="4"/>
    <s v="t"/>
    <s v="d01f0a"/>
    <d v="1899-12-30T00:42:05"/>
    <n v="10"/>
    <n v="48"/>
    <n v="4.2357032616662418E-2"/>
    <x v="0"/>
    <n v="1883.75"/>
  </r>
  <r>
    <s v="72f5d4"/>
    <n v="1"/>
    <n v="4"/>
    <s v="t"/>
    <s v="d01f0a"/>
    <d v="1899-12-30T00:42:05"/>
    <n v="19"/>
    <n v="18.239999999999998"/>
    <n v="1.6095672394331715E-2"/>
    <x v="0"/>
    <n v="1883.75"/>
  </r>
  <r>
    <s v="5d267b"/>
    <n v="2"/>
    <n v="4"/>
    <s v="t"/>
    <s v="d01f0a"/>
    <d v="1899-12-30T00:42:05"/>
    <n v="40"/>
    <n v="76.8"/>
    <n v="6.7771252186659858E-2"/>
    <x v="1"/>
    <n v="2520"/>
  </r>
  <r>
    <s v="2a2353"/>
    <n v="4"/>
    <n v="4"/>
    <s v="t"/>
    <s v="d01f0a"/>
    <d v="1899-12-30T00:42:05"/>
    <n v="57"/>
    <n v="218.88"/>
    <n v="0.19314806873198062"/>
    <x v="1"/>
    <n v="2520"/>
  </r>
  <r>
    <s v="b9a74d"/>
    <n v="2"/>
    <n v="4"/>
    <s v="t"/>
    <s v="d01f0a"/>
    <d v="1899-12-30T00:42:05"/>
    <n v="17"/>
    <n v="32.64"/>
    <n v="2.8802782179330442E-2"/>
    <x v="1"/>
    <n v="2520"/>
  </r>
  <r>
    <s v="e83aa3"/>
    <n v="5"/>
    <n v="24"/>
    <s v="t"/>
    <s v="8bde83"/>
    <d v="1899-12-30T00:22:38"/>
    <n v="32"/>
    <n v="121.6"/>
    <n v="0.10730448262887812"/>
    <x v="0"/>
    <n v="3767.5"/>
  </r>
  <r>
    <s v="e31d39"/>
    <n v="2"/>
    <n v="24"/>
    <s v="t"/>
    <s v="8bde83"/>
    <d v="1899-12-30T00:22:38"/>
    <n v="10"/>
    <n v="15.2"/>
    <n v="1.3413060328609765E-2"/>
    <x v="0"/>
    <n v="3767.5"/>
  </r>
  <r>
    <s v="c8d436"/>
    <n v="4"/>
    <n v="24"/>
    <s v="t"/>
    <s v="8bde83"/>
    <d v="1899-12-30T00:22:38"/>
    <n v="10"/>
    <n v="30.4"/>
    <n v="2.6826120657219531E-2"/>
    <x v="1"/>
    <n v="3780"/>
  </r>
  <r>
    <s v="2a2353"/>
    <n v="5"/>
    <n v="24"/>
    <s v="t"/>
    <s v="8bde83"/>
    <d v="1899-12-30T00:22:38"/>
    <n v="57"/>
    <n v="216.6"/>
    <n v="0.19113610968268915"/>
    <x v="1"/>
    <n v="3780"/>
  </r>
  <r>
    <s v="e83aa3"/>
    <n v="3"/>
    <n v="4"/>
    <s v="t"/>
    <s v="794dc6"/>
    <d v="1899-12-30T00:49:13"/>
    <n v="32"/>
    <n v="92.16"/>
    <n v="8.1325502623991838E-2"/>
    <x v="0"/>
    <n v="3767.5"/>
  </r>
  <r>
    <s v="72f5d4"/>
    <n v="3"/>
    <n v="4"/>
    <s v="t"/>
    <s v="794dc6"/>
    <d v="1899-12-30T00:49:13"/>
    <n v="19"/>
    <n v="54.72"/>
    <n v="4.8287017182995155E-2"/>
    <x v="0"/>
    <n v="3767.5"/>
  </r>
  <r>
    <s v="c8d436"/>
    <n v="3"/>
    <n v="4"/>
    <s v="t"/>
    <s v="794dc6"/>
    <d v="1899-12-30T00:49:13"/>
    <n v="10"/>
    <n v="28.799999999999997"/>
    <n v="2.541421956999745E-2"/>
    <x v="1"/>
    <n v="2520"/>
  </r>
  <r>
    <s v="2a2353"/>
    <n v="2"/>
    <n v="4"/>
    <s v="t"/>
    <s v="794dc6"/>
    <d v="1899-12-30T00:49:13"/>
    <n v="57"/>
    <n v="109.44"/>
    <n v="9.6574034365990311E-2"/>
    <x v="1"/>
    <n v="2520"/>
  </r>
  <r>
    <s v="2feb6b"/>
    <n v="4"/>
    <n v="4"/>
    <s v="t"/>
    <s v="794dc6"/>
    <d v="1899-12-30T00:49:13"/>
    <n v="29"/>
    <n v="111.36"/>
    <n v="9.8268315670656817E-2"/>
    <x v="1"/>
    <n v="2520"/>
  </r>
  <r>
    <s v="e31d39"/>
    <n v="4"/>
    <n v="10"/>
    <s v="f"/>
    <s v="68a8cb"/>
    <d v="1899-12-30T00:50:52"/>
    <n v="10"/>
    <n v="36"/>
    <n v="3.1767774462496817E-2"/>
    <x v="0"/>
    <n v="3767.5"/>
  </r>
  <r>
    <s v="72f5d4"/>
    <n v="5"/>
    <n v="10"/>
    <s v="f"/>
    <s v="68a8cb"/>
    <d v="1899-12-30T00:50:52"/>
    <n v="19"/>
    <n v="85.5"/>
    <n v="7.5448464348429931E-2"/>
    <x v="0"/>
    <n v="3767.5"/>
  </r>
  <r>
    <s v="5d267b"/>
    <n v="4"/>
    <n v="10"/>
    <s v="f"/>
    <s v="68a8cb"/>
    <d v="1899-12-30T00:50:52"/>
    <n v="40"/>
    <n v="144"/>
    <n v="0.12707109784998727"/>
    <x v="1"/>
    <n v="7560"/>
  </r>
  <r>
    <s v="e83aa3"/>
    <n v="3"/>
    <n v="4"/>
    <s v="t"/>
    <s v="d51061"/>
    <d v="1899-12-30T00:44:35"/>
    <n v="32"/>
    <n v="92.16"/>
    <n v="8.1325502623991838E-2"/>
    <x v="0"/>
    <n v="3767.5"/>
  </r>
  <r>
    <s v="9ec847"/>
    <n v="4"/>
    <n v="4"/>
    <s v="t"/>
    <s v="d51061"/>
    <d v="1899-12-30T00:44:35"/>
    <n v="54"/>
    <n v="207.35999999999999"/>
    <n v="0.18298238090398164"/>
    <x v="0"/>
    <n v="3767.5"/>
  </r>
  <r>
    <s v="5d267b"/>
    <n v="1"/>
    <n v="4"/>
    <s v="t"/>
    <s v="d51061"/>
    <d v="1899-12-30T00:44:35"/>
    <n v="40"/>
    <n v="38.4"/>
    <n v="3.3885626093329929E-2"/>
    <x v="1"/>
    <n v="1512"/>
  </r>
  <r>
    <s v="c8d436"/>
    <n v="4"/>
    <n v="4"/>
    <s v="t"/>
    <s v="d51061"/>
    <d v="1899-12-30T00:44:35"/>
    <n v="10"/>
    <n v="38.4"/>
    <n v="3.3885626093329929E-2"/>
    <x v="1"/>
    <n v="1512"/>
  </r>
  <r>
    <s v="2a2353"/>
    <n v="4"/>
    <n v="4"/>
    <s v="t"/>
    <s v="d51061"/>
    <d v="1899-12-30T00:44:35"/>
    <n v="57"/>
    <n v="218.88"/>
    <n v="0.19314806873198062"/>
    <x v="1"/>
    <n v="1512"/>
  </r>
  <r>
    <s v="f084eb"/>
    <n v="3"/>
    <n v="4"/>
    <s v="t"/>
    <s v="d51061"/>
    <d v="1899-12-30T00:44:35"/>
    <n v="36"/>
    <n v="103.67999999999999"/>
    <n v="9.149119045199082E-2"/>
    <x v="1"/>
    <n v="1512"/>
  </r>
  <r>
    <s v="b9a74d"/>
    <n v="3"/>
    <n v="4"/>
    <s v="t"/>
    <s v="d51061"/>
    <d v="1899-12-30T00:44:35"/>
    <n v="17"/>
    <n v="48.96"/>
    <n v="4.3204173268995665E-2"/>
    <x v="1"/>
    <n v="1512"/>
  </r>
  <r>
    <s v="e83aa3"/>
    <n v="4"/>
    <n v="8"/>
    <s v="t"/>
    <s v="a86a2c"/>
    <d v="1899-12-30T00:33:40"/>
    <n v="32"/>
    <n v="117.76"/>
    <n v="0.10391592001954514"/>
    <x v="0"/>
    <n v="1883.75"/>
  </r>
  <r>
    <s v="d5e9a6"/>
    <n v="4"/>
    <n v="8"/>
    <s v="t"/>
    <s v="a86a2c"/>
    <d v="1899-12-30T00:33:40"/>
    <n v="23"/>
    <n v="84.64"/>
    <n v="7.4689567514048066E-2"/>
    <x v="0"/>
    <n v="1883.75"/>
  </r>
  <r>
    <s v="72f5d4"/>
    <n v="4"/>
    <n v="8"/>
    <s v="t"/>
    <s v="a86a2c"/>
    <d v="1899-12-30T00:33:40"/>
    <n v="19"/>
    <n v="69.92"/>
    <n v="6.1700077511604917E-2"/>
    <x v="0"/>
    <n v="1883.75"/>
  </r>
  <r>
    <s v="9ec847"/>
    <n v="4"/>
    <n v="8"/>
    <s v="t"/>
    <s v="a86a2c"/>
    <d v="1899-12-30T00:33:40"/>
    <n v="54"/>
    <n v="198.72"/>
    <n v="0.1753581150329824"/>
    <x v="0"/>
    <n v="1883.75"/>
  </r>
  <r>
    <s v="2a2353"/>
    <n v="5"/>
    <n v="8"/>
    <s v="t"/>
    <s v="a86a2c"/>
    <d v="1899-12-30T00:33:40"/>
    <n v="57"/>
    <n v="262.2"/>
    <n v="0.23137529066851845"/>
    <x v="1"/>
    <n v="2520"/>
  </r>
  <r>
    <s v="f084eb"/>
    <n v="2"/>
    <n v="8"/>
    <s v="t"/>
    <s v="a86a2c"/>
    <d v="1899-12-30T00:33:40"/>
    <n v="36"/>
    <n v="66.240000000000009"/>
    <n v="5.8452705010994144E-2"/>
    <x v="1"/>
    <n v="2520"/>
  </r>
  <r>
    <s v="2feb6b"/>
    <n v="4"/>
    <n v="8"/>
    <s v="t"/>
    <s v="a86a2c"/>
    <d v="1899-12-30T00:33:40"/>
    <n v="29"/>
    <n v="106.72"/>
    <n v="9.4173802517712776E-2"/>
    <x v="1"/>
    <n v="2520"/>
  </r>
  <r>
    <s v="c4a632"/>
    <n v="1"/>
    <n v="18"/>
    <s v="t"/>
    <s v="f7dbee"/>
    <d v="1899-12-30T00:59:40"/>
    <n v="13"/>
    <n v="10.66"/>
    <n v="9.4067909936171121E-3"/>
    <x v="0"/>
    <n v="1507"/>
  </r>
  <r>
    <s v="e83aa3"/>
    <n v="5"/>
    <n v="18"/>
    <s v="t"/>
    <s v="f7dbee"/>
    <d v="1899-12-30T00:59:40"/>
    <n v="32"/>
    <n v="131.20000000000002"/>
    <n v="0.11577588915221063"/>
    <x v="0"/>
    <n v="1507"/>
  </r>
  <r>
    <s v="d5e9a6"/>
    <n v="2"/>
    <n v="18"/>
    <s v="t"/>
    <s v="f7dbee"/>
    <d v="1899-12-30T00:59:40"/>
    <n v="23"/>
    <n v="37.720000000000006"/>
    <n v="3.3285568131260553E-2"/>
    <x v="0"/>
    <n v="1507"/>
  </r>
  <r>
    <s v="72f5d4"/>
    <n v="3"/>
    <n v="18"/>
    <s v="t"/>
    <s v="f7dbee"/>
    <d v="1899-12-30T00:59:40"/>
    <n v="19"/>
    <n v="46.74"/>
    <n v="4.1245160510475033E-2"/>
    <x v="0"/>
    <n v="1507"/>
  </r>
  <r>
    <s v="9ec847"/>
    <n v="1"/>
    <n v="18"/>
    <s v="t"/>
    <s v="f7dbee"/>
    <d v="1899-12-30T00:59:40"/>
    <n v="54"/>
    <n v="44.28"/>
    <n v="3.9074362588871085E-2"/>
    <x v="0"/>
    <n v="1507"/>
  </r>
  <r>
    <s v="c8d436"/>
    <n v="5"/>
    <n v="18"/>
    <s v="t"/>
    <s v="f7dbee"/>
    <d v="1899-12-30T00:59:40"/>
    <n v="10"/>
    <n v="41"/>
    <n v="3.6179965360065812E-2"/>
    <x v="1"/>
    <n v="2520"/>
  </r>
  <r>
    <s v="2a2353"/>
    <n v="2"/>
    <n v="18"/>
    <s v="t"/>
    <s v="f7dbee"/>
    <d v="1899-12-30T00:59:40"/>
    <n v="57"/>
    <n v="93.48"/>
    <n v="8.2490321020950066E-2"/>
    <x v="1"/>
    <n v="2520"/>
  </r>
  <r>
    <s v="b9a74d"/>
    <n v="4"/>
    <n v="18"/>
    <s v="t"/>
    <s v="f7dbee"/>
    <d v="1899-12-30T00:59:40"/>
    <n v="17"/>
    <n v="55.760000000000005"/>
    <n v="4.9204752889689514E-2"/>
    <x v="1"/>
    <n v="2520"/>
  </r>
  <r>
    <s v="c4a632"/>
    <n v="1"/>
    <n v="13"/>
    <s v="f"/>
    <n v="258120"/>
    <d v="1899-12-30T00:28:02"/>
    <n v="13"/>
    <n v="11.31"/>
    <n v="9.9803758103010828E-3"/>
    <x v="0"/>
    <n v="2511.6666666666665"/>
  </r>
  <r>
    <s v="d5e9a6"/>
    <n v="3"/>
    <n v="13"/>
    <s v="f"/>
    <n v="258120"/>
    <d v="1899-12-30T00:28:02"/>
    <n v="23"/>
    <n v="60.03"/>
    <n v="5.2972763916213438E-2"/>
    <x v="0"/>
    <n v="2511.6666666666665"/>
  </r>
  <r>
    <s v="9ec847"/>
    <n v="3"/>
    <n v="13"/>
    <s v="f"/>
    <n v="258120"/>
    <d v="1899-12-30T00:28:02"/>
    <n v="54"/>
    <n v="140.94"/>
    <n v="0.12437083702067503"/>
    <x v="0"/>
    <n v="2511.6666666666665"/>
  </r>
  <r>
    <s v="2a2353"/>
    <n v="5"/>
    <n v="13"/>
    <s v="f"/>
    <n v="258120"/>
    <d v="1899-12-30T00:28:02"/>
    <n v="57"/>
    <n v="247.95"/>
    <n v="0.21880054661044679"/>
    <x v="1"/>
    <n v="1890"/>
  </r>
  <r>
    <s v="f084eb"/>
    <n v="2"/>
    <n v="13"/>
    <s v="f"/>
    <n v="258120"/>
    <d v="1899-12-30T00:28:02"/>
    <n v="36"/>
    <n v="62.64"/>
    <n v="5.5275927564744455E-2"/>
    <x v="1"/>
    <n v="1890"/>
  </r>
  <r>
    <s v="b9a74d"/>
    <n v="3"/>
    <n v="13"/>
    <s v="f"/>
    <n v="258120"/>
    <d v="1899-12-30T00:28:02"/>
    <n v="17"/>
    <n v="44.37"/>
    <n v="3.9153782025027319E-2"/>
    <x v="1"/>
    <n v="1890"/>
  </r>
  <r>
    <s v="2feb6b"/>
    <n v="5"/>
    <n v="13"/>
    <s v="f"/>
    <n v="258120"/>
    <d v="1899-12-30T00:28:02"/>
    <n v="29"/>
    <n v="126.15"/>
    <n v="0.11131957634566592"/>
    <x v="1"/>
    <n v="1890"/>
  </r>
  <r>
    <s v="e83aa3"/>
    <n v="1"/>
    <n v="6"/>
    <s v="t"/>
    <s v="8d7163"/>
    <d v="1899-12-30T00:02:21"/>
    <n v="32"/>
    <n v="30.08"/>
    <n v="2.6543740439775112E-2"/>
    <x v="0"/>
    <n v="2511.6666666666665"/>
  </r>
  <r>
    <s v="e31d39"/>
    <n v="2"/>
    <n v="6"/>
    <s v="t"/>
    <s v="8d7163"/>
    <d v="1899-12-30T00:02:21"/>
    <n v="10"/>
    <n v="18.799999999999997"/>
    <n v="1.6589837774859444E-2"/>
    <x v="0"/>
    <n v="2511.6666666666665"/>
  </r>
  <r>
    <s v="72f5d4"/>
    <n v="3"/>
    <n v="6"/>
    <s v="t"/>
    <s v="8d7163"/>
    <d v="1899-12-30T00:02:21"/>
    <n v="19"/>
    <n v="53.58"/>
    <n v="4.7281037658349422E-2"/>
    <x v="0"/>
    <n v="2511.6666666666665"/>
  </r>
  <r>
    <s v="5d267b"/>
    <n v="5"/>
    <n v="6"/>
    <s v="t"/>
    <s v="8d7163"/>
    <d v="1899-12-30T00:02:21"/>
    <n v="40"/>
    <n v="188"/>
    <n v="0.16589837774859448"/>
    <x v="1"/>
    <n v="1890"/>
  </r>
  <r>
    <s v="2a2353"/>
    <n v="1"/>
    <n v="6"/>
    <s v="t"/>
    <s v="8d7163"/>
    <d v="1899-12-30T00:02:21"/>
    <n v="57"/>
    <n v="53.58"/>
    <n v="4.7281037658349422E-2"/>
    <x v="1"/>
    <n v="1890"/>
  </r>
  <r>
    <s v="f084eb"/>
    <n v="3"/>
    <n v="6"/>
    <s v="t"/>
    <s v="8d7163"/>
    <d v="1899-12-30T00:02:21"/>
    <n v="36"/>
    <n v="101.52"/>
    <n v="8.9585123984241011E-2"/>
    <x v="1"/>
    <n v="1890"/>
  </r>
  <r>
    <s v="b9a74d"/>
    <n v="5"/>
    <n v="6"/>
    <s v="t"/>
    <s v="8d7163"/>
    <d v="1899-12-30T00:02:21"/>
    <n v="17"/>
    <n v="79.899999999999991"/>
    <n v="7.0506810543152637E-2"/>
    <x v="1"/>
    <n v="1890"/>
  </r>
  <r>
    <s v="e31d39"/>
    <n v="2"/>
    <n v="13"/>
    <s v="f"/>
    <s v="c0cbad"/>
    <d v="1899-12-30T00:44:13"/>
    <n v="10"/>
    <n v="17.399999999999999"/>
    <n v="1.5354424323540124E-2"/>
    <x v="0"/>
    <n v="3767.5"/>
  </r>
  <r>
    <s v="9ec847"/>
    <n v="4"/>
    <n v="13"/>
    <s v="f"/>
    <s v="c0cbad"/>
    <d v="1899-12-30T00:44:13"/>
    <n v="54"/>
    <n v="187.92"/>
    <n v="0.16582778269423334"/>
    <x v="0"/>
    <n v="3767.5"/>
  </r>
  <r>
    <s v="2a2353"/>
    <n v="3"/>
    <n v="13"/>
    <s v="f"/>
    <s v="c0cbad"/>
    <d v="1899-12-30T00:44:13"/>
    <n v="57"/>
    <n v="148.77000000000001"/>
    <n v="0.13128032796626807"/>
    <x v="1"/>
    <n v="1890"/>
  </r>
  <r>
    <s v="f084eb"/>
    <n v="4"/>
    <n v="13"/>
    <s v="f"/>
    <s v="c0cbad"/>
    <d v="1899-12-30T00:44:13"/>
    <n v="36"/>
    <n v="125.28"/>
    <n v="0.11055185512948891"/>
    <x v="1"/>
    <n v="1890"/>
  </r>
  <r>
    <s v="b9a74d"/>
    <n v="5"/>
    <n v="13"/>
    <s v="f"/>
    <s v="c0cbad"/>
    <d v="1899-12-30T00:44:13"/>
    <n v="17"/>
    <n v="73.95"/>
    <n v="6.5256303375045538E-2"/>
    <x v="1"/>
    <n v="1890"/>
  </r>
  <r>
    <s v="2feb6b"/>
    <n v="2"/>
    <n v="13"/>
    <s v="f"/>
    <s v="c0cbad"/>
    <d v="1899-12-30T00:44:13"/>
    <n v="29"/>
    <n v="50.46"/>
    <n v="4.4527830538266366E-2"/>
    <x v="1"/>
    <n v="1890"/>
  </r>
  <r>
    <s v="c4a632"/>
    <n v="3"/>
    <n v="0"/>
    <s v="t"/>
    <s v="c7b252"/>
    <d v="1899-12-30T00:58:01"/>
    <n v="13"/>
    <n v="39"/>
    <n v="3.4415089001038214E-2"/>
    <x v="0"/>
    <n v="2511.6666666666665"/>
  </r>
  <r>
    <s v="e31d39"/>
    <n v="4"/>
    <n v="0"/>
    <s v="t"/>
    <s v="c7b252"/>
    <d v="1899-12-30T00:58:01"/>
    <n v="10"/>
    <n v="40"/>
    <n v="3.5297527180552013E-2"/>
    <x v="0"/>
    <n v="2511.6666666666665"/>
  </r>
  <r>
    <s v="d5e9a6"/>
    <n v="5"/>
    <n v="0"/>
    <s v="t"/>
    <s v="c7b252"/>
    <d v="1899-12-30T00:58:01"/>
    <n v="23"/>
    <n v="115"/>
    <n v="0.10148039064408704"/>
    <x v="0"/>
    <n v="2511.6666666666665"/>
  </r>
  <r>
    <s v="5d267b"/>
    <n v="2"/>
    <n v="0"/>
    <s v="t"/>
    <s v="c7b252"/>
    <d v="1899-12-30T00:58:01"/>
    <n v="40"/>
    <n v="80"/>
    <n v="7.0595054361104026E-2"/>
    <x v="1"/>
    <n v="1512"/>
  </r>
  <r>
    <s v="c8d436"/>
    <n v="3"/>
    <n v="0"/>
    <s v="t"/>
    <s v="c7b252"/>
    <d v="1899-12-30T00:58:01"/>
    <n v="10"/>
    <n v="30"/>
    <n v="2.647314538541401E-2"/>
    <x v="1"/>
    <n v="1512"/>
  </r>
  <r>
    <s v="2a2353"/>
    <n v="4"/>
    <n v="0"/>
    <s v="t"/>
    <s v="c7b252"/>
    <d v="1899-12-30T00:58:01"/>
    <n v="57"/>
    <n v="228"/>
    <n v="0.20119590492914646"/>
    <x v="1"/>
    <n v="1512"/>
  </r>
  <r>
    <s v="f084eb"/>
    <n v="1"/>
    <n v="0"/>
    <s v="t"/>
    <s v="c7b252"/>
    <d v="1899-12-30T00:58:01"/>
    <n v="36"/>
    <n v="36"/>
    <n v="3.1767774462496817E-2"/>
    <x v="1"/>
    <n v="1512"/>
  </r>
  <r>
    <s v="2feb6b"/>
    <n v="1"/>
    <n v="0"/>
    <s v="t"/>
    <s v="c7b252"/>
    <d v="1899-12-30T00:58:01"/>
    <n v="29"/>
    <n v="29"/>
    <n v="2.5590707205900211E-2"/>
    <x v="1"/>
    <n v="1512"/>
  </r>
  <r>
    <s v="c4a632"/>
    <n v="5"/>
    <n v="14"/>
    <s v="f"/>
    <n v="778902"/>
    <d v="1899-12-30T00:04:52"/>
    <n v="13"/>
    <n v="55.9"/>
    <n v="4.9328294234821435E-2"/>
    <x v="0"/>
    <n v="7535"/>
  </r>
  <r>
    <s v="f084eb"/>
    <n v="1"/>
    <n v="14"/>
    <s v="f"/>
    <n v="778902"/>
    <d v="1899-12-30T00:04:52"/>
    <n v="36"/>
    <n v="30.96"/>
    <n v="2.7320286037747259E-2"/>
    <x v="1"/>
    <n v="2520"/>
  </r>
  <r>
    <s v="b9a74d"/>
    <n v="5"/>
    <n v="14"/>
    <s v="f"/>
    <n v="778902"/>
    <d v="1899-12-30T00:04:52"/>
    <n v="17"/>
    <n v="73.099999999999994"/>
    <n v="6.4506230922458802E-2"/>
    <x v="1"/>
    <n v="2520"/>
  </r>
  <r>
    <s v="2feb6b"/>
    <n v="2"/>
    <n v="14"/>
    <s v="f"/>
    <n v="778902"/>
    <d v="1899-12-30T00:04:52"/>
    <n v="29"/>
    <n v="49.88"/>
    <n v="4.4016016394148358E-2"/>
    <x v="1"/>
    <n v="2520"/>
  </r>
  <r>
    <s v="e31d39"/>
    <n v="5"/>
    <n v="22"/>
    <s v="t"/>
    <s v="c5f329"/>
    <d v="1899-12-30T00:35:48"/>
    <n v="10"/>
    <n v="39"/>
    <n v="3.4415089001038214E-2"/>
    <x v="0"/>
    <n v="2511.6666666666665"/>
  </r>
  <r>
    <s v="d5e9a6"/>
    <n v="2"/>
    <n v="22"/>
    <s v="t"/>
    <s v="c5f329"/>
    <d v="1899-12-30T00:35:48"/>
    <n v="23"/>
    <n v="35.880000000000003"/>
    <n v="3.1661881880955159E-2"/>
    <x v="0"/>
    <n v="2511.6666666666665"/>
  </r>
  <r>
    <s v="9ec847"/>
    <n v="3"/>
    <n v="22"/>
    <s v="t"/>
    <s v="c5f329"/>
    <d v="1899-12-30T00:35:48"/>
    <n v="54"/>
    <n v="126.36"/>
    <n v="0.11150488836336381"/>
    <x v="0"/>
    <n v="2511.6666666666665"/>
  </r>
  <r>
    <s v="f084eb"/>
    <n v="4"/>
    <n v="22"/>
    <s v="t"/>
    <s v="c5f329"/>
    <d v="1899-12-30T00:35:48"/>
    <n v="36"/>
    <n v="112.32000000000001"/>
    <n v="9.9115456322990056E-2"/>
    <x v="1"/>
    <n v="3780"/>
  </r>
  <r>
    <s v="2feb6b"/>
    <n v="2"/>
    <n v="22"/>
    <s v="t"/>
    <s v="c5f329"/>
    <d v="1899-12-30T00:35:48"/>
    <n v="29"/>
    <n v="45.24"/>
    <n v="3.9921503241204331E-2"/>
    <x v="1"/>
    <n v="3780"/>
  </r>
  <r>
    <s v="c4a632"/>
    <n v="2"/>
    <n v="14"/>
    <s v="t"/>
    <s v="5394a5"/>
    <d v="1899-12-30T00:38:17"/>
    <n v="13"/>
    <n v="22.36"/>
    <n v="1.9731317693928576E-2"/>
    <x v="0"/>
    <n v="3767.5"/>
  </r>
  <r>
    <s v="e83aa3"/>
    <n v="3"/>
    <n v="14"/>
    <s v="t"/>
    <s v="5394a5"/>
    <d v="1899-12-30T00:38:17"/>
    <n v="32"/>
    <n v="82.56"/>
    <n v="7.2854096100659363E-2"/>
    <x v="0"/>
    <n v="3767.5"/>
  </r>
  <r>
    <s v="c8d436"/>
    <n v="3"/>
    <n v="14"/>
    <s v="t"/>
    <s v="5394a5"/>
    <d v="1899-12-30T00:38:17"/>
    <n v="10"/>
    <n v="25.8"/>
    <n v="2.276690503145605E-2"/>
    <x v="1"/>
    <n v="2520"/>
  </r>
  <r>
    <s v="2a2353"/>
    <n v="5"/>
    <n v="14"/>
    <s v="t"/>
    <s v="5394a5"/>
    <d v="1899-12-30T00:38:17"/>
    <n v="57"/>
    <n v="245.1"/>
    <n v="0.21628559779883247"/>
    <x v="1"/>
    <n v="2520"/>
  </r>
  <r>
    <s v="f084eb"/>
    <n v="1"/>
    <n v="14"/>
    <s v="t"/>
    <s v="5394a5"/>
    <d v="1899-12-30T00:38:17"/>
    <n v="36"/>
    <n v="30.96"/>
    <n v="2.7320286037747259E-2"/>
    <x v="1"/>
    <n v="2520"/>
  </r>
  <r>
    <s v="e31d39"/>
    <n v="1"/>
    <n v="18"/>
    <s v="t"/>
    <s v="cf27b0"/>
    <d v="1899-12-30T00:39:06"/>
    <n v="10"/>
    <n v="8.2000000000000011"/>
    <n v="7.2359930720131641E-3"/>
    <x v="0"/>
    <n v="2511.6666666666665"/>
  </r>
  <r>
    <s v="d5e9a6"/>
    <n v="3"/>
    <n v="18"/>
    <s v="t"/>
    <s v="cf27b0"/>
    <d v="1899-12-30T00:39:06"/>
    <n v="23"/>
    <n v="56.580000000000005"/>
    <n v="4.9928352196890825E-2"/>
    <x v="0"/>
    <n v="2511.6666666666665"/>
  </r>
  <r>
    <s v="9ec847"/>
    <n v="5"/>
    <n v="18"/>
    <s v="t"/>
    <s v="cf27b0"/>
    <d v="1899-12-30T00:39:06"/>
    <n v="54"/>
    <n v="221.4"/>
    <n v="0.19537181294435541"/>
    <x v="0"/>
    <n v="2511.6666666666665"/>
  </r>
  <r>
    <s v="5d267b"/>
    <n v="4"/>
    <n v="18"/>
    <s v="t"/>
    <s v="cf27b0"/>
    <d v="1899-12-30T00:39:06"/>
    <n v="40"/>
    <n v="131.20000000000002"/>
    <n v="0.11577588915221063"/>
    <x v="1"/>
    <n v="1890"/>
  </r>
  <r>
    <s v="c8d436"/>
    <n v="2"/>
    <n v="18"/>
    <s v="t"/>
    <s v="cf27b0"/>
    <d v="1899-12-30T00:39:06"/>
    <n v="10"/>
    <n v="16.400000000000002"/>
    <n v="1.4471986144026328E-2"/>
    <x v="1"/>
    <n v="1890"/>
  </r>
  <r>
    <s v="b9a74d"/>
    <n v="5"/>
    <n v="18"/>
    <s v="t"/>
    <s v="cf27b0"/>
    <d v="1899-12-30T00:39:06"/>
    <n v="17"/>
    <n v="69.7"/>
    <n v="6.1505941112111884E-2"/>
    <x v="1"/>
    <n v="1890"/>
  </r>
  <r>
    <s v="2feb6b"/>
    <n v="1"/>
    <n v="18"/>
    <s v="t"/>
    <s v="cf27b0"/>
    <d v="1899-12-30T00:39:06"/>
    <n v="29"/>
    <n v="23.78"/>
    <n v="2.0984379908838176E-2"/>
    <x v="1"/>
    <n v="1890"/>
  </r>
  <r>
    <s v="c4a632"/>
    <n v="1"/>
    <n v="15"/>
    <s v="f"/>
    <s v="67a446"/>
    <d v="1899-12-30T00:40:26"/>
    <n v="13"/>
    <n v="11.049999999999999"/>
    <n v="9.7509418836274932E-3"/>
    <x v="0"/>
    <n v="2511.6666666666665"/>
  </r>
  <r>
    <s v="72f5d4"/>
    <n v="1"/>
    <n v="15"/>
    <s v="f"/>
    <s v="67a446"/>
    <d v="1899-12-30T00:40:26"/>
    <n v="19"/>
    <n v="16.149999999999999"/>
    <n v="1.4251376599147873E-2"/>
    <x v="0"/>
    <n v="2511.6666666666665"/>
  </r>
  <r>
    <s v="9ec847"/>
    <n v="5"/>
    <n v="15"/>
    <s v="f"/>
    <s v="67a446"/>
    <d v="1899-12-30T00:40:26"/>
    <n v="54"/>
    <n v="229.5"/>
    <n v="0.20251956219841719"/>
    <x v="0"/>
    <n v="2511.6666666666665"/>
  </r>
  <r>
    <s v="5d267b"/>
    <n v="1"/>
    <n v="15"/>
    <s v="f"/>
    <s v="67a446"/>
    <d v="1899-12-30T00:40:26"/>
    <n v="40"/>
    <n v="34"/>
    <n v="3.0002898103469212E-2"/>
    <x v="1"/>
    <n v="1890"/>
  </r>
  <r>
    <s v="c8d436"/>
    <n v="4"/>
    <n v="15"/>
    <s v="f"/>
    <s v="67a446"/>
    <d v="1899-12-30T00:40:26"/>
    <n v="10"/>
    <n v="34"/>
    <n v="3.0002898103469212E-2"/>
    <x v="1"/>
    <n v="1890"/>
  </r>
  <r>
    <s v="2a2353"/>
    <n v="5"/>
    <n v="15"/>
    <s v="f"/>
    <s v="67a446"/>
    <d v="1899-12-30T00:40:26"/>
    <n v="57"/>
    <n v="242.25"/>
    <n v="0.21377064898721815"/>
    <x v="1"/>
    <n v="1890"/>
  </r>
  <r>
    <s v="b9a74d"/>
    <n v="3"/>
    <n v="15"/>
    <s v="f"/>
    <s v="67a446"/>
    <d v="1899-12-30T00:40:26"/>
    <n v="17"/>
    <n v="43.35"/>
    <n v="3.825369508192325E-2"/>
    <x v="1"/>
    <n v="1890"/>
  </r>
  <r>
    <s v="e83aa3"/>
    <n v="5"/>
    <n v="24"/>
    <s v="t"/>
    <n v="119248"/>
    <d v="1899-12-30T00:41:10"/>
    <n v="32"/>
    <n v="121.6"/>
    <n v="0.10730448262887812"/>
    <x v="0"/>
    <n v="2511.6666666666665"/>
  </r>
  <r>
    <s v="e31d39"/>
    <n v="3"/>
    <n v="24"/>
    <s v="t"/>
    <n v="119248"/>
    <d v="1899-12-30T00:41:10"/>
    <n v="10"/>
    <n v="22.8"/>
    <n v="2.0119590492914646E-2"/>
    <x v="0"/>
    <n v="2511.6666666666665"/>
  </r>
  <r>
    <s v="72f5d4"/>
    <n v="5"/>
    <n v="24"/>
    <s v="t"/>
    <n v="119248"/>
    <d v="1899-12-30T00:41:10"/>
    <n v="19"/>
    <n v="72.2"/>
    <n v="6.3712036560896385E-2"/>
    <x v="0"/>
    <n v="2511.6666666666665"/>
  </r>
  <r>
    <s v="5d267b"/>
    <n v="2"/>
    <n v="24"/>
    <s v="t"/>
    <n v="119248"/>
    <d v="1899-12-30T00:41:10"/>
    <n v="40"/>
    <n v="60.8"/>
    <n v="5.3652241314439061E-2"/>
    <x v="1"/>
    <n v="2520"/>
  </r>
  <r>
    <s v="2a2353"/>
    <n v="3"/>
    <n v="24"/>
    <s v="t"/>
    <n v="119248"/>
    <d v="1899-12-30T00:41:10"/>
    <n v="57"/>
    <n v="129.96"/>
    <n v="0.1146816658096135"/>
    <x v="1"/>
    <n v="2520"/>
  </r>
  <r>
    <s v="f084eb"/>
    <n v="4"/>
    <n v="24"/>
    <s v="t"/>
    <n v="119248"/>
    <d v="1899-12-30T00:41:10"/>
    <n v="36"/>
    <n v="109.44"/>
    <n v="9.6574034365990311E-2"/>
    <x v="1"/>
    <n v="2520"/>
  </r>
  <r>
    <s v="e31d39"/>
    <n v="3"/>
    <n v="19"/>
    <s v="f"/>
    <s v="6f37e6"/>
    <d v="1899-12-30T00:26:53"/>
    <n v="10"/>
    <n v="24.3"/>
    <n v="2.1443247762185348E-2"/>
    <x v="0"/>
    <n v="2511.6666666666665"/>
  </r>
  <r>
    <s v="72f5d4"/>
    <n v="1"/>
    <n v="19"/>
    <s v="f"/>
    <s v="6f37e6"/>
    <d v="1899-12-30T00:26:53"/>
    <n v="19"/>
    <n v="15.39"/>
    <n v="1.3580723582717388E-2"/>
    <x v="0"/>
    <n v="2511.6666666666665"/>
  </r>
  <r>
    <s v="9ec847"/>
    <n v="4"/>
    <n v="19"/>
    <s v="f"/>
    <s v="6f37e6"/>
    <d v="1899-12-30T00:26:53"/>
    <n v="54"/>
    <n v="174.96"/>
    <n v="0.15439138388773452"/>
    <x v="0"/>
    <n v="2511.6666666666665"/>
  </r>
  <r>
    <s v="2a2353"/>
    <n v="2"/>
    <n v="19"/>
    <s v="f"/>
    <s v="6f37e6"/>
    <d v="1899-12-30T00:26:53"/>
    <n v="57"/>
    <n v="92.34"/>
    <n v="8.1484341496304333E-2"/>
    <x v="1"/>
    <n v="7560"/>
  </r>
  <r>
    <s v="e31d39"/>
    <n v="5"/>
    <n v="8"/>
    <s v="t"/>
    <s v="38aa0b"/>
    <d v="1899-12-30T00:20:14"/>
    <n v="10"/>
    <n v="46"/>
    <n v="4.0592156257634814E-2"/>
    <x v="0"/>
    <n v="3767.5"/>
  </r>
  <r>
    <s v="d5e9a6"/>
    <n v="1"/>
    <n v="8"/>
    <s v="t"/>
    <s v="38aa0b"/>
    <d v="1899-12-30T00:20:14"/>
    <n v="23"/>
    <n v="21.16"/>
    <n v="1.8672391878512017E-2"/>
    <x v="0"/>
    <n v="3767.5"/>
  </r>
  <r>
    <s v="c8d436"/>
    <n v="2"/>
    <n v="8"/>
    <s v="t"/>
    <s v="38aa0b"/>
    <d v="1899-12-30T00:20:14"/>
    <n v="10"/>
    <n v="18.400000000000002"/>
    <n v="1.6236862503053926E-2"/>
    <x v="1"/>
    <n v="1890"/>
  </r>
  <r>
    <s v="2a2353"/>
    <n v="3"/>
    <n v="8"/>
    <s v="t"/>
    <s v="38aa0b"/>
    <d v="1899-12-30T00:20:14"/>
    <n v="57"/>
    <n v="157.32"/>
    <n v="0.13882517440111106"/>
    <x v="1"/>
    <n v="1890"/>
  </r>
  <r>
    <s v="f084eb"/>
    <n v="4"/>
    <n v="8"/>
    <s v="t"/>
    <s v="38aa0b"/>
    <d v="1899-12-30T00:20:14"/>
    <n v="36"/>
    <n v="132.48000000000002"/>
    <n v="0.11690541002198829"/>
    <x v="1"/>
    <n v="1890"/>
  </r>
  <r>
    <s v="b9a74d"/>
    <n v="4"/>
    <n v="8"/>
    <s v="t"/>
    <s v="38aa0b"/>
    <d v="1899-12-30T00:20:14"/>
    <n v="17"/>
    <n v="62.56"/>
    <n v="5.5205332510383356E-2"/>
    <x v="1"/>
    <n v="1890"/>
  </r>
  <r>
    <s v="c4a632"/>
    <n v="3"/>
    <n v="21"/>
    <s v="f"/>
    <s v="83c304"/>
    <d v="1899-12-30T00:10:05"/>
    <n v="13"/>
    <n v="30.810000000000002"/>
    <n v="2.7187920310820193E-2"/>
    <x v="0"/>
    <n v="3767.5"/>
  </r>
  <r>
    <s v="d5e9a6"/>
    <n v="3"/>
    <n v="21"/>
    <s v="f"/>
    <s v="83c304"/>
    <d v="1899-12-30T00:10:05"/>
    <n v="23"/>
    <n v="54.510000000000005"/>
    <n v="4.8101705165297264E-2"/>
    <x v="0"/>
    <n v="3767.5"/>
  </r>
  <r>
    <s v="5d267b"/>
    <n v="2"/>
    <n v="21"/>
    <s v="f"/>
    <s v="83c304"/>
    <d v="1899-12-30T00:10:05"/>
    <n v="40"/>
    <n v="63.2"/>
    <n v="5.577009294527218E-2"/>
    <x v="1"/>
    <n v="1890"/>
  </r>
  <r>
    <s v="c8d436"/>
    <n v="1"/>
    <n v="21"/>
    <s v="f"/>
    <s v="83c304"/>
    <d v="1899-12-30T00:10:05"/>
    <n v="10"/>
    <n v="7.9"/>
    <n v="6.9712616181590225E-3"/>
    <x v="1"/>
    <n v="1890"/>
  </r>
  <r>
    <s v="f084eb"/>
    <n v="2"/>
    <n v="21"/>
    <s v="f"/>
    <s v="83c304"/>
    <d v="1899-12-30T00:10:05"/>
    <n v="36"/>
    <n v="56.88"/>
    <n v="5.0193083650744964E-2"/>
    <x v="1"/>
    <n v="1890"/>
  </r>
  <r>
    <s v="2feb6b"/>
    <n v="4"/>
    <n v="21"/>
    <s v="f"/>
    <s v="83c304"/>
    <d v="1899-12-30T00:10:05"/>
    <n v="29"/>
    <n v="91.64"/>
    <n v="8.0866634770644666E-2"/>
    <x v="1"/>
    <n v="1890"/>
  </r>
  <r>
    <s v="e31d39"/>
    <n v="2"/>
    <n v="20"/>
    <s v="t"/>
    <s v="a03631"/>
    <d v="1899-12-30T00:03:31"/>
    <n v="10"/>
    <n v="16"/>
    <n v="1.4119010872220806E-2"/>
    <x v="0"/>
    <n v="2511.6666666666665"/>
  </r>
  <r>
    <s v="d5e9a6"/>
    <n v="1"/>
    <n v="20"/>
    <s v="t"/>
    <s v="a03631"/>
    <d v="1899-12-30T00:03:31"/>
    <n v="23"/>
    <n v="18.400000000000002"/>
    <n v="1.6236862503053926E-2"/>
    <x v="0"/>
    <n v="2511.6666666666665"/>
  </r>
  <r>
    <s v="9ec847"/>
    <n v="4"/>
    <n v="20"/>
    <s v="t"/>
    <s v="a03631"/>
    <d v="1899-12-30T00:03:31"/>
    <n v="54"/>
    <n v="172.8"/>
    <n v="0.15248531741998472"/>
    <x v="0"/>
    <n v="2511.6666666666665"/>
  </r>
  <r>
    <s v="5d267b"/>
    <n v="5"/>
    <n v="20"/>
    <s v="t"/>
    <s v="a03631"/>
    <d v="1899-12-30T00:03:31"/>
    <n v="40"/>
    <n v="160"/>
    <n v="0.14119010872220805"/>
    <x v="1"/>
    <n v="1890"/>
  </r>
  <r>
    <s v="c8d436"/>
    <n v="3"/>
    <n v="20"/>
    <s v="t"/>
    <s v="a03631"/>
    <d v="1899-12-30T00:03:31"/>
    <n v="10"/>
    <n v="24"/>
    <n v="2.1178516308331209E-2"/>
    <x v="1"/>
    <n v="1890"/>
  </r>
  <r>
    <s v="f084eb"/>
    <n v="1"/>
    <n v="20"/>
    <s v="t"/>
    <s v="a03631"/>
    <d v="1899-12-30T00:03:31"/>
    <n v="36"/>
    <n v="28.8"/>
    <n v="2.5414219569997454E-2"/>
    <x v="1"/>
    <n v="1890"/>
  </r>
  <r>
    <s v="2feb6b"/>
    <n v="2"/>
    <n v="20"/>
    <s v="t"/>
    <s v="a03631"/>
    <d v="1899-12-30T00:03:31"/>
    <n v="29"/>
    <n v="46.400000000000006"/>
    <n v="4.0945131529440341E-2"/>
    <x v="1"/>
    <n v="1890"/>
  </r>
  <r>
    <s v="c4a632"/>
    <n v="1"/>
    <n v="24"/>
    <s v="f"/>
    <s v="a531a8"/>
    <d v="1899-12-30T00:40:08"/>
    <n v="13"/>
    <n v="9.8800000000000008"/>
    <n v="8.7184892135963483E-3"/>
    <x v="0"/>
    <n v="1507"/>
  </r>
  <r>
    <s v="e83aa3"/>
    <n v="3"/>
    <n v="24"/>
    <s v="f"/>
    <s v="a531a8"/>
    <d v="1899-12-30T00:40:08"/>
    <n v="32"/>
    <n v="72.960000000000008"/>
    <n v="6.4382689577326874E-2"/>
    <x v="0"/>
    <n v="1507"/>
  </r>
  <r>
    <s v="e31d39"/>
    <n v="1"/>
    <n v="24"/>
    <s v="f"/>
    <s v="a531a8"/>
    <d v="1899-12-30T00:40:08"/>
    <n v="10"/>
    <n v="7.6"/>
    <n v="6.7065301643048827E-3"/>
    <x v="0"/>
    <n v="1507"/>
  </r>
  <r>
    <s v="d5e9a6"/>
    <n v="4"/>
    <n v="24"/>
    <s v="f"/>
    <s v="a531a8"/>
    <d v="1899-12-30T00:40:08"/>
    <n v="23"/>
    <n v="69.92"/>
    <n v="6.1700077511604917E-2"/>
    <x v="0"/>
    <n v="1507"/>
  </r>
  <r>
    <s v="9ec847"/>
    <n v="2"/>
    <n v="24"/>
    <s v="f"/>
    <s v="a531a8"/>
    <d v="1899-12-30T00:40:08"/>
    <n v="54"/>
    <n v="82.08"/>
    <n v="7.2430525774492729E-2"/>
    <x v="0"/>
    <n v="1507"/>
  </r>
  <r>
    <s v="c8d436"/>
    <n v="2"/>
    <n v="24"/>
    <s v="f"/>
    <s v="a531a8"/>
    <d v="1899-12-30T00:40:08"/>
    <n v="10"/>
    <n v="15.2"/>
    <n v="1.3413060328609765E-2"/>
    <x v="1"/>
    <n v="1512"/>
  </r>
  <r>
    <s v="2a2353"/>
    <n v="4"/>
    <n v="24"/>
    <s v="f"/>
    <s v="a531a8"/>
    <d v="1899-12-30T00:40:08"/>
    <n v="57"/>
    <n v="173.28"/>
    <n v="0.15290888774615133"/>
    <x v="1"/>
    <n v="1512"/>
  </r>
  <r>
    <s v="f084eb"/>
    <n v="2"/>
    <n v="24"/>
    <s v="f"/>
    <s v="a531a8"/>
    <d v="1899-12-30T00:40:08"/>
    <n v="36"/>
    <n v="54.72"/>
    <n v="4.8287017182995155E-2"/>
    <x v="1"/>
    <n v="1512"/>
  </r>
  <r>
    <s v="b9a74d"/>
    <n v="3"/>
    <n v="24"/>
    <s v="f"/>
    <s v="a531a8"/>
    <d v="1899-12-30T00:40:08"/>
    <n v="17"/>
    <n v="38.76"/>
    <n v="3.4203303837954904E-2"/>
    <x v="1"/>
    <n v="1512"/>
  </r>
  <r>
    <s v="2feb6b"/>
    <n v="5"/>
    <n v="24"/>
    <s v="f"/>
    <s v="a531a8"/>
    <d v="1899-12-30T00:40:08"/>
    <n v="29"/>
    <n v="110.2"/>
    <n v="9.72446873824208E-2"/>
    <x v="1"/>
    <n v="1512"/>
  </r>
  <r>
    <s v="d5e9a6"/>
    <n v="1"/>
    <n v="4"/>
    <s v="t"/>
    <s v="51033f"/>
    <d v="1899-12-30T00:41:14"/>
    <n v="23"/>
    <n v="22.08"/>
    <n v="1.948423500366471E-2"/>
    <x v="0"/>
    <n v="7535"/>
  </r>
  <r>
    <s v="c8d436"/>
    <n v="3"/>
    <n v="4"/>
    <s v="t"/>
    <s v="51033f"/>
    <d v="1899-12-30T00:41:14"/>
    <n v="10"/>
    <n v="28.799999999999997"/>
    <n v="2.541421956999745E-2"/>
    <x v="1"/>
    <n v="7560"/>
  </r>
  <r>
    <s v="c4a632"/>
    <n v="1"/>
    <n v="11"/>
    <s v="t"/>
    <s v="8b2a73"/>
    <d v="1899-12-30T00:33:57"/>
    <n v="13"/>
    <n v="11.57"/>
    <n v="1.0209809736974669E-2"/>
    <x v="0"/>
    <n v="2511.6666666666665"/>
  </r>
  <r>
    <s v="e83aa3"/>
    <n v="3"/>
    <n v="11"/>
    <s v="t"/>
    <s v="8b2a73"/>
    <d v="1899-12-30T00:33:57"/>
    <n v="32"/>
    <n v="85.44"/>
    <n v="7.5395518057659094E-2"/>
    <x v="0"/>
    <n v="2511.6666666666665"/>
  </r>
  <r>
    <s v="d5e9a6"/>
    <n v="2"/>
    <n v="11"/>
    <s v="t"/>
    <s v="8b2a73"/>
    <d v="1899-12-30T00:33:57"/>
    <n v="23"/>
    <n v="40.94"/>
    <n v="3.612701906929499E-2"/>
    <x v="0"/>
    <n v="2511.6666666666665"/>
  </r>
  <r>
    <s v="5d267b"/>
    <n v="1"/>
    <n v="11"/>
    <s v="t"/>
    <s v="8b2a73"/>
    <d v="1899-12-30T00:33:57"/>
    <n v="40"/>
    <n v="35.6"/>
    <n v="3.1414799190691296E-2"/>
    <x v="1"/>
    <n v="3780"/>
  </r>
  <r>
    <s v="c8d436"/>
    <n v="1"/>
    <n v="11"/>
    <s v="t"/>
    <s v="8b2a73"/>
    <d v="1899-12-30T00:33:57"/>
    <n v="10"/>
    <n v="8.9"/>
    <n v="7.8536997976728241E-3"/>
    <x v="1"/>
    <n v="3780"/>
  </r>
  <r>
    <s v="c4a632"/>
    <n v="3"/>
    <n v="11"/>
    <s v="f"/>
    <s v="e27126"/>
    <d v="1899-12-30T00:29:02"/>
    <n v="13"/>
    <n v="34.71"/>
    <n v="3.0629429210924011E-2"/>
    <x v="0"/>
    <n v="1883.75"/>
  </r>
  <r>
    <s v="d5e9a6"/>
    <n v="1"/>
    <n v="11"/>
    <s v="f"/>
    <s v="e27126"/>
    <d v="1899-12-30T00:29:02"/>
    <n v="23"/>
    <n v="20.47"/>
    <n v="1.8063509534647495E-2"/>
    <x v="0"/>
    <n v="1883.75"/>
  </r>
  <r>
    <s v="72f5d4"/>
    <n v="5"/>
    <n v="11"/>
    <s v="f"/>
    <s v="e27126"/>
    <d v="1899-12-30T00:29:02"/>
    <n v="19"/>
    <n v="84.55"/>
    <n v="7.4610148077891819E-2"/>
    <x v="0"/>
    <n v="1883.75"/>
  </r>
  <r>
    <s v="9ec847"/>
    <n v="5"/>
    <n v="11"/>
    <s v="f"/>
    <s v="e27126"/>
    <d v="1899-12-30T00:29:02"/>
    <n v="54"/>
    <n v="240.3"/>
    <n v="0.21204989453716622"/>
    <x v="0"/>
    <n v="1883.75"/>
  </r>
  <r>
    <s v="5d267b"/>
    <n v="5"/>
    <n v="11"/>
    <s v="f"/>
    <s v="e27126"/>
    <d v="1899-12-30T00:29:02"/>
    <n v="40"/>
    <n v="178"/>
    <n v="0.15707399595345645"/>
    <x v="1"/>
    <n v="1890"/>
  </r>
  <r>
    <s v="2a2353"/>
    <n v="4"/>
    <n v="11"/>
    <s v="f"/>
    <s v="e27126"/>
    <d v="1899-12-30T00:29:02"/>
    <n v="57"/>
    <n v="202.92000000000002"/>
    <n v="0.17906435538694038"/>
    <x v="1"/>
    <n v="1890"/>
  </r>
  <r>
    <s v="f084eb"/>
    <n v="3"/>
    <n v="11"/>
    <s v="f"/>
    <s v="e27126"/>
    <d v="1899-12-30T00:29:02"/>
    <n v="36"/>
    <n v="96.12"/>
    <n v="8.4819957814866495E-2"/>
    <x v="1"/>
    <n v="1890"/>
  </r>
  <r>
    <s v="2feb6b"/>
    <n v="4"/>
    <n v="11"/>
    <s v="f"/>
    <s v="e27126"/>
    <d v="1899-12-30T00:29:02"/>
    <n v="29"/>
    <n v="103.24"/>
    <n v="9.1102917653004739E-2"/>
    <x v="1"/>
    <n v="1890"/>
  </r>
  <r>
    <s v="9ec847"/>
    <n v="1"/>
    <n v="4"/>
    <s v="t"/>
    <s v="1255a1"/>
    <d v="1899-12-30T00:05:41"/>
    <n v="54"/>
    <n v="51.839999999999996"/>
    <n v="4.574559522599541E-2"/>
    <x v="0"/>
    <n v="7535"/>
  </r>
  <r>
    <s v="c8d436"/>
    <n v="2"/>
    <n v="4"/>
    <s v="t"/>
    <s v="1255a1"/>
    <d v="1899-12-30T00:05:41"/>
    <n v="10"/>
    <n v="19.2"/>
    <n v="1.6942813046664965E-2"/>
    <x v="1"/>
    <n v="2520"/>
  </r>
  <r>
    <s v="f084eb"/>
    <n v="1"/>
    <n v="4"/>
    <s v="t"/>
    <s v="1255a1"/>
    <d v="1899-12-30T00:05:41"/>
    <n v="36"/>
    <n v="34.56"/>
    <n v="3.0497063483996941E-2"/>
    <x v="1"/>
    <n v="2520"/>
  </r>
  <r>
    <s v="2feb6b"/>
    <n v="3"/>
    <n v="4"/>
    <s v="t"/>
    <s v="1255a1"/>
    <d v="1899-12-30T00:05:41"/>
    <n v="29"/>
    <n v="83.52"/>
    <n v="7.3701236752992602E-2"/>
    <x v="1"/>
    <n v="2520"/>
  </r>
  <r>
    <s v="c4a632"/>
    <n v="4"/>
    <n v="10"/>
    <s v="f"/>
    <s v="a5d7e8"/>
    <d v="1899-12-30T00:30:03"/>
    <n v="13"/>
    <n v="46.800000000000004"/>
    <n v="4.1298106801245862E-2"/>
    <x v="0"/>
    <n v="2511.6666666666665"/>
  </r>
  <r>
    <s v="e31d39"/>
    <n v="2"/>
    <n v="10"/>
    <s v="f"/>
    <s v="a5d7e8"/>
    <d v="1899-12-30T00:30:03"/>
    <n v="10"/>
    <n v="18"/>
    <n v="1.5883887231248409E-2"/>
    <x v="0"/>
    <n v="2511.6666666666665"/>
  </r>
  <r>
    <s v="d5e9a6"/>
    <n v="2"/>
    <n v="10"/>
    <s v="f"/>
    <s v="a5d7e8"/>
    <d v="1899-12-30T00:30:03"/>
    <n v="23"/>
    <n v="41.4"/>
    <n v="3.6532940631871333E-2"/>
    <x v="0"/>
    <n v="2511.6666666666665"/>
  </r>
  <r>
    <s v="5d267b"/>
    <n v="5"/>
    <n v="10"/>
    <s v="f"/>
    <s v="a5d7e8"/>
    <d v="1899-12-30T00:30:03"/>
    <n v="40"/>
    <n v="180"/>
    <n v="0.15883887231248406"/>
    <x v="1"/>
    <n v="2520"/>
  </r>
  <r>
    <s v="f084eb"/>
    <n v="1"/>
    <n v="10"/>
    <s v="f"/>
    <s v="a5d7e8"/>
    <d v="1899-12-30T00:30:03"/>
    <n v="36"/>
    <n v="32.4"/>
    <n v="2.8590997016247132E-2"/>
    <x v="1"/>
    <n v="2520"/>
  </r>
  <r>
    <s v="b9a74d"/>
    <n v="3"/>
    <n v="10"/>
    <s v="f"/>
    <s v="a5d7e8"/>
    <d v="1899-12-30T00:30:03"/>
    <n v="17"/>
    <n v="45.9"/>
    <n v="4.0503912439683439E-2"/>
    <x v="1"/>
    <n v="2520"/>
  </r>
  <r>
    <s v="e31d39"/>
    <n v="3"/>
    <n v="18"/>
    <s v="t"/>
    <s v="d890d0"/>
    <d v="1899-12-30T00:58:29"/>
    <n v="10"/>
    <n v="24.6"/>
    <n v="2.1707979216039491E-2"/>
    <x v="0"/>
    <n v="7535"/>
  </r>
  <r>
    <s v="c8d436"/>
    <n v="1"/>
    <n v="18"/>
    <s v="t"/>
    <s v="d890d0"/>
    <d v="1899-12-30T00:58:29"/>
    <n v="10"/>
    <n v="8.2000000000000011"/>
    <n v="7.2359930720131641E-3"/>
    <x v="1"/>
    <n v="1890"/>
  </r>
  <r>
    <s v="2a2353"/>
    <n v="1"/>
    <n v="18"/>
    <s v="t"/>
    <s v="d890d0"/>
    <d v="1899-12-30T00:58:29"/>
    <n v="57"/>
    <n v="46.74"/>
    <n v="4.1245160510475033E-2"/>
    <x v="1"/>
    <n v="1890"/>
  </r>
  <r>
    <s v="f084eb"/>
    <n v="1"/>
    <n v="18"/>
    <s v="t"/>
    <s v="d890d0"/>
    <d v="1899-12-30T00:58:29"/>
    <n v="36"/>
    <n v="29.520000000000003"/>
    <n v="2.604957505924739E-2"/>
    <x v="1"/>
    <n v="1890"/>
  </r>
  <r>
    <s v="2feb6b"/>
    <n v="4"/>
    <n v="18"/>
    <s v="t"/>
    <s v="d890d0"/>
    <d v="1899-12-30T00:58:29"/>
    <n v="29"/>
    <n v="95.12"/>
    <n v="8.3937519635352703E-2"/>
    <x v="1"/>
    <n v="1890"/>
  </r>
  <r>
    <s v="e31d39"/>
    <n v="1"/>
    <n v="15"/>
    <s v="t"/>
    <s v="382fff"/>
    <d v="1899-12-30T00:12:19"/>
    <n v="10"/>
    <n v="8.5"/>
    <n v="7.5007245258673031E-3"/>
    <x v="0"/>
    <n v="7535"/>
  </r>
  <r>
    <s v="2a2353"/>
    <n v="2"/>
    <n v="15"/>
    <s v="t"/>
    <s v="382fff"/>
    <d v="1899-12-30T00:12:19"/>
    <n v="57"/>
    <n v="96.899999999999991"/>
    <n v="8.5508259594887254E-2"/>
    <x v="1"/>
    <n v="2520"/>
  </r>
  <r>
    <s v="f084eb"/>
    <n v="5"/>
    <n v="15"/>
    <s v="t"/>
    <s v="382fff"/>
    <d v="1899-12-30T00:12:19"/>
    <n v="36"/>
    <n v="153"/>
    <n v="0.13501304146561144"/>
    <x v="1"/>
    <n v="2520"/>
  </r>
  <r>
    <s v="2feb6b"/>
    <n v="1"/>
    <n v="15"/>
    <s v="t"/>
    <s v="382fff"/>
    <d v="1899-12-30T00:12:19"/>
    <n v="29"/>
    <n v="24.65"/>
    <n v="2.1752101125015178E-2"/>
    <x v="1"/>
    <n v="2520"/>
  </r>
  <r>
    <s v="c4a632"/>
    <n v="3"/>
    <n v="22"/>
    <s v="f"/>
    <s v="2846a4"/>
    <d v="1899-12-30T00:36:23"/>
    <n v="13"/>
    <n v="30.42"/>
    <n v="2.6843769420809807E-2"/>
    <x v="0"/>
    <n v="3767.5"/>
  </r>
  <r>
    <s v="e31d39"/>
    <n v="5"/>
    <n v="22"/>
    <s v="f"/>
    <s v="2846a4"/>
    <d v="1899-12-30T00:36:23"/>
    <n v="10"/>
    <n v="39"/>
    <n v="3.4415089001038214E-2"/>
    <x v="0"/>
    <n v="3767.5"/>
  </r>
  <r>
    <s v="5d267b"/>
    <n v="4"/>
    <n v="22"/>
    <s v="f"/>
    <s v="2846a4"/>
    <d v="1899-12-30T00:36:23"/>
    <n v="40"/>
    <n v="124.80000000000001"/>
    <n v="0.11012828480332229"/>
    <x v="1"/>
    <n v="3780"/>
  </r>
  <r>
    <s v="2a2353"/>
    <n v="2"/>
    <n v="22"/>
    <s v="f"/>
    <s v="2846a4"/>
    <d v="1899-12-30T00:36:23"/>
    <n v="57"/>
    <n v="88.92"/>
    <n v="7.8466402922367132E-2"/>
    <x v="1"/>
    <n v="3780"/>
  </r>
  <r>
    <s v="c4a632"/>
    <n v="1"/>
    <n v="11"/>
    <s v="t"/>
    <s v="890c7e"/>
    <d v="1899-12-30T00:46:07"/>
    <n v="13"/>
    <n v="11.57"/>
    <n v="1.0209809736974669E-2"/>
    <x v="0"/>
    <n v="2511.6666666666665"/>
  </r>
  <r>
    <s v="e31d39"/>
    <n v="4"/>
    <n v="11"/>
    <s v="t"/>
    <s v="890c7e"/>
    <d v="1899-12-30T00:46:07"/>
    <n v="10"/>
    <n v="35.6"/>
    <n v="3.1414799190691296E-2"/>
    <x v="0"/>
    <n v="2511.6666666666665"/>
  </r>
  <r>
    <s v="d5e9a6"/>
    <n v="4"/>
    <n v="11"/>
    <s v="t"/>
    <s v="890c7e"/>
    <d v="1899-12-30T00:46:07"/>
    <n v="23"/>
    <n v="81.88"/>
    <n v="7.2254038138589979E-2"/>
    <x v="0"/>
    <n v="2511.6666666666665"/>
  </r>
  <r>
    <s v="c8d436"/>
    <n v="3"/>
    <n v="11"/>
    <s v="t"/>
    <s v="890c7e"/>
    <d v="1899-12-30T00:46:07"/>
    <n v="10"/>
    <n v="26.7"/>
    <n v="2.3561099393018467E-2"/>
    <x v="1"/>
    <n v="2520"/>
  </r>
  <r>
    <s v="b9a74d"/>
    <n v="4"/>
    <n v="11"/>
    <s v="t"/>
    <s v="890c7e"/>
    <d v="1899-12-30T00:46:07"/>
    <n v="17"/>
    <n v="60.52"/>
    <n v="5.3405158624175199E-2"/>
    <x v="1"/>
    <n v="2520"/>
  </r>
  <r>
    <s v="2feb6b"/>
    <n v="4"/>
    <n v="11"/>
    <s v="t"/>
    <s v="890c7e"/>
    <d v="1899-12-30T00:46:07"/>
    <n v="29"/>
    <n v="103.24"/>
    <n v="9.1102917653004739E-2"/>
    <x v="1"/>
    <n v="2520"/>
  </r>
  <r>
    <s v="e83aa3"/>
    <n v="2"/>
    <n v="14"/>
    <s v="t"/>
    <s v="b6433a"/>
    <d v="1899-12-30T00:45:27"/>
    <n v="32"/>
    <n v="55.04"/>
    <n v="4.8569397400439571E-2"/>
    <x v="0"/>
    <n v="1883.75"/>
  </r>
  <r>
    <s v="e31d39"/>
    <n v="4"/>
    <n v="14"/>
    <s v="t"/>
    <s v="b6433a"/>
    <d v="1899-12-30T00:45:27"/>
    <n v="10"/>
    <n v="34.4"/>
    <n v="3.035587337527473E-2"/>
    <x v="0"/>
    <n v="1883.75"/>
  </r>
  <r>
    <s v="d5e9a6"/>
    <n v="3"/>
    <n v="14"/>
    <s v="t"/>
    <s v="b6433a"/>
    <d v="1899-12-30T00:45:27"/>
    <n v="23"/>
    <n v="59.339999999999996"/>
    <n v="5.2363881572348905E-2"/>
    <x v="0"/>
    <n v="1883.75"/>
  </r>
  <r>
    <s v="9ec847"/>
    <n v="5"/>
    <n v="14"/>
    <s v="t"/>
    <s v="b6433a"/>
    <d v="1899-12-30T00:45:27"/>
    <n v="54"/>
    <n v="232.2"/>
    <n v="0.20490214528310441"/>
    <x v="0"/>
    <n v="1883.75"/>
  </r>
  <r>
    <s v="5d267b"/>
    <n v="4"/>
    <n v="14"/>
    <s v="t"/>
    <s v="b6433a"/>
    <d v="1899-12-30T00:45:27"/>
    <n v="40"/>
    <n v="137.6"/>
    <n v="0.12142349350109892"/>
    <x v="1"/>
    <n v="1260"/>
  </r>
  <r>
    <s v="c8d436"/>
    <n v="4"/>
    <n v="14"/>
    <s v="t"/>
    <s v="b6433a"/>
    <d v="1899-12-30T00:45:27"/>
    <n v="10"/>
    <n v="34.4"/>
    <n v="3.035587337527473E-2"/>
    <x v="1"/>
    <n v="1260"/>
  </r>
  <r>
    <s v="2a2353"/>
    <n v="2"/>
    <n v="14"/>
    <s v="t"/>
    <s v="b6433a"/>
    <d v="1899-12-30T00:45:27"/>
    <n v="57"/>
    <n v="98.039999999999992"/>
    <n v="8.6514239119532974E-2"/>
    <x v="1"/>
    <n v="1260"/>
  </r>
  <r>
    <s v="f084eb"/>
    <n v="4"/>
    <n v="14"/>
    <s v="t"/>
    <s v="b6433a"/>
    <d v="1899-12-30T00:45:27"/>
    <n v="36"/>
    <n v="123.84"/>
    <n v="0.10928114415098904"/>
    <x v="1"/>
    <n v="1260"/>
  </r>
  <r>
    <s v="b9a74d"/>
    <n v="4"/>
    <n v="14"/>
    <s v="t"/>
    <s v="b6433a"/>
    <d v="1899-12-30T00:45:27"/>
    <n v="17"/>
    <n v="58.48"/>
    <n v="5.1604984737967041E-2"/>
    <x v="1"/>
    <n v="1260"/>
  </r>
  <r>
    <s v="2feb6b"/>
    <n v="4"/>
    <n v="14"/>
    <s v="t"/>
    <s v="b6433a"/>
    <d v="1899-12-30T00:45:27"/>
    <n v="29"/>
    <n v="99.76"/>
    <n v="8.8032032788296716E-2"/>
    <x v="1"/>
    <n v="1260"/>
  </r>
  <r>
    <s v="e83aa3"/>
    <n v="4"/>
    <n v="6"/>
    <s v="t"/>
    <s v="3380d8"/>
    <d v="1899-12-30T00:11:14"/>
    <n v="32"/>
    <n v="120.32"/>
    <n v="0.10617496175910045"/>
    <x v="0"/>
    <n v="1883.75"/>
  </r>
  <r>
    <s v="e31d39"/>
    <n v="4"/>
    <n v="6"/>
    <s v="t"/>
    <s v="3380d8"/>
    <d v="1899-12-30T00:11:14"/>
    <n v="10"/>
    <n v="37.599999999999994"/>
    <n v="3.3179675549718887E-2"/>
    <x v="0"/>
    <n v="1883.75"/>
  </r>
  <r>
    <s v="d5e9a6"/>
    <n v="3"/>
    <n v="6"/>
    <s v="t"/>
    <s v="3380d8"/>
    <d v="1899-12-30T00:11:14"/>
    <n v="23"/>
    <n v="64.86"/>
    <n v="5.7234940323265086E-2"/>
    <x v="0"/>
    <n v="1883.75"/>
  </r>
  <r>
    <s v="72f5d4"/>
    <n v="1"/>
    <n v="6"/>
    <s v="t"/>
    <s v="3380d8"/>
    <d v="1899-12-30T00:11:14"/>
    <n v="19"/>
    <n v="17.86"/>
    <n v="1.5760345886116474E-2"/>
    <x v="0"/>
    <n v="1883.75"/>
  </r>
  <r>
    <s v="2a2353"/>
    <n v="4"/>
    <n v="6"/>
    <s v="t"/>
    <s v="3380d8"/>
    <d v="1899-12-30T00:11:14"/>
    <n v="57"/>
    <n v="214.32"/>
    <n v="0.18912415063339769"/>
    <x v="1"/>
    <n v="2520"/>
  </r>
  <r>
    <s v="b9a74d"/>
    <n v="1"/>
    <n v="6"/>
    <s v="t"/>
    <s v="3380d8"/>
    <d v="1899-12-30T00:11:14"/>
    <n v="17"/>
    <n v="15.979999999999999"/>
    <n v="1.4101362108630529E-2"/>
    <x v="1"/>
    <n v="2520"/>
  </r>
  <r>
    <s v="2feb6b"/>
    <n v="2"/>
    <n v="6"/>
    <s v="t"/>
    <s v="3380d8"/>
    <d v="1899-12-30T00:11:14"/>
    <n v="29"/>
    <n v="54.519999999999996"/>
    <n v="4.8110529547092391E-2"/>
    <x v="1"/>
    <n v="2520"/>
  </r>
  <r>
    <s v="c4a632"/>
    <n v="2"/>
    <n v="13"/>
    <s v="t"/>
    <s v="f98ea9"/>
    <d v="1899-12-30T00:25:23"/>
    <n v="13"/>
    <n v="22.62"/>
    <n v="1.9960751620602166E-2"/>
    <x v="0"/>
    <n v="1507"/>
  </r>
  <r>
    <s v="e31d39"/>
    <n v="1"/>
    <n v="13"/>
    <s v="t"/>
    <s v="f98ea9"/>
    <d v="1899-12-30T00:25:23"/>
    <n v="10"/>
    <n v="8.6999999999999993"/>
    <n v="7.6772121617700619E-3"/>
    <x v="0"/>
    <n v="1507"/>
  </r>
  <r>
    <s v="d5e9a6"/>
    <n v="1"/>
    <n v="13"/>
    <s v="t"/>
    <s v="f98ea9"/>
    <d v="1899-12-30T00:25:23"/>
    <n v="23"/>
    <n v="20.010000000000002"/>
    <n v="1.7657587972071148E-2"/>
    <x v="0"/>
    <n v="1507"/>
  </r>
  <r>
    <s v="72f5d4"/>
    <n v="1"/>
    <n v="13"/>
    <s v="t"/>
    <s v="f98ea9"/>
    <d v="1899-12-30T00:25:23"/>
    <n v="19"/>
    <n v="16.53"/>
    <n v="1.458670310736312E-2"/>
    <x v="0"/>
    <n v="1507"/>
  </r>
  <r>
    <s v="9ec847"/>
    <n v="5"/>
    <n v="13"/>
    <s v="t"/>
    <s v="f98ea9"/>
    <d v="1899-12-30T00:25:23"/>
    <n v="54"/>
    <n v="234.9"/>
    <n v="0.20728472836779172"/>
    <x v="0"/>
    <n v="1507"/>
  </r>
  <r>
    <s v="2a2353"/>
    <n v="2"/>
    <n v="13"/>
    <s v="t"/>
    <s v="f98ea9"/>
    <d v="1899-12-30T00:25:23"/>
    <n v="57"/>
    <n v="99.179999999999993"/>
    <n v="8.7520218644178707E-2"/>
    <x v="1"/>
    <n v="7560"/>
  </r>
  <r>
    <s v="c4a632"/>
    <n v="1"/>
    <n v="7"/>
    <s v="t"/>
    <s v="3719c5"/>
    <d v="1899-12-30T00:56:31"/>
    <n v="13"/>
    <n v="12.09"/>
    <n v="1.0668677590321845E-2"/>
    <x v="0"/>
    <n v="2511.6666666666665"/>
  </r>
  <r>
    <s v="d5e9a6"/>
    <n v="2"/>
    <n v="7"/>
    <s v="t"/>
    <s v="3719c5"/>
    <d v="1899-12-30T00:56:31"/>
    <n v="23"/>
    <n v="42.779999999999994"/>
    <n v="3.7750705319600376E-2"/>
    <x v="0"/>
    <n v="2511.6666666666665"/>
  </r>
  <r>
    <s v="9ec847"/>
    <n v="1"/>
    <n v="7"/>
    <s v="t"/>
    <s v="3719c5"/>
    <d v="1899-12-30T00:56:31"/>
    <n v="54"/>
    <n v="50.22"/>
    <n v="4.431604537518305E-2"/>
    <x v="0"/>
    <n v="2511.6666666666665"/>
  </r>
  <r>
    <s v="5d267b"/>
    <n v="5"/>
    <n v="7"/>
    <s v="t"/>
    <s v="3719c5"/>
    <d v="1899-12-30T00:56:31"/>
    <n v="40"/>
    <n v="186"/>
    <n v="0.16413350138956687"/>
    <x v="1"/>
    <n v="3780"/>
  </r>
  <r>
    <s v="b9a74d"/>
    <n v="1"/>
    <n v="7"/>
    <s v="t"/>
    <s v="3719c5"/>
    <d v="1899-12-30T00:56:31"/>
    <n v="17"/>
    <n v="15.809999999999999"/>
    <n v="1.3951347618113183E-2"/>
    <x v="1"/>
    <n v="3780"/>
  </r>
  <r>
    <s v="e83aa3"/>
    <n v="1"/>
    <n v="5"/>
    <s v="t"/>
    <s v="e532c2"/>
    <d v="1899-12-30T00:31:57"/>
    <n v="32"/>
    <n v="30.4"/>
    <n v="2.6826120657219531E-2"/>
    <x v="0"/>
    <n v="3767.5"/>
  </r>
  <r>
    <s v="d5e9a6"/>
    <n v="5"/>
    <n v="5"/>
    <s v="t"/>
    <s v="e532c2"/>
    <d v="1899-12-30T00:31:57"/>
    <n v="23"/>
    <n v="109.25"/>
    <n v="9.6406371111882688E-2"/>
    <x v="0"/>
    <n v="3767.5"/>
  </r>
  <r>
    <s v="f084eb"/>
    <n v="4"/>
    <n v="5"/>
    <s v="t"/>
    <s v="e532c2"/>
    <d v="1899-12-30T00:31:57"/>
    <n v="36"/>
    <n v="136.79999999999998"/>
    <n v="0.12071754295748788"/>
    <x v="1"/>
    <n v="3780"/>
  </r>
  <r>
    <s v="2feb6b"/>
    <n v="5"/>
    <n v="5"/>
    <s v="t"/>
    <s v="e532c2"/>
    <d v="1899-12-30T00:31:57"/>
    <n v="29"/>
    <n v="137.75"/>
    <n v="0.12155585922802599"/>
    <x v="1"/>
    <n v="3780"/>
  </r>
  <r>
    <s v="c4a632"/>
    <n v="3"/>
    <n v="9"/>
    <s v="t"/>
    <s v="c37e25"/>
    <d v="1899-12-30T00:53:11"/>
    <n v="13"/>
    <n v="35.49"/>
    <n v="3.1317730990944773E-2"/>
    <x v="0"/>
    <n v="2511.6666666666665"/>
  </r>
  <r>
    <s v="d5e9a6"/>
    <n v="3"/>
    <n v="9"/>
    <s v="t"/>
    <s v="c37e25"/>
    <d v="1899-12-30T00:53:11"/>
    <n v="23"/>
    <n v="62.79"/>
    <n v="5.5408293291671525E-2"/>
    <x v="0"/>
    <n v="2511.6666666666665"/>
  </r>
  <r>
    <s v="9ec847"/>
    <n v="4"/>
    <n v="9"/>
    <s v="t"/>
    <s v="c37e25"/>
    <d v="1899-12-30T00:53:11"/>
    <n v="54"/>
    <n v="196.56"/>
    <n v="0.17345204856523261"/>
    <x v="0"/>
    <n v="2511.6666666666665"/>
  </r>
  <r>
    <s v="5d267b"/>
    <n v="3"/>
    <n v="9"/>
    <s v="t"/>
    <s v="c37e25"/>
    <d v="1899-12-30T00:53:11"/>
    <n v="40"/>
    <n v="109.2"/>
    <n v="9.6362249202907008E-2"/>
    <x v="1"/>
    <n v="1512"/>
  </r>
  <r>
    <s v="c8d436"/>
    <n v="3"/>
    <n v="9"/>
    <s v="t"/>
    <s v="c37e25"/>
    <d v="1899-12-30T00:53:11"/>
    <n v="10"/>
    <n v="27.3"/>
    <n v="2.4090562300726752E-2"/>
    <x v="1"/>
    <n v="1512"/>
  </r>
  <r>
    <s v="2a2353"/>
    <n v="5"/>
    <n v="9"/>
    <s v="t"/>
    <s v="c37e25"/>
    <d v="1899-12-30T00:53:11"/>
    <n v="57"/>
    <n v="259.35000000000002"/>
    <n v="0.22886034185690415"/>
    <x v="1"/>
    <n v="1512"/>
  </r>
  <r>
    <s v="f084eb"/>
    <n v="3"/>
    <n v="9"/>
    <s v="t"/>
    <s v="c37e25"/>
    <d v="1899-12-30T00:53:11"/>
    <n v="36"/>
    <n v="98.28"/>
    <n v="8.6726024282616304E-2"/>
    <x v="1"/>
    <n v="1512"/>
  </r>
  <r>
    <s v="2feb6b"/>
    <n v="1"/>
    <n v="9"/>
    <s v="t"/>
    <s v="c37e25"/>
    <d v="1899-12-30T00:53:11"/>
    <n v="29"/>
    <n v="26.39"/>
    <n v="2.3287543557369193E-2"/>
    <x v="1"/>
    <n v="1512"/>
  </r>
  <r>
    <s v="e31d39"/>
    <n v="3"/>
    <n v="8"/>
    <s v="t"/>
    <s v="0790c6"/>
    <d v="1899-12-30T00:49:42"/>
    <n v="10"/>
    <n v="27.6"/>
    <n v="2.4355293754580891E-2"/>
    <x v="0"/>
    <n v="1883.75"/>
  </r>
  <r>
    <s v="d5e9a6"/>
    <n v="4"/>
    <n v="8"/>
    <s v="t"/>
    <s v="0790c6"/>
    <d v="1899-12-30T00:49:42"/>
    <n v="23"/>
    <n v="84.64"/>
    <n v="7.4689567514048066E-2"/>
    <x v="0"/>
    <n v="1883.75"/>
  </r>
  <r>
    <s v="72f5d4"/>
    <n v="1"/>
    <n v="8"/>
    <s v="t"/>
    <s v="0790c6"/>
    <d v="1899-12-30T00:49:42"/>
    <n v="19"/>
    <n v="17.48"/>
    <n v="1.5425019377901229E-2"/>
    <x v="0"/>
    <n v="1883.75"/>
  </r>
  <r>
    <s v="9ec847"/>
    <n v="4"/>
    <n v="8"/>
    <s v="t"/>
    <s v="0790c6"/>
    <d v="1899-12-30T00:49:42"/>
    <n v="54"/>
    <n v="198.72"/>
    <n v="0.1753581150329824"/>
    <x v="0"/>
    <n v="1883.75"/>
  </r>
  <r>
    <s v="5d267b"/>
    <n v="3"/>
    <n v="8"/>
    <s v="t"/>
    <s v="0790c6"/>
    <d v="1899-12-30T00:49:42"/>
    <n v="40"/>
    <n v="110.4"/>
    <n v="9.7421175018323564E-2"/>
    <x v="1"/>
    <n v="1890"/>
  </r>
  <r>
    <s v="c8d436"/>
    <n v="2"/>
    <n v="8"/>
    <s v="t"/>
    <s v="0790c6"/>
    <d v="1899-12-30T00:49:42"/>
    <n v="10"/>
    <n v="18.400000000000002"/>
    <n v="1.6236862503053926E-2"/>
    <x v="1"/>
    <n v="1890"/>
  </r>
  <r>
    <s v="f084eb"/>
    <n v="5"/>
    <n v="8"/>
    <s v="t"/>
    <s v="0790c6"/>
    <d v="1899-12-30T00:49:42"/>
    <n v="36"/>
    <n v="165.6"/>
    <n v="0.14613176252748533"/>
    <x v="1"/>
    <n v="1890"/>
  </r>
  <r>
    <s v="b9a74d"/>
    <n v="1"/>
    <n v="8"/>
    <s v="t"/>
    <s v="0790c6"/>
    <d v="1899-12-30T00:49:42"/>
    <n v="17"/>
    <n v="15.64"/>
    <n v="1.3801333127595839E-2"/>
    <x v="1"/>
    <n v="1890"/>
  </r>
  <r>
    <s v="c4a632"/>
    <n v="5"/>
    <n v="0"/>
    <s v="t"/>
    <s v="0b1958"/>
    <d v="1899-12-30T00:17:16"/>
    <n v="13"/>
    <n v="65"/>
    <n v="5.7358481668397021E-2"/>
    <x v="0"/>
    <n v="2511.6666666666665"/>
  </r>
  <r>
    <s v="72f5d4"/>
    <n v="5"/>
    <n v="0"/>
    <s v="t"/>
    <s v="0b1958"/>
    <d v="1899-12-30T00:17:16"/>
    <n v="19"/>
    <n v="95"/>
    <n v="8.3831627053811031E-2"/>
    <x v="0"/>
    <n v="2511.6666666666665"/>
  </r>
  <r>
    <s v="9ec847"/>
    <n v="4"/>
    <n v="0"/>
    <s v="t"/>
    <s v="0b1958"/>
    <d v="1899-12-30T00:17:16"/>
    <n v="54"/>
    <n v="216"/>
    <n v="0.19060664677498088"/>
    <x v="0"/>
    <n v="2511.6666666666665"/>
  </r>
  <r>
    <s v="c8d436"/>
    <n v="5"/>
    <n v="0"/>
    <s v="t"/>
    <s v="0b1958"/>
    <d v="1899-12-30T00:17:16"/>
    <n v="10"/>
    <n v="50"/>
    <n v="4.4121908975690016E-2"/>
    <x v="1"/>
    <n v="3780"/>
  </r>
  <r>
    <s v="f084eb"/>
    <n v="2"/>
    <n v="0"/>
    <s v="t"/>
    <s v="0b1958"/>
    <d v="1899-12-30T00:17:16"/>
    <n v="36"/>
    <n v="72"/>
    <n v="6.3535548924993634E-2"/>
    <x v="1"/>
    <n v="3780"/>
  </r>
  <r>
    <s v="c4a632"/>
    <n v="1"/>
    <n v="23"/>
    <s v="t"/>
    <s v="89d34c"/>
    <d v="1899-12-30T00:30:26"/>
    <n v="13"/>
    <n v="10.01"/>
    <n v="8.8332061769331414E-3"/>
    <x v="0"/>
    <n v="2511.6666666666665"/>
  </r>
  <r>
    <s v="e31d39"/>
    <n v="5"/>
    <n v="23"/>
    <s v="t"/>
    <s v="89d34c"/>
    <d v="1899-12-30T00:30:26"/>
    <n v="10"/>
    <n v="38.5"/>
    <n v="3.3973869911281318E-2"/>
    <x v="0"/>
    <n v="2511.6666666666665"/>
  </r>
  <r>
    <s v="d5e9a6"/>
    <n v="2"/>
    <n v="23"/>
    <s v="t"/>
    <s v="89d34c"/>
    <d v="1899-12-30T00:30:26"/>
    <n v="23"/>
    <n v="35.42"/>
    <n v="3.1255960318378809E-2"/>
    <x v="0"/>
    <n v="2511.6666666666665"/>
  </r>
  <r>
    <s v="5d267b"/>
    <n v="4"/>
    <n v="23"/>
    <s v="t"/>
    <s v="89d34c"/>
    <d v="1899-12-30T00:30:26"/>
    <n v="40"/>
    <n v="123.2"/>
    <n v="0.10871638371610021"/>
    <x v="1"/>
    <n v="1890"/>
  </r>
  <r>
    <s v="c8d436"/>
    <n v="2"/>
    <n v="23"/>
    <s v="t"/>
    <s v="89d34c"/>
    <d v="1899-12-30T00:30:26"/>
    <n v="10"/>
    <n v="15.4"/>
    <n v="1.3589547964512526E-2"/>
    <x v="1"/>
    <n v="1890"/>
  </r>
  <r>
    <s v="b9a74d"/>
    <n v="4"/>
    <n v="23"/>
    <s v="t"/>
    <s v="89d34c"/>
    <d v="1899-12-30T00:30:26"/>
    <n v="17"/>
    <n v="52.36"/>
    <n v="4.6204463079342589E-2"/>
    <x v="1"/>
    <n v="1890"/>
  </r>
  <r>
    <s v="2feb6b"/>
    <n v="2"/>
    <n v="23"/>
    <s v="t"/>
    <s v="89d34c"/>
    <d v="1899-12-30T00:30:26"/>
    <n v="29"/>
    <n v="44.660000000000004"/>
    <n v="3.940968909708633E-2"/>
    <x v="1"/>
    <n v="1890"/>
  </r>
  <r>
    <s v="e83aa3"/>
    <n v="1"/>
    <n v="9"/>
    <s v="t"/>
    <s v="542a1c"/>
    <d v="1899-12-30T00:44:09"/>
    <n v="32"/>
    <n v="29.12"/>
    <n v="2.5696599787441866E-2"/>
    <x v="0"/>
    <n v="2511.6666666666665"/>
  </r>
  <r>
    <s v="72f5d4"/>
    <n v="2"/>
    <n v="9"/>
    <s v="t"/>
    <s v="542a1c"/>
    <d v="1899-12-30T00:44:09"/>
    <n v="19"/>
    <n v="34.58"/>
    <n v="3.0514712247587217E-2"/>
    <x v="0"/>
    <n v="2511.6666666666665"/>
  </r>
  <r>
    <s v="9ec847"/>
    <n v="1"/>
    <n v="9"/>
    <s v="t"/>
    <s v="542a1c"/>
    <d v="1899-12-30T00:44:09"/>
    <n v="54"/>
    <n v="49.14"/>
    <n v="4.3363012141308152E-2"/>
    <x v="0"/>
    <n v="2511.6666666666665"/>
  </r>
  <r>
    <s v="5d267b"/>
    <n v="5"/>
    <n v="9"/>
    <s v="t"/>
    <s v="542a1c"/>
    <d v="1899-12-30T00:44:09"/>
    <n v="40"/>
    <n v="182"/>
    <n v="0.16060374867151167"/>
    <x v="1"/>
    <n v="1890"/>
  </r>
  <r>
    <s v="c8d436"/>
    <n v="3"/>
    <n v="9"/>
    <s v="t"/>
    <s v="542a1c"/>
    <d v="1899-12-30T00:44:09"/>
    <n v="10"/>
    <n v="27.3"/>
    <n v="2.4090562300726752E-2"/>
    <x v="1"/>
    <n v="1890"/>
  </r>
  <r>
    <s v="f084eb"/>
    <n v="1"/>
    <n v="9"/>
    <s v="t"/>
    <s v="542a1c"/>
    <d v="1899-12-30T00:44:09"/>
    <n v="36"/>
    <n v="32.76"/>
    <n v="2.8908674760872097E-2"/>
    <x v="1"/>
    <n v="1890"/>
  </r>
  <r>
    <s v="2feb6b"/>
    <n v="3"/>
    <n v="9"/>
    <s v="t"/>
    <s v="542a1c"/>
    <d v="1899-12-30T00:44:09"/>
    <n v="29"/>
    <n v="79.17"/>
    <n v="6.9862630672107573E-2"/>
    <x v="1"/>
    <n v="1890"/>
  </r>
  <r>
    <s v="c4a632"/>
    <n v="5"/>
    <n v="4"/>
    <s v="t"/>
    <s v="7ebae2"/>
    <d v="1899-12-30T00:07:03"/>
    <n v="13"/>
    <n v="62.4"/>
    <n v="5.5064142401661138E-2"/>
    <x v="0"/>
    <n v="1883.75"/>
  </r>
  <r>
    <s v="e83aa3"/>
    <n v="5"/>
    <n v="4"/>
    <s v="t"/>
    <s v="7ebae2"/>
    <d v="1899-12-30T00:07:03"/>
    <n v="32"/>
    <n v="153.6"/>
    <n v="0.13554250437331972"/>
    <x v="0"/>
    <n v="1883.75"/>
  </r>
  <r>
    <s v="d5e9a6"/>
    <n v="3"/>
    <n v="4"/>
    <s v="t"/>
    <s v="7ebae2"/>
    <d v="1899-12-30T00:07:03"/>
    <n v="23"/>
    <n v="66.239999999999995"/>
    <n v="5.845270501099413E-2"/>
    <x v="0"/>
    <n v="1883.75"/>
  </r>
  <r>
    <s v="72f5d4"/>
    <n v="4"/>
    <n v="4"/>
    <s v="t"/>
    <s v="7ebae2"/>
    <d v="1899-12-30T00:07:03"/>
    <n v="19"/>
    <n v="72.959999999999994"/>
    <n v="6.438268957732686E-2"/>
    <x v="0"/>
    <n v="1883.75"/>
  </r>
  <r>
    <s v="5d267b"/>
    <n v="4"/>
    <n v="4"/>
    <s v="t"/>
    <s v="7ebae2"/>
    <d v="1899-12-30T00:07:03"/>
    <n v="40"/>
    <n v="153.6"/>
    <n v="0.13554250437331972"/>
    <x v="1"/>
    <n v="2520"/>
  </r>
  <r>
    <s v="f084eb"/>
    <n v="2"/>
    <n v="4"/>
    <s v="t"/>
    <s v="7ebae2"/>
    <d v="1899-12-30T00:07:03"/>
    <n v="36"/>
    <n v="69.12"/>
    <n v="6.0994126967993882E-2"/>
    <x v="1"/>
    <n v="2520"/>
  </r>
  <r>
    <s v="b9a74d"/>
    <n v="1"/>
    <n v="4"/>
    <s v="t"/>
    <s v="7ebae2"/>
    <d v="1899-12-30T00:07:03"/>
    <n v="17"/>
    <n v="16.32"/>
    <n v="1.4401391089665221E-2"/>
    <x v="1"/>
    <n v="2520"/>
  </r>
  <r>
    <s v="c4a632"/>
    <n v="3"/>
    <n v="22"/>
    <s v="f"/>
    <s v="cdb0af"/>
    <d v="1899-12-30T00:23:39"/>
    <n v="13"/>
    <n v="30.42"/>
    <n v="2.6843769420809807E-2"/>
    <x v="0"/>
    <n v="2511.6666666666665"/>
  </r>
  <r>
    <s v="e31d39"/>
    <n v="1"/>
    <n v="22"/>
    <s v="f"/>
    <s v="cdb0af"/>
    <d v="1899-12-30T00:23:39"/>
    <n v="10"/>
    <n v="7.8000000000000007"/>
    <n v="6.8830178002076432E-3"/>
    <x v="0"/>
    <n v="2511.6666666666665"/>
  </r>
  <r>
    <s v="9ec847"/>
    <n v="3"/>
    <n v="22"/>
    <s v="f"/>
    <s v="cdb0af"/>
    <d v="1899-12-30T00:23:39"/>
    <n v="54"/>
    <n v="126.36"/>
    <n v="0.11150488836336381"/>
    <x v="0"/>
    <n v="2511.6666666666665"/>
  </r>
  <r>
    <s v="5d267b"/>
    <n v="4"/>
    <n v="22"/>
    <s v="f"/>
    <s v="cdb0af"/>
    <d v="1899-12-30T00:23:39"/>
    <n v="40"/>
    <n v="124.80000000000001"/>
    <n v="0.11012828480332229"/>
    <x v="1"/>
    <n v="1890"/>
  </r>
  <r>
    <s v="c8d436"/>
    <n v="2"/>
    <n v="22"/>
    <s v="f"/>
    <s v="cdb0af"/>
    <d v="1899-12-30T00:23:39"/>
    <n v="10"/>
    <n v="15.600000000000001"/>
    <n v="1.3766035600415286E-2"/>
    <x v="1"/>
    <n v="1890"/>
  </r>
  <r>
    <s v="2a2353"/>
    <n v="2"/>
    <n v="22"/>
    <s v="f"/>
    <s v="cdb0af"/>
    <d v="1899-12-30T00:23:39"/>
    <n v="57"/>
    <n v="88.92"/>
    <n v="7.8466402922367132E-2"/>
    <x v="1"/>
    <n v="1890"/>
  </r>
  <r>
    <s v="f084eb"/>
    <n v="5"/>
    <n v="22"/>
    <s v="f"/>
    <s v="cdb0af"/>
    <d v="1899-12-30T00:23:39"/>
    <n v="36"/>
    <n v="140.4"/>
    <n v="0.12389432040373757"/>
    <x v="1"/>
    <n v="1890"/>
  </r>
  <r>
    <s v="c4a632"/>
    <n v="1"/>
    <n v="11"/>
    <s v="t"/>
    <s v="f73007"/>
    <d v="1899-12-30T00:05:30"/>
    <n v="13"/>
    <n v="11.57"/>
    <n v="1.0209809736974669E-2"/>
    <x v="0"/>
    <n v="3767.5"/>
  </r>
  <r>
    <s v="9ec847"/>
    <n v="2"/>
    <n v="11"/>
    <s v="t"/>
    <s v="f73007"/>
    <d v="1899-12-30T00:05:30"/>
    <n v="54"/>
    <n v="96.12"/>
    <n v="8.4819957814866495E-2"/>
    <x v="0"/>
    <n v="3767.5"/>
  </r>
  <r>
    <s v="c8d436"/>
    <n v="5"/>
    <n v="11"/>
    <s v="t"/>
    <s v="f73007"/>
    <d v="1899-12-30T00:05:30"/>
    <n v="10"/>
    <n v="44.5"/>
    <n v="3.9268498988364112E-2"/>
    <x v="1"/>
    <n v="1890"/>
  </r>
  <r>
    <s v="2a2353"/>
    <n v="5"/>
    <n v="11"/>
    <s v="t"/>
    <s v="f73007"/>
    <d v="1899-12-30T00:05:30"/>
    <n v="57"/>
    <n v="253.65"/>
    <n v="0.22383044423367546"/>
    <x v="1"/>
    <n v="1890"/>
  </r>
  <r>
    <s v="b9a74d"/>
    <n v="1"/>
    <n v="11"/>
    <s v="t"/>
    <s v="f73007"/>
    <d v="1899-12-30T00:05:30"/>
    <n v="17"/>
    <n v="15.13"/>
    <n v="1.33512896560438E-2"/>
    <x v="1"/>
    <n v="1890"/>
  </r>
  <r>
    <s v="2feb6b"/>
    <n v="3"/>
    <n v="11"/>
    <s v="t"/>
    <s v="f73007"/>
    <d v="1899-12-30T00:05:30"/>
    <n v="29"/>
    <n v="77.430000000000007"/>
    <n v="6.8327188239753561E-2"/>
    <x v="1"/>
    <n v="1890"/>
  </r>
  <r>
    <s v="e31d39"/>
    <n v="2"/>
    <n v="11"/>
    <s v="t"/>
    <s v="55f65c"/>
    <d v="1899-12-30T00:50:04"/>
    <n v="10"/>
    <n v="17.8"/>
    <n v="1.5707399595345648E-2"/>
    <x v="0"/>
    <n v="3767.5"/>
  </r>
  <r>
    <s v="72f5d4"/>
    <n v="5"/>
    <n v="11"/>
    <s v="t"/>
    <s v="55f65c"/>
    <d v="1899-12-30T00:50:04"/>
    <n v="19"/>
    <n v="84.55"/>
    <n v="7.4610148077891819E-2"/>
    <x v="0"/>
    <n v="3767.5"/>
  </r>
  <r>
    <s v="5d267b"/>
    <n v="1"/>
    <n v="11"/>
    <s v="t"/>
    <s v="55f65c"/>
    <d v="1899-12-30T00:50:04"/>
    <n v="40"/>
    <n v="35.6"/>
    <n v="3.1414799190691296E-2"/>
    <x v="1"/>
    <n v="1890"/>
  </r>
  <r>
    <s v="2a2353"/>
    <n v="1"/>
    <n v="11"/>
    <s v="t"/>
    <s v="55f65c"/>
    <d v="1899-12-30T00:50:04"/>
    <n v="57"/>
    <n v="50.730000000000004"/>
    <n v="4.4766088846735094E-2"/>
    <x v="1"/>
    <n v="1890"/>
  </r>
  <r>
    <s v="f084eb"/>
    <n v="1"/>
    <n v="11"/>
    <s v="t"/>
    <s v="55f65c"/>
    <d v="1899-12-30T00:50:04"/>
    <n v="36"/>
    <n v="32.04"/>
    <n v="2.8273319271622164E-2"/>
    <x v="1"/>
    <n v="1890"/>
  </r>
  <r>
    <s v="b9a74d"/>
    <n v="2"/>
    <n v="11"/>
    <s v="t"/>
    <s v="55f65c"/>
    <d v="1899-12-30T00:50:04"/>
    <n v="17"/>
    <n v="30.26"/>
    <n v="2.6702579312087599E-2"/>
    <x v="1"/>
    <n v="1890"/>
  </r>
  <r>
    <s v="c4a632"/>
    <n v="3"/>
    <n v="5"/>
    <s v="f"/>
    <s v="2a7c87"/>
    <d v="1899-12-30T00:43:52"/>
    <n v="13"/>
    <n v="37.049999999999997"/>
    <n v="3.2694334550986304E-2"/>
    <x v="0"/>
    <n v="2511.6666666666665"/>
  </r>
  <r>
    <s v="d5e9a6"/>
    <n v="2"/>
    <n v="5"/>
    <s v="f"/>
    <s v="2a7c87"/>
    <d v="1899-12-30T00:43:52"/>
    <n v="23"/>
    <n v="43.699999999999996"/>
    <n v="3.8562548444753077E-2"/>
    <x v="0"/>
    <n v="2511.6666666666665"/>
  </r>
  <r>
    <s v="72f5d4"/>
    <n v="3"/>
    <n v="5"/>
    <s v="f"/>
    <s v="2a7c87"/>
    <d v="1899-12-30T00:43:52"/>
    <n v="19"/>
    <n v="54.15"/>
    <n v="4.7784027420672288E-2"/>
    <x v="0"/>
    <n v="2511.6666666666665"/>
  </r>
  <r>
    <s v="5d267b"/>
    <n v="3"/>
    <n v="5"/>
    <s v="f"/>
    <s v="2a7c87"/>
    <d v="1899-12-30T00:43:52"/>
    <n v="40"/>
    <n v="114"/>
    <n v="0.10059795246457323"/>
    <x v="1"/>
    <n v="1890"/>
  </r>
  <r>
    <s v="c8d436"/>
    <n v="5"/>
    <n v="5"/>
    <s v="f"/>
    <s v="2a7c87"/>
    <d v="1899-12-30T00:43:52"/>
    <n v="10"/>
    <n v="47.5"/>
    <n v="4.1915813526905515E-2"/>
    <x v="1"/>
    <n v="1890"/>
  </r>
  <r>
    <s v="2a2353"/>
    <n v="4"/>
    <n v="5"/>
    <s v="f"/>
    <s v="2a7c87"/>
    <d v="1899-12-30T00:43:52"/>
    <n v="57"/>
    <n v="216.6"/>
    <n v="0.19113610968268915"/>
    <x v="1"/>
    <n v="1890"/>
  </r>
  <r>
    <s v="2feb6b"/>
    <n v="1"/>
    <n v="5"/>
    <s v="f"/>
    <s v="2a7c87"/>
    <d v="1899-12-30T00:43:52"/>
    <n v="29"/>
    <n v="27.549999999999997"/>
    <n v="2.4311171845605196E-2"/>
    <x v="1"/>
    <n v="1890"/>
  </r>
  <r>
    <s v="e31d39"/>
    <n v="5"/>
    <n v="0"/>
    <s v="f"/>
    <s v="782b85"/>
    <d v="1899-12-30T00:48:27"/>
    <n v="10"/>
    <n v="50"/>
    <n v="4.4121908975690016E-2"/>
    <x v="0"/>
    <n v="2511.6666666666665"/>
  </r>
  <r>
    <s v="d5e9a6"/>
    <n v="2"/>
    <n v="0"/>
    <s v="f"/>
    <s v="782b85"/>
    <d v="1899-12-30T00:48:27"/>
    <n v="23"/>
    <n v="46"/>
    <n v="4.0592156257634814E-2"/>
    <x v="0"/>
    <n v="2511.6666666666665"/>
  </r>
  <r>
    <s v="9ec847"/>
    <n v="1"/>
    <n v="0"/>
    <s v="f"/>
    <s v="782b85"/>
    <d v="1899-12-30T00:48:27"/>
    <n v="54"/>
    <n v="54"/>
    <n v="4.7651661693745219E-2"/>
    <x v="0"/>
    <n v="2511.6666666666665"/>
  </r>
  <r>
    <s v="c8d436"/>
    <n v="3"/>
    <n v="0"/>
    <s v="f"/>
    <s v="782b85"/>
    <d v="1899-12-30T00:48:27"/>
    <n v="10"/>
    <n v="30"/>
    <n v="2.647314538541401E-2"/>
    <x v="1"/>
    <n v="2520"/>
  </r>
  <r>
    <s v="f084eb"/>
    <n v="1"/>
    <n v="0"/>
    <s v="f"/>
    <s v="782b85"/>
    <d v="1899-12-30T00:48:27"/>
    <n v="36"/>
    <n v="36"/>
    <n v="3.1767774462496817E-2"/>
    <x v="1"/>
    <n v="2520"/>
  </r>
  <r>
    <s v="b9a74d"/>
    <n v="4"/>
    <n v="0"/>
    <s v="f"/>
    <s v="782b85"/>
    <d v="1899-12-30T00:48:27"/>
    <n v="17"/>
    <n v="68"/>
    <n v="6.0005796206938425E-2"/>
    <x v="1"/>
    <n v="2520"/>
  </r>
  <r>
    <s v="e83aa3"/>
    <n v="4"/>
    <n v="4"/>
    <s v="t"/>
    <s v="a7f8b6"/>
    <d v="1899-12-30T00:12:53"/>
    <n v="32"/>
    <n v="122.88"/>
    <n v="0.10843400349865578"/>
    <x v="0"/>
    <n v="1883.75"/>
  </r>
  <r>
    <s v="d5e9a6"/>
    <n v="5"/>
    <n v="4"/>
    <s v="t"/>
    <s v="a7f8b6"/>
    <d v="1899-12-30T00:12:53"/>
    <n v="23"/>
    <n v="110.39999999999999"/>
    <n v="9.742117501832355E-2"/>
    <x v="0"/>
    <n v="1883.75"/>
  </r>
  <r>
    <s v="72f5d4"/>
    <n v="1"/>
    <n v="4"/>
    <s v="t"/>
    <s v="a7f8b6"/>
    <d v="1899-12-30T00:12:53"/>
    <n v="19"/>
    <n v="18.239999999999998"/>
    <n v="1.6095672394331715E-2"/>
    <x v="0"/>
    <n v="1883.75"/>
  </r>
  <r>
    <s v="9ec847"/>
    <n v="2"/>
    <n v="4"/>
    <s v="t"/>
    <s v="a7f8b6"/>
    <d v="1899-12-30T00:12:53"/>
    <n v="54"/>
    <n v="103.67999999999999"/>
    <n v="9.149119045199082E-2"/>
    <x v="0"/>
    <n v="1883.75"/>
  </r>
  <r>
    <s v="c8d436"/>
    <n v="2"/>
    <n v="4"/>
    <s v="t"/>
    <s v="a7f8b6"/>
    <d v="1899-12-30T00:12:53"/>
    <n v="10"/>
    <n v="19.2"/>
    <n v="1.6942813046664965E-2"/>
    <x v="1"/>
    <n v="3780"/>
  </r>
  <r>
    <s v="2a2353"/>
    <n v="3"/>
    <n v="4"/>
    <s v="t"/>
    <s v="a7f8b6"/>
    <d v="1899-12-30T00:12:53"/>
    <n v="57"/>
    <n v="164.16"/>
    <n v="0.14486105154898546"/>
    <x v="1"/>
    <n v="3780"/>
  </r>
  <r>
    <s v="c4a632"/>
    <n v="2"/>
    <n v="23"/>
    <s v="f"/>
    <s v="fac8de"/>
    <d v="1899-12-30T00:24:54"/>
    <n v="13"/>
    <n v="20.02"/>
    <n v="1.7666412353866283E-2"/>
    <x v="0"/>
    <n v="1883.75"/>
  </r>
  <r>
    <s v="e31d39"/>
    <n v="3"/>
    <n v="23"/>
    <s v="f"/>
    <s v="fac8de"/>
    <d v="1899-12-30T00:24:54"/>
    <n v="10"/>
    <n v="23.1"/>
    <n v="2.0384321946768789E-2"/>
    <x v="0"/>
    <n v="1883.75"/>
  </r>
  <r>
    <s v="d5e9a6"/>
    <n v="5"/>
    <n v="23"/>
    <s v="f"/>
    <s v="fac8de"/>
    <d v="1899-12-30T00:24:54"/>
    <n v="23"/>
    <n v="88.55"/>
    <n v="7.8139900795947015E-2"/>
    <x v="0"/>
    <n v="1883.75"/>
  </r>
  <r>
    <s v="9ec847"/>
    <n v="4"/>
    <n v="23"/>
    <s v="f"/>
    <s v="fac8de"/>
    <d v="1899-12-30T00:24:54"/>
    <n v="54"/>
    <n v="166.32"/>
    <n v="0.14676711801673525"/>
    <x v="0"/>
    <n v="1883.75"/>
  </r>
  <r>
    <s v="5d267b"/>
    <n v="1"/>
    <n v="23"/>
    <s v="f"/>
    <s v="fac8de"/>
    <d v="1899-12-30T00:24:54"/>
    <n v="40"/>
    <n v="30.8"/>
    <n v="2.7179095929025052E-2"/>
    <x v="1"/>
    <n v="1890"/>
  </r>
  <r>
    <s v="c8d436"/>
    <n v="5"/>
    <n v="23"/>
    <s v="f"/>
    <s v="fac8de"/>
    <d v="1899-12-30T00:24:54"/>
    <n v="10"/>
    <n v="38.5"/>
    <n v="3.3973869911281318E-2"/>
    <x v="1"/>
    <n v="1890"/>
  </r>
  <r>
    <s v="f084eb"/>
    <n v="1"/>
    <n v="23"/>
    <s v="f"/>
    <s v="fac8de"/>
    <d v="1899-12-30T00:24:54"/>
    <n v="36"/>
    <n v="27.72"/>
    <n v="2.4461186336122546E-2"/>
    <x v="1"/>
    <n v="1890"/>
  </r>
  <r>
    <s v="b9a74d"/>
    <n v="1"/>
    <n v="23"/>
    <s v="f"/>
    <s v="fac8de"/>
    <d v="1899-12-30T00:24:54"/>
    <n v="17"/>
    <n v="13.09"/>
    <n v="1.1551115769835647E-2"/>
    <x v="1"/>
    <n v="1890"/>
  </r>
  <r>
    <s v="c4a632"/>
    <n v="3"/>
    <n v="14"/>
    <s v="t"/>
    <s v="8b535e"/>
    <d v="1899-12-30T00:41:23"/>
    <n v="13"/>
    <n v="33.54"/>
    <n v="2.9596976540892862E-2"/>
    <x v="0"/>
    <n v="1883.75"/>
  </r>
  <r>
    <s v="e31d39"/>
    <n v="4"/>
    <n v="14"/>
    <s v="t"/>
    <s v="8b535e"/>
    <d v="1899-12-30T00:41:23"/>
    <n v="10"/>
    <n v="34.4"/>
    <n v="3.035587337527473E-2"/>
    <x v="0"/>
    <n v="1883.75"/>
  </r>
  <r>
    <s v="72f5d4"/>
    <n v="5"/>
    <n v="14"/>
    <s v="t"/>
    <s v="8b535e"/>
    <d v="1899-12-30T00:41:23"/>
    <n v="19"/>
    <n v="81.7"/>
    <n v="7.2095199266277485E-2"/>
    <x v="0"/>
    <n v="1883.75"/>
  </r>
  <r>
    <s v="9ec847"/>
    <n v="2"/>
    <n v="14"/>
    <s v="t"/>
    <s v="8b535e"/>
    <d v="1899-12-30T00:41:23"/>
    <n v="54"/>
    <n v="92.88"/>
    <n v="8.1960858113241775E-2"/>
    <x v="0"/>
    <n v="1883.75"/>
  </r>
  <r>
    <s v="2a2353"/>
    <n v="2"/>
    <n v="14"/>
    <s v="t"/>
    <s v="8b535e"/>
    <d v="1899-12-30T00:41:23"/>
    <n v="57"/>
    <n v="98.039999999999992"/>
    <n v="8.6514239119532974E-2"/>
    <x v="1"/>
    <n v="7560"/>
  </r>
  <r>
    <s v="e31d39"/>
    <n v="4"/>
    <n v="0"/>
    <s v="t"/>
    <s v="1adb15"/>
    <d v="1899-12-30T00:53:51"/>
    <n v="10"/>
    <n v="40"/>
    <n v="3.5297527180552013E-2"/>
    <x v="0"/>
    <n v="3767.5"/>
  </r>
  <r>
    <s v="d5e9a6"/>
    <n v="3"/>
    <n v="0"/>
    <s v="t"/>
    <s v="1adb15"/>
    <d v="1899-12-30T00:53:51"/>
    <n v="23"/>
    <n v="69"/>
    <n v="6.0888234386452224E-2"/>
    <x v="0"/>
    <n v="3767.5"/>
  </r>
  <r>
    <s v="5d267b"/>
    <n v="4"/>
    <n v="0"/>
    <s v="t"/>
    <s v="1adb15"/>
    <d v="1899-12-30T00:53:51"/>
    <n v="40"/>
    <n v="160"/>
    <n v="0.14119010872220805"/>
    <x v="1"/>
    <n v="1890"/>
  </r>
  <r>
    <s v="c8d436"/>
    <n v="5"/>
    <n v="0"/>
    <s v="t"/>
    <s v="1adb15"/>
    <d v="1899-12-30T00:53:51"/>
    <n v="10"/>
    <n v="50"/>
    <n v="4.4121908975690016E-2"/>
    <x v="1"/>
    <n v="1890"/>
  </r>
  <r>
    <s v="f084eb"/>
    <n v="5"/>
    <n v="0"/>
    <s v="t"/>
    <s v="1adb15"/>
    <d v="1899-12-30T00:53:51"/>
    <n v="36"/>
    <n v="180"/>
    <n v="0.15883887231248406"/>
    <x v="1"/>
    <n v="1890"/>
  </r>
  <r>
    <s v="b9a74d"/>
    <n v="1"/>
    <n v="0"/>
    <s v="t"/>
    <s v="1adb15"/>
    <d v="1899-12-30T00:53:51"/>
    <n v="17"/>
    <n v="17"/>
    <n v="1.5001449051734606E-2"/>
    <x v="1"/>
    <n v="1890"/>
  </r>
  <r>
    <s v="c4a632"/>
    <n v="2"/>
    <n v="19"/>
    <s v="t"/>
    <s v="a0c06d"/>
    <d v="1899-12-30T00:05:43"/>
    <n v="13"/>
    <n v="21.060000000000002"/>
    <n v="1.8584148060560638E-2"/>
    <x v="0"/>
    <n v="1507"/>
  </r>
  <r>
    <s v="e83aa3"/>
    <n v="1"/>
    <n v="19"/>
    <s v="t"/>
    <s v="a0c06d"/>
    <d v="1899-12-30T00:05:43"/>
    <n v="32"/>
    <n v="25.92"/>
    <n v="2.2872797612997708E-2"/>
    <x v="0"/>
    <n v="1507"/>
  </r>
  <r>
    <s v="e31d39"/>
    <n v="4"/>
    <n v="19"/>
    <s v="t"/>
    <s v="a0c06d"/>
    <d v="1899-12-30T00:05:43"/>
    <n v="10"/>
    <n v="32.400000000000006"/>
    <n v="2.8590997016247136E-2"/>
    <x v="0"/>
    <n v="1507"/>
  </r>
  <r>
    <s v="d5e9a6"/>
    <n v="2"/>
    <n v="19"/>
    <s v="t"/>
    <s v="a0c06d"/>
    <d v="1899-12-30T00:05:43"/>
    <n v="23"/>
    <n v="37.260000000000005"/>
    <n v="3.2879646568684209E-2"/>
    <x v="0"/>
    <n v="1507"/>
  </r>
  <r>
    <s v="9ec847"/>
    <n v="3"/>
    <n v="19"/>
    <s v="t"/>
    <s v="a0c06d"/>
    <d v="1899-12-30T00:05:43"/>
    <n v="54"/>
    <n v="131.22"/>
    <n v="0.11579353791580088"/>
    <x v="0"/>
    <n v="1507"/>
  </r>
  <r>
    <s v="5d267b"/>
    <n v="3"/>
    <n v="19"/>
    <s v="t"/>
    <s v="a0c06d"/>
    <d v="1899-12-30T00:05:43"/>
    <n v="40"/>
    <n v="97.2"/>
    <n v="8.5772991048741393E-2"/>
    <x v="1"/>
    <n v="1512"/>
  </r>
  <r>
    <s v="2a2353"/>
    <n v="4"/>
    <n v="19"/>
    <s v="t"/>
    <s v="a0c06d"/>
    <d v="1899-12-30T00:05:43"/>
    <n v="57"/>
    <n v="184.68"/>
    <n v="0.16296868299260867"/>
    <x v="1"/>
    <n v="1512"/>
  </r>
  <r>
    <s v="f084eb"/>
    <n v="1"/>
    <n v="19"/>
    <s v="t"/>
    <s v="a0c06d"/>
    <d v="1899-12-30T00:05:43"/>
    <n v="36"/>
    <n v="29.160000000000004"/>
    <n v="2.5731897314622422E-2"/>
    <x v="1"/>
    <n v="1512"/>
  </r>
  <r>
    <s v="b9a74d"/>
    <n v="3"/>
    <n v="19"/>
    <s v="t"/>
    <s v="a0c06d"/>
    <d v="1899-12-30T00:05:43"/>
    <n v="17"/>
    <n v="41.31"/>
    <n v="3.64535211957151E-2"/>
    <x v="1"/>
    <n v="1512"/>
  </r>
  <r>
    <s v="2feb6b"/>
    <n v="2"/>
    <n v="19"/>
    <s v="t"/>
    <s v="a0c06d"/>
    <d v="1899-12-30T00:05:43"/>
    <n v="29"/>
    <n v="46.980000000000004"/>
    <n v="4.1456945673558343E-2"/>
    <x v="1"/>
    <n v="1512"/>
  </r>
  <r>
    <s v="d5e9a6"/>
    <n v="4"/>
    <n v="11"/>
    <s v="f"/>
    <s v="cf6133"/>
    <d v="1899-12-30T00:13:17"/>
    <n v="23"/>
    <n v="81.88"/>
    <n v="7.2254038138589979E-2"/>
    <x v="0"/>
    <n v="2511.6666666666665"/>
  </r>
  <r>
    <s v="72f5d4"/>
    <n v="4"/>
    <n v="11"/>
    <s v="f"/>
    <s v="cf6133"/>
    <d v="1899-12-30T00:13:17"/>
    <n v="19"/>
    <n v="67.64"/>
    <n v="5.9688118462313457E-2"/>
    <x v="0"/>
    <n v="2511.6666666666665"/>
  </r>
  <r>
    <s v="9ec847"/>
    <n v="1"/>
    <n v="11"/>
    <s v="f"/>
    <s v="cf6133"/>
    <d v="1899-12-30T00:13:17"/>
    <n v="54"/>
    <n v="48.06"/>
    <n v="4.2409978907433248E-2"/>
    <x v="0"/>
    <n v="2511.6666666666665"/>
  </r>
  <r>
    <s v="5d267b"/>
    <n v="1"/>
    <n v="11"/>
    <s v="f"/>
    <s v="cf6133"/>
    <d v="1899-12-30T00:13:17"/>
    <n v="40"/>
    <n v="35.6"/>
    <n v="3.1414799190691296E-2"/>
    <x v="1"/>
    <n v="3780"/>
  </r>
  <r>
    <s v="c8d436"/>
    <n v="5"/>
    <n v="11"/>
    <s v="f"/>
    <s v="cf6133"/>
    <d v="1899-12-30T00:13:17"/>
    <n v="10"/>
    <n v="44.5"/>
    <n v="3.9268498988364112E-2"/>
    <x v="1"/>
    <n v="3780"/>
  </r>
  <r>
    <s v="b9a74d"/>
    <n v="3"/>
    <n v="7"/>
    <s v="t"/>
    <s v="6ff0cb"/>
    <d v="1899-12-30T00:44:26"/>
    <n v="17"/>
    <n v="47.43"/>
    <n v="4.1854042854339552E-2"/>
    <x v="1"/>
    <n v="7560"/>
  </r>
  <r>
    <s v="c4a632"/>
    <n v="3"/>
    <n v="18"/>
    <s v="f"/>
    <s v="aac966"/>
    <d v="1899-12-30T00:35:37"/>
    <n v="13"/>
    <n v="31.980000000000004"/>
    <n v="2.8220372980851338E-2"/>
    <x v="0"/>
    <n v="1507"/>
  </r>
  <r>
    <s v="e83aa3"/>
    <n v="1"/>
    <n v="18"/>
    <s v="f"/>
    <s v="aac966"/>
    <d v="1899-12-30T00:35:37"/>
    <n v="32"/>
    <n v="26.240000000000002"/>
    <n v="2.315517783044212E-2"/>
    <x v="0"/>
    <n v="1507"/>
  </r>
  <r>
    <s v="e31d39"/>
    <n v="1"/>
    <n v="18"/>
    <s v="f"/>
    <s v="aac966"/>
    <d v="1899-12-30T00:35:37"/>
    <n v="10"/>
    <n v="8.2000000000000011"/>
    <n v="7.2359930720131641E-3"/>
    <x v="0"/>
    <n v="1507"/>
  </r>
  <r>
    <s v="d5e9a6"/>
    <n v="1"/>
    <n v="18"/>
    <s v="f"/>
    <s v="aac966"/>
    <d v="1899-12-30T00:35:37"/>
    <n v="23"/>
    <n v="18.860000000000003"/>
    <n v="1.6642784065630276E-2"/>
    <x v="0"/>
    <n v="1507"/>
  </r>
  <r>
    <s v="72f5d4"/>
    <n v="2"/>
    <n v="18"/>
    <s v="f"/>
    <s v="aac966"/>
    <d v="1899-12-30T00:35:37"/>
    <n v="19"/>
    <n v="31.160000000000004"/>
    <n v="2.7496773673650023E-2"/>
    <x v="0"/>
    <n v="1507"/>
  </r>
  <r>
    <s v="5d267b"/>
    <n v="1"/>
    <n v="18"/>
    <s v="f"/>
    <s v="aac966"/>
    <d v="1899-12-30T00:35:37"/>
    <n v="40"/>
    <n v="32.800000000000004"/>
    <n v="2.8943972288052656E-2"/>
    <x v="1"/>
    <n v="1890"/>
  </r>
  <r>
    <s v="f084eb"/>
    <n v="1"/>
    <n v="18"/>
    <s v="f"/>
    <s v="aac966"/>
    <d v="1899-12-30T00:35:37"/>
    <n v="36"/>
    <n v="29.520000000000003"/>
    <n v="2.604957505924739E-2"/>
    <x v="1"/>
    <n v="1890"/>
  </r>
  <r>
    <s v="b9a74d"/>
    <n v="5"/>
    <n v="18"/>
    <s v="f"/>
    <s v="aac966"/>
    <d v="1899-12-30T00:35:37"/>
    <n v="17"/>
    <n v="69.7"/>
    <n v="6.1505941112111884E-2"/>
    <x v="1"/>
    <n v="1890"/>
  </r>
  <r>
    <s v="2feb6b"/>
    <n v="2"/>
    <n v="18"/>
    <s v="f"/>
    <s v="aac966"/>
    <d v="1899-12-30T00:35:37"/>
    <n v="29"/>
    <n v="47.56"/>
    <n v="4.1968759817676352E-2"/>
    <x v="1"/>
    <n v="1890"/>
  </r>
  <r>
    <s v="c4a632"/>
    <n v="4"/>
    <n v="16"/>
    <s v="t"/>
    <s v="f7c16b"/>
    <d v="1899-12-30T00:48:44"/>
    <n v="13"/>
    <n v="43.68"/>
    <n v="3.8544899681162793E-2"/>
    <x v="0"/>
    <n v="3767.5"/>
  </r>
  <r>
    <s v="d5e9a6"/>
    <n v="3"/>
    <n v="16"/>
    <s v="t"/>
    <s v="f7c16b"/>
    <d v="1899-12-30T00:48:44"/>
    <n v="23"/>
    <n v="57.96"/>
    <n v="5.1146116884619869E-2"/>
    <x v="0"/>
    <n v="3767.5"/>
  </r>
  <r>
    <s v="5d267b"/>
    <n v="2"/>
    <n v="16"/>
    <s v="t"/>
    <s v="f7c16b"/>
    <d v="1899-12-30T00:48:44"/>
    <n v="40"/>
    <n v="67.2"/>
    <n v="5.9299845663327383E-2"/>
    <x v="1"/>
    <n v="2520"/>
  </r>
  <r>
    <s v="c8d436"/>
    <n v="1"/>
    <n v="16"/>
    <s v="t"/>
    <s v="f7c16b"/>
    <d v="1899-12-30T00:48:44"/>
    <n v="10"/>
    <n v="8.4"/>
    <n v="7.4124807079159229E-3"/>
    <x v="1"/>
    <n v="2520"/>
  </r>
  <r>
    <s v="b9a74d"/>
    <n v="1"/>
    <n v="16"/>
    <s v="t"/>
    <s v="f7c16b"/>
    <d v="1899-12-30T00:48:44"/>
    <n v="17"/>
    <n v="14.28"/>
    <n v="1.2601217203457069E-2"/>
    <x v="1"/>
    <n v="2520"/>
  </r>
  <r>
    <s v="c4a632"/>
    <n v="1"/>
    <n v="12"/>
    <s v="t"/>
    <s v="a056c5"/>
    <d v="1899-12-30T00:19:20"/>
    <n v="13"/>
    <n v="11.44"/>
    <n v="1.0095092773637876E-2"/>
    <x v="0"/>
    <n v="1883.75"/>
  </r>
  <r>
    <s v="d5e9a6"/>
    <n v="2"/>
    <n v="12"/>
    <s v="t"/>
    <s v="a056c5"/>
    <d v="1899-12-30T00:19:20"/>
    <n v="23"/>
    <n v="40.479999999999997"/>
    <n v="3.5721097506718633E-2"/>
    <x v="0"/>
    <n v="1883.75"/>
  </r>
  <r>
    <s v="72f5d4"/>
    <n v="2"/>
    <n v="12"/>
    <s v="t"/>
    <s v="a056c5"/>
    <d v="1899-12-30T00:19:20"/>
    <n v="19"/>
    <n v="33.44"/>
    <n v="2.950873272294148E-2"/>
    <x v="0"/>
    <n v="1883.75"/>
  </r>
  <r>
    <s v="9ec847"/>
    <n v="1"/>
    <n v="12"/>
    <s v="t"/>
    <s v="a056c5"/>
    <d v="1899-12-30T00:19:20"/>
    <n v="54"/>
    <n v="47.52"/>
    <n v="4.1933462290495792E-2"/>
    <x v="0"/>
    <n v="1883.75"/>
  </r>
  <r>
    <s v="5d267b"/>
    <n v="4"/>
    <n v="12"/>
    <s v="t"/>
    <s v="a056c5"/>
    <d v="1899-12-30T00:19:20"/>
    <n v="40"/>
    <n v="140.80000000000001"/>
    <n v="0.1242472956755431"/>
    <x v="1"/>
    <n v="1512"/>
  </r>
  <r>
    <s v="2a2353"/>
    <n v="1"/>
    <n v="12"/>
    <s v="t"/>
    <s v="a056c5"/>
    <d v="1899-12-30T00:19:20"/>
    <n v="57"/>
    <n v="50.160000000000004"/>
    <n v="4.4263099084412227E-2"/>
    <x v="1"/>
    <n v="1512"/>
  </r>
  <r>
    <s v="f084eb"/>
    <n v="3"/>
    <n v="12"/>
    <s v="t"/>
    <s v="a056c5"/>
    <d v="1899-12-30T00:19:20"/>
    <n v="36"/>
    <n v="95.04"/>
    <n v="8.3866924580991584E-2"/>
    <x v="1"/>
    <n v="1512"/>
  </r>
  <r>
    <s v="b9a74d"/>
    <n v="1"/>
    <n v="12"/>
    <s v="t"/>
    <s v="a056c5"/>
    <d v="1899-12-30T00:19:20"/>
    <n v="17"/>
    <n v="14.96"/>
    <n v="1.3201275165526454E-2"/>
    <x v="1"/>
    <n v="1512"/>
  </r>
  <r>
    <s v="2feb6b"/>
    <n v="4"/>
    <n v="12"/>
    <s v="t"/>
    <s v="a056c5"/>
    <d v="1899-12-30T00:19:20"/>
    <n v="29"/>
    <n v="102.08"/>
    <n v="9.0079289364768736E-2"/>
    <x v="1"/>
    <n v="1512"/>
  </r>
  <r>
    <s v="c4a632"/>
    <n v="2"/>
    <n v="20"/>
    <s v="t"/>
    <s v="319c07"/>
    <d v="1899-12-30T00:54:56"/>
    <n v="13"/>
    <n v="20.8"/>
    <n v="1.8354714133887048E-2"/>
    <x v="0"/>
    <n v="1507"/>
  </r>
  <r>
    <s v="e83aa3"/>
    <n v="3"/>
    <n v="20"/>
    <s v="t"/>
    <s v="319c07"/>
    <d v="1899-12-30T00:54:56"/>
    <n v="32"/>
    <n v="76.800000000000011"/>
    <n v="6.7771252186659872E-2"/>
    <x v="0"/>
    <n v="1507"/>
  </r>
  <r>
    <s v="e31d39"/>
    <n v="1"/>
    <n v="20"/>
    <s v="t"/>
    <s v="319c07"/>
    <d v="1899-12-30T00:54:56"/>
    <n v="10"/>
    <n v="8"/>
    <n v="7.0595054361104028E-3"/>
    <x v="0"/>
    <n v="1507"/>
  </r>
  <r>
    <s v="d5e9a6"/>
    <n v="3"/>
    <n v="20"/>
    <s v="t"/>
    <s v="319c07"/>
    <d v="1899-12-30T00:54:56"/>
    <n v="23"/>
    <n v="55.2"/>
    <n v="4.8710587509161782E-2"/>
    <x v="0"/>
    <n v="1507"/>
  </r>
  <r>
    <s v="9ec847"/>
    <n v="5"/>
    <n v="20"/>
    <s v="t"/>
    <s v="319c07"/>
    <d v="1899-12-30T00:54:56"/>
    <n v="54"/>
    <n v="216"/>
    <n v="0.19060664677498088"/>
    <x v="0"/>
    <n v="1507"/>
  </r>
  <r>
    <s v="c8d436"/>
    <n v="2"/>
    <n v="20"/>
    <s v="t"/>
    <s v="319c07"/>
    <d v="1899-12-30T00:54:56"/>
    <n v="10"/>
    <n v="16"/>
    <n v="1.4119010872220806E-2"/>
    <x v="1"/>
    <n v="2520"/>
  </r>
  <r>
    <s v="2a2353"/>
    <n v="3"/>
    <n v="20"/>
    <s v="t"/>
    <s v="319c07"/>
    <d v="1899-12-30T00:54:56"/>
    <n v="57"/>
    <n v="136.80000000000001"/>
    <n v="0.12071754295748789"/>
    <x v="1"/>
    <n v="2520"/>
  </r>
  <r>
    <s v="b9a74d"/>
    <n v="5"/>
    <n v="20"/>
    <s v="t"/>
    <s v="319c07"/>
    <d v="1899-12-30T00:54:56"/>
    <n v="17"/>
    <n v="68"/>
    <n v="6.0005796206938425E-2"/>
    <x v="1"/>
    <n v="2520"/>
  </r>
  <r>
    <s v="d5e9a6"/>
    <n v="4"/>
    <n v="8"/>
    <s v="f"/>
    <s v="f3c619"/>
    <d v="1899-12-30T00:34:10"/>
    <n v="23"/>
    <n v="84.64"/>
    <n v="7.4689567514048066E-2"/>
    <x v="0"/>
    <n v="3767.5"/>
  </r>
  <r>
    <s v="72f5d4"/>
    <n v="5"/>
    <n v="8"/>
    <s v="f"/>
    <s v="f3c619"/>
    <d v="1899-12-30T00:34:10"/>
    <n v="19"/>
    <n v="87.4"/>
    <n v="7.7125096889506167E-2"/>
    <x v="0"/>
    <n v="3767.5"/>
  </r>
  <r>
    <s v="5d267b"/>
    <n v="4"/>
    <n v="8"/>
    <s v="f"/>
    <s v="f3c619"/>
    <d v="1899-12-30T00:34:10"/>
    <n v="40"/>
    <n v="147.20000000000002"/>
    <n v="0.12989490002443141"/>
    <x v="1"/>
    <n v="1890"/>
  </r>
  <r>
    <s v="2a2353"/>
    <n v="2"/>
    <n v="8"/>
    <s v="f"/>
    <s v="f3c619"/>
    <d v="1899-12-30T00:34:10"/>
    <n v="57"/>
    <n v="104.88000000000001"/>
    <n v="9.255011626740739E-2"/>
    <x v="1"/>
    <n v="1890"/>
  </r>
  <r>
    <s v="f084eb"/>
    <n v="4"/>
    <n v="8"/>
    <s v="f"/>
    <s v="f3c619"/>
    <d v="1899-12-30T00:34:10"/>
    <n v="36"/>
    <n v="132.48000000000002"/>
    <n v="0.11690541002198829"/>
    <x v="1"/>
    <n v="1890"/>
  </r>
  <r>
    <s v="b9a74d"/>
    <n v="2"/>
    <n v="8"/>
    <s v="f"/>
    <s v="f3c619"/>
    <d v="1899-12-30T00:34:10"/>
    <n v="17"/>
    <n v="31.28"/>
    <n v="2.7602666255191678E-2"/>
    <x v="1"/>
    <n v="1890"/>
  </r>
  <r>
    <s v="c4a632"/>
    <n v="1"/>
    <n v="0"/>
    <s v="t"/>
    <s v="308cb0"/>
    <d v="1899-12-30T00:28:37"/>
    <n v="13"/>
    <n v="13"/>
    <n v="1.1471696333679405E-2"/>
    <x v="0"/>
    <n v="1883.75"/>
  </r>
  <r>
    <s v="e83aa3"/>
    <n v="4"/>
    <n v="0"/>
    <s v="t"/>
    <s v="308cb0"/>
    <d v="1899-12-30T00:28:37"/>
    <n v="32"/>
    <n v="128"/>
    <n v="0.11295208697776644"/>
    <x v="0"/>
    <n v="1883.75"/>
  </r>
  <r>
    <s v="72f5d4"/>
    <n v="3"/>
    <n v="0"/>
    <s v="t"/>
    <s v="308cb0"/>
    <d v="1899-12-30T00:28:37"/>
    <n v="19"/>
    <n v="57"/>
    <n v="5.0298976232286616E-2"/>
    <x v="0"/>
    <n v="1883.75"/>
  </r>
  <r>
    <s v="9ec847"/>
    <n v="4"/>
    <n v="0"/>
    <s v="t"/>
    <s v="308cb0"/>
    <d v="1899-12-30T00:28:37"/>
    <n v="54"/>
    <n v="216"/>
    <n v="0.19060664677498088"/>
    <x v="0"/>
    <n v="1883.75"/>
  </r>
  <r>
    <s v="5d267b"/>
    <n v="3"/>
    <n v="0"/>
    <s v="t"/>
    <s v="308cb0"/>
    <d v="1899-12-30T00:28:37"/>
    <n v="40"/>
    <n v="120"/>
    <n v="0.10589258154165604"/>
    <x v="1"/>
    <n v="1890"/>
  </r>
  <r>
    <s v="c8d436"/>
    <n v="2"/>
    <n v="0"/>
    <s v="t"/>
    <s v="308cb0"/>
    <d v="1899-12-30T00:28:37"/>
    <n v="10"/>
    <n v="20"/>
    <n v="1.7648763590276006E-2"/>
    <x v="1"/>
    <n v="1890"/>
  </r>
  <r>
    <s v="f084eb"/>
    <n v="3"/>
    <n v="0"/>
    <s v="t"/>
    <s v="308cb0"/>
    <d v="1899-12-30T00:28:37"/>
    <n v="36"/>
    <n v="108"/>
    <n v="9.5303323387490438E-2"/>
    <x v="1"/>
    <n v="1890"/>
  </r>
  <r>
    <s v="2feb6b"/>
    <n v="5"/>
    <n v="0"/>
    <s v="t"/>
    <s v="308cb0"/>
    <d v="1899-12-30T00:28:37"/>
    <n v="29"/>
    <n v="145"/>
    <n v="0.12795353602950105"/>
    <x v="1"/>
    <n v="1890"/>
  </r>
  <r>
    <s v="e83aa3"/>
    <n v="5"/>
    <n v="17"/>
    <s v="t"/>
    <s v="d19a73"/>
    <d v="1899-12-30T00:02:06"/>
    <n v="32"/>
    <n v="132.79999999999998"/>
    <n v="0.11718779023943268"/>
    <x v="0"/>
    <n v="2511.6666666666665"/>
  </r>
  <r>
    <s v="d5e9a6"/>
    <n v="4"/>
    <n v="17"/>
    <s v="t"/>
    <s v="d19a73"/>
    <d v="1899-12-30T00:02:06"/>
    <n v="23"/>
    <n v="76.36"/>
    <n v="6.7382979387673791E-2"/>
    <x v="0"/>
    <n v="2511.6666666666665"/>
  </r>
  <r>
    <s v="9ec847"/>
    <n v="3"/>
    <n v="17"/>
    <s v="t"/>
    <s v="d19a73"/>
    <d v="1899-12-30T00:02:06"/>
    <n v="54"/>
    <n v="134.45999999999998"/>
    <n v="0.11865263761742557"/>
    <x v="0"/>
    <n v="2511.6666666666665"/>
  </r>
  <r>
    <s v="5d267b"/>
    <n v="5"/>
    <n v="17"/>
    <s v="t"/>
    <s v="d19a73"/>
    <d v="1899-12-30T00:02:06"/>
    <n v="40"/>
    <n v="166"/>
    <n v="0.14648473779929086"/>
    <x v="1"/>
    <n v="1512"/>
  </r>
  <r>
    <s v="c8d436"/>
    <n v="3"/>
    <n v="17"/>
    <s v="t"/>
    <s v="d19a73"/>
    <d v="1899-12-30T00:02:06"/>
    <n v="10"/>
    <n v="24.9"/>
    <n v="2.1972710669893626E-2"/>
    <x v="1"/>
    <n v="1512"/>
  </r>
  <r>
    <s v="2a2353"/>
    <n v="4"/>
    <n v="17"/>
    <s v="t"/>
    <s v="d19a73"/>
    <d v="1899-12-30T00:02:06"/>
    <n v="57"/>
    <n v="189.23999999999998"/>
    <n v="0.16699260109119154"/>
    <x v="1"/>
    <n v="1512"/>
  </r>
  <r>
    <s v="f084eb"/>
    <n v="4"/>
    <n v="17"/>
    <s v="t"/>
    <s v="d19a73"/>
    <d v="1899-12-30T00:02:06"/>
    <n v="36"/>
    <n v="119.52"/>
    <n v="0.10546901121548941"/>
    <x v="1"/>
    <n v="1512"/>
  </r>
  <r>
    <s v="b9a74d"/>
    <n v="2"/>
    <n v="17"/>
    <s v="t"/>
    <s v="d19a73"/>
    <d v="1899-12-30T00:02:06"/>
    <n v="17"/>
    <n v="28.22"/>
    <n v="2.4902405425879445E-2"/>
    <x v="1"/>
    <n v="1512"/>
  </r>
  <r>
    <s v="e83aa3"/>
    <n v="4"/>
    <n v="13"/>
    <s v="t"/>
    <s v="dde763"/>
    <d v="1899-12-30T00:59:28"/>
    <n v="32"/>
    <n v="111.36"/>
    <n v="9.8268315670656817E-2"/>
    <x v="0"/>
    <n v="2511.6666666666665"/>
  </r>
  <r>
    <s v="d5e9a6"/>
    <n v="5"/>
    <n v="13"/>
    <s v="t"/>
    <s v="dde763"/>
    <d v="1899-12-30T00:59:28"/>
    <n v="23"/>
    <n v="100.05"/>
    <n v="8.8287939860355727E-2"/>
    <x v="0"/>
    <n v="2511.6666666666665"/>
  </r>
  <r>
    <s v="72f5d4"/>
    <n v="2"/>
    <n v="13"/>
    <s v="t"/>
    <s v="dde763"/>
    <d v="1899-12-30T00:59:28"/>
    <n v="19"/>
    <n v="33.06"/>
    <n v="2.9173406214726239E-2"/>
    <x v="0"/>
    <n v="2511.6666666666665"/>
  </r>
  <r>
    <s v="f084eb"/>
    <n v="4"/>
    <n v="13"/>
    <s v="t"/>
    <s v="dde763"/>
    <d v="1899-12-30T00:59:28"/>
    <n v="36"/>
    <n v="125.28"/>
    <n v="0.11055185512948891"/>
    <x v="1"/>
    <n v="3780"/>
  </r>
  <r>
    <s v="2feb6b"/>
    <n v="5"/>
    <n v="13"/>
    <s v="t"/>
    <s v="dde763"/>
    <d v="1899-12-30T00:59:28"/>
    <n v="29"/>
    <n v="126.15"/>
    <n v="0.11131957634566592"/>
    <x v="1"/>
    <n v="3780"/>
  </r>
  <r>
    <s v="c4a632"/>
    <n v="5"/>
    <n v="13"/>
    <s v="t"/>
    <s v="e3a7a2"/>
    <d v="1899-12-30T00:08:44"/>
    <n v="13"/>
    <n v="56.55"/>
    <n v="4.9901879051505407E-2"/>
    <x v="0"/>
    <n v="3767.5"/>
  </r>
  <r>
    <s v="e83aa3"/>
    <n v="1"/>
    <n v="13"/>
    <s v="t"/>
    <s v="e3a7a2"/>
    <d v="1899-12-30T00:08:44"/>
    <n v="32"/>
    <n v="27.84"/>
    <n v="2.4567078917664204E-2"/>
    <x v="0"/>
    <n v="3767.5"/>
  </r>
  <r>
    <s v="5d267b"/>
    <n v="5"/>
    <n v="13"/>
    <s v="t"/>
    <s v="e3a7a2"/>
    <d v="1899-12-30T00:08:44"/>
    <n v="40"/>
    <n v="174"/>
    <n v="0.15354424323540125"/>
    <x v="1"/>
    <n v="1512"/>
  </r>
  <r>
    <s v="2a2353"/>
    <n v="3"/>
    <n v="13"/>
    <s v="t"/>
    <s v="e3a7a2"/>
    <d v="1899-12-30T00:08:44"/>
    <n v="57"/>
    <n v="148.77000000000001"/>
    <n v="0.13128032796626807"/>
    <x v="1"/>
    <n v="1512"/>
  </r>
  <r>
    <s v="f084eb"/>
    <n v="1"/>
    <n v="13"/>
    <s v="t"/>
    <s v="e3a7a2"/>
    <d v="1899-12-30T00:08:44"/>
    <n v="36"/>
    <n v="31.32"/>
    <n v="2.7637963782372228E-2"/>
    <x v="1"/>
    <n v="1512"/>
  </r>
  <r>
    <s v="b9a74d"/>
    <n v="5"/>
    <n v="13"/>
    <s v="t"/>
    <s v="e3a7a2"/>
    <d v="1899-12-30T00:08:44"/>
    <n v="17"/>
    <n v="73.95"/>
    <n v="6.5256303375045538E-2"/>
    <x v="1"/>
    <n v="1512"/>
  </r>
  <r>
    <s v="2feb6b"/>
    <n v="2"/>
    <n v="13"/>
    <s v="t"/>
    <s v="e3a7a2"/>
    <d v="1899-12-30T00:08:44"/>
    <n v="29"/>
    <n v="50.46"/>
    <n v="4.4527830538266366E-2"/>
    <x v="1"/>
    <n v="1512"/>
  </r>
  <r>
    <s v="c4a632"/>
    <n v="1"/>
    <n v="9"/>
    <s v="f"/>
    <s v="835d1d"/>
    <d v="1899-12-30T00:01:02"/>
    <n v="13"/>
    <n v="11.83"/>
    <n v="1.0439243663648259E-2"/>
    <x v="0"/>
    <n v="2511.6666666666665"/>
  </r>
  <r>
    <s v="e83aa3"/>
    <n v="1"/>
    <n v="9"/>
    <s v="f"/>
    <s v="835d1d"/>
    <d v="1899-12-30T00:01:02"/>
    <n v="32"/>
    <n v="29.12"/>
    <n v="2.5696599787441866E-2"/>
    <x v="0"/>
    <n v="2511.6666666666665"/>
  </r>
  <r>
    <s v="72f5d4"/>
    <n v="2"/>
    <n v="9"/>
    <s v="f"/>
    <s v="835d1d"/>
    <d v="1899-12-30T00:01:02"/>
    <n v="19"/>
    <n v="34.58"/>
    <n v="3.0514712247587217E-2"/>
    <x v="0"/>
    <n v="2511.6666666666665"/>
  </r>
  <r>
    <s v="c8d436"/>
    <n v="3"/>
    <n v="9"/>
    <s v="f"/>
    <s v="835d1d"/>
    <d v="1899-12-30T00:01:02"/>
    <n v="10"/>
    <n v="27.3"/>
    <n v="2.4090562300726752E-2"/>
    <x v="1"/>
    <n v="3780"/>
  </r>
  <r>
    <s v="2a2353"/>
    <n v="4"/>
    <n v="9"/>
    <s v="f"/>
    <s v="835d1d"/>
    <d v="1899-12-30T00:01:02"/>
    <n v="57"/>
    <n v="207.48000000000002"/>
    <n v="0.18308827348552331"/>
    <x v="1"/>
    <n v="3780"/>
  </r>
  <r>
    <s v="c4a632"/>
    <n v="1"/>
    <n v="8"/>
    <s v="t"/>
    <s v="678a02"/>
    <d v="1899-12-30T00:47:44"/>
    <n v="13"/>
    <n v="11.96"/>
    <n v="1.0553960626985054E-2"/>
    <x v="0"/>
    <n v="3767.5"/>
  </r>
  <r>
    <s v="9ec847"/>
    <n v="2"/>
    <n v="8"/>
    <s v="t"/>
    <s v="678a02"/>
    <d v="1899-12-30T00:47:44"/>
    <n v="54"/>
    <n v="99.36"/>
    <n v="8.7679057516491202E-2"/>
    <x v="0"/>
    <n v="3767.5"/>
  </r>
  <r>
    <s v="5d267b"/>
    <n v="2"/>
    <n v="8"/>
    <s v="t"/>
    <s v="678a02"/>
    <d v="1899-12-30T00:47:44"/>
    <n v="40"/>
    <n v="73.600000000000009"/>
    <n v="6.4947450012215704E-2"/>
    <x v="1"/>
    <n v="2520"/>
  </r>
  <r>
    <s v="f084eb"/>
    <n v="4"/>
    <n v="8"/>
    <s v="t"/>
    <s v="678a02"/>
    <d v="1899-12-30T00:47:44"/>
    <n v="36"/>
    <n v="132.48000000000002"/>
    <n v="0.11690541002198829"/>
    <x v="1"/>
    <n v="2520"/>
  </r>
  <r>
    <s v="2feb6b"/>
    <n v="1"/>
    <n v="8"/>
    <s v="t"/>
    <s v="678a02"/>
    <d v="1899-12-30T00:47:44"/>
    <n v="29"/>
    <n v="26.68"/>
    <n v="2.3543450629428194E-2"/>
    <x v="1"/>
    <n v="2520"/>
  </r>
  <r>
    <s v="c4a632"/>
    <n v="5"/>
    <n v="3"/>
    <s v="t"/>
    <s v="9328df"/>
    <d v="1899-12-30T00:55:29"/>
    <n v="13"/>
    <n v="63.05"/>
    <n v="5.5637727218345111E-2"/>
    <x v="0"/>
    <n v="2511.6666666666665"/>
  </r>
  <r>
    <s v="e31d39"/>
    <n v="1"/>
    <n v="3"/>
    <s v="t"/>
    <s v="9328df"/>
    <d v="1899-12-30T00:55:29"/>
    <n v="10"/>
    <n v="9.6999999999999993"/>
    <n v="8.5596503412838625E-3"/>
    <x v="0"/>
    <n v="2511.6666666666665"/>
  </r>
  <r>
    <s v="d5e9a6"/>
    <n v="5"/>
    <n v="3"/>
    <s v="t"/>
    <s v="9328df"/>
    <d v="1899-12-30T00:55:29"/>
    <n v="23"/>
    <n v="111.55"/>
    <n v="9.8435978924764425E-2"/>
    <x v="0"/>
    <n v="2511.6666666666665"/>
  </r>
  <r>
    <s v="5d267b"/>
    <n v="5"/>
    <n v="3"/>
    <s v="t"/>
    <s v="9328df"/>
    <d v="1899-12-30T00:55:29"/>
    <n v="40"/>
    <n v="194"/>
    <n v="0.17119300682567726"/>
    <x v="1"/>
    <n v="2520"/>
  </r>
  <r>
    <s v="2a2353"/>
    <n v="2"/>
    <n v="3"/>
    <s v="t"/>
    <s v="9328df"/>
    <d v="1899-12-30T00:55:29"/>
    <n v="57"/>
    <n v="110.58"/>
    <n v="9.758001389063603E-2"/>
    <x v="1"/>
    <n v="2520"/>
  </r>
  <r>
    <s v="2feb6b"/>
    <n v="3"/>
    <n v="3"/>
    <s v="t"/>
    <s v="9328df"/>
    <d v="1899-12-30T00:55:29"/>
    <n v="29"/>
    <n v="84.39"/>
    <n v="7.4468957969169608E-2"/>
    <x v="1"/>
    <n v="2520"/>
  </r>
  <r>
    <s v="e83aa3"/>
    <n v="4"/>
    <n v="11"/>
    <s v="t"/>
    <s v="a7cb1e"/>
    <d v="1899-12-30T00:36:59"/>
    <n v="32"/>
    <n v="113.92"/>
    <n v="0.10052735741021214"/>
    <x v="0"/>
    <n v="3767.5"/>
  </r>
  <r>
    <s v="72f5d4"/>
    <n v="4"/>
    <n v="11"/>
    <s v="t"/>
    <s v="a7cb1e"/>
    <d v="1899-12-30T00:36:59"/>
    <n v="19"/>
    <n v="67.64"/>
    <n v="5.9688118462313457E-2"/>
    <x v="0"/>
    <n v="3767.5"/>
  </r>
  <r>
    <s v="c8d436"/>
    <n v="4"/>
    <n v="11"/>
    <s v="t"/>
    <s v="a7cb1e"/>
    <d v="1899-12-30T00:36:59"/>
    <n v="10"/>
    <n v="35.6"/>
    <n v="3.1414799190691296E-2"/>
    <x v="1"/>
    <n v="1890"/>
  </r>
  <r>
    <s v="2a2353"/>
    <n v="3"/>
    <n v="11"/>
    <s v="t"/>
    <s v="a7cb1e"/>
    <d v="1899-12-30T00:36:59"/>
    <n v="57"/>
    <n v="152.19"/>
    <n v="0.13429826654020527"/>
    <x v="1"/>
    <n v="1890"/>
  </r>
  <r>
    <s v="b9a74d"/>
    <n v="2"/>
    <n v="11"/>
    <s v="t"/>
    <s v="a7cb1e"/>
    <d v="1899-12-30T00:36:59"/>
    <n v="17"/>
    <n v="30.26"/>
    <n v="2.6702579312087599E-2"/>
    <x v="1"/>
    <n v="1890"/>
  </r>
  <r>
    <s v="2feb6b"/>
    <n v="2"/>
    <n v="11"/>
    <s v="t"/>
    <s v="a7cb1e"/>
    <d v="1899-12-30T00:36:59"/>
    <n v="29"/>
    <n v="51.62"/>
    <n v="4.555145882650237E-2"/>
    <x v="1"/>
    <n v="1890"/>
  </r>
  <r>
    <s v="e83aa3"/>
    <n v="3"/>
    <n v="14"/>
    <s v="f"/>
    <s v="d790f5"/>
    <d v="1899-12-30T00:40:24"/>
    <n v="32"/>
    <n v="82.56"/>
    <n v="7.2854096100659363E-2"/>
    <x v="0"/>
    <n v="1883.75"/>
  </r>
  <r>
    <s v="d5e9a6"/>
    <n v="3"/>
    <n v="14"/>
    <s v="f"/>
    <s v="d790f5"/>
    <d v="1899-12-30T00:40:24"/>
    <n v="23"/>
    <n v="59.339999999999996"/>
    <n v="5.2363881572348905E-2"/>
    <x v="0"/>
    <n v="1883.75"/>
  </r>
  <r>
    <s v="72f5d4"/>
    <n v="3"/>
    <n v="14"/>
    <s v="f"/>
    <s v="d790f5"/>
    <d v="1899-12-30T00:40:24"/>
    <n v="19"/>
    <n v="49.019999999999996"/>
    <n v="4.3257119559766487E-2"/>
    <x v="0"/>
    <n v="1883.75"/>
  </r>
  <r>
    <s v="9ec847"/>
    <n v="2"/>
    <n v="14"/>
    <s v="f"/>
    <s v="d790f5"/>
    <d v="1899-12-30T00:40:24"/>
    <n v="54"/>
    <n v="92.88"/>
    <n v="8.1960858113241775E-2"/>
    <x v="0"/>
    <n v="1883.75"/>
  </r>
  <r>
    <s v="5d267b"/>
    <n v="5"/>
    <n v="14"/>
    <s v="f"/>
    <s v="d790f5"/>
    <d v="1899-12-30T00:40:24"/>
    <n v="40"/>
    <n v="172"/>
    <n v="0.15177936687637364"/>
    <x v="1"/>
    <n v="1260"/>
  </r>
  <r>
    <s v="c8d436"/>
    <n v="5"/>
    <n v="14"/>
    <s v="f"/>
    <s v="d790f5"/>
    <d v="1899-12-30T00:40:24"/>
    <n v="10"/>
    <n v="43"/>
    <n v="3.794484171909341E-2"/>
    <x v="1"/>
    <n v="1260"/>
  </r>
  <r>
    <s v="2a2353"/>
    <n v="4"/>
    <n v="14"/>
    <s v="f"/>
    <s v="d790f5"/>
    <d v="1899-12-30T00:40:24"/>
    <n v="57"/>
    <n v="196.07999999999998"/>
    <n v="0.17302847823906595"/>
    <x v="1"/>
    <n v="1260"/>
  </r>
  <r>
    <s v="f084eb"/>
    <n v="1"/>
    <n v="14"/>
    <s v="f"/>
    <s v="d790f5"/>
    <d v="1899-12-30T00:40:24"/>
    <n v="36"/>
    <n v="30.96"/>
    <n v="2.7320286037747259E-2"/>
    <x v="1"/>
    <n v="1260"/>
  </r>
  <r>
    <s v="b9a74d"/>
    <n v="3"/>
    <n v="14"/>
    <s v="f"/>
    <s v="d790f5"/>
    <d v="1899-12-30T00:40:24"/>
    <n v="17"/>
    <n v="43.86"/>
    <n v="3.8703738553475288E-2"/>
    <x v="1"/>
    <n v="1260"/>
  </r>
  <r>
    <s v="2feb6b"/>
    <n v="3"/>
    <n v="14"/>
    <s v="f"/>
    <s v="d790f5"/>
    <d v="1899-12-30T00:40:24"/>
    <n v="29"/>
    <n v="74.819999999999993"/>
    <n v="6.602402459122253E-2"/>
    <x v="1"/>
    <n v="1260"/>
  </r>
  <r>
    <s v="d5e9a6"/>
    <n v="1"/>
    <n v="8"/>
    <s v="t"/>
    <s v="3b57e6"/>
    <d v="1899-12-30T00:13:45"/>
    <n v="23"/>
    <n v="21.16"/>
    <n v="1.8672391878512017E-2"/>
    <x v="0"/>
    <n v="3767.5"/>
  </r>
  <r>
    <s v="9ec847"/>
    <n v="2"/>
    <n v="8"/>
    <s v="t"/>
    <s v="3b57e6"/>
    <d v="1899-12-30T00:13:45"/>
    <n v="54"/>
    <n v="99.36"/>
    <n v="8.7679057516491202E-2"/>
    <x v="0"/>
    <n v="3767.5"/>
  </r>
  <r>
    <s v="c8d436"/>
    <n v="2"/>
    <n v="8"/>
    <s v="t"/>
    <s v="3b57e6"/>
    <d v="1899-12-30T00:13:45"/>
    <n v="10"/>
    <n v="18.400000000000002"/>
    <n v="1.6236862503053926E-2"/>
    <x v="1"/>
    <n v="1890"/>
  </r>
  <r>
    <s v="2a2353"/>
    <n v="3"/>
    <n v="8"/>
    <s v="t"/>
    <s v="3b57e6"/>
    <d v="1899-12-30T00:13:45"/>
    <n v="57"/>
    <n v="157.32"/>
    <n v="0.13882517440111106"/>
    <x v="1"/>
    <n v="1890"/>
  </r>
  <r>
    <s v="f084eb"/>
    <n v="5"/>
    <n v="8"/>
    <s v="t"/>
    <s v="3b57e6"/>
    <d v="1899-12-30T00:13:45"/>
    <n v="36"/>
    <n v="165.6"/>
    <n v="0.14613176252748533"/>
    <x v="1"/>
    <n v="1890"/>
  </r>
  <r>
    <s v="2feb6b"/>
    <n v="3"/>
    <n v="8"/>
    <s v="t"/>
    <s v="3b57e6"/>
    <d v="1899-12-30T00:13:45"/>
    <n v="29"/>
    <n v="80.040000000000006"/>
    <n v="7.0630351888284593E-2"/>
    <x v="1"/>
    <n v="1890"/>
  </r>
  <r>
    <s v="9ec847"/>
    <n v="1"/>
    <n v="20"/>
    <s v="t"/>
    <s v="55471c"/>
    <d v="1899-12-30T00:47:11"/>
    <n v="54"/>
    <n v="43.2"/>
    <n v="3.8121329354996181E-2"/>
    <x v="0"/>
    <n v="7535"/>
  </r>
  <r>
    <s v="c8d436"/>
    <n v="1"/>
    <n v="20"/>
    <s v="t"/>
    <s v="55471c"/>
    <d v="1899-12-30T00:47:11"/>
    <n v="10"/>
    <n v="8"/>
    <n v="7.0595054361104028E-3"/>
    <x v="1"/>
    <n v="1890"/>
  </r>
  <r>
    <s v="2a2353"/>
    <n v="1"/>
    <n v="20"/>
    <s v="t"/>
    <s v="55471c"/>
    <d v="1899-12-30T00:47:11"/>
    <n v="57"/>
    <n v="45.6"/>
    <n v="4.0239180985829293E-2"/>
    <x v="1"/>
    <n v="1890"/>
  </r>
  <r>
    <s v="b9a74d"/>
    <n v="2"/>
    <n v="20"/>
    <s v="t"/>
    <s v="55471c"/>
    <d v="1899-12-30T00:47:11"/>
    <n v="17"/>
    <n v="27.200000000000003"/>
    <n v="2.400231848277537E-2"/>
    <x v="1"/>
    <n v="1890"/>
  </r>
  <r>
    <s v="2feb6b"/>
    <n v="3"/>
    <n v="20"/>
    <s v="t"/>
    <s v="55471c"/>
    <d v="1899-12-30T00:47:11"/>
    <n v="29"/>
    <n v="69.600000000000009"/>
    <n v="6.1417697294160509E-2"/>
    <x v="1"/>
    <n v="1890"/>
  </r>
  <r>
    <s v="e83aa3"/>
    <n v="5"/>
    <n v="3"/>
    <s v="t"/>
    <s v="dbfb63"/>
    <d v="1899-12-30T00:28:40"/>
    <n v="32"/>
    <n v="155.19999999999999"/>
    <n v="0.1369544054605418"/>
    <x v="0"/>
    <n v="1883.75"/>
  </r>
  <r>
    <s v="e31d39"/>
    <n v="4"/>
    <n v="3"/>
    <s v="t"/>
    <s v="dbfb63"/>
    <d v="1899-12-30T00:28:40"/>
    <n v="10"/>
    <n v="38.799999999999997"/>
    <n v="3.423860136513545E-2"/>
    <x v="0"/>
    <n v="1883.75"/>
  </r>
  <r>
    <s v="d5e9a6"/>
    <n v="5"/>
    <n v="3"/>
    <s v="t"/>
    <s v="dbfb63"/>
    <d v="1899-12-30T00:28:40"/>
    <n v="23"/>
    <n v="111.55"/>
    <n v="9.8435978924764425E-2"/>
    <x v="0"/>
    <n v="1883.75"/>
  </r>
  <r>
    <s v="9ec847"/>
    <n v="2"/>
    <n v="3"/>
    <s v="t"/>
    <s v="dbfb63"/>
    <d v="1899-12-30T00:28:40"/>
    <n v="54"/>
    <n v="104.75999999999999"/>
    <n v="9.2444223685865717E-2"/>
    <x v="0"/>
    <n v="1883.75"/>
  </r>
  <r>
    <s v="5d267b"/>
    <n v="2"/>
    <n v="3"/>
    <s v="t"/>
    <s v="dbfb63"/>
    <d v="1899-12-30T00:28:40"/>
    <n v="40"/>
    <n v="77.599999999999994"/>
    <n v="6.84772027302709E-2"/>
    <x v="1"/>
    <n v="1512"/>
  </r>
  <r>
    <s v="2a2353"/>
    <n v="1"/>
    <n v="3"/>
    <s v="t"/>
    <s v="dbfb63"/>
    <d v="1899-12-30T00:28:40"/>
    <n v="57"/>
    <n v="55.29"/>
    <n v="4.8790006945318015E-2"/>
    <x v="1"/>
    <n v="1512"/>
  </r>
  <r>
    <s v="f084eb"/>
    <n v="3"/>
    <n v="3"/>
    <s v="t"/>
    <s v="dbfb63"/>
    <d v="1899-12-30T00:28:40"/>
    <n v="36"/>
    <n v="104.75999999999999"/>
    <n v="9.2444223685865717E-2"/>
    <x v="1"/>
    <n v="1512"/>
  </r>
  <r>
    <s v="b9a74d"/>
    <n v="1"/>
    <n v="3"/>
    <s v="t"/>
    <s v="dbfb63"/>
    <d v="1899-12-30T00:28:40"/>
    <n v="17"/>
    <n v="16.489999999999998"/>
    <n v="1.4551405580182565E-2"/>
    <x v="1"/>
    <n v="1512"/>
  </r>
  <r>
    <s v="2feb6b"/>
    <n v="5"/>
    <n v="3"/>
    <s v="t"/>
    <s v="dbfb63"/>
    <d v="1899-12-30T00:28:40"/>
    <n v="29"/>
    <n v="140.65"/>
    <n v="0.12411492994861603"/>
    <x v="1"/>
    <n v="1512"/>
  </r>
  <r>
    <s v="e31d39"/>
    <n v="5"/>
    <n v="12"/>
    <s v="t"/>
    <s v="5fdd21"/>
    <d v="1899-12-30T00:35:19"/>
    <n v="10"/>
    <n v="44"/>
    <n v="3.8827279898607216E-2"/>
    <x v="0"/>
    <n v="3767.5"/>
  </r>
  <r>
    <s v="d5e9a6"/>
    <n v="2"/>
    <n v="12"/>
    <s v="t"/>
    <s v="5fdd21"/>
    <d v="1899-12-30T00:35:19"/>
    <n v="23"/>
    <n v="40.479999999999997"/>
    <n v="3.5721097506718633E-2"/>
    <x v="0"/>
    <n v="3767.5"/>
  </r>
  <r>
    <s v="c8d436"/>
    <n v="1"/>
    <n v="12"/>
    <s v="t"/>
    <s v="5fdd21"/>
    <d v="1899-12-30T00:35:19"/>
    <n v="10"/>
    <n v="8.8000000000000007"/>
    <n v="7.7654559797214438E-3"/>
    <x v="1"/>
    <n v="2520"/>
  </r>
  <r>
    <s v="b9a74d"/>
    <n v="1"/>
    <n v="12"/>
    <s v="t"/>
    <s v="5fdd21"/>
    <d v="1899-12-30T00:35:19"/>
    <n v="17"/>
    <n v="14.96"/>
    <n v="1.3201275165526454E-2"/>
    <x v="1"/>
    <n v="2520"/>
  </r>
  <r>
    <s v="2feb6b"/>
    <n v="5"/>
    <n v="12"/>
    <s v="t"/>
    <s v="5fdd21"/>
    <d v="1899-12-30T00:35:19"/>
    <n v="29"/>
    <n v="127.6"/>
    <n v="0.11259911170596093"/>
    <x v="1"/>
    <n v="2520"/>
  </r>
  <r>
    <s v="72f5d4"/>
    <n v="4"/>
    <n v="18"/>
    <s v="t"/>
    <s v="be08f8"/>
    <d v="1899-12-30T00:41:17"/>
    <n v="19"/>
    <n v="62.320000000000007"/>
    <n v="5.4993547347300047E-2"/>
    <x v="0"/>
    <n v="7535"/>
  </r>
  <r>
    <s v="f084eb"/>
    <n v="1"/>
    <n v="18"/>
    <s v="t"/>
    <s v="be08f8"/>
    <d v="1899-12-30T00:41:17"/>
    <n v="36"/>
    <n v="29.520000000000003"/>
    <n v="2.604957505924739E-2"/>
    <x v="1"/>
    <n v="3780"/>
  </r>
  <r>
    <s v="2feb6b"/>
    <n v="5"/>
    <n v="18"/>
    <s v="t"/>
    <s v="be08f8"/>
    <d v="1899-12-30T00:41:17"/>
    <n v="29"/>
    <n v="118.9"/>
    <n v="0.10492189954419087"/>
    <x v="1"/>
    <n v="3780"/>
  </r>
  <r>
    <s v="c4a632"/>
    <n v="2"/>
    <n v="14"/>
    <s v="f"/>
    <s v="04b57a"/>
    <d v="1899-12-30T00:50:05"/>
    <n v="13"/>
    <n v="22.36"/>
    <n v="1.9731317693928576E-2"/>
    <x v="0"/>
    <n v="7535"/>
  </r>
  <r>
    <s v="c8d436"/>
    <n v="1"/>
    <n v="14"/>
    <s v="f"/>
    <s v="04b57a"/>
    <d v="1899-12-30T00:50:05"/>
    <n v="10"/>
    <n v="8.6"/>
    <n v="7.5889683438186825E-3"/>
    <x v="1"/>
    <n v="2520"/>
  </r>
  <r>
    <s v="f084eb"/>
    <n v="5"/>
    <n v="14"/>
    <s v="f"/>
    <s v="04b57a"/>
    <d v="1899-12-30T00:50:05"/>
    <n v="36"/>
    <n v="154.80000000000001"/>
    <n v="0.1366014301887363"/>
    <x v="1"/>
    <n v="2520"/>
  </r>
  <r>
    <s v="2feb6b"/>
    <n v="3"/>
    <n v="14"/>
    <s v="f"/>
    <s v="04b57a"/>
    <d v="1899-12-30T00:50:05"/>
    <n v="29"/>
    <n v="74.819999999999993"/>
    <n v="6.602402459122253E-2"/>
    <x v="1"/>
    <n v="2520"/>
  </r>
  <r>
    <s v="72f5d4"/>
    <n v="3"/>
    <n v="14"/>
    <s v="t"/>
    <s v="cb613e"/>
    <d v="1899-12-30T00:54:26"/>
    <n v="19"/>
    <n v="49.019999999999996"/>
    <n v="4.3257119559766487E-2"/>
    <x v="0"/>
    <n v="7535"/>
  </r>
  <r>
    <s v="c8d436"/>
    <n v="4"/>
    <n v="14"/>
    <s v="t"/>
    <s v="cb613e"/>
    <d v="1899-12-30T00:54:26"/>
    <n v="10"/>
    <n v="34.4"/>
    <n v="3.035587337527473E-2"/>
    <x v="1"/>
    <n v="1890"/>
  </r>
  <r>
    <s v="2a2353"/>
    <n v="5"/>
    <n v="14"/>
    <s v="t"/>
    <s v="cb613e"/>
    <d v="1899-12-30T00:54:26"/>
    <n v="57"/>
    <n v="245.1"/>
    <n v="0.21628559779883247"/>
    <x v="1"/>
    <n v="1890"/>
  </r>
  <r>
    <s v="f084eb"/>
    <n v="4"/>
    <n v="14"/>
    <s v="t"/>
    <s v="cb613e"/>
    <d v="1899-12-30T00:54:26"/>
    <n v="36"/>
    <n v="123.84"/>
    <n v="0.10928114415098904"/>
    <x v="1"/>
    <n v="1890"/>
  </r>
  <r>
    <s v="2feb6b"/>
    <n v="4"/>
    <n v="14"/>
    <s v="t"/>
    <s v="cb613e"/>
    <d v="1899-12-30T00:54:26"/>
    <n v="29"/>
    <n v="99.76"/>
    <n v="8.8032032788296716E-2"/>
    <x v="1"/>
    <n v="1890"/>
  </r>
  <r>
    <s v="c4a632"/>
    <n v="2"/>
    <n v="22"/>
    <s v="f"/>
    <s v="422df8"/>
    <d v="1899-12-30T00:15:19"/>
    <n v="13"/>
    <n v="20.28"/>
    <n v="1.7895846280539873E-2"/>
    <x v="0"/>
    <n v="1883.75"/>
  </r>
  <r>
    <s v="e83aa3"/>
    <n v="2"/>
    <n v="22"/>
    <s v="f"/>
    <s v="422df8"/>
    <d v="1899-12-30T00:15:19"/>
    <n v="32"/>
    <n v="49.92"/>
    <n v="4.4051313921328918E-2"/>
    <x v="0"/>
    <n v="1883.75"/>
  </r>
  <r>
    <s v="d5e9a6"/>
    <n v="1"/>
    <n v="22"/>
    <s v="f"/>
    <s v="422df8"/>
    <d v="1899-12-30T00:15:19"/>
    <n v="23"/>
    <n v="17.940000000000001"/>
    <n v="1.5830940940477579E-2"/>
    <x v="0"/>
    <n v="1883.75"/>
  </r>
  <r>
    <s v="72f5d4"/>
    <n v="1"/>
    <n v="22"/>
    <s v="f"/>
    <s v="422df8"/>
    <d v="1899-12-30T00:15:19"/>
    <n v="19"/>
    <n v="14.82"/>
    <n v="1.3077733820394523E-2"/>
    <x v="0"/>
    <n v="1883.75"/>
  </r>
  <r>
    <s v="c8d436"/>
    <n v="4"/>
    <n v="22"/>
    <s v="f"/>
    <s v="422df8"/>
    <d v="1899-12-30T00:15:19"/>
    <n v="10"/>
    <n v="31.200000000000003"/>
    <n v="2.7532071200830573E-2"/>
    <x v="1"/>
    <n v="2520"/>
  </r>
  <r>
    <s v="f084eb"/>
    <n v="4"/>
    <n v="22"/>
    <s v="f"/>
    <s v="422df8"/>
    <d v="1899-12-30T00:15:19"/>
    <n v="36"/>
    <n v="112.32000000000001"/>
    <n v="9.9115456322990056E-2"/>
    <x v="1"/>
    <n v="2520"/>
  </r>
  <r>
    <s v="b9a74d"/>
    <n v="1"/>
    <n v="22"/>
    <s v="f"/>
    <s v="422df8"/>
    <d v="1899-12-30T00:15:19"/>
    <n v="17"/>
    <n v="13.26"/>
    <n v="1.1701130260352991E-2"/>
    <x v="1"/>
    <n v="2520"/>
  </r>
  <r>
    <s v="c4a632"/>
    <n v="3"/>
    <n v="11"/>
    <s v="f"/>
    <s v="7b0bad"/>
    <d v="1899-12-30T00:32:22"/>
    <n v="13"/>
    <n v="34.71"/>
    <n v="3.0629429210924011E-2"/>
    <x v="0"/>
    <n v="7535"/>
  </r>
  <r>
    <s v="c8d436"/>
    <n v="3"/>
    <n v="11"/>
    <s v="f"/>
    <s v="7b0bad"/>
    <d v="1899-12-30T00:32:22"/>
    <n v="10"/>
    <n v="26.7"/>
    <n v="2.3561099393018467E-2"/>
    <x v="1"/>
    <n v="3780"/>
  </r>
  <r>
    <s v="2feb6b"/>
    <n v="1"/>
    <n v="11"/>
    <s v="f"/>
    <s v="7b0bad"/>
    <d v="1899-12-30T00:32:22"/>
    <n v="29"/>
    <n v="25.81"/>
    <n v="2.2775729413251185E-2"/>
    <x v="1"/>
    <n v="3780"/>
  </r>
  <r>
    <s v="e83aa3"/>
    <n v="2"/>
    <n v="4"/>
    <s v="f"/>
    <s v="d28ce9"/>
    <d v="1899-12-30T00:11:59"/>
    <n v="32"/>
    <n v="61.44"/>
    <n v="5.4217001749327892E-2"/>
    <x v="0"/>
    <n v="1883.75"/>
  </r>
  <r>
    <s v="d5e9a6"/>
    <n v="1"/>
    <n v="4"/>
    <s v="f"/>
    <s v="d28ce9"/>
    <d v="1899-12-30T00:11:59"/>
    <n v="23"/>
    <n v="22.08"/>
    <n v="1.948423500366471E-2"/>
    <x v="0"/>
    <n v="1883.75"/>
  </r>
  <r>
    <s v="72f5d4"/>
    <n v="4"/>
    <n v="4"/>
    <s v="f"/>
    <s v="d28ce9"/>
    <d v="1899-12-30T00:11:59"/>
    <n v="19"/>
    <n v="72.959999999999994"/>
    <n v="6.438268957732686E-2"/>
    <x v="0"/>
    <n v="1883.75"/>
  </r>
  <r>
    <s v="9ec847"/>
    <n v="3"/>
    <n v="4"/>
    <s v="f"/>
    <s v="d28ce9"/>
    <d v="1899-12-30T00:11:59"/>
    <n v="54"/>
    <n v="155.51999999999998"/>
    <n v="0.13723678567798622"/>
    <x v="0"/>
    <n v="1883.75"/>
  </r>
  <r>
    <s v="5d267b"/>
    <n v="2"/>
    <n v="4"/>
    <s v="f"/>
    <s v="d28ce9"/>
    <d v="1899-12-30T00:11:59"/>
    <n v="40"/>
    <n v="76.8"/>
    <n v="6.7771252186659858E-2"/>
    <x v="1"/>
    <n v="1890"/>
  </r>
  <r>
    <s v="2a2353"/>
    <n v="5"/>
    <n v="4"/>
    <s v="f"/>
    <s v="d28ce9"/>
    <d v="1899-12-30T00:11:59"/>
    <n v="57"/>
    <n v="273.59999999999997"/>
    <n v="0.24143508591497576"/>
    <x v="1"/>
    <n v="1890"/>
  </r>
  <r>
    <s v="f084eb"/>
    <n v="3"/>
    <n v="4"/>
    <s v="f"/>
    <s v="d28ce9"/>
    <d v="1899-12-30T00:11:59"/>
    <n v="36"/>
    <n v="103.67999999999999"/>
    <n v="9.149119045199082E-2"/>
    <x v="1"/>
    <n v="1890"/>
  </r>
  <r>
    <s v="b9a74d"/>
    <n v="5"/>
    <n v="4"/>
    <s v="f"/>
    <s v="d28ce9"/>
    <d v="1899-12-30T00:11:59"/>
    <n v="17"/>
    <n v="81.599999999999994"/>
    <n v="7.200695544832611E-2"/>
    <x v="1"/>
    <n v="1890"/>
  </r>
  <r>
    <s v="c4a632"/>
    <n v="1"/>
    <n v="22"/>
    <s v="t"/>
    <s v="96dee0"/>
    <d v="1899-12-30T00:23:29"/>
    <n v="13"/>
    <n v="10.14"/>
    <n v="8.9479231402699363E-3"/>
    <x v="0"/>
    <n v="1507"/>
  </r>
  <r>
    <s v="e83aa3"/>
    <n v="5"/>
    <n v="22"/>
    <s v="t"/>
    <s v="96dee0"/>
    <d v="1899-12-30T00:23:29"/>
    <n v="32"/>
    <n v="124.80000000000001"/>
    <n v="0.11012828480332229"/>
    <x v="0"/>
    <n v="1507"/>
  </r>
  <r>
    <s v="e31d39"/>
    <n v="5"/>
    <n v="22"/>
    <s v="t"/>
    <s v="96dee0"/>
    <d v="1899-12-30T00:23:29"/>
    <n v="10"/>
    <n v="39"/>
    <n v="3.4415089001038214E-2"/>
    <x v="0"/>
    <n v="1507"/>
  </r>
  <r>
    <s v="d5e9a6"/>
    <n v="1"/>
    <n v="22"/>
    <s v="t"/>
    <s v="96dee0"/>
    <d v="1899-12-30T00:23:29"/>
    <n v="23"/>
    <n v="17.940000000000001"/>
    <n v="1.5830940940477579E-2"/>
    <x v="0"/>
    <n v="1507"/>
  </r>
  <r>
    <s v="72f5d4"/>
    <n v="5"/>
    <n v="22"/>
    <s v="t"/>
    <s v="96dee0"/>
    <d v="1899-12-30T00:23:29"/>
    <n v="19"/>
    <n v="74.100000000000009"/>
    <n v="6.5388669101972621E-2"/>
    <x v="0"/>
    <n v="1507"/>
  </r>
  <r>
    <s v="2a2353"/>
    <n v="3"/>
    <n v="22"/>
    <s v="t"/>
    <s v="96dee0"/>
    <d v="1899-12-30T00:23:29"/>
    <n v="57"/>
    <n v="133.38"/>
    <n v="0.11769960438355069"/>
    <x v="1"/>
    <n v="3780"/>
  </r>
  <r>
    <s v="f084eb"/>
    <n v="4"/>
    <n v="22"/>
    <s v="t"/>
    <s v="96dee0"/>
    <d v="1899-12-30T00:23:29"/>
    <n v="36"/>
    <n v="112.32000000000001"/>
    <n v="9.9115456322990056E-2"/>
    <x v="1"/>
    <n v="3780"/>
  </r>
  <r>
    <s v="e31d39"/>
    <n v="2"/>
    <n v="10"/>
    <s v="t"/>
    <s v="f12303"/>
    <d v="1899-12-30T00:39:04"/>
    <n v="10"/>
    <n v="18"/>
    <n v="1.5883887231248409E-2"/>
    <x v="0"/>
    <n v="2511.6666666666665"/>
  </r>
  <r>
    <s v="d5e9a6"/>
    <n v="3"/>
    <n v="10"/>
    <s v="t"/>
    <s v="f12303"/>
    <d v="1899-12-30T00:39:04"/>
    <n v="23"/>
    <n v="62.1"/>
    <n v="5.4799410947806999E-2"/>
    <x v="0"/>
    <n v="2511.6666666666665"/>
  </r>
  <r>
    <s v="72f5d4"/>
    <n v="4"/>
    <n v="10"/>
    <s v="t"/>
    <s v="f12303"/>
    <d v="1899-12-30T00:39:04"/>
    <n v="19"/>
    <n v="68.400000000000006"/>
    <n v="6.0358771478743946E-2"/>
    <x v="0"/>
    <n v="2511.6666666666665"/>
  </r>
  <r>
    <s v="c8d436"/>
    <n v="4"/>
    <n v="10"/>
    <s v="t"/>
    <s v="f12303"/>
    <d v="1899-12-30T00:39:04"/>
    <n v="10"/>
    <n v="36"/>
    <n v="3.1767774462496817E-2"/>
    <x v="1"/>
    <n v="1512"/>
  </r>
  <r>
    <s v="2a2353"/>
    <n v="2"/>
    <n v="10"/>
    <s v="t"/>
    <s v="f12303"/>
    <d v="1899-12-30T00:39:04"/>
    <n v="57"/>
    <n v="102.60000000000001"/>
    <n v="9.0538157218115922E-2"/>
    <x v="1"/>
    <n v="1512"/>
  </r>
  <r>
    <s v="f084eb"/>
    <n v="4"/>
    <n v="10"/>
    <s v="t"/>
    <s v="f12303"/>
    <d v="1899-12-30T00:39:04"/>
    <n v="36"/>
    <n v="129.6"/>
    <n v="0.11436398806498853"/>
    <x v="1"/>
    <n v="1512"/>
  </r>
  <r>
    <s v="b9a74d"/>
    <n v="2"/>
    <n v="10"/>
    <s v="t"/>
    <s v="f12303"/>
    <d v="1899-12-30T00:39:04"/>
    <n v="17"/>
    <n v="30.6"/>
    <n v="2.7002608293122295E-2"/>
    <x v="1"/>
    <n v="1512"/>
  </r>
  <r>
    <s v="2feb6b"/>
    <n v="5"/>
    <n v="10"/>
    <s v="t"/>
    <s v="f12303"/>
    <d v="1899-12-30T00:39:04"/>
    <n v="29"/>
    <n v="130.5"/>
    <n v="0.11515818242655095"/>
    <x v="1"/>
    <n v="1512"/>
  </r>
  <r>
    <s v="e83aa3"/>
    <n v="3"/>
    <n v="22"/>
    <s v="f"/>
    <s v="b7ac80"/>
    <d v="1899-12-30T00:28:23"/>
    <n v="32"/>
    <n v="74.88"/>
    <n v="6.6076970881993366E-2"/>
    <x v="0"/>
    <n v="7535"/>
  </r>
  <r>
    <s v="c8d436"/>
    <n v="1"/>
    <n v="22"/>
    <s v="f"/>
    <s v="b7ac80"/>
    <d v="1899-12-30T00:28:23"/>
    <n v="10"/>
    <n v="7.8000000000000007"/>
    <n v="6.8830178002076432E-3"/>
    <x v="1"/>
    <n v="3780"/>
  </r>
  <r>
    <s v="2feb6b"/>
    <n v="1"/>
    <n v="22"/>
    <s v="f"/>
    <s v="b7ac80"/>
    <d v="1899-12-30T00:28:23"/>
    <n v="29"/>
    <n v="22.62"/>
    <n v="1.9960751620602166E-2"/>
    <x v="1"/>
    <n v="3780"/>
  </r>
  <r>
    <s v="c4a632"/>
    <n v="1"/>
    <n v="13"/>
    <s v="t"/>
    <s v="b074e1"/>
    <d v="1899-12-30T00:36:51"/>
    <n v="13"/>
    <n v="11.31"/>
    <n v="9.9803758103010828E-3"/>
    <x v="0"/>
    <n v="1883.75"/>
  </r>
  <r>
    <s v="e83aa3"/>
    <n v="2"/>
    <n v="13"/>
    <s v="t"/>
    <s v="b074e1"/>
    <d v="1899-12-30T00:36:51"/>
    <n v="32"/>
    <n v="55.68"/>
    <n v="4.9134157835328408E-2"/>
    <x v="0"/>
    <n v="1883.75"/>
  </r>
  <r>
    <s v="d5e9a6"/>
    <n v="2"/>
    <n v="13"/>
    <s v="t"/>
    <s v="b074e1"/>
    <d v="1899-12-30T00:36:51"/>
    <n v="23"/>
    <n v="40.020000000000003"/>
    <n v="3.5315175944142296E-2"/>
    <x v="0"/>
    <n v="1883.75"/>
  </r>
  <r>
    <s v="72f5d4"/>
    <n v="3"/>
    <n v="13"/>
    <s v="t"/>
    <s v="b074e1"/>
    <d v="1899-12-30T00:36:51"/>
    <n v="19"/>
    <n v="49.589999999999996"/>
    <n v="4.3760109322089354E-2"/>
    <x v="0"/>
    <n v="1883.75"/>
  </r>
  <r>
    <s v="5d267b"/>
    <n v="1"/>
    <n v="13"/>
    <s v="t"/>
    <s v="b074e1"/>
    <d v="1899-12-30T00:36:51"/>
    <n v="40"/>
    <n v="34.799999999999997"/>
    <n v="3.0708848647080247E-2"/>
    <x v="1"/>
    <n v="1890"/>
  </r>
  <r>
    <s v="c8d436"/>
    <n v="4"/>
    <n v="13"/>
    <s v="t"/>
    <s v="b074e1"/>
    <d v="1899-12-30T00:36:51"/>
    <n v="10"/>
    <n v="34.799999999999997"/>
    <n v="3.0708848647080247E-2"/>
    <x v="1"/>
    <n v="1890"/>
  </r>
  <r>
    <s v="2a2353"/>
    <n v="2"/>
    <n v="13"/>
    <s v="t"/>
    <s v="b074e1"/>
    <d v="1899-12-30T00:36:51"/>
    <n v="57"/>
    <n v="99.179999999999993"/>
    <n v="8.7520218644178707E-2"/>
    <x v="1"/>
    <n v="1890"/>
  </r>
  <r>
    <s v="b9a74d"/>
    <n v="1"/>
    <n v="13"/>
    <s v="t"/>
    <s v="b074e1"/>
    <d v="1899-12-30T00:36:51"/>
    <n v="17"/>
    <n v="14.79"/>
    <n v="1.3051260675009106E-2"/>
    <x v="1"/>
    <n v="1890"/>
  </r>
  <r>
    <s v="c4a632"/>
    <n v="4"/>
    <n v="15"/>
    <s v="t"/>
    <s v="69ddba"/>
    <d v="1899-12-30T00:10:12"/>
    <n v="13"/>
    <n v="44.199999999999996"/>
    <n v="3.9003767534509973E-2"/>
    <x v="0"/>
    <n v="2511.6666666666665"/>
  </r>
  <r>
    <s v="e31d39"/>
    <n v="1"/>
    <n v="15"/>
    <s v="t"/>
    <s v="69ddba"/>
    <d v="1899-12-30T00:10:12"/>
    <n v="10"/>
    <n v="8.5"/>
    <n v="7.5007245258673031E-3"/>
    <x v="0"/>
    <n v="2511.6666666666665"/>
  </r>
  <r>
    <s v="72f5d4"/>
    <n v="2"/>
    <n v="15"/>
    <s v="t"/>
    <s v="69ddba"/>
    <d v="1899-12-30T00:10:12"/>
    <n v="19"/>
    <n v="32.299999999999997"/>
    <n v="2.8502753198295747E-2"/>
    <x v="0"/>
    <n v="2511.6666666666665"/>
  </r>
  <r>
    <s v="2a2353"/>
    <n v="2"/>
    <n v="15"/>
    <s v="t"/>
    <s v="69ddba"/>
    <d v="1899-12-30T00:10:12"/>
    <n v="57"/>
    <n v="96.899999999999991"/>
    <n v="8.5508259594887254E-2"/>
    <x v="1"/>
    <n v="1890"/>
  </r>
  <r>
    <s v="f084eb"/>
    <n v="3"/>
    <n v="15"/>
    <s v="t"/>
    <s v="69ddba"/>
    <d v="1899-12-30T00:10:12"/>
    <n v="36"/>
    <n v="91.8"/>
    <n v="8.1007824879366877E-2"/>
    <x v="1"/>
    <n v="1890"/>
  </r>
  <r>
    <s v="b9a74d"/>
    <n v="5"/>
    <n v="15"/>
    <s v="t"/>
    <s v="69ddba"/>
    <d v="1899-12-30T00:10:12"/>
    <n v="17"/>
    <n v="72.25"/>
    <n v="6.3756158469872079E-2"/>
    <x v="1"/>
    <n v="1890"/>
  </r>
  <r>
    <s v="2feb6b"/>
    <n v="4"/>
    <n v="15"/>
    <s v="t"/>
    <s v="69ddba"/>
    <d v="1899-12-30T00:10:12"/>
    <n v="29"/>
    <n v="98.6"/>
    <n v="8.7008404500060713E-2"/>
    <x v="1"/>
    <n v="1890"/>
  </r>
  <r>
    <s v="72f5d4"/>
    <n v="5"/>
    <n v="24"/>
    <s v="t"/>
    <s v="53b16f"/>
    <d v="1899-12-30T00:46:19"/>
    <n v="19"/>
    <n v="72.2"/>
    <n v="6.3712036560896385E-2"/>
    <x v="0"/>
    <n v="3767.5"/>
  </r>
  <r>
    <s v="9ec847"/>
    <n v="1"/>
    <n v="24"/>
    <s v="t"/>
    <s v="53b16f"/>
    <d v="1899-12-30T00:46:19"/>
    <n v="54"/>
    <n v="41.04"/>
    <n v="3.6215262887246365E-2"/>
    <x v="0"/>
    <n v="3767.5"/>
  </r>
  <r>
    <s v="c8d436"/>
    <n v="5"/>
    <n v="24"/>
    <s v="t"/>
    <s v="53b16f"/>
    <d v="1899-12-30T00:46:19"/>
    <n v="10"/>
    <n v="38"/>
    <n v="3.3532650821524415E-2"/>
    <x v="1"/>
    <n v="7560"/>
  </r>
  <r>
    <s v="d5e9a6"/>
    <n v="2"/>
    <n v="18"/>
    <s v="t"/>
    <s v="e52968"/>
    <d v="1899-12-30T00:09:30"/>
    <n v="23"/>
    <n v="37.720000000000006"/>
    <n v="3.3285568131260553E-2"/>
    <x v="0"/>
    <n v="2511.6666666666665"/>
  </r>
  <r>
    <s v="72f5d4"/>
    <n v="4"/>
    <n v="18"/>
    <s v="t"/>
    <s v="e52968"/>
    <d v="1899-12-30T00:09:30"/>
    <n v="19"/>
    <n v="62.320000000000007"/>
    <n v="5.4993547347300047E-2"/>
    <x v="0"/>
    <n v="2511.6666666666665"/>
  </r>
  <r>
    <s v="9ec847"/>
    <n v="4"/>
    <n v="18"/>
    <s v="t"/>
    <s v="e52968"/>
    <d v="1899-12-30T00:09:30"/>
    <n v="54"/>
    <n v="177.12"/>
    <n v="0.15629745035548434"/>
    <x v="0"/>
    <n v="2511.6666666666665"/>
  </r>
  <r>
    <s v="5d267b"/>
    <n v="4"/>
    <n v="18"/>
    <s v="t"/>
    <s v="e52968"/>
    <d v="1899-12-30T00:09:30"/>
    <n v="40"/>
    <n v="131.20000000000002"/>
    <n v="0.11577588915221063"/>
    <x v="1"/>
    <n v="2520"/>
  </r>
  <r>
    <s v="f084eb"/>
    <n v="3"/>
    <n v="18"/>
    <s v="t"/>
    <s v="e52968"/>
    <d v="1899-12-30T00:09:30"/>
    <n v="36"/>
    <n v="88.56"/>
    <n v="7.814872517774217E-2"/>
    <x v="1"/>
    <n v="2520"/>
  </r>
  <r>
    <s v="b9a74d"/>
    <n v="3"/>
    <n v="18"/>
    <s v="t"/>
    <s v="e52968"/>
    <d v="1899-12-30T00:09:30"/>
    <n v="17"/>
    <n v="41.82"/>
    <n v="3.690356466726713E-2"/>
    <x v="1"/>
    <n v="2520"/>
  </r>
  <r>
    <s v="c4a632"/>
    <n v="1"/>
    <n v="15"/>
    <s v="f"/>
    <s v="28b787"/>
    <d v="1899-12-30T00:27:44"/>
    <n v="13"/>
    <n v="11.049999999999999"/>
    <n v="9.7509418836274932E-3"/>
    <x v="0"/>
    <n v="2511.6666666666665"/>
  </r>
  <r>
    <s v="d5e9a6"/>
    <n v="4"/>
    <n v="15"/>
    <s v="f"/>
    <s v="28b787"/>
    <d v="1899-12-30T00:27:44"/>
    <n v="23"/>
    <n v="78.2"/>
    <n v="6.9006665637979192E-2"/>
    <x v="0"/>
    <n v="2511.6666666666665"/>
  </r>
  <r>
    <s v="72f5d4"/>
    <n v="3"/>
    <n v="15"/>
    <s v="f"/>
    <s v="28b787"/>
    <d v="1899-12-30T00:27:44"/>
    <n v="19"/>
    <n v="48.449999999999996"/>
    <n v="4.2754129797443627E-2"/>
    <x v="0"/>
    <n v="2511.6666666666665"/>
  </r>
  <r>
    <s v="c8d436"/>
    <n v="4"/>
    <n v="15"/>
    <s v="f"/>
    <s v="28b787"/>
    <d v="1899-12-30T00:27:44"/>
    <n v="10"/>
    <n v="34"/>
    <n v="3.0002898103469212E-2"/>
    <x v="1"/>
    <n v="3780"/>
  </r>
  <r>
    <s v="f084eb"/>
    <n v="1"/>
    <n v="15"/>
    <s v="f"/>
    <s v="28b787"/>
    <d v="1899-12-30T00:27:44"/>
    <n v="36"/>
    <n v="30.599999999999998"/>
    <n v="2.7002608293122291E-2"/>
    <x v="1"/>
    <n v="3780"/>
  </r>
  <r>
    <s v="e83aa3"/>
    <n v="1"/>
    <n v="1"/>
    <s v="t"/>
    <s v="3ad7e6"/>
    <d v="1899-12-30T00:47:54"/>
    <n v="32"/>
    <n v="31.68"/>
    <n v="2.7955641526997192E-2"/>
    <x v="0"/>
    <n v="3767.5"/>
  </r>
  <r>
    <s v="d5e9a6"/>
    <n v="1"/>
    <n v="1"/>
    <s v="t"/>
    <s v="3ad7e6"/>
    <d v="1899-12-30T00:47:54"/>
    <n v="23"/>
    <n v="22.77"/>
    <n v="2.0093117347529235E-2"/>
    <x v="0"/>
    <n v="3767.5"/>
  </r>
  <r>
    <s v="5d267b"/>
    <n v="5"/>
    <n v="1"/>
    <s v="t"/>
    <s v="3ad7e6"/>
    <d v="1899-12-30T00:47:54"/>
    <n v="40"/>
    <n v="198"/>
    <n v="0.17472275954373248"/>
    <x v="1"/>
    <n v="3780"/>
  </r>
  <r>
    <s v="2feb6b"/>
    <n v="1"/>
    <n v="1"/>
    <s v="t"/>
    <s v="3ad7e6"/>
    <d v="1899-12-30T00:47:54"/>
    <n v="29"/>
    <n v="28.71"/>
    <n v="2.5334800133841207E-2"/>
    <x v="1"/>
    <n v="3780"/>
  </r>
  <r>
    <s v="e83aa3"/>
    <n v="3"/>
    <n v="18"/>
    <s v="f"/>
    <s v="f6f4e2"/>
    <d v="1899-12-30T00:50:51"/>
    <n v="32"/>
    <n v="78.72"/>
    <n v="6.9465533491326364E-2"/>
    <x v="0"/>
    <n v="1883.75"/>
  </r>
  <r>
    <s v="d5e9a6"/>
    <n v="5"/>
    <n v="18"/>
    <s v="f"/>
    <s v="f6f4e2"/>
    <d v="1899-12-30T00:50:51"/>
    <n v="23"/>
    <n v="94.300000000000011"/>
    <n v="8.3213920328151378E-2"/>
    <x v="0"/>
    <n v="1883.75"/>
  </r>
  <r>
    <s v="72f5d4"/>
    <n v="4"/>
    <n v="18"/>
    <s v="f"/>
    <s v="f6f4e2"/>
    <d v="1899-12-30T00:50:51"/>
    <n v="19"/>
    <n v="62.320000000000007"/>
    <n v="5.4993547347300047E-2"/>
    <x v="0"/>
    <n v="1883.75"/>
  </r>
  <r>
    <s v="9ec847"/>
    <n v="4"/>
    <n v="18"/>
    <s v="f"/>
    <s v="f6f4e2"/>
    <d v="1899-12-30T00:50:51"/>
    <n v="54"/>
    <n v="177.12"/>
    <n v="0.15629745035548434"/>
    <x v="0"/>
    <n v="1883.75"/>
  </r>
  <r>
    <s v="b9a74d"/>
    <n v="3"/>
    <n v="18"/>
    <s v="f"/>
    <s v="f6f4e2"/>
    <d v="1899-12-30T00:50:51"/>
    <n v="17"/>
    <n v="41.82"/>
    <n v="3.690356466726713E-2"/>
    <x v="1"/>
    <n v="7560"/>
  </r>
  <r>
    <s v="e83aa3"/>
    <n v="2"/>
    <n v="19"/>
    <s v="f"/>
    <s v="f0e910"/>
    <d v="1899-12-30T00:13:51"/>
    <n v="32"/>
    <n v="51.84"/>
    <n v="4.5745595225995417E-2"/>
    <x v="0"/>
    <n v="1883.75"/>
  </r>
  <r>
    <s v="e31d39"/>
    <n v="2"/>
    <n v="19"/>
    <s v="f"/>
    <s v="f0e910"/>
    <d v="1899-12-30T00:13:51"/>
    <n v="10"/>
    <n v="16.200000000000003"/>
    <n v="1.4295498508123568E-2"/>
    <x v="0"/>
    <n v="1883.75"/>
  </r>
  <r>
    <s v="d5e9a6"/>
    <n v="5"/>
    <n v="19"/>
    <s v="f"/>
    <s v="f0e910"/>
    <d v="1899-12-30T00:13:51"/>
    <n v="23"/>
    <n v="93.15"/>
    <n v="8.2199116421710502E-2"/>
    <x v="0"/>
    <n v="1883.75"/>
  </r>
  <r>
    <s v="9ec847"/>
    <n v="1"/>
    <n v="19"/>
    <s v="f"/>
    <s v="f0e910"/>
    <d v="1899-12-30T00:13:51"/>
    <n v="54"/>
    <n v="43.74"/>
    <n v="3.8597845971933629E-2"/>
    <x v="0"/>
    <n v="1883.75"/>
  </r>
  <r>
    <s v="5d267b"/>
    <n v="5"/>
    <n v="19"/>
    <s v="f"/>
    <s v="f0e910"/>
    <d v="1899-12-30T00:13:51"/>
    <n v="40"/>
    <n v="162"/>
    <n v="0.14295498508123564"/>
    <x v="1"/>
    <n v="2520"/>
  </r>
  <r>
    <s v="c8d436"/>
    <n v="1"/>
    <n v="19"/>
    <s v="f"/>
    <s v="f0e910"/>
    <d v="1899-12-30T00:13:51"/>
    <n v="10"/>
    <n v="8.1000000000000014"/>
    <n v="7.1477492540617839E-3"/>
    <x v="1"/>
    <n v="2520"/>
  </r>
  <r>
    <s v="2a2353"/>
    <n v="5"/>
    <n v="19"/>
    <s v="f"/>
    <s v="f0e910"/>
    <d v="1899-12-30T00:13:51"/>
    <n v="57"/>
    <n v="230.85000000000002"/>
    <n v="0.20371085374076084"/>
    <x v="1"/>
    <n v="2520"/>
  </r>
  <r>
    <s v="e83aa3"/>
    <n v="2"/>
    <n v="6"/>
    <s v="t"/>
    <s v="aa3180"/>
    <d v="1899-12-30T00:46:46"/>
    <n v="32"/>
    <n v="60.16"/>
    <n v="5.3087480879550224E-2"/>
    <x v="0"/>
    <n v="1883.75"/>
  </r>
  <r>
    <s v="e31d39"/>
    <n v="3"/>
    <n v="6"/>
    <s v="t"/>
    <s v="aa3180"/>
    <d v="1899-12-30T00:46:46"/>
    <n v="10"/>
    <n v="28.2"/>
    <n v="2.4884756662289169E-2"/>
    <x v="0"/>
    <n v="1883.75"/>
  </r>
  <r>
    <s v="d5e9a6"/>
    <n v="5"/>
    <n v="6"/>
    <s v="t"/>
    <s v="aa3180"/>
    <d v="1899-12-30T00:46:46"/>
    <n v="23"/>
    <n v="108.1"/>
    <n v="9.5391567205441813E-2"/>
    <x v="0"/>
    <n v="1883.75"/>
  </r>
  <r>
    <s v="9ec847"/>
    <n v="5"/>
    <n v="6"/>
    <s v="t"/>
    <s v="aa3180"/>
    <d v="1899-12-30T00:46:46"/>
    <n v="54"/>
    <n v="253.79999999999998"/>
    <n v="0.22396280996060253"/>
    <x v="0"/>
    <n v="1883.75"/>
  </r>
  <r>
    <s v="5d267b"/>
    <n v="3"/>
    <n v="6"/>
    <s v="t"/>
    <s v="aa3180"/>
    <d v="1899-12-30T00:46:46"/>
    <n v="40"/>
    <n v="112.8"/>
    <n v="9.9539026649156676E-2"/>
    <x v="1"/>
    <n v="3780"/>
  </r>
  <r>
    <s v="f084eb"/>
    <n v="3"/>
    <n v="6"/>
    <s v="t"/>
    <s v="aa3180"/>
    <d v="1899-12-30T00:46:46"/>
    <n v="36"/>
    <n v="101.52"/>
    <n v="8.9585123984241011E-2"/>
    <x v="1"/>
    <n v="3780"/>
  </r>
  <r>
    <s v="e83aa3"/>
    <n v="2"/>
    <n v="7"/>
    <s v="t"/>
    <s v="17b093"/>
    <d v="1899-12-30T00:10:06"/>
    <n v="32"/>
    <n v="59.519999999999996"/>
    <n v="5.25227204446614E-2"/>
    <x v="0"/>
    <n v="1507"/>
  </r>
  <r>
    <s v="e31d39"/>
    <n v="1"/>
    <n v="7"/>
    <s v="t"/>
    <s v="17b093"/>
    <d v="1899-12-30T00:10:06"/>
    <n v="10"/>
    <n v="9.2999999999999989"/>
    <n v="8.2066750694783416E-3"/>
    <x v="0"/>
    <n v="1507"/>
  </r>
  <r>
    <s v="d5e9a6"/>
    <n v="5"/>
    <n v="7"/>
    <s v="t"/>
    <s v="17b093"/>
    <d v="1899-12-30T00:10:06"/>
    <n v="23"/>
    <n v="106.94999999999999"/>
    <n v="9.4376763299000938E-2"/>
    <x v="0"/>
    <n v="1507"/>
  </r>
  <r>
    <s v="72f5d4"/>
    <n v="5"/>
    <n v="7"/>
    <s v="t"/>
    <s v="17b093"/>
    <d v="1899-12-30T00:10:06"/>
    <n v="19"/>
    <n v="88.35"/>
    <n v="7.7963413160044265E-2"/>
    <x v="0"/>
    <n v="1507"/>
  </r>
  <r>
    <s v="9ec847"/>
    <n v="4"/>
    <n v="7"/>
    <s v="t"/>
    <s v="17b093"/>
    <d v="1899-12-30T00:10:06"/>
    <n v="54"/>
    <n v="200.88"/>
    <n v="0.1772641815007322"/>
    <x v="0"/>
    <n v="1507"/>
  </r>
  <r>
    <s v="2a2353"/>
    <n v="5"/>
    <n v="7"/>
    <s v="t"/>
    <s v="17b093"/>
    <d v="1899-12-30T00:10:06"/>
    <n v="57"/>
    <n v="265.04999999999995"/>
    <n v="0.23389023948013274"/>
    <x v="1"/>
    <n v="7560"/>
  </r>
  <r>
    <s v="e83aa3"/>
    <n v="4"/>
    <n v="11"/>
    <s v="f"/>
    <s v="0e207b"/>
    <d v="1899-12-30T00:29:56"/>
    <n v="32"/>
    <n v="113.92"/>
    <n v="0.10052735741021214"/>
    <x v="0"/>
    <n v="1883.75"/>
  </r>
  <r>
    <s v="d5e9a6"/>
    <n v="1"/>
    <n v="11"/>
    <s v="f"/>
    <s v="0e207b"/>
    <d v="1899-12-30T00:29:56"/>
    <n v="23"/>
    <n v="20.47"/>
    <n v="1.8063509534647495E-2"/>
    <x v="0"/>
    <n v="1883.75"/>
  </r>
  <r>
    <s v="72f5d4"/>
    <n v="4"/>
    <n v="11"/>
    <s v="f"/>
    <s v="0e207b"/>
    <d v="1899-12-30T00:29:56"/>
    <n v="19"/>
    <n v="67.64"/>
    <n v="5.9688118462313457E-2"/>
    <x v="0"/>
    <n v="1883.75"/>
  </r>
  <r>
    <s v="9ec847"/>
    <n v="4"/>
    <n v="11"/>
    <s v="f"/>
    <s v="0e207b"/>
    <d v="1899-12-30T00:29:56"/>
    <n v="54"/>
    <n v="192.24"/>
    <n v="0.16963991562973299"/>
    <x v="0"/>
    <n v="1883.75"/>
  </r>
  <r>
    <s v="5d267b"/>
    <n v="3"/>
    <n v="11"/>
    <s v="f"/>
    <s v="0e207b"/>
    <d v="1899-12-30T00:29:56"/>
    <n v="40"/>
    <n v="106.8"/>
    <n v="9.4244397572073868E-2"/>
    <x v="1"/>
    <n v="3780"/>
  </r>
  <r>
    <s v="c8d436"/>
    <n v="4"/>
    <n v="11"/>
    <s v="f"/>
    <s v="0e207b"/>
    <d v="1899-12-30T00:29:56"/>
    <n v="10"/>
    <n v="35.6"/>
    <n v="3.1414799190691296E-2"/>
    <x v="1"/>
    <n v="3780"/>
  </r>
  <r>
    <s v="e83aa3"/>
    <n v="4"/>
    <n v="21"/>
    <s v="t"/>
    <s v="ce23c0"/>
    <d v="1899-12-30T00:50:12"/>
    <n v="32"/>
    <n v="101.12"/>
    <n v="8.9232148712435497E-2"/>
    <x v="0"/>
    <n v="2511.6666666666665"/>
  </r>
  <r>
    <s v="e31d39"/>
    <n v="5"/>
    <n v="21"/>
    <s v="t"/>
    <s v="ce23c0"/>
    <d v="1899-12-30T00:50:12"/>
    <n v="10"/>
    <n v="39.5"/>
    <n v="3.4856308090795117E-2"/>
    <x v="0"/>
    <n v="2511.6666666666665"/>
  </r>
  <r>
    <s v="72f5d4"/>
    <n v="4"/>
    <n v="21"/>
    <s v="t"/>
    <s v="ce23c0"/>
    <d v="1899-12-30T00:50:12"/>
    <n v="19"/>
    <n v="60.040000000000006"/>
    <n v="5.2981588298008579E-2"/>
    <x v="0"/>
    <n v="2511.6666666666665"/>
  </r>
  <r>
    <s v="c8d436"/>
    <n v="3"/>
    <n v="21"/>
    <s v="t"/>
    <s v="ce23c0"/>
    <d v="1899-12-30T00:50:12"/>
    <n v="10"/>
    <n v="23.700000000000003"/>
    <n v="2.091378485447707E-2"/>
    <x v="1"/>
    <n v="1512"/>
  </r>
  <r>
    <s v="2a2353"/>
    <n v="4"/>
    <n v="21"/>
    <s v="t"/>
    <s v="ce23c0"/>
    <d v="1899-12-30T00:50:12"/>
    <n v="57"/>
    <n v="180.12"/>
    <n v="0.15894476489402573"/>
    <x v="1"/>
    <n v="1512"/>
  </r>
  <r>
    <s v="f084eb"/>
    <n v="2"/>
    <n v="21"/>
    <s v="t"/>
    <s v="ce23c0"/>
    <d v="1899-12-30T00:50:12"/>
    <n v="36"/>
    <n v="56.88"/>
    <n v="5.0193083650744964E-2"/>
    <x v="1"/>
    <n v="1512"/>
  </r>
  <r>
    <s v="b9a74d"/>
    <n v="4"/>
    <n v="21"/>
    <s v="t"/>
    <s v="ce23c0"/>
    <d v="1899-12-30T00:50:12"/>
    <n v="17"/>
    <n v="53.72"/>
    <n v="4.7404579003481349E-2"/>
    <x v="1"/>
    <n v="1512"/>
  </r>
  <r>
    <s v="2feb6b"/>
    <n v="2"/>
    <n v="21"/>
    <s v="t"/>
    <s v="ce23c0"/>
    <d v="1899-12-30T00:50:12"/>
    <n v="29"/>
    <n v="45.82"/>
    <n v="4.0433317385322333E-2"/>
    <x v="1"/>
    <n v="1512"/>
  </r>
  <r>
    <s v="c4a632"/>
    <n v="5"/>
    <n v="15"/>
    <s v="t"/>
    <s v="d7eb27"/>
    <d v="1899-12-30T00:31:07"/>
    <n v="13"/>
    <n v="55.25"/>
    <n v="4.8754709418137469E-2"/>
    <x v="0"/>
    <n v="3767.5"/>
  </r>
  <r>
    <s v="72f5d4"/>
    <n v="3"/>
    <n v="15"/>
    <s v="t"/>
    <s v="d7eb27"/>
    <d v="1899-12-30T00:31:07"/>
    <n v="19"/>
    <n v="48.449999999999996"/>
    <n v="4.2754129797443627E-2"/>
    <x v="0"/>
    <n v="3767.5"/>
  </r>
  <r>
    <s v="5d267b"/>
    <n v="2"/>
    <n v="15"/>
    <s v="t"/>
    <s v="d7eb27"/>
    <d v="1899-12-30T00:31:07"/>
    <n v="40"/>
    <n v="68"/>
    <n v="6.0005796206938425E-2"/>
    <x v="1"/>
    <n v="1512"/>
  </r>
  <r>
    <s v="c8d436"/>
    <n v="4"/>
    <n v="15"/>
    <s v="t"/>
    <s v="d7eb27"/>
    <d v="1899-12-30T00:31:07"/>
    <n v="10"/>
    <n v="34"/>
    <n v="3.0002898103469212E-2"/>
    <x v="1"/>
    <n v="1512"/>
  </r>
  <r>
    <s v="2a2353"/>
    <n v="4"/>
    <n v="15"/>
    <s v="t"/>
    <s v="d7eb27"/>
    <d v="1899-12-30T00:31:07"/>
    <n v="57"/>
    <n v="193.79999999999998"/>
    <n v="0.17101651918977451"/>
    <x v="1"/>
    <n v="1512"/>
  </r>
  <r>
    <s v="f084eb"/>
    <n v="1"/>
    <n v="15"/>
    <s v="t"/>
    <s v="d7eb27"/>
    <d v="1899-12-30T00:31:07"/>
    <n v="36"/>
    <n v="30.599999999999998"/>
    <n v="2.7002608293122291E-2"/>
    <x v="1"/>
    <n v="1512"/>
  </r>
  <r>
    <s v="2feb6b"/>
    <n v="5"/>
    <n v="15"/>
    <s v="t"/>
    <s v="d7eb27"/>
    <d v="1899-12-30T00:31:07"/>
    <n v="29"/>
    <n v="123.25"/>
    <n v="0.10876050562507589"/>
    <x v="1"/>
    <n v="1512"/>
  </r>
  <r>
    <s v="c4a632"/>
    <n v="1"/>
    <n v="5"/>
    <s v="t"/>
    <s v="0ec275"/>
    <d v="1899-12-30T00:23:20"/>
    <n v="13"/>
    <n v="12.35"/>
    <n v="1.0898111516995435E-2"/>
    <x v="0"/>
    <n v="1507"/>
  </r>
  <r>
    <s v="e83aa3"/>
    <n v="5"/>
    <n v="5"/>
    <s v="t"/>
    <s v="0ec275"/>
    <d v="1899-12-30T00:23:20"/>
    <n v="32"/>
    <n v="152"/>
    <n v="0.13413060328609766"/>
    <x v="0"/>
    <n v="1507"/>
  </r>
  <r>
    <s v="d5e9a6"/>
    <n v="2"/>
    <n v="5"/>
    <s v="t"/>
    <s v="0ec275"/>
    <d v="1899-12-30T00:23:20"/>
    <n v="23"/>
    <n v="43.699999999999996"/>
    <n v="3.8562548444753077E-2"/>
    <x v="0"/>
    <n v="1507"/>
  </r>
  <r>
    <s v="72f5d4"/>
    <n v="2"/>
    <n v="5"/>
    <s v="t"/>
    <s v="0ec275"/>
    <d v="1899-12-30T00:23:20"/>
    <n v="19"/>
    <n v="36.1"/>
    <n v="3.1856018280448192E-2"/>
    <x v="0"/>
    <n v="1507"/>
  </r>
  <r>
    <s v="9ec847"/>
    <n v="4"/>
    <n v="5"/>
    <s v="t"/>
    <s v="0ec275"/>
    <d v="1899-12-30T00:23:20"/>
    <n v="54"/>
    <n v="205.2"/>
    <n v="0.18107631443623182"/>
    <x v="0"/>
    <n v="1507"/>
  </r>
  <r>
    <s v="c8d436"/>
    <n v="4"/>
    <n v="5"/>
    <s v="t"/>
    <s v="0ec275"/>
    <d v="1899-12-30T00:23:20"/>
    <n v="10"/>
    <n v="38"/>
    <n v="3.3532650821524415E-2"/>
    <x v="1"/>
    <n v="7560"/>
  </r>
  <r>
    <s v="c4a632"/>
    <n v="2"/>
    <n v="6"/>
    <s v="f"/>
    <s v="baf34b"/>
    <d v="1899-12-30T00:29:49"/>
    <n v="13"/>
    <n v="24.439999999999998"/>
    <n v="2.1566789107317279E-2"/>
    <x v="0"/>
    <n v="1883.75"/>
  </r>
  <r>
    <s v="e83aa3"/>
    <n v="5"/>
    <n v="6"/>
    <s v="f"/>
    <s v="baf34b"/>
    <d v="1899-12-30T00:29:49"/>
    <n v="32"/>
    <n v="150.39999999999998"/>
    <n v="0.13271870219887555"/>
    <x v="0"/>
    <n v="1883.75"/>
  </r>
  <r>
    <s v="d5e9a6"/>
    <n v="4"/>
    <n v="6"/>
    <s v="f"/>
    <s v="baf34b"/>
    <d v="1899-12-30T00:29:49"/>
    <n v="23"/>
    <n v="86.47999999999999"/>
    <n v="7.6313253764353439E-2"/>
    <x v="0"/>
    <n v="1883.75"/>
  </r>
  <r>
    <s v="72f5d4"/>
    <n v="2"/>
    <n v="6"/>
    <s v="f"/>
    <s v="baf34b"/>
    <d v="1899-12-30T00:29:49"/>
    <n v="19"/>
    <n v="35.72"/>
    <n v="3.1520691772232948E-2"/>
    <x v="0"/>
    <n v="1883.75"/>
  </r>
  <r>
    <s v="2feb6b"/>
    <n v="5"/>
    <n v="6"/>
    <s v="f"/>
    <s v="baf34b"/>
    <d v="1899-12-30T00:29:49"/>
    <n v="29"/>
    <n v="136.29999999999998"/>
    <n v="0.12027632386773097"/>
    <x v="1"/>
    <n v="7560"/>
  </r>
  <r>
    <s v="c4a632"/>
    <n v="2"/>
    <n v="13"/>
    <s v="t"/>
    <s v="003c6d"/>
    <d v="1899-12-30T00:56:55"/>
    <n v="13"/>
    <n v="22.62"/>
    <n v="1.9960751620602166E-2"/>
    <x v="0"/>
    <n v="1883.75"/>
  </r>
  <r>
    <s v="d5e9a6"/>
    <n v="3"/>
    <n v="13"/>
    <s v="t"/>
    <s v="003c6d"/>
    <d v="1899-12-30T00:56:55"/>
    <n v="23"/>
    <n v="60.03"/>
    <n v="5.2972763916213438E-2"/>
    <x v="0"/>
    <n v="1883.75"/>
  </r>
  <r>
    <s v="72f5d4"/>
    <n v="3"/>
    <n v="13"/>
    <s v="t"/>
    <s v="003c6d"/>
    <d v="1899-12-30T00:56:55"/>
    <n v="19"/>
    <n v="49.589999999999996"/>
    <n v="4.3760109322089354E-2"/>
    <x v="0"/>
    <n v="1883.75"/>
  </r>
  <r>
    <s v="9ec847"/>
    <n v="2"/>
    <n v="13"/>
    <s v="t"/>
    <s v="003c6d"/>
    <d v="1899-12-30T00:56:55"/>
    <n v="54"/>
    <n v="93.96"/>
    <n v="8.2913891347116672E-2"/>
    <x v="0"/>
    <n v="1883.75"/>
  </r>
  <r>
    <s v="f084eb"/>
    <n v="3"/>
    <n v="13"/>
    <s v="t"/>
    <s v="003c6d"/>
    <d v="1899-12-30T00:56:55"/>
    <n v="36"/>
    <n v="93.96"/>
    <n v="8.2913891347116672E-2"/>
    <x v="1"/>
    <n v="2520"/>
  </r>
  <r>
    <s v="b9a74d"/>
    <n v="1"/>
    <n v="13"/>
    <s v="t"/>
    <s v="003c6d"/>
    <d v="1899-12-30T00:56:55"/>
    <n v="17"/>
    <n v="14.79"/>
    <n v="1.3051260675009106E-2"/>
    <x v="1"/>
    <n v="2520"/>
  </r>
  <r>
    <s v="2feb6b"/>
    <n v="3"/>
    <n v="13"/>
    <s v="t"/>
    <s v="003c6d"/>
    <d v="1899-12-30T00:56:55"/>
    <n v="29"/>
    <n v="75.69"/>
    <n v="6.679174580739955E-2"/>
    <x v="1"/>
    <n v="2520"/>
  </r>
  <r>
    <s v="c4a632"/>
    <n v="5"/>
    <n v="15"/>
    <s v="t"/>
    <s v="8a5247"/>
    <d v="1899-12-30T00:41:09"/>
    <n v="13"/>
    <n v="55.25"/>
    <n v="4.8754709418137469E-2"/>
    <x v="0"/>
    <n v="1883.75"/>
  </r>
  <r>
    <s v="e83aa3"/>
    <n v="5"/>
    <n v="15"/>
    <s v="t"/>
    <s v="8a5247"/>
    <d v="1899-12-30T00:41:09"/>
    <n v="32"/>
    <n v="136"/>
    <n v="0.12001159241387685"/>
    <x v="0"/>
    <n v="1883.75"/>
  </r>
  <r>
    <s v="e31d39"/>
    <n v="2"/>
    <n v="15"/>
    <s v="t"/>
    <s v="8a5247"/>
    <d v="1899-12-30T00:41:09"/>
    <n v="10"/>
    <n v="17"/>
    <n v="1.5001449051734606E-2"/>
    <x v="0"/>
    <n v="1883.75"/>
  </r>
  <r>
    <s v="9ec847"/>
    <n v="4"/>
    <n v="15"/>
    <s v="t"/>
    <s v="8a5247"/>
    <d v="1899-12-30T00:41:09"/>
    <n v="54"/>
    <n v="183.6"/>
    <n v="0.16201564975873375"/>
    <x v="0"/>
    <n v="1883.75"/>
  </r>
  <r>
    <s v="c8d436"/>
    <n v="3"/>
    <n v="15"/>
    <s v="t"/>
    <s v="8a5247"/>
    <d v="1899-12-30T00:41:09"/>
    <n v="10"/>
    <n v="25.5"/>
    <n v="2.2502173577601911E-2"/>
    <x v="1"/>
    <n v="1890"/>
  </r>
  <r>
    <s v="2a2353"/>
    <n v="1"/>
    <n v="15"/>
    <s v="t"/>
    <s v="8a5247"/>
    <d v="1899-12-30T00:41:09"/>
    <n v="57"/>
    <n v="48.449999999999996"/>
    <n v="4.2754129797443627E-2"/>
    <x v="1"/>
    <n v="1890"/>
  </r>
  <r>
    <s v="b9a74d"/>
    <n v="4"/>
    <n v="15"/>
    <s v="t"/>
    <s v="8a5247"/>
    <d v="1899-12-30T00:41:09"/>
    <n v="17"/>
    <n v="57.8"/>
    <n v="5.1004926775897658E-2"/>
    <x v="1"/>
    <n v="1890"/>
  </r>
  <r>
    <s v="2feb6b"/>
    <n v="5"/>
    <n v="15"/>
    <s v="t"/>
    <s v="8a5247"/>
    <d v="1899-12-30T00:41:09"/>
    <n v="29"/>
    <n v="123.25"/>
    <n v="0.10876050562507589"/>
    <x v="1"/>
    <n v="1890"/>
  </r>
  <r>
    <s v="e83aa3"/>
    <n v="3"/>
    <n v="5"/>
    <s v="t"/>
    <s v="ca0845"/>
    <d v="1899-12-30T00:59:31"/>
    <n v="32"/>
    <n v="91.199999999999989"/>
    <n v="8.0478361971658571E-2"/>
    <x v="0"/>
    <n v="1883.75"/>
  </r>
  <r>
    <s v="d5e9a6"/>
    <n v="4"/>
    <n v="5"/>
    <s v="t"/>
    <s v="ca0845"/>
    <d v="1899-12-30T00:59:31"/>
    <n v="23"/>
    <n v="87.399999999999991"/>
    <n v="7.7125096889506153E-2"/>
    <x v="0"/>
    <n v="1883.75"/>
  </r>
  <r>
    <s v="72f5d4"/>
    <n v="5"/>
    <n v="5"/>
    <s v="t"/>
    <s v="ca0845"/>
    <d v="1899-12-30T00:59:31"/>
    <n v="19"/>
    <n v="90.25"/>
    <n v="7.9640045701120474E-2"/>
    <x v="0"/>
    <n v="1883.75"/>
  </r>
  <r>
    <s v="9ec847"/>
    <n v="2"/>
    <n v="5"/>
    <s v="t"/>
    <s v="ca0845"/>
    <d v="1899-12-30T00:59:31"/>
    <n v="54"/>
    <n v="102.6"/>
    <n v="9.0538157218115908E-2"/>
    <x v="0"/>
    <n v="1883.75"/>
  </r>
  <r>
    <s v="5d267b"/>
    <n v="4"/>
    <n v="5"/>
    <s v="t"/>
    <s v="ca0845"/>
    <d v="1899-12-30T00:59:31"/>
    <n v="40"/>
    <n v="152"/>
    <n v="0.13413060328609766"/>
    <x v="1"/>
    <n v="3780"/>
  </r>
  <r>
    <s v="2a2353"/>
    <n v="4"/>
    <n v="5"/>
    <s v="t"/>
    <s v="ca0845"/>
    <d v="1899-12-30T00:59:31"/>
    <n v="57"/>
    <n v="216.6"/>
    <n v="0.19113610968268915"/>
    <x v="1"/>
    <n v="3780"/>
  </r>
  <r>
    <s v="c4a632"/>
    <n v="2"/>
    <n v="24"/>
    <s v="f"/>
    <s v="9f6235"/>
    <d v="1899-12-30T00:28:30"/>
    <n v="13"/>
    <n v="19.760000000000002"/>
    <n v="1.7436978427192697E-2"/>
    <x v="0"/>
    <n v="3767.5"/>
  </r>
  <r>
    <s v="72f5d4"/>
    <n v="2"/>
    <n v="24"/>
    <s v="f"/>
    <s v="9f6235"/>
    <d v="1899-12-30T00:28:30"/>
    <n v="19"/>
    <n v="28.88"/>
    <n v="2.5484814624358552E-2"/>
    <x v="0"/>
    <n v="3767.5"/>
  </r>
  <r>
    <s v="5d267b"/>
    <n v="4"/>
    <n v="24"/>
    <s v="f"/>
    <s v="9f6235"/>
    <d v="1899-12-30T00:28:30"/>
    <n v="40"/>
    <n v="121.6"/>
    <n v="0.10730448262887812"/>
    <x v="1"/>
    <n v="1890"/>
  </r>
  <r>
    <s v="c8d436"/>
    <n v="4"/>
    <n v="24"/>
    <s v="f"/>
    <s v="9f6235"/>
    <d v="1899-12-30T00:28:30"/>
    <n v="10"/>
    <n v="30.4"/>
    <n v="2.6826120657219531E-2"/>
    <x v="1"/>
    <n v="1890"/>
  </r>
  <r>
    <s v="2a2353"/>
    <n v="2"/>
    <n v="24"/>
    <s v="f"/>
    <s v="9f6235"/>
    <d v="1899-12-30T00:28:30"/>
    <n v="57"/>
    <n v="86.64"/>
    <n v="7.6454443873075664E-2"/>
    <x v="1"/>
    <n v="1890"/>
  </r>
  <r>
    <s v="2feb6b"/>
    <n v="2"/>
    <n v="24"/>
    <s v="f"/>
    <s v="9f6235"/>
    <d v="1899-12-30T00:28:30"/>
    <n v="29"/>
    <n v="44.08"/>
    <n v="3.8897874952968314E-2"/>
    <x v="1"/>
    <n v="1890"/>
  </r>
  <r>
    <s v="c4a632"/>
    <n v="3"/>
    <n v="17"/>
    <s v="t"/>
    <n v="245416"/>
    <d v="1899-12-30T00:55:49"/>
    <n v="13"/>
    <n v="32.369999999999997"/>
    <n v="2.8564523870861714E-2"/>
    <x v="0"/>
    <n v="3767.5"/>
  </r>
  <r>
    <s v="e83aa3"/>
    <n v="3"/>
    <n v="17"/>
    <s v="t"/>
    <n v="245416"/>
    <d v="1899-12-30T00:55:49"/>
    <n v="32"/>
    <n v="79.679999999999993"/>
    <n v="7.0312674143659618E-2"/>
    <x v="0"/>
    <n v="3767.5"/>
  </r>
  <r>
    <s v="5d267b"/>
    <n v="3"/>
    <n v="17"/>
    <s v="t"/>
    <n v="245416"/>
    <d v="1899-12-30T00:55:49"/>
    <n v="40"/>
    <n v="99.6"/>
    <n v="8.7890842679574505E-2"/>
    <x v="1"/>
    <n v="1890"/>
  </r>
  <r>
    <s v="c8d436"/>
    <n v="3"/>
    <n v="17"/>
    <s v="t"/>
    <n v="245416"/>
    <d v="1899-12-30T00:55:49"/>
    <n v="10"/>
    <n v="24.9"/>
    <n v="2.1972710669893626E-2"/>
    <x v="1"/>
    <n v="1890"/>
  </r>
  <r>
    <s v="b9a74d"/>
    <n v="5"/>
    <n v="17"/>
    <s v="t"/>
    <n v="245416"/>
    <d v="1899-12-30T00:55:49"/>
    <n v="17"/>
    <n v="70.55"/>
    <n v="6.2256013564698606E-2"/>
    <x v="1"/>
    <n v="1890"/>
  </r>
  <r>
    <s v="2feb6b"/>
    <n v="2"/>
    <n v="17"/>
    <s v="t"/>
    <n v="245416"/>
    <d v="1899-12-30T00:55:49"/>
    <n v="29"/>
    <n v="48.14"/>
    <n v="4.2480573961794353E-2"/>
    <x v="1"/>
    <n v="1890"/>
  </r>
  <r>
    <s v="c4a632"/>
    <n v="1"/>
    <n v="21"/>
    <s v="f"/>
    <s v="8e8aa7"/>
    <d v="1899-12-30T00:42:04"/>
    <n v="13"/>
    <n v="10.27"/>
    <n v="9.0626401036067294E-3"/>
    <x v="0"/>
    <n v="1507"/>
  </r>
  <r>
    <s v="e83aa3"/>
    <n v="4"/>
    <n v="21"/>
    <s v="f"/>
    <s v="8e8aa7"/>
    <d v="1899-12-30T00:42:04"/>
    <n v="32"/>
    <n v="101.12"/>
    <n v="8.9232148712435497E-2"/>
    <x v="0"/>
    <n v="1507"/>
  </r>
  <r>
    <s v="e31d39"/>
    <n v="2"/>
    <n v="21"/>
    <s v="f"/>
    <s v="8e8aa7"/>
    <d v="1899-12-30T00:42:04"/>
    <n v="10"/>
    <n v="15.8"/>
    <n v="1.3942523236318045E-2"/>
    <x v="0"/>
    <n v="1507"/>
  </r>
  <r>
    <s v="d5e9a6"/>
    <n v="1"/>
    <n v="21"/>
    <s v="f"/>
    <s v="8e8aa7"/>
    <d v="1899-12-30T00:42:04"/>
    <n v="23"/>
    <n v="18.170000000000002"/>
    <n v="1.6033901721765755E-2"/>
    <x v="0"/>
    <n v="1507"/>
  </r>
  <r>
    <s v="9ec847"/>
    <n v="4"/>
    <n v="21"/>
    <s v="f"/>
    <s v="8e8aa7"/>
    <d v="1899-12-30T00:42:04"/>
    <n v="54"/>
    <n v="170.64000000000001"/>
    <n v="0.1505792509522349"/>
    <x v="0"/>
    <n v="1507"/>
  </r>
  <r>
    <s v="2a2353"/>
    <n v="3"/>
    <n v="21"/>
    <s v="f"/>
    <s v="8e8aa7"/>
    <d v="1899-12-30T00:42:04"/>
    <n v="57"/>
    <n v="135.09"/>
    <n v="0.11920857367051929"/>
    <x v="1"/>
    <n v="3780"/>
  </r>
  <r>
    <s v="f084eb"/>
    <n v="2"/>
    <n v="21"/>
    <s v="f"/>
    <s v="8e8aa7"/>
    <d v="1899-12-30T00:42:04"/>
    <n v="36"/>
    <n v="56.88"/>
    <n v="5.0193083650744964E-2"/>
    <x v="1"/>
    <n v="3780"/>
  </r>
  <r>
    <s v="c4a632"/>
    <n v="4"/>
    <n v="17"/>
    <s v="f"/>
    <s v="0e7e24"/>
    <d v="1899-12-30T00:15:17"/>
    <n v="13"/>
    <n v="43.16"/>
    <n v="3.8086031827815621E-2"/>
    <x v="0"/>
    <n v="1883.75"/>
  </r>
  <r>
    <s v="e31d39"/>
    <n v="5"/>
    <n v="17"/>
    <s v="f"/>
    <s v="0e7e24"/>
    <d v="1899-12-30T00:15:17"/>
    <n v="10"/>
    <n v="41.5"/>
    <n v="3.6621184449822715E-2"/>
    <x v="0"/>
    <n v="1883.75"/>
  </r>
  <r>
    <s v="d5e9a6"/>
    <n v="2"/>
    <n v="17"/>
    <s v="f"/>
    <s v="0e7e24"/>
    <d v="1899-12-30T00:15:17"/>
    <n v="23"/>
    <n v="38.18"/>
    <n v="3.3691489693836896E-2"/>
    <x v="0"/>
    <n v="1883.75"/>
  </r>
  <r>
    <s v="9ec847"/>
    <n v="2"/>
    <n v="17"/>
    <s v="f"/>
    <s v="0e7e24"/>
    <d v="1899-12-30T00:15:17"/>
    <n v="54"/>
    <n v="89.64"/>
    <n v="7.9101758411617068E-2"/>
    <x v="0"/>
    <n v="1883.75"/>
  </r>
  <r>
    <s v="5d267b"/>
    <n v="2"/>
    <n v="17"/>
    <s v="f"/>
    <s v="0e7e24"/>
    <d v="1899-12-30T00:15:17"/>
    <n v="40"/>
    <n v="66.399999999999991"/>
    <n v="5.8593895119716341E-2"/>
    <x v="1"/>
    <n v="2520"/>
  </r>
  <r>
    <s v="c8d436"/>
    <n v="1"/>
    <n v="17"/>
    <s v="f"/>
    <s v="0e7e24"/>
    <d v="1899-12-30T00:15:17"/>
    <n v="10"/>
    <n v="8.2999999999999989"/>
    <n v="7.3242368899645426E-3"/>
    <x v="1"/>
    <n v="2520"/>
  </r>
  <r>
    <s v="f084eb"/>
    <n v="1"/>
    <n v="17"/>
    <s v="f"/>
    <s v="0e7e24"/>
    <d v="1899-12-30T00:15:17"/>
    <n v="36"/>
    <n v="29.88"/>
    <n v="2.6367252803872351E-2"/>
    <x v="1"/>
    <n v="2520"/>
  </r>
  <r>
    <s v="e31d39"/>
    <n v="3"/>
    <n v="9"/>
    <s v="f"/>
    <s v="8106cf"/>
    <d v="1899-12-30T00:48:23"/>
    <n v="10"/>
    <n v="27.3"/>
    <n v="2.4090562300726752E-2"/>
    <x v="0"/>
    <n v="7535"/>
  </r>
  <r>
    <s v="5d267b"/>
    <n v="2"/>
    <n v="9"/>
    <s v="f"/>
    <s v="8106cf"/>
    <d v="1899-12-30T00:48:23"/>
    <n v="40"/>
    <n v="72.8"/>
    <n v="6.4241499468604676E-2"/>
    <x v="1"/>
    <n v="1512"/>
  </r>
  <r>
    <s v="c8d436"/>
    <n v="5"/>
    <n v="9"/>
    <s v="f"/>
    <s v="8106cf"/>
    <d v="1899-12-30T00:48:23"/>
    <n v="10"/>
    <n v="45.5"/>
    <n v="4.0150937167877918E-2"/>
    <x v="1"/>
    <n v="1512"/>
  </r>
  <r>
    <s v="2a2353"/>
    <n v="4"/>
    <n v="9"/>
    <s v="f"/>
    <s v="8106cf"/>
    <d v="1899-12-30T00:48:23"/>
    <n v="57"/>
    <n v="207.48000000000002"/>
    <n v="0.18308827348552331"/>
    <x v="1"/>
    <n v="1512"/>
  </r>
  <r>
    <s v="f084eb"/>
    <n v="2"/>
    <n v="9"/>
    <s v="f"/>
    <s v="8106cf"/>
    <d v="1899-12-30T00:48:23"/>
    <n v="36"/>
    <n v="65.52"/>
    <n v="5.7817349521744194E-2"/>
    <x v="1"/>
    <n v="1512"/>
  </r>
  <r>
    <s v="b9a74d"/>
    <n v="4"/>
    <n v="9"/>
    <s v="f"/>
    <s v="8106cf"/>
    <d v="1899-12-30T00:48:23"/>
    <n v="17"/>
    <n v="61.88"/>
    <n v="5.4605274548313973E-2"/>
    <x v="1"/>
    <n v="1512"/>
  </r>
  <r>
    <s v="e83aa3"/>
    <n v="5"/>
    <n v="24"/>
    <s v="t"/>
    <s v="b5793c"/>
    <d v="1899-12-30T00:10:41"/>
    <n v="32"/>
    <n v="121.6"/>
    <n v="0.10730448262887812"/>
    <x v="0"/>
    <n v="3767.5"/>
  </r>
  <r>
    <s v="72f5d4"/>
    <n v="5"/>
    <n v="24"/>
    <s v="t"/>
    <s v="b5793c"/>
    <d v="1899-12-30T00:10:41"/>
    <n v="19"/>
    <n v="72.2"/>
    <n v="6.3712036560896385E-2"/>
    <x v="0"/>
    <n v="3767.5"/>
  </r>
  <r>
    <s v="5d267b"/>
    <n v="2"/>
    <n v="24"/>
    <s v="t"/>
    <s v="b5793c"/>
    <d v="1899-12-30T00:10:41"/>
    <n v="40"/>
    <n v="60.8"/>
    <n v="5.3652241314439061E-2"/>
    <x v="1"/>
    <n v="1890"/>
  </r>
  <r>
    <s v="c8d436"/>
    <n v="1"/>
    <n v="24"/>
    <s v="t"/>
    <s v="b5793c"/>
    <d v="1899-12-30T00:10:41"/>
    <n v="10"/>
    <n v="7.6"/>
    <n v="6.7065301643048827E-3"/>
    <x v="1"/>
    <n v="1890"/>
  </r>
  <r>
    <s v="b9a74d"/>
    <n v="5"/>
    <n v="24"/>
    <s v="t"/>
    <s v="b5793c"/>
    <d v="1899-12-30T00:10:41"/>
    <n v="17"/>
    <n v="64.599999999999994"/>
    <n v="5.7005506396591493E-2"/>
    <x v="1"/>
    <n v="1890"/>
  </r>
  <r>
    <s v="2feb6b"/>
    <n v="1"/>
    <n v="24"/>
    <s v="t"/>
    <s v="b5793c"/>
    <d v="1899-12-30T00:10:41"/>
    <n v="29"/>
    <n v="22.04"/>
    <n v="1.9448937476484157E-2"/>
    <x v="1"/>
    <n v="1890"/>
  </r>
  <r>
    <s v="e83aa3"/>
    <n v="4"/>
    <n v="18"/>
    <s v="f"/>
    <s v="59e48d"/>
    <d v="1899-12-30T00:19:15"/>
    <n v="32"/>
    <n v="104.96000000000001"/>
    <n v="9.2620711321768481E-2"/>
    <x v="0"/>
    <n v="1883.75"/>
  </r>
  <r>
    <s v="e31d39"/>
    <n v="4"/>
    <n v="18"/>
    <s v="f"/>
    <s v="59e48d"/>
    <d v="1899-12-30T00:19:15"/>
    <n v="10"/>
    <n v="32.800000000000004"/>
    <n v="2.8943972288052656E-2"/>
    <x v="0"/>
    <n v="1883.75"/>
  </r>
  <r>
    <s v="d5e9a6"/>
    <n v="3"/>
    <n v="18"/>
    <s v="f"/>
    <s v="59e48d"/>
    <d v="1899-12-30T00:19:15"/>
    <n v="23"/>
    <n v="56.580000000000005"/>
    <n v="4.9928352196890825E-2"/>
    <x v="0"/>
    <n v="1883.75"/>
  </r>
  <r>
    <s v="9ec847"/>
    <n v="5"/>
    <n v="18"/>
    <s v="f"/>
    <s v="59e48d"/>
    <d v="1899-12-30T00:19:15"/>
    <n v="54"/>
    <n v="221.4"/>
    <n v="0.19537181294435541"/>
    <x v="0"/>
    <n v="1883.75"/>
  </r>
  <r>
    <s v="5d267b"/>
    <n v="5"/>
    <n v="18"/>
    <s v="f"/>
    <s v="59e48d"/>
    <d v="1899-12-30T00:19:15"/>
    <n v="40"/>
    <n v="164"/>
    <n v="0.14471986144026325"/>
    <x v="1"/>
    <n v="7560"/>
  </r>
  <r>
    <s v="c4a632"/>
    <n v="4"/>
    <n v="24"/>
    <s v="t"/>
    <s v="94ddd1"/>
    <d v="1899-12-30T00:12:02"/>
    <n v="13"/>
    <n v="39.520000000000003"/>
    <n v="3.4873956854385393E-2"/>
    <x v="0"/>
    <n v="2511.6666666666665"/>
  </r>
  <r>
    <s v="e83aa3"/>
    <n v="5"/>
    <n v="24"/>
    <s v="t"/>
    <s v="94ddd1"/>
    <d v="1899-12-30T00:12:02"/>
    <n v="32"/>
    <n v="121.6"/>
    <n v="0.10730448262887812"/>
    <x v="0"/>
    <n v="2511.6666666666665"/>
  </r>
  <r>
    <s v="9ec847"/>
    <n v="3"/>
    <n v="24"/>
    <s v="t"/>
    <s v="94ddd1"/>
    <d v="1899-12-30T00:12:02"/>
    <n v="54"/>
    <n v="123.12"/>
    <n v="0.1086457886617391"/>
    <x v="0"/>
    <n v="2511.6666666666665"/>
  </r>
  <r>
    <s v="c8d436"/>
    <n v="3"/>
    <n v="24"/>
    <s v="t"/>
    <s v="94ddd1"/>
    <d v="1899-12-30T00:12:02"/>
    <n v="10"/>
    <n v="22.8"/>
    <n v="2.0119590492914646E-2"/>
    <x v="1"/>
    <n v="2520"/>
  </r>
  <r>
    <s v="f084eb"/>
    <n v="5"/>
    <n v="24"/>
    <s v="t"/>
    <s v="94ddd1"/>
    <d v="1899-12-30T00:12:02"/>
    <n v="36"/>
    <n v="136.80000000000001"/>
    <n v="0.12071754295748789"/>
    <x v="1"/>
    <n v="2520"/>
  </r>
  <r>
    <s v="b9a74d"/>
    <n v="4"/>
    <n v="24"/>
    <s v="t"/>
    <s v="94ddd1"/>
    <d v="1899-12-30T00:12:02"/>
    <n v="17"/>
    <n v="51.68"/>
    <n v="4.5604405117273206E-2"/>
    <x v="1"/>
    <n v="2520"/>
  </r>
  <r>
    <s v="e83aa3"/>
    <n v="2"/>
    <n v="23"/>
    <s v="t"/>
    <s v="2d2bab"/>
    <d v="1899-12-30T00:04:55"/>
    <n v="32"/>
    <n v="49.28"/>
    <n v="4.348655348644008E-2"/>
    <x v="0"/>
    <n v="1883.75"/>
  </r>
  <r>
    <s v="e31d39"/>
    <n v="2"/>
    <n v="23"/>
    <s v="t"/>
    <s v="2d2bab"/>
    <d v="1899-12-30T00:04:55"/>
    <n v="10"/>
    <n v="15.4"/>
    <n v="1.3589547964512526E-2"/>
    <x v="0"/>
    <n v="1883.75"/>
  </r>
  <r>
    <s v="d5e9a6"/>
    <n v="2"/>
    <n v="23"/>
    <s v="t"/>
    <s v="2d2bab"/>
    <d v="1899-12-30T00:04:55"/>
    <n v="23"/>
    <n v="35.42"/>
    <n v="3.1255960318378809E-2"/>
    <x v="0"/>
    <n v="1883.75"/>
  </r>
  <r>
    <s v="9ec847"/>
    <n v="3"/>
    <n v="23"/>
    <s v="t"/>
    <s v="2d2bab"/>
    <d v="1899-12-30T00:04:55"/>
    <n v="54"/>
    <n v="124.74000000000001"/>
    <n v="0.11007533851255147"/>
    <x v="0"/>
    <n v="1883.75"/>
  </r>
  <r>
    <s v="5d267b"/>
    <n v="3"/>
    <n v="23"/>
    <s v="t"/>
    <s v="2d2bab"/>
    <d v="1899-12-30T00:04:55"/>
    <n v="40"/>
    <n v="92.4"/>
    <n v="8.1537287787075155E-2"/>
    <x v="1"/>
    <n v="2520"/>
  </r>
  <r>
    <s v="c8d436"/>
    <n v="4"/>
    <n v="23"/>
    <s v="t"/>
    <s v="2d2bab"/>
    <d v="1899-12-30T00:04:55"/>
    <n v="10"/>
    <n v="30.8"/>
    <n v="2.7179095929025052E-2"/>
    <x v="1"/>
    <n v="2520"/>
  </r>
  <r>
    <s v="2feb6b"/>
    <n v="3"/>
    <n v="23"/>
    <s v="t"/>
    <s v="2d2bab"/>
    <d v="1899-12-30T00:04:55"/>
    <n v="29"/>
    <n v="66.989999999999995"/>
    <n v="5.9114533645629477E-2"/>
    <x v="1"/>
    <n v="2520"/>
  </r>
  <r>
    <s v="c4a632"/>
    <n v="1"/>
    <n v="8"/>
    <s v="t"/>
    <s v="f6e3ae"/>
    <d v="1899-12-30T00:48:46"/>
    <n v="13"/>
    <n v="11.96"/>
    <n v="1.0553960626985054E-2"/>
    <x v="0"/>
    <n v="3767.5"/>
  </r>
  <r>
    <s v="d5e9a6"/>
    <n v="4"/>
    <n v="8"/>
    <s v="t"/>
    <s v="f6e3ae"/>
    <d v="1899-12-30T00:48:46"/>
    <n v="23"/>
    <n v="84.64"/>
    <n v="7.4689567514048066E-2"/>
    <x v="0"/>
    <n v="3767.5"/>
  </r>
  <r>
    <s v="5d267b"/>
    <n v="3"/>
    <n v="8"/>
    <s v="t"/>
    <s v="f6e3ae"/>
    <d v="1899-12-30T00:48:46"/>
    <n v="40"/>
    <n v="110.4"/>
    <n v="9.7421175018323564E-2"/>
    <x v="1"/>
    <n v="2520"/>
  </r>
  <r>
    <s v="2a2353"/>
    <n v="4"/>
    <n v="8"/>
    <s v="t"/>
    <s v="f6e3ae"/>
    <d v="1899-12-30T00:48:46"/>
    <n v="57"/>
    <n v="209.76000000000002"/>
    <n v="0.18510023253481478"/>
    <x v="1"/>
    <n v="2520"/>
  </r>
  <r>
    <s v="f084eb"/>
    <n v="3"/>
    <n v="8"/>
    <s v="t"/>
    <s v="f6e3ae"/>
    <d v="1899-12-30T00:48:46"/>
    <n v="36"/>
    <n v="99.36"/>
    <n v="8.7679057516491202E-2"/>
    <x v="1"/>
    <n v="2520"/>
  </r>
  <r>
    <s v="c4a632"/>
    <n v="5"/>
    <n v="17"/>
    <s v="t"/>
    <s v="be5436"/>
    <d v="1899-12-30T00:38:19"/>
    <n v="13"/>
    <n v="53.949999999999996"/>
    <n v="4.7607539784769531E-2"/>
    <x v="0"/>
    <n v="2511.6666666666665"/>
  </r>
  <r>
    <s v="e31d39"/>
    <n v="1"/>
    <n v="17"/>
    <s v="t"/>
    <s v="be5436"/>
    <d v="1899-12-30T00:38:19"/>
    <n v="10"/>
    <n v="8.2999999999999989"/>
    <n v="7.3242368899645426E-3"/>
    <x v="0"/>
    <n v="2511.6666666666665"/>
  </r>
  <r>
    <s v="9ec847"/>
    <n v="4"/>
    <n v="17"/>
    <s v="t"/>
    <s v="be5436"/>
    <d v="1899-12-30T00:38:19"/>
    <n v="54"/>
    <n v="179.28"/>
    <n v="0.15820351682323414"/>
    <x v="0"/>
    <n v="2511.6666666666665"/>
  </r>
  <r>
    <s v="5d267b"/>
    <n v="4"/>
    <n v="17"/>
    <s v="t"/>
    <s v="be5436"/>
    <d v="1899-12-30T00:38:19"/>
    <n v="40"/>
    <n v="132.79999999999998"/>
    <n v="0.11718779023943268"/>
    <x v="1"/>
    <n v="3780"/>
  </r>
  <r>
    <s v="c8d436"/>
    <n v="4"/>
    <n v="17"/>
    <s v="t"/>
    <s v="be5436"/>
    <d v="1899-12-30T00:38:19"/>
    <n v="10"/>
    <n v="33.199999999999996"/>
    <n v="2.9296947559858171E-2"/>
    <x v="1"/>
    <n v="3780"/>
  </r>
  <r>
    <s v="c4a632"/>
    <n v="4"/>
    <n v="16"/>
    <s v="t"/>
    <s v="e92159"/>
    <d v="1899-12-30T00:29:59"/>
    <n v="13"/>
    <n v="43.68"/>
    <n v="3.8544899681162793E-2"/>
    <x v="0"/>
    <n v="1883.75"/>
  </r>
  <r>
    <s v="e83aa3"/>
    <n v="5"/>
    <n v="16"/>
    <s v="t"/>
    <s v="e92159"/>
    <d v="1899-12-30T00:29:59"/>
    <n v="32"/>
    <n v="134.4"/>
    <n v="0.11859969132665477"/>
    <x v="0"/>
    <n v="1883.75"/>
  </r>
  <r>
    <s v="d5e9a6"/>
    <n v="5"/>
    <n v="16"/>
    <s v="t"/>
    <s v="e92159"/>
    <d v="1899-12-30T00:29:59"/>
    <n v="23"/>
    <n v="96.6"/>
    <n v="8.5243528141033115E-2"/>
    <x v="0"/>
    <n v="1883.75"/>
  </r>
  <r>
    <s v="72f5d4"/>
    <n v="4"/>
    <n v="16"/>
    <s v="t"/>
    <s v="e92159"/>
    <d v="1899-12-30T00:29:59"/>
    <n v="19"/>
    <n v="63.839999999999996"/>
    <n v="5.6334853380161011E-2"/>
    <x v="0"/>
    <n v="1883.75"/>
  </r>
  <r>
    <s v="5d267b"/>
    <n v="4"/>
    <n v="16"/>
    <s v="t"/>
    <s v="e92159"/>
    <d v="1899-12-30T00:29:59"/>
    <n v="40"/>
    <n v="134.4"/>
    <n v="0.11859969132665477"/>
    <x v="1"/>
    <n v="3780"/>
  </r>
  <r>
    <s v="f084eb"/>
    <n v="5"/>
    <n v="16"/>
    <s v="t"/>
    <s v="e92159"/>
    <d v="1899-12-30T00:29:59"/>
    <n v="36"/>
    <n v="151.19999999999999"/>
    <n v="0.1334246527424866"/>
    <x v="1"/>
    <n v="3780"/>
  </r>
  <r>
    <s v="c4a632"/>
    <n v="3"/>
    <n v="13"/>
    <s v="t"/>
    <s v="94fd68"/>
    <d v="1899-12-30T00:16:35"/>
    <n v="13"/>
    <n v="33.93"/>
    <n v="2.9941127430903245E-2"/>
    <x v="0"/>
    <n v="1883.75"/>
  </r>
  <r>
    <s v="d5e9a6"/>
    <n v="3"/>
    <n v="13"/>
    <s v="t"/>
    <s v="94fd68"/>
    <d v="1899-12-30T00:16:35"/>
    <n v="23"/>
    <n v="60.03"/>
    <n v="5.2972763916213438E-2"/>
    <x v="0"/>
    <n v="1883.75"/>
  </r>
  <r>
    <s v="72f5d4"/>
    <n v="2"/>
    <n v="13"/>
    <s v="t"/>
    <s v="94fd68"/>
    <d v="1899-12-30T00:16:35"/>
    <n v="19"/>
    <n v="33.06"/>
    <n v="2.9173406214726239E-2"/>
    <x v="0"/>
    <n v="1883.75"/>
  </r>
  <r>
    <s v="9ec847"/>
    <n v="1"/>
    <n v="13"/>
    <s v="t"/>
    <s v="94fd68"/>
    <d v="1899-12-30T00:16:35"/>
    <n v="54"/>
    <n v="46.98"/>
    <n v="4.1456945673558336E-2"/>
    <x v="0"/>
    <n v="1883.75"/>
  </r>
  <r>
    <s v="5d267b"/>
    <n v="1"/>
    <n v="13"/>
    <s v="t"/>
    <s v="94fd68"/>
    <d v="1899-12-30T00:16:35"/>
    <n v="40"/>
    <n v="34.799999999999997"/>
    <n v="3.0708848647080247E-2"/>
    <x v="1"/>
    <n v="2520"/>
  </r>
  <r>
    <s v="c8d436"/>
    <n v="4"/>
    <n v="13"/>
    <s v="t"/>
    <s v="94fd68"/>
    <d v="1899-12-30T00:16:35"/>
    <n v="10"/>
    <n v="34.799999999999997"/>
    <n v="3.0708848647080247E-2"/>
    <x v="1"/>
    <n v="2520"/>
  </r>
  <r>
    <s v="2feb6b"/>
    <n v="5"/>
    <n v="13"/>
    <s v="t"/>
    <s v="94fd68"/>
    <d v="1899-12-30T00:16:35"/>
    <n v="29"/>
    <n v="126.15"/>
    <n v="0.11131957634566592"/>
    <x v="1"/>
    <n v="2520"/>
  </r>
  <r>
    <s v="c4a632"/>
    <n v="2"/>
    <n v="24"/>
    <s v="f"/>
    <s v="f5aab2"/>
    <d v="1899-12-30T00:24:00"/>
    <n v="13"/>
    <n v="19.760000000000002"/>
    <n v="1.7436978427192697E-2"/>
    <x v="0"/>
    <n v="3767.5"/>
  </r>
  <r>
    <s v="e31d39"/>
    <n v="5"/>
    <n v="24"/>
    <s v="f"/>
    <s v="f5aab2"/>
    <d v="1899-12-30T00:24:00"/>
    <n v="10"/>
    <n v="38"/>
    <n v="3.3532650821524415E-2"/>
    <x v="0"/>
    <n v="3767.5"/>
  </r>
  <r>
    <s v="f084eb"/>
    <n v="1"/>
    <n v="24"/>
    <s v="f"/>
    <s v="f5aab2"/>
    <d v="1899-12-30T00:24:00"/>
    <n v="36"/>
    <n v="27.36"/>
    <n v="2.4143508591497578E-2"/>
    <x v="1"/>
    <n v="3780"/>
  </r>
  <r>
    <s v="2feb6b"/>
    <n v="3"/>
    <n v="24"/>
    <s v="f"/>
    <s v="f5aab2"/>
    <d v="1899-12-30T00:24:00"/>
    <n v="29"/>
    <n v="66.12"/>
    <n v="5.8346812429452478E-2"/>
    <x v="1"/>
    <n v="3780"/>
  </r>
  <r>
    <s v="e83aa3"/>
    <n v="1"/>
    <n v="7"/>
    <s v="f"/>
    <n v="105607"/>
    <d v="1899-12-30T00:17:09"/>
    <n v="32"/>
    <n v="29.759999999999998"/>
    <n v="2.62613602223307E-2"/>
    <x v="0"/>
    <n v="2511.6666666666665"/>
  </r>
  <r>
    <s v="d5e9a6"/>
    <n v="1"/>
    <n v="7"/>
    <s v="f"/>
    <n v="105607"/>
    <d v="1899-12-30T00:17:09"/>
    <n v="23"/>
    <n v="21.389999999999997"/>
    <n v="1.8875352659800188E-2"/>
    <x v="0"/>
    <n v="2511.6666666666665"/>
  </r>
  <r>
    <s v="72f5d4"/>
    <n v="4"/>
    <n v="7"/>
    <s v="f"/>
    <n v="105607"/>
    <d v="1899-12-30T00:17:09"/>
    <n v="19"/>
    <n v="70.679999999999993"/>
    <n v="6.2370730528035406E-2"/>
    <x v="0"/>
    <n v="2511.6666666666665"/>
  </r>
  <r>
    <s v="2feb6b"/>
    <n v="3"/>
    <n v="7"/>
    <s v="f"/>
    <n v="105607"/>
    <d v="1899-12-30T00:17:09"/>
    <n v="29"/>
    <n v="80.91"/>
    <n v="7.1398073104461585E-2"/>
    <x v="1"/>
    <n v="7560"/>
  </r>
  <r>
    <s v="5d267b"/>
    <n v="2"/>
    <n v="1"/>
    <s v="t"/>
    <s v="31c3fa"/>
    <d v="1899-12-30T00:00:49"/>
    <n v="40"/>
    <n v="79.2"/>
    <n v="6.9889103817492998E-2"/>
    <x v="1"/>
    <n v="1512"/>
  </r>
  <r>
    <s v="c8d436"/>
    <n v="1"/>
    <n v="1"/>
    <s v="t"/>
    <s v="31c3fa"/>
    <d v="1899-12-30T00:00:49"/>
    <n v="10"/>
    <n v="9.9"/>
    <n v="8.7361379771866247E-3"/>
    <x v="1"/>
    <n v="1512"/>
  </r>
  <r>
    <s v="2a2353"/>
    <n v="5"/>
    <n v="1"/>
    <s v="t"/>
    <s v="31c3fa"/>
    <d v="1899-12-30T00:00:49"/>
    <n v="57"/>
    <n v="282.14999999999998"/>
    <n v="0.24897993234981874"/>
    <x v="1"/>
    <n v="1512"/>
  </r>
  <r>
    <s v="b9a74d"/>
    <n v="3"/>
    <n v="1"/>
    <s v="t"/>
    <s v="31c3fa"/>
    <d v="1899-12-30T00:00:49"/>
    <n v="17"/>
    <n v="50.49"/>
    <n v="4.4554303683651778E-2"/>
    <x v="1"/>
    <n v="1512"/>
  </r>
  <r>
    <s v="2feb6b"/>
    <n v="4"/>
    <n v="1"/>
    <s v="t"/>
    <s v="31c3fa"/>
    <d v="1899-12-30T00:00:49"/>
    <n v="29"/>
    <n v="114.84"/>
    <n v="0.10133920053536483"/>
    <x v="1"/>
    <n v="1512"/>
  </r>
  <r>
    <s v="e83aa3"/>
    <n v="2"/>
    <n v="7"/>
    <s v="t"/>
    <s v="31be65"/>
    <d v="1899-12-30T00:16:01"/>
    <n v="32"/>
    <n v="59.519999999999996"/>
    <n v="5.25227204446614E-2"/>
    <x v="0"/>
    <n v="1883.75"/>
  </r>
  <r>
    <s v="e31d39"/>
    <n v="1"/>
    <n v="7"/>
    <s v="t"/>
    <s v="31be65"/>
    <d v="1899-12-30T00:16:01"/>
    <n v="10"/>
    <n v="9.2999999999999989"/>
    <n v="8.2066750694783416E-3"/>
    <x v="0"/>
    <n v="1883.75"/>
  </r>
  <r>
    <s v="d5e9a6"/>
    <n v="5"/>
    <n v="7"/>
    <s v="t"/>
    <s v="31be65"/>
    <d v="1899-12-30T00:16:01"/>
    <n v="23"/>
    <n v="106.94999999999999"/>
    <n v="9.4376763299000938E-2"/>
    <x v="0"/>
    <n v="1883.75"/>
  </r>
  <r>
    <s v="9ec847"/>
    <n v="3"/>
    <n v="7"/>
    <s v="t"/>
    <s v="31be65"/>
    <d v="1899-12-30T00:16:01"/>
    <n v="54"/>
    <n v="150.66"/>
    <n v="0.13294813612554915"/>
    <x v="0"/>
    <n v="1883.75"/>
  </r>
  <r>
    <s v="5d267b"/>
    <n v="4"/>
    <n v="7"/>
    <s v="t"/>
    <s v="31be65"/>
    <d v="1899-12-30T00:16:01"/>
    <n v="40"/>
    <n v="148.79999999999998"/>
    <n v="0.13130680111165347"/>
    <x v="1"/>
    <n v="2520"/>
  </r>
  <r>
    <s v="b9a74d"/>
    <n v="1"/>
    <n v="7"/>
    <s v="t"/>
    <s v="31be65"/>
    <d v="1899-12-30T00:16:01"/>
    <n v="17"/>
    <n v="15.809999999999999"/>
    <n v="1.3951347618113183E-2"/>
    <x v="1"/>
    <n v="2520"/>
  </r>
  <r>
    <s v="2feb6b"/>
    <n v="3"/>
    <n v="7"/>
    <s v="t"/>
    <s v="31be65"/>
    <d v="1899-12-30T00:16:01"/>
    <n v="29"/>
    <n v="80.91"/>
    <n v="7.1398073104461585E-2"/>
    <x v="1"/>
    <n v="2520"/>
  </r>
  <r>
    <s v="e83aa3"/>
    <n v="5"/>
    <n v="1"/>
    <s v="t"/>
    <s v="7b3ffb"/>
    <d v="1899-12-30T00:10:55"/>
    <n v="32"/>
    <n v="158.4"/>
    <n v="0.139778207634986"/>
    <x v="0"/>
    <n v="2511.6666666666665"/>
  </r>
  <r>
    <s v="72f5d4"/>
    <n v="5"/>
    <n v="1"/>
    <s v="t"/>
    <s v="7b3ffb"/>
    <d v="1899-12-30T00:10:55"/>
    <n v="19"/>
    <n v="94.05"/>
    <n v="8.2993310783272919E-2"/>
    <x v="0"/>
    <n v="2511.6666666666665"/>
  </r>
  <r>
    <s v="9ec847"/>
    <n v="2"/>
    <n v="1"/>
    <s v="t"/>
    <s v="7b3ffb"/>
    <d v="1899-12-30T00:10:55"/>
    <n v="54"/>
    <n v="106.92"/>
    <n v="9.435029015361554E-2"/>
    <x v="0"/>
    <n v="2511.6666666666665"/>
  </r>
  <r>
    <s v="5d267b"/>
    <n v="4"/>
    <n v="1"/>
    <s v="t"/>
    <s v="7b3ffb"/>
    <d v="1899-12-30T00:10:55"/>
    <n v="40"/>
    <n v="158.4"/>
    <n v="0.139778207634986"/>
    <x v="1"/>
    <n v="3780"/>
  </r>
  <r>
    <s v="b9a74d"/>
    <n v="5"/>
    <n v="1"/>
    <s v="t"/>
    <s v="7b3ffb"/>
    <d v="1899-12-30T00:10:55"/>
    <n v="17"/>
    <n v="84.15"/>
    <n v="7.4257172806086305E-2"/>
    <x v="1"/>
    <n v="3780"/>
  </r>
  <r>
    <s v="c4a632"/>
    <n v="5"/>
    <n v="17"/>
    <s v="f"/>
    <s v="c3aa96"/>
    <d v="1899-12-30T00:30:07"/>
    <n v="13"/>
    <n v="53.949999999999996"/>
    <n v="4.7607539784769531E-2"/>
    <x v="0"/>
    <n v="1507"/>
  </r>
  <r>
    <s v="e83aa3"/>
    <n v="2"/>
    <n v="17"/>
    <s v="f"/>
    <s v="c3aa96"/>
    <d v="1899-12-30T00:30:07"/>
    <n v="32"/>
    <n v="53.12"/>
    <n v="4.6875116095773071E-2"/>
    <x v="0"/>
    <n v="1507"/>
  </r>
  <r>
    <s v="d5e9a6"/>
    <n v="5"/>
    <n v="17"/>
    <s v="f"/>
    <s v="c3aa96"/>
    <d v="1899-12-30T00:30:07"/>
    <n v="23"/>
    <n v="95.449999999999989"/>
    <n v="8.4228724234592225E-2"/>
    <x v="0"/>
    <n v="1507"/>
  </r>
  <r>
    <s v="72f5d4"/>
    <n v="5"/>
    <n v="17"/>
    <s v="f"/>
    <s v="c3aa96"/>
    <d v="1899-12-30T00:30:07"/>
    <n v="19"/>
    <n v="78.849999999999994"/>
    <n v="6.9580250454663151E-2"/>
    <x v="0"/>
    <n v="1507"/>
  </r>
  <r>
    <s v="9ec847"/>
    <n v="3"/>
    <n v="17"/>
    <s v="f"/>
    <s v="c3aa96"/>
    <d v="1899-12-30T00:30:07"/>
    <n v="54"/>
    <n v="134.45999999999998"/>
    <n v="0.11865263761742557"/>
    <x v="0"/>
    <n v="1507"/>
  </r>
  <r>
    <s v="2a2353"/>
    <n v="3"/>
    <n v="17"/>
    <s v="f"/>
    <s v="c3aa96"/>
    <d v="1899-12-30T00:30:07"/>
    <n v="57"/>
    <n v="141.93"/>
    <n v="0.12524445081839367"/>
    <x v="1"/>
    <n v="3780"/>
  </r>
  <r>
    <s v="f084eb"/>
    <n v="4"/>
    <n v="17"/>
    <s v="f"/>
    <s v="c3aa96"/>
    <d v="1899-12-30T00:30:07"/>
    <n v="36"/>
    <n v="119.52"/>
    <n v="0.10546901121548941"/>
    <x v="1"/>
    <n v="3780"/>
  </r>
  <r>
    <s v="5d267b"/>
    <n v="4"/>
    <n v="17"/>
    <s v="t"/>
    <s v="1aadb8"/>
    <d v="1899-12-30T00:17:11"/>
    <n v="40"/>
    <n v="132.79999999999998"/>
    <n v="0.11718779023943268"/>
    <x v="1"/>
    <n v="2520"/>
  </r>
  <r>
    <s v="f084eb"/>
    <n v="4"/>
    <n v="17"/>
    <s v="t"/>
    <s v="1aadb8"/>
    <d v="1899-12-30T00:17:11"/>
    <n v="36"/>
    <n v="119.52"/>
    <n v="0.10546901121548941"/>
    <x v="1"/>
    <n v="2520"/>
  </r>
  <r>
    <s v="2feb6b"/>
    <n v="3"/>
    <n v="17"/>
    <s v="t"/>
    <s v="1aadb8"/>
    <d v="1899-12-30T00:17:11"/>
    <n v="29"/>
    <n v="72.209999999999994"/>
    <n v="6.3720860942691526E-2"/>
    <x v="1"/>
    <n v="2520"/>
  </r>
  <r>
    <s v="c4a632"/>
    <n v="2"/>
    <n v="6"/>
    <s v="f"/>
    <s v="8e8149"/>
    <d v="1899-12-30T00:35:31"/>
    <n v="13"/>
    <n v="24.439999999999998"/>
    <n v="2.1566789107317279E-2"/>
    <x v="0"/>
    <n v="2511.6666666666665"/>
  </r>
  <r>
    <s v="e31d39"/>
    <n v="5"/>
    <n v="6"/>
    <s v="f"/>
    <s v="8e8149"/>
    <d v="1899-12-30T00:35:31"/>
    <n v="10"/>
    <n v="47"/>
    <n v="4.1474594437148619E-2"/>
    <x v="0"/>
    <n v="2511.6666666666665"/>
  </r>
  <r>
    <s v="9ec847"/>
    <n v="4"/>
    <n v="6"/>
    <s v="f"/>
    <s v="8e8149"/>
    <d v="1899-12-30T00:35:31"/>
    <n v="54"/>
    <n v="203.04"/>
    <n v="0.17917024796848202"/>
    <x v="0"/>
    <n v="2511.6666666666665"/>
  </r>
  <r>
    <s v="5d267b"/>
    <n v="5"/>
    <n v="6"/>
    <s v="f"/>
    <s v="8e8149"/>
    <d v="1899-12-30T00:35:31"/>
    <n v="40"/>
    <n v="188"/>
    <n v="0.16589837774859448"/>
    <x v="1"/>
    <n v="1890"/>
  </r>
  <r>
    <s v="c8d436"/>
    <n v="3"/>
    <n v="6"/>
    <s v="f"/>
    <s v="8e8149"/>
    <d v="1899-12-30T00:35:31"/>
    <n v="10"/>
    <n v="28.2"/>
    <n v="2.4884756662289169E-2"/>
    <x v="1"/>
    <n v="1890"/>
  </r>
  <r>
    <s v="2a2353"/>
    <n v="1"/>
    <n v="6"/>
    <s v="f"/>
    <s v="8e8149"/>
    <d v="1899-12-30T00:35:31"/>
    <n v="57"/>
    <n v="53.58"/>
    <n v="4.7281037658349422E-2"/>
    <x v="1"/>
    <n v="1890"/>
  </r>
  <r>
    <s v="b9a74d"/>
    <n v="4"/>
    <n v="6"/>
    <s v="f"/>
    <s v="8e8149"/>
    <d v="1899-12-30T00:35:31"/>
    <n v="17"/>
    <n v="63.919999999999995"/>
    <n v="5.6405448434522117E-2"/>
    <x v="1"/>
    <n v="1890"/>
  </r>
  <r>
    <s v="72f5d4"/>
    <n v="3"/>
    <n v="12"/>
    <s v="t"/>
    <s v="bdd7d6"/>
    <d v="1899-12-30T00:05:41"/>
    <n v="19"/>
    <n v="50.160000000000004"/>
    <n v="4.4263099084412227E-2"/>
    <x v="0"/>
    <n v="3767.5"/>
  </r>
  <r>
    <s v="9ec847"/>
    <n v="1"/>
    <n v="12"/>
    <s v="t"/>
    <s v="bdd7d6"/>
    <d v="1899-12-30T00:05:41"/>
    <n v="54"/>
    <n v="47.52"/>
    <n v="4.1933462290495792E-2"/>
    <x v="0"/>
    <n v="3767.5"/>
  </r>
  <r>
    <s v="5d267b"/>
    <n v="4"/>
    <n v="12"/>
    <s v="t"/>
    <s v="bdd7d6"/>
    <d v="1899-12-30T00:05:41"/>
    <n v="40"/>
    <n v="140.80000000000001"/>
    <n v="0.1242472956755431"/>
    <x v="1"/>
    <n v="1890"/>
  </r>
  <r>
    <s v="c8d436"/>
    <n v="5"/>
    <n v="12"/>
    <s v="t"/>
    <s v="bdd7d6"/>
    <d v="1899-12-30T00:05:41"/>
    <n v="10"/>
    <n v="44"/>
    <n v="3.8827279898607216E-2"/>
    <x v="1"/>
    <n v="1890"/>
  </r>
  <r>
    <s v="2a2353"/>
    <n v="3"/>
    <n v="12"/>
    <s v="t"/>
    <s v="bdd7d6"/>
    <d v="1899-12-30T00:05:41"/>
    <n v="57"/>
    <n v="150.47999999999999"/>
    <n v="0.13278929725323665"/>
    <x v="1"/>
    <n v="1890"/>
  </r>
  <r>
    <s v="b9a74d"/>
    <n v="5"/>
    <n v="12"/>
    <s v="t"/>
    <s v="bdd7d6"/>
    <d v="1899-12-30T00:05:41"/>
    <n v="17"/>
    <n v="74.8"/>
    <n v="6.600637582763226E-2"/>
    <x v="1"/>
    <n v="1890"/>
  </r>
  <r>
    <s v="c4a632"/>
    <n v="2"/>
    <n v="15"/>
    <s v="f"/>
    <s v="3d6f5c"/>
    <d v="1899-12-30T00:49:36"/>
    <n v="13"/>
    <n v="22.099999999999998"/>
    <n v="1.9501883767254986E-2"/>
    <x v="0"/>
    <n v="1507"/>
  </r>
  <r>
    <s v="e83aa3"/>
    <n v="1"/>
    <n v="15"/>
    <s v="f"/>
    <s v="3d6f5c"/>
    <d v="1899-12-30T00:49:36"/>
    <n v="32"/>
    <n v="27.2"/>
    <n v="2.4002318482775366E-2"/>
    <x v="0"/>
    <n v="1507"/>
  </r>
  <r>
    <s v="e31d39"/>
    <n v="2"/>
    <n v="15"/>
    <s v="f"/>
    <s v="3d6f5c"/>
    <d v="1899-12-30T00:49:36"/>
    <n v="10"/>
    <n v="17"/>
    <n v="1.5001449051734606E-2"/>
    <x v="0"/>
    <n v="1507"/>
  </r>
  <r>
    <s v="d5e9a6"/>
    <n v="4"/>
    <n v="15"/>
    <s v="f"/>
    <s v="3d6f5c"/>
    <d v="1899-12-30T00:49:36"/>
    <n v="23"/>
    <n v="78.2"/>
    <n v="6.9006665637979192E-2"/>
    <x v="0"/>
    <n v="1507"/>
  </r>
  <r>
    <s v="72f5d4"/>
    <n v="1"/>
    <n v="15"/>
    <s v="f"/>
    <s v="3d6f5c"/>
    <d v="1899-12-30T00:49:36"/>
    <n v="19"/>
    <n v="16.149999999999999"/>
    <n v="1.4251376599147873E-2"/>
    <x v="0"/>
    <n v="1507"/>
  </r>
  <r>
    <s v="5d267b"/>
    <n v="2"/>
    <n v="15"/>
    <s v="f"/>
    <s v="3d6f5c"/>
    <d v="1899-12-30T00:49:36"/>
    <n v="40"/>
    <n v="68"/>
    <n v="6.0005796206938425E-2"/>
    <x v="1"/>
    <n v="1890"/>
  </r>
  <r>
    <s v="f084eb"/>
    <n v="1"/>
    <n v="15"/>
    <s v="f"/>
    <s v="3d6f5c"/>
    <d v="1899-12-30T00:49:36"/>
    <n v="36"/>
    <n v="30.599999999999998"/>
    <n v="2.7002608293122291E-2"/>
    <x v="1"/>
    <n v="1890"/>
  </r>
  <r>
    <s v="b9a74d"/>
    <n v="1"/>
    <n v="15"/>
    <s v="f"/>
    <s v="3d6f5c"/>
    <d v="1899-12-30T00:49:36"/>
    <n v="17"/>
    <n v="14.45"/>
    <n v="1.2751231693974414E-2"/>
    <x v="1"/>
    <n v="1890"/>
  </r>
  <r>
    <s v="2feb6b"/>
    <n v="4"/>
    <n v="15"/>
    <s v="f"/>
    <s v="3d6f5c"/>
    <d v="1899-12-30T00:49:36"/>
    <n v="29"/>
    <n v="98.6"/>
    <n v="8.7008404500060713E-2"/>
    <x v="1"/>
    <n v="1890"/>
  </r>
  <r>
    <s v="c4a632"/>
    <n v="4"/>
    <n v="3"/>
    <s v="t"/>
    <s v="2f86ab"/>
    <d v="1899-12-30T00:15:47"/>
    <n v="13"/>
    <n v="50.44"/>
    <n v="4.451018177467609E-2"/>
    <x v="0"/>
    <n v="1507"/>
  </r>
  <r>
    <s v="e83aa3"/>
    <n v="4"/>
    <n v="3"/>
    <s v="t"/>
    <s v="2f86ab"/>
    <d v="1899-12-30T00:15:47"/>
    <n v="32"/>
    <n v="124.16"/>
    <n v="0.10956352436843345"/>
    <x v="0"/>
    <n v="1507"/>
  </r>
  <r>
    <s v="e31d39"/>
    <n v="2"/>
    <n v="3"/>
    <s v="t"/>
    <s v="2f86ab"/>
    <d v="1899-12-30T00:15:47"/>
    <n v="10"/>
    <n v="19.399999999999999"/>
    <n v="1.7119300682567725E-2"/>
    <x v="0"/>
    <n v="1507"/>
  </r>
  <r>
    <s v="72f5d4"/>
    <n v="1"/>
    <n v="3"/>
    <s v="t"/>
    <s v="2f86ab"/>
    <d v="1899-12-30T00:15:47"/>
    <n v="19"/>
    <n v="18.43"/>
    <n v="1.6263335648439341E-2"/>
    <x v="0"/>
    <n v="1507"/>
  </r>
  <r>
    <s v="9ec847"/>
    <n v="4"/>
    <n v="3"/>
    <s v="t"/>
    <s v="2f86ab"/>
    <d v="1899-12-30T00:15:47"/>
    <n v="54"/>
    <n v="209.51999999999998"/>
    <n v="0.18488844737173143"/>
    <x v="0"/>
    <n v="1507"/>
  </r>
  <r>
    <s v="2a2353"/>
    <n v="4"/>
    <n v="3"/>
    <s v="t"/>
    <s v="2f86ab"/>
    <d v="1899-12-30T00:15:47"/>
    <n v="57"/>
    <n v="221.16"/>
    <n v="0.19516002778127206"/>
    <x v="1"/>
    <n v="1890"/>
  </r>
  <r>
    <s v="f084eb"/>
    <n v="2"/>
    <n v="3"/>
    <s v="t"/>
    <s v="2f86ab"/>
    <d v="1899-12-30T00:15:47"/>
    <n v="36"/>
    <n v="69.84"/>
    <n v="6.1629482457243825E-2"/>
    <x v="1"/>
    <n v="1890"/>
  </r>
  <r>
    <s v="b9a74d"/>
    <n v="5"/>
    <n v="3"/>
    <s v="t"/>
    <s v="2f86ab"/>
    <d v="1899-12-30T00:15:47"/>
    <n v="17"/>
    <n v="82.45"/>
    <n v="7.2757027900912846E-2"/>
    <x v="1"/>
    <n v="1890"/>
  </r>
  <r>
    <s v="2feb6b"/>
    <n v="5"/>
    <n v="3"/>
    <s v="t"/>
    <s v="2f86ab"/>
    <d v="1899-12-30T00:15:47"/>
    <n v="29"/>
    <n v="140.65"/>
    <n v="0.12411492994861603"/>
    <x v="1"/>
    <n v="1890"/>
  </r>
  <r>
    <s v="d5e9a6"/>
    <n v="2"/>
    <n v="16"/>
    <s v="t"/>
    <s v="1b597e"/>
    <d v="1899-12-30T00:11:31"/>
    <n v="23"/>
    <n v="38.64"/>
    <n v="3.4097411256413246E-2"/>
    <x v="0"/>
    <n v="7535"/>
  </r>
  <r>
    <s v="5d267b"/>
    <n v="2"/>
    <n v="16"/>
    <s v="t"/>
    <s v="1b597e"/>
    <d v="1899-12-30T00:11:31"/>
    <n v="40"/>
    <n v="67.2"/>
    <n v="5.9299845663327383E-2"/>
    <x v="1"/>
    <n v="1890"/>
  </r>
  <r>
    <s v="c8d436"/>
    <n v="2"/>
    <n v="16"/>
    <s v="t"/>
    <s v="1b597e"/>
    <d v="1899-12-30T00:11:31"/>
    <n v="10"/>
    <n v="16.8"/>
    <n v="1.4824961415831846E-2"/>
    <x v="1"/>
    <n v="1890"/>
  </r>
  <r>
    <s v="b9a74d"/>
    <n v="1"/>
    <n v="16"/>
    <s v="t"/>
    <s v="1b597e"/>
    <d v="1899-12-30T00:11:31"/>
    <n v="17"/>
    <n v="14.28"/>
    <n v="1.2601217203457069E-2"/>
    <x v="1"/>
    <n v="1890"/>
  </r>
  <r>
    <s v="2feb6b"/>
    <n v="4"/>
    <n v="16"/>
    <s v="t"/>
    <s v="1b597e"/>
    <d v="1899-12-30T00:11:31"/>
    <n v="29"/>
    <n v="97.44"/>
    <n v="8.5984776211824709E-2"/>
    <x v="1"/>
    <n v="1890"/>
  </r>
  <r>
    <s v="c4a632"/>
    <n v="3"/>
    <n v="3"/>
    <s v="t"/>
    <s v="38694f"/>
    <d v="1899-12-30T00:04:41"/>
    <n v="13"/>
    <n v="37.83"/>
    <n v="3.3382636331007062E-2"/>
    <x v="0"/>
    <n v="2511.6666666666665"/>
  </r>
  <r>
    <s v="e31d39"/>
    <n v="4"/>
    <n v="3"/>
    <s v="t"/>
    <s v="38694f"/>
    <d v="1899-12-30T00:04:41"/>
    <n v="10"/>
    <n v="38.799999999999997"/>
    <n v="3.423860136513545E-2"/>
    <x v="0"/>
    <n v="2511.6666666666665"/>
  </r>
  <r>
    <s v="d5e9a6"/>
    <n v="3"/>
    <n v="3"/>
    <s v="t"/>
    <s v="38694f"/>
    <d v="1899-12-30T00:04:41"/>
    <n v="23"/>
    <n v="66.929999999999993"/>
    <n v="5.9061587354858655E-2"/>
    <x v="0"/>
    <n v="2511.6666666666665"/>
  </r>
  <r>
    <s v="5d267b"/>
    <n v="2"/>
    <n v="3"/>
    <s v="t"/>
    <s v="38694f"/>
    <d v="1899-12-30T00:04:41"/>
    <n v="40"/>
    <n v="77.599999999999994"/>
    <n v="6.84772027302709E-2"/>
    <x v="1"/>
    <n v="3780"/>
  </r>
  <r>
    <s v="2a2353"/>
    <n v="4"/>
    <n v="3"/>
    <s v="t"/>
    <s v="38694f"/>
    <d v="1899-12-30T00:04:41"/>
    <n v="57"/>
    <n v="221.16"/>
    <n v="0.19516002778127206"/>
    <x v="1"/>
    <n v="3780"/>
  </r>
  <r>
    <s v="e31d39"/>
    <n v="5"/>
    <n v="6"/>
    <s v="f"/>
    <s v="332f0c"/>
    <d v="1899-12-30T00:53:01"/>
    <n v="10"/>
    <n v="47"/>
    <n v="4.1474594437148619E-2"/>
    <x v="0"/>
    <n v="2511.6666666666665"/>
  </r>
  <r>
    <s v="d5e9a6"/>
    <n v="4"/>
    <n v="6"/>
    <s v="f"/>
    <s v="332f0c"/>
    <d v="1899-12-30T00:53:01"/>
    <n v="23"/>
    <n v="86.47999999999999"/>
    <n v="7.6313253764353439E-2"/>
    <x v="0"/>
    <n v="2511.6666666666665"/>
  </r>
  <r>
    <s v="72f5d4"/>
    <n v="3"/>
    <n v="6"/>
    <s v="f"/>
    <s v="332f0c"/>
    <d v="1899-12-30T00:53:01"/>
    <n v="19"/>
    <n v="53.58"/>
    <n v="4.7281037658349422E-2"/>
    <x v="0"/>
    <n v="2511.6666666666665"/>
  </r>
  <r>
    <s v="5d267b"/>
    <n v="4"/>
    <n v="6"/>
    <s v="f"/>
    <s v="332f0c"/>
    <d v="1899-12-30T00:53:01"/>
    <n v="40"/>
    <n v="150.39999999999998"/>
    <n v="0.13271870219887555"/>
    <x v="1"/>
    <n v="1890"/>
  </r>
  <r>
    <s v="c8d436"/>
    <n v="1"/>
    <n v="6"/>
    <s v="f"/>
    <s v="332f0c"/>
    <d v="1899-12-30T00:53:01"/>
    <n v="10"/>
    <n v="9.3999999999999986"/>
    <n v="8.2949188874297218E-3"/>
    <x v="1"/>
    <n v="1890"/>
  </r>
  <r>
    <s v="2a2353"/>
    <n v="1"/>
    <n v="6"/>
    <s v="f"/>
    <s v="332f0c"/>
    <d v="1899-12-30T00:53:01"/>
    <n v="57"/>
    <n v="53.58"/>
    <n v="4.7281037658349422E-2"/>
    <x v="1"/>
    <n v="1890"/>
  </r>
  <r>
    <s v="f084eb"/>
    <n v="3"/>
    <n v="6"/>
    <s v="f"/>
    <s v="332f0c"/>
    <d v="1899-12-30T00:53:01"/>
    <n v="36"/>
    <n v="101.52"/>
    <n v="8.9585123984241011E-2"/>
    <x v="1"/>
    <n v="1890"/>
  </r>
  <r>
    <s v="c4a632"/>
    <n v="3"/>
    <n v="24"/>
    <s v="f"/>
    <s v="0ff94c"/>
    <d v="1899-12-30T00:06:52"/>
    <n v="13"/>
    <n v="29.64"/>
    <n v="2.6155467640789045E-2"/>
    <x v="0"/>
    <n v="1507"/>
  </r>
  <r>
    <s v="e83aa3"/>
    <n v="2"/>
    <n v="24"/>
    <s v="f"/>
    <s v="0ff94c"/>
    <d v="1899-12-30T00:06:52"/>
    <n v="32"/>
    <n v="48.64"/>
    <n v="4.2921793051551249E-2"/>
    <x v="0"/>
    <n v="1507"/>
  </r>
  <r>
    <s v="e31d39"/>
    <n v="4"/>
    <n v="24"/>
    <s v="f"/>
    <s v="0ff94c"/>
    <d v="1899-12-30T00:06:52"/>
    <n v="10"/>
    <n v="30.4"/>
    <n v="2.6826120657219531E-2"/>
    <x v="0"/>
    <n v="1507"/>
  </r>
  <r>
    <s v="d5e9a6"/>
    <n v="1"/>
    <n v="24"/>
    <s v="f"/>
    <s v="0ff94c"/>
    <d v="1899-12-30T00:06:52"/>
    <n v="23"/>
    <n v="17.48"/>
    <n v="1.5425019377901229E-2"/>
    <x v="0"/>
    <n v="1507"/>
  </r>
  <r>
    <s v="9ec847"/>
    <n v="1"/>
    <n v="24"/>
    <s v="f"/>
    <s v="0ff94c"/>
    <d v="1899-12-30T00:06:52"/>
    <n v="54"/>
    <n v="41.04"/>
    <n v="3.6215262887246365E-2"/>
    <x v="0"/>
    <n v="1507"/>
  </r>
  <r>
    <s v="5d267b"/>
    <n v="2"/>
    <n v="24"/>
    <s v="f"/>
    <s v="0ff94c"/>
    <d v="1899-12-30T00:06:52"/>
    <n v="40"/>
    <n v="60.8"/>
    <n v="5.3652241314439061E-2"/>
    <x v="1"/>
    <n v="2520"/>
  </r>
  <r>
    <s v="c8d436"/>
    <n v="3"/>
    <n v="24"/>
    <s v="f"/>
    <s v="0ff94c"/>
    <d v="1899-12-30T00:06:52"/>
    <n v="10"/>
    <n v="22.8"/>
    <n v="2.0119590492914646E-2"/>
    <x v="1"/>
    <n v="2520"/>
  </r>
  <r>
    <s v="f084eb"/>
    <n v="4"/>
    <n v="24"/>
    <s v="f"/>
    <s v="0ff94c"/>
    <d v="1899-12-30T00:06:52"/>
    <n v="36"/>
    <n v="109.44"/>
    <n v="9.6574034365990311E-2"/>
    <x v="1"/>
    <n v="2520"/>
  </r>
  <r>
    <s v="c4a632"/>
    <n v="4"/>
    <n v="6"/>
    <s v="t"/>
    <s v="64336f"/>
    <d v="1899-12-30T00:19:32"/>
    <n v="13"/>
    <n v="48.879999999999995"/>
    <n v="4.3133578214634559E-2"/>
    <x v="0"/>
    <n v="2511.6666666666665"/>
  </r>
  <r>
    <s v="e31d39"/>
    <n v="5"/>
    <n v="6"/>
    <s v="t"/>
    <s v="64336f"/>
    <d v="1899-12-30T00:19:32"/>
    <n v="10"/>
    <n v="47"/>
    <n v="4.1474594437148619E-2"/>
    <x v="0"/>
    <n v="2511.6666666666665"/>
  </r>
  <r>
    <s v="72f5d4"/>
    <n v="1"/>
    <n v="6"/>
    <s v="t"/>
    <s v="64336f"/>
    <d v="1899-12-30T00:19:32"/>
    <n v="19"/>
    <n v="17.86"/>
    <n v="1.5760345886116474E-2"/>
    <x v="0"/>
    <n v="2511.6666666666665"/>
  </r>
  <r>
    <s v="5d267b"/>
    <n v="3"/>
    <n v="6"/>
    <s v="t"/>
    <s v="64336f"/>
    <d v="1899-12-30T00:19:32"/>
    <n v="40"/>
    <n v="112.8"/>
    <n v="9.9539026649156676E-2"/>
    <x v="1"/>
    <n v="1890"/>
  </r>
  <r>
    <s v="c8d436"/>
    <n v="4"/>
    <n v="6"/>
    <s v="t"/>
    <s v="64336f"/>
    <d v="1899-12-30T00:19:32"/>
    <n v="10"/>
    <n v="37.599999999999994"/>
    <n v="3.3179675549718887E-2"/>
    <x v="1"/>
    <n v="1890"/>
  </r>
  <r>
    <s v="2a2353"/>
    <n v="5"/>
    <n v="6"/>
    <s v="t"/>
    <s v="64336f"/>
    <d v="1899-12-30T00:19:32"/>
    <n v="57"/>
    <n v="267.89999999999998"/>
    <n v="0.23640518829174709"/>
    <x v="1"/>
    <n v="1890"/>
  </r>
  <r>
    <s v="f084eb"/>
    <n v="2"/>
    <n v="6"/>
    <s v="t"/>
    <s v="64336f"/>
    <d v="1899-12-30T00:19:32"/>
    <n v="36"/>
    <n v="67.679999999999993"/>
    <n v="5.9723415989494003E-2"/>
    <x v="1"/>
    <n v="1890"/>
  </r>
  <r>
    <s v="c4a632"/>
    <n v="2"/>
    <n v="19"/>
    <s v="f"/>
    <s v="ef1363"/>
    <d v="1899-12-30T00:47:32"/>
    <n v="13"/>
    <n v="21.060000000000002"/>
    <n v="1.8584148060560638E-2"/>
    <x v="0"/>
    <n v="1883.75"/>
  </r>
  <r>
    <s v="e31d39"/>
    <n v="4"/>
    <n v="19"/>
    <s v="f"/>
    <s v="ef1363"/>
    <d v="1899-12-30T00:47:32"/>
    <n v="10"/>
    <n v="32.400000000000006"/>
    <n v="2.8590997016247136E-2"/>
    <x v="0"/>
    <n v="1883.75"/>
  </r>
  <r>
    <s v="d5e9a6"/>
    <n v="5"/>
    <n v="19"/>
    <s v="f"/>
    <s v="ef1363"/>
    <d v="1899-12-30T00:47:32"/>
    <n v="23"/>
    <n v="93.15"/>
    <n v="8.2199116421710502E-2"/>
    <x v="0"/>
    <n v="1883.75"/>
  </r>
  <r>
    <s v="72f5d4"/>
    <n v="2"/>
    <n v="19"/>
    <s v="f"/>
    <s v="ef1363"/>
    <d v="1899-12-30T00:47:32"/>
    <n v="19"/>
    <n v="30.78"/>
    <n v="2.7161447165434775E-2"/>
    <x v="0"/>
    <n v="1883.75"/>
  </r>
  <r>
    <s v="2a2353"/>
    <n v="4"/>
    <n v="19"/>
    <s v="f"/>
    <s v="ef1363"/>
    <d v="1899-12-30T00:47:32"/>
    <n v="57"/>
    <n v="184.68"/>
    <n v="0.16296868299260867"/>
    <x v="1"/>
    <n v="3780"/>
  </r>
  <r>
    <s v="2feb6b"/>
    <n v="1"/>
    <n v="19"/>
    <s v="f"/>
    <s v="ef1363"/>
    <d v="1899-12-30T00:47:32"/>
    <n v="29"/>
    <n v="23.490000000000002"/>
    <n v="2.0728472836779172E-2"/>
    <x v="1"/>
    <n v="3780"/>
  </r>
  <r>
    <s v="c4a632"/>
    <n v="4"/>
    <n v="0"/>
    <s v="f"/>
    <s v="58eea0"/>
    <d v="1899-12-30T00:01:33"/>
    <n v="13"/>
    <n v="52"/>
    <n v="4.5886785334717621E-2"/>
    <x v="0"/>
    <n v="2511.6666666666665"/>
  </r>
  <r>
    <s v="e31d39"/>
    <n v="5"/>
    <n v="0"/>
    <s v="f"/>
    <s v="58eea0"/>
    <d v="1899-12-30T00:01:33"/>
    <n v="10"/>
    <n v="50"/>
    <n v="4.4121908975690016E-2"/>
    <x v="0"/>
    <n v="2511.6666666666665"/>
  </r>
  <r>
    <s v="d5e9a6"/>
    <n v="2"/>
    <n v="0"/>
    <s v="f"/>
    <s v="58eea0"/>
    <d v="1899-12-30T00:01:33"/>
    <n v="23"/>
    <n v="46"/>
    <n v="4.0592156257634814E-2"/>
    <x v="0"/>
    <n v="2511.6666666666665"/>
  </r>
  <r>
    <s v="5d267b"/>
    <n v="1"/>
    <n v="0"/>
    <s v="f"/>
    <s v="58eea0"/>
    <d v="1899-12-30T00:01:33"/>
    <n v="40"/>
    <n v="40"/>
    <n v="3.5297527180552013E-2"/>
    <x v="1"/>
    <n v="1512"/>
  </r>
  <r>
    <s v="c8d436"/>
    <n v="1"/>
    <n v="0"/>
    <s v="f"/>
    <s v="58eea0"/>
    <d v="1899-12-30T00:01:33"/>
    <n v="10"/>
    <n v="10"/>
    <n v="8.8243817951380032E-3"/>
    <x v="1"/>
    <n v="1512"/>
  </r>
  <r>
    <s v="2a2353"/>
    <n v="2"/>
    <n v="0"/>
    <s v="f"/>
    <s v="58eea0"/>
    <d v="1899-12-30T00:01:33"/>
    <n v="57"/>
    <n v="114"/>
    <n v="0.10059795246457323"/>
    <x v="1"/>
    <n v="1512"/>
  </r>
  <r>
    <s v="f084eb"/>
    <n v="1"/>
    <n v="0"/>
    <s v="f"/>
    <s v="58eea0"/>
    <d v="1899-12-30T00:01:33"/>
    <n v="36"/>
    <n v="36"/>
    <n v="3.1767774462496817E-2"/>
    <x v="1"/>
    <n v="1512"/>
  </r>
  <r>
    <s v="b9a74d"/>
    <n v="1"/>
    <n v="0"/>
    <s v="f"/>
    <s v="58eea0"/>
    <d v="1899-12-30T00:01:33"/>
    <n v="17"/>
    <n v="17"/>
    <n v="1.5001449051734606E-2"/>
    <x v="1"/>
    <n v="1512"/>
  </r>
  <r>
    <s v="d5e9a6"/>
    <n v="4"/>
    <n v="1"/>
    <s v="f"/>
    <s v="5a8b58"/>
    <d v="1899-12-30T00:18:42"/>
    <n v="23"/>
    <n v="91.08"/>
    <n v="8.0372469390116941E-2"/>
    <x v="0"/>
    <n v="3767.5"/>
  </r>
  <r>
    <s v="9ec847"/>
    <n v="5"/>
    <n v="1"/>
    <s v="f"/>
    <s v="5a8b58"/>
    <d v="1899-12-30T00:18:42"/>
    <n v="54"/>
    <n v="267.3"/>
    <n v="0.23587572538403884"/>
    <x v="0"/>
    <n v="3767.5"/>
  </r>
  <r>
    <s v="5d267b"/>
    <n v="1"/>
    <n v="1"/>
    <s v="f"/>
    <s v="5a8b58"/>
    <d v="1899-12-30T00:18:42"/>
    <n v="40"/>
    <n v="39.6"/>
    <n v="3.4944551908746499E-2"/>
    <x v="1"/>
    <n v="1512"/>
  </r>
  <r>
    <s v="c8d436"/>
    <n v="5"/>
    <n v="1"/>
    <s v="f"/>
    <s v="5a8b58"/>
    <d v="1899-12-30T00:18:42"/>
    <n v="10"/>
    <n v="49.5"/>
    <n v="4.368068988593312E-2"/>
    <x v="1"/>
    <n v="1512"/>
  </r>
  <r>
    <s v="2a2353"/>
    <n v="1"/>
    <n v="1"/>
    <s v="f"/>
    <s v="5a8b58"/>
    <d v="1899-12-30T00:18:42"/>
    <n v="57"/>
    <n v="56.43"/>
    <n v="4.9795986469963756E-2"/>
    <x v="1"/>
    <n v="1512"/>
  </r>
  <r>
    <s v="b9a74d"/>
    <n v="5"/>
    <n v="1"/>
    <s v="f"/>
    <s v="5a8b58"/>
    <d v="1899-12-30T00:18:42"/>
    <n v="17"/>
    <n v="84.15"/>
    <n v="7.4257172806086305E-2"/>
    <x v="1"/>
    <n v="1512"/>
  </r>
  <r>
    <s v="2feb6b"/>
    <n v="3"/>
    <n v="1"/>
    <s v="f"/>
    <s v="5a8b58"/>
    <d v="1899-12-30T00:18:42"/>
    <n v="29"/>
    <n v="86.13"/>
    <n v="7.600440040152362E-2"/>
    <x v="1"/>
    <n v="1512"/>
  </r>
  <r>
    <s v="c4a632"/>
    <n v="2"/>
    <n v="23"/>
    <s v="f"/>
    <s v="91bbe8"/>
    <d v="1899-12-30T00:36:03"/>
    <n v="13"/>
    <n v="20.02"/>
    <n v="1.7666412353866283E-2"/>
    <x v="0"/>
    <n v="1255.8333333333333"/>
  </r>
  <r>
    <s v="e83aa3"/>
    <n v="2"/>
    <n v="23"/>
    <s v="f"/>
    <s v="91bbe8"/>
    <d v="1899-12-30T00:36:03"/>
    <n v="32"/>
    <n v="49.28"/>
    <n v="4.348655348644008E-2"/>
    <x v="0"/>
    <n v="1255.8333333333333"/>
  </r>
  <r>
    <s v="e31d39"/>
    <n v="2"/>
    <n v="23"/>
    <s v="f"/>
    <s v="91bbe8"/>
    <d v="1899-12-30T00:36:03"/>
    <n v="10"/>
    <n v="15.4"/>
    <n v="1.3589547964512526E-2"/>
    <x v="0"/>
    <n v="1255.8333333333333"/>
  </r>
  <r>
    <s v="d5e9a6"/>
    <n v="5"/>
    <n v="23"/>
    <s v="f"/>
    <s v="91bbe8"/>
    <d v="1899-12-30T00:36:03"/>
    <n v="23"/>
    <n v="88.55"/>
    <n v="7.8139900795947015E-2"/>
    <x v="0"/>
    <n v="1255.8333333333333"/>
  </r>
  <r>
    <s v="72f5d4"/>
    <n v="5"/>
    <n v="23"/>
    <s v="f"/>
    <s v="91bbe8"/>
    <d v="1899-12-30T00:36:03"/>
    <n v="19"/>
    <n v="73.150000000000006"/>
    <n v="6.455035283143451E-2"/>
    <x v="0"/>
    <n v="1255.8333333333333"/>
  </r>
  <r>
    <s v="9ec847"/>
    <n v="3"/>
    <n v="23"/>
    <s v="f"/>
    <s v="91bbe8"/>
    <d v="1899-12-30T00:36:03"/>
    <n v="54"/>
    <n v="124.74000000000001"/>
    <n v="0.11007533851255147"/>
    <x v="0"/>
    <n v="1255.8333333333333"/>
  </r>
  <r>
    <s v="b9a74d"/>
    <n v="2"/>
    <n v="23"/>
    <s v="f"/>
    <s v="91bbe8"/>
    <d v="1899-12-30T00:36:03"/>
    <n v="17"/>
    <n v="26.18"/>
    <n v="2.3102231539671295E-2"/>
    <x v="1"/>
    <n v="3780"/>
  </r>
  <r>
    <s v="2feb6b"/>
    <n v="4"/>
    <n v="23"/>
    <s v="f"/>
    <s v="91bbe8"/>
    <d v="1899-12-30T00:36:03"/>
    <n v="29"/>
    <n v="89.320000000000007"/>
    <n v="7.881937819417266E-2"/>
    <x v="1"/>
    <n v="3780"/>
  </r>
  <r>
    <s v="72f5d4"/>
    <n v="1"/>
    <n v="16"/>
    <s v="t"/>
    <s v="10ef30"/>
    <d v="1899-12-30T00:30:58"/>
    <n v="19"/>
    <n v="15.959999999999999"/>
    <n v="1.4083713345040253E-2"/>
    <x v="0"/>
    <n v="7535"/>
  </r>
  <r>
    <s v="2a2353"/>
    <n v="5"/>
    <n v="16"/>
    <s v="t"/>
    <s v="10ef30"/>
    <d v="1899-12-30T00:30:58"/>
    <n v="57"/>
    <n v="239.39999999999998"/>
    <n v="0.21125570017560377"/>
    <x v="1"/>
    <n v="7560"/>
  </r>
  <r>
    <s v="c4a632"/>
    <n v="5"/>
    <n v="21"/>
    <s v="f"/>
    <s v="3d43d6"/>
    <d v="1899-12-30T00:07:25"/>
    <n v="13"/>
    <n v="51.35"/>
    <n v="4.5313200518033649E-2"/>
    <x v="0"/>
    <n v="2511.6666666666665"/>
  </r>
  <r>
    <s v="e83aa3"/>
    <n v="1"/>
    <n v="21"/>
    <s v="f"/>
    <s v="3d43d6"/>
    <d v="1899-12-30T00:07:25"/>
    <n v="32"/>
    <n v="25.28"/>
    <n v="2.2308037178108874E-2"/>
    <x v="0"/>
    <n v="2511.6666666666665"/>
  </r>
  <r>
    <s v="72f5d4"/>
    <n v="2"/>
    <n v="21"/>
    <s v="f"/>
    <s v="3d43d6"/>
    <d v="1899-12-30T00:07:25"/>
    <n v="19"/>
    <n v="30.020000000000003"/>
    <n v="2.649079414900429E-2"/>
    <x v="0"/>
    <n v="2511.6666666666665"/>
  </r>
  <r>
    <s v="5d267b"/>
    <n v="1"/>
    <n v="21"/>
    <s v="f"/>
    <s v="3d43d6"/>
    <d v="1899-12-30T00:07:25"/>
    <n v="40"/>
    <n v="31.6"/>
    <n v="2.788504647263609E-2"/>
    <x v="1"/>
    <n v="2520"/>
  </r>
  <r>
    <s v="2a2353"/>
    <n v="2"/>
    <n v="21"/>
    <s v="f"/>
    <s v="3d43d6"/>
    <d v="1899-12-30T00:07:25"/>
    <n v="57"/>
    <n v="90.06"/>
    <n v="7.9472382447012865E-2"/>
    <x v="1"/>
    <n v="2520"/>
  </r>
  <r>
    <s v="f084eb"/>
    <n v="3"/>
    <n v="21"/>
    <s v="f"/>
    <s v="3d43d6"/>
    <d v="1899-12-30T00:07:25"/>
    <n v="36"/>
    <n v="85.320000000000007"/>
    <n v="7.528962547611745E-2"/>
    <x v="1"/>
    <n v="2520"/>
  </r>
  <r>
    <s v="c4a632"/>
    <n v="4"/>
    <n v="10"/>
    <s v="t"/>
    <s v="fd5f03"/>
    <d v="1899-12-30T00:10:15"/>
    <n v="13"/>
    <n v="46.800000000000004"/>
    <n v="4.1298106801245862E-2"/>
    <x v="0"/>
    <n v="1883.75"/>
  </r>
  <r>
    <s v="e31d39"/>
    <n v="5"/>
    <n v="10"/>
    <s v="t"/>
    <s v="fd5f03"/>
    <d v="1899-12-30T00:10:15"/>
    <n v="10"/>
    <n v="45"/>
    <n v="3.9709718078121015E-2"/>
    <x v="0"/>
    <n v="1883.75"/>
  </r>
  <r>
    <s v="72f5d4"/>
    <n v="1"/>
    <n v="10"/>
    <s v="t"/>
    <s v="fd5f03"/>
    <d v="1899-12-30T00:10:15"/>
    <n v="19"/>
    <n v="17.100000000000001"/>
    <n v="1.5089692869685986E-2"/>
    <x v="0"/>
    <n v="1883.75"/>
  </r>
  <r>
    <s v="9ec847"/>
    <n v="2"/>
    <n v="10"/>
    <s v="t"/>
    <s v="fd5f03"/>
    <d v="1899-12-30T00:10:15"/>
    <n v="54"/>
    <n v="97.2"/>
    <n v="8.5772991048741393E-2"/>
    <x v="0"/>
    <n v="1883.75"/>
  </r>
  <r>
    <s v="5d267b"/>
    <n v="3"/>
    <n v="10"/>
    <s v="t"/>
    <s v="fd5f03"/>
    <d v="1899-12-30T00:10:15"/>
    <n v="40"/>
    <n v="108"/>
    <n v="9.5303323387490438E-2"/>
    <x v="1"/>
    <n v="2520"/>
  </r>
  <r>
    <s v="f084eb"/>
    <n v="4"/>
    <n v="10"/>
    <s v="t"/>
    <s v="fd5f03"/>
    <d v="1899-12-30T00:10:15"/>
    <n v="36"/>
    <n v="129.6"/>
    <n v="0.11436398806498853"/>
    <x v="1"/>
    <n v="2520"/>
  </r>
  <r>
    <s v="b9a74d"/>
    <n v="5"/>
    <n v="10"/>
    <s v="t"/>
    <s v="fd5f03"/>
    <d v="1899-12-30T00:10:15"/>
    <n v="17"/>
    <n v="76.5"/>
    <n v="6.7506520732805719E-2"/>
    <x v="1"/>
    <n v="2520"/>
  </r>
  <r>
    <s v="e83aa3"/>
    <n v="2"/>
    <n v="6"/>
    <s v="f"/>
    <n v="140890"/>
    <d v="1899-12-30T00:29:20"/>
    <n v="32"/>
    <n v="60.16"/>
    <n v="5.3087480879550224E-2"/>
    <x v="0"/>
    <n v="7535"/>
  </r>
  <r>
    <s v="c8d436"/>
    <n v="4"/>
    <n v="6"/>
    <s v="f"/>
    <n v="140890"/>
    <d v="1899-12-30T00:29:20"/>
    <n v="10"/>
    <n v="37.599999999999994"/>
    <n v="3.3179675549718887E-2"/>
    <x v="1"/>
    <n v="1890"/>
  </r>
  <r>
    <s v="2a2353"/>
    <n v="1"/>
    <n v="6"/>
    <s v="f"/>
    <n v="140890"/>
    <d v="1899-12-30T00:29:20"/>
    <n v="57"/>
    <n v="53.58"/>
    <n v="4.7281037658349422E-2"/>
    <x v="1"/>
    <n v="1890"/>
  </r>
  <r>
    <s v="f084eb"/>
    <n v="3"/>
    <n v="6"/>
    <s v="f"/>
    <n v="140890"/>
    <d v="1899-12-30T00:29:20"/>
    <n v="36"/>
    <n v="101.52"/>
    <n v="8.9585123984241011E-2"/>
    <x v="1"/>
    <n v="1890"/>
  </r>
  <r>
    <s v="2feb6b"/>
    <n v="3"/>
    <n v="6"/>
    <s v="f"/>
    <n v="140890"/>
    <d v="1899-12-30T00:29:20"/>
    <n v="29"/>
    <n v="81.78"/>
    <n v="7.2165794320638604E-2"/>
    <x v="1"/>
    <n v="1890"/>
  </r>
  <r>
    <s v="c4a632"/>
    <n v="4"/>
    <n v="11"/>
    <s v="f"/>
    <n v="121387"/>
    <s v="25-01-2021 16:26"/>
    <n v="13"/>
    <n v="46.28"/>
    <n v="4.0839238947898676E-2"/>
    <x v="0"/>
    <n v="3767.5"/>
  </r>
  <r>
    <s v="d5e9a6"/>
    <n v="1"/>
    <n v="11"/>
    <s v="f"/>
    <n v="121387"/>
    <s v="25-01-2021 16:26"/>
    <n v="23"/>
    <n v="20.47"/>
    <n v="1.8063509534647495E-2"/>
    <x v="0"/>
    <n v="3767.5"/>
  </r>
  <r>
    <s v="b9a74d"/>
    <n v="2"/>
    <n v="11"/>
    <s v="f"/>
    <n v="121387"/>
    <s v="25-01-2021 16:26"/>
    <n v="17"/>
    <n v="30.26"/>
    <n v="2.6702579312087599E-2"/>
    <x v="1"/>
    <n v="7560"/>
  </r>
  <r>
    <s v="e83aa3"/>
    <n v="3"/>
    <n v="20"/>
    <s v="t"/>
    <s v="b572e4"/>
    <d v="1899-12-30T00:36:30"/>
    <n v="32"/>
    <n v="76.800000000000011"/>
    <n v="6.7771252186659872E-2"/>
    <x v="0"/>
    <n v="3767.5"/>
  </r>
  <r>
    <s v="72f5d4"/>
    <n v="3"/>
    <n v="20"/>
    <s v="t"/>
    <s v="b572e4"/>
    <d v="1899-12-30T00:36:30"/>
    <n v="19"/>
    <n v="45.6"/>
    <n v="4.0239180985829293E-2"/>
    <x v="0"/>
    <n v="3767.5"/>
  </r>
  <r>
    <s v="f084eb"/>
    <n v="1"/>
    <n v="20"/>
    <s v="t"/>
    <s v="b572e4"/>
    <d v="1899-12-30T00:36:30"/>
    <n v="36"/>
    <n v="28.8"/>
    <n v="2.5414219569997454E-2"/>
    <x v="1"/>
    <n v="7560"/>
  </r>
  <r>
    <s v="c4a632"/>
    <n v="1"/>
    <n v="18"/>
    <s v="f"/>
    <s v="7eb5bd"/>
    <d v="1899-12-30T00:30:43"/>
    <n v="13"/>
    <n v="10.66"/>
    <n v="9.4067909936171121E-3"/>
    <x v="0"/>
    <n v="1883.75"/>
  </r>
  <r>
    <s v="e31d39"/>
    <n v="1"/>
    <n v="18"/>
    <s v="f"/>
    <s v="7eb5bd"/>
    <d v="1899-12-30T00:30:43"/>
    <n v="10"/>
    <n v="8.2000000000000011"/>
    <n v="7.2359930720131641E-3"/>
    <x v="0"/>
    <n v="1883.75"/>
  </r>
  <r>
    <s v="d5e9a6"/>
    <n v="2"/>
    <n v="18"/>
    <s v="f"/>
    <s v="7eb5bd"/>
    <d v="1899-12-30T00:30:43"/>
    <n v="23"/>
    <n v="37.720000000000006"/>
    <n v="3.3285568131260553E-2"/>
    <x v="0"/>
    <n v="1883.75"/>
  </r>
  <r>
    <s v="9ec847"/>
    <n v="1"/>
    <n v="18"/>
    <s v="f"/>
    <s v="7eb5bd"/>
    <d v="1899-12-30T00:30:43"/>
    <n v="54"/>
    <n v="44.28"/>
    <n v="3.9074362588871085E-2"/>
    <x v="0"/>
    <n v="1883.75"/>
  </r>
  <r>
    <s v="f084eb"/>
    <n v="5"/>
    <n v="18"/>
    <s v="f"/>
    <s v="7eb5bd"/>
    <d v="1899-12-30T00:30:43"/>
    <n v="36"/>
    <n v="147.60000000000002"/>
    <n v="0.13024787529623694"/>
    <x v="1"/>
    <n v="7560"/>
  </r>
  <r>
    <s v="c4a632"/>
    <n v="3"/>
    <n v="3"/>
    <s v="t"/>
    <s v="62c82f"/>
    <d v="1899-12-30T00:24:00"/>
    <n v="13"/>
    <n v="37.83"/>
    <n v="3.3382636331007062E-2"/>
    <x v="0"/>
    <n v="2511.6666666666665"/>
  </r>
  <r>
    <s v="e31d39"/>
    <n v="1"/>
    <n v="3"/>
    <s v="t"/>
    <s v="62c82f"/>
    <d v="1899-12-30T00:24:00"/>
    <n v="10"/>
    <n v="9.6999999999999993"/>
    <n v="8.5596503412838625E-3"/>
    <x v="0"/>
    <n v="2511.6666666666665"/>
  </r>
  <r>
    <s v="d5e9a6"/>
    <n v="3"/>
    <n v="3"/>
    <s v="t"/>
    <s v="62c82f"/>
    <d v="1899-12-30T00:24:00"/>
    <n v="23"/>
    <n v="66.929999999999993"/>
    <n v="5.9061587354858655E-2"/>
    <x v="0"/>
    <n v="2511.6666666666665"/>
  </r>
  <r>
    <s v="5d267b"/>
    <n v="4"/>
    <n v="3"/>
    <s v="t"/>
    <s v="62c82f"/>
    <d v="1899-12-30T00:24:00"/>
    <n v="40"/>
    <n v="155.19999999999999"/>
    <n v="0.1369544054605418"/>
    <x v="1"/>
    <n v="1890"/>
  </r>
  <r>
    <s v="2a2353"/>
    <n v="4"/>
    <n v="3"/>
    <s v="t"/>
    <s v="62c82f"/>
    <d v="1899-12-30T00:24:00"/>
    <n v="57"/>
    <n v="221.16"/>
    <n v="0.19516002778127206"/>
    <x v="1"/>
    <n v="1890"/>
  </r>
  <r>
    <s v="b9a74d"/>
    <n v="2"/>
    <n v="3"/>
    <s v="t"/>
    <s v="62c82f"/>
    <d v="1899-12-30T00:24:00"/>
    <n v="17"/>
    <n v="32.979999999999997"/>
    <n v="2.910281116036513E-2"/>
    <x v="1"/>
    <n v="1890"/>
  </r>
  <r>
    <s v="2feb6b"/>
    <n v="4"/>
    <n v="3"/>
    <s v="t"/>
    <s v="62c82f"/>
    <d v="1899-12-30T00:24:00"/>
    <n v="29"/>
    <n v="112.52"/>
    <n v="9.929194395889282E-2"/>
    <x v="1"/>
    <n v="1890"/>
  </r>
  <r>
    <s v="72f5d4"/>
    <n v="5"/>
    <n v="2"/>
    <s v="f"/>
    <s v="2f5ccb"/>
    <d v="1899-12-30T00:29:03"/>
    <n v="19"/>
    <n v="93.1"/>
    <n v="8.2154994512734808E-2"/>
    <x v="0"/>
    <n v="3767.5"/>
  </r>
  <r>
    <s v="9ec847"/>
    <n v="1"/>
    <n v="2"/>
    <s v="f"/>
    <s v="2f5ccb"/>
    <d v="1899-12-30T00:29:03"/>
    <n v="54"/>
    <n v="52.92"/>
    <n v="4.6698628459870321E-2"/>
    <x v="0"/>
    <n v="3767.5"/>
  </r>
  <r>
    <s v="2feb6b"/>
    <n v="2"/>
    <n v="2"/>
    <s v="f"/>
    <s v="2f5ccb"/>
    <d v="1899-12-30T00:29:03"/>
    <n v="29"/>
    <n v="56.839999999999996"/>
    <n v="5.0157786123564412E-2"/>
    <x v="1"/>
    <n v="7560"/>
  </r>
  <r>
    <s v="c4a632"/>
    <n v="1"/>
    <n v="2"/>
    <s v="t"/>
    <s v="f63bab"/>
    <d v="1899-12-30T00:17:46"/>
    <n v="13"/>
    <n v="12.74"/>
    <n v="1.1242262407005816E-2"/>
    <x v="0"/>
    <n v="2511.6666666666665"/>
  </r>
  <r>
    <s v="d5e9a6"/>
    <n v="3"/>
    <n v="2"/>
    <s v="t"/>
    <s v="f63bab"/>
    <d v="1899-12-30T00:17:46"/>
    <n v="23"/>
    <n v="67.62"/>
    <n v="5.967046969872318E-2"/>
    <x v="0"/>
    <n v="2511.6666666666665"/>
  </r>
  <r>
    <s v="9ec847"/>
    <n v="2"/>
    <n v="2"/>
    <s v="t"/>
    <s v="f63bab"/>
    <d v="1899-12-30T00:17:46"/>
    <n v="54"/>
    <n v="105.84"/>
    <n v="9.3397256919740643E-2"/>
    <x v="0"/>
    <n v="2511.6666666666665"/>
  </r>
  <r>
    <s v="c8d436"/>
    <n v="2"/>
    <n v="2"/>
    <s v="t"/>
    <s v="f63bab"/>
    <d v="1899-12-30T00:17:46"/>
    <n v="10"/>
    <n v="19.600000000000001"/>
    <n v="1.7295788318470489E-2"/>
    <x v="1"/>
    <n v="7560"/>
  </r>
  <r>
    <s v="72f5d4"/>
    <n v="2"/>
    <n v="15"/>
    <s v="t"/>
    <s v="4d5f9f"/>
    <d v="1899-12-30T00:42:02"/>
    <n v="19"/>
    <n v="32.299999999999997"/>
    <n v="2.8502753198295747E-2"/>
    <x v="0"/>
    <n v="3767.5"/>
  </r>
  <r>
    <s v="9ec847"/>
    <n v="4"/>
    <n v="15"/>
    <s v="t"/>
    <s v="4d5f9f"/>
    <d v="1899-12-30T00:42:02"/>
    <n v="54"/>
    <n v="183.6"/>
    <n v="0.16201564975873375"/>
    <x v="0"/>
    <n v="3767.5"/>
  </r>
  <r>
    <s v="2a2353"/>
    <n v="2"/>
    <n v="15"/>
    <s v="t"/>
    <s v="4d5f9f"/>
    <d v="1899-12-30T00:42:02"/>
    <n v="57"/>
    <n v="96.899999999999991"/>
    <n v="8.5508259594887254E-2"/>
    <x v="1"/>
    <n v="3780"/>
  </r>
  <r>
    <s v="f084eb"/>
    <n v="1"/>
    <n v="15"/>
    <s v="t"/>
    <s v="4d5f9f"/>
    <d v="1899-12-30T00:42:02"/>
    <n v="36"/>
    <n v="30.599999999999998"/>
    <n v="2.7002608293122291E-2"/>
    <x v="1"/>
    <n v="3780"/>
  </r>
  <r>
    <s v="d5e9a6"/>
    <n v="3"/>
    <n v="15"/>
    <s v="t"/>
    <s v="10fa61"/>
    <d v="1899-12-30T00:06:48"/>
    <n v="23"/>
    <n v="58.65"/>
    <n v="5.1754999228484394E-2"/>
    <x v="0"/>
    <n v="3767.5"/>
  </r>
  <r>
    <s v="72f5d4"/>
    <n v="1"/>
    <n v="15"/>
    <s v="t"/>
    <s v="10fa61"/>
    <d v="1899-12-30T00:06:48"/>
    <n v="19"/>
    <n v="16.149999999999999"/>
    <n v="1.4251376599147873E-2"/>
    <x v="0"/>
    <n v="3767.5"/>
  </r>
  <r>
    <s v="c8d436"/>
    <n v="4"/>
    <n v="15"/>
    <s v="t"/>
    <s v="10fa61"/>
    <d v="1899-12-30T00:06:48"/>
    <n v="10"/>
    <n v="34"/>
    <n v="3.0002898103469212E-2"/>
    <x v="1"/>
    <n v="3780"/>
  </r>
  <r>
    <s v="2feb6b"/>
    <n v="3"/>
    <n v="15"/>
    <s v="t"/>
    <s v="10fa61"/>
    <d v="1899-12-30T00:06:48"/>
    <n v="29"/>
    <n v="73.95"/>
    <n v="6.5256303375045538E-2"/>
    <x v="1"/>
    <n v="3780"/>
  </r>
  <r>
    <s v="c4a632"/>
    <n v="3"/>
    <n v="15"/>
    <s v="t"/>
    <s v="cc9b34"/>
    <d v="1899-12-30T00:29:40"/>
    <n v="13"/>
    <n v="33.15"/>
    <n v="2.925282565088248E-2"/>
    <x v="0"/>
    <n v="1507"/>
  </r>
  <r>
    <s v="e31d39"/>
    <n v="5"/>
    <n v="15"/>
    <s v="t"/>
    <s v="cc9b34"/>
    <d v="1899-12-30T00:29:40"/>
    <n v="10"/>
    <n v="42.5"/>
    <n v="3.7503622629336514E-2"/>
    <x v="0"/>
    <n v="1507"/>
  </r>
  <r>
    <s v="d5e9a6"/>
    <n v="1"/>
    <n v="15"/>
    <s v="t"/>
    <s v="cc9b34"/>
    <d v="1899-12-30T00:29:40"/>
    <n v="23"/>
    <n v="19.55"/>
    <n v="1.7251666409494798E-2"/>
    <x v="0"/>
    <n v="1507"/>
  </r>
  <r>
    <s v="72f5d4"/>
    <n v="4"/>
    <n v="15"/>
    <s v="t"/>
    <s v="cc9b34"/>
    <d v="1899-12-30T00:29:40"/>
    <n v="19"/>
    <n v="64.599999999999994"/>
    <n v="5.7005506396591493E-2"/>
    <x v="0"/>
    <n v="1507"/>
  </r>
  <r>
    <s v="9ec847"/>
    <n v="3"/>
    <n v="15"/>
    <s v="t"/>
    <s v="cc9b34"/>
    <d v="1899-12-30T00:29:40"/>
    <n v="54"/>
    <n v="137.69999999999999"/>
    <n v="0.12151173731905029"/>
    <x v="0"/>
    <n v="1507"/>
  </r>
  <r>
    <s v="5d267b"/>
    <n v="1"/>
    <n v="15"/>
    <s v="t"/>
    <s v="cc9b34"/>
    <d v="1899-12-30T00:29:40"/>
    <n v="40"/>
    <n v="34"/>
    <n v="3.0002898103469212E-2"/>
    <x v="1"/>
    <n v="1890"/>
  </r>
  <r>
    <s v="f084eb"/>
    <n v="1"/>
    <n v="15"/>
    <s v="t"/>
    <s v="cc9b34"/>
    <d v="1899-12-30T00:29:40"/>
    <n v="36"/>
    <n v="30.599999999999998"/>
    <n v="2.7002608293122291E-2"/>
    <x v="1"/>
    <n v="1890"/>
  </r>
  <r>
    <s v="b9a74d"/>
    <n v="2"/>
    <n v="15"/>
    <s v="t"/>
    <s v="cc9b34"/>
    <d v="1899-12-30T00:29:40"/>
    <n v="17"/>
    <n v="28.9"/>
    <n v="2.5502463387948829E-2"/>
    <x v="1"/>
    <n v="1890"/>
  </r>
  <r>
    <s v="2feb6b"/>
    <n v="5"/>
    <n v="15"/>
    <s v="t"/>
    <s v="cc9b34"/>
    <d v="1899-12-30T00:29:40"/>
    <n v="29"/>
    <n v="123.25"/>
    <n v="0.10876050562507589"/>
    <x v="1"/>
    <n v="1890"/>
  </r>
  <r>
    <s v="e31d39"/>
    <n v="1"/>
    <n v="0"/>
    <s v="f"/>
    <s v="c94d94"/>
    <d v="1899-12-30T00:30:33"/>
    <n v="10"/>
    <n v="10"/>
    <n v="8.8243817951380032E-3"/>
    <x v="0"/>
    <n v="3767.5"/>
  </r>
  <r>
    <s v="d5e9a6"/>
    <n v="5"/>
    <n v="0"/>
    <s v="f"/>
    <s v="c94d94"/>
    <d v="1899-12-30T00:30:33"/>
    <n v="23"/>
    <n v="115"/>
    <n v="0.10148039064408704"/>
    <x v="0"/>
    <n v="3767.5"/>
  </r>
  <r>
    <s v="2a2353"/>
    <n v="3"/>
    <n v="0"/>
    <s v="f"/>
    <s v="c94d94"/>
    <d v="1899-12-30T00:30:33"/>
    <n v="57"/>
    <n v="171"/>
    <n v="0.15089692869685986"/>
    <x v="1"/>
    <n v="3780"/>
  </r>
  <r>
    <s v="b9a74d"/>
    <n v="5"/>
    <n v="0"/>
    <s v="f"/>
    <s v="c94d94"/>
    <d v="1899-12-30T00:30:33"/>
    <n v="17"/>
    <n v="85"/>
    <n v="7.5007245258673028E-2"/>
    <x v="1"/>
    <n v="3780"/>
  </r>
  <r>
    <s v="c4a632"/>
    <n v="3"/>
    <n v="21"/>
    <s v="t"/>
    <s v="275a0d"/>
    <d v="1899-12-30T00:55:17"/>
    <n v="13"/>
    <n v="30.810000000000002"/>
    <n v="2.7187920310820193E-2"/>
    <x v="0"/>
    <n v="7535"/>
  </r>
  <r>
    <s v="5d267b"/>
    <n v="5"/>
    <n v="21"/>
    <s v="t"/>
    <s v="275a0d"/>
    <d v="1899-12-30T00:55:17"/>
    <n v="40"/>
    <n v="158"/>
    <n v="0.13942523236318047"/>
    <x v="1"/>
    <n v="1512"/>
  </r>
  <r>
    <s v="c8d436"/>
    <n v="5"/>
    <n v="21"/>
    <s v="t"/>
    <s v="275a0d"/>
    <d v="1899-12-30T00:55:17"/>
    <n v="10"/>
    <n v="39.5"/>
    <n v="3.4856308090795117E-2"/>
    <x v="1"/>
    <n v="1512"/>
  </r>
  <r>
    <s v="2a2353"/>
    <n v="4"/>
    <n v="21"/>
    <s v="t"/>
    <s v="275a0d"/>
    <d v="1899-12-30T00:55:17"/>
    <n v="57"/>
    <n v="180.12"/>
    <n v="0.15894476489402573"/>
    <x v="1"/>
    <n v="1512"/>
  </r>
  <r>
    <s v="f084eb"/>
    <n v="1"/>
    <n v="21"/>
    <s v="t"/>
    <s v="275a0d"/>
    <d v="1899-12-30T00:55:17"/>
    <n v="36"/>
    <n v="28.44"/>
    <n v="2.5096541825372482E-2"/>
    <x v="1"/>
    <n v="1512"/>
  </r>
  <r>
    <s v="b9a74d"/>
    <n v="1"/>
    <n v="21"/>
    <s v="t"/>
    <s v="275a0d"/>
    <d v="1899-12-30T00:55:17"/>
    <n v="17"/>
    <n v="13.43"/>
    <n v="1.1851144750870337E-2"/>
    <x v="1"/>
    <n v="1512"/>
  </r>
  <r>
    <s v="e83aa3"/>
    <n v="5"/>
    <n v="2"/>
    <s v="f"/>
    <n v="543757"/>
    <d v="1899-12-30T00:02:29"/>
    <n v="32"/>
    <n v="156.80000000000001"/>
    <n v="0.13836630654776391"/>
    <x v="0"/>
    <n v="7535"/>
  </r>
  <r>
    <s v="5d267b"/>
    <n v="4"/>
    <n v="2"/>
    <s v="f"/>
    <n v="543757"/>
    <d v="1899-12-30T00:02:29"/>
    <n v="40"/>
    <n v="156.80000000000001"/>
    <n v="0.13836630654776391"/>
    <x v="1"/>
    <n v="2520"/>
  </r>
  <r>
    <s v="b9a74d"/>
    <n v="3"/>
    <n v="2"/>
    <s v="f"/>
    <n v="543757"/>
    <d v="1899-12-30T00:02:29"/>
    <n v="17"/>
    <n v="49.98"/>
    <n v="4.410426021209974E-2"/>
    <x v="1"/>
    <n v="2520"/>
  </r>
  <r>
    <s v="2feb6b"/>
    <n v="3"/>
    <n v="2"/>
    <s v="f"/>
    <n v="543757"/>
    <d v="1899-12-30T00:02:29"/>
    <n v="29"/>
    <n v="85.26"/>
    <n v="7.5236679185346614E-2"/>
    <x v="1"/>
    <n v="2520"/>
  </r>
  <r>
    <s v="e31d39"/>
    <n v="2"/>
    <n v="20"/>
    <s v="t"/>
    <s v="840b04"/>
    <d v="1899-12-30T00:02:29"/>
    <n v="10"/>
    <n v="16"/>
    <n v="1.4119010872220806E-2"/>
    <x v="0"/>
    <n v="2511.6666666666665"/>
  </r>
  <r>
    <s v="72f5d4"/>
    <n v="3"/>
    <n v="20"/>
    <s v="t"/>
    <s v="840b04"/>
    <d v="1899-12-30T00:02:29"/>
    <n v="19"/>
    <n v="45.6"/>
    <n v="4.0239180985829293E-2"/>
    <x v="0"/>
    <n v="2511.6666666666665"/>
  </r>
  <r>
    <s v="9ec847"/>
    <n v="1"/>
    <n v="20"/>
    <s v="t"/>
    <s v="840b04"/>
    <d v="1899-12-30T00:02:29"/>
    <n v="54"/>
    <n v="43.2"/>
    <n v="3.8121329354996181E-2"/>
    <x v="0"/>
    <n v="2511.6666666666665"/>
  </r>
  <r>
    <s v="c8d436"/>
    <n v="1"/>
    <n v="20"/>
    <s v="t"/>
    <s v="840b04"/>
    <d v="1899-12-30T00:02:29"/>
    <n v="10"/>
    <n v="8"/>
    <n v="7.0595054361104028E-3"/>
    <x v="1"/>
    <n v="3780"/>
  </r>
  <r>
    <s v="f084eb"/>
    <n v="2"/>
    <n v="20"/>
    <s v="t"/>
    <s v="840b04"/>
    <d v="1899-12-30T00:02:29"/>
    <n v="36"/>
    <n v="57.6"/>
    <n v="5.0828439139994908E-2"/>
    <x v="1"/>
    <n v="3780"/>
  </r>
  <r>
    <s v="c4a632"/>
    <n v="1"/>
    <n v="14"/>
    <s v="t"/>
    <s v="d75dd4"/>
    <d v="1899-12-30T00:30:41"/>
    <n v="13"/>
    <n v="11.18"/>
    <n v="9.865658846964288E-3"/>
    <x v="0"/>
    <n v="3767.5"/>
  </r>
  <r>
    <s v="72f5d4"/>
    <n v="5"/>
    <n v="14"/>
    <s v="t"/>
    <s v="d75dd4"/>
    <d v="1899-12-30T00:30:41"/>
    <n v="19"/>
    <n v="81.7"/>
    <n v="7.2095199266277485E-2"/>
    <x v="0"/>
    <n v="3767.5"/>
  </r>
  <r>
    <s v="5d267b"/>
    <n v="5"/>
    <n v="14"/>
    <s v="t"/>
    <s v="d75dd4"/>
    <d v="1899-12-30T00:30:41"/>
    <n v="40"/>
    <n v="172"/>
    <n v="0.15177936687637364"/>
    <x v="1"/>
    <n v="3780"/>
  </r>
  <r>
    <s v="b9a74d"/>
    <n v="5"/>
    <n v="14"/>
    <s v="t"/>
    <s v="d75dd4"/>
    <d v="1899-12-30T00:30:41"/>
    <n v="17"/>
    <n v="73.099999999999994"/>
    <n v="6.4506230922458802E-2"/>
    <x v="1"/>
    <n v="3780"/>
  </r>
  <r>
    <s v="c4a632"/>
    <n v="5"/>
    <n v="17"/>
    <s v="t"/>
    <s v="6e317d"/>
    <d v="1899-12-30T00:12:52"/>
    <n v="13"/>
    <n v="53.949999999999996"/>
    <n v="4.7607539784769531E-2"/>
    <x v="0"/>
    <n v="2511.6666666666665"/>
  </r>
  <r>
    <s v="e31d39"/>
    <n v="3"/>
    <n v="17"/>
    <s v="t"/>
    <s v="6e317d"/>
    <d v="1899-12-30T00:12:52"/>
    <n v="10"/>
    <n v="24.9"/>
    <n v="2.1972710669893626E-2"/>
    <x v="0"/>
    <n v="2511.6666666666665"/>
  </r>
  <r>
    <s v="9ec847"/>
    <n v="4"/>
    <n v="17"/>
    <s v="t"/>
    <s v="6e317d"/>
    <d v="1899-12-30T00:12:52"/>
    <n v="54"/>
    <n v="179.28"/>
    <n v="0.15820351682323414"/>
    <x v="0"/>
    <n v="2511.6666666666665"/>
  </r>
  <r>
    <s v="5d267b"/>
    <n v="4"/>
    <n v="17"/>
    <s v="t"/>
    <s v="6e317d"/>
    <d v="1899-12-30T00:12:52"/>
    <n v="40"/>
    <n v="132.79999999999998"/>
    <n v="0.11718779023943268"/>
    <x v="1"/>
    <n v="1512"/>
  </r>
  <r>
    <s v="c8d436"/>
    <n v="4"/>
    <n v="17"/>
    <s v="t"/>
    <s v="6e317d"/>
    <d v="1899-12-30T00:12:52"/>
    <n v="10"/>
    <n v="33.199999999999996"/>
    <n v="2.9296947559858171E-2"/>
    <x v="1"/>
    <n v="1512"/>
  </r>
  <r>
    <s v="2a2353"/>
    <n v="2"/>
    <n v="17"/>
    <s v="t"/>
    <s v="6e317d"/>
    <d v="1899-12-30T00:12:52"/>
    <n v="57"/>
    <n v="94.61999999999999"/>
    <n v="8.3496300545595772E-2"/>
    <x v="1"/>
    <n v="1512"/>
  </r>
  <r>
    <s v="b9a74d"/>
    <n v="1"/>
    <n v="17"/>
    <s v="t"/>
    <s v="6e317d"/>
    <d v="1899-12-30T00:12:52"/>
    <n v="17"/>
    <n v="14.11"/>
    <n v="1.2451202712939723E-2"/>
    <x v="1"/>
    <n v="1512"/>
  </r>
  <r>
    <s v="2feb6b"/>
    <n v="4"/>
    <n v="17"/>
    <s v="t"/>
    <s v="6e317d"/>
    <d v="1899-12-30T00:12:52"/>
    <n v="29"/>
    <n v="96.28"/>
    <n v="8.4961147923588706E-2"/>
    <x v="1"/>
    <n v="1512"/>
  </r>
  <r>
    <s v="c4a632"/>
    <n v="5"/>
    <n v="15"/>
    <s v="t"/>
    <s v="b95759"/>
    <d v="1899-12-30T00:44:19"/>
    <n v="13"/>
    <n v="55.25"/>
    <n v="4.8754709418137469E-2"/>
    <x v="0"/>
    <n v="1883.75"/>
  </r>
  <r>
    <s v="e83aa3"/>
    <n v="5"/>
    <n v="15"/>
    <s v="t"/>
    <s v="b95759"/>
    <d v="1899-12-30T00:44:19"/>
    <n v="32"/>
    <n v="136"/>
    <n v="0.12001159241387685"/>
    <x v="0"/>
    <n v="1883.75"/>
  </r>
  <r>
    <s v="e31d39"/>
    <n v="5"/>
    <n v="15"/>
    <s v="t"/>
    <s v="b95759"/>
    <d v="1899-12-30T00:44:19"/>
    <n v="10"/>
    <n v="42.5"/>
    <n v="3.7503622629336514E-2"/>
    <x v="0"/>
    <n v="1883.75"/>
  </r>
  <r>
    <s v="72f5d4"/>
    <n v="3"/>
    <n v="15"/>
    <s v="t"/>
    <s v="b95759"/>
    <d v="1899-12-30T00:44:19"/>
    <n v="19"/>
    <n v="48.449999999999996"/>
    <n v="4.2754129797443627E-2"/>
    <x v="0"/>
    <n v="1883.75"/>
  </r>
  <r>
    <s v="c8d436"/>
    <n v="2"/>
    <n v="15"/>
    <s v="t"/>
    <s v="b95759"/>
    <d v="1899-12-30T00:44:19"/>
    <n v="10"/>
    <n v="17"/>
    <n v="1.5001449051734606E-2"/>
    <x v="1"/>
    <n v="3780"/>
  </r>
  <r>
    <s v="f084eb"/>
    <n v="1"/>
    <n v="15"/>
    <s v="t"/>
    <s v="b95759"/>
    <d v="1899-12-30T00:44:19"/>
    <n v="36"/>
    <n v="30.599999999999998"/>
    <n v="2.7002608293122291E-2"/>
    <x v="1"/>
    <n v="3780"/>
  </r>
  <r>
    <s v="c4a632"/>
    <n v="5"/>
    <n v="10"/>
    <s v="f"/>
    <n v="886000000000"/>
    <d v="1899-12-30T00:54:51"/>
    <n v="13"/>
    <n v="58.5"/>
    <n v="5.1622633501557318E-2"/>
    <x v="0"/>
    <n v="2511.6666666666665"/>
  </r>
  <r>
    <s v="e31d39"/>
    <n v="3"/>
    <n v="10"/>
    <s v="f"/>
    <n v="886000000000"/>
    <d v="1899-12-30T00:54:51"/>
    <n v="10"/>
    <n v="27"/>
    <n v="2.3825830846872609E-2"/>
    <x v="0"/>
    <n v="2511.6666666666665"/>
  </r>
  <r>
    <s v="d5e9a6"/>
    <n v="2"/>
    <n v="10"/>
    <s v="f"/>
    <n v="886000000000"/>
    <d v="1899-12-30T00:54:51"/>
    <n v="23"/>
    <n v="41.4"/>
    <n v="3.6532940631871333E-2"/>
    <x v="0"/>
    <n v="2511.6666666666665"/>
  </r>
  <r>
    <s v="f084eb"/>
    <n v="5"/>
    <n v="10"/>
    <s v="f"/>
    <n v="886000000000"/>
    <d v="1899-12-30T00:54:51"/>
    <n v="36"/>
    <n v="162"/>
    <n v="0.14295498508123564"/>
    <x v="1"/>
    <n v="7560"/>
  </r>
  <r>
    <s v="d5e9a6"/>
    <n v="4"/>
    <n v="22"/>
    <s v="t"/>
    <s v="ba379d"/>
    <d v="1899-12-30T00:08:14"/>
    <n v="23"/>
    <n v="71.760000000000005"/>
    <n v="6.3323763761910318E-2"/>
    <x v="0"/>
    <n v="3767.5"/>
  </r>
  <r>
    <s v="9ec847"/>
    <n v="3"/>
    <n v="22"/>
    <s v="t"/>
    <s v="ba379d"/>
    <d v="1899-12-30T00:08:14"/>
    <n v="54"/>
    <n v="126.36"/>
    <n v="0.11150488836336381"/>
    <x v="0"/>
    <n v="3767.5"/>
  </r>
  <r>
    <s v="f084eb"/>
    <n v="5"/>
    <n v="22"/>
    <s v="t"/>
    <s v="ba379d"/>
    <d v="1899-12-30T00:08:14"/>
    <n v="36"/>
    <n v="140.4"/>
    <n v="0.12389432040373757"/>
    <x v="1"/>
    <n v="3780"/>
  </r>
  <r>
    <s v="2feb6b"/>
    <n v="3"/>
    <n v="22"/>
    <s v="t"/>
    <s v="ba379d"/>
    <d v="1899-12-30T00:08:14"/>
    <n v="29"/>
    <n v="67.86"/>
    <n v="5.988225486180649E-2"/>
    <x v="1"/>
    <n v="3780"/>
  </r>
  <r>
    <s v="c4a632"/>
    <n v="3"/>
    <n v="4"/>
    <s v="t"/>
    <s v="bf62ff"/>
    <d v="1899-12-30T00:55:25"/>
    <n v="13"/>
    <n v="37.44"/>
    <n v="3.3038485440996683E-2"/>
    <x v="0"/>
    <n v="2511.6666666666665"/>
  </r>
  <r>
    <s v="d5e9a6"/>
    <n v="5"/>
    <n v="4"/>
    <s v="t"/>
    <s v="bf62ff"/>
    <d v="1899-12-30T00:55:25"/>
    <n v="23"/>
    <n v="110.39999999999999"/>
    <n v="9.742117501832355E-2"/>
    <x v="0"/>
    <n v="2511.6666666666665"/>
  </r>
  <r>
    <s v="72f5d4"/>
    <n v="2"/>
    <n v="4"/>
    <s v="t"/>
    <s v="bf62ff"/>
    <d v="1899-12-30T00:55:25"/>
    <n v="19"/>
    <n v="36.479999999999997"/>
    <n v="3.219134478866343E-2"/>
    <x v="0"/>
    <n v="2511.6666666666665"/>
  </r>
  <r>
    <s v="c8d436"/>
    <n v="3"/>
    <n v="4"/>
    <s v="t"/>
    <s v="bf62ff"/>
    <d v="1899-12-30T00:55:25"/>
    <n v="10"/>
    <n v="28.799999999999997"/>
    <n v="2.541421956999745E-2"/>
    <x v="1"/>
    <n v="1890"/>
  </r>
  <r>
    <s v="2a2353"/>
    <n v="3"/>
    <n v="4"/>
    <s v="t"/>
    <s v="bf62ff"/>
    <d v="1899-12-30T00:55:25"/>
    <n v="57"/>
    <n v="164.16"/>
    <n v="0.14486105154898546"/>
    <x v="1"/>
    <n v="1890"/>
  </r>
  <r>
    <s v="f084eb"/>
    <n v="1"/>
    <n v="4"/>
    <s v="t"/>
    <s v="bf62ff"/>
    <d v="1899-12-30T00:55:25"/>
    <n v="36"/>
    <n v="34.56"/>
    <n v="3.0497063483996941E-2"/>
    <x v="1"/>
    <n v="1890"/>
  </r>
  <r>
    <s v="2feb6b"/>
    <n v="3"/>
    <n v="4"/>
    <s v="t"/>
    <s v="bf62ff"/>
    <d v="1899-12-30T00:55:25"/>
    <n v="29"/>
    <n v="83.52"/>
    <n v="7.3701236752992602E-2"/>
    <x v="1"/>
    <n v="1890"/>
  </r>
  <r>
    <s v="c4a632"/>
    <n v="3"/>
    <n v="18"/>
    <s v="f"/>
    <s v="71dcb1"/>
    <d v="1899-12-30T00:47:07"/>
    <n v="13"/>
    <n v="31.980000000000004"/>
    <n v="2.8220372980851338E-2"/>
    <x v="0"/>
    <n v="1507"/>
  </r>
  <r>
    <s v="e83aa3"/>
    <n v="5"/>
    <n v="18"/>
    <s v="f"/>
    <s v="71dcb1"/>
    <d v="1899-12-30T00:47:07"/>
    <n v="32"/>
    <n v="131.20000000000002"/>
    <n v="0.11577588915221063"/>
    <x v="0"/>
    <n v="1507"/>
  </r>
  <r>
    <s v="e31d39"/>
    <n v="3"/>
    <n v="18"/>
    <s v="f"/>
    <s v="71dcb1"/>
    <d v="1899-12-30T00:47:07"/>
    <n v="10"/>
    <n v="24.6"/>
    <n v="2.1707979216039491E-2"/>
    <x v="0"/>
    <n v="1507"/>
  </r>
  <r>
    <s v="72f5d4"/>
    <n v="4"/>
    <n v="18"/>
    <s v="f"/>
    <s v="71dcb1"/>
    <d v="1899-12-30T00:47:07"/>
    <n v="19"/>
    <n v="62.320000000000007"/>
    <n v="5.4993547347300047E-2"/>
    <x v="0"/>
    <n v="1507"/>
  </r>
  <r>
    <s v="9ec847"/>
    <n v="3"/>
    <n v="18"/>
    <s v="f"/>
    <s v="71dcb1"/>
    <d v="1899-12-30T00:47:07"/>
    <n v="54"/>
    <n v="132.84"/>
    <n v="0.11722308776661325"/>
    <x v="0"/>
    <n v="1507"/>
  </r>
  <r>
    <s v="5d267b"/>
    <n v="1"/>
    <n v="18"/>
    <s v="f"/>
    <s v="71dcb1"/>
    <d v="1899-12-30T00:47:07"/>
    <n v="40"/>
    <n v="32.800000000000004"/>
    <n v="2.8943972288052656E-2"/>
    <x v="1"/>
    <n v="1512"/>
  </r>
  <r>
    <s v="c8d436"/>
    <n v="4"/>
    <n v="18"/>
    <s v="f"/>
    <s v="71dcb1"/>
    <d v="1899-12-30T00:47:07"/>
    <n v="10"/>
    <n v="32.800000000000004"/>
    <n v="2.8943972288052656E-2"/>
    <x v="1"/>
    <n v="1512"/>
  </r>
  <r>
    <s v="2a2353"/>
    <n v="3"/>
    <n v="18"/>
    <s v="f"/>
    <s v="71dcb1"/>
    <d v="1899-12-30T00:47:07"/>
    <n v="57"/>
    <n v="140.22"/>
    <n v="0.12373548153142509"/>
    <x v="1"/>
    <n v="1512"/>
  </r>
  <r>
    <s v="f084eb"/>
    <n v="2"/>
    <n v="18"/>
    <s v="f"/>
    <s v="71dcb1"/>
    <d v="1899-12-30T00:47:07"/>
    <n v="36"/>
    <n v="59.040000000000006"/>
    <n v="5.209915011849478E-2"/>
    <x v="1"/>
    <n v="1512"/>
  </r>
  <r>
    <s v="b9a74d"/>
    <n v="4"/>
    <n v="18"/>
    <s v="f"/>
    <s v="71dcb1"/>
    <d v="1899-12-30T00:47:07"/>
    <n v="17"/>
    <n v="55.760000000000005"/>
    <n v="4.9204752889689514E-2"/>
    <x v="1"/>
    <n v="1512"/>
  </r>
  <r>
    <s v="e83aa3"/>
    <n v="4"/>
    <n v="21"/>
    <s v="f"/>
    <s v="4e5696"/>
    <d v="1899-12-30T00:45:34"/>
    <n v="32"/>
    <n v="101.12"/>
    <n v="8.9232148712435497E-2"/>
    <x v="0"/>
    <n v="2511.6666666666665"/>
  </r>
  <r>
    <s v="e31d39"/>
    <n v="4"/>
    <n v="21"/>
    <s v="f"/>
    <s v="4e5696"/>
    <d v="1899-12-30T00:45:34"/>
    <n v="10"/>
    <n v="31.6"/>
    <n v="2.788504647263609E-2"/>
    <x v="0"/>
    <n v="2511.6666666666665"/>
  </r>
  <r>
    <s v="72f5d4"/>
    <n v="1"/>
    <n v="21"/>
    <s v="f"/>
    <s v="4e5696"/>
    <d v="1899-12-30T00:45:34"/>
    <n v="19"/>
    <n v="15.010000000000002"/>
    <n v="1.3245397074502145E-2"/>
    <x v="0"/>
    <n v="2511.6666666666665"/>
  </r>
  <r>
    <s v="5d267b"/>
    <n v="2"/>
    <n v="21"/>
    <s v="f"/>
    <s v="4e5696"/>
    <d v="1899-12-30T00:45:34"/>
    <n v="40"/>
    <n v="63.2"/>
    <n v="5.577009294527218E-2"/>
    <x v="1"/>
    <n v="2520"/>
  </r>
  <r>
    <s v="f084eb"/>
    <n v="2"/>
    <n v="21"/>
    <s v="f"/>
    <s v="4e5696"/>
    <d v="1899-12-30T00:45:34"/>
    <n v="36"/>
    <n v="56.88"/>
    <n v="5.0193083650744964E-2"/>
    <x v="1"/>
    <n v="2520"/>
  </r>
  <r>
    <s v="2feb6b"/>
    <n v="4"/>
    <n v="21"/>
    <s v="f"/>
    <s v="4e5696"/>
    <d v="1899-12-30T00:45:34"/>
    <n v="29"/>
    <n v="91.64"/>
    <n v="8.0866634770644666E-2"/>
    <x v="1"/>
    <n v="2520"/>
  </r>
  <r>
    <s v="72f5d4"/>
    <n v="1"/>
    <n v="24"/>
    <s v="f"/>
    <s v="11dab3"/>
    <d v="1899-12-30T00:13:45"/>
    <n v="19"/>
    <n v="14.44"/>
    <n v="1.2742407312179276E-2"/>
    <x v="0"/>
    <n v="7535"/>
  </r>
  <r>
    <s v="c8d436"/>
    <n v="4"/>
    <n v="24"/>
    <s v="f"/>
    <s v="11dab3"/>
    <d v="1899-12-30T00:13:45"/>
    <n v="10"/>
    <n v="30.4"/>
    <n v="2.6826120657219531E-2"/>
    <x v="1"/>
    <n v="2520"/>
  </r>
  <r>
    <s v="b9a74d"/>
    <n v="3"/>
    <n v="24"/>
    <s v="f"/>
    <s v="11dab3"/>
    <d v="1899-12-30T00:13:45"/>
    <n v="17"/>
    <n v="38.76"/>
    <n v="3.4203303837954904E-2"/>
    <x v="1"/>
    <n v="2520"/>
  </r>
  <r>
    <s v="2feb6b"/>
    <n v="3"/>
    <n v="24"/>
    <s v="f"/>
    <s v="11dab3"/>
    <d v="1899-12-30T00:13:45"/>
    <n v="29"/>
    <n v="66.12"/>
    <n v="5.8346812429452478E-2"/>
    <x v="1"/>
    <n v="2520"/>
  </r>
  <r>
    <s v="c4a632"/>
    <n v="1"/>
    <n v="17"/>
    <s v="t"/>
    <s v="31411a"/>
    <d v="1899-12-30T00:55:49"/>
    <n v="13"/>
    <n v="10.79"/>
    <n v="9.5215079569539052E-3"/>
    <x v="0"/>
    <n v="1507"/>
  </r>
  <r>
    <s v="e83aa3"/>
    <n v="5"/>
    <n v="17"/>
    <s v="t"/>
    <s v="31411a"/>
    <d v="1899-12-30T00:55:49"/>
    <n v="32"/>
    <n v="132.79999999999998"/>
    <n v="0.11718779023943268"/>
    <x v="0"/>
    <n v="1507"/>
  </r>
  <r>
    <s v="e31d39"/>
    <n v="1"/>
    <n v="17"/>
    <s v="t"/>
    <s v="31411a"/>
    <d v="1899-12-30T00:55:49"/>
    <n v="10"/>
    <n v="8.2999999999999989"/>
    <n v="7.3242368899645426E-3"/>
    <x v="0"/>
    <n v="1507"/>
  </r>
  <r>
    <s v="72f5d4"/>
    <n v="1"/>
    <n v="17"/>
    <s v="t"/>
    <s v="31411a"/>
    <d v="1899-12-30T00:55:49"/>
    <n v="19"/>
    <n v="15.77"/>
    <n v="1.391605009093263E-2"/>
    <x v="0"/>
    <n v="1507"/>
  </r>
  <r>
    <s v="9ec847"/>
    <n v="4"/>
    <n v="17"/>
    <s v="t"/>
    <s v="31411a"/>
    <d v="1899-12-30T00:55:49"/>
    <n v="54"/>
    <n v="179.28"/>
    <n v="0.15820351682323414"/>
    <x v="0"/>
    <n v="1507"/>
  </r>
  <r>
    <s v="5d267b"/>
    <n v="4"/>
    <n v="17"/>
    <s v="t"/>
    <s v="31411a"/>
    <d v="1899-12-30T00:55:49"/>
    <n v="40"/>
    <n v="132.79999999999998"/>
    <n v="0.11718779023943268"/>
    <x v="1"/>
    <n v="1512"/>
  </r>
  <r>
    <s v="c8d436"/>
    <n v="2"/>
    <n v="17"/>
    <s v="t"/>
    <s v="31411a"/>
    <d v="1899-12-30T00:55:49"/>
    <n v="10"/>
    <n v="16.599999999999998"/>
    <n v="1.4648473779929085E-2"/>
    <x v="1"/>
    <n v="1512"/>
  </r>
  <r>
    <s v="2a2353"/>
    <n v="3"/>
    <n v="17"/>
    <s v="t"/>
    <s v="31411a"/>
    <d v="1899-12-30T00:55:49"/>
    <n v="57"/>
    <n v="141.93"/>
    <n v="0.12524445081839367"/>
    <x v="1"/>
    <n v="1512"/>
  </r>
  <r>
    <s v="f084eb"/>
    <n v="2"/>
    <n v="17"/>
    <s v="t"/>
    <s v="31411a"/>
    <d v="1899-12-30T00:55:49"/>
    <n v="36"/>
    <n v="59.76"/>
    <n v="5.2734505607744703E-2"/>
    <x v="1"/>
    <n v="1512"/>
  </r>
  <r>
    <s v="2feb6b"/>
    <n v="4"/>
    <n v="17"/>
    <s v="t"/>
    <s v="31411a"/>
    <d v="1899-12-30T00:55:49"/>
    <n v="29"/>
    <n v="96.28"/>
    <n v="8.4961147923588706E-2"/>
    <x v="1"/>
    <n v="1512"/>
  </r>
  <r>
    <s v="c4a632"/>
    <n v="2"/>
    <n v="3"/>
    <s v="f"/>
    <s v="cac2c9"/>
    <d v="1899-12-30T00:27:11"/>
    <n v="13"/>
    <n v="25.22"/>
    <n v="2.2255090887338045E-2"/>
    <x v="0"/>
    <n v="2511.6666666666665"/>
  </r>
  <r>
    <s v="e31d39"/>
    <n v="1"/>
    <n v="3"/>
    <s v="f"/>
    <s v="cac2c9"/>
    <d v="1899-12-30T00:27:11"/>
    <n v="10"/>
    <n v="9.6999999999999993"/>
    <n v="8.5596503412838625E-3"/>
    <x v="0"/>
    <n v="2511.6666666666665"/>
  </r>
  <r>
    <s v="d5e9a6"/>
    <n v="4"/>
    <n v="3"/>
    <s v="f"/>
    <s v="cac2c9"/>
    <d v="1899-12-30T00:27:11"/>
    <n v="23"/>
    <n v="89.24"/>
    <n v="7.874878313981154E-2"/>
    <x v="0"/>
    <n v="2511.6666666666665"/>
  </r>
  <r>
    <s v="5d267b"/>
    <n v="4"/>
    <n v="3"/>
    <s v="f"/>
    <s v="cac2c9"/>
    <d v="1899-12-30T00:27:11"/>
    <n v="40"/>
    <n v="155.19999999999999"/>
    <n v="0.1369544054605418"/>
    <x v="1"/>
    <n v="1512"/>
  </r>
  <r>
    <s v="c8d436"/>
    <n v="4"/>
    <n v="3"/>
    <s v="f"/>
    <s v="cac2c9"/>
    <d v="1899-12-30T00:27:11"/>
    <n v="10"/>
    <n v="38.799999999999997"/>
    <n v="3.423860136513545E-2"/>
    <x v="1"/>
    <n v="1512"/>
  </r>
  <r>
    <s v="f084eb"/>
    <n v="3"/>
    <n v="3"/>
    <s v="f"/>
    <s v="cac2c9"/>
    <d v="1899-12-30T00:27:11"/>
    <n v="36"/>
    <n v="104.75999999999999"/>
    <n v="9.2444223685865717E-2"/>
    <x v="1"/>
    <n v="1512"/>
  </r>
  <r>
    <s v="b9a74d"/>
    <n v="3"/>
    <n v="3"/>
    <s v="f"/>
    <s v="cac2c9"/>
    <d v="1899-12-30T00:27:11"/>
    <n v="17"/>
    <n v="49.47"/>
    <n v="4.3654216740547702E-2"/>
    <x v="1"/>
    <n v="1512"/>
  </r>
  <r>
    <s v="2feb6b"/>
    <n v="1"/>
    <n v="3"/>
    <s v="f"/>
    <s v="cac2c9"/>
    <d v="1899-12-30T00:27:11"/>
    <n v="29"/>
    <n v="28.13"/>
    <n v="2.4822985989723205E-2"/>
    <x v="1"/>
    <n v="1512"/>
  </r>
  <r>
    <s v="e83aa3"/>
    <n v="2"/>
    <n v="3"/>
    <s v="f"/>
    <s v="d05b44"/>
    <d v="1899-12-30T00:30:10"/>
    <n v="32"/>
    <n v="62.08"/>
    <n v="5.4781762184216723E-2"/>
    <x v="0"/>
    <n v="2511.6666666666665"/>
  </r>
  <r>
    <s v="d5e9a6"/>
    <n v="4"/>
    <n v="3"/>
    <s v="f"/>
    <s v="d05b44"/>
    <d v="1899-12-30T00:30:10"/>
    <n v="23"/>
    <n v="89.24"/>
    <n v="7.874878313981154E-2"/>
    <x v="0"/>
    <n v="2511.6666666666665"/>
  </r>
  <r>
    <s v="72f5d4"/>
    <n v="4"/>
    <n v="3"/>
    <s v="f"/>
    <s v="d05b44"/>
    <d v="1899-12-30T00:30:10"/>
    <n v="19"/>
    <n v="73.72"/>
    <n v="6.5053342593757363E-2"/>
    <x v="0"/>
    <n v="2511.6666666666665"/>
  </r>
  <r>
    <s v="c8d436"/>
    <n v="1"/>
    <n v="3"/>
    <s v="f"/>
    <s v="d05b44"/>
    <d v="1899-12-30T00:30:10"/>
    <n v="10"/>
    <n v="9.6999999999999993"/>
    <n v="8.5596503412838625E-3"/>
    <x v="1"/>
    <n v="1890"/>
  </r>
  <r>
    <s v="2a2353"/>
    <n v="5"/>
    <n v="3"/>
    <s v="f"/>
    <s v="d05b44"/>
    <d v="1899-12-30T00:30:10"/>
    <n v="57"/>
    <n v="276.45"/>
    <n v="0.24395003472659008"/>
    <x v="1"/>
    <n v="1890"/>
  </r>
  <r>
    <s v="f084eb"/>
    <n v="4"/>
    <n v="3"/>
    <s v="f"/>
    <s v="d05b44"/>
    <d v="1899-12-30T00:30:10"/>
    <n v="36"/>
    <n v="139.68"/>
    <n v="0.12325896491448765"/>
    <x v="1"/>
    <n v="1890"/>
  </r>
  <r>
    <s v="2feb6b"/>
    <n v="5"/>
    <n v="3"/>
    <s v="f"/>
    <s v="d05b44"/>
    <d v="1899-12-30T00:30:10"/>
    <n v="29"/>
    <n v="140.65"/>
    <n v="0.12411492994861603"/>
    <x v="1"/>
    <n v="1890"/>
  </r>
  <r>
    <s v="e83aa3"/>
    <n v="3"/>
    <n v="14"/>
    <s v="t"/>
    <s v="f84ad0"/>
    <d v="1899-12-30T00:37:38"/>
    <n v="32"/>
    <n v="82.56"/>
    <n v="7.2854096100659363E-2"/>
    <x v="0"/>
    <n v="2511.6666666666665"/>
  </r>
  <r>
    <s v="e31d39"/>
    <n v="1"/>
    <n v="14"/>
    <s v="t"/>
    <s v="f84ad0"/>
    <d v="1899-12-30T00:37:38"/>
    <n v="10"/>
    <n v="8.6"/>
    <n v="7.5889683438186825E-3"/>
    <x v="0"/>
    <n v="2511.6666666666665"/>
  </r>
  <r>
    <s v="9ec847"/>
    <n v="1"/>
    <n v="14"/>
    <s v="t"/>
    <s v="f84ad0"/>
    <d v="1899-12-30T00:37:38"/>
    <n v="54"/>
    <n v="46.44"/>
    <n v="4.0980429056620887E-2"/>
    <x v="0"/>
    <n v="2511.6666666666665"/>
  </r>
  <r>
    <s v="5d267b"/>
    <n v="5"/>
    <n v="14"/>
    <s v="t"/>
    <s v="f84ad0"/>
    <d v="1899-12-30T00:37:38"/>
    <n v="40"/>
    <n v="172"/>
    <n v="0.15177936687637364"/>
    <x v="1"/>
    <n v="2520"/>
  </r>
  <r>
    <s v="2a2353"/>
    <n v="2"/>
    <n v="14"/>
    <s v="t"/>
    <s v="f84ad0"/>
    <d v="1899-12-30T00:37:38"/>
    <n v="57"/>
    <n v="98.039999999999992"/>
    <n v="8.6514239119532974E-2"/>
    <x v="1"/>
    <n v="2520"/>
  </r>
  <r>
    <s v="2feb6b"/>
    <n v="3"/>
    <n v="14"/>
    <s v="t"/>
    <s v="f84ad0"/>
    <d v="1899-12-30T00:37:38"/>
    <n v="29"/>
    <n v="74.819999999999993"/>
    <n v="6.602402459122253E-2"/>
    <x v="1"/>
    <n v="2520"/>
  </r>
  <r>
    <s v="c4a632"/>
    <n v="5"/>
    <n v="20"/>
    <s v="t"/>
    <s v="95aa59"/>
    <d v="1899-12-30T00:30:07"/>
    <n v="13"/>
    <n v="52"/>
    <n v="4.5886785334717621E-2"/>
    <x v="0"/>
    <n v="1883.75"/>
  </r>
  <r>
    <s v="e31d39"/>
    <n v="2"/>
    <n v="20"/>
    <s v="t"/>
    <s v="95aa59"/>
    <d v="1899-12-30T00:30:07"/>
    <n v="10"/>
    <n v="16"/>
    <n v="1.4119010872220806E-2"/>
    <x v="0"/>
    <n v="1883.75"/>
  </r>
  <r>
    <s v="d5e9a6"/>
    <n v="2"/>
    <n v="20"/>
    <s v="t"/>
    <s v="95aa59"/>
    <d v="1899-12-30T00:30:07"/>
    <n v="23"/>
    <n v="36.800000000000004"/>
    <n v="3.2473725006107852E-2"/>
    <x v="0"/>
    <n v="1883.75"/>
  </r>
  <r>
    <s v="72f5d4"/>
    <n v="2"/>
    <n v="20"/>
    <s v="t"/>
    <s v="95aa59"/>
    <d v="1899-12-30T00:30:07"/>
    <n v="19"/>
    <n v="30.400000000000002"/>
    <n v="2.6826120657219534E-2"/>
    <x v="0"/>
    <n v="1883.75"/>
  </r>
  <r>
    <s v="c8d436"/>
    <n v="5"/>
    <n v="20"/>
    <s v="t"/>
    <s v="95aa59"/>
    <d v="1899-12-30T00:30:07"/>
    <n v="10"/>
    <n v="40"/>
    <n v="3.5297527180552013E-2"/>
    <x v="1"/>
    <n v="2520"/>
  </r>
  <r>
    <s v="b9a74d"/>
    <n v="2"/>
    <n v="20"/>
    <s v="t"/>
    <s v="95aa59"/>
    <d v="1899-12-30T00:30:07"/>
    <n v="17"/>
    <n v="27.200000000000003"/>
    <n v="2.400231848277537E-2"/>
    <x v="1"/>
    <n v="2520"/>
  </r>
  <r>
    <s v="2feb6b"/>
    <n v="2"/>
    <n v="20"/>
    <s v="t"/>
    <s v="95aa59"/>
    <d v="1899-12-30T00:30:07"/>
    <n v="29"/>
    <n v="46.400000000000006"/>
    <n v="4.0945131529440341E-2"/>
    <x v="1"/>
    <n v="2520"/>
  </r>
  <r>
    <s v="c4a632"/>
    <n v="2"/>
    <n v="20"/>
    <s v="t"/>
    <s v="eff991"/>
    <d v="1899-12-30T00:29:53"/>
    <n v="13"/>
    <n v="20.8"/>
    <n v="1.8354714133887048E-2"/>
    <x v="0"/>
    <n v="3767.5"/>
  </r>
  <r>
    <s v="d5e9a6"/>
    <n v="4"/>
    <n v="20"/>
    <s v="t"/>
    <s v="eff991"/>
    <d v="1899-12-30T00:29:53"/>
    <n v="23"/>
    <n v="73.600000000000009"/>
    <n v="6.4947450012215704E-2"/>
    <x v="0"/>
    <n v="3767.5"/>
  </r>
  <r>
    <s v="5d267b"/>
    <n v="1"/>
    <n v="20"/>
    <s v="t"/>
    <s v="eff991"/>
    <d v="1899-12-30T00:29:53"/>
    <n v="40"/>
    <n v="32"/>
    <n v="2.8238021744441611E-2"/>
    <x v="1"/>
    <n v="2520"/>
  </r>
  <r>
    <s v="c8d436"/>
    <n v="2"/>
    <n v="20"/>
    <s v="t"/>
    <s v="eff991"/>
    <d v="1899-12-30T00:29:53"/>
    <n v="10"/>
    <n v="16"/>
    <n v="1.4119010872220806E-2"/>
    <x v="1"/>
    <n v="2520"/>
  </r>
  <r>
    <s v="2feb6b"/>
    <n v="5"/>
    <n v="20"/>
    <s v="t"/>
    <s v="eff991"/>
    <d v="1899-12-30T00:29:53"/>
    <n v="29"/>
    <n v="116"/>
    <n v="0.10236282882360084"/>
    <x v="1"/>
    <n v="2520"/>
  </r>
  <r>
    <s v="e83aa3"/>
    <n v="1"/>
    <n v="22"/>
    <s v="t"/>
    <s v="f04486"/>
    <d v="1899-12-30T00:14:58"/>
    <n v="32"/>
    <n v="24.96"/>
    <n v="2.2025656960664459E-2"/>
    <x v="0"/>
    <n v="2511.6666666666665"/>
  </r>
  <r>
    <s v="72f5d4"/>
    <n v="2"/>
    <n v="22"/>
    <s v="t"/>
    <s v="f04486"/>
    <d v="1899-12-30T00:14:58"/>
    <n v="19"/>
    <n v="29.64"/>
    <n v="2.6155467640789045E-2"/>
    <x v="0"/>
    <n v="2511.6666666666665"/>
  </r>
  <r>
    <s v="9ec847"/>
    <n v="3"/>
    <n v="22"/>
    <s v="t"/>
    <s v="f04486"/>
    <d v="1899-12-30T00:14:58"/>
    <n v="54"/>
    <n v="126.36"/>
    <n v="0.11150488836336381"/>
    <x v="0"/>
    <n v="2511.6666666666665"/>
  </r>
  <r>
    <s v="2a2353"/>
    <n v="1"/>
    <n v="22"/>
    <s v="t"/>
    <s v="f04486"/>
    <d v="1899-12-30T00:14:58"/>
    <n v="57"/>
    <n v="44.46"/>
    <n v="3.9233201461183566E-2"/>
    <x v="1"/>
    <n v="2520"/>
  </r>
  <r>
    <s v="b9a74d"/>
    <n v="3"/>
    <n v="22"/>
    <s v="t"/>
    <s v="f04486"/>
    <d v="1899-12-30T00:14:58"/>
    <n v="17"/>
    <n v="39.78"/>
    <n v="3.510339078105898E-2"/>
    <x v="1"/>
    <n v="2520"/>
  </r>
  <r>
    <s v="2feb6b"/>
    <n v="4"/>
    <n v="22"/>
    <s v="t"/>
    <s v="f04486"/>
    <d v="1899-12-30T00:14:58"/>
    <n v="29"/>
    <n v="90.48"/>
    <n v="7.9843006482408663E-2"/>
    <x v="1"/>
    <n v="2520"/>
  </r>
  <r>
    <s v="c4a632"/>
    <n v="5"/>
    <n v="2"/>
    <s v="t"/>
    <s v="c2f82c"/>
    <d v="1899-12-30T00:15:08"/>
    <n v="13"/>
    <n v="63.699999999999996"/>
    <n v="5.6211312035029076E-2"/>
    <x v="0"/>
    <n v="7535"/>
  </r>
  <r>
    <s v="b9a74d"/>
    <n v="5"/>
    <n v="2"/>
    <s v="t"/>
    <s v="c2f82c"/>
    <d v="1899-12-30T00:15:08"/>
    <n v="17"/>
    <n v="83.3"/>
    <n v="7.3507100353499569E-2"/>
    <x v="1"/>
    <n v="3780"/>
  </r>
  <r>
    <s v="2feb6b"/>
    <n v="5"/>
    <n v="2"/>
    <s v="t"/>
    <s v="c2f82c"/>
    <d v="1899-12-30T00:15:08"/>
    <n v="29"/>
    <n v="142.1"/>
    <n v="0.12539446530891102"/>
    <x v="1"/>
    <n v="3780"/>
  </r>
  <r>
    <s v="c4a632"/>
    <n v="2"/>
    <n v="2"/>
    <s v="t"/>
    <s v="6de0e2"/>
    <d v="1899-12-30T00:14:13"/>
    <n v="13"/>
    <n v="25.48"/>
    <n v="2.2484524814011631E-2"/>
    <x v="0"/>
    <n v="1883.75"/>
  </r>
  <r>
    <s v="e31d39"/>
    <n v="2"/>
    <n v="2"/>
    <s v="t"/>
    <s v="6de0e2"/>
    <d v="1899-12-30T00:14:13"/>
    <n v="10"/>
    <n v="19.600000000000001"/>
    <n v="1.7295788318470489E-2"/>
    <x v="0"/>
    <n v="1883.75"/>
  </r>
  <r>
    <s v="d5e9a6"/>
    <n v="5"/>
    <n v="2"/>
    <s v="t"/>
    <s v="6de0e2"/>
    <d v="1899-12-30T00:14:13"/>
    <n v="23"/>
    <n v="112.7"/>
    <n v="9.94507828312053E-2"/>
    <x v="0"/>
    <n v="1883.75"/>
  </r>
  <r>
    <s v="9ec847"/>
    <n v="5"/>
    <n v="2"/>
    <s v="t"/>
    <s v="6de0e2"/>
    <d v="1899-12-30T00:14:13"/>
    <n v="54"/>
    <n v="264.60000000000002"/>
    <n v="0.23349314229935159"/>
    <x v="0"/>
    <n v="1883.75"/>
  </r>
  <r>
    <s v="c8d436"/>
    <n v="4"/>
    <n v="2"/>
    <s v="t"/>
    <s v="6de0e2"/>
    <d v="1899-12-30T00:14:13"/>
    <n v="10"/>
    <n v="39.200000000000003"/>
    <n v="3.4591576636940978E-2"/>
    <x v="1"/>
    <n v="2520"/>
  </r>
  <r>
    <s v="f084eb"/>
    <n v="5"/>
    <n v="2"/>
    <s v="t"/>
    <s v="6de0e2"/>
    <d v="1899-12-30T00:14:13"/>
    <n v="36"/>
    <n v="176.4"/>
    <n v="0.15566209486623436"/>
    <x v="1"/>
    <n v="2520"/>
  </r>
  <r>
    <s v="b9a74d"/>
    <n v="4"/>
    <n v="2"/>
    <s v="t"/>
    <s v="6de0e2"/>
    <d v="1899-12-30T00:14:13"/>
    <n v="17"/>
    <n v="66.64"/>
    <n v="5.8805680282799651E-2"/>
    <x v="1"/>
    <n v="2520"/>
  </r>
  <r>
    <s v="d5e9a6"/>
    <n v="1"/>
    <n v="13"/>
    <s v="t"/>
    <s v="49738a"/>
    <d v="1899-12-30T00:09:45"/>
    <n v="23"/>
    <n v="20.010000000000002"/>
    <n v="1.7657587972071148E-2"/>
    <x v="0"/>
    <n v="3767.5"/>
  </r>
  <r>
    <s v="72f5d4"/>
    <n v="3"/>
    <n v="13"/>
    <s v="t"/>
    <s v="49738a"/>
    <d v="1899-12-30T00:09:45"/>
    <n v="19"/>
    <n v="49.589999999999996"/>
    <n v="4.3760109322089354E-2"/>
    <x v="0"/>
    <n v="3767.5"/>
  </r>
  <r>
    <s v="5d267b"/>
    <n v="2"/>
    <n v="13"/>
    <s v="t"/>
    <s v="49738a"/>
    <d v="1899-12-30T00:09:45"/>
    <n v="40"/>
    <n v="69.599999999999994"/>
    <n v="6.1417697294160495E-2"/>
    <x v="1"/>
    <n v="3780"/>
  </r>
  <r>
    <s v="c8d436"/>
    <n v="4"/>
    <n v="13"/>
    <s v="t"/>
    <s v="49738a"/>
    <d v="1899-12-30T00:09:45"/>
    <n v="10"/>
    <n v="34.799999999999997"/>
    <n v="3.0708848647080247E-2"/>
    <x v="1"/>
    <n v="3780"/>
  </r>
  <r>
    <s v="c4a632"/>
    <n v="3"/>
    <n v="23"/>
    <s v="f"/>
    <s v="e753d6"/>
    <d v="1899-12-30T00:13:21"/>
    <n v="13"/>
    <n v="30.03"/>
    <n v="2.6499618530799424E-2"/>
    <x v="0"/>
    <n v="3767.5"/>
  </r>
  <r>
    <s v="72f5d4"/>
    <n v="2"/>
    <n v="23"/>
    <s v="f"/>
    <s v="e753d6"/>
    <d v="1899-12-30T00:13:21"/>
    <n v="19"/>
    <n v="29.26"/>
    <n v="2.58201411325738E-2"/>
    <x v="0"/>
    <n v="3767.5"/>
  </r>
  <r>
    <s v="2a2353"/>
    <n v="5"/>
    <n v="23"/>
    <s v="f"/>
    <s v="e753d6"/>
    <d v="1899-12-30T00:13:21"/>
    <n v="57"/>
    <n v="219.45000000000002"/>
    <n v="0.1936510584943035"/>
    <x v="1"/>
    <n v="3780"/>
  </r>
  <r>
    <s v="f084eb"/>
    <n v="1"/>
    <n v="23"/>
    <s v="f"/>
    <s v="e753d6"/>
    <d v="1899-12-30T00:13:21"/>
    <n v="36"/>
    <n v="27.72"/>
    <n v="2.4461186336122546E-2"/>
    <x v="1"/>
    <n v="3780"/>
  </r>
  <r>
    <s v="c4a632"/>
    <n v="3"/>
    <n v="21"/>
    <s v="t"/>
    <s v="4b325c"/>
    <d v="1899-12-30T00:06:14"/>
    <n v="13"/>
    <n v="30.810000000000002"/>
    <n v="2.7187920310820193E-2"/>
    <x v="0"/>
    <n v="3767.5"/>
  </r>
  <r>
    <s v="9ec847"/>
    <n v="4"/>
    <n v="21"/>
    <s v="t"/>
    <s v="4b325c"/>
    <d v="1899-12-30T00:06:14"/>
    <n v="54"/>
    <n v="170.64000000000001"/>
    <n v="0.1505792509522349"/>
    <x v="0"/>
    <n v="3767.5"/>
  </r>
  <r>
    <s v="f084eb"/>
    <n v="2"/>
    <n v="21"/>
    <s v="t"/>
    <s v="4b325c"/>
    <d v="1899-12-30T00:06:14"/>
    <n v="36"/>
    <n v="56.88"/>
    <n v="5.0193083650744964E-2"/>
    <x v="1"/>
    <n v="7560"/>
  </r>
  <r>
    <s v="c4a632"/>
    <n v="2"/>
    <n v="1"/>
    <s v="f"/>
    <s v="e98b24"/>
    <d v="1899-12-30T00:49:04"/>
    <n v="13"/>
    <n v="25.74"/>
    <n v="2.2713958740685221E-2"/>
    <x v="0"/>
    <n v="3767.5"/>
  </r>
  <r>
    <s v="e31d39"/>
    <n v="2"/>
    <n v="1"/>
    <s v="f"/>
    <s v="e98b24"/>
    <d v="1899-12-30T00:49:04"/>
    <n v="10"/>
    <n v="19.8"/>
    <n v="1.7472275954373249E-2"/>
    <x v="0"/>
    <n v="3767.5"/>
  </r>
  <r>
    <s v="2a2353"/>
    <n v="3"/>
    <n v="1"/>
    <s v="f"/>
    <s v="e98b24"/>
    <d v="1899-12-30T00:49:04"/>
    <n v="57"/>
    <n v="169.29"/>
    <n v="0.14938795940989125"/>
    <x v="1"/>
    <n v="2520"/>
  </r>
  <r>
    <s v="f084eb"/>
    <n v="5"/>
    <n v="1"/>
    <s v="f"/>
    <s v="e98b24"/>
    <d v="1899-12-30T00:49:04"/>
    <n v="36"/>
    <n v="178.2"/>
    <n v="0.1572504835893592"/>
    <x v="1"/>
    <n v="2520"/>
  </r>
  <r>
    <s v="2feb6b"/>
    <n v="4"/>
    <n v="1"/>
    <s v="f"/>
    <s v="e98b24"/>
    <d v="1899-12-30T00:49:04"/>
    <n v="29"/>
    <n v="114.84"/>
    <n v="0.10133920053536483"/>
    <x v="1"/>
    <n v="2520"/>
  </r>
  <r>
    <s v="c8d436"/>
    <n v="5"/>
    <n v="7"/>
    <s v="t"/>
    <s v="cd5f65"/>
    <d v="1899-12-30T00:43:17"/>
    <n v="10"/>
    <n v="46.5"/>
    <n v="4.1033375347391716E-2"/>
    <x v="1"/>
    <n v="2520"/>
  </r>
  <r>
    <s v="2a2353"/>
    <n v="5"/>
    <n v="7"/>
    <s v="t"/>
    <s v="cd5f65"/>
    <d v="1899-12-30T00:43:17"/>
    <n v="57"/>
    <n v="265.04999999999995"/>
    <n v="0.23389023948013274"/>
    <x v="1"/>
    <n v="2520"/>
  </r>
  <r>
    <s v="b9a74d"/>
    <n v="2"/>
    <n v="7"/>
    <s v="t"/>
    <s v="cd5f65"/>
    <d v="1899-12-30T00:43:17"/>
    <n v="17"/>
    <n v="31.619999999999997"/>
    <n v="2.7902695236226367E-2"/>
    <x v="1"/>
    <n v="2520"/>
  </r>
  <r>
    <s v="e83aa3"/>
    <n v="3"/>
    <n v="3"/>
    <s v="t"/>
    <s v="70a931"/>
    <d v="1899-12-30T00:13:06"/>
    <n v="32"/>
    <n v="93.12"/>
    <n v="8.2172643276325091E-2"/>
    <x v="0"/>
    <n v="2511.6666666666665"/>
  </r>
  <r>
    <s v="e31d39"/>
    <n v="1"/>
    <n v="3"/>
    <s v="t"/>
    <s v="70a931"/>
    <d v="1899-12-30T00:13:06"/>
    <n v="10"/>
    <n v="9.6999999999999993"/>
    <n v="8.5596503412838625E-3"/>
    <x v="0"/>
    <n v="2511.6666666666665"/>
  </r>
  <r>
    <s v="9ec847"/>
    <n v="4"/>
    <n v="3"/>
    <s v="t"/>
    <s v="70a931"/>
    <d v="1899-12-30T00:13:06"/>
    <n v="54"/>
    <n v="209.51999999999998"/>
    <n v="0.18488844737173143"/>
    <x v="0"/>
    <n v="2511.6666666666665"/>
  </r>
  <r>
    <s v="f084eb"/>
    <n v="4"/>
    <n v="3"/>
    <s v="t"/>
    <s v="70a931"/>
    <d v="1899-12-30T00:13:06"/>
    <n v="36"/>
    <n v="139.68"/>
    <n v="0.12325896491448765"/>
    <x v="1"/>
    <n v="7560"/>
  </r>
  <r>
    <s v="c4a632"/>
    <n v="4"/>
    <n v="2"/>
    <s v="t"/>
    <s v="9f8344"/>
    <d v="1899-12-30T00:08:28"/>
    <n v="13"/>
    <n v="50.96"/>
    <n v="4.4969049628023262E-2"/>
    <x v="0"/>
    <n v="1507"/>
  </r>
  <r>
    <s v="e83aa3"/>
    <n v="1"/>
    <n v="2"/>
    <s v="t"/>
    <s v="9f8344"/>
    <d v="1899-12-30T00:08:28"/>
    <n v="32"/>
    <n v="31.36"/>
    <n v="2.767326130955278E-2"/>
    <x v="0"/>
    <n v="1507"/>
  </r>
  <r>
    <s v="d5e9a6"/>
    <n v="2"/>
    <n v="2"/>
    <s v="t"/>
    <s v="9f8344"/>
    <d v="1899-12-30T00:08:28"/>
    <n v="23"/>
    <n v="45.08"/>
    <n v="3.978031313248212E-2"/>
    <x v="0"/>
    <n v="1507"/>
  </r>
  <r>
    <s v="72f5d4"/>
    <n v="5"/>
    <n v="2"/>
    <s v="t"/>
    <s v="9f8344"/>
    <d v="1899-12-30T00:08:28"/>
    <n v="19"/>
    <n v="93.1"/>
    <n v="8.2154994512734808E-2"/>
    <x v="0"/>
    <n v="1507"/>
  </r>
  <r>
    <s v="9ec847"/>
    <n v="5"/>
    <n v="2"/>
    <s v="t"/>
    <s v="9f8344"/>
    <d v="1899-12-30T00:08:28"/>
    <n v="54"/>
    <n v="264.60000000000002"/>
    <n v="0.23349314229935159"/>
    <x v="0"/>
    <n v="1507"/>
  </r>
  <r>
    <s v="b9a74d"/>
    <n v="5"/>
    <n v="2"/>
    <s v="t"/>
    <s v="9f8344"/>
    <d v="1899-12-30T00:08:28"/>
    <n v="17"/>
    <n v="83.3"/>
    <n v="7.3507100353499569E-2"/>
    <x v="1"/>
    <n v="3780"/>
  </r>
  <r>
    <s v="2feb6b"/>
    <n v="2"/>
    <n v="2"/>
    <s v="t"/>
    <s v="9f8344"/>
    <d v="1899-12-30T00:08:28"/>
    <n v="29"/>
    <n v="56.839999999999996"/>
    <n v="5.0157786123564412E-2"/>
    <x v="1"/>
    <n v="3780"/>
  </r>
  <r>
    <s v="e83aa3"/>
    <n v="5"/>
    <n v="3"/>
    <s v="f"/>
    <s v="c8119e"/>
    <d v="1899-12-30T00:19:45"/>
    <n v="32"/>
    <n v="155.19999999999999"/>
    <n v="0.1369544054605418"/>
    <x v="0"/>
    <n v="2511.6666666666665"/>
  </r>
  <r>
    <s v="72f5d4"/>
    <n v="3"/>
    <n v="3"/>
    <s v="f"/>
    <s v="c8119e"/>
    <d v="1899-12-30T00:19:45"/>
    <n v="19"/>
    <n v="55.29"/>
    <n v="4.8790006945318015E-2"/>
    <x v="0"/>
    <n v="2511.6666666666665"/>
  </r>
  <r>
    <s v="9ec847"/>
    <n v="4"/>
    <n v="3"/>
    <s v="f"/>
    <s v="c8119e"/>
    <d v="1899-12-30T00:19:45"/>
    <n v="54"/>
    <n v="209.51999999999998"/>
    <n v="0.18488844737173143"/>
    <x v="0"/>
    <n v="2511.6666666666665"/>
  </r>
  <r>
    <s v="5d267b"/>
    <n v="2"/>
    <n v="3"/>
    <s v="f"/>
    <s v="c8119e"/>
    <d v="1899-12-30T00:19:45"/>
    <n v="40"/>
    <n v="77.599999999999994"/>
    <n v="6.84772027302709E-2"/>
    <x v="1"/>
    <n v="1890"/>
  </r>
  <r>
    <s v="c8d436"/>
    <n v="2"/>
    <n v="3"/>
    <s v="f"/>
    <s v="c8119e"/>
    <d v="1899-12-30T00:19:45"/>
    <n v="10"/>
    <n v="19.399999999999999"/>
    <n v="1.7119300682567725E-2"/>
    <x v="1"/>
    <n v="1890"/>
  </r>
  <r>
    <s v="2a2353"/>
    <n v="1"/>
    <n v="3"/>
    <s v="f"/>
    <s v="c8119e"/>
    <d v="1899-12-30T00:19:45"/>
    <n v="57"/>
    <n v="55.29"/>
    <n v="4.8790006945318015E-2"/>
    <x v="1"/>
    <n v="1890"/>
  </r>
  <r>
    <s v="2feb6b"/>
    <n v="5"/>
    <n v="3"/>
    <s v="f"/>
    <s v="c8119e"/>
    <d v="1899-12-30T00:19:45"/>
    <n v="29"/>
    <n v="140.65"/>
    <n v="0.12411492994861603"/>
    <x v="1"/>
    <n v="1890"/>
  </r>
  <r>
    <s v="e83aa3"/>
    <n v="5"/>
    <n v="5"/>
    <s v="t"/>
    <s v="d1868f"/>
    <d v="1899-12-30T00:23:59"/>
    <n v="32"/>
    <n v="152"/>
    <n v="0.13413060328609766"/>
    <x v="0"/>
    <n v="2511.6666666666665"/>
  </r>
  <r>
    <s v="e31d39"/>
    <n v="5"/>
    <n v="5"/>
    <s v="t"/>
    <s v="d1868f"/>
    <d v="1899-12-30T00:23:59"/>
    <n v="10"/>
    <n v="47.5"/>
    <n v="4.1915813526905515E-2"/>
    <x v="0"/>
    <n v="2511.6666666666665"/>
  </r>
  <r>
    <s v="72f5d4"/>
    <n v="3"/>
    <n v="5"/>
    <s v="t"/>
    <s v="d1868f"/>
    <d v="1899-12-30T00:23:59"/>
    <n v="19"/>
    <n v="54.15"/>
    <n v="4.7784027420672288E-2"/>
    <x v="0"/>
    <n v="2511.6666666666665"/>
  </r>
  <r>
    <s v="c8d436"/>
    <n v="1"/>
    <n v="5"/>
    <s v="t"/>
    <s v="d1868f"/>
    <d v="1899-12-30T00:23:59"/>
    <n v="10"/>
    <n v="9.5"/>
    <n v="8.3831627053811038E-3"/>
    <x v="1"/>
    <n v="1890"/>
  </r>
  <r>
    <s v="2a2353"/>
    <n v="3"/>
    <n v="5"/>
    <s v="t"/>
    <s v="d1868f"/>
    <d v="1899-12-30T00:23:59"/>
    <n v="57"/>
    <n v="162.44999999999999"/>
    <n v="0.14335208226201684"/>
    <x v="1"/>
    <n v="1890"/>
  </r>
  <r>
    <s v="f084eb"/>
    <n v="5"/>
    <n v="5"/>
    <s v="t"/>
    <s v="d1868f"/>
    <d v="1899-12-30T00:23:59"/>
    <n v="36"/>
    <n v="171"/>
    <n v="0.15089692869685986"/>
    <x v="1"/>
    <n v="1890"/>
  </r>
  <r>
    <s v="b9a74d"/>
    <n v="4"/>
    <n v="5"/>
    <s v="t"/>
    <s v="d1868f"/>
    <d v="1899-12-30T00:23:59"/>
    <n v="17"/>
    <n v="64.599999999999994"/>
    <n v="5.7005506396591493E-2"/>
    <x v="1"/>
    <n v="1890"/>
  </r>
  <r>
    <s v="c4a632"/>
    <n v="4"/>
    <n v="4"/>
    <s v="f"/>
    <s v="18e6d7"/>
    <d v="1899-12-30T00:13:05"/>
    <n v="13"/>
    <n v="49.92"/>
    <n v="4.4051313921328918E-2"/>
    <x v="0"/>
    <n v="7535"/>
  </r>
  <r>
    <s v="b9a74d"/>
    <n v="3"/>
    <n v="4"/>
    <s v="f"/>
    <s v="18e6d7"/>
    <d v="1899-12-30T00:13:05"/>
    <n v="17"/>
    <n v="48.96"/>
    <n v="4.3204173268995665E-2"/>
    <x v="1"/>
    <n v="3780"/>
  </r>
  <r>
    <s v="2feb6b"/>
    <n v="1"/>
    <n v="4"/>
    <s v="f"/>
    <s v="18e6d7"/>
    <d v="1899-12-30T00:13:05"/>
    <n v="29"/>
    <n v="27.84"/>
    <n v="2.4567078917664204E-2"/>
    <x v="1"/>
    <n v="3780"/>
  </r>
  <r>
    <s v="c4a632"/>
    <n v="4"/>
    <n v="0"/>
    <s v="f"/>
    <s v="69365f"/>
    <d v="1899-12-30T00:04:27"/>
    <n v="13"/>
    <n v="52"/>
    <n v="4.5886785334717621E-2"/>
    <x v="0"/>
    <n v="2511.6666666666665"/>
  </r>
  <r>
    <s v="e31d39"/>
    <n v="4"/>
    <n v="0"/>
    <s v="f"/>
    <s v="69365f"/>
    <d v="1899-12-30T00:04:27"/>
    <n v="10"/>
    <n v="40"/>
    <n v="3.5297527180552013E-2"/>
    <x v="0"/>
    <n v="2511.6666666666665"/>
  </r>
  <r>
    <s v="72f5d4"/>
    <n v="2"/>
    <n v="0"/>
    <s v="f"/>
    <s v="69365f"/>
    <d v="1899-12-30T00:04:27"/>
    <n v="19"/>
    <n v="38"/>
    <n v="3.3532650821524415E-2"/>
    <x v="0"/>
    <n v="2511.6666666666665"/>
  </r>
  <r>
    <s v="5d267b"/>
    <n v="2"/>
    <n v="0"/>
    <s v="f"/>
    <s v="69365f"/>
    <d v="1899-12-30T00:04:27"/>
    <n v="40"/>
    <n v="80"/>
    <n v="7.0595054361104026E-2"/>
    <x v="1"/>
    <n v="1512"/>
  </r>
  <r>
    <s v="c8d436"/>
    <n v="2"/>
    <n v="0"/>
    <s v="f"/>
    <s v="69365f"/>
    <d v="1899-12-30T00:04:27"/>
    <n v="10"/>
    <n v="20"/>
    <n v="1.7648763590276006E-2"/>
    <x v="1"/>
    <n v="1512"/>
  </r>
  <r>
    <s v="2a2353"/>
    <n v="3"/>
    <n v="0"/>
    <s v="f"/>
    <s v="69365f"/>
    <d v="1899-12-30T00:04:27"/>
    <n v="57"/>
    <n v="171"/>
    <n v="0.15089692869685986"/>
    <x v="1"/>
    <n v="1512"/>
  </r>
  <r>
    <s v="b9a74d"/>
    <n v="3"/>
    <n v="0"/>
    <s v="f"/>
    <s v="69365f"/>
    <d v="1899-12-30T00:04:27"/>
    <n v="17"/>
    <n v="51"/>
    <n v="4.5004347155203822E-2"/>
    <x v="1"/>
    <n v="1512"/>
  </r>
  <r>
    <s v="2feb6b"/>
    <n v="2"/>
    <n v="0"/>
    <s v="f"/>
    <s v="69365f"/>
    <d v="1899-12-30T00:04:27"/>
    <n v="29"/>
    <n v="58"/>
    <n v="5.1181414411800422E-2"/>
    <x v="1"/>
    <n v="1512"/>
  </r>
  <r>
    <s v="d5e9a6"/>
    <n v="4"/>
    <n v="14"/>
    <s v="f"/>
    <n v="603676"/>
    <d v="1899-12-30T00:05:58"/>
    <n v="23"/>
    <n v="79.12"/>
    <n v="6.9818508763131878E-2"/>
    <x v="0"/>
    <n v="3767.5"/>
  </r>
  <r>
    <s v="72f5d4"/>
    <n v="3"/>
    <n v="14"/>
    <s v="f"/>
    <n v="603676"/>
    <d v="1899-12-30T00:05:58"/>
    <n v="19"/>
    <n v="49.019999999999996"/>
    <n v="4.3257119559766487E-2"/>
    <x v="0"/>
    <n v="3767.5"/>
  </r>
  <r>
    <s v="c8d436"/>
    <n v="5"/>
    <n v="14"/>
    <s v="f"/>
    <n v="603676"/>
    <d v="1899-12-30T00:05:58"/>
    <n v="10"/>
    <n v="43"/>
    <n v="3.794484171909341E-2"/>
    <x v="1"/>
    <n v="7560"/>
  </r>
  <r>
    <s v="c4a632"/>
    <n v="3"/>
    <n v="6"/>
    <s v="t"/>
    <s v="331f63"/>
    <d v="1899-12-30T00:40:58"/>
    <n v="13"/>
    <n v="36.659999999999997"/>
    <n v="3.2350183660975917E-2"/>
    <x v="0"/>
    <n v="1507"/>
  </r>
  <r>
    <s v="e83aa3"/>
    <n v="2"/>
    <n v="6"/>
    <s v="t"/>
    <s v="331f63"/>
    <d v="1899-12-30T00:40:58"/>
    <n v="32"/>
    <n v="60.16"/>
    <n v="5.3087480879550224E-2"/>
    <x v="0"/>
    <n v="1507"/>
  </r>
  <r>
    <s v="e31d39"/>
    <n v="3"/>
    <n v="6"/>
    <s v="t"/>
    <s v="331f63"/>
    <d v="1899-12-30T00:40:58"/>
    <n v="10"/>
    <n v="28.2"/>
    <n v="2.4884756662289169E-2"/>
    <x v="0"/>
    <n v="1507"/>
  </r>
  <r>
    <s v="d5e9a6"/>
    <n v="1"/>
    <n v="6"/>
    <s v="t"/>
    <s v="331f63"/>
    <d v="1899-12-30T00:40:58"/>
    <n v="23"/>
    <n v="21.619999999999997"/>
    <n v="1.907831344108836E-2"/>
    <x v="0"/>
    <n v="1507"/>
  </r>
  <r>
    <s v="9ec847"/>
    <n v="4"/>
    <n v="6"/>
    <s v="t"/>
    <s v="331f63"/>
    <d v="1899-12-30T00:40:58"/>
    <n v="54"/>
    <n v="203.04"/>
    <n v="0.17917024796848202"/>
    <x v="0"/>
    <n v="1507"/>
  </r>
  <r>
    <s v="5d267b"/>
    <n v="2"/>
    <n v="6"/>
    <s v="t"/>
    <s v="331f63"/>
    <d v="1899-12-30T00:40:58"/>
    <n v="40"/>
    <n v="75.199999999999989"/>
    <n v="6.6359351099437774E-2"/>
    <x v="1"/>
    <n v="7560"/>
  </r>
  <r>
    <s v="c4a632"/>
    <n v="1"/>
    <n v="4"/>
    <s v="t"/>
    <s v="6c6d33"/>
    <d v="1899-12-30T00:00:42"/>
    <n v="13"/>
    <n v="12.48"/>
    <n v="1.1012828480332229E-2"/>
    <x v="0"/>
    <n v="1883.75"/>
  </r>
  <r>
    <s v="d5e9a6"/>
    <n v="5"/>
    <n v="4"/>
    <s v="t"/>
    <s v="6c6d33"/>
    <d v="1899-12-30T00:00:42"/>
    <n v="23"/>
    <n v="110.39999999999999"/>
    <n v="9.742117501832355E-2"/>
    <x v="0"/>
    <n v="1883.75"/>
  </r>
  <r>
    <s v="72f5d4"/>
    <n v="2"/>
    <n v="4"/>
    <s v="t"/>
    <s v="6c6d33"/>
    <d v="1899-12-30T00:00:42"/>
    <n v="19"/>
    <n v="36.479999999999997"/>
    <n v="3.219134478866343E-2"/>
    <x v="0"/>
    <n v="1883.75"/>
  </r>
  <r>
    <s v="9ec847"/>
    <n v="4"/>
    <n v="4"/>
    <s v="t"/>
    <s v="6c6d33"/>
    <d v="1899-12-30T00:00:42"/>
    <n v="54"/>
    <n v="207.35999999999999"/>
    <n v="0.18298238090398164"/>
    <x v="0"/>
    <n v="1883.75"/>
  </r>
  <r>
    <s v="5d267b"/>
    <n v="2"/>
    <n v="4"/>
    <s v="t"/>
    <s v="6c6d33"/>
    <d v="1899-12-30T00:00:42"/>
    <n v="40"/>
    <n v="76.8"/>
    <n v="6.7771252186659858E-2"/>
    <x v="1"/>
    <n v="2520"/>
  </r>
  <r>
    <s v="c8d436"/>
    <n v="5"/>
    <n v="4"/>
    <s v="t"/>
    <s v="6c6d33"/>
    <d v="1899-12-30T00:00:42"/>
    <n v="10"/>
    <n v="48"/>
    <n v="4.2357032616662418E-2"/>
    <x v="1"/>
    <n v="2520"/>
  </r>
  <r>
    <s v="2feb6b"/>
    <n v="1"/>
    <n v="4"/>
    <s v="t"/>
    <s v="6c6d33"/>
    <d v="1899-12-30T00:00:42"/>
    <n v="29"/>
    <n v="27.84"/>
    <n v="2.4567078917664204E-2"/>
    <x v="1"/>
    <n v="2520"/>
  </r>
  <r>
    <s v="d5e9a6"/>
    <n v="4"/>
    <n v="17"/>
    <s v="t"/>
    <s v="0951ed"/>
    <d v="1899-12-30T00:24:13"/>
    <n v="23"/>
    <n v="76.36"/>
    <n v="6.7382979387673791E-2"/>
    <x v="0"/>
    <n v="2511.6666666666665"/>
  </r>
  <r>
    <s v="72f5d4"/>
    <n v="3"/>
    <n v="17"/>
    <s v="t"/>
    <s v="0951ed"/>
    <d v="1899-12-30T00:24:13"/>
    <n v="19"/>
    <n v="47.309999999999995"/>
    <n v="4.1748150272797886E-2"/>
    <x v="0"/>
    <n v="2511.6666666666665"/>
  </r>
  <r>
    <s v="9ec847"/>
    <n v="4"/>
    <n v="17"/>
    <s v="t"/>
    <s v="0951ed"/>
    <d v="1899-12-30T00:24:13"/>
    <n v="54"/>
    <n v="179.28"/>
    <n v="0.15820351682323414"/>
    <x v="0"/>
    <n v="2511.6666666666665"/>
  </r>
  <r>
    <s v="c8d436"/>
    <n v="4"/>
    <n v="17"/>
    <s v="t"/>
    <s v="0951ed"/>
    <d v="1899-12-30T00:24:13"/>
    <n v="10"/>
    <n v="33.199999999999996"/>
    <n v="2.9296947559858171E-2"/>
    <x v="1"/>
    <n v="1890"/>
  </r>
  <r>
    <s v="f084eb"/>
    <n v="3"/>
    <n v="17"/>
    <s v="t"/>
    <s v="0951ed"/>
    <d v="1899-12-30T00:24:13"/>
    <n v="36"/>
    <n v="89.64"/>
    <n v="7.9101758411617068E-2"/>
    <x v="1"/>
    <n v="1890"/>
  </r>
  <r>
    <s v="b9a74d"/>
    <n v="1"/>
    <n v="17"/>
    <s v="t"/>
    <s v="0951ed"/>
    <d v="1899-12-30T00:24:13"/>
    <n v="17"/>
    <n v="14.11"/>
    <n v="1.2451202712939723E-2"/>
    <x v="1"/>
    <n v="1890"/>
  </r>
  <r>
    <s v="2feb6b"/>
    <n v="1"/>
    <n v="17"/>
    <s v="t"/>
    <s v="0951ed"/>
    <d v="1899-12-30T00:24:13"/>
    <n v="29"/>
    <n v="24.07"/>
    <n v="2.1240286980897177E-2"/>
    <x v="1"/>
    <n v="1890"/>
  </r>
  <r>
    <s v="e31d39"/>
    <n v="4"/>
    <n v="15"/>
    <s v="t"/>
    <s v="a6ab54"/>
    <d v="1899-12-30T00:54:57"/>
    <n v="10"/>
    <n v="34"/>
    <n v="3.0002898103469212E-2"/>
    <x v="0"/>
    <n v="2511.6666666666665"/>
  </r>
  <r>
    <s v="d5e9a6"/>
    <n v="1"/>
    <n v="15"/>
    <s v="t"/>
    <s v="a6ab54"/>
    <d v="1899-12-30T00:54:57"/>
    <n v="23"/>
    <n v="19.55"/>
    <n v="1.7251666409494798E-2"/>
    <x v="0"/>
    <n v="2511.6666666666665"/>
  </r>
  <r>
    <s v="72f5d4"/>
    <n v="5"/>
    <n v="15"/>
    <s v="t"/>
    <s v="a6ab54"/>
    <d v="1899-12-30T00:54:57"/>
    <n v="19"/>
    <n v="80.75"/>
    <n v="7.1256882995739373E-2"/>
    <x v="0"/>
    <n v="2511.6666666666665"/>
  </r>
  <r>
    <s v="5d267b"/>
    <n v="5"/>
    <n v="15"/>
    <s v="t"/>
    <s v="a6ab54"/>
    <d v="1899-12-30T00:54:57"/>
    <n v="40"/>
    <n v="170"/>
    <n v="0.15001449051734606"/>
    <x v="1"/>
    <n v="1890"/>
  </r>
  <r>
    <s v="2a2353"/>
    <n v="2"/>
    <n v="15"/>
    <s v="t"/>
    <s v="a6ab54"/>
    <d v="1899-12-30T00:54:57"/>
    <n v="57"/>
    <n v="96.899999999999991"/>
    <n v="8.5508259594887254E-2"/>
    <x v="1"/>
    <n v="1890"/>
  </r>
  <r>
    <s v="f084eb"/>
    <n v="2"/>
    <n v="15"/>
    <s v="t"/>
    <s v="a6ab54"/>
    <d v="1899-12-30T00:54:57"/>
    <n v="36"/>
    <n v="61.199999999999996"/>
    <n v="5.4005216586244582E-2"/>
    <x v="1"/>
    <n v="1890"/>
  </r>
  <r>
    <s v="2feb6b"/>
    <n v="1"/>
    <n v="15"/>
    <s v="t"/>
    <s v="a6ab54"/>
    <d v="1899-12-30T00:54:57"/>
    <n v="29"/>
    <n v="24.65"/>
    <n v="2.1752101125015178E-2"/>
    <x v="1"/>
    <n v="1890"/>
  </r>
  <r>
    <s v="c4a632"/>
    <n v="1"/>
    <n v="19"/>
    <s v="t"/>
    <s v="8fe413"/>
    <d v="1899-12-30T00:59:07"/>
    <n v="13"/>
    <n v="10.530000000000001"/>
    <n v="9.292074030280319E-3"/>
    <x v="0"/>
    <n v="2511.6666666666665"/>
  </r>
  <r>
    <s v="e83aa3"/>
    <n v="3"/>
    <n v="19"/>
    <s v="t"/>
    <s v="8fe413"/>
    <d v="1899-12-30T00:59:07"/>
    <n v="32"/>
    <n v="77.760000000000005"/>
    <n v="6.8618392838993125E-2"/>
    <x v="0"/>
    <n v="2511.6666666666665"/>
  </r>
  <r>
    <s v="9ec847"/>
    <n v="1"/>
    <n v="19"/>
    <s v="t"/>
    <s v="8fe413"/>
    <d v="1899-12-30T00:59:07"/>
    <n v="54"/>
    <n v="43.74"/>
    <n v="3.8597845971933629E-2"/>
    <x v="0"/>
    <n v="2511.6666666666665"/>
  </r>
  <r>
    <s v="5d267b"/>
    <n v="1"/>
    <n v="19"/>
    <s v="t"/>
    <s v="8fe413"/>
    <d v="1899-12-30T00:59:07"/>
    <n v="40"/>
    <n v="32.400000000000006"/>
    <n v="2.8590997016247136E-2"/>
    <x v="1"/>
    <n v="1890"/>
  </r>
  <r>
    <s v="c8d436"/>
    <n v="4"/>
    <n v="19"/>
    <s v="t"/>
    <s v="8fe413"/>
    <d v="1899-12-30T00:59:07"/>
    <n v="10"/>
    <n v="32.400000000000006"/>
    <n v="2.8590997016247136E-2"/>
    <x v="1"/>
    <n v="1890"/>
  </r>
  <r>
    <s v="b9a74d"/>
    <n v="4"/>
    <n v="19"/>
    <s v="t"/>
    <s v="8fe413"/>
    <d v="1899-12-30T00:59:07"/>
    <n v="17"/>
    <n v="55.080000000000005"/>
    <n v="4.8604694927620123E-2"/>
    <x v="1"/>
    <n v="1890"/>
  </r>
  <r>
    <s v="2feb6b"/>
    <n v="2"/>
    <n v="19"/>
    <s v="t"/>
    <s v="8fe413"/>
    <d v="1899-12-30T00:59:07"/>
    <n v="29"/>
    <n v="46.980000000000004"/>
    <n v="4.1456945673558343E-2"/>
    <x v="1"/>
    <n v="1890"/>
  </r>
  <r>
    <s v="c4a632"/>
    <n v="4"/>
    <n v="17"/>
    <s v="f"/>
    <s v="28b3a4"/>
    <d v="1899-12-30T00:04:46"/>
    <n v="13"/>
    <n v="43.16"/>
    <n v="3.8086031827815621E-2"/>
    <x v="0"/>
    <n v="1883.75"/>
  </r>
  <r>
    <s v="e83aa3"/>
    <n v="2"/>
    <n v="17"/>
    <s v="f"/>
    <s v="28b3a4"/>
    <d v="1899-12-30T00:04:46"/>
    <n v="32"/>
    <n v="53.12"/>
    <n v="4.6875116095773071E-2"/>
    <x v="0"/>
    <n v="1883.75"/>
  </r>
  <r>
    <s v="e31d39"/>
    <n v="2"/>
    <n v="17"/>
    <s v="f"/>
    <s v="28b3a4"/>
    <d v="1899-12-30T00:04:46"/>
    <n v="10"/>
    <n v="16.599999999999998"/>
    <n v="1.4648473779929085E-2"/>
    <x v="0"/>
    <n v="1883.75"/>
  </r>
  <r>
    <s v="9ec847"/>
    <n v="4"/>
    <n v="17"/>
    <s v="f"/>
    <s v="28b3a4"/>
    <d v="1899-12-30T00:04:46"/>
    <n v="54"/>
    <n v="179.28"/>
    <n v="0.15820351682323414"/>
    <x v="0"/>
    <n v="1883.75"/>
  </r>
  <r>
    <s v="5d267b"/>
    <n v="1"/>
    <n v="17"/>
    <s v="f"/>
    <s v="28b3a4"/>
    <d v="1899-12-30T00:04:46"/>
    <n v="40"/>
    <n v="33.199999999999996"/>
    <n v="2.9296947559858171E-2"/>
    <x v="1"/>
    <n v="2520"/>
  </r>
  <r>
    <s v="f084eb"/>
    <n v="3"/>
    <n v="17"/>
    <s v="f"/>
    <s v="28b3a4"/>
    <d v="1899-12-30T00:04:46"/>
    <n v="36"/>
    <n v="89.64"/>
    <n v="7.9101758411617068E-2"/>
    <x v="1"/>
    <n v="2520"/>
  </r>
  <r>
    <s v="2feb6b"/>
    <n v="1"/>
    <n v="17"/>
    <s v="f"/>
    <s v="28b3a4"/>
    <d v="1899-12-30T00:04:46"/>
    <n v="29"/>
    <n v="24.07"/>
    <n v="2.1240286980897177E-2"/>
    <x v="1"/>
    <n v="2520"/>
  </r>
  <r>
    <s v="e31d39"/>
    <n v="4"/>
    <n v="1"/>
    <s v="f"/>
    <s v="a8bfe3"/>
    <d v="1899-12-30T00:02:43"/>
    <n v="10"/>
    <n v="39.6"/>
    <n v="3.4944551908746499E-2"/>
    <x v="0"/>
    <n v="3767.5"/>
  </r>
  <r>
    <s v="9ec847"/>
    <n v="5"/>
    <n v="1"/>
    <s v="f"/>
    <s v="a8bfe3"/>
    <d v="1899-12-30T00:02:43"/>
    <n v="54"/>
    <n v="267.3"/>
    <n v="0.23587572538403884"/>
    <x v="0"/>
    <n v="3767.5"/>
  </r>
  <r>
    <s v="5d267b"/>
    <n v="1"/>
    <n v="1"/>
    <s v="f"/>
    <s v="a8bfe3"/>
    <d v="1899-12-30T00:02:43"/>
    <n v="40"/>
    <n v="39.6"/>
    <n v="3.4944551908746499E-2"/>
    <x v="1"/>
    <n v="2520"/>
  </r>
  <r>
    <s v="c8d436"/>
    <n v="4"/>
    <n v="1"/>
    <s v="f"/>
    <s v="a8bfe3"/>
    <d v="1899-12-30T00:02:43"/>
    <n v="10"/>
    <n v="39.6"/>
    <n v="3.4944551908746499E-2"/>
    <x v="1"/>
    <n v="2520"/>
  </r>
  <r>
    <s v="b9a74d"/>
    <n v="3"/>
    <n v="1"/>
    <s v="f"/>
    <s v="a8bfe3"/>
    <d v="1899-12-30T00:02:43"/>
    <n v="17"/>
    <n v="50.49"/>
    <n v="4.4554303683651778E-2"/>
    <x v="1"/>
    <n v="2520"/>
  </r>
  <r>
    <s v="d5e9a6"/>
    <n v="2"/>
    <n v="0"/>
    <s v="t"/>
    <s v="a08342"/>
    <d v="1899-12-30T00:00:23"/>
    <n v="23"/>
    <n v="46"/>
    <n v="4.0592156257634814E-2"/>
    <x v="0"/>
    <n v="7535"/>
  </r>
  <r>
    <s v="c8d436"/>
    <n v="5"/>
    <n v="0"/>
    <s v="t"/>
    <s v="a08342"/>
    <d v="1899-12-30T00:00:23"/>
    <n v="10"/>
    <n v="50"/>
    <n v="4.4121908975690016E-2"/>
    <x v="1"/>
    <n v="1512"/>
  </r>
  <r>
    <s v="2a2353"/>
    <n v="2"/>
    <n v="0"/>
    <s v="t"/>
    <s v="a08342"/>
    <d v="1899-12-30T00:00:23"/>
    <n v="57"/>
    <n v="114"/>
    <n v="0.10059795246457323"/>
    <x v="1"/>
    <n v="1512"/>
  </r>
  <r>
    <s v="f084eb"/>
    <n v="4"/>
    <n v="0"/>
    <s v="t"/>
    <s v="a08342"/>
    <d v="1899-12-30T00:00:23"/>
    <n v="36"/>
    <n v="144"/>
    <n v="0.12707109784998727"/>
    <x v="1"/>
    <n v="1512"/>
  </r>
  <r>
    <s v="b9a74d"/>
    <n v="4"/>
    <n v="0"/>
    <s v="t"/>
    <s v="a08342"/>
    <d v="1899-12-30T00:00:23"/>
    <n v="17"/>
    <n v="68"/>
    <n v="6.0005796206938425E-2"/>
    <x v="1"/>
    <n v="1512"/>
  </r>
  <r>
    <s v="2feb6b"/>
    <n v="1"/>
    <n v="0"/>
    <s v="t"/>
    <s v="a08342"/>
    <d v="1899-12-30T00:00:23"/>
    <n v="29"/>
    <n v="29"/>
    <n v="2.5590707205900211E-2"/>
    <x v="1"/>
    <n v="1512"/>
  </r>
  <r>
    <s v="e83aa3"/>
    <n v="1"/>
    <n v="4"/>
    <s v="t"/>
    <s v="a86264"/>
    <d v="1899-12-30T00:25:05"/>
    <n v="32"/>
    <n v="30.72"/>
    <n v="2.7108500874663946E-2"/>
    <x v="0"/>
    <n v="1883.75"/>
  </r>
  <r>
    <s v="d5e9a6"/>
    <n v="5"/>
    <n v="4"/>
    <s v="t"/>
    <s v="a86264"/>
    <d v="1899-12-30T00:25:05"/>
    <n v="23"/>
    <n v="110.39999999999999"/>
    <n v="9.742117501832355E-2"/>
    <x v="0"/>
    <n v="1883.75"/>
  </r>
  <r>
    <s v="72f5d4"/>
    <n v="2"/>
    <n v="4"/>
    <s v="t"/>
    <s v="a86264"/>
    <d v="1899-12-30T00:25:05"/>
    <n v="19"/>
    <n v="36.479999999999997"/>
    <n v="3.219134478866343E-2"/>
    <x v="0"/>
    <n v="1883.75"/>
  </r>
  <r>
    <s v="9ec847"/>
    <n v="1"/>
    <n v="4"/>
    <s v="t"/>
    <s v="a86264"/>
    <d v="1899-12-30T00:25:05"/>
    <n v="54"/>
    <n v="51.839999999999996"/>
    <n v="4.574559522599541E-2"/>
    <x v="0"/>
    <n v="1883.75"/>
  </r>
  <r>
    <s v="c8d436"/>
    <n v="3"/>
    <n v="4"/>
    <s v="t"/>
    <s v="a86264"/>
    <d v="1899-12-30T00:25:05"/>
    <n v="10"/>
    <n v="28.799999999999997"/>
    <n v="2.541421956999745E-2"/>
    <x v="1"/>
    <n v="1890"/>
  </r>
  <r>
    <s v="f084eb"/>
    <n v="4"/>
    <n v="4"/>
    <s v="t"/>
    <s v="a86264"/>
    <d v="1899-12-30T00:25:05"/>
    <n v="36"/>
    <n v="138.24"/>
    <n v="0.12198825393598776"/>
    <x v="1"/>
    <n v="1890"/>
  </r>
  <r>
    <s v="b9a74d"/>
    <n v="3"/>
    <n v="4"/>
    <s v="t"/>
    <s v="a86264"/>
    <d v="1899-12-30T00:25:05"/>
    <n v="17"/>
    <n v="48.96"/>
    <n v="4.3204173268995665E-2"/>
    <x v="1"/>
    <n v="1890"/>
  </r>
  <r>
    <s v="2feb6b"/>
    <n v="5"/>
    <n v="4"/>
    <s v="t"/>
    <s v="a86264"/>
    <d v="1899-12-30T00:25:05"/>
    <n v="29"/>
    <n v="139.19999999999999"/>
    <n v="0.12283539458832099"/>
    <x v="1"/>
    <n v="1890"/>
  </r>
  <r>
    <s v="c4a632"/>
    <n v="1"/>
    <n v="6"/>
    <s v="t"/>
    <s v="07f754"/>
    <d v="1899-12-30T00:26:43"/>
    <n v="13"/>
    <n v="12.219999999999999"/>
    <n v="1.078339455365864E-2"/>
    <x v="0"/>
    <n v="7535"/>
  </r>
  <r>
    <s v="c8d436"/>
    <n v="4"/>
    <n v="6"/>
    <s v="t"/>
    <s v="07f754"/>
    <d v="1899-12-30T00:26:43"/>
    <n v="10"/>
    <n v="37.599999999999994"/>
    <n v="3.3179675549718887E-2"/>
    <x v="1"/>
    <n v="1890"/>
  </r>
  <r>
    <s v="2a2353"/>
    <n v="1"/>
    <n v="6"/>
    <s v="t"/>
    <s v="07f754"/>
    <d v="1899-12-30T00:26:43"/>
    <n v="57"/>
    <n v="53.58"/>
    <n v="4.7281037658349422E-2"/>
    <x v="1"/>
    <n v="1890"/>
  </r>
  <r>
    <s v="f084eb"/>
    <n v="1"/>
    <n v="6"/>
    <s v="t"/>
    <s v="07f754"/>
    <d v="1899-12-30T00:26:43"/>
    <n v="36"/>
    <n v="33.839999999999996"/>
    <n v="2.9861707994747001E-2"/>
    <x v="1"/>
    <n v="1890"/>
  </r>
  <r>
    <s v="b9a74d"/>
    <n v="3"/>
    <n v="6"/>
    <s v="t"/>
    <s v="07f754"/>
    <d v="1899-12-30T00:26:43"/>
    <n v="17"/>
    <n v="47.94"/>
    <n v="4.2304086325891582E-2"/>
    <x v="1"/>
    <n v="1890"/>
  </r>
  <r>
    <s v="c4a632"/>
    <n v="3"/>
    <n v="0"/>
    <s v="t"/>
    <s v="30d03a"/>
    <d v="1899-12-30T00:08:11"/>
    <n v="13"/>
    <n v="39"/>
    <n v="3.4415089001038214E-2"/>
    <x v="0"/>
    <n v="1883.75"/>
  </r>
  <r>
    <s v="e83aa3"/>
    <n v="5"/>
    <n v="0"/>
    <s v="t"/>
    <s v="30d03a"/>
    <d v="1899-12-30T00:08:11"/>
    <n v="32"/>
    <n v="160"/>
    <n v="0.14119010872220805"/>
    <x v="0"/>
    <n v="1883.75"/>
  </r>
  <r>
    <s v="d5e9a6"/>
    <n v="3"/>
    <n v="0"/>
    <s v="t"/>
    <s v="30d03a"/>
    <d v="1899-12-30T00:08:11"/>
    <n v="23"/>
    <n v="69"/>
    <n v="6.0888234386452224E-2"/>
    <x v="0"/>
    <n v="1883.75"/>
  </r>
  <r>
    <s v="9ec847"/>
    <n v="3"/>
    <n v="0"/>
    <s v="t"/>
    <s v="30d03a"/>
    <d v="1899-12-30T00:08:11"/>
    <n v="54"/>
    <n v="162"/>
    <n v="0.14295498508123564"/>
    <x v="0"/>
    <n v="1883.75"/>
  </r>
  <r>
    <s v="2feb6b"/>
    <n v="1"/>
    <n v="0"/>
    <s v="t"/>
    <s v="30d03a"/>
    <d v="1899-12-30T00:08:11"/>
    <n v="29"/>
    <n v="29"/>
    <n v="2.5590707205900211E-2"/>
    <x v="1"/>
    <n v="7560"/>
  </r>
  <r>
    <s v="d5e9a6"/>
    <n v="4"/>
    <n v="6"/>
    <s v="f"/>
    <s v="5ba442"/>
    <d v="1899-12-30T00:52:36"/>
    <n v="23"/>
    <n v="86.47999999999999"/>
    <n v="7.6313253764353439E-2"/>
    <x v="0"/>
    <n v="3767.5"/>
  </r>
  <r>
    <s v="72f5d4"/>
    <n v="5"/>
    <n v="6"/>
    <s v="f"/>
    <s v="5ba442"/>
    <d v="1899-12-30T00:52:36"/>
    <n v="19"/>
    <n v="89.3"/>
    <n v="7.8801729430582362E-2"/>
    <x v="0"/>
    <n v="3767.5"/>
  </r>
  <r>
    <s v="2a2353"/>
    <n v="2"/>
    <n v="6"/>
    <s v="f"/>
    <s v="5ba442"/>
    <d v="1899-12-30T00:52:36"/>
    <n v="57"/>
    <n v="107.16"/>
    <n v="9.4562075316698843E-2"/>
    <x v="1"/>
    <n v="3780"/>
  </r>
  <r>
    <s v="f084eb"/>
    <n v="2"/>
    <n v="6"/>
    <s v="f"/>
    <s v="5ba442"/>
    <d v="1899-12-30T00:52:36"/>
    <n v="36"/>
    <n v="67.679999999999993"/>
    <n v="5.9723415989494003E-2"/>
    <x v="1"/>
    <n v="3780"/>
  </r>
  <r>
    <s v="e31d39"/>
    <n v="5"/>
    <n v="3"/>
    <s v="f"/>
    <s v="0bd25c"/>
    <d v="1899-12-30T00:06:54"/>
    <n v="10"/>
    <n v="48.5"/>
    <n v="4.2798251706419314E-2"/>
    <x v="0"/>
    <n v="2511.6666666666665"/>
  </r>
  <r>
    <s v="d5e9a6"/>
    <n v="4"/>
    <n v="3"/>
    <s v="f"/>
    <s v="0bd25c"/>
    <d v="1899-12-30T00:06:54"/>
    <n v="23"/>
    <n v="89.24"/>
    <n v="7.874878313981154E-2"/>
    <x v="0"/>
    <n v="2511.6666666666665"/>
  </r>
  <r>
    <s v="72f5d4"/>
    <n v="1"/>
    <n v="3"/>
    <s v="f"/>
    <s v="0bd25c"/>
    <d v="1899-12-30T00:06:54"/>
    <n v="19"/>
    <n v="18.43"/>
    <n v="1.6263335648439341E-2"/>
    <x v="0"/>
    <n v="2511.6666666666665"/>
  </r>
  <r>
    <s v="2a2353"/>
    <n v="4"/>
    <n v="3"/>
    <s v="f"/>
    <s v="0bd25c"/>
    <d v="1899-12-30T00:06:54"/>
    <n v="57"/>
    <n v="221.16"/>
    <n v="0.19516002778127206"/>
    <x v="1"/>
    <n v="2520"/>
  </r>
  <r>
    <s v="f084eb"/>
    <n v="2"/>
    <n v="3"/>
    <s v="f"/>
    <s v="0bd25c"/>
    <d v="1899-12-30T00:06:54"/>
    <n v="36"/>
    <n v="69.84"/>
    <n v="6.1629482457243825E-2"/>
    <x v="1"/>
    <n v="2520"/>
  </r>
  <r>
    <s v="2feb6b"/>
    <n v="2"/>
    <n v="3"/>
    <s v="f"/>
    <s v="0bd25c"/>
    <d v="1899-12-30T00:06:54"/>
    <n v="29"/>
    <n v="56.26"/>
    <n v="4.964597197944641E-2"/>
    <x v="1"/>
    <n v="2520"/>
  </r>
  <r>
    <s v="e83aa3"/>
    <n v="5"/>
    <n v="1"/>
    <s v="t"/>
    <s v="f6325e"/>
    <d v="1899-12-30T00:46:38"/>
    <n v="32"/>
    <n v="158.4"/>
    <n v="0.139778207634986"/>
    <x v="0"/>
    <n v="2511.6666666666665"/>
  </r>
  <r>
    <s v="e31d39"/>
    <n v="4"/>
    <n v="1"/>
    <s v="t"/>
    <s v="f6325e"/>
    <d v="1899-12-30T00:46:38"/>
    <n v="10"/>
    <n v="39.6"/>
    <n v="3.4944551908746499E-2"/>
    <x v="0"/>
    <n v="2511.6666666666665"/>
  </r>
  <r>
    <s v="d5e9a6"/>
    <n v="4"/>
    <n v="1"/>
    <s v="t"/>
    <s v="f6325e"/>
    <d v="1899-12-30T00:46:38"/>
    <n v="23"/>
    <n v="91.08"/>
    <n v="8.0372469390116941E-2"/>
    <x v="0"/>
    <n v="2511.6666666666665"/>
  </r>
  <r>
    <s v="5d267b"/>
    <n v="5"/>
    <n v="1"/>
    <s v="t"/>
    <s v="f6325e"/>
    <d v="1899-12-30T00:46:38"/>
    <n v="40"/>
    <n v="198"/>
    <n v="0.17472275954373248"/>
    <x v="1"/>
    <n v="2520"/>
  </r>
  <r>
    <s v="2a2353"/>
    <n v="2"/>
    <n v="1"/>
    <s v="t"/>
    <s v="f6325e"/>
    <d v="1899-12-30T00:46:38"/>
    <n v="57"/>
    <n v="112.86"/>
    <n v="9.9591972939927512E-2"/>
    <x v="1"/>
    <n v="2520"/>
  </r>
  <r>
    <s v="b9a74d"/>
    <n v="3"/>
    <n v="1"/>
    <s v="t"/>
    <s v="f6325e"/>
    <d v="1899-12-30T00:46:38"/>
    <n v="17"/>
    <n v="50.49"/>
    <n v="4.4554303683651778E-2"/>
    <x v="1"/>
    <n v="2520"/>
  </r>
  <r>
    <s v="c4a632"/>
    <n v="4"/>
    <n v="20"/>
    <s v="f"/>
    <s v="634e7e"/>
    <d v="1899-12-30T00:11:16"/>
    <n v="13"/>
    <n v="41.6"/>
    <n v="3.6709428267774097E-2"/>
    <x v="0"/>
    <n v="1507"/>
  </r>
  <r>
    <s v="e31d39"/>
    <n v="5"/>
    <n v="20"/>
    <s v="f"/>
    <s v="634e7e"/>
    <d v="1899-12-30T00:11:16"/>
    <n v="10"/>
    <n v="40"/>
    <n v="3.5297527180552013E-2"/>
    <x v="0"/>
    <n v="1507"/>
  </r>
  <r>
    <s v="d5e9a6"/>
    <n v="5"/>
    <n v="20"/>
    <s v="f"/>
    <s v="634e7e"/>
    <d v="1899-12-30T00:11:16"/>
    <n v="23"/>
    <n v="92"/>
    <n v="8.1184312515269627E-2"/>
    <x v="0"/>
    <n v="1507"/>
  </r>
  <r>
    <s v="72f5d4"/>
    <n v="5"/>
    <n v="20"/>
    <s v="f"/>
    <s v="634e7e"/>
    <d v="1899-12-30T00:11:16"/>
    <n v="19"/>
    <n v="76"/>
    <n v="6.706530164304883E-2"/>
    <x v="0"/>
    <n v="1507"/>
  </r>
  <r>
    <s v="9ec847"/>
    <n v="1"/>
    <n v="20"/>
    <s v="f"/>
    <s v="634e7e"/>
    <d v="1899-12-30T00:11:16"/>
    <n v="54"/>
    <n v="43.2"/>
    <n v="3.8121329354996181E-2"/>
    <x v="0"/>
    <n v="1507"/>
  </r>
  <r>
    <s v="5d267b"/>
    <n v="4"/>
    <n v="20"/>
    <s v="f"/>
    <s v="634e7e"/>
    <d v="1899-12-30T00:11:16"/>
    <n v="40"/>
    <n v="128"/>
    <n v="0.11295208697776644"/>
    <x v="1"/>
    <n v="1890"/>
  </r>
  <r>
    <s v="f084eb"/>
    <n v="1"/>
    <n v="20"/>
    <s v="f"/>
    <s v="634e7e"/>
    <d v="1899-12-30T00:11:16"/>
    <n v="36"/>
    <n v="28.8"/>
    <n v="2.5414219569997454E-2"/>
    <x v="1"/>
    <n v="1890"/>
  </r>
  <r>
    <s v="b9a74d"/>
    <n v="3"/>
    <n v="20"/>
    <s v="f"/>
    <s v="634e7e"/>
    <d v="1899-12-30T00:11:16"/>
    <n v="17"/>
    <n v="40.800000000000004"/>
    <n v="3.6003477724163055E-2"/>
    <x v="1"/>
    <n v="1890"/>
  </r>
  <r>
    <s v="2feb6b"/>
    <n v="1"/>
    <n v="20"/>
    <s v="f"/>
    <s v="634e7e"/>
    <d v="1899-12-30T00:11:16"/>
    <n v="29"/>
    <n v="23.200000000000003"/>
    <n v="2.0472565764720171E-2"/>
    <x v="1"/>
    <n v="1890"/>
  </r>
  <r>
    <s v="c4a632"/>
    <n v="3"/>
    <n v="1"/>
    <s v="t"/>
    <s v="51b58c"/>
    <d v="1899-12-30T00:45:35"/>
    <n v="13"/>
    <n v="38.61"/>
    <n v="3.4070938111027828E-2"/>
    <x v="0"/>
    <n v="3767.5"/>
  </r>
  <r>
    <s v="e31d39"/>
    <n v="2"/>
    <n v="1"/>
    <s v="t"/>
    <s v="51b58c"/>
    <d v="1899-12-30T00:45:35"/>
    <n v="10"/>
    <n v="19.8"/>
    <n v="1.7472275954373249E-2"/>
    <x v="0"/>
    <n v="3767.5"/>
  </r>
  <r>
    <s v="5d267b"/>
    <n v="3"/>
    <n v="1"/>
    <s v="t"/>
    <s v="51b58c"/>
    <d v="1899-12-30T00:45:35"/>
    <n v="40"/>
    <n v="118.8"/>
    <n v="0.10483365572623948"/>
    <x v="1"/>
    <n v="1890"/>
  </r>
  <r>
    <s v="c8d436"/>
    <n v="5"/>
    <n v="1"/>
    <s v="t"/>
    <s v="51b58c"/>
    <d v="1899-12-30T00:45:35"/>
    <n v="10"/>
    <n v="49.5"/>
    <n v="4.368068988593312E-2"/>
    <x v="1"/>
    <n v="1890"/>
  </r>
  <r>
    <s v="2a2353"/>
    <n v="5"/>
    <n v="1"/>
    <s v="t"/>
    <s v="51b58c"/>
    <d v="1899-12-30T00:45:35"/>
    <n v="57"/>
    <n v="282.14999999999998"/>
    <n v="0.24897993234981874"/>
    <x v="1"/>
    <n v="1890"/>
  </r>
  <r>
    <s v="b9a74d"/>
    <n v="1"/>
    <n v="1"/>
    <s v="t"/>
    <s v="51b58c"/>
    <d v="1899-12-30T00:45:35"/>
    <n v="17"/>
    <n v="16.829999999999998"/>
    <n v="1.4851434561217259E-2"/>
    <x v="1"/>
    <n v="1890"/>
  </r>
  <r>
    <s v="c4a632"/>
    <n v="4"/>
    <n v="24"/>
    <s v="t"/>
    <s v="493bc4"/>
    <d v="1899-12-30T00:25:34"/>
    <n v="13"/>
    <n v="39.520000000000003"/>
    <n v="3.4873956854385393E-2"/>
    <x v="0"/>
    <n v="3767.5"/>
  </r>
  <r>
    <s v="9ec847"/>
    <n v="1"/>
    <n v="24"/>
    <s v="t"/>
    <s v="493bc4"/>
    <d v="1899-12-30T00:25:34"/>
    <n v="54"/>
    <n v="41.04"/>
    <n v="3.6215262887246365E-2"/>
    <x v="0"/>
    <n v="3767.5"/>
  </r>
  <r>
    <s v="5d267b"/>
    <n v="2"/>
    <n v="24"/>
    <s v="t"/>
    <s v="493bc4"/>
    <d v="1899-12-30T00:25:34"/>
    <n v="40"/>
    <n v="60.8"/>
    <n v="5.3652241314439061E-2"/>
    <x v="1"/>
    <n v="1890"/>
  </r>
  <r>
    <s v="c8d436"/>
    <n v="5"/>
    <n v="24"/>
    <s v="t"/>
    <s v="493bc4"/>
    <d v="1899-12-30T00:25:34"/>
    <n v="10"/>
    <n v="38"/>
    <n v="3.3532650821524415E-2"/>
    <x v="1"/>
    <n v="1890"/>
  </r>
  <r>
    <s v="f084eb"/>
    <n v="4"/>
    <n v="24"/>
    <s v="t"/>
    <s v="493bc4"/>
    <d v="1899-12-30T00:25:34"/>
    <n v="36"/>
    <n v="109.44"/>
    <n v="9.6574034365990311E-2"/>
    <x v="1"/>
    <n v="1890"/>
  </r>
  <r>
    <s v="b9a74d"/>
    <n v="4"/>
    <n v="24"/>
    <s v="t"/>
    <s v="493bc4"/>
    <d v="1899-12-30T00:25:34"/>
    <n v="17"/>
    <n v="51.68"/>
    <n v="4.5604405117273206E-2"/>
    <x v="1"/>
    <n v="1890"/>
  </r>
  <r>
    <s v="e31d39"/>
    <n v="1"/>
    <n v="20"/>
    <s v="f"/>
    <s v="786fae"/>
    <d v="1899-12-30T00:12:54"/>
    <n v="10"/>
    <n v="8"/>
    <n v="7.0595054361104028E-3"/>
    <x v="0"/>
    <n v="2511.6666666666665"/>
  </r>
  <r>
    <s v="d5e9a6"/>
    <n v="4"/>
    <n v="20"/>
    <s v="f"/>
    <s v="786fae"/>
    <d v="1899-12-30T00:12:54"/>
    <n v="23"/>
    <n v="73.600000000000009"/>
    <n v="6.4947450012215704E-2"/>
    <x v="0"/>
    <n v="2511.6666666666665"/>
  </r>
  <r>
    <s v="72f5d4"/>
    <n v="1"/>
    <n v="20"/>
    <s v="f"/>
    <s v="786fae"/>
    <d v="1899-12-30T00:12:54"/>
    <n v="19"/>
    <n v="15.200000000000001"/>
    <n v="1.3413060328609767E-2"/>
    <x v="0"/>
    <n v="2511.6666666666665"/>
  </r>
  <r>
    <s v="b9a74d"/>
    <n v="4"/>
    <n v="20"/>
    <s v="f"/>
    <s v="786fae"/>
    <d v="1899-12-30T00:12:54"/>
    <n v="17"/>
    <n v="54.400000000000006"/>
    <n v="4.800463696555074E-2"/>
    <x v="1"/>
    <n v="7560"/>
  </r>
  <r>
    <s v="c4a632"/>
    <n v="4"/>
    <n v="14"/>
    <s v="t"/>
    <s v="7a44de"/>
    <d v="1899-12-30T00:44:37"/>
    <n v="13"/>
    <n v="44.72"/>
    <n v="3.9462635387857152E-2"/>
    <x v="0"/>
    <n v="2511.6666666666665"/>
  </r>
  <r>
    <s v="d5e9a6"/>
    <n v="1"/>
    <n v="14"/>
    <s v="t"/>
    <s v="7a44de"/>
    <d v="1899-12-30T00:44:37"/>
    <n v="23"/>
    <n v="19.78"/>
    <n v="1.745462719078297E-2"/>
    <x v="0"/>
    <n v="2511.6666666666665"/>
  </r>
  <r>
    <s v="72f5d4"/>
    <n v="4"/>
    <n v="14"/>
    <s v="t"/>
    <s v="7a44de"/>
    <d v="1899-12-30T00:44:37"/>
    <n v="19"/>
    <n v="65.36"/>
    <n v="5.7676159413021989E-2"/>
    <x v="0"/>
    <n v="2511.6666666666665"/>
  </r>
  <r>
    <s v="5d267b"/>
    <n v="4"/>
    <n v="14"/>
    <s v="t"/>
    <s v="7a44de"/>
    <d v="1899-12-30T00:44:37"/>
    <n v="40"/>
    <n v="137.6"/>
    <n v="0.12142349350109892"/>
    <x v="1"/>
    <n v="1260"/>
  </r>
  <r>
    <s v="c8d436"/>
    <n v="5"/>
    <n v="14"/>
    <s v="t"/>
    <s v="7a44de"/>
    <d v="1899-12-30T00:44:37"/>
    <n v="10"/>
    <n v="43"/>
    <n v="3.794484171909341E-2"/>
    <x v="1"/>
    <n v="1260"/>
  </r>
  <r>
    <s v="2a2353"/>
    <n v="1"/>
    <n v="14"/>
    <s v="t"/>
    <s v="7a44de"/>
    <d v="1899-12-30T00:44:37"/>
    <n v="57"/>
    <n v="49.019999999999996"/>
    <n v="4.3257119559766487E-2"/>
    <x v="1"/>
    <n v="1260"/>
  </r>
  <r>
    <s v="f084eb"/>
    <n v="4"/>
    <n v="14"/>
    <s v="t"/>
    <s v="7a44de"/>
    <d v="1899-12-30T00:44:37"/>
    <n v="36"/>
    <n v="123.84"/>
    <n v="0.10928114415098904"/>
    <x v="1"/>
    <n v="1260"/>
  </r>
  <r>
    <s v="b9a74d"/>
    <n v="4"/>
    <n v="14"/>
    <s v="t"/>
    <s v="7a44de"/>
    <d v="1899-12-30T00:44:37"/>
    <n v="17"/>
    <n v="58.48"/>
    <n v="5.1604984737967041E-2"/>
    <x v="1"/>
    <n v="1260"/>
  </r>
  <r>
    <s v="2feb6b"/>
    <n v="5"/>
    <n v="14"/>
    <s v="t"/>
    <s v="7a44de"/>
    <d v="1899-12-30T00:44:37"/>
    <n v="29"/>
    <n v="124.7"/>
    <n v="0.11004004098537092"/>
    <x v="1"/>
    <n v="1260"/>
  </r>
  <r>
    <s v="e31d39"/>
    <n v="1"/>
    <n v="24"/>
    <s v="t"/>
    <s v="35ee99"/>
    <d v="1899-12-30T00:35:18"/>
    <n v="10"/>
    <n v="7.6"/>
    <n v="6.7065301643048827E-3"/>
    <x v="0"/>
    <n v="2511.6666666666665"/>
  </r>
  <r>
    <s v="72f5d4"/>
    <n v="1"/>
    <n v="24"/>
    <s v="t"/>
    <s v="35ee99"/>
    <d v="1899-12-30T00:35:18"/>
    <n v="19"/>
    <n v="14.44"/>
    <n v="1.2742407312179276E-2"/>
    <x v="0"/>
    <n v="2511.6666666666665"/>
  </r>
  <r>
    <s v="9ec847"/>
    <n v="2"/>
    <n v="24"/>
    <s v="t"/>
    <s v="35ee99"/>
    <d v="1899-12-30T00:35:18"/>
    <n v="54"/>
    <n v="82.08"/>
    <n v="7.2430525774492729E-2"/>
    <x v="0"/>
    <n v="2511.6666666666665"/>
  </r>
  <r>
    <s v="5d267b"/>
    <n v="4"/>
    <n v="24"/>
    <s v="t"/>
    <s v="35ee99"/>
    <d v="1899-12-30T00:35:18"/>
    <n v="40"/>
    <n v="121.6"/>
    <n v="0.10730448262887812"/>
    <x v="1"/>
    <n v="1512"/>
  </r>
  <r>
    <s v="c8d436"/>
    <n v="2"/>
    <n v="24"/>
    <s v="t"/>
    <s v="35ee99"/>
    <d v="1899-12-30T00:35:18"/>
    <n v="10"/>
    <n v="15.2"/>
    <n v="1.3413060328609765E-2"/>
    <x v="1"/>
    <n v="1512"/>
  </r>
  <r>
    <s v="2a2353"/>
    <n v="4"/>
    <n v="24"/>
    <s v="t"/>
    <s v="35ee99"/>
    <d v="1899-12-30T00:35:18"/>
    <n v="57"/>
    <n v="173.28"/>
    <n v="0.15290888774615133"/>
    <x v="1"/>
    <n v="1512"/>
  </r>
  <r>
    <s v="b9a74d"/>
    <n v="3"/>
    <n v="24"/>
    <s v="t"/>
    <s v="35ee99"/>
    <d v="1899-12-30T00:35:18"/>
    <n v="17"/>
    <n v="38.76"/>
    <n v="3.4203303837954904E-2"/>
    <x v="1"/>
    <n v="1512"/>
  </r>
  <r>
    <s v="2feb6b"/>
    <n v="5"/>
    <n v="24"/>
    <s v="t"/>
    <s v="35ee99"/>
    <d v="1899-12-30T00:35:18"/>
    <n v="29"/>
    <n v="110.2"/>
    <n v="9.72446873824208E-2"/>
    <x v="1"/>
    <n v="1512"/>
  </r>
  <r>
    <s v="c4a632"/>
    <n v="5"/>
    <n v="15"/>
    <s v="t"/>
    <s v="767ac8"/>
    <d v="1899-12-30T00:17:21"/>
    <n v="13"/>
    <n v="55.25"/>
    <n v="4.8754709418137469E-2"/>
    <x v="0"/>
    <n v="2511.6666666666665"/>
  </r>
  <r>
    <s v="72f5d4"/>
    <n v="2"/>
    <n v="15"/>
    <s v="t"/>
    <s v="767ac8"/>
    <d v="1899-12-30T00:17:21"/>
    <n v="19"/>
    <n v="32.299999999999997"/>
    <n v="2.8502753198295747E-2"/>
    <x v="0"/>
    <n v="2511.6666666666665"/>
  </r>
  <r>
    <s v="9ec847"/>
    <n v="2"/>
    <n v="15"/>
    <s v="t"/>
    <s v="767ac8"/>
    <d v="1899-12-30T00:17:21"/>
    <n v="54"/>
    <n v="91.8"/>
    <n v="8.1007824879366877E-2"/>
    <x v="0"/>
    <n v="2511.6666666666665"/>
  </r>
  <r>
    <s v="f084eb"/>
    <n v="3"/>
    <n v="15"/>
    <s v="t"/>
    <s v="767ac8"/>
    <d v="1899-12-30T00:17:21"/>
    <n v="36"/>
    <n v="91.8"/>
    <n v="8.1007824879366877E-2"/>
    <x v="1"/>
    <n v="7560"/>
  </r>
  <r>
    <s v="c4a632"/>
    <n v="1"/>
    <n v="17"/>
    <s v="t"/>
    <s v="4ede01"/>
    <d v="1899-12-30T00:44:47"/>
    <n v="13"/>
    <n v="10.79"/>
    <n v="9.5215079569539052E-3"/>
    <x v="0"/>
    <n v="3767.5"/>
  </r>
  <r>
    <s v="9ec847"/>
    <n v="2"/>
    <n v="17"/>
    <s v="t"/>
    <s v="4ede01"/>
    <d v="1899-12-30T00:44:47"/>
    <n v="54"/>
    <n v="89.64"/>
    <n v="7.9101758411617068E-2"/>
    <x v="0"/>
    <n v="3767.5"/>
  </r>
  <r>
    <s v="5d267b"/>
    <n v="2"/>
    <n v="17"/>
    <s v="t"/>
    <s v="4ede01"/>
    <d v="1899-12-30T00:44:47"/>
    <n v="40"/>
    <n v="66.399999999999991"/>
    <n v="5.8593895119716341E-2"/>
    <x v="1"/>
    <n v="1890"/>
  </r>
  <r>
    <s v="c8d436"/>
    <n v="3"/>
    <n v="17"/>
    <s v="t"/>
    <s v="4ede01"/>
    <d v="1899-12-30T00:44:47"/>
    <n v="10"/>
    <n v="24.9"/>
    <n v="2.1972710669893626E-2"/>
    <x v="1"/>
    <n v="1890"/>
  </r>
  <r>
    <s v="f084eb"/>
    <n v="1"/>
    <n v="17"/>
    <s v="t"/>
    <s v="4ede01"/>
    <d v="1899-12-30T00:44:47"/>
    <n v="36"/>
    <n v="29.88"/>
    <n v="2.6367252803872351E-2"/>
    <x v="1"/>
    <n v="1890"/>
  </r>
  <r>
    <s v="2feb6b"/>
    <n v="4"/>
    <n v="17"/>
    <s v="t"/>
    <s v="4ede01"/>
    <d v="1899-12-30T00:44:47"/>
    <n v="29"/>
    <n v="96.28"/>
    <n v="8.4961147923588706E-2"/>
    <x v="1"/>
    <n v="1890"/>
  </r>
  <r>
    <s v="e83aa3"/>
    <n v="5"/>
    <n v="12"/>
    <s v="t"/>
    <n v="106"/>
    <d v="1899-12-30T00:59:10"/>
    <n v="32"/>
    <n v="140.80000000000001"/>
    <n v="0.1242472956755431"/>
    <x v="0"/>
    <n v="2511.6666666666665"/>
  </r>
  <r>
    <s v="e31d39"/>
    <n v="1"/>
    <n v="12"/>
    <s v="t"/>
    <n v="106"/>
    <d v="1899-12-30T00:59:10"/>
    <n v="10"/>
    <n v="8.8000000000000007"/>
    <n v="7.7654559797214438E-3"/>
    <x v="0"/>
    <n v="2511.6666666666665"/>
  </r>
  <r>
    <s v="72f5d4"/>
    <n v="5"/>
    <n v="12"/>
    <s v="t"/>
    <n v="106"/>
    <d v="1899-12-30T00:59:10"/>
    <n v="19"/>
    <n v="83.6"/>
    <n v="7.3771831807353708E-2"/>
    <x v="0"/>
    <n v="2511.6666666666665"/>
  </r>
  <r>
    <s v="5d267b"/>
    <n v="3"/>
    <n v="12"/>
    <s v="t"/>
    <n v="106"/>
    <d v="1899-12-30T00:59:10"/>
    <n v="40"/>
    <n v="105.6"/>
    <n v="9.3185471756657312E-2"/>
    <x v="1"/>
    <n v="2520"/>
  </r>
  <r>
    <s v="c8d436"/>
    <n v="1"/>
    <n v="12"/>
    <s v="t"/>
    <n v="106"/>
    <d v="1899-12-30T00:59:10"/>
    <n v="10"/>
    <n v="8.8000000000000007"/>
    <n v="7.7654559797214438E-3"/>
    <x v="1"/>
    <n v="2520"/>
  </r>
  <r>
    <s v="2a2353"/>
    <n v="1"/>
    <n v="12"/>
    <s v="t"/>
    <n v="106"/>
    <d v="1899-12-30T00:59:10"/>
    <n v="57"/>
    <n v="50.160000000000004"/>
    <n v="4.4263099084412227E-2"/>
    <x v="1"/>
    <n v="2520"/>
  </r>
  <r>
    <s v="e83aa3"/>
    <n v="2"/>
    <n v="10"/>
    <s v="t"/>
    <s v="83d172"/>
    <d v="1899-12-30T00:24:14"/>
    <n v="32"/>
    <n v="57.6"/>
    <n v="5.0828439139994908E-2"/>
    <x v="0"/>
    <n v="2511.6666666666665"/>
  </r>
  <r>
    <s v="d5e9a6"/>
    <n v="5"/>
    <n v="10"/>
    <s v="t"/>
    <s v="83d172"/>
    <d v="1899-12-30T00:24:14"/>
    <n v="23"/>
    <n v="103.5"/>
    <n v="9.1332351579678339E-2"/>
    <x v="0"/>
    <n v="2511.6666666666665"/>
  </r>
  <r>
    <s v="9ec847"/>
    <n v="4"/>
    <n v="10"/>
    <s v="t"/>
    <s v="83d172"/>
    <d v="1899-12-30T00:24:14"/>
    <n v="54"/>
    <n v="194.4"/>
    <n v="0.17154598209748279"/>
    <x v="0"/>
    <n v="2511.6666666666665"/>
  </r>
  <r>
    <s v="2feb6b"/>
    <n v="4"/>
    <n v="10"/>
    <s v="t"/>
    <s v="83d172"/>
    <d v="1899-12-30T00:24:14"/>
    <n v="29"/>
    <n v="104.4"/>
    <n v="9.2126545941240756E-2"/>
    <x v="1"/>
    <n v="7560"/>
  </r>
  <r>
    <s v="e31d39"/>
    <n v="3"/>
    <n v="1"/>
    <s v="t"/>
    <s v="17bf7e"/>
    <d v="1899-12-30T00:06:17"/>
    <n v="10"/>
    <n v="29.7"/>
    <n v="2.6208413931559871E-2"/>
    <x v="0"/>
    <n v="7535"/>
  </r>
  <r>
    <s v="c8d436"/>
    <n v="3"/>
    <n v="1"/>
    <s v="t"/>
    <s v="17bf7e"/>
    <d v="1899-12-30T00:06:17"/>
    <n v="10"/>
    <n v="29.7"/>
    <n v="2.6208413931559871E-2"/>
    <x v="1"/>
    <n v="2520"/>
  </r>
  <r>
    <s v="2a2353"/>
    <n v="2"/>
    <n v="1"/>
    <s v="t"/>
    <s v="17bf7e"/>
    <d v="1899-12-30T00:06:17"/>
    <n v="57"/>
    <n v="112.86"/>
    <n v="9.9591972939927512E-2"/>
    <x v="1"/>
    <n v="2520"/>
  </r>
  <r>
    <s v="b9a74d"/>
    <n v="4"/>
    <n v="1"/>
    <s v="t"/>
    <s v="17bf7e"/>
    <d v="1899-12-30T00:06:17"/>
    <n v="17"/>
    <n v="67.319999999999993"/>
    <n v="5.9405738244869034E-2"/>
    <x v="1"/>
    <n v="2520"/>
  </r>
  <r>
    <s v="c4a632"/>
    <n v="1"/>
    <n v="13"/>
    <s v="t"/>
    <s v="6b8ee0"/>
    <d v="1899-12-30T00:48:58"/>
    <n v="13"/>
    <n v="11.31"/>
    <n v="9.9803758103010828E-3"/>
    <x v="0"/>
    <n v="1883.75"/>
  </r>
  <r>
    <s v="e83aa3"/>
    <n v="4"/>
    <n v="13"/>
    <s v="t"/>
    <s v="6b8ee0"/>
    <d v="1899-12-30T00:48:58"/>
    <n v="32"/>
    <n v="111.36"/>
    <n v="9.8268315670656817E-2"/>
    <x v="0"/>
    <n v="1883.75"/>
  </r>
  <r>
    <s v="d5e9a6"/>
    <n v="3"/>
    <n v="13"/>
    <s v="t"/>
    <s v="6b8ee0"/>
    <d v="1899-12-30T00:48:58"/>
    <n v="23"/>
    <n v="60.03"/>
    <n v="5.2972763916213438E-2"/>
    <x v="0"/>
    <n v="1883.75"/>
  </r>
  <r>
    <s v="9ec847"/>
    <n v="4"/>
    <n v="13"/>
    <s v="t"/>
    <s v="6b8ee0"/>
    <d v="1899-12-30T00:48:58"/>
    <n v="54"/>
    <n v="187.92"/>
    <n v="0.16582778269423334"/>
    <x v="0"/>
    <n v="1883.75"/>
  </r>
  <r>
    <s v="5d267b"/>
    <n v="3"/>
    <n v="13"/>
    <s v="t"/>
    <s v="6b8ee0"/>
    <d v="1899-12-30T00:48:58"/>
    <n v="40"/>
    <n v="104.4"/>
    <n v="9.2126545941240756E-2"/>
    <x v="1"/>
    <n v="1890"/>
  </r>
  <r>
    <s v="c8d436"/>
    <n v="3"/>
    <n v="13"/>
    <s v="t"/>
    <s v="6b8ee0"/>
    <d v="1899-12-30T00:48:58"/>
    <n v="10"/>
    <n v="26.1"/>
    <n v="2.3031636485310189E-2"/>
    <x v="1"/>
    <n v="1890"/>
  </r>
  <r>
    <s v="b9a74d"/>
    <n v="5"/>
    <n v="13"/>
    <s v="t"/>
    <s v="6b8ee0"/>
    <d v="1899-12-30T00:48:58"/>
    <n v="17"/>
    <n v="73.95"/>
    <n v="6.5256303375045538E-2"/>
    <x v="1"/>
    <n v="1890"/>
  </r>
  <r>
    <s v="2feb6b"/>
    <n v="5"/>
    <n v="13"/>
    <s v="t"/>
    <s v="6b8ee0"/>
    <d v="1899-12-30T00:48:58"/>
    <n v="29"/>
    <n v="126.15"/>
    <n v="0.11131957634566592"/>
    <x v="1"/>
    <n v="1890"/>
  </r>
  <r>
    <s v="c4a632"/>
    <n v="4"/>
    <n v="8"/>
    <s v="t"/>
    <s v="3a234c"/>
    <d v="1899-12-30T00:56:48"/>
    <n v="13"/>
    <n v="47.84"/>
    <n v="4.2215842507940214E-2"/>
    <x v="0"/>
    <n v="2511.6666666666665"/>
  </r>
  <r>
    <s v="d5e9a6"/>
    <n v="2"/>
    <n v="8"/>
    <s v="t"/>
    <s v="3a234c"/>
    <d v="1899-12-30T00:56:48"/>
    <n v="23"/>
    <n v="42.32"/>
    <n v="3.7344783757024033E-2"/>
    <x v="0"/>
    <n v="2511.6666666666665"/>
  </r>
  <r>
    <s v="9ec847"/>
    <n v="2"/>
    <n v="8"/>
    <s v="t"/>
    <s v="3a234c"/>
    <d v="1899-12-30T00:56:48"/>
    <n v="54"/>
    <n v="99.36"/>
    <n v="8.7679057516491202E-2"/>
    <x v="0"/>
    <n v="2511.6666666666665"/>
  </r>
  <r>
    <s v="c8d436"/>
    <n v="1"/>
    <n v="8"/>
    <s v="t"/>
    <s v="3a234c"/>
    <d v="1899-12-30T00:56:48"/>
    <n v="10"/>
    <n v="9.2000000000000011"/>
    <n v="8.1184312515269631E-3"/>
    <x v="1"/>
    <n v="2520"/>
  </r>
  <r>
    <s v="2a2353"/>
    <n v="3"/>
    <n v="8"/>
    <s v="t"/>
    <s v="3a234c"/>
    <d v="1899-12-30T00:56:48"/>
    <n v="57"/>
    <n v="157.32"/>
    <n v="0.13882517440111106"/>
    <x v="1"/>
    <n v="2520"/>
  </r>
  <r>
    <s v="f084eb"/>
    <n v="3"/>
    <n v="8"/>
    <s v="t"/>
    <s v="3a234c"/>
    <d v="1899-12-30T00:56:48"/>
    <n v="36"/>
    <n v="99.36"/>
    <n v="8.7679057516491202E-2"/>
    <x v="1"/>
    <n v="2520"/>
  </r>
  <r>
    <s v="c4a632"/>
    <n v="1"/>
    <n v="15"/>
    <s v="t"/>
    <s v="f87648"/>
    <d v="1899-12-30T00:04:06"/>
    <n v="13"/>
    <n v="11.049999999999999"/>
    <n v="9.7509418836274932E-3"/>
    <x v="0"/>
    <n v="3767.5"/>
  </r>
  <r>
    <s v="d5e9a6"/>
    <n v="4"/>
    <n v="15"/>
    <s v="t"/>
    <s v="f87648"/>
    <d v="1899-12-30T00:04:06"/>
    <n v="23"/>
    <n v="78.2"/>
    <n v="6.9006665637979192E-2"/>
    <x v="0"/>
    <n v="3767.5"/>
  </r>
  <r>
    <s v="5d267b"/>
    <n v="5"/>
    <n v="15"/>
    <s v="t"/>
    <s v="f87648"/>
    <d v="1899-12-30T00:04:06"/>
    <n v="40"/>
    <n v="170"/>
    <n v="0.15001449051734606"/>
    <x v="1"/>
    <n v="3780"/>
  </r>
  <r>
    <s v="2a2353"/>
    <n v="4"/>
    <n v="15"/>
    <s v="t"/>
    <s v="f87648"/>
    <d v="1899-12-30T00:04:06"/>
    <n v="57"/>
    <n v="193.79999999999998"/>
    <n v="0.17101651918977451"/>
    <x v="1"/>
    <n v="3780"/>
  </r>
  <r>
    <s v="e31d39"/>
    <n v="5"/>
    <n v="15"/>
    <s v="f"/>
    <s v="b4289c"/>
    <d v="1899-12-30T00:46:04"/>
    <n v="10"/>
    <n v="42.5"/>
    <n v="3.7503622629336514E-2"/>
    <x v="0"/>
    <n v="2511.6666666666665"/>
  </r>
  <r>
    <s v="d5e9a6"/>
    <n v="5"/>
    <n v="15"/>
    <s v="f"/>
    <s v="b4289c"/>
    <d v="1899-12-30T00:46:04"/>
    <n v="23"/>
    <n v="97.75"/>
    <n v="8.625833204747399E-2"/>
    <x v="0"/>
    <n v="2511.6666666666665"/>
  </r>
  <r>
    <s v="72f5d4"/>
    <n v="5"/>
    <n v="15"/>
    <s v="f"/>
    <s v="b4289c"/>
    <d v="1899-12-30T00:46:04"/>
    <n v="19"/>
    <n v="80.75"/>
    <n v="7.1256882995739373E-2"/>
    <x v="0"/>
    <n v="2511.6666666666665"/>
  </r>
  <r>
    <s v="2feb6b"/>
    <n v="2"/>
    <n v="15"/>
    <s v="f"/>
    <s v="b4289c"/>
    <d v="1899-12-30T00:46:04"/>
    <n v="29"/>
    <n v="49.3"/>
    <n v="4.3504202250030356E-2"/>
    <x v="1"/>
    <n v="7560"/>
  </r>
  <r>
    <s v="c4a632"/>
    <n v="3"/>
    <n v="3"/>
    <s v="f"/>
    <s v="6d590a"/>
    <d v="1899-12-30T00:42:34"/>
    <n v="13"/>
    <n v="37.83"/>
    <n v="3.3382636331007062E-2"/>
    <x v="0"/>
    <n v="1883.75"/>
  </r>
  <r>
    <s v="e83aa3"/>
    <n v="1"/>
    <n v="3"/>
    <s v="f"/>
    <s v="6d590a"/>
    <d v="1899-12-30T00:42:34"/>
    <n v="32"/>
    <n v="31.04"/>
    <n v="2.7390881092108361E-2"/>
    <x v="0"/>
    <n v="1883.75"/>
  </r>
  <r>
    <s v="d5e9a6"/>
    <n v="2"/>
    <n v="3"/>
    <s v="f"/>
    <s v="6d590a"/>
    <d v="1899-12-30T00:42:34"/>
    <n v="23"/>
    <n v="44.62"/>
    <n v="3.937439156990577E-2"/>
    <x v="0"/>
    <n v="1883.75"/>
  </r>
  <r>
    <s v="72f5d4"/>
    <n v="5"/>
    <n v="3"/>
    <s v="f"/>
    <s v="6d590a"/>
    <d v="1899-12-30T00:42:34"/>
    <n v="19"/>
    <n v="92.149999999999991"/>
    <n v="8.1316678242196697E-2"/>
    <x v="0"/>
    <n v="1883.75"/>
  </r>
  <r>
    <s v="c8d436"/>
    <n v="4"/>
    <n v="3"/>
    <s v="f"/>
    <s v="6d590a"/>
    <d v="1899-12-30T00:42:34"/>
    <n v="10"/>
    <n v="38.799999999999997"/>
    <n v="3.423860136513545E-2"/>
    <x v="1"/>
    <n v="3780"/>
  </r>
  <r>
    <s v="b9a74d"/>
    <n v="1"/>
    <n v="3"/>
    <s v="f"/>
    <s v="6d590a"/>
    <d v="1899-12-30T00:42:34"/>
    <n v="17"/>
    <n v="16.489999999999998"/>
    <n v="1.4551405580182565E-2"/>
    <x v="1"/>
    <n v="3780"/>
  </r>
  <r>
    <s v="c4a632"/>
    <n v="5"/>
    <n v="12"/>
    <s v="t"/>
    <s v="c8b3fb"/>
    <d v="1899-12-30T00:20:58"/>
    <n v="13"/>
    <n v="57.2"/>
    <n v="5.0475463868189387E-2"/>
    <x v="0"/>
    <n v="2511.6666666666665"/>
  </r>
  <r>
    <s v="e31d39"/>
    <n v="2"/>
    <n v="12"/>
    <s v="t"/>
    <s v="c8b3fb"/>
    <d v="1899-12-30T00:20:58"/>
    <n v="10"/>
    <n v="17.600000000000001"/>
    <n v="1.5530911959442888E-2"/>
    <x v="0"/>
    <n v="2511.6666666666665"/>
  </r>
  <r>
    <s v="9ec847"/>
    <n v="4"/>
    <n v="12"/>
    <s v="t"/>
    <s v="c8b3fb"/>
    <d v="1899-12-30T00:20:58"/>
    <n v="54"/>
    <n v="190.08"/>
    <n v="0.16773384916198317"/>
    <x v="0"/>
    <n v="2511.6666666666665"/>
  </r>
  <r>
    <s v="5d267b"/>
    <n v="5"/>
    <n v="12"/>
    <s v="t"/>
    <s v="c8b3fb"/>
    <d v="1899-12-30T00:20:58"/>
    <n v="40"/>
    <n v="176"/>
    <n v="0.15530911959442886"/>
    <x v="1"/>
    <n v="2520"/>
  </r>
  <r>
    <s v="f084eb"/>
    <n v="5"/>
    <n v="12"/>
    <s v="t"/>
    <s v="c8b3fb"/>
    <d v="1899-12-30T00:20:58"/>
    <n v="36"/>
    <n v="158.4"/>
    <n v="0.139778207634986"/>
    <x v="1"/>
    <n v="2520"/>
  </r>
  <r>
    <s v="2feb6b"/>
    <n v="1"/>
    <n v="12"/>
    <s v="t"/>
    <s v="c8b3fb"/>
    <d v="1899-12-30T00:20:58"/>
    <n v="29"/>
    <n v="25.52"/>
    <n v="2.2519822341192184E-2"/>
    <x v="1"/>
    <n v="2520"/>
  </r>
  <r>
    <s v="c4a632"/>
    <n v="1"/>
    <n v="2"/>
    <s v="f"/>
    <s v="673b4b"/>
    <d v="1899-12-30T00:10:14"/>
    <n v="13"/>
    <n v="12.74"/>
    <n v="1.1242262407005816E-2"/>
    <x v="0"/>
    <n v="1883.75"/>
  </r>
  <r>
    <s v="e31d39"/>
    <n v="3"/>
    <n v="2"/>
    <s v="f"/>
    <s v="673b4b"/>
    <d v="1899-12-30T00:10:14"/>
    <n v="10"/>
    <n v="29.4"/>
    <n v="2.5943682477705728E-2"/>
    <x v="0"/>
    <n v="1883.75"/>
  </r>
  <r>
    <s v="d5e9a6"/>
    <n v="1"/>
    <n v="2"/>
    <s v="f"/>
    <s v="673b4b"/>
    <d v="1899-12-30T00:10:14"/>
    <n v="23"/>
    <n v="22.54"/>
    <n v="1.989015656624106E-2"/>
    <x v="0"/>
    <n v="1883.75"/>
  </r>
  <r>
    <s v="9ec847"/>
    <n v="4"/>
    <n v="2"/>
    <s v="f"/>
    <s v="673b4b"/>
    <d v="1899-12-30T00:10:14"/>
    <n v="54"/>
    <n v="211.68"/>
    <n v="0.18679451383948129"/>
    <x v="0"/>
    <n v="1883.75"/>
  </r>
  <r>
    <s v="5d267b"/>
    <n v="4"/>
    <n v="2"/>
    <s v="f"/>
    <s v="673b4b"/>
    <d v="1899-12-30T00:10:14"/>
    <n v="40"/>
    <n v="156.80000000000001"/>
    <n v="0.13836630654776391"/>
    <x v="1"/>
    <n v="1512"/>
  </r>
  <r>
    <s v="2a2353"/>
    <n v="2"/>
    <n v="2"/>
    <s v="f"/>
    <s v="673b4b"/>
    <d v="1899-12-30T00:10:14"/>
    <n v="57"/>
    <n v="111.72"/>
    <n v="9.8585993415281778E-2"/>
    <x v="1"/>
    <n v="1512"/>
  </r>
  <r>
    <s v="f084eb"/>
    <n v="1"/>
    <n v="2"/>
    <s v="f"/>
    <s v="673b4b"/>
    <d v="1899-12-30T00:10:14"/>
    <n v="36"/>
    <n v="35.28"/>
    <n v="3.1132418973246877E-2"/>
    <x v="1"/>
    <n v="1512"/>
  </r>
  <r>
    <s v="b9a74d"/>
    <n v="4"/>
    <n v="2"/>
    <s v="f"/>
    <s v="673b4b"/>
    <d v="1899-12-30T00:10:14"/>
    <n v="17"/>
    <n v="66.64"/>
    <n v="5.8805680282799651E-2"/>
    <x v="1"/>
    <n v="1512"/>
  </r>
  <r>
    <s v="2feb6b"/>
    <n v="5"/>
    <n v="2"/>
    <s v="f"/>
    <s v="673b4b"/>
    <d v="1899-12-30T00:10:14"/>
    <n v="29"/>
    <n v="142.1"/>
    <n v="0.12539446530891102"/>
    <x v="1"/>
    <n v="1512"/>
  </r>
  <r>
    <s v="e83aa3"/>
    <n v="2"/>
    <n v="10"/>
    <s v="f"/>
    <s v="1f5630"/>
    <d v="1899-12-30T00:11:48"/>
    <n v="32"/>
    <n v="57.6"/>
    <n v="5.0828439139994908E-2"/>
    <x v="0"/>
    <n v="2511.6666666666665"/>
  </r>
  <r>
    <s v="e31d39"/>
    <n v="2"/>
    <n v="10"/>
    <s v="f"/>
    <s v="1f5630"/>
    <d v="1899-12-30T00:11:48"/>
    <n v="10"/>
    <n v="18"/>
    <n v="1.5883887231248409E-2"/>
    <x v="0"/>
    <n v="2511.6666666666665"/>
  </r>
  <r>
    <s v="9ec847"/>
    <n v="5"/>
    <n v="10"/>
    <s v="f"/>
    <s v="1f5630"/>
    <d v="1899-12-30T00:11:48"/>
    <n v="54"/>
    <n v="243"/>
    <n v="0.2144324776218535"/>
    <x v="0"/>
    <n v="2511.6666666666665"/>
  </r>
  <r>
    <s v="b9a74d"/>
    <n v="4"/>
    <n v="10"/>
    <s v="f"/>
    <s v="1f5630"/>
    <d v="1899-12-30T00:11:48"/>
    <n v="17"/>
    <n v="61.2"/>
    <n v="5.4005216586244589E-2"/>
    <x v="1"/>
    <n v="3780"/>
  </r>
  <r>
    <s v="2feb6b"/>
    <n v="1"/>
    <n v="10"/>
    <s v="f"/>
    <s v="1f5630"/>
    <d v="1899-12-30T00:11:48"/>
    <n v="29"/>
    <n v="26.1"/>
    <n v="2.3031636485310189E-2"/>
    <x v="1"/>
    <n v="3780"/>
  </r>
  <r>
    <s v="e83aa3"/>
    <n v="2"/>
    <n v="6"/>
    <s v="t"/>
    <s v="4d5b4f"/>
    <d v="1899-12-30T00:34:02"/>
    <n v="32"/>
    <n v="60.16"/>
    <n v="5.3087480879550224E-2"/>
    <x v="0"/>
    <n v="1507"/>
  </r>
  <r>
    <s v="e31d39"/>
    <n v="5"/>
    <n v="6"/>
    <s v="t"/>
    <s v="4d5b4f"/>
    <d v="1899-12-30T00:34:02"/>
    <n v="10"/>
    <n v="47"/>
    <n v="4.1474594437148619E-2"/>
    <x v="0"/>
    <n v="1507"/>
  </r>
  <r>
    <s v="d5e9a6"/>
    <n v="1"/>
    <n v="6"/>
    <s v="t"/>
    <s v="4d5b4f"/>
    <d v="1899-12-30T00:34:02"/>
    <n v="23"/>
    <n v="21.619999999999997"/>
    <n v="1.907831344108836E-2"/>
    <x v="0"/>
    <n v="1507"/>
  </r>
  <r>
    <s v="72f5d4"/>
    <n v="4"/>
    <n v="6"/>
    <s v="t"/>
    <s v="4d5b4f"/>
    <d v="1899-12-30T00:34:02"/>
    <n v="19"/>
    <n v="71.44"/>
    <n v="6.3041383544465895E-2"/>
    <x v="0"/>
    <n v="1507"/>
  </r>
  <r>
    <s v="9ec847"/>
    <n v="1"/>
    <n v="6"/>
    <s v="t"/>
    <s v="4d5b4f"/>
    <d v="1899-12-30T00:34:02"/>
    <n v="54"/>
    <n v="50.76"/>
    <n v="4.4792561992120505E-2"/>
    <x v="0"/>
    <n v="1507"/>
  </r>
  <r>
    <s v="5d267b"/>
    <n v="1"/>
    <n v="6"/>
    <s v="t"/>
    <s v="4d5b4f"/>
    <d v="1899-12-30T00:34:02"/>
    <n v="40"/>
    <n v="37.599999999999994"/>
    <n v="3.3179675549718887E-2"/>
    <x v="1"/>
    <n v="1890"/>
  </r>
  <r>
    <s v="c8d436"/>
    <n v="1"/>
    <n v="6"/>
    <s v="t"/>
    <s v="4d5b4f"/>
    <d v="1899-12-30T00:34:02"/>
    <n v="10"/>
    <n v="9.3999999999999986"/>
    <n v="8.2949188874297218E-3"/>
    <x v="1"/>
    <n v="1890"/>
  </r>
  <r>
    <s v="b9a74d"/>
    <n v="5"/>
    <n v="6"/>
    <s v="t"/>
    <s v="4d5b4f"/>
    <d v="1899-12-30T00:34:02"/>
    <n v="17"/>
    <n v="79.899999999999991"/>
    <n v="7.0506810543152637E-2"/>
    <x v="1"/>
    <n v="1890"/>
  </r>
  <r>
    <s v="2feb6b"/>
    <n v="2"/>
    <n v="6"/>
    <s v="t"/>
    <s v="4d5b4f"/>
    <d v="1899-12-30T00:34:02"/>
    <n v="29"/>
    <n v="54.519999999999996"/>
    <n v="4.8110529547092391E-2"/>
    <x v="1"/>
    <n v="1890"/>
  </r>
  <r>
    <s v="c4a632"/>
    <n v="2"/>
    <n v="12"/>
    <s v="t"/>
    <s v="235b08"/>
    <d v="1899-12-30T00:52:26"/>
    <n v="13"/>
    <n v="22.88"/>
    <n v="2.0190185547275752E-2"/>
    <x v="0"/>
    <n v="2511.6666666666665"/>
  </r>
  <r>
    <s v="e31d39"/>
    <n v="3"/>
    <n v="12"/>
    <s v="t"/>
    <s v="235b08"/>
    <d v="1899-12-30T00:52:26"/>
    <n v="10"/>
    <n v="26.4"/>
    <n v="2.3296367939164328E-2"/>
    <x v="0"/>
    <n v="2511.6666666666665"/>
  </r>
  <r>
    <s v="d5e9a6"/>
    <n v="2"/>
    <n v="12"/>
    <s v="t"/>
    <s v="235b08"/>
    <d v="1899-12-30T00:52:26"/>
    <n v="23"/>
    <n v="40.479999999999997"/>
    <n v="3.5721097506718633E-2"/>
    <x v="0"/>
    <n v="2511.6666666666665"/>
  </r>
  <r>
    <s v="2a2353"/>
    <n v="4"/>
    <n v="12"/>
    <s v="t"/>
    <s v="235b08"/>
    <d v="1899-12-30T00:52:26"/>
    <n v="57"/>
    <n v="200.64000000000001"/>
    <n v="0.17705239633764891"/>
    <x v="1"/>
    <n v="3780"/>
  </r>
  <r>
    <s v="f084eb"/>
    <n v="2"/>
    <n v="12"/>
    <s v="t"/>
    <s v="235b08"/>
    <d v="1899-12-30T00:52:26"/>
    <n v="36"/>
    <n v="63.36"/>
    <n v="5.5911283053994384E-2"/>
    <x v="1"/>
    <n v="3780"/>
  </r>
  <r>
    <s v="e31d39"/>
    <n v="4"/>
    <n v="18"/>
    <s v="f"/>
    <s v="75b640"/>
    <d v="1899-12-30T00:43:40"/>
    <n v="10"/>
    <n v="32.800000000000004"/>
    <n v="2.8943972288052656E-2"/>
    <x v="0"/>
    <n v="2511.6666666666665"/>
  </r>
  <r>
    <s v="d5e9a6"/>
    <n v="2"/>
    <n v="18"/>
    <s v="f"/>
    <s v="75b640"/>
    <d v="1899-12-30T00:43:40"/>
    <n v="23"/>
    <n v="37.720000000000006"/>
    <n v="3.3285568131260553E-2"/>
    <x v="0"/>
    <n v="2511.6666666666665"/>
  </r>
  <r>
    <s v="72f5d4"/>
    <n v="3"/>
    <n v="18"/>
    <s v="f"/>
    <s v="75b640"/>
    <d v="1899-12-30T00:43:40"/>
    <n v="19"/>
    <n v="46.74"/>
    <n v="4.1245160510475033E-2"/>
    <x v="0"/>
    <n v="2511.6666666666665"/>
  </r>
  <r>
    <s v="5d267b"/>
    <n v="3"/>
    <n v="18"/>
    <s v="f"/>
    <s v="75b640"/>
    <d v="1899-12-30T00:43:40"/>
    <n v="40"/>
    <n v="98.4"/>
    <n v="8.6831916864157963E-2"/>
    <x v="1"/>
    <n v="1890"/>
  </r>
  <r>
    <s v="2a2353"/>
    <n v="5"/>
    <n v="18"/>
    <s v="f"/>
    <s v="75b640"/>
    <d v="1899-12-30T00:43:40"/>
    <n v="57"/>
    <n v="233.70000000000002"/>
    <n v="0.20622580255237516"/>
    <x v="1"/>
    <n v="1890"/>
  </r>
  <r>
    <s v="b9a74d"/>
    <n v="1"/>
    <n v="18"/>
    <s v="f"/>
    <s v="75b640"/>
    <d v="1899-12-30T00:43:40"/>
    <n v="17"/>
    <n v="13.940000000000001"/>
    <n v="1.2301188222422378E-2"/>
    <x v="1"/>
    <n v="1890"/>
  </r>
  <r>
    <s v="2feb6b"/>
    <n v="5"/>
    <n v="18"/>
    <s v="f"/>
    <s v="75b640"/>
    <d v="1899-12-30T00:43:40"/>
    <n v="29"/>
    <n v="118.9"/>
    <n v="0.10492189954419087"/>
    <x v="1"/>
    <n v="1890"/>
  </r>
  <r>
    <s v="c4a632"/>
    <n v="1"/>
    <n v="15"/>
    <s v="t"/>
    <s v="b7d0b7"/>
    <d v="1899-12-30T00:50:03"/>
    <n v="13"/>
    <n v="11.049999999999999"/>
    <n v="9.7509418836274932E-3"/>
    <x v="0"/>
    <n v="3767.5"/>
  </r>
  <r>
    <s v="9ec847"/>
    <n v="5"/>
    <n v="15"/>
    <s v="t"/>
    <s v="b7d0b7"/>
    <d v="1899-12-30T00:50:03"/>
    <n v="54"/>
    <n v="229.5"/>
    <n v="0.20251956219841719"/>
    <x v="0"/>
    <n v="3767.5"/>
  </r>
  <r>
    <s v="f084eb"/>
    <n v="1"/>
    <n v="15"/>
    <s v="t"/>
    <s v="b7d0b7"/>
    <d v="1899-12-30T00:50:03"/>
    <n v="36"/>
    <n v="30.599999999999998"/>
    <n v="2.7002608293122291E-2"/>
    <x v="1"/>
    <n v="7560"/>
  </r>
  <r>
    <s v="c4a632"/>
    <n v="1"/>
    <n v="12"/>
    <s v="t"/>
    <s v="da2695"/>
    <d v="1899-12-30T00:00:06"/>
    <n v="13"/>
    <n v="11.44"/>
    <n v="1.0095092773637876E-2"/>
    <x v="0"/>
    <n v="1883.75"/>
  </r>
  <r>
    <s v="e31d39"/>
    <n v="4"/>
    <n v="12"/>
    <s v="t"/>
    <s v="da2695"/>
    <d v="1899-12-30T00:00:06"/>
    <n v="10"/>
    <n v="35.200000000000003"/>
    <n v="3.1061823918885775E-2"/>
    <x v="0"/>
    <n v="1883.75"/>
  </r>
  <r>
    <s v="72f5d4"/>
    <n v="2"/>
    <n v="12"/>
    <s v="t"/>
    <s v="da2695"/>
    <d v="1899-12-30T00:00:06"/>
    <n v="19"/>
    <n v="33.44"/>
    <n v="2.950873272294148E-2"/>
    <x v="0"/>
    <n v="1883.75"/>
  </r>
  <r>
    <s v="9ec847"/>
    <n v="2"/>
    <n v="12"/>
    <s v="t"/>
    <s v="da2695"/>
    <d v="1899-12-30T00:00:06"/>
    <n v="54"/>
    <n v="95.04"/>
    <n v="8.3866924580991584E-2"/>
    <x v="0"/>
    <n v="1883.75"/>
  </r>
  <r>
    <s v="5d267b"/>
    <n v="1"/>
    <n v="12"/>
    <s v="t"/>
    <s v="da2695"/>
    <d v="1899-12-30T00:00:06"/>
    <n v="40"/>
    <n v="35.200000000000003"/>
    <n v="3.1061823918885775E-2"/>
    <x v="1"/>
    <n v="2520"/>
  </r>
  <r>
    <s v="f084eb"/>
    <n v="4"/>
    <n v="12"/>
    <s v="t"/>
    <s v="da2695"/>
    <d v="1899-12-30T00:00:06"/>
    <n v="36"/>
    <n v="126.72"/>
    <n v="0.11182256610798877"/>
    <x v="1"/>
    <n v="2520"/>
  </r>
  <r>
    <s v="2feb6b"/>
    <n v="5"/>
    <n v="12"/>
    <s v="t"/>
    <s v="da2695"/>
    <d v="1899-12-30T00:00:06"/>
    <n v="29"/>
    <n v="127.6"/>
    <n v="0.11259911170596093"/>
    <x v="1"/>
    <n v="2520"/>
  </r>
  <r>
    <s v="c4a632"/>
    <n v="4"/>
    <n v="20"/>
    <s v="t"/>
    <n v="477830"/>
    <d v="1899-12-30T00:53:22"/>
    <n v="13"/>
    <n v="41.6"/>
    <n v="3.6709428267774097E-2"/>
    <x v="0"/>
    <n v="2511.6666666666665"/>
  </r>
  <r>
    <s v="e83aa3"/>
    <n v="5"/>
    <n v="20"/>
    <s v="t"/>
    <n v="477830"/>
    <d v="1899-12-30T00:53:22"/>
    <n v="32"/>
    <n v="128"/>
    <n v="0.11295208697776644"/>
    <x v="0"/>
    <n v="2511.6666666666665"/>
  </r>
  <r>
    <s v="9ec847"/>
    <n v="1"/>
    <n v="20"/>
    <s v="t"/>
    <n v="477830"/>
    <d v="1899-12-30T00:53:22"/>
    <n v="54"/>
    <n v="43.2"/>
    <n v="3.8121329354996181E-2"/>
    <x v="0"/>
    <n v="2511.6666666666665"/>
  </r>
  <r>
    <s v="5d267b"/>
    <n v="3"/>
    <n v="20"/>
    <s v="t"/>
    <n v="477830"/>
    <d v="1899-12-30T00:53:22"/>
    <n v="40"/>
    <n v="96"/>
    <n v="8.4714065233324837E-2"/>
    <x v="1"/>
    <n v="2520"/>
  </r>
  <r>
    <s v="c8d436"/>
    <n v="5"/>
    <n v="20"/>
    <s v="t"/>
    <n v="477830"/>
    <d v="1899-12-30T00:53:22"/>
    <n v="10"/>
    <n v="40"/>
    <n v="3.5297527180552013E-2"/>
    <x v="1"/>
    <n v="2520"/>
  </r>
  <r>
    <s v="2feb6b"/>
    <n v="2"/>
    <n v="20"/>
    <s v="t"/>
    <n v="477830"/>
    <d v="1899-12-30T00:53:22"/>
    <n v="29"/>
    <n v="46.400000000000006"/>
    <n v="4.0945131529440341E-2"/>
    <x v="1"/>
    <n v="2520"/>
  </r>
  <r>
    <s v="c4a632"/>
    <n v="5"/>
    <n v="22"/>
    <s v="t"/>
    <s v="50729e"/>
    <d v="1899-12-30T00:11:11"/>
    <n v="13"/>
    <n v="50.7"/>
    <n v="4.4739615701349676E-2"/>
    <x v="0"/>
    <n v="1883.75"/>
  </r>
  <r>
    <s v="e83aa3"/>
    <n v="3"/>
    <n v="22"/>
    <s v="t"/>
    <s v="50729e"/>
    <d v="1899-12-30T00:11:11"/>
    <n v="32"/>
    <n v="74.88"/>
    <n v="6.6076970881993366E-2"/>
    <x v="0"/>
    <n v="1883.75"/>
  </r>
  <r>
    <s v="72f5d4"/>
    <n v="3"/>
    <n v="22"/>
    <s v="t"/>
    <s v="50729e"/>
    <d v="1899-12-30T00:11:11"/>
    <n v="19"/>
    <n v="44.46"/>
    <n v="3.9233201461183566E-2"/>
    <x v="0"/>
    <n v="1883.75"/>
  </r>
  <r>
    <s v="9ec847"/>
    <n v="1"/>
    <n v="22"/>
    <s v="t"/>
    <s v="50729e"/>
    <d v="1899-12-30T00:11:11"/>
    <n v="54"/>
    <n v="42.120000000000005"/>
    <n v="3.7168296121121276E-2"/>
    <x v="0"/>
    <n v="1883.75"/>
  </r>
  <r>
    <s v="5d267b"/>
    <n v="5"/>
    <n v="22"/>
    <s v="t"/>
    <s v="50729e"/>
    <d v="1899-12-30T00:11:11"/>
    <n v="40"/>
    <n v="156"/>
    <n v="0.13766035600415286"/>
    <x v="1"/>
    <n v="2520"/>
  </r>
  <r>
    <s v="f084eb"/>
    <n v="5"/>
    <n v="22"/>
    <s v="t"/>
    <s v="50729e"/>
    <d v="1899-12-30T00:11:11"/>
    <n v="36"/>
    <n v="140.4"/>
    <n v="0.12389432040373757"/>
    <x v="1"/>
    <n v="2520"/>
  </r>
  <r>
    <s v="2feb6b"/>
    <n v="4"/>
    <n v="22"/>
    <s v="t"/>
    <s v="50729e"/>
    <d v="1899-12-30T00:11:11"/>
    <n v="29"/>
    <n v="90.48"/>
    <n v="7.9843006482408663E-2"/>
    <x v="1"/>
    <n v="2520"/>
  </r>
  <r>
    <s v="c4a632"/>
    <n v="2"/>
    <n v="20"/>
    <s v="f"/>
    <n v="467612"/>
    <d v="1899-12-30T00:49:42"/>
    <n v="13"/>
    <n v="20.8"/>
    <n v="1.8354714133887048E-2"/>
    <x v="0"/>
    <n v="2511.6666666666665"/>
  </r>
  <r>
    <s v="d5e9a6"/>
    <n v="3"/>
    <n v="20"/>
    <s v="f"/>
    <n v="467612"/>
    <d v="1899-12-30T00:49:42"/>
    <n v="23"/>
    <n v="55.2"/>
    <n v="4.8710587509161782E-2"/>
    <x v="0"/>
    <n v="2511.6666666666665"/>
  </r>
  <r>
    <s v="9ec847"/>
    <n v="5"/>
    <n v="20"/>
    <s v="f"/>
    <n v="467612"/>
    <d v="1899-12-30T00:49:42"/>
    <n v="54"/>
    <n v="216"/>
    <n v="0.19060664677498088"/>
    <x v="0"/>
    <n v="2511.6666666666665"/>
  </r>
  <r>
    <s v="5d267b"/>
    <n v="2"/>
    <n v="20"/>
    <s v="f"/>
    <n v="467612"/>
    <d v="1899-12-30T00:49:42"/>
    <n v="40"/>
    <n v="64"/>
    <n v="5.6476043488883222E-2"/>
    <x v="1"/>
    <n v="1890"/>
  </r>
  <r>
    <s v="c8d436"/>
    <n v="4"/>
    <n v="20"/>
    <s v="f"/>
    <n v="467612"/>
    <d v="1899-12-30T00:49:42"/>
    <n v="10"/>
    <n v="32"/>
    <n v="2.8238021744441611E-2"/>
    <x v="1"/>
    <n v="1890"/>
  </r>
  <r>
    <s v="2a2353"/>
    <n v="1"/>
    <n v="20"/>
    <s v="f"/>
    <n v="467612"/>
    <d v="1899-12-30T00:49:42"/>
    <n v="57"/>
    <n v="45.6"/>
    <n v="4.0239180985829293E-2"/>
    <x v="1"/>
    <n v="1890"/>
  </r>
  <r>
    <s v="b9a74d"/>
    <n v="1"/>
    <n v="20"/>
    <s v="f"/>
    <n v="467612"/>
    <d v="1899-12-30T00:49:42"/>
    <n v="17"/>
    <n v="13.600000000000001"/>
    <n v="1.2001159241387685E-2"/>
    <x v="1"/>
    <n v="1890"/>
  </r>
  <r>
    <s v="e83aa3"/>
    <n v="2"/>
    <n v="19"/>
    <s v="t"/>
    <s v="bee0ef"/>
    <d v="1899-12-30T00:47:39"/>
    <n v="32"/>
    <n v="51.84"/>
    <n v="4.5745595225995417E-2"/>
    <x v="0"/>
    <n v="3767.5"/>
  </r>
  <r>
    <s v="e31d39"/>
    <n v="2"/>
    <n v="19"/>
    <s v="t"/>
    <s v="bee0ef"/>
    <d v="1899-12-30T00:47:39"/>
    <n v="10"/>
    <n v="16.200000000000003"/>
    <n v="1.4295498508123568E-2"/>
    <x v="0"/>
    <n v="3767.5"/>
  </r>
  <r>
    <s v="2a2353"/>
    <n v="5"/>
    <n v="19"/>
    <s v="t"/>
    <s v="bee0ef"/>
    <d v="1899-12-30T00:47:39"/>
    <n v="57"/>
    <n v="230.85000000000002"/>
    <n v="0.20371085374076084"/>
    <x v="1"/>
    <n v="2520"/>
  </r>
  <r>
    <s v="f084eb"/>
    <n v="1"/>
    <n v="19"/>
    <s v="t"/>
    <s v="bee0ef"/>
    <d v="1899-12-30T00:47:39"/>
    <n v="36"/>
    <n v="29.160000000000004"/>
    <n v="2.5731897314622422E-2"/>
    <x v="1"/>
    <n v="2520"/>
  </r>
  <r>
    <s v="b9a74d"/>
    <n v="2"/>
    <n v="19"/>
    <s v="t"/>
    <s v="bee0ef"/>
    <d v="1899-12-30T00:47:39"/>
    <n v="17"/>
    <n v="27.540000000000003"/>
    <n v="2.4302347463810062E-2"/>
    <x v="1"/>
    <n v="2520"/>
  </r>
  <r>
    <s v="c4a632"/>
    <n v="1"/>
    <n v="11"/>
    <s v="f"/>
    <s v="8c6e4e"/>
    <d v="1899-12-30T00:33:57"/>
    <n v="13"/>
    <n v="11.57"/>
    <n v="1.0209809736974669E-2"/>
    <x v="0"/>
    <n v="1883.75"/>
  </r>
  <r>
    <s v="e83aa3"/>
    <n v="4"/>
    <n v="11"/>
    <s v="f"/>
    <s v="8c6e4e"/>
    <d v="1899-12-30T00:33:57"/>
    <n v="32"/>
    <n v="113.92"/>
    <n v="0.10052735741021214"/>
    <x v="0"/>
    <n v="1883.75"/>
  </r>
  <r>
    <s v="e31d39"/>
    <n v="5"/>
    <n v="11"/>
    <s v="f"/>
    <s v="8c6e4e"/>
    <d v="1899-12-30T00:33:57"/>
    <n v="10"/>
    <n v="44.5"/>
    <n v="3.9268498988364112E-2"/>
    <x v="0"/>
    <n v="1883.75"/>
  </r>
  <r>
    <s v="72f5d4"/>
    <n v="1"/>
    <n v="11"/>
    <s v="f"/>
    <s v="8c6e4e"/>
    <d v="1899-12-30T00:33:57"/>
    <n v="19"/>
    <n v="16.91"/>
    <n v="1.4922029615578364E-2"/>
    <x v="0"/>
    <n v="1883.75"/>
  </r>
  <r>
    <s v="c8d436"/>
    <n v="5"/>
    <n v="11"/>
    <s v="f"/>
    <s v="8c6e4e"/>
    <d v="1899-12-30T00:33:57"/>
    <n v="10"/>
    <n v="44.5"/>
    <n v="3.9268498988364112E-2"/>
    <x v="1"/>
    <n v="2520"/>
  </r>
  <r>
    <s v="f084eb"/>
    <n v="3"/>
    <n v="11"/>
    <s v="f"/>
    <s v="8c6e4e"/>
    <d v="1899-12-30T00:33:57"/>
    <n v="36"/>
    <n v="96.12"/>
    <n v="8.4819957814866495E-2"/>
    <x v="1"/>
    <n v="2520"/>
  </r>
  <r>
    <s v="2feb6b"/>
    <n v="1"/>
    <n v="11"/>
    <s v="f"/>
    <s v="8c6e4e"/>
    <d v="1899-12-30T00:33:57"/>
    <n v="29"/>
    <n v="25.81"/>
    <n v="2.2775729413251185E-2"/>
    <x v="1"/>
    <n v="2520"/>
  </r>
  <r>
    <s v="c4a632"/>
    <n v="3"/>
    <n v="18"/>
    <s v="t"/>
    <s v="24ecca"/>
    <d v="1899-12-30T00:36:27"/>
    <n v="13"/>
    <n v="31.980000000000004"/>
    <n v="2.8220372980851338E-2"/>
    <x v="0"/>
    <n v="2511.6666666666665"/>
  </r>
  <r>
    <s v="e83aa3"/>
    <n v="2"/>
    <n v="18"/>
    <s v="t"/>
    <s v="24ecca"/>
    <d v="1899-12-30T00:36:27"/>
    <n v="32"/>
    <n v="52.480000000000004"/>
    <n v="4.6310355660884241E-2"/>
    <x v="0"/>
    <n v="2511.6666666666665"/>
  </r>
  <r>
    <s v="e31d39"/>
    <n v="3"/>
    <n v="18"/>
    <s v="t"/>
    <s v="24ecca"/>
    <d v="1899-12-30T00:36:27"/>
    <n v="10"/>
    <n v="24.6"/>
    <n v="2.1707979216039491E-2"/>
    <x v="0"/>
    <n v="2511.6666666666665"/>
  </r>
  <r>
    <s v="c8d436"/>
    <n v="3"/>
    <n v="18"/>
    <s v="t"/>
    <s v="24ecca"/>
    <d v="1899-12-30T00:36:27"/>
    <n v="10"/>
    <n v="24.6"/>
    <n v="2.1707979216039491E-2"/>
    <x v="1"/>
    <n v="2520"/>
  </r>
  <r>
    <s v="2a2353"/>
    <n v="3"/>
    <n v="18"/>
    <s v="t"/>
    <s v="24ecca"/>
    <d v="1899-12-30T00:36:27"/>
    <n v="57"/>
    <n v="140.22"/>
    <n v="0.12373548153142509"/>
    <x v="1"/>
    <n v="2520"/>
  </r>
  <r>
    <s v="f084eb"/>
    <n v="4"/>
    <n v="18"/>
    <s v="t"/>
    <s v="24ecca"/>
    <d v="1899-12-30T00:36:27"/>
    <n v="36"/>
    <n v="118.08000000000001"/>
    <n v="0.10419830023698956"/>
    <x v="1"/>
    <n v="2520"/>
  </r>
  <r>
    <s v="e83aa3"/>
    <n v="5"/>
    <n v="11"/>
    <s v="t"/>
    <s v="806dc9"/>
    <d v="1899-12-30T00:31:12"/>
    <n v="32"/>
    <n v="142.4"/>
    <n v="0.12565919676276519"/>
    <x v="0"/>
    <n v="2511.6666666666665"/>
  </r>
  <r>
    <s v="d5e9a6"/>
    <n v="5"/>
    <n v="11"/>
    <s v="t"/>
    <s v="806dc9"/>
    <d v="1899-12-30T00:31:12"/>
    <n v="23"/>
    <n v="102.35000000000001"/>
    <n v="9.0317547673237478E-2"/>
    <x v="0"/>
    <n v="2511.6666666666665"/>
  </r>
  <r>
    <s v="72f5d4"/>
    <n v="1"/>
    <n v="11"/>
    <s v="t"/>
    <s v="806dc9"/>
    <d v="1899-12-30T00:31:12"/>
    <n v="19"/>
    <n v="16.91"/>
    <n v="1.4922029615578364E-2"/>
    <x v="0"/>
    <n v="2511.6666666666665"/>
  </r>
  <r>
    <s v="f084eb"/>
    <n v="2"/>
    <n v="11"/>
    <s v="t"/>
    <s v="806dc9"/>
    <d v="1899-12-30T00:31:12"/>
    <n v="36"/>
    <n v="64.08"/>
    <n v="5.6546638543244328E-2"/>
    <x v="1"/>
    <n v="3780"/>
  </r>
  <r>
    <s v="b9a74d"/>
    <n v="5"/>
    <n v="11"/>
    <s v="t"/>
    <s v="806dc9"/>
    <d v="1899-12-30T00:31:12"/>
    <n v="17"/>
    <n v="75.650000000000006"/>
    <n v="6.6756448280218997E-2"/>
    <x v="1"/>
    <n v="3780"/>
  </r>
  <r>
    <s v="e31d39"/>
    <n v="1"/>
    <n v="24"/>
    <s v="f"/>
    <s v="49ae6c"/>
    <d v="1899-12-30T00:04:32"/>
    <n v="10"/>
    <n v="7.6"/>
    <n v="6.7065301643048827E-3"/>
    <x v="0"/>
    <n v="2511.6666666666665"/>
  </r>
  <r>
    <s v="72f5d4"/>
    <n v="5"/>
    <n v="24"/>
    <s v="f"/>
    <s v="49ae6c"/>
    <d v="1899-12-30T00:04:32"/>
    <n v="19"/>
    <n v="72.2"/>
    <n v="6.3712036560896385E-2"/>
    <x v="0"/>
    <n v="2511.6666666666665"/>
  </r>
  <r>
    <s v="9ec847"/>
    <n v="4"/>
    <n v="24"/>
    <s v="f"/>
    <s v="49ae6c"/>
    <d v="1899-12-30T00:04:32"/>
    <n v="54"/>
    <n v="164.16"/>
    <n v="0.14486105154898546"/>
    <x v="0"/>
    <n v="2511.6666666666665"/>
  </r>
  <r>
    <s v="2a2353"/>
    <n v="4"/>
    <n v="24"/>
    <s v="f"/>
    <s v="49ae6c"/>
    <d v="1899-12-30T00:04:32"/>
    <n v="57"/>
    <n v="173.28"/>
    <n v="0.15290888774615133"/>
    <x v="1"/>
    <n v="2520"/>
  </r>
  <r>
    <s v="f084eb"/>
    <n v="5"/>
    <n v="24"/>
    <s v="f"/>
    <s v="49ae6c"/>
    <d v="1899-12-30T00:04:32"/>
    <n v="36"/>
    <n v="136.80000000000001"/>
    <n v="0.12071754295748789"/>
    <x v="1"/>
    <n v="2520"/>
  </r>
  <r>
    <s v="b9a74d"/>
    <n v="3"/>
    <n v="24"/>
    <s v="f"/>
    <s v="49ae6c"/>
    <d v="1899-12-30T00:04:32"/>
    <n v="17"/>
    <n v="38.76"/>
    <n v="3.4203303837954904E-2"/>
    <x v="1"/>
    <n v="2520"/>
  </r>
  <r>
    <s v="e31d39"/>
    <n v="3"/>
    <n v="21"/>
    <s v="t"/>
    <s v="279a60"/>
    <d v="1899-12-30T00:56:01"/>
    <n v="10"/>
    <n v="23.700000000000003"/>
    <n v="2.091378485447707E-2"/>
    <x v="0"/>
    <n v="2511.6666666666665"/>
  </r>
  <r>
    <s v="72f5d4"/>
    <n v="3"/>
    <n v="21"/>
    <s v="t"/>
    <s v="279a60"/>
    <d v="1899-12-30T00:56:01"/>
    <n v="19"/>
    <n v="45.03"/>
    <n v="3.9736191223506433E-2"/>
    <x v="0"/>
    <n v="2511.6666666666665"/>
  </r>
  <r>
    <s v="9ec847"/>
    <n v="4"/>
    <n v="21"/>
    <s v="t"/>
    <s v="279a60"/>
    <d v="1899-12-30T00:56:01"/>
    <n v="54"/>
    <n v="170.64000000000001"/>
    <n v="0.1505792509522349"/>
    <x v="0"/>
    <n v="2511.6666666666665"/>
  </r>
  <r>
    <s v="5d267b"/>
    <n v="3"/>
    <n v="21"/>
    <s v="t"/>
    <s v="279a60"/>
    <d v="1899-12-30T00:56:01"/>
    <n v="40"/>
    <n v="94.800000000000011"/>
    <n v="8.3655139417908281E-2"/>
    <x v="1"/>
    <n v="3780"/>
  </r>
  <r>
    <s v="b9a74d"/>
    <n v="2"/>
    <n v="21"/>
    <s v="t"/>
    <s v="279a60"/>
    <d v="1899-12-30T00:56:01"/>
    <n v="17"/>
    <n v="26.86"/>
    <n v="2.3702289501740675E-2"/>
    <x v="1"/>
    <n v="3780"/>
  </r>
  <r>
    <s v="c4a632"/>
    <n v="1"/>
    <n v="22"/>
    <s v="t"/>
    <s v="8dcc12"/>
    <d v="1899-12-30T00:19:36"/>
    <n v="13"/>
    <n v="10.14"/>
    <n v="8.9479231402699363E-3"/>
    <x v="0"/>
    <n v="2511.6666666666665"/>
  </r>
  <r>
    <s v="e31d39"/>
    <n v="1"/>
    <n v="22"/>
    <s v="t"/>
    <s v="8dcc12"/>
    <d v="1899-12-30T00:19:36"/>
    <n v="10"/>
    <n v="7.8000000000000007"/>
    <n v="6.8830178002076432E-3"/>
    <x v="0"/>
    <n v="2511.6666666666665"/>
  </r>
  <r>
    <s v="9ec847"/>
    <n v="3"/>
    <n v="22"/>
    <s v="t"/>
    <s v="8dcc12"/>
    <d v="1899-12-30T00:19:36"/>
    <n v="54"/>
    <n v="126.36"/>
    <n v="0.11150488836336381"/>
    <x v="0"/>
    <n v="2511.6666666666665"/>
  </r>
  <r>
    <s v="c8d436"/>
    <n v="1"/>
    <n v="22"/>
    <s v="t"/>
    <s v="8dcc12"/>
    <d v="1899-12-30T00:19:36"/>
    <n v="10"/>
    <n v="7.8000000000000007"/>
    <n v="6.8830178002076432E-3"/>
    <x v="1"/>
    <n v="1890"/>
  </r>
  <r>
    <s v="2a2353"/>
    <n v="3"/>
    <n v="22"/>
    <s v="t"/>
    <s v="8dcc12"/>
    <d v="1899-12-30T00:19:36"/>
    <n v="57"/>
    <n v="133.38"/>
    <n v="0.11769960438355069"/>
    <x v="1"/>
    <n v="1890"/>
  </r>
  <r>
    <s v="b9a74d"/>
    <n v="4"/>
    <n v="22"/>
    <s v="t"/>
    <s v="8dcc12"/>
    <d v="1899-12-30T00:19:36"/>
    <n v="17"/>
    <n v="53.04"/>
    <n v="4.6804521041411966E-2"/>
    <x v="1"/>
    <n v="1890"/>
  </r>
  <r>
    <s v="2feb6b"/>
    <n v="1"/>
    <n v="22"/>
    <s v="t"/>
    <s v="8dcc12"/>
    <d v="1899-12-30T00:19:36"/>
    <n v="29"/>
    <n v="22.62"/>
    <n v="1.9960751620602166E-2"/>
    <x v="1"/>
    <n v="1890"/>
  </r>
  <r>
    <s v="c4a632"/>
    <n v="3"/>
    <n v="4"/>
    <s v="f"/>
    <s v="caede9"/>
    <d v="1899-12-30T00:37:32"/>
    <n v="13"/>
    <n v="37.44"/>
    <n v="3.3038485440996683E-2"/>
    <x v="0"/>
    <n v="2511.6666666666665"/>
  </r>
  <r>
    <s v="e83aa3"/>
    <n v="3"/>
    <n v="4"/>
    <s v="f"/>
    <s v="caede9"/>
    <d v="1899-12-30T00:37:32"/>
    <n v="32"/>
    <n v="92.16"/>
    <n v="8.1325502623991838E-2"/>
    <x v="0"/>
    <n v="2511.6666666666665"/>
  </r>
  <r>
    <s v="72f5d4"/>
    <n v="4"/>
    <n v="4"/>
    <s v="f"/>
    <s v="caede9"/>
    <d v="1899-12-30T00:37:32"/>
    <n v="19"/>
    <n v="72.959999999999994"/>
    <n v="6.438268957732686E-2"/>
    <x v="0"/>
    <n v="2511.6666666666665"/>
  </r>
  <r>
    <s v="5d267b"/>
    <n v="2"/>
    <n v="4"/>
    <s v="f"/>
    <s v="caede9"/>
    <d v="1899-12-30T00:37:32"/>
    <n v="40"/>
    <n v="76.8"/>
    <n v="6.7771252186659858E-2"/>
    <x v="1"/>
    <n v="2520"/>
  </r>
  <r>
    <s v="2a2353"/>
    <n v="1"/>
    <n v="4"/>
    <s v="f"/>
    <s v="caede9"/>
    <d v="1899-12-30T00:37:32"/>
    <n v="57"/>
    <n v="54.72"/>
    <n v="4.8287017182995155E-2"/>
    <x v="1"/>
    <n v="2520"/>
  </r>
  <r>
    <s v="2feb6b"/>
    <n v="5"/>
    <n v="4"/>
    <s v="f"/>
    <s v="caede9"/>
    <d v="1899-12-30T00:37:32"/>
    <n v="29"/>
    <n v="139.19999999999999"/>
    <n v="0.12283539458832099"/>
    <x v="1"/>
    <n v="2520"/>
  </r>
  <r>
    <s v="c4a632"/>
    <n v="5"/>
    <n v="0"/>
    <s v="f"/>
    <s v="93306c"/>
    <d v="1899-12-30T00:00:04"/>
    <n v="13"/>
    <n v="65"/>
    <n v="5.7358481668397021E-2"/>
    <x v="0"/>
    <n v="1883.75"/>
  </r>
  <r>
    <s v="e31d39"/>
    <n v="5"/>
    <n v="0"/>
    <s v="f"/>
    <s v="93306c"/>
    <d v="1899-12-30T00:00:04"/>
    <n v="10"/>
    <n v="50"/>
    <n v="4.4121908975690016E-2"/>
    <x v="0"/>
    <n v="1883.75"/>
  </r>
  <r>
    <s v="d5e9a6"/>
    <n v="2"/>
    <n v="0"/>
    <s v="f"/>
    <s v="93306c"/>
    <d v="1899-12-30T00:00:04"/>
    <n v="23"/>
    <n v="46"/>
    <n v="4.0592156257634814E-2"/>
    <x v="0"/>
    <n v="1883.75"/>
  </r>
  <r>
    <s v="9ec847"/>
    <n v="2"/>
    <n v="0"/>
    <s v="f"/>
    <s v="93306c"/>
    <d v="1899-12-30T00:00:04"/>
    <n v="54"/>
    <n v="108"/>
    <n v="9.5303323387490438E-2"/>
    <x v="0"/>
    <n v="1883.75"/>
  </r>
  <r>
    <s v="c8d436"/>
    <n v="5"/>
    <n v="0"/>
    <s v="f"/>
    <s v="93306c"/>
    <d v="1899-12-30T00:00:04"/>
    <n v="10"/>
    <n v="50"/>
    <n v="4.4121908975690016E-2"/>
    <x v="1"/>
    <n v="2520"/>
  </r>
  <r>
    <s v="b9a74d"/>
    <n v="2"/>
    <n v="0"/>
    <s v="f"/>
    <s v="93306c"/>
    <d v="1899-12-30T00:00:04"/>
    <n v="17"/>
    <n v="34"/>
    <n v="3.0002898103469212E-2"/>
    <x v="1"/>
    <n v="2520"/>
  </r>
  <r>
    <s v="2feb6b"/>
    <n v="1"/>
    <n v="0"/>
    <s v="f"/>
    <s v="93306c"/>
    <d v="1899-12-30T00:00:04"/>
    <n v="29"/>
    <n v="29"/>
    <n v="2.5590707205900211E-2"/>
    <x v="1"/>
    <n v="2520"/>
  </r>
  <r>
    <s v="e83aa3"/>
    <n v="3"/>
    <n v="1"/>
    <s v="f"/>
    <s v="37546c"/>
    <d v="1899-12-30T00:55:01"/>
    <n v="32"/>
    <n v="95.039999999999992"/>
    <n v="8.386692458099157E-2"/>
    <x v="0"/>
    <n v="3767.5"/>
  </r>
  <r>
    <s v="9ec847"/>
    <n v="3"/>
    <n v="1"/>
    <s v="f"/>
    <s v="37546c"/>
    <d v="1899-12-30T00:55:01"/>
    <n v="54"/>
    <n v="160.38"/>
    <n v="0.1415254352304233"/>
    <x v="0"/>
    <n v="3767.5"/>
  </r>
  <r>
    <s v="c8d436"/>
    <n v="3"/>
    <n v="1"/>
    <s v="f"/>
    <s v="37546c"/>
    <d v="1899-12-30T00:55:01"/>
    <n v="10"/>
    <n v="29.7"/>
    <n v="2.6208413931559871E-2"/>
    <x v="1"/>
    <n v="1512"/>
  </r>
  <r>
    <s v="2a2353"/>
    <n v="1"/>
    <n v="1"/>
    <s v="f"/>
    <s v="37546c"/>
    <d v="1899-12-30T00:55:01"/>
    <n v="57"/>
    <n v="56.43"/>
    <n v="4.9795986469963756E-2"/>
    <x v="1"/>
    <n v="1512"/>
  </r>
  <r>
    <s v="f084eb"/>
    <n v="1"/>
    <n v="1"/>
    <s v="f"/>
    <s v="37546c"/>
    <d v="1899-12-30T00:55:01"/>
    <n v="36"/>
    <n v="35.64"/>
    <n v="3.1450096717871842E-2"/>
    <x v="1"/>
    <n v="1512"/>
  </r>
  <r>
    <s v="b9a74d"/>
    <n v="1"/>
    <n v="1"/>
    <s v="f"/>
    <s v="37546c"/>
    <d v="1899-12-30T00:55:01"/>
    <n v="17"/>
    <n v="16.829999999999998"/>
    <n v="1.4851434561217259E-2"/>
    <x v="1"/>
    <n v="1512"/>
  </r>
  <r>
    <s v="2feb6b"/>
    <n v="5"/>
    <n v="1"/>
    <s v="f"/>
    <s v="37546c"/>
    <d v="1899-12-30T00:55:01"/>
    <n v="29"/>
    <n v="143.55000000000001"/>
    <n v="0.12667400066920606"/>
    <x v="1"/>
    <n v="1512"/>
  </r>
  <r>
    <s v="c4a632"/>
    <n v="3"/>
    <n v="15"/>
    <s v="f"/>
    <s v="6d624d"/>
    <d v="1899-12-30T00:01:56"/>
    <n v="13"/>
    <n v="33.15"/>
    <n v="2.925282565088248E-2"/>
    <x v="0"/>
    <n v="1883.75"/>
  </r>
  <r>
    <s v="e83aa3"/>
    <n v="4"/>
    <n v="15"/>
    <s v="f"/>
    <s v="6d624d"/>
    <d v="1899-12-30T00:01:56"/>
    <n v="32"/>
    <n v="108.8"/>
    <n v="9.6009273931101466E-2"/>
    <x v="0"/>
    <n v="1883.75"/>
  </r>
  <r>
    <s v="72f5d4"/>
    <n v="5"/>
    <n v="15"/>
    <s v="f"/>
    <s v="6d624d"/>
    <d v="1899-12-30T00:01:56"/>
    <n v="19"/>
    <n v="80.75"/>
    <n v="7.1256882995739373E-2"/>
    <x v="0"/>
    <n v="1883.75"/>
  </r>
  <r>
    <s v="9ec847"/>
    <n v="2"/>
    <n v="15"/>
    <s v="f"/>
    <s v="6d624d"/>
    <d v="1899-12-30T00:01:56"/>
    <n v="54"/>
    <n v="91.8"/>
    <n v="8.1007824879366877E-2"/>
    <x v="0"/>
    <n v="1883.75"/>
  </r>
  <r>
    <s v="2a2353"/>
    <n v="1"/>
    <n v="15"/>
    <s v="f"/>
    <s v="6d624d"/>
    <d v="1899-12-30T00:01:56"/>
    <n v="57"/>
    <n v="48.449999999999996"/>
    <n v="4.2754129797443627E-2"/>
    <x v="1"/>
    <n v="3780"/>
  </r>
  <r>
    <s v="b9a74d"/>
    <n v="4"/>
    <n v="15"/>
    <s v="f"/>
    <s v="6d624d"/>
    <d v="1899-12-30T00:01:56"/>
    <n v="17"/>
    <n v="57.8"/>
    <n v="5.1004926775897658E-2"/>
    <x v="1"/>
    <n v="3780"/>
  </r>
  <r>
    <s v="c4a632"/>
    <n v="3"/>
    <n v="10"/>
    <s v="t"/>
    <s v="b87de2"/>
    <d v="1899-12-30T00:34:05"/>
    <n v="13"/>
    <n v="35.1"/>
    <n v="3.0973580100934393E-2"/>
    <x v="0"/>
    <n v="3767.5"/>
  </r>
  <r>
    <s v="e83aa3"/>
    <n v="3"/>
    <n v="10"/>
    <s v="t"/>
    <s v="b87de2"/>
    <d v="1899-12-30T00:34:05"/>
    <n v="32"/>
    <n v="86.4"/>
    <n v="7.6242658709992361E-2"/>
    <x v="0"/>
    <n v="3767.5"/>
  </r>
  <r>
    <s v="c8d436"/>
    <n v="4"/>
    <n v="10"/>
    <s v="t"/>
    <s v="b87de2"/>
    <d v="1899-12-30T00:34:05"/>
    <n v="10"/>
    <n v="36"/>
    <n v="3.1767774462496817E-2"/>
    <x v="1"/>
    <n v="3780"/>
  </r>
  <r>
    <s v="b9a74d"/>
    <n v="2"/>
    <n v="10"/>
    <s v="t"/>
    <s v="b87de2"/>
    <d v="1899-12-30T00:34:05"/>
    <n v="17"/>
    <n v="30.6"/>
    <n v="2.7002608293122295E-2"/>
    <x v="1"/>
    <n v="3780"/>
  </r>
  <r>
    <s v="e31d39"/>
    <n v="2"/>
    <n v="0"/>
    <s v="t"/>
    <s v="80f5b3"/>
    <d v="1899-12-30T00:51:03"/>
    <n v="10"/>
    <n v="20"/>
    <n v="1.7648763590276006E-2"/>
    <x v="0"/>
    <n v="2511.6666666666665"/>
  </r>
  <r>
    <s v="d5e9a6"/>
    <n v="1"/>
    <n v="0"/>
    <s v="t"/>
    <s v="80f5b3"/>
    <d v="1899-12-30T00:51:03"/>
    <n v="23"/>
    <n v="23"/>
    <n v="2.0296078128817407E-2"/>
    <x v="0"/>
    <n v="2511.6666666666665"/>
  </r>
  <r>
    <s v="72f5d4"/>
    <n v="1"/>
    <n v="0"/>
    <s v="t"/>
    <s v="80f5b3"/>
    <d v="1899-12-30T00:51:03"/>
    <n v="19"/>
    <n v="19"/>
    <n v="1.6766325410762208E-2"/>
    <x v="0"/>
    <n v="2511.6666666666665"/>
  </r>
  <r>
    <s v="c4a632"/>
    <n v="3"/>
    <n v="12"/>
    <s v="f"/>
    <s v="f8d268"/>
    <d v="1899-12-30T00:21:41"/>
    <n v="13"/>
    <n v="34.32"/>
    <n v="3.0285278320913628E-2"/>
    <x v="0"/>
    <n v="2511.6666666666665"/>
  </r>
  <r>
    <s v="e83aa3"/>
    <n v="1"/>
    <n v="12"/>
    <s v="f"/>
    <s v="f8d268"/>
    <d v="1899-12-30T00:21:41"/>
    <n v="32"/>
    <n v="28.16"/>
    <n v="2.4849459135108616E-2"/>
    <x v="0"/>
    <n v="2511.6666666666665"/>
  </r>
  <r>
    <s v="9ec847"/>
    <n v="5"/>
    <n v="12"/>
    <s v="f"/>
    <s v="f8d268"/>
    <d v="1899-12-30T00:21:41"/>
    <n v="54"/>
    <n v="237.6"/>
    <n v="0.20966731145247897"/>
    <x v="0"/>
    <n v="2511.6666666666665"/>
  </r>
  <r>
    <s v="5d267b"/>
    <n v="3"/>
    <n v="12"/>
    <s v="f"/>
    <s v="f8d268"/>
    <d v="1899-12-30T00:21:41"/>
    <n v="40"/>
    <n v="105.6"/>
    <n v="9.3185471756657312E-2"/>
    <x v="1"/>
    <n v="1512"/>
  </r>
  <r>
    <s v="c8d436"/>
    <n v="4"/>
    <n v="12"/>
    <s v="f"/>
    <s v="f8d268"/>
    <d v="1899-12-30T00:21:41"/>
    <n v="10"/>
    <n v="35.200000000000003"/>
    <n v="3.1061823918885775E-2"/>
    <x v="1"/>
    <n v="1512"/>
  </r>
  <r>
    <s v="2a2353"/>
    <n v="4"/>
    <n v="12"/>
    <s v="f"/>
    <s v="f8d268"/>
    <d v="1899-12-30T00:21:41"/>
    <n v="57"/>
    <n v="200.64000000000001"/>
    <n v="0.17705239633764891"/>
    <x v="1"/>
    <n v="1512"/>
  </r>
  <r>
    <s v="f084eb"/>
    <n v="3"/>
    <n v="12"/>
    <s v="f"/>
    <s v="f8d268"/>
    <d v="1899-12-30T00:21:41"/>
    <n v="36"/>
    <n v="95.04"/>
    <n v="8.3866924580991584E-2"/>
    <x v="1"/>
    <n v="1512"/>
  </r>
  <r>
    <s v="2feb6b"/>
    <n v="2"/>
    <n v="12"/>
    <s v="f"/>
    <s v="f8d268"/>
    <d v="1899-12-30T00:21:41"/>
    <n v="29"/>
    <n v="51.04"/>
    <n v="4.5039644682384368E-2"/>
    <x v="1"/>
    <n v="1512"/>
  </r>
  <r>
    <s v="c4a632"/>
    <n v="1"/>
    <n v="2"/>
    <s v="t"/>
    <s v="38d87c"/>
    <d v="1899-12-30T00:02:21"/>
    <n v="13"/>
    <n v="12.74"/>
    <n v="1.1242262407005816E-2"/>
    <x v="0"/>
    <n v="1883.75"/>
  </r>
  <r>
    <s v="e31d39"/>
    <n v="4"/>
    <n v="2"/>
    <s v="t"/>
    <s v="38d87c"/>
    <d v="1899-12-30T00:02:21"/>
    <n v="10"/>
    <n v="39.200000000000003"/>
    <n v="3.4591576636940978E-2"/>
    <x v="0"/>
    <n v="1883.75"/>
  </r>
  <r>
    <s v="d5e9a6"/>
    <n v="3"/>
    <n v="2"/>
    <s v="t"/>
    <s v="38d87c"/>
    <d v="1899-12-30T00:02:21"/>
    <n v="23"/>
    <n v="67.62"/>
    <n v="5.967046969872318E-2"/>
    <x v="0"/>
    <n v="1883.75"/>
  </r>
  <r>
    <s v="9ec847"/>
    <n v="4"/>
    <n v="2"/>
    <s v="t"/>
    <s v="38d87c"/>
    <d v="1899-12-30T00:02:21"/>
    <n v="54"/>
    <n v="211.68"/>
    <n v="0.18679451383948129"/>
    <x v="0"/>
    <n v="1883.75"/>
  </r>
  <r>
    <s v="c8d436"/>
    <n v="4"/>
    <n v="2"/>
    <s v="t"/>
    <s v="38d87c"/>
    <d v="1899-12-30T00:02:21"/>
    <n v="10"/>
    <n v="39.200000000000003"/>
    <n v="3.4591576636940978E-2"/>
    <x v="1"/>
    <n v="3780"/>
  </r>
  <r>
    <s v="2feb6b"/>
    <n v="5"/>
    <n v="2"/>
    <s v="t"/>
    <s v="38d87c"/>
    <d v="1899-12-30T00:02:21"/>
    <n v="29"/>
    <n v="142.1"/>
    <n v="0.12539446530891102"/>
    <x v="1"/>
    <n v="3780"/>
  </r>
  <r>
    <s v="e83aa3"/>
    <n v="3"/>
    <n v="9"/>
    <s v="t"/>
    <s v="210d78"/>
    <d v="1899-12-30T00:25:17"/>
    <n v="32"/>
    <n v="87.36"/>
    <n v="7.7089799362325587E-2"/>
    <x v="0"/>
    <n v="2511.6666666666665"/>
  </r>
  <r>
    <s v="d5e9a6"/>
    <n v="5"/>
    <n v="9"/>
    <s v="t"/>
    <s v="210d78"/>
    <d v="1899-12-30T00:25:17"/>
    <n v="23"/>
    <n v="104.65"/>
    <n v="9.2347155486119215E-2"/>
    <x v="0"/>
    <n v="2511.6666666666665"/>
  </r>
  <r>
    <s v="72f5d4"/>
    <n v="2"/>
    <n v="9"/>
    <s v="t"/>
    <s v="210d78"/>
    <d v="1899-12-30T00:25:17"/>
    <n v="19"/>
    <n v="34.58"/>
    <n v="3.0514712247587217E-2"/>
    <x v="0"/>
    <n v="2511.6666666666665"/>
  </r>
  <r>
    <s v="5d267b"/>
    <n v="3"/>
    <n v="9"/>
    <s v="t"/>
    <s v="210d78"/>
    <d v="1899-12-30T00:25:17"/>
    <n v="40"/>
    <n v="109.2"/>
    <n v="9.6362249202907008E-2"/>
    <x v="1"/>
    <n v="1890"/>
  </r>
  <r>
    <s v="c8d436"/>
    <n v="1"/>
    <n v="9"/>
    <s v="t"/>
    <s v="210d78"/>
    <d v="1899-12-30T00:25:17"/>
    <n v="10"/>
    <n v="9.1"/>
    <n v="8.0301874335755846E-3"/>
    <x v="1"/>
    <n v="1890"/>
  </r>
  <r>
    <s v="2a2353"/>
    <n v="3"/>
    <n v="9"/>
    <s v="t"/>
    <s v="210d78"/>
    <d v="1899-12-30T00:25:17"/>
    <n v="57"/>
    <n v="155.61000000000001"/>
    <n v="0.13731620511414247"/>
    <x v="1"/>
    <n v="1890"/>
  </r>
  <r>
    <s v="f084eb"/>
    <n v="3"/>
    <n v="9"/>
    <s v="t"/>
    <s v="210d78"/>
    <d v="1899-12-30T00:25:17"/>
    <n v="36"/>
    <n v="98.28"/>
    <n v="8.6726024282616304E-2"/>
    <x v="1"/>
    <n v="1890"/>
  </r>
  <r>
    <s v="9ec847"/>
    <n v="2"/>
    <n v="0"/>
    <s v="f"/>
    <s v="97333b"/>
    <d v="1899-12-30T00:35:34"/>
    <n v="54"/>
    <n v="108"/>
    <n v="9.5303323387490438E-2"/>
    <x v="0"/>
    <n v="7535"/>
  </r>
  <r>
    <s v="5d267b"/>
    <n v="5"/>
    <n v="0"/>
    <s v="f"/>
    <s v="97333b"/>
    <d v="1899-12-30T00:35:34"/>
    <n v="40"/>
    <n v="200"/>
    <n v="0.17648763590276006"/>
    <x v="1"/>
    <n v="2520"/>
  </r>
  <r>
    <s v="2a2353"/>
    <n v="4"/>
    <n v="0"/>
    <s v="f"/>
    <s v="97333b"/>
    <d v="1899-12-30T00:35:34"/>
    <n v="57"/>
    <n v="228"/>
    <n v="0.20119590492914646"/>
    <x v="1"/>
    <n v="2520"/>
  </r>
  <r>
    <s v="f084eb"/>
    <n v="1"/>
    <n v="0"/>
    <s v="f"/>
    <s v="97333b"/>
    <d v="1899-12-30T00:35:34"/>
    <n v="36"/>
    <n v="36"/>
    <n v="3.1767774462496817E-2"/>
    <x v="1"/>
    <n v="2520"/>
  </r>
  <r>
    <s v="e83aa3"/>
    <n v="5"/>
    <n v="22"/>
    <s v="f"/>
    <s v="18bbaa"/>
    <d v="1899-12-30T00:56:05"/>
    <n v="32"/>
    <n v="124.80000000000001"/>
    <n v="0.11012828480332229"/>
    <x v="0"/>
    <n v="3767.5"/>
  </r>
  <r>
    <s v="72f5d4"/>
    <n v="2"/>
    <n v="22"/>
    <s v="f"/>
    <s v="18bbaa"/>
    <d v="1899-12-30T00:56:05"/>
    <n v="19"/>
    <n v="29.64"/>
    <n v="2.6155467640789045E-2"/>
    <x v="0"/>
    <n v="3767.5"/>
  </r>
  <r>
    <s v="2a2353"/>
    <n v="2"/>
    <n v="22"/>
    <s v="f"/>
    <s v="18bbaa"/>
    <d v="1899-12-30T00:56:05"/>
    <n v="57"/>
    <n v="88.92"/>
    <n v="7.8466402922367132E-2"/>
    <x v="1"/>
    <n v="7560"/>
  </r>
  <r>
    <s v="c4a632"/>
    <n v="3"/>
    <n v="6"/>
    <s v="t"/>
    <s v="bc94ee"/>
    <d v="1899-12-30T00:30:54"/>
    <n v="13"/>
    <n v="36.659999999999997"/>
    <n v="3.2350183660975917E-2"/>
    <x v="0"/>
    <n v="1883.75"/>
  </r>
  <r>
    <s v="e83aa3"/>
    <n v="4"/>
    <n v="6"/>
    <s v="t"/>
    <s v="bc94ee"/>
    <d v="1899-12-30T00:30:54"/>
    <n v="32"/>
    <n v="120.32"/>
    <n v="0.10617496175910045"/>
    <x v="0"/>
    <n v="1883.75"/>
  </r>
  <r>
    <s v="e31d39"/>
    <n v="3"/>
    <n v="6"/>
    <s v="t"/>
    <s v="bc94ee"/>
    <d v="1899-12-30T00:30:54"/>
    <n v="10"/>
    <n v="28.2"/>
    <n v="2.4884756662289169E-2"/>
    <x v="0"/>
    <n v="1883.75"/>
  </r>
  <r>
    <s v="9ec847"/>
    <n v="5"/>
    <n v="6"/>
    <s v="t"/>
    <s v="bc94ee"/>
    <d v="1899-12-30T00:30:54"/>
    <n v="54"/>
    <n v="253.79999999999998"/>
    <n v="0.22396280996060253"/>
    <x v="0"/>
    <n v="1883.75"/>
  </r>
  <r>
    <s v="5d267b"/>
    <n v="5"/>
    <n v="6"/>
    <s v="t"/>
    <s v="bc94ee"/>
    <d v="1899-12-30T00:30:54"/>
    <n v="40"/>
    <n v="188"/>
    <n v="0.16589837774859448"/>
    <x v="1"/>
    <n v="1890"/>
  </r>
  <r>
    <s v="2a2353"/>
    <n v="5"/>
    <n v="6"/>
    <s v="t"/>
    <s v="bc94ee"/>
    <d v="1899-12-30T00:30:54"/>
    <n v="57"/>
    <n v="267.89999999999998"/>
    <n v="0.23640518829174709"/>
    <x v="1"/>
    <n v="1890"/>
  </r>
  <r>
    <s v="b9a74d"/>
    <n v="2"/>
    <n v="6"/>
    <s v="t"/>
    <s v="bc94ee"/>
    <d v="1899-12-30T00:30:54"/>
    <n v="17"/>
    <n v="31.959999999999997"/>
    <n v="2.8202724217261058E-2"/>
    <x v="1"/>
    <n v="1890"/>
  </r>
  <r>
    <s v="2feb6b"/>
    <n v="5"/>
    <n v="6"/>
    <s v="t"/>
    <s v="bc94ee"/>
    <d v="1899-12-30T00:30:54"/>
    <n v="29"/>
    <n v="136.29999999999998"/>
    <n v="0.12027632386773097"/>
    <x v="1"/>
    <n v="1890"/>
  </r>
  <r>
    <s v="e31d39"/>
    <n v="3"/>
    <n v="0"/>
    <s v="f"/>
    <s v="e934c3"/>
    <d v="1899-12-30T00:47:53"/>
    <n v="10"/>
    <n v="30"/>
    <n v="2.647314538541401E-2"/>
    <x v="0"/>
    <n v="2511.6666666666665"/>
  </r>
  <r>
    <s v="d5e9a6"/>
    <n v="5"/>
    <n v="0"/>
    <s v="f"/>
    <s v="e934c3"/>
    <d v="1899-12-30T00:47:53"/>
    <n v="23"/>
    <n v="115"/>
    <n v="0.10148039064408704"/>
    <x v="0"/>
    <n v="2511.6666666666665"/>
  </r>
  <r>
    <s v="72f5d4"/>
    <n v="4"/>
    <n v="0"/>
    <s v="f"/>
    <s v="e934c3"/>
    <d v="1899-12-30T00:47:53"/>
    <n v="19"/>
    <n v="76"/>
    <n v="6.706530164304883E-2"/>
    <x v="0"/>
    <n v="2511.6666666666665"/>
  </r>
  <r>
    <s v="5d267b"/>
    <n v="1"/>
    <n v="0"/>
    <s v="f"/>
    <s v="e934c3"/>
    <d v="1899-12-30T00:47:53"/>
    <n v="40"/>
    <n v="40"/>
    <n v="3.5297527180552013E-2"/>
    <x v="1"/>
    <n v="3780"/>
  </r>
  <r>
    <s v="c8d436"/>
    <n v="3"/>
    <n v="0"/>
    <s v="f"/>
    <s v="e934c3"/>
    <d v="1899-12-30T00:47:53"/>
    <n v="10"/>
    <n v="30"/>
    <n v="2.647314538541401E-2"/>
    <x v="1"/>
    <n v="3780"/>
  </r>
  <r>
    <s v="c4a632"/>
    <n v="4"/>
    <n v="18"/>
    <s v="f"/>
    <n v="523858"/>
    <d v="1899-12-30T00:10:07"/>
    <n v="13"/>
    <n v="42.64"/>
    <n v="3.7627163974468449E-2"/>
    <x v="0"/>
    <n v="2511.6666666666665"/>
  </r>
  <r>
    <s v="e83aa3"/>
    <n v="3"/>
    <n v="18"/>
    <s v="f"/>
    <n v="523858"/>
    <d v="1899-12-30T00:10:07"/>
    <n v="32"/>
    <n v="78.72"/>
    <n v="6.9465533491326364E-2"/>
    <x v="0"/>
    <n v="2511.6666666666665"/>
  </r>
  <r>
    <s v="e31d39"/>
    <n v="4"/>
    <n v="18"/>
    <s v="f"/>
    <n v="523858"/>
    <d v="1899-12-30T00:10:07"/>
    <n v="10"/>
    <n v="32.800000000000004"/>
    <n v="2.8943972288052656E-2"/>
    <x v="0"/>
    <n v="2511.6666666666665"/>
  </r>
  <r>
    <s v="2feb6b"/>
    <n v="2"/>
    <n v="18"/>
    <s v="f"/>
    <n v="523858"/>
    <d v="1899-12-30T00:10:07"/>
    <n v="29"/>
    <n v="47.56"/>
    <n v="4.1968759817676352E-2"/>
    <x v="1"/>
    <n v="7560"/>
  </r>
  <r>
    <s v="e83aa3"/>
    <n v="3"/>
    <n v="8"/>
    <s v="f"/>
    <s v="b9972f"/>
    <d v="1899-12-30T00:43:57"/>
    <n v="32"/>
    <n v="88.320000000000007"/>
    <n v="7.7936940014658854E-2"/>
    <x v="0"/>
    <n v="3767.5"/>
  </r>
  <r>
    <s v="d5e9a6"/>
    <n v="3"/>
    <n v="8"/>
    <s v="f"/>
    <s v="b9972f"/>
    <d v="1899-12-30T00:43:57"/>
    <n v="23"/>
    <n v="63.480000000000004"/>
    <n v="5.601717563553605E-2"/>
    <x v="0"/>
    <n v="3767.5"/>
  </r>
  <r>
    <s v="c8d436"/>
    <n v="4"/>
    <n v="8"/>
    <s v="f"/>
    <s v="b9972f"/>
    <d v="1899-12-30T00:43:57"/>
    <n v="10"/>
    <n v="36.800000000000004"/>
    <n v="3.2473725006107852E-2"/>
    <x v="1"/>
    <n v="1890"/>
  </r>
  <r>
    <s v="2a2353"/>
    <n v="3"/>
    <n v="8"/>
    <s v="f"/>
    <s v="b9972f"/>
    <d v="1899-12-30T00:43:57"/>
    <n v="57"/>
    <n v="157.32"/>
    <n v="0.13882517440111106"/>
    <x v="1"/>
    <n v="1890"/>
  </r>
  <r>
    <s v="f084eb"/>
    <n v="3"/>
    <n v="8"/>
    <s v="f"/>
    <s v="b9972f"/>
    <d v="1899-12-30T00:43:57"/>
    <n v="36"/>
    <n v="99.36"/>
    <n v="8.7679057516491202E-2"/>
    <x v="1"/>
    <n v="1890"/>
  </r>
  <r>
    <s v="b9a74d"/>
    <n v="3"/>
    <n v="8"/>
    <s v="f"/>
    <s v="b9972f"/>
    <d v="1899-12-30T00:43:57"/>
    <n v="17"/>
    <n v="46.92"/>
    <n v="4.1403999382787514E-2"/>
    <x v="1"/>
    <n v="1890"/>
  </r>
  <r>
    <s v="5d267b"/>
    <n v="1"/>
    <n v="4"/>
    <s v="t"/>
    <s v="bcb2d1"/>
    <d v="1899-12-30T00:44:11"/>
    <n v="40"/>
    <n v="38.4"/>
    <n v="3.3885626093329929E-2"/>
    <x v="1"/>
    <n v="2520"/>
  </r>
  <r>
    <s v="2a2353"/>
    <n v="2"/>
    <n v="4"/>
    <s v="t"/>
    <s v="bcb2d1"/>
    <d v="1899-12-30T00:44:11"/>
    <n v="57"/>
    <n v="109.44"/>
    <n v="9.6574034365990311E-2"/>
    <x v="1"/>
    <n v="2520"/>
  </r>
  <r>
    <s v="2feb6b"/>
    <n v="3"/>
    <n v="4"/>
    <s v="t"/>
    <s v="bcb2d1"/>
    <d v="1899-12-30T00:44:11"/>
    <n v="29"/>
    <n v="83.52"/>
    <n v="7.3701236752992602E-2"/>
    <x v="1"/>
    <n v="2520"/>
  </r>
  <r>
    <s v="c4a632"/>
    <n v="1"/>
    <n v="1"/>
    <s v="t"/>
    <s v="4cc826"/>
    <d v="1899-12-30T00:48:31"/>
    <n v="13"/>
    <n v="12.87"/>
    <n v="1.135697937034261E-2"/>
    <x v="0"/>
    <n v="2511.6666666666665"/>
  </r>
  <r>
    <s v="e31d39"/>
    <n v="3"/>
    <n v="1"/>
    <s v="t"/>
    <s v="4cc826"/>
    <d v="1899-12-30T00:48:31"/>
    <n v="10"/>
    <n v="29.7"/>
    <n v="2.6208413931559871E-2"/>
    <x v="0"/>
    <n v="2511.6666666666665"/>
  </r>
  <r>
    <s v="9ec847"/>
    <n v="1"/>
    <n v="1"/>
    <s v="t"/>
    <s v="4cc826"/>
    <d v="1899-12-30T00:48:31"/>
    <n v="54"/>
    <n v="53.46"/>
    <n v="4.717514507680777E-2"/>
    <x v="0"/>
    <n v="2511.6666666666665"/>
  </r>
  <r>
    <s v="5d267b"/>
    <n v="1"/>
    <n v="1"/>
    <s v="t"/>
    <s v="4cc826"/>
    <d v="1899-12-30T00:48:31"/>
    <n v="40"/>
    <n v="39.6"/>
    <n v="3.4944551908746499E-2"/>
    <x v="1"/>
    <n v="1512"/>
  </r>
  <r>
    <s v="2a2353"/>
    <n v="5"/>
    <n v="1"/>
    <s v="t"/>
    <s v="4cc826"/>
    <d v="1899-12-30T00:48:31"/>
    <n v="57"/>
    <n v="282.14999999999998"/>
    <n v="0.24897993234981874"/>
    <x v="1"/>
    <n v="1512"/>
  </r>
  <r>
    <s v="f084eb"/>
    <n v="3"/>
    <n v="1"/>
    <s v="t"/>
    <s v="4cc826"/>
    <d v="1899-12-30T00:48:31"/>
    <n v="36"/>
    <n v="106.92"/>
    <n v="9.435029015361554E-2"/>
    <x v="1"/>
    <n v="1512"/>
  </r>
  <r>
    <s v="b9a74d"/>
    <n v="5"/>
    <n v="1"/>
    <s v="t"/>
    <s v="4cc826"/>
    <d v="1899-12-30T00:48:31"/>
    <n v="17"/>
    <n v="84.15"/>
    <n v="7.4257172806086305E-2"/>
    <x v="1"/>
    <n v="1512"/>
  </r>
  <r>
    <s v="2feb6b"/>
    <n v="5"/>
    <n v="1"/>
    <s v="t"/>
    <s v="4cc826"/>
    <d v="1899-12-30T00:48:31"/>
    <n v="29"/>
    <n v="143.55000000000001"/>
    <n v="0.12667400066920606"/>
    <x v="1"/>
    <n v="1512"/>
  </r>
  <r>
    <s v="e83aa3"/>
    <n v="4"/>
    <n v="1"/>
    <s v="t"/>
    <s v="e95b42"/>
    <d v="1899-12-30T00:11:55"/>
    <n v="32"/>
    <n v="126.72"/>
    <n v="0.11182256610798877"/>
    <x v="0"/>
    <n v="2511.6666666666665"/>
  </r>
  <r>
    <s v="e31d39"/>
    <n v="1"/>
    <n v="1"/>
    <s v="t"/>
    <s v="e95b42"/>
    <d v="1899-12-30T00:11:55"/>
    <n v="10"/>
    <n v="9.9"/>
    <n v="8.7361379771866247E-3"/>
    <x v="0"/>
    <n v="2511.6666666666665"/>
  </r>
  <r>
    <s v="9ec847"/>
    <n v="3"/>
    <n v="1"/>
    <s v="t"/>
    <s v="e95b42"/>
    <d v="1899-12-30T00:11:55"/>
    <n v="54"/>
    <n v="160.38"/>
    <n v="0.1415254352304233"/>
    <x v="0"/>
    <n v="2511.6666666666665"/>
  </r>
  <r>
    <s v="5d267b"/>
    <n v="5"/>
    <n v="1"/>
    <s v="t"/>
    <s v="e95b42"/>
    <d v="1899-12-30T00:11:55"/>
    <n v="40"/>
    <n v="198"/>
    <n v="0.17472275954373248"/>
    <x v="1"/>
    <n v="1890"/>
  </r>
  <r>
    <s v="2a2353"/>
    <n v="2"/>
    <n v="1"/>
    <s v="t"/>
    <s v="e95b42"/>
    <d v="1899-12-30T00:11:55"/>
    <n v="57"/>
    <n v="112.86"/>
    <n v="9.9591972939927512E-2"/>
    <x v="1"/>
    <n v="1890"/>
  </r>
  <r>
    <s v="f084eb"/>
    <n v="3"/>
    <n v="1"/>
    <s v="t"/>
    <s v="e95b42"/>
    <d v="1899-12-30T00:11:55"/>
    <n v="36"/>
    <n v="106.92"/>
    <n v="9.435029015361554E-2"/>
    <x v="1"/>
    <n v="1890"/>
  </r>
  <r>
    <s v="2feb6b"/>
    <n v="3"/>
    <n v="1"/>
    <s v="t"/>
    <s v="e95b42"/>
    <d v="1899-12-30T00:11:55"/>
    <n v="29"/>
    <n v="86.13"/>
    <n v="7.600440040152362E-2"/>
    <x v="1"/>
    <n v="1890"/>
  </r>
  <r>
    <s v="e83aa3"/>
    <n v="5"/>
    <n v="15"/>
    <s v="t"/>
    <s v="ec6d13"/>
    <d v="1899-12-30T00:10:35"/>
    <n v="32"/>
    <n v="136"/>
    <n v="0.12001159241387685"/>
    <x v="0"/>
    <n v="1883.75"/>
  </r>
  <r>
    <s v="e31d39"/>
    <n v="1"/>
    <n v="15"/>
    <s v="t"/>
    <s v="ec6d13"/>
    <d v="1899-12-30T00:10:35"/>
    <n v="10"/>
    <n v="8.5"/>
    <n v="7.5007245258673031E-3"/>
    <x v="0"/>
    <n v="1883.75"/>
  </r>
  <r>
    <s v="d5e9a6"/>
    <n v="1"/>
    <n v="15"/>
    <s v="t"/>
    <s v="ec6d13"/>
    <d v="1899-12-30T00:10:35"/>
    <n v="23"/>
    <n v="19.55"/>
    <n v="1.7251666409494798E-2"/>
    <x v="0"/>
    <n v="1883.75"/>
  </r>
  <r>
    <s v="9ec847"/>
    <n v="2"/>
    <n v="15"/>
    <s v="t"/>
    <s v="ec6d13"/>
    <d v="1899-12-30T00:10:35"/>
    <n v="54"/>
    <n v="91.8"/>
    <n v="8.1007824879366877E-2"/>
    <x v="0"/>
    <n v="1883.75"/>
  </r>
  <r>
    <s v="5d267b"/>
    <n v="2"/>
    <n v="15"/>
    <s v="t"/>
    <s v="ec6d13"/>
    <d v="1899-12-30T00:10:35"/>
    <n v="40"/>
    <n v="68"/>
    <n v="6.0005796206938425E-2"/>
    <x v="1"/>
    <n v="3780"/>
  </r>
  <r>
    <s v="f084eb"/>
    <n v="3"/>
    <n v="15"/>
    <s v="t"/>
    <s v="ec6d13"/>
    <d v="1899-12-30T00:10:35"/>
    <n v="36"/>
    <n v="91.8"/>
    <n v="8.1007824879366877E-2"/>
    <x v="1"/>
    <n v="3780"/>
  </r>
  <r>
    <s v="e83aa3"/>
    <n v="4"/>
    <n v="11"/>
    <s v="f"/>
    <s v="59b042"/>
    <d v="1899-12-30T00:58:24"/>
    <n v="32"/>
    <n v="113.92"/>
    <n v="0.10052735741021214"/>
    <x v="0"/>
    <n v="1883.75"/>
  </r>
  <r>
    <s v="e31d39"/>
    <n v="1"/>
    <n v="11"/>
    <s v="f"/>
    <s v="59b042"/>
    <d v="1899-12-30T00:58:24"/>
    <n v="10"/>
    <n v="8.9"/>
    <n v="7.8536997976728241E-3"/>
    <x v="0"/>
    <n v="1883.75"/>
  </r>
  <r>
    <s v="72f5d4"/>
    <n v="4"/>
    <n v="11"/>
    <s v="f"/>
    <s v="59b042"/>
    <d v="1899-12-30T00:58:24"/>
    <n v="19"/>
    <n v="67.64"/>
    <n v="5.9688118462313457E-2"/>
    <x v="0"/>
    <n v="1883.75"/>
  </r>
  <r>
    <s v="9ec847"/>
    <n v="3"/>
    <n v="11"/>
    <s v="f"/>
    <s v="59b042"/>
    <d v="1899-12-30T00:58:24"/>
    <n v="54"/>
    <n v="144.18"/>
    <n v="0.12722993672229974"/>
    <x v="0"/>
    <n v="1883.75"/>
  </r>
  <r>
    <s v="c8d436"/>
    <n v="1"/>
    <n v="11"/>
    <s v="f"/>
    <s v="59b042"/>
    <d v="1899-12-30T00:58:24"/>
    <n v="10"/>
    <n v="8.9"/>
    <n v="7.8536997976728241E-3"/>
    <x v="1"/>
    <n v="3780"/>
  </r>
  <r>
    <s v="2a2353"/>
    <n v="4"/>
    <n v="11"/>
    <s v="f"/>
    <s v="59b042"/>
    <d v="1899-12-30T00:58:24"/>
    <n v="57"/>
    <n v="202.92000000000002"/>
    <n v="0.17906435538694038"/>
    <x v="1"/>
    <n v="3780"/>
  </r>
  <r>
    <s v="c4a632"/>
    <n v="5"/>
    <n v="15"/>
    <s v="f"/>
    <s v="fccb35"/>
    <d v="1899-12-30T00:11:34"/>
    <n v="13"/>
    <n v="55.25"/>
    <n v="4.8754709418137469E-2"/>
    <x v="0"/>
    <n v="1883.75"/>
  </r>
  <r>
    <s v="e83aa3"/>
    <n v="1"/>
    <n v="15"/>
    <s v="f"/>
    <s v="fccb35"/>
    <d v="1899-12-30T00:11:34"/>
    <n v="32"/>
    <n v="27.2"/>
    <n v="2.4002318482775366E-2"/>
    <x v="0"/>
    <n v="1883.75"/>
  </r>
  <r>
    <s v="e31d39"/>
    <n v="3"/>
    <n v="15"/>
    <s v="f"/>
    <s v="fccb35"/>
    <d v="1899-12-30T00:11:34"/>
    <n v="10"/>
    <n v="25.5"/>
    <n v="2.2502173577601911E-2"/>
    <x v="0"/>
    <n v="1883.75"/>
  </r>
  <r>
    <s v="9ec847"/>
    <n v="2"/>
    <n v="15"/>
    <s v="f"/>
    <s v="fccb35"/>
    <d v="1899-12-30T00:11:34"/>
    <n v="54"/>
    <n v="91.8"/>
    <n v="8.1007824879366877E-2"/>
    <x v="0"/>
    <n v="1883.75"/>
  </r>
  <r>
    <s v="c8d436"/>
    <n v="3"/>
    <n v="15"/>
    <s v="f"/>
    <s v="fccb35"/>
    <d v="1899-12-30T00:11:34"/>
    <n v="10"/>
    <n v="25.5"/>
    <n v="2.2502173577601911E-2"/>
    <x v="1"/>
    <n v="2520"/>
  </r>
  <r>
    <s v="2a2353"/>
    <n v="1"/>
    <n v="15"/>
    <s v="f"/>
    <s v="fccb35"/>
    <d v="1899-12-30T00:11:34"/>
    <n v="57"/>
    <n v="48.449999999999996"/>
    <n v="4.2754129797443627E-2"/>
    <x v="1"/>
    <n v="2520"/>
  </r>
  <r>
    <s v="b9a74d"/>
    <n v="1"/>
    <n v="15"/>
    <s v="f"/>
    <s v="fccb35"/>
    <d v="1899-12-30T00:11:34"/>
    <n v="17"/>
    <n v="14.45"/>
    <n v="1.2751231693974414E-2"/>
    <x v="1"/>
    <n v="2520"/>
  </r>
  <r>
    <s v="e83aa3"/>
    <n v="2"/>
    <n v="24"/>
    <s v="t"/>
    <s v="eae5ed"/>
    <d v="1899-12-30T00:54:37"/>
    <n v="32"/>
    <n v="48.64"/>
    <n v="4.2921793051551249E-2"/>
    <x v="0"/>
    <n v="2511.6666666666665"/>
  </r>
  <r>
    <s v="72f5d4"/>
    <n v="2"/>
    <n v="24"/>
    <s v="t"/>
    <s v="eae5ed"/>
    <d v="1899-12-30T00:54:37"/>
    <n v="19"/>
    <n v="28.88"/>
    <n v="2.5484814624358552E-2"/>
    <x v="0"/>
    <n v="2511.6666666666665"/>
  </r>
  <r>
    <s v="9ec847"/>
    <n v="3"/>
    <n v="24"/>
    <s v="t"/>
    <s v="eae5ed"/>
    <d v="1899-12-30T00:54:37"/>
    <n v="54"/>
    <n v="123.12"/>
    <n v="0.1086457886617391"/>
    <x v="0"/>
    <n v="2511.6666666666665"/>
  </r>
  <r>
    <s v="5d267b"/>
    <n v="3"/>
    <n v="24"/>
    <s v="t"/>
    <s v="eae5ed"/>
    <d v="1899-12-30T00:54:37"/>
    <n v="40"/>
    <n v="91.2"/>
    <n v="8.0478361971658585E-2"/>
    <x v="1"/>
    <n v="1890"/>
  </r>
  <r>
    <s v="c8d436"/>
    <n v="1"/>
    <n v="24"/>
    <s v="t"/>
    <s v="eae5ed"/>
    <d v="1899-12-30T00:54:37"/>
    <n v="10"/>
    <n v="7.6"/>
    <n v="6.7065301643048827E-3"/>
    <x v="1"/>
    <n v="1890"/>
  </r>
  <r>
    <s v="2a2353"/>
    <n v="3"/>
    <n v="24"/>
    <s v="t"/>
    <s v="eae5ed"/>
    <d v="1899-12-30T00:54:37"/>
    <n v="57"/>
    <n v="129.96"/>
    <n v="0.1146816658096135"/>
    <x v="1"/>
    <n v="1890"/>
  </r>
  <r>
    <s v="2feb6b"/>
    <n v="5"/>
    <n v="24"/>
    <s v="t"/>
    <s v="eae5ed"/>
    <d v="1899-12-30T00:54:37"/>
    <n v="29"/>
    <n v="110.2"/>
    <n v="9.72446873824208E-2"/>
    <x v="1"/>
    <n v="1890"/>
  </r>
  <r>
    <s v="9ec847"/>
    <n v="1"/>
    <n v="13"/>
    <s v="t"/>
    <s v="a289b2"/>
    <d v="1899-12-30T00:19:59"/>
    <n v="54"/>
    <n v="46.98"/>
    <n v="4.1456945673558336E-2"/>
    <x v="0"/>
    <n v="7535"/>
  </r>
  <r>
    <s v="2a2353"/>
    <n v="3"/>
    <n v="13"/>
    <s v="t"/>
    <s v="a289b2"/>
    <d v="1899-12-30T00:19:59"/>
    <n v="57"/>
    <n v="148.77000000000001"/>
    <n v="0.13128032796626807"/>
    <x v="1"/>
    <n v="1890"/>
  </r>
  <r>
    <s v="f084eb"/>
    <n v="5"/>
    <n v="13"/>
    <s v="t"/>
    <s v="a289b2"/>
    <d v="1899-12-30T00:19:59"/>
    <n v="36"/>
    <n v="156.6"/>
    <n v="0.13818981891186113"/>
    <x v="1"/>
    <n v="1890"/>
  </r>
  <r>
    <s v="b9a74d"/>
    <n v="1"/>
    <n v="13"/>
    <s v="t"/>
    <s v="a289b2"/>
    <d v="1899-12-30T00:19:59"/>
    <n v="17"/>
    <n v="14.79"/>
    <n v="1.3051260675009106E-2"/>
    <x v="1"/>
    <n v="1890"/>
  </r>
  <r>
    <s v="2feb6b"/>
    <n v="5"/>
    <n v="13"/>
    <s v="t"/>
    <s v="a289b2"/>
    <d v="1899-12-30T00:19:59"/>
    <n v="29"/>
    <n v="126.15"/>
    <n v="0.11131957634566592"/>
    <x v="1"/>
    <n v="1890"/>
  </r>
  <r>
    <s v="c4a632"/>
    <n v="2"/>
    <n v="9"/>
    <s v="t"/>
    <s v="a330d2"/>
    <d v="1899-12-30T00:48:21"/>
    <n v="13"/>
    <n v="23.66"/>
    <n v="2.0878487327296517E-2"/>
    <x v="0"/>
    <n v="2511.6666666666665"/>
  </r>
  <r>
    <s v="e83aa3"/>
    <n v="3"/>
    <n v="9"/>
    <s v="t"/>
    <s v="a330d2"/>
    <d v="1899-12-30T00:48:21"/>
    <n v="32"/>
    <n v="87.36"/>
    <n v="7.7089799362325587E-2"/>
    <x v="0"/>
    <n v="2511.6666666666665"/>
  </r>
  <r>
    <s v="9ec847"/>
    <n v="2"/>
    <n v="9"/>
    <s v="t"/>
    <s v="a330d2"/>
    <d v="1899-12-30T00:48:21"/>
    <n v="54"/>
    <n v="98.28"/>
    <n v="8.6726024282616304E-2"/>
    <x v="0"/>
    <n v="2511.6666666666665"/>
  </r>
  <r>
    <s v="5d267b"/>
    <n v="5"/>
    <n v="9"/>
    <s v="t"/>
    <s v="a330d2"/>
    <d v="1899-12-30T00:48:21"/>
    <n v="40"/>
    <n v="182"/>
    <n v="0.16060374867151167"/>
    <x v="1"/>
    <n v="2520"/>
  </r>
  <r>
    <s v="f084eb"/>
    <n v="4"/>
    <n v="9"/>
    <s v="t"/>
    <s v="a330d2"/>
    <d v="1899-12-30T00:48:21"/>
    <n v="36"/>
    <n v="131.04"/>
    <n v="0.11563469904348839"/>
    <x v="1"/>
    <n v="2520"/>
  </r>
  <r>
    <s v="b9a74d"/>
    <n v="1"/>
    <n v="9"/>
    <s v="t"/>
    <s v="a330d2"/>
    <d v="1899-12-30T00:48:21"/>
    <n v="17"/>
    <n v="15.47"/>
    <n v="1.3651318637078493E-2"/>
    <x v="1"/>
    <n v="2520"/>
  </r>
  <r>
    <s v="72f5d4"/>
    <n v="3"/>
    <n v="17"/>
    <s v="t"/>
    <s v="b727fa"/>
    <d v="1899-12-30T00:32:40"/>
    <n v="19"/>
    <n v="47.309999999999995"/>
    <n v="4.1748150272797886E-2"/>
    <x v="0"/>
    <n v="7535"/>
  </r>
  <r>
    <s v="2a2353"/>
    <n v="5"/>
    <n v="17"/>
    <s v="t"/>
    <s v="b727fa"/>
    <d v="1899-12-30T00:32:40"/>
    <n v="57"/>
    <n v="236.54999999999998"/>
    <n v="0.20874075136398945"/>
    <x v="1"/>
    <n v="2520"/>
  </r>
  <r>
    <s v="f084eb"/>
    <n v="3"/>
    <n v="17"/>
    <s v="t"/>
    <s v="b727fa"/>
    <d v="1899-12-30T00:32:40"/>
    <n v="36"/>
    <n v="89.64"/>
    <n v="7.9101758411617068E-2"/>
    <x v="1"/>
    <n v="2520"/>
  </r>
  <r>
    <s v="2feb6b"/>
    <n v="1"/>
    <n v="17"/>
    <s v="t"/>
    <s v="b727fa"/>
    <d v="1899-12-30T00:32:40"/>
    <n v="29"/>
    <n v="24.07"/>
    <n v="2.1240286980897177E-2"/>
    <x v="1"/>
    <n v="2520"/>
  </r>
  <r>
    <s v="c4a632"/>
    <n v="4"/>
    <n v="4"/>
    <s v="f"/>
    <s v="87c1a3"/>
    <d v="1899-12-30T00:13:24"/>
    <n v="13"/>
    <n v="49.92"/>
    <n v="4.4051313921328918E-2"/>
    <x v="0"/>
    <n v="1883.75"/>
  </r>
  <r>
    <s v="e83aa3"/>
    <n v="1"/>
    <n v="4"/>
    <s v="f"/>
    <s v="87c1a3"/>
    <d v="1899-12-30T00:13:24"/>
    <n v="32"/>
    <n v="30.72"/>
    <n v="2.7108500874663946E-2"/>
    <x v="0"/>
    <n v="1883.75"/>
  </r>
  <r>
    <s v="d5e9a6"/>
    <n v="2"/>
    <n v="4"/>
    <s v="f"/>
    <s v="87c1a3"/>
    <d v="1899-12-30T00:13:24"/>
    <n v="23"/>
    <n v="44.16"/>
    <n v="3.896847000732942E-2"/>
    <x v="0"/>
    <n v="1883.75"/>
  </r>
  <r>
    <s v="72f5d4"/>
    <n v="4"/>
    <n v="4"/>
    <s v="f"/>
    <s v="87c1a3"/>
    <d v="1899-12-30T00:13:24"/>
    <n v="19"/>
    <n v="72.959999999999994"/>
    <n v="6.438268957732686E-2"/>
    <x v="0"/>
    <n v="1883.75"/>
  </r>
  <r>
    <s v="c8d436"/>
    <n v="1"/>
    <n v="4"/>
    <s v="f"/>
    <s v="87c1a3"/>
    <d v="1899-12-30T00:13:24"/>
    <n v="10"/>
    <n v="9.6"/>
    <n v="8.4714065233324823E-3"/>
    <x v="1"/>
    <n v="1890"/>
  </r>
  <r>
    <s v="2a2353"/>
    <n v="1"/>
    <n v="4"/>
    <s v="f"/>
    <s v="87c1a3"/>
    <d v="1899-12-30T00:13:24"/>
    <n v="57"/>
    <n v="54.72"/>
    <n v="4.8287017182995155E-2"/>
    <x v="1"/>
    <n v="1890"/>
  </r>
  <r>
    <s v="b9a74d"/>
    <n v="5"/>
    <n v="4"/>
    <s v="f"/>
    <s v="87c1a3"/>
    <d v="1899-12-30T00:13:24"/>
    <n v="17"/>
    <n v="81.599999999999994"/>
    <n v="7.200695544832611E-2"/>
    <x v="1"/>
    <n v="1890"/>
  </r>
  <r>
    <s v="2feb6b"/>
    <n v="3"/>
    <n v="4"/>
    <s v="f"/>
    <s v="87c1a3"/>
    <d v="1899-12-30T00:13:24"/>
    <n v="29"/>
    <n v="83.52"/>
    <n v="7.3701236752992602E-2"/>
    <x v="1"/>
    <n v="1890"/>
  </r>
  <r>
    <s v="c4a632"/>
    <n v="3"/>
    <n v="21"/>
    <s v="t"/>
    <s v="0443d3"/>
    <d v="1899-12-30T00:13:25"/>
    <n v="13"/>
    <n v="30.810000000000002"/>
    <n v="2.7187920310820193E-2"/>
    <x v="0"/>
    <n v="7535"/>
  </r>
  <r>
    <s v="5d267b"/>
    <n v="3"/>
    <n v="21"/>
    <s v="t"/>
    <s v="0443d3"/>
    <d v="1899-12-30T00:13:25"/>
    <n v="40"/>
    <n v="94.800000000000011"/>
    <n v="8.3655139417908281E-2"/>
    <x v="1"/>
    <n v="1890"/>
  </r>
  <r>
    <s v="c8d436"/>
    <n v="4"/>
    <n v="21"/>
    <s v="t"/>
    <s v="0443d3"/>
    <d v="1899-12-30T00:13:25"/>
    <n v="10"/>
    <n v="31.6"/>
    <n v="2.788504647263609E-2"/>
    <x v="1"/>
    <n v="1890"/>
  </r>
  <r>
    <s v="f084eb"/>
    <n v="2"/>
    <n v="21"/>
    <s v="t"/>
    <s v="0443d3"/>
    <d v="1899-12-30T00:13:25"/>
    <n v="36"/>
    <n v="56.88"/>
    <n v="5.0193083650744964E-2"/>
    <x v="1"/>
    <n v="1890"/>
  </r>
  <r>
    <s v="b9a74d"/>
    <n v="1"/>
    <n v="21"/>
    <s v="t"/>
    <s v="0443d3"/>
    <d v="1899-12-30T00:13:25"/>
    <n v="17"/>
    <n v="13.43"/>
    <n v="1.1851144750870337E-2"/>
    <x v="1"/>
    <n v="1890"/>
  </r>
  <r>
    <s v="d5e9a6"/>
    <n v="4"/>
    <n v="24"/>
    <s v="f"/>
    <s v="ffac3f"/>
    <d v="1899-12-30T00:35:41"/>
    <n v="23"/>
    <n v="69.92"/>
    <n v="6.1700077511604917E-2"/>
    <x v="0"/>
    <n v="2511.6666666666665"/>
  </r>
  <r>
    <s v="72f5d4"/>
    <n v="5"/>
    <n v="24"/>
    <s v="f"/>
    <s v="ffac3f"/>
    <d v="1899-12-30T00:35:41"/>
    <n v="19"/>
    <n v="72.2"/>
    <n v="6.3712036560896385E-2"/>
    <x v="0"/>
    <n v="2511.6666666666665"/>
  </r>
  <r>
    <s v="9ec847"/>
    <n v="4"/>
    <n v="24"/>
    <s v="f"/>
    <s v="ffac3f"/>
    <d v="1899-12-30T00:35:41"/>
    <n v="54"/>
    <n v="164.16"/>
    <n v="0.14486105154898546"/>
    <x v="0"/>
    <n v="2511.6666666666665"/>
  </r>
  <r>
    <s v="5d267b"/>
    <n v="4"/>
    <n v="24"/>
    <s v="f"/>
    <s v="ffac3f"/>
    <d v="1899-12-30T00:35:41"/>
    <n v="40"/>
    <n v="121.6"/>
    <n v="0.10730448262887812"/>
    <x v="1"/>
    <n v="2520"/>
  </r>
  <r>
    <s v="2a2353"/>
    <n v="1"/>
    <n v="24"/>
    <s v="f"/>
    <s v="ffac3f"/>
    <d v="1899-12-30T00:35:41"/>
    <n v="57"/>
    <n v="43.32"/>
    <n v="3.8227221936537832E-2"/>
    <x v="1"/>
    <n v="2520"/>
  </r>
  <r>
    <s v="b9a74d"/>
    <n v="2"/>
    <n v="24"/>
    <s v="f"/>
    <s v="ffac3f"/>
    <d v="1899-12-30T00:35:41"/>
    <n v="17"/>
    <n v="25.84"/>
    <n v="2.2802202558636603E-2"/>
    <x v="1"/>
    <n v="2520"/>
  </r>
  <r>
    <s v="c4a632"/>
    <n v="1"/>
    <n v="1"/>
    <s v="t"/>
    <s v="c45494"/>
    <d v="1899-12-30T00:04:07"/>
    <n v="13"/>
    <n v="12.87"/>
    <n v="1.135697937034261E-2"/>
    <x v="0"/>
    <n v="2511.6666666666665"/>
  </r>
  <r>
    <s v="d5e9a6"/>
    <n v="2"/>
    <n v="1"/>
    <s v="t"/>
    <s v="c45494"/>
    <d v="1899-12-30T00:04:07"/>
    <n v="23"/>
    <n v="45.54"/>
    <n v="4.018623469505847E-2"/>
    <x v="0"/>
    <n v="2511.6666666666665"/>
  </r>
  <r>
    <s v="9ec847"/>
    <n v="4"/>
    <n v="1"/>
    <s v="t"/>
    <s v="c45494"/>
    <d v="1899-12-30T00:04:07"/>
    <n v="54"/>
    <n v="213.84"/>
    <n v="0.18870058030723108"/>
    <x v="0"/>
    <n v="2511.6666666666665"/>
  </r>
  <r>
    <s v="c8d436"/>
    <n v="2"/>
    <n v="1"/>
    <s v="t"/>
    <s v="c45494"/>
    <d v="1899-12-30T00:04:07"/>
    <n v="10"/>
    <n v="19.8"/>
    <n v="1.7472275954373249E-2"/>
    <x v="1"/>
    <n v="1890"/>
  </r>
  <r>
    <s v="f084eb"/>
    <n v="2"/>
    <n v="1"/>
    <s v="t"/>
    <s v="c45494"/>
    <d v="1899-12-30T00:04:07"/>
    <n v="36"/>
    <n v="71.28"/>
    <n v="6.2900193435743684E-2"/>
    <x v="1"/>
    <n v="1890"/>
  </r>
  <r>
    <s v="b9a74d"/>
    <n v="5"/>
    <n v="1"/>
    <s v="t"/>
    <s v="c45494"/>
    <d v="1899-12-30T00:04:07"/>
    <n v="17"/>
    <n v="84.15"/>
    <n v="7.4257172806086305E-2"/>
    <x v="1"/>
    <n v="1890"/>
  </r>
  <r>
    <s v="2feb6b"/>
    <n v="5"/>
    <n v="1"/>
    <s v="t"/>
    <s v="c45494"/>
    <d v="1899-12-30T00:04:07"/>
    <n v="29"/>
    <n v="143.55000000000001"/>
    <n v="0.12667400066920606"/>
    <x v="1"/>
    <n v="1890"/>
  </r>
  <r>
    <s v="d5e9a6"/>
    <n v="4"/>
    <n v="1"/>
    <s v="t"/>
    <s v="0b1b32"/>
    <d v="1899-12-30T00:21:46"/>
    <n v="23"/>
    <n v="91.08"/>
    <n v="8.0372469390116941E-2"/>
    <x v="0"/>
    <n v="7535"/>
  </r>
  <r>
    <s v="5d267b"/>
    <n v="4"/>
    <n v="1"/>
    <s v="t"/>
    <s v="0b1b32"/>
    <d v="1899-12-30T00:21:46"/>
    <n v="40"/>
    <n v="158.4"/>
    <n v="0.139778207634986"/>
    <x v="1"/>
    <n v="2520"/>
  </r>
  <r>
    <s v="2a2353"/>
    <n v="2"/>
    <n v="1"/>
    <s v="t"/>
    <s v="0b1b32"/>
    <d v="1899-12-30T00:21:46"/>
    <n v="57"/>
    <n v="112.86"/>
    <n v="9.9591972939927512E-2"/>
    <x v="1"/>
    <n v="2520"/>
  </r>
  <r>
    <s v="2feb6b"/>
    <n v="1"/>
    <n v="1"/>
    <s v="t"/>
    <s v="0b1b32"/>
    <d v="1899-12-30T00:21:46"/>
    <n v="29"/>
    <n v="28.71"/>
    <n v="2.5334800133841207E-2"/>
    <x v="1"/>
    <n v="2520"/>
  </r>
  <r>
    <s v="c4a632"/>
    <n v="5"/>
    <n v="22"/>
    <s v="t"/>
    <n v="932588"/>
    <d v="1899-12-30T00:00:17"/>
    <n v="13"/>
    <n v="50.7"/>
    <n v="4.4739615701349676E-2"/>
    <x v="0"/>
    <n v="1507"/>
  </r>
  <r>
    <s v="e83aa3"/>
    <n v="3"/>
    <n v="22"/>
    <s v="t"/>
    <n v="932588"/>
    <d v="1899-12-30T00:00:17"/>
    <n v="32"/>
    <n v="74.88"/>
    <n v="6.6076970881993366E-2"/>
    <x v="0"/>
    <n v="1507"/>
  </r>
  <r>
    <s v="e31d39"/>
    <n v="4"/>
    <n v="22"/>
    <s v="t"/>
    <n v="932588"/>
    <d v="1899-12-30T00:00:17"/>
    <n v="10"/>
    <n v="31.200000000000003"/>
    <n v="2.7532071200830573E-2"/>
    <x v="0"/>
    <n v="1507"/>
  </r>
  <r>
    <s v="d5e9a6"/>
    <n v="1"/>
    <n v="22"/>
    <s v="t"/>
    <n v="932588"/>
    <d v="1899-12-30T00:00:17"/>
    <n v="23"/>
    <n v="17.940000000000001"/>
    <n v="1.5830940940477579E-2"/>
    <x v="0"/>
    <n v="1507"/>
  </r>
  <r>
    <s v="9ec847"/>
    <n v="5"/>
    <n v="22"/>
    <s v="t"/>
    <n v="932588"/>
    <d v="1899-12-30T00:00:17"/>
    <n v="54"/>
    <n v="210.6"/>
    <n v="0.18584148060560635"/>
    <x v="0"/>
    <n v="1507"/>
  </r>
  <r>
    <s v="5d267b"/>
    <n v="3"/>
    <n v="22"/>
    <s v="t"/>
    <n v="932588"/>
    <d v="1899-12-30T00:00:17"/>
    <n v="40"/>
    <n v="93.600000000000009"/>
    <n v="8.2596213602491725E-2"/>
    <x v="1"/>
    <n v="1890"/>
  </r>
  <r>
    <s v="c8d436"/>
    <n v="4"/>
    <n v="22"/>
    <s v="t"/>
    <n v="932588"/>
    <d v="1899-12-30T00:00:17"/>
    <n v="10"/>
    <n v="31.200000000000003"/>
    <n v="2.7532071200830573E-2"/>
    <x v="1"/>
    <n v="1890"/>
  </r>
  <r>
    <s v="2a2353"/>
    <n v="5"/>
    <n v="22"/>
    <s v="t"/>
    <n v="932588"/>
    <d v="1899-12-30T00:00:17"/>
    <n v="57"/>
    <n v="222.3"/>
    <n v="0.19616600730591785"/>
    <x v="1"/>
    <n v="1890"/>
  </r>
  <r>
    <s v="f084eb"/>
    <n v="4"/>
    <n v="22"/>
    <s v="t"/>
    <n v="932588"/>
    <d v="1899-12-30T00:00:17"/>
    <n v="36"/>
    <n v="112.32000000000001"/>
    <n v="9.9115456322990056E-2"/>
    <x v="1"/>
    <n v="1890"/>
  </r>
  <r>
    <s v="2feb6b"/>
    <n v="3"/>
    <n v="22"/>
    <s v="t"/>
    <n v="933000"/>
    <d v="1899-12-30T00:00:17"/>
    <n v="29"/>
    <n v="67.86"/>
    <n v="5.988225486180649E-2"/>
    <x v="1"/>
    <n v="7560"/>
  </r>
  <r>
    <s v="c4a632"/>
    <n v="3"/>
    <n v="10"/>
    <s v="t"/>
    <s v="04e647"/>
    <d v="1899-12-30T00:35:42"/>
    <n v="13"/>
    <n v="35.1"/>
    <n v="3.0973580100934393E-2"/>
    <x v="0"/>
    <n v="1883.75"/>
  </r>
  <r>
    <s v="e83aa3"/>
    <n v="2"/>
    <n v="10"/>
    <s v="t"/>
    <s v="04e647"/>
    <d v="1899-12-30T00:35:42"/>
    <n v="32"/>
    <n v="57.6"/>
    <n v="5.0828439139994908E-2"/>
    <x v="0"/>
    <n v="1883.75"/>
  </r>
  <r>
    <s v="d5e9a6"/>
    <n v="1"/>
    <n v="10"/>
    <s v="t"/>
    <s v="04e647"/>
    <d v="1899-12-30T00:35:42"/>
    <n v="23"/>
    <n v="20.7"/>
    <n v="1.8266470315935666E-2"/>
    <x v="0"/>
    <n v="1883.75"/>
  </r>
  <r>
    <s v="9ec847"/>
    <n v="5"/>
    <n v="10"/>
    <s v="t"/>
    <s v="04e647"/>
    <d v="1899-12-30T00:35:42"/>
    <n v="54"/>
    <n v="243"/>
    <n v="0.2144324776218535"/>
    <x v="0"/>
    <n v="1883.75"/>
  </r>
  <r>
    <s v="c8d436"/>
    <n v="1"/>
    <n v="10"/>
    <s v="t"/>
    <s v="04e647"/>
    <d v="1899-12-30T00:35:42"/>
    <n v="10"/>
    <n v="9"/>
    <n v="7.9419436156242043E-3"/>
    <x v="1"/>
    <n v="2520"/>
  </r>
  <r>
    <s v="f084eb"/>
    <n v="4"/>
    <n v="10"/>
    <s v="t"/>
    <s v="04e647"/>
    <d v="1899-12-30T00:35:42"/>
    <n v="36"/>
    <n v="129.6"/>
    <n v="0.11436398806498853"/>
    <x v="1"/>
    <n v="2520"/>
  </r>
  <r>
    <s v="b9a74d"/>
    <n v="3"/>
    <n v="10"/>
    <s v="t"/>
    <s v="04e647"/>
    <d v="1899-12-30T00:35:42"/>
    <n v="17"/>
    <n v="45.9"/>
    <n v="4.0503912439683439E-2"/>
    <x v="1"/>
    <n v="2520"/>
  </r>
  <r>
    <s v="d5e9a6"/>
    <n v="3"/>
    <n v="14"/>
    <s v="t"/>
    <s v="6c55d4"/>
    <d v="1899-12-30T00:02:02"/>
    <n v="23"/>
    <n v="59.339999999999996"/>
    <n v="5.2363881572348905E-2"/>
    <x v="0"/>
    <n v="2511.6666666666665"/>
  </r>
  <r>
    <s v="72f5d4"/>
    <n v="3"/>
    <n v="14"/>
    <s v="t"/>
    <s v="6c55d4"/>
    <d v="1899-12-30T00:02:02"/>
    <n v="19"/>
    <n v="49.019999999999996"/>
    <n v="4.3257119559766487E-2"/>
    <x v="0"/>
    <n v="2511.6666666666665"/>
  </r>
  <r>
    <s v="9ec847"/>
    <n v="2"/>
    <n v="14"/>
    <s v="t"/>
    <s v="6c55d4"/>
    <d v="1899-12-30T00:02:02"/>
    <n v="54"/>
    <n v="92.88"/>
    <n v="8.1960858113241775E-2"/>
    <x v="0"/>
    <n v="2511.6666666666665"/>
  </r>
  <r>
    <s v="2a2353"/>
    <n v="1"/>
    <n v="14"/>
    <s v="t"/>
    <s v="6c55d4"/>
    <d v="1899-12-30T00:02:02"/>
    <n v="57"/>
    <n v="49.019999999999996"/>
    <n v="4.3257119559766487E-2"/>
    <x v="1"/>
    <n v="2520"/>
  </r>
  <r>
    <s v="f084eb"/>
    <n v="1"/>
    <n v="14"/>
    <s v="t"/>
    <s v="6c55d4"/>
    <d v="1899-12-30T00:02:02"/>
    <n v="36"/>
    <n v="30.96"/>
    <n v="2.7320286037747259E-2"/>
    <x v="1"/>
    <n v="2520"/>
  </r>
  <r>
    <s v="b9a74d"/>
    <n v="1"/>
    <n v="14"/>
    <s v="t"/>
    <s v="6c55d4"/>
    <d v="1899-12-30T00:02:02"/>
    <n v="17"/>
    <n v="14.62"/>
    <n v="1.290124618449176E-2"/>
    <x v="1"/>
    <n v="2520"/>
  </r>
  <r>
    <s v="c4a632"/>
    <n v="3"/>
    <n v="0"/>
    <s v="f"/>
    <s v="d2c3ee"/>
    <d v="1899-12-30T00:41:09"/>
    <n v="13"/>
    <n v="39"/>
    <n v="3.4415089001038214E-2"/>
    <x v="0"/>
    <n v="1883.75"/>
  </r>
  <r>
    <s v="d5e9a6"/>
    <n v="2"/>
    <n v="0"/>
    <s v="f"/>
    <s v="d2c3ee"/>
    <d v="1899-12-30T00:41:09"/>
    <n v="23"/>
    <n v="46"/>
    <n v="4.0592156257634814E-2"/>
    <x v="0"/>
    <n v="1883.75"/>
  </r>
  <r>
    <s v="72f5d4"/>
    <n v="3"/>
    <n v="0"/>
    <s v="f"/>
    <s v="d2c3ee"/>
    <d v="1899-12-30T00:41:09"/>
    <n v="19"/>
    <n v="57"/>
    <n v="5.0298976232286616E-2"/>
    <x v="0"/>
    <n v="1883.75"/>
  </r>
  <r>
    <s v="9ec847"/>
    <n v="3"/>
    <n v="0"/>
    <s v="f"/>
    <s v="d2c3ee"/>
    <d v="1899-12-30T00:41:09"/>
    <n v="54"/>
    <n v="162"/>
    <n v="0.14295498508123564"/>
    <x v="0"/>
    <n v="1883.75"/>
  </r>
  <r>
    <s v="c8d436"/>
    <n v="3"/>
    <n v="0"/>
    <s v="f"/>
    <s v="d2c3ee"/>
    <d v="1899-12-30T00:41:09"/>
    <n v="10"/>
    <n v="30"/>
    <n v="2.647314538541401E-2"/>
    <x v="1"/>
    <n v="1512"/>
  </r>
  <r>
    <s v="2a2353"/>
    <n v="1"/>
    <n v="0"/>
    <s v="f"/>
    <s v="d2c3ee"/>
    <d v="1899-12-30T00:41:09"/>
    <n v="57"/>
    <n v="57"/>
    <n v="5.0298976232286616E-2"/>
    <x v="1"/>
    <n v="1512"/>
  </r>
  <r>
    <s v="f084eb"/>
    <n v="1"/>
    <n v="0"/>
    <s v="f"/>
    <s v="d2c3ee"/>
    <d v="1899-12-30T00:41:09"/>
    <n v="36"/>
    <n v="36"/>
    <n v="3.1767774462496817E-2"/>
    <x v="1"/>
    <n v="1512"/>
  </r>
  <r>
    <s v="b9a74d"/>
    <n v="4"/>
    <n v="0"/>
    <s v="f"/>
    <s v="d2c3ee"/>
    <d v="1899-12-30T00:41:09"/>
    <n v="17"/>
    <n v="68"/>
    <n v="6.0005796206938425E-2"/>
    <x v="1"/>
    <n v="1512"/>
  </r>
  <r>
    <s v="2feb6b"/>
    <n v="2"/>
    <n v="0"/>
    <s v="f"/>
    <s v="d2c3ee"/>
    <d v="1899-12-30T00:41:09"/>
    <n v="29"/>
    <n v="58"/>
    <n v="5.1181414411800422E-2"/>
    <x v="1"/>
    <n v="1512"/>
  </r>
  <r>
    <s v="c4a632"/>
    <n v="5"/>
    <n v="15"/>
    <s v="f"/>
    <s v="be8887"/>
    <d v="1899-12-30T00:35:05"/>
    <n v="13"/>
    <n v="55.25"/>
    <n v="4.8754709418137469E-2"/>
    <x v="0"/>
    <n v="3767.5"/>
  </r>
  <r>
    <s v="72f5d4"/>
    <n v="4"/>
    <n v="15"/>
    <s v="f"/>
    <s v="be8887"/>
    <d v="1899-12-30T00:35:05"/>
    <n v="19"/>
    <n v="64.599999999999994"/>
    <n v="5.7005506396591493E-2"/>
    <x v="0"/>
    <n v="3767.5"/>
  </r>
  <r>
    <s v="2a2353"/>
    <n v="2"/>
    <n v="15"/>
    <s v="f"/>
    <s v="be8887"/>
    <d v="1899-12-30T00:35:05"/>
    <n v="57"/>
    <n v="96.899999999999991"/>
    <n v="8.5508259594887254E-2"/>
    <x v="1"/>
    <n v="1890"/>
  </r>
  <r>
    <s v="f084eb"/>
    <n v="1"/>
    <n v="15"/>
    <s v="f"/>
    <s v="be8887"/>
    <d v="1899-12-30T00:35:05"/>
    <n v="36"/>
    <n v="30.599999999999998"/>
    <n v="2.7002608293122291E-2"/>
    <x v="1"/>
    <n v="1890"/>
  </r>
  <r>
    <s v="b9a74d"/>
    <n v="2"/>
    <n v="15"/>
    <s v="f"/>
    <s v="be8887"/>
    <d v="1899-12-30T00:35:05"/>
    <n v="17"/>
    <n v="28.9"/>
    <n v="2.5502463387948829E-2"/>
    <x v="1"/>
    <n v="1890"/>
  </r>
  <r>
    <s v="2feb6b"/>
    <n v="3"/>
    <n v="15"/>
    <s v="f"/>
    <s v="be8887"/>
    <d v="1899-12-30T00:35:05"/>
    <n v="29"/>
    <n v="73.95"/>
    <n v="6.5256303375045538E-2"/>
    <x v="1"/>
    <n v="1890"/>
  </r>
  <r>
    <s v="72f5d4"/>
    <n v="4"/>
    <n v="0"/>
    <s v="t"/>
    <n v="76877"/>
    <d v="1899-12-30T00:01:16"/>
    <n v="19"/>
    <n v="76"/>
    <n v="6.706530164304883E-2"/>
    <x v="0"/>
    <n v="3767.5"/>
  </r>
  <r>
    <s v="9ec847"/>
    <n v="3"/>
    <n v="0"/>
    <s v="t"/>
    <n v="76877"/>
    <d v="1899-12-30T00:01:16"/>
    <n v="54"/>
    <n v="162"/>
    <n v="0.14295498508123564"/>
    <x v="0"/>
    <n v="3767.5"/>
  </r>
  <r>
    <s v="c8d436"/>
    <n v="5"/>
    <n v="0"/>
    <s v="t"/>
    <n v="76877"/>
    <d v="1899-12-30T00:01:16"/>
    <n v="10"/>
    <n v="50"/>
    <n v="4.4121908975690016E-2"/>
    <x v="1"/>
    <n v="1512"/>
  </r>
  <r>
    <s v="2a2353"/>
    <n v="2"/>
    <n v="0"/>
    <s v="t"/>
    <n v="76877"/>
    <d v="1899-12-30T00:01:16"/>
    <n v="57"/>
    <n v="114"/>
    <n v="0.10059795246457323"/>
    <x v="1"/>
    <n v="1512"/>
  </r>
  <r>
    <s v="f084eb"/>
    <n v="2"/>
    <n v="0"/>
    <s v="t"/>
    <n v="76877"/>
    <d v="1899-12-30T00:01:16"/>
    <n v="36"/>
    <n v="72"/>
    <n v="6.3535548924993634E-2"/>
    <x v="1"/>
    <n v="1512"/>
  </r>
  <r>
    <s v="b9a74d"/>
    <n v="3"/>
    <n v="0"/>
    <s v="t"/>
    <n v="76877"/>
    <d v="1899-12-30T00:01:16"/>
    <n v="17"/>
    <n v="51"/>
    <n v="4.5004347155203822E-2"/>
    <x v="1"/>
    <n v="1512"/>
  </r>
  <r>
    <s v="2feb6b"/>
    <n v="5"/>
    <n v="0"/>
    <s v="t"/>
    <n v="76877"/>
    <d v="1899-12-30T00:01:16"/>
    <n v="29"/>
    <n v="145"/>
    <n v="0.12795353602950105"/>
    <x v="1"/>
    <n v="1512"/>
  </r>
  <r>
    <s v="e31d39"/>
    <n v="5"/>
    <n v="16"/>
    <s v="f"/>
    <s v="851d42"/>
    <d v="1899-12-30T00:59:56"/>
    <n v="10"/>
    <n v="42"/>
    <n v="3.7062403539579611E-2"/>
    <x v="0"/>
    <n v="7535"/>
  </r>
  <r>
    <s v="c8d436"/>
    <n v="4"/>
    <n v="16"/>
    <s v="f"/>
    <s v="851d42"/>
    <d v="1899-12-30T00:59:56"/>
    <n v="10"/>
    <n v="33.6"/>
    <n v="2.9649922831663691E-2"/>
    <x v="1"/>
    <n v="2520"/>
  </r>
  <r>
    <s v="2a2353"/>
    <n v="2"/>
    <n v="16"/>
    <s v="f"/>
    <s v="851d42"/>
    <d v="1899-12-30T00:59:56"/>
    <n v="57"/>
    <n v="95.759999999999991"/>
    <n v="8.450228007024152E-2"/>
    <x v="1"/>
    <n v="2520"/>
  </r>
  <r>
    <s v="b9a74d"/>
    <n v="4"/>
    <n v="16"/>
    <s v="f"/>
    <s v="851d42"/>
    <d v="1899-12-30T00:59:56"/>
    <n v="17"/>
    <n v="57.12"/>
    <n v="5.0404868813828274E-2"/>
    <x v="1"/>
    <n v="2520"/>
  </r>
  <r>
    <s v="e83aa3"/>
    <n v="1"/>
    <n v="20"/>
    <s v="f"/>
    <s v="1d89d5"/>
    <d v="1899-12-30T00:01:09"/>
    <n v="32"/>
    <n v="25.6"/>
    <n v="2.259041739555329E-2"/>
    <x v="0"/>
    <n v="2511.6666666666665"/>
  </r>
  <r>
    <s v="e31d39"/>
    <n v="5"/>
    <n v="20"/>
    <s v="f"/>
    <s v="1d89d5"/>
    <d v="1899-12-30T00:01:09"/>
    <n v="10"/>
    <n v="40"/>
    <n v="3.5297527180552013E-2"/>
    <x v="0"/>
    <n v="2511.6666666666665"/>
  </r>
  <r>
    <s v="72f5d4"/>
    <n v="5"/>
    <n v="20"/>
    <s v="f"/>
    <s v="1d89d5"/>
    <d v="1899-12-30T00:01:09"/>
    <n v="19"/>
    <n v="76"/>
    <n v="6.706530164304883E-2"/>
    <x v="0"/>
    <n v="2511.6666666666665"/>
  </r>
  <r>
    <s v="5d267b"/>
    <n v="2"/>
    <n v="20"/>
    <s v="f"/>
    <s v="1d89d5"/>
    <d v="1899-12-30T00:01:09"/>
    <n v="40"/>
    <n v="64"/>
    <n v="5.6476043488883222E-2"/>
    <x v="1"/>
    <n v="1512"/>
  </r>
  <r>
    <s v="c8d436"/>
    <n v="4"/>
    <n v="20"/>
    <s v="f"/>
    <s v="1d89d5"/>
    <d v="1899-12-30T00:01:09"/>
    <n v="10"/>
    <n v="32"/>
    <n v="2.8238021744441611E-2"/>
    <x v="1"/>
    <n v="1512"/>
  </r>
  <r>
    <s v="f084eb"/>
    <n v="5"/>
    <n v="20"/>
    <s v="f"/>
    <s v="1d89d5"/>
    <d v="1899-12-30T00:01:09"/>
    <n v="36"/>
    <n v="144"/>
    <n v="0.12707109784998727"/>
    <x v="1"/>
    <n v="1512"/>
  </r>
  <r>
    <s v="b9a74d"/>
    <n v="3"/>
    <n v="20"/>
    <s v="f"/>
    <s v="1d89d5"/>
    <d v="1899-12-30T00:01:09"/>
    <n v="17"/>
    <n v="40.800000000000004"/>
    <n v="3.6003477724163055E-2"/>
    <x v="1"/>
    <n v="1512"/>
  </r>
  <r>
    <s v="2feb6b"/>
    <n v="1"/>
    <n v="20"/>
    <s v="f"/>
    <s v="1d89d5"/>
    <d v="1899-12-30T00:01:09"/>
    <n v="29"/>
    <n v="23.200000000000003"/>
    <n v="2.0472565764720171E-2"/>
    <x v="1"/>
    <n v="1512"/>
  </r>
  <r>
    <s v="c4a632"/>
    <n v="3"/>
    <n v="5"/>
    <s v="f"/>
    <s v="0a1413"/>
    <d v="1899-12-30T00:12:16"/>
    <n v="13"/>
    <n v="37.049999999999997"/>
    <n v="3.2694334550986304E-2"/>
    <x v="0"/>
    <n v="1883.75"/>
  </r>
  <r>
    <s v="e83aa3"/>
    <n v="3"/>
    <n v="5"/>
    <s v="f"/>
    <s v="0a1413"/>
    <d v="1899-12-30T00:12:16"/>
    <n v="32"/>
    <n v="91.199999999999989"/>
    <n v="8.0478361971658571E-2"/>
    <x v="0"/>
    <n v="1883.75"/>
  </r>
  <r>
    <s v="72f5d4"/>
    <n v="5"/>
    <n v="5"/>
    <s v="f"/>
    <s v="0a1413"/>
    <d v="1899-12-30T00:12:16"/>
    <n v="19"/>
    <n v="90.25"/>
    <n v="7.9640045701120474E-2"/>
    <x v="0"/>
    <n v="1883.75"/>
  </r>
  <r>
    <s v="9ec847"/>
    <n v="5"/>
    <n v="5"/>
    <s v="f"/>
    <s v="0a1413"/>
    <d v="1899-12-30T00:12:16"/>
    <n v="54"/>
    <n v="256.5"/>
    <n v="0.22634539304528978"/>
    <x v="0"/>
    <n v="1883.75"/>
  </r>
  <r>
    <s v="c8d436"/>
    <n v="4"/>
    <n v="5"/>
    <s v="f"/>
    <s v="0a1413"/>
    <d v="1899-12-30T00:12:16"/>
    <n v="10"/>
    <n v="38"/>
    <n v="3.3532650821524415E-2"/>
    <x v="1"/>
    <n v="3780"/>
  </r>
  <r>
    <s v="f084eb"/>
    <n v="4"/>
    <n v="5"/>
    <s v="f"/>
    <s v="0a1413"/>
    <d v="1899-12-30T00:12:16"/>
    <n v="36"/>
    <n v="136.79999999999998"/>
    <n v="0.12071754295748788"/>
    <x v="1"/>
    <n v="3780"/>
  </r>
  <r>
    <s v="e83aa3"/>
    <n v="1"/>
    <n v="5"/>
    <s v="t"/>
    <s v="fd84a1"/>
    <d v="1899-12-30T00:14:05"/>
    <n v="32"/>
    <n v="30.4"/>
    <n v="2.6826120657219531E-2"/>
    <x v="0"/>
    <n v="3767.5"/>
  </r>
  <r>
    <s v="d5e9a6"/>
    <n v="1"/>
    <n v="5"/>
    <s v="t"/>
    <s v="fd84a1"/>
    <d v="1899-12-30T00:14:05"/>
    <n v="23"/>
    <n v="21.849999999999998"/>
    <n v="1.9281274222376538E-2"/>
    <x v="0"/>
    <n v="3767.5"/>
  </r>
  <r>
    <s v="2a2353"/>
    <n v="5"/>
    <n v="5"/>
    <s v="t"/>
    <s v="fd84a1"/>
    <d v="1899-12-30T00:14:05"/>
    <n v="57"/>
    <n v="270.75"/>
    <n v="0.23892013710336146"/>
    <x v="1"/>
    <n v="2520"/>
  </r>
  <r>
    <s v="b9a74d"/>
    <n v="4"/>
    <n v="5"/>
    <s v="t"/>
    <s v="fd84a1"/>
    <d v="1899-12-30T00:14:05"/>
    <n v="17"/>
    <n v="64.599999999999994"/>
    <n v="5.7005506396591493E-2"/>
    <x v="1"/>
    <n v="2520"/>
  </r>
  <r>
    <s v="2feb6b"/>
    <n v="2"/>
    <n v="5"/>
    <s v="t"/>
    <s v="fd84a1"/>
    <d v="1899-12-30T00:14:05"/>
    <n v="29"/>
    <n v="55.099999999999994"/>
    <n v="4.8622343691210393E-2"/>
    <x v="1"/>
    <n v="2520"/>
  </r>
  <r>
    <s v="c4a632"/>
    <n v="1"/>
    <n v="11"/>
    <s v="t"/>
    <s v="5abf04"/>
    <d v="1899-12-30T00:38:16"/>
    <n v="13"/>
    <n v="11.57"/>
    <n v="1.0209809736974669E-2"/>
    <x v="0"/>
    <n v="2511.6666666666665"/>
  </r>
  <r>
    <s v="e31d39"/>
    <n v="4"/>
    <n v="11"/>
    <s v="t"/>
    <s v="5abf04"/>
    <d v="1899-12-30T00:38:16"/>
    <n v="10"/>
    <n v="35.6"/>
    <n v="3.1414799190691296E-2"/>
    <x v="0"/>
    <n v="2511.6666666666665"/>
  </r>
  <r>
    <s v="72f5d4"/>
    <n v="3"/>
    <n v="11"/>
    <s v="t"/>
    <s v="5abf04"/>
    <d v="1899-12-30T00:38:16"/>
    <n v="19"/>
    <n v="50.730000000000004"/>
    <n v="4.4766088846735094E-2"/>
    <x v="0"/>
    <n v="2511.6666666666665"/>
  </r>
  <r>
    <s v="5d267b"/>
    <n v="5"/>
    <n v="11"/>
    <s v="t"/>
    <s v="5abf04"/>
    <d v="1899-12-30T00:38:16"/>
    <n v="40"/>
    <n v="178"/>
    <n v="0.15707399595345645"/>
    <x v="1"/>
    <n v="1890"/>
  </r>
  <r>
    <s v="c8d436"/>
    <n v="1"/>
    <n v="11"/>
    <s v="t"/>
    <s v="5abf04"/>
    <d v="1899-12-30T00:38:16"/>
    <n v="10"/>
    <n v="8.9"/>
    <n v="7.8536997976728241E-3"/>
    <x v="1"/>
    <n v="1890"/>
  </r>
  <r>
    <s v="2a2353"/>
    <n v="3"/>
    <n v="11"/>
    <s v="t"/>
    <s v="5abf04"/>
    <d v="1899-12-30T00:38:16"/>
    <n v="57"/>
    <n v="152.19"/>
    <n v="0.13429826654020527"/>
    <x v="1"/>
    <n v="1890"/>
  </r>
  <r>
    <s v="2feb6b"/>
    <n v="5"/>
    <n v="11"/>
    <s v="t"/>
    <s v="5abf04"/>
    <d v="1899-12-30T00:38:16"/>
    <n v="29"/>
    <n v="129.05000000000001"/>
    <n v="0.11387864706625594"/>
    <x v="1"/>
    <n v="1890"/>
  </r>
  <r>
    <s v="c4a632"/>
    <n v="4"/>
    <n v="6"/>
    <s v="t"/>
    <s v="7d1968"/>
    <d v="1899-12-30T00:39:36"/>
    <n v="13"/>
    <n v="48.879999999999995"/>
    <n v="4.3133578214634559E-2"/>
    <x v="0"/>
    <n v="3767.5"/>
  </r>
  <r>
    <s v="e83aa3"/>
    <n v="2"/>
    <n v="6"/>
    <s v="t"/>
    <s v="7d1968"/>
    <d v="1899-12-30T00:39:36"/>
    <n v="32"/>
    <n v="60.16"/>
    <n v="5.3087480879550224E-2"/>
    <x v="0"/>
    <n v="3767.5"/>
  </r>
  <r>
    <s v="5d267b"/>
    <n v="1"/>
    <n v="6"/>
    <s v="t"/>
    <s v="7d1968"/>
    <d v="1899-12-30T00:39:36"/>
    <n v="40"/>
    <n v="37.599999999999994"/>
    <n v="3.3179675549718887E-2"/>
    <x v="1"/>
    <n v="2520"/>
  </r>
  <r>
    <s v="2a2353"/>
    <n v="4"/>
    <n v="6"/>
    <s v="t"/>
    <s v="7d1968"/>
    <d v="1899-12-30T00:39:36"/>
    <n v="57"/>
    <n v="214.32"/>
    <n v="0.18912415063339769"/>
    <x v="1"/>
    <n v="2520"/>
  </r>
  <r>
    <s v="b9a74d"/>
    <n v="2"/>
    <n v="6"/>
    <s v="t"/>
    <s v="7d1968"/>
    <d v="1899-12-30T00:39:36"/>
    <n v="17"/>
    <n v="31.959999999999997"/>
    <n v="2.8202724217261058E-2"/>
    <x v="1"/>
    <n v="2520"/>
  </r>
  <r>
    <s v="c4a632"/>
    <n v="3"/>
    <n v="14"/>
    <s v="f"/>
    <s v="7e6d02"/>
    <d v="1899-12-30T00:12:58"/>
    <n v="13"/>
    <n v="33.54"/>
    <n v="2.9596976540892862E-2"/>
    <x v="0"/>
    <n v="2511.6666666666665"/>
  </r>
  <r>
    <s v="e83aa3"/>
    <n v="2"/>
    <n v="14"/>
    <s v="f"/>
    <s v="7e6d02"/>
    <d v="1899-12-30T00:12:58"/>
    <n v="32"/>
    <n v="55.04"/>
    <n v="4.8569397400439571E-2"/>
    <x v="0"/>
    <n v="2511.6666666666665"/>
  </r>
  <r>
    <s v="9ec847"/>
    <n v="5"/>
    <n v="14"/>
    <s v="f"/>
    <s v="7e6d02"/>
    <d v="1899-12-30T00:12:58"/>
    <n v="54"/>
    <n v="232.2"/>
    <n v="0.20490214528310441"/>
    <x v="0"/>
    <n v="2511.6666666666665"/>
  </r>
  <r>
    <s v="f084eb"/>
    <n v="1"/>
    <n v="14"/>
    <s v="f"/>
    <s v="7e6d02"/>
    <d v="1899-12-30T00:12:58"/>
    <n v="36"/>
    <n v="30.96"/>
    <n v="2.7320286037747259E-2"/>
    <x v="1"/>
    <n v="3780"/>
  </r>
  <r>
    <s v="b9a74d"/>
    <n v="3"/>
    <n v="14"/>
    <s v="f"/>
    <s v="7e6d02"/>
    <d v="1899-12-30T00:12:58"/>
    <n v="17"/>
    <n v="43.86"/>
    <n v="3.8703738553475288E-2"/>
    <x v="1"/>
    <n v="3780"/>
  </r>
  <r>
    <s v="c4a632"/>
    <n v="1"/>
    <n v="6"/>
    <s v="t"/>
    <s v="73ac52"/>
    <d v="1899-12-30T00:38:21"/>
    <n v="13"/>
    <n v="12.219999999999999"/>
    <n v="1.078339455365864E-2"/>
    <x v="0"/>
    <n v="1883.75"/>
  </r>
  <r>
    <s v="e83aa3"/>
    <n v="1"/>
    <n v="6"/>
    <s v="t"/>
    <s v="73ac52"/>
    <d v="1899-12-30T00:38:21"/>
    <n v="32"/>
    <n v="30.08"/>
    <n v="2.6543740439775112E-2"/>
    <x v="0"/>
    <n v="1883.75"/>
  </r>
  <r>
    <s v="e31d39"/>
    <n v="2"/>
    <n v="6"/>
    <s v="t"/>
    <s v="73ac52"/>
    <d v="1899-12-30T00:38:21"/>
    <n v="10"/>
    <n v="18.799999999999997"/>
    <n v="1.6589837774859444E-2"/>
    <x v="0"/>
    <n v="1883.75"/>
  </r>
  <r>
    <s v="9ec847"/>
    <n v="3"/>
    <n v="6"/>
    <s v="t"/>
    <s v="73ac52"/>
    <d v="1899-12-30T00:38:21"/>
    <n v="54"/>
    <n v="152.28"/>
    <n v="0.13437768597636152"/>
    <x v="0"/>
    <n v="1883.75"/>
  </r>
  <r>
    <s v="5d267b"/>
    <n v="2"/>
    <n v="6"/>
    <s v="t"/>
    <s v="73ac52"/>
    <d v="1899-12-30T00:38:21"/>
    <n v="40"/>
    <n v="75.199999999999989"/>
    <n v="6.6359351099437774E-2"/>
    <x v="1"/>
    <n v="1512"/>
  </r>
  <r>
    <s v="c8d436"/>
    <n v="1"/>
    <n v="6"/>
    <s v="t"/>
    <s v="73ac52"/>
    <d v="1899-12-30T00:38:21"/>
    <n v="10"/>
    <n v="9.3999999999999986"/>
    <n v="8.2949188874297218E-3"/>
    <x v="1"/>
    <n v="1512"/>
  </r>
  <r>
    <s v="2a2353"/>
    <n v="5"/>
    <n v="6"/>
    <s v="t"/>
    <s v="73ac52"/>
    <d v="1899-12-30T00:38:21"/>
    <n v="57"/>
    <n v="267.89999999999998"/>
    <n v="0.23640518829174709"/>
    <x v="1"/>
    <n v="1512"/>
  </r>
  <r>
    <s v="f084eb"/>
    <n v="5"/>
    <n v="6"/>
    <s v="t"/>
    <s v="73ac52"/>
    <d v="1899-12-30T00:38:21"/>
    <n v="36"/>
    <n v="169.2"/>
    <n v="0.149308539973735"/>
    <x v="1"/>
    <n v="1512"/>
  </r>
  <r>
    <s v="2feb6b"/>
    <n v="4"/>
    <n v="6"/>
    <s v="t"/>
    <s v="73ac52"/>
    <d v="1899-12-30T00:38:21"/>
    <n v="29"/>
    <n v="109.03999999999999"/>
    <n v="9.6221059094184783E-2"/>
    <x v="1"/>
    <n v="1512"/>
  </r>
  <r>
    <s v="e83aa3"/>
    <n v="4"/>
    <n v="18"/>
    <s v="t"/>
    <s v="8ac2b6"/>
    <d v="1899-12-30T00:43:44"/>
    <n v="32"/>
    <n v="104.96000000000001"/>
    <n v="9.2620711321768481E-2"/>
    <x v="0"/>
    <n v="1883.75"/>
  </r>
  <r>
    <s v="e31d39"/>
    <n v="2"/>
    <n v="18"/>
    <s v="t"/>
    <s v="8ac2b6"/>
    <d v="1899-12-30T00:43:44"/>
    <n v="10"/>
    <n v="16.400000000000002"/>
    <n v="1.4471986144026328E-2"/>
    <x v="0"/>
    <n v="1883.75"/>
  </r>
  <r>
    <s v="d5e9a6"/>
    <n v="5"/>
    <n v="18"/>
    <s v="t"/>
    <s v="8ac2b6"/>
    <d v="1899-12-30T00:43:44"/>
    <n v="23"/>
    <n v="94.300000000000011"/>
    <n v="8.3213920328151378E-2"/>
    <x v="0"/>
    <n v="1883.75"/>
  </r>
  <r>
    <s v="9ec847"/>
    <n v="2"/>
    <n v="18"/>
    <s v="t"/>
    <s v="8ac2b6"/>
    <d v="1899-12-30T00:43:44"/>
    <n v="54"/>
    <n v="88.56"/>
    <n v="7.814872517774217E-2"/>
    <x v="0"/>
    <n v="1883.75"/>
  </r>
  <r>
    <s v="5d267b"/>
    <n v="1"/>
    <n v="18"/>
    <s v="t"/>
    <s v="8ac2b6"/>
    <d v="1899-12-30T00:43:44"/>
    <n v="40"/>
    <n v="32.800000000000004"/>
    <n v="2.8943972288052656E-2"/>
    <x v="1"/>
    <n v="3780"/>
  </r>
  <r>
    <s v="b9a74d"/>
    <n v="4"/>
    <n v="18"/>
    <s v="t"/>
    <s v="8ac2b6"/>
    <d v="1899-12-30T00:43:44"/>
    <n v="17"/>
    <n v="55.760000000000005"/>
    <n v="4.9204752889689514E-2"/>
    <x v="1"/>
    <n v="3780"/>
  </r>
  <r>
    <s v="e83aa3"/>
    <n v="2"/>
    <n v="6"/>
    <s v="t"/>
    <s v="cc1968"/>
    <d v="1899-12-30T00:21:51"/>
    <n v="32"/>
    <n v="60.16"/>
    <n v="5.3087480879550224E-2"/>
    <x v="0"/>
    <n v="2511.6666666666665"/>
  </r>
  <r>
    <s v="72f5d4"/>
    <n v="2"/>
    <n v="6"/>
    <s v="t"/>
    <s v="cc1968"/>
    <d v="1899-12-30T00:21:51"/>
    <n v="19"/>
    <n v="35.72"/>
    <n v="3.1520691772232948E-2"/>
    <x v="0"/>
    <n v="2511.6666666666665"/>
  </r>
  <r>
    <s v="9ec847"/>
    <n v="4"/>
    <n v="6"/>
    <s v="t"/>
    <s v="cc1968"/>
    <d v="1899-12-30T00:21:51"/>
    <n v="54"/>
    <n v="203.04"/>
    <n v="0.17917024796848202"/>
    <x v="0"/>
    <n v="2511.6666666666665"/>
  </r>
  <r>
    <s v="5d267b"/>
    <n v="1"/>
    <n v="6"/>
    <s v="t"/>
    <s v="cc1968"/>
    <d v="1899-12-30T00:21:51"/>
    <n v="40"/>
    <n v="37.599999999999994"/>
    <n v="3.3179675549718887E-2"/>
    <x v="1"/>
    <n v="1260"/>
  </r>
  <r>
    <s v="c8d436"/>
    <n v="1"/>
    <n v="6"/>
    <s v="t"/>
    <s v="cc1968"/>
    <d v="1899-12-30T00:21:51"/>
    <n v="10"/>
    <n v="9.3999999999999986"/>
    <n v="8.2949188874297218E-3"/>
    <x v="1"/>
    <n v="1260"/>
  </r>
  <r>
    <s v="2a2353"/>
    <n v="4"/>
    <n v="6"/>
    <s v="t"/>
    <s v="cc1968"/>
    <d v="1899-12-30T00:21:51"/>
    <n v="57"/>
    <n v="214.32"/>
    <n v="0.18912415063339769"/>
    <x v="1"/>
    <n v="1260"/>
  </r>
  <r>
    <s v="f084eb"/>
    <n v="1"/>
    <n v="6"/>
    <s v="t"/>
    <s v="cc1968"/>
    <d v="1899-12-30T00:21:51"/>
    <n v="36"/>
    <n v="33.839999999999996"/>
    <n v="2.9861707994747001E-2"/>
    <x v="1"/>
    <n v="1260"/>
  </r>
  <r>
    <s v="b9a74d"/>
    <n v="2"/>
    <n v="6"/>
    <s v="t"/>
    <s v="cc1968"/>
    <d v="1899-12-30T00:21:51"/>
    <n v="17"/>
    <n v="31.959999999999997"/>
    <n v="2.8202724217261058E-2"/>
    <x v="1"/>
    <n v="1260"/>
  </r>
  <r>
    <s v="2feb6b"/>
    <n v="3"/>
    <n v="6"/>
    <s v="t"/>
    <s v="cc1968"/>
    <d v="1899-12-30T00:21:51"/>
    <n v="29"/>
    <n v="81.78"/>
    <n v="7.2165794320638604E-2"/>
    <x v="1"/>
    <n v="1260"/>
  </r>
  <r>
    <s v="e83aa3"/>
    <n v="4"/>
    <n v="10"/>
    <s v="f"/>
    <s v="f93b25"/>
    <d v="1899-12-30T00:21:12"/>
    <n v="32"/>
    <n v="115.2"/>
    <n v="0.10165687827998982"/>
    <x v="0"/>
    <n v="1883.75"/>
  </r>
  <r>
    <s v="e31d39"/>
    <n v="3"/>
    <n v="10"/>
    <s v="f"/>
    <s v="f93b25"/>
    <d v="1899-12-30T00:21:12"/>
    <n v="10"/>
    <n v="27"/>
    <n v="2.3825830846872609E-2"/>
    <x v="0"/>
    <n v="1883.75"/>
  </r>
  <r>
    <s v="d5e9a6"/>
    <n v="1"/>
    <n v="10"/>
    <s v="f"/>
    <s v="f93b25"/>
    <d v="1899-12-30T00:21:12"/>
    <n v="23"/>
    <n v="20.7"/>
    <n v="1.8266470315935666E-2"/>
    <x v="0"/>
    <n v="1883.75"/>
  </r>
  <r>
    <s v="9ec847"/>
    <n v="5"/>
    <n v="10"/>
    <s v="f"/>
    <s v="f93b25"/>
    <d v="1899-12-30T00:21:12"/>
    <n v="54"/>
    <n v="243"/>
    <n v="0.2144324776218535"/>
    <x v="0"/>
    <n v="1883.75"/>
  </r>
  <r>
    <s v="c8d436"/>
    <n v="4"/>
    <n v="10"/>
    <s v="f"/>
    <s v="f93b25"/>
    <d v="1899-12-30T00:21:12"/>
    <n v="10"/>
    <n v="36"/>
    <n v="3.1767774462496817E-2"/>
    <x v="1"/>
    <n v="2520"/>
  </r>
  <r>
    <s v="b9a74d"/>
    <n v="1"/>
    <n v="10"/>
    <s v="f"/>
    <s v="f93b25"/>
    <d v="1899-12-30T00:21:12"/>
    <n v="17"/>
    <n v="15.3"/>
    <n v="1.3501304146561147E-2"/>
    <x v="1"/>
    <n v="2520"/>
  </r>
  <r>
    <s v="2feb6b"/>
    <n v="5"/>
    <n v="10"/>
    <s v="f"/>
    <s v="f93b25"/>
    <d v="1899-12-30T00:21:12"/>
    <n v="29"/>
    <n v="130.5"/>
    <n v="0.11515818242655095"/>
    <x v="1"/>
    <n v="2520"/>
  </r>
  <r>
    <s v="e31d39"/>
    <n v="1"/>
    <n v="15"/>
    <s v="t"/>
    <s v="278ec0"/>
    <d v="1899-12-30T00:24:01"/>
    <n v="10"/>
    <n v="8.5"/>
    <n v="7.5007245258673031E-3"/>
    <x v="0"/>
    <n v="7535"/>
  </r>
  <r>
    <s v="f084eb"/>
    <n v="5"/>
    <n v="15"/>
    <s v="t"/>
    <s v="278ec0"/>
    <d v="1899-12-30T00:24:01"/>
    <n v="36"/>
    <n v="153"/>
    <n v="0.13501304146561144"/>
    <x v="1"/>
    <n v="7560"/>
  </r>
  <r>
    <s v="e83aa3"/>
    <n v="5"/>
    <n v="22"/>
    <s v="f"/>
    <s v="763c04"/>
    <d v="1899-12-30T00:04:45"/>
    <n v="32"/>
    <n v="124.80000000000001"/>
    <n v="0.11012828480332229"/>
    <x v="0"/>
    <n v="1883.75"/>
  </r>
  <r>
    <s v="d5e9a6"/>
    <n v="4"/>
    <n v="22"/>
    <s v="f"/>
    <s v="763c04"/>
    <d v="1899-12-30T00:04:45"/>
    <n v="23"/>
    <n v="71.760000000000005"/>
    <n v="6.3323763761910318E-2"/>
    <x v="0"/>
    <n v="1883.75"/>
  </r>
  <r>
    <s v="72f5d4"/>
    <n v="2"/>
    <n v="22"/>
    <s v="f"/>
    <s v="763c04"/>
    <d v="1899-12-30T00:04:45"/>
    <n v="19"/>
    <n v="29.64"/>
    <n v="2.6155467640789045E-2"/>
    <x v="0"/>
    <n v="1883.75"/>
  </r>
  <r>
    <s v="9ec847"/>
    <n v="4"/>
    <n v="22"/>
    <s v="f"/>
    <s v="763c04"/>
    <d v="1899-12-30T00:04:45"/>
    <n v="54"/>
    <n v="168.48000000000002"/>
    <n v="0.1486731844844851"/>
    <x v="0"/>
    <n v="1883.75"/>
  </r>
  <r>
    <s v="5d267b"/>
    <n v="2"/>
    <n v="22"/>
    <s v="f"/>
    <s v="763c04"/>
    <d v="1899-12-30T00:04:45"/>
    <n v="40"/>
    <n v="62.400000000000006"/>
    <n v="5.5064142401661145E-2"/>
    <x v="1"/>
    <n v="2520"/>
  </r>
  <r>
    <s v="c8d436"/>
    <n v="1"/>
    <n v="22"/>
    <s v="f"/>
    <s v="763c04"/>
    <d v="1899-12-30T00:04:45"/>
    <n v="10"/>
    <n v="7.8000000000000007"/>
    <n v="6.8830178002076432E-3"/>
    <x v="1"/>
    <n v="2520"/>
  </r>
  <r>
    <s v="f084eb"/>
    <n v="4"/>
    <n v="22"/>
    <s v="f"/>
    <s v="763c04"/>
    <d v="1899-12-30T00:04:45"/>
    <n v="36"/>
    <n v="112.32000000000001"/>
    <n v="9.9115456322990056E-2"/>
    <x v="1"/>
    <n v="2520"/>
  </r>
  <r>
    <s v="c4a632"/>
    <n v="5"/>
    <n v="11"/>
    <s v="t"/>
    <s v="a675c1"/>
    <d v="1899-12-30T00:34:29"/>
    <n v="13"/>
    <n v="57.85"/>
    <n v="5.1049048684873352E-2"/>
    <x v="0"/>
    <n v="1883.75"/>
  </r>
  <r>
    <s v="e83aa3"/>
    <n v="4"/>
    <n v="11"/>
    <s v="t"/>
    <s v="a675c1"/>
    <d v="1899-12-30T00:34:29"/>
    <n v="32"/>
    <n v="113.92"/>
    <n v="0.10052735741021214"/>
    <x v="0"/>
    <n v="1883.75"/>
  </r>
  <r>
    <s v="d5e9a6"/>
    <n v="4"/>
    <n v="11"/>
    <s v="t"/>
    <s v="a675c1"/>
    <d v="1899-12-30T00:34:29"/>
    <n v="23"/>
    <n v="81.88"/>
    <n v="7.2254038138589979E-2"/>
    <x v="0"/>
    <n v="1883.75"/>
  </r>
  <r>
    <s v="9ec847"/>
    <n v="1"/>
    <n v="11"/>
    <s v="t"/>
    <s v="a675c1"/>
    <d v="1899-12-30T00:34:29"/>
    <n v="54"/>
    <n v="48.06"/>
    <n v="4.2409978907433248E-2"/>
    <x v="0"/>
    <n v="1883.75"/>
  </r>
  <r>
    <s v="5d267b"/>
    <n v="5"/>
    <n v="11"/>
    <s v="t"/>
    <s v="a675c1"/>
    <d v="1899-12-30T00:34:29"/>
    <n v="40"/>
    <n v="178"/>
    <n v="0.15707399595345645"/>
    <x v="1"/>
    <n v="1890"/>
  </r>
  <r>
    <s v="2a2353"/>
    <n v="1"/>
    <n v="11"/>
    <s v="t"/>
    <s v="a675c1"/>
    <d v="1899-12-30T00:34:29"/>
    <n v="57"/>
    <n v="50.730000000000004"/>
    <n v="4.4766088846735094E-2"/>
    <x v="1"/>
    <n v="1890"/>
  </r>
  <r>
    <s v="b9a74d"/>
    <n v="1"/>
    <n v="11"/>
    <s v="t"/>
    <s v="a675c1"/>
    <d v="1899-12-30T00:34:29"/>
    <n v="17"/>
    <n v="15.13"/>
    <n v="1.33512896560438E-2"/>
    <x v="1"/>
    <n v="1890"/>
  </r>
  <r>
    <s v="2feb6b"/>
    <n v="4"/>
    <n v="11"/>
    <s v="t"/>
    <s v="a675c1"/>
    <d v="1899-12-30T00:34:29"/>
    <n v="29"/>
    <n v="103.24"/>
    <n v="9.1102917653004739E-2"/>
    <x v="1"/>
    <n v="1890"/>
  </r>
  <r>
    <s v="c4a632"/>
    <n v="3"/>
    <n v="10"/>
    <s v="t"/>
    <n v="590691"/>
    <d v="1899-12-30T00:17:34"/>
    <n v="13"/>
    <n v="35.1"/>
    <n v="3.0973580100934393E-2"/>
    <x v="0"/>
    <n v="2511.6666666666665"/>
  </r>
  <r>
    <s v="e83aa3"/>
    <n v="5"/>
    <n v="10"/>
    <s v="t"/>
    <n v="590691"/>
    <d v="1899-12-30T00:17:34"/>
    <n v="32"/>
    <n v="144"/>
    <n v="0.12707109784998727"/>
    <x v="0"/>
    <n v="2511.6666666666665"/>
  </r>
  <r>
    <s v="72f5d4"/>
    <n v="2"/>
    <n v="10"/>
    <s v="t"/>
    <n v="590691"/>
    <d v="1899-12-30T00:17:34"/>
    <n v="19"/>
    <n v="34.200000000000003"/>
    <n v="3.0179385739371973E-2"/>
    <x v="0"/>
    <n v="2511.6666666666665"/>
  </r>
  <r>
    <s v="5d267b"/>
    <n v="4"/>
    <n v="10"/>
    <s v="t"/>
    <n v="590691"/>
    <d v="1899-12-30T00:17:34"/>
    <n v="40"/>
    <n v="144"/>
    <n v="0.12707109784998727"/>
    <x v="1"/>
    <n v="2520"/>
  </r>
  <r>
    <s v="b9a74d"/>
    <n v="1"/>
    <n v="10"/>
    <s v="t"/>
    <n v="590691"/>
    <d v="1899-12-30T00:17:34"/>
    <n v="17"/>
    <n v="15.3"/>
    <n v="1.3501304146561147E-2"/>
    <x v="1"/>
    <n v="2520"/>
  </r>
  <r>
    <s v="2feb6b"/>
    <n v="3"/>
    <n v="10"/>
    <s v="t"/>
    <n v="590691"/>
    <d v="1899-12-30T00:17:34"/>
    <n v="29"/>
    <n v="78.3"/>
    <n v="6.9094909455930567E-2"/>
    <x v="1"/>
    <n v="2520"/>
  </r>
  <r>
    <s v="e83aa3"/>
    <n v="4"/>
    <n v="9"/>
    <s v="t"/>
    <s v="fc6e9c"/>
    <d v="1899-12-30T00:31:16"/>
    <n v="32"/>
    <n v="116.48"/>
    <n v="0.10278639914976746"/>
    <x v="0"/>
    <n v="1883.75"/>
  </r>
  <r>
    <s v="e31d39"/>
    <n v="5"/>
    <n v="9"/>
    <s v="t"/>
    <s v="fc6e9c"/>
    <d v="1899-12-30T00:31:16"/>
    <n v="10"/>
    <n v="45.5"/>
    <n v="4.0150937167877918E-2"/>
    <x v="0"/>
    <n v="1883.75"/>
  </r>
  <r>
    <s v="d5e9a6"/>
    <n v="3"/>
    <n v="9"/>
    <s v="t"/>
    <s v="fc6e9c"/>
    <d v="1899-12-30T00:31:16"/>
    <n v="23"/>
    <n v="62.79"/>
    <n v="5.5408293291671525E-2"/>
    <x v="0"/>
    <n v="1883.75"/>
  </r>
  <r>
    <s v="9ec847"/>
    <n v="2"/>
    <n v="9"/>
    <s v="t"/>
    <s v="fc6e9c"/>
    <d v="1899-12-30T00:31:16"/>
    <n v="54"/>
    <n v="98.28"/>
    <n v="8.6726024282616304E-2"/>
    <x v="0"/>
    <n v="1883.75"/>
  </r>
  <r>
    <s v="5d267b"/>
    <n v="2"/>
    <n v="9"/>
    <s v="t"/>
    <s v="fc6e9c"/>
    <d v="1899-12-30T00:31:16"/>
    <n v="40"/>
    <n v="72.8"/>
    <n v="6.4241499468604676E-2"/>
    <x v="1"/>
    <n v="1512"/>
  </r>
  <r>
    <s v="c8d436"/>
    <n v="1"/>
    <n v="9"/>
    <s v="t"/>
    <s v="fc6e9c"/>
    <d v="1899-12-30T00:31:16"/>
    <n v="10"/>
    <n v="9.1"/>
    <n v="8.0301874335755846E-3"/>
    <x v="1"/>
    <n v="1512"/>
  </r>
  <r>
    <s v="2a2353"/>
    <n v="1"/>
    <n v="9"/>
    <s v="t"/>
    <s v="fc6e9c"/>
    <d v="1899-12-30T00:31:16"/>
    <n v="57"/>
    <n v="51.870000000000005"/>
    <n v="4.5772068371380828E-2"/>
    <x v="1"/>
    <n v="1512"/>
  </r>
  <r>
    <s v="f084eb"/>
    <n v="1"/>
    <n v="9"/>
    <s v="t"/>
    <s v="fc6e9c"/>
    <d v="1899-12-30T00:31:16"/>
    <n v="36"/>
    <n v="32.76"/>
    <n v="2.8908674760872097E-2"/>
    <x v="1"/>
    <n v="1512"/>
  </r>
  <r>
    <s v="2feb6b"/>
    <n v="4"/>
    <n v="9"/>
    <s v="t"/>
    <s v="fc6e9c"/>
    <d v="1899-12-30T00:31:16"/>
    <n v="29"/>
    <n v="105.56"/>
    <n v="9.3150174229476773E-2"/>
    <x v="1"/>
    <n v="1512"/>
  </r>
  <r>
    <s v="c4a632"/>
    <n v="3"/>
    <n v="1"/>
    <s v="t"/>
    <s v="c88d7c"/>
    <d v="1899-12-30T00:00:52"/>
    <n v="13"/>
    <n v="38.61"/>
    <n v="3.4070938111027828E-2"/>
    <x v="0"/>
    <n v="2511.6666666666665"/>
  </r>
  <r>
    <s v="e31d39"/>
    <n v="4"/>
    <n v="1"/>
    <s v="t"/>
    <s v="c88d7c"/>
    <d v="1899-12-30T00:00:52"/>
    <n v="10"/>
    <n v="39.6"/>
    <n v="3.4944551908746499E-2"/>
    <x v="0"/>
    <n v="2511.6666666666665"/>
  </r>
  <r>
    <s v="72f5d4"/>
    <n v="4"/>
    <n v="1"/>
    <s v="t"/>
    <s v="c88d7c"/>
    <d v="1899-12-30T00:00:52"/>
    <n v="19"/>
    <n v="75.239999999999995"/>
    <n v="6.6394648626618327E-2"/>
    <x v="0"/>
    <n v="2511.6666666666665"/>
  </r>
  <r>
    <s v="5d267b"/>
    <n v="1"/>
    <n v="1"/>
    <s v="t"/>
    <s v="c88d7c"/>
    <d v="1899-12-30T00:00:52"/>
    <n v="40"/>
    <n v="39.6"/>
    <n v="3.4944551908746499E-2"/>
    <x v="1"/>
    <n v="1512"/>
  </r>
  <r>
    <s v="c8d436"/>
    <n v="1"/>
    <n v="1"/>
    <s v="t"/>
    <s v="c88d7c"/>
    <d v="1899-12-30T00:00:52"/>
    <n v="10"/>
    <n v="9.9"/>
    <n v="8.7361379771866247E-3"/>
    <x v="1"/>
    <n v="1512"/>
  </r>
  <r>
    <s v="f084eb"/>
    <n v="5"/>
    <n v="1"/>
    <s v="t"/>
    <s v="c88d7c"/>
    <d v="1899-12-30T00:00:52"/>
    <n v="36"/>
    <n v="178.2"/>
    <n v="0.1572504835893592"/>
    <x v="1"/>
    <n v="1512"/>
  </r>
  <r>
    <s v="b9a74d"/>
    <n v="2"/>
    <n v="1"/>
    <s v="t"/>
    <s v="c88d7c"/>
    <d v="1899-12-30T00:00:52"/>
    <n v="17"/>
    <n v="33.659999999999997"/>
    <n v="2.9702869122434517E-2"/>
    <x v="1"/>
    <n v="1512"/>
  </r>
  <r>
    <s v="2feb6b"/>
    <n v="5"/>
    <n v="1"/>
    <s v="t"/>
    <s v="c88d7c"/>
    <d v="1899-12-30T00:00:52"/>
    <n v="29"/>
    <n v="143.55000000000001"/>
    <n v="0.12667400066920606"/>
    <x v="1"/>
    <n v="1512"/>
  </r>
  <r>
    <s v="e83aa3"/>
    <n v="2"/>
    <n v="6"/>
    <s v="f"/>
    <s v="df6cba"/>
    <d v="1899-12-30T00:10:38"/>
    <n v="32"/>
    <n v="60.16"/>
    <n v="5.3087480879550224E-2"/>
    <x v="0"/>
    <n v="1883.75"/>
  </r>
  <r>
    <s v="e31d39"/>
    <n v="4"/>
    <n v="6"/>
    <s v="f"/>
    <s v="df6cba"/>
    <d v="1899-12-30T00:10:38"/>
    <n v="10"/>
    <n v="37.599999999999994"/>
    <n v="3.3179675549718887E-2"/>
    <x v="0"/>
    <n v="1883.75"/>
  </r>
  <r>
    <s v="d5e9a6"/>
    <n v="2"/>
    <n v="6"/>
    <s v="f"/>
    <s v="df6cba"/>
    <d v="1899-12-30T00:10:38"/>
    <n v="23"/>
    <n v="43.239999999999995"/>
    <n v="3.815662688217672E-2"/>
    <x v="0"/>
    <n v="1883.75"/>
  </r>
  <r>
    <s v="9ec847"/>
    <n v="5"/>
    <n v="6"/>
    <s v="f"/>
    <s v="df6cba"/>
    <d v="1899-12-30T00:10:38"/>
    <n v="54"/>
    <n v="253.79999999999998"/>
    <n v="0.22396280996060253"/>
    <x v="0"/>
    <n v="1883.75"/>
  </r>
  <r>
    <s v="5d267b"/>
    <n v="1"/>
    <n v="6"/>
    <s v="f"/>
    <s v="df6cba"/>
    <d v="1899-12-30T00:10:38"/>
    <n v="40"/>
    <n v="37.599999999999994"/>
    <n v="3.3179675549718887E-2"/>
    <x v="1"/>
    <n v="1890"/>
  </r>
  <r>
    <s v="c8d436"/>
    <n v="4"/>
    <n v="6"/>
    <s v="f"/>
    <s v="df6cba"/>
    <d v="1899-12-30T00:10:38"/>
    <n v="10"/>
    <n v="37.599999999999994"/>
    <n v="3.3179675549718887E-2"/>
    <x v="1"/>
    <n v="1890"/>
  </r>
  <r>
    <s v="f084eb"/>
    <n v="4"/>
    <n v="6"/>
    <s v="f"/>
    <s v="df6cba"/>
    <d v="1899-12-30T00:10:38"/>
    <n v="36"/>
    <n v="135.35999999999999"/>
    <n v="0.11944683197898801"/>
    <x v="1"/>
    <n v="1890"/>
  </r>
  <r>
    <s v="b9a74d"/>
    <n v="2"/>
    <n v="6"/>
    <s v="f"/>
    <s v="df6cba"/>
    <d v="1899-12-30T00:10:38"/>
    <n v="17"/>
    <n v="31.959999999999997"/>
    <n v="2.8202724217261058E-2"/>
    <x v="1"/>
    <n v="1890"/>
  </r>
  <r>
    <s v="c4a632"/>
    <n v="4"/>
    <n v="23"/>
    <s v="f"/>
    <s v="5ee465"/>
    <d v="1899-12-30T00:21:01"/>
    <n v="13"/>
    <n v="40.04"/>
    <n v="3.5332824707732566E-2"/>
    <x v="0"/>
    <n v="3767.5"/>
  </r>
  <r>
    <s v="e31d39"/>
    <n v="5"/>
    <n v="23"/>
    <s v="f"/>
    <s v="5ee465"/>
    <d v="1899-12-30T00:21:01"/>
    <n v="10"/>
    <n v="38.5"/>
    <n v="3.3973869911281318E-2"/>
    <x v="0"/>
    <n v="3767.5"/>
  </r>
  <r>
    <s v="5d267b"/>
    <n v="5"/>
    <n v="23"/>
    <s v="f"/>
    <s v="5ee465"/>
    <d v="1899-12-30T00:21:01"/>
    <n v="40"/>
    <n v="154"/>
    <n v="0.13589547964512527"/>
    <x v="1"/>
    <n v="1890"/>
  </r>
  <r>
    <s v="c8d436"/>
    <n v="3"/>
    <n v="23"/>
    <s v="f"/>
    <s v="5ee465"/>
    <d v="1899-12-30T00:21:01"/>
    <n v="10"/>
    <n v="23.1"/>
    <n v="2.0384321946768789E-2"/>
    <x v="1"/>
    <n v="1890"/>
  </r>
  <r>
    <s v="2a2353"/>
    <n v="2"/>
    <n v="23"/>
    <s v="f"/>
    <s v="5ee465"/>
    <d v="1899-12-30T00:21:01"/>
    <n v="57"/>
    <n v="87.78"/>
    <n v="7.7460423397721384E-2"/>
    <x v="1"/>
    <n v="1890"/>
  </r>
  <r>
    <s v="b9a74d"/>
    <n v="5"/>
    <n v="23"/>
    <s v="f"/>
    <s v="5ee465"/>
    <d v="1899-12-30T00:21:01"/>
    <n v="17"/>
    <n v="65.45"/>
    <n v="5.7755578849178237E-2"/>
    <x v="1"/>
    <n v="1890"/>
  </r>
  <r>
    <s v="c4a632"/>
    <n v="3"/>
    <n v="12"/>
    <s v="f"/>
    <s v="c2ba90"/>
    <d v="1899-12-30T00:51:46"/>
    <n v="13"/>
    <n v="34.32"/>
    <n v="3.0285278320913628E-2"/>
    <x v="0"/>
    <n v="1255.8333333333333"/>
  </r>
  <r>
    <s v="e83aa3"/>
    <n v="5"/>
    <n v="12"/>
    <s v="f"/>
    <s v="c2ba90"/>
    <d v="1899-12-30T00:51:46"/>
    <n v="32"/>
    <n v="140.80000000000001"/>
    <n v="0.1242472956755431"/>
    <x v="0"/>
    <n v="1255.8333333333333"/>
  </r>
  <r>
    <s v="e31d39"/>
    <n v="1"/>
    <n v="12"/>
    <s v="f"/>
    <s v="c2ba90"/>
    <d v="1899-12-30T00:51:46"/>
    <n v="10"/>
    <n v="8.8000000000000007"/>
    <n v="7.7654559797214438E-3"/>
    <x v="0"/>
    <n v="1255.8333333333333"/>
  </r>
  <r>
    <s v="d5e9a6"/>
    <n v="2"/>
    <n v="12"/>
    <s v="f"/>
    <s v="c2ba90"/>
    <d v="1899-12-30T00:51:46"/>
    <n v="23"/>
    <n v="40.479999999999997"/>
    <n v="3.5721097506718633E-2"/>
    <x v="0"/>
    <n v="1255.8333333333333"/>
  </r>
  <r>
    <s v="72f5d4"/>
    <n v="5"/>
    <n v="12"/>
    <s v="f"/>
    <s v="c2ba90"/>
    <d v="1899-12-30T00:51:46"/>
    <n v="19"/>
    <n v="83.6"/>
    <n v="7.3771831807353708E-2"/>
    <x v="0"/>
    <n v="1255.8333333333333"/>
  </r>
  <r>
    <s v="9ec847"/>
    <n v="2"/>
    <n v="12"/>
    <s v="f"/>
    <s v="c2ba90"/>
    <d v="1899-12-30T00:51:46"/>
    <n v="54"/>
    <n v="95.04"/>
    <n v="8.3866924580991584E-2"/>
    <x v="0"/>
    <n v="1255.8333333333333"/>
  </r>
  <r>
    <s v="f084eb"/>
    <n v="3"/>
    <n v="12"/>
    <s v="f"/>
    <s v="c2ba90"/>
    <d v="1899-12-30T00:51:46"/>
    <n v="36"/>
    <n v="95.04"/>
    <n v="8.3866924580991584E-2"/>
    <x v="1"/>
    <n v="2520"/>
  </r>
  <r>
    <s v="b9a74d"/>
    <n v="5"/>
    <n v="12"/>
    <s v="f"/>
    <s v="c2ba90"/>
    <d v="1899-12-30T00:51:46"/>
    <n v="17"/>
    <n v="74.8"/>
    <n v="6.600637582763226E-2"/>
    <x v="1"/>
    <n v="2520"/>
  </r>
  <r>
    <s v="2feb6b"/>
    <n v="2"/>
    <n v="12"/>
    <s v="f"/>
    <s v="c2ba90"/>
    <d v="1899-12-30T00:51:46"/>
    <n v="29"/>
    <n v="51.04"/>
    <n v="4.5039644682384368E-2"/>
    <x v="1"/>
    <n v="2520"/>
  </r>
  <r>
    <s v="c4a632"/>
    <n v="4"/>
    <n v="4"/>
    <s v="f"/>
    <s v="369b7a"/>
    <d v="1899-12-30T00:53:59"/>
    <n v="13"/>
    <n v="49.92"/>
    <n v="4.4051313921328918E-2"/>
    <x v="0"/>
    <n v="1507"/>
  </r>
  <r>
    <s v="e83aa3"/>
    <n v="5"/>
    <n v="4"/>
    <s v="f"/>
    <s v="369b7a"/>
    <d v="1899-12-30T00:53:59"/>
    <n v="32"/>
    <n v="153.6"/>
    <n v="0.13554250437331972"/>
    <x v="0"/>
    <n v="1507"/>
  </r>
  <r>
    <s v="e31d39"/>
    <n v="1"/>
    <n v="4"/>
    <s v="f"/>
    <s v="369b7a"/>
    <d v="1899-12-30T00:53:59"/>
    <n v="10"/>
    <n v="9.6"/>
    <n v="8.4714065233324823E-3"/>
    <x v="0"/>
    <n v="1507"/>
  </r>
  <r>
    <s v="d5e9a6"/>
    <n v="5"/>
    <n v="4"/>
    <s v="f"/>
    <s v="369b7a"/>
    <d v="1899-12-30T00:53:59"/>
    <n v="23"/>
    <n v="110.39999999999999"/>
    <n v="9.742117501832355E-2"/>
    <x v="0"/>
    <n v="1507"/>
  </r>
  <r>
    <s v="9ec847"/>
    <n v="5"/>
    <n v="4"/>
    <s v="f"/>
    <s v="369b7a"/>
    <d v="1899-12-30T00:53:59"/>
    <n v="54"/>
    <n v="259.2"/>
    <n v="0.22872797612997706"/>
    <x v="0"/>
    <n v="1507"/>
  </r>
  <r>
    <s v="f084eb"/>
    <n v="2"/>
    <n v="4"/>
    <s v="f"/>
    <s v="369b7a"/>
    <d v="1899-12-30T00:53:59"/>
    <n v="36"/>
    <n v="69.12"/>
    <n v="6.0994126967993882E-2"/>
    <x v="1"/>
    <n v="3780"/>
  </r>
  <r>
    <s v="2feb6b"/>
    <n v="2"/>
    <n v="4"/>
    <s v="f"/>
    <s v="369b7a"/>
    <d v="1899-12-30T00:53:59"/>
    <n v="29"/>
    <n v="55.68"/>
    <n v="4.9134157835328408E-2"/>
    <x v="1"/>
    <n v="3780"/>
  </r>
  <r>
    <s v="e31d39"/>
    <n v="4"/>
    <n v="9"/>
    <s v="f"/>
    <s v="f0482e"/>
    <d v="1899-12-30T00:18:04"/>
    <n v="10"/>
    <n v="36.4"/>
    <n v="3.2120749734302338E-2"/>
    <x v="0"/>
    <n v="7535"/>
  </r>
  <r>
    <s v="5d267b"/>
    <n v="2"/>
    <n v="9"/>
    <s v="f"/>
    <s v="f0482e"/>
    <d v="1899-12-30T00:18:04"/>
    <n v="40"/>
    <n v="72.8"/>
    <n v="6.4241499468604676E-2"/>
    <x v="1"/>
    <n v="2520"/>
  </r>
  <r>
    <s v="b9a74d"/>
    <n v="2"/>
    <n v="9"/>
    <s v="f"/>
    <s v="f0482e"/>
    <d v="1899-12-30T00:18:04"/>
    <n v="17"/>
    <n v="30.94"/>
    <n v="2.7302637274156986E-2"/>
    <x v="1"/>
    <n v="2520"/>
  </r>
  <r>
    <s v="2feb6b"/>
    <n v="4"/>
    <n v="9"/>
    <s v="f"/>
    <s v="f0482e"/>
    <d v="1899-12-30T00:18:04"/>
    <n v="29"/>
    <n v="105.56"/>
    <n v="9.3150174229476773E-2"/>
    <x v="1"/>
    <n v="2520"/>
  </r>
  <r>
    <s v="c4a632"/>
    <n v="5"/>
    <n v="24"/>
    <s v="t"/>
    <s v="c78987"/>
    <d v="1899-12-30T00:00:29"/>
    <n v="13"/>
    <n v="49.4"/>
    <n v="4.3592446067981738E-2"/>
    <x v="0"/>
    <n v="1883.75"/>
  </r>
  <r>
    <s v="e83aa3"/>
    <n v="4"/>
    <n v="24"/>
    <s v="t"/>
    <s v="c78987"/>
    <d v="1899-12-30T00:00:29"/>
    <n v="32"/>
    <n v="97.28"/>
    <n v="8.5843586103102498E-2"/>
    <x v="0"/>
    <n v="1883.75"/>
  </r>
  <r>
    <s v="72f5d4"/>
    <n v="3"/>
    <n v="24"/>
    <s v="t"/>
    <s v="c78987"/>
    <d v="1899-12-30T00:00:29"/>
    <n v="19"/>
    <n v="43.32"/>
    <n v="3.8227221936537832E-2"/>
    <x v="0"/>
    <n v="1883.75"/>
  </r>
  <r>
    <s v="9ec847"/>
    <n v="1"/>
    <n v="24"/>
    <s v="t"/>
    <s v="c78987"/>
    <d v="1899-12-30T00:00:29"/>
    <n v="54"/>
    <n v="41.04"/>
    <n v="3.6215262887246365E-2"/>
    <x v="0"/>
    <n v="1883.75"/>
  </r>
  <r>
    <s v="5d267b"/>
    <n v="1"/>
    <n v="24"/>
    <s v="t"/>
    <s v="c78987"/>
    <d v="1899-12-30T00:00:29"/>
    <n v="40"/>
    <n v="30.4"/>
    <n v="2.6826120657219531E-2"/>
    <x v="1"/>
    <n v="2520"/>
  </r>
  <r>
    <s v="2a2353"/>
    <n v="2"/>
    <n v="24"/>
    <s v="t"/>
    <s v="c78987"/>
    <d v="1899-12-30T00:00:29"/>
    <n v="57"/>
    <n v="86.64"/>
    <n v="7.6454443873075664E-2"/>
    <x v="1"/>
    <n v="2520"/>
  </r>
  <r>
    <s v="f084eb"/>
    <n v="5"/>
    <n v="24"/>
    <s v="t"/>
    <s v="c78987"/>
    <d v="1899-12-30T00:00:29"/>
    <n v="36"/>
    <n v="136.80000000000001"/>
    <n v="0.12071754295748789"/>
    <x v="1"/>
    <n v="2520"/>
  </r>
  <r>
    <s v="c4a632"/>
    <n v="4"/>
    <n v="7"/>
    <s v="t"/>
    <s v="a40e68"/>
    <d v="1899-12-30T00:13:32"/>
    <n v="13"/>
    <n v="48.36"/>
    <n v="4.267471036128738E-2"/>
    <x v="0"/>
    <n v="1507"/>
  </r>
  <r>
    <s v="e83aa3"/>
    <n v="4"/>
    <n v="7"/>
    <s v="t"/>
    <s v="a40e68"/>
    <d v="1899-12-30T00:13:32"/>
    <n v="32"/>
    <n v="119.03999999999999"/>
    <n v="0.1050454408893228"/>
    <x v="0"/>
    <n v="1507"/>
  </r>
  <r>
    <s v="e31d39"/>
    <n v="1"/>
    <n v="7"/>
    <s v="t"/>
    <s v="a40e68"/>
    <d v="1899-12-30T00:13:32"/>
    <n v="10"/>
    <n v="9.2999999999999989"/>
    <n v="8.2066750694783416E-3"/>
    <x v="0"/>
    <n v="1507"/>
  </r>
  <r>
    <s v="72f5d4"/>
    <n v="4"/>
    <n v="7"/>
    <s v="t"/>
    <s v="a40e68"/>
    <d v="1899-12-30T00:13:32"/>
    <n v="19"/>
    <n v="70.679999999999993"/>
    <n v="6.2370730528035406E-2"/>
    <x v="0"/>
    <n v="1507"/>
  </r>
  <r>
    <s v="9ec847"/>
    <n v="3"/>
    <n v="7"/>
    <s v="t"/>
    <s v="a40e68"/>
    <d v="1899-12-30T00:13:32"/>
    <n v="54"/>
    <n v="150.66"/>
    <n v="0.13294813612554915"/>
    <x v="0"/>
    <n v="1507"/>
  </r>
  <r>
    <s v="5d267b"/>
    <n v="3"/>
    <n v="7"/>
    <s v="t"/>
    <s v="a40e68"/>
    <d v="1899-12-30T00:13:32"/>
    <n v="40"/>
    <n v="111.6"/>
    <n v="9.848010083374012E-2"/>
    <x v="1"/>
    <n v="7560"/>
  </r>
  <r>
    <s v="e83aa3"/>
    <n v="3"/>
    <n v="19"/>
    <s v="t"/>
    <s v="29210a"/>
    <d v="1899-12-30T00:21:42"/>
    <n v="32"/>
    <n v="77.760000000000005"/>
    <n v="6.8618392838993125E-2"/>
    <x v="0"/>
    <n v="2511.6666666666665"/>
  </r>
  <r>
    <s v="72f5d4"/>
    <n v="2"/>
    <n v="19"/>
    <s v="t"/>
    <s v="29210a"/>
    <d v="1899-12-30T00:21:42"/>
    <n v="19"/>
    <n v="30.78"/>
    <n v="2.7161447165434775E-2"/>
    <x v="0"/>
    <n v="2511.6666666666665"/>
  </r>
  <r>
    <s v="9ec847"/>
    <n v="4"/>
    <n v="19"/>
    <s v="t"/>
    <s v="29210a"/>
    <d v="1899-12-30T00:21:42"/>
    <n v="54"/>
    <n v="174.96"/>
    <n v="0.15439138388773452"/>
    <x v="0"/>
    <n v="2511.6666666666665"/>
  </r>
  <r>
    <s v="5d267b"/>
    <n v="2"/>
    <n v="19"/>
    <s v="t"/>
    <s v="29210a"/>
    <d v="1899-12-30T00:21:42"/>
    <n v="40"/>
    <n v="64.800000000000011"/>
    <n v="5.7181994032494271E-2"/>
    <x v="1"/>
    <n v="1890"/>
  </r>
  <r>
    <s v="c8d436"/>
    <n v="1"/>
    <n v="19"/>
    <s v="t"/>
    <s v="29210a"/>
    <d v="1899-12-30T00:21:42"/>
    <n v="10"/>
    <n v="8.1000000000000014"/>
    <n v="7.1477492540617839E-3"/>
    <x v="1"/>
    <n v="1890"/>
  </r>
  <r>
    <s v="2a2353"/>
    <n v="3"/>
    <n v="19"/>
    <s v="t"/>
    <s v="29210a"/>
    <d v="1899-12-30T00:21:42"/>
    <n v="57"/>
    <n v="138.51000000000002"/>
    <n v="0.12222651224445651"/>
    <x v="1"/>
    <n v="1890"/>
  </r>
  <r>
    <s v="b9a74d"/>
    <n v="2"/>
    <n v="19"/>
    <s v="t"/>
    <s v="29210a"/>
    <d v="1899-12-30T00:21:42"/>
    <n v="17"/>
    <n v="27.540000000000003"/>
    <n v="2.4302347463810062E-2"/>
    <x v="1"/>
    <n v="1890"/>
  </r>
  <r>
    <s v="c4a632"/>
    <n v="5"/>
    <n v="2"/>
    <s v="f"/>
    <s v="c345f9"/>
    <d v="1899-12-30T00:56:50"/>
    <n v="13"/>
    <n v="63.699999999999996"/>
    <n v="5.6211312035029076E-2"/>
    <x v="0"/>
    <n v="1883.75"/>
  </r>
  <r>
    <s v="e83aa3"/>
    <n v="3"/>
    <n v="2"/>
    <s v="f"/>
    <s v="c345f9"/>
    <d v="1899-12-30T00:56:50"/>
    <n v="32"/>
    <n v="94.08"/>
    <n v="8.3019783928658344E-2"/>
    <x v="0"/>
    <n v="1883.75"/>
  </r>
  <r>
    <s v="e31d39"/>
    <n v="1"/>
    <n v="2"/>
    <s v="f"/>
    <s v="c345f9"/>
    <d v="1899-12-30T00:56:50"/>
    <n v="10"/>
    <n v="9.8000000000000007"/>
    <n v="8.6478941592352445E-3"/>
    <x v="0"/>
    <n v="1883.75"/>
  </r>
  <r>
    <s v="d5e9a6"/>
    <n v="3"/>
    <n v="2"/>
    <s v="f"/>
    <s v="c345f9"/>
    <d v="1899-12-30T00:56:50"/>
    <n v="23"/>
    <n v="67.62"/>
    <n v="5.967046969872318E-2"/>
    <x v="0"/>
    <n v="1883.75"/>
  </r>
  <r>
    <s v="5d267b"/>
    <n v="5"/>
    <n v="2"/>
    <s v="f"/>
    <s v="c345f9"/>
    <d v="1899-12-30T00:56:50"/>
    <n v="40"/>
    <n v="196"/>
    <n v="0.17295788318470487"/>
    <x v="1"/>
    <n v="1890"/>
  </r>
  <r>
    <s v="f084eb"/>
    <n v="4"/>
    <n v="2"/>
    <s v="f"/>
    <s v="c345f9"/>
    <d v="1899-12-30T00:56:50"/>
    <n v="36"/>
    <n v="141.12"/>
    <n v="0.12452967589298751"/>
    <x v="1"/>
    <n v="1890"/>
  </r>
  <r>
    <s v="b9a74d"/>
    <n v="1"/>
    <n v="2"/>
    <s v="f"/>
    <s v="c345f9"/>
    <d v="1899-12-30T00:56:50"/>
    <n v="17"/>
    <n v="16.66"/>
    <n v="1.4701420070699913E-2"/>
    <x v="1"/>
    <n v="1890"/>
  </r>
  <r>
    <s v="2feb6b"/>
    <n v="5"/>
    <n v="2"/>
    <s v="f"/>
    <s v="c345f9"/>
    <d v="1899-12-30T00:56:50"/>
    <n v="29"/>
    <n v="142.1"/>
    <n v="0.12539446530891102"/>
    <x v="1"/>
    <n v="1890"/>
  </r>
  <r>
    <s v="c4a632"/>
    <n v="4"/>
    <n v="13"/>
    <s v="t"/>
    <s v="c0b546"/>
    <d v="1899-12-30T00:46:57"/>
    <n v="13"/>
    <n v="45.24"/>
    <n v="3.9921503241204331E-2"/>
    <x v="0"/>
    <n v="2511.6666666666665"/>
  </r>
  <r>
    <s v="e31d39"/>
    <n v="2"/>
    <n v="13"/>
    <s v="t"/>
    <s v="c0b546"/>
    <d v="1899-12-30T00:46:57"/>
    <n v="10"/>
    <n v="17.399999999999999"/>
    <n v="1.5354424323540124E-2"/>
    <x v="0"/>
    <n v="2511.6666666666665"/>
  </r>
  <r>
    <s v="9ec847"/>
    <n v="1"/>
    <n v="13"/>
    <s v="t"/>
    <s v="c0b546"/>
    <d v="1899-12-30T00:46:57"/>
    <n v="54"/>
    <n v="46.98"/>
    <n v="4.1456945673558336E-2"/>
    <x v="0"/>
    <n v="2511.6666666666665"/>
  </r>
  <r>
    <s v="c8d436"/>
    <n v="1"/>
    <n v="13"/>
    <s v="t"/>
    <s v="c0b546"/>
    <d v="1899-12-30T00:46:57"/>
    <n v="10"/>
    <n v="8.6999999999999993"/>
    <n v="7.6772121617700619E-3"/>
    <x v="1"/>
    <n v="3780"/>
  </r>
  <r>
    <s v="f084eb"/>
    <n v="5"/>
    <n v="13"/>
    <s v="t"/>
    <s v="c0b546"/>
    <d v="1899-12-30T00:46:57"/>
    <n v="36"/>
    <n v="156.6"/>
    <n v="0.13818981891186113"/>
    <x v="1"/>
    <n v="3780"/>
  </r>
  <r>
    <s v="e31d39"/>
    <n v="3"/>
    <n v="1"/>
    <s v="t"/>
    <s v="cea8e3"/>
    <d v="1899-12-30T00:46:43"/>
    <n v="10"/>
    <n v="29.7"/>
    <n v="2.6208413931559871E-2"/>
    <x v="0"/>
    <n v="2511.6666666666665"/>
  </r>
  <r>
    <s v="d5e9a6"/>
    <n v="3"/>
    <n v="1"/>
    <s v="t"/>
    <s v="cea8e3"/>
    <d v="1899-12-30T00:46:43"/>
    <n v="23"/>
    <n v="68.31"/>
    <n v="6.0279352042587706E-2"/>
    <x v="0"/>
    <n v="2511.6666666666665"/>
  </r>
  <r>
    <s v="72f5d4"/>
    <n v="3"/>
    <n v="1"/>
    <s v="t"/>
    <s v="cea8e3"/>
    <d v="1899-12-30T00:46:43"/>
    <n v="19"/>
    <n v="56.43"/>
    <n v="4.9795986469963756E-2"/>
    <x v="0"/>
    <n v="2511.6666666666665"/>
  </r>
  <r>
    <s v="c8d436"/>
    <n v="1"/>
    <n v="1"/>
    <s v="t"/>
    <s v="cea8e3"/>
    <d v="1899-12-30T00:46:43"/>
    <n v="10"/>
    <n v="9.9"/>
    <n v="8.7361379771866247E-3"/>
    <x v="1"/>
    <n v="2520"/>
  </r>
  <r>
    <s v="b9a74d"/>
    <n v="4"/>
    <n v="1"/>
    <s v="t"/>
    <s v="cea8e3"/>
    <d v="1899-12-30T00:46:43"/>
    <n v="17"/>
    <n v="67.319999999999993"/>
    <n v="5.9405738244869034E-2"/>
    <x v="1"/>
    <n v="2520"/>
  </r>
  <r>
    <s v="2feb6b"/>
    <n v="5"/>
    <n v="1"/>
    <s v="t"/>
    <s v="cea8e3"/>
    <d v="1899-12-30T00:46:43"/>
    <n v="29"/>
    <n v="143.55000000000001"/>
    <n v="0.12667400066920606"/>
    <x v="1"/>
    <n v="2520"/>
  </r>
  <r>
    <s v="e31d39"/>
    <n v="3"/>
    <n v="5"/>
    <s v="f"/>
    <n v="851436"/>
    <d v="1899-12-30T00:42:07"/>
    <n v="10"/>
    <n v="28.5"/>
    <n v="2.5149488116143308E-2"/>
    <x v="0"/>
    <n v="7535"/>
  </r>
  <r>
    <s v="5d267b"/>
    <n v="5"/>
    <n v="5"/>
    <s v="f"/>
    <n v="851436"/>
    <d v="1899-12-30T00:42:07"/>
    <n v="40"/>
    <n v="190"/>
    <n v="0.16766325410762206"/>
    <x v="1"/>
    <n v="1890"/>
  </r>
  <r>
    <s v="c8d436"/>
    <n v="2"/>
    <n v="5"/>
    <s v="f"/>
    <n v="851436"/>
    <d v="1899-12-30T00:42:07"/>
    <n v="10"/>
    <n v="19"/>
    <n v="1.6766325410762208E-2"/>
    <x v="1"/>
    <n v="1890"/>
  </r>
  <r>
    <s v="2a2353"/>
    <n v="1"/>
    <n v="5"/>
    <s v="f"/>
    <n v="851436"/>
    <d v="1899-12-30T00:42:07"/>
    <n v="57"/>
    <n v="54.15"/>
    <n v="4.7784027420672288E-2"/>
    <x v="1"/>
    <n v="1890"/>
  </r>
  <r>
    <s v="2feb6b"/>
    <n v="4"/>
    <n v="5"/>
    <s v="f"/>
    <n v="851436"/>
    <d v="1899-12-30T00:42:07"/>
    <n v="29"/>
    <n v="110.19999999999999"/>
    <n v="9.7244687382420786E-2"/>
    <x v="1"/>
    <n v="1890"/>
  </r>
  <r>
    <s v="72f5d4"/>
    <n v="3"/>
    <n v="6"/>
    <s v="t"/>
    <s v="e4ac03"/>
    <d v="1899-12-30T00:47:37"/>
    <n v="19"/>
    <n v="53.58"/>
    <n v="4.7281037658349422E-2"/>
    <x v="0"/>
    <n v="7535"/>
  </r>
  <r>
    <s v="e31d39"/>
    <n v="4"/>
    <n v="4"/>
    <s v="f"/>
    <n v="163227"/>
    <d v="1899-12-30T00:58:44"/>
    <n v="10"/>
    <n v="38.4"/>
    <n v="3.3885626093329929E-2"/>
    <x v="0"/>
    <n v="7535"/>
  </r>
  <r>
    <s v="5d267b"/>
    <n v="4"/>
    <n v="4"/>
    <s v="f"/>
    <n v="163227"/>
    <d v="1899-12-30T00:58:44"/>
    <n v="40"/>
    <n v="153.6"/>
    <n v="0.13554250437331972"/>
    <x v="1"/>
    <n v="3780"/>
  </r>
  <r>
    <s v="f084eb"/>
    <n v="5"/>
    <n v="4"/>
    <s v="f"/>
    <n v="163227"/>
    <d v="1899-12-30T00:58:44"/>
    <n v="36"/>
    <n v="172.79999999999998"/>
    <n v="0.1524853174199847"/>
    <x v="1"/>
    <n v="3780"/>
  </r>
  <r>
    <s v="d5e9a6"/>
    <n v="1"/>
    <n v="19"/>
    <s v="t"/>
    <s v="5edd34"/>
    <d v="1899-12-30T00:25:36"/>
    <n v="23"/>
    <n v="18.630000000000003"/>
    <n v="1.6439823284342105E-2"/>
    <x v="0"/>
    <n v="2511.6666666666665"/>
  </r>
  <r>
    <s v="72f5d4"/>
    <n v="1"/>
    <n v="19"/>
    <s v="t"/>
    <s v="5edd34"/>
    <d v="1899-12-30T00:25:36"/>
    <n v="19"/>
    <n v="15.39"/>
    <n v="1.3580723582717388E-2"/>
    <x v="0"/>
    <n v="2511.6666666666665"/>
  </r>
  <r>
    <s v="9ec847"/>
    <n v="4"/>
    <n v="19"/>
    <s v="t"/>
    <s v="5edd34"/>
    <d v="1899-12-30T00:25:36"/>
    <n v="54"/>
    <n v="174.96"/>
    <n v="0.15439138388773452"/>
    <x v="0"/>
    <n v="2511.6666666666665"/>
  </r>
  <r>
    <s v="2a2353"/>
    <n v="2"/>
    <n v="19"/>
    <s v="t"/>
    <s v="5edd34"/>
    <d v="1899-12-30T00:25:36"/>
    <n v="57"/>
    <n v="92.34"/>
    <n v="8.1484341496304333E-2"/>
    <x v="1"/>
    <n v="3780"/>
  </r>
  <r>
    <s v="b9a74d"/>
    <n v="3"/>
    <n v="19"/>
    <s v="t"/>
    <s v="5edd34"/>
    <d v="1899-12-30T00:25:36"/>
    <n v="17"/>
    <n v="41.31"/>
    <n v="3.64535211957151E-2"/>
    <x v="1"/>
    <n v="3780"/>
  </r>
  <r>
    <s v="c4a632"/>
    <n v="3"/>
    <n v="12"/>
    <s v="f"/>
    <s v="9329eb"/>
    <d v="1899-12-30T00:46:41"/>
    <n v="13"/>
    <n v="34.32"/>
    <n v="3.0285278320913628E-2"/>
    <x v="0"/>
    <n v="2511.6666666666665"/>
  </r>
  <r>
    <s v="d5e9a6"/>
    <n v="4"/>
    <n v="12"/>
    <s v="f"/>
    <s v="9329eb"/>
    <d v="1899-12-30T00:46:41"/>
    <n v="23"/>
    <n v="80.959999999999994"/>
    <n v="7.1442195013437265E-2"/>
    <x v="0"/>
    <n v="2511.6666666666665"/>
  </r>
  <r>
    <s v="72f5d4"/>
    <n v="2"/>
    <n v="12"/>
    <s v="f"/>
    <s v="9329eb"/>
    <d v="1899-12-30T00:46:41"/>
    <n v="19"/>
    <n v="33.44"/>
    <n v="2.950873272294148E-2"/>
    <x v="0"/>
    <n v="2511.6666666666665"/>
  </r>
  <r>
    <s v="5d267b"/>
    <n v="1"/>
    <n v="12"/>
    <s v="f"/>
    <s v="9329eb"/>
    <d v="1899-12-30T00:46:41"/>
    <n v="40"/>
    <n v="35.200000000000003"/>
    <n v="3.1061823918885775E-2"/>
    <x v="1"/>
    <n v="7560"/>
  </r>
  <r>
    <s v="e31d39"/>
    <n v="4"/>
    <n v="15"/>
    <s v="t"/>
    <n v="100143"/>
    <d v="1899-12-30T00:17:59"/>
    <n v="10"/>
    <n v="34"/>
    <n v="3.0002898103469212E-2"/>
    <x v="0"/>
    <n v="2511.6666666666665"/>
  </r>
  <r>
    <s v="d5e9a6"/>
    <n v="4"/>
    <n v="15"/>
    <s v="t"/>
    <n v="100143"/>
    <d v="1899-12-30T00:17:59"/>
    <n v="23"/>
    <n v="78.2"/>
    <n v="6.9006665637979192E-2"/>
    <x v="0"/>
    <n v="2511.6666666666665"/>
  </r>
  <r>
    <s v="72f5d4"/>
    <n v="3"/>
    <n v="15"/>
    <s v="t"/>
    <n v="100143"/>
    <d v="1899-12-30T00:17:59"/>
    <n v="19"/>
    <n v="48.449999999999996"/>
    <n v="4.2754129797443627E-2"/>
    <x v="0"/>
    <n v="2511.6666666666665"/>
  </r>
  <r>
    <s v="5d267b"/>
    <n v="4"/>
    <n v="15"/>
    <s v="t"/>
    <n v="100143"/>
    <d v="1899-12-30T00:17:59"/>
    <n v="40"/>
    <n v="136"/>
    <n v="0.12001159241387685"/>
    <x v="1"/>
    <n v="2520"/>
  </r>
  <r>
    <s v="f084eb"/>
    <n v="3"/>
    <n v="15"/>
    <s v="t"/>
    <n v="100143"/>
    <d v="1899-12-30T00:17:59"/>
    <n v="36"/>
    <n v="91.8"/>
    <n v="8.1007824879366877E-2"/>
    <x v="1"/>
    <n v="2520"/>
  </r>
  <r>
    <s v="b9a74d"/>
    <n v="2"/>
    <n v="15"/>
    <s v="t"/>
    <n v="100143"/>
    <d v="1899-12-30T00:17:59"/>
    <n v="17"/>
    <n v="28.9"/>
    <n v="2.5502463387948829E-2"/>
    <x v="1"/>
    <n v="2520"/>
  </r>
  <r>
    <s v="c4a632"/>
    <n v="1"/>
    <n v="13"/>
    <s v="t"/>
    <s v="bb4063"/>
    <d v="1899-12-30T00:10:07"/>
    <n v="13"/>
    <n v="11.31"/>
    <n v="9.9803758103010828E-3"/>
    <x v="0"/>
    <n v="2511.6666666666665"/>
  </r>
  <r>
    <s v="d5e9a6"/>
    <n v="3"/>
    <n v="13"/>
    <s v="t"/>
    <s v="bb4063"/>
    <d v="1899-12-30T00:10:07"/>
    <n v="23"/>
    <n v="60.03"/>
    <n v="5.2972763916213438E-2"/>
    <x v="0"/>
    <n v="2511.6666666666665"/>
  </r>
  <r>
    <s v="9ec847"/>
    <n v="1"/>
    <n v="13"/>
    <s v="t"/>
    <s v="bb4063"/>
    <d v="1899-12-30T00:10:07"/>
    <n v="54"/>
    <n v="46.98"/>
    <n v="4.1456945673558336E-2"/>
    <x v="0"/>
    <n v="2511.6666666666665"/>
  </r>
  <r>
    <s v="2feb6b"/>
    <n v="3"/>
    <n v="13"/>
    <s v="t"/>
    <s v="bb4063"/>
    <d v="1899-12-30T00:10:07"/>
    <n v="29"/>
    <n v="75.69"/>
    <n v="6.679174580739955E-2"/>
    <x v="1"/>
    <n v="7560"/>
  </r>
  <r>
    <s v="e83aa3"/>
    <n v="1"/>
    <n v="16"/>
    <s v="t"/>
    <s v="62e706"/>
    <d v="1899-12-30T00:11:32"/>
    <n v="32"/>
    <n v="26.88"/>
    <n v="2.3719938265330955E-2"/>
    <x v="0"/>
    <n v="3767.5"/>
  </r>
  <r>
    <s v="e31d39"/>
    <n v="4"/>
    <n v="16"/>
    <s v="t"/>
    <s v="62e706"/>
    <d v="1899-12-30T00:11:32"/>
    <n v="10"/>
    <n v="33.6"/>
    <n v="2.9649922831663691E-2"/>
    <x v="0"/>
    <n v="3767.5"/>
  </r>
  <r>
    <s v="b9a74d"/>
    <n v="3"/>
    <n v="16"/>
    <s v="t"/>
    <s v="62e706"/>
    <d v="1899-12-30T00:11:32"/>
    <n v="17"/>
    <n v="42.839999999999996"/>
    <n v="3.7803651610371199E-2"/>
    <x v="1"/>
    <n v="7560"/>
  </r>
  <r>
    <s v="c4a632"/>
    <n v="1"/>
    <n v="0"/>
    <s v="t"/>
    <s v="90e0b0"/>
    <d v="1899-12-30T00:10:09"/>
    <n v="13"/>
    <n v="13"/>
    <n v="1.1471696333679405E-2"/>
    <x v="0"/>
    <n v="7535"/>
  </r>
  <r>
    <s v="5d267b"/>
    <n v="2"/>
    <n v="0"/>
    <s v="t"/>
    <s v="90e0b0"/>
    <d v="1899-12-30T00:10:09"/>
    <n v="40"/>
    <n v="80"/>
    <n v="7.0595054361104026E-2"/>
    <x v="1"/>
    <n v="1260"/>
  </r>
  <r>
    <s v="c8d436"/>
    <n v="4"/>
    <n v="0"/>
    <s v="t"/>
    <s v="90e0b0"/>
    <d v="1899-12-30T00:10:09"/>
    <n v="10"/>
    <n v="40"/>
    <n v="3.5297527180552013E-2"/>
    <x v="1"/>
    <n v="1260"/>
  </r>
  <r>
    <s v="2a2353"/>
    <n v="5"/>
    <n v="0"/>
    <s v="t"/>
    <s v="90e0b0"/>
    <d v="1899-12-30T00:10:09"/>
    <n v="57"/>
    <n v="285"/>
    <n v="0.25149488116143309"/>
    <x v="1"/>
    <n v="1260"/>
  </r>
  <r>
    <s v="f084eb"/>
    <n v="4"/>
    <n v="0"/>
    <s v="t"/>
    <s v="90e0b0"/>
    <d v="1899-12-30T00:10:09"/>
    <n v="36"/>
    <n v="144"/>
    <n v="0.12707109784998727"/>
    <x v="1"/>
    <n v="1260"/>
  </r>
  <r>
    <s v="b9a74d"/>
    <n v="4"/>
    <n v="0"/>
    <s v="t"/>
    <s v="90e0b0"/>
    <d v="1899-12-30T00:10:09"/>
    <n v="17"/>
    <n v="68"/>
    <n v="6.0005796206938425E-2"/>
    <x v="1"/>
    <n v="1260"/>
  </r>
  <r>
    <s v="2feb6b"/>
    <n v="2"/>
    <n v="0"/>
    <s v="t"/>
    <s v="90e0b0"/>
    <d v="1899-12-30T00:10:09"/>
    <n v="29"/>
    <n v="58"/>
    <n v="5.1181414411800422E-2"/>
    <x v="1"/>
    <n v="1260"/>
  </r>
  <r>
    <s v="c4a632"/>
    <n v="2"/>
    <n v="22"/>
    <s v="f"/>
    <s v="ab6979"/>
    <d v="1899-12-30T00:10:11"/>
    <n v="13"/>
    <n v="20.28"/>
    <n v="1.7895846280539873E-2"/>
    <x v="0"/>
    <n v="2511.6666666666665"/>
  </r>
  <r>
    <s v="d5e9a6"/>
    <n v="4"/>
    <n v="22"/>
    <s v="f"/>
    <s v="ab6979"/>
    <d v="1899-12-30T00:10:11"/>
    <n v="23"/>
    <n v="71.760000000000005"/>
    <n v="6.3323763761910318E-2"/>
    <x v="0"/>
    <n v="2511.6666666666665"/>
  </r>
  <r>
    <s v="72f5d4"/>
    <n v="3"/>
    <n v="22"/>
    <s v="f"/>
    <s v="ab6979"/>
    <d v="1899-12-30T00:10:11"/>
    <n v="19"/>
    <n v="44.46"/>
    <n v="3.9233201461183566E-2"/>
    <x v="0"/>
    <n v="2511.6666666666665"/>
  </r>
  <r>
    <s v="2a2353"/>
    <n v="1"/>
    <n v="22"/>
    <s v="f"/>
    <s v="ab6979"/>
    <d v="1899-12-30T00:10:11"/>
    <n v="57"/>
    <n v="44.46"/>
    <n v="3.9233201461183566E-2"/>
    <x v="1"/>
    <n v="3780"/>
  </r>
  <r>
    <s v="b9a74d"/>
    <n v="5"/>
    <n v="22"/>
    <s v="f"/>
    <s v="ab6979"/>
    <d v="1899-12-30T00:10:11"/>
    <n v="17"/>
    <n v="66.3"/>
    <n v="5.8505651301764959E-2"/>
    <x v="1"/>
    <n v="3780"/>
  </r>
  <r>
    <s v="e83aa3"/>
    <n v="2"/>
    <n v="21"/>
    <s v="f"/>
    <s v="dcabc7"/>
    <d v="1899-12-30T00:26:59"/>
    <n v="32"/>
    <n v="50.56"/>
    <n v="4.4616074356217748E-2"/>
    <x v="0"/>
    <n v="1507"/>
  </r>
  <r>
    <s v="e31d39"/>
    <n v="3"/>
    <n v="21"/>
    <s v="f"/>
    <s v="dcabc7"/>
    <d v="1899-12-30T00:26:59"/>
    <n v="10"/>
    <n v="23.700000000000003"/>
    <n v="2.091378485447707E-2"/>
    <x v="0"/>
    <n v="1507"/>
  </r>
  <r>
    <s v="d5e9a6"/>
    <n v="1"/>
    <n v="21"/>
    <s v="f"/>
    <s v="dcabc7"/>
    <d v="1899-12-30T00:26:59"/>
    <n v="23"/>
    <n v="18.170000000000002"/>
    <n v="1.6033901721765755E-2"/>
    <x v="0"/>
    <n v="1507"/>
  </r>
  <r>
    <s v="72f5d4"/>
    <n v="4"/>
    <n v="21"/>
    <s v="f"/>
    <s v="dcabc7"/>
    <d v="1899-12-30T00:26:59"/>
    <n v="19"/>
    <n v="60.040000000000006"/>
    <n v="5.2981588298008579E-2"/>
    <x v="0"/>
    <n v="1507"/>
  </r>
  <r>
    <s v="9ec847"/>
    <n v="4"/>
    <n v="21"/>
    <s v="f"/>
    <s v="dcabc7"/>
    <d v="1899-12-30T00:26:59"/>
    <n v="54"/>
    <n v="170.64000000000001"/>
    <n v="0.1505792509522349"/>
    <x v="0"/>
    <n v="1507"/>
  </r>
  <r>
    <s v="5d267b"/>
    <n v="1"/>
    <n v="21"/>
    <s v="f"/>
    <s v="dcabc7"/>
    <d v="1899-12-30T00:26:59"/>
    <n v="40"/>
    <n v="31.6"/>
    <n v="2.788504647263609E-2"/>
    <x v="1"/>
    <n v="1890"/>
  </r>
  <r>
    <s v="c8d436"/>
    <n v="2"/>
    <n v="21"/>
    <s v="f"/>
    <s v="dcabc7"/>
    <d v="1899-12-30T00:26:59"/>
    <n v="10"/>
    <n v="15.8"/>
    <n v="1.3942523236318045E-2"/>
    <x v="1"/>
    <n v="1890"/>
  </r>
  <r>
    <s v="2a2353"/>
    <n v="1"/>
    <n v="21"/>
    <s v="f"/>
    <s v="dcabc7"/>
    <d v="1899-12-30T00:26:59"/>
    <n v="57"/>
    <n v="45.03"/>
    <n v="3.9736191223506433E-2"/>
    <x v="1"/>
    <n v="1890"/>
  </r>
  <r>
    <s v="f084eb"/>
    <n v="4"/>
    <n v="21"/>
    <s v="f"/>
    <s v="dcabc7"/>
    <d v="1899-12-30T00:26:59"/>
    <n v="36"/>
    <n v="113.76"/>
    <n v="0.10038616730148993"/>
    <x v="1"/>
    <n v="1890"/>
  </r>
  <r>
    <s v="e83aa3"/>
    <n v="3"/>
    <n v="10"/>
    <s v="t"/>
    <s v="7e8b46"/>
    <d v="1899-12-30T00:58:27"/>
    <n v="32"/>
    <n v="86.4"/>
    <n v="7.6242658709992361E-2"/>
    <x v="0"/>
    <n v="2511.6666666666665"/>
  </r>
  <r>
    <s v="d5e9a6"/>
    <n v="5"/>
    <n v="10"/>
    <s v="t"/>
    <s v="7e8b46"/>
    <d v="1899-12-30T00:58:27"/>
    <n v="23"/>
    <n v="103.5"/>
    <n v="9.1332351579678339E-2"/>
    <x v="0"/>
    <n v="2511.6666666666665"/>
  </r>
  <r>
    <s v="9ec847"/>
    <n v="3"/>
    <n v="10"/>
    <s v="t"/>
    <s v="7e8b46"/>
    <d v="1899-12-30T00:58:27"/>
    <n v="54"/>
    <n v="145.80000000000001"/>
    <n v="0.1286594865731121"/>
    <x v="0"/>
    <n v="2511.6666666666665"/>
  </r>
  <r>
    <s v="c8d436"/>
    <n v="5"/>
    <n v="10"/>
    <s v="t"/>
    <s v="7e8b46"/>
    <d v="1899-12-30T00:58:27"/>
    <n v="10"/>
    <n v="45"/>
    <n v="3.9709718078121015E-2"/>
    <x v="1"/>
    <n v="3780"/>
  </r>
  <r>
    <s v="2feb6b"/>
    <n v="4"/>
    <n v="10"/>
    <s v="t"/>
    <s v="7e8b46"/>
    <d v="1899-12-30T00:58:27"/>
    <n v="29"/>
    <n v="104.4"/>
    <n v="9.2126545941240756E-2"/>
    <x v="1"/>
    <n v="3780"/>
  </r>
  <r>
    <s v="e83aa3"/>
    <n v="1"/>
    <n v="18"/>
    <s v="f"/>
    <s v="27590c"/>
    <d v="1899-12-30T00:16:43"/>
    <n v="32"/>
    <n v="26.240000000000002"/>
    <n v="2.315517783044212E-2"/>
    <x v="0"/>
    <n v="2511.6666666666665"/>
  </r>
  <r>
    <s v="d5e9a6"/>
    <n v="5"/>
    <n v="18"/>
    <s v="f"/>
    <s v="27590c"/>
    <d v="1899-12-30T00:16:43"/>
    <n v="23"/>
    <n v="94.300000000000011"/>
    <n v="8.3213920328151378E-2"/>
    <x v="0"/>
    <n v="2511.6666666666665"/>
  </r>
  <r>
    <s v="9ec847"/>
    <n v="3"/>
    <n v="18"/>
    <s v="f"/>
    <s v="27590c"/>
    <d v="1899-12-30T00:16:43"/>
    <n v="54"/>
    <n v="132.84"/>
    <n v="0.11722308776661325"/>
    <x v="0"/>
    <n v="2511.6666666666665"/>
  </r>
  <r>
    <s v="5d267b"/>
    <n v="4"/>
    <n v="18"/>
    <s v="f"/>
    <s v="27590c"/>
    <d v="1899-12-30T00:16:43"/>
    <n v="40"/>
    <n v="131.20000000000002"/>
    <n v="0.11577588915221063"/>
    <x v="1"/>
    <n v="1890"/>
  </r>
  <r>
    <s v="c8d436"/>
    <n v="5"/>
    <n v="18"/>
    <s v="f"/>
    <s v="27590c"/>
    <d v="1899-12-30T00:16:43"/>
    <n v="10"/>
    <n v="41"/>
    <n v="3.6179965360065812E-2"/>
    <x v="1"/>
    <n v="1890"/>
  </r>
  <r>
    <s v="2a2353"/>
    <n v="1"/>
    <n v="18"/>
    <s v="f"/>
    <s v="27590c"/>
    <d v="1899-12-30T00:16:43"/>
    <n v="57"/>
    <n v="46.74"/>
    <n v="4.1245160510475033E-2"/>
    <x v="1"/>
    <n v="1890"/>
  </r>
  <r>
    <s v="2feb6b"/>
    <n v="1"/>
    <n v="18"/>
    <s v="f"/>
    <s v="27590c"/>
    <d v="1899-12-30T00:16:43"/>
    <n v="29"/>
    <n v="23.78"/>
    <n v="2.0984379908838176E-2"/>
    <x v="1"/>
    <n v="1890"/>
  </r>
  <r>
    <s v="c4a632"/>
    <n v="5"/>
    <n v="18"/>
    <s v="f"/>
    <s v="d7dc23"/>
    <d v="1899-12-30T00:46:00"/>
    <n v="13"/>
    <n v="53.300000000000004"/>
    <n v="4.7033954968085559E-2"/>
    <x v="0"/>
    <n v="2511.6666666666665"/>
  </r>
  <r>
    <s v="e83aa3"/>
    <n v="4"/>
    <n v="18"/>
    <s v="f"/>
    <s v="d7dc23"/>
    <d v="1899-12-30T00:46:00"/>
    <n v="32"/>
    <n v="104.96000000000001"/>
    <n v="9.2620711321768481E-2"/>
    <x v="0"/>
    <n v="2511.6666666666665"/>
  </r>
  <r>
    <s v="d5e9a6"/>
    <n v="4"/>
    <n v="18"/>
    <s v="f"/>
    <s v="d7dc23"/>
    <d v="1899-12-30T00:46:00"/>
    <n v="23"/>
    <n v="75.440000000000012"/>
    <n v="6.6571136262521105E-2"/>
    <x v="0"/>
    <n v="2511.6666666666665"/>
  </r>
  <r>
    <s v="c8d436"/>
    <n v="2"/>
    <n v="18"/>
    <s v="f"/>
    <s v="d7dc23"/>
    <d v="1899-12-30T00:46:00"/>
    <n v="10"/>
    <n v="16.400000000000002"/>
    <n v="1.4471986144026328E-2"/>
    <x v="1"/>
    <n v="7560"/>
  </r>
  <r>
    <s v="e31d39"/>
    <n v="4"/>
    <n v="17"/>
    <s v="t"/>
    <s v="4cfdf5"/>
    <d v="1899-12-30T00:16:43"/>
    <n v="10"/>
    <n v="33.199999999999996"/>
    <n v="2.9296947559858171E-2"/>
    <x v="0"/>
    <n v="3767.5"/>
  </r>
  <r>
    <s v="9ec847"/>
    <n v="1"/>
    <n v="17"/>
    <s v="t"/>
    <s v="4cfdf5"/>
    <d v="1899-12-30T00:16:43"/>
    <n v="54"/>
    <n v="44.82"/>
    <n v="3.9550879205808534E-2"/>
    <x v="0"/>
    <n v="3767.5"/>
  </r>
  <r>
    <s v="c8d436"/>
    <n v="3"/>
    <n v="17"/>
    <s v="t"/>
    <s v="4cfdf5"/>
    <d v="1899-12-30T00:16:43"/>
    <n v="10"/>
    <n v="24.9"/>
    <n v="2.1972710669893626E-2"/>
    <x v="1"/>
    <n v="2520"/>
  </r>
  <r>
    <s v="2a2353"/>
    <n v="3"/>
    <n v="17"/>
    <s v="t"/>
    <s v="4cfdf5"/>
    <d v="1899-12-30T00:16:43"/>
    <n v="57"/>
    <n v="141.93"/>
    <n v="0.12524445081839367"/>
    <x v="1"/>
    <n v="2520"/>
  </r>
  <r>
    <s v="b9a74d"/>
    <n v="1"/>
    <n v="17"/>
    <s v="t"/>
    <s v="4cfdf5"/>
    <d v="1899-12-30T00:16:43"/>
    <n v="17"/>
    <n v="14.11"/>
    <n v="1.2451202712939723E-2"/>
    <x v="1"/>
    <n v="2520"/>
  </r>
  <r>
    <s v="c4a632"/>
    <n v="2"/>
    <n v="3"/>
    <s v="f"/>
    <s v="256ee6"/>
    <d v="1899-12-30T00:09:22"/>
    <n v="13"/>
    <n v="25.22"/>
    <n v="2.2255090887338045E-2"/>
    <x v="0"/>
    <n v="1883.75"/>
  </r>
  <r>
    <s v="e83aa3"/>
    <n v="4"/>
    <n v="3"/>
    <s v="f"/>
    <s v="256ee6"/>
    <d v="1899-12-30T00:09:22"/>
    <n v="32"/>
    <n v="124.16"/>
    <n v="0.10956352436843345"/>
    <x v="0"/>
    <n v="1883.75"/>
  </r>
  <r>
    <s v="e31d39"/>
    <n v="1"/>
    <n v="3"/>
    <s v="f"/>
    <s v="256ee6"/>
    <d v="1899-12-30T00:09:22"/>
    <n v="10"/>
    <n v="9.6999999999999993"/>
    <n v="8.5596503412838625E-3"/>
    <x v="0"/>
    <n v="1883.75"/>
  </r>
  <r>
    <s v="9ec847"/>
    <n v="5"/>
    <n v="3"/>
    <s v="f"/>
    <s v="256ee6"/>
    <d v="1899-12-30T00:09:22"/>
    <n v="54"/>
    <n v="261.89999999999998"/>
    <n v="0.23111055921466431"/>
    <x v="0"/>
    <n v="1883.75"/>
  </r>
  <r>
    <s v="5d267b"/>
    <n v="5"/>
    <n v="3"/>
    <s v="f"/>
    <s v="256ee6"/>
    <d v="1899-12-30T00:09:22"/>
    <n v="40"/>
    <n v="194"/>
    <n v="0.17119300682567726"/>
    <x v="1"/>
    <n v="3780"/>
  </r>
  <r>
    <s v="2feb6b"/>
    <n v="5"/>
    <n v="3"/>
    <s v="f"/>
    <s v="256ee6"/>
    <d v="1899-12-30T00:09:22"/>
    <n v="29"/>
    <n v="140.65"/>
    <n v="0.12411492994861603"/>
    <x v="1"/>
    <n v="3780"/>
  </r>
  <r>
    <s v="72f5d4"/>
    <n v="5"/>
    <n v="17"/>
    <s v="f"/>
    <s v="5d4bed"/>
    <d v="1899-12-30T00:34:40"/>
    <n v="19"/>
    <n v="78.849999999999994"/>
    <n v="6.9580250454663151E-2"/>
    <x v="0"/>
    <n v="7535"/>
  </r>
  <r>
    <s v="c8d436"/>
    <n v="3"/>
    <n v="17"/>
    <s v="f"/>
    <s v="5d4bed"/>
    <d v="1899-12-30T00:34:40"/>
    <n v="10"/>
    <n v="24.9"/>
    <n v="2.1972710669893626E-2"/>
    <x v="1"/>
    <n v="3780"/>
  </r>
  <r>
    <s v="b9a74d"/>
    <n v="4"/>
    <n v="17"/>
    <s v="f"/>
    <s v="5d4bed"/>
    <d v="1899-12-30T00:34:40"/>
    <n v="17"/>
    <n v="56.44"/>
    <n v="4.9804810851758891E-2"/>
    <x v="1"/>
    <n v="3780"/>
  </r>
  <r>
    <s v="e31d39"/>
    <n v="5"/>
    <n v="14"/>
    <s v="t"/>
    <s v="4f56ad"/>
    <d v="1899-12-30T00:52:20"/>
    <n v="10"/>
    <n v="43"/>
    <n v="3.794484171909341E-2"/>
    <x v="0"/>
    <n v="2511.6666666666665"/>
  </r>
  <r>
    <s v="72f5d4"/>
    <n v="4"/>
    <n v="14"/>
    <s v="t"/>
    <s v="4f56ad"/>
    <d v="1899-12-30T00:52:20"/>
    <n v="19"/>
    <n v="65.36"/>
    <n v="5.7676159413021989E-2"/>
    <x v="0"/>
    <n v="2511.6666666666665"/>
  </r>
  <r>
    <s v="9ec847"/>
    <n v="2"/>
    <n v="14"/>
    <s v="t"/>
    <s v="4f56ad"/>
    <d v="1899-12-30T00:52:20"/>
    <n v="54"/>
    <n v="92.88"/>
    <n v="8.1960858113241775E-2"/>
    <x v="0"/>
    <n v="2511.6666666666665"/>
  </r>
  <r>
    <s v="2a2353"/>
    <n v="4"/>
    <n v="14"/>
    <s v="t"/>
    <s v="4f56ad"/>
    <d v="1899-12-30T00:52:20"/>
    <n v="57"/>
    <n v="196.07999999999998"/>
    <n v="0.17302847823906595"/>
    <x v="1"/>
    <n v="3780"/>
  </r>
  <r>
    <s v="f084eb"/>
    <n v="1"/>
    <n v="14"/>
    <s v="t"/>
    <s v="4f56ad"/>
    <d v="1899-12-30T00:52:20"/>
    <n v="36"/>
    <n v="30.96"/>
    <n v="2.7320286037747259E-2"/>
    <x v="1"/>
    <n v="3780"/>
  </r>
  <r>
    <s v="e83aa3"/>
    <n v="1"/>
    <n v="18"/>
    <s v="t"/>
    <s v="feaf08"/>
    <d v="1899-12-30T00:32:13"/>
    <n v="32"/>
    <n v="26.240000000000002"/>
    <n v="2.315517783044212E-2"/>
    <x v="0"/>
    <n v="1883.75"/>
  </r>
  <r>
    <s v="e31d39"/>
    <n v="5"/>
    <n v="18"/>
    <s v="t"/>
    <s v="feaf08"/>
    <d v="1899-12-30T00:32:13"/>
    <n v="10"/>
    <n v="41"/>
    <n v="3.6179965360065812E-2"/>
    <x v="0"/>
    <n v="1883.75"/>
  </r>
  <r>
    <s v="d5e9a6"/>
    <n v="4"/>
    <n v="18"/>
    <s v="t"/>
    <s v="feaf08"/>
    <d v="1899-12-30T00:32:13"/>
    <n v="23"/>
    <n v="75.440000000000012"/>
    <n v="6.6571136262521105E-2"/>
    <x v="0"/>
    <n v="1883.75"/>
  </r>
  <r>
    <s v="9ec847"/>
    <n v="2"/>
    <n v="18"/>
    <s v="t"/>
    <s v="feaf08"/>
    <d v="1899-12-30T00:32:13"/>
    <n v="54"/>
    <n v="88.56"/>
    <n v="7.814872517774217E-2"/>
    <x v="0"/>
    <n v="1883.75"/>
  </r>
  <r>
    <s v="5d267b"/>
    <n v="2"/>
    <n v="18"/>
    <s v="t"/>
    <s v="feaf08"/>
    <d v="1899-12-30T00:32:13"/>
    <n v="40"/>
    <n v="65.600000000000009"/>
    <n v="5.7887944576105313E-2"/>
    <x v="1"/>
    <n v="1890"/>
  </r>
  <r>
    <s v="f084eb"/>
    <n v="4"/>
    <n v="18"/>
    <s v="t"/>
    <s v="feaf08"/>
    <d v="1899-12-30T00:32:13"/>
    <n v="36"/>
    <n v="118.08000000000001"/>
    <n v="0.10419830023698956"/>
    <x v="1"/>
    <n v="1890"/>
  </r>
  <r>
    <s v="b9a74d"/>
    <n v="2"/>
    <n v="18"/>
    <s v="t"/>
    <s v="feaf08"/>
    <d v="1899-12-30T00:32:13"/>
    <n v="17"/>
    <n v="27.880000000000003"/>
    <n v="2.4602376444844757E-2"/>
    <x v="1"/>
    <n v="1890"/>
  </r>
  <r>
    <s v="2feb6b"/>
    <n v="3"/>
    <n v="18"/>
    <s v="t"/>
    <s v="feaf08"/>
    <d v="1899-12-30T00:32:13"/>
    <n v="29"/>
    <n v="71.34"/>
    <n v="6.295313972651452E-2"/>
    <x v="1"/>
    <n v="1890"/>
  </r>
  <r>
    <s v="e83aa3"/>
    <n v="1"/>
    <n v="19"/>
    <s v="t"/>
    <s v="c6348b"/>
    <d v="1899-12-30T00:44:13"/>
    <n v="32"/>
    <n v="25.92"/>
    <n v="2.2872797612997708E-2"/>
    <x v="0"/>
    <n v="2511.6666666666665"/>
  </r>
  <r>
    <s v="e31d39"/>
    <n v="4"/>
    <n v="19"/>
    <s v="t"/>
    <s v="c6348b"/>
    <d v="1899-12-30T00:44:13"/>
    <n v="10"/>
    <n v="32.400000000000006"/>
    <n v="2.8590997016247136E-2"/>
    <x v="0"/>
    <n v="2511.6666666666665"/>
  </r>
  <r>
    <s v="9ec847"/>
    <n v="2"/>
    <n v="19"/>
    <s v="t"/>
    <s v="c6348b"/>
    <d v="1899-12-30T00:44:13"/>
    <n v="54"/>
    <n v="87.48"/>
    <n v="7.7195691943867259E-2"/>
    <x v="0"/>
    <n v="2511.6666666666665"/>
  </r>
  <r>
    <s v="5d267b"/>
    <n v="5"/>
    <n v="19"/>
    <s v="t"/>
    <s v="c6348b"/>
    <d v="1899-12-30T00:44:13"/>
    <n v="40"/>
    <n v="162"/>
    <n v="0.14295498508123564"/>
    <x v="1"/>
    <n v="1512"/>
  </r>
  <r>
    <s v="c8d436"/>
    <n v="4"/>
    <n v="19"/>
    <s v="t"/>
    <s v="c6348b"/>
    <d v="1899-12-30T00:44:13"/>
    <n v="10"/>
    <n v="32.400000000000006"/>
    <n v="2.8590997016247136E-2"/>
    <x v="1"/>
    <n v="1512"/>
  </r>
  <r>
    <s v="2a2353"/>
    <n v="2"/>
    <n v="19"/>
    <s v="t"/>
    <s v="c6348b"/>
    <d v="1899-12-30T00:44:13"/>
    <n v="57"/>
    <n v="92.34"/>
    <n v="8.1484341496304333E-2"/>
    <x v="1"/>
    <n v="1512"/>
  </r>
  <r>
    <s v="b9a74d"/>
    <n v="1"/>
    <n v="19"/>
    <s v="t"/>
    <s v="c6348b"/>
    <d v="1899-12-30T00:44:13"/>
    <n v="17"/>
    <n v="13.770000000000001"/>
    <n v="1.2151173731905031E-2"/>
    <x v="1"/>
    <n v="1512"/>
  </r>
  <r>
    <s v="2feb6b"/>
    <n v="5"/>
    <n v="19"/>
    <s v="t"/>
    <s v="c6348b"/>
    <d v="1899-12-30T00:44:13"/>
    <n v="29"/>
    <n v="117.45"/>
    <n v="0.10364236418389586"/>
    <x v="1"/>
    <n v="1512"/>
  </r>
  <r>
    <s v="c4a632"/>
    <n v="5"/>
    <n v="0"/>
    <s v="t"/>
    <s v="be9e73"/>
    <d v="1899-12-30T00:48:18"/>
    <n v="13"/>
    <n v="65"/>
    <n v="5.7358481668397021E-2"/>
    <x v="0"/>
    <n v="2511.6666666666665"/>
  </r>
  <r>
    <s v="72f5d4"/>
    <n v="5"/>
    <n v="0"/>
    <s v="t"/>
    <s v="be9e73"/>
    <d v="1899-12-30T00:48:18"/>
    <n v="19"/>
    <n v="95"/>
    <n v="8.3831627053811031E-2"/>
    <x v="0"/>
    <n v="2511.6666666666665"/>
  </r>
  <r>
    <s v="9ec847"/>
    <n v="4"/>
    <n v="0"/>
    <s v="t"/>
    <s v="be9e73"/>
    <d v="1899-12-30T00:48:18"/>
    <n v="54"/>
    <n v="216"/>
    <n v="0.19060664677498088"/>
    <x v="0"/>
    <n v="2511.6666666666665"/>
  </r>
  <r>
    <s v="c8d436"/>
    <n v="4"/>
    <n v="0"/>
    <s v="t"/>
    <s v="be9e73"/>
    <d v="1899-12-30T00:48:18"/>
    <n v="10"/>
    <n v="40"/>
    <n v="3.5297527180552013E-2"/>
    <x v="1"/>
    <n v="1890"/>
  </r>
  <r>
    <s v="2a2353"/>
    <n v="2"/>
    <n v="0"/>
    <s v="t"/>
    <s v="be9e73"/>
    <d v="1899-12-30T00:48:18"/>
    <n v="57"/>
    <n v="114"/>
    <n v="0.10059795246457323"/>
    <x v="1"/>
    <n v="1890"/>
  </r>
  <r>
    <s v="f084eb"/>
    <n v="2"/>
    <n v="0"/>
    <s v="t"/>
    <s v="be9e73"/>
    <d v="1899-12-30T00:48:18"/>
    <n v="36"/>
    <n v="72"/>
    <n v="6.3535548924993634E-2"/>
    <x v="1"/>
    <n v="1890"/>
  </r>
  <r>
    <s v="b9a74d"/>
    <n v="2"/>
    <n v="0"/>
    <s v="t"/>
    <s v="be9e73"/>
    <d v="1899-12-30T00:48:18"/>
    <n v="17"/>
    <n v="34"/>
    <n v="3.0002898103469212E-2"/>
    <x v="1"/>
    <n v="1890"/>
  </r>
  <r>
    <s v="e31d39"/>
    <n v="3"/>
    <n v="8"/>
    <s v="t"/>
    <s v="f31144"/>
    <d v="1899-12-30T00:21:00"/>
    <n v="10"/>
    <n v="27.6"/>
    <n v="2.4355293754580891E-2"/>
    <x v="0"/>
    <n v="3767.5"/>
  </r>
  <r>
    <s v="72f5d4"/>
    <n v="5"/>
    <n v="8"/>
    <s v="t"/>
    <s v="f31144"/>
    <d v="1899-12-30T00:21:00"/>
    <n v="19"/>
    <n v="87.4"/>
    <n v="7.7125096889506167E-2"/>
    <x v="0"/>
    <n v="3767.5"/>
  </r>
  <r>
    <s v="2a2353"/>
    <n v="2"/>
    <n v="8"/>
    <s v="t"/>
    <s v="f31144"/>
    <d v="1899-12-30T00:21:00"/>
    <n v="57"/>
    <n v="104.88000000000001"/>
    <n v="9.255011626740739E-2"/>
    <x v="1"/>
    <n v="1890"/>
  </r>
  <r>
    <s v="f084eb"/>
    <n v="5"/>
    <n v="8"/>
    <s v="t"/>
    <s v="f31144"/>
    <d v="1899-12-30T00:21:00"/>
    <n v="36"/>
    <n v="165.6"/>
    <n v="0.14613176252748533"/>
    <x v="1"/>
    <n v="1890"/>
  </r>
  <r>
    <s v="b9a74d"/>
    <n v="5"/>
    <n v="8"/>
    <s v="t"/>
    <s v="f31144"/>
    <d v="1899-12-30T00:21:00"/>
    <n v="17"/>
    <n v="78.2"/>
    <n v="6.9006665637979192E-2"/>
    <x v="1"/>
    <n v="1890"/>
  </r>
  <r>
    <s v="2feb6b"/>
    <n v="4"/>
    <n v="8"/>
    <s v="t"/>
    <s v="f31144"/>
    <d v="1899-12-30T00:21:00"/>
    <n v="29"/>
    <n v="106.72"/>
    <n v="9.4173802517712776E-2"/>
    <x v="1"/>
    <n v="1890"/>
  </r>
  <r>
    <s v="e83aa3"/>
    <n v="1"/>
    <n v="18"/>
    <s v="t"/>
    <s v="9c46f7"/>
    <d v="1899-12-30T00:45:39"/>
    <n v="32"/>
    <n v="26.240000000000002"/>
    <n v="2.315517783044212E-2"/>
    <x v="0"/>
    <n v="2511.6666666666665"/>
  </r>
  <r>
    <s v="d5e9a6"/>
    <n v="2"/>
    <n v="18"/>
    <s v="t"/>
    <s v="9c46f7"/>
    <d v="1899-12-30T00:45:39"/>
    <n v="23"/>
    <n v="37.720000000000006"/>
    <n v="3.3285568131260553E-2"/>
    <x v="0"/>
    <n v="2511.6666666666665"/>
  </r>
  <r>
    <s v="9ec847"/>
    <n v="4"/>
    <n v="18"/>
    <s v="t"/>
    <s v="9c46f7"/>
    <d v="1899-12-30T00:45:39"/>
    <n v="54"/>
    <n v="177.12"/>
    <n v="0.15629745035548434"/>
    <x v="0"/>
    <n v="2511.6666666666665"/>
  </r>
  <r>
    <s v="c8d436"/>
    <n v="3"/>
    <n v="18"/>
    <s v="t"/>
    <s v="9c46f7"/>
    <d v="1899-12-30T00:45:39"/>
    <n v="10"/>
    <n v="24.6"/>
    <n v="2.1707979216039491E-2"/>
    <x v="1"/>
    <n v="1890"/>
  </r>
  <r>
    <s v="f084eb"/>
    <n v="5"/>
    <n v="18"/>
    <s v="t"/>
    <s v="9c46f7"/>
    <d v="1899-12-30T00:45:39"/>
    <n v="36"/>
    <n v="147.60000000000002"/>
    <n v="0.13024787529623694"/>
    <x v="1"/>
    <n v="1890"/>
  </r>
  <r>
    <s v="b9a74d"/>
    <n v="2"/>
    <n v="18"/>
    <s v="t"/>
    <s v="9c46f7"/>
    <d v="1899-12-30T00:45:39"/>
    <n v="17"/>
    <n v="27.880000000000003"/>
    <n v="2.4602376444844757E-2"/>
    <x v="1"/>
    <n v="1890"/>
  </r>
  <r>
    <s v="2feb6b"/>
    <n v="2"/>
    <n v="18"/>
    <s v="t"/>
    <s v="9c46f7"/>
    <d v="1899-12-30T00:45:39"/>
    <n v="29"/>
    <n v="47.56"/>
    <n v="4.1968759817676352E-2"/>
    <x v="1"/>
    <n v="1890"/>
  </r>
  <r>
    <s v="e83aa3"/>
    <n v="3"/>
    <n v="2"/>
    <s v="f"/>
    <s v="4ed307"/>
    <d v="1899-12-30T00:35:45"/>
    <n v="32"/>
    <n v="94.08"/>
    <n v="8.3019783928658344E-2"/>
    <x v="0"/>
    <n v="1883.75"/>
  </r>
  <r>
    <s v="d5e9a6"/>
    <n v="5"/>
    <n v="2"/>
    <s v="f"/>
    <s v="4ed307"/>
    <d v="1899-12-30T00:35:45"/>
    <n v="23"/>
    <n v="112.7"/>
    <n v="9.94507828312053E-2"/>
    <x v="0"/>
    <n v="1883.75"/>
  </r>
  <r>
    <s v="72f5d4"/>
    <n v="2"/>
    <n v="2"/>
    <s v="f"/>
    <s v="4ed307"/>
    <d v="1899-12-30T00:35:45"/>
    <n v="19"/>
    <n v="37.24"/>
    <n v="3.2861997805093933E-2"/>
    <x v="0"/>
    <n v="1883.75"/>
  </r>
  <r>
    <s v="9ec847"/>
    <n v="5"/>
    <n v="2"/>
    <s v="f"/>
    <s v="4ed307"/>
    <d v="1899-12-30T00:35:45"/>
    <n v="54"/>
    <n v="264.60000000000002"/>
    <n v="0.23349314229935159"/>
    <x v="0"/>
    <n v="1883.75"/>
  </r>
  <r>
    <s v="5d267b"/>
    <n v="2"/>
    <n v="2"/>
    <s v="f"/>
    <s v="4ed307"/>
    <d v="1899-12-30T00:35:45"/>
    <n v="40"/>
    <n v="78.400000000000006"/>
    <n v="6.9183153273881956E-2"/>
    <x v="1"/>
    <n v="1512"/>
  </r>
  <r>
    <s v="c8d436"/>
    <n v="1"/>
    <n v="2"/>
    <s v="f"/>
    <s v="4ed307"/>
    <d v="1899-12-30T00:35:45"/>
    <n v="10"/>
    <n v="9.8000000000000007"/>
    <n v="8.6478941592352445E-3"/>
    <x v="1"/>
    <n v="1512"/>
  </r>
  <r>
    <s v="2a2353"/>
    <n v="5"/>
    <n v="2"/>
    <s v="f"/>
    <s v="4ed307"/>
    <d v="1899-12-30T00:35:45"/>
    <n v="57"/>
    <n v="279.3"/>
    <n v="0.24646498353820445"/>
    <x v="1"/>
    <n v="1512"/>
  </r>
  <r>
    <s v="f084eb"/>
    <n v="3"/>
    <n v="2"/>
    <s v="f"/>
    <s v="4ed307"/>
    <d v="1899-12-30T00:35:45"/>
    <n v="36"/>
    <n v="105.84"/>
    <n v="9.3397256919740643E-2"/>
    <x v="1"/>
    <n v="1512"/>
  </r>
  <r>
    <s v="2feb6b"/>
    <n v="5"/>
    <n v="2"/>
    <s v="f"/>
    <s v="4ed307"/>
    <d v="1899-12-30T00:35:45"/>
    <n v="29"/>
    <n v="142.1"/>
    <n v="0.12539446530891102"/>
    <x v="1"/>
    <n v="1512"/>
  </r>
  <r>
    <s v="e83aa3"/>
    <n v="3"/>
    <n v="7"/>
    <s v="f"/>
    <s v="a7f760"/>
    <d v="1899-12-30T00:45:11"/>
    <n v="32"/>
    <n v="89.28"/>
    <n v="7.8784080666992093E-2"/>
    <x v="0"/>
    <n v="1883.75"/>
  </r>
  <r>
    <s v="e31d39"/>
    <n v="4"/>
    <n v="7"/>
    <s v="f"/>
    <s v="a7f760"/>
    <d v="1899-12-30T00:45:11"/>
    <n v="10"/>
    <n v="37.199999999999996"/>
    <n v="3.2826700277913366E-2"/>
    <x v="0"/>
    <n v="1883.75"/>
  </r>
  <r>
    <s v="d5e9a6"/>
    <n v="3"/>
    <n v="7"/>
    <s v="f"/>
    <s v="a7f760"/>
    <d v="1899-12-30T00:45:11"/>
    <n v="23"/>
    <n v="64.17"/>
    <n v="5.6626057979400568E-2"/>
    <x v="0"/>
    <n v="1883.75"/>
  </r>
  <r>
    <s v="72f5d4"/>
    <n v="1"/>
    <n v="7"/>
    <s v="f"/>
    <s v="a7f760"/>
    <d v="1899-12-30T00:45:11"/>
    <n v="19"/>
    <n v="17.669999999999998"/>
    <n v="1.5592682632008852E-2"/>
    <x v="0"/>
    <n v="1883.75"/>
  </r>
  <r>
    <s v="f084eb"/>
    <n v="3"/>
    <n v="7"/>
    <s v="f"/>
    <s v="a7f760"/>
    <d v="1899-12-30T00:45:11"/>
    <n v="36"/>
    <n v="100.44"/>
    <n v="8.8632090750366099E-2"/>
    <x v="1"/>
    <n v="3780"/>
  </r>
  <r>
    <s v="2feb6b"/>
    <n v="2"/>
    <n v="7"/>
    <s v="f"/>
    <s v="a7f760"/>
    <d v="1899-12-30T00:45:11"/>
    <n v="29"/>
    <n v="53.94"/>
    <n v="4.759871540297439E-2"/>
    <x v="1"/>
    <n v="3780"/>
  </r>
  <r>
    <s v="e83aa3"/>
    <n v="1"/>
    <n v="21"/>
    <s v="f"/>
    <n v="265924"/>
    <d v="1899-12-30T00:37:43"/>
    <n v="32"/>
    <n v="25.28"/>
    <n v="2.2308037178108874E-2"/>
    <x v="0"/>
    <n v="2511.6666666666665"/>
  </r>
  <r>
    <s v="72f5d4"/>
    <n v="2"/>
    <n v="21"/>
    <s v="f"/>
    <n v="265924"/>
    <d v="1899-12-30T00:37:43"/>
    <n v="19"/>
    <n v="30.020000000000003"/>
    <n v="2.649079414900429E-2"/>
    <x v="0"/>
    <n v="2511.6666666666665"/>
  </r>
  <r>
    <s v="9ec847"/>
    <n v="5"/>
    <n v="21"/>
    <s v="f"/>
    <n v="265924"/>
    <d v="1899-12-30T00:37:43"/>
    <n v="54"/>
    <n v="213.3"/>
    <n v="0.18822406369029362"/>
    <x v="0"/>
    <n v="2511.6666666666665"/>
  </r>
  <r>
    <s v="2a2353"/>
    <n v="4"/>
    <n v="21"/>
    <s v="f"/>
    <n v="265924"/>
    <d v="1899-12-30T00:37:43"/>
    <n v="57"/>
    <n v="180.12"/>
    <n v="0.15894476489402573"/>
    <x v="1"/>
    <n v="1890"/>
  </r>
  <r>
    <s v="f084eb"/>
    <n v="1"/>
    <n v="21"/>
    <s v="f"/>
    <n v="265924"/>
    <d v="1899-12-30T00:37:43"/>
    <n v="36"/>
    <n v="28.44"/>
    <n v="2.5096541825372482E-2"/>
    <x v="1"/>
    <n v="1890"/>
  </r>
  <r>
    <s v="b9a74d"/>
    <n v="3"/>
    <n v="21"/>
    <s v="f"/>
    <n v="265924"/>
    <d v="1899-12-30T00:37:43"/>
    <n v="17"/>
    <n v="40.29"/>
    <n v="3.555343425261101E-2"/>
    <x v="1"/>
    <n v="1890"/>
  </r>
  <r>
    <s v="2feb6b"/>
    <n v="4"/>
    <n v="21"/>
    <s v="f"/>
    <n v="265924"/>
    <d v="1899-12-30T00:37:43"/>
    <n v="29"/>
    <n v="91.64"/>
    <n v="8.0866634770644666E-2"/>
    <x v="1"/>
    <n v="1890"/>
  </r>
  <r>
    <s v="e31d39"/>
    <n v="3"/>
    <n v="14"/>
    <s v="t"/>
    <s v="d5b6ff"/>
    <d v="1899-12-30T00:04:23"/>
    <n v="10"/>
    <n v="25.8"/>
    <n v="2.276690503145605E-2"/>
    <x v="0"/>
    <n v="2511.6666666666665"/>
  </r>
  <r>
    <s v="72f5d4"/>
    <n v="2"/>
    <n v="14"/>
    <s v="t"/>
    <s v="d5b6ff"/>
    <d v="1899-12-30T00:04:23"/>
    <n v="19"/>
    <n v="32.68"/>
    <n v="2.8838079706510995E-2"/>
    <x v="0"/>
    <n v="2511.6666666666665"/>
  </r>
  <r>
    <s v="9ec847"/>
    <n v="2"/>
    <n v="14"/>
    <s v="t"/>
    <s v="d5b6ff"/>
    <d v="1899-12-30T00:04:23"/>
    <n v="54"/>
    <n v="92.88"/>
    <n v="8.1960858113241775E-2"/>
    <x v="0"/>
    <n v="2511.6666666666665"/>
  </r>
  <r>
    <s v="5d267b"/>
    <n v="3"/>
    <n v="14"/>
    <s v="t"/>
    <s v="d5b6ff"/>
    <d v="1899-12-30T00:04:23"/>
    <n v="40"/>
    <n v="103.2"/>
    <n v="9.10676201258242E-2"/>
    <x v="1"/>
    <n v="1512"/>
  </r>
  <r>
    <s v="c8d436"/>
    <n v="2"/>
    <n v="14"/>
    <s v="t"/>
    <s v="d5b6ff"/>
    <d v="1899-12-30T00:04:23"/>
    <n v="10"/>
    <n v="17.2"/>
    <n v="1.5177936687637365E-2"/>
    <x v="1"/>
    <n v="1512"/>
  </r>
  <r>
    <s v="2a2353"/>
    <n v="4"/>
    <n v="14"/>
    <s v="t"/>
    <s v="d5b6ff"/>
    <d v="1899-12-30T00:04:23"/>
    <n v="57"/>
    <n v="196.07999999999998"/>
    <n v="0.17302847823906595"/>
    <x v="1"/>
    <n v="1512"/>
  </r>
  <r>
    <s v="f084eb"/>
    <n v="2"/>
    <n v="14"/>
    <s v="t"/>
    <s v="d5b6ff"/>
    <d v="1899-12-30T00:04:23"/>
    <n v="36"/>
    <n v="61.92"/>
    <n v="5.4640572075494519E-2"/>
    <x v="1"/>
    <n v="1512"/>
  </r>
  <r>
    <s v="b9a74d"/>
    <n v="5"/>
    <n v="14"/>
    <s v="t"/>
    <s v="d5b6ff"/>
    <d v="1899-12-30T00:04:23"/>
    <n v="17"/>
    <n v="73.099999999999994"/>
    <n v="6.4506230922458802E-2"/>
    <x v="1"/>
    <n v="1512"/>
  </r>
  <r>
    <s v="c4a632"/>
    <n v="5"/>
    <n v="4"/>
    <s v="t"/>
    <s v="e83133"/>
    <d v="1899-12-30T00:09:24"/>
    <n v="13"/>
    <n v="62.4"/>
    <n v="5.5064142401661138E-2"/>
    <x v="0"/>
    <n v="1883.75"/>
  </r>
  <r>
    <s v="e83aa3"/>
    <n v="3"/>
    <n v="4"/>
    <s v="t"/>
    <s v="e83133"/>
    <d v="1899-12-30T00:09:24"/>
    <n v="32"/>
    <n v="92.16"/>
    <n v="8.1325502623991838E-2"/>
    <x v="0"/>
    <n v="1883.75"/>
  </r>
  <r>
    <s v="e31d39"/>
    <n v="4"/>
    <n v="4"/>
    <s v="t"/>
    <s v="e83133"/>
    <d v="1899-12-30T00:09:24"/>
    <n v="10"/>
    <n v="38.4"/>
    <n v="3.3885626093329929E-2"/>
    <x v="0"/>
    <n v="1883.75"/>
  </r>
  <r>
    <s v="d5e9a6"/>
    <n v="4"/>
    <n v="4"/>
    <s v="t"/>
    <s v="e83133"/>
    <d v="1899-12-30T00:09:24"/>
    <n v="23"/>
    <n v="88.32"/>
    <n v="7.793694001465884E-2"/>
    <x v="0"/>
    <n v="1883.75"/>
  </r>
  <r>
    <s v="f084eb"/>
    <n v="1"/>
    <n v="4"/>
    <s v="t"/>
    <s v="e83133"/>
    <d v="1899-12-30T00:09:24"/>
    <n v="36"/>
    <n v="34.56"/>
    <n v="3.0497063483996941E-2"/>
    <x v="1"/>
    <n v="3780"/>
  </r>
  <r>
    <s v="b9a74d"/>
    <n v="2"/>
    <n v="4"/>
    <s v="t"/>
    <s v="e83133"/>
    <d v="1899-12-30T00:09:24"/>
    <n v="17"/>
    <n v="32.64"/>
    <n v="2.8802782179330442E-2"/>
    <x v="1"/>
    <n v="3780"/>
  </r>
  <r>
    <s v="e83aa3"/>
    <n v="2"/>
    <n v="15"/>
    <s v="t"/>
    <s v="403f30"/>
    <d v="1899-12-30T00:48:25"/>
    <n v="32"/>
    <n v="54.4"/>
    <n v="4.8004636965550733E-2"/>
    <x v="0"/>
    <n v="2511.6666666666665"/>
  </r>
  <r>
    <s v="72f5d4"/>
    <n v="1"/>
    <n v="15"/>
    <s v="t"/>
    <s v="403f30"/>
    <d v="1899-12-30T00:48:25"/>
    <n v="19"/>
    <n v="16.149999999999999"/>
    <n v="1.4251376599147873E-2"/>
    <x v="0"/>
    <n v="2511.6666666666665"/>
  </r>
  <r>
    <s v="9ec847"/>
    <n v="5"/>
    <n v="15"/>
    <s v="t"/>
    <s v="403f30"/>
    <d v="1899-12-30T00:48:25"/>
    <n v="54"/>
    <n v="229.5"/>
    <n v="0.20251956219841719"/>
    <x v="0"/>
    <n v="2511.6666666666665"/>
  </r>
  <r>
    <s v="5d267b"/>
    <n v="1"/>
    <n v="15"/>
    <s v="t"/>
    <s v="403f30"/>
    <d v="1899-12-30T00:48:25"/>
    <n v="40"/>
    <n v="34"/>
    <n v="3.0002898103469212E-2"/>
    <x v="1"/>
    <n v="1890"/>
  </r>
  <r>
    <s v="2a2353"/>
    <n v="3"/>
    <n v="15"/>
    <s v="t"/>
    <s v="403f30"/>
    <d v="1899-12-30T00:48:25"/>
    <n v="57"/>
    <n v="145.35"/>
    <n v="0.12826238939233087"/>
    <x v="1"/>
    <n v="1890"/>
  </r>
  <r>
    <s v="f084eb"/>
    <n v="1"/>
    <n v="15"/>
    <s v="t"/>
    <s v="403f30"/>
    <d v="1899-12-30T00:48:25"/>
    <n v="36"/>
    <n v="30.599999999999998"/>
    <n v="2.7002608293122291E-2"/>
    <x v="1"/>
    <n v="1890"/>
  </r>
  <r>
    <s v="2feb6b"/>
    <n v="2"/>
    <n v="15"/>
    <s v="t"/>
    <s v="403f30"/>
    <d v="1899-12-30T00:48:25"/>
    <n v="29"/>
    <n v="49.3"/>
    <n v="4.3504202250030356E-2"/>
    <x v="1"/>
    <n v="1890"/>
  </r>
  <r>
    <s v="c4a632"/>
    <n v="1"/>
    <n v="20"/>
    <s v="f"/>
    <s v="46905c"/>
    <d v="1899-12-30T00:35:54"/>
    <n v="13"/>
    <n v="10.4"/>
    <n v="9.1773570669435242E-3"/>
    <x v="0"/>
    <n v="2511.6666666666665"/>
  </r>
  <r>
    <s v="e83aa3"/>
    <n v="5"/>
    <n v="20"/>
    <s v="f"/>
    <s v="46905c"/>
    <d v="1899-12-30T00:35:54"/>
    <n v="32"/>
    <n v="128"/>
    <n v="0.11295208697776644"/>
    <x v="0"/>
    <n v="2511.6666666666665"/>
  </r>
  <r>
    <s v="d5e9a6"/>
    <n v="4"/>
    <n v="20"/>
    <s v="f"/>
    <s v="46905c"/>
    <d v="1899-12-30T00:35:54"/>
    <n v="23"/>
    <n v="73.600000000000009"/>
    <n v="6.4947450012215704E-2"/>
    <x v="0"/>
    <n v="2511.6666666666665"/>
  </r>
  <r>
    <s v="5d267b"/>
    <n v="2"/>
    <n v="20"/>
    <s v="f"/>
    <s v="46905c"/>
    <d v="1899-12-30T00:35:54"/>
    <n v="40"/>
    <n v="64"/>
    <n v="5.6476043488883222E-2"/>
    <x v="1"/>
    <n v="3780"/>
  </r>
  <r>
    <s v="b9a74d"/>
    <n v="4"/>
    <n v="20"/>
    <s v="f"/>
    <s v="46905c"/>
    <d v="1899-12-30T00:35:54"/>
    <n v="17"/>
    <n v="54.400000000000006"/>
    <n v="4.800463696555074E-2"/>
    <x v="1"/>
    <n v="3780"/>
  </r>
  <r>
    <s v="e83aa3"/>
    <n v="2"/>
    <n v="16"/>
    <s v="f"/>
    <s v="80fd05"/>
    <d v="1899-12-30T00:48:53"/>
    <n v="32"/>
    <n v="53.76"/>
    <n v="4.7439876530661909E-2"/>
    <x v="0"/>
    <n v="3767.5"/>
  </r>
  <r>
    <s v="9ec847"/>
    <n v="3"/>
    <n v="16"/>
    <s v="f"/>
    <s v="80fd05"/>
    <d v="1899-12-30T00:48:53"/>
    <n v="54"/>
    <n v="136.07999999999998"/>
    <n v="0.12008218746823793"/>
    <x v="0"/>
    <n v="3767.5"/>
  </r>
  <r>
    <s v="5d267b"/>
    <n v="1"/>
    <n v="16"/>
    <s v="f"/>
    <s v="80fd05"/>
    <d v="1899-12-30T00:48:53"/>
    <n v="40"/>
    <n v="33.6"/>
    <n v="2.9649922831663691E-2"/>
    <x v="1"/>
    <n v="2520"/>
  </r>
  <r>
    <s v="2a2353"/>
    <n v="5"/>
    <n v="16"/>
    <s v="f"/>
    <s v="80fd05"/>
    <d v="1899-12-30T00:48:53"/>
    <n v="57"/>
    <n v="239.39999999999998"/>
    <n v="0.21125570017560377"/>
    <x v="1"/>
    <n v="2520"/>
  </r>
  <r>
    <s v="b9a74d"/>
    <n v="1"/>
    <n v="16"/>
    <s v="f"/>
    <s v="80fd05"/>
    <d v="1899-12-30T00:48:53"/>
    <n v="17"/>
    <n v="14.28"/>
    <n v="1.2601217203457069E-2"/>
    <x v="1"/>
    <n v="2520"/>
  </r>
  <r>
    <s v="c4a632"/>
    <n v="3"/>
    <n v="6"/>
    <s v="t"/>
    <s v="9ccb99"/>
    <d v="1899-12-30T00:54:21"/>
    <n v="13"/>
    <n v="36.659999999999997"/>
    <n v="3.2350183660975917E-2"/>
    <x v="0"/>
    <n v="2511.6666666666665"/>
  </r>
  <r>
    <s v="e31d39"/>
    <n v="4"/>
    <n v="6"/>
    <s v="t"/>
    <s v="9ccb99"/>
    <d v="1899-12-30T00:54:21"/>
    <n v="10"/>
    <n v="37.599999999999994"/>
    <n v="3.3179675549718887E-2"/>
    <x v="0"/>
    <n v="2511.6666666666665"/>
  </r>
  <r>
    <s v="9ec847"/>
    <n v="2"/>
    <n v="6"/>
    <s v="t"/>
    <s v="9ccb99"/>
    <d v="1899-12-30T00:54:21"/>
    <n v="54"/>
    <n v="101.52"/>
    <n v="8.9585123984241011E-2"/>
    <x v="0"/>
    <n v="2511.6666666666665"/>
  </r>
  <r>
    <s v="2a2353"/>
    <n v="2"/>
    <n v="6"/>
    <s v="t"/>
    <s v="9ccb99"/>
    <d v="1899-12-30T00:54:21"/>
    <n v="57"/>
    <n v="107.16"/>
    <n v="9.4562075316698843E-2"/>
    <x v="1"/>
    <n v="1890"/>
  </r>
  <r>
    <s v="f084eb"/>
    <n v="2"/>
    <n v="6"/>
    <s v="t"/>
    <s v="9ccb99"/>
    <d v="1899-12-30T00:54:21"/>
    <n v="36"/>
    <n v="67.679999999999993"/>
    <n v="5.9723415989494003E-2"/>
    <x v="1"/>
    <n v="1890"/>
  </r>
  <r>
    <s v="b9a74d"/>
    <n v="3"/>
    <n v="6"/>
    <s v="t"/>
    <s v="9ccb99"/>
    <d v="1899-12-30T00:54:21"/>
    <n v="17"/>
    <n v="47.94"/>
    <n v="4.2304086325891582E-2"/>
    <x v="1"/>
    <n v="1890"/>
  </r>
  <r>
    <s v="2feb6b"/>
    <n v="1"/>
    <n v="6"/>
    <s v="t"/>
    <s v="9ccb99"/>
    <d v="1899-12-30T00:54:21"/>
    <n v="29"/>
    <n v="27.259999999999998"/>
    <n v="2.4055264773546196E-2"/>
    <x v="1"/>
    <n v="1890"/>
  </r>
  <r>
    <s v="e31d39"/>
    <n v="2"/>
    <n v="11"/>
    <s v="f"/>
    <s v="5f4024"/>
    <d v="1899-12-30T00:14:47"/>
    <n v="10"/>
    <n v="17.8"/>
    <n v="1.5707399595345648E-2"/>
    <x v="0"/>
    <n v="3767.5"/>
  </r>
  <r>
    <s v="d5e9a6"/>
    <n v="1"/>
    <n v="11"/>
    <s v="f"/>
    <s v="5f4024"/>
    <d v="1899-12-30T00:14:47"/>
    <n v="23"/>
    <n v="20.47"/>
    <n v="1.8063509534647495E-2"/>
    <x v="0"/>
    <n v="3767.5"/>
  </r>
  <r>
    <s v="5d267b"/>
    <n v="3"/>
    <n v="11"/>
    <s v="f"/>
    <s v="5f4024"/>
    <d v="1899-12-30T00:14:47"/>
    <n v="40"/>
    <n v="106.8"/>
    <n v="9.4244397572073868E-2"/>
    <x v="1"/>
    <n v="1260"/>
  </r>
  <r>
    <s v="c8d436"/>
    <n v="2"/>
    <n v="11"/>
    <s v="f"/>
    <s v="5f4024"/>
    <d v="1899-12-30T00:14:47"/>
    <n v="10"/>
    <n v="17.8"/>
    <n v="1.5707399595345648E-2"/>
    <x v="1"/>
    <n v="1260"/>
  </r>
  <r>
    <s v="2a2353"/>
    <n v="3"/>
    <n v="11"/>
    <s v="f"/>
    <s v="5f4024"/>
    <d v="1899-12-30T00:14:47"/>
    <n v="57"/>
    <n v="152.19"/>
    <n v="0.13429826654020527"/>
    <x v="1"/>
    <n v="1260"/>
  </r>
  <r>
    <s v="f084eb"/>
    <n v="1"/>
    <n v="11"/>
    <s v="f"/>
    <s v="5f4024"/>
    <d v="1899-12-30T00:14:47"/>
    <n v="36"/>
    <n v="32.04"/>
    <n v="2.8273319271622164E-2"/>
    <x v="1"/>
    <n v="1260"/>
  </r>
  <r>
    <s v="b9a74d"/>
    <n v="4"/>
    <n v="11"/>
    <s v="f"/>
    <s v="5f4024"/>
    <d v="1899-12-30T00:14:47"/>
    <n v="17"/>
    <n v="60.52"/>
    <n v="5.3405158624175199E-2"/>
    <x v="1"/>
    <n v="1260"/>
  </r>
  <r>
    <s v="2feb6b"/>
    <n v="5"/>
    <n v="11"/>
    <s v="f"/>
    <s v="5f4024"/>
    <d v="1899-12-30T00:14:47"/>
    <n v="29"/>
    <n v="129.05000000000001"/>
    <n v="0.11387864706625594"/>
    <x v="1"/>
    <n v="1260"/>
  </r>
  <r>
    <s v="d5e9a6"/>
    <n v="2"/>
    <n v="11"/>
    <s v="f"/>
    <s v="afdefd"/>
    <d v="1899-12-30T00:14:30"/>
    <n v="23"/>
    <n v="40.94"/>
    <n v="3.612701906929499E-2"/>
    <x v="0"/>
    <n v="3767.5"/>
  </r>
  <r>
    <s v="72f5d4"/>
    <n v="4"/>
    <n v="11"/>
    <s v="f"/>
    <s v="afdefd"/>
    <d v="1899-12-30T00:14:30"/>
    <n v="19"/>
    <n v="67.64"/>
    <n v="5.9688118462313457E-2"/>
    <x v="0"/>
    <n v="3767.5"/>
  </r>
  <r>
    <s v="5d267b"/>
    <n v="5"/>
    <n v="11"/>
    <s v="f"/>
    <s v="afdefd"/>
    <d v="1899-12-30T00:14:30"/>
    <n v="40"/>
    <n v="178"/>
    <n v="0.15707399595345645"/>
    <x v="1"/>
    <n v="3780"/>
  </r>
  <r>
    <s v="b9a74d"/>
    <n v="3"/>
    <n v="11"/>
    <s v="f"/>
    <s v="afdefd"/>
    <d v="1899-12-30T00:14:30"/>
    <n v="17"/>
    <n v="45.39"/>
    <n v="4.0053868968131394E-2"/>
    <x v="1"/>
    <n v="3780"/>
  </r>
  <r>
    <s v="c4a632"/>
    <n v="5"/>
    <n v="8"/>
    <s v="t"/>
    <s v="cbbcf9"/>
    <d v="1899-12-30T00:13:08"/>
    <n v="13"/>
    <n v="59.800000000000004"/>
    <n v="5.2769803134925269E-2"/>
    <x v="0"/>
    <n v="2511.6666666666665"/>
  </r>
  <r>
    <s v="e31d39"/>
    <n v="2"/>
    <n v="8"/>
    <s v="t"/>
    <s v="cbbcf9"/>
    <d v="1899-12-30T00:13:08"/>
    <n v="10"/>
    <n v="18.400000000000002"/>
    <n v="1.6236862503053926E-2"/>
    <x v="0"/>
    <n v="2511.6666666666665"/>
  </r>
  <r>
    <s v="d5e9a6"/>
    <n v="5"/>
    <n v="8"/>
    <s v="t"/>
    <s v="cbbcf9"/>
    <d v="1899-12-30T00:13:08"/>
    <n v="23"/>
    <n v="105.80000000000001"/>
    <n v="9.3361959392560076E-2"/>
    <x v="0"/>
    <n v="2511.6666666666665"/>
  </r>
  <r>
    <s v="2a2353"/>
    <n v="5"/>
    <n v="8"/>
    <s v="t"/>
    <s v="cbbcf9"/>
    <d v="1899-12-30T00:13:08"/>
    <n v="57"/>
    <n v="262.2"/>
    <n v="0.23137529066851845"/>
    <x v="1"/>
    <n v="2520"/>
  </r>
  <r>
    <s v="f084eb"/>
    <n v="1"/>
    <n v="8"/>
    <s v="t"/>
    <s v="cbbcf9"/>
    <d v="1899-12-30T00:13:08"/>
    <n v="36"/>
    <n v="33.120000000000005"/>
    <n v="2.9226352505497072E-2"/>
    <x v="1"/>
    <n v="2520"/>
  </r>
  <r>
    <s v="b9a74d"/>
    <n v="1"/>
    <n v="8"/>
    <s v="t"/>
    <s v="cbbcf9"/>
    <d v="1899-12-30T00:13:08"/>
    <n v="17"/>
    <n v="15.64"/>
    <n v="1.3801333127595839E-2"/>
    <x v="1"/>
    <n v="2520"/>
  </r>
  <r>
    <s v="c4a632"/>
    <n v="1"/>
    <n v="12"/>
    <s v="t"/>
    <n v="205552"/>
    <d v="1899-12-30T00:15:57"/>
    <n v="13"/>
    <n v="11.44"/>
    <n v="1.0095092773637876E-2"/>
    <x v="0"/>
    <n v="1883.75"/>
  </r>
  <r>
    <s v="e83aa3"/>
    <n v="2"/>
    <n v="12"/>
    <s v="t"/>
    <n v="205552"/>
    <d v="1899-12-30T00:15:57"/>
    <n v="32"/>
    <n v="56.32"/>
    <n v="4.9698918270217232E-2"/>
    <x v="0"/>
    <n v="1883.75"/>
  </r>
  <r>
    <s v="d5e9a6"/>
    <n v="3"/>
    <n v="12"/>
    <s v="t"/>
    <n v="205552"/>
    <d v="1899-12-30T00:15:57"/>
    <n v="23"/>
    <n v="60.72"/>
    <n v="5.3581646260077956E-2"/>
    <x v="0"/>
    <n v="1883.75"/>
  </r>
  <r>
    <s v="72f5d4"/>
    <n v="5"/>
    <n v="12"/>
    <s v="t"/>
    <n v="205552"/>
    <d v="1899-12-30T00:15:57"/>
    <n v="19"/>
    <n v="83.6"/>
    <n v="7.3771831807353708E-2"/>
    <x v="0"/>
    <n v="1883.75"/>
  </r>
  <r>
    <s v="5d267b"/>
    <n v="5"/>
    <n v="12"/>
    <s v="t"/>
    <n v="205552"/>
    <d v="1899-12-30T00:15:57"/>
    <n v="40"/>
    <n v="176"/>
    <n v="0.15530911959442886"/>
    <x v="1"/>
    <n v="2520"/>
  </r>
  <r>
    <s v="c8d436"/>
    <n v="4"/>
    <n v="12"/>
    <s v="t"/>
    <n v="205552"/>
    <d v="1899-12-30T00:15:57"/>
    <n v="10"/>
    <n v="35.200000000000003"/>
    <n v="3.1061823918885775E-2"/>
    <x v="1"/>
    <n v="2520"/>
  </r>
  <r>
    <s v="b9a74d"/>
    <n v="4"/>
    <n v="12"/>
    <s v="t"/>
    <n v="205552"/>
    <d v="1899-12-30T00:15:57"/>
    <n v="17"/>
    <n v="59.84"/>
    <n v="5.2805100662105815E-2"/>
    <x v="1"/>
    <n v="2520"/>
  </r>
  <r>
    <s v="c4a632"/>
    <n v="1"/>
    <n v="20"/>
    <s v="t"/>
    <s v="6c723b"/>
    <d v="1899-12-30T00:33:08"/>
    <n v="13"/>
    <n v="10.4"/>
    <n v="9.1773570669435242E-3"/>
    <x v="0"/>
    <n v="2511.6666666666665"/>
  </r>
  <r>
    <s v="e83aa3"/>
    <n v="4"/>
    <n v="20"/>
    <s v="t"/>
    <s v="6c723b"/>
    <d v="1899-12-30T00:33:08"/>
    <n v="32"/>
    <n v="102.4"/>
    <n v="9.0361669582213158E-2"/>
    <x v="0"/>
    <n v="2511.6666666666665"/>
  </r>
  <r>
    <s v="e31d39"/>
    <n v="5"/>
    <n v="20"/>
    <s v="t"/>
    <s v="6c723b"/>
    <d v="1899-12-30T00:33:08"/>
    <n v="10"/>
    <n v="40"/>
    <n v="3.5297527180552013E-2"/>
    <x v="0"/>
    <n v="2511.6666666666665"/>
  </r>
  <r>
    <s v="c8d436"/>
    <n v="3"/>
    <n v="20"/>
    <s v="t"/>
    <s v="6c723b"/>
    <d v="1899-12-30T00:33:08"/>
    <n v="10"/>
    <n v="24"/>
    <n v="2.1178516308331209E-2"/>
    <x v="1"/>
    <n v="3780"/>
  </r>
  <r>
    <s v="b9a74d"/>
    <n v="1"/>
    <n v="20"/>
    <s v="t"/>
    <s v="6c723b"/>
    <d v="1899-12-30T00:33:08"/>
    <n v="17"/>
    <n v="13.600000000000001"/>
    <n v="1.2001159241387685E-2"/>
    <x v="1"/>
    <n v="3780"/>
  </r>
  <r>
    <s v="c4a632"/>
    <n v="1"/>
    <n v="19"/>
    <s v="t"/>
    <s v="e52c64"/>
    <d v="1899-12-30T00:38:08"/>
    <n v="13"/>
    <n v="10.530000000000001"/>
    <n v="9.292074030280319E-3"/>
    <x v="0"/>
    <n v="2511.6666666666665"/>
  </r>
  <r>
    <s v="e83aa3"/>
    <n v="1"/>
    <n v="19"/>
    <s v="t"/>
    <s v="e52c64"/>
    <d v="1899-12-30T00:38:08"/>
    <n v="32"/>
    <n v="25.92"/>
    <n v="2.2872797612997708E-2"/>
    <x v="0"/>
    <n v="2511.6666666666665"/>
  </r>
  <r>
    <s v="e31d39"/>
    <n v="1"/>
    <n v="19"/>
    <s v="t"/>
    <s v="e52c64"/>
    <d v="1899-12-30T00:38:08"/>
    <n v="10"/>
    <n v="8.1000000000000014"/>
    <n v="7.1477492540617839E-3"/>
    <x v="0"/>
    <n v="2511.6666666666665"/>
  </r>
  <r>
    <s v="c8d436"/>
    <n v="2"/>
    <n v="19"/>
    <s v="t"/>
    <s v="e52c64"/>
    <d v="1899-12-30T00:38:08"/>
    <n v="10"/>
    <n v="16.200000000000003"/>
    <n v="1.4295498508123568E-2"/>
    <x v="1"/>
    <n v="1512"/>
  </r>
  <r>
    <s v="2a2353"/>
    <n v="4"/>
    <n v="19"/>
    <s v="t"/>
    <s v="e52c64"/>
    <d v="1899-12-30T00:38:08"/>
    <n v="57"/>
    <n v="184.68"/>
    <n v="0.16296868299260867"/>
    <x v="1"/>
    <n v="1512"/>
  </r>
  <r>
    <s v="f084eb"/>
    <n v="4"/>
    <n v="19"/>
    <s v="t"/>
    <s v="e52c64"/>
    <d v="1899-12-30T00:38:08"/>
    <n v="36"/>
    <n v="116.64000000000001"/>
    <n v="0.10292758925848969"/>
    <x v="1"/>
    <n v="1512"/>
  </r>
  <r>
    <s v="b9a74d"/>
    <n v="5"/>
    <n v="19"/>
    <s v="t"/>
    <s v="e52c64"/>
    <d v="1899-12-30T00:38:08"/>
    <n v="17"/>
    <n v="68.850000000000009"/>
    <n v="6.0755868659525161E-2"/>
    <x v="1"/>
    <n v="1512"/>
  </r>
  <r>
    <s v="2feb6b"/>
    <n v="2"/>
    <n v="19"/>
    <s v="t"/>
    <s v="e52c64"/>
    <d v="1899-12-30T00:38:08"/>
    <n v="29"/>
    <n v="46.980000000000004"/>
    <n v="4.1456945673558343E-2"/>
    <x v="1"/>
    <n v="1512"/>
  </r>
  <r>
    <s v="c4a632"/>
    <n v="3"/>
    <n v="9"/>
    <s v="t"/>
    <s v="0e3eb7"/>
    <d v="1899-12-30T00:23:05"/>
    <n v="13"/>
    <n v="35.49"/>
    <n v="3.1317730990944773E-2"/>
    <x v="0"/>
    <n v="2511.6666666666665"/>
  </r>
  <r>
    <s v="d5e9a6"/>
    <n v="5"/>
    <n v="9"/>
    <s v="t"/>
    <s v="0e3eb7"/>
    <d v="1899-12-30T00:23:05"/>
    <n v="23"/>
    <n v="104.65"/>
    <n v="9.2347155486119215E-2"/>
    <x v="0"/>
    <n v="2511.6666666666665"/>
  </r>
  <r>
    <s v="72f5d4"/>
    <n v="3"/>
    <n v="9"/>
    <s v="t"/>
    <s v="0e3eb7"/>
    <d v="1899-12-30T00:23:05"/>
    <n v="19"/>
    <n v="51.870000000000005"/>
    <n v="4.5772068371380828E-2"/>
    <x v="0"/>
    <n v="2511.6666666666665"/>
  </r>
  <r>
    <s v="f084eb"/>
    <n v="2"/>
    <n v="9"/>
    <s v="t"/>
    <s v="0e3eb7"/>
    <d v="1899-12-30T00:23:05"/>
    <n v="36"/>
    <n v="65.52"/>
    <n v="5.7817349521744194E-2"/>
    <x v="1"/>
    <n v="2520"/>
  </r>
  <r>
    <s v="b9a74d"/>
    <n v="3"/>
    <n v="9"/>
    <s v="t"/>
    <s v="0e3eb7"/>
    <d v="1899-12-30T00:23:05"/>
    <n v="17"/>
    <n v="46.410000000000004"/>
    <n v="4.0953955911235476E-2"/>
    <x v="1"/>
    <n v="2520"/>
  </r>
  <r>
    <s v="2feb6b"/>
    <n v="2"/>
    <n v="9"/>
    <s v="t"/>
    <s v="0e3eb7"/>
    <d v="1899-12-30T00:23:05"/>
    <n v="29"/>
    <n v="52.78"/>
    <n v="4.6575087114738387E-2"/>
    <x v="1"/>
    <n v="2520"/>
  </r>
  <r>
    <s v="e83aa3"/>
    <n v="1"/>
    <n v="1"/>
    <s v="f"/>
    <s v="50109e"/>
    <d v="1899-12-30T00:42:15"/>
    <n v="32"/>
    <n v="31.68"/>
    <n v="2.7955641526997192E-2"/>
    <x v="0"/>
    <n v="1883.75"/>
  </r>
  <r>
    <s v="e31d39"/>
    <n v="1"/>
    <n v="1"/>
    <s v="f"/>
    <s v="50109e"/>
    <d v="1899-12-30T00:42:15"/>
    <n v="10"/>
    <n v="9.9"/>
    <n v="8.7361379771866247E-3"/>
    <x v="0"/>
    <n v="1883.75"/>
  </r>
  <r>
    <s v="d5e9a6"/>
    <n v="5"/>
    <n v="1"/>
    <s v="f"/>
    <s v="50109e"/>
    <d v="1899-12-30T00:42:15"/>
    <n v="23"/>
    <n v="113.85"/>
    <n v="0.10046558673764616"/>
    <x v="0"/>
    <n v="1883.75"/>
  </r>
  <r>
    <s v="72f5d4"/>
    <n v="4"/>
    <n v="1"/>
    <s v="f"/>
    <s v="50109e"/>
    <d v="1899-12-30T00:42:15"/>
    <n v="19"/>
    <n v="75.239999999999995"/>
    <n v="6.6394648626618327E-2"/>
    <x v="0"/>
    <n v="1883.75"/>
  </r>
  <r>
    <s v="5d267b"/>
    <n v="3"/>
    <n v="1"/>
    <s v="f"/>
    <s v="50109e"/>
    <d v="1899-12-30T00:42:15"/>
    <n v="40"/>
    <n v="118.8"/>
    <n v="0.10483365572623948"/>
    <x v="1"/>
    <n v="1890"/>
  </r>
  <r>
    <s v="2a2353"/>
    <n v="4"/>
    <n v="1"/>
    <s v="f"/>
    <s v="50109e"/>
    <d v="1899-12-30T00:42:15"/>
    <n v="57"/>
    <n v="225.72"/>
    <n v="0.19918394587985502"/>
    <x v="1"/>
    <n v="1890"/>
  </r>
  <r>
    <s v="f084eb"/>
    <n v="5"/>
    <n v="1"/>
    <s v="f"/>
    <s v="50109e"/>
    <d v="1899-12-30T00:42:15"/>
    <n v="36"/>
    <n v="178.2"/>
    <n v="0.1572504835893592"/>
    <x v="1"/>
    <n v="1890"/>
  </r>
  <r>
    <s v="b9a74d"/>
    <n v="1"/>
    <n v="1"/>
    <s v="f"/>
    <s v="50109e"/>
    <d v="1899-12-30T00:42:15"/>
    <n v="17"/>
    <n v="16.829999999999998"/>
    <n v="1.4851434561217259E-2"/>
    <x v="1"/>
    <n v="1890"/>
  </r>
  <r>
    <s v="c4a632"/>
    <n v="5"/>
    <n v="20"/>
    <s v="t"/>
    <s v="37a53b"/>
    <d v="1899-12-30T00:31:24"/>
    <n v="13"/>
    <n v="52"/>
    <n v="4.5886785334717621E-2"/>
    <x v="0"/>
    <n v="1883.75"/>
  </r>
  <r>
    <s v="e83aa3"/>
    <n v="2"/>
    <n v="20"/>
    <s v="t"/>
    <s v="37a53b"/>
    <d v="1899-12-30T00:31:24"/>
    <n v="32"/>
    <n v="51.2"/>
    <n v="4.5180834791106579E-2"/>
    <x v="0"/>
    <n v="1883.75"/>
  </r>
  <r>
    <s v="d5e9a6"/>
    <n v="3"/>
    <n v="20"/>
    <s v="t"/>
    <s v="37a53b"/>
    <d v="1899-12-30T00:31:24"/>
    <n v="23"/>
    <n v="55.2"/>
    <n v="4.8710587509161782E-2"/>
    <x v="0"/>
    <n v="1883.75"/>
  </r>
  <r>
    <s v="9ec847"/>
    <n v="2"/>
    <n v="20"/>
    <s v="t"/>
    <s v="37a53b"/>
    <d v="1899-12-30T00:31:24"/>
    <n v="54"/>
    <n v="86.4"/>
    <n v="7.6242658709992361E-2"/>
    <x v="0"/>
    <n v="1883.75"/>
  </r>
  <r>
    <s v="b9a74d"/>
    <n v="4"/>
    <n v="20"/>
    <s v="t"/>
    <s v="37a53b"/>
    <d v="1899-12-30T00:31:24"/>
    <n v="17"/>
    <n v="54.400000000000006"/>
    <n v="4.800463696555074E-2"/>
    <x v="1"/>
    <n v="7560"/>
  </r>
  <r>
    <s v="c4a632"/>
    <n v="1"/>
    <n v="15"/>
    <s v="f"/>
    <s v="f4f57b"/>
    <d v="1899-12-30T00:46:24"/>
    <n v="13"/>
    <n v="11.049999999999999"/>
    <n v="9.7509418836274932E-3"/>
    <x v="0"/>
    <n v="1507"/>
  </r>
  <r>
    <s v="e83aa3"/>
    <n v="2"/>
    <n v="15"/>
    <s v="f"/>
    <s v="f4f57b"/>
    <d v="1899-12-30T00:46:24"/>
    <n v="32"/>
    <n v="54.4"/>
    <n v="4.8004636965550733E-2"/>
    <x v="0"/>
    <n v="1507"/>
  </r>
  <r>
    <s v="d5e9a6"/>
    <n v="1"/>
    <n v="15"/>
    <s v="f"/>
    <s v="f4f57b"/>
    <d v="1899-12-30T00:46:24"/>
    <n v="23"/>
    <n v="19.55"/>
    <n v="1.7251666409494798E-2"/>
    <x v="0"/>
    <n v="1507"/>
  </r>
  <r>
    <s v="72f5d4"/>
    <n v="5"/>
    <n v="15"/>
    <s v="f"/>
    <s v="f4f57b"/>
    <d v="1899-12-30T00:46:24"/>
    <n v="19"/>
    <n v="80.75"/>
    <n v="7.1256882995739373E-2"/>
    <x v="0"/>
    <n v="1507"/>
  </r>
  <r>
    <s v="9ec847"/>
    <n v="5"/>
    <n v="15"/>
    <s v="f"/>
    <s v="f4f57b"/>
    <d v="1899-12-30T00:46:24"/>
    <n v="54"/>
    <n v="229.5"/>
    <n v="0.20251956219841719"/>
    <x v="0"/>
    <n v="1507"/>
  </r>
  <r>
    <s v="5d267b"/>
    <n v="4"/>
    <n v="15"/>
    <s v="f"/>
    <s v="f4f57b"/>
    <d v="1899-12-30T00:46:24"/>
    <n v="40"/>
    <n v="136"/>
    <n v="0.12001159241387685"/>
    <x v="1"/>
    <n v="1890"/>
  </r>
  <r>
    <s v="2a2353"/>
    <n v="5"/>
    <n v="15"/>
    <s v="f"/>
    <s v="f4f57b"/>
    <d v="1899-12-30T00:46:24"/>
    <n v="57"/>
    <n v="242.25"/>
    <n v="0.21377064898721815"/>
    <x v="1"/>
    <n v="1890"/>
  </r>
  <r>
    <s v="b9a74d"/>
    <n v="3"/>
    <n v="15"/>
    <s v="f"/>
    <s v="f4f57b"/>
    <d v="1899-12-30T00:46:24"/>
    <n v="17"/>
    <n v="43.35"/>
    <n v="3.825369508192325E-2"/>
    <x v="1"/>
    <n v="1890"/>
  </r>
  <r>
    <s v="2feb6b"/>
    <n v="5"/>
    <n v="15"/>
    <s v="f"/>
    <s v="f4f57b"/>
    <d v="1899-12-30T00:46:24"/>
    <n v="29"/>
    <n v="123.25"/>
    <n v="0.10876050562507589"/>
    <x v="1"/>
    <n v="1890"/>
  </r>
  <r>
    <s v="72f5d4"/>
    <n v="5"/>
    <n v="1"/>
    <s v="t"/>
    <s v="89bac2"/>
    <d v="1899-12-30T00:43:01"/>
    <n v="19"/>
    <n v="94.05"/>
    <n v="8.2993310783272919E-2"/>
    <x v="0"/>
    <n v="7535"/>
  </r>
  <r>
    <s v="2a2353"/>
    <n v="2"/>
    <n v="1"/>
    <s v="t"/>
    <s v="89bac2"/>
    <d v="1899-12-30T00:43:01"/>
    <n v="57"/>
    <n v="112.86"/>
    <n v="9.9591972939927512E-2"/>
    <x v="1"/>
    <n v="3780"/>
  </r>
  <r>
    <s v="2feb6b"/>
    <n v="4"/>
    <n v="1"/>
    <s v="t"/>
    <s v="89bac2"/>
    <d v="1899-12-30T00:43:01"/>
    <n v="29"/>
    <n v="114.84"/>
    <n v="0.10133920053536483"/>
    <x v="1"/>
    <n v="3780"/>
  </r>
  <r>
    <s v="e83aa3"/>
    <n v="1"/>
    <n v="19"/>
    <s v="f"/>
    <s v="50105b"/>
    <d v="1899-12-30T00:39:12"/>
    <n v="32"/>
    <n v="25.92"/>
    <n v="2.2872797612997708E-2"/>
    <x v="0"/>
    <n v="3767.5"/>
  </r>
  <r>
    <s v="e31d39"/>
    <n v="1"/>
    <n v="19"/>
    <s v="f"/>
    <s v="50105b"/>
    <d v="1899-12-30T00:39:12"/>
    <n v="10"/>
    <n v="8.1000000000000014"/>
    <n v="7.1477492540617839E-3"/>
    <x v="0"/>
    <n v="3767.5"/>
  </r>
  <r>
    <s v="c8d436"/>
    <n v="4"/>
    <n v="19"/>
    <s v="f"/>
    <s v="50105b"/>
    <d v="1899-12-30T00:39:12"/>
    <n v="10"/>
    <n v="32.400000000000006"/>
    <n v="2.8590997016247136E-2"/>
    <x v="1"/>
    <n v="1890"/>
  </r>
  <r>
    <s v="2a2353"/>
    <n v="3"/>
    <n v="19"/>
    <s v="f"/>
    <s v="50105b"/>
    <d v="1899-12-30T00:39:12"/>
    <n v="57"/>
    <n v="138.51000000000002"/>
    <n v="0.12222651224445651"/>
    <x v="1"/>
    <n v="1890"/>
  </r>
  <r>
    <s v="f084eb"/>
    <n v="3"/>
    <n v="19"/>
    <s v="f"/>
    <s v="50105b"/>
    <d v="1899-12-30T00:39:12"/>
    <n v="36"/>
    <n v="87.48"/>
    <n v="7.7195691943867259E-2"/>
    <x v="1"/>
    <n v="1890"/>
  </r>
  <r>
    <s v="2feb6b"/>
    <n v="3"/>
    <n v="19"/>
    <s v="f"/>
    <s v="50105b"/>
    <d v="1899-12-30T00:39:12"/>
    <n v="29"/>
    <n v="70.47"/>
    <n v="6.2185418510337515E-2"/>
    <x v="1"/>
    <n v="1890"/>
  </r>
  <r>
    <s v="c4a632"/>
    <n v="4"/>
    <n v="17"/>
    <s v="t"/>
    <s v="43c178"/>
    <d v="1899-12-30T00:19:40"/>
    <n v="13"/>
    <n v="43.16"/>
    <n v="3.8086031827815621E-2"/>
    <x v="0"/>
    <n v="2511.6666666666665"/>
  </r>
  <r>
    <s v="e83aa3"/>
    <n v="2"/>
    <n v="17"/>
    <s v="t"/>
    <s v="43c178"/>
    <d v="1899-12-30T00:19:40"/>
    <n v="32"/>
    <n v="53.12"/>
    <n v="4.6875116095773071E-2"/>
    <x v="0"/>
    <n v="2511.6666666666665"/>
  </r>
  <r>
    <s v="d5e9a6"/>
    <n v="3"/>
    <n v="17"/>
    <s v="t"/>
    <s v="43c178"/>
    <d v="1899-12-30T00:19:40"/>
    <n v="23"/>
    <n v="57.269999999999996"/>
    <n v="5.0537234540755344E-2"/>
    <x v="0"/>
    <n v="2511.6666666666665"/>
  </r>
  <r>
    <s v="f084eb"/>
    <n v="2"/>
    <n v="17"/>
    <s v="t"/>
    <s v="43c178"/>
    <d v="1899-12-30T00:19:40"/>
    <n v="36"/>
    <n v="59.76"/>
    <n v="5.2734505607744703E-2"/>
    <x v="1"/>
    <n v="2520"/>
  </r>
  <r>
    <s v="b9a74d"/>
    <n v="5"/>
    <n v="17"/>
    <s v="t"/>
    <s v="43c178"/>
    <d v="1899-12-30T00:19:40"/>
    <n v="17"/>
    <n v="70.55"/>
    <n v="6.2256013564698606E-2"/>
    <x v="1"/>
    <n v="2520"/>
  </r>
  <r>
    <s v="2feb6b"/>
    <n v="4"/>
    <n v="17"/>
    <s v="t"/>
    <s v="43c178"/>
    <d v="1899-12-30T00:19:40"/>
    <n v="29"/>
    <n v="96.28"/>
    <n v="8.4961147923588706E-2"/>
    <x v="1"/>
    <n v="2520"/>
  </r>
  <r>
    <s v="e31d39"/>
    <n v="2"/>
    <n v="14"/>
    <s v="t"/>
    <s v="1df689"/>
    <d v="1899-12-30T00:04:49"/>
    <n v="10"/>
    <n v="17.2"/>
    <n v="1.5177936687637365E-2"/>
    <x v="0"/>
    <n v="3767.5"/>
  </r>
  <r>
    <s v="d5e9a6"/>
    <n v="2"/>
    <n v="14"/>
    <s v="t"/>
    <s v="1df689"/>
    <d v="1899-12-30T00:04:49"/>
    <n v="23"/>
    <n v="39.56"/>
    <n v="3.4909254381565939E-2"/>
    <x v="0"/>
    <n v="3767.5"/>
  </r>
  <r>
    <s v="c8d436"/>
    <n v="1"/>
    <n v="14"/>
    <s v="t"/>
    <s v="1df689"/>
    <d v="1899-12-30T00:04:49"/>
    <n v="10"/>
    <n v="8.6"/>
    <n v="7.5889683438186825E-3"/>
    <x v="1"/>
    <n v="1890"/>
  </r>
  <r>
    <s v="2a2353"/>
    <n v="4"/>
    <n v="14"/>
    <s v="t"/>
    <s v="1df689"/>
    <d v="1899-12-30T00:04:49"/>
    <n v="57"/>
    <n v="196.07999999999998"/>
    <n v="0.17302847823906595"/>
    <x v="1"/>
    <n v="1890"/>
  </r>
  <r>
    <s v="b9a74d"/>
    <n v="1"/>
    <n v="14"/>
    <s v="t"/>
    <s v="1df689"/>
    <d v="1899-12-30T00:04:49"/>
    <n v="17"/>
    <n v="14.62"/>
    <n v="1.290124618449176E-2"/>
    <x v="1"/>
    <n v="1890"/>
  </r>
  <r>
    <s v="2feb6b"/>
    <n v="2"/>
    <n v="14"/>
    <s v="t"/>
    <s v="1df689"/>
    <d v="1899-12-30T00:04:49"/>
    <n v="29"/>
    <n v="49.88"/>
    <n v="4.4016016394148358E-2"/>
    <x v="1"/>
    <n v="1890"/>
  </r>
  <r>
    <s v="c4a632"/>
    <n v="2"/>
    <n v="0"/>
    <s v="t"/>
    <s v="a8492a"/>
    <d v="1899-12-30T00:40:24"/>
    <n v="13"/>
    <n v="26"/>
    <n v="2.2943392667358811E-2"/>
    <x v="0"/>
    <n v="2511.6666666666665"/>
  </r>
  <r>
    <s v="d5e9a6"/>
    <n v="4"/>
    <n v="0"/>
    <s v="t"/>
    <s v="a8492a"/>
    <d v="1899-12-30T00:40:24"/>
    <n v="23"/>
    <n v="92"/>
    <n v="8.1184312515269627E-2"/>
    <x v="0"/>
    <n v="2511.6666666666665"/>
  </r>
  <r>
    <s v="72f5d4"/>
    <n v="5"/>
    <n v="0"/>
    <s v="t"/>
    <s v="a8492a"/>
    <d v="1899-12-30T00:40:24"/>
    <n v="19"/>
    <n v="95"/>
    <n v="8.3831627053811031E-2"/>
    <x v="0"/>
    <n v="2511.6666666666665"/>
  </r>
  <r>
    <s v="5d267b"/>
    <n v="3"/>
    <n v="0"/>
    <s v="t"/>
    <s v="a8492a"/>
    <d v="1899-12-30T00:40:24"/>
    <n v="40"/>
    <n v="120"/>
    <n v="0.10589258154165604"/>
    <x v="1"/>
    <n v="3780"/>
  </r>
  <r>
    <s v="2feb6b"/>
    <n v="4"/>
    <n v="0"/>
    <s v="t"/>
    <s v="a8492a"/>
    <d v="1899-12-30T00:40:24"/>
    <n v="29"/>
    <n v="116"/>
    <n v="0.10236282882360084"/>
    <x v="1"/>
    <n v="3780"/>
  </r>
  <r>
    <s v="e31d39"/>
    <n v="4"/>
    <n v="13"/>
    <s v="t"/>
    <s v="cbcab2"/>
    <d v="1899-12-30T00:01:31"/>
    <n v="10"/>
    <n v="34.799999999999997"/>
    <n v="3.0708848647080247E-2"/>
    <x v="0"/>
    <n v="2511.6666666666665"/>
  </r>
  <r>
    <s v="72f5d4"/>
    <n v="3"/>
    <n v="13"/>
    <s v="t"/>
    <s v="cbcab2"/>
    <d v="1899-12-30T00:01:31"/>
    <n v="19"/>
    <n v="49.589999999999996"/>
    <n v="4.3760109322089354E-2"/>
    <x v="0"/>
    <n v="2511.6666666666665"/>
  </r>
  <r>
    <s v="9ec847"/>
    <n v="4"/>
    <n v="13"/>
    <s v="t"/>
    <s v="cbcab2"/>
    <d v="1899-12-30T00:01:31"/>
    <n v="54"/>
    <n v="187.92"/>
    <n v="0.16582778269423334"/>
    <x v="0"/>
    <n v="2511.6666666666665"/>
  </r>
  <r>
    <s v="5d267b"/>
    <n v="2"/>
    <n v="13"/>
    <s v="t"/>
    <s v="cbcab2"/>
    <d v="1899-12-30T00:01:31"/>
    <n v="40"/>
    <n v="69.599999999999994"/>
    <n v="6.1417697294160495E-2"/>
    <x v="1"/>
    <n v="1260"/>
  </r>
  <r>
    <s v="c8d436"/>
    <n v="1"/>
    <n v="13"/>
    <s v="t"/>
    <s v="cbcab2"/>
    <d v="1899-12-30T00:01:31"/>
    <n v="10"/>
    <n v="8.6999999999999993"/>
    <n v="7.6772121617700619E-3"/>
    <x v="1"/>
    <n v="1260"/>
  </r>
  <r>
    <s v="2a2353"/>
    <n v="5"/>
    <n v="13"/>
    <s v="t"/>
    <s v="cbcab2"/>
    <d v="1899-12-30T00:01:31"/>
    <n v="57"/>
    <n v="247.95"/>
    <n v="0.21880054661044679"/>
    <x v="1"/>
    <n v="1260"/>
  </r>
  <r>
    <s v="f084eb"/>
    <n v="1"/>
    <n v="13"/>
    <s v="t"/>
    <s v="cbcab2"/>
    <d v="1899-12-30T00:01:31"/>
    <n v="36"/>
    <n v="31.32"/>
    <n v="2.7637963782372228E-2"/>
    <x v="1"/>
    <n v="1260"/>
  </r>
  <r>
    <s v="b9a74d"/>
    <n v="2"/>
    <n v="13"/>
    <s v="t"/>
    <s v="cbcab2"/>
    <d v="1899-12-30T00:01:31"/>
    <n v="17"/>
    <n v="29.58"/>
    <n v="2.6102521350018212E-2"/>
    <x v="1"/>
    <n v="1260"/>
  </r>
  <r>
    <s v="2feb6b"/>
    <n v="2"/>
    <n v="13"/>
    <s v="t"/>
    <s v="cbcab2"/>
    <d v="1899-12-30T00:01:31"/>
    <n v="29"/>
    <n v="50.46"/>
    <n v="4.4527830538266366E-2"/>
    <x v="1"/>
    <n v="1260"/>
  </r>
  <r>
    <s v="e83aa3"/>
    <n v="2"/>
    <n v="24"/>
    <s v="f"/>
    <n v="822084"/>
    <d v="1899-12-30T00:20:32"/>
    <n v="32"/>
    <n v="48.64"/>
    <n v="4.2921793051551249E-2"/>
    <x v="0"/>
    <n v="3767.5"/>
  </r>
  <r>
    <s v="9ec847"/>
    <n v="3"/>
    <n v="24"/>
    <s v="f"/>
    <n v="822084"/>
    <d v="1899-12-30T00:20:32"/>
    <n v="54"/>
    <n v="123.12"/>
    <n v="0.1086457886617391"/>
    <x v="0"/>
    <n v="3767.5"/>
  </r>
  <r>
    <s v="f084eb"/>
    <n v="1"/>
    <n v="24"/>
    <s v="f"/>
    <n v="822084"/>
    <d v="1899-12-30T00:20:32"/>
    <n v="36"/>
    <n v="27.36"/>
    <n v="2.4143508591497578E-2"/>
    <x v="1"/>
    <n v="7560"/>
  </r>
  <r>
    <s v="9ec847"/>
    <n v="2"/>
    <n v="23"/>
    <s v="t"/>
    <s v="c467bb"/>
    <d v="1899-12-30T00:03:10"/>
    <n v="54"/>
    <n v="83.16"/>
    <n v="7.3383559008367627E-2"/>
    <x v="0"/>
    <n v="7535"/>
  </r>
  <r>
    <s v="c8d436"/>
    <n v="2"/>
    <n v="23"/>
    <s v="t"/>
    <s v="c467bb"/>
    <d v="1899-12-30T00:03:10"/>
    <n v="10"/>
    <n v="15.4"/>
    <n v="1.3589547964512526E-2"/>
    <x v="1"/>
    <n v="1890"/>
  </r>
  <r>
    <s v="2a2353"/>
    <n v="5"/>
    <n v="23"/>
    <s v="t"/>
    <s v="c467bb"/>
    <d v="1899-12-30T00:03:10"/>
    <n v="57"/>
    <n v="219.45000000000002"/>
    <n v="0.1936510584943035"/>
    <x v="1"/>
    <n v="1890"/>
  </r>
  <r>
    <s v="f084eb"/>
    <n v="2"/>
    <n v="23"/>
    <s v="t"/>
    <s v="c467bb"/>
    <d v="1899-12-30T00:03:10"/>
    <n v="36"/>
    <n v="55.44"/>
    <n v="4.8922372672245092E-2"/>
    <x v="1"/>
    <n v="1890"/>
  </r>
  <r>
    <s v="b9a74d"/>
    <n v="3"/>
    <n v="23"/>
    <s v="t"/>
    <s v="c467bb"/>
    <d v="1899-12-30T00:03:10"/>
    <n v="17"/>
    <n v="39.270000000000003"/>
    <n v="3.4653347309506942E-2"/>
    <x v="1"/>
    <n v="1890"/>
  </r>
  <r>
    <s v="c4a632"/>
    <n v="5"/>
    <n v="21"/>
    <s v="t"/>
    <s v="4cb5b3"/>
    <d v="1899-12-30T00:06:51"/>
    <n v="13"/>
    <n v="51.35"/>
    <n v="4.5313200518033649E-2"/>
    <x v="0"/>
    <n v="2511.6666666666665"/>
  </r>
  <r>
    <s v="72f5d4"/>
    <n v="5"/>
    <n v="21"/>
    <s v="t"/>
    <s v="4cb5b3"/>
    <d v="1899-12-30T00:06:51"/>
    <n v="19"/>
    <n v="75.05"/>
    <n v="6.6226985372510719E-2"/>
    <x v="0"/>
    <n v="2511.6666666666665"/>
  </r>
  <r>
    <s v="9ec847"/>
    <n v="1"/>
    <n v="21"/>
    <s v="t"/>
    <s v="4cb5b3"/>
    <d v="1899-12-30T00:06:51"/>
    <n v="54"/>
    <n v="42.660000000000004"/>
    <n v="3.7644812738058725E-2"/>
    <x v="0"/>
    <n v="2511.6666666666665"/>
  </r>
  <r>
    <s v="5d267b"/>
    <n v="5"/>
    <n v="21"/>
    <s v="t"/>
    <s v="4cb5b3"/>
    <d v="1899-12-30T00:06:51"/>
    <n v="40"/>
    <n v="158"/>
    <n v="0.13942523236318047"/>
    <x v="1"/>
    <n v="3780"/>
  </r>
  <r>
    <s v="2a2353"/>
    <n v="2"/>
    <n v="21"/>
    <s v="t"/>
    <s v="4cb5b3"/>
    <d v="1899-12-30T00:06:51"/>
    <n v="57"/>
    <n v="90.06"/>
    <n v="7.9472382447012865E-2"/>
    <x v="1"/>
    <n v="3780"/>
  </r>
  <r>
    <s v="e31d39"/>
    <n v="1"/>
    <n v="17"/>
    <s v="f"/>
    <s v="1fc853"/>
    <d v="1899-12-30T00:29:22"/>
    <n v="10"/>
    <n v="8.2999999999999989"/>
    <n v="7.3242368899645426E-3"/>
    <x v="0"/>
    <n v="2511.6666666666665"/>
  </r>
  <r>
    <s v="d5e9a6"/>
    <n v="3"/>
    <n v="17"/>
    <s v="f"/>
    <s v="1fc853"/>
    <d v="1899-12-30T00:29:22"/>
    <n v="23"/>
    <n v="57.269999999999996"/>
    <n v="5.0537234540755344E-2"/>
    <x v="0"/>
    <n v="2511.6666666666665"/>
  </r>
  <r>
    <s v="9ec847"/>
    <n v="5"/>
    <n v="17"/>
    <s v="f"/>
    <s v="1fc853"/>
    <d v="1899-12-30T00:29:22"/>
    <n v="54"/>
    <n v="224.1"/>
    <n v="0.19775439602904266"/>
    <x v="0"/>
    <n v="2511.6666666666665"/>
  </r>
  <r>
    <s v="c4a632"/>
    <n v="4"/>
    <n v="16"/>
    <s v="t"/>
    <s v="f07417"/>
    <d v="1899-12-30T00:28:36"/>
    <n v="13"/>
    <n v="43.68"/>
    <n v="3.8544899681162793E-2"/>
    <x v="0"/>
    <n v="1255.8333333333333"/>
  </r>
  <r>
    <s v="e83aa3"/>
    <n v="1"/>
    <n v="16"/>
    <s v="t"/>
    <s v="f07417"/>
    <d v="1899-12-30T00:28:36"/>
    <n v="32"/>
    <n v="26.88"/>
    <n v="2.3719938265330955E-2"/>
    <x v="0"/>
    <n v="1255.8333333333333"/>
  </r>
  <r>
    <s v="e31d39"/>
    <n v="2"/>
    <n v="16"/>
    <s v="t"/>
    <s v="f07417"/>
    <d v="1899-12-30T00:28:36"/>
    <n v="10"/>
    <n v="16.8"/>
    <n v="1.4824961415831846E-2"/>
    <x v="0"/>
    <n v="1255.8333333333333"/>
  </r>
  <r>
    <s v="d5e9a6"/>
    <n v="1"/>
    <n v="16"/>
    <s v="t"/>
    <s v="f07417"/>
    <d v="1899-12-30T00:28:36"/>
    <n v="23"/>
    <n v="19.32"/>
    <n v="1.7048705628206623E-2"/>
    <x v="0"/>
    <n v="1255.8333333333333"/>
  </r>
  <r>
    <s v="72f5d4"/>
    <n v="4"/>
    <n v="16"/>
    <s v="t"/>
    <s v="f07417"/>
    <d v="1899-12-30T00:28:36"/>
    <n v="19"/>
    <n v="63.839999999999996"/>
    <n v="5.6334853380161011E-2"/>
    <x v="0"/>
    <n v="1255.8333333333333"/>
  </r>
  <r>
    <s v="9ec847"/>
    <n v="2"/>
    <n v="16"/>
    <s v="t"/>
    <s v="f07417"/>
    <d v="1899-12-30T00:28:36"/>
    <n v="54"/>
    <n v="90.72"/>
    <n v="8.0054791645491966E-2"/>
    <x v="0"/>
    <n v="1255.8333333333333"/>
  </r>
  <r>
    <s v="5d267b"/>
    <n v="5"/>
    <n v="16"/>
    <s v="t"/>
    <s v="f07417"/>
    <d v="1899-12-30T00:28:36"/>
    <n v="40"/>
    <n v="168"/>
    <n v="0.14824961415831844"/>
    <x v="1"/>
    <n v="1890"/>
  </r>
  <r>
    <s v="c8d436"/>
    <n v="3"/>
    <n v="16"/>
    <s v="t"/>
    <s v="f07417"/>
    <d v="1899-12-30T00:28:36"/>
    <n v="10"/>
    <n v="25.2"/>
    <n v="2.2237442123747769E-2"/>
    <x v="1"/>
    <n v="1890"/>
  </r>
  <r>
    <s v="2a2353"/>
    <n v="1"/>
    <n v="16"/>
    <s v="t"/>
    <s v="f07417"/>
    <d v="1899-12-30T00:28:36"/>
    <n v="57"/>
    <n v="47.879999999999995"/>
    <n v="4.225114003512076E-2"/>
    <x v="1"/>
    <n v="1890"/>
  </r>
  <r>
    <s v="f084eb"/>
    <n v="2"/>
    <n v="16"/>
    <s v="t"/>
    <s v="f07417"/>
    <d v="1899-12-30T00:28:36"/>
    <n v="36"/>
    <n v="60.48"/>
    <n v="5.3369861096994646E-2"/>
    <x v="1"/>
    <n v="1890"/>
  </r>
  <r>
    <s v="e83aa3"/>
    <n v="3"/>
    <n v="8"/>
    <s v="f"/>
    <s v="8e62d5"/>
    <d v="1899-12-30T00:42:00"/>
    <n v="32"/>
    <n v="88.320000000000007"/>
    <n v="7.7936940014658854E-2"/>
    <x v="0"/>
    <n v="2511.6666666666665"/>
  </r>
  <r>
    <s v="e31d39"/>
    <n v="4"/>
    <n v="8"/>
    <s v="f"/>
    <s v="8e62d5"/>
    <d v="1899-12-30T00:42:00"/>
    <n v="10"/>
    <n v="36.800000000000004"/>
    <n v="3.2473725006107852E-2"/>
    <x v="0"/>
    <n v="2511.6666666666665"/>
  </r>
  <r>
    <s v="9ec847"/>
    <n v="3"/>
    <n v="8"/>
    <s v="f"/>
    <s v="8e62d5"/>
    <d v="1899-12-30T00:42:00"/>
    <n v="54"/>
    <n v="149.04000000000002"/>
    <n v="0.13151858627473684"/>
    <x v="0"/>
    <n v="2511.6666666666665"/>
  </r>
  <r>
    <s v="c4a632"/>
    <n v="2"/>
    <n v="21"/>
    <s v="t"/>
    <s v="7eea9b"/>
    <d v="1899-12-30T00:33:10"/>
    <n v="13"/>
    <n v="20.54"/>
    <n v="1.8125280207213459E-2"/>
    <x v="0"/>
    <n v="1883.75"/>
  </r>
  <r>
    <s v="e83aa3"/>
    <n v="3"/>
    <n v="21"/>
    <s v="t"/>
    <s v="7eea9b"/>
    <d v="1899-12-30T00:33:10"/>
    <n v="32"/>
    <n v="75.84"/>
    <n v="6.6924111534326633E-2"/>
    <x v="0"/>
    <n v="1883.75"/>
  </r>
  <r>
    <s v="d5e9a6"/>
    <n v="4"/>
    <n v="21"/>
    <s v="t"/>
    <s v="7eea9b"/>
    <d v="1899-12-30T00:33:10"/>
    <n v="23"/>
    <n v="72.680000000000007"/>
    <n v="6.4135606887063018E-2"/>
    <x v="0"/>
    <n v="1883.75"/>
  </r>
  <r>
    <s v="72f5d4"/>
    <n v="1"/>
    <n v="21"/>
    <s v="t"/>
    <s v="7eea9b"/>
    <d v="1899-12-30T00:33:10"/>
    <n v="19"/>
    <n v="15.010000000000002"/>
    <n v="1.3245397074502145E-2"/>
    <x v="0"/>
    <n v="1883.75"/>
  </r>
  <r>
    <s v="5d267b"/>
    <n v="1"/>
    <n v="21"/>
    <s v="t"/>
    <s v="7eea9b"/>
    <d v="1899-12-30T00:33:10"/>
    <n v="40"/>
    <n v="31.6"/>
    <n v="2.788504647263609E-2"/>
    <x v="1"/>
    <n v="1890"/>
  </r>
  <r>
    <s v="c8d436"/>
    <n v="4"/>
    <n v="21"/>
    <s v="t"/>
    <s v="7eea9b"/>
    <d v="1899-12-30T00:33:10"/>
    <n v="10"/>
    <n v="31.6"/>
    <n v="2.788504647263609E-2"/>
    <x v="1"/>
    <n v="1890"/>
  </r>
  <r>
    <s v="2a2353"/>
    <n v="3"/>
    <n v="21"/>
    <s v="t"/>
    <s v="7eea9b"/>
    <d v="1899-12-30T00:33:10"/>
    <n v="57"/>
    <n v="135.09"/>
    <n v="0.11920857367051929"/>
    <x v="1"/>
    <n v="1890"/>
  </r>
  <r>
    <s v="2feb6b"/>
    <n v="5"/>
    <n v="21"/>
    <s v="t"/>
    <s v="7eea9b"/>
    <d v="1899-12-30T00:33:10"/>
    <n v="29"/>
    <n v="114.55000000000001"/>
    <n v="0.10108329346330584"/>
    <x v="1"/>
    <n v="1890"/>
  </r>
  <r>
    <s v="c4a632"/>
    <n v="5"/>
    <n v="8"/>
    <s v="t"/>
    <s v="3641f3"/>
    <d v="1899-12-30T00:05:01"/>
    <n v="13"/>
    <n v="59.800000000000004"/>
    <n v="5.2769803134925269E-2"/>
    <x v="0"/>
    <n v="1255.8333333333333"/>
  </r>
  <r>
    <s v="e83aa3"/>
    <n v="1"/>
    <n v="8"/>
    <s v="t"/>
    <s v="3641f3"/>
    <d v="1899-12-30T00:05:01"/>
    <n v="32"/>
    <n v="29.44"/>
    <n v="2.5978980004886285E-2"/>
    <x v="0"/>
    <n v="1255.8333333333333"/>
  </r>
  <r>
    <s v="e31d39"/>
    <n v="3"/>
    <n v="8"/>
    <s v="t"/>
    <s v="3641f3"/>
    <d v="1899-12-30T00:05:01"/>
    <n v="10"/>
    <n v="27.6"/>
    <n v="2.4355293754580891E-2"/>
    <x v="0"/>
    <n v="1255.8333333333333"/>
  </r>
  <r>
    <s v="d5e9a6"/>
    <n v="4"/>
    <n v="8"/>
    <s v="t"/>
    <s v="3641f3"/>
    <d v="1899-12-30T00:05:01"/>
    <n v="23"/>
    <n v="84.64"/>
    <n v="7.4689567514048066E-2"/>
    <x v="0"/>
    <n v="1255.8333333333333"/>
  </r>
  <r>
    <s v="72f5d4"/>
    <n v="2"/>
    <n v="8"/>
    <s v="t"/>
    <s v="3641f3"/>
    <d v="1899-12-30T00:05:01"/>
    <n v="19"/>
    <n v="34.96"/>
    <n v="3.0850038755802459E-2"/>
    <x v="0"/>
    <n v="1255.8333333333333"/>
  </r>
  <r>
    <s v="9ec847"/>
    <n v="5"/>
    <n v="8"/>
    <s v="t"/>
    <s v="3641f3"/>
    <d v="1899-12-30T00:05:01"/>
    <n v="54"/>
    <n v="248.4"/>
    <n v="0.219197643791228"/>
    <x v="0"/>
    <n v="1255.8333333333333"/>
  </r>
  <r>
    <s v="5d267b"/>
    <n v="5"/>
    <n v="8"/>
    <s v="t"/>
    <s v="3641f3"/>
    <d v="1899-12-30T00:05:01"/>
    <n v="40"/>
    <n v="184"/>
    <n v="0.16236862503053925"/>
    <x v="1"/>
    <n v="2520"/>
  </r>
  <r>
    <s v="c8d436"/>
    <n v="1"/>
    <n v="8"/>
    <s v="t"/>
    <s v="3641f3"/>
    <d v="1899-12-30T00:05:01"/>
    <n v="10"/>
    <n v="9.2000000000000011"/>
    <n v="8.1184312515269631E-3"/>
    <x v="1"/>
    <n v="2520"/>
  </r>
  <r>
    <s v="b9a74d"/>
    <n v="5"/>
    <n v="8"/>
    <s v="t"/>
    <s v="3641f3"/>
    <d v="1899-12-30T00:05:01"/>
    <n v="17"/>
    <n v="78.2"/>
    <n v="6.9006665637979192E-2"/>
    <x v="1"/>
    <n v="2520"/>
  </r>
  <r>
    <s v="e31d39"/>
    <n v="2"/>
    <n v="9"/>
    <s v="f"/>
    <s v="2478bb"/>
    <d v="1899-12-30T00:22:33"/>
    <n v="10"/>
    <n v="18.2"/>
    <n v="1.6060374867151169E-2"/>
    <x v="0"/>
    <n v="3767.5"/>
  </r>
  <r>
    <s v="9ec847"/>
    <n v="1"/>
    <n v="9"/>
    <s v="f"/>
    <s v="2478bb"/>
    <d v="1899-12-30T00:22:33"/>
    <n v="54"/>
    <n v="49.14"/>
    <n v="4.3363012141308152E-2"/>
    <x v="0"/>
    <n v="3767.5"/>
  </r>
  <r>
    <s v="5d267b"/>
    <n v="5"/>
    <n v="9"/>
    <s v="f"/>
    <s v="2478bb"/>
    <d v="1899-12-30T00:22:33"/>
    <n v="40"/>
    <n v="182"/>
    <n v="0.16060374867151167"/>
    <x v="1"/>
    <n v="1890"/>
  </r>
  <r>
    <s v="c8d436"/>
    <n v="5"/>
    <n v="9"/>
    <s v="f"/>
    <s v="2478bb"/>
    <d v="1899-12-30T00:22:33"/>
    <n v="10"/>
    <n v="45.5"/>
    <n v="4.0150937167877918E-2"/>
    <x v="1"/>
    <n v="1890"/>
  </r>
  <r>
    <s v="2a2353"/>
    <n v="4"/>
    <n v="9"/>
    <s v="f"/>
    <s v="2478bb"/>
    <d v="1899-12-30T00:22:33"/>
    <n v="57"/>
    <n v="207.48000000000002"/>
    <n v="0.18308827348552331"/>
    <x v="1"/>
    <n v="1890"/>
  </r>
  <r>
    <s v="f084eb"/>
    <n v="4"/>
    <n v="9"/>
    <s v="f"/>
    <s v="2478bb"/>
    <d v="1899-12-30T00:22:33"/>
    <n v="36"/>
    <n v="131.04"/>
    <n v="0.11563469904348839"/>
    <x v="1"/>
    <n v="1890"/>
  </r>
  <r>
    <s v="c4a632"/>
    <n v="5"/>
    <n v="0"/>
    <s v="t"/>
    <s v="c4a993"/>
    <d v="1899-12-30T00:38:44"/>
    <n v="13"/>
    <n v="65"/>
    <n v="5.7358481668397021E-2"/>
    <x v="0"/>
    <n v="3767.5"/>
  </r>
  <r>
    <s v="9ec847"/>
    <n v="5"/>
    <n v="0"/>
    <s v="t"/>
    <s v="c4a993"/>
    <d v="1899-12-30T00:38:44"/>
    <n v="54"/>
    <n v="270"/>
    <n v="0.23825830846872612"/>
    <x v="0"/>
    <n v="3767.5"/>
  </r>
  <r>
    <s v="5d267b"/>
    <n v="4"/>
    <n v="0"/>
    <s v="t"/>
    <s v="c4a993"/>
    <d v="1899-12-30T00:38:44"/>
    <n v="40"/>
    <n v="160"/>
    <n v="0.14119010872220805"/>
    <x v="1"/>
    <n v="2520"/>
  </r>
  <r>
    <s v="2a2353"/>
    <n v="4"/>
    <n v="0"/>
    <s v="t"/>
    <s v="c4a993"/>
    <d v="1899-12-30T00:38:44"/>
    <n v="57"/>
    <n v="228"/>
    <n v="0.20119590492914646"/>
    <x v="1"/>
    <n v="2520"/>
  </r>
  <r>
    <s v="b9a74d"/>
    <n v="2"/>
    <n v="0"/>
    <s v="t"/>
    <s v="c4a993"/>
    <d v="1899-12-30T00:38:44"/>
    <n v="17"/>
    <n v="34"/>
    <n v="3.0002898103469212E-2"/>
    <x v="1"/>
    <n v="2520"/>
  </r>
  <r>
    <s v="e83aa3"/>
    <n v="5"/>
    <n v="3"/>
    <s v="f"/>
    <s v="c301f0"/>
    <d v="1899-12-30T00:42:43"/>
    <n v="32"/>
    <n v="155.19999999999999"/>
    <n v="0.1369544054605418"/>
    <x v="0"/>
    <n v="3767.5"/>
  </r>
  <r>
    <s v="72f5d4"/>
    <n v="5"/>
    <n v="3"/>
    <s v="f"/>
    <s v="c301f0"/>
    <d v="1899-12-30T00:42:43"/>
    <n v="19"/>
    <n v="92.149999999999991"/>
    <n v="8.1316678242196697E-2"/>
    <x v="0"/>
    <n v="3767.5"/>
  </r>
  <r>
    <s v="c8d436"/>
    <n v="1"/>
    <n v="3"/>
    <s v="f"/>
    <s v="c301f0"/>
    <d v="1899-12-30T00:42:43"/>
    <n v="10"/>
    <n v="9.6999999999999993"/>
    <n v="8.5596503412838625E-3"/>
    <x v="1"/>
    <n v="2520"/>
  </r>
  <r>
    <s v="f084eb"/>
    <n v="1"/>
    <n v="3"/>
    <s v="f"/>
    <s v="c301f0"/>
    <d v="1899-12-30T00:42:43"/>
    <n v="36"/>
    <n v="34.92"/>
    <n v="3.0814741228621913E-2"/>
    <x v="1"/>
    <n v="2520"/>
  </r>
  <r>
    <s v="b9a74d"/>
    <n v="2"/>
    <n v="3"/>
    <s v="f"/>
    <s v="c301f0"/>
    <d v="1899-12-30T00:42:43"/>
    <n v="17"/>
    <n v="32.979999999999997"/>
    <n v="2.910281116036513E-2"/>
    <x v="1"/>
    <n v="2520"/>
  </r>
  <r>
    <s v="d5e9a6"/>
    <n v="1"/>
    <n v="18"/>
    <s v="t"/>
    <n v="631436"/>
    <d v="1899-12-30T00:43:35"/>
    <n v="23"/>
    <n v="18.860000000000003"/>
    <n v="1.6642784065630276E-2"/>
    <x v="0"/>
    <n v="2511.6666666666665"/>
  </r>
  <r>
    <s v="72f5d4"/>
    <n v="1"/>
    <n v="18"/>
    <s v="t"/>
    <n v="631436"/>
    <d v="1899-12-30T00:43:35"/>
    <n v="19"/>
    <n v="15.580000000000002"/>
    <n v="1.3748386836825012E-2"/>
    <x v="0"/>
    <n v="2511.6666666666665"/>
  </r>
  <r>
    <s v="9ec847"/>
    <n v="3"/>
    <n v="18"/>
    <s v="t"/>
    <n v="631436"/>
    <d v="1899-12-30T00:43:35"/>
    <n v="54"/>
    <n v="132.84"/>
    <n v="0.11722308776661325"/>
    <x v="0"/>
    <n v="2511.6666666666665"/>
  </r>
  <r>
    <s v="c8d436"/>
    <n v="1"/>
    <n v="18"/>
    <s v="t"/>
    <n v="631436"/>
    <d v="1899-12-30T00:43:35"/>
    <n v="10"/>
    <n v="8.2000000000000011"/>
    <n v="7.2359930720131641E-3"/>
    <x v="1"/>
    <n v="2520"/>
  </r>
  <r>
    <s v="f084eb"/>
    <n v="2"/>
    <n v="18"/>
    <s v="t"/>
    <n v="631436"/>
    <d v="1899-12-30T00:43:35"/>
    <n v="36"/>
    <n v="59.040000000000006"/>
    <n v="5.209915011849478E-2"/>
    <x v="1"/>
    <n v="2520"/>
  </r>
  <r>
    <s v="b9a74d"/>
    <n v="5"/>
    <n v="18"/>
    <s v="t"/>
    <n v="631436"/>
    <d v="1899-12-30T00:43:35"/>
    <n v="17"/>
    <n v="69.7"/>
    <n v="6.1505941112111884E-2"/>
    <x v="1"/>
    <n v="2520"/>
  </r>
  <r>
    <s v="e83aa3"/>
    <n v="5"/>
    <n v="1"/>
    <s v="t"/>
    <s v="af49c4"/>
    <d v="1899-12-30T00:11:02"/>
    <n v="32"/>
    <n v="158.4"/>
    <n v="0.139778207634986"/>
    <x v="0"/>
    <n v="2511.6666666666665"/>
  </r>
  <r>
    <s v="d5e9a6"/>
    <n v="3"/>
    <n v="1"/>
    <s v="t"/>
    <s v="af49c4"/>
    <d v="1899-12-30T00:11:02"/>
    <n v="23"/>
    <n v="68.31"/>
    <n v="6.0279352042587706E-2"/>
    <x v="0"/>
    <n v="2511.6666666666665"/>
  </r>
  <r>
    <s v="72f5d4"/>
    <n v="1"/>
    <n v="1"/>
    <s v="t"/>
    <s v="af49c4"/>
    <d v="1899-12-30T00:11:02"/>
    <n v="19"/>
    <n v="18.809999999999999"/>
    <n v="1.6598662156654582E-2"/>
    <x v="0"/>
    <n v="2511.6666666666665"/>
  </r>
  <r>
    <s v="2a2353"/>
    <n v="5"/>
    <n v="1"/>
    <s v="t"/>
    <s v="af49c4"/>
    <d v="1899-12-30T00:11:02"/>
    <n v="57"/>
    <n v="282.14999999999998"/>
    <n v="0.24897993234981874"/>
    <x v="1"/>
    <n v="2520"/>
  </r>
  <r>
    <s v="f084eb"/>
    <n v="3"/>
    <n v="1"/>
    <s v="t"/>
    <s v="af49c4"/>
    <d v="1899-12-30T00:11:02"/>
    <n v="36"/>
    <n v="106.92"/>
    <n v="9.435029015361554E-2"/>
    <x v="1"/>
    <n v="2520"/>
  </r>
  <r>
    <s v="2feb6b"/>
    <n v="3"/>
    <n v="1"/>
    <s v="t"/>
    <s v="af49c4"/>
    <d v="1899-12-30T00:11:02"/>
    <n v="29"/>
    <n v="86.13"/>
    <n v="7.600440040152362E-2"/>
    <x v="1"/>
    <n v="2520"/>
  </r>
  <r>
    <s v="e83aa3"/>
    <n v="5"/>
    <n v="16"/>
    <s v="t"/>
    <s v="52b6d8"/>
    <d v="1899-12-30T00:33:37"/>
    <n v="32"/>
    <n v="134.4"/>
    <n v="0.11859969132665477"/>
    <x v="0"/>
    <n v="2511.6666666666665"/>
  </r>
  <r>
    <s v="72f5d4"/>
    <n v="4"/>
    <n v="16"/>
    <s v="t"/>
    <s v="52b6d8"/>
    <d v="1899-12-30T00:33:37"/>
    <n v="19"/>
    <n v="63.839999999999996"/>
    <n v="5.6334853380161011E-2"/>
    <x v="0"/>
    <n v="2511.6666666666665"/>
  </r>
  <r>
    <s v="9ec847"/>
    <n v="2"/>
    <n v="16"/>
    <s v="t"/>
    <s v="52b6d8"/>
    <d v="1899-12-30T00:33:37"/>
    <n v="54"/>
    <n v="90.72"/>
    <n v="8.0054791645491966E-2"/>
    <x v="0"/>
    <n v="2511.6666666666665"/>
  </r>
  <r>
    <s v="2a2353"/>
    <n v="1"/>
    <n v="16"/>
    <s v="t"/>
    <s v="52b6d8"/>
    <d v="1899-12-30T00:33:37"/>
    <n v="57"/>
    <n v="47.879999999999995"/>
    <n v="4.225114003512076E-2"/>
    <x v="1"/>
    <n v="1890"/>
  </r>
  <r>
    <s v="f084eb"/>
    <n v="2"/>
    <n v="16"/>
    <s v="t"/>
    <s v="52b6d8"/>
    <d v="1899-12-30T00:33:37"/>
    <n v="36"/>
    <n v="60.48"/>
    <n v="5.3369861096994646E-2"/>
    <x v="1"/>
    <n v="1890"/>
  </r>
  <r>
    <s v="b9a74d"/>
    <n v="4"/>
    <n v="16"/>
    <s v="t"/>
    <s v="52b6d8"/>
    <d v="1899-12-30T00:33:37"/>
    <n v="17"/>
    <n v="57.12"/>
    <n v="5.0404868813828274E-2"/>
    <x v="1"/>
    <n v="1890"/>
  </r>
  <r>
    <s v="2feb6b"/>
    <n v="5"/>
    <n v="16"/>
    <s v="t"/>
    <s v="52b6d8"/>
    <d v="1899-12-30T00:33:37"/>
    <n v="29"/>
    <n v="121.8"/>
    <n v="0.10748097026478089"/>
    <x v="1"/>
    <n v="1890"/>
  </r>
  <r>
    <s v="e83aa3"/>
    <n v="3"/>
    <n v="6"/>
    <s v="f"/>
    <s v="b6c69a"/>
    <d v="1899-12-30T00:08:54"/>
    <n v="32"/>
    <n v="90.24"/>
    <n v="7.9631221319325346E-2"/>
    <x v="0"/>
    <n v="1507"/>
  </r>
  <r>
    <s v="e31d39"/>
    <n v="2"/>
    <n v="6"/>
    <s v="f"/>
    <s v="b6c69a"/>
    <d v="1899-12-30T00:08:54"/>
    <n v="10"/>
    <n v="18.799999999999997"/>
    <n v="1.6589837774859444E-2"/>
    <x v="0"/>
    <n v="1507"/>
  </r>
  <r>
    <s v="d5e9a6"/>
    <n v="5"/>
    <n v="6"/>
    <s v="f"/>
    <s v="b6c69a"/>
    <d v="1899-12-30T00:08:54"/>
    <n v="23"/>
    <n v="108.1"/>
    <n v="9.5391567205441813E-2"/>
    <x v="0"/>
    <n v="1507"/>
  </r>
  <r>
    <s v="72f5d4"/>
    <n v="3"/>
    <n v="6"/>
    <s v="f"/>
    <s v="b6c69a"/>
    <d v="1899-12-30T00:08:54"/>
    <n v="19"/>
    <n v="53.58"/>
    <n v="4.7281037658349422E-2"/>
    <x v="0"/>
    <n v="1507"/>
  </r>
  <r>
    <s v="9ec847"/>
    <n v="1"/>
    <n v="6"/>
    <s v="f"/>
    <s v="b6c69a"/>
    <d v="1899-12-30T00:08:54"/>
    <n v="54"/>
    <n v="50.76"/>
    <n v="4.4792561992120505E-2"/>
    <x v="0"/>
    <n v="1507"/>
  </r>
  <r>
    <s v="5d267b"/>
    <n v="1"/>
    <n v="6"/>
    <s v="f"/>
    <s v="b6c69a"/>
    <d v="1899-12-30T00:08:54"/>
    <n v="40"/>
    <n v="37.599999999999994"/>
    <n v="3.3179675549718887E-2"/>
    <x v="1"/>
    <n v="2520"/>
  </r>
  <r>
    <s v="c8d436"/>
    <n v="4"/>
    <n v="6"/>
    <s v="f"/>
    <s v="b6c69a"/>
    <d v="1899-12-30T00:08:54"/>
    <n v="10"/>
    <n v="37.599999999999994"/>
    <n v="3.3179675549718887E-2"/>
    <x v="1"/>
    <n v="2520"/>
  </r>
  <r>
    <s v="2a2353"/>
    <n v="5"/>
    <n v="6"/>
    <s v="f"/>
    <s v="b6c69a"/>
    <d v="1899-12-30T00:08:54"/>
    <n v="57"/>
    <n v="267.89999999999998"/>
    <n v="0.23640518829174709"/>
    <x v="1"/>
    <n v="2520"/>
  </r>
  <r>
    <s v="c4a632"/>
    <n v="4"/>
    <n v="21"/>
    <s v="t"/>
    <s v="66bc33"/>
    <d v="1899-12-30T00:01:36"/>
    <n v="13"/>
    <n v="41.08"/>
    <n v="3.6250560414426918E-2"/>
    <x v="0"/>
    <n v="3767.5"/>
  </r>
  <r>
    <s v="72f5d4"/>
    <n v="3"/>
    <n v="21"/>
    <s v="t"/>
    <s v="66bc33"/>
    <d v="1899-12-30T00:01:36"/>
    <n v="19"/>
    <n v="45.03"/>
    <n v="3.9736191223506433E-2"/>
    <x v="0"/>
    <n v="3767.5"/>
  </r>
  <r>
    <s v="e83aa3"/>
    <n v="5"/>
    <n v="0"/>
    <s v="f"/>
    <s v="caab8e"/>
    <d v="1899-12-30T00:04:56"/>
    <n v="32"/>
    <n v="160"/>
    <n v="0.14119010872220805"/>
    <x v="0"/>
    <n v="3767.5"/>
  </r>
  <r>
    <s v="d5e9a6"/>
    <n v="1"/>
    <n v="0"/>
    <s v="f"/>
    <s v="caab8e"/>
    <d v="1899-12-30T00:04:56"/>
    <n v="23"/>
    <n v="23"/>
    <n v="2.0296078128817407E-2"/>
    <x v="0"/>
    <n v="3767.5"/>
  </r>
  <r>
    <s v="5d267b"/>
    <n v="3"/>
    <n v="0"/>
    <s v="f"/>
    <s v="caab8e"/>
    <d v="1899-12-30T00:04:56"/>
    <n v="40"/>
    <n v="120"/>
    <n v="0.10589258154165604"/>
    <x v="1"/>
    <n v="3780"/>
  </r>
  <r>
    <s v="2a2353"/>
    <n v="4"/>
    <n v="0"/>
    <s v="f"/>
    <s v="caab8e"/>
    <d v="1899-12-30T00:04:56"/>
    <n v="57"/>
    <n v="228"/>
    <n v="0.20119590492914646"/>
    <x v="1"/>
    <n v="3780"/>
  </r>
  <r>
    <s v="c4a632"/>
    <n v="3"/>
    <n v="11"/>
    <s v="t"/>
    <s v="65b688"/>
    <d v="1899-12-30T00:22:15"/>
    <n v="13"/>
    <n v="34.71"/>
    <n v="3.0629429210924011E-2"/>
    <x v="0"/>
    <n v="1507"/>
  </r>
  <r>
    <s v="e83aa3"/>
    <n v="1"/>
    <n v="11"/>
    <s v="t"/>
    <s v="65b688"/>
    <d v="1899-12-30T00:22:15"/>
    <n v="32"/>
    <n v="28.48"/>
    <n v="2.5131839352553035E-2"/>
    <x v="0"/>
    <n v="1507"/>
  </r>
  <r>
    <s v="d5e9a6"/>
    <n v="3"/>
    <n v="11"/>
    <s v="t"/>
    <s v="65b688"/>
    <d v="1899-12-30T00:22:15"/>
    <n v="23"/>
    <n v="61.410000000000004"/>
    <n v="5.4190528603942488E-2"/>
    <x v="0"/>
    <n v="1507"/>
  </r>
  <r>
    <s v="72f5d4"/>
    <n v="2"/>
    <n v="11"/>
    <s v="t"/>
    <s v="65b688"/>
    <d v="1899-12-30T00:22:15"/>
    <n v="19"/>
    <n v="33.82"/>
    <n v="2.9844059231156728E-2"/>
    <x v="0"/>
    <n v="1507"/>
  </r>
  <r>
    <s v="9ec847"/>
    <n v="1"/>
    <n v="11"/>
    <s v="t"/>
    <s v="65b688"/>
    <d v="1899-12-30T00:22:15"/>
    <n v="54"/>
    <n v="48.06"/>
    <n v="4.2409978907433248E-2"/>
    <x v="0"/>
    <n v="1507"/>
  </r>
  <r>
    <s v="f084eb"/>
    <n v="1"/>
    <n v="11"/>
    <s v="t"/>
    <s v="65b688"/>
    <d v="1899-12-30T00:22:15"/>
    <n v="36"/>
    <n v="32.04"/>
    <n v="2.8273319271622164E-2"/>
    <x v="1"/>
    <n v="7560"/>
  </r>
  <r>
    <s v="c4a632"/>
    <n v="1"/>
    <n v="4"/>
    <s v="f"/>
    <s v="ec0224"/>
    <d v="1899-12-30T00:36:59"/>
    <n v="13"/>
    <n v="12.48"/>
    <n v="1.1012828480332229E-2"/>
    <x v="0"/>
    <n v="7535"/>
  </r>
  <r>
    <s v="2a2353"/>
    <n v="3"/>
    <n v="4"/>
    <s v="f"/>
    <s v="ec0224"/>
    <d v="1899-12-30T00:36:59"/>
    <n v="57"/>
    <n v="164.16"/>
    <n v="0.14486105154898546"/>
    <x v="1"/>
    <n v="3780"/>
  </r>
  <r>
    <s v="b9a74d"/>
    <n v="1"/>
    <n v="4"/>
    <s v="f"/>
    <s v="ec0224"/>
    <d v="1899-12-30T00:36:59"/>
    <n v="17"/>
    <n v="16.32"/>
    <n v="1.4401391089665221E-2"/>
    <x v="1"/>
    <n v="3780"/>
  </r>
  <r>
    <s v="c4a632"/>
    <n v="2"/>
    <n v="9"/>
    <s v="f"/>
    <s v="09eca8"/>
    <d v="1899-12-30T00:40:10"/>
    <n v="13"/>
    <n v="23.66"/>
    <n v="2.0878487327296517E-2"/>
    <x v="0"/>
    <n v="1883.75"/>
  </r>
  <r>
    <s v="e83aa3"/>
    <n v="1"/>
    <n v="9"/>
    <s v="f"/>
    <s v="09eca8"/>
    <d v="1899-12-30T00:40:10"/>
    <n v="32"/>
    <n v="29.12"/>
    <n v="2.5696599787441866E-2"/>
    <x v="0"/>
    <n v="1883.75"/>
  </r>
  <r>
    <s v="d5e9a6"/>
    <n v="4"/>
    <n v="9"/>
    <s v="f"/>
    <s v="09eca8"/>
    <d v="1899-12-30T00:40:10"/>
    <n v="23"/>
    <n v="83.72"/>
    <n v="7.3877724388895366E-2"/>
    <x v="0"/>
    <n v="1883.75"/>
  </r>
  <r>
    <s v="72f5d4"/>
    <n v="5"/>
    <n v="9"/>
    <s v="f"/>
    <s v="09eca8"/>
    <d v="1899-12-30T00:40:10"/>
    <n v="19"/>
    <n v="86.45"/>
    <n v="7.6286780618968042E-2"/>
    <x v="0"/>
    <n v="1883.75"/>
  </r>
  <r>
    <s v="c8d436"/>
    <n v="5"/>
    <n v="9"/>
    <s v="f"/>
    <s v="09eca8"/>
    <d v="1899-12-30T00:40:10"/>
    <n v="10"/>
    <n v="45.5"/>
    <n v="4.0150937167877918E-2"/>
    <x v="1"/>
    <n v="2520"/>
  </r>
  <r>
    <s v="b9a74d"/>
    <n v="5"/>
    <n v="9"/>
    <s v="f"/>
    <s v="09eca8"/>
    <d v="1899-12-30T00:40:10"/>
    <n v="17"/>
    <n v="77.350000000000009"/>
    <n v="6.825659318539247E-2"/>
    <x v="1"/>
    <n v="2520"/>
  </r>
  <r>
    <s v="2feb6b"/>
    <n v="2"/>
    <n v="9"/>
    <s v="f"/>
    <s v="09eca8"/>
    <d v="1899-12-30T00:40:10"/>
    <n v="29"/>
    <n v="52.78"/>
    <n v="4.6575087114738387E-2"/>
    <x v="1"/>
    <n v="2520"/>
  </r>
  <r>
    <s v="c4a632"/>
    <n v="3"/>
    <n v="5"/>
    <s v="t"/>
    <s v="ae6b1a"/>
    <d v="1899-12-30T00:32:40"/>
    <n v="13"/>
    <n v="37.049999999999997"/>
    <n v="3.2694334550986304E-2"/>
    <x v="0"/>
    <n v="2511.6666666666665"/>
  </r>
  <r>
    <s v="e83aa3"/>
    <n v="1"/>
    <n v="5"/>
    <s v="t"/>
    <s v="ae6b1a"/>
    <d v="1899-12-30T00:32:40"/>
    <n v="32"/>
    <n v="30.4"/>
    <n v="2.6826120657219531E-2"/>
    <x v="0"/>
    <n v="2511.6666666666665"/>
  </r>
  <r>
    <s v="72f5d4"/>
    <n v="3"/>
    <n v="5"/>
    <s v="t"/>
    <s v="ae6b1a"/>
    <d v="1899-12-30T00:32:40"/>
    <n v="19"/>
    <n v="54.15"/>
    <n v="4.7784027420672288E-2"/>
    <x v="0"/>
    <n v="2511.6666666666665"/>
  </r>
  <r>
    <s v="5d267b"/>
    <n v="3"/>
    <n v="5"/>
    <s v="t"/>
    <s v="ae6b1a"/>
    <d v="1899-12-30T00:32:40"/>
    <n v="40"/>
    <n v="114"/>
    <n v="0.10059795246457323"/>
    <x v="1"/>
    <n v="2520"/>
  </r>
  <r>
    <s v="c8d436"/>
    <n v="1"/>
    <n v="5"/>
    <s v="t"/>
    <s v="ae6b1a"/>
    <d v="1899-12-30T00:32:40"/>
    <n v="10"/>
    <n v="9.5"/>
    <n v="8.3831627053811038E-3"/>
    <x v="1"/>
    <n v="2520"/>
  </r>
  <r>
    <s v="f084eb"/>
    <n v="1"/>
    <n v="5"/>
    <s v="t"/>
    <s v="ae6b1a"/>
    <d v="1899-12-30T00:32:40"/>
    <n v="36"/>
    <n v="34.199999999999996"/>
    <n v="3.0179385739371969E-2"/>
    <x v="1"/>
    <n v="2520"/>
  </r>
  <r>
    <s v="d5e9a6"/>
    <n v="4"/>
    <n v="10"/>
    <s v="f"/>
    <s v="c780c9"/>
    <d v="1899-12-30T00:09:57"/>
    <n v="23"/>
    <n v="82.8"/>
    <n v="7.3065881263742666E-2"/>
    <x v="0"/>
    <n v="7535"/>
  </r>
  <r>
    <s v="5d267b"/>
    <n v="3"/>
    <n v="10"/>
    <s v="f"/>
    <s v="c780c9"/>
    <d v="1899-12-30T00:09:57"/>
    <n v="40"/>
    <n v="108"/>
    <n v="9.5303323387490438E-2"/>
    <x v="1"/>
    <n v="1890"/>
  </r>
  <r>
    <s v="c8d436"/>
    <n v="4"/>
    <n v="10"/>
    <s v="f"/>
    <s v="c780c9"/>
    <d v="1899-12-30T00:09:57"/>
    <n v="10"/>
    <n v="36"/>
    <n v="3.1767774462496817E-2"/>
    <x v="1"/>
    <n v="1890"/>
  </r>
  <r>
    <s v="2a2353"/>
    <n v="4"/>
    <n v="10"/>
    <s v="f"/>
    <s v="c780c9"/>
    <d v="1899-12-30T00:09:57"/>
    <n v="57"/>
    <n v="205.20000000000002"/>
    <n v="0.18107631443623184"/>
    <x v="1"/>
    <n v="1890"/>
  </r>
  <r>
    <s v="f084eb"/>
    <n v="4"/>
    <n v="10"/>
    <s v="f"/>
    <s v="c780c9"/>
    <d v="1899-12-30T00:09:57"/>
    <n v="36"/>
    <n v="129.6"/>
    <n v="0.11436398806498853"/>
    <x v="1"/>
    <n v="1890"/>
  </r>
  <r>
    <s v="e31d39"/>
    <n v="5"/>
    <n v="11"/>
    <s v="t"/>
    <s v="259da1"/>
    <d v="1899-12-30T00:17:30"/>
    <n v="10"/>
    <n v="44.5"/>
    <n v="3.9268498988364112E-2"/>
    <x v="0"/>
    <n v="2511.6666666666665"/>
  </r>
  <r>
    <s v="d5e9a6"/>
    <n v="2"/>
    <n v="11"/>
    <s v="t"/>
    <s v="259da1"/>
    <d v="1899-12-30T00:17:30"/>
    <n v="23"/>
    <n v="40.94"/>
    <n v="3.612701906929499E-2"/>
    <x v="0"/>
    <n v="2511.6666666666665"/>
  </r>
  <r>
    <s v="9ec847"/>
    <n v="5"/>
    <n v="11"/>
    <s v="t"/>
    <s v="259da1"/>
    <d v="1899-12-30T00:17:30"/>
    <n v="54"/>
    <n v="240.3"/>
    <n v="0.21204989453716622"/>
    <x v="0"/>
    <n v="2511.6666666666665"/>
  </r>
  <r>
    <s v="c8d436"/>
    <n v="2"/>
    <n v="11"/>
    <s v="t"/>
    <s v="259da1"/>
    <d v="1899-12-30T00:17:30"/>
    <n v="10"/>
    <n v="17.8"/>
    <n v="1.5707399595345648E-2"/>
    <x v="1"/>
    <n v="3780"/>
  </r>
  <r>
    <s v="2a2353"/>
    <n v="1"/>
    <n v="11"/>
    <s v="t"/>
    <s v="259da1"/>
    <d v="1899-12-30T00:17:30"/>
    <n v="57"/>
    <n v="50.730000000000004"/>
    <n v="4.4766088846735094E-2"/>
    <x v="1"/>
    <n v="3780"/>
  </r>
  <r>
    <s v="e83aa3"/>
    <n v="2"/>
    <n v="5"/>
    <s v="f"/>
    <s v="95d045"/>
    <d v="1899-12-30T00:19:09"/>
    <n v="32"/>
    <n v="60.8"/>
    <n v="5.3652241314439061E-2"/>
    <x v="0"/>
    <n v="2511.6666666666665"/>
  </r>
  <r>
    <s v="d5e9a6"/>
    <n v="1"/>
    <n v="5"/>
    <s v="f"/>
    <s v="95d045"/>
    <d v="1899-12-30T00:19:09"/>
    <n v="23"/>
    <n v="21.849999999999998"/>
    <n v="1.9281274222376538E-2"/>
    <x v="0"/>
    <n v="2511.6666666666665"/>
  </r>
  <r>
    <s v="72f5d4"/>
    <n v="5"/>
    <n v="5"/>
    <s v="f"/>
    <s v="95d045"/>
    <d v="1899-12-30T00:19:09"/>
    <n v="19"/>
    <n v="90.25"/>
    <n v="7.9640045701120474E-2"/>
    <x v="0"/>
    <n v="2511.6666666666665"/>
  </r>
  <r>
    <s v="c8d436"/>
    <n v="3"/>
    <n v="5"/>
    <s v="f"/>
    <s v="95d045"/>
    <d v="1899-12-30T00:19:09"/>
    <n v="10"/>
    <n v="28.5"/>
    <n v="2.5149488116143308E-2"/>
    <x v="1"/>
    <n v="1890"/>
  </r>
  <r>
    <s v="f084eb"/>
    <n v="2"/>
    <n v="5"/>
    <s v="f"/>
    <s v="95d045"/>
    <d v="1899-12-30T00:19:09"/>
    <n v="36"/>
    <n v="68.399999999999991"/>
    <n v="6.0358771478743939E-2"/>
    <x v="1"/>
    <n v="1890"/>
  </r>
  <r>
    <s v="b9a74d"/>
    <n v="1"/>
    <n v="5"/>
    <s v="f"/>
    <s v="95d045"/>
    <d v="1899-12-30T00:19:09"/>
    <n v="17"/>
    <n v="16.149999999999999"/>
    <n v="1.4251376599147873E-2"/>
    <x v="1"/>
    <n v="1890"/>
  </r>
  <r>
    <s v="2feb6b"/>
    <n v="2"/>
    <n v="5"/>
    <s v="f"/>
    <s v="95d045"/>
    <d v="1899-12-30T00:19:09"/>
    <n v="29"/>
    <n v="55.099999999999994"/>
    <n v="4.8622343691210393E-2"/>
    <x v="1"/>
    <n v="1890"/>
  </r>
  <r>
    <s v="e83aa3"/>
    <n v="5"/>
    <n v="19"/>
    <s v="t"/>
    <s v="4ccf02"/>
    <d v="1899-12-30T00:33:13"/>
    <n v="32"/>
    <n v="129.60000000000002"/>
    <n v="0.11436398806498854"/>
    <x v="0"/>
    <n v="3767.5"/>
  </r>
  <r>
    <s v="9ec847"/>
    <n v="2"/>
    <n v="19"/>
    <s v="t"/>
    <s v="4ccf02"/>
    <d v="1899-12-30T00:33:13"/>
    <n v="54"/>
    <n v="87.48"/>
    <n v="7.7195691943867259E-2"/>
    <x v="0"/>
    <n v="3767.5"/>
  </r>
  <r>
    <s v="2feb6b"/>
    <n v="2"/>
    <n v="19"/>
    <s v="t"/>
    <s v="4ccf02"/>
    <d v="1899-12-30T00:33:13"/>
    <n v="29"/>
    <n v="46.980000000000004"/>
    <n v="4.1456945673558343E-2"/>
    <x v="1"/>
    <n v="7560"/>
  </r>
  <r>
    <s v="e31d39"/>
    <n v="3"/>
    <n v="12"/>
    <s v="f"/>
    <s v="f9e95e"/>
    <d v="1899-12-30T00:00:54"/>
    <n v="10"/>
    <n v="26.4"/>
    <n v="2.3296367939164328E-2"/>
    <x v="0"/>
    <n v="3767.5"/>
  </r>
  <r>
    <s v="d5e9a6"/>
    <n v="3"/>
    <n v="12"/>
    <s v="f"/>
    <s v="f9e95e"/>
    <d v="1899-12-30T00:00:54"/>
    <n v="23"/>
    <n v="60.72"/>
    <n v="5.3581646260077956E-2"/>
    <x v="0"/>
    <n v="3767.5"/>
  </r>
  <r>
    <s v="5d267b"/>
    <n v="3"/>
    <n v="12"/>
    <s v="f"/>
    <s v="f9e95e"/>
    <d v="1899-12-30T00:00:54"/>
    <n v="40"/>
    <n v="105.6"/>
    <n v="9.3185471756657312E-2"/>
    <x v="1"/>
    <n v="1890"/>
  </r>
  <r>
    <s v="c8d436"/>
    <n v="2"/>
    <n v="12"/>
    <s v="f"/>
    <s v="f9e95e"/>
    <d v="1899-12-30T00:00:54"/>
    <n v="10"/>
    <n v="17.600000000000001"/>
    <n v="1.5530911959442888E-2"/>
    <x v="1"/>
    <n v="1890"/>
  </r>
  <r>
    <s v="2a2353"/>
    <n v="5"/>
    <n v="12"/>
    <s v="f"/>
    <s v="f9e95e"/>
    <d v="1899-12-30T00:00:54"/>
    <n v="57"/>
    <n v="250.8"/>
    <n v="0.22131549542206114"/>
    <x v="1"/>
    <n v="1890"/>
  </r>
  <r>
    <s v="2feb6b"/>
    <n v="3"/>
    <n v="12"/>
    <s v="f"/>
    <s v="f9e95e"/>
    <d v="1899-12-30T00:00:54"/>
    <n v="29"/>
    <n v="76.56"/>
    <n v="6.7559467023576555E-2"/>
    <x v="1"/>
    <n v="1890"/>
  </r>
  <r>
    <s v="c4a632"/>
    <n v="1"/>
    <n v="22"/>
    <s v="t"/>
    <s v="2e90ec"/>
    <d v="1899-12-30T00:19:12"/>
    <n v="13"/>
    <n v="10.14"/>
    <n v="8.9479231402699363E-3"/>
    <x v="0"/>
    <n v="1507"/>
  </r>
  <r>
    <s v="e83aa3"/>
    <n v="5"/>
    <n v="22"/>
    <s v="t"/>
    <s v="2e90ec"/>
    <d v="1899-12-30T00:19:12"/>
    <n v="32"/>
    <n v="124.80000000000001"/>
    <n v="0.11012828480332229"/>
    <x v="0"/>
    <n v="1507"/>
  </r>
  <r>
    <s v="d5e9a6"/>
    <n v="3"/>
    <n v="22"/>
    <s v="t"/>
    <s v="2e90ec"/>
    <d v="1899-12-30T00:19:12"/>
    <n v="23"/>
    <n v="53.82"/>
    <n v="4.7492822821432731E-2"/>
    <x v="0"/>
    <n v="1507"/>
  </r>
  <r>
    <s v="72f5d4"/>
    <n v="4"/>
    <n v="22"/>
    <s v="t"/>
    <s v="2e90ec"/>
    <d v="1899-12-30T00:19:12"/>
    <n v="19"/>
    <n v="59.28"/>
    <n v="5.231093528157809E-2"/>
    <x v="0"/>
    <n v="1507"/>
  </r>
  <r>
    <s v="9ec847"/>
    <n v="4"/>
    <n v="22"/>
    <s v="t"/>
    <s v="2e90ec"/>
    <d v="1899-12-30T00:19:12"/>
    <n v="54"/>
    <n v="168.48000000000002"/>
    <n v="0.1486731844844851"/>
    <x v="0"/>
    <n v="1507"/>
  </r>
  <r>
    <s v="2a2353"/>
    <n v="4"/>
    <n v="22"/>
    <s v="t"/>
    <s v="2e90ec"/>
    <d v="1899-12-30T00:19:12"/>
    <n v="57"/>
    <n v="177.84"/>
    <n v="0.15693280584473426"/>
    <x v="1"/>
    <n v="3780"/>
  </r>
  <r>
    <s v="b9a74d"/>
    <n v="4"/>
    <n v="22"/>
    <s v="t"/>
    <s v="2e90ec"/>
    <d v="1899-12-30T00:19:12"/>
    <n v="17"/>
    <n v="53.04"/>
    <n v="4.6804521041411966E-2"/>
    <x v="1"/>
    <n v="3780"/>
  </r>
  <r>
    <s v="e31d39"/>
    <n v="1"/>
    <n v="7"/>
    <s v="f"/>
    <s v="3de539"/>
    <d v="1899-12-30T00:55:01"/>
    <n v="10"/>
    <n v="9.2999999999999989"/>
    <n v="8.2066750694783416E-3"/>
    <x v="0"/>
    <n v="3767.5"/>
  </r>
  <r>
    <s v="72f5d4"/>
    <n v="5"/>
    <n v="7"/>
    <s v="f"/>
    <s v="3de539"/>
    <d v="1899-12-30T00:55:01"/>
    <n v="19"/>
    <n v="88.35"/>
    <n v="7.7963413160044265E-2"/>
    <x v="0"/>
    <n v="3767.5"/>
  </r>
  <r>
    <s v="c8d436"/>
    <n v="1"/>
    <n v="7"/>
    <s v="f"/>
    <s v="3de539"/>
    <d v="1899-12-30T00:55:01"/>
    <n v="10"/>
    <n v="9.2999999999999989"/>
    <n v="8.2066750694783416E-3"/>
    <x v="1"/>
    <n v="1890"/>
  </r>
  <r>
    <s v="2a2353"/>
    <n v="5"/>
    <n v="7"/>
    <s v="f"/>
    <s v="3de539"/>
    <d v="1899-12-30T00:55:01"/>
    <n v="57"/>
    <n v="265.04999999999995"/>
    <n v="0.23389023948013274"/>
    <x v="1"/>
    <n v="1890"/>
  </r>
  <r>
    <s v="f084eb"/>
    <n v="4"/>
    <n v="7"/>
    <s v="f"/>
    <s v="3de539"/>
    <d v="1899-12-30T00:55:01"/>
    <n v="36"/>
    <n v="133.91999999999999"/>
    <n v="0.11817612100048813"/>
    <x v="1"/>
    <n v="1890"/>
  </r>
  <r>
    <s v="2feb6b"/>
    <n v="2"/>
    <n v="7"/>
    <s v="f"/>
    <s v="3de539"/>
    <d v="1899-12-30T00:55:01"/>
    <n v="29"/>
    <n v="53.94"/>
    <n v="4.759871540297439E-2"/>
    <x v="1"/>
    <n v="1890"/>
  </r>
  <r>
    <s v="c4a632"/>
    <n v="4"/>
    <n v="21"/>
    <s v="f"/>
    <s v="e7cad9"/>
    <d v="1899-12-30T00:15:42"/>
    <n v="13"/>
    <n v="41.08"/>
    <n v="3.6250560414426918E-2"/>
    <x v="0"/>
    <n v="1883.75"/>
  </r>
  <r>
    <s v="e83aa3"/>
    <n v="1"/>
    <n v="21"/>
    <s v="f"/>
    <s v="e7cad9"/>
    <d v="1899-12-30T00:15:42"/>
    <n v="32"/>
    <n v="25.28"/>
    <n v="2.2308037178108874E-2"/>
    <x v="0"/>
    <n v="1883.75"/>
  </r>
  <r>
    <s v="d5e9a6"/>
    <n v="2"/>
    <n v="21"/>
    <s v="f"/>
    <s v="e7cad9"/>
    <d v="1899-12-30T00:15:42"/>
    <n v="23"/>
    <n v="36.340000000000003"/>
    <n v="3.2067803443531509E-2"/>
    <x v="0"/>
    <n v="1883.75"/>
  </r>
  <r>
    <s v="72f5d4"/>
    <n v="3"/>
    <n v="21"/>
    <s v="f"/>
    <s v="e7cad9"/>
    <d v="1899-12-30T00:15:42"/>
    <n v="19"/>
    <n v="45.03"/>
    <n v="3.9736191223506433E-2"/>
    <x v="0"/>
    <n v="1883.75"/>
  </r>
  <r>
    <s v="5d267b"/>
    <n v="1"/>
    <n v="21"/>
    <s v="f"/>
    <s v="e7cad9"/>
    <d v="1899-12-30T00:15:42"/>
    <n v="40"/>
    <n v="31.6"/>
    <n v="2.788504647263609E-2"/>
    <x v="1"/>
    <n v="2520"/>
  </r>
  <r>
    <s v="c8d436"/>
    <n v="3"/>
    <n v="21"/>
    <s v="f"/>
    <s v="e7cad9"/>
    <d v="1899-12-30T00:15:42"/>
    <n v="10"/>
    <n v="23.700000000000003"/>
    <n v="2.091378485447707E-2"/>
    <x v="1"/>
    <n v="2520"/>
  </r>
  <r>
    <s v="2feb6b"/>
    <n v="2"/>
    <n v="21"/>
    <s v="f"/>
    <s v="e7cad9"/>
    <d v="1899-12-30T00:15:42"/>
    <n v="29"/>
    <n v="45.82"/>
    <n v="4.0433317385322333E-2"/>
    <x v="1"/>
    <n v="2520"/>
  </r>
  <r>
    <s v="72f5d4"/>
    <n v="3"/>
    <n v="17"/>
    <s v="t"/>
    <s v="3f8b8e"/>
    <d v="1899-12-30T00:07:50"/>
    <n v="19"/>
    <n v="47.309999999999995"/>
    <n v="4.1748150272797886E-2"/>
    <x v="0"/>
    <n v="7535"/>
  </r>
  <r>
    <s v="c8d436"/>
    <n v="1"/>
    <n v="17"/>
    <s v="t"/>
    <s v="3f8b8e"/>
    <d v="1899-12-30T00:07:50"/>
    <n v="10"/>
    <n v="8.2999999999999989"/>
    <n v="7.3242368899645426E-3"/>
    <x v="1"/>
    <n v="2520"/>
  </r>
  <r>
    <s v="2a2353"/>
    <n v="5"/>
    <n v="17"/>
    <s v="t"/>
    <s v="3f8b8e"/>
    <d v="1899-12-30T00:07:50"/>
    <n v="57"/>
    <n v="236.54999999999998"/>
    <n v="0.20874075136398945"/>
    <x v="1"/>
    <n v="2520"/>
  </r>
  <r>
    <s v="b9a74d"/>
    <n v="5"/>
    <n v="17"/>
    <s v="t"/>
    <s v="3f8b8e"/>
    <d v="1899-12-30T00:07:50"/>
    <n v="17"/>
    <n v="70.55"/>
    <n v="6.2256013564698606E-2"/>
    <x v="1"/>
    <n v="2520"/>
  </r>
  <r>
    <s v="d5e9a6"/>
    <n v="5"/>
    <n v="22"/>
    <s v="t"/>
    <s v="656fd4"/>
    <d v="1899-12-30T00:03:59"/>
    <n v="23"/>
    <n v="89.7"/>
    <n v="7.915470470238789E-2"/>
    <x v="0"/>
    <n v="2511.6666666666665"/>
  </r>
  <r>
    <s v="72f5d4"/>
    <n v="5"/>
    <n v="22"/>
    <s v="t"/>
    <s v="656fd4"/>
    <d v="1899-12-30T00:03:59"/>
    <n v="19"/>
    <n v="74.100000000000009"/>
    <n v="6.5388669101972621E-2"/>
    <x v="0"/>
    <n v="2511.6666666666665"/>
  </r>
  <r>
    <s v="9ec847"/>
    <n v="3"/>
    <n v="22"/>
    <s v="t"/>
    <s v="656fd4"/>
    <d v="1899-12-30T00:03:59"/>
    <n v="54"/>
    <n v="126.36"/>
    <n v="0.11150488836336381"/>
    <x v="0"/>
    <n v="2511.6666666666665"/>
  </r>
  <r>
    <s v="5d267b"/>
    <n v="3"/>
    <n v="22"/>
    <s v="t"/>
    <s v="656fd4"/>
    <d v="1899-12-30T00:03:59"/>
    <n v="40"/>
    <n v="93.600000000000009"/>
    <n v="8.2596213602491725E-2"/>
    <x v="1"/>
    <n v="1512"/>
  </r>
  <r>
    <s v="2a2353"/>
    <n v="1"/>
    <n v="22"/>
    <s v="t"/>
    <s v="656fd4"/>
    <d v="1899-12-30T00:03:59"/>
    <n v="57"/>
    <n v="44.46"/>
    <n v="3.9233201461183566E-2"/>
    <x v="1"/>
    <n v="1512"/>
  </r>
  <r>
    <s v="f084eb"/>
    <n v="5"/>
    <n v="22"/>
    <s v="t"/>
    <s v="656fd4"/>
    <d v="1899-12-30T00:03:59"/>
    <n v="36"/>
    <n v="140.4"/>
    <n v="0.12389432040373757"/>
    <x v="1"/>
    <n v="1512"/>
  </r>
  <r>
    <s v="b9a74d"/>
    <n v="2"/>
    <n v="22"/>
    <s v="t"/>
    <s v="656fd4"/>
    <d v="1899-12-30T00:03:59"/>
    <n v="17"/>
    <n v="26.52"/>
    <n v="2.3402260520705983E-2"/>
    <x v="1"/>
    <n v="1512"/>
  </r>
  <r>
    <s v="2feb6b"/>
    <n v="5"/>
    <n v="22"/>
    <s v="t"/>
    <s v="656fd4"/>
    <d v="1899-12-30T00:03:59"/>
    <n v="29"/>
    <n v="113.10000000000001"/>
    <n v="9.9803758103010815E-2"/>
    <x v="1"/>
    <n v="1512"/>
  </r>
  <r>
    <s v="d5e9a6"/>
    <n v="5"/>
    <n v="21"/>
    <s v="t"/>
    <s v="6aa13d"/>
    <d v="1899-12-30T00:59:29"/>
    <n v="23"/>
    <n v="90.850000000000009"/>
    <n v="8.0169508608828766E-2"/>
    <x v="0"/>
    <n v="3767.5"/>
  </r>
  <r>
    <s v="72f5d4"/>
    <n v="5"/>
    <n v="21"/>
    <s v="t"/>
    <s v="6aa13d"/>
    <d v="1899-12-30T00:59:29"/>
    <n v="19"/>
    <n v="75.05"/>
    <n v="6.6226985372510719E-2"/>
    <x v="0"/>
    <n v="3767.5"/>
  </r>
  <r>
    <s v="5d267b"/>
    <n v="5"/>
    <n v="21"/>
    <s v="t"/>
    <s v="6aa13d"/>
    <d v="1899-12-30T00:59:29"/>
    <n v="40"/>
    <n v="158"/>
    <n v="0.13942523236318047"/>
    <x v="1"/>
    <n v="2520"/>
  </r>
  <r>
    <s v="2a2353"/>
    <n v="4"/>
    <n v="21"/>
    <s v="t"/>
    <s v="6aa13d"/>
    <d v="1899-12-30T00:59:29"/>
    <n v="57"/>
    <n v="180.12"/>
    <n v="0.15894476489402573"/>
    <x v="1"/>
    <n v="2520"/>
  </r>
  <r>
    <s v="2feb6b"/>
    <n v="3"/>
    <n v="21"/>
    <s v="t"/>
    <s v="6aa13d"/>
    <d v="1899-12-30T00:59:29"/>
    <n v="29"/>
    <n v="68.73"/>
    <n v="6.0649976077983503E-2"/>
    <x v="1"/>
    <n v="2520"/>
  </r>
  <r>
    <s v="c4a632"/>
    <n v="4"/>
    <n v="6"/>
    <s v="f"/>
    <s v="e8aa0e"/>
    <d v="1899-12-30T00:31:55"/>
    <n v="13"/>
    <n v="48.879999999999995"/>
    <n v="4.3133578214634559E-2"/>
    <x v="0"/>
    <n v="3767.5"/>
  </r>
  <r>
    <s v="d5e9a6"/>
    <n v="2"/>
    <n v="6"/>
    <s v="f"/>
    <s v="e8aa0e"/>
    <d v="1899-12-30T00:31:55"/>
    <n v="23"/>
    <n v="43.239999999999995"/>
    <n v="3.815662688217672E-2"/>
    <x v="0"/>
    <n v="3767.5"/>
  </r>
  <r>
    <s v="5d267b"/>
    <n v="5"/>
    <n v="6"/>
    <s v="f"/>
    <s v="e8aa0e"/>
    <d v="1899-12-30T00:31:55"/>
    <n v="40"/>
    <n v="188"/>
    <n v="0.16589837774859448"/>
    <x v="1"/>
    <n v="1260"/>
  </r>
  <r>
    <s v="c8d436"/>
    <n v="2"/>
    <n v="6"/>
    <s v="f"/>
    <s v="e8aa0e"/>
    <d v="1899-12-30T00:31:55"/>
    <n v="10"/>
    <n v="18.799999999999997"/>
    <n v="1.6589837774859444E-2"/>
    <x v="1"/>
    <n v="1260"/>
  </r>
  <r>
    <s v="2a2353"/>
    <n v="3"/>
    <n v="6"/>
    <s v="f"/>
    <s v="e8aa0e"/>
    <d v="1899-12-30T00:31:55"/>
    <n v="57"/>
    <n v="160.73999999999998"/>
    <n v="0.14184311297504823"/>
    <x v="1"/>
    <n v="1260"/>
  </r>
  <r>
    <s v="f084eb"/>
    <n v="1"/>
    <n v="6"/>
    <s v="f"/>
    <s v="e8aa0e"/>
    <d v="1899-12-30T00:31:55"/>
    <n v="36"/>
    <n v="33.839999999999996"/>
    <n v="2.9861707994747001E-2"/>
    <x v="1"/>
    <n v="1260"/>
  </r>
  <r>
    <s v="b9a74d"/>
    <n v="3"/>
    <n v="6"/>
    <s v="f"/>
    <s v="e8aa0e"/>
    <d v="1899-12-30T00:31:55"/>
    <n v="17"/>
    <n v="47.94"/>
    <n v="4.2304086325891582E-2"/>
    <x v="1"/>
    <n v="1260"/>
  </r>
  <r>
    <s v="2feb6b"/>
    <n v="3"/>
    <n v="6"/>
    <s v="f"/>
    <s v="e8aa0e"/>
    <d v="1899-12-30T00:31:55"/>
    <n v="29"/>
    <n v="81.78"/>
    <n v="7.2165794320638604E-2"/>
    <x v="1"/>
    <n v="1260"/>
  </r>
  <r>
    <s v="72f5d4"/>
    <n v="1"/>
    <n v="7"/>
    <s v="t"/>
    <n v="8.5499999999999997E+57"/>
    <d v="1899-12-30T00:20:41"/>
    <n v="19"/>
    <n v="17.669999999999998"/>
    <n v="1.5592682632008852E-2"/>
    <x v="0"/>
    <n v="7535"/>
  </r>
  <r>
    <s v="5d267b"/>
    <n v="2"/>
    <n v="7"/>
    <s v="t"/>
    <n v="8.5499999999999997E+57"/>
    <d v="1899-12-30T00:20:41"/>
    <n v="40"/>
    <n v="74.399999999999991"/>
    <n v="6.5653400555826733E-2"/>
    <x v="1"/>
    <n v="1890"/>
  </r>
  <r>
    <s v="c8d436"/>
    <n v="2"/>
    <n v="7"/>
    <s v="t"/>
    <n v="8.5499999999999997E+57"/>
    <d v="1899-12-30T00:20:41"/>
    <n v="10"/>
    <n v="18.599999999999998"/>
    <n v="1.6413350138956683E-2"/>
    <x v="1"/>
    <n v="1890"/>
  </r>
  <r>
    <s v="f084eb"/>
    <n v="4"/>
    <n v="7"/>
    <s v="t"/>
    <n v="8.5499999999999997E+57"/>
    <d v="1899-12-30T00:20:41"/>
    <n v="36"/>
    <n v="133.91999999999999"/>
    <n v="0.11817612100048813"/>
    <x v="1"/>
    <n v="1890"/>
  </r>
  <r>
    <s v="2feb6b"/>
    <n v="2"/>
    <n v="7"/>
    <s v="t"/>
    <n v="8.5499999999999997E+57"/>
    <d v="1899-12-30T00:20:41"/>
    <n v="29"/>
    <n v="53.94"/>
    <n v="4.759871540297439E-2"/>
    <x v="1"/>
    <n v="1890"/>
  </r>
  <r>
    <s v="c4a632"/>
    <n v="5"/>
    <n v="0"/>
    <s v="t"/>
    <s v="0ab809"/>
    <d v="1899-12-30T00:40:33"/>
    <n v="13"/>
    <n v="65"/>
    <n v="5.7358481668397021E-2"/>
    <x v="0"/>
    <n v="2511.6666666666665"/>
  </r>
  <r>
    <s v="72f5d4"/>
    <n v="2"/>
    <n v="0"/>
    <s v="t"/>
    <s v="0ab809"/>
    <d v="1899-12-30T00:40:33"/>
    <n v="19"/>
    <n v="38"/>
    <n v="3.3532650821524415E-2"/>
    <x v="0"/>
    <n v="2511.6666666666665"/>
  </r>
  <r>
    <s v="9ec847"/>
    <n v="5"/>
    <n v="0"/>
    <s v="t"/>
    <s v="0ab809"/>
    <d v="1899-12-30T00:40:33"/>
    <n v="54"/>
    <n v="270"/>
    <n v="0.23825830846872612"/>
    <x v="0"/>
    <n v="2511.6666666666665"/>
  </r>
  <r>
    <s v="5d267b"/>
    <n v="5"/>
    <n v="0"/>
    <s v="t"/>
    <s v="0ab809"/>
    <d v="1899-12-30T00:40:33"/>
    <n v="40"/>
    <n v="200"/>
    <n v="0.17648763590276006"/>
    <x v="1"/>
    <n v="1260"/>
  </r>
  <r>
    <s v="c8d436"/>
    <n v="5"/>
    <n v="0"/>
    <s v="t"/>
    <s v="0ab809"/>
    <d v="1899-12-30T00:40:33"/>
    <n v="10"/>
    <n v="50"/>
    <n v="4.4121908975690016E-2"/>
    <x v="1"/>
    <n v="1260"/>
  </r>
  <r>
    <s v="2a2353"/>
    <n v="1"/>
    <n v="0"/>
    <s v="t"/>
    <s v="0ab809"/>
    <d v="1899-12-30T00:40:33"/>
    <n v="57"/>
    <n v="57"/>
    <n v="5.0298976232286616E-2"/>
    <x v="1"/>
    <n v="1260"/>
  </r>
  <r>
    <s v="f084eb"/>
    <n v="1"/>
    <n v="0"/>
    <s v="t"/>
    <s v="0ab809"/>
    <d v="1899-12-30T00:40:33"/>
    <n v="36"/>
    <n v="36"/>
    <n v="3.1767774462496817E-2"/>
    <x v="1"/>
    <n v="1260"/>
  </r>
  <r>
    <s v="b9a74d"/>
    <n v="4"/>
    <n v="0"/>
    <s v="t"/>
    <s v="0ab809"/>
    <d v="1899-12-30T00:40:33"/>
    <n v="17"/>
    <n v="68"/>
    <n v="6.0005796206938425E-2"/>
    <x v="1"/>
    <n v="1260"/>
  </r>
  <r>
    <s v="2feb6b"/>
    <n v="3"/>
    <n v="0"/>
    <s v="t"/>
    <s v="0ab809"/>
    <d v="1899-12-30T00:40:33"/>
    <n v="29"/>
    <n v="87"/>
    <n v="7.6772121617700625E-2"/>
    <x v="1"/>
    <n v="1260"/>
  </r>
  <r>
    <s v="c4a632"/>
    <n v="1"/>
    <n v="6"/>
    <s v="f"/>
    <s v="cd037a"/>
    <d v="1899-12-30T00:35:45"/>
    <n v="13"/>
    <n v="12.219999999999999"/>
    <n v="1.078339455365864E-2"/>
    <x v="0"/>
    <n v="1507"/>
  </r>
  <r>
    <s v="e31d39"/>
    <n v="5"/>
    <n v="6"/>
    <s v="f"/>
    <s v="cd037a"/>
    <d v="1899-12-30T00:35:45"/>
    <n v="10"/>
    <n v="47"/>
    <n v="4.1474594437148619E-2"/>
    <x v="0"/>
    <n v="1507"/>
  </r>
  <r>
    <s v="d5e9a6"/>
    <n v="4"/>
    <n v="6"/>
    <s v="f"/>
    <s v="cd037a"/>
    <d v="1899-12-30T00:35:45"/>
    <n v="23"/>
    <n v="86.47999999999999"/>
    <n v="7.6313253764353439E-2"/>
    <x v="0"/>
    <n v="1507"/>
  </r>
  <r>
    <s v="72f5d4"/>
    <n v="2"/>
    <n v="6"/>
    <s v="f"/>
    <s v="cd037a"/>
    <d v="1899-12-30T00:35:45"/>
    <n v="19"/>
    <n v="35.72"/>
    <n v="3.1520691772232948E-2"/>
    <x v="0"/>
    <n v="1507"/>
  </r>
  <r>
    <s v="9ec847"/>
    <n v="4"/>
    <n v="6"/>
    <s v="f"/>
    <s v="cd037a"/>
    <d v="1899-12-30T00:35:45"/>
    <n v="54"/>
    <n v="203.04"/>
    <n v="0.17917024796848202"/>
    <x v="0"/>
    <n v="1507"/>
  </r>
  <r>
    <s v="c8d436"/>
    <n v="4"/>
    <n v="6"/>
    <s v="f"/>
    <s v="cd037a"/>
    <d v="1899-12-30T00:35:45"/>
    <n v="10"/>
    <n v="37.599999999999994"/>
    <n v="3.3179675549718887E-2"/>
    <x v="1"/>
    <n v="2520"/>
  </r>
  <r>
    <s v="2a2353"/>
    <n v="1"/>
    <n v="6"/>
    <s v="f"/>
    <s v="cd037a"/>
    <d v="1899-12-30T00:35:45"/>
    <n v="57"/>
    <n v="53.58"/>
    <n v="4.7281037658349422E-2"/>
    <x v="1"/>
    <n v="2520"/>
  </r>
  <r>
    <s v="b9a74d"/>
    <n v="3"/>
    <n v="6"/>
    <s v="f"/>
    <s v="cd037a"/>
    <d v="1899-12-30T00:35:45"/>
    <n v="17"/>
    <n v="47.94"/>
    <n v="4.2304086325891582E-2"/>
    <x v="1"/>
    <n v="2520"/>
  </r>
  <r>
    <s v="e83aa3"/>
    <n v="4"/>
    <n v="4"/>
    <s v="f"/>
    <s v="ea0fcd"/>
    <d v="1899-12-30T00:52:20"/>
    <n v="32"/>
    <n v="122.88"/>
    <n v="0.10843400349865578"/>
    <x v="0"/>
    <n v="1883.75"/>
  </r>
  <r>
    <s v="d5e9a6"/>
    <n v="5"/>
    <n v="4"/>
    <s v="f"/>
    <s v="ea0fcd"/>
    <d v="1899-12-30T00:52:20"/>
    <n v="23"/>
    <n v="110.39999999999999"/>
    <n v="9.742117501832355E-2"/>
    <x v="0"/>
    <n v="1883.75"/>
  </r>
  <r>
    <s v="72f5d4"/>
    <n v="2"/>
    <n v="4"/>
    <s v="f"/>
    <s v="ea0fcd"/>
    <d v="1899-12-30T00:52:20"/>
    <n v="19"/>
    <n v="36.479999999999997"/>
    <n v="3.219134478866343E-2"/>
    <x v="0"/>
    <n v="1883.75"/>
  </r>
  <r>
    <s v="9ec847"/>
    <n v="2"/>
    <n v="4"/>
    <s v="f"/>
    <s v="ea0fcd"/>
    <d v="1899-12-30T00:52:20"/>
    <n v="54"/>
    <n v="103.67999999999999"/>
    <n v="9.149119045199082E-2"/>
    <x v="0"/>
    <n v="1883.75"/>
  </r>
  <r>
    <s v="5d267b"/>
    <n v="5"/>
    <n v="4"/>
    <s v="f"/>
    <s v="ea0fcd"/>
    <d v="1899-12-30T00:52:20"/>
    <n v="40"/>
    <n v="192"/>
    <n v="0.16942813046664967"/>
    <x v="1"/>
    <n v="2520"/>
  </r>
  <r>
    <s v="c8d436"/>
    <n v="4"/>
    <n v="4"/>
    <s v="f"/>
    <s v="ea0fcd"/>
    <d v="1899-12-30T00:52:20"/>
    <n v="10"/>
    <n v="38.4"/>
    <n v="3.3885626093329929E-2"/>
    <x v="1"/>
    <n v="2520"/>
  </r>
  <r>
    <s v="f084eb"/>
    <n v="5"/>
    <n v="4"/>
    <s v="f"/>
    <s v="ea0fcd"/>
    <d v="1899-12-30T00:52:20"/>
    <n v="36"/>
    <n v="172.79999999999998"/>
    <n v="0.1524853174199847"/>
    <x v="1"/>
    <n v="2520"/>
  </r>
  <r>
    <s v="e83aa3"/>
    <n v="5"/>
    <n v="3"/>
    <s v="t"/>
    <s v="fff8ca"/>
    <d v="1899-12-30T00:08:01"/>
    <n v="32"/>
    <n v="155.19999999999999"/>
    <n v="0.1369544054605418"/>
    <x v="0"/>
    <n v="3767.5"/>
  </r>
  <r>
    <s v="9ec847"/>
    <n v="4"/>
    <n v="3"/>
    <s v="t"/>
    <s v="fff8ca"/>
    <d v="1899-12-30T00:08:01"/>
    <n v="54"/>
    <n v="209.51999999999998"/>
    <n v="0.18488844737173143"/>
    <x v="0"/>
    <n v="3767.5"/>
  </r>
  <r>
    <s v="c8d436"/>
    <n v="5"/>
    <n v="3"/>
    <s v="t"/>
    <s v="fff8ca"/>
    <d v="1899-12-30T00:08:01"/>
    <n v="10"/>
    <n v="48.5"/>
    <n v="4.2798251706419314E-2"/>
    <x v="1"/>
    <n v="1890"/>
  </r>
  <r>
    <s v="2a2353"/>
    <n v="2"/>
    <n v="3"/>
    <s v="t"/>
    <s v="fff8ca"/>
    <d v="1899-12-30T00:08:01"/>
    <n v="57"/>
    <n v="110.58"/>
    <n v="9.758001389063603E-2"/>
    <x v="1"/>
    <n v="1890"/>
  </r>
  <r>
    <s v="f084eb"/>
    <n v="1"/>
    <n v="3"/>
    <s v="t"/>
    <s v="fff8ca"/>
    <d v="1899-12-30T00:08:01"/>
    <n v="36"/>
    <n v="34.92"/>
    <n v="3.0814741228621913E-2"/>
    <x v="1"/>
    <n v="1890"/>
  </r>
  <r>
    <s v="b9a74d"/>
    <n v="4"/>
    <n v="3"/>
    <s v="t"/>
    <s v="fff8ca"/>
    <d v="1899-12-30T00:08:01"/>
    <n v="17"/>
    <n v="65.959999999999994"/>
    <n v="5.820562232073026E-2"/>
    <x v="1"/>
    <n v="1890"/>
  </r>
  <r>
    <s v="e83aa3"/>
    <n v="2"/>
    <n v="14"/>
    <s v="f"/>
    <s v="f9d908"/>
    <d v="1899-12-30T00:20:02"/>
    <n v="32"/>
    <n v="55.04"/>
    <n v="4.8569397400439571E-2"/>
    <x v="0"/>
    <n v="2511.6666666666665"/>
  </r>
  <r>
    <s v="d5e9a6"/>
    <n v="1"/>
    <n v="14"/>
    <s v="f"/>
    <s v="f9d908"/>
    <d v="1899-12-30T00:20:02"/>
    <n v="23"/>
    <n v="19.78"/>
    <n v="1.745462719078297E-2"/>
    <x v="0"/>
    <n v="2511.6666666666665"/>
  </r>
  <r>
    <s v="72f5d4"/>
    <n v="1"/>
    <n v="14"/>
    <s v="f"/>
    <s v="f9d908"/>
    <d v="1899-12-30T00:20:02"/>
    <n v="19"/>
    <n v="16.34"/>
    <n v="1.4419039853255497E-2"/>
    <x v="0"/>
    <n v="2511.6666666666665"/>
  </r>
  <r>
    <s v="c8d436"/>
    <n v="1"/>
    <n v="14"/>
    <s v="f"/>
    <s v="f9d908"/>
    <d v="1899-12-30T00:20:02"/>
    <n v="10"/>
    <n v="8.6"/>
    <n v="7.5889683438186825E-3"/>
    <x v="1"/>
    <n v="2520"/>
  </r>
  <r>
    <s v="f084eb"/>
    <n v="2"/>
    <n v="14"/>
    <s v="f"/>
    <s v="f9d908"/>
    <d v="1899-12-30T00:20:02"/>
    <n v="36"/>
    <n v="61.92"/>
    <n v="5.4640572075494519E-2"/>
    <x v="1"/>
    <n v="2520"/>
  </r>
  <r>
    <s v="2feb6b"/>
    <n v="3"/>
    <n v="14"/>
    <s v="f"/>
    <s v="f9d908"/>
    <d v="1899-12-30T00:20:02"/>
    <n v="29"/>
    <n v="74.819999999999993"/>
    <n v="6.602402459122253E-2"/>
    <x v="1"/>
    <n v="2520"/>
  </r>
  <r>
    <s v="c4a632"/>
    <n v="5"/>
    <n v="1"/>
    <s v="t"/>
    <s v="32bb13"/>
    <d v="1899-12-30T00:33:20"/>
    <n v="13"/>
    <n v="64.349999999999994"/>
    <n v="5.6784896851713049E-2"/>
    <x v="0"/>
    <n v="1883.75"/>
  </r>
  <r>
    <s v="e83aa3"/>
    <n v="3"/>
    <n v="1"/>
    <s v="t"/>
    <s v="32bb13"/>
    <d v="1899-12-30T00:33:20"/>
    <n v="32"/>
    <n v="95.039999999999992"/>
    <n v="8.386692458099157E-2"/>
    <x v="0"/>
    <n v="1883.75"/>
  </r>
  <r>
    <s v="d5e9a6"/>
    <n v="5"/>
    <n v="1"/>
    <s v="t"/>
    <s v="32bb13"/>
    <d v="1899-12-30T00:33:20"/>
    <n v="23"/>
    <n v="113.85"/>
    <n v="0.10046558673764616"/>
    <x v="0"/>
    <n v="1883.75"/>
  </r>
  <r>
    <s v="72f5d4"/>
    <n v="1"/>
    <n v="1"/>
    <s v="t"/>
    <s v="32bb13"/>
    <d v="1899-12-30T00:33:20"/>
    <n v="19"/>
    <n v="18.809999999999999"/>
    <n v="1.6598662156654582E-2"/>
    <x v="0"/>
    <n v="1883.75"/>
  </r>
  <r>
    <s v="f084eb"/>
    <n v="5"/>
    <n v="1"/>
    <s v="t"/>
    <s v="32bb13"/>
    <d v="1899-12-30T00:33:20"/>
    <n v="36"/>
    <n v="178.2"/>
    <n v="0.1572504835893592"/>
    <x v="1"/>
    <n v="3780"/>
  </r>
  <r>
    <s v="b9a74d"/>
    <n v="5"/>
    <n v="1"/>
    <s v="t"/>
    <s v="32bb13"/>
    <d v="1899-12-30T00:33:20"/>
    <n v="17"/>
    <n v="84.15"/>
    <n v="7.4257172806086305E-2"/>
    <x v="1"/>
    <n v="3780"/>
  </r>
  <r>
    <s v="e31d39"/>
    <n v="4"/>
    <n v="9"/>
    <s v="t"/>
    <s v="8c91ea"/>
    <d v="1899-12-30T00:22:49"/>
    <n v="10"/>
    <n v="36.4"/>
    <n v="3.2120749734302338E-2"/>
    <x v="0"/>
    <n v="7535"/>
  </r>
  <r>
    <s v="2a2353"/>
    <n v="2"/>
    <n v="9"/>
    <s v="t"/>
    <s v="8c91ea"/>
    <d v="1899-12-30T00:22:49"/>
    <n v="57"/>
    <n v="103.74000000000001"/>
    <n v="9.1544136742761656E-2"/>
    <x v="1"/>
    <n v="3780"/>
  </r>
  <r>
    <s v="b9a74d"/>
    <n v="2"/>
    <n v="9"/>
    <s v="t"/>
    <s v="8c91ea"/>
    <d v="1899-12-30T00:22:49"/>
    <n v="17"/>
    <n v="30.94"/>
    <n v="2.7302637274156986E-2"/>
    <x v="1"/>
    <n v="3780"/>
  </r>
  <r>
    <s v="c4a632"/>
    <n v="5"/>
    <n v="14"/>
    <s v="t"/>
    <s v="b481ad"/>
    <d v="1899-12-30T00:43:05"/>
    <n v="13"/>
    <n v="55.9"/>
    <n v="4.9328294234821435E-2"/>
    <x v="0"/>
    <n v="1507"/>
  </r>
  <r>
    <s v="e83aa3"/>
    <n v="3"/>
    <n v="14"/>
    <s v="t"/>
    <s v="b481ad"/>
    <d v="1899-12-30T00:43:05"/>
    <n v="32"/>
    <n v="82.56"/>
    <n v="7.2854096100659363E-2"/>
    <x v="0"/>
    <n v="1507"/>
  </r>
  <r>
    <s v="e31d39"/>
    <n v="4"/>
    <n v="14"/>
    <s v="t"/>
    <s v="b481ad"/>
    <d v="1899-12-30T00:43:05"/>
    <n v="10"/>
    <n v="34.4"/>
    <n v="3.035587337527473E-2"/>
    <x v="0"/>
    <n v="1507"/>
  </r>
  <r>
    <s v="d5e9a6"/>
    <n v="1"/>
    <n v="14"/>
    <s v="t"/>
    <s v="b481ad"/>
    <d v="1899-12-30T00:43:05"/>
    <n v="23"/>
    <n v="19.78"/>
    <n v="1.745462719078297E-2"/>
    <x v="0"/>
    <n v="1507"/>
  </r>
  <r>
    <s v="9ec847"/>
    <n v="3"/>
    <n v="14"/>
    <s v="t"/>
    <s v="b481ad"/>
    <d v="1899-12-30T00:43:05"/>
    <n v="54"/>
    <n v="139.32"/>
    <n v="0.12294128716986265"/>
    <x v="0"/>
    <n v="1507"/>
  </r>
  <r>
    <s v="5d267b"/>
    <n v="2"/>
    <n v="14"/>
    <s v="t"/>
    <s v="b481ad"/>
    <d v="1899-12-30T00:43:05"/>
    <n v="40"/>
    <n v="68.8"/>
    <n v="6.071174675054946E-2"/>
    <x v="1"/>
    <n v="7560"/>
  </r>
  <r>
    <s v="e31d39"/>
    <n v="2"/>
    <n v="4"/>
    <s v="t"/>
    <s v="6e1c82"/>
    <d v="1899-12-30T00:39:55"/>
    <n v="10"/>
    <n v="19.2"/>
    <n v="1.6942813046664965E-2"/>
    <x v="0"/>
    <n v="1883.75"/>
  </r>
  <r>
    <s v="d5e9a6"/>
    <n v="3"/>
    <n v="4"/>
    <s v="t"/>
    <s v="6e1c82"/>
    <d v="1899-12-30T00:39:55"/>
    <n v="23"/>
    <n v="66.239999999999995"/>
    <n v="5.845270501099413E-2"/>
    <x v="0"/>
    <n v="1883.75"/>
  </r>
  <r>
    <s v="72f5d4"/>
    <n v="1"/>
    <n v="4"/>
    <s v="t"/>
    <s v="6e1c82"/>
    <d v="1899-12-30T00:39:55"/>
    <n v="19"/>
    <n v="18.239999999999998"/>
    <n v="1.6095672394331715E-2"/>
    <x v="0"/>
    <n v="1883.75"/>
  </r>
  <r>
    <s v="9ec847"/>
    <n v="1"/>
    <n v="4"/>
    <s v="t"/>
    <s v="6e1c82"/>
    <d v="1899-12-30T00:39:55"/>
    <n v="54"/>
    <n v="51.839999999999996"/>
    <n v="4.574559522599541E-2"/>
    <x v="0"/>
    <n v="1883.75"/>
  </r>
  <r>
    <s v="2a2353"/>
    <n v="5"/>
    <n v="4"/>
    <s v="t"/>
    <s v="6e1c82"/>
    <d v="1899-12-30T00:39:55"/>
    <n v="57"/>
    <n v="273.59999999999997"/>
    <n v="0.24143508591497576"/>
    <x v="1"/>
    <n v="2520"/>
  </r>
  <r>
    <s v="f084eb"/>
    <n v="1"/>
    <n v="4"/>
    <s v="t"/>
    <s v="6e1c82"/>
    <d v="1899-12-30T00:39:55"/>
    <n v="36"/>
    <n v="34.56"/>
    <n v="3.0497063483996941E-2"/>
    <x v="1"/>
    <n v="2520"/>
  </r>
  <r>
    <s v="2feb6b"/>
    <n v="5"/>
    <n v="4"/>
    <s v="t"/>
    <s v="6e1c82"/>
    <d v="1899-12-30T00:39:55"/>
    <n v="29"/>
    <n v="139.19999999999999"/>
    <n v="0.12283539458832099"/>
    <x v="1"/>
    <n v="2520"/>
  </r>
  <r>
    <s v="d5e9a6"/>
    <n v="5"/>
    <n v="15"/>
    <s v="t"/>
    <n v="393738"/>
    <d v="1899-12-30T00:50:28"/>
    <n v="23"/>
    <n v="97.75"/>
    <n v="8.625833204747399E-2"/>
    <x v="0"/>
    <n v="2511.6666666666665"/>
  </r>
  <r>
    <s v="72f5d4"/>
    <n v="2"/>
    <n v="15"/>
    <s v="t"/>
    <n v="393738"/>
    <d v="1899-12-30T00:50:28"/>
    <n v="19"/>
    <n v="32.299999999999997"/>
    <n v="2.8502753198295747E-2"/>
    <x v="0"/>
    <n v="2511.6666666666665"/>
  </r>
  <r>
    <s v="9ec847"/>
    <n v="5"/>
    <n v="15"/>
    <s v="t"/>
    <n v="393738"/>
    <d v="1899-12-30T00:50:28"/>
    <n v="54"/>
    <n v="229.5"/>
    <n v="0.20251956219841719"/>
    <x v="0"/>
    <n v="2511.6666666666665"/>
  </r>
  <r>
    <s v="5d267b"/>
    <n v="2"/>
    <n v="15"/>
    <s v="t"/>
    <n v="393738"/>
    <d v="1899-12-30T00:50:28"/>
    <n v="40"/>
    <n v="68"/>
    <n v="6.0005796206938425E-2"/>
    <x v="1"/>
    <n v="1512"/>
  </r>
  <r>
    <s v="c8d436"/>
    <n v="5"/>
    <n v="15"/>
    <s v="t"/>
    <n v="393738"/>
    <d v="1899-12-30T00:50:28"/>
    <n v="10"/>
    <n v="42.5"/>
    <n v="3.7503622629336514E-2"/>
    <x v="1"/>
    <n v="1512"/>
  </r>
  <r>
    <s v="f084eb"/>
    <n v="3"/>
    <n v="15"/>
    <s v="t"/>
    <n v="393738"/>
    <d v="1899-12-30T00:50:28"/>
    <n v="36"/>
    <n v="91.8"/>
    <n v="8.1007824879366877E-2"/>
    <x v="1"/>
    <n v="1512"/>
  </r>
  <r>
    <s v="b9a74d"/>
    <n v="5"/>
    <n v="15"/>
    <s v="t"/>
    <n v="393738"/>
    <d v="1899-12-30T00:50:28"/>
    <n v="17"/>
    <n v="72.25"/>
    <n v="6.3756158469872079E-2"/>
    <x v="1"/>
    <n v="1512"/>
  </r>
  <r>
    <s v="2feb6b"/>
    <n v="2"/>
    <n v="15"/>
    <s v="t"/>
    <n v="393738"/>
    <d v="1899-12-30T00:50:28"/>
    <n v="29"/>
    <n v="49.3"/>
    <n v="4.3504202250030356E-2"/>
    <x v="1"/>
    <n v="1512"/>
  </r>
  <r>
    <s v="c4a632"/>
    <n v="2"/>
    <n v="3"/>
    <s v="f"/>
    <s v="c02a95"/>
    <d v="1899-12-30T00:57:01"/>
    <n v="13"/>
    <n v="25.22"/>
    <n v="2.2255090887338045E-2"/>
    <x v="0"/>
    <n v="3767.5"/>
  </r>
  <r>
    <s v="9ec847"/>
    <n v="2"/>
    <n v="3"/>
    <s v="f"/>
    <s v="c02a95"/>
    <d v="1899-12-30T00:57:01"/>
    <n v="54"/>
    <n v="104.75999999999999"/>
    <n v="9.2444223685865717E-2"/>
    <x v="0"/>
    <n v="3767.5"/>
  </r>
  <r>
    <s v="2a2353"/>
    <n v="5"/>
    <n v="3"/>
    <s v="f"/>
    <s v="c02a95"/>
    <d v="1899-12-30T00:57:01"/>
    <n v="57"/>
    <n v="276.45"/>
    <n v="0.24395003472659008"/>
    <x v="1"/>
    <n v="3780"/>
  </r>
  <r>
    <s v="b9a74d"/>
    <n v="3"/>
    <n v="3"/>
    <s v="f"/>
    <s v="c02a95"/>
    <d v="1899-12-30T00:57:01"/>
    <n v="17"/>
    <n v="49.47"/>
    <n v="4.3654216740547702E-2"/>
    <x v="1"/>
    <n v="3780"/>
  </r>
  <r>
    <s v="e83aa3"/>
    <n v="4"/>
    <n v="5"/>
    <s v="t"/>
    <s v="356c41"/>
    <d v="1899-12-30T00:07:23"/>
    <n v="32"/>
    <n v="121.6"/>
    <n v="0.10730448262887812"/>
    <x v="0"/>
    <n v="2511.6666666666665"/>
  </r>
  <r>
    <s v="d5e9a6"/>
    <n v="3"/>
    <n v="5"/>
    <s v="t"/>
    <s v="356c41"/>
    <d v="1899-12-30T00:07:23"/>
    <n v="23"/>
    <n v="65.55"/>
    <n v="5.7843822667129612E-2"/>
    <x v="0"/>
    <n v="2511.6666666666665"/>
  </r>
  <r>
    <s v="9ec847"/>
    <n v="4"/>
    <n v="5"/>
    <s v="t"/>
    <s v="356c41"/>
    <d v="1899-12-30T00:07:23"/>
    <n v="54"/>
    <n v="205.2"/>
    <n v="0.18107631443623182"/>
    <x v="0"/>
    <n v="2511.6666666666665"/>
  </r>
  <r>
    <s v="2a2353"/>
    <n v="1"/>
    <n v="5"/>
    <s v="t"/>
    <s v="356c41"/>
    <d v="1899-12-30T00:07:23"/>
    <n v="57"/>
    <n v="54.15"/>
    <n v="4.7784027420672288E-2"/>
    <x v="1"/>
    <n v="3780"/>
  </r>
  <r>
    <s v="f084eb"/>
    <n v="5"/>
    <n v="5"/>
    <s v="t"/>
    <s v="356c41"/>
    <d v="1899-12-30T00:07:23"/>
    <n v="36"/>
    <n v="171"/>
    <n v="0.15089692869685986"/>
    <x v="1"/>
    <n v="3780"/>
  </r>
  <r>
    <s v="e83aa3"/>
    <n v="3"/>
    <n v="2"/>
    <s v="f"/>
    <s v="647bdf"/>
    <d v="1899-12-30T00:07:20"/>
    <n v="32"/>
    <n v="94.08"/>
    <n v="8.3019783928658344E-2"/>
    <x v="0"/>
    <n v="1883.75"/>
  </r>
  <r>
    <s v="e31d39"/>
    <n v="4"/>
    <n v="2"/>
    <s v="f"/>
    <s v="647bdf"/>
    <d v="1899-12-30T00:07:20"/>
    <n v="10"/>
    <n v="39.200000000000003"/>
    <n v="3.4591576636940978E-2"/>
    <x v="0"/>
    <n v="1883.75"/>
  </r>
  <r>
    <s v="d5e9a6"/>
    <n v="2"/>
    <n v="2"/>
    <s v="f"/>
    <s v="647bdf"/>
    <d v="1899-12-30T00:07:20"/>
    <n v="23"/>
    <n v="45.08"/>
    <n v="3.978031313248212E-2"/>
    <x v="0"/>
    <n v="1883.75"/>
  </r>
  <r>
    <s v="72f5d4"/>
    <n v="1"/>
    <n v="2"/>
    <s v="f"/>
    <s v="647bdf"/>
    <d v="1899-12-30T00:07:20"/>
    <n v="19"/>
    <n v="18.62"/>
    <n v="1.6430998902546966E-2"/>
    <x v="0"/>
    <n v="1883.75"/>
  </r>
  <r>
    <s v="c8d436"/>
    <n v="4"/>
    <n v="2"/>
    <s v="f"/>
    <s v="647bdf"/>
    <d v="1899-12-30T00:07:20"/>
    <n v="10"/>
    <n v="39.200000000000003"/>
    <n v="3.4591576636940978E-2"/>
    <x v="1"/>
    <n v="2520"/>
  </r>
  <r>
    <s v="f084eb"/>
    <n v="2"/>
    <n v="2"/>
    <s v="f"/>
    <s v="647bdf"/>
    <d v="1899-12-30T00:07:20"/>
    <n v="36"/>
    <n v="70.56"/>
    <n v="6.2264837946493755E-2"/>
    <x v="1"/>
    <n v="2520"/>
  </r>
  <r>
    <s v="2feb6b"/>
    <n v="3"/>
    <n v="2"/>
    <s v="f"/>
    <s v="647bdf"/>
    <d v="1899-12-30T00:07:20"/>
    <n v="29"/>
    <n v="85.26"/>
    <n v="7.5236679185346614E-2"/>
    <x v="1"/>
    <n v="2520"/>
  </r>
  <r>
    <s v="e31d39"/>
    <n v="4"/>
    <n v="23"/>
    <s v="f"/>
    <s v="428c4c"/>
    <d v="1899-12-30T00:15:15"/>
    <n v="10"/>
    <n v="30.8"/>
    <n v="2.7179095929025052E-2"/>
    <x v="0"/>
    <n v="2511.6666666666665"/>
  </r>
  <r>
    <s v="d5e9a6"/>
    <n v="1"/>
    <n v="23"/>
    <s v="f"/>
    <s v="428c4c"/>
    <d v="1899-12-30T00:15:15"/>
    <n v="23"/>
    <n v="17.71"/>
    <n v="1.5627980159189404E-2"/>
    <x v="0"/>
    <n v="2511.6666666666665"/>
  </r>
  <r>
    <s v="9ec847"/>
    <n v="5"/>
    <n v="23"/>
    <s v="f"/>
    <s v="428c4c"/>
    <d v="1899-12-30T00:15:15"/>
    <n v="54"/>
    <n v="207.9"/>
    <n v="0.1834588975209191"/>
    <x v="0"/>
    <n v="2511.6666666666665"/>
  </r>
  <r>
    <s v="5d267b"/>
    <n v="3"/>
    <n v="23"/>
    <s v="f"/>
    <s v="428c4c"/>
    <d v="1899-12-30T00:15:15"/>
    <n v="40"/>
    <n v="92.4"/>
    <n v="8.1537287787075155E-2"/>
    <x v="1"/>
    <n v="1512"/>
  </r>
  <r>
    <s v="2a2353"/>
    <n v="1"/>
    <n v="23"/>
    <s v="f"/>
    <s v="428c4c"/>
    <d v="1899-12-30T00:15:15"/>
    <n v="57"/>
    <n v="43.89"/>
    <n v="3.8730211698860692E-2"/>
    <x v="1"/>
    <n v="1512"/>
  </r>
  <r>
    <s v="f084eb"/>
    <n v="1"/>
    <n v="23"/>
    <s v="f"/>
    <s v="428c4c"/>
    <d v="1899-12-30T00:15:15"/>
    <n v="36"/>
    <n v="27.72"/>
    <n v="2.4461186336122546E-2"/>
    <x v="1"/>
    <n v="1512"/>
  </r>
  <r>
    <s v="b9a74d"/>
    <n v="1"/>
    <n v="23"/>
    <s v="f"/>
    <s v="428c4c"/>
    <d v="1899-12-30T00:15:15"/>
    <n v="17"/>
    <n v="13.09"/>
    <n v="1.1551115769835647E-2"/>
    <x v="1"/>
    <n v="1512"/>
  </r>
  <r>
    <s v="2feb6b"/>
    <n v="5"/>
    <n v="23"/>
    <s v="f"/>
    <s v="428c4c"/>
    <d v="1899-12-30T00:15:15"/>
    <n v="29"/>
    <n v="111.65"/>
    <n v="9.8524222742715814E-2"/>
    <x v="1"/>
    <n v="1512"/>
  </r>
  <r>
    <s v="c4a632"/>
    <n v="2"/>
    <n v="1"/>
    <s v="t"/>
    <s v="16ac91"/>
    <d v="1899-12-30T00:06:44"/>
    <n v="13"/>
    <n v="25.74"/>
    <n v="2.2713958740685221E-2"/>
    <x v="0"/>
    <n v="1883.75"/>
  </r>
  <r>
    <s v="e31d39"/>
    <n v="5"/>
    <n v="1"/>
    <s v="t"/>
    <s v="16ac91"/>
    <d v="1899-12-30T00:06:44"/>
    <n v="10"/>
    <n v="49.5"/>
    <n v="4.368068988593312E-2"/>
    <x v="0"/>
    <n v="1883.75"/>
  </r>
  <r>
    <s v="d5e9a6"/>
    <n v="4"/>
    <n v="1"/>
    <s v="t"/>
    <s v="16ac91"/>
    <d v="1899-12-30T00:06:44"/>
    <n v="23"/>
    <n v="91.08"/>
    <n v="8.0372469390116941E-2"/>
    <x v="0"/>
    <n v="1883.75"/>
  </r>
  <r>
    <s v="9ec847"/>
    <n v="3"/>
    <n v="1"/>
    <s v="t"/>
    <s v="16ac91"/>
    <d v="1899-12-30T00:06:44"/>
    <n v="54"/>
    <n v="160.38"/>
    <n v="0.1415254352304233"/>
    <x v="0"/>
    <n v="1883.75"/>
  </r>
  <r>
    <s v="2a2353"/>
    <n v="1"/>
    <n v="1"/>
    <s v="t"/>
    <s v="16ac91"/>
    <d v="1899-12-30T00:06:44"/>
    <n v="57"/>
    <n v="56.43"/>
    <n v="4.9795986469963756E-2"/>
    <x v="1"/>
    <n v="3780"/>
  </r>
  <r>
    <s v="2feb6b"/>
    <n v="2"/>
    <n v="1"/>
    <s v="t"/>
    <s v="16ac91"/>
    <d v="1899-12-30T00:06:44"/>
    <n v="29"/>
    <n v="57.42"/>
    <n v="5.0669600267682413E-2"/>
    <x v="1"/>
    <n v="3780"/>
  </r>
  <r>
    <s v="e83aa3"/>
    <n v="1"/>
    <n v="4"/>
    <s v="f"/>
    <s v="b3b97c"/>
    <d v="1899-12-30T00:27:52"/>
    <n v="32"/>
    <n v="30.72"/>
    <n v="2.7108500874663946E-2"/>
    <x v="0"/>
    <n v="1883.75"/>
  </r>
  <r>
    <s v="d5e9a6"/>
    <n v="4"/>
    <n v="4"/>
    <s v="f"/>
    <s v="b3b97c"/>
    <d v="1899-12-30T00:27:52"/>
    <n v="23"/>
    <n v="88.32"/>
    <n v="7.793694001465884E-2"/>
    <x v="0"/>
    <n v="1883.75"/>
  </r>
  <r>
    <s v="72f5d4"/>
    <n v="5"/>
    <n v="4"/>
    <s v="f"/>
    <s v="b3b97c"/>
    <d v="1899-12-30T00:27:52"/>
    <n v="19"/>
    <n v="91.2"/>
    <n v="8.0478361971658585E-2"/>
    <x v="0"/>
    <n v="1883.75"/>
  </r>
  <r>
    <s v="9ec847"/>
    <n v="4"/>
    <n v="4"/>
    <s v="f"/>
    <s v="b3b97c"/>
    <d v="1899-12-30T00:27:52"/>
    <n v="54"/>
    <n v="207.35999999999999"/>
    <n v="0.18298238090398164"/>
    <x v="0"/>
    <n v="1883.75"/>
  </r>
  <r>
    <s v="5d267b"/>
    <n v="1"/>
    <n v="4"/>
    <s v="f"/>
    <s v="b3b97c"/>
    <d v="1899-12-30T00:27:52"/>
    <n v="40"/>
    <n v="38.4"/>
    <n v="3.3885626093329929E-2"/>
    <x v="1"/>
    <n v="3780"/>
  </r>
  <r>
    <s v="2feb6b"/>
    <n v="4"/>
    <n v="4"/>
    <s v="f"/>
    <s v="b3b97c"/>
    <d v="1899-12-30T00:27:52"/>
    <n v="29"/>
    <n v="111.36"/>
    <n v="9.8268315670656817E-2"/>
    <x v="1"/>
    <n v="3780"/>
  </r>
  <r>
    <s v="c4a632"/>
    <n v="1"/>
    <n v="22"/>
    <s v="t"/>
    <s v="389b95"/>
    <d v="1899-12-30T00:22:52"/>
    <n v="13"/>
    <n v="10.14"/>
    <n v="8.9479231402699363E-3"/>
    <x v="0"/>
    <n v="1507"/>
  </r>
  <r>
    <s v="e83aa3"/>
    <n v="2"/>
    <n v="22"/>
    <s v="t"/>
    <s v="389b95"/>
    <d v="1899-12-30T00:22:52"/>
    <n v="32"/>
    <n v="49.92"/>
    <n v="4.4051313921328918E-2"/>
    <x v="0"/>
    <n v="1507"/>
  </r>
  <r>
    <s v="e31d39"/>
    <n v="1"/>
    <n v="22"/>
    <s v="t"/>
    <s v="389b95"/>
    <d v="1899-12-30T00:22:52"/>
    <n v="10"/>
    <n v="7.8000000000000007"/>
    <n v="6.8830178002076432E-3"/>
    <x v="0"/>
    <n v="1507"/>
  </r>
  <r>
    <s v="72f5d4"/>
    <n v="5"/>
    <n v="22"/>
    <s v="t"/>
    <s v="389b95"/>
    <d v="1899-12-30T00:22:52"/>
    <n v="19"/>
    <n v="74.100000000000009"/>
    <n v="6.5388669101972621E-2"/>
    <x v="0"/>
    <n v="1507"/>
  </r>
  <r>
    <s v="9ec847"/>
    <n v="4"/>
    <n v="22"/>
    <s v="t"/>
    <s v="389b95"/>
    <d v="1899-12-30T00:22:52"/>
    <n v="54"/>
    <n v="168.48000000000002"/>
    <n v="0.1486731844844851"/>
    <x v="0"/>
    <n v="1507"/>
  </r>
  <r>
    <s v="5d267b"/>
    <n v="2"/>
    <n v="22"/>
    <s v="t"/>
    <s v="389b95"/>
    <d v="1899-12-30T00:22:52"/>
    <n v="40"/>
    <n v="62.400000000000006"/>
    <n v="5.5064142401661145E-2"/>
    <x v="1"/>
    <n v="2520"/>
  </r>
  <r>
    <s v="2a2353"/>
    <n v="5"/>
    <n v="22"/>
    <s v="t"/>
    <s v="389b95"/>
    <d v="1899-12-30T00:22:52"/>
    <n v="57"/>
    <n v="222.3"/>
    <n v="0.19616600730591785"/>
    <x v="1"/>
    <n v="2520"/>
  </r>
  <r>
    <s v="b9a74d"/>
    <n v="5"/>
    <n v="22"/>
    <s v="t"/>
    <s v="389b95"/>
    <d v="1899-12-30T00:22:52"/>
    <n v="17"/>
    <n v="66.3"/>
    <n v="5.8505651301764959E-2"/>
    <x v="1"/>
    <n v="2520"/>
  </r>
  <r>
    <s v="e31d39"/>
    <n v="2"/>
    <n v="14"/>
    <s v="t"/>
    <s v="d71140"/>
    <d v="1899-12-30T00:08:34"/>
    <n v="10"/>
    <n v="17.2"/>
    <n v="1.5177936687637365E-2"/>
    <x v="0"/>
    <n v="2511.6666666666665"/>
  </r>
  <r>
    <s v="d5e9a6"/>
    <n v="2"/>
    <n v="14"/>
    <s v="t"/>
    <s v="d71140"/>
    <d v="1899-12-30T00:08:34"/>
    <n v="23"/>
    <n v="39.56"/>
    <n v="3.4909254381565939E-2"/>
    <x v="0"/>
    <n v="2511.6666666666665"/>
  </r>
  <r>
    <s v="9ec847"/>
    <n v="5"/>
    <n v="14"/>
    <s v="t"/>
    <s v="d71140"/>
    <d v="1899-12-30T00:08:34"/>
    <n v="54"/>
    <n v="232.2"/>
    <n v="0.20490214528310441"/>
    <x v="0"/>
    <n v="2511.6666666666665"/>
  </r>
  <r>
    <s v="5d267b"/>
    <n v="3"/>
    <n v="14"/>
    <s v="t"/>
    <s v="d71140"/>
    <d v="1899-12-30T00:08:34"/>
    <n v="40"/>
    <n v="103.2"/>
    <n v="9.10676201258242E-2"/>
    <x v="1"/>
    <n v="1890"/>
  </r>
  <r>
    <s v="2a2353"/>
    <n v="2"/>
    <n v="14"/>
    <s v="t"/>
    <s v="d71140"/>
    <d v="1899-12-30T00:08:34"/>
    <n v="57"/>
    <n v="98.039999999999992"/>
    <n v="8.6514239119532974E-2"/>
    <x v="1"/>
    <n v="1890"/>
  </r>
  <r>
    <s v="f084eb"/>
    <n v="4"/>
    <n v="14"/>
    <s v="t"/>
    <s v="d71140"/>
    <d v="1899-12-30T00:08:34"/>
    <n v="36"/>
    <n v="123.84"/>
    <n v="0.10928114415098904"/>
    <x v="1"/>
    <n v="1890"/>
  </r>
  <r>
    <s v="b9a74d"/>
    <n v="4"/>
    <n v="14"/>
    <s v="t"/>
    <s v="d71140"/>
    <d v="1899-12-30T00:08:34"/>
    <n v="17"/>
    <n v="58.48"/>
    <n v="5.1604984737967041E-2"/>
    <x v="1"/>
    <n v="1890"/>
  </r>
  <r>
    <s v="c4a632"/>
    <n v="2"/>
    <n v="5"/>
    <s v="t"/>
    <s v="f8ae2c"/>
    <d v="1899-12-30T00:01:51"/>
    <n v="13"/>
    <n v="24.7"/>
    <n v="2.1796223033990869E-2"/>
    <x v="0"/>
    <n v="2511.6666666666665"/>
  </r>
  <r>
    <s v="e83aa3"/>
    <n v="3"/>
    <n v="5"/>
    <s v="t"/>
    <s v="f8ae2c"/>
    <d v="1899-12-30T00:01:51"/>
    <n v="32"/>
    <n v="91.199999999999989"/>
    <n v="8.0478361971658571E-2"/>
    <x v="0"/>
    <n v="2511.6666666666665"/>
  </r>
  <r>
    <s v="9ec847"/>
    <n v="1"/>
    <n v="5"/>
    <s v="t"/>
    <s v="f8ae2c"/>
    <d v="1899-12-30T00:01:51"/>
    <n v="54"/>
    <n v="51.3"/>
    <n v="4.5269078609057954E-2"/>
    <x v="0"/>
    <n v="2511.6666666666665"/>
  </r>
  <r>
    <s v="5d267b"/>
    <n v="2"/>
    <n v="5"/>
    <s v="t"/>
    <s v="f8ae2c"/>
    <d v="1899-12-30T00:01:51"/>
    <n v="40"/>
    <n v="76"/>
    <n v="6.706530164304883E-2"/>
    <x v="1"/>
    <n v="1512"/>
  </r>
  <r>
    <s v="c8d436"/>
    <n v="1"/>
    <n v="5"/>
    <s v="t"/>
    <s v="f8ae2c"/>
    <d v="1899-12-30T00:01:51"/>
    <n v="10"/>
    <n v="9.5"/>
    <n v="8.3831627053811038E-3"/>
    <x v="1"/>
    <n v="1512"/>
  </r>
  <r>
    <s v="2a2353"/>
    <n v="3"/>
    <n v="5"/>
    <s v="t"/>
    <s v="f8ae2c"/>
    <d v="1899-12-30T00:01:51"/>
    <n v="57"/>
    <n v="162.44999999999999"/>
    <n v="0.14335208226201684"/>
    <x v="1"/>
    <n v="1512"/>
  </r>
  <r>
    <s v="f084eb"/>
    <n v="3"/>
    <n v="5"/>
    <s v="t"/>
    <s v="f8ae2c"/>
    <d v="1899-12-30T00:01:51"/>
    <n v="36"/>
    <n v="102.6"/>
    <n v="9.0538157218115908E-2"/>
    <x v="1"/>
    <n v="1512"/>
  </r>
  <r>
    <s v="2feb6b"/>
    <n v="4"/>
    <n v="5"/>
    <s v="t"/>
    <s v="f8ae2c"/>
    <d v="1899-12-30T00:01:51"/>
    <n v="29"/>
    <n v="110.19999999999999"/>
    <n v="9.7244687382420786E-2"/>
    <x v="1"/>
    <n v="1512"/>
  </r>
  <r>
    <s v="c4a632"/>
    <n v="5"/>
    <n v="19"/>
    <s v="t"/>
    <s v="c8fec7"/>
    <d v="1899-12-30T00:07:09"/>
    <n v="13"/>
    <n v="52.650000000000006"/>
    <n v="4.6460370151401593E-2"/>
    <x v="0"/>
    <n v="1883.75"/>
  </r>
  <r>
    <s v="e83aa3"/>
    <n v="4"/>
    <n v="19"/>
    <s v="t"/>
    <s v="c8fec7"/>
    <d v="1899-12-30T00:07:09"/>
    <n v="32"/>
    <n v="103.68"/>
    <n v="9.1491190451990834E-2"/>
    <x v="0"/>
    <n v="1883.75"/>
  </r>
  <r>
    <s v="d5e9a6"/>
    <n v="5"/>
    <n v="19"/>
    <s v="t"/>
    <s v="c8fec7"/>
    <d v="1899-12-30T00:07:09"/>
    <n v="23"/>
    <n v="93.15"/>
    <n v="8.2199116421710502E-2"/>
    <x v="0"/>
    <n v="1883.75"/>
  </r>
  <r>
    <s v="72f5d4"/>
    <n v="3"/>
    <n v="19"/>
    <s v="t"/>
    <s v="c8fec7"/>
    <d v="1899-12-30T00:07:09"/>
    <n v="19"/>
    <n v="46.17"/>
    <n v="4.0742170748152166E-2"/>
    <x v="0"/>
    <n v="1883.75"/>
  </r>
  <r>
    <s v="5d267b"/>
    <n v="5"/>
    <n v="19"/>
    <s v="t"/>
    <s v="c8fec7"/>
    <d v="1899-12-30T00:07:09"/>
    <n v="40"/>
    <n v="162"/>
    <n v="0.14295498508123564"/>
    <x v="1"/>
    <n v="2520"/>
  </r>
  <r>
    <s v="f084eb"/>
    <n v="5"/>
    <n v="19"/>
    <s v="t"/>
    <s v="c8fec7"/>
    <d v="1899-12-30T00:07:09"/>
    <n v="36"/>
    <n v="145.80000000000001"/>
    <n v="0.1286594865731121"/>
    <x v="1"/>
    <n v="2520"/>
  </r>
  <r>
    <s v="b9a74d"/>
    <n v="5"/>
    <n v="19"/>
    <s v="t"/>
    <s v="c8fec7"/>
    <d v="1899-12-30T00:07:09"/>
    <n v="17"/>
    <n v="68.850000000000009"/>
    <n v="6.0755868659525161E-2"/>
    <x v="1"/>
    <n v="2520"/>
  </r>
  <r>
    <s v="e31d39"/>
    <n v="2"/>
    <n v="22"/>
    <s v="f"/>
    <s v="1f8464"/>
    <d v="1899-12-30T00:45:21"/>
    <n v="10"/>
    <n v="15.600000000000001"/>
    <n v="1.3766035600415286E-2"/>
    <x v="0"/>
    <n v="2511.6666666666665"/>
  </r>
  <r>
    <s v="d5e9a6"/>
    <n v="2"/>
    <n v="22"/>
    <s v="f"/>
    <s v="1f8464"/>
    <d v="1899-12-30T00:45:21"/>
    <n v="23"/>
    <n v="35.880000000000003"/>
    <n v="3.1661881880955159E-2"/>
    <x v="0"/>
    <n v="2511.6666666666665"/>
  </r>
  <r>
    <s v="9ec847"/>
    <n v="5"/>
    <n v="22"/>
    <s v="f"/>
    <s v="1f8464"/>
    <d v="1899-12-30T00:45:21"/>
    <n v="54"/>
    <n v="210.6"/>
    <n v="0.18584148060560635"/>
    <x v="0"/>
    <n v="2511.6666666666665"/>
  </r>
  <r>
    <s v="c8d436"/>
    <n v="4"/>
    <n v="22"/>
    <s v="f"/>
    <s v="1f8464"/>
    <d v="1899-12-30T00:45:21"/>
    <n v="10"/>
    <n v="31.200000000000003"/>
    <n v="2.7532071200830573E-2"/>
    <x v="1"/>
    <n v="2520"/>
  </r>
  <r>
    <s v="2a2353"/>
    <n v="2"/>
    <n v="22"/>
    <s v="f"/>
    <s v="1f8464"/>
    <d v="1899-12-30T00:45:21"/>
    <n v="57"/>
    <n v="88.92"/>
    <n v="7.8466402922367132E-2"/>
    <x v="1"/>
    <n v="2520"/>
  </r>
  <r>
    <s v="f084eb"/>
    <n v="1"/>
    <n v="22"/>
    <s v="f"/>
    <s v="1f8464"/>
    <d v="1899-12-30T00:45:21"/>
    <n v="36"/>
    <n v="28.080000000000002"/>
    <n v="2.4778864080747514E-2"/>
    <x v="1"/>
    <n v="2520"/>
  </r>
  <r>
    <s v="c4a632"/>
    <n v="1"/>
    <n v="10"/>
    <s v="t"/>
    <s v="fd5379"/>
    <d v="1899-12-30T00:02:15"/>
    <n v="13"/>
    <n v="11.700000000000001"/>
    <n v="1.0324526700311466E-2"/>
    <x v="0"/>
    <n v="2511.6666666666665"/>
  </r>
  <r>
    <s v="72f5d4"/>
    <n v="4"/>
    <n v="10"/>
    <s v="t"/>
    <s v="fd5379"/>
    <d v="1899-12-30T00:02:15"/>
    <n v="19"/>
    <n v="68.400000000000006"/>
    <n v="6.0358771478743946E-2"/>
    <x v="0"/>
    <n v="2511.6666666666665"/>
  </r>
  <r>
    <s v="9ec847"/>
    <n v="5"/>
    <n v="10"/>
    <s v="t"/>
    <s v="fd5379"/>
    <d v="1899-12-30T00:02:15"/>
    <n v="54"/>
    <n v="243"/>
    <n v="0.2144324776218535"/>
    <x v="0"/>
    <n v="2511.6666666666665"/>
  </r>
  <r>
    <s v="5d267b"/>
    <n v="4"/>
    <n v="10"/>
    <s v="t"/>
    <s v="fd5379"/>
    <d v="1899-12-30T00:02:15"/>
    <n v="40"/>
    <n v="144"/>
    <n v="0.12707109784998727"/>
    <x v="1"/>
    <n v="1890"/>
  </r>
  <r>
    <s v="c8d436"/>
    <n v="4"/>
    <n v="10"/>
    <s v="t"/>
    <s v="fd5379"/>
    <d v="1899-12-30T00:02:15"/>
    <n v="10"/>
    <n v="36"/>
    <n v="3.1767774462496817E-2"/>
    <x v="1"/>
    <n v="1890"/>
  </r>
  <r>
    <s v="f084eb"/>
    <n v="3"/>
    <n v="10"/>
    <s v="t"/>
    <s v="fd5379"/>
    <d v="1899-12-30T00:02:15"/>
    <n v="36"/>
    <n v="97.2"/>
    <n v="8.5772991048741393E-2"/>
    <x v="1"/>
    <n v="1890"/>
  </r>
  <r>
    <s v="b9a74d"/>
    <n v="1"/>
    <n v="10"/>
    <s v="t"/>
    <s v="fd5379"/>
    <d v="1899-12-30T00:02:15"/>
    <n v="17"/>
    <n v="15.3"/>
    <n v="1.3501304146561147E-2"/>
    <x v="1"/>
    <n v="1890"/>
  </r>
  <r>
    <s v="c4a632"/>
    <n v="3"/>
    <n v="16"/>
    <s v="f"/>
    <s v="6347f2"/>
    <d v="1899-12-30T00:12:24"/>
    <n v="13"/>
    <n v="32.76"/>
    <n v="2.8908674760872097E-2"/>
    <x v="0"/>
    <n v="2511.6666666666665"/>
  </r>
  <r>
    <s v="d5e9a6"/>
    <n v="4"/>
    <n v="16"/>
    <s v="f"/>
    <s v="6347f2"/>
    <d v="1899-12-30T00:12:24"/>
    <n v="23"/>
    <n v="77.28"/>
    <n v="6.8194822512826492E-2"/>
    <x v="0"/>
    <n v="2511.6666666666665"/>
  </r>
  <r>
    <s v="9ec847"/>
    <n v="2"/>
    <n v="16"/>
    <s v="f"/>
    <s v="6347f2"/>
    <d v="1899-12-30T00:12:24"/>
    <n v="54"/>
    <n v="90.72"/>
    <n v="8.0054791645491966E-2"/>
    <x v="0"/>
    <n v="2511.6666666666665"/>
  </r>
  <r>
    <s v="5d267b"/>
    <n v="5"/>
    <n v="16"/>
    <s v="f"/>
    <s v="6347f2"/>
    <d v="1899-12-30T00:12:24"/>
    <n v="40"/>
    <n v="168"/>
    <n v="0.14824961415831844"/>
    <x v="1"/>
    <n v="2520"/>
  </r>
  <r>
    <s v="f084eb"/>
    <n v="1"/>
    <n v="16"/>
    <s v="f"/>
    <s v="6347f2"/>
    <d v="1899-12-30T00:12:24"/>
    <n v="36"/>
    <n v="30.24"/>
    <n v="2.6684930548497323E-2"/>
    <x v="1"/>
    <n v="2520"/>
  </r>
  <r>
    <s v="2feb6b"/>
    <n v="4"/>
    <n v="16"/>
    <s v="f"/>
    <s v="6347f2"/>
    <d v="1899-12-30T00:12:24"/>
    <n v="29"/>
    <n v="97.44"/>
    <n v="8.5984776211824709E-2"/>
    <x v="1"/>
    <n v="2520"/>
  </r>
  <r>
    <s v="c4a632"/>
    <n v="5"/>
    <n v="15"/>
    <s v="t"/>
    <s v="067d8a"/>
    <d v="1899-12-30T00:21:31"/>
    <n v="13"/>
    <n v="55.25"/>
    <n v="4.8754709418137469E-2"/>
    <x v="0"/>
    <n v="1507"/>
  </r>
  <r>
    <s v="e83aa3"/>
    <n v="5"/>
    <n v="15"/>
    <s v="t"/>
    <s v="067d8a"/>
    <d v="1899-12-30T00:21:31"/>
    <n v="32"/>
    <n v="136"/>
    <n v="0.12001159241387685"/>
    <x v="0"/>
    <n v="1507"/>
  </r>
  <r>
    <s v="e31d39"/>
    <n v="4"/>
    <n v="15"/>
    <s v="t"/>
    <s v="067d8a"/>
    <d v="1899-12-30T00:21:31"/>
    <n v="10"/>
    <n v="34"/>
    <n v="3.0002898103469212E-2"/>
    <x v="0"/>
    <n v="1507"/>
  </r>
  <r>
    <s v="d5e9a6"/>
    <n v="2"/>
    <n v="15"/>
    <s v="t"/>
    <s v="067d8a"/>
    <d v="1899-12-30T00:21:31"/>
    <n v="23"/>
    <n v="39.1"/>
    <n v="3.4503332818989596E-2"/>
    <x v="0"/>
    <n v="1507"/>
  </r>
  <r>
    <s v="9ec847"/>
    <n v="5"/>
    <n v="15"/>
    <s v="t"/>
    <s v="067d8a"/>
    <d v="1899-12-30T00:21:31"/>
    <n v="54"/>
    <n v="229.5"/>
    <n v="0.20251956219841719"/>
    <x v="0"/>
    <n v="1507"/>
  </r>
  <r>
    <s v="5d267b"/>
    <n v="5"/>
    <n v="15"/>
    <s v="t"/>
    <s v="067d8a"/>
    <d v="1899-12-30T00:21:31"/>
    <n v="40"/>
    <n v="170"/>
    <n v="0.15001449051734606"/>
    <x v="1"/>
    <n v="3780"/>
  </r>
  <r>
    <s v="c8d436"/>
    <n v="5"/>
    <n v="15"/>
    <s v="t"/>
    <s v="067d8a"/>
    <d v="1899-12-30T00:21:31"/>
    <n v="10"/>
    <n v="42.5"/>
    <n v="3.7503622629336514E-2"/>
    <x v="1"/>
    <n v="3780"/>
  </r>
  <r>
    <s v="c4a632"/>
    <n v="1"/>
    <n v="23"/>
    <s v="t"/>
    <s v="edd831"/>
    <d v="1899-12-30T00:45:46"/>
    <n v="13"/>
    <n v="10.01"/>
    <n v="8.8332061769331414E-3"/>
    <x v="0"/>
    <n v="1883.75"/>
  </r>
  <r>
    <s v="e83aa3"/>
    <n v="3"/>
    <n v="23"/>
    <s v="t"/>
    <s v="edd831"/>
    <d v="1899-12-30T00:45:46"/>
    <n v="32"/>
    <n v="73.92"/>
    <n v="6.5229830229660127E-2"/>
    <x v="0"/>
    <n v="1883.75"/>
  </r>
  <r>
    <s v="72f5d4"/>
    <n v="2"/>
    <n v="23"/>
    <s v="t"/>
    <s v="edd831"/>
    <d v="1899-12-30T00:45:46"/>
    <n v="19"/>
    <n v="29.26"/>
    <n v="2.58201411325738E-2"/>
    <x v="0"/>
    <n v="1883.75"/>
  </r>
  <r>
    <s v="9ec847"/>
    <n v="2"/>
    <n v="23"/>
    <s v="t"/>
    <s v="edd831"/>
    <d v="1899-12-30T00:45:46"/>
    <n v="54"/>
    <n v="83.16"/>
    <n v="7.3383559008367627E-2"/>
    <x v="0"/>
    <n v="1883.75"/>
  </r>
  <r>
    <s v="c8d436"/>
    <n v="1"/>
    <n v="23"/>
    <s v="t"/>
    <s v="edd831"/>
    <d v="1899-12-30T00:45:46"/>
    <n v="10"/>
    <n v="7.7"/>
    <n v="6.7947739822562629E-3"/>
    <x v="1"/>
    <n v="2520"/>
  </r>
  <r>
    <s v="f084eb"/>
    <n v="5"/>
    <n v="23"/>
    <s v="t"/>
    <s v="edd831"/>
    <d v="1899-12-30T00:45:46"/>
    <n v="36"/>
    <n v="138.6"/>
    <n v="0.12230593168061273"/>
    <x v="1"/>
    <n v="2520"/>
  </r>
  <r>
    <s v="2feb6b"/>
    <n v="1"/>
    <n v="23"/>
    <s v="t"/>
    <s v="edd831"/>
    <d v="1899-12-30T00:45:46"/>
    <n v="29"/>
    <n v="22.330000000000002"/>
    <n v="1.9704844548543165E-2"/>
    <x v="1"/>
    <n v="2520"/>
  </r>
  <r>
    <s v="e83aa3"/>
    <n v="5"/>
    <n v="20"/>
    <s v="t"/>
    <s v="a30118"/>
    <d v="1899-12-30T00:48:42"/>
    <n v="32"/>
    <n v="128"/>
    <n v="0.11295208697776644"/>
    <x v="0"/>
    <n v="3767.5"/>
  </r>
  <r>
    <s v="e31d39"/>
    <n v="1"/>
    <n v="20"/>
    <s v="t"/>
    <s v="a30118"/>
    <d v="1899-12-30T00:48:42"/>
    <n v="10"/>
    <n v="8"/>
    <n v="7.0595054361104028E-3"/>
    <x v="0"/>
    <n v="3767.5"/>
  </r>
  <r>
    <s v="5d267b"/>
    <n v="3"/>
    <n v="20"/>
    <s v="t"/>
    <s v="a30118"/>
    <d v="1899-12-30T00:48:42"/>
    <n v="40"/>
    <n v="96"/>
    <n v="8.4714065233324837E-2"/>
    <x v="1"/>
    <n v="3780"/>
  </r>
  <r>
    <s v="b9a74d"/>
    <n v="5"/>
    <n v="20"/>
    <s v="t"/>
    <s v="a30118"/>
    <d v="1899-12-30T00:48:42"/>
    <n v="17"/>
    <n v="68"/>
    <n v="6.0005796206938425E-2"/>
    <x v="1"/>
    <n v="3780"/>
  </r>
  <r>
    <s v="c4a632"/>
    <n v="4"/>
    <n v="6"/>
    <s v="t"/>
    <s v="c1da54"/>
    <d v="1899-12-30T00:15:51"/>
    <n v="13"/>
    <n v="48.879999999999995"/>
    <n v="4.3133578214634559E-2"/>
    <x v="0"/>
    <n v="1507"/>
  </r>
  <r>
    <s v="e83aa3"/>
    <n v="5"/>
    <n v="6"/>
    <s v="t"/>
    <s v="c1da54"/>
    <d v="1899-12-30T00:15:51"/>
    <n v="32"/>
    <n v="150.39999999999998"/>
    <n v="0.13271870219887555"/>
    <x v="0"/>
    <n v="1507"/>
  </r>
  <r>
    <s v="d5e9a6"/>
    <n v="1"/>
    <n v="6"/>
    <s v="t"/>
    <s v="c1da54"/>
    <d v="1899-12-30T00:15:51"/>
    <n v="23"/>
    <n v="21.619999999999997"/>
    <n v="1.907831344108836E-2"/>
    <x v="0"/>
    <n v="1507"/>
  </r>
  <r>
    <s v="72f5d4"/>
    <n v="3"/>
    <n v="6"/>
    <s v="t"/>
    <s v="c1da54"/>
    <d v="1899-12-30T00:15:51"/>
    <n v="19"/>
    <n v="53.58"/>
    <n v="4.7281037658349422E-2"/>
    <x v="0"/>
    <n v="1507"/>
  </r>
  <r>
    <s v="9ec847"/>
    <n v="4"/>
    <n v="6"/>
    <s v="t"/>
    <s v="c1da54"/>
    <d v="1899-12-30T00:15:51"/>
    <n v="54"/>
    <n v="203.04"/>
    <n v="0.17917024796848202"/>
    <x v="0"/>
    <n v="1507"/>
  </r>
  <r>
    <s v="5d267b"/>
    <n v="3"/>
    <n v="6"/>
    <s v="t"/>
    <s v="c1da54"/>
    <d v="1899-12-30T00:15:51"/>
    <n v="40"/>
    <n v="112.8"/>
    <n v="9.9539026649156676E-2"/>
    <x v="1"/>
    <n v="1890"/>
  </r>
  <r>
    <s v="c8d436"/>
    <n v="2"/>
    <n v="6"/>
    <s v="t"/>
    <s v="c1da54"/>
    <d v="1899-12-30T00:15:51"/>
    <n v="10"/>
    <n v="18.799999999999997"/>
    <n v="1.6589837774859444E-2"/>
    <x v="1"/>
    <n v="1890"/>
  </r>
  <r>
    <s v="2a2353"/>
    <n v="1"/>
    <n v="6"/>
    <s v="t"/>
    <s v="c1da54"/>
    <d v="1899-12-30T00:15:51"/>
    <n v="57"/>
    <n v="53.58"/>
    <n v="4.7281037658349422E-2"/>
    <x v="1"/>
    <n v="1890"/>
  </r>
  <r>
    <s v="2feb6b"/>
    <n v="2"/>
    <n v="6"/>
    <s v="t"/>
    <s v="c1da54"/>
    <d v="1899-12-30T00:15:51"/>
    <n v="29"/>
    <n v="54.519999999999996"/>
    <n v="4.8110529547092391E-2"/>
    <x v="1"/>
    <n v="1890"/>
  </r>
  <r>
    <s v="c4a632"/>
    <n v="3"/>
    <n v="16"/>
    <s v="f"/>
    <s v="a727fd"/>
    <d v="1899-12-30T00:55:11"/>
    <n v="13"/>
    <n v="32.76"/>
    <n v="2.8908674760872097E-2"/>
    <x v="0"/>
    <n v="1883.75"/>
  </r>
  <r>
    <s v="d5e9a6"/>
    <n v="1"/>
    <n v="16"/>
    <s v="f"/>
    <s v="a727fd"/>
    <d v="1899-12-30T00:55:11"/>
    <n v="23"/>
    <n v="19.32"/>
    <n v="1.7048705628206623E-2"/>
    <x v="0"/>
    <n v="1883.75"/>
  </r>
  <r>
    <s v="72f5d4"/>
    <n v="3"/>
    <n v="16"/>
    <s v="f"/>
    <s v="a727fd"/>
    <d v="1899-12-30T00:55:11"/>
    <n v="19"/>
    <n v="47.879999999999995"/>
    <n v="4.225114003512076E-2"/>
    <x v="0"/>
    <n v="1883.75"/>
  </r>
  <r>
    <s v="9ec847"/>
    <n v="1"/>
    <n v="16"/>
    <s v="f"/>
    <s v="a727fd"/>
    <d v="1899-12-30T00:55:11"/>
    <n v="54"/>
    <n v="45.36"/>
    <n v="4.0027395822745983E-2"/>
    <x v="0"/>
    <n v="1883.75"/>
  </r>
  <r>
    <s v="c8d436"/>
    <n v="1"/>
    <n v="16"/>
    <s v="f"/>
    <s v="a727fd"/>
    <d v="1899-12-30T00:55:11"/>
    <n v="10"/>
    <n v="8.4"/>
    <n v="7.4124807079159229E-3"/>
    <x v="1"/>
    <n v="2520"/>
  </r>
  <r>
    <s v="2a2353"/>
    <n v="1"/>
    <n v="16"/>
    <s v="f"/>
    <s v="a727fd"/>
    <d v="1899-12-30T00:55:11"/>
    <n v="57"/>
    <n v="47.879999999999995"/>
    <n v="4.225114003512076E-2"/>
    <x v="1"/>
    <n v="2520"/>
  </r>
  <r>
    <s v="2feb6b"/>
    <n v="1"/>
    <n v="16"/>
    <s v="f"/>
    <s v="a727fd"/>
    <d v="1899-12-30T00:55:11"/>
    <n v="29"/>
    <n v="24.36"/>
    <n v="2.1496194052956177E-2"/>
    <x v="1"/>
    <n v="2520"/>
  </r>
  <r>
    <s v="c4a632"/>
    <n v="5"/>
    <n v="23"/>
    <s v="t"/>
    <s v="798be6"/>
    <d v="1899-12-30T00:51:29"/>
    <n v="13"/>
    <n v="50.050000000000004"/>
    <n v="4.4166030884665711E-2"/>
    <x v="0"/>
    <n v="2511.6666666666665"/>
  </r>
  <r>
    <s v="e83aa3"/>
    <n v="2"/>
    <n v="23"/>
    <s v="t"/>
    <s v="798be6"/>
    <d v="1899-12-30T00:51:29"/>
    <n v="32"/>
    <n v="49.28"/>
    <n v="4.348655348644008E-2"/>
    <x v="0"/>
    <n v="2511.6666666666665"/>
  </r>
  <r>
    <s v="72f5d4"/>
    <n v="1"/>
    <n v="23"/>
    <s v="t"/>
    <s v="798be6"/>
    <d v="1899-12-30T00:51:29"/>
    <n v="19"/>
    <n v="14.63"/>
    <n v="1.29100705662869E-2"/>
    <x v="0"/>
    <n v="2511.6666666666665"/>
  </r>
  <r>
    <s v="5d267b"/>
    <n v="5"/>
    <n v="23"/>
    <s v="t"/>
    <s v="798be6"/>
    <d v="1899-12-30T00:51:29"/>
    <n v="40"/>
    <n v="154"/>
    <n v="0.13589547964512527"/>
    <x v="1"/>
    <n v="1512"/>
  </r>
  <r>
    <s v="2a2353"/>
    <n v="2"/>
    <n v="23"/>
    <s v="t"/>
    <s v="798be6"/>
    <d v="1899-12-30T00:51:29"/>
    <n v="57"/>
    <n v="87.78"/>
    <n v="7.7460423397721384E-2"/>
    <x v="1"/>
    <n v="1512"/>
  </r>
  <r>
    <s v="f084eb"/>
    <n v="4"/>
    <n v="23"/>
    <s v="t"/>
    <s v="798be6"/>
    <d v="1899-12-30T00:51:29"/>
    <n v="36"/>
    <n v="110.88"/>
    <n v="9.7844745344490183E-2"/>
    <x v="1"/>
    <n v="1512"/>
  </r>
  <r>
    <s v="b9a74d"/>
    <n v="1"/>
    <n v="23"/>
    <s v="t"/>
    <s v="798be6"/>
    <d v="1899-12-30T00:51:29"/>
    <n v="17"/>
    <n v="13.09"/>
    <n v="1.1551115769835647E-2"/>
    <x v="1"/>
    <n v="1512"/>
  </r>
  <r>
    <s v="2feb6b"/>
    <n v="4"/>
    <n v="23"/>
    <s v="t"/>
    <s v="798be6"/>
    <d v="1899-12-30T00:51:29"/>
    <n v="29"/>
    <n v="89.320000000000007"/>
    <n v="7.881937819417266E-2"/>
    <x v="1"/>
    <n v="1512"/>
  </r>
  <r>
    <s v="c4a632"/>
    <n v="4"/>
    <n v="8"/>
    <s v="t"/>
    <s v="aff973"/>
    <d v="1899-12-30T00:58:39"/>
    <n v="13"/>
    <n v="47.84"/>
    <n v="4.2215842507940214E-2"/>
    <x v="0"/>
    <n v="1883.75"/>
  </r>
  <r>
    <s v="e31d39"/>
    <n v="1"/>
    <n v="8"/>
    <s v="t"/>
    <s v="aff973"/>
    <d v="1899-12-30T00:58:39"/>
    <n v="10"/>
    <n v="9.2000000000000011"/>
    <n v="8.1184312515269631E-3"/>
    <x v="0"/>
    <n v="1883.75"/>
  </r>
  <r>
    <s v="d5e9a6"/>
    <n v="3"/>
    <n v="8"/>
    <s v="t"/>
    <s v="aff973"/>
    <d v="1899-12-30T00:58:39"/>
    <n v="23"/>
    <n v="63.480000000000004"/>
    <n v="5.601717563553605E-2"/>
    <x v="0"/>
    <n v="1883.75"/>
  </r>
  <r>
    <s v="9ec847"/>
    <n v="5"/>
    <n v="8"/>
    <s v="t"/>
    <s v="aff973"/>
    <d v="1899-12-30T00:58:39"/>
    <n v="54"/>
    <n v="248.4"/>
    <n v="0.219197643791228"/>
    <x v="0"/>
    <n v="1883.75"/>
  </r>
  <r>
    <s v="2a2353"/>
    <n v="3"/>
    <n v="8"/>
    <s v="t"/>
    <s v="aff973"/>
    <d v="1899-12-30T00:58:39"/>
    <n v="57"/>
    <n v="157.32"/>
    <n v="0.13882517440111106"/>
    <x v="1"/>
    <n v="1890"/>
  </r>
  <r>
    <s v="f084eb"/>
    <n v="2"/>
    <n v="8"/>
    <s v="t"/>
    <s v="aff973"/>
    <d v="1899-12-30T00:58:39"/>
    <n v="36"/>
    <n v="66.240000000000009"/>
    <n v="5.8452705010994144E-2"/>
    <x v="1"/>
    <n v="1890"/>
  </r>
  <r>
    <s v="b9a74d"/>
    <n v="5"/>
    <n v="8"/>
    <s v="t"/>
    <s v="aff973"/>
    <d v="1899-12-30T00:58:39"/>
    <n v="17"/>
    <n v="78.2"/>
    <n v="6.9006665637979192E-2"/>
    <x v="1"/>
    <n v="1890"/>
  </r>
  <r>
    <s v="2feb6b"/>
    <n v="3"/>
    <n v="8"/>
    <s v="t"/>
    <s v="aff973"/>
    <d v="1899-12-30T00:58:39"/>
    <n v="29"/>
    <n v="80.040000000000006"/>
    <n v="7.0630351888284593E-2"/>
    <x v="1"/>
    <n v="1890"/>
  </r>
  <r>
    <s v="c4a632"/>
    <n v="5"/>
    <n v="18"/>
    <s v="t"/>
    <s v="75de8b"/>
    <d v="1899-12-30T00:34:04"/>
    <n v="13"/>
    <n v="53.300000000000004"/>
    <n v="4.7033954968085559E-2"/>
    <x v="0"/>
    <n v="1883.75"/>
  </r>
  <r>
    <s v="e83aa3"/>
    <n v="4"/>
    <n v="18"/>
    <s v="t"/>
    <s v="75de8b"/>
    <d v="1899-12-30T00:34:04"/>
    <n v="32"/>
    <n v="104.96000000000001"/>
    <n v="9.2620711321768481E-2"/>
    <x v="0"/>
    <n v="1883.75"/>
  </r>
  <r>
    <s v="72f5d4"/>
    <n v="3"/>
    <n v="18"/>
    <s v="t"/>
    <s v="75de8b"/>
    <d v="1899-12-30T00:34:04"/>
    <n v="19"/>
    <n v="46.74"/>
    <n v="4.1245160510475033E-2"/>
    <x v="0"/>
    <n v="1883.75"/>
  </r>
  <r>
    <s v="9ec847"/>
    <n v="1"/>
    <n v="18"/>
    <s v="t"/>
    <s v="75de8b"/>
    <d v="1899-12-30T00:34:04"/>
    <n v="54"/>
    <n v="44.28"/>
    <n v="3.9074362588871085E-2"/>
    <x v="0"/>
    <n v="1883.75"/>
  </r>
  <r>
    <s v="5d267b"/>
    <n v="1"/>
    <n v="18"/>
    <s v="t"/>
    <s v="75de8b"/>
    <d v="1899-12-30T00:34:04"/>
    <n v="40"/>
    <n v="32.800000000000004"/>
    <n v="2.8943972288052656E-2"/>
    <x v="1"/>
    <n v="3780"/>
  </r>
  <r>
    <s v="f084eb"/>
    <n v="2"/>
    <n v="18"/>
    <s v="t"/>
    <s v="75de8b"/>
    <d v="1899-12-30T00:34:04"/>
    <n v="36"/>
    <n v="59.040000000000006"/>
    <n v="5.209915011849478E-2"/>
    <x v="1"/>
    <n v="3780"/>
  </r>
  <r>
    <s v="c4a632"/>
    <n v="4"/>
    <n v="4"/>
    <s v="f"/>
    <s v="b785f3"/>
    <d v="1899-12-30T00:31:06"/>
    <n v="13"/>
    <n v="49.92"/>
    <n v="4.4051313921328918E-2"/>
    <x v="0"/>
    <n v="1883.75"/>
  </r>
  <r>
    <s v="e31d39"/>
    <n v="2"/>
    <n v="4"/>
    <s v="f"/>
    <s v="b785f3"/>
    <d v="1899-12-30T00:31:06"/>
    <n v="10"/>
    <n v="19.2"/>
    <n v="1.6942813046664965E-2"/>
    <x v="0"/>
    <n v="1883.75"/>
  </r>
  <r>
    <s v="72f5d4"/>
    <n v="4"/>
    <n v="4"/>
    <s v="f"/>
    <s v="b785f3"/>
    <d v="1899-12-30T00:31:06"/>
    <n v="19"/>
    <n v="72.959999999999994"/>
    <n v="6.438268957732686E-2"/>
    <x v="0"/>
    <n v="1883.75"/>
  </r>
  <r>
    <s v="9ec847"/>
    <n v="1"/>
    <n v="4"/>
    <s v="f"/>
    <s v="b785f3"/>
    <d v="1899-12-30T00:31:06"/>
    <n v="54"/>
    <n v="51.839999999999996"/>
    <n v="4.574559522599541E-2"/>
    <x v="0"/>
    <n v="1883.75"/>
  </r>
  <r>
    <s v="2a2353"/>
    <n v="4"/>
    <n v="4"/>
    <s v="f"/>
    <s v="b785f3"/>
    <d v="1899-12-30T00:31:06"/>
    <n v="57"/>
    <n v="218.88"/>
    <n v="0.19314806873198062"/>
    <x v="1"/>
    <n v="1890"/>
  </r>
  <r>
    <s v="f084eb"/>
    <n v="1"/>
    <n v="4"/>
    <s v="f"/>
    <s v="b785f3"/>
    <d v="1899-12-30T00:31:06"/>
    <n v="36"/>
    <n v="34.56"/>
    <n v="3.0497063483996941E-2"/>
    <x v="1"/>
    <n v="1890"/>
  </r>
  <r>
    <s v="b9a74d"/>
    <n v="4"/>
    <n v="4"/>
    <s v="f"/>
    <s v="b785f3"/>
    <d v="1899-12-30T00:31:06"/>
    <n v="17"/>
    <n v="65.28"/>
    <n v="5.7605564358660884E-2"/>
    <x v="1"/>
    <n v="1890"/>
  </r>
  <r>
    <s v="2feb6b"/>
    <n v="5"/>
    <n v="4"/>
    <s v="f"/>
    <s v="b785f3"/>
    <d v="1899-12-30T00:31:06"/>
    <n v="29"/>
    <n v="139.19999999999999"/>
    <n v="0.12283539458832099"/>
    <x v="1"/>
    <n v="1890"/>
  </r>
  <r>
    <s v="e83aa3"/>
    <n v="3"/>
    <n v="24"/>
    <s v="t"/>
    <s v="182ec4"/>
    <d v="1899-12-30T00:46:15"/>
    <n v="32"/>
    <n v="72.960000000000008"/>
    <n v="6.4382689577326874E-2"/>
    <x v="0"/>
    <n v="2511.6666666666665"/>
  </r>
  <r>
    <s v="d5e9a6"/>
    <n v="3"/>
    <n v="24"/>
    <s v="t"/>
    <s v="182ec4"/>
    <d v="1899-12-30T00:46:15"/>
    <n v="23"/>
    <n v="52.44"/>
    <n v="4.6275058133703688E-2"/>
    <x v="0"/>
    <n v="2511.6666666666665"/>
  </r>
  <r>
    <s v="9ec847"/>
    <n v="4"/>
    <n v="24"/>
    <s v="t"/>
    <s v="182ec4"/>
    <d v="1899-12-30T00:46:15"/>
    <n v="54"/>
    <n v="164.16"/>
    <n v="0.14486105154898546"/>
    <x v="0"/>
    <n v="2511.6666666666665"/>
  </r>
  <r>
    <s v="5d267b"/>
    <n v="4"/>
    <n v="24"/>
    <s v="t"/>
    <s v="182ec4"/>
    <d v="1899-12-30T00:46:15"/>
    <n v="40"/>
    <n v="121.6"/>
    <n v="0.10730448262887812"/>
    <x v="1"/>
    <n v="2520"/>
  </r>
  <r>
    <s v="c8d436"/>
    <n v="1"/>
    <n v="24"/>
    <s v="t"/>
    <s v="182ec4"/>
    <d v="1899-12-30T00:46:15"/>
    <n v="10"/>
    <n v="7.6"/>
    <n v="6.7065301643048827E-3"/>
    <x v="1"/>
    <n v="2520"/>
  </r>
  <r>
    <s v="b9a74d"/>
    <n v="5"/>
    <n v="24"/>
    <s v="t"/>
    <s v="182ec4"/>
    <d v="1899-12-30T00:46:15"/>
    <n v="17"/>
    <n v="64.599999999999994"/>
    <n v="5.7005506396591493E-2"/>
    <x v="1"/>
    <n v="2520"/>
  </r>
  <r>
    <s v="e31d39"/>
    <n v="3"/>
    <n v="10"/>
    <s v="t"/>
    <s v="af2f6c"/>
    <d v="1899-12-30T00:23:22"/>
    <n v="10"/>
    <n v="27"/>
    <n v="2.3825830846872609E-2"/>
    <x v="0"/>
    <n v="3767.5"/>
  </r>
  <r>
    <s v="72f5d4"/>
    <n v="5"/>
    <n v="10"/>
    <s v="t"/>
    <s v="af2f6c"/>
    <d v="1899-12-30T00:23:22"/>
    <n v="19"/>
    <n v="85.5"/>
    <n v="7.5448464348429931E-2"/>
    <x v="0"/>
    <n v="3767.5"/>
  </r>
  <r>
    <s v="5d267b"/>
    <n v="3"/>
    <n v="10"/>
    <s v="t"/>
    <s v="af2f6c"/>
    <d v="1899-12-30T00:23:22"/>
    <n v="40"/>
    <n v="108"/>
    <n v="9.5303323387490438E-2"/>
    <x v="1"/>
    <n v="2520"/>
  </r>
  <r>
    <s v="2a2353"/>
    <n v="1"/>
    <n v="10"/>
    <s v="t"/>
    <s v="af2f6c"/>
    <d v="1899-12-30T00:23:22"/>
    <n v="57"/>
    <n v="51.300000000000004"/>
    <n v="4.5269078609057961E-2"/>
    <x v="1"/>
    <n v="2520"/>
  </r>
  <r>
    <s v="2feb6b"/>
    <n v="4"/>
    <n v="10"/>
    <s v="t"/>
    <s v="af2f6c"/>
    <d v="1899-12-30T00:23:22"/>
    <n v="29"/>
    <n v="104.4"/>
    <n v="9.2126545941240756E-2"/>
    <x v="1"/>
    <n v="2520"/>
  </r>
  <r>
    <s v="e83aa3"/>
    <n v="5"/>
    <n v="22"/>
    <s v="f"/>
    <s v="0e232d"/>
    <d v="1899-12-30T00:22:27"/>
    <n v="32"/>
    <n v="124.80000000000001"/>
    <n v="0.11012828480332229"/>
    <x v="0"/>
    <n v="2511.6666666666665"/>
  </r>
  <r>
    <s v="e31d39"/>
    <n v="5"/>
    <n v="22"/>
    <s v="f"/>
    <s v="0e232d"/>
    <d v="1899-12-30T00:22:27"/>
    <n v="10"/>
    <n v="39"/>
    <n v="3.4415089001038214E-2"/>
    <x v="0"/>
    <n v="2511.6666666666665"/>
  </r>
  <r>
    <s v="d5e9a6"/>
    <n v="2"/>
    <n v="22"/>
    <s v="f"/>
    <s v="0e232d"/>
    <d v="1899-12-30T00:22:27"/>
    <n v="23"/>
    <n v="35.880000000000003"/>
    <n v="3.1661881880955159E-2"/>
    <x v="0"/>
    <n v="2511.6666666666665"/>
  </r>
  <r>
    <s v="c8d436"/>
    <n v="4"/>
    <n v="22"/>
    <s v="f"/>
    <s v="0e232d"/>
    <d v="1899-12-30T00:22:27"/>
    <n v="10"/>
    <n v="31.200000000000003"/>
    <n v="2.7532071200830573E-2"/>
    <x v="1"/>
    <n v="1890"/>
  </r>
  <r>
    <s v="2a2353"/>
    <n v="3"/>
    <n v="22"/>
    <s v="f"/>
    <s v="0e232d"/>
    <d v="1899-12-30T00:22:27"/>
    <n v="57"/>
    <n v="133.38"/>
    <n v="0.11769960438355069"/>
    <x v="1"/>
    <n v="1890"/>
  </r>
  <r>
    <s v="b9a74d"/>
    <n v="5"/>
    <n v="22"/>
    <s v="f"/>
    <s v="0e232d"/>
    <d v="1899-12-30T00:22:27"/>
    <n v="17"/>
    <n v="66.3"/>
    <n v="5.8505651301764959E-2"/>
    <x v="1"/>
    <n v="1890"/>
  </r>
  <r>
    <s v="2feb6b"/>
    <n v="4"/>
    <n v="22"/>
    <s v="f"/>
    <s v="0e232d"/>
    <d v="1899-12-30T00:22:27"/>
    <n v="29"/>
    <n v="90.48"/>
    <n v="7.9843006482408663E-2"/>
    <x v="1"/>
    <n v="1890"/>
  </r>
  <r>
    <s v="c4a632"/>
    <n v="4"/>
    <n v="8"/>
    <s v="t"/>
    <s v="291f6b"/>
    <d v="1899-12-30T00:04:31"/>
    <n v="13"/>
    <n v="47.84"/>
    <n v="4.2215842507940214E-2"/>
    <x v="0"/>
    <n v="1507"/>
  </r>
  <r>
    <s v="e83aa3"/>
    <n v="4"/>
    <n v="8"/>
    <s v="t"/>
    <s v="291f6b"/>
    <d v="1899-12-30T00:04:31"/>
    <n v="32"/>
    <n v="117.76"/>
    <n v="0.10391592001954514"/>
    <x v="0"/>
    <n v="1507"/>
  </r>
  <r>
    <s v="d5e9a6"/>
    <n v="2"/>
    <n v="8"/>
    <s v="t"/>
    <s v="291f6b"/>
    <d v="1899-12-30T00:04:31"/>
    <n v="23"/>
    <n v="42.32"/>
    <n v="3.7344783757024033E-2"/>
    <x v="0"/>
    <n v="1507"/>
  </r>
  <r>
    <s v="72f5d4"/>
    <n v="2"/>
    <n v="8"/>
    <s v="t"/>
    <s v="291f6b"/>
    <d v="1899-12-30T00:04:31"/>
    <n v="19"/>
    <n v="34.96"/>
    <n v="3.0850038755802459E-2"/>
    <x v="0"/>
    <n v="1507"/>
  </r>
  <r>
    <s v="9ec847"/>
    <n v="4"/>
    <n v="8"/>
    <s v="t"/>
    <s v="291f6b"/>
    <d v="1899-12-30T00:04:31"/>
    <n v="54"/>
    <n v="198.72"/>
    <n v="0.1753581150329824"/>
    <x v="0"/>
    <n v="1507"/>
  </r>
  <r>
    <s v="f084eb"/>
    <n v="5"/>
    <n v="8"/>
    <s v="t"/>
    <s v="291f6b"/>
    <d v="1899-12-30T00:04:31"/>
    <n v="36"/>
    <n v="165.6"/>
    <n v="0.14613176252748533"/>
    <x v="1"/>
    <n v="2520"/>
  </r>
  <r>
    <s v="b9a74d"/>
    <n v="4"/>
    <n v="8"/>
    <s v="t"/>
    <s v="291f6b"/>
    <d v="1899-12-30T00:04:31"/>
    <n v="17"/>
    <n v="62.56"/>
    <n v="5.5205332510383356E-2"/>
    <x v="1"/>
    <n v="2520"/>
  </r>
  <r>
    <s v="2feb6b"/>
    <n v="3"/>
    <n v="8"/>
    <s v="t"/>
    <s v="291f6b"/>
    <d v="1899-12-30T00:04:31"/>
    <n v="29"/>
    <n v="80.040000000000006"/>
    <n v="7.0630351888284593E-2"/>
    <x v="1"/>
    <n v="2520"/>
  </r>
  <r>
    <s v="e83aa3"/>
    <n v="3"/>
    <n v="18"/>
    <s v="t"/>
    <s v="695ad1"/>
    <d v="1899-12-30T00:39:50"/>
    <n v="32"/>
    <n v="78.72"/>
    <n v="6.9465533491326364E-2"/>
    <x v="0"/>
    <n v="7535"/>
  </r>
  <r>
    <s v="5d267b"/>
    <n v="5"/>
    <n v="18"/>
    <s v="t"/>
    <s v="695ad1"/>
    <d v="1899-12-30T00:39:50"/>
    <n v="40"/>
    <n v="164"/>
    <n v="0.14471986144026325"/>
    <x v="1"/>
    <n v="1512"/>
  </r>
  <r>
    <s v="2a2353"/>
    <n v="4"/>
    <n v="18"/>
    <s v="t"/>
    <s v="695ad1"/>
    <d v="1899-12-30T00:39:50"/>
    <n v="57"/>
    <n v="186.96"/>
    <n v="0.16498064204190013"/>
    <x v="1"/>
    <n v="1512"/>
  </r>
  <r>
    <s v="f084eb"/>
    <n v="1"/>
    <n v="18"/>
    <s v="t"/>
    <s v="695ad1"/>
    <d v="1899-12-30T00:39:50"/>
    <n v="36"/>
    <n v="29.520000000000003"/>
    <n v="2.604957505924739E-2"/>
    <x v="1"/>
    <n v="1512"/>
  </r>
  <r>
    <s v="b9a74d"/>
    <n v="5"/>
    <n v="18"/>
    <s v="t"/>
    <s v="695ad1"/>
    <d v="1899-12-30T00:39:50"/>
    <n v="17"/>
    <n v="69.7"/>
    <n v="6.1505941112111884E-2"/>
    <x v="1"/>
    <n v="1512"/>
  </r>
  <r>
    <s v="2feb6b"/>
    <n v="4"/>
    <n v="18"/>
    <s v="t"/>
    <s v="695ad1"/>
    <d v="1899-12-30T00:39:50"/>
    <n v="29"/>
    <n v="95.12"/>
    <n v="8.3937519635352703E-2"/>
    <x v="1"/>
    <n v="1512"/>
  </r>
  <r>
    <s v="c4a632"/>
    <n v="4"/>
    <n v="14"/>
    <s v="t"/>
    <s v="096ca8"/>
    <d v="1899-12-30T00:52:27"/>
    <n v="13"/>
    <n v="44.72"/>
    <n v="3.9462635387857152E-2"/>
    <x v="0"/>
    <n v="3767.5"/>
  </r>
  <r>
    <s v="e83aa3"/>
    <n v="1"/>
    <n v="14"/>
    <s v="t"/>
    <s v="096ca8"/>
    <d v="1899-12-30T00:52:27"/>
    <n v="32"/>
    <n v="27.52"/>
    <n v="2.4284698700219785E-2"/>
    <x v="0"/>
    <n v="3767.5"/>
  </r>
  <r>
    <s v="5d267b"/>
    <n v="4"/>
    <n v="14"/>
    <s v="t"/>
    <s v="096ca8"/>
    <d v="1899-12-30T00:52:27"/>
    <n v="40"/>
    <n v="137.6"/>
    <n v="0.12142349350109892"/>
    <x v="1"/>
    <n v="2520"/>
  </r>
  <r>
    <s v="c8d436"/>
    <n v="4"/>
    <n v="14"/>
    <s v="t"/>
    <s v="096ca8"/>
    <d v="1899-12-30T00:52:27"/>
    <n v="10"/>
    <n v="34.4"/>
    <n v="3.035587337527473E-2"/>
    <x v="1"/>
    <n v="2520"/>
  </r>
  <r>
    <s v="f084eb"/>
    <n v="4"/>
    <n v="14"/>
    <s v="t"/>
    <s v="096ca8"/>
    <d v="1899-12-30T00:52:27"/>
    <n v="36"/>
    <n v="123.84"/>
    <n v="0.10928114415098904"/>
    <x v="1"/>
    <n v="2520"/>
  </r>
  <r>
    <s v="e83aa3"/>
    <n v="1"/>
    <n v="13"/>
    <s v="t"/>
    <s v="30a84f"/>
    <d v="1899-12-30T00:43:10"/>
    <n v="32"/>
    <n v="27.84"/>
    <n v="2.4567078917664204E-2"/>
    <x v="0"/>
    <n v="2511.6666666666665"/>
  </r>
  <r>
    <s v="e31d39"/>
    <n v="4"/>
    <n v="13"/>
    <s v="t"/>
    <s v="30a84f"/>
    <d v="1899-12-30T00:43:10"/>
    <n v="10"/>
    <n v="34.799999999999997"/>
    <n v="3.0708848647080247E-2"/>
    <x v="0"/>
    <n v="2511.6666666666665"/>
  </r>
  <r>
    <s v="72f5d4"/>
    <n v="5"/>
    <n v="13"/>
    <s v="t"/>
    <s v="30a84f"/>
    <d v="1899-12-30T00:43:10"/>
    <n v="19"/>
    <n v="82.65"/>
    <n v="7.293351553681561E-2"/>
    <x v="0"/>
    <n v="2511.6666666666665"/>
  </r>
  <r>
    <s v="c8d436"/>
    <n v="1"/>
    <n v="13"/>
    <s v="t"/>
    <s v="30a84f"/>
    <d v="1899-12-30T00:43:10"/>
    <n v="10"/>
    <n v="8.6999999999999993"/>
    <n v="7.6772121617700619E-3"/>
    <x v="1"/>
    <n v="1890"/>
  </r>
  <r>
    <s v="2a2353"/>
    <n v="5"/>
    <n v="13"/>
    <s v="t"/>
    <s v="30a84f"/>
    <d v="1899-12-30T00:43:10"/>
    <n v="57"/>
    <n v="247.95"/>
    <n v="0.21880054661044679"/>
    <x v="1"/>
    <n v="1890"/>
  </r>
  <r>
    <s v="f084eb"/>
    <n v="2"/>
    <n v="13"/>
    <s v="t"/>
    <s v="30a84f"/>
    <d v="1899-12-30T00:43:10"/>
    <n v="36"/>
    <n v="62.64"/>
    <n v="5.5275927564744455E-2"/>
    <x v="1"/>
    <n v="1890"/>
  </r>
  <r>
    <s v="b9a74d"/>
    <n v="4"/>
    <n v="13"/>
    <s v="t"/>
    <s v="30a84f"/>
    <d v="1899-12-30T00:43:10"/>
    <n v="17"/>
    <n v="59.16"/>
    <n v="5.2205042700036425E-2"/>
    <x v="1"/>
    <n v="1890"/>
  </r>
  <r>
    <s v="c4a632"/>
    <n v="5"/>
    <n v="10"/>
    <s v="t"/>
    <s v="71c234"/>
    <d v="1899-12-30T00:38:41"/>
    <n v="13"/>
    <n v="58.5"/>
    <n v="5.1622633501557318E-2"/>
    <x v="0"/>
    <n v="2511.6666666666665"/>
  </r>
  <r>
    <s v="72f5d4"/>
    <n v="2"/>
    <n v="10"/>
    <s v="t"/>
    <s v="71c234"/>
    <d v="1899-12-30T00:38:41"/>
    <n v="19"/>
    <n v="34.200000000000003"/>
    <n v="3.0179385739371973E-2"/>
    <x v="0"/>
    <n v="2511.6666666666665"/>
  </r>
  <r>
    <s v="9ec847"/>
    <n v="2"/>
    <n v="10"/>
    <s v="t"/>
    <s v="71c234"/>
    <d v="1899-12-30T00:38:41"/>
    <n v="54"/>
    <n v="97.2"/>
    <n v="8.5772991048741393E-2"/>
    <x v="0"/>
    <n v="2511.6666666666665"/>
  </r>
  <r>
    <s v="5d267b"/>
    <n v="5"/>
    <n v="10"/>
    <s v="t"/>
    <s v="71c234"/>
    <d v="1899-12-30T00:38:41"/>
    <n v="40"/>
    <n v="180"/>
    <n v="0.15883887231248406"/>
    <x v="1"/>
    <n v="1890"/>
  </r>
  <r>
    <s v="c8d436"/>
    <n v="3"/>
    <n v="10"/>
    <s v="t"/>
    <s v="71c234"/>
    <d v="1899-12-30T00:38:41"/>
    <n v="10"/>
    <n v="27"/>
    <n v="2.3825830846872609E-2"/>
    <x v="1"/>
    <n v="1890"/>
  </r>
  <r>
    <s v="2a2353"/>
    <n v="5"/>
    <n v="10"/>
    <s v="t"/>
    <s v="71c234"/>
    <d v="1899-12-30T00:38:41"/>
    <n v="57"/>
    <n v="256.5"/>
    <n v="0.22634539304528978"/>
    <x v="1"/>
    <n v="1890"/>
  </r>
  <r>
    <s v="b9a74d"/>
    <n v="4"/>
    <n v="10"/>
    <s v="t"/>
    <s v="71c234"/>
    <d v="1899-12-30T00:38:41"/>
    <n v="17"/>
    <n v="61.2"/>
    <n v="5.4005216586244589E-2"/>
    <x v="1"/>
    <n v="1890"/>
  </r>
  <r>
    <s v="c4a632"/>
    <n v="2"/>
    <n v="14"/>
    <s v="f"/>
    <s v="5562b8"/>
    <d v="1899-12-30T00:58:13"/>
    <n v="13"/>
    <n v="22.36"/>
    <n v="1.9731317693928576E-2"/>
    <x v="0"/>
    <n v="1883.75"/>
  </r>
  <r>
    <s v="e31d39"/>
    <n v="3"/>
    <n v="14"/>
    <s v="f"/>
    <s v="5562b8"/>
    <d v="1899-12-30T00:58:13"/>
    <n v="10"/>
    <n v="25.8"/>
    <n v="2.276690503145605E-2"/>
    <x v="0"/>
    <n v="1883.75"/>
  </r>
  <r>
    <s v="d5e9a6"/>
    <n v="1"/>
    <n v="14"/>
    <s v="f"/>
    <s v="5562b8"/>
    <d v="1899-12-30T00:58:13"/>
    <n v="23"/>
    <n v="19.78"/>
    <n v="1.745462719078297E-2"/>
    <x v="0"/>
    <n v="1883.75"/>
  </r>
  <r>
    <s v="9ec847"/>
    <n v="5"/>
    <n v="14"/>
    <s v="f"/>
    <s v="5562b8"/>
    <d v="1899-12-30T00:58:13"/>
    <n v="54"/>
    <n v="232.2"/>
    <n v="0.20490214528310441"/>
    <x v="0"/>
    <n v="1883.75"/>
  </r>
  <r>
    <s v="5d267b"/>
    <n v="1"/>
    <n v="14"/>
    <s v="f"/>
    <s v="5562b8"/>
    <d v="1899-12-30T00:58:13"/>
    <n v="40"/>
    <n v="34.4"/>
    <n v="3.035587337527473E-2"/>
    <x v="1"/>
    <n v="3780"/>
  </r>
  <r>
    <s v="2feb6b"/>
    <n v="1"/>
    <n v="14"/>
    <s v="f"/>
    <s v="5562b8"/>
    <d v="1899-12-30T00:58:13"/>
    <n v="29"/>
    <n v="24.94"/>
    <n v="2.2008008197074179E-2"/>
    <x v="1"/>
    <n v="3780"/>
  </r>
  <r>
    <s v="c4a632"/>
    <n v="3"/>
    <n v="23"/>
    <s v="f"/>
    <s v="27bda6"/>
    <d v="1899-12-30T00:35:30"/>
    <n v="13"/>
    <n v="30.03"/>
    <n v="2.6499618530799424E-2"/>
    <x v="0"/>
    <n v="1883.75"/>
  </r>
  <r>
    <s v="e83aa3"/>
    <n v="4"/>
    <n v="23"/>
    <s v="f"/>
    <s v="27bda6"/>
    <d v="1899-12-30T00:35:30"/>
    <n v="32"/>
    <n v="98.56"/>
    <n v="8.697310697288016E-2"/>
    <x v="0"/>
    <n v="1883.75"/>
  </r>
  <r>
    <s v="72f5d4"/>
    <n v="1"/>
    <n v="23"/>
    <s v="f"/>
    <s v="27bda6"/>
    <d v="1899-12-30T00:35:30"/>
    <n v="19"/>
    <n v="14.63"/>
    <n v="1.29100705662869E-2"/>
    <x v="0"/>
    <n v="1883.75"/>
  </r>
  <r>
    <s v="9ec847"/>
    <n v="3"/>
    <n v="23"/>
    <s v="f"/>
    <s v="27bda6"/>
    <d v="1899-12-30T00:35:30"/>
    <n v="54"/>
    <n v="124.74000000000001"/>
    <n v="0.11007533851255147"/>
    <x v="0"/>
    <n v="1883.75"/>
  </r>
  <r>
    <s v="c8d436"/>
    <n v="3"/>
    <n v="23"/>
    <s v="f"/>
    <s v="27bda6"/>
    <d v="1899-12-30T00:35:30"/>
    <n v="10"/>
    <n v="23.1"/>
    <n v="2.0384321946768789E-2"/>
    <x v="1"/>
    <n v="3780"/>
  </r>
  <r>
    <s v="2feb6b"/>
    <n v="3"/>
    <n v="23"/>
    <s v="f"/>
    <s v="27bda6"/>
    <d v="1899-12-30T00:35:30"/>
    <n v="29"/>
    <n v="66.989999999999995"/>
    <n v="5.9114533645629477E-2"/>
    <x v="1"/>
    <n v="3780"/>
  </r>
  <r>
    <s v="c4a632"/>
    <n v="4"/>
    <n v="5"/>
    <s v="t"/>
    <s v="94c3db"/>
    <d v="1899-12-30T00:45:31"/>
    <n v="13"/>
    <n v="49.4"/>
    <n v="4.3592446067981738E-2"/>
    <x v="0"/>
    <n v="1883.75"/>
  </r>
  <r>
    <s v="e83aa3"/>
    <n v="4"/>
    <n v="5"/>
    <s v="t"/>
    <s v="94c3db"/>
    <d v="1899-12-30T00:45:31"/>
    <n v="32"/>
    <n v="121.6"/>
    <n v="0.10730448262887812"/>
    <x v="0"/>
    <n v="1883.75"/>
  </r>
  <r>
    <s v="d5e9a6"/>
    <n v="5"/>
    <n v="5"/>
    <s v="t"/>
    <s v="94c3db"/>
    <d v="1899-12-30T00:45:31"/>
    <n v="23"/>
    <n v="109.25"/>
    <n v="9.6406371111882688E-2"/>
    <x v="0"/>
    <n v="1883.75"/>
  </r>
  <r>
    <s v="9ec847"/>
    <n v="1"/>
    <n v="5"/>
    <s v="t"/>
    <s v="94c3db"/>
    <d v="1899-12-30T00:45:31"/>
    <n v="54"/>
    <n v="51.3"/>
    <n v="4.5269078609057954E-2"/>
    <x v="0"/>
    <n v="1883.75"/>
  </r>
  <r>
    <s v="5d267b"/>
    <n v="1"/>
    <n v="5"/>
    <s v="t"/>
    <s v="94c3db"/>
    <d v="1899-12-30T00:45:31"/>
    <n v="40"/>
    <n v="38"/>
    <n v="3.3532650821524415E-2"/>
    <x v="1"/>
    <n v="3780"/>
  </r>
  <r>
    <s v="c8d436"/>
    <n v="5"/>
    <n v="5"/>
    <s v="t"/>
    <s v="94c3db"/>
    <d v="1899-12-30T00:45:31"/>
    <n v="10"/>
    <n v="47.5"/>
    <n v="4.1915813526905515E-2"/>
    <x v="1"/>
    <n v="3780"/>
  </r>
  <r>
    <s v="e83aa3"/>
    <n v="2"/>
    <n v="15"/>
    <s v="t"/>
    <s v="d3cea1"/>
    <d v="1899-12-30T00:36:43"/>
    <n v="32"/>
    <n v="54.4"/>
    <n v="4.8004636965550733E-2"/>
    <x v="0"/>
    <n v="3767.5"/>
  </r>
  <r>
    <s v="72f5d4"/>
    <n v="2"/>
    <n v="15"/>
    <s v="t"/>
    <s v="d3cea1"/>
    <d v="1899-12-30T00:36:43"/>
    <n v="19"/>
    <n v="32.299999999999997"/>
    <n v="2.8502753198295747E-2"/>
    <x v="0"/>
    <n v="3767.5"/>
  </r>
  <r>
    <s v="2a2353"/>
    <n v="2"/>
    <n v="15"/>
    <s v="t"/>
    <s v="d3cea1"/>
    <d v="1899-12-30T00:36:43"/>
    <n v="57"/>
    <n v="96.899999999999991"/>
    <n v="8.5508259594887254E-2"/>
    <x v="1"/>
    <n v="3780"/>
  </r>
  <r>
    <s v="b9a74d"/>
    <n v="4"/>
    <n v="15"/>
    <s v="t"/>
    <s v="d3cea1"/>
    <d v="1899-12-30T00:36:43"/>
    <n v="17"/>
    <n v="57.8"/>
    <n v="5.1004926775897658E-2"/>
    <x v="1"/>
    <n v="3780"/>
  </r>
  <r>
    <s v="e83aa3"/>
    <n v="4"/>
    <n v="20"/>
    <s v="t"/>
    <s v="c30daa"/>
    <d v="1899-12-30T00:05:27"/>
    <n v="32"/>
    <n v="102.4"/>
    <n v="9.0361669582213158E-2"/>
    <x v="0"/>
    <n v="3767.5"/>
  </r>
  <r>
    <s v="9ec847"/>
    <n v="3"/>
    <n v="20"/>
    <s v="t"/>
    <s v="c30daa"/>
    <d v="1899-12-30T00:05:27"/>
    <n v="54"/>
    <n v="129.6"/>
    <n v="0.11436398806498853"/>
    <x v="0"/>
    <n v="3767.5"/>
  </r>
  <r>
    <s v="5d267b"/>
    <n v="1"/>
    <n v="20"/>
    <s v="t"/>
    <s v="c30daa"/>
    <d v="1899-12-30T00:05:27"/>
    <n v="40"/>
    <n v="32"/>
    <n v="2.8238021744441611E-2"/>
    <x v="1"/>
    <n v="1512"/>
  </r>
  <r>
    <s v="c8d436"/>
    <n v="1"/>
    <n v="20"/>
    <s v="t"/>
    <s v="c30daa"/>
    <d v="1899-12-30T00:05:27"/>
    <n v="10"/>
    <n v="8"/>
    <n v="7.0595054361104028E-3"/>
    <x v="1"/>
    <n v="1512"/>
  </r>
  <r>
    <s v="2a2353"/>
    <n v="2"/>
    <n v="20"/>
    <s v="t"/>
    <s v="c30daa"/>
    <d v="1899-12-30T00:05:27"/>
    <n v="57"/>
    <n v="91.2"/>
    <n v="8.0478361971658585E-2"/>
    <x v="1"/>
    <n v="1512"/>
  </r>
  <r>
    <s v="b9a74d"/>
    <n v="2"/>
    <n v="20"/>
    <s v="t"/>
    <s v="c30daa"/>
    <d v="1899-12-30T00:05:27"/>
    <n v="17"/>
    <n v="27.200000000000003"/>
    <n v="2.400231848277537E-2"/>
    <x v="1"/>
    <n v="1512"/>
  </r>
  <r>
    <s v="2feb6b"/>
    <n v="1"/>
    <n v="20"/>
    <s v="t"/>
    <s v="c30daa"/>
    <d v="1899-12-30T00:05:27"/>
    <n v="29"/>
    <n v="23.200000000000003"/>
    <n v="2.0472565764720171E-2"/>
    <x v="1"/>
    <n v="1512"/>
  </r>
  <r>
    <s v="e31d39"/>
    <n v="5"/>
    <n v="13"/>
    <s v="t"/>
    <n v="6.8E+52"/>
    <d v="1899-12-30T00:44:08"/>
    <n v="10"/>
    <n v="43.5"/>
    <n v="3.8386060808850313E-2"/>
    <x v="0"/>
    <n v="3767.5"/>
  </r>
  <r>
    <s v="d5e9a6"/>
    <n v="2"/>
    <n v="13"/>
    <s v="t"/>
    <n v="6.8E+52"/>
    <d v="1899-12-30T00:44:08"/>
    <n v="23"/>
    <n v="40.020000000000003"/>
    <n v="3.5315175944142296E-2"/>
    <x v="0"/>
    <n v="3767.5"/>
  </r>
  <r>
    <s v="2a2353"/>
    <n v="2"/>
    <n v="13"/>
    <s v="t"/>
    <n v="6.8E+52"/>
    <d v="1899-12-30T00:44:08"/>
    <n v="57"/>
    <n v="99.179999999999993"/>
    <n v="8.7520218644178707E-2"/>
    <x v="1"/>
    <n v="1890"/>
  </r>
  <r>
    <s v="f084eb"/>
    <n v="5"/>
    <n v="13"/>
    <s v="t"/>
    <n v="6.8E+52"/>
    <d v="1899-12-30T00:44:08"/>
    <n v="36"/>
    <n v="156.6"/>
    <n v="0.13818981891186113"/>
    <x v="1"/>
    <n v="1890"/>
  </r>
  <r>
    <s v="b9a74d"/>
    <n v="4"/>
    <n v="13"/>
    <s v="t"/>
    <n v="6.8E+52"/>
    <d v="1899-12-30T00:44:08"/>
    <n v="17"/>
    <n v="59.16"/>
    <n v="5.2205042700036425E-2"/>
    <x v="1"/>
    <n v="1890"/>
  </r>
  <r>
    <s v="2feb6b"/>
    <n v="3"/>
    <n v="13"/>
    <s v="t"/>
    <n v="6.8E+52"/>
    <d v="1899-12-30T00:44:08"/>
    <n v="29"/>
    <n v="75.69"/>
    <n v="6.679174580739955E-2"/>
    <x v="1"/>
    <n v="1890"/>
  </r>
  <r>
    <s v="c4a632"/>
    <n v="2"/>
    <n v="19"/>
    <s v="t"/>
    <s v="c5c3cb"/>
    <d v="1899-12-30T00:00:27"/>
    <n v="13"/>
    <n v="21.060000000000002"/>
    <n v="1.8584148060560638E-2"/>
    <x v="0"/>
    <n v="2511.6666666666665"/>
  </r>
  <r>
    <s v="72f5d4"/>
    <n v="3"/>
    <n v="19"/>
    <s v="t"/>
    <s v="c5c3cb"/>
    <d v="1899-12-30T00:00:27"/>
    <n v="19"/>
    <n v="46.17"/>
    <n v="4.0742170748152166E-2"/>
    <x v="0"/>
    <n v="2511.6666666666665"/>
  </r>
  <r>
    <s v="9ec847"/>
    <n v="2"/>
    <n v="19"/>
    <s v="t"/>
    <s v="c5c3cb"/>
    <d v="1899-12-30T00:00:27"/>
    <n v="54"/>
    <n v="87.48"/>
    <n v="7.7195691943867259E-2"/>
    <x v="0"/>
    <n v="2511.6666666666665"/>
  </r>
  <r>
    <s v="5d267b"/>
    <n v="2"/>
    <n v="19"/>
    <s v="t"/>
    <s v="c5c3cb"/>
    <d v="1899-12-30T00:00:27"/>
    <n v="40"/>
    <n v="64.800000000000011"/>
    <n v="5.7181994032494271E-2"/>
    <x v="1"/>
    <n v="2520"/>
  </r>
  <r>
    <s v="2a2353"/>
    <n v="1"/>
    <n v="19"/>
    <s v="t"/>
    <s v="c5c3cb"/>
    <d v="1899-12-30T00:00:27"/>
    <n v="57"/>
    <n v="46.17"/>
    <n v="4.0742170748152166E-2"/>
    <x v="1"/>
    <n v="2520"/>
  </r>
  <r>
    <s v="f084eb"/>
    <n v="1"/>
    <n v="19"/>
    <s v="t"/>
    <s v="c5c3cb"/>
    <d v="1899-12-30T00:00:27"/>
    <n v="36"/>
    <n v="29.160000000000004"/>
    <n v="2.5731897314622422E-2"/>
    <x v="1"/>
    <n v="2520"/>
  </r>
  <r>
    <s v="e31d39"/>
    <n v="4"/>
    <n v="24"/>
    <s v="f"/>
    <s v="8c6e12"/>
    <d v="1899-12-30T00:51:10"/>
    <n v="10"/>
    <n v="30.4"/>
    <n v="2.6826120657219531E-2"/>
    <x v="0"/>
    <n v="3767.5"/>
  </r>
  <r>
    <s v="72f5d4"/>
    <n v="3"/>
    <n v="24"/>
    <s v="f"/>
    <s v="8c6e12"/>
    <d v="1899-12-30T00:51:10"/>
    <n v="19"/>
    <n v="43.32"/>
    <n v="3.8227221936537832E-2"/>
    <x v="0"/>
    <n v="3767.5"/>
  </r>
  <r>
    <s v="5d267b"/>
    <n v="4"/>
    <n v="24"/>
    <s v="f"/>
    <s v="8c6e12"/>
    <d v="1899-12-30T00:51:10"/>
    <n v="40"/>
    <n v="121.6"/>
    <n v="0.10730448262887812"/>
    <x v="1"/>
    <n v="1512"/>
  </r>
  <r>
    <s v="2a2353"/>
    <n v="4"/>
    <n v="24"/>
    <s v="f"/>
    <s v="8c6e12"/>
    <d v="1899-12-30T00:51:10"/>
    <n v="57"/>
    <n v="173.28"/>
    <n v="0.15290888774615133"/>
    <x v="1"/>
    <n v="1512"/>
  </r>
  <r>
    <s v="f084eb"/>
    <n v="5"/>
    <n v="24"/>
    <s v="f"/>
    <s v="8c6e12"/>
    <d v="1899-12-30T00:51:10"/>
    <n v="36"/>
    <n v="136.80000000000001"/>
    <n v="0.12071754295748789"/>
    <x v="1"/>
    <n v="1512"/>
  </r>
  <r>
    <s v="b9a74d"/>
    <n v="5"/>
    <n v="24"/>
    <s v="f"/>
    <s v="8c6e12"/>
    <d v="1899-12-30T00:51:10"/>
    <n v="17"/>
    <n v="64.599999999999994"/>
    <n v="5.7005506396591493E-2"/>
    <x v="1"/>
    <n v="1512"/>
  </r>
  <r>
    <s v="2feb6b"/>
    <n v="5"/>
    <n v="24"/>
    <s v="f"/>
    <s v="8c6e12"/>
    <d v="1899-12-30T00:51:10"/>
    <n v="29"/>
    <n v="110.2"/>
    <n v="9.72446873824208E-2"/>
    <x v="1"/>
    <n v="1512"/>
  </r>
  <r>
    <s v="c4a632"/>
    <n v="4"/>
    <n v="15"/>
    <s v="f"/>
    <s v="7e47c2"/>
    <d v="1899-12-30T00:46:46"/>
    <n v="13"/>
    <n v="44.199999999999996"/>
    <n v="3.9003767534509973E-2"/>
    <x v="0"/>
    <n v="2511.6666666666665"/>
  </r>
  <r>
    <s v="e83aa3"/>
    <n v="5"/>
    <n v="15"/>
    <s v="f"/>
    <s v="7e47c2"/>
    <d v="1899-12-30T00:46:46"/>
    <n v="32"/>
    <n v="136"/>
    <n v="0.12001159241387685"/>
    <x v="0"/>
    <n v="2511.6666666666665"/>
  </r>
  <r>
    <s v="e31d39"/>
    <n v="2"/>
    <n v="15"/>
    <s v="f"/>
    <s v="7e47c2"/>
    <d v="1899-12-30T00:46:46"/>
    <n v="10"/>
    <n v="17"/>
    <n v="1.5001449051734606E-2"/>
    <x v="0"/>
    <n v="2511.6666666666665"/>
  </r>
  <r>
    <s v="c8d436"/>
    <n v="3"/>
    <n v="15"/>
    <s v="f"/>
    <s v="7e47c2"/>
    <d v="1899-12-30T00:46:46"/>
    <n v="10"/>
    <n v="25.5"/>
    <n v="2.2502173577601911E-2"/>
    <x v="1"/>
    <n v="1890"/>
  </r>
  <r>
    <s v="f084eb"/>
    <n v="5"/>
    <n v="15"/>
    <s v="f"/>
    <s v="7e47c2"/>
    <d v="1899-12-30T00:46:46"/>
    <n v="36"/>
    <n v="153"/>
    <n v="0.13501304146561144"/>
    <x v="1"/>
    <n v="1890"/>
  </r>
  <r>
    <s v="b9a74d"/>
    <n v="5"/>
    <n v="15"/>
    <s v="f"/>
    <s v="7e47c2"/>
    <d v="1899-12-30T00:46:46"/>
    <n v="17"/>
    <n v="72.25"/>
    <n v="6.3756158469872079E-2"/>
    <x v="1"/>
    <n v="1890"/>
  </r>
  <r>
    <s v="2feb6b"/>
    <n v="2"/>
    <n v="15"/>
    <s v="f"/>
    <s v="7e47c2"/>
    <d v="1899-12-30T00:46:46"/>
    <n v="29"/>
    <n v="49.3"/>
    <n v="4.3504202250030356E-2"/>
    <x v="1"/>
    <n v="1890"/>
  </r>
  <r>
    <s v="e31d39"/>
    <n v="5"/>
    <n v="1"/>
    <s v="f"/>
    <s v="cfc501"/>
    <d v="1899-12-30T00:01:43"/>
    <n v="10"/>
    <n v="49.5"/>
    <n v="4.368068988593312E-2"/>
    <x v="0"/>
    <n v="2511.6666666666665"/>
  </r>
  <r>
    <s v="72f5d4"/>
    <n v="2"/>
    <n v="1"/>
    <s v="f"/>
    <s v="cfc501"/>
    <d v="1899-12-30T00:01:43"/>
    <n v="19"/>
    <n v="37.619999999999997"/>
    <n v="3.3197324313309164E-2"/>
    <x v="0"/>
    <n v="2511.6666666666665"/>
  </r>
  <r>
    <s v="9ec847"/>
    <n v="2"/>
    <n v="1"/>
    <s v="f"/>
    <s v="cfc501"/>
    <d v="1899-12-30T00:01:43"/>
    <n v="54"/>
    <n v="106.92"/>
    <n v="9.435029015361554E-2"/>
    <x v="0"/>
    <n v="2511.6666666666665"/>
  </r>
  <r>
    <s v="c8d436"/>
    <n v="3"/>
    <n v="1"/>
    <s v="f"/>
    <s v="cfc501"/>
    <d v="1899-12-30T00:01:43"/>
    <n v="10"/>
    <n v="29.7"/>
    <n v="2.6208413931559871E-2"/>
    <x v="1"/>
    <n v="3780"/>
  </r>
  <r>
    <s v="f084eb"/>
    <n v="1"/>
    <n v="1"/>
    <s v="f"/>
    <s v="cfc501"/>
    <d v="1899-12-30T00:01:43"/>
    <n v="36"/>
    <n v="35.64"/>
    <n v="3.1450096717871842E-2"/>
    <x v="1"/>
    <n v="3780"/>
  </r>
  <r>
    <s v="c4a632"/>
    <n v="1"/>
    <n v="15"/>
    <s v="f"/>
    <s v="8a5f18"/>
    <d v="1899-12-30T00:13:20"/>
    <n v="13"/>
    <n v="11.049999999999999"/>
    <n v="9.7509418836274932E-3"/>
    <x v="0"/>
    <n v="1883.75"/>
  </r>
  <r>
    <s v="e83aa3"/>
    <n v="2"/>
    <n v="15"/>
    <s v="f"/>
    <s v="8a5f18"/>
    <d v="1899-12-30T00:13:20"/>
    <n v="32"/>
    <n v="54.4"/>
    <n v="4.8004636965550733E-2"/>
    <x v="0"/>
    <n v="1883.75"/>
  </r>
  <r>
    <s v="72f5d4"/>
    <n v="1"/>
    <n v="15"/>
    <s v="f"/>
    <s v="8a5f18"/>
    <d v="1899-12-30T00:13:20"/>
    <n v="19"/>
    <n v="16.149999999999999"/>
    <n v="1.4251376599147873E-2"/>
    <x v="0"/>
    <n v="1883.75"/>
  </r>
  <r>
    <s v="9ec847"/>
    <n v="4"/>
    <n v="15"/>
    <s v="f"/>
    <s v="8a5f18"/>
    <d v="1899-12-30T00:13:20"/>
    <n v="54"/>
    <n v="183.6"/>
    <n v="0.16201564975873375"/>
    <x v="0"/>
    <n v="1883.75"/>
  </r>
  <r>
    <s v="f084eb"/>
    <n v="4"/>
    <n v="15"/>
    <s v="f"/>
    <s v="8a5f18"/>
    <d v="1899-12-30T00:13:20"/>
    <n v="36"/>
    <n v="122.39999999999999"/>
    <n v="0.10801043317248916"/>
    <x v="1"/>
    <n v="2520"/>
  </r>
  <r>
    <s v="b9a74d"/>
    <n v="1"/>
    <n v="15"/>
    <s v="f"/>
    <s v="8a5f18"/>
    <d v="1899-12-30T00:13:20"/>
    <n v="17"/>
    <n v="14.45"/>
    <n v="1.2751231693974414E-2"/>
    <x v="1"/>
    <n v="2520"/>
  </r>
  <r>
    <s v="2feb6b"/>
    <n v="5"/>
    <n v="15"/>
    <s v="f"/>
    <s v="8a5f18"/>
    <d v="1899-12-30T00:13:20"/>
    <n v="29"/>
    <n v="123.25"/>
    <n v="0.10876050562507589"/>
    <x v="1"/>
    <n v="2520"/>
  </r>
  <r>
    <s v="d5e9a6"/>
    <n v="3"/>
    <n v="8"/>
    <s v="f"/>
    <s v="0102f5"/>
    <d v="1899-12-30T00:01:24"/>
    <n v="23"/>
    <n v="63.480000000000004"/>
    <n v="5.601717563553605E-2"/>
    <x v="0"/>
    <n v="3767.5"/>
  </r>
  <r>
    <s v="9ec847"/>
    <n v="5"/>
    <n v="8"/>
    <s v="f"/>
    <s v="0102f5"/>
    <d v="1899-12-30T00:01:24"/>
    <n v="54"/>
    <n v="248.4"/>
    <n v="0.219197643791228"/>
    <x v="0"/>
    <n v="3767.5"/>
  </r>
  <r>
    <s v="5d267b"/>
    <n v="3"/>
    <n v="8"/>
    <s v="f"/>
    <s v="0102f5"/>
    <d v="1899-12-30T00:01:24"/>
    <n v="40"/>
    <n v="110.4"/>
    <n v="9.7421175018323564E-2"/>
    <x v="1"/>
    <n v="1890"/>
  </r>
  <r>
    <s v="c8d436"/>
    <n v="2"/>
    <n v="8"/>
    <s v="f"/>
    <s v="0102f5"/>
    <d v="1899-12-30T00:01:24"/>
    <n v="10"/>
    <n v="18.400000000000002"/>
    <n v="1.6236862503053926E-2"/>
    <x v="1"/>
    <n v="1890"/>
  </r>
  <r>
    <s v="f084eb"/>
    <n v="1"/>
    <n v="8"/>
    <s v="f"/>
    <s v="0102f5"/>
    <d v="1899-12-30T00:01:24"/>
    <n v="36"/>
    <n v="33.120000000000005"/>
    <n v="2.9226352505497072E-2"/>
    <x v="1"/>
    <n v="1890"/>
  </r>
  <r>
    <s v="2feb6b"/>
    <n v="5"/>
    <n v="8"/>
    <s v="f"/>
    <s v="0102f5"/>
    <d v="1899-12-30T00:01:24"/>
    <n v="29"/>
    <n v="133.4"/>
    <n v="0.11771725314714097"/>
    <x v="1"/>
    <n v="1890"/>
  </r>
  <r>
    <s v="e31d39"/>
    <n v="5"/>
    <n v="6"/>
    <s v="f"/>
    <s v="d88c7d"/>
    <d v="1899-12-30T00:34:28"/>
    <n v="10"/>
    <n v="47"/>
    <n v="4.1474594437148619E-2"/>
    <x v="0"/>
    <n v="2511.6666666666665"/>
  </r>
  <r>
    <s v="d5e9a6"/>
    <n v="4"/>
    <n v="6"/>
    <s v="f"/>
    <s v="d88c7d"/>
    <d v="1899-12-30T00:34:28"/>
    <n v="23"/>
    <n v="86.47999999999999"/>
    <n v="7.6313253764353439E-2"/>
    <x v="0"/>
    <n v="2511.6666666666665"/>
  </r>
  <r>
    <s v="9ec847"/>
    <n v="2"/>
    <n v="6"/>
    <s v="f"/>
    <s v="d88c7d"/>
    <d v="1899-12-30T00:34:28"/>
    <n v="54"/>
    <n v="101.52"/>
    <n v="8.9585123984241011E-2"/>
    <x v="0"/>
    <n v="2511.6666666666665"/>
  </r>
  <r>
    <s v="c8d436"/>
    <n v="5"/>
    <n v="6"/>
    <s v="f"/>
    <s v="d88c7d"/>
    <d v="1899-12-30T00:34:28"/>
    <n v="10"/>
    <n v="47"/>
    <n v="4.1474594437148619E-2"/>
    <x v="1"/>
    <n v="2520"/>
  </r>
  <r>
    <s v="b9a74d"/>
    <n v="4"/>
    <n v="6"/>
    <s v="f"/>
    <s v="d88c7d"/>
    <d v="1899-12-30T00:34:28"/>
    <n v="17"/>
    <n v="63.919999999999995"/>
    <n v="5.6405448434522117E-2"/>
    <x v="1"/>
    <n v="2520"/>
  </r>
  <r>
    <s v="2feb6b"/>
    <n v="4"/>
    <n v="6"/>
    <s v="f"/>
    <s v="d88c7d"/>
    <d v="1899-12-30T00:34:28"/>
    <n v="29"/>
    <n v="109.03999999999999"/>
    <n v="9.6221059094184783E-2"/>
    <x v="1"/>
    <n v="2520"/>
  </r>
  <r>
    <s v="e83aa3"/>
    <n v="5"/>
    <n v="0"/>
    <s v="f"/>
    <s v="c09cc3"/>
    <d v="1899-12-30T00:14:29"/>
    <n v="32"/>
    <n v="160"/>
    <n v="0.14119010872220805"/>
    <x v="0"/>
    <n v="1883.75"/>
  </r>
  <r>
    <s v="e31d39"/>
    <n v="5"/>
    <n v="0"/>
    <s v="f"/>
    <s v="c09cc3"/>
    <d v="1899-12-30T00:14:29"/>
    <n v="10"/>
    <n v="50"/>
    <n v="4.4121908975690016E-2"/>
    <x v="0"/>
    <n v="1883.75"/>
  </r>
  <r>
    <s v="72f5d4"/>
    <n v="5"/>
    <n v="0"/>
    <s v="f"/>
    <s v="c09cc3"/>
    <d v="1899-12-30T00:14:29"/>
    <n v="19"/>
    <n v="95"/>
    <n v="8.3831627053811031E-2"/>
    <x v="0"/>
    <n v="1883.75"/>
  </r>
  <r>
    <s v="9ec847"/>
    <n v="1"/>
    <n v="0"/>
    <s v="f"/>
    <s v="c09cc3"/>
    <d v="1899-12-30T00:14:29"/>
    <n v="54"/>
    <n v="54"/>
    <n v="4.7651661693745219E-2"/>
    <x v="0"/>
    <n v="1883.75"/>
  </r>
  <r>
    <s v="5d267b"/>
    <n v="1"/>
    <n v="0"/>
    <s v="f"/>
    <s v="c09cc3"/>
    <d v="1899-12-30T00:14:29"/>
    <n v="40"/>
    <n v="40"/>
    <n v="3.5297527180552013E-2"/>
    <x v="1"/>
    <n v="1890"/>
  </r>
  <r>
    <s v="c8d436"/>
    <n v="3"/>
    <n v="0"/>
    <s v="f"/>
    <s v="c09cc3"/>
    <d v="1899-12-30T00:14:29"/>
    <n v="10"/>
    <n v="30"/>
    <n v="2.647314538541401E-2"/>
    <x v="1"/>
    <n v="1890"/>
  </r>
  <r>
    <s v="2a2353"/>
    <n v="1"/>
    <n v="0"/>
    <s v="f"/>
    <s v="c09cc3"/>
    <d v="1899-12-30T00:14:29"/>
    <n v="57"/>
    <n v="57"/>
    <n v="5.0298976232286616E-2"/>
    <x v="1"/>
    <n v="1890"/>
  </r>
  <r>
    <s v="b9a74d"/>
    <n v="5"/>
    <n v="0"/>
    <s v="f"/>
    <s v="c09cc3"/>
    <d v="1899-12-30T00:14:29"/>
    <n v="17"/>
    <n v="85"/>
    <n v="7.5007245258673028E-2"/>
    <x v="1"/>
    <n v="1890"/>
  </r>
  <r>
    <s v="e83aa3"/>
    <n v="1"/>
    <n v="10"/>
    <s v="t"/>
    <s v="7b8ed8"/>
    <d v="1899-12-30T00:25:07"/>
    <n v="32"/>
    <n v="28.8"/>
    <n v="2.5414219569997454E-2"/>
    <x v="0"/>
    <n v="1507"/>
  </r>
  <r>
    <s v="e31d39"/>
    <n v="1"/>
    <n v="10"/>
    <s v="t"/>
    <s v="7b8ed8"/>
    <d v="1899-12-30T00:25:07"/>
    <n v="10"/>
    <n v="9"/>
    <n v="7.9419436156242043E-3"/>
    <x v="0"/>
    <n v="1507"/>
  </r>
  <r>
    <s v="d5e9a6"/>
    <n v="2"/>
    <n v="10"/>
    <s v="t"/>
    <s v="7b8ed8"/>
    <d v="1899-12-30T00:25:07"/>
    <n v="23"/>
    <n v="41.4"/>
    <n v="3.6532940631871333E-2"/>
    <x v="0"/>
    <n v="1507"/>
  </r>
  <r>
    <s v="72f5d4"/>
    <n v="1"/>
    <n v="10"/>
    <s v="t"/>
    <s v="7b8ed8"/>
    <d v="1899-12-30T00:25:07"/>
    <n v="19"/>
    <n v="17.100000000000001"/>
    <n v="1.5089692869685986E-2"/>
    <x v="0"/>
    <n v="1507"/>
  </r>
  <r>
    <s v="9ec847"/>
    <n v="4"/>
    <n v="10"/>
    <s v="t"/>
    <s v="7b8ed8"/>
    <d v="1899-12-30T00:25:07"/>
    <n v="54"/>
    <n v="194.4"/>
    <n v="0.17154598209748279"/>
    <x v="0"/>
    <n v="1507"/>
  </r>
  <r>
    <s v="5d267b"/>
    <n v="4"/>
    <n v="10"/>
    <s v="t"/>
    <s v="7b8ed8"/>
    <d v="1899-12-30T00:25:07"/>
    <n v="40"/>
    <n v="144"/>
    <n v="0.12707109784998727"/>
    <x v="1"/>
    <n v="3780"/>
  </r>
  <r>
    <s v="2feb6b"/>
    <n v="2"/>
    <n v="10"/>
    <s v="t"/>
    <s v="7b8ed8"/>
    <d v="1899-12-30T00:25:07"/>
    <n v="29"/>
    <n v="52.2"/>
    <n v="4.6063272970620378E-2"/>
    <x v="1"/>
    <n v="3780"/>
  </r>
  <r>
    <s v="c4a632"/>
    <n v="1"/>
    <n v="2"/>
    <s v="t"/>
    <s v="981a40"/>
    <d v="1899-12-30T00:07:17"/>
    <n v="13"/>
    <n v="12.74"/>
    <n v="1.1242262407005816E-2"/>
    <x v="0"/>
    <n v="1883.75"/>
  </r>
  <r>
    <s v="e83aa3"/>
    <n v="1"/>
    <n v="2"/>
    <s v="t"/>
    <s v="981a40"/>
    <d v="1899-12-30T00:07:17"/>
    <n v="32"/>
    <n v="31.36"/>
    <n v="2.767326130955278E-2"/>
    <x v="0"/>
    <n v="1883.75"/>
  </r>
  <r>
    <s v="d5e9a6"/>
    <n v="4"/>
    <n v="2"/>
    <s v="t"/>
    <s v="981a40"/>
    <d v="1899-12-30T00:07:17"/>
    <n v="23"/>
    <n v="90.16"/>
    <n v="7.956062626496424E-2"/>
    <x v="0"/>
    <n v="1883.75"/>
  </r>
  <r>
    <s v="72f5d4"/>
    <n v="4"/>
    <n v="2"/>
    <s v="t"/>
    <s v="981a40"/>
    <d v="1899-12-30T00:07:17"/>
    <n v="19"/>
    <n v="74.48"/>
    <n v="6.5723995610187866E-2"/>
    <x v="0"/>
    <n v="1883.75"/>
  </r>
  <r>
    <s v="5d267b"/>
    <n v="5"/>
    <n v="2"/>
    <s v="t"/>
    <s v="981a40"/>
    <d v="1899-12-30T00:07:17"/>
    <n v="40"/>
    <n v="196"/>
    <n v="0.17295788318470487"/>
    <x v="1"/>
    <n v="3780"/>
  </r>
  <r>
    <s v="c8d436"/>
    <n v="2"/>
    <n v="2"/>
    <s v="t"/>
    <s v="981a40"/>
    <d v="1899-12-30T00:07:17"/>
    <n v="10"/>
    <n v="19.600000000000001"/>
    <n v="1.7295788318470489E-2"/>
    <x v="1"/>
    <n v="3780"/>
  </r>
  <r>
    <s v="c4a632"/>
    <n v="4"/>
    <n v="3"/>
    <s v="t"/>
    <s v="09be57"/>
    <d v="1899-12-30T00:07:48"/>
    <n v="13"/>
    <n v="50.44"/>
    <n v="4.451018177467609E-2"/>
    <x v="0"/>
    <n v="2511.6666666666665"/>
  </r>
  <r>
    <s v="d5e9a6"/>
    <n v="3"/>
    <n v="3"/>
    <s v="t"/>
    <s v="09be57"/>
    <d v="1899-12-30T00:07:48"/>
    <n v="23"/>
    <n v="66.929999999999993"/>
    <n v="5.9061587354858655E-2"/>
    <x v="0"/>
    <n v="2511.6666666666665"/>
  </r>
  <r>
    <s v="72f5d4"/>
    <n v="1"/>
    <n v="3"/>
    <s v="t"/>
    <s v="09be57"/>
    <d v="1899-12-30T00:07:48"/>
    <n v="19"/>
    <n v="18.43"/>
    <n v="1.6263335648439341E-2"/>
    <x v="0"/>
    <n v="2511.6666666666665"/>
  </r>
  <r>
    <s v="5d267b"/>
    <n v="4"/>
    <n v="3"/>
    <s v="t"/>
    <s v="09be57"/>
    <d v="1899-12-30T00:07:48"/>
    <n v="40"/>
    <n v="155.19999999999999"/>
    <n v="0.1369544054605418"/>
    <x v="1"/>
    <n v="2520"/>
  </r>
  <r>
    <s v="c8d436"/>
    <n v="5"/>
    <n v="3"/>
    <s v="t"/>
    <s v="09be57"/>
    <d v="1899-12-30T00:07:48"/>
    <n v="10"/>
    <n v="48.5"/>
    <n v="4.2798251706419314E-2"/>
    <x v="1"/>
    <n v="2520"/>
  </r>
  <r>
    <s v="2a2353"/>
    <n v="5"/>
    <n v="3"/>
    <s v="t"/>
    <s v="09be57"/>
    <d v="1899-12-30T00:07:48"/>
    <n v="57"/>
    <n v="276.45"/>
    <n v="0.24395003472659008"/>
    <x v="1"/>
    <n v="2520"/>
  </r>
  <r>
    <s v="c4a632"/>
    <n v="4"/>
    <n v="8"/>
    <s v="f"/>
    <s v="7fe256"/>
    <d v="1899-12-30T00:07:07"/>
    <n v="13"/>
    <n v="47.84"/>
    <n v="4.2215842507940214E-2"/>
    <x v="0"/>
    <n v="1883.75"/>
  </r>
  <r>
    <s v="d5e9a6"/>
    <n v="1"/>
    <n v="8"/>
    <s v="f"/>
    <s v="7fe256"/>
    <d v="1899-12-30T00:07:07"/>
    <n v="23"/>
    <n v="21.16"/>
    <n v="1.8672391878512017E-2"/>
    <x v="0"/>
    <n v="1883.75"/>
  </r>
  <r>
    <s v="72f5d4"/>
    <n v="3"/>
    <n v="8"/>
    <s v="f"/>
    <s v="7fe256"/>
    <d v="1899-12-30T00:07:07"/>
    <n v="19"/>
    <n v="52.440000000000005"/>
    <n v="4.6275058133703695E-2"/>
    <x v="0"/>
    <n v="1883.75"/>
  </r>
  <r>
    <s v="9ec847"/>
    <n v="4"/>
    <n v="8"/>
    <s v="f"/>
    <s v="7fe256"/>
    <d v="1899-12-30T00:07:07"/>
    <n v="54"/>
    <n v="198.72"/>
    <n v="0.1753581150329824"/>
    <x v="0"/>
    <n v="1883.75"/>
  </r>
  <r>
    <s v="f084eb"/>
    <n v="1"/>
    <n v="8"/>
    <s v="f"/>
    <s v="7fe256"/>
    <d v="1899-12-30T00:07:07"/>
    <n v="36"/>
    <n v="33.120000000000005"/>
    <n v="2.9226352505497072E-2"/>
    <x v="1"/>
    <n v="3780"/>
  </r>
  <r>
    <s v="2feb6b"/>
    <n v="2"/>
    <n v="8"/>
    <s v="f"/>
    <s v="7fe256"/>
    <d v="1899-12-30T00:07:07"/>
    <n v="29"/>
    <n v="53.36"/>
    <n v="4.7086901258856388E-2"/>
    <x v="1"/>
    <n v="3780"/>
  </r>
  <r>
    <s v="c4a632"/>
    <n v="2"/>
    <n v="1"/>
    <s v="t"/>
    <s v="451dc6"/>
    <d v="1899-12-30T00:38:13"/>
    <n v="13"/>
    <n v="25.74"/>
    <n v="2.2713958740685221E-2"/>
    <x v="0"/>
    <n v="2511.6666666666665"/>
  </r>
  <r>
    <s v="72f5d4"/>
    <n v="2"/>
    <n v="1"/>
    <s v="t"/>
    <s v="451dc6"/>
    <d v="1899-12-30T00:38:13"/>
    <n v="19"/>
    <n v="37.619999999999997"/>
    <n v="3.3197324313309164E-2"/>
    <x v="0"/>
    <n v="2511.6666666666665"/>
  </r>
  <r>
    <s v="9ec847"/>
    <n v="1"/>
    <n v="1"/>
    <s v="t"/>
    <s v="451dc6"/>
    <d v="1899-12-30T00:38:13"/>
    <n v="54"/>
    <n v="53.46"/>
    <n v="4.717514507680777E-2"/>
    <x v="0"/>
    <n v="2511.6666666666665"/>
  </r>
  <r>
    <s v="5d267b"/>
    <n v="1"/>
    <n v="1"/>
    <s v="t"/>
    <s v="451dc6"/>
    <d v="1899-12-30T00:38:13"/>
    <n v="40"/>
    <n v="39.6"/>
    <n v="3.4944551908746499E-2"/>
    <x v="1"/>
    <n v="1890"/>
  </r>
  <r>
    <s v="2a2353"/>
    <n v="2"/>
    <n v="1"/>
    <s v="t"/>
    <s v="451dc6"/>
    <d v="1899-12-30T00:38:13"/>
    <n v="57"/>
    <n v="112.86"/>
    <n v="9.9591972939927512E-2"/>
    <x v="1"/>
    <n v="1890"/>
  </r>
  <r>
    <s v="b9a74d"/>
    <n v="3"/>
    <n v="1"/>
    <s v="t"/>
    <s v="451dc6"/>
    <d v="1899-12-30T00:38:13"/>
    <n v="17"/>
    <n v="50.49"/>
    <n v="4.4554303683651778E-2"/>
    <x v="1"/>
    <n v="1890"/>
  </r>
  <r>
    <s v="2feb6b"/>
    <n v="2"/>
    <n v="1"/>
    <s v="t"/>
    <s v="451dc6"/>
    <d v="1899-12-30T00:38:13"/>
    <n v="29"/>
    <n v="57.42"/>
    <n v="5.0669600267682413E-2"/>
    <x v="1"/>
    <n v="1890"/>
  </r>
  <r>
    <s v="c4a632"/>
    <n v="1"/>
    <n v="3"/>
    <s v="t"/>
    <s v="bab06c"/>
    <d v="1899-12-30T00:01:34"/>
    <n v="13"/>
    <n v="12.61"/>
    <n v="1.1127545443669022E-2"/>
    <x v="0"/>
    <n v="2511.6666666666665"/>
  </r>
  <r>
    <s v="e31d39"/>
    <n v="3"/>
    <n v="3"/>
    <s v="t"/>
    <s v="bab06c"/>
    <d v="1899-12-30T00:01:34"/>
    <n v="10"/>
    <n v="29.099999999999998"/>
    <n v="2.5678951023851589E-2"/>
    <x v="0"/>
    <n v="2511.6666666666665"/>
  </r>
  <r>
    <s v="d5e9a6"/>
    <n v="3"/>
    <n v="3"/>
    <s v="t"/>
    <s v="bab06c"/>
    <d v="1899-12-30T00:01:34"/>
    <n v="23"/>
    <n v="66.929999999999993"/>
    <n v="5.9061587354858655E-2"/>
    <x v="0"/>
    <n v="2511.6666666666665"/>
  </r>
  <r>
    <s v="c8d436"/>
    <n v="1"/>
    <n v="3"/>
    <s v="t"/>
    <s v="bab06c"/>
    <d v="1899-12-30T00:01:34"/>
    <n v="10"/>
    <n v="9.6999999999999993"/>
    <n v="8.5596503412838625E-3"/>
    <x v="1"/>
    <n v="2520"/>
  </r>
  <r>
    <s v="2a2353"/>
    <n v="5"/>
    <n v="3"/>
    <s v="t"/>
    <s v="bab06c"/>
    <d v="1899-12-30T00:01:34"/>
    <n v="57"/>
    <n v="276.45"/>
    <n v="0.24395003472659008"/>
    <x v="1"/>
    <n v="2520"/>
  </r>
  <r>
    <s v="b9a74d"/>
    <n v="3"/>
    <n v="3"/>
    <s v="t"/>
    <s v="bab06c"/>
    <d v="1899-12-30T00:01:34"/>
    <n v="17"/>
    <n v="49.47"/>
    <n v="4.3654216740547702E-2"/>
    <x v="1"/>
    <n v="2520"/>
  </r>
  <r>
    <s v="72f5d4"/>
    <n v="3"/>
    <n v="23"/>
    <s v="f"/>
    <s v="7f97c9"/>
    <d v="1899-12-30T00:26:17"/>
    <n v="19"/>
    <n v="43.89"/>
    <n v="3.8730211698860692E-2"/>
    <x v="0"/>
    <n v="7535"/>
  </r>
  <r>
    <s v="5d267b"/>
    <n v="2"/>
    <n v="23"/>
    <s v="f"/>
    <s v="7f97c9"/>
    <d v="1899-12-30T00:26:17"/>
    <n v="40"/>
    <n v="61.6"/>
    <n v="5.4358191858050103E-2"/>
    <x v="1"/>
    <n v="1890"/>
  </r>
  <r>
    <s v="2a2353"/>
    <n v="5"/>
    <n v="23"/>
    <s v="f"/>
    <s v="7f97c9"/>
    <d v="1899-12-30T00:26:17"/>
    <n v="57"/>
    <n v="219.45000000000002"/>
    <n v="0.1936510584943035"/>
    <x v="1"/>
    <n v="1890"/>
  </r>
  <r>
    <s v="b9a74d"/>
    <n v="4"/>
    <n v="23"/>
    <s v="f"/>
    <s v="7f97c9"/>
    <d v="1899-12-30T00:26:17"/>
    <n v="17"/>
    <n v="52.36"/>
    <n v="4.6204463079342589E-2"/>
    <x v="1"/>
    <n v="1890"/>
  </r>
  <r>
    <s v="2feb6b"/>
    <n v="2"/>
    <n v="23"/>
    <s v="f"/>
    <s v="7f97c9"/>
    <d v="1899-12-30T00:26:17"/>
    <n v="29"/>
    <n v="44.660000000000004"/>
    <n v="3.940968909708633E-2"/>
    <x v="1"/>
    <n v="1890"/>
  </r>
  <r>
    <s v="e83aa3"/>
    <n v="3"/>
    <n v="16"/>
    <s v="t"/>
    <s v="416c6b"/>
    <d v="1899-12-30T00:16:48"/>
    <n v="32"/>
    <n v="80.64"/>
    <n v="7.1159814795992857E-2"/>
    <x v="0"/>
    <n v="7535"/>
  </r>
  <r>
    <s v="5d267b"/>
    <n v="1"/>
    <n v="16"/>
    <s v="t"/>
    <s v="416c6b"/>
    <d v="1899-12-30T00:16:48"/>
    <n v="40"/>
    <n v="33.6"/>
    <n v="2.9649922831663691E-2"/>
    <x v="1"/>
    <n v="1512"/>
  </r>
  <r>
    <s v="c8d436"/>
    <n v="4"/>
    <n v="16"/>
    <s v="t"/>
    <s v="416c6b"/>
    <d v="1899-12-30T00:16:48"/>
    <n v="10"/>
    <n v="33.6"/>
    <n v="2.9649922831663691E-2"/>
    <x v="1"/>
    <n v="1512"/>
  </r>
  <r>
    <s v="f084eb"/>
    <n v="1"/>
    <n v="16"/>
    <s v="t"/>
    <s v="416c6b"/>
    <d v="1899-12-30T00:16:48"/>
    <n v="36"/>
    <n v="30.24"/>
    <n v="2.6684930548497323E-2"/>
    <x v="1"/>
    <n v="1512"/>
  </r>
  <r>
    <s v="b9a74d"/>
    <n v="5"/>
    <n v="16"/>
    <s v="t"/>
    <s v="416c6b"/>
    <d v="1899-12-30T00:16:48"/>
    <n v="17"/>
    <n v="71.399999999999991"/>
    <n v="6.3006086017285329E-2"/>
    <x v="1"/>
    <n v="1512"/>
  </r>
  <r>
    <s v="2feb6b"/>
    <n v="3"/>
    <n v="16"/>
    <s v="t"/>
    <s v="416c6b"/>
    <d v="1899-12-30T00:16:48"/>
    <n v="29"/>
    <n v="73.08"/>
    <n v="6.4488582158868532E-2"/>
    <x v="1"/>
    <n v="1512"/>
  </r>
  <r>
    <s v="c4a632"/>
    <n v="3"/>
    <n v="19"/>
    <s v="t"/>
    <s v="d4b0c6"/>
    <d v="1899-12-30T00:11:44"/>
    <n v="13"/>
    <n v="31.590000000000003"/>
    <n v="2.7876222090840955E-2"/>
    <x v="0"/>
    <n v="1883.75"/>
  </r>
  <r>
    <s v="e83aa3"/>
    <n v="1"/>
    <n v="19"/>
    <s v="t"/>
    <s v="d4b0c6"/>
    <d v="1899-12-30T00:11:44"/>
    <n v="32"/>
    <n v="25.92"/>
    <n v="2.2872797612997708E-2"/>
    <x v="0"/>
    <n v="1883.75"/>
  </r>
  <r>
    <s v="e31d39"/>
    <n v="1"/>
    <n v="19"/>
    <s v="t"/>
    <s v="d4b0c6"/>
    <d v="1899-12-30T00:11:44"/>
    <n v="10"/>
    <n v="8.1000000000000014"/>
    <n v="7.1477492540617839E-3"/>
    <x v="0"/>
    <n v="1883.75"/>
  </r>
  <r>
    <s v="9ec847"/>
    <n v="1"/>
    <n v="19"/>
    <s v="t"/>
    <s v="d4b0c6"/>
    <d v="1899-12-30T00:11:44"/>
    <n v="54"/>
    <n v="43.74"/>
    <n v="3.8597845971933629E-2"/>
    <x v="0"/>
    <n v="1883.75"/>
  </r>
  <r>
    <s v="5d267b"/>
    <n v="3"/>
    <n v="19"/>
    <s v="t"/>
    <s v="d4b0c6"/>
    <d v="1899-12-30T00:11:44"/>
    <n v="40"/>
    <n v="97.2"/>
    <n v="8.5772991048741393E-2"/>
    <x v="1"/>
    <n v="7560"/>
  </r>
  <r>
    <s v="e31d39"/>
    <n v="5"/>
    <n v="15"/>
    <s v="t"/>
    <s v="455df5"/>
    <d v="1899-12-30T00:57:33"/>
    <n v="10"/>
    <n v="42.5"/>
    <n v="3.7503622629336514E-2"/>
    <x v="0"/>
    <n v="3767.5"/>
  </r>
  <r>
    <s v="9ec847"/>
    <n v="1"/>
    <n v="15"/>
    <s v="t"/>
    <s v="455df5"/>
    <d v="1899-12-30T00:57:33"/>
    <n v="54"/>
    <n v="45.9"/>
    <n v="4.0503912439683439E-2"/>
    <x v="0"/>
    <n v="3767.5"/>
  </r>
  <r>
    <s v="5d267b"/>
    <n v="5"/>
    <n v="15"/>
    <s v="t"/>
    <s v="455df5"/>
    <d v="1899-12-30T00:57:33"/>
    <n v="40"/>
    <n v="170"/>
    <n v="0.15001449051734606"/>
    <x v="1"/>
    <n v="2520"/>
  </r>
  <r>
    <s v="c8d436"/>
    <n v="3"/>
    <n v="15"/>
    <s v="t"/>
    <s v="455df5"/>
    <d v="1899-12-30T00:57:33"/>
    <n v="10"/>
    <n v="25.5"/>
    <n v="2.2502173577601911E-2"/>
    <x v="1"/>
    <n v="2520"/>
  </r>
  <r>
    <s v="2a2353"/>
    <n v="3"/>
    <n v="15"/>
    <s v="t"/>
    <s v="455df5"/>
    <d v="1899-12-30T00:57:33"/>
    <n v="57"/>
    <n v="145.35"/>
    <n v="0.12826238939233087"/>
    <x v="1"/>
    <n v="2520"/>
  </r>
  <r>
    <s v="e31d39"/>
    <n v="1"/>
    <n v="6"/>
    <s v="t"/>
    <s v="5789d9"/>
    <d v="1899-12-30T00:31:08"/>
    <n v="10"/>
    <n v="9.3999999999999986"/>
    <n v="8.2949188874297218E-3"/>
    <x v="0"/>
    <n v="2511.6666666666665"/>
  </r>
  <r>
    <s v="72f5d4"/>
    <n v="4"/>
    <n v="6"/>
    <s v="t"/>
    <s v="5789d9"/>
    <d v="1899-12-30T00:31:08"/>
    <n v="19"/>
    <n v="71.44"/>
    <n v="6.3041383544465895E-2"/>
    <x v="0"/>
    <n v="2511.6666666666665"/>
  </r>
  <r>
    <s v="9ec847"/>
    <n v="4"/>
    <n v="6"/>
    <s v="t"/>
    <s v="5789d9"/>
    <d v="1899-12-30T00:31:08"/>
    <n v="54"/>
    <n v="203.04"/>
    <n v="0.17917024796848202"/>
    <x v="0"/>
    <n v="2511.6666666666665"/>
  </r>
  <r>
    <s v="5d267b"/>
    <n v="1"/>
    <n v="6"/>
    <s v="t"/>
    <s v="5789d9"/>
    <d v="1899-12-30T00:31:08"/>
    <n v="40"/>
    <n v="37.599999999999994"/>
    <n v="3.3179675549718887E-2"/>
    <x v="1"/>
    <n v="2520"/>
  </r>
  <r>
    <s v="2a2353"/>
    <n v="2"/>
    <n v="6"/>
    <s v="t"/>
    <s v="5789d9"/>
    <d v="1899-12-30T00:31:08"/>
    <n v="57"/>
    <n v="107.16"/>
    <n v="9.4562075316698843E-2"/>
    <x v="1"/>
    <n v="2520"/>
  </r>
  <r>
    <s v="f084eb"/>
    <n v="4"/>
    <n v="6"/>
    <s v="t"/>
    <s v="5789d9"/>
    <d v="1899-12-30T00:31:08"/>
    <n v="36"/>
    <n v="135.35999999999999"/>
    <n v="0.11944683197898801"/>
    <x v="1"/>
    <n v="2520"/>
  </r>
  <r>
    <s v="c4a632"/>
    <n v="4"/>
    <n v="15"/>
    <s v="f"/>
    <s v="a3ee5d"/>
    <d v="1899-12-30T00:48:20"/>
    <n v="13"/>
    <n v="44.199999999999996"/>
    <n v="3.9003767534509973E-2"/>
    <x v="0"/>
    <n v="1883.75"/>
  </r>
  <r>
    <s v="e31d39"/>
    <n v="3"/>
    <n v="15"/>
    <s v="f"/>
    <s v="a3ee5d"/>
    <d v="1899-12-30T00:48:20"/>
    <n v="10"/>
    <n v="25.5"/>
    <n v="2.2502173577601911E-2"/>
    <x v="0"/>
    <n v="1883.75"/>
  </r>
  <r>
    <s v="d5e9a6"/>
    <n v="5"/>
    <n v="15"/>
    <s v="f"/>
    <s v="a3ee5d"/>
    <d v="1899-12-30T00:48:20"/>
    <n v="23"/>
    <n v="97.75"/>
    <n v="8.625833204747399E-2"/>
    <x v="0"/>
    <n v="1883.75"/>
  </r>
  <r>
    <s v="72f5d4"/>
    <n v="2"/>
    <n v="15"/>
    <s v="f"/>
    <s v="a3ee5d"/>
    <d v="1899-12-30T00:48:20"/>
    <n v="19"/>
    <n v="32.299999999999997"/>
    <n v="2.8502753198295747E-2"/>
    <x v="0"/>
    <n v="1883.75"/>
  </r>
  <r>
    <s v="5d267b"/>
    <n v="5"/>
    <n v="15"/>
    <s v="f"/>
    <s v="a3ee5d"/>
    <d v="1899-12-30T00:48:20"/>
    <n v="40"/>
    <n v="170"/>
    <n v="0.15001449051734606"/>
    <x v="1"/>
    <n v="3780"/>
  </r>
  <r>
    <s v="2a2353"/>
    <n v="2"/>
    <n v="15"/>
    <s v="f"/>
    <s v="a3ee5d"/>
    <d v="1899-12-30T00:48:20"/>
    <n v="57"/>
    <n v="96.899999999999991"/>
    <n v="8.5508259594887254E-2"/>
    <x v="1"/>
    <n v="3780"/>
  </r>
  <r>
    <s v="c4a632"/>
    <n v="2"/>
    <n v="5"/>
    <s v="f"/>
    <s v="b46965"/>
    <d v="1899-12-30T00:52:03"/>
    <n v="13"/>
    <n v="24.7"/>
    <n v="2.1796223033990869E-2"/>
    <x v="0"/>
    <n v="1883.75"/>
  </r>
  <r>
    <s v="e31d39"/>
    <n v="5"/>
    <n v="5"/>
    <s v="f"/>
    <s v="b46965"/>
    <d v="1899-12-30T00:52:03"/>
    <n v="10"/>
    <n v="47.5"/>
    <n v="4.1915813526905515E-2"/>
    <x v="0"/>
    <n v="1883.75"/>
  </r>
  <r>
    <s v="d5e9a6"/>
    <n v="1"/>
    <n v="5"/>
    <s v="f"/>
    <s v="b46965"/>
    <d v="1899-12-30T00:52:03"/>
    <n v="23"/>
    <n v="21.849999999999998"/>
    <n v="1.9281274222376538E-2"/>
    <x v="0"/>
    <n v="1883.75"/>
  </r>
  <r>
    <s v="72f5d4"/>
    <n v="1"/>
    <n v="5"/>
    <s v="f"/>
    <s v="b46965"/>
    <d v="1899-12-30T00:52:03"/>
    <n v="19"/>
    <n v="18.05"/>
    <n v="1.5928009140224096E-2"/>
    <x v="0"/>
    <n v="1883.75"/>
  </r>
  <r>
    <s v="5d267b"/>
    <n v="4"/>
    <n v="5"/>
    <s v="f"/>
    <s v="b46965"/>
    <d v="1899-12-30T00:52:03"/>
    <n v="40"/>
    <n v="152"/>
    <n v="0.13413060328609766"/>
    <x v="1"/>
    <n v="2520"/>
  </r>
  <r>
    <s v="2a2353"/>
    <n v="4"/>
    <n v="5"/>
    <s v="f"/>
    <s v="b46965"/>
    <d v="1899-12-30T00:52:03"/>
    <n v="57"/>
    <n v="216.6"/>
    <n v="0.19113610968268915"/>
    <x v="1"/>
    <n v="2520"/>
  </r>
  <r>
    <s v="f084eb"/>
    <n v="4"/>
    <n v="5"/>
    <s v="f"/>
    <s v="b46965"/>
    <d v="1899-12-30T00:52:03"/>
    <n v="36"/>
    <n v="136.79999999999998"/>
    <n v="0.12071754295748788"/>
    <x v="1"/>
    <n v="2520"/>
  </r>
  <r>
    <s v="e83aa3"/>
    <n v="4"/>
    <n v="17"/>
    <s v="f"/>
    <s v="1ed619"/>
    <d v="1899-12-30T00:22:12"/>
    <n v="32"/>
    <n v="106.24"/>
    <n v="9.3750232191546143E-2"/>
    <x v="0"/>
    <n v="2511.6666666666665"/>
  </r>
  <r>
    <s v="d5e9a6"/>
    <n v="2"/>
    <n v="17"/>
    <s v="f"/>
    <s v="1ed619"/>
    <d v="1899-12-30T00:22:12"/>
    <n v="23"/>
    <n v="38.18"/>
    <n v="3.3691489693836896E-2"/>
    <x v="0"/>
    <n v="2511.6666666666665"/>
  </r>
  <r>
    <s v="9ec847"/>
    <n v="5"/>
    <n v="17"/>
    <s v="f"/>
    <s v="1ed619"/>
    <d v="1899-12-30T00:22:12"/>
    <n v="54"/>
    <n v="224.1"/>
    <n v="0.19775439602904266"/>
    <x v="0"/>
    <n v="2511.6666666666665"/>
  </r>
  <r>
    <s v="5d267b"/>
    <n v="4"/>
    <n v="17"/>
    <s v="f"/>
    <s v="1ed619"/>
    <d v="1899-12-30T00:22:12"/>
    <n v="40"/>
    <n v="132.79999999999998"/>
    <n v="0.11718779023943268"/>
    <x v="1"/>
    <n v="1260"/>
  </r>
  <r>
    <s v="c8d436"/>
    <n v="2"/>
    <n v="17"/>
    <s v="f"/>
    <s v="1ed619"/>
    <d v="1899-12-30T00:22:12"/>
    <n v="10"/>
    <n v="16.599999999999998"/>
    <n v="1.4648473779929085E-2"/>
    <x v="1"/>
    <n v="1260"/>
  </r>
  <r>
    <s v="2a2353"/>
    <n v="2"/>
    <n v="17"/>
    <s v="f"/>
    <s v="1ed619"/>
    <d v="1899-12-30T00:22:12"/>
    <n v="57"/>
    <n v="94.61999999999999"/>
    <n v="8.3496300545595772E-2"/>
    <x v="1"/>
    <n v="1260"/>
  </r>
  <r>
    <s v="f084eb"/>
    <n v="2"/>
    <n v="17"/>
    <s v="f"/>
    <s v="1ed619"/>
    <d v="1899-12-30T00:22:12"/>
    <n v="36"/>
    <n v="59.76"/>
    <n v="5.2734505607744703E-2"/>
    <x v="1"/>
    <n v="1260"/>
  </r>
  <r>
    <s v="b9a74d"/>
    <n v="2"/>
    <n v="17"/>
    <s v="f"/>
    <s v="1ed619"/>
    <d v="1899-12-30T00:22:12"/>
    <n v="17"/>
    <n v="28.22"/>
    <n v="2.4902405425879445E-2"/>
    <x v="1"/>
    <n v="1260"/>
  </r>
  <r>
    <s v="2feb6b"/>
    <n v="4"/>
    <n v="17"/>
    <s v="f"/>
    <s v="1ed619"/>
    <d v="1899-12-30T00:22:12"/>
    <n v="29"/>
    <n v="96.28"/>
    <n v="8.4961147923588706E-2"/>
    <x v="1"/>
    <n v="1260"/>
  </r>
  <r>
    <s v="e83aa3"/>
    <n v="5"/>
    <n v="19"/>
    <s v="t"/>
    <s v="8c4168"/>
    <d v="1899-12-30T00:26:32"/>
    <n v="32"/>
    <n v="129.60000000000002"/>
    <n v="0.11436398806498854"/>
    <x v="0"/>
    <n v="2511.6666666666665"/>
  </r>
  <r>
    <s v="e31d39"/>
    <n v="1"/>
    <n v="19"/>
    <s v="t"/>
    <s v="8c4168"/>
    <d v="1899-12-30T00:26:32"/>
    <n v="10"/>
    <n v="8.1000000000000014"/>
    <n v="7.1477492540617839E-3"/>
    <x v="0"/>
    <n v="2511.6666666666665"/>
  </r>
  <r>
    <s v="d5e9a6"/>
    <n v="2"/>
    <n v="19"/>
    <s v="t"/>
    <s v="8c4168"/>
    <d v="1899-12-30T00:26:32"/>
    <n v="23"/>
    <n v="37.260000000000005"/>
    <n v="3.2879646568684209E-2"/>
    <x v="0"/>
    <n v="2511.6666666666665"/>
  </r>
  <r>
    <s v="c8d436"/>
    <n v="1"/>
    <n v="19"/>
    <s v="t"/>
    <s v="8c4168"/>
    <d v="1899-12-30T00:26:32"/>
    <n v="10"/>
    <n v="8.1000000000000014"/>
    <n v="7.1477492540617839E-3"/>
    <x v="1"/>
    <n v="2520"/>
  </r>
  <r>
    <s v="2a2353"/>
    <n v="2"/>
    <n v="19"/>
    <s v="t"/>
    <s v="8c4168"/>
    <d v="1899-12-30T00:26:32"/>
    <n v="57"/>
    <n v="92.34"/>
    <n v="8.1484341496304333E-2"/>
    <x v="1"/>
    <n v="2520"/>
  </r>
  <r>
    <s v="b9a74d"/>
    <n v="5"/>
    <n v="19"/>
    <s v="t"/>
    <s v="8c4168"/>
    <d v="1899-12-30T00:26:32"/>
    <n v="17"/>
    <n v="68.850000000000009"/>
    <n v="6.0755868659525161E-2"/>
    <x v="1"/>
    <n v="2520"/>
  </r>
  <r>
    <s v="e83aa3"/>
    <n v="4"/>
    <n v="14"/>
    <s v="t"/>
    <n v="568430"/>
    <d v="1899-12-30T00:42:02"/>
    <n v="32"/>
    <n v="110.08"/>
    <n v="9.7138794800879141E-2"/>
    <x v="0"/>
    <n v="1883.75"/>
  </r>
  <r>
    <s v="d5e9a6"/>
    <n v="1"/>
    <n v="14"/>
    <s v="t"/>
    <n v="568430"/>
    <d v="1899-12-30T00:42:02"/>
    <n v="23"/>
    <n v="19.78"/>
    <n v="1.745462719078297E-2"/>
    <x v="0"/>
    <n v="1883.75"/>
  </r>
  <r>
    <s v="72f5d4"/>
    <n v="2"/>
    <n v="14"/>
    <s v="t"/>
    <n v="568430"/>
    <d v="1899-12-30T00:42:02"/>
    <n v="19"/>
    <n v="32.68"/>
    <n v="2.8838079706510995E-2"/>
    <x v="0"/>
    <n v="1883.75"/>
  </r>
  <r>
    <s v="9ec847"/>
    <n v="3"/>
    <n v="14"/>
    <s v="t"/>
    <n v="568430"/>
    <d v="1899-12-30T00:42:02"/>
    <n v="54"/>
    <n v="139.32"/>
    <n v="0.12294128716986265"/>
    <x v="0"/>
    <n v="1883.75"/>
  </r>
  <r>
    <s v="2a2353"/>
    <n v="5"/>
    <n v="14"/>
    <s v="t"/>
    <n v="568430"/>
    <d v="1899-12-30T00:42:02"/>
    <n v="57"/>
    <n v="245.1"/>
    <n v="0.21628559779883247"/>
    <x v="1"/>
    <n v="7560"/>
  </r>
  <r>
    <s v="f084eb"/>
    <n v="1"/>
    <n v="14"/>
    <s v="t"/>
    <n v="568000"/>
    <d v="1899-12-30T00:42:02"/>
    <n v="36"/>
    <n v="30.96"/>
    <n v="2.7320286037747259E-2"/>
    <x v="1"/>
    <n v="7560"/>
  </r>
  <r>
    <s v="c4a632"/>
    <n v="3"/>
    <n v="24"/>
    <s v="t"/>
    <n v="9.9599999999999998E+35"/>
    <d v="1899-12-30T00:43:10"/>
    <n v="13"/>
    <n v="29.64"/>
    <n v="2.6155467640789045E-2"/>
    <x v="0"/>
    <n v="2511.6666666666665"/>
  </r>
  <r>
    <s v="72f5d4"/>
    <n v="5"/>
    <n v="24"/>
    <s v="t"/>
    <n v="9.9599999999999998E+35"/>
    <d v="1899-12-30T00:43:10"/>
    <n v="19"/>
    <n v="72.2"/>
    <n v="6.3712036560896385E-2"/>
    <x v="0"/>
    <n v="2511.6666666666665"/>
  </r>
  <r>
    <s v="9ec847"/>
    <n v="3"/>
    <n v="24"/>
    <s v="t"/>
    <n v="9.9599999999999998E+35"/>
    <d v="1899-12-30T00:43:10"/>
    <n v="54"/>
    <n v="123.12"/>
    <n v="0.1086457886617391"/>
    <x v="0"/>
    <n v="2511.6666666666665"/>
  </r>
  <r>
    <s v="5d267b"/>
    <n v="1"/>
    <n v="24"/>
    <s v="t"/>
    <n v="9.9599999999999998E+35"/>
    <d v="1899-12-30T00:43:10"/>
    <n v="40"/>
    <n v="30.4"/>
    <n v="2.6826120657219531E-2"/>
    <x v="1"/>
    <n v="2520"/>
  </r>
  <r>
    <s v="2a2353"/>
    <n v="2"/>
    <n v="24"/>
    <s v="t"/>
    <n v="9.9599999999999998E+35"/>
    <d v="1899-12-30T00:43:10"/>
    <n v="57"/>
    <n v="86.64"/>
    <n v="7.6454443873075664E-2"/>
    <x v="1"/>
    <n v="2520"/>
  </r>
  <r>
    <s v="b9a74d"/>
    <n v="1"/>
    <n v="24"/>
    <s v="t"/>
    <n v="9.9599999999999998E+35"/>
    <d v="1899-12-30T00:43:10"/>
    <n v="17"/>
    <n v="12.92"/>
    <n v="1.1401101279318301E-2"/>
    <x v="1"/>
    <n v="2520"/>
  </r>
  <r>
    <s v="e83aa3"/>
    <n v="1"/>
    <n v="8"/>
    <s v="t"/>
    <s v="56d389"/>
    <d v="1899-12-30T00:06:50"/>
    <n v="32"/>
    <n v="29.44"/>
    <n v="2.5978980004886285E-2"/>
    <x v="0"/>
    <n v="7535"/>
  </r>
  <r>
    <s v="c8d436"/>
    <n v="1"/>
    <n v="8"/>
    <s v="t"/>
    <s v="56d389"/>
    <d v="1899-12-30T00:06:50"/>
    <n v="10"/>
    <n v="9.2000000000000011"/>
    <n v="8.1184312515269631E-3"/>
    <x v="1"/>
    <n v="2520"/>
  </r>
  <r>
    <s v="f084eb"/>
    <n v="1"/>
    <n v="8"/>
    <s v="t"/>
    <s v="56d389"/>
    <d v="1899-12-30T00:06:50"/>
    <n v="36"/>
    <n v="33.120000000000005"/>
    <n v="2.9226352505497072E-2"/>
    <x v="1"/>
    <n v="2520"/>
  </r>
  <r>
    <s v="b9a74d"/>
    <n v="5"/>
    <n v="8"/>
    <s v="t"/>
    <s v="56d389"/>
    <d v="1899-12-30T00:06:50"/>
    <n v="17"/>
    <n v="78.2"/>
    <n v="6.9006665637979192E-2"/>
    <x v="1"/>
    <n v="2520"/>
  </r>
  <r>
    <s v="9ec847"/>
    <n v="3"/>
    <n v="22"/>
    <s v="f"/>
    <s v="93b088"/>
    <d v="1899-12-30T00:49:45"/>
    <n v="54"/>
    <n v="126.36"/>
    <n v="0.11150488836336381"/>
    <x v="0"/>
    <n v="7535"/>
  </r>
  <r>
    <s v="c8d436"/>
    <n v="4"/>
    <n v="22"/>
    <s v="f"/>
    <s v="93b088"/>
    <d v="1899-12-30T00:49:45"/>
    <n v="10"/>
    <n v="31.200000000000003"/>
    <n v="2.7532071200830573E-2"/>
    <x v="1"/>
    <n v="1890"/>
  </r>
  <r>
    <s v="2a2353"/>
    <n v="2"/>
    <n v="22"/>
    <s v="f"/>
    <s v="93b088"/>
    <d v="1899-12-30T00:49:45"/>
    <n v="57"/>
    <n v="88.92"/>
    <n v="7.8466402922367132E-2"/>
    <x v="1"/>
    <n v="1890"/>
  </r>
  <r>
    <s v="f084eb"/>
    <n v="3"/>
    <n v="22"/>
    <s v="f"/>
    <s v="93b088"/>
    <d v="1899-12-30T00:49:45"/>
    <n v="36"/>
    <n v="84.240000000000009"/>
    <n v="7.4336592242242552E-2"/>
    <x v="1"/>
    <n v="1890"/>
  </r>
  <r>
    <s v="b9a74d"/>
    <n v="5"/>
    <n v="22"/>
    <s v="f"/>
    <s v="93b088"/>
    <d v="1899-12-30T00:49:45"/>
    <n v="17"/>
    <n v="66.3"/>
    <n v="5.8505651301764959E-2"/>
    <x v="1"/>
    <n v="1890"/>
  </r>
  <r>
    <s v="e31d39"/>
    <n v="4"/>
    <n v="19"/>
    <s v="f"/>
    <s v="f1c340"/>
    <d v="1899-12-30T00:18:43"/>
    <n v="10"/>
    <n v="32.400000000000006"/>
    <n v="2.8590997016247136E-2"/>
    <x v="0"/>
    <n v="3767.5"/>
  </r>
  <r>
    <s v="9ec847"/>
    <n v="1"/>
    <n v="19"/>
    <s v="f"/>
    <s v="f1c340"/>
    <d v="1899-12-30T00:18:43"/>
    <n v="54"/>
    <n v="43.74"/>
    <n v="3.8597845971933629E-2"/>
    <x v="0"/>
    <n v="3767.5"/>
  </r>
  <r>
    <s v="5d267b"/>
    <n v="4"/>
    <n v="19"/>
    <s v="f"/>
    <s v="f1c340"/>
    <d v="1899-12-30T00:18:43"/>
    <n v="40"/>
    <n v="129.60000000000002"/>
    <n v="0.11436398806498854"/>
    <x v="1"/>
    <n v="2520"/>
  </r>
  <r>
    <s v="2a2353"/>
    <n v="2"/>
    <n v="19"/>
    <s v="f"/>
    <s v="f1c340"/>
    <d v="1899-12-30T00:18:43"/>
    <n v="57"/>
    <n v="92.34"/>
    <n v="8.1484341496304333E-2"/>
    <x v="1"/>
    <n v="2520"/>
  </r>
  <r>
    <s v="2feb6b"/>
    <n v="3"/>
    <n v="19"/>
    <s v="f"/>
    <s v="f1c340"/>
    <d v="1899-12-30T00:18:43"/>
    <n v="29"/>
    <n v="70.47"/>
    <n v="6.2185418510337515E-2"/>
    <x v="1"/>
    <n v="2520"/>
  </r>
  <r>
    <s v="e31d39"/>
    <n v="3"/>
    <n v="17"/>
    <s v="f"/>
    <s v="7a244f"/>
    <d v="1899-12-30T00:19:35"/>
    <n v="10"/>
    <n v="24.9"/>
    <n v="2.1972710669893626E-2"/>
    <x v="0"/>
    <n v="7535"/>
  </r>
  <r>
    <s v="5d267b"/>
    <n v="5"/>
    <n v="17"/>
    <s v="f"/>
    <s v="7a244f"/>
    <d v="1899-12-30T00:19:35"/>
    <n v="40"/>
    <n v="166"/>
    <n v="0.14648473779929086"/>
    <x v="1"/>
    <n v="2520"/>
  </r>
  <r>
    <s v="c8d436"/>
    <n v="4"/>
    <n v="17"/>
    <s v="f"/>
    <s v="7a244f"/>
    <d v="1899-12-30T00:19:35"/>
    <n v="10"/>
    <n v="33.199999999999996"/>
    <n v="2.9296947559858171E-2"/>
    <x v="1"/>
    <n v="2520"/>
  </r>
  <r>
    <s v="2feb6b"/>
    <n v="1"/>
    <n v="17"/>
    <s v="f"/>
    <s v="7a244f"/>
    <d v="1899-12-30T00:19:35"/>
    <n v="29"/>
    <n v="24.07"/>
    <n v="2.1240286980897177E-2"/>
    <x v="1"/>
    <n v="2520"/>
  </r>
  <r>
    <s v="c4a632"/>
    <n v="2"/>
    <n v="24"/>
    <s v="f"/>
    <s v="ab956d"/>
    <d v="1899-12-30T00:24:59"/>
    <n v="13"/>
    <n v="19.760000000000002"/>
    <n v="1.7436978427192697E-2"/>
    <x v="0"/>
    <n v="3767.5"/>
  </r>
  <r>
    <s v="d5e9a6"/>
    <n v="2"/>
    <n v="24"/>
    <s v="f"/>
    <s v="ab956d"/>
    <d v="1899-12-30T00:24:59"/>
    <n v="23"/>
    <n v="34.96"/>
    <n v="3.0850038755802459E-2"/>
    <x v="0"/>
    <n v="3767.5"/>
  </r>
  <r>
    <s v="5d267b"/>
    <n v="5"/>
    <n v="24"/>
    <s v="f"/>
    <s v="ab956d"/>
    <d v="1899-12-30T00:24:59"/>
    <n v="40"/>
    <n v="152"/>
    <n v="0.13413060328609766"/>
    <x v="1"/>
    <n v="7560"/>
  </r>
  <r>
    <s v="e83aa3"/>
    <n v="3"/>
    <n v="4"/>
    <s v="f"/>
    <s v="0e204b"/>
    <d v="1899-12-30T00:49:20"/>
    <n v="32"/>
    <n v="92.16"/>
    <n v="8.1325502623991838E-2"/>
    <x v="0"/>
    <n v="2511.6666666666665"/>
  </r>
  <r>
    <s v="e31d39"/>
    <n v="2"/>
    <n v="4"/>
    <s v="f"/>
    <s v="0e204b"/>
    <d v="1899-12-30T00:49:20"/>
    <n v="10"/>
    <n v="19.2"/>
    <n v="1.6942813046664965E-2"/>
    <x v="0"/>
    <n v="2511.6666666666665"/>
  </r>
  <r>
    <s v="72f5d4"/>
    <n v="3"/>
    <n v="4"/>
    <s v="f"/>
    <s v="0e204b"/>
    <d v="1899-12-30T00:49:20"/>
    <n v="19"/>
    <n v="54.72"/>
    <n v="4.8287017182995155E-2"/>
    <x v="0"/>
    <n v="2511.6666666666665"/>
  </r>
  <r>
    <s v="2a2353"/>
    <n v="3"/>
    <n v="4"/>
    <s v="f"/>
    <s v="0e204b"/>
    <d v="1899-12-30T00:49:20"/>
    <n v="57"/>
    <n v="164.16"/>
    <n v="0.14486105154898546"/>
    <x v="1"/>
    <n v="3780"/>
  </r>
  <r>
    <s v="f084eb"/>
    <n v="3"/>
    <n v="4"/>
    <s v="f"/>
    <s v="0e204b"/>
    <d v="1899-12-30T00:49:20"/>
    <n v="36"/>
    <n v="103.67999999999999"/>
    <n v="9.149119045199082E-2"/>
    <x v="1"/>
    <n v="3780"/>
  </r>
  <r>
    <s v="e83aa3"/>
    <n v="3"/>
    <n v="24"/>
    <s v="t"/>
    <s v="2475d1"/>
    <d v="1899-12-30T00:37:03"/>
    <n v="32"/>
    <n v="72.960000000000008"/>
    <n v="6.4382689577326874E-2"/>
    <x v="0"/>
    <n v="2511.6666666666665"/>
  </r>
  <r>
    <s v="e31d39"/>
    <n v="4"/>
    <n v="24"/>
    <s v="t"/>
    <s v="2475d1"/>
    <d v="1899-12-30T00:37:03"/>
    <n v="10"/>
    <n v="30.4"/>
    <n v="2.6826120657219531E-2"/>
    <x v="0"/>
    <n v="2511.6666666666665"/>
  </r>
  <r>
    <s v="72f5d4"/>
    <n v="3"/>
    <n v="24"/>
    <s v="t"/>
    <s v="2475d1"/>
    <d v="1899-12-30T00:37:03"/>
    <n v="19"/>
    <n v="43.32"/>
    <n v="3.8227221936537832E-2"/>
    <x v="0"/>
    <n v="2511.6666666666665"/>
  </r>
  <r>
    <s v="2a2353"/>
    <n v="3"/>
    <n v="24"/>
    <s v="t"/>
    <s v="2475d1"/>
    <d v="1899-12-30T00:37:03"/>
    <n v="57"/>
    <n v="129.96"/>
    <n v="0.1146816658096135"/>
    <x v="1"/>
    <n v="3780"/>
  </r>
  <r>
    <s v="f084eb"/>
    <n v="1"/>
    <n v="24"/>
    <s v="t"/>
    <s v="2475d1"/>
    <d v="1899-12-30T00:37:03"/>
    <n v="36"/>
    <n v="27.36"/>
    <n v="2.4143508591497578E-2"/>
    <x v="1"/>
    <n v="3780"/>
  </r>
  <r>
    <s v="d5e9a6"/>
    <n v="1"/>
    <n v="1"/>
    <s v="t"/>
    <s v="24a5df"/>
    <d v="1899-12-30T00:49:43"/>
    <n v="23"/>
    <n v="22.77"/>
    <n v="2.0093117347529235E-2"/>
    <x v="0"/>
    <n v="3767.5"/>
  </r>
  <r>
    <s v="72f5d4"/>
    <n v="4"/>
    <n v="1"/>
    <s v="t"/>
    <s v="24a5df"/>
    <d v="1899-12-30T00:49:43"/>
    <n v="19"/>
    <n v="75.239999999999995"/>
    <n v="6.6394648626618327E-2"/>
    <x v="0"/>
    <n v="3767.5"/>
  </r>
  <r>
    <s v="c8d436"/>
    <n v="5"/>
    <n v="1"/>
    <s v="t"/>
    <s v="24a5df"/>
    <d v="1899-12-30T00:49:43"/>
    <n v="10"/>
    <n v="49.5"/>
    <n v="4.368068988593312E-2"/>
    <x v="1"/>
    <n v="2520"/>
  </r>
  <r>
    <s v="2a2353"/>
    <n v="2"/>
    <n v="1"/>
    <s v="t"/>
    <s v="24a5df"/>
    <d v="1899-12-30T00:49:43"/>
    <n v="57"/>
    <n v="112.86"/>
    <n v="9.9591972939927512E-2"/>
    <x v="1"/>
    <n v="2520"/>
  </r>
  <r>
    <s v="b9a74d"/>
    <n v="2"/>
    <n v="1"/>
    <s v="t"/>
    <s v="24a5df"/>
    <d v="1899-12-30T00:49:43"/>
    <n v="17"/>
    <n v="33.659999999999997"/>
    <n v="2.9702869122434517E-2"/>
    <x v="1"/>
    <n v="2520"/>
  </r>
  <r>
    <s v="e31d39"/>
    <n v="2"/>
    <n v="2"/>
    <s v="f"/>
    <s v="4f1aa6"/>
    <d v="1899-12-30T00:05:41"/>
    <n v="10"/>
    <n v="19.600000000000001"/>
    <n v="1.7295788318470489E-2"/>
    <x v="0"/>
    <n v="1883.75"/>
  </r>
  <r>
    <s v="d5e9a6"/>
    <n v="4"/>
    <n v="2"/>
    <s v="f"/>
    <s v="4f1aa6"/>
    <d v="1899-12-30T00:05:41"/>
    <n v="23"/>
    <n v="90.16"/>
    <n v="7.956062626496424E-2"/>
    <x v="0"/>
    <n v="1883.75"/>
  </r>
  <r>
    <s v="72f5d4"/>
    <n v="3"/>
    <n v="2"/>
    <s v="f"/>
    <s v="4f1aa6"/>
    <d v="1899-12-30T00:05:41"/>
    <n v="19"/>
    <n v="55.86"/>
    <n v="4.9292996707640889E-2"/>
    <x v="0"/>
    <n v="1883.75"/>
  </r>
  <r>
    <s v="9ec847"/>
    <n v="5"/>
    <n v="2"/>
    <s v="f"/>
    <s v="4f1aa6"/>
    <d v="1899-12-30T00:05:41"/>
    <n v="54"/>
    <n v="264.60000000000002"/>
    <n v="0.23349314229935159"/>
    <x v="0"/>
    <n v="1883.75"/>
  </r>
  <r>
    <s v="c8d436"/>
    <n v="2"/>
    <n v="2"/>
    <s v="f"/>
    <s v="4f1aa6"/>
    <d v="1899-12-30T00:05:41"/>
    <n v="10"/>
    <n v="19.600000000000001"/>
    <n v="1.7295788318470489E-2"/>
    <x v="1"/>
    <n v="2520"/>
  </r>
  <r>
    <s v="2a2353"/>
    <n v="1"/>
    <n v="2"/>
    <s v="f"/>
    <s v="4f1aa6"/>
    <d v="1899-12-30T00:05:41"/>
    <n v="57"/>
    <n v="55.86"/>
    <n v="4.9292996707640889E-2"/>
    <x v="1"/>
    <n v="2520"/>
  </r>
  <r>
    <s v="2feb6b"/>
    <n v="3"/>
    <n v="2"/>
    <s v="f"/>
    <s v="4f1aa6"/>
    <d v="1899-12-30T00:05:41"/>
    <n v="29"/>
    <n v="85.26"/>
    <n v="7.5236679185346614E-2"/>
    <x v="1"/>
    <n v="2520"/>
  </r>
  <r>
    <s v="c4a632"/>
    <n v="1"/>
    <n v="11"/>
    <s v="t"/>
    <s v="66eaa8"/>
    <d v="1899-12-30T00:13:55"/>
    <n v="13"/>
    <n v="11.57"/>
    <n v="1.0209809736974669E-2"/>
    <x v="0"/>
    <n v="1883.75"/>
  </r>
  <r>
    <s v="e83aa3"/>
    <n v="2"/>
    <n v="11"/>
    <s v="t"/>
    <s v="66eaa8"/>
    <d v="1899-12-30T00:13:55"/>
    <n v="32"/>
    <n v="56.96"/>
    <n v="5.026367870510607E-2"/>
    <x v="0"/>
    <n v="1883.75"/>
  </r>
  <r>
    <s v="e31d39"/>
    <n v="4"/>
    <n v="11"/>
    <s v="t"/>
    <s v="66eaa8"/>
    <d v="1899-12-30T00:13:55"/>
    <n v="10"/>
    <n v="35.6"/>
    <n v="3.1414799190691296E-2"/>
    <x v="0"/>
    <n v="1883.75"/>
  </r>
  <r>
    <s v="9ec847"/>
    <n v="2"/>
    <n v="11"/>
    <s v="t"/>
    <s v="66eaa8"/>
    <d v="1899-12-30T00:13:55"/>
    <n v="54"/>
    <n v="96.12"/>
    <n v="8.4819957814866495E-2"/>
    <x v="0"/>
    <n v="1883.75"/>
  </r>
  <r>
    <s v="c8d436"/>
    <n v="3"/>
    <n v="11"/>
    <s v="t"/>
    <s v="66eaa8"/>
    <d v="1899-12-30T00:13:55"/>
    <n v="10"/>
    <n v="26.7"/>
    <n v="2.3561099393018467E-2"/>
    <x v="1"/>
    <n v="1512"/>
  </r>
  <r>
    <s v="2a2353"/>
    <n v="5"/>
    <n v="11"/>
    <s v="t"/>
    <s v="66eaa8"/>
    <d v="1899-12-30T00:13:55"/>
    <n v="57"/>
    <n v="253.65"/>
    <n v="0.22383044423367546"/>
    <x v="1"/>
    <n v="1512"/>
  </r>
  <r>
    <s v="f084eb"/>
    <n v="2"/>
    <n v="11"/>
    <s v="t"/>
    <s v="66eaa8"/>
    <d v="1899-12-30T00:13:55"/>
    <n v="36"/>
    <n v="64.08"/>
    <n v="5.6546638543244328E-2"/>
    <x v="1"/>
    <n v="1512"/>
  </r>
  <r>
    <s v="b9a74d"/>
    <n v="1"/>
    <n v="11"/>
    <s v="t"/>
    <s v="66eaa8"/>
    <d v="1899-12-30T00:13:55"/>
    <n v="17"/>
    <n v="15.13"/>
    <n v="1.33512896560438E-2"/>
    <x v="1"/>
    <n v="1512"/>
  </r>
  <r>
    <s v="2feb6b"/>
    <n v="5"/>
    <n v="11"/>
    <s v="t"/>
    <s v="66eaa8"/>
    <d v="1899-12-30T00:13:55"/>
    <n v="29"/>
    <n v="129.05000000000001"/>
    <n v="0.11387864706625594"/>
    <x v="1"/>
    <n v="1512"/>
  </r>
  <r>
    <s v="e83aa3"/>
    <n v="3"/>
    <n v="13"/>
    <s v="t"/>
    <s v="83b588"/>
    <d v="1899-12-30T00:42:55"/>
    <n v="32"/>
    <n v="83.52"/>
    <n v="7.3701236752992602E-2"/>
    <x v="0"/>
    <n v="2511.6666666666665"/>
  </r>
  <r>
    <s v="72f5d4"/>
    <n v="3"/>
    <n v="13"/>
    <s v="t"/>
    <s v="83b588"/>
    <d v="1899-12-30T00:42:55"/>
    <n v="19"/>
    <n v="49.589999999999996"/>
    <n v="4.3760109322089354E-2"/>
    <x v="0"/>
    <n v="2511.6666666666665"/>
  </r>
  <r>
    <s v="9ec847"/>
    <n v="4"/>
    <n v="13"/>
    <s v="t"/>
    <s v="83b588"/>
    <d v="1899-12-30T00:42:55"/>
    <n v="54"/>
    <n v="187.92"/>
    <n v="0.16582778269423334"/>
    <x v="0"/>
    <n v="2511.6666666666665"/>
  </r>
  <r>
    <s v="5d267b"/>
    <n v="3"/>
    <n v="13"/>
    <s v="t"/>
    <s v="83b588"/>
    <d v="1899-12-30T00:42:55"/>
    <n v="40"/>
    <n v="104.4"/>
    <n v="9.2126545941240756E-2"/>
    <x v="1"/>
    <n v="1260"/>
  </r>
  <r>
    <s v="c8d436"/>
    <n v="1"/>
    <n v="13"/>
    <s v="t"/>
    <s v="83b588"/>
    <d v="1899-12-30T00:42:55"/>
    <n v="10"/>
    <n v="8.6999999999999993"/>
    <n v="7.6772121617700619E-3"/>
    <x v="1"/>
    <n v="1260"/>
  </r>
  <r>
    <s v="2a2353"/>
    <n v="5"/>
    <n v="13"/>
    <s v="t"/>
    <s v="83b588"/>
    <d v="1899-12-30T00:42:55"/>
    <n v="57"/>
    <n v="247.95"/>
    <n v="0.21880054661044679"/>
    <x v="1"/>
    <n v="1260"/>
  </r>
  <r>
    <s v="f084eb"/>
    <n v="4"/>
    <n v="13"/>
    <s v="t"/>
    <s v="83b588"/>
    <d v="1899-12-30T00:42:55"/>
    <n v="36"/>
    <n v="125.28"/>
    <n v="0.11055185512948891"/>
    <x v="1"/>
    <n v="1260"/>
  </r>
  <r>
    <s v="b9a74d"/>
    <n v="1"/>
    <n v="13"/>
    <s v="t"/>
    <s v="83b588"/>
    <d v="1899-12-30T00:42:55"/>
    <n v="17"/>
    <n v="14.79"/>
    <n v="1.3051260675009106E-2"/>
    <x v="1"/>
    <n v="1260"/>
  </r>
  <r>
    <s v="2feb6b"/>
    <n v="4"/>
    <n v="13"/>
    <s v="t"/>
    <s v="83b588"/>
    <d v="1899-12-30T00:42:55"/>
    <n v="29"/>
    <n v="100.92"/>
    <n v="8.9055661076532733E-2"/>
    <x v="1"/>
    <n v="1260"/>
  </r>
  <r>
    <s v="e31d39"/>
    <n v="3"/>
    <n v="24"/>
    <s v="t"/>
    <s v="96c0c9"/>
    <d v="1899-12-30T00:52:30"/>
    <n v="10"/>
    <n v="22.8"/>
    <n v="2.0119590492914646E-2"/>
    <x v="0"/>
    <n v="1883.75"/>
  </r>
  <r>
    <s v="d5e9a6"/>
    <n v="1"/>
    <n v="24"/>
    <s v="t"/>
    <s v="96c0c9"/>
    <d v="1899-12-30T00:52:30"/>
    <n v="23"/>
    <n v="17.48"/>
    <n v="1.5425019377901229E-2"/>
    <x v="0"/>
    <n v="1883.75"/>
  </r>
  <r>
    <s v="72f5d4"/>
    <n v="2"/>
    <n v="24"/>
    <s v="t"/>
    <s v="96c0c9"/>
    <d v="1899-12-30T00:52:30"/>
    <n v="19"/>
    <n v="28.88"/>
    <n v="2.5484814624358552E-2"/>
    <x v="0"/>
    <n v="1883.75"/>
  </r>
  <r>
    <s v="9ec847"/>
    <n v="1"/>
    <n v="24"/>
    <s v="t"/>
    <s v="96c0c9"/>
    <d v="1899-12-30T00:52:30"/>
    <n v="54"/>
    <n v="41.04"/>
    <n v="3.6215262887246365E-2"/>
    <x v="0"/>
    <n v="1883.75"/>
  </r>
  <r>
    <s v="5d267b"/>
    <n v="4"/>
    <n v="24"/>
    <s v="t"/>
    <s v="96c0c9"/>
    <d v="1899-12-30T00:52:30"/>
    <n v="40"/>
    <n v="121.6"/>
    <n v="0.10730448262887812"/>
    <x v="1"/>
    <n v="2520"/>
  </r>
  <r>
    <s v="f084eb"/>
    <n v="1"/>
    <n v="24"/>
    <s v="t"/>
    <s v="96c0c9"/>
    <d v="1899-12-30T00:52:30"/>
    <n v="36"/>
    <n v="27.36"/>
    <n v="2.4143508591497578E-2"/>
    <x v="1"/>
    <n v="2520"/>
  </r>
  <r>
    <s v="2feb6b"/>
    <n v="1"/>
    <n v="24"/>
    <s v="t"/>
    <s v="96c0c9"/>
    <d v="1899-12-30T00:52:30"/>
    <n v="29"/>
    <n v="22.04"/>
    <n v="1.9448937476484157E-2"/>
    <x v="1"/>
    <n v="2520"/>
  </r>
  <r>
    <s v="e31d39"/>
    <n v="5"/>
    <n v="0"/>
    <s v="t"/>
    <s v="246a9c"/>
    <d v="1899-12-30T00:11:53"/>
    <n v="10"/>
    <n v="50"/>
    <n v="4.4121908975690016E-2"/>
    <x v="0"/>
    <n v="3767.5"/>
  </r>
  <r>
    <s v="9ec847"/>
    <n v="3"/>
    <n v="0"/>
    <s v="t"/>
    <s v="246a9c"/>
    <d v="1899-12-30T00:11:53"/>
    <n v="54"/>
    <n v="162"/>
    <n v="0.14295498508123564"/>
    <x v="0"/>
    <n v="3767.5"/>
  </r>
  <r>
    <s v="5d267b"/>
    <n v="5"/>
    <n v="0"/>
    <s v="t"/>
    <s v="246a9c"/>
    <d v="1899-12-30T00:11:53"/>
    <n v="40"/>
    <n v="200"/>
    <n v="0.17648763590276006"/>
    <x v="1"/>
    <n v="3780"/>
  </r>
  <r>
    <s v="2a2353"/>
    <n v="4"/>
    <n v="0"/>
    <s v="t"/>
    <s v="246a9c"/>
    <d v="1899-12-30T00:11:53"/>
    <n v="57"/>
    <n v="228"/>
    <n v="0.20119590492914646"/>
    <x v="1"/>
    <n v="3780"/>
  </r>
  <r>
    <s v="e83aa3"/>
    <n v="4"/>
    <n v="2"/>
    <s v="t"/>
    <s v="7783ec"/>
    <d v="1899-12-30T00:28:12"/>
    <n v="32"/>
    <n v="125.44"/>
    <n v="0.11069304523821112"/>
    <x v="0"/>
    <n v="1883.75"/>
  </r>
  <r>
    <s v="e31d39"/>
    <n v="5"/>
    <n v="2"/>
    <s v="t"/>
    <s v="7783ec"/>
    <d v="1899-12-30T00:28:12"/>
    <n v="10"/>
    <n v="49"/>
    <n v="4.3239470796176217E-2"/>
    <x v="0"/>
    <n v="1883.75"/>
  </r>
  <r>
    <s v="d5e9a6"/>
    <n v="5"/>
    <n v="2"/>
    <s v="t"/>
    <s v="7783ec"/>
    <d v="1899-12-30T00:28:12"/>
    <n v="23"/>
    <n v="112.7"/>
    <n v="9.94507828312053E-2"/>
    <x v="0"/>
    <n v="1883.75"/>
  </r>
  <r>
    <s v="9ec847"/>
    <n v="3"/>
    <n v="2"/>
    <s v="t"/>
    <s v="7783ec"/>
    <d v="1899-12-30T00:28:12"/>
    <n v="54"/>
    <n v="158.76"/>
    <n v="0.14009588537961093"/>
    <x v="0"/>
    <n v="1883.75"/>
  </r>
  <r>
    <s v="5d267b"/>
    <n v="3"/>
    <n v="2"/>
    <s v="t"/>
    <s v="7783ec"/>
    <d v="1899-12-30T00:28:12"/>
    <n v="40"/>
    <n v="117.6"/>
    <n v="0.10377472991082291"/>
    <x v="1"/>
    <n v="1512"/>
  </r>
  <r>
    <s v="c8d436"/>
    <n v="4"/>
    <n v="2"/>
    <s v="t"/>
    <s v="7783ec"/>
    <d v="1899-12-30T00:28:12"/>
    <n v="10"/>
    <n v="39.200000000000003"/>
    <n v="3.4591576636940978E-2"/>
    <x v="1"/>
    <n v="1512"/>
  </r>
  <r>
    <s v="2a2353"/>
    <n v="1"/>
    <n v="2"/>
    <s v="t"/>
    <s v="7783ec"/>
    <d v="1899-12-30T00:28:12"/>
    <n v="57"/>
    <n v="55.86"/>
    <n v="4.9292996707640889E-2"/>
    <x v="1"/>
    <n v="1512"/>
  </r>
  <r>
    <s v="f084eb"/>
    <n v="3"/>
    <n v="2"/>
    <s v="t"/>
    <s v="7783ec"/>
    <d v="1899-12-30T00:28:12"/>
    <n v="36"/>
    <n v="105.84"/>
    <n v="9.3397256919740643E-2"/>
    <x v="1"/>
    <n v="1512"/>
  </r>
  <r>
    <s v="2feb6b"/>
    <n v="4"/>
    <n v="2"/>
    <s v="t"/>
    <s v="7783ec"/>
    <d v="1899-12-30T00:28:12"/>
    <n v="29"/>
    <n v="113.67999999999999"/>
    <n v="0.10031557224712882"/>
    <x v="1"/>
    <n v="1512"/>
  </r>
  <r>
    <s v="c4a632"/>
    <n v="1"/>
    <n v="23"/>
    <s v="t"/>
    <s v="dca9e1"/>
    <d v="1899-12-30T00:04:11"/>
    <n v="13"/>
    <n v="10.01"/>
    <n v="8.8332061769331414E-3"/>
    <x v="0"/>
    <n v="2511.6666666666665"/>
  </r>
  <r>
    <s v="72f5d4"/>
    <n v="2"/>
    <n v="23"/>
    <s v="t"/>
    <s v="dca9e1"/>
    <d v="1899-12-30T00:04:11"/>
    <n v="19"/>
    <n v="29.26"/>
    <n v="2.58201411325738E-2"/>
    <x v="0"/>
    <n v="2511.6666666666665"/>
  </r>
  <r>
    <s v="9ec847"/>
    <n v="1"/>
    <n v="23"/>
    <s v="t"/>
    <s v="dca9e1"/>
    <d v="1899-12-30T00:04:11"/>
    <n v="54"/>
    <n v="41.58"/>
    <n v="3.6691779504183814E-2"/>
    <x v="0"/>
    <n v="2511.6666666666665"/>
  </r>
  <r>
    <s v="5d267b"/>
    <n v="1"/>
    <n v="23"/>
    <s v="t"/>
    <s v="dca9e1"/>
    <d v="1899-12-30T00:04:11"/>
    <n v="40"/>
    <n v="30.8"/>
    <n v="2.7179095929025052E-2"/>
    <x v="1"/>
    <n v="1890"/>
  </r>
  <r>
    <s v="c8d436"/>
    <n v="1"/>
    <n v="23"/>
    <s v="t"/>
    <s v="dca9e1"/>
    <d v="1899-12-30T00:04:11"/>
    <n v="10"/>
    <n v="7.7"/>
    <n v="6.7947739822562629E-3"/>
    <x v="1"/>
    <n v="1890"/>
  </r>
  <r>
    <s v="2a2353"/>
    <n v="3"/>
    <n v="23"/>
    <s v="t"/>
    <s v="dca9e1"/>
    <d v="1899-12-30T00:04:11"/>
    <n v="57"/>
    <n v="131.67000000000002"/>
    <n v="0.1161906350965821"/>
    <x v="1"/>
    <n v="1890"/>
  </r>
  <r>
    <s v="b9a74d"/>
    <n v="3"/>
    <n v="23"/>
    <s v="t"/>
    <s v="dca9e1"/>
    <d v="1899-12-30T00:04:11"/>
    <n v="17"/>
    <n v="39.270000000000003"/>
    <n v="3.4653347309506942E-2"/>
    <x v="1"/>
    <n v="1890"/>
  </r>
  <r>
    <s v="e31d39"/>
    <n v="5"/>
    <n v="8"/>
    <s v="t"/>
    <s v="ad17ca"/>
    <d v="1899-12-30T00:11:02"/>
    <n v="10"/>
    <n v="46"/>
    <n v="4.0592156257634814E-2"/>
    <x v="0"/>
    <n v="3767.5"/>
  </r>
  <r>
    <s v="72f5d4"/>
    <n v="5"/>
    <n v="8"/>
    <s v="t"/>
    <s v="ad17ca"/>
    <d v="1899-12-30T00:11:02"/>
    <n v="19"/>
    <n v="87.4"/>
    <n v="7.7125096889506167E-2"/>
    <x v="0"/>
    <n v="3767.5"/>
  </r>
  <r>
    <s v="5d267b"/>
    <n v="2"/>
    <n v="8"/>
    <s v="t"/>
    <s v="ad17ca"/>
    <d v="1899-12-30T00:11:02"/>
    <n v="40"/>
    <n v="73.600000000000009"/>
    <n v="6.4947450012215704E-2"/>
    <x v="1"/>
    <n v="2520"/>
  </r>
  <r>
    <s v="c8d436"/>
    <n v="2"/>
    <n v="8"/>
    <s v="t"/>
    <s v="ad17ca"/>
    <d v="1899-12-30T00:11:02"/>
    <n v="10"/>
    <n v="18.400000000000002"/>
    <n v="1.6236862503053926E-2"/>
    <x v="1"/>
    <n v="2520"/>
  </r>
  <r>
    <s v="b9a74d"/>
    <n v="4"/>
    <n v="8"/>
    <s v="t"/>
    <s v="ad17ca"/>
    <d v="1899-12-30T00:11:02"/>
    <n v="17"/>
    <n v="62.56"/>
    <n v="5.5205332510383356E-2"/>
    <x v="1"/>
    <n v="2520"/>
  </r>
  <r>
    <s v="e31d39"/>
    <n v="3"/>
    <n v="10"/>
    <s v="f"/>
    <s v="6cf903"/>
    <d v="1899-12-30T00:02:15"/>
    <n v="10"/>
    <n v="27"/>
    <n v="2.3825830846872609E-2"/>
    <x v="0"/>
    <n v="2511.6666666666665"/>
  </r>
  <r>
    <s v="72f5d4"/>
    <n v="5"/>
    <n v="10"/>
    <s v="f"/>
    <s v="6cf903"/>
    <d v="1899-12-30T00:02:15"/>
    <n v="19"/>
    <n v="85.5"/>
    <n v="7.5448464348429931E-2"/>
    <x v="0"/>
    <n v="2511.6666666666665"/>
  </r>
  <r>
    <s v="9ec847"/>
    <n v="5"/>
    <n v="10"/>
    <s v="f"/>
    <s v="6cf903"/>
    <d v="1899-12-30T00:02:15"/>
    <n v="54"/>
    <n v="243"/>
    <n v="0.2144324776218535"/>
    <x v="0"/>
    <n v="2511.6666666666665"/>
  </r>
  <r>
    <s v="e83aa3"/>
    <n v="2"/>
    <n v="10"/>
    <s v="t"/>
    <s v="92ca7c"/>
    <d v="1899-12-30T00:12:26"/>
    <n v="32"/>
    <n v="57.6"/>
    <n v="5.0828439139994908E-2"/>
    <x v="0"/>
    <n v="1883.75"/>
  </r>
  <r>
    <s v="e31d39"/>
    <n v="3"/>
    <n v="10"/>
    <s v="t"/>
    <s v="92ca7c"/>
    <d v="1899-12-30T00:12:26"/>
    <n v="10"/>
    <n v="27"/>
    <n v="2.3825830846872609E-2"/>
    <x v="0"/>
    <n v="1883.75"/>
  </r>
  <r>
    <s v="d5e9a6"/>
    <n v="3"/>
    <n v="10"/>
    <s v="t"/>
    <s v="92ca7c"/>
    <d v="1899-12-30T00:12:26"/>
    <n v="23"/>
    <n v="62.1"/>
    <n v="5.4799410947806999E-2"/>
    <x v="0"/>
    <n v="1883.75"/>
  </r>
  <r>
    <s v="72f5d4"/>
    <n v="5"/>
    <n v="10"/>
    <s v="t"/>
    <s v="92ca7c"/>
    <d v="1899-12-30T00:12:26"/>
    <n v="19"/>
    <n v="85.5"/>
    <n v="7.5448464348429931E-2"/>
    <x v="0"/>
    <n v="1883.75"/>
  </r>
  <r>
    <s v="f084eb"/>
    <n v="4"/>
    <n v="10"/>
    <s v="t"/>
    <s v="92ca7c"/>
    <d v="1899-12-30T00:12:26"/>
    <n v="36"/>
    <n v="129.6"/>
    <n v="0.11436398806498853"/>
    <x v="1"/>
    <n v="7560"/>
  </r>
  <r>
    <s v="c4a632"/>
    <n v="4"/>
    <n v="2"/>
    <s v="t"/>
    <s v="354a7b"/>
    <d v="1899-12-30T00:54:39"/>
    <n v="13"/>
    <n v="50.96"/>
    <n v="4.4969049628023262E-2"/>
    <x v="0"/>
    <n v="3767.5"/>
  </r>
  <r>
    <s v="d5e9a6"/>
    <n v="5"/>
    <n v="2"/>
    <s v="t"/>
    <s v="354a7b"/>
    <d v="1899-12-30T00:54:39"/>
    <n v="23"/>
    <n v="112.7"/>
    <n v="9.94507828312053E-2"/>
    <x v="0"/>
    <n v="3767.5"/>
  </r>
  <r>
    <s v="5d267b"/>
    <n v="4"/>
    <n v="2"/>
    <s v="t"/>
    <s v="354a7b"/>
    <d v="1899-12-30T00:54:39"/>
    <n v="40"/>
    <n v="156.80000000000001"/>
    <n v="0.13836630654776391"/>
    <x v="1"/>
    <n v="3780"/>
  </r>
  <r>
    <s v="2feb6b"/>
    <n v="1"/>
    <n v="2"/>
    <s v="t"/>
    <s v="354a7b"/>
    <d v="1899-12-30T00:54:39"/>
    <n v="29"/>
    <n v="28.419999999999998"/>
    <n v="2.5078893061782206E-2"/>
    <x v="1"/>
    <n v="3780"/>
  </r>
  <r>
    <s v="c4a632"/>
    <n v="1"/>
    <n v="12"/>
    <s v="t"/>
    <s v="4064ff"/>
    <d v="1899-12-30T00:53:02"/>
    <n v="13"/>
    <n v="11.44"/>
    <n v="1.0095092773637876E-2"/>
    <x v="0"/>
    <n v="2511.6666666666665"/>
  </r>
  <r>
    <s v="e31d39"/>
    <n v="3"/>
    <n v="12"/>
    <s v="t"/>
    <s v="4064ff"/>
    <d v="1899-12-30T00:53:02"/>
    <n v="10"/>
    <n v="26.4"/>
    <n v="2.3296367939164328E-2"/>
    <x v="0"/>
    <n v="2511.6666666666665"/>
  </r>
  <r>
    <s v="72f5d4"/>
    <n v="4"/>
    <n v="12"/>
    <s v="t"/>
    <s v="4064ff"/>
    <d v="1899-12-30T00:53:02"/>
    <n v="19"/>
    <n v="66.88"/>
    <n v="5.9017465445882961E-2"/>
    <x v="0"/>
    <n v="2511.6666666666665"/>
  </r>
  <r>
    <s v="c8d436"/>
    <n v="4"/>
    <n v="12"/>
    <s v="t"/>
    <s v="4064ff"/>
    <d v="1899-12-30T00:53:02"/>
    <n v="10"/>
    <n v="35.200000000000003"/>
    <n v="3.1061823918885775E-2"/>
    <x v="1"/>
    <n v="2520"/>
  </r>
  <r>
    <s v="2a2353"/>
    <n v="5"/>
    <n v="12"/>
    <s v="t"/>
    <s v="4064ff"/>
    <d v="1899-12-30T00:53:02"/>
    <n v="57"/>
    <n v="250.8"/>
    <n v="0.22131549542206114"/>
    <x v="1"/>
    <n v="2520"/>
  </r>
  <r>
    <s v="b9a74d"/>
    <n v="4"/>
    <n v="12"/>
    <s v="t"/>
    <s v="4064ff"/>
    <d v="1899-12-30T00:53:02"/>
    <n v="17"/>
    <n v="59.84"/>
    <n v="5.2805100662105815E-2"/>
    <x v="1"/>
    <n v="2520"/>
  </r>
  <r>
    <s v="e83aa3"/>
    <n v="3"/>
    <n v="23"/>
    <s v="t"/>
    <s v="687aa3"/>
    <d v="1899-12-30T00:51:20"/>
    <n v="32"/>
    <n v="73.92"/>
    <n v="6.5229830229660127E-2"/>
    <x v="0"/>
    <n v="2511.6666666666665"/>
  </r>
  <r>
    <s v="e31d39"/>
    <n v="4"/>
    <n v="23"/>
    <s v="t"/>
    <s v="687aa3"/>
    <d v="1899-12-30T00:51:20"/>
    <n v="10"/>
    <n v="30.8"/>
    <n v="2.7179095929025052E-2"/>
    <x v="0"/>
    <n v="2511.6666666666665"/>
  </r>
  <r>
    <s v="72f5d4"/>
    <n v="5"/>
    <n v="23"/>
    <s v="t"/>
    <s v="687aa3"/>
    <d v="1899-12-30T00:51:20"/>
    <n v="19"/>
    <n v="73.150000000000006"/>
    <n v="6.455035283143451E-2"/>
    <x v="0"/>
    <n v="2511.6666666666665"/>
  </r>
  <r>
    <s v="2a2353"/>
    <n v="1"/>
    <n v="23"/>
    <s v="t"/>
    <s v="687aa3"/>
    <d v="1899-12-30T00:51:20"/>
    <n v="57"/>
    <n v="43.89"/>
    <n v="3.8730211698860692E-2"/>
    <x v="1"/>
    <n v="1890"/>
  </r>
  <r>
    <s v="f084eb"/>
    <n v="5"/>
    <n v="23"/>
    <s v="t"/>
    <s v="687aa3"/>
    <d v="1899-12-30T00:51:20"/>
    <n v="36"/>
    <n v="138.6"/>
    <n v="0.12230593168061273"/>
    <x v="1"/>
    <n v="1890"/>
  </r>
  <r>
    <s v="b9a74d"/>
    <n v="3"/>
    <n v="23"/>
    <s v="t"/>
    <s v="687aa3"/>
    <d v="1899-12-30T00:51:20"/>
    <n v="17"/>
    <n v="39.270000000000003"/>
    <n v="3.4653347309506942E-2"/>
    <x v="1"/>
    <n v="1890"/>
  </r>
  <r>
    <s v="2feb6b"/>
    <n v="1"/>
    <n v="23"/>
    <s v="t"/>
    <s v="687aa3"/>
    <d v="1899-12-30T00:51:20"/>
    <n v="29"/>
    <n v="22.330000000000002"/>
    <n v="1.9704844548543165E-2"/>
    <x v="1"/>
    <n v="1890"/>
  </r>
  <r>
    <s v="e31d39"/>
    <n v="4"/>
    <n v="17"/>
    <s v="f"/>
    <s v="b0de01"/>
    <d v="1899-12-30T00:39:26"/>
    <n v="10"/>
    <n v="33.199999999999996"/>
    <n v="2.9296947559858171E-2"/>
    <x v="0"/>
    <n v="2511.6666666666665"/>
  </r>
  <r>
    <s v="d5e9a6"/>
    <n v="4"/>
    <n v="17"/>
    <s v="f"/>
    <s v="b0de01"/>
    <d v="1899-12-30T00:39:26"/>
    <n v="23"/>
    <n v="76.36"/>
    <n v="6.7382979387673791E-2"/>
    <x v="0"/>
    <n v="2511.6666666666665"/>
  </r>
  <r>
    <s v="9ec847"/>
    <n v="1"/>
    <n v="17"/>
    <s v="f"/>
    <s v="b0de01"/>
    <d v="1899-12-30T00:39:26"/>
    <n v="54"/>
    <n v="44.82"/>
    <n v="3.9550879205808534E-2"/>
    <x v="0"/>
    <n v="2511.6666666666665"/>
  </r>
  <r>
    <s v="5d267b"/>
    <n v="5"/>
    <n v="17"/>
    <s v="f"/>
    <s v="b0de01"/>
    <d v="1899-12-30T00:39:26"/>
    <n v="40"/>
    <n v="166"/>
    <n v="0.14648473779929086"/>
    <x v="1"/>
    <n v="3780"/>
  </r>
  <r>
    <s v="2feb6b"/>
    <n v="2"/>
    <n v="17"/>
    <s v="f"/>
    <s v="b0de01"/>
    <d v="1899-12-30T00:39:26"/>
    <n v="29"/>
    <n v="48.14"/>
    <n v="4.2480573961794353E-2"/>
    <x v="1"/>
    <n v="3780"/>
  </r>
  <r>
    <s v="c4a632"/>
    <n v="2"/>
    <n v="14"/>
    <s v="t"/>
    <s v="fc9c3d"/>
    <d v="1899-12-30T00:06:19"/>
    <n v="13"/>
    <n v="22.36"/>
    <n v="1.9731317693928576E-2"/>
    <x v="0"/>
    <n v="2511.6666666666665"/>
  </r>
  <r>
    <s v="e31d39"/>
    <n v="1"/>
    <n v="14"/>
    <s v="t"/>
    <s v="fc9c3d"/>
    <d v="1899-12-30T00:06:19"/>
    <n v="10"/>
    <n v="8.6"/>
    <n v="7.5889683438186825E-3"/>
    <x v="0"/>
    <n v="2511.6666666666665"/>
  </r>
  <r>
    <s v="72f5d4"/>
    <n v="4"/>
    <n v="14"/>
    <s v="t"/>
    <s v="fc9c3d"/>
    <d v="1899-12-30T00:06:19"/>
    <n v="19"/>
    <n v="65.36"/>
    <n v="5.7676159413021989E-2"/>
    <x v="0"/>
    <n v="2511.6666666666665"/>
  </r>
  <r>
    <s v="5d267b"/>
    <n v="2"/>
    <n v="14"/>
    <s v="t"/>
    <s v="fc9c3d"/>
    <d v="1899-12-30T00:06:19"/>
    <n v="40"/>
    <n v="68.8"/>
    <n v="6.071174675054946E-2"/>
    <x v="1"/>
    <n v="3780"/>
  </r>
  <r>
    <s v="2a2353"/>
    <n v="4"/>
    <n v="14"/>
    <s v="t"/>
    <s v="fc9c3d"/>
    <d v="1899-12-30T00:06:19"/>
    <n v="57"/>
    <n v="196.07999999999998"/>
    <n v="0.17302847823906595"/>
    <x v="1"/>
    <n v="3780"/>
  </r>
  <r>
    <s v="e83aa3"/>
    <n v="1"/>
    <n v="20"/>
    <s v="f"/>
    <n v="40217"/>
    <d v="1899-12-30T00:44:41"/>
    <n v="32"/>
    <n v="25.6"/>
    <n v="2.259041739555329E-2"/>
    <x v="0"/>
    <n v="2511.6666666666665"/>
  </r>
  <r>
    <s v="e31d39"/>
    <n v="3"/>
    <n v="20"/>
    <s v="f"/>
    <n v="40217"/>
    <d v="1899-12-30T00:44:41"/>
    <n v="10"/>
    <n v="24"/>
    <n v="2.1178516308331209E-2"/>
    <x v="0"/>
    <n v="2511.6666666666665"/>
  </r>
  <r>
    <s v="72f5d4"/>
    <n v="1"/>
    <n v="20"/>
    <s v="f"/>
    <n v="40217"/>
    <d v="1899-12-30T00:44:41"/>
    <n v="19"/>
    <n v="15.200000000000001"/>
    <n v="1.3413060328609767E-2"/>
    <x v="0"/>
    <n v="2511.6666666666665"/>
  </r>
  <r>
    <s v="5d267b"/>
    <n v="2"/>
    <n v="20"/>
    <s v="f"/>
    <n v="40217"/>
    <d v="1899-12-30T00:44:41"/>
    <n v="40"/>
    <n v="64"/>
    <n v="5.6476043488883222E-2"/>
    <x v="1"/>
    <n v="1512"/>
  </r>
  <r>
    <s v="c8d436"/>
    <n v="1"/>
    <n v="20"/>
    <s v="f"/>
    <n v="40217"/>
    <d v="1899-12-30T00:44:41"/>
    <n v="10"/>
    <n v="8"/>
    <n v="7.0595054361104028E-3"/>
    <x v="1"/>
    <n v="1512"/>
  </r>
  <r>
    <s v="2a2353"/>
    <n v="5"/>
    <n v="20"/>
    <s v="f"/>
    <n v="40217"/>
    <d v="1899-12-30T00:44:41"/>
    <n v="57"/>
    <n v="228"/>
    <n v="0.20119590492914646"/>
    <x v="1"/>
    <n v="1512"/>
  </r>
  <r>
    <s v="b9a74d"/>
    <n v="5"/>
    <n v="20"/>
    <s v="f"/>
    <n v="40217"/>
    <d v="1899-12-30T00:44:41"/>
    <n v="17"/>
    <n v="68"/>
    <n v="6.0005796206938425E-2"/>
    <x v="1"/>
    <n v="1512"/>
  </r>
  <r>
    <s v="2feb6b"/>
    <n v="2"/>
    <n v="20"/>
    <s v="f"/>
    <n v="40217"/>
    <d v="1899-12-30T00:44:41"/>
    <n v="29"/>
    <n v="46.400000000000006"/>
    <n v="4.0945131529440341E-2"/>
    <x v="1"/>
    <n v="1512"/>
  </r>
  <r>
    <s v="e83aa3"/>
    <n v="1"/>
    <n v="15"/>
    <s v="t"/>
    <s v="e84c09"/>
    <d v="1899-12-30T00:32:37"/>
    <n v="32"/>
    <n v="27.2"/>
    <n v="2.4002318482775366E-2"/>
    <x v="0"/>
    <n v="3767.5"/>
  </r>
  <r>
    <s v="72f5d4"/>
    <n v="1"/>
    <n v="15"/>
    <s v="t"/>
    <s v="e84c09"/>
    <d v="1899-12-30T00:32:37"/>
    <n v="19"/>
    <n v="16.149999999999999"/>
    <n v="1.4251376599147873E-2"/>
    <x v="0"/>
    <n v="3767.5"/>
  </r>
  <r>
    <s v="5d267b"/>
    <n v="3"/>
    <n v="15"/>
    <s v="t"/>
    <s v="e84c09"/>
    <d v="1899-12-30T00:32:37"/>
    <n v="40"/>
    <n v="102"/>
    <n v="9.0008694310407644E-2"/>
    <x v="1"/>
    <n v="1890"/>
  </r>
  <r>
    <s v="c8d436"/>
    <n v="4"/>
    <n v="15"/>
    <s v="t"/>
    <s v="e84c09"/>
    <d v="1899-12-30T00:32:37"/>
    <n v="10"/>
    <n v="34"/>
    <n v="3.0002898103469212E-2"/>
    <x v="1"/>
    <n v="1890"/>
  </r>
  <r>
    <s v="2a2353"/>
    <n v="1"/>
    <n v="15"/>
    <s v="t"/>
    <s v="e84c09"/>
    <d v="1899-12-30T00:32:37"/>
    <n v="57"/>
    <n v="48.449999999999996"/>
    <n v="4.2754129797443627E-2"/>
    <x v="1"/>
    <n v="1890"/>
  </r>
  <r>
    <s v="b9a74d"/>
    <n v="2"/>
    <n v="15"/>
    <s v="t"/>
    <s v="e84c09"/>
    <d v="1899-12-30T00:32:37"/>
    <n v="17"/>
    <n v="28.9"/>
    <n v="2.5502463387948829E-2"/>
    <x v="1"/>
    <n v="1890"/>
  </r>
  <r>
    <s v="e31d39"/>
    <n v="3"/>
    <n v="15"/>
    <s v="t"/>
    <s v="c1e506"/>
    <d v="1899-12-30T00:17:05"/>
    <n v="10"/>
    <n v="25.5"/>
    <n v="2.2502173577601911E-2"/>
    <x v="0"/>
    <n v="3767.5"/>
  </r>
  <r>
    <s v="9ec847"/>
    <n v="3"/>
    <n v="15"/>
    <s v="t"/>
    <s v="c1e506"/>
    <d v="1899-12-30T00:17:05"/>
    <n v="54"/>
    <n v="137.69999999999999"/>
    <n v="0.12151173731905029"/>
    <x v="0"/>
    <n v="3767.5"/>
  </r>
  <r>
    <s v="2a2353"/>
    <n v="5"/>
    <n v="15"/>
    <s v="t"/>
    <s v="c1e506"/>
    <d v="1899-12-30T00:17:05"/>
    <n v="57"/>
    <n v="242.25"/>
    <n v="0.21377064898721815"/>
    <x v="1"/>
    <n v="3780"/>
  </r>
  <r>
    <s v="2feb6b"/>
    <n v="2"/>
    <n v="15"/>
    <s v="t"/>
    <s v="c1e506"/>
    <d v="1899-12-30T00:17:05"/>
    <n v="29"/>
    <n v="49.3"/>
    <n v="4.3504202250030356E-2"/>
    <x v="1"/>
    <n v="3780"/>
  </r>
  <r>
    <s v="c4a632"/>
    <n v="4"/>
    <n v="10"/>
    <s v="t"/>
    <s v="ea1e40"/>
    <d v="1899-12-30T00:54:16"/>
    <n v="13"/>
    <n v="46.800000000000004"/>
    <n v="4.1298106801245862E-2"/>
    <x v="0"/>
    <n v="1255.8333333333333"/>
  </r>
  <r>
    <s v="e83aa3"/>
    <n v="2"/>
    <n v="10"/>
    <s v="t"/>
    <s v="ea1e40"/>
    <d v="1899-12-30T00:54:16"/>
    <n v="32"/>
    <n v="57.6"/>
    <n v="5.0828439139994908E-2"/>
    <x v="0"/>
    <n v="1255.8333333333333"/>
  </r>
  <r>
    <s v="e31d39"/>
    <n v="4"/>
    <n v="10"/>
    <s v="t"/>
    <s v="ea1e40"/>
    <d v="1899-12-30T00:54:16"/>
    <n v="10"/>
    <n v="36"/>
    <n v="3.1767774462496817E-2"/>
    <x v="0"/>
    <n v="1255.8333333333333"/>
  </r>
  <r>
    <s v="d5e9a6"/>
    <n v="2"/>
    <n v="10"/>
    <s v="t"/>
    <s v="ea1e40"/>
    <d v="1899-12-30T00:54:16"/>
    <n v="23"/>
    <n v="41.4"/>
    <n v="3.6532940631871333E-2"/>
    <x v="0"/>
    <n v="1255.8333333333333"/>
  </r>
  <r>
    <s v="72f5d4"/>
    <n v="2"/>
    <n v="10"/>
    <s v="t"/>
    <s v="ea1e40"/>
    <d v="1899-12-30T00:54:16"/>
    <n v="19"/>
    <n v="34.200000000000003"/>
    <n v="3.0179385739371973E-2"/>
    <x v="0"/>
    <n v="1255.8333333333333"/>
  </r>
  <r>
    <s v="9ec847"/>
    <n v="2"/>
    <n v="10"/>
    <s v="t"/>
    <s v="ea1e40"/>
    <d v="1899-12-30T00:54:16"/>
    <n v="54"/>
    <n v="97.2"/>
    <n v="8.5772991048741393E-2"/>
    <x v="0"/>
    <n v="1255.8333333333333"/>
  </r>
  <r>
    <s v="5d267b"/>
    <n v="3"/>
    <n v="10"/>
    <s v="t"/>
    <s v="ea1e40"/>
    <d v="1899-12-30T00:54:16"/>
    <n v="40"/>
    <n v="108"/>
    <n v="9.5303323387490438E-2"/>
    <x v="1"/>
    <n v="2520"/>
  </r>
  <r>
    <s v="c8d436"/>
    <n v="4"/>
    <n v="10"/>
    <s v="t"/>
    <s v="ea1e40"/>
    <d v="1899-12-30T00:54:16"/>
    <n v="10"/>
    <n v="36"/>
    <n v="3.1767774462496817E-2"/>
    <x v="1"/>
    <n v="2520"/>
  </r>
  <r>
    <s v="2feb6b"/>
    <n v="3"/>
    <n v="10"/>
    <s v="t"/>
    <s v="ea1e40"/>
    <d v="1899-12-30T00:54:16"/>
    <n v="29"/>
    <n v="78.3"/>
    <n v="6.9094909455930567E-2"/>
    <x v="1"/>
    <n v="2520"/>
  </r>
  <r>
    <s v="72f5d4"/>
    <n v="2"/>
    <n v="14"/>
    <s v="f"/>
    <s v="a9617d"/>
    <d v="1899-12-30T00:11:44"/>
    <n v="19"/>
    <n v="32.68"/>
    <n v="2.8838079706510995E-2"/>
    <x v="0"/>
    <n v="3767.5"/>
  </r>
  <r>
    <s v="9ec847"/>
    <n v="4"/>
    <n v="14"/>
    <s v="f"/>
    <s v="a9617d"/>
    <d v="1899-12-30T00:11:44"/>
    <n v="54"/>
    <n v="185.76"/>
    <n v="0.16392171622648355"/>
    <x v="0"/>
    <n v="3767.5"/>
  </r>
  <r>
    <s v="5d267b"/>
    <n v="4"/>
    <n v="14"/>
    <s v="f"/>
    <s v="a9617d"/>
    <d v="1899-12-30T00:11:44"/>
    <n v="40"/>
    <n v="137.6"/>
    <n v="0.12142349350109892"/>
    <x v="1"/>
    <n v="1890"/>
  </r>
  <r>
    <s v="2a2353"/>
    <n v="2"/>
    <n v="14"/>
    <s v="f"/>
    <s v="a9617d"/>
    <d v="1899-12-30T00:11:44"/>
    <n v="57"/>
    <n v="98.039999999999992"/>
    <n v="8.6514239119532974E-2"/>
    <x v="1"/>
    <n v="1890"/>
  </r>
  <r>
    <s v="f084eb"/>
    <n v="2"/>
    <n v="14"/>
    <s v="f"/>
    <s v="a9617d"/>
    <d v="1899-12-30T00:11:44"/>
    <n v="36"/>
    <n v="61.92"/>
    <n v="5.4640572075494519E-2"/>
    <x v="1"/>
    <n v="1890"/>
  </r>
  <r>
    <s v="b9a74d"/>
    <n v="2"/>
    <n v="14"/>
    <s v="f"/>
    <s v="a9617d"/>
    <d v="1899-12-30T00:11:44"/>
    <n v="17"/>
    <n v="29.24"/>
    <n v="2.5802492368983521E-2"/>
    <x v="1"/>
    <n v="1890"/>
  </r>
  <r>
    <s v="c4a632"/>
    <n v="1"/>
    <n v="4"/>
    <s v="f"/>
    <n v="393360"/>
    <d v="1899-12-30T00:01:25"/>
    <n v="13"/>
    <n v="12.48"/>
    <n v="1.1012828480332229E-2"/>
    <x v="0"/>
    <n v="3767.5"/>
  </r>
  <r>
    <s v="e83aa3"/>
    <n v="4"/>
    <n v="4"/>
    <s v="f"/>
    <n v="393360"/>
    <d v="1899-12-30T00:01:25"/>
    <n v="32"/>
    <n v="122.88"/>
    <n v="0.10843400349865578"/>
    <x v="0"/>
    <n v="3767.5"/>
  </r>
  <r>
    <s v="5d267b"/>
    <n v="2"/>
    <n v="4"/>
    <s v="f"/>
    <n v="393360"/>
    <d v="1899-12-30T00:01:25"/>
    <n v="40"/>
    <n v="76.8"/>
    <n v="6.7771252186659858E-2"/>
    <x v="1"/>
    <n v="3780"/>
  </r>
  <r>
    <s v="2feb6b"/>
    <n v="1"/>
    <n v="4"/>
    <s v="f"/>
    <n v="393360"/>
    <d v="1899-12-30T00:01:25"/>
    <n v="29"/>
    <n v="27.84"/>
    <n v="2.4567078917664204E-2"/>
    <x v="1"/>
    <n v="3780"/>
  </r>
  <r>
    <s v="d5e9a6"/>
    <n v="4"/>
    <n v="11"/>
    <s v="t"/>
    <s v="b8e96a"/>
    <d v="1899-12-30T00:12:23"/>
    <n v="23"/>
    <n v="81.88"/>
    <n v="7.2254038138589979E-2"/>
    <x v="0"/>
    <n v="3767.5"/>
  </r>
  <r>
    <s v="72f5d4"/>
    <n v="5"/>
    <n v="11"/>
    <s v="t"/>
    <s v="b8e96a"/>
    <d v="1899-12-30T00:12:23"/>
    <n v="19"/>
    <n v="84.55"/>
    <n v="7.4610148077891819E-2"/>
    <x v="0"/>
    <n v="3767.5"/>
  </r>
  <r>
    <s v="2a2353"/>
    <n v="4"/>
    <n v="11"/>
    <s v="t"/>
    <s v="b8e96a"/>
    <d v="1899-12-30T00:12:23"/>
    <n v="57"/>
    <n v="202.92000000000002"/>
    <n v="0.17906435538694038"/>
    <x v="1"/>
    <n v="2520"/>
  </r>
  <r>
    <s v="f084eb"/>
    <n v="2"/>
    <n v="11"/>
    <s v="t"/>
    <s v="b8e96a"/>
    <d v="1899-12-30T00:12:23"/>
    <n v="36"/>
    <n v="64.08"/>
    <n v="5.6546638543244328E-2"/>
    <x v="1"/>
    <n v="2520"/>
  </r>
  <r>
    <s v="b9a74d"/>
    <n v="1"/>
    <n v="11"/>
    <s v="t"/>
    <s v="b8e96a"/>
    <d v="1899-12-30T00:12:23"/>
    <n v="17"/>
    <n v="15.13"/>
    <n v="1.33512896560438E-2"/>
    <x v="1"/>
    <n v="2520"/>
  </r>
  <r>
    <s v="e31d39"/>
    <n v="1"/>
    <n v="10"/>
    <s v="t"/>
    <s v="b2e636"/>
    <d v="1899-12-30T00:13:54"/>
    <n v="10"/>
    <n v="9"/>
    <n v="7.9419436156242043E-3"/>
    <x v="0"/>
    <n v="3767.5"/>
  </r>
  <r>
    <s v="9ec847"/>
    <n v="5"/>
    <n v="10"/>
    <s v="t"/>
    <s v="b2e636"/>
    <d v="1899-12-30T00:13:54"/>
    <n v="54"/>
    <n v="243"/>
    <n v="0.2144324776218535"/>
    <x v="0"/>
    <n v="3767.5"/>
  </r>
  <r>
    <s v="2a2353"/>
    <n v="4"/>
    <n v="10"/>
    <s v="t"/>
    <s v="b2e636"/>
    <d v="1899-12-30T00:13:54"/>
    <n v="57"/>
    <n v="205.20000000000002"/>
    <n v="0.18107631443623184"/>
    <x v="1"/>
    <n v="2520"/>
  </r>
  <r>
    <s v="b9a74d"/>
    <n v="4"/>
    <n v="10"/>
    <s v="t"/>
    <s v="b2e636"/>
    <d v="1899-12-30T00:13:54"/>
    <n v="17"/>
    <n v="61.2"/>
    <n v="5.4005216586244589E-2"/>
    <x v="1"/>
    <n v="2520"/>
  </r>
  <r>
    <s v="2feb6b"/>
    <n v="1"/>
    <n v="10"/>
    <s v="t"/>
    <s v="b2e636"/>
    <d v="1899-12-30T00:13:54"/>
    <n v="29"/>
    <n v="26.1"/>
    <n v="2.3031636485310189E-2"/>
    <x v="1"/>
    <n v="2520"/>
  </r>
  <r>
    <s v="c4a632"/>
    <n v="3"/>
    <n v="17"/>
    <s v="t"/>
    <s v="0477ef"/>
    <d v="1899-12-30T00:11:09"/>
    <n v="13"/>
    <n v="32.369999999999997"/>
    <n v="2.8564523870861714E-2"/>
    <x v="0"/>
    <n v="1883.75"/>
  </r>
  <r>
    <s v="e83aa3"/>
    <n v="2"/>
    <n v="17"/>
    <s v="t"/>
    <s v="0477ef"/>
    <d v="1899-12-30T00:11:09"/>
    <n v="32"/>
    <n v="53.12"/>
    <n v="4.6875116095773071E-2"/>
    <x v="0"/>
    <n v="1883.75"/>
  </r>
  <r>
    <s v="d5e9a6"/>
    <n v="3"/>
    <n v="17"/>
    <s v="t"/>
    <s v="0477ef"/>
    <d v="1899-12-30T00:11:09"/>
    <n v="23"/>
    <n v="57.269999999999996"/>
    <n v="5.0537234540755344E-2"/>
    <x v="0"/>
    <n v="1883.75"/>
  </r>
  <r>
    <s v="72f5d4"/>
    <n v="4"/>
    <n v="17"/>
    <s v="t"/>
    <s v="0477ef"/>
    <d v="1899-12-30T00:11:09"/>
    <n v="19"/>
    <n v="63.08"/>
    <n v="5.5664200363730522E-2"/>
    <x v="0"/>
    <n v="1883.75"/>
  </r>
  <r>
    <s v="5d267b"/>
    <n v="5"/>
    <n v="17"/>
    <s v="t"/>
    <s v="0477ef"/>
    <d v="1899-12-30T00:11:09"/>
    <n v="40"/>
    <n v="166"/>
    <n v="0.14648473779929086"/>
    <x v="1"/>
    <n v="3780"/>
  </r>
  <r>
    <s v="c8d436"/>
    <n v="3"/>
    <n v="17"/>
    <s v="t"/>
    <s v="0477ef"/>
    <d v="1899-12-30T00:11:09"/>
    <n v="10"/>
    <n v="24.9"/>
    <n v="2.1972710669893626E-2"/>
    <x v="1"/>
    <n v="3780"/>
  </r>
  <r>
    <s v="c4a632"/>
    <n v="5"/>
    <n v="8"/>
    <s v="t"/>
    <s v="d8029d"/>
    <d v="1899-12-30T00:56:57"/>
    <n v="13"/>
    <n v="59.800000000000004"/>
    <n v="5.2769803134925269E-2"/>
    <x v="0"/>
    <n v="2511.6666666666665"/>
  </r>
  <r>
    <s v="e31d39"/>
    <n v="1"/>
    <n v="8"/>
    <s v="t"/>
    <s v="d8029d"/>
    <d v="1899-12-30T00:56:57"/>
    <n v="10"/>
    <n v="9.2000000000000011"/>
    <n v="8.1184312515269631E-3"/>
    <x v="0"/>
    <n v="2511.6666666666665"/>
  </r>
  <r>
    <s v="d5e9a6"/>
    <n v="2"/>
    <n v="8"/>
    <s v="t"/>
    <s v="d8029d"/>
    <d v="1899-12-30T00:56:57"/>
    <n v="23"/>
    <n v="42.32"/>
    <n v="3.7344783757024033E-2"/>
    <x v="0"/>
    <n v="2511.6666666666665"/>
  </r>
  <r>
    <s v="5d267b"/>
    <n v="4"/>
    <n v="8"/>
    <s v="t"/>
    <s v="d8029d"/>
    <d v="1899-12-30T00:56:57"/>
    <n v="40"/>
    <n v="147.20000000000002"/>
    <n v="0.12989490002443141"/>
    <x v="1"/>
    <n v="2520"/>
  </r>
  <r>
    <s v="f084eb"/>
    <n v="1"/>
    <n v="8"/>
    <s v="t"/>
    <s v="d8029d"/>
    <d v="1899-12-30T00:56:57"/>
    <n v="36"/>
    <n v="33.120000000000005"/>
    <n v="2.9226352505497072E-2"/>
    <x v="1"/>
    <n v="2520"/>
  </r>
  <r>
    <s v="2feb6b"/>
    <n v="3"/>
    <n v="8"/>
    <s v="t"/>
    <s v="d8029d"/>
    <d v="1899-12-30T00:56:57"/>
    <n v="29"/>
    <n v="80.040000000000006"/>
    <n v="7.0630351888284593E-2"/>
    <x v="1"/>
    <n v="2520"/>
  </r>
  <r>
    <s v="e83aa3"/>
    <n v="2"/>
    <n v="20"/>
    <s v="t"/>
    <s v="f6fe05"/>
    <d v="1899-12-30T00:23:40"/>
    <n v="32"/>
    <n v="51.2"/>
    <n v="4.5180834791106579E-2"/>
    <x v="0"/>
    <n v="2511.6666666666665"/>
  </r>
  <r>
    <s v="e31d39"/>
    <n v="2"/>
    <n v="20"/>
    <s v="t"/>
    <s v="f6fe05"/>
    <d v="1899-12-30T00:23:40"/>
    <n v="10"/>
    <n v="16"/>
    <n v="1.4119010872220806E-2"/>
    <x v="0"/>
    <n v="2511.6666666666665"/>
  </r>
  <r>
    <s v="72f5d4"/>
    <n v="5"/>
    <n v="20"/>
    <s v="t"/>
    <s v="f6fe05"/>
    <d v="1899-12-30T00:23:40"/>
    <n v="19"/>
    <n v="76"/>
    <n v="6.706530164304883E-2"/>
    <x v="0"/>
    <n v="2511.6666666666665"/>
  </r>
  <r>
    <s v="c8d436"/>
    <n v="3"/>
    <n v="20"/>
    <s v="t"/>
    <s v="f6fe05"/>
    <d v="1899-12-30T00:23:40"/>
    <n v="10"/>
    <n v="24"/>
    <n v="2.1178516308331209E-2"/>
    <x v="1"/>
    <n v="1512"/>
  </r>
  <r>
    <s v="2a2353"/>
    <n v="1"/>
    <n v="20"/>
    <s v="t"/>
    <s v="f6fe05"/>
    <d v="1899-12-30T00:23:40"/>
    <n v="57"/>
    <n v="45.6"/>
    <n v="4.0239180985829293E-2"/>
    <x v="1"/>
    <n v="1512"/>
  </r>
  <r>
    <s v="f084eb"/>
    <n v="5"/>
    <n v="20"/>
    <s v="t"/>
    <s v="f6fe05"/>
    <d v="1899-12-30T00:23:40"/>
    <n v="36"/>
    <n v="144"/>
    <n v="0.12707109784998727"/>
    <x v="1"/>
    <n v="1512"/>
  </r>
  <r>
    <s v="b9a74d"/>
    <n v="1"/>
    <n v="20"/>
    <s v="t"/>
    <s v="f6fe05"/>
    <d v="1899-12-30T00:23:40"/>
    <n v="17"/>
    <n v="13.600000000000001"/>
    <n v="1.2001159241387685E-2"/>
    <x v="1"/>
    <n v="1512"/>
  </r>
  <r>
    <s v="2feb6b"/>
    <n v="2"/>
    <n v="20"/>
    <s v="t"/>
    <s v="f6fe05"/>
    <d v="1899-12-30T00:23:40"/>
    <n v="29"/>
    <n v="46.400000000000006"/>
    <n v="4.0945131529440341E-2"/>
    <x v="1"/>
    <n v="1512"/>
  </r>
  <r>
    <s v="e83aa3"/>
    <n v="2"/>
    <n v="17"/>
    <s v="f"/>
    <s v="1f517e"/>
    <d v="1899-12-30T00:31:42"/>
    <n v="32"/>
    <n v="53.12"/>
    <n v="4.6875116095773071E-2"/>
    <x v="0"/>
    <n v="2511.6666666666665"/>
  </r>
  <r>
    <s v="e31d39"/>
    <n v="3"/>
    <n v="17"/>
    <s v="f"/>
    <s v="1f517e"/>
    <d v="1899-12-30T00:31:42"/>
    <n v="10"/>
    <n v="24.9"/>
    <n v="2.1972710669893626E-2"/>
    <x v="0"/>
    <n v="2511.6666666666665"/>
  </r>
  <r>
    <s v="72f5d4"/>
    <n v="1"/>
    <n v="17"/>
    <s v="f"/>
    <s v="1f517e"/>
    <d v="1899-12-30T00:31:42"/>
    <n v="19"/>
    <n v="15.77"/>
    <n v="1.391605009093263E-2"/>
    <x v="0"/>
    <n v="2511.6666666666665"/>
  </r>
  <r>
    <s v="2a2353"/>
    <n v="5"/>
    <n v="17"/>
    <s v="f"/>
    <s v="1f517e"/>
    <d v="1899-12-30T00:31:42"/>
    <n v="57"/>
    <n v="236.54999999999998"/>
    <n v="0.20874075136398945"/>
    <x v="1"/>
    <n v="7560"/>
  </r>
  <r>
    <s v="c4a632"/>
    <n v="1"/>
    <n v="17"/>
    <s v="f"/>
    <s v="6d0610"/>
    <d v="1899-12-30T00:07:31"/>
    <n v="13"/>
    <n v="10.79"/>
    <n v="9.5215079569539052E-3"/>
    <x v="0"/>
    <n v="2511.6666666666665"/>
  </r>
  <r>
    <s v="e83aa3"/>
    <n v="4"/>
    <n v="17"/>
    <s v="f"/>
    <s v="6d0610"/>
    <d v="1899-12-30T00:07:31"/>
    <n v="32"/>
    <n v="106.24"/>
    <n v="9.3750232191546143E-2"/>
    <x v="0"/>
    <n v="2511.6666666666665"/>
  </r>
  <r>
    <s v="72f5d4"/>
    <n v="1"/>
    <n v="17"/>
    <s v="f"/>
    <s v="6d0610"/>
    <d v="1899-12-30T00:07:31"/>
    <n v="19"/>
    <n v="15.77"/>
    <n v="1.391605009093263E-2"/>
    <x v="0"/>
    <n v="2511.6666666666665"/>
  </r>
  <r>
    <s v="b9a74d"/>
    <n v="4"/>
    <n v="17"/>
    <s v="f"/>
    <s v="6d0610"/>
    <d v="1899-12-30T00:07:31"/>
    <n v="17"/>
    <n v="56.44"/>
    <n v="4.9804810851758891E-2"/>
    <x v="1"/>
    <n v="3780"/>
  </r>
  <r>
    <s v="2feb6b"/>
    <n v="4"/>
    <n v="17"/>
    <s v="f"/>
    <s v="6d0610"/>
    <d v="1899-12-30T00:07:31"/>
    <n v="29"/>
    <n v="96.28"/>
    <n v="8.4961147923588706E-2"/>
    <x v="1"/>
    <n v="3780"/>
  </r>
  <r>
    <s v="9ec847"/>
    <n v="2"/>
    <n v="8"/>
    <s v="f"/>
    <n v="430239"/>
    <d v="1899-12-30T00:38:04"/>
    <n v="54"/>
    <n v="99.36"/>
    <n v="8.7679057516491202E-2"/>
    <x v="0"/>
    <n v="7535"/>
  </r>
  <r>
    <s v="5d267b"/>
    <n v="2"/>
    <n v="8"/>
    <s v="f"/>
    <n v="430239"/>
    <d v="1899-12-30T00:38:04"/>
    <n v="40"/>
    <n v="73.600000000000009"/>
    <n v="6.4947450012215704E-2"/>
    <x v="1"/>
    <n v="2520"/>
  </r>
  <r>
    <s v="c8d436"/>
    <n v="2"/>
    <n v="8"/>
    <s v="f"/>
    <n v="430239"/>
    <d v="1899-12-30T00:38:04"/>
    <n v="10"/>
    <n v="18.400000000000002"/>
    <n v="1.6236862503053926E-2"/>
    <x v="1"/>
    <n v="2520"/>
  </r>
  <r>
    <s v="f084eb"/>
    <n v="4"/>
    <n v="8"/>
    <s v="f"/>
    <n v="430239"/>
    <d v="1899-12-30T00:38:04"/>
    <n v="36"/>
    <n v="132.48000000000002"/>
    <n v="0.11690541002198829"/>
    <x v="1"/>
    <n v="2520"/>
  </r>
  <r>
    <s v="e83aa3"/>
    <n v="2"/>
    <n v="11"/>
    <s v="t"/>
    <s v="14f469"/>
    <d v="1899-12-30T00:42:56"/>
    <n v="32"/>
    <n v="56.96"/>
    <n v="5.026367870510607E-2"/>
    <x v="0"/>
    <n v="3767.5"/>
  </r>
  <r>
    <s v="72f5d4"/>
    <n v="3"/>
    <n v="11"/>
    <s v="t"/>
    <s v="14f469"/>
    <d v="1899-12-30T00:42:56"/>
    <n v="19"/>
    <n v="50.730000000000004"/>
    <n v="4.4766088846735094E-2"/>
    <x v="0"/>
    <n v="3767.5"/>
  </r>
  <r>
    <s v="5d267b"/>
    <n v="2"/>
    <n v="11"/>
    <s v="t"/>
    <s v="14f469"/>
    <d v="1899-12-30T00:42:56"/>
    <n v="40"/>
    <n v="71.2"/>
    <n v="6.2829598381382593E-2"/>
    <x v="1"/>
    <n v="2520"/>
  </r>
  <r>
    <s v="f084eb"/>
    <n v="3"/>
    <n v="11"/>
    <s v="t"/>
    <s v="14f469"/>
    <d v="1899-12-30T00:42:56"/>
    <n v="36"/>
    <n v="96.12"/>
    <n v="8.4819957814866495E-2"/>
    <x v="1"/>
    <n v="2520"/>
  </r>
  <r>
    <s v="b9a74d"/>
    <n v="1"/>
    <n v="11"/>
    <s v="t"/>
    <s v="14f469"/>
    <d v="1899-12-30T00:42:56"/>
    <n v="17"/>
    <n v="15.13"/>
    <n v="1.33512896560438E-2"/>
    <x v="1"/>
    <n v="2520"/>
  </r>
  <r>
    <s v="c4a632"/>
    <n v="5"/>
    <n v="5"/>
    <s v="f"/>
    <s v="0e9243"/>
    <d v="1899-12-30T00:29:37"/>
    <n v="13"/>
    <n v="61.75"/>
    <n v="5.4490557584977173E-2"/>
    <x v="0"/>
    <n v="1507"/>
  </r>
  <r>
    <s v="e31d39"/>
    <n v="1"/>
    <n v="5"/>
    <s v="f"/>
    <s v="0e9243"/>
    <d v="1899-12-30T00:29:37"/>
    <n v="10"/>
    <n v="9.5"/>
    <n v="8.3831627053811038E-3"/>
    <x v="0"/>
    <n v="1507"/>
  </r>
  <r>
    <s v="d5e9a6"/>
    <n v="2"/>
    <n v="5"/>
    <s v="f"/>
    <s v="0e9243"/>
    <d v="1899-12-30T00:29:37"/>
    <n v="23"/>
    <n v="43.699999999999996"/>
    <n v="3.8562548444753077E-2"/>
    <x v="0"/>
    <n v="1507"/>
  </r>
  <r>
    <s v="72f5d4"/>
    <n v="4"/>
    <n v="5"/>
    <s v="f"/>
    <s v="0e9243"/>
    <d v="1899-12-30T00:29:37"/>
    <n v="19"/>
    <n v="72.2"/>
    <n v="6.3712036560896385E-2"/>
    <x v="0"/>
    <n v="1507"/>
  </r>
  <r>
    <s v="9ec847"/>
    <n v="3"/>
    <n v="5"/>
    <s v="f"/>
    <s v="0e9243"/>
    <d v="1899-12-30T00:29:37"/>
    <n v="54"/>
    <n v="153.9"/>
    <n v="0.13580723582717388"/>
    <x v="0"/>
    <n v="1507"/>
  </r>
  <r>
    <s v="c8d436"/>
    <n v="1"/>
    <n v="5"/>
    <s v="f"/>
    <s v="0e9243"/>
    <d v="1899-12-30T00:29:37"/>
    <n v="10"/>
    <n v="9.5"/>
    <n v="8.3831627053811038E-3"/>
    <x v="1"/>
    <n v="3780"/>
  </r>
  <r>
    <s v="b9a74d"/>
    <n v="2"/>
    <n v="5"/>
    <s v="f"/>
    <s v="0e9243"/>
    <d v="1899-12-30T00:29:37"/>
    <n v="17"/>
    <n v="32.299999999999997"/>
    <n v="2.8502753198295747E-2"/>
    <x v="1"/>
    <n v="3780"/>
  </r>
  <r>
    <s v="c4a632"/>
    <n v="5"/>
    <n v="20"/>
    <s v="t"/>
    <s v="22cfc4"/>
    <d v="1899-12-30T00:19:11"/>
    <n v="13"/>
    <n v="52"/>
    <n v="4.5886785334717621E-2"/>
    <x v="0"/>
    <n v="1883.75"/>
  </r>
  <r>
    <s v="e83aa3"/>
    <n v="1"/>
    <n v="20"/>
    <s v="t"/>
    <s v="22cfc4"/>
    <d v="1899-12-30T00:19:11"/>
    <n v="32"/>
    <n v="25.6"/>
    <n v="2.259041739555329E-2"/>
    <x v="0"/>
    <n v="1883.75"/>
  </r>
  <r>
    <s v="d5e9a6"/>
    <n v="3"/>
    <n v="20"/>
    <s v="t"/>
    <s v="22cfc4"/>
    <d v="1899-12-30T00:19:11"/>
    <n v="23"/>
    <n v="55.2"/>
    <n v="4.8710587509161782E-2"/>
    <x v="0"/>
    <n v="1883.75"/>
  </r>
  <r>
    <s v="9ec847"/>
    <n v="1"/>
    <n v="20"/>
    <s v="t"/>
    <s v="22cfc4"/>
    <d v="1899-12-30T00:19:11"/>
    <n v="54"/>
    <n v="43.2"/>
    <n v="3.8121329354996181E-2"/>
    <x v="0"/>
    <n v="1883.75"/>
  </r>
  <r>
    <s v="5d267b"/>
    <n v="3"/>
    <n v="20"/>
    <s v="t"/>
    <s v="22cfc4"/>
    <d v="1899-12-30T00:19:11"/>
    <n v="40"/>
    <n v="96"/>
    <n v="8.4714065233324837E-2"/>
    <x v="1"/>
    <n v="1512"/>
  </r>
  <r>
    <s v="c8d436"/>
    <n v="3"/>
    <n v="20"/>
    <s v="t"/>
    <s v="22cfc4"/>
    <d v="1899-12-30T00:19:11"/>
    <n v="10"/>
    <n v="24"/>
    <n v="2.1178516308331209E-2"/>
    <x v="1"/>
    <n v="1512"/>
  </r>
  <r>
    <s v="2a2353"/>
    <n v="5"/>
    <n v="20"/>
    <s v="t"/>
    <s v="22cfc4"/>
    <d v="1899-12-30T00:19:11"/>
    <n v="57"/>
    <n v="228"/>
    <n v="0.20119590492914646"/>
    <x v="1"/>
    <n v="1512"/>
  </r>
  <r>
    <s v="f084eb"/>
    <n v="1"/>
    <n v="20"/>
    <s v="t"/>
    <s v="22cfc4"/>
    <d v="1899-12-30T00:19:11"/>
    <n v="36"/>
    <n v="28.8"/>
    <n v="2.5414219569997454E-2"/>
    <x v="1"/>
    <n v="1512"/>
  </r>
  <r>
    <s v="2feb6b"/>
    <n v="2"/>
    <n v="20"/>
    <s v="t"/>
    <s v="22cfc4"/>
    <d v="1899-12-30T00:19:11"/>
    <n v="29"/>
    <n v="46.400000000000006"/>
    <n v="4.0945131529440341E-2"/>
    <x v="1"/>
    <n v="1512"/>
  </r>
  <r>
    <s v="e83aa3"/>
    <n v="5"/>
    <n v="14"/>
    <s v="t"/>
    <n v="950705"/>
    <d v="1899-12-30T00:43:16"/>
    <n v="32"/>
    <n v="137.6"/>
    <n v="0.12142349350109892"/>
    <x v="0"/>
    <n v="1883.75"/>
  </r>
  <r>
    <s v="d5e9a6"/>
    <n v="4"/>
    <n v="14"/>
    <s v="t"/>
    <n v="950705"/>
    <d v="1899-12-30T00:43:16"/>
    <n v="23"/>
    <n v="79.12"/>
    <n v="6.9818508763131878E-2"/>
    <x v="0"/>
    <n v="1883.75"/>
  </r>
  <r>
    <s v="72f5d4"/>
    <n v="4"/>
    <n v="14"/>
    <s v="t"/>
    <n v="950705"/>
    <d v="1899-12-30T00:43:16"/>
    <n v="19"/>
    <n v="65.36"/>
    <n v="5.7676159413021989E-2"/>
    <x v="0"/>
    <n v="1883.75"/>
  </r>
  <r>
    <s v="9ec847"/>
    <n v="5"/>
    <n v="14"/>
    <s v="t"/>
    <n v="950705"/>
    <d v="1899-12-30T00:43:16"/>
    <n v="54"/>
    <n v="232.2"/>
    <n v="0.20490214528310441"/>
    <x v="0"/>
    <n v="1883.75"/>
  </r>
  <r>
    <s v="c8d436"/>
    <n v="5"/>
    <n v="14"/>
    <s v="t"/>
    <n v="950705"/>
    <d v="1899-12-30T00:43:16"/>
    <n v="10"/>
    <n v="43"/>
    <n v="3.794484171909341E-2"/>
    <x v="1"/>
    <n v="3780"/>
  </r>
  <r>
    <s v="f084eb"/>
    <n v="4"/>
    <n v="14"/>
    <s v="t"/>
    <n v="950705"/>
    <d v="1899-12-30T00:43:16"/>
    <n v="36"/>
    <n v="123.84"/>
    <n v="0.10928114415098904"/>
    <x v="1"/>
    <n v="3780"/>
  </r>
  <r>
    <s v="c4a632"/>
    <n v="4"/>
    <n v="9"/>
    <s v="f"/>
    <s v="bc23d5"/>
    <d v="1899-12-30T00:37:55"/>
    <n v="13"/>
    <n v="47.32"/>
    <n v="4.1756974654593035E-2"/>
    <x v="0"/>
    <n v="2511.6666666666665"/>
  </r>
  <r>
    <s v="72f5d4"/>
    <n v="1"/>
    <n v="9"/>
    <s v="f"/>
    <s v="bc23d5"/>
    <d v="1899-12-30T00:37:55"/>
    <n v="19"/>
    <n v="17.29"/>
    <n v="1.5257356123793609E-2"/>
    <x v="0"/>
    <n v="2511.6666666666665"/>
  </r>
  <r>
    <s v="9ec847"/>
    <n v="3"/>
    <n v="9"/>
    <s v="f"/>
    <s v="bc23d5"/>
    <d v="1899-12-30T00:37:55"/>
    <n v="54"/>
    <n v="147.42000000000002"/>
    <n v="0.13008903642392447"/>
    <x v="0"/>
    <n v="2511.6666666666665"/>
  </r>
  <r>
    <s v="c8d436"/>
    <n v="1"/>
    <n v="9"/>
    <s v="f"/>
    <s v="bc23d5"/>
    <d v="1899-12-30T00:37:55"/>
    <n v="10"/>
    <n v="9.1"/>
    <n v="8.0301874335755846E-3"/>
    <x v="1"/>
    <n v="3780"/>
  </r>
  <r>
    <s v="b9a74d"/>
    <n v="2"/>
    <n v="9"/>
    <s v="f"/>
    <s v="bc23d5"/>
    <d v="1899-12-30T00:37:55"/>
    <n v="17"/>
    <n v="30.94"/>
    <n v="2.7302637274156986E-2"/>
    <x v="1"/>
    <n v="3780"/>
  </r>
  <r>
    <s v="e31d39"/>
    <n v="2"/>
    <n v="18"/>
    <s v="f"/>
    <s v="afc26c"/>
    <d v="1899-12-30T00:20:18"/>
    <n v="10"/>
    <n v="16.400000000000002"/>
    <n v="1.4471986144026328E-2"/>
    <x v="0"/>
    <n v="2511.6666666666665"/>
  </r>
  <r>
    <s v="d5e9a6"/>
    <n v="5"/>
    <n v="18"/>
    <s v="f"/>
    <s v="afc26c"/>
    <d v="1899-12-30T00:20:18"/>
    <n v="23"/>
    <n v="94.300000000000011"/>
    <n v="8.3213920328151378E-2"/>
    <x v="0"/>
    <n v="2511.6666666666665"/>
  </r>
  <r>
    <s v="9ec847"/>
    <n v="2"/>
    <n v="18"/>
    <s v="f"/>
    <s v="afc26c"/>
    <d v="1899-12-30T00:20:18"/>
    <n v="54"/>
    <n v="88.56"/>
    <n v="7.814872517774217E-2"/>
    <x v="0"/>
    <n v="2511.6666666666665"/>
  </r>
  <r>
    <s v="b9a74d"/>
    <n v="5"/>
    <n v="18"/>
    <s v="f"/>
    <s v="afc26c"/>
    <d v="1899-12-30T00:20:18"/>
    <n v="17"/>
    <n v="69.7"/>
    <n v="6.1505941112111884E-2"/>
    <x v="1"/>
    <n v="7560"/>
  </r>
  <r>
    <s v="c4a632"/>
    <n v="3"/>
    <n v="24"/>
    <s v="f"/>
    <s v="9396c6"/>
    <d v="1899-12-30T00:09:07"/>
    <n v="13"/>
    <n v="29.64"/>
    <n v="2.6155467640789045E-2"/>
    <x v="0"/>
    <n v="1883.75"/>
  </r>
  <r>
    <s v="e83aa3"/>
    <n v="5"/>
    <n v="24"/>
    <s v="f"/>
    <s v="9396c6"/>
    <d v="1899-12-30T00:09:07"/>
    <n v="32"/>
    <n v="121.6"/>
    <n v="0.10730448262887812"/>
    <x v="0"/>
    <n v="1883.75"/>
  </r>
  <r>
    <s v="d5e9a6"/>
    <n v="1"/>
    <n v="24"/>
    <s v="f"/>
    <s v="9396c6"/>
    <d v="1899-12-30T00:09:07"/>
    <n v="23"/>
    <n v="17.48"/>
    <n v="1.5425019377901229E-2"/>
    <x v="0"/>
    <n v="1883.75"/>
  </r>
  <r>
    <s v="72f5d4"/>
    <n v="3"/>
    <n v="24"/>
    <s v="f"/>
    <s v="9396c6"/>
    <d v="1899-12-30T00:09:07"/>
    <n v="19"/>
    <n v="43.32"/>
    <n v="3.8227221936537832E-2"/>
    <x v="0"/>
    <n v="1883.75"/>
  </r>
  <r>
    <s v="5d267b"/>
    <n v="2"/>
    <n v="24"/>
    <s v="f"/>
    <s v="9396c6"/>
    <d v="1899-12-30T00:09:07"/>
    <n v="40"/>
    <n v="60.8"/>
    <n v="5.3652241314439061E-2"/>
    <x v="1"/>
    <n v="7560"/>
  </r>
  <r>
    <s v="c4a632"/>
    <n v="3"/>
    <n v="10"/>
    <s v="t"/>
    <s v="ec6717"/>
    <d v="1899-12-30T00:56:44"/>
    <n v="13"/>
    <n v="35.1"/>
    <n v="3.0973580100934393E-2"/>
    <x v="0"/>
    <n v="7535"/>
  </r>
  <r>
    <s v="5d267b"/>
    <n v="3"/>
    <n v="10"/>
    <s v="t"/>
    <s v="ec6717"/>
    <d v="1899-12-30T00:56:44"/>
    <n v="40"/>
    <n v="108"/>
    <n v="9.5303323387490438E-2"/>
    <x v="1"/>
    <n v="2520"/>
  </r>
  <r>
    <s v="c8d436"/>
    <n v="2"/>
    <n v="10"/>
    <s v="t"/>
    <s v="ec6717"/>
    <d v="1899-12-30T00:56:44"/>
    <n v="10"/>
    <n v="18"/>
    <n v="1.5883887231248409E-2"/>
    <x v="1"/>
    <n v="2520"/>
  </r>
  <r>
    <s v="f084eb"/>
    <n v="2"/>
    <n v="10"/>
    <s v="t"/>
    <s v="ec6717"/>
    <d v="1899-12-30T00:56:44"/>
    <n v="36"/>
    <n v="64.8"/>
    <n v="5.7181994032494264E-2"/>
    <x v="1"/>
    <n v="2520"/>
  </r>
  <r>
    <s v="c4a632"/>
    <n v="4"/>
    <n v="3"/>
    <s v="f"/>
    <s v="0f3d07"/>
    <d v="1899-12-30T00:57:09"/>
    <n v="13"/>
    <n v="50.44"/>
    <n v="4.451018177467609E-2"/>
    <x v="0"/>
    <n v="2511.6666666666665"/>
  </r>
  <r>
    <s v="e83aa3"/>
    <n v="4"/>
    <n v="3"/>
    <s v="f"/>
    <s v="0f3d07"/>
    <d v="1899-12-30T00:57:09"/>
    <n v="32"/>
    <n v="124.16"/>
    <n v="0.10956352436843345"/>
    <x v="0"/>
    <n v="2511.6666666666665"/>
  </r>
  <r>
    <s v="9ec847"/>
    <n v="2"/>
    <n v="3"/>
    <s v="f"/>
    <s v="0f3d07"/>
    <d v="1899-12-30T00:57:09"/>
    <n v="54"/>
    <n v="104.75999999999999"/>
    <n v="9.2444223685865717E-2"/>
    <x v="0"/>
    <n v="2511.6666666666665"/>
  </r>
  <r>
    <s v="5d267b"/>
    <n v="5"/>
    <n v="3"/>
    <s v="f"/>
    <s v="0f3d07"/>
    <d v="1899-12-30T00:57:09"/>
    <n v="40"/>
    <n v="194"/>
    <n v="0.17119300682567726"/>
    <x v="1"/>
    <n v="3780"/>
  </r>
  <r>
    <s v="f084eb"/>
    <n v="4"/>
    <n v="3"/>
    <s v="f"/>
    <s v="0f3d07"/>
    <d v="1899-12-30T00:57:09"/>
    <n v="36"/>
    <n v="139.68"/>
    <n v="0.12325896491448765"/>
    <x v="1"/>
    <n v="3780"/>
  </r>
  <r>
    <s v="e83aa3"/>
    <n v="2"/>
    <n v="1"/>
    <s v="t"/>
    <s v="75a640"/>
    <d v="1899-12-30T00:12:33"/>
    <n v="32"/>
    <n v="63.36"/>
    <n v="5.5911283053994384E-2"/>
    <x v="0"/>
    <n v="1883.75"/>
  </r>
  <r>
    <s v="e31d39"/>
    <n v="4"/>
    <n v="1"/>
    <s v="t"/>
    <s v="75a640"/>
    <d v="1899-12-30T00:12:33"/>
    <n v="10"/>
    <n v="39.6"/>
    <n v="3.4944551908746499E-2"/>
    <x v="0"/>
    <n v="1883.75"/>
  </r>
  <r>
    <s v="72f5d4"/>
    <n v="3"/>
    <n v="1"/>
    <s v="t"/>
    <s v="75a640"/>
    <d v="1899-12-30T00:12:33"/>
    <n v="19"/>
    <n v="56.43"/>
    <n v="4.9795986469963756E-2"/>
    <x v="0"/>
    <n v="1883.75"/>
  </r>
  <r>
    <s v="9ec847"/>
    <n v="3"/>
    <n v="1"/>
    <s v="t"/>
    <s v="75a640"/>
    <d v="1899-12-30T00:12:33"/>
    <n v="54"/>
    <n v="160.38"/>
    <n v="0.1415254352304233"/>
    <x v="0"/>
    <n v="1883.75"/>
  </r>
  <r>
    <s v="5d267b"/>
    <n v="3"/>
    <n v="1"/>
    <s v="t"/>
    <s v="75a640"/>
    <d v="1899-12-30T00:12:33"/>
    <n v="40"/>
    <n v="118.8"/>
    <n v="0.10483365572623948"/>
    <x v="1"/>
    <n v="1890"/>
  </r>
  <r>
    <s v="c8d436"/>
    <n v="4"/>
    <n v="1"/>
    <s v="t"/>
    <s v="75a640"/>
    <d v="1899-12-30T00:12:33"/>
    <n v="10"/>
    <n v="39.6"/>
    <n v="3.4944551908746499E-2"/>
    <x v="1"/>
    <n v="1890"/>
  </r>
  <r>
    <s v="2a2353"/>
    <n v="2"/>
    <n v="1"/>
    <s v="t"/>
    <s v="75a640"/>
    <d v="1899-12-30T00:12:33"/>
    <n v="57"/>
    <n v="112.86"/>
    <n v="9.9591972939927512E-2"/>
    <x v="1"/>
    <n v="1890"/>
  </r>
  <r>
    <s v="2feb6b"/>
    <n v="3"/>
    <n v="1"/>
    <s v="t"/>
    <s v="75a640"/>
    <d v="1899-12-30T00:12:33"/>
    <n v="29"/>
    <n v="86.13"/>
    <n v="7.600440040152362E-2"/>
    <x v="1"/>
    <n v="1890"/>
  </r>
  <r>
    <s v="c4a632"/>
    <n v="4"/>
    <n v="8"/>
    <s v="f"/>
    <s v="c296a5"/>
    <d v="1899-12-30T00:51:38"/>
    <n v="13"/>
    <n v="47.84"/>
    <n v="4.2215842507940214E-2"/>
    <x v="0"/>
    <n v="2511.6666666666665"/>
  </r>
  <r>
    <s v="d5e9a6"/>
    <n v="1"/>
    <n v="8"/>
    <s v="f"/>
    <s v="c296a5"/>
    <d v="1899-12-30T00:51:38"/>
    <n v="23"/>
    <n v="21.16"/>
    <n v="1.8672391878512017E-2"/>
    <x v="0"/>
    <n v="2511.6666666666665"/>
  </r>
  <r>
    <s v="9ec847"/>
    <n v="4"/>
    <n v="8"/>
    <s v="f"/>
    <s v="c296a5"/>
    <d v="1899-12-30T00:51:38"/>
    <n v="54"/>
    <n v="198.72"/>
    <n v="0.1753581150329824"/>
    <x v="0"/>
    <n v="2511.6666666666665"/>
  </r>
  <r>
    <s v="c8d436"/>
    <n v="1"/>
    <n v="8"/>
    <s v="f"/>
    <s v="c296a5"/>
    <d v="1899-12-30T00:51:38"/>
    <n v="10"/>
    <n v="9.2000000000000011"/>
    <n v="8.1184312515269631E-3"/>
    <x v="1"/>
    <n v="1890"/>
  </r>
  <r>
    <s v="2a2353"/>
    <n v="1"/>
    <n v="8"/>
    <s v="f"/>
    <s v="c296a5"/>
    <d v="1899-12-30T00:51:38"/>
    <n v="57"/>
    <n v="52.440000000000005"/>
    <n v="4.6275058133703695E-2"/>
    <x v="1"/>
    <n v="1890"/>
  </r>
  <r>
    <s v="b9a74d"/>
    <n v="1"/>
    <n v="8"/>
    <s v="f"/>
    <s v="c296a5"/>
    <d v="1899-12-30T00:51:38"/>
    <n v="17"/>
    <n v="15.64"/>
    <n v="1.3801333127595839E-2"/>
    <x v="1"/>
    <n v="1890"/>
  </r>
  <r>
    <s v="2feb6b"/>
    <n v="3"/>
    <n v="8"/>
    <s v="f"/>
    <s v="c296a5"/>
    <d v="1899-12-30T00:51:38"/>
    <n v="29"/>
    <n v="80.040000000000006"/>
    <n v="7.0630351888284593E-2"/>
    <x v="1"/>
    <n v="1890"/>
  </r>
  <r>
    <s v="e83aa3"/>
    <n v="2"/>
    <n v="17"/>
    <s v="t"/>
    <s v="58fafb"/>
    <d v="1899-12-30T00:25:09"/>
    <n v="32"/>
    <n v="53.12"/>
    <n v="4.6875116095773071E-2"/>
    <x v="0"/>
    <n v="2511.6666666666665"/>
  </r>
  <r>
    <s v="d5e9a6"/>
    <n v="5"/>
    <n v="17"/>
    <s v="t"/>
    <s v="58fafb"/>
    <d v="1899-12-30T00:25:09"/>
    <n v="23"/>
    <n v="95.449999999999989"/>
    <n v="8.4228724234592225E-2"/>
    <x v="0"/>
    <n v="2511.6666666666665"/>
  </r>
  <r>
    <s v="9ec847"/>
    <n v="1"/>
    <n v="17"/>
    <s v="t"/>
    <s v="58fafb"/>
    <d v="1899-12-30T00:25:09"/>
    <n v="54"/>
    <n v="44.82"/>
    <n v="3.9550879205808534E-2"/>
    <x v="0"/>
    <n v="2511.6666666666665"/>
  </r>
  <r>
    <s v="2feb6b"/>
    <n v="1"/>
    <n v="17"/>
    <s v="t"/>
    <s v="58fafb"/>
    <d v="1899-12-30T00:25:09"/>
    <n v="29"/>
    <n v="24.07"/>
    <n v="2.1240286980897177E-2"/>
    <x v="1"/>
    <n v="7560"/>
  </r>
  <r>
    <s v="c4a632"/>
    <n v="2"/>
    <n v="15"/>
    <s v="t"/>
    <s v="c4b2b1"/>
    <d v="1899-12-30T00:17:04"/>
    <n v="13"/>
    <n v="22.099999999999998"/>
    <n v="1.9501883767254986E-2"/>
    <x v="0"/>
    <n v="2511.6666666666665"/>
  </r>
  <r>
    <s v="e83aa3"/>
    <n v="3"/>
    <n v="15"/>
    <s v="t"/>
    <s v="c4b2b1"/>
    <d v="1899-12-30T00:17:04"/>
    <n v="32"/>
    <n v="81.599999999999994"/>
    <n v="7.200695544832611E-2"/>
    <x v="0"/>
    <n v="2511.6666666666665"/>
  </r>
  <r>
    <s v="d5e9a6"/>
    <n v="2"/>
    <n v="15"/>
    <s v="t"/>
    <s v="c4b2b1"/>
    <d v="1899-12-30T00:17:04"/>
    <n v="23"/>
    <n v="39.1"/>
    <n v="3.4503332818989596E-2"/>
    <x v="0"/>
    <n v="2511.6666666666665"/>
  </r>
  <r>
    <s v="2a2353"/>
    <n v="3"/>
    <n v="15"/>
    <s v="t"/>
    <s v="c4b2b1"/>
    <d v="1899-12-30T00:17:04"/>
    <n v="57"/>
    <n v="145.35"/>
    <n v="0.12826238939233087"/>
    <x v="1"/>
    <n v="3780"/>
  </r>
  <r>
    <s v="2feb6b"/>
    <n v="2"/>
    <n v="15"/>
    <s v="t"/>
    <s v="c4b2b1"/>
    <d v="1899-12-30T00:17:04"/>
    <n v="29"/>
    <n v="49.3"/>
    <n v="4.3504202250030356E-2"/>
    <x v="1"/>
    <n v="3780"/>
  </r>
  <r>
    <s v="72f5d4"/>
    <n v="1"/>
    <n v="24"/>
    <s v="f"/>
    <n v="1.2E+63"/>
    <d v="1899-12-30T00:45:34"/>
    <n v="19"/>
    <n v="14.44"/>
    <n v="1.2742407312179276E-2"/>
    <x v="0"/>
    <n v="7535"/>
  </r>
  <r>
    <s v="2a2353"/>
    <n v="5"/>
    <n v="24"/>
    <s v="f"/>
    <n v="1.2E+63"/>
    <d v="1899-12-30T00:45:34"/>
    <n v="57"/>
    <n v="216.6"/>
    <n v="0.19113610968268915"/>
    <x v="1"/>
    <n v="2520"/>
  </r>
  <r>
    <s v="f084eb"/>
    <n v="4"/>
    <n v="24"/>
    <s v="f"/>
    <n v="1.2E+63"/>
    <d v="1899-12-30T00:45:34"/>
    <n v="36"/>
    <n v="109.44"/>
    <n v="9.6574034365990311E-2"/>
    <x v="1"/>
    <n v="2520"/>
  </r>
  <r>
    <s v="b9a74d"/>
    <n v="4"/>
    <n v="24"/>
    <s v="f"/>
    <n v="1.2E+63"/>
    <d v="1899-12-30T00:45:34"/>
    <n v="17"/>
    <n v="51.68"/>
    <n v="4.5604405117273206E-2"/>
    <x v="1"/>
    <n v="2520"/>
  </r>
  <r>
    <s v="e31d39"/>
    <n v="3"/>
    <n v="20"/>
    <s v="f"/>
    <s v="c80aaf"/>
    <d v="1899-12-30T00:03:52"/>
    <n v="10"/>
    <n v="24"/>
    <n v="2.1178516308331209E-2"/>
    <x v="0"/>
    <n v="7535"/>
  </r>
  <r>
    <s v="f084eb"/>
    <n v="3"/>
    <n v="20"/>
    <s v="f"/>
    <s v="c80aaf"/>
    <d v="1899-12-30T00:03:52"/>
    <n v="36"/>
    <n v="86.4"/>
    <n v="7.6242658709992361E-2"/>
    <x v="1"/>
    <n v="2520"/>
  </r>
  <r>
    <s v="b9a74d"/>
    <n v="1"/>
    <n v="20"/>
    <s v="f"/>
    <s v="c80aaf"/>
    <d v="1899-12-30T00:03:52"/>
    <n v="17"/>
    <n v="13.600000000000001"/>
    <n v="1.2001159241387685E-2"/>
    <x v="1"/>
    <n v="2520"/>
  </r>
  <r>
    <s v="2feb6b"/>
    <n v="2"/>
    <n v="20"/>
    <s v="f"/>
    <s v="c80aaf"/>
    <d v="1899-12-30T00:03:52"/>
    <n v="29"/>
    <n v="46.400000000000006"/>
    <n v="4.0945131529440341E-2"/>
    <x v="1"/>
    <n v="2520"/>
  </r>
  <r>
    <s v="c4a632"/>
    <n v="4"/>
    <n v="1"/>
    <s v="f"/>
    <s v="54d41b"/>
    <d v="1899-12-30T00:50:37"/>
    <n v="13"/>
    <n v="51.48"/>
    <n v="4.5427917481370442E-2"/>
    <x v="0"/>
    <n v="1883.75"/>
  </r>
  <r>
    <s v="e83aa3"/>
    <n v="4"/>
    <n v="1"/>
    <s v="f"/>
    <s v="54d41b"/>
    <d v="1899-12-30T00:50:37"/>
    <n v="32"/>
    <n v="126.72"/>
    <n v="0.11182256610798877"/>
    <x v="0"/>
    <n v="1883.75"/>
  </r>
  <r>
    <s v="e31d39"/>
    <n v="3"/>
    <n v="1"/>
    <s v="f"/>
    <s v="54d41b"/>
    <d v="1899-12-30T00:50:37"/>
    <n v="10"/>
    <n v="29.7"/>
    <n v="2.6208413931559871E-2"/>
    <x v="0"/>
    <n v="1883.75"/>
  </r>
  <r>
    <s v="9ec847"/>
    <n v="5"/>
    <n v="1"/>
    <s v="f"/>
    <s v="54d41b"/>
    <d v="1899-12-30T00:50:37"/>
    <n v="54"/>
    <n v="267.3"/>
    <n v="0.23587572538403884"/>
    <x v="0"/>
    <n v="1883.75"/>
  </r>
  <r>
    <s v="5d267b"/>
    <n v="1"/>
    <n v="1"/>
    <s v="f"/>
    <s v="54d41b"/>
    <d v="1899-12-30T00:50:37"/>
    <n v="40"/>
    <n v="39.6"/>
    <n v="3.4944551908746499E-2"/>
    <x v="1"/>
    <n v="1890"/>
  </r>
  <r>
    <s v="2a2353"/>
    <n v="5"/>
    <n v="1"/>
    <s v="f"/>
    <s v="54d41b"/>
    <d v="1899-12-30T00:50:37"/>
    <n v="57"/>
    <n v="282.14999999999998"/>
    <n v="0.24897993234981874"/>
    <x v="1"/>
    <n v="1890"/>
  </r>
  <r>
    <s v="b9a74d"/>
    <n v="2"/>
    <n v="1"/>
    <s v="f"/>
    <s v="54d41b"/>
    <d v="1899-12-30T00:50:37"/>
    <n v="17"/>
    <n v="33.659999999999997"/>
    <n v="2.9702869122434517E-2"/>
    <x v="1"/>
    <n v="1890"/>
  </r>
  <r>
    <s v="2feb6b"/>
    <n v="1"/>
    <n v="1"/>
    <s v="f"/>
    <s v="54d41b"/>
    <d v="1899-12-30T00:50:37"/>
    <n v="29"/>
    <n v="28.71"/>
    <n v="2.5334800133841207E-2"/>
    <x v="1"/>
    <n v="1890"/>
  </r>
  <r>
    <s v="c4a632"/>
    <n v="1"/>
    <n v="7"/>
    <s v="f"/>
    <s v="605eb4"/>
    <d v="1899-12-30T00:35:14"/>
    <n v="13"/>
    <n v="12.09"/>
    <n v="1.0668677590321845E-2"/>
    <x v="0"/>
    <n v="2511.6666666666665"/>
  </r>
  <r>
    <s v="e31d39"/>
    <n v="2"/>
    <n v="7"/>
    <s v="f"/>
    <s v="605eb4"/>
    <d v="1899-12-30T00:35:14"/>
    <n v="10"/>
    <n v="18.599999999999998"/>
    <n v="1.6413350138956683E-2"/>
    <x v="0"/>
    <n v="2511.6666666666665"/>
  </r>
  <r>
    <s v="72f5d4"/>
    <n v="2"/>
    <n v="7"/>
    <s v="f"/>
    <s v="605eb4"/>
    <d v="1899-12-30T00:35:14"/>
    <n v="19"/>
    <n v="35.339999999999996"/>
    <n v="3.1185365264017703E-2"/>
    <x v="0"/>
    <n v="2511.6666666666665"/>
  </r>
  <r>
    <s v="b9a74d"/>
    <n v="1"/>
    <n v="7"/>
    <s v="f"/>
    <s v="605eb4"/>
    <d v="1899-12-30T00:35:14"/>
    <n v="17"/>
    <n v="15.809999999999999"/>
    <n v="1.3951347618113183E-2"/>
    <x v="1"/>
    <n v="3780"/>
  </r>
  <r>
    <s v="2feb6b"/>
    <n v="3"/>
    <n v="7"/>
    <s v="f"/>
    <s v="605eb4"/>
    <d v="1899-12-30T00:35:14"/>
    <n v="29"/>
    <n v="80.91"/>
    <n v="7.1398073104461585E-2"/>
    <x v="1"/>
    <n v="3780"/>
  </r>
  <r>
    <s v="c4a632"/>
    <n v="2"/>
    <n v="0"/>
    <s v="t"/>
    <s v="83dea6"/>
    <d v="1899-12-30T00:07:55"/>
    <n v="13"/>
    <n v="26"/>
    <n v="2.2943392667358811E-2"/>
    <x v="0"/>
    <n v="1507"/>
  </r>
  <r>
    <s v="e31d39"/>
    <n v="5"/>
    <n v="0"/>
    <s v="t"/>
    <s v="83dea6"/>
    <d v="1899-12-30T00:07:55"/>
    <n v="10"/>
    <n v="50"/>
    <n v="4.4121908975690016E-2"/>
    <x v="0"/>
    <n v="1507"/>
  </r>
  <r>
    <s v="d5e9a6"/>
    <n v="2"/>
    <n v="0"/>
    <s v="t"/>
    <s v="83dea6"/>
    <d v="1899-12-30T00:07:55"/>
    <n v="23"/>
    <n v="46"/>
    <n v="4.0592156257634814E-2"/>
    <x v="0"/>
    <n v="1507"/>
  </r>
  <r>
    <s v="72f5d4"/>
    <n v="4"/>
    <n v="0"/>
    <s v="t"/>
    <s v="83dea6"/>
    <d v="1899-12-30T00:07:55"/>
    <n v="19"/>
    <n v="76"/>
    <n v="6.706530164304883E-2"/>
    <x v="0"/>
    <n v="1507"/>
  </r>
  <r>
    <s v="9ec847"/>
    <n v="3"/>
    <n v="0"/>
    <s v="t"/>
    <s v="83dea6"/>
    <d v="1899-12-30T00:07:55"/>
    <n v="54"/>
    <n v="162"/>
    <n v="0.14295498508123564"/>
    <x v="0"/>
    <n v="1507"/>
  </r>
  <r>
    <s v="5d267b"/>
    <n v="5"/>
    <n v="0"/>
    <s v="t"/>
    <s v="83dea6"/>
    <d v="1899-12-30T00:07:55"/>
    <n v="40"/>
    <n v="200"/>
    <n v="0.17648763590276006"/>
    <x v="1"/>
    <n v="3780"/>
  </r>
  <r>
    <s v="f084eb"/>
    <n v="5"/>
    <n v="0"/>
    <s v="t"/>
    <s v="83dea6"/>
    <d v="1899-12-30T00:07:55"/>
    <n v="36"/>
    <n v="180"/>
    <n v="0.15883887231248406"/>
    <x v="1"/>
    <n v="3780"/>
  </r>
  <r>
    <s v="e31d39"/>
    <n v="2"/>
    <n v="19"/>
    <s v="f"/>
    <s v="430be4"/>
    <d v="1899-12-30T00:03:54"/>
    <n v="10"/>
    <n v="16.200000000000003"/>
    <n v="1.4295498508123568E-2"/>
    <x v="0"/>
    <n v="3767.5"/>
  </r>
  <r>
    <s v="d5e9a6"/>
    <n v="2"/>
    <n v="19"/>
    <s v="f"/>
    <s v="430be4"/>
    <d v="1899-12-30T00:03:54"/>
    <n v="23"/>
    <n v="37.260000000000005"/>
    <n v="3.2879646568684209E-2"/>
    <x v="0"/>
    <n v="3767.5"/>
  </r>
  <r>
    <s v="2a2353"/>
    <n v="2"/>
    <n v="19"/>
    <s v="f"/>
    <s v="430be4"/>
    <d v="1899-12-30T00:03:54"/>
    <n v="57"/>
    <n v="92.34"/>
    <n v="8.1484341496304333E-2"/>
    <x v="1"/>
    <n v="1890"/>
  </r>
  <r>
    <s v="f084eb"/>
    <n v="1"/>
    <n v="19"/>
    <s v="f"/>
    <s v="430be4"/>
    <d v="1899-12-30T00:03:54"/>
    <n v="36"/>
    <n v="29.160000000000004"/>
    <n v="2.5731897314622422E-2"/>
    <x v="1"/>
    <n v="1890"/>
  </r>
  <r>
    <s v="b9a74d"/>
    <n v="3"/>
    <n v="19"/>
    <s v="f"/>
    <s v="430be4"/>
    <d v="1899-12-30T00:03:54"/>
    <n v="17"/>
    <n v="41.31"/>
    <n v="3.64535211957151E-2"/>
    <x v="1"/>
    <n v="1890"/>
  </r>
  <r>
    <s v="2feb6b"/>
    <n v="4"/>
    <n v="19"/>
    <s v="f"/>
    <s v="430be4"/>
    <d v="1899-12-30T00:03:54"/>
    <n v="29"/>
    <n v="93.960000000000008"/>
    <n v="8.2913891347116686E-2"/>
    <x v="1"/>
    <n v="1890"/>
  </r>
  <r>
    <s v="d5e9a6"/>
    <n v="5"/>
    <n v="6"/>
    <s v="t"/>
    <s v="b58504"/>
    <d v="1899-12-30T00:41:40"/>
    <n v="23"/>
    <n v="108.1"/>
    <n v="9.5391567205441813E-2"/>
    <x v="0"/>
    <n v="3767.5"/>
  </r>
  <r>
    <s v="72f5d4"/>
    <n v="3"/>
    <n v="6"/>
    <s v="t"/>
    <s v="b58504"/>
    <d v="1899-12-30T00:41:40"/>
    <n v="19"/>
    <n v="53.58"/>
    <n v="4.7281037658349422E-2"/>
    <x v="0"/>
    <n v="3767.5"/>
  </r>
  <r>
    <s v="2a2353"/>
    <n v="5"/>
    <n v="6"/>
    <s v="t"/>
    <s v="b58504"/>
    <d v="1899-12-30T00:41:40"/>
    <n v="57"/>
    <n v="267.89999999999998"/>
    <n v="0.23640518829174709"/>
    <x v="1"/>
    <n v="3780"/>
  </r>
  <r>
    <s v="f084eb"/>
    <n v="3"/>
    <n v="6"/>
    <s v="t"/>
    <s v="b58504"/>
    <d v="1899-12-30T00:41:40"/>
    <n v="36"/>
    <n v="101.52"/>
    <n v="8.9585123984241011E-2"/>
    <x v="1"/>
    <n v="3780"/>
  </r>
  <r>
    <s v="e31d39"/>
    <n v="1"/>
    <n v="16"/>
    <s v="f"/>
    <s v="46ab5e"/>
    <d v="1899-12-30T00:13:49"/>
    <n v="10"/>
    <n v="8.4"/>
    <n v="7.4124807079159229E-3"/>
    <x v="0"/>
    <n v="7535"/>
  </r>
  <r>
    <s v="5d267b"/>
    <n v="1"/>
    <n v="16"/>
    <s v="f"/>
    <s v="46ab5e"/>
    <d v="1899-12-30T00:13:49"/>
    <n v="40"/>
    <n v="33.6"/>
    <n v="2.9649922831663691E-2"/>
    <x v="1"/>
    <n v="2520"/>
  </r>
  <r>
    <s v="c8d436"/>
    <n v="2"/>
    <n v="16"/>
    <s v="f"/>
    <s v="46ab5e"/>
    <d v="1899-12-30T00:13:49"/>
    <n v="10"/>
    <n v="16.8"/>
    <n v="1.4824961415831846E-2"/>
    <x v="1"/>
    <n v="2520"/>
  </r>
  <r>
    <s v="2a2353"/>
    <n v="5"/>
    <n v="16"/>
    <s v="f"/>
    <s v="46ab5e"/>
    <d v="1899-12-30T00:13:49"/>
    <n v="57"/>
    <n v="239.39999999999998"/>
    <n v="0.21125570017560377"/>
    <x v="1"/>
    <n v="2520"/>
  </r>
  <r>
    <s v="c4a632"/>
    <n v="3"/>
    <n v="2"/>
    <s v="f"/>
    <s v="26ce87"/>
    <d v="1899-12-30T00:35:40"/>
    <n v="13"/>
    <n v="38.22"/>
    <n v="3.3726787221017449E-2"/>
    <x v="0"/>
    <n v="2511.6666666666665"/>
  </r>
  <r>
    <s v="d5e9a6"/>
    <n v="5"/>
    <n v="2"/>
    <s v="f"/>
    <s v="26ce87"/>
    <d v="1899-12-30T00:35:40"/>
    <n v="23"/>
    <n v="112.7"/>
    <n v="9.94507828312053E-2"/>
    <x v="0"/>
    <n v="2511.6666666666665"/>
  </r>
  <r>
    <s v="72f5d4"/>
    <n v="1"/>
    <n v="2"/>
    <s v="f"/>
    <s v="26ce87"/>
    <d v="1899-12-30T00:35:40"/>
    <n v="19"/>
    <n v="18.62"/>
    <n v="1.6430998902546966E-2"/>
    <x v="0"/>
    <n v="2511.6666666666665"/>
  </r>
  <r>
    <s v="5d267b"/>
    <n v="3"/>
    <n v="2"/>
    <s v="f"/>
    <s v="26ce87"/>
    <d v="1899-12-30T00:35:40"/>
    <n v="40"/>
    <n v="117.6"/>
    <n v="0.10377472991082291"/>
    <x v="1"/>
    <n v="2520"/>
  </r>
  <r>
    <s v="c8d436"/>
    <n v="4"/>
    <n v="2"/>
    <s v="f"/>
    <s v="26ce87"/>
    <d v="1899-12-30T00:35:40"/>
    <n v="10"/>
    <n v="39.200000000000003"/>
    <n v="3.4591576636940978E-2"/>
    <x v="1"/>
    <n v="2520"/>
  </r>
  <r>
    <s v="2feb6b"/>
    <n v="5"/>
    <n v="2"/>
    <s v="f"/>
    <s v="26ce87"/>
    <d v="1899-12-30T00:35:40"/>
    <n v="29"/>
    <n v="142.1"/>
    <n v="0.12539446530891102"/>
    <x v="1"/>
    <n v="2520"/>
  </r>
  <r>
    <s v="d5e9a6"/>
    <n v="4"/>
    <n v="6"/>
    <s v="f"/>
    <s v="b4f80f"/>
    <d v="1899-12-30T00:51:08"/>
    <n v="23"/>
    <n v="86.47999999999999"/>
    <n v="7.6313253764353439E-2"/>
    <x v="0"/>
    <n v="2511.6666666666665"/>
  </r>
  <r>
    <s v="72f5d4"/>
    <n v="3"/>
    <n v="6"/>
    <s v="f"/>
    <s v="b4f80f"/>
    <d v="1899-12-30T00:51:08"/>
    <n v="19"/>
    <n v="53.58"/>
    <n v="4.7281037658349422E-2"/>
    <x v="0"/>
    <n v="2511.6666666666665"/>
  </r>
  <r>
    <s v="9ec847"/>
    <n v="5"/>
    <n v="6"/>
    <s v="f"/>
    <s v="b4f80f"/>
    <d v="1899-12-30T00:51:08"/>
    <n v="54"/>
    <n v="253.79999999999998"/>
    <n v="0.22396280996060253"/>
    <x v="0"/>
    <n v="2511.6666666666665"/>
  </r>
  <r>
    <s v="b9a74d"/>
    <n v="5"/>
    <n v="6"/>
    <s v="f"/>
    <s v="b4f80f"/>
    <d v="1899-12-30T00:51:08"/>
    <n v="17"/>
    <n v="79.899999999999991"/>
    <n v="7.0506810543152637E-2"/>
    <x v="1"/>
    <n v="7560"/>
  </r>
  <r>
    <s v="c4a632"/>
    <n v="1"/>
    <n v="18"/>
    <s v="t"/>
    <s v="b7a774"/>
    <d v="1899-12-30T00:09:28"/>
    <n v="13"/>
    <n v="10.66"/>
    <n v="9.4067909936171121E-3"/>
    <x v="0"/>
    <n v="2511.6666666666665"/>
  </r>
  <r>
    <s v="e83aa3"/>
    <n v="1"/>
    <n v="18"/>
    <s v="t"/>
    <s v="b7a774"/>
    <d v="1899-12-30T00:09:28"/>
    <n v="32"/>
    <n v="26.240000000000002"/>
    <n v="2.315517783044212E-2"/>
    <x v="0"/>
    <n v="2511.6666666666665"/>
  </r>
  <r>
    <s v="72f5d4"/>
    <n v="3"/>
    <n v="18"/>
    <s v="t"/>
    <s v="b7a774"/>
    <d v="1899-12-30T00:09:28"/>
    <n v="19"/>
    <n v="46.74"/>
    <n v="4.1245160510475033E-2"/>
    <x v="0"/>
    <n v="2511.6666666666665"/>
  </r>
  <r>
    <s v="2a2353"/>
    <n v="5"/>
    <n v="18"/>
    <s v="t"/>
    <s v="b7a774"/>
    <d v="1899-12-30T00:09:28"/>
    <n v="57"/>
    <n v="233.70000000000002"/>
    <n v="0.20622580255237516"/>
    <x v="1"/>
    <n v="2520"/>
  </r>
  <r>
    <s v="f084eb"/>
    <n v="2"/>
    <n v="18"/>
    <s v="t"/>
    <s v="b7a774"/>
    <d v="1899-12-30T00:09:28"/>
    <n v="36"/>
    <n v="59.040000000000006"/>
    <n v="5.209915011849478E-2"/>
    <x v="1"/>
    <n v="2520"/>
  </r>
  <r>
    <s v="2feb6b"/>
    <n v="3"/>
    <n v="18"/>
    <s v="t"/>
    <s v="b7a774"/>
    <d v="1899-12-30T00:09:28"/>
    <n v="29"/>
    <n v="71.34"/>
    <n v="6.295313972651452E-2"/>
    <x v="1"/>
    <n v="2520"/>
  </r>
  <r>
    <s v="e83aa3"/>
    <n v="1"/>
    <n v="3"/>
    <s v="f"/>
    <s v="f3aa17"/>
    <d v="1899-12-30T00:56:46"/>
    <n v="32"/>
    <n v="31.04"/>
    <n v="2.7390881092108361E-2"/>
    <x v="0"/>
    <n v="1883.75"/>
  </r>
  <r>
    <s v="e31d39"/>
    <n v="3"/>
    <n v="3"/>
    <s v="f"/>
    <s v="f3aa17"/>
    <d v="1899-12-30T00:56:46"/>
    <n v="10"/>
    <n v="29.099999999999998"/>
    <n v="2.5678951023851589E-2"/>
    <x v="0"/>
    <n v="1883.75"/>
  </r>
  <r>
    <s v="72f5d4"/>
    <n v="2"/>
    <n v="3"/>
    <s v="f"/>
    <s v="f3aa17"/>
    <d v="1899-12-30T00:56:46"/>
    <n v="19"/>
    <n v="36.86"/>
    <n v="3.2526671296878681E-2"/>
    <x v="0"/>
    <n v="1883.75"/>
  </r>
  <r>
    <s v="9ec847"/>
    <n v="4"/>
    <n v="3"/>
    <s v="f"/>
    <s v="f3aa17"/>
    <d v="1899-12-30T00:56:46"/>
    <n v="54"/>
    <n v="209.51999999999998"/>
    <n v="0.18488844737173143"/>
    <x v="0"/>
    <n v="1883.75"/>
  </r>
  <r>
    <s v="c8d436"/>
    <n v="5"/>
    <n v="3"/>
    <s v="f"/>
    <s v="f3aa17"/>
    <d v="1899-12-30T00:56:46"/>
    <n v="10"/>
    <n v="48.5"/>
    <n v="4.2798251706419314E-2"/>
    <x v="1"/>
    <n v="2520"/>
  </r>
  <r>
    <s v="f084eb"/>
    <n v="4"/>
    <n v="3"/>
    <s v="f"/>
    <s v="f3aa17"/>
    <d v="1899-12-30T00:56:46"/>
    <n v="36"/>
    <n v="139.68"/>
    <n v="0.12325896491448765"/>
    <x v="1"/>
    <n v="2520"/>
  </r>
  <r>
    <s v="b9a74d"/>
    <n v="2"/>
    <n v="3"/>
    <s v="f"/>
    <s v="f3aa17"/>
    <d v="1899-12-30T00:56:46"/>
    <n v="17"/>
    <n v="32.979999999999997"/>
    <n v="2.910281116036513E-2"/>
    <x v="1"/>
    <n v="2520"/>
  </r>
  <r>
    <s v="c4a632"/>
    <n v="2"/>
    <n v="6"/>
    <s v="t"/>
    <s v="08fab9"/>
    <d v="1899-12-30T00:01:30"/>
    <n v="13"/>
    <n v="24.439999999999998"/>
    <n v="2.1566789107317279E-2"/>
    <x v="0"/>
    <n v="1883.75"/>
  </r>
  <r>
    <s v="e83aa3"/>
    <n v="5"/>
    <n v="6"/>
    <s v="t"/>
    <s v="08fab9"/>
    <d v="1899-12-30T00:01:30"/>
    <n v="32"/>
    <n v="150.39999999999998"/>
    <n v="0.13271870219887555"/>
    <x v="0"/>
    <n v="1883.75"/>
  </r>
  <r>
    <s v="e31d39"/>
    <n v="4"/>
    <n v="6"/>
    <s v="t"/>
    <s v="08fab9"/>
    <d v="1899-12-30T00:01:30"/>
    <n v="10"/>
    <n v="37.599999999999994"/>
    <n v="3.3179675549718887E-2"/>
    <x v="0"/>
    <n v="1883.75"/>
  </r>
  <r>
    <s v="9ec847"/>
    <n v="1"/>
    <n v="6"/>
    <s v="t"/>
    <s v="08fab9"/>
    <d v="1899-12-30T00:01:30"/>
    <n v="54"/>
    <n v="50.76"/>
    <n v="4.4792561992120505E-2"/>
    <x v="0"/>
    <n v="1883.75"/>
  </r>
  <r>
    <s v="2a2353"/>
    <n v="4"/>
    <n v="6"/>
    <s v="t"/>
    <s v="08fab9"/>
    <d v="1899-12-30T00:01:30"/>
    <n v="57"/>
    <n v="214.32"/>
    <n v="0.18912415063339769"/>
    <x v="1"/>
    <n v="1890"/>
  </r>
  <r>
    <s v="f084eb"/>
    <n v="4"/>
    <n v="6"/>
    <s v="t"/>
    <s v="08fab9"/>
    <d v="1899-12-30T00:01:30"/>
    <n v="36"/>
    <n v="135.35999999999999"/>
    <n v="0.11944683197898801"/>
    <x v="1"/>
    <n v="1890"/>
  </r>
  <r>
    <s v="b9a74d"/>
    <n v="2"/>
    <n v="6"/>
    <s v="t"/>
    <s v="08fab9"/>
    <d v="1899-12-30T00:01:30"/>
    <n v="17"/>
    <n v="31.959999999999997"/>
    <n v="2.8202724217261058E-2"/>
    <x v="1"/>
    <n v="1890"/>
  </r>
  <r>
    <s v="2feb6b"/>
    <n v="2"/>
    <n v="6"/>
    <s v="t"/>
    <s v="08fab9"/>
    <d v="1899-12-30T00:01:30"/>
    <n v="29"/>
    <n v="54.519999999999996"/>
    <n v="4.8110529547092391E-2"/>
    <x v="1"/>
    <n v="1890"/>
  </r>
  <r>
    <s v="b9a74d"/>
    <n v="5"/>
    <n v="5"/>
    <s v="t"/>
    <s v="6edde0"/>
    <d v="1899-12-30T00:00:06"/>
    <n v="17"/>
    <n v="80.75"/>
    <n v="7.1256882995739373E-2"/>
    <x v="1"/>
    <n v="3780"/>
  </r>
  <r>
    <s v="2feb6b"/>
    <n v="2"/>
    <n v="5"/>
    <s v="t"/>
    <s v="6edde0"/>
    <d v="1899-12-30T00:00:06"/>
    <n v="29"/>
    <n v="55.099999999999994"/>
    <n v="4.8622343691210393E-2"/>
    <x v="1"/>
    <n v="3780"/>
  </r>
  <r>
    <s v="e83aa3"/>
    <n v="2"/>
    <n v="20"/>
    <s v="t"/>
    <n v="734540"/>
    <d v="1899-12-30T00:04:37"/>
    <n v="32"/>
    <n v="51.2"/>
    <n v="4.5180834791106579E-2"/>
    <x v="0"/>
    <n v="2511.6666666666665"/>
  </r>
  <r>
    <s v="d5e9a6"/>
    <n v="4"/>
    <n v="20"/>
    <s v="t"/>
    <n v="734540"/>
    <d v="1899-12-30T00:04:37"/>
    <n v="23"/>
    <n v="73.600000000000009"/>
    <n v="6.4947450012215704E-2"/>
    <x v="0"/>
    <n v="2511.6666666666665"/>
  </r>
  <r>
    <s v="9ec847"/>
    <n v="5"/>
    <n v="20"/>
    <s v="t"/>
    <n v="734540"/>
    <d v="1899-12-30T00:04:37"/>
    <n v="54"/>
    <n v="216"/>
    <n v="0.19060664677498088"/>
    <x v="0"/>
    <n v="2511.6666666666665"/>
  </r>
  <r>
    <s v="c4a632"/>
    <n v="5"/>
    <n v="16"/>
    <s v="t"/>
    <s v="575ef5"/>
    <d v="1899-12-30T00:42:41"/>
    <n v="13"/>
    <n v="54.6"/>
    <n v="4.8181124601453504E-2"/>
    <x v="0"/>
    <n v="3767.5"/>
  </r>
  <r>
    <s v="e83aa3"/>
    <n v="4"/>
    <n v="16"/>
    <s v="t"/>
    <s v="575ef5"/>
    <d v="1899-12-30T00:42:41"/>
    <n v="32"/>
    <n v="107.52"/>
    <n v="9.4879753061323818E-2"/>
    <x v="0"/>
    <n v="3767.5"/>
  </r>
  <r>
    <s v="5d267b"/>
    <n v="3"/>
    <n v="16"/>
    <s v="t"/>
    <s v="575ef5"/>
    <d v="1899-12-30T00:42:41"/>
    <n v="40"/>
    <n v="100.8"/>
    <n v="8.8949768494991074E-2"/>
    <x v="1"/>
    <n v="3780"/>
  </r>
  <r>
    <s v="c8d436"/>
    <n v="2"/>
    <n v="16"/>
    <s v="t"/>
    <s v="575ef5"/>
    <d v="1899-12-30T00:42:41"/>
    <n v="10"/>
    <n v="16.8"/>
    <n v="1.4824961415831846E-2"/>
    <x v="1"/>
    <n v="3780"/>
  </r>
  <r>
    <s v="e83aa3"/>
    <n v="1"/>
    <n v="18"/>
    <s v="f"/>
    <s v="025da6"/>
    <d v="1899-12-30T00:20:15"/>
    <n v="32"/>
    <n v="26.240000000000002"/>
    <n v="2.315517783044212E-2"/>
    <x v="0"/>
    <n v="2511.6666666666665"/>
  </r>
  <r>
    <s v="d5e9a6"/>
    <n v="4"/>
    <n v="18"/>
    <s v="f"/>
    <s v="025da6"/>
    <d v="1899-12-30T00:20:15"/>
    <n v="23"/>
    <n v="75.440000000000012"/>
    <n v="6.6571136262521105E-2"/>
    <x v="0"/>
    <n v="2511.6666666666665"/>
  </r>
  <r>
    <s v="72f5d4"/>
    <n v="2"/>
    <n v="18"/>
    <s v="f"/>
    <s v="025da6"/>
    <d v="1899-12-30T00:20:15"/>
    <n v="19"/>
    <n v="31.160000000000004"/>
    <n v="2.7496773673650023E-2"/>
    <x v="0"/>
    <n v="2511.6666666666665"/>
  </r>
  <r>
    <s v="2feb6b"/>
    <n v="5"/>
    <n v="18"/>
    <s v="f"/>
    <s v="025da6"/>
    <d v="1899-12-30T00:20:15"/>
    <n v="29"/>
    <n v="118.9"/>
    <n v="0.10492189954419087"/>
    <x v="1"/>
    <n v="7560"/>
  </r>
  <r>
    <s v="e31d39"/>
    <n v="3"/>
    <n v="3"/>
    <s v="t"/>
    <s v="0b3b6a"/>
    <d v="1899-12-30T00:47:49"/>
    <n v="10"/>
    <n v="29.099999999999998"/>
    <n v="2.5678951023851589E-2"/>
    <x v="0"/>
    <n v="2511.6666666666665"/>
  </r>
  <r>
    <s v="72f5d4"/>
    <n v="5"/>
    <n v="3"/>
    <s v="t"/>
    <s v="0b3b6a"/>
    <d v="1899-12-30T00:47:49"/>
    <n v="19"/>
    <n v="92.149999999999991"/>
    <n v="8.1316678242196697E-2"/>
    <x v="0"/>
    <n v="2511.6666666666665"/>
  </r>
  <r>
    <s v="9ec847"/>
    <n v="5"/>
    <n v="3"/>
    <s v="t"/>
    <s v="0b3b6a"/>
    <d v="1899-12-30T00:47:49"/>
    <n v="54"/>
    <n v="261.89999999999998"/>
    <n v="0.23111055921466431"/>
    <x v="0"/>
    <n v="2511.6666666666665"/>
  </r>
  <r>
    <s v="5d267b"/>
    <n v="3"/>
    <n v="3"/>
    <s v="t"/>
    <s v="0b3b6a"/>
    <d v="1899-12-30T00:47:49"/>
    <n v="40"/>
    <n v="116.39999999999999"/>
    <n v="0.10271580409540636"/>
    <x v="1"/>
    <n v="1890"/>
  </r>
  <r>
    <s v="c8d436"/>
    <n v="4"/>
    <n v="3"/>
    <s v="t"/>
    <s v="0b3b6a"/>
    <d v="1899-12-30T00:47:49"/>
    <n v="10"/>
    <n v="38.799999999999997"/>
    <n v="3.423860136513545E-2"/>
    <x v="1"/>
    <n v="1890"/>
  </r>
  <r>
    <s v="f084eb"/>
    <n v="4"/>
    <n v="3"/>
    <s v="t"/>
    <s v="0b3b6a"/>
    <d v="1899-12-30T00:47:49"/>
    <n v="36"/>
    <n v="139.68"/>
    <n v="0.12325896491448765"/>
    <x v="1"/>
    <n v="1890"/>
  </r>
  <r>
    <s v="2feb6b"/>
    <n v="3"/>
    <n v="3"/>
    <s v="t"/>
    <s v="0b3b6a"/>
    <d v="1899-12-30T00:47:49"/>
    <n v="29"/>
    <n v="84.39"/>
    <n v="7.4468957969169608E-2"/>
    <x v="1"/>
    <n v="1890"/>
  </r>
  <r>
    <s v="c4a632"/>
    <n v="4"/>
    <n v="22"/>
    <s v="t"/>
    <s v="55ffa1"/>
    <d v="1899-12-30T00:40:54"/>
    <n v="13"/>
    <n v="40.56"/>
    <n v="3.5791692561079745E-2"/>
    <x v="0"/>
    <n v="1883.75"/>
  </r>
  <r>
    <s v="e83aa3"/>
    <n v="1"/>
    <n v="22"/>
    <s v="t"/>
    <s v="55ffa1"/>
    <d v="1899-12-30T00:40:54"/>
    <n v="32"/>
    <n v="24.96"/>
    <n v="2.2025656960664459E-2"/>
    <x v="0"/>
    <n v="1883.75"/>
  </r>
  <r>
    <s v="72f5d4"/>
    <n v="3"/>
    <n v="22"/>
    <s v="t"/>
    <s v="55ffa1"/>
    <d v="1899-12-30T00:40:54"/>
    <n v="19"/>
    <n v="44.46"/>
    <n v="3.9233201461183566E-2"/>
    <x v="0"/>
    <n v="1883.75"/>
  </r>
  <r>
    <s v="9ec847"/>
    <n v="5"/>
    <n v="22"/>
    <s v="t"/>
    <s v="55ffa1"/>
    <d v="1899-12-30T00:40:54"/>
    <n v="54"/>
    <n v="210.6"/>
    <n v="0.18584148060560635"/>
    <x v="0"/>
    <n v="1883.75"/>
  </r>
  <r>
    <s v="5d267b"/>
    <n v="4"/>
    <n v="22"/>
    <s v="t"/>
    <s v="55ffa1"/>
    <d v="1899-12-30T00:40:54"/>
    <n v="40"/>
    <n v="124.80000000000001"/>
    <n v="0.11012828480332229"/>
    <x v="1"/>
    <n v="1890"/>
  </r>
  <r>
    <s v="2a2353"/>
    <n v="5"/>
    <n v="22"/>
    <s v="t"/>
    <s v="55ffa1"/>
    <d v="1899-12-30T00:40:54"/>
    <n v="57"/>
    <n v="222.3"/>
    <n v="0.19616600730591785"/>
    <x v="1"/>
    <n v="1890"/>
  </r>
  <r>
    <s v="f084eb"/>
    <n v="2"/>
    <n v="22"/>
    <s v="t"/>
    <s v="55ffa1"/>
    <d v="1899-12-30T00:40:54"/>
    <n v="36"/>
    <n v="56.160000000000004"/>
    <n v="4.9557728161495028E-2"/>
    <x v="1"/>
    <n v="1890"/>
  </r>
  <r>
    <s v="2feb6b"/>
    <n v="2"/>
    <n v="22"/>
    <s v="t"/>
    <s v="55ffa1"/>
    <d v="1899-12-30T00:40:54"/>
    <n v="29"/>
    <n v="45.24"/>
    <n v="3.9921503241204331E-2"/>
    <x v="1"/>
    <n v="1890"/>
  </r>
  <r>
    <s v="e83aa3"/>
    <n v="5"/>
    <n v="3"/>
    <s v="f"/>
    <s v="e118b4"/>
    <d v="1899-12-30T00:49:46"/>
    <n v="32"/>
    <n v="155.19999999999999"/>
    <n v="0.1369544054605418"/>
    <x v="0"/>
    <n v="1883.75"/>
  </r>
  <r>
    <s v="e31d39"/>
    <n v="5"/>
    <n v="3"/>
    <s v="f"/>
    <s v="e118b4"/>
    <d v="1899-12-30T00:49:46"/>
    <n v="10"/>
    <n v="48.5"/>
    <n v="4.2798251706419314E-2"/>
    <x v="0"/>
    <n v="1883.75"/>
  </r>
  <r>
    <s v="d5e9a6"/>
    <n v="2"/>
    <n v="3"/>
    <s v="f"/>
    <s v="e118b4"/>
    <d v="1899-12-30T00:49:46"/>
    <n v="23"/>
    <n v="44.62"/>
    <n v="3.937439156990577E-2"/>
    <x v="0"/>
    <n v="1883.75"/>
  </r>
  <r>
    <s v="72f5d4"/>
    <n v="4"/>
    <n v="3"/>
    <s v="f"/>
    <s v="e118b4"/>
    <d v="1899-12-30T00:49:46"/>
    <n v="19"/>
    <n v="73.72"/>
    <n v="6.5053342593757363E-2"/>
    <x v="0"/>
    <n v="1883.75"/>
  </r>
  <r>
    <s v="c8d436"/>
    <n v="3"/>
    <n v="3"/>
    <s v="f"/>
    <s v="e118b4"/>
    <d v="1899-12-30T00:49:46"/>
    <n v="10"/>
    <n v="29.099999999999998"/>
    <n v="2.5678951023851589E-2"/>
    <x v="1"/>
    <n v="2520"/>
  </r>
  <r>
    <s v="b9a74d"/>
    <n v="3"/>
    <n v="3"/>
    <s v="f"/>
    <s v="e118b4"/>
    <d v="1899-12-30T00:49:46"/>
    <n v="17"/>
    <n v="49.47"/>
    <n v="4.3654216740547702E-2"/>
    <x v="1"/>
    <n v="2520"/>
  </r>
  <r>
    <s v="2feb6b"/>
    <n v="2"/>
    <n v="3"/>
    <s v="f"/>
    <s v="e118b4"/>
    <d v="1899-12-30T00:49:46"/>
    <n v="29"/>
    <n v="56.26"/>
    <n v="4.964597197944641E-2"/>
    <x v="1"/>
    <n v="2520"/>
  </r>
  <r>
    <s v="e83aa3"/>
    <n v="3"/>
    <n v="6"/>
    <s v="t"/>
    <s v="ad4b0e"/>
    <d v="1899-12-30T00:12:47"/>
    <n v="32"/>
    <n v="90.24"/>
    <n v="7.9631221319325346E-2"/>
    <x v="0"/>
    <n v="2511.6666666666665"/>
  </r>
  <r>
    <s v="d5e9a6"/>
    <n v="2"/>
    <n v="6"/>
    <s v="t"/>
    <s v="ad4b0e"/>
    <d v="1899-12-30T00:12:47"/>
    <n v="23"/>
    <n v="43.239999999999995"/>
    <n v="3.815662688217672E-2"/>
    <x v="0"/>
    <n v="2511.6666666666665"/>
  </r>
  <r>
    <s v="9ec847"/>
    <n v="5"/>
    <n v="6"/>
    <s v="t"/>
    <s v="ad4b0e"/>
    <d v="1899-12-30T00:12:47"/>
    <n v="54"/>
    <n v="253.79999999999998"/>
    <n v="0.22396280996060253"/>
    <x v="0"/>
    <n v="2511.6666666666665"/>
  </r>
  <r>
    <s v="5d267b"/>
    <n v="3"/>
    <n v="6"/>
    <s v="t"/>
    <s v="ad4b0e"/>
    <d v="1899-12-30T00:12:47"/>
    <n v="40"/>
    <n v="112.8"/>
    <n v="9.9539026649156676E-2"/>
    <x v="1"/>
    <n v="1890"/>
  </r>
  <r>
    <s v="c8d436"/>
    <n v="2"/>
    <n v="6"/>
    <s v="t"/>
    <s v="ad4b0e"/>
    <d v="1899-12-30T00:12:47"/>
    <n v="10"/>
    <n v="18.799999999999997"/>
    <n v="1.6589837774859444E-2"/>
    <x v="1"/>
    <n v="1890"/>
  </r>
  <r>
    <s v="b9a74d"/>
    <n v="1"/>
    <n v="6"/>
    <s v="t"/>
    <s v="ad4b0e"/>
    <d v="1899-12-30T00:12:47"/>
    <n v="17"/>
    <n v="15.979999999999999"/>
    <n v="1.4101362108630529E-2"/>
    <x v="1"/>
    <n v="1890"/>
  </r>
  <r>
    <s v="2feb6b"/>
    <n v="1"/>
    <n v="6"/>
    <s v="t"/>
    <s v="ad4b0e"/>
    <d v="1899-12-30T00:12:47"/>
    <n v="29"/>
    <n v="27.259999999999998"/>
    <n v="2.4055264773546196E-2"/>
    <x v="1"/>
    <n v="1890"/>
  </r>
  <r>
    <s v="c4a632"/>
    <n v="1"/>
    <n v="18"/>
    <s v="f"/>
    <s v="2f8aba"/>
    <d v="1899-12-30T00:49:43"/>
    <n v="13"/>
    <n v="10.66"/>
    <n v="9.4067909936171121E-3"/>
    <x v="0"/>
    <n v="1507"/>
  </r>
  <r>
    <s v="e31d39"/>
    <n v="4"/>
    <n v="18"/>
    <s v="f"/>
    <s v="2f8aba"/>
    <d v="1899-12-30T00:49:43"/>
    <n v="10"/>
    <n v="32.800000000000004"/>
    <n v="2.8943972288052656E-2"/>
    <x v="0"/>
    <n v="1507"/>
  </r>
  <r>
    <s v="d5e9a6"/>
    <n v="1"/>
    <n v="18"/>
    <s v="f"/>
    <s v="2f8aba"/>
    <d v="1899-12-30T00:49:43"/>
    <n v="23"/>
    <n v="18.860000000000003"/>
    <n v="1.6642784065630276E-2"/>
    <x v="0"/>
    <n v="1507"/>
  </r>
  <r>
    <s v="72f5d4"/>
    <n v="1"/>
    <n v="18"/>
    <s v="f"/>
    <s v="2f8aba"/>
    <d v="1899-12-30T00:49:43"/>
    <n v="19"/>
    <n v="15.580000000000002"/>
    <n v="1.3748386836825012E-2"/>
    <x v="0"/>
    <n v="1507"/>
  </r>
  <r>
    <s v="9ec847"/>
    <n v="5"/>
    <n v="18"/>
    <s v="f"/>
    <s v="2f8aba"/>
    <d v="1899-12-30T00:49:43"/>
    <n v="54"/>
    <n v="221.4"/>
    <n v="0.19537181294435541"/>
    <x v="0"/>
    <n v="1507"/>
  </r>
  <r>
    <s v="5d267b"/>
    <n v="2"/>
    <n v="18"/>
    <s v="f"/>
    <s v="2f8aba"/>
    <d v="1899-12-30T00:49:43"/>
    <n v="40"/>
    <n v="65.600000000000009"/>
    <n v="5.7887944576105313E-2"/>
    <x v="1"/>
    <n v="2520"/>
  </r>
  <r>
    <s v="c8d436"/>
    <n v="5"/>
    <n v="18"/>
    <s v="f"/>
    <s v="2f8aba"/>
    <d v="1899-12-30T00:49:43"/>
    <n v="10"/>
    <n v="41"/>
    <n v="3.6179965360065812E-2"/>
    <x v="1"/>
    <n v="2520"/>
  </r>
  <r>
    <s v="2a2353"/>
    <n v="1"/>
    <n v="18"/>
    <s v="f"/>
    <s v="2f8aba"/>
    <d v="1899-12-30T00:49:43"/>
    <n v="57"/>
    <n v="46.74"/>
    <n v="4.1245160510475033E-2"/>
    <x v="1"/>
    <n v="2520"/>
  </r>
  <r>
    <s v="c4a632"/>
    <n v="2"/>
    <n v="7"/>
    <s v="t"/>
    <s v="3efd41"/>
    <d v="1899-12-30T00:55:46"/>
    <n v="13"/>
    <n v="24.18"/>
    <n v="2.133735518064369E-2"/>
    <x v="0"/>
    <n v="3767.5"/>
  </r>
  <r>
    <s v="9ec847"/>
    <n v="2"/>
    <n v="7"/>
    <s v="t"/>
    <s v="3efd41"/>
    <d v="1899-12-30T00:55:46"/>
    <n v="54"/>
    <n v="100.44"/>
    <n v="8.8632090750366099E-2"/>
    <x v="0"/>
    <n v="3767.5"/>
  </r>
  <r>
    <s v="5d267b"/>
    <n v="2"/>
    <n v="7"/>
    <s v="t"/>
    <s v="3efd41"/>
    <d v="1899-12-30T00:55:46"/>
    <n v="40"/>
    <n v="74.399999999999991"/>
    <n v="6.5653400555826733E-2"/>
    <x v="1"/>
    <n v="1890"/>
  </r>
  <r>
    <s v="c8d436"/>
    <n v="3"/>
    <n v="7"/>
    <s v="t"/>
    <s v="3efd41"/>
    <d v="1899-12-30T00:55:46"/>
    <n v="10"/>
    <n v="27.9"/>
    <n v="2.462002520843503E-2"/>
    <x v="1"/>
    <n v="1890"/>
  </r>
  <r>
    <s v="2a2353"/>
    <n v="2"/>
    <n v="7"/>
    <s v="t"/>
    <s v="3efd41"/>
    <d v="1899-12-30T00:55:46"/>
    <n v="57"/>
    <n v="106.02"/>
    <n v="9.3556095792053109E-2"/>
    <x v="1"/>
    <n v="1890"/>
  </r>
  <r>
    <s v="b9a74d"/>
    <n v="2"/>
    <n v="7"/>
    <s v="t"/>
    <s v="3efd41"/>
    <d v="1899-12-30T00:55:46"/>
    <n v="17"/>
    <n v="31.619999999999997"/>
    <n v="2.7902695236226367E-2"/>
    <x v="1"/>
    <n v="1890"/>
  </r>
  <r>
    <s v="e31d39"/>
    <n v="1"/>
    <n v="11"/>
    <s v="t"/>
    <s v="36094c"/>
    <d v="1899-12-30T00:46:50"/>
    <n v="10"/>
    <n v="8.9"/>
    <n v="7.8536997976728241E-3"/>
    <x v="0"/>
    <n v="1883.75"/>
  </r>
  <r>
    <s v="d5e9a6"/>
    <n v="1"/>
    <n v="11"/>
    <s v="t"/>
    <s v="36094c"/>
    <d v="1899-12-30T00:46:50"/>
    <n v="23"/>
    <n v="20.47"/>
    <n v="1.8063509534647495E-2"/>
    <x v="0"/>
    <n v="1883.75"/>
  </r>
  <r>
    <s v="72f5d4"/>
    <n v="2"/>
    <n v="11"/>
    <s v="t"/>
    <s v="36094c"/>
    <d v="1899-12-30T00:46:50"/>
    <n v="19"/>
    <n v="33.82"/>
    <n v="2.9844059231156728E-2"/>
    <x v="0"/>
    <n v="1883.75"/>
  </r>
  <r>
    <s v="9ec847"/>
    <n v="5"/>
    <n v="11"/>
    <s v="t"/>
    <s v="36094c"/>
    <d v="1899-12-30T00:46:50"/>
    <n v="54"/>
    <n v="240.3"/>
    <n v="0.21204989453716622"/>
    <x v="0"/>
    <n v="1883.75"/>
  </r>
  <r>
    <s v="c8d436"/>
    <n v="2"/>
    <n v="11"/>
    <s v="t"/>
    <s v="36094c"/>
    <d v="1899-12-30T00:46:50"/>
    <n v="10"/>
    <n v="17.8"/>
    <n v="1.5707399595345648E-2"/>
    <x v="1"/>
    <n v="1890"/>
  </r>
  <r>
    <s v="2a2353"/>
    <n v="2"/>
    <n v="11"/>
    <s v="t"/>
    <s v="36094c"/>
    <d v="1899-12-30T00:46:50"/>
    <n v="57"/>
    <n v="101.46000000000001"/>
    <n v="8.9532177693470189E-2"/>
    <x v="1"/>
    <n v="1890"/>
  </r>
  <r>
    <s v="f084eb"/>
    <n v="5"/>
    <n v="11"/>
    <s v="t"/>
    <s v="36094c"/>
    <d v="1899-12-30T00:46:50"/>
    <n v="36"/>
    <n v="160.19999999999999"/>
    <n v="0.14136659635811083"/>
    <x v="1"/>
    <n v="1890"/>
  </r>
  <r>
    <s v="2feb6b"/>
    <n v="5"/>
    <n v="11"/>
    <s v="t"/>
    <s v="36094c"/>
    <d v="1899-12-30T00:46:50"/>
    <n v="29"/>
    <n v="129.05000000000001"/>
    <n v="0.11387864706625594"/>
    <x v="1"/>
    <n v="1890"/>
  </r>
  <r>
    <s v="e83aa3"/>
    <n v="5"/>
    <n v="20"/>
    <s v="t"/>
    <s v="d2334a"/>
    <d v="1899-12-30T00:40:11"/>
    <n v="32"/>
    <n v="128"/>
    <n v="0.11295208697776644"/>
    <x v="0"/>
    <n v="3767.5"/>
  </r>
  <r>
    <s v="e31d39"/>
    <n v="1"/>
    <n v="20"/>
    <s v="t"/>
    <s v="d2334a"/>
    <d v="1899-12-30T00:40:11"/>
    <n v="10"/>
    <n v="8"/>
    <n v="7.0595054361104028E-3"/>
    <x v="0"/>
    <n v="3767.5"/>
  </r>
  <r>
    <s v="2a2353"/>
    <n v="2"/>
    <n v="20"/>
    <s v="t"/>
    <s v="d2334a"/>
    <d v="1899-12-30T00:40:11"/>
    <n v="57"/>
    <n v="91.2"/>
    <n v="8.0478361971658585E-2"/>
    <x v="1"/>
    <n v="3780"/>
  </r>
  <r>
    <s v="b9a74d"/>
    <n v="4"/>
    <n v="20"/>
    <s v="t"/>
    <s v="d2334a"/>
    <d v="1899-12-30T00:40:11"/>
    <n v="17"/>
    <n v="54.400000000000006"/>
    <n v="4.800463696555074E-2"/>
    <x v="1"/>
    <n v="3780"/>
  </r>
  <r>
    <s v="c4a632"/>
    <n v="4"/>
    <n v="12"/>
    <s v="f"/>
    <s v="5c1ce6"/>
    <d v="1899-12-30T00:13:50"/>
    <n v="13"/>
    <n v="45.76"/>
    <n v="4.0380371094551504E-2"/>
    <x v="0"/>
    <n v="1255.8333333333333"/>
  </r>
  <r>
    <s v="e83aa3"/>
    <n v="3"/>
    <n v="12"/>
    <s v="f"/>
    <s v="5c1ce6"/>
    <d v="1899-12-30T00:13:50"/>
    <n v="32"/>
    <n v="84.48"/>
    <n v="7.4548377405325855E-2"/>
    <x v="0"/>
    <n v="1255.8333333333333"/>
  </r>
  <r>
    <s v="e31d39"/>
    <n v="1"/>
    <n v="12"/>
    <s v="f"/>
    <s v="5c1ce6"/>
    <d v="1899-12-30T00:13:50"/>
    <n v="10"/>
    <n v="8.8000000000000007"/>
    <n v="7.7654559797214438E-3"/>
    <x v="0"/>
    <n v="1255.8333333333333"/>
  </r>
  <r>
    <s v="d5e9a6"/>
    <n v="5"/>
    <n v="12"/>
    <s v="f"/>
    <s v="5c1ce6"/>
    <d v="1899-12-30T00:13:50"/>
    <n v="23"/>
    <n v="101.2"/>
    <n v="8.9302743766796602E-2"/>
    <x v="0"/>
    <n v="1255.8333333333333"/>
  </r>
  <r>
    <s v="72f5d4"/>
    <n v="2"/>
    <n v="12"/>
    <s v="f"/>
    <s v="5c1ce6"/>
    <d v="1899-12-30T00:13:50"/>
    <n v="19"/>
    <n v="33.44"/>
    <n v="2.950873272294148E-2"/>
    <x v="0"/>
    <n v="1255.8333333333333"/>
  </r>
  <r>
    <s v="9ec847"/>
    <n v="4"/>
    <n v="12"/>
    <s v="f"/>
    <s v="5c1ce6"/>
    <d v="1899-12-30T00:13:50"/>
    <n v="54"/>
    <n v="190.08"/>
    <n v="0.16773384916198317"/>
    <x v="0"/>
    <n v="1255.8333333333333"/>
  </r>
  <r>
    <s v="5d267b"/>
    <n v="4"/>
    <n v="12"/>
    <s v="f"/>
    <s v="5c1ce6"/>
    <d v="1899-12-30T00:13:50"/>
    <n v="40"/>
    <n v="140.80000000000001"/>
    <n v="0.1242472956755431"/>
    <x v="1"/>
    <n v="1512"/>
  </r>
  <r>
    <s v="c8d436"/>
    <n v="5"/>
    <n v="12"/>
    <s v="f"/>
    <s v="5c1ce6"/>
    <d v="1899-12-30T00:13:50"/>
    <n v="10"/>
    <n v="44"/>
    <n v="3.8827279898607216E-2"/>
    <x v="1"/>
    <n v="1512"/>
  </r>
  <r>
    <s v="2a2353"/>
    <n v="2"/>
    <n v="12"/>
    <s v="f"/>
    <s v="5c1ce6"/>
    <d v="1899-12-30T00:13:50"/>
    <n v="57"/>
    <n v="100.32000000000001"/>
    <n v="8.8526198168824455E-2"/>
    <x v="1"/>
    <n v="1512"/>
  </r>
  <r>
    <s v="f084eb"/>
    <n v="4"/>
    <n v="12"/>
    <s v="f"/>
    <s v="5c1ce6"/>
    <d v="1899-12-30T00:13:50"/>
    <n v="36"/>
    <n v="126.72"/>
    <n v="0.11182256610798877"/>
    <x v="1"/>
    <n v="1512"/>
  </r>
  <r>
    <s v="2feb6b"/>
    <n v="5"/>
    <n v="12"/>
    <s v="f"/>
    <s v="5c1ce6"/>
    <d v="1899-12-30T00:13:50"/>
    <n v="29"/>
    <n v="127.6"/>
    <n v="0.11259911170596093"/>
    <x v="1"/>
    <n v="1512"/>
  </r>
  <r>
    <s v="c4a632"/>
    <n v="5"/>
    <n v="1"/>
    <s v="f"/>
    <s v="e49f46"/>
    <d v="1899-12-30T00:07:32"/>
    <n v="13"/>
    <n v="64.349999999999994"/>
    <n v="5.6784896851713049E-2"/>
    <x v="0"/>
    <n v="1883.75"/>
  </r>
  <r>
    <s v="e83aa3"/>
    <n v="4"/>
    <n v="1"/>
    <s v="f"/>
    <s v="e49f46"/>
    <d v="1899-12-30T00:07:32"/>
    <n v="32"/>
    <n v="126.72"/>
    <n v="0.11182256610798877"/>
    <x v="0"/>
    <n v="1883.75"/>
  </r>
  <r>
    <s v="d5e9a6"/>
    <n v="2"/>
    <n v="1"/>
    <s v="f"/>
    <s v="e49f46"/>
    <d v="1899-12-30T00:07:32"/>
    <n v="23"/>
    <n v="45.54"/>
    <n v="4.018623469505847E-2"/>
    <x v="0"/>
    <n v="1883.75"/>
  </r>
  <r>
    <s v="9ec847"/>
    <n v="3"/>
    <n v="1"/>
    <s v="f"/>
    <s v="e49f46"/>
    <d v="1899-12-30T00:07:32"/>
    <n v="54"/>
    <n v="160.38"/>
    <n v="0.1415254352304233"/>
    <x v="0"/>
    <n v="1883.75"/>
  </r>
  <r>
    <s v="c4a632"/>
    <n v="5"/>
    <n v="10"/>
    <s v="t"/>
    <s v="da7df0"/>
    <d v="1899-12-30T00:50:21"/>
    <n v="13"/>
    <n v="58.5"/>
    <n v="5.1622633501557318E-2"/>
    <x v="0"/>
    <n v="1883.75"/>
  </r>
  <r>
    <s v="e83aa3"/>
    <n v="5"/>
    <n v="10"/>
    <s v="t"/>
    <s v="da7df0"/>
    <d v="1899-12-30T00:50:21"/>
    <n v="32"/>
    <n v="144"/>
    <n v="0.12707109784998727"/>
    <x v="0"/>
    <n v="1883.75"/>
  </r>
  <r>
    <s v="d5e9a6"/>
    <n v="3"/>
    <n v="10"/>
    <s v="t"/>
    <s v="da7df0"/>
    <d v="1899-12-30T00:50:21"/>
    <n v="23"/>
    <n v="62.1"/>
    <n v="5.4799410947806999E-2"/>
    <x v="0"/>
    <n v="1883.75"/>
  </r>
  <r>
    <s v="72f5d4"/>
    <n v="4"/>
    <n v="10"/>
    <s v="t"/>
    <s v="da7df0"/>
    <d v="1899-12-30T00:50:21"/>
    <n v="19"/>
    <n v="68.400000000000006"/>
    <n v="6.0358771478743946E-2"/>
    <x v="0"/>
    <n v="1883.75"/>
  </r>
  <r>
    <s v="c8d436"/>
    <n v="4"/>
    <n v="10"/>
    <s v="t"/>
    <s v="da7df0"/>
    <d v="1899-12-30T00:50:21"/>
    <n v="10"/>
    <n v="36"/>
    <n v="3.1767774462496817E-2"/>
    <x v="1"/>
    <n v="1890"/>
  </r>
  <r>
    <s v="f084eb"/>
    <n v="1"/>
    <n v="10"/>
    <s v="t"/>
    <s v="da7df0"/>
    <d v="1899-12-30T00:50:21"/>
    <n v="36"/>
    <n v="32.4"/>
    <n v="2.8590997016247132E-2"/>
    <x v="1"/>
    <n v="1890"/>
  </r>
  <r>
    <s v="b9a74d"/>
    <n v="2"/>
    <n v="10"/>
    <s v="t"/>
    <s v="da7df0"/>
    <d v="1899-12-30T00:50:21"/>
    <n v="17"/>
    <n v="30.6"/>
    <n v="2.7002608293122295E-2"/>
    <x v="1"/>
    <n v="1890"/>
  </r>
  <r>
    <s v="2feb6b"/>
    <n v="2"/>
    <n v="10"/>
    <s v="t"/>
    <s v="da7df0"/>
    <d v="1899-12-30T00:50:21"/>
    <n v="29"/>
    <n v="52.2"/>
    <n v="4.6063272970620378E-2"/>
    <x v="1"/>
    <n v="1890"/>
  </r>
  <r>
    <s v="e31d39"/>
    <n v="1"/>
    <n v="9"/>
    <s v="f"/>
    <s v="737ed8"/>
    <d v="1899-12-30T00:09:47"/>
    <n v="10"/>
    <n v="9.1"/>
    <n v="8.0301874335755846E-3"/>
    <x v="0"/>
    <n v="1883.75"/>
  </r>
  <r>
    <s v="d5e9a6"/>
    <n v="2"/>
    <n v="9"/>
    <s v="f"/>
    <s v="737ed8"/>
    <d v="1899-12-30T00:09:47"/>
    <n v="23"/>
    <n v="41.86"/>
    <n v="3.6938862194447683E-2"/>
    <x v="0"/>
    <n v="1883.75"/>
  </r>
  <r>
    <s v="72f5d4"/>
    <n v="1"/>
    <n v="9"/>
    <s v="f"/>
    <s v="737ed8"/>
    <d v="1899-12-30T00:09:47"/>
    <n v="19"/>
    <n v="17.29"/>
    <n v="1.5257356123793609E-2"/>
    <x v="0"/>
    <n v="1883.75"/>
  </r>
  <r>
    <s v="9ec847"/>
    <n v="5"/>
    <n v="9"/>
    <s v="f"/>
    <s v="737ed8"/>
    <d v="1899-12-30T00:09:47"/>
    <n v="54"/>
    <n v="245.70000000000002"/>
    <n v="0.21681506070654077"/>
    <x v="0"/>
    <n v="1883.75"/>
  </r>
  <r>
    <s v="c8d436"/>
    <n v="2"/>
    <n v="9"/>
    <s v="f"/>
    <s v="737ed8"/>
    <d v="1899-12-30T00:09:47"/>
    <n v="10"/>
    <n v="18.2"/>
    <n v="1.6060374867151169E-2"/>
    <x v="1"/>
    <n v="2520"/>
  </r>
  <r>
    <s v="f084eb"/>
    <n v="1"/>
    <n v="9"/>
    <s v="f"/>
    <s v="737ed8"/>
    <d v="1899-12-30T00:09:47"/>
    <n v="36"/>
    <n v="32.76"/>
    <n v="2.8908674760872097E-2"/>
    <x v="1"/>
    <n v="2520"/>
  </r>
  <r>
    <s v="b9a74d"/>
    <n v="2"/>
    <n v="9"/>
    <s v="f"/>
    <s v="737ed8"/>
    <d v="1899-12-30T00:09:47"/>
    <n v="17"/>
    <n v="30.94"/>
    <n v="2.7302637274156986E-2"/>
    <x v="1"/>
    <n v="2520"/>
  </r>
  <r>
    <s v="c4a632"/>
    <n v="2"/>
    <n v="20"/>
    <s v="t"/>
    <s v="b2b2f3"/>
    <d v="1899-12-30T00:16:17"/>
    <n v="13"/>
    <n v="20.8"/>
    <n v="1.8354714133887048E-2"/>
    <x v="0"/>
    <n v="1883.75"/>
  </r>
  <r>
    <s v="d5e9a6"/>
    <n v="5"/>
    <n v="20"/>
    <s v="t"/>
    <s v="b2b2f3"/>
    <d v="1899-12-30T00:16:17"/>
    <n v="23"/>
    <n v="92"/>
    <n v="8.1184312515269627E-2"/>
    <x v="0"/>
    <n v="1883.75"/>
  </r>
  <r>
    <s v="72f5d4"/>
    <n v="3"/>
    <n v="20"/>
    <s v="t"/>
    <s v="b2b2f3"/>
    <d v="1899-12-30T00:16:17"/>
    <n v="19"/>
    <n v="45.6"/>
    <n v="4.0239180985829293E-2"/>
    <x v="0"/>
    <n v="1883.75"/>
  </r>
  <r>
    <s v="9ec847"/>
    <n v="4"/>
    <n v="20"/>
    <s v="t"/>
    <s v="b2b2f3"/>
    <d v="1899-12-30T00:16:17"/>
    <n v="54"/>
    <n v="172.8"/>
    <n v="0.15248531741998472"/>
    <x v="0"/>
    <n v="1883.75"/>
  </r>
  <r>
    <s v="5d267b"/>
    <n v="1"/>
    <n v="20"/>
    <s v="t"/>
    <s v="b2b2f3"/>
    <d v="1899-12-30T00:16:17"/>
    <n v="40"/>
    <n v="32"/>
    <n v="2.8238021744441611E-2"/>
    <x v="1"/>
    <n v="1512"/>
  </r>
  <r>
    <s v="c8d436"/>
    <n v="4"/>
    <n v="20"/>
    <s v="t"/>
    <s v="b2b2f3"/>
    <d v="1899-12-30T00:16:17"/>
    <n v="10"/>
    <n v="32"/>
    <n v="2.8238021744441611E-2"/>
    <x v="1"/>
    <n v="1512"/>
  </r>
  <r>
    <s v="2a2353"/>
    <n v="1"/>
    <n v="20"/>
    <s v="t"/>
    <s v="b2b2f3"/>
    <d v="1899-12-30T00:16:17"/>
    <n v="57"/>
    <n v="45.6"/>
    <n v="4.0239180985829293E-2"/>
    <x v="1"/>
    <n v="1512"/>
  </r>
  <r>
    <s v="f084eb"/>
    <n v="2"/>
    <n v="20"/>
    <s v="t"/>
    <s v="b2b2f3"/>
    <d v="1899-12-30T00:16:17"/>
    <n v="36"/>
    <n v="57.6"/>
    <n v="5.0828439139994908E-2"/>
    <x v="1"/>
    <n v="1512"/>
  </r>
  <r>
    <s v="b9a74d"/>
    <n v="1"/>
    <n v="20"/>
    <s v="t"/>
    <s v="b2b2f3"/>
    <d v="1899-12-30T00:16:17"/>
    <n v="17"/>
    <n v="13.600000000000001"/>
    <n v="1.2001159241387685E-2"/>
    <x v="1"/>
    <n v="1512"/>
  </r>
  <r>
    <s v="e83aa3"/>
    <n v="4"/>
    <n v="15"/>
    <s v="f"/>
    <s v="1be5d8"/>
    <d v="1899-12-30T00:08:26"/>
    <n v="32"/>
    <n v="108.8"/>
    <n v="9.6009273931101466E-2"/>
    <x v="0"/>
    <n v="2511.6666666666665"/>
  </r>
  <r>
    <s v="d5e9a6"/>
    <n v="5"/>
    <n v="15"/>
    <s v="f"/>
    <s v="1be5d8"/>
    <d v="1899-12-30T00:08:26"/>
    <n v="23"/>
    <n v="97.75"/>
    <n v="8.625833204747399E-2"/>
    <x v="0"/>
    <n v="2511.6666666666665"/>
  </r>
  <r>
    <s v="9ec847"/>
    <n v="2"/>
    <n v="15"/>
    <s v="f"/>
    <s v="1be5d8"/>
    <d v="1899-12-30T00:08:26"/>
    <n v="54"/>
    <n v="91.8"/>
    <n v="8.1007824879366877E-2"/>
    <x v="0"/>
    <n v="2511.6666666666665"/>
  </r>
  <r>
    <s v="f084eb"/>
    <n v="5"/>
    <n v="15"/>
    <s v="f"/>
    <s v="1be5d8"/>
    <d v="1899-12-30T00:08:26"/>
    <n v="36"/>
    <n v="153"/>
    <n v="0.13501304146561144"/>
    <x v="1"/>
    <n v="7560"/>
  </r>
  <r>
    <s v="c4a632"/>
    <n v="2"/>
    <n v="4"/>
    <s v="f"/>
    <s v="0edbeb"/>
    <d v="1899-12-30T00:16:26"/>
    <n v="13"/>
    <n v="24.96"/>
    <n v="2.2025656960664459E-2"/>
    <x v="0"/>
    <n v="2511.6666666666665"/>
  </r>
  <r>
    <s v="e83aa3"/>
    <n v="3"/>
    <n v="4"/>
    <s v="f"/>
    <s v="0edbeb"/>
    <d v="1899-12-30T00:16:26"/>
    <n v="32"/>
    <n v="92.16"/>
    <n v="8.1325502623991838E-2"/>
    <x v="0"/>
    <n v="2511.6666666666665"/>
  </r>
  <r>
    <s v="d5e9a6"/>
    <n v="1"/>
    <n v="4"/>
    <s v="f"/>
    <s v="0edbeb"/>
    <d v="1899-12-30T00:16:26"/>
    <n v="23"/>
    <n v="22.08"/>
    <n v="1.948423500366471E-2"/>
    <x v="0"/>
    <n v="2511.6666666666665"/>
  </r>
  <r>
    <s v="5d267b"/>
    <n v="3"/>
    <n v="4"/>
    <s v="f"/>
    <s v="0edbeb"/>
    <d v="1899-12-30T00:16:26"/>
    <n v="40"/>
    <n v="115.19999999999999"/>
    <n v="0.1016568782799898"/>
    <x v="1"/>
    <n v="1512"/>
  </r>
  <r>
    <s v="c8d436"/>
    <n v="1"/>
    <n v="4"/>
    <s v="f"/>
    <s v="0edbeb"/>
    <d v="1899-12-30T00:16:26"/>
    <n v="10"/>
    <n v="9.6"/>
    <n v="8.4714065233324823E-3"/>
    <x v="1"/>
    <n v="1512"/>
  </r>
  <r>
    <s v="f084eb"/>
    <n v="4"/>
    <n v="4"/>
    <s v="f"/>
    <s v="0edbeb"/>
    <d v="1899-12-30T00:16:26"/>
    <n v="36"/>
    <n v="138.24"/>
    <n v="0.12198825393598776"/>
    <x v="1"/>
    <n v="1512"/>
  </r>
  <r>
    <s v="b9a74d"/>
    <n v="2"/>
    <n v="4"/>
    <s v="f"/>
    <s v="0edbeb"/>
    <d v="1899-12-30T00:16:26"/>
    <n v="17"/>
    <n v="32.64"/>
    <n v="2.8802782179330442E-2"/>
    <x v="1"/>
    <n v="1512"/>
  </r>
  <r>
    <s v="2feb6b"/>
    <n v="2"/>
    <n v="4"/>
    <s v="f"/>
    <s v="0edbeb"/>
    <d v="1899-12-30T00:16:26"/>
    <n v="29"/>
    <n v="55.68"/>
    <n v="4.9134157835328408E-2"/>
    <x v="1"/>
    <n v="1512"/>
  </r>
  <r>
    <s v="c4a632"/>
    <n v="2"/>
    <n v="4"/>
    <s v="t"/>
    <s v="cad533"/>
    <d v="1899-12-30T00:54:53"/>
    <n v="13"/>
    <n v="24.96"/>
    <n v="2.2025656960664459E-2"/>
    <x v="0"/>
    <n v="1507"/>
  </r>
  <r>
    <s v="e83aa3"/>
    <n v="1"/>
    <n v="4"/>
    <s v="t"/>
    <s v="cad533"/>
    <d v="1899-12-30T00:54:53"/>
    <n v="32"/>
    <n v="30.72"/>
    <n v="2.7108500874663946E-2"/>
    <x v="0"/>
    <n v="1507"/>
  </r>
  <r>
    <s v="e31d39"/>
    <n v="2"/>
    <n v="4"/>
    <s v="t"/>
    <s v="cad533"/>
    <d v="1899-12-30T00:54:53"/>
    <n v="10"/>
    <n v="19.2"/>
    <n v="1.6942813046664965E-2"/>
    <x v="0"/>
    <n v="1507"/>
  </r>
  <r>
    <s v="d5e9a6"/>
    <n v="3"/>
    <n v="4"/>
    <s v="t"/>
    <s v="cad533"/>
    <d v="1899-12-30T00:54:53"/>
    <n v="23"/>
    <n v="66.239999999999995"/>
    <n v="5.845270501099413E-2"/>
    <x v="0"/>
    <n v="1507"/>
  </r>
  <r>
    <s v="72f5d4"/>
    <n v="5"/>
    <n v="4"/>
    <s v="t"/>
    <s v="cad533"/>
    <d v="1899-12-30T00:54:53"/>
    <n v="19"/>
    <n v="91.2"/>
    <n v="8.0478361971658585E-2"/>
    <x v="0"/>
    <n v="1507"/>
  </r>
  <r>
    <s v="5d267b"/>
    <n v="5"/>
    <n v="4"/>
    <s v="t"/>
    <s v="cad533"/>
    <d v="1899-12-30T00:54:53"/>
    <n v="40"/>
    <n v="192"/>
    <n v="0.16942813046664967"/>
    <x v="1"/>
    <n v="2520"/>
  </r>
  <r>
    <s v="c8d436"/>
    <n v="1"/>
    <n v="4"/>
    <s v="t"/>
    <s v="cad533"/>
    <d v="1899-12-30T00:54:53"/>
    <n v="10"/>
    <n v="9.6"/>
    <n v="8.4714065233324823E-3"/>
    <x v="1"/>
    <n v="2520"/>
  </r>
  <r>
    <s v="2feb6b"/>
    <n v="2"/>
    <n v="4"/>
    <s v="t"/>
    <s v="cad533"/>
    <d v="1899-12-30T00:54:53"/>
    <n v="29"/>
    <n v="55.68"/>
    <n v="4.9134157835328408E-2"/>
    <x v="1"/>
    <n v="2520"/>
  </r>
  <r>
    <s v="c4a632"/>
    <n v="2"/>
    <n v="19"/>
    <s v="t"/>
    <s v="f48c08"/>
    <d v="1899-12-30T00:32:08"/>
    <n v="13"/>
    <n v="21.060000000000002"/>
    <n v="1.8584148060560638E-2"/>
    <x v="0"/>
    <n v="3767.5"/>
  </r>
  <r>
    <s v="9ec847"/>
    <n v="2"/>
    <n v="19"/>
    <s v="t"/>
    <s v="f48c08"/>
    <d v="1899-12-30T00:32:08"/>
    <n v="54"/>
    <n v="87.48"/>
    <n v="7.7195691943867259E-2"/>
    <x v="0"/>
    <n v="3767.5"/>
  </r>
  <r>
    <s v="2a2353"/>
    <n v="5"/>
    <n v="19"/>
    <s v="t"/>
    <s v="f48c08"/>
    <d v="1899-12-30T00:32:08"/>
    <n v="57"/>
    <n v="230.85000000000002"/>
    <n v="0.20371085374076084"/>
    <x v="1"/>
    <n v="2520"/>
  </r>
  <r>
    <s v="f084eb"/>
    <n v="2"/>
    <n v="19"/>
    <s v="t"/>
    <s v="f48c08"/>
    <d v="1899-12-30T00:32:08"/>
    <n v="36"/>
    <n v="58.320000000000007"/>
    <n v="5.1463794629244844E-2"/>
    <x v="1"/>
    <n v="2520"/>
  </r>
  <r>
    <s v="b9a74d"/>
    <n v="1"/>
    <n v="19"/>
    <s v="t"/>
    <s v="f48c08"/>
    <d v="1899-12-30T00:32:08"/>
    <n v="17"/>
    <n v="13.770000000000001"/>
    <n v="1.2151173731905031E-2"/>
    <x v="1"/>
    <n v="2520"/>
  </r>
  <r>
    <s v="72f5d4"/>
    <n v="2"/>
    <n v="16"/>
    <s v="t"/>
    <s v="0a6ed1"/>
    <d v="1899-12-30T00:24:26"/>
    <n v="19"/>
    <n v="31.919999999999998"/>
    <n v="2.8167426690080506E-2"/>
    <x v="0"/>
    <n v="3767.5"/>
  </r>
  <r>
    <s v="9ec847"/>
    <n v="2"/>
    <n v="16"/>
    <s v="t"/>
    <s v="0a6ed1"/>
    <d v="1899-12-30T00:24:26"/>
    <n v="54"/>
    <n v="90.72"/>
    <n v="8.0054791645491966E-2"/>
    <x v="0"/>
    <n v="3767.5"/>
  </r>
  <r>
    <s v="c8d436"/>
    <n v="1"/>
    <n v="16"/>
    <s v="t"/>
    <s v="0a6ed1"/>
    <d v="1899-12-30T00:24:26"/>
    <n v="10"/>
    <n v="8.4"/>
    <n v="7.4124807079159229E-3"/>
    <x v="1"/>
    <n v="1512"/>
  </r>
  <r>
    <s v="2a2353"/>
    <n v="1"/>
    <n v="16"/>
    <s v="t"/>
    <s v="0a6ed1"/>
    <d v="1899-12-30T00:24:26"/>
    <n v="57"/>
    <n v="47.879999999999995"/>
    <n v="4.225114003512076E-2"/>
    <x v="1"/>
    <n v="1512"/>
  </r>
  <r>
    <s v="f084eb"/>
    <n v="1"/>
    <n v="16"/>
    <s v="t"/>
    <s v="0a6ed1"/>
    <d v="1899-12-30T00:24:26"/>
    <n v="36"/>
    <n v="30.24"/>
    <n v="2.6684930548497323E-2"/>
    <x v="1"/>
    <n v="1512"/>
  </r>
  <r>
    <s v="b9a74d"/>
    <n v="1"/>
    <n v="16"/>
    <s v="t"/>
    <s v="0a6ed1"/>
    <d v="1899-12-30T00:24:26"/>
    <n v="17"/>
    <n v="14.28"/>
    <n v="1.2601217203457069E-2"/>
    <x v="1"/>
    <n v="1512"/>
  </r>
  <r>
    <s v="2feb6b"/>
    <n v="1"/>
    <n v="16"/>
    <s v="t"/>
    <s v="0a6ed1"/>
    <d v="1899-12-30T00:24:26"/>
    <n v="29"/>
    <n v="24.36"/>
    <n v="2.1496194052956177E-2"/>
    <x v="1"/>
    <n v="1512"/>
  </r>
  <r>
    <s v="c4a632"/>
    <n v="4"/>
    <n v="12"/>
    <s v="t"/>
    <s v="715fb8"/>
    <d v="1899-12-30T00:30:59"/>
    <n v="13"/>
    <n v="45.76"/>
    <n v="4.0380371094551504E-2"/>
    <x v="0"/>
    <n v="2511.6666666666665"/>
  </r>
  <r>
    <s v="d5e9a6"/>
    <n v="2"/>
    <n v="12"/>
    <s v="t"/>
    <s v="715fb8"/>
    <d v="1899-12-30T00:30:59"/>
    <n v="23"/>
    <n v="40.479999999999997"/>
    <n v="3.5721097506718633E-2"/>
    <x v="0"/>
    <n v="2511.6666666666665"/>
  </r>
  <r>
    <s v="72f5d4"/>
    <n v="2"/>
    <n v="12"/>
    <s v="t"/>
    <s v="715fb8"/>
    <d v="1899-12-30T00:30:59"/>
    <n v="19"/>
    <n v="33.44"/>
    <n v="2.950873272294148E-2"/>
    <x v="0"/>
    <n v="2511.6666666666665"/>
  </r>
  <r>
    <s v="2a2353"/>
    <n v="4"/>
    <n v="12"/>
    <s v="t"/>
    <s v="715fb8"/>
    <d v="1899-12-30T00:30:59"/>
    <n v="57"/>
    <n v="200.64000000000001"/>
    <n v="0.17705239633764891"/>
    <x v="1"/>
    <n v="3780"/>
  </r>
  <r>
    <s v="f084eb"/>
    <n v="1"/>
    <n v="12"/>
    <s v="t"/>
    <s v="715fb8"/>
    <d v="1899-12-30T00:30:59"/>
    <n v="36"/>
    <n v="31.68"/>
    <n v="2.7955641526997192E-2"/>
    <x v="1"/>
    <n v="3780"/>
  </r>
  <r>
    <s v="e83aa3"/>
    <n v="2"/>
    <n v="12"/>
    <s v="t"/>
    <s v="530bbe"/>
    <d v="1899-12-30T00:11:44"/>
    <n v="32"/>
    <n v="56.32"/>
    <n v="4.9698918270217232E-2"/>
    <x v="0"/>
    <n v="3767.5"/>
  </r>
  <r>
    <s v="d5e9a6"/>
    <n v="1"/>
    <n v="12"/>
    <s v="t"/>
    <s v="530bbe"/>
    <d v="1899-12-30T00:11:44"/>
    <n v="23"/>
    <n v="20.239999999999998"/>
    <n v="1.7860548753359316E-2"/>
    <x v="0"/>
    <n v="3767.5"/>
  </r>
  <r>
    <s v="5d267b"/>
    <n v="3"/>
    <n v="12"/>
    <s v="t"/>
    <s v="530bbe"/>
    <d v="1899-12-30T00:11:44"/>
    <n v="40"/>
    <n v="105.6"/>
    <n v="9.3185471756657312E-2"/>
    <x v="1"/>
    <n v="1512"/>
  </r>
  <r>
    <s v="c8d436"/>
    <n v="4"/>
    <n v="12"/>
    <s v="t"/>
    <s v="530bbe"/>
    <d v="1899-12-30T00:11:44"/>
    <n v="10"/>
    <n v="35.200000000000003"/>
    <n v="3.1061823918885775E-2"/>
    <x v="1"/>
    <n v="1512"/>
  </r>
  <r>
    <s v="2a2353"/>
    <n v="2"/>
    <n v="12"/>
    <s v="t"/>
    <s v="530bbe"/>
    <d v="1899-12-30T00:11:44"/>
    <n v="57"/>
    <n v="100.32000000000001"/>
    <n v="8.8526198168824455E-2"/>
    <x v="1"/>
    <n v="1512"/>
  </r>
  <r>
    <s v="b9a74d"/>
    <n v="5"/>
    <n v="12"/>
    <s v="t"/>
    <s v="530bbe"/>
    <d v="1899-12-30T00:11:44"/>
    <n v="17"/>
    <n v="74.8"/>
    <n v="6.600637582763226E-2"/>
    <x v="1"/>
    <n v="1512"/>
  </r>
  <r>
    <s v="2feb6b"/>
    <n v="4"/>
    <n v="12"/>
    <s v="t"/>
    <s v="530bbe"/>
    <d v="1899-12-30T00:11:44"/>
    <n v="29"/>
    <n v="102.08"/>
    <n v="9.0079289364768736E-2"/>
    <x v="1"/>
    <n v="1512"/>
  </r>
  <r>
    <s v="c4a632"/>
    <n v="3"/>
    <n v="1"/>
    <s v="f"/>
    <s v="da3595"/>
    <d v="1899-12-30T00:32:33"/>
    <n v="13"/>
    <n v="38.61"/>
    <n v="3.4070938111027828E-2"/>
    <x v="0"/>
    <n v="1883.75"/>
  </r>
  <r>
    <s v="e83aa3"/>
    <n v="3"/>
    <n v="1"/>
    <s v="f"/>
    <s v="da3595"/>
    <d v="1899-12-30T00:32:33"/>
    <n v="32"/>
    <n v="95.039999999999992"/>
    <n v="8.386692458099157E-2"/>
    <x v="0"/>
    <n v="1883.75"/>
  </r>
  <r>
    <s v="d5e9a6"/>
    <n v="1"/>
    <n v="1"/>
    <s v="f"/>
    <s v="da3595"/>
    <d v="1899-12-30T00:32:33"/>
    <n v="23"/>
    <n v="22.77"/>
    <n v="2.0093117347529235E-2"/>
    <x v="0"/>
    <n v="1883.75"/>
  </r>
  <r>
    <s v="72f5d4"/>
    <n v="5"/>
    <n v="1"/>
    <s v="f"/>
    <s v="da3595"/>
    <d v="1899-12-30T00:32:33"/>
    <n v="19"/>
    <n v="94.05"/>
    <n v="8.2993310783272919E-2"/>
    <x v="0"/>
    <n v="1883.75"/>
  </r>
  <r>
    <s v="5d267b"/>
    <n v="3"/>
    <n v="1"/>
    <s v="f"/>
    <s v="da3595"/>
    <d v="1899-12-30T00:32:33"/>
    <n v="40"/>
    <n v="118.8"/>
    <n v="0.10483365572623948"/>
    <x v="1"/>
    <n v="3780"/>
  </r>
  <r>
    <s v="2a2353"/>
    <n v="3"/>
    <n v="1"/>
    <s v="f"/>
    <s v="da3595"/>
    <d v="1899-12-30T00:32:33"/>
    <n v="57"/>
    <n v="169.29"/>
    <n v="0.14938795940989125"/>
    <x v="1"/>
    <n v="3780"/>
  </r>
  <r>
    <s v="c4a632"/>
    <n v="1"/>
    <n v="6"/>
    <s v="t"/>
    <s v="d08090"/>
    <d v="1899-12-30T00:25:17"/>
    <n v="13"/>
    <n v="12.219999999999999"/>
    <n v="1.078339455365864E-2"/>
    <x v="0"/>
    <n v="1883.75"/>
  </r>
  <r>
    <s v="e31d39"/>
    <n v="1"/>
    <n v="6"/>
    <s v="t"/>
    <s v="d08090"/>
    <d v="1899-12-30T00:25:17"/>
    <n v="10"/>
    <n v="9.3999999999999986"/>
    <n v="8.2949188874297218E-3"/>
    <x v="0"/>
    <n v="1883.75"/>
  </r>
  <r>
    <s v="d5e9a6"/>
    <n v="1"/>
    <n v="6"/>
    <s v="t"/>
    <s v="d08090"/>
    <d v="1899-12-30T00:25:17"/>
    <n v="23"/>
    <n v="21.619999999999997"/>
    <n v="1.907831344108836E-2"/>
    <x v="0"/>
    <n v="1883.75"/>
  </r>
  <r>
    <s v="9ec847"/>
    <n v="2"/>
    <n v="6"/>
    <s v="t"/>
    <s v="d08090"/>
    <d v="1899-12-30T00:25:17"/>
    <n v="54"/>
    <n v="101.52"/>
    <n v="8.9585123984241011E-2"/>
    <x v="0"/>
    <n v="1883.75"/>
  </r>
  <r>
    <s v="c8d436"/>
    <n v="2"/>
    <n v="6"/>
    <s v="t"/>
    <s v="d08090"/>
    <d v="1899-12-30T00:25:17"/>
    <n v="10"/>
    <n v="18.799999999999997"/>
    <n v="1.6589837774859444E-2"/>
    <x v="1"/>
    <n v="2520"/>
  </r>
  <r>
    <s v="2a2353"/>
    <n v="3"/>
    <n v="6"/>
    <s v="t"/>
    <s v="d08090"/>
    <d v="1899-12-30T00:25:17"/>
    <n v="57"/>
    <n v="160.73999999999998"/>
    <n v="0.14184311297504823"/>
    <x v="1"/>
    <n v="2520"/>
  </r>
  <r>
    <s v="b9a74d"/>
    <n v="2"/>
    <n v="6"/>
    <s v="t"/>
    <s v="d08090"/>
    <d v="1899-12-30T00:25:17"/>
    <n v="17"/>
    <n v="31.959999999999997"/>
    <n v="2.8202724217261058E-2"/>
    <x v="1"/>
    <n v="2520"/>
  </r>
  <r>
    <s v="d5e9a6"/>
    <n v="2"/>
    <n v="15"/>
    <s v="f"/>
    <s v="0cf305"/>
    <d v="1899-12-30T00:04:25"/>
    <n v="23"/>
    <n v="39.1"/>
    <n v="3.4503332818989596E-2"/>
    <x v="0"/>
    <n v="2511.6666666666665"/>
  </r>
  <r>
    <s v="72f5d4"/>
    <n v="3"/>
    <n v="15"/>
    <s v="f"/>
    <s v="0cf305"/>
    <d v="1899-12-30T00:04:25"/>
    <n v="19"/>
    <n v="48.449999999999996"/>
    <n v="4.2754129797443627E-2"/>
    <x v="0"/>
    <n v="2511.6666666666665"/>
  </r>
  <r>
    <s v="9ec847"/>
    <n v="4"/>
    <n v="15"/>
    <s v="f"/>
    <s v="0cf305"/>
    <d v="1899-12-30T00:04:25"/>
    <n v="54"/>
    <n v="183.6"/>
    <n v="0.16201564975873375"/>
    <x v="0"/>
    <n v="2511.6666666666665"/>
  </r>
  <r>
    <s v="c8d436"/>
    <n v="2"/>
    <n v="15"/>
    <s v="f"/>
    <s v="0cf305"/>
    <d v="1899-12-30T00:04:25"/>
    <n v="10"/>
    <n v="17"/>
    <n v="1.5001449051734606E-2"/>
    <x v="1"/>
    <n v="2520"/>
  </r>
  <r>
    <s v="b9a74d"/>
    <n v="1"/>
    <n v="15"/>
    <s v="f"/>
    <s v="0cf305"/>
    <d v="1899-12-30T00:04:25"/>
    <n v="17"/>
    <n v="14.45"/>
    <n v="1.2751231693974414E-2"/>
    <x v="1"/>
    <n v="2520"/>
  </r>
  <r>
    <s v="2feb6b"/>
    <n v="3"/>
    <n v="15"/>
    <s v="f"/>
    <s v="0cf305"/>
    <d v="1899-12-30T00:04:25"/>
    <n v="29"/>
    <n v="73.95"/>
    <n v="6.5256303375045538E-2"/>
    <x v="1"/>
    <n v="2520"/>
  </r>
  <r>
    <s v="c4a632"/>
    <n v="3"/>
    <n v="1"/>
    <s v="t"/>
    <s v="2db67a"/>
    <d v="1899-12-30T00:49:02"/>
    <n v="13"/>
    <n v="38.61"/>
    <n v="3.4070938111027828E-2"/>
    <x v="0"/>
    <n v="2511.6666666666665"/>
  </r>
  <r>
    <s v="e31d39"/>
    <n v="3"/>
    <n v="1"/>
    <s v="t"/>
    <s v="2db67a"/>
    <d v="1899-12-30T00:49:02"/>
    <n v="10"/>
    <n v="29.7"/>
    <n v="2.6208413931559871E-2"/>
    <x v="0"/>
    <n v="2511.6666666666665"/>
  </r>
  <r>
    <s v="d5e9a6"/>
    <n v="1"/>
    <n v="1"/>
    <s v="t"/>
    <s v="2db67a"/>
    <d v="1899-12-30T00:49:02"/>
    <n v="23"/>
    <n v="22.77"/>
    <n v="2.0093117347529235E-2"/>
    <x v="0"/>
    <n v="2511.6666666666665"/>
  </r>
  <r>
    <s v="c8d436"/>
    <n v="2"/>
    <n v="1"/>
    <s v="t"/>
    <s v="2db67a"/>
    <d v="1899-12-30T00:49:02"/>
    <n v="10"/>
    <n v="19.8"/>
    <n v="1.7472275954373249E-2"/>
    <x v="1"/>
    <n v="1890"/>
  </r>
  <r>
    <s v="2a2353"/>
    <n v="1"/>
    <n v="1"/>
    <s v="t"/>
    <s v="2db67a"/>
    <d v="1899-12-30T00:49:02"/>
    <n v="57"/>
    <n v="56.43"/>
    <n v="4.9795986469963756E-2"/>
    <x v="1"/>
    <n v="1890"/>
  </r>
  <r>
    <s v="b9a74d"/>
    <n v="4"/>
    <n v="1"/>
    <s v="t"/>
    <s v="2db67a"/>
    <d v="1899-12-30T00:49:02"/>
    <n v="17"/>
    <n v="67.319999999999993"/>
    <n v="5.9405738244869034E-2"/>
    <x v="1"/>
    <n v="1890"/>
  </r>
  <r>
    <s v="2feb6b"/>
    <n v="3"/>
    <n v="1"/>
    <s v="t"/>
    <s v="2db67a"/>
    <d v="1899-12-30T00:49:02"/>
    <n v="29"/>
    <n v="86.13"/>
    <n v="7.600440040152362E-2"/>
    <x v="1"/>
    <n v="1890"/>
  </r>
  <r>
    <s v="e83aa3"/>
    <n v="4"/>
    <n v="20"/>
    <s v="t"/>
    <s v="c1c904"/>
    <d v="1899-12-30T00:38:49"/>
    <n v="32"/>
    <n v="102.4"/>
    <n v="9.0361669582213158E-2"/>
    <x v="0"/>
    <n v="1883.75"/>
  </r>
  <r>
    <s v="d5e9a6"/>
    <n v="5"/>
    <n v="20"/>
    <s v="t"/>
    <s v="c1c904"/>
    <d v="1899-12-30T00:38:49"/>
    <n v="23"/>
    <n v="92"/>
    <n v="8.1184312515269627E-2"/>
    <x v="0"/>
    <n v="1883.75"/>
  </r>
  <r>
    <s v="72f5d4"/>
    <n v="2"/>
    <n v="20"/>
    <s v="t"/>
    <s v="c1c904"/>
    <d v="1899-12-30T00:38:49"/>
    <n v="19"/>
    <n v="30.400000000000002"/>
    <n v="2.6826120657219534E-2"/>
    <x v="0"/>
    <n v="1883.75"/>
  </r>
  <r>
    <s v="9ec847"/>
    <n v="3"/>
    <n v="20"/>
    <s v="t"/>
    <s v="c1c904"/>
    <d v="1899-12-30T00:38:49"/>
    <n v="54"/>
    <n v="129.6"/>
    <n v="0.11436398806498853"/>
    <x v="0"/>
    <n v="1883.75"/>
  </r>
  <r>
    <s v="c8d436"/>
    <n v="4"/>
    <n v="20"/>
    <s v="t"/>
    <s v="c1c904"/>
    <d v="1899-12-30T00:38:49"/>
    <n v="10"/>
    <n v="32"/>
    <n v="2.8238021744441611E-2"/>
    <x v="1"/>
    <n v="2520"/>
  </r>
  <r>
    <s v="f084eb"/>
    <n v="3"/>
    <n v="20"/>
    <s v="t"/>
    <s v="c1c904"/>
    <d v="1899-12-30T00:38:49"/>
    <n v="36"/>
    <n v="86.4"/>
    <n v="7.6242658709992361E-2"/>
    <x v="1"/>
    <n v="2520"/>
  </r>
  <r>
    <s v="2feb6b"/>
    <n v="1"/>
    <n v="20"/>
    <s v="t"/>
    <s v="c1c904"/>
    <d v="1899-12-30T00:38:49"/>
    <n v="29"/>
    <n v="23.200000000000003"/>
    <n v="2.0472565764720171E-2"/>
    <x v="1"/>
    <n v="2520"/>
  </r>
  <r>
    <s v="72f5d4"/>
    <n v="5"/>
    <n v="16"/>
    <s v="t"/>
    <s v="3a56f7"/>
    <d v="1899-12-30T00:39:24"/>
    <n v="19"/>
    <n v="79.8"/>
    <n v="7.0418566725201262E-2"/>
    <x v="0"/>
    <n v="7535"/>
  </r>
  <r>
    <s v="5d267b"/>
    <n v="4"/>
    <n v="16"/>
    <s v="t"/>
    <s v="3a56f7"/>
    <d v="1899-12-30T00:39:24"/>
    <n v="40"/>
    <n v="134.4"/>
    <n v="0.11859969132665477"/>
    <x v="1"/>
    <n v="1890"/>
  </r>
  <r>
    <s v="c8d436"/>
    <n v="2"/>
    <n v="16"/>
    <s v="t"/>
    <s v="3a56f7"/>
    <d v="1899-12-30T00:39:24"/>
    <n v="10"/>
    <n v="16.8"/>
    <n v="1.4824961415831846E-2"/>
    <x v="1"/>
    <n v="1890"/>
  </r>
  <r>
    <s v="2a2353"/>
    <n v="5"/>
    <n v="16"/>
    <s v="t"/>
    <s v="3a56f7"/>
    <d v="1899-12-30T00:39:24"/>
    <n v="57"/>
    <n v="239.39999999999998"/>
    <n v="0.21125570017560377"/>
    <x v="1"/>
    <n v="1890"/>
  </r>
  <r>
    <s v="f084eb"/>
    <n v="1"/>
    <n v="16"/>
    <s v="t"/>
    <s v="3a56f7"/>
    <d v="1899-12-30T00:39:24"/>
    <n v="36"/>
    <n v="30.24"/>
    <n v="2.6684930548497323E-2"/>
    <x v="1"/>
    <n v="1890"/>
  </r>
  <r>
    <s v="c4a632"/>
    <n v="2"/>
    <n v="16"/>
    <s v="t"/>
    <s v="83e20e"/>
    <d v="1899-12-30T00:31:16"/>
    <n v="13"/>
    <n v="21.84"/>
    <n v="1.9272449840581397E-2"/>
    <x v="0"/>
    <n v="3767.5"/>
  </r>
  <r>
    <s v="e31d39"/>
    <n v="1"/>
    <n v="16"/>
    <s v="t"/>
    <s v="83e20e"/>
    <d v="1899-12-30T00:31:16"/>
    <n v="10"/>
    <n v="8.4"/>
    <n v="7.4124807079159229E-3"/>
    <x v="0"/>
    <n v="3767.5"/>
  </r>
  <r>
    <s v="c8d436"/>
    <n v="3"/>
    <n v="16"/>
    <s v="t"/>
    <s v="83e20e"/>
    <d v="1899-12-30T00:31:16"/>
    <n v="10"/>
    <n v="25.2"/>
    <n v="2.2237442123747769E-2"/>
    <x v="1"/>
    <n v="1890"/>
  </r>
  <r>
    <s v="f084eb"/>
    <n v="3"/>
    <n v="16"/>
    <s v="t"/>
    <s v="83e20e"/>
    <d v="1899-12-30T00:31:16"/>
    <n v="36"/>
    <n v="90.72"/>
    <n v="8.0054791645491966E-2"/>
    <x v="1"/>
    <n v="1890"/>
  </r>
  <r>
    <s v="b9a74d"/>
    <n v="2"/>
    <n v="16"/>
    <s v="t"/>
    <s v="83e20e"/>
    <d v="1899-12-30T00:31:16"/>
    <n v="17"/>
    <n v="28.56"/>
    <n v="2.5202434406914137E-2"/>
    <x v="1"/>
    <n v="1890"/>
  </r>
  <r>
    <s v="2feb6b"/>
    <n v="2"/>
    <n v="16"/>
    <s v="t"/>
    <s v="83e20e"/>
    <d v="1899-12-30T00:31:16"/>
    <n v="29"/>
    <n v="48.72"/>
    <n v="4.2992388105912355E-2"/>
    <x v="1"/>
    <n v="1890"/>
  </r>
  <r>
    <s v="c4a632"/>
    <n v="5"/>
    <n v="15"/>
    <s v="f"/>
    <s v="aadcd4"/>
    <d v="1899-12-30T00:35:16"/>
    <n v="13"/>
    <n v="55.25"/>
    <n v="4.8754709418137469E-2"/>
    <x v="0"/>
    <n v="1883.75"/>
  </r>
  <r>
    <s v="e83aa3"/>
    <n v="5"/>
    <n v="15"/>
    <s v="f"/>
    <s v="aadcd4"/>
    <d v="1899-12-30T00:35:16"/>
    <n v="32"/>
    <n v="136"/>
    <n v="0.12001159241387685"/>
    <x v="0"/>
    <n v="1883.75"/>
  </r>
  <r>
    <s v="e31d39"/>
    <n v="1"/>
    <n v="15"/>
    <s v="f"/>
    <s v="aadcd4"/>
    <d v="1899-12-30T00:35:16"/>
    <n v="10"/>
    <n v="8.5"/>
    <n v="7.5007245258673031E-3"/>
    <x v="0"/>
    <n v="1883.75"/>
  </r>
  <r>
    <s v="9ec847"/>
    <n v="3"/>
    <n v="15"/>
    <s v="f"/>
    <s v="aadcd4"/>
    <d v="1899-12-30T00:35:16"/>
    <n v="54"/>
    <n v="137.69999999999999"/>
    <n v="0.12151173731905029"/>
    <x v="0"/>
    <n v="1883.75"/>
  </r>
  <r>
    <s v="5d267b"/>
    <n v="4"/>
    <n v="15"/>
    <s v="f"/>
    <s v="aadcd4"/>
    <d v="1899-12-30T00:35:16"/>
    <n v="40"/>
    <n v="136"/>
    <n v="0.12001159241387685"/>
    <x v="1"/>
    <n v="2520"/>
  </r>
  <r>
    <s v="2a2353"/>
    <n v="2"/>
    <n v="15"/>
    <s v="f"/>
    <s v="aadcd4"/>
    <d v="1899-12-30T00:35:16"/>
    <n v="57"/>
    <n v="96.899999999999991"/>
    <n v="8.5508259594887254E-2"/>
    <x v="1"/>
    <n v="2520"/>
  </r>
  <r>
    <s v="b9a74d"/>
    <n v="2"/>
    <n v="15"/>
    <s v="f"/>
    <s v="aadcd4"/>
    <d v="1899-12-30T00:35:16"/>
    <n v="17"/>
    <n v="28.9"/>
    <n v="2.5502463387948829E-2"/>
    <x v="1"/>
    <n v="2520"/>
  </r>
  <r>
    <s v="c4a632"/>
    <n v="3"/>
    <n v="4"/>
    <s v="t"/>
    <s v="ec35fe"/>
    <d v="1899-12-30T00:02:23"/>
    <n v="13"/>
    <n v="37.44"/>
    <n v="3.3038485440996683E-2"/>
    <x v="0"/>
    <n v="1883.75"/>
  </r>
  <r>
    <s v="e31d39"/>
    <n v="2"/>
    <n v="4"/>
    <s v="t"/>
    <s v="ec35fe"/>
    <d v="1899-12-30T00:02:23"/>
    <n v="10"/>
    <n v="19.2"/>
    <n v="1.6942813046664965E-2"/>
    <x v="0"/>
    <n v="1883.75"/>
  </r>
  <r>
    <s v="d5e9a6"/>
    <n v="3"/>
    <n v="4"/>
    <s v="t"/>
    <s v="ec35fe"/>
    <d v="1899-12-30T00:02:23"/>
    <n v="23"/>
    <n v="66.239999999999995"/>
    <n v="5.845270501099413E-2"/>
    <x v="0"/>
    <n v="1883.75"/>
  </r>
  <r>
    <s v="9ec847"/>
    <n v="2"/>
    <n v="4"/>
    <s v="t"/>
    <s v="ec35fe"/>
    <d v="1899-12-30T00:02:23"/>
    <n v="54"/>
    <n v="103.67999999999999"/>
    <n v="9.149119045199082E-2"/>
    <x v="0"/>
    <n v="1883.75"/>
  </r>
  <r>
    <s v="5d267b"/>
    <n v="5"/>
    <n v="4"/>
    <s v="t"/>
    <s v="ec35fe"/>
    <d v="1899-12-30T00:02:23"/>
    <n v="40"/>
    <n v="192"/>
    <n v="0.16942813046664967"/>
    <x v="1"/>
    <n v="2520"/>
  </r>
  <r>
    <s v="c8d436"/>
    <n v="2"/>
    <n v="4"/>
    <s v="t"/>
    <s v="ec35fe"/>
    <d v="1899-12-30T00:02:23"/>
    <n v="10"/>
    <n v="19.2"/>
    <n v="1.6942813046664965E-2"/>
    <x v="1"/>
    <n v="2520"/>
  </r>
  <r>
    <s v="2a2353"/>
    <n v="2"/>
    <n v="4"/>
    <s v="t"/>
    <s v="ec35fe"/>
    <d v="1899-12-30T00:02:23"/>
    <n v="57"/>
    <n v="109.44"/>
    <n v="9.6574034365990311E-2"/>
    <x v="1"/>
    <n v="2520"/>
  </r>
  <r>
    <s v="c4a632"/>
    <n v="5"/>
    <n v="9"/>
    <s v="t"/>
    <s v="d612ee"/>
    <d v="1899-12-30T00:18:09"/>
    <n v="13"/>
    <n v="59.15"/>
    <n v="5.219621831824129E-2"/>
    <x v="0"/>
    <n v="7535"/>
  </r>
  <r>
    <s v="2a2353"/>
    <n v="1"/>
    <n v="9"/>
    <s v="t"/>
    <s v="d612ee"/>
    <d v="1899-12-30T00:18:09"/>
    <n v="57"/>
    <n v="51.870000000000005"/>
    <n v="4.5772068371380828E-2"/>
    <x v="1"/>
    <n v="3780"/>
  </r>
  <r>
    <s v="2feb6b"/>
    <n v="3"/>
    <n v="9"/>
    <s v="t"/>
    <s v="d612ee"/>
    <d v="1899-12-30T00:18:09"/>
    <n v="29"/>
    <n v="79.17"/>
    <n v="6.9862630672107573E-2"/>
    <x v="1"/>
    <n v="3780"/>
  </r>
  <r>
    <s v="c4a632"/>
    <n v="4"/>
    <n v="24"/>
    <s v="f"/>
    <s v="bf574e"/>
    <d v="1899-12-30T00:19:45"/>
    <n v="13"/>
    <n v="39.520000000000003"/>
    <n v="3.4873956854385393E-2"/>
    <x v="0"/>
    <n v="3767.5"/>
  </r>
  <r>
    <s v="72f5d4"/>
    <n v="3"/>
    <n v="24"/>
    <s v="f"/>
    <s v="bf574e"/>
    <d v="1899-12-30T00:19:45"/>
    <n v="19"/>
    <n v="43.32"/>
    <n v="3.8227221936537832E-2"/>
    <x v="0"/>
    <n v="3767.5"/>
  </r>
  <r>
    <s v="f084eb"/>
    <n v="1"/>
    <n v="24"/>
    <s v="f"/>
    <s v="bf574e"/>
    <d v="1899-12-30T00:19:45"/>
    <n v="36"/>
    <n v="27.36"/>
    <n v="2.4143508591497578E-2"/>
    <x v="1"/>
    <n v="7560"/>
  </r>
  <r>
    <s v="c4a632"/>
    <n v="1"/>
    <n v="17"/>
    <s v="f"/>
    <s v="304d78"/>
    <d v="1899-12-30T00:54:53"/>
    <n v="13"/>
    <n v="10.79"/>
    <n v="9.5215079569539052E-3"/>
    <x v="0"/>
    <n v="2511.6666666666665"/>
  </r>
  <r>
    <s v="e31d39"/>
    <n v="3"/>
    <n v="17"/>
    <s v="f"/>
    <s v="304d78"/>
    <d v="1899-12-30T00:54:53"/>
    <n v="10"/>
    <n v="24.9"/>
    <n v="2.1972710669893626E-2"/>
    <x v="0"/>
    <n v="2511.6666666666665"/>
  </r>
  <r>
    <s v="9ec847"/>
    <n v="1"/>
    <n v="17"/>
    <s v="f"/>
    <s v="304d78"/>
    <d v="1899-12-30T00:54:53"/>
    <n v="54"/>
    <n v="44.82"/>
    <n v="3.9550879205808534E-2"/>
    <x v="0"/>
    <n v="2511.6666666666665"/>
  </r>
  <r>
    <s v="b9a74d"/>
    <n v="5"/>
    <n v="17"/>
    <s v="f"/>
    <s v="304d78"/>
    <d v="1899-12-30T00:54:53"/>
    <n v="17"/>
    <n v="70.55"/>
    <n v="6.2256013564698606E-2"/>
    <x v="1"/>
    <n v="7560"/>
  </r>
  <r>
    <s v="c4a632"/>
    <n v="2"/>
    <n v="1"/>
    <s v="f"/>
    <s v="93d466"/>
    <d v="1899-12-30T00:55:33"/>
    <n v="13"/>
    <n v="25.74"/>
    <n v="2.2713958740685221E-2"/>
    <x v="0"/>
    <n v="2511.6666666666665"/>
  </r>
  <r>
    <s v="e31d39"/>
    <n v="2"/>
    <n v="1"/>
    <s v="f"/>
    <s v="93d466"/>
    <d v="1899-12-30T00:55:33"/>
    <n v="10"/>
    <n v="19.8"/>
    <n v="1.7472275954373249E-2"/>
    <x v="0"/>
    <n v="2511.6666666666665"/>
  </r>
  <r>
    <s v="72f5d4"/>
    <n v="5"/>
    <n v="1"/>
    <s v="f"/>
    <s v="93d466"/>
    <d v="1899-12-30T00:55:33"/>
    <n v="19"/>
    <n v="94.05"/>
    <n v="8.2993310783272919E-2"/>
    <x v="0"/>
    <n v="2511.6666666666665"/>
  </r>
  <r>
    <s v="5d267b"/>
    <n v="4"/>
    <n v="1"/>
    <s v="f"/>
    <s v="93d466"/>
    <d v="1899-12-30T00:55:33"/>
    <n v="40"/>
    <n v="158.4"/>
    <n v="0.139778207634986"/>
    <x v="1"/>
    <n v="3780"/>
  </r>
  <r>
    <s v="b9a74d"/>
    <n v="4"/>
    <n v="1"/>
    <s v="f"/>
    <s v="93d466"/>
    <d v="1899-12-30T00:55:33"/>
    <n v="17"/>
    <n v="67.319999999999993"/>
    <n v="5.9405738244869034E-2"/>
    <x v="1"/>
    <n v="3780"/>
  </r>
  <r>
    <s v="e83aa3"/>
    <n v="2"/>
    <n v="9"/>
    <s v="t"/>
    <n v="809670"/>
    <d v="1899-12-30T00:19:12"/>
    <n v="32"/>
    <n v="58.24"/>
    <n v="5.1393199574883731E-2"/>
    <x v="0"/>
    <n v="2511.6666666666665"/>
  </r>
  <r>
    <s v="e31d39"/>
    <n v="5"/>
    <n v="9"/>
    <s v="t"/>
    <n v="809670"/>
    <d v="1899-12-30T00:19:12"/>
    <n v="10"/>
    <n v="45.5"/>
    <n v="4.0150937167877918E-2"/>
    <x v="0"/>
    <n v="2511.6666666666665"/>
  </r>
  <r>
    <s v="d5e9a6"/>
    <n v="4"/>
    <n v="9"/>
    <s v="t"/>
    <n v="809670"/>
    <d v="1899-12-30T00:19:12"/>
    <n v="23"/>
    <n v="83.72"/>
    <n v="7.3877724388895366E-2"/>
    <x v="0"/>
    <n v="2511.6666666666665"/>
  </r>
  <r>
    <s v="5d267b"/>
    <n v="4"/>
    <n v="9"/>
    <s v="t"/>
    <n v="809670"/>
    <d v="1899-12-30T00:19:12"/>
    <n v="40"/>
    <n v="145.6"/>
    <n v="0.12848299893720935"/>
    <x v="1"/>
    <n v="1890"/>
  </r>
  <r>
    <s v="c8d436"/>
    <n v="4"/>
    <n v="9"/>
    <s v="t"/>
    <n v="809670"/>
    <d v="1899-12-30T00:19:12"/>
    <n v="10"/>
    <n v="36.4"/>
    <n v="3.2120749734302338E-2"/>
    <x v="1"/>
    <n v="1890"/>
  </r>
  <r>
    <s v="2a2353"/>
    <n v="3"/>
    <n v="9"/>
    <s v="t"/>
    <n v="809670"/>
    <d v="1899-12-30T00:19:12"/>
    <n v="57"/>
    <n v="155.61000000000001"/>
    <n v="0.13731620511414247"/>
    <x v="1"/>
    <n v="1890"/>
  </r>
  <r>
    <s v="2feb6b"/>
    <n v="2"/>
    <n v="9"/>
    <s v="t"/>
    <n v="809670"/>
    <d v="1899-12-30T00:19:12"/>
    <n v="29"/>
    <n v="52.78"/>
    <n v="4.6575087114738387E-2"/>
    <x v="1"/>
    <n v="1890"/>
  </r>
  <r>
    <s v="e31d39"/>
    <n v="5"/>
    <n v="1"/>
    <s v="t"/>
    <s v="ec8efd"/>
    <d v="1899-12-30T00:43:47"/>
    <n v="10"/>
    <n v="49.5"/>
    <n v="4.368068988593312E-2"/>
    <x v="0"/>
    <n v="2511.6666666666665"/>
  </r>
  <r>
    <s v="d5e9a6"/>
    <n v="1"/>
    <n v="1"/>
    <s v="t"/>
    <s v="ec8efd"/>
    <d v="1899-12-30T00:43:47"/>
    <n v="23"/>
    <n v="22.77"/>
    <n v="2.0093117347529235E-2"/>
    <x v="0"/>
    <n v="2511.6666666666665"/>
  </r>
  <r>
    <s v="9ec847"/>
    <n v="2"/>
    <n v="1"/>
    <s v="t"/>
    <s v="ec8efd"/>
    <d v="1899-12-30T00:43:47"/>
    <n v="54"/>
    <n v="106.92"/>
    <n v="9.435029015361554E-2"/>
    <x v="0"/>
    <n v="2511.6666666666665"/>
  </r>
  <r>
    <s v="5d267b"/>
    <n v="5"/>
    <n v="1"/>
    <s v="t"/>
    <s v="ec8efd"/>
    <d v="1899-12-30T00:43:47"/>
    <n v="40"/>
    <n v="198"/>
    <n v="0.17472275954373248"/>
    <x v="1"/>
    <n v="2520"/>
  </r>
  <r>
    <s v="c8d436"/>
    <n v="5"/>
    <n v="1"/>
    <s v="t"/>
    <s v="ec8efd"/>
    <d v="1899-12-30T00:43:47"/>
    <n v="10"/>
    <n v="49.5"/>
    <n v="4.368068988593312E-2"/>
    <x v="1"/>
    <n v="2520"/>
  </r>
  <r>
    <s v="2feb6b"/>
    <n v="4"/>
    <n v="1"/>
    <s v="t"/>
    <s v="ec8efd"/>
    <d v="1899-12-30T00:43:47"/>
    <n v="29"/>
    <n v="114.84"/>
    <n v="0.10133920053536483"/>
    <x v="1"/>
    <n v="2520"/>
  </r>
  <r>
    <s v="e83aa3"/>
    <n v="2"/>
    <n v="20"/>
    <s v="t"/>
    <s v="e43852"/>
    <d v="1899-12-30T00:57:19"/>
    <n v="32"/>
    <n v="51.2"/>
    <n v="4.5180834791106579E-2"/>
    <x v="0"/>
    <n v="1883.75"/>
  </r>
  <r>
    <s v="e31d39"/>
    <n v="5"/>
    <n v="20"/>
    <s v="t"/>
    <s v="e43852"/>
    <d v="1899-12-30T00:57:19"/>
    <n v="10"/>
    <n v="40"/>
    <n v="3.5297527180552013E-2"/>
    <x v="0"/>
    <n v="1883.75"/>
  </r>
  <r>
    <s v="72f5d4"/>
    <n v="2"/>
    <n v="20"/>
    <s v="t"/>
    <s v="e43852"/>
    <d v="1899-12-30T00:57:19"/>
    <n v="19"/>
    <n v="30.400000000000002"/>
    <n v="2.6826120657219534E-2"/>
    <x v="0"/>
    <n v="1883.75"/>
  </r>
  <r>
    <s v="9ec847"/>
    <n v="5"/>
    <n v="20"/>
    <s v="t"/>
    <s v="e43852"/>
    <d v="1899-12-30T00:57:19"/>
    <n v="54"/>
    <n v="216"/>
    <n v="0.19060664677498088"/>
    <x v="0"/>
    <n v="1883.75"/>
  </r>
  <r>
    <s v="c8d436"/>
    <n v="1"/>
    <n v="20"/>
    <s v="t"/>
    <s v="e43852"/>
    <d v="1899-12-30T00:57:19"/>
    <n v="10"/>
    <n v="8"/>
    <n v="7.0595054361104028E-3"/>
    <x v="1"/>
    <n v="3780"/>
  </r>
  <r>
    <s v="2a2353"/>
    <n v="2"/>
    <n v="20"/>
    <s v="t"/>
    <s v="e43852"/>
    <d v="1899-12-30T00:57:19"/>
    <n v="57"/>
    <n v="91.2"/>
    <n v="8.0478361971658585E-2"/>
    <x v="1"/>
    <n v="3780"/>
  </r>
  <r>
    <s v="d5e9a6"/>
    <n v="2"/>
    <n v="5"/>
    <s v="f"/>
    <s v="b144f3"/>
    <d v="1899-12-30T00:38:46"/>
    <n v="23"/>
    <n v="43.699999999999996"/>
    <n v="3.8562548444753077E-2"/>
    <x v="0"/>
    <n v="3767.5"/>
  </r>
  <r>
    <s v="72f5d4"/>
    <n v="2"/>
    <n v="5"/>
    <s v="f"/>
    <s v="b144f3"/>
    <d v="1899-12-30T00:38:46"/>
    <n v="19"/>
    <n v="36.1"/>
    <n v="3.1856018280448192E-2"/>
    <x v="0"/>
    <n v="3767.5"/>
  </r>
  <r>
    <s v="c8d436"/>
    <n v="3"/>
    <n v="5"/>
    <s v="f"/>
    <s v="b144f3"/>
    <d v="1899-12-30T00:38:46"/>
    <n v="10"/>
    <n v="28.5"/>
    <n v="2.5149488116143308E-2"/>
    <x v="1"/>
    <n v="3780"/>
  </r>
  <r>
    <s v="2a2353"/>
    <n v="1"/>
    <n v="5"/>
    <s v="f"/>
    <s v="b144f3"/>
    <d v="1899-12-30T00:38:46"/>
    <n v="57"/>
    <n v="54.15"/>
    <n v="4.7784027420672288E-2"/>
    <x v="1"/>
    <n v="3780"/>
  </r>
  <r>
    <s v="d5e9a6"/>
    <n v="2"/>
    <n v="15"/>
    <s v="t"/>
    <s v="c08da5"/>
    <d v="1899-12-30T00:15:29"/>
    <n v="23"/>
    <n v="39.1"/>
    <n v="3.4503332818989596E-2"/>
    <x v="0"/>
    <n v="2511.6666666666665"/>
  </r>
  <r>
    <s v="72f5d4"/>
    <n v="5"/>
    <n v="15"/>
    <s v="t"/>
    <s v="c08da5"/>
    <d v="1899-12-30T00:15:29"/>
    <n v="19"/>
    <n v="80.75"/>
    <n v="7.1256882995739373E-2"/>
    <x v="0"/>
    <n v="2511.6666666666665"/>
  </r>
  <r>
    <s v="9ec847"/>
    <n v="2"/>
    <n v="15"/>
    <s v="t"/>
    <s v="c08da5"/>
    <d v="1899-12-30T00:15:29"/>
    <n v="54"/>
    <n v="91.8"/>
    <n v="8.1007824879366877E-2"/>
    <x v="0"/>
    <n v="2511.6666666666665"/>
  </r>
  <r>
    <s v="2a2353"/>
    <n v="3"/>
    <n v="15"/>
    <s v="t"/>
    <s v="c08da5"/>
    <d v="1899-12-30T00:15:29"/>
    <n v="57"/>
    <n v="145.35"/>
    <n v="0.12826238939233087"/>
    <x v="1"/>
    <n v="2520"/>
  </r>
  <r>
    <s v="f084eb"/>
    <n v="5"/>
    <n v="15"/>
    <s v="t"/>
    <s v="c08da5"/>
    <d v="1899-12-30T00:15:29"/>
    <n v="36"/>
    <n v="153"/>
    <n v="0.13501304146561144"/>
    <x v="1"/>
    <n v="2520"/>
  </r>
  <r>
    <s v="2feb6b"/>
    <n v="1"/>
    <n v="15"/>
    <s v="t"/>
    <s v="c08da5"/>
    <d v="1899-12-30T00:15:29"/>
    <n v="29"/>
    <n v="24.65"/>
    <n v="2.1752101125015178E-2"/>
    <x v="1"/>
    <n v="2520"/>
  </r>
  <r>
    <s v="c4a632"/>
    <n v="5"/>
    <n v="20"/>
    <s v="f"/>
    <s v="ac09cd"/>
    <d v="1899-12-30T00:23:10"/>
    <n v="13"/>
    <n v="52"/>
    <n v="4.5886785334717621E-2"/>
    <x v="0"/>
    <n v="1507"/>
  </r>
  <r>
    <s v="e31d39"/>
    <n v="5"/>
    <n v="20"/>
    <s v="f"/>
    <s v="ac09cd"/>
    <d v="1899-12-30T00:23:10"/>
    <n v="10"/>
    <n v="40"/>
    <n v="3.5297527180552013E-2"/>
    <x v="0"/>
    <n v="1507"/>
  </r>
  <r>
    <s v="d5e9a6"/>
    <n v="3"/>
    <n v="20"/>
    <s v="f"/>
    <s v="ac09cd"/>
    <d v="1899-12-30T00:23:10"/>
    <n v="23"/>
    <n v="55.2"/>
    <n v="4.8710587509161782E-2"/>
    <x v="0"/>
    <n v="1507"/>
  </r>
  <r>
    <s v="72f5d4"/>
    <n v="5"/>
    <n v="20"/>
    <s v="f"/>
    <s v="ac09cd"/>
    <d v="1899-12-30T00:23:10"/>
    <n v="19"/>
    <n v="76"/>
    <n v="6.706530164304883E-2"/>
    <x v="0"/>
    <n v="1507"/>
  </r>
  <r>
    <s v="9ec847"/>
    <n v="5"/>
    <n v="20"/>
    <s v="f"/>
    <s v="ac09cd"/>
    <d v="1899-12-30T00:23:10"/>
    <n v="54"/>
    <n v="216"/>
    <n v="0.19060664677498088"/>
    <x v="0"/>
    <n v="1507"/>
  </r>
  <r>
    <s v="2a2353"/>
    <n v="1"/>
    <n v="20"/>
    <s v="f"/>
    <s v="ac09cd"/>
    <d v="1899-12-30T00:23:10"/>
    <n v="57"/>
    <n v="45.6"/>
    <n v="4.0239180985829293E-2"/>
    <x v="1"/>
    <n v="2520"/>
  </r>
  <r>
    <s v="f084eb"/>
    <n v="4"/>
    <n v="20"/>
    <s v="f"/>
    <s v="ac09cd"/>
    <d v="1899-12-30T00:23:10"/>
    <n v="36"/>
    <n v="115.2"/>
    <n v="0.10165687827998982"/>
    <x v="1"/>
    <n v="2520"/>
  </r>
  <r>
    <s v="2feb6b"/>
    <n v="3"/>
    <n v="20"/>
    <s v="f"/>
    <s v="ac09cd"/>
    <d v="1899-12-30T00:23:10"/>
    <n v="29"/>
    <n v="69.600000000000009"/>
    <n v="6.1417697294160509E-2"/>
    <x v="1"/>
    <n v="2520"/>
  </r>
  <r>
    <s v="c4a632"/>
    <n v="1"/>
    <n v="14"/>
    <s v="t"/>
    <s v="d87b10"/>
    <d v="1899-12-30T00:04:11"/>
    <n v="13"/>
    <n v="11.18"/>
    <n v="9.865658846964288E-3"/>
    <x v="0"/>
    <n v="1883.75"/>
  </r>
  <r>
    <s v="e83aa3"/>
    <n v="2"/>
    <n v="14"/>
    <s v="t"/>
    <s v="d87b10"/>
    <d v="1899-12-30T00:04:11"/>
    <n v="32"/>
    <n v="55.04"/>
    <n v="4.8569397400439571E-2"/>
    <x v="0"/>
    <n v="1883.75"/>
  </r>
  <r>
    <s v="e31d39"/>
    <n v="3"/>
    <n v="14"/>
    <s v="t"/>
    <s v="d87b10"/>
    <d v="1899-12-30T00:04:11"/>
    <n v="10"/>
    <n v="25.8"/>
    <n v="2.276690503145605E-2"/>
    <x v="0"/>
    <n v="1883.75"/>
  </r>
  <r>
    <s v="72f5d4"/>
    <n v="4"/>
    <n v="14"/>
    <s v="t"/>
    <s v="d87b10"/>
    <d v="1899-12-30T00:04:11"/>
    <n v="19"/>
    <n v="65.36"/>
    <n v="5.7676159413021989E-2"/>
    <x v="0"/>
    <n v="1883.75"/>
  </r>
  <r>
    <s v="5d267b"/>
    <n v="2"/>
    <n v="14"/>
    <s v="t"/>
    <s v="d87b10"/>
    <d v="1899-12-30T00:04:11"/>
    <n v="40"/>
    <n v="68.8"/>
    <n v="6.071174675054946E-2"/>
    <x v="1"/>
    <n v="3780"/>
  </r>
  <r>
    <s v="f084eb"/>
    <n v="1"/>
    <n v="14"/>
    <s v="t"/>
    <s v="d87b10"/>
    <d v="1899-12-30T00:04:11"/>
    <n v="36"/>
    <n v="30.96"/>
    <n v="2.7320286037747259E-2"/>
    <x v="1"/>
    <n v="3780"/>
  </r>
  <r>
    <s v="c4a632"/>
    <n v="4"/>
    <n v="8"/>
    <s v="f"/>
    <s v="087a77"/>
    <d v="1899-12-30T00:24:48"/>
    <n v="13"/>
    <n v="47.84"/>
    <n v="4.2215842507940214E-2"/>
    <x v="0"/>
    <n v="1883.75"/>
  </r>
  <r>
    <s v="e31d39"/>
    <n v="3"/>
    <n v="8"/>
    <s v="f"/>
    <s v="087a77"/>
    <d v="1899-12-30T00:24:48"/>
    <n v="10"/>
    <n v="27.6"/>
    <n v="2.4355293754580891E-2"/>
    <x v="0"/>
    <n v="1883.75"/>
  </r>
  <r>
    <s v="d5e9a6"/>
    <n v="4"/>
    <n v="8"/>
    <s v="f"/>
    <s v="087a77"/>
    <d v="1899-12-30T00:24:48"/>
    <n v="23"/>
    <n v="84.64"/>
    <n v="7.4689567514048066E-2"/>
    <x v="0"/>
    <n v="1883.75"/>
  </r>
  <r>
    <s v="9ec847"/>
    <n v="5"/>
    <n v="8"/>
    <s v="f"/>
    <s v="087a77"/>
    <d v="1899-12-30T00:24:48"/>
    <n v="54"/>
    <n v="248.4"/>
    <n v="0.219197643791228"/>
    <x v="0"/>
    <n v="1883.75"/>
  </r>
  <r>
    <s v="c8d436"/>
    <n v="3"/>
    <n v="8"/>
    <s v="f"/>
    <s v="087a77"/>
    <d v="1899-12-30T00:24:48"/>
    <n v="10"/>
    <n v="27.6"/>
    <n v="2.4355293754580891E-2"/>
    <x v="1"/>
    <n v="3780"/>
  </r>
  <r>
    <s v="f084eb"/>
    <n v="3"/>
    <n v="8"/>
    <s v="f"/>
    <s v="087a77"/>
    <d v="1899-12-30T00:24:48"/>
    <n v="36"/>
    <n v="99.36"/>
    <n v="8.7679057516491202E-2"/>
    <x v="1"/>
    <n v="3780"/>
  </r>
  <r>
    <s v="5d267b"/>
    <n v="3"/>
    <n v="1"/>
    <s v="t"/>
    <s v="13b759"/>
    <d v="1899-12-30T00:07:45"/>
    <n v="40"/>
    <n v="118.8"/>
    <n v="0.10483365572623948"/>
    <x v="1"/>
    <n v="3780"/>
  </r>
  <r>
    <s v="c8d436"/>
    <n v="1"/>
    <n v="1"/>
    <s v="t"/>
    <s v="13b759"/>
    <d v="1899-12-30T00:07:45"/>
    <n v="10"/>
    <n v="9.9"/>
    <n v="8.7361379771866247E-3"/>
    <x v="1"/>
    <n v="3780"/>
  </r>
  <r>
    <s v="72f5d4"/>
    <n v="5"/>
    <n v="3"/>
    <s v="t"/>
    <s v="d15a6c"/>
    <d v="1899-12-30T00:20:45"/>
    <n v="19"/>
    <n v="92.149999999999991"/>
    <n v="8.1316678242196697E-2"/>
    <x v="0"/>
    <n v="3767.5"/>
  </r>
  <r>
    <s v="9ec847"/>
    <n v="4"/>
    <n v="3"/>
    <s v="t"/>
    <s v="d15a6c"/>
    <d v="1899-12-30T00:20:45"/>
    <n v="54"/>
    <n v="209.51999999999998"/>
    <n v="0.18488844737173143"/>
    <x v="0"/>
    <n v="3767.5"/>
  </r>
  <r>
    <s v="5d267b"/>
    <n v="2"/>
    <n v="3"/>
    <s v="t"/>
    <s v="d15a6c"/>
    <d v="1899-12-30T00:20:45"/>
    <n v="40"/>
    <n v="77.599999999999994"/>
    <n v="6.84772027302709E-2"/>
    <x v="1"/>
    <n v="1890"/>
  </r>
  <r>
    <s v="c8d436"/>
    <n v="3"/>
    <n v="3"/>
    <s v="t"/>
    <s v="d15a6c"/>
    <d v="1899-12-30T00:20:45"/>
    <n v="10"/>
    <n v="29.099999999999998"/>
    <n v="2.5678951023851589E-2"/>
    <x v="1"/>
    <n v="1890"/>
  </r>
  <r>
    <s v="f084eb"/>
    <n v="5"/>
    <n v="3"/>
    <s v="t"/>
    <s v="d15a6c"/>
    <d v="1899-12-30T00:20:45"/>
    <n v="36"/>
    <n v="174.6"/>
    <n v="0.15407370614310956"/>
    <x v="1"/>
    <n v="1890"/>
  </r>
  <r>
    <s v="b9a74d"/>
    <n v="2"/>
    <n v="3"/>
    <s v="t"/>
    <s v="d15a6c"/>
    <d v="1899-12-30T00:20:45"/>
    <n v="17"/>
    <n v="32.979999999999997"/>
    <n v="2.910281116036513E-2"/>
    <x v="1"/>
    <n v="1890"/>
  </r>
  <r>
    <s v="e83aa3"/>
    <n v="1"/>
    <n v="17"/>
    <s v="f"/>
    <s v="cbfc57"/>
    <d v="1899-12-30T00:30:09"/>
    <n v="32"/>
    <n v="26.56"/>
    <n v="2.3437558047886536E-2"/>
    <x v="0"/>
    <n v="1883.75"/>
  </r>
  <r>
    <s v="d5e9a6"/>
    <n v="4"/>
    <n v="17"/>
    <s v="f"/>
    <s v="cbfc57"/>
    <d v="1899-12-30T00:30:09"/>
    <n v="23"/>
    <n v="76.36"/>
    <n v="6.7382979387673791E-2"/>
    <x v="0"/>
    <n v="1883.75"/>
  </r>
  <r>
    <s v="72f5d4"/>
    <n v="4"/>
    <n v="17"/>
    <s v="f"/>
    <s v="cbfc57"/>
    <d v="1899-12-30T00:30:09"/>
    <n v="19"/>
    <n v="63.08"/>
    <n v="5.5664200363730522E-2"/>
    <x v="0"/>
    <n v="1883.75"/>
  </r>
  <r>
    <s v="9ec847"/>
    <n v="3"/>
    <n v="17"/>
    <s v="f"/>
    <s v="cbfc57"/>
    <d v="1899-12-30T00:30:09"/>
    <n v="54"/>
    <n v="134.45999999999998"/>
    <n v="0.11865263761742557"/>
    <x v="0"/>
    <n v="1883.75"/>
  </r>
  <r>
    <s v="2a2353"/>
    <n v="1"/>
    <n v="17"/>
    <s v="f"/>
    <s v="cbfc57"/>
    <d v="1899-12-30T00:30:09"/>
    <n v="57"/>
    <n v="47.309999999999995"/>
    <n v="4.1748150272797886E-2"/>
    <x v="1"/>
    <n v="1890"/>
  </r>
  <r>
    <s v="f084eb"/>
    <n v="2"/>
    <n v="17"/>
    <s v="f"/>
    <s v="cbfc57"/>
    <d v="1899-12-30T00:30:09"/>
    <n v="36"/>
    <n v="59.76"/>
    <n v="5.2734505607744703E-2"/>
    <x v="1"/>
    <n v="1890"/>
  </r>
  <r>
    <s v="b9a74d"/>
    <n v="3"/>
    <n v="17"/>
    <s v="f"/>
    <s v="cbfc57"/>
    <d v="1899-12-30T00:30:09"/>
    <n v="17"/>
    <n v="42.33"/>
    <n v="3.7353608138819168E-2"/>
    <x v="1"/>
    <n v="1890"/>
  </r>
  <r>
    <s v="2feb6b"/>
    <n v="3"/>
    <n v="17"/>
    <s v="f"/>
    <s v="cbfc57"/>
    <d v="1899-12-30T00:30:09"/>
    <n v="29"/>
    <n v="72.209999999999994"/>
    <n v="6.3720860942691526E-2"/>
    <x v="1"/>
    <n v="1890"/>
  </r>
  <r>
    <s v="e83aa3"/>
    <n v="4"/>
    <n v="24"/>
    <s v="f"/>
    <s v="5b36bd"/>
    <d v="1899-12-30T00:41:05"/>
    <n v="32"/>
    <n v="97.28"/>
    <n v="8.5843586103102498E-2"/>
    <x v="0"/>
    <n v="3767.5"/>
  </r>
  <r>
    <s v="72f5d4"/>
    <n v="5"/>
    <n v="24"/>
    <s v="f"/>
    <s v="5b36bd"/>
    <d v="1899-12-30T00:41:05"/>
    <n v="19"/>
    <n v="72.2"/>
    <n v="6.3712036560896385E-2"/>
    <x v="0"/>
    <n v="3767.5"/>
  </r>
  <r>
    <s v="5d267b"/>
    <n v="3"/>
    <n v="24"/>
    <s v="f"/>
    <s v="5b36bd"/>
    <d v="1899-12-30T00:41:05"/>
    <n v="40"/>
    <n v="91.2"/>
    <n v="8.0478361971658585E-2"/>
    <x v="1"/>
    <n v="7560"/>
  </r>
  <r>
    <s v="e31d39"/>
    <n v="1"/>
    <n v="4"/>
    <s v="t"/>
    <s v="b0492d"/>
    <d v="1899-12-30T00:01:33"/>
    <n v="10"/>
    <n v="9.6"/>
    <n v="8.4714065233324823E-3"/>
    <x v="0"/>
    <n v="3767.5"/>
  </r>
  <r>
    <s v="9ec847"/>
    <n v="1"/>
    <n v="4"/>
    <s v="t"/>
    <s v="b0492d"/>
    <d v="1899-12-30T00:01:33"/>
    <n v="54"/>
    <n v="51.839999999999996"/>
    <n v="4.574559522599541E-2"/>
    <x v="0"/>
    <n v="3767.5"/>
  </r>
  <r>
    <s v="c8d436"/>
    <n v="4"/>
    <n v="4"/>
    <s v="t"/>
    <s v="b0492d"/>
    <d v="1899-12-30T00:01:33"/>
    <n v="10"/>
    <n v="38.4"/>
    <n v="3.3885626093329929E-2"/>
    <x v="1"/>
    <n v="1890"/>
  </r>
  <r>
    <s v="2a2353"/>
    <n v="3"/>
    <n v="4"/>
    <s v="t"/>
    <s v="b0492d"/>
    <d v="1899-12-30T00:01:33"/>
    <n v="57"/>
    <n v="164.16"/>
    <n v="0.14486105154898546"/>
    <x v="1"/>
    <n v="1890"/>
  </r>
  <r>
    <s v="f084eb"/>
    <n v="1"/>
    <n v="4"/>
    <s v="t"/>
    <s v="b0492d"/>
    <d v="1899-12-30T00:01:33"/>
    <n v="36"/>
    <n v="34.56"/>
    <n v="3.0497063483996941E-2"/>
    <x v="1"/>
    <n v="1890"/>
  </r>
  <r>
    <s v="b9a74d"/>
    <n v="4"/>
    <n v="4"/>
    <s v="t"/>
    <s v="b0492d"/>
    <d v="1899-12-30T00:01:33"/>
    <n v="17"/>
    <n v="65.28"/>
    <n v="5.7605564358660884E-2"/>
    <x v="1"/>
    <n v="1890"/>
  </r>
  <r>
    <s v="e83aa3"/>
    <n v="4"/>
    <n v="1"/>
    <s v="t"/>
    <s v="491f65"/>
    <d v="1899-12-30T00:20:49"/>
    <n v="32"/>
    <n v="126.72"/>
    <n v="0.11182256610798877"/>
    <x v="0"/>
    <n v="2511.6666666666665"/>
  </r>
  <r>
    <s v="e31d39"/>
    <n v="1"/>
    <n v="1"/>
    <s v="t"/>
    <s v="491f65"/>
    <d v="1899-12-30T00:20:49"/>
    <n v="10"/>
    <n v="9.9"/>
    <n v="8.7361379771866247E-3"/>
    <x v="0"/>
    <n v="2511.6666666666665"/>
  </r>
  <r>
    <s v="d5e9a6"/>
    <n v="3"/>
    <n v="1"/>
    <s v="t"/>
    <s v="491f65"/>
    <d v="1899-12-30T00:20:49"/>
    <n v="23"/>
    <n v="68.31"/>
    <n v="6.0279352042587706E-2"/>
    <x v="0"/>
    <n v="2511.6666666666665"/>
  </r>
  <r>
    <s v="2a2353"/>
    <n v="1"/>
    <n v="1"/>
    <s v="t"/>
    <s v="491f65"/>
    <d v="1899-12-30T00:20:49"/>
    <n v="57"/>
    <n v="56.43"/>
    <n v="4.9795986469963756E-2"/>
    <x v="1"/>
    <n v="3780"/>
  </r>
  <r>
    <s v="2feb6b"/>
    <n v="5"/>
    <n v="1"/>
    <s v="t"/>
    <s v="491f65"/>
    <d v="1899-12-30T00:20:49"/>
    <n v="29"/>
    <n v="143.55000000000001"/>
    <n v="0.12667400066920606"/>
    <x v="1"/>
    <n v="3780"/>
  </r>
  <r>
    <s v="9ec847"/>
    <n v="1"/>
    <n v="16"/>
    <s v="f"/>
    <s v="9b65ee"/>
    <d v="1899-12-30T00:35:47"/>
    <n v="54"/>
    <n v="45.36"/>
    <n v="4.0027395822745983E-2"/>
    <x v="0"/>
    <n v="7535"/>
  </r>
  <r>
    <s v="c8d436"/>
    <n v="3"/>
    <n v="16"/>
    <s v="f"/>
    <s v="9b65ee"/>
    <d v="1899-12-30T00:35:47"/>
    <n v="10"/>
    <n v="25.2"/>
    <n v="2.2237442123747769E-2"/>
    <x v="1"/>
    <n v="3780"/>
  </r>
  <r>
    <s v="b9a74d"/>
    <n v="1"/>
    <n v="16"/>
    <s v="f"/>
    <s v="9b65ee"/>
    <d v="1899-12-30T00:35:47"/>
    <n v="17"/>
    <n v="14.28"/>
    <n v="1.2601217203457069E-2"/>
    <x v="1"/>
    <n v="3780"/>
  </r>
  <r>
    <s v="c4a632"/>
    <n v="5"/>
    <n v="24"/>
    <s v="f"/>
    <s v="ed9dd9"/>
    <d v="1899-12-30T00:55:40"/>
    <n v="13"/>
    <n v="49.4"/>
    <n v="4.3592446067981738E-2"/>
    <x v="0"/>
    <n v="2511.6666666666665"/>
  </r>
  <r>
    <s v="e31d39"/>
    <n v="2"/>
    <n v="24"/>
    <s v="f"/>
    <s v="ed9dd9"/>
    <d v="1899-12-30T00:55:40"/>
    <n v="10"/>
    <n v="15.2"/>
    <n v="1.3413060328609765E-2"/>
    <x v="0"/>
    <n v="2511.6666666666665"/>
  </r>
  <r>
    <s v="d5e9a6"/>
    <n v="3"/>
    <n v="24"/>
    <s v="f"/>
    <s v="ed9dd9"/>
    <d v="1899-12-30T00:55:40"/>
    <n v="23"/>
    <n v="52.44"/>
    <n v="4.6275058133703688E-2"/>
    <x v="0"/>
    <n v="2511.6666666666665"/>
  </r>
  <r>
    <s v="5d267b"/>
    <n v="5"/>
    <n v="24"/>
    <s v="f"/>
    <s v="ed9dd9"/>
    <d v="1899-12-30T00:55:40"/>
    <n v="40"/>
    <n v="152"/>
    <n v="0.13413060328609766"/>
    <x v="1"/>
    <n v="2520"/>
  </r>
  <r>
    <s v="2a2353"/>
    <n v="2"/>
    <n v="24"/>
    <s v="f"/>
    <s v="ed9dd9"/>
    <d v="1899-12-30T00:55:40"/>
    <n v="57"/>
    <n v="86.64"/>
    <n v="7.6454443873075664E-2"/>
    <x v="1"/>
    <n v="2520"/>
  </r>
  <r>
    <s v="f084eb"/>
    <n v="3"/>
    <n v="24"/>
    <s v="f"/>
    <s v="ed9dd9"/>
    <d v="1899-12-30T00:55:40"/>
    <n v="36"/>
    <n v="82.08"/>
    <n v="7.2430525774492729E-2"/>
    <x v="1"/>
    <n v="2520"/>
  </r>
  <r>
    <s v="e83aa3"/>
    <n v="4"/>
    <n v="4"/>
    <s v="f"/>
    <s v="44cf15"/>
    <d v="1899-12-30T00:42:12"/>
    <n v="32"/>
    <n v="122.88"/>
    <n v="0.10843400349865578"/>
    <x v="0"/>
    <n v="3767.5"/>
  </r>
  <r>
    <s v="e31d39"/>
    <n v="2"/>
    <n v="4"/>
    <s v="f"/>
    <s v="44cf15"/>
    <d v="1899-12-30T00:42:12"/>
    <n v="10"/>
    <n v="19.2"/>
    <n v="1.6942813046664965E-2"/>
    <x v="0"/>
    <n v="3767.5"/>
  </r>
  <r>
    <s v="c8d436"/>
    <n v="4"/>
    <n v="4"/>
    <s v="f"/>
    <s v="44cf15"/>
    <d v="1899-12-30T00:42:12"/>
    <n v="10"/>
    <n v="38.4"/>
    <n v="3.3885626093329929E-2"/>
    <x v="1"/>
    <n v="1890"/>
  </r>
  <r>
    <s v="f084eb"/>
    <n v="1"/>
    <n v="4"/>
    <s v="f"/>
    <s v="44cf15"/>
    <d v="1899-12-30T00:42:12"/>
    <n v="36"/>
    <n v="34.56"/>
    <n v="3.0497063483996941E-2"/>
    <x v="1"/>
    <n v="1890"/>
  </r>
  <r>
    <s v="b9a74d"/>
    <n v="1"/>
    <n v="4"/>
    <s v="f"/>
    <s v="44cf15"/>
    <d v="1899-12-30T00:42:12"/>
    <n v="17"/>
    <n v="16.32"/>
    <n v="1.4401391089665221E-2"/>
    <x v="1"/>
    <n v="1890"/>
  </r>
  <r>
    <s v="2feb6b"/>
    <n v="4"/>
    <n v="4"/>
    <s v="f"/>
    <s v="44cf15"/>
    <d v="1899-12-30T00:42:12"/>
    <n v="29"/>
    <n v="111.36"/>
    <n v="9.8268315670656817E-2"/>
    <x v="1"/>
    <n v="1890"/>
  </r>
  <r>
    <s v="c4a632"/>
    <n v="3"/>
    <n v="7"/>
    <s v="f"/>
    <s v="01d907"/>
    <d v="1899-12-30T00:09:45"/>
    <n v="13"/>
    <n v="36.269999999999996"/>
    <n v="3.2006032770965531E-2"/>
    <x v="0"/>
    <n v="3767.5"/>
  </r>
  <r>
    <s v="e83aa3"/>
    <n v="4"/>
    <n v="7"/>
    <s v="f"/>
    <s v="01d907"/>
    <d v="1899-12-30T00:09:45"/>
    <n v="32"/>
    <n v="119.03999999999999"/>
    <n v="0.1050454408893228"/>
    <x v="0"/>
    <n v="3767.5"/>
  </r>
  <r>
    <s v="5d267b"/>
    <n v="3"/>
    <n v="7"/>
    <s v="f"/>
    <s v="01d907"/>
    <d v="1899-12-30T00:09:45"/>
    <n v="40"/>
    <n v="111.6"/>
    <n v="9.848010083374012E-2"/>
    <x v="1"/>
    <n v="1890"/>
  </r>
  <r>
    <s v="c8d436"/>
    <n v="4"/>
    <n v="7"/>
    <s v="f"/>
    <s v="01d907"/>
    <d v="1899-12-30T00:09:45"/>
    <n v="10"/>
    <n v="37.199999999999996"/>
    <n v="3.2826700277913366E-2"/>
    <x v="1"/>
    <n v="1890"/>
  </r>
  <r>
    <s v="f084eb"/>
    <n v="3"/>
    <n v="7"/>
    <s v="f"/>
    <s v="01d907"/>
    <d v="1899-12-30T00:09:45"/>
    <n v="36"/>
    <n v="100.44"/>
    <n v="8.8632090750366099E-2"/>
    <x v="1"/>
    <n v="1890"/>
  </r>
  <r>
    <s v="2feb6b"/>
    <n v="4"/>
    <n v="7"/>
    <s v="f"/>
    <s v="01d907"/>
    <d v="1899-12-30T00:09:45"/>
    <n v="29"/>
    <n v="107.88"/>
    <n v="9.5197430805948779E-2"/>
    <x v="1"/>
    <n v="1890"/>
  </r>
  <r>
    <s v="e83aa3"/>
    <n v="2"/>
    <n v="7"/>
    <s v="f"/>
    <s v="9c6dce"/>
    <d v="1899-12-30T00:03:21"/>
    <n v="32"/>
    <n v="59.519999999999996"/>
    <n v="5.25227204446614E-2"/>
    <x v="0"/>
    <n v="1507"/>
  </r>
  <r>
    <s v="e31d39"/>
    <n v="4"/>
    <n v="7"/>
    <s v="f"/>
    <s v="9c6dce"/>
    <d v="1899-12-30T00:03:21"/>
    <n v="10"/>
    <n v="37.199999999999996"/>
    <n v="3.2826700277913366E-2"/>
    <x v="0"/>
    <n v="1507"/>
  </r>
  <r>
    <s v="d5e9a6"/>
    <n v="5"/>
    <n v="7"/>
    <s v="f"/>
    <s v="9c6dce"/>
    <d v="1899-12-30T00:03:21"/>
    <n v="23"/>
    <n v="106.94999999999999"/>
    <n v="9.4376763299000938E-2"/>
    <x v="0"/>
    <n v="1507"/>
  </r>
  <r>
    <s v="72f5d4"/>
    <n v="5"/>
    <n v="7"/>
    <s v="f"/>
    <s v="9c6dce"/>
    <d v="1899-12-30T00:03:21"/>
    <n v="19"/>
    <n v="88.35"/>
    <n v="7.7963413160044265E-2"/>
    <x v="0"/>
    <n v="1507"/>
  </r>
  <r>
    <s v="9ec847"/>
    <n v="1"/>
    <n v="7"/>
    <s v="f"/>
    <s v="9c6dce"/>
    <d v="1899-12-30T00:03:21"/>
    <n v="54"/>
    <n v="50.22"/>
    <n v="4.431604537518305E-2"/>
    <x v="0"/>
    <n v="1507"/>
  </r>
  <r>
    <s v="f084eb"/>
    <n v="2"/>
    <n v="7"/>
    <s v="f"/>
    <s v="9c6dce"/>
    <d v="1899-12-30T00:03:21"/>
    <n v="36"/>
    <n v="66.959999999999994"/>
    <n v="5.9088060500244066E-2"/>
    <x v="1"/>
    <n v="3780"/>
  </r>
  <r>
    <s v="b9a74d"/>
    <n v="3"/>
    <n v="7"/>
    <s v="f"/>
    <s v="9c6dce"/>
    <d v="1899-12-30T00:03:21"/>
    <n v="17"/>
    <n v="47.43"/>
    <n v="4.1854042854339552E-2"/>
    <x v="1"/>
    <n v="3780"/>
  </r>
  <r>
    <s v="e83aa3"/>
    <n v="4"/>
    <n v="18"/>
    <s v="t"/>
    <s v="db45e2"/>
    <d v="1899-12-30T00:42:10"/>
    <n v="32"/>
    <n v="104.96000000000001"/>
    <n v="9.2620711321768481E-2"/>
    <x v="0"/>
    <n v="1507"/>
  </r>
  <r>
    <s v="e31d39"/>
    <n v="5"/>
    <n v="18"/>
    <s v="t"/>
    <s v="db45e2"/>
    <d v="1899-12-30T00:42:10"/>
    <n v="10"/>
    <n v="41"/>
    <n v="3.6179965360065812E-2"/>
    <x v="0"/>
    <n v="1507"/>
  </r>
  <r>
    <s v="d5e9a6"/>
    <n v="3"/>
    <n v="18"/>
    <s v="t"/>
    <s v="db45e2"/>
    <d v="1899-12-30T00:42:10"/>
    <n v="23"/>
    <n v="56.580000000000005"/>
    <n v="4.9928352196890825E-2"/>
    <x v="0"/>
    <n v="1507"/>
  </r>
  <r>
    <s v="72f5d4"/>
    <n v="2"/>
    <n v="18"/>
    <s v="t"/>
    <s v="db45e2"/>
    <d v="1899-12-30T00:42:10"/>
    <n v="19"/>
    <n v="31.160000000000004"/>
    <n v="2.7496773673650023E-2"/>
    <x v="0"/>
    <n v="1507"/>
  </r>
  <r>
    <s v="9ec847"/>
    <n v="4"/>
    <n v="18"/>
    <s v="t"/>
    <s v="db45e2"/>
    <d v="1899-12-30T00:42:10"/>
    <n v="54"/>
    <n v="177.12"/>
    <n v="0.15629745035548434"/>
    <x v="0"/>
    <n v="1507"/>
  </r>
  <r>
    <s v="5d267b"/>
    <n v="2"/>
    <n v="18"/>
    <s v="t"/>
    <s v="db45e2"/>
    <d v="1899-12-30T00:42:10"/>
    <n v="40"/>
    <n v="65.600000000000009"/>
    <n v="5.7887944576105313E-2"/>
    <x v="1"/>
    <n v="1890"/>
  </r>
  <r>
    <s v="2a2353"/>
    <n v="4"/>
    <n v="18"/>
    <s v="t"/>
    <s v="db45e2"/>
    <d v="1899-12-30T00:42:10"/>
    <n v="57"/>
    <n v="186.96"/>
    <n v="0.16498064204190013"/>
    <x v="1"/>
    <n v="1890"/>
  </r>
  <r>
    <s v="f084eb"/>
    <n v="3"/>
    <n v="18"/>
    <s v="t"/>
    <s v="db45e2"/>
    <d v="1899-12-30T00:42:10"/>
    <n v="36"/>
    <n v="88.56"/>
    <n v="7.814872517774217E-2"/>
    <x v="1"/>
    <n v="1890"/>
  </r>
  <r>
    <s v="2feb6b"/>
    <n v="3"/>
    <n v="18"/>
    <s v="t"/>
    <s v="db45e2"/>
    <d v="1899-12-30T00:42:10"/>
    <n v="29"/>
    <n v="71.34"/>
    <n v="6.295313972651452E-2"/>
    <x v="1"/>
    <n v="1890"/>
  </r>
  <r>
    <s v="c4a632"/>
    <n v="4"/>
    <n v="24"/>
    <s v="t"/>
    <s v="e30ce5"/>
    <d v="1899-12-30T00:18:00"/>
    <n v="13"/>
    <n v="39.520000000000003"/>
    <n v="3.4873956854385393E-2"/>
    <x v="0"/>
    <n v="1883.75"/>
  </r>
  <r>
    <s v="d5e9a6"/>
    <n v="3"/>
    <n v="24"/>
    <s v="t"/>
    <s v="e30ce5"/>
    <d v="1899-12-30T00:18:00"/>
    <n v="23"/>
    <n v="52.44"/>
    <n v="4.6275058133703688E-2"/>
    <x v="0"/>
    <n v="1883.75"/>
  </r>
  <r>
    <s v="72f5d4"/>
    <n v="1"/>
    <n v="24"/>
    <s v="t"/>
    <s v="e30ce5"/>
    <d v="1899-12-30T00:18:00"/>
    <n v="19"/>
    <n v="14.44"/>
    <n v="1.2742407312179276E-2"/>
    <x v="0"/>
    <n v="1883.75"/>
  </r>
  <r>
    <s v="9ec847"/>
    <n v="4"/>
    <n v="24"/>
    <s v="t"/>
    <s v="e30ce5"/>
    <d v="1899-12-30T00:18:00"/>
    <n v="54"/>
    <n v="164.16"/>
    <n v="0.14486105154898546"/>
    <x v="0"/>
    <n v="1883.75"/>
  </r>
  <r>
    <s v="5d267b"/>
    <n v="2"/>
    <n v="24"/>
    <s v="t"/>
    <s v="e30ce5"/>
    <d v="1899-12-30T00:18:00"/>
    <n v="40"/>
    <n v="60.8"/>
    <n v="5.3652241314439061E-2"/>
    <x v="1"/>
    <n v="7560"/>
  </r>
  <r>
    <s v="c4a632"/>
    <n v="4"/>
    <n v="14"/>
    <s v="t"/>
    <s v="14d8bf"/>
    <d v="1899-12-30T00:29:19"/>
    <n v="13"/>
    <n v="44.72"/>
    <n v="3.9462635387857152E-2"/>
    <x v="0"/>
    <n v="1883.75"/>
  </r>
  <r>
    <s v="e31d39"/>
    <n v="5"/>
    <n v="14"/>
    <s v="t"/>
    <s v="14d8bf"/>
    <d v="1899-12-30T00:29:19"/>
    <n v="10"/>
    <n v="43"/>
    <n v="3.794484171909341E-2"/>
    <x v="0"/>
    <n v="1883.75"/>
  </r>
  <r>
    <s v="72f5d4"/>
    <n v="5"/>
    <n v="14"/>
    <s v="t"/>
    <s v="14d8bf"/>
    <d v="1899-12-30T00:29:19"/>
    <n v="19"/>
    <n v="81.7"/>
    <n v="7.2095199266277485E-2"/>
    <x v="0"/>
    <n v="1883.75"/>
  </r>
  <r>
    <s v="9ec847"/>
    <n v="2"/>
    <n v="14"/>
    <s v="t"/>
    <s v="14d8bf"/>
    <d v="1899-12-30T00:29:19"/>
    <n v="54"/>
    <n v="92.88"/>
    <n v="8.1960858113241775E-2"/>
    <x v="0"/>
    <n v="1883.75"/>
  </r>
  <r>
    <s v="5d267b"/>
    <n v="1"/>
    <n v="14"/>
    <s v="t"/>
    <s v="14d8bf"/>
    <d v="1899-12-30T00:29:19"/>
    <n v="40"/>
    <n v="34.4"/>
    <n v="3.035587337527473E-2"/>
    <x v="1"/>
    <n v="1890"/>
  </r>
  <r>
    <s v="c8d436"/>
    <n v="1"/>
    <n v="14"/>
    <s v="t"/>
    <s v="14d8bf"/>
    <d v="1899-12-30T00:29:19"/>
    <n v="10"/>
    <n v="8.6"/>
    <n v="7.5889683438186825E-3"/>
    <x v="1"/>
    <n v="1890"/>
  </r>
  <r>
    <s v="2a2353"/>
    <n v="5"/>
    <n v="14"/>
    <s v="t"/>
    <s v="14d8bf"/>
    <d v="1899-12-30T00:29:19"/>
    <n v="57"/>
    <n v="245.1"/>
    <n v="0.21628559779883247"/>
    <x v="1"/>
    <n v="1890"/>
  </r>
  <r>
    <s v="b9a74d"/>
    <n v="3"/>
    <n v="14"/>
    <s v="t"/>
    <s v="14d8bf"/>
    <d v="1899-12-30T00:29:19"/>
    <n v="17"/>
    <n v="43.86"/>
    <n v="3.8703738553475288E-2"/>
    <x v="1"/>
    <n v="1890"/>
  </r>
  <r>
    <s v="e83aa3"/>
    <n v="5"/>
    <n v="13"/>
    <s v="t"/>
    <s v="76e1b4"/>
    <d v="1899-12-30T00:14:08"/>
    <n v="32"/>
    <n v="139.19999999999999"/>
    <n v="0.12283539458832099"/>
    <x v="0"/>
    <n v="3767.5"/>
  </r>
  <r>
    <s v="72f5d4"/>
    <n v="5"/>
    <n v="13"/>
    <s v="t"/>
    <s v="76e1b4"/>
    <d v="1899-12-30T00:14:08"/>
    <n v="19"/>
    <n v="82.65"/>
    <n v="7.293351553681561E-2"/>
    <x v="0"/>
    <n v="3767.5"/>
  </r>
  <r>
    <s v="c8d436"/>
    <n v="3"/>
    <n v="13"/>
    <s v="t"/>
    <s v="76e1b4"/>
    <d v="1899-12-30T00:14:08"/>
    <n v="10"/>
    <n v="26.1"/>
    <n v="2.3031636485310189E-2"/>
    <x v="1"/>
    <n v="3780"/>
  </r>
  <r>
    <s v="b9a74d"/>
    <n v="2"/>
    <n v="13"/>
    <s v="t"/>
    <s v="76e1b4"/>
    <d v="1899-12-30T00:14:08"/>
    <n v="17"/>
    <n v="29.58"/>
    <n v="2.6102521350018212E-2"/>
    <x v="1"/>
    <n v="3780"/>
  </r>
  <r>
    <s v="e83aa3"/>
    <n v="2"/>
    <n v="2"/>
    <s v="t"/>
    <s v="2d29af"/>
    <d v="1899-12-30T00:04:51"/>
    <n v="32"/>
    <n v="62.72"/>
    <n v="5.5346522619105561E-2"/>
    <x v="0"/>
    <n v="1883.75"/>
  </r>
  <r>
    <s v="e31d39"/>
    <n v="2"/>
    <n v="2"/>
    <s v="t"/>
    <s v="2d29af"/>
    <d v="1899-12-30T00:04:51"/>
    <n v="10"/>
    <n v="19.600000000000001"/>
    <n v="1.7295788318470489E-2"/>
    <x v="0"/>
    <n v="1883.75"/>
  </r>
  <r>
    <s v="d5e9a6"/>
    <n v="1"/>
    <n v="2"/>
    <s v="t"/>
    <s v="2d29af"/>
    <d v="1899-12-30T00:04:51"/>
    <n v="23"/>
    <n v="22.54"/>
    <n v="1.989015656624106E-2"/>
    <x v="0"/>
    <n v="1883.75"/>
  </r>
  <r>
    <s v="72f5d4"/>
    <n v="3"/>
    <n v="2"/>
    <s v="t"/>
    <s v="2d29af"/>
    <d v="1899-12-30T00:04:51"/>
    <n v="19"/>
    <n v="55.86"/>
    <n v="4.9292996707640889E-2"/>
    <x v="0"/>
    <n v="1883.75"/>
  </r>
  <r>
    <s v="5d267b"/>
    <n v="4"/>
    <n v="2"/>
    <s v="t"/>
    <s v="2d29af"/>
    <d v="1899-12-30T00:04:51"/>
    <n v="40"/>
    <n v="156.80000000000001"/>
    <n v="0.13836630654776391"/>
    <x v="1"/>
    <n v="1890"/>
  </r>
  <r>
    <s v="c8d436"/>
    <n v="3"/>
    <n v="2"/>
    <s v="t"/>
    <s v="2d29af"/>
    <d v="1899-12-30T00:04:51"/>
    <n v="10"/>
    <n v="29.4"/>
    <n v="2.5943682477705728E-2"/>
    <x v="1"/>
    <n v="1890"/>
  </r>
  <r>
    <s v="b9a74d"/>
    <n v="3"/>
    <n v="2"/>
    <s v="t"/>
    <s v="2d29af"/>
    <d v="1899-12-30T00:04:51"/>
    <n v="17"/>
    <n v="49.98"/>
    <n v="4.410426021209974E-2"/>
    <x v="1"/>
    <n v="1890"/>
  </r>
  <r>
    <s v="2feb6b"/>
    <n v="4"/>
    <n v="2"/>
    <s v="t"/>
    <s v="2d29af"/>
    <d v="1899-12-30T00:04:51"/>
    <n v="29"/>
    <n v="113.67999999999999"/>
    <n v="0.10031557224712882"/>
    <x v="1"/>
    <n v="1890"/>
  </r>
  <r>
    <s v="c4a632"/>
    <n v="3"/>
    <n v="23"/>
    <s v="f"/>
    <s v="4a64f1"/>
    <d v="1899-12-30T00:00:13"/>
    <n v="13"/>
    <n v="30.03"/>
    <n v="2.6499618530799424E-2"/>
    <x v="0"/>
    <n v="1883.75"/>
  </r>
  <r>
    <s v="e31d39"/>
    <n v="5"/>
    <n v="23"/>
    <s v="f"/>
    <s v="4a64f1"/>
    <d v="1899-12-30T00:00:13"/>
    <n v="10"/>
    <n v="38.5"/>
    <n v="3.3973869911281318E-2"/>
    <x v="0"/>
    <n v="1883.75"/>
  </r>
  <r>
    <s v="72f5d4"/>
    <n v="3"/>
    <n v="23"/>
    <s v="f"/>
    <s v="4a64f1"/>
    <d v="1899-12-30T00:00:13"/>
    <n v="19"/>
    <n v="43.89"/>
    <n v="3.8730211698860692E-2"/>
    <x v="0"/>
    <n v="1883.75"/>
  </r>
  <r>
    <s v="9ec847"/>
    <n v="3"/>
    <n v="23"/>
    <s v="f"/>
    <s v="4a64f1"/>
    <d v="1899-12-30T00:00:13"/>
    <n v="54"/>
    <n v="124.74000000000001"/>
    <n v="0.11007533851255147"/>
    <x v="0"/>
    <n v="1883.75"/>
  </r>
  <r>
    <s v="5d267b"/>
    <n v="4"/>
    <n v="23"/>
    <s v="f"/>
    <s v="4a64f1"/>
    <d v="1899-12-30T00:00:13"/>
    <n v="40"/>
    <n v="123.2"/>
    <n v="0.10871638371610021"/>
    <x v="1"/>
    <n v="1260"/>
  </r>
  <r>
    <s v="c8d436"/>
    <n v="5"/>
    <n v="23"/>
    <s v="f"/>
    <s v="4a64f1"/>
    <d v="1899-12-30T00:00:13"/>
    <n v="10"/>
    <n v="38.5"/>
    <n v="3.3973869911281318E-2"/>
    <x v="1"/>
    <n v="1260"/>
  </r>
  <r>
    <s v="2a2353"/>
    <n v="2"/>
    <n v="23"/>
    <s v="f"/>
    <s v="4a64f1"/>
    <d v="1899-12-30T00:00:13"/>
    <n v="57"/>
    <n v="87.78"/>
    <n v="7.7460423397721384E-2"/>
    <x v="1"/>
    <n v="1260"/>
  </r>
  <r>
    <s v="f084eb"/>
    <n v="3"/>
    <n v="23"/>
    <s v="f"/>
    <s v="4a64f1"/>
    <d v="1899-12-30T00:00:13"/>
    <n v="36"/>
    <n v="83.16"/>
    <n v="7.3383559008367627E-2"/>
    <x v="1"/>
    <n v="1260"/>
  </r>
  <r>
    <s v="b9a74d"/>
    <n v="3"/>
    <n v="23"/>
    <s v="f"/>
    <s v="4a64f1"/>
    <d v="1899-12-30T00:00:13"/>
    <n v="17"/>
    <n v="39.270000000000003"/>
    <n v="3.4653347309506942E-2"/>
    <x v="1"/>
    <n v="1260"/>
  </r>
  <r>
    <s v="2feb6b"/>
    <n v="3"/>
    <n v="23"/>
    <s v="f"/>
    <s v="4a64f1"/>
    <d v="1899-12-30T00:00:13"/>
    <n v="29"/>
    <n v="66.989999999999995"/>
    <n v="5.9114533645629477E-2"/>
    <x v="1"/>
    <n v="1260"/>
  </r>
  <r>
    <s v="e31d39"/>
    <n v="3"/>
    <n v="22"/>
    <s v="t"/>
    <s v="334aa1"/>
    <d v="1899-12-30T00:40:02"/>
    <n v="10"/>
    <n v="23.400000000000002"/>
    <n v="2.0649053400622931E-2"/>
    <x v="0"/>
    <n v="3767.5"/>
  </r>
  <r>
    <s v="9ec847"/>
    <n v="3"/>
    <n v="22"/>
    <s v="t"/>
    <s v="334aa1"/>
    <d v="1899-12-30T00:40:02"/>
    <n v="54"/>
    <n v="126.36"/>
    <n v="0.11150488836336381"/>
    <x v="0"/>
    <n v="3767.5"/>
  </r>
  <r>
    <s v="5d267b"/>
    <n v="4"/>
    <n v="22"/>
    <s v="t"/>
    <s v="334aa1"/>
    <d v="1899-12-30T00:40:02"/>
    <n v="40"/>
    <n v="124.80000000000001"/>
    <n v="0.11012828480332229"/>
    <x v="1"/>
    <n v="3780"/>
  </r>
  <r>
    <s v="b9a74d"/>
    <n v="3"/>
    <n v="22"/>
    <s v="t"/>
    <s v="334aa1"/>
    <d v="1899-12-30T00:40:02"/>
    <n v="17"/>
    <n v="39.78"/>
    <n v="3.510339078105898E-2"/>
    <x v="1"/>
    <n v="3780"/>
  </r>
  <r>
    <s v="c4a632"/>
    <n v="3"/>
    <n v="21"/>
    <s v="t"/>
    <n v="5.55E+16"/>
    <d v="1899-12-30T00:58:11"/>
    <n v="13"/>
    <n v="30.810000000000002"/>
    <n v="2.7187920310820193E-2"/>
    <x v="0"/>
    <n v="1507"/>
  </r>
  <r>
    <s v="e31d39"/>
    <n v="2"/>
    <n v="21"/>
    <s v="t"/>
    <n v="5.55E+16"/>
    <d v="1899-12-30T00:58:11"/>
    <n v="10"/>
    <n v="15.8"/>
    <n v="1.3942523236318045E-2"/>
    <x v="0"/>
    <n v="1507"/>
  </r>
  <r>
    <s v="d5e9a6"/>
    <n v="2"/>
    <n v="21"/>
    <s v="t"/>
    <n v="5.55E+16"/>
    <d v="1899-12-30T00:58:11"/>
    <n v="23"/>
    <n v="36.340000000000003"/>
    <n v="3.2067803443531509E-2"/>
    <x v="0"/>
    <n v="1507"/>
  </r>
  <r>
    <s v="72f5d4"/>
    <n v="4"/>
    <n v="21"/>
    <s v="t"/>
    <n v="5.55E+16"/>
    <d v="1899-12-30T00:58:11"/>
    <n v="19"/>
    <n v="60.040000000000006"/>
    <n v="5.2981588298008579E-2"/>
    <x v="0"/>
    <n v="1507"/>
  </r>
  <r>
    <s v="9ec847"/>
    <n v="4"/>
    <n v="21"/>
    <s v="t"/>
    <n v="5.55E+16"/>
    <d v="1899-12-30T00:58:11"/>
    <n v="54"/>
    <n v="170.64000000000001"/>
    <n v="0.1505792509522349"/>
    <x v="0"/>
    <n v="1507"/>
  </r>
  <r>
    <s v="f084eb"/>
    <n v="1"/>
    <n v="21"/>
    <s v="t"/>
    <n v="5.55E+16"/>
    <d v="1899-12-30T00:58:11"/>
    <n v="36"/>
    <n v="28.44"/>
    <n v="2.5096541825372482E-2"/>
    <x v="1"/>
    <n v="3780"/>
  </r>
  <r>
    <s v="b9a74d"/>
    <n v="2"/>
    <n v="21"/>
    <s v="t"/>
    <n v="5.55E+16"/>
    <d v="1899-12-30T00:58:11"/>
    <n v="17"/>
    <n v="26.86"/>
    <n v="2.3702289501740675E-2"/>
    <x v="1"/>
    <n v="3780"/>
  </r>
  <r>
    <s v="d5e9a6"/>
    <n v="4"/>
    <n v="0"/>
    <s v="t"/>
    <s v="cb4fbf"/>
    <d v="1899-12-30T00:46:08"/>
    <n v="23"/>
    <n v="92"/>
    <n v="8.1184312515269627E-2"/>
    <x v="0"/>
    <n v="7535"/>
  </r>
  <r>
    <s v="2a2353"/>
    <n v="3"/>
    <n v="0"/>
    <s v="t"/>
    <s v="cb4fbf"/>
    <d v="1899-12-30T00:46:08"/>
    <n v="57"/>
    <n v="171"/>
    <n v="0.15089692869685986"/>
    <x v="1"/>
    <n v="2520"/>
  </r>
  <r>
    <s v="f084eb"/>
    <n v="4"/>
    <n v="0"/>
    <s v="t"/>
    <s v="cb4fbf"/>
    <d v="1899-12-30T00:46:08"/>
    <n v="36"/>
    <n v="144"/>
    <n v="0.12707109784998727"/>
    <x v="1"/>
    <n v="2520"/>
  </r>
  <r>
    <s v="2feb6b"/>
    <n v="1"/>
    <n v="0"/>
    <s v="t"/>
    <s v="cb4fbf"/>
    <d v="1899-12-30T00:46:08"/>
    <n v="29"/>
    <n v="29"/>
    <n v="2.5590707205900211E-2"/>
    <x v="1"/>
    <n v="2520"/>
  </r>
  <r>
    <s v="e31d39"/>
    <n v="3"/>
    <n v="15"/>
    <s v="t"/>
    <s v="dcac2d"/>
    <d v="1899-12-30T00:47:24"/>
    <n v="10"/>
    <n v="25.5"/>
    <n v="2.2502173577601911E-2"/>
    <x v="0"/>
    <n v="3767.5"/>
  </r>
  <r>
    <s v="72f5d4"/>
    <n v="3"/>
    <n v="15"/>
    <s v="t"/>
    <s v="dcac2d"/>
    <d v="1899-12-30T00:47:24"/>
    <n v="19"/>
    <n v="48.449999999999996"/>
    <n v="4.2754129797443627E-2"/>
    <x v="0"/>
    <n v="3767.5"/>
  </r>
  <r>
    <s v="5d267b"/>
    <n v="2"/>
    <n v="15"/>
    <s v="t"/>
    <s v="dcac2d"/>
    <d v="1899-12-30T00:47:24"/>
    <n v="40"/>
    <n v="68"/>
    <n v="6.0005796206938425E-2"/>
    <x v="1"/>
    <n v="2520"/>
  </r>
  <r>
    <s v="c8d436"/>
    <n v="2"/>
    <n v="15"/>
    <s v="t"/>
    <s v="dcac2d"/>
    <d v="1899-12-30T00:47:24"/>
    <n v="10"/>
    <n v="17"/>
    <n v="1.5001449051734606E-2"/>
    <x v="1"/>
    <n v="2520"/>
  </r>
  <r>
    <s v="f084eb"/>
    <n v="2"/>
    <n v="15"/>
    <s v="t"/>
    <s v="dcac2d"/>
    <d v="1899-12-30T00:47:24"/>
    <n v="36"/>
    <n v="61.199999999999996"/>
    <n v="5.4005216586244582E-2"/>
    <x v="1"/>
    <n v="2520"/>
  </r>
  <r>
    <s v="e83aa3"/>
    <n v="2"/>
    <n v="4"/>
    <s v="t"/>
    <s v="5668d2"/>
    <d v="1899-12-30T00:21:08"/>
    <n v="32"/>
    <n v="61.44"/>
    <n v="5.4217001749327892E-2"/>
    <x v="0"/>
    <n v="2511.6666666666665"/>
  </r>
  <r>
    <s v="e31d39"/>
    <n v="1"/>
    <n v="4"/>
    <s v="t"/>
    <s v="5668d2"/>
    <d v="1899-12-30T00:21:08"/>
    <n v="10"/>
    <n v="9.6"/>
    <n v="8.4714065233324823E-3"/>
    <x v="0"/>
    <n v="2511.6666666666665"/>
  </r>
  <r>
    <s v="d5e9a6"/>
    <n v="5"/>
    <n v="4"/>
    <s v="t"/>
    <s v="5668d2"/>
    <d v="1899-12-30T00:21:08"/>
    <n v="23"/>
    <n v="110.39999999999999"/>
    <n v="9.742117501832355E-2"/>
    <x v="0"/>
    <n v="2511.6666666666665"/>
  </r>
  <r>
    <s v="5d267b"/>
    <n v="2"/>
    <n v="4"/>
    <s v="t"/>
    <s v="5668d2"/>
    <d v="1899-12-30T00:21:08"/>
    <n v="40"/>
    <n v="76.8"/>
    <n v="6.7771252186659858E-2"/>
    <x v="1"/>
    <n v="1890"/>
  </r>
  <r>
    <s v="c8d436"/>
    <n v="2"/>
    <n v="4"/>
    <s v="t"/>
    <s v="5668d2"/>
    <d v="1899-12-30T00:21:08"/>
    <n v="10"/>
    <n v="19.2"/>
    <n v="1.6942813046664965E-2"/>
    <x v="1"/>
    <n v="1890"/>
  </r>
  <r>
    <s v="f084eb"/>
    <n v="5"/>
    <n v="4"/>
    <s v="t"/>
    <s v="5668d2"/>
    <d v="1899-12-30T00:21:08"/>
    <n v="36"/>
    <n v="172.79999999999998"/>
    <n v="0.1524853174199847"/>
    <x v="1"/>
    <n v="1890"/>
  </r>
  <r>
    <s v="2feb6b"/>
    <n v="5"/>
    <n v="4"/>
    <s v="t"/>
    <s v="5668d2"/>
    <d v="1899-12-30T00:21:08"/>
    <n v="29"/>
    <n v="139.19999999999999"/>
    <n v="0.12283539458832099"/>
    <x v="1"/>
    <n v="1890"/>
  </r>
  <r>
    <s v="c4a632"/>
    <n v="4"/>
    <n v="16"/>
    <s v="t"/>
    <s v="6eb8ad"/>
    <d v="1899-12-30T00:01:56"/>
    <n v="13"/>
    <n v="43.68"/>
    <n v="3.8544899681162793E-2"/>
    <x v="0"/>
    <n v="2511.6666666666665"/>
  </r>
  <r>
    <s v="72f5d4"/>
    <n v="1"/>
    <n v="16"/>
    <s v="t"/>
    <s v="6eb8ad"/>
    <d v="1899-12-30T00:01:56"/>
    <n v="19"/>
    <n v="15.959999999999999"/>
    <n v="1.4083713345040253E-2"/>
    <x v="0"/>
    <n v="2511.6666666666665"/>
  </r>
  <r>
    <s v="9ec847"/>
    <n v="3"/>
    <n v="16"/>
    <s v="t"/>
    <s v="6eb8ad"/>
    <d v="1899-12-30T00:01:56"/>
    <n v="54"/>
    <n v="136.07999999999998"/>
    <n v="0.12008218746823793"/>
    <x v="0"/>
    <n v="2511.6666666666665"/>
  </r>
  <r>
    <s v="c8d436"/>
    <n v="3"/>
    <n v="16"/>
    <s v="t"/>
    <s v="6eb8ad"/>
    <d v="1899-12-30T00:01:56"/>
    <n v="10"/>
    <n v="25.2"/>
    <n v="2.2237442123747769E-2"/>
    <x v="1"/>
    <n v="2520"/>
  </r>
  <r>
    <s v="2a2353"/>
    <n v="4"/>
    <n v="16"/>
    <s v="t"/>
    <s v="6eb8ad"/>
    <d v="1899-12-30T00:01:56"/>
    <n v="57"/>
    <n v="191.51999999999998"/>
    <n v="0.16900456014048304"/>
    <x v="1"/>
    <n v="2520"/>
  </r>
  <r>
    <s v="2feb6b"/>
    <n v="3"/>
    <n v="16"/>
    <s v="t"/>
    <s v="6eb8ad"/>
    <d v="1899-12-30T00:01:56"/>
    <n v="29"/>
    <n v="73.08"/>
    <n v="6.4488582158868532E-2"/>
    <x v="1"/>
    <n v="2520"/>
  </r>
  <r>
    <s v="e31d39"/>
    <n v="2"/>
    <n v="17"/>
    <s v="f"/>
    <s v="f3dc64"/>
    <d v="1899-12-30T00:40:31"/>
    <n v="10"/>
    <n v="16.599999999999998"/>
    <n v="1.4648473779929085E-2"/>
    <x v="0"/>
    <n v="3767.5"/>
  </r>
  <r>
    <s v="d5e9a6"/>
    <n v="5"/>
    <n v="17"/>
    <s v="f"/>
    <s v="f3dc64"/>
    <d v="1899-12-30T00:40:31"/>
    <n v="23"/>
    <n v="95.449999999999989"/>
    <n v="8.4228724234592225E-2"/>
    <x v="0"/>
    <n v="3767.5"/>
  </r>
  <r>
    <s v="5d267b"/>
    <n v="4"/>
    <n v="17"/>
    <s v="f"/>
    <s v="f3dc64"/>
    <d v="1899-12-30T00:40:31"/>
    <n v="40"/>
    <n v="132.79999999999998"/>
    <n v="0.11718779023943268"/>
    <x v="1"/>
    <n v="1890"/>
  </r>
  <r>
    <s v="c8d436"/>
    <n v="4"/>
    <n v="17"/>
    <s v="f"/>
    <s v="f3dc64"/>
    <d v="1899-12-30T00:40:31"/>
    <n v="10"/>
    <n v="33.199999999999996"/>
    <n v="2.9296947559858171E-2"/>
    <x v="1"/>
    <n v="1890"/>
  </r>
  <r>
    <s v="f084eb"/>
    <n v="3"/>
    <n v="17"/>
    <s v="f"/>
    <s v="f3dc64"/>
    <d v="1899-12-30T00:40:31"/>
    <n v="36"/>
    <n v="89.64"/>
    <n v="7.9101758411617068E-2"/>
    <x v="1"/>
    <n v="1890"/>
  </r>
  <r>
    <s v="b9a74d"/>
    <n v="2"/>
    <n v="17"/>
    <s v="f"/>
    <s v="f3dc64"/>
    <d v="1899-12-30T00:40:31"/>
    <n v="17"/>
    <n v="28.22"/>
    <n v="2.4902405425879445E-2"/>
    <x v="1"/>
    <n v="1890"/>
  </r>
  <r>
    <s v="c4a632"/>
    <n v="4"/>
    <n v="18"/>
    <s v="t"/>
    <n v="4.0499999999999997E+47"/>
    <d v="1899-12-30T00:44:17"/>
    <n v="13"/>
    <n v="42.64"/>
    <n v="3.7627163974468449E-2"/>
    <x v="0"/>
    <n v="2511.6666666666665"/>
  </r>
  <r>
    <s v="72f5d4"/>
    <n v="1"/>
    <n v="18"/>
    <s v="t"/>
    <n v="4.0499999999999997E+47"/>
    <d v="1899-12-30T00:44:17"/>
    <n v="19"/>
    <n v="15.580000000000002"/>
    <n v="1.3748386836825012E-2"/>
    <x v="0"/>
    <n v="2511.6666666666665"/>
  </r>
  <r>
    <s v="9ec847"/>
    <n v="5"/>
    <n v="18"/>
    <s v="t"/>
    <n v="4.0499999999999997E+47"/>
    <d v="1899-12-30T00:44:17"/>
    <n v="54"/>
    <n v="221.4"/>
    <n v="0.19537181294435541"/>
    <x v="0"/>
    <n v="2511.6666666666665"/>
  </r>
  <r>
    <s v="2a2353"/>
    <n v="3"/>
    <n v="18"/>
    <s v="t"/>
    <n v="4.0499999999999997E+47"/>
    <d v="1899-12-30T00:44:17"/>
    <n v="57"/>
    <n v="140.22"/>
    <n v="0.12373548153142509"/>
    <x v="1"/>
    <n v="2520"/>
  </r>
  <r>
    <s v="f084eb"/>
    <n v="1"/>
    <n v="18"/>
    <s v="t"/>
    <n v="4.0499999999999997E+47"/>
    <d v="1899-12-30T00:44:17"/>
    <n v="36"/>
    <n v="29.520000000000003"/>
    <n v="2.604957505924739E-2"/>
    <x v="1"/>
    <n v="2520"/>
  </r>
  <r>
    <s v="2feb6b"/>
    <n v="4"/>
    <n v="18"/>
    <s v="t"/>
    <n v="4.0499999999999997E+47"/>
    <d v="1899-12-30T00:44:17"/>
    <n v="29"/>
    <n v="95.12"/>
    <n v="8.3937519635352703E-2"/>
    <x v="1"/>
    <n v="2520"/>
  </r>
  <r>
    <s v="e83aa3"/>
    <n v="2"/>
    <n v="10"/>
    <s v="t"/>
    <s v="7ee411"/>
    <d v="1899-12-30T00:53:35"/>
    <n v="32"/>
    <n v="57.6"/>
    <n v="5.0828439139994908E-2"/>
    <x v="0"/>
    <n v="3767.5"/>
  </r>
  <r>
    <s v="9ec847"/>
    <n v="2"/>
    <n v="10"/>
    <s v="t"/>
    <s v="7ee411"/>
    <d v="1899-12-30T00:53:35"/>
    <n v="54"/>
    <n v="97.2"/>
    <n v="8.5772991048741393E-2"/>
    <x v="0"/>
    <n v="3767.5"/>
  </r>
  <r>
    <s v="f084eb"/>
    <n v="1"/>
    <n v="10"/>
    <s v="t"/>
    <s v="7ee411"/>
    <d v="1899-12-30T00:53:35"/>
    <n v="36"/>
    <n v="32.4"/>
    <n v="2.8590997016247132E-2"/>
    <x v="1"/>
    <n v="3780"/>
  </r>
  <r>
    <s v="b9a74d"/>
    <n v="1"/>
    <n v="10"/>
    <s v="t"/>
    <s v="7ee411"/>
    <d v="1899-12-30T00:53:35"/>
    <n v="17"/>
    <n v="15.3"/>
    <n v="1.3501304146561147E-2"/>
    <x v="1"/>
    <n v="3780"/>
  </r>
  <r>
    <s v="d5e9a6"/>
    <n v="2"/>
    <n v="18"/>
    <s v="t"/>
    <s v="87ed1f"/>
    <d v="1899-12-30T00:02:05"/>
    <n v="23"/>
    <n v="37.720000000000006"/>
    <n v="3.3285568131260553E-2"/>
    <x v="0"/>
    <n v="3767.5"/>
  </r>
  <r>
    <s v="9ec847"/>
    <n v="1"/>
    <n v="18"/>
    <s v="t"/>
    <s v="87ed1f"/>
    <d v="1899-12-30T00:02:05"/>
    <n v="54"/>
    <n v="44.28"/>
    <n v="3.9074362588871085E-2"/>
    <x v="0"/>
    <n v="3767.5"/>
  </r>
  <r>
    <s v="5d267b"/>
    <n v="4"/>
    <n v="18"/>
    <s v="t"/>
    <s v="87ed1f"/>
    <d v="1899-12-30T00:02:05"/>
    <n v="40"/>
    <n v="131.20000000000002"/>
    <n v="0.11577588915221063"/>
    <x v="1"/>
    <n v="1890"/>
  </r>
  <r>
    <s v="c8d436"/>
    <n v="3"/>
    <n v="18"/>
    <s v="t"/>
    <s v="87ed1f"/>
    <d v="1899-12-30T00:02:05"/>
    <n v="10"/>
    <n v="24.6"/>
    <n v="2.1707979216039491E-2"/>
    <x v="1"/>
    <n v="1890"/>
  </r>
  <r>
    <s v="2a2353"/>
    <n v="3"/>
    <n v="18"/>
    <s v="t"/>
    <s v="87ed1f"/>
    <d v="1899-12-30T00:02:05"/>
    <n v="57"/>
    <n v="140.22"/>
    <n v="0.12373548153142509"/>
    <x v="1"/>
    <n v="1890"/>
  </r>
  <r>
    <s v="f084eb"/>
    <n v="1"/>
    <n v="18"/>
    <s v="t"/>
    <s v="87ed1f"/>
    <d v="1899-12-30T00:02:05"/>
    <n v="36"/>
    <n v="29.520000000000003"/>
    <n v="2.604957505924739E-2"/>
    <x v="1"/>
    <n v="1890"/>
  </r>
  <r>
    <s v="c4a632"/>
    <n v="5"/>
    <n v="14"/>
    <s v="f"/>
    <s v="8f8458"/>
    <d v="1899-12-30T00:42:22"/>
    <n v="13"/>
    <n v="55.9"/>
    <n v="4.9328294234821435E-2"/>
    <x v="0"/>
    <n v="3767.5"/>
  </r>
  <r>
    <s v="e31d39"/>
    <n v="5"/>
    <n v="14"/>
    <s v="f"/>
    <s v="8f8458"/>
    <d v="1899-12-30T00:42:22"/>
    <n v="10"/>
    <n v="43"/>
    <n v="3.794484171909341E-2"/>
    <x v="0"/>
    <n v="3767.5"/>
  </r>
  <r>
    <s v="5d267b"/>
    <n v="3"/>
    <n v="14"/>
    <s v="f"/>
    <s v="8f8458"/>
    <d v="1899-12-30T00:42:22"/>
    <n v="40"/>
    <n v="103.2"/>
    <n v="9.10676201258242E-2"/>
    <x v="1"/>
    <n v="3780"/>
  </r>
  <r>
    <s v="2feb6b"/>
    <n v="5"/>
    <n v="14"/>
    <s v="f"/>
    <s v="8f8458"/>
    <d v="1899-12-30T00:42:22"/>
    <n v="29"/>
    <n v="124.7"/>
    <n v="0.11004004098537092"/>
    <x v="1"/>
    <n v="3780"/>
  </r>
  <r>
    <s v="e83aa3"/>
    <n v="2"/>
    <n v="19"/>
    <s v="f"/>
    <s v="4c28a3"/>
    <d v="1899-12-30T00:33:20"/>
    <n v="32"/>
    <n v="51.84"/>
    <n v="4.5745595225995417E-2"/>
    <x v="0"/>
    <n v="1507"/>
  </r>
  <r>
    <s v="e31d39"/>
    <n v="2"/>
    <n v="19"/>
    <s v="f"/>
    <s v="4c28a3"/>
    <d v="1899-12-30T00:33:20"/>
    <n v="10"/>
    <n v="16.200000000000003"/>
    <n v="1.4295498508123568E-2"/>
    <x v="0"/>
    <n v="1507"/>
  </r>
  <r>
    <s v="d5e9a6"/>
    <n v="4"/>
    <n v="19"/>
    <s v="f"/>
    <s v="4c28a3"/>
    <d v="1899-12-30T00:33:20"/>
    <n v="23"/>
    <n v="74.52000000000001"/>
    <n v="6.5759293137368419E-2"/>
    <x v="0"/>
    <n v="1507"/>
  </r>
  <r>
    <s v="72f5d4"/>
    <n v="4"/>
    <n v="19"/>
    <s v="f"/>
    <s v="4c28a3"/>
    <d v="1899-12-30T00:33:20"/>
    <n v="19"/>
    <n v="61.56"/>
    <n v="5.4322894330869551E-2"/>
    <x v="0"/>
    <n v="1507"/>
  </r>
  <r>
    <s v="9ec847"/>
    <n v="5"/>
    <n v="19"/>
    <s v="f"/>
    <s v="4c28a3"/>
    <d v="1899-12-30T00:33:20"/>
    <n v="54"/>
    <n v="218.70000000000002"/>
    <n v="0.19298922985966815"/>
    <x v="0"/>
    <n v="1507"/>
  </r>
  <r>
    <s v="5d267b"/>
    <n v="3"/>
    <n v="19"/>
    <s v="f"/>
    <s v="4c28a3"/>
    <d v="1899-12-30T00:33:20"/>
    <n v="40"/>
    <n v="97.2"/>
    <n v="8.5772991048741393E-2"/>
    <x v="1"/>
    <n v="1890"/>
  </r>
  <r>
    <s v="f084eb"/>
    <n v="3"/>
    <n v="19"/>
    <s v="f"/>
    <s v="4c28a3"/>
    <d v="1899-12-30T00:33:20"/>
    <n v="36"/>
    <n v="87.48"/>
    <n v="7.7195691943867259E-2"/>
    <x v="1"/>
    <n v="1890"/>
  </r>
  <r>
    <s v="b9a74d"/>
    <n v="5"/>
    <n v="19"/>
    <s v="f"/>
    <s v="4c28a3"/>
    <d v="1899-12-30T00:33:20"/>
    <n v="17"/>
    <n v="68.850000000000009"/>
    <n v="6.0755868659525161E-2"/>
    <x v="1"/>
    <n v="1890"/>
  </r>
  <r>
    <s v="2feb6b"/>
    <n v="1"/>
    <n v="19"/>
    <s v="f"/>
    <s v="4c28a3"/>
    <d v="1899-12-30T00:33:20"/>
    <n v="29"/>
    <n v="23.490000000000002"/>
    <n v="2.0728472836779172E-2"/>
    <x v="1"/>
    <n v="1890"/>
  </r>
  <r>
    <s v="c4a632"/>
    <n v="3"/>
    <n v="8"/>
    <s v="f"/>
    <s v="327aa0"/>
    <d v="1899-12-30T00:59:42"/>
    <n v="13"/>
    <n v="35.880000000000003"/>
    <n v="3.1661881880955159E-2"/>
    <x v="0"/>
    <n v="2511.6666666666665"/>
  </r>
  <r>
    <s v="e83aa3"/>
    <n v="4"/>
    <n v="8"/>
    <s v="f"/>
    <s v="327aa0"/>
    <d v="1899-12-30T00:59:42"/>
    <n v="32"/>
    <n v="117.76"/>
    <n v="0.10391592001954514"/>
    <x v="0"/>
    <n v="2511.6666666666665"/>
  </r>
  <r>
    <s v="9ec847"/>
    <n v="5"/>
    <n v="8"/>
    <s v="f"/>
    <s v="327aa0"/>
    <d v="1899-12-30T00:59:42"/>
    <n v="54"/>
    <n v="248.4"/>
    <n v="0.219197643791228"/>
    <x v="0"/>
    <n v="2511.6666666666665"/>
  </r>
  <r>
    <s v="c8d436"/>
    <n v="5"/>
    <n v="8"/>
    <s v="f"/>
    <s v="327aa0"/>
    <d v="1899-12-30T00:59:42"/>
    <n v="10"/>
    <n v="46"/>
    <n v="4.0592156257634814E-2"/>
    <x v="1"/>
    <n v="1512"/>
  </r>
  <r>
    <s v="2a2353"/>
    <n v="4"/>
    <n v="8"/>
    <s v="f"/>
    <s v="327aa0"/>
    <d v="1899-12-30T00:59:42"/>
    <n v="57"/>
    <n v="209.76000000000002"/>
    <n v="0.18510023253481478"/>
    <x v="1"/>
    <n v="1512"/>
  </r>
  <r>
    <s v="f084eb"/>
    <n v="3"/>
    <n v="8"/>
    <s v="f"/>
    <s v="327aa0"/>
    <d v="1899-12-30T00:59:42"/>
    <n v="36"/>
    <n v="99.36"/>
    <n v="8.7679057516491202E-2"/>
    <x v="1"/>
    <n v="1512"/>
  </r>
  <r>
    <s v="b9a74d"/>
    <n v="3"/>
    <n v="8"/>
    <s v="f"/>
    <s v="327aa0"/>
    <d v="1899-12-30T00:59:42"/>
    <n v="17"/>
    <n v="46.92"/>
    <n v="4.1403999382787514E-2"/>
    <x v="1"/>
    <n v="1512"/>
  </r>
  <r>
    <s v="2feb6b"/>
    <n v="1"/>
    <n v="8"/>
    <s v="f"/>
    <s v="327aa0"/>
    <d v="1899-12-30T00:59:42"/>
    <n v="29"/>
    <n v="26.68"/>
    <n v="2.3543450629428194E-2"/>
    <x v="1"/>
    <n v="1512"/>
  </r>
  <r>
    <s v="c4a632"/>
    <n v="3"/>
    <n v="18"/>
    <s v="t"/>
    <s v="533b89"/>
    <d v="1899-12-30T00:30:20"/>
    <n v="13"/>
    <n v="31.980000000000004"/>
    <n v="2.8220372980851338E-2"/>
    <x v="0"/>
    <n v="3767.5"/>
  </r>
  <r>
    <s v="9ec847"/>
    <n v="3"/>
    <n v="18"/>
    <s v="t"/>
    <s v="533b89"/>
    <d v="1899-12-30T00:30:20"/>
    <n v="54"/>
    <n v="132.84"/>
    <n v="0.11722308776661325"/>
    <x v="0"/>
    <n v="3767.5"/>
  </r>
  <r>
    <s v="5d267b"/>
    <n v="3"/>
    <n v="18"/>
    <s v="t"/>
    <s v="533b89"/>
    <d v="1899-12-30T00:30:20"/>
    <n v="40"/>
    <n v="98.4"/>
    <n v="8.6831916864157963E-2"/>
    <x v="1"/>
    <n v="1890"/>
  </r>
  <r>
    <s v="c8d436"/>
    <n v="3"/>
    <n v="18"/>
    <s v="t"/>
    <s v="533b89"/>
    <d v="1899-12-30T00:30:20"/>
    <n v="10"/>
    <n v="24.6"/>
    <n v="2.1707979216039491E-2"/>
    <x v="1"/>
    <n v="1890"/>
  </r>
  <r>
    <s v="f084eb"/>
    <n v="3"/>
    <n v="18"/>
    <s v="t"/>
    <s v="533b89"/>
    <d v="1899-12-30T00:30:20"/>
    <n v="36"/>
    <n v="88.56"/>
    <n v="7.814872517774217E-2"/>
    <x v="1"/>
    <n v="1890"/>
  </r>
  <r>
    <s v="2feb6b"/>
    <n v="3"/>
    <n v="18"/>
    <s v="t"/>
    <s v="533b89"/>
    <d v="1899-12-30T00:30:20"/>
    <n v="29"/>
    <n v="71.34"/>
    <n v="6.295313972651452E-2"/>
    <x v="1"/>
    <n v="1890"/>
  </r>
  <r>
    <s v="c4a632"/>
    <n v="1"/>
    <n v="9"/>
    <s v="f"/>
    <s v="c6e5c3"/>
    <d v="1899-12-30T00:08:59"/>
    <n v="13"/>
    <n v="11.83"/>
    <n v="1.0439243663648259E-2"/>
    <x v="0"/>
    <n v="3767.5"/>
  </r>
  <r>
    <s v="e83aa3"/>
    <n v="1"/>
    <n v="9"/>
    <s v="f"/>
    <s v="c6e5c3"/>
    <d v="1899-12-30T00:08:59"/>
    <n v="32"/>
    <n v="29.12"/>
    <n v="2.5696599787441866E-2"/>
    <x v="0"/>
    <n v="3767.5"/>
  </r>
  <r>
    <s v="c8d436"/>
    <n v="1"/>
    <n v="9"/>
    <s v="f"/>
    <s v="c6e5c3"/>
    <d v="1899-12-30T00:08:59"/>
    <n v="10"/>
    <n v="9.1"/>
    <n v="8.0301874335755846E-3"/>
    <x v="1"/>
    <n v="2520"/>
  </r>
  <r>
    <s v="f084eb"/>
    <n v="2"/>
    <n v="9"/>
    <s v="f"/>
    <s v="c6e5c3"/>
    <d v="1899-12-30T00:08:59"/>
    <n v="36"/>
    <n v="65.52"/>
    <n v="5.7817349521744194E-2"/>
    <x v="1"/>
    <n v="2520"/>
  </r>
  <r>
    <s v="b9a74d"/>
    <n v="2"/>
    <n v="9"/>
    <s v="f"/>
    <s v="c6e5c3"/>
    <d v="1899-12-30T00:08:59"/>
    <n v="17"/>
    <n v="30.94"/>
    <n v="2.7302637274156986E-2"/>
    <x v="1"/>
    <n v="2520"/>
  </r>
  <r>
    <s v="e83aa3"/>
    <n v="4"/>
    <n v="0"/>
    <s v="t"/>
    <s v="aba74b"/>
    <d v="1899-12-30T00:15:03"/>
    <n v="32"/>
    <n v="128"/>
    <n v="0.11295208697776644"/>
    <x v="0"/>
    <n v="2511.6666666666665"/>
  </r>
  <r>
    <s v="e31d39"/>
    <n v="2"/>
    <n v="0"/>
    <s v="t"/>
    <s v="aba74b"/>
    <d v="1899-12-30T00:15:03"/>
    <n v="10"/>
    <n v="20"/>
    <n v="1.7648763590276006E-2"/>
    <x v="0"/>
    <n v="2511.6666666666665"/>
  </r>
  <r>
    <s v="9ec847"/>
    <n v="3"/>
    <n v="0"/>
    <s v="t"/>
    <s v="aba74b"/>
    <d v="1899-12-30T00:15:03"/>
    <n v="54"/>
    <n v="162"/>
    <n v="0.14295498508123564"/>
    <x v="0"/>
    <n v="2511.6666666666665"/>
  </r>
  <r>
    <s v="5d267b"/>
    <n v="5"/>
    <n v="0"/>
    <s v="t"/>
    <s v="aba74b"/>
    <d v="1899-12-30T00:15:03"/>
    <n v="40"/>
    <n v="200"/>
    <n v="0.17648763590276006"/>
    <x v="1"/>
    <n v="2520"/>
  </r>
  <r>
    <s v="c8d436"/>
    <n v="3"/>
    <n v="0"/>
    <s v="t"/>
    <s v="aba74b"/>
    <d v="1899-12-30T00:15:03"/>
    <n v="10"/>
    <n v="30"/>
    <n v="2.647314538541401E-2"/>
    <x v="1"/>
    <n v="2520"/>
  </r>
  <r>
    <s v="b9a74d"/>
    <n v="1"/>
    <n v="0"/>
    <s v="t"/>
    <s v="aba74b"/>
    <d v="1899-12-30T00:15:03"/>
    <n v="17"/>
    <n v="17"/>
    <n v="1.5001449051734606E-2"/>
    <x v="1"/>
    <n v="2520"/>
  </r>
  <r>
    <s v="c4a632"/>
    <n v="3"/>
    <n v="8"/>
    <s v="f"/>
    <n v="139683"/>
    <d v="1899-12-30T00:45:11"/>
    <n v="13"/>
    <n v="35.880000000000003"/>
    <n v="3.1661881880955159E-2"/>
    <x v="0"/>
    <n v="1507"/>
  </r>
  <r>
    <s v="e31d39"/>
    <n v="4"/>
    <n v="8"/>
    <s v="f"/>
    <n v="139683"/>
    <d v="1899-12-30T00:45:11"/>
    <n v="10"/>
    <n v="36.800000000000004"/>
    <n v="3.2473725006107852E-2"/>
    <x v="0"/>
    <n v="1507"/>
  </r>
  <r>
    <s v="d5e9a6"/>
    <n v="1"/>
    <n v="8"/>
    <s v="f"/>
    <n v="139683"/>
    <d v="1899-12-30T00:45:11"/>
    <n v="23"/>
    <n v="21.16"/>
    <n v="1.8672391878512017E-2"/>
    <x v="0"/>
    <n v="1507"/>
  </r>
  <r>
    <s v="72f5d4"/>
    <n v="4"/>
    <n v="8"/>
    <s v="f"/>
    <n v="139683"/>
    <d v="1899-12-30T00:45:11"/>
    <n v="19"/>
    <n v="69.92"/>
    <n v="6.1700077511604917E-2"/>
    <x v="0"/>
    <n v="1507"/>
  </r>
  <r>
    <s v="9ec847"/>
    <n v="3"/>
    <n v="8"/>
    <s v="f"/>
    <n v="139683"/>
    <d v="1899-12-30T00:45:11"/>
    <n v="54"/>
    <n v="149.04000000000002"/>
    <n v="0.13151858627473684"/>
    <x v="0"/>
    <n v="1507"/>
  </r>
  <r>
    <s v="f084eb"/>
    <n v="5"/>
    <n v="8"/>
    <s v="f"/>
    <n v="139683"/>
    <d v="1899-12-30T00:45:11"/>
    <n v="36"/>
    <n v="165.6"/>
    <n v="0.14613176252748533"/>
    <x v="1"/>
    <n v="7560"/>
  </r>
  <r>
    <s v="c4a632"/>
    <n v="5"/>
    <n v="12"/>
    <s v="f"/>
    <s v="9be667"/>
    <d v="1899-12-30T00:20:13"/>
    <n v="13"/>
    <n v="57.2"/>
    <n v="5.0475463868189387E-2"/>
    <x v="0"/>
    <n v="1255.8333333333333"/>
  </r>
  <r>
    <s v="e83aa3"/>
    <n v="4"/>
    <n v="12"/>
    <s v="f"/>
    <s v="9be667"/>
    <d v="1899-12-30T00:20:13"/>
    <n v="32"/>
    <n v="112.64"/>
    <n v="9.9397836540434464E-2"/>
    <x v="0"/>
    <n v="1255.8333333333333"/>
  </r>
  <r>
    <s v="e31d39"/>
    <n v="3"/>
    <n v="12"/>
    <s v="f"/>
    <s v="9be667"/>
    <d v="1899-12-30T00:20:13"/>
    <n v="10"/>
    <n v="26.4"/>
    <n v="2.3296367939164328E-2"/>
    <x v="0"/>
    <n v="1255.8333333333333"/>
  </r>
  <r>
    <s v="d5e9a6"/>
    <n v="4"/>
    <n v="12"/>
    <s v="f"/>
    <s v="9be667"/>
    <d v="1899-12-30T00:20:13"/>
    <n v="23"/>
    <n v="80.959999999999994"/>
    <n v="7.1442195013437265E-2"/>
    <x v="0"/>
    <n v="1255.8333333333333"/>
  </r>
  <r>
    <s v="72f5d4"/>
    <n v="2"/>
    <n v="12"/>
    <s v="f"/>
    <s v="9be667"/>
    <d v="1899-12-30T00:20:13"/>
    <n v="19"/>
    <n v="33.44"/>
    <n v="2.950873272294148E-2"/>
    <x v="0"/>
    <n v="1255.8333333333333"/>
  </r>
  <r>
    <s v="9ec847"/>
    <n v="5"/>
    <n v="12"/>
    <s v="f"/>
    <s v="9be667"/>
    <d v="1899-12-30T00:20:13"/>
    <n v="54"/>
    <n v="237.6"/>
    <n v="0.20966731145247897"/>
    <x v="0"/>
    <n v="1255.8333333333333"/>
  </r>
  <r>
    <s v="5d267b"/>
    <n v="5"/>
    <n v="12"/>
    <s v="f"/>
    <s v="9be667"/>
    <d v="1899-12-30T00:20:13"/>
    <n v="40"/>
    <n v="176"/>
    <n v="0.15530911959442886"/>
    <x v="1"/>
    <n v="2520"/>
  </r>
  <r>
    <s v="2a2353"/>
    <n v="3"/>
    <n v="12"/>
    <s v="f"/>
    <s v="9be667"/>
    <d v="1899-12-30T00:20:13"/>
    <n v="57"/>
    <n v="150.47999999999999"/>
    <n v="0.13278929725323665"/>
    <x v="1"/>
    <n v="2520"/>
  </r>
  <r>
    <s v="f084eb"/>
    <n v="2"/>
    <n v="12"/>
    <s v="f"/>
    <s v="9be667"/>
    <d v="1899-12-30T00:20:13"/>
    <n v="36"/>
    <n v="63.36"/>
    <n v="5.5911283053994384E-2"/>
    <x v="1"/>
    <n v="2520"/>
  </r>
  <r>
    <s v="c4a632"/>
    <n v="5"/>
    <n v="9"/>
    <s v="t"/>
    <s v="8d48c6"/>
    <d v="1899-12-30T00:35:54"/>
    <n v="13"/>
    <n v="59.15"/>
    <n v="5.219621831824129E-2"/>
    <x v="0"/>
    <n v="1883.75"/>
  </r>
  <r>
    <s v="e31d39"/>
    <n v="3"/>
    <n v="9"/>
    <s v="t"/>
    <s v="8d48c6"/>
    <d v="1899-12-30T00:35:54"/>
    <n v="10"/>
    <n v="27.3"/>
    <n v="2.4090562300726752E-2"/>
    <x v="0"/>
    <n v="1883.75"/>
  </r>
  <r>
    <s v="72f5d4"/>
    <n v="3"/>
    <n v="9"/>
    <s v="t"/>
    <s v="8d48c6"/>
    <d v="1899-12-30T00:35:54"/>
    <n v="19"/>
    <n v="51.870000000000005"/>
    <n v="4.5772068371380828E-2"/>
    <x v="0"/>
    <n v="1883.75"/>
  </r>
  <r>
    <s v="9ec847"/>
    <n v="3"/>
    <n v="9"/>
    <s v="t"/>
    <s v="8d48c6"/>
    <d v="1899-12-30T00:35:54"/>
    <n v="54"/>
    <n v="147.42000000000002"/>
    <n v="0.13008903642392447"/>
    <x v="0"/>
    <n v="1883.75"/>
  </r>
  <r>
    <s v="2a2353"/>
    <n v="1"/>
    <n v="9"/>
    <s v="t"/>
    <s v="8d48c6"/>
    <d v="1899-12-30T00:35:54"/>
    <n v="57"/>
    <n v="51.870000000000005"/>
    <n v="4.5772068371380828E-2"/>
    <x v="1"/>
    <n v="3780"/>
  </r>
  <r>
    <s v="f084eb"/>
    <n v="2"/>
    <n v="9"/>
    <s v="t"/>
    <s v="8d48c6"/>
    <d v="1899-12-30T00:35:54"/>
    <n v="36"/>
    <n v="65.52"/>
    <n v="5.7817349521744194E-2"/>
    <x v="1"/>
    <n v="3780"/>
  </r>
  <r>
    <s v="c4a632"/>
    <n v="5"/>
    <n v="9"/>
    <s v="f"/>
    <s v="63df3f"/>
    <d v="1899-12-30T00:12:26"/>
    <n v="13"/>
    <n v="59.15"/>
    <n v="5.219621831824129E-2"/>
    <x v="0"/>
    <n v="1507"/>
  </r>
  <r>
    <s v="e31d39"/>
    <n v="3"/>
    <n v="9"/>
    <s v="f"/>
    <s v="63df3f"/>
    <d v="1899-12-30T00:12:26"/>
    <n v="10"/>
    <n v="27.3"/>
    <n v="2.4090562300726752E-2"/>
    <x v="0"/>
    <n v="1507"/>
  </r>
  <r>
    <s v="d5e9a6"/>
    <n v="2"/>
    <n v="9"/>
    <s v="f"/>
    <s v="63df3f"/>
    <d v="1899-12-30T00:12:26"/>
    <n v="23"/>
    <n v="41.86"/>
    <n v="3.6938862194447683E-2"/>
    <x v="0"/>
    <n v="1507"/>
  </r>
  <r>
    <s v="72f5d4"/>
    <n v="3"/>
    <n v="9"/>
    <s v="f"/>
    <s v="63df3f"/>
    <d v="1899-12-30T00:12:26"/>
    <n v="19"/>
    <n v="51.870000000000005"/>
    <n v="4.5772068371380828E-2"/>
    <x v="0"/>
    <n v="1507"/>
  </r>
  <r>
    <s v="9ec847"/>
    <n v="2"/>
    <n v="9"/>
    <s v="f"/>
    <s v="63df3f"/>
    <d v="1899-12-30T00:12:26"/>
    <n v="54"/>
    <n v="98.28"/>
    <n v="8.6726024282616304E-2"/>
    <x v="0"/>
    <n v="1507"/>
  </r>
  <r>
    <s v="2a2353"/>
    <n v="1"/>
    <n v="9"/>
    <s v="f"/>
    <s v="63df3f"/>
    <d v="1899-12-30T00:12:26"/>
    <n v="57"/>
    <n v="51.870000000000005"/>
    <n v="4.5772068371380828E-2"/>
    <x v="1"/>
    <n v="7560"/>
  </r>
  <r>
    <s v="e83aa3"/>
    <n v="5"/>
    <n v="23"/>
    <s v="t"/>
    <s v="8f0ec9"/>
    <d v="1899-12-30T00:58:37"/>
    <n v="32"/>
    <n v="123.2"/>
    <n v="0.10871638371610021"/>
    <x v="0"/>
    <n v="7535"/>
  </r>
  <r>
    <s v="5d267b"/>
    <n v="4"/>
    <n v="23"/>
    <s v="t"/>
    <s v="8f0ec9"/>
    <d v="1899-12-30T00:58:37"/>
    <n v="40"/>
    <n v="123.2"/>
    <n v="0.10871638371610021"/>
    <x v="1"/>
    <n v="2520"/>
  </r>
  <r>
    <s v="2a2353"/>
    <n v="5"/>
    <n v="23"/>
    <s v="t"/>
    <s v="8f0ec9"/>
    <d v="1899-12-30T00:58:37"/>
    <n v="57"/>
    <n v="219.45000000000002"/>
    <n v="0.1936510584943035"/>
    <x v="1"/>
    <n v="2520"/>
  </r>
  <r>
    <s v="b9a74d"/>
    <n v="3"/>
    <n v="23"/>
    <s v="t"/>
    <s v="8f0ec9"/>
    <d v="1899-12-30T00:58:37"/>
    <n v="17"/>
    <n v="39.270000000000003"/>
    <n v="3.4653347309506942E-2"/>
    <x v="1"/>
    <n v="2520"/>
  </r>
  <r>
    <s v="c4a632"/>
    <n v="4"/>
    <n v="6"/>
    <s v="f"/>
    <s v="9d1c54"/>
    <d v="1899-12-30T00:35:00"/>
    <n v="13"/>
    <n v="48.879999999999995"/>
    <n v="4.3133578214634559E-2"/>
    <x v="0"/>
    <n v="1883.75"/>
  </r>
  <r>
    <s v="e83aa3"/>
    <n v="2"/>
    <n v="6"/>
    <s v="f"/>
    <s v="9d1c54"/>
    <d v="1899-12-30T00:35:00"/>
    <n v="32"/>
    <n v="60.16"/>
    <n v="5.3087480879550224E-2"/>
    <x v="0"/>
    <n v="1883.75"/>
  </r>
  <r>
    <s v="d5e9a6"/>
    <n v="5"/>
    <n v="6"/>
    <s v="f"/>
    <s v="9d1c54"/>
    <d v="1899-12-30T00:35:00"/>
    <n v="23"/>
    <n v="108.1"/>
    <n v="9.5391567205441813E-2"/>
    <x v="0"/>
    <n v="1883.75"/>
  </r>
  <r>
    <s v="9ec847"/>
    <n v="3"/>
    <n v="6"/>
    <s v="f"/>
    <s v="9d1c54"/>
    <d v="1899-12-30T00:35:00"/>
    <n v="54"/>
    <n v="152.28"/>
    <n v="0.13437768597636152"/>
    <x v="0"/>
    <n v="1883.75"/>
  </r>
  <r>
    <s v="5d267b"/>
    <n v="1"/>
    <n v="6"/>
    <s v="f"/>
    <s v="9d1c54"/>
    <d v="1899-12-30T00:35:00"/>
    <n v="40"/>
    <n v="37.599999999999994"/>
    <n v="3.3179675549718887E-2"/>
    <x v="1"/>
    <n v="2520"/>
  </r>
  <r>
    <s v="2a2353"/>
    <n v="2"/>
    <n v="6"/>
    <s v="f"/>
    <s v="9d1c54"/>
    <d v="1899-12-30T00:35:00"/>
    <n v="57"/>
    <n v="107.16"/>
    <n v="9.4562075316698843E-2"/>
    <x v="1"/>
    <n v="2520"/>
  </r>
  <r>
    <s v="2feb6b"/>
    <n v="2"/>
    <n v="6"/>
    <s v="f"/>
    <s v="9d1c54"/>
    <d v="1899-12-30T00:35:00"/>
    <n v="29"/>
    <n v="54.519999999999996"/>
    <n v="4.8110529547092391E-2"/>
    <x v="1"/>
    <n v="2520"/>
  </r>
  <r>
    <s v="e83aa3"/>
    <n v="4"/>
    <n v="24"/>
    <s v="f"/>
    <s v="ad3989"/>
    <d v="1899-12-30T00:17:22"/>
    <n v="32"/>
    <n v="97.28"/>
    <n v="8.5843586103102498E-2"/>
    <x v="0"/>
    <n v="2511.6666666666665"/>
  </r>
  <r>
    <s v="72f5d4"/>
    <n v="1"/>
    <n v="24"/>
    <s v="f"/>
    <s v="ad3989"/>
    <d v="1899-12-30T00:17:22"/>
    <n v="19"/>
    <n v="14.44"/>
    <n v="1.2742407312179276E-2"/>
    <x v="0"/>
    <n v="2511.6666666666665"/>
  </r>
  <r>
    <s v="9ec847"/>
    <n v="5"/>
    <n v="24"/>
    <s v="f"/>
    <s v="ad3989"/>
    <d v="1899-12-30T00:17:22"/>
    <n v="54"/>
    <n v="205.2"/>
    <n v="0.18107631443623182"/>
    <x v="0"/>
    <n v="2511.6666666666665"/>
  </r>
  <r>
    <s v="c8d436"/>
    <n v="1"/>
    <n v="24"/>
    <s v="f"/>
    <s v="ad3989"/>
    <d v="1899-12-30T00:17:22"/>
    <n v="10"/>
    <n v="7.6"/>
    <n v="6.7065301643048827E-3"/>
    <x v="1"/>
    <n v="1890"/>
  </r>
  <r>
    <s v="f084eb"/>
    <n v="1"/>
    <n v="24"/>
    <s v="f"/>
    <s v="ad3989"/>
    <d v="1899-12-30T00:17:22"/>
    <n v="36"/>
    <n v="27.36"/>
    <n v="2.4143508591497578E-2"/>
    <x v="1"/>
    <n v="1890"/>
  </r>
  <r>
    <s v="b9a74d"/>
    <n v="2"/>
    <n v="24"/>
    <s v="f"/>
    <s v="ad3989"/>
    <d v="1899-12-30T00:17:22"/>
    <n v="17"/>
    <n v="25.84"/>
    <n v="2.2802202558636603E-2"/>
    <x v="1"/>
    <n v="1890"/>
  </r>
  <r>
    <s v="2feb6b"/>
    <n v="4"/>
    <n v="24"/>
    <s v="f"/>
    <s v="ad3989"/>
    <d v="1899-12-30T00:17:22"/>
    <n v="29"/>
    <n v="88.16"/>
    <n v="7.7795749905936629E-2"/>
    <x v="1"/>
    <n v="1890"/>
  </r>
  <r>
    <s v="e31d39"/>
    <n v="3"/>
    <n v="17"/>
    <s v="t"/>
    <s v="b815fd"/>
    <d v="1899-12-30T00:58:47"/>
    <n v="10"/>
    <n v="24.9"/>
    <n v="2.1972710669893626E-2"/>
    <x v="0"/>
    <n v="3767.5"/>
  </r>
  <r>
    <s v="9ec847"/>
    <n v="2"/>
    <n v="17"/>
    <s v="t"/>
    <s v="b815fd"/>
    <d v="1899-12-30T00:58:47"/>
    <n v="54"/>
    <n v="89.64"/>
    <n v="7.9101758411617068E-2"/>
    <x v="0"/>
    <n v="3767.5"/>
  </r>
  <r>
    <s v="5d267b"/>
    <n v="3"/>
    <n v="17"/>
    <s v="t"/>
    <s v="b815fd"/>
    <d v="1899-12-30T00:58:47"/>
    <n v="40"/>
    <n v="99.6"/>
    <n v="8.7890842679574505E-2"/>
    <x v="1"/>
    <n v="2520"/>
  </r>
  <r>
    <s v="c8d436"/>
    <n v="2"/>
    <n v="17"/>
    <s v="t"/>
    <s v="b815fd"/>
    <d v="1899-12-30T00:58:47"/>
    <n v="10"/>
    <n v="16.599999999999998"/>
    <n v="1.4648473779929085E-2"/>
    <x v="1"/>
    <n v="2520"/>
  </r>
  <r>
    <s v="2a2353"/>
    <n v="3"/>
    <n v="17"/>
    <s v="t"/>
    <s v="b815fd"/>
    <d v="1899-12-30T00:58:47"/>
    <n v="57"/>
    <n v="141.93"/>
    <n v="0.12524445081839367"/>
    <x v="1"/>
    <n v="2520"/>
  </r>
  <r>
    <s v="c4a632"/>
    <n v="4"/>
    <n v="17"/>
    <s v="f"/>
    <s v="ceb3df"/>
    <d v="1899-12-30T00:43:53"/>
    <n v="13"/>
    <n v="43.16"/>
    <n v="3.8086031827815621E-2"/>
    <x v="0"/>
    <n v="2511.6666666666665"/>
  </r>
  <r>
    <s v="e83aa3"/>
    <n v="3"/>
    <n v="17"/>
    <s v="f"/>
    <s v="ceb3df"/>
    <d v="1899-12-30T00:43:53"/>
    <n v="32"/>
    <n v="79.679999999999993"/>
    <n v="7.0312674143659618E-2"/>
    <x v="0"/>
    <n v="2511.6666666666665"/>
  </r>
  <r>
    <s v="d5e9a6"/>
    <n v="3"/>
    <n v="17"/>
    <s v="f"/>
    <s v="ceb3df"/>
    <d v="1899-12-30T00:43:53"/>
    <n v="23"/>
    <n v="57.269999999999996"/>
    <n v="5.0537234540755344E-2"/>
    <x v="0"/>
    <n v="2511.6666666666665"/>
  </r>
  <r>
    <s v="5d267b"/>
    <n v="1"/>
    <n v="17"/>
    <s v="f"/>
    <s v="ceb3df"/>
    <d v="1899-12-30T00:43:53"/>
    <n v="40"/>
    <n v="33.199999999999996"/>
    <n v="2.9296947559858171E-2"/>
    <x v="1"/>
    <n v="1512"/>
  </r>
  <r>
    <s v="c8d436"/>
    <n v="3"/>
    <n v="17"/>
    <s v="f"/>
    <s v="ceb3df"/>
    <d v="1899-12-30T00:43:53"/>
    <n v="10"/>
    <n v="24.9"/>
    <n v="2.1972710669893626E-2"/>
    <x v="1"/>
    <n v="1512"/>
  </r>
  <r>
    <s v="2a2353"/>
    <n v="2"/>
    <n v="17"/>
    <s v="f"/>
    <s v="ceb3df"/>
    <d v="1899-12-30T00:43:53"/>
    <n v="57"/>
    <n v="94.61999999999999"/>
    <n v="8.3496300545595772E-2"/>
    <x v="1"/>
    <n v="1512"/>
  </r>
  <r>
    <s v="f084eb"/>
    <n v="3"/>
    <n v="17"/>
    <s v="f"/>
    <s v="ceb3df"/>
    <d v="1899-12-30T00:43:53"/>
    <n v="36"/>
    <n v="89.64"/>
    <n v="7.9101758411617068E-2"/>
    <x v="1"/>
    <n v="1512"/>
  </r>
  <r>
    <s v="b9a74d"/>
    <n v="5"/>
    <n v="17"/>
    <s v="f"/>
    <s v="ceb3df"/>
    <d v="1899-12-30T00:43:53"/>
    <n v="17"/>
    <n v="70.55"/>
    <n v="6.2256013564698606E-2"/>
    <x v="1"/>
    <n v="1512"/>
  </r>
  <r>
    <s v="e31d39"/>
    <n v="5"/>
    <n v="3"/>
    <s v="f"/>
    <n v="170437"/>
    <d v="1899-12-30T00:17:00"/>
    <n v="10"/>
    <n v="48.5"/>
    <n v="4.2798251706419314E-2"/>
    <x v="0"/>
    <n v="7535"/>
  </r>
  <r>
    <s v="5d267b"/>
    <n v="3"/>
    <n v="3"/>
    <s v="f"/>
    <n v="170437"/>
    <d v="1899-12-30T00:17:00"/>
    <n v="40"/>
    <n v="116.39999999999999"/>
    <n v="0.10271580409540636"/>
    <x v="1"/>
    <n v="2520"/>
  </r>
  <r>
    <s v="2a2353"/>
    <n v="3"/>
    <n v="3"/>
    <s v="f"/>
    <n v="170437"/>
    <d v="1899-12-30T00:17:00"/>
    <n v="57"/>
    <n v="165.87"/>
    <n v="0.14637002083595407"/>
    <x v="1"/>
    <n v="2520"/>
  </r>
  <r>
    <s v="2feb6b"/>
    <n v="3"/>
    <n v="3"/>
    <s v="f"/>
    <n v="170437"/>
    <d v="1899-12-30T00:17:00"/>
    <n v="29"/>
    <n v="84.39"/>
    <n v="7.4468957969169608E-2"/>
    <x v="1"/>
    <n v="2520"/>
  </r>
  <r>
    <s v="c4a632"/>
    <n v="5"/>
    <n v="17"/>
    <s v="t"/>
    <s v="41787f"/>
    <d v="1899-12-30T00:41:43"/>
    <n v="13"/>
    <n v="53.949999999999996"/>
    <n v="4.7607539784769531E-2"/>
    <x v="0"/>
    <n v="3767.5"/>
  </r>
  <r>
    <s v="e31d39"/>
    <n v="5"/>
    <n v="17"/>
    <s v="t"/>
    <s v="41787f"/>
    <d v="1899-12-30T00:41:43"/>
    <n v="10"/>
    <n v="41.5"/>
    <n v="3.6621184449822715E-2"/>
    <x v="0"/>
    <n v="3767.5"/>
  </r>
  <r>
    <s v="c8d436"/>
    <n v="4"/>
    <n v="17"/>
    <s v="t"/>
    <s v="41787f"/>
    <d v="1899-12-30T00:41:43"/>
    <n v="10"/>
    <n v="33.199999999999996"/>
    <n v="2.9296947559858171E-2"/>
    <x v="1"/>
    <n v="1890"/>
  </r>
  <r>
    <s v="2a2353"/>
    <n v="2"/>
    <n v="17"/>
    <s v="t"/>
    <s v="41787f"/>
    <d v="1899-12-30T00:41:43"/>
    <n v="57"/>
    <n v="94.61999999999999"/>
    <n v="8.3496300545595772E-2"/>
    <x v="1"/>
    <n v="1890"/>
  </r>
  <r>
    <s v="b9a74d"/>
    <n v="5"/>
    <n v="17"/>
    <s v="t"/>
    <s v="41787f"/>
    <d v="1899-12-30T00:41:43"/>
    <n v="17"/>
    <n v="70.55"/>
    <n v="6.2256013564698606E-2"/>
    <x v="1"/>
    <n v="1890"/>
  </r>
  <r>
    <s v="2feb6b"/>
    <n v="4"/>
    <n v="17"/>
    <s v="t"/>
    <s v="41787f"/>
    <d v="1899-12-30T00:41:43"/>
    <n v="29"/>
    <n v="96.28"/>
    <n v="8.4961147923588706E-2"/>
    <x v="1"/>
    <n v="1890"/>
  </r>
  <r>
    <s v="c4a632"/>
    <n v="3"/>
    <n v="23"/>
    <s v="f"/>
    <s v="bd7d3a"/>
    <d v="1899-12-30T00:07:39"/>
    <n v="13"/>
    <n v="30.03"/>
    <n v="2.6499618530799424E-2"/>
    <x v="0"/>
    <n v="1883.75"/>
  </r>
  <r>
    <s v="e31d39"/>
    <n v="2"/>
    <n v="23"/>
    <s v="f"/>
    <s v="bd7d3a"/>
    <d v="1899-12-30T00:07:39"/>
    <n v="10"/>
    <n v="15.4"/>
    <n v="1.3589547964512526E-2"/>
    <x v="0"/>
    <n v="1883.75"/>
  </r>
  <r>
    <s v="d5e9a6"/>
    <n v="5"/>
    <n v="23"/>
    <s v="f"/>
    <s v="bd7d3a"/>
    <d v="1899-12-30T00:07:39"/>
    <n v="23"/>
    <n v="88.55"/>
    <n v="7.8139900795947015E-2"/>
    <x v="0"/>
    <n v="1883.75"/>
  </r>
  <r>
    <s v="9ec847"/>
    <n v="4"/>
    <n v="23"/>
    <s v="f"/>
    <s v="bd7d3a"/>
    <d v="1899-12-30T00:07:39"/>
    <n v="54"/>
    <n v="166.32"/>
    <n v="0.14676711801673525"/>
    <x v="0"/>
    <n v="1883.75"/>
  </r>
  <r>
    <s v="c8d436"/>
    <n v="1"/>
    <n v="23"/>
    <s v="f"/>
    <s v="bd7d3a"/>
    <d v="1899-12-30T00:07:39"/>
    <n v="10"/>
    <n v="7.7"/>
    <n v="6.7947739822562629E-3"/>
    <x v="1"/>
    <n v="1890"/>
  </r>
  <r>
    <s v="2a2353"/>
    <n v="5"/>
    <n v="23"/>
    <s v="f"/>
    <s v="bd7d3a"/>
    <d v="1899-12-30T00:07:39"/>
    <n v="57"/>
    <n v="219.45000000000002"/>
    <n v="0.1936510584943035"/>
    <x v="1"/>
    <n v="1890"/>
  </r>
  <r>
    <s v="b9a74d"/>
    <n v="1"/>
    <n v="23"/>
    <s v="f"/>
    <s v="bd7d3a"/>
    <d v="1899-12-30T00:07:39"/>
    <n v="17"/>
    <n v="13.09"/>
    <n v="1.1551115769835647E-2"/>
    <x v="1"/>
    <n v="1890"/>
  </r>
  <r>
    <s v="2feb6b"/>
    <n v="2"/>
    <n v="23"/>
    <s v="f"/>
    <s v="bd7d3a"/>
    <d v="1899-12-30T00:07:39"/>
    <n v="29"/>
    <n v="44.660000000000004"/>
    <n v="3.940968909708633E-2"/>
    <x v="1"/>
    <n v="1890"/>
  </r>
  <r>
    <s v="e83aa3"/>
    <n v="3"/>
    <n v="23"/>
    <s v="t"/>
    <s v="67fb7f"/>
    <d v="1899-12-30T00:42:39"/>
    <n v="32"/>
    <n v="73.92"/>
    <n v="6.5229830229660127E-2"/>
    <x v="0"/>
    <n v="2511.6666666666665"/>
  </r>
  <r>
    <s v="e31d39"/>
    <n v="1"/>
    <n v="23"/>
    <s v="t"/>
    <s v="67fb7f"/>
    <d v="1899-12-30T00:42:39"/>
    <n v="10"/>
    <n v="7.7"/>
    <n v="6.7947739822562629E-3"/>
    <x v="0"/>
    <n v="2511.6666666666665"/>
  </r>
  <r>
    <s v="d5e9a6"/>
    <n v="3"/>
    <n v="23"/>
    <s v="t"/>
    <s v="67fb7f"/>
    <d v="1899-12-30T00:42:39"/>
    <n v="23"/>
    <n v="53.13"/>
    <n v="4.688394047756822E-2"/>
    <x v="0"/>
    <n v="2511.6666666666665"/>
  </r>
  <r>
    <s v="5d267b"/>
    <n v="4"/>
    <n v="23"/>
    <s v="t"/>
    <s v="67fb7f"/>
    <d v="1899-12-30T00:42:39"/>
    <n v="40"/>
    <n v="123.2"/>
    <n v="0.10871638371610021"/>
    <x v="1"/>
    <n v="2520"/>
  </r>
  <r>
    <s v="c8d436"/>
    <n v="2"/>
    <n v="23"/>
    <s v="t"/>
    <s v="67fb7f"/>
    <d v="1899-12-30T00:42:39"/>
    <n v="10"/>
    <n v="15.4"/>
    <n v="1.3589547964512526E-2"/>
    <x v="1"/>
    <n v="2520"/>
  </r>
  <r>
    <s v="f084eb"/>
    <n v="4"/>
    <n v="23"/>
    <s v="t"/>
    <s v="67fb7f"/>
    <d v="1899-12-30T00:42:39"/>
    <n v="36"/>
    <n v="110.88"/>
    <n v="9.7844745344490183E-2"/>
    <x v="1"/>
    <n v="2520"/>
  </r>
  <r>
    <s v="c4a632"/>
    <n v="2"/>
    <n v="8"/>
    <s v="t"/>
    <s v="cbd7b5"/>
    <d v="1899-12-30T00:45:21"/>
    <n v="13"/>
    <n v="23.92"/>
    <n v="2.1107921253970107E-2"/>
    <x v="0"/>
    <n v="2511.6666666666665"/>
  </r>
  <r>
    <s v="e83aa3"/>
    <n v="5"/>
    <n v="8"/>
    <s v="t"/>
    <s v="cbd7b5"/>
    <d v="1899-12-30T00:45:21"/>
    <n v="32"/>
    <n v="147.20000000000002"/>
    <n v="0.12989490002443141"/>
    <x v="0"/>
    <n v="2511.6666666666665"/>
  </r>
  <r>
    <s v="72f5d4"/>
    <n v="3"/>
    <n v="8"/>
    <s v="t"/>
    <s v="cbd7b5"/>
    <d v="1899-12-30T00:45:21"/>
    <n v="19"/>
    <n v="52.440000000000005"/>
    <n v="4.6275058133703695E-2"/>
    <x v="0"/>
    <n v="2511.6666666666665"/>
  </r>
  <r>
    <s v="b9a74d"/>
    <n v="1"/>
    <n v="8"/>
    <s v="t"/>
    <s v="cbd7b5"/>
    <d v="1899-12-30T00:45:21"/>
    <n v="17"/>
    <n v="15.64"/>
    <n v="1.3801333127595839E-2"/>
    <x v="1"/>
    <n v="3780"/>
  </r>
  <r>
    <s v="2feb6b"/>
    <n v="1"/>
    <n v="8"/>
    <s v="t"/>
    <s v="cbd7b5"/>
    <d v="1899-12-30T00:45:21"/>
    <n v="29"/>
    <n v="26.68"/>
    <n v="2.3543450629428194E-2"/>
    <x v="1"/>
    <n v="3780"/>
  </r>
  <r>
    <s v="c4a632"/>
    <n v="3"/>
    <n v="15"/>
    <s v="f"/>
    <s v="08ee38"/>
    <d v="1899-12-30T00:40:01"/>
    <n v="13"/>
    <n v="33.15"/>
    <n v="2.925282565088248E-2"/>
    <x v="0"/>
    <n v="2511.6666666666665"/>
  </r>
  <r>
    <s v="e83aa3"/>
    <n v="5"/>
    <n v="15"/>
    <s v="f"/>
    <s v="08ee38"/>
    <d v="1899-12-30T00:40:01"/>
    <n v="32"/>
    <n v="136"/>
    <n v="0.12001159241387685"/>
    <x v="0"/>
    <n v="2511.6666666666665"/>
  </r>
  <r>
    <s v="72f5d4"/>
    <n v="1"/>
    <n v="15"/>
    <s v="f"/>
    <s v="08ee38"/>
    <d v="1899-12-30T00:40:01"/>
    <n v="19"/>
    <n v="16.149999999999999"/>
    <n v="1.4251376599147873E-2"/>
    <x v="0"/>
    <n v="2511.6666666666665"/>
  </r>
  <r>
    <s v="5d267b"/>
    <n v="4"/>
    <n v="15"/>
    <s v="f"/>
    <s v="08ee38"/>
    <d v="1899-12-30T00:40:01"/>
    <n v="40"/>
    <n v="136"/>
    <n v="0.12001159241387685"/>
    <x v="1"/>
    <n v="1890"/>
  </r>
  <r>
    <s v="c8d436"/>
    <n v="1"/>
    <n v="15"/>
    <s v="f"/>
    <s v="08ee38"/>
    <d v="1899-12-30T00:40:01"/>
    <n v="10"/>
    <n v="8.5"/>
    <n v="7.5007245258673031E-3"/>
    <x v="1"/>
    <n v="1890"/>
  </r>
  <r>
    <s v="2a2353"/>
    <n v="1"/>
    <n v="15"/>
    <s v="f"/>
    <s v="08ee38"/>
    <d v="1899-12-30T00:40:01"/>
    <n v="57"/>
    <n v="48.449999999999996"/>
    <n v="4.2754129797443627E-2"/>
    <x v="1"/>
    <n v="1890"/>
  </r>
  <r>
    <s v="b9a74d"/>
    <n v="3"/>
    <n v="15"/>
    <s v="f"/>
    <s v="08ee38"/>
    <d v="1899-12-30T00:40:01"/>
    <n v="17"/>
    <n v="43.35"/>
    <n v="3.825369508192325E-2"/>
    <x v="1"/>
    <n v="1890"/>
  </r>
  <r>
    <s v="c4a632"/>
    <n v="5"/>
    <n v="7"/>
    <s v="t"/>
    <s v="dd7c4f"/>
    <d v="1899-12-30T00:54:30"/>
    <n v="13"/>
    <n v="60.449999999999996"/>
    <n v="5.3343387951609228E-2"/>
    <x v="0"/>
    <n v="1507"/>
  </r>
  <r>
    <s v="e31d39"/>
    <n v="3"/>
    <n v="7"/>
    <s v="t"/>
    <s v="dd7c4f"/>
    <d v="1899-12-30T00:54:30"/>
    <n v="10"/>
    <n v="27.9"/>
    <n v="2.462002520843503E-2"/>
    <x v="0"/>
    <n v="1507"/>
  </r>
  <r>
    <s v="d5e9a6"/>
    <n v="5"/>
    <n v="7"/>
    <s v="t"/>
    <s v="dd7c4f"/>
    <d v="1899-12-30T00:54:30"/>
    <n v="23"/>
    <n v="106.94999999999999"/>
    <n v="9.4376763299000938E-2"/>
    <x v="0"/>
    <n v="1507"/>
  </r>
  <r>
    <s v="72f5d4"/>
    <n v="1"/>
    <n v="7"/>
    <s v="t"/>
    <s v="dd7c4f"/>
    <d v="1899-12-30T00:54:30"/>
    <n v="19"/>
    <n v="17.669999999999998"/>
    <n v="1.5592682632008852E-2"/>
    <x v="0"/>
    <n v="1507"/>
  </r>
  <r>
    <s v="9ec847"/>
    <n v="3"/>
    <n v="7"/>
    <s v="t"/>
    <s v="dd7c4f"/>
    <d v="1899-12-30T00:54:30"/>
    <n v="54"/>
    <n v="150.66"/>
    <n v="0.13294813612554915"/>
    <x v="0"/>
    <n v="1507"/>
  </r>
  <r>
    <s v="5d267b"/>
    <n v="3"/>
    <n v="7"/>
    <s v="t"/>
    <s v="dd7c4f"/>
    <d v="1899-12-30T00:54:30"/>
    <n v="40"/>
    <n v="111.6"/>
    <n v="9.848010083374012E-2"/>
    <x v="1"/>
    <n v="3780"/>
  </r>
  <r>
    <s v="c8d436"/>
    <n v="5"/>
    <n v="7"/>
    <s v="t"/>
    <s v="dd7c4f"/>
    <d v="1899-12-30T00:54:30"/>
    <n v="10"/>
    <n v="46.5"/>
    <n v="4.1033375347391716E-2"/>
    <x v="1"/>
    <n v="3780"/>
  </r>
  <r>
    <s v="e83aa3"/>
    <n v="4"/>
    <n v="18"/>
    <s v="t"/>
    <s v="129c41"/>
    <d v="1899-12-30T00:45:28"/>
    <n v="32"/>
    <n v="104.96000000000001"/>
    <n v="9.2620711321768481E-2"/>
    <x v="0"/>
    <n v="2511.6666666666665"/>
  </r>
  <r>
    <s v="72f5d4"/>
    <n v="1"/>
    <n v="18"/>
    <s v="t"/>
    <s v="129c41"/>
    <d v="1899-12-30T00:45:28"/>
    <n v="19"/>
    <n v="15.580000000000002"/>
    <n v="1.3748386836825012E-2"/>
    <x v="0"/>
    <n v="2511.6666666666665"/>
  </r>
  <r>
    <s v="9ec847"/>
    <n v="1"/>
    <n v="18"/>
    <s v="t"/>
    <s v="129c41"/>
    <d v="1899-12-30T00:45:28"/>
    <n v="54"/>
    <n v="44.28"/>
    <n v="3.9074362588871085E-2"/>
    <x v="0"/>
    <n v="2511.6666666666665"/>
  </r>
  <r>
    <s v="c8d436"/>
    <n v="1"/>
    <n v="18"/>
    <s v="t"/>
    <s v="129c41"/>
    <d v="1899-12-30T00:45:28"/>
    <n v="10"/>
    <n v="8.2000000000000011"/>
    <n v="7.2359930720131641E-3"/>
    <x v="1"/>
    <n v="2520"/>
  </r>
  <r>
    <s v="2a2353"/>
    <n v="5"/>
    <n v="18"/>
    <s v="t"/>
    <s v="129c41"/>
    <d v="1899-12-30T00:45:28"/>
    <n v="57"/>
    <n v="233.70000000000002"/>
    <n v="0.20622580255237516"/>
    <x v="1"/>
    <n v="2520"/>
  </r>
  <r>
    <s v="2feb6b"/>
    <n v="4"/>
    <n v="18"/>
    <s v="t"/>
    <s v="129c41"/>
    <d v="1899-12-30T00:45:28"/>
    <n v="29"/>
    <n v="95.12"/>
    <n v="8.3937519635352703E-2"/>
    <x v="1"/>
    <n v="2520"/>
  </r>
  <r>
    <s v="e31d39"/>
    <n v="4"/>
    <n v="24"/>
    <s v="f"/>
    <s v="43de08"/>
    <d v="1899-12-30T00:16:17"/>
    <n v="10"/>
    <n v="30.4"/>
    <n v="2.6826120657219531E-2"/>
    <x v="0"/>
    <n v="2511.6666666666665"/>
  </r>
  <r>
    <s v="d5e9a6"/>
    <n v="1"/>
    <n v="24"/>
    <s v="f"/>
    <s v="43de08"/>
    <d v="1899-12-30T00:16:17"/>
    <n v="23"/>
    <n v="17.48"/>
    <n v="1.5425019377901229E-2"/>
    <x v="0"/>
    <n v="2511.6666666666665"/>
  </r>
  <r>
    <s v="9ec847"/>
    <n v="3"/>
    <n v="24"/>
    <s v="f"/>
    <s v="43de08"/>
    <d v="1899-12-30T00:16:17"/>
    <n v="54"/>
    <n v="123.12"/>
    <n v="0.1086457886617391"/>
    <x v="0"/>
    <n v="2511.6666666666665"/>
  </r>
  <r>
    <s v="c8d436"/>
    <n v="1"/>
    <n v="24"/>
    <s v="f"/>
    <s v="43de08"/>
    <d v="1899-12-30T00:16:17"/>
    <n v="10"/>
    <n v="7.6"/>
    <n v="6.7065301643048827E-3"/>
    <x v="1"/>
    <n v="7560"/>
  </r>
  <r>
    <s v="e83aa3"/>
    <n v="4"/>
    <n v="2"/>
    <s v="t"/>
    <s v="d3a747"/>
    <d v="1899-12-30T00:37:26"/>
    <n v="32"/>
    <n v="125.44"/>
    <n v="0.11069304523821112"/>
    <x v="0"/>
    <n v="1507"/>
  </r>
  <r>
    <s v="e31d39"/>
    <n v="1"/>
    <n v="2"/>
    <s v="t"/>
    <s v="d3a747"/>
    <d v="1899-12-30T00:37:26"/>
    <n v="10"/>
    <n v="9.8000000000000007"/>
    <n v="8.6478941592352445E-3"/>
    <x v="0"/>
    <n v="1507"/>
  </r>
  <r>
    <s v="d5e9a6"/>
    <n v="5"/>
    <n v="2"/>
    <s v="t"/>
    <s v="d3a747"/>
    <d v="1899-12-30T00:37:26"/>
    <n v="23"/>
    <n v="112.7"/>
    <n v="9.94507828312053E-2"/>
    <x v="0"/>
    <n v="1507"/>
  </r>
  <r>
    <s v="72f5d4"/>
    <n v="1"/>
    <n v="2"/>
    <s v="t"/>
    <s v="d3a747"/>
    <d v="1899-12-30T00:37:26"/>
    <n v="19"/>
    <n v="18.62"/>
    <n v="1.6430998902546966E-2"/>
    <x v="0"/>
    <n v="1507"/>
  </r>
  <r>
    <s v="9ec847"/>
    <n v="4"/>
    <n v="2"/>
    <s v="t"/>
    <s v="d3a747"/>
    <d v="1899-12-30T00:37:26"/>
    <n v="54"/>
    <n v="211.68"/>
    <n v="0.18679451383948129"/>
    <x v="0"/>
    <n v="1507"/>
  </r>
  <r>
    <s v="c8d436"/>
    <n v="3"/>
    <n v="2"/>
    <s v="t"/>
    <s v="d3a747"/>
    <d v="1899-12-30T00:37:26"/>
    <n v="10"/>
    <n v="29.4"/>
    <n v="2.5943682477705728E-2"/>
    <x v="1"/>
    <n v="1512"/>
  </r>
  <r>
    <s v="2a2353"/>
    <n v="5"/>
    <n v="2"/>
    <s v="t"/>
    <s v="d3a747"/>
    <d v="1899-12-30T00:37:26"/>
    <n v="57"/>
    <n v="279.3"/>
    <n v="0.24646498353820445"/>
    <x v="1"/>
    <n v="1512"/>
  </r>
  <r>
    <s v="f084eb"/>
    <n v="4"/>
    <n v="2"/>
    <s v="t"/>
    <s v="d3a747"/>
    <d v="1899-12-30T00:37:26"/>
    <n v="36"/>
    <n v="141.12"/>
    <n v="0.12452967589298751"/>
    <x v="1"/>
    <n v="1512"/>
  </r>
  <r>
    <s v="b9a74d"/>
    <n v="4"/>
    <n v="2"/>
    <s v="t"/>
    <s v="d3a747"/>
    <d v="1899-12-30T00:37:26"/>
    <n v="17"/>
    <n v="66.64"/>
    <n v="5.8805680282799651E-2"/>
    <x v="1"/>
    <n v="1512"/>
  </r>
  <r>
    <s v="2feb6b"/>
    <n v="1"/>
    <n v="2"/>
    <s v="t"/>
    <s v="d3a747"/>
    <d v="1899-12-30T00:37:26"/>
    <n v="29"/>
    <n v="28.419999999999998"/>
    <n v="2.5078893061782206E-2"/>
    <x v="1"/>
    <n v="1512"/>
  </r>
  <r>
    <s v="e83aa3"/>
    <n v="4"/>
    <n v="11"/>
    <s v="f"/>
    <s v="0f6ca0"/>
    <d v="1899-12-30T00:20:08"/>
    <n v="32"/>
    <n v="113.92"/>
    <n v="0.10052735741021214"/>
    <x v="0"/>
    <n v="1507"/>
  </r>
  <r>
    <s v="e31d39"/>
    <n v="2"/>
    <n v="11"/>
    <s v="f"/>
    <s v="0f6ca0"/>
    <d v="1899-12-30T00:20:08"/>
    <n v="10"/>
    <n v="17.8"/>
    <n v="1.5707399595345648E-2"/>
    <x v="0"/>
    <n v="1507"/>
  </r>
  <r>
    <s v="d5e9a6"/>
    <n v="4"/>
    <n v="11"/>
    <s v="f"/>
    <s v="0f6ca0"/>
    <d v="1899-12-30T00:20:08"/>
    <n v="23"/>
    <n v="81.88"/>
    <n v="7.2254038138589979E-2"/>
    <x v="0"/>
    <n v="1507"/>
  </r>
  <r>
    <s v="72f5d4"/>
    <n v="2"/>
    <n v="11"/>
    <s v="f"/>
    <s v="0f6ca0"/>
    <d v="1899-12-30T00:20:08"/>
    <n v="19"/>
    <n v="33.82"/>
    <n v="2.9844059231156728E-2"/>
    <x v="0"/>
    <n v="1507"/>
  </r>
  <r>
    <s v="9ec847"/>
    <n v="5"/>
    <n v="11"/>
    <s v="f"/>
    <s v="0f6ca0"/>
    <d v="1899-12-30T00:20:08"/>
    <n v="54"/>
    <n v="240.3"/>
    <n v="0.21204989453716622"/>
    <x v="0"/>
    <n v="1507"/>
  </r>
  <r>
    <s v="f084eb"/>
    <n v="5"/>
    <n v="11"/>
    <s v="f"/>
    <s v="0f6ca0"/>
    <d v="1899-12-30T00:20:08"/>
    <n v="36"/>
    <n v="160.19999999999999"/>
    <n v="0.14136659635811083"/>
    <x v="1"/>
    <n v="3780"/>
  </r>
  <r>
    <s v="2feb6b"/>
    <n v="4"/>
    <n v="11"/>
    <s v="f"/>
    <s v="0f6ca0"/>
    <d v="1899-12-30T00:20:08"/>
    <n v="29"/>
    <n v="103.24"/>
    <n v="9.1102917653004739E-2"/>
    <x v="1"/>
    <n v="3780"/>
  </r>
  <r>
    <s v="d5e9a6"/>
    <n v="2"/>
    <n v="23"/>
    <s v="f"/>
    <s v="9ff41b"/>
    <d v="1899-12-30T00:30:01"/>
    <n v="23"/>
    <n v="35.42"/>
    <n v="3.1255960318378809E-2"/>
    <x v="0"/>
    <n v="3767.5"/>
  </r>
  <r>
    <s v="72f5d4"/>
    <n v="2"/>
    <n v="23"/>
    <s v="f"/>
    <s v="9ff41b"/>
    <d v="1899-12-30T00:30:01"/>
    <n v="19"/>
    <n v="29.26"/>
    <n v="2.58201411325738E-2"/>
    <x v="0"/>
    <n v="3767.5"/>
  </r>
  <r>
    <s v="5d267b"/>
    <n v="1"/>
    <n v="23"/>
    <s v="f"/>
    <s v="9ff41b"/>
    <d v="1899-12-30T00:30:01"/>
    <n v="40"/>
    <n v="30.8"/>
    <n v="2.7179095929025052E-2"/>
    <x v="1"/>
    <n v="2520"/>
  </r>
  <r>
    <s v="c8d436"/>
    <n v="2"/>
    <n v="23"/>
    <s v="f"/>
    <s v="9ff41b"/>
    <d v="1899-12-30T00:30:01"/>
    <n v="10"/>
    <n v="15.4"/>
    <n v="1.3589547964512526E-2"/>
    <x v="1"/>
    <n v="2520"/>
  </r>
  <r>
    <s v="b9a74d"/>
    <n v="1"/>
    <n v="23"/>
    <s v="f"/>
    <s v="9ff41b"/>
    <d v="1899-12-30T00:30:01"/>
    <n v="17"/>
    <n v="13.09"/>
    <n v="1.1551115769835647E-2"/>
    <x v="1"/>
    <n v="2520"/>
  </r>
  <r>
    <s v="e83aa3"/>
    <n v="4"/>
    <n v="8"/>
    <s v="t"/>
    <s v="e80871"/>
    <d v="1899-12-30T00:52:45"/>
    <n v="32"/>
    <n v="117.76"/>
    <n v="0.10391592001954514"/>
    <x v="0"/>
    <n v="3767.5"/>
  </r>
  <r>
    <s v="d5e9a6"/>
    <n v="2"/>
    <n v="8"/>
    <s v="t"/>
    <s v="e80871"/>
    <d v="1899-12-30T00:52:45"/>
    <n v="23"/>
    <n v="42.32"/>
    <n v="3.7344783757024033E-2"/>
    <x v="0"/>
    <n v="3767.5"/>
  </r>
  <r>
    <s v="f084eb"/>
    <n v="3"/>
    <n v="8"/>
    <s v="t"/>
    <s v="e80871"/>
    <d v="1899-12-30T00:52:45"/>
    <n v="36"/>
    <n v="99.36"/>
    <n v="8.7679057516491202E-2"/>
    <x v="1"/>
    <n v="7560"/>
  </r>
  <r>
    <s v="e83aa3"/>
    <n v="1"/>
    <n v="4"/>
    <s v="t"/>
    <s v="a96d69"/>
    <d v="1899-12-30T00:44:12"/>
    <n v="32"/>
    <n v="30.72"/>
    <n v="2.7108500874663946E-2"/>
    <x v="0"/>
    <n v="1883.75"/>
  </r>
  <r>
    <s v="d5e9a6"/>
    <n v="5"/>
    <n v="4"/>
    <s v="t"/>
    <s v="a96d69"/>
    <d v="1899-12-30T00:44:12"/>
    <n v="23"/>
    <n v="110.39999999999999"/>
    <n v="9.742117501832355E-2"/>
    <x v="0"/>
    <n v="1883.75"/>
  </r>
  <r>
    <s v="72f5d4"/>
    <n v="5"/>
    <n v="4"/>
    <s v="t"/>
    <s v="a96d69"/>
    <d v="1899-12-30T00:44:12"/>
    <n v="19"/>
    <n v="91.2"/>
    <n v="8.0478361971658585E-2"/>
    <x v="0"/>
    <n v="1883.75"/>
  </r>
  <r>
    <s v="9ec847"/>
    <n v="2"/>
    <n v="4"/>
    <s v="t"/>
    <s v="a96d69"/>
    <d v="1899-12-30T00:44:12"/>
    <n v="54"/>
    <n v="103.67999999999999"/>
    <n v="9.149119045199082E-2"/>
    <x v="0"/>
    <n v="1883.75"/>
  </r>
  <r>
    <s v="5d267b"/>
    <n v="3"/>
    <n v="4"/>
    <s v="t"/>
    <s v="a96d69"/>
    <d v="1899-12-30T00:44:12"/>
    <n v="40"/>
    <n v="115.19999999999999"/>
    <n v="0.1016568782799898"/>
    <x v="1"/>
    <n v="1890"/>
  </r>
  <r>
    <s v="2a2353"/>
    <n v="4"/>
    <n v="4"/>
    <s v="t"/>
    <s v="a96d69"/>
    <d v="1899-12-30T00:44:12"/>
    <n v="57"/>
    <n v="218.88"/>
    <n v="0.19314806873198062"/>
    <x v="1"/>
    <n v="1890"/>
  </r>
  <r>
    <s v="f084eb"/>
    <n v="3"/>
    <n v="4"/>
    <s v="t"/>
    <s v="a96d69"/>
    <d v="1899-12-30T00:44:12"/>
    <n v="36"/>
    <n v="103.67999999999999"/>
    <n v="9.149119045199082E-2"/>
    <x v="1"/>
    <n v="1890"/>
  </r>
  <r>
    <s v="b9a74d"/>
    <n v="3"/>
    <n v="4"/>
    <s v="t"/>
    <s v="a96d69"/>
    <d v="1899-12-30T00:44:12"/>
    <n v="17"/>
    <n v="48.96"/>
    <n v="4.3204173268995665E-2"/>
    <x v="1"/>
    <n v="1890"/>
  </r>
  <r>
    <s v="e31d39"/>
    <n v="5"/>
    <n v="17"/>
    <s v="t"/>
    <s v="c6e8e8"/>
    <d v="1899-12-30T00:14:42"/>
    <n v="10"/>
    <n v="41.5"/>
    <n v="3.6621184449822715E-2"/>
    <x v="0"/>
    <n v="7535"/>
  </r>
  <r>
    <s v="b9a74d"/>
    <n v="3"/>
    <n v="17"/>
    <s v="t"/>
    <s v="c6e8e8"/>
    <d v="1899-12-30T00:14:42"/>
    <n v="17"/>
    <n v="42.33"/>
    <n v="3.7353608138819168E-2"/>
    <x v="1"/>
    <n v="7560"/>
  </r>
  <r>
    <s v="e31d39"/>
    <n v="3"/>
    <n v="14"/>
    <s v="t"/>
    <n v="542492"/>
    <d v="1899-12-30T00:43:08"/>
    <n v="10"/>
    <n v="25.8"/>
    <n v="2.276690503145605E-2"/>
    <x v="0"/>
    <n v="3767.5"/>
  </r>
  <r>
    <s v="9ec847"/>
    <n v="5"/>
    <n v="14"/>
    <s v="t"/>
    <n v="542492"/>
    <d v="1899-12-30T00:43:08"/>
    <n v="54"/>
    <n v="232.2"/>
    <n v="0.20490214528310441"/>
    <x v="0"/>
    <n v="3767.5"/>
  </r>
  <r>
    <s v="5d267b"/>
    <n v="1"/>
    <n v="14"/>
    <s v="t"/>
    <n v="542492"/>
    <d v="1899-12-30T00:43:08"/>
    <n v="40"/>
    <n v="34.4"/>
    <n v="3.035587337527473E-2"/>
    <x v="1"/>
    <n v="1260"/>
  </r>
  <r>
    <s v="c8d436"/>
    <n v="5"/>
    <n v="14"/>
    <s v="t"/>
    <n v="542492"/>
    <d v="1899-12-30T00:43:08"/>
    <n v="10"/>
    <n v="43"/>
    <n v="3.794484171909341E-2"/>
    <x v="1"/>
    <n v="1260"/>
  </r>
  <r>
    <s v="2a2353"/>
    <n v="5"/>
    <n v="14"/>
    <s v="t"/>
    <n v="542492"/>
    <d v="1899-12-30T00:43:08"/>
    <n v="57"/>
    <n v="245.1"/>
    <n v="0.21628559779883247"/>
    <x v="1"/>
    <n v="1260"/>
  </r>
  <r>
    <s v="f084eb"/>
    <n v="4"/>
    <n v="14"/>
    <s v="t"/>
    <n v="542492"/>
    <d v="1899-12-30T00:43:08"/>
    <n v="36"/>
    <n v="123.84"/>
    <n v="0.10928114415098904"/>
    <x v="1"/>
    <n v="1260"/>
  </r>
  <r>
    <s v="b9a74d"/>
    <n v="3"/>
    <n v="14"/>
    <s v="t"/>
    <n v="542492"/>
    <d v="1899-12-30T00:43:08"/>
    <n v="17"/>
    <n v="43.86"/>
    <n v="3.8703738553475288E-2"/>
    <x v="1"/>
    <n v="1260"/>
  </r>
  <r>
    <s v="2feb6b"/>
    <n v="2"/>
    <n v="14"/>
    <s v="t"/>
    <n v="542492"/>
    <d v="1899-12-30T00:43:08"/>
    <n v="29"/>
    <n v="49.88"/>
    <n v="4.4016016394148358E-2"/>
    <x v="1"/>
    <n v="1260"/>
  </r>
  <r>
    <s v="e83aa3"/>
    <n v="4"/>
    <n v="24"/>
    <s v="f"/>
    <s v="f4d6e1"/>
    <d v="1899-12-30T00:05:17"/>
    <n v="32"/>
    <n v="97.28"/>
    <n v="8.5843586103102498E-2"/>
    <x v="0"/>
    <n v="1883.75"/>
  </r>
  <r>
    <s v="e31d39"/>
    <n v="1"/>
    <n v="24"/>
    <s v="f"/>
    <s v="f4d6e1"/>
    <d v="1899-12-30T00:05:17"/>
    <n v="10"/>
    <n v="7.6"/>
    <n v="6.7065301643048827E-3"/>
    <x v="0"/>
    <n v="1883.75"/>
  </r>
  <r>
    <s v="d5e9a6"/>
    <n v="2"/>
    <n v="24"/>
    <s v="f"/>
    <s v="f4d6e1"/>
    <d v="1899-12-30T00:05:17"/>
    <n v="23"/>
    <n v="34.96"/>
    <n v="3.0850038755802459E-2"/>
    <x v="0"/>
    <n v="1883.75"/>
  </r>
  <r>
    <s v="72f5d4"/>
    <n v="1"/>
    <n v="24"/>
    <s v="f"/>
    <s v="f4d6e1"/>
    <d v="1899-12-30T00:05:17"/>
    <n v="19"/>
    <n v="14.44"/>
    <n v="1.2742407312179276E-2"/>
    <x v="0"/>
    <n v="1883.75"/>
  </r>
  <r>
    <s v="5d267b"/>
    <n v="4"/>
    <n v="24"/>
    <s v="f"/>
    <s v="f4d6e1"/>
    <d v="1899-12-30T00:05:17"/>
    <n v="40"/>
    <n v="121.6"/>
    <n v="0.10730448262887812"/>
    <x v="1"/>
    <n v="1512"/>
  </r>
  <r>
    <s v="c8d436"/>
    <n v="5"/>
    <n v="24"/>
    <s v="f"/>
    <s v="f4d6e1"/>
    <d v="1899-12-30T00:05:17"/>
    <n v="10"/>
    <n v="38"/>
    <n v="3.3532650821524415E-2"/>
    <x v="1"/>
    <n v="1512"/>
  </r>
  <r>
    <s v="2a2353"/>
    <n v="5"/>
    <n v="24"/>
    <s v="f"/>
    <s v="f4d6e1"/>
    <d v="1899-12-30T00:05:17"/>
    <n v="57"/>
    <n v="216.6"/>
    <n v="0.19113610968268915"/>
    <x v="1"/>
    <n v="1512"/>
  </r>
  <r>
    <s v="f084eb"/>
    <n v="4"/>
    <n v="24"/>
    <s v="f"/>
    <s v="f4d6e1"/>
    <d v="1899-12-30T00:05:17"/>
    <n v="36"/>
    <n v="109.44"/>
    <n v="9.6574034365990311E-2"/>
    <x v="1"/>
    <n v="1512"/>
  </r>
  <r>
    <s v="b9a74d"/>
    <n v="3"/>
    <n v="24"/>
    <s v="f"/>
    <s v="f4d6e1"/>
    <d v="1899-12-30T00:05:17"/>
    <n v="17"/>
    <n v="38.76"/>
    <n v="3.4203303837954904E-2"/>
    <x v="1"/>
    <n v="1512"/>
  </r>
  <r>
    <s v="d5e9a6"/>
    <n v="3"/>
    <n v="19"/>
    <s v="t"/>
    <s v="9f47bf"/>
    <d v="1899-12-30T00:57:31"/>
    <n v="23"/>
    <n v="55.89"/>
    <n v="4.9319469853026307E-2"/>
    <x v="0"/>
    <n v="3767.5"/>
  </r>
  <r>
    <s v="9ec847"/>
    <n v="1"/>
    <n v="19"/>
    <s v="t"/>
    <s v="9f47bf"/>
    <d v="1899-12-30T00:57:31"/>
    <n v="54"/>
    <n v="43.74"/>
    <n v="3.8597845971933629E-2"/>
    <x v="0"/>
    <n v="3767.5"/>
  </r>
  <r>
    <s v="c8d436"/>
    <n v="1"/>
    <n v="19"/>
    <s v="t"/>
    <s v="9f47bf"/>
    <d v="1899-12-30T00:57:31"/>
    <n v="10"/>
    <n v="8.1000000000000014"/>
    <n v="7.1477492540617839E-3"/>
    <x v="1"/>
    <n v="7560"/>
  </r>
  <r>
    <s v="e83aa3"/>
    <n v="4"/>
    <n v="14"/>
    <s v="t"/>
    <s v="1db83f"/>
    <d v="1899-12-30T00:22:45"/>
    <n v="32"/>
    <n v="110.08"/>
    <n v="9.7138794800879141E-2"/>
    <x v="0"/>
    <n v="1507"/>
  </r>
  <r>
    <s v="e31d39"/>
    <n v="3"/>
    <n v="14"/>
    <s v="t"/>
    <s v="1db83f"/>
    <d v="1899-12-30T00:22:45"/>
    <n v="10"/>
    <n v="25.8"/>
    <n v="2.276690503145605E-2"/>
    <x v="0"/>
    <n v="1507"/>
  </r>
  <r>
    <s v="d5e9a6"/>
    <n v="1"/>
    <n v="14"/>
    <s v="t"/>
    <s v="1db83f"/>
    <d v="1899-12-30T00:22:45"/>
    <n v="23"/>
    <n v="19.78"/>
    <n v="1.745462719078297E-2"/>
    <x v="0"/>
    <n v="1507"/>
  </r>
  <r>
    <s v="72f5d4"/>
    <n v="3"/>
    <n v="14"/>
    <s v="t"/>
    <s v="1db83f"/>
    <d v="1899-12-30T00:22:45"/>
    <n v="19"/>
    <n v="49.019999999999996"/>
    <n v="4.3257119559766487E-2"/>
    <x v="0"/>
    <n v="1507"/>
  </r>
  <r>
    <s v="9ec847"/>
    <n v="2"/>
    <n v="14"/>
    <s v="t"/>
    <s v="1db83f"/>
    <d v="1899-12-30T00:22:45"/>
    <n v="54"/>
    <n v="92.88"/>
    <n v="8.1960858113241775E-2"/>
    <x v="0"/>
    <n v="1507"/>
  </r>
  <r>
    <s v="5d267b"/>
    <n v="4"/>
    <n v="14"/>
    <s v="t"/>
    <s v="1db83f"/>
    <d v="1899-12-30T00:22:45"/>
    <n v="40"/>
    <n v="137.6"/>
    <n v="0.12142349350109892"/>
    <x v="1"/>
    <n v="1512"/>
  </r>
  <r>
    <s v="c8d436"/>
    <n v="5"/>
    <n v="14"/>
    <s v="t"/>
    <s v="1db83f"/>
    <d v="1899-12-30T00:22:45"/>
    <n v="10"/>
    <n v="43"/>
    <n v="3.794484171909341E-2"/>
    <x v="1"/>
    <n v="1512"/>
  </r>
  <r>
    <s v="2a2353"/>
    <n v="2"/>
    <n v="14"/>
    <s v="t"/>
    <s v="1db83f"/>
    <d v="1899-12-30T00:22:45"/>
    <n v="57"/>
    <n v="98.039999999999992"/>
    <n v="8.6514239119532974E-2"/>
    <x v="1"/>
    <n v="1512"/>
  </r>
  <r>
    <s v="b9a74d"/>
    <n v="5"/>
    <n v="14"/>
    <s v="t"/>
    <s v="1db83f"/>
    <d v="1899-12-30T00:22:45"/>
    <n v="17"/>
    <n v="73.099999999999994"/>
    <n v="6.4506230922458802E-2"/>
    <x v="1"/>
    <n v="1512"/>
  </r>
  <r>
    <s v="2feb6b"/>
    <n v="2"/>
    <n v="14"/>
    <s v="t"/>
    <s v="1db83f"/>
    <d v="1899-12-30T00:22:45"/>
    <n v="29"/>
    <n v="49.88"/>
    <n v="4.4016016394148358E-2"/>
    <x v="1"/>
    <n v="1512"/>
  </r>
  <r>
    <s v="c4a632"/>
    <n v="3"/>
    <n v="5"/>
    <s v="t"/>
    <s v="f7cab8"/>
    <d v="1899-12-30T00:51:50"/>
    <n v="13"/>
    <n v="37.049999999999997"/>
    <n v="3.2694334550986304E-2"/>
    <x v="0"/>
    <n v="3767.5"/>
  </r>
  <r>
    <s v="9ec847"/>
    <n v="4"/>
    <n v="5"/>
    <s v="t"/>
    <s v="f7cab8"/>
    <d v="1899-12-30T00:51:50"/>
    <n v="54"/>
    <n v="205.2"/>
    <n v="0.18107631443623182"/>
    <x v="0"/>
    <n v="3767.5"/>
  </r>
  <r>
    <s v="f084eb"/>
    <n v="4"/>
    <n v="5"/>
    <s v="t"/>
    <s v="f7cab8"/>
    <d v="1899-12-30T00:51:50"/>
    <n v="36"/>
    <n v="136.79999999999998"/>
    <n v="0.12071754295748788"/>
    <x v="1"/>
    <n v="3780"/>
  </r>
  <r>
    <s v="b9a74d"/>
    <n v="1"/>
    <n v="5"/>
    <s v="t"/>
    <s v="f7cab8"/>
    <d v="1899-12-30T00:51:50"/>
    <n v="17"/>
    <n v="16.149999999999999"/>
    <n v="1.4251376599147873E-2"/>
    <x v="1"/>
    <n v="3780"/>
  </r>
  <r>
    <s v="e83aa3"/>
    <n v="5"/>
    <n v="7"/>
    <s v="f"/>
    <s v="5ad5a6"/>
    <d v="1899-12-30T00:20:01"/>
    <n v="32"/>
    <n v="148.79999999999998"/>
    <n v="0.13130680111165347"/>
    <x v="0"/>
    <n v="1883.75"/>
  </r>
  <r>
    <s v="e31d39"/>
    <n v="4"/>
    <n v="7"/>
    <s v="f"/>
    <s v="5ad5a6"/>
    <d v="1899-12-30T00:20:01"/>
    <n v="10"/>
    <n v="37.199999999999996"/>
    <n v="3.2826700277913366E-2"/>
    <x v="0"/>
    <n v="1883.75"/>
  </r>
  <r>
    <s v="d5e9a6"/>
    <n v="1"/>
    <n v="7"/>
    <s v="f"/>
    <s v="5ad5a6"/>
    <d v="1899-12-30T00:20:01"/>
    <n v="23"/>
    <n v="21.389999999999997"/>
    <n v="1.8875352659800188E-2"/>
    <x v="0"/>
    <n v="1883.75"/>
  </r>
  <r>
    <s v="72f5d4"/>
    <n v="5"/>
    <n v="7"/>
    <s v="f"/>
    <s v="5ad5a6"/>
    <d v="1899-12-30T00:20:01"/>
    <n v="19"/>
    <n v="88.35"/>
    <n v="7.7963413160044265E-2"/>
    <x v="0"/>
    <n v="1883.75"/>
  </r>
  <r>
    <s v="c8d436"/>
    <n v="1"/>
    <n v="7"/>
    <s v="f"/>
    <s v="5ad5a6"/>
    <d v="1899-12-30T00:20:01"/>
    <n v="10"/>
    <n v="9.2999999999999989"/>
    <n v="8.2066750694783416E-3"/>
    <x v="1"/>
    <n v="2520"/>
  </r>
  <r>
    <s v="2a2353"/>
    <n v="2"/>
    <n v="7"/>
    <s v="f"/>
    <s v="5ad5a6"/>
    <d v="1899-12-30T00:20:01"/>
    <n v="57"/>
    <n v="106.02"/>
    <n v="9.3556095792053109E-2"/>
    <x v="1"/>
    <n v="2520"/>
  </r>
  <r>
    <s v="b9a74d"/>
    <n v="3"/>
    <n v="7"/>
    <s v="f"/>
    <s v="5ad5a6"/>
    <d v="1899-12-30T00:20:01"/>
    <n v="17"/>
    <n v="47.43"/>
    <n v="4.1854042854339552E-2"/>
    <x v="1"/>
    <n v="2520"/>
  </r>
  <r>
    <s v="e83aa3"/>
    <n v="5"/>
    <n v="23"/>
    <s v="t"/>
    <s v="edd773"/>
    <d v="1899-12-30T00:54:19"/>
    <n v="32"/>
    <n v="123.2"/>
    <n v="0.10871638371610021"/>
    <x v="0"/>
    <n v="1883.75"/>
  </r>
  <r>
    <s v="e31d39"/>
    <n v="4"/>
    <n v="23"/>
    <s v="t"/>
    <s v="edd773"/>
    <d v="1899-12-30T00:54:19"/>
    <n v="10"/>
    <n v="30.8"/>
    <n v="2.7179095929025052E-2"/>
    <x v="0"/>
    <n v="1883.75"/>
  </r>
  <r>
    <s v="d5e9a6"/>
    <n v="4"/>
    <n v="23"/>
    <s v="t"/>
    <s v="edd773"/>
    <d v="1899-12-30T00:54:19"/>
    <n v="23"/>
    <n v="70.84"/>
    <n v="6.2511920636757617E-2"/>
    <x v="0"/>
    <n v="1883.75"/>
  </r>
  <r>
    <s v="9ec847"/>
    <n v="4"/>
    <n v="23"/>
    <s v="t"/>
    <s v="edd773"/>
    <d v="1899-12-30T00:54:19"/>
    <n v="54"/>
    <n v="166.32"/>
    <n v="0.14676711801673525"/>
    <x v="0"/>
    <n v="1883.75"/>
  </r>
  <r>
    <s v="5d267b"/>
    <n v="4"/>
    <n v="23"/>
    <s v="t"/>
    <s v="edd773"/>
    <d v="1899-12-30T00:54:19"/>
    <n v="40"/>
    <n v="123.2"/>
    <n v="0.10871638371610021"/>
    <x v="1"/>
    <n v="1512"/>
  </r>
  <r>
    <s v="c8d436"/>
    <n v="4"/>
    <n v="23"/>
    <s v="t"/>
    <s v="edd773"/>
    <d v="1899-12-30T00:54:19"/>
    <n v="10"/>
    <n v="30.8"/>
    <n v="2.7179095929025052E-2"/>
    <x v="1"/>
    <n v="1512"/>
  </r>
  <r>
    <s v="2a2353"/>
    <n v="5"/>
    <n v="23"/>
    <s v="t"/>
    <s v="edd773"/>
    <d v="1899-12-30T00:54:19"/>
    <n v="57"/>
    <n v="219.45000000000002"/>
    <n v="0.1936510584943035"/>
    <x v="1"/>
    <n v="1512"/>
  </r>
  <r>
    <s v="f084eb"/>
    <n v="4"/>
    <n v="23"/>
    <s v="t"/>
    <s v="edd773"/>
    <d v="1899-12-30T00:54:19"/>
    <n v="36"/>
    <n v="110.88"/>
    <n v="9.7844745344490183E-2"/>
    <x v="1"/>
    <n v="1512"/>
  </r>
  <r>
    <s v="2feb6b"/>
    <n v="3"/>
    <n v="23"/>
    <s v="t"/>
    <s v="edd773"/>
    <d v="1899-12-30T00:54:19"/>
    <n v="29"/>
    <n v="66.989999999999995"/>
    <n v="5.9114533645629477E-2"/>
    <x v="1"/>
    <n v="1512"/>
  </r>
  <r>
    <s v="c4a632"/>
    <n v="2"/>
    <n v="10"/>
    <s v="t"/>
    <s v="908a52"/>
    <d v="1899-12-30T00:56:14"/>
    <n v="13"/>
    <n v="23.400000000000002"/>
    <n v="2.0649053400622931E-2"/>
    <x v="0"/>
    <n v="2511.6666666666665"/>
  </r>
  <r>
    <s v="d5e9a6"/>
    <n v="1"/>
    <n v="10"/>
    <s v="t"/>
    <s v="908a52"/>
    <d v="1899-12-30T00:56:14"/>
    <n v="23"/>
    <n v="20.7"/>
    <n v="1.8266470315935666E-2"/>
    <x v="0"/>
    <n v="2511.6666666666665"/>
  </r>
  <r>
    <s v="9ec847"/>
    <n v="1"/>
    <n v="10"/>
    <s v="t"/>
    <s v="908a52"/>
    <d v="1899-12-30T00:56:14"/>
    <n v="54"/>
    <n v="48.6"/>
    <n v="4.2886495524370696E-2"/>
    <x v="0"/>
    <n v="2511.6666666666665"/>
  </r>
  <r>
    <s v="c8d436"/>
    <n v="3"/>
    <n v="10"/>
    <s v="t"/>
    <s v="908a52"/>
    <d v="1899-12-30T00:56:14"/>
    <n v="10"/>
    <n v="27"/>
    <n v="2.3825830846872609E-2"/>
    <x v="1"/>
    <n v="1890"/>
  </r>
  <r>
    <s v="2a2353"/>
    <n v="2"/>
    <n v="10"/>
    <s v="t"/>
    <s v="908a52"/>
    <d v="1899-12-30T00:56:14"/>
    <n v="57"/>
    <n v="102.60000000000001"/>
    <n v="9.0538157218115922E-2"/>
    <x v="1"/>
    <n v="1890"/>
  </r>
  <r>
    <s v="f084eb"/>
    <n v="3"/>
    <n v="10"/>
    <s v="t"/>
    <s v="908a52"/>
    <d v="1899-12-30T00:56:14"/>
    <n v="36"/>
    <n v="97.2"/>
    <n v="8.5772991048741393E-2"/>
    <x v="1"/>
    <n v="1890"/>
  </r>
  <r>
    <s v="2feb6b"/>
    <n v="2"/>
    <n v="10"/>
    <s v="t"/>
    <s v="908a52"/>
    <d v="1899-12-30T00:56:14"/>
    <n v="29"/>
    <n v="52.2"/>
    <n v="4.6063272970620378E-2"/>
    <x v="1"/>
    <n v="1890"/>
  </r>
  <r>
    <s v="e31d39"/>
    <n v="2"/>
    <n v="12"/>
    <s v="t"/>
    <s v="1e4fd6"/>
    <d v="1899-12-30T00:57:02"/>
    <n v="10"/>
    <n v="17.600000000000001"/>
    <n v="1.5530911959442888E-2"/>
    <x v="0"/>
    <n v="3767.5"/>
  </r>
  <r>
    <s v="d5e9a6"/>
    <n v="1"/>
    <n v="12"/>
    <s v="t"/>
    <s v="1e4fd6"/>
    <d v="1899-12-30T00:57:02"/>
    <n v="23"/>
    <n v="20.239999999999998"/>
    <n v="1.7860548753359316E-2"/>
    <x v="0"/>
    <n v="3767.5"/>
  </r>
  <r>
    <s v="5d267b"/>
    <n v="3"/>
    <n v="12"/>
    <s v="t"/>
    <s v="1e4fd6"/>
    <d v="1899-12-30T00:57:02"/>
    <n v="40"/>
    <n v="105.6"/>
    <n v="9.3185471756657312E-2"/>
    <x v="1"/>
    <n v="1890"/>
  </r>
  <r>
    <s v="2a2353"/>
    <n v="2"/>
    <n v="12"/>
    <s v="t"/>
    <s v="1e4fd6"/>
    <d v="1899-12-30T00:57:02"/>
    <n v="57"/>
    <n v="100.32000000000001"/>
    <n v="8.8526198168824455E-2"/>
    <x v="1"/>
    <n v="1890"/>
  </r>
  <r>
    <s v="b9a74d"/>
    <n v="4"/>
    <n v="12"/>
    <s v="t"/>
    <s v="1e4fd6"/>
    <d v="1899-12-30T00:57:02"/>
    <n v="17"/>
    <n v="59.84"/>
    <n v="5.2805100662105815E-2"/>
    <x v="1"/>
    <n v="1890"/>
  </r>
  <r>
    <s v="2feb6b"/>
    <n v="5"/>
    <n v="12"/>
    <s v="t"/>
    <s v="1e4fd6"/>
    <d v="1899-12-30T00:57:02"/>
    <n v="29"/>
    <n v="127.6"/>
    <n v="0.11259911170596093"/>
    <x v="1"/>
    <n v="1890"/>
  </r>
  <r>
    <s v="c4a632"/>
    <n v="2"/>
    <n v="13"/>
    <s v="t"/>
    <s v="d64dc3"/>
    <d v="1899-12-30T00:02:58"/>
    <n v="13"/>
    <n v="22.62"/>
    <n v="1.9960751620602166E-2"/>
    <x v="0"/>
    <n v="3767.5"/>
  </r>
  <r>
    <s v="72f5d4"/>
    <n v="1"/>
    <n v="13"/>
    <s v="t"/>
    <s v="d64dc3"/>
    <d v="1899-12-30T00:02:58"/>
    <n v="19"/>
    <n v="16.53"/>
    <n v="1.458670310736312E-2"/>
    <x v="0"/>
    <n v="3767.5"/>
  </r>
  <r>
    <s v="f084eb"/>
    <n v="3"/>
    <n v="13"/>
    <s v="t"/>
    <s v="d64dc3"/>
    <d v="1899-12-30T00:02:58"/>
    <n v="36"/>
    <n v="93.96"/>
    <n v="8.2913891347116672E-2"/>
    <x v="1"/>
    <n v="3780"/>
  </r>
  <r>
    <s v="2feb6b"/>
    <n v="1"/>
    <n v="13"/>
    <s v="t"/>
    <s v="d64dc3"/>
    <d v="1899-12-30T00:02:58"/>
    <n v="29"/>
    <n v="25.23"/>
    <n v="2.2263915269133183E-2"/>
    <x v="1"/>
    <n v="3780"/>
  </r>
  <r>
    <s v="e31d39"/>
    <n v="5"/>
    <n v="24"/>
    <s v="t"/>
    <s v="22efa6"/>
    <d v="1899-12-30T00:46:22"/>
    <n v="10"/>
    <n v="38"/>
    <n v="3.3532650821524415E-2"/>
    <x v="0"/>
    <n v="3767.5"/>
  </r>
  <r>
    <s v="d5e9a6"/>
    <n v="4"/>
    <n v="24"/>
    <s v="t"/>
    <s v="22efa6"/>
    <d v="1899-12-30T00:46:22"/>
    <n v="23"/>
    <n v="69.92"/>
    <n v="6.1700077511604917E-2"/>
    <x v="0"/>
    <n v="3767.5"/>
  </r>
  <r>
    <s v="2a2353"/>
    <n v="1"/>
    <n v="24"/>
    <s v="t"/>
    <s v="22efa6"/>
    <d v="1899-12-30T00:46:22"/>
    <n v="57"/>
    <n v="43.32"/>
    <n v="3.8227221936537832E-2"/>
    <x v="1"/>
    <n v="3780"/>
  </r>
  <r>
    <s v="2feb6b"/>
    <n v="5"/>
    <n v="24"/>
    <s v="t"/>
    <s v="22efa6"/>
    <d v="1899-12-30T00:46:22"/>
    <n v="29"/>
    <n v="110.2"/>
    <n v="9.72446873824208E-2"/>
    <x v="1"/>
    <n v="3780"/>
  </r>
  <r>
    <s v="72f5d4"/>
    <n v="5"/>
    <n v="7"/>
    <s v="t"/>
    <s v="2c372d"/>
    <d v="1899-12-30T00:46:48"/>
    <n v="19"/>
    <n v="88.35"/>
    <n v="7.7963413160044265E-2"/>
    <x v="0"/>
    <n v="7535"/>
  </r>
  <r>
    <s v="b9a74d"/>
    <n v="1"/>
    <n v="7"/>
    <s v="t"/>
    <s v="2c372d"/>
    <d v="1899-12-30T00:46:48"/>
    <n v="17"/>
    <n v="15.809999999999999"/>
    <n v="1.3951347618113183E-2"/>
    <x v="1"/>
    <n v="7560"/>
  </r>
  <r>
    <s v="c8d436"/>
    <n v="5"/>
    <n v="13"/>
    <s v="f"/>
    <s v="bafa81"/>
    <d v="1899-12-30T00:23:30"/>
    <n v="10"/>
    <n v="43.5"/>
    <n v="3.8386060808850313E-2"/>
    <x v="1"/>
    <n v="7560"/>
  </r>
  <r>
    <s v="c4a632"/>
    <n v="1"/>
    <n v="23"/>
    <s v="t"/>
    <s v="5bd828"/>
    <d v="1899-12-30T00:56:46"/>
    <n v="13"/>
    <n v="10.01"/>
    <n v="8.8332061769331414E-3"/>
    <x v="0"/>
    <n v="1255.8333333333333"/>
  </r>
  <r>
    <s v="e83aa3"/>
    <n v="5"/>
    <n v="23"/>
    <s v="t"/>
    <s v="5bd828"/>
    <d v="1899-12-30T00:56:46"/>
    <n v="32"/>
    <n v="123.2"/>
    <n v="0.10871638371610021"/>
    <x v="0"/>
    <n v="1255.8333333333333"/>
  </r>
  <r>
    <s v="e31d39"/>
    <n v="2"/>
    <n v="23"/>
    <s v="t"/>
    <s v="5bd828"/>
    <d v="1899-12-30T00:56:46"/>
    <n v="10"/>
    <n v="15.4"/>
    <n v="1.3589547964512526E-2"/>
    <x v="0"/>
    <n v="1255.8333333333333"/>
  </r>
  <r>
    <s v="d5e9a6"/>
    <n v="5"/>
    <n v="23"/>
    <s v="t"/>
    <s v="5bd828"/>
    <d v="1899-12-30T00:56:46"/>
    <n v="23"/>
    <n v="88.55"/>
    <n v="7.8139900795947015E-2"/>
    <x v="0"/>
    <n v="1255.8333333333333"/>
  </r>
  <r>
    <s v="72f5d4"/>
    <n v="1"/>
    <n v="23"/>
    <s v="t"/>
    <s v="5bd828"/>
    <d v="1899-12-30T00:56:46"/>
    <n v="19"/>
    <n v="14.63"/>
    <n v="1.29100705662869E-2"/>
    <x v="0"/>
    <n v="1255.8333333333333"/>
  </r>
  <r>
    <s v="9ec847"/>
    <n v="5"/>
    <n v="23"/>
    <s v="t"/>
    <s v="5bd828"/>
    <d v="1899-12-30T00:56:46"/>
    <n v="54"/>
    <n v="207.9"/>
    <n v="0.1834588975209191"/>
    <x v="0"/>
    <n v="1255.8333333333333"/>
  </r>
  <r>
    <s v="c8d436"/>
    <n v="2"/>
    <n v="23"/>
    <s v="t"/>
    <s v="5bd828"/>
    <d v="1899-12-30T00:56:46"/>
    <n v="10"/>
    <n v="15.4"/>
    <n v="1.3589547964512526E-2"/>
    <x v="1"/>
    <n v="2520"/>
  </r>
  <r>
    <s v="2a2353"/>
    <n v="5"/>
    <n v="23"/>
    <s v="t"/>
    <s v="5bd828"/>
    <d v="1899-12-30T00:56:46"/>
    <n v="57"/>
    <n v="219.45000000000002"/>
    <n v="0.1936510584943035"/>
    <x v="1"/>
    <n v="2520"/>
  </r>
  <r>
    <s v="b9a74d"/>
    <n v="5"/>
    <n v="23"/>
    <s v="t"/>
    <s v="5bd828"/>
    <d v="1899-12-30T00:56:46"/>
    <n v="17"/>
    <n v="65.45"/>
    <n v="5.7755578849178237E-2"/>
    <x v="1"/>
    <n v="2520"/>
  </r>
  <r>
    <s v="e31d39"/>
    <n v="5"/>
    <n v="9"/>
    <s v="f"/>
    <n v="990000"/>
    <d v="1899-12-30T00:17:25"/>
    <n v="10"/>
    <n v="45.5"/>
    <n v="4.0150937167877918E-2"/>
    <x v="0"/>
    <n v="3767.5"/>
  </r>
  <r>
    <s v="9ec847"/>
    <n v="5"/>
    <n v="9"/>
    <s v="f"/>
    <n v="990000"/>
    <d v="1899-12-30T00:17:25"/>
    <n v="54"/>
    <n v="245.70000000000002"/>
    <n v="0.21681506070654077"/>
    <x v="0"/>
    <n v="3767.5"/>
  </r>
  <r>
    <s v="5d267b"/>
    <n v="5"/>
    <n v="9"/>
    <s v="f"/>
    <n v="990000"/>
    <d v="1899-12-30T00:17:25"/>
    <n v="40"/>
    <n v="182"/>
    <n v="0.16060374867151167"/>
    <x v="1"/>
    <n v="1512"/>
  </r>
  <r>
    <s v="2a2353"/>
    <n v="3"/>
    <n v="9"/>
    <s v="f"/>
    <n v="990000"/>
    <d v="1899-12-30T00:17:25"/>
    <n v="57"/>
    <n v="155.61000000000001"/>
    <n v="0.13731620511414247"/>
    <x v="1"/>
    <n v="1512"/>
  </r>
  <r>
    <s v="f084eb"/>
    <n v="1"/>
    <n v="9"/>
    <s v="f"/>
    <n v="990000"/>
    <d v="1899-12-30T00:17:25"/>
    <n v="36"/>
    <n v="32.76"/>
    <n v="2.8908674760872097E-2"/>
    <x v="1"/>
    <n v="1512"/>
  </r>
  <r>
    <s v="b9a74d"/>
    <n v="5"/>
    <n v="9"/>
    <s v="f"/>
    <n v="990000"/>
    <d v="1899-12-30T00:17:25"/>
    <n v="17"/>
    <n v="77.350000000000009"/>
    <n v="6.825659318539247E-2"/>
    <x v="1"/>
    <n v="1512"/>
  </r>
  <r>
    <s v="2feb6b"/>
    <n v="3"/>
    <n v="9"/>
    <s v="f"/>
    <n v="990000"/>
    <d v="1899-12-30T00:17:25"/>
    <n v="29"/>
    <n v="79.17"/>
    <n v="6.9862630672107573E-2"/>
    <x v="1"/>
    <n v="1512"/>
  </r>
  <r>
    <s v="e83aa3"/>
    <n v="4"/>
    <n v="6"/>
    <s v="t"/>
    <s v="3ff0ea"/>
    <d v="1899-12-30T00:13:02"/>
    <n v="32"/>
    <n v="120.32"/>
    <n v="0.10617496175910045"/>
    <x v="0"/>
    <n v="1507"/>
  </r>
  <r>
    <s v="e31d39"/>
    <n v="5"/>
    <n v="6"/>
    <s v="t"/>
    <s v="3ff0ea"/>
    <d v="1899-12-30T00:13:02"/>
    <n v="10"/>
    <n v="47"/>
    <n v="4.1474594437148619E-2"/>
    <x v="0"/>
    <n v="1507"/>
  </r>
  <r>
    <s v="d5e9a6"/>
    <n v="3"/>
    <n v="6"/>
    <s v="t"/>
    <s v="3ff0ea"/>
    <d v="1899-12-30T00:13:02"/>
    <n v="23"/>
    <n v="64.86"/>
    <n v="5.7234940323265086E-2"/>
    <x v="0"/>
    <n v="1507"/>
  </r>
  <r>
    <s v="72f5d4"/>
    <n v="2"/>
    <n v="6"/>
    <s v="t"/>
    <s v="3ff0ea"/>
    <d v="1899-12-30T00:13:02"/>
    <n v="19"/>
    <n v="35.72"/>
    <n v="3.1520691772232948E-2"/>
    <x v="0"/>
    <n v="1507"/>
  </r>
  <r>
    <s v="9ec847"/>
    <n v="1"/>
    <n v="6"/>
    <s v="t"/>
    <s v="3ff0ea"/>
    <d v="1899-12-30T00:13:02"/>
    <n v="54"/>
    <n v="50.76"/>
    <n v="4.4792561992120505E-2"/>
    <x v="0"/>
    <n v="1507"/>
  </r>
  <r>
    <s v="5d267b"/>
    <n v="5"/>
    <n v="6"/>
    <s v="t"/>
    <s v="3ff0ea"/>
    <d v="1899-12-30T00:13:02"/>
    <n v="40"/>
    <n v="188"/>
    <n v="0.16589837774859448"/>
    <x v="1"/>
    <n v="3780"/>
  </r>
  <r>
    <s v="2a2353"/>
    <n v="3"/>
    <n v="6"/>
    <s v="t"/>
    <s v="3ff0ea"/>
    <d v="1899-12-30T00:13:02"/>
    <n v="57"/>
    <n v="160.73999999999998"/>
    <n v="0.14184311297504823"/>
    <x v="1"/>
    <n v="3780"/>
  </r>
  <r>
    <s v="e31d39"/>
    <n v="2"/>
    <n v="21"/>
    <s v="t"/>
    <s v="096b70"/>
    <d v="1899-12-30T00:50:24"/>
    <n v="10"/>
    <n v="15.8"/>
    <n v="1.3942523236318045E-2"/>
    <x v="0"/>
    <n v="2511.6666666666665"/>
  </r>
  <r>
    <s v="d5e9a6"/>
    <n v="1"/>
    <n v="21"/>
    <s v="t"/>
    <s v="096b70"/>
    <d v="1899-12-30T00:50:24"/>
    <n v="23"/>
    <n v="18.170000000000002"/>
    <n v="1.6033901721765755E-2"/>
    <x v="0"/>
    <n v="2511.6666666666665"/>
  </r>
  <r>
    <s v="9ec847"/>
    <n v="1"/>
    <n v="21"/>
    <s v="t"/>
    <s v="096b70"/>
    <d v="1899-12-30T00:50:24"/>
    <n v="54"/>
    <n v="42.660000000000004"/>
    <n v="3.7644812738058725E-2"/>
    <x v="0"/>
    <n v="2511.6666666666665"/>
  </r>
  <r>
    <s v="5d267b"/>
    <n v="2"/>
    <n v="21"/>
    <s v="t"/>
    <s v="096b70"/>
    <d v="1899-12-30T00:50:24"/>
    <n v="40"/>
    <n v="63.2"/>
    <n v="5.577009294527218E-2"/>
    <x v="1"/>
    <n v="1512"/>
  </r>
  <r>
    <s v="c8d436"/>
    <n v="5"/>
    <n v="21"/>
    <s v="t"/>
    <s v="096b70"/>
    <d v="1899-12-30T00:50:24"/>
    <n v="10"/>
    <n v="39.5"/>
    <n v="3.4856308090795117E-2"/>
    <x v="1"/>
    <n v="1512"/>
  </r>
  <r>
    <s v="2a2353"/>
    <n v="5"/>
    <n v="21"/>
    <s v="t"/>
    <s v="096b70"/>
    <d v="1899-12-30T00:50:24"/>
    <n v="57"/>
    <n v="225.15"/>
    <n v="0.19868095611753217"/>
    <x v="1"/>
    <n v="1512"/>
  </r>
  <r>
    <s v="b9a74d"/>
    <n v="2"/>
    <n v="21"/>
    <s v="t"/>
    <s v="096b70"/>
    <d v="1899-12-30T00:50:24"/>
    <n v="17"/>
    <n v="26.86"/>
    <n v="2.3702289501740675E-2"/>
    <x v="1"/>
    <n v="1512"/>
  </r>
  <r>
    <s v="2feb6b"/>
    <n v="2"/>
    <n v="21"/>
    <s v="t"/>
    <s v="096b70"/>
    <d v="1899-12-30T00:50:24"/>
    <n v="29"/>
    <n v="45.82"/>
    <n v="4.0433317385322333E-2"/>
    <x v="1"/>
    <n v="1512"/>
  </r>
  <r>
    <s v="c8d436"/>
    <n v="4"/>
    <n v="24"/>
    <s v="f"/>
    <s v="98673f"/>
    <d v="1899-12-30T00:56:03"/>
    <n v="10"/>
    <n v="30.4"/>
    <n v="2.6826120657219531E-2"/>
    <x v="1"/>
    <n v="1890"/>
  </r>
  <r>
    <s v="2a2353"/>
    <n v="1"/>
    <n v="24"/>
    <s v="f"/>
    <s v="98673f"/>
    <d v="1899-12-30T00:56:03"/>
    <n v="57"/>
    <n v="43.32"/>
    <n v="3.8227221936537832E-2"/>
    <x v="1"/>
    <n v="1890"/>
  </r>
  <r>
    <s v="b9a74d"/>
    <n v="1"/>
    <n v="24"/>
    <s v="f"/>
    <s v="98673f"/>
    <d v="1899-12-30T00:56:03"/>
    <n v="17"/>
    <n v="12.92"/>
    <n v="1.1401101279318301E-2"/>
    <x v="1"/>
    <n v="1890"/>
  </r>
  <r>
    <s v="2feb6b"/>
    <n v="4"/>
    <n v="24"/>
    <s v="f"/>
    <s v="98673f"/>
    <d v="1899-12-30T00:56:03"/>
    <n v="29"/>
    <n v="88.16"/>
    <n v="7.7795749905936629E-2"/>
    <x v="1"/>
    <n v="1890"/>
  </r>
  <r>
    <s v="e31d39"/>
    <n v="5"/>
    <n v="18"/>
    <s v="t"/>
    <s v="1aa420"/>
    <d v="1899-12-30T00:52:08"/>
    <n v="10"/>
    <n v="41"/>
    <n v="3.6179965360065812E-2"/>
    <x v="0"/>
    <n v="2511.6666666666665"/>
  </r>
  <r>
    <s v="d5e9a6"/>
    <n v="5"/>
    <n v="18"/>
    <s v="t"/>
    <s v="1aa420"/>
    <d v="1899-12-30T00:52:08"/>
    <n v="23"/>
    <n v="94.300000000000011"/>
    <n v="8.3213920328151378E-2"/>
    <x v="0"/>
    <n v="2511.6666666666665"/>
  </r>
  <r>
    <s v="72f5d4"/>
    <n v="3"/>
    <n v="18"/>
    <s v="t"/>
    <s v="1aa420"/>
    <d v="1899-12-30T00:52:08"/>
    <n v="19"/>
    <n v="46.74"/>
    <n v="4.1245160510475033E-2"/>
    <x v="0"/>
    <n v="2511.6666666666665"/>
  </r>
  <r>
    <s v="5d267b"/>
    <n v="4"/>
    <n v="18"/>
    <s v="t"/>
    <s v="1aa420"/>
    <d v="1899-12-30T00:52:08"/>
    <n v="40"/>
    <n v="131.20000000000002"/>
    <n v="0.11577588915221063"/>
    <x v="1"/>
    <n v="3780"/>
  </r>
  <r>
    <s v="f084eb"/>
    <n v="5"/>
    <n v="18"/>
    <s v="t"/>
    <s v="1aa420"/>
    <d v="1899-12-30T00:52:08"/>
    <n v="36"/>
    <n v="147.60000000000002"/>
    <n v="0.13024787529623694"/>
    <x v="1"/>
    <n v="3780"/>
  </r>
  <r>
    <s v="c4a632"/>
    <n v="3"/>
    <n v="2"/>
    <s v="t"/>
    <s v="566c93"/>
    <d v="1899-12-30T00:30:49"/>
    <n v="13"/>
    <n v="38.22"/>
    <n v="3.3726787221017449E-2"/>
    <x v="0"/>
    <n v="1883.75"/>
  </r>
  <r>
    <s v="e31d39"/>
    <n v="3"/>
    <n v="2"/>
    <s v="t"/>
    <s v="566c93"/>
    <d v="1899-12-30T00:30:49"/>
    <n v="10"/>
    <n v="29.4"/>
    <n v="2.5943682477705728E-2"/>
    <x v="0"/>
    <n v="1883.75"/>
  </r>
  <r>
    <s v="72f5d4"/>
    <n v="5"/>
    <n v="2"/>
    <s v="t"/>
    <s v="566c93"/>
    <d v="1899-12-30T00:30:49"/>
    <n v="19"/>
    <n v="93.1"/>
    <n v="8.2154994512734808E-2"/>
    <x v="0"/>
    <n v="1883.75"/>
  </r>
  <r>
    <s v="9ec847"/>
    <n v="5"/>
    <n v="2"/>
    <s v="t"/>
    <s v="566c93"/>
    <d v="1899-12-30T00:30:49"/>
    <n v="54"/>
    <n v="264.60000000000002"/>
    <n v="0.23349314229935159"/>
    <x v="0"/>
    <n v="1883.75"/>
  </r>
  <r>
    <s v="e83aa3"/>
    <n v="1"/>
    <n v="12"/>
    <s v="f"/>
    <s v="245dc1"/>
    <d v="1899-12-30T00:57:39"/>
    <n v="32"/>
    <n v="28.16"/>
    <n v="2.4849459135108616E-2"/>
    <x v="0"/>
    <n v="2511.6666666666665"/>
  </r>
  <r>
    <s v="d5e9a6"/>
    <n v="1"/>
    <n v="12"/>
    <s v="f"/>
    <s v="245dc1"/>
    <d v="1899-12-30T00:57:39"/>
    <n v="23"/>
    <n v="20.239999999999998"/>
    <n v="1.7860548753359316E-2"/>
    <x v="0"/>
    <n v="2511.6666666666665"/>
  </r>
  <r>
    <s v="9ec847"/>
    <n v="3"/>
    <n v="12"/>
    <s v="f"/>
    <s v="245dc1"/>
    <d v="1899-12-30T00:57:39"/>
    <n v="54"/>
    <n v="142.56"/>
    <n v="0.12580038687148737"/>
    <x v="0"/>
    <n v="2511.6666666666665"/>
  </r>
  <r>
    <s v="f084eb"/>
    <n v="4"/>
    <n v="12"/>
    <s v="f"/>
    <s v="245dc1"/>
    <d v="1899-12-30T00:57:39"/>
    <n v="36"/>
    <n v="126.72"/>
    <n v="0.11182256610798877"/>
    <x v="1"/>
    <n v="3780"/>
  </r>
  <r>
    <s v="b9a74d"/>
    <n v="2"/>
    <n v="12"/>
    <s v="f"/>
    <s v="245dc1"/>
    <d v="1899-12-30T00:57:39"/>
    <n v="17"/>
    <n v="29.92"/>
    <n v="2.6402550331052908E-2"/>
    <x v="1"/>
    <n v="3780"/>
  </r>
  <r>
    <s v="c4a632"/>
    <n v="4"/>
    <n v="22"/>
    <s v="t"/>
    <s v="237c59"/>
    <d v="1899-12-30T00:01:02"/>
    <n v="13"/>
    <n v="40.56"/>
    <n v="3.5791692561079745E-2"/>
    <x v="0"/>
    <n v="2511.6666666666665"/>
  </r>
  <r>
    <s v="d5e9a6"/>
    <n v="5"/>
    <n v="22"/>
    <s v="t"/>
    <s v="237c59"/>
    <d v="1899-12-30T00:01:02"/>
    <n v="23"/>
    <n v="89.7"/>
    <n v="7.915470470238789E-2"/>
    <x v="0"/>
    <n v="2511.6666666666665"/>
  </r>
  <r>
    <s v="72f5d4"/>
    <n v="5"/>
    <n v="22"/>
    <s v="t"/>
    <s v="237c59"/>
    <d v="1899-12-30T00:01:02"/>
    <n v="19"/>
    <n v="74.100000000000009"/>
    <n v="6.5388669101972621E-2"/>
    <x v="0"/>
    <n v="2511.6666666666665"/>
  </r>
  <r>
    <s v="5d267b"/>
    <n v="1"/>
    <n v="22"/>
    <s v="t"/>
    <s v="237c59"/>
    <d v="1899-12-30T00:01:02"/>
    <n v="40"/>
    <n v="31.200000000000003"/>
    <n v="2.7532071200830573E-2"/>
    <x v="1"/>
    <n v="1260"/>
  </r>
  <r>
    <s v="c8d436"/>
    <n v="2"/>
    <n v="22"/>
    <s v="t"/>
    <s v="237c59"/>
    <d v="1899-12-30T00:01:02"/>
    <n v="10"/>
    <n v="15.600000000000001"/>
    <n v="1.3766035600415286E-2"/>
    <x v="1"/>
    <n v="1260"/>
  </r>
  <r>
    <s v="2a2353"/>
    <n v="1"/>
    <n v="22"/>
    <s v="t"/>
    <s v="237c59"/>
    <d v="1899-12-30T00:01:02"/>
    <n v="57"/>
    <n v="44.46"/>
    <n v="3.9233201461183566E-2"/>
    <x v="1"/>
    <n v="1260"/>
  </r>
  <r>
    <s v="f084eb"/>
    <n v="1"/>
    <n v="22"/>
    <s v="t"/>
    <s v="237c59"/>
    <d v="1899-12-30T00:01:02"/>
    <n v="36"/>
    <n v="28.080000000000002"/>
    <n v="2.4778864080747514E-2"/>
    <x v="1"/>
    <n v="1260"/>
  </r>
  <r>
    <s v="b9a74d"/>
    <n v="5"/>
    <n v="22"/>
    <s v="t"/>
    <s v="237c59"/>
    <d v="1899-12-30T00:01:02"/>
    <n v="17"/>
    <n v="66.3"/>
    <n v="5.8505651301764959E-2"/>
    <x v="1"/>
    <n v="1260"/>
  </r>
  <r>
    <s v="2feb6b"/>
    <n v="3"/>
    <n v="22"/>
    <s v="t"/>
    <s v="237c59"/>
    <d v="1899-12-30T00:01:02"/>
    <n v="29"/>
    <n v="67.86"/>
    <n v="5.988225486180649E-2"/>
    <x v="1"/>
    <n v="1260"/>
  </r>
  <r>
    <s v="e31d39"/>
    <n v="2"/>
    <n v="14"/>
    <s v="t"/>
    <s v="b2c4a3"/>
    <d v="1899-12-30T00:46:18"/>
    <n v="10"/>
    <n v="17.2"/>
    <n v="1.5177936687637365E-2"/>
    <x v="0"/>
    <n v="1883.75"/>
  </r>
  <r>
    <s v="d5e9a6"/>
    <n v="5"/>
    <n v="14"/>
    <s v="t"/>
    <s v="b2c4a3"/>
    <d v="1899-12-30T00:46:18"/>
    <n v="23"/>
    <n v="98.899999999999991"/>
    <n v="8.7273135953914852E-2"/>
    <x v="0"/>
    <n v="1883.75"/>
  </r>
  <r>
    <s v="72f5d4"/>
    <n v="1"/>
    <n v="14"/>
    <s v="t"/>
    <s v="b2c4a3"/>
    <d v="1899-12-30T00:46:18"/>
    <n v="19"/>
    <n v="16.34"/>
    <n v="1.4419039853255497E-2"/>
    <x v="0"/>
    <n v="1883.75"/>
  </r>
  <r>
    <s v="9ec847"/>
    <n v="2"/>
    <n v="14"/>
    <s v="t"/>
    <s v="b2c4a3"/>
    <d v="1899-12-30T00:46:18"/>
    <n v="54"/>
    <n v="92.88"/>
    <n v="8.1960858113241775E-2"/>
    <x v="0"/>
    <n v="1883.75"/>
  </r>
  <r>
    <s v="5d267b"/>
    <n v="5"/>
    <n v="14"/>
    <s v="t"/>
    <s v="b2c4a3"/>
    <d v="1899-12-30T00:46:18"/>
    <n v="40"/>
    <n v="172"/>
    <n v="0.15177936687637364"/>
    <x v="1"/>
    <n v="1512"/>
  </r>
  <r>
    <s v="c8d436"/>
    <n v="2"/>
    <n v="14"/>
    <s v="t"/>
    <s v="b2c4a3"/>
    <d v="1899-12-30T00:46:18"/>
    <n v="10"/>
    <n v="17.2"/>
    <n v="1.5177936687637365E-2"/>
    <x v="1"/>
    <n v="1512"/>
  </r>
  <r>
    <s v="2a2353"/>
    <n v="2"/>
    <n v="14"/>
    <s v="t"/>
    <s v="b2c4a3"/>
    <d v="1899-12-30T00:46:18"/>
    <n v="57"/>
    <n v="98.039999999999992"/>
    <n v="8.6514239119532974E-2"/>
    <x v="1"/>
    <n v="1512"/>
  </r>
  <r>
    <s v="f084eb"/>
    <n v="1"/>
    <n v="14"/>
    <s v="t"/>
    <s v="b2c4a3"/>
    <d v="1899-12-30T00:46:18"/>
    <n v="36"/>
    <n v="30.96"/>
    <n v="2.7320286037747259E-2"/>
    <x v="1"/>
    <n v="1512"/>
  </r>
  <r>
    <s v="b9a74d"/>
    <n v="1"/>
    <n v="14"/>
    <s v="t"/>
    <s v="b2c4a3"/>
    <d v="1899-12-30T00:46:18"/>
    <n v="17"/>
    <n v="14.62"/>
    <n v="1.290124618449176E-2"/>
    <x v="1"/>
    <n v="1512"/>
  </r>
  <r>
    <s v="e31d39"/>
    <n v="5"/>
    <n v="11"/>
    <s v="f"/>
    <s v="594a8c"/>
    <d v="1899-12-30T00:32:51"/>
    <n v="10"/>
    <n v="44.5"/>
    <n v="3.9268498988364112E-2"/>
    <x v="0"/>
    <n v="3767.5"/>
  </r>
  <r>
    <s v="72f5d4"/>
    <n v="4"/>
    <n v="11"/>
    <s v="f"/>
    <s v="594a8c"/>
    <d v="1899-12-30T00:32:51"/>
    <n v="19"/>
    <n v="67.64"/>
    <n v="5.9688118462313457E-2"/>
    <x v="0"/>
    <n v="3767.5"/>
  </r>
  <r>
    <s v="2a2353"/>
    <n v="3"/>
    <n v="11"/>
    <s v="f"/>
    <s v="594a8c"/>
    <d v="1899-12-30T00:32:51"/>
    <n v="57"/>
    <n v="152.19"/>
    <n v="0.13429826654020527"/>
    <x v="1"/>
    <n v="7560"/>
  </r>
  <r>
    <s v="c4a632"/>
    <n v="5"/>
    <n v="19"/>
    <s v="f"/>
    <n v="555604"/>
    <d v="1899-12-30T00:02:15"/>
    <n v="13"/>
    <n v="52.650000000000006"/>
    <n v="4.6460370151401593E-2"/>
    <x v="0"/>
    <n v="1255.8333333333333"/>
  </r>
  <r>
    <s v="e83aa3"/>
    <n v="1"/>
    <n v="19"/>
    <s v="f"/>
    <n v="555604"/>
    <d v="1899-12-30T00:02:15"/>
    <n v="32"/>
    <n v="25.92"/>
    <n v="2.2872797612997708E-2"/>
    <x v="0"/>
    <n v="1255.8333333333333"/>
  </r>
  <r>
    <s v="e31d39"/>
    <n v="3"/>
    <n v="19"/>
    <s v="f"/>
    <n v="555604"/>
    <d v="1899-12-30T00:02:15"/>
    <n v="10"/>
    <n v="24.3"/>
    <n v="2.1443247762185348E-2"/>
    <x v="0"/>
    <n v="1255.8333333333333"/>
  </r>
  <r>
    <s v="d5e9a6"/>
    <n v="1"/>
    <n v="19"/>
    <s v="f"/>
    <n v="555604"/>
    <d v="1899-12-30T00:02:15"/>
    <n v="23"/>
    <n v="18.630000000000003"/>
    <n v="1.6439823284342105E-2"/>
    <x v="0"/>
    <n v="1255.8333333333333"/>
  </r>
  <r>
    <s v="72f5d4"/>
    <n v="2"/>
    <n v="19"/>
    <s v="f"/>
    <n v="555604"/>
    <d v="1899-12-30T00:02:15"/>
    <n v="19"/>
    <n v="30.78"/>
    <n v="2.7161447165434775E-2"/>
    <x v="0"/>
    <n v="1255.8333333333333"/>
  </r>
  <r>
    <s v="9ec847"/>
    <n v="1"/>
    <n v="19"/>
    <s v="f"/>
    <n v="555604"/>
    <d v="1899-12-30T00:02:15"/>
    <n v="54"/>
    <n v="43.74"/>
    <n v="3.8597845971933629E-2"/>
    <x v="0"/>
    <n v="1255.8333333333333"/>
  </r>
  <r>
    <s v="5d267b"/>
    <n v="5"/>
    <n v="19"/>
    <s v="f"/>
    <n v="555604"/>
    <d v="1899-12-30T00:02:15"/>
    <n v="40"/>
    <n v="162"/>
    <n v="0.14295498508123564"/>
    <x v="1"/>
    <n v="1890"/>
  </r>
  <r>
    <s v="2a2353"/>
    <n v="1"/>
    <n v="19"/>
    <s v="f"/>
    <n v="555604"/>
    <d v="1899-12-30T00:02:15"/>
    <n v="57"/>
    <n v="46.17"/>
    <n v="4.0742170748152166E-2"/>
    <x v="1"/>
    <n v="1890"/>
  </r>
  <r>
    <s v="f084eb"/>
    <n v="1"/>
    <n v="19"/>
    <s v="f"/>
    <n v="555604"/>
    <d v="1899-12-30T00:02:15"/>
    <n v="36"/>
    <n v="29.160000000000004"/>
    <n v="2.5731897314622422E-2"/>
    <x v="1"/>
    <n v="1890"/>
  </r>
  <r>
    <s v="b9a74d"/>
    <n v="5"/>
    <n v="19"/>
    <s v="f"/>
    <n v="555604"/>
    <d v="1899-12-30T00:02:15"/>
    <n v="17"/>
    <n v="68.850000000000009"/>
    <n v="6.0755868659525161E-2"/>
    <x v="1"/>
    <n v="1890"/>
  </r>
  <r>
    <s v="e83aa3"/>
    <n v="2"/>
    <n v="14"/>
    <s v="t"/>
    <s v="5d1e17"/>
    <d v="1899-12-30T00:47:38"/>
    <n v="32"/>
    <n v="55.04"/>
    <n v="4.8569397400439571E-2"/>
    <x v="0"/>
    <n v="1883.75"/>
  </r>
  <r>
    <s v="e31d39"/>
    <n v="4"/>
    <n v="14"/>
    <s v="t"/>
    <s v="5d1e17"/>
    <d v="1899-12-30T00:47:38"/>
    <n v="10"/>
    <n v="34.4"/>
    <n v="3.035587337527473E-2"/>
    <x v="0"/>
    <n v="1883.75"/>
  </r>
  <r>
    <s v="d5e9a6"/>
    <n v="2"/>
    <n v="14"/>
    <s v="t"/>
    <s v="5d1e17"/>
    <d v="1899-12-30T00:47:38"/>
    <n v="23"/>
    <n v="39.56"/>
    <n v="3.4909254381565939E-2"/>
    <x v="0"/>
    <n v="1883.75"/>
  </r>
  <r>
    <s v="72f5d4"/>
    <n v="2"/>
    <n v="14"/>
    <s v="t"/>
    <s v="5d1e17"/>
    <d v="1899-12-30T00:47:38"/>
    <n v="19"/>
    <n v="32.68"/>
    <n v="2.8838079706510995E-2"/>
    <x v="0"/>
    <n v="1883.75"/>
  </r>
  <r>
    <s v="5d267b"/>
    <n v="4"/>
    <n v="14"/>
    <s v="t"/>
    <s v="5d1e17"/>
    <d v="1899-12-30T00:47:38"/>
    <n v="40"/>
    <n v="137.6"/>
    <n v="0.12142349350109892"/>
    <x v="1"/>
    <n v="2520"/>
  </r>
  <r>
    <s v="2a2353"/>
    <n v="3"/>
    <n v="14"/>
    <s v="t"/>
    <s v="5d1e17"/>
    <d v="1899-12-30T00:47:38"/>
    <n v="57"/>
    <n v="147.06"/>
    <n v="0.12977135867929948"/>
    <x v="1"/>
    <n v="2520"/>
  </r>
  <r>
    <s v="2feb6b"/>
    <n v="2"/>
    <n v="14"/>
    <s v="t"/>
    <s v="5d1e17"/>
    <d v="1899-12-30T00:47:38"/>
    <n v="29"/>
    <n v="49.88"/>
    <n v="4.4016016394148358E-2"/>
    <x v="1"/>
    <n v="2520"/>
  </r>
  <r>
    <s v="e83aa3"/>
    <n v="3"/>
    <n v="16"/>
    <s v="f"/>
    <s v="b8d571"/>
    <d v="1899-12-30T00:20:57"/>
    <n v="32"/>
    <n v="80.64"/>
    <n v="7.1159814795992857E-2"/>
    <x v="0"/>
    <n v="2511.6666666666665"/>
  </r>
  <r>
    <s v="72f5d4"/>
    <n v="5"/>
    <n v="16"/>
    <s v="f"/>
    <s v="b8d571"/>
    <d v="1899-12-30T00:20:57"/>
    <n v="19"/>
    <n v="79.8"/>
    <n v="7.0418566725201262E-2"/>
    <x v="0"/>
    <n v="2511.6666666666665"/>
  </r>
  <r>
    <s v="9ec847"/>
    <n v="3"/>
    <n v="16"/>
    <s v="f"/>
    <s v="b8d571"/>
    <d v="1899-12-30T00:20:57"/>
    <n v="54"/>
    <n v="136.07999999999998"/>
    <n v="0.12008218746823793"/>
    <x v="0"/>
    <n v="2511.6666666666665"/>
  </r>
  <r>
    <s v="2a2353"/>
    <n v="1"/>
    <n v="16"/>
    <s v="f"/>
    <s v="b8d571"/>
    <d v="1899-12-30T00:20:57"/>
    <n v="57"/>
    <n v="47.879999999999995"/>
    <n v="4.225114003512076E-2"/>
    <x v="1"/>
    <n v="3780"/>
  </r>
  <r>
    <s v="f084eb"/>
    <n v="3"/>
    <n v="16"/>
    <s v="f"/>
    <s v="b8d571"/>
    <d v="1899-12-30T00:20:57"/>
    <n v="36"/>
    <n v="90.72"/>
    <n v="8.0054791645491966E-2"/>
    <x v="1"/>
    <n v="3780"/>
  </r>
  <r>
    <s v="c4a632"/>
    <n v="5"/>
    <n v="14"/>
    <s v="t"/>
    <s v="6ca7f4"/>
    <d v="1899-12-30T00:32:37"/>
    <n v="13"/>
    <n v="55.9"/>
    <n v="4.9328294234821435E-2"/>
    <x v="0"/>
    <n v="3767.5"/>
  </r>
  <r>
    <s v="d5e9a6"/>
    <n v="3"/>
    <n v="14"/>
    <s v="t"/>
    <s v="6ca7f4"/>
    <d v="1899-12-30T00:32:37"/>
    <n v="23"/>
    <n v="59.339999999999996"/>
    <n v="5.2363881572348905E-2"/>
    <x v="0"/>
    <n v="3767.5"/>
  </r>
  <r>
    <s v="2a2353"/>
    <n v="2"/>
    <n v="14"/>
    <s v="t"/>
    <s v="6ca7f4"/>
    <d v="1899-12-30T00:32:37"/>
    <n v="57"/>
    <n v="98.039999999999992"/>
    <n v="8.6514239119532974E-2"/>
    <x v="1"/>
    <n v="1890"/>
  </r>
  <r>
    <s v="f084eb"/>
    <n v="4"/>
    <n v="14"/>
    <s v="t"/>
    <s v="6ca7f4"/>
    <d v="1899-12-30T00:32:37"/>
    <n v="36"/>
    <n v="123.84"/>
    <n v="0.10928114415098904"/>
    <x v="1"/>
    <n v="1890"/>
  </r>
  <r>
    <s v="b9a74d"/>
    <n v="2"/>
    <n v="14"/>
    <s v="t"/>
    <s v="6ca7f4"/>
    <d v="1899-12-30T00:32:37"/>
    <n v="17"/>
    <n v="29.24"/>
    <n v="2.5802492368983521E-2"/>
    <x v="1"/>
    <n v="1890"/>
  </r>
  <r>
    <s v="2feb6b"/>
    <n v="2"/>
    <n v="14"/>
    <s v="t"/>
    <s v="6ca7f4"/>
    <d v="1899-12-30T00:32:37"/>
    <n v="29"/>
    <n v="49.88"/>
    <n v="4.4016016394148358E-2"/>
    <x v="1"/>
    <n v="1890"/>
  </r>
  <r>
    <s v="c4a632"/>
    <n v="3"/>
    <n v="15"/>
    <s v="f"/>
    <s v="f94ce0"/>
    <d v="1899-12-30T00:41:56"/>
    <n v="13"/>
    <n v="33.15"/>
    <n v="2.925282565088248E-2"/>
    <x v="0"/>
    <n v="2511.6666666666665"/>
  </r>
  <r>
    <s v="e31d39"/>
    <n v="3"/>
    <n v="15"/>
    <s v="f"/>
    <s v="f94ce0"/>
    <d v="1899-12-30T00:41:56"/>
    <n v="10"/>
    <n v="25.5"/>
    <n v="2.2502173577601911E-2"/>
    <x v="0"/>
    <n v="2511.6666666666665"/>
  </r>
  <r>
    <s v="72f5d4"/>
    <n v="1"/>
    <n v="15"/>
    <s v="f"/>
    <s v="f94ce0"/>
    <d v="1899-12-30T00:41:56"/>
    <n v="19"/>
    <n v="16.149999999999999"/>
    <n v="1.4251376599147873E-2"/>
    <x v="0"/>
    <n v="2511.6666666666665"/>
  </r>
  <r>
    <s v="2a2353"/>
    <n v="5"/>
    <n v="15"/>
    <s v="f"/>
    <s v="f94ce0"/>
    <d v="1899-12-30T00:41:56"/>
    <n v="57"/>
    <n v="242.25"/>
    <n v="0.21377064898721815"/>
    <x v="1"/>
    <n v="1890"/>
  </r>
  <r>
    <s v="f084eb"/>
    <n v="1"/>
    <n v="15"/>
    <s v="f"/>
    <s v="f94ce0"/>
    <d v="1899-12-30T00:41:56"/>
    <n v="36"/>
    <n v="30.599999999999998"/>
    <n v="2.7002608293122291E-2"/>
    <x v="1"/>
    <n v="1890"/>
  </r>
  <r>
    <s v="b9a74d"/>
    <n v="3"/>
    <n v="15"/>
    <s v="f"/>
    <s v="f94ce0"/>
    <d v="1899-12-30T00:41:56"/>
    <n v="17"/>
    <n v="43.35"/>
    <n v="3.825369508192325E-2"/>
    <x v="1"/>
    <n v="1890"/>
  </r>
  <r>
    <s v="2feb6b"/>
    <n v="2"/>
    <n v="15"/>
    <s v="f"/>
    <s v="f94ce0"/>
    <d v="1899-12-30T00:41:56"/>
    <n v="29"/>
    <n v="49.3"/>
    <n v="4.3504202250030356E-2"/>
    <x v="1"/>
    <n v="1890"/>
  </r>
  <r>
    <s v="e83aa3"/>
    <n v="2"/>
    <n v="1"/>
    <s v="f"/>
    <s v="1e3127"/>
    <d v="1899-12-30T00:37:28"/>
    <n v="32"/>
    <n v="63.36"/>
    <n v="5.5911283053994384E-2"/>
    <x v="0"/>
    <n v="3767.5"/>
  </r>
  <r>
    <s v="72f5d4"/>
    <n v="5"/>
    <n v="1"/>
    <s v="f"/>
    <s v="1e3127"/>
    <d v="1899-12-30T00:37:28"/>
    <n v="19"/>
    <n v="94.05"/>
    <n v="8.2993310783272919E-2"/>
    <x v="0"/>
    <n v="3767.5"/>
  </r>
  <r>
    <s v="c8d436"/>
    <n v="2"/>
    <n v="1"/>
    <s v="f"/>
    <s v="1e3127"/>
    <d v="1899-12-30T00:37:28"/>
    <n v="10"/>
    <n v="19.8"/>
    <n v="1.7472275954373249E-2"/>
    <x v="1"/>
    <n v="2520"/>
  </r>
  <r>
    <s v="2a2353"/>
    <n v="1"/>
    <n v="1"/>
    <s v="f"/>
    <s v="1e3127"/>
    <d v="1899-12-30T00:37:28"/>
    <n v="57"/>
    <n v="56.43"/>
    <n v="4.9795986469963756E-2"/>
    <x v="1"/>
    <n v="2520"/>
  </r>
  <r>
    <s v="2feb6b"/>
    <n v="1"/>
    <n v="1"/>
    <s v="f"/>
    <s v="1e3127"/>
    <d v="1899-12-30T00:37:28"/>
    <n v="29"/>
    <n v="28.71"/>
    <n v="2.5334800133841207E-2"/>
    <x v="1"/>
    <n v="2520"/>
  </r>
  <r>
    <s v="c4a632"/>
    <n v="4"/>
    <n v="8"/>
    <s v="f"/>
    <s v="35bbc9"/>
    <d v="1899-12-30T00:35:14"/>
    <n v="13"/>
    <n v="47.84"/>
    <n v="4.2215842507940214E-2"/>
    <x v="0"/>
    <n v="1883.75"/>
  </r>
  <r>
    <s v="e83aa3"/>
    <n v="1"/>
    <n v="8"/>
    <s v="f"/>
    <s v="35bbc9"/>
    <d v="1899-12-30T00:35:14"/>
    <n v="32"/>
    <n v="29.44"/>
    <n v="2.5978980004886285E-2"/>
    <x v="0"/>
    <n v="1883.75"/>
  </r>
  <r>
    <s v="d5e9a6"/>
    <n v="4"/>
    <n v="8"/>
    <s v="f"/>
    <s v="35bbc9"/>
    <d v="1899-12-30T00:35:14"/>
    <n v="23"/>
    <n v="84.64"/>
    <n v="7.4689567514048066E-2"/>
    <x v="0"/>
    <n v="1883.75"/>
  </r>
  <r>
    <s v="9ec847"/>
    <n v="5"/>
    <n v="8"/>
    <s v="f"/>
    <s v="35bbc9"/>
    <d v="1899-12-30T00:35:14"/>
    <n v="54"/>
    <n v="248.4"/>
    <n v="0.219197643791228"/>
    <x v="0"/>
    <n v="1883.75"/>
  </r>
  <r>
    <s v="5d267b"/>
    <n v="3"/>
    <n v="8"/>
    <s v="f"/>
    <s v="35bbc9"/>
    <d v="1899-12-30T00:35:14"/>
    <n v="40"/>
    <n v="110.4"/>
    <n v="9.7421175018323564E-2"/>
    <x v="1"/>
    <n v="1890"/>
  </r>
  <r>
    <s v="c8d436"/>
    <n v="4"/>
    <n v="8"/>
    <s v="f"/>
    <s v="35bbc9"/>
    <d v="1899-12-30T00:35:14"/>
    <n v="10"/>
    <n v="36.800000000000004"/>
    <n v="3.2473725006107852E-2"/>
    <x v="1"/>
    <n v="1890"/>
  </r>
  <r>
    <s v="2a2353"/>
    <n v="1"/>
    <n v="8"/>
    <s v="f"/>
    <s v="35bbc9"/>
    <d v="1899-12-30T00:35:14"/>
    <n v="57"/>
    <n v="52.440000000000005"/>
    <n v="4.6275058133703695E-2"/>
    <x v="1"/>
    <n v="1890"/>
  </r>
  <r>
    <s v="b9a74d"/>
    <n v="5"/>
    <n v="8"/>
    <s v="f"/>
    <s v="35bbc9"/>
    <d v="1899-12-30T00:35:14"/>
    <n v="17"/>
    <n v="78.2"/>
    <n v="6.9006665637979192E-2"/>
    <x v="1"/>
    <n v="1890"/>
  </r>
  <r>
    <s v="c4a632"/>
    <n v="1"/>
    <n v="3"/>
    <s v="f"/>
    <s v="e1ad80"/>
    <d v="1899-12-30T00:21:32"/>
    <n v="13"/>
    <n v="12.61"/>
    <n v="1.1127545443669022E-2"/>
    <x v="0"/>
    <n v="3767.5"/>
  </r>
  <r>
    <s v="e83aa3"/>
    <n v="1"/>
    <n v="3"/>
    <s v="f"/>
    <s v="e1ad80"/>
    <d v="1899-12-30T00:21:32"/>
    <n v="32"/>
    <n v="31.04"/>
    <n v="2.7390881092108361E-2"/>
    <x v="0"/>
    <n v="3767.5"/>
  </r>
  <r>
    <s v="e83aa3"/>
    <n v="1"/>
    <n v="9"/>
    <s v="t"/>
    <s v="3eb2b6"/>
    <d v="1899-12-30T00:56:41"/>
    <n v="32"/>
    <n v="29.12"/>
    <n v="2.5696599787441866E-2"/>
    <x v="0"/>
    <n v="1507"/>
  </r>
  <r>
    <s v="e31d39"/>
    <n v="1"/>
    <n v="9"/>
    <s v="t"/>
    <s v="3eb2b6"/>
    <d v="1899-12-30T00:56:41"/>
    <n v="10"/>
    <n v="9.1"/>
    <n v="8.0301874335755846E-3"/>
    <x v="0"/>
    <n v="1507"/>
  </r>
  <r>
    <s v="d5e9a6"/>
    <n v="5"/>
    <n v="9"/>
    <s v="t"/>
    <s v="3eb2b6"/>
    <d v="1899-12-30T00:56:41"/>
    <n v="23"/>
    <n v="104.65"/>
    <n v="9.2347155486119215E-2"/>
    <x v="0"/>
    <n v="1507"/>
  </r>
  <r>
    <s v="72f5d4"/>
    <n v="1"/>
    <n v="9"/>
    <s v="t"/>
    <s v="3eb2b6"/>
    <d v="1899-12-30T00:56:41"/>
    <n v="19"/>
    <n v="17.29"/>
    <n v="1.5257356123793609E-2"/>
    <x v="0"/>
    <n v="1507"/>
  </r>
  <r>
    <s v="9ec847"/>
    <n v="2"/>
    <n v="9"/>
    <s v="t"/>
    <s v="3eb2b6"/>
    <d v="1899-12-30T00:56:41"/>
    <n v="54"/>
    <n v="98.28"/>
    <n v="8.6726024282616304E-2"/>
    <x v="0"/>
    <n v="1507"/>
  </r>
  <r>
    <s v="5d267b"/>
    <n v="1"/>
    <n v="9"/>
    <s v="t"/>
    <s v="3eb2b6"/>
    <d v="1899-12-30T00:56:41"/>
    <n v="40"/>
    <n v="36.4"/>
    <n v="3.2120749734302338E-2"/>
    <x v="1"/>
    <n v="1890"/>
  </r>
  <r>
    <s v="2a2353"/>
    <n v="5"/>
    <n v="9"/>
    <s v="t"/>
    <s v="3eb2b6"/>
    <d v="1899-12-30T00:56:41"/>
    <n v="57"/>
    <n v="259.35000000000002"/>
    <n v="0.22886034185690415"/>
    <x v="1"/>
    <n v="1890"/>
  </r>
  <r>
    <s v="f084eb"/>
    <n v="5"/>
    <n v="9"/>
    <s v="t"/>
    <s v="3eb2b6"/>
    <d v="1899-12-30T00:56:41"/>
    <n v="36"/>
    <n v="163.80000000000001"/>
    <n v="0.1445433738043605"/>
    <x v="1"/>
    <n v="1890"/>
  </r>
  <r>
    <s v="2feb6b"/>
    <n v="5"/>
    <n v="9"/>
    <s v="t"/>
    <s v="3eb2b6"/>
    <d v="1899-12-30T00:56:41"/>
    <n v="29"/>
    <n v="131.95000000000002"/>
    <n v="0.11643771778684597"/>
    <x v="1"/>
    <n v="1890"/>
  </r>
  <r>
    <s v="d5e9a6"/>
    <n v="2"/>
    <n v="6"/>
    <s v="t"/>
    <s v="12a9bf"/>
    <d v="1899-12-30T00:21:11"/>
    <n v="23"/>
    <n v="43.239999999999995"/>
    <n v="3.815662688217672E-2"/>
    <x v="0"/>
    <n v="3767.5"/>
  </r>
  <r>
    <s v="9ec847"/>
    <n v="4"/>
    <n v="6"/>
    <s v="t"/>
    <s v="12a9bf"/>
    <d v="1899-12-30T00:21:11"/>
    <n v="54"/>
    <n v="203.04"/>
    <n v="0.17917024796848202"/>
    <x v="0"/>
    <n v="3767.5"/>
  </r>
  <r>
    <s v="5d267b"/>
    <n v="1"/>
    <n v="6"/>
    <s v="t"/>
    <s v="12a9bf"/>
    <d v="1899-12-30T00:21:11"/>
    <n v="40"/>
    <n v="37.599999999999994"/>
    <n v="3.3179675549718887E-2"/>
    <x v="1"/>
    <n v="3780"/>
  </r>
  <r>
    <s v="b9a74d"/>
    <n v="3"/>
    <n v="6"/>
    <s v="t"/>
    <s v="12a9bf"/>
    <d v="1899-12-30T00:21:11"/>
    <n v="17"/>
    <n v="47.94"/>
    <n v="4.2304086325891582E-2"/>
    <x v="1"/>
    <n v="3780"/>
  </r>
  <r>
    <s v="c4a632"/>
    <n v="3"/>
    <n v="3"/>
    <s v="t"/>
    <s v="7aac00"/>
    <d v="1899-12-30T00:41:14"/>
    <n v="13"/>
    <n v="37.83"/>
    <n v="3.3382636331007062E-2"/>
    <x v="0"/>
    <n v="1883.75"/>
  </r>
  <r>
    <s v="e83aa3"/>
    <n v="1"/>
    <n v="3"/>
    <s v="t"/>
    <s v="7aac00"/>
    <d v="1899-12-30T00:41:14"/>
    <n v="32"/>
    <n v="31.04"/>
    <n v="2.7390881092108361E-2"/>
    <x v="0"/>
    <n v="1883.75"/>
  </r>
  <r>
    <s v="e31d39"/>
    <n v="2"/>
    <n v="3"/>
    <s v="t"/>
    <s v="7aac00"/>
    <d v="1899-12-30T00:41:14"/>
    <n v="10"/>
    <n v="19.399999999999999"/>
    <n v="1.7119300682567725E-2"/>
    <x v="0"/>
    <n v="1883.75"/>
  </r>
  <r>
    <s v="72f5d4"/>
    <n v="4"/>
    <n v="3"/>
    <s v="t"/>
    <s v="7aac00"/>
    <d v="1899-12-30T00:41:14"/>
    <n v="19"/>
    <n v="73.72"/>
    <n v="6.5053342593757363E-2"/>
    <x v="0"/>
    <n v="1883.75"/>
  </r>
  <r>
    <s v="f084eb"/>
    <n v="3"/>
    <n v="3"/>
    <s v="t"/>
    <s v="7aac00"/>
    <d v="1899-12-30T00:41:14"/>
    <n v="36"/>
    <n v="104.75999999999999"/>
    <n v="9.2444223685865717E-2"/>
    <x v="1"/>
    <n v="7560"/>
  </r>
  <r>
    <s v="d5e9a6"/>
    <n v="1"/>
    <n v="20"/>
    <s v="t"/>
    <n v="582956"/>
    <d v="1899-12-30T00:51:07"/>
    <n v="23"/>
    <n v="18.400000000000002"/>
    <n v="1.6236862503053926E-2"/>
    <x v="0"/>
    <n v="7535"/>
  </r>
  <r>
    <s v="2a2353"/>
    <n v="4"/>
    <n v="20"/>
    <s v="t"/>
    <n v="582956"/>
    <d v="1899-12-30T00:51:07"/>
    <n v="57"/>
    <n v="182.4"/>
    <n v="0.16095672394331717"/>
    <x v="1"/>
    <n v="3780"/>
  </r>
  <r>
    <s v="b9a74d"/>
    <n v="5"/>
    <n v="20"/>
    <s v="t"/>
    <n v="582956"/>
    <d v="1899-12-30T00:51:07"/>
    <n v="17"/>
    <n v="68"/>
    <n v="6.0005796206938425E-2"/>
    <x v="1"/>
    <n v="3780"/>
  </r>
  <r>
    <s v="c4a632"/>
    <n v="3"/>
    <n v="2"/>
    <s v="f"/>
    <s v="ef3960"/>
    <d v="1899-12-30T00:42:09"/>
    <n v="13"/>
    <n v="38.22"/>
    <n v="3.3726787221017449E-2"/>
    <x v="0"/>
    <n v="2511.6666666666665"/>
  </r>
  <r>
    <s v="72f5d4"/>
    <n v="5"/>
    <n v="2"/>
    <s v="f"/>
    <s v="ef3960"/>
    <d v="1899-12-30T00:42:09"/>
    <n v="19"/>
    <n v="93.1"/>
    <n v="8.2154994512734808E-2"/>
    <x v="0"/>
    <n v="2511.6666666666665"/>
  </r>
  <r>
    <s v="9ec847"/>
    <n v="2"/>
    <n v="2"/>
    <s v="f"/>
    <s v="ef3960"/>
    <d v="1899-12-30T00:42:09"/>
    <n v="54"/>
    <n v="105.84"/>
    <n v="9.3397256919740643E-2"/>
    <x v="0"/>
    <n v="2511.6666666666665"/>
  </r>
  <r>
    <s v="5d267b"/>
    <n v="4"/>
    <n v="2"/>
    <s v="f"/>
    <s v="ef3960"/>
    <d v="1899-12-30T00:42:09"/>
    <n v="40"/>
    <n v="156.80000000000001"/>
    <n v="0.13836630654776391"/>
    <x v="1"/>
    <n v="1890"/>
  </r>
  <r>
    <s v="c8d436"/>
    <n v="4"/>
    <n v="2"/>
    <s v="f"/>
    <s v="ef3960"/>
    <d v="1899-12-30T00:42:09"/>
    <n v="10"/>
    <n v="39.200000000000003"/>
    <n v="3.4591576636940978E-2"/>
    <x v="1"/>
    <n v="1890"/>
  </r>
  <r>
    <s v="f084eb"/>
    <n v="3"/>
    <n v="2"/>
    <s v="f"/>
    <s v="ef3960"/>
    <d v="1899-12-30T00:42:09"/>
    <n v="36"/>
    <n v="105.84"/>
    <n v="9.3397256919740643E-2"/>
    <x v="1"/>
    <n v="1890"/>
  </r>
  <r>
    <s v="b9a74d"/>
    <n v="3"/>
    <n v="2"/>
    <s v="f"/>
    <s v="ef3960"/>
    <d v="1899-12-30T00:42:09"/>
    <n v="17"/>
    <n v="49.98"/>
    <n v="4.410426021209974E-2"/>
    <x v="1"/>
    <n v="1890"/>
  </r>
  <r>
    <s v="c4a632"/>
    <n v="4"/>
    <n v="8"/>
    <s v="f"/>
    <n v="594579"/>
    <d v="1899-12-30T00:27:28"/>
    <n v="13"/>
    <n v="47.84"/>
    <n v="4.2215842507940214E-2"/>
    <x v="0"/>
    <n v="1255.8333333333333"/>
  </r>
  <r>
    <s v="e83aa3"/>
    <n v="5"/>
    <n v="8"/>
    <s v="f"/>
    <n v="594579"/>
    <d v="1899-12-30T00:27:28"/>
    <n v="32"/>
    <n v="147.20000000000002"/>
    <n v="0.12989490002443141"/>
    <x v="0"/>
    <n v="1255.8333333333333"/>
  </r>
  <r>
    <s v="e31d39"/>
    <n v="1"/>
    <n v="8"/>
    <s v="f"/>
    <n v="594579"/>
    <d v="1899-12-30T00:27:28"/>
    <n v="10"/>
    <n v="9.2000000000000011"/>
    <n v="8.1184312515269631E-3"/>
    <x v="0"/>
    <n v="1255.8333333333333"/>
  </r>
  <r>
    <s v="d5e9a6"/>
    <n v="4"/>
    <n v="8"/>
    <s v="f"/>
    <n v="594579"/>
    <d v="1899-12-30T00:27:28"/>
    <n v="23"/>
    <n v="84.64"/>
    <n v="7.4689567514048066E-2"/>
    <x v="0"/>
    <n v="1255.8333333333333"/>
  </r>
  <r>
    <s v="72f5d4"/>
    <n v="1"/>
    <n v="8"/>
    <s v="f"/>
    <n v="594579"/>
    <d v="1899-12-30T00:27:28"/>
    <n v="19"/>
    <n v="17.48"/>
    <n v="1.5425019377901229E-2"/>
    <x v="0"/>
    <n v="1255.8333333333333"/>
  </r>
  <r>
    <s v="9ec847"/>
    <n v="2"/>
    <n v="8"/>
    <s v="f"/>
    <n v="594579"/>
    <d v="1899-12-30T00:27:28"/>
    <n v="54"/>
    <n v="99.36"/>
    <n v="8.7679057516491202E-2"/>
    <x v="0"/>
    <n v="1255.8333333333333"/>
  </r>
  <r>
    <s v="5d267b"/>
    <n v="3"/>
    <n v="8"/>
    <s v="f"/>
    <n v="594579"/>
    <d v="1899-12-30T00:27:28"/>
    <n v="40"/>
    <n v="110.4"/>
    <n v="9.7421175018323564E-2"/>
    <x v="1"/>
    <n v="2520"/>
  </r>
  <r>
    <s v="c8d436"/>
    <n v="4"/>
    <n v="8"/>
    <s v="f"/>
    <n v="594579"/>
    <d v="1899-12-30T00:27:28"/>
    <n v="10"/>
    <n v="36.800000000000004"/>
    <n v="3.2473725006107852E-2"/>
    <x v="1"/>
    <n v="2520"/>
  </r>
  <r>
    <s v="f084eb"/>
    <n v="3"/>
    <n v="8"/>
    <s v="f"/>
    <n v="594579"/>
    <d v="1899-12-30T00:27:28"/>
    <n v="36"/>
    <n v="99.36"/>
    <n v="8.7679057516491202E-2"/>
    <x v="1"/>
    <n v="2520"/>
  </r>
  <r>
    <s v="c4a632"/>
    <n v="3"/>
    <n v="8"/>
    <s v="t"/>
    <s v="00c8dc"/>
    <d v="1899-12-30T00:13:50"/>
    <n v="13"/>
    <n v="35.880000000000003"/>
    <n v="3.1661881880955159E-2"/>
    <x v="0"/>
    <n v="3767.5"/>
  </r>
  <r>
    <s v="e31d39"/>
    <n v="2"/>
    <n v="8"/>
    <s v="t"/>
    <s v="00c8dc"/>
    <d v="1899-12-30T00:13:50"/>
    <n v="10"/>
    <n v="18.400000000000002"/>
    <n v="1.6236862503053926E-2"/>
    <x v="0"/>
    <n v="3767.5"/>
  </r>
  <r>
    <s v="5d267b"/>
    <n v="2"/>
    <n v="8"/>
    <s v="t"/>
    <s v="00c8dc"/>
    <d v="1899-12-30T00:13:50"/>
    <n v="40"/>
    <n v="73.600000000000009"/>
    <n v="6.4947450012215704E-2"/>
    <x v="1"/>
    <n v="1512"/>
  </r>
  <r>
    <s v="c8d436"/>
    <n v="1"/>
    <n v="8"/>
    <s v="t"/>
    <s v="00c8dc"/>
    <d v="1899-12-30T00:13:50"/>
    <n v="10"/>
    <n v="9.2000000000000011"/>
    <n v="8.1184312515269631E-3"/>
    <x v="1"/>
    <n v="1512"/>
  </r>
  <r>
    <s v="f084eb"/>
    <n v="4"/>
    <n v="8"/>
    <s v="t"/>
    <s v="00c8dc"/>
    <d v="1899-12-30T00:13:50"/>
    <n v="36"/>
    <n v="132.48000000000002"/>
    <n v="0.11690541002198829"/>
    <x v="1"/>
    <n v="1512"/>
  </r>
  <r>
    <s v="b9a74d"/>
    <n v="3"/>
    <n v="8"/>
    <s v="t"/>
    <s v="00c8dc"/>
    <d v="1899-12-30T00:13:50"/>
    <n v="17"/>
    <n v="46.92"/>
    <n v="4.1403999382787514E-2"/>
    <x v="1"/>
    <n v="1512"/>
  </r>
  <r>
    <s v="2feb6b"/>
    <n v="4"/>
    <n v="8"/>
    <s v="t"/>
    <s v="00c8dc"/>
    <d v="1899-12-30T00:13:50"/>
    <n v="29"/>
    <n v="106.72"/>
    <n v="9.4173802517712776E-2"/>
    <x v="1"/>
    <n v="1512"/>
  </r>
  <r>
    <s v="d5e9a6"/>
    <n v="2"/>
    <n v="4"/>
    <s v="f"/>
    <s v="85cbe5"/>
    <d v="1899-12-30T00:33:50"/>
    <n v="23"/>
    <n v="44.16"/>
    <n v="3.896847000732942E-2"/>
    <x v="0"/>
    <n v="3767.5"/>
  </r>
  <r>
    <s v="9ec847"/>
    <n v="5"/>
    <n v="4"/>
    <s v="f"/>
    <s v="85cbe5"/>
    <d v="1899-12-30T00:33:50"/>
    <n v="54"/>
    <n v="259.2"/>
    <n v="0.22872797612997706"/>
    <x v="0"/>
    <n v="3767.5"/>
  </r>
  <r>
    <s v="c8d436"/>
    <n v="1"/>
    <n v="4"/>
    <s v="f"/>
    <s v="85cbe5"/>
    <d v="1899-12-30T00:33:50"/>
    <n v="10"/>
    <n v="9.6"/>
    <n v="8.4714065233324823E-3"/>
    <x v="1"/>
    <n v="1512"/>
  </r>
  <r>
    <s v="2a2353"/>
    <n v="1"/>
    <n v="4"/>
    <s v="f"/>
    <s v="85cbe5"/>
    <d v="1899-12-30T00:33:50"/>
    <n v="57"/>
    <n v="54.72"/>
    <n v="4.8287017182995155E-2"/>
    <x v="1"/>
    <n v="1512"/>
  </r>
  <r>
    <s v="f084eb"/>
    <n v="2"/>
    <n v="4"/>
    <s v="f"/>
    <s v="85cbe5"/>
    <d v="1899-12-30T00:33:50"/>
    <n v="36"/>
    <n v="69.12"/>
    <n v="6.0994126967993882E-2"/>
    <x v="1"/>
    <n v="1512"/>
  </r>
  <r>
    <s v="b9a74d"/>
    <n v="3"/>
    <n v="4"/>
    <s v="f"/>
    <s v="85cbe5"/>
    <d v="1899-12-30T00:33:50"/>
    <n v="17"/>
    <n v="48.96"/>
    <n v="4.3204173268995665E-2"/>
    <x v="1"/>
    <n v="1512"/>
  </r>
  <r>
    <s v="2feb6b"/>
    <n v="2"/>
    <n v="4"/>
    <s v="f"/>
    <s v="85cbe5"/>
    <d v="1899-12-30T00:33:50"/>
    <n v="29"/>
    <n v="55.68"/>
    <n v="4.9134157835328408E-2"/>
    <x v="1"/>
    <n v="1512"/>
  </r>
  <r>
    <s v="c4a632"/>
    <n v="3"/>
    <n v="2"/>
    <s v="t"/>
    <s v="2711ae"/>
    <d v="1899-12-30T00:05:29"/>
    <n v="13"/>
    <n v="38.22"/>
    <n v="3.3726787221017449E-2"/>
    <x v="0"/>
    <n v="2511.6666666666665"/>
  </r>
  <r>
    <s v="e31d39"/>
    <n v="5"/>
    <n v="2"/>
    <s v="t"/>
    <s v="2711ae"/>
    <d v="1899-12-30T00:05:29"/>
    <n v="10"/>
    <n v="49"/>
    <n v="4.3239470796176217E-2"/>
    <x v="0"/>
    <n v="2511.6666666666665"/>
  </r>
  <r>
    <s v="72f5d4"/>
    <n v="5"/>
    <n v="2"/>
    <s v="t"/>
    <s v="2711ae"/>
    <d v="1899-12-30T00:05:29"/>
    <n v="19"/>
    <n v="93.1"/>
    <n v="8.2154994512734808E-2"/>
    <x v="0"/>
    <n v="2511.6666666666665"/>
  </r>
  <r>
    <s v="5d267b"/>
    <n v="2"/>
    <n v="2"/>
    <s v="t"/>
    <s v="2711ae"/>
    <d v="1899-12-30T00:05:29"/>
    <n v="40"/>
    <n v="78.400000000000006"/>
    <n v="6.9183153273881956E-2"/>
    <x v="1"/>
    <n v="2520"/>
  </r>
  <r>
    <s v="2a2353"/>
    <n v="3"/>
    <n v="2"/>
    <s v="t"/>
    <s v="2711ae"/>
    <d v="1899-12-30T00:05:29"/>
    <n v="57"/>
    <n v="167.57999999999998"/>
    <n v="0.14787899012292263"/>
    <x v="1"/>
    <n v="2520"/>
  </r>
  <r>
    <s v="b9a74d"/>
    <n v="5"/>
    <n v="2"/>
    <s v="t"/>
    <s v="2711ae"/>
    <d v="1899-12-30T00:05:29"/>
    <n v="17"/>
    <n v="83.3"/>
    <n v="7.3507100353499569E-2"/>
    <x v="1"/>
    <n v="2520"/>
  </r>
  <r>
    <s v="e83aa3"/>
    <n v="1"/>
    <n v="10"/>
    <s v="f"/>
    <s v="a58b8a"/>
    <d v="1899-12-30T00:25:13"/>
    <n v="32"/>
    <n v="28.8"/>
    <n v="2.5414219569997454E-2"/>
    <x v="0"/>
    <n v="2511.6666666666665"/>
  </r>
  <r>
    <s v="e31d39"/>
    <n v="2"/>
    <n v="10"/>
    <s v="f"/>
    <s v="a58b8a"/>
    <d v="1899-12-30T00:25:13"/>
    <n v="10"/>
    <n v="18"/>
    <n v="1.5883887231248409E-2"/>
    <x v="0"/>
    <n v="2511.6666666666665"/>
  </r>
  <r>
    <s v="d5e9a6"/>
    <n v="5"/>
    <n v="10"/>
    <s v="f"/>
    <s v="a58b8a"/>
    <d v="1899-12-30T00:25:13"/>
    <n v="23"/>
    <n v="103.5"/>
    <n v="9.1332351579678339E-2"/>
    <x v="0"/>
    <n v="2511.6666666666665"/>
  </r>
  <r>
    <s v="2a2353"/>
    <n v="5"/>
    <n v="10"/>
    <s v="f"/>
    <s v="a58b8a"/>
    <d v="1899-12-30T00:25:13"/>
    <n v="57"/>
    <n v="256.5"/>
    <n v="0.22634539304528978"/>
    <x v="1"/>
    <n v="3780"/>
  </r>
  <r>
    <s v="f084eb"/>
    <n v="1"/>
    <n v="10"/>
    <s v="f"/>
    <s v="a58b8a"/>
    <d v="1899-12-30T00:25:13"/>
    <n v="36"/>
    <n v="32.4"/>
    <n v="2.8590997016247132E-2"/>
    <x v="1"/>
    <n v="3780"/>
  </r>
  <r>
    <s v="c4a632"/>
    <n v="1"/>
    <n v="0"/>
    <s v="f"/>
    <n v="189190"/>
    <d v="1899-12-30T00:48:15"/>
    <n v="13"/>
    <n v="13"/>
    <n v="1.1471696333679405E-2"/>
    <x v="0"/>
    <n v="2511.6666666666665"/>
  </r>
  <r>
    <s v="d5e9a6"/>
    <n v="2"/>
    <n v="0"/>
    <s v="f"/>
    <n v="189190"/>
    <d v="1899-12-30T00:48:15"/>
    <n v="23"/>
    <n v="46"/>
    <n v="4.0592156257634814E-2"/>
    <x v="0"/>
    <n v="2511.6666666666665"/>
  </r>
  <r>
    <s v="72f5d4"/>
    <n v="1"/>
    <n v="0"/>
    <s v="f"/>
    <n v="189190"/>
    <d v="1899-12-30T00:48:15"/>
    <n v="19"/>
    <n v="19"/>
    <n v="1.6766325410762208E-2"/>
    <x v="0"/>
    <n v="2511.6666666666665"/>
  </r>
  <r>
    <s v="5d267b"/>
    <n v="1"/>
    <n v="0"/>
    <s v="f"/>
    <n v="189190"/>
    <d v="1899-12-30T00:48:15"/>
    <n v="40"/>
    <n v="40"/>
    <n v="3.5297527180552013E-2"/>
    <x v="1"/>
    <n v="1890"/>
  </r>
  <r>
    <s v="c8d436"/>
    <n v="1"/>
    <n v="0"/>
    <s v="f"/>
    <n v="189190"/>
    <d v="1899-12-30T00:48:15"/>
    <n v="10"/>
    <n v="10"/>
    <n v="8.8243817951380032E-3"/>
    <x v="1"/>
    <n v="1890"/>
  </r>
  <r>
    <s v="b9a74d"/>
    <n v="2"/>
    <n v="0"/>
    <s v="f"/>
    <n v="189190"/>
    <d v="1899-12-30T00:48:15"/>
    <n v="17"/>
    <n v="34"/>
    <n v="3.0002898103469212E-2"/>
    <x v="1"/>
    <n v="1890"/>
  </r>
  <r>
    <s v="2feb6b"/>
    <n v="3"/>
    <n v="0"/>
    <s v="f"/>
    <n v="189190"/>
    <d v="1899-12-30T00:48:15"/>
    <n v="29"/>
    <n v="87"/>
    <n v="7.6772121617700625E-2"/>
    <x v="1"/>
    <n v="1890"/>
  </r>
  <r>
    <s v="c4a632"/>
    <n v="1"/>
    <n v="5"/>
    <s v="t"/>
    <s v="050e6d"/>
    <d v="1899-12-30T00:24:08"/>
    <n v="13"/>
    <n v="12.35"/>
    <n v="1.0898111516995435E-2"/>
    <x v="0"/>
    <n v="2511.6666666666665"/>
  </r>
  <r>
    <s v="e83aa3"/>
    <n v="2"/>
    <n v="5"/>
    <s v="t"/>
    <s v="050e6d"/>
    <d v="1899-12-30T00:24:08"/>
    <n v="32"/>
    <n v="60.8"/>
    <n v="5.3652241314439061E-2"/>
    <x v="0"/>
    <n v="2511.6666666666665"/>
  </r>
  <r>
    <s v="e31d39"/>
    <n v="4"/>
    <n v="5"/>
    <s v="t"/>
    <s v="050e6d"/>
    <d v="1899-12-30T00:24:08"/>
    <n v="10"/>
    <n v="38"/>
    <n v="3.3532650821524415E-2"/>
    <x v="0"/>
    <n v="2511.6666666666665"/>
  </r>
  <r>
    <s v="f084eb"/>
    <n v="5"/>
    <n v="5"/>
    <s v="t"/>
    <s v="050e6d"/>
    <d v="1899-12-30T00:24:08"/>
    <n v="36"/>
    <n v="171"/>
    <n v="0.15089692869685986"/>
    <x v="1"/>
    <n v="3780"/>
  </r>
  <r>
    <s v="b9a74d"/>
    <n v="4"/>
    <n v="5"/>
    <s v="t"/>
    <s v="050e6d"/>
    <d v="1899-12-30T00:24:08"/>
    <n v="17"/>
    <n v="64.599999999999994"/>
    <n v="5.7005506396591493E-2"/>
    <x v="1"/>
    <n v="3780"/>
  </r>
  <r>
    <s v="c4a632"/>
    <n v="3"/>
    <n v="6"/>
    <s v="f"/>
    <s v="7bda8c"/>
    <d v="1899-12-30T00:57:26"/>
    <n v="13"/>
    <n v="36.659999999999997"/>
    <n v="3.2350183660975917E-2"/>
    <x v="0"/>
    <n v="2511.6666666666665"/>
  </r>
  <r>
    <s v="e83aa3"/>
    <n v="4"/>
    <n v="6"/>
    <s v="f"/>
    <s v="7bda8c"/>
    <d v="1899-12-30T00:57:26"/>
    <n v="32"/>
    <n v="120.32"/>
    <n v="0.10617496175910045"/>
    <x v="0"/>
    <n v="2511.6666666666665"/>
  </r>
  <r>
    <s v="e31d39"/>
    <n v="2"/>
    <n v="6"/>
    <s v="f"/>
    <s v="7bda8c"/>
    <d v="1899-12-30T00:57:26"/>
    <n v="10"/>
    <n v="18.799999999999997"/>
    <n v="1.6589837774859444E-2"/>
    <x v="0"/>
    <n v="2511.6666666666665"/>
  </r>
  <r>
    <s v="2a2353"/>
    <n v="3"/>
    <n v="6"/>
    <s v="f"/>
    <s v="7bda8c"/>
    <d v="1899-12-30T00:57:26"/>
    <n v="57"/>
    <n v="160.73999999999998"/>
    <n v="0.14184311297504823"/>
    <x v="1"/>
    <n v="3780"/>
  </r>
  <r>
    <s v="b9a74d"/>
    <n v="4"/>
    <n v="6"/>
    <s v="f"/>
    <s v="7bda8c"/>
    <d v="1899-12-30T00:57:26"/>
    <n v="17"/>
    <n v="63.919999999999995"/>
    <n v="5.6405448434522117E-2"/>
    <x v="1"/>
    <n v="3780"/>
  </r>
  <r>
    <s v="e31d39"/>
    <n v="1"/>
    <n v="9"/>
    <s v="t"/>
    <s v="de36ff"/>
    <d v="1899-12-30T00:24:06"/>
    <n v="10"/>
    <n v="9.1"/>
    <n v="8.0301874335755846E-3"/>
    <x v="0"/>
    <n v="3767.5"/>
  </r>
  <r>
    <s v="72f5d4"/>
    <n v="1"/>
    <n v="9"/>
    <s v="t"/>
    <s v="de36ff"/>
    <d v="1899-12-30T00:24:06"/>
    <n v="19"/>
    <n v="17.29"/>
    <n v="1.5257356123793609E-2"/>
    <x v="0"/>
    <n v="3767.5"/>
  </r>
  <r>
    <s v="f084eb"/>
    <n v="4"/>
    <n v="9"/>
    <s v="t"/>
    <s v="de36ff"/>
    <d v="1899-12-30T00:24:06"/>
    <n v="36"/>
    <n v="131.04"/>
    <n v="0.11563469904348839"/>
    <x v="1"/>
    <n v="3780"/>
  </r>
  <r>
    <s v="2feb6b"/>
    <n v="1"/>
    <n v="9"/>
    <s v="t"/>
    <s v="de36ff"/>
    <d v="1899-12-30T00:24:06"/>
    <n v="29"/>
    <n v="26.39"/>
    <n v="2.3287543557369193E-2"/>
    <x v="1"/>
    <n v="3780"/>
  </r>
  <r>
    <s v="c4a632"/>
    <n v="2"/>
    <n v="13"/>
    <s v="f"/>
    <s v="e78543"/>
    <d v="1899-12-30T00:51:37"/>
    <n v="13"/>
    <n v="22.62"/>
    <n v="1.9960751620602166E-2"/>
    <x v="0"/>
    <n v="1507"/>
  </r>
  <r>
    <s v="e83aa3"/>
    <n v="5"/>
    <n v="13"/>
    <s v="f"/>
    <s v="e78543"/>
    <d v="1899-12-30T00:51:37"/>
    <n v="32"/>
    <n v="139.19999999999999"/>
    <n v="0.12283539458832099"/>
    <x v="0"/>
    <n v="1507"/>
  </r>
  <r>
    <s v="e31d39"/>
    <n v="1"/>
    <n v="13"/>
    <s v="f"/>
    <s v="e78543"/>
    <d v="1899-12-30T00:51:37"/>
    <n v="10"/>
    <n v="8.6999999999999993"/>
    <n v="7.6772121617700619E-3"/>
    <x v="0"/>
    <n v="1507"/>
  </r>
  <r>
    <s v="d5e9a6"/>
    <n v="1"/>
    <n v="13"/>
    <s v="f"/>
    <s v="e78543"/>
    <d v="1899-12-30T00:51:37"/>
    <n v="23"/>
    <n v="20.010000000000002"/>
    <n v="1.7657587972071148E-2"/>
    <x v="0"/>
    <n v="1507"/>
  </r>
  <r>
    <s v="9ec847"/>
    <n v="5"/>
    <n v="13"/>
    <s v="f"/>
    <s v="e78543"/>
    <d v="1899-12-30T00:51:37"/>
    <n v="54"/>
    <n v="234.9"/>
    <n v="0.20728472836779172"/>
    <x v="0"/>
    <n v="1507"/>
  </r>
  <r>
    <s v="5d267b"/>
    <n v="3"/>
    <n v="13"/>
    <s v="f"/>
    <s v="e78543"/>
    <d v="1899-12-30T00:51:37"/>
    <n v="40"/>
    <n v="104.4"/>
    <n v="9.2126545941240756E-2"/>
    <x v="1"/>
    <n v="3780"/>
  </r>
  <r>
    <s v="f084eb"/>
    <n v="3"/>
    <n v="13"/>
    <s v="f"/>
    <s v="e78543"/>
    <d v="1899-12-30T00:51:37"/>
    <n v="36"/>
    <n v="93.96"/>
    <n v="8.2913891347116672E-2"/>
    <x v="1"/>
    <n v="3780"/>
  </r>
  <r>
    <s v="e83aa3"/>
    <n v="4"/>
    <n v="23"/>
    <s v="t"/>
    <s v="fdcdd7"/>
    <d v="1899-12-30T00:11:31"/>
    <n v="32"/>
    <n v="98.56"/>
    <n v="8.697310697288016E-2"/>
    <x v="0"/>
    <n v="2511.6666666666665"/>
  </r>
  <r>
    <s v="e31d39"/>
    <n v="2"/>
    <n v="23"/>
    <s v="t"/>
    <s v="fdcdd7"/>
    <d v="1899-12-30T00:11:31"/>
    <n v="10"/>
    <n v="15.4"/>
    <n v="1.3589547964512526E-2"/>
    <x v="0"/>
    <n v="2511.6666666666665"/>
  </r>
  <r>
    <s v="72f5d4"/>
    <n v="4"/>
    <n v="23"/>
    <s v="t"/>
    <s v="fdcdd7"/>
    <d v="1899-12-30T00:11:31"/>
    <n v="19"/>
    <n v="58.52"/>
    <n v="5.1640282265147601E-2"/>
    <x v="0"/>
    <n v="2511.6666666666665"/>
  </r>
  <r>
    <s v="5d267b"/>
    <n v="3"/>
    <n v="23"/>
    <s v="t"/>
    <s v="fdcdd7"/>
    <d v="1899-12-30T00:11:31"/>
    <n v="40"/>
    <n v="92.4"/>
    <n v="8.1537287787075155E-2"/>
    <x v="1"/>
    <n v="1890"/>
  </r>
  <r>
    <s v="2a2353"/>
    <n v="1"/>
    <n v="23"/>
    <s v="t"/>
    <s v="fdcdd7"/>
    <d v="1899-12-30T00:11:31"/>
    <n v="57"/>
    <n v="43.89"/>
    <n v="3.8730211698860692E-2"/>
    <x v="1"/>
    <n v="1890"/>
  </r>
  <r>
    <s v="b9a74d"/>
    <n v="2"/>
    <n v="23"/>
    <s v="t"/>
    <s v="fdcdd7"/>
    <d v="1899-12-30T00:11:31"/>
    <n v="17"/>
    <n v="26.18"/>
    <n v="2.3102231539671295E-2"/>
    <x v="1"/>
    <n v="1890"/>
  </r>
  <r>
    <s v="2feb6b"/>
    <n v="1"/>
    <n v="23"/>
    <s v="t"/>
    <s v="fdcdd7"/>
    <d v="1899-12-30T00:11:31"/>
    <n v="29"/>
    <n v="22.330000000000002"/>
    <n v="1.9704844548543165E-2"/>
    <x v="1"/>
    <n v="1890"/>
  </r>
  <r>
    <s v="72f5d4"/>
    <n v="5"/>
    <n v="10"/>
    <s v="t"/>
    <s v="d6e68e"/>
    <d v="1899-12-30T00:02:46"/>
    <n v="19"/>
    <n v="85.5"/>
    <n v="7.5448464348429931E-2"/>
    <x v="0"/>
    <n v="3767.5"/>
  </r>
  <r>
    <s v="9ec847"/>
    <n v="1"/>
    <n v="10"/>
    <s v="t"/>
    <s v="d6e68e"/>
    <d v="1899-12-30T00:02:46"/>
    <n v="54"/>
    <n v="48.6"/>
    <n v="4.2886495524370696E-2"/>
    <x v="0"/>
    <n v="3767.5"/>
  </r>
  <r>
    <s v="c8d436"/>
    <n v="2"/>
    <n v="10"/>
    <s v="t"/>
    <s v="d6e68e"/>
    <d v="1899-12-30T00:02:46"/>
    <n v="10"/>
    <n v="18"/>
    <n v="1.5883887231248409E-2"/>
    <x v="1"/>
    <n v="2520"/>
  </r>
  <r>
    <s v="b9a74d"/>
    <n v="3"/>
    <n v="10"/>
    <s v="t"/>
    <s v="d6e68e"/>
    <d v="1899-12-30T00:02:46"/>
    <n v="17"/>
    <n v="45.9"/>
    <n v="4.0503912439683439E-2"/>
    <x v="1"/>
    <n v="2520"/>
  </r>
  <r>
    <s v="2feb6b"/>
    <n v="3"/>
    <n v="10"/>
    <s v="t"/>
    <s v="d6e68e"/>
    <d v="1899-12-30T00:02:46"/>
    <n v="29"/>
    <n v="78.3"/>
    <n v="6.9094909455930567E-2"/>
    <x v="1"/>
    <n v="2520"/>
  </r>
  <r>
    <s v="72f5d4"/>
    <n v="3"/>
    <n v="15"/>
    <s v="t"/>
    <s v="249c2c"/>
    <d v="1899-12-30T00:31:21"/>
    <n v="19"/>
    <n v="48.449999999999996"/>
    <n v="4.2754129797443627E-2"/>
    <x v="0"/>
    <n v="3767.5"/>
  </r>
  <r>
    <s v="9ec847"/>
    <n v="3"/>
    <n v="15"/>
    <s v="t"/>
    <s v="249c2c"/>
    <d v="1899-12-30T00:31:21"/>
    <n v="54"/>
    <n v="137.69999999999999"/>
    <n v="0.12151173731905029"/>
    <x v="0"/>
    <n v="3767.5"/>
  </r>
  <r>
    <s v="5d267b"/>
    <n v="1"/>
    <n v="15"/>
    <s v="t"/>
    <s v="249c2c"/>
    <d v="1899-12-30T00:31:21"/>
    <n v="40"/>
    <n v="34"/>
    <n v="3.0002898103469212E-2"/>
    <x v="1"/>
    <n v="1512"/>
  </r>
  <r>
    <s v="c8d436"/>
    <n v="4"/>
    <n v="15"/>
    <s v="t"/>
    <s v="249c2c"/>
    <d v="1899-12-30T00:31:21"/>
    <n v="10"/>
    <n v="34"/>
    <n v="3.0002898103469212E-2"/>
    <x v="1"/>
    <n v="1512"/>
  </r>
  <r>
    <s v="2a2353"/>
    <n v="1"/>
    <n v="15"/>
    <s v="t"/>
    <s v="249c2c"/>
    <d v="1899-12-30T00:31:21"/>
    <n v="57"/>
    <n v="48.449999999999996"/>
    <n v="4.2754129797443627E-2"/>
    <x v="1"/>
    <n v="1512"/>
  </r>
  <r>
    <s v="b9a74d"/>
    <n v="2"/>
    <n v="15"/>
    <s v="t"/>
    <s v="249c2c"/>
    <d v="1899-12-30T00:31:21"/>
    <n v="17"/>
    <n v="28.9"/>
    <n v="2.5502463387948829E-2"/>
    <x v="1"/>
    <n v="1512"/>
  </r>
  <r>
    <s v="2feb6b"/>
    <n v="2"/>
    <n v="15"/>
    <s v="t"/>
    <s v="249c2c"/>
    <d v="1899-12-30T00:31:21"/>
    <n v="29"/>
    <n v="49.3"/>
    <n v="4.3504202250030356E-2"/>
    <x v="1"/>
    <n v="1512"/>
  </r>
  <r>
    <s v="c4a632"/>
    <n v="4"/>
    <n v="10"/>
    <s v="t"/>
    <s v="0d35d3"/>
    <d v="1899-12-30T00:32:04"/>
    <n v="13"/>
    <n v="46.800000000000004"/>
    <n v="4.1298106801245862E-2"/>
    <x v="0"/>
    <n v="2511.6666666666665"/>
  </r>
  <r>
    <s v="72f5d4"/>
    <n v="4"/>
    <n v="10"/>
    <s v="t"/>
    <s v="0d35d3"/>
    <d v="1899-12-30T00:32:04"/>
    <n v="19"/>
    <n v="68.400000000000006"/>
    <n v="6.0358771478743946E-2"/>
    <x v="0"/>
    <n v="2511.6666666666665"/>
  </r>
  <r>
    <s v="9ec847"/>
    <n v="2"/>
    <n v="10"/>
    <s v="t"/>
    <s v="0d35d3"/>
    <d v="1899-12-30T00:32:04"/>
    <n v="54"/>
    <n v="97.2"/>
    <n v="8.5772991048741393E-2"/>
    <x v="0"/>
    <n v="2511.6666666666665"/>
  </r>
  <r>
    <s v="5d267b"/>
    <n v="3"/>
    <n v="10"/>
    <s v="t"/>
    <s v="0d35d3"/>
    <d v="1899-12-30T00:32:04"/>
    <n v="40"/>
    <n v="108"/>
    <n v="9.5303323387490438E-2"/>
    <x v="1"/>
    <n v="2520"/>
  </r>
  <r>
    <s v="c8d436"/>
    <n v="4"/>
    <n v="10"/>
    <s v="t"/>
    <s v="0d35d3"/>
    <d v="1899-12-30T00:32:04"/>
    <n v="10"/>
    <n v="36"/>
    <n v="3.1767774462496817E-2"/>
    <x v="1"/>
    <n v="2520"/>
  </r>
  <r>
    <s v="f084eb"/>
    <n v="5"/>
    <n v="10"/>
    <s v="t"/>
    <s v="0d35d3"/>
    <d v="1899-12-30T00:32:04"/>
    <n v="36"/>
    <n v="162"/>
    <n v="0.14295498508123564"/>
    <x v="1"/>
    <n v="2520"/>
  </r>
  <r>
    <s v="c4a632"/>
    <n v="4"/>
    <n v="22"/>
    <s v="f"/>
    <s v="060c04"/>
    <d v="1899-12-30T00:42:40"/>
    <n v="13"/>
    <n v="40.56"/>
    <n v="3.5791692561079745E-2"/>
    <x v="0"/>
    <n v="3767.5"/>
  </r>
  <r>
    <s v="d5e9a6"/>
    <n v="5"/>
    <n v="22"/>
    <s v="f"/>
    <s v="060c04"/>
    <d v="1899-12-30T00:42:40"/>
    <n v="23"/>
    <n v="89.7"/>
    <n v="7.915470470238789E-2"/>
    <x v="0"/>
    <n v="3767.5"/>
  </r>
  <r>
    <s v="5d267b"/>
    <n v="5"/>
    <n v="22"/>
    <s v="f"/>
    <s v="060c04"/>
    <d v="1899-12-30T00:42:40"/>
    <n v="40"/>
    <n v="156"/>
    <n v="0.13766035600415286"/>
    <x v="1"/>
    <n v="1890"/>
  </r>
  <r>
    <s v="c8d436"/>
    <n v="5"/>
    <n v="22"/>
    <s v="f"/>
    <s v="060c04"/>
    <d v="1899-12-30T00:42:40"/>
    <n v="10"/>
    <n v="39"/>
    <n v="3.4415089001038214E-2"/>
    <x v="1"/>
    <n v="1890"/>
  </r>
  <r>
    <s v="2a2353"/>
    <n v="2"/>
    <n v="22"/>
    <s v="f"/>
    <s v="060c04"/>
    <d v="1899-12-30T00:42:40"/>
    <n v="57"/>
    <n v="88.92"/>
    <n v="7.8466402922367132E-2"/>
    <x v="1"/>
    <n v="1890"/>
  </r>
  <r>
    <s v="2feb6b"/>
    <n v="2"/>
    <n v="22"/>
    <s v="f"/>
    <s v="060c04"/>
    <d v="1899-12-30T00:42:40"/>
    <n v="29"/>
    <n v="45.24"/>
    <n v="3.9921503241204331E-2"/>
    <x v="1"/>
    <n v="1890"/>
  </r>
  <r>
    <s v="c4a632"/>
    <n v="3"/>
    <n v="22"/>
    <s v="f"/>
    <s v="c3aca1"/>
    <d v="1899-12-30T00:16:46"/>
    <n v="13"/>
    <n v="30.42"/>
    <n v="2.6843769420809807E-2"/>
    <x v="0"/>
    <n v="1883.75"/>
  </r>
  <r>
    <s v="e83aa3"/>
    <n v="2"/>
    <n v="22"/>
    <s v="f"/>
    <s v="c3aca1"/>
    <d v="1899-12-30T00:16:46"/>
    <n v="32"/>
    <n v="49.92"/>
    <n v="4.4051313921328918E-2"/>
    <x v="0"/>
    <n v="1883.75"/>
  </r>
  <r>
    <s v="e31d39"/>
    <n v="5"/>
    <n v="22"/>
    <s v="f"/>
    <s v="c3aca1"/>
    <d v="1899-12-30T00:16:46"/>
    <n v="10"/>
    <n v="39"/>
    <n v="3.4415089001038214E-2"/>
    <x v="0"/>
    <n v="1883.75"/>
  </r>
  <r>
    <s v="d5e9a6"/>
    <n v="5"/>
    <n v="22"/>
    <s v="f"/>
    <s v="c3aca1"/>
    <d v="1899-12-30T00:16:46"/>
    <n v="23"/>
    <n v="89.7"/>
    <n v="7.915470470238789E-2"/>
    <x v="0"/>
    <n v="1883.75"/>
  </r>
  <r>
    <s v="f084eb"/>
    <n v="3"/>
    <n v="22"/>
    <s v="f"/>
    <s v="c3aca1"/>
    <d v="1899-12-30T00:16:46"/>
    <n v="36"/>
    <n v="84.240000000000009"/>
    <n v="7.4336592242242552E-2"/>
    <x v="1"/>
    <n v="3780"/>
  </r>
  <r>
    <s v="2feb6b"/>
    <n v="1"/>
    <n v="22"/>
    <s v="f"/>
    <s v="c3aca1"/>
    <d v="1899-12-30T00:16:46"/>
    <n v="29"/>
    <n v="22.62"/>
    <n v="1.9960751620602166E-2"/>
    <x v="1"/>
    <n v="3780"/>
  </r>
  <r>
    <s v="72f5d4"/>
    <n v="2"/>
    <n v="14"/>
    <s v="f"/>
    <s v="d12471"/>
    <d v="1899-12-30T00:45:52"/>
    <n v="19"/>
    <n v="32.68"/>
    <n v="2.8838079706510995E-2"/>
    <x v="0"/>
    <n v="3767.5"/>
  </r>
  <r>
    <s v="9ec847"/>
    <n v="2"/>
    <n v="14"/>
    <s v="f"/>
    <s v="d12471"/>
    <d v="1899-12-30T00:45:52"/>
    <n v="54"/>
    <n v="92.88"/>
    <n v="8.1960858113241775E-2"/>
    <x v="0"/>
    <n v="3767.5"/>
  </r>
  <r>
    <s v="5d267b"/>
    <n v="3"/>
    <n v="14"/>
    <s v="f"/>
    <s v="d12471"/>
    <d v="1899-12-30T00:45:52"/>
    <n v="40"/>
    <n v="103.2"/>
    <n v="9.10676201258242E-2"/>
    <x v="1"/>
    <n v="1890"/>
  </r>
  <r>
    <s v="2a2353"/>
    <n v="2"/>
    <n v="14"/>
    <s v="f"/>
    <s v="d12471"/>
    <d v="1899-12-30T00:45:52"/>
    <n v="57"/>
    <n v="98.039999999999992"/>
    <n v="8.6514239119532974E-2"/>
    <x v="1"/>
    <n v="1890"/>
  </r>
  <r>
    <s v="f084eb"/>
    <n v="5"/>
    <n v="14"/>
    <s v="f"/>
    <s v="d12471"/>
    <d v="1899-12-30T00:45:52"/>
    <n v="36"/>
    <n v="154.80000000000001"/>
    <n v="0.1366014301887363"/>
    <x v="1"/>
    <n v="1890"/>
  </r>
  <r>
    <s v="2feb6b"/>
    <n v="2"/>
    <n v="14"/>
    <s v="f"/>
    <s v="d12471"/>
    <d v="1899-12-30T00:45:52"/>
    <n v="29"/>
    <n v="49.88"/>
    <n v="4.4016016394148358E-2"/>
    <x v="1"/>
    <n v="1890"/>
  </r>
  <r>
    <s v="e83aa3"/>
    <n v="1"/>
    <n v="2"/>
    <s v="t"/>
    <s v="0e6ca4"/>
    <d v="1899-12-30T00:57:07"/>
    <n v="32"/>
    <n v="31.36"/>
    <n v="2.767326130955278E-2"/>
    <x v="0"/>
    <n v="3767.5"/>
  </r>
  <r>
    <s v="e31d39"/>
    <n v="4"/>
    <n v="2"/>
    <s v="t"/>
    <s v="0e6ca4"/>
    <d v="1899-12-30T00:57:07"/>
    <n v="10"/>
    <n v="39.200000000000003"/>
    <n v="3.4591576636940978E-2"/>
    <x v="0"/>
    <n v="3767.5"/>
  </r>
  <r>
    <s v="f084eb"/>
    <n v="4"/>
    <n v="2"/>
    <s v="t"/>
    <s v="0e6ca4"/>
    <d v="1899-12-30T00:57:07"/>
    <n v="36"/>
    <n v="141.12"/>
    <n v="0.12452967589298751"/>
    <x v="1"/>
    <n v="3780"/>
  </r>
  <r>
    <s v="2feb6b"/>
    <n v="1"/>
    <n v="2"/>
    <s v="t"/>
    <s v="0e6ca4"/>
    <d v="1899-12-30T00:57:07"/>
    <n v="29"/>
    <n v="28.419999999999998"/>
    <n v="2.5078893061782206E-2"/>
    <x v="1"/>
    <n v="3780"/>
  </r>
  <r>
    <s v="c4a632"/>
    <n v="2"/>
    <n v="18"/>
    <s v="t"/>
    <s v="4983a3"/>
    <d v="1899-12-30T00:59:18"/>
    <n v="13"/>
    <n v="21.32"/>
    <n v="1.8813581987234224E-2"/>
    <x v="0"/>
    <n v="1883.75"/>
  </r>
  <r>
    <s v="d5e9a6"/>
    <n v="4"/>
    <n v="18"/>
    <s v="t"/>
    <s v="4983a3"/>
    <d v="1899-12-30T00:59:18"/>
    <n v="23"/>
    <n v="75.440000000000012"/>
    <n v="6.6571136262521105E-2"/>
    <x v="0"/>
    <n v="1883.75"/>
  </r>
  <r>
    <s v="72f5d4"/>
    <n v="3"/>
    <n v="18"/>
    <s v="t"/>
    <s v="4983a3"/>
    <d v="1899-12-30T00:59:18"/>
    <n v="19"/>
    <n v="46.74"/>
    <n v="4.1245160510475033E-2"/>
    <x v="0"/>
    <n v="1883.75"/>
  </r>
  <r>
    <s v="9ec847"/>
    <n v="3"/>
    <n v="18"/>
    <s v="t"/>
    <s v="4983a3"/>
    <d v="1899-12-30T00:59:18"/>
    <n v="54"/>
    <n v="132.84"/>
    <n v="0.11722308776661325"/>
    <x v="0"/>
    <n v="1883.75"/>
  </r>
  <r>
    <s v="5d267b"/>
    <n v="4"/>
    <n v="18"/>
    <s v="t"/>
    <s v="4983a3"/>
    <d v="1899-12-30T00:59:18"/>
    <n v="40"/>
    <n v="131.20000000000002"/>
    <n v="0.11577588915221063"/>
    <x v="1"/>
    <n v="2520"/>
  </r>
  <r>
    <s v="c8d436"/>
    <n v="4"/>
    <n v="18"/>
    <s v="t"/>
    <s v="4983a3"/>
    <d v="1899-12-30T00:59:18"/>
    <n v="10"/>
    <n v="32.800000000000004"/>
    <n v="2.8943972288052656E-2"/>
    <x v="1"/>
    <n v="2520"/>
  </r>
  <r>
    <s v="2a2353"/>
    <n v="5"/>
    <n v="18"/>
    <s v="t"/>
    <s v="4983a3"/>
    <d v="1899-12-30T00:59:18"/>
    <n v="57"/>
    <n v="233.70000000000002"/>
    <n v="0.20622580255237516"/>
    <x v="1"/>
    <n v="2520"/>
  </r>
  <r>
    <s v="c4a632"/>
    <n v="5"/>
    <n v="1"/>
    <s v="t"/>
    <s v="2d01e7"/>
    <d v="1899-12-30T00:25:39"/>
    <n v="13"/>
    <n v="64.349999999999994"/>
    <n v="5.6784896851713049E-2"/>
    <x v="0"/>
    <n v="2511.6666666666665"/>
  </r>
  <r>
    <s v="e83aa3"/>
    <n v="3"/>
    <n v="1"/>
    <s v="t"/>
    <s v="2d01e7"/>
    <d v="1899-12-30T00:25:39"/>
    <n v="32"/>
    <n v="95.039999999999992"/>
    <n v="8.386692458099157E-2"/>
    <x v="0"/>
    <n v="2511.6666666666665"/>
  </r>
  <r>
    <s v="9ec847"/>
    <n v="2"/>
    <n v="1"/>
    <s v="t"/>
    <s v="2d01e7"/>
    <d v="1899-12-30T00:25:39"/>
    <n v="54"/>
    <n v="106.92"/>
    <n v="9.435029015361554E-2"/>
    <x v="0"/>
    <n v="2511.6666666666665"/>
  </r>
  <r>
    <s v="5d267b"/>
    <n v="1"/>
    <n v="1"/>
    <s v="t"/>
    <s v="2d01e7"/>
    <d v="1899-12-30T00:25:39"/>
    <n v="40"/>
    <n v="39.6"/>
    <n v="3.4944551908746499E-2"/>
    <x v="1"/>
    <n v="2520"/>
  </r>
  <r>
    <s v="f084eb"/>
    <n v="4"/>
    <n v="1"/>
    <s v="t"/>
    <s v="2d01e7"/>
    <d v="1899-12-30T00:25:39"/>
    <n v="36"/>
    <n v="142.56"/>
    <n v="0.12580038687148737"/>
    <x v="1"/>
    <n v="2520"/>
  </r>
  <r>
    <s v="2feb6b"/>
    <n v="2"/>
    <n v="1"/>
    <s v="t"/>
    <s v="2d01e7"/>
    <d v="1899-12-30T00:25:39"/>
    <n v="29"/>
    <n v="57.42"/>
    <n v="5.0669600267682413E-2"/>
    <x v="1"/>
    <n v="2520"/>
  </r>
  <r>
    <s v="e83aa3"/>
    <n v="1"/>
    <n v="5"/>
    <s v="t"/>
    <s v="a0d9d1"/>
    <d v="1899-12-30T00:26:24"/>
    <n v="32"/>
    <n v="30.4"/>
    <n v="2.6826120657219531E-2"/>
    <x v="0"/>
    <n v="3767.5"/>
  </r>
  <r>
    <s v="9ec847"/>
    <n v="4"/>
    <n v="5"/>
    <s v="t"/>
    <s v="a0d9d1"/>
    <d v="1899-12-30T00:26:24"/>
    <n v="54"/>
    <n v="205.2"/>
    <n v="0.18107631443623182"/>
    <x v="0"/>
    <n v="3767.5"/>
  </r>
  <r>
    <s v="b9a74d"/>
    <n v="4"/>
    <n v="5"/>
    <s v="t"/>
    <s v="a0d9d1"/>
    <d v="1899-12-30T00:26:24"/>
    <n v="17"/>
    <n v="64.599999999999994"/>
    <n v="5.7005506396591493E-2"/>
    <x v="1"/>
    <n v="3780"/>
  </r>
  <r>
    <s v="2feb6b"/>
    <n v="3"/>
    <n v="5"/>
    <s v="t"/>
    <s v="a0d9d1"/>
    <d v="1899-12-30T00:26:24"/>
    <n v="29"/>
    <n v="82.649999999999991"/>
    <n v="7.2933515536815596E-2"/>
    <x v="1"/>
    <n v="3780"/>
  </r>
  <r>
    <s v="e31d39"/>
    <n v="5"/>
    <n v="6"/>
    <s v="f"/>
    <s v="b188a5"/>
    <d v="1899-12-30T00:34:08"/>
    <n v="10"/>
    <n v="47"/>
    <n v="4.1474594437148619E-2"/>
    <x v="0"/>
    <n v="2511.6666666666665"/>
  </r>
  <r>
    <s v="d5e9a6"/>
    <n v="5"/>
    <n v="6"/>
    <s v="f"/>
    <s v="b188a5"/>
    <d v="1899-12-30T00:34:08"/>
    <n v="23"/>
    <n v="108.1"/>
    <n v="9.5391567205441813E-2"/>
    <x v="0"/>
    <n v="2511.6666666666665"/>
  </r>
  <r>
    <s v="9ec847"/>
    <n v="2"/>
    <n v="6"/>
    <s v="f"/>
    <s v="b188a5"/>
    <d v="1899-12-30T00:34:08"/>
    <n v="54"/>
    <n v="101.52"/>
    <n v="8.9585123984241011E-2"/>
    <x v="0"/>
    <n v="2511.6666666666665"/>
  </r>
  <r>
    <s v="f084eb"/>
    <n v="4"/>
    <n v="6"/>
    <s v="f"/>
    <s v="b188a5"/>
    <d v="1899-12-30T00:34:08"/>
    <n v="36"/>
    <n v="135.35999999999999"/>
    <n v="0.11944683197898801"/>
    <x v="1"/>
    <n v="2520"/>
  </r>
  <r>
    <s v="b9a74d"/>
    <n v="1"/>
    <n v="6"/>
    <s v="f"/>
    <s v="b188a5"/>
    <d v="1899-12-30T00:34:08"/>
    <n v="17"/>
    <n v="15.979999999999999"/>
    <n v="1.4101362108630529E-2"/>
    <x v="1"/>
    <n v="2520"/>
  </r>
  <r>
    <s v="2feb6b"/>
    <n v="5"/>
    <n v="6"/>
    <s v="f"/>
    <s v="b188a5"/>
    <d v="1899-12-30T00:34:08"/>
    <n v="29"/>
    <n v="136.29999999999998"/>
    <n v="0.12027632386773097"/>
    <x v="1"/>
    <n v="2520"/>
  </r>
  <r>
    <s v="e83aa3"/>
    <n v="3"/>
    <n v="20"/>
    <s v="f"/>
    <s v="0b823c"/>
    <d v="1899-12-30T00:37:52"/>
    <n v="32"/>
    <n v="76.800000000000011"/>
    <n v="6.7771252186659872E-2"/>
    <x v="0"/>
    <n v="1883.75"/>
  </r>
  <r>
    <s v="e31d39"/>
    <n v="1"/>
    <n v="20"/>
    <s v="f"/>
    <s v="0b823c"/>
    <d v="1899-12-30T00:37:52"/>
    <n v="10"/>
    <n v="8"/>
    <n v="7.0595054361104028E-3"/>
    <x v="0"/>
    <n v="1883.75"/>
  </r>
  <r>
    <s v="d5e9a6"/>
    <n v="3"/>
    <n v="20"/>
    <s v="f"/>
    <s v="0b823c"/>
    <d v="1899-12-30T00:37:52"/>
    <n v="23"/>
    <n v="55.2"/>
    <n v="4.8710587509161782E-2"/>
    <x v="0"/>
    <n v="1883.75"/>
  </r>
  <r>
    <s v="72f5d4"/>
    <n v="1"/>
    <n v="20"/>
    <s v="f"/>
    <s v="0b823c"/>
    <d v="1899-12-30T00:37:52"/>
    <n v="19"/>
    <n v="15.200000000000001"/>
    <n v="1.3413060328609767E-2"/>
    <x v="0"/>
    <n v="1883.75"/>
  </r>
  <r>
    <s v="2a2353"/>
    <n v="5"/>
    <n v="20"/>
    <s v="f"/>
    <s v="0b823c"/>
    <d v="1899-12-30T00:37:52"/>
    <n v="57"/>
    <n v="228"/>
    <n v="0.20119590492914646"/>
    <x v="1"/>
    <n v="3780"/>
  </r>
  <r>
    <s v="2feb6b"/>
    <n v="2"/>
    <n v="20"/>
    <s v="f"/>
    <s v="0b823c"/>
    <d v="1899-12-30T00:37:52"/>
    <n v="29"/>
    <n v="46.400000000000006"/>
    <n v="4.0945131529440341E-2"/>
    <x v="1"/>
    <n v="3780"/>
  </r>
  <r>
    <s v="e83aa3"/>
    <n v="3"/>
    <n v="2"/>
    <s v="f"/>
    <s v="83c631"/>
    <d v="1899-12-30T00:29:49"/>
    <n v="32"/>
    <n v="94.08"/>
    <n v="8.3019783928658344E-2"/>
    <x v="0"/>
    <n v="2511.6666666666665"/>
  </r>
  <r>
    <s v="d5e9a6"/>
    <n v="4"/>
    <n v="2"/>
    <s v="f"/>
    <s v="83c631"/>
    <d v="1899-12-30T00:29:49"/>
    <n v="23"/>
    <n v="90.16"/>
    <n v="7.956062626496424E-2"/>
    <x v="0"/>
    <n v="2511.6666666666665"/>
  </r>
  <r>
    <s v="9ec847"/>
    <n v="1"/>
    <n v="2"/>
    <s v="f"/>
    <s v="83c631"/>
    <d v="1899-12-30T00:29:49"/>
    <n v="54"/>
    <n v="52.92"/>
    <n v="4.6698628459870321E-2"/>
    <x v="0"/>
    <n v="2511.6666666666665"/>
  </r>
  <r>
    <s v="c8d436"/>
    <n v="2"/>
    <n v="2"/>
    <s v="f"/>
    <s v="83c631"/>
    <d v="1899-12-30T00:29:49"/>
    <n v="10"/>
    <n v="19.600000000000001"/>
    <n v="1.7295788318470489E-2"/>
    <x v="1"/>
    <n v="1890"/>
  </r>
  <r>
    <s v="2a2353"/>
    <n v="5"/>
    <n v="2"/>
    <s v="f"/>
    <s v="83c631"/>
    <d v="1899-12-30T00:29:49"/>
    <n v="57"/>
    <n v="279.3"/>
    <n v="0.24646498353820445"/>
    <x v="1"/>
    <n v="1890"/>
  </r>
  <r>
    <s v="b9a74d"/>
    <n v="3"/>
    <n v="2"/>
    <s v="f"/>
    <s v="83c631"/>
    <d v="1899-12-30T00:29:49"/>
    <n v="17"/>
    <n v="49.98"/>
    <n v="4.410426021209974E-2"/>
    <x v="1"/>
    <n v="1890"/>
  </r>
  <r>
    <s v="2feb6b"/>
    <n v="3"/>
    <n v="2"/>
    <s v="f"/>
    <s v="83c631"/>
    <d v="1899-12-30T00:29:49"/>
    <n v="29"/>
    <n v="85.26"/>
    <n v="7.5236679185346614E-2"/>
    <x v="1"/>
    <n v="1890"/>
  </r>
  <r>
    <s v="c4a632"/>
    <n v="2"/>
    <n v="7"/>
    <s v="t"/>
    <s v="751bd3"/>
    <d v="1899-12-30T00:32:53"/>
    <n v="13"/>
    <n v="24.18"/>
    <n v="2.133735518064369E-2"/>
    <x v="0"/>
    <n v="1883.75"/>
  </r>
  <r>
    <s v="e31d39"/>
    <n v="5"/>
    <n v="7"/>
    <s v="t"/>
    <s v="751bd3"/>
    <d v="1899-12-30T00:32:53"/>
    <n v="10"/>
    <n v="46.5"/>
    <n v="4.1033375347391716E-2"/>
    <x v="0"/>
    <n v="1883.75"/>
  </r>
  <r>
    <s v="d5e9a6"/>
    <n v="4"/>
    <n v="7"/>
    <s v="t"/>
    <s v="751bd3"/>
    <d v="1899-12-30T00:32:53"/>
    <n v="23"/>
    <n v="85.559999999999988"/>
    <n v="7.5501410639200753E-2"/>
    <x v="0"/>
    <n v="1883.75"/>
  </r>
  <r>
    <s v="72f5d4"/>
    <n v="3"/>
    <n v="7"/>
    <s v="t"/>
    <s v="751bd3"/>
    <d v="1899-12-30T00:32:53"/>
    <n v="19"/>
    <n v="53.01"/>
    <n v="4.6778047896026555E-2"/>
    <x v="0"/>
    <n v="1883.75"/>
  </r>
  <r>
    <s v="5d267b"/>
    <n v="3"/>
    <n v="7"/>
    <s v="t"/>
    <s v="751bd3"/>
    <d v="1899-12-30T00:32:53"/>
    <n v="40"/>
    <n v="111.6"/>
    <n v="9.848010083374012E-2"/>
    <x v="1"/>
    <n v="2520"/>
  </r>
  <r>
    <s v="c8d436"/>
    <n v="1"/>
    <n v="7"/>
    <s v="t"/>
    <s v="751bd3"/>
    <d v="1899-12-30T00:32:53"/>
    <n v="10"/>
    <n v="9.2999999999999989"/>
    <n v="8.2066750694783416E-3"/>
    <x v="1"/>
    <n v="2520"/>
  </r>
  <r>
    <s v="b9a74d"/>
    <n v="5"/>
    <n v="7"/>
    <s v="t"/>
    <s v="751bd3"/>
    <d v="1899-12-30T00:32:53"/>
    <n v="17"/>
    <n v="79.05"/>
    <n v="6.9756738090565915E-2"/>
    <x v="1"/>
    <n v="2520"/>
  </r>
  <r>
    <s v="e83aa3"/>
    <n v="5"/>
    <n v="9"/>
    <s v="f"/>
    <s v="3c57b3"/>
    <d v="1899-12-30T00:32:37"/>
    <n v="32"/>
    <n v="145.6"/>
    <n v="0.12848299893720935"/>
    <x v="0"/>
    <n v="2511.6666666666665"/>
  </r>
  <r>
    <s v="e31d39"/>
    <n v="5"/>
    <n v="9"/>
    <s v="f"/>
    <s v="3c57b3"/>
    <d v="1899-12-30T00:32:37"/>
    <n v="10"/>
    <n v="45.5"/>
    <n v="4.0150937167877918E-2"/>
    <x v="0"/>
    <n v="2511.6666666666665"/>
  </r>
  <r>
    <s v="9ec847"/>
    <n v="1"/>
    <n v="9"/>
    <s v="f"/>
    <s v="3c57b3"/>
    <d v="1899-12-30T00:32:37"/>
    <n v="54"/>
    <n v="49.14"/>
    <n v="4.3363012141308152E-2"/>
    <x v="0"/>
    <n v="2511.6666666666665"/>
  </r>
  <r>
    <s v="c8d436"/>
    <n v="2"/>
    <n v="9"/>
    <s v="f"/>
    <s v="3c57b3"/>
    <d v="1899-12-30T00:32:37"/>
    <n v="10"/>
    <n v="18.2"/>
    <n v="1.6060374867151169E-2"/>
    <x v="1"/>
    <n v="2520"/>
  </r>
  <r>
    <s v="b9a74d"/>
    <n v="3"/>
    <n v="9"/>
    <s v="f"/>
    <s v="3c57b3"/>
    <d v="1899-12-30T00:32:37"/>
    <n v="17"/>
    <n v="46.410000000000004"/>
    <n v="4.0953955911235476E-2"/>
    <x v="1"/>
    <n v="2520"/>
  </r>
  <r>
    <s v="2feb6b"/>
    <n v="2"/>
    <n v="9"/>
    <s v="f"/>
    <s v="3c57b3"/>
    <d v="1899-12-30T00:32:37"/>
    <n v="29"/>
    <n v="52.78"/>
    <n v="4.6575087114738387E-2"/>
    <x v="1"/>
    <n v="2520"/>
  </r>
  <r>
    <s v="c4a632"/>
    <n v="1"/>
    <n v="13"/>
    <s v="f"/>
    <s v="625fa1"/>
    <d v="1899-12-30T00:48:09"/>
    <n v="13"/>
    <n v="11.31"/>
    <n v="9.9803758103010828E-3"/>
    <x v="0"/>
    <n v="3767.5"/>
  </r>
  <r>
    <s v="9ec847"/>
    <n v="4"/>
    <n v="13"/>
    <s v="f"/>
    <s v="625fa1"/>
    <d v="1899-12-30T00:48:09"/>
    <n v="54"/>
    <n v="187.92"/>
    <n v="0.16582778269423334"/>
    <x v="0"/>
    <n v="3767.5"/>
  </r>
  <r>
    <s v="c8d436"/>
    <n v="5"/>
    <n v="13"/>
    <s v="f"/>
    <s v="625fa1"/>
    <d v="1899-12-30T00:48:09"/>
    <n v="10"/>
    <n v="43.5"/>
    <n v="3.8386060808850313E-2"/>
    <x v="1"/>
    <n v="1512"/>
  </r>
  <r>
    <s v="2a2353"/>
    <n v="1"/>
    <n v="13"/>
    <s v="f"/>
    <s v="625fa1"/>
    <d v="1899-12-30T00:48:09"/>
    <n v="57"/>
    <n v="49.589999999999996"/>
    <n v="4.3760109322089354E-2"/>
    <x v="1"/>
    <n v="1512"/>
  </r>
  <r>
    <s v="f084eb"/>
    <n v="3"/>
    <n v="13"/>
    <s v="f"/>
    <s v="625fa1"/>
    <d v="1899-12-30T00:48:09"/>
    <n v="36"/>
    <n v="93.96"/>
    <n v="8.2913891347116672E-2"/>
    <x v="1"/>
    <n v="1512"/>
  </r>
  <r>
    <s v="b9a74d"/>
    <n v="1"/>
    <n v="13"/>
    <s v="f"/>
    <s v="625fa1"/>
    <d v="1899-12-30T00:48:09"/>
    <n v="17"/>
    <n v="14.79"/>
    <n v="1.3051260675009106E-2"/>
    <x v="1"/>
    <n v="1512"/>
  </r>
  <r>
    <s v="2feb6b"/>
    <n v="2"/>
    <n v="13"/>
    <s v="f"/>
    <s v="625fa1"/>
    <d v="1899-12-30T00:48:09"/>
    <n v="29"/>
    <n v="50.46"/>
    <n v="4.4527830538266366E-2"/>
    <x v="1"/>
    <n v="1512"/>
  </r>
  <r>
    <s v="c4a632"/>
    <n v="2"/>
    <n v="9"/>
    <s v="t"/>
    <s v="ddd735"/>
    <d v="1899-12-30T00:38:47"/>
    <n v="13"/>
    <n v="23.66"/>
    <n v="2.0878487327296517E-2"/>
    <x v="0"/>
    <n v="1507"/>
  </r>
  <r>
    <s v="e83aa3"/>
    <n v="3"/>
    <n v="9"/>
    <s v="t"/>
    <s v="ddd735"/>
    <d v="1899-12-30T00:38:47"/>
    <n v="32"/>
    <n v="87.36"/>
    <n v="7.7089799362325587E-2"/>
    <x v="0"/>
    <n v="1507"/>
  </r>
  <r>
    <s v="d5e9a6"/>
    <n v="1"/>
    <n v="9"/>
    <s v="t"/>
    <s v="ddd735"/>
    <d v="1899-12-30T00:38:47"/>
    <n v="23"/>
    <n v="20.93"/>
    <n v="1.8469431097223842E-2"/>
    <x v="0"/>
    <n v="1507"/>
  </r>
  <r>
    <s v="72f5d4"/>
    <n v="2"/>
    <n v="9"/>
    <s v="t"/>
    <s v="ddd735"/>
    <d v="1899-12-30T00:38:47"/>
    <n v="19"/>
    <n v="34.58"/>
    <n v="3.0514712247587217E-2"/>
    <x v="0"/>
    <n v="1507"/>
  </r>
  <r>
    <s v="9ec847"/>
    <n v="1"/>
    <n v="9"/>
    <s v="t"/>
    <s v="ddd735"/>
    <d v="1899-12-30T00:38:47"/>
    <n v="54"/>
    <n v="49.14"/>
    <n v="4.3363012141308152E-2"/>
    <x v="0"/>
    <n v="1507"/>
  </r>
  <r>
    <s v="5d267b"/>
    <n v="1"/>
    <n v="9"/>
    <s v="t"/>
    <s v="ddd735"/>
    <d v="1899-12-30T00:38:47"/>
    <n v="40"/>
    <n v="36.4"/>
    <n v="3.2120749734302338E-2"/>
    <x v="1"/>
    <n v="3780"/>
  </r>
  <r>
    <s v="2a2353"/>
    <n v="5"/>
    <n v="9"/>
    <s v="t"/>
    <s v="ddd735"/>
    <d v="1899-12-30T00:38:47"/>
    <n v="57"/>
    <n v="259.35000000000002"/>
    <n v="0.22886034185690415"/>
    <x v="1"/>
    <n v="3780"/>
  </r>
  <r>
    <s v="c4a632"/>
    <n v="5"/>
    <n v="18"/>
    <s v="t"/>
    <s v="3ea7af"/>
    <d v="1899-12-30T00:41:27"/>
    <n v="13"/>
    <n v="53.300000000000004"/>
    <n v="4.7033954968085559E-2"/>
    <x v="0"/>
    <n v="2511.6666666666665"/>
  </r>
  <r>
    <s v="72f5d4"/>
    <n v="2"/>
    <n v="18"/>
    <s v="t"/>
    <s v="3ea7af"/>
    <d v="1899-12-30T00:41:27"/>
    <n v="19"/>
    <n v="31.160000000000004"/>
    <n v="2.7496773673650023E-2"/>
    <x v="0"/>
    <n v="2511.6666666666665"/>
  </r>
  <r>
    <s v="9ec847"/>
    <n v="3"/>
    <n v="18"/>
    <s v="t"/>
    <s v="3ea7af"/>
    <d v="1899-12-30T00:41:27"/>
    <n v="54"/>
    <n v="132.84"/>
    <n v="0.11722308776661325"/>
    <x v="0"/>
    <n v="2511.6666666666665"/>
  </r>
  <r>
    <s v="f084eb"/>
    <n v="1"/>
    <n v="18"/>
    <s v="t"/>
    <s v="3ea7af"/>
    <d v="1899-12-30T00:41:27"/>
    <n v="36"/>
    <n v="29.520000000000003"/>
    <n v="2.604957505924739E-2"/>
    <x v="1"/>
    <n v="7560"/>
  </r>
  <r>
    <s v="e31d39"/>
    <n v="2"/>
    <n v="22"/>
    <s v="t"/>
    <s v="d6ca6f"/>
    <d v="1899-12-30T00:44:58"/>
    <n v="10"/>
    <n v="15.600000000000001"/>
    <n v="1.3766035600415286E-2"/>
    <x v="0"/>
    <n v="3767.5"/>
  </r>
  <r>
    <s v="72f5d4"/>
    <n v="5"/>
    <n v="22"/>
    <s v="t"/>
    <s v="d6ca6f"/>
    <d v="1899-12-30T00:44:58"/>
    <n v="19"/>
    <n v="74.100000000000009"/>
    <n v="6.5388669101972621E-2"/>
    <x v="0"/>
    <n v="3767.5"/>
  </r>
  <r>
    <s v="c8d436"/>
    <n v="2"/>
    <n v="22"/>
    <s v="t"/>
    <s v="d6ca6f"/>
    <d v="1899-12-30T00:44:58"/>
    <n v="10"/>
    <n v="15.600000000000001"/>
    <n v="1.3766035600415286E-2"/>
    <x v="1"/>
    <n v="1890"/>
  </r>
  <r>
    <s v="2a2353"/>
    <n v="5"/>
    <n v="22"/>
    <s v="t"/>
    <s v="d6ca6f"/>
    <d v="1899-12-30T00:44:58"/>
    <n v="57"/>
    <n v="222.3"/>
    <n v="0.19616600730591785"/>
    <x v="1"/>
    <n v="1890"/>
  </r>
  <r>
    <s v="f084eb"/>
    <n v="3"/>
    <n v="22"/>
    <s v="t"/>
    <s v="d6ca6f"/>
    <d v="1899-12-30T00:44:58"/>
    <n v="36"/>
    <n v="84.240000000000009"/>
    <n v="7.4336592242242552E-2"/>
    <x v="1"/>
    <n v="1890"/>
  </r>
  <r>
    <s v="b9a74d"/>
    <n v="1"/>
    <n v="22"/>
    <s v="t"/>
    <s v="d6ca6f"/>
    <d v="1899-12-30T00:44:58"/>
    <n v="17"/>
    <n v="13.26"/>
    <n v="1.1701130260352991E-2"/>
    <x v="1"/>
    <n v="1890"/>
  </r>
  <r>
    <s v="e31d39"/>
    <n v="3"/>
    <n v="18"/>
    <s v="f"/>
    <s v="06eae9"/>
    <d v="1899-12-30T00:53:46"/>
    <n v="10"/>
    <n v="24.6"/>
    <n v="2.1707979216039491E-2"/>
    <x v="0"/>
    <n v="7535"/>
  </r>
  <r>
    <s v="c8d436"/>
    <n v="4"/>
    <n v="18"/>
    <s v="f"/>
    <s v="06eae9"/>
    <d v="1899-12-30T00:53:46"/>
    <n v="10"/>
    <n v="32.800000000000004"/>
    <n v="2.8943972288052656E-2"/>
    <x v="1"/>
    <n v="3780"/>
  </r>
  <r>
    <s v="f084eb"/>
    <n v="1"/>
    <n v="18"/>
    <s v="f"/>
    <s v="06eae9"/>
    <d v="1899-12-30T00:53:46"/>
    <n v="36"/>
    <n v="29.520000000000003"/>
    <n v="2.604957505924739E-2"/>
    <x v="1"/>
    <n v="3780"/>
  </r>
  <r>
    <s v="e31d39"/>
    <n v="4"/>
    <n v="4"/>
    <s v="f"/>
    <s v="c0c3c5"/>
    <d v="1899-12-30T00:52:56"/>
    <n v="10"/>
    <n v="38.4"/>
    <n v="3.3885626093329929E-2"/>
    <x v="0"/>
    <n v="7535"/>
  </r>
  <r>
    <s v="5d267b"/>
    <n v="5"/>
    <n v="4"/>
    <s v="f"/>
    <s v="c0c3c5"/>
    <d v="1899-12-30T00:52:56"/>
    <n v="40"/>
    <n v="192"/>
    <n v="0.16942813046664967"/>
    <x v="1"/>
    <n v="1890"/>
  </r>
  <r>
    <s v="2a2353"/>
    <n v="2"/>
    <n v="4"/>
    <s v="f"/>
    <s v="c0c3c5"/>
    <d v="1899-12-30T00:52:56"/>
    <n v="57"/>
    <n v="109.44"/>
    <n v="9.6574034365990311E-2"/>
    <x v="1"/>
    <n v="1890"/>
  </r>
  <r>
    <s v="f084eb"/>
    <n v="1"/>
    <n v="4"/>
    <s v="f"/>
    <s v="c0c3c5"/>
    <d v="1899-12-30T00:52:56"/>
    <n v="36"/>
    <n v="34.56"/>
    <n v="3.0497063483996941E-2"/>
    <x v="1"/>
    <n v="1890"/>
  </r>
  <r>
    <s v="b9a74d"/>
    <n v="2"/>
    <n v="4"/>
    <s v="f"/>
    <s v="c0c3c5"/>
    <d v="1899-12-30T00:52:56"/>
    <n v="17"/>
    <n v="32.64"/>
    <n v="2.8802782179330442E-2"/>
    <x v="1"/>
    <n v="1890"/>
  </r>
  <r>
    <s v="c4a632"/>
    <n v="5"/>
    <n v="4"/>
    <s v="f"/>
    <s v="6b1eda"/>
    <d v="1899-12-30T00:58:22"/>
    <n v="13"/>
    <n v="62.4"/>
    <n v="5.5064142401661138E-2"/>
    <x v="0"/>
    <n v="2511.6666666666665"/>
  </r>
  <r>
    <s v="e31d39"/>
    <n v="4"/>
    <n v="4"/>
    <s v="f"/>
    <s v="6b1eda"/>
    <d v="1899-12-30T00:58:22"/>
    <n v="10"/>
    <n v="38.4"/>
    <n v="3.3885626093329929E-2"/>
    <x v="0"/>
    <n v="2511.6666666666665"/>
  </r>
  <r>
    <s v="d5e9a6"/>
    <n v="3"/>
    <n v="4"/>
    <s v="f"/>
    <s v="6b1eda"/>
    <d v="1899-12-30T00:58:22"/>
    <n v="23"/>
    <n v="66.239999999999995"/>
    <n v="5.845270501099413E-2"/>
    <x v="0"/>
    <n v="2511.6666666666665"/>
  </r>
  <r>
    <s v="2feb6b"/>
    <n v="4"/>
    <n v="4"/>
    <s v="f"/>
    <s v="6b1eda"/>
    <d v="1899-12-30T00:58:22"/>
    <n v="29"/>
    <n v="111.36"/>
    <n v="9.8268315670656817E-2"/>
    <x v="1"/>
    <n v="7560"/>
  </r>
  <r>
    <s v="e31d39"/>
    <n v="1"/>
    <n v="14"/>
    <s v="f"/>
    <s v="9d4b7b"/>
    <d v="1899-12-30T00:18:03"/>
    <n v="10"/>
    <n v="8.6"/>
    <n v="7.5889683438186825E-3"/>
    <x v="0"/>
    <n v="3767.5"/>
  </r>
  <r>
    <s v="d5e9a6"/>
    <n v="5"/>
    <n v="14"/>
    <s v="f"/>
    <s v="9d4b7b"/>
    <d v="1899-12-30T00:18:03"/>
    <n v="23"/>
    <n v="98.899999999999991"/>
    <n v="8.7273135953914852E-2"/>
    <x v="0"/>
    <n v="3767.5"/>
  </r>
  <r>
    <s v="c8d436"/>
    <n v="2"/>
    <n v="14"/>
    <s v="f"/>
    <s v="9d4b7b"/>
    <d v="1899-12-30T00:18:03"/>
    <n v="10"/>
    <n v="17.2"/>
    <n v="1.5177936687637365E-2"/>
    <x v="1"/>
    <n v="3780"/>
  </r>
  <r>
    <s v="2feb6b"/>
    <n v="2"/>
    <n v="14"/>
    <s v="f"/>
    <s v="9d4b7b"/>
    <d v="1899-12-30T00:18:03"/>
    <n v="29"/>
    <n v="49.88"/>
    <n v="4.4016016394148358E-2"/>
    <x v="1"/>
    <n v="3780"/>
  </r>
  <r>
    <s v="e83aa3"/>
    <n v="2"/>
    <n v="21"/>
    <s v="f"/>
    <s v="9f1de8"/>
    <d v="1899-12-30T00:08:37"/>
    <n v="32"/>
    <n v="50.56"/>
    <n v="4.4616074356217748E-2"/>
    <x v="0"/>
    <n v="2511.6666666666665"/>
  </r>
  <r>
    <s v="e31d39"/>
    <n v="1"/>
    <n v="21"/>
    <s v="f"/>
    <s v="9f1de8"/>
    <d v="1899-12-30T00:08:37"/>
    <n v="10"/>
    <n v="7.9"/>
    <n v="6.9712616181590225E-3"/>
    <x v="0"/>
    <n v="2511.6666666666665"/>
  </r>
  <r>
    <s v="d5e9a6"/>
    <n v="1"/>
    <n v="21"/>
    <s v="f"/>
    <s v="9f1de8"/>
    <d v="1899-12-30T00:08:37"/>
    <n v="23"/>
    <n v="18.170000000000002"/>
    <n v="1.6033901721765755E-2"/>
    <x v="0"/>
    <n v="2511.6666666666665"/>
  </r>
  <r>
    <s v="c8d436"/>
    <n v="2"/>
    <n v="21"/>
    <s v="f"/>
    <s v="9f1de8"/>
    <d v="1899-12-30T00:08:37"/>
    <n v="10"/>
    <n v="15.8"/>
    <n v="1.3942523236318045E-2"/>
    <x v="1"/>
    <n v="2520"/>
  </r>
  <r>
    <s v="f084eb"/>
    <n v="2"/>
    <n v="21"/>
    <s v="f"/>
    <s v="9f1de8"/>
    <d v="1899-12-30T00:08:37"/>
    <n v="36"/>
    <n v="56.88"/>
    <n v="5.0193083650744964E-2"/>
    <x v="1"/>
    <n v="2520"/>
  </r>
  <r>
    <s v="2feb6b"/>
    <n v="1"/>
    <n v="21"/>
    <s v="f"/>
    <s v="9f1de8"/>
    <d v="1899-12-30T00:08:37"/>
    <n v="29"/>
    <n v="22.91"/>
    <n v="2.0216658692661166E-2"/>
    <x v="1"/>
    <n v="2520"/>
  </r>
  <r>
    <s v="d5e9a6"/>
    <n v="1"/>
    <n v="21"/>
    <s v="t"/>
    <s v="85e588"/>
    <d v="1899-12-30T00:10:13"/>
    <n v="23"/>
    <n v="18.170000000000002"/>
    <n v="1.6033901721765755E-2"/>
    <x v="0"/>
    <n v="7535"/>
  </r>
  <r>
    <s v="5d267b"/>
    <n v="3"/>
    <n v="21"/>
    <s v="t"/>
    <s v="85e588"/>
    <d v="1899-12-30T00:10:13"/>
    <n v="40"/>
    <n v="94.800000000000011"/>
    <n v="8.3655139417908281E-2"/>
    <x v="1"/>
    <n v="2520"/>
  </r>
  <r>
    <s v="2a2353"/>
    <n v="3"/>
    <n v="21"/>
    <s v="t"/>
    <s v="85e588"/>
    <d v="1899-12-30T00:10:13"/>
    <n v="57"/>
    <n v="135.09"/>
    <n v="0.11920857367051929"/>
    <x v="1"/>
    <n v="2520"/>
  </r>
  <r>
    <s v="2feb6b"/>
    <n v="2"/>
    <n v="21"/>
    <s v="t"/>
    <s v="85e588"/>
    <d v="1899-12-30T00:10:13"/>
    <n v="29"/>
    <n v="45.82"/>
    <n v="4.0433317385322333E-2"/>
    <x v="1"/>
    <n v="2520"/>
  </r>
  <r>
    <s v="e31d39"/>
    <n v="4"/>
    <n v="7"/>
    <s v="f"/>
    <s v="ccc277"/>
    <d v="1899-12-30T00:51:09"/>
    <n v="10"/>
    <n v="37.199999999999996"/>
    <n v="3.2826700277913366E-2"/>
    <x v="0"/>
    <n v="2511.6666666666665"/>
  </r>
  <r>
    <s v="d5e9a6"/>
    <n v="4"/>
    <n v="7"/>
    <s v="f"/>
    <s v="ccc277"/>
    <d v="1899-12-30T00:51:09"/>
    <n v="23"/>
    <n v="85.559999999999988"/>
    <n v="7.5501410639200753E-2"/>
    <x v="0"/>
    <n v="2511.6666666666665"/>
  </r>
  <r>
    <s v="9ec847"/>
    <n v="2"/>
    <n v="7"/>
    <s v="f"/>
    <s v="ccc277"/>
    <d v="1899-12-30T00:51:09"/>
    <n v="54"/>
    <n v="100.44"/>
    <n v="8.8632090750366099E-2"/>
    <x v="0"/>
    <n v="2511.6666666666665"/>
  </r>
  <r>
    <s v="5d267b"/>
    <n v="4"/>
    <n v="7"/>
    <s v="f"/>
    <s v="ccc277"/>
    <d v="1899-12-30T00:51:09"/>
    <n v="40"/>
    <n v="148.79999999999998"/>
    <n v="0.13130680111165347"/>
    <x v="1"/>
    <n v="1890"/>
  </r>
  <r>
    <s v="2a2353"/>
    <n v="2"/>
    <n v="7"/>
    <s v="f"/>
    <s v="ccc277"/>
    <d v="1899-12-30T00:51:09"/>
    <n v="57"/>
    <n v="106.02"/>
    <n v="9.3556095792053109E-2"/>
    <x v="1"/>
    <n v="1890"/>
  </r>
  <r>
    <s v="b9a74d"/>
    <n v="1"/>
    <n v="7"/>
    <s v="f"/>
    <s v="ccc277"/>
    <d v="1899-12-30T00:51:09"/>
    <n v="17"/>
    <n v="15.809999999999999"/>
    <n v="1.3951347618113183E-2"/>
    <x v="1"/>
    <n v="1890"/>
  </r>
  <r>
    <s v="2feb6b"/>
    <n v="5"/>
    <n v="7"/>
    <s v="f"/>
    <s v="ccc277"/>
    <d v="1899-12-30T00:51:09"/>
    <n v="29"/>
    <n v="134.85"/>
    <n v="0.11899678850743597"/>
    <x v="1"/>
    <n v="1890"/>
  </r>
  <r>
    <s v="e83aa3"/>
    <n v="5"/>
    <n v="0"/>
    <s v="t"/>
    <s v="5d8863"/>
    <d v="1899-12-30T00:27:54"/>
    <n v="32"/>
    <n v="160"/>
    <n v="0.14119010872220805"/>
    <x v="0"/>
    <n v="1883.75"/>
  </r>
  <r>
    <s v="e31d39"/>
    <n v="5"/>
    <n v="0"/>
    <s v="t"/>
    <s v="5d8863"/>
    <d v="1899-12-30T00:27:54"/>
    <n v="10"/>
    <n v="50"/>
    <n v="4.4121908975690016E-2"/>
    <x v="0"/>
    <n v="1883.75"/>
  </r>
  <r>
    <s v="d5e9a6"/>
    <n v="2"/>
    <n v="0"/>
    <s v="t"/>
    <s v="5d8863"/>
    <d v="1899-12-30T00:27:54"/>
    <n v="23"/>
    <n v="46"/>
    <n v="4.0592156257634814E-2"/>
    <x v="0"/>
    <n v="1883.75"/>
  </r>
  <r>
    <s v="72f5d4"/>
    <n v="3"/>
    <n v="0"/>
    <s v="t"/>
    <s v="5d8863"/>
    <d v="1899-12-30T00:27:54"/>
    <n v="19"/>
    <n v="57"/>
    <n v="5.0298976232286616E-2"/>
    <x v="0"/>
    <n v="1883.75"/>
  </r>
  <r>
    <s v="c8d436"/>
    <n v="4"/>
    <n v="0"/>
    <s v="t"/>
    <s v="5d8863"/>
    <d v="1899-12-30T00:27:54"/>
    <n v="10"/>
    <n v="40"/>
    <n v="3.5297527180552013E-2"/>
    <x v="1"/>
    <n v="3780"/>
  </r>
  <r>
    <s v="f084eb"/>
    <n v="5"/>
    <n v="0"/>
    <s v="t"/>
    <s v="5d8863"/>
    <d v="1899-12-30T00:27:54"/>
    <n v="36"/>
    <n v="180"/>
    <n v="0.15883887231248406"/>
    <x v="1"/>
    <n v="3780"/>
  </r>
  <r>
    <s v="e31d39"/>
    <n v="4"/>
    <n v="16"/>
    <s v="t"/>
    <s v="e2402b"/>
    <d v="1899-12-30T00:35:16"/>
    <n v="10"/>
    <n v="33.6"/>
    <n v="2.9649922831663691E-2"/>
    <x v="0"/>
    <n v="2511.6666666666665"/>
  </r>
  <r>
    <s v="d5e9a6"/>
    <n v="2"/>
    <n v="16"/>
    <s v="t"/>
    <s v="e2402b"/>
    <d v="1899-12-30T00:35:16"/>
    <n v="23"/>
    <n v="38.64"/>
    <n v="3.4097411256413246E-2"/>
    <x v="0"/>
    <n v="2511.6666666666665"/>
  </r>
  <r>
    <s v="72f5d4"/>
    <n v="2"/>
    <n v="16"/>
    <s v="t"/>
    <s v="e2402b"/>
    <d v="1899-12-30T00:35:16"/>
    <n v="19"/>
    <n v="31.919999999999998"/>
    <n v="2.8167426690080506E-2"/>
    <x v="0"/>
    <n v="2511.6666666666665"/>
  </r>
  <r>
    <s v="f084eb"/>
    <n v="4"/>
    <n v="16"/>
    <s v="t"/>
    <s v="e2402b"/>
    <d v="1899-12-30T00:35:16"/>
    <n v="36"/>
    <n v="120.96"/>
    <n v="0.10673972219398929"/>
    <x v="1"/>
    <n v="7560"/>
  </r>
  <r>
    <s v="e83aa3"/>
    <n v="5"/>
    <n v="21"/>
    <s v="t"/>
    <s v="f50c08"/>
    <d v="1899-12-30T00:41:21"/>
    <n v="32"/>
    <n v="126.4"/>
    <n v="0.11154018589054436"/>
    <x v="0"/>
    <n v="1883.75"/>
  </r>
  <r>
    <s v="e31d39"/>
    <n v="5"/>
    <n v="21"/>
    <s v="t"/>
    <s v="f50c08"/>
    <d v="1899-12-30T00:41:21"/>
    <n v="10"/>
    <n v="39.5"/>
    <n v="3.4856308090795117E-2"/>
    <x v="0"/>
    <n v="1883.75"/>
  </r>
  <r>
    <s v="d5e9a6"/>
    <n v="3"/>
    <n v="21"/>
    <s v="t"/>
    <s v="f50c08"/>
    <d v="1899-12-30T00:41:21"/>
    <n v="23"/>
    <n v="54.510000000000005"/>
    <n v="4.8101705165297264E-2"/>
    <x v="0"/>
    <n v="1883.75"/>
  </r>
  <r>
    <s v="9ec847"/>
    <n v="5"/>
    <n v="21"/>
    <s v="t"/>
    <s v="f50c08"/>
    <d v="1899-12-30T00:41:21"/>
    <n v="54"/>
    <n v="213.3"/>
    <n v="0.18822406369029362"/>
    <x v="0"/>
    <n v="1883.75"/>
  </r>
  <r>
    <s v="5d267b"/>
    <n v="3"/>
    <n v="21"/>
    <s v="t"/>
    <s v="f50c08"/>
    <d v="1899-12-30T00:41:21"/>
    <n v="40"/>
    <n v="94.800000000000011"/>
    <n v="8.3655139417908281E-2"/>
    <x v="1"/>
    <n v="1890"/>
  </r>
  <r>
    <s v="2a2353"/>
    <n v="3"/>
    <n v="21"/>
    <s v="t"/>
    <s v="f50c08"/>
    <d v="1899-12-30T00:41:21"/>
    <n v="57"/>
    <n v="135.09"/>
    <n v="0.11920857367051929"/>
    <x v="1"/>
    <n v="1890"/>
  </r>
  <r>
    <s v="f084eb"/>
    <n v="2"/>
    <n v="21"/>
    <s v="t"/>
    <s v="f50c08"/>
    <d v="1899-12-30T00:41:21"/>
    <n v="36"/>
    <n v="56.88"/>
    <n v="5.0193083650744964E-2"/>
    <x v="1"/>
    <n v="1890"/>
  </r>
  <r>
    <s v="b9a74d"/>
    <n v="1"/>
    <n v="21"/>
    <s v="t"/>
    <s v="f50c08"/>
    <d v="1899-12-30T00:41:21"/>
    <n v="17"/>
    <n v="13.43"/>
    <n v="1.1851144750870337E-2"/>
    <x v="1"/>
    <n v="1890"/>
  </r>
  <r>
    <s v="c4a632"/>
    <n v="1"/>
    <n v="13"/>
    <s v="t"/>
    <s v="e24250"/>
    <d v="1899-12-30T00:28:00"/>
    <n v="13"/>
    <n v="11.31"/>
    <n v="9.9803758103010828E-3"/>
    <x v="0"/>
    <n v="2511.6666666666665"/>
  </r>
  <r>
    <s v="d5e9a6"/>
    <n v="5"/>
    <n v="13"/>
    <s v="t"/>
    <s v="e24250"/>
    <d v="1899-12-30T00:28:00"/>
    <n v="23"/>
    <n v="100.05"/>
    <n v="8.8287939860355727E-2"/>
    <x v="0"/>
    <n v="2511.6666666666665"/>
  </r>
  <r>
    <s v="9ec847"/>
    <n v="1"/>
    <n v="13"/>
    <s v="t"/>
    <s v="e24250"/>
    <d v="1899-12-30T00:28:00"/>
    <n v="54"/>
    <n v="46.98"/>
    <n v="4.1456945673558336E-2"/>
    <x v="0"/>
    <n v="2511.6666666666665"/>
  </r>
  <r>
    <s v="c8d436"/>
    <n v="3"/>
    <n v="13"/>
    <s v="t"/>
    <s v="e24250"/>
    <d v="1899-12-30T00:28:00"/>
    <n v="10"/>
    <n v="26.1"/>
    <n v="2.3031636485310189E-2"/>
    <x v="1"/>
    <n v="1890"/>
  </r>
  <r>
    <s v="f084eb"/>
    <n v="1"/>
    <n v="13"/>
    <s v="t"/>
    <s v="e24250"/>
    <d v="1899-12-30T00:28:00"/>
    <n v="36"/>
    <n v="31.32"/>
    <n v="2.7637963782372228E-2"/>
    <x v="1"/>
    <n v="1890"/>
  </r>
  <r>
    <s v="b9a74d"/>
    <n v="4"/>
    <n v="13"/>
    <s v="t"/>
    <s v="e24250"/>
    <d v="1899-12-30T00:28:00"/>
    <n v="17"/>
    <n v="59.16"/>
    <n v="5.2205042700036425E-2"/>
    <x v="1"/>
    <n v="1890"/>
  </r>
  <r>
    <s v="2feb6b"/>
    <n v="4"/>
    <n v="13"/>
    <s v="t"/>
    <s v="e24250"/>
    <d v="1899-12-30T00:28:00"/>
    <n v="29"/>
    <n v="100.92"/>
    <n v="8.9055661076532733E-2"/>
    <x v="1"/>
    <n v="1890"/>
  </r>
  <r>
    <s v="c4a632"/>
    <n v="5"/>
    <n v="18"/>
    <s v="f"/>
    <s v="a42e9c"/>
    <d v="1899-12-30T00:49:35"/>
    <n v="13"/>
    <n v="53.300000000000004"/>
    <n v="4.7033954968085559E-2"/>
    <x v="0"/>
    <n v="2511.6666666666665"/>
  </r>
  <r>
    <s v="d5e9a6"/>
    <n v="3"/>
    <n v="18"/>
    <s v="f"/>
    <s v="a42e9c"/>
    <d v="1899-12-30T00:49:35"/>
    <n v="23"/>
    <n v="56.580000000000005"/>
    <n v="4.9928352196890825E-2"/>
    <x v="0"/>
    <n v="2511.6666666666665"/>
  </r>
  <r>
    <s v="72f5d4"/>
    <n v="1"/>
    <n v="18"/>
    <s v="f"/>
    <s v="a42e9c"/>
    <d v="1899-12-30T00:49:35"/>
    <n v="19"/>
    <n v="15.580000000000002"/>
    <n v="1.3748386836825012E-2"/>
    <x v="0"/>
    <n v="2511.6666666666665"/>
  </r>
  <r>
    <s v="f084eb"/>
    <n v="1"/>
    <n v="18"/>
    <s v="f"/>
    <s v="a42e9c"/>
    <d v="1899-12-30T00:49:35"/>
    <n v="36"/>
    <n v="29.520000000000003"/>
    <n v="2.604957505924739E-2"/>
    <x v="1"/>
    <n v="2520"/>
  </r>
  <r>
    <s v="b9a74d"/>
    <n v="4"/>
    <n v="18"/>
    <s v="f"/>
    <s v="a42e9c"/>
    <d v="1899-12-30T00:49:35"/>
    <n v="17"/>
    <n v="55.760000000000005"/>
    <n v="4.9204752889689514E-2"/>
    <x v="1"/>
    <n v="2520"/>
  </r>
  <r>
    <s v="2feb6b"/>
    <n v="2"/>
    <n v="18"/>
    <s v="f"/>
    <s v="a42e9c"/>
    <d v="1899-12-30T00:49:35"/>
    <n v="29"/>
    <n v="47.56"/>
    <n v="4.1968759817676352E-2"/>
    <x v="1"/>
    <n v="2520"/>
  </r>
  <r>
    <s v="c4a632"/>
    <n v="5"/>
    <n v="6"/>
    <s v="f"/>
    <s v="e27ebd"/>
    <d v="1899-12-30T00:56:08"/>
    <n v="13"/>
    <n v="61.099999999999994"/>
    <n v="5.3916972768293193E-2"/>
    <x v="0"/>
    <n v="1883.75"/>
  </r>
  <r>
    <s v="d5e9a6"/>
    <n v="2"/>
    <n v="6"/>
    <s v="f"/>
    <s v="e27ebd"/>
    <d v="1899-12-30T00:56:08"/>
    <n v="23"/>
    <n v="43.239999999999995"/>
    <n v="3.815662688217672E-2"/>
    <x v="0"/>
    <n v="1883.75"/>
  </r>
  <r>
    <s v="72f5d4"/>
    <n v="4"/>
    <n v="6"/>
    <s v="f"/>
    <s v="e27ebd"/>
    <d v="1899-12-30T00:56:08"/>
    <n v="19"/>
    <n v="71.44"/>
    <n v="6.3041383544465895E-2"/>
    <x v="0"/>
    <n v="1883.75"/>
  </r>
  <r>
    <s v="9ec847"/>
    <n v="5"/>
    <n v="6"/>
    <s v="f"/>
    <s v="e27ebd"/>
    <d v="1899-12-30T00:56:08"/>
    <n v="54"/>
    <n v="253.79999999999998"/>
    <n v="0.22396280996060253"/>
    <x v="0"/>
    <n v="1883.75"/>
  </r>
  <r>
    <s v="5d267b"/>
    <n v="5"/>
    <n v="6"/>
    <s v="f"/>
    <s v="e27ebd"/>
    <d v="1899-12-30T00:56:08"/>
    <n v="40"/>
    <n v="188"/>
    <n v="0.16589837774859448"/>
    <x v="1"/>
    <n v="1890"/>
  </r>
  <r>
    <s v="2a2353"/>
    <n v="2"/>
    <n v="6"/>
    <s v="f"/>
    <s v="e27ebd"/>
    <d v="1899-12-30T00:56:08"/>
    <n v="57"/>
    <n v="107.16"/>
    <n v="9.4562075316698843E-2"/>
    <x v="1"/>
    <n v="1890"/>
  </r>
  <r>
    <s v="b9a74d"/>
    <n v="4"/>
    <n v="6"/>
    <s v="f"/>
    <s v="e27ebd"/>
    <d v="1899-12-30T00:56:08"/>
    <n v="17"/>
    <n v="63.919999999999995"/>
    <n v="5.6405448434522117E-2"/>
    <x v="1"/>
    <n v="1890"/>
  </r>
  <r>
    <s v="2feb6b"/>
    <n v="5"/>
    <n v="6"/>
    <s v="f"/>
    <s v="e27ebd"/>
    <d v="1899-12-30T00:56:08"/>
    <n v="29"/>
    <n v="136.29999999999998"/>
    <n v="0.12027632386773097"/>
    <x v="1"/>
    <n v="1890"/>
  </r>
  <r>
    <s v="c4a632"/>
    <n v="3"/>
    <n v="21"/>
    <s v="f"/>
    <s v="3c1dcd"/>
    <d v="1899-12-30T00:44:30"/>
    <n v="13"/>
    <n v="30.810000000000002"/>
    <n v="2.7187920310820193E-2"/>
    <x v="0"/>
    <n v="1883.75"/>
  </r>
  <r>
    <s v="e83aa3"/>
    <n v="1"/>
    <n v="21"/>
    <s v="f"/>
    <s v="3c1dcd"/>
    <d v="1899-12-30T00:44:30"/>
    <n v="32"/>
    <n v="25.28"/>
    <n v="2.2308037178108874E-2"/>
    <x v="0"/>
    <n v="1883.75"/>
  </r>
  <r>
    <s v="72f5d4"/>
    <n v="4"/>
    <n v="21"/>
    <s v="f"/>
    <s v="3c1dcd"/>
    <d v="1899-12-30T00:44:30"/>
    <n v="19"/>
    <n v="60.040000000000006"/>
    <n v="5.2981588298008579E-2"/>
    <x v="0"/>
    <n v="1883.75"/>
  </r>
  <r>
    <s v="9ec847"/>
    <n v="3"/>
    <n v="21"/>
    <s v="f"/>
    <s v="3c1dcd"/>
    <d v="1899-12-30T00:44:30"/>
    <n v="54"/>
    <n v="127.98"/>
    <n v="0.11293443821417617"/>
    <x v="0"/>
    <n v="1883.75"/>
  </r>
  <r>
    <s v="5d267b"/>
    <n v="5"/>
    <n v="21"/>
    <s v="f"/>
    <s v="3c1dcd"/>
    <d v="1899-12-30T00:44:30"/>
    <n v="40"/>
    <n v="158"/>
    <n v="0.13942523236318047"/>
    <x v="1"/>
    <n v="1890"/>
  </r>
  <r>
    <s v="c8d436"/>
    <n v="4"/>
    <n v="21"/>
    <s v="f"/>
    <s v="3c1dcd"/>
    <d v="1899-12-30T00:44:30"/>
    <n v="10"/>
    <n v="31.6"/>
    <n v="2.788504647263609E-2"/>
    <x v="1"/>
    <n v="1890"/>
  </r>
  <r>
    <s v="f084eb"/>
    <n v="5"/>
    <n v="21"/>
    <s v="f"/>
    <s v="3c1dcd"/>
    <d v="1899-12-30T00:44:30"/>
    <n v="36"/>
    <n v="142.20000000000002"/>
    <n v="0.12548270912686244"/>
    <x v="1"/>
    <n v="1890"/>
  </r>
  <r>
    <s v="b9a74d"/>
    <n v="4"/>
    <n v="21"/>
    <s v="f"/>
    <s v="3c1dcd"/>
    <d v="1899-12-30T00:44:30"/>
    <n v="17"/>
    <n v="53.72"/>
    <n v="4.7404579003481349E-2"/>
    <x v="1"/>
    <n v="1890"/>
  </r>
  <r>
    <s v="c4a632"/>
    <n v="4"/>
    <n v="15"/>
    <s v="t"/>
    <s v="9d4f29"/>
    <d v="1899-12-30T00:36:43"/>
    <n v="13"/>
    <n v="44.199999999999996"/>
    <n v="3.9003767534509973E-2"/>
    <x v="0"/>
    <n v="3767.5"/>
  </r>
  <r>
    <s v="e83aa3"/>
    <n v="2"/>
    <n v="15"/>
    <s v="t"/>
    <s v="9d4f29"/>
    <d v="1899-12-30T00:36:43"/>
    <n v="32"/>
    <n v="54.4"/>
    <n v="4.8004636965550733E-2"/>
    <x v="0"/>
    <n v="3767.5"/>
  </r>
  <r>
    <s v="c8d436"/>
    <n v="2"/>
    <n v="15"/>
    <s v="t"/>
    <s v="9d4f29"/>
    <d v="1899-12-30T00:36:43"/>
    <n v="10"/>
    <n v="17"/>
    <n v="1.5001449051734606E-2"/>
    <x v="1"/>
    <n v="2520"/>
  </r>
  <r>
    <s v="f084eb"/>
    <n v="3"/>
    <n v="15"/>
    <s v="t"/>
    <s v="9d4f29"/>
    <d v="1899-12-30T00:36:43"/>
    <n v="36"/>
    <n v="91.8"/>
    <n v="8.1007824879366877E-2"/>
    <x v="1"/>
    <n v="2520"/>
  </r>
  <r>
    <s v="2feb6b"/>
    <n v="4"/>
    <n v="15"/>
    <s v="t"/>
    <s v="9d4f29"/>
    <d v="1899-12-30T00:36:43"/>
    <n v="29"/>
    <n v="98.6"/>
    <n v="8.7008404500060713E-2"/>
    <x v="1"/>
    <n v="2520"/>
  </r>
  <r>
    <s v="c4a632"/>
    <n v="4"/>
    <n v="11"/>
    <s v="f"/>
    <s v="993b8b"/>
    <d v="1899-12-30T00:53:36"/>
    <n v="13"/>
    <n v="46.28"/>
    <n v="4.0839238947898676E-2"/>
    <x v="0"/>
    <n v="2511.6666666666665"/>
  </r>
  <r>
    <s v="e83aa3"/>
    <n v="3"/>
    <n v="11"/>
    <s v="f"/>
    <s v="993b8b"/>
    <d v="1899-12-30T00:53:36"/>
    <n v="32"/>
    <n v="85.44"/>
    <n v="7.5395518057659094E-2"/>
    <x v="0"/>
    <n v="2511.6666666666665"/>
  </r>
  <r>
    <s v="9ec847"/>
    <n v="1"/>
    <n v="11"/>
    <s v="f"/>
    <s v="993b8b"/>
    <d v="1899-12-30T00:53:36"/>
    <n v="54"/>
    <n v="48.06"/>
    <n v="4.2409978907433248E-2"/>
    <x v="0"/>
    <n v="2511.6666666666665"/>
  </r>
  <r>
    <s v="5d267b"/>
    <n v="3"/>
    <n v="11"/>
    <s v="f"/>
    <s v="993b8b"/>
    <d v="1899-12-30T00:53:36"/>
    <n v="40"/>
    <n v="106.8"/>
    <n v="9.4244397572073868E-2"/>
    <x v="1"/>
    <n v="1512"/>
  </r>
  <r>
    <s v="c8d436"/>
    <n v="3"/>
    <n v="11"/>
    <s v="f"/>
    <s v="993b8b"/>
    <d v="1899-12-30T00:53:36"/>
    <n v="10"/>
    <n v="26.7"/>
    <n v="2.3561099393018467E-2"/>
    <x v="1"/>
    <n v="1512"/>
  </r>
  <r>
    <s v="f084eb"/>
    <n v="4"/>
    <n v="11"/>
    <s v="f"/>
    <s v="993b8b"/>
    <d v="1899-12-30T00:53:36"/>
    <n v="36"/>
    <n v="128.16"/>
    <n v="0.11309327708648866"/>
    <x v="1"/>
    <n v="1512"/>
  </r>
  <r>
    <s v="b9a74d"/>
    <n v="5"/>
    <n v="11"/>
    <s v="f"/>
    <s v="993b8b"/>
    <d v="1899-12-30T00:53:36"/>
    <n v="17"/>
    <n v="75.650000000000006"/>
    <n v="6.6756448280218997E-2"/>
    <x v="1"/>
    <n v="1512"/>
  </r>
  <r>
    <s v="2feb6b"/>
    <n v="1"/>
    <n v="11"/>
    <s v="f"/>
    <s v="993b8b"/>
    <d v="1899-12-30T00:53:36"/>
    <n v="29"/>
    <n v="25.81"/>
    <n v="2.2775729413251185E-2"/>
    <x v="1"/>
    <n v="1512"/>
  </r>
  <r>
    <s v="c4a632"/>
    <n v="3"/>
    <n v="18"/>
    <s v="t"/>
    <s v="1ffa21"/>
    <d v="1899-12-30T00:25:44"/>
    <n v="13"/>
    <n v="31.980000000000004"/>
    <n v="2.8220372980851338E-2"/>
    <x v="0"/>
    <n v="1507"/>
  </r>
  <r>
    <s v="e83aa3"/>
    <n v="4"/>
    <n v="18"/>
    <s v="t"/>
    <s v="1ffa21"/>
    <d v="1899-12-30T00:25:44"/>
    <n v="32"/>
    <n v="104.96000000000001"/>
    <n v="9.2620711321768481E-2"/>
    <x v="0"/>
    <n v="1507"/>
  </r>
  <r>
    <s v="e31d39"/>
    <n v="2"/>
    <n v="18"/>
    <s v="t"/>
    <s v="1ffa21"/>
    <d v="1899-12-30T00:25:44"/>
    <n v="10"/>
    <n v="16.400000000000002"/>
    <n v="1.4471986144026328E-2"/>
    <x v="0"/>
    <n v="1507"/>
  </r>
  <r>
    <s v="d5e9a6"/>
    <n v="1"/>
    <n v="18"/>
    <s v="t"/>
    <s v="1ffa21"/>
    <d v="1899-12-30T00:25:44"/>
    <n v="23"/>
    <n v="18.860000000000003"/>
    <n v="1.6642784065630276E-2"/>
    <x v="0"/>
    <n v="1507"/>
  </r>
  <r>
    <s v="9ec847"/>
    <n v="4"/>
    <n v="18"/>
    <s v="t"/>
    <s v="1ffa21"/>
    <d v="1899-12-30T00:25:44"/>
    <n v="54"/>
    <n v="177.12"/>
    <n v="0.15629745035548434"/>
    <x v="0"/>
    <n v="1507"/>
  </r>
  <r>
    <s v="2a2353"/>
    <n v="2"/>
    <n v="18"/>
    <s v="t"/>
    <s v="1ffa21"/>
    <d v="1899-12-30T00:25:44"/>
    <n v="57"/>
    <n v="93.48"/>
    <n v="8.2490321020950066E-2"/>
    <x v="1"/>
    <n v="1890"/>
  </r>
  <r>
    <s v="f084eb"/>
    <n v="4"/>
    <n v="18"/>
    <s v="t"/>
    <s v="1ffa21"/>
    <d v="1899-12-30T00:25:44"/>
    <n v="36"/>
    <n v="118.08000000000001"/>
    <n v="0.10419830023698956"/>
    <x v="1"/>
    <n v="1890"/>
  </r>
  <r>
    <s v="b9a74d"/>
    <n v="4"/>
    <n v="18"/>
    <s v="t"/>
    <s v="1ffa21"/>
    <d v="1899-12-30T00:25:44"/>
    <n v="17"/>
    <n v="55.760000000000005"/>
    <n v="4.9204752889689514E-2"/>
    <x v="1"/>
    <n v="1890"/>
  </r>
  <r>
    <s v="2feb6b"/>
    <n v="5"/>
    <n v="18"/>
    <s v="t"/>
    <s v="1ffa21"/>
    <d v="1899-12-30T00:25:44"/>
    <n v="29"/>
    <n v="118.9"/>
    <n v="0.10492189954419087"/>
    <x v="1"/>
    <n v="1890"/>
  </r>
  <r>
    <s v="c4a632"/>
    <n v="2"/>
    <n v="24"/>
    <s v="f"/>
    <s v="c44dbe"/>
    <d v="1899-12-30T00:00:12"/>
    <n v="13"/>
    <n v="19.760000000000002"/>
    <n v="1.7436978427192697E-2"/>
    <x v="0"/>
    <n v="1883.75"/>
  </r>
  <r>
    <s v="e31d39"/>
    <n v="1"/>
    <n v="24"/>
    <s v="f"/>
    <s v="c44dbe"/>
    <d v="1899-12-30T00:00:12"/>
    <n v="10"/>
    <n v="7.6"/>
    <n v="6.7065301643048827E-3"/>
    <x v="0"/>
    <n v="1883.75"/>
  </r>
  <r>
    <s v="72f5d4"/>
    <n v="4"/>
    <n v="24"/>
    <s v="f"/>
    <s v="c44dbe"/>
    <d v="1899-12-30T00:00:12"/>
    <n v="19"/>
    <n v="57.76"/>
    <n v="5.0969629248717105E-2"/>
    <x v="0"/>
    <n v="1883.75"/>
  </r>
  <r>
    <s v="9ec847"/>
    <n v="2"/>
    <n v="24"/>
    <s v="f"/>
    <s v="c44dbe"/>
    <d v="1899-12-30T00:00:12"/>
    <n v="54"/>
    <n v="82.08"/>
    <n v="7.2430525774492729E-2"/>
    <x v="0"/>
    <n v="1883.75"/>
  </r>
  <r>
    <s v="5d267b"/>
    <n v="2"/>
    <n v="24"/>
    <s v="f"/>
    <s v="c44dbe"/>
    <d v="1899-12-30T00:00:12"/>
    <n v="40"/>
    <n v="60.8"/>
    <n v="5.3652241314439061E-2"/>
    <x v="1"/>
    <n v="7560"/>
  </r>
  <r>
    <s v="e83aa3"/>
    <n v="2"/>
    <n v="22"/>
    <s v="t"/>
    <s v="c27c48"/>
    <d v="1899-12-30T00:16:42"/>
    <n v="32"/>
    <n v="49.92"/>
    <n v="4.4051313921328918E-2"/>
    <x v="0"/>
    <n v="3767.5"/>
  </r>
  <r>
    <s v="72f5d4"/>
    <n v="2"/>
    <n v="22"/>
    <s v="t"/>
    <s v="c27c48"/>
    <d v="1899-12-30T00:16:42"/>
    <n v="19"/>
    <n v="29.64"/>
    <n v="2.6155467640789045E-2"/>
    <x v="0"/>
    <n v="3767.5"/>
  </r>
  <r>
    <s v="5d267b"/>
    <n v="5"/>
    <n v="22"/>
    <s v="t"/>
    <s v="c27c48"/>
    <d v="1899-12-30T00:16:42"/>
    <n v="40"/>
    <n v="156"/>
    <n v="0.13766035600415286"/>
    <x v="1"/>
    <n v="7560"/>
  </r>
  <r>
    <s v="d5e9a6"/>
    <n v="5"/>
    <n v="7"/>
    <s v="f"/>
    <s v="b1ba78"/>
    <d v="1899-12-30T00:31:25"/>
    <n v="23"/>
    <n v="106.94999999999999"/>
    <n v="9.4376763299000938E-2"/>
    <x v="0"/>
    <n v="7535"/>
  </r>
  <r>
    <s v="5d267b"/>
    <n v="1"/>
    <n v="7"/>
    <s v="f"/>
    <s v="b1ba78"/>
    <d v="1899-12-30T00:31:25"/>
    <n v="40"/>
    <n v="37.199999999999996"/>
    <n v="3.2826700277913366E-2"/>
    <x v="1"/>
    <n v="2520"/>
  </r>
  <r>
    <s v="c8d436"/>
    <n v="1"/>
    <n v="7"/>
    <s v="f"/>
    <s v="b1ba78"/>
    <d v="1899-12-30T00:31:25"/>
    <n v="10"/>
    <n v="9.2999999999999989"/>
    <n v="8.2066750694783416E-3"/>
    <x v="1"/>
    <n v="2520"/>
  </r>
  <r>
    <s v="b9a74d"/>
    <n v="3"/>
    <n v="7"/>
    <s v="f"/>
    <s v="b1ba78"/>
    <d v="1899-12-30T00:31:25"/>
    <n v="17"/>
    <n v="47.43"/>
    <n v="4.1854042854339552E-2"/>
    <x v="1"/>
    <n v="2520"/>
  </r>
  <r>
    <s v="c4a632"/>
    <n v="3"/>
    <n v="3"/>
    <s v="f"/>
    <s v="bd306f"/>
    <d v="1899-12-30T00:07:14"/>
    <n v="13"/>
    <n v="37.83"/>
    <n v="3.3382636331007062E-2"/>
    <x v="0"/>
    <n v="2511.6666666666665"/>
  </r>
  <r>
    <s v="d5e9a6"/>
    <n v="4"/>
    <n v="3"/>
    <s v="f"/>
    <s v="bd306f"/>
    <d v="1899-12-30T00:07:14"/>
    <n v="23"/>
    <n v="89.24"/>
    <n v="7.874878313981154E-2"/>
    <x v="0"/>
    <n v="2511.6666666666665"/>
  </r>
  <r>
    <s v="9ec847"/>
    <n v="5"/>
    <n v="3"/>
    <s v="f"/>
    <s v="bd306f"/>
    <d v="1899-12-30T00:07:14"/>
    <n v="54"/>
    <n v="261.89999999999998"/>
    <n v="0.23111055921466431"/>
    <x v="0"/>
    <n v="2511.6666666666665"/>
  </r>
  <r>
    <s v="5d267b"/>
    <n v="2"/>
    <n v="3"/>
    <s v="f"/>
    <s v="bd306f"/>
    <d v="1899-12-30T00:07:14"/>
    <n v="40"/>
    <n v="77.599999999999994"/>
    <n v="6.84772027302709E-2"/>
    <x v="1"/>
    <n v="1512"/>
  </r>
  <r>
    <s v="2a2353"/>
    <n v="4"/>
    <n v="3"/>
    <s v="f"/>
    <s v="bd306f"/>
    <d v="1899-12-30T00:07:14"/>
    <n v="57"/>
    <n v="221.16"/>
    <n v="0.19516002778127206"/>
    <x v="1"/>
    <n v="1512"/>
  </r>
  <r>
    <s v="f084eb"/>
    <n v="2"/>
    <n v="3"/>
    <s v="f"/>
    <s v="bd306f"/>
    <d v="1899-12-30T00:07:14"/>
    <n v="36"/>
    <n v="69.84"/>
    <n v="6.1629482457243825E-2"/>
    <x v="1"/>
    <n v="1512"/>
  </r>
  <r>
    <s v="b9a74d"/>
    <n v="3"/>
    <n v="3"/>
    <s v="f"/>
    <s v="bd306f"/>
    <d v="1899-12-30T00:07:14"/>
    <n v="17"/>
    <n v="49.47"/>
    <n v="4.3654216740547702E-2"/>
    <x v="1"/>
    <n v="1512"/>
  </r>
  <r>
    <s v="2feb6b"/>
    <n v="3"/>
    <n v="3"/>
    <s v="f"/>
    <s v="bd306f"/>
    <d v="1899-12-30T00:07:14"/>
    <n v="29"/>
    <n v="84.39"/>
    <n v="7.4468957969169608E-2"/>
    <x v="1"/>
    <n v="1512"/>
  </r>
  <r>
    <s v="c4a632"/>
    <n v="4"/>
    <n v="9"/>
    <s v="t"/>
    <s v="a6be6d"/>
    <d v="1899-12-30T00:33:24"/>
    <n v="13"/>
    <n v="47.32"/>
    <n v="4.1756974654593035E-2"/>
    <x v="0"/>
    <n v="2511.6666666666665"/>
  </r>
  <r>
    <s v="e31d39"/>
    <n v="1"/>
    <n v="9"/>
    <s v="t"/>
    <s v="a6be6d"/>
    <d v="1899-12-30T00:33:24"/>
    <n v="10"/>
    <n v="9.1"/>
    <n v="8.0301874335755846E-3"/>
    <x v="0"/>
    <n v="2511.6666666666665"/>
  </r>
  <r>
    <s v="d5e9a6"/>
    <n v="1"/>
    <n v="9"/>
    <s v="t"/>
    <s v="a6be6d"/>
    <d v="1899-12-30T00:33:24"/>
    <n v="23"/>
    <n v="20.93"/>
    <n v="1.8469431097223842E-2"/>
    <x v="0"/>
    <n v="2511.6666666666665"/>
  </r>
  <r>
    <s v="2a2353"/>
    <n v="3"/>
    <n v="9"/>
    <s v="t"/>
    <s v="a6be6d"/>
    <d v="1899-12-30T00:33:24"/>
    <n v="57"/>
    <n v="155.61000000000001"/>
    <n v="0.13731620511414247"/>
    <x v="1"/>
    <n v="1890"/>
  </r>
  <r>
    <s v="f084eb"/>
    <n v="2"/>
    <n v="9"/>
    <s v="t"/>
    <s v="a6be6d"/>
    <d v="1899-12-30T00:33:24"/>
    <n v="36"/>
    <n v="65.52"/>
    <n v="5.7817349521744194E-2"/>
    <x v="1"/>
    <n v="1890"/>
  </r>
  <r>
    <s v="b9a74d"/>
    <n v="5"/>
    <n v="9"/>
    <s v="t"/>
    <s v="a6be6d"/>
    <d v="1899-12-30T00:33:24"/>
    <n v="17"/>
    <n v="77.350000000000009"/>
    <n v="6.825659318539247E-2"/>
    <x v="1"/>
    <n v="1890"/>
  </r>
  <r>
    <s v="2feb6b"/>
    <n v="5"/>
    <n v="9"/>
    <s v="t"/>
    <s v="a6be6d"/>
    <d v="1899-12-30T00:33:24"/>
    <n v="29"/>
    <n v="131.95000000000002"/>
    <n v="0.11643771778684597"/>
    <x v="1"/>
    <n v="1890"/>
  </r>
  <r>
    <s v="e83aa3"/>
    <n v="2"/>
    <n v="17"/>
    <s v="t"/>
    <s v="6b2583"/>
    <d v="1899-12-30T00:37:37"/>
    <n v="32"/>
    <n v="53.12"/>
    <n v="4.6875116095773071E-2"/>
    <x v="0"/>
    <n v="1883.75"/>
  </r>
  <r>
    <s v="e31d39"/>
    <n v="4"/>
    <n v="17"/>
    <s v="t"/>
    <s v="6b2583"/>
    <d v="1899-12-30T00:37:37"/>
    <n v="10"/>
    <n v="33.199999999999996"/>
    <n v="2.9296947559858171E-2"/>
    <x v="0"/>
    <n v="1883.75"/>
  </r>
  <r>
    <s v="72f5d4"/>
    <n v="2"/>
    <n v="17"/>
    <s v="t"/>
    <s v="6b2583"/>
    <d v="1899-12-30T00:37:37"/>
    <n v="19"/>
    <n v="31.54"/>
    <n v="2.7832100181865261E-2"/>
    <x v="0"/>
    <n v="1883.75"/>
  </r>
  <r>
    <s v="9ec847"/>
    <n v="1"/>
    <n v="17"/>
    <s v="t"/>
    <s v="6b2583"/>
    <d v="1899-12-30T00:37:37"/>
    <n v="54"/>
    <n v="44.82"/>
    <n v="3.9550879205808534E-2"/>
    <x v="0"/>
    <n v="1883.75"/>
  </r>
  <r>
    <s v="5d267b"/>
    <n v="5"/>
    <n v="17"/>
    <s v="t"/>
    <s v="6b2583"/>
    <d v="1899-12-30T00:37:37"/>
    <n v="40"/>
    <n v="166"/>
    <n v="0.14648473779929086"/>
    <x v="1"/>
    <n v="2520"/>
  </r>
  <r>
    <s v="c8d436"/>
    <n v="2"/>
    <n v="17"/>
    <s v="t"/>
    <s v="6b2583"/>
    <d v="1899-12-30T00:37:37"/>
    <n v="10"/>
    <n v="16.599999999999998"/>
    <n v="1.4648473779929085E-2"/>
    <x v="1"/>
    <n v="2520"/>
  </r>
  <r>
    <s v="b9a74d"/>
    <n v="2"/>
    <n v="17"/>
    <s v="t"/>
    <s v="6b2583"/>
    <d v="1899-12-30T00:37:37"/>
    <n v="17"/>
    <n v="28.22"/>
    <n v="2.4902405425879445E-2"/>
    <x v="1"/>
    <n v="2520"/>
  </r>
  <r>
    <s v="c4a632"/>
    <n v="3"/>
    <n v="17"/>
    <s v="t"/>
    <s v="1c69df"/>
    <d v="1899-12-30T00:31:25"/>
    <n v="13"/>
    <n v="32.369999999999997"/>
    <n v="2.8564523870861714E-2"/>
    <x v="0"/>
    <n v="2511.6666666666665"/>
  </r>
  <r>
    <s v="e83aa3"/>
    <n v="5"/>
    <n v="17"/>
    <s v="t"/>
    <s v="1c69df"/>
    <d v="1899-12-30T00:31:25"/>
    <n v="32"/>
    <n v="132.79999999999998"/>
    <n v="0.11718779023943268"/>
    <x v="0"/>
    <n v="2511.6666666666665"/>
  </r>
  <r>
    <s v="72f5d4"/>
    <n v="3"/>
    <n v="17"/>
    <s v="t"/>
    <s v="1c69df"/>
    <d v="1899-12-30T00:31:25"/>
    <n v="19"/>
    <n v="47.309999999999995"/>
    <n v="4.1748150272797886E-2"/>
    <x v="0"/>
    <n v="2511.6666666666665"/>
  </r>
  <r>
    <s v="2a2353"/>
    <n v="4"/>
    <n v="17"/>
    <s v="t"/>
    <s v="1c69df"/>
    <d v="1899-12-30T00:31:25"/>
    <n v="57"/>
    <n v="189.23999999999998"/>
    <n v="0.16699260109119154"/>
    <x v="1"/>
    <n v="2520"/>
  </r>
  <r>
    <s v="f084eb"/>
    <n v="4"/>
    <n v="17"/>
    <s v="t"/>
    <s v="1c69df"/>
    <d v="1899-12-30T00:31:25"/>
    <n v="36"/>
    <n v="119.52"/>
    <n v="0.10546901121548941"/>
    <x v="1"/>
    <n v="2520"/>
  </r>
  <r>
    <s v="2feb6b"/>
    <n v="3"/>
    <n v="17"/>
    <s v="t"/>
    <s v="1c69df"/>
    <d v="1899-12-30T00:31:25"/>
    <n v="29"/>
    <n v="72.209999999999994"/>
    <n v="6.3720860942691526E-2"/>
    <x v="1"/>
    <n v="2520"/>
  </r>
  <r>
    <s v="c4a632"/>
    <n v="1"/>
    <n v="19"/>
    <s v="t"/>
    <s v="e42fe2"/>
    <d v="1899-12-30T00:27:22"/>
    <n v="13"/>
    <n v="10.530000000000001"/>
    <n v="9.292074030280319E-3"/>
    <x v="0"/>
    <n v="3767.5"/>
  </r>
  <r>
    <s v="e83aa3"/>
    <n v="4"/>
    <n v="19"/>
    <s v="t"/>
    <s v="e42fe2"/>
    <d v="1899-12-30T00:27:22"/>
    <n v="32"/>
    <n v="103.68"/>
    <n v="9.1491190451990834E-2"/>
    <x v="0"/>
    <n v="3767.5"/>
  </r>
  <r>
    <s v="5d267b"/>
    <n v="2"/>
    <n v="19"/>
    <s v="t"/>
    <s v="e42fe2"/>
    <d v="1899-12-30T00:27:22"/>
    <n v="40"/>
    <n v="64.800000000000011"/>
    <n v="5.7181994032494271E-2"/>
    <x v="1"/>
    <n v="2520"/>
  </r>
  <r>
    <s v="f084eb"/>
    <n v="3"/>
    <n v="19"/>
    <s v="t"/>
    <s v="e42fe2"/>
    <d v="1899-12-30T00:27:22"/>
    <n v="36"/>
    <n v="87.48"/>
    <n v="7.7195691943867259E-2"/>
    <x v="1"/>
    <n v="2520"/>
  </r>
  <r>
    <s v="2feb6b"/>
    <n v="5"/>
    <n v="19"/>
    <s v="t"/>
    <s v="e42fe2"/>
    <d v="1899-12-30T00:27:22"/>
    <n v="29"/>
    <n v="117.45"/>
    <n v="0.10364236418389586"/>
    <x v="1"/>
    <n v="2520"/>
  </r>
  <r>
    <s v="e83aa3"/>
    <n v="4"/>
    <n v="5"/>
    <s v="t"/>
    <s v="1bb22d"/>
    <d v="1899-12-30T00:30:06"/>
    <n v="32"/>
    <n v="121.6"/>
    <n v="0.10730448262887812"/>
    <x v="0"/>
    <n v="2511.6666666666665"/>
  </r>
  <r>
    <s v="72f5d4"/>
    <n v="4"/>
    <n v="5"/>
    <s v="t"/>
    <s v="1bb22d"/>
    <d v="1899-12-30T00:30:06"/>
    <n v="19"/>
    <n v="72.2"/>
    <n v="6.3712036560896385E-2"/>
    <x v="0"/>
    <n v="2511.6666666666665"/>
  </r>
  <r>
    <s v="9ec847"/>
    <n v="4"/>
    <n v="5"/>
    <s v="t"/>
    <s v="1bb22d"/>
    <d v="1899-12-30T00:30:06"/>
    <n v="54"/>
    <n v="205.2"/>
    <n v="0.18107631443623182"/>
    <x v="0"/>
    <n v="2511.6666666666665"/>
  </r>
  <r>
    <s v="5d267b"/>
    <n v="3"/>
    <n v="5"/>
    <s v="t"/>
    <s v="1bb22d"/>
    <d v="1899-12-30T00:30:06"/>
    <n v="40"/>
    <n v="114"/>
    <n v="0.10059795246457323"/>
    <x v="1"/>
    <n v="1890"/>
  </r>
  <r>
    <s v="c8d436"/>
    <n v="4"/>
    <n v="5"/>
    <s v="t"/>
    <s v="1bb22d"/>
    <d v="1899-12-30T00:30:06"/>
    <n v="10"/>
    <n v="38"/>
    <n v="3.3532650821524415E-2"/>
    <x v="1"/>
    <n v="1890"/>
  </r>
  <r>
    <s v="b9a74d"/>
    <n v="2"/>
    <n v="5"/>
    <s v="t"/>
    <s v="1bb22d"/>
    <d v="1899-12-30T00:30:06"/>
    <n v="17"/>
    <n v="32.299999999999997"/>
    <n v="2.8502753198295747E-2"/>
    <x v="1"/>
    <n v="1890"/>
  </r>
  <r>
    <s v="2feb6b"/>
    <n v="4"/>
    <n v="5"/>
    <s v="t"/>
    <s v="1bb22d"/>
    <d v="1899-12-30T00:30:06"/>
    <n v="29"/>
    <n v="110.19999999999999"/>
    <n v="9.7244687382420786E-2"/>
    <x v="1"/>
    <n v="1890"/>
  </r>
  <r>
    <s v="d5e9a6"/>
    <n v="1"/>
    <n v="22"/>
    <s v="t"/>
    <s v="42ce92"/>
    <d v="1899-12-30T00:29:36"/>
    <n v="23"/>
    <n v="17.940000000000001"/>
    <n v="1.5830940940477579E-2"/>
    <x v="0"/>
    <n v="2511.6666666666665"/>
  </r>
  <r>
    <s v="72f5d4"/>
    <n v="1"/>
    <n v="22"/>
    <s v="t"/>
    <s v="42ce92"/>
    <d v="1899-12-30T00:29:36"/>
    <n v="19"/>
    <n v="14.82"/>
    <n v="1.3077733820394523E-2"/>
    <x v="0"/>
    <n v="2511.6666666666665"/>
  </r>
  <r>
    <s v="9ec847"/>
    <n v="2"/>
    <n v="22"/>
    <s v="t"/>
    <s v="42ce92"/>
    <d v="1899-12-30T00:29:36"/>
    <n v="54"/>
    <n v="84.240000000000009"/>
    <n v="7.4336592242242552E-2"/>
    <x v="0"/>
    <n v="2511.6666666666665"/>
  </r>
  <r>
    <s v="5d267b"/>
    <n v="3"/>
    <n v="22"/>
    <s v="t"/>
    <s v="42ce92"/>
    <d v="1899-12-30T00:29:36"/>
    <n v="40"/>
    <n v="93.600000000000009"/>
    <n v="8.2596213602491725E-2"/>
    <x v="1"/>
    <n v="2520"/>
  </r>
  <r>
    <s v="f084eb"/>
    <n v="3"/>
    <n v="22"/>
    <s v="t"/>
    <s v="42ce92"/>
    <d v="1899-12-30T00:29:36"/>
    <n v="36"/>
    <n v="84.240000000000009"/>
    <n v="7.4336592242242552E-2"/>
    <x v="1"/>
    <n v="2520"/>
  </r>
  <r>
    <s v="2feb6b"/>
    <n v="2"/>
    <n v="22"/>
    <s v="t"/>
    <s v="42ce92"/>
    <d v="1899-12-30T00:29:36"/>
    <n v="29"/>
    <n v="45.24"/>
    <n v="3.9921503241204331E-2"/>
    <x v="1"/>
    <n v="2520"/>
  </r>
  <r>
    <s v="c4a632"/>
    <n v="5"/>
    <n v="4"/>
    <s v="t"/>
    <s v="a0cfd7"/>
    <d v="1899-12-30T00:26:56"/>
    <n v="13"/>
    <n v="62.4"/>
    <n v="5.5064142401661138E-2"/>
    <x v="0"/>
    <n v="1507"/>
  </r>
  <r>
    <s v="e83aa3"/>
    <n v="1"/>
    <n v="4"/>
    <s v="t"/>
    <s v="a0cfd7"/>
    <d v="1899-12-30T00:26:56"/>
    <n v="32"/>
    <n v="30.72"/>
    <n v="2.7108500874663946E-2"/>
    <x v="0"/>
    <n v="1507"/>
  </r>
  <r>
    <s v="e31d39"/>
    <n v="5"/>
    <n v="4"/>
    <s v="t"/>
    <s v="a0cfd7"/>
    <d v="1899-12-30T00:26:56"/>
    <n v="10"/>
    <n v="48"/>
    <n v="4.2357032616662418E-2"/>
    <x v="0"/>
    <n v="1507"/>
  </r>
  <r>
    <s v="d5e9a6"/>
    <n v="5"/>
    <n v="4"/>
    <s v="t"/>
    <s v="a0cfd7"/>
    <d v="1899-12-30T00:26:56"/>
    <n v="23"/>
    <n v="110.39999999999999"/>
    <n v="9.742117501832355E-2"/>
    <x v="0"/>
    <n v="1507"/>
  </r>
  <r>
    <s v="9ec847"/>
    <n v="1"/>
    <n v="4"/>
    <s v="t"/>
    <s v="a0cfd7"/>
    <d v="1899-12-30T00:26:56"/>
    <n v="54"/>
    <n v="51.839999999999996"/>
    <n v="4.574559522599541E-2"/>
    <x v="0"/>
    <n v="1507"/>
  </r>
  <r>
    <s v="2a2353"/>
    <n v="1"/>
    <n v="4"/>
    <s v="t"/>
    <s v="a0cfd7"/>
    <d v="1899-12-30T00:26:56"/>
    <n v="57"/>
    <n v="54.72"/>
    <n v="4.8287017182995155E-2"/>
    <x v="1"/>
    <n v="3780"/>
  </r>
  <r>
    <s v="f084eb"/>
    <n v="5"/>
    <n v="4"/>
    <s v="t"/>
    <s v="a0cfd7"/>
    <d v="1899-12-30T00:26:56"/>
    <n v="36"/>
    <n v="172.79999999999998"/>
    <n v="0.1524853174199847"/>
    <x v="1"/>
    <n v="3780"/>
  </r>
  <r>
    <s v="c4a632"/>
    <n v="3"/>
    <n v="7"/>
    <s v="t"/>
    <s v="57a9b9"/>
    <d v="1899-12-30T00:00:12"/>
    <n v="13"/>
    <n v="36.269999999999996"/>
    <n v="3.2006032770965531E-2"/>
    <x v="0"/>
    <n v="7535"/>
  </r>
  <r>
    <s v="5d267b"/>
    <n v="1"/>
    <n v="7"/>
    <s v="t"/>
    <s v="57a9b9"/>
    <d v="1899-12-30T00:00:12"/>
    <n v="40"/>
    <n v="37.199999999999996"/>
    <n v="3.2826700277913366E-2"/>
    <x v="1"/>
    <n v="1260"/>
  </r>
  <r>
    <s v="c8d436"/>
    <n v="2"/>
    <n v="7"/>
    <s v="t"/>
    <s v="57a9b9"/>
    <d v="1899-12-30T00:00:12"/>
    <n v="10"/>
    <n v="18.599999999999998"/>
    <n v="1.6413350138956683E-2"/>
    <x v="1"/>
    <n v="1260"/>
  </r>
  <r>
    <s v="2a2353"/>
    <n v="1"/>
    <n v="7"/>
    <s v="t"/>
    <s v="57a9b9"/>
    <d v="1899-12-30T00:00:12"/>
    <n v="57"/>
    <n v="53.01"/>
    <n v="4.6778047896026555E-2"/>
    <x v="1"/>
    <n v="1260"/>
  </r>
  <r>
    <s v="f084eb"/>
    <n v="4"/>
    <n v="7"/>
    <s v="t"/>
    <s v="57a9b9"/>
    <d v="1899-12-30T00:00:12"/>
    <n v="36"/>
    <n v="133.91999999999999"/>
    <n v="0.11817612100048813"/>
    <x v="1"/>
    <n v="1260"/>
  </r>
  <r>
    <s v="b9a74d"/>
    <n v="2"/>
    <n v="7"/>
    <s v="t"/>
    <s v="57a9b9"/>
    <d v="1899-12-30T00:00:12"/>
    <n v="17"/>
    <n v="31.619999999999997"/>
    <n v="2.7902695236226367E-2"/>
    <x v="1"/>
    <n v="1260"/>
  </r>
  <r>
    <s v="2feb6b"/>
    <n v="2"/>
    <n v="7"/>
    <s v="t"/>
    <s v="57a9b9"/>
    <d v="1899-12-30T00:00:12"/>
    <n v="29"/>
    <n v="53.94"/>
    <n v="4.759871540297439E-2"/>
    <x v="1"/>
    <n v="1260"/>
  </r>
  <r>
    <s v="e83aa3"/>
    <n v="1"/>
    <n v="22"/>
    <s v="f"/>
    <s v="9a9c95"/>
    <d v="1899-12-30T00:22:32"/>
    <n v="32"/>
    <n v="24.96"/>
    <n v="2.2025656960664459E-2"/>
    <x v="0"/>
    <n v="2511.6666666666665"/>
  </r>
  <r>
    <s v="72f5d4"/>
    <n v="5"/>
    <n v="22"/>
    <s v="f"/>
    <s v="9a9c95"/>
    <d v="1899-12-30T00:22:32"/>
    <n v="19"/>
    <n v="74.100000000000009"/>
    <n v="6.5388669101972621E-2"/>
    <x v="0"/>
    <n v="2511.6666666666665"/>
  </r>
  <r>
    <s v="9ec847"/>
    <n v="3"/>
    <n v="22"/>
    <s v="f"/>
    <s v="9a9c95"/>
    <d v="1899-12-30T00:22:32"/>
    <n v="54"/>
    <n v="126.36"/>
    <n v="0.11150488836336381"/>
    <x v="0"/>
    <n v="2511.6666666666665"/>
  </r>
  <r>
    <s v="5d267b"/>
    <n v="1"/>
    <n v="22"/>
    <s v="f"/>
    <s v="9a9c95"/>
    <d v="1899-12-30T00:22:32"/>
    <n v="40"/>
    <n v="31.200000000000003"/>
    <n v="2.7532071200830573E-2"/>
    <x v="1"/>
    <n v="2520"/>
  </r>
  <r>
    <s v="2a2353"/>
    <n v="1"/>
    <n v="22"/>
    <s v="f"/>
    <s v="9a9c95"/>
    <d v="1899-12-30T00:22:32"/>
    <n v="57"/>
    <n v="44.46"/>
    <n v="3.9233201461183566E-2"/>
    <x v="1"/>
    <n v="2520"/>
  </r>
  <r>
    <s v="2feb6b"/>
    <n v="2"/>
    <n v="22"/>
    <s v="f"/>
    <s v="9a9c95"/>
    <d v="1899-12-30T00:22:32"/>
    <n v="29"/>
    <n v="45.24"/>
    <n v="3.9921503241204331E-2"/>
    <x v="1"/>
    <n v="2520"/>
  </r>
  <r>
    <s v="c4a632"/>
    <n v="2"/>
    <n v="14"/>
    <s v="f"/>
    <s v="b2131b"/>
    <d v="1899-12-30T00:34:56"/>
    <n v="13"/>
    <n v="22.36"/>
    <n v="1.9731317693928576E-2"/>
    <x v="0"/>
    <n v="3767.5"/>
  </r>
  <r>
    <s v="d5e9a6"/>
    <n v="1"/>
    <n v="14"/>
    <s v="f"/>
    <s v="b2131b"/>
    <d v="1899-12-30T00:34:56"/>
    <n v="23"/>
    <n v="19.78"/>
    <n v="1.745462719078297E-2"/>
    <x v="0"/>
    <n v="3767.5"/>
  </r>
  <r>
    <s v="f084eb"/>
    <n v="1"/>
    <n v="14"/>
    <s v="f"/>
    <s v="b2131b"/>
    <d v="1899-12-30T00:34:56"/>
    <n v="36"/>
    <n v="30.96"/>
    <n v="2.7320286037747259E-2"/>
    <x v="1"/>
    <n v="7560"/>
  </r>
  <r>
    <s v="c4a632"/>
    <n v="5"/>
    <n v="21"/>
    <s v="t"/>
    <s v="ab55aa"/>
    <d v="1899-12-30T00:49:21"/>
    <n v="13"/>
    <n v="51.35"/>
    <n v="4.5313200518033649E-2"/>
    <x v="0"/>
    <n v="2511.6666666666665"/>
  </r>
  <r>
    <s v="72f5d4"/>
    <n v="5"/>
    <n v="21"/>
    <s v="t"/>
    <s v="ab55aa"/>
    <d v="1899-12-30T00:49:21"/>
    <n v="19"/>
    <n v="75.05"/>
    <n v="6.6226985372510719E-2"/>
    <x v="0"/>
    <n v="2511.6666666666665"/>
  </r>
  <r>
    <s v="9ec847"/>
    <n v="1"/>
    <n v="21"/>
    <s v="t"/>
    <s v="ab55aa"/>
    <d v="1899-12-30T00:49:21"/>
    <n v="54"/>
    <n v="42.660000000000004"/>
    <n v="3.7644812738058725E-2"/>
    <x v="0"/>
    <n v="2511.6666666666665"/>
  </r>
  <r>
    <s v="2a2353"/>
    <n v="3"/>
    <n v="21"/>
    <s v="t"/>
    <s v="ab55aa"/>
    <d v="1899-12-30T00:49:21"/>
    <n v="57"/>
    <n v="135.09"/>
    <n v="0.11920857367051929"/>
    <x v="1"/>
    <n v="1890"/>
  </r>
  <r>
    <s v="f084eb"/>
    <n v="1"/>
    <n v="21"/>
    <s v="t"/>
    <s v="ab55aa"/>
    <d v="1899-12-30T00:49:21"/>
    <n v="36"/>
    <n v="28.44"/>
    <n v="2.5096541825372482E-2"/>
    <x v="1"/>
    <n v="1890"/>
  </r>
  <r>
    <s v="b9a74d"/>
    <n v="1"/>
    <n v="21"/>
    <s v="t"/>
    <s v="ab55aa"/>
    <d v="1899-12-30T00:49:21"/>
    <n v="17"/>
    <n v="13.43"/>
    <n v="1.1851144750870337E-2"/>
    <x v="1"/>
    <n v="1890"/>
  </r>
  <r>
    <s v="2feb6b"/>
    <n v="1"/>
    <n v="21"/>
    <s v="t"/>
    <s v="ab55aa"/>
    <d v="1899-12-30T00:49:21"/>
    <n v="29"/>
    <n v="22.91"/>
    <n v="2.0216658692661166E-2"/>
    <x v="1"/>
    <n v="1890"/>
  </r>
  <r>
    <s v="c4a632"/>
    <n v="1"/>
    <n v="1"/>
    <s v="f"/>
    <s v="d9fd57"/>
    <d v="1899-12-30T00:32:19"/>
    <n v="13"/>
    <n v="12.87"/>
    <n v="1.135697937034261E-2"/>
    <x v="0"/>
    <n v="3767.5"/>
  </r>
  <r>
    <s v="d5e9a6"/>
    <n v="2"/>
    <n v="1"/>
    <s v="f"/>
    <s v="d9fd57"/>
    <d v="1899-12-30T00:32:19"/>
    <n v="23"/>
    <n v="45.54"/>
    <n v="4.018623469505847E-2"/>
    <x v="0"/>
    <n v="3767.5"/>
  </r>
  <r>
    <s v="5d267b"/>
    <n v="4"/>
    <n v="1"/>
    <s v="f"/>
    <s v="d9fd57"/>
    <d v="1899-12-30T00:32:19"/>
    <n v="40"/>
    <n v="158.4"/>
    <n v="0.139778207634986"/>
    <x v="1"/>
    <n v="1512"/>
  </r>
  <r>
    <s v="c8d436"/>
    <n v="2"/>
    <n v="1"/>
    <s v="f"/>
    <s v="d9fd57"/>
    <d v="1899-12-30T00:32:19"/>
    <n v="10"/>
    <n v="19.8"/>
    <n v="1.7472275954373249E-2"/>
    <x v="1"/>
    <n v="1512"/>
  </r>
  <r>
    <s v="f084eb"/>
    <n v="3"/>
    <n v="1"/>
    <s v="f"/>
    <s v="d9fd57"/>
    <d v="1899-12-30T00:32:19"/>
    <n v="36"/>
    <n v="106.92"/>
    <n v="9.435029015361554E-2"/>
    <x v="1"/>
    <n v="1512"/>
  </r>
  <r>
    <s v="b9a74d"/>
    <n v="5"/>
    <n v="1"/>
    <s v="f"/>
    <s v="d9fd57"/>
    <d v="1899-12-30T00:32:19"/>
    <n v="17"/>
    <n v="84.15"/>
    <n v="7.4257172806086305E-2"/>
    <x v="1"/>
    <n v="1512"/>
  </r>
  <r>
    <s v="2feb6b"/>
    <n v="1"/>
    <n v="1"/>
    <s v="f"/>
    <s v="d9fd57"/>
    <d v="1899-12-30T00:32:19"/>
    <n v="29"/>
    <n v="28.71"/>
    <n v="2.5334800133841207E-2"/>
    <x v="1"/>
    <n v="1512"/>
  </r>
  <r>
    <s v="c4a632"/>
    <n v="5"/>
    <n v="19"/>
    <s v="f"/>
    <s v="d947fa"/>
    <d v="1899-12-30T00:48:52"/>
    <n v="13"/>
    <n v="52.650000000000006"/>
    <n v="4.6460370151401593E-2"/>
    <x v="0"/>
    <n v="7535"/>
  </r>
  <r>
    <s v="5d267b"/>
    <n v="1"/>
    <n v="19"/>
    <s v="f"/>
    <s v="d947fa"/>
    <d v="1899-12-30T00:48:52"/>
    <n v="40"/>
    <n v="32.400000000000006"/>
    <n v="2.8590997016247136E-2"/>
    <x v="1"/>
    <n v="2520"/>
  </r>
  <r>
    <s v="c8d436"/>
    <n v="4"/>
    <n v="19"/>
    <s v="f"/>
    <s v="d947fa"/>
    <d v="1899-12-30T00:48:52"/>
    <n v="10"/>
    <n v="32.400000000000006"/>
    <n v="2.8590997016247136E-2"/>
    <x v="1"/>
    <n v="2520"/>
  </r>
  <r>
    <s v="f084eb"/>
    <n v="5"/>
    <n v="19"/>
    <s v="f"/>
    <s v="d947fa"/>
    <d v="1899-12-30T00:48:52"/>
    <n v="36"/>
    <n v="145.80000000000001"/>
    <n v="0.1286594865731121"/>
    <x v="1"/>
    <n v="2520"/>
  </r>
  <r>
    <s v="c4a632"/>
    <n v="4"/>
    <n v="11"/>
    <s v="t"/>
    <s v="7a6a35"/>
    <d v="1899-12-30T00:58:13"/>
    <n v="13"/>
    <n v="46.28"/>
    <n v="4.0839238947898676E-2"/>
    <x v="0"/>
    <n v="3767.5"/>
  </r>
  <r>
    <s v="e31d39"/>
    <n v="3"/>
    <n v="11"/>
    <s v="t"/>
    <s v="7a6a35"/>
    <d v="1899-12-30T00:58:13"/>
    <n v="10"/>
    <n v="26.7"/>
    <n v="2.3561099393018467E-2"/>
    <x v="0"/>
    <n v="3767.5"/>
  </r>
  <r>
    <s v="5d267b"/>
    <n v="3"/>
    <n v="11"/>
    <s v="t"/>
    <s v="7a6a35"/>
    <d v="1899-12-30T00:58:13"/>
    <n v="40"/>
    <n v="106.8"/>
    <n v="9.4244397572073868E-2"/>
    <x v="1"/>
    <n v="1512"/>
  </r>
  <r>
    <s v="c8d436"/>
    <n v="2"/>
    <n v="11"/>
    <s v="t"/>
    <s v="7a6a35"/>
    <d v="1899-12-30T00:58:13"/>
    <n v="10"/>
    <n v="17.8"/>
    <n v="1.5707399595345648E-2"/>
    <x v="1"/>
    <n v="1512"/>
  </r>
  <r>
    <s v="2a2353"/>
    <n v="5"/>
    <n v="11"/>
    <s v="t"/>
    <s v="7a6a35"/>
    <d v="1899-12-30T00:58:13"/>
    <n v="57"/>
    <n v="253.65"/>
    <n v="0.22383044423367546"/>
    <x v="1"/>
    <n v="1512"/>
  </r>
  <r>
    <s v="f084eb"/>
    <n v="5"/>
    <n v="11"/>
    <s v="t"/>
    <s v="7a6a35"/>
    <d v="1899-12-30T00:58:13"/>
    <n v="36"/>
    <n v="160.19999999999999"/>
    <n v="0.14136659635811083"/>
    <x v="1"/>
    <n v="1512"/>
  </r>
  <r>
    <s v="b9a74d"/>
    <n v="3"/>
    <n v="11"/>
    <s v="t"/>
    <s v="7a6a35"/>
    <d v="1899-12-30T00:58:13"/>
    <n v="17"/>
    <n v="45.39"/>
    <n v="4.0053868968131394E-2"/>
    <x v="1"/>
    <n v="1512"/>
  </r>
  <r>
    <s v="c4a632"/>
    <n v="1"/>
    <n v="3"/>
    <s v="f"/>
    <s v="38758f"/>
    <d v="1899-12-30T00:27:12"/>
    <n v="13"/>
    <n v="12.61"/>
    <n v="1.1127545443669022E-2"/>
    <x v="0"/>
    <n v="2511.6666666666665"/>
  </r>
  <r>
    <s v="e83aa3"/>
    <n v="4"/>
    <n v="3"/>
    <s v="f"/>
    <s v="38758f"/>
    <d v="1899-12-30T00:27:12"/>
    <n v="32"/>
    <n v="124.16"/>
    <n v="0.10956352436843345"/>
    <x v="0"/>
    <n v="2511.6666666666665"/>
  </r>
  <r>
    <s v="d5e9a6"/>
    <n v="5"/>
    <n v="3"/>
    <s v="f"/>
    <s v="38758f"/>
    <d v="1899-12-30T00:27:12"/>
    <n v="23"/>
    <n v="111.55"/>
    <n v="9.8435978924764425E-2"/>
    <x v="0"/>
    <n v="2511.6666666666665"/>
  </r>
  <r>
    <s v="5d267b"/>
    <n v="1"/>
    <n v="3"/>
    <s v="f"/>
    <s v="38758f"/>
    <d v="1899-12-30T00:27:12"/>
    <n v="40"/>
    <n v="38.799999999999997"/>
    <n v="3.423860136513545E-2"/>
    <x v="1"/>
    <n v="3780"/>
  </r>
  <r>
    <s v="f084eb"/>
    <n v="5"/>
    <n v="3"/>
    <s v="f"/>
    <s v="38758f"/>
    <d v="1899-12-30T00:27:12"/>
    <n v="36"/>
    <n v="174.6"/>
    <n v="0.15407370614310956"/>
    <x v="1"/>
    <n v="3780"/>
  </r>
  <r>
    <s v="e83aa3"/>
    <n v="3"/>
    <n v="0"/>
    <s v="t"/>
    <s v="f4fc77"/>
    <d v="1899-12-30T00:56:52"/>
    <n v="32"/>
    <n v="96"/>
    <n v="8.4714065233324837E-2"/>
    <x v="0"/>
    <n v="3767.5"/>
  </r>
  <r>
    <s v="72f5d4"/>
    <n v="1"/>
    <n v="0"/>
    <s v="t"/>
    <s v="f4fc77"/>
    <d v="1899-12-30T00:56:52"/>
    <n v="19"/>
    <n v="19"/>
    <n v="1.6766325410762208E-2"/>
    <x v="0"/>
    <n v="3767.5"/>
  </r>
  <r>
    <s v="f084eb"/>
    <n v="1"/>
    <n v="0"/>
    <s v="t"/>
    <s v="f4fc77"/>
    <d v="1899-12-30T00:56:52"/>
    <n v="36"/>
    <n v="36"/>
    <n v="3.1767774462496817E-2"/>
    <x v="1"/>
    <n v="3780"/>
  </r>
  <r>
    <s v="2feb6b"/>
    <n v="1"/>
    <n v="0"/>
    <s v="t"/>
    <s v="f4fc77"/>
    <d v="1899-12-30T00:56:52"/>
    <n v="29"/>
    <n v="29"/>
    <n v="2.5590707205900211E-2"/>
    <x v="1"/>
    <n v="3780"/>
  </r>
  <r>
    <s v="72f5d4"/>
    <n v="5"/>
    <n v="13"/>
    <s v="f"/>
    <s v="66ef38"/>
    <d v="1899-12-30T00:06:25"/>
    <n v="19"/>
    <n v="82.65"/>
    <n v="7.293351553681561E-2"/>
    <x v="0"/>
    <n v="7535"/>
  </r>
  <r>
    <s v="c8d436"/>
    <n v="3"/>
    <n v="13"/>
    <s v="f"/>
    <s v="66ef38"/>
    <d v="1899-12-30T00:06:25"/>
    <n v="10"/>
    <n v="26.1"/>
    <n v="2.3031636485310189E-2"/>
    <x v="1"/>
    <n v="1890"/>
  </r>
  <r>
    <s v="f084eb"/>
    <n v="1"/>
    <n v="13"/>
    <s v="f"/>
    <s v="66ef38"/>
    <d v="1899-12-30T00:06:25"/>
    <n v="36"/>
    <n v="31.32"/>
    <n v="2.7637963782372228E-2"/>
    <x v="1"/>
    <n v="1890"/>
  </r>
  <r>
    <s v="b9a74d"/>
    <n v="2"/>
    <n v="13"/>
    <s v="f"/>
    <s v="66ef38"/>
    <d v="1899-12-30T00:06:25"/>
    <n v="17"/>
    <n v="29.58"/>
    <n v="2.6102521350018212E-2"/>
    <x v="1"/>
    <n v="1890"/>
  </r>
  <r>
    <s v="2feb6b"/>
    <n v="5"/>
    <n v="13"/>
    <s v="f"/>
    <s v="66ef38"/>
    <d v="1899-12-30T00:06:25"/>
    <n v="29"/>
    <n v="126.15"/>
    <n v="0.11131957634566592"/>
    <x v="1"/>
    <n v="1890"/>
  </r>
  <r>
    <s v="d5e9a6"/>
    <n v="4"/>
    <n v="5"/>
    <s v="t"/>
    <s v="47f83d"/>
    <d v="1899-12-30T00:38:41"/>
    <n v="23"/>
    <n v="87.399999999999991"/>
    <n v="7.7125096889506153E-2"/>
    <x v="0"/>
    <n v="7535"/>
  </r>
  <r>
    <s v="c8d436"/>
    <n v="4"/>
    <n v="5"/>
    <s v="t"/>
    <s v="47f83d"/>
    <d v="1899-12-30T00:38:41"/>
    <n v="10"/>
    <n v="38"/>
    <n v="3.3532650821524415E-2"/>
    <x v="1"/>
    <n v="1890"/>
  </r>
  <r>
    <s v="2a2353"/>
    <n v="5"/>
    <n v="5"/>
    <s v="t"/>
    <s v="47f83d"/>
    <d v="1899-12-30T00:38:41"/>
    <n v="57"/>
    <n v="270.75"/>
    <n v="0.23892013710336146"/>
    <x v="1"/>
    <n v="1890"/>
  </r>
  <r>
    <s v="f084eb"/>
    <n v="1"/>
    <n v="5"/>
    <s v="t"/>
    <s v="47f83d"/>
    <d v="1899-12-30T00:38:41"/>
    <n v="36"/>
    <n v="34.199999999999996"/>
    <n v="3.0179385739371969E-2"/>
    <x v="1"/>
    <n v="1890"/>
  </r>
  <r>
    <s v="2feb6b"/>
    <n v="4"/>
    <n v="5"/>
    <s v="t"/>
    <s v="47f83d"/>
    <d v="1899-12-30T00:38:41"/>
    <n v="29"/>
    <n v="110.19999999999999"/>
    <n v="9.7244687382420786E-2"/>
    <x v="1"/>
    <n v="1890"/>
  </r>
  <r>
    <s v="c4a632"/>
    <n v="4"/>
    <n v="9"/>
    <s v="f"/>
    <s v="b04dc9"/>
    <d v="1899-12-30T00:45:20"/>
    <n v="13"/>
    <n v="47.32"/>
    <n v="4.1756974654593035E-2"/>
    <x v="0"/>
    <n v="1883.75"/>
  </r>
  <r>
    <s v="d5e9a6"/>
    <n v="4"/>
    <n v="9"/>
    <s v="f"/>
    <s v="b04dc9"/>
    <d v="1899-12-30T00:45:20"/>
    <n v="23"/>
    <n v="83.72"/>
    <n v="7.3877724388895366E-2"/>
    <x v="0"/>
    <n v="1883.75"/>
  </r>
  <r>
    <s v="72f5d4"/>
    <n v="2"/>
    <n v="9"/>
    <s v="f"/>
    <s v="b04dc9"/>
    <d v="1899-12-30T00:45:20"/>
    <n v="19"/>
    <n v="34.58"/>
    <n v="3.0514712247587217E-2"/>
    <x v="0"/>
    <n v="1883.75"/>
  </r>
  <r>
    <s v="9ec847"/>
    <n v="4"/>
    <n v="9"/>
    <s v="f"/>
    <s v="b04dc9"/>
    <d v="1899-12-30T00:45:20"/>
    <n v="54"/>
    <n v="196.56"/>
    <n v="0.17345204856523261"/>
    <x v="0"/>
    <n v="1883.75"/>
  </r>
  <r>
    <s v="5d267b"/>
    <n v="2"/>
    <n v="9"/>
    <s v="f"/>
    <s v="b04dc9"/>
    <d v="1899-12-30T00:45:20"/>
    <n v="40"/>
    <n v="72.8"/>
    <n v="6.4241499468604676E-2"/>
    <x v="1"/>
    <n v="1890"/>
  </r>
  <r>
    <s v="c8d436"/>
    <n v="4"/>
    <n v="9"/>
    <s v="f"/>
    <s v="b04dc9"/>
    <d v="1899-12-30T00:45:20"/>
    <n v="10"/>
    <n v="36.4"/>
    <n v="3.2120749734302338E-2"/>
    <x v="1"/>
    <n v="1890"/>
  </r>
  <r>
    <s v="2a2353"/>
    <n v="3"/>
    <n v="9"/>
    <s v="f"/>
    <s v="b04dc9"/>
    <d v="1899-12-30T00:45:20"/>
    <n v="57"/>
    <n v="155.61000000000001"/>
    <n v="0.13731620511414247"/>
    <x v="1"/>
    <n v="1890"/>
  </r>
  <r>
    <s v="2feb6b"/>
    <n v="5"/>
    <n v="9"/>
    <s v="f"/>
    <s v="b04dc9"/>
    <d v="1899-12-30T00:45:20"/>
    <n v="29"/>
    <n v="131.95000000000002"/>
    <n v="0.11643771778684597"/>
    <x v="1"/>
    <n v="1890"/>
  </r>
  <r>
    <s v="c4a632"/>
    <n v="4"/>
    <n v="23"/>
    <s v="f"/>
    <s v="73b366"/>
    <d v="1899-12-30T00:09:33"/>
    <n v="13"/>
    <n v="40.04"/>
    <n v="3.5332824707732566E-2"/>
    <x v="0"/>
    <n v="2511.6666666666665"/>
  </r>
  <r>
    <s v="e83aa3"/>
    <n v="5"/>
    <n v="23"/>
    <s v="f"/>
    <s v="73b366"/>
    <d v="1899-12-30T00:09:33"/>
    <n v="32"/>
    <n v="123.2"/>
    <n v="0.10871638371610021"/>
    <x v="0"/>
    <n v="2511.6666666666665"/>
  </r>
  <r>
    <s v="9ec847"/>
    <n v="1"/>
    <n v="23"/>
    <s v="f"/>
    <s v="73b366"/>
    <d v="1899-12-30T00:09:33"/>
    <n v="54"/>
    <n v="41.58"/>
    <n v="3.6691779504183814E-2"/>
    <x v="0"/>
    <n v="2511.6666666666665"/>
  </r>
  <r>
    <s v="5d267b"/>
    <n v="5"/>
    <n v="23"/>
    <s v="f"/>
    <s v="73b366"/>
    <d v="1899-12-30T00:09:33"/>
    <n v="40"/>
    <n v="154"/>
    <n v="0.13589547964512527"/>
    <x v="1"/>
    <n v="2520"/>
  </r>
  <r>
    <s v="2a2353"/>
    <n v="2"/>
    <n v="23"/>
    <s v="f"/>
    <s v="73b366"/>
    <d v="1899-12-30T00:09:33"/>
    <n v="57"/>
    <n v="87.78"/>
    <n v="7.7460423397721384E-2"/>
    <x v="1"/>
    <n v="2520"/>
  </r>
  <r>
    <s v="f084eb"/>
    <n v="4"/>
    <n v="23"/>
    <s v="f"/>
    <s v="73b366"/>
    <d v="1899-12-30T00:09:33"/>
    <n v="36"/>
    <n v="110.88"/>
    <n v="9.7844745344490183E-2"/>
    <x v="1"/>
    <n v="2520"/>
  </r>
  <r>
    <s v="e83aa3"/>
    <n v="4"/>
    <n v="16"/>
    <s v="f"/>
    <s v="373d30"/>
    <d v="1899-12-30T00:31:56"/>
    <n v="32"/>
    <n v="107.52"/>
    <n v="9.4879753061323818E-2"/>
    <x v="0"/>
    <n v="2511.6666666666665"/>
  </r>
  <r>
    <s v="e31d39"/>
    <n v="5"/>
    <n v="16"/>
    <s v="f"/>
    <s v="373d30"/>
    <d v="1899-12-30T00:31:56"/>
    <n v="10"/>
    <n v="42"/>
    <n v="3.7062403539579611E-2"/>
    <x v="0"/>
    <n v="2511.6666666666665"/>
  </r>
  <r>
    <s v="9ec847"/>
    <n v="1"/>
    <n v="16"/>
    <s v="f"/>
    <s v="373d30"/>
    <d v="1899-12-30T00:31:56"/>
    <n v="54"/>
    <n v="45.36"/>
    <n v="4.0027395822745983E-2"/>
    <x v="0"/>
    <n v="2511.6666666666665"/>
  </r>
  <r>
    <s v="5d267b"/>
    <n v="1"/>
    <n v="16"/>
    <s v="f"/>
    <s v="373d30"/>
    <d v="1899-12-30T00:31:56"/>
    <n v="40"/>
    <n v="33.6"/>
    <n v="2.9649922831663691E-2"/>
    <x v="1"/>
    <n v="1512"/>
  </r>
  <r>
    <s v="2a2353"/>
    <n v="3"/>
    <n v="16"/>
    <s v="f"/>
    <s v="373d30"/>
    <d v="1899-12-30T00:31:56"/>
    <n v="57"/>
    <n v="143.63999999999999"/>
    <n v="0.12675342010536225"/>
    <x v="1"/>
    <n v="1512"/>
  </r>
  <r>
    <s v="f084eb"/>
    <n v="2"/>
    <n v="16"/>
    <s v="f"/>
    <s v="373d30"/>
    <d v="1899-12-30T00:31:56"/>
    <n v="36"/>
    <n v="60.48"/>
    <n v="5.3369861096994646E-2"/>
    <x v="1"/>
    <n v="1512"/>
  </r>
  <r>
    <s v="b9a74d"/>
    <n v="5"/>
    <n v="16"/>
    <s v="f"/>
    <s v="373d30"/>
    <d v="1899-12-30T00:31:56"/>
    <n v="17"/>
    <n v="71.399999999999991"/>
    <n v="6.3006086017285329E-2"/>
    <x v="1"/>
    <n v="1512"/>
  </r>
  <r>
    <s v="2feb6b"/>
    <n v="4"/>
    <n v="16"/>
    <s v="f"/>
    <s v="373d30"/>
    <d v="1899-12-30T00:31:56"/>
    <n v="29"/>
    <n v="97.44"/>
    <n v="8.5984776211824709E-2"/>
    <x v="1"/>
    <n v="1512"/>
  </r>
  <r>
    <s v="c4a632"/>
    <n v="1"/>
    <n v="7"/>
    <s v="f"/>
    <s v="80067d"/>
    <d v="1899-12-30T00:12:43"/>
    <n v="13"/>
    <n v="12.09"/>
    <n v="1.0668677590321845E-2"/>
    <x v="0"/>
    <n v="3767.5"/>
  </r>
  <r>
    <s v="e83aa3"/>
    <n v="4"/>
    <n v="7"/>
    <s v="f"/>
    <s v="80067d"/>
    <d v="1899-12-30T00:12:43"/>
    <n v="32"/>
    <n v="119.03999999999999"/>
    <n v="0.1050454408893228"/>
    <x v="0"/>
    <n v="3767.5"/>
  </r>
  <r>
    <s v="5d267b"/>
    <n v="4"/>
    <n v="7"/>
    <s v="f"/>
    <s v="80067d"/>
    <d v="1899-12-30T00:12:43"/>
    <n v="40"/>
    <n v="148.79999999999998"/>
    <n v="0.13130680111165347"/>
    <x v="1"/>
    <n v="1260"/>
  </r>
  <r>
    <s v="c8d436"/>
    <n v="4"/>
    <n v="7"/>
    <s v="f"/>
    <s v="80067d"/>
    <d v="1899-12-30T00:12:43"/>
    <n v="10"/>
    <n v="37.199999999999996"/>
    <n v="3.2826700277913366E-2"/>
    <x v="1"/>
    <n v="1260"/>
  </r>
  <r>
    <s v="2a2353"/>
    <n v="3"/>
    <n v="7"/>
    <s v="f"/>
    <s v="80067d"/>
    <d v="1899-12-30T00:12:43"/>
    <n v="57"/>
    <n v="159.03"/>
    <n v="0.14033414368807967"/>
    <x v="1"/>
    <n v="1260"/>
  </r>
  <r>
    <s v="f084eb"/>
    <n v="3"/>
    <n v="7"/>
    <s v="f"/>
    <s v="80067d"/>
    <d v="1899-12-30T00:12:43"/>
    <n v="36"/>
    <n v="100.44"/>
    <n v="8.8632090750366099E-2"/>
    <x v="1"/>
    <n v="1260"/>
  </r>
  <r>
    <s v="b9a74d"/>
    <n v="1"/>
    <n v="7"/>
    <s v="f"/>
    <s v="80067d"/>
    <d v="1899-12-30T00:12:43"/>
    <n v="17"/>
    <n v="15.809999999999999"/>
    <n v="1.3951347618113183E-2"/>
    <x v="1"/>
    <n v="1260"/>
  </r>
  <r>
    <s v="2feb6b"/>
    <n v="1"/>
    <n v="7"/>
    <s v="f"/>
    <s v="80067d"/>
    <d v="1899-12-30T00:12:43"/>
    <n v="29"/>
    <n v="26.97"/>
    <n v="2.3799357701487195E-2"/>
    <x v="1"/>
    <n v="1260"/>
  </r>
  <r>
    <s v="c4a632"/>
    <n v="5"/>
    <n v="20"/>
    <s v="t"/>
    <s v="fd2cd5"/>
    <d v="1899-12-30T00:01:47"/>
    <n v="13"/>
    <n v="52"/>
    <n v="4.5886785334717621E-2"/>
    <x v="0"/>
    <n v="1883.75"/>
  </r>
  <r>
    <s v="e83aa3"/>
    <n v="2"/>
    <n v="20"/>
    <s v="t"/>
    <s v="fd2cd5"/>
    <d v="1899-12-30T00:01:47"/>
    <n v="32"/>
    <n v="51.2"/>
    <n v="4.5180834791106579E-2"/>
    <x v="0"/>
    <n v="1883.75"/>
  </r>
  <r>
    <s v="d5e9a6"/>
    <n v="2"/>
    <n v="20"/>
    <s v="t"/>
    <s v="fd2cd5"/>
    <d v="1899-12-30T00:01:47"/>
    <n v="23"/>
    <n v="36.800000000000004"/>
    <n v="3.2473725006107852E-2"/>
    <x v="0"/>
    <n v="1883.75"/>
  </r>
  <r>
    <s v="9ec847"/>
    <n v="4"/>
    <n v="20"/>
    <s v="t"/>
    <s v="fd2cd5"/>
    <d v="1899-12-30T00:01:47"/>
    <n v="54"/>
    <n v="172.8"/>
    <n v="0.15248531741998472"/>
    <x v="0"/>
    <n v="1883.75"/>
  </r>
  <r>
    <s v="c8d436"/>
    <n v="4"/>
    <n v="20"/>
    <s v="t"/>
    <s v="fd2cd5"/>
    <d v="1899-12-30T00:01:47"/>
    <n v="10"/>
    <n v="32"/>
    <n v="2.8238021744441611E-2"/>
    <x v="1"/>
    <n v="2520"/>
  </r>
  <r>
    <s v="b9a74d"/>
    <n v="4"/>
    <n v="20"/>
    <s v="t"/>
    <s v="fd2cd5"/>
    <d v="1899-12-30T00:01:47"/>
    <n v="17"/>
    <n v="54.400000000000006"/>
    <n v="4.800463696555074E-2"/>
    <x v="1"/>
    <n v="2520"/>
  </r>
  <r>
    <s v="2feb6b"/>
    <n v="4"/>
    <n v="20"/>
    <s v="t"/>
    <s v="fd2cd5"/>
    <d v="1899-12-30T00:01:47"/>
    <n v="29"/>
    <n v="92.800000000000011"/>
    <n v="8.1890263058880683E-2"/>
    <x v="1"/>
    <n v="2520"/>
  </r>
  <r>
    <s v="c4a632"/>
    <n v="2"/>
    <n v="2"/>
    <s v="f"/>
    <s v="615aa8"/>
    <d v="1899-12-30T00:12:57"/>
    <n v="13"/>
    <n v="25.48"/>
    <n v="2.2484524814011631E-2"/>
    <x v="0"/>
    <n v="2511.6666666666665"/>
  </r>
  <r>
    <s v="e31d39"/>
    <n v="4"/>
    <n v="2"/>
    <s v="f"/>
    <s v="615aa8"/>
    <d v="1899-12-30T00:12:57"/>
    <n v="10"/>
    <n v="39.200000000000003"/>
    <n v="3.4591576636940978E-2"/>
    <x v="0"/>
    <n v="2511.6666666666665"/>
  </r>
  <r>
    <s v="72f5d4"/>
    <n v="2"/>
    <n v="2"/>
    <s v="f"/>
    <s v="615aa8"/>
    <d v="1899-12-30T00:12:57"/>
    <n v="19"/>
    <n v="37.24"/>
    <n v="3.2861997805093933E-2"/>
    <x v="0"/>
    <n v="2511.6666666666665"/>
  </r>
  <r>
    <s v="5d267b"/>
    <n v="4"/>
    <n v="2"/>
    <s v="f"/>
    <s v="615aa8"/>
    <d v="1899-12-30T00:12:57"/>
    <n v="40"/>
    <n v="156.80000000000001"/>
    <n v="0.13836630654776391"/>
    <x v="1"/>
    <n v="2520"/>
  </r>
  <r>
    <s v="2a2353"/>
    <n v="4"/>
    <n v="2"/>
    <s v="f"/>
    <s v="615aa8"/>
    <d v="1899-12-30T00:12:57"/>
    <n v="57"/>
    <n v="223.44"/>
    <n v="0.19717198683056356"/>
    <x v="1"/>
    <n v="2520"/>
  </r>
  <r>
    <s v="f084eb"/>
    <n v="4"/>
    <n v="2"/>
    <s v="f"/>
    <s v="615aa8"/>
    <d v="1899-12-30T00:12:57"/>
    <n v="36"/>
    <n v="141.12"/>
    <n v="0.12452967589298751"/>
    <x v="1"/>
    <n v="2520"/>
  </r>
  <r>
    <s v="e31d39"/>
    <n v="1"/>
    <n v="19"/>
    <s v="f"/>
    <s v="13dbb1"/>
    <d v="1899-12-30T00:49:38"/>
    <n v="10"/>
    <n v="8.1000000000000014"/>
    <n v="7.1477492540617839E-3"/>
    <x v="0"/>
    <n v="2511.6666666666665"/>
  </r>
  <r>
    <s v="d5e9a6"/>
    <n v="4"/>
    <n v="19"/>
    <s v="f"/>
    <s v="13dbb1"/>
    <d v="1899-12-30T00:49:38"/>
    <n v="23"/>
    <n v="74.52000000000001"/>
    <n v="6.5759293137368419E-2"/>
    <x v="0"/>
    <n v="2511.6666666666665"/>
  </r>
  <r>
    <s v="9ec847"/>
    <n v="1"/>
    <n v="19"/>
    <s v="f"/>
    <s v="13dbb1"/>
    <d v="1899-12-30T00:49:38"/>
    <n v="54"/>
    <n v="43.74"/>
    <n v="3.8597845971933629E-2"/>
    <x v="0"/>
    <n v="2511.6666666666665"/>
  </r>
  <r>
    <s v="5d267b"/>
    <n v="1"/>
    <n v="19"/>
    <s v="f"/>
    <s v="13dbb1"/>
    <d v="1899-12-30T00:49:38"/>
    <n v="40"/>
    <n v="32.400000000000006"/>
    <n v="2.8590997016247136E-2"/>
    <x v="1"/>
    <n v="1512"/>
  </r>
  <r>
    <s v="c8d436"/>
    <n v="2"/>
    <n v="19"/>
    <s v="f"/>
    <s v="13dbb1"/>
    <d v="1899-12-30T00:49:38"/>
    <n v="10"/>
    <n v="16.200000000000003"/>
    <n v="1.4295498508123568E-2"/>
    <x v="1"/>
    <n v="1512"/>
  </r>
  <r>
    <s v="2a2353"/>
    <n v="1"/>
    <n v="19"/>
    <s v="f"/>
    <s v="13dbb1"/>
    <d v="1899-12-30T00:49:38"/>
    <n v="57"/>
    <n v="46.17"/>
    <n v="4.0742170748152166E-2"/>
    <x v="1"/>
    <n v="1512"/>
  </r>
  <r>
    <s v="f084eb"/>
    <n v="4"/>
    <n v="19"/>
    <s v="f"/>
    <s v="13dbb1"/>
    <d v="1899-12-30T00:49:38"/>
    <n v="36"/>
    <n v="116.64000000000001"/>
    <n v="0.10292758925848969"/>
    <x v="1"/>
    <n v="1512"/>
  </r>
  <r>
    <s v="b9a74d"/>
    <n v="2"/>
    <n v="19"/>
    <s v="f"/>
    <s v="13dbb1"/>
    <d v="1899-12-30T00:49:38"/>
    <n v="17"/>
    <n v="27.540000000000003"/>
    <n v="2.4302347463810062E-2"/>
    <x v="1"/>
    <n v="1512"/>
  </r>
  <r>
    <s v="c4a632"/>
    <n v="4"/>
    <n v="8"/>
    <s v="f"/>
    <s v="ca1390"/>
    <d v="1899-12-30T00:10:27"/>
    <n v="13"/>
    <n v="47.84"/>
    <n v="4.2215842507940214E-2"/>
    <x v="0"/>
    <n v="2511.6666666666665"/>
  </r>
  <r>
    <s v="72f5d4"/>
    <n v="3"/>
    <n v="8"/>
    <s v="f"/>
    <s v="ca1390"/>
    <d v="1899-12-30T00:10:27"/>
    <n v="19"/>
    <n v="52.440000000000005"/>
    <n v="4.6275058133703695E-2"/>
    <x v="0"/>
    <n v="2511.6666666666665"/>
  </r>
  <r>
    <s v="9ec847"/>
    <n v="2"/>
    <n v="8"/>
    <s v="f"/>
    <s v="ca1390"/>
    <d v="1899-12-30T00:10:27"/>
    <n v="54"/>
    <n v="99.36"/>
    <n v="8.7679057516491202E-2"/>
    <x v="0"/>
    <n v="2511.6666666666665"/>
  </r>
  <r>
    <s v="5d267b"/>
    <n v="2"/>
    <n v="8"/>
    <s v="f"/>
    <s v="ca1390"/>
    <d v="1899-12-30T00:10:27"/>
    <n v="40"/>
    <n v="73.600000000000009"/>
    <n v="6.4947450012215704E-2"/>
    <x v="1"/>
    <n v="2520"/>
  </r>
  <r>
    <s v="c8d436"/>
    <n v="1"/>
    <n v="8"/>
    <s v="f"/>
    <s v="ca1390"/>
    <d v="1899-12-30T00:10:27"/>
    <n v="10"/>
    <n v="9.2000000000000011"/>
    <n v="8.1184312515269631E-3"/>
    <x v="1"/>
    <n v="2520"/>
  </r>
  <r>
    <s v="f084eb"/>
    <n v="4"/>
    <n v="8"/>
    <s v="f"/>
    <s v="ca1390"/>
    <d v="1899-12-30T00:10:27"/>
    <n v="36"/>
    <n v="132.48000000000002"/>
    <n v="0.11690541002198829"/>
    <x v="1"/>
    <n v="2520"/>
  </r>
  <r>
    <s v="e31d39"/>
    <n v="1"/>
    <n v="1"/>
    <s v="f"/>
    <s v="5e928e"/>
    <d v="1899-12-30T00:21:39"/>
    <n v="10"/>
    <n v="9.9"/>
    <n v="8.7361379771866247E-3"/>
    <x v="0"/>
    <n v="2511.6666666666665"/>
  </r>
  <r>
    <s v="d5e9a6"/>
    <n v="5"/>
    <n v="1"/>
    <s v="f"/>
    <s v="5e928e"/>
    <d v="1899-12-30T00:21:39"/>
    <n v="23"/>
    <n v="113.85"/>
    <n v="0.10046558673764616"/>
    <x v="0"/>
    <n v="2511.6666666666665"/>
  </r>
  <r>
    <s v="72f5d4"/>
    <n v="3"/>
    <n v="1"/>
    <s v="f"/>
    <s v="5e928e"/>
    <d v="1899-12-30T00:21:39"/>
    <n v="19"/>
    <n v="56.43"/>
    <n v="4.9795986469963756E-2"/>
    <x v="0"/>
    <n v="2511.6666666666665"/>
  </r>
  <r>
    <s v="5d267b"/>
    <n v="5"/>
    <n v="1"/>
    <s v="f"/>
    <s v="5e928e"/>
    <d v="1899-12-30T00:21:39"/>
    <n v="40"/>
    <n v="198"/>
    <n v="0.17472275954373248"/>
    <x v="1"/>
    <n v="1890"/>
  </r>
  <r>
    <s v="2a2353"/>
    <n v="2"/>
    <n v="1"/>
    <s v="f"/>
    <s v="5e928e"/>
    <d v="1899-12-30T00:21:39"/>
    <n v="57"/>
    <n v="112.86"/>
    <n v="9.9591972939927512E-2"/>
    <x v="1"/>
    <n v="1890"/>
  </r>
  <r>
    <s v="f084eb"/>
    <n v="4"/>
    <n v="1"/>
    <s v="f"/>
    <s v="5e928e"/>
    <d v="1899-12-30T00:21:39"/>
    <n v="36"/>
    <n v="142.56"/>
    <n v="0.12580038687148737"/>
    <x v="1"/>
    <n v="1890"/>
  </r>
  <r>
    <s v="b9a74d"/>
    <n v="1"/>
    <n v="1"/>
    <s v="f"/>
    <s v="5e928e"/>
    <d v="1899-12-30T00:21:39"/>
    <n v="17"/>
    <n v="16.829999999999998"/>
    <n v="1.4851434561217259E-2"/>
    <x v="1"/>
    <n v="1890"/>
  </r>
  <r>
    <s v="c4a632"/>
    <n v="3"/>
    <n v="9"/>
    <s v="t"/>
    <s v="ff753a"/>
    <d v="1899-12-30T00:14:04"/>
    <n v="13"/>
    <n v="35.49"/>
    <n v="3.1317730990944773E-2"/>
    <x v="0"/>
    <n v="1883.75"/>
  </r>
  <r>
    <s v="e31d39"/>
    <n v="5"/>
    <n v="9"/>
    <s v="t"/>
    <s v="ff753a"/>
    <d v="1899-12-30T00:14:04"/>
    <n v="10"/>
    <n v="45.5"/>
    <n v="4.0150937167877918E-2"/>
    <x v="0"/>
    <n v="1883.75"/>
  </r>
  <r>
    <s v="d5e9a6"/>
    <n v="5"/>
    <n v="9"/>
    <s v="t"/>
    <s v="ff753a"/>
    <d v="1899-12-30T00:14:04"/>
    <n v="23"/>
    <n v="104.65"/>
    <n v="9.2347155486119215E-2"/>
    <x v="0"/>
    <n v="1883.75"/>
  </r>
  <r>
    <s v="9ec847"/>
    <n v="5"/>
    <n v="9"/>
    <s v="t"/>
    <s v="ff753a"/>
    <d v="1899-12-30T00:14:04"/>
    <n v="54"/>
    <n v="245.70000000000002"/>
    <n v="0.21681506070654077"/>
    <x v="0"/>
    <n v="1883.75"/>
  </r>
  <r>
    <s v="2a2353"/>
    <n v="2"/>
    <n v="9"/>
    <s v="t"/>
    <s v="ff753a"/>
    <d v="1899-12-30T00:14:04"/>
    <n v="57"/>
    <n v="103.74000000000001"/>
    <n v="9.1544136742761656E-2"/>
    <x v="1"/>
    <n v="3780"/>
  </r>
  <r>
    <s v="f084eb"/>
    <n v="5"/>
    <n v="9"/>
    <s v="t"/>
    <s v="ff753a"/>
    <d v="1899-12-30T00:14:04"/>
    <n v="36"/>
    <n v="163.80000000000001"/>
    <n v="0.1445433738043605"/>
    <x v="1"/>
    <n v="3780"/>
  </r>
  <r>
    <s v="c4a632"/>
    <n v="5"/>
    <n v="1"/>
    <s v="f"/>
    <s v="caa8b9"/>
    <d v="1899-12-30T00:42:54"/>
    <n v="13"/>
    <n v="64.349999999999994"/>
    <n v="5.6784896851713049E-2"/>
    <x v="0"/>
    <n v="1883.75"/>
  </r>
  <r>
    <s v="e83aa3"/>
    <n v="3"/>
    <n v="1"/>
    <s v="f"/>
    <s v="caa8b9"/>
    <d v="1899-12-30T00:42:54"/>
    <n v="32"/>
    <n v="95.039999999999992"/>
    <n v="8.386692458099157E-2"/>
    <x v="0"/>
    <n v="1883.75"/>
  </r>
  <r>
    <s v="e31d39"/>
    <n v="3"/>
    <n v="1"/>
    <s v="f"/>
    <s v="caa8b9"/>
    <d v="1899-12-30T00:42:54"/>
    <n v="10"/>
    <n v="29.7"/>
    <n v="2.6208413931559871E-2"/>
    <x v="0"/>
    <n v="1883.75"/>
  </r>
  <r>
    <s v="9ec847"/>
    <n v="3"/>
    <n v="1"/>
    <s v="f"/>
    <s v="caa8b9"/>
    <d v="1899-12-30T00:42:54"/>
    <n v="54"/>
    <n v="160.38"/>
    <n v="0.1415254352304233"/>
    <x v="0"/>
    <n v="1883.75"/>
  </r>
  <r>
    <s v="5d267b"/>
    <n v="3"/>
    <n v="1"/>
    <s v="f"/>
    <s v="caa8b9"/>
    <d v="1899-12-30T00:42:54"/>
    <n v="40"/>
    <n v="118.8"/>
    <n v="0.10483365572623948"/>
    <x v="1"/>
    <n v="1890"/>
  </r>
  <r>
    <s v="c8d436"/>
    <n v="5"/>
    <n v="1"/>
    <s v="f"/>
    <s v="caa8b9"/>
    <d v="1899-12-30T00:42:54"/>
    <n v="10"/>
    <n v="49.5"/>
    <n v="4.368068988593312E-2"/>
    <x v="1"/>
    <n v="1890"/>
  </r>
  <r>
    <s v="2a2353"/>
    <n v="5"/>
    <n v="1"/>
    <s v="f"/>
    <s v="caa8b9"/>
    <d v="1899-12-30T00:42:54"/>
    <n v="57"/>
    <n v="282.14999999999998"/>
    <n v="0.24897993234981874"/>
    <x v="1"/>
    <n v="1890"/>
  </r>
  <r>
    <s v="b9a74d"/>
    <n v="1"/>
    <n v="1"/>
    <s v="f"/>
    <s v="caa8b9"/>
    <d v="1899-12-30T00:42:54"/>
    <n v="17"/>
    <n v="16.829999999999998"/>
    <n v="1.4851434561217259E-2"/>
    <x v="1"/>
    <n v="1890"/>
  </r>
  <r>
    <s v="e31d39"/>
    <n v="2"/>
    <n v="18"/>
    <s v="t"/>
    <s v="3c1fac"/>
    <d v="1899-12-30T00:51:43"/>
    <n v="10"/>
    <n v="16.400000000000002"/>
    <n v="1.4471986144026328E-2"/>
    <x v="0"/>
    <n v="3767.5"/>
  </r>
  <r>
    <s v="9ec847"/>
    <n v="4"/>
    <n v="18"/>
    <s v="t"/>
    <s v="3c1fac"/>
    <d v="1899-12-30T00:51:43"/>
    <n v="54"/>
    <n v="177.12"/>
    <n v="0.15629745035548434"/>
    <x v="0"/>
    <n v="3767.5"/>
  </r>
  <r>
    <s v="c8d436"/>
    <n v="4"/>
    <n v="18"/>
    <s v="t"/>
    <s v="3c1fac"/>
    <d v="1899-12-30T00:51:43"/>
    <n v="10"/>
    <n v="32.800000000000004"/>
    <n v="2.8943972288052656E-2"/>
    <x v="1"/>
    <n v="3780"/>
  </r>
  <r>
    <s v="b9a74d"/>
    <n v="4"/>
    <n v="18"/>
    <s v="t"/>
    <s v="3c1fac"/>
    <d v="1899-12-30T00:51:43"/>
    <n v="17"/>
    <n v="55.760000000000005"/>
    <n v="4.9204752889689514E-2"/>
    <x v="1"/>
    <n v="3780"/>
  </r>
  <r>
    <s v="c4a632"/>
    <n v="2"/>
    <n v="13"/>
    <s v="f"/>
    <n v="27"/>
    <d v="1899-12-30T00:40:01"/>
    <n v="13"/>
    <n v="22.62"/>
    <n v="1.9960751620602166E-2"/>
    <x v="0"/>
    <n v="1883.75"/>
  </r>
  <r>
    <s v="e83aa3"/>
    <n v="3"/>
    <n v="13"/>
    <s v="f"/>
    <n v="27"/>
    <d v="1899-12-30T00:40:01"/>
    <n v="32"/>
    <n v="83.52"/>
    <n v="7.3701236752992602E-2"/>
    <x v="0"/>
    <n v="1883.75"/>
  </r>
  <r>
    <s v="e31d39"/>
    <n v="3"/>
    <n v="13"/>
    <s v="f"/>
    <n v="27"/>
    <d v="1899-12-30T00:40:01"/>
    <n v="10"/>
    <n v="26.1"/>
    <n v="2.3031636485310189E-2"/>
    <x v="0"/>
    <n v="1883.75"/>
  </r>
  <r>
    <s v="9ec847"/>
    <n v="3"/>
    <n v="13"/>
    <s v="f"/>
    <n v="27"/>
    <d v="1899-12-30T00:40:01"/>
    <n v="54"/>
    <n v="140.94"/>
    <n v="0.12437083702067503"/>
    <x v="0"/>
    <n v="1883.75"/>
  </r>
  <r>
    <s v="f084eb"/>
    <n v="4"/>
    <n v="13"/>
    <s v="f"/>
    <n v="27"/>
    <d v="1899-12-30T00:40:01"/>
    <n v="36"/>
    <n v="125.28"/>
    <n v="0.11055185512948891"/>
    <x v="1"/>
    <n v="2520"/>
  </r>
  <r>
    <s v="b9a74d"/>
    <n v="2"/>
    <n v="13"/>
    <s v="f"/>
    <n v="27"/>
    <d v="1899-12-30T00:40:01"/>
    <n v="17"/>
    <n v="29.58"/>
    <n v="2.6102521350018212E-2"/>
    <x v="1"/>
    <n v="2520"/>
  </r>
  <r>
    <s v="2feb6b"/>
    <n v="1"/>
    <n v="13"/>
    <s v="f"/>
    <n v="27"/>
    <d v="1899-12-30T00:40:01"/>
    <n v="29"/>
    <n v="25.23"/>
    <n v="2.2263915269133183E-2"/>
    <x v="1"/>
    <n v="2520"/>
  </r>
  <r>
    <s v="c4a632"/>
    <n v="4"/>
    <n v="11"/>
    <s v="t"/>
    <s v="e13e21"/>
    <d v="1899-12-30T00:48:45"/>
    <n v="13"/>
    <n v="46.28"/>
    <n v="4.0839238947898676E-2"/>
    <x v="0"/>
    <n v="1507"/>
  </r>
  <r>
    <s v="e83aa3"/>
    <n v="1"/>
    <n v="11"/>
    <s v="t"/>
    <s v="e13e21"/>
    <d v="1899-12-30T00:48:45"/>
    <n v="32"/>
    <n v="28.48"/>
    <n v="2.5131839352553035E-2"/>
    <x v="0"/>
    <n v="1507"/>
  </r>
  <r>
    <s v="e31d39"/>
    <n v="5"/>
    <n v="11"/>
    <s v="t"/>
    <s v="e13e21"/>
    <d v="1899-12-30T00:48:45"/>
    <n v="10"/>
    <n v="44.5"/>
    <n v="3.9268498988364112E-2"/>
    <x v="0"/>
    <n v="1507"/>
  </r>
  <r>
    <s v="d5e9a6"/>
    <n v="2"/>
    <n v="11"/>
    <s v="t"/>
    <s v="e13e21"/>
    <d v="1899-12-30T00:48:45"/>
    <n v="23"/>
    <n v="40.94"/>
    <n v="3.612701906929499E-2"/>
    <x v="0"/>
    <n v="1507"/>
  </r>
  <r>
    <s v="9ec847"/>
    <n v="3"/>
    <n v="11"/>
    <s v="t"/>
    <s v="e13e21"/>
    <d v="1899-12-30T00:48:45"/>
    <n v="54"/>
    <n v="144.18"/>
    <n v="0.12722993672229974"/>
    <x v="0"/>
    <n v="1507"/>
  </r>
  <r>
    <s v="2a2353"/>
    <n v="1"/>
    <n v="11"/>
    <s v="t"/>
    <s v="e13e21"/>
    <d v="1899-12-30T00:48:45"/>
    <n v="57"/>
    <n v="50.730000000000004"/>
    <n v="4.4766088846735094E-2"/>
    <x v="1"/>
    <n v="2520"/>
  </r>
  <r>
    <s v="b9a74d"/>
    <n v="2"/>
    <n v="11"/>
    <s v="t"/>
    <s v="e13e21"/>
    <d v="1899-12-30T00:48:45"/>
    <n v="17"/>
    <n v="30.26"/>
    <n v="2.6702579312087599E-2"/>
    <x v="1"/>
    <n v="2520"/>
  </r>
  <r>
    <s v="2feb6b"/>
    <n v="1"/>
    <n v="11"/>
    <s v="t"/>
    <s v="e13e21"/>
    <d v="1899-12-30T00:48:45"/>
    <n v="29"/>
    <n v="25.81"/>
    <n v="2.2775729413251185E-2"/>
    <x v="1"/>
    <n v="2520"/>
  </r>
  <r>
    <s v="c4a632"/>
    <n v="3"/>
    <n v="4"/>
    <s v="t"/>
    <s v="c93beb"/>
    <d v="1899-12-30T00:36:51"/>
    <n v="13"/>
    <n v="37.44"/>
    <n v="3.3038485440996683E-2"/>
    <x v="0"/>
    <n v="1883.75"/>
  </r>
  <r>
    <s v="e83aa3"/>
    <n v="1"/>
    <n v="4"/>
    <s v="t"/>
    <s v="c93beb"/>
    <d v="1899-12-30T00:36:51"/>
    <n v="32"/>
    <n v="30.72"/>
    <n v="2.7108500874663946E-2"/>
    <x v="0"/>
    <n v="1883.75"/>
  </r>
  <r>
    <s v="e31d39"/>
    <n v="4"/>
    <n v="4"/>
    <s v="t"/>
    <s v="c93beb"/>
    <d v="1899-12-30T00:36:51"/>
    <n v="10"/>
    <n v="38.4"/>
    <n v="3.3885626093329929E-2"/>
    <x v="0"/>
    <n v="1883.75"/>
  </r>
  <r>
    <s v="d5e9a6"/>
    <n v="2"/>
    <n v="4"/>
    <s v="t"/>
    <s v="c93beb"/>
    <d v="1899-12-30T00:36:51"/>
    <n v="23"/>
    <n v="44.16"/>
    <n v="3.896847000732942E-2"/>
    <x v="0"/>
    <n v="1883.75"/>
  </r>
  <r>
    <s v="5d267b"/>
    <n v="3"/>
    <n v="4"/>
    <s v="t"/>
    <s v="c93beb"/>
    <d v="1899-12-30T00:36:51"/>
    <n v="40"/>
    <n v="115.19999999999999"/>
    <n v="0.1016568782799898"/>
    <x v="1"/>
    <n v="1890"/>
  </r>
  <r>
    <s v="2a2353"/>
    <n v="4"/>
    <n v="4"/>
    <s v="t"/>
    <s v="c93beb"/>
    <d v="1899-12-30T00:36:51"/>
    <n v="57"/>
    <n v="218.88"/>
    <n v="0.19314806873198062"/>
    <x v="1"/>
    <n v="1890"/>
  </r>
  <r>
    <s v="f084eb"/>
    <n v="4"/>
    <n v="4"/>
    <s v="t"/>
    <s v="c93beb"/>
    <d v="1899-12-30T00:36:51"/>
    <n v="36"/>
    <n v="138.24"/>
    <n v="0.12198825393598776"/>
    <x v="1"/>
    <n v="1890"/>
  </r>
  <r>
    <s v="2feb6b"/>
    <n v="2"/>
    <n v="4"/>
    <s v="t"/>
    <s v="c93beb"/>
    <d v="1899-12-30T00:36:51"/>
    <n v="29"/>
    <n v="55.68"/>
    <n v="4.9134157835328408E-2"/>
    <x v="1"/>
    <n v="1890"/>
  </r>
  <r>
    <s v="c4a632"/>
    <n v="4"/>
    <n v="8"/>
    <s v="t"/>
    <s v="d89361"/>
    <d v="1899-12-30T00:58:34"/>
    <n v="13"/>
    <n v="47.84"/>
    <n v="4.2215842507940214E-2"/>
    <x v="0"/>
    <n v="1883.75"/>
  </r>
  <r>
    <s v="d5e9a6"/>
    <n v="1"/>
    <n v="8"/>
    <s v="t"/>
    <s v="d89361"/>
    <d v="1899-12-30T00:58:34"/>
    <n v="23"/>
    <n v="21.16"/>
    <n v="1.8672391878512017E-2"/>
    <x v="0"/>
    <n v="1883.75"/>
  </r>
  <r>
    <s v="72f5d4"/>
    <n v="1"/>
    <n v="8"/>
    <s v="t"/>
    <s v="d89361"/>
    <d v="1899-12-30T00:58:34"/>
    <n v="19"/>
    <n v="17.48"/>
    <n v="1.5425019377901229E-2"/>
    <x v="0"/>
    <n v="1883.75"/>
  </r>
  <r>
    <s v="9ec847"/>
    <n v="4"/>
    <n v="8"/>
    <s v="t"/>
    <s v="d89361"/>
    <d v="1899-12-30T00:58:34"/>
    <n v="54"/>
    <n v="198.72"/>
    <n v="0.1753581150329824"/>
    <x v="0"/>
    <n v="1883.75"/>
  </r>
  <r>
    <s v="c8d436"/>
    <n v="4"/>
    <n v="8"/>
    <s v="t"/>
    <s v="d89361"/>
    <d v="1899-12-30T00:58:34"/>
    <n v="10"/>
    <n v="36.800000000000004"/>
    <n v="3.2473725006107852E-2"/>
    <x v="1"/>
    <n v="1512"/>
  </r>
  <r>
    <s v="2a2353"/>
    <n v="3"/>
    <n v="8"/>
    <s v="t"/>
    <s v="d89361"/>
    <d v="1899-12-30T00:58:34"/>
    <n v="57"/>
    <n v="157.32"/>
    <n v="0.13882517440111106"/>
    <x v="1"/>
    <n v="1512"/>
  </r>
  <r>
    <s v="f084eb"/>
    <n v="1"/>
    <n v="8"/>
    <s v="t"/>
    <s v="d89361"/>
    <d v="1899-12-30T00:58:34"/>
    <n v="36"/>
    <n v="33.120000000000005"/>
    <n v="2.9226352505497072E-2"/>
    <x v="1"/>
    <n v="1512"/>
  </r>
  <r>
    <s v="b9a74d"/>
    <n v="2"/>
    <n v="8"/>
    <s v="t"/>
    <s v="d89361"/>
    <d v="1899-12-30T00:58:34"/>
    <n v="17"/>
    <n v="31.28"/>
    <n v="2.7602666255191678E-2"/>
    <x v="1"/>
    <n v="1512"/>
  </r>
  <r>
    <s v="2feb6b"/>
    <n v="2"/>
    <n v="8"/>
    <s v="t"/>
    <s v="d89361"/>
    <d v="1899-12-30T00:58:34"/>
    <n v="29"/>
    <n v="53.36"/>
    <n v="4.7086901258856388E-2"/>
    <x v="1"/>
    <n v="1512"/>
  </r>
  <r>
    <s v="c4a632"/>
    <n v="4"/>
    <n v="22"/>
    <s v="f"/>
    <s v="b889d7"/>
    <d v="1899-12-30T00:02:06"/>
    <n v="13"/>
    <n v="40.56"/>
    <n v="3.5791692561079745E-2"/>
    <x v="0"/>
    <n v="2511.6666666666665"/>
  </r>
  <r>
    <s v="e83aa3"/>
    <n v="5"/>
    <n v="22"/>
    <s v="f"/>
    <s v="b889d7"/>
    <d v="1899-12-30T00:02:06"/>
    <n v="32"/>
    <n v="124.80000000000001"/>
    <n v="0.11012828480332229"/>
    <x v="0"/>
    <n v="2511.6666666666665"/>
  </r>
  <r>
    <s v="e31d39"/>
    <n v="2"/>
    <n v="22"/>
    <s v="f"/>
    <s v="b889d7"/>
    <d v="1899-12-30T00:02:06"/>
    <n v="10"/>
    <n v="15.600000000000001"/>
    <n v="1.3766035600415286E-2"/>
    <x v="0"/>
    <n v="2511.6666666666665"/>
  </r>
  <r>
    <s v="c8d436"/>
    <n v="2"/>
    <n v="22"/>
    <s v="f"/>
    <s v="b889d7"/>
    <d v="1899-12-30T00:02:06"/>
    <n v="10"/>
    <n v="15.600000000000001"/>
    <n v="1.3766035600415286E-2"/>
    <x v="1"/>
    <n v="2520"/>
  </r>
  <r>
    <s v="2a2353"/>
    <n v="2"/>
    <n v="22"/>
    <s v="f"/>
    <s v="b889d7"/>
    <d v="1899-12-30T00:02:06"/>
    <n v="57"/>
    <n v="88.92"/>
    <n v="7.8466402922367132E-2"/>
    <x v="1"/>
    <n v="2520"/>
  </r>
  <r>
    <s v="2feb6b"/>
    <n v="5"/>
    <n v="22"/>
    <s v="f"/>
    <s v="b889d7"/>
    <d v="1899-12-30T00:02:06"/>
    <n v="29"/>
    <n v="113.10000000000001"/>
    <n v="9.9803758103010815E-2"/>
    <x v="1"/>
    <n v="2520"/>
  </r>
  <r>
    <s v="e83aa3"/>
    <n v="3"/>
    <n v="13"/>
    <s v="t"/>
    <s v="0c5f72"/>
    <d v="1899-12-30T00:34:11"/>
    <n v="32"/>
    <n v="83.52"/>
    <n v="7.3701236752992602E-2"/>
    <x v="0"/>
    <n v="2511.6666666666665"/>
  </r>
  <r>
    <s v="d5e9a6"/>
    <n v="2"/>
    <n v="13"/>
    <s v="t"/>
    <s v="0c5f72"/>
    <d v="1899-12-30T00:34:11"/>
    <n v="23"/>
    <n v="40.020000000000003"/>
    <n v="3.5315175944142296E-2"/>
    <x v="0"/>
    <n v="2511.6666666666665"/>
  </r>
  <r>
    <s v="72f5d4"/>
    <n v="1"/>
    <n v="13"/>
    <s v="t"/>
    <s v="0c5f72"/>
    <d v="1899-12-30T00:34:11"/>
    <n v="19"/>
    <n v="16.53"/>
    <n v="1.458670310736312E-2"/>
    <x v="0"/>
    <n v="2511.6666666666665"/>
  </r>
  <r>
    <s v="b9a74d"/>
    <n v="1"/>
    <n v="13"/>
    <s v="t"/>
    <s v="0c5f72"/>
    <d v="1899-12-30T00:34:11"/>
    <n v="17"/>
    <n v="14.79"/>
    <n v="1.3051260675009106E-2"/>
    <x v="1"/>
    <n v="7560"/>
  </r>
  <r>
    <s v="e31d39"/>
    <n v="5"/>
    <n v="13"/>
    <s v="f"/>
    <s v="6a223f"/>
    <d v="1899-12-30T00:20:44"/>
    <n v="10"/>
    <n v="43.5"/>
    <n v="3.8386060808850313E-2"/>
    <x v="0"/>
    <n v="2511.6666666666665"/>
  </r>
  <r>
    <s v="d5e9a6"/>
    <n v="5"/>
    <n v="13"/>
    <s v="f"/>
    <s v="6a223f"/>
    <d v="1899-12-30T00:20:44"/>
    <n v="23"/>
    <n v="100.05"/>
    <n v="8.8287939860355727E-2"/>
    <x v="0"/>
    <n v="2511.6666666666665"/>
  </r>
  <r>
    <s v="72f5d4"/>
    <n v="3"/>
    <n v="13"/>
    <s v="f"/>
    <s v="6a223f"/>
    <d v="1899-12-30T00:20:44"/>
    <n v="19"/>
    <n v="49.589999999999996"/>
    <n v="4.3760109322089354E-2"/>
    <x v="0"/>
    <n v="2511.6666666666665"/>
  </r>
  <r>
    <s v="5d267b"/>
    <n v="5"/>
    <n v="13"/>
    <s v="f"/>
    <s v="6a223f"/>
    <d v="1899-12-30T00:20:44"/>
    <n v="40"/>
    <n v="174"/>
    <n v="0.15354424323540125"/>
    <x v="1"/>
    <n v="1512"/>
  </r>
  <r>
    <s v="c8d436"/>
    <n v="2"/>
    <n v="13"/>
    <s v="f"/>
    <s v="6a223f"/>
    <d v="1899-12-30T00:20:44"/>
    <n v="10"/>
    <n v="17.399999999999999"/>
    <n v="1.5354424323540124E-2"/>
    <x v="1"/>
    <n v="1512"/>
  </r>
  <r>
    <s v="f084eb"/>
    <n v="2"/>
    <n v="13"/>
    <s v="f"/>
    <s v="6a223f"/>
    <d v="1899-12-30T00:20:44"/>
    <n v="36"/>
    <n v="62.64"/>
    <n v="5.5275927564744455E-2"/>
    <x v="1"/>
    <n v="1512"/>
  </r>
  <r>
    <s v="b9a74d"/>
    <n v="2"/>
    <n v="13"/>
    <s v="f"/>
    <s v="6a223f"/>
    <d v="1899-12-30T00:20:44"/>
    <n v="17"/>
    <n v="29.58"/>
    <n v="2.6102521350018212E-2"/>
    <x v="1"/>
    <n v="1512"/>
  </r>
  <r>
    <s v="2feb6b"/>
    <n v="5"/>
    <n v="13"/>
    <s v="f"/>
    <s v="6a223f"/>
    <d v="1899-12-30T00:20:44"/>
    <n v="29"/>
    <n v="126.15"/>
    <n v="0.11131957634566592"/>
    <x v="1"/>
    <n v="1512"/>
  </r>
  <r>
    <s v="c4a632"/>
    <n v="2"/>
    <n v="19"/>
    <s v="t"/>
    <s v="265ca7"/>
    <d v="1899-12-30T00:07:59"/>
    <n v="13"/>
    <n v="21.060000000000002"/>
    <n v="1.8584148060560638E-2"/>
    <x v="0"/>
    <n v="1507"/>
  </r>
  <r>
    <s v="e83aa3"/>
    <n v="3"/>
    <n v="19"/>
    <s v="t"/>
    <s v="265ca7"/>
    <d v="1899-12-30T00:07:59"/>
    <n v="32"/>
    <n v="77.760000000000005"/>
    <n v="6.8618392838993125E-2"/>
    <x v="0"/>
    <n v="1507"/>
  </r>
  <r>
    <s v="e31d39"/>
    <n v="2"/>
    <n v="19"/>
    <s v="t"/>
    <s v="265ca7"/>
    <d v="1899-12-30T00:07:59"/>
    <n v="10"/>
    <n v="16.200000000000003"/>
    <n v="1.4295498508123568E-2"/>
    <x v="0"/>
    <n v="1507"/>
  </r>
  <r>
    <s v="72f5d4"/>
    <n v="1"/>
    <n v="19"/>
    <s v="t"/>
    <s v="265ca7"/>
    <d v="1899-12-30T00:07:59"/>
    <n v="19"/>
    <n v="15.39"/>
    <n v="1.3580723582717388E-2"/>
    <x v="0"/>
    <n v="1507"/>
  </r>
  <r>
    <s v="9ec847"/>
    <n v="5"/>
    <n v="19"/>
    <s v="t"/>
    <s v="265ca7"/>
    <d v="1899-12-30T00:07:59"/>
    <n v="54"/>
    <n v="218.70000000000002"/>
    <n v="0.19298922985966815"/>
    <x v="0"/>
    <n v="1507"/>
  </r>
  <r>
    <s v="5d267b"/>
    <n v="1"/>
    <n v="19"/>
    <s v="t"/>
    <s v="265ca7"/>
    <d v="1899-12-30T00:07:59"/>
    <n v="40"/>
    <n v="32.400000000000006"/>
    <n v="2.8590997016247136E-2"/>
    <x v="1"/>
    <n v="1512"/>
  </r>
  <r>
    <s v="c8d436"/>
    <n v="3"/>
    <n v="19"/>
    <s v="t"/>
    <s v="265ca7"/>
    <d v="1899-12-30T00:07:59"/>
    <n v="10"/>
    <n v="24.3"/>
    <n v="2.1443247762185348E-2"/>
    <x v="1"/>
    <n v="1512"/>
  </r>
  <r>
    <s v="f084eb"/>
    <n v="2"/>
    <n v="19"/>
    <s v="t"/>
    <s v="265ca7"/>
    <d v="1899-12-30T00:07:59"/>
    <n v="36"/>
    <n v="58.320000000000007"/>
    <n v="5.1463794629244844E-2"/>
    <x v="1"/>
    <n v="1512"/>
  </r>
  <r>
    <s v="b9a74d"/>
    <n v="5"/>
    <n v="19"/>
    <s v="t"/>
    <s v="265ca7"/>
    <d v="1899-12-30T00:07:59"/>
    <n v="17"/>
    <n v="68.850000000000009"/>
    <n v="6.0755868659525161E-2"/>
    <x v="1"/>
    <n v="1512"/>
  </r>
  <r>
    <s v="2feb6b"/>
    <n v="1"/>
    <n v="19"/>
    <s v="t"/>
    <s v="265ca7"/>
    <d v="1899-12-30T00:07:59"/>
    <n v="29"/>
    <n v="23.490000000000002"/>
    <n v="2.0728472836779172E-2"/>
    <x v="1"/>
    <n v="1512"/>
  </r>
  <r>
    <s v="e83aa3"/>
    <n v="2"/>
    <n v="24"/>
    <s v="t"/>
    <s v="d3a8f9"/>
    <d v="1899-12-30T00:10:55"/>
    <n v="32"/>
    <n v="48.64"/>
    <n v="4.2921793051551249E-2"/>
    <x v="0"/>
    <n v="1883.75"/>
  </r>
  <r>
    <s v="e31d39"/>
    <n v="1"/>
    <n v="24"/>
    <s v="t"/>
    <s v="d3a8f9"/>
    <d v="1899-12-30T00:10:55"/>
    <n v="10"/>
    <n v="7.6"/>
    <n v="6.7065301643048827E-3"/>
    <x v="0"/>
    <n v="1883.75"/>
  </r>
  <r>
    <s v="d5e9a6"/>
    <n v="2"/>
    <n v="24"/>
    <s v="t"/>
    <s v="d3a8f9"/>
    <d v="1899-12-30T00:10:55"/>
    <n v="23"/>
    <n v="34.96"/>
    <n v="3.0850038755802459E-2"/>
    <x v="0"/>
    <n v="1883.75"/>
  </r>
  <r>
    <s v="9ec847"/>
    <n v="5"/>
    <n v="24"/>
    <s v="t"/>
    <s v="d3a8f9"/>
    <d v="1899-12-30T00:10:55"/>
    <n v="54"/>
    <n v="205.2"/>
    <n v="0.18107631443623182"/>
    <x v="0"/>
    <n v="1883.75"/>
  </r>
  <r>
    <s v="5d267b"/>
    <n v="5"/>
    <n v="24"/>
    <s v="t"/>
    <s v="d3a8f9"/>
    <d v="1899-12-30T00:10:55"/>
    <n v="40"/>
    <n v="152"/>
    <n v="0.13413060328609766"/>
    <x v="1"/>
    <n v="1890"/>
  </r>
  <r>
    <s v="f084eb"/>
    <n v="2"/>
    <n v="24"/>
    <s v="t"/>
    <s v="d3a8f9"/>
    <d v="1899-12-30T00:10:55"/>
    <n v="36"/>
    <n v="54.72"/>
    <n v="4.8287017182995155E-2"/>
    <x v="1"/>
    <n v="1890"/>
  </r>
  <r>
    <s v="b9a74d"/>
    <n v="1"/>
    <n v="24"/>
    <s v="t"/>
    <s v="d3a8f9"/>
    <d v="1899-12-30T00:10:55"/>
    <n v="17"/>
    <n v="12.92"/>
    <n v="1.1401101279318301E-2"/>
    <x v="1"/>
    <n v="1890"/>
  </r>
  <r>
    <s v="2feb6b"/>
    <n v="3"/>
    <n v="24"/>
    <s v="t"/>
    <s v="d3a8f9"/>
    <d v="1899-12-30T00:10:55"/>
    <n v="29"/>
    <n v="66.12"/>
    <n v="5.8346812429452478E-2"/>
    <x v="1"/>
    <n v="1890"/>
  </r>
  <r>
    <s v="c4a632"/>
    <n v="5"/>
    <n v="17"/>
    <s v="t"/>
    <s v="a3b689"/>
    <d v="1899-12-30T00:49:15"/>
    <n v="13"/>
    <n v="53.949999999999996"/>
    <n v="4.7607539784769531E-2"/>
    <x v="0"/>
    <n v="3767.5"/>
  </r>
  <r>
    <s v="e31d39"/>
    <n v="5"/>
    <n v="17"/>
    <s v="t"/>
    <s v="a3b689"/>
    <d v="1899-12-30T00:49:15"/>
    <n v="10"/>
    <n v="41.5"/>
    <n v="3.6621184449822715E-2"/>
    <x v="0"/>
    <n v="3767.5"/>
  </r>
  <r>
    <s v="c8d436"/>
    <n v="2"/>
    <n v="17"/>
    <s v="t"/>
    <s v="a3b689"/>
    <d v="1899-12-30T00:49:15"/>
    <n v="10"/>
    <n v="16.599999999999998"/>
    <n v="1.4648473779929085E-2"/>
    <x v="1"/>
    <n v="1890"/>
  </r>
  <r>
    <s v="2a2353"/>
    <n v="4"/>
    <n v="17"/>
    <s v="t"/>
    <s v="a3b689"/>
    <d v="1899-12-30T00:49:15"/>
    <n v="57"/>
    <n v="189.23999999999998"/>
    <n v="0.16699260109119154"/>
    <x v="1"/>
    <n v="1890"/>
  </r>
  <r>
    <s v="f084eb"/>
    <n v="2"/>
    <n v="17"/>
    <s v="t"/>
    <s v="a3b689"/>
    <d v="1899-12-30T00:49:15"/>
    <n v="36"/>
    <n v="59.76"/>
    <n v="5.2734505607744703E-2"/>
    <x v="1"/>
    <n v="1890"/>
  </r>
  <r>
    <s v="2feb6b"/>
    <n v="3"/>
    <n v="17"/>
    <s v="t"/>
    <s v="a3b689"/>
    <d v="1899-12-30T00:49:15"/>
    <n v="29"/>
    <n v="72.209999999999994"/>
    <n v="6.3720860942691526E-2"/>
    <x v="1"/>
    <n v="1890"/>
  </r>
  <r>
    <s v="c4a632"/>
    <n v="5"/>
    <n v="23"/>
    <s v="t"/>
    <s v="f7fff6"/>
    <d v="1899-12-30T00:25:34"/>
    <n v="13"/>
    <n v="50.050000000000004"/>
    <n v="4.4166030884665711E-2"/>
    <x v="0"/>
    <n v="2511.6666666666665"/>
  </r>
  <r>
    <s v="e83aa3"/>
    <n v="2"/>
    <n v="23"/>
    <s v="t"/>
    <s v="f7fff6"/>
    <d v="1899-12-30T00:25:34"/>
    <n v="32"/>
    <n v="49.28"/>
    <n v="4.348655348644008E-2"/>
    <x v="0"/>
    <n v="2511.6666666666665"/>
  </r>
  <r>
    <s v="72f5d4"/>
    <n v="4"/>
    <n v="23"/>
    <s v="t"/>
    <s v="f7fff6"/>
    <d v="1899-12-30T00:25:34"/>
    <n v="19"/>
    <n v="58.52"/>
    <n v="5.1640282265147601E-2"/>
    <x v="0"/>
    <n v="2511.6666666666665"/>
  </r>
  <r>
    <s v="5d267b"/>
    <n v="2"/>
    <n v="23"/>
    <s v="t"/>
    <s v="f7fff6"/>
    <d v="1899-12-30T00:25:34"/>
    <n v="40"/>
    <n v="61.6"/>
    <n v="5.4358191858050103E-2"/>
    <x v="1"/>
    <n v="1512"/>
  </r>
  <r>
    <s v="c8d436"/>
    <n v="5"/>
    <n v="23"/>
    <s v="t"/>
    <s v="f7fff6"/>
    <d v="1899-12-30T00:25:34"/>
    <n v="10"/>
    <n v="38.5"/>
    <n v="3.3973869911281318E-2"/>
    <x v="1"/>
    <n v="1512"/>
  </r>
  <r>
    <s v="f084eb"/>
    <n v="3"/>
    <n v="23"/>
    <s v="t"/>
    <s v="f7fff6"/>
    <d v="1899-12-30T00:25:34"/>
    <n v="36"/>
    <n v="83.16"/>
    <n v="7.3383559008367627E-2"/>
    <x v="1"/>
    <n v="1512"/>
  </r>
  <r>
    <s v="b9a74d"/>
    <n v="5"/>
    <n v="23"/>
    <s v="t"/>
    <s v="f7fff6"/>
    <d v="1899-12-30T00:25:34"/>
    <n v="17"/>
    <n v="65.45"/>
    <n v="5.7755578849178237E-2"/>
    <x v="1"/>
    <n v="1512"/>
  </r>
  <r>
    <s v="2feb6b"/>
    <n v="1"/>
    <n v="23"/>
    <s v="t"/>
    <s v="f7fff6"/>
    <d v="1899-12-30T00:25:34"/>
    <n v="29"/>
    <n v="22.330000000000002"/>
    <n v="1.9704844548543165E-2"/>
    <x v="1"/>
    <n v="1512"/>
  </r>
  <r>
    <s v="c4a632"/>
    <n v="3"/>
    <n v="7"/>
    <s v="f"/>
    <s v="418e8b"/>
    <d v="1899-12-30T00:20:39"/>
    <n v="13"/>
    <n v="36.269999999999996"/>
    <n v="3.2006032770965531E-2"/>
    <x v="0"/>
    <n v="1507"/>
  </r>
  <r>
    <s v="e83aa3"/>
    <n v="3"/>
    <n v="7"/>
    <s v="f"/>
    <s v="418e8b"/>
    <d v="1899-12-30T00:20:39"/>
    <n v="32"/>
    <n v="89.28"/>
    <n v="7.8784080666992093E-2"/>
    <x v="0"/>
    <n v="1507"/>
  </r>
  <r>
    <s v="e31d39"/>
    <n v="4"/>
    <n v="7"/>
    <s v="f"/>
    <s v="418e8b"/>
    <d v="1899-12-30T00:20:39"/>
    <n v="10"/>
    <n v="37.199999999999996"/>
    <n v="3.2826700277913366E-2"/>
    <x v="0"/>
    <n v="1507"/>
  </r>
  <r>
    <s v="d5e9a6"/>
    <n v="5"/>
    <n v="7"/>
    <s v="f"/>
    <s v="418e8b"/>
    <d v="1899-12-30T00:20:39"/>
    <n v="23"/>
    <n v="106.94999999999999"/>
    <n v="9.4376763299000938E-2"/>
    <x v="0"/>
    <n v="1507"/>
  </r>
  <r>
    <s v="72f5d4"/>
    <n v="3"/>
    <n v="7"/>
    <s v="f"/>
    <s v="418e8b"/>
    <d v="1899-12-30T00:20:39"/>
    <n v="19"/>
    <n v="53.01"/>
    <n v="4.6778047896026555E-2"/>
    <x v="0"/>
    <n v="1507"/>
  </r>
  <r>
    <s v="b9a74d"/>
    <n v="5"/>
    <n v="7"/>
    <s v="f"/>
    <s v="418e8b"/>
    <d v="1899-12-30T00:20:39"/>
    <n v="17"/>
    <n v="79.05"/>
    <n v="6.9756738090565915E-2"/>
    <x v="1"/>
    <n v="3780"/>
  </r>
  <r>
    <s v="2feb6b"/>
    <n v="5"/>
    <n v="7"/>
    <s v="f"/>
    <s v="418e8b"/>
    <d v="1899-12-30T00:20:39"/>
    <n v="29"/>
    <n v="134.85"/>
    <n v="0.11899678850743597"/>
    <x v="1"/>
    <n v="3780"/>
  </r>
  <r>
    <s v="e83aa3"/>
    <n v="2"/>
    <n v="19"/>
    <s v="t"/>
    <s v="b451c6"/>
    <d v="1899-12-30T00:29:46"/>
    <n v="32"/>
    <n v="51.84"/>
    <n v="4.5745595225995417E-2"/>
    <x v="0"/>
    <n v="1883.75"/>
  </r>
  <r>
    <s v="e31d39"/>
    <n v="3"/>
    <n v="19"/>
    <s v="t"/>
    <s v="b451c6"/>
    <d v="1899-12-30T00:29:46"/>
    <n v="10"/>
    <n v="24.3"/>
    <n v="2.1443247762185348E-2"/>
    <x v="0"/>
    <n v="1883.75"/>
  </r>
  <r>
    <s v="72f5d4"/>
    <n v="3"/>
    <n v="19"/>
    <s v="t"/>
    <s v="b451c6"/>
    <d v="1899-12-30T00:29:46"/>
    <n v="19"/>
    <n v="46.17"/>
    <n v="4.0742170748152166E-2"/>
    <x v="0"/>
    <n v="1883.75"/>
  </r>
  <r>
    <s v="9ec847"/>
    <n v="2"/>
    <n v="19"/>
    <s v="t"/>
    <s v="b451c6"/>
    <d v="1899-12-30T00:29:46"/>
    <n v="54"/>
    <n v="87.48"/>
    <n v="7.7195691943867259E-2"/>
    <x v="0"/>
    <n v="1883.75"/>
  </r>
  <r>
    <s v="5d267b"/>
    <n v="3"/>
    <n v="19"/>
    <s v="t"/>
    <s v="b451c6"/>
    <d v="1899-12-30T00:29:46"/>
    <n v="40"/>
    <n v="97.2"/>
    <n v="8.5772991048741393E-2"/>
    <x v="1"/>
    <n v="1890"/>
  </r>
  <r>
    <s v="2a2353"/>
    <n v="5"/>
    <n v="19"/>
    <s v="t"/>
    <s v="b451c6"/>
    <d v="1899-12-30T00:29:46"/>
    <n v="57"/>
    <n v="230.85000000000002"/>
    <n v="0.20371085374076084"/>
    <x v="1"/>
    <n v="1890"/>
  </r>
  <r>
    <s v="f084eb"/>
    <n v="4"/>
    <n v="19"/>
    <s v="t"/>
    <s v="b451c6"/>
    <d v="1899-12-30T00:29:46"/>
    <n v="36"/>
    <n v="116.64000000000001"/>
    <n v="0.10292758925848969"/>
    <x v="1"/>
    <n v="1890"/>
  </r>
  <r>
    <s v="b9a74d"/>
    <n v="5"/>
    <n v="19"/>
    <s v="t"/>
    <s v="b451c6"/>
    <d v="1899-12-30T00:29:46"/>
    <n v="17"/>
    <n v="68.850000000000009"/>
    <n v="6.0755868659525161E-2"/>
    <x v="1"/>
    <n v="1890"/>
  </r>
  <r>
    <s v="d5e9a6"/>
    <n v="2"/>
    <n v="7"/>
    <s v="f"/>
    <s v="49e8e2"/>
    <d v="1899-12-30T00:16:01"/>
    <n v="23"/>
    <n v="42.779999999999994"/>
    <n v="3.7750705319600376E-2"/>
    <x v="0"/>
    <n v="7535"/>
  </r>
  <r>
    <s v="c8d436"/>
    <n v="3"/>
    <n v="7"/>
    <s v="f"/>
    <s v="49e8e2"/>
    <d v="1899-12-30T00:16:01"/>
    <n v="10"/>
    <n v="27.9"/>
    <n v="2.462002520843503E-2"/>
    <x v="1"/>
    <n v="1890"/>
  </r>
  <r>
    <s v="2a2353"/>
    <n v="2"/>
    <n v="7"/>
    <s v="f"/>
    <s v="49e8e2"/>
    <d v="1899-12-30T00:16:01"/>
    <n v="57"/>
    <n v="106.02"/>
    <n v="9.3556095792053109E-2"/>
    <x v="1"/>
    <n v="1890"/>
  </r>
  <r>
    <s v="f084eb"/>
    <n v="3"/>
    <n v="7"/>
    <s v="f"/>
    <s v="49e8e2"/>
    <d v="1899-12-30T00:16:01"/>
    <n v="36"/>
    <n v="100.44"/>
    <n v="8.8632090750366099E-2"/>
    <x v="1"/>
    <n v="1890"/>
  </r>
  <r>
    <s v="b9a74d"/>
    <n v="3"/>
    <n v="7"/>
    <s v="f"/>
    <s v="49e8e2"/>
    <d v="1899-12-30T00:16:01"/>
    <n v="17"/>
    <n v="47.43"/>
    <n v="4.1854042854339552E-2"/>
    <x v="1"/>
    <n v="1890"/>
  </r>
  <r>
    <s v="c4a632"/>
    <n v="4"/>
    <n v="9"/>
    <s v="t"/>
    <s v="d2e0de"/>
    <d v="1899-12-30T00:29:30"/>
    <n v="13"/>
    <n v="47.32"/>
    <n v="4.1756974654593035E-2"/>
    <x v="0"/>
    <n v="1883.75"/>
  </r>
  <r>
    <s v="e83aa3"/>
    <n v="5"/>
    <n v="9"/>
    <s v="t"/>
    <s v="d2e0de"/>
    <d v="1899-12-30T00:29:30"/>
    <n v="32"/>
    <n v="145.6"/>
    <n v="0.12848299893720935"/>
    <x v="0"/>
    <n v="1883.75"/>
  </r>
  <r>
    <s v="d5e9a6"/>
    <n v="5"/>
    <n v="9"/>
    <s v="t"/>
    <s v="d2e0de"/>
    <d v="1899-12-30T00:29:30"/>
    <n v="23"/>
    <n v="104.65"/>
    <n v="9.2347155486119215E-2"/>
    <x v="0"/>
    <n v="1883.75"/>
  </r>
  <r>
    <s v="9ec847"/>
    <n v="4"/>
    <n v="9"/>
    <s v="t"/>
    <s v="d2e0de"/>
    <d v="1899-12-30T00:29:30"/>
    <n v="54"/>
    <n v="196.56"/>
    <n v="0.17345204856523261"/>
    <x v="0"/>
    <n v="1883.75"/>
  </r>
  <r>
    <s v="5d267b"/>
    <n v="2"/>
    <n v="9"/>
    <s v="t"/>
    <s v="d2e0de"/>
    <d v="1899-12-30T00:29:30"/>
    <n v="40"/>
    <n v="72.8"/>
    <n v="6.4241499468604676E-2"/>
    <x v="1"/>
    <n v="1890"/>
  </r>
  <r>
    <s v="c8d436"/>
    <n v="3"/>
    <n v="9"/>
    <s v="t"/>
    <s v="d2e0de"/>
    <d v="1899-12-30T00:29:30"/>
    <n v="10"/>
    <n v="27.3"/>
    <n v="2.4090562300726752E-2"/>
    <x v="1"/>
    <n v="1890"/>
  </r>
  <r>
    <s v="f084eb"/>
    <n v="4"/>
    <n v="9"/>
    <s v="t"/>
    <s v="d2e0de"/>
    <d v="1899-12-30T00:29:30"/>
    <n v="36"/>
    <n v="131.04"/>
    <n v="0.11563469904348839"/>
    <x v="1"/>
    <n v="1890"/>
  </r>
  <r>
    <s v="b9a74d"/>
    <n v="1"/>
    <n v="9"/>
    <s v="t"/>
    <s v="d2e0de"/>
    <d v="1899-12-30T00:29:30"/>
    <n v="17"/>
    <n v="15.47"/>
    <n v="1.3651318637078493E-2"/>
    <x v="1"/>
    <n v="1890"/>
  </r>
  <r>
    <s v="c4a632"/>
    <n v="5"/>
    <n v="14"/>
    <s v="f"/>
    <s v="49fd35"/>
    <d v="1899-12-30T00:07:09"/>
    <n v="13"/>
    <n v="55.9"/>
    <n v="4.9328294234821435E-2"/>
    <x v="0"/>
    <n v="1883.75"/>
  </r>
  <r>
    <s v="e31d39"/>
    <n v="3"/>
    <n v="14"/>
    <s v="f"/>
    <s v="49fd35"/>
    <d v="1899-12-30T00:07:09"/>
    <n v="10"/>
    <n v="25.8"/>
    <n v="2.276690503145605E-2"/>
    <x v="0"/>
    <n v="1883.75"/>
  </r>
  <r>
    <s v="d5e9a6"/>
    <n v="5"/>
    <n v="14"/>
    <s v="f"/>
    <s v="49fd35"/>
    <d v="1899-12-30T00:07:09"/>
    <n v="23"/>
    <n v="98.899999999999991"/>
    <n v="8.7273135953914852E-2"/>
    <x v="0"/>
    <n v="1883.75"/>
  </r>
  <r>
    <s v="72f5d4"/>
    <n v="2"/>
    <n v="14"/>
    <s v="f"/>
    <s v="49fd35"/>
    <d v="1899-12-30T00:07:09"/>
    <n v="19"/>
    <n v="32.68"/>
    <n v="2.8838079706510995E-2"/>
    <x v="0"/>
    <n v="1883.75"/>
  </r>
  <r>
    <s v="c8d436"/>
    <n v="5"/>
    <n v="14"/>
    <s v="f"/>
    <s v="49fd35"/>
    <d v="1899-12-30T00:07:09"/>
    <n v="10"/>
    <n v="43"/>
    <n v="3.794484171909341E-2"/>
    <x v="1"/>
    <n v="3780"/>
  </r>
  <r>
    <s v="f084eb"/>
    <n v="4"/>
    <n v="14"/>
    <s v="f"/>
    <s v="49fd35"/>
    <d v="1899-12-30T00:07:09"/>
    <n v="36"/>
    <n v="123.84"/>
    <n v="0.10928114415098904"/>
    <x v="1"/>
    <n v="3780"/>
  </r>
  <r>
    <s v="c4a632"/>
    <n v="5"/>
    <n v="20"/>
    <s v="t"/>
    <s v="f0b4ef"/>
    <d v="1899-12-30T00:56:55"/>
    <n v="13"/>
    <n v="52"/>
    <n v="4.5886785334717621E-2"/>
    <x v="0"/>
    <n v="3767.5"/>
  </r>
  <r>
    <s v="e83aa3"/>
    <n v="3"/>
    <n v="20"/>
    <s v="t"/>
    <s v="f0b4ef"/>
    <d v="1899-12-30T00:56:55"/>
    <n v="32"/>
    <n v="76.800000000000011"/>
    <n v="6.7771252186659872E-2"/>
    <x v="0"/>
    <n v="3767.5"/>
  </r>
  <r>
    <s v="c8d436"/>
    <n v="5"/>
    <n v="20"/>
    <s v="t"/>
    <s v="f0b4ef"/>
    <d v="1899-12-30T00:56:55"/>
    <n v="10"/>
    <n v="40"/>
    <n v="3.5297527180552013E-2"/>
    <x v="1"/>
    <n v="7560"/>
  </r>
  <r>
    <s v="e83aa3"/>
    <n v="5"/>
    <n v="14"/>
    <s v="t"/>
    <s v="f8fd0f"/>
    <d v="1899-12-30T00:30:27"/>
    <n v="32"/>
    <n v="137.6"/>
    <n v="0.12142349350109892"/>
    <x v="0"/>
    <n v="2511.6666666666665"/>
  </r>
  <r>
    <s v="d5e9a6"/>
    <n v="1"/>
    <n v="14"/>
    <s v="t"/>
    <s v="f8fd0f"/>
    <d v="1899-12-30T00:30:27"/>
    <n v="23"/>
    <n v="19.78"/>
    <n v="1.745462719078297E-2"/>
    <x v="0"/>
    <n v="2511.6666666666665"/>
  </r>
  <r>
    <s v="72f5d4"/>
    <n v="4"/>
    <n v="14"/>
    <s v="t"/>
    <s v="f8fd0f"/>
    <d v="1899-12-30T00:30:27"/>
    <n v="19"/>
    <n v="65.36"/>
    <n v="5.7676159413021989E-2"/>
    <x v="0"/>
    <n v="2511.6666666666665"/>
  </r>
  <r>
    <s v="5d267b"/>
    <n v="5"/>
    <n v="14"/>
    <s v="t"/>
    <s v="f8fd0f"/>
    <d v="1899-12-30T00:30:27"/>
    <n v="40"/>
    <n v="172"/>
    <n v="0.15177936687637364"/>
    <x v="1"/>
    <n v="3780"/>
  </r>
  <r>
    <s v="f084eb"/>
    <n v="4"/>
    <n v="14"/>
    <s v="t"/>
    <s v="f8fd0f"/>
    <d v="1899-12-30T00:30:27"/>
    <n v="36"/>
    <n v="123.84"/>
    <n v="0.10928114415098904"/>
    <x v="1"/>
    <n v="3780"/>
  </r>
  <r>
    <s v="e83aa3"/>
    <n v="4"/>
    <n v="10"/>
    <s v="t"/>
    <s v="cd757e"/>
    <d v="1899-12-30T00:58:47"/>
    <n v="32"/>
    <n v="115.2"/>
    <n v="0.10165687827998982"/>
    <x v="0"/>
    <n v="2511.6666666666665"/>
  </r>
  <r>
    <s v="e31d39"/>
    <n v="3"/>
    <n v="10"/>
    <s v="t"/>
    <s v="cd757e"/>
    <d v="1899-12-30T00:58:47"/>
    <n v="10"/>
    <n v="27"/>
    <n v="2.3825830846872609E-2"/>
    <x v="0"/>
    <n v="2511.6666666666665"/>
  </r>
  <r>
    <s v="9ec847"/>
    <n v="5"/>
    <n v="10"/>
    <s v="t"/>
    <s v="cd757e"/>
    <d v="1899-12-30T00:58:47"/>
    <n v="54"/>
    <n v="243"/>
    <n v="0.2144324776218535"/>
    <x v="0"/>
    <n v="2511.6666666666665"/>
  </r>
  <r>
    <s v="c8d436"/>
    <n v="5"/>
    <n v="10"/>
    <s v="t"/>
    <s v="cd757e"/>
    <d v="1899-12-30T00:58:47"/>
    <n v="10"/>
    <n v="45"/>
    <n v="3.9709718078121015E-2"/>
    <x v="1"/>
    <n v="2520"/>
  </r>
  <r>
    <s v="2a2353"/>
    <n v="5"/>
    <n v="10"/>
    <s v="t"/>
    <s v="cd757e"/>
    <d v="1899-12-30T00:58:47"/>
    <n v="57"/>
    <n v="256.5"/>
    <n v="0.22634539304528978"/>
    <x v="1"/>
    <n v="2520"/>
  </r>
  <r>
    <s v="f084eb"/>
    <n v="5"/>
    <n v="10"/>
    <s v="t"/>
    <s v="cd757e"/>
    <d v="1899-12-30T00:58:47"/>
    <n v="36"/>
    <n v="162"/>
    <n v="0.14295498508123564"/>
    <x v="1"/>
    <n v="2520"/>
  </r>
  <r>
    <s v="c4a632"/>
    <n v="4"/>
    <n v="5"/>
    <s v="t"/>
    <s v="83d19f"/>
    <d v="1899-12-30T00:22:58"/>
    <n v="13"/>
    <n v="49.4"/>
    <n v="4.3592446067981738E-2"/>
    <x v="0"/>
    <n v="1883.75"/>
  </r>
  <r>
    <s v="e83aa3"/>
    <n v="4"/>
    <n v="5"/>
    <s v="t"/>
    <s v="83d19f"/>
    <d v="1899-12-30T00:22:58"/>
    <n v="32"/>
    <n v="121.6"/>
    <n v="0.10730448262887812"/>
    <x v="0"/>
    <n v="1883.75"/>
  </r>
  <r>
    <s v="e31d39"/>
    <n v="1"/>
    <n v="5"/>
    <s v="t"/>
    <s v="83d19f"/>
    <d v="1899-12-30T00:22:58"/>
    <n v="10"/>
    <n v="9.5"/>
    <n v="8.3831627053811038E-3"/>
    <x v="0"/>
    <n v="1883.75"/>
  </r>
  <r>
    <s v="72f5d4"/>
    <n v="4"/>
    <n v="5"/>
    <s v="t"/>
    <s v="83d19f"/>
    <d v="1899-12-30T00:22:58"/>
    <n v="19"/>
    <n v="72.2"/>
    <n v="6.3712036560896385E-2"/>
    <x v="0"/>
    <n v="1883.75"/>
  </r>
  <r>
    <s v="f084eb"/>
    <n v="3"/>
    <n v="5"/>
    <s v="t"/>
    <s v="83d19f"/>
    <d v="1899-12-30T00:22:58"/>
    <n v="36"/>
    <n v="102.6"/>
    <n v="9.0538157218115908E-2"/>
    <x v="1"/>
    <n v="7560"/>
  </r>
  <r>
    <s v="e31d39"/>
    <n v="1"/>
    <n v="20"/>
    <s v="f"/>
    <s v="0277d4"/>
    <d v="1899-12-30T00:12:56"/>
    <n v="10"/>
    <n v="8"/>
    <n v="7.0595054361104028E-3"/>
    <x v="0"/>
    <n v="7535"/>
  </r>
  <r>
    <s v="5d267b"/>
    <n v="4"/>
    <n v="20"/>
    <s v="f"/>
    <s v="0277d4"/>
    <d v="1899-12-30T00:12:56"/>
    <n v="40"/>
    <n v="128"/>
    <n v="0.11295208697776644"/>
    <x v="1"/>
    <n v="1512"/>
  </r>
  <r>
    <s v="c8d436"/>
    <n v="4"/>
    <n v="20"/>
    <s v="f"/>
    <s v="0277d4"/>
    <d v="1899-12-30T00:12:56"/>
    <n v="10"/>
    <n v="32"/>
    <n v="2.8238021744441611E-2"/>
    <x v="1"/>
    <n v="1512"/>
  </r>
  <r>
    <s v="f084eb"/>
    <n v="2"/>
    <n v="20"/>
    <s v="f"/>
    <s v="0277d4"/>
    <d v="1899-12-30T00:12:56"/>
    <n v="36"/>
    <n v="57.6"/>
    <n v="5.0828439139994908E-2"/>
    <x v="1"/>
    <n v="1512"/>
  </r>
  <r>
    <s v="b9a74d"/>
    <n v="3"/>
    <n v="20"/>
    <s v="f"/>
    <s v="0277d4"/>
    <d v="1899-12-30T00:12:56"/>
    <n v="17"/>
    <n v="40.800000000000004"/>
    <n v="3.6003477724163055E-2"/>
    <x v="1"/>
    <n v="1512"/>
  </r>
  <r>
    <s v="2feb6b"/>
    <n v="3"/>
    <n v="20"/>
    <s v="f"/>
    <s v="0277d4"/>
    <d v="1899-12-30T00:12:56"/>
    <n v="29"/>
    <n v="69.600000000000009"/>
    <n v="6.1417697294160509E-2"/>
    <x v="1"/>
    <n v="1512"/>
  </r>
  <r>
    <s v="c4a632"/>
    <n v="5"/>
    <n v="17"/>
    <s v="t"/>
    <s v="7fc0c0"/>
    <d v="1899-12-30T00:09:18"/>
    <n v="13"/>
    <n v="53.949999999999996"/>
    <n v="4.7607539784769531E-2"/>
    <x v="0"/>
    <n v="1507"/>
  </r>
  <r>
    <s v="e83aa3"/>
    <n v="5"/>
    <n v="17"/>
    <s v="t"/>
    <s v="7fc0c0"/>
    <d v="1899-12-30T00:09:18"/>
    <n v="32"/>
    <n v="132.79999999999998"/>
    <n v="0.11718779023943268"/>
    <x v="0"/>
    <n v="1507"/>
  </r>
  <r>
    <s v="e31d39"/>
    <n v="5"/>
    <n v="17"/>
    <s v="t"/>
    <s v="7fc0c0"/>
    <d v="1899-12-30T00:09:18"/>
    <n v="10"/>
    <n v="41.5"/>
    <n v="3.6621184449822715E-2"/>
    <x v="0"/>
    <n v="1507"/>
  </r>
  <r>
    <s v="d5e9a6"/>
    <n v="2"/>
    <n v="17"/>
    <s v="t"/>
    <s v="7fc0c0"/>
    <d v="1899-12-30T00:09:18"/>
    <n v="23"/>
    <n v="38.18"/>
    <n v="3.3691489693836896E-2"/>
    <x v="0"/>
    <n v="1507"/>
  </r>
  <r>
    <s v="9ec847"/>
    <n v="3"/>
    <n v="17"/>
    <s v="t"/>
    <s v="7fc0c0"/>
    <d v="1899-12-30T00:09:18"/>
    <n v="54"/>
    <n v="134.45999999999998"/>
    <n v="0.11865263761742557"/>
    <x v="0"/>
    <n v="1507"/>
  </r>
  <r>
    <s v="c8d436"/>
    <n v="5"/>
    <n v="17"/>
    <s v="t"/>
    <s v="7fc0c0"/>
    <d v="1899-12-30T00:09:18"/>
    <n v="10"/>
    <n v="41.5"/>
    <n v="3.6621184449822715E-2"/>
    <x v="1"/>
    <n v="3780"/>
  </r>
  <r>
    <s v="2feb6b"/>
    <n v="4"/>
    <n v="17"/>
    <s v="t"/>
    <s v="7fc0c0"/>
    <d v="1899-12-30T00:09:18"/>
    <n v="29"/>
    <n v="96.28"/>
    <n v="8.4961147923588706E-2"/>
    <x v="1"/>
    <n v="3780"/>
  </r>
  <r>
    <s v="c4a632"/>
    <n v="3"/>
    <n v="1"/>
    <s v="t"/>
    <s v="c4c012"/>
    <d v="1899-12-30T00:02:55"/>
    <n v="13"/>
    <n v="38.61"/>
    <n v="3.4070938111027828E-2"/>
    <x v="0"/>
    <n v="1883.75"/>
  </r>
  <r>
    <s v="e83aa3"/>
    <n v="2"/>
    <n v="1"/>
    <s v="t"/>
    <s v="c4c012"/>
    <d v="1899-12-30T00:02:55"/>
    <n v="32"/>
    <n v="63.36"/>
    <n v="5.5911283053994384E-2"/>
    <x v="0"/>
    <n v="1883.75"/>
  </r>
  <r>
    <s v="e31d39"/>
    <n v="1"/>
    <n v="1"/>
    <s v="t"/>
    <s v="c4c012"/>
    <d v="1899-12-30T00:02:55"/>
    <n v="10"/>
    <n v="9.9"/>
    <n v="8.7361379771866247E-3"/>
    <x v="0"/>
    <n v="1883.75"/>
  </r>
  <r>
    <s v="72f5d4"/>
    <n v="5"/>
    <n v="1"/>
    <s v="t"/>
    <s v="c4c012"/>
    <d v="1899-12-30T00:02:55"/>
    <n v="19"/>
    <n v="94.05"/>
    <n v="8.2993310783272919E-2"/>
    <x v="0"/>
    <n v="1883.75"/>
  </r>
  <r>
    <s v="f084eb"/>
    <n v="5"/>
    <n v="1"/>
    <s v="t"/>
    <s v="c4c012"/>
    <d v="1899-12-30T00:02:55"/>
    <n v="36"/>
    <n v="178.2"/>
    <n v="0.1572504835893592"/>
    <x v="1"/>
    <n v="2520"/>
  </r>
  <r>
    <s v="b9a74d"/>
    <n v="5"/>
    <n v="1"/>
    <s v="t"/>
    <s v="c4c012"/>
    <d v="1899-12-30T00:02:55"/>
    <n v="17"/>
    <n v="84.15"/>
    <n v="7.4257172806086305E-2"/>
    <x v="1"/>
    <n v="2520"/>
  </r>
  <r>
    <s v="2feb6b"/>
    <n v="5"/>
    <n v="1"/>
    <s v="t"/>
    <s v="c4c012"/>
    <d v="1899-12-30T00:02:55"/>
    <n v="29"/>
    <n v="143.55000000000001"/>
    <n v="0.12667400066920606"/>
    <x v="1"/>
    <n v="2520"/>
  </r>
  <r>
    <s v="e31d39"/>
    <n v="2"/>
    <n v="17"/>
    <s v="f"/>
    <s v="d347fd"/>
    <d v="1899-12-30T00:18:10"/>
    <n v="10"/>
    <n v="16.599999999999998"/>
    <n v="1.4648473779929085E-2"/>
    <x v="0"/>
    <n v="1883.75"/>
  </r>
  <r>
    <s v="d5e9a6"/>
    <n v="4"/>
    <n v="17"/>
    <s v="f"/>
    <s v="d347fd"/>
    <d v="1899-12-30T00:18:10"/>
    <n v="23"/>
    <n v="76.36"/>
    <n v="6.7382979387673791E-2"/>
    <x v="0"/>
    <n v="1883.75"/>
  </r>
  <r>
    <s v="72f5d4"/>
    <n v="4"/>
    <n v="17"/>
    <s v="f"/>
    <s v="d347fd"/>
    <d v="1899-12-30T00:18:10"/>
    <n v="19"/>
    <n v="63.08"/>
    <n v="5.5664200363730522E-2"/>
    <x v="0"/>
    <n v="1883.75"/>
  </r>
  <r>
    <s v="9ec847"/>
    <n v="2"/>
    <n v="17"/>
    <s v="f"/>
    <s v="d347fd"/>
    <d v="1899-12-30T00:18:10"/>
    <n v="54"/>
    <n v="89.64"/>
    <n v="7.9101758411617068E-2"/>
    <x v="0"/>
    <n v="1883.75"/>
  </r>
  <r>
    <s v="c8d436"/>
    <n v="2"/>
    <n v="17"/>
    <s v="f"/>
    <s v="d347fd"/>
    <d v="1899-12-30T00:18:10"/>
    <n v="10"/>
    <n v="16.599999999999998"/>
    <n v="1.4648473779929085E-2"/>
    <x v="1"/>
    <n v="3780"/>
  </r>
  <r>
    <s v="2feb6b"/>
    <n v="1"/>
    <n v="17"/>
    <s v="f"/>
    <s v="d347fd"/>
    <d v="1899-12-30T00:18:10"/>
    <n v="29"/>
    <n v="24.07"/>
    <n v="2.1240286980897177E-2"/>
    <x v="1"/>
    <n v="3780"/>
  </r>
  <r>
    <s v="c4a632"/>
    <n v="3"/>
    <n v="5"/>
    <s v="t"/>
    <s v="6fde02"/>
    <d v="1899-12-30T00:39:00"/>
    <n v="13"/>
    <n v="37.049999999999997"/>
    <n v="3.2694334550986304E-2"/>
    <x v="0"/>
    <n v="2511.6666666666665"/>
  </r>
  <r>
    <s v="e31d39"/>
    <n v="4"/>
    <n v="5"/>
    <s v="t"/>
    <s v="6fde02"/>
    <d v="1899-12-30T00:39:00"/>
    <n v="10"/>
    <n v="38"/>
    <n v="3.3532650821524415E-2"/>
    <x v="0"/>
    <n v="2511.6666666666665"/>
  </r>
  <r>
    <s v="d5e9a6"/>
    <n v="1"/>
    <n v="5"/>
    <s v="t"/>
    <s v="6fde02"/>
    <d v="1899-12-30T00:39:00"/>
    <n v="23"/>
    <n v="21.849999999999998"/>
    <n v="1.9281274222376538E-2"/>
    <x v="0"/>
    <n v="2511.6666666666665"/>
  </r>
  <r>
    <s v="5d267b"/>
    <n v="1"/>
    <n v="5"/>
    <s v="t"/>
    <s v="6fde02"/>
    <d v="1899-12-30T00:39:00"/>
    <n v="40"/>
    <n v="38"/>
    <n v="3.3532650821524415E-2"/>
    <x v="1"/>
    <n v="2520"/>
  </r>
  <r>
    <s v="2a2353"/>
    <n v="4"/>
    <n v="5"/>
    <s v="t"/>
    <s v="6fde02"/>
    <d v="1899-12-30T00:39:00"/>
    <n v="57"/>
    <n v="216.6"/>
    <n v="0.19113610968268915"/>
    <x v="1"/>
    <n v="2520"/>
  </r>
  <r>
    <s v="f084eb"/>
    <n v="5"/>
    <n v="5"/>
    <s v="t"/>
    <s v="6fde02"/>
    <d v="1899-12-30T00:39:00"/>
    <n v="36"/>
    <n v="171"/>
    <n v="0.15089692869685986"/>
    <x v="1"/>
    <n v="2520"/>
  </r>
  <r>
    <s v="e83aa3"/>
    <n v="2"/>
    <n v="15"/>
    <s v="t"/>
    <s v="ac8d13"/>
    <d v="1899-12-30T00:42:44"/>
    <n v="32"/>
    <n v="54.4"/>
    <n v="4.8004636965550733E-2"/>
    <x v="0"/>
    <n v="2511.6666666666665"/>
  </r>
  <r>
    <s v="e31d39"/>
    <n v="2"/>
    <n v="15"/>
    <s v="t"/>
    <s v="ac8d13"/>
    <d v="1899-12-30T00:42:44"/>
    <n v="10"/>
    <n v="17"/>
    <n v="1.5001449051734606E-2"/>
    <x v="0"/>
    <n v="2511.6666666666665"/>
  </r>
  <r>
    <s v="d5e9a6"/>
    <n v="4"/>
    <n v="15"/>
    <s v="t"/>
    <s v="ac8d13"/>
    <d v="1899-12-30T00:42:44"/>
    <n v="23"/>
    <n v="78.2"/>
    <n v="6.9006665637979192E-2"/>
    <x v="0"/>
    <n v="2511.6666666666665"/>
  </r>
  <r>
    <s v="c8d436"/>
    <n v="5"/>
    <n v="15"/>
    <s v="t"/>
    <s v="ac8d13"/>
    <d v="1899-12-30T00:42:44"/>
    <n v="10"/>
    <n v="42.5"/>
    <n v="3.7503622629336514E-2"/>
    <x v="1"/>
    <n v="7560"/>
  </r>
  <r>
    <s v="c4a632"/>
    <n v="5"/>
    <n v="22"/>
    <s v="t"/>
    <s v="e9c623"/>
    <d v="1899-12-30T00:49:49"/>
    <n v="13"/>
    <n v="50.7"/>
    <n v="4.4739615701349676E-2"/>
    <x v="0"/>
    <n v="2511.6666666666665"/>
  </r>
  <r>
    <s v="e31d39"/>
    <n v="1"/>
    <n v="22"/>
    <s v="t"/>
    <s v="e9c623"/>
    <d v="1899-12-30T00:49:49"/>
    <n v="10"/>
    <n v="7.8000000000000007"/>
    <n v="6.8830178002076432E-3"/>
    <x v="0"/>
    <n v="2511.6666666666665"/>
  </r>
  <r>
    <s v="d5e9a6"/>
    <n v="5"/>
    <n v="22"/>
    <s v="t"/>
    <s v="e9c623"/>
    <d v="1899-12-30T00:49:49"/>
    <n v="23"/>
    <n v="89.7"/>
    <n v="7.915470470238789E-2"/>
    <x v="0"/>
    <n v="2511.6666666666665"/>
  </r>
  <r>
    <s v="c8d436"/>
    <n v="5"/>
    <n v="22"/>
    <s v="t"/>
    <s v="e9c623"/>
    <d v="1899-12-30T00:49:49"/>
    <n v="10"/>
    <n v="39"/>
    <n v="3.4415089001038214E-2"/>
    <x v="1"/>
    <n v="1512"/>
  </r>
  <r>
    <s v="2a2353"/>
    <n v="2"/>
    <n v="22"/>
    <s v="t"/>
    <s v="e9c623"/>
    <d v="1899-12-30T00:49:49"/>
    <n v="57"/>
    <n v="88.92"/>
    <n v="7.8466402922367132E-2"/>
    <x v="1"/>
    <n v="1512"/>
  </r>
  <r>
    <s v="f084eb"/>
    <n v="3"/>
    <n v="22"/>
    <s v="t"/>
    <s v="e9c623"/>
    <d v="1899-12-30T00:49:49"/>
    <n v="36"/>
    <n v="84.240000000000009"/>
    <n v="7.4336592242242552E-2"/>
    <x v="1"/>
    <n v="1512"/>
  </r>
  <r>
    <s v="b9a74d"/>
    <n v="2"/>
    <n v="22"/>
    <s v="t"/>
    <s v="e9c623"/>
    <d v="1899-12-30T00:49:49"/>
    <n v="17"/>
    <n v="26.52"/>
    <n v="2.3402260520705983E-2"/>
    <x v="1"/>
    <n v="1512"/>
  </r>
  <r>
    <s v="2feb6b"/>
    <n v="1"/>
    <n v="22"/>
    <s v="t"/>
    <s v="e9c623"/>
    <d v="1899-12-30T00:49:49"/>
    <n v="29"/>
    <n v="22.62"/>
    <n v="1.9960751620602166E-2"/>
    <x v="1"/>
    <n v="1512"/>
  </r>
  <r>
    <s v="c4a632"/>
    <n v="3"/>
    <n v="18"/>
    <s v="f"/>
    <s v="1bc80c"/>
    <d v="1899-12-30T00:32:13"/>
    <n v="13"/>
    <n v="31.980000000000004"/>
    <n v="2.8220372980851338E-2"/>
    <x v="0"/>
    <n v="3767.5"/>
  </r>
  <r>
    <s v="e31d39"/>
    <n v="4"/>
    <n v="18"/>
    <s v="f"/>
    <s v="1bc80c"/>
    <d v="1899-12-30T00:32:13"/>
    <n v="10"/>
    <n v="32.800000000000004"/>
    <n v="2.8943972288052656E-2"/>
    <x v="0"/>
    <n v="3767.5"/>
  </r>
  <r>
    <s v="5d267b"/>
    <n v="3"/>
    <n v="18"/>
    <s v="f"/>
    <s v="1bc80c"/>
    <d v="1899-12-30T00:32:13"/>
    <n v="40"/>
    <n v="98.4"/>
    <n v="8.6831916864157963E-2"/>
    <x v="1"/>
    <n v="1890"/>
  </r>
  <r>
    <s v="c8d436"/>
    <n v="2"/>
    <n v="18"/>
    <s v="f"/>
    <s v="1bc80c"/>
    <d v="1899-12-30T00:32:13"/>
    <n v="10"/>
    <n v="16.400000000000002"/>
    <n v="1.4471986144026328E-2"/>
    <x v="1"/>
    <n v="1890"/>
  </r>
  <r>
    <s v="f084eb"/>
    <n v="4"/>
    <n v="18"/>
    <s v="f"/>
    <s v="1bc80c"/>
    <d v="1899-12-30T00:32:13"/>
    <n v="36"/>
    <n v="118.08000000000001"/>
    <n v="0.10419830023698956"/>
    <x v="1"/>
    <n v="1890"/>
  </r>
  <r>
    <s v="2feb6b"/>
    <n v="3"/>
    <n v="18"/>
    <s v="f"/>
    <s v="1bc80c"/>
    <d v="1899-12-30T00:32:13"/>
    <n v="29"/>
    <n v="71.34"/>
    <n v="6.295313972651452E-2"/>
    <x v="1"/>
    <n v="1890"/>
  </r>
  <r>
    <s v="e31d39"/>
    <n v="2"/>
    <n v="23"/>
    <s v="f"/>
    <s v="761fd9"/>
    <d v="1899-12-30T00:16:43"/>
    <n v="10"/>
    <n v="15.4"/>
    <n v="1.3589547964512526E-2"/>
    <x v="0"/>
    <n v="3767.5"/>
  </r>
  <r>
    <s v="9ec847"/>
    <n v="1"/>
    <n v="23"/>
    <s v="f"/>
    <s v="761fd9"/>
    <d v="1899-12-30T00:16:43"/>
    <n v="54"/>
    <n v="41.58"/>
    <n v="3.6691779504183814E-2"/>
    <x v="0"/>
    <n v="3767.5"/>
  </r>
  <r>
    <s v="c8d436"/>
    <n v="3"/>
    <n v="23"/>
    <s v="f"/>
    <s v="761fd9"/>
    <d v="1899-12-30T00:16:43"/>
    <n v="10"/>
    <n v="23.1"/>
    <n v="2.0384321946768789E-2"/>
    <x v="1"/>
    <n v="1890"/>
  </r>
  <r>
    <s v="2a2353"/>
    <n v="5"/>
    <n v="23"/>
    <s v="f"/>
    <s v="761fd9"/>
    <d v="1899-12-30T00:16:43"/>
    <n v="57"/>
    <n v="219.45000000000002"/>
    <n v="0.1936510584943035"/>
    <x v="1"/>
    <n v="1890"/>
  </r>
  <r>
    <s v="f084eb"/>
    <n v="5"/>
    <n v="23"/>
    <s v="f"/>
    <s v="761fd9"/>
    <d v="1899-12-30T00:16:43"/>
    <n v="36"/>
    <n v="138.6"/>
    <n v="0.12230593168061273"/>
    <x v="1"/>
    <n v="1890"/>
  </r>
  <r>
    <s v="b9a74d"/>
    <n v="1"/>
    <n v="23"/>
    <s v="f"/>
    <s v="761fd9"/>
    <d v="1899-12-30T00:16:43"/>
    <n v="17"/>
    <n v="13.09"/>
    <n v="1.1551115769835647E-2"/>
    <x v="1"/>
    <n v="1890"/>
  </r>
  <r>
    <s v="c4a632"/>
    <n v="5"/>
    <n v="5"/>
    <s v="t"/>
    <s v="ebf4b5"/>
    <d v="1899-12-30T00:41:33"/>
    <n v="13"/>
    <n v="61.75"/>
    <n v="5.4490557584977173E-2"/>
    <x v="0"/>
    <n v="2511.6666666666665"/>
  </r>
  <r>
    <s v="d5e9a6"/>
    <n v="4"/>
    <n v="5"/>
    <s v="t"/>
    <s v="ebf4b5"/>
    <d v="1899-12-30T00:41:33"/>
    <n v="23"/>
    <n v="87.399999999999991"/>
    <n v="7.7125096889506153E-2"/>
    <x v="0"/>
    <n v="2511.6666666666665"/>
  </r>
  <r>
    <s v="72f5d4"/>
    <n v="1"/>
    <n v="5"/>
    <s v="t"/>
    <s v="ebf4b5"/>
    <d v="1899-12-30T00:41:33"/>
    <n v="19"/>
    <n v="18.05"/>
    <n v="1.5928009140224096E-2"/>
    <x v="0"/>
    <n v="2511.6666666666665"/>
  </r>
  <r>
    <s v="5d267b"/>
    <n v="1"/>
    <n v="5"/>
    <s v="t"/>
    <s v="ebf4b5"/>
    <d v="1899-12-30T00:41:33"/>
    <n v="40"/>
    <n v="38"/>
    <n v="3.3532650821524415E-2"/>
    <x v="1"/>
    <n v="3780"/>
  </r>
  <r>
    <s v="2a2353"/>
    <n v="4"/>
    <n v="5"/>
    <s v="t"/>
    <s v="ebf4b5"/>
    <d v="1899-12-30T00:41:33"/>
    <n v="57"/>
    <n v="216.6"/>
    <n v="0.19113610968268915"/>
    <x v="1"/>
    <n v="3780"/>
  </r>
  <r>
    <s v="72f5d4"/>
    <n v="2"/>
    <n v="1"/>
    <s v="t"/>
    <s v="23a3f0"/>
    <d v="1899-12-30T00:22:43"/>
    <n v="19"/>
    <n v="37.619999999999997"/>
    <n v="3.3197324313309164E-2"/>
    <x v="0"/>
    <n v="7535"/>
  </r>
  <r>
    <s v="b9a74d"/>
    <n v="2"/>
    <n v="1"/>
    <s v="t"/>
    <s v="23a3f0"/>
    <d v="1899-12-30T00:22:43"/>
    <n v="17"/>
    <n v="33.659999999999997"/>
    <n v="2.9702869122434517E-2"/>
    <x v="1"/>
    <n v="3780"/>
  </r>
  <r>
    <s v="2feb6b"/>
    <n v="1"/>
    <n v="1"/>
    <s v="t"/>
    <s v="23a3f0"/>
    <d v="1899-12-30T00:22:43"/>
    <n v="29"/>
    <n v="28.71"/>
    <n v="2.5334800133841207E-2"/>
    <x v="1"/>
    <n v="3780"/>
  </r>
  <r>
    <s v="c4a632"/>
    <n v="4"/>
    <n v="4"/>
    <s v="f"/>
    <s v="2fd74b"/>
    <d v="1899-12-30T00:09:23"/>
    <n v="13"/>
    <n v="49.92"/>
    <n v="4.4051313921328918E-2"/>
    <x v="0"/>
    <n v="3767.5"/>
  </r>
  <r>
    <s v="e31d39"/>
    <n v="5"/>
    <n v="4"/>
    <s v="f"/>
    <s v="2fd74b"/>
    <d v="1899-12-30T00:09:23"/>
    <n v="10"/>
    <n v="48"/>
    <n v="4.2357032616662418E-2"/>
    <x v="0"/>
    <n v="3767.5"/>
  </r>
  <r>
    <s v="5d267b"/>
    <n v="1"/>
    <n v="4"/>
    <s v="f"/>
    <s v="2fd74b"/>
    <d v="1899-12-30T00:09:23"/>
    <n v="40"/>
    <n v="38.4"/>
    <n v="3.3885626093329929E-2"/>
    <x v="1"/>
    <n v="3780"/>
  </r>
  <r>
    <s v="2a2353"/>
    <n v="5"/>
    <n v="4"/>
    <s v="f"/>
    <s v="2fd74b"/>
    <d v="1899-12-30T00:09:23"/>
    <n v="57"/>
    <n v="273.59999999999997"/>
    <n v="0.24143508591497576"/>
    <x v="1"/>
    <n v="3780"/>
  </r>
  <r>
    <s v="c4a632"/>
    <n v="2"/>
    <n v="8"/>
    <s v="f"/>
    <s v="46fe6d"/>
    <d v="1899-12-30T00:34:26"/>
    <n v="13"/>
    <n v="23.92"/>
    <n v="2.1107921253970107E-2"/>
    <x v="0"/>
    <n v="3767.5"/>
  </r>
  <r>
    <s v="e83aa3"/>
    <n v="5"/>
    <n v="8"/>
    <s v="f"/>
    <s v="46fe6d"/>
    <d v="1899-12-30T00:34:26"/>
    <n v="32"/>
    <n v="147.20000000000002"/>
    <n v="0.12989490002443141"/>
    <x v="0"/>
    <n v="3767.5"/>
  </r>
  <r>
    <s v="5d267b"/>
    <n v="2"/>
    <n v="8"/>
    <s v="f"/>
    <s v="46fe6d"/>
    <d v="1899-12-30T00:34:26"/>
    <n v="40"/>
    <n v="73.600000000000009"/>
    <n v="6.4947450012215704E-2"/>
    <x v="1"/>
    <n v="2520"/>
  </r>
  <r>
    <s v="c8d436"/>
    <n v="4"/>
    <n v="8"/>
    <s v="f"/>
    <s v="46fe6d"/>
    <d v="1899-12-30T00:34:26"/>
    <n v="10"/>
    <n v="36.800000000000004"/>
    <n v="3.2473725006107852E-2"/>
    <x v="1"/>
    <n v="2520"/>
  </r>
  <r>
    <s v="f084eb"/>
    <n v="4"/>
    <n v="8"/>
    <s v="f"/>
    <s v="46fe6d"/>
    <d v="1899-12-30T00:34:26"/>
    <n v="36"/>
    <n v="132.48000000000002"/>
    <n v="0.11690541002198829"/>
    <x v="1"/>
    <n v="2520"/>
  </r>
  <r>
    <s v="c4a632"/>
    <n v="1"/>
    <n v="12"/>
    <s v="f"/>
    <s v="60bd7e"/>
    <d v="1899-12-30T00:03:00"/>
    <n v="13"/>
    <n v="11.44"/>
    <n v="1.0095092773637876E-2"/>
    <x v="0"/>
    <n v="1507"/>
  </r>
  <r>
    <s v="e83aa3"/>
    <n v="3"/>
    <n v="12"/>
    <s v="f"/>
    <s v="60bd7e"/>
    <d v="1899-12-30T00:03:00"/>
    <n v="32"/>
    <n v="84.48"/>
    <n v="7.4548377405325855E-2"/>
    <x v="0"/>
    <n v="1507"/>
  </r>
  <r>
    <s v="e31d39"/>
    <n v="4"/>
    <n v="12"/>
    <s v="f"/>
    <s v="60bd7e"/>
    <d v="1899-12-30T00:03:00"/>
    <n v="10"/>
    <n v="35.200000000000003"/>
    <n v="3.1061823918885775E-2"/>
    <x v="0"/>
    <n v="1507"/>
  </r>
  <r>
    <s v="d5e9a6"/>
    <n v="4"/>
    <n v="12"/>
    <s v="f"/>
    <s v="60bd7e"/>
    <d v="1899-12-30T00:03:00"/>
    <n v="23"/>
    <n v="80.959999999999994"/>
    <n v="7.1442195013437265E-2"/>
    <x v="0"/>
    <n v="1507"/>
  </r>
  <r>
    <s v="9ec847"/>
    <n v="2"/>
    <n v="12"/>
    <s v="f"/>
    <s v="60bd7e"/>
    <d v="1899-12-30T00:03:00"/>
    <n v="54"/>
    <n v="95.04"/>
    <n v="8.3866924580991584E-2"/>
    <x v="0"/>
    <n v="1507"/>
  </r>
  <r>
    <s v="5d267b"/>
    <n v="1"/>
    <n v="12"/>
    <s v="f"/>
    <s v="60bd7e"/>
    <d v="1899-12-30T00:03:00"/>
    <n v="40"/>
    <n v="35.200000000000003"/>
    <n v="3.1061823918885775E-2"/>
    <x v="1"/>
    <n v="1260"/>
  </r>
  <r>
    <s v="c8d436"/>
    <n v="1"/>
    <n v="12"/>
    <s v="f"/>
    <s v="60bd7e"/>
    <d v="1899-12-30T00:03:00"/>
    <n v="10"/>
    <n v="8.8000000000000007"/>
    <n v="7.7654559797214438E-3"/>
    <x v="1"/>
    <n v="1260"/>
  </r>
  <r>
    <s v="2a2353"/>
    <n v="4"/>
    <n v="12"/>
    <s v="f"/>
    <s v="60bd7e"/>
    <d v="1899-12-30T00:03:00"/>
    <n v="57"/>
    <n v="200.64000000000001"/>
    <n v="0.17705239633764891"/>
    <x v="1"/>
    <n v="1260"/>
  </r>
  <r>
    <s v="f084eb"/>
    <n v="4"/>
    <n v="12"/>
    <s v="f"/>
    <s v="60bd7e"/>
    <d v="1899-12-30T00:03:00"/>
    <n v="36"/>
    <n v="126.72"/>
    <n v="0.11182256610798877"/>
    <x v="1"/>
    <n v="1260"/>
  </r>
  <r>
    <s v="b9a74d"/>
    <n v="1"/>
    <n v="12"/>
    <s v="f"/>
    <s v="60bd7e"/>
    <d v="1899-12-30T00:03:00"/>
    <n v="17"/>
    <n v="14.96"/>
    <n v="1.3201275165526454E-2"/>
    <x v="1"/>
    <n v="1260"/>
  </r>
  <r>
    <s v="2feb6b"/>
    <n v="2"/>
    <n v="12"/>
    <s v="f"/>
    <s v="60bd7e"/>
    <d v="1899-12-30T00:03:00"/>
    <n v="29"/>
    <n v="51.04"/>
    <n v="4.5039644682384368E-2"/>
    <x v="1"/>
    <n v="1260"/>
  </r>
  <r>
    <s v="c4a632"/>
    <n v="2"/>
    <n v="19"/>
    <s v="t"/>
    <s v="38b6c6"/>
    <d v="1899-12-30T00:18:07"/>
    <n v="13"/>
    <n v="21.060000000000002"/>
    <n v="1.8584148060560638E-2"/>
    <x v="0"/>
    <n v="1507"/>
  </r>
  <r>
    <s v="e83aa3"/>
    <n v="5"/>
    <n v="19"/>
    <s v="t"/>
    <s v="38b6c6"/>
    <d v="1899-12-30T00:18:07"/>
    <n v="32"/>
    <n v="129.60000000000002"/>
    <n v="0.11436398806498854"/>
    <x v="0"/>
    <n v="1507"/>
  </r>
  <r>
    <s v="e31d39"/>
    <n v="3"/>
    <n v="19"/>
    <s v="t"/>
    <s v="38b6c6"/>
    <d v="1899-12-30T00:18:07"/>
    <n v="10"/>
    <n v="24.3"/>
    <n v="2.1443247762185348E-2"/>
    <x v="0"/>
    <n v="1507"/>
  </r>
  <r>
    <s v="72f5d4"/>
    <n v="3"/>
    <n v="19"/>
    <s v="t"/>
    <s v="38b6c6"/>
    <d v="1899-12-30T00:18:07"/>
    <n v="19"/>
    <n v="46.17"/>
    <n v="4.0742170748152166E-2"/>
    <x v="0"/>
    <n v="1507"/>
  </r>
  <r>
    <s v="9ec847"/>
    <n v="3"/>
    <n v="19"/>
    <s v="t"/>
    <s v="38b6c6"/>
    <d v="1899-12-30T00:18:07"/>
    <n v="54"/>
    <n v="131.22"/>
    <n v="0.11579353791580088"/>
    <x v="0"/>
    <n v="1507"/>
  </r>
  <r>
    <s v="c8d436"/>
    <n v="4"/>
    <n v="19"/>
    <s v="t"/>
    <s v="38b6c6"/>
    <d v="1899-12-30T00:18:07"/>
    <n v="10"/>
    <n v="32.400000000000006"/>
    <n v="2.8590997016247136E-2"/>
    <x v="1"/>
    <n v="3780"/>
  </r>
  <r>
    <s v="2feb6b"/>
    <n v="3"/>
    <n v="19"/>
    <s v="t"/>
    <s v="38b6c6"/>
    <d v="1899-12-30T00:18:07"/>
    <n v="29"/>
    <n v="70.47"/>
    <n v="6.2185418510337515E-2"/>
    <x v="1"/>
    <n v="3780"/>
  </r>
  <r>
    <s v="c4a632"/>
    <n v="3"/>
    <n v="8"/>
    <s v="f"/>
    <s v="22c153"/>
    <d v="1899-12-30T00:45:52"/>
    <n v="13"/>
    <n v="35.880000000000003"/>
    <n v="3.1661881880955159E-2"/>
    <x v="0"/>
    <n v="1883.75"/>
  </r>
  <r>
    <s v="d5e9a6"/>
    <n v="1"/>
    <n v="8"/>
    <s v="f"/>
    <s v="22c153"/>
    <d v="1899-12-30T00:45:52"/>
    <n v="23"/>
    <n v="21.16"/>
    <n v="1.8672391878512017E-2"/>
    <x v="0"/>
    <n v="1883.75"/>
  </r>
  <r>
    <s v="72f5d4"/>
    <n v="4"/>
    <n v="8"/>
    <s v="f"/>
    <s v="22c153"/>
    <d v="1899-12-30T00:45:52"/>
    <n v="19"/>
    <n v="69.92"/>
    <n v="6.1700077511604917E-2"/>
    <x v="0"/>
    <n v="1883.75"/>
  </r>
  <r>
    <s v="9ec847"/>
    <n v="3"/>
    <n v="8"/>
    <s v="f"/>
    <s v="22c153"/>
    <d v="1899-12-30T00:45:52"/>
    <n v="54"/>
    <n v="149.04000000000002"/>
    <n v="0.13151858627473684"/>
    <x v="0"/>
    <n v="1883.75"/>
  </r>
  <r>
    <s v="5d267b"/>
    <n v="2"/>
    <n v="8"/>
    <s v="f"/>
    <s v="22c153"/>
    <d v="1899-12-30T00:45:52"/>
    <n v="40"/>
    <n v="73.600000000000009"/>
    <n v="6.4947450012215704E-2"/>
    <x v="1"/>
    <n v="2520"/>
  </r>
  <r>
    <s v="b9a74d"/>
    <n v="1"/>
    <n v="8"/>
    <s v="f"/>
    <s v="22c153"/>
    <d v="1899-12-30T00:45:52"/>
    <n v="17"/>
    <n v="15.64"/>
    <n v="1.3801333127595839E-2"/>
    <x v="1"/>
    <n v="2520"/>
  </r>
  <r>
    <s v="2feb6b"/>
    <n v="3"/>
    <n v="8"/>
    <s v="f"/>
    <s v="22c153"/>
    <d v="1899-12-30T00:45:52"/>
    <n v="29"/>
    <n v="80.040000000000006"/>
    <n v="7.0630351888284593E-2"/>
    <x v="1"/>
    <n v="2520"/>
  </r>
  <r>
    <s v="c4a632"/>
    <n v="1"/>
    <n v="11"/>
    <s v="f"/>
    <s v="e7372f"/>
    <d v="1899-12-30T00:56:05"/>
    <n v="13"/>
    <n v="11.57"/>
    <n v="1.0209809736974669E-2"/>
    <x v="0"/>
    <n v="7535"/>
  </r>
  <r>
    <s v="2a2353"/>
    <n v="3"/>
    <n v="11"/>
    <s v="f"/>
    <s v="e7372f"/>
    <d v="1899-12-30T00:56:05"/>
    <n v="57"/>
    <n v="152.19"/>
    <n v="0.13429826654020527"/>
    <x v="1"/>
    <n v="2520"/>
  </r>
  <r>
    <s v="b9a74d"/>
    <n v="1"/>
    <n v="11"/>
    <s v="f"/>
    <s v="e7372f"/>
    <d v="1899-12-30T00:56:05"/>
    <n v="17"/>
    <n v="15.13"/>
    <n v="1.33512896560438E-2"/>
    <x v="1"/>
    <n v="2520"/>
  </r>
  <r>
    <s v="2feb6b"/>
    <n v="4"/>
    <n v="11"/>
    <s v="f"/>
    <s v="e7372f"/>
    <d v="1899-12-30T00:56:05"/>
    <n v="29"/>
    <n v="103.24"/>
    <n v="9.1102917653004739E-2"/>
    <x v="1"/>
    <n v="2520"/>
  </r>
  <r>
    <s v="c4a632"/>
    <n v="1"/>
    <n v="4"/>
    <s v="t"/>
    <n v="270574"/>
    <d v="1899-12-30T00:54:29"/>
    <n v="13"/>
    <n v="12.48"/>
    <n v="1.1012828480332229E-2"/>
    <x v="0"/>
    <n v="2511.6666666666665"/>
  </r>
  <r>
    <s v="e83aa3"/>
    <n v="2"/>
    <n v="4"/>
    <s v="t"/>
    <n v="270574"/>
    <d v="1899-12-30T00:54:29"/>
    <n v="32"/>
    <n v="61.44"/>
    <n v="5.4217001749327892E-2"/>
    <x v="0"/>
    <n v="2511.6666666666665"/>
  </r>
  <r>
    <s v="72f5d4"/>
    <n v="5"/>
    <n v="4"/>
    <s v="t"/>
    <n v="270574"/>
    <d v="1899-12-30T00:54:29"/>
    <n v="19"/>
    <n v="91.2"/>
    <n v="8.0478361971658585E-2"/>
    <x v="0"/>
    <n v="2511.6666666666665"/>
  </r>
  <r>
    <s v="2a2353"/>
    <n v="3"/>
    <n v="4"/>
    <s v="t"/>
    <n v="270574"/>
    <d v="1899-12-30T00:54:29"/>
    <n v="57"/>
    <n v="164.16"/>
    <n v="0.14486105154898546"/>
    <x v="1"/>
    <n v="3780"/>
  </r>
  <r>
    <s v="b9a74d"/>
    <n v="3"/>
    <n v="4"/>
    <s v="t"/>
    <n v="270574"/>
    <d v="1899-12-30T00:54:29"/>
    <n v="17"/>
    <n v="48.96"/>
    <n v="4.3204173268995665E-2"/>
    <x v="1"/>
    <n v="3780"/>
  </r>
  <r>
    <s v="c4a632"/>
    <n v="3"/>
    <n v="19"/>
    <s v="t"/>
    <s v="326fa1"/>
    <d v="1899-12-30T00:57:48"/>
    <n v="13"/>
    <n v="31.590000000000003"/>
    <n v="2.7876222090840955E-2"/>
    <x v="0"/>
    <n v="1883.75"/>
  </r>
  <r>
    <s v="e83aa3"/>
    <n v="3"/>
    <n v="19"/>
    <s v="t"/>
    <s v="326fa1"/>
    <d v="1899-12-30T00:57:48"/>
    <n v="32"/>
    <n v="77.760000000000005"/>
    <n v="6.8618392838993125E-2"/>
    <x v="0"/>
    <n v="1883.75"/>
  </r>
  <r>
    <s v="e31d39"/>
    <n v="3"/>
    <n v="19"/>
    <s v="t"/>
    <s v="326fa1"/>
    <d v="1899-12-30T00:57:48"/>
    <n v="10"/>
    <n v="24.3"/>
    <n v="2.1443247762185348E-2"/>
    <x v="0"/>
    <n v="1883.75"/>
  </r>
  <r>
    <s v="9ec847"/>
    <n v="3"/>
    <n v="19"/>
    <s v="t"/>
    <s v="326fa1"/>
    <d v="1899-12-30T00:57:48"/>
    <n v="54"/>
    <n v="131.22"/>
    <n v="0.11579353791580088"/>
    <x v="0"/>
    <n v="1883.75"/>
  </r>
  <r>
    <s v="5d267b"/>
    <n v="3"/>
    <n v="19"/>
    <s v="t"/>
    <s v="326fa1"/>
    <d v="1899-12-30T00:57:48"/>
    <n v="40"/>
    <n v="97.2"/>
    <n v="8.5772991048741393E-2"/>
    <x v="1"/>
    <n v="2520"/>
  </r>
  <r>
    <s v="2a2353"/>
    <n v="3"/>
    <n v="19"/>
    <s v="t"/>
    <s v="326fa1"/>
    <d v="1899-12-30T00:57:48"/>
    <n v="57"/>
    <n v="138.51000000000002"/>
    <n v="0.12222651224445651"/>
    <x v="1"/>
    <n v="2520"/>
  </r>
  <r>
    <s v="f084eb"/>
    <n v="4"/>
    <n v="19"/>
    <s v="t"/>
    <s v="326fa1"/>
    <d v="1899-12-30T00:57:48"/>
    <n v="36"/>
    <n v="116.64000000000001"/>
    <n v="0.10292758925848969"/>
    <x v="1"/>
    <n v="2520"/>
  </r>
  <r>
    <s v="d5e9a6"/>
    <n v="3"/>
    <n v="15"/>
    <s v="t"/>
    <s v="9e0cb2"/>
    <d v="1899-12-30T00:43:27"/>
    <n v="23"/>
    <n v="58.65"/>
    <n v="5.1754999228484394E-2"/>
    <x v="0"/>
    <n v="7535"/>
  </r>
  <r>
    <s v="b9a74d"/>
    <n v="5"/>
    <n v="15"/>
    <s v="t"/>
    <s v="9e0cb2"/>
    <d v="1899-12-30T00:43:27"/>
    <n v="17"/>
    <n v="72.25"/>
    <n v="6.3756158469872079E-2"/>
    <x v="1"/>
    <n v="3780"/>
  </r>
  <r>
    <s v="2feb6b"/>
    <n v="1"/>
    <n v="15"/>
    <s v="t"/>
    <s v="9e0cb2"/>
    <d v="1899-12-30T00:43:27"/>
    <n v="29"/>
    <n v="24.65"/>
    <n v="2.1752101125015178E-2"/>
    <x v="1"/>
    <n v="3780"/>
  </r>
  <r>
    <s v="c4a632"/>
    <n v="4"/>
    <n v="22"/>
    <s v="t"/>
    <s v="0e1fce"/>
    <d v="1899-12-30T00:36:24"/>
    <n v="13"/>
    <n v="40.56"/>
    <n v="3.5791692561079745E-2"/>
    <x v="0"/>
    <n v="2511.6666666666665"/>
  </r>
  <r>
    <s v="e83aa3"/>
    <n v="3"/>
    <n v="22"/>
    <s v="t"/>
    <s v="0e1fce"/>
    <d v="1899-12-30T00:36:24"/>
    <n v="32"/>
    <n v="74.88"/>
    <n v="6.6076970881993366E-2"/>
    <x v="0"/>
    <n v="2511.6666666666665"/>
  </r>
  <r>
    <s v="d5e9a6"/>
    <n v="5"/>
    <n v="22"/>
    <s v="t"/>
    <s v="0e1fce"/>
    <d v="1899-12-30T00:36:24"/>
    <n v="23"/>
    <n v="89.7"/>
    <n v="7.915470470238789E-2"/>
    <x v="0"/>
    <n v="2511.6666666666665"/>
  </r>
  <r>
    <s v="c8d436"/>
    <n v="1"/>
    <n v="22"/>
    <s v="t"/>
    <s v="0e1fce"/>
    <d v="1899-12-30T00:36:24"/>
    <n v="10"/>
    <n v="7.8000000000000007"/>
    <n v="6.8830178002076432E-3"/>
    <x v="1"/>
    <n v="7560"/>
  </r>
  <r>
    <s v="e83aa3"/>
    <n v="5"/>
    <n v="6"/>
    <s v="t"/>
    <s v="98b695"/>
    <d v="1899-12-30T00:04:53"/>
    <n v="32"/>
    <n v="150.39999999999998"/>
    <n v="0.13271870219887555"/>
    <x v="0"/>
    <n v="2511.6666666666665"/>
  </r>
  <r>
    <s v="e31d39"/>
    <n v="5"/>
    <n v="6"/>
    <s v="t"/>
    <s v="98b695"/>
    <d v="1899-12-30T00:04:53"/>
    <n v="10"/>
    <n v="47"/>
    <n v="4.1474594437148619E-2"/>
    <x v="0"/>
    <n v="2511.6666666666665"/>
  </r>
  <r>
    <s v="72f5d4"/>
    <n v="1"/>
    <n v="6"/>
    <s v="t"/>
    <s v="98b695"/>
    <d v="1899-12-30T00:04:53"/>
    <n v="19"/>
    <n v="17.86"/>
    <n v="1.5760345886116474E-2"/>
    <x v="0"/>
    <n v="2511.6666666666665"/>
  </r>
  <r>
    <s v="2a2353"/>
    <n v="4"/>
    <n v="6"/>
    <s v="t"/>
    <s v="98b695"/>
    <d v="1899-12-30T00:04:53"/>
    <n v="57"/>
    <n v="214.32"/>
    <n v="0.18912415063339769"/>
    <x v="1"/>
    <n v="3780"/>
  </r>
  <r>
    <s v="f084eb"/>
    <n v="1"/>
    <n v="6"/>
    <s v="t"/>
    <s v="98b695"/>
    <d v="1899-12-30T00:04:53"/>
    <n v="36"/>
    <n v="33.839999999999996"/>
    <n v="2.9861707994747001E-2"/>
    <x v="1"/>
    <n v="3780"/>
  </r>
  <r>
    <s v="c4a632"/>
    <n v="3"/>
    <n v="20"/>
    <s v="t"/>
    <s v="a23d26"/>
    <d v="1899-12-30T00:49:44"/>
    <n v="13"/>
    <n v="31.200000000000003"/>
    <n v="2.7532071200830573E-2"/>
    <x v="0"/>
    <n v="1883.75"/>
  </r>
  <r>
    <s v="e83aa3"/>
    <n v="4"/>
    <n v="20"/>
    <s v="t"/>
    <s v="a23d26"/>
    <d v="1899-12-30T00:49:44"/>
    <n v="32"/>
    <n v="102.4"/>
    <n v="9.0361669582213158E-2"/>
    <x v="0"/>
    <n v="1883.75"/>
  </r>
  <r>
    <s v="d5e9a6"/>
    <n v="5"/>
    <n v="20"/>
    <s v="t"/>
    <s v="a23d26"/>
    <d v="1899-12-30T00:49:44"/>
    <n v="23"/>
    <n v="92"/>
    <n v="8.1184312515269627E-2"/>
    <x v="0"/>
    <n v="1883.75"/>
  </r>
  <r>
    <s v="72f5d4"/>
    <n v="3"/>
    <n v="20"/>
    <s v="t"/>
    <s v="a23d26"/>
    <d v="1899-12-30T00:49:44"/>
    <n v="19"/>
    <n v="45.6"/>
    <n v="4.0239180985829293E-2"/>
    <x v="0"/>
    <n v="1883.75"/>
  </r>
  <r>
    <s v="f084eb"/>
    <n v="1"/>
    <n v="20"/>
    <s v="t"/>
    <s v="a23d26"/>
    <d v="1899-12-30T00:49:44"/>
    <n v="36"/>
    <n v="28.8"/>
    <n v="2.5414219569997454E-2"/>
    <x v="1"/>
    <n v="7560"/>
  </r>
  <r>
    <s v="c4a632"/>
    <n v="2"/>
    <n v="23"/>
    <s v="f"/>
    <s v="4e8ae5"/>
    <d v="1899-12-30T00:38:06"/>
    <n v="13"/>
    <n v="20.02"/>
    <n v="1.7666412353866283E-2"/>
    <x v="0"/>
    <n v="1883.75"/>
  </r>
  <r>
    <s v="e83aa3"/>
    <n v="3"/>
    <n v="23"/>
    <s v="f"/>
    <s v="4e8ae5"/>
    <d v="1899-12-30T00:38:06"/>
    <n v="32"/>
    <n v="73.92"/>
    <n v="6.5229830229660127E-2"/>
    <x v="0"/>
    <n v="1883.75"/>
  </r>
  <r>
    <s v="e31d39"/>
    <n v="5"/>
    <n v="23"/>
    <s v="f"/>
    <s v="4e8ae5"/>
    <d v="1899-12-30T00:38:06"/>
    <n v="10"/>
    <n v="38.5"/>
    <n v="3.3973869911281318E-2"/>
    <x v="0"/>
    <n v="1883.75"/>
  </r>
  <r>
    <s v="72f5d4"/>
    <n v="1"/>
    <n v="23"/>
    <s v="f"/>
    <s v="4e8ae5"/>
    <d v="1899-12-30T00:38:06"/>
    <n v="19"/>
    <n v="14.63"/>
    <n v="1.29100705662869E-2"/>
    <x v="0"/>
    <n v="1883.75"/>
  </r>
  <r>
    <s v="5d267b"/>
    <n v="2"/>
    <n v="23"/>
    <s v="f"/>
    <s v="4e8ae5"/>
    <d v="1899-12-30T00:38:06"/>
    <n v="40"/>
    <n v="61.6"/>
    <n v="5.4358191858050103E-2"/>
    <x v="1"/>
    <n v="1512"/>
  </r>
  <r>
    <s v="2a2353"/>
    <n v="4"/>
    <n v="23"/>
    <s v="f"/>
    <s v="4e8ae5"/>
    <d v="1899-12-30T00:38:06"/>
    <n v="57"/>
    <n v="175.56"/>
    <n v="0.15492084679544277"/>
    <x v="1"/>
    <n v="1512"/>
  </r>
  <r>
    <s v="f084eb"/>
    <n v="2"/>
    <n v="23"/>
    <s v="f"/>
    <s v="4e8ae5"/>
    <d v="1899-12-30T00:38:06"/>
    <n v="36"/>
    <n v="55.44"/>
    <n v="4.8922372672245092E-2"/>
    <x v="1"/>
    <n v="1512"/>
  </r>
  <r>
    <s v="b9a74d"/>
    <n v="5"/>
    <n v="23"/>
    <s v="f"/>
    <s v="4e8ae5"/>
    <d v="1899-12-30T00:38:06"/>
    <n v="17"/>
    <n v="65.45"/>
    <n v="5.7755578849178237E-2"/>
    <x v="1"/>
    <n v="1512"/>
  </r>
  <r>
    <s v="2feb6b"/>
    <n v="2"/>
    <n v="23"/>
    <s v="f"/>
    <s v="4e8ae5"/>
    <d v="1899-12-30T00:38:06"/>
    <n v="29"/>
    <n v="44.660000000000004"/>
    <n v="3.940968909708633E-2"/>
    <x v="1"/>
    <n v="1512"/>
  </r>
  <r>
    <s v="e83aa3"/>
    <n v="4"/>
    <n v="4"/>
    <s v="f"/>
    <s v="3a8ec4"/>
    <d v="1899-12-30T00:12:07"/>
    <n v="32"/>
    <n v="122.88"/>
    <n v="0.10843400349865578"/>
    <x v="0"/>
    <n v="1507"/>
  </r>
  <r>
    <s v="e31d39"/>
    <n v="2"/>
    <n v="4"/>
    <s v="f"/>
    <s v="3a8ec4"/>
    <d v="1899-12-30T00:12:07"/>
    <n v="10"/>
    <n v="19.2"/>
    <n v="1.6942813046664965E-2"/>
    <x v="0"/>
    <n v="1507"/>
  </r>
  <r>
    <s v="d5e9a6"/>
    <n v="3"/>
    <n v="4"/>
    <s v="f"/>
    <s v="3a8ec4"/>
    <d v="1899-12-30T00:12:07"/>
    <n v="23"/>
    <n v="66.239999999999995"/>
    <n v="5.845270501099413E-2"/>
    <x v="0"/>
    <n v="1507"/>
  </r>
  <r>
    <s v="72f5d4"/>
    <n v="5"/>
    <n v="4"/>
    <s v="f"/>
    <s v="3a8ec4"/>
    <d v="1899-12-30T00:12:07"/>
    <n v="19"/>
    <n v="91.2"/>
    <n v="8.0478361971658585E-2"/>
    <x v="0"/>
    <n v="1507"/>
  </r>
  <r>
    <s v="9ec847"/>
    <n v="4"/>
    <n v="4"/>
    <s v="f"/>
    <s v="3a8ec4"/>
    <d v="1899-12-30T00:12:07"/>
    <n v="54"/>
    <n v="207.35999999999999"/>
    <n v="0.18298238090398164"/>
    <x v="0"/>
    <n v="1507"/>
  </r>
  <r>
    <s v="c8d436"/>
    <n v="2"/>
    <n v="4"/>
    <s v="f"/>
    <s v="3a8ec4"/>
    <d v="1899-12-30T00:12:07"/>
    <n v="10"/>
    <n v="19.2"/>
    <n v="1.6942813046664965E-2"/>
    <x v="1"/>
    <n v="1890"/>
  </r>
  <r>
    <s v="2a2353"/>
    <n v="5"/>
    <n v="4"/>
    <s v="f"/>
    <s v="3a8ec4"/>
    <d v="1899-12-30T00:12:07"/>
    <n v="57"/>
    <n v="273.59999999999997"/>
    <n v="0.24143508591497576"/>
    <x v="1"/>
    <n v="1890"/>
  </r>
  <r>
    <s v="f084eb"/>
    <n v="3"/>
    <n v="4"/>
    <s v="f"/>
    <s v="3a8ec4"/>
    <d v="1899-12-30T00:12:07"/>
    <n v="36"/>
    <n v="103.67999999999999"/>
    <n v="9.149119045199082E-2"/>
    <x v="1"/>
    <n v="1890"/>
  </r>
  <r>
    <s v="2feb6b"/>
    <n v="2"/>
    <n v="4"/>
    <s v="f"/>
    <s v="3a8ec4"/>
    <d v="1899-12-30T00:12:07"/>
    <n v="29"/>
    <n v="55.68"/>
    <n v="4.9134157835328408E-2"/>
    <x v="1"/>
    <n v="1890"/>
  </r>
  <r>
    <s v="c4a632"/>
    <n v="4"/>
    <n v="15"/>
    <s v="t"/>
    <s v="e2e931"/>
    <d v="1899-12-30T00:07:15"/>
    <n v="13"/>
    <n v="44.199999999999996"/>
    <n v="3.9003767534509973E-2"/>
    <x v="0"/>
    <n v="7535"/>
  </r>
  <r>
    <s v="5d267b"/>
    <n v="3"/>
    <n v="15"/>
    <s v="t"/>
    <s v="e2e931"/>
    <d v="1899-12-30T00:07:15"/>
    <n v="40"/>
    <n v="102"/>
    <n v="9.0008694310407644E-2"/>
    <x v="1"/>
    <n v="1890"/>
  </r>
  <r>
    <s v="2a2353"/>
    <n v="5"/>
    <n v="15"/>
    <s v="t"/>
    <s v="e2e931"/>
    <d v="1899-12-30T00:07:15"/>
    <n v="57"/>
    <n v="242.25"/>
    <n v="0.21377064898721815"/>
    <x v="1"/>
    <n v="1890"/>
  </r>
  <r>
    <s v="b9a74d"/>
    <n v="5"/>
    <n v="15"/>
    <s v="t"/>
    <s v="e2e931"/>
    <d v="1899-12-30T00:07:15"/>
    <n v="17"/>
    <n v="72.25"/>
    <n v="6.3756158469872079E-2"/>
    <x v="1"/>
    <n v="1890"/>
  </r>
  <r>
    <s v="2feb6b"/>
    <n v="1"/>
    <n v="15"/>
    <s v="t"/>
    <s v="e2e931"/>
    <d v="1899-12-30T00:07:15"/>
    <n v="29"/>
    <n v="24.65"/>
    <n v="2.1752101125015178E-2"/>
    <x v="1"/>
    <n v="1890"/>
  </r>
  <r>
    <s v="c4a632"/>
    <n v="4"/>
    <n v="5"/>
    <s v="t"/>
    <s v="3ffb6a"/>
    <d v="1899-12-30T00:26:39"/>
    <n v="13"/>
    <n v="49.4"/>
    <n v="4.3592446067981738E-2"/>
    <x v="0"/>
    <n v="7535"/>
  </r>
  <r>
    <s v="c8d436"/>
    <n v="3"/>
    <n v="5"/>
    <s v="t"/>
    <s v="3ffb6a"/>
    <d v="1899-12-30T00:26:39"/>
    <n v="10"/>
    <n v="28.5"/>
    <n v="2.5149488116143308E-2"/>
    <x v="1"/>
    <n v="1890"/>
  </r>
  <r>
    <s v="f084eb"/>
    <n v="1"/>
    <n v="5"/>
    <s v="t"/>
    <s v="3ffb6a"/>
    <d v="1899-12-30T00:26:39"/>
    <n v="36"/>
    <n v="34.199999999999996"/>
    <n v="3.0179385739371969E-2"/>
    <x v="1"/>
    <n v="1890"/>
  </r>
  <r>
    <s v="b9a74d"/>
    <n v="5"/>
    <n v="5"/>
    <s v="t"/>
    <s v="3ffb6a"/>
    <d v="1899-12-30T00:26:39"/>
    <n v="17"/>
    <n v="80.75"/>
    <n v="7.1256882995739373E-2"/>
    <x v="1"/>
    <n v="1890"/>
  </r>
  <r>
    <s v="2feb6b"/>
    <n v="5"/>
    <n v="5"/>
    <s v="t"/>
    <s v="3ffb6a"/>
    <d v="1899-12-30T00:26:39"/>
    <n v="29"/>
    <n v="137.75"/>
    <n v="0.12155585922802599"/>
    <x v="1"/>
    <n v="1890"/>
  </r>
  <r>
    <s v="c4a632"/>
    <n v="3"/>
    <n v="13"/>
    <s v="t"/>
    <s v="d712e4"/>
    <d v="1899-12-30T00:13:14"/>
    <n v="13"/>
    <n v="33.93"/>
    <n v="2.9941127430903245E-2"/>
    <x v="0"/>
    <n v="1507"/>
  </r>
  <r>
    <s v="e83aa3"/>
    <n v="3"/>
    <n v="13"/>
    <s v="t"/>
    <s v="d712e4"/>
    <d v="1899-12-30T00:13:14"/>
    <n v="32"/>
    <n v="83.52"/>
    <n v="7.3701236752992602E-2"/>
    <x v="0"/>
    <n v="1507"/>
  </r>
  <r>
    <s v="e31d39"/>
    <n v="1"/>
    <n v="13"/>
    <s v="t"/>
    <s v="d712e4"/>
    <d v="1899-12-30T00:13:14"/>
    <n v="10"/>
    <n v="8.6999999999999993"/>
    <n v="7.6772121617700619E-3"/>
    <x v="0"/>
    <n v="1507"/>
  </r>
  <r>
    <s v="d5e9a6"/>
    <n v="5"/>
    <n v="13"/>
    <s v="t"/>
    <s v="d712e4"/>
    <d v="1899-12-30T00:13:14"/>
    <n v="23"/>
    <n v="100.05"/>
    <n v="8.8287939860355727E-2"/>
    <x v="0"/>
    <n v="1507"/>
  </r>
  <r>
    <s v="9ec847"/>
    <n v="3"/>
    <n v="13"/>
    <s v="t"/>
    <s v="d712e4"/>
    <d v="1899-12-30T00:13:14"/>
    <n v="54"/>
    <n v="140.94"/>
    <n v="0.12437083702067503"/>
    <x v="0"/>
    <n v="1507"/>
  </r>
  <r>
    <s v="2a2353"/>
    <n v="2"/>
    <n v="13"/>
    <s v="t"/>
    <s v="d712e4"/>
    <d v="1899-12-30T00:13:14"/>
    <n v="57"/>
    <n v="99.179999999999993"/>
    <n v="8.7520218644178707E-2"/>
    <x v="1"/>
    <n v="2520"/>
  </r>
  <r>
    <s v="f084eb"/>
    <n v="5"/>
    <n v="13"/>
    <s v="t"/>
    <s v="d712e4"/>
    <d v="1899-12-30T00:13:14"/>
    <n v="36"/>
    <n v="156.6"/>
    <n v="0.13818981891186113"/>
    <x v="1"/>
    <n v="2520"/>
  </r>
  <r>
    <s v="b9a74d"/>
    <n v="5"/>
    <n v="13"/>
    <s v="t"/>
    <s v="d712e4"/>
    <d v="1899-12-30T00:13:14"/>
    <n v="17"/>
    <n v="73.95"/>
    <n v="6.5256303375045538E-2"/>
    <x v="1"/>
    <n v="2520"/>
  </r>
  <r>
    <s v="c4a632"/>
    <n v="3"/>
    <n v="4"/>
    <s v="t"/>
    <s v="27312a"/>
    <d v="1899-12-30T00:57:43"/>
    <n v="13"/>
    <n v="37.44"/>
    <n v="3.3038485440996683E-2"/>
    <x v="0"/>
    <n v="1883.75"/>
  </r>
  <r>
    <s v="e83aa3"/>
    <n v="5"/>
    <n v="4"/>
    <s v="t"/>
    <s v="27312a"/>
    <d v="1899-12-30T00:57:43"/>
    <n v="32"/>
    <n v="153.6"/>
    <n v="0.13554250437331972"/>
    <x v="0"/>
    <n v="1883.75"/>
  </r>
  <r>
    <s v="e31d39"/>
    <n v="2"/>
    <n v="4"/>
    <s v="t"/>
    <s v="27312a"/>
    <d v="1899-12-30T00:57:43"/>
    <n v="10"/>
    <n v="19.2"/>
    <n v="1.6942813046664965E-2"/>
    <x v="0"/>
    <n v="1883.75"/>
  </r>
  <r>
    <s v="9ec847"/>
    <n v="1"/>
    <n v="4"/>
    <s v="t"/>
    <s v="27312a"/>
    <d v="1899-12-30T00:57:43"/>
    <n v="54"/>
    <n v="51.839999999999996"/>
    <n v="4.574559522599541E-2"/>
    <x v="0"/>
    <n v="1883.75"/>
  </r>
  <r>
    <s v="c8d436"/>
    <n v="1"/>
    <n v="4"/>
    <s v="t"/>
    <s v="27312a"/>
    <d v="1899-12-30T00:57:43"/>
    <n v="10"/>
    <n v="9.6"/>
    <n v="8.4714065233324823E-3"/>
    <x v="1"/>
    <n v="1890"/>
  </r>
  <r>
    <s v="f084eb"/>
    <n v="3"/>
    <n v="4"/>
    <s v="t"/>
    <s v="27312a"/>
    <d v="1899-12-30T00:57:43"/>
    <n v="36"/>
    <n v="103.67999999999999"/>
    <n v="9.149119045199082E-2"/>
    <x v="1"/>
    <n v="1890"/>
  </r>
  <r>
    <s v="b9a74d"/>
    <n v="4"/>
    <n v="4"/>
    <s v="t"/>
    <s v="27312a"/>
    <d v="1899-12-30T00:57:43"/>
    <n v="17"/>
    <n v="65.28"/>
    <n v="5.7605564358660884E-2"/>
    <x v="1"/>
    <n v="1890"/>
  </r>
  <r>
    <s v="2feb6b"/>
    <n v="2"/>
    <n v="4"/>
    <s v="t"/>
    <s v="27312a"/>
    <d v="1899-12-30T00:57:43"/>
    <n v="29"/>
    <n v="55.68"/>
    <n v="4.9134157835328408E-2"/>
    <x v="1"/>
    <n v="1890"/>
  </r>
  <r>
    <s v="c4a632"/>
    <n v="5"/>
    <n v="18"/>
    <s v="f"/>
    <s v="5245a5"/>
    <d v="1899-12-30T00:12:43"/>
    <n v="13"/>
    <n v="53.300000000000004"/>
    <n v="4.7033954968085559E-2"/>
    <x v="0"/>
    <n v="2511.6666666666665"/>
  </r>
  <r>
    <s v="e31d39"/>
    <n v="2"/>
    <n v="18"/>
    <s v="f"/>
    <s v="5245a5"/>
    <d v="1899-12-30T00:12:43"/>
    <n v="10"/>
    <n v="16.400000000000002"/>
    <n v="1.4471986144026328E-2"/>
    <x v="0"/>
    <n v="2511.6666666666665"/>
  </r>
  <r>
    <s v="d5e9a6"/>
    <n v="1"/>
    <n v="18"/>
    <s v="f"/>
    <s v="5245a5"/>
    <d v="1899-12-30T00:12:43"/>
    <n v="23"/>
    <n v="18.860000000000003"/>
    <n v="1.6642784065630276E-2"/>
    <x v="0"/>
    <n v="2511.6666666666665"/>
  </r>
  <r>
    <s v="f084eb"/>
    <n v="2"/>
    <n v="18"/>
    <s v="f"/>
    <s v="5245a5"/>
    <d v="1899-12-30T00:12:43"/>
    <n v="36"/>
    <n v="59.040000000000006"/>
    <n v="5.209915011849478E-2"/>
    <x v="1"/>
    <n v="3780"/>
  </r>
  <r>
    <s v="2feb6b"/>
    <n v="3"/>
    <n v="18"/>
    <s v="f"/>
    <s v="5245a5"/>
    <d v="1899-12-30T00:12:43"/>
    <n v="29"/>
    <n v="71.34"/>
    <n v="6.295313972651452E-2"/>
    <x v="1"/>
    <n v="3780"/>
  </r>
  <r>
    <s v="c4a632"/>
    <n v="4"/>
    <n v="22"/>
    <s v="t"/>
    <s v="748b1c"/>
    <d v="1899-12-30T00:32:10"/>
    <n v="13"/>
    <n v="40.56"/>
    <n v="3.5791692561079745E-2"/>
    <x v="0"/>
    <n v="1883.75"/>
  </r>
  <r>
    <s v="e83aa3"/>
    <n v="4"/>
    <n v="22"/>
    <s v="t"/>
    <s v="748b1c"/>
    <d v="1899-12-30T00:32:10"/>
    <n v="32"/>
    <n v="99.84"/>
    <n v="8.8102627842657835E-2"/>
    <x v="0"/>
    <n v="1883.75"/>
  </r>
  <r>
    <s v="e31d39"/>
    <n v="5"/>
    <n v="22"/>
    <s v="t"/>
    <s v="748b1c"/>
    <d v="1899-12-30T00:32:10"/>
    <n v="10"/>
    <n v="39"/>
    <n v="3.4415089001038214E-2"/>
    <x v="0"/>
    <n v="1883.75"/>
  </r>
  <r>
    <s v="9ec847"/>
    <n v="4"/>
    <n v="22"/>
    <s v="t"/>
    <s v="748b1c"/>
    <d v="1899-12-30T00:32:10"/>
    <n v="54"/>
    <n v="168.48000000000002"/>
    <n v="0.1486731844844851"/>
    <x v="0"/>
    <n v="1883.75"/>
  </r>
  <r>
    <s v="c8d436"/>
    <n v="4"/>
    <n v="22"/>
    <s v="t"/>
    <s v="748b1c"/>
    <d v="1899-12-30T00:32:10"/>
    <n v="10"/>
    <n v="31.200000000000003"/>
    <n v="2.7532071200830573E-2"/>
    <x v="1"/>
    <n v="3780"/>
  </r>
  <r>
    <s v="b9a74d"/>
    <n v="3"/>
    <n v="22"/>
    <s v="t"/>
    <s v="748b1c"/>
    <d v="1899-12-30T00:32:10"/>
    <n v="17"/>
    <n v="39.78"/>
    <n v="3.510339078105898E-2"/>
    <x v="1"/>
    <n v="3780"/>
  </r>
  <r>
    <s v="e31d39"/>
    <n v="5"/>
    <n v="7"/>
    <s v="t"/>
    <s v="6362db"/>
    <d v="1899-12-30T00:15:47"/>
    <n v="10"/>
    <n v="46.5"/>
    <n v="4.1033375347391716E-2"/>
    <x v="0"/>
    <n v="2511.6666666666665"/>
  </r>
  <r>
    <s v="d5e9a6"/>
    <n v="2"/>
    <n v="7"/>
    <s v="t"/>
    <s v="6362db"/>
    <d v="1899-12-30T00:15:47"/>
    <n v="23"/>
    <n v="42.779999999999994"/>
    <n v="3.7750705319600376E-2"/>
    <x v="0"/>
    <n v="2511.6666666666665"/>
  </r>
  <r>
    <s v="9ec847"/>
    <n v="5"/>
    <n v="7"/>
    <s v="t"/>
    <s v="6362db"/>
    <d v="1899-12-30T00:15:47"/>
    <n v="54"/>
    <n v="251.1"/>
    <n v="0.22158022687591528"/>
    <x v="0"/>
    <n v="2511.6666666666665"/>
  </r>
  <r>
    <s v="5d267b"/>
    <n v="2"/>
    <n v="7"/>
    <s v="t"/>
    <s v="6362db"/>
    <d v="1899-12-30T00:15:47"/>
    <n v="40"/>
    <n v="74.399999999999991"/>
    <n v="6.5653400555826733E-2"/>
    <x v="1"/>
    <n v="2520"/>
  </r>
  <r>
    <s v="2a2353"/>
    <n v="2"/>
    <n v="7"/>
    <s v="t"/>
    <s v="6362db"/>
    <d v="1899-12-30T00:15:47"/>
    <n v="57"/>
    <n v="106.02"/>
    <n v="9.3556095792053109E-2"/>
    <x v="1"/>
    <n v="2520"/>
  </r>
  <r>
    <s v="f084eb"/>
    <n v="3"/>
    <n v="7"/>
    <s v="t"/>
    <s v="6362db"/>
    <d v="1899-12-30T00:15:47"/>
    <n v="36"/>
    <n v="100.44"/>
    <n v="8.8632090750366099E-2"/>
    <x v="1"/>
    <n v="2520"/>
  </r>
  <r>
    <s v="d5e9a6"/>
    <n v="4"/>
    <n v="23"/>
    <s v="t"/>
    <s v="89cc37"/>
    <d v="1899-12-30T00:58:41"/>
    <n v="23"/>
    <n v="70.84"/>
    <n v="6.2511920636757617E-2"/>
    <x v="0"/>
    <n v="7535"/>
  </r>
  <r>
    <s v="b9a74d"/>
    <n v="4"/>
    <n v="23"/>
    <s v="t"/>
    <s v="89cc37"/>
    <d v="1899-12-30T00:58:41"/>
    <n v="17"/>
    <n v="52.36"/>
    <n v="4.6204463079342589E-2"/>
    <x v="1"/>
    <n v="3780"/>
  </r>
  <r>
    <s v="2feb6b"/>
    <n v="1"/>
    <n v="23"/>
    <s v="t"/>
    <s v="89cc37"/>
    <d v="1899-12-30T00:58:41"/>
    <n v="29"/>
    <n v="22.330000000000002"/>
    <n v="1.9704844548543165E-2"/>
    <x v="1"/>
    <n v="3780"/>
  </r>
  <r>
    <s v="e83aa3"/>
    <n v="1"/>
    <n v="12"/>
    <s v="f"/>
    <s v="6533de"/>
    <d v="1899-12-30T00:30:27"/>
    <n v="32"/>
    <n v="28.16"/>
    <n v="2.4849459135108616E-2"/>
    <x v="0"/>
    <n v="3767.5"/>
  </r>
  <r>
    <s v="9ec847"/>
    <n v="5"/>
    <n v="12"/>
    <s v="f"/>
    <s v="6533de"/>
    <d v="1899-12-30T00:30:27"/>
    <n v="54"/>
    <n v="237.6"/>
    <n v="0.20966731145247897"/>
    <x v="0"/>
    <n v="3767.5"/>
  </r>
  <r>
    <s v="f084eb"/>
    <n v="3"/>
    <n v="12"/>
    <s v="f"/>
    <s v="6533de"/>
    <d v="1899-12-30T00:30:27"/>
    <n v="36"/>
    <n v="95.04"/>
    <n v="8.3866924580991584E-2"/>
    <x v="1"/>
    <n v="7560"/>
  </r>
  <r>
    <s v="c4a632"/>
    <n v="2"/>
    <n v="23"/>
    <s v="t"/>
    <s v="ece20b"/>
    <d v="1899-12-30T00:54:06"/>
    <n v="13"/>
    <n v="20.02"/>
    <n v="1.7666412353866283E-2"/>
    <x v="0"/>
    <n v="3767.5"/>
  </r>
  <r>
    <s v="9ec847"/>
    <n v="1"/>
    <n v="23"/>
    <s v="t"/>
    <s v="ece20b"/>
    <d v="1899-12-30T00:54:06"/>
    <n v="54"/>
    <n v="41.58"/>
    <n v="3.6691779504183814E-2"/>
    <x v="0"/>
    <n v="3767.5"/>
  </r>
  <r>
    <s v="5d267b"/>
    <n v="1"/>
    <n v="23"/>
    <s v="t"/>
    <s v="ece20b"/>
    <d v="1899-12-30T00:54:06"/>
    <n v="40"/>
    <n v="30.8"/>
    <n v="2.7179095929025052E-2"/>
    <x v="1"/>
    <n v="1890"/>
  </r>
  <r>
    <s v="c8d436"/>
    <n v="2"/>
    <n v="23"/>
    <s v="t"/>
    <s v="ece20b"/>
    <d v="1899-12-30T00:54:06"/>
    <n v="10"/>
    <n v="15.4"/>
    <n v="1.3589547964512526E-2"/>
    <x v="1"/>
    <n v="1890"/>
  </r>
  <r>
    <s v="b9a74d"/>
    <n v="2"/>
    <n v="23"/>
    <s v="t"/>
    <s v="ece20b"/>
    <d v="1899-12-30T00:54:06"/>
    <n v="17"/>
    <n v="26.18"/>
    <n v="2.3102231539671295E-2"/>
    <x v="1"/>
    <n v="1890"/>
  </r>
  <r>
    <s v="2feb6b"/>
    <n v="5"/>
    <n v="23"/>
    <s v="t"/>
    <s v="ece20b"/>
    <d v="1899-12-30T00:54:06"/>
    <n v="29"/>
    <n v="111.65"/>
    <n v="9.8524222742715814E-2"/>
    <x v="1"/>
    <n v="1890"/>
  </r>
  <r>
    <s v="c4a632"/>
    <n v="2"/>
    <n v="7"/>
    <s v="f"/>
    <s v="dae204"/>
    <d v="1899-12-30T00:17:11"/>
    <n v="13"/>
    <n v="24.18"/>
    <n v="2.133735518064369E-2"/>
    <x v="0"/>
    <n v="2511.6666666666665"/>
  </r>
  <r>
    <s v="e83aa3"/>
    <n v="4"/>
    <n v="7"/>
    <s v="f"/>
    <s v="dae204"/>
    <d v="1899-12-30T00:17:11"/>
    <n v="32"/>
    <n v="119.03999999999999"/>
    <n v="0.1050454408893228"/>
    <x v="0"/>
    <n v="2511.6666666666665"/>
  </r>
  <r>
    <s v="9ec847"/>
    <n v="3"/>
    <n v="7"/>
    <s v="f"/>
    <s v="dae204"/>
    <d v="1899-12-30T00:17:11"/>
    <n v="54"/>
    <n v="150.66"/>
    <n v="0.13294813612554915"/>
    <x v="0"/>
    <n v="2511.6666666666665"/>
  </r>
  <r>
    <s v="c8d436"/>
    <n v="2"/>
    <n v="7"/>
    <s v="f"/>
    <s v="dae204"/>
    <d v="1899-12-30T00:17:11"/>
    <n v="10"/>
    <n v="18.599999999999998"/>
    <n v="1.6413350138956683E-2"/>
    <x v="1"/>
    <n v="2520"/>
  </r>
  <r>
    <s v="2a2353"/>
    <n v="4"/>
    <n v="7"/>
    <s v="f"/>
    <s v="dae204"/>
    <d v="1899-12-30T00:17:11"/>
    <n v="57"/>
    <n v="212.04"/>
    <n v="0.18711219158410622"/>
    <x v="1"/>
    <n v="2520"/>
  </r>
  <r>
    <s v="b9a74d"/>
    <n v="2"/>
    <n v="7"/>
    <s v="f"/>
    <s v="dae204"/>
    <d v="1899-12-30T00:17:11"/>
    <n v="17"/>
    <n v="31.619999999999997"/>
    <n v="2.7902695236226367E-2"/>
    <x v="1"/>
    <n v="2520"/>
  </r>
  <r>
    <s v="c4a632"/>
    <n v="3"/>
    <n v="18"/>
    <s v="f"/>
    <s v="fb0350"/>
    <d v="1899-12-30T00:37:29"/>
    <n v="13"/>
    <n v="31.980000000000004"/>
    <n v="2.8220372980851338E-2"/>
    <x v="0"/>
    <n v="2511.6666666666665"/>
  </r>
  <r>
    <s v="e31d39"/>
    <n v="3"/>
    <n v="18"/>
    <s v="f"/>
    <s v="fb0350"/>
    <d v="1899-12-30T00:37:29"/>
    <n v="10"/>
    <n v="24.6"/>
    <n v="2.1707979216039491E-2"/>
    <x v="0"/>
    <n v="2511.6666666666665"/>
  </r>
  <r>
    <s v="d5e9a6"/>
    <n v="5"/>
    <n v="18"/>
    <s v="f"/>
    <s v="fb0350"/>
    <d v="1899-12-30T00:37:29"/>
    <n v="23"/>
    <n v="94.300000000000011"/>
    <n v="8.3213920328151378E-2"/>
    <x v="0"/>
    <n v="2511.6666666666665"/>
  </r>
  <r>
    <s v="5d267b"/>
    <n v="3"/>
    <n v="18"/>
    <s v="f"/>
    <s v="fb0350"/>
    <d v="1899-12-30T00:37:29"/>
    <n v="40"/>
    <n v="98.4"/>
    <n v="8.6831916864157963E-2"/>
    <x v="1"/>
    <n v="2520"/>
  </r>
  <r>
    <s v="b9a74d"/>
    <n v="1"/>
    <n v="18"/>
    <s v="f"/>
    <s v="fb0350"/>
    <d v="1899-12-30T00:37:29"/>
    <n v="17"/>
    <n v="13.940000000000001"/>
    <n v="1.2301188222422378E-2"/>
    <x v="1"/>
    <n v="2520"/>
  </r>
  <r>
    <s v="2feb6b"/>
    <n v="1"/>
    <n v="18"/>
    <s v="f"/>
    <s v="fb0350"/>
    <d v="1899-12-30T00:37:29"/>
    <n v="29"/>
    <n v="23.78"/>
    <n v="2.0984379908838176E-2"/>
    <x v="1"/>
    <n v="2520"/>
  </r>
  <r>
    <s v="e83aa3"/>
    <n v="4"/>
    <n v="5"/>
    <s v="t"/>
    <s v="be489a"/>
    <d v="1899-12-30T00:19:11"/>
    <n v="32"/>
    <n v="121.6"/>
    <n v="0.10730448262887812"/>
    <x v="0"/>
    <n v="2511.6666666666665"/>
  </r>
  <r>
    <s v="d5e9a6"/>
    <n v="4"/>
    <n v="5"/>
    <s v="t"/>
    <s v="be489a"/>
    <d v="1899-12-30T00:19:11"/>
    <n v="23"/>
    <n v="87.399999999999991"/>
    <n v="7.7125096889506153E-2"/>
    <x v="0"/>
    <n v="2511.6666666666665"/>
  </r>
  <r>
    <s v="72f5d4"/>
    <n v="5"/>
    <n v="5"/>
    <s v="t"/>
    <s v="be489a"/>
    <d v="1899-12-30T00:19:11"/>
    <n v="19"/>
    <n v="90.25"/>
    <n v="7.9640045701120474E-2"/>
    <x v="0"/>
    <n v="2511.6666666666665"/>
  </r>
  <r>
    <s v="2a2353"/>
    <n v="4"/>
    <n v="5"/>
    <s v="t"/>
    <s v="be489a"/>
    <d v="1899-12-30T00:19:11"/>
    <n v="57"/>
    <n v="216.6"/>
    <n v="0.19113610968268915"/>
    <x v="1"/>
    <n v="7560"/>
  </r>
  <r>
    <s v="e83aa3"/>
    <n v="3"/>
    <n v="5"/>
    <s v="t"/>
    <s v="c74aa2"/>
    <d v="1899-12-30T00:59:32"/>
    <n v="32"/>
    <n v="91.199999999999989"/>
    <n v="8.0478361971658571E-2"/>
    <x v="0"/>
    <n v="3767.5"/>
  </r>
  <r>
    <s v="d5e9a6"/>
    <n v="3"/>
    <n v="5"/>
    <s v="t"/>
    <s v="c74aa2"/>
    <d v="1899-12-30T00:59:32"/>
    <n v="23"/>
    <n v="65.55"/>
    <n v="5.7843822667129612E-2"/>
    <x v="0"/>
    <n v="3767.5"/>
  </r>
  <r>
    <s v="5d267b"/>
    <n v="5"/>
    <n v="5"/>
    <s v="t"/>
    <s v="c74aa2"/>
    <d v="1899-12-30T00:59:32"/>
    <n v="40"/>
    <n v="190"/>
    <n v="0.16766325410762206"/>
    <x v="1"/>
    <n v="1260"/>
  </r>
  <r>
    <s v="c8d436"/>
    <n v="4"/>
    <n v="5"/>
    <s v="t"/>
    <s v="c74aa2"/>
    <d v="1899-12-30T00:59:32"/>
    <n v="10"/>
    <n v="38"/>
    <n v="3.3532650821524415E-2"/>
    <x v="1"/>
    <n v="1260"/>
  </r>
  <r>
    <s v="2a2353"/>
    <n v="4"/>
    <n v="5"/>
    <s v="t"/>
    <s v="c74aa2"/>
    <d v="1899-12-30T00:59:32"/>
    <n v="57"/>
    <n v="216.6"/>
    <n v="0.19113610968268915"/>
    <x v="1"/>
    <n v="1260"/>
  </r>
  <r>
    <s v="f084eb"/>
    <n v="4"/>
    <n v="5"/>
    <s v="t"/>
    <s v="c74aa2"/>
    <d v="1899-12-30T00:59:32"/>
    <n v="36"/>
    <n v="136.79999999999998"/>
    <n v="0.12071754295748788"/>
    <x v="1"/>
    <n v="1260"/>
  </r>
  <r>
    <s v="b9a74d"/>
    <n v="4"/>
    <n v="5"/>
    <s v="t"/>
    <s v="c74aa2"/>
    <d v="1899-12-30T00:59:32"/>
    <n v="17"/>
    <n v="64.599999999999994"/>
    <n v="5.7005506396591493E-2"/>
    <x v="1"/>
    <n v="1260"/>
  </r>
  <r>
    <s v="2feb6b"/>
    <n v="2"/>
    <n v="5"/>
    <s v="t"/>
    <s v="c74aa2"/>
    <d v="1899-12-30T00:59:32"/>
    <n v="29"/>
    <n v="55.099999999999994"/>
    <n v="4.8622343691210393E-2"/>
    <x v="1"/>
    <n v="1260"/>
  </r>
  <r>
    <s v="e31d39"/>
    <n v="4"/>
    <n v="18"/>
    <s v="f"/>
    <s v="0d5587"/>
    <d v="1899-12-30T00:18:36"/>
    <n v="10"/>
    <n v="32.800000000000004"/>
    <n v="2.8943972288052656E-2"/>
    <x v="0"/>
    <n v="2511.6666666666665"/>
  </r>
  <r>
    <s v="72f5d4"/>
    <n v="5"/>
    <n v="18"/>
    <s v="f"/>
    <s v="0d5587"/>
    <d v="1899-12-30T00:18:36"/>
    <n v="19"/>
    <n v="77.900000000000006"/>
    <n v="6.8741934184125053E-2"/>
    <x v="0"/>
    <n v="2511.6666666666665"/>
  </r>
  <r>
    <s v="9ec847"/>
    <n v="2"/>
    <n v="18"/>
    <s v="f"/>
    <s v="0d5587"/>
    <d v="1899-12-30T00:18:36"/>
    <n v="54"/>
    <n v="88.56"/>
    <n v="7.814872517774217E-2"/>
    <x v="0"/>
    <n v="2511.6666666666665"/>
  </r>
  <r>
    <s v="c8d436"/>
    <n v="3"/>
    <n v="18"/>
    <s v="f"/>
    <s v="0d5587"/>
    <d v="1899-12-30T00:18:36"/>
    <n v="10"/>
    <n v="24.6"/>
    <n v="2.1707979216039491E-2"/>
    <x v="1"/>
    <n v="3780"/>
  </r>
  <r>
    <s v="f084eb"/>
    <n v="5"/>
    <n v="18"/>
    <s v="f"/>
    <s v="0d5587"/>
    <d v="1899-12-30T00:18:36"/>
    <n v="36"/>
    <n v="147.60000000000002"/>
    <n v="0.13024787529623694"/>
    <x v="1"/>
    <n v="3780"/>
  </r>
  <r>
    <s v="e83aa3"/>
    <n v="2"/>
    <n v="9"/>
    <s v="t"/>
    <s v="e85324"/>
    <d v="1899-12-30T00:58:17"/>
    <n v="32"/>
    <n v="58.24"/>
    <n v="5.1393199574883731E-2"/>
    <x v="0"/>
    <n v="2511.6666666666665"/>
  </r>
  <r>
    <s v="d5e9a6"/>
    <n v="3"/>
    <n v="9"/>
    <s v="t"/>
    <s v="e85324"/>
    <d v="1899-12-30T00:58:17"/>
    <n v="23"/>
    <n v="62.79"/>
    <n v="5.5408293291671525E-2"/>
    <x v="0"/>
    <n v="2511.6666666666665"/>
  </r>
  <r>
    <s v="72f5d4"/>
    <n v="1"/>
    <n v="9"/>
    <s v="t"/>
    <s v="e85324"/>
    <d v="1899-12-30T00:58:17"/>
    <n v="19"/>
    <n v="17.29"/>
    <n v="1.5257356123793609E-2"/>
    <x v="0"/>
    <n v="2511.6666666666665"/>
  </r>
  <r>
    <s v="f084eb"/>
    <n v="5"/>
    <n v="9"/>
    <s v="t"/>
    <s v="e85324"/>
    <d v="1899-12-30T00:58:17"/>
    <n v="36"/>
    <n v="163.80000000000001"/>
    <n v="0.1445433738043605"/>
    <x v="1"/>
    <n v="3780"/>
  </r>
  <r>
    <s v="2feb6b"/>
    <n v="2"/>
    <n v="9"/>
    <s v="t"/>
    <s v="e85324"/>
    <d v="1899-12-30T00:58:17"/>
    <n v="29"/>
    <n v="52.78"/>
    <n v="4.6575087114738387E-2"/>
    <x v="1"/>
    <n v="3780"/>
  </r>
  <r>
    <s v="c4a632"/>
    <n v="1"/>
    <n v="11"/>
    <s v="f"/>
    <s v="2de8ca"/>
    <d v="1899-12-30T00:47:44"/>
    <n v="13"/>
    <n v="11.57"/>
    <n v="1.0209809736974669E-2"/>
    <x v="0"/>
    <n v="2511.6666666666665"/>
  </r>
  <r>
    <s v="72f5d4"/>
    <n v="2"/>
    <n v="11"/>
    <s v="f"/>
    <s v="2de8ca"/>
    <d v="1899-12-30T00:47:44"/>
    <n v="19"/>
    <n v="33.82"/>
    <n v="2.9844059231156728E-2"/>
    <x v="0"/>
    <n v="2511.6666666666665"/>
  </r>
  <r>
    <s v="9ec847"/>
    <n v="5"/>
    <n v="11"/>
    <s v="f"/>
    <s v="2de8ca"/>
    <d v="1899-12-30T00:47:44"/>
    <n v="54"/>
    <n v="240.3"/>
    <n v="0.21204989453716622"/>
    <x v="0"/>
    <n v="2511.6666666666665"/>
  </r>
  <r>
    <s v="c8d436"/>
    <n v="2"/>
    <n v="11"/>
    <s v="f"/>
    <s v="2de8ca"/>
    <d v="1899-12-30T00:47:44"/>
    <n v="10"/>
    <n v="17.8"/>
    <n v="1.5707399595345648E-2"/>
    <x v="1"/>
    <n v="1890"/>
  </r>
  <r>
    <s v="f084eb"/>
    <n v="3"/>
    <n v="11"/>
    <s v="f"/>
    <s v="2de8ca"/>
    <d v="1899-12-30T00:47:44"/>
    <n v="36"/>
    <n v="96.12"/>
    <n v="8.4819957814866495E-2"/>
    <x v="1"/>
    <n v="1890"/>
  </r>
  <r>
    <s v="b9a74d"/>
    <n v="2"/>
    <n v="11"/>
    <s v="f"/>
    <s v="2de8ca"/>
    <d v="1899-12-30T00:47:44"/>
    <n v="17"/>
    <n v="30.26"/>
    <n v="2.6702579312087599E-2"/>
    <x v="1"/>
    <n v="1890"/>
  </r>
  <r>
    <s v="2feb6b"/>
    <n v="3"/>
    <n v="11"/>
    <s v="f"/>
    <s v="2de8ca"/>
    <d v="1899-12-30T00:47:44"/>
    <n v="29"/>
    <n v="77.430000000000007"/>
    <n v="6.8327188239753561E-2"/>
    <x v="1"/>
    <n v="1890"/>
  </r>
  <r>
    <s v="c4a632"/>
    <n v="2"/>
    <n v="16"/>
    <s v="f"/>
    <s v="306c77"/>
    <d v="1899-12-30T00:25:00"/>
    <n v="13"/>
    <n v="21.84"/>
    <n v="1.9272449840581397E-2"/>
    <x v="0"/>
    <n v="3767.5"/>
  </r>
  <r>
    <s v="72f5d4"/>
    <n v="3"/>
    <n v="16"/>
    <s v="f"/>
    <s v="306c77"/>
    <d v="1899-12-30T00:25:00"/>
    <n v="19"/>
    <n v="47.879999999999995"/>
    <n v="4.225114003512076E-2"/>
    <x v="0"/>
    <n v="3767.5"/>
  </r>
  <r>
    <s v="c8d436"/>
    <n v="3"/>
    <n v="16"/>
    <s v="f"/>
    <s v="306c77"/>
    <d v="1899-12-30T00:25:00"/>
    <n v="10"/>
    <n v="25.2"/>
    <n v="2.2237442123747769E-2"/>
    <x v="1"/>
    <n v="1890"/>
  </r>
  <r>
    <s v="2a2353"/>
    <n v="5"/>
    <n v="16"/>
    <s v="f"/>
    <s v="306c77"/>
    <d v="1899-12-30T00:25:00"/>
    <n v="57"/>
    <n v="239.39999999999998"/>
    <n v="0.21125570017560377"/>
    <x v="1"/>
    <n v="1890"/>
  </r>
  <r>
    <s v="f084eb"/>
    <n v="1"/>
    <n v="16"/>
    <s v="f"/>
    <s v="306c77"/>
    <d v="1899-12-30T00:25:00"/>
    <n v="36"/>
    <n v="30.24"/>
    <n v="2.6684930548497323E-2"/>
    <x v="1"/>
    <n v="1890"/>
  </r>
  <r>
    <s v="b9a74d"/>
    <n v="4"/>
    <n v="16"/>
    <s v="f"/>
    <s v="306c77"/>
    <d v="1899-12-30T00:25:00"/>
    <n v="17"/>
    <n v="57.12"/>
    <n v="5.0404868813828274E-2"/>
    <x v="1"/>
    <n v="1890"/>
  </r>
  <r>
    <s v="e83aa3"/>
    <n v="4"/>
    <n v="7"/>
    <s v="t"/>
    <n v="341217"/>
    <d v="1899-12-30T00:40:28"/>
    <n v="32"/>
    <n v="119.03999999999999"/>
    <n v="0.1050454408893228"/>
    <x v="0"/>
    <n v="1507"/>
  </r>
  <r>
    <s v="e31d39"/>
    <n v="2"/>
    <n v="7"/>
    <s v="t"/>
    <n v="341217"/>
    <d v="1899-12-30T00:40:28"/>
    <n v="10"/>
    <n v="18.599999999999998"/>
    <n v="1.6413350138956683E-2"/>
    <x v="0"/>
    <n v="1507"/>
  </r>
  <r>
    <s v="d5e9a6"/>
    <n v="3"/>
    <n v="7"/>
    <s v="t"/>
    <n v="341217"/>
    <d v="1899-12-30T00:40:28"/>
    <n v="23"/>
    <n v="64.17"/>
    <n v="5.6626057979400568E-2"/>
    <x v="0"/>
    <n v="1507"/>
  </r>
  <r>
    <s v="72f5d4"/>
    <n v="1"/>
    <n v="7"/>
    <s v="t"/>
    <n v="341217"/>
    <d v="1899-12-30T00:40:28"/>
    <n v="19"/>
    <n v="17.669999999999998"/>
    <n v="1.5592682632008852E-2"/>
    <x v="0"/>
    <n v="1507"/>
  </r>
  <r>
    <s v="9ec847"/>
    <n v="3"/>
    <n v="7"/>
    <s v="t"/>
    <n v="341217"/>
    <d v="1899-12-30T00:40:28"/>
    <n v="54"/>
    <n v="150.66"/>
    <n v="0.13294813612554915"/>
    <x v="0"/>
    <n v="1507"/>
  </r>
  <r>
    <s v="5d267b"/>
    <n v="2"/>
    <n v="7"/>
    <s v="t"/>
    <n v="341217"/>
    <d v="1899-12-30T00:40:28"/>
    <n v="40"/>
    <n v="74.399999999999991"/>
    <n v="6.5653400555826733E-2"/>
    <x v="1"/>
    <n v="1890"/>
  </r>
  <r>
    <s v="c8d436"/>
    <n v="3"/>
    <n v="7"/>
    <s v="t"/>
    <n v="341217"/>
    <d v="1899-12-30T00:40:28"/>
    <n v="10"/>
    <n v="27.9"/>
    <n v="2.462002520843503E-2"/>
    <x v="1"/>
    <n v="1890"/>
  </r>
  <r>
    <s v="f084eb"/>
    <n v="5"/>
    <n v="7"/>
    <s v="t"/>
    <n v="341217"/>
    <d v="1899-12-30T00:40:28"/>
    <n v="36"/>
    <n v="167.39999999999998"/>
    <n v="0.14772015125061017"/>
    <x v="1"/>
    <n v="1890"/>
  </r>
  <r>
    <s v="b9a74d"/>
    <n v="2"/>
    <n v="7"/>
    <s v="t"/>
    <n v="341217"/>
    <d v="1899-12-30T00:40:28"/>
    <n v="17"/>
    <n v="31.619999999999997"/>
    <n v="2.7902695236226367E-2"/>
    <x v="1"/>
    <n v="1890"/>
  </r>
  <r>
    <s v="c4a632"/>
    <n v="1"/>
    <n v="10"/>
    <s v="t"/>
    <s v="929a61"/>
    <d v="1899-12-30T00:11:49"/>
    <n v="13"/>
    <n v="11.700000000000001"/>
    <n v="1.0324526700311466E-2"/>
    <x v="0"/>
    <n v="7535"/>
  </r>
  <r>
    <s v="2a2353"/>
    <n v="4"/>
    <n v="10"/>
    <s v="t"/>
    <s v="929a61"/>
    <d v="1899-12-30T00:11:49"/>
    <n v="57"/>
    <n v="205.20000000000002"/>
    <n v="0.18107631443623184"/>
    <x v="1"/>
    <n v="2520"/>
  </r>
  <r>
    <s v="f084eb"/>
    <n v="2"/>
    <n v="10"/>
    <s v="t"/>
    <s v="929a61"/>
    <d v="1899-12-30T00:11:49"/>
    <n v="36"/>
    <n v="64.8"/>
    <n v="5.7181994032494264E-2"/>
    <x v="1"/>
    <n v="2520"/>
  </r>
  <r>
    <s v="b9a74d"/>
    <n v="5"/>
    <n v="10"/>
    <s v="t"/>
    <s v="929a61"/>
    <d v="1899-12-30T00:11:49"/>
    <n v="17"/>
    <n v="76.5"/>
    <n v="6.7506520732805719E-2"/>
    <x v="1"/>
    <n v="2520"/>
  </r>
  <r>
    <s v="e31d39"/>
    <n v="2"/>
    <n v="13"/>
    <s v="t"/>
    <s v="a98505"/>
    <d v="1899-12-30T00:19:36"/>
    <n v="10"/>
    <n v="17.399999999999999"/>
    <n v="1.5354424323540124E-2"/>
    <x v="0"/>
    <n v="2511.6666666666665"/>
  </r>
  <r>
    <s v="72f5d4"/>
    <n v="1"/>
    <n v="13"/>
    <s v="t"/>
    <s v="a98505"/>
    <d v="1899-12-30T00:19:36"/>
    <n v="19"/>
    <n v="16.53"/>
    <n v="1.458670310736312E-2"/>
    <x v="0"/>
    <n v="2511.6666666666665"/>
  </r>
  <r>
    <s v="9ec847"/>
    <n v="4"/>
    <n v="13"/>
    <s v="t"/>
    <s v="a98505"/>
    <d v="1899-12-30T00:19:36"/>
    <n v="54"/>
    <n v="187.92"/>
    <n v="0.16582778269423334"/>
    <x v="0"/>
    <n v="2511.6666666666665"/>
  </r>
  <r>
    <s v="5d267b"/>
    <n v="5"/>
    <n v="13"/>
    <s v="t"/>
    <s v="a98505"/>
    <d v="1899-12-30T00:19:36"/>
    <n v="40"/>
    <n v="174"/>
    <n v="0.15354424323540125"/>
    <x v="1"/>
    <n v="2520"/>
  </r>
  <r>
    <s v="2a2353"/>
    <n v="2"/>
    <n v="13"/>
    <s v="t"/>
    <s v="a98505"/>
    <d v="1899-12-30T00:19:36"/>
    <n v="57"/>
    <n v="99.179999999999993"/>
    <n v="8.7520218644178707E-2"/>
    <x v="1"/>
    <n v="2520"/>
  </r>
  <r>
    <s v="b9a74d"/>
    <n v="4"/>
    <n v="13"/>
    <s v="t"/>
    <s v="a98505"/>
    <d v="1899-12-30T00:19:36"/>
    <n v="17"/>
    <n v="59.16"/>
    <n v="5.2205042700036425E-2"/>
    <x v="1"/>
    <n v="2520"/>
  </r>
  <r>
    <s v="e83aa3"/>
    <n v="1"/>
    <n v="5"/>
    <s v="t"/>
    <s v="3d1aad"/>
    <d v="1899-12-30T00:04:53"/>
    <n v="32"/>
    <n v="30.4"/>
    <n v="2.6826120657219531E-2"/>
    <x v="0"/>
    <n v="3767.5"/>
  </r>
  <r>
    <s v="e31d39"/>
    <n v="5"/>
    <n v="5"/>
    <s v="t"/>
    <s v="3d1aad"/>
    <d v="1899-12-30T00:04:53"/>
    <n v="10"/>
    <n v="47.5"/>
    <n v="4.1915813526905515E-2"/>
    <x v="0"/>
    <n v="3767.5"/>
  </r>
  <r>
    <s v="c8d436"/>
    <n v="3"/>
    <n v="5"/>
    <s v="t"/>
    <s v="3d1aad"/>
    <d v="1899-12-30T00:04:53"/>
    <n v="10"/>
    <n v="28.5"/>
    <n v="2.5149488116143308E-2"/>
    <x v="1"/>
    <n v="3780"/>
  </r>
  <r>
    <s v="2feb6b"/>
    <n v="4"/>
    <n v="5"/>
    <s v="t"/>
    <s v="3d1aad"/>
    <d v="1899-12-30T00:04:53"/>
    <n v="29"/>
    <n v="110.19999999999999"/>
    <n v="9.7244687382420786E-2"/>
    <x v="1"/>
    <n v="3780"/>
  </r>
  <r>
    <s v="c4a632"/>
    <n v="2"/>
    <n v="8"/>
    <s v="t"/>
    <s v="e4dfac"/>
    <d v="1899-12-30T00:50:08"/>
    <n v="13"/>
    <n v="23.92"/>
    <n v="2.1107921253970107E-2"/>
    <x v="0"/>
    <n v="1507"/>
  </r>
  <r>
    <s v="e83aa3"/>
    <n v="1"/>
    <n v="8"/>
    <s v="t"/>
    <s v="e4dfac"/>
    <d v="1899-12-30T00:50:08"/>
    <n v="32"/>
    <n v="29.44"/>
    <n v="2.5978980004886285E-2"/>
    <x v="0"/>
    <n v="1507"/>
  </r>
  <r>
    <s v="e31d39"/>
    <n v="3"/>
    <n v="8"/>
    <s v="t"/>
    <s v="e4dfac"/>
    <d v="1899-12-30T00:50:08"/>
    <n v="10"/>
    <n v="27.6"/>
    <n v="2.4355293754580891E-2"/>
    <x v="0"/>
    <n v="1507"/>
  </r>
  <r>
    <s v="d5e9a6"/>
    <n v="1"/>
    <n v="8"/>
    <s v="t"/>
    <s v="e4dfac"/>
    <d v="1899-12-30T00:50:08"/>
    <n v="23"/>
    <n v="21.16"/>
    <n v="1.8672391878512017E-2"/>
    <x v="0"/>
    <n v="1507"/>
  </r>
  <r>
    <s v="9ec847"/>
    <n v="5"/>
    <n v="8"/>
    <s v="t"/>
    <s v="e4dfac"/>
    <d v="1899-12-30T00:50:08"/>
    <n v="54"/>
    <n v="248.4"/>
    <n v="0.219197643791228"/>
    <x v="0"/>
    <n v="1507"/>
  </r>
  <r>
    <s v="5d267b"/>
    <n v="1"/>
    <n v="8"/>
    <s v="t"/>
    <s v="e4dfac"/>
    <d v="1899-12-30T00:50:08"/>
    <n v="40"/>
    <n v="36.800000000000004"/>
    <n v="3.2473725006107852E-2"/>
    <x v="1"/>
    <n v="1512"/>
  </r>
  <r>
    <s v="c8d436"/>
    <n v="4"/>
    <n v="8"/>
    <s v="t"/>
    <s v="e4dfac"/>
    <d v="1899-12-30T00:50:08"/>
    <n v="10"/>
    <n v="36.800000000000004"/>
    <n v="3.2473725006107852E-2"/>
    <x v="1"/>
    <n v="1512"/>
  </r>
  <r>
    <s v="2a2353"/>
    <n v="5"/>
    <n v="8"/>
    <s v="t"/>
    <s v="e4dfac"/>
    <d v="1899-12-30T00:50:08"/>
    <n v="57"/>
    <n v="262.2"/>
    <n v="0.23137529066851845"/>
    <x v="1"/>
    <n v="1512"/>
  </r>
  <r>
    <s v="f084eb"/>
    <n v="2"/>
    <n v="8"/>
    <s v="t"/>
    <s v="e4dfac"/>
    <d v="1899-12-30T00:50:08"/>
    <n v="36"/>
    <n v="66.240000000000009"/>
    <n v="5.8452705010994144E-2"/>
    <x v="1"/>
    <n v="1512"/>
  </r>
  <r>
    <s v="2feb6b"/>
    <n v="1"/>
    <n v="8"/>
    <s v="t"/>
    <s v="e4dfac"/>
    <d v="1899-12-30T00:50:08"/>
    <n v="29"/>
    <n v="26.68"/>
    <n v="2.3543450629428194E-2"/>
    <x v="1"/>
    <n v="1512"/>
  </r>
  <r>
    <s v="c4a632"/>
    <n v="1"/>
    <n v="19"/>
    <s v="t"/>
    <s v="f67399"/>
    <d v="1899-12-30T00:11:41"/>
    <n v="13"/>
    <n v="10.530000000000001"/>
    <n v="9.292074030280319E-3"/>
    <x v="0"/>
    <n v="2511.6666666666665"/>
  </r>
  <r>
    <s v="e31d39"/>
    <n v="1"/>
    <n v="19"/>
    <s v="t"/>
    <s v="f67399"/>
    <d v="1899-12-30T00:11:41"/>
    <n v="10"/>
    <n v="8.1000000000000014"/>
    <n v="7.1477492540617839E-3"/>
    <x v="0"/>
    <n v="2511.6666666666665"/>
  </r>
  <r>
    <s v="d5e9a6"/>
    <n v="4"/>
    <n v="19"/>
    <s v="t"/>
    <s v="f67399"/>
    <d v="1899-12-30T00:11:41"/>
    <n v="23"/>
    <n v="74.52000000000001"/>
    <n v="6.5759293137368419E-2"/>
    <x v="0"/>
    <n v="2511.6666666666665"/>
  </r>
  <r>
    <s v="5d267b"/>
    <n v="3"/>
    <n v="19"/>
    <s v="t"/>
    <s v="f67399"/>
    <d v="1899-12-30T00:11:41"/>
    <n v="40"/>
    <n v="97.2"/>
    <n v="8.5772991048741393E-2"/>
    <x v="1"/>
    <n v="2520"/>
  </r>
  <r>
    <s v="f084eb"/>
    <n v="2"/>
    <n v="19"/>
    <s v="t"/>
    <s v="f67399"/>
    <d v="1899-12-30T00:11:41"/>
    <n v="36"/>
    <n v="58.320000000000007"/>
    <n v="5.1463794629244844E-2"/>
    <x v="1"/>
    <n v="2520"/>
  </r>
  <r>
    <s v="2feb6b"/>
    <n v="2"/>
    <n v="19"/>
    <s v="t"/>
    <s v="f67399"/>
    <d v="1899-12-30T00:11:41"/>
    <n v="29"/>
    <n v="46.980000000000004"/>
    <n v="4.1456945673558343E-2"/>
    <x v="1"/>
    <n v="2520"/>
  </r>
  <r>
    <s v="c4a632"/>
    <n v="2"/>
    <n v="15"/>
    <s v="t"/>
    <s v="d78c38"/>
    <d v="1899-12-30T00:24:37"/>
    <n v="13"/>
    <n v="22.099999999999998"/>
    <n v="1.9501883767254986E-2"/>
    <x v="0"/>
    <n v="2511.6666666666665"/>
  </r>
  <r>
    <s v="e83aa3"/>
    <n v="1"/>
    <n v="15"/>
    <s v="t"/>
    <s v="d78c38"/>
    <d v="1899-12-30T00:24:37"/>
    <n v="32"/>
    <n v="27.2"/>
    <n v="2.4002318482775366E-2"/>
    <x v="0"/>
    <n v="2511.6666666666665"/>
  </r>
  <r>
    <s v="72f5d4"/>
    <n v="3"/>
    <n v="15"/>
    <s v="t"/>
    <s v="d78c38"/>
    <d v="1899-12-30T00:24:37"/>
    <n v="19"/>
    <n v="48.449999999999996"/>
    <n v="4.2754129797443627E-2"/>
    <x v="0"/>
    <n v="2511.6666666666665"/>
  </r>
  <r>
    <s v="c8d436"/>
    <n v="4"/>
    <n v="15"/>
    <s v="t"/>
    <s v="d78c38"/>
    <d v="1899-12-30T00:24:37"/>
    <n v="10"/>
    <n v="34"/>
    <n v="3.0002898103469212E-2"/>
    <x v="1"/>
    <n v="1890"/>
  </r>
  <r>
    <s v="2a2353"/>
    <n v="2"/>
    <n v="15"/>
    <s v="t"/>
    <s v="d78c38"/>
    <d v="1899-12-30T00:24:37"/>
    <n v="57"/>
    <n v="96.899999999999991"/>
    <n v="8.5508259594887254E-2"/>
    <x v="1"/>
    <n v="1890"/>
  </r>
  <r>
    <s v="b9a74d"/>
    <n v="5"/>
    <n v="15"/>
    <s v="t"/>
    <s v="d78c38"/>
    <d v="1899-12-30T00:24:37"/>
    <n v="17"/>
    <n v="72.25"/>
    <n v="6.3756158469872079E-2"/>
    <x v="1"/>
    <n v="1890"/>
  </r>
  <r>
    <s v="2feb6b"/>
    <n v="3"/>
    <n v="15"/>
    <s v="t"/>
    <s v="d78c38"/>
    <d v="1899-12-30T00:24:37"/>
    <n v="29"/>
    <n v="73.95"/>
    <n v="6.5256303375045538E-2"/>
    <x v="1"/>
    <n v="1890"/>
  </r>
  <r>
    <s v="9ec847"/>
    <n v="1"/>
    <n v="19"/>
    <s v="f"/>
    <s v="3179fe"/>
    <d v="1899-12-30T00:26:11"/>
    <n v="54"/>
    <n v="43.74"/>
    <n v="3.8597845971933629E-2"/>
    <x v="0"/>
    <n v="7535"/>
  </r>
  <r>
    <s v="5d267b"/>
    <n v="4"/>
    <n v="19"/>
    <s v="f"/>
    <s v="3179fe"/>
    <d v="1899-12-30T00:26:11"/>
    <n v="40"/>
    <n v="129.60000000000002"/>
    <n v="0.11436398806498854"/>
    <x v="1"/>
    <n v="2520"/>
  </r>
  <r>
    <s v="2a2353"/>
    <n v="5"/>
    <n v="19"/>
    <s v="f"/>
    <s v="3179fe"/>
    <d v="1899-12-30T00:26:11"/>
    <n v="57"/>
    <n v="230.85000000000002"/>
    <n v="0.20371085374076084"/>
    <x v="1"/>
    <n v="2520"/>
  </r>
  <r>
    <s v="f084eb"/>
    <n v="1"/>
    <n v="19"/>
    <s v="f"/>
    <s v="3179fe"/>
    <d v="1899-12-30T00:26:11"/>
    <n v="36"/>
    <n v="29.160000000000004"/>
    <n v="2.5731897314622422E-2"/>
    <x v="1"/>
    <n v="2520"/>
  </r>
  <r>
    <s v="c4a632"/>
    <n v="2"/>
    <n v="2"/>
    <s v="t"/>
    <s v="8fb118"/>
    <d v="1899-12-30T00:14:36"/>
    <n v="13"/>
    <n v="25.48"/>
    <n v="2.2484524814011631E-2"/>
    <x v="0"/>
    <n v="2511.6666666666665"/>
  </r>
  <r>
    <s v="e31d39"/>
    <n v="1"/>
    <n v="2"/>
    <s v="t"/>
    <s v="8fb118"/>
    <d v="1899-12-30T00:14:36"/>
    <n v="10"/>
    <n v="9.8000000000000007"/>
    <n v="8.6478941592352445E-3"/>
    <x v="0"/>
    <n v="2511.6666666666665"/>
  </r>
  <r>
    <s v="d5e9a6"/>
    <n v="4"/>
    <n v="2"/>
    <s v="t"/>
    <s v="8fb118"/>
    <d v="1899-12-30T00:14:36"/>
    <n v="23"/>
    <n v="90.16"/>
    <n v="7.956062626496424E-2"/>
    <x v="0"/>
    <n v="2511.6666666666665"/>
  </r>
  <r>
    <s v="f084eb"/>
    <n v="3"/>
    <n v="2"/>
    <s v="t"/>
    <s v="8fb118"/>
    <d v="1899-12-30T00:14:36"/>
    <n v="36"/>
    <n v="105.84"/>
    <n v="9.3397256919740643E-2"/>
    <x v="1"/>
    <n v="2520"/>
  </r>
  <r>
    <s v="b9a74d"/>
    <n v="1"/>
    <n v="2"/>
    <s v="t"/>
    <s v="8fb118"/>
    <d v="1899-12-30T00:14:36"/>
    <n v="17"/>
    <n v="16.66"/>
    <n v="1.4701420070699913E-2"/>
    <x v="1"/>
    <n v="2520"/>
  </r>
  <r>
    <s v="2feb6b"/>
    <n v="2"/>
    <n v="2"/>
    <s v="t"/>
    <s v="8fb118"/>
    <d v="1899-12-30T00:14:36"/>
    <n v="29"/>
    <n v="56.839999999999996"/>
    <n v="5.0157786123564412E-2"/>
    <x v="1"/>
    <n v="2520"/>
  </r>
  <r>
    <s v="c4a632"/>
    <n v="4"/>
    <n v="5"/>
    <s v="f"/>
    <s v="bc73eb"/>
    <d v="1899-12-30T00:45:30"/>
    <n v="13"/>
    <n v="49.4"/>
    <n v="4.3592446067981738E-2"/>
    <x v="0"/>
    <n v="1883.75"/>
  </r>
  <r>
    <s v="e83aa3"/>
    <n v="3"/>
    <n v="5"/>
    <s v="f"/>
    <s v="bc73eb"/>
    <d v="1899-12-30T00:45:30"/>
    <n v="32"/>
    <n v="91.199999999999989"/>
    <n v="8.0478361971658571E-2"/>
    <x v="0"/>
    <n v="1883.75"/>
  </r>
  <r>
    <s v="d5e9a6"/>
    <n v="3"/>
    <n v="5"/>
    <s v="f"/>
    <s v="bc73eb"/>
    <d v="1899-12-30T00:45:30"/>
    <n v="23"/>
    <n v="65.55"/>
    <n v="5.7843822667129612E-2"/>
    <x v="0"/>
    <n v="1883.75"/>
  </r>
  <r>
    <s v="72f5d4"/>
    <n v="3"/>
    <n v="5"/>
    <s v="f"/>
    <s v="bc73eb"/>
    <d v="1899-12-30T00:45:30"/>
    <n v="19"/>
    <n v="54.15"/>
    <n v="4.7784027420672288E-2"/>
    <x v="0"/>
    <n v="1883.75"/>
  </r>
  <r>
    <s v="5d267b"/>
    <n v="1"/>
    <n v="5"/>
    <s v="f"/>
    <s v="bc73eb"/>
    <d v="1899-12-30T00:45:30"/>
    <n v="40"/>
    <n v="38"/>
    <n v="3.3532650821524415E-2"/>
    <x v="1"/>
    <n v="3780"/>
  </r>
  <r>
    <s v="c8d436"/>
    <n v="2"/>
    <n v="5"/>
    <s v="f"/>
    <s v="bc73eb"/>
    <d v="1899-12-30T00:45:30"/>
    <n v="10"/>
    <n v="19"/>
    <n v="1.6766325410762208E-2"/>
    <x v="1"/>
    <n v="3780"/>
  </r>
  <r>
    <s v="c4a632"/>
    <n v="2"/>
    <n v="2"/>
    <s v="t"/>
    <s v="a6160a"/>
    <d v="1899-12-30T00:04:37"/>
    <n v="13"/>
    <n v="25.48"/>
    <n v="2.2484524814011631E-2"/>
    <x v="0"/>
    <n v="2511.6666666666665"/>
  </r>
  <r>
    <s v="e31d39"/>
    <n v="5"/>
    <n v="2"/>
    <s v="t"/>
    <s v="a6160a"/>
    <d v="1899-12-30T00:04:37"/>
    <n v="10"/>
    <n v="49"/>
    <n v="4.3239470796176217E-2"/>
    <x v="0"/>
    <n v="2511.6666666666665"/>
  </r>
  <r>
    <s v="72f5d4"/>
    <n v="4"/>
    <n v="2"/>
    <s v="t"/>
    <s v="a6160a"/>
    <d v="1899-12-30T00:04:37"/>
    <n v="19"/>
    <n v="74.48"/>
    <n v="6.5723995610187866E-2"/>
    <x v="0"/>
    <n v="2511.6666666666665"/>
  </r>
  <r>
    <s v="5d267b"/>
    <n v="5"/>
    <n v="2"/>
    <s v="t"/>
    <s v="a6160a"/>
    <d v="1899-12-30T00:04:37"/>
    <n v="40"/>
    <n v="196"/>
    <n v="0.17295788318470487"/>
    <x v="1"/>
    <n v="1890"/>
  </r>
  <r>
    <s v="2a2353"/>
    <n v="5"/>
    <n v="2"/>
    <s v="t"/>
    <s v="a6160a"/>
    <d v="1899-12-30T00:04:37"/>
    <n v="57"/>
    <n v="279.3"/>
    <n v="0.24646498353820445"/>
    <x v="1"/>
    <n v="1890"/>
  </r>
  <r>
    <s v="f084eb"/>
    <n v="2"/>
    <n v="2"/>
    <s v="t"/>
    <s v="a6160a"/>
    <d v="1899-12-30T00:04:37"/>
    <n v="36"/>
    <n v="70.56"/>
    <n v="6.2264837946493755E-2"/>
    <x v="1"/>
    <n v="1890"/>
  </r>
  <r>
    <s v="2feb6b"/>
    <n v="2"/>
    <n v="2"/>
    <s v="t"/>
    <s v="a6160a"/>
    <d v="1899-12-30T00:04:37"/>
    <n v="29"/>
    <n v="56.839999999999996"/>
    <n v="5.0157786123564412E-2"/>
    <x v="1"/>
    <n v="1890"/>
  </r>
  <r>
    <s v="e83aa3"/>
    <n v="2"/>
    <n v="4"/>
    <s v="f"/>
    <s v="8f4682"/>
    <d v="1899-12-30T00:45:29"/>
    <n v="32"/>
    <n v="61.44"/>
    <n v="5.4217001749327892E-2"/>
    <x v="0"/>
    <n v="2511.6666666666665"/>
  </r>
  <r>
    <s v="e31d39"/>
    <n v="3"/>
    <n v="4"/>
    <s v="f"/>
    <s v="8f4682"/>
    <d v="1899-12-30T00:45:29"/>
    <n v="10"/>
    <n v="28.799999999999997"/>
    <n v="2.541421956999745E-2"/>
    <x v="0"/>
    <n v="2511.6666666666665"/>
  </r>
  <r>
    <s v="d5e9a6"/>
    <n v="3"/>
    <n v="4"/>
    <s v="f"/>
    <s v="8f4682"/>
    <d v="1899-12-30T00:45:29"/>
    <n v="23"/>
    <n v="66.239999999999995"/>
    <n v="5.845270501099413E-2"/>
    <x v="0"/>
    <n v="2511.6666666666665"/>
  </r>
  <r>
    <s v="5d267b"/>
    <n v="3"/>
    <n v="4"/>
    <s v="f"/>
    <s v="8f4682"/>
    <d v="1899-12-30T00:45:29"/>
    <n v="40"/>
    <n v="115.19999999999999"/>
    <n v="0.1016568782799898"/>
    <x v="1"/>
    <n v="2520"/>
  </r>
  <r>
    <s v="2a2353"/>
    <n v="1"/>
    <n v="4"/>
    <s v="f"/>
    <s v="8f4682"/>
    <d v="1899-12-30T00:45:29"/>
    <n v="57"/>
    <n v="54.72"/>
    <n v="4.8287017182995155E-2"/>
    <x v="1"/>
    <n v="2520"/>
  </r>
  <r>
    <s v="f084eb"/>
    <n v="4"/>
    <n v="4"/>
    <s v="f"/>
    <s v="8f4682"/>
    <d v="1899-12-30T00:45:29"/>
    <n v="36"/>
    <n v="138.24"/>
    <n v="0.12198825393598776"/>
    <x v="1"/>
    <n v="2520"/>
  </r>
  <r>
    <s v="e83aa3"/>
    <n v="4"/>
    <n v="1"/>
    <s v="t"/>
    <s v="a88597"/>
    <d v="1899-12-30T00:22:42"/>
    <n v="32"/>
    <n v="126.72"/>
    <n v="0.11182256610798877"/>
    <x v="0"/>
    <n v="3767.5"/>
  </r>
  <r>
    <s v="d5e9a6"/>
    <n v="5"/>
    <n v="1"/>
    <s v="t"/>
    <s v="a88597"/>
    <d v="1899-12-30T00:22:42"/>
    <n v="23"/>
    <n v="113.85"/>
    <n v="0.10046558673764616"/>
    <x v="0"/>
    <n v="3767.5"/>
  </r>
  <r>
    <s v="5d267b"/>
    <n v="4"/>
    <n v="1"/>
    <s v="t"/>
    <s v="a88597"/>
    <d v="1899-12-30T00:22:42"/>
    <n v="40"/>
    <n v="158.4"/>
    <n v="0.139778207634986"/>
    <x v="1"/>
    <n v="2520"/>
  </r>
  <r>
    <s v="c8d436"/>
    <n v="1"/>
    <n v="1"/>
    <s v="t"/>
    <s v="a88597"/>
    <d v="1899-12-30T00:22:42"/>
    <n v="10"/>
    <n v="9.9"/>
    <n v="8.7361379771866247E-3"/>
    <x v="1"/>
    <n v="2520"/>
  </r>
  <r>
    <s v="2feb6b"/>
    <n v="3"/>
    <n v="1"/>
    <s v="t"/>
    <s v="a88597"/>
    <d v="1899-12-30T00:22:42"/>
    <n v="29"/>
    <n v="86.13"/>
    <n v="7.600440040152362E-2"/>
    <x v="1"/>
    <n v="2520"/>
  </r>
  <r>
    <s v="c4a632"/>
    <n v="1"/>
    <n v="5"/>
    <s v="f"/>
    <n v="992945"/>
    <d v="1899-12-30T00:55:57"/>
    <n v="13"/>
    <n v="12.35"/>
    <n v="1.0898111516995435E-2"/>
    <x v="0"/>
    <n v="2511.6666666666665"/>
  </r>
  <r>
    <s v="e83aa3"/>
    <n v="4"/>
    <n v="5"/>
    <s v="f"/>
    <n v="992945"/>
    <d v="1899-12-30T00:55:57"/>
    <n v="32"/>
    <n v="121.6"/>
    <n v="0.10730448262887812"/>
    <x v="0"/>
    <n v="2511.6666666666665"/>
  </r>
  <r>
    <s v="d5e9a6"/>
    <n v="2"/>
    <n v="5"/>
    <s v="f"/>
    <n v="992945"/>
    <d v="1899-12-30T00:55:57"/>
    <n v="23"/>
    <n v="43.699999999999996"/>
    <n v="3.8562548444753077E-2"/>
    <x v="0"/>
    <n v="2511.6666666666665"/>
  </r>
  <r>
    <s v="c8d436"/>
    <n v="1"/>
    <n v="5"/>
    <s v="f"/>
    <n v="992945"/>
    <d v="1899-12-30T00:55:57"/>
    <n v="10"/>
    <n v="9.5"/>
    <n v="8.3831627053811038E-3"/>
    <x v="1"/>
    <n v="1890"/>
  </r>
  <r>
    <s v="f084eb"/>
    <n v="5"/>
    <n v="5"/>
    <s v="f"/>
    <n v="992945"/>
    <d v="1899-12-30T00:55:57"/>
    <n v="36"/>
    <n v="171"/>
    <n v="0.15089692869685986"/>
    <x v="1"/>
    <n v="1890"/>
  </r>
  <r>
    <s v="b9a74d"/>
    <n v="1"/>
    <n v="5"/>
    <s v="f"/>
    <n v="992945"/>
    <d v="1899-12-30T00:55:57"/>
    <n v="17"/>
    <n v="16.149999999999999"/>
    <n v="1.4251376599147873E-2"/>
    <x v="1"/>
    <n v="1890"/>
  </r>
  <r>
    <s v="2feb6b"/>
    <n v="1"/>
    <n v="5"/>
    <s v="f"/>
    <n v="992945"/>
    <d v="1899-12-30T00:55:57"/>
    <n v="29"/>
    <n v="27.549999999999997"/>
    <n v="2.4311171845605196E-2"/>
    <x v="1"/>
    <n v="1890"/>
  </r>
  <r>
    <s v="c4a632"/>
    <n v="4"/>
    <n v="6"/>
    <s v="t"/>
    <s v="26effa"/>
    <d v="1899-12-30T00:30:49"/>
    <n v="13"/>
    <n v="48.879999999999995"/>
    <n v="4.3133578214634559E-2"/>
    <x v="0"/>
    <n v="7535"/>
  </r>
  <r>
    <s v="5d267b"/>
    <n v="1"/>
    <n v="6"/>
    <s v="t"/>
    <s v="26effa"/>
    <d v="1899-12-30T00:30:49"/>
    <n v="40"/>
    <n v="37.599999999999994"/>
    <n v="3.3179675549718887E-2"/>
    <x v="1"/>
    <n v="1890"/>
  </r>
  <r>
    <s v="2a2353"/>
    <n v="2"/>
    <n v="6"/>
    <s v="t"/>
    <s v="26effa"/>
    <d v="1899-12-30T00:30:49"/>
    <n v="57"/>
    <n v="107.16"/>
    <n v="9.4562075316698843E-2"/>
    <x v="1"/>
    <n v="1890"/>
  </r>
  <r>
    <s v="b9a74d"/>
    <n v="3"/>
    <n v="6"/>
    <s v="t"/>
    <s v="26effa"/>
    <d v="1899-12-30T00:30:49"/>
    <n v="17"/>
    <n v="47.94"/>
    <n v="4.2304086325891582E-2"/>
    <x v="1"/>
    <n v="1890"/>
  </r>
  <r>
    <s v="2feb6b"/>
    <n v="2"/>
    <n v="6"/>
    <s v="t"/>
    <s v="26effa"/>
    <d v="1899-12-30T00:30:49"/>
    <n v="29"/>
    <n v="54.519999999999996"/>
    <n v="4.8110529547092391E-2"/>
    <x v="1"/>
    <n v="1890"/>
  </r>
  <r>
    <s v="c4a632"/>
    <n v="4"/>
    <n v="18"/>
    <s v="f"/>
    <s v="c4e700"/>
    <d v="1899-12-30T00:53:47"/>
    <n v="13"/>
    <n v="42.64"/>
    <n v="3.7627163974468449E-2"/>
    <x v="0"/>
    <n v="1507"/>
  </r>
  <r>
    <s v="e31d39"/>
    <n v="1"/>
    <n v="18"/>
    <s v="f"/>
    <s v="c4e700"/>
    <d v="1899-12-30T00:53:47"/>
    <n v="10"/>
    <n v="8.2000000000000011"/>
    <n v="7.2359930720131641E-3"/>
    <x v="0"/>
    <n v="1507"/>
  </r>
  <r>
    <s v="d5e9a6"/>
    <n v="3"/>
    <n v="18"/>
    <s v="f"/>
    <s v="c4e700"/>
    <d v="1899-12-30T00:53:47"/>
    <n v="23"/>
    <n v="56.580000000000005"/>
    <n v="4.9928352196890825E-2"/>
    <x v="0"/>
    <n v="1507"/>
  </r>
  <r>
    <s v="72f5d4"/>
    <n v="4"/>
    <n v="18"/>
    <s v="f"/>
    <s v="c4e700"/>
    <d v="1899-12-30T00:53:47"/>
    <n v="19"/>
    <n v="62.320000000000007"/>
    <n v="5.4993547347300047E-2"/>
    <x v="0"/>
    <n v="1507"/>
  </r>
  <r>
    <s v="9ec847"/>
    <n v="4"/>
    <n v="18"/>
    <s v="f"/>
    <s v="c4e700"/>
    <d v="1899-12-30T00:53:47"/>
    <n v="54"/>
    <n v="177.12"/>
    <n v="0.15629745035548434"/>
    <x v="0"/>
    <n v="1507"/>
  </r>
  <r>
    <s v="5d267b"/>
    <n v="3"/>
    <n v="18"/>
    <s v="f"/>
    <s v="c4e700"/>
    <d v="1899-12-30T00:53:47"/>
    <n v="40"/>
    <n v="98.4"/>
    <n v="8.6831916864157963E-2"/>
    <x v="1"/>
    <n v="1890"/>
  </r>
  <r>
    <s v="2a2353"/>
    <n v="1"/>
    <n v="18"/>
    <s v="f"/>
    <s v="c4e700"/>
    <d v="1899-12-30T00:53:47"/>
    <n v="57"/>
    <n v="46.74"/>
    <n v="4.1245160510475033E-2"/>
    <x v="1"/>
    <n v="1890"/>
  </r>
  <r>
    <s v="f084eb"/>
    <n v="3"/>
    <n v="18"/>
    <s v="f"/>
    <s v="c4e700"/>
    <d v="1899-12-30T00:53:47"/>
    <n v="36"/>
    <n v="88.56"/>
    <n v="7.814872517774217E-2"/>
    <x v="1"/>
    <n v="1890"/>
  </r>
  <r>
    <s v="b9a74d"/>
    <n v="1"/>
    <n v="18"/>
    <s v="f"/>
    <s v="c4e700"/>
    <d v="1899-12-30T00:53:47"/>
    <n v="17"/>
    <n v="13.940000000000001"/>
    <n v="1.2301188222422378E-2"/>
    <x v="1"/>
    <n v="1890"/>
  </r>
  <r>
    <s v="e83aa3"/>
    <n v="5"/>
    <n v="24"/>
    <s v="t"/>
    <s v="64cbd8"/>
    <d v="1899-12-30T00:29:46"/>
    <n v="32"/>
    <n v="121.6"/>
    <n v="0.10730448262887812"/>
    <x v="0"/>
    <n v="2511.6666666666665"/>
  </r>
  <r>
    <s v="d5e9a6"/>
    <n v="4"/>
    <n v="24"/>
    <s v="t"/>
    <s v="64cbd8"/>
    <d v="1899-12-30T00:29:46"/>
    <n v="23"/>
    <n v="69.92"/>
    <n v="6.1700077511604917E-2"/>
    <x v="0"/>
    <n v="2511.6666666666665"/>
  </r>
  <r>
    <s v="72f5d4"/>
    <n v="4"/>
    <n v="24"/>
    <s v="t"/>
    <s v="64cbd8"/>
    <d v="1899-12-30T00:29:46"/>
    <n v="19"/>
    <n v="57.76"/>
    <n v="5.0969629248717105E-2"/>
    <x v="0"/>
    <n v="2511.6666666666665"/>
  </r>
  <r>
    <s v="c8d436"/>
    <n v="2"/>
    <n v="24"/>
    <s v="t"/>
    <s v="64cbd8"/>
    <d v="1899-12-30T00:29:46"/>
    <n v="10"/>
    <n v="15.2"/>
    <n v="1.3413060328609765E-2"/>
    <x v="1"/>
    <n v="2520"/>
  </r>
  <r>
    <s v="2a2353"/>
    <n v="5"/>
    <n v="24"/>
    <s v="t"/>
    <s v="64cbd8"/>
    <d v="1899-12-30T00:29:46"/>
    <n v="57"/>
    <n v="216.6"/>
    <n v="0.19113610968268915"/>
    <x v="1"/>
    <n v="2520"/>
  </r>
  <r>
    <s v="b9a74d"/>
    <n v="1"/>
    <n v="24"/>
    <s v="t"/>
    <s v="64cbd8"/>
    <d v="1899-12-30T00:29:46"/>
    <n v="17"/>
    <n v="12.92"/>
    <n v="1.1401101279318301E-2"/>
    <x v="1"/>
    <n v="2520"/>
  </r>
  <r>
    <s v="e83aa3"/>
    <n v="5"/>
    <n v="4"/>
    <s v="f"/>
    <s v="2b12c1"/>
    <d v="1899-12-30T00:27:24"/>
    <n v="32"/>
    <n v="153.6"/>
    <n v="0.13554250437331972"/>
    <x v="0"/>
    <n v="2511.6666666666665"/>
  </r>
  <r>
    <s v="d5e9a6"/>
    <n v="3"/>
    <n v="4"/>
    <s v="f"/>
    <s v="2b12c1"/>
    <d v="1899-12-30T00:27:24"/>
    <n v="23"/>
    <n v="66.239999999999995"/>
    <n v="5.845270501099413E-2"/>
    <x v="0"/>
    <n v="2511.6666666666665"/>
  </r>
  <r>
    <s v="9ec847"/>
    <n v="5"/>
    <n v="4"/>
    <s v="f"/>
    <s v="2b12c1"/>
    <d v="1899-12-30T00:27:24"/>
    <n v="54"/>
    <n v="259.2"/>
    <n v="0.22872797612997706"/>
    <x v="0"/>
    <n v="2511.6666666666665"/>
  </r>
  <r>
    <s v="5d267b"/>
    <n v="2"/>
    <n v="4"/>
    <s v="f"/>
    <s v="2b12c1"/>
    <d v="1899-12-30T00:27:24"/>
    <n v="40"/>
    <n v="76.8"/>
    <n v="6.7771252186659858E-2"/>
    <x v="1"/>
    <n v="1890"/>
  </r>
  <r>
    <s v="c8d436"/>
    <n v="4"/>
    <n v="4"/>
    <s v="f"/>
    <s v="2b12c1"/>
    <d v="1899-12-30T00:27:24"/>
    <n v="10"/>
    <n v="38.4"/>
    <n v="3.3885626093329929E-2"/>
    <x v="1"/>
    <n v="1890"/>
  </r>
  <r>
    <s v="2a2353"/>
    <n v="3"/>
    <n v="4"/>
    <s v="f"/>
    <s v="2b12c1"/>
    <d v="1899-12-30T00:27:24"/>
    <n v="57"/>
    <n v="164.16"/>
    <n v="0.14486105154898546"/>
    <x v="1"/>
    <n v="1890"/>
  </r>
  <r>
    <s v="2feb6b"/>
    <n v="5"/>
    <n v="4"/>
    <s v="f"/>
    <s v="2b12c1"/>
    <d v="1899-12-30T00:27:24"/>
    <n v="29"/>
    <n v="139.19999999999999"/>
    <n v="0.12283539458832099"/>
    <x v="1"/>
    <n v="1890"/>
  </r>
  <r>
    <s v="c4a632"/>
    <n v="5"/>
    <n v="15"/>
    <s v="t"/>
    <s v="e8967d"/>
    <d v="1899-12-30T00:50:29"/>
    <n v="13"/>
    <n v="55.25"/>
    <n v="4.8754709418137469E-2"/>
    <x v="0"/>
    <n v="1883.75"/>
  </r>
  <r>
    <s v="e83aa3"/>
    <n v="3"/>
    <n v="15"/>
    <s v="t"/>
    <s v="e8967d"/>
    <d v="1899-12-30T00:50:29"/>
    <n v="32"/>
    <n v="81.599999999999994"/>
    <n v="7.200695544832611E-2"/>
    <x v="0"/>
    <n v="1883.75"/>
  </r>
  <r>
    <s v="e31d39"/>
    <n v="4"/>
    <n v="15"/>
    <s v="t"/>
    <s v="e8967d"/>
    <d v="1899-12-30T00:50:29"/>
    <n v="10"/>
    <n v="34"/>
    <n v="3.0002898103469212E-2"/>
    <x v="0"/>
    <n v="1883.75"/>
  </r>
  <r>
    <s v="72f5d4"/>
    <n v="3"/>
    <n v="15"/>
    <s v="t"/>
    <s v="e8967d"/>
    <d v="1899-12-30T00:50:29"/>
    <n v="19"/>
    <n v="48.449999999999996"/>
    <n v="4.2754129797443627E-2"/>
    <x v="0"/>
    <n v="1883.75"/>
  </r>
  <r>
    <s v="c8d436"/>
    <n v="2"/>
    <n v="15"/>
    <s v="t"/>
    <s v="e8967d"/>
    <d v="1899-12-30T00:50:29"/>
    <n v="10"/>
    <n v="17"/>
    <n v="1.5001449051734606E-2"/>
    <x v="1"/>
    <n v="3780"/>
  </r>
  <r>
    <s v="f084eb"/>
    <n v="5"/>
    <n v="15"/>
    <s v="t"/>
    <s v="e8967d"/>
    <d v="1899-12-30T00:50:29"/>
    <n v="36"/>
    <n v="153"/>
    <n v="0.13501304146561144"/>
    <x v="1"/>
    <n v="3780"/>
  </r>
  <r>
    <s v="c4a632"/>
    <n v="3"/>
    <n v="24"/>
    <s v="t"/>
    <s v="0a4fd3"/>
    <d v="1899-12-30T00:11:36"/>
    <n v="13"/>
    <n v="29.64"/>
    <n v="2.6155467640789045E-2"/>
    <x v="0"/>
    <n v="1883.75"/>
  </r>
  <r>
    <s v="e31d39"/>
    <n v="4"/>
    <n v="24"/>
    <s v="t"/>
    <s v="0a4fd3"/>
    <d v="1899-12-30T00:11:36"/>
    <n v="10"/>
    <n v="30.4"/>
    <n v="2.6826120657219531E-2"/>
    <x v="0"/>
    <n v="1883.75"/>
  </r>
  <r>
    <s v="d5e9a6"/>
    <n v="5"/>
    <n v="24"/>
    <s v="t"/>
    <s v="0a4fd3"/>
    <d v="1899-12-30T00:11:36"/>
    <n v="23"/>
    <n v="87.4"/>
    <n v="7.7125096889506167E-2"/>
    <x v="0"/>
    <n v="1883.75"/>
  </r>
  <r>
    <s v="72f5d4"/>
    <n v="1"/>
    <n v="24"/>
    <s v="t"/>
    <s v="0a4fd3"/>
    <d v="1899-12-30T00:11:36"/>
    <n v="19"/>
    <n v="14.44"/>
    <n v="1.2742407312179276E-2"/>
    <x v="0"/>
    <n v="1883.75"/>
  </r>
  <r>
    <s v="5d267b"/>
    <n v="2"/>
    <n v="24"/>
    <s v="t"/>
    <s v="0a4fd3"/>
    <d v="1899-12-30T00:11:36"/>
    <n v="40"/>
    <n v="60.8"/>
    <n v="5.3652241314439061E-2"/>
    <x v="1"/>
    <n v="2520"/>
  </r>
  <r>
    <s v="c8d436"/>
    <n v="3"/>
    <n v="24"/>
    <s v="t"/>
    <s v="0a4fd3"/>
    <d v="1899-12-30T00:11:36"/>
    <n v="10"/>
    <n v="22.8"/>
    <n v="2.0119590492914646E-2"/>
    <x v="1"/>
    <n v="2520"/>
  </r>
  <r>
    <s v="b9a74d"/>
    <n v="3"/>
    <n v="24"/>
    <s v="t"/>
    <s v="0a4fd3"/>
    <d v="1899-12-30T00:11:36"/>
    <n v="17"/>
    <n v="38.76"/>
    <n v="3.4203303837954904E-2"/>
    <x v="1"/>
    <n v="2520"/>
  </r>
  <r>
    <s v="e83aa3"/>
    <n v="5"/>
    <n v="22"/>
    <s v="f"/>
    <s v="85a371"/>
    <d v="1899-12-30T00:42:02"/>
    <n v="32"/>
    <n v="124.80000000000001"/>
    <n v="0.11012828480332229"/>
    <x v="0"/>
    <n v="2511.6666666666665"/>
  </r>
  <r>
    <s v="d5e9a6"/>
    <n v="4"/>
    <n v="22"/>
    <s v="f"/>
    <s v="85a371"/>
    <d v="1899-12-30T00:42:02"/>
    <n v="23"/>
    <n v="71.760000000000005"/>
    <n v="6.3323763761910318E-2"/>
    <x v="0"/>
    <n v="2511.6666666666665"/>
  </r>
  <r>
    <s v="72f5d4"/>
    <n v="2"/>
    <n v="22"/>
    <s v="f"/>
    <s v="85a371"/>
    <d v="1899-12-30T00:42:02"/>
    <n v="19"/>
    <n v="29.64"/>
    <n v="2.6155467640789045E-2"/>
    <x v="0"/>
    <n v="2511.6666666666665"/>
  </r>
  <r>
    <s v="5d267b"/>
    <n v="4"/>
    <n v="22"/>
    <s v="f"/>
    <s v="85a371"/>
    <d v="1899-12-30T00:42:02"/>
    <n v="40"/>
    <n v="124.80000000000001"/>
    <n v="0.11012828480332229"/>
    <x v="1"/>
    <n v="3780"/>
  </r>
  <r>
    <s v="b9a74d"/>
    <n v="3"/>
    <n v="22"/>
    <s v="f"/>
    <s v="85a371"/>
    <d v="1899-12-30T00:42:02"/>
    <n v="17"/>
    <n v="39.78"/>
    <n v="3.510339078105898E-2"/>
    <x v="1"/>
    <n v="3780"/>
  </r>
  <r>
    <s v="72f5d4"/>
    <n v="2"/>
    <n v="3"/>
    <s v="t"/>
    <n v="251382"/>
    <d v="1899-12-30T00:12:24"/>
    <n v="19"/>
    <n v="36.86"/>
    <n v="3.2526671296878681E-2"/>
    <x v="0"/>
    <n v="3767.5"/>
  </r>
  <r>
    <s v="9ec847"/>
    <n v="5"/>
    <n v="3"/>
    <s v="t"/>
    <n v="251382"/>
    <d v="1899-12-30T00:12:24"/>
    <n v="54"/>
    <n v="261.89999999999998"/>
    <n v="0.23111055921466431"/>
    <x v="0"/>
    <n v="3767.5"/>
  </r>
  <r>
    <s v="c8d436"/>
    <n v="2"/>
    <n v="3"/>
    <s v="t"/>
    <n v="251382"/>
    <d v="1899-12-30T00:12:24"/>
    <n v="10"/>
    <n v="19.399999999999999"/>
    <n v="1.7119300682567725E-2"/>
    <x v="1"/>
    <n v="3780"/>
  </r>
  <r>
    <s v="b9a74d"/>
    <n v="1"/>
    <n v="3"/>
    <s v="t"/>
    <n v="251382"/>
    <d v="1899-12-30T00:12:24"/>
    <n v="17"/>
    <n v="16.489999999999998"/>
    <n v="1.4551405580182565E-2"/>
    <x v="1"/>
    <n v="3780"/>
  </r>
  <r>
    <s v="e31d39"/>
    <n v="5"/>
    <n v="9"/>
    <s v="f"/>
    <s v="cee1dc"/>
    <d v="1899-12-30T00:35:41"/>
    <n v="10"/>
    <n v="45.5"/>
    <n v="4.0150937167877918E-2"/>
    <x v="0"/>
    <n v="3767.5"/>
  </r>
  <r>
    <s v="9ec847"/>
    <n v="1"/>
    <n v="9"/>
    <s v="f"/>
    <s v="cee1dc"/>
    <d v="1899-12-30T00:35:41"/>
    <n v="54"/>
    <n v="49.14"/>
    <n v="4.3363012141308152E-2"/>
    <x v="0"/>
    <n v="3767.5"/>
  </r>
  <r>
    <s v="5d267b"/>
    <n v="5"/>
    <n v="9"/>
    <s v="f"/>
    <s v="cee1dc"/>
    <d v="1899-12-30T00:35:41"/>
    <n v="40"/>
    <n v="182"/>
    <n v="0.16060374867151167"/>
    <x v="1"/>
    <n v="1890"/>
  </r>
  <r>
    <s v="2a2353"/>
    <n v="4"/>
    <n v="9"/>
    <s v="f"/>
    <s v="cee1dc"/>
    <d v="1899-12-30T00:35:41"/>
    <n v="57"/>
    <n v="207.48000000000002"/>
    <n v="0.18308827348552331"/>
    <x v="1"/>
    <n v="1890"/>
  </r>
  <r>
    <s v="f084eb"/>
    <n v="5"/>
    <n v="9"/>
    <s v="f"/>
    <s v="cee1dc"/>
    <d v="1899-12-30T00:35:41"/>
    <n v="36"/>
    <n v="163.80000000000001"/>
    <n v="0.1445433738043605"/>
    <x v="1"/>
    <n v="1890"/>
  </r>
  <r>
    <s v="b9a74d"/>
    <n v="4"/>
    <n v="9"/>
    <s v="f"/>
    <s v="cee1dc"/>
    <d v="1899-12-30T00:35:41"/>
    <n v="17"/>
    <n v="61.88"/>
    <n v="5.4605274548313973E-2"/>
    <x v="1"/>
    <n v="1890"/>
  </r>
  <r>
    <s v="d5e9a6"/>
    <n v="4"/>
    <n v="10"/>
    <s v="f"/>
    <s v="1d51cb"/>
    <d v="1899-12-30T00:24:34"/>
    <n v="23"/>
    <n v="82.8"/>
    <n v="7.3065881263742666E-2"/>
    <x v="0"/>
    <n v="3767.5"/>
  </r>
  <r>
    <s v="9ec847"/>
    <n v="2"/>
    <n v="10"/>
    <s v="f"/>
    <s v="1d51cb"/>
    <d v="1899-12-30T00:24:34"/>
    <n v="54"/>
    <n v="97.2"/>
    <n v="8.5772991048741393E-2"/>
    <x v="0"/>
    <n v="3767.5"/>
  </r>
  <r>
    <s v="5d267b"/>
    <n v="2"/>
    <n v="10"/>
    <s v="f"/>
    <s v="1d51cb"/>
    <d v="1899-12-30T00:24:34"/>
    <n v="40"/>
    <n v="72"/>
    <n v="6.3535548924993634E-2"/>
    <x v="1"/>
    <n v="1512"/>
  </r>
  <r>
    <s v="c8d436"/>
    <n v="1"/>
    <n v="10"/>
    <s v="f"/>
    <s v="1d51cb"/>
    <d v="1899-12-30T00:24:34"/>
    <n v="10"/>
    <n v="9"/>
    <n v="7.9419436156242043E-3"/>
    <x v="1"/>
    <n v="1512"/>
  </r>
  <r>
    <s v="f084eb"/>
    <n v="5"/>
    <n v="10"/>
    <s v="f"/>
    <s v="1d51cb"/>
    <d v="1899-12-30T00:24:34"/>
    <n v="36"/>
    <n v="162"/>
    <n v="0.14295498508123564"/>
    <x v="1"/>
    <n v="1512"/>
  </r>
  <r>
    <s v="b9a74d"/>
    <n v="2"/>
    <n v="10"/>
    <s v="f"/>
    <s v="1d51cb"/>
    <d v="1899-12-30T00:24:34"/>
    <n v="17"/>
    <n v="30.6"/>
    <n v="2.7002608293122295E-2"/>
    <x v="1"/>
    <n v="1512"/>
  </r>
  <r>
    <s v="2feb6b"/>
    <n v="3"/>
    <n v="10"/>
    <s v="f"/>
    <s v="1d51cb"/>
    <d v="1899-12-30T00:24:34"/>
    <n v="29"/>
    <n v="78.3"/>
    <n v="6.9094909455930567E-2"/>
    <x v="1"/>
    <n v="1512"/>
  </r>
  <r>
    <s v="c4a632"/>
    <n v="1"/>
    <n v="23"/>
    <s v="f"/>
    <s v="3209d6"/>
    <d v="1899-12-30T00:25:47"/>
    <n v="13"/>
    <n v="10.01"/>
    <n v="8.8332061769331414E-3"/>
    <x v="0"/>
    <n v="1883.75"/>
  </r>
  <r>
    <s v="e83aa3"/>
    <n v="5"/>
    <n v="23"/>
    <s v="f"/>
    <s v="3209d6"/>
    <d v="1899-12-30T00:25:47"/>
    <n v="32"/>
    <n v="123.2"/>
    <n v="0.10871638371610021"/>
    <x v="0"/>
    <n v="1883.75"/>
  </r>
  <r>
    <s v="e31d39"/>
    <n v="2"/>
    <n v="23"/>
    <s v="f"/>
    <s v="3209d6"/>
    <d v="1899-12-30T00:25:47"/>
    <n v="10"/>
    <n v="15.4"/>
    <n v="1.3589547964512526E-2"/>
    <x v="0"/>
    <n v="1883.75"/>
  </r>
  <r>
    <s v="72f5d4"/>
    <n v="5"/>
    <n v="23"/>
    <s v="f"/>
    <s v="3209d6"/>
    <d v="1899-12-30T00:25:47"/>
    <n v="19"/>
    <n v="73.150000000000006"/>
    <n v="6.455035283143451E-2"/>
    <x v="0"/>
    <n v="1883.75"/>
  </r>
  <r>
    <s v="c8d436"/>
    <n v="5"/>
    <n v="23"/>
    <s v="f"/>
    <s v="3209d6"/>
    <d v="1899-12-30T00:25:47"/>
    <n v="10"/>
    <n v="38.5"/>
    <n v="3.3973869911281318E-2"/>
    <x v="1"/>
    <n v="1890"/>
  </r>
  <r>
    <s v="2a2353"/>
    <n v="1"/>
    <n v="23"/>
    <s v="f"/>
    <s v="3209d6"/>
    <d v="1899-12-30T00:25:47"/>
    <n v="57"/>
    <n v="43.89"/>
    <n v="3.8730211698860692E-2"/>
    <x v="1"/>
    <n v="1890"/>
  </r>
  <r>
    <s v="b9a74d"/>
    <n v="5"/>
    <n v="23"/>
    <s v="f"/>
    <s v="3209d6"/>
    <d v="1899-12-30T00:25:47"/>
    <n v="17"/>
    <n v="65.45"/>
    <n v="5.7755578849178237E-2"/>
    <x v="1"/>
    <n v="1890"/>
  </r>
  <r>
    <s v="2feb6b"/>
    <n v="3"/>
    <n v="23"/>
    <s v="f"/>
    <s v="3209d6"/>
    <d v="1899-12-30T00:25:47"/>
    <n v="29"/>
    <n v="66.989999999999995"/>
    <n v="5.9114533645629477E-2"/>
    <x v="1"/>
    <n v="1890"/>
  </r>
  <r>
    <s v="e31d39"/>
    <n v="4"/>
    <n v="23"/>
    <s v="f"/>
    <s v="2caab7"/>
    <d v="1899-12-30T00:46:55"/>
    <n v="10"/>
    <n v="30.8"/>
    <n v="2.7179095929025052E-2"/>
    <x v="0"/>
    <n v="2511.6666666666665"/>
  </r>
  <r>
    <s v="72f5d4"/>
    <n v="2"/>
    <n v="23"/>
    <s v="f"/>
    <s v="2caab7"/>
    <d v="1899-12-30T00:46:55"/>
    <n v="19"/>
    <n v="29.26"/>
    <n v="2.58201411325738E-2"/>
    <x v="0"/>
    <n v="2511.6666666666665"/>
  </r>
  <r>
    <s v="9ec847"/>
    <n v="1"/>
    <n v="23"/>
    <s v="f"/>
    <s v="2caab7"/>
    <d v="1899-12-30T00:46:55"/>
    <n v="54"/>
    <n v="41.58"/>
    <n v="3.6691779504183814E-2"/>
    <x v="0"/>
    <n v="2511.6666666666665"/>
  </r>
  <r>
    <s v="b9a74d"/>
    <n v="5"/>
    <n v="23"/>
    <s v="f"/>
    <s v="2caab7"/>
    <d v="1899-12-30T00:46:55"/>
    <n v="17"/>
    <n v="65.45"/>
    <n v="5.7755578849178237E-2"/>
    <x v="1"/>
    <n v="3780"/>
  </r>
  <r>
    <s v="2feb6b"/>
    <n v="3"/>
    <n v="23"/>
    <s v="f"/>
    <s v="2caab7"/>
    <d v="1899-12-30T00:46:55"/>
    <n v="29"/>
    <n v="66.989999999999995"/>
    <n v="5.9114533645629477E-2"/>
    <x v="1"/>
    <n v="3780"/>
  </r>
  <r>
    <s v="e83aa3"/>
    <n v="5"/>
    <n v="20"/>
    <s v="f"/>
    <s v="f8aa1b"/>
    <d v="1899-12-30T00:07:48"/>
    <n v="32"/>
    <n v="128"/>
    <n v="0.11295208697776644"/>
    <x v="0"/>
    <n v="2511.6666666666665"/>
  </r>
  <r>
    <s v="72f5d4"/>
    <n v="1"/>
    <n v="20"/>
    <s v="f"/>
    <s v="f8aa1b"/>
    <d v="1899-12-30T00:07:48"/>
    <n v="19"/>
    <n v="15.200000000000001"/>
    <n v="1.3413060328609767E-2"/>
    <x v="0"/>
    <n v="2511.6666666666665"/>
  </r>
  <r>
    <s v="9ec847"/>
    <n v="3"/>
    <n v="20"/>
    <s v="f"/>
    <s v="f8aa1b"/>
    <d v="1899-12-30T00:07:48"/>
    <n v="54"/>
    <n v="129.6"/>
    <n v="0.11436398806498853"/>
    <x v="0"/>
    <n v="2511.6666666666665"/>
  </r>
  <r>
    <s v="5d267b"/>
    <n v="5"/>
    <n v="20"/>
    <s v="f"/>
    <s v="f8aa1b"/>
    <d v="1899-12-30T00:07:48"/>
    <n v="40"/>
    <n v="160"/>
    <n v="0.14119010872220805"/>
    <x v="1"/>
    <n v="1512"/>
  </r>
  <r>
    <s v="c8d436"/>
    <n v="1"/>
    <n v="20"/>
    <s v="f"/>
    <s v="f8aa1b"/>
    <d v="1899-12-30T00:07:48"/>
    <n v="10"/>
    <n v="8"/>
    <n v="7.0595054361104028E-3"/>
    <x v="1"/>
    <n v="1512"/>
  </r>
  <r>
    <s v="2a2353"/>
    <n v="2"/>
    <n v="20"/>
    <s v="f"/>
    <s v="f8aa1b"/>
    <d v="1899-12-30T00:07:48"/>
    <n v="57"/>
    <n v="91.2"/>
    <n v="8.0478361971658585E-2"/>
    <x v="1"/>
    <n v="1512"/>
  </r>
  <r>
    <s v="b9a74d"/>
    <n v="4"/>
    <n v="20"/>
    <s v="f"/>
    <s v="f8aa1b"/>
    <d v="1899-12-30T00:07:48"/>
    <n v="17"/>
    <n v="54.400000000000006"/>
    <n v="4.800463696555074E-2"/>
    <x v="1"/>
    <n v="1512"/>
  </r>
  <r>
    <s v="2feb6b"/>
    <n v="4"/>
    <n v="20"/>
    <s v="f"/>
    <s v="f8aa1b"/>
    <d v="1899-12-30T00:07:48"/>
    <n v="29"/>
    <n v="92.800000000000011"/>
    <n v="8.1890263058880683E-2"/>
    <x v="1"/>
    <n v="1512"/>
  </r>
  <r>
    <s v="c4a632"/>
    <n v="3"/>
    <n v="22"/>
    <s v="f"/>
    <s v="ccc56d"/>
    <d v="1899-12-30T00:44:07"/>
    <n v="13"/>
    <n v="30.42"/>
    <n v="2.6843769420809807E-2"/>
    <x v="0"/>
    <n v="2511.6666666666665"/>
  </r>
  <r>
    <s v="e83aa3"/>
    <n v="4"/>
    <n v="22"/>
    <s v="f"/>
    <s v="ccc56d"/>
    <d v="1899-12-30T00:44:07"/>
    <n v="32"/>
    <n v="99.84"/>
    <n v="8.8102627842657835E-2"/>
    <x v="0"/>
    <n v="2511.6666666666665"/>
  </r>
  <r>
    <s v="72f5d4"/>
    <n v="4"/>
    <n v="22"/>
    <s v="f"/>
    <s v="ccc56d"/>
    <d v="1899-12-30T00:44:07"/>
    <n v="19"/>
    <n v="59.28"/>
    <n v="5.231093528157809E-2"/>
    <x v="0"/>
    <n v="2511.6666666666665"/>
  </r>
  <r>
    <s v="5d267b"/>
    <n v="1"/>
    <n v="22"/>
    <s v="f"/>
    <s v="ccc56d"/>
    <d v="1899-12-30T00:44:07"/>
    <n v="40"/>
    <n v="31.200000000000003"/>
    <n v="2.7532071200830573E-2"/>
    <x v="1"/>
    <n v="7560"/>
  </r>
  <r>
    <s v="c4a632"/>
    <n v="2"/>
    <n v="7"/>
    <s v="t"/>
    <s v="9aa4bc"/>
    <d v="1899-12-30T00:36:50"/>
    <n v="13"/>
    <n v="24.18"/>
    <n v="2.133735518064369E-2"/>
    <x v="0"/>
    <n v="1507"/>
  </r>
  <r>
    <s v="e83aa3"/>
    <n v="1"/>
    <n v="7"/>
    <s v="t"/>
    <s v="9aa4bc"/>
    <d v="1899-12-30T00:36:50"/>
    <n v="32"/>
    <n v="29.759999999999998"/>
    <n v="2.62613602223307E-2"/>
    <x v="0"/>
    <n v="1507"/>
  </r>
  <r>
    <s v="e31d39"/>
    <n v="5"/>
    <n v="7"/>
    <s v="t"/>
    <s v="9aa4bc"/>
    <d v="1899-12-30T00:36:50"/>
    <n v="10"/>
    <n v="46.5"/>
    <n v="4.1033375347391716E-2"/>
    <x v="0"/>
    <n v="1507"/>
  </r>
  <r>
    <s v="72f5d4"/>
    <n v="1"/>
    <n v="7"/>
    <s v="t"/>
    <s v="9aa4bc"/>
    <d v="1899-12-30T00:36:50"/>
    <n v="19"/>
    <n v="17.669999999999998"/>
    <n v="1.5592682632008852E-2"/>
    <x v="0"/>
    <n v="1507"/>
  </r>
  <r>
    <s v="9ec847"/>
    <n v="5"/>
    <n v="7"/>
    <s v="t"/>
    <s v="9aa4bc"/>
    <d v="1899-12-30T00:36:50"/>
    <n v="54"/>
    <n v="251.1"/>
    <n v="0.22158022687591528"/>
    <x v="0"/>
    <n v="1507"/>
  </r>
  <r>
    <s v="5d267b"/>
    <n v="1"/>
    <n v="7"/>
    <s v="t"/>
    <s v="9aa4bc"/>
    <d v="1899-12-30T00:36:50"/>
    <n v="40"/>
    <n v="37.199999999999996"/>
    <n v="3.2826700277913366E-2"/>
    <x v="1"/>
    <n v="1890"/>
  </r>
  <r>
    <s v="c8d436"/>
    <n v="5"/>
    <n v="7"/>
    <s v="t"/>
    <s v="9aa4bc"/>
    <d v="1899-12-30T00:36:50"/>
    <n v="10"/>
    <n v="46.5"/>
    <n v="4.1033375347391716E-2"/>
    <x v="1"/>
    <n v="1890"/>
  </r>
  <r>
    <s v="b9a74d"/>
    <n v="1"/>
    <n v="7"/>
    <s v="t"/>
    <s v="9aa4bc"/>
    <d v="1899-12-30T00:36:50"/>
    <n v="17"/>
    <n v="15.809999999999999"/>
    <n v="1.3951347618113183E-2"/>
    <x v="1"/>
    <n v="1890"/>
  </r>
  <r>
    <s v="2feb6b"/>
    <n v="3"/>
    <n v="7"/>
    <s v="t"/>
    <s v="9aa4bc"/>
    <d v="1899-12-30T00:36:50"/>
    <n v="29"/>
    <n v="80.91"/>
    <n v="7.1398073104461585E-2"/>
    <x v="1"/>
    <n v="1890"/>
  </r>
  <r>
    <s v="e31d39"/>
    <n v="5"/>
    <n v="1"/>
    <s v="t"/>
    <s v="c00d1a"/>
    <d v="1899-12-30T00:20:18"/>
    <n v="10"/>
    <n v="49.5"/>
    <n v="4.368068988593312E-2"/>
    <x v="0"/>
    <n v="3767.5"/>
  </r>
  <r>
    <s v="72f5d4"/>
    <n v="1"/>
    <n v="1"/>
    <s v="t"/>
    <s v="c00d1a"/>
    <d v="1899-12-30T00:20:18"/>
    <n v="19"/>
    <n v="18.809999999999999"/>
    <n v="1.6598662156654582E-2"/>
    <x v="0"/>
    <n v="3767.5"/>
  </r>
  <r>
    <s v="2a2353"/>
    <n v="4"/>
    <n v="1"/>
    <s v="t"/>
    <s v="c00d1a"/>
    <d v="1899-12-30T00:20:18"/>
    <n v="57"/>
    <n v="225.72"/>
    <n v="0.19918394587985502"/>
    <x v="1"/>
    <n v="3780"/>
  </r>
  <r>
    <s v="2feb6b"/>
    <n v="2"/>
    <n v="1"/>
    <s v="t"/>
    <s v="c00d1a"/>
    <d v="1899-12-30T00:20:18"/>
    <n v="29"/>
    <n v="57.42"/>
    <n v="5.0669600267682413E-2"/>
    <x v="1"/>
    <n v="3780"/>
  </r>
  <r>
    <s v="e83aa3"/>
    <n v="1"/>
    <n v="16"/>
    <s v="t"/>
    <s v="b788a4"/>
    <d v="1899-12-30T00:15:32"/>
    <n v="32"/>
    <n v="26.88"/>
    <n v="2.3719938265330955E-2"/>
    <x v="0"/>
    <n v="3767.5"/>
  </r>
  <r>
    <s v="9ec847"/>
    <n v="3"/>
    <n v="16"/>
    <s v="t"/>
    <s v="b788a4"/>
    <d v="1899-12-30T00:15:32"/>
    <n v="54"/>
    <n v="136.07999999999998"/>
    <n v="0.12008218746823793"/>
    <x v="0"/>
    <n v="3767.5"/>
  </r>
  <r>
    <s v="5d267b"/>
    <n v="5"/>
    <n v="16"/>
    <s v="t"/>
    <s v="b788a4"/>
    <d v="1899-12-30T00:15:32"/>
    <n v="40"/>
    <n v="168"/>
    <n v="0.14824961415831844"/>
    <x v="1"/>
    <n v="1890"/>
  </r>
  <r>
    <s v="f084eb"/>
    <n v="3"/>
    <n v="16"/>
    <s v="t"/>
    <s v="b788a4"/>
    <d v="1899-12-30T00:15:32"/>
    <n v="36"/>
    <n v="90.72"/>
    <n v="8.0054791645491966E-2"/>
    <x v="1"/>
    <n v="1890"/>
  </r>
  <r>
    <s v="b9a74d"/>
    <n v="4"/>
    <n v="16"/>
    <s v="t"/>
    <s v="b788a4"/>
    <d v="1899-12-30T00:15:32"/>
    <n v="17"/>
    <n v="57.12"/>
    <n v="5.0404868813828274E-2"/>
    <x v="1"/>
    <n v="1890"/>
  </r>
  <r>
    <s v="2feb6b"/>
    <n v="2"/>
    <n v="16"/>
    <s v="t"/>
    <s v="b788a4"/>
    <d v="1899-12-30T00:15:32"/>
    <n v="29"/>
    <n v="48.72"/>
    <n v="4.2992388105912355E-2"/>
    <x v="1"/>
    <n v="1890"/>
  </r>
  <r>
    <s v="c4a632"/>
    <n v="2"/>
    <n v="3"/>
    <s v="t"/>
    <s v="907ab6"/>
    <d v="1899-12-30T00:32:45"/>
    <n v="13"/>
    <n v="25.22"/>
    <n v="2.2255090887338045E-2"/>
    <x v="0"/>
    <n v="1507"/>
  </r>
  <r>
    <s v="e83aa3"/>
    <n v="5"/>
    <n v="3"/>
    <s v="t"/>
    <s v="907ab6"/>
    <d v="1899-12-30T00:32:45"/>
    <n v="32"/>
    <n v="155.19999999999999"/>
    <n v="0.1369544054605418"/>
    <x v="0"/>
    <n v="1507"/>
  </r>
  <r>
    <s v="d5e9a6"/>
    <n v="2"/>
    <n v="3"/>
    <s v="t"/>
    <s v="907ab6"/>
    <d v="1899-12-30T00:32:45"/>
    <n v="23"/>
    <n v="44.62"/>
    <n v="3.937439156990577E-2"/>
    <x v="0"/>
    <n v="1507"/>
  </r>
  <r>
    <s v="72f5d4"/>
    <n v="4"/>
    <n v="3"/>
    <s v="t"/>
    <s v="907ab6"/>
    <d v="1899-12-30T00:32:45"/>
    <n v="19"/>
    <n v="73.72"/>
    <n v="6.5053342593757363E-2"/>
    <x v="0"/>
    <n v="1507"/>
  </r>
  <r>
    <s v="9ec847"/>
    <n v="4"/>
    <n v="3"/>
    <s v="t"/>
    <s v="907ab6"/>
    <d v="1899-12-30T00:32:45"/>
    <n v="54"/>
    <n v="209.51999999999998"/>
    <n v="0.18488844737173143"/>
    <x v="0"/>
    <n v="1507"/>
  </r>
  <r>
    <s v="5d267b"/>
    <n v="2"/>
    <n v="3"/>
    <s v="t"/>
    <s v="907ab6"/>
    <d v="1899-12-30T00:32:45"/>
    <n v="40"/>
    <n v="77.599999999999994"/>
    <n v="6.84772027302709E-2"/>
    <x v="1"/>
    <n v="1512"/>
  </r>
  <r>
    <s v="c8d436"/>
    <n v="1"/>
    <n v="3"/>
    <s v="t"/>
    <s v="907ab6"/>
    <d v="1899-12-30T00:32:45"/>
    <n v="10"/>
    <n v="9.6999999999999993"/>
    <n v="8.5596503412838625E-3"/>
    <x v="1"/>
    <n v="1512"/>
  </r>
  <r>
    <s v="f084eb"/>
    <n v="4"/>
    <n v="3"/>
    <s v="t"/>
    <s v="907ab6"/>
    <d v="1899-12-30T00:32:45"/>
    <n v="36"/>
    <n v="139.68"/>
    <n v="0.12325896491448765"/>
    <x v="1"/>
    <n v="1512"/>
  </r>
  <r>
    <s v="b9a74d"/>
    <n v="5"/>
    <n v="3"/>
    <s v="t"/>
    <s v="907ab6"/>
    <d v="1899-12-30T00:32:45"/>
    <n v="17"/>
    <n v="82.45"/>
    <n v="7.2757027900912846E-2"/>
    <x v="1"/>
    <n v="1512"/>
  </r>
  <r>
    <s v="2feb6b"/>
    <n v="2"/>
    <n v="3"/>
    <s v="t"/>
    <s v="907ab6"/>
    <d v="1899-12-30T00:32:45"/>
    <n v="29"/>
    <n v="56.26"/>
    <n v="4.964597197944641E-2"/>
    <x v="1"/>
    <n v="1512"/>
  </r>
  <r>
    <s v="72f5d4"/>
    <n v="5"/>
    <n v="11"/>
    <s v="t"/>
    <s v="e1eeb3"/>
    <d v="1899-12-30T00:00:10"/>
    <n v="19"/>
    <n v="84.55"/>
    <n v="7.4610148077891819E-2"/>
    <x v="0"/>
    <n v="7535"/>
  </r>
  <r>
    <s v="5d267b"/>
    <n v="4"/>
    <n v="11"/>
    <s v="t"/>
    <s v="e1eeb3"/>
    <d v="1899-12-30T00:00:10"/>
    <n v="40"/>
    <n v="142.4"/>
    <n v="0.12565919676276519"/>
    <x v="1"/>
    <n v="1260"/>
  </r>
  <r>
    <s v="c8d436"/>
    <n v="5"/>
    <n v="11"/>
    <s v="t"/>
    <s v="e1eeb3"/>
    <d v="1899-12-30T00:00:10"/>
    <n v="10"/>
    <n v="44.5"/>
    <n v="3.9268498988364112E-2"/>
    <x v="1"/>
    <n v="1260"/>
  </r>
  <r>
    <s v="2a2353"/>
    <n v="2"/>
    <n v="11"/>
    <s v="t"/>
    <s v="e1eeb3"/>
    <d v="1899-12-30T00:00:10"/>
    <n v="57"/>
    <n v="101.46000000000001"/>
    <n v="8.9532177693470189E-2"/>
    <x v="1"/>
    <n v="1260"/>
  </r>
  <r>
    <s v="f084eb"/>
    <n v="1"/>
    <n v="11"/>
    <s v="t"/>
    <s v="e1eeb3"/>
    <d v="1899-12-30T00:00:10"/>
    <n v="36"/>
    <n v="32.04"/>
    <n v="2.8273319271622164E-2"/>
    <x v="1"/>
    <n v="1260"/>
  </r>
  <r>
    <s v="b9a74d"/>
    <n v="3"/>
    <n v="11"/>
    <s v="t"/>
    <s v="e1eeb3"/>
    <d v="1899-12-30T00:00:10"/>
    <n v="17"/>
    <n v="45.39"/>
    <n v="4.0053868968131394E-2"/>
    <x v="1"/>
    <n v="1260"/>
  </r>
  <r>
    <s v="2feb6b"/>
    <n v="3"/>
    <n v="11"/>
    <s v="t"/>
    <s v="e1eeb3"/>
    <d v="1899-12-30T00:00:10"/>
    <n v="29"/>
    <n v="77.430000000000007"/>
    <n v="6.8327188239753561E-2"/>
    <x v="1"/>
    <n v="1260"/>
  </r>
  <r>
    <s v="c4a632"/>
    <n v="5"/>
    <n v="11"/>
    <s v="t"/>
    <s v="a7d1be"/>
    <d v="1899-12-30T00:21:43"/>
    <n v="13"/>
    <n v="57.85"/>
    <n v="5.1049048684873352E-2"/>
    <x v="0"/>
    <n v="1883.75"/>
  </r>
  <r>
    <s v="e31d39"/>
    <n v="2"/>
    <n v="11"/>
    <s v="t"/>
    <s v="a7d1be"/>
    <d v="1899-12-30T00:21:43"/>
    <n v="10"/>
    <n v="17.8"/>
    <n v="1.5707399595345648E-2"/>
    <x v="0"/>
    <n v="1883.75"/>
  </r>
  <r>
    <s v="d5e9a6"/>
    <n v="3"/>
    <n v="11"/>
    <s v="t"/>
    <s v="a7d1be"/>
    <d v="1899-12-30T00:21:43"/>
    <n v="23"/>
    <n v="61.410000000000004"/>
    <n v="5.4190528603942488E-2"/>
    <x v="0"/>
    <n v="1883.75"/>
  </r>
  <r>
    <s v="72f5d4"/>
    <n v="5"/>
    <n v="11"/>
    <s v="t"/>
    <s v="a7d1be"/>
    <d v="1899-12-30T00:21:43"/>
    <n v="19"/>
    <n v="84.55"/>
    <n v="7.4610148077891819E-2"/>
    <x v="0"/>
    <n v="1883.75"/>
  </r>
  <r>
    <s v="2a2353"/>
    <n v="1"/>
    <n v="11"/>
    <s v="t"/>
    <s v="a7d1be"/>
    <d v="1899-12-30T00:21:43"/>
    <n v="57"/>
    <n v="50.730000000000004"/>
    <n v="4.4766088846735094E-2"/>
    <x v="1"/>
    <n v="2520"/>
  </r>
  <r>
    <s v="f084eb"/>
    <n v="4"/>
    <n v="11"/>
    <s v="t"/>
    <s v="a7d1be"/>
    <d v="1899-12-30T00:21:43"/>
    <n v="36"/>
    <n v="128.16"/>
    <n v="0.11309327708648866"/>
    <x v="1"/>
    <n v="2520"/>
  </r>
  <r>
    <s v="2feb6b"/>
    <n v="3"/>
    <n v="11"/>
    <s v="t"/>
    <s v="a7d1be"/>
    <d v="1899-12-30T00:21:43"/>
    <n v="29"/>
    <n v="77.430000000000007"/>
    <n v="6.8327188239753561E-2"/>
    <x v="1"/>
    <n v="2520"/>
  </r>
  <r>
    <s v="c4a632"/>
    <n v="3"/>
    <n v="8"/>
    <s v="t"/>
    <s v="1d9b0d"/>
    <d v="1899-12-30T00:41:32"/>
    <n v="13"/>
    <n v="35.880000000000003"/>
    <n v="3.1661881880955159E-2"/>
    <x v="0"/>
    <n v="1883.75"/>
  </r>
  <r>
    <s v="d5e9a6"/>
    <n v="3"/>
    <n v="8"/>
    <s v="t"/>
    <s v="1d9b0d"/>
    <d v="1899-12-30T00:41:32"/>
    <n v="23"/>
    <n v="63.480000000000004"/>
    <n v="5.601717563553605E-2"/>
    <x v="0"/>
    <n v="1883.75"/>
  </r>
  <r>
    <s v="72f5d4"/>
    <n v="5"/>
    <n v="8"/>
    <s v="t"/>
    <s v="1d9b0d"/>
    <d v="1899-12-30T00:41:32"/>
    <n v="19"/>
    <n v="87.4"/>
    <n v="7.7125096889506167E-2"/>
    <x v="0"/>
    <n v="1883.75"/>
  </r>
  <r>
    <s v="9ec847"/>
    <n v="2"/>
    <n v="8"/>
    <s v="t"/>
    <s v="1d9b0d"/>
    <d v="1899-12-30T00:41:32"/>
    <n v="54"/>
    <n v="99.36"/>
    <n v="8.7679057516491202E-2"/>
    <x v="0"/>
    <n v="1883.75"/>
  </r>
  <r>
    <s v="5d267b"/>
    <n v="4"/>
    <n v="8"/>
    <s v="t"/>
    <s v="1d9b0d"/>
    <d v="1899-12-30T00:41:32"/>
    <n v="40"/>
    <n v="147.20000000000002"/>
    <n v="0.12989490002443141"/>
    <x v="1"/>
    <n v="1890"/>
  </r>
  <r>
    <s v="c8d436"/>
    <n v="2"/>
    <n v="8"/>
    <s v="t"/>
    <s v="1d9b0d"/>
    <d v="1899-12-30T00:41:32"/>
    <n v="10"/>
    <n v="18.400000000000002"/>
    <n v="1.6236862503053926E-2"/>
    <x v="1"/>
    <n v="1890"/>
  </r>
  <r>
    <s v="f084eb"/>
    <n v="1"/>
    <n v="8"/>
    <s v="t"/>
    <s v="1d9b0d"/>
    <d v="1899-12-30T00:41:32"/>
    <n v="36"/>
    <n v="33.120000000000005"/>
    <n v="2.9226352505497072E-2"/>
    <x v="1"/>
    <n v="1890"/>
  </r>
  <r>
    <s v="2feb6b"/>
    <n v="1"/>
    <n v="8"/>
    <s v="t"/>
    <s v="1d9b0d"/>
    <d v="1899-12-30T00:41:32"/>
    <n v="29"/>
    <n v="26.68"/>
    <n v="2.3543450629428194E-2"/>
    <x v="1"/>
    <n v="1890"/>
  </r>
  <r>
    <s v="e31d39"/>
    <n v="5"/>
    <n v="20"/>
    <s v="t"/>
    <s v="1ef0d4"/>
    <d v="1899-12-30T00:28:31"/>
    <n v="10"/>
    <n v="40"/>
    <n v="3.5297527180552013E-2"/>
    <x v="0"/>
    <n v="3767.5"/>
  </r>
  <r>
    <s v="9ec847"/>
    <n v="1"/>
    <n v="20"/>
    <s v="t"/>
    <s v="1ef0d4"/>
    <d v="1899-12-30T00:28:31"/>
    <n v="54"/>
    <n v="43.2"/>
    <n v="3.8121329354996181E-2"/>
    <x v="0"/>
    <n v="3767.5"/>
  </r>
  <r>
    <s v="f084eb"/>
    <n v="1"/>
    <n v="20"/>
    <s v="t"/>
    <s v="1ef0d4"/>
    <d v="1899-12-30T00:28:31"/>
    <n v="36"/>
    <n v="28.8"/>
    <n v="2.5414219569997454E-2"/>
    <x v="1"/>
    <n v="3780"/>
  </r>
  <r>
    <s v="b9a74d"/>
    <n v="1"/>
    <n v="20"/>
    <s v="t"/>
    <s v="1ef0d4"/>
    <d v="1899-12-30T00:28:31"/>
    <n v="17"/>
    <n v="13.600000000000001"/>
    <n v="1.2001159241387685E-2"/>
    <x v="1"/>
    <n v="3780"/>
  </r>
  <r>
    <s v="e83aa3"/>
    <n v="5"/>
    <n v="5"/>
    <s v="t"/>
    <s v="9166c4"/>
    <d v="1899-12-30T00:26:00"/>
    <n v="32"/>
    <n v="152"/>
    <n v="0.13413060328609766"/>
    <x v="0"/>
    <n v="3767.5"/>
  </r>
  <r>
    <s v="e31d39"/>
    <n v="3"/>
    <n v="5"/>
    <s v="t"/>
    <s v="9166c4"/>
    <d v="1899-12-30T00:26:00"/>
    <n v="10"/>
    <n v="28.5"/>
    <n v="2.5149488116143308E-2"/>
    <x v="0"/>
    <n v="3767.5"/>
  </r>
  <r>
    <s v="c8d436"/>
    <n v="1"/>
    <n v="5"/>
    <s v="t"/>
    <s v="9166c4"/>
    <d v="1899-12-30T00:26:00"/>
    <n v="10"/>
    <n v="9.5"/>
    <n v="8.3831627053811038E-3"/>
    <x v="1"/>
    <n v="7560"/>
  </r>
  <r>
    <s v="c4a632"/>
    <n v="3"/>
    <n v="23"/>
    <s v="f"/>
    <s v="f5f650"/>
    <d v="1899-12-30T00:48:12"/>
    <n v="13"/>
    <n v="30.03"/>
    <n v="2.6499618530799424E-2"/>
    <x v="0"/>
    <n v="2511.6666666666665"/>
  </r>
  <r>
    <s v="e31d39"/>
    <n v="5"/>
    <n v="23"/>
    <s v="f"/>
    <s v="f5f650"/>
    <d v="1899-12-30T00:48:12"/>
    <n v="10"/>
    <n v="38.5"/>
    <n v="3.3973869911281318E-2"/>
    <x v="0"/>
    <n v="2511.6666666666665"/>
  </r>
  <r>
    <s v="d5e9a6"/>
    <n v="1"/>
    <n v="23"/>
    <s v="f"/>
    <s v="f5f650"/>
    <d v="1899-12-30T00:48:12"/>
    <n v="23"/>
    <n v="17.71"/>
    <n v="1.5627980159189404E-2"/>
    <x v="0"/>
    <n v="2511.6666666666665"/>
  </r>
  <r>
    <s v="5d267b"/>
    <n v="1"/>
    <n v="23"/>
    <s v="f"/>
    <s v="f5f650"/>
    <d v="1899-12-30T00:48:12"/>
    <n v="40"/>
    <n v="30.8"/>
    <n v="2.7179095929025052E-2"/>
    <x v="1"/>
    <n v="2520"/>
  </r>
  <r>
    <s v="c8d436"/>
    <n v="3"/>
    <n v="23"/>
    <s v="f"/>
    <s v="f5f650"/>
    <d v="1899-12-30T00:48:12"/>
    <n v="10"/>
    <n v="23.1"/>
    <n v="2.0384321946768789E-2"/>
    <x v="1"/>
    <n v="2520"/>
  </r>
  <r>
    <s v="2a2353"/>
    <n v="3"/>
    <n v="23"/>
    <s v="f"/>
    <s v="f5f650"/>
    <d v="1899-12-30T00:48:12"/>
    <n v="57"/>
    <n v="131.67000000000002"/>
    <n v="0.1161906350965821"/>
    <x v="1"/>
    <n v="2520"/>
  </r>
  <r>
    <s v="e83aa3"/>
    <n v="5"/>
    <n v="16"/>
    <s v="f"/>
    <s v="f3b2b5"/>
    <d v="1899-12-30T00:11:28"/>
    <n v="32"/>
    <n v="134.4"/>
    <n v="0.11859969132665477"/>
    <x v="0"/>
    <n v="2511.6666666666665"/>
  </r>
  <r>
    <s v="e31d39"/>
    <n v="1"/>
    <n v="16"/>
    <s v="f"/>
    <s v="f3b2b5"/>
    <d v="1899-12-30T00:11:28"/>
    <n v="10"/>
    <n v="8.4"/>
    <n v="7.4124807079159229E-3"/>
    <x v="0"/>
    <n v="2511.6666666666665"/>
  </r>
  <r>
    <s v="72f5d4"/>
    <n v="1"/>
    <n v="16"/>
    <s v="f"/>
    <s v="f3b2b5"/>
    <d v="1899-12-30T00:11:28"/>
    <n v="19"/>
    <n v="15.959999999999999"/>
    <n v="1.4083713345040253E-2"/>
    <x v="0"/>
    <n v="2511.6666666666665"/>
  </r>
  <r>
    <s v="5d267b"/>
    <n v="5"/>
    <n v="16"/>
    <s v="f"/>
    <s v="f3b2b5"/>
    <d v="1899-12-30T00:11:28"/>
    <n v="40"/>
    <n v="168"/>
    <n v="0.14824961415831844"/>
    <x v="1"/>
    <n v="7560"/>
  </r>
  <r>
    <s v="e83aa3"/>
    <n v="2"/>
    <n v="11"/>
    <s v="t"/>
    <s v="149c32"/>
    <d v="1899-12-30T00:42:16"/>
    <n v="32"/>
    <n v="56.96"/>
    <n v="5.026367870510607E-2"/>
    <x v="0"/>
    <n v="1883.75"/>
  </r>
  <r>
    <s v="d5e9a6"/>
    <n v="4"/>
    <n v="11"/>
    <s v="t"/>
    <s v="149c32"/>
    <d v="1899-12-30T00:42:16"/>
    <n v="23"/>
    <n v="81.88"/>
    <n v="7.2254038138589979E-2"/>
    <x v="0"/>
    <n v="1883.75"/>
  </r>
  <r>
    <s v="72f5d4"/>
    <n v="2"/>
    <n v="11"/>
    <s v="t"/>
    <s v="149c32"/>
    <d v="1899-12-30T00:42:16"/>
    <n v="19"/>
    <n v="33.82"/>
    <n v="2.9844059231156728E-2"/>
    <x v="0"/>
    <n v="1883.75"/>
  </r>
  <r>
    <s v="9ec847"/>
    <n v="3"/>
    <n v="11"/>
    <s v="t"/>
    <s v="149c32"/>
    <d v="1899-12-30T00:42:16"/>
    <n v="54"/>
    <n v="144.18"/>
    <n v="0.12722993672229974"/>
    <x v="0"/>
    <n v="1883.75"/>
  </r>
  <r>
    <s v="c8d436"/>
    <n v="2"/>
    <n v="11"/>
    <s v="t"/>
    <s v="149c32"/>
    <d v="1899-12-30T00:42:16"/>
    <n v="10"/>
    <n v="17.8"/>
    <n v="1.5707399595345648E-2"/>
    <x v="1"/>
    <n v="2520"/>
  </r>
  <r>
    <s v="2a2353"/>
    <n v="2"/>
    <n v="11"/>
    <s v="t"/>
    <s v="149c32"/>
    <d v="1899-12-30T00:42:16"/>
    <n v="57"/>
    <n v="101.46000000000001"/>
    <n v="8.9532177693470189E-2"/>
    <x v="1"/>
    <n v="2520"/>
  </r>
  <r>
    <s v="b9a74d"/>
    <n v="2"/>
    <n v="11"/>
    <s v="t"/>
    <s v="149c32"/>
    <d v="1899-12-30T00:42:16"/>
    <n v="17"/>
    <n v="30.26"/>
    <n v="2.6702579312087599E-2"/>
    <x v="1"/>
    <n v="2520"/>
  </r>
  <r>
    <s v="e83aa3"/>
    <n v="5"/>
    <n v="15"/>
    <s v="t"/>
    <s v="10b337"/>
    <d v="2021-07-02T19:53:00"/>
    <n v="32"/>
    <n v="136"/>
    <n v="0.12001159241387685"/>
    <x v="0"/>
    <n v="1883.75"/>
  </r>
  <r>
    <s v="e31d39"/>
    <n v="1"/>
    <n v="15"/>
    <s v="t"/>
    <s v="10b337"/>
    <d v="2021-07-02T19:53:00"/>
    <n v="10"/>
    <n v="8.5"/>
    <n v="7.5007245258673031E-3"/>
    <x v="0"/>
    <n v="1883.75"/>
  </r>
  <r>
    <s v="d5e9a6"/>
    <n v="3"/>
    <n v="15"/>
    <s v="t"/>
    <s v="10b337"/>
    <d v="2021-07-02T19:53:00"/>
    <n v="23"/>
    <n v="58.65"/>
    <n v="5.1754999228484394E-2"/>
    <x v="0"/>
    <n v="1883.75"/>
  </r>
  <r>
    <s v="72f5d4"/>
    <n v="1"/>
    <n v="15"/>
    <s v="t"/>
    <s v="10b337"/>
    <d v="2021-07-02T19:53:00"/>
    <n v="19"/>
    <n v="16.149999999999999"/>
    <n v="1.4251376599147873E-2"/>
    <x v="0"/>
    <n v="1883.75"/>
  </r>
  <r>
    <s v="5d267b"/>
    <n v="5"/>
    <n v="15"/>
    <s v="t"/>
    <s v="10b337"/>
    <d v="2021-07-02T19:53:00"/>
    <n v="40"/>
    <n v="170"/>
    <n v="0.15001449051734606"/>
    <x v="1"/>
    <n v="2520"/>
  </r>
  <r>
    <s v="c8d436"/>
    <n v="3"/>
    <n v="15"/>
    <s v="t"/>
    <s v="10b337"/>
    <d v="2021-07-02T19:53:00"/>
    <n v="10"/>
    <n v="25.5"/>
    <n v="2.2502173577601911E-2"/>
    <x v="1"/>
    <n v="2520"/>
  </r>
  <r>
    <s v="2a2353"/>
    <n v="4"/>
    <n v="15"/>
    <s v="t"/>
    <s v="10b337"/>
    <d v="2021-07-02T19:53:00"/>
    <n v="57"/>
    <n v="193.79999999999998"/>
    <n v="0.17101651918977451"/>
    <x v="1"/>
    <n v="2520"/>
  </r>
  <r>
    <s v="d5e9a6"/>
    <n v="5"/>
    <n v="10"/>
    <s v="f"/>
    <n v="45348"/>
    <d v="1899-12-30T00:06:39"/>
    <n v="23"/>
    <n v="103.5"/>
    <n v="9.1332351579678339E-2"/>
    <x v="0"/>
    <n v="3767.5"/>
  </r>
  <r>
    <s v="72f5d4"/>
    <n v="5"/>
    <n v="10"/>
    <s v="f"/>
    <n v="45348"/>
    <d v="1899-12-30T00:06:39"/>
    <n v="19"/>
    <n v="85.5"/>
    <n v="7.5448464348429931E-2"/>
    <x v="0"/>
    <n v="3767.5"/>
  </r>
  <r>
    <s v="c4a632"/>
    <n v="2"/>
    <n v="6"/>
    <s v="t"/>
    <s v="2ca9e3"/>
    <d v="1899-12-30T00:41:23"/>
    <n v="13"/>
    <n v="24.439999999999998"/>
    <n v="2.1566789107317279E-2"/>
    <x v="0"/>
    <n v="1507"/>
  </r>
  <r>
    <s v="e83aa3"/>
    <n v="5"/>
    <n v="6"/>
    <s v="t"/>
    <s v="2ca9e3"/>
    <d v="1899-12-30T00:41:23"/>
    <n v="32"/>
    <n v="150.39999999999998"/>
    <n v="0.13271870219887555"/>
    <x v="0"/>
    <n v="1507"/>
  </r>
  <r>
    <s v="e31d39"/>
    <n v="4"/>
    <n v="6"/>
    <s v="t"/>
    <s v="2ca9e3"/>
    <d v="1899-12-30T00:41:23"/>
    <n v="10"/>
    <n v="37.599999999999994"/>
    <n v="3.3179675549718887E-2"/>
    <x v="0"/>
    <n v="1507"/>
  </r>
  <r>
    <s v="72f5d4"/>
    <n v="4"/>
    <n v="6"/>
    <s v="t"/>
    <s v="2ca9e3"/>
    <d v="1899-12-30T00:41:23"/>
    <n v="19"/>
    <n v="71.44"/>
    <n v="6.3041383544465895E-2"/>
    <x v="0"/>
    <n v="1507"/>
  </r>
  <r>
    <s v="9ec847"/>
    <n v="1"/>
    <n v="6"/>
    <s v="t"/>
    <s v="2ca9e3"/>
    <d v="1899-12-30T00:41:23"/>
    <n v="54"/>
    <n v="50.76"/>
    <n v="4.4792561992120505E-2"/>
    <x v="0"/>
    <n v="1507"/>
  </r>
  <r>
    <s v="c8d436"/>
    <n v="1"/>
    <n v="6"/>
    <s v="t"/>
    <s v="2ca9e3"/>
    <d v="1899-12-30T00:41:23"/>
    <n v="10"/>
    <n v="9.3999999999999986"/>
    <n v="8.2949188874297218E-3"/>
    <x v="1"/>
    <n v="3780"/>
  </r>
  <r>
    <s v="f084eb"/>
    <n v="4"/>
    <n v="6"/>
    <s v="t"/>
    <s v="2ca9e3"/>
    <d v="1899-12-30T00:41:23"/>
    <n v="36"/>
    <n v="135.35999999999999"/>
    <n v="0.11944683197898801"/>
    <x v="1"/>
    <n v="3780"/>
  </r>
  <r>
    <s v="e83aa3"/>
    <n v="4"/>
    <n v="21"/>
    <s v="t"/>
    <s v="202da0"/>
    <d v="1899-12-30T00:32:04"/>
    <n v="32"/>
    <n v="101.12"/>
    <n v="8.9232148712435497E-2"/>
    <x v="0"/>
    <n v="2511.6666666666665"/>
  </r>
  <r>
    <s v="e31d39"/>
    <n v="1"/>
    <n v="21"/>
    <s v="t"/>
    <s v="202da0"/>
    <d v="1899-12-30T00:32:04"/>
    <n v="10"/>
    <n v="7.9"/>
    <n v="6.9712616181590225E-3"/>
    <x v="0"/>
    <n v="2511.6666666666665"/>
  </r>
  <r>
    <s v="9ec847"/>
    <n v="3"/>
    <n v="21"/>
    <s v="t"/>
    <s v="202da0"/>
    <d v="1899-12-30T00:32:04"/>
    <n v="54"/>
    <n v="127.98"/>
    <n v="0.11293443821417617"/>
    <x v="0"/>
    <n v="2511.6666666666665"/>
  </r>
  <r>
    <s v="5d267b"/>
    <n v="2"/>
    <n v="21"/>
    <s v="t"/>
    <s v="202da0"/>
    <d v="1899-12-30T00:32:04"/>
    <n v="40"/>
    <n v="63.2"/>
    <n v="5.577009294527218E-2"/>
    <x v="1"/>
    <n v="2520"/>
  </r>
  <r>
    <s v="c8d436"/>
    <n v="1"/>
    <n v="21"/>
    <s v="t"/>
    <s v="202da0"/>
    <d v="1899-12-30T00:32:04"/>
    <n v="10"/>
    <n v="7.9"/>
    <n v="6.9712616181590225E-3"/>
    <x v="1"/>
    <n v="2520"/>
  </r>
  <r>
    <s v="b9a74d"/>
    <n v="5"/>
    <n v="21"/>
    <s v="t"/>
    <s v="202da0"/>
    <d v="1899-12-30T00:32:04"/>
    <n v="17"/>
    <n v="67.150000000000006"/>
    <n v="5.9255723754351695E-2"/>
    <x v="1"/>
    <n v="2520"/>
  </r>
  <r>
    <s v="e31d39"/>
    <n v="2"/>
    <n v="17"/>
    <s v="f"/>
    <s v="34a45f"/>
    <d v="1899-12-30T00:19:32"/>
    <n v="10"/>
    <n v="16.599999999999998"/>
    <n v="1.4648473779929085E-2"/>
    <x v="0"/>
    <n v="2511.6666666666665"/>
  </r>
  <r>
    <s v="d5e9a6"/>
    <n v="4"/>
    <n v="17"/>
    <s v="f"/>
    <s v="34a45f"/>
    <d v="1899-12-30T00:19:32"/>
    <n v="23"/>
    <n v="76.36"/>
    <n v="6.7382979387673791E-2"/>
    <x v="0"/>
    <n v="2511.6666666666665"/>
  </r>
  <r>
    <s v="72f5d4"/>
    <n v="3"/>
    <n v="17"/>
    <s v="f"/>
    <s v="34a45f"/>
    <d v="1899-12-30T00:19:32"/>
    <n v="19"/>
    <n v="47.309999999999995"/>
    <n v="4.1748150272797886E-2"/>
    <x v="0"/>
    <n v="2511.6666666666665"/>
  </r>
  <r>
    <s v="5d267b"/>
    <n v="1"/>
    <n v="17"/>
    <s v="f"/>
    <s v="34a45f"/>
    <d v="1899-12-30T00:19:32"/>
    <n v="40"/>
    <n v="33.199999999999996"/>
    <n v="2.9296947559858171E-2"/>
    <x v="1"/>
    <n v="1890"/>
  </r>
  <r>
    <s v="2a2353"/>
    <n v="3"/>
    <n v="17"/>
    <s v="f"/>
    <s v="34a45f"/>
    <d v="1899-12-30T00:19:32"/>
    <n v="57"/>
    <n v="141.93"/>
    <n v="0.12524445081839367"/>
    <x v="1"/>
    <n v="1890"/>
  </r>
  <r>
    <s v="f084eb"/>
    <n v="1"/>
    <n v="17"/>
    <s v="f"/>
    <s v="34a45f"/>
    <d v="1899-12-30T00:19:32"/>
    <n v="36"/>
    <n v="29.88"/>
    <n v="2.6367252803872351E-2"/>
    <x v="1"/>
    <n v="1890"/>
  </r>
  <r>
    <s v="2feb6b"/>
    <n v="3"/>
    <n v="17"/>
    <s v="f"/>
    <s v="34a45f"/>
    <d v="1899-12-30T00:19:32"/>
    <n v="29"/>
    <n v="72.209999999999994"/>
    <n v="6.3720860942691526E-2"/>
    <x v="1"/>
    <n v="1890"/>
  </r>
  <r>
    <s v="e83aa3"/>
    <n v="1"/>
    <n v="5"/>
    <s v="t"/>
    <s v="3a0a40"/>
    <d v="1899-12-30T00:00:24"/>
    <n v="32"/>
    <n v="30.4"/>
    <n v="2.6826120657219531E-2"/>
    <x v="0"/>
    <n v="2511.6666666666665"/>
  </r>
  <r>
    <s v="72f5d4"/>
    <n v="4"/>
    <n v="5"/>
    <s v="t"/>
    <s v="3a0a40"/>
    <d v="1899-12-30T00:00:24"/>
    <n v="19"/>
    <n v="72.2"/>
    <n v="6.3712036560896385E-2"/>
    <x v="0"/>
    <n v="2511.6666666666665"/>
  </r>
  <r>
    <s v="9ec847"/>
    <n v="5"/>
    <n v="5"/>
    <s v="t"/>
    <s v="3a0a40"/>
    <d v="1899-12-30T00:00:24"/>
    <n v="54"/>
    <n v="256.5"/>
    <n v="0.22634539304528978"/>
    <x v="0"/>
    <n v="2511.6666666666665"/>
  </r>
  <r>
    <s v="2a2353"/>
    <n v="3"/>
    <n v="5"/>
    <s v="t"/>
    <s v="3a0a40"/>
    <d v="1899-12-30T00:00:24"/>
    <n v="57"/>
    <n v="162.44999999999999"/>
    <n v="0.14335208226201684"/>
    <x v="1"/>
    <n v="2520"/>
  </r>
  <r>
    <s v="b9a74d"/>
    <n v="5"/>
    <n v="5"/>
    <s v="t"/>
    <s v="3a0a40"/>
    <d v="1899-12-30T00:00:24"/>
    <n v="17"/>
    <n v="80.75"/>
    <n v="7.1256882995739373E-2"/>
    <x v="1"/>
    <n v="2520"/>
  </r>
  <r>
    <s v="2feb6b"/>
    <n v="4"/>
    <n v="5"/>
    <s v="t"/>
    <s v="3a0a40"/>
    <d v="1899-12-30T00:00:24"/>
    <n v="29"/>
    <n v="110.19999999999999"/>
    <n v="9.7244687382420786E-2"/>
    <x v="1"/>
    <n v="2520"/>
  </r>
  <r>
    <s v="d5e9a6"/>
    <n v="3"/>
    <n v="19"/>
    <s v="t"/>
    <s v="3f12ac"/>
    <d v="1899-12-30T00:02:58"/>
    <n v="23"/>
    <n v="55.89"/>
    <n v="4.9319469853026307E-2"/>
    <x v="0"/>
    <n v="2511.6666666666665"/>
  </r>
  <r>
    <s v="72f5d4"/>
    <n v="2"/>
    <n v="19"/>
    <s v="t"/>
    <s v="3f12ac"/>
    <d v="1899-12-30T00:02:58"/>
    <n v="19"/>
    <n v="30.78"/>
    <n v="2.7161447165434775E-2"/>
    <x v="0"/>
    <n v="2511.6666666666665"/>
  </r>
  <r>
    <s v="9ec847"/>
    <n v="1"/>
    <n v="19"/>
    <s v="t"/>
    <s v="3f12ac"/>
    <d v="1899-12-30T00:02:58"/>
    <n v="54"/>
    <n v="43.74"/>
    <n v="3.8597845971933629E-2"/>
    <x v="0"/>
    <n v="2511.6666666666665"/>
  </r>
  <r>
    <s v="2a2353"/>
    <n v="3"/>
    <n v="19"/>
    <s v="t"/>
    <s v="3f12ac"/>
    <d v="1899-12-30T00:02:58"/>
    <n v="57"/>
    <n v="138.51000000000002"/>
    <n v="0.12222651224445651"/>
    <x v="1"/>
    <n v="3780"/>
  </r>
  <r>
    <s v="b9a74d"/>
    <n v="4"/>
    <n v="19"/>
    <s v="t"/>
    <s v="3f12ac"/>
    <d v="1899-12-30T00:02:58"/>
    <n v="17"/>
    <n v="55.080000000000005"/>
    <n v="4.8604694927620123E-2"/>
    <x v="1"/>
    <n v="3780"/>
  </r>
  <r>
    <s v="e31d39"/>
    <n v="1"/>
    <n v="9"/>
    <s v="t"/>
    <s v="a2d359"/>
    <d v="1899-12-30T00:04:13"/>
    <n v="10"/>
    <n v="9.1"/>
    <n v="8.0301874335755846E-3"/>
    <x v="0"/>
    <n v="3767.5"/>
  </r>
  <r>
    <s v="72f5d4"/>
    <n v="3"/>
    <n v="9"/>
    <s v="t"/>
    <s v="a2d359"/>
    <d v="1899-12-30T00:04:13"/>
    <n v="19"/>
    <n v="51.870000000000005"/>
    <n v="4.5772068371380828E-2"/>
    <x v="0"/>
    <n v="3767.5"/>
  </r>
  <r>
    <s v="5d267b"/>
    <n v="3"/>
    <n v="9"/>
    <s v="t"/>
    <s v="a2d359"/>
    <d v="1899-12-30T00:04:13"/>
    <n v="40"/>
    <n v="109.2"/>
    <n v="9.6362249202907008E-2"/>
    <x v="1"/>
    <n v="3780"/>
  </r>
  <r>
    <s v="2a2353"/>
    <n v="3"/>
    <n v="9"/>
    <s v="t"/>
    <s v="a2d359"/>
    <d v="1899-12-30T00:04:13"/>
    <n v="57"/>
    <n v="155.61000000000001"/>
    <n v="0.13731620511414247"/>
    <x v="1"/>
    <n v="3780"/>
  </r>
  <r>
    <s v="c4a632"/>
    <n v="5"/>
    <n v="21"/>
    <s v="t"/>
    <s v="adfa20"/>
    <d v="1899-12-30T00:49:16"/>
    <n v="13"/>
    <n v="51.35"/>
    <n v="4.5313200518033649E-2"/>
    <x v="0"/>
    <n v="2511.6666666666665"/>
  </r>
  <r>
    <s v="d5e9a6"/>
    <n v="2"/>
    <n v="21"/>
    <s v="t"/>
    <s v="adfa20"/>
    <d v="1899-12-30T00:49:16"/>
    <n v="23"/>
    <n v="36.340000000000003"/>
    <n v="3.2067803443531509E-2"/>
    <x v="0"/>
    <n v="2511.6666666666665"/>
  </r>
  <r>
    <s v="72f5d4"/>
    <n v="2"/>
    <n v="21"/>
    <s v="t"/>
    <s v="adfa20"/>
    <d v="1899-12-30T00:49:16"/>
    <n v="19"/>
    <n v="30.020000000000003"/>
    <n v="2.649079414900429E-2"/>
    <x v="0"/>
    <n v="2511.6666666666665"/>
  </r>
  <r>
    <s v="5d267b"/>
    <n v="4"/>
    <n v="21"/>
    <s v="t"/>
    <s v="adfa20"/>
    <d v="1899-12-30T00:49:16"/>
    <n v="40"/>
    <n v="126.4"/>
    <n v="0.11154018589054436"/>
    <x v="1"/>
    <n v="2520"/>
  </r>
  <r>
    <s v="b9a74d"/>
    <n v="4"/>
    <n v="21"/>
    <s v="t"/>
    <s v="adfa20"/>
    <d v="1899-12-30T00:49:16"/>
    <n v="17"/>
    <n v="53.72"/>
    <n v="4.7404579003481349E-2"/>
    <x v="1"/>
    <n v="2520"/>
  </r>
  <r>
    <s v="2feb6b"/>
    <n v="5"/>
    <n v="21"/>
    <s v="t"/>
    <s v="adfa20"/>
    <d v="1899-12-30T00:49:16"/>
    <n v="29"/>
    <n v="114.55000000000001"/>
    <n v="0.10108329346330584"/>
    <x v="1"/>
    <n v="2520"/>
  </r>
  <r>
    <s v="c4a632"/>
    <n v="1"/>
    <n v="9"/>
    <s v="t"/>
    <s v="79dfc9"/>
    <d v="1899-12-30T00:40:55"/>
    <n v="13"/>
    <n v="11.83"/>
    <n v="1.0439243663648259E-2"/>
    <x v="0"/>
    <n v="1883.75"/>
  </r>
  <r>
    <s v="e83aa3"/>
    <n v="1"/>
    <n v="9"/>
    <s v="t"/>
    <s v="79dfc9"/>
    <d v="1899-12-30T00:40:55"/>
    <n v="32"/>
    <n v="29.12"/>
    <n v="2.5696599787441866E-2"/>
    <x v="0"/>
    <n v="1883.75"/>
  </r>
  <r>
    <s v="e31d39"/>
    <n v="5"/>
    <n v="9"/>
    <s v="t"/>
    <s v="79dfc9"/>
    <d v="1899-12-30T00:40:55"/>
    <n v="10"/>
    <n v="45.5"/>
    <n v="4.0150937167877918E-2"/>
    <x v="0"/>
    <n v="1883.75"/>
  </r>
  <r>
    <s v="d5e9a6"/>
    <n v="3"/>
    <n v="9"/>
    <s v="t"/>
    <s v="79dfc9"/>
    <d v="1899-12-30T00:40:55"/>
    <n v="23"/>
    <n v="62.79"/>
    <n v="5.5408293291671525E-2"/>
    <x v="0"/>
    <n v="1883.75"/>
  </r>
  <r>
    <s v="2a2353"/>
    <n v="3"/>
    <n v="9"/>
    <s v="t"/>
    <s v="79dfc9"/>
    <d v="1899-12-30T00:40:55"/>
    <n v="57"/>
    <n v="155.61000000000001"/>
    <n v="0.13731620511414247"/>
    <x v="1"/>
    <n v="3780"/>
  </r>
  <r>
    <s v="b9a74d"/>
    <n v="2"/>
    <n v="9"/>
    <s v="t"/>
    <s v="79dfc9"/>
    <d v="1899-12-30T00:40:55"/>
    <n v="17"/>
    <n v="30.94"/>
    <n v="2.7302637274156986E-2"/>
    <x v="1"/>
    <n v="3780"/>
  </r>
  <r>
    <s v="c4a632"/>
    <n v="3"/>
    <n v="9"/>
    <s v="f"/>
    <s v="043cf4"/>
    <d v="1899-12-30T00:18:43"/>
    <n v="13"/>
    <n v="35.49"/>
    <n v="3.1317730990944773E-2"/>
    <x v="0"/>
    <n v="1507"/>
  </r>
  <r>
    <s v="e31d39"/>
    <n v="4"/>
    <n v="9"/>
    <s v="f"/>
    <s v="043cf4"/>
    <d v="1899-12-30T00:18:43"/>
    <n v="10"/>
    <n v="36.4"/>
    <n v="3.2120749734302338E-2"/>
    <x v="0"/>
    <n v="1507"/>
  </r>
  <r>
    <s v="d5e9a6"/>
    <n v="3"/>
    <n v="9"/>
    <s v="f"/>
    <s v="043cf4"/>
    <d v="1899-12-30T00:18:43"/>
    <n v="23"/>
    <n v="62.79"/>
    <n v="5.5408293291671525E-2"/>
    <x v="0"/>
    <n v="1507"/>
  </r>
  <r>
    <s v="72f5d4"/>
    <n v="5"/>
    <n v="9"/>
    <s v="f"/>
    <s v="043cf4"/>
    <d v="1899-12-30T00:18:43"/>
    <n v="19"/>
    <n v="86.45"/>
    <n v="7.6286780618968042E-2"/>
    <x v="0"/>
    <n v="1507"/>
  </r>
  <r>
    <s v="9ec847"/>
    <n v="5"/>
    <n v="9"/>
    <s v="f"/>
    <s v="043cf4"/>
    <d v="1899-12-30T00:18:43"/>
    <n v="54"/>
    <n v="245.70000000000002"/>
    <n v="0.21681506070654077"/>
    <x v="0"/>
    <n v="1507"/>
  </r>
  <r>
    <s v="f084eb"/>
    <n v="5"/>
    <n v="9"/>
    <s v="f"/>
    <s v="043cf4"/>
    <d v="1899-12-30T00:18:43"/>
    <n v="36"/>
    <n v="163.80000000000001"/>
    <n v="0.1445433738043605"/>
    <x v="1"/>
    <n v="7560"/>
  </r>
  <r>
    <s v="c4a632"/>
    <n v="5"/>
    <n v="8"/>
    <s v="f"/>
    <s v="b03c22"/>
    <d v="1899-12-30T00:32:07"/>
    <n v="13"/>
    <n v="59.800000000000004"/>
    <n v="5.2769803134925269E-2"/>
    <x v="0"/>
    <n v="3767.5"/>
  </r>
  <r>
    <s v="e83aa3"/>
    <n v="3"/>
    <n v="8"/>
    <s v="f"/>
    <s v="b03c22"/>
    <d v="1899-12-30T00:32:07"/>
    <n v="32"/>
    <n v="88.320000000000007"/>
    <n v="7.7936940014658854E-2"/>
    <x v="0"/>
    <n v="3767.5"/>
  </r>
  <r>
    <s v="f084eb"/>
    <n v="1"/>
    <n v="8"/>
    <s v="f"/>
    <s v="b03c22"/>
    <d v="1899-12-30T00:32:07"/>
    <n v="36"/>
    <n v="33.120000000000005"/>
    <n v="2.9226352505497072E-2"/>
    <x v="1"/>
    <n v="3780"/>
  </r>
  <r>
    <s v="b9a74d"/>
    <n v="3"/>
    <n v="8"/>
    <s v="f"/>
    <s v="b03c22"/>
    <d v="1899-12-30T00:32:07"/>
    <n v="17"/>
    <n v="46.92"/>
    <n v="4.1403999382787514E-2"/>
    <x v="1"/>
    <n v="3780"/>
  </r>
  <r>
    <s v="e83aa3"/>
    <n v="2"/>
    <n v="15"/>
    <s v="t"/>
    <s v="1fb05a"/>
    <d v="1899-12-30T00:40:31"/>
    <n v="32"/>
    <n v="54.4"/>
    <n v="4.8004636965550733E-2"/>
    <x v="0"/>
    <n v="2511.6666666666665"/>
  </r>
  <r>
    <s v="d5e9a6"/>
    <n v="2"/>
    <n v="15"/>
    <s v="t"/>
    <s v="1fb05a"/>
    <d v="1899-12-30T00:40:31"/>
    <n v="23"/>
    <n v="39.1"/>
    <n v="3.4503332818989596E-2"/>
    <x v="0"/>
    <n v="2511.6666666666665"/>
  </r>
  <r>
    <s v="9ec847"/>
    <n v="4"/>
    <n v="15"/>
    <s v="t"/>
    <s v="1fb05a"/>
    <d v="1899-12-30T00:40:31"/>
    <n v="54"/>
    <n v="183.6"/>
    <n v="0.16201564975873375"/>
    <x v="0"/>
    <n v="2511.6666666666665"/>
  </r>
  <r>
    <s v="5d267b"/>
    <n v="1"/>
    <n v="15"/>
    <s v="t"/>
    <s v="1fb05a"/>
    <d v="1899-12-30T00:40:31"/>
    <n v="40"/>
    <n v="34"/>
    <n v="3.0002898103469212E-2"/>
    <x v="1"/>
    <n v="1512"/>
  </r>
  <r>
    <s v="c8d436"/>
    <n v="3"/>
    <n v="15"/>
    <s v="t"/>
    <s v="1fb05a"/>
    <d v="1899-12-30T00:40:31"/>
    <n v="10"/>
    <n v="25.5"/>
    <n v="2.2502173577601911E-2"/>
    <x v="1"/>
    <n v="1512"/>
  </r>
  <r>
    <s v="2a2353"/>
    <n v="1"/>
    <n v="15"/>
    <s v="t"/>
    <s v="1fb05a"/>
    <d v="1899-12-30T00:40:31"/>
    <n v="57"/>
    <n v="48.449999999999996"/>
    <n v="4.2754129797443627E-2"/>
    <x v="1"/>
    <n v="1512"/>
  </r>
  <r>
    <s v="f084eb"/>
    <n v="5"/>
    <n v="15"/>
    <s v="t"/>
    <s v="1fb05a"/>
    <d v="1899-12-30T00:40:31"/>
    <n v="36"/>
    <n v="153"/>
    <n v="0.13501304146561144"/>
    <x v="1"/>
    <n v="1512"/>
  </r>
  <r>
    <s v="2feb6b"/>
    <n v="1"/>
    <n v="15"/>
    <s v="t"/>
    <s v="1fb05a"/>
    <d v="1899-12-30T00:40:31"/>
    <n v="29"/>
    <n v="24.65"/>
    <n v="2.1752101125015178E-2"/>
    <x v="1"/>
    <n v="1512"/>
  </r>
  <r>
    <s v="c4a632"/>
    <n v="3"/>
    <n v="14"/>
    <s v="f"/>
    <s v="1169cf"/>
    <d v="1899-12-30T00:32:33"/>
    <n v="13"/>
    <n v="33.54"/>
    <n v="2.9596976540892862E-2"/>
    <x v="0"/>
    <n v="1883.75"/>
  </r>
  <r>
    <s v="e83aa3"/>
    <n v="1"/>
    <n v="14"/>
    <s v="f"/>
    <s v="1169cf"/>
    <d v="1899-12-30T00:32:33"/>
    <n v="32"/>
    <n v="27.52"/>
    <n v="2.4284698700219785E-2"/>
    <x v="0"/>
    <n v="1883.75"/>
  </r>
  <r>
    <s v="72f5d4"/>
    <n v="3"/>
    <n v="14"/>
    <s v="f"/>
    <s v="1169cf"/>
    <d v="1899-12-30T00:32:33"/>
    <n v="19"/>
    <n v="49.019999999999996"/>
    <n v="4.3257119559766487E-2"/>
    <x v="0"/>
    <n v="1883.75"/>
  </r>
  <r>
    <s v="9ec847"/>
    <n v="2"/>
    <n v="14"/>
    <s v="f"/>
    <s v="1169cf"/>
    <d v="1899-12-30T00:32:33"/>
    <n v="54"/>
    <n v="92.88"/>
    <n v="8.1960858113241775E-2"/>
    <x v="0"/>
    <n v="1883.75"/>
  </r>
  <r>
    <s v="5d267b"/>
    <n v="1"/>
    <n v="14"/>
    <s v="f"/>
    <s v="1169cf"/>
    <d v="1899-12-30T00:32:33"/>
    <n v="40"/>
    <n v="34.4"/>
    <n v="3.035587337527473E-2"/>
    <x v="1"/>
    <n v="2520"/>
  </r>
  <r>
    <s v="f084eb"/>
    <n v="4"/>
    <n v="14"/>
    <s v="f"/>
    <s v="1169cf"/>
    <d v="1899-12-30T00:32:33"/>
    <n v="36"/>
    <n v="123.84"/>
    <n v="0.10928114415098904"/>
    <x v="1"/>
    <n v="2520"/>
  </r>
  <r>
    <s v="2feb6b"/>
    <n v="3"/>
    <n v="14"/>
    <s v="f"/>
    <s v="1169cf"/>
    <d v="1899-12-30T00:32:33"/>
    <n v="29"/>
    <n v="74.819999999999993"/>
    <n v="6.602402459122253E-2"/>
    <x v="1"/>
    <n v="2520"/>
  </r>
  <r>
    <s v="c4a632"/>
    <n v="1"/>
    <n v="24"/>
    <s v="t"/>
    <n v="7430000"/>
    <d v="1899-12-30T00:34:45"/>
    <n v="13"/>
    <n v="9.8800000000000008"/>
    <n v="8.7184892135963483E-3"/>
    <x v="0"/>
    <n v="1883.75"/>
  </r>
  <r>
    <s v="e83aa3"/>
    <n v="2"/>
    <n v="24"/>
    <s v="t"/>
    <n v="7430000"/>
    <d v="1899-12-30T00:34:45"/>
    <n v="32"/>
    <n v="48.64"/>
    <n v="4.2921793051551249E-2"/>
    <x v="0"/>
    <n v="1883.75"/>
  </r>
  <r>
    <s v="72f5d4"/>
    <n v="5"/>
    <n v="24"/>
    <s v="t"/>
    <n v="7430000"/>
    <d v="1899-12-30T00:34:45"/>
    <n v="19"/>
    <n v="72.2"/>
    <n v="6.3712036560896385E-2"/>
    <x v="0"/>
    <n v="1883.75"/>
  </r>
  <r>
    <s v="9ec847"/>
    <n v="4"/>
    <n v="24"/>
    <s v="t"/>
    <n v="7430000"/>
    <d v="1899-12-30T00:34:45"/>
    <n v="54"/>
    <n v="164.16"/>
    <n v="0.14486105154898546"/>
    <x v="0"/>
    <n v="1883.75"/>
  </r>
  <r>
    <s v="5d267b"/>
    <n v="5"/>
    <n v="24"/>
    <s v="t"/>
    <n v="7430000"/>
    <d v="1899-12-30T00:34:45"/>
    <n v="40"/>
    <n v="152"/>
    <n v="0.13413060328609766"/>
    <x v="1"/>
    <n v="1890"/>
  </r>
  <r>
    <s v="2a2353"/>
    <n v="2"/>
    <n v="24"/>
    <s v="t"/>
    <n v="7430000"/>
    <d v="1899-12-30T00:34:45"/>
    <n v="57"/>
    <n v="86.64"/>
    <n v="7.6454443873075664E-2"/>
    <x v="1"/>
    <n v="1890"/>
  </r>
  <r>
    <s v="f084eb"/>
    <n v="2"/>
    <n v="24"/>
    <s v="t"/>
    <n v="7430000"/>
    <d v="1899-12-30T00:34:45"/>
    <n v="36"/>
    <n v="54.72"/>
    <n v="4.8287017182995155E-2"/>
    <x v="1"/>
    <n v="1890"/>
  </r>
  <r>
    <s v="b9a74d"/>
    <n v="4"/>
    <n v="24"/>
    <s v="t"/>
    <n v="7430000"/>
    <d v="1899-12-30T00:34:45"/>
    <n v="17"/>
    <n v="51.68"/>
    <n v="4.5604405117273206E-2"/>
    <x v="1"/>
    <n v="1890"/>
  </r>
  <r>
    <s v="c4a632"/>
    <n v="3"/>
    <n v="14"/>
    <s v="t"/>
    <s v="9a769c"/>
    <d v="1899-12-30T00:55:07"/>
    <n v="13"/>
    <n v="33.54"/>
    <n v="2.9596976540892862E-2"/>
    <x v="0"/>
    <n v="1883.75"/>
  </r>
  <r>
    <s v="e83aa3"/>
    <n v="2"/>
    <n v="14"/>
    <s v="t"/>
    <s v="9a769c"/>
    <d v="1899-12-30T00:55:07"/>
    <n v="32"/>
    <n v="55.04"/>
    <n v="4.8569397400439571E-2"/>
    <x v="0"/>
    <n v="1883.75"/>
  </r>
  <r>
    <s v="e31d39"/>
    <n v="5"/>
    <n v="14"/>
    <s v="t"/>
    <s v="9a769c"/>
    <d v="1899-12-30T00:55:07"/>
    <n v="10"/>
    <n v="43"/>
    <n v="3.794484171909341E-2"/>
    <x v="0"/>
    <n v="1883.75"/>
  </r>
  <r>
    <s v="72f5d4"/>
    <n v="5"/>
    <n v="14"/>
    <s v="t"/>
    <s v="9a769c"/>
    <d v="1899-12-30T00:55:07"/>
    <n v="19"/>
    <n v="81.7"/>
    <n v="7.2095199266277485E-2"/>
    <x v="0"/>
    <n v="1883.75"/>
  </r>
  <r>
    <s v="5d267b"/>
    <n v="3"/>
    <n v="14"/>
    <s v="t"/>
    <s v="9a769c"/>
    <d v="1899-12-30T00:55:07"/>
    <n v="40"/>
    <n v="103.2"/>
    <n v="9.10676201258242E-2"/>
    <x v="1"/>
    <n v="2520"/>
  </r>
  <r>
    <s v="2a2353"/>
    <n v="5"/>
    <n v="14"/>
    <s v="t"/>
    <s v="9a769c"/>
    <d v="1899-12-30T00:55:07"/>
    <n v="57"/>
    <n v="245.1"/>
    <n v="0.21628559779883247"/>
    <x v="1"/>
    <n v="2520"/>
  </r>
  <r>
    <s v="b9a74d"/>
    <n v="3"/>
    <n v="14"/>
    <s v="t"/>
    <s v="9a769c"/>
    <d v="1899-12-30T00:55:07"/>
    <n v="17"/>
    <n v="43.86"/>
    <n v="3.8703738553475288E-2"/>
    <x v="1"/>
    <n v="2520"/>
  </r>
  <r>
    <s v="e83aa3"/>
    <n v="1"/>
    <n v="17"/>
    <s v="t"/>
    <s v="a44927"/>
    <d v="1899-12-30T00:32:45"/>
    <n v="32"/>
    <n v="26.56"/>
    <n v="2.3437558047886536E-2"/>
    <x v="0"/>
    <n v="1883.75"/>
  </r>
  <r>
    <s v="e31d39"/>
    <n v="2"/>
    <n v="17"/>
    <s v="t"/>
    <s v="a44927"/>
    <d v="1899-12-30T00:32:45"/>
    <n v="10"/>
    <n v="16.599999999999998"/>
    <n v="1.4648473779929085E-2"/>
    <x v="0"/>
    <n v="1883.75"/>
  </r>
  <r>
    <s v="d5e9a6"/>
    <n v="2"/>
    <n v="17"/>
    <s v="t"/>
    <s v="a44927"/>
    <d v="1899-12-30T00:32:45"/>
    <n v="23"/>
    <n v="38.18"/>
    <n v="3.3691489693836896E-2"/>
    <x v="0"/>
    <n v="1883.75"/>
  </r>
  <r>
    <s v="72f5d4"/>
    <n v="5"/>
    <n v="17"/>
    <s v="t"/>
    <s v="a44927"/>
    <d v="1899-12-30T00:32:45"/>
    <n v="19"/>
    <n v="78.849999999999994"/>
    <n v="6.9580250454663151E-2"/>
    <x v="0"/>
    <n v="1883.75"/>
  </r>
  <r>
    <s v="5d267b"/>
    <n v="3"/>
    <n v="17"/>
    <s v="t"/>
    <s v="a44927"/>
    <d v="1899-12-30T00:32:45"/>
    <n v="40"/>
    <n v="99.6"/>
    <n v="8.7890842679574505E-2"/>
    <x v="1"/>
    <n v="1512"/>
  </r>
  <r>
    <s v="c8d436"/>
    <n v="1"/>
    <n v="17"/>
    <s v="t"/>
    <s v="a44927"/>
    <d v="1899-12-30T00:32:45"/>
    <n v="10"/>
    <n v="8.2999999999999989"/>
    <n v="7.3242368899645426E-3"/>
    <x v="1"/>
    <n v="1512"/>
  </r>
  <r>
    <s v="2a2353"/>
    <n v="2"/>
    <n v="17"/>
    <s v="t"/>
    <s v="a44927"/>
    <d v="1899-12-30T00:32:45"/>
    <n v="57"/>
    <n v="94.61999999999999"/>
    <n v="8.3496300545595772E-2"/>
    <x v="1"/>
    <n v="1512"/>
  </r>
  <r>
    <s v="f084eb"/>
    <n v="4"/>
    <n v="17"/>
    <s v="t"/>
    <s v="a44927"/>
    <d v="1899-12-30T00:32:45"/>
    <n v="36"/>
    <n v="119.52"/>
    <n v="0.10546901121548941"/>
    <x v="1"/>
    <n v="1512"/>
  </r>
  <r>
    <s v="2feb6b"/>
    <n v="4"/>
    <n v="17"/>
    <s v="t"/>
    <s v="a44927"/>
    <d v="1899-12-30T00:32:45"/>
    <n v="29"/>
    <n v="96.28"/>
    <n v="8.4961147923588706E-2"/>
    <x v="1"/>
    <n v="1512"/>
  </r>
  <r>
    <s v="c4a632"/>
    <n v="1"/>
    <n v="4"/>
    <s v="t"/>
    <s v="f9e724"/>
    <d v="1899-12-30T00:55:53"/>
    <n v="13"/>
    <n v="12.48"/>
    <n v="1.1012828480332229E-2"/>
    <x v="0"/>
    <n v="1883.75"/>
  </r>
  <r>
    <s v="d5e9a6"/>
    <n v="4"/>
    <n v="4"/>
    <s v="t"/>
    <s v="f9e724"/>
    <d v="1899-12-30T00:55:53"/>
    <n v="23"/>
    <n v="88.32"/>
    <n v="7.793694001465884E-2"/>
    <x v="0"/>
    <n v="1883.75"/>
  </r>
  <r>
    <s v="72f5d4"/>
    <n v="1"/>
    <n v="4"/>
    <s v="t"/>
    <s v="f9e724"/>
    <d v="1899-12-30T00:55:53"/>
    <n v="19"/>
    <n v="18.239999999999998"/>
    <n v="1.6095672394331715E-2"/>
    <x v="0"/>
    <n v="1883.75"/>
  </r>
  <r>
    <s v="9ec847"/>
    <n v="1"/>
    <n v="4"/>
    <s v="t"/>
    <s v="f9e724"/>
    <d v="1899-12-30T00:55:53"/>
    <n v="54"/>
    <n v="51.839999999999996"/>
    <n v="4.574559522599541E-2"/>
    <x v="0"/>
    <n v="1883.75"/>
  </r>
  <r>
    <s v="5d267b"/>
    <n v="4"/>
    <n v="4"/>
    <s v="t"/>
    <s v="f9e724"/>
    <d v="1899-12-30T00:55:53"/>
    <n v="40"/>
    <n v="153.6"/>
    <n v="0.13554250437331972"/>
    <x v="1"/>
    <n v="1890"/>
  </r>
  <r>
    <s v="c8d436"/>
    <n v="1"/>
    <n v="4"/>
    <s v="t"/>
    <s v="f9e724"/>
    <d v="1899-12-30T00:55:53"/>
    <n v="10"/>
    <n v="9.6"/>
    <n v="8.4714065233324823E-3"/>
    <x v="1"/>
    <n v="1890"/>
  </r>
  <r>
    <s v="f084eb"/>
    <n v="1"/>
    <n v="4"/>
    <s v="t"/>
    <s v="f9e724"/>
    <d v="1899-12-30T00:55:53"/>
    <n v="36"/>
    <n v="34.56"/>
    <n v="3.0497063483996941E-2"/>
    <x v="1"/>
    <n v="1890"/>
  </r>
  <r>
    <s v="2feb6b"/>
    <n v="1"/>
    <n v="4"/>
    <s v="t"/>
    <s v="f9e724"/>
    <d v="1899-12-30T00:55:53"/>
    <n v="29"/>
    <n v="27.84"/>
    <n v="2.4567078917664204E-2"/>
    <x v="1"/>
    <n v="1890"/>
  </r>
  <r>
    <s v="e83aa3"/>
    <n v="5"/>
    <n v="22"/>
    <s v="f"/>
    <n v="974596"/>
    <d v="1899-12-30T00:15:48"/>
    <n v="32"/>
    <n v="124.80000000000001"/>
    <n v="0.11012828480332229"/>
    <x v="0"/>
    <n v="1883.75"/>
  </r>
  <r>
    <s v="d5e9a6"/>
    <n v="2"/>
    <n v="22"/>
    <s v="f"/>
    <n v="974596"/>
    <d v="1899-12-30T00:15:48"/>
    <n v="23"/>
    <n v="35.880000000000003"/>
    <n v="3.1661881880955159E-2"/>
    <x v="0"/>
    <n v="1883.75"/>
  </r>
  <r>
    <s v="72f5d4"/>
    <n v="5"/>
    <n v="22"/>
    <s v="f"/>
    <n v="974596"/>
    <d v="1899-12-30T00:15:48"/>
    <n v="19"/>
    <n v="74.100000000000009"/>
    <n v="6.5388669101972621E-2"/>
    <x v="0"/>
    <n v="1883.75"/>
  </r>
  <r>
    <s v="9ec847"/>
    <n v="4"/>
    <n v="22"/>
    <s v="f"/>
    <n v="974596"/>
    <d v="1899-12-30T00:15:48"/>
    <n v="54"/>
    <n v="168.48000000000002"/>
    <n v="0.1486731844844851"/>
    <x v="0"/>
    <n v="1883.75"/>
  </r>
  <r>
    <s v="c8d436"/>
    <n v="3"/>
    <n v="22"/>
    <s v="f"/>
    <n v="974596"/>
    <d v="1899-12-30T00:15:48"/>
    <n v="10"/>
    <n v="23.400000000000002"/>
    <n v="2.0649053400622931E-2"/>
    <x v="1"/>
    <n v="2520"/>
  </r>
  <r>
    <s v="2a2353"/>
    <n v="4"/>
    <n v="22"/>
    <s v="f"/>
    <n v="974596"/>
    <d v="1899-12-30T00:15:48"/>
    <n v="57"/>
    <n v="177.84"/>
    <n v="0.15693280584473426"/>
    <x v="1"/>
    <n v="2520"/>
  </r>
  <r>
    <s v="2feb6b"/>
    <n v="3"/>
    <n v="22"/>
    <s v="f"/>
    <n v="974596"/>
    <d v="1899-12-30T00:15:48"/>
    <n v="29"/>
    <n v="67.86"/>
    <n v="5.988225486180649E-2"/>
    <x v="1"/>
    <n v="2520"/>
  </r>
  <r>
    <s v="c4a632"/>
    <n v="3"/>
    <n v="7"/>
    <s v="t"/>
    <s v="822b98"/>
    <d v="1899-12-30T00:30:12"/>
    <n v="13"/>
    <n v="36.269999999999996"/>
    <n v="3.2006032770965531E-2"/>
    <x v="0"/>
    <n v="2511.6666666666665"/>
  </r>
  <r>
    <s v="e83aa3"/>
    <n v="1"/>
    <n v="7"/>
    <s v="t"/>
    <s v="822b98"/>
    <d v="1899-12-30T00:30:12"/>
    <n v="32"/>
    <n v="29.759999999999998"/>
    <n v="2.62613602223307E-2"/>
    <x v="0"/>
    <n v="2511.6666666666665"/>
  </r>
  <r>
    <s v="d5e9a6"/>
    <n v="2"/>
    <n v="7"/>
    <s v="t"/>
    <s v="822b98"/>
    <d v="1899-12-30T00:30:12"/>
    <n v="23"/>
    <n v="42.779999999999994"/>
    <n v="3.7750705319600376E-2"/>
    <x v="0"/>
    <n v="2511.6666666666665"/>
  </r>
  <r>
    <s v="5d267b"/>
    <n v="4"/>
    <n v="7"/>
    <s v="t"/>
    <s v="822b98"/>
    <d v="1899-12-30T00:30:12"/>
    <n v="40"/>
    <n v="148.79999999999998"/>
    <n v="0.13130680111165347"/>
    <x v="1"/>
    <n v="1890"/>
  </r>
  <r>
    <s v="2a2353"/>
    <n v="3"/>
    <n v="7"/>
    <s v="t"/>
    <s v="822b98"/>
    <d v="1899-12-30T00:30:12"/>
    <n v="57"/>
    <n v="159.03"/>
    <n v="0.14033414368807967"/>
    <x v="1"/>
    <n v="1890"/>
  </r>
  <r>
    <s v="b9a74d"/>
    <n v="3"/>
    <n v="7"/>
    <s v="t"/>
    <s v="822b98"/>
    <d v="1899-12-30T00:30:12"/>
    <n v="17"/>
    <n v="47.43"/>
    <n v="4.1854042854339552E-2"/>
    <x v="1"/>
    <n v="1890"/>
  </r>
  <r>
    <s v="2feb6b"/>
    <n v="1"/>
    <n v="7"/>
    <s v="t"/>
    <s v="822b98"/>
    <d v="1899-12-30T00:30:12"/>
    <n v="29"/>
    <n v="26.97"/>
    <n v="2.3799357701487195E-2"/>
    <x v="1"/>
    <n v="1890"/>
  </r>
  <r>
    <s v="c4a632"/>
    <n v="4"/>
    <n v="14"/>
    <s v="t"/>
    <s v="ab553f"/>
    <d v="1899-12-30T00:49:42"/>
    <n v="13"/>
    <n v="44.72"/>
    <n v="3.9462635387857152E-2"/>
    <x v="0"/>
    <n v="1507"/>
  </r>
  <r>
    <s v="e83aa3"/>
    <n v="3"/>
    <n v="14"/>
    <s v="t"/>
    <s v="ab553f"/>
    <d v="1899-12-30T00:49:42"/>
    <n v="32"/>
    <n v="82.56"/>
    <n v="7.2854096100659363E-2"/>
    <x v="0"/>
    <n v="1507"/>
  </r>
  <r>
    <s v="e31d39"/>
    <n v="2"/>
    <n v="14"/>
    <s v="t"/>
    <s v="ab553f"/>
    <d v="1899-12-30T00:49:42"/>
    <n v="10"/>
    <n v="17.2"/>
    <n v="1.5177936687637365E-2"/>
    <x v="0"/>
    <n v="1507"/>
  </r>
  <r>
    <s v="d5e9a6"/>
    <n v="5"/>
    <n v="14"/>
    <s v="t"/>
    <s v="ab553f"/>
    <d v="1899-12-30T00:49:42"/>
    <n v="23"/>
    <n v="98.899999999999991"/>
    <n v="8.7273135953914852E-2"/>
    <x v="0"/>
    <n v="1507"/>
  </r>
  <r>
    <s v="9ec847"/>
    <n v="3"/>
    <n v="14"/>
    <s v="t"/>
    <s v="ab553f"/>
    <d v="1899-12-30T00:49:42"/>
    <n v="54"/>
    <n v="139.32"/>
    <n v="0.12294128716986265"/>
    <x v="0"/>
    <n v="1507"/>
  </r>
  <r>
    <s v="f084eb"/>
    <n v="2"/>
    <n v="14"/>
    <s v="t"/>
    <s v="ab553f"/>
    <d v="1899-12-30T00:49:42"/>
    <n v="36"/>
    <n v="61.92"/>
    <n v="5.4640572075494519E-2"/>
    <x v="1"/>
    <n v="2520"/>
  </r>
  <r>
    <s v="b9a74d"/>
    <n v="4"/>
    <n v="14"/>
    <s v="t"/>
    <s v="ab553f"/>
    <d v="1899-12-30T00:49:42"/>
    <n v="17"/>
    <n v="58.48"/>
    <n v="5.1604984737967041E-2"/>
    <x v="1"/>
    <n v="2520"/>
  </r>
  <r>
    <s v="2feb6b"/>
    <n v="5"/>
    <n v="14"/>
    <s v="t"/>
    <s v="ab553f"/>
    <d v="1899-12-30T00:49:42"/>
    <n v="29"/>
    <n v="124.7"/>
    <n v="0.11004004098537092"/>
    <x v="1"/>
    <n v="2520"/>
  </r>
  <r>
    <s v="c4a632"/>
    <n v="1"/>
    <n v="19"/>
    <s v="t"/>
    <s v="d19bd0"/>
    <d v="1899-12-30T00:17:37"/>
    <n v="13"/>
    <n v="10.530000000000001"/>
    <n v="9.292074030280319E-3"/>
    <x v="0"/>
    <n v="3767.5"/>
  </r>
  <r>
    <s v="e31d39"/>
    <n v="2"/>
    <n v="19"/>
    <s v="t"/>
    <s v="d19bd0"/>
    <d v="1899-12-30T00:17:37"/>
    <n v="10"/>
    <n v="16.200000000000003"/>
    <n v="1.4295498508123568E-2"/>
    <x v="0"/>
    <n v="3767.5"/>
  </r>
  <r>
    <s v="c8d436"/>
    <n v="3"/>
    <n v="19"/>
    <s v="t"/>
    <s v="d19bd0"/>
    <d v="1899-12-30T00:17:37"/>
    <n v="10"/>
    <n v="24.3"/>
    <n v="2.1443247762185348E-2"/>
    <x v="1"/>
    <n v="2520"/>
  </r>
  <r>
    <s v="2a2353"/>
    <n v="5"/>
    <n v="19"/>
    <s v="t"/>
    <s v="d19bd0"/>
    <d v="1899-12-30T00:17:37"/>
    <n v="57"/>
    <n v="230.85000000000002"/>
    <n v="0.20371085374076084"/>
    <x v="1"/>
    <n v="2520"/>
  </r>
  <r>
    <s v="f084eb"/>
    <n v="2"/>
    <n v="19"/>
    <s v="t"/>
    <s v="d19bd0"/>
    <d v="1899-12-30T00:17:37"/>
    <n v="36"/>
    <n v="58.320000000000007"/>
    <n v="5.1463794629244844E-2"/>
    <x v="1"/>
    <n v="2520"/>
  </r>
  <r>
    <s v="c4a632"/>
    <n v="5"/>
    <n v="7"/>
    <s v="t"/>
    <n v="414366"/>
    <d v="1899-12-30T00:26:28"/>
    <n v="13"/>
    <n v="60.449999999999996"/>
    <n v="5.3343387951609228E-2"/>
    <x v="0"/>
    <n v="1255.8333333333333"/>
  </r>
  <r>
    <s v="e83aa3"/>
    <n v="4"/>
    <n v="7"/>
    <s v="t"/>
    <n v="414366"/>
    <d v="1899-12-30T00:26:28"/>
    <n v="32"/>
    <n v="119.03999999999999"/>
    <n v="0.1050454408893228"/>
    <x v="0"/>
    <n v="1255.8333333333333"/>
  </r>
  <r>
    <s v="e31d39"/>
    <n v="2"/>
    <n v="7"/>
    <s v="t"/>
    <n v="414366"/>
    <d v="1899-12-30T00:26:28"/>
    <n v="10"/>
    <n v="18.599999999999998"/>
    <n v="1.6413350138956683E-2"/>
    <x v="0"/>
    <n v="1255.8333333333333"/>
  </r>
  <r>
    <s v="d5e9a6"/>
    <n v="3"/>
    <n v="7"/>
    <s v="t"/>
    <n v="414366"/>
    <d v="1899-12-30T00:26:28"/>
    <n v="23"/>
    <n v="64.17"/>
    <n v="5.6626057979400568E-2"/>
    <x v="0"/>
    <n v="1255.8333333333333"/>
  </r>
  <r>
    <s v="72f5d4"/>
    <n v="3"/>
    <n v="7"/>
    <s v="t"/>
    <n v="414366"/>
    <d v="1899-12-30T00:26:28"/>
    <n v="19"/>
    <n v="53.01"/>
    <n v="4.6778047896026555E-2"/>
    <x v="0"/>
    <n v="1255.8333333333333"/>
  </r>
  <r>
    <s v="9ec847"/>
    <n v="5"/>
    <n v="7"/>
    <s v="t"/>
    <n v="414366"/>
    <d v="1899-12-30T00:26:28"/>
    <n v="54"/>
    <n v="251.1"/>
    <n v="0.22158022687591528"/>
    <x v="0"/>
    <n v="1255.8333333333333"/>
  </r>
  <r>
    <s v="c8d436"/>
    <n v="4"/>
    <n v="7"/>
    <s v="t"/>
    <n v="414366"/>
    <d v="1899-12-30T00:26:28"/>
    <n v="10"/>
    <n v="37.199999999999996"/>
    <n v="3.2826700277913366E-2"/>
    <x v="1"/>
    <n v="2520"/>
  </r>
  <r>
    <s v="f084eb"/>
    <n v="5"/>
    <n v="7"/>
    <s v="t"/>
    <n v="414366"/>
    <d v="1899-12-30T00:26:28"/>
    <n v="36"/>
    <n v="167.39999999999998"/>
    <n v="0.14772015125061017"/>
    <x v="1"/>
    <n v="2520"/>
  </r>
  <r>
    <s v="b9a74d"/>
    <n v="1"/>
    <n v="7"/>
    <s v="t"/>
    <n v="414366"/>
    <d v="1899-12-30T00:26:28"/>
    <n v="17"/>
    <n v="15.809999999999999"/>
    <n v="1.3951347618113183E-2"/>
    <x v="1"/>
    <n v="2520"/>
  </r>
  <r>
    <s v="72f5d4"/>
    <n v="5"/>
    <n v="9"/>
    <s v="f"/>
    <s v="7ba6c1"/>
    <d v="1899-12-30T00:26:40"/>
    <n v="19"/>
    <n v="86.45"/>
    <n v="7.6286780618968042E-2"/>
    <x v="0"/>
    <n v="7535"/>
  </r>
  <r>
    <s v="2a2353"/>
    <n v="5"/>
    <n v="9"/>
    <s v="f"/>
    <s v="7ba6c1"/>
    <d v="1899-12-30T00:26:40"/>
    <n v="57"/>
    <n v="259.35000000000002"/>
    <n v="0.22886034185690415"/>
    <x v="1"/>
    <n v="2520"/>
  </r>
  <r>
    <s v="f084eb"/>
    <n v="4"/>
    <n v="9"/>
    <s v="f"/>
    <s v="7ba6c1"/>
    <d v="1899-12-30T00:26:40"/>
    <n v="36"/>
    <n v="131.04"/>
    <n v="0.11563469904348839"/>
    <x v="1"/>
    <n v="2520"/>
  </r>
  <r>
    <s v="b9a74d"/>
    <n v="4"/>
    <n v="9"/>
    <s v="f"/>
    <s v="7ba6c1"/>
    <d v="1899-12-30T00:26:40"/>
    <n v="17"/>
    <n v="61.88"/>
    <n v="5.4605274548313973E-2"/>
    <x v="1"/>
    <n v="2520"/>
  </r>
  <r>
    <s v="c4a632"/>
    <n v="4"/>
    <n v="0"/>
    <s v="t"/>
    <s v="f0e358"/>
    <d v="1899-12-30T00:44:42"/>
    <n v="13"/>
    <n v="52"/>
    <n v="4.5886785334717621E-2"/>
    <x v="0"/>
    <n v="2511.6666666666665"/>
  </r>
  <r>
    <s v="e83aa3"/>
    <n v="4"/>
    <n v="0"/>
    <s v="t"/>
    <s v="f0e358"/>
    <d v="1899-12-30T00:44:42"/>
    <n v="32"/>
    <n v="128"/>
    <n v="0.11295208697776644"/>
    <x v="0"/>
    <n v="2511.6666666666665"/>
  </r>
  <r>
    <s v="d5e9a6"/>
    <n v="2"/>
    <n v="0"/>
    <s v="t"/>
    <s v="f0e358"/>
    <d v="1899-12-30T00:44:42"/>
    <n v="23"/>
    <n v="46"/>
    <n v="4.0592156257634814E-2"/>
    <x v="0"/>
    <n v="2511.6666666666665"/>
  </r>
  <r>
    <s v="5d267b"/>
    <n v="4"/>
    <n v="0"/>
    <s v="t"/>
    <s v="f0e358"/>
    <d v="1899-12-30T00:44:42"/>
    <n v="40"/>
    <n v="160"/>
    <n v="0.14119010872220805"/>
    <x v="1"/>
    <n v="1512"/>
  </r>
  <r>
    <s v="c8d436"/>
    <n v="1"/>
    <n v="0"/>
    <s v="t"/>
    <s v="f0e358"/>
    <d v="1899-12-30T00:44:42"/>
    <n v="10"/>
    <n v="10"/>
    <n v="8.8243817951380032E-3"/>
    <x v="1"/>
    <n v="1512"/>
  </r>
  <r>
    <s v="2a2353"/>
    <n v="4"/>
    <n v="0"/>
    <s v="t"/>
    <s v="f0e358"/>
    <d v="1899-12-30T00:44:42"/>
    <n v="57"/>
    <n v="228"/>
    <n v="0.20119590492914646"/>
    <x v="1"/>
    <n v="1512"/>
  </r>
  <r>
    <s v="b9a74d"/>
    <n v="3"/>
    <n v="0"/>
    <s v="t"/>
    <s v="f0e358"/>
    <d v="1899-12-30T00:44:42"/>
    <n v="17"/>
    <n v="51"/>
    <n v="4.5004347155203822E-2"/>
    <x v="1"/>
    <n v="1512"/>
  </r>
  <r>
    <s v="2feb6b"/>
    <n v="5"/>
    <n v="0"/>
    <s v="t"/>
    <s v="f0e358"/>
    <d v="1899-12-30T00:44:42"/>
    <n v="29"/>
    <n v="145"/>
    <n v="0.12795353602950105"/>
    <x v="1"/>
    <n v="1512"/>
  </r>
  <r>
    <s v="e83aa3"/>
    <n v="1"/>
    <n v="20"/>
    <s v="f"/>
    <s v="8c054a"/>
    <d v="1899-12-30T00:10:25"/>
    <n v="32"/>
    <n v="25.6"/>
    <n v="2.259041739555329E-2"/>
    <x v="0"/>
    <n v="3767.5"/>
  </r>
  <r>
    <s v="72f5d4"/>
    <n v="5"/>
    <n v="20"/>
    <s v="f"/>
    <s v="8c054a"/>
    <d v="1899-12-30T00:10:25"/>
    <n v="19"/>
    <n v="76"/>
    <n v="6.706530164304883E-2"/>
    <x v="0"/>
    <n v="3767.5"/>
  </r>
  <r>
    <s v="5d267b"/>
    <n v="5"/>
    <n v="20"/>
    <s v="f"/>
    <s v="8c054a"/>
    <d v="1899-12-30T00:10:25"/>
    <n v="40"/>
    <n v="160"/>
    <n v="0.14119010872220805"/>
    <x v="1"/>
    <n v="1512"/>
  </r>
  <r>
    <s v="c8d436"/>
    <n v="3"/>
    <n v="20"/>
    <s v="f"/>
    <s v="8c054a"/>
    <d v="1899-12-30T00:10:25"/>
    <n v="10"/>
    <n v="24"/>
    <n v="2.1178516308331209E-2"/>
    <x v="1"/>
    <n v="1512"/>
  </r>
  <r>
    <s v="f084eb"/>
    <n v="4"/>
    <n v="20"/>
    <s v="f"/>
    <s v="8c054a"/>
    <d v="1899-12-30T00:10:25"/>
    <n v="36"/>
    <n v="115.2"/>
    <n v="0.10165687827998982"/>
    <x v="1"/>
    <n v="1512"/>
  </r>
  <r>
    <s v="b9a74d"/>
    <n v="4"/>
    <n v="20"/>
    <s v="f"/>
    <s v="8c054a"/>
    <d v="1899-12-30T00:10:25"/>
    <n v="17"/>
    <n v="54.400000000000006"/>
    <n v="4.800463696555074E-2"/>
    <x v="1"/>
    <n v="1512"/>
  </r>
  <r>
    <s v="2feb6b"/>
    <n v="1"/>
    <n v="20"/>
    <s v="f"/>
    <s v="8c054a"/>
    <d v="1899-12-30T00:10:25"/>
    <n v="29"/>
    <n v="23.200000000000003"/>
    <n v="2.0472565764720171E-2"/>
    <x v="1"/>
    <n v="1512"/>
  </r>
  <r>
    <s v="c4a632"/>
    <n v="5"/>
    <n v="18"/>
    <s v="t"/>
    <s v="563bdf"/>
    <d v="1899-12-30T00:49:19"/>
    <n v="13"/>
    <n v="53.300000000000004"/>
    <n v="4.7033954968085559E-2"/>
    <x v="0"/>
    <n v="1507"/>
  </r>
  <r>
    <s v="e83aa3"/>
    <n v="4"/>
    <n v="18"/>
    <s v="t"/>
    <s v="563bdf"/>
    <d v="1899-12-30T00:49:19"/>
    <n v="32"/>
    <n v="104.96000000000001"/>
    <n v="9.2620711321768481E-2"/>
    <x v="0"/>
    <n v="1507"/>
  </r>
  <r>
    <s v="e31d39"/>
    <n v="3"/>
    <n v="18"/>
    <s v="t"/>
    <s v="563bdf"/>
    <d v="1899-12-30T00:49:19"/>
    <n v="10"/>
    <n v="24.6"/>
    <n v="2.1707979216039491E-2"/>
    <x v="0"/>
    <n v="1507"/>
  </r>
  <r>
    <s v="72f5d4"/>
    <n v="4"/>
    <n v="18"/>
    <s v="t"/>
    <s v="563bdf"/>
    <d v="1899-12-30T00:49:19"/>
    <n v="19"/>
    <n v="62.320000000000007"/>
    <n v="5.4993547347300047E-2"/>
    <x v="0"/>
    <n v="1507"/>
  </r>
  <r>
    <s v="9ec847"/>
    <n v="4"/>
    <n v="18"/>
    <s v="t"/>
    <s v="563bdf"/>
    <d v="1899-12-30T00:49:19"/>
    <n v="54"/>
    <n v="177.12"/>
    <n v="0.15629745035548434"/>
    <x v="0"/>
    <n v="1507"/>
  </r>
  <r>
    <s v="5d267b"/>
    <n v="3"/>
    <n v="18"/>
    <s v="t"/>
    <s v="563bdf"/>
    <d v="1899-12-30T00:49:19"/>
    <n v="40"/>
    <n v="98.4"/>
    <n v="8.6831916864157963E-2"/>
    <x v="1"/>
    <n v="2520"/>
  </r>
  <r>
    <s v="2a2353"/>
    <n v="2"/>
    <n v="18"/>
    <s v="t"/>
    <s v="563bdf"/>
    <d v="1899-12-30T00:49:19"/>
    <n v="57"/>
    <n v="93.48"/>
    <n v="8.2490321020950066E-2"/>
    <x v="1"/>
    <n v="2520"/>
  </r>
  <r>
    <s v="f084eb"/>
    <n v="2"/>
    <n v="18"/>
    <s v="t"/>
    <s v="563bdf"/>
    <d v="1899-12-30T00:49:19"/>
    <n v="36"/>
    <n v="59.040000000000006"/>
    <n v="5.209915011849478E-2"/>
    <x v="1"/>
    <n v="2520"/>
  </r>
  <r>
    <s v="e83aa3"/>
    <n v="4"/>
    <n v="14"/>
    <s v="t"/>
    <s v="223baa"/>
    <d v="1899-12-30T00:22:06"/>
    <n v="32"/>
    <n v="110.08"/>
    <n v="9.7138794800879141E-2"/>
    <x v="0"/>
    <n v="2511.6666666666665"/>
  </r>
  <r>
    <s v="72f5d4"/>
    <n v="2"/>
    <n v="14"/>
    <s v="t"/>
    <s v="223baa"/>
    <d v="1899-12-30T00:22:06"/>
    <n v="19"/>
    <n v="32.68"/>
    <n v="2.8838079706510995E-2"/>
    <x v="0"/>
    <n v="2511.6666666666665"/>
  </r>
  <r>
    <s v="9ec847"/>
    <n v="1"/>
    <n v="14"/>
    <s v="t"/>
    <s v="223baa"/>
    <d v="1899-12-30T00:22:06"/>
    <n v="54"/>
    <n v="46.44"/>
    <n v="4.0980429056620887E-2"/>
    <x v="0"/>
    <n v="2511.6666666666665"/>
  </r>
  <r>
    <s v="5d267b"/>
    <n v="1"/>
    <n v="14"/>
    <s v="t"/>
    <s v="223baa"/>
    <d v="1899-12-30T00:22:06"/>
    <n v="40"/>
    <n v="34.4"/>
    <n v="3.035587337527473E-2"/>
    <x v="1"/>
    <n v="1890"/>
  </r>
  <r>
    <s v="2a2353"/>
    <n v="1"/>
    <n v="14"/>
    <s v="t"/>
    <s v="223baa"/>
    <d v="1899-12-30T00:22:06"/>
    <n v="57"/>
    <n v="49.019999999999996"/>
    <n v="4.3257119559766487E-2"/>
    <x v="1"/>
    <n v="1890"/>
  </r>
  <r>
    <s v="b9a74d"/>
    <n v="4"/>
    <n v="14"/>
    <s v="t"/>
    <s v="223baa"/>
    <d v="1899-12-30T00:22:06"/>
    <n v="17"/>
    <n v="58.48"/>
    <n v="5.1604984737967041E-2"/>
    <x v="1"/>
    <n v="1890"/>
  </r>
  <r>
    <s v="2feb6b"/>
    <n v="1"/>
    <n v="14"/>
    <s v="t"/>
    <s v="223baa"/>
    <d v="1899-12-30T00:22:06"/>
    <n v="29"/>
    <n v="24.94"/>
    <n v="2.2008008197074179E-2"/>
    <x v="1"/>
    <n v="1890"/>
  </r>
  <r>
    <s v="e31d39"/>
    <n v="4"/>
    <n v="0"/>
    <s v="f"/>
    <n v="923584"/>
    <d v="1899-12-30T00:27:33"/>
    <n v="10"/>
    <n v="40"/>
    <n v="3.5297527180552013E-2"/>
    <x v="0"/>
    <n v="7535"/>
  </r>
  <r>
    <s v="5d267b"/>
    <n v="4"/>
    <n v="0"/>
    <s v="f"/>
    <n v="923584"/>
    <d v="1899-12-30T00:27:33"/>
    <n v="40"/>
    <n v="160"/>
    <n v="0.14119010872220805"/>
    <x v="1"/>
    <n v="7560"/>
  </r>
  <r>
    <s v="e83aa3"/>
    <n v="2"/>
    <n v="2"/>
    <s v="f"/>
    <s v="4760bc"/>
    <d v="1899-12-30T00:29:23"/>
    <n v="32"/>
    <n v="62.72"/>
    <n v="5.5346522619105561E-2"/>
    <x v="0"/>
    <n v="1883.75"/>
  </r>
  <r>
    <s v="e31d39"/>
    <n v="2"/>
    <n v="2"/>
    <s v="f"/>
    <s v="4760bc"/>
    <d v="1899-12-30T00:29:23"/>
    <n v="10"/>
    <n v="19.600000000000001"/>
    <n v="1.7295788318470489E-2"/>
    <x v="0"/>
    <n v="1883.75"/>
  </r>
  <r>
    <s v="72f5d4"/>
    <n v="5"/>
    <n v="2"/>
    <s v="f"/>
    <s v="4760bc"/>
    <d v="1899-12-30T00:29:23"/>
    <n v="19"/>
    <n v="93.1"/>
    <n v="8.2154994512734808E-2"/>
    <x v="0"/>
    <n v="1883.75"/>
  </r>
  <r>
    <s v="9ec847"/>
    <n v="2"/>
    <n v="2"/>
    <s v="f"/>
    <s v="4760bc"/>
    <d v="1899-12-30T00:29:23"/>
    <n v="54"/>
    <n v="105.84"/>
    <n v="9.3397256919740643E-2"/>
    <x v="0"/>
    <n v="1883.75"/>
  </r>
  <r>
    <s v="c8d436"/>
    <n v="1"/>
    <n v="2"/>
    <s v="f"/>
    <s v="4760bc"/>
    <d v="1899-12-30T00:29:23"/>
    <n v="10"/>
    <n v="9.8000000000000007"/>
    <n v="8.6478941592352445E-3"/>
    <x v="1"/>
    <n v="2520"/>
  </r>
  <r>
    <s v="f084eb"/>
    <n v="3"/>
    <n v="2"/>
    <s v="f"/>
    <s v="4760bc"/>
    <d v="1899-12-30T00:29:23"/>
    <n v="36"/>
    <n v="105.84"/>
    <n v="9.3397256919740643E-2"/>
    <x v="1"/>
    <n v="2520"/>
  </r>
  <r>
    <s v="2feb6b"/>
    <n v="1"/>
    <n v="2"/>
    <s v="f"/>
    <s v="4760bc"/>
    <d v="1899-12-30T00:29:23"/>
    <n v="29"/>
    <n v="28.419999999999998"/>
    <n v="2.5078893061782206E-2"/>
    <x v="1"/>
    <n v="2520"/>
  </r>
  <r>
    <s v="e31d39"/>
    <n v="3"/>
    <n v="9"/>
    <s v="t"/>
    <n v="226904"/>
    <d v="1899-12-30T00:41:18"/>
    <n v="10"/>
    <n v="27.3"/>
    <n v="2.4090562300726752E-2"/>
    <x v="0"/>
    <n v="2511.6666666666665"/>
  </r>
  <r>
    <s v="72f5d4"/>
    <n v="3"/>
    <n v="9"/>
    <s v="t"/>
    <n v="226904"/>
    <d v="1899-12-30T00:41:18"/>
    <n v="19"/>
    <n v="51.870000000000005"/>
    <n v="4.5772068371380828E-2"/>
    <x v="0"/>
    <n v="2511.6666666666665"/>
  </r>
  <r>
    <s v="9ec847"/>
    <n v="3"/>
    <n v="9"/>
    <s v="t"/>
    <n v="226904"/>
    <d v="1899-12-30T00:41:18"/>
    <n v="54"/>
    <n v="147.42000000000002"/>
    <n v="0.13008903642392447"/>
    <x v="0"/>
    <n v="2511.6666666666665"/>
  </r>
  <r>
    <s v="c8d436"/>
    <n v="4"/>
    <n v="9"/>
    <s v="t"/>
    <n v="226904"/>
    <d v="1899-12-30T00:41:18"/>
    <n v="10"/>
    <n v="36.4"/>
    <n v="3.2120749734302338E-2"/>
    <x v="1"/>
    <n v="1890"/>
  </r>
  <r>
    <s v="f084eb"/>
    <n v="2"/>
    <n v="9"/>
    <s v="t"/>
    <n v="226904"/>
    <d v="1899-12-30T00:41:18"/>
    <n v="36"/>
    <n v="65.52"/>
    <n v="5.7817349521744194E-2"/>
    <x v="1"/>
    <n v="1890"/>
  </r>
  <r>
    <s v="b9a74d"/>
    <n v="5"/>
    <n v="9"/>
    <s v="t"/>
    <n v="226904"/>
    <d v="1899-12-30T00:41:18"/>
    <n v="17"/>
    <n v="77.350000000000009"/>
    <n v="6.825659318539247E-2"/>
    <x v="1"/>
    <n v="1890"/>
  </r>
  <r>
    <s v="2feb6b"/>
    <n v="1"/>
    <n v="9"/>
    <s v="t"/>
    <n v="226904"/>
    <d v="1899-12-30T00:41:18"/>
    <n v="29"/>
    <n v="26.39"/>
    <n v="2.3287543557369193E-2"/>
    <x v="1"/>
    <n v="1890"/>
  </r>
  <r>
    <s v="c4a632"/>
    <n v="3"/>
    <n v="8"/>
    <s v="t"/>
    <s v="4c5af3"/>
    <d v="1899-12-30T00:05:58"/>
    <n v="13"/>
    <n v="35.880000000000003"/>
    <n v="3.1661881880955159E-2"/>
    <x v="0"/>
    <n v="2511.6666666666665"/>
  </r>
  <r>
    <s v="e83aa3"/>
    <n v="4"/>
    <n v="8"/>
    <s v="t"/>
    <s v="4c5af3"/>
    <d v="1899-12-30T00:05:58"/>
    <n v="32"/>
    <n v="117.76"/>
    <n v="0.10391592001954514"/>
    <x v="0"/>
    <n v="2511.6666666666665"/>
  </r>
  <r>
    <s v="e31d39"/>
    <n v="3"/>
    <n v="8"/>
    <s v="t"/>
    <s v="4c5af3"/>
    <d v="1899-12-30T00:05:58"/>
    <n v="10"/>
    <n v="27.6"/>
    <n v="2.4355293754580891E-2"/>
    <x v="0"/>
    <n v="2511.6666666666665"/>
  </r>
  <r>
    <s v="5d267b"/>
    <n v="2"/>
    <n v="8"/>
    <s v="t"/>
    <s v="4c5af3"/>
    <d v="1899-12-30T00:05:58"/>
    <n v="40"/>
    <n v="73.600000000000009"/>
    <n v="6.4947450012215704E-2"/>
    <x v="1"/>
    <n v="1890"/>
  </r>
  <r>
    <s v="c8d436"/>
    <n v="3"/>
    <n v="8"/>
    <s v="t"/>
    <s v="4c5af3"/>
    <d v="1899-12-30T00:05:58"/>
    <n v="10"/>
    <n v="27.6"/>
    <n v="2.4355293754580891E-2"/>
    <x v="1"/>
    <n v="1890"/>
  </r>
  <r>
    <s v="2a2353"/>
    <n v="3"/>
    <n v="8"/>
    <s v="t"/>
    <s v="4c5af3"/>
    <d v="1899-12-30T00:05:58"/>
    <n v="57"/>
    <n v="157.32"/>
    <n v="0.13882517440111106"/>
    <x v="1"/>
    <n v="1890"/>
  </r>
  <r>
    <s v="2feb6b"/>
    <n v="5"/>
    <n v="8"/>
    <s v="t"/>
    <s v="4c5af3"/>
    <d v="1899-12-30T00:05:58"/>
    <n v="29"/>
    <n v="133.4"/>
    <n v="0.11771725314714097"/>
    <x v="1"/>
    <n v="1890"/>
  </r>
  <r>
    <s v="e83aa3"/>
    <n v="2"/>
    <n v="14"/>
    <s v="f"/>
    <s v="bf6ec2"/>
    <d v="1899-12-30T00:35:58"/>
    <n v="32"/>
    <n v="55.04"/>
    <n v="4.8569397400439571E-2"/>
    <x v="0"/>
    <n v="3767.5"/>
  </r>
  <r>
    <s v="d5e9a6"/>
    <n v="1"/>
    <n v="14"/>
    <s v="f"/>
    <s v="bf6ec2"/>
    <d v="1899-12-30T00:35:58"/>
    <n v="23"/>
    <n v="19.78"/>
    <n v="1.745462719078297E-2"/>
    <x v="0"/>
    <n v="3767.5"/>
  </r>
  <r>
    <s v="f084eb"/>
    <n v="3"/>
    <n v="14"/>
    <s v="f"/>
    <s v="bf6ec2"/>
    <d v="1899-12-30T00:35:58"/>
    <n v="36"/>
    <n v="92.88"/>
    <n v="8.1960858113241775E-2"/>
    <x v="1"/>
    <n v="2520"/>
  </r>
  <r>
    <s v="b9a74d"/>
    <n v="5"/>
    <n v="14"/>
    <s v="f"/>
    <s v="bf6ec2"/>
    <d v="1899-12-30T00:35:58"/>
    <n v="17"/>
    <n v="73.099999999999994"/>
    <n v="6.4506230922458802E-2"/>
    <x v="1"/>
    <n v="2520"/>
  </r>
  <r>
    <s v="2feb6b"/>
    <n v="4"/>
    <n v="14"/>
    <s v="f"/>
    <s v="bf6ec2"/>
    <d v="1899-12-30T00:35:58"/>
    <n v="29"/>
    <n v="99.76"/>
    <n v="8.8032032788296716E-2"/>
    <x v="1"/>
    <n v="2520"/>
  </r>
  <r>
    <s v="c4a632"/>
    <n v="1"/>
    <n v="23"/>
    <s v="t"/>
    <s v="689f35"/>
    <d v="1899-12-30T00:31:24"/>
    <n v="13"/>
    <n v="10.01"/>
    <n v="8.8332061769331414E-3"/>
    <x v="0"/>
    <n v="2511.6666666666665"/>
  </r>
  <r>
    <s v="e83aa3"/>
    <n v="5"/>
    <n v="23"/>
    <s v="t"/>
    <s v="689f35"/>
    <d v="1899-12-30T00:31:24"/>
    <n v="32"/>
    <n v="123.2"/>
    <n v="0.10871638371610021"/>
    <x v="0"/>
    <n v="2511.6666666666665"/>
  </r>
  <r>
    <s v="d5e9a6"/>
    <n v="5"/>
    <n v="23"/>
    <s v="t"/>
    <s v="689f35"/>
    <d v="1899-12-30T00:31:24"/>
    <n v="23"/>
    <n v="88.55"/>
    <n v="7.8139900795947015E-2"/>
    <x v="0"/>
    <n v="2511.6666666666665"/>
  </r>
  <r>
    <s v="5d267b"/>
    <n v="4"/>
    <n v="23"/>
    <s v="t"/>
    <s v="689f35"/>
    <d v="1899-12-30T00:31:24"/>
    <n v="40"/>
    <n v="123.2"/>
    <n v="0.10871638371610021"/>
    <x v="1"/>
    <n v="2520"/>
  </r>
  <r>
    <s v="2a2353"/>
    <n v="3"/>
    <n v="23"/>
    <s v="t"/>
    <s v="689f35"/>
    <d v="1899-12-30T00:31:24"/>
    <n v="57"/>
    <n v="131.67000000000002"/>
    <n v="0.1161906350965821"/>
    <x v="1"/>
    <n v="2520"/>
  </r>
  <r>
    <s v="b9a74d"/>
    <n v="1"/>
    <n v="23"/>
    <s v="t"/>
    <s v="689f35"/>
    <d v="1899-12-30T00:31:24"/>
    <n v="17"/>
    <n v="13.09"/>
    <n v="1.1551115769835647E-2"/>
    <x v="1"/>
    <n v="2520"/>
  </r>
  <r>
    <s v="e83aa3"/>
    <n v="4"/>
    <n v="7"/>
    <s v="f"/>
    <s v="2058b3"/>
    <d v="1899-12-30T00:33:44"/>
    <n v="32"/>
    <n v="119.03999999999999"/>
    <n v="0.1050454408893228"/>
    <x v="0"/>
    <n v="1883.75"/>
  </r>
  <r>
    <s v="e31d39"/>
    <n v="5"/>
    <n v="7"/>
    <s v="f"/>
    <s v="2058b3"/>
    <d v="1899-12-30T00:33:44"/>
    <n v="10"/>
    <n v="46.5"/>
    <n v="4.1033375347391716E-2"/>
    <x v="0"/>
    <n v="1883.75"/>
  </r>
  <r>
    <s v="d5e9a6"/>
    <n v="5"/>
    <n v="7"/>
    <s v="f"/>
    <s v="2058b3"/>
    <d v="1899-12-30T00:33:44"/>
    <n v="23"/>
    <n v="106.94999999999999"/>
    <n v="9.4376763299000938E-2"/>
    <x v="0"/>
    <n v="1883.75"/>
  </r>
  <r>
    <s v="72f5d4"/>
    <n v="3"/>
    <n v="7"/>
    <s v="f"/>
    <s v="2058b3"/>
    <d v="1899-12-30T00:33:44"/>
    <n v="19"/>
    <n v="53.01"/>
    <n v="4.6778047896026555E-2"/>
    <x v="0"/>
    <n v="1883.75"/>
  </r>
  <r>
    <s v="c8d436"/>
    <n v="2"/>
    <n v="7"/>
    <s v="f"/>
    <s v="2058b3"/>
    <d v="1899-12-30T00:33:44"/>
    <n v="10"/>
    <n v="18.599999999999998"/>
    <n v="1.6413350138956683E-2"/>
    <x v="1"/>
    <n v="7560"/>
  </r>
  <r>
    <s v="d5e9a6"/>
    <n v="1"/>
    <n v="15"/>
    <s v="f"/>
    <s v="4e0d7c"/>
    <d v="1899-12-30T00:11:56"/>
    <n v="23"/>
    <n v="19.55"/>
    <n v="1.7251666409494798E-2"/>
    <x v="0"/>
    <n v="3767.5"/>
  </r>
  <r>
    <s v="72f5d4"/>
    <n v="3"/>
    <n v="15"/>
    <s v="f"/>
    <s v="4e0d7c"/>
    <d v="1899-12-30T00:11:56"/>
    <n v="19"/>
    <n v="48.449999999999996"/>
    <n v="4.2754129797443627E-2"/>
    <x v="0"/>
    <n v="3767.5"/>
  </r>
  <r>
    <s v="2a2353"/>
    <n v="5"/>
    <n v="15"/>
    <s v="f"/>
    <s v="4e0d7c"/>
    <d v="1899-12-30T00:11:56"/>
    <n v="57"/>
    <n v="242.25"/>
    <n v="0.21377064898721815"/>
    <x v="1"/>
    <n v="7560"/>
  </r>
  <r>
    <s v="c4a632"/>
    <n v="3"/>
    <n v="11"/>
    <s v="t"/>
    <s v="0e2858"/>
    <d v="1899-12-30T00:37:48"/>
    <n v="13"/>
    <n v="34.71"/>
    <n v="3.0629429210924011E-2"/>
    <x v="0"/>
    <n v="1883.75"/>
  </r>
  <r>
    <s v="e31d39"/>
    <n v="3"/>
    <n v="11"/>
    <s v="t"/>
    <s v="0e2858"/>
    <d v="1899-12-30T00:37:48"/>
    <n v="10"/>
    <n v="26.7"/>
    <n v="2.3561099393018467E-2"/>
    <x v="0"/>
    <n v="1883.75"/>
  </r>
  <r>
    <s v="d5e9a6"/>
    <n v="3"/>
    <n v="11"/>
    <s v="t"/>
    <s v="0e2858"/>
    <d v="1899-12-30T00:37:48"/>
    <n v="23"/>
    <n v="61.410000000000004"/>
    <n v="5.4190528603942488E-2"/>
    <x v="0"/>
    <n v="1883.75"/>
  </r>
  <r>
    <s v="72f5d4"/>
    <n v="4"/>
    <n v="11"/>
    <s v="t"/>
    <s v="0e2858"/>
    <d v="1899-12-30T00:37:48"/>
    <n v="19"/>
    <n v="67.64"/>
    <n v="5.9688118462313457E-2"/>
    <x v="0"/>
    <n v="1883.75"/>
  </r>
  <r>
    <s v="5d267b"/>
    <n v="3"/>
    <n v="11"/>
    <s v="t"/>
    <s v="0e2858"/>
    <d v="1899-12-30T00:37:48"/>
    <n v="40"/>
    <n v="106.8"/>
    <n v="9.4244397572073868E-2"/>
    <x v="1"/>
    <n v="1890"/>
  </r>
  <r>
    <s v="c8d436"/>
    <n v="2"/>
    <n v="11"/>
    <s v="t"/>
    <s v="0e2858"/>
    <d v="1899-12-30T00:37:48"/>
    <n v="10"/>
    <n v="17.8"/>
    <n v="1.5707399595345648E-2"/>
    <x v="1"/>
    <n v="1890"/>
  </r>
  <r>
    <s v="f084eb"/>
    <n v="1"/>
    <n v="11"/>
    <s v="t"/>
    <s v="0e2858"/>
    <d v="1899-12-30T00:37:48"/>
    <n v="36"/>
    <n v="32.04"/>
    <n v="2.8273319271622164E-2"/>
    <x v="1"/>
    <n v="1890"/>
  </r>
  <r>
    <s v="2feb6b"/>
    <n v="4"/>
    <n v="11"/>
    <s v="t"/>
    <s v="0e2858"/>
    <d v="1899-12-30T00:37:48"/>
    <n v="29"/>
    <n v="103.24"/>
    <n v="9.1102917653004739E-2"/>
    <x v="1"/>
    <n v="1890"/>
  </r>
  <r>
    <s v="d5e9a6"/>
    <n v="5"/>
    <n v="14"/>
    <s v="f"/>
    <n v="910865"/>
    <d v="1899-12-30T00:46:27"/>
    <n v="23"/>
    <n v="98.899999999999991"/>
    <n v="8.7273135953914852E-2"/>
    <x v="0"/>
    <n v="7535"/>
  </r>
  <r>
    <s v="2feb6b"/>
    <n v="2"/>
    <n v="14"/>
    <s v="f"/>
    <n v="910865"/>
    <d v="1899-12-30T00:46:27"/>
    <n v="29"/>
    <n v="49.88"/>
    <n v="4.4016016394148358E-2"/>
    <x v="1"/>
    <n v="7560"/>
  </r>
  <r>
    <s v="e83aa3"/>
    <n v="3"/>
    <n v="18"/>
    <s v="t"/>
    <n v="922576"/>
    <d v="1899-12-30T00:33:09"/>
    <n v="32"/>
    <n v="78.72"/>
    <n v="6.9465533491326364E-2"/>
    <x v="0"/>
    <n v="1507"/>
  </r>
  <r>
    <s v="e31d39"/>
    <n v="5"/>
    <n v="18"/>
    <s v="t"/>
    <n v="922576"/>
    <d v="1899-12-30T00:33:09"/>
    <n v="10"/>
    <n v="41"/>
    <n v="3.6179965360065812E-2"/>
    <x v="0"/>
    <n v="1507"/>
  </r>
  <r>
    <s v="d5e9a6"/>
    <n v="3"/>
    <n v="18"/>
    <s v="t"/>
    <n v="922576"/>
    <d v="1899-12-30T00:33:09"/>
    <n v="23"/>
    <n v="56.580000000000005"/>
    <n v="4.9928352196890825E-2"/>
    <x v="0"/>
    <n v="1507"/>
  </r>
  <r>
    <s v="72f5d4"/>
    <n v="3"/>
    <n v="18"/>
    <s v="t"/>
    <n v="922576"/>
    <d v="1899-12-30T00:33:09"/>
    <n v="19"/>
    <n v="46.74"/>
    <n v="4.1245160510475033E-2"/>
    <x v="0"/>
    <n v="1507"/>
  </r>
  <r>
    <s v="9ec847"/>
    <n v="4"/>
    <n v="18"/>
    <s v="t"/>
    <n v="922576"/>
    <d v="1899-12-30T00:33:09"/>
    <n v="54"/>
    <n v="177.12"/>
    <n v="0.15629745035548434"/>
    <x v="0"/>
    <n v="1507"/>
  </r>
  <r>
    <s v="5d267b"/>
    <n v="2"/>
    <n v="18"/>
    <s v="t"/>
    <n v="922576"/>
    <d v="1899-12-30T00:33:09"/>
    <n v="40"/>
    <n v="65.600000000000009"/>
    <n v="5.7887944576105313E-2"/>
    <x v="1"/>
    <n v="1890"/>
  </r>
  <r>
    <s v="c8d436"/>
    <n v="3"/>
    <n v="18"/>
    <s v="t"/>
    <n v="922576"/>
    <d v="1899-12-30T00:33:09"/>
    <n v="10"/>
    <n v="24.6"/>
    <n v="2.1707979216039491E-2"/>
    <x v="1"/>
    <n v="1890"/>
  </r>
  <r>
    <s v="f084eb"/>
    <n v="5"/>
    <n v="18"/>
    <s v="t"/>
    <n v="922576"/>
    <d v="1899-12-30T00:33:09"/>
    <n v="36"/>
    <n v="147.60000000000002"/>
    <n v="0.13024787529623694"/>
    <x v="1"/>
    <n v="1890"/>
  </r>
  <r>
    <s v="b9a74d"/>
    <n v="5"/>
    <n v="18"/>
    <s v="t"/>
    <n v="922576"/>
    <d v="1899-12-30T00:33:09"/>
    <n v="17"/>
    <n v="69.7"/>
    <n v="6.1505941112111884E-2"/>
    <x v="1"/>
    <n v="1890"/>
  </r>
  <r>
    <s v="c4a632"/>
    <n v="1"/>
    <n v="4"/>
    <s v="f"/>
    <s v="648a86"/>
    <d v="1899-12-30T00:57:55"/>
    <n v="13"/>
    <n v="12.48"/>
    <n v="1.1012828480332229E-2"/>
    <x v="0"/>
    <n v="2511.6666666666665"/>
  </r>
  <r>
    <s v="e83aa3"/>
    <n v="3"/>
    <n v="4"/>
    <s v="f"/>
    <s v="648a86"/>
    <d v="1899-12-30T00:57:55"/>
    <n v="32"/>
    <n v="92.16"/>
    <n v="8.1325502623991838E-2"/>
    <x v="0"/>
    <n v="2511.6666666666665"/>
  </r>
  <r>
    <s v="d5e9a6"/>
    <n v="3"/>
    <n v="4"/>
    <s v="f"/>
    <s v="648a86"/>
    <d v="1899-12-30T00:57:55"/>
    <n v="23"/>
    <n v="66.239999999999995"/>
    <n v="5.845270501099413E-2"/>
    <x v="0"/>
    <n v="2511.6666666666665"/>
  </r>
  <r>
    <s v="c8d436"/>
    <n v="3"/>
    <n v="4"/>
    <s v="f"/>
    <s v="648a86"/>
    <d v="1899-12-30T00:57:55"/>
    <n v="10"/>
    <n v="28.799999999999997"/>
    <n v="2.541421956999745E-2"/>
    <x v="1"/>
    <n v="3780"/>
  </r>
  <r>
    <s v="2a2353"/>
    <n v="3"/>
    <n v="4"/>
    <s v="f"/>
    <s v="648a86"/>
    <d v="1899-12-30T00:57:55"/>
    <n v="57"/>
    <n v="164.16"/>
    <n v="0.14486105154898546"/>
    <x v="1"/>
    <n v="3780"/>
  </r>
  <r>
    <s v="c4a632"/>
    <n v="1"/>
    <n v="7"/>
    <s v="f"/>
    <s v="e885b1"/>
    <d v="1899-12-30T00:30:25"/>
    <n v="13"/>
    <n v="12.09"/>
    <n v="1.0668677590321845E-2"/>
    <x v="0"/>
    <n v="2511.6666666666665"/>
  </r>
  <r>
    <s v="e83aa3"/>
    <n v="5"/>
    <n v="7"/>
    <s v="f"/>
    <s v="e885b1"/>
    <d v="1899-12-30T00:30:25"/>
    <n v="32"/>
    <n v="148.79999999999998"/>
    <n v="0.13130680111165347"/>
    <x v="0"/>
    <n v="2511.6666666666665"/>
  </r>
  <r>
    <s v="9ec847"/>
    <n v="5"/>
    <n v="7"/>
    <s v="f"/>
    <s v="e885b1"/>
    <d v="1899-12-30T00:30:25"/>
    <n v="54"/>
    <n v="251.1"/>
    <n v="0.22158022687591528"/>
    <x v="0"/>
    <n v="2511.6666666666665"/>
  </r>
  <r>
    <s v="5d267b"/>
    <n v="2"/>
    <n v="7"/>
    <s v="f"/>
    <s v="e885b1"/>
    <d v="1899-12-30T00:30:25"/>
    <n v="40"/>
    <n v="74.399999999999991"/>
    <n v="6.5653400555826733E-2"/>
    <x v="1"/>
    <n v="1890"/>
  </r>
  <r>
    <s v="c8d436"/>
    <n v="2"/>
    <n v="7"/>
    <s v="f"/>
    <s v="e885b1"/>
    <d v="1899-12-30T00:30:25"/>
    <n v="10"/>
    <n v="18.599999999999998"/>
    <n v="1.6413350138956683E-2"/>
    <x v="1"/>
    <n v="1890"/>
  </r>
  <r>
    <s v="f084eb"/>
    <n v="2"/>
    <n v="7"/>
    <s v="f"/>
    <s v="e885b1"/>
    <d v="1899-12-30T00:30:25"/>
    <n v="36"/>
    <n v="66.959999999999994"/>
    <n v="5.9088060500244066E-2"/>
    <x v="1"/>
    <n v="1890"/>
  </r>
  <r>
    <s v="b9a74d"/>
    <n v="1"/>
    <n v="7"/>
    <s v="f"/>
    <s v="e885b1"/>
    <d v="1899-12-30T00:30:25"/>
    <n v="17"/>
    <n v="15.809999999999999"/>
    <n v="1.3951347618113183E-2"/>
    <x v="1"/>
    <n v="1890"/>
  </r>
  <r>
    <s v="c4a632"/>
    <n v="4"/>
    <n v="19"/>
    <s v="t"/>
    <s v="f06969"/>
    <d v="1899-12-30T00:53:07"/>
    <n v="13"/>
    <n v="42.120000000000005"/>
    <n v="3.7168296121121276E-2"/>
    <x v="0"/>
    <n v="2511.6666666666665"/>
  </r>
  <r>
    <s v="d5e9a6"/>
    <n v="2"/>
    <n v="19"/>
    <s v="t"/>
    <s v="f06969"/>
    <d v="1899-12-30T00:53:07"/>
    <n v="23"/>
    <n v="37.260000000000005"/>
    <n v="3.2879646568684209E-2"/>
    <x v="0"/>
    <n v="2511.6666666666665"/>
  </r>
  <r>
    <s v="9ec847"/>
    <n v="2"/>
    <n v="19"/>
    <s v="t"/>
    <s v="f06969"/>
    <d v="1899-12-30T00:53:07"/>
    <n v="54"/>
    <n v="87.48"/>
    <n v="7.7195691943867259E-2"/>
    <x v="0"/>
    <n v="2511.6666666666665"/>
  </r>
  <r>
    <s v="2a2353"/>
    <n v="5"/>
    <n v="19"/>
    <s v="t"/>
    <s v="f06969"/>
    <d v="1899-12-30T00:53:07"/>
    <n v="57"/>
    <n v="230.85000000000002"/>
    <n v="0.20371085374076084"/>
    <x v="1"/>
    <n v="3780"/>
  </r>
  <r>
    <s v="f084eb"/>
    <n v="2"/>
    <n v="19"/>
    <s v="t"/>
    <s v="f06969"/>
    <d v="1899-12-30T00:53:07"/>
    <n v="36"/>
    <n v="58.320000000000007"/>
    <n v="5.1463794629244844E-2"/>
    <x v="1"/>
    <n v="3780"/>
  </r>
  <r>
    <s v="c4a632"/>
    <n v="4"/>
    <n v="20"/>
    <s v="t"/>
    <s v="76d431"/>
    <d v="1899-12-30T00:55:18"/>
    <n v="13"/>
    <n v="41.6"/>
    <n v="3.6709428267774097E-2"/>
    <x v="0"/>
    <n v="1883.75"/>
  </r>
  <r>
    <s v="e83aa3"/>
    <n v="2"/>
    <n v="20"/>
    <s v="t"/>
    <s v="76d431"/>
    <d v="1899-12-30T00:55:18"/>
    <n v="32"/>
    <n v="51.2"/>
    <n v="4.5180834791106579E-2"/>
    <x v="0"/>
    <n v="1883.75"/>
  </r>
  <r>
    <s v="e31d39"/>
    <n v="4"/>
    <n v="20"/>
    <s v="t"/>
    <s v="76d431"/>
    <d v="1899-12-30T00:55:18"/>
    <n v="10"/>
    <n v="32"/>
    <n v="2.8238021744441611E-2"/>
    <x v="0"/>
    <n v="1883.75"/>
  </r>
  <r>
    <s v="9ec847"/>
    <n v="4"/>
    <n v="20"/>
    <s v="t"/>
    <s v="76d431"/>
    <d v="1899-12-30T00:55:18"/>
    <n v="54"/>
    <n v="172.8"/>
    <n v="0.15248531741998472"/>
    <x v="0"/>
    <n v="1883.75"/>
  </r>
  <r>
    <s v="c8d436"/>
    <n v="1"/>
    <n v="20"/>
    <s v="t"/>
    <s v="76d431"/>
    <d v="1899-12-30T00:55:18"/>
    <n v="10"/>
    <n v="8"/>
    <n v="7.0595054361104028E-3"/>
    <x v="1"/>
    <n v="3780"/>
  </r>
  <r>
    <s v="b9a74d"/>
    <n v="1"/>
    <n v="20"/>
    <s v="t"/>
    <s v="76d431"/>
    <d v="1899-12-30T00:55:18"/>
    <n v="17"/>
    <n v="13.600000000000001"/>
    <n v="1.2001159241387685E-2"/>
    <x v="1"/>
    <n v="3780"/>
  </r>
  <r>
    <s v="e83aa3"/>
    <n v="4"/>
    <n v="17"/>
    <s v="t"/>
    <s v="97e7a0"/>
    <d v="1899-12-30T00:03:30"/>
    <n v="32"/>
    <n v="106.24"/>
    <n v="9.3750232191546143E-2"/>
    <x v="0"/>
    <n v="2511.6666666666665"/>
  </r>
  <r>
    <s v="72f5d4"/>
    <n v="3"/>
    <n v="17"/>
    <s v="t"/>
    <s v="97e7a0"/>
    <d v="1899-12-30T00:03:30"/>
    <n v="19"/>
    <n v="47.309999999999995"/>
    <n v="4.1748150272797886E-2"/>
    <x v="0"/>
    <n v="2511.6666666666665"/>
  </r>
  <r>
    <s v="9ec847"/>
    <n v="3"/>
    <n v="17"/>
    <s v="t"/>
    <s v="97e7a0"/>
    <d v="1899-12-30T00:03:30"/>
    <n v="54"/>
    <n v="134.45999999999998"/>
    <n v="0.11865263761742557"/>
    <x v="0"/>
    <n v="2511.6666666666665"/>
  </r>
  <r>
    <s v="5d267b"/>
    <n v="1"/>
    <n v="17"/>
    <s v="t"/>
    <s v="97e7a0"/>
    <d v="1899-12-30T00:03:30"/>
    <n v="40"/>
    <n v="33.199999999999996"/>
    <n v="2.9296947559858171E-2"/>
    <x v="1"/>
    <n v="1890"/>
  </r>
  <r>
    <s v="c8d436"/>
    <n v="2"/>
    <n v="17"/>
    <s v="t"/>
    <s v="97e7a0"/>
    <d v="1899-12-30T00:03:30"/>
    <n v="10"/>
    <n v="16.599999999999998"/>
    <n v="1.4648473779929085E-2"/>
    <x v="1"/>
    <n v="1890"/>
  </r>
  <r>
    <s v="2a2353"/>
    <n v="2"/>
    <n v="17"/>
    <s v="t"/>
    <s v="97e7a0"/>
    <d v="1899-12-30T00:03:30"/>
    <n v="57"/>
    <n v="94.61999999999999"/>
    <n v="8.3496300545595772E-2"/>
    <x v="1"/>
    <n v="1890"/>
  </r>
  <r>
    <s v="b9a74d"/>
    <n v="3"/>
    <n v="17"/>
    <s v="t"/>
    <s v="97e7a0"/>
    <d v="1899-12-30T00:03:30"/>
    <n v="17"/>
    <n v="42.33"/>
    <n v="3.7353608138819168E-2"/>
    <x v="1"/>
    <n v="1890"/>
  </r>
  <r>
    <s v="e31d39"/>
    <n v="2"/>
    <n v="12"/>
    <s v="t"/>
    <s v="7edcd3"/>
    <d v="1899-12-30T00:10:43"/>
    <n v="10"/>
    <n v="17.600000000000001"/>
    <n v="1.5530911959442888E-2"/>
    <x v="0"/>
    <n v="3767.5"/>
  </r>
  <r>
    <s v="9ec847"/>
    <n v="3"/>
    <n v="12"/>
    <s v="t"/>
    <s v="7edcd3"/>
    <d v="1899-12-30T00:10:43"/>
    <n v="54"/>
    <n v="142.56"/>
    <n v="0.12580038687148737"/>
    <x v="0"/>
    <n v="3767.5"/>
  </r>
  <r>
    <s v="f084eb"/>
    <n v="4"/>
    <n v="12"/>
    <s v="t"/>
    <s v="7edcd3"/>
    <d v="1899-12-30T00:10:43"/>
    <n v="36"/>
    <n v="126.72"/>
    <n v="0.11182256610798877"/>
    <x v="1"/>
    <n v="7560"/>
  </r>
  <r>
    <s v="e31d39"/>
    <n v="2"/>
    <n v="17"/>
    <s v="t"/>
    <s v="bc6f34"/>
    <d v="1899-12-30T00:25:04"/>
    <n v="10"/>
    <n v="16.599999999999998"/>
    <n v="1.4648473779929085E-2"/>
    <x v="0"/>
    <n v="1883.75"/>
  </r>
  <r>
    <s v="d5e9a6"/>
    <n v="4"/>
    <n v="17"/>
    <s v="t"/>
    <s v="bc6f34"/>
    <d v="1899-12-30T00:25:04"/>
    <n v="23"/>
    <n v="76.36"/>
    <n v="6.7382979387673791E-2"/>
    <x v="0"/>
    <n v="1883.75"/>
  </r>
  <r>
    <s v="72f5d4"/>
    <n v="2"/>
    <n v="17"/>
    <s v="t"/>
    <s v="bc6f34"/>
    <d v="1899-12-30T00:25:04"/>
    <n v="19"/>
    <n v="31.54"/>
    <n v="2.7832100181865261E-2"/>
    <x v="0"/>
    <n v="1883.75"/>
  </r>
  <r>
    <s v="9ec847"/>
    <n v="1"/>
    <n v="17"/>
    <s v="t"/>
    <s v="bc6f34"/>
    <d v="1899-12-30T00:25:04"/>
    <n v="54"/>
    <n v="44.82"/>
    <n v="3.9550879205808534E-2"/>
    <x v="0"/>
    <n v="1883.75"/>
  </r>
  <r>
    <s v="5d267b"/>
    <n v="3"/>
    <n v="17"/>
    <s v="t"/>
    <s v="bc6f34"/>
    <d v="1899-12-30T00:25:04"/>
    <n v="40"/>
    <n v="99.6"/>
    <n v="8.7890842679574505E-2"/>
    <x v="1"/>
    <n v="2520"/>
  </r>
  <r>
    <s v="f084eb"/>
    <n v="1"/>
    <n v="17"/>
    <s v="t"/>
    <s v="bc6f34"/>
    <d v="1899-12-30T00:25:04"/>
    <n v="36"/>
    <n v="29.88"/>
    <n v="2.6367252803872351E-2"/>
    <x v="1"/>
    <n v="2520"/>
  </r>
  <r>
    <s v="b9a74d"/>
    <n v="1"/>
    <n v="17"/>
    <s v="t"/>
    <s v="bc6f34"/>
    <d v="1899-12-30T00:25:04"/>
    <n v="17"/>
    <n v="14.11"/>
    <n v="1.2451202712939723E-2"/>
    <x v="1"/>
    <n v="2520"/>
  </r>
  <r>
    <s v="c4a632"/>
    <n v="4"/>
    <n v="23"/>
    <s v="t"/>
    <s v="615c1c"/>
    <d v="1899-12-30T00:18:56"/>
    <n v="13"/>
    <n v="40.04"/>
    <n v="3.5332824707732566E-2"/>
    <x v="0"/>
    <n v="3767.5"/>
  </r>
  <r>
    <s v="72f5d4"/>
    <n v="4"/>
    <n v="23"/>
    <s v="t"/>
    <s v="615c1c"/>
    <d v="1899-12-30T00:18:56"/>
    <n v="19"/>
    <n v="58.52"/>
    <n v="5.1640282265147601E-2"/>
    <x v="0"/>
    <n v="3767.5"/>
  </r>
  <r>
    <s v="c8d436"/>
    <n v="1"/>
    <n v="23"/>
    <s v="t"/>
    <s v="615c1c"/>
    <d v="1899-12-30T00:18:56"/>
    <n v="10"/>
    <n v="7.7"/>
    <n v="6.7947739822562629E-3"/>
    <x v="1"/>
    <n v="1890"/>
  </r>
  <r>
    <s v="2a2353"/>
    <n v="5"/>
    <n v="23"/>
    <s v="t"/>
    <s v="615c1c"/>
    <d v="1899-12-30T00:18:56"/>
    <n v="57"/>
    <n v="219.45000000000002"/>
    <n v="0.1936510584943035"/>
    <x v="1"/>
    <n v="1890"/>
  </r>
  <r>
    <s v="f084eb"/>
    <n v="5"/>
    <n v="23"/>
    <s v="t"/>
    <s v="615c1c"/>
    <d v="1899-12-30T00:18:56"/>
    <n v="36"/>
    <n v="138.6"/>
    <n v="0.12230593168061273"/>
    <x v="1"/>
    <n v="1890"/>
  </r>
  <r>
    <s v="b9a74d"/>
    <n v="5"/>
    <n v="23"/>
    <s v="t"/>
    <s v="615c1c"/>
    <d v="1899-12-30T00:18:56"/>
    <n v="17"/>
    <n v="65.45"/>
    <n v="5.7755578849178237E-2"/>
    <x v="1"/>
    <n v="1890"/>
  </r>
  <r>
    <s v="c4a632"/>
    <n v="2"/>
    <n v="5"/>
    <s v="t"/>
    <s v="f68484"/>
    <d v="1899-12-30T00:37:31"/>
    <n v="13"/>
    <n v="24.7"/>
    <n v="2.1796223033990869E-2"/>
    <x v="0"/>
    <n v="1507"/>
  </r>
  <r>
    <s v="e83aa3"/>
    <n v="2"/>
    <n v="5"/>
    <s v="t"/>
    <s v="f68484"/>
    <d v="1899-12-30T00:37:31"/>
    <n v="32"/>
    <n v="60.8"/>
    <n v="5.3652241314439061E-2"/>
    <x v="0"/>
    <n v="1507"/>
  </r>
  <r>
    <s v="e31d39"/>
    <n v="1"/>
    <n v="5"/>
    <s v="t"/>
    <s v="f68484"/>
    <d v="1899-12-30T00:37:31"/>
    <n v="10"/>
    <n v="9.5"/>
    <n v="8.3831627053811038E-3"/>
    <x v="0"/>
    <n v="1507"/>
  </r>
  <r>
    <s v="d5e9a6"/>
    <n v="4"/>
    <n v="5"/>
    <s v="t"/>
    <s v="f68484"/>
    <d v="1899-12-30T00:37:31"/>
    <n v="23"/>
    <n v="87.399999999999991"/>
    <n v="7.7125096889506153E-2"/>
    <x v="0"/>
    <n v="1507"/>
  </r>
  <r>
    <s v="72f5d4"/>
    <n v="4"/>
    <n v="5"/>
    <s v="t"/>
    <s v="f68484"/>
    <d v="1899-12-30T00:37:31"/>
    <n v="19"/>
    <n v="72.2"/>
    <n v="6.3712036560896385E-2"/>
    <x v="0"/>
    <n v="1507"/>
  </r>
  <r>
    <s v="c8d436"/>
    <n v="2"/>
    <n v="5"/>
    <s v="t"/>
    <s v="f68484"/>
    <d v="1899-12-30T00:37:31"/>
    <n v="10"/>
    <n v="19"/>
    <n v="1.6766325410762208E-2"/>
    <x v="1"/>
    <n v="1890"/>
  </r>
  <r>
    <s v="2a2353"/>
    <n v="1"/>
    <n v="5"/>
    <s v="t"/>
    <s v="f68484"/>
    <d v="1899-12-30T00:37:31"/>
    <n v="57"/>
    <n v="54.15"/>
    <n v="4.7784027420672288E-2"/>
    <x v="1"/>
    <n v="1890"/>
  </r>
  <r>
    <s v="f084eb"/>
    <n v="5"/>
    <n v="5"/>
    <s v="t"/>
    <s v="f68484"/>
    <d v="1899-12-30T00:37:31"/>
    <n v="36"/>
    <n v="171"/>
    <n v="0.15089692869685986"/>
    <x v="1"/>
    <n v="1890"/>
  </r>
  <r>
    <s v="2feb6b"/>
    <n v="2"/>
    <n v="5"/>
    <s v="t"/>
    <s v="f68484"/>
    <d v="1899-12-30T00:37:31"/>
    <n v="29"/>
    <n v="55.099999999999994"/>
    <n v="4.8622343691210393E-2"/>
    <x v="1"/>
    <n v="1890"/>
  </r>
  <r>
    <s v="e31d39"/>
    <n v="1"/>
    <n v="7"/>
    <s v="f"/>
    <s v="77a83e"/>
    <d v="1899-12-30T00:02:06"/>
    <n v="10"/>
    <n v="9.2999999999999989"/>
    <n v="8.2066750694783416E-3"/>
    <x v="0"/>
    <n v="2511.6666666666665"/>
  </r>
  <r>
    <s v="d5e9a6"/>
    <n v="1"/>
    <n v="7"/>
    <s v="f"/>
    <s v="77a83e"/>
    <d v="1899-12-30T00:02:06"/>
    <n v="23"/>
    <n v="21.389999999999997"/>
    <n v="1.8875352659800188E-2"/>
    <x v="0"/>
    <n v="2511.6666666666665"/>
  </r>
  <r>
    <s v="9ec847"/>
    <n v="4"/>
    <n v="7"/>
    <s v="f"/>
    <s v="77a83e"/>
    <d v="1899-12-30T00:02:06"/>
    <n v="54"/>
    <n v="200.88"/>
    <n v="0.1772641815007322"/>
    <x v="0"/>
    <n v="2511.6666666666665"/>
  </r>
  <r>
    <s v="5d267b"/>
    <n v="1"/>
    <n v="7"/>
    <s v="f"/>
    <s v="77a83e"/>
    <d v="1899-12-30T00:02:06"/>
    <n v="40"/>
    <n v="37.199999999999996"/>
    <n v="3.2826700277913366E-2"/>
    <x v="1"/>
    <n v="2520"/>
  </r>
  <r>
    <s v="c8d436"/>
    <n v="5"/>
    <n v="7"/>
    <s v="f"/>
    <s v="77a83e"/>
    <d v="1899-12-30T00:02:06"/>
    <n v="10"/>
    <n v="46.5"/>
    <n v="4.1033375347391716E-2"/>
    <x v="1"/>
    <n v="2520"/>
  </r>
  <r>
    <s v="2a2353"/>
    <n v="5"/>
    <n v="7"/>
    <s v="f"/>
    <s v="77a83e"/>
    <d v="1899-12-30T00:02:06"/>
    <n v="57"/>
    <n v="265.04999999999995"/>
    <n v="0.23389023948013274"/>
    <x v="1"/>
    <n v="2520"/>
  </r>
  <r>
    <s v="c4a632"/>
    <n v="4"/>
    <n v="16"/>
    <s v="t"/>
    <s v="632e8b"/>
    <d v="1899-12-30T00:13:07"/>
    <n v="13"/>
    <n v="43.68"/>
    <n v="3.8544899681162793E-2"/>
    <x v="0"/>
    <n v="3767.5"/>
  </r>
  <r>
    <s v="9ec847"/>
    <n v="5"/>
    <n v="16"/>
    <s v="t"/>
    <s v="632e8b"/>
    <d v="1899-12-30T00:13:07"/>
    <n v="54"/>
    <n v="226.79999999999998"/>
    <n v="0.20013697911372991"/>
    <x v="0"/>
    <n v="3767.5"/>
  </r>
  <r>
    <s v="f084eb"/>
    <n v="2"/>
    <n v="16"/>
    <s v="t"/>
    <s v="632e8b"/>
    <d v="1899-12-30T00:13:07"/>
    <n v="36"/>
    <n v="60.48"/>
    <n v="5.3369861096994646E-2"/>
    <x v="1"/>
    <n v="2520"/>
  </r>
  <r>
    <s v="b9a74d"/>
    <n v="2"/>
    <n v="16"/>
    <s v="t"/>
    <s v="632e8b"/>
    <d v="1899-12-30T00:13:07"/>
    <n v="17"/>
    <n v="28.56"/>
    <n v="2.5202434406914137E-2"/>
    <x v="1"/>
    <n v="2520"/>
  </r>
  <r>
    <s v="2feb6b"/>
    <n v="4"/>
    <n v="16"/>
    <s v="t"/>
    <s v="632e8b"/>
    <d v="1899-12-30T00:13:07"/>
    <n v="29"/>
    <n v="97.44"/>
    <n v="8.5984776211824709E-2"/>
    <x v="1"/>
    <n v="2520"/>
  </r>
  <r>
    <s v="9ec847"/>
    <n v="2"/>
    <n v="7"/>
    <s v="t"/>
    <s v="62340e"/>
    <d v="1899-12-30T00:47:03"/>
    <n v="54"/>
    <n v="100.44"/>
    <n v="8.8632090750366099E-2"/>
    <x v="0"/>
    <n v="7535"/>
  </r>
  <r>
    <s v="c8d436"/>
    <n v="2"/>
    <n v="7"/>
    <s v="t"/>
    <s v="62340e"/>
    <d v="1899-12-30T00:47:03"/>
    <n v="10"/>
    <n v="18.599999999999998"/>
    <n v="1.6413350138956683E-2"/>
    <x v="1"/>
    <n v="3780"/>
  </r>
  <r>
    <s v="f084eb"/>
    <n v="1"/>
    <n v="7"/>
    <s v="t"/>
    <s v="62340e"/>
    <d v="1899-12-30T00:47:03"/>
    <n v="36"/>
    <n v="33.479999999999997"/>
    <n v="2.9544030250122033E-2"/>
    <x v="1"/>
    <n v="3780"/>
  </r>
  <r>
    <s v="e31d39"/>
    <n v="1"/>
    <n v="13"/>
    <s v="t"/>
    <s v="ac38ac"/>
    <d v="1899-12-30T00:18:58"/>
    <n v="10"/>
    <n v="8.6999999999999993"/>
    <n v="7.6772121617700619E-3"/>
    <x v="0"/>
    <n v="7535"/>
  </r>
  <r>
    <s v="c8d436"/>
    <n v="5"/>
    <n v="13"/>
    <s v="t"/>
    <s v="ac38ac"/>
    <d v="1899-12-30T00:18:58"/>
    <n v="10"/>
    <n v="43.5"/>
    <n v="3.8386060808850313E-2"/>
    <x v="1"/>
    <n v="1890"/>
  </r>
  <r>
    <s v="2a2353"/>
    <n v="2"/>
    <n v="13"/>
    <s v="t"/>
    <s v="ac38ac"/>
    <d v="1899-12-30T00:18:58"/>
    <n v="57"/>
    <n v="99.179999999999993"/>
    <n v="8.7520218644178707E-2"/>
    <x v="1"/>
    <n v="1890"/>
  </r>
  <r>
    <s v="b9a74d"/>
    <n v="1"/>
    <n v="13"/>
    <s v="t"/>
    <s v="ac38ac"/>
    <d v="1899-12-30T00:18:58"/>
    <n v="17"/>
    <n v="14.79"/>
    <n v="1.3051260675009106E-2"/>
    <x v="1"/>
    <n v="1890"/>
  </r>
  <r>
    <s v="2feb6b"/>
    <n v="1"/>
    <n v="13"/>
    <s v="t"/>
    <s v="ac38ac"/>
    <d v="1899-12-30T00:18:58"/>
    <n v="29"/>
    <n v="25.23"/>
    <n v="2.2263915269133183E-2"/>
    <x v="1"/>
    <n v="1890"/>
  </r>
  <r>
    <s v="e83aa3"/>
    <n v="3"/>
    <n v="11"/>
    <s v="f"/>
    <s v="6b8a9f"/>
    <d v="1899-12-30T00:06:21"/>
    <n v="32"/>
    <n v="85.44"/>
    <n v="7.5395518057659094E-2"/>
    <x v="0"/>
    <n v="1883.75"/>
  </r>
  <r>
    <s v="e31d39"/>
    <n v="5"/>
    <n v="11"/>
    <s v="f"/>
    <s v="6b8a9f"/>
    <d v="1899-12-30T00:06:21"/>
    <n v="10"/>
    <n v="44.5"/>
    <n v="3.9268498988364112E-2"/>
    <x v="0"/>
    <n v="1883.75"/>
  </r>
  <r>
    <s v="72f5d4"/>
    <n v="4"/>
    <n v="11"/>
    <s v="f"/>
    <s v="6b8a9f"/>
    <d v="1899-12-30T00:06:21"/>
    <n v="19"/>
    <n v="67.64"/>
    <n v="5.9688118462313457E-2"/>
    <x v="0"/>
    <n v="1883.75"/>
  </r>
  <r>
    <s v="9ec847"/>
    <n v="4"/>
    <n v="11"/>
    <s v="f"/>
    <s v="6b8a9f"/>
    <d v="1899-12-30T00:06:21"/>
    <n v="54"/>
    <n v="192.24"/>
    <n v="0.16963991562973299"/>
    <x v="0"/>
    <n v="1883.75"/>
  </r>
  <r>
    <s v="5d267b"/>
    <n v="4"/>
    <n v="11"/>
    <s v="f"/>
    <s v="6b8a9f"/>
    <d v="1899-12-30T00:06:21"/>
    <n v="40"/>
    <n v="142.4"/>
    <n v="0.12565919676276519"/>
    <x v="1"/>
    <n v="1512"/>
  </r>
  <r>
    <s v="2a2353"/>
    <n v="4"/>
    <n v="11"/>
    <s v="f"/>
    <s v="6b8a9f"/>
    <d v="1899-12-30T00:06:21"/>
    <n v="57"/>
    <n v="202.92000000000002"/>
    <n v="0.17906435538694038"/>
    <x v="1"/>
    <n v="1512"/>
  </r>
  <r>
    <s v="f084eb"/>
    <n v="2"/>
    <n v="11"/>
    <s v="f"/>
    <s v="6b8a9f"/>
    <d v="1899-12-30T00:06:21"/>
    <n v="36"/>
    <n v="64.08"/>
    <n v="5.6546638543244328E-2"/>
    <x v="1"/>
    <n v="1512"/>
  </r>
  <r>
    <s v="b9a74d"/>
    <n v="1"/>
    <n v="11"/>
    <s v="f"/>
    <s v="6b8a9f"/>
    <d v="1899-12-30T00:06:21"/>
    <n v="17"/>
    <n v="15.13"/>
    <n v="1.33512896560438E-2"/>
    <x v="1"/>
    <n v="1512"/>
  </r>
  <r>
    <s v="2feb6b"/>
    <n v="5"/>
    <n v="11"/>
    <s v="f"/>
    <s v="6b8a9f"/>
    <d v="1899-12-30T00:06:21"/>
    <n v="29"/>
    <n v="129.05000000000001"/>
    <n v="0.11387864706625594"/>
    <x v="1"/>
    <n v="1512"/>
  </r>
  <r>
    <s v="72f5d4"/>
    <n v="1"/>
    <n v="2"/>
    <s v="f"/>
    <s v="319a09"/>
    <d v="1899-12-30T00:11:20"/>
    <n v="19"/>
    <n v="18.62"/>
    <n v="1.6430998902546966E-2"/>
    <x v="0"/>
    <n v="7535"/>
  </r>
  <r>
    <s v="5d267b"/>
    <n v="1"/>
    <n v="2"/>
    <s v="f"/>
    <s v="319a09"/>
    <d v="1899-12-30T00:11:20"/>
    <n v="40"/>
    <n v="39.200000000000003"/>
    <n v="3.4591576636940978E-2"/>
    <x v="1"/>
    <n v="1890"/>
  </r>
  <r>
    <s v="c8d436"/>
    <n v="2"/>
    <n v="2"/>
    <s v="f"/>
    <s v="319a09"/>
    <d v="1899-12-30T00:11:20"/>
    <n v="10"/>
    <n v="19.600000000000001"/>
    <n v="1.7295788318470489E-2"/>
    <x v="1"/>
    <n v="1890"/>
  </r>
  <r>
    <s v="2a2353"/>
    <n v="5"/>
    <n v="2"/>
    <s v="f"/>
    <s v="319a09"/>
    <d v="1899-12-30T00:11:20"/>
    <n v="57"/>
    <n v="279.3"/>
    <n v="0.24646498353820445"/>
    <x v="1"/>
    <n v="1890"/>
  </r>
  <r>
    <s v="f084eb"/>
    <n v="2"/>
    <n v="2"/>
    <s v="f"/>
    <s v="319a09"/>
    <d v="1899-12-30T00:11:20"/>
    <n v="36"/>
    <n v="70.56"/>
    <n v="6.2264837946493755E-2"/>
    <x v="1"/>
    <n v="1890"/>
  </r>
  <r>
    <s v="d5e9a6"/>
    <n v="4"/>
    <n v="6"/>
    <s v="f"/>
    <s v="f680f8"/>
    <d v="1899-12-30T00:01:22"/>
    <n v="23"/>
    <n v="86.47999999999999"/>
    <n v="7.6313253764353439E-2"/>
    <x v="0"/>
    <n v="7535"/>
  </r>
  <r>
    <s v="5d267b"/>
    <n v="3"/>
    <n v="6"/>
    <s v="f"/>
    <s v="f680f8"/>
    <d v="1899-12-30T00:01:22"/>
    <n v="40"/>
    <n v="112.8"/>
    <n v="9.9539026649156676E-2"/>
    <x v="1"/>
    <n v="1890"/>
  </r>
  <r>
    <s v="c8d436"/>
    <n v="3"/>
    <n v="6"/>
    <s v="f"/>
    <s v="f680f8"/>
    <d v="1899-12-30T00:01:22"/>
    <n v="10"/>
    <n v="28.2"/>
    <n v="2.4884756662289169E-2"/>
    <x v="1"/>
    <n v="1890"/>
  </r>
  <r>
    <s v="2a2353"/>
    <n v="5"/>
    <n v="6"/>
    <s v="f"/>
    <s v="f680f8"/>
    <d v="1899-12-30T00:01:22"/>
    <n v="57"/>
    <n v="267.89999999999998"/>
    <n v="0.23640518829174709"/>
    <x v="1"/>
    <n v="1890"/>
  </r>
  <r>
    <s v="f084eb"/>
    <n v="3"/>
    <n v="6"/>
    <s v="f"/>
    <s v="f680f8"/>
    <d v="1899-12-30T00:01:22"/>
    <n v="36"/>
    <n v="101.52"/>
    <n v="8.9585123984241011E-2"/>
    <x v="1"/>
    <n v="1890"/>
  </r>
  <r>
    <s v="e31d39"/>
    <n v="2"/>
    <n v="7"/>
    <s v="t"/>
    <s v="a9c886"/>
    <d v="1899-12-30T00:15:00"/>
    <n v="10"/>
    <n v="18.599999999999998"/>
    <n v="1.6413350138956683E-2"/>
    <x v="0"/>
    <n v="3767.5"/>
  </r>
  <r>
    <s v="72f5d4"/>
    <n v="4"/>
    <n v="7"/>
    <s v="t"/>
    <s v="a9c886"/>
    <d v="1899-12-30T00:15:00"/>
    <n v="19"/>
    <n v="70.679999999999993"/>
    <n v="6.2370730528035406E-2"/>
    <x v="0"/>
    <n v="3767.5"/>
  </r>
  <r>
    <s v="c8d436"/>
    <n v="5"/>
    <n v="7"/>
    <s v="t"/>
    <s v="a9c886"/>
    <d v="1899-12-30T00:15:00"/>
    <n v="10"/>
    <n v="46.5"/>
    <n v="4.1033375347391716E-2"/>
    <x v="1"/>
    <n v="7560"/>
  </r>
  <r>
    <s v="e31d39"/>
    <n v="4"/>
    <n v="11"/>
    <s v="t"/>
    <s v="5d3c17"/>
    <d v="1899-12-30T00:18:59"/>
    <n v="10"/>
    <n v="35.6"/>
    <n v="3.1414799190691296E-2"/>
    <x v="0"/>
    <n v="7535"/>
  </r>
  <r>
    <s v="b9a74d"/>
    <n v="2"/>
    <n v="11"/>
    <s v="t"/>
    <s v="5d3c17"/>
    <d v="1899-12-30T00:18:59"/>
    <n v="17"/>
    <n v="30.26"/>
    <n v="2.6702579312087599E-2"/>
    <x v="1"/>
    <n v="7560"/>
  </r>
  <r>
    <s v="e83aa3"/>
    <n v="1"/>
    <n v="16"/>
    <s v="t"/>
    <s v="4d5b2b"/>
    <d v="1899-12-30T00:14:01"/>
    <n v="32"/>
    <n v="26.88"/>
    <n v="2.3719938265330955E-2"/>
    <x v="0"/>
    <n v="2511.6666666666665"/>
  </r>
  <r>
    <s v="e31d39"/>
    <n v="4"/>
    <n v="16"/>
    <s v="t"/>
    <s v="4d5b2b"/>
    <d v="1899-12-30T00:14:01"/>
    <n v="10"/>
    <n v="33.6"/>
    <n v="2.9649922831663691E-2"/>
    <x v="0"/>
    <n v="2511.6666666666665"/>
  </r>
  <r>
    <s v="9ec847"/>
    <n v="1"/>
    <n v="16"/>
    <s v="t"/>
    <s v="4d5b2b"/>
    <d v="1899-12-30T00:14:01"/>
    <n v="54"/>
    <n v="45.36"/>
    <n v="4.0027395822745983E-2"/>
    <x v="0"/>
    <n v="2511.6666666666665"/>
  </r>
  <r>
    <s v="5d267b"/>
    <n v="5"/>
    <n v="16"/>
    <s v="t"/>
    <s v="4d5b2b"/>
    <d v="1899-12-30T00:14:01"/>
    <n v="40"/>
    <n v="168"/>
    <n v="0.14824961415831844"/>
    <x v="1"/>
    <n v="3780"/>
  </r>
  <r>
    <s v="2a2353"/>
    <n v="2"/>
    <n v="16"/>
    <s v="t"/>
    <s v="4d5b2b"/>
    <d v="1899-12-30T00:14:01"/>
    <n v="57"/>
    <n v="95.759999999999991"/>
    <n v="8.450228007024152E-2"/>
    <x v="1"/>
    <n v="3780"/>
  </r>
  <r>
    <s v="e83aa3"/>
    <n v="1"/>
    <n v="2"/>
    <s v="f"/>
    <s v="ebca24"/>
    <d v="1899-12-30T00:55:10"/>
    <n v="32"/>
    <n v="31.36"/>
    <n v="2.767326130955278E-2"/>
    <x v="0"/>
    <n v="1883.75"/>
  </r>
  <r>
    <s v="e31d39"/>
    <n v="5"/>
    <n v="2"/>
    <s v="f"/>
    <s v="ebca24"/>
    <d v="1899-12-30T00:55:10"/>
    <n v="10"/>
    <n v="49"/>
    <n v="4.3239470796176217E-2"/>
    <x v="0"/>
    <n v="1883.75"/>
  </r>
  <r>
    <s v="d5e9a6"/>
    <n v="3"/>
    <n v="2"/>
    <s v="f"/>
    <s v="ebca24"/>
    <d v="1899-12-30T00:55:10"/>
    <n v="23"/>
    <n v="67.62"/>
    <n v="5.967046969872318E-2"/>
    <x v="0"/>
    <n v="1883.75"/>
  </r>
  <r>
    <s v="9ec847"/>
    <n v="2"/>
    <n v="2"/>
    <s v="f"/>
    <s v="ebca24"/>
    <d v="1899-12-30T00:55:10"/>
    <n v="54"/>
    <n v="105.84"/>
    <n v="9.3397256919740643E-2"/>
    <x v="0"/>
    <n v="1883.75"/>
  </r>
  <r>
    <s v="2a2353"/>
    <n v="3"/>
    <n v="2"/>
    <s v="f"/>
    <s v="ebca24"/>
    <d v="1899-12-30T00:55:10"/>
    <n v="57"/>
    <n v="167.57999999999998"/>
    <n v="0.14787899012292263"/>
    <x v="1"/>
    <n v="3780"/>
  </r>
  <r>
    <s v="2feb6b"/>
    <n v="2"/>
    <n v="2"/>
    <s v="f"/>
    <s v="ebca24"/>
    <d v="1899-12-30T00:55:10"/>
    <n v="29"/>
    <n v="56.839999999999996"/>
    <n v="5.0157786123564412E-2"/>
    <x v="1"/>
    <n v="3780"/>
  </r>
  <r>
    <s v="e31d39"/>
    <n v="4"/>
    <n v="13"/>
    <s v="f"/>
    <n v="340552"/>
    <d v="1899-12-30T00:34:01"/>
    <n v="10"/>
    <n v="34.799999999999997"/>
    <n v="3.0708848647080247E-2"/>
    <x v="0"/>
    <n v="1883.75"/>
  </r>
  <r>
    <s v="d5e9a6"/>
    <n v="4"/>
    <n v="13"/>
    <s v="f"/>
    <n v="340552"/>
    <d v="1899-12-30T00:34:01"/>
    <n v="23"/>
    <n v="80.040000000000006"/>
    <n v="7.0630351888284593E-2"/>
    <x v="0"/>
    <n v="1883.75"/>
  </r>
  <r>
    <s v="72f5d4"/>
    <n v="3"/>
    <n v="13"/>
    <s v="f"/>
    <n v="340552"/>
    <d v="1899-12-30T00:34:01"/>
    <n v="19"/>
    <n v="49.589999999999996"/>
    <n v="4.3760109322089354E-2"/>
    <x v="0"/>
    <n v="1883.75"/>
  </r>
  <r>
    <s v="9ec847"/>
    <n v="3"/>
    <n v="13"/>
    <s v="f"/>
    <n v="340552"/>
    <d v="1899-12-30T00:34:01"/>
    <n v="54"/>
    <n v="140.94"/>
    <n v="0.12437083702067503"/>
    <x v="0"/>
    <n v="1883.75"/>
  </r>
  <r>
    <s v="5d267b"/>
    <n v="1"/>
    <n v="13"/>
    <s v="f"/>
    <n v="340552"/>
    <d v="1899-12-30T00:34:01"/>
    <n v="40"/>
    <n v="34.799999999999997"/>
    <n v="3.0708848647080247E-2"/>
    <x v="1"/>
    <n v="2520"/>
  </r>
  <r>
    <s v="c8d436"/>
    <n v="2"/>
    <n v="13"/>
    <s v="f"/>
    <n v="340552"/>
    <d v="1899-12-30T00:34:01"/>
    <n v="10"/>
    <n v="17.399999999999999"/>
    <n v="1.5354424323540124E-2"/>
    <x v="1"/>
    <n v="2520"/>
  </r>
  <r>
    <s v="2a2353"/>
    <n v="5"/>
    <n v="13"/>
    <s v="f"/>
    <n v="340552"/>
    <d v="1899-12-30T00:34:01"/>
    <n v="57"/>
    <n v="247.95"/>
    <n v="0.21880054661044679"/>
    <x v="1"/>
    <n v="2520"/>
  </r>
  <r>
    <s v="c4a632"/>
    <n v="1"/>
    <n v="1"/>
    <s v="f"/>
    <s v="014fb4"/>
    <d v="1899-12-30T00:29:23"/>
    <n v="13"/>
    <n v="12.87"/>
    <n v="1.135697937034261E-2"/>
    <x v="0"/>
    <n v="2511.6666666666665"/>
  </r>
  <r>
    <s v="e31d39"/>
    <n v="3"/>
    <n v="1"/>
    <s v="f"/>
    <s v="014fb4"/>
    <d v="1899-12-30T00:29:23"/>
    <n v="10"/>
    <n v="29.7"/>
    <n v="2.6208413931559871E-2"/>
    <x v="0"/>
    <n v="2511.6666666666665"/>
  </r>
  <r>
    <s v="d5e9a6"/>
    <n v="4"/>
    <n v="1"/>
    <s v="f"/>
    <s v="014fb4"/>
    <d v="1899-12-30T00:29:23"/>
    <n v="23"/>
    <n v="91.08"/>
    <n v="8.0372469390116941E-2"/>
    <x v="0"/>
    <n v="2511.6666666666665"/>
  </r>
  <r>
    <s v="5d267b"/>
    <n v="2"/>
    <n v="1"/>
    <s v="f"/>
    <s v="014fb4"/>
    <d v="1899-12-30T00:29:23"/>
    <n v="40"/>
    <n v="79.2"/>
    <n v="6.9889103817492998E-2"/>
    <x v="1"/>
    <n v="2520"/>
  </r>
  <r>
    <s v="f084eb"/>
    <n v="4"/>
    <n v="1"/>
    <s v="f"/>
    <s v="014fb4"/>
    <d v="1899-12-30T00:29:23"/>
    <n v="36"/>
    <n v="142.56"/>
    <n v="0.12580038687148737"/>
    <x v="1"/>
    <n v="2520"/>
  </r>
  <r>
    <s v="b9a74d"/>
    <n v="2"/>
    <n v="1"/>
    <s v="f"/>
    <s v="014fb4"/>
    <d v="1899-12-30T00:29:23"/>
    <n v="17"/>
    <n v="33.659999999999997"/>
    <n v="2.9702869122434517E-2"/>
    <x v="1"/>
    <n v="2520"/>
  </r>
  <r>
    <s v="c4a632"/>
    <n v="2"/>
    <n v="8"/>
    <s v="t"/>
    <n v="36600"/>
    <d v="1899-12-30T00:28:44"/>
    <n v="13"/>
    <n v="23.92"/>
    <n v="2.1107921253970107E-2"/>
    <x v="0"/>
    <n v="1507"/>
  </r>
  <r>
    <s v="e83aa3"/>
    <n v="4"/>
    <n v="8"/>
    <s v="t"/>
    <n v="36600"/>
    <d v="1899-12-30T00:28:44"/>
    <n v="32"/>
    <n v="117.76"/>
    <n v="0.10391592001954514"/>
    <x v="0"/>
    <n v="1507"/>
  </r>
  <r>
    <s v="e31d39"/>
    <n v="5"/>
    <n v="8"/>
    <s v="t"/>
    <n v="36600"/>
    <d v="1899-12-30T00:28:44"/>
    <n v="10"/>
    <n v="46"/>
    <n v="4.0592156257634814E-2"/>
    <x v="0"/>
    <n v="1507"/>
  </r>
  <r>
    <s v="72f5d4"/>
    <n v="5"/>
    <n v="8"/>
    <s v="t"/>
    <n v="36600"/>
    <d v="1899-12-30T00:28:44"/>
    <n v="19"/>
    <n v="87.4"/>
    <n v="7.7125096889506167E-2"/>
    <x v="0"/>
    <n v="1507"/>
  </r>
  <r>
    <s v="9ec847"/>
    <n v="1"/>
    <n v="8"/>
    <s v="t"/>
    <n v="36600"/>
    <d v="1899-12-30T00:28:44"/>
    <n v="54"/>
    <n v="49.68"/>
    <n v="4.3839528758245601E-2"/>
    <x v="0"/>
    <n v="1507"/>
  </r>
  <r>
    <s v="5d267b"/>
    <n v="2"/>
    <n v="8"/>
    <s v="t"/>
    <n v="36600"/>
    <d v="1899-12-30T00:28:44"/>
    <n v="40"/>
    <n v="73.600000000000009"/>
    <n v="6.4947450012215704E-2"/>
    <x v="1"/>
    <n v="2520"/>
  </r>
  <r>
    <s v="c8d436"/>
    <n v="1"/>
    <n v="8"/>
    <s v="t"/>
    <n v="36600"/>
    <d v="1899-12-30T00:28:44"/>
    <n v="10"/>
    <n v="9.2000000000000011"/>
    <n v="8.1184312515269631E-3"/>
    <x v="1"/>
    <n v="2520"/>
  </r>
  <r>
    <s v="2a2353"/>
    <n v="4"/>
    <n v="8"/>
    <s v="t"/>
    <n v="36600"/>
    <d v="1899-12-30T00:28:44"/>
    <n v="57"/>
    <n v="209.76000000000002"/>
    <n v="0.18510023253481478"/>
    <x v="1"/>
    <n v="2520"/>
  </r>
  <r>
    <s v="e31d39"/>
    <n v="5"/>
    <n v="11"/>
    <s v="t"/>
    <s v="8ff031"/>
    <d v="1899-12-30T00:57:23"/>
    <n v="10"/>
    <n v="44.5"/>
    <n v="3.9268498988364112E-2"/>
    <x v="0"/>
    <n v="3767.5"/>
  </r>
  <r>
    <s v="72f5d4"/>
    <n v="5"/>
    <n v="11"/>
    <s v="t"/>
    <s v="8ff031"/>
    <d v="1899-12-30T00:57:23"/>
    <n v="19"/>
    <n v="84.55"/>
    <n v="7.4610148077891819E-2"/>
    <x v="0"/>
    <n v="3767.5"/>
  </r>
  <r>
    <s v="5d267b"/>
    <n v="4"/>
    <n v="11"/>
    <s v="t"/>
    <s v="8ff031"/>
    <d v="1899-12-30T00:57:23"/>
    <n v="40"/>
    <n v="142.4"/>
    <n v="0.12565919676276519"/>
    <x v="1"/>
    <n v="1890"/>
  </r>
  <r>
    <s v="c8d436"/>
    <n v="4"/>
    <n v="11"/>
    <s v="t"/>
    <s v="8ff031"/>
    <d v="1899-12-30T00:57:23"/>
    <n v="10"/>
    <n v="35.6"/>
    <n v="3.1414799190691296E-2"/>
    <x v="1"/>
    <n v="1890"/>
  </r>
  <r>
    <s v="2a2353"/>
    <n v="2"/>
    <n v="11"/>
    <s v="t"/>
    <s v="8ff031"/>
    <d v="1899-12-30T00:57:23"/>
    <n v="57"/>
    <n v="101.46000000000001"/>
    <n v="8.9532177693470189E-2"/>
    <x v="1"/>
    <n v="1890"/>
  </r>
  <r>
    <s v="2feb6b"/>
    <n v="3"/>
    <n v="11"/>
    <s v="t"/>
    <s v="8ff031"/>
    <d v="1899-12-30T00:57:23"/>
    <n v="29"/>
    <n v="77.430000000000007"/>
    <n v="6.8327188239753561E-2"/>
    <x v="1"/>
    <n v="1890"/>
  </r>
  <r>
    <s v="e83aa3"/>
    <n v="1"/>
    <n v="12"/>
    <s v="t"/>
    <s v="4ab38d"/>
    <d v="1899-12-30T00:48:14"/>
    <n v="32"/>
    <n v="28.16"/>
    <n v="2.4849459135108616E-2"/>
    <x v="0"/>
    <n v="3767.5"/>
  </r>
  <r>
    <s v="72f5d4"/>
    <n v="5"/>
    <n v="12"/>
    <s v="t"/>
    <s v="4ab38d"/>
    <d v="1899-12-30T00:48:14"/>
    <n v="19"/>
    <n v="83.6"/>
    <n v="7.3771831807353708E-2"/>
    <x v="0"/>
    <n v="3767.5"/>
  </r>
  <r>
    <s v="5d267b"/>
    <n v="2"/>
    <n v="12"/>
    <s v="t"/>
    <s v="4ab38d"/>
    <d v="1899-12-30T00:48:14"/>
    <n v="40"/>
    <n v="70.400000000000006"/>
    <n v="6.2123647837771551E-2"/>
    <x v="1"/>
    <n v="1890"/>
  </r>
  <r>
    <s v="f084eb"/>
    <n v="5"/>
    <n v="12"/>
    <s v="t"/>
    <s v="4ab38d"/>
    <d v="1899-12-30T00:48:14"/>
    <n v="36"/>
    <n v="158.4"/>
    <n v="0.139778207634986"/>
    <x v="1"/>
    <n v="1890"/>
  </r>
  <r>
    <s v="b9a74d"/>
    <n v="5"/>
    <n v="12"/>
    <s v="t"/>
    <s v="4ab38d"/>
    <d v="1899-12-30T00:48:14"/>
    <n v="17"/>
    <n v="74.8"/>
    <n v="6.600637582763226E-2"/>
    <x v="1"/>
    <n v="1890"/>
  </r>
  <r>
    <s v="2feb6b"/>
    <n v="4"/>
    <n v="12"/>
    <s v="t"/>
    <s v="4ab38d"/>
    <d v="1899-12-30T00:48:14"/>
    <n v="29"/>
    <n v="102.08"/>
    <n v="9.0079289364768736E-2"/>
    <x v="1"/>
    <n v="1890"/>
  </r>
  <r>
    <s v="e83aa3"/>
    <n v="1"/>
    <n v="0"/>
    <s v="f"/>
    <s v="7b2d0e"/>
    <d v="1899-12-30T00:45:58"/>
    <n v="32"/>
    <n v="32"/>
    <n v="2.8238021744441611E-2"/>
    <x v="0"/>
    <n v="1883.75"/>
  </r>
  <r>
    <s v="e31d39"/>
    <n v="4"/>
    <n v="0"/>
    <s v="f"/>
    <s v="7b2d0e"/>
    <d v="1899-12-30T00:45:58"/>
    <n v="10"/>
    <n v="40"/>
    <n v="3.5297527180552013E-2"/>
    <x v="0"/>
    <n v="1883.75"/>
  </r>
  <r>
    <s v="d5e9a6"/>
    <n v="2"/>
    <n v="0"/>
    <s v="f"/>
    <s v="7b2d0e"/>
    <d v="1899-12-30T00:45:58"/>
    <n v="23"/>
    <n v="46"/>
    <n v="4.0592156257634814E-2"/>
    <x v="0"/>
    <n v="1883.75"/>
  </r>
  <r>
    <s v="9ec847"/>
    <n v="1"/>
    <n v="0"/>
    <s v="f"/>
    <s v="7b2d0e"/>
    <d v="1899-12-30T00:45:58"/>
    <n v="54"/>
    <n v="54"/>
    <n v="4.7651661693745219E-2"/>
    <x v="0"/>
    <n v="1883.75"/>
  </r>
  <r>
    <s v="2a2353"/>
    <n v="2"/>
    <n v="0"/>
    <s v="f"/>
    <s v="7b2d0e"/>
    <d v="1899-12-30T00:45:58"/>
    <n v="57"/>
    <n v="114"/>
    <n v="0.10059795246457323"/>
    <x v="1"/>
    <n v="2520"/>
  </r>
  <r>
    <s v="b9a74d"/>
    <n v="2"/>
    <n v="0"/>
    <s v="f"/>
    <s v="7b2d0e"/>
    <d v="1899-12-30T00:45:58"/>
    <n v="17"/>
    <n v="34"/>
    <n v="3.0002898103469212E-2"/>
    <x v="1"/>
    <n v="2520"/>
  </r>
  <r>
    <s v="2feb6b"/>
    <n v="4"/>
    <n v="0"/>
    <s v="f"/>
    <s v="7b2d0e"/>
    <d v="1899-12-30T00:45:58"/>
    <n v="29"/>
    <n v="116"/>
    <n v="0.10236282882360084"/>
    <x v="1"/>
    <n v="2520"/>
  </r>
  <r>
    <s v="c4a632"/>
    <n v="3"/>
    <n v="0"/>
    <s v="t"/>
    <s v="425dbd"/>
    <d v="1899-12-30T00:15:21"/>
    <n v="13"/>
    <n v="39"/>
    <n v="3.4415089001038214E-2"/>
    <x v="0"/>
    <n v="1507"/>
  </r>
  <r>
    <s v="e31d39"/>
    <n v="5"/>
    <n v="0"/>
    <s v="t"/>
    <s v="425dbd"/>
    <d v="1899-12-30T00:15:21"/>
    <n v="10"/>
    <n v="50"/>
    <n v="4.4121908975690016E-2"/>
    <x v="0"/>
    <n v="1507"/>
  </r>
  <r>
    <s v="d5e9a6"/>
    <n v="3"/>
    <n v="0"/>
    <s v="t"/>
    <s v="425dbd"/>
    <d v="1899-12-30T00:15:21"/>
    <n v="23"/>
    <n v="69"/>
    <n v="6.0888234386452224E-2"/>
    <x v="0"/>
    <n v="1507"/>
  </r>
  <r>
    <s v="72f5d4"/>
    <n v="2"/>
    <n v="0"/>
    <s v="t"/>
    <s v="425dbd"/>
    <d v="1899-12-30T00:15:21"/>
    <n v="19"/>
    <n v="38"/>
    <n v="3.3532650821524415E-2"/>
    <x v="0"/>
    <n v="1507"/>
  </r>
  <r>
    <s v="9ec847"/>
    <n v="1"/>
    <n v="0"/>
    <s v="t"/>
    <s v="425dbd"/>
    <d v="1899-12-30T00:15:21"/>
    <n v="54"/>
    <n v="54"/>
    <n v="4.7651661693745219E-2"/>
    <x v="0"/>
    <n v="1507"/>
  </r>
  <r>
    <s v="5d267b"/>
    <n v="4"/>
    <n v="0"/>
    <s v="t"/>
    <s v="425dbd"/>
    <d v="1899-12-30T00:15:21"/>
    <n v="40"/>
    <n v="160"/>
    <n v="0.14119010872220805"/>
    <x v="1"/>
    <n v="1890"/>
  </r>
  <r>
    <s v="c8d436"/>
    <n v="4"/>
    <n v="0"/>
    <s v="t"/>
    <s v="425dbd"/>
    <d v="1899-12-30T00:15:21"/>
    <n v="10"/>
    <n v="40"/>
    <n v="3.5297527180552013E-2"/>
    <x v="1"/>
    <n v="1890"/>
  </r>
  <r>
    <s v="2a2353"/>
    <n v="2"/>
    <n v="0"/>
    <s v="t"/>
    <s v="425dbd"/>
    <d v="1899-12-30T00:15:21"/>
    <n v="57"/>
    <n v="114"/>
    <n v="0.10059795246457323"/>
    <x v="1"/>
    <n v="1890"/>
  </r>
  <r>
    <s v="2feb6b"/>
    <n v="1"/>
    <n v="0"/>
    <s v="t"/>
    <s v="425dbd"/>
    <d v="1899-12-30T00:15:21"/>
    <n v="29"/>
    <n v="29"/>
    <n v="2.5590707205900211E-2"/>
    <x v="1"/>
    <n v="1890"/>
  </r>
  <r>
    <s v="c4a632"/>
    <n v="1"/>
    <n v="13"/>
    <s v="t"/>
    <s v="4f26fe"/>
    <d v="1899-12-30T00:31:14"/>
    <n v="13"/>
    <n v="11.31"/>
    <n v="9.9803758103010828E-3"/>
    <x v="0"/>
    <n v="2511.6666666666665"/>
  </r>
  <r>
    <s v="e83aa3"/>
    <n v="1"/>
    <n v="13"/>
    <s v="t"/>
    <s v="4f26fe"/>
    <d v="1899-12-30T00:31:14"/>
    <n v="32"/>
    <n v="27.84"/>
    <n v="2.4567078917664204E-2"/>
    <x v="0"/>
    <n v="2511.6666666666665"/>
  </r>
  <r>
    <s v="72f5d4"/>
    <n v="4"/>
    <n v="13"/>
    <s v="t"/>
    <s v="4f26fe"/>
    <d v="1899-12-30T00:31:14"/>
    <n v="19"/>
    <n v="66.12"/>
    <n v="5.8346812429452478E-2"/>
    <x v="0"/>
    <n v="2511.6666666666665"/>
  </r>
  <r>
    <s v="2feb6b"/>
    <n v="4"/>
    <n v="13"/>
    <s v="t"/>
    <s v="4f26fe"/>
    <d v="1899-12-30T00:31:14"/>
    <n v="29"/>
    <n v="100.92"/>
    <n v="8.9055661076532733E-2"/>
    <x v="1"/>
    <n v="7560"/>
  </r>
  <r>
    <s v="c4a632"/>
    <n v="5"/>
    <n v="24"/>
    <s v="t"/>
    <s v="0380a0"/>
    <d v="1899-12-30T00:02:18"/>
    <n v="13"/>
    <n v="49.4"/>
    <n v="4.3592446067981738E-2"/>
    <x v="0"/>
    <n v="2511.6666666666665"/>
  </r>
  <r>
    <s v="d5e9a6"/>
    <n v="5"/>
    <n v="24"/>
    <s v="t"/>
    <s v="0380a0"/>
    <d v="1899-12-30T00:02:18"/>
    <n v="23"/>
    <n v="87.4"/>
    <n v="7.7125096889506167E-2"/>
    <x v="0"/>
    <n v="2511.6666666666665"/>
  </r>
  <r>
    <s v="72f5d4"/>
    <n v="1"/>
    <n v="24"/>
    <s v="t"/>
    <s v="0380a0"/>
    <d v="1899-12-30T00:02:18"/>
    <n v="19"/>
    <n v="14.44"/>
    <n v="1.2742407312179276E-2"/>
    <x v="0"/>
    <n v="2511.6666666666665"/>
  </r>
  <r>
    <s v="c8d436"/>
    <n v="4"/>
    <n v="24"/>
    <s v="t"/>
    <s v="0380a0"/>
    <d v="1899-12-30T00:02:18"/>
    <n v="10"/>
    <n v="30.4"/>
    <n v="2.6826120657219531E-2"/>
    <x v="1"/>
    <n v="1890"/>
  </r>
  <r>
    <s v="2a2353"/>
    <n v="1"/>
    <n v="24"/>
    <s v="t"/>
    <s v="0380a0"/>
    <d v="1899-12-30T00:02:18"/>
    <n v="57"/>
    <n v="43.32"/>
    <n v="3.8227221936537832E-2"/>
    <x v="1"/>
    <n v="1890"/>
  </r>
  <r>
    <s v="f084eb"/>
    <n v="1"/>
    <n v="24"/>
    <s v="t"/>
    <s v="0380a0"/>
    <d v="1899-12-30T00:02:18"/>
    <n v="36"/>
    <n v="27.36"/>
    <n v="2.4143508591497578E-2"/>
    <x v="1"/>
    <n v="1890"/>
  </r>
  <r>
    <s v="b9a74d"/>
    <n v="3"/>
    <n v="24"/>
    <s v="t"/>
    <s v="0380a0"/>
    <d v="1899-12-30T00:02:18"/>
    <n v="17"/>
    <n v="38.76"/>
    <n v="3.4203303837954904E-2"/>
    <x v="1"/>
    <n v="1890"/>
  </r>
  <r>
    <s v="c4a632"/>
    <n v="3"/>
    <n v="12"/>
    <s v="f"/>
    <s v="e3d7d7"/>
    <d v="1899-12-30T00:06:18"/>
    <n v="13"/>
    <n v="34.32"/>
    <n v="3.0285278320913628E-2"/>
    <x v="0"/>
    <n v="1883.75"/>
  </r>
  <r>
    <s v="e83aa3"/>
    <n v="3"/>
    <n v="12"/>
    <s v="f"/>
    <s v="e3d7d7"/>
    <d v="1899-12-30T00:06:18"/>
    <n v="32"/>
    <n v="84.48"/>
    <n v="7.4548377405325855E-2"/>
    <x v="0"/>
    <n v="1883.75"/>
  </r>
  <r>
    <s v="d5e9a6"/>
    <n v="3"/>
    <n v="12"/>
    <s v="f"/>
    <s v="e3d7d7"/>
    <d v="1899-12-30T00:06:18"/>
    <n v="23"/>
    <n v="60.72"/>
    <n v="5.3581646260077956E-2"/>
    <x v="0"/>
    <n v="1883.75"/>
  </r>
  <r>
    <s v="72f5d4"/>
    <n v="2"/>
    <n v="12"/>
    <s v="f"/>
    <s v="e3d7d7"/>
    <d v="1899-12-30T00:06:18"/>
    <n v="19"/>
    <n v="33.44"/>
    <n v="2.950873272294148E-2"/>
    <x v="0"/>
    <n v="1883.75"/>
  </r>
  <r>
    <s v="f084eb"/>
    <n v="2"/>
    <n v="12"/>
    <s v="f"/>
    <s v="e3d7d7"/>
    <d v="1899-12-30T00:06:18"/>
    <n v="36"/>
    <n v="63.36"/>
    <n v="5.5911283053994384E-2"/>
    <x v="1"/>
    <n v="7560"/>
  </r>
  <r>
    <s v="e31d39"/>
    <n v="4"/>
    <n v="14"/>
    <s v="t"/>
    <s v="5562f2"/>
    <d v="1899-12-30T00:34:13"/>
    <n v="10"/>
    <n v="34.4"/>
    <n v="3.035587337527473E-2"/>
    <x v="0"/>
    <n v="2511.6666666666665"/>
  </r>
  <r>
    <s v="72f5d4"/>
    <n v="1"/>
    <n v="14"/>
    <s v="t"/>
    <s v="5562f2"/>
    <d v="1899-12-30T00:34:13"/>
    <n v="19"/>
    <n v="16.34"/>
    <n v="1.4419039853255497E-2"/>
    <x v="0"/>
    <n v="2511.6666666666665"/>
  </r>
  <r>
    <s v="9ec847"/>
    <n v="3"/>
    <n v="14"/>
    <s v="t"/>
    <s v="5562f2"/>
    <d v="1899-12-30T00:34:13"/>
    <n v="54"/>
    <n v="139.32"/>
    <n v="0.12294128716986265"/>
    <x v="0"/>
    <n v="2511.6666666666665"/>
  </r>
  <r>
    <s v="5d267b"/>
    <n v="2"/>
    <n v="14"/>
    <s v="t"/>
    <s v="5562f2"/>
    <d v="1899-12-30T00:34:13"/>
    <n v="40"/>
    <n v="68.8"/>
    <n v="6.071174675054946E-2"/>
    <x v="1"/>
    <n v="1512"/>
  </r>
  <r>
    <s v="c8d436"/>
    <n v="4"/>
    <n v="14"/>
    <s v="t"/>
    <s v="5562f2"/>
    <d v="1899-12-30T00:34:13"/>
    <n v="10"/>
    <n v="34.4"/>
    <n v="3.035587337527473E-2"/>
    <x v="1"/>
    <n v="1512"/>
  </r>
  <r>
    <s v="2a2353"/>
    <n v="2"/>
    <n v="14"/>
    <s v="t"/>
    <s v="5562f2"/>
    <d v="1899-12-30T00:34:13"/>
    <n v="57"/>
    <n v="98.039999999999992"/>
    <n v="8.6514239119532974E-2"/>
    <x v="1"/>
    <n v="1512"/>
  </r>
  <r>
    <s v="b9a74d"/>
    <n v="2"/>
    <n v="14"/>
    <s v="t"/>
    <s v="5562f2"/>
    <d v="1899-12-30T00:34:13"/>
    <n v="17"/>
    <n v="29.24"/>
    <n v="2.5802492368983521E-2"/>
    <x v="1"/>
    <n v="1512"/>
  </r>
  <r>
    <s v="2feb6b"/>
    <n v="3"/>
    <n v="14"/>
    <s v="t"/>
    <s v="5562f2"/>
    <d v="1899-12-30T00:34:13"/>
    <n v="29"/>
    <n v="74.819999999999993"/>
    <n v="6.602402459122253E-2"/>
    <x v="1"/>
    <n v="1512"/>
  </r>
  <r>
    <s v="d5e9a6"/>
    <n v="3"/>
    <n v="18"/>
    <s v="t"/>
    <s v="38e05b"/>
    <d v="1899-12-30T00:19:35"/>
    <n v="23"/>
    <n v="56.580000000000005"/>
    <n v="4.9928352196890825E-2"/>
    <x v="0"/>
    <n v="7535"/>
  </r>
  <r>
    <s v="5d267b"/>
    <n v="3"/>
    <n v="18"/>
    <s v="t"/>
    <s v="38e05b"/>
    <d v="1899-12-30T00:19:35"/>
    <n v="40"/>
    <n v="98.4"/>
    <n v="8.6831916864157963E-2"/>
    <x v="1"/>
    <n v="1890"/>
  </r>
  <r>
    <s v="c8d436"/>
    <n v="2"/>
    <n v="18"/>
    <s v="t"/>
    <s v="38e05b"/>
    <d v="1899-12-30T00:19:35"/>
    <n v="10"/>
    <n v="16.400000000000002"/>
    <n v="1.4471986144026328E-2"/>
    <x v="1"/>
    <n v="1890"/>
  </r>
  <r>
    <s v="f084eb"/>
    <n v="5"/>
    <n v="18"/>
    <s v="t"/>
    <s v="38e05b"/>
    <d v="1899-12-30T00:19:35"/>
    <n v="36"/>
    <n v="147.60000000000002"/>
    <n v="0.13024787529623694"/>
    <x v="1"/>
    <n v="1890"/>
  </r>
  <r>
    <s v="b9a74d"/>
    <n v="3"/>
    <n v="18"/>
    <s v="t"/>
    <s v="38e05b"/>
    <d v="1899-12-30T00:19:35"/>
    <n v="17"/>
    <n v="41.82"/>
    <n v="3.690356466726713E-2"/>
    <x v="1"/>
    <n v="1890"/>
  </r>
  <r>
    <s v="c4a632"/>
    <n v="1"/>
    <n v="19"/>
    <s v="t"/>
    <s v="0c738f"/>
    <d v="1899-12-30T00:56:28"/>
    <n v="13"/>
    <n v="10.530000000000001"/>
    <n v="9.292074030280319E-3"/>
    <x v="0"/>
    <n v="3767.5"/>
  </r>
  <r>
    <s v="d5e9a6"/>
    <n v="3"/>
    <n v="19"/>
    <s v="t"/>
    <s v="0c738f"/>
    <d v="1899-12-30T00:56:28"/>
    <n v="23"/>
    <n v="55.89"/>
    <n v="4.9319469853026307E-2"/>
    <x v="0"/>
    <n v="3767.5"/>
  </r>
  <r>
    <s v="5d267b"/>
    <n v="2"/>
    <n v="19"/>
    <s v="t"/>
    <s v="0c738f"/>
    <d v="1899-12-30T00:56:28"/>
    <n v="40"/>
    <n v="64.800000000000011"/>
    <n v="5.7181994032494271E-2"/>
    <x v="1"/>
    <n v="2520"/>
  </r>
  <r>
    <s v="2a2353"/>
    <n v="3"/>
    <n v="19"/>
    <s v="t"/>
    <s v="0c738f"/>
    <d v="1899-12-30T00:56:28"/>
    <n v="57"/>
    <n v="138.51000000000002"/>
    <n v="0.12222651224445651"/>
    <x v="1"/>
    <n v="2520"/>
  </r>
  <r>
    <s v="b9a74d"/>
    <n v="2"/>
    <n v="19"/>
    <s v="t"/>
    <s v="0c738f"/>
    <d v="1899-12-30T00:56:28"/>
    <n v="17"/>
    <n v="27.540000000000003"/>
    <n v="2.4302347463810062E-2"/>
    <x v="1"/>
    <n v="2520"/>
  </r>
  <r>
    <s v="c4a632"/>
    <n v="3"/>
    <n v="16"/>
    <s v="t"/>
    <s v="bcc4df"/>
    <d v="1899-12-30T00:28:19"/>
    <n v="13"/>
    <n v="32.76"/>
    <n v="2.8908674760872097E-2"/>
    <x v="0"/>
    <n v="1883.75"/>
  </r>
  <r>
    <s v="d5e9a6"/>
    <n v="3"/>
    <n v="16"/>
    <s v="t"/>
    <s v="bcc4df"/>
    <d v="1899-12-30T00:28:19"/>
    <n v="23"/>
    <n v="57.96"/>
    <n v="5.1146116884619869E-2"/>
    <x v="0"/>
    <n v="1883.75"/>
  </r>
  <r>
    <s v="72f5d4"/>
    <n v="3"/>
    <n v="16"/>
    <s v="t"/>
    <s v="bcc4df"/>
    <d v="1899-12-30T00:28:19"/>
    <n v="19"/>
    <n v="47.879999999999995"/>
    <n v="4.225114003512076E-2"/>
    <x v="0"/>
    <n v="1883.75"/>
  </r>
  <r>
    <s v="9ec847"/>
    <n v="5"/>
    <n v="16"/>
    <s v="t"/>
    <s v="bcc4df"/>
    <d v="1899-12-30T00:28:19"/>
    <n v="54"/>
    <n v="226.79999999999998"/>
    <n v="0.20013697911372991"/>
    <x v="0"/>
    <n v="1883.75"/>
  </r>
  <r>
    <s v="2feb6b"/>
    <n v="3"/>
    <n v="16"/>
    <s v="t"/>
    <s v="bcc4df"/>
    <d v="1899-12-30T00:28:19"/>
    <n v="29"/>
    <n v="73.08"/>
    <n v="6.4488582158868532E-2"/>
    <x v="1"/>
    <n v="7560"/>
  </r>
  <r>
    <s v="c4a632"/>
    <n v="4"/>
    <n v="3"/>
    <s v="t"/>
    <s v="8aaf2d"/>
    <d v="1899-12-30T00:53:51"/>
    <n v="13"/>
    <n v="50.44"/>
    <n v="4.451018177467609E-2"/>
    <x v="0"/>
    <n v="1883.75"/>
  </r>
  <r>
    <s v="e31d39"/>
    <n v="2"/>
    <n v="3"/>
    <s v="t"/>
    <s v="8aaf2d"/>
    <d v="1899-12-30T00:53:51"/>
    <n v="10"/>
    <n v="19.399999999999999"/>
    <n v="1.7119300682567725E-2"/>
    <x v="0"/>
    <n v="1883.75"/>
  </r>
  <r>
    <s v="72f5d4"/>
    <n v="5"/>
    <n v="3"/>
    <s v="t"/>
    <s v="8aaf2d"/>
    <d v="1899-12-30T00:53:51"/>
    <n v="19"/>
    <n v="92.149999999999991"/>
    <n v="8.1316678242196697E-2"/>
    <x v="0"/>
    <n v="1883.75"/>
  </r>
  <r>
    <s v="9ec847"/>
    <n v="4"/>
    <n v="3"/>
    <s v="t"/>
    <s v="8aaf2d"/>
    <d v="1899-12-30T00:53:51"/>
    <n v="54"/>
    <n v="209.51999999999998"/>
    <n v="0.18488844737173143"/>
    <x v="0"/>
    <n v="1883.75"/>
  </r>
  <r>
    <s v="c8d436"/>
    <n v="1"/>
    <n v="3"/>
    <s v="t"/>
    <s v="8aaf2d"/>
    <d v="1899-12-30T00:53:51"/>
    <n v="10"/>
    <n v="9.6999999999999993"/>
    <n v="8.5596503412838625E-3"/>
    <x v="1"/>
    <n v="3780"/>
  </r>
  <r>
    <s v="f084eb"/>
    <n v="4"/>
    <n v="3"/>
    <s v="t"/>
    <s v="8aaf2d"/>
    <d v="1899-12-30T00:53:51"/>
    <n v="36"/>
    <n v="139.68"/>
    <n v="0.12325896491448765"/>
    <x v="1"/>
    <n v="3780"/>
  </r>
  <r>
    <s v="c4a632"/>
    <n v="4"/>
    <n v="24"/>
    <s v="t"/>
    <s v="803cad"/>
    <d v="1899-12-30T00:37:29"/>
    <n v="13"/>
    <n v="39.520000000000003"/>
    <n v="3.4873956854385393E-2"/>
    <x v="0"/>
    <n v="2511.6666666666665"/>
  </r>
  <r>
    <s v="e83aa3"/>
    <n v="1"/>
    <n v="24"/>
    <s v="t"/>
    <s v="803cad"/>
    <d v="1899-12-30T00:37:29"/>
    <n v="32"/>
    <n v="24.32"/>
    <n v="2.1460896525775625E-2"/>
    <x v="0"/>
    <n v="2511.6666666666665"/>
  </r>
  <r>
    <s v="e31d39"/>
    <n v="4"/>
    <n v="24"/>
    <s v="t"/>
    <s v="803cad"/>
    <d v="1899-12-30T00:37:29"/>
    <n v="10"/>
    <n v="30.4"/>
    <n v="2.6826120657219531E-2"/>
    <x v="0"/>
    <n v="2511.6666666666665"/>
  </r>
  <r>
    <s v="5d267b"/>
    <n v="2"/>
    <n v="24"/>
    <s v="t"/>
    <s v="803cad"/>
    <d v="1899-12-30T00:37:29"/>
    <n v="40"/>
    <n v="60.8"/>
    <n v="5.3652241314439061E-2"/>
    <x v="1"/>
    <n v="2520"/>
  </r>
  <r>
    <s v="2a2353"/>
    <n v="1"/>
    <n v="24"/>
    <s v="t"/>
    <s v="803cad"/>
    <d v="1899-12-30T00:37:29"/>
    <n v="57"/>
    <n v="43.32"/>
    <n v="3.8227221936537832E-2"/>
    <x v="1"/>
    <n v="2520"/>
  </r>
  <r>
    <s v="2feb6b"/>
    <n v="1"/>
    <n v="24"/>
    <s v="t"/>
    <s v="803cad"/>
    <d v="1899-12-30T00:37:29"/>
    <n v="29"/>
    <n v="22.04"/>
    <n v="1.9448937476484157E-2"/>
    <x v="1"/>
    <n v="2520"/>
  </r>
  <r>
    <s v="e31d39"/>
    <n v="2"/>
    <n v="18"/>
    <s v="t"/>
    <s v="506fe8"/>
    <d v="1899-12-30T00:24:48"/>
    <n v="10"/>
    <n v="16.400000000000002"/>
    <n v="1.4471986144026328E-2"/>
    <x v="0"/>
    <n v="7535"/>
  </r>
  <r>
    <s v="c8d436"/>
    <n v="1"/>
    <n v="18"/>
    <s v="t"/>
    <s v="506fe8"/>
    <d v="1899-12-30T00:24:48"/>
    <n v="10"/>
    <n v="8.2000000000000011"/>
    <n v="7.2359930720131641E-3"/>
    <x v="1"/>
    <n v="3780"/>
  </r>
  <r>
    <s v="2feb6b"/>
    <n v="5"/>
    <n v="18"/>
    <s v="t"/>
    <s v="506fe8"/>
    <d v="1899-12-30T00:24:48"/>
    <n v="29"/>
    <n v="118.9"/>
    <n v="0.10492189954419087"/>
    <x v="1"/>
    <n v="3780"/>
  </r>
  <r>
    <s v="b9a74d"/>
    <n v="4"/>
    <n v="9"/>
    <s v="f"/>
    <s v="9f6ee9"/>
    <d v="1899-12-30T00:40:39"/>
    <n v="17"/>
    <n v="61.88"/>
    <n v="5.4605274548313973E-2"/>
    <x v="1"/>
    <n v="3780"/>
  </r>
  <r>
    <s v="2feb6b"/>
    <n v="2"/>
    <n v="9"/>
    <s v="f"/>
    <s v="9f6ee9"/>
    <d v="1899-12-30T00:40:39"/>
    <n v="29"/>
    <n v="52.78"/>
    <n v="4.6575087114738387E-2"/>
    <x v="1"/>
    <n v="3780"/>
  </r>
  <r>
    <s v="9ec847"/>
    <n v="3"/>
    <n v="19"/>
    <s v="t"/>
    <s v="fa2769"/>
    <d v="1899-12-30T00:30:53"/>
    <n v="54"/>
    <n v="131.22"/>
    <n v="0.11579353791580088"/>
    <x v="0"/>
    <n v="7535"/>
  </r>
  <r>
    <s v="5d267b"/>
    <n v="2"/>
    <n v="19"/>
    <s v="t"/>
    <s v="fa2769"/>
    <d v="1899-12-30T00:30:53"/>
    <n v="40"/>
    <n v="64.800000000000011"/>
    <n v="5.7181994032494271E-2"/>
    <x v="1"/>
    <n v="1512"/>
  </r>
  <r>
    <s v="c8d436"/>
    <n v="3"/>
    <n v="19"/>
    <s v="t"/>
    <s v="fa2769"/>
    <d v="1899-12-30T00:30:53"/>
    <n v="10"/>
    <n v="24.3"/>
    <n v="2.1443247762185348E-2"/>
    <x v="1"/>
    <n v="1512"/>
  </r>
  <r>
    <s v="f084eb"/>
    <n v="3"/>
    <n v="19"/>
    <s v="t"/>
    <s v="fa2769"/>
    <d v="1899-12-30T00:30:53"/>
    <n v="36"/>
    <n v="87.48"/>
    <n v="7.7195691943867259E-2"/>
    <x v="1"/>
    <n v="1512"/>
  </r>
  <r>
    <s v="b9a74d"/>
    <n v="1"/>
    <n v="19"/>
    <s v="t"/>
    <s v="fa2769"/>
    <d v="1899-12-30T00:30:53"/>
    <n v="17"/>
    <n v="13.770000000000001"/>
    <n v="1.2151173731905031E-2"/>
    <x v="1"/>
    <n v="1512"/>
  </r>
  <r>
    <s v="2feb6b"/>
    <n v="5"/>
    <n v="19"/>
    <s v="t"/>
    <s v="fa2769"/>
    <d v="1899-12-30T00:30:53"/>
    <n v="29"/>
    <n v="117.45"/>
    <n v="0.10364236418389586"/>
    <x v="1"/>
    <n v="1512"/>
  </r>
  <r>
    <s v="e83aa3"/>
    <n v="1"/>
    <n v="7"/>
    <s v="t"/>
    <s v="1a73ed"/>
    <d v="1899-12-30T00:09:47"/>
    <n v="32"/>
    <n v="29.759999999999998"/>
    <n v="2.62613602223307E-2"/>
    <x v="0"/>
    <n v="1883.75"/>
  </r>
  <r>
    <s v="e31d39"/>
    <n v="1"/>
    <n v="7"/>
    <s v="t"/>
    <s v="1a73ed"/>
    <d v="1899-12-30T00:09:47"/>
    <n v="10"/>
    <n v="9.2999999999999989"/>
    <n v="8.2066750694783416E-3"/>
    <x v="0"/>
    <n v="1883.75"/>
  </r>
  <r>
    <s v="72f5d4"/>
    <n v="4"/>
    <n v="7"/>
    <s v="t"/>
    <s v="1a73ed"/>
    <d v="1899-12-30T00:09:47"/>
    <n v="19"/>
    <n v="70.679999999999993"/>
    <n v="6.2370730528035406E-2"/>
    <x v="0"/>
    <n v="1883.75"/>
  </r>
  <r>
    <s v="9ec847"/>
    <n v="3"/>
    <n v="7"/>
    <s v="t"/>
    <s v="1a73ed"/>
    <d v="1899-12-30T00:09:47"/>
    <n v="54"/>
    <n v="150.66"/>
    <n v="0.13294813612554915"/>
    <x v="0"/>
    <n v="1883.75"/>
  </r>
  <r>
    <s v="2a2353"/>
    <n v="1"/>
    <n v="7"/>
    <s v="t"/>
    <s v="1a73ed"/>
    <d v="1899-12-30T00:09:47"/>
    <n v="57"/>
    <n v="53.01"/>
    <n v="4.6778047896026555E-2"/>
    <x v="1"/>
    <n v="3780"/>
  </r>
  <r>
    <s v="f084eb"/>
    <n v="1"/>
    <n v="7"/>
    <s v="t"/>
    <s v="1a73ed"/>
    <d v="1899-12-30T00:09:47"/>
    <n v="36"/>
    <n v="33.479999999999997"/>
    <n v="2.9544030250122033E-2"/>
    <x v="1"/>
    <n v="3780"/>
  </r>
  <r>
    <s v="c4a632"/>
    <n v="4"/>
    <n v="18"/>
    <s v="t"/>
    <s v="7e2508"/>
    <d v="1899-12-30T00:24:28"/>
    <n v="13"/>
    <n v="42.64"/>
    <n v="3.7627163974468449E-2"/>
    <x v="0"/>
    <n v="1507"/>
  </r>
  <r>
    <s v="e83aa3"/>
    <n v="1"/>
    <n v="18"/>
    <s v="t"/>
    <s v="7e2508"/>
    <d v="1899-12-30T00:24:28"/>
    <n v="32"/>
    <n v="26.240000000000002"/>
    <n v="2.315517783044212E-2"/>
    <x v="0"/>
    <n v="1507"/>
  </r>
  <r>
    <s v="e31d39"/>
    <n v="4"/>
    <n v="18"/>
    <s v="t"/>
    <s v="7e2508"/>
    <d v="1899-12-30T00:24:28"/>
    <n v="10"/>
    <n v="32.800000000000004"/>
    <n v="2.8943972288052656E-2"/>
    <x v="0"/>
    <n v="1507"/>
  </r>
  <r>
    <s v="72f5d4"/>
    <n v="5"/>
    <n v="18"/>
    <s v="t"/>
    <s v="7e2508"/>
    <d v="1899-12-30T00:24:28"/>
    <n v="19"/>
    <n v="77.900000000000006"/>
    <n v="6.8741934184125053E-2"/>
    <x v="0"/>
    <n v="1507"/>
  </r>
  <r>
    <s v="9ec847"/>
    <n v="5"/>
    <n v="18"/>
    <s v="t"/>
    <s v="7e2508"/>
    <d v="1899-12-30T00:24:28"/>
    <n v="54"/>
    <n v="221.4"/>
    <n v="0.19537181294435541"/>
    <x v="0"/>
    <n v="1507"/>
  </r>
  <r>
    <s v="c8d436"/>
    <n v="5"/>
    <n v="18"/>
    <s v="t"/>
    <s v="7e2508"/>
    <d v="1899-12-30T00:24:28"/>
    <n v="10"/>
    <n v="41"/>
    <n v="3.6179965360065812E-2"/>
    <x v="1"/>
    <n v="2520"/>
  </r>
  <r>
    <s v="2a2353"/>
    <n v="5"/>
    <n v="18"/>
    <s v="t"/>
    <s v="7e2508"/>
    <d v="1899-12-30T00:24:28"/>
    <n v="57"/>
    <n v="233.70000000000002"/>
    <n v="0.20622580255237516"/>
    <x v="1"/>
    <n v="2520"/>
  </r>
  <r>
    <s v="2feb6b"/>
    <n v="4"/>
    <n v="18"/>
    <s v="t"/>
    <s v="7e2508"/>
    <d v="1899-12-30T00:24:28"/>
    <n v="29"/>
    <n v="95.12"/>
    <n v="8.3937519635352703E-2"/>
    <x v="1"/>
    <n v="2520"/>
  </r>
  <r>
    <s v="c4a632"/>
    <n v="5"/>
    <n v="11"/>
    <s v="f"/>
    <n v="222029"/>
    <d v="1899-12-30T00:43:16"/>
    <n v="13"/>
    <n v="57.85"/>
    <n v="5.1049048684873352E-2"/>
    <x v="0"/>
    <n v="7535"/>
  </r>
  <r>
    <s v="2a2353"/>
    <n v="3"/>
    <n v="11"/>
    <s v="f"/>
    <n v="222029"/>
    <d v="1899-12-30T00:43:16"/>
    <n v="57"/>
    <n v="152.19"/>
    <n v="0.13429826654020527"/>
    <x v="1"/>
    <n v="3780"/>
  </r>
  <r>
    <s v="2feb6b"/>
    <n v="4"/>
    <n v="11"/>
    <s v="f"/>
    <n v="222029"/>
    <d v="1899-12-30T00:43:16"/>
    <n v="29"/>
    <n v="103.24"/>
    <n v="9.1102917653004739E-2"/>
    <x v="1"/>
    <n v="3780"/>
  </r>
  <r>
    <s v="c4a632"/>
    <n v="3"/>
    <n v="23"/>
    <s v="t"/>
    <s v="608bdd"/>
    <d v="1899-12-30T00:53:51"/>
    <n v="13"/>
    <n v="30.03"/>
    <n v="2.6499618530799424E-2"/>
    <x v="0"/>
    <n v="2511.6666666666665"/>
  </r>
  <r>
    <s v="e83aa3"/>
    <n v="3"/>
    <n v="23"/>
    <s v="t"/>
    <s v="608bdd"/>
    <d v="1899-12-30T00:53:51"/>
    <n v="32"/>
    <n v="73.92"/>
    <n v="6.5229830229660127E-2"/>
    <x v="0"/>
    <n v="2511.6666666666665"/>
  </r>
  <r>
    <s v="72f5d4"/>
    <n v="2"/>
    <n v="23"/>
    <s v="t"/>
    <s v="608bdd"/>
    <d v="1899-12-30T00:53:51"/>
    <n v="19"/>
    <n v="29.26"/>
    <n v="2.58201411325738E-2"/>
    <x v="0"/>
    <n v="2511.6666666666665"/>
  </r>
  <r>
    <s v="5d267b"/>
    <n v="5"/>
    <n v="23"/>
    <s v="t"/>
    <s v="608bdd"/>
    <d v="1899-12-30T00:53:51"/>
    <n v="40"/>
    <n v="154"/>
    <n v="0.13589547964512527"/>
    <x v="1"/>
    <n v="2520"/>
  </r>
  <r>
    <s v="f084eb"/>
    <n v="2"/>
    <n v="23"/>
    <s v="t"/>
    <s v="608bdd"/>
    <d v="1899-12-30T00:53:51"/>
    <n v="36"/>
    <n v="55.44"/>
    <n v="4.8922372672245092E-2"/>
    <x v="1"/>
    <n v="2520"/>
  </r>
  <r>
    <s v="b9a74d"/>
    <n v="5"/>
    <n v="23"/>
    <s v="t"/>
    <s v="608bdd"/>
    <d v="1899-12-30T00:53:51"/>
    <n v="17"/>
    <n v="65.45"/>
    <n v="5.7755578849178237E-2"/>
    <x v="1"/>
    <n v="2520"/>
  </r>
  <r>
    <s v="c4a632"/>
    <n v="2"/>
    <n v="24"/>
    <s v="t"/>
    <s v="676ec6"/>
    <d v="1899-12-30T00:40:54"/>
    <n v="13"/>
    <n v="19.760000000000002"/>
    <n v="1.7436978427192697E-2"/>
    <x v="0"/>
    <n v="1255.8333333333333"/>
  </r>
  <r>
    <s v="e83aa3"/>
    <n v="2"/>
    <n v="24"/>
    <s v="t"/>
    <s v="676ec6"/>
    <d v="1899-12-30T00:40:54"/>
    <n v="32"/>
    <n v="48.64"/>
    <n v="4.2921793051551249E-2"/>
    <x v="0"/>
    <n v="1255.8333333333333"/>
  </r>
  <r>
    <s v="e31d39"/>
    <n v="2"/>
    <n v="24"/>
    <s v="t"/>
    <s v="676ec6"/>
    <d v="1899-12-30T00:40:54"/>
    <n v="10"/>
    <n v="15.2"/>
    <n v="1.3413060328609765E-2"/>
    <x v="0"/>
    <n v="1255.8333333333333"/>
  </r>
  <r>
    <s v="d5e9a6"/>
    <n v="2"/>
    <n v="24"/>
    <s v="t"/>
    <s v="676ec6"/>
    <d v="1899-12-30T00:40:54"/>
    <n v="23"/>
    <n v="34.96"/>
    <n v="3.0850038755802459E-2"/>
    <x v="0"/>
    <n v="1255.8333333333333"/>
  </r>
  <r>
    <s v="72f5d4"/>
    <n v="2"/>
    <n v="24"/>
    <s v="t"/>
    <s v="676ec6"/>
    <d v="1899-12-30T00:40:54"/>
    <n v="19"/>
    <n v="28.88"/>
    <n v="2.5484814624358552E-2"/>
    <x v="0"/>
    <n v="1255.8333333333333"/>
  </r>
  <r>
    <s v="9ec847"/>
    <n v="1"/>
    <n v="24"/>
    <s v="t"/>
    <s v="676ec6"/>
    <d v="1899-12-30T00:40:54"/>
    <n v="54"/>
    <n v="41.04"/>
    <n v="3.6215262887246365E-2"/>
    <x v="0"/>
    <n v="1255.8333333333333"/>
  </r>
  <r>
    <s v="5d267b"/>
    <n v="4"/>
    <n v="24"/>
    <s v="t"/>
    <s v="676ec6"/>
    <d v="1899-12-30T00:40:54"/>
    <n v="40"/>
    <n v="121.6"/>
    <n v="0.10730448262887812"/>
    <x v="1"/>
    <n v="2520"/>
  </r>
  <r>
    <s v="c8d436"/>
    <n v="5"/>
    <n v="24"/>
    <s v="t"/>
    <s v="676ec6"/>
    <d v="1899-12-30T00:40:54"/>
    <n v="10"/>
    <n v="38"/>
    <n v="3.3532650821524415E-2"/>
    <x v="1"/>
    <n v="2520"/>
  </r>
  <r>
    <s v="2feb6b"/>
    <n v="5"/>
    <n v="24"/>
    <s v="t"/>
    <s v="676ec6"/>
    <d v="1899-12-30T00:40:54"/>
    <n v="29"/>
    <n v="110.2"/>
    <n v="9.72446873824208E-2"/>
    <x v="1"/>
    <n v="2520"/>
  </r>
  <r>
    <s v="c4a632"/>
    <n v="5"/>
    <n v="4"/>
    <s v="t"/>
    <s v="df4503"/>
    <d v="1899-12-30T00:10:18"/>
    <n v="13"/>
    <n v="62.4"/>
    <n v="5.5064142401661138E-2"/>
    <x v="0"/>
    <n v="2511.6666666666665"/>
  </r>
  <r>
    <s v="e83aa3"/>
    <n v="2"/>
    <n v="4"/>
    <s v="t"/>
    <s v="df4503"/>
    <d v="1899-12-30T00:10:18"/>
    <n v="32"/>
    <n v="61.44"/>
    <n v="5.4217001749327892E-2"/>
    <x v="0"/>
    <n v="2511.6666666666665"/>
  </r>
  <r>
    <s v="9ec847"/>
    <n v="5"/>
    <n v="4"/>
    <s v="t"/>
    <s v="df4503"/>
    <d v="1899-12-30T00:10:18"/>
    <n v="54"/>
    <n v="259.2"/>
    <n v="0.22872797612997706"/>
    <x v="0"/>
    <n v="2511.6666666666665"/>
  </r>
  <r>
    <s v="5d267b"/>
    <n v="1"/>
    <n v="4"/>
    <s v="t"/>
    <s v="df4503"/>
    <d v="1899-12-30T00:10:18"/>
    <n v="40"/>
    <n v="38.4"/>
    <n v="3.3885626093329929E-2"/>
    <x v="1"/>
    <n v="1890"/>
  </r>
  <r>
    <s v="c8d436"/>
    <n v="2"/>
    <n v="4"/>
    <s v="t"/>
    <s v="df4503"/>
    <d v="1899-12-30T00:10:18"/>
    <n v="10"/>
    <n v="19.2"/>
    <n v="1.6942813046664965E-2"/>
    <x v="1"/>
    <n v="1890"/>
  </r>
  <r>
    <s v="2a2353"/>
    <n v="4"/>
    <n v="4"/>
    <s v="t"/>
    <s v="df4503"/>
    <d v="1899-12-30T00:10:18"/>
    <n v="57"/>
    <n v="218.88"/>
    <n v="0.19314806873198062"/>
    <x v="1"/>
    <n v="1890"/>
  </r>
  <r>
    <s v="b9a74d"/>
    <n v="1"/>
    <n v="4"/>
    <s v="t"/>
    <s v="df4503"/>
    <d v="1899-12-30T00:10:18"/>
    <n v="17"/>
    <n v="16.32"/>
    <n v="1.4401391089665221E-2"/>
    <x v="1"/>
    <n v="1890"/>
  </r>
  <r>
    <s v="c4a632"/>
    <n v="1"/>
    <n v="9"/>
    <s v="t"/>
    <s v="4c237d"/>
    <d v="1899-12-30T00:04:08"/>
    <n v="13"/>
    <n v="11.83"/>
    <n v="1.0439243663648259E-2"/>
    <x v="0"/>
    <n v="3767.5"/>
  </r>
  <r>
    <s v="9ec847"/>
    <n v="4"/>
    <n v="9"/>
    <s v="t"/>
    <s v="4c237d"/>
    <d v="1899-12-30T00:04:08"/>
    <n v="54"/>
    <n v="196.56"/>
    <n v="0.17345204856523261"/>
    <x v="0"/>
    <n v="3767.5"/>
  </r>
  <r>
    <s v="5d267b"/>
    <n v="5"/>
    <n v="9"/>
    <s v="t"/>
    <s v="4c237d"/>
    <d v="1899-12-30T00:04:08"/>
    <n v="40"/>
    <n v="182"/>
    <n v="0.16060374867151167"/>
    <x v="1"/>
    <n v="3780"/>
  </r>
  <r>
    <s v="b9a74d"/>
    <n v="2"/>
    <n v="9"/>
    <s v="t"/>
    <s v="4c237d"/>
    <d v="1899-12-30T00:04:08"/>
    <n v="17"/>
    <n v="30.94"/>
    <n v="2.7302637274156986E-2"/>
    <x v="1"/>
    <n v="3780"/>
  </r>
  <r>
    <s v="9ec847"/>
    <n v="4"/>
    <n v="0"/>
    <s v="f"/>
    <s v="4be802"/>
    <d v="1899-12-30T00:37:31"/>
    <n v="54"/>
    <n v="216"/>
    <n v="0.19060664677498088"/>
    <x v="0"/>
    <n v="7535"/>
  </r>
  <r>
    <s v="5d267b"/>
    <n v="2"/>
    <n v="0"/>
    <s v="f"/>
    <s v="4be802"/>
    <d v="1899-12-30T00:37:31"/>
    <n v="40"/>
    <n v="80"/>
    <n v="7.0595054361104026E-2"/>
    <x v="1"/>
    <n v="1260"/>
  </r>
  <r>
    <s v="c8d436"/>
    <n v="4"/>
    <n v="0"/>
    <s v="f"/>
    <s v="4be802"/>
    <d v="1899-12-30T00:37:31"/>
    <n v="10"/>
    <n v="40"/>
    <n v="3.5297527180552013E-2"/>
    <x v="1"/>
    <n v="1260"/>
  </r>
  <r>
    <s v="2a2353"/>
    <n v="1"/>
    <n v="0"/>
    <s v="f"/>
    <s v="4be802"/>
    <d v="1899-12-30T00:37:31"/>
    <n v="57"/>
    <n v="57"/>
    <n v="5.0298976232286616E-2"/>
    <x v="1"/>
    <n v="1260"/>
  </r>
  <r>
    <s v="f084eb"/>
    <n v="4"/>
    <n v="0"/>
    <s v="f"/>
    <s v="4be802"/>
    <d v="1899-12-30T00:37:31"/>
    <n v="36"/>
    <n v="144"/>
    <n v="0.12707109784998727"/>
    <x v="1"/>
    <n v="1260"/>
  </r>
  <r>
    <s v="b9a74d"/>
    <n v="1"/>
    <n v="0"/>
    <s v="f"/>
    <s v="4be802"/>
    <d v="1899-12-30T00:37:31"/>
    <n v="17"/>
    <n v="17"/>
    <n v="1.5001449051734606E-2"/>
    <x v="1"/>
    <n v="1260"/>
  </r>
  <r>
    <s v="2feb6b"/>
    <n v="5"/>
    <n v="0"/>
    <s v="f"/>
    <s v="4be802"/>
    <d v="1899-12-30T00:37:31"/>
    <n v="29"/>
    <n v="145"/>
    <n v="0.12795353602950105"/>
    <x v="1"/>
    <n v="1260"/>
  </r>
  <r>
    <s v="c4a632"/>
    <n v="2"/>
    <n v="10"/>
    <s v="f"/>
    <s v="02b16b"/>
    <d v="1899-12-30T00:13:31"/>
    <n v="13"/>
    <n v="23.400000000000002"/>
    <n v="2.0649053400622931E-2"/>
    <x v="0"/>
    <n v="1507"/>
  </r>
  <r>
    <s v="e83aa3"/>
    <n v="2"/>
    <n v="10"/>
    <s v="f"/>
    <s v="02b16b"/>
    <d v="1899-12-30T00:13:31"/>
    <n v="32"/>
    <n v="57.6"/>
    <n v="5.0828439139994908E-2"/>
    <x v="0"/>
    <n v="1507"/>
  </r>
  <r>
    <s v="d5e9a6"/>
    <n v="4"/>
    <n v="10"/>
    <s v="f"/>
    <s v="02b16b"/>
    <d v="1899-12-30T00:13:31"/>
    <n v="23"/>
    <n v="82.8"/>
    <n v="7.3065881263742666E-2"/>
    <x v="0"/>
    <n v="1507"/>
  </r>
  <r>
    <s v="72f5d4"/>
    <n v="5"/>
    <n v="10"/>
    <s v="f"/>
    <s v="02b16b"/>
    <d v="1899-12-30T00:13:31"/>
    <n v="19"/>
    <n v="85.5"/>
    <n v="7.5448464348429931E-2"/>
    <x v="0"/>
    <n v="1507"/>
  </r>
  <r>
    <s v="9ec847"/>
    <n v="3"/>
    <n v="10"/>
    <s v="f"/>
    <s v="02b16b"/>
    <d v="1899-12-30T00:13:31"/>
    <n v="54"/>
    <n v="145.80000000000001"/>
    <n v="0.1286594865731121"/>
    <x v="0"/>
    <n v="1507"/>
  </r>
  <r>
    <s v="c8d436"/>
    <n v="3"/>
    <n v="10"/>
    <s v="f"/>
    <s v="02b16b"/>
    <d v="1899-12-30T00:13:31"/>
    <n v="10"/>
    <n v="27"/>
    <n v="2.3825830846872609E-2"/>
    <x v="1"/>
    <n v="2520"/>
  </r>
  <r>
    <s v="2a2353"/>
    <n v="5"/>
    <n v="10"/>
    <s v="f"/>
    <s v="02b16b"/>
    <d v="1899-12-30T00:13:31"/>
    <n v="57"/>
    <n v="256.5"/>
    <n v="0.22634539304528978"/>
    <x v="1"/>
    <n v="2520"/>
  </r>
  <r>
    <s v="2feb6b"/>
    <n v="1"/>
    <n v="10"/>
    <s v="f"/>
    <s v="02b16b"/>
    <d v="1899-12-30T00:13:31"/>
    <n v="29"/>
    <n v="26.1"/>
    <n v="2.3031636485310189E-2"/>
    <x v="1"/>
    <n v="2520"/>
  </r>
  <r>
    <s v="c4a632"/>
    <n v="1"/>
    <n v="3"/>
    <s v="t"/>
    <s v="62cdb6"/>
    <d v="1899-12-30T00:11:48"/>
    <n v="13"/>
    <n v="12.61"/>
    <n v="1.1127545443669022E-2"/>
    <x v="0"/>
    <n v="1507"/>
  </r>
  <r>
    <s v="e83aa3"/>
    <n v="5"/>
    <n v="3"/>
    <s v="t"/>
    <s v="62cdb6"/>
    <d v="1899-12-30T00:11:48"/>
    <n v="32"/>
    <n v="155.19999999999999"/>
    <n v="0.1369544054605418"/>
    <x v="0"/>
    <n v="1507"/>
  </r>
  <r>
    <s v="e31d39"/>
    <n v="5"/>
    <n v="3"/>
    <s v="t"/>
    <s v="62cdb6"/>
    <d v="1899-12-30T00:11:48"/>
    <n v="10"/>
    <n v="48.5"/>
    <n v="4.2798251706419314E-2"/>
    <x v="0"/>
    <n v="1507"/>
  </r>
  <r>
    <s v="d5e9a6"/>
    <n v="2"/>
    <n v="3"/>
    <s v="t"/>
    <s v="62cdb6"/>
    <d v="1899-12-30T00:11:48"/>
    <n v="23"/>
    <n v="44.62"/>
    <n v="3.937439156990577E-2"/>
    <x v="0"/>
    <n v="1507"/>
  </r>
  <r>
    <s v="72f5d4"/>
    <n v="1"/>
    <n v="3"/>
    <s v="t"/>
    <s v="62cdb6"/>
    <d v="1899-12-30T00:11:48"/>
    <n v="19"/>
    <n v="18.43"/>
    <n v="1.6263335648439341E-2"/>
    <x v="0"/>
    <n v="1507"/>
  </r>
  <r>
    <s v="f084eb"/>
    <n v="5"/>
    <n v="3"/>
    <s v="t"/>
    <s v="62cdb6"/>
    <d v="1899-12-30T00:11:48"/>
    <n v="36"/>
    <n v="174.6"/>
    <n v="0.15407370614310956"/>
    <x v="1"/>
    <n v="2520"/>
  </r>
  <r>
    <s v="b9a74d"/>
    <n v="2"/>
    <n v="3"/>
    <s v="t"/>
    <s v="62cdb6"/>
    <d v="1899-12-30T00:11:48"/>
    <n v="17"/>
    <n v="32.979999999999997"/>
    <n v="2.910281116036513E-2"/>
    <x v="1"/>
    <n v="2520"/>
  </r>
  <r>
    <s v="2feb6b"/>
    <n v="4"/>
    <n v="3"/>
    <s v="t"/>
    <s v="62cdb6"/>
    <d v="1899-12-30T00:11:48"/>
    <n v="29"/>
    <n v="112.52"/>
    <n v="9.929194395889282E-2"/>
    <x v="1"/>
    <n v="2520"/>
  </r>
  <r>
    <s v="c4a632"/>
    <n v="4"/>
    <n v="4"/>
    <s v="t"/>
    <s v="7f6cf6"/>
    <d v="1899-12-30T00:23:50"/>
    <n v="13"/>
    <n v="49.92"/>
    <n v="4.4051313921328918E-2"/>
    <x v="0"/>
    <n v="1883.75"/>
  </r>
  <r>
    <s v="e31d39"/>
    <n v="5"/>
    <n v="4"/>
    <s v="t"/>
    <s v="7f6cf6"/>
    <d v="1899-12-30T00:23:50"/>
    <n v="10"/>
    <n v="48"/>
    <n v="4.2357032616662418E-2"/>
    <x v="0"/>
    <n v="1883.75"/>
  </r>
  <r>
    <s v="d5e9a6"/>
    <n v="2"/>
    <n v="4"/>
    <s v="t"/>
    <s v="7f6cf6"/>
    <d v="1899-12-30T00:23:50"/>
    <n v="23"/>
    <n v="44.16"/>
    <n v="3.896847000732942E-2"/>
    <x v="0"/>
    <n v="1883.75"/>
  </r>
  <r>
    <s v="72f5d4"/>
    <n v="4"/>
    <n v="4"/>
    <s v="t"/>
    <s v="7f6cf6"/>
    <d v="1899-12-30T00:23:50"/>
    <n v="19"/>
    <n v="72.959999999999994"/>
    <n v="6.438268957732686E-2"/>
    <x v="0"/>
    <n v="1883.75"/>
  </r>
  <r>
    <s v="c8d436"/>
    <n v="1"/>
    <n v="4"/>
    <s v="t"/>
    <s v="7f6cf6"/>
    <d v="1899-12-30T00:23:50"/>
    <n v="10"/>
    <n v="9.6"/>
    <n v="8.4714065233324823E-3"/>
    <x v="1"/>
    <n v="3780"/>
  </r>
  <r>
    <s v="2a2353"/>
    <n v="1"/>
    <n v="4"/>
    <s v="t"/>
    <s v="7f6cf6"/>
    <d v="1899-12-30T00:23:50"/>
    <n v="57"/>
    <n v="54.72"/>
    <n v="4.8287017182995155E-2"/>
    <x v="1"/>
    <n v="3780"/>
  </r>
  <r>
    <s v="c4a632"/>
    <n v="4"/>
    <n v="18"/>
    <s v="t"/>
    <s v="d1c10b"/>
    <d v="1899-12-30T00:15:52"/>
    <n v="13"/>
    <n v="42.64"/>
    <n v="3.7627163974468449E-2"/>
    <x v="0"/>
    <n v="1507"/>
  </r>
  <r>
    <s v="e83aa3"/>
    <n v="2"/>
    <n v="18"/>
    <s v="t"/>
    <s v="d1c10b"/>
    <d v="1899-12-30T00:15:52"/>
    <n v="32"/>
    <n v="52.480000000000004"/>
    <n v="4.6310355660884241E-2"/>
    <x v="0"/>
    <n v="1507"/>
  </r>
  <r>
    <s v="e31d39"/>
    <n v="4"/>
    <n v="18"/>
    <s v="t"/>
    <s v="d1c10b"/>
    <d v="1899-12-30T00:15:52"/>
    <n v="10"/>
    <n v="32.800000000000004"/>
    <n v="2.8943972288052656E-2"/>
    <x v="0"/>
    <n v="1507"/>
  </r>
  <r>
    <s v="72f5d4"/>
    <n v="5"/>
    <n v="18"/>
    <s v="t"/>
    <s v="d1c10b"/>
    <d v="1899-12-30T00:15:52"/>
    <n v="19"/>
    <n v="77.900000000000006"/>
    <n v="6.8741934184125053E-2"/>
    <x v="0"/>
    <n v="1507"/>
  </r>
  <r>
    <s v="9ec847"/>
    <n v="4"/>
    <n v="18"/>
    <s v="t"/>
    <s v="d1c10b"/>
    <d v="1899-12-30T00:15:52"/>
    <n v="54"/>
    <n v="177.12"/>
    <n v="0.15629745035548434"/>
    <x v="0"/>
    <n v="1507"/>
  </r>
  <r>
    <s v="5d267b"/>
    <n v="4"/>
    <n v="18"/>
    <s v="t"/>
    <s v="d1c10b"/>
    <d v="1899-12-30T00:15:52"/>
    <n v="40"/>
    <n v="131.20000000000002"/>
    <n v="0.11577588915221063"/>
    <x v="1"/>
    <n v="2520"/>
  </r>
  <r>
    <s v="c8d436"/>
    <n v="5"/>
    <n v="18"/>
    <s v="t"/>
    <s v="d1c10b"/>
    <d v="1899-12-30T00:15:52"/>
    <n v="10"/>
    <n v="41"/>
    <n v="3.6179965360065812E-2"/>
    <x v="1"/>
    <n v="2520"/>
  </r>
  <r>
    <s v="2feb6b"/>
    <n v="4"/>
    <n v="18"/>
    <s v="t"/>
    <s v="d1c10b"/>
    <d v="1899-12-30T00:15:52"/>
    <n v="29"/>
    <n v="95.12"/>
    <n v="8.3937519635352703E-2"/>
    <x v="1"/>
    <n v="2520"/>
  </r>
  <r>
    <s v="d5e9a6"/>
    <n v="4"/>
    <n v="5"/>
    <s v="t"/>
    <s v="ec8874"/>
    <d v="1899-12-30T00:37:16"/>
    <n v="23"/>
    <n v="87.399999999999991"/>
    <n v="7.7125096889506153E-2"/>
    <x v="0"/>
    <n v="2511.6666666666665"/>
  </r>
  <r>
    <s v="72f5d4"/>
    <n v="3"/>
    <n v="5"/>
    <s v="t"/>
    <s v="ec8874"/>
    <d v="1899-12-30T00:37:16"/>
    <n v="19"/>
    <n v="54.15"/>
    <n v="4.7784027420672288E-2"/>
    <x v="0"/>
    <n v="2511.6666666666665"/>
  </r>
  <r>
    <s v="9ec847"/>
    <n v="5"/>
    <n v="5"/>
    <s v="t"/>
    <s v="ec8874"/>
    <d v="1899-12-30T00:37:16"/>
    <n v="54"/>
    <n v="256.5"/>
    <n v="0.22634539304528978"/>
    <x v="0"/>
    <n v="2511.6666666666665"/>
  </r>
  <r>
    <s v="c8d436"/>
    <n v="4"/>
    <n v="5"/>
    <s v="t"/>
    <s v="ec8874"/>
    <d v="1899-12-30T00:37:16"/>
    <n v="10"/>
    <n v="38"/>
    <n v="3.3532650821524415E-2"/>
    <x v="1"/>
    <n v="2520"/>
  </r>
  <r>
    <s v="2a2353"/>
    <n v="4"/>
    <n v="5"/>
    <s v="t"/>
    <s v="ec8874"/>
    <d v="1899-12-30T00:37:16"/>
    <n v="57"/>
    <n v="216.6"/>
    <n v="0.19113610968268915"/>
    <x v="1"/>
    <n v="2520"/>
  </r>
  <r>
    <s v="b9a74d"/>
    <n v="5"/>
    <n v="5"/>
    <s v="t"/>
    <s v="ec8874"/>
    <d v="1899-12-30T00:37:16"/>
    <n v="17"/>
    <n v="80.75"/>
    <n v="7.1256882995739373E-2"/>
    <x v="1"/>
    <n v="2520"/>
  </r>
  <r>
    <s v="e83aa3"/>
    <n v="3"/>
    <n v="3"/>
    <s v="t"/>
    <s v="8b6824"/>
    <d v="1899-12-30T00:12:19"/>
    <n v="32"/>
    <n v="93.12"/>
    <n v="8.2172643276325091E-2"/>
    <x v="0"/>
    <n v="1883.75"/>
  </r>
  <r>
    <s v="e31d39"/>
    <n v="2"/>
    <n v="3"/>
    <s v="t"/>
    <s v="8b6824"/>
    <d v="1899-12-30T00:12:19"/>
    <n v="10"/>
    <n v="19.399999999999999"/>
    <n v="1.7119300682567725E-2"/>
    <x v="0"/>
    <n v="1883.75"/>
  </r>
  <r>
    <s v="72f5d4"/>
    <n v="5"/>
    <n v="3"/>
    <s v="t"/>
    <s v="8b6824"/>
    <d v="1899-12-30T00:12:19"/>
    <n v="19"/>
    <n v="92.149999999999991"/>
    <n v="8.1316678242196697E-2"/>
    <x v="0"/>
    <n v="1883.75"/>
  </r>
  <r>
    <s v="9ec847"/>
    <n v="4"/>
    <n v="3"/>
    <s v="t"/>
    <s v="8b6824"/>
    <d v="1899-12-30T00:12:19"/>
    <n v="54"/>
    <n v="209.51999999999998"/>
    <n v="0.18488844737173143"/>
    <x v="0"/>
    <n v="1883.75"/>
  </r>
  <r>
    <s v="5d267b"/>
    <n v="4"/>
    <n v="3"/>
    <s v="t"/>
    <s v="8b6824"/>
    <d v="1899-12-30T00:12:19"/>
    <n v="40"/>
    <n v="155.19999999999999"/>
    <n v="0.1369544054605418"/>
    <x v="1"/>
    <n v="1512"/>
  </r>
  <r>
    <s v="2a2353"/>
    <n v="5"/>
    <n v="3"/>
    <s v="t"/>
    <s v="8b6824"/>
    <d v="1899-12-30T00:12:19"/>
    <n v="57"/>
    <n v="276.45"/>
    <n v="0.24395003472659008"/>
    <x v="1"/>
    <n v="1512"/>
  </r>
  <r>
    <s v="f084eb"/>
    <n v="3"/>
    <n v="3"/>
    <s v="t"/>
    <s v="8b6824"/>
    <d v="1899-12-30T00:12:19"/>
    <n v="36"/>
    <n v="104.75999999999999"/>
    <n v="9.2444223685865717E-2"/>
    <x v="1"/>
    <n v="1512"/>
  </r>
  <r>
    <s v="b9a74d"/>
    <n v="1"/>
    <n v="3"/>
    <s v="t"/>
    <s v="8b6824"/>
    <d v="1899-12-30T00:12:19"/>
    <n v="17"/>
    <n v="16.489999999999998"/>
    <n v="1.4551405580182565E-2"/>
    <x v="1"/>
    <n v="1512"/>
  </r>
  <r>
    <s v="2feb6b"/>
    <n v="3"/>
    <n v="3"/>
    <s v="t"/>
    <s v="8b6824"/>
    <d v="1899-12-30T00:12:19"/>
    <n v="29"/>
    <n v="84.39"/>
    <n v="7.4468957969169608E-2"/>
    <x v="1"/>
    <n v="1512"/>
  </r>
  <r>
    <s v="c4a632"/>
    <n v="1"/>
    <n v="6"/>
    <s v="t"/>
    <s v="c4f8cb"/>
    <d v="1899-12-30T00:02:35"/>
    <n v="13"/>
    <n v="12.219999999999999"/>
    <n v="1.078339455365864E-2"/>
    <x v="0"/>
    <n v="1507"/>
  </r>
  <r>
    <s v="e83aa3"/>
    <n v="3"/>
    <n v="6"/>
    <s v="t"/>
    <s v="c4f8cb"/>
    <d v="1899-12-30T00:02:35"/>
    <n v="32"/>
    <n v="90.24"/>
    <n v="7.9631221319325346E-2"/>
    <x v="0"/>
    <n v="1507"/>
  </r>
  <r>
    <s v="e31d39"/>
    <n v="5"/>
    <n v="6"/>
    <s v="t"/>
    <s v="c4f8cb"/>
    <d v="1899-12-30T00:02:35"/>
    <n v="10"/>
    <n v="47"/>
    <n v="4.1474594437148619E-2"/>
    <x v="0"/>
    <n v="1507"/>
  </r>
  <r>
    <s v="d5e9a6"/>
    <n v="1"/>
    <n v="6"/>
    <s v="t"/>
    <s v="c4f8cb"/>
    <d v="1899-12-30T00:02:35"/>
    <n v="23"/>
    <n v="21.619999999999997"/>
    <n v="1.907831344108836E-2"/>
    <x v="0"/>
    <n v="1507"/>
  </r>
  <r>
    <s v="9ec847"/>
    <n v="4"/>
    <n v="6"/>
    <s v="t"/>
    <s v="c4f8cb"/>
    <d v="1899-12-30T00:02:35"/>
    <n v="54"/>
    <n v="203.04"/>
    <n v="0.17917024796848202"/>
    <x v="0"/>
    <n v="1507"/>
  </r>
  <r>
    <s v="5d267b"/>
    <n v="3"/>
    <n v="6"/>
    <s v="t"/>
    <s v="c4f8cb"/>
    <d v="1899-12-30T00:02:35"/>
    <n v="40"/>
    <n v="112.8"/>
    <n v="9.9539026649156676E-2"/>
    <x v="1"/>
    <n v="1890"/>
  </r>
  <r>
    <s v="f084eb"/>
    <n v="2"/>
    <n v="6"/>
    <s v="t"/>
    <s v="c4f8cb"/>
    <d v="1899-12-30T00:02:35"/>
    <n v="36"/>
    <n v="67.679999999999993"/>
    <n v="5.9723415989494003E-2"/>
    <x v="1"/>
    <n v="1890"/>
  </r>
  <r>
    <s v="b9a74d"/>
    <n v="4"/>
    <n v="6"/>
    <s v="t"/>
    <s v="c4f8cb"/>
    <d v="1899-12-30T00:02:35"/>
    <n v="17"/>
    <n v="63.919999999999995"/>
    <n v="5.6405448434522117E-2"/>
    <x v="1"/>
    <n v="1890"/>
  </r>
  <r>
    <s v="2feb6b"/>
    <n v="2"/>
    <n v="6"/>
    <s v="t"/>
    <s v="c4f8cb"/>
    <d v="1899-12-30T00:02:35"/>
    <n v="29"/>
    <n v="54.519999999999996"/>
    <n v="4.8110529547092391E-2"/>
    <x v="1"/>
    <n v="1890"/>
  </r>
  <r>
    <s v="e83aa3"/>
    <n v="3"/>
    <n v="16"/>
    <s v="t"/>
    <s v="aa433a"/>
    <d v="1899-12-30T00:28:33"/>
    <n v="32"/>
    <n v="80.64"/>
    <n v="7.1159814795992857E-2"/>
    <x v="0"/>
    <n v="3767.5"/>
  </r>
  <r>
    <s v="d5e9a6"/>
    <n v="2"/>
    <n v="16"/>
    <s v="t"/>
    <s v="aa433a"/>
    <d v="1899-12-30T00:28:33"/>
    <n v="23"/>
    <n v="38.64"/>
    <n v="3.4097411256413246E-2"/>
    <x v="0"/>
    <n v="3767.5"/>
  </r>
  <r>
    <s v="5d267b"/>
    <n v="5"/>
    <n v="16"/>
    <s v="t"/>
    <s v="aa433a"/>
    <d v="1899-12-30T00:28:33"/>
    <n v="40"/>
    <n v="168"/>
    <n v="0.14824961415831844"/>
    <x v="1"/>
    <n v="1890"/>
  </r>
  <r>
    <s v="2a2353"/>
    <n v="5"/>
    <n v="16"/>
    <s v="t"/>
    <s v="aa433a"/>
    <d v="1899-12-30T00:28:33"/>
    <n v="57"/>
    <n v="239.39999999999998"/>
    <n v="0.21125570017560377"/>
    <x v="1"/>
    <n v="1890"/>
  </r>
  <r>
    <s v="b9a74d"/>
    <n v="3"/>
    <n v="16"/>
    <s v="t"/>
    <s v="aa433a"/>
    <d v="1899-12-30T00:28:33"/>
    <n v="17"/>
    <n v="42.839999999999996"/>
    <n v="3.7803651610371199E-2"/>
    <x v="1"/>
    <n v="1890"/>
  </r>
  <r>
    <s v="2feb6b"/>
    <n v="4"/>
    <n v="16"/>
    <s v="t"/>
    <s v="aa433a"/>
    <d v="1899-12-30T00:28:33"/>
    <n v="29"/>
    <n v="97.44"/>
    <n v="8.5984776211824709E-2"/>
    <x v="1"/>
    <n v="1890"/>
  </r>
  <r>
    <s v="c4a632"/>
    <n v="4"/>
    <n v="14"/>
    <s v="f"/>
    <s v="fbe188"/>
    <d v="1899-12-30T00:51:56"/>
    <n v="13"/>
    <n v="44.72"/>
    <n v="3.9462635387857152E-2"/>
    <x v="0"/>
    <n v="1883.75"/>
  </r>
  <r>
    <s v="e83aa3"/>
    <n v="5"/>
    <n v="14"/>
    <s v="f"/>
    <s v="fbe188"/>
    <d v="1899-12-30T00:51:56"/>
    <n v="32"/>
    <n v="137.6"/>
    <n v="0.12142349350109892"/>
    <x v="0"/>
    <n v="1883.75"/>
  </r>
  <r>
    <s v="e31d39"/>
    <n v="3"/>
    <n v="14"/>
    <s v="f"/>
    <s v="fbe188"/>
    <d v="1899-12-30T00:51:56"/>
    <n v="10"/>
    <n v="25.8"/>
    <n v="2.276690503145605E-2"/>
    <x v="0"/>
    <n v="1883.75"/>
  </r>
  <r>
    <s v="9ec847"/>
    <n v="4"/>
    <n v="14"/>
    <s v="f"/>
    <s v="fbe188"/>
    <d v="1899-12-30T00:51:56"/>
    <n v="54"/>
    <n v="185.76"/>
    <n v="0.16392171622648355"/>
    <x v="0"/>
    <n v="1883.75"/>
  </r>
  <r>
    <s v="2a2353"/>
    <n v="4"/>
    <n v="14"/>
    <s v="f"/>
    <s v="fbe188"/>
    <d v="1899-12-30T00:51:56"/>
    <n v="57"/>
    <n v="196.07999999999998"/>
    <n v="0.17302847823906595"/>
    <x v="1"/>
    <n v="2520"/>
  </r>
  <r>
    <s v="f084eb"/>
    <n v="5"/>
    <n v="14"/>
    <s v="f"/>
    <s v="fbe188"/>
    <d v="1899-12-30T00:51:56"/>
    <n v="36"/>
    <n v="154.80000000000001"/>
    <n v="0.1366014301887363"/>
    <x v="1"/>
    <n v="2520"/>
  </r>
  <r>
    <s v="2feb6b"/>
    <n v="5"/>
    <n v="14"/>
    <s v="f"/>
    <s v="fbe188"/>
    <d v="1899-12-30T00:51:56"/>
    <n v="29"/>
    <n v="124.7"/>
    <n v="0.11004004098537092"/>
    <x v="1"/>
    <n v="2520"/>
  </r>
  <r>
    <s v="c4a632"/>
    <n v="3"/>
    <n v="3"/>
    <s v="t"/>
    <s v="e38372"/>
    <d v="1899-12-30T00:26:54"/>
    <n v="13"/>
    <n v="37.83"/>
    <n v="3.3382636331007062E-2"/>
    <x v="0"/>
    <n v="2511.6666666666665"/>
  </r>
  <r>
    <s v="e31d39"/>
    <n v="2"/>
    <n v="3"/>
    <s v="t"/>
    <s v="e38372"/>
    <d v="1899-12-30T00:26:54"/>
    <n v="10"/>
    <n v="19.399999999999999"/>
    <n v="1.7119300682567725E-2"/>
    <x v="0"/>
    <n v="2511.6666666666665"/>
  </r>
  <r>
    <s v="72f5d4"/>
    <n v="1"/>
    <n v="3"/>
    <s v="t"/>
    <s v="e38372"/>
    <d v="1899-12-30T00:26:54"/>
    <n v="19"/>
    <n v="18.43"/>
    <n v="1.6263335648439341E-2"/>
    <x v="0"/>
    <n v="2511.6666666666665"/>
  </r>
  <r>
    <s v="5d267b"/>
    <n v="3"/>
    <n v="3"/>
    <s v="t"/>
    <s v="e38372"/>
    <d v="1899-12-30T00:26:54"/>
    <n v="40"/>
    <n v="116.39999999999999"/>
    <n v="0.10271580409540636"/>
    <x v="1"/>
    <n v="3780"/>
  </r>
  <r>
    <s v="2a2353"/>
    <n v="1"/>
    <n v="3"/>
    <s v="t"/>
    <s v="e38372"/>
    <d v="1899-12-30T00:26:54"/>
    <n v="57"/>
    <n v="55.29"/>
    <n v="4.8790006945318015E-2"/>
    <x v="1"/>
    <n v="3780"/>
  </r>
  <r>
    <s v="d5e9a6"/>
    <n v="4"/>
    <n v="5"/>
    <s v="t"/>
    <s v="7d7153"/>
    <d v="1899-12-30T00:48:23"/>
    <n v="23"/>
    <n v="87.399999999999991"/>
    <n v="7.7125096889506153E-2"/>
    <x v="0"/>
    <n v="7535"/>
  </r>
  <r>
    <s v="5d267b"/>
    <n v="1"/>
    <n v="5"/>
    <s v="t"/>
    <s v="7d7153"/>
    <d v="1899-12-30T00:48:23"/>
    <n v="40"/>
    <n v="38"/>
    <n v="3.3532650821524415E-2"/>
    <x v="1"/>
    <n v="2520"/>
  </r>
  <r>
    <s v="b9a74d"/>
    <n v="5"/>
    <n v="5"/>
    <s v="t"/>
    <s v="7d7153"/>
    <d v="1899-12-30T00:48:23"/>
    <n v="17"/>
    <n v="80.75"/>
    <n v="7.1256882995739373E-2"/>
    <x v="1"/>
    <n v="2520"/>
  </r>
  <r>
    <s v="2feb6b"/>
    <n v="5"/>
    <n v="5"/>
    <s v="t"/>
    <s v="7d7153"/>
    <d v="1899-12-30T00:48:23"/>
    <n v="29"/>
    <n v="137.75"/>
    <n v="0.12155585922802599"/>
    <x v="1"/>
    <n v="2520"/>
  </r>
  <r>
    <s v="c4a632"/>
    <n v="1"/>
    <n v="14"/>
    <s v="f"/>
    <s v="653b7e"/>
    <d v="1899-12-30T00:04:18"/>
    <n v="13"/>
    <n v="11.18"/>
    <n v="9.865658846964288E-3"/>
    <x v="0"/>
    <n v="2511.6666666666665"/>
  </r>
  <r>
    <s v="72f5d4"/>
    <n v="1"/>
    <n v="14"/>
    <s v="f"/>
    <s v="653b7e"/>
    <d v="1899-12-30T00:04:18"/>
    <n v="19"/>
    <n v="16.34"/>
    <n v="1.4419039853255497E-2"/>
    <x v="0"/>
    <n v="2511.6666666666665"/>
  </r>
  <r>
    <s v="9ec847"/>
    <n v="2"/>
    <n v="14"/>
    <s v="f"/>
    <s v="653b7e"/>
    <d v="1899-12-30T00:04:18"/>
    <n v="54"/>
    <n v="92.88"/>
    <n v="8.1960858113241775E-2"/>
    <x v="0"/>
    <n v="2511.6666666666665"/>
  </r>
  <r>
    <s v="c8d436"/>
    <n v="4"/>
    <n v="14"/>
    <s v="f"/>
    <s v="653b7e"/>
    <d v="1899-12-30T00:04:18"/>
    <n v="10"/>
    <n v="34.4"/>
    <n v="3.035587337527473E-2"/>
    <x v="1"/>
    <n v="2520"/>
  </r>
  <r>
    <s v="2a2353"/>
    <n v="2"/>
    <n v="14"/>
    <s v="f"/>
    <s v="653b7e"/>
    <d v="1899-12-30T00:04:18"/>
    <n v="57"/>
    <n v="98.039999999999992"/>
    <n v="8.6514239119532974E-2"/>
    <x v="1"/>
    <n v="2520"/>
  </r>
  <r>
    <s v="f084eb"/>
    <n v="2"/>
    <n v="14"/>
    <s v="f"/>
    <s v="653b7e"/>
    <d v="1899-12-30T00:04:18"/>
    <n v="36"/>
    <n v="61.92"/>
    <n v="5.4640572075494519E-2"/>
    <x v="1"/>
    <n v="2520"/>
  </r>
  <r>
    <s v="e31d39"/>
    <n v="3"/>
    <n v="4"/>
    <s v="t"/>
    <s v="e5ce61"/>
    <d v="1899-12-30T00:47:56"/>
    <n v="10"/>
    <n v="28.799999999999997"/>
    <n v="2.541421956999745E-2"/>
    <x v="0"/>
    <n v="1883.75"/>
  </r>
  <r>
    <s v="d5e9a6"/>
    <n v="1"/>
    <n v="4"/>
    <s v="t"/>
    <s v="e5ce61"/>
    <d v="1899-12-30T00:47:56"/>
    <n v="23"/>
    <n v="22.08"/>
    <n v="1.948423500366471E-2"/>
    <x v="0"/>
    <n v="1883.75"/>
  </r>
  <r>
    <s v="72f5d4"/>
    <n v="4"/>
    <n v="4"/>
    <s v="t"/>
    <s v="e5ce61"/>
    <d v="1899-12-30T00:47:56"/>
    <n v="19"/>
    <n v="72.959999999999994"/>
    <n v="6.438268957732686E-2"/>
    <x v="0"/>
    <n v="1883.75"/>
  </r>
  <r>
    <s v="9ec847"/>
    <n v="1"/>
    <n v="4"/>
    <s v="t"/>
    <s v="e5ce61"/>
    <d v="1899-12-30T00:47:56"/>
    <n v="54"/>
    <n v="51.839999999999996"/>
    <n v="4.574559522599541E-2"/>
    <x v="0"/>
    <n v="1883.75"/>
  </r>
  <r>
    <s v="c8d436"/>
    <n v="4"/>
    <n v="4"/>
    <s v="t"/>
    <s v="e5ce61"/>
    <d v="1899-12-30T00:47:56"/>
    <n v="10"/>
    <n v="38.4"/>
    <n v="3.3885626093329929E-2"/>
    <x v="1"/>
    <n v="3780"/>
  </r>
  <r>
    <s v="2feb6b"/>
    <n v="1"/>
    <n v="4"/>
    <s v="t"/>
    <s v="e5ce61"/>
    <d v="1899-12-30T00:47:56"/>
    <n v="29"/>
    <n v="27.84"/>
    <n v="2.4567078917664204E-2"/>
    <x v="1"/>
    <n v="3780"/>
  </r>
  <r>
    <s v="e83aa3"/>
    <n v="5"/>
    <n v="24"/>
    <s v="t"/>
    <s v="88c00b"/>
    <d v="1899-12-30T00:12:32"/>
    <n v="32"/>
    <n v="121.6"/>
    <n v="0.10730448262887812"/>
    <x v="0"/>
    <n v="2511.6666666666665"/>
  </r>
  <r>
    <s v="e31d39"/>
    <n v="2"/>
    <n v="24"/>
    <s v="t"/>
    <s v="88c00b"/>
    <d v="1899-12-30T00:12:32"/>
    <n v="10"/>
    <n v="15.2"/>
    <n v="1.3413060328609765E-2"/>
    <x v="0"/>
    <n v="2511.6666666666665"/>
  </r>
  <r>
    <s v="d5e9a6"/>
    <n v="2"/>
    <n v="24"/>
    <s v="t"/>
    <s v="88c00b"/>
    <d v="1899-12-30T00:12:32"/>
    <n v="23"/>
    <n v="34.96"/>
    <n v="3.0850038755802459E-2"/>
    <x v="0"/>
    <n v="2511.6666666666665"/>
  </r>
  <r>
    <s v="5d267b"/>
    <n v="2"/>
    <n v="24"/>
    <s v="t"/>
    <s v="88c00b"/>
    <d v="1899-12-30T00:12:32"/>
    <n v="40"/>
    <n v="60.8"/>
    <n v="5.3652241314439061E-2"/>
    <x v="1"/>
    <n v="2520"/>
  </r>
  <r>
    <s v="f084eb"/>
    <n v="5"/>
    <n v="24"/>
    <s v="t"/>
    <s v="88c00b"/>
    <d v="1899-12-30T00:12:32"/>
    <n v="36"/>
    <n v="136.80000000000001"/>
    <n v="0.12071754295748789"/>
    <x v="1"/>
    <n v="2520"/>
  </r>
  <r>
    <s v="2feb6b"/>
    <n v="1"/>
    <n v="24"/>
    <s v="t"/>
    <s v="88c00b"/>
    <d v="1899-12-30T00:12:32"/>
    <n v="29"/>
    <n v="22.04"/>
    <n v="1.9448937476484157E-2"/>
    <x v="1"/>
    <n v="2520"/>
  </r>
  <r>
    <s v="e83aa3"/>
    <n v="5"/>
    <n v="10"/>
    <s v="t"/>
    <s v="baa203"/>
    <d v="1899-12-30T00:40:56"/>
    <n v="32"/>
    <n v="144"/>
    <n v="0.12707109784998727"/>
    <x v="0"/>
    <n v="3767.5"/>
  </r>
  <r>
    <s v="72f5d4"/>
    <n v="1"/>
    <n v="10"/>
    <s v="t"/>
    <s v="baa203"/>
    <d v="1899-12-30T00:40:56"/>
    <n v="19"/>
    <n v="17.100000000000001"/>
    <n v="1.5089692869685986E-2"/>
    <x v="0"/>
    <n v="3767.5"/>
  </r>
  <r>
    <s v="5d267b"/>
    <n v="1"/>
    <n v="10"/>
    <s v="t"/>
    <s v="baa203"/>
    <d v="1899-12-30T00:40:56"/>
    <n v="40"/>
    <n v="36"/>
    <n v="3.1767774462496817E-2"/>
    <x v="1"/>
    <n v="1890"/>
  </r>
  <r>
    <s v="2a2353"/>
    <n v="1"/>
    <n v="10"/>
    <s v="t"/>
    <s v="baa203"/>
    <d v="1899-12-30T00:40:56"/>
    <n v="57"/>
    <n v="51.300000000000004"/>
    <n v="4.5269078609057961E-2"/>
    <x v="1"/>
    <n v="1890"/>
  </r>
  <r>
    <s v="f084eb"/>
    <n v="3"/>
    <n v="10"/>
    <s v="t"/>
    <s v="baa203"/>
    <d v="1899-12-30T00:40:56"/>
    <n v="36"/>
    <n v="97.2"/>
    <n v="8.5772991048741393E-2"/>
    <x v="1"/>
    <n v="1890"/>
  </r>
  <r>
    <s v="b9a74d"/>
    <n v="1"/>
    <n v="10"/>
    <s v="t"/>
    <s v="baa203"/>
    <d v="1899-12-30T00:40:56"/>
    <n v="17"/>
    <n v="15.3"/>
    <n v="1.3501304146561147E-2"/>
    <x v="1"/>
    <n v="1890"/>
  </r>
  <r>
    <s v="c4a632"/>
    <n v="5"/>
    <n v="6"/>
    <s v="t"/>
    <s v="4313f5"/>
    <d v="1899-12-30T00:04:59"/>
    <n v="13"/>
    <n v="61.099999999999994"/>
    <n v="5.3916972768293193E-2"/>
    <x v="0"/>
    <n v="1883.75"/>
  </r>
  <r>
    <s v="e31d39"/>
    <n v="4"/>
    <n v="6"/>
    <s v="t"/>
    <s v="4313f5"/>
    <d v="1899-12-30T00:04:59"/>
    <n v="10"/>
    <n v="37.599999999999994"/>
    <n v="3.3179675549718887E-2"/>
    <x v="0"/>
    <n v="1883.75"/>
  </r>
  <r>
    <s v="72f5d4"/>
    <n v="2"/>
    <n v="6"/>
    <s v="t"/>
    <s v="4313f5"/>
    <d v="1899-12-30T00:04:59"/>
    <n v="19"/>
    <n v="35.72"/>
    <n v="3.1520691772232948E-2"/>
    <x v="0"/>
    <n v="1883.75"/>
  </r>
  <r>
    <s v="9ec847"/>
    <n v="3"/>
    <n v="6"/>
    <s v="t"/>
    <s v="4313f5"/>
    <d v="1899-12-30T00:04:59"/>
    <n v="54"/>
    <n v="152.28"/>
    <n v="0.13437768597636152"/>
    <x v="0"/>
    <n v="1883.75"/>
  </r>
  <r>
    <s v="c8d436"/>
    <n v="3"/>
    <n v="6"/>
    <s v="t"/>
    <s v="4313f5"/>
    <d v="1899-12-30T00:04:59"/>
    <n v="10"/>
    <n v="28.2"/>
    <n v="2.4884756662289169E-2"/>
    <x v="1"/>
    <n v="2520"/>
  </r>
  <r>
    <s v="f084eb"/>
    <n v="2"/>
    <n v="6"/>
    <s v="t"/>
    <s v="4313f5"/>
    <d v="1899-12-30T00:04:59"/>
    <n v="36"/>
    <n v="67.679999999999993"/>
    <n v="5.9723415989494003E-2"/>
    <x v="1"/>
    <n v="2520"/>
  </r>
  <r>
    <s v="2feb6b"/>
    <n v="4"/>
    <n v="6"/>
    <s v="t"/>
    <s v="4313f5"/>
    <d v="1899-12-30T00:04:59"/>
    <n v="29"/>
    <n v="109.03999999999999"/>
    <n v="9.6221059094184783E-2"/>
    <x v="1"/>
    <n v="2520"/>
  </r>
  <r>
    <s v="c4a632"/>
    <n v="1"/>
    <n v="23"/>
    <s v="t"/>
    <s v="dfbad9"/>
    <d v="1899-12-30T00:55:53"/>
    <n v="13"/>
    <n v="10.01"/>
    <n v="8.8332061769331414E-3"/>
    <x v="0"/>
    <n v="3767.5"/>
  </r>
  <r>
    <s v="e31d39"/>
    <n v="1"/>
    <n v="23"/>
    <s v="t"/>
    <s v="dfbad9"/>
    <d v="1899-12-30T00:55:53"/>
    <n v="10"/>
    <n v="7.7"/>
    <n v="6.7947739822562629E-3"/>
    <x v="0"/>
    <n v="3767.5"/>
  </r>
  <r>
    <s v="5d267b"/>
    <n v="4"/>
    <n v="23"/>
    <s v="t"/>
    <s v="dfbad9"/>
    <d v="1899-12-30T00:55:53"/>
    <n v="40"/>
    <n v="123.2"/>
    <n v="0.10871638371610021"/>
    <x v="1"/>
    <n v="1512"/>
  </r>
  <r>
    <s v="2a2353"/>
    <n v="2"/>
    <n v="23"/>
    <s v="t"/>
    <s v="dfbad9"/>
    <d v="1899-12-30T00:55:53"/>
    <n v="57"/>
    <n v="87.78"/>
    <n v="7.7460423397721384E-2"/>
    <x v="1"/>
    <n v="1512"/>
  </r>
  <r>
    <s v="f084eb"/>
    <n v="5"/>
    <n v="23"/>
    <s v="t"/>
    <s v="dfbad9"/>
    <d v="1899-12-30T00:55:53"/>
    <n v="36"/>
    <n v="138.6"/>
    <n v="0.12230593168061273"/>
    <x v="1"/>
    <n v="1512"/>
  </r>
  <r>
    <s v="b9a74d"/>
    <n v="1"/>
    <n v="23"/>
    <s v="t"/>
    <s v="dfbad9"/>
    <d v="1899-12-30T00:55:53"/>
    <n v="17"/>
    <n v="13.09"/>
    <n v="1.1551115769835647E-2"/>
    <x v="1"/>
    <n v="1512"/>
  </r>
  <r>
    <s v="2feb6b"/>
    <n v="1"/>
    <n v="23"/>
    <s v="t"/>
    <s v="dfbad9"/>
    <d v="1899-12-30T00:55:53"/>
    <n v="29"/>
    <n v="22.330000000000002"/>
    <n v="1.9704844548543165E-2"/>
    <x v="1"/>
    <n v="1512"/>
  </r>
  <r>
    <s v="c4a632"/>
    <n v="3"/>
    <n v="15"/>
    <s v="t"/>
    <s v="8a6bab"/>
    <d v="1899-12-30T00:41:10"/>
    <n v="13"/>
    <n v="33.15"/>
    <n v="2.925282565088248E-2"/>
    <x v="0"/>
    <n v="1507"/>
  </r>
  <r>
    <s v="e83aa3"/>
    <n v="1"/>
    <n v="15"/>
    <s v="t"/>
    <s v="8a6bab"/>
    <d v="1899-12-30T00:41:10"/>
    <n v="32"/>
    <n v="27.2"/>
    <n v="2.4002318482775366E-2"/>
    <x v="0"/>
    <n v="1507"/>
  </r>
  <r>
    <s v="e31d39"/>
    <n v="5"/>
    <n v="15"/>
    <s v="t"/>
    <s v="8a6bab"/>
    <d v="1899-12-30T00:41:10"/>
    <n v="10"/>
    <n v="42.5"/>
    <n v="3.7503622629336514E-2"/>
    <x v="0"/>
    <n v="1507"/>
  </r>
  <r>
    <s v="d5e9a6"/>
    <n v="1"/>
    <n v="15"/>
    <s v="t"/>
    <s v="8a6bab"/>
    <d v="1899-12-30T00:41:10"/>
    <n v="23"/>
    <n v="19.55"/>
    <n v="1.7251666409494798E-2"/>
    <x v="0"/>
    <n v="1507"/>
  </r>
  <r>
    <s v="9ec847"/>
    <n v="3"/>
    <n v="15"/>
    <s v="t"/>
    <s v="8a6bab"/>
    <d v="1899-12-30T00:41:10"/>
    <n v="54"/>
    <n v="137.69999999999999"/>
    <n v="0.12151173731905029"/>
    <x v="0"/>
    <n v="1507"/>
  </r>
  <r>
    <s v="5d267b"/>
    <n v="3"/>
    <n v="15"/>
    <s v="t"/>
    <s v="8a6bab"/>
    <d v="1899-12-30T00:41:10"/>
    <n v="40"/>
    <n v="102"/>
    <n v="9.0008694310407644E-2"/>
    <x v="1"/>
    <n v="2520"/>
  </r>
  <r>
    <s v="c8d436"/>
    <n v="5"/>
    <n v="15"/>
    <s v="t"/>
    <s v="8a6bab"/>
    <d v="1899-12-30T00:41:10"/>
    <n v="10"/>
    <n v="42.5"/>
    <n v="3.7503622629336514E-2"/>
    <x v="1"/>
    <n v="2520"/>
  </r>
  <r>
    <s v="2feb6b"/>
    <n v="1"/>
    <n v="15"/>
    <s v="t"/>
    <s v="8a6bab"/>
    <d v="1899-12-30T00:41:10"/>
    <n v="29"/>
    <n v="24.65"/>
    <n v="2.1752101125015178E-2"/>
    <x v="1"/>
    <n v="2520"/>
  </r>
  <r>
    <s v="c4a632"/>
    <n v="2"/>
    <n v="1"/>
    <s v="t"/>
    <s v="e98bea"/>
    <d v="1899-12-30T00:30:46"/>
    <n v="13"/>
    <n v="25.74"/>
    <n v="2.2713958740685221E-2"/>
    <x v="0"/>
    <n v="1883.75"/>
  </r>
  <r>
    <s v="e31d39"/>
    <n v="2"/>
    <n v="1"/>
    <s v="t"/>
    <s v="e98bea"/>
    <d v="1899-12-30T00:30:46"/>
    <n v="10"/>
    <n v="19.8"/>
    <n v="1.7472275954373249E-2"/>
    <x v="0"/>
    <n v="1883.75"/>
  </r>
  <r>
    <s v="d5e9a6"/>
    <n v="5"/>
    <n v="1"/>
    <s v="t"/>
    <s v="e98bea"/>
    <d v="1899-12-30T00:30:46"/>
    <n v="23"/>
    <n v="113.85"/>
    <n v="0.10046558673764616"/>
    <x v="0"/>
    <n v="1883.75"/>
  </r>
  <r>
    <s v="72f5d4"/>
    <n v="1"/>
    <n v="1"/>
    <s v="t"/>
    <s v="e98bea"/>
    <d v="1899-12-30T00:30:46"/>
    <n v="19"/>
    <n v="18.809999999999999"/>
    <n v="1.6598662156654582E-2"/>
    <x v="0"/>
    <n v="1883.75"/>
  </r>
  <r>
    <s v="2a2353"/>
    <n v="2"/>
    <n v="1"/>
    <s v="t"/>
    <s v="e98bea"/>
    <d v="1899-12-30T00:30:46"/>
    <n v="57"/>
    <n v="112.86"/>
    <n v="9.9591972939927512E-2"/>
    <x v="1"/>
    <n v="3780"/>
  </r>
  <r>
    <s v="2feb6b"/>
    <n v="5"/>
    <n v="1"/>
    <s v="t"/>
    <s v="e98bea"/>
    <d v="1899-12-30T00:30:46"/>
    <n v="29"/>
    <n v="143.55000000000001"/>
    <n v="0.12667400066920606"/>
    <x v="1"/>
    <n v="3780"/>
  </r>
  <r>
    <s v="c4a632"/>
    <n v="3"/>
    <n v="12"/>
    <s v="t"/>
    <s v="66dc87"/>
    <d v="1899-12-30T00:39:22"/>
    <n v="13"/>
    <n v="34.32"/>
    <n v="3.0285278320913628E-2"/>
    <x v="0"/>
    <n v="3767.5"/>
  </r>
  <r>
    <s v="e83aa3"/>
    <n v="1"/>
    <n v="12"/>
    <s v="t"/>
    <s v="66dc87"/>
    <d v="1899-12-30T00:39:22"/>
    <n v="32"/>
    <n v="28.16"/>
    <n v="2.4849459135108616E-2"/>
    <x v="0"/>
    <n v="3767.5"/>
  </r>
  <r>
    <s v="5d267b"/>
    <n v="2"/>
    <n v="12"/>
    <s v="t"/>
    <s v="66dc87"/>
    <d v="1899-12-30T00:39:22"/>
    <n v="40"/>
    <n v="70.400000000000006"/>
    <n v="6.2123647837771551E-2"/>
    <x v="1"/>
    <n v="7560"/>
  </r>
  <r>
    <s v="c4a632"/>
    <n v="1"/>
    <n v="1"/>
    <s v="t"/>
    <s v="e1c9a3"/>
    <d v="1899-12-30T00:32:59"/>
    <n v="13"/>
    <n v="12.87"/>
    <n v="1.135697937034261E-2"/>
    <x v="0"/>
    <n v="1507"/>
  </r>
  <r>
    <s v="e83aa3"/>
    <n v="1"/>
    <n v="1"/>
    <s v="t"/>
    <s v="e1c9a3"/>
    <d v="1899-12-30T00:32:59"/>
    <n v="32"/>
    <n v="31.68"/>
    <n v="2.7955641526997192E-2"/>
    <x v="0"/>
    <n v="1507"/>
  </r>
  <r>
    <s v="e31d39"/>
    <n v="4"/>
    <n v="1"/>
    <s v="t"/>
    <s v="e1c9a3"/>
    <d v="1899-12-30T00:32:59"/>
    <n v="10"/>
    <n v="39.6"/>
    <n v="3.4944551908746499E-2"/>
    <x v="0"/>
    <n v="1507"/>
  </r>
  <r>
    <s v="d5e9a6"/>
    <n v="5"/>
    <n v="1"/>
    <s v="t"/>
    <s v="e1c9a3"/>
    <d v="1899-12-30T00:32:59"/>
    <n v="23"/>
    <n v="113.85"/>
    <n v="0.10046558673764616"/>
    <x v="0"/>
    <n v="1507"/>
  </r>
  <r>
    <s v="9ec847"/>
    <n v="5"/>
    <n v="1"/>
    <s v="t"/>
    <s v="e1c9a3"/>
    <d v="1899-12-30T00:32:59"/>
    <n v="54"/>
    <n v="267.3"/>
    <n v="0.23587572538403884"/>
    <x v="0"/>
    <n v="1507"/>
  </r>
  <r>
    <s v="c8d436"/>
    <n v="2"/>
    <n v="1"/>
    <s v="t"/>
    <s v="e1c9a3"/>
    <d v="1899-12-30T00:32:59"/>
    <n v="10"/>
    <n v="19.8"/>
    <n v="1.7472275954373249E-2"/>
    <x v="1"/>
    <n v="2520"/>
  </r>
  <r>
    <s v="2a2353"/>
    <n v="3"/>
    <n v="1"/>
    <s v="t"/>
    <s v="e1c9a3"/>
    <d v="1899-12-30T00:32:59"/>
    <n v="57"/>
    <n v="169.29"/>
    <n v="0.14938795940989125"/>
    <x v="1"/>
    <n v="2520"/>
  </r>
  <r>
    <s v="b9a74d"/>
    <n v="5"/>
    <n v="1"/>
    <s v="t"/>
    <s v="e1c9a3"/>
    <d v="1899-12-30T00:32:59"/>
    <n v="17"/>
    <n v="84.15"/>
    <n v="7.4257172806086305E-2"/>
    <x v="1"/>
    <n v="2520"/>
  </r>
  <r>
    <s v="c4a632"/>
    <n v="3"/>
    <n v="9"/>
    <s v="f"/>
    <s v="45d95f"/>
    <d v="1899-12-30T00:08:50"/>
    <n v="13"/>
    <n v="35.49"/>
    <n v="3.1317730990944773E-2"/>
    <x v="0"/>
    <n v="1255.8333333333333"/>
  </r>
  <r>
    <s v="e83aa3"/>
    <n v="1"/>
    <n v="9"/>
    <s v="f"/>
    <s v="45d95f"/>
    <d v="1899-12-30T00:08:50"/>
    <n v="32"/>
    <n v="29.12"/>
    <n v="2.5696599787441866E-2"/>
    <x v="0"/>
    <n v="1255.8333333333333"/>
  </r>
  <r>
    <s v="e31d39"/>
    <n v="4"/>
    <n v="9"/>
    <s v="f"/>
    <s v="45d95f"/>
    <d v="1899-12-30T00:08:50"/>
    <n v="10"/>
    <n v="36.4"/>
    <n v="3.2120749734302338E-2"/>
    <x v="0"/>
    <n v="1255.8333333333333"/>
  </r>
  <r>
    <s v="d5e9a6"/>
    <n v="1"/>
    <n v="9"/>
    <s v="f"/>
    <s v="45d95f"/>
    <d v="1899-12-30T00:08:50"/>
    <n v="23"/>
    <n v="20.93"/>
    <n v="1.8469431097223842E-2"/>
    <x v="0"/>
    <n v="1255.8333333333333"/>
  </r>
  <r>
    <s v="72f5d4"/>
    <n v="4"/>
    <n v="9"/>
    <s v="f"/>
    <s v="45d95f"/>
    <d v="1899-12-30T00:08:50"/>
    <n v="19"/>
    <n v="69.16"/>
    <n v="6.1029424495174435E-2"/>
    <x v="0"/>
    <n v="1255.8333333333333"/>
  </r>
  <r>
    <s v="9ec847"/>
    <n v="5"/>
    <n v="9"/>
    <s v="f"/>
    <s v="45d95f"/>
    <d v="1899-12-30T00:08:50"/>
    <n v="54"/>
    <n v="245.70000000000002"/>
    <n v="0.21681506070654077"/>
    <x v="0"/>
    <n v="1255.8333333333333"/>
  </r>
  <r>
    <s v="5d267b"/>
    <n v="3"/>
    <n v="9"/>
    <s v="f"/>
    <s v="45d95f"/>
    <d v="1899-12-30T00:08:50"/>
    <n v="40"/>
    <n v="109.2"/>
    <n v="9.6362249202907008E-2"/>
    <x v="1"/>
    <n v="1512"/>
  </r>
  <r>
    <s v="c8d436"/>
    <n v="4"/>
    <n v="9"/>
    <s v="f"/>
    <s v="45d95f"/>
    <d v="1899-12-30T00:08:50"/>
    <n v="10"/>
    <n v="36.4"/>
    <n v="3.2120749734302338E-2"/>
    <x v="1"/>
    <n v="1512"/>
  </r>
  <r>
    <s v="2a2353"/>
    <n v="4"/>
    <n v="9"/>
    <s v="f"/>
    <s v="45d95f"/>
    <d v="1899-12-30T00:08:50"/>
    <n v="57"/>
    <n v="207.48000000000002"/>
    <n v="0.18308827348552331"/>
    <x v="1"/>
    <n v="1512"/>
  </r>
  <r>
    <s v="f084eb"/>
    <n v="4"/>
    <n v="9"/>
    <s v="f"/>
    <s v="45d95f"/>
    <d v="1899-12-30T00:08:50"/>
    <n v="36"/>
    <n v="131.04"/>
    <n v="0.11563469904348839"/>
    <x v="1"/>
    <n v="1512"/>
  </r>
  <r>
    <s v="b9a74d"/>
    <n v="5"/>
    <n v="9"/>
    <s v="f"/>
    <s v="45d95f"/>
    <d v="1899-12-30T00:08:50"/>
    <n v="17"/>
    <n v="77.350000000000009"/>
    <n v="6.825659318539247E-2"/>
    <x v="1"/>
    <n v="1512"/>
  </r>
  <r>
    <s v="e31d39"/>
    <n v="1"/>
    <n v="10"/>
    <s v="t"/>
    <s v="ca5e88"/>
    <d v="1899-12-30T00:13:54"/>
    <n v="10"/>
    <n v="9"/>
    <n v="7.9419436156242043E-3"/>
    <x v="0"/>
    <n v="7535"/>
  </r>
  <r>
    <s v="c8d436"/>
    <n v="4"/>
    <n v="10"/>
    <s v="t"/>
    <s v="ca5e88"/>
    <d v="1899-12-30T00:13:54"/>
    <n v="10"/>
    <n v="36"/>
    <n v="3.1767774462496817E-2"/>
    <x v="1"/>
    <n v="1512"/>
  </r>
  <r>
    <s v="2a2353"/>
    <n v="1"/>
    <n v="10"/>
    <s v="t"/>
    <s v="ca5e88"/>
    <d v="1899-12-30T00:13:54"/>
    <n v="57"/>
    <n v="51.300000000000004"/>
    <n v="4.5269078609057961E-2"/>
    <x v="1"/>
    <n v="1512"/>
  </r>
  <r>
    <s v="f084eb"/>
    <n v="4"/>
    <n v="10"/>
    <s v="t"/>
    <s v="ca5e88"/>
    <d v="1899-12-30T00:13:54"/>
    <n v="36"/>
    <n v="129.6"/>
    <n v="0.11436398806498853"/>
    <x v="1"/>
    <n v="1512"/>
  </r>
  <r>
    <s v="b9a74d"/>
    <n v="1"/>
    <n v="10"/>
    <s v="t"/>
    <s v="ca5e88"/>
    <d v="1899-12-30T00:13:54"/>
    <n v="17"/>
    <n v="15.3"/>
    <n v="1.3501304146561147E-2"/>
    <x v="1"/>
    <n v="1512"/>
  </r>
  <r>
    <s v="2feb6b"/>
    <n v="3"/>
    <n v="10"/>
    <s v="t"/>
    <s v="ca5e88"/>
    <d v="1899-12-30T00:13:54"/>
    <n v="29"/>
    <n v="78.3"/>
    <n v="6.9094909455930567E-2"/>
    <x v="1"/>
    <n v="1512"/>
  </r>
  <r>
    <s v="e31d39"/>
    <n v="2"/>
    <n v="11"/>
    <s v="t"/>
    <s v="4bc27b"/>
    <d v="1899-12-30T00:04:54"/>
    <n v="10"/>
    <n v="17.8"/>
    <n v="1.5707399595345648E-2"/>
    <x v="0"/>
    <n v="3767.5"/>
  </r>
  <r>
    <s v="d5e9a6"/>
    <n v="1"/>
    <n v="11"/>
    <s v="t"/>
    <s v="4bc27b"/>
    <d v="1899-12-30T00:04:54"/>
    <n v="23"/>
    <n v="20.47"/>
    <n v="1.8063509534647495E-2"/>
    <x v="0"/>
    <n v="3767.5"/>
  </r>
  <r>
    <s v="5d267b"/>
    <n v="1"/>
    <n v="11"/>
    <s v="t"/>
    <s v="4bc27b"/>
    <d v="1899-12-30T00:04:54"/>
    <n v="40"/>
    <n v="35.6"/>
    <n v="3.1414799190691296E-2"/>
    <x v="1"/>
    <n v="1890"/>
  </r>
  <r>
    <s v="2a2353"/>
    <n v="1"/>
    <n v="11"/>
    <s v="t"/>
    <s v="4bc27b"/>
    <d v="1899-12-30T00:04:54"/>
    <n v="57"/>
    <n v="50.730000000000004"/>
    <n v="4.4766088846735094E-2"/>
    <x v="1"/>
    <n v="1890"/>
  </r>
  <r>
    <s v="f084eb"/>
    <n v="3"/>
    <n v="11"/>
    <s v="t"/>
    <s v="4bc27b"/>
    <d v="1899-12-30T00:04:54"/>
    <n v="36"/>
    <n v="96.12"/>
    <n v="8.4819957814866495E-2"/>
    <x v="1"/>
    <n v="1890"/>
  </r>
  <r>
    <s v="2feb6b"/>
    <n v="5"/>
    <n v="11"/>
    <s v="t"/>
    <s v="4bc27b"/>
    <d v="1899-12-30T00:04:54"/>
    <n v="29"/>
    <n v="129.05000000000001"/>
    <n v="0.11387864706625594"/>
    <x v="1"/>
    <n v="1890"/>
  </r>
  <r>
    <s v="c4a632"/>
    <n v="5"/>
    <n v="20"/>
    <s v="t"/>
    <s v="9ea6ec"/>
    <d v="1899-12-30T00:18:03"/>
    <n v="13"/>
    <n v="52"/>
    <n v="4.5886785334717621E-2"/>
    <x v="0"/>
    <n v="1883.75"/>
  </r>
  <r>
    <s v="e83aa3"/>
    <n v="2"/>
    <n v="20"/>
    <s v="t"/>
    <s v="9ea6ec"/>
    <d v="1899-12-30T00:18:03"/>
    <n v="32"/>
    <n v="51.2"/>
    <n v="4.5180834791106579E-2"/>
    <x v="0"/>
    <n v="1883.75"/>
  </r>
  <r>
    <s v="e31d39"/>
    <n v="1"/>
    <n v="20"/>
    <s v="t"/>
    <s v="9ea6ec"/>
    <d v="1899-12-30T00:18:03"/>
    <n v="10"/>
    <n v="8"/>
    <n v="7.0595054361104028E-3"/>
    <x v="0"/>
    <n v="1883.75"/>
  </r>
  <r>
    <s v="9ec847"/>
    <n v="4"/>
    <n v="20"/>
    <s v="t"/>
    <s v="9ea6ec"/>
    <d v="1899-12-30T00:18:03"/>
    <n v="54"/>
    <n v="172.8"/>
    <n v="0.15248531741998472"/>
    <x v="0"/>
    <n v="1883.75"/>
  </r>
  <r>
    <s v="f084eb"/>
    <n v="5"/>
    <n v="20"/>
    <s v="t"/>
    <s v="9ea6ec"/>
    <d v="1899-12-30T00:18:03"/>
    <n v="36"/>
    <n v="144"/>
    <n v="0.12707109784998727"/>
    <x v="1"/>
    <n v="3780"/>
  </r>
  <r>
    <s v="2feb6b"/>
    <n v="5"/>
    <n v="20"/>
    <s v="t"/>
    <s v="9ea6ec"/>
    <d v="1899-12-30T00:18:03"/>
    <n v="29"/>
    <n v="116"/>
    <n v="0.10236282882360084"/>
    <x v="1"/>
    <n v="3780"/>
  </r>
  <r>
    <s v="c4a632"/>
    <n v="2"/>
    <n v="2"/>
    <s v="f"/>
    <s v="bdc070"/>
    <d v="1899-12-30T00:15:14"/>
    <n v="13"/>
    <n v="25.48"/>
    <n v="2.2484524814011631E-2"/>
    <x v="0"/>
    <n v="3767.5"/>
  </r>
  <r>
    <s v="e31d39"/>
    <n v="1"/>
    <n v="2"/>
    <s v="f"/>
    <s v="bdc070"/>
    <d v="1899-12-30T00:15:14"/>
    <n v="10"/>
    <n v="9.8000000000000007"/>
    <n v="8.6478941592352445E-3"/>
    <x v="0"/>
    <n v="3767.5"/>
  </r>
  <r>
    <s v="c8d436"/>
    <n v="4"/>
    <n v="2"/>
    <s v="f"/>
    <s v="bdc070"/>
    <d v="1899-12-30T00:15:14"/>
    <n v="10"/>
    <n v="39.200000000000003"/>
    <n v="3.4591576636940978E-2"/>
    <x v="1"/>
    <n v="3780"/>
  </r>
  <r>
    <s v="f084eb"/>
    <n v="2"/>
    <n v="2"/>
    <s v="f"/>
    <s v="bdc070"/>
    <d v="1899-12-30T00:15:14"/>
    <n v="36"/>
    <n v="70.56"/>
    <n v="6.2264837946493755E-2"/>
    <x v="1"/>
    <n v="3780"/>
  </r>
  <r>
    <s v="e83aa3"/>
    <n v="5"/>
    <n v="12"/>
    <s v="t"/>
    <s v="e555cf"/>
    <d v="1899-12-30T00:46:46"/>
    <n v="32"/>
    <n v="140.80000000000001"/>
    <n v="0.1242472956755431"/>
    <x v="0"/>
    <n v="2511.6666666666665"/>
  </r>
  <r>
    <s v="72f5d4"/>
    <n v="1"/>
    <n v="12"/>
    <s v="t"/>
    <s v="e555cf"/>
    <d v="1899-12-30T00:46:46"/>
    <n v="19"/>
    <n v="16.72"/>
    <n v="1.475436636147074E-2"/>
    <x v="0"/>
    <n v="2511.6666666666665"/>
  </r>
  <r>
    <s v="9ec847"/>
    <n v="3"/>
    <n v="12"/>
    <s v="t"/>
    <s v="e555cf"/>
    <d v="1899-12-30T00:46:46"/>
    <n v="54"/>
    <n v="142.56"/>
    <n v="0.12580038687148737"/>
    <x v="0"/>
    <n v="2511.6666666666665"/>
  </r>
  <r>
    <s v="5d267b"/>
    <n v="3"/>
    <n v="12"/>
    <s v="t"/>
    <s v="e555cf"/>
    <d v="1899-12-30T00:46:46"/>
    <n v="40"/>
    <n v="105.6"/>
    <n v="9.3185471756657312E-2"/>
    <x v="1"/>
    <n v="1512"/>
  </r>
  <r>
    <s v="c8d436"/>
    <n v="5"/>
    <n v="12"/>
    <s v="t"/>
    <s v="e555cf"/>
    <d v="1899-12-30T00:46:46"/>
    <n v="10"/>
    <n v="44"/>
    <n v="3.8827279898607216E-2"/>
    <x v="1"/>
    <n v="1512"/>
  </r>
  <r>
    <s v="f084eb"/>
    <n v="1"/>
    <n v="12"/>
    <s v="t"/>
    <s v="e555cf"/>
    <d v="1899-12-30T00:46:46"/>
    <n v="36"/>
    <n v="31.68"/>
    <n v="2.7955641526997192E-2"/>
    <x v="1"/>
    <n v="1512"/>
  </r>
  <r>
    <s v="b9a74d"/>
    <n v="1"/>
    <n v="12"/>
    <s v="t"/>
    <s v="e555cf"/>
    <d v="1899-12-30T00:46:46"/>
    <n v="17"/>
    <n v="14.96"/>
    <n v="1.3201275165526454E-2"/>
    <x v="1"/>
    <n v="1512"/>
  </r>
  <r>
    <s v="2feb6b"/>
    <n v="1"/>
    <n v="12"/>
    <s v="t"/>
    <s v="e555cf"/>
    <d v="1899-12-30T00:46:46"/>
    <n v="29"/>
    <n v="25.52"/>
    <n v="2.2519822341192184E-2"/>
    <x v="1"/>
    <n v="1512"/>
  </r>
  <r>
    <s v="e31d39"/>
    <n v="3"/>
    <n v="1"/>
    <s v="f"/>
    <s v="a15342"/>
    <d v="1899-12-30T00:12:43"/>
    <n v="10"/>
    <n v="29.7"/>
    <n v="2.6208413931559871E-2"/>
    <x v="0"/>
    <n v="2511.6666666666665"/>
  </r>
  <r>
    <s v="d5e9a6"/>
    <n v="5"/>
    <n v="1"/>
    <s v="f"/>
    <s v="a15342"/>
    <d v="1899-12-30T00:12:43"/>
    <n v="23"/>
    <n v="113.85"/>
    <n v="0.10046558673764616"/>
    <x v="0"/>
    <n v="2511.6666666666665"/>
  </r>
  <r>
    <s v="72f5d4"/>
    <n v="1"/>
    <n v="1"/>
    <s v="f"/>
    <s v="a15342"/>
    <d v="1899-12-30T00:12:43"/>
    <n v="19"/>
    <n v="18.809999999999999"/>
    <n v="1.6598662156654582E-2"/>
    <x v="0"/>
    <n v="2511.6666666666665"/>
  </r>
  <r>
    <s v="5d267b"/>
    <n v="3"/>
    <n v="1"/>
    <s v="f"/>
    <s v="a15342"/>
    <d v="1899-12-30T00:12:43"/>
    <n v="40"/>
    <n v="118.8"/>
    <n v="0.10483365572623948"/>
    <x v="1"/>
    <n v="1890"/>
  </r>
  <r>
    <s v="c8d436"/>
    <n v="2"/>
    <n v="1"/>
    <s v="f"/>
    <s v="a15342"/>
    <d v="1899-12-30T00:12:43"/>
    <n v="10"/>
    <n v="19.8"/>
    <n v="1.7472275954373249E-2"/>
    <x v="1"/>
    <n v="1890"/>
  </r>
  <r>
    <s v="f084eb"/>
    <n v="4"/>
    <n v="1"/>
    <s v="f"/>
    <s v="a15342"/>
    <d v="1899-12-30T00:12:43"/>
    <n v="36"/>
    <n v="142.56"/>
    <n v="0.12580038687148737"/>
    <x v="1"/>
    <n v="1890"/>
  </r>
  <r>
    <s v="b9a74d"/>
    <n v="2"/>
    <n v="1"/>
    <s v="f"/>
    <s v="a15342"/>
    <d v="1899-12-30T00:12:43"/>
    <n v="17"/>
    <n v="33.659999999999997"/>
    <n v="2.9702869122434517E-2"/>
    <x v="1"/>
    <n v="1890"/>
  </r>
  <r>
    <s v="c4a632"/>
    <n v="3"/>
    <n v="2"/>
    <s v="t"/>
    <s v="e665c2"/>
    <d v="1899-12-30T00:17:47"/>
    <n v="13"/>
    <n v="38.22"/>
    <n v="3.3726787221017449E-2"/>
    <x v="0"/>
    <n v="3767.5"/>
  </r>
  <r>
    <s v="72f5d4"/>
    <n v="4"/>
    <n v="2"/>
    <s v="t"/>
    <s v="e665c2"/>
    <d v="1899-12-30T00:17:47"/>
    <n v="19"/>
    <n v="74.48"/>
    <n v="6.5723995610187866E-2"/>
    <x v="0"/>
    <n v="3767.5"/>
  </r>
  <r>
    <s v="5d267b"/>
    <n v="4"/>
    <n v="2"/>
    <s v="t"/>
    <s v="e665c2"/>
    <d v="1899-12-30T00:17:47"/>
    <n v="40"/>
    <n v="156.80000000000001"/>
    <n v="0.13836630654776391"/>
    <x v="1"/>
    <n v="2520"/>
  </r>
  <r>
    <s v="c8d436"/>
    <n v="1"/>
    <n v="2"/>
    <s v="t"/>
    <s v="e665c2"/>
    <d v="1899-12-30T00:17:47"/>
    <n v="10"/>
    <n v="9.8000000000000007"/>
    <n v="8.6478941592352445E-3"/>
    <x v="1"/>
    <n v="2520"/>
  </r>
  <r>
    <s v="b9a74d"/>
    <n v="2"/>
    <n v="2"/>
    <s v="t"/>
    <s v="e665c2"/>
    <d v="1899-12-30T00:17:47"/>
    <n v="17"/>
    <n v="33.32"/>
    <n v="2.9402840141399825E-2"/>
    <x v="1"/>
    <n v="2520"/>
  </r>
  <r>
    <s v="c4a632"/>
    <n v="3"/>
    <n v="6"/>
    <s v="f"/>
    <s v="ca4e6d"/>
    <d v="1899-12-30T00:44:03"/>
    <n v="13"/>
    <n v="36.659999999999997"/>
    <n v="3.2350183660975917E-2"/>
    <x v="0"/>
    <n v="1883.75"/>
  </r>
  <r>
    <s v="e83aa3"/>
    <n v="2"/>
    <n v="6"/>
    <s v="f"/>
    <s v="ca4e6d"/>
    <d v="1899-12-30T00:44:03"/>
    <n v="32"/>
    <n v="60.16"/>
    <n v="5.3087480879550224E-2"/>
    <x v="0"/>
    <n v="1883.75"/>
  </r>
  <r>
    <s v="72f5d4"/>
    <n v="4"/>
    <n v="6"/>
    <s v="f"/>
    <s v="ca4e6d"/>
    <d v="1899-12-30T00:44:03"/>
    <n v="19"/>
    <n v="71.44"/>
    <n v="6.3041383544465895E-2"/>
    <x v="0"/>
    <n v="1883.75"/>
  </r>
  <r>
    <s v="9ec847"/>
    <n v="2"/>
    <n v="6"/>
    <s v="f"/>
    <s v="ca4e6d"/>
    <d v="1899-12-30T00:44:03"/>
    <n v="54"/>
    <n v="101.52"/>
    <n v="8.9585123984241011E-2"/>
    <x v="0"/>
    <n v="1883.75"/>
  </r>
  <r>
    <s v="5d267b"/>
    <n v="4"/>
    <n v="6"/>
    <s v="f"/>
    <s v="ca4e6d"/>
    <d v="1899-12-30T00:44:03"/>
    <n v="40"/>
    <n v="150.39999999999998"/>
    <n v="0.13271870219887555"/>
    <x v="1"/>
    <n v="1512"/>
  </r>
  <r>
    <s v="c8d436"/>
    <n v="1"/>
    <n v="6"/>
    <s v="f"/>
    <s v="ca4e6d"/>
    <d v="1899-12-30T00:44:03"/>
    <n v="10"/>
    <n v="9.3999999999999986"/>
    <n v="8.2949188874297218E-3"/>
    <x v="1"/>
    <n v="1512"/>
  </r>
  <r>
    <s v="2a2353"/>
    <n v="3"/>
    <n v="6"/>
    <s v="f"/>
    <s v="ca4e6d"/>
    <d v="1899-12-30T00:44:03"/>
    <n v="57"/>
    <n v="160.73999999999998"/>
    <n v="0.14184311297504823"/>
    <x v="1"/>
    <n v="1512"/>
  </r>
  <r>
    <s v="f084eb"/>
    <n v="2"/>
    <n v="6"/>
    <s v="f"/>
    <s v="ca4e6d"/>
    <d v="1899-12-30T00:44:03"/>
    <n v="36"/>
    <n v="67.679999999999993"/>
    <n v="5.9723415989494003E-2"/>
    <x v="1"/>
    <n v="1512"/>
  </r>
  <r>
    <s v="b9a74d"/>
    <n v="2"/>
    <n v="6"/>
    <s v="f"/>
    <s v="ca4e6d"/>
    <d v="1899-12-30T00:44:03"/>
    <n v="17"/>
    <n v="31.959999999999997"/>
    <n v="2.8202724217261058E-2"/>
    <x v="1"/>
    <n v="1512"/>
  </r>
  <r>
    <s v="e83aa3"/>
    <n v="3"/>
    <n v="5"/>
    <s v="t"/>
    <s v="3914c3"/>
    <d v="1899-12-30T00:01:36"/>
    <n v="32"/>
    <n v="91.199999999999989"/>
    <n v="8.0478361971658571E-2"/>
    <x v="0"/>
    <n v="2511.6666666666665"/>
  </r>
  <r>
    <s v="e31d39"/>
    <n v="2"/>
    <n v="5"/>
    <s v="t"/>
    <s v="3914c3"/>
    <d v="1899-12-30T00:01:36"/>
    <n v="10"/>
    <n v="19"/>
    <n v="1.6766325410762208E-2"/>
    <x v="0"/>
    <n v="2511.6666666666665"/>
  </r>
  <r>
    <s v="d5e9a6"/>
    <n v="5"/>
    <n v="5"/>
    <s v="t"/>
    <s v="3914c3"/>
    <d v="1899-12-30T00:01:36"/>
    <n v="23"/>
    <n v="109.25"/>
    <n v="9.6406371111882688E-2"/>
    <x v="0"/>
    <n v="2511.6666666666665"/>
  </r>
  <r>
    <s v="f084eb"/>
    <n v="1"/>
    <n v="5"/>
    <s v="t"/>
    <s v="3914c3"/>
    <d v="1899-12-30T00:01:36"/>
    <n v="36"/>
    <n v="34.199999999999996"/>
    <n v="3.0179385739371969E-2"/>
    <x v="1"/>
    <n v="3780"/>
  </r>
  <r>
    <s v="b9a74d"/>
    <n v="2"/>
    <n v="5"/>
    <s v="t"/>
    <s v="3914c3"/>
    <d v="1899-12-30T00:01:36"/>
    <n v="17"/>
    <n v="32.299999999999997"/>
    <n v="2.8502753198295747E-2"/>
    <x v="1"/>
    <n v="3780"/>
  </r>
  <r>
    <s v="e31d39"/>
    <n v="4"/>
    <n v="9"/>
    <s v="f"/>
    <s v="4e8ca3"/>
    <d v="1899-12-30T00:44:23"/>
    <n v="10"/>
    <n v="36.4"/>
    <n v="3.2120749734302338E-2"/>
    <x v="0"/>
    <n v="3767.5"/>
  </r>
  <r>
    <s v="9ec847"/>
    <n v="1"/>
    <n v="9"/>
    <s v="f"/>
    <s v="4e8ca3"/>
    <d v="1899-12-30T00:44:23"/>
    <n v="54"/>
    <n v="49.14"/>
    <n v="4.3363012141308152E-2"/>
    <x v="0"/>
    <n v="3767.5"/>
  </r>
  <r>
    <s v="2a2353"/>
    <n v="3"/>
    <n v="9"/>
    <s v="f"/>
    <s v="4e8ca3"/>
    <d v="1899-12-30T00:44:23"/>
    <n v="57"/>
    <n v="155.61000000000001"/>
    <n v="0.13731620511414247"/>
    <x v="1"/>
    <n v="2520"/>
  </r>
  <r>
    <s v="f084eb"/>
    <n v="4"/>
    <n v="9"/>
    <s v="f"/>
    <s v="4e8ca3"/>
    <d v="1899-12-30T00:44:23"/>
    <n v="36"/>
    <n v="131.04"/>
    <n v="0.11563469904348839"/>
    <x v="1"/>
    <n v="2520"/>
  </r>
  <r>
    <s v="b9a74d"/>
    <n v="5"/>
    <n v="9"/>
    <s v="f"/>
    <s v="4e8ca3"/>
    <d v="1899-12-30T00:44:23"/>
    <n v="17"/>
    <n v="77.350000000000009"/>
    <n v="6.825659318539247E-2"/>
    <x v="1"/>
    <n v="2520"/>
  </r>
  <r>
    <s v="e83aa3"/>
    <n v="4"/>
    <n v="18"/>
    <s v="f"/>
    <s v="af095f"/>
    <d v="1899-12-30T00:57:00"/>
    <n v="32"/>
    <n v="104.96000000000001"/>
    <n v="9.2620711321768481E-2"/>
    <x v="0"/>
    <n v="1507"/>
  </r>
  <r>
    <s v="e31d39"/>
    <n v="3"/>
    <n v="18"/>
    <s v="f"/>
    <s v="af095f"/>
    <d v="1899-12-30T00:57:00"/>
    <n v="10"/>
    <n v="24.6"/>
    <n v="2.1707979216039491E-2"/>
    <x v="0"/>
    <n v="1507"/>
  </r>
  <r>
    <s v="d5e9a6"/>
    <n v="2"/>
    <n v="18"/>
    <s v="f"/>
    <s v="af095f"/>
    <d v="1899-12-30T00:57:00"/>
    <n v="23"/>
    <n v="37.720000000000006"/>
    <n v="3.3285568131260553E-2"/>
    <x v="0"/>
    <n v="1507"/>
  </r>
  <r>
    <s v="72f5d4"/>
    <n v="3"/>
    <n v="18"/>
    <s v="f"/>
    <s v="af095f"/>
    <d v="1899-12-30T00:57:00"/>
    <n v="19"/>
    <n v="46.74"/>
    <n v="4.1245160510475033E-2"/>
    <x v="0"/>
    <n v="1507"/>
  </r>
  <r>
    <s v="9ec847"/>
    <n v="4"/>
    <n v="18"/>
    <s v="f"/>
    <s v="af095f"/>
    <d v="1899-12-30T00:57:00"/>
    <n v="54"/>
    <n v="177.12"/>
    <n v="0.15629745035548434"/>
    <x v="0"/>
    <n v="1507"/>
  </r>
  <r>
    <s v="c8d436"/>
    <n v="2"/>
    <n v="18"/>
    <s v="f"/>
    <s v="af095f"/>
    <d v="1899-12-30T00:57:00"/>
    <n v="10"/>
    <n v="16.400000000000002"/>
    <n v="1.4471986144026328E-2"/>
    <x v="1"/>
    <n v="2520"/>
  </r>
  <r>
    <s v="2a2353"/>
    <n v="2"/>
    <n v="18"/>
    <s v="f"/>
    <s v="af095f"/>
    <d v="1899-12-30T00:57:00"/>
    <n v="57"/>
    <n v="93.48"/>
    <n v="8.2490321020950066E-2"/>
    <x v="1"/>
    <n v="2520"/>
  </r>
  <r>
    <s v="f084eb"/>
    <n v="2"/>
    <n v="18"/>
    <s v="f"/>
    <s v="af095f"/>
    <d v="1899-12-30T00:57:00"/>
    <n v="36"/>
    <n v="59.040000000000006"/>
    <n v="5.209915011849478E-2"/>
    <x v="1"/>
    <n v="2520"/>
  </r>
  <r>
    <s v="c4a632"/>
    <n v="3"/>
    <n v="24"/>
    <s v="f"/>
    <n v="894871"/>
    <d v="1899-12-30T00:46:11"/>
    <n v="13"/>
    <n v="29.64"/>
    <n v="2.6155467640789045E-2"/>
    <x v="0"/>
    <n v="2511.6666666666665"/>
  </r>
  <r>
    <s v="d5e9a6"/>
    <n v="1"/>
    <n v="24"/>
    <s v="f"/>
    <n v="894871"/>
    <d v="1899-12-30T00:46:11"/>
    <n v="23"/>
    <n v="17.48"/>
    <n v="1.5425019377901229E-2"/>
    <x v="0"/>
    <n v="2511.6666666666665"/>
  </r>
  <r>
    <s v="9ec847"/>
    <n v="5"/>
    <n v="24"/>
    <s v="f"/>
    <n v="894871"/>
    <d v="1899-12-30T00:46:11"/>
    <n v="54"/>
    <n v="205.2"/>
    <n v="0.18107631443623182"/>
    <x v="0"/>
    <n v="2511.6666666666665"/>
  </r>
  <r>
    <s v="5d267b"/>
    <n v="1"/>
    <n v="24"/>
    <s v="f"/>
    <n v="894871"/>
    <d v="1899-12-30T00:46:11"/>
    <n v="40"/>
    <n v="30.4"/>
    <n v="2.6826120657219531E-2"/>
    <x v="1"/>
    <n v="2520"/>
  </r>
  <r>
    <s v="f084eb"/>
    <n v="3"/>
    <n v="24"/>
    <s v="f"/>
    <n v="894871"/>
    <d v="1899-12-30T00:46:11"/>
    <n v="36"/>
    <n v="82.08"/>
    <n v="7.2430525774492729E-2"/>
    <x v="1"/>
    <n v="2520"/>
  </r>
  <r>
    <s v="b9a74d"/>
    <n v="4"/>
    <n v="24"/>
    <s v="f"/>
    <n v="894871"/>
    <d v="1899-12-30T00:46:11"/>
    <n v="17"/>
    <n v="51.68"/>
    <n v="4.5604405117273206E-2"/>
    <x v="1"/>
    <n v="2520"/>
  </r>
  <r>
    <s v="c4a632"/>
    <n v="1"/>
    <n v="10"/>
    <s v="t"/>
    <s v="9640ba"/>
    <d v="1899-12-30T00:52:07"/>
    <n v="13"/>
    <n v="11.700000000000001"/>
    <n v="1.0324526700311466E-2"/>
    <x v="0"/>
    <n v="1507"/>
  </r>
  <r>
    <s v="e83aa3"/>
    <n v="5"/>
    <n v="10"/>
    <s v="t"/>
    <s v="9640ba"/>
    <d v="1899-12-30T00:52:07"/>
    <n v="32"/>
    <n v="144"/>
    <n v="0.12707109784998727"/>
    <x v="0"/>
    <n v="1507"/>
  </r>
  <r>
    <s v="d5e9a6"/>
    <n v="1"/>
    <n v="10"/>
    <s v="t"/>
    <s v="9640ba"/>
    <d v="1899-12-30T00:52:07"/>
    <n v="23"/>
    <n v="20.7"/>
    <n v="1.8266470315935666E-2"/>
    <x v="0"/>
    <n v="1507"/>
  </r>
  <r>
    <s v="72f5d4"/>
    <n v="2"/>
    <n v="10"/>
    <s v="t"/>
    <s v="9640ba"/>
    <d v="1899-12-30T00:52:07"/>
    <n v="19"/>
    <n v="34.200000000000003"/>
    <n v="3.0179385739371973E-2"/>
    <x v="0"/>
    <n v="1507"/>
  </r>
  <r>
    <s v="9ec847"/>
    <n v="1"/>
    <n v="10"/>
    <s v="t"/>
    <s v="9640ba"/>
    <d v="1899-12-30T00:52:07"/>
    <n v="54"/>
    <n v="48.6"/>
    <n v="4.2886495524370696E-2"/>
    <x v="0"/>
    <n v="1507"/>
  </r>
  <r>
    <s v="5d267b"/>
    <n v="2"/>
    <n v="10"/>
    <s v="t"/>
    <s v="9640ba"/>
    <d v="1899-12-30T00:52:07"/>
    <n v="40"/>
    <n v="72"/>
    <n v="6.3535548924993634E-2"/>
    <x v="1"/>
    <n v="2520"/>
  </r>
  <r>
    <s v="f084eb"/>
    <n v="4"/>
    <n v="10"/>
    <s v="t"/>
    <s v="9640ba"/>
    <d v="1899-12-30T00:52:07"/>
    <n v="36"/>
    <n v="129.6"/>
    <n v="0.11436398806498853"/>
    <x v="1"/>
    <n v="2520"/>
  </r>
  <r>
    <s v="2feb6b"/>
    <n v="3"/>
    <n v="10"/>
    <s v="t"/>
    <s v="9640ba"/>
    <d v="1899-12-30T00:52:07"/>
    <n v="29"/>
    <n v="78.3"/>
    <n v="6.9094909455930567E-2"/>
    <x v="1"/>
    <n v="2520"/>
  </r>
  <r>
    <s v="e83aa3"/>
    <n v="4"/>
    <n v="23"/>
    <s v="f"/>
    <s v="50a68d"/>
    <d v="1899-12-30T00:58:20"/>
    <n v="32"/>
    <n v="98.56"/>
    <n v="8.697310697288016E-2"/>
    <x v="0"/>
    <n v="1883.75"/>
  </r>
  <r>
    <s v="d5e9a6"/>
    <n v="3"/>
    <n v="23"/>
    <s v="f"/>
    <s v="50a68d"/>
    <d v="1899-12-30T00:58:20"/>
    <n v="23"/>
    <n v="53.13"/>
    <n v="4.688394047756822E-2"/>
    <x v="0"/>
    <n v="1883.75"/>
  </r>
  <r>
    <s v="72f5d4"/>
    <n v="1"/>
    <n v="23"/>
    <s v="f"/>
    <s v="50a68d"/>
    <d v="1899-12-30T00:58:20"/>
    <n v="19"/>
    <n v="14.63"/>
    <n v="1.29100705662869E-2"/>
    <x v="0"/>
    <n v="1883.75"/>
  </r>
  <r>
    <s v="9ec847"/>
    <n v="2"/>
    <n v="23"/>
    <s v="f"/>
    <s v="50a68d"/>
    <d v="1899-12-30T00:58:20"/>
    <n v="54"/>
    <n v="83.16"/>
    <n v="7.3383559008367627E-2"/>
    <x v="0"/>
    <n v="1883.75"/>
  </r>
  <r>
    <s v="c8d436"/>
    <n v="3"/>
    <n v="23"/>
    <s v="f"/>
    <s v="50a68d"/>
    <d v="1899-12-30T00:58:20"/>
    <n v="10"/>
    <n v="23.1"/>
    <n v="2.0384321946768789E-2"/>
    <x v="1"/>
    <n v="1890"/>
  </r>
  <r>
    <s v="2a2353"/>
    <n v="2"/>
    <n v="23"/>
    <s v="f"/>
    <s v="50a68d"/>
    <d v="1899-12-30T00:58:20"/>
    <n v="57"/>
    <n v="87.78"/>
    <n v="7.7460423397721384E-2"/>
    <x v="1"/>
    <n v="1890"/>
  </r>
  <r>
    <s v="f084eb"/>
    <n v="4"/>
    <n v="23"/>
    <s v="f"/>
    <s v="50a68d"/>
    <d v="1899-12-30T00:58:20"/>
    <n v="36"/>
    <n v="110.88"/>
    <n v="9.7844745344490183E-2"/>
    <x v="1"/>
    <n v="1890"/>
  </r>
  <r>
    <s v="b9a74d"/>
    <n v="3"/>
    <n v="23"/>
    <s v="f"/>
    <s v="50a68d"/>
    <d v="1899-12-30T00:58:20"/>
    <n v="17"/>
    <n v="39.270000000000003"/>
    <n v="3.4653347309506942E-2"/>
    <x v="1"/>
    <n v="1890"/>
  </r>
  <r>
    <s v="e31d39"/>
    <n v="1"/>
    <n v="3"/>
    <s v="f"/>
    <s v="9d4227"/>
    <d v="1899-12-30T00:50:43"/>
    <n v="10"/>
    <n v="9.6999999999999993"/>
    <n v="8.5596503412838625E-3"/>
    <x v="0"/>
    <n v="2511.6666666666665"/>
  </r>
  <r>
    <s v="72f5d4"/>
    <n v="2"/>
    <n v="3"/>
    <s v="f"/>
    <s v="9d4227"/>
    <d v="1899-12-30T00:50:43"/>
    <n v="19"/>
    <n v="36.86"/>
    <n v="3.2526671296878681E-2"/>
    <x v="0"/>
    <n v="2511.6666666666665"/>
  </r>
  <r>
    <s v="9ec847"/>
    <n v="1"/>
    <n v="3"/>
    <s v="f"/>
    <s v="9d4227"/>
    <d v="1899-12-30T00:50:43"/>
    <n v="54"/>
    <n v="52.379999999999995"/>
    <n v="4.6222111842932859E-2"/>
    <x v="0"/>
    <n v="2511.6666666666665"/>
  </r>
  <r>
    <s v="c8d436"/>
    <n v="3"/>
    <n v="3"/>
    <s v="f"/>
    <s v="9d4227"/>
    <d v="1899-12-30T00:50:43"/>
    <n v="10"/>
    <n v="29.099999999999998"/>
    <n v="2.5678951023851589E-2"/>
    <x v="1"/>
    <n v="2520"/>
  </r>
  <r>
    <s v="2a2353"/>
    <n v="3"/>
    <n v="3"/>
    <s v="f"/>
    <s v="9d4227"/>
    <d v="1899-12-30T00:50:43"/>
    <n v="57"/>
    <n v="165.87"/>
    <n v="0.14637002083595407"/>
    <x v="1"/>
    <n v="2520"/>
  </r>
  <r>
    <s v="b9a74d"/>
    <n v="5"/>
    <n v="3"/>
    <s v="f"/>
    <s v="9d4227"/>
    <d v="1899-12-30T00:50:43"/>
    <n v="17"/>
    <n v="82.45"/>
    <n v="7.2757027900912846E-2"/>
    <x v="1"/>
    <n v="2520"/>
  </r>
  <r>
    <s v="c4a632"/>
    <n v="1"/>
    <n v="8"/>
    <s v="t"/>
    <s v="4d1f1d"/>
    <d v="1899-12-30T00:14:02"/>
    <n v="13"/>
    <n v="11.96"/>
    <n v="1.0553960626985054E-2"/>
    <x v="0"/>
    <n v="2511.6666666666665"/>
  </r>
  <r>
    <s v="72f5d4"/>
    <n v="2"/>
    <n v="8"/>
    <s v="t"/>
    <s v="4d1f1d"/>
    <d v="1899-12-30T00:14:02"/>
    <n v="19"/>
    <n v="34.96"/>
    <n v="3.0850038755802459E-2"/>
    <x v="0"/>
    <n v="2511.6666666666665"/>
  </r>
  <r>
    <s v="9ec847"/>
    <n v="2"/>
    <n v="8"/>
    <s v="t"/>
    <s v="4d1f1d"/>
    <d v="1899-12-30T00:14:02"/>
    <n v="54"/>
    <n v="99.36"/>
    <n v="8.7679057516491202E-2"/>
    <x v="0"/>
    <n v="2511.6666666666665"/>
  </r>
  <r>
    <s v="5d267b"/>
    <n v="5"/>
    <n v="8"/>
    <s v="t"/>
    <s v="4d1f1d"/>
    <d v="1899-12-30T00:14:02"/>
    <n v="40"/>
    <n v="184"/>
    <n v="0.16236862503053925"/>
    <x v="1"/>
    <n v="1890"/>
  </r>
  <r>
    <s v="c8d436"/>
    <n v="2"/>
    <n v="8"/>
    <s v="t"/>
    <s v="4d1f1d"/>
    <d v="1899-12-30T00:14:02"/>
    <n v="10"/>
    <n v="18.400000000000002"/>
    <n v="1.6236862503053926E-2"/>
    <x v="1"/>
    <n v="1890"/>
  </r>
  <r>
    <s v="f084eb"/>
    <n v="1"/>
    <n v="8"/>
    <s v="t"/>
    <s v="4d1f1d"/>
    <d v="1899-12-30T00:14:02"/>
    <n v="36"/>
    <n v="33.120000000000005"/>
    <n v="2.9226352505497072E-2"/>
    <x v="1"/>
    <n v="1890"/>
  </r>
  <r>
    <s v="2feb6b"/>
    <n v="4"/>
    <n v="8"/>
    <s v="t"/>
    <s v="4d1f1d"/>
    <d v="1899-12-30T00:14:02"/>
    <n v="29"/>
    <n v="106.72"/>
    <n v="9.4173802517712776E-2"/>
    <x v="1"/>
    <n v="1890"/>
  </r>
  <r>
    <s v="c4a632"/>
    <n v="1"/>
    <n v="2"/>
    <s v="t"/>
    <s v="c4ae6e"/>
    <d v="1899-12-30T00:38:14"/>
    <n v="13"/>
    <n v="12.74"/>
    <n v="1.1242262407005816E-2"/>
    <x v="0"/>
    <n v="3767.5"/>
  </r>
  <r>
    <s v="72f5d4"/>
    <n v="5"/>
    <n v="2"/>
    <s v="t"/>
    <s v="c4ae6e"/>
    <d v="1899-12-30T00:38:14"/>
    <n v="19"/>
    <n v="93.1"/>
    <n v="8.2154994512734808E-2"/>
    <x v="0"/>
    <n v="3767.5"/>
  </r>
  <r>
    <s v="5d267b"/>
    <n v="4"/>
    <n v="2"/>
    <s v="t"/>
    <s v="c4ae6e"/>
    <d v="1899-12-30T00:38:14"/>
    <n v="40"/>
    <n v="156.80000000000001"/>
    <n v="0.13836630654776391"/>
    <x v="1"/>
    <n v="2520"/>
  </r>
  <r>
    <s v="c8d436"/>
    <n v="2"/>
    <n v="2"/>
    <s v="t"/>
    <s v="c4ae6e"/>
    <d v="1899-12-30T00:38:14"/>
    <n v="10"/>
    <n v="19.600000000000001"/>
    <n v="1.7295788318470489E-2"/>
    <x v="1"/>
    <n v="2520"/>
  </r>
  <r>
    <s v="2a2353"/>
    <n v="3"/>
    <n v="2"/>
    <s v="t"/>
    <s v="c4ae6e"/>
    <d v="1899-12-30T00:38:14"/>
    <n v="57"/>
    <n v="167.57999999999998"/>
    <n v="0.14787899012292263"/>
    <x v="1"/>
    <n v="2520"/>
  </r>
  <r>
    <s v="e83aa3"/>
    <n v="2"/>
    <n v="7"/>
    <s v="t"/>
    <s v="4bac6b"/>
    <d v="1899-12-30T00:49:44"/>
    <n v="32"/>
    <n v="59.519999999999996"/>
    <n v="5.25227204446614E-2"/>
    <x v="0"/>
    <n v="3767.5"/>
  </r>
  <r>
    <s v="d5e9a6"/>
    <n v="5"/>
    <n v="7"/>
    <s v="t"/>
    <s v="4bac6b"/>
    <d v="1899-12-30T00:49:44"/>
    <n v="23"/>
    <n v="106.94999999999999"/>
    <n v="9.4376763299000938E-2"/>
    <x v="0"/>
    <n v="3767.5"/>
  </r>
  <r>
    <s v="c8d436"/>
    <n v="2"/>
    <n v="7"/>
    <s v="t"/>
    <s v="4bac6b"/>
    <d v="1899-12-30T00:49:44"/>
    <n v="10"/>
    <n v="18.599999999999998"/>
    <n v="1.6413350138956683E-2"/>
    <x v="1"/>
    <n v="3780"/>
  </r>
  <r>
    <s v="2a2353"/>
    <n v="3"/>
    <n v="7"/>
    <s v="t"/>
    <s v="4bac6b"/>
    <d v="1899-12-30T00:49:44"/>
    <n v="57"/>
    <n v="159.03"/>
    <n v="0.14033414368807967"/>
    <x v="1"/>
    <n v="3780"/>
  </r>
  <r>
    <s v="c4a632"/>
    <n v="5"/>
    <n v="7"/>
    <s v="t"/>
    <s v="00a68b"/>
    <d v="1899-12-30T00:02:57"/>
    <n v="13"/>
    <n v="60.449999999999996"/>
    <n v="5.3343387951609228E-2"/>
    <x v="0"/>
    <n v="2511.6666666666665"/>
  </r>
  <r>
    <s v="72f5d4"/>
    <n v="2"/>
    <n v="7"/>
    <s v="t"/>
    <s v="00a68b"/>
    <d v="1899-12-30T00:02:57"/>
    <n v="19"/>
    <n v="35.339999999999996"/>
    <n v="3.1185365264017703E-2"/>
    <x v="0"/>
    <n v="2511.6666666666665"/>
  </r>
  <r>
    <s v="9ec847"/>
    <n v="5"/>
    <n v="7"/>
    <s v="t"/>
    <s v="00a68b"/>
    <d v="1899-12-30T00:02:57"/>
    <n v="54"/>
    <n v="251.1"/>
    <n v="0.22158022687591528"/>
    <x v="0"/>
    <n v="2511.6666666666665"/>
  </r>
  <r>
    <s v="5d267b"/>
    <n v="3"/>
    <n v="7"/>
    <s v="t"/>
    <s v="00a68b"/>
    <d v="1899-12-30T00:02:57"/>
    <n v="40"/>
    <n v="111.6"/>
    <n v="9.848010083374012E-2"/>
    <x v="1"/>
    <n v="1890"/>
  </r>
  <r>
    <s v="c8d436"/>
    <n v="2"/>
    <n v="7"/>
    <s v="t"/>
    <s v="00a68b"/>
    <d v="1899-12-30T00:02:57"/>
    <n v="10"/>
    <n v="18.599999999999998"/>
    <n v="1.6413350138956683E-2"/>
    <x v="1"/>
    <n v="1890"/>
  </r>
  <r>
    <s v="2a2353"/>
    <n v="4"/>
    <n v="7"/>
    <s v="t"/>
    <s v="00a68b"/>
    <d v="1899-12-30T00:02:57"/>
    <n v="57"/>
    <n v="212.04"/>
    <n v="0.18711219158410622"/>
    <x v="1"/>
    <n v="1890"/>
  </r>
  <r>
    <s v="2feb6b"/>
    <n v="5"/>
    <n v="7"/>
    <s v="t"/>
    <s v="00a68b"/>
    <d v="1899-12-30T00:02:57"/>
    <n v="29"/>
    <n v="134.85"/>
    <n v="0.11899678850743597"/>
    <x v="1"/>
    <n v="1890"/>
  </r>
  <r>
    <s v="d5e9a6"/>
    <n v="2"/>
    <n v="0"/>
    <s v="t"/>
    <s v="f014f7"/>
    <d v="1899-12-30T00:02:52"/>
    <n v="23"/>
    <n v="46"/>
    <n v="4.0592156257634814E-2"/>
    <x v="0"/>
    <n v="7535"/>
  </r>
  <r>
    <s v="5d267b"/>
    <n v="2"/>
    <n v="0"/>
    <s v="t"/>
    <s v="f014f7"/>
    <d v="1899-12-30T00:02:52"/>
    <n v="40"/>
    <n v="80"/>
    <n v="7.0595054361104026E-2"/>
    <x v="1"/>
    <n v="1260"/>
  </r>
  <r>
    <s v="c8d436"/>
    <n v="3"/>
    <n v="0"/>
    <s v="t"/>
    <s v="f014f7"/>
    <d v="1899-12-30T00:02:52"/>
    <n v="10"/>
    <n v="30"/>
    <n v="2.647314538541401E-2"/>
    <x v="1"/>
    <n v="1260"/>
  </r>
  <r>
    <s v="2a2353"/>
    <n v="1"/>
    <n v="0"/>
    <s v="t"/>
    <s v="f014f7"/>
    <d v="1899-12-30T00:02:52"/>
    <n v="57"/>
    <n v="57"/>
    <n v="5.0298976232286616E-2"/>
    <x v="1"/>
    <n v="1260"/>
  </r>
  <r>
    <s v="f084eb"/>
    <n v="3"/>
    <n v="0"/>
    <s v="t"/>
    <s v="f014f7"/>
    <d v="1899-12-30T00:02:52"/>
    <n v="36"/>
    <n v="108"/>
    <n v="9.5303323387490438E-2"/>
    <x v="1"/>
    <n v="1260"/>
  </r>
  <r>
    <s v="b9a74d"/>
    <n v="3"/>
    <n v="0"/>
    <s v="t"/>
    <s v="f014f7"/>
    <d v="1899-12-30T00:02:52"/>
    <n v="17"/>
    <n v="51"/>
    <n v="4.5004347155203822E-2"/>
    <x v="1"/>
    <n v="1260"/>
  </r>
  <r>
    <s v="2feb6b"/>
    <n v="3"/>
    <n v="0"/>
    <s v="t"/>
    <s v="f014f7"/>
    <d v="1899-12-30T00:02:52"/>
    <n v="29"/>
    <n v="87"/>
    <n v="7.6772121617700625E-2"/>
    <x v="1"/>
    <n v="1260"/>
  </r>
  <r>
    <s v="c4a632"/>
    <n v="3"/>
    <n v="13"/>
    <s v="t"/>
    <s v="4778c4"/>
    <d v="1899-12-30T00:27:04"/>
    <n v="13"/>
    <n v="33.93"/>
    <n v="2.9941127430903245E-2"/>
    <x v="0"/>
    <n v="2511.6666666666665"/>
  </r>
  <r>
    <s v="e31d39"/>
    <n v="4"/>
    <n v="13"/>
    <s v="t"/>
    <s v="4778c4"/>
    <d v="1899-12-30T00:27:04"/>
    <n v="10"/>
    <n v="34.799999999999997"/>
    <n v="3.0708848647080247E-2"/>
    <x v="0"/>
    <n v="2511.6666666666665"/>
  </r>
  <r>
    <s v="d5e9a6"/>
    <n v="3"/>
    <n v="13"/>
    <s v="t"/>
    <s v="4778c4"/>
    <d v="1899-12-30T00:27:04"/>
    <n v="23"/>
    <n v="60.03"/>
    <n v="5.2972763916213438E-2"/>
    <x v="0"/>
    <n v="2511.6666666666665"/>
  </r>
  <r>
    <s v="c8d436"/>
    <n v="4"/>
    <n v="13"/>
    <s v="t"/>
    <s v="4778c4"/>
    <d v="1899-12-30T00:27:04"/>
    <n v="10"/>
    <n v="34.799999999999997"/>
    <n v="3.0708848647080247E-2"/>
    <x v="1"/>
    <n v="2520"/>
  </r>
  <r>
    <s v="f084eb"/>
    <n v="4"/>
    <n v="13"/>
    <s v="t"/>
    <s v="4778c4"/>
    <d v="1899-12-30T00:27:04"/>
    <n v="36"/>
    <n v="125.28"/>
    <n v="0.11055185512948891"/>
    <x v="1"/>
    <n v="2520"/>
  </r>
  <r>
    <s v="2feb6b"/>
    <n v="3"/>
    <n v="13"/>
    <s v="t"/>
    <s v="4778c4"/>
    <d v="1899-12-30T00:27:04"/>
    <n v="29"/>
    <n v="75.69"/>
    <n v="6.679174580739955E-2"/>
    <x v="1"/>
    <n v="2520"/>
  </r>
  <r>
    <s v="e31d39"/>
    <n v="4"/>
    <n v="24"/>
    <s v="t"/>
    <s v="838c20"/>
    <d v="1899-12-30T00:12:05"/>
    <n v="10"/>
    <n v="30.4"/>
    <n v="2.6826120657219531E-2"/>
    <x v="0"/>
    <n v="3767.5"/>
  </r>
  <r>
    <s v="d5e9a6"/>
    <n v="1"/>
    <n v="24"/>
    <s v="t"/>
    <s v="838c20"/>
    <d v="1899-12-30T00:12:05"/>
    <n v="23"/>
    <n v="17.48"/>
    <n v="1.5425019377901229E-2"/>
    <x v="0"/>
    <n v="3767.5"/>
  </r>
  <r>
    <s v="2a2353"/>
    <n v="1"/>
    <n v="24"/>
    <s v="t"/>
    <s v="838c20"/>
    <d v="1899-12-30T00:12:05"/>
    <n v="57"/>
    <n v="43.32"/>
    <n v="3.8227221936537832E-2"/>
    <x v="1"/>
    <n v="3780"/>
  </r>
  <r>
    <s v="b9a74d"/>
    <n v="1"/>
    <n v="24"/>
    <s v="t"/>
    <s v="838c20"/>
    <d v="1899-12-30T00:12:05"/>
    <n v="17"/>
    <n v="12.92"/>
    <n v="1.1401101279318301E-2"/>
    <x v="1"/>
    <n v="3780"/>
  </r>
  <r>
    <s v="c4a632"/>
    <n v="2"/>
    <n v="4"/>
    <s v="t"/>
    <s v="039bcb"/>
    <d v="1899-12-30T00:13:17"/>
    <n v="13"/>
    <n v="24.96"/>
    <n v="2.2025656960664459E-2"/>
    <x v="0"/>
    <n v="1883.75"/>
  </r>
  <r>
    <s v="e31d39"/>
    <n v="2"/>
    <n v="4"/>
    <s v="t"/>
    <s v="039bcb"/>
    <d v="1899-12-30T00:13:17"/>
    <n v="10"/>
    <n v="19.2"/>
    <n v="1.6942813046664965E-2"/>
    <x v="0"/>
    <n v="1883.75"/>
  </r>
  <r>
    <s v="72f5d4"/>
    <n v="2"/>
    <n v="4"/>
    <s v="t"/>
    <s v="039bcb"/>
    <d v="1899-12-30T00:13:17"/>
    <n v="19"/>
    <n v="36.479999999999997"/>
    <n v="3.219134478866343E-2"/>
    <x v="0"/>
    <n v="1883.75"/>
  </r>
  <r>
    <s v="9ec847"/>
    <n v="5"/>
    <n v="4"/>
    <s v="t"/>
    <s v="039bcb"/>
    <d v="1899-12-30T00:13:17"/>
    <n v="54"/>
    <n v="259.2"/>
    <n v="0.22872797612997706"/>
    <x v="0"/>
    <n v="1883.75"/>
  </r>
  <r>
    <s v="c8d436"/>
    <n v="1"/>
    <n v="4"/>
    <s v="t"/>
    <s v="039bcb"/>
    <d v="1899-12-30T00:13:17"/>
    <n v="10"/>
    <n v="9.6"/>
    <n v="8.4714065233324823E-3"/>
    <x v="1"/>
    <n v="1890"/>
  </r>
  <r>
    <s v="f084eb"/>
    <n v="5"/>
    <n v="4"/>
    <s v="t"/>
    <s v="039bcb"/>
    <d v="1899-12-30T00:13:17"/>
    <n v="36"/>
    <n v="172.79999999999998"/>
    <n v="0.1524853174199847"/>
    <x v="1"/>
    <n v="1890"/>
  </r>
  <r>
    <s v="b9a74d"/>
    <n v="3"/>
    <n v="4"/>
    <s v="t"/>
    <s v="039bcb"/>
    <d v="1899-12-30T00:13:17"/>
    <n v="17"/>
    <n v="48.96"/>
    <n v="4.3204173268995665E-2"/>
    <x v="1"/>
    <n v="1890"/>
  </r>
  <r>
    <s v="2feb6b"/>
    <n v="5"/>
    <n v="4"/>
    <s v="t"/>
    <s v="039bcb"/>
    <d v="1899-12-30T00:13:17"/>
    <n v="29"/>
    <n v="139.19999999999999"/>
    <n v="0.12283539458832099"/>
    <x v="1"/>
    <n v="1890"/>
  </r>
  <r>
    <s v="e83aa3"/>
    <n v="3"/>
    <n v="16"/>
    <s v="t"/>
    <s v="c8ce56"/>
    <d v="1899-12-30T00:47:49"/>
    <n v="32"/>
    <n v="80.64"/>
    <n v="7.1159814795992857E-2"/>
    <x v="0"/>
    <n v="3767.5"/>
  </r>
  <r>
    <s v="9ec847"/>
    <n v="5"/>
    <n v="16"/>
    <s v="t"/>
    <s v="c8ce56"/>
    <d v="1899-12-30T00:47:49"/>
    <n v="54"/>
    <n v="226.79999999999998"/>
    <n v="0.20013697911372991"/>
    <x v="0"/>
    <n v="3767.5"/>
  </r>
  <r>
    <s v="c8d436"/>
    <n v="5"/>
    <n v="16"/>
    <s v="t"/>
    <s v="c8ce56"/>
    <d v="1899-12-30T00:47:49"/>
    <n v="10"/>
    <n v="42"/>
    <n v="3.7062403539579611E-2"/>
    <x v="1"/>
    <n v="2520"/>
  </r>
  <r>
    <s v="2a2353"/>
    <n v="2"/>
    <n v="16"/>
    <s v="t"/>
    <s v="c8ce56"/>
    <d v="1899-12-30T00:47:49"/>
    <n v="57"/>
    <n v="95.759999999999991"/>
    <n v="8.450228007024152E-2"/>
    <x v="1"/>
    <n v="2520"/>
  </r>
  <r>
    <s v="2feb6b"/>
    <n v="1"/>
    <n v="16"/>
    <s v="t"/>
    <s v="c8ce56"/>
    <d v="1899-12-30T00:47:49"/>
    <n v="29"/>
    <n v="24.36"/>
    <n v="2.1496194052956177E-2"/>
    <x v="1"/>
    <n v="2520"/>
  </r>
  <r>
    <s v="c4a632"/>
    <n v="2"/>
    <n v="21"/>
    <s v="f"/>
    <s v="2c953a"/>
    <d v="1899-12-30T00:08:27"/>
    <n v="13"/>
    <n v="20.54"/>
    <n v="1.8125280207213459E-2"/>
    <x v="0"/>
    <n v="1883.75"/>
  </r>
  <r>
    <s v="e83aa3"/>
    <n v="5"/>
    <n v="21"/>
    <s v="f"/>
    <s v="2c953a"/>
    <d v="1899-12-30T00:08:27"/>
    <n v="32"/>
    <n v="126.4"/>
    <n v="0.11154018589054436"/>
    <x v="0"/>
    <n v="1883.75"/>
  </r>
  <r>
    <s v="d5e9a6"/>
    <n v="1"/>
    <n v="21"/>
    <s v="f"/>
    <s v="2c953a"/>
    <d v="1899-12-30T00:08:27"/>
    <n v="23"/>
    <n v="18.170000000000002"/>
    <n v="1.6033901721765755E-2"/>
    <x v="0"/>
    <n v="1883.75"/>
  </r>
  <r>
    <s v="72f5d4"/>
    <n v="1"/>
    <n v="21"/>
    <s v="f"/>
    <s v="2c953a"/>
    <d v="1899-12-30T00:08:27"/>
    <n v="19"/>
    <n v="15.010000000000002"/>
    <n v="1.3245397074502145E-2"/>
    <x v="0"/>
    <n v="1883.75"/>
  </r>
  <r>
    <s v="f084eb"/>
    <n v="1"/>
    <n v="21"/>
    <s v="f"/>
    <s v="2c953a"/>
    <d v="1899-12-30T00:08:27"/>
    <n v="36"/>
    <n v="28.44"/>
    <n v="2.5096541825372482E-2"/>
    <x v="1"/>
    <n v="3780"/>
  </r>
  <r>
    <s v="b9a74d"/>
    <n v="5"/>
    <n v="21"/>
    <s v="f"/>
    <s v="2c953a"/>
    <d v="1899-12-30T00:08:27"/>
    <n v="17"/>
    <n v="67.150000000000006"/>
    <n v="5.9255723754351695E-2"/>
    <x v="1"/>
    <n v="3780"/>
  </r>
  <r>
    <s v="c4a632"/>
    <n v="3"/>
    <n v="4"/>
    <s v="t"/>
    <s v="5a6cda"/>
    <d v="1899-12-30T00:48:20"/>
    <n v="13"/>
    <n v="37.44"/>
    <n v="3.3038485440996683E-2"/>
    <x v="0"/>
    <n v="1507"/>
  </r>
  <r>
    <s v="e83aa3"/>
    <n v="3"/>
    <n v="4"/>
    <s v="t"/>
    <s v="5a6cda"/>
    <d v="1899-12-30T00:48:20"/>
    <n v="32"/>
    <n v="92.16"/>
    <n v="8.1325502623991838E-2"/>
    <x v="0"/>
    <n v="1507"/>
  </r>
  <r>
    <s v="e31d39"/>
    <n v="4"/>
    <n v="4"/>
    <s v="t"/>
    <s v="5a6cda"/>
    <d v="1899-12-30T00:48:20"/>
    <n v="10"/>
    <n v="38.4"/>
    <n v="3.3885626093329929E-2"/>
    <x v="0"/>
    <n v="1507"/>
  </r>
  <r>
    <s v="d5e9a6"/>
    <n v="1"/>
    <n v="4"/>
    <s v="t"/>
    <s v="5a6cda"/>
    <d v="1899-12-30T00:48:20"/>
    <n v="23"/>
    <n v="22.08"/>
    <n v="1.948423500366471E-2"/>
    <x v="0"/>
    <n v="1507"/>
  </r>
  <r>
    <s v="72f5d4"/>
    <n v="2"/>
    <n v="4"/>
    <s v="t"/>
    <s v="5a6cda"/>
    <d v="1899-12-30T00:48:20"/>
    <n v="19"/>
    <n v="36.479999999999997"/>
    <n v="3.219134478866343E-2"/>
    <x v="0"/>
    <n v="1507"/>
  </r>
  <r>
    <s v="c8d436"/>
    <n v="1"/>
    <n v="4"/>
    <s v="t"/>
    <s v="5a6cda"/>
    <d v="1899-12-30T00:48:20"/>
    <n v="10"/>
    <n v="9.6"/>
    <n v="8.4714065233324823E-3"/>
    <x v="1"/>
    <n v="2520"/>
  </r>
  <r>
    <s v="f084eb"/>
    <n v="1"/>
    <n v="4"/>
    <s v="t"/>
    <s v="5a6cda"/>
    <d v="1899-12-30T00:48:20"/>
    <n v="36"/>
    <n v="34.56"/>
    <n v="3.0497063483996941E-2"/>
    <x v="1"/>
    <n v="2520"/>
  </r>
  <r>
    <s v="2feb6b"/>
    <n v="1"/>
    <n v="4"/>
    <s v="t"/>
    <s v="5a6cda"/>
    <d v="1899-12-30T00:48:20"/>
    <n v="29"/>
    <n v="27.84"/>
    <n v="2.4567078917664204E-2"/>
    <x v="1"/>
    <n v="2520"/>
  </r>
  <r>
    <s v="e31d39"/>
    <n v="5"/>
    <n v="2"/>
    <s v="t"/>
    <s v="c63594"/>
    <d v="1899-12-30T00:06:52"/>
    <n v="10"/>
    <n v="49"/>
    <n v="4.3239470796176217E-2"/>
    <x v="0"/>
    <n v="2511.6666666666665"/>
  </r>
  <r>
    <s v="d5e9a6"/>
    <n v="1"/>
    <n v="2"/>
    <s v="t"/>
    <s v="c63594"/>
    <d v="1899-12-30T00:06:52"/>
    <n v="23"/>
    <n v="22.54"/>
    <n v="1.989015656624106E-2"/>
    <x v="0"/>
    <n v="2511.6666666666665"/>
  </r>
  <r>
    <s v="9ec847"/>
    <n v="4"/>
    <n v="2"/>
    <s v="t"/>
    <s v="c63594"/>
    <d v="1899-12-30T00:06:52"/>
    <n v="54"/>
    <n v="211.68"/>
    <n v="0.18679451383948129"/>
    <x v="0"/>
    <n v="2511.6666666666665"/>
  </r>
  <r>
    <s v="5d267b"/>
    <n v="4"/>
    <n v="2"/>
    <s v="t"/>
    <s v="c63594"/>
    <d v="1899-12-30T00:06:52"/>
    <n v="40"/>
    <n v="156.80000000000001"/>
    <n v="0.13836630654776391"/>
    <x v="1"/>
    <n v="3780"/>
  </r>
  <r>
    <s v="c8d436"/>
    <n v="2"/>
    <n v="2"/>
    <s v="t"/>
    <s v="c63594"/>
    <d v="1899-12-30T00:06:52"/>
    <n v="10"/>
    <n v="19.600000000000001"/>
    <n v="1.7295788318470489E-2"/>
    <x v="1"/>
    <n v="3780"/>
  </r>
  <r>
    <s v="c4a632"/>
    <n v="3"/>
    <n v="20"/>
    <s v="f"/>
    <s v="79f80f"/>
    <d v="1899-12-30T00:18:29"/>
    <n v="13"/>
    <n v="31.200000000000003"/>
    <n v="2.7532071200830573E-2"/>
    <x v="0"/>
    <n v="1883.75"/>
  </r>
  <r>
    <s v="e83aa3"/>
    <n v="3"/>
    <n v="20"/>
    <s v="f"/>
    <s v="79f80f"/>
    <d v="1899-12-30T00:18:29"/>
    <n v="32"/>
    <n v="76.800000000000011"/>
    <n v="6.7771252186659872E-2"/>
    <x v="0"/>
    <n v="1883.75"/>
  </r>
  <r>
    <s v="e31d39"/>
    <n v="1"/>
    <n v="20"/>
    <s v="f"/>
    <s v="79f80f"/>
    <d v="1899-12-30T00:18:29"/>
    <n v="10"/>
    <n v="8"/>
    <n v="7.0595054361104028E-3"/>
    <x v="0"/>
    <n v="1883.75"/>
  </r>
  <r>
    <s v="9ec847"/>
    <n v="5"/>
    <n v="20"/>
    <s v="f"/>
    <s v="79f80f"/>
    <d v="1899-12-30T00:18:29"/>
    <n v="54"/>
    <n v="216"/>
    <n v="0.19060664677498088"/>
    <x v="0"/>
    <n v="1883.75"/>
  </r>
  <r>
    <s v="5d267b"/>
    <n v="1"/>
    <n v="20"/>
    <s v="f"/>
    <s v="79f80f"/>
    <d v="1899-12-30T00:18:29"/>
    <n v="40"/>
    <n v="32"/>
    <n v="2.8238021744441611E-2"/>
    <x v="1"/>
    <n v="1890"/>
  </r>
  <r>
    <s v="c8d436"/>
    <n v="1"/>
    <n v="20"/>
    <s v="f"/>
    <s v="79f80f"/>
    <d v="1899-12-30T00:18:29"/>
    <n v="10"/>
    <n v="8"/>
    <n v="7.0595054361104028E-3"/>
    <x v="1"/>
    <n v="1890"/>
  </r>
  <r>
    <s v="f084eb"/>
    <n v="2"/>
    <n v="20"/>
    <s v="f"/>
    <s v="79f80f"/>
    <d v="1899-12-30T00:18:29"/>
    <n v="36"/>
    <n v="57.6"/>
    <n v="5.0828439139994908E-2"/>
    <x v="1"/>
    <n v="1890"/>
  </r>
  <r>
    <s v="2feb6b"/>
    <n v="5"/>
    <n v="20"/>
    <s v="f"/>
    <s v="79f80f"/>
    <d v="1899-12-30T00:18:29"/>
    <n v="29"/>
    <n v="116"/>
    <n v="0.10236282882360084"/>
    <x v="1"/>
    <n v="1890"/>
  </r>
  <r>
    <s v="c8d436"/>
    <n v="2"/>
    <n v="13"/>
    <s v="t"/>
    <s v="8c8d34"/>
    <d v="1899-12-30T00:23:15"/>
    <n v="10"/>
    <n v="17.399999999999999"/>
    <n v="1.5354424323540124E-2"/>
    <x v="1"/>
    <n v="3780"/>
  </r>
  <r>
    <s v="f084eb"/>
    <n v="2"/>
    <n v="13"/>
    <s v="t"/>
    <s v="8c8d34"/>
    <d v="1899-12-30T00:23:15"/>
    <n v="36"/>
    <n v="62.64"/>
    <n v="5.5275927564744455E-2"/>
    <x v="1"/>
    <n v="3780"/>
  </r>
  <r>
    <s v="e31d39"/>
    <n v="4"/>
    <n v="8"/>
    <s v="f"/>
    <s v="7ba912"/>
    <d v="1899-12-30T00:48:18"/>
    <n v="10"/>
    <n v="36.800000000000004"/>
    <n v="3.2473725006107852E-2"/>
    <x v="0"/>
    <n v="2511.6666666666665"/>
  </r>
  <r>
    <s v="72f5d4"/>
    <n v="4"/>
    <n v="8"/>
    <s v="f"/>
    <s v="7ba912"/>
    <d v="1899-12-30T00:48:18"/>
    <n v="19"/>
    <n v="69.92"/>
    <n v="6.1700077511604917E-2"/>
    <x v="0"/>
    <n v="2511.6666666666665"/>
  </r>
  <r>
    <s v="9ec847"/>
    <n v="1"/>
    <n v="8"/>
    <s v="f"/>
    <s v="7ba912"/>
    <d v="1899-12-30T00:48:18"/>
    <n v="54"/>
    <n v="49.68"/>
    <n v="4.3839528758245601E-2"/>
    <x v="0"/>
    <n v="2511.6666666666665"/>
  </r>
  <r>
    <s v="2a2353"/>
    <n v="5"/>
    <n v="8"/>
    <s v="f"/>
    <s v="7ba912"/>
    <d v="1899-12-30T00:48:18"/>
    <n v="57"/>
    <n v="262.2"/>
    <n v="0.23137529066851845"/>
    <x v="1"/>
    <n v="2520"/>
  </r>
  <r>
    <s v="f084eb"/>
    <n v="3"/>
    <n v="8"/>
    <s v="f"/>
    <s v="7ba912"/>
    <d v="1899-12-30T00:48:18"/>
    <n v="36"/>
    <n v="99.36"/>
    <n v="8.7679057516491202E-2"/>
    <x v="1"/>
    <n v="2520"/>
  </r>
  <r>
    <s v="2feb6b"/>
    <n v="4"/>
    <n v="8"/>
    <s v="f"/>
    <s v="7ba912"/>
    <d v="1899-12-30T00:48:18"/>
    <n v="29"/>
    <n v="106.72"/>
    <n v="9.4173802517712776E-2"/>
    <x v="1"/>
    <n v="2520"/>
  </r>
  <r>
    <s v="c4a632"/>
    <n v="4"/>
    <n v="10"/>
    <s v="t"/>
    <s v="93cfe6"/>
    <d v="1899-12-30T00:20:23"/>
    <n v="13"/>
    <n v="46.800000000000004"/>
    <n v="4.1298106801245862E-2"/>
    <x v="0"/>
    <n v="7535"/>
  </r>
  <r>
    <s v="5d267b"/>
    <n v="2"/>
    <n v="10"/>
    <s v="t"/>
    <s v="93cfe6"/>
    <d v="1899-12-30T00:20:23"/>
    <n v="40"/>
    <n v="72"/>
    <n v="6.3535548924993634E-2"/>
    <x v="1"/>
    <n v="2520"/>
  </r>
  <r>
    <s v="f084eb"/>
    <n v="3"/>
    <n v="10"/>
    <s v="t"/>
    <s v="93cfe6"/>
    <d v="1899-12-30T00:20:23"/>
    <n v="36"/>
    <n v="97.2"/>
    <n v="8.5772991048741393E-2"/>
    <x v="1"/>
    <n v="2520"/>
  </r>
  <r>
    <s v="b9a74d"/>
    <n v="3"/>
    <n v="10"/>
    <s v="t"/>
    <s v="93cfe6"/>
    <d v="1899-12-30T00:20:23"/>
    <n v="17"/>
    <n v="45.9"/>
    <n v="4.0503912439683439E-2"/>
    <x v="1"/>
    <n v="2520"/>
  </r>
  <r>
    <s v="e83aa3"/>
    <n v="1"/>
    <n v="6"/>
    <s v="t"/>
    <s v="31d738"/>
    <d v="1899-12-30T00:46:43"/>
    <n v="32"/>
    <n v="30.08"/>
    <n v="2.6543740439775112E-2"/>
    <x v="0"/>
    <n v="3767.5"/>
  </r>
  <r>
    <s v="72f5d4"/>
    <n v="1"/>
    <n v="6"/>
    <s v="t"/>
    <s v="31d738"/>
    <d v="1899-12-30T00:46:43"/>
    <n v="19"/>
    <n v="17.86"/>
    <n v="1.5760345886116474E-2"/>
    <x v="0"/>
    <n v="3767.5"/>
  </r>
  <r>
    <s v="b9a74d"/>
    <n v="2"/>
    <n v="6"/>
    <s v="t"/>
    <s v="31d738"/>
    <d v="1899-12-30T00:46:43"/>
    <n v="17"/>
    <n v="31.959999999999997"/>
    <n v="2.8202724217261058E-2"/>
    <x v="1"/>
    <n v="7560"/>
  </r>
  <r>
    <s v="c4a632"/>
    <n v="4"/>
    <n v="5"/>
    <s v="t"/>
    <s v="6d05f5"/>
    <d v="1899-12-30T00:56:48"/>
    <n v="13"/>
    <n v="49.4"/>
    <n v="4.3592446067981738E-2"/>
    <x v="0"/>
    <n v="2511.6666666666665"/>
  </r>
  <r>
    <s v="e31d39"/>
    <n v="5"/>
    <n v="5"/>
    <s v="t"/>
    <s v="6d05f5"/>
    <d v="1899-12-30T00:56:48"/>
    <n v="10"/>
    <n v="47.5"/>
    <n v="4.1915813526905515E-2"/>
    <x v="0"/>
    <n v="2511.6666666666665"/>
  </r>
  <r>
    <s v="72f5d4"/>
    <n v="3"/>
    <n v="5"/>
    <s v="t"/>
    <s v="6d05f5"/>
    <d v="1899-12-30T00:56:48"/>
    <n v="19"/>
    <n v="54.15"/>
    <n v="4.7784027420672288E-2"/>
    <x v="0"/>
    <n v="2511.6666666666665"/>
  </r>
  <r>
    <s v="c8d436"/>
    <n v="2"/>
    <n v="5"/>
    <s v="t"/>
    <s v="6d05f5"/>
    <d v="1899-12-30T00:56:48"/>
    <n v="10"/>
    <n v="19"/>
    <n v="1.6766325410762208E-2"/>
    <x v="1"/>
    <n v="1512"/>
  </r>
  <r>
    <s v="2a2353"/>
    <n v="3"/>
    <n v="5"/>
    <s v="t"/>
    <s v="6d05f5"/>
    <d v="1899-12-30T00:56:48"/>
    <n v="57"/>
    <n v="162.44999999999999"/>
    <n v="0.14335208226201684"/>
    <x v="1"/>
    <n v="1512"/>
  </r>
  <r>
    <s v="f084eb"/>
    <n v="1"/>
    <n v="5"/>
    <s v="t"/>
    <s v="6d05f5"/>
    <d v="1899-12-30T00:56:48"/>
    <n v="36"/>
    <n v="34.199999999999996"/>
    <n v="3.0179385739371969E-2"/>
    <x v="1"/>
    <n v="1512"/>
  </r>
  <r>
    <s v="b9a74d"/>
    <n v="5"/>
    <n v="5"/>
    <s v="t"/>
    <s v="6d05f5"/>
    <d v="1899-12-30T00:56:48"/>
    <n v="17"/>
    <n v="80.75"/>
    <n v="7.1256882995739373E-2"/>
    <x v="1"/>
    <n v="1512"/>
  </r>
  <r>
    <s v="2feb6b"/>
    <n v="3"/>
    <n v="5"/>
    <s v="t"/>
    <s v="6d05f5"/>
    <d v="1899-12-30T00:56:48"/>
    <n v="29"/>
    <n v="82.649999999999991"/>
    <n v="7.2933515536815596E-2"/>
    <x v="1"/>
    <n v="1512"/>
  </r>
  <r>
    <s v="c4a632"/>
    <n v="2"/>
    <n v="20"/>
    <s v="t"/>
    <s v="bb0236"/>
    <d v="1899-12-30T00:51:34"/>
    <n v="13"/>
    <n v="20.8"/>
    <n v="1.8354714133887048E-2"/>
    <x v="0"/>
    <n v="1883.75"/>
  </r>
  <r>
    <s v="d5e9a6"/>
    <n v="2"/>
    <n v="20"/>
    <s v="t"/>
    <s v="bb0236"/>
    <d v="1899-12-30T00:51:34"/>
    <n v="23"/>
    <n v="36.800000000000004"/>
    <n v="3.2473725006107852E-2"/>
    <x v="0"/>
    <n v="1883.75"/>
  </r>
  <r>
    <s v="72f5d4"/>
    <n v="2"/>
    <n v="20"/>
    <s v="t"/>
    <s v="bb0236"/>
    <d v="1899-12-30T00:51:34"/>
    <n v="19"/>
    <n v="30.400000000000002"/>
    <n v="2.6826120657219534E-2"/>
    <x v="0"/>
    <n v="1883.75"/>
  </r>
  <r>
    <s v="9ec847"/>
    <n v="2"/>
    <n v="20"/>
    <s v="t"/>
    <s v="bb0236"/>
    <d v="1899-12-30T00:51:34"/>
    <n v="54"/>
    <n v="86.4"/>
    <n v="7.6242658709992361E-2"/>
    <x v="0"/>
    <n v="1883.75"/>
  </r>
  <r>
    <s v="5d267b"/>
    <n v="5"/>
    <n v="20"/>
    <s v="t"/>
    <s v="bb0236"/>
    <d v="1899-12-30T00:51:34"/>
    <n v="40"/>
    <n v="160"/>
    <n v="0.14119010872220805"/>
    <x v="1"/>
    <n v="3780"/>
  </r>
  <r>
    <s v="2a2353"/>
    <n v="2"/>
    <n v="20"/>
    <s v="t"/>
    <s v="bb0236"/>
    <d v="1899-12-30T00:51:34"/>
    <n v="57"/>
    <n v="91.2"/>
    <n v="8.0478361971658585E-2"/>
    <x v="1"/>
    <n v="3780"/>
  </r>
  <r>
    <s v="c4a632"/>
    <n v="5"/>
    <n v="16"/>
    <s v="f"/>
    <s v="3d7f21"/>
    <d v="1899-12-30T00:04:29"/>
    <n v="13"/>
    <n v="54.6"/>
    <n v="4.8181124601453504E-2"/>
    <x v="0"/>
    <n v="1883.75"/>
  </r>
  <r>
    <s v="e83aa3"/>
    <n v="5"/>
    <n v="16"/>
    <s v="f"/>
    <s v="3d7f21"/>
    <d v="1899-12-30T00:04:29"/>
    <n v="32"/>
    <n v="134.4"/>
    <n v="0.11859969132665477"/>
    <x v="0"/>
    <n v="1883.75"/>
  </r>
  <r>
    <s v="e31d39"/>
    <n v="3"/>
    <n v="16"/>
    <s v="f"/>
    <s v="3d7f21"/>
    <d v="1899-12-30T00:04:29"/>
    <n v="10"/>
    <n v="25.2"/>
    <n v="2.2237442123747769E-2"/>
    <x v="0"/>
    <n v="1883.75"/>
  </r>
  <r>
    <s v="9ec847"/>
    <n v="1"/>
    <n v="16"/>
    <s v="f"/>
    <s v="3d7f21"/>
    <d v="1899-12-30T00:04:29"/>
    <n v="54"/>
    <n v="45.36"/>
    <n v="4.0027395822745983E-2"/>
    <x v="0"/>
    <n v="1883.75"/>
  </r>
  <r>
    <s v="5d267b"/>
    <n v="3"/>
    <n v="16"/>
    <s v="f"/>
    <s v="3d7f21"/>
    <d v="1899-12-30T00:04:29"/>
    <n v="40"/>
    <n v="100.8"/>
    <n v="8.8949768494991074E-2"/>
    <x v="1"/>
    <n v="2520"/>
  </r>
  <r>
    <s v="2a2353"/>
    <n v="1"/>
    <n v="16"/>
    <s v="f"/>
    <s v="3d7f21"/>
    <d v="1899-12-30T00:04:29"/>
    <n v="57"/>
    <n v="47.879999999999995"/>
    <n v="4.225114003512076E-2"/>
    <x v="1"/>
    <n v="2520"/>
  </r>
  <r>
    <s v="2feb6b"/>
    <n v="3"/>
    <n v="16"/>
    <s v="f"/>
    <s v="3d7f21"/>
    <d v="1899-12-30T00:04:29"/>
    <n v="29"/>
    <n v="73.08"/>
    <n v="6.4488582158868532E-2"/>
    <x v="1"/>
    <n v="2520"/>
  </r>
  <r>
    <s v="e83aa3"/>
    <n v="1"/>
    <n v="13"/>
    <s v="t"/>
    <s v="79ac14"/>
    <d v="1899-12-30T00:59:50"/>
    <n v="32"/>
    <n v="27.84"/>
    <n v="2.4567078917664204E-2"/>
    <x v="0"/>
    <n v="1883.75"/>
  </r>
  <r>
    <s v="e31d39"/>
    <n v="4"/>
    <n v="13"/>
    <s v="t"/>
    <s v="79ac14"/>
    <d v="1899-12-30T00:59:50"/>
    <n v="10"/>
    <n v="34.799999999999997"/>
    <n v="3.0708848647080247E-2"/>
    <x v="0"/>
    <n v="1883.75"/>
  </r>
  <r>
    <s v="72f5d4"/>
    <n v="2"/>
    <n v="13"/>
    <s v="t"/>
    <s v="79ac14"/>
    <d v="1899-12-30T00:59:50"/>
    <n v="19"/>
    <n v="33.06"/>
    <n v="2.9173406214726239E-2"/>
    <x v="0"/>
    <n v="1883.75"/>
  </r>
  <r>
    <s v="9ec847"/>
    <n v="4"/>
    <n v="13"/>
    <s v="t"/>
    <s v="79ac14"/>
    <d v="1899-12-30T00:59:50"/>
    <n v="54"/>
    <n v="187.92"/>
    <n v="0.16582778269423334"/>
    <x v="0"/>
    <n v="1883.75"/>
  </r>
  <r>
    <s v="2a2353"/>
    <n v="1"/>
    <n v="13"/>
    <s v="t"/>
    <s v="79ac14"/>
    <d v="1899-12-30T00:59:50"/>
    <n v="57"/>
    <n v="49.589999999999996"/>
    <n v="4.3760109322089354E-2"/>
    <x v="1"/>
    <n v="3780"/>
  </r>
  <r>
    <s v="2feb6b"/>
    <n v="4"/>
    <n v="13"/>
    <s v="t"/>
    <s v="79ac14"/>
    <d v="1899-12-30T00:59:50"/>
    <n v="29"/>
    <n v="100.92"/>
    <n v="8.9055661076532733E-2"/>
    <x v="1"/>
    <n v="3780"/>
  </r>
  <r>
    <s v="c4a632"/>
    <n v="1"/>
    <n v="2"/>
    <s v="t"/>
    <s v="a6da30"/>
    <d v="1899-12-30T00:13:27"/>
    <n v="13"/>
    <n v="12.74"/>
    <n v="1.1242262407005816E-2"/>
    <x v="0"/>
    <n v="2511.6666666666665"/>
  </r>
  <r>
    <s v="e83aa3"/>
    <n v="3"/>
    <n v="2"/>
    <s v="t"/>
    <s v="a6da30"/>
    <d v="1899-12-30T00:13:27"/>
    <n v="32"/>
    <n v="94.08"/>
    <n v="8.3019783928658344E-2"/>
    <x v="0"/>
    <n v="2511.6666666666665"/>
  </r>
  <r>
    <s v="9ec847"/>
    <n v="5"/>
    <n v="2"/>
    <s v="t"/>
    <s v="a6da30"/>
    <d v="1899-12-30T00:13:27"/>
    <n v="54"/>
    <n v="264.60000000000002"/>
    <n v="0.23349314229935159"/>
    <x v="0"/>
    <n v="2511.6666666666665"/>
  </r>
  <r>
    <s v="b9a74d"/>
    <n v="3"/>
    <n v="2"/>
    <s v="t"/>
    <s v="a6da30"/>
    <d v="1899-12-30T00:13:27"/>
    <n v="17"/>
    <n v="49.98"/>
    <n v="4.410426021209974E-2"/>
    <x v="1"/>
    <n v="3780"/>
  </r>
  <r>
    <s v="2feb6b"/>
    <n v="2"/>
    <n v="2"/>
    <s v="t"/>
    <s v="a6da30"/>
    <d v="1899-12-30T00:13:27"/>
    <n v="29"/>
    <n v="56.839999999999996"/>
    <n v="5.0157786123564412E-2"/>
    <x v="1"/>
    <n v="3780"/>
  </r>
  <r>
    <s v="e83aa3"/>
    <n v="5"/>
    <n v="3"/>
    <s v="t"/>
    <s v="14f22b"/>
    <d v="1899-12-30T00:31:38"/>
    <n v="32"/>
    <n v="155.19999999999999"/>
    <n v="0.1369544054605418"/>
    <x v="0"/>
    <n v="1507"/>
  </r>
  <r>
    <s v="e31d39"/>
    <n v="3"/>
    <n v="3"/>
    <s v="t"/>
    <s v="14f22b"/>
    <d v="1899-12-30T00:31:38"/>
    <n v="10"/>
    <n v="29.099999999999998"/>
    <n v="2.5678951023851589E-2"/>
    <x v="0"/>
    <n v="1507"/>
  </r>
  <r>
    <s v="d5e9a6"/>
    <n v="3"/>
    <n v="3"/>
    <s v="t"/>
    <s v="14f22b"/>
    <d v="1899-12-30T00:31:38"/>
    <n v="23"/>
    <n v="66.929999999999993"/>
    <n v="5.9061587354858655E-2"/>
    <x v="0"/>
    <n v="1507"/>
  </r>
  <r>
    <s v="72f5d4"/>
    <n v="4"/>
    <n v="3"/>
    <s v="t"/>
    <s v="14f22b"/>
    <d v="1899-12-30T00:31:38"/>
    <n v="19"/>
    <n v="73.72"/>
    <n v="6.5053342593757363E-2"/>
    <x v="0"/>
    <n v="1507"/>
  </r>
  <r>
    <s v="9ec847"/>
    <n v="4"/>
    <n v="3"/>
    <s v="t"/>
    <s v="14f22b"/>
    <d v="1899-12-30T00:31:38"/>
    <n v="54"/>
    <n v="209.51999999999998"/>
    <n v="0.18488844737173143"/>
    <x v="0"/>
    <n v="1507"/>
  </r>
  <r>
    <s v="f084eb"/>
    <n v="3"/>
    <n v="3"/>
    <s v="t"/>
    <s v="14f22b"/>
    <d v="1899-12-30T00:31:38"/>
    <n v="36"/>
    <n v="104.75999999999999"/>
    <n v="9.2444223685865717E-2"/>
    <x v="1"/>
    <n v="3780"/>
  </r>
  <r>
    <s v="b9a74d"/>
    <n v="4"/>
    <n v="3"/>
    <s v="t"/>
    <s v="14f22b"/>
    <d v="1899-12-30T00:31:38"/>
    <n v="17"/>
    <n v="65.959999999999994"/>
    <n v="5.820562232073026E-2"/>
    <x v="1"/>
    <n v="3780"/>
  </r>
  <r>
    <s v="c4a632"/>
    <n v="4"/>
    <n v="1"/>
    <s v="t"/>
    <s v="fa94d7"/>
    <d v="1899-12-30T00:10:41"/>
    <n v="13"/>
    <n v="51.48"/>
    <n v="4.5427917481370442E-2"/>
    <x v="0"/>
    <n v="1507"/>
  </r>
  <r>
    <s v="e83aa3"/>
    <n v="2"/>
    <n v="1"/>
    <s v="t"/>
    <s v="fa94d7"/>
    <d v="1899-12-30T00:10:41"/>
    <n v="32"/>
    <n v="63.36"/>
    <n v="5.5911283053994384E-2"/>
    <x v="0"/>
    <n v="1507"/>
  </r>
  <r>
    <s v="e31d39"/>
    <n v="4"/>
    <n v="1"/>
    <s v="t"/>
    <s v="fa94d7"/>
    <d v="1899-12-30T00:10:41"/>
    <n v="10"/>
    <n v="39.6"/>
    <n v="3.4944551908746499E-2"/>
    <x v="0"/>
    <n v="1507"/>
  </r>
  <r>
    <s v="72f5d4"/>
    <n v="2"/>
    <n v="1"/>
    <s v="t"/>
    <s v="fa94d7"/>
    <d v="1899-12-30T00:10:41"/>
    <n v="19"/>
    <n v="37.619999999999997"/>
    <n v="3.3197324313309164E-2"/>
    <x v="0"/>
    <n v="1507"/>
  </r>
  <r>
    <s v="9ec847"/>
    <n v="5"/>
    <n v="1"/>
    <s v="t"/>
    <s v="fa94d7"/>
    <d v="1899-12-30T00:10:41"/>
    <n v="54"/>
    <n v="267.3"/>
    <n v="0.23587572538403884"/>
    <x v="0"/>
    <n v="1507"/>
  </r>
  <r>
    <s v="5d267b"/>
    <n v="4"/>
    <n v="1"/>
    <s v="t"/>
    <s v="fa94d7"/>
    <d v="1899-12-30T00:10:41"/>
    <n v="40"/>
    <n v="158.4"/>
    <n v="0.139778207634986"/>
    <x v="1"/>
    <n v="2520"/>
  </r>
  <r>
    <s v="f084eb"/>
    <n v="4"/>
    <n v="1"/>
    <s v="t"/>
    <s v="fa94d7"/>
    <d v="1899-12-30T00:10:41"/>
    <n v="36"/>
    <n v="142.56"/>
    <n v="0.12580038687148737"/>
    <x v="1"/>
    <n v="2520"/>
  </r>
  <r>
    <s v="b9a74d"/>
    <n v="3"/>
    <n v="1"/>
    <s v="t"/>
    <s v="fa94d7"/>
    <d v="1899-12-30T00:10:41"/>
    <n v="17"/>
    <n v="50.49"/>
    <n v="4.4554303683651778E-2"/>
    <x v="1"/>
    <n v="2520"/>
  </r>
  <r>
    <s v="e83aa3"/>
    <n v="1"/>
    <n v="7"/>
    <s v="t"/>
    <s v="53c4b9"/>
    <d v="1899-12-30T00:48:10"/>
    <n v="32"/>
    <n v="29.759999999999998"/>
    <n v="2.62613602223307E-2"/>
    <x v="0"/>
    <n v="1883.75"/>
  </r>
  <r>
    <s v="d5e9a6"/>
    <n v="1"/>
    <n v="7"/>
    <s v="t"/>
    <s v="53c4b9"/>
    <d v="1899-12-30T00:48:10"/>
    <n v="23"/>
    <n v="21.389999999999997"/>
    <n v="1.8875352659800188E-2"/>
    <x v="0"/>
    <n v="1883.75"/>
  </r>
  <r>
    <s v="72f5d4"/>
    <n v="3"/>
    <n v="7"/>
    <s v="t"/>
    <s v="53c4b9"/>
    <d v="1899-12-30T00:48:10"/>
    <n v="19"/>
    <n v="53.01"/>
    <n v="4.6778047896026555E-2"/>
    <x v="0"/>
    <n v="1883.75"/>
  </r>
  <r>
    <s v="9ec847"/>
    <n v="1"/>
    <n v="7"/>
    <s v="t"/>
    <s v="53c4b9"/>
    <d v="1899-12-30T00:48:10"/>
    <n v="54"/>
    <n v="50.22"/>
    <n v="4.431604537518305E-2"/>
    <x v="0"/>
    <n v="1883.75"/>
  </r>
  <r>
    <s v="c8d436"/>
    <n v="2"/>
    <n v="7"/>
    <s v="t"/>
    <s v="53c4b9"/>
    <d v="1899-12-30T00:48:10"/>
    <n v="10"/>
    <n v="18.599999999999998"/>
    <n v="1.6413350138956683E-2"/>
    <x v="1"/>
    <n v="2520"/>
  </r>
  <r>
    <s v="2a2353"/>
    <n v="2"/>
    <n v="7"/>
    <s v="t"/>
    <s v="53c4b9"/>
    <d v="1899-12-30T00:48:10"/>
    <n v="57"/>
    <n v="106.02"/>
    <n v="9.3556095792053109E-2"/>
    <x v="1"/>
    <n v="2520"/>
  </r>
  <r>
    <s v="b9a74d"/>
    <n v="5"/>
    <n v="7"/>
    <s v="t"/>
    <s v="53c4b9"/>
    <d v="1899-12-30T00:48:10"/>
    <n v="17"/>
    <n v="79.05"/>
    <n v="6.9756738090565915E-2"/>
    <x v="1"/>
    <n v="2520"/>
  </r>
  <r>
    <s v="c4a632"/>
    <n v="5"/>
    <n v="14"/>
    <s v="t"/>
    <s v="c2e013"/>
    <d v="1899-12-30T00:19:24"/>
    <n v="13"/>
    <n v="55.9"/>
    <n v="4.9328294234821435E-2"/>
    <x v="0"/>
    <n v="2511.6666666666665"/>
  </r>
  <r>
    <s v="72f5d4"/>
    <n v="1"/>
    <n v="14"/>
    <s v="t"/>
    <s v="c2e013"/>
    <d v="1899-12-30T00:19:24"/>
    <n v="19"/>
    <n v="16.34"/>
    <n v="1.4419039853255497E-2"/>
    <x v="0"/>
    <n v="2511.6666666666665"/>
  </r>
  <r>
    <s v="9ec847"/>
    <n v="3"/>
    <n v="14"/>
    <s v="t"/>
    <s v="c2e013"/>
    <d v="1899-12-30T00:19:24"/>
    <n v="54"/>
    <n v="139.32"/>
    <n v="0.12294128716986265"/>
    <x v="0"/>
    <n v="2511.6666666666665"/>
  </r>
  <r>
    <s v="5d267b"/>
    <n v="2"/>
    <n v="14"/>
    <s v="t"/>
    <s v="c2e013"/>
    <d v="1899-12-30T00:19:24"/>
    <n v="40"/>
    <n v="68.8"/>
    <n v="6.071174675054946E-2"/>
    <x v="1"/>
    <n v="1890"/>
  </r>
  <r>
    <s v="f084eb"/>
    <n v="5"/>
    <n v="14"/>
    <s v="t"/>
    <s v="c2e013"/>
    <d v="1899-12-30T00:19:24"/>
    <n v="36"/>
    <n v="154.80000000000001"/>
    <n v="0.1366014301887363"/>
    <x v="1"/>
    <n v="1890"/>
  </r>
  <r>
    <s v="b9a74d"/>
    <n v="3"/>
    <n v="14"/>
    <s v="t"/>
    <s v="c2e013"/>
    <d v="1899-12-30T00:19:24"/>
    <n v="17"/>
    <n v="43.86"/>
    <n v="3.8703738553475288E-2"/>
    <x v="1"/>
    <n v="1890"/>
  </r>
  <r>
    <s v="2feb6b"/>
    <n v="5"/>
    <n v="14"/>
    <s v="t"/>
    <s v="c2e013"/>
    <d v="1899-12-30T00:19:24"/>
    <n v="29"/>
    <n v="124.7"/>
    <n v="0.11004004098537092"/>
    <x v="1"/>
    <n v="1890"/>
  </r>
  <r>
    <s v="c4a632"/>
    <n v="5"/>
    <n v="8"/>
    <s v="t"/>
    <s v="d51ea0"/>
    <d v="1899-12-30T00:16:43"/>
    <n v="13"/>
    <n v="59.800000000000004"/>
    <n v="5.2769803134925269E-2"/>
    <x v="0"/>
    <n v="1883.75"/>
  </r>
  <r>
    <s v="e31d39"/>
    <n v="2"/>
    <n v="8"/>
    <s v="t"/>
    <s v="d51ea0"/>
    <d v="1899-12-30T00:16:43"/>
    <n v="10"/>
    <n v="18.400000000000002"/>
    <n v="1.6236862503053926E-2"/>
    <x v="0"/>
    <n v="1883.75"/>
  </r>
  <r>
    <s v="d5e9a6"/>
    <n v="5"/>
    <n v="8"/>
    <s v="t"/>
    <s v="d51ea0"/>
    <d v="1899-12-30T00:16:43"/>
    <n v="23"/>
    <n v="105.80000000000001"/>
    <n v="9.3361959392560076E-2"/>
    <x v="0"/>
    <n v="1883.75"/>
  </r>
  <r>
    <s v="72f5d4"/>
    <n v="4"/>
    <n v="8"/>
    <s v="t"/>
    <s v="d51ea0"/>
    <d v="1899-12-30T00:16:43"/>
    <n v="19"/>
    <n v="69.92"/>
    <n v="6.1700077511604917E-2"/>
    <x v="0"/>
    <n v="1883.75"/>
  </r>
  <r>
    <s v="5d267b"/>
    <n v="2"/>
    <n v="8"/>
    <s v="t"/>
    <s v="d51ea0"/>
    <d v="1899-12-30T00:16:43"/>
    <n v="40"/>
    <n v="73.600000000000009"/>
    <n v="6.4947450012215704E-2"/>
    <x v="1"/>
    <n v="1890"/>
  </r>
  <r>
    <s v="2a2353"/>
    <n v="4"/>
    <n v="8"/>
    <s v="t"/>
    <s v="d51ea0"/>
    <d v="1899-12-30T00:16:43"/>
    <n v="57"/>
    <n v="209.76000000000002"/>
    <n v="0.18510023253481478"/>
    <x v="1"/>
    <n v="1890"/>
  </r>
  <r>
    <s v="f084eb"/>
    <n v="3"/>
    <n v="8"/>
    <s v="t"/>
    <s v="d51ea0"/>
    <d v="1899-12-30T00:16:43"/>
    <n v="36"/>
    <n v="99.36"/>
    <n v="8.7679057516491202E-2"/>
    <x v="1"/>
    <n v="1890"/>
  </r>
  <r>
    <s v="b9a74d"/>
    <n v="5"/>
    <n v="8"/>
    <s v="t"/>
    <s v="d51ea0"/>
    <d v="1899-12-30T00:16:43"/>
    <n v="17"/>
    <n v="78.2"/>
    <n v="6.9006665637979192E-2"/>
    <x v="1"/>
    <n v="1890"/>
  </r>
  <r>
    <s v="c4a632"/>
    <n v="3"/>
    <n v="7"/>
    <s v="t"/>
    <s v="a5191d"/>
    <d v="1899-12-30T00:12:24"/>
    <n v="13"/>
    <n v="36.269999999999996"/>
    <n v="3.2006032770965531E-2"/>
    <x v="0"/>
    <n v="1883.75"/>
  </r>
  <r>
    <s v="e31d39"/>
    <n v="4"/>
    <n v="7"/>
    <s v="t"/>
    <s v="a5191d"/>
    <d v="1899-12-30T00:12:24"/>
    <n v="10"/>
    <n v="37.199999999999996"/>
    <n v="3.2826700277913366E-2"/>
    <x v="0"/>
    <n v="1883.75"/>
  </r>
  <r>
    <s v="d5e9a6"/>
    <n v="4"/>
    <n v="7"/>
    <s v="t"/>
    <s v="a5191d"/>
    <d v="1899-12-30T00:12:24"/>
    <n v="23"/>
    <n v="85.559999999999988"/>
    <n v="7.5501410639200753E-2"/>
    <x v="0"/>
    <n v="1883.75"/>
  </r>
  <r>
    <s v="9ec847"/>
    <n v="4"/>
    <n v="7"/>
    <s v="t"/>
    <s v="a5191d"/>
    <d v="1899-12-30T00:12:24"/>
    <n v="54"/>
    <n v="200.88"/>
    <n v="0.1772641815007322"/>
    <x v="0"/>
    <n v="1883.75"/>
  </r>
  <r>
    <s v="c8d436"/>
    <n v="5"/>
    <n v="7"/>
    <s v="t"/>
    <s v="a5191d"/>
    <d v="1899-12-30T00:12:24"/>
    <n v="10"/>
    <n v="46.5"/>
    <n v="4.1033375347391716E-2"/>
    <x v="1"/>
    <n v="3780"/>
  </r>
  <r>
    <s v="2feb6b"/>
    <n v="2"/>
    <n v="7"/>
    <s v="t"/>
    <s v="a5191d"/>
    <d v="1899-12-30T00:12:24"/>
    <n v="29"/>
    <n v="53.94"/>
    <n v="4.759871540297439E-2"/>
    <x v="1"/>
    <n v="3780"/>
  </r>
  <r>
    <s v="c4a632"/>
    <n v="3"/>
    <n v="6"/>
    <s v="t"/>
    <s v="42f7d5"/>
    <d v="1899-12-30T00:47:16"/>
    <n v="13"/>
    <n v="36.659999999999997"/>
    <n v="3.2350183660975917E-2"/>
    <x v="0"/>
    <n v="1507"/>
  </r>
  <r>
    <s v="e31d39"/>
    <n v="1"/>
    <n v="6"/>
    <s v="t"/>
    <s v="42f7d5"/>
    <d v="1899-12-30T00:47:16"/>
    <n v="10"/>
    <n v="9.3999999999999986"/>
    <n v="8.2949188874297218E-3"/>
    <x v="0"/>
    <n v="1507"/>
  </r>
  <r>
    <s v="d5e9a6"/>
    <n v="2"/>
    <n v="6"/>
    <s v="t"/>
    <s v="42f7d5"/>
    <d v="1899-12-30T00:47:16"/>
    <n v="23"/>
    <n v="43.239999999999995"/>
    <n v="3.815662688217672E-2"/>
    <x v="0"/>
    <n v="1507"/>
  </r>
  <r>
    <s v="72f5d4"/>
    <n v="2"/>
    <n v="6"/>
    <s v="t"/>
    <s v="42f7d5"/>
    <d v="1899-12-30T00:47:16"/>
    <n v="19"/>
    <n v="35.72"/>
    <n v="3.1520691772232948E-2"/>
    <x v="0"/>
    <n v="1507"/>
  </r>
  <r>
    <s v="9ec847"/>
    <n v="4"/>
    <n v="6"/>
    <s v="t"/>
    <s v="42f7d5"/>
    <d v="1899-12-30T00:47:16"/>
    <n v="54"/>
    <n v="203.04"/>
    <n v="0.17917024796848202"/>
    <x v="0"/>
    <n v="1507"/>
  </r>
  <r>
    <s v="f084eb"/>
    <n v="1"/>
    <n v="6"/>
    <s v="t"/>
    <s v="42f7d5"/>
    <d v="1899-12-30T00:47:16"/>
    <n v="36"/>
    <n v="33.839999999999996"/>
    <n v="2.9861707994747001E-2"/>
    <x v="1"/>
    <n v="3780"/>
  </r>
  <r>
    <s v="2feb6b"/>
    <n v="5"/>
    <n v="6"/>
    <s v="t"/>
    <s v="42f7d5"/>
    <d v="1899-12-30T00:47:16"/>
    <n v="29"/>
    <n v="136.29999999999998"/>
    <n v="0.12027632386773097"/>
    <x v="1"/>
    <n v="3780"/>
  </r>
  <r>
    <s v="c4a632"/>
    <n v="1"/>
    <n v="20"/>
    <s v="f"/>
    <s v="03e6ec"/>
    <d v="1899-12-30T00:33:18"/>
    <n v="13"/>
    <n v="10.4"/>
    <n v="9.1773570669435242E-3"/>
    <x v="0"/>
    <n v="7535"/>
  </r>
  <r>
    <s v="b9a74d"/>
    <n v="1"/>
    <n v="20"/>
    <s v="f"/>
    <s v="03e6ec"/>
    <d v="1899-12-30T00:33:18"/>
    <n v="17"/>
    <n v="13.600000000000001"/>
    <n v="1.2001159241387685E-2"/>
    <x v="1"/>
    <n v="7560"/>
  </r>
  <r>
    <s v="e31d39"/>
    <n v="2"/>
    <n v="12"/>
    <s v="t"/>
    <s v="b8bd2c"/>
    <d v="1899-12-30T00:14:28"/>
    <n v="10"/>
    <n v="17.600000000000001"/>
    <n v="1.5530911959442888E-2"/>
    <x v="0"/>
    <n v="2511.6666666666665"/>
  </r>
  <r>
    <s v="d5e9a6"/>
    <n v="5"/>
    <n v="12"/>
    <s v="t"/>
    <s v="b8bd2c"/>
    <d v="1899-12-30T00:14:28"/>
    <n v="23"/>
    <n v="101.2"/>
    <n v="8.9302743766796602E-2"/>
    <x v="0"/>
    <n v="2511.6666666666665"/>
  </r>
  <r>
    <s v="72f5d4"/>
    <n v="4"/>
    <n v="12"/>
    <s v="t"/>
    <s v="b8bd2c"/>
    <d v="1899-12-30T00:14:28"/>
    <n v="19"/>
    <n v="66.88"/>
    <n v="5.9017465445882961E-2"/>
    <x v="0"/>
    <n v="2511.6666666666665"/>
  </r>
  <r>
    <s v="5d267b"/>
    <n v="5"/>
    <n v="12"/>
    <s v="t"/>
    <s v="b8bd2c"/>
    <d v="1899-12-30T00:14:28"/>
    <n v="40"/>
    <n v="176"/>
    <n v="0.15530911959442886"/>
    <x v="1"/>
    <n v="1512"/>
  </r>
  <r>
    <s v="c8d436"/>
    <n v="5"/>
    <n v="12"/>
    <s v="t"/>
    <s v="b8bd2c"/>
    <d v="1899-12-30T00:14:28"/>
    <n v="10"/>
    <n v="44"/>
    <n v="3.8827279898607216E-2"/>
    <x v="1"/>
    <n v="1512"/>
  </r>
  <r>
    <s v="2a2353"/>
    <n v="4"/>
    <n v="12"/>
    <s v="t"/>
    <s v="b8bd2c"/>
    <d v="1899-12-30T00:14:28"/>
    <n v="57"/>
    <n v="200.64000000000001"/>
    <n v="0.17705239633764891"/>
    <x v="1"/>
    <n v="1512"/>
  </r>
  <r>
    <s v="b9a74d"/>
    <n v="5"/>
    <n v="12"/>
    <s v="t"/>
    <s v="b8bd2c"/>
    <d v="1899-12-30T00:14:28"/>
    <n v="17"/>
    <n v="74.8"/>
    <n v="6.600637582763226E-2"/>
    <x v="1"/>
    <n v="1512"/>
  </r>
  <r>
    <s v="2feb6b"/>
    <n v="4"/>
    <n v="12"/>
    <s v="t"/>
    <s v="b8bd2c"/>
    <d v="1899-12-30T00:14:28"/>
    <n v="29"/>
    <n v="102.08"/>
    <n v="9.0079289364768736E-2"/>
    <x v="1"/>
    <n v="1512"/>
  </r>
  <r>
    <s v="e83aa3"/>
    <n v="4"/>
    <n v="4"/>
    <s v="t"/>
    <s v="84d941"/>
    <d v="1899-12-30T00:11:02"/>
    <n v="32"/>
    <n v="122.88"/>
    <n v="0.10843400349865578"/>
    <x v="0"/>
    <n v="2511.6666666666665"/>
  </r>
  <r>
    <s v="e31d39"/>
    <n v="2"/>
    <n v="4"/>
    <s v="t"/>
    <s v="84d941"/>
    <d v="1899-12-30T00:11:02"/>
    <n v="10"/>
    <n v="19.2"/>
    <n v="1.6942813046664965E-2"/>
    <x v="0"/>
    <n v="2511.6666666666665"/>
  </r>
  <r>
    <s v="72f5d4"/>
    <n v="4"/>
    <n v="4"/>
    <s v="t"/>
    <s v="84d941"/>
    <d v="1899-12-30T00:11:02"/>
    <n v="19"/>
    <n v="72.959999999999994"/>
    <n v="6.438268957732686E-2"/>
    <x v="0"/>
    <n v="2511.6666666666665"/>
  </r>
  <r>
    <s v="c8d436"/>
    <n v="1"/>
    <n v="4"/>
    <s v="t"/>
    <s v="84d941"/>
    <d v="1899-12-30T00:11:02"/>
    <n v="10"/>
    <n v="9.6"/>
    <n v="8.4714065233324823E-3"/>
    <x v="1"/>
    <n v="1890"/>
  </r>
  <r>
    <s v="2a2353"/>
    <n v="3"/>
    <n v="4"/>
    <s v="t"/>
    <s v="84d941"/>
    <d v="1899-12-30T00:11:02"/>
    <n v="57"/>
    <n v="164.16"/>
    <n v="0.14486105154898546"/>
    <x v="1"/>
    <n v="1890"/>
  </r>
  <r>
    <s v="f084eb"/>
    <n v="4"/>
    <n v="4"/>
    <s v="t"/>
    <s v="84d941"/>
    <d v="1899-12-30T00:11:02"/>
    <n v="36"/>
    <n v="138.24"/>
    <n v="0.12198825393598776"/>
    <x v="1"/>
    <n v="1890"/>
  </r>
  <r>
    <s v="b9a74d"/>
    <n v="4"/>
    <n v="4"/>
    <s v="t"/>
    <s v="84d941"/>
    <d v="1899-12-30T00:11:02"/>
    <n v="17"/>
    <n v="65.28"/>
    <n v="5.7605564358660884E-2"/>
    <x v="1"/>
    <n v="1890"/>
  </r>
  <r>
    <s v="c4a632"/>
    <n v="2"/>
    <n v="13"/>
    <s v="t"/>
    <s v="a1a514"/>
    <d v="1899-12-30T00:00:22"/>
    <n v="13"/>
    <n v="22.62"/>
    <n v="1.9960751620602166E-2"/>
    <x v="0"/>
    <n v="3767.5"/>
  </r>
  <r>
    <s v="e83aa3"/>
    <n v="3"/>
    <n v="13"/>
    <s v="t"/>
    <s v="a1a514"/>
    <d v="1899-12-30T00:00:22"/>
    <n v="32"/>
    <n v="83.52"/>
    <n v="7.3701236752992602E-2"/>
    <x v="0"/>
    <n v="3767.5"/>
  </r>
  <r>
    <s v="5d267b"/>
    <n v="2"/>
    <n v="13"/>
    <s v="t"/>
    <s v="a1a514"/>
    <d v="1899-12-30T00:00:22"/>
    <n v="40"/>
    <n v="69.599999999999994"/>
    <n v="6.1417697294160495E-2"/>
    <x v="1"/>
    <n v="2520"/>
  </r>
  <r>
    <s v="2a2353"/>
    <n v="1"/>
    <n v="13"/>
    <s v="t"/>
    <s v="a1a514"/>
    <d v="1899-12-30T00:00:22"/>
    <n v="57"/>
    <n v="49.589999999999996"/>
    <n v="4.3760109322089354E-2"/>
    <x v="1"/>
    <n v="2520"/>
  </r>
  <r>
    <s v="b9a74d"/>
    <n v="2"/>
    <n v="13"/>
    <s v="t"/>
    <s v="a1a514"/>
    <d v="1899-12-30T00:00:22"/>
    <n v="17"/>
    <n v="29.58"/>
    <n v="2.6102521350018212E-2"/>
    <x v="1"/>
    <n v="2520"/>
  </r>
  <r>
    <s v="c4a632"/>
    <n v="2"/>
    <n v="22"/>
    <s v="f"/>
    <s v="23973e"/>
    <d v="1899-12-30T00:44:09"/>
    <n v="13"/>
    <n v="20.28"/>
    <n v="1.7895846280539873E-2"/>
    <x v="0"/>
    <n v="1883.75"/>
  </r>
  <r>
    <s v="e83aa3"/>
    <n v="3"/>
    <n v="22"/>
    <s v="f"/>
    <s v="23973e"/>
    <d v="1899-12-30T00:44:09"/>
    <n v="32"/>
    <n v="74.88"/>
    <n v="6.6076970881993366E-2"/>
    <x v="0"/>
    <n v="1883.75"/>
  </r>
  <r>
    <s v="e31d39"/>
    <n v="4"/>
    <n v="22"/>
    <s v="f"/>
    <s v="23973e"/>
    <d v="1899-12-30T00:44:09"/>
    <n v="10"/>
    <n v="31.200000000000003"/>
    <n v="2.7532071200830573E-2"/>
    <x v="0"/>
    <n v="1883.75"/>
  </r>
  <r>
    <s v="72f5d4"/>
    <n v="2"/>
    <n v="22"/>
    <s v="f"/>
    <s v="23973e"/>
    <d v="1899-12-30T00:44:09"/>
    <n v="19"/>
    <n v="29.64"/>
    <n v="2.6155467640789045E-2"/>
    <x v="0"/>
    <n v="1883.75"/>
  </r>
  <r>
    <s v="5d267b"/>
    <n v="3"/>
    <n v="22"/>
    <s v="f"/>
    <s v="23973e"/>
    <d v="1899-12-30T00:44:09"/>
    <n v="40"/>
    <n v="93.600000000000009"/>
    <n v="8.2596213602491725E-2"/>
    <x v="1"/>
    <n v="2520"/>
  </r>
  <r>
    <s v="c8d436"/>
    <n v="2"/>
    <n v="22"/>
    <s v="f"/>
    <s v="23973e"/>
    <d v="1899-12-30T00:44:09"/>
    <n v="10"/>
    <n v="15.600000000000001"/>
    <n v="1.3766035600415286E-2"/>
    <x v="1"/>
    <n v="2520"/>
  </r>
  <r>
    <s v="b9a74d"/>
    <n v="3"/>
    <n v="22"/>
    <s v="f"/>
    <s v="23973e"/>
    <d v="1899-12-30T00:44:09"/>
    <n v="17"/>
    <n v="39.78"/>
    <n v="3.510339078105898E-2"/>
    <x v="1"/>
    <n v="2520"/>
  </r>
  <r>
    <s v="c4a632"/>
    <n v="2"/>
    <n v="20"/>
    <s v="f"/>
    <s v="18b4ed"/>
    <d v="1899-12-30T00:08:46"/>
    <n v="13"/>
    <n v="20.8"/>
    <n v="1.8354714133887048E-2"/>
    <x v="0"/>
    <n v="2511.6666666666665"/>
  </r>
  <r>
    <s v="e31d39"/>
    <n v="1"/>
    <n v="20"/>
    <s v="f"/>
    <s v="18b4ed"/>
    <d v="1899-12-30T00:08:46"/>
    <n v="10"/>
    <n v="8"/>
    <n v="7.0595054361104028E-3"/>
    <x v="0"/>
    <n v="2511.6666666666665"/>
  </r>
  <r>
    <s v="9ec847"/>
    <n v="4"/>
    <n v="20"/>
    <s v="f"/>
    <s v="18b4ed"/>
    <d v="1899-12-30T00:08:46"/>
    <n v="54"/>
    <n v="172.8"/>
    <n v="0.15248531741998472"/>
    <x v="0"/>
    <n v="2511.6666666666665"/>
  </r>
  <r>
    <s v="2a2353"/>
    <n v="2"/>
    <n v="20"/>
    <s v="f"/>
    <s v="18b4ed"/>
    <d v="1899-12-30T00:08:46"/>
    <n v="57"/>
    <n v="91.2"/>
    <n v="8.0478361971658585E-2"/>
    <x v="1"/>
    <n v="2520"/>
  </r>
  <r>
    <s v="f084eb"/>
    <n v="5"/>
    <n v="20"/>
    <s v="f"/>
    <s v="18b4ed"/>
    <d v="1899-12-30T00:08:46"/>
    <n v="36"/>
    <n v="144"/>
    <n v="0.12707109784998727"/>
    <x v="1"/>
    <n v="2520"/>
  </r>
  <r>
    <s v="b9a74d"/>
    <n v="1"/>
    <n v="20"/>
    <s v="f"/>
    <s v="18b4ed"/>
    <d v="1899-12-30T00:08:46"/>
    <n v="17"/>
    <n v="13.600000000000001"/>
    <n v="1.2001159241387685E-2"/>
    <x v="1"/>
    <n v="2520"/>
  </r>
  <r>
    <s v="c4a632"/>
    <n v="2"/>
    <n v="14"/>
    <s v="f"/>
    <s v="b897f5"/>
    <d v="1899-12-30T00:07:04"/>
    <n v="13"/>
    <n v="22.36"/>
    <n v="1.9731317693928576E-2"/>
    <x v="0"/>
    <n v="1507"/>
  </r>
  <r>
    <s v="e83aa3"/>
    <n v="3"/>
    <n v="14"/>
    <s v="f"/>
    <s v="b897f5"/>
    <d v="1899-12-30T00:07:04"/>
    <n v="32"/>
    <n v="82.56"/>
    <n v="7.2854096100659363E-2"/>
    <x v="0"/>
    <n v="1507"/>
  </r>
  <r>
    <s v="e31d39"/>
    <n v="2"/>
    <n v="14"/>
    <s v="f"/>
    <s v="b897f5"/>
    <d v="1899-12-30T00:07:04"/>
    <n v="10"/>
    <n v="17.2"/>
    <n v="1.5177936687637365E-2"/>
    <x v="0"/>
    <n v="1507"/>
  </r>
  <r>
    <s v="d5e9a6"/>
    <n v="3"/>
    <n v="14"/>
    <s v="f"/>
    <s v="b897f5"/>
    <d v="1899-12-30T00:07:04"/>
    <n v="23"/>
    <n v="59.339999999999996"/>
    <n v="5.2363881572348905E-2"/>
    <x v="0"/>
    <n v="1507"/>
  </r>
  <r>
    <s v="72f5d4"/>
    <n v="5"/>
    <n v="14"/>
    <s v="f"/>
    <s v="b897f5"/>
    <d v="1899-12-30T00:07:04"/>
    <n v="19"/>
    <n v="81.7"/>
    <n v="7.2095199266277485E-2"/>
    <x v="0"/>
    <n v="1507"/>
  </r>
  <r>
    <s v="5d267b"/>
    <n v="1"/>
    <n v="14"/>
    <s v="f"/>
    <s v="b897f5"/>
    <d v="1899-12-30T00:07:04"/>
    <n v="40"/>
    <n v="34.4"/>
    <n v="3.035587337527473E-2"/>
    <x v="1"/>
    <n v="2520"/>
  </r>
  <r>
    <s v="c8d436"/>
    <n v="4"/>
    <n v="14"/>
    <s v="f"/>
    <s v="b897f5"/>
    <d v="1899-12-30T00:07:04"/>
    <n v="10"/>
    <n v="34.4"/>
    <n v="3.035587337527473E-2"/>
    <x v="1"/>
    <n v="2520"/>
  </r>
  <r>
    <s v="2a2353"/>
    <n v="2"/>
    <n v="14"/>
    <s v="f"/>
    <s v="b897f5"/>
    <d v="1899-12-30T00:07:04"/>
    <n v="57"/>
    <n v="98.039999999999992"/>
    <n v="8.6514239119532974E-2"/>
    <x v="1"/>
    <n v="2520"/>
  </r>
  <r>
    <s v="c4a632"/>
    <n v="1"/>
    <n v="11"/>
    <s v="t"/>
    <s v="a00893"/>
    <d v="1899-12-30T00:42:27"/>
    <n v="13"/>
    <n v="11.57"/>
    <n v="1.0209809736974669E-2"/>
    <x v="0"/>
    <n v="1883.75"/>
  </r>
  <r>
    <s v="e83aa3"/>
    <n v="3"/>
    <n v="11"/>
    <s v="t"/>
    <s v="a00893"/>
    <d v="1899-12-30T00:42:27"/>
    <n v="32"/>
    <n v="85.44"/>
    <n v="7.5395518057659094E-2"/>
    <x v="0"/>
    <n v="1883.75"/>
  </r>
  <r>
    <s v="d5e9a6"/>
    <n v="5"/>
    <n v="11"/>
    <s v="t"/>
    <s v="a00893"/>
    <d v="1899-12-30T00:42:27"/>
    <n v="23"/>
    <n v="102.35000000000001"/>
    <n v="9.0317547673237478E-2"/>
    <x v="0"/>
    <n v="1883.75"/>
  </r>
  <r>
    <s v="9ec847"/>
    <n v="4"/>
    <n v="11"/>
    <s v="t"/>
    <s v="a00893"/>
    <d v="1899-12-30T00:42:27"/>
    <n v="54"/>
    <n v="192.24"/>
    <n v="0.16963991562973299"/>
    <x v="0"/>
    <n v="1883.75"/>
  </r>
  <r>
    <s v="2a2353"/>
    <n v="2"/>
    <n v="11"/>
    <s v="t"/>
    <s v="a00893"/>
    <d v="1899-12-30T00:42:27"/>
    <n v="57"/>
    <n v="101.46000000000001"/>
    <n v="8.9532177693470189E-2"/>
    <x v="1"/>
    <n v="3780"/>
  </r>
  <r>
    <s v="b9a74d"/>
    <n v="5"/>
    <n v="11"/>
    <s v="t"/>
    <s v="a00893"/>
    <d v="1899-12-30T00:42:27"/>
    <n v="17"/>
    <n v="75.650000000000006"/>
    <n v="6.6756448280218997E-2"/>
    <x v="1"/>
    <n v="3780"/>
  </r>
  <r>
    <s v="c4a632"/>
    <n v="5"/>
    <n v="11"/>
    <s v="t"/>
    <n v="206072"/>
    <d v="1899-12-30T00:16:27"/>
    <n v="13"/>
    <n v="57.85"/>
    <n v="5.1049048684873352E-2"/>
    <x v="0"/>
    <n v="1507"/>
  </r>
  <r>
    <s v="e83aa3"/>
    <n v="2"/>
    <n v="11"/>
    <s v="t"/>
    <n v="206072"/>
    <d v="1899-12-30T00:16:27"/>
    <n v="32"/>
    <n v="56.96"/>
    <n v="5.026367870510607E-2"/>
    <x v="0"/>
    <n v="1507"/>
  </r>
  <r>
    <s v="d5e9a6"/>
    <n v="3"/>
    <n v="11"/>
    <s v="t"/>
    <n v="206072"/>
    <d v="1899-12-30T00:16:27"/>
    <n v="23"/>
    <n v="61.410000000000004"/>
    <n v="5.4190528603942488E-2"/>
    <x v="0"/>
    <n v="1507"/>
  </r>
  <r>
    <s v="72f5d4"/>
    <n v="2"/>
    <n v="11"/>
    <s v="t"/>
    <n v="206072"/>
    <d v="1899-12-30T00:16:27"/>
    <n v="19"/>
    <n v="33.82"/>
    <n v="2.9844059231156728E-2"/>
    <x v="0"/>
    <n v="1507"/>
  </r>
  <r>
    <s v="9ec847"/>
    <n v="3"/>
    <n v="11"/>
    <s v="t"/>
    <n v="206072"/>
    <d v="1899-12-30T00:16:27"/>
    <n v="54"/>
    <n v="144.18"/>
    <n v="0.12722993672229974"/>
    <x v="0"/>
    <n v="1507"/>
  </r>
  <r>
    <s v="2a2353"/>
    <n v="3"/>
    <n v="11"/>
    <s v="t"/>
    <n v="206072"/>
    <d v="1899-12-30T00:16:27"/>
    <n v="57"/>
    <n v="152.19"/>
    <n v="0.13429826654020527"/>
    <x v="1"/>
    <n v="2520"/>
  </r>
  <r>
    <s v="f084eb"/>
    <n v="4"/>
    <n v="11"/>
    <s v="t"/>
    <n v="206072"/>
    <d v="1899-12-30T00:16:27"/>
    <n v="36"/>
    <n v="128.16"/>
    <n v="0.11309327708648866"/>
    <x v="1"/>
    <n v="2520"/>
  </r>
  <r>
    <s v="2feb6b"/>
    <n v="3"/>
    <n v="11"/>
    <s v="t"/>
    <n v="206072"/>
    <d v="1899-12-30T00:16:27"/>
    <n v="29"/>
    <n v="77.430000000000007"/>
    <n v="6.8327188239753561E-2"/>
    <x v="1"/>
    <n v="2520"/>
  </r>
  <r>
    <s v="c4a632"/>
    <n v="2"/>
    <n v="1"/>
    <s v="f"/>
    <s v="f4993b"/>
    <d v="1899-12-30T00:31:41"/>
    <n v="13"/>
    <n v="25.74"/>
    <n v="2.2713958740685221E-2"/>
    <x v="0"/>
    <n v="2511.6666666666665"/>
  </r>
  <r>
    <s v="d5e9a6"/>
    <n v="5"/>
    <n v="1"/>
    <s v="f"/>
    <s v="f4993b"/>
    <d v="1899-12-30T00:31:41"/>
    <n v="23"/>
    <n v="113.85"/>
    <n v="0.10046558673764616"/>
    <x v="0"/>
    <n v="2511.6666666666665"/>
  </r>
  <r>
    <s v="9ec847"/>
    <n v="1"/>
    <n v="1"/>
    <s v="f"/>
    <s v="f4993b"/>
    <d v="1899-12-30T00:31:41"/>
    <n v="54"/>
    <n v="53.46"/>
    <n v="4.717514507680777E-2"/>
    <x v="0"/>
    <n v="2511.6666666666665"/>
  </r>
  <r>
    <s v="c8d436"/>
    <n v="4"/>
    <n v="1"/>
    <s v="f"/>
    <s v="f4993b"/>
    <d v="1899-12-30T00:31:41"/>
    <n v="10"/>
    <n v="39.6"/>
    <n v="3.4944551908746499E-2"/>
    <x v="1"/>
    <n v="3780"/>
  </r>
  <r>
    <s v="f084eb"/>
    <n v="5"/>
    <n v="1"/>
    <s v="f"/>
    <s v="f4993b"/>
    <d v="1899-12-30T00:31:41"/>
    <n v="36"/>
    <n v="178.2"/>
    <n v="0.1572504835893592"/>
    <x v="1"/>
    <n v="3780"/>
  </r>
  <r>
    <s v="e83aa3"/>
    <n v="4"/>
    <n v="7"/>
    <s v="t"/>
    <s v="54fa33"/>
    <d v="1899-12-30T00:02:01"/>
    <n v="32"/>
    <n v="119.03999999999999"/>
    <n v="0.1050454408893228"/>
    <x v="0"/>
    <n v="1883.75"/>
  </r>
  <r>
    <s v="d5e9a6"/>
    <n v="1"/>
    <n v="7"/>
    <s v="t"/>
    <s v="54fa33"/>
    <d v="1899-12-30T00:02:01"/>
    <n v="23"/>
    <n v="21.389999999999997"/>
    <n v="1.8875352659800188E-2"/>
    <x v="0"/>
    <n v="1883.75"/>
  </r>
  <r>
    <s v="72f5d4"/>
    <n v="2"/>
    <n v="7"/>
    <s v="t"/>
    <s v="54fa33"/>
    <d v="1899-12-30T00:02:01"/>
    <n v="19"/>
    <n v="35.339999999999996"/>
    <n v="3.1185365264017703E-2"/>
    <x v="0"/>
    <n v="1883.75"/>
  </r>
  <r>
    <s v="9ec847"/>
    <n v="1"/>
    <n v="7"/>
    <s v="t"/>
    <s v="54fa33"/>
    <d v="1899-12-30T00:02:01"/>
    <n v="54"/>
    <n v="50.22"/>
    <n v="4.431604537518305E-2"/>
    <x v="0"/>
    <n v="1883.75"/>
  </r>
  <r>
    <s v="5d267b"/>
    <n v="4"/>
    <n v="7"/>
    <s v="t"/>
    <s v="54fa33"/>
    <d v="1899-12-30T00:02:01"/>
    <n v="40"/>
    <n v="148.79999999999998"/>
    <n v="0.13130680111165347"/>
    <x v="1"/>
    <n v="3780"/>
  </r>
  <r>
    <s v="f084eb"/>
    <n v="1"/>
    <n v="7"/>
    <s v="t"/>
    <s v="54fa33"/>
    <d v="1899-12-30T00:02:01"/>
    <n v="36"/>
    <n v="33.479999999999997"/>
    <n v="2.9544030250122033E-2"/>
    <x v="1"/>
    <n v="3780"/>
  </r>
  <r>
    <s v="9ec847"/>
    <n v="4"/>
    <n v="0"/>
    <s v="t"/>
    <s v="2021ac"/>
    <d v="1899-12-30T00:33:30"/>
    <n v="54"/>
    <n v="216"/>
    <n v="0.19060664677498088"/>
    <x v="0"/>
    <n v="7535"/>
  </r>
  <r>
    <s v="5d267b"/>
    <n v="2"/>
    <n v="0"/>
    <s v="t"/>
    <s v="2021ac"/>
    <d v="1899-12-30T00:33:30"/>
    <n v="40"/>
    <n v="80"/>
    <n v="7.0595054361104026E-2"/>
    <x v="1"/>
    <n v="2520"/>
  </r>
  <r>
    <s v="b9a74d"/>
    <n v="1"/>
    <n v="0"/>
    <s v="t"/>
    <s v="2021ac"/>
    <d v="1899-12-30T00:33:30"/>
    <n v="17"/>
    <n v="17"/>
    <n v="1.5001449051734606E-2"/>
    <x v="1"/>
    <n v="2520"/>
  </r>
  <r>
    <s v="2feb6b"/>
    <n v="1"/>
    <n v="0"/>
    <s v="t"/>
    <s v="2021ac"/>
    <d v="1899-12-30T00:33:30"/>
    <n v="29"/>
    <n v="29"/>
    <n v="2.5590707205900211E-2"/>
    <x v="1"/>
    <n v="2520"/>
  </r>
  <r>
    <s v="c4a632"/>
    <n v="5"/>
    <n v="20"/>
    <s v="t"/>
    <s v="fdd839"/>
    <d v="1899-12-30T00:08:05"/>
    <n v="13"/>
    <n v="52"/>
    <n v="4.5886785334717621E-2"/>
    <x v="0"/>
    <n v="1507"/>
  </r>
  <r>
    <s v="e83aa3"/>
    <n v="2"/>
    <n v="20"/>
    <s v="t"/>
    <s v="fdd839"/>
    <d v="1899-12-30T00:08:05"/>
    <n v="32"/>
    <n v="51.2"/>
    <n v="4.5180834791106579E-2"/>
    <x v="0"/>
    <n v="1507"/>
  </r>
  <r>
    <s v="e31d39"/>
    <n v="5"/>
    <n v="20"/>
    <s v="t"/>
    <s v="fdd839"/>
    <d v="1899-12-30T00:08:05"/>
    <n v="10"/>
    <n v="40"/>
    <n v="3.5297527180552013E-2"/>
    <x v="0"/>
    <n v="1507"/>
  </r>
  <r>
    <s v="d5e9a6"/>
    <n v="1"/>
    <n v="20"/>
    <s v="t"/>
    <s v="fdd839"/>
    <d v="1899-12-30T00:08:05"/>
    <n v="23"/>
    <n v="18.400000000000002"/>
    <n v="1.6236862503053926E-2"/>
    <x v="0"/>
    <n v="1507"/>
  </r>
  <r>
    <s v="72f5d4"/>
    <n v="2"/>
    <n v="20"/>
    <s v="t"/>
    <s v="fdd839"/>
    <d v="1899-12-30T00:08:05"/>
    <n v="19"/>
    <n v="30.400000000000002"/>
    <n v="2.6826120657219534E-2"/>
    <x v="0"/>
    <n v="1507"/>
  </r>
  <r>
    <s v="5d267b"/>
    <n v="1"/>
    <n v="20"/>
    <s v="t"/>
    <s v="fdd839"/>
    <d v="1899-12-30T00:08:05"/>
    <n v="40"/>
    <n v="32"/>
    <n v="2.8238021744441611E-2"/>
    <x v="1"/>
    <n v="1890"/>
  </r>
  <r>
    <s v="2a2353"/>
    <n v="5"/>
    <n v="20"/>
    <s v="t"/>
    <s v="fdd839"/>
    <d v="1899-12-30T00:08:05"/>
    <n v="57"/>
    <n v="228"/>
    <n v="0.20119590492914646"/>
    <x v="1"/>
    <n v="1890"/>
  </r>
  <r>
    <s v="b9a74d"/>
    <n v="3"/>
    <n v="20"/>
    <s v="t"/>
    <s v="fdd839"/>
    <d v="1899-12-30T00:08:05"/>
    <n v="17"/>
    <n v="40.800000000000004"/>
    <n v="3.6003477724163055E-2"/>
    <x v="1"/>
    <n v="1890"/>
  </r>
  <r>
    <s v="2feb6b"/>
    <n v="2"/>
    <n v="20"/>
    <s v="t"/>
    <s v="fdd839"/>
    <d v="1899-12-30T00:08:05"/>
    <n v="29"/>
    <n v="46.400000000000006"/>
    <n v="4.0945131529440341E-2"/>
    <x v="1"/>
    <n v="1890"/>
  </r>
  <r>
    <s v="c4a632"/>
    <n v="4"/>
    <n v="17"/>
    <s v="f"/>
    <s v="3c17fa"/>
    <d v="1899-12-30T00:01:17"/>
    <n v="13"/>
    <n v="43.16"/>
    <n v="3.8086031827815621E-2"/>
    <x v="0"/>
    <n v="1883.75"/>
  </r>
  <r>
    <s v="e83aa3"/>
    <n v="1"/>
    <n v="17"/>
    <s v="f"/>
    <s v="3c17fa"/>
    <d v="1899-12-30T00:01:17"/>
    <n v="32"/>
    <n v="26.56"/>
    <n v="2.3437558047886536E-2"/>
    <x v="0"/>
    <n v="1883.75"/>
  </r>
  <r>
    <s v="d5e9a6"/>
    <n v="2"/>
    <n v="17"/>
    <s v="f"/>
    <s v="3c17fa"/>
    <d v="1899-12-30T00:01:17"/>
    <n v="23"/>
    <n v="38.18"/>
    <n v="3.3691489693836896E-2"/>
    <x v="0"/>
    <n v="1883.75"/>
  </r>
  <r>
    <s v="72f5d4"/>
    <n v="1"/>
    <n v="17"/>
    <s v="f"/>
    <s v="3c17fa"/>
    <d v="1899-12-30T00:01:17"/>
    <n v="19"/>
    <n v="15.77"/>
    <n v="1.391605009093263E-2"/>
    <x v="0"/>
    <n v="1883.75"/>
  </r>
  <r>
    <s v="5d267b"/>
    <n v="5"/>
    <n v="17"/>
    <s v="f"/>
    <s v="3c17fa"/>
    <d v="1899-12-30T00:01:17"/>
    <n v="40"/>
    <n v="166"/>
    <n v="0.14648473779929086"/>
    <x v="1"/>
    <n v="1890"/>
  </r>
  <r>
    <s v="2a2353"/>
    <n v="1"/>
    <n v="17"/>
    <s v="f"/>
    <s v="3c17fa"/>
    <d v="1899-12-30T00:01:17"/>
    <n v="57"/>
    <n v="47.309999999999995"/>
    <n v="4.1748150272797886E-2"/>
    <x v="1"/>
    <n v="1890"/>
  </r>
  <r>
    <s v="f084eb"/>
    <n v="5"/>
    <n v="17"/>
    <s v="f"/>
    <s v="3c17fa"/>
    <d v="1899-12-30T00:01:17"/>
    <n v="36"/>
    <n v="149.4"/>
    <n v="0.13183626401936177"/>
    <x v="1"/>
    <n v="1890"/>
  </r>
  <r>
    <s v="2feb6b"/>
    <n v="4"/>
    <n v="17"/>
    <s v="f"/>
    <s v="3c17fa"/>
    <d v="1899-12-30T00:01:17"/>
    <n v="29"/>
    <n v="96.28"/>
    <n v="8.4961147923588706E-2"/>
    <x v="1"/>
    <n v="1890"/>
  </r>
  <r>
    <s v="d5e9a6"/>
    <n v="3"/>
    <n v="5"/>
    <s v="t"/>
    <s v="3d59b7"/>
    <d v="1899-12-30T00:55:19"/>
    <n v="23"/>
    <n v="65.55"/>
    <n v="5.7843822667129612E-2"/>
    <x v="0"/>
    <n v="2511.6666666666665"/>
  </r>
  <r>
    <s v="72f5d4"/>
    <n v="3"/>
    <n v="5"/>
    <s v="t"/>
    <s v="3d59b7"/>
    <d v="1899-12-30T00:55:19"/>
    <n v="19"/>
    <n v="54.15"/>
    <n v="4.7784027420672288E-2"/>
    <x v="0"/>
    <n v="2511.6666666666665"/>
  </r>
  <r>
    <s v="9ec847"/>
    <n v="1"/>
    <n v="5"/>
    <s v="t"/>
    <s v="3d59b7"/>
    <d v="1899-12-30T00:55:19"/>
    <n v="54"/>
    <n v="51.3"/>
    <n v="4.5269078609057954E-2"/>
    <x v="0"/>
    <n v="2511.6666666666665"/>
  </r>
  <r>
    <s v="5d267b"/>
    <n v="5"/>
    <n v="5"/>
    <s v="t"/>
    <s v="3d59b7"/>
    <d v="1899-12-30T00:55:19"/>
    <n v="40"/>
    <n v="190"/>
    <n v="0.16766325410762206"/>
    <x v="1"/>
    <n v="1512"/>
  </r>
  <r>
    <s v="2a2353"/>
    <n v="4"/>
    <n v="5"/>
    <s v="t"/>
    <s v="3d59b7"/>
    <d v="1899-12-30T00:55:19"/>
    <n v="57"/>
    <n v="216.6"/>
    <n v="0.19113610968268915"/>
    <x v="1"/>
    <n v="1512"/>
  </r>
  <r>
    <s v="f084eb"/>
    <n v="4"/>
    <n v="5"/>
    <s v="t"/>
    <s v="3d59b7"/>
    <d v="1899-12-30T00:55:19"/>
    <n v="36"/>
    <n v="136.79999999999998"/>
    <n v="0.12071754295748788"/>
    <x v="1"/>
    <n v="1512"/>
  </r>
  <r>
    <s v="b9a74d"/>
    <n v="1"/>
    <n v="5"/>
    <s v="t"/>
    <s v="3d59b7"/>
    <d v="1899-12-30T00:55:19"/>
    <n v="17"/>
    <n v="16.149999999999999"/>
    <n v="1.4251376599147873E-2"/>
    <x v="1"/>
    <n v="1512"/>
  </r>
  <r>
    <s v="2feb6b"/>
    <n v="3"/>
    <n v="5"/>
    <s v="t"/>
    <s v="3d59b7"/>
    <d v="1899-12-30T00:55:19"/>
    <n v="29"/>
    <n v="82.649999999999991"/>
    <n v="7.2933515536815596E-2"/>
    <x v="1"/>
    <n v="1512"/>
  </r>
  <r>
    <s v="c4a632"/>
    <n v="5"/>
    <n v="17"/>
    <s v="t"/>
    <s v="aa04cd"/>
    <d v="1899-12-30T00:57:53"/>
    <n v="13"/>
    <n v="53.949999999999996"/>
    <n v="4.7607539784769531E-2"/>
    <x v="0"/>
    <n v="1883.75"/>
  </r>
  <r>
    <s v="e83aa3"/>
    <n v="4"/>
    <n v="17"/>
    <s v="t"/>
    <s v="aa04cd"/>
    <d v="1899-12-30T00:57:53"/>
    <n v="32"/>
    <n v="106.24"/>
    <n v="9.3750232191546143E-2"/>
    <x v="0"/>
    <n v="1883.75"/>
  </r>
  <r>
    <s v="e31d39"/>
    <n v="4"/>
    <n v="17"/>
    <s v="t"/>
    <s v="aa04cd"/>
    <d v="1899-12-30T00:57:53"/>
    <n v="10"/>
    <n v="33.199999999999996"/>
    <n v="2.9296947559858171E-2"/>
    <x v="0"/>
    <n v="1883.75"/>
  </r>
  <r>
    <s v="72f5d4"/>
    <n v="5"/>
    <n v="17"/>
    <s v="t"/>
    <s v="aa04cd"/>
    <d v="1899-12-30T00:57:53"/>
    <n v="19"/>
    <n v="78.849999999999994"/>
    <n v="6.9580250454663151E-2"/>
    <x v="0"/>
    <n v="1883.75"/>
  </r>
  <r>
    <s v="5d267b"/>
    <n v="5"/>
    <n v="17"/>
    <s v="t"/>
    <s v="aa04cd"/>
    <d v="1899-12-30T00:57:53"/>
    <n v="40"/>
    <n v="166"/>
    <n v="0.14648473779929086"/>
    <x v="1"/>
    <n v="1890"/>
  </r>
  <r>
    <s v="2a2353"/>
    <n v="3"/>
    <n v="17"/>
    <s v="t"/>
    <s v="aa04cd"/>
    <d v="1899-12-30T00:57:53"/>
    <n v="57"/>
    <n v="141.93"/>
    <n v="0.12524445081839367"/>
    <x v="1"/>
    <n v="1890"/>
  </r>
  <r>
    <s v="f084eb"/>
    <n v="2"/>
    <n v="17"/>
    <s v="t"/>
    <s v="aa04cd"/>
    <d v="1899-12-30T00:57:53"/>
    <n v="36"/>
    <n v="59.76"/>
    <n v="5.2734505607744703E-2"/>
    <x v="1"/>
    <n v="1890"/>
  </r>
  <r>
    <s v="2feb6b"/>
    <n v="1"/>
    <n v="17"/>
    <s v="t"/>
    <s v="aa04cd"/>
    <d v="1899-12-30T00:57:53"/>
    <n v="29"/>
    <n v="24.07"/>
    <n v="2.1240286980897177E-2"/>
    <x v="1"/>
    <n v="1890"/>
  </r>
  <r>
    <s v="d5e9a6"/>
    <n v="4"/>
    <n v="12"/>
    <s v="f"/>
    <s v="06c7b2"/>
    <d v="1899-12-30T00:50:03"/>
    <n v="23"/>
    <n v="80.959999999999994"/>
    <n v="7.1442195013437265E-2"/>
    <x v="0"/>
    <n v="3767.5"/>
  </r>
  <r>
    <s v="72f5d4"/>
    <n v="1"/>
    <n v="12"/>
    <s v="f"/>
    <s v="06c7b2"/>
    <d v="1899-12-30T00:50:03"/>
    <n v="19"/>
    <n v="16.72"/>
    <n v="1.475436636147074E-2"/>
    <x v="0"/>
    <n v="3767.5"/>
  </r>
  <r>
    <s v="5d267b"/>
    <n v="2"/>
    <n v="12"/>
    <s v="f"/>
    <s v="06c7b2"/>
    <d v="1899-12-30T00:50:03"/>
    <n v="40"/>
    <n v="70.400000000000006"/>
    <n v="6.2123647837771551E-2"/>
    <x v="1"/>
    <n v="7560"/>
  </r>
  <r>
    <s v="c4a632"/>
    <n v="5"/>
    <n v="1"/>
    <s v="f"/>
    <s v="7b2e61"/>
    <d v="1899-12-30T00:06:14"/>
    <n v="13"/>
    <n v="64.349999999999994"/>
    <n v="5.6784896851713049E-2"/>
    <x v="0"/>
    <n v="1883.75"/>
  </r>
  <r>
    <s v="e83aa3"/>
    <n v="4"/>
    <n v="1"/>
    <s v="f"/>
    <s v="7b2e61"/>
    <d v="1899-12-30T00:06:14"/>
    <n v="32"/>
    <n v="126.72"/>
    <n v="0.11182256610798877"/>
    <x v="0"/>
    <n v="1883.75"/>
  </r>
  <r>
    <s v="d5e9a6"/>
    <n v="2"/>
    <n v="1"/>
    <s v="f"/>
    <s v="7b2e61"/>
    <d v="1899-12-30T00:06:14"/>
    <n v="23"/>
    <n v="45.54"/>
    <n v="4.018623469505847E-2"/>
    <x v="0"/>
    <n v="1883.75"/>
  </r>
  <r>
    <s v="72f5d4"/>
    <n v="3"/>
    <n v="1"/>
    <s v="f"/>
    <s v="7b2e61"/>
    <d v="1899-12-30T00:06:14"/>
    <n v="19"/>
    <n v="56.43"/>
    <n v="4.9795986469963756E-2"/>
    <x v="0"/>
    <n v="1883.75"/>
  </r>
  <r>
    <s v="5d267b"/>
    <n v="4"/>
    <n v="1"/>
    <s v="f"/>
    <s v="7b2e61"/>
    <d v="1899-12-30T00:06:14"/>
    <n v="40"/>
    <n v="158.4"/>
    <n v="0.139778207634986"/>
    <x v="1"/>
    <n v="2520"/>
  </r>
  <r>
    <s v="2a2353"/>
    <n v="1"/>
    <n v="1"/>
    <s v="f"/>
    <s v="7b2e61"/>
    <d v="1899-12-30T00:06:14"/>
    <n v="57"/>
    <n v="56.43"/>
    <n v="4.9795986469963756E-2"/>
    <x v="1"/>
    <n v="2520"/>
  </r>
  <r>
    <s v="f084eb"/>
    <n v="4"/>
    <n v="1"/>
    <s v="f"/>
    <s v="7b2e61"/>
    <d v="1899-12-30T00:06:14"/>
    <n v="36"/>
    <n v="142.56"/>
    <n v="0.12580038687148737"/>
    <x v="1"/>
    <n v="2520"/>
  </r>
  <r>
    <s v="c4a632"/>
    <n v="2"/>
    <n v="15"/>
    <s v="f"/>
    <s v="61d2ee"/>
    <d v="1899-12-30T00:58:05"/>
    <n v="13"/>
    <n v="22.099999999999998"/>
    <n v="1.9501883767254986E-2"/>
    <x v="0"/>
    <n v="2511.6666666666665"/>
  </r>
  <r>
    <s v="e31d39"/>
    <n v="2"/>
    <n v="15"/>
    <s v="f"/>
    <s v="61d2ee"/>
    <d v="1899-12-30T00:58:05"/>
    <n v="10"/>
    <n v="17"/>
    <n v="1.5001449051734606E-2"/>
    <x v="0"/>
    <n v="2511.6666666666665"/>
  </r>
  <r>
    <s v="9ec847"/>
    <n v="3"/>
    <n v="15"/>
    <s v="f"/>
    <s v="61d2ee"/>
    <d v="1899-12-30T00:58:05"/>
    <n v="54"/>
    <n v="137.69999999999999"/>
    <n v="0.12151173731905029"/>
    <x v="0"/>
    <n v="2511.6666666666665"/>
  </r>
  <r>
    <s v="c8d436"/>
    <n v="3"/>
    <n v="15"/>
    <s v="f"/>
    <s v="61d2ee"/>
    <d v="1899-12-30T00:58:05"/>
    <n v="10"/>
    <n v="25.5"/>
    <n v="2.2502173577601911E-2"/>
    <x v="1"/>
    <n v="2520"/>
  </r>
  <r>
    <s v="2a2353"/>
    <n v="3"/>
    <n v="15"/>
    <s v="f"/>
    <s v="61d2ee"/>
    <d v="1899-12-30T00:58:05"/>
    <n v="57"/>
    <n v="145.35"/>
    <n v="0.12826238939233087"/>
    <x v="1"/>
    <n v="2520"/>
  </r>
  <r>
    <s v="f084eb"/>
    <n v="4"/>
    <n v="15"/>
    <s v="f"/>
    <s v="61d2ee"/>
    <d v="1899-12-30T00:58:05"/>
    <n v="36"/>
    <n v="122.39999999999999"/>
    <n v="0.10801043317248916"/>
    <x v="1"/>
    <n v="2520"/>
  </r>
  <r>
    <s v="e83aa3"/>
    <n v="1"/>
    <n v="21"/>
    <s v="f"/>
    <s v="a1d90a"/>
    <d v="1899-12-30T00:33:26"/>
    <n v="32"/>
    <n v="25.28"/>
    <n v="2.2308037178108874E-2"/>
    <x v="0"/>
    <n v="2511.6666666666665"/>
  </r>
  <r>
    <s v="e31d39"/>
    <n v="4"/>
    <n v="21"/>
    <s v="f"/>
    <s v="a1d90a"/>
    <d v="1899-12-30T00:33:26"/>
    <n v="10"/>
    <n v="31.6"/>
    <n v="2.788504647263609E-2"/>
    <x v="0"/>
    <n v="2511.6666666666665"/>
  </r>
  <r>
    <s v="72f5d4"/>
    <n v="5"/>
    <n v="21"/>
    <s v="f"/>
    <s v="a1d90a"/>
    <d v="1899-12-30T00:33:26"/>
    <n v="19"/>
    <n v="75.05"/>
    <n v="6.6226985372510719E-2"/>
    <x v="0"/>
    <n v="2511.6666666666665"/>
  </r>
  <r>
    <s v="5d267b"/>
    <n v="2"/>
    <n v="21"/>
    <s v="f"/>
    <s v="a1d90a"/>
    <d v="1899-12-30T00:33:26"/>
    <n v="40"/>
    <n v="63.2"/>
    <n v="5.577009294527218E-2"/>
    <x v="1"/>
    <n v="3780"/>
  </r>
  <r>
    <s v="f084eb"/>
    <n v="1"/>
    <n v="21"/>
    <s v="f"/>
    <s v="a1d90a"/>
    <d v="1899-12-30T00:33:26"/>
    <n v="36"/>
    <n v="28.44"/>
    <n v="2.5096541825372482E-2"/>
    <x v="1"/>
    <n v="3780"/>
  </r>
  <r>
    <s v="72f5d4"/>
    <n v="4"/>
    <n v="6"/>
    <s v="f"/>
    <s v="99405a"/>
    <d v="1899-12-30T00:22:35"/>
    <n v="19"/>
    <n v="71.44"/>
    <n v="6.3041383544465895E-2"/>
    <x v="0"/>
    <n v="7535"/>
  </r>
  <r>
    <s v="2a2353"/>
    <n v="3"/>
    <n v="6"/>
    <s v="f"/>
    <s v="99405a"/>
    <d v="1899-12-30T00:22:35"/>
    <n v="57"/>
    <n v="160.73999999999998"/>
    <n v="0.14184311297504823"/>
    <x v="1"/>
    <n v="3780"/>
  </r>
  <r>
    <s v="2feb6b"/>
    <n v="1"/>
    <n v="6"/>
    <s v="f"/>
    <s v="99405a"/>
    <d v="1899-12-30T00:22:35"/>
    <n v="29"/>
    <n v="27.259999999999998"/>
    <n v="2.4055264773546196E-2"/>
    <x v="1"/>
    <n v="3780"/>
  </r>
  <r>
    <s v="e83aa3"/>
    <n v="1"/>
    <n v="6"/>
    <s v="f"/>
    <s v="7f58e8"/>
    <d v="1899-12-30T00:57:52"/>
    <n v="32"/>
    <n v="30.08"/>
    <n v="2.6543740439775112E-2"/>
    <x v="0"/>
    <n v="3767.5"/>
  </r>
  <r>
    <s v="d5e9a6"/>
    <n v="5"/>
    <n v="6"/>
    <s v="f"/>
    <s v="7f58e8"/>
    <d v="1899-12-30T00:57:52"/>
    <n v="23"/>
    <n v="108.1"/>
    <n v="9.5391567205441813E-2"/>
    <x v="0"/>
    <n v="3767.5"/>
  </r>
  <r>
    <s v="c8d436"/>
    <n v="2"/>
    <n v="6"/>
    <s v="f"/>
    <s v="7f58e8"/>
    <d v="1899-12-30T00:57:52"/>
    <n v="10"/>
    <n v="18.799999999999997"/>
    <n v="1.6589837774859444E-2"/>
    <x v="1"/>
    <n v="7560"/>
  </r>
  <r>
    <s v="d5e9a6"/>
    <n v="1"/>
    <n v="9"/>
    <s v="t"/>
    <s v="f9e7c1"/>
    <d v="1899-12-30T00:14:15"/>
    <n v="23"/>
    <n v="20.93"/>
    <n v="1.8469431097223842E-2"/>
    <x v="0"/>
    <n v="3767.5"/>
  </r>
  <r>
    <s v="9ec847"/>
    <n v="3"/>
    <n v="9"/>
    <s v="t"/>
    <s v="f9e7c1"/>
    <d v="1899-12-30T00:14:15"/>
    <n v="54"/>
    <n v="147.42000000000002"/>
    <n v="0.13008903642392447"/>
    <x v="0"/>
    <n v="3767.5"/>
  </r>
  <r>
    <s v="5d267b"/>
    <n v="4"/>
    <n v="9"/>
    <s v="t"/>
    <s v="f9e7c1"/>
    <d v="1899-12-30T00:14:15"/>
    <n v="40"/>
    <n v="145.6"/>
    <n v="0.12848299893720935"/>
    <x v="1"/>
    <n v="2520"/>
  </r>
  <r>
    <s v="2a2353"/>
    <n v="1"/>
    <n v="9"/>
    <s v="t"/>
    <s v="f9e7c1"/>
    <d v="1899-12-30T00:14:15"/>
    <n v="57"/>
    <n v="51.870000000000005"/>
    <n v="4.5772068371380828E-2"/>
    <x v="1"/>
    <n v="2520"/>
  </r>
  <r>
    <s v="2feb6b"/>
    <n v="1"/>
    <n v="9"/>
    <s v="t"/>
    <s v="f9e7c1"/>
    <d v="1899-12-30T00:14:15"/>
    <n v="29"/>
    <n v="26.39"/>
    <n v="2.3287543557369193E-2"/>
    <x v="1"/>
    <n v="2520"/>
  </r>
  <r>
    <s v="c4a632"/>
    <n v="5"/>
    <n v="12"/>
    <s v="t"/>
    <s v="23f301"/>
    <d v="1899-12-30T00:39:25"/>
    <n v="13"/>
    <n v="57.2"/>
    <n v="5.0475463868189387E-2"/>
    <x v="0"/>
    <n v="3767.5"/>
  </r>
  <r>
    <s v="e31d39"/>
    <n v="3"/>
    <n v="12"/>
    <s v="t"/>
    <s v="23f301"/>
    <d v="1899-12-30T00:39:25"/>
    <n v="10"/>
    <n v="26.4"/>
    <n v="2.3296367939164328E-2"/>
    <x v="0"/>
    <n v="3767.5"/>
  </r>
  <r>
    <s v="5d267b"/>
    <n v="3"/>
    <n v="12"/>
    <s v="t"/>
    <s v="23f301"/>
    <d v="1899-12-30T00:39:25"/>
    <n v="40"/>
    <n v="105.6"/>
    <n v="9.3185471756657312E-2"/>
    <x v="1"/>
    <n v="1890"/>
  </r>
  <r>
    <s v="c8d436"/>
    <n v="1"/>
    <n v="12"/>
    <s v="t"/>
    <s v="23f301"/>
    <d v="1899-12-30T00:39:25"/>
    <n v="10"/>
    <n v="8.8000000000000007"/>
    <n v="7.7654559797214438E-3"/>
    <x v="1"/>
    <n v="1890"/>
  </r>
  <r>
    <s v="2a2353"/>
    <n v="3"/>
    <n v="12"/>
    <s v="t"/>
    <s v="23f301"/>
    <d v="1899-12-30T00:39:25"/>
    <n v="57"/>
    <n v="150.47999999999999"/>
    <n v="0.13278929725323665"/>
    <x v="1"/>
    <n v="1890"/>
  </r>
  <r>
    <s v="2feb6b"/>
    <n v="5"/>
    <n v="12"/>
    <s v="t"/>
    <s v="23f301"/>
    <d v="1899-12-30T00:39:25"/>
    <n v="29"/>
    <n v="127.6"/>
    <n v="0.11259911170596093"/>
    <x v="1"/>
    <n v="1890"/>
  </r>
  <r>
    <s v="c4a632"/>
    <n v="1"/>
    <n v="18"/>
    <s v="t"/>
    <s v="523b48"/>
    <d v="1899-12-30T00:49:34"/>
    <n v="13"/>
    <n v="10.66"/>
    <n v="9.4067909936171121E-3"/>
    <x v="0"/>
    <n v="2511.6666666666665"/>
  </r>
  <r>
    <s v="e31d39"/>
    <n v="5"/>
    <n v="18"/>
    <s v="t"/>
    <s v="523b48"/>
    <d v="1899-12-30T00:49:34"/>
    <n v="10"/>
    <n v="41"/>
    <n v="3.6179965360065812E-2"/>
    <x v="0"/>
    <n v="2511.6666666666665"/>
  </r>
  <r>
    <s v="d5e9a6"/>
    <n v="3"/>
    <n v="18"/>
    <s v="t"/>
    <s v="523b48"/>
    <d v="1899-12-30T00:49:34"/>
    <n v="23"/>
    <n v="56.580000000000005"/>
    <n v="4.9928352196890825E-2"/>
    <x v="0"/>
    <n v="2511.6666666666665"/>
  </r>
  <r>
    <s v="c8d436"/>
    <n v="4"/>
    <n v="18"/>
    <s v="t"/>
    <s v="523b48"/>
    <d v="1899-12-30T00:49:34"/>
    <n v="10"/>
    <n v="32.800000000000004"/>
    <n v="2.8943972288052656E-2"/>
    <x v="1"/>
    <n v="1890"/>
  </r>
  <r>
    <s v="2a2353"/>
    <n v="3"/>
    <n v="18"/>
    <s v="t"/>
    <s v="523b48"/>
    <d v="1899-12-30T00:49:34"/>
    <n v="57"/>
    <n v="140.22"/>
    <n v="0.12373548153142509"/>
    <x v="1"/>
    <n v="1890"/>
  </r>
  <r>
    <s v="f084eb"/>
    <n v="1"/>
    <n v="18"/>
    <s v="t"/>
    <s v="523b48"/>
    <d v="1899-12-30T00:49:34"/>
    <n v="36"/>
    <n v="29.520000000000003"/>
    <n v="2.604957505924739E-2"/>
    <x v="1"/>
    <n v="1890"/>
  </r>
  <r>
    <s v="b9a74d"/>
    <n v="4"/>
    <n v="18"/>
    <s v="t"/>
    <s v="523b48"/>
    <d v="1899-12-30T00:49:34"/>
    <n v="17"/>
    <n v="55.760000000000005"/>
    <n v="4.9204752889689514E-2"/>
    <x v="1"/>
    <n v="1890"/>
  </r>
  <r>
    <s v="e31d39"/>
    <n v="4"/>
    <n v="18"/>
    <s v="f"/>
    <s v="e5ca61"/>
    <d v="1899-12-30T00:40:53"/>
    <n v="10"/>
    <n v="32.800000000000004"/>
    <n v="2.8943972288052656E-2"/>
    <x v="0"/>
    <n v="7535"/>
  </r>
  <r>
    <s v="f084eb"/>
    <n v="1"/>
    <n v="18"/>
    <s v="f"/>
    <s v="e5ca61"/>
    <d v="1899-12-30T00:40:53"/>
    <n v="36"/>
    <n v="29.520000000000003"/>
    <n v="2.604957505924739E-2"/>
    <x v="1"/>
    <n v="3780"/>
  </r>
  <r>
    <s v="2feb6b"/>
    <n v="1"/>
    <n v="18"/>
    <s v="f"/>
    <s v="e5ca61"/>
    <d v="1899-12-30T00:40:53"/>
    <n v="29"/>
    <n v="23.78"/>
    <n v="2.0984379908838176E-2"/>
    <x v="1"/>
    <n v="3780"/>
  </r>
  <r>
    <s v="c4a632"/>
    <n v="3"/>
    <n v="14"/>
    <s v="f"/>
    <s v="8283a8"/>
    <d v="1899-12-30T00:47:39"/>
    <n v="13"/>
    <n v="33.54"/>
    <n v="2.9596976540892862E-2"/>
    <x v="0"/>
    <n v="3767.5"/>
  </r>
  <r>
    <s v="e31d39"/>
    <n v="5"/>
    <n v="14"/>
    <s v="f"/>
    <s v="8283a8"/>
    <d v="1899-12-30T00:47:39"/>
    <n v="10"/>
    <n v="43"/>
    <n v="3.794484171909341E-2"/>
    <x v="0"/>
    <n v="3767.5"/>
  </r>
  <r>
    <s v="2a2353"/>
    <n v="3"/>
    <n v="14"/>
    <s v="f"/>
    <s v="8283a8"/>
    <d v="1899-12-30T00:47:39"/>
    <n v="57"/>
    <n v="147.06"/>
    <n v="0.12977135867929948"/>
    <x v="1"/>
    <n v="3780"/>
  </r>
  <r>
    <s v="2feb6b"/>
    <n v="3"/>
    <n v="14"/>
    <s v="f"/>
    <s v="8283a8"/>
    <d v="1899-12-30T00:47:39"/>
    <n v="29"/>
    <n v="74.819999999999993"/>
    <n v="6.602402459122253E-2"/>
    <x v="1"/>
    <n v="3780"/>
  </r>
  <r>
    <s v="c4a632"/>
    <n v="3"/>
    <n v="16"/>
    <s v="t"/>
    <s v="c0d419"/>
    <d v="1899-12-30T00:40:11"/>
    <n v="13"/>
    <n v="32.76"/>
    <n v="2.8908674760872097E-2"/>
    <x v="0"/>
    <n v="3767.5"/>
  </r>
  <r>
    <s v="e31d39"/>
    <n v="3"/>
    <n v="16"/>
    <s v="t"/>
    <s v="c0d419"/>
    <d v="1899-12-30T00:40:11"/>
    <n v="10"/>
    <n v="25.2"/>
    <n v="2.2237442123747769E-2"/>
    <x v="0"/>
    <n v="3767.5"/>
  </r>
  <r>
    <s v="5d267b"/>
    <n v="3"/>
    <n v="16"/>
    <s v="t"/>
    <s v="c0d419"/>
    <d v="1899-12-30T00:40:11"/>
    <n v="40"/>
    <n v="100.8"/>
    <n v="8.8949768494991074E-2"/>
    <x v="1"/>
    <n v="2520"/>
  </r>
  <r>
    <s v="c8d436"/>
    <n v="2"/>
    <n v="16"/>
    <s v="t"/>
    <s v="c0d419"/>
    <d v="1899-12-30T00:40:11"/>
    <n v="10"/>
    <n v="16.8"/>
    <n v="1.4824961415831846E-2"/>
    <x v="1"/>
    <n v="2520"/>
  </r>
  <r>
    <s v="f084eb"/>
    <n v="3"/>
    <n v="16"/>
    <s v="t"/>
    <s v="c0d419"/>
    <d v="1899-12-30T00:40:11"/>
    <n v="36"/>
    <n v="90.72"/>
    <n v="8.0054791645491966E-2"/>
    <x v="1"/>
    <n v="2520"/>
  </r>
  <r>
    <s v="c4a632"/>
    <n v="3"/>
    <n v="10"/>
    <s v="t"/>
    <s v="ba0511"/>
    <d v="1899-12-30T00:49:19"/>
    <n v="13"/>
    <n v="35.1"/>
    <n v="3.0973580100934393E-2"/>
    <x v="0"/>
    <n v="1883.75"/>
  </r>
  <r>
    <s v="e31d39"/>
    <n v="2"/>
    <n v="10"/>
    <s v="t"/>
    <s v="ba0511"/>
    <d v="1899-12-30T00:49:19"/>
    <n v="10"/>
    <n v="18"/>
    <n v="1.5883887231248409E-2"/>
    <x v="0"/>
    <n v="1883.75"/>
  </r>
  <r>
    <s v="d5e9a6"/>
    <n v="4"/>
    <n v="10"/>
    <s v="t"/>
    <s v="ba0511"/>
    <d v="1899-12-30T00:49:19"/>
    <n v="23"/>
    <n v="82.8"/>
    <n v="7.3065881263742666E-2"/>
    <x v="0"/>
    <n v="1883.75"/>
  </r>
  <r>
    <s v="9ec847"/>
    <n v="5"/>
    <n v="10"/>
    <s v="t"/>
    <s v="ba0511"/>
    <d v="1899-12-30T00:49:19"/>
    <n v="54"/>
    <n v="243"/>
    <n v="0.2144324776218535"/>
    <x v="0"/>
    <n v="1883.75"/>
  </r>
  <r>
    <s v="5d267b"/>
    <n v="4"/>
    <n v="10"/>
    <s v="t"/>
    <s v="ba0511"/>
    <d v="1899-12-30T00:49:19"/>
    <n v="40"/>
    <n v="144"/>
    <n v="0.12707109784998727"/>
    <x v="1"/>
    <n v="1890"/>
  </r>
  <r>
    <s v="c8d436"/>
    <n v="3"/>
    <n v="10"/>
    <s v="t"/>
    <s v="ba0511"/>
    <d v="1899-12-30T00:49:19"/>
    <n v="10"/>
    <n v="27"/>
    <n v="2.3825830846872609E-2"/>
    <x v="1"/>
    <n v="1890"/>
  </r>
  <r>
    <s v="f084eb"/>
    <n v="1"/>
    <n v="10"/>
    <s v="t"/>
    <s v="ba0511"/>
    <d v="1899-12-30T00:49:19"/>
    <n v="36"/>
    <n v="32.4"/>
    <n v="2.8590997016247132E-2"/>
    <x v="1"/>
    <n v="1890"/>
  </r>
  <r>
    <s v="b9a74d"/>
    <n v="2"/>
    <n v="10"/>
    <s v="t"/>
    <s v="ba0511"/>
    <d v="1899-12-30T00:49:19"/>
    <n v="17"/>
    <n v="30.6"/>
    <n v="2.7002608293122295E-2"/>
    <x v="1"/>
    <n v="1890"/>
  </r>
  <r>
    <s v="c4a632"/>
    <n v="3"/>
    <n v="9"/>
    <s v="t"/>
    <s v="4cfed4"/>
    <d v="1899-12-30T00:00:30"/>
    <n v="13"/>
    <n v="35.49"/>
    <n v="3.1317730990944773E-2"/>
    <x v="0"/>
    <n v="2511.6666666666665"/>
  </r>
  <r>
    <s v="72f5d4"/>
    <n v="5"/>
    <n v="9"/>
    <s v="t"/>
    <s v="4cfed4"/>
    <d v="1899-12-30T00:00:30"/>
    <n v="19"/>
    <n v="86.45"/>
    <n v="7.6286780618968042E-2"/>
    <x v="0"/>
    <n v="2511.6666666666665"/>
  </r>
  <r>
    <s v="9ec847"/>
    <n v="3"/>
    <n v="9"/>
    <s v="t"/>
    <s v="4cfed4"/>
    <d v="1899-12-30T00:00:30"/>
    <n v="54"/>
    <n v="147.42000000000002"/>
    <n v="0.13008903642392447"/>
    <x v="0"/>
    <n v="2511.6666666666665"/>
  </r>
  <r>
    <s v="f084eb"/>
    <n v="2"/>
    <n v="9"/>
    <s v="t"/>
    <s v="4cfed4"/>
    <d v="1899-12-30T00:00:30"/>
    <n v="36"/>
    <n v="65.52"/>
    <n v="5.7817349521744194E-2"/>
    <x v="1"/>
    <n v="3780"/>
  </r>
  <r>
    <s v="b9a74d"/>
    <n v="3"/>
    <n v="9"/>
    <s v="t"/>
    <s v="4cfed4"/>
    <d v="1899-12-30T00:00:30"/>
    <n v="17"/>
    <n v="46.410000000000004"/>
    <n v="4.0953955911235476E-2"/>
    <x v="1"/>
    <n v="3780"/>
  </r>
  <r>
    <s v="e83aa3"/>
    <n v="3"/>
    <n v="9"/>
    <s v="t"/>
    <s v="f53426"/>
    <d v="1899-12-30T00:42:28"/>
    <n v="32"/>
    <n v="87.36"/>
    <n v="7.7089799362325587E-2"/>
    <x v="0"/>
    <n v="7535"/>
  </r>
  <r>
    <s v="5d267b"/>
    <n v="3"/>
    <n v="9"/>
    <s v="t"/>
    <s v="f53426"/>
    <d v="1899-12-30T00:42:28"/>
    <n v="40"/>
    <n v="109.2"/>
    <n v="9.6362249202907008E-2"/>
    <x v="1"/>
    <n v="1890"/>
  </r>
  <r>
    <s v="f084eb"/>
    <n v="3"/>
    <n v="9"/>
    <s v="t"/>
    <s v="f53426"/>
    <d v="1899-12-30T00:42:28"/>
    <n v="36"/>
    <n v="98.28"/>
    <n v="8.6726024282616304E-2"/>
    <x v="1"/>
    <n v="1890"/>
  </r>
  <r>
    <s v="b9a74d"/>
    <n v="2"/>
    <n v="9"/>
    <s v="t"/>
    <s v="f53426"/>
    <d v="1899-12-30T00:42:28"/>
    <n v="17"/>
    <n v="30.94"/>
    <n v="2.7302637274156986E-2"/>
    <x v="1"/>
    <n v="1890"/>
  </r>
  <r>
    <s v="2feb6b"/>
    <n v="3"/>
    <n v="9"/>
    <s v="t"/>
    <s v="f53426"/>
    <d v="1899-12-30T00:42:28"/>
    <n v="29"/>
    <n v="79.17"/>
    <n v="6.9862630672107573E-2"/>
    <x v="1"/>
    <n v="1890"/>
  </r>
  <r>
    <s v="e83aa3"/>
    <n v="2"/>
    <n v="2"/>
    <s v="f"/>
    <s v="f44171"/>
    <d v="1899-12-30T00:19:23"/>
    <n v="32"/>
    <n v="62.72"/>
    <n v="5.5346522619105561E-2"/>
    <x v="0"/>
    <n v="2511.6666666666665"/>
  </r>
  <r>
    <s v="d5e9a6"/>
    <n v="4"/>
    <n v="2"/>
    <s v="f"/>
    <s v="f44171"/>
    <d v="1899-12-30T00:19:23"/>
    <n v="23"/>
    <n v="90.16"/>
    <n v="7.956062626496424E-2"/>
    <x v="0"/>
    <n v="2511.6666666666665"/>
  </r>
  <r>
    <s v="72f5d4"/>
    <n v="3"/>
    <n v="2"/>
    <s v="f"/>
    <s v="f44171"/>
    <d v="1899-12-30T00:19:23"/>
    <n v="19"/>
    <n v="55.86"/>
    <n v="4.9292996707640889E-2"/>
    <x v="0"/>
    <n v="2511.6666666666665"/>
  </r>
  <r>
    <s v="f084eb"/>
    <n v="1"/>
    <n v="2"/>
    <s v="f"/>
    <s v="f44171"/>
    <d v="1899-12-30T00:19:23"/>
    <n v="36"/>
    <n v="35.28"/>
    <n v="3.1132418973246877E-2"/>
    <x v="1"/>
    <n v="7560"/>
  </r>
  <r>
    <s v="e83aa3"/>
    <n v="5"/>
    <n v="3"/>
    <s v="t"/>
    <s v="36cc9d"/>
    <d v="1899-12-30T00:59:15"/>
    <n v="32"/>
    <n v="155.19999999999999"/>
    <n v="0.1369544054605418"/>
    <x v="0"/>
    <n v="1507"/>
  </r>
  <r>
    <s v="e31d39"/>
    <n v="1"/>
    <n v="3"/>
    <s v="t"/>
    <s v="36cc9d"/>
    <d v="1899-12-30T00:59:15"/>
    <n v="10"/>
    <n v="9.6999999999999993"/>
    <n v="8.5596503412838625E-3"/>
    <x v="0"/>
    <n v="1507"/>
  </r>
  <r>
    <s v="d5e9a6"/>
    <n v="5"/>
    <n v="3"/>
    <s v="t"/>
    <s v="36cc9d"/>
    <d v="1899-12-30T00:59:15"/>
    <n v="23"/>
    <n v="111.55"/>
    <n v="9.8435978924764425E-2"/>
    <x v="0"/>
    <n v="1507"/>
  </r>
  <r>
    <s v="72f5d4"/>
    <n v="4"/>
    <n v="3"/>
    <s v="t"/>
    <s v="36cc9d"/>
    <d v="1899-12-30T00:59:15"/>
    <n v="19"/>
    <n v="73.72"/>
    <n v="6.5053342593757363E-2"/>
    <x v="0"/>
    <n v="1507"/>
  </r>
  <r>
    <s v="9ec847"/>
    <n v="4"/>
    <n v="3"/>
    <s v="t"/>
    <s v="36cc9d"/>
    <d v="1899-12-30T00:59:15"/>
    <n v="54"/>
    <n v="209.51999999999998"/>
    <n v="0.18488844737173143"/>
    <x v="0"/>
    <n v="1507"/>
  </r>
  <r>
    <s v="5d267b"/>
    <n v="2"/>
    <n v="3"/>
    <s v="t"/>
    <s v="36cc9d"/>
    <d v="1899-12-30T00:59:15"/>
    <n v="40"/>
    <n v="77.599999999999994"/>
    <n v="6.84772027302709E-2"/>
    <x v="1"/>
    <n v="1890"/>
  </r>
  <r>
    <s v="c8d436"/>
    <n v="3"/>
    <n v="3"/>
    <s v="t"/>
    <s v="36cc9d"/>
    <d v="1899-12-30T00:59:15"/>
    <n v="10"/>
    <n v="29.099999999999998"/>
    <n v="2.5678951023851589E-2"/>
    <x v="1"/>
    <n v="1890"/>
  </r>
  <r>
    <s v="2a2353"/>
    <n v="1"/>
    <n v="3"/>
    <s v="t"/>
    <s v="36cc9d"/>
    <d v="1899-12-30T00:59:15"/>
    <n v="57"/>
    <n v="55.29"/>
    <n v="4.8790006945318015E-2"/>
    <x v="1"/>
    <n v="1890"/>
  </r>
  <r>
    <s v="f084eb"/>
    <n v="1"/>
    <n v="3"/>
    <s v="t"/>
    <s v="36cc9d"/>
    <d v="1899-12-30T00:59:15"/>
    <n v="36"/>
    <n v="34.92"/>
    <n v="3.0814741228621913E-2"/>
    <x v="1"/>
    <n v="1890"/>
  </r>
  <r>
    <s v="e83aa3"/>
    <n v="2"/>
    <n v="7"/>
    <s v="t"/>
    <s v="5b0ac4"/>
    <d v="1899-12-30T00:37:23"/>
    <n v="32"/>
    <n v="59.519999999999996"/>
    <n v="5.25227204446614E-2"/>
    <x v="0"/>
    <n v="1883.75"/>
  </r>
  <r>
    <s v="e31d39"/>
    <n v="4"/>
    <n v="7"/>
    <s v="t"/>
    <s v="5b0ac4"/>
    <d v="1899-12-30T00:37:23"/>
    <n v="10"/>
    <n v="37.199999999999996"/>
    <n v="3.2826700277913366E-2"/>
    <x v="0"/>
    <n v="1883.75"/>
  </r>
  <r>
    <s v="72f5d4"/>
    <n v="3"/>
    <n v="7"/>
    <s v="t"/>
    <s v="5b0ac4"/>
    <d v="1899-12-30T00:37:23"/>
    <n v="19"/>
    <n v="53.01"/>
    <n v="4.6778047896026555E-2"/>
    <x v="0"/>
    <n v="1883.75"/>
  </r>
  <r>
    <s v="9ec847"/>
    <n v="3"/>
    <n v="7"/>
    <s v="t"/>
    <s v="5b0ac4"/>
    <d v="1899-12-30T00:37:23"/>
    <n v="54"/>
    <n v="150.66"/>
    <n v="0.13294813612554915"/>
    <x v="0"/>
    <n v="1883.75"/>
  </r>
  <r>
    <s v="5d267b"/>
    <n v="1"/>
    <n v="7"/>
    <s v="t"/>
    <s v="5b0ac4"/>
    <d v="1899-12-30T00:37:23"/>
    <n v="40"/>
    <n v="37.199999999999996"/>
    <n v="3.2826700277913366E-2"/>
    <x v="1"/>
    <n v="2520"/>
  </r>
  <r>
    <s v="c8d436"/>
    <n v="5"/>
    <n v="7"/>
    <s v="t"/>
    <s v="5b0ac4"/>
    <d v="1899-12-30T00:37:23"/>
    <n v="10"/>
    <n v="46.5"/>
    <n v="4.1033375347391716E-2"/>
    <x v="1"/>
    <n v="2520"/>
  </r>
  <r>
    <s v="b9a74d"/>
    <n v="3"/>
    <n v="7"/>
    <s v="t"/>
    <s v="5b0ac4"/>
    <d v="1899-12-30T00:37:23"/>
    <n v="17"/>
    <n v="47.43"/>
    <n v="4.1854042854339552E-2"/>
    <x v="1"/>
    <n v="2520"/>
  </r>
  <r>
    <s v="e83aa3"/>
    <n v="3"/>
    <n v="8"/>
    <s v="f"/>
    <s v="e59478"/>
    <d v="1899-12-30T00:29:22"/>
    <n v="32"/>
    <n v="88.320000000000007"/>
    <n v="7.7936940014658854E-2"/>
    <x v="0"/>
    <n v="1883.75"/>
  </r>
  <r>
    <s v="e31d39"/>
    <n v="1"/>
    <n v="8"/>
    <s v="f"/>
    <s v="e59478"/>
    <d v="1899-12-30T00:29:22"/>
    <n v="10"/>
    <n v="9.2000000000000011"/>
    <n v="8.1184312515269631E-3"/>
    <x v="0"/>
    <n v="1883.75"/>
  </r>
  <r>
    <s v="72f5d4"/>
    <n v="5"/>
    <n v="8"/>
    <s v="f"/>
    <s v="e59478"/>
    <d v="1899-12-30T00:29:22"/>
    <n v="19"/>
    <n v="87.4"/>
    <n v="7.7125096889506167E-2"/>
    <x v="0"/>
    <n v="1883.75"/>
  </r>
  <r>
    <s v="9ec847"/>
    <n v="4"/>
    <n v="8"/>
    <s v="f"/>
    <s v="e59478"/>
    <d v="1899-12-30T00:29:22"/>
    <n v="54"/>
    <n v="198.72"/>
    <n v="0.1753581150329824"/>
    <x v="0"/>
    <n v="1883.75"/>
  </r>
  <r>
    <s v="2a2353"/>
    <n v="2"/>
    <n v="8"/>
    <s v="f"/>
    <s v="e59478"/>
    <d v="1899-12-30T00:29:22"/>
    <n v="57"/>
    <n v="104.88000000000001"/>
    <n v="9.255011626740739E-2"/>
    <x v="1"/>
    <n v="2520"/>
  </r>
  <r>
    <s v="f084eb"/>
    <n v="2"/>
    <n v="8"/>
    <s v="f"/>
    <s v="e59478"/>
    <d v="1899-12-30T00:29:22"/>
    <n v="36"/>
    <n v="66.240000000000009"/>
    <n v="5.8452705010994144E-2"/>
    <x v="1"/>
    <n v="2520"/>
  </r>
  <r>
    <s v="b9a74d"/>
    <n v="1"/>
    <n v="8"/>
    <s v="f"/>
    <s v="e59478"/>
    <d v="1899-12-30T00:29:22"/>
    <n v="17"/>
    <n v="15.64"/>
    <n v="1.3801333127595839E-2"/>
    <x v="1"/>
    <n v="2520"/>
  </r>
  <r>
    <s v="c4a632"/>
    <n v="5"/>
    <n v="12"/>
    <s v="f"/>
    <s v="12df45"/>
    <d v="1899-12-30T00:41:30"/>
    <n v="13"/>
    <n v="57.2"/>
    <n v="5.0475463868189387E-2"/>
    <x v="0"/>
    <n v="1883.75"/>
  </r>
  <r>
    <s v="e31d39"/>
    <n v="1"/>
    <n v="12"/>
    <s v="f"/>
    <s v="12df45"/>
    <d v="1899-12-30T00:41:30"/>
    <n v="10"/>
    <n v="8.8000000000000007"/>
    <n v="7.7654559797214438E-3"/>
    <x v="0"/>
    <n v="1883.75"/>
  </r>
  <r>
    <s v="d5e9a6"/>
    <n v="4"/>
    <n v="12"/>
    <s v="f"/>
    <s v="12df45"/>
    <d v="1899-12-30T00:41:30"/>
    <n v="23"/>
    <n v="80.959999999999994"/>
    <n v="7.1442195013437265E-2"/>
    <x v="0"/>
    <n v="1883.75"/>
  </r>
  <r>
    <s v="9ec847"/>
    <n v="1"/>
    <n v="12"/>
    <s v="f"/>
    <s v="12df45"/>
    <d v="1899-12-30T00:41:30"/>
    <n v="54"/>
    <n v="47.52"/>
    <n v="4.1933462290495792E-2"/>
    <x v="0"/>
    <n v="1883.75"/>
  </r>
  <r>
    <s v="5d267b"/>
    <n v="1"/>
    <n v="12"/>
    <s v="f"/>
    <s v="12df45"/>
    <d v="1899-12-30T00:41:30"/>
    <n v="40"/>
    <n v="35.200000000000003"/>
    <n v="3.1061823918885775E-2"/>
    <x v="1"/>
    <n v="3780"/>
  </r>
  <r>
    <s v="f084eb"/>
    <n v="3"/>
    <n v="12"/>
    <s v="f"/>
    <s v="12df45"/>
    <d v="1899-12-30T00:41:30"/>
    <n v="36"/>
    <n v="95.04"/>
    <n v="8.3866924580991584E-2"/>
    <x v="1"/>
    <n v="3780"/>
  </r>
  <r>
    <s v="e83aa3"/>
    <n v="4"/>
    <n v="14"/>
    <s v="f"/>
    <s v="cdfdfc"/>
    <d v="1899-12-30T00:06:22"/>
    <n v="32"/>
    <n v="110.08"/>
    <n v="9.7138794800879141E-2"/>
    <x v="0"/>
    <n v="2511.6666666666665"/>
  </r>
  <r>
    <s v="e31d39"/>
    <n v="4"/>
    <n v="14"/>
    <s v="f"/>
    <s v="cdfdfc"/>
    <d v="1899-12-30T00:06:22"/>
    <n v="10"/>
    <n v="34.4"/>
    <n v="3.035587337527473E-2"/>
    <x v="0"/>
    <n v="2511.6666666666665"/>
  </r>
  <r>
    <s v="9ec847"/>
    <n v="4"/>
    <n v="14"/>
    <s v="f"/>
    <s v="cdfdfc"/>
    <d v="1899-12-30T00:06:22"/>
    <n v="54"/>
    <n v="185.76"/>
    <n v="0.16392171622648355"/>
    <x v="0"/>
    <n v="2511.6666666666665"/>
  </r>
  <r>
    <s v="c8d436"/>
    <n v="5"/>
    <n v="14"/>
    <s v="f"/>
    <s v="cdfdfc"/>
    <d v="1899-12-30T00:06:22"/>
    <n v="10"/>
    <n v="43"/>
    <n v="3.794484171909341E-2"/>
    <x v="1"/>
    <n v="3780"/>
  </r>
  <r>
    <s v="b9a74d"/>
    <n v="3"/>
    <n v="14"/>
    <s v="f"/>
    <s v="cdfdfc"/>
    <d v="1899-12-30T00:06:22"/>
    <n v="17"/>
    <n v="43.86"/>
    <n v="3.8703738553475288E-2"/>
    <x v="1"/>
    <n v="3780"/>
  </r>
  <r>
    <s v="c4a632"/>
    <n v="2"/>
    <n v="20"/>
    <s v="f"/>
    <s v="15489c"/>
    <d v="1899-12-30T00:47:43"/>
    <n v="13"/>
    <n v="20.8"/>
    <n v="1.8354714133887048E-2"/>
    <x v="0"/>
    <n v="3767.5"/>
  </r>
  <r>
    <s v="72f5d4"/>
    <n v="2"/>
    <n v="20"/>
    <s v="f"/>
    <s v="15489c"/>
    <d v="1899-12-30T00:47:43"/>
    <n v="19"/>
    <n v="30.400000000000002"/>
    <n v="2.6826120657219534E-2"/>
    <x v="0"/>
    <n v="3767.5"/>
  </r>
  <r>
    <s v="5d267b"/>
    <n v="2"/>
    <n v="20"/>
    <s v="f"/>
    <s v="15489c"/>
    <d v="1899-12-30T00:47:43"/>
    <n v="40"/>
    <n v="64"/>
    <n v="5.6476043488883222E-2"/>
    <x v="1"/>
    <n v="2520"/>
  </r>
  <r>
    <s v="f084eb"/>
    <n v="5"/>
    <n v="20"/>
    <s v="f"/>
    <s v="15489c"/>
    <d v="1899-12-30T00:47:43"/>
    <n v="36"/>
    <n v="144"/>
    <n v="0.12707109784998727"/>
    <x v="1"/>
    <n v="2520"/>
  </r>
  <r>
    <s v="2feb6b"/>
    <n v="5"/>
    <n v="20"/>
    <s v="f"/>
    <s v="15489c"/>
    <d v="1899-12-30T00:47:43"/>
    <n v="29"/>
    <n v="116"/>
    <n v="0.10236282882360084"/>
    <x v="1"/>
    <n v="2520"/>
  </r>
  <r>
    <s v="c4a632"/>
    <n v="5"/>
    <n v="2"/>
    <s v="t"/>
    <s v="fe448e"/>
    <d v="1899-12-30T00:57:31"/>
    <n v="13"/>
    <n v="63.699999999999996"/>
    <n v="5.6211312035029076E-2"/>
    <x v="0"/>
    <n v="3767.5"/>
  </r>
  <r>
    <s v="72f5d4"/>
    <n v="3"/>
    <n v="2"/>
    <s v="t"/>
    <s v="fe448e"/>
    <d v="1899-12-30T00:57:31"/>
    <n v="19"/>
    <n v="55.86"/>
    <n v="4.9292996707640889E-2"/>
    <x v="0"/>
    <n v="3767.5"/>
  </r>
  <r>
    <s v="5d267b"/>
    <n v="4"/>
    <n v="2"/>
    <s v="t"/>
    <s v="fe448e"/>
    <d v="1899-12-30T00:57:31"/>
    <n v="40"/>
    <n v="156.80000000000001"/>
    <n v="0.13836630654776391"/>
    <x v="1"/>
    <n v="1890"/>
  </r>
  <r>
    <s v="c8d436"/>
    <n v="5"/>
    <n v="2"/>
    <s v="t"/>
    <s v="fe448e"/>
    <d v="1899-12-30T00:57:31"/>
    <n v="10"/>
    <n v="49"/>
    <n v="4.3239470796176217E-2"/>
    <x v="1"/>
    <n v="1890"/>
  </r>
  <r>
    <s v="2a2353"/>
    <n v="1"/>
    <n v="2"/>
    <s v="t"/>
    <s v="fe448e"/>
    <d v="1899-12-30T00:57:31"/>
    <n v="57"/>
    <n v="55.86"/>
    <n v="4.9292996707640889E-2"/>
    <x v="1"/>
    <n v="1890"/>
  </r>
  <r>
    <s v="2feb6b"/>
    <n v="3"/>
    <n v="2"/>
    <s v="t"/>
    <s v="fe448e"/>
    <d v="1899-12-30T00:57:31"/>
    <n v="29"/>
    <n v="85.26"/>
    <n v="7.5236679185346614E-2"/>
    <x v="1"/>
    <n v="1890"/>
  </r>
  <r>
    <s v="c4a632"/>
    <n v="1"/>
    <n v="1"/>
    <s v="t"/>
    <s v="ab1863"/>
    <d v="1899-12-30T00:46:08"/>
    <n v="13"/>
    <n v="12.87"/>
    <n v="1.135697937034261E-2"/>
    <x v="0"/>
    <n v="1883.75"/>
  </r>
  <r>
    <s v="e83aa3"/>
    <n v="1"/>
    <n v="1"/>
    <s v="t"/>
    <s v="ab1863"/>
    <d v="1899-12-30T00:46:08"/>
    <n v="32"/>
    <n v="31.68"/>
    <n v="2.7955641526997192E-2"/>
    <x v="0"/>
    <n v="1883.75"/>
  </r>
  <r>
    <s v="e31d39"/>
    <n v="2"/>
    <n v="1"/>
    <s v="t"/>
    <s v="ab1863"/>
    <d v="1899-12-30T00:46:08"/>
    <n v="10"/>
    <n v="19.8"/>
    <n v="1.7472275954373249E-2"/>
    <x v="0"/>
    <n v="1883.75"/>
  </r>
  <r>
    <s v="72f5d4"/>
    <n v="5"/>
    <n v="1"/>
    <s v="t"/>
    <s v="ab1863"/>
    <d v="1899-12-30T00:46:08"/>
    <n v="19"/>
    <n v="94.05"/>
    <n v="8.2993310783272919E-2"/>
    <x v="0"/>
    <n v="1883.75"/>
  </r>
  <r>
    <s v="5d267b"/>
    <n v="2"/>
    <n v="1"/>
    <s v="t"/>
    <s v="ab1863"/>
    <d v="1899-12-30T00:46:08"/>
    <n v="40"/>
    <n v="79.2"/>
    <n v="6.9889103817492998E-2"/>
    <x v="1"/>
    <n v="2520"/>
  </r>
  <r>
    <s v="2a2353"/>
    <n v="4"/>
    <n v="1"/>
    <s v="t"/>
    <s v="ab1863"/>
    <d v="1899-12-30T00:46:08"/>
    <n v="57"/>
    <n v="225.72"/>
    <n v="0.19918394587985502"/>
    <x v="1"/>
    <n v="2520"/>
  </r>
  <r>
    <s v="b9a74d"/>
    <n v="2"/>
    <n v="1"/>
    <s v="t"/>
    <s v="ab1863"/>
    <d v="1899-12-30T00:46:08"/>
    <n v="17"/>
    <n v="33.659999999999997"/>
    <n v="2.9702869122434517E-2"/>
    <x v="1"/>
    <n v="2520"/>
  </r>
  <r>
    <s v="c4a632"/>
    <n v="3"/>
    <n v="9"/>
    <s v="f"/>
    <s v="4901ae"/>
    <d v="1899-12-30T00:03:04"/>
    <n v="13"/>
    <n v="35.49"/>
    <n v="3.1317730990944773E-2"/>
    <x v="0"/>
    <n v="2511.6666666666665"/>
  </r>
  <r>
    <s v="d5e9a6"/>
    <n v="1"/>
    <n v="9"/>
    <s v="f"/>
    <s v="4901ae"/>
    <d v="1899-12-30T00:03:04"/>
    <n v="23"/>
    <n v="20.93"/>
    <n v="1.8469431097223842E-2"/>
    <x v="0"/>
    <n v="2511.6666666666665"/>
  </r>
  <r>
    <s v="9ec847"/>
    <n v="4"/>
    <n v="9"/>
    <s v="f"/>
    <s v="4901ae"/>
    <d v="1899-12-30T00:03:04"/>
    <n v="54"/>
    <n v="196.56"/>
    <n v="0.17345204856523261"/>
    <x v="0"/>
    <n v="2511.6666666666665"/>
  </r>
  <r>
    <s v="2a2353"/>
    <n v="3"/>
    <n v="9"/>
    <s v="f"/>
    <s v="4901ae"/>
    <d v="1899-12-30T00:03:04"/>
    <n v="57"/>
    <n v="155.61000000000001"/>
    <n v="0.13731620511414247"/>
    <x v="1"/>
    <n v="3780"/>
  </r>
  <r>
    <s v="2feb6b"/>
    <n v="3"/>
    <n v="9"/>
    <s v="f"/>
    <s v="4901ae"/>
    <d v="1899-12-30T00:03:04"/>
    <n v="29"/>
    <n v="79.17"/>
    <n v="6.9862630672107573E-2"/>
    <x v="1"/>
    <n v="3780"/>
  </r>
  <r>
    <s v="c4a632"/>
    <n v="3"/>
    <n v="1"/>
    <s v="f"/>
    <s v="772c3e"/>
    <d v="1899-12-30T00:29:26"/>
    <n v="13"/>
    <n v="38.61"/>
    <n v="3.4070938111027828E-2"/>
    <x v="0"/>
    <n v="2511.6666666666665"/>
  </r>
  <r>
    <s v="e83aa3"/>
    <n v="5"/>
    <n v="1"/>
    <s v="f"/>
    <s v="772c3e"/>
    <d v="1899-12-30T00:29:26"/>
    <n v="32"/>
    <n v="158.4"/>
    <n v="0.139778207634986"/>
    <x v="0"/>
    <n v="2511.6666666666665"/>
  </r>
  <r>
    <s v="d5e9a6"/>
    <n v="2"/>
    <n v="1"/>
    <s v="f"/>
    <s v="772c3e"/>
    <d v="1899-12-30T00:29:26"/>
    <n v="23"/>
    <n v="45.54"/>
    <n v="4.018623469505847E-2"/>
    <x v="0"/>
    <n v="2511.6666666666665"/>
  </r>
  <r>
    <s v="5d267b"/>
    <n v="4"/>
    <n v="1"/>
    <s v="f"/>
    <s v="772c3e"/>
    <d v="1899-12-30T00:29:26"/>
    <n v="40"/>
    <n v="158.4"/>
    <n v="0.139778207634986"/>
    <x v="1"/>
    <n v="3780"/>
  </r>
  <r>
    <s v="c8d436"/>
    <n v="4"/>
    <n v="1"/>
    <s v="f"/>
    <s v="772c3e"/>
    <d v="1899-12-30T00:29:26"/>
    <n v="10"/>
    <n v="39.6"/>
    <n v="3.4944551908746499E-2"/>
    <x v="1"/>
    <n v="3780"/>
  </r>
  <r>
    <s v="e83aa3"/>
    <n v="5"/>
    <n v="3"/>
    <s v="t"/>
    <s v="1e63c2"/>
    <d v="1899-12-30T00:29:21"/>
    <n v="32"/>
    <n v="155.19999999999999"/>
    <n v="0.1369544054605418"/>
    <x v="0"/>
    <n v="2511.6666666666665"/>
  </r>
  <r>
    <s v="d5e9a6"/>
    <n v="4"/>
    <n v="3"/>
    <s v="t"/>
    <s v="1e63c2"/>
    <d v="1899-12-30T00:29:21"/>
    <n v="23"/>
    <n v="89.24"/>
    <n v="7.874878313981154E-2"/>
    <x v="0"/>
    <n v="2511.6666666666665"/>
  </r>
  <r>
    <s v="72f5d4"/>
    <n v="5"/>
    <n v="3"/>
    <s v="t"/>
    <s v="1e63c2"/>
    <d v="1899-12-30T00:29:21"/>
    <n v="19"/>
    <n v="92.149999999999991"/>
    <n v="8.1316678242196697E-2"/>
    <x v="0"/>
    <n v="2511.6666666666665"/>
  </r>
  <r>
    <s v="2feb6b"/>
    <n v="4"/>
    <n v="3"/>
    <s v="t"/>
    <s v="1e63c2"/>
    <d v="1899-12-30T00:29:21"/>
    <n v="29"/>
    <n v="112.52"/>
    <n v="9.929194395889282E-2"/>
    <x v="1"/>
    <n v="7560"/>
  </r>
  <r>
    <s v="c4a632"/>
    <n v="2"/>
    <n v="24"/>
    <s v="t"/>
    <s v="df946d"/>
    <d v="1899-12-30T00:10:34"/>
    <n v="13"/>
    <n v="19.760000000000002"/>
    <n v="1.7436978427192697E-2"/>
    <x v="0"/>
    <n v="1507"/>
  </r>
  <r>
    <s v="e83aa3"/>
    <n v="2"/>
    <n v="24"/>
    <s v="t"/>
    <s v="df946d"/>
    <d v="1899-12-30T00:10:34"/>
    <n v="32"/>
    <n v="48.64"/>
    <n v="4.2921793051551249E-2"/>
    <x v="0"/>
    <n v="1507"/>
  </r>
  <r>
    <s v="e31d39"/>
    <n v="3"/>
    <n v="24"/>
    <s v="t"/>
    <s v="df946d"/>
    <d v="1899-12-30T00:10:34"/>
    <n v="10"/>
    <n v="22.8"/>
    <n v="2.0119590492914646E-2"/>
    <x v="0"/>
    <n v="1507"/>
  </r>
  <r>
    <s v="d5e9a6"/>
    <n v="2"/>
    <n v="24"/>
    <s v="t"/>
    <s v="df946d"/>
    <d v="1899-12-30T00:10:34"/>
    <n v="23"/>
    <n v="34.96"/>
    <n v="3.0850038755802459E-2"/>
    <x v="0"/>
    <n v="1507"/>
  </r>
  <r>
    <s v="72f5d4"/>
    <n v="1"/>
    <n v="24"/>
    <s v="t"/>
    <s v="df946d"/>
    <d v="1899-12-30T00:10:34"/>
    <n v="19"/>
    <n v="14.44"/>
    <n v="1.2742407312179276E-2"/>
    <x v="0"/>
    <n v="1507"/>
  </r>
  <r>
    <s v="5d267b"/>
    <n v="3"/>
    <n v="24"/>
    <s v="t"/>
    <s v="df946d"/>
    <d v="1899-12-30T00:10:34"/>
    <n v="40"/>
    <n v="91.2"/>
    <n v="8.0478361971658585E-2"/>
    <x v="1"/>
    <n v="2520"/>
  </r>
  <r>
    <s v="f084eb"/>
    <n v="4"/>
    <n v="24"/>
    <s v="t"/>
    <s v="df946d"/>
    <d v="1899-12-30T00:10:34"/>
    <n v="36"/>
    <n v="109.44"/>
    <n v="9.6574034365990311E-2"/>
    <x v="1"/>
    <n v="2520"/>
  </r>
  <r>
    <s v="b9a74d"/>
    <n v="2"/>
    <n v="24"/>
    <s v="t"/>
    <s v="df946d"/>
    <d v="1899-12-30T00:10:34"/>
    <n v="17"/>
    <n v="25.84"/>
    <n v="2.2802202558636603E-2"/>
    <x v="1"/>
    <n v="2520"/>
  </r>
  <r>
    <s v="c4a632"/>
    <n v="2"/>
    <n v="17"/>
    <s v="f"/>
    <s v="179aea"/>
    <d v="1899-12-30T00:51:01"/>
    <n v="13"/>
    <n v="21.58"/>
    <n v="1.904301591390781E-2"/>
    <x v="0"/>
    <n v="1255.8333333333333"/>
  </r>
  <r>
    <s v="e83aa3"/>
    <n v="2"/>
    <n v="17"/>
    <s v="f"/>
    <s v="179aea"/>
    <d v="1899-12-30T00:51:01"/>
    <n v="32"/>
    <n v="53.12"/>
    <n v="4.6875116095773071E-2"/>
    <x v="0"/>
    <n v="1255.8333333333333"/>
  </r>
  <r>
    <s v="e31d39"/>
    <n v="2"/>
    <n v="17"/>
    <s v="f"/>
    <s v="179aea"/>
    <d v="1899-12-30T00:51:01"/>
    <n v="10"/>
    <n v="16.599999999999998"/>
    <n v="1.4648473779929085E-2"/>
    <x v="0"/>
    <n v="1255.8333333333333"/>
  </r>
  <r>
    <s v="d5e9a6"/>
    <n v="2"/>
    <n v="17"/>
    <s v="f"/>
    <s v="179aea"/>
    <d v="1899-12-30T00:51:01"/>
    <n v="23"/>
    <n v="38.18"/>
    <n v="3.3691489693836896E-2"/>
    <x v="0"/>
    <n v="1255.8333333333333"/>
  </r>
  <r>
    <s v="72f5d4"/>
    <n v="4"/>
    <n v="17"/>
    <s v="f"/>
    <s v="179aea"/>
    <d v="1899-12-30T00:51:01"/>
    <n v="19"/>
    <n v="63.08"/>
    <n v="5.5664200363730522E-2"/>
    <x v="0"/>
    <n v="1255.8333333333333"/>
  </r>
  <r>
    <s v="9ec847"/>
    <n v="4"/>
    <n v="17"/>
    <s v="f"/>
    <s v="179aea"/>
    <d v="1899-12-30T00:51:01"/>
    <n v="54"/>
    <n v="179.28"/>
    <n v="0.15820351682323414"/>
    <x v="0"/>
    <n v="1255.8333333333333"/>
  </r>
  <r>
    <s v="5d267b"/>
    <n v="2"/>
    <n v="17"/>
    <s v="f"/>
    <s v="179aea"/>
    <d v="1899-12-30T00:51:01"/>
    <n v="40"/>
    <n v="66.399999999999991"/>
    <n v="5.8593895119716341E-2"/>
    <x v="1"/>
    <n v="2520"/>
  </r>
  <r>
    <s v="2a2353"/>
    <n v="3"/>
    <n v="17"/>
    <s v="f"/>
    <s v="179aea"/>
    <d v="1899-12-30T00:51:01"/>
    <n v="57"/>
    <n v="141.93"/>
    <n v="0.12524445081839367"/>
    <x v="1"/>
    <n v="2520"/>
  </r>
  <r>
    <s v="f084eb"/>
    <n v="1"/>
    <n v="17"/>
    <s v="f"/>
    <s v="179aea"/>
    <d v="1899-12-30T00:51:01"/>
    <n v="36"/>
    <n v="29.88"/>
    <n v="2.6367252803872351E-2"/>
    <x v="1"/>
    <n v="2520"/>
  </r>
  <r>
    <s v="c4a632"/>
    <n v="3"/>
    <n v="15"/>
    <s v="t"/>
    <s v="4948b8"/>
    <d v="1899-12-30T00:08:41"/>
    <n v="13"/>
    <n v="33.15"/>
    <n v="2.925282565088248E-2"/>
    <x v="0"/>
    <n v="2511.6666666666665"/>
  </r>
  <r>
    <s v="e83aa3"/>
    <n v="2"/>
    <n v="15"/>
    <s v="t"/>
    <s v="4948b8"/>
    <d v="1899-12-30T00:08:41"/>
    <n v="32"/>
    <n v="54.4"/>
    <n v="4.8004636965550733E-2"/>
    <x v="0"/>
    <n v="2511.6666666666665"/>
  </r>
  <r>
    <s v="9ec847"/>
    <n v="3"/>
    <n v="15"/>
    <s v="t"/>
    <s v="4948b8"/>
    <d v="1899-12-30T00:08:41"/>
    <n v="54"/>
    <n v="137.69999999999999"/>
    <n v="0.12151173731905029"/>
    <x v="0"/>
    <n v="2511.6666666666665"/>
  </r>
  <r>
    <s v="c8d436"/>
    <n v="5"/>
    <n v="15"/>
    <s v="t"/>
    <s v="4948b8"/>
    <d v="1899-12-30T00:08:41"/>
    <n v="10"/>
    <n v="42.5"/>
    <n v="3.7503622629336514E-2"/>
    <x v="1"/>
    <n v="3780"/>
  </r>
  <r>
    <s v="f084eb"/>
    <n v="2"/>
    <n v="15"/>
    <s v="t"/>
    <s v="4948b8"/>
    <d v="1899-12-30T00:08:41"/>
    <n v="36"/>
    <n v="61.199999999999996"/>
    <n v="5.4005216586244582E-2"/>
    <x v="1"/>
    <n v="3780"/>
  </r>
  <r>
    <s v="e83aa3"/>
    <n v="1"/>
    <n v="8"/>
    <s v="t"/>
    <s v="7d2e57"/>
    <d v="1899-12-30T00:28:41"/>
    <n v="32"/>
    <n v="29.44"/>
    <n v="2.5978980004886285E-2"/>
    <x v="0"/>
    <n v="3767.5"/>
  </r>
  <r>
    <s v="72f5d4"/>
    <n v="1"/>
    <n v="8"/>
    <s v="t"/>
    <s v="7d2e57"/>
    <d v="1899-12-30T00:28:41"/>
    <n v="19"/>
    <n v="17.48"/>
    <n v="1.5425019377901229E-2"/>
    <x v="0"/>
    <n v="3767.5"/>
  </r>
  <r>
    <s v="c8d436"/>
    <n v="2"/>
    <n v="8"/>
    <s v="t"/>
    <s v="7d2e57"/>
    <d v="1899-12-30T00:28:41"/>
    <n v="10"/>
    <n v="18.400000000000002"/>
    <n v="1.6236862503053926E-2"/>
    <x v="1"/>
    <n v="1890"/>
  </r>
  <r>
    <s v="2a2353"/>
    <n v="3"/>
    <n v="8"/>
    <s v="t"/>
    <s v="7d2e57"/>
    <d v="1899-12-30T00:28:41"/>
    <n v="57"/>
    <n v="157.32"/>
    <n v="0.13882517440111106"/>
    <x v="1"/>
    <n v="1890"/>
  </r>
  <r>
    <s v="f084eb"/>
    <n v="3"/>
    <n v="8"/>
    <s v="t"/>
    <s v="7d2e57"/>
    <d v="1899-12-30T00:28:41"/>
    <n v="36"/>
    <n v="99.36"/>
    <n v="8.7679057516491202E-2"/>
    <x v="1"/>
    <n v="1890"/>
  </r>
  <r>
    <s v="b9a74d"/>
    <n v="4"/>
    <n v="8"/>
    <s v="t"/>
    <s v="7d2e57"/>
    <d v="1899-12-30T00:28:41"/>
    <n v="17"/>
    <n v="62.56"/>
    <n v="5.5205332510383356E-2"/>
    <x v="1"/>
    <n v="1890"/>
  </r>
  <r>
    <s v="e31d39"/>
    <n v="5"/>
    <n v="24"/>
    <s v="f"/>
    <s v="7d8253"/>
    <d v="1899-12-30T00:19:50"/>
    <n v="10"/>
    <n v="38"/>
    <n v="3.3532650821524415E-2"/>
    <x v="0"/>
    <n v="1883.75"/>
  </r>
  <r>
    <s v="d5e9a6"/>
    <n v="5"/>
    <n v="24"/>
    <s v="f"/>
    <s v="7d8253"/>
    <d v="1899-12-30T00:19:50"/>
    <n v="23"/>
    <n v="87.4"/>
    <n v="7.7125096889506167E-2"/>
    <x v="0"/>
    <n v="1883.75"/>
  </r>
  <r>
    <s v="72f5d4"/>
    <n v="3"/>
    <n v="24"/>
    <s v="f"/>
    <s v="7d8253"/>
    <d v="1899-12-30T00:19:50"/>
    <n v="19"/>
    <n v="43.32"/>
    <n v="3.8227221936537832E-2"/>
    <x v="0"/>
    <n v="1883.75"/>
  </r>
  <r>
    <s v="9ec847"/>
    <n v="5"/>
    <n v="24"/>
    <s v="f"/>
    <s v="7d8253"/>
    <d v="1899-12-30T00:19:50"/>
    <n v="54"/>
    <n v="205.2"/>
    <n v="0.18107631443623182"/>
    <x v="0"/>
    <n v="1883.75"/>
  </r>
  <r>
    <s v="c8d436"/>
    <n v="4"/>
    <n v="24"/>
    <s v="f"/>
    <s v="7d8253"/>
    <d v="1899-12-30T00:19:50"/>
    <n v="10"/>
    <n v="30.4"/>
    <n v="2.6826120657219531E-2"/>
    <x v="1"/>
    <n v="1890"/>
  </r>
  <r>
    <s v="2a2353"/>
    <n v="3"/>
    <n v="24"/>
    <s v="f"/>
    <s v="7d8253"/>
    <d v="1899-12-30T00:19:50"/>
    <n v="57"/>
    <n v="129.96"/>
    <n v="0.1146816658096135"/>
    <x v="1"/>
    <n v="1890"/>
  </r>
  <r>
    <s v="b9a74d"/>
    <n v="3"/>
    <n v="24"/>
    <s v="f"/>
    <s v="7d8253"/>
    <d v="1899-12-30T00:19:50"/>
    <n v="17"/>
    <n v="38.76"/>
    <n v="3.4203303837954904E-2"/>
    <x v="1"/>
    <n v="1890"/>
  </r>
  <r>
    <s v="2feb6b"/>
    <n v="4"/>
    <n v="24"/>
    <s v="f"/>
    <s v="7d8253"/>
    <d v="1899-12-30T00:19:50"/>
    <n v="29"/>
    <n v="88.16"/>
    <n v="7.7795749905936629E-2"/>
    <x v="1"/>
    <n v="1890"/>
  </r>
  <r>
    <s v="e31d39"/>
    <n v="5"/>
    <n v="13"/>
    <s v="f"/>
    <s v="5081d1"/>
    <d v="1899-12-30T00:04:10"/>
    <n v="10"/>
    <n v="43.5"/>
    <n v="3.8386060808850313E-2"/>
    <x v="0"/>
    <n v="2511.6666666666665"/>
  </r>
  <r>
    <s v="d5e9a6"/>
    <n v="1"/>
    <n v="13"/>
    <s v="f"/>
    <s v="5081d1"/>
    <d v="1899-12-30T00:04:10"/>
    <n v="23"/>
    <n v="20.010000000000002"/>
    <n v="1.7657587972071148E-2"/>
    <x v="0"/>
    <n v="2511.6666666666665"/>
  </r>
  <r>
    <s v="72f5d4"/>
    <n v="1"/>
    <n v="13"/>
    <s v="f"/>
    <s v="5081d1"/>
    <d v="1899-12-30T00:04:10"/>
    <n v="19"/>
    <n v="16.53"/>
    <n v="1.458670310736312E-2"/>
    <x v="0"/>
    <n v="2511.6666666666665"/>
  </r>
  <r>
    <s v="2a2353"/>
    <n v="3"/>
    <n v="13"/>
    <s v="f"/>
    <s v="5081d1"/>
    <d v="1899-12-30T00:04:10"/>
    <n v="57"/>
    <n v="148.77000000000001"/>
    <n v="0.13128032796626807"/>
    <x v="1"/>
    <n v="1890"/>
  </r>
  <r>
    <s v="f084eb"/>
    <n v="4"/>
    <n v="13"/>
    <s v="f"/>
    <s v="5081d1"/>
    <d v="1899-12-30T00:04:10"/>
    <n v="36"/>
    <n v="125.28"/>
    <n v="0.11055185512948891"/>
    <x v="1"/>
    <n v="1890"/>
  </r>
  <r>
    <s v="b9a74d"/>
    <n v="4"/>
    <n v="13"/>
    <s v="f"/>
    <s v="5081d1"/>
    <d v="1899-12-30T00:04:10"/>
    <n v="17"/>
    <n v="59.16"/>
    <n v="5.2205042700036425E-2"/>
    <x v="1"/>
    <n v="1890"/>
  </r>
  <r>
    <s v="2feb6b"/>
    <n v="1"/>
    <n v="13"/>
    <s v="f"/>
    <s v="5081d1"/>
    <d v="1899-12-30T00:04:10"/>
    <n v="29"/>
    <n v="25.23"/>
    <n v="2.2263915269133183E-2"/>
    <x v="1"/>
    <n v="1890"/>
  </r>
  <r>
    <s v="c4a632"/>
    <n v="4"/>
    <n v="20"/>
    <s v="t"/>
    <n v="50224"/>
    <d v="1899-12-30T00:14:31"/>
    <n v="13"/>
    <n v="41.6"/>
    <n v="3.6709428267774097E-2"/>
    <x v="0"/>
    <n v="1507"/>
  </r>
  <r>
    <s v="e83aa3"/>
    <n v="1"/>
    <n v="20"/>
    <s v="t"/>
    <n v="50224"/>
    <d v="1899-12-30T00:14:31"/>
    <n v="32"/>
    <n v="25.6"/>
    <n v="2.259041739555329E-2"/>
    <x v="0"/>
    <n v="1507"/>
  </r>
  <r>
    <s v="e31d39"/>
    <n v="5"/>
    <n v="20"/>
    <s v="t"/>
    <n v="50224"/>
    <d v="1899-12-30T00:14:31"/>
    <n v="10"/>
    <n v="40"/>
    <n v="3.5297527180552013E-2"/>
    <x v="0"/>
    <n v="1507"/>
  </r>
  <r>
    <s v="72f5d4"/>
    <n v="2"/>
    <n v="20"/>
    <s v="t"/>
    <n v="50224"/>
    <d v="1899-12-30T00:14:31"/>
    <n v="19"/>
    <n v="30.400000000000002"/>
    <n v="2.6826120657219534E-2"/>
    <x v="0"/>
    <n v="1507"/>
  </r>
  <r>
    <s v="9ec847"/>
    <n v="4"/>
    <n v="20"/>
    <s v="t"/>
    <n v="50224"/>
    <d v="1899-12-30T00:14:31"/>
    <n v="54"/>
    <n v="172.8"/>
    <n v="0.15248531741998472"/>
    <x v="0"/>
    <n v="1507"/>
  </r>
  <r>
    <s v="c8d436"/>
    <n v="1"/>
    <n v="20"/>
    <s v="t"/>
    <n v="50224"/>
    <d v="1899-12-30T00:14:31"/>
    <n v="10"/>
    <n v="8"/>
    <n v="7.0595054361104028E-3"/>
    <x v="1"/>
    <n v="2520"/>
  </r>
  <r>
    <s v="2a2353"/>
    <n v="5"/>
    <n v="20"/>
    <s v="t"/>
    <n v="50224"/>
    <d v="1899-12-30T00:14:31"/>
    <n v="57"/>
    <n v="228"/>
    <n v="0.20119590492914646"/>
    <x v="1"/>
    <n v="2520"/>
  </r>
  <r>
    <s v="b9a74d"/>
    <n v="2"/>
    <n v="20"/>
    <s v="t"/>
    <n v="50224"/>
    <d v="1899-12-30T00:14:31"/>
    <n v="17"/>
    <n v="27.200000000000003"/>
    <n v="2.400231848277537E-2"/>
    <x v="1"/>
    <n v="2520"/>
  </r>
  <r>
    <s v="d5e9a6"/>
    <n v="4"/>
    <n v="22"/>
    <s v="f"/>
    <s v="b04d4c"/>
    <d v="1899-12-30T00:55:52"/>
    <n v="23"/>
    <n v="71.760000000000005"/>
    <n v="6.3323763761910318E-2"/>
    <x v="0"/>
    <n v="3767.5"/>
  </r>
  <r>
    <s v="9ec847"/>
    <n v="4"/>
    <n v="22"/>
    <s v="f"/>
    <s v="b04d4c"/>
    <d v="1899-12-30T00:55:52"/>
    <n v="54"/>
    <n v="168.48000000000002"/>
    <n v="0.1486731844844851"/>
    <x v="0"/>
    <n v="3767.5"/>
  </r>
  <r>
    <s v="5d267b"/>
    <n v="1"/>
    <n v="22"/>
    <s v="f"/>
    <s v="b04d4c"/>
    <d v="1899-12-30T00:55:52"/>
    <n v="40"/>
    <n v="31.200000000000003"/>
    <n v="2.7532071200830573E-2"/>
    <x v="1"/>
    <n v="2520"/>
  </r>
  <r>
    <s v="f084eb"/>
    <n v="2"/>
    <n v="22"/>
    <s v="f"/>
    <s v="b04d4c"/>
    <d v="1899-12-30T00:55:52"/>
    <n v="36"/>
    <n v="56.160000000000004"/>
    <n v="4.9557728161495028E-2"/>
    <x v="1"/>
    <n v="2520"/>
  </r>
  <r>
    <s v="2feb6b"/>
    <n v="1"/>
    <n v="22"/>
    <s v="f"/>
    <s v="b04d4c"/>
    <d v="1899-12-30T00:55:52"/>
    <n v="29"/>
    <n v="22.62"/>
    <n v="1.9960751620602166E-2"/>
    <x v="1"/>
    <n v="2520"/>
  </r>
  <r>
    <s v="e83aa3"/>
    <n v="2"/>
    <n v="11"/>
    <s v="t"/>
    <s v="b82519"/>
    <d v="1899-12-30T00:57:46"/>
    <n v="32"/>
    <n v="56.96"/>
    <n v="5.026367870510607E-2"/>
    <x v="0"/>
    <n v="2511.6666666666665"/>
  </r>
  <r>
    <s v="e31d39"/>
    <n v="3"/>
    <n v="11"/>
    <s v="t"/>
    <s v="b82519"/>
    <d v="1899-12-30T00:57:46"/>
    <n v="10"/>
    <n v="26.7"/>
    <n v="2.3561099393018467E-2"/>
    <x v="0"/>
    <n v="2511.6666666666665"/>
  </r>
  <r>
    <s v="9ec847"/>
    <n v="4"/>
    <n v="11"/>
    <s v="t"/>
    <s v="b82519"/>
    <d v="1899-12-30T00:57:46"/>
    <n v="54"/>
    <n v="192.24"/>
    <n v="0.16963991562973299"/>
    <x v="0"/>
    <n v="2511.6666666666665"/>
  </r>
  <r>
    <s v="5d267b"/>
    <n v="2"/>
    <n v="11"/>
    <s v="t"/>
    <s v="b82519"/>
    <d v="1899-12-30T00:57:46"/>
    <n v="40"/>
    <n v="71.2"/>
    <n v="6.2829598381382593E-2"/>
    <x v="1"/>
    <n v="2520"/>
  </r>
  <r>
    <s v="c8d436"/>
    <n v="1"/>
    <n v="11"/>
    <s v="t"/>
    <s v="b82519"/>
    <d v="1899-12-30T00:57:46"/>
    <n v="10"/>
    <n v="8.9"/>
    <n v="7.8536997976728241E-3"/>
    <x v="1"/>
    <n v="2520"/>
  </r>
  <r>
    <s v="f084eb"/>
    <n v="5"/>
    <n v="11"/>
    <s v="t"/>
    <s v="b82519"/>
    <d v="1899-12-30T00:57:46"/>
    <n v="36"/>
    <n v="160.19999999999999"/>
    <n v="0.14136659635811083"/>
    <x v="1"/>
    <n v="2520"/>
  </r>
  <r>
    <s v="e83aa3"/>
    <n v="4"/>
    <n v="2"/>
    <s v="t"/>
    <s v="51d80d"/>
    <d v="1899-12-30T00:58:06"/>
    <n v="32"/>
    <n v="125.44"/>
    <n v="0.11069304523821112"/>
    <x v="0"/>
    <n v="2511.6666666666665"/>
  </r>
  <r>
    <s v="d5e9a6"/>
    <n v="3"/>
    <n v="2"/>
    <s v="t"/>
    <s v="51d80d"/>
    <d v="1899-12-30T00:58:06"/>
    <n v="23"/>
    <n v="67.62"/>
    <n v="5.967046969872318E-2"/>
    <x v="0"/>
    <n v="2511.6666666666665"/>
  </r>
  <r>
    <s v="9ec847"/>
    <n v="3"/>
    <n v="2"/>
    <s v="t"/>
    <s v="51d80d"/>
    <d v="1899-12-30T00:58:06"/>
    <n v="54"/>
    <n v="158.76"/>
    <n v="0.14009588537961093"/>
    <x v="0"/>
    <n v="2511.6666666666665"/>
  </r>
  <r>
    <s v="5d267b"/>
    <n v="3"/>
    <n v="2"/>
    <s v="t"/>
    <s v="51d80d"/>
    <d v="1899-12-30T00:58:06"/>
    <n v="40"/>
    <n v="117.6"/>
    <n v="0.10377472991082291"/>
    <x v="1"/>
    <n v="2520"/>
  </r>
  <r>
    <s v="f084eb"/>
    <n v="1"/>
    <n v="2"/>
    <s v="t"/>
    <s v="51d80d"/>
    <d v="1899-12-30T00:58:06"/>
    <n v="36"/>
    <n v="35.28"/>
    <n v="3.1132418973246877E-2"/>
    <x v="1"/>
    <n v="2520"/>
  </r>
  <r>
    <s v="2feb6b"/>
    <n v="3"/>
    <n v="2"/>
    <s v="t"/>
    <s v="51d80d"/>
    <d v="1899-12-30T00:58:06"/>
    <n v="29"/>
    <n v="85.26"/>
    <n v="7.5236679185346614E-2"/>
    <x v="1"/>
    <n v="2520"/>
  </r>
  <r>
    <s v="c4a632"/>
    <n v="3"/>
    <n v="6"/>
    <s v="t"/>
    <s v="d61e0c"/>
    <d v="1899-12-30T00:33:14"/>
    <n v="13"/>
    <n v="36.659999999999997"/>
    <n v="3.2350183660975917E-2"/>
    <x v="0"/>
    <n v="1883.75"/>
  </r>
  <r>
    <s v="e83aa3"/>
    <n v="2"/>
    <n v="6"/>
    <s v="t"/>
    <s v="d61e0c"/>
    <d v="1899-12-30T00:33:14"/>
    <n v="32"/>
    <n v="60.16"/>
    <n v="5.3087480879550224E-2"/>
    <x v="0"/>
    <n v="1883.75"/>
  </r>
  <r>
    <s v="72f5d4"/>
    <n v="5"/>
    <n v="6"/>
    <s v="t"/>
    <s v="d61e0c"/>
    <d v="1899-12-30T00:33:14"/>
    <n v="19"/>
    <n v="89.3"/>
    <n v="7.8801729430582362E-2"/>
    <x v="0"/>
    <n v="1883.75"/>
  </r>
  <r>
    <s v="9ec847"/>
    <n v="3"/>
    <n v="6"/>
    <s v="t"/>
    <s v="d61e0c"/>
    <d v="1899-12-30T00:33:14"/>
    <n v="54"/>
    <n v="152.28"/>
    <n v="0.13437768597636152"/>
    <x v="0"/>
    <n v="1883.75"/>
  </r>
  <r>
    <s v="5d267b"/>
    <n v="2"/>
    <n v="6"/>
    <s v="t"/>
    <s v="d61e0c"/>
    <d v="1899-12-30T00:33:14"/>
    <n v="40"/>
    <n v="75.199999999999989"/>
    <n v="6.6359351099437774E-2"/>
    <x v="1"/>
    <n v="3780"/>
  </r>
  <r>
    <s v="2a2353"/>
    <n v="3"/>
    <n v="6"/>
    <s v="t"/>
    <s v="d61e0c"/>
    <d v="1899-12-30T00:33:14"/>
    <n v="57"/>
    <n v="160.73999999999998"/>
    <n v="0.14184311297504823"/>
    <x v="1"/>
    <n v="3780"/>
  </r>
  <r>
    <s v="c4a632"/>
    <n v="5"/>
    <n v="7"/>
    <s v="t"/>
    <s v="9b1ec5"/>
    <d v="1899-12-30T00:03:10"/>
    <n v="13"/>
    <n v="60.449999999999996"/>
    <n v="5.3343387951609228E-2"/>
    <x v="0"/>
    <n v="3767.5"/>
  </r>
  <r>
    <s v="e83aa3"/>
    <n v="3"/>
    <n v="7"/>
    <s v="t"/>
    <s v="9b1ec5"/>
    <d v="1899-12-30T00:03:10"/>
    <n v="32"/>
    <n v="89.28"/>
    <n v="7.8784080666992093E-2"/>
    <x v="0"/>
    <n v="3767.5"/>
  </r>
  <r>
    <s v="c8d436"/>
    <n v="3"/>
    <n v="7"/>
    <s v="t"/>
    <s v="9b1ec5"/>
    <d v="1899-12-30T00:03:10"/>
    <n v="10"/>
    <n v="27.9"/>
    <n v="2.462002520843503E-2"/>
    <x v="1"/>
    <n v="7560"/>
  </r>
  <r>
    <s v="c4a632"/>
    <n v="2"/>
    <n v="6"/>
    <s v="t"/>
    <s v="f5da64"/>
    <d v="1899-12-30T00:22:23"/>
    <n v="13"/>
    <n v="24.439999999999998"/>
    <n v="2.1566789107317279E-2"/>
    <x v="0"/>
    <n v="1507"/>
  </r>
  <r>
    <s v="e83aa3"/>
    <n v="4"/>
    <n v="6"/>
    <s v="t"/>
    <s v="f5da64"/>
    <d v="1899-12-30T00:22:23"/>
    <n v="32"/>
    <n v="120.32"/>
    <n v="0.10617496175910045"/>
    <x v="0"/>
    <n v="1507"/>
  </r>
  <r>
    <s v="d5e9a6"/>
    <n v="3"/>
    <n v="6"/>
    <s v="t"/>
    <s v="f5da64"/>
    <d v="1899-12-30T00:22:23"/>
    <n v="23"/>
    <n v="64.86"/>
    <n v="5.7234940323265086E-2"/>
    <x v="0"/>
    <n v="1507"/>
  </r>
  <r>
    <s v="72f5d4"/>
    <n v="1"/>
    <n v="6"/>
    <s v="t"/>
    <s v="f5da64"/>
    <d v="1899-12-30T00:22:23"/>
    <n v="19"/>
    <n v="17.86"/>
    <n v="1.5760345886116474E-2"/>
    <x v="0"/>
    <n v="1507"/>
  </r>
  <r>
    <s v="9ec847"/>
    <n v="2"/>
    <n v="6"/>
    <s v="t"/>
    <s v="f5da64"/>
    <d v="1899-12-30T00:22:23"/>
    <n v="54"/>
    <n v="101.52"/>
    <n v="8.9585123984241011E-2"/>
    <x v="0"/>
    <n v="1507"/>
  </r>
  <r>
    <s v="2a2353"/>
    <n v="3"/>
    <n v="6"/>
    <s v="t"/>
    <s v="f5da64"/>
    <d v="1899-12-30T00:22:23"/>
    <n v="57"/>
    <n v="160.73999999999998"/>
    <n v="0.14184311297504823"/>
    <x v="1"/>
    <n v="2520"/>
  </r>
  <r>
    <s v="f084eb"/>
    <n v="2"/>
    <n v="6"/>
    <s v="t"/>
    <s v="f5da64"/>
    <d v="1899-12-30T00:22:23"/>
    <n v="36"/>
    <n v="67.679999999999993"/>
    <n v="5.9723415989494003E-2"/>
    <x v="1"/>
    <n v="2520"/>
  </r>
  <r>
    <s v="b9a74d"/>
    <n v="2"/>
    <n v="6"/>
    <s v="t"/>
    <s v="f5da64"/>
    <d v="1899-12-30T00:22:23"/>
    <n v="17"/>
    <n v="31.959999999999997"/>
    <n v="2.8202724217261058E-2"/>
    <x v="1"/>
    <n v="2520"/>
  </r>
  <r>
    <s v="c4a632"/>
    <n v="4"/>
    <n v="18"/>
    <s v="t"/>
    <s v="11dd98"/>
    <d v="1899-12-30T00:21:49"/>
    <n v="13"/>
    <n v="42.64"/>
    <n v="3.7627163974468449E-2"/>
    <x v="0"/>
    <n v="1883.75"/>
  </r>
  <r>
    <s v="d5e9a6"/>
    <n v="3"/>
    <n v="18"/>
    <s v="t"/>
    <s v="11dd98"/>
    <d v="1899-12-30T00:21:49"/>
    <n v="23"/>
    <n v="56.580000000000005"/>
    <n v="4.9928352196890825E-2"/>
    <x v="0"/>
    <n v="1883.75"/>
  </r>
  <r>
    <s v="72f5d4"/>
    <n v="2"/>
    <n v="18"/>
    <s v="t"/>
    <s v="11dd98"/>
    <d v="1899-12-30T00:21:49"/>
    <n v="19"/>
    <n v="31.160000000000004"/>
    <n v="2.7496773673650023E-2"/>
    <x v="0"/>
    <n v="1883.75"/>
  </r>
  <r>
    <s v="9ec847"/>
    <n v="3"/>
    <n v="18"/>
    <s v="t"/>
    <s v="11dd98"/>
    <d v="1899-12-30T00:21:49"/>
    <n v="54"/>
    <n v="132.84"/>
    <n v="0.11722308776661325"/>
    <x v="0"/>
    <n v="1883.75"/>
  </r>
  <r>
    <s v="c8d436"/>
    <n v="3"/>
    <n v="18"/>
    <s v="t"/>
    <s v="11dd98"/>
    <d v="1899-12-30T00:21:49"/>
    <n v="10"/>
    <n v="24.6"/>
    <n v="2.1707979216039491E-2"/>
    <x v="1"/>
    <n v="3780"/>
  </r>
  <r>
    <s v="2feb6b"/>
    <n v="4"/>
    <n v="18"/>
    <s v="t"/>
    <s v="11dd98"/>
    <d v="1899-12-30T00:21:49"/>
    <n v="29"/>
    <n v="95.12"/>
    <n v="8.3937519635352703E-2"/>
    <x v="1"/>
    <n v="3780"/>
  </r>
  <r>
    <s v="e83aa3"/>
    <n v="4"/>
    <n v="7"/>
    <s v="f"/>
    <s v="2ad3c6"/>
    <d v="1899-12-30T00:14:32"/>
    <n v="32"/>
    <n v="119.03999999999999"/>
    <n v="0.1050454408893228"/>
    <x v="0"/>
    <n v="2511.6666666666665"/>
  </r>
  <r>
    <s v="72f5d4"/>
    <n v="2"/>
    <n v="7"/>
    <s v="f"/>
    <s v="2ad3c6"/>
    <d v="1899-12-30T00:14:32"/>
    <n v="19"/>
    <n v="35.339999999999996"/>
    <n v="3.1185365264017703E-2"/>
    <x v="0"/>
    <n v="2511.6666666666665"/>
  </r>
  <r>
    <s v="9ec847"/>
    <n v="5"/>
    <n v="7"/>
    <s v="f"/>
    <s v="2ad3c6"/>
    <d v="1899-12-30T00:14:32"/>
    <n v="54"/>
    <n v="251.1"/>
    <n v="0.22158022687591528"/>
    <x v="0"/>
    <n v="2511.6666666666665"/>
  </r>
  <r>
    <s v="2a2353"/>
    <n v="1"/>
    <n v="7"/>
    <s v="f"/>
    <s v="2ad3c6"/>
    <d v="1899-12-30T00:14:32"/>
    <n v="57"/>
    <n v="53.01"/>
    <n v="4.6778047896026555E-2"/>
    <x v="1"/>
    <n v="2520"/>
  </r>
  <r>
    <s v="f084eb"/>
    <n v="1"/>
    <n v="7"/>
    <s v="f"/>
    <s v="2ad3c6"/>
    <d v="1899-12-30T00:14:32"/>
    <n v="36"/>
    <n v="33.479999999999997"/>
    <n v="2.9544030250122033E-2"/>
    <x v="1"/>
    <n v="2520"/>
  </r>
  <r>
    <s v="b9a74d"/>
    <n v="3"/>
    <n v="7"/>
    <s v="f"/>
    <s v="2ad3c6"/>
    <d v="1899-12-30T00:14:32"/>
    <n v="17"/>
    <n v="47.43"/>
    <n v="4.1854042854339552E-2"/>
    <x v="1"/>
    <n v="2520"/>
  </r>
  <r>
    <s v="d5e9a6"/>
    <n v="4"/>
    <n v="14"/>
    <s v="f"/>
    <s v="fc88bb"/>
    <d v="1899-12-30T00:11:46"/>
    <n v="23"/>
    <n v="79.12"/>
    <n v="6.9818508763131878E-2"/>
    <x v="0"/>
    <n v="3767.5"/>
  </r>
  <r>
    <s v="72f5d4"/>
    <n v="1"/>
    <n v="14"/>
    <s v="f"/>
    <s v="fc88bb"/>
    <d v="1899-12-30T00:11:46"/>
    <n v="19"/>
    <n v="16.34"/>
    <n v="1.4419039853255497E-2"/>
    <x v="0"/>
    <n v="3767.5"/>
  </r>
  <r>
    <s v="5d267b"/>
    <n v="1"/>
    <n v="14"/>
    <s v="f"/>
    <s v="fc88bb"/>
    <d v="1899-12-30T00:11:46"/>
    <n v="40"/>
    <n v="34.4"/>
    <n v="3.035587337527473E-2"/>
    <x v="1"/>
    <n v="1890"/>
  </r>
  <r>
    <s v="f084eb"/>
    <n v="1"/>
    <n v="14"/>
    <s v="f"/>
    <s v="fc88bb"/>
    <d v="1899-12-30T00:11:46"/>
    <n v="36"/>
    <n v="30.96"/>
    <n v="2.7320286037747259E-2"/>
    <x v="1"/>
    <n v="1890"/>
  </r>
  <r>
    <s v="b9a74d"/>
    <n v="5"/>
    <n v="14"/>
    <s v="f"/>
    <s v="fc88bb"/>
    <d v="1899-12-30T00:11:46"/>
    <n v="17"/>
    <n v="73.099999999999994"/>
    <n v="6.4506230922458802E-2"/>
    <x v="1"/>
    <n v="1890"/>
  </r>
  <r>
    <s v="2feb6b"/>
    <n v="3"/>
    <n v="14"/>
    <s v="f"/>
    <s v="fc88bb"/>
    <d v="1899-12-30T00:11:46"/>
    <n v="29"/>
    <n v="74.819999999999993"/>
    <n v="6.602402459122253E-2"/>
    <x v="1"/>
    <n v="1890"/>
  </r>
  <r>
    <s v="c4a632"/>
    <n v="3"/>
    <n v="7"/>
    <s v="f"/>
    <s v="606c47"/>
    <d v="1899-12-30T00:58:24"/>
    <n v="13"/>
    <n v="36.269999999999996"/>
    <n v="3.2006032770965531E-2"/>
    <x v="0"/>
    <n v="3767.5"/>
  </r>
  <r>
    <s v="9ec847"/>
    <n v="4"/>
    <n v="7"/>
    <s v="f"/>
    <s v="606c47"/>
    <d v="1899-12-30T00:58:24"/>
    <n v="54"/>
    <n v="200.88"/>
    <n v="0.1772641815007322"/>
    <x v="0"/>
    <n v="3767.5"/>
  </r>
  <r>
    <s v="f084eb"/>
    <n v="3"/>
    <n v="7"/>
    <s v="f"/>
    <s v="606c47"/>
    <d v="1899-12-30T00:58:24"/>
    <n v="36"/>
    <n v="100.44"/>
    <n v="8.8632090750366099E-2"/>
    <x v="1"/>
    <n v="3780"/>
  </r>
  <r>
    <s v="b9a74d"/>
    <n v="5"/>
    <n v="7"/>
    <s v="f"/>
    <s v="606c47"/>
    <d v="1899-12-30T00:58:24"/>
    <n v="17"/>
    <n v="79.05"/>
    <n v="6.9756738090565915E-2"/>
    <x v="1"/>
    <n v="3780"/>
  </r>
  <r>
    <s v="c4a632"/>
    <n v="3"/>
    <n v="10"/>
    <s v="f"/>
    <s v="d2790d"/>
    <d v="1899-12-30T00:00:35"/>
    <n v="13"/>
    <n v="35.1"/>
    <n v="3.0973580100934393E-2"/>
    <x v="0"/>
    <n v="1883.75"/>
  </r>
  <r>
    <s v="e83aa3"/>
    <n v="5"/>
    <n v="10"/>
    <s v="f"/>
    <s v="d2790d"/>
    <d v="1899-12-30T00:00:35"/>
    <n v="32"/>
    <n v="144"/>
    <n v="0.12707109784998727"/>
    <x v="0"/>
    <n v="1883.75"/>
  </r>
  <r>
    <s v="d5e9a6"/>
    <n v="3"/>
    <n v="10"/>
    <s v="f"/>
    <s v="d2790d"/>
    <d v="1899-12-30T00:00:35"/>
    <n v="23"/>
    <n v="62.1"/>
    <n v="5.4799410947806999E-2"/>
    <x v="0"/>
    <n v="1883.75"/>
  </r>
  <r>
    <s v="72f5d4"/>
    <n v="5"/>
    <n v="10"/>
    <s v="f"/>
    <s v="d2790d"/>
    <d v="1899-12-30T00:00:35"/>
    <n v="19"/>
    <n v="85.5"/>
    <n v="7.5448464348429931E-2"/>
    <x v="0"/>
    <n v="1883.75"/>
  </r>
  <r>
    <s v="5d267b"/>
    <n v="5"/>
    <n v="10"/>
    <s v="f"/>
    <s v="d2790d"/>
    <d v="1899-12-30T00:00:35"/>
    <n v="40"/>
    <n v="180"/>
    <n v="0.15883887231248406"/>
    <x v="1"/>
    <n v="1890"/>
  </r>
  <r>
    <s v="f084eb"/>
    <n v="4"/>
    <n v="10"/>
    <s v="f"/>
    <s v="d2790d"/>
    <d v="1899-12-30T00:00:35"/>
    <n v="36"/>
    <n v="129.6"/>
    <n v="0.11436398806498853"/>
    <x v="1"/>
    <n v="1890"/>
  </r>
  <r>
    <s v="b9a74d"/>
    <n v="3"/>
    <n v="10"/>
    <s v="f"/>
    <s v="d2790d"/>
    <d v="1899-12-30T00:00:35"/>
    <n v="17"/>
    <n v="45.9"/>
    <n v="4.0503912439683439E-2"/>
    <x v="1"/>
    <n v="1890"/>
  </r>
  <r>
    <s v="2feb6b"/>
    <n v="1"/>
    <n v="10"/>
    <s v="f"/>
    <s v="d2790d"/>
    <d v="1899-12-30T00:00:35"/>
    <n v="29"/>
    <n v="26.1"/>
    <n v="2.3031636485310189E-2"/>
    <x v="1"/>
    <n v="1890"/>
  </r>
  <r>
    <s v="c4a632"/>
    <n v="3"/>
    <n v="3"/>
    <s v="f"/>
    <s v="03bd23"/>
    <d v="1899-12-30T00:11:46"/>
    <n v="13"/>
    <n v="37.83"/>
    <n v="3.3382636331007062E-2"/>
    <x v="0"/>
    <n v="1507"/>
  </r>
  <r>
    <s v="e83aa3"/>
    <n v="2"/>
    <n v="3"/>
    <s v="f"/>
    <s v="03bd23"/>
    <d v="1899-12-30T00:11:46"/>
    <n v="32"/>
    <n v="62.08"/>
    <n v="5.4781762184216723E-2"/>
    <x v="0"/>
    <n v="1507"/>
  </r>
  <r>
    <s v="e31d39"/>
    <n v="4"/>
    <n v="3"/>
    <s v="f"/>
    <s v="03bd23"/>
    <d v="1899-12-30T00:11:46"/>
    <n v="10"/>
    <n v="38.799999999999997"/>
    <n v="3.423860136513545E-2"/>
    <x v="0"/>
    <n v="1507"/>
  </r>
  <r>
    <s v="d5e9a6"/>
    <n v="3"/>
    <n v="3"/>
    <s v="f"/>
    <s v="03bd23"/>
    <d v="1899-12-30T00:11:46"/>
    <n v="23"/>
    <n v="66.929999999999993"/>
    <n v="5.9061587354858655E-2"/>
    <x v="0"/>
    <n v="1507"/>
  </r>
  <r>
    <s v="72f5d4"/>
    <n v="1"/>
    <n v="3"/>
    <s v="f"/>
    <s v="03bd23"/>
    <d v="1899-12-30T00:11:46"/>
    <n v="19"/>
    <n v="18.43"/>
    <n v="1.6263335648439341E-2"/>
    <x v="0"/>
    <n v="1507"/>
  </r>
  <r>
    <s v="c8d436"/>
    <n v="5"/>
    <n v="3"/>
    <s v="f"/>
    <s v="03bd23"/>
    <d v="1899-12-30T00:11:46"/>
    <n v="10"/>
    <n v="48.5"/>
    <n v="4.2798251706419314E-2"/>
    <x v="1"/>
    <n v="2520"/>
  </r>
  <r>
    <s v="2a2353"/>
    <n v="2"/>
    <n v="3"/>
    <s v="f"/>
    <s v="03bd23"/>
    <d v="1899-12-30T00:11:46"/>
    <n v="57"/>
    <n v="110.58"/>
    <n v="9.758001389063603E-2"/>
    <x v="1"/>
    <n v="2520"/>
  </r>
  <r>
    <s v="f084eb"/>
    <n v="1"/>
    <n v="3"/>
    <s v="f"/>
    <s v="03bd23"/>
    <d v="1899-12-30T00:11:46"/>
    <n v="36"/>
    <n v="34.92"/>
    <n v="3.0814741228621913E-2"/>
    <x v="1"/>
    <n v="2520"/>
  </r>
  <r>
    <s v="e83aa3"/>
    <n v="5"/>
    <n v="8"/>
    <s v="f"/>
    <s v="6d6259"/>
    <d v="1899-12-30T00:29:57"/>
    <n v="32"/>
    <n v="147.20000000000002"/>
    <n v="0.12989490002443141"/>
    <x v="0"/>
    <n v="3767.5"/>
  </r>
  <r>
    <s v="9ec847"/>
    <n v="4"/>
    <n v="8"/>
    <s v="f"/>
    <s v="6d6259"/>
    <d v="1899-12-30T00:29:57"/>
    <n v="54"/>
    <n v="198.72"/>
    <n v="0.1753581150329824"/>
    <x v="0"/>
    <n v="3767.5"/>
  </r>
  <r>
    <s v="c8d436"/>
    <n v="4"/>
    <n v="8"/>
    <s v="f"/>
    <s v="6d6259"/>
    <d v="1899-12-30T00:29:57"/>
    <n v="10"/>
    <n v="36.800000000000004"/>
    <n v="3.2473725006107852E-2"/>
    <x v="1"/>
    <n v="1890"/>
  </r>
  <r>
    <s v="2a2353"/>
    <n v="5"/>
    <n v="8"/>
    <s v="f"/>
    <s v="6d6259"/>
    <d v="1899-12-30T00:29:57"/>
    <n v="57"/>
    <n v="262.2"/>
    <n v="0.23137529066851845"/>
    <x v="1"/>
    <n v="1890"/>
  </r>
  <r>
    <s v="b9a74d"/>
    <n v="3"/>
    <n v="8"/>
    <s v="f"/>
    <s v="6d6259"/>
    <d v="1899-12-30T00:29:57"/>
    <n v="17"/>
    <n v="46.92"/>
    <n v="4.1403999382787514E-2"/>
    <x v="1"/>
    <n v="1890"/>
  </r>
  <r>
    <s v="2feb6b"/>
    <n v="3"/>
    <n v="8"/>
    <s v="f"/>
    <s v="6d6259"/>
    <d v="1899-12-30T00:29:57"/>
    <n v="29"/>
    <n v="80.040000000000006"/>
    <n v="7.0630351888284593E-2"/>
    <x v="1"/>
    <n v="1890"/>
  </r>
  <r>
    <s v="c4a632"/>
    <n v="3"/>
    <n v="3"/>
    <s v="t"/>
    <s v="42b808"/>
    <d v="1899-12-30T00:32:53"/>
    <n v="13"/>
    <n v="37.83"/>
    <n v="3.3382636331007062E-2"/>
    <x v="0"/>
    <n v="3767.5"/>
  </r>
  <r>
    <s v="e83aa3"/>
    <n v="4"/>
    <n v="3"/>
    <s v="t"/>
    <s v="42b808"/>
    <d v="1899-12-30T00:32:53"/>
    <n v="32"/>
    <n v="124.16"/>
    <n v="0.10956352436843345"/>
    <x v="0"/>
    <n v="3767.5"/>
  </r>
  <r>
    <s v="5d267b"/>
    <n v="3"/>
    <n v="3"/>
    <s v="t"/>
    <s v="42b808"/>
    <d v="1899-12-30T00:32:53"/>
    <n v="40"/>
    <n v="116.39999999999999"/>
    <n v="0.10271580409540636"/>
    <x v="1"/>
    <n v="1890"/>
  </r>
  <r>
    <s v="c8d436"/>
    <n v="4"/>
    <n v="3"/>
    <s v="t"/>
    <s v="42b808"/>
    <d v="1899-12-30T00:32:53"/>
    <n v="10"/>
    <n v="38.799999999999997"/>
    <n v="3.423860136513545E-2"/>
    <x v="1"/>
    <n v="1890"/>
  </r>
  <r>
    <s v="b9a74d"/>
    <n v="2"/>
    <n v="3"/>
    <s v="t"/>
    <s v="42b808"/>
    <d v="1899-12-30T00:32:53"/>
    <n v="17"/>
    <n v="32.979999999999997"/>
    <n v="2.910281116036513E-2"/>
    <x v="1"/>
    <n v="1890"/>
  </r>
  <r>
    <s v="2feb6b"/>
    <n v="3"/>
    <n v="3"/>
    <s v="t"/>
    <s v="42b808"/>
    <d v="1899-12-30T00:32:53"/>
    <n v="29"/>
    <n v="84.39"/>
    <n v="7.4468957969169608E-2"/>
    <x v="1"/>
    <n v="1890"/>
  </r>
  <r>
    <s v="e31d39"/>
    <n v="4"/>
    <n v="12"/>
    <s v="t"/>
    <s v="bb3eb2"/>
    <d v="1899-12-30T00:18:29"/>
    <n v="10"/>
    <n v="35.200000000000003"/>
    <n v="3.1061823918885775E-2"/>
    <x v="0"/>
    <n v="2511.6666666666665"/>
  </r>
  <r>
    <s v="72f5d4"/>
    <n v="5"/>
    <n v="12"/>
    <s v="t"/>
    <s v="bb3eb2"/>
    <d v="1899-12-30T00:18:29"/>
    <n v="19"/>
    <n v="83.6"/>
    <n v="7.3771831807353708E-2"/>
    <x v="0"/>
    <n v="2511.6666666666665"/>
  </r>
  <r>
    <s v="9ec847"/>
    <n v="5"/>
    <n v="12"/>
    <s v="t"/>
    <s v="bb3eb2"/>
    <d v="1899-12-30T00:18:29"/>
    <n v="54"/>
    <n v="237.6"/>
    <n v="0.20966731145247897"/>
    <x v="0"/>
    <n v="2511.6666666666665"/>
  </r>
  <r>
    <s v="5d267b"/>
    <n v="5"/>
    <n v="12"/>
    <s v="t"/>
    <s v="bb3eb2"/>
    <d v="1899-12-30T00:18:29"/>
    <n v="40"/>
    <n v="176"/>
    <n v="0.15530911959442886"/>
    <x v="1"/>
    <n v="1890"/>
  </r>
  <r>
    <s v="2a2353"/>
    <n v="1"/>
    <n v="12"/>
    <s v="t"/>
    <s v="bb3eb2"/>
    <d v="1899-12-30T00:18:29"/>
    <n v="57"/>
    <n v="50.160000000000004"/>
    <n v="4.4263099084412227E-2"/>
    <x v="1"/>
    <n v="1890"/>
  </r>
  <r>
    <s v="b9a74d"/>
    <n v="1"/>
    <n v="12"/>
    <s v="t"/>
    <s v="bb3eb2"/>
    <d v="1899-12-30T00:18:29"/>
    <n v="17"/>
    <n v="14.96"/>
    <n v="1.3201275165526454E-2"/>
    <x v="1"/>
    <n v="1890"/>
  </r>
  <r>
    <s v="2feb6b"/>
    <n v="5"/>
    <n v="12"/>
    <s v="t"/>
    <s v="bb3eb2"/>
    <d v="1899-12-30T00:18:29"/>
    <n v="29"/>
    <n v="127.6"/>
    <n v="0.11259911170596093"/>
    <x v="1"/>
    <n v="1890"/>
  </r>
  <r>
    <s v="c4a632"/>
    <n v="5"/>
    <n v="17"/>
    <s v="t"/>
    <s v="1414a1"/>
    <d v="1899-12-30T00:15:47"/>
    <n v="13"/>
    <n v="53.949999999999996"/>
    <n v="4.7607539784769531E-2"/>
    <x v="0"/>
    <n v="1883.75"/>
  </r>
  <r>
    <s v="e83aa3"/>
    <n v="1"/>
    <n v="17"/>
    <s v="t"/>
    <s v="1414a1"/>
    <d v="1899-12-30T00:15:47"/>
    <n v="32"/>
    <n v="26.56"/>
    <n v="2.3437558047886536E-2"/>
    <x v="0"/>
    <n v="1883.75"/>
  </r>
  <r>
    <s v="72f5d4"/>
    <n v="5"/>
    <n v="17"/>
    <s v="t"/>
    <s v="1414a1"/>
    <d v="1899-12-30T00:15:47"/>
    <n v="19"/>
    <n v="78.849999999999994"/>
    <n v="6.9580250454663151E-2"/>
    <x v="0"/>
    <n v="1883.75"/>
  </r>
  <r>
    <s v="9ec847"/>
    <n v="2"/>
    <n v="17"/>
    <s v="t"/>
    <s v="1414a1"/>
    <d v="1899-12-30T00:15:47"/>
    <n v="54"/>
    <n v="89.64"/>
    <n v="7.9101758411617068E-2"/>
    <x v="0"/>
    <n v="1883.75"/>
  </r>
  <r>
    <s v="5d267b"/>
    <n v="5"/>
    <n v="17"/>
    <s v="t"/>
    <s v="1414a1"/>
    <d v="1899-12-30T00:15:47"/>
    <n v="40"/>
    <n v="166"/>
    <n v="0.14648473779929086"/>
    <x v="1"/>
    <n v="3780"/>
  </r>
  <r>
    <s v="2feb6b"/>
    <n v="4"/>
    <n v="17"/>
    <s v="t"/>
    <s v="1414a1"/>
    <d v="1899-12-30T00:15:47"/>
    <n v="29"/>
    <n v="96.28"/>
    <n v="8.4961147923588706E-2"/>
    <x v="1"/>
    <n v="3780"/>
  </r>
  <r>
    <s v="72f5d4"/>
    <n v="2"/>
    <n v="2"/>
    <s v="t"/>
    <s v="80a785"/>
    <d v="1899-12-30T00:52:10"/>
    <n v="19"/>
    <n v="37.24"/>
    <n v="3.2861997805093933E-2"/>
    <x v="0"/>
    <n v="7535"/>
  </r>
  <r>
    <s v="5d267b"/>
    <n v="1"/>
    <n v="2"/>
    <s v="t"/>
    <s v="80a785"/>
    <d v="1899-12-30T00:52:10"/>
    <n v="40"/>
    <n v="39.200000000000003"/>
    <n v="3.4591576636940978E-2"/>
    <x v="1"/>
    <n v="2520"/>
  </r>
  <r>
    <s v="b9a74d"/>
    <n v="3"/>
    <n v="2"/>
    <s v="t"/>
    <s v="80a785"/>
    <d v="1899-12-30T00:52:10"/>
    <n v="17"/>
    <n v="49.98"/>
    <n v="4.410426021209974E-2"/>
    <x v="1"/>
    <n v="2520"/>
  </r>
  <r>
    <s v="2feb6b"/>
    <n v="4"/>
    <n v="2"/>
    <s v="t"/>
    <s v="80a785"/>
    <d v="1899-12-30T00:52:10"/>
    <n v="29"/>
    <n v="113.67999999999999"/>
    <n v="0.10031557224712882"/>
    <x v="1"/>
    <n v="2520"/>
  </r>
  <r>
    <s v="c4a632"/>
    <n v="3"/>
    <n v="22"/>
    <s v="t"/>
    <s v="1c09b9"/>
    <d v="1899-12-30T00:15:40"/>
    <n v="13"/>
    <n v="30.42"/>
    <n v="2.6843769420809807E-2"/>
    <x v="0"/>
    <n v="1507"/>
  </r>
  <r>
    <s v="e83aa3"/>
    <n v="3"/>
    <n v="22"/>
    <s v="t"/>
    <s v="1c09b9"/>
    <d v="1899-12-30T00:15:40"/>
    <n v="32"/>
    <n v="74.88"/>
    <n v="6.6076970881993366E-2"/>
    <x v="0"/>
    <n v="1507"/>
  </r>
  <r>
    <s v="e31d39"/>
    <n v="5"/>
    <n v="22"/>
    <s v="t"/>
    <s v="1c09b9"/>
    <d v="1899-12-30T00:15:40"/>
    <n v="10"/>
    <n v="39"/>
    <n v="3.4415089001038214E-2"/>
    <x v="0"/>
    <n v="1507"/>
  </r>
  <r>
    <s v="d5e9a6"/>
    <n v="1"/>
    <n v="22"/>
    <s v="t"/>
    <s v="1c09b9"/>
    <d v="1899-12-30T00:15:40"/>
    <n v="23"/>
    <n v="17.940000000000001"/>
    <n v="1.5830940940477579E-2"/>
    <x v="0"/>
    <n v="1507"/>
  </r>
  <r>
    <s v="72f5d4"/>
    <n v="2"/>
    <n v="22"/>
    <s v="t"/>
    <s v="1c09b9"/>
    <d v="1899-12-30T00:15:40"/>
    <n v="19"/>
    <n v="29.64"/>
    <n v="2.6155467640789045E-2"/>
    <x v="0"/>
    <n v="1507"/>
  </r>
  <r>
    <s v="c8d436"/>
    <n v="5"/>
    <n v="22"/>
    <s v="t"/>
    <s v="1c09b9"/>
    <d v="1899-12-30T00:15:40"/>
    <n v="10"/>
    <n v="39"/>
    <n v="3.4415089001038214E-2"/>
    <x v="1"/>
    <n v="1890"/>
  </r>
  <r>
    <s v="2a2353"/>
    <n v="5"/>
    <n v="22"/>
    <s v="t"/>
    <s v="1c09b9"/>
    <d v="1899-12-30T00:15:40"/>
    <n v="57"/>
    <n v="222.3"/>
    <n v="0.19616600730591785"/>
    <x v="1"/>
    <n v="1890"/>
  </r>
  <r>
    <s v="f084eb"/>
    <n v="3"/>
    <n v="22"/>
    <s v="t"/>
    <s v="1c09b9"/>
    <d v="1899-12-30T00:15:40"/>
    <n v="36"/>
    <n v="84.240000000000009"/>
    <n v="7.4336592242242552E-2"/>
    <x v="1"/>
    <n v="1890"/>
  </r>
  <r>
    <s v="b9a74d"/>
    <n v="2"/>
    <n v="22"/>
    <s v="t"/>
    <s v="1c09b9"/>
    <d v="1899-12-30T00:15:40"/>
    <n v="17"/>
    <n v="26.52"/>
    <n v="2.3402260520705983E-2"/>
    <x v="1"/>
    <n v="1890"/>
  </r>
  <r>
    <s v="c4a632"/>
    <n v="2"/>
    <n v="8"/>
    <s v="f"/>
    <s v="74798b"/>
    <d v="1899-12-30T00:55:27"/>
    <n v="13"/>
    <n v="23.92"/>
    <n v="2.1107921253970107E-2"/>
    <x v="0"/>
    <n v="2511.6666666666665"/>
  </r>
  <r>
    <s v="e83aa3"/>
    <n v="2"/>
    <n v="8"/>
    <s v="f"/>
    <s v="74798b"/>
    <d v="1899-12-30T00:55:27"/>
    <n v="32"/>
    <n v="58.88"/>
    <n v="5.1957960009772569E-2"/>
    <x v="0"/>
    <n v="2511.6666666666665"/>
  </r>
  <r>
    <s v="d5e9a6"/>
    <n v="4"/>
    <n v="8"/>
    <s v="f"/>
    <s v="74798b"/>
    <d v="1899-12-30T00:55:27"/>
    <n v="23"/>
    <n v="84.64"/>
    <n v="7.4689567514048066E-2"/>
    <x v="0"/>
    <n v="2511.6666666666665"/>
  </r>
  <r>
    <s v="b9a74d"/>
    <n v="3"/>
    <n v="8"/>
    <s v="f"/>
    <s v="74798b"/>
    <d v="1899-12-30T00:55:27"/>
    <n v="17"/>
    <n v="46.92"/>
    <n v="4.1403999382787514E-2"/>
    <x v="1"/>
    <n v="3780"/>
  </r>
  <r>
    <s v="2feb6b"/>
    <n v="3"/>
    <n v="8"/>
    <s v="f"/>
    <s v="74798b"/>
    <d v="1899-12-30T00:55:27"/>
    <n v="29"/>
    <n v="80.040000000000006"/>
    <n v="7.0630351888284593E-2"/>
    <x v="1"/>
    <n v="3780"/>
  </r>
  <r>
    <s v="e83aa3"/>
    <n v="4"/>
    <n v="9"/>
    <s v="f"/>
    <s v="ba3c30"/>
    <d v="1899-12-30T00:33:58"/>
    <n v="32"/>
    <n v="116.48"/>
    <n v="0.10278639914976746"/>
    <x v="0"/>
    <n v="3767.5"/>
  </r>
  <r>
    <s v="d5e9a6"/>
    <n v="5"/>
    <n v="9"/>
    <s v="f"/>
    <s v="ba3c30"/>
    <d v="1899-12-30T00:33:58"/>
    <n v="23"/>
    <n v="104.65"/>
    <n v="9.2347155486119215E-2"/>
    <x v="0"/>
    <n v="3767.5"/>
  </r>
  <r>
    <s v="2a2353"/>
    <n v="4"/>
    <n v="9"/>
    <s v="f"/>
    <s v="ba3c30"/>
    <d v="1899-12-30T00:33:58"/>
    <n v="57"/>
    <n v="207.48000000000002"/>
    <n v="0.18308827348552331"/>
    <x v="1"/>
    <n v="7560"/>
  </r>
  <r>
    <s v="c4a632"/>
    <n v="1"/>
    <n v="17"/>
    <s v="t"/>
    <s v="20a328"/>
    <d v="1899-12-30T00:41:10"/>
    <n v="13"/>
    <n v="10.79"/>
    <n v="9.5215079569539052E-3"/>
    <x v="0"/>
    <n v="3767.5"/>
  </r>
  <r>
    <s v="d5e9a6"/>
    <n v="2"/>
    <n v="17"/>
    <s v="t"/>
    <s v="20a328"/>
    <d v="1899-12-30T00:41:10"/>
    <n v="23"/>
    <n v="38.18"/>
    <n v="3.3691489693836896E-2"/>
    <x v="0"/>
    <n v="3767.5"/>
  </r>
  <r>
    <s v="c8d436"/>
    <n v="4"/>
    <n v="17"/>
    <s v="t"/>
    <s v="20a328"/>
    <d v="1899-12-30T00:41:10"/>
    <n v="10"/>
    <n v="33.199999999999996"/>
    <n v="2.9296947559858171E-2"/>
    <x v="1"/>
    <n v="2520"/>
  </r>
  <r>
    <s v="2a2353"/>
    <n v="5"/>
    <n v="17"/>
    <s v="t"/>
    <s v="20a328"/>
    <d v="1899-12-30T00:41:10"/>
    <n v="57"/>
    <n v="236.54999999999998"/>
    <n v="0.20874075136398945"/>
    <x v="1"/>
    <n v="2520"/>
  </r>
  <r>
    <s v="b9a74d"/>
    <n v="1"/>
    <n v="17"/>
    <s v="t"/>
    <s v="20a328"/>
    <d v="1899-12-30T00:41:10"/>
    <n v="17"/>
    <n v="14.11"/>
    <n v="1.2451202712939723E-2"/>
    <x v="1"/>
    <n v="2520"/>
  </r>
  <r>
    <s v="c4a632"/>
    <n v="3"/>
    <n v="20"/>
    <s v="f"/>
    <s v="eeb94e"/>
    <d v="1899-12-30T00:44:07"/>
    <n v="13"/>
    <n v="31.200000000000003"/>
    <n v="2.7532071200830573E-2"/>
    <x v="0"/>
    <n v="2511.6666666666665"/>
  </r>
  <r>
    <s v="e31d39"/>
    <n v="1"/>
    <n v="20"/>
    <s v="f"/>
    <s v="eeb94e"/>
    <d v="1899-12-30T00:44:07"/>
    <n v="10"/>
    <n v="8"/>
    <n v="7.0595054361104028E-3"/>
    <x v="0"/>
    <n v="2511.6666666666665"/>
  </r>
  <r>
    <s v="d5e9a6"/>
    <n v="2"/>
    <n v="20"/>
    <s v="f"/>
    <s v="eeb94e"/>
    <d v="1899-12-30T00:44:07"/>
    <n v="23"/>
    <n v="36.800000000000004"/>
    <n v="3.2473725006107852E-2"/>
    <x v="0"/>
    <n v="2511.6666666666665"/>
  </r>
  <r>
    <s v="5d267b"/>
    <n v="5"/>
    <n v="20"/>
    <s v="f"/>
    <s v="eeb94e"/>
    <d v="1899-12-30T00:44:07"/>
    <n v="40"/>
    <n v="160"/>
    <n v="0.14119010872220805"/>
    <x v="1"/>
    <n v="1890"/>
  </r>
  <r>
    <s v="c8d436"/>
    <n v="1"/>
    <n v="20"/>
    <s v="f"/>
    <s v="eeb94e"/>
    <d v="1899-12-30T00:44:07"/>
    <n v="10"/>
    <n v="8"/>
    <n v="7.0595054361104028E-3"/>
    <x v="1"/>
    <n v="1890"/>
  </r>
  <r>
    <s v="2a2353"/>
    <n v="1"/>
    <n v="20"/>
    <s v="f"/>
    <s v="eeb94e"/>
    <d v="1899-12-30T00:44:07"/>
    <n v="57"/>
    <n v="45.6"/>
    <n v="4.0239180985829293E-2"/>
    <x v="1"/>
    <n v="1890"/>
  </r>
  <r>
    <s v="f084eb"/>
    <n v="3"/>
    <n v="20"/>
    <s v="f"/>
    <s v="eeb94e"/>
    <d v="1899-12-30T00:44:07"/>
    <n v="36"/>
    <n v="86.4"/>
    <n v="7.6242658709992361E-2"/>
    <x v="1"/>
    <n v="1890"/>
  </r>
  <r>
    <s v="c4a632"/>
    <n v="3"/>
    <n v="5"/>
    <s v="f"/>
    <s v="4c4d74"/>
    <d v="1899-12-30T00:07:25"/>
    <n v="13"/>
    <n v="37.049999999999997"/>
    <n v="3.2694334550986304E-2"/>
    <x v="0"/>
    <n v="3767.5"/>
  </r>
  <r>
    <s v="e31d39"/>
    <n v="1"/>
    <n v="5"/>
    <s v="f"/>
    <s v="4c4d74"/>
    <d v="1899-12-30T00:07:25"/>
    <n v="10"/>
    <n v="9.5"/>
    <n v="8.3831627053811038E-3"/>
    <x v="0"/>
    <n v="3767.5"/>
  </r>
  <r>
    <s v="5d267b"/>
    <n v="3"/>
    <n v="5"/>
    <s v="f"/>
    <s v="4c4d74"/>
    <d v="1899-12-30T00:07:25"/>
    <n v="40"/>
    <n v="114"/>
    <n v="0.10059795246457323"/>
    <x v="1"/>
    <n v="7560"/>
  </r>
  <r>
    <s v="e83aa3"/>
    <n v="5"/>
    <n v="15"/>
    <s v="f"/>
    <s v="2ad393"/>
    <d v="1899-12-30T00:23:55"/>
    <n v="32"/>
    <n v="136"/>
    <n v="0.12001159241387685"/>
    <x v="0"/>
    <n v="2511.6666666666665"/>
  </r>
  <r>
    <s v="e31d39"/>
    <n v="4"/>
    <n v="15"/>
    <s v="f"/>
    <s v="2ad393"/>
    <d v="1899-12-30T00:23:55"/>
    <n v="10"/>
    <n v="34"/>
    <n v="3.0002898103469212E-2"/>
    <x v="0"/>
    <n v="2511.6666666666665"/>
  </r>
  <r>
    <s v="d5e9a6"/>
    <n v="2"/>
    <n v="15"/>
    <s v="f"/>
    <s v="2ad393"/>
    <d v="1899-12-30T00:23:55"/>
    <n v="23"/>
    <n v="39.1"/>
    <n v="3.4503332818989596E-2"/>
    <x v="0"/>
    <n v="2511.6666666666665"/>
  </r>
  <r>
    <s v="5d267b"/>
    <n v="4"/>
    <n v="15"/>
    <s v="f"/>
    <s v="2ad393"/>
    <d v="1899-12-30T00:23:55"/>
    <n v="40"/>
    <n v="136"/>
    <n v="0.12001159241387685"/>
    <x v="1"/>
    <n v="1512"/>
  </r>
  <r>
    <s v="c8d436"/>
    <n v="3"/>
    <n v="15"/>
    <s v="f"/>
    <s v="2ad393"/>
    <d v="1899-12-30T00:23:55"/>
    <n v="10"/>
    <n v="25.5"/>
    <n v="2.2502173577601911E-2"/>
    <x v="1"/>
    <n v="1512"/>
  </r>
  <r>
    <s v="2a2353"/>
    <n v="4"/>
    <n v="15"/>
    <s v="f"/>
    <s v="2ad393"/>
    <d v="1899-12-30T00:23:55"/>
    <n v="57"/>
    <n v="193.79999999999998"/>
    <n v="0.17101651918977451"/>
    <x v="1"/>
    <n v="1512"/>
  </r>
  <r>
    <s v="f084eb"/>
    <n v="3"/>
    <n v="15"/>
    <s v="f"/>
    <s v="2ad393"/>
    <d v="1899-12-30T00:23:55"/>
    <n v="36"/>
    <n v="91.8"/>
    <n v="8.1007824879366877E-2"/>
    <x v="1"/>
    <n v="1512"/>
  </r>
  <r>
    <s v="2feb6b"/>
    <n v="1"/>
    <n v="15"/>
    <s v="f"/>
    <s v="2ad393"/>
    <d v="1899-12-30T00:23:55"/>
    <n v="29"/>
    <n v="24.65"/>
    <n v="2.1752101125015178E-2"/>
    <x v="1"/>
    <n v="1512"/>
  </r>
  <r>
    <s v="e31d39"/>
    <n v="2"/>
    <n v="18"/>
    <s v="t"/>
    <s v="fa233b"/>
    <d v="1899-12-30T00:12:04"/>
    <n v="10"/>
    <n v="16.400000000000002"/>
    <n v="1.4471986144026328E-2"/>
    <x v="0"/>
    <n v="2511.6666666666665"/>
  </r>
  <r>
    <s v="d5e9a6"/>
    <n v="5"/>
    <n v="18"/>
    <s v="t"/>
    <s v="fa233b"/>
    <d v="1899-12-30T00:12:04"/>
    <n v="23"/>
    <n v="94.300000000000011"/>
    <n v="8.3213920328151378E-2"/>
    <x v="0"/>
    <n v="2511.6666666666665"/>
  </r>
  <r>
    <s v="72f5d4"/>
    <n v="1"/>
    <n v="18"/>
    <s v="t"/>
    <s v="fa233b"/>
    <d v="1899-12-30T00:12:04"/>
    <n v="19"/>
    <n v="15.580000000000002"/>
    <n v="1.3748386836825012E-2"/>
    <x v="0"/>
    <n v="2511.6666666666665"/>
  </r>
  <r>
    <s v="c8d436"/>
    <n v="5"/>
    <n v="18"/>
    <s v="t"/>
    <s v="fa233b"/>
    <d v="1899-12-30T00:12:04"/>
    <n v="10"/>
    <n v="41"/>
    <n v="3.6179965360065812E-2"/>
    <x v="1"/>
    <n v="1890"/>
  </r>
  <r>
    <s v="2a2353"/>
    <n v="1"/>
    <n v="18"/>
    <s v="t"/>
    <s v="fa233b"/>
    <d v="1899-12-30T00:12:04"/>
    <n v="57"/>
    <n v="46.74"/>
    <n v="4.1245160510475033E-2"/>
    <x v="1"/>
    <n v="1890"/>
  </r>
  <r>
    <s v="b9a74d"/>
    <n v="3"/>
    <n v="18"/>
    <s v="t"/>
    <s v="fa233b"/>
    <d v="1899-12-30T00:12:04"/>
    <n v="17"/>
    <n v="41.82"/>
    <n v="3.690356466726713E-2"/>
    <x v="1"/>
    <n v="1890"/>
  </r>
  <r>
    <s v="2feb6b"/>
    <n v="1"/>
    <n v="18"/>
    <s v="t"/>
    <s v="fa233b"/>
    <d v="1899-12-30T00:12:04"/>
    <n v="29"/>
    <n v="23.78"/>
    <n v="2.0984379908838176E-2"/>
    <x v="1"/>
    <n v="1890"/>
  </r>
  <r>
    <s v="d5e9a6"/>
    <n v="4"/>
    <n v="5"/>
    <s v="f"/>
    <s v="412e2f"/>
    <d v="1899-12-30T00:19:45"/>
    <n v="23"/>
    <n v="87.399999999999991"/>
    <n v="7.7125096889506153E-2"/>
    <x v="0"/>
    <n v="7535"/>
  </r>
  <r>
    <s v="5d267b"/>
    <n v="5"/>
    <n v="5"/>
    <s v="f"/>
    <s v="412e2f"/>
    <d v="1899-12-30T00:19:45"/>
    <n v="40"/>
    <n v="190"/>
    <n v="0.16766325410762206"/>
    <x v="1"/>
    <n v="2520"/>
  </r>
  <r>
    <s v="c8d436"/>
    <n v="2"/>
    <n v="5"/>
    <s v="f"/>
    <s v="412e2f"/>
    <d v="1899-12-30T00:19:45"/>
    <n v="10"/>
    <n v="19"/>
    <n v="1.6766325410762208E-2"/>
    <x v="1"/>
    <n v="2520"/>
  </r>
  <r>
    <s v="2feb6b"/>
    <n v="2"/>
    <n v="5"/>
    <s v="f"/>
    <s v="412e2f"/>
    <d v="1899-12-30T00:19:45"/>
    <n v="29"/>
    <n v="55.099999999999994"/>
    <n v="4.8622343691210393E-2"/>
    <x v="1"/>
    <n v="2520"/>
  </r>
  <r>
    <s v="c4a632"/>
    <n v="4"/>
    <n v="20"/>
    <s v="f"/>
    <s v="3205c0"/>
    <d v="1899-12-30T00:06:23"/>
    <n v="13"/>
    <n v="41.6"/>
    <n v="3.6709428267774097E-2"/>
    <x v="0"/>
    <n v="1883.75"/>
  </r>
  <r>
    <s v="e83aa3"/>
    <n v="3"/>
    <n v="20"/>
    <s v="f"/>
    <s v="3205c0"/>
    <d v="1899-12-30T00:06:23"/>
    <n v="32"/>
    <n v="76.800000000000011"/>
    <n v="6.7771252186659872E-2"/>
    <x v="0"/>
    <n v="1883.75"/>
  </r>
  <r>
    <s v="e31d39"/>
    <n v="2"/>
    <n v="20"/>
    <s v="f"/>
    <s v="3205c0"/>
    <d v="1899-12-30T00:06:23"/>
    <n v="10"/>
    <n v="16"/>
    <n v="1.4119010872220806E-2"/>
    <x v="0"/>
    <n v="1883.75"/>
  </r>
  <r>
    <s v="72f5d4"/>
    <n v="1"/>
    <n v="20"/>
    <s v="f"/>
    <s v="3205c0"/>
    <d v="1899-12-30T00:06:23"/>
    <n v="19"/>
    <n v="15.200000000000001"/>
    <n v="1.3413060328609767E-2"/>
    <x v="0"/>
    <n v="1883.75"/>
  </r>
  <r>
    <s v="2a2353"/>
    <n v="4"/>
    <n v="20"/>
    <s v="f"/>
    <s v="3205c0"/>
    <d v="1899-12-30T00:06:23"/>
    <n v="57"/>
    <n v="182.4"/>
    <n v="0.16095672394331717"/>
    <x v="1"/>
    <n v="3780"/>
  </r>
  <r>
    <s v="2feb6b"/>
    <n v="3"/>
    <n v="20"/>
    <s v="f"/>
    <s v="3205c0"/>
    <d v="1899-12-30T00:06:23"/>
    <n v="29"/>
    <n v="69.600000000000009"/>
    <n v="6.1417697294160509E-2"/>
    <x v="1"/>
    <n v="3780"/>
  </r>
  <r>
    <s v="e31d39"/>
    <n v="2"/>
    <n v="23"/>
    <s v="t"/>
    <s v="59fbf3"/>
    <d v="1899-12-30T00:02:20"/>
    <n v="10"/>
    <n v="15.4"/>
    <n v="1.3589547964512526E-2"/>
    <x v="0"/>
    <n v="2511.6666666666665"/>
  </r>
  <r>
    <s v="d5e9a6"/>
    <n v="3"/>
    <n v="23"/>
    <s v="t"/>
    <s v="59fbf3"/>
    <d v="1899-12-30T00:02:20"/>
    <n v="23"/>
    <n v="53.13"/>
    <n v="4.688394047756822E-2"/>
    <x v="0"/>
    <n v="2511.6666666666665"/>
  </r>
  <r>
    <s v="72f5d4"/>
    <n v="2"/>
    <n v="23"/>
    <s v="t"/>
    <s v="59fbf3"/>
    <d v="1899-12-30T00:02:20"/>
    <n v="19"/>
    <n v="29.26"/>
    <n v="2.58201411325738E-2"/>
    <x v="0"/>
    <n v="2511.6666666666665"/>
  </r>
  <r>
    <s v="5d267b"/>
    <n v="2"/>
    <n v="23"/>
    <s v="t"/>
    <s v="59fbf3"/>
    <d v="1899-12-30T00:02:20"/>
    <n v="40"/>
    <n v="61.6"/>
    <n v="5.4358191858050103E-2"/>
    <x v="1"/>
    <n v="3780"/>
  </r>
  <r>
    <s v="2feb6b"/>
    <n v="2"/>
    <n v="23"/>
    <s v="t"/>
    <s v="59fbf3"/>
    <d v="1899-12-30T00:02:20"/>
    <n v="29"/>
    <n v="44.660000000000004"/>
    <n v="3.940968909708633E-2"/>
    <x v="1"/>
    <n v="3780"/>
  </r>
  <r>
    <s v="e83aa3"/>
    <n v="1"/>
    <n v="18"/>
    <s v="t"/>
    <s v="49c5ec"/>
    <d v="1899-12-30T00:18:18"/>
    <n v="32"/>
    <n v="26.240000000000002"/>
    <n v="2.315517783044212E-2"/>
    <x v="0"/>
    <n v="3767.5"/>
  </r>
  <r>
    <s v="e31d39"/>
    <n v="1"/>
    <n v="18"/>
    <s v="t"/>
    <s v="49c5ec"/>
    <d v="1899-12-30T00:18:18"/>
    <n v="10"/>
    <n v="8.2000000000000011"/>
    <n v="7.2359930720131641E-3"/>
    <x v="0"/>
    <n v="3767.5"/>
  </r>
  <r>
    <s v="5d267b"/>
    <n v="3"/>
    <n v="18"/>
    <s v="t"/>
    <s v="49c5ec"/>
    <d v="1899-12-30T00:18:18"/>
    <n v="40"/>
    <n v="98.4"/>
    <n v="8.6831916864157963E-2"/>
    <x v="1"/>
    <n v="1260"/>
  </r>
  <r>
    <s v="c8d436"/>
    <n v="2"/>
    <n v="18"/>
    <s v="t"/>
    <s v="49c5ec"/>
    <d v="1899-12-30T00:18:18"/>
    <n v="10"/>
    <n v="16.400000000000002"/>
    <n v="1.4471986144026328E-2"/>
    <x v="1"/>
    <n v="1260"/>
  </r>
  <r>
    <s v="2a2353"/>
    <n v="4"/>
    <n v="18"/>
    <s v="t"/>
    <s v="49c5ec"/>
    <d v="1899-12-30T00:18:18"/>
    <n v="57"/>
    <n v="186.96"/>
    <n v="0.16498064204190013"/>
    <x v="1"/>
    <n v="1260"/>
  </r>
  <r>
    <s v="f084eb"/>
    <n v="5"/>
    <n v="18"/>
    <s v="t"/>
    <s v="49c5ec"/>
    <d v="1899-12-30T00:18:18"/>
    <n v="36"/>
    <n v="147.60000000000002"/>
    <n v="0.13024787529623694"/>
    <x v="1"/>
    <n v="1260"/>
  </r>
  <r>
    <s v="b9a74d"/>
    <n v="2"/>
    <n v="18"/>
    <s v="t"/>
    <s v="49c5ec"/>
    <d v="1899-12-30T00:18:18"/>
    <n v="17"/>
    <n v="27.880000000000003"/>
    <n v="2.4602376444844757E-2"/>
    <x v="1"/>
    <n v="1260"/>
  </r>
  <r>
    <s v="2feb6b"/>
    <n v="4"/>
    <n v="18"/>
    <s v="t"/>
    <s v="49c5ec"/>
    <d v="1899-12-30T00:18:18"/>
    <n v="29"/>
    <n v="95.12"/>
    <n v="8.3937519635352703E-2"/>
    <x v="1"/>
    <n v="1260"/>
  </r>
  <r>
    <s v="e31d39"/>
    <n v="4"/>
    <n v="0"/>
    <s v="t"/>
    <s v="a7a569"/>
    <d v="1899-12-30T00:33:55"/>
    <n v="10"/>
    <n v="40"/>
    <n v="3.5297527180552013E-2"/>
    <x v="0"/>
    <n v="3767.5"/>
  </r>
  <r>
    <s v="9ec847"/>
    <n v="1"/>
    <n v="0"/>
    <s v="t"/>
    <s v="a7a569"/>
    <d v="1899-12-30T00:33:55"/>
    <n v="54"/>
    <n v="54"/>
    <n v="4.7651661693745219E-2"/>
    <x v="0"/>
    <n v="3767.5"/>
  </r>
  <r>
    <s v="5d267b"/>
    <n v="2"/>
    <n v="0"/>
    <s v="t"/>
    <s v="a7a569"/>
    <d v="1899-12-30T00:33:55"/>
    <n v="40"/>
    <n v="80"/>
    <n v="7.0595054361104026E-2"/>
    <x v="1"/>
    <n v="1512"/>
  </r>
  <r>
    <s v="2a2353"/>
    <n v="3"/>
    <n v="0"/>
    <s v="t"/>
    <s v="a7a569"/>
    <d v="1899-12-30T00:33:55"/>
    <n v="57"/>
    <n v="171"/>
    <n v="0.15089692869685986"/>
    <x v="1"/>
    <n v="1512"/>
  </r>
  <r>
    <s v="f084eb"/>
    <n v="1"/>
    <n v="0"/>
    <s v="t"/>
    <s v="a7a569"/>
    <d v="1899-12-30T00:33:55"/>
    <n v="36"/>
    <n v="36"/>
    <n v="3.1767774462496817E-2"/>
    <x v="1"/>
    <n v="1512"/>
  </r>
  <r>
    <s v="b9a74d"/>
    <n v="5"/>
    <n v="0"/>
    <s v="t"/>
    <s v="a7a569"/>
    <d v="1899-12-30T00:33:55"/>
    <n v="17"/>
    <n v="85"/>
    <n v="7.5007245258673028E-2"/>
    <x v="1"/>
    <n v="1512"/>
  </r>
  <r>
    <s v="2feb6b"/>
    <n v="5"/>
    <n v="0"/>
    <s v="t"/>
    <s v="a7a569"/>
    <d v="1899-12-30T00:33:55"/>
    <n v="29"/>
    <n v="145"/>
    <n v="0.12795353602950105"/>
    <x v="1"/>
    <n v="1512"/>
  </r>
  <r>
    <s v="c4a632"/>
    <n v="4"/>
    <n v="21"/>
    <s v="t"/>
    <s v="16b38d"/>
    <d v="1899-12-30T00:50:04"/>
    <n v="13"/>
    <n v="41.08"/>
    <n v="3.6250560414426918E-2"/>
    <x v="0"/>
    <n v="1507"/>
  </r>
  <r>
    <s v="e83aa3"/>
    <n v="4"/>
    <n v="21"/>
    <s v="t"/>
    <s v="16b38d"/>
    <d v="1899-12-30T00:50:04"/>
    <n v="32"/>
    <n v="101.12"/>
    <n v="8.9232148712435497E-2"/>
    <x v="0"/>
    <n v="1507"/>
  </r>
  <r>
    <s v="e31d39"/>
    <n v="2"/>
    <n v="21"/>
    <s v="t"/>
    <s v="16b38d"/>
    <d v="1899-12-30T00:50:04"/>
    <n v="10"/>
    <n v="15.8"/>
    <n v="1.3942523236318045E-2"/>
    <x v="0"/>
    <n v="1507"/>
  </r>
  <r>
    <s v="72f5d4"/>
    <n v="3"/>
    <n v="21"/>
    <s v="t"/>
    <s v="16b38d"/>
    <d v="1899-12-30T00:50:04"/>
    <n v="19"/>
    <n v="45.03"/>
    <n v="3.9736191223506433E-2"/>
    <x v="0"/>
    <n v="1507"/>
  </r>
  <r>
    <s v="9ec847"/>
    <n v="1"/>
    <n v="21"/>
    <s v="t"/>
    <s v="16b38d"/>
    <d v="1899-12-30T00:50:04"/>
    <n v="54"/>
    <n v="42.660000000000004"/>
    <n v="3.7644812738058725E-2"/>
    <x v="0"/>
    <n v="1507"/>
  </r>
  <r>
    <s v="c8d436"/>
    <n v="1"/>
    <n v="21"/>
    <s v="t"/>
    <s v="16b38d"/>
    <d v="1899-12-30T00:50:04"/>
    <n v="10"/>
    <n v="7.9"/>
    <n v="6.9712616181590225E-3"/>
    <x v="1"/>
    <n v="1890"/>
  </r>
  <r>
    <s v="2a2353"/>
    <n v="2"/>
    <n v="21"/>
    <s v="t"/>
    <s v="16b38d"/>
    <d v="1899-12-30T00:50:04"/>
    <n v="57"/>
    <n v="90.06"/>
    <n v="7.9472382447012865E-2"/>
    <x v="1"/>
    <n v="1890"/>
  </r>
  <r>
    <s v="b9a74d"/>
    <n v="5"/>
    <n v="21"/>
    <s v="t"/>
    <s v="16b38d"/>
    <d v="1899-12-30T00:50:04"/>
    <n v="17"/>
    <n v="67.150000000000006"/>
    <n v="5.9255723754351695E-2"/>
    <x v="1"/>
    <n v="1890"/>
  </r>
  <r>
    <s v="2feb6b"/>
    <n v="1"/>
    <n v="21"/>
    <s v="t"/>
    <s v="16b38d"/>
    <d v="1899-12-30T00:50:04"/>
    <n v="29"/>
    <n v="22.91"/>
    <n v="2.0216658692661166E-2"/>
    <x v="1"/>
    <n v="1890"/>
  </r>
  <r>
    <s v="e83aa3"/>
    <n v="2"/>
    <n v="2"/>
    <s v="f"/>
    <s v="4f898a"/>
    <d v="1899-12-30T00:16:07"/>
    <n v="32"/>
    <n v="62.72"/>
    <n v="5.5346522619105561E-2"/>
    <x v="0"/>
    <n v="1507"/>
  </r>
  <r>
    <s v="e31d39"/>
    <n v="1"/>
    <n v="2"/>
    <s v="f"/>
    <s v="4f898a"/>
    <d v="1899-12-30T00:16:07"/>
    <n v="10"/>
    <n v="9.8000000000000007"/>
    <n v="8.6478941592352445E-3"/>
    <x v="0"/>
    <n v="1507"/>
  </r>
  <r>
    <s v="d5e9a6"/>
    <n v="3"/>
    <n v="2"/>
    <s v="f"/>
    <s v="4f898a"/>
    <d v="1899-12-30T00:16:07"/>
    <n v="23"/>
    <n v="67.62"/>
    <n v="5.967046969872318E-2"/>
    <x v="0"/>
    <n v="1507"/>
  </r>
  <r>
    <s v="72f5d4"/>
    <n v="3"/>
    <n v="2"/>
    <s v="f"/>
    <s v="4f898a"/>
    <d v="1899-12-30T00:16:07"/>
    <n v="19"/>
    <n v="55.86"/>
    <n v="4.9292996707640889E-2"/>
    <x v="0"/>
    <n v="1507"/>
  </r>
  <r>
    <s v="9ec847"/>
    <n v="3"/>
    <n v="2"/>
    <s v="f"/>
    <s v="4f898a"/>
    <d v="1899-12-30T00:16:07"/>
    <n v="54"/>
    <n v="158.76"/>
    <n v="0.14009588537961093"/>
    <x v="0"/>
    <n v="1507"/>
  </r>
  <r>
    <s v="c8d436"/>
    <n v="5"/>
    <n v="2"/>
    <s v="f"/>
    <s v="4f898a"/>
    <d v="1899-12-30T00:16:07"/>
    <n v="10"/>
    <n v="49"/>
    <n v="4.3239470796176217E-2"/>
    <x v="1"/>
    <n v="1890"/>
  </r>
  <r>
    <s v="2a2353"/>
    <n v="5"/>
    <n v="2"/>
    <s v="f"/>
    <s v="4f898a"/>
    <d v="1899-12-30T00:16:07"/>
    <n v="57"/>
    <n v="279.3"/>
    <n v="0.24646498353820445"/>
    <x v="1"/>
    <n v="1890"/>
  </r>
  <r>
    <s v="b9a74d"/>
    <n v="2"/>
    <n v="2"/>
    <s v="f"/>
    <s v="4f898a"/>
    <d v="1899-12-30T00:16:07"/>
    <n v="17"/>
    <n v="33.32"/>
    <n v="2.9402840141399825E-2"/>
    <x v="1"/>
    <n v="1890"/>
  </r>
  <r>
    <s v="2feb6b"/>
    <n v="2"/>
    <n v="2"/>
    <s v="f"/>
    <s v="4f898a"/>
    <d v="1899-12-30T00:16:07"/>
    <n v="29"/>
    <n v="56.839999999999996"/>
    <n v="5.0157786123564412E-2"/>
    <x v="1"/>
    <n v="1890"/>
  </r>
  <r>
    <s v="c4a632"/>
    <n v="4"/>
    <n v="21"/>
    <s v="t"/>
    <s v="c4d0c7"/>
    <d v="1899-12-30T00:22:05"/>
    <n v="13"/>
    <n v="41.08"/>
    <n v="3.6250560414426918E-2"/>
    <x v="0"/>
    <n v="3767.5"/>
  </r>
  <r>
    <s v="e31d39"/>
    <n v="1"/>
    <n v="21"/>
    <s v="t"/>
    <s v="c4d0c7"/>
    <d v="1899-12-30T00:22:05"/>
    <n v="10"/>
    <n v="7.9"/>
    <n v="6.9712616181590225E-3"/>
    <x v="0"/>
    <n v="3767.5"/>
  </r>
  <r>
    <s v="5d267b"/>
    <n v="1"/>
    <n v="21"/>
    <s v="t"/>
    <s v="c4d0c7"/>
    <d v="1899-12-30T00:22:05"/>
    <n v="40"/>
    <n v="31.6"/>
    <n v="2.788504647263609E-2"/>
    <x v="1"/>
    <n v="7560"/>
  </r>
  <r>
    <s v="c4a632"/>
    <n v="3"/>
    <n v="8"/>
    <s v="t"/>
    <s v="b9e883"/>
    <d v="1899-12-30T00:44:56"/>
    <n v="13"/>
    <n v="35.880000000000003"/>
    <n v="3.1661881880955159E-2"/>
    <x v="0"/>
    <n v="2511.6666666666665"/>
  </r>
  <r>
    <s v="e83aa3"/>
    <n v="3"/>
    <n v="8"/>
    <s v="t"/>
    <s v="b9e883"/>
    <d v="1899-12-30T00:44:56"/>
    <n v="32"/>
    <n v="88.320000000000007"/>
    <n v="7.7936940014658854E-2"/>
    <x v="0"/>
    <n v="2511.6666666666665"/>
  </r>
  <r>
    <s v="9ec847"/>
    <n v="5"/>
    <n v="8"/>
    <s v="t"/>
    <s v="b9e883"/>
    <d v="1899-12-30T00:44:56"/>
    <n v="54"/>
    <n v="248.4"/>
    <n v="0.219197643791228"/>
    <x v="0"/>
    <n v="2511.6666666666665"/>
  </r>
  <r>
    <s v="5d267b"/>
    <n v="2"/>
    <n v="8"/>
    <s v="t"/>
    <s v="b9e883"/>
    <d v="1899-12-30T00:44:56"/>
    <n v="40"/>
    <n v="73.600000000000009"/>
    <n v="6.4947450012215704E-2"/>
    <x v="1"/>
    <n v="2520"/>
  </r>
  <r>
    <s v="f084eb"/>
    <n v="5"/>
    <n v="8"/>
    <s v="t"/>
    <s v="b9e883"/>
    <d v="1899-12-30T00:44:56"/>
    <n v="36"/>
    <n v="165.6"/>
    <n v="0.14613176252748533"/>
    <x v="1"/>
    <n v="2520"/>
  </r>
  <r>
    <s v="b9a74d"/>
    <n v="3"/>
    <n v="8"/>
    <s v="t"/>
    <s v="b9e883"/>
    <d v="1899-12-30T00:44:56"/>
    <n v="17"/>
    <n v="46.92"/>
    <n v="4.1403999382787514E-2"/>
    <x v="1"/>
    <n v="2520"/>
  </r>
  <r>
    <s v="c8d436"/>
    <n v="3"/>
    <n v="12"/>
    <s v="f"/>
    <s v="4ca300"/>
    <d v="1899-12-30T00:43:45"/>
    <n v="10"/>
    <n v="26.4"/>
    <n v="2.3296367939164328E-2"/>
    <x v="1"/>
    <n v="3780"/>
  </r>
  <r>
    <s v="f084eb"/>
    <n v="2"/>
    <n v="12"/>
    <s v="f"/>
    <s v="4ca300"/>
    <d v="1899-12-30T00:43:45"/>
    <n v="36"/>
    <n v="63.36"/>
    <n v="5.5911283053994384E-2"/>
    <x v="1"/>
    <n v="3780"/>
  </r>
  <r>
    <s v="c4a632"/>
    <n v="1"/>
    <n v="13"/>
    <s v="t"/>
    <s v="0c8f56"/>
    <d v="1899-12-30T00:38:12"/>
    <n v="13"/>
    <n v="11.31"/>
    <n v="9.9803758103010828E-3"/>
    <x v="0"/>
    <n v="1507"/>
  </r>
  <r>
    <s v="e83aa3"/>
    <n v="5"/>
    <n v="13"/>
    <s v="t"/>
    <s v="0c8f56"/>
    <d v="1899-12-30T00:38:12"/>
    <n v="32"/>
    <n v="139.19999999999999"/>
    <n v="0.12283539458832099"/>
    <x v="0"/>
    <n v="1507"/>
  </r>
  <r>
    <s v="d5e9a6"/>
    <n v="2"/>
    <n v="13"/>
    <s v="t"/>
    <s v="0c8f56"/>
    <d v="1899-12-30T00:38:12"/>
    <n v="23"/>
    <n v="40.020000000000003"/>
    <n v="3.5315175944142296E-2"/>
    <x v="0"/>
    <n v="1507"/>
  </r>
  <r>
    <s v="72f5d4"/>
    <n v="4"/>
    <n v="13"/>
    <s v="t"/>
    <s v="0c8f56"/>
    <d v="1899-12-30T00:38:12"/>
    <n v="19"/>
    <n v="66.12"/>
    <n v="5.8346812429452478E-2"/>
    <x v="0"/>
    <n v="1507"/>
  </r>
  <r>
    <s v="9ec847"/>
    <n v="1"/>
    <n v="13"/>
    <s v="t"/>
    <s v="0c8f56"/>
    <d v="1899-12-30T00:38:12"/>
    <n v="54"/>
    <n v="46.98"/>
    <n v="4.1456945673558336E-2"/>
    <x v="0"/>
    <n v="1507"/>
  </r>
  <r>
    <s v="c8d436"/>
    <n v="2"/>
    <n v="13"/>
    <s v="t"/>
    <s v="0c8f56"/>
    <d v="1899-12-30T00:38:12"/>
    <n v="10"/>
    <n v="17.399999999999999"/>
    <n v="1.5354424323540124E-2"/>
    <x v="1"/>
    <n v="2520"/>
  </r>
  <r>
    <s v="2a2353"/>
    <n v="3"/>
    <n v="13"/>
    <s v="t"/>
    <s v="0c8f56"/>
    <d v="1899-12-30T00:38:12"/>
    <n v="57"/>
    <n v="148.77000000000001"/>
    <n v="0.13128032796626807"/>
    <x v="1"/>
    <n v="2520"/>
  </r>
  <r>
    <s v="b9a74d"/>
    <n v="5"/>
    <n v="13"/>
    <s v="t"/>
    <s v="0c8f56"/>
    <d v="1899-12-30T00:38:12"/>
    <n v="17"/>
    <n v="73.95"/>
    <n v="6.5256303375045538E-2"/>
    <x v="1"/>
    <n v="2520"/>
  </r>
  <r>
    <s v="c4a632"/>
    <n v="5"/>
    <n v="11"/>
    <s v="t"/>
    <s v="a99e75"/>
    <d v="1899-12-30T00:58:53"/>
    <n v="13"/>
    <n v="57.85"/>
    <n v="5.1049048684873352E-2"/>
    <x v="0"/>
    <n v="1883.75"/>
  </r>
  <r>
    <s v="e83aa3"/>
    <n v="4"/>
    <n v="11"/>
    <s v="t"/>
    <s v="a99e75"/>
    <d v="1899-12-30T00:58:53"/>
    <n v="32"/>
    <n v="113.92"/>
    <n v="0.10052735741021214"/>
    <x v="0"/>
    <n v="1883.75"/>
  </r>
  <r>
    <s v="e31d39"/>
    <n v="1"/>
    <n v="11"/>
    <s v="t"/>
    <s v="a99e75"/>
    <d v="1899-12-30T00:58:53"/>
    <n v="10"/>
    <n v="8.9"/>
    <n v="7.8536997976728241E-3"/>
    <x v="0"/>
    <n v="1883.75"/>
  </r>
  <r>
    <s v="9ec847"/>
    <n v="5"/>
    <n v="11"/>
    <s v="t"/>
    <s v="a99e75"/>
    <d v="1899-12-30T00:58:53"/>
    <n v="54"/>
    <n v="240.3"/>
    <n v="0.21204989453716622"/>
    <x v="0"/>
    <n v="1883.75"/>
  </r>
  <r>
    <s v="c8d436"/>
    <n v="2"/>
    <n v="11"/>
    <s v="t"/>
    <s v="a99e75"/>
    <d v="1899-12-30T00:58:53"/>
    <n v="10"/>
    <n v="17.8"/>
    <n v="1.5707399595345648E-2"/>
    <x v="1"/>
    <n v="2520"/>
  </r>
  <r>
    <s v="2a2353"/>
    <n v="4"/>
    <n v="11"/>
    <s v="t"/>
    <s v="a99e75"/>
    <d v="1899-12-30T00:58:53"/>
    <n v="57"/>
    <n v="202.92000000000002"/>
    <n v="0.17906435538694038"/>
    <x v="1"/>
    <n v="2520"/>
  </r>
  <r>
    <s v="2feb6b"/>
    <n v="3"/>
    <n v="11"/>
    <s v="t"/>
    <s v="a99e75"/>
    <d v="1899-12-30T00:58:53"/>
    <n v="29"/>
    <n v="77.430000000000007"/>
    <n v="6.8327188239753561E-2"/>
    <x v="1"/>
    <n v="2520"/>
  </r>
  <r>
    <s v="72f5d4"/>
    <n v="4"/>
    <n v="11"/>
    <s v="t"/>
    <s v="36d480"/>
    <d v="1899-12-30T00:14:59"/>
    <n v="19"/>
    <n v="67.64"/>
    <n v="5.9688118462313457E-2"/>
    <x v="0"/>
    <n v="3767.5"/>
  </r>
  <r>
    <s v="9ec847"/>
    <n v="2"/>
    <n v="11"/>
    <s v="t"/>
    <s v="36d480"/>
    <d v="1899-12-30T00:14:59"/>
    <n v="54"/>
    <n v="96.12"/>
    <n v="8.4819957814866495E-2"/>
    <x v="0"/>
    <n v="3767.5"/>
  </r>
  <r>
    <s v="c8d436"/>
    <n v="4"/>
    <n v="11"/>
    <s v="t"/>
    <s v="36d480"/>
    <d v="1899-12-30T00:14:59"/>
    <n v="10"/>
    <n v="35.6"/>
    <n v="3.1414799190691296E-2"/>
    <x v="1"/>
    <n v="1890"/>
  </r>
  <r>
    <s v="2a2353"/>
    <n v="2"/>
    <n v="11"/>
    <s v="t"/>
    <s v="36d480"/>
    <d v="1899-12-30T00:14:59"/>
    <n v="57"/>
    <n v="101.46000000000001"/>
    <n v="8.9532177693470189E-2"/>
    <x v="1"/>
    <n v="1890"/>
  </r>
  <r>
    <s v="f084eb"/>
    <n v="3"/>
    <n v="11"/>
    <s v="t"/>
    <s v="36d480"/>
    <d v="1899-12-30T00:14:59"/>
    <n v="36"/>
    <n v="96.12"/>
    <n v="8.4819957814866495E-2"/>
    <x v="1"/>
    <n v="1890"/>
  </r>
  <r>
    <s v="b9a74d"/>
    <n v="5"/>
    <n v="11"/>
    <s v="t"/>
    <s v="36d480"/>
    <d v="1899-12-30T00:14:59"/>
    <n v="17"/>
    <n v="75.650000000000006"/>
    <n v="6.6756448280218997E-2"/>
    <x v="1"/>
    <n v="1890"/>
  </r>
  <r>
    <s v="c4a632"/>
    <n v="3"/>
    <n v="8"/>
    <s v="f"/>
    <s v="5fa147"/>
    <d v="1899-12-30T00:49:43"/>
    <n v="13"/>
    <n v="35.880000000000003"/>
    <n v="3.1661881880955159E-2"/>
    <x v="0"/>
    <n v="7535"/>
  </r>
  <r>
    <s v="5d267b"/>
    <n v="3"/>
    <n v="8"/>
    <s v="f"/>
    <s v="5fa147"/>
    <d v="1899-12-30T00:49:43"/>
    <n v="40"/>
    <n v="110.4"/>
    <n v="9.7421175018323564E-2"/>
    <x v="1"/>
    <n v="1890"/>
  </r>
  <r>
    <s v="c8d436"/>
    <n v="3"/>
    <n v="8"/>
    <s v="f"/>
    <s v="5fa147"/>
    <d v="1899-12-30T00:49:43"/>
    <n v="10"/>
    <n v="27.6"/>
    <n v="2.4355293754580891E-2"/>
    <x v="1"/>
    <n v="1890"/>
  </r>
  <r>
    <s v="2a2353"/>
    <n v="4"/>
    <n v="8"/>
    <s v="f"/>
    <s v="5fa147"/>
    <d v="1899-12-30T00:49:43"/>
    <n v="57"/>
    <n v="209.76000000000002"/>
    <n v="0.18510023253481478"/>
    <x v="1"/>
    <n v="1890"/>
  </r>
  <r>
    <s v="2feb6b"/>
    <n v="1"/>
    <n v="8"/>
    <s v="f"/>
    <s v="5fa147"/>
    <d v="1899-12-30T00:49:43"/>
    <n v="29"/>
    <n v="26.68"/>
    <n v="2.3543450629428194E-2"/>
    <x v="1"/>
    <n v="1890"/>
  </r>
  <r>
    <s v="e31d39"/>
    <n v="4"/>
    <n v="0"/>
    <s v="f"/>
    <s v="eec15e"/>
    <d v="1899-12-30T00:08:58"/>
    <n v="10"/>
    <n v="40"/>
    <n v="3.5297527180552013E-2"/>
    <x v="0"/>
    <n v="3767.5"/>
  </r>
  <r>
    <s v="72f5d4"/>
    <n v="5"/>
    <n v="0"/>
    <s v="f"/>
    <s v="eec15e"/>
    <d v="1899-12-30T00:08:58"/>
    <n v="19"/>
    <n v="95"/>
    <n v="8.3831627053811031E-2"/>
    <x v="0"/>
    <n v="3767.5"/>
  </r>
  <r>
    <s v="f084eb"/>
    <n v="3"/>
    <n v="0"/>
    <s v="f"/>
    <s v="eec15e"/>
    <d v="1899-12-30T00:08:58"/>
    <n v="36"/>
    <n v="108"/>
    <n v="9.5303323387490438E-2"/>
    <x v="1"/>
    <n v="2520"/>
  </r>
  <r>
    <s v="b9a74d"/>
    <n v="4"/>
    <n v="0"/>
    <s v="f"/>
    <s v="eec15e"/>
    <d v="1899-12-30T00:08:58"/>
    <n v="17"/>
    <n v="68"/>
    <n v="6.0005796206938425E-2"/>
    <x v="1"/>
    <n v="2520"/>
  </r>
  <r>
    <s v="2feb6b"/>
    <n v="2"/>
    <n v="0"/>
    <s v="f"/>
    <s v="eec15e"/>
    <d v="1899-12-30T00:08:58"/>
    <n v="29"/>
    <n v="58"/>
    <n v="5.1181414411800422E-2"/>
    <x v="1"/>
    <n v="2520"/>
  </r>
  <r>
    <s v="e31d39"/>
    <n v="5"/>
    <n v="21"/>
    <s v="t"/>
    <s v="ed70b1"/>
    <d v="1899-12-30T00:30:00"/>
    <n v="10"/>
    <n v="39.5"/>
    <n v="3.4856308090795117E-2"/>
    <x v="0"/>
    <n v="1883.75"/>
  </r>
  <r>
    <s v="d5e9a6"/>
    <n v="2"/>
    <n v="21"/>
    <s v="t"/>
    <s v="ed70b1"/>
    <d v="1899-12-30T00:30:00"/>
    <n v="23"/>
    <n v="36.340000000000003"/>
    <n v="3.2067803443531509E-2"/>
    <x v="0"/>
    <n v="1883.75"/>
  </r>
  <r>
    <s v="72f5d4"/>
    <n v="3"/>
    <n v="21"/>
    <s v="t"/>
    <s v="ed70b1"/>
    <d v="1899-12-30T00:30:00"/>
    <n v="19"/>
    <n v="45.03"/>
    <n v="3.9736191223506433E-2"/>
    <x v="0"/>
    <n v="1883.75"/>
  </r>
  <r>
    <s v="9ec847"/>
    <n v="1"/>
    <n v="21"/>
    <s v="t"/>
    <s v="ed70b1"/>
    <d v="1899-12-30T00:30:00"/>
    <n v="54"/>
    <n v="42.660000000000004"/>
    <n v="3.7644812738058725E-2"/>
    <x v="0"/>
    <n v="1883.75"/>
  </r>
  <r>
    <s v="c8d436"/>
    <n v="2"/>
    <n v="21"/>
    <s v="t"/>
    <s v="ed70b1"/>
    <d v="1899-12-30T00:30:00"/>
    <n v="10"/>
    <n v="15.8"/>
    <n v="1.3942523236318045E-2"/>
    <x v="1"/>
    <n v="2520"/>
  </r>
  <r>
    <s v="2a2353"/>
    <n v="3"/>
    <n v="21"/>
    <s v="t"/>
    <s v="ed70b1"/>
    <d v="1899-12-30T00:30:00"/>
    <n v="57"/>
    <n v="135.09"/>
    <n v="0.11920857367051929"/>
    <x v="1"/>
    <n v="2520"/>
  </r>
  <r>
    <s v="2feb6b"/>
    <n v="4"/>
    <n v="21"/>
    <s v="t"/>
    <s v="ed70b1"/>
    <d v="1899-12-30T00:30:00"/>
    <n v="29"/>
    <n v="91.64"/>
    <n v="8.0866634770644666E-2"/>
    <x v="1"/>
    <n v="2520"/>
  </r>
  <r>
    <s v="c4a632"/>
    <n v="5"/>
    <n v="1"/>
    <s v="t"/>
    <s v="a117ef"/>
    <d v="1899-12-30T00:18:49"/>
    <n v="13"/>
    <n v="64.349999999999994"/>
    <n v="5.6784896851713049E-2"/>
    <x v="0"/>
    <n v="7535"/>
  </r>
  <r>
    <s v="5d267b"/>
    <n v="2"/>
    <n v="1"/>
    <s v="t"/>
    <s v="a117ef"/>
    <d v="1899-12-30T00:18:49"/>
    <n v="40"/>
    <n v="79.2"/>
    <n v="6.9889103817492998E-2"/>
    <x v="1"/>
    <n v="1890"/>
  </r>
  <r>
    <s v="2a2353"/>
    <n v="5"/>
    <n v="1"/>
    <s v="t"/>
    <s v="a117ef"/>
    <d v="1899-12-30T00:18:49"/>
    <n v="57"/>
    <n v="282.14999999999998"/>
    <n v="0.24897993234981874"/>
    <x v="1"/>
    <n v="1890"/>
  </r>
  <r>
    <s v="f084eb"/>
    <n v="1"/>
    <n v="1"/>
    <s v="t"/>
    <s v="a117ef"/>
    <d v="1899-12-30T00:18:49"/>
    <n v="36"/>
    <n v="35.64"/>
    <n v="3.1450096717871842E-2"/>
    <x v="1"/>
    <n v="1890"/>
  </r>
  <r>
    <s v="2feb6b"/>
    <n v="1"/>
    <n v="1"/>
    <s v="t"/>
    <s v="a117ef"/>
    <d v="1899-12-30T00:18:49"/>
    <n v="29"/>
    <n v="28.71"/>
    <n v="2.5334800133841207E-2"/>
    <x v="1"/>
    <n v="1890"/>
  </r>
  <r>
    <s v="e31d39"/>
    <n v="4"/>
    <n v="7"/>
    <s v="t"/>
    <s v="affdfb"/>
    <d v="1899-12-30T00:32:44"/>
    <n v="10"/>
    <n v="37.199999999999996"/>
    <n v="3.2826700277913366E-2"/>
    <x v="0"/>
    <n v="2511.6666666666665"/>
  </r>
  <r>
    <s v="d5e9a6"/>
    <n v="1"/>
    <n v="7"/>
    <s v="t"/>
    <s v="affdfb"/>
    <d v="1899-12-30T00:32:44"/>
    <n v="23"/>
    <n v="21.389999999999997"/>
    <n v="1.8875352659800188E-2"/>
    <x v="0"/>
    <n v="2511.6666666666665"/>
  </r>
  <r>
    <s v="72f5d4"/>
    <n v="5"/>
    <n v="7"/>
    <s v="t"/>
    <s v="affdfb"/>
    <d v="1899-12-30T00:32:44"/>
    <n v="19"/>
    <n v="88.35"/>
    <n v="7.7963413160044265E-2"/>
    <x v="0"/>
    <n v="2511.6666666666665"/>
  </r>
  <r>
    <s v="5d267b"/>
    <n v="5"/>
    <n v="7"/>
    <s v="t"/>
    <s v="affdfb"/>
    <d v="1899-12-30T00:32:44"/>
    <n v="40"/>
    <n v="186"/>
    <n v="0.16413350138956687"/>
    <x v="1"/>
    <n v="2520"/>
  </r>
  <r>
    <s v="2a2353"/>
    <n v="5"/>
    <n v="7"/>
    <s v="t"/>
    <s v="affdfb"/>
    <d v="1899-12-30T00:32:44"/>
    <n v="57"/>
    <n v="265.04999999999995"/>
    <n v="0.23389023948013274"/>
    <x v="1"/>
    <n v="2520"/>
  </r>
  <r>
    <s v="2feb6b"/>
    <n v="1"/>
    <n v="7"/>
    <s v="t"/>
    <s v="affdfb"/>
    <d v="1899-12-30T00:32:44"/>
    <n v="29"/>
    <n v="26.97"/>
    <n v="2.3799357701487195E-2"/>
    <x v="1"/>
    <n v="2520"/>
  </r>
  <r>
    <s v="e83aa3"/>
    <n v="3"/>
    <n v="11"/>
    <s v="t"/>
    <s v="e71957"/>
    <d v="1899-12-30T00:07:39"/>
    <n v="32"/>
    <n v="85.44"/>
    <n v="7.5395518057659094E-2"/>
    <x v="0"/>
    <n v="2511.6666666666665"/>
  </r>
  <r>
    <s v="e31d39"/>
    <n v="2"/>
    <n v="11"/>
    <s v="t"/>
    <s v="e71957"/>
    <d v="1899-12-30T00:07:39"/>
    <n v="10"/>
    <n v="17.8"/>
    <n v="1.5707399595345648E-2"/>
    <x v="0"/>
    <n v="2511.6666666666665"/>
  </r>
  <r>
    <s v="72f5d4"/>
    <n v="1"/>
    <n v="11"/>
    <s v="t"/>
    <s v="e71957"/>
    <d v="1899-12-30T00:07:39"/>
    <n v="19"/>
    <n v="16.91"/>
    <n v="1.4922029615578364E-2"/>
    <x v="0"/>
    <n v="2511.6666666666665"/>
  </r>
  <r>
    <s v="2a2353"/>
    <n v="4"/>
    <n v="11"/>
    <s v="t"/>
    <s v="e71957"/>
    <d v="1899-12-30T00:07:39"/>
    <n v="57"/>
    <n v="202.92000000000002"/>
    <n v="0.17906435538694038"/>
    <x v="1"/>
    <n v="3780"/>
  </r>
  <r>
    <s v="b9a74d"/>
    <n v="3"/>
    <n v="11"/>
    <s v="t"/>
    <s v="e71957"/>
    <d v="1899-12-30T00:07:39"/>
    <n v="17"/>
    <n v="45.39"/>
    <n v="4.0053868968131394E-2"/>
    <x v="1"/>
    <n v="3780"/>
  </r>
  <r>
    <s v="c4a632"/>
    <n v="4"/>
    <n v="9"/>
    <s v="t"/>
    <s v="5ab7b3"/>
    <d v="1899-12-30T00:10:24"/>
    <n v="13"/>
    <n v="47.32"/>
    <n v="4.1756974654593035E-2"/>
    <x v="0"/>
    <n v="2511.6666666666665"/>
  </r>
  <r>
    <s v="d5e9a6"/>
    <n v="4"/>
    <n v="9"/>
    <s v="t"/>
    <s v="5ab7b3"/>
    <d v="1899-12-30T00:10:24"/>
    <n v="23"/>
    <n v="83.72"/>
    <n v="7.3877724388895366E-2"/>
    <x v="0"/>
    <n v="2511.6666666666665"/>
  </r>
  <r>
    <s v="72f5d4"/>
    <n v="2"/>
    <n v="9"/>
    <s v="t"/>
    <s v="5ab7b3"/>
    <d v="1899-12-30T00:10:24"/>
    <n v="19"/>
    <n v="34.58"/>
    <n v="3.0514712247587217E-2"/>
    <x v="0"/>
    <n v="2511.6666666666665"/>
  </r>
  <r>
    <s v="f084eb"/>
    <n v="2"/>
    <n v="9"/>
    <s v="t"/>
    <s v="5ab7b3"/>
    <d v="1899-12-30T00:10:24"/>
    <n v="36"/>
    <n v="65.52"/>
    <n v="5.7817349521744194E-2"/>
    <x v="1"/>
    <n v="2520"/>
  </r>
  <r>
    <s v="b9a74d"/>
    <n v="3"/>
    <n v="9"/>
    <s v="t"/>
    <s v="5ab7b3"/>
    <d v="1899-12-30T00:10:24"/>
    <n v="17"/>
    <n v="46.410000000000004"/>
    <n v="4.0953955911235476E-2"/>
    <x v="1"/>
    <n v="2520"/>
  </r>
  <r>
    <s v="2feb6b"/>
    <n v="1"/>
    <n v="9"/>
    <s v="t"/>
    <s v="5ab7b3"/>
    <d v="1899-12-30T00:10:24"/>
    <n v="29"/>
    <n v="26.39"/>
    <n v="2.3287543557369193E-2"/>
    <x v="1"/>
    <n v="2520"/>
  </r>
  <r>
    <s v="e31d39"/>
    <n v="5"/>
    <n v="3"/>
    <s v="t"/>
    <s v="4118b6"/>
    <d v="1899-12-30T00:11:19"/>
    <n v="10"/>
    <n v="48.5"/>
    <n v="4.2798251706419314E-2"/>
    <x v="0"/>
    <n v="3767.5"/>
  </r>
  <r>
    <s v="d5e9a6"/>
    <n v="3"/>
    <n v="3"/>
    <s v="t"/>
    <s v="4118b6"/>
    <d v="1899-12-30T00:11:19"/>
    <n v="23"/>
    <n v="66.929999999999993"/>
    <n v="5.9061587354858655E-2"/>
    <x v="0"/>
    <n v="3767.5"/>
  </r>
  <r>
    <s v="2a2353"/>
    <n v="4"/>
    <n v="3"/>
    <s v="t"/>
    <s v="4118b6"/>
    <d v="1899-12-30T00:11:19"/>
    <n v="57"/>
    <n v="221.16"/>
    <n v="0.19516002778127206"/>
    <x v="1"/>
    <n v="3780"/>
  </r>
  <r>
    <s v="2feb6b"/>
    <n v="3"/>
    <n v="3"/>
    <s v="t"/>
    <s v="4118b6"/>
    <d v="1899-12-30T00:11:19"/>
    <n v="29"/>
    <n v="84.39"/>
    <n v="7.4468957969169608E-2"/>
    <x v="1"/>
    <n v="3780"/>
  </r>
  <r>
    <s v="e31d39"/>
    <n v="1"/>
    <n v="7"/>
    <s v="t"/>
    <s v="048ac6"/>
    <d v="1899-12-30T00:45:58"/>
    <n v="10"/>
    <n v="9.2999999999999989"/>
    <n v="8.2066750694783416E-3"/>
    <x v="0"/>
    <n v="2511.6666666666665"/>
  </r>
  <r>
    <s v="d5e9a6"/>
    <n v="3"/>
    <n v="7"/>
    <s v="t"/>
    <s v="048ac6"/>
    <d v="1899-12-30T00:45:58"/>
    <n v="23"/>
    <n v="64.17"/>
    <n v="5.6626057979400568E-2"/>
    <x v="0"/>
    <n v="2511.6666666666665"/>
  </r>
  <r>
    <s v="9ec847"/>
    <n v="5"/>
    <n v="7"/>
    <s v="t"/>
    <s v="048ac6"/>
    <d v="1899-12-30T00:45:58"/>
    <n v="54"/>
    <n v="251.1"/>
    <n v="0.22158022687591528"/>
    <x v="0"/>
    <n v="2511.6666666666665"/>
  </r>
  <r>
    <s v="b9a74d"/>
    <n v="2"/>
    <n v="7"/>
    <s v="t"/>
    <s v="048ac6"/>
    <d v="1899-12-30T00:45:58"/>
    <n v="17"/>
    <n v="31.619999999999997"/>
    <n v="2.7902695236226367E-2"/>
    <x v="1"/>
    <n v="3780"/>
  </r>
  <r>
    <s v="2feb6b"/>
    <n v="2"/>
    <n v="7"/>
    <s v="t"/>
    <s v="048ac6"/>
    <d v="1899-12-30T00:45:58"/>
    <n v="29"/>
    <n v="53.94"/>
    <n v="4.759871540297439E-2"/>
    <x v="1"/>
    <n v="3780"/>
  </r>
  <r>
    <s v="c4a632"/>
    <n v="2"/>
    <n v="14"/>
    <s v="t"/>
    <s v="1bdf0e"/>
    <d v="1899-12-30T00:53:58"/>
    <n v="13"/>
    <n v="22.36"/>
    <n v="1.9731317693928576E-2"/>
    <x v="0"/>
    <n v="2511.6666666666665"/>
  </r>
  <r>
    <s v="e31d39"/>
    <n v="2"/>
    <n v="14"/>
    <s v="t"/>
    <s v="1bdf0e"/>
    <d v="1899-12-30T00:53:58"/>
    <n v="10"/>
    <n v="17.2"/>
    <n v="1.5177936687637365E-2"/>
    <x v="0"/>
    <n v="2511.6666666666665"/>
  </r>
  <r>
    <s v="72f5d4"/>
    <n v="1"/>
    <n v="14"/>
    <s v="t"/>
    <s v="1bdf0e"/>
    <d v="1899-12-30T00:53:58"/>
    <n v="19"/>
    <n v="16.34"/>
    <n v="1.4419039853255497E-2"/>
    <x v="0"/>
    <n v="2511.6666666666665"/>
  </r>
  <r>
    <s v="5d267b"/>
    <n v="3"/>
    <n v="14"/>
    <s v="t"/>
    <s v="1bdf0e"/>
    <d v="1899-12-30T00:53:58"/>
    <n v="40"/>
    <n v="103.2"/>
    <n v="9.10676201258242E-2"/>
    <x v="1"/>
    <n v="1260"/>
  </r>
  <r>
    <s v="c8d436"/>
    <n v="1"/>
    <n v="14"/>
    <s v="t"/>
    <s v="1bdf0e"/>
    <d v="1899-12-30T00:53:58"/>
    <n v="10"/>
    <n v="8.6"/>
    <n v="7.5889683438186825E-3"/>
    <x v="1"/>
    <n v="1260"/>
  </r>
  <r>
    <s v="2a2353"/>
    <n v="5"/>
    <n v="14"/>
    <s v="t"/>
    <s v="1bdf0e"/>
    <d v="1899-12-30T00:53:58"/>
    <n v="57"/>
    <n v="245.1"/>
    <n v="0.21628559779883247"/>
    <x v="1"/>
    <n v="1260"/>
  </r>
  <r>
    <s v="f084eb"/>
    <n v="5"/>
    <n v="14"/>
    <s v="t"/>
    <s v="1bdf0e"/>
    <d v="1899-12-30T00:53:58"/>
    <n v="36"/>
    <n v="154.80000000000001"/>
    <n v="0.1366014301887363"/>
    <x v="1"/>
    <n v="1260"/>
  </r>
  <r>
    <s v="b9a74d"/>
    <n v="1"/>
    <n v="14"/>
    <s v="t"/>
    <s v="1bdf0e"/>
    <d v="1899-12-30T00:53:58"/>
    <n v="17"/>
    <n v="14.62"/>
    <n v="1.290124618449176E-2"/>
    <x v="1"/>
    <n v="1260"/>
  </r>
  <r>
    <s v="2feb6b"/>
    <n v="3"/>
    <n v="14"/>
    <s v="t"/>
    <s v="1bdf0e"/>
    <d v="1899-12-30T00:53:58"/>
    <n v="29"/>
    <n v="74.819999999999993"/>
    <n v="6.602402459122253E-2"/>
    <x v="1"/>
    <n v="1260"/>
  </r>
  <r>
    <s v="c4a632"/>
    <n v="2"/>
    <n v="23"/>
    <s v="t"/>
    <n v="900168"/>
    <d v="1899-12-30T00:52:05"/>
    <n v="13"/>
    <n v="20.02"/>
    <n v="1.7666412353866283E-2"/>
    <x v="0"/>
    <n v="3767.5"/>
  </r>
  <r>
    <s v="d5e9a6"/>
    <n v="3"/>
    <n v="23"/>
    <s v="t"/>
    <n v="900168"/>
    <d v="1899-12-30T00:52:05"/>
    <n v="23"/>
    <n v="53.13"/>
    <n v="4.688394047756822E-2"/>
    <x v="0"/>
    <n v="3767.5"/>
  </r>
  <r>
    <s v="5d267b"/>
    <n v="2"/>
    <n v="23"/>
    <s v="t"/>
    <n v="900168"/>
    <d v="1899-12-30T00:52:05"/>
    <n v="40"/>
    <n v="61.6"/>
    <n v="5.4358191858050103E-2"/>
    <x v="1"/>
    <n v="1890"/>
  </r>
  <r>
    <s v="c8d436"/>
    <n v="3"/>
    <n v="23"/>
    <s v="t"/>
    <n v="900168"/>
    <d v="1899-12-30T00:52:05"/>
    <n v="10"/>
    <n v="23.1"/>
    <n v="2.0384321946768789E-2"/>
    <x v="1"/>
    <n v="1890"/>
  </r>
  <r>
    <s v="f084eb"/>
    <n v="5"/>
    <n v="23"/>
    <s v="t"/>
    <n v="900168"/>
    <d v="1899-12-30T00:52:05"/>
    <n v="36"/>
    <n v="138.6"/>
    <n v="0.12230593168061273"/>
    <x v="1"/>
    <n v="1890"/>
  </r>
  <r>
    <s v="2feb6b"/>
    <n v="4"/>
    <n v="23"/>
    <s v="t"/>
    <n v="900168"/>
    <d v="1899-12-30T00:52:05"/>
    <n v="29"/>
    <n v="89.320000000000007"/>
    <n v="7.881937819417266E-2"/>
    <x v="1"/>
    <n v="1890"/>
  </r>
  <r>
    <s v="c4a632"/>
    <n v="4"/>
    <n v="18"/>
    <s v="t"/>
    <s v="fd55db"/>
    <d v="1899-12-30T00:07:51"/>
    <n v="13"/>
    <n v="42.64"/>
    <n v="3.7627163974468449E-2"/>
    <x v="0"/>
    <n v="2511.6666666666665"/>
  </r>
  <r>
    <s v="e83aa3"/>
    <n v="2"/>
    <n v="18"/>
    <s v="t"/>
    <s v="fd55db"/>
    <d v="1899-12-30T00:07:51"/>
    <n v="32"/>
    <n v="52.480000000000004"/>
    <n v="4.6310355660884241E-2"/>
    <x v="0"/>
    <n v="2511.6666666666665"/>
  </r>
  <r>
    <s v="e31d39"/>
    <n v="1"/>
    <n v="18"/>
    <s v="t"/>
    <s v="fd55db"/>
    <d v="1899-12-30T00:07:51"/>
    <n v="10"/>
    <n v="8.2000000000000011"/>
    <n v="7.2359930720131641E-3"/>
    <x v="0"/>
    <n v="2511.6666666666665"/>
  </r>
  <r>
    <s v="5d267b"/>
    <n v="1"/>
    <n v="18"/>
    <s v="t"/>
    <s v="fd55db"/>
    <d v="1899-12-30T00:07:51"/>
    <n v="40"/>
    <n v="32.800000000000004"/>
    <n v="2.8943972288052656E-2"/>
    <x v="1"/>
    <n v="1890"/>
  </r>
  <r>
    <s v="c8d436"/>
    <n v="3"/>
    <n v="18"/>
    <s v="t"/>
    <s v="fd55db"/>
    <d v="1899-12-30T00:07:51"/>
    <n v="10"/>
    <n v="24.6"/>
    <n v="2.1707979216039491E-2"/>
    <x v="1"/>
    <n v="1890"/>
  </r>
  <r>
    <s v="f084eb"/>
    <n v="1"/>
    <n v="18"/>
    <s v="t"/>
    <s v="fd55db"/>
    <d v="1899-12-30T00:07:51"/>
    <n v="36"/>
    <n v="29.520000000000003"/>
    <n v="2.604957505924739E-2"/>
    <x v="1"/>
    <n v="1890"/>
  </r>
  <r>
    <s v="b9a74d"/>
    <n v="1"/>
    <n v="18"/>
    <s v="t"/>
    <s v="fd55db"/>
    <d v="1899-12-30T00:07:51"/>
    <n v="17"/>
    <n v="13.940000000000001"/>
    <n v="1.2301188222422378E-2"/>
    <x v="1"/>
    <n v="1890"/>
  </r>
  <r>
    <s v="c4a632"/>
    <n v="5"/>
    <n v="14"/>
    <s v="f"/>
    <s v="813eb0"/>
    <d v="1899-12-30T00:53:17"/>
    <n v="13"/>
    <n v="55.9"/>
    <n v="4.9328294234821435E-2"/>
    <x v="0"/>
    <n v="2511.6666666666665"/>
  </r>
  <r>
    <s v="e83aa3"/>
    <n v="3"/>
    <n v="14"/>
    <s v="f"/>
    <s v="813eb0"/>
    <d v="1899-12-30T00:53:17"/>
    <n v="32"/>
    <n v="82.56"/>
    <n v="7.2854096100659363E-2"/>
    <x v="0"/>
    <n v="2511.6666666666665"/>
  </r>
  <r>
    <s v="72f5d4"/>
    <n v="3"/>
    <n v="14"/>
    <s v="f"/>
    <s v="813eb0"/>
    <d v="1899-12-30T00:53:17"/>
    <n v="19"/>
    <n v="49.019999999999996"/>
    <n v="4.3257119559766487E-2"/>
    <x v="0"/>
    <n v="2511.6666666666665"/>
  </r>
  <r>
    <s v="c8d436"/>
    <n v="1"/>
    <n v="14"/>
    <s v="f"/>
    <s v="813eb0"/>
    <d v="1899-12-30T00:53:17"/>
    <n v="10"/>
    <n v="8.6"/>
    <n v="7.5889683438186825E-3"/>
    <x v="1"/>
    <n v="1890"/>
  </r>
  <r>
    <s v="2a2353"/>
    <n v="2"/>
    <n v="14"/>
    <s v="f"/>
    <s v="813eb0"/>
    <d v="1899-12-30T00:53:17"/>
    <n v="57"/>
    <n v="98.039999999999992"/>
    <n v="8.6514239119532974E-2"/>
    <x v="1"/>
    <n v="1890"/>
  </r>
  <r>
    <s v="f084eb"/>
    <n v="5"/>
    <n v="14"/>
    <s v="f"/>
    <s v="813eb0"/>
    <d v="1899-12-30T00:53:17"/>
    <n v="36"/>
    <n v="154.80000000000001"/>
    <n v="0.1366014301887363"/>
    <x v="1"/>
    <n v="1890"/>
  </r>
  <r>
    <s v="2feb6b"/>
    <n v="3"/>
    <n v="14"/>
    <s v="f"/>
    <s v="813eb0"/>
    <d v="1899-12-30T00:53:17"/>
    <n v="29"/>
    <n v="74.819999999999993"/>
    <n v="6.602402459122253E-2"/>
    <x v="1"/>
    <n v="1890"/>
  </r>
  <r>
    <s v="e31d39"/>
    <n v="1"/>
    <n v="24"/>
    <s v="t"/>
    <s v="73d11a"/>
    <d v="1899-12-30T00:14:50"/>
    <n v="10"/>
    <n v="7.6"/>
    <n v="6.7065301643048827E-3"/>
    <x v="0"/>
    <n v="7535"/>
  </r>
  <r>
    <s v="2feb6b"/>
    <n v="3"/>
    <n v="24"/>
    <s v="t"/>
    <s v="73d11a"/>
    <d v="1899-12-30T00:14:50"/>
    <n v="29"/>
    <n v="66.12"/>
    <n v="5.8346812429452478E-2"/>
    <x v="1"/>
    <n v="7560"/>
  </r>
  <r>
    <s v="72f5d4"/>
    <n v="5"/>
    <n v="2"/>
    <s v="f"/>
    <n v="943863"/>
    <d v="1899-12-30T00:11:14"/>
    <n v="19"/>
    <n v="93.1"/>
    <n v="8.2154994512734808E-2"/>
    <x v="0"/>
    <n v="7535"/>
  </r>
  <r>
    <s v="c8d436"/>
    <n v="2"/>
    <n v="2"/>
    <s v="f"/>
    <n v="943863"/>
    <d v="1899-12-30T00:11:14"/>
    <n v="10"/>
    <n v="19.600000000000001"/>
    <n v="1.7295788318470489E-2"/>
    <x v="1"/>
    <n v="2520"/>
  </r>
  <r>
    <s v="f084eb"/>
    <n v="3"/>
    <n v="2"/>
    <s v="f"/>
    <n v="943863"/>
    <d v="1899-12-30T00:11:14"/>
    <n v="36"/>
    <n v="105.84"/>
    <n v="9.3397256919740643E-2"/>
    <x v="1"/>
    <n v="2520"/>
  </r>
  <r>
    <s v="2feb6b"/>
    <n v="4"/>
    <n v="2"/>
    <s v="f"/>
    <n v="943863"/>
    <d v="1899-12-30T00:11:14"/>
    <n v="29"/>
    <n v="113.67999999999999"/>
    <n v="0.10031557224712882"/>
    <x v="1"/>
    <n v="2520"/>
  </r>
  <r>
    <s v="c4a632"/>
    <n v="1"/>
    <n v="5"/>
    <s v="t"/>
    <s v="ab937e"/>
    <d v="1899-12-30T00:48:35"/>
    <n v="13"/>
    <n v="12.35"/>
    <n v="1.0898111516995435E-2"/>
    <x v="0"/>
    <n v="2511.6666666666665"/>
  </r>
  <r>
    <s v="d5e9a6"/>
    <n v="3"/>
    <n v="5"/>
    <s v="t"/>
    <s v="ab937e"/>
    <d v="1899-12-30T00:48:35"/>
    <n v="23"/>
    <n v="65.55"/>
    <n v="5.7843822667129612E-2"/>
    <x v="0"/>
    <n v="2511.6666666666665"/>
  </r>
  <r>
    <s v="9ec847"/>
    <n v="5"/>
    <n v="5"/>
    <s v="t"/>
    <s v="ab937e"/>
    <d v="1899-12-30T00:48:35"/>
    <n v="54"/>
    <n v="256.5"/>
    <n v="0.22634539304528978"/>
    <x v="0"/>
    <n v="2511.6666666666665"/>
  </r>
  <r>
    <s v="c8d436"/>
    <n v="5"/>
    <n v="5"/>
    <s v="t"/>
    <s v="ab937e"/>
    <d v="1899-12-30T00:48:35"/>
    <n v="10"/>
    <n v="47.5"/>
    <n v="4.1915813526905515E-2"/>
    <x v="1"/>
    <n v="2520"/>
  </r>
  <r>
    <s v="f084eb"/>
    <n v="4"/>
    <n v="5"/>
    <s v="t"/>
    <s v="ab937e"/>
    <d v="1899-12-30T00:48:35"/>
    <n v="36"/>
    <n v="136.79999999999998"/>
    <n v="0.12071754295748788"/>
    <x v="1"/>
    <n v="2520"/>
  </r>
  <r>
    <s v="b9a74d"/>
    <n v="4"/>
    <n v="5"/>
    <s v="t"/>
    <s v="ab937e"/>
    <d v="1899-12-30T00:48:35"/>
    <n v="17"/>
    <n v="64.599999999999994"/>
    <n v="5.7005506396591493E-2"/>
    <x v="1"/>
    <n v="2520"/>
  </r>
  <r>
    <s v="e83aa3"/>
    <n v="5"/>
    <n v="9"/>
    <s v="t"/>
    <s v="b76a54"/>
    <d v="1899-12-30T00:52:32"/>
    <n v="32"/>
    <n v="145.6"/>
    <n v="0.12848299893720935"/>
    <x v="0"/>
    <n v="2511.6666666666665"/>
  </r>
  <r>
    <s v="d5e9a6"/>
    <n v="5"/>
    <n v="9"/>
    <s v="t"/>
    <s v="b76a54"/>
    <d v="1899-12-30T00:52:32"/>
    <n v="23"/>
    <n v="104.65"/>
    <n v="9.2347155486119215E-2"/>
    <x v="0"/>
    <n v="2511.6666666666665"/>
  </r>
  <r>
    <s v="9ec847"/>
    <n v="2"/>
    <n v="9"/>
    <s v="t"/>
    <s v="b76a54"/>
    <d v="1899-12-30T00:52:32"/>
    <n v="54"/>
    <n v="98.28"/>
    <n v="8.6726024282616304E-2"/>
    <x v="0"/>
    <n v="2511.6666666666665"/>
  </r>
  <r>
    <s v="5d267b"/>
    <n v="2"/>
    <n v="9"/>
    <s v="t"/>
    <s v="b76a54"/>
    <d v="1899-12-30T00:52:32"/>
    <n v="40"/>
    <n v="72.8"/>
    <n v="6.4241499468604676E-2"/>
    <x v="1"/>
    <n v="1512"/>
  </r>
  <r>
    <s v="2a2353"/>
    <n v="2"/>
    <n v="9"/>
    <s v="t"/>
    <s v="b76a54"/>
    <d v="1899-12-30T00:52:32"/>
    <n v="57"/>
    <n v="103.74000000000001"/>
    <n v="9.1544136742761656E-2"/>
    <x v="1"/>
    <n v="1512"/>
  </r>
  <r>
    <s v="f084eb"/>
    <n v="3"/>
    <n v="9"/>
    <s v="t"/>
    <s v="b76a54"/>
    <d v="1899-12-30T00:52:32"/>
    <n v="36"/>
    <n v="98.28"/>
    <n v="8.6726024282616304E-2"/>
    <x v="1"/>
    <n v="1512"/>
  </r>
  <r>
    <s v="b9a74d"/>
    <n v="5"/>
    <n v="9"/>
    <s v="t"/>
    <s v="b76a54"/>
    <d v="1899-12-30T00:52:32"/>
    <n v="17"/>
    <n v="77.350000000000009"/>
    <n v="6.825659318539247E-2"/>
    <x v="1"/>
    <n v="1512"/>
  </r>
  <r>
    <s v="2feb6b"/>
    <n v="1"/>
    <n v="9"/>
    <s v="t"/>
    <s v="b76a54"/>
    <d v="1899-12-30T00:52:32"/>
    <n v="29"/>
    <n v="26.39"/>
    <n v="2.3287543557369193E-2"/>
    <x v="1"/>
    <n v="1512"/>
  </r>
  <r>
    <s v="c4a632"/>
    <n v="5"/>
    <n v="24"/>
    <s v="f"/>
    <s v="4c2b8a"/>
    <d v="1899-12-30T00:36:39"/>
    <n v="13"/>
    <n v="49.4"/>
    <n v="4.3592446067981738E-2"/>
    <x v="0"/>
    <n v="3767.5"/>
  </r>
  <r>
    <s v="e31d39"/>
    <n v="4"/>
    <n v="24"/>
    <s v="f"/>
    <s v="4c2b8a"/>
    <d v="1899-12-30T00:36:39"/>
    <n v="10"/>
    <n v="30.4"/>
    <n v="2.6826120657219531E-2"/>
    <x v="0"/>
    <n v="3767.5"/>
  </r>
  <r>
    <s v="5d267b"/>
    <n v="4"/>
    <n v="24"/>
    <s v="f"/>
    <s v="4c2b8a"/>
    <d v="1899-12-30T00:36:39"/>
    <n v="40"/>
    <n v="121.6"/>
    <n v="0.10730448262887812"/>
    <x v="1"/>
    <n v="2520"/>
  </r>
  <r>
    <s v="2a2353"/>
    <n v="4"/>
    <n v="24"/>
    <s v="f"/>
    <s v="4c2b8a"/>
    <d v="1899-12-30T00:36:39"/>
    <n v="57"/>
    <n v="173.28"/>
    <n v="0.15290888774615133"/>
    <x v="1"/>
    <n v="2520"/>
  </r>
  <r>
    <s v="f084eb"/>
    <n v="4"/>
    <n v="24"/>
    <s v="f"/>
    <s v="4c2b8a"/>
    <d v="1899-12-30T00:36:39"/>
    <n v="36"/>
    <n v="109.44"/>
    <n v="9.6574034365990311E-2"/>
    <x v="1"/>
    <n v="2520"/>
  </r>
  <r>
    <s v="c4a632"/>
    <n v="3"/>
    <n v="5"/>
    <s v="t"/>
    <s v="d24953"/>
    <d v="1899-12-30T00:18:30"/>
    <n v="13"/>
    <n v="37.049999999999997"/>
    <n v="3.2694334550986304E-2"/>
    <x v="0"/>
    <n v="2511.6666666666665"/>
  </r>
  <r>
    <s v="d5e9a6"/>
    <n v="4"/>
    <n v="5"/>
    <s v="t"/>
    <s v="d24953"/>
    <d v="1899-12-30T00:18:30"/>
    <n v="23"/>
    <n v="87.399999999999991"/>
    <n v="7.7125096889506153E-2"/>
    <x v="0"/>
    <n v="2511.6666666666665"/>
  </r>
  <r>
    <s v="72f5d4"/>
    <n v="3"/>
    <n v="5"/>
    <s v="t"/>
    <s v="d24953"/>
    <d v="1899-12-30T00:18:30"/>
    <n v="19"/>
    <n v="54.15"/>
    <n v="4.7784027420672288E-2"/>
    <x v="0"/>
    <n v="2511.6666666666665"/>
  </r>
  <r>
    <s v="f084eb"/>
    <n v="3"/>
    <n v="5"/>
    <s v="t"/>
    <s v="d24953"/>
    <d v="1899-12-30T00:18:30"/>
    <n v="36"/>
    <n v="102.6"/>
    <n v="9.0538157218115908E-2"/>
    <x v="1"/>
    <n v="2520"/>
  </r>
  <r>
    <s v="b9a74d"/>
    <n v="2"/>
    <n v="5"/>
    <s v="t"/>
    <s v="d24953"/>
    <d v="1899-12-30T00:18:30"/>
    <n v="17"/>
    <n v="32.299999999999997"/>
    <n v="2.8502753198295747E-2"/>
    <x v="1"/>
    <n v="2520"/>
  </r>
  <r>
    <s v="2feb6b"/>
    <n v="3"/>
    <n v="5"/>
    <s v="t"/>
    <s v="d24953"/>
    <d v="1899-12-30T00:18:30"/>
    <n v="29"/>
    <n v="82.649999999999991"/>
    <n v="7.2933515536815596E-2"/>
    <x v="1"/>
    <n v="2520"/>
  </r>
  <r>
    <s v="c4a632"/>
    <n v="2"/>
    <n v="19"/>
    <s v="t"/>
    <n v="130865"/>
    <d v="1899-12-30T00:57:29"/>
    <n v="13"/>
    <n v="21.060000000000002"/>
    <n v="1.8584148060560638E-2"/>
    <x v="0"/>
    <n v="1255.8333333333333"/>
  </r>
  <r>
    <s v="e83aa3"/>
    <n v="3"/>
    <n v="19"/>
    <s v="t"/>
    <n v="130865"/>
    <d v="1899-12-30T00:57:29"/>
    <n v="32"/>
    <n v="77.760000000000005"/>
    <n v="6.8618392838993125E-2"/>
    <x v="0"/>
    <n v="1255.8333333333333"/>
  </r>
  <r>
    <s v="e31d39"/>
    <n v="3"/>
    <n v="19"/>
    <s v="t"/>
    <n v="130865"/>
    <d v="1899-12-30T00:57:29"/>
    <n v="10"/>
    <n v="24.3"/>
    <n v="2.1443247762185348E-2"/>
    <x v="0"/>
    <n v="1255.8333333333333"/>
  </r>
  <r>
    <s v="d5e9a6"/>
    <n v="4"/>
    <n v="19"/>
    <s v="t"/>
    <n v="130865"/>
    <d v="1899-12-30T00:57:29"/>
    <n v="23"/>
    <n v="74.52000000000001"/>
    <n v="6.5759293137368419E-2"/>
    <x v="0"/>
    <n v="1255.8333333333333"/>
  </r>
  <r>
    <s v="72f5d4"/>
    <n v="1"/>
    <n v="19"/>
    <s v="t"/>
    <n v="130865"/>
    <d v="1899-12-30T00:57:29"/>
    <n v="19"/>
    <n v="15.39"/>
    <n v="1.3580723582717388E-2"/>
    <x v="0"/>
    <n v="1255.8333333333333"/>
  </r>
  <r>
    <s v="9ec847"/>
    <n v="4"/>
    <n v="19"/>
    <s v="t"/>
    <n v="130865"/>
    <d v="1899-12-30T00:57:29"/>
    <n v="54"/>
    <n v="174.96"/>
    <n v="0.15439138388773452"/>
    <x v="0"/>
    <n v="1255.8333333333333"/>
  </r>
  <r>
    <s v="5d267b"/>
    <n v="5"/>
    <n v="19"/>
    <s v="t"/>
    <n v="130865"/>
    <d v="1899-12-30T00:57:29"/>
    <n v="40"/>
    <n v="162"/>
    <n v="0.14295498508123564"/>
    <x v="1"/>
    <n v="1890"/>
  </r>
  <r>
    <s v="c8d436"/>
    <n v="3"/>
    <n v="19"/>
    <s v="t"/>
    <n v="130865"/>
    <d v="1899-12-30T00:57:29"/>
    <n v="10"/>
    <n v="24.3"/>
    <n v="2.1443247762185348E-2"/>
    <x v="1"/>
    <n v="1890"/>
  </r>
  <r>
    <s v="2a2353"/>
    <n v="3"/>
    <n v="19"/>
    <s v="t"/>
    <n v="130865"/>
    <d v="1899-12-30T00:57:29"/>
    <n v="57"/>
    <n v="138.51000000000002"/>
    <n v="0.12222651224445651"/>
    <x v="1"/>
    <n v="1890"/>
  </r>
  <r>
    <s v="f084eb"/>
    <n v="5"/>
    <n v="19"/>
    <s v="t"/>
    <n v="130865"/>
    <d v="1899-12-30T00:57:29"/>
    <n v="36"/>
    <n v="145.80000000000001"/>
    <n v="0.1286594865731121"/>
    <x v="1"/>
    <n v="1890"/>
  </r>
  <r>
    <s v="9ec847"/>
    <n v="4"/>
    <n v="4"/>
    <s v="f"/>
    <s v="e48cee"/>
    <d v="1899-12-30T00:29:10"/>
    <n v="54"/>
    <n v="207.35999999999999"/>
    <n v="0.18298238090398164"/>
    <x v="0"/>
    <n v="7535"/>
  </r>
  <r>
    <s v="5d267b"/>
    <n v="5"/>
    <n v="4"/>
    <s v="f"/>
    <s v="e48cee"/>
    <d v="1899-12-30T00:29:10"/>
    <n v="40"/>
    <n v="192"/>
    <n v="0.16942813046664967"/>
    <x v="1"/>
    <n v="1890"/>
  </r>
  <r>
    <s v="c8d436"/>
    <n v="4"/>
    <n v="4"/>
    <s v="f"/>
    <s v="e48cee"/>
    <d v="1899-12-30T00:29:10"/>
    <n v="10"/>
    <n v="38.4"/>
    <n v="3.3885626093329929E-2"/>
    <x v="1"/>
    <n v="1890"/>
  </r>
  <r>
    <s v="f084eb"/>
    <n v="5"/>
    <n v="4"/>
    <s v="f"/>
    <s v="e48cee"/>
    <d v="1899-12-30T00:29:10"/>
    <n v="36"/>
    <n v="172.79999999999998"/>
    <n v="0.1524853174199847"/>
    <x v="1"/>
    <n v="1890"/>
  </r>
  <r>
    <s v="b9a74d"/>
    <n v="4"/>
    <n v="4"/>
    <s v="f"/>
    <s v="e48cee"/>
    <d v="1899-12-30T00:29:10"/>
    <n v="17"/>
    <n v="65.28"/>
    <n v="5.7605564358660884E-2"/>
    <x v="1"/>
    <n v="1890"/>
  </r>
  <r>
    <s v="e31d39"/>
    <n v="2"/>
    <n v="17"/>
    <s v="t"/>
    <s v="23187b"/>
    <d v="1899-12-30T00:45:33"/>
    <n v="10"/>
    <n v="16.599999999999998"/>
    <n v="1.4648473779929085E-2"/>
    <x v="0"/>
    <n v="3767.5"/>
  </r>
  <r>
    <s v="d5e9a6"/>
    <n v="4"/>
    <n v="17"/>
    <s v="t"/>
    <s v="23187b"/>
    <d v="1899-12-30T00:45:33"/>
    <n v="23"/>
    <n v="76.36"/>
    <n v="6.7382979387673791E-2"/>
    <x v="0"/>
    <n v="3767.5"/>
  </r>
  <r>
    <s v="2a2353"/>
    <n v="3"/>
    <n v="17"/>
    <s v="t"/>
    <s v="23187b"/>
    <d v="1899-12-30T00:45:33"/>
    <n v="57"/>
    <n v="141.93"/>
    <n v="0.12524445081839367"/>
    <x v="1"/>
    <n v="2520"/>
  </r>
  <r>
    <s v="f084eb"/>
    <n v="1"/>
    <n v="17"/>
    <s v="t"/>
    <s v="23187b"/>
    <d v="1899-12-30T00:45:33"/>
    <n v="36"/>
    <n v="29.88"/>
    <n v="2.6367252803872351E-2"/>
    <x v="1"/>
    <n v="2520"/>
  </r>
  <r>
    <s v="b9a74d"/>
    <n v="2"/>
    <n v="17"/>
    <s v="t"/>
    <s v="23187b"/>
    <d v="1899-12-30T00:45:33"/>
    <n v="17"/>
    <n v="28.22"/>
    <n v="2.4902405425879445E-2"/>
    <x v="1"/>
    <n v="2520"/>
  </r>
  <r>
    <s v="c4a632"/>
    <n v="2"/>
    <n v="22"/>
    <s v="f"/>
    <s v="070f2f"/>
    <d v="1899-12-30T00:14:11"/>
    <n v="13"/>
    <n v="20.28"/>
    <n v="1.7895846280539873E-2"/>
    <x v="0"/>
    <n v="2511.6666666666665"/>
  </r>
  <r>
    <s v="e83aa3"/>
    <n v="3"/>
    <n v="22"/>
    <s v="f"/>
    <s v="070f2f"/>
    <d v="1899-12-30T00:14:11"/>
    <n v="32"/>
    <n v="74.88"/>
    <n v="6.6076970881993366E-2"/>
    <x v="0"/>
    <n v="2511.6666666666665"/>
  </r>
  <r>
    <s v="72f5d4"/>
    <n v="2"/>
    <n v="22"/>
    <s v="f"/>
    <s v="070f2f"/>
    <d v="1899-12-30T00:14:11"/>
    <n v="19"/>
    <n v="29.64"/>
    <n v="2.6155467640789045E-2"/>
    <x v="0"/>
    <n v="2511.6666666666665"/>
  </r>
  <r>
    <s v="5d267b"/>
    <n v="4"/>
    <n v="22"/>
    <s v="f"/>
    <s v="070f2f"/>
    <d v="1899-12-30T00:14:11"/>
    <n v="40"/>
    <n v="124.80000000000001"/>
    <n v="0.11012828480332229"/>
    <x v="1"/>
    <n v="2520"/>
  </r>
  <r>
    <s v="f084eb"/>
    <n v="3"/>
    <n v="22"/>
    <s v="f"/>
    <s v="070f2f"/>
    <d v="1899-12-30T00:14:11"/>
    <n v="36"/>
    <n v="84.240000000000009"/>
    <n v="7.4336592242242552E-2"/>
    <x v="1"/>
    <n v="2520"/>
  </r>
  <r>
    <s v="2feb6b"/>
    <n v="2"/>
    <n v="22"/>
    <s v="f"/>
    <s v="070f2f"/>
    <d v="1899-12-30T00:14:11"/>
    <n v="29"/>
    <n v="45.24"/>
    <n v="3.9921503241204331E-2"/>
    <x v="1"/>
    <n v="2520"/>
  </r>
  <r>
    <s v="c4a632"/>
    <n v="3"/>
    <n v="19"/>
    <s v="f"/>
    <s v="b41490"/>
    <d v="1899-12-30T00:49:40"/>
    <n v="13"/>
    <n v="31.590000000000003"/>
    <n v="2.7876222090840955E-2"/>
    <x v="0"/>
    <n v="1883.75"/>
  </r>
  <r>
    <s v="e83aa3"/>
    <n v="3"/>
    <n v="19"/>
    <s v="f"/>
    <s v="b41490"/>
    <d v="1899-12-30T00:49:40"/>
    <n v="32"/>
    <n v="77.760000000000005"/>
    <n v="6.8618392838993125E-2"/>
    <x v="0"/>
    <n v="1883.75"/>
  </r>
  <r>
    <s v="72f5d4"/>
    <n v="2"/>
    <n v="19"/>
    <s v="f"/>
    <s v="b41490"/>
    <d v="1899-12-30T00:49:40"/>
    <n v="19"/>
    <n v="30.78"/>
    <n v="2.7161447165434775E-2"/>
    <x v="0"/>
    <n v="1883.75"/>
  </r>
  <r>
    <s v="9ec847"/>
    <n v="1"/>
    <n v="19"/>
    <s v="f"/>
    <s v="b41490"/>
    <d v="1899-12-30T00:49:40"/>
    <n v="54"/>
    <n v="43.74"/>
    <n v="3.8597845971933629E-2"/>
    <x v="0"/>
    <n v="1883.75"/>
  </r>
  <r>
    <s v="5d267b"/>
    <n v="4"/>
    <n v="19"/>
    <s v="f"/>
    <s v="b41490"/>
    <d v="1899-12-30T00:49:40"/>
    <n v="40"/>
    <n v="129.60000000000002"/>
    <n v="0.11436398806498854"/>
    <x v="1"/>
    <n v="3780"/>
  </r>
  <r>
    <s v="2a2353"/>
    <n v="1"/>
    <n v="19"/>
    <s v="f"/>
    <s v="b41490"/>
    <d v="1899-12-30T00:49:40"/>
    <n v="57"/>
    <n v="46.17"/>
    <n v="4.0742170748152166E-2"/>
    <x v="1"/>
    <n v="3780"/>
  </r>
  <r>
    <s v="d5e9a6"/>
    <n v="1"/>
    <n v="0"/>
    <s v="t"/>
    <s v="9bac23"/>
    <d v="1899-12-30T00:18:51"/>
    <n v="23"/>
    <n v="23"/>
    <n v="2.0296078128817407E-2"/>
    <x v="0"/>
    <n v="2511.6666666666665"/>
  </r>
  <r>
    <s v="72f5d4"/>
    <n v="4"/>
    <n v="0"/>
    <s v="t"/>
    <s v="9bac23"/>
    <d v="1899-12-30T00:18:51"/>
    <n v="19"/>
    <n v="76"/>
    <n v="6.706530164304883E-2"/>
    <x v="0"/>
    <n v="2511.6666666666665"/>
  </r>
  <r>
    <s v="9ec847"/>
    <n v="5"/>
    <n v="0"/>
    <s v="t"/>
    <s v="9bac23"/>
    <d v="1899-12-30T00:18:51"/>
    <n v="54"/>
    <n v="270"/>
    <n v="0.23825830846872612"/>
    <x v="0"/>
    <n v="2511.6666666666665"/>
  </r>
  <r>
    <s v="c8d436"/>
    <n v="3"/>
    <n v="0"/>
    <s v="t"/>
    <s v="9bac23"/>
    <d v="1899-12-30T00:18:51"/>
    <n v="10"/>
    <n v="30"/>
    <n v="2.647314538541401E-2"/>
    <x v="1"/>
    <n v="2520"/>
  </r>
  <r>
    <s v="b9a74d"/>
    <n v="1"/>
    <n v="0"/>
    <s v="t"/>
    <s v="9bac23"/>
    <d v="1899-12-30T00:18:51"/>
    <n v="17"/>
    <n v="17"/>
    <n v="1.5001449051734606E-2"/>
    <x v="1"/>
    <n v="2520"/>
  </r>
  <r>
    <s v="2feb6b"/>
    <n v="4"/>
    <n v="0"/>
    <s v="t"/>
    <s v="9bac23"/>
    <d v="1899-12-30T00:18:51"/>
    <n v="29"/>
    <n v="116"/>
    <n v="0.10236282882360084"/>
    <x v="1"/>
    <n v="2520"/>
  </r>
  <r>
    <s v="e83aa3"/>
    <n v="4"/>
    <n v="14"/>
    <s v="f"/>
    <s v="994f62"/>
    <d v="1899-12-30T00:43:46"/>
    <n v="32"/>
    <n v="110.08"/>
    <n v="9.7138794800879141E-2"/>
    <x v="0"/>
    <n v="1507"/>
  </r>
  <r>
    <s v="e31d39"/>
    <n v="2"/>
    <n v="14"/>
    <s v="f"/>
    <s v="994f62"/>
    <d v="1899-12-30T00:43:46"/>
    <n v="10"/>
    <n v="17.2"/>
    <n v="1.5177936687637365E-2"/>
    <x v="0"/>
    <n v="1507"/>
  </r>
  <r>
    <s v="d5e9a6"/>
    <n v="3"/>
    <n v="14"/>
    <s v="f"/>
    <s v="994f62"/>
    <d v="1899-12-30T00:43:46"/>
    <n v="23"/>
    <n v="59.339999999999996"/>
    <n v="5.2363881572348905E-2"/>
    <x v="0"/>
    <n v="1507"/>
  </r>
  <r>
    <s v="72f5d4"/>
    <n v="2"/>
    <n v="14"/>
    <s v="f"/>
    <s v="994f62"/>
    <d v="1899-12-30T00:43:46"/>
    <n v="19"/>
    <n v="32.68"/>
    <n v="2.8838079706510995E-2"/>
    <x v="0"/>
    <n v="1507"/>
  </r>
  <r>
    <s v="9ec847"/>
    <n v="1"/>
    <n v="14"/>
    <s v="f"/>
    <s v="994f62"/>
    <d v="1899-12-30T00:43:46"/>
    <n v="54"/>
    <n v="46.44"/>
    <n v="4.0980429056620887E-2"/>
    <x v="0"/>
    <n v="1507"/>
  </r>
  <r>
    <s v="5d267b"/>
    <n v="5"/>
    <n v="14"/>
    <s v="f"/>
    <s v="994f62"/>
    <d v="1899-12-30T00:43:46"/>
    <n v="40"/>
    <n v="172"/>
    <n v="0.15177936687637364"/>
    <x v="1"/>
    <n v="3780"/>
  </r>
  <r>
    <s v="2feb6b"/>
    <n v="3"/>
    <n v="14"/>
    <s v="f"/>
    <s v="994f62"/>
    <d v="1899-12-30T00:43:46"/>
    <n v="29"/>
    <n v="74.819999999999993"/>
    <n v="6.602402459122253E-2"/>
    <x v="1"/>
    <n v="3780"/>
  </r>
  <r>
    <s v="c4a632"/>
    <n v="2"/>
    <n v="23"/>
    <s v="f"/>
    <s v="06ef6c"/>
    <d v="1899-12-30T00:25:42"/>
    <n v="13"/>
    <n v="20.02"/>
    <n v="1.7666412353866283E-2"/>
    <x v="0"/>
    <n v="3767.5"/>
  </r>
  <r>
    <s v="e31d39"/>
    <n v="2"/>
    <n v="23"/>
    <s v="f"/>
    <s v="06ef6c"/>
    <d v="1899-12-30T00:25:42"/>
    <n v="10"/>
    <n v="15.4"/>
    <n v="1.3589547964512526E-2"/>
    <x v="0"/>
    <n v="3767.5"/>
  </r>
  <r>
    <s v="5d267b"/>
    <n v="3"/>
    <n v="23"/>
    <s v="f"/>
    <s v="06ef6c"/>
    <d v="1899-12-30T00:25:42"/>
    <n v="40"/>
    <n v="92.4"/>
    <n v="8.1537287787075155E-2"/>
    <x v="1"/>
    <n v="1890"/>
  </r>
  <r>
    <s v="2a2353"/>
    <n v="4"/>
    <n v="23"/>
    <s v="f"/>
    <s v="06ef6c"/>
    <d v="1899-12-30T00:25:42"/>
    <n v="57"/>
    <n v="175.56"/>
    <n v="0.15492084679544277"/>
    <x v="1"/>
    <n v="1890"/>
  </r>
  <r>
    <s v="f084eb"/>
    <n v="4"/>
    <n v="23"/>
    <s v="f"/>
    <s v="06ef6c"/>
    <d v="1899-12-30T00:25:42"/>
    <n v="36"/>
    <n v="110.88"/>
    <n v="9.7844745344490183E-2"/>
    <x v="1"/>
    <n v="1890"/>
  </r>
  <r>
    <s v="2feb6b"/>
    <n v="3"/>
    <n v="23"/>
    <s v="f"/>
    <s v="06ef6c"/>
    <d v="1899-12-30T00:25:42"/>
    <n v="29"/>
    <n v="66.989999999999995"/>
    <n v="5.9114533645629477E-2"/>
    <x v="1"/>
    <n v="1890"/>
  </r>
  <r>
    <s v="c4a632"/>
    <n v="1"/>
    <n v="20"/>
    <s v="t"/>
    <s v="f39b02"/>
    <d v="1899-12-30T00:48:43"/>
    <n v="13"/>
    <n v="10.4"/>
    <n v="9.1773570669435242E-3"/>
    <x v="0"/>
    <n v="3767.5"/>
  </r>
  <r>
    <s v="9ec847"/>
    <n v="4"/>
    <n v="20"/>
    <s v="t"/>
    <s v="f39b02"/>
    <d v="1899-12-30T00:48:43"/>
    <n v="54"/>
    <n v="172.8"/>
    <n v="0.15248531741998472"/>
    <x v="0"/>
    <n v="3767.5"/>
  </r>
  <r>
    <s v="5d267b"/>
    <n v="1"/>
    <n v="20"/>
    <s v="t"/>
    <s v="f39b02"/>
    <d v="1899-12-30T00:48:43"/>
    <n v="40"/>
    <n v="32"/>
    <n v="2.8238021744441611E-2"/>
    <x v="1"/>
    <n v="3780"/>
  </r>
  <r>
    <s v="2a2353"/>
    <n v="4"/>
    <n v="20"/>
    <s v="t"/>
    <s v="f39b02"/>
    <d v="1899-12-30T00:48:43"/>
    <n v="57"/>
    <n v="182.4"/>
    <n v="0.16095672394331717"/>
    <x v="1"/>
    <n v="3780"/>
  </r>
  <r>
    <s v="c4a632"/>
    <n v="1"/>
    <n v="6"/>
    <s v="t"/>
    <s v="78057a"/>
    <d v="1899-12-30T00:38:21"/>
    <n v="13"/>
    <n v="12.219999999999999"/>
    <n v="1.078339455365864E-2"/>
    <x v="0"/>
    <n v="1507"/>
  </r>
  <r>
    <s v="e83aa3"/>
    <n v="3"/>
    <n v="6"/>
    <s v="t"/>
    <s v="78057a"/>
    <d v="1899-12-30T00:38:21"/>
    <n v="32"/>
    <n v="90.24"/>
    <n v="7.9631221319325346E-2"/>
    <x v="0"/>
    <n v="1507"/>
  </r>
  <r>
    <s v="e31d39"/>
    <n v="4"/>
    <n v="6"/>
    <s v="t"/>
    <s v="78057a"/>
    <d v="1899-12-30T00:38:21"/>
    <n v="10"/>
    <n v="37.599999999999994"/>
    <n v="3.3179675549718887E-2"/>
    <x v="0"/>
    <n v="1507"/>
  </r>
  <r>
    <s v="d5e9a6"/>
    <n v="4"/>
    <n v="6"/>
    <s v="t"/>
    <s v="78057a"/>
    <d v="1899-12-30T00:38:21"/>
    <n v="23"/>
    <n v="86.47999999999999"/>
    <n v="7.6313253764353439E-2"/>
    <x v="0"/>
    <n v="1507"/>
  </r>
  <r>
    <s v="72f5d4"/>
    <n v="1"/>
    <n v="6"/>
    <s v="t"/>
    <s v="78057a"/>
    <d v="1899-12-30T00:38:21"/>
    <n v="19"/>
    <n v="17.86"/>
    <n v="1.5760345886116474E-2"/>
    <x v="0"/>
    <n v="1507"/>
  </r>
  <r>
    <s v="c8d436"/>
    <n v="2"/>
    <n v="6"/>
    <s v="t"/>
    <s v="78057a"/>
    <d v="1899-12-30T00:38:21"/>
    <n v="10"/>
    <n v="18.799999999999997"/>
    <n v="1.6589837774859444E-2"/>
    <x v="1"/>
    <n v="3780"/>
  </r>
  <r>
    <s v="b9a74d"/>
    <n v="4"/>
    <n v="6"/>
    <s v="t"/>
    <s v="78057a"/>
    <d v="1899-12-30T00:38:21"/>
    <n v="17"/>
    <n v="63.919999999999995"/>
    <n v="5.6405448434522117E-2"/>
    <x v="1"/>
    <n v="3780"/>
  </r>
  <r>
    <s v="c4a632"/>
    <n v="1"/>
    <n v="1"/>
    <s v="t"/>
    <s v="2215fe"/>
    <d v="1899-12-30T00:31:38"/>
    <n v="13"/>
    <n v="12.87"/>
    <n v="1.135697937034261E-2"/>
    <x v="0"/>
    <n v="2511.6666666666665"/>
  </r>
  <r>
    <s v="e31d39"/>
    <n v="1"/>
    <n v="1"/>
    <s v="t"/>
    <s v="2215fe"/>
    <d v="1899-12-30T00:31:38"/>
    <n v="10"/>
    <n v="9.9"/>
    <n v="8.7361379771866247E-3"/>
    <x v="0"/>
    <n v="2511.6666666666665"/>
  </r>
  <r>
    <s v="d5e9a6"/>
    <n v="3"/>
    <n v="1"/>
    <s v="t"/>
    <s v="2215fe"/>
    <d v="1899-12-30T00:31:38"/>
    <n v="23"/>
    <n v="68.31"/>
    <n v="6.0279352042587706E-2"/>
    <x v="0"/>
    <n v="2511.6666666666665"/>
  </r>
  <r>
    <s v="5d267b"/>
    <n v="1"/>
    <n v="1"/>
    <s v="t"/>
    <s v="2215fe"/>
    <d v="1899-12-30T00:31:38"/>
    <n v="40"/>
    <n v="39.6"/>
    <n v="3.4944551908746499E-2"/>
    <x v="1"/>
    <n v="1512"/>
  </r>
  <r>
    <s v="c8d436"/>
    <n v="4"/>
    <n v="1"/>
    <s v="t"/>
    <s v="2215fe"/>
    <d v="1899-12-30T00:31:38"/>
    <n v="10"/>
    <n v="39.6"/>
    <n v="3.4944551908746499E-2"/>
    <x v="1"/>
    <n v="1512"/>
  </r>
  <r>
    <s v="2a2353"/>
    <n v="2"/>
    <n v="1"/>
    <s v="t"/>
    <s v="2215fe"/>
    <d v="1899-12-30T00:31:38"/>
    <n v="57"/>
    <n v="112.86"/>
    <n v="9.9591972939927512E-2"/>
    <x v="1"/>
    <n v="1512"/>
  </r>
  <r>
    <s v="f084eb"/>
    <n v="1"/>
    <n v="1"/>
    <s v="t"/>
    <s v="2215fe"/>
    <d v="1899-12-30T00:31:38"/>
    <n v="36"/>
    <n v="35.64"/>
    <n v="3.1450096717871842E-2"/>
    <x v="1"/>
    <n v="1512"/>
  </r>
  <r>
    <s v="2feb6b"/>
    <n v="1"/>
    <n v="1"/>
    <s v="t"/>
    <s v="2215fe"/>
    <d v="1899-12-30T00:31:38"/>
    <n v="29"/>
    <n v="28.71"/>
    <n v="2.5334800133841207E-2"/>
    <x v="1"/>
    <n v="1512"/>
  </r>
  <r>
    <s v="c4a632"/>
    <n v="5"/>
    <n v="16"/>
    <s v="t"/>
    <s v="7674bf"/>
    <d v="1899-12-30T00:22:53"/>
    <n v="13"/>
    <n v="54.6"/>
    <n v="4.8181124601453504E-2"/>
    <x v="0"/>
    <n v="2511.6666666666665"/>
  </r>
  <r>
    <s v="d5e9a6"/>
    <n v="1"/>
    <n v="16"/>
    <s v="t"/>
    <s v="7674bf"/>
    <d v="1899-12-30T00:22:53"/>
    <n v="23"/>
    <n v="19.32"/>
    <n v="1.7048705628206623E-2"/>
    <x v="0"/>
    <n v="2511.6666666666665"/>
  </r>
  <r>
    <s v="9ec847"/>
    <n v="2"/>
    <n v="16"/>
    <s v="t"/>
    <s v="7674bf"/>
    <d v="1899-12-30T00:22:53"/>
    <n v="54"/>
    <n v="90.72"/>
    <n v="8.0054791645491966E-2"/>
    <x v="0"/>
    <n v="2511.6666666666665"/>
  </r>
  <r>
    <s v="2a2353"/>
    <n v="4"/>
    <n v="16"/>
    <s v="t"/>
    <s v="7674bf"/>
    <d v="1899-12-30T00:22:53"/>
    <n v="57"/>
    <n v="191.51999999999998"/>
    <n v="0.16900456014048304"/>
    <x v="1"/>
    <n v="2520"/>
  </r>
  <r>
    <s v="b9a74d"/>
    <n v="2"/>
    <n v="16"/>
    <s v="t"/>
    <s v="7674bf"/>
    <d v="1899-12-30T00:22:53"/>
    <n v="17"/>
    <n v="28.56"/>
    <n v="2.5202434406914137E-2"/>
    <x v="1"/>
    <n v="2520"/>
  </r>
  <r>
    <s v="2feb6b"/>
    <n v="3"/>
    <n v="16"/>
    <s v="t"/>
    <s v="7674bf"/>
    <d v="1899-12-30T00:22:53"/>
    <n v="29"/>
    <n v="73.08"/>
    <n v="6.4488582158868532E-2"/>
    <x v="1"/>
    <n v="2520"/>
  </r>
  <r>
    <s v="c4a632"/>
    <n v="4"/>
    <n v="9"/>
    <s v="t"/>
    <s v="c57894"/>
    <d v="1899-12-30T00:41:55"/>
    <n v="13"/>
    <n v="47.32"/>
    <n v="4.1756974654593035E-2"/>
    <x v="0"/>
    <n v="2511.6666666666665"/>
  </r>
  <r>
    <s v="e83aa3"/>
    <n v="3"/>
    <n v="9"/>
    <s v="t"/>
    <s v="c57894"/>
    <d v="1899-12-30T00:41:55"/>
    <n v="32"/>
    <n v="87.36"/>
    <n v="7.7089799362325587E-2"/>
    <x v="0"/>
    <n v="2511.6666666666665"/>
  </r>
  <r>
    <s v="72f5d4"/>
    <n v="4"/>
    <n v="9"/>
    <s v="t"/>
    <s v="c57894"/>
    <d v="1899-12-30T00:41:55"/>
    <n v="19"/>
    <n v="69.16"/>
    <n v="6.1029424495174435E-2"/>
    <x v="0"/>
    <n v="2511.6666666666665"/>
  </r>
  <r>
    <s v="5d267b"/>
    <n v="4"/>
    <n v="9"/>
    <s v="t"/>
    <s v="c57894"/>
    <d v="1899-12-30T00:41:55"/>
    <n v="40"/>
    <n v="145.6"/>
    <n v="0.12848299893720935"/>
    <x v="1"/>
    <n v="1890"/>
  </r>
  <r>
    <s v="c8d436"/>
    <n v="4"/>
    <n v="9"/>
    <s v="t"/>
    <s v="c57894"/>
    <d v="1899-12-30T00:41:55"/>
    <n v="10"/>
    <n v="36.4"/>
    <n v="3.2120749734302338E-2"/>
    <x v="1"/>
    <n v="1890"/>
  </r>
  <r>
    <s v="f084eb"/>
    <n v="5"/>
    <n v="9"/>
    <s v="t"/>
    <s v="c57894"/>
    <d v="1899-12-30T00:41:55"/>
    <n v="36"/>
    <n v="163.80000000000001"/>
    <n v="0.1445433738043605"/>
    <x v="1"/>
    <n v="1890"/>
  </r>
  <r>
    <s v="2feb6b"/>
    <n v="5"/>
    <n v="9"/>
    <s v="t"/>
    <s v="c57894"/>
    <d v="1899-12-30T00:41:55"/>
    <n v="29"/>
    <n v="131.95000000000002"/>
    <n v="0.11643771778684597"/>
    <x v="1"/>
    <n v="1890"/>
  </r>
  <r>
    <s v="c4a632"/>
    <n v="2"/>
    <n v="9"/>
    <s v="t"/>
    <s v="5ba484"/>
    <d v="1899-12-30T00:49:28"/>
    <n v="13"/>
    <n v="23.66"/>
    <n v="2.0878487327296517E-2"/>
    <x v="0"/>
    <n v="1883.75"/>
  </r>
  <r>
    <s v="e31d39"/>
    <n v="5"/>
    <n v="9"/>
    <s v="t"/>
    <s v="5ba484"/>
    <d v="1899-12-30T00:49:28"/>
    <n v="10"/>
    <n v="45.5"/>
    <n v="4.0150937167877918E-2"/>
    <x v="0"/>
    <n v="1883.75"/>
  </r>
  <r>
    <s v="d5e9a6"/>
    <n v="3"/>
    <n v="9"/>
    <s v="t"/>
    <s v="5ba484"/>
    <d v="1899-12-30T00:49:28"/>
    <n v="23"/>
    <n v="62.79"/>
    <n v="5.5408293291671525E-2"/>
    <x v="0"/>
    <n v="1883.75"/>
  </r>
  <r>
    <s v="9ec847"/>
    <n v="5"/>
    <n v="9"/>
    <s v="t"/>
    <s v="5ba484"/>
    <d v="1899-12-30T00:49:28"/>
    <n v="54"/>
    <n v="245.70000000000002"/>
    <n v="0.21681506070654077"/>
    <x v="0"/>
    <n v="1883.75"/>
  </r>
  <r>
    <s v="2a2353"/>
    <n v="2"/>
    <n v="9"/>
    <s v="t"/>
    <s v="5ba484"/>
    <d v="1899-12-30T00:49:28"/>
    <n v="57"/>
    <n v="103.74000000000001"/>
    <n v="9.1544136742761656E-2"/>
    <x v="1"/>
    <n v="3780"/>
  </r>
  <r>
    <s v="2feb6b"/>
    <n v="4"/>
    <n v="9"/>
    <s v="t"/>
    <s v="5ba484"/>
    <d v="1899-12-30T00:49:28"/>
    <n v="29"/>
    <n v="105.56"/>
    <n v="9.3150174229476773E-2"/>
    <x v="1"/>
    <n v="3780"/>
  </r>
  <r>
    <s v="c4a632"/>
    <n v="5"/>
    <n v="18"/>
    <s v="t"/>
    <s v="ef16db"/>
    <d v="1899-12-30T00:23:12"/>
    <n v="13"/>
    <n v="53.300000000000004"/>
    <n v="4.7033954968085559E-2"/>
    <x v="0"/>
    <n v="1507"/>
  </r>
  <r>
    <s v="e31d39"/>
    <n v="5"/>
    <n v="18"/>
    <s v="t"/>
    <s v="ef16db"/>
    <d v="1899-12-30T00:23:12"/>
    <n v="10"/>
    <n v="41"/>
    <n v="3.6179965360065812E-2"/>
    <x v="0"/>
    <n v="1507"/>
  </r>
  <r>
    <s v="d5e9a6"/>
    <n v="5"/>
    <n v="18"/>
    <s v="t"/>
    <s v="ef16db"/>
    <d v="1899-12-30T00:23:12"/>
    <n v="23"/>
    <n v="94.300000000000011"/>
    <n v="8.3213920328151378E-2"/>
    <x v="0"/>
    <n v="1507"/>
  </r>
  <r>
    <s v="72f5d4"/>
    <n v="5"/>
    <n v="18"/>
    <s v="t"/>
    <s v="ef16db"/>
    <d v="1899-12-30T00:23:12"/>
    <n v="19"/>
    <n v="77.900000000000006"/>
    <n v="6.8741934184125053E-2"/>
    <x v="0"/>
    <n v="1507"/>
  </r>
  <r>
    <s v="9ec847"/>
    <n v="5"/>
    <n v="18"/>
    <s v="t"/>
    <s v="ef16db"/>
    <d v="1899-12-30T00:23:12"/>
    <n v="54"/>
    <n v="221.4"/>
    <n v="0.19537181294435541"/>
    <x v="0"/>
    <n v="1507"/>
  </r>
  <r>
    <s v="c8d436"/>
    <n v="3"/>
    <n v="18"/>
    <s v="t"/>
    <s v="ef16db"/>
    <d v="1899-12-30T00:23:12"/>
    <n v="10"/>
    <n v="24.6"/>
    <n v="2.1707979216039491E-2"/>
    <x v="1"/>
    <n v="2520"/>
  </r>
  <r>
    <s v="2a2353"/>
    <n v="3"/>
    <n v="18"/>
    <s v="t"/>
    <s v="ef16db"/>
    <d v="1899-12-30T00:23:12"/>
    <n v="57"/>
    <n v="140.22"/>
    <n v="0.12373548153142509"/>
    <x v="1"/>
    <n v="2520"/>
  </r>
  <r>
    <s v="f084eb"/>
    <n v="3"/>
    <n v="18"/>
    <s v="t"/>
    <s v="ef16db"/>
    <d v="1899-12-30T00:23:12"/>
    <n v="36"/>
    <n v="88.56"/>
    <n v="7.814872517774217E-2"/>
    <x v="1"/>
    <n v="2520"/>
  </r>
  <r>
    <s v="c4a632"/>
    <n v="3"/>
    <n v="19"/>
    <s v="t"/>
    <n v="370718"/>
    <d v="1899-12-30T00:13:51"/>
    <n v="13"/>
    <n v="31.590000000000003"/>
    <n v="2.7876222090840955E-2"/>
    <x v="0"/>
    <n v="3767.5"/>
  </r>
  <r>
    <s v="72f5d4"/>
    <n v="3"/>
    <n v="19"/>
    <s v="t"/>
    <n v="370718"/>
    <d v="1899-12-30T00:13:51"/>
    <n v="19"/>
    <n v="46.17"/>
    <n v="4.0742170748152166E-2"/>
    <x v="0"/>
    <n v="3767.5"/>
  </r>
  <r>
    <s v="5d267b"/>
    <n v="5"/>
    <n v="19"/>
    <s v="t"/>
    <n v="370718"/>
    <d v="1899-12-30T00:13:51"/>
    <n v="40"/>
    <n v="162"/>
    <n v="0.14295498508123564"/>
    <x v="1"/>
    <n v="3780"/>
  </r>
  <r>
    <s v="b9a74d"/>
    <n v="2"/>
    <n v="19"/>
    <s v="t"/>
    <n v="370718"/>
    <d v="1899-12-30T00:13:51"/>
    <n v="17"/>
    <n v="27.540000000000003"/>
    <n v="2.4302347463810062E-2"/>
    <x v="1"/>
    <n v="3780"/>
  </r>
  <r>
    <s v="c4a632"/>
    <n v="1"/>
    <n v="2"/>
    <s v="t"/>
    <s v="900afc"/>
    <d v="1899-12-30T00:10:32"/>
    <n v="13"/>
    <n v="12.74"/>
    <n v="1.1242262407005816E-2"/>
    <x v="0"/>
    <n v="1883.75"/>
  </r>
  <r>
    <s v="e83aa3"/>
    <n v="4"/>
    <n v="2"/>
    <s v="t"/>
    <s v="900afc"/>
    <d v="1899-12-30T00:10:32"/>
    <n v="32"/>
    <n v="125.44"/>
    <n v="0.11069304523821112"/>
    <x v="0"/>
    <n v="1883.75"/>
  </r>
  <r>
    <s v="72f5d4"/>
    <n v="2"/>
    <n v="2"/>
    <s v="t"/>
    <s v="900afc"/>
    <d v="1899-12-30T00:10:32"/>
    <n v="19"/>
    <n v="37.24"/>
    <n v="3.2861997805093933E-2"/>
    <x v="0"/>
    <n v="1883.75"/>
  </r>
  <r>
    <s v="9ec847"/>
    <n v="3"/>
    <n v="2"/>
    <s v="t"/>
    <s v="900afc"/>
    <d v="1899-12-30T00:10:32"/>
    <n v="54"/>
    <n v="158.76"/>
    <n v="0.14009588537961093"/>
    <x v="0"/>
    <n v="1883.75"/>
  </r>
  <r>
    <s v="5d267b"/>
    <n v="4"/>
    <n v="2"/>
    <s v="t"/>
    <s v="900afc"/>
    <d v="1899-12-30T00:10:32"/>
    <n v="40"/>
    <n v="156.80000000000001"/>
    <n v="0.13836630654776391"/>
    <x v="1"/>
    <n v="1890"/>
  </r>
  <r>
    <s v="f084eb"/>
    <n v="2"/>
    <n v="2"/>
    <s v="t"/>
    <s v="900afc"/>
    <d v="1899-12-30T00:10:32"/>
    <n v="36"/>
    <n v="70.56"/>
    <n v="6.2264837946493755E-2"/>
    <x v="1"/>
    <n v="1890"/>
  </r>
  <r>
    <s v="b9a74d"/>
    <n v="1"/>
    <n v="2"/>
    <s v="t"/>
    <s v="900afc"/>
    <d v="1899-12-30T00:10:32"/>
    <n v="17"/>
    <n v="16.66"/>
    <n v="1.4701420070699913E-2"/>
    <x v="1"/>
    <n v="1890"/>
  </r>
  <r>
    <s v="2feb6b"/>
    <n v="2"/>
    <n v="2"/>
    <s v="t"/>
    <s v="900afc"/>
    <d v="1899-12-30T00:10:32"/>
    <n v="29"/>
    <n v="56.839999999999996"/>
    <n v="5.0157786123564412E-2"/>
    <x v="1"/>
    <n v="1890"/>
  </r>
  <r>
    <s v="c4a632"/>
    <n v="3"/>
    <n v="7"/>
    <s v="t"/>
    <s v="ed7ee1"/>
    <d v="1899-12-30T00:45:46"/>
    <n v="13"/>
    <n v="36.269999999999996"/>
    <n v="3.2006032770965531E-2"/>
    <x v="0"/>
    <n v="1883.75"/>
  </r>
  <r>
    <s v="e83aa3"/>
    <n v="1"/>
    <n v="7"/>
    <s v="t"/>
    <s v="ed7ee1"/>
    <d v="1899-12-30T00:45:46"/>
    <n v="32"/>
    <n v="29.759999999999998"/>
    <n v="2.62613602223307E-2"/>
    <x v="0"/>
    <n v="1883.75"/>
  </r>
  <r>
    <s v="e31d39"/>
    <n v="1"/>
    <n v="7"/>
    <s v="t"/>
    <s v="ed7ee1"/>
    <d v="1899-12-30T00:45:46"/>
    <n v="10"/>
    <n v="9.2999999999999989"/>
    <n v="8.2066750694783416E-3"/>
    <x v="0"/>
    <n v="1883.75"/>
  </r>
  <r>
    <s v="72f5d4"/>
    <n v="4"/>
    <n v="7"/>
    <s v="t"/>
    <s v="ed7ee1"/>
    <d v="1899-12-30T00:45:46"/>
    <n v="19"/>
    <n v="70.679999999999993"/>
    <n v="6.2370730528035406E-2"/>
    <x v="0"/>
    <n v="1883.75"/>
  </r>
  <r>
    <s v="5d267b"/>
    <n v="1"/>
    <n v="7"/>
    <s v="t"/>
    <s v="ed7ee1"/>
    <d v="1899-12-30T00:45:46"/>
    <n v="40"/>
    <n v="37.199999999999996"/>
    <n v="3.2826700277913366E-2"/>
    <x v="1"/>
    <n v="2520"/>
  </r>
  <r>
    <s v="c8d436"/>
    <n v="2"/>
    <n v="7"/>
    <s v="t"/>
    <s v="ed7ee1"/>
    <d v="1899-12-30T00:45:46"/>
    <n v="10"/>
    <n v="18.599999999999998"/>
    <n v="1.6413350138956683E-2"/>
    <x v="1"/>
    <n v="2520"/>
  </r>
  <r>
    <s v="f084eb"/>
    <n v="2"/>
    <n v="7"/>
    <s v="t"/>
    <s v="ed7ee1"/>
    <d v="1899-12-30T00:45:46"/>
    <n v="36"/>
    <n v="66.959999999999994"/>
    <n v="5.9088060500244066E-2"/>
    <x v="1"/>
    <n v="2520"/>
  </r>
  <r>
    <s v="c4a632"/>
    <n v="2"/>
    <n v="2"/>
    <s v="t"/>
    <s v="045ac5"/>
    <d v="1899-12-30T00:52:24"/>
    <n v="13"/>
    <n v="25.48"/>
    <n v="2.2484524814011631E-2"/>
    <x v="0"/>
    <n v="1883.75"/>
  </r>
  <r>
    <s v="e83aa3"/>
    <n v="5"/>
    <n v="2"/>
    <s v="t"/>
    <s v="045ac5"/>
    <d v="1899-12-30T00:52:24"/>
    <n v="32"/>
    <n v="156.80000000000001"/>
    <n v="0.13836630654776391"/>
    <x v="0"/>
    <n v="1883.75"/>
  </r>
  <r>
    <s v="72f5d4"/>
    <n v="5"/>
    <n v="2"/>
    <s v="t"/>
    <s v="045ac5"/>
    <d v="1899-12-30T00:52:24"/>
    <n v="19"/>
    <n v="93.1"/>
    <n v="8.2154994512734808E-2"/>
    <x v="0"/>
    <n v="1883.75"/>
  </r>
  <r>
    <s v="9ec847"/>
    <n v="2"/>
    <n v="2"/>
    <s v="t"/>
    <s v="045ac5"/>
    <d v="1899-12-30T00:52:24"/>
    <n v="54"/>
    <n v="105.84"/>
    <n v="9.3397256919740643E-2"/>
    <x v="0"/>
    <n v="1883.75"/>
  </r>
  <r>
    <s v="5d267b"/>
    <n v="4"/>
    <n v="2"/>
    <s v="t"/>
    <s v="045ac5"/>
    <d v="1899-12-30T00:52:24"/>
    <n v="40"/>
    <n v="156.80000000000001"/>
    <n v="0.13836630654776391"/>
    <x v="1"/>
    <n v="2520"/>
  </r>
  <r>
    <s v="c8d436"/>
    <n v="4"/>
    <n v="2"/>
    <s v="t"/>
    <s v="045ac5"/>
    <d v="1899-12-30T00:52:24"/>
    <n v="10"/>
    <n v="39.200000000000003"/>
    <n v="3.4591576636940978E-2"/>
    <x v="1"/>
    <n v="2520"/>
  </r>
  <r>
    <s v="f084eb"/>
    <n v="5"/>
    <n v="2"/>
    <s v="t"/>
    <s v="045ac5"/>
    <d v="1899-12-30T00:52:24"/>
    <n v="36"/>
    <n v="176.4"/>
    <n v="0.15566209486623436"/>
    <x v="1"/>
    <n v="2520"/>
  </r>
  <r>
    <s v="c4a632"/>
    <n v="3"/>
    <n v="0"/>
    <s v="t"/>
    <s v="acd495"/>
    <d v="1899-12-30T00:21:36"/>
    <n v="13"/>
    <n v="39"/>
    <n v="3.4415089001038214E-2"/>
    <x v="0"/>
    <n v="7535"/>
  </r>
  <r>
    <s v="5d267b"/>
    <n v="3"/>
    <n v="0"/>
    <s v="t"/>
    <s v="acd495"/>
    <d v="1899-12-30T00:21:36"/>
    <n v="40"/>
    <n v="120"/>
    <n v="0.10589258154165604"/>
    <x v="1"/>
    <n v="2520"/>
  </r>
  <r>
    <s v="f084eb"/>
    <n v="1"/>
    <n v="0"/>
    <s v="t"/>
    <s v="acd495"/>
    <d v="1899-12-30T00:21:36"/>
    <n v="36"/>
    <n v="36"/>
    <n v="3.1767774462496817E-2"/>
    <x v="1"/>
    <n v="2520"/>
  </r>
  <r>
    <s v="b9a74d"/>
    <n v="4"/>
    <n v="0"/>
    <s v="t"/>
    <s v="acd495"/>
    <d v="1899-12-30T00:21:36"/>
    <n v="17"/>
    <n v="68"/>
    <n v="6.0005796206938425E-2"/>
    <x v="1"/>
    <n v="2520"/>
  </r>
  <r>
    <s v="c4a632"/>
    <n v="4"/>
    <n v="10"/>
    <s v="t"/>
    <s v="e3778a"/>
    <d v="1899-12-30T00:42:44"/>
    <n v="13"/>
    <n v="46.800000000000004"/>
    <n v="4.1298106801245862E-2"/>
    <x v="0"/>
    <n v="1507"/>
  </r>
  <r>
    <s v="e83aa3"/>
    <n v="2"/>
    <n v="10"/>
    <s v="t"/>
    <s v="e3778a"/>
    <d v="1899-12-30T00:42:44"/>
    <n v="32"/>
    <n v="57.6"/>
    <n v="5.0828439139994908E-2"/>
    <x v="0"/>
    <n v="1507"/>
  </r>
  <r>
    <s v="e31d39"/>
    <n v="3"/>
    <n v="10"/>
    <s v="t"/>
    <s v="e3778a"/>
    <d v="1899-12-30T00:42:44"/>
    <n v="10"/>
    <n v="27"/>
    <n v="2.3825830846872609E-2"/>
    <x v="0"/>
    <n v="1507"/>
  </r>
  <r>
    <s v="d5e9a6"/>
    <n v="5"/>
    <n v="10"/>
    <s v="t"/>
    <s v="e3778a"/>
    <d v="1899-12-30T00:42:44"/>
    <n v="23"/>
    <n v="103.5"/>
    <n v="9.1332351579678339E-2"/>
    <x v="0"/>
    <n v="1507"/>
  </r>
  <r>
    <s v="9ec847"/>
    <n v="2"/>
    <n v="10"/>
    <s v="t"/>
    <s v="e3778a"/>
    <d v="1899-12-30T00:42:44"/>
    <n v="54"/>
    <n v="97.2"/>
    <n v="8.5772991048741393E-2"/>
    <x v="0"/>
    <n v="1507"/>
  </r>
  <r>
    <s v="5d267b"/>
    <n v="5"/>
    <n v="10"/>
    <s v="t"/>
    <s v="e3778a"/>
    <d v="1899-12-30T00:42:44"/>
    <n v="40"/>
    <n v="180"/>
    <n v="0.15883887231248406"/>
    <x v="1"/>
    <n v="1512"/>
  </r>
  <r>
    <s v="c8d436"/>
    <n v="2"/>
    <n v="10"/>
    <s v="t"/>
    <s v="e3778a"/>
    <d v="1899-12-30T00:42:44"/>
    <n v="10"/>
    <n v="18"/>
    <n v="1.5883887231248409E-2"/>
    <x v="1"/>
    <n v="1512"/>
  </r>
  <r>
    <s v="f084eb"/>
    <n v="4"/>
    <n v="10"/>
    <s v="t"/>
    <s v="e3778a"/>
    <d v="1899-12-30T00:42:44"/>
    <n v="36"/>
    <n v="129.6"/>
    <n v="0.11436398806498853"/>
    <x v="1"/>
    <n v="1512"/>
  </r>
  <r>
    <s v="b9a74d"/>
    <n v="1"/>
    <n v="10"/>
    <s v="t"/>
    <s v="e3778a"/>
    <d v="1899-12-30T00:42:44"/>
    <n v="17"/>
    <n v="15.3"/>
    <n v="1.3501304146561147E-2"/>
    <x v="1"/>
    <n v="1512"/>
  </r>
  <r>
    <s v="2feb6b"/>
    <n v="1"/>
    <n v="10"/>
    <s v="t"/>
    <s v="e3778a"/>
    <d v="1899-12-30T00:42:44"/>
    <n v="29"/>
    <n v="26.1"/>
    <n v="2.3031636485310189E-2"/>
    <x v="1"/>
    <n v="1512"/>
  </r>
  <r>
    <s v="c4a632"/>
    <n v="4"/>
    <n v="12"/>
    <s v="f"/>
    <s v="695db1"/>
    <d v="1899-12-30T00:11:05"/>
    <n v="13"/>
    <n v="45.76"/>
    <n v="4.0380371094551504E-2"/>
    <x v="0"/>
    <n v="1507"/>
  </r>
  <r>
    <s v="e83aa3"/>
    <n v="3"/>
    <n v="12"/>
    <s v="f"/>
    <s v="695db1"/>
    <d v="1899-12-30T00:11:05"/>
    <n v="32"/>
    <n v="84.48"/>
    <n v="7.4548377405325855E-2"/>
    <x v="0"/>
    <n v="1507"/>
  </r>
  <r>
    <s v="e31d39"/>
    <n v="1"/>
    <n v="12"/>
    <s v="f"/>
    <s v="695db1"/>
    <d v="1899-12-30T00:11:05"/>
    <n v="10"/>
    <n v="8.8000000000000007"/>
    <n v="7.7654559797214438E-3"/>
    <x v="0"/>
    <n v="1507"/>
  </r>
  <r>
    <s v="d5e9a6"/>
    <n v="2"/>
    <n v="12"/>
    <s v="f"/>
    <s v="695db1"/>
    <d v="1899-12-30T00:11:05"/>
    <n v="23"/>
    <n v="40.479999999999997"/>
    <n v="3.5721097506718633E-2"/>
    <x v="0"/>
    <n v="1507"/>
  </r>
  <r>
    <s v="72f5d4"/>
    <n v="5"/>
    <n v="12"/>
    <s v="f"/>
    <s v="695db1"/>
    <d v="1899-12-30T00:11:05"/>
    <n v="19"/>
    <n v="83.6"/>
    <n v="7.3771831807353708E-2"/>
    <x v="0"/>
    <n v="1507"/>
  </r>
  <r>
    <s v="c8d436"/>
    <n v="1"/>
    <n v="12"/>
    <s v="f"/>
    <s v="695db1"/>
    <d v="1899-12-30T00:11:05"/>
    <n v="10"/>
    <n v="8.8000000000000007"/>
    <n v="7.7654559797214438E-3"/>
    <x v="1"/>
    <n v="1890"/>
  </r>
  <r>
    <s v="2a2353"/>
    <n v="2"/>
    <n v="12"/>
    <s v="f"/>
    <s v="695db1"/>
    <d v="1899-12-30T00:11:05"/>
    <n v="57"/>
    <n v="100.32000000000001"/>
    <n v="8.8526198168824455E-2"/>
    <x v="1"/>
    <n v="1890"/>
  </r>
  <r>
    <s v="b9a74d"/>
    <n v="4"/>
    <n v="12"/>
    <s v="f"/>
    <s v="695db1"/>
    <d v="1899-12-30T00:11:05"/>
    <n v="17"/>
    <n v="59.84"/>
    <n v="5.2805100662105815E-2"/>
    <x v="1"/>
    <n v="1890"/>
  </r>
  <r>
    <s v="2feb6b"/>
    <n v="1"/>
    <n v="12"/>
    <s v="f"/>
    <s v="695db1"/>
    <d v="1899-12-30T00:11:05"/>
    <n v="29"/>
    <n v="25.52"/>
    <n v="2.2519822341192184E-2"/>
    <x v="1"/>
    <n v="1890"/>
  </r>
  <r>
    <s v="e31d39"/>
    <n v="5"/>
    <n v="8"/>
    <s v="f"/>
    <n v="881150"/>
    <d v="1899-12-30T00:37:15"/>
    <n v="10"/>
    <n v="46"/>
    <n v="4.0592156257634814E-2"/>
    <x v="0"/>
    <n v="2511.6666666666665"/>
  </r>
  <r>
    <s v="d5e9a6"/>
    <n v="3"/>
    <n v="8"/>
    <s v="f"/>
    <n v="881150"/>
    <d v="1899-12-30T00:37:15"/>
    <n v="23"/>
    <n v="63.480000000000004"/>
    <n v="5.601717563553605E-2"/>
    <x v="0"/>
    <n v="2511.6666666666665"/>
  </r>
  <r>
    <s v="72f5d4"/>
    <n v="4"/>
    <n v="8"/>
    <s v="f"/>
    <n v="881150"/>
    <d v="1899-12-30T00:37:15"/>
    <n v="19"/>
    <n v="69.92"/>
    <n v="6.1700077511604917E-2"/>
    <x v="0"/>
    <n v="2511.6666666666665"/>
  </r>
  <r>
    <s v="5d267b"/>
    <n v="4"/>
    <n v="8"/>
    <s v="f"/>
    <n v="881150"/>
    <d v="1899-12-30T00:37:15"/>
    <n v="40"/>
    <n v="147.20000000000002"/>
    <n v="0.12989490002443141"/>
    <x v="1"/>
    <n v="1890"/>
  </r>
  <r>
    <s v="2a2353"/>
    <n v="1"/>
    <n v="8"/>
    <s v="f"/>
    <n v="881150"/>
    <d v="1899-12-30T00:37:15"/>
    <n v="57"/>
    <n v="52.440000000000005"/>
    <n v="4.6275058133703695E-2"/>
    <x v="1"/>
    <n v="1890"/>
  </r>
  <r>
    <s v="b9a74d"/>
    <n v="3"/>
    <n v="8"/>
    <s v="f"/>
    <n v="881150"/>
    <d v="1899-12-30T00:37:15"/>
    <n v="17"/>
    <n v="46.92"/>
    <n v="4.1403999382787514E-2"/>
    <x v="1"/>
    <n v="1890"/>
  </r>
  <r>
    <s v="2feb6b"/>
    <n v="2"/>
    <n v="8"/>
    <s v="f"/>
    <n v="881150"/>
    <d v="1899-12-30T00:37:15"/>
    <n v="29"/>
    <n v="53.36"/>
    <n v="4.7086901258856388E-2"/>
    <x v="1"/>
    <n v="1890"/>
  </r>
  <r>
    <s v="c4a632"/>
    <n v="5"/>
    <n v="13"/>
    <s v="f"/>
    <s v="1e8cb6"/>
    <d v="1899-12-30T00:32:39"/>
    <n v="13"/>
    <n v="56.55"/>
    <n v="4.9901879051505407E-2"/>
    <x v="0"/>
    <n v="2511.6666666666665"/>
  </r>
  <r>
    <s v="e31d39"/>
    <n v="4"/>
    <n v="13"/>
    <s v="f"/>
    <s v="1e8cb6"/>
    <d v="1899-12-30T00:32:39"/>
    <n v="10"/>
    <n v="34.799999999999997"/>
    <n v="3.0708848647080247E-2"/>
    <x v="0"/>
    <n v="2511.6666666666665"/>
  </r>
  <r>
    <s v="d5e9a6"/>
    <n v="5"/>
    <n v="13"/>
    <s v="f"/>
    <s v="1e8cb6"/>
    <d v="1899-12-30T00:32:39"/>
    <n v="23"/>
    <n v="100.05"/>
    <n v="8.8287939860355727E-2"/>
    <x v="0"/>
    <n v="2511.6666666666665"/>
  </r>
  <r>
    <s v="5d267b"/>
    <n v="5"/>
    <n v="13"/>
    <s v="f"/>
    <s v="1e8cb6"/>
    <d v="1899-12-30T00:32:39"/>
    <n v="40"/>
    <n v="174"/>
    <n v="0.15354424323540125"/>
    <x v="1"/>
    <n v="2520"/>
  </r>
  <r>
    <s v="2a2353"/>
    <n v="3"/>
    <n v="13"/>
    <s v="f"/>
    <s v="1e8cb6"/>
    <d v="1899-12-30T00:32:39"/>
    <n v="57"/>
    <n v="148.77000000000001"/>
    <n v="0.13128032796626807"/>
    <x v="1"/>
    <n v="2520"/>
  </r>
  <r>
    <s v="b9a74d"/>
    <n v="3"/>
    <n v="13"/>
    <s v="f"/>
    <s v="1e8cb6"/>
    <d v="1899-12-30T00:32:39"/>
    <n v="17"/>
    <n v="44.37"/>
    <n v="3.9153782025027319E-2"/>
    <x v="1"/>
    <n v="2520"/>
  </r>
  <r>
    <s v="c4a632"/>
    <n v="5"/>
    <n v="8"/>
    <s v="t"/>
    <s v="0c978a"/>
    <d v="1899-12-30T00:23:43"/>
    <n v="13"/>
    <n v="59.800000000000004"/>
    <n v="5.2769803134925269E-2"/>
    <x v="0"/>
    <n v="1507"/>
  </r>
  <r>
    <s v="e83aa3"/>
    <n v="1"/>
    <n v="8"/>
    <s v="t"/>
    <s v="0c978a"/>
    <d v="1899-12-30T00:23:43"/>
    <n v="32"/>
    <n v="29.44"/>
    <n v="2.5978980004886285E-2"/>
    <x v="0"/>
    <n v="1507"/>
  </r>
  <r>
    <s v="e31d39"/>
    <n v="2"/>
    <n v="8"/>
    <s v="t"/>
    <s v="0c978a"/>
    <d v="1899-12-30T00:23:43"/>
    <n v="10"/>
    <n v="18.400000000000002"/>
    <n v="1.6236862503053926E-2"/>
    <x v="0"/>
    <n v="1507"/>
  </r>
  <r>
    <s v="d5e9a6"/>
    <n v="1"/>
    <n v="8"/>
    <s v="t"/>
    <s v="0c978a"/>
    <d v="1899-12-30T00:23:43"/>
    <n v="23"/>
    <n v="21.16"/>
    <n v="1.8672391878512017E-2"/>
    <x v="0"/>
    <n v="1507"/>
  </r>
  <r>
    <s v="72f5d4"/>
    <n v="3"/>
    <n v="8"/>
    <s v="t"/>
    <s v="0c978a"/>
    <d v="1899-12-30T00:23:43"/>
    <n v="19"/>
    <n v="52.440000000000005"/>
    <n v="4.6275058133703695E-2"/>
    <x v="0"/>
    <n v="1507"/>
  </r>
  <r>
    <s v="5d267b"/>
    <n v="3"/>
    <n v="8"/>
    <s v="t"/>
    <s v="0c978a"/>
    <d v="1899-12-30T00:23:43"/>
    <n v="40"/>
    <n v="110.4"/>
    <n v="9.7421175018323564E-2"/>
    <x v="1"/>
    <n v="3780"/>
  </r>
  <r>
    <s v="f084eb"/>
    <n v="3"/>
    <n v="8"/>
    <s v="t"/>
    <s v="0c978a"/>
    <d v="1899-12-30T00:23:43"/>
    <n v="36"/>
    <n v="99.36"/>
    <n v="8.7679057516491202E-2"/>
    <x v="1"/>
    <n v="3780"/>
  </r>
  <r>
    <s v="e31d39"/>
    <n v="3"/>
    <n v="1"/>
    <s v="t"/>
    <n v="415564"/>
    <d v="1899-12-30T00:45:19"/>
    <n v="10"/>
    <n v="29.7"/>
    <n v="2.6208413931559871E-2"/>
    <x v="0"/>
    <n v="2511.6666666666665"/>
  </r>
  <r>
    <s v="d5e9a6"/>
    <n v="1"/>
    <n v="1"/>
    <s v="t"/>
    <n v="415564"/>
    <d v="1899-12-30T00:45:19"/>
    <n v="23"/>
    <n v="22.77"/>
    <n v="2.0093117347529235E-2"/>
    <x v="0"/>
    <n v="2511.6666666666665"/>
  </r>
  <r>
    <s v="9ec847"/>
    <n v="2"/>
    <n v="1"/>
    <s v="t"/>
    <n v="415564"/>
    <d v="1899-12-30T00:45:19"/>
    <n v="54"/>
    <n v="106.92"/>
    <n v="9.435029015361554E-2"/>
    <x v="0"/>
    <n v="2511.6666666666665"/>
  </r>
  <r>
    <s v="2a2353"/>
    <n v="4"/>
    <n v="1"/>
    <s v="t"/>
    <n v="415564"/>
    <d v="1899-12-30T00:45:19"/>
    <n v="57"/>
    <n v="225.72"/>
    <n v="0.19918394587985502"/>
    <x v="1"/>
    <n v="2520"/>
  </r>
  <r>
    <s v="f084eb"/>
    <n v="2"/>
    <n v="1"/>
    <s v="t"/>
    <n v="415564"/>
    <d v="1899-12-30T00:45:19"/>
    <n v="36"/>
    <n v="71.28"/>
    <n v="6.2900193435743684E-2"/>
    <x v="1"/>
    <n v="2520"/>
  </r>
  <r>
    <s v="b9a74d"/>
    <n v="3"/>
    <n v="1"/>
    <s v="t"/>
    <n v="415564"/>
    <d v="1899-12-30T00:45:19"/>
    <n v="17"/>
    <n v="50.49"/>
    <n v="4.4554303683651778E-2"/>
    <x v="1"/>
    <n v="2520"/>
  </r>
  <r>
    <s v="e83aa3"/>
    <n v="3"/>
    <n v="8"/>
    <s v="f"/>
    <s v="27ed38"/>
    <d v="1899-12-30T00:15:22"/>
    <n v="32"/>
    <n v="88.320000000000007"/>
    <n v="7.7936940014658854E-2"/>
    <x v="0"/>
    <n v="1883.75"/>
  </r>
  <r>
    <s v="d5e9a6"/>
    <n v="1"/>
    <n v="8"/>
    <s v="f"/>
    <s v="27ed38"/>
    <d v="1899-12-30T00:15:22"/>
    <n v="23"/>
    <n v="21.16"/>
    <n v="1.8672391878512017E-2"/>
    <x v="0"/>
    <n v="1883.75"/>
  </r>
  <r>
    <s v="72f5d4"/>
    <n v="3"/>
    <n v="8"/>
    <s v="f"/>
    <s v="27ed38"/>
    <d v="1899-12-30T00:15:22"/>
    <n v="19"/>
    <n v="52.440000000000005"/>
    <n v="4.6275058133703695E-2"/>
    <x v="0"/>
    <n v="1883.75"/>
  </r>
  <r>
    <s v="9ec847"/>
    <n v="1"/>
    <n v="8"/>
    <s v="f"/>
    <s v="27ed38"/>
    <d v="1899-12-30T00:15:22"/>
    <n v="54"/>
    <n v="49.68"/>
    <n v="4.3839528758245601E-2"/>
    <x v="0"/>
    <n v="1883.75"/>
  </r>
  <r>
    <s v="b9a74d"/>
    <n v="4"/>
    <n v="8"/>
    <s v="f"/>
    <s v="27ed38"/>
    <d v="1899-12-30T00:15:22"/>
    <n v="17"/>
    <n v="62.56"/>
    <n v="5.5205332510383356E-2"/>
    <x v="1"/>
    <n v="3780"/>
  </r>
  <r>
    <s v="2feb6b"/>
    <n v="1"/>
    <n v="8"/>
    <s v="f"/>
    <s v="27ed38"/>
    <d v="1899-12-30T00:15:22"/>
    <n v="29"/>
    <n v="26.68"/>
    <n v="2.3543450629428194E-2"/>
    <x v="1"/>
    <n v="3780"/>
  </r>
  <r>
    <s v="e83aa3"/>
    <n v="2"/>
    <n v="6"/>
    <s v="t"/>
    <s v="26af36"/>
    <d v="1899-12-30T00:09:04"/>
    <n v="32"/>
    <n v="60.16"/>
    <n v="5.3087480879550224E-2"/>
    <x v="0"/>
    <n v="2511.6666666666665"/>
  </r>
  <r>
    <s v="e31d39"/>
    <n v="2"/>
    <n v="6"/>
    <s v="t"/>
    <s v="26af36"/>
    <d v="1899-12-30T00:09:04"/>
    <n v="10"/>
    <n v="18.799999999999997"/>
    <n v="1.6589837774859444E-2"/>
    <x v="0"/>
    <n v="2511.6666666666665"/>
  </r>
  <r>
    <s v="72f5d4"/>
    <n v="2"/>
    <n v="6"/>
    <s v="t"/>
    <s v="26af36"/>
    <d v="1899-12-30T00:09:04"/>
    <n v="19"/>
    <n v="35.72"/>
    <n v="3.1520691772232948E-2"/>
    <x v="0"/>
    <n v="2511.6666666666665"/>
  </r>
  <r>
    <s v="5d267b"/>
    <n v="4"/>
    <n v="6"/>
    <s v="t"/>
    <s v="26af36"/>
    <d v="1899-12-30T00:09:04"/>
    <n v="40"/>
    <n v="150.39999999999998"/>
    <n v="0.13271870219887555"/>
    <x v="1"/>
    <n v="3780"/>
  </r>
  <r>
    <s v="2a2353"/>
    <n v="1"/>
    <n v="6"/>
    <s v="t"/>
    <s v="26af36"/>
    <d v="1899-12-30T00:09:04"/>
    <n v="57"/>
    <n v="53.58"/>
    <n v="4.7281037658349422E-2"/>
    <x v="1"/>
    <n v="3780"/>
  </r>
  <r>
    <s v="e31d39"/>
    <n v="4"/>
    <n v="11"/>
    <s v="t"/>
    <s v="0d7f88"/>
    <d v="1899-12-30T00:06:13"/>
    <n v="10"/>
    <n v="35.6"/>
    <n v="3.1414799190691296E-2"/>
    <x v="0"/>
    <n v="2511.6666666666665"/>
  </r>
  <r>
    <s v="d5e9a6"/>
    <n v="2"/>
    <n v="11"/>
    <s v="t"/>
    <s v="0d7f88"/>
    <d v="1899-12-30T00:06:13"/>
    <n v="23"/>
    <n v="40.94"/>
    <n v="3.612701906929499E-2"/>
    <x v="0"/>
    <n v="2511.6666666666665"/>
  </r>
  <r>
    <s v="9ec847"/>
    <n v="3"/>
    <n v="11"/>
    <s v="t"/>
    <s v="0d7f88"/>
    <d v="1899-12-30T00:06:13"/>
    <n v="54"/>
    <n v="144.18"/>
    <n v="0.12722993672229974"/>
    <x v="0"/>
    <n v="2511.6666666666665"/>
  </r>
  <r>
    <s v="c8d436"/>
    <n v="3"/>
    <n v="11"/>
    <s v="t"/>
    <s v="0d7f88"/>
    <d v="1899-12-30T00:06:13"/>
    <n v="10"/>
    <n v="26.7"/>
    <n v="2.3561099393018467E-2"/>
    <x v="1"/>
    <n v="2520"/>
  </r>
  <r>
    <s v="b9a74d"/>
    <n v="3"/>
    <n v="11"/>
    <s v="t"/>
    <s v="0d7f88"/>
    <d v="1899-12-30T00:06:13"/>
    <n v="17"/>
    <n v="45.39"/>
    <n v="4.0053868968131394E-2"/>
    <x v="1"/>
    <n v="2520"/>
  </r>
  <r>
    <s v="2feb6b"/>
    <n v="3"/>
    <n v="11"/>
    <s v="t"/>
    <s v="0d7f88"/>
    <d v="1899-12-30T00:06:13"/>
    <n v="29"/>
    <n v="77.430000000000007"/>
    <n v="6.8327188239753561E-2"/>
    <x v="1"/>
    <n v="2520"/>
  </r>
  <r>
    <s v="72f5d4"/>
    <n v="1"/>
    <n v="15"/>
    <s v="f"/>
    <s v="3a4ec7"/>
    <d v="1899-12-30T00:14:40"/>
    <n v="19"/>
    <n v="16.149999999999999"/>
    <n v="1.4251376599147873E-2"/>
    <x v="0"/>
    <n v="3767.5"/>
  </r>
  <r>
    <s v="9ec847"/>
    <n v="5"/>
    <n v="15"/>
    <s v="f"/>
    <s v="3a4ec7"/>
    <d v="1899-12-30T00:14:40"/>
    <n v="54"/>
    <n v="229.5"/>
    <n v="0.20251956219841719"/>
    <x v="0"/>
    <n v="3767.5"/>
  </r>
  <r>
    <s v="2a2353"/>
    <n v="2"/>
    <n v="15"/>
    <s v="f"/>
    <s v="3a4ec7"/>
    <d v="1899-12-30T00:14:40"/>
    <n v="57"/>
    <n v="96.899999999999991"/>
    <n v="8.5508259594887254E-2"/>
    <x v="1"/>
    <n v="3780"/>
  </r>
  <r>
    <s v="2feb6b"/>
    <n v="5"/>
    <n v="15"/>
    <s v="f"/>
    <s v="3a4ec7"/>
    <d v="1899-12-30T00:14:40"/>
    <n v="29"/>
    <n v="123.25"/>
    <n v="0.10876050562507589"/>
    <x v="1"/>
    <n v="3780"/>
  </r>
  <r>
    <s v="c4a632"/>
    <n v="5"/>
    <n v="9"/>
    <s v="t"/>
    <s v="6236b0"/>
    <d v="1899-12-30T00:18:22"/>
    <n v="13"/>
    <n v="59.15"/>
    <n v="5.219621831824129E-2"/>
    <x v="0"/>
    <n v="1883.75"/>
  </r>
  <r>
    <s v="e31d39"/>
    <n v="2"/>
    <n v="9"/>
    <s v="t"/>
    <s v="6236b0"/>
    <d v="1899-12-30T00:18:22"/>
    <n v="10"/>
    <n v="18.2"/>
    <n v="1.6060374867151169E-2"/>
    <x v="0"/>
    <n v="1883.75"/>
  </r>
  <r>
    <s v="d5e9a6"/>
    <n v="3"/>
    <n v="9"/>
    <s v="t"/>
    <s v="6236b0"/>
    <d v="1899-12-30T00:18:22"/>
    <n v="23"/>
    <n v="62.79"/>
    <n v="5.5408293291671525E-2"/>
    <x v="0"/>
    <n v="1883.75"/>
  </r>
  <r>
    <s v="72f5d4"/>
    <n v="4"/>
    <n v="9"/>
    <s v="t"/>
    <s v="6236b0"/>
    <d v="1899-12-30T00:18:22"/>
    <n v="19"/>
    <n v="69.16"/>
    <n v="6.1029424495174435E-2"/>
    <x v="0"/>
    <n v="1883.75"/>
  </r>
  <r>
    <s v="2a2353"/>
    <n v="4"/>
    <n v="9"/>
    <s v="t"/>
    <s v="6236b0"/>
    <d v="1899-12-30T00:18:22"/>
    <n v="57"/>
    <n v="207.48000000000002"/>
    <n v="0.18308827348552331"/>
    <x v="1"/>
    <n v="3780"/>
  </r>
  <r>
    <s v="2feb6b"/>
    <n v="2"/>
    <n v="9"/>
    <s v="t"/>
    <s v="6236b0"/>
    <d v="1899-12-30T00:18:22"/>
    <n v="29"/>
    <n v="52.78"/>
    <n v="4.6575087114738387E-2"/>
    <x v="1"/>
    <n v="3780"/>
  </r>
  <r>
    <s v="c4a632"/>
    <n v="1"/>
    <n v="8"/>
    <s v="t"/>
    <s v="e828a6"/>
    <d v="1899-12-30T00:46:20"/>
    <n v="13"/>
    <n v="11.96"/>
    <n v="1.0553960626985054E-2"/>
    <x v="0"/>
    <n v="3767.5"/>
  </r>
  <r>
    <s v="e31d39"/>
    <n v="4"/>
    <n v="8"/>
    <s v="t"/>
    <s v="e828a6"/>
    <d v="1899-12-30T00:46:20"/>
    <n v="10"/>
    <n v="36.800000000000004"/>
    <n v="3.2473725006107852E-2"/>
    <x v="0"/>
    <n v="3767.5"/>
  </r>
  <r>
    <s v="c8d436"/>
    <n v="5"/>
    <n v="8"/>
    <s v="t"/>
    <s v="e828a6"/>
    <d v="1899-12-30T00:46:20"/>
    <n v="10"/>
    <n v="46"/>
    <n v="4.0592156257634814E-2"/>
    <x v="1"/>
    <n v="2520"/>
  </r>
  <r>
    <s v="b9a74d"/>
    <n v="1"/>
    <n v="8"/>
    <s v="t"/>
    <s v="e828a6"/>
    <d v="1899-12-30T00:46:20"/>
    <n v="17"/>
    <n v="15.64"/>
    <n v="1.3801333127595839E-2"/>
    <x v="1"/>
    <n v="2520"/>
  </r>
  <r>
    <s v="2feb6b"/>
    <n v="4"/>
    <n v="8"/>
    <s v="t"/>
    <s v="e828a6"/>
    <d v="1899-12-30T00:46:20"/>
    <n v="29"/>
    <n v="106.72"/>
    <n v="9.4173802517712776E-2"/>
    <x v="1"/>
    <n v="2520"/>
  </r>
  <r>
    <s v="c4a632"/>
    <n v="5"/>
    <n v="21"/>
    <s v="t"/>
    <s v="d02d6f"/>
    <d v="1899-12-30T00:37:20"/>
    <n v="13"/>
    <n v="51.35"/>
    <n v="4.5313200518033649E-2"/>
    <x v="0"/>
    <n v="3767.5"/>
  </r>
  <r>
    <s v="e83aa3"/>
    <n v="5"/>
    <n v="21"/>
    <s v="t"/>
    <s v="d02d6f"/>
    <d v="1899-12-30T00:37:20"/>
    <n v="32"/>
    <n v="126.4"/>
    <n v="0.11154018589054436"/>
    <x v="0"/>
    <n v="3767.5"/>
  </r>
  <r>
    <s v="c8d436"/>
    <n v="1"/>
    <n v="21"/>
    <s v="t"/>
    <s v="d02d6f"/>
    <d v="1899-12-30T00:37:20"/>
    <n v="10"/>
    <n v="7.9"/>
    <n v="6.9712616181590225E-3"/>
    <x v="1"/>
    <n v="2520"/>
  </r>
  <r>
    <s v="2a2353"/>
    <n v="4"/>
    <n v="21"/>
    <s v="t"/>
    <s v="d02d6f"/>
    <d v="1899-12-30T00:37:20"/>
    <n v="57"/>
    <n v="180.12"/>
    <n v="0.15894476489402573"/>
    <x v="1"/>
    <n v="2520"/>
  </r>
  <r>
    <s v="f084eb"/>
    <n v="4"/>
    <n v="21"/>
    <s v="t"/>
    <s v="d02d6f"/>
    <d v="1899-12-30T00:37:20"/>
    <n v="36"/>
    <n v="113.76"/>
    <n v="0.10038616730148993"/>
    <x v="1"/>
    <n v="2520"/>
  </r>
  <r>
    <s v="c4a632"/>
    <n v="3"/>
    <n v="15"/>
    <s v="t"/>
    <s v="a94c9e"/>
    <d v="1899-12-30T00:08:33"/>
    <n v="13"/>
    <n v="33.15"/>
    <n v="2.925282565088248E-2"/>
    <x v="0"/>
    <n v="1883.75"/>
  </r>
  <r>
    <s v="e83aa3"/>
    <n v="5"/>
    <n v="15"/>
    <s v="t"/>
    <s v="a94c9e"/>
    <d v="1899-12-30T00:08:33"/>
    <n v="32"/>
    <n v="136"/>
    <n v="0.12001159241387685"/>
    <x v="0"/>
    <n v="1883.75"/>
  </r>
  <r>
    <s v="e31d39"/>
    <n v="4"/>
    <n v="15"/>
    <s v="t"/>
    <s v="a94c9e"/>
    <d v="1899-12-30T00:08:33"/>
    <n v="10"/>
    <n v="34"/>
    <n v="3.0002898103469212E-2"/>
    <x v="0"/>
    <n v="1883.75"/>
  </r>
  <r>
    <s v="9ec847"/>
    <n v="1"/>
    <n v="15"/>
    <s v="t"/>
    <s v="a94c9e"/>
    <d v="1899-12-30T00:08:33"/>
    <n v="54"/>
    <n v="45.9"/>
    <n v="4.0503912439683439E-2"/>
    <x v="0"/>
    <n v="1883.75"/>
  </r>
  <r>
    <s v="f084eb"/>
    <n v="5"/>
    <n v="15"/>
    <s v="t"/>
    <s v="a94c9e"/>
    <d v="1899-12-30T00:08:33"/>
    <n v="36"/>
    <n v="153"/>
    <n v="0.13501304146561144"/>
    <x v="1"/>
    <n v="3780"/>
  </r>
  <r>
    <s v="2feb6b"/>
    <n v="4"/>
    <n v="15"/>
    <s v="t"/>
    <s v="a94c9e"/>
    <d v="1899-12-30T00:08:33"/>
    <n v="29"/>
    <n v="98.6"/>
    <n v="8.7008404500060713E-2"/>
    <x v="1"/>
    <n v="3780"/>
  </r>
  <r>
    <s v="c4a632"/>
    <n v="2"/>
    <n v="1"/>
    <s v="f"/>
    <s v="4cd9af"/>
    <d v="1899-12-30T00:26:59"/>
    <n v="13"/>
    <n v="25.74"/>
    <n v="2.2713958740685221E-2"/>
    <x v="0"/>
    <n v="3767.5"/>
  </r>
  <r>
    <s v="e83aa3"/>
    <n v="3"/>
    <n v="1"/>
    <s v="f"/>
    <s v="4cd9af"/>
    <d v="1899-12-30T00:26:59"/>
    <n v="32"/>
    <n v="95.039999999999992"/>
    <n v="8.386692458099157E-2"/>
    <x v="0"/>
    <n v="3767.5"/>
  </r>
  <r>
    <s v="2a2353"/>
    <n v="1"/>
    <n v="1"/>
    <s v="f"/>
    <s v="4cd9af"/>
    <d v="1899-12-30T00:26:59"/>
    <n v="57"/>
    <n v="56.43"/>
    <n v="4.9795986469963756E-2"/>
    <x v="1"/>
    <n v="2520"/>
  </r>
  <r>
    <s v="f084eb"/>
    <n v="2"/>
    <n v="1"/>
    <s v="f"/>
    <s v="4cd9af"/>
    <d v="1899-12-30T00:26:59"/>
    <n v="36"/>
    <n v="71.28"/>
    <n v="6.2900193435743684E-2"/>
    <x v="1"/>
    <n v="2520"/>
  </r>
  <r>
    <s v="b9a74d"/>
    <n v="4"/>
    <n v="1"/>
    <s v="f"/>
    <s v="4cd9af"/>
    <d v="1899-12-30T00:26:59"/>
    <n v="17"/>
    <n v="67.319999999999993"/>
    <n v="5.9405738244869034E-2"/>
    <x v="1"/>
    <n v="2520"/>
  </r>
  <r>
    <s v="e83aa3"/>
    <n v="5"/>
    <n v="7"/>
    <s v="t"/>
    <s v="8f588b"/>
    <d v="1899-12-30T00:17:56"/>
    <n v="32"/>
    <n v="148.79999999999998"/>
    <n v="0.13130680111165347"/>
    <x v="0"/>
    <n v="7535"/>
  </r>
  <r>
    <s v="c8d436"/>
    <n v="4"/>
    <n v="7"/>
    <s v="t"/>
    <s v="8f588b"/>
    <d v="1899-12-30T00:17:56"/>
    <n v="10"/>
    <n v="37.199999999999996"/>
    <n v="3.2826700277913366E-2"/>
    <x v="1"/>
    <n v="1512"/>
  </r>
  <r>
    <s v="2a2353"/>
    <n v="1"/>
    <n v="7"/>
    <s v="t"/>
    <s v="8f588b"/>
    <d v="1899-12-30T00:17:56"/>
    <n v="57"/>
    <n v="53.01"/>
    <n v="4.6778047896026555E-2"/>
    <x v="1"/>
    <n v="1512"/>
  </r>
  <r>
    <s v="f084eb"/>
    <n v="4"/>
    <n v="7"/>
    <s v="t"/>
    <s v="8f588b"/>
    <d v="1899-12-30T00:17:56"/>
    <n v="36"/>
    <n v="133.91999999999999"/>
    <n v="0.11817612100048813"/>
    <x v="1"/>
    <n v="1512"/>
  </r>
  <r>
    <s v="b9a74d"/>
    <n v="4"/>
    <n v="7"/>
    <s v="t"/>
    <s v="8f588b"/>
    <d v="1899-12-30T00:17:56"/>
    <n v="17"/>
    <n v="63.239999999999995"/>
    <n v="5.5805390472452733E-2"/>
    <x v="1"/>
    <n v="1512"/>
  </r>
  <r>
    <s v="2feb6b"/>
    <n v="4"/>
    <n v="7"/>
    <s v="t"/>
    <s v="8f588b"/>
    <d v="1899-12-30T00:17:56"/>
    <n v="29"/>
    <n v="107.88"/>
    <n v="9.5197430805948779E-2"/>
    <x v="1"/>
    <n v="1512"/>
  </r>
  <r>
    <s v="c4a632"/>
    <n v="5"/>
    <n v="22"/>
    <s v="t"/>
    <s v="eacbe0"/>
    <d v="1899-12-30T00:56:05"/>
    <n v="13"/>
    <n v="50.7"/>
    <n v="4.4739615701349676E-2"/>
    <x v="0"/>
    <n v="2511.6666666666665"/>
  </r>
  <r>
    <s v="d5e9a6"/>
    <n v="4"/>
    <n v="22"/>
    <s v="t"/>
    <s v="eacbe0"/>
    <d v="1899-12-30T00:56:05"/>
    <n v="23"/>
    <n v="71.760000000000005"/>
    <n v="6.3323763761910318E-2"/>
    <x v="0"/>
    <n v="2511.6666666666665"/>
  </r>
  <r>
    <s v="9ec847"/>
    <n v="2"/>
    <n v="22"/>
    <s v="t"/>
    <s v="eacbe0"/>
    <d v="1899-12-30T00:56:05"/>
    <n v="54"/>
    <n v="84.240000000000009"/>
    <n v="7.4336592242242552E-2"/>
    <x v="0"/>
    <n v="2511.6666666666665"/>
  </r>
  <r>
    <s v="5d267b"/>
    <n v="1"/>
    <n v="22"/>
    <s v="t"/>
    <s v="eacbe0"/>
    <d v="1899-12-30T00:56:05"/>
    <n v="40"/>
    <n v="31.200000000000003"/>
    <n v="2.7532071200830573E-2"/>
    <x v="1"/>
    <n v="1890"/>
  </r>
  <r>
    <s v="c8d436"/>
    <n v="1"/>
    <n v="22"/>
    <s v="t"/>
    <s v="eacbe0"/>
    <d v="1899-12-30T00:56:05"/>
    <n v="10"/>
    <n v="7.8000000000000007"/>
    <n v="6.8830178002076432E-3"/>
    <x v="1"/>
    <n v="1890"/>
  </r>
  <r>
    <s v="b9a74d"/>
    <n v="5"/>
    <n v="22"/>
    <s v="t"/>
    <s v="eacbe0"/>
    <d v="1899-12-30T00:56:05"/>
    <n v="17"/>
    <n v="66.3"/>
    <n v="5.8505651301764959E-2"/>
    <x v="1"/>
    <n v="1890"/>
  </r>
  <r>
    <s v="2feb6b"/>
    <n v="5"/>
    <n v="22"/>
    <s v="t"/>
    <s v="eacbe0"/>
    <d v="1899-12-30T00:56:05"/>
    <n v="29"/>
    <n v="113.10000000000001"/>
    <n v="9.9803758103010815E-2"/>
    <x v="1"/>
    <n v="1890"/>
  </r>
  <r>
    <s v="e83aa3"/>
    <n v="5"/>
    <n v="15"/>
    <s v="f"/>
    <s v="60c108"/>
    <d v="1899-12-30T00:58:40"/>
    <n v="32"/>
    <n v="136"/>
    <n v="0.12001159241387685"/>
    <x v="0"/>
    <n v="1507"/>
  </r>
  <r>
    <s v="e31d39"/>
    <n v="4"/>
    <n v="15"/>
    <s v="f"/>
    <s v="60c108"/>
    <d v="1899-12-30T00:58:40"/>
    <n v="10"/>
    <n v="34"/>
    <n v="3.0002898103469212E-2"/>
    <x v="0"/>
    <n v="1507"/>
  </r>
  <r>
    <s v="d5e9a6"/>
    <n v="5"/>
    <n v="15"/>
    <s v="f"/>
    <s v="60c108"/>
    <d v="1899-12-30T00:58:40"/>
    <n v="23"/>
    <n v="97.75"/>
    <n v="8.625833204747399E-2"/>
    <x v="0"/>
    <n v="1507"/>
  </r>
  <r>
    <s v="72f5d4"/>
    <n v="3"/>
    <n v="15"/>
    <s v="f"/>
    <s v="60c108"/>
    <d v="1899-12-30T00:58:40"/>
    <n v="19"/>
    <n v="48.449999999999996"/>
    <n v="4.2754129797443627E-2"/>
    <x v="0"/>
    <n v="1507"/>
  </r>
  <r>
    <s v="9ec847"/>
    <n v="4"/>
    <n v="15"/>
    <s v="f"/>
    <s v="60c108"/>
    <d v="1899-12-30T00:58:40"/>
    <n v="54"/>
    <n v="183.6"/>
    <n v="0.16201564975873375"/>
    <x v="0"/>
    <n v="1507"/>
  </r>
  <r>
    <s v="2a2353"/>
    <n v="5"/>
    <n v="15"/>
    <s v="f"/>
    <s v="60c108"/>
    <d v="1899-12-30T00:58:40"/>
    <n v="57"/>
    <n v="242.25"/>
    <n v="0.21377064898721815"/>
    <x v="1"/>
    <n v="2520"/>
  </r>
  <r>
    <s v="b9a74d"/>
    <n v="5"/>
    <n v="15"/>
    <s v="f"/>
    <s v="60c108"/>
    <d v="1899-12-30T00:58:40"/>
    <n v="17"/>
    <n v="72.25"/>
    <n v="6.3756158469872079E-2"/>
    <x v="1"/>
    <n v="2520"/>
  </r>
  <r>
    <s v="2feb6b"/>
    <n v="4"/>
    <n v="15"/>
    <s v="f"/>
    <s v="60c108"/>
    <d v="1899-12-30T00:58:40"/>
    <n v="29"/>
    <n v="98.6"/>
    <n v="8.7008404500060713E-2"/>
    <x v="1"/>
    <n v="2520"/>
  </r>
  <r>
    <s v="c4a632"/>
    <n v="1"/>
    <n v="13"/>
    <s v="t"/>
    <s v="a61774"/>
    <d v="1899-12-30T00:01:35"/>
    <n v="13"/>
    <n v="11.31"/>
    <n v="9.9803758103010828E-3"/>
    <x v="0"/>
    <n v="1507"/>
  </r>
  <r>
    <s v="e31d39"/>
    <n v="1"/>
    <n v="13"/>
    <s v="t"/>
    <s v="a61774"/>
    <d v="1899-12-30T00:01:35"/>
    <n v="10"/>
    <n v="8.6999999999999993"/>
    <n v="7.6772121617700619E-3"/>
    <x v="0"/>
    <n v="1507"/>
  </r>
  <r>
    <s v="d5e9a6"/>
    <n v="3"/>
    <n v="13"/>
    <s v="t"/>
    <s v="a61774"/>
    <d v="1899-12-30T00:01:35"/>
    <n v="23"/>
    <n v="60.03"/>
    <n v="5.2972763916213438E-2"/>
    <x v="0"/>
    <n v="1507"/>
  </r>
  <r>
    <s v="72f5d4"/>
    <n v="5"/>
    <n v="13"/>
    <s v="t"/>
    <s v="a61774"/>
    <d v="1899-12-30T00:01:35"/>
    <n v="19"/>
    <n v="82.65"/>
    <n v="7.293351553681561E-2"/>
    <x v="0"/>
    <n v="1507"/>
  </r>
  <r>
    <s v="9ec847"/>
    <n v="3"/>
    <n v="13"/>
    <s v="t"/>
    <s v="a61774"/>
    <d v="1899-12-30T00:01:35"/>
    <n v="54"/>
    <n v="140.94"/>
    <n v="0.12437083702067503"/>
    <x v="0"/>
    <n v="1507"/>
  </r>
  <r>
    <s v="c8d436"/>
    <n v="4"/>
    <n v="13"/>
    <s v="t"/>
    <s v="a61774"/>
    <d v="1899-12-30T00:01:35"/>
    <n v="10"/>
    <n v="34.799999999999997"/>
    <n v="3.0708848647080247E-2"/>
    <x v="1"/>
    <n v="1890"/>
  </r>
  <r>
    <s v="2a2353"/>
    <n v="3"/>
    <n v="13"/>
    <s v="t"/>
    <s v="a61774"/>
    <d v="1899-12-30T00:01:35"/>
    <n v="57"/>
    <n v="148.77000000000001"/>
    <n v="0.13128032796626807"/>
    <x v="1"/>
    <n v="1890"/>
  </r>
  <r>
    <s v="f084eb"/>
    <n v="1"/>
    <n v="13"/>
    <s v="t"/>
    <s v="a61774"/>
    <d v="1899-12-30T00:01:35"/>
    <n v="36"/>
    <n v="31.32"/>
    <n v="2.7637963782372228E-2"/>
    <x v="1"/>
    <n v="1890"/>
  </r>
  <r>
    <s v="b9a74d"/>
    <n v="4"/>
    <n v="13"/>
    <s v="t"/>
    <s v="a61774"/>
    <d v="1899-12-30T00:01:35"/>
    <n v="17"/>
    <n v="59.16"/>
    <n v="5.2205042700036425E-2"/>
    <x v="1"/>
    <n v="1890"/>
  </r>
  <r>
    <s v="c4a632"/>
    <n v="2"/>
    <n v="9"/>
    <s v="f"/>
    <s v="1406ad"/>
    <d v="1899-12-30T00:50:21"/>
    <n v="13"/>
    <n v="23.66"/>
    <n v="2.0878487327296517E-2"/>
    <x v="0"/>
    <n v="1507"/>
  </r>
  <r>
    <s v="e83aa3"/>
    <n v="5"/>
    <n v="9"/>
    <s v="f"/>
    <s v="1406ad"/>
    <d v="1899-12-30T00:50:21"/>
    <n v="32"/>
    <n v="145.6"/>
    <n v="0.12848299893720935"/>
    <x v="0"/>
    <n v="1507"/>
  </r>
  <r>
    <s v="d5e9a6"/>
    <n v="4"/>
    <n v="9"/>
    <s v="f"/>
    <s v="1406ad"/>
    <d v="1899-12-30T00:50:21"/>
    <n v="23"/>
    <n v="83.72"/>
    <n v="7.3877724388895366E-2"/>
    <x v="0"/>
    <n v="1507"/>
  </r>
  <r>
    <s v="72f5d4"/>
    <n v="1"/>
    <n v="9"/>
    <s v="f"/>
    <s v="1406ad"/>
    <d v="1899-12-30T00:50:21"/>
    <n v="19"/>
    <n v="17.29"/>
    <n v="1.5257356123793609E-2"/>
    <x v="0"/>
    <n v="1507"/>
  </r>
  <r>
    <s v="9ec847"/>
    <n v="2"/>
    <n v="9"/>
    <s v="f"/>
    <s v="1406ad"/>
    <d v="1899-12-30T00:50:21"/>
    <n v="54"/>
    <n v="98.28"/>
    <n v="8.6726024282616304E-2"/>
    <x v="0"/>
    <n v="1507"/>
  </r>
  <r>
    <s v="5d267b"/>
    <n v="3"/>
    <n v="9"/>
    <s v="f"/>
    <s v="1406ad"/>
    <d v="1899-12-30T00:50:21"/>
    <n v="40"/>
    <n v="109.2"/>
    <n v="9.6362249202907008E-2"/>
    <x v="1"/>
    <n v="1890"/>
  </r>
  <r>
    <s v="2a2353"/>
    <n v="2"/>
    <n v="9"/>
    <s v="f"/>
    <s v="1406ad"/>
    <d v="1899-12-30T00:50:21"/>
    <n v="57"/>
    <n v="103.74000000000001"/>
    <n v="9.1544136742761656E-2"/>
    <x v="1"/>
    <n v="1890"/>
  </r>
  <r>
    <s v="b9a74d"/>
    <n v="1"/>
    <n v="9"/>
    <s v="f"/>
    <s v="1406ad"/>
    <d v="1899-12-30T00:50:21"/>
    <n v="17"/>
    <n v="15.47"/>
    <n v="1.3651318637078493E-2"/>
    <x v="1"/>
    <n v="1890"/>
  </r>
  <r>
    <s v="2feb6b"/>
    <n v="4"/>
    <n v="9"/>
    <s v="f"/>
    <s v="1406ad"/>
    <d v="1899-12-30T00:50:21"/>
    <n v="29"/>
    <n v="105.56"/>
    <n v="9.3150174229476773E-2"/>
    <x v="1"/>
    <n v="1890"/>
  </r>
  <r>
    <s v="c4a632"/>
    <n v="4"/>
    <n v="4"/>
    <s v="f"/>
    <s v="085ec2"/>
    <d v="1899-12-30T00:34:02"/>
    <n v="13"/>
    <n v="49.92"/>
    <n v="4.4051313921328918E-2"/>
    <x v="0"/>
    <n v="2511.6666666666665"/>
  </r>
  <r>
    <s v="e31d39"/>
    <n v="1"/>
    <n v="4"/>
    <s v="f"/>
    <s v="085ec2"/>
    <d v="1899-12-30T00:34:02"/>
    <n v="10"/>
    <n v="9.6"/>
    <n v="8.4714065233324823E-3"/>
    <x v="0"/>
    <n v="2511.6666666666665"/>
  </r>
  <r>
    <s v="72f5d4"/>
    <n v="1"/>
    <n v="4"/>
    <s v="f"/>
    <s v="085ec2"/>
    <d v="1899-12-30T00:34:02"/>
    <n v="19"/>
    <n v="18.239999999999998"/>
    <n v="1.6095672394331715E-2"/>
    <x v="0"/>
    <n v="2511.6666666666665"/>
  </r>
  <r>
    <s v="5d267b"/>
    <n v="2"/>
    <n v="4"/>
    <s v="f"/>
    <s v="085ec2"/>
    <d v="1899-12-30T00:34:02"/>
    <n v="40"/>
    <n v="76.8"/>
    <n v="6.7771252186659858E-2"/>
    <x v="1"/>
    <n v="1890"/>
  </r>
  <r>
    <s v="c8d436"/>
    <n v="2"/>
    <n v="4"/>
    <s v="f"/>
    <s v="085ec2"/>
    <d v="1899-12-30T00:34:02"/>
    <n v="10"/>
    <n v="19.2"/>
    <n v="1.6942813046664965E-2"/>
    <x v="1"/>
    <n v="1890"/>
  </r>
  <r>
    <s v="f084eb"/>
    <n v="2"/>
    <n v="4"/>
    <s v="f"/>
    <s v="085ec2"/>
    <d v="1899-12-30T00:34:02"/>
    <n v="36"/>
    <n v="69.12"/>
    <n v="6.0994126967993882E-2"/>
    <x v="1"/>
    <n v="1890"/>
  </r>
  <r>
    <s v="2feb6b"/>
    <n v="4"/>
    <n v="4"/>
    <s v="f"/>
    <s v="085ec2"/>
    <d v="1899-12-30T00:34:02"/>
    <n v="29"/>
    <n v="111.36"/>
    <n v="9.8268315670656817E-2"/>
    <x v="1"/>
    <n v="1890"/>
  </r>
  <r>
    <s v="c4a632"/>
    <n v="1"/>
    <n v="15"/>
    <s v="t"/>
    <s v="90d24b"/>
    <d v="1899-12-30T00:41:35"/>
    <n v="13"/>
    <n v="11.049999999999999"/>
    <n v="9.7509418836274932E-3"/>
    <x v="0"/>
    <n v="2511.6666666666665"/>
  </r>
  <r>
    <s v="e83aa3"/>
    <n v="4"/>
    <n v="15"/>
    <s v="t"/>
    <s v="90d24b"/>
    <d v="1899-12-30T00:41:35"/>
    <n v="32"/>
    <n v="108.8"/>
    <n v="9.6009273931101466E-2"/>
    <x v="0"/>
    <n v="2511.6666666666665"/>
  </r>
  <r>
    <s v="9ec847"/>
    <n v="3"/>
    <n v="15"/>
    <s v="t"/>
    <s v="90d24b"/>
    <d v="1899-12-30T00:41:35"/>
    <n v="54"/>
    <n v="137.69999999999999"/>
    <n v="0.12151173731905029"/>
    <x v="0"/>
    <n v="2511.6666666666665"/>
  </r>
  <r>
    <s v="5d267b"/>
    <n v="4"/>
    <n v="15"/>
    <s v="t"/>
    <s v="90d24b"/>
    <d v="1899-12-30T00:41:35"/>
    <n v="40"/>
    <n v="136"/>
    <n v="0.12001159241387685"/>
    <x v="1"/>
    <n v="1890"/>
  </r>
  <r>
    <s v="2a2353"/>
    <n v="5"/>
    <n v="15"/>
    <s v="t"/>
    <s v="90d24b"/>
    <d v="1899-12-30T00:41:35"/>
    <n v="57"/>
    <n v="242.25"/>
    <n v="0.21377064898721815"/>
    <x v="1"/>
    <n v="1890"/>
  </r>
  <r>
    <s v="b9a74d"/>
    <n v="3"/>
    <n v="15"/>
    <s v="t"/>
    <s v="90d24b"/>
    <d v="1899-12-30T00:41:35"/>
    <n v="17"/>
    <n v="43.35"/>
    <n v="3.825369508192325E-2"/>
    <x v="1"/>
    <n v="1890"/>
  </r>
  <r>
    <s v="2feb6b"/>
    <n v="4"/>
    <n v="15"/>
    <s v="t"/>
    <s v="90d24b"/>
    <d v="1899-12-30T00:41:35"/>
    <n v="29"/>
    <n v="98.6"/>
    <n v="8.7008404500060713E-2"/>
    <x v="1"/>
    <n v="1890"/>
  </r>
  <r>
    <s v="e83aa3"/>
    <n v="1"/>
    <n v="20"/>
    <s v="t"/>
    <s v="1f7aee"/>
    <d v="1899-12-30T00:31:06"/>
    <n v="32"/>
    <n v="25.6"/>
    <n v="2.259041739555329E-2"/>
    <x v="0"/>
    <n v="2511.6666666666665"/>
  </r>
  <r>
    <s v="e31d39"/>
    <n v="3"/>
    <n v="20"/>
    <s v="t"/>
    <s v="1f7aee"/>
    <d v="1899-12-30T00:31:06"/>
    <n v="10"/>
    <n v="24"/>
    <n v="2.1178516308331209E-2"/>
    <x v="0"/>
    <n v="2511.6666666666665"/>
  </r>
  <r>
    <s v="d5e9a6"/>
    <n v="4"/>
    <n v="20"/>
    <s v="t"/>
    <s v="1f7aee"/>
    <d v="1899-12-30T00:31:06"/>
    <n v="23"/>
    <n v="73.600000000000009"/>
    <n v="6.4947450012215704E-2"/>
    <x v="0"/>
    <n v="2511.6666666666665"/>
  </r>
  <r>
    <s v="c8d436"/>
    <n v="2"/>
    <n v="20"/>
    <s v="t"/>
    <s v="1f7aee"/>
    <d v="1899-12-30T00:31:06"/>
    <n v="10"/>
    <n v="16"/>
    <n v="1.4119010872220806E-2"/>
    <x v="1"/>
    <n v="2520"/>
  </r>
  <r>
    <s v="2a2353"/>
    <n v="3"/>
    <n v="20"/>
    <s v="t"/>
    <s v="1f7aee"/>
    <d v="1899-12-30T00:31:06"/>
    <n v="57"/>
    <n v="136.80000000000001"/>
    <n v="0.12071754295748789"/>
    <x v="1"/>
    <n v="2520"/>
  </r>
  <r>
    <s v="f084eb"/>
    <n v="5"/>
    <n v="20"/>
    <s v="t"/>
    <s v="1f7aee"/>
    <d v="1899-12-30T00:31:06"/>
    <n v="36"/>
    <n v="144"/>
    <n v="0.12707109784998727"/>
    <x v="1"/>
    <n v="2520"/>
  </r>
  <r>
    <s v="e83aa3"/>
    <n v="2"/>
    <n v="9"/>
    <s v="f"/>
    <s v="adc9ff"/>
    <d v="1899-12-30T00:42:08"/>
    <n v="32"/>
    <n v="58.24"/>
    <n v="5.1393199574883731E-2"/>
    <x v="0"/>
    <n v="3767.5"/>
  </r>
  <r>
    <s v="9ec847"/>
    <n v="1"/>
    <n v="9"/>
    <s v="f"/>
    <s v="adc9ff"/>
    <d v="1899-12-30T00:42:08"/>
    <n v="54"/>
    <n v="49.14"/>
    <n v="4.3363012141308152E-2"/>
    <x v="0"/>
    <n v="3767.5"/>
  </r>
  <r>
    <s v="5d267b"/>
    <n v="1"/>
    <n v="9"/>
    <s v="f"/>
    <s v="adc9ff"/>
    <d v="1899-12-30T00:42:08"/>
    <n v="40"/>
    <n v="36.4"/>
    <n v="3.2120749734302338E-2"/>
    <x v="1"/>
    <n v="3780"/>
  </r>
  <r>
    <s v="2feb6b"/>
    <n v="5"/>
    <n v="9"/>
    <s v="f"/>
    <s v="adc9ff"/>
    <d v="1899-12-30T00:42:08"/>
    <n v="29"/>
    <n v="131.95000000000002"/>
    <n v="0.11643771778684597"/>
    <x v="1"/>
    <n v="3780"/>
  </r>
  <r>
    <s v="c4a632"/>
    <n v="5"/>
    <n v="8"/>
    <s v="f"/>
    <s v="3c0476"/>
    <d v="1899-12-30T00:16:27"/>
    <n v="13"/>
    <n v="59.800000000000004"/>
    <n v="5.2769803134925269E-2"/>
    <x v="0"/>
    <n v="2511.6666666666665"/>
  </r>
  <r>
    <s v="e83aa3"/>
    <n v="4"/>
    <n v="8"/>
    <s v="f"/>
    <s v="3c0476"/>
    <d v="1899-12-30T00:16:27"/>
    <n v="32"/>
    <n v="117.76"/>
    <n v="0.10391592001954514"/>
    <x v="0"/>
    <n v="2511.6666666666665"/>
  </r>
  <r>
    <s v="72f5d4"/>
    <n v="4"/>
    <n v="8"/>
    <s v="f"/>
    <s v="3c0476"/>
    <d v="1899-12-30T00:16:27"/>
    <n v="19"/>
    <n v="69.92"/>
    <n v="6.1700077511604917E-2"/>
    <x v="0"/>
    <n v="2511.6666666666665"/>
  </r>
  <r>
    <s v="5d267b"/>
    <n v="5"/>
    <n v="8"/>
    <s v="f"/>
    <s v="3c0476"/>
    <d v="1899-12-30T00:16:27"/>
    <n v="40"/>
    <n v="184"/>
    <n v="0.16236862503053925"/>
    <x v="1"/>
    <n v="7560"/>
  </r>
  <r>
    <s v="c4a632"/>
    <n v="5"/>
    <n v="12"/>
    <s v="f"/>
    <s v="70a86e"/>
    <d v="1899-12-30T00:09:08"/>
    <n v="13"/>
    <n v="57.2"/>
    <n v="5.0475463868189387E-2"/>
    <x v="0"/>
    <n v="2511.6666666666665"/>
  </r>
  <r>
    <s v="e83aa3"/>
    <n v="2"/>
    <n v="12"/>
    <s v="f"/>
    <s v="70a86e"/>
    <d v="1899-12-30T00:09:08"/>
    <n v="32"/>
    <n v="56.32"/>
    <n v="4.9698918270217232E-2"/>
    <x v="0"/>
    <n v="2511.6666666666665"/>
  </r>
  <r>
    <s v="e31d39"/>
    <n v="4"/>
    <n v="12"/>
    <s v="f"/>
    <s v="70a86e"/>
    <d v="1899-12-30T00:09:08"/>
    <n v="10"/>
    <n v="35.200000000000003"/>
    <n v="3.1061823918885775E-2"/>
    <x v="0"/>
    <n v="2511.6666666666665"/>
  </r>
  <r>
    <s v="c8d436"/>
    <n v="4"/>
    <n v="12"/>
    <s v="f"/>
    <s v="70a86e"/>
    <d v="1899-12-30T00:09:08"/>
    <n v="10"/>
    <n v="35.200000000000003"/>
    <n v="3.1061823918885775E-2"/>
    <x v="1"/>
    <n v="2520"/>
  </r>
  <r>
    <s v="2a2353"/>
    <n v="5"/>
    <n v="12"/>
    <s v="f"/>
    <s v="70a86e"/>
    <d v="1899-12-30T00:09:08"/>
    <n v="57"/>
    <n v="250.8"/>
    <n v="0.22131549542206114"/>
    <x v="1"/>
    <n v="2520"/>
  </r>
  <r>
    <s v="f084eb"/>
    <n v="3"/>
    <n v="12"/>
    <s v="f"/>
    <s v="70a86e"/>
    <d v="1899-12-30T00:09:08"/>
    <n v="36"/>
    <n v="95.04"/>
    <n v="8.3866924580991584E-2"/>
    <x v="1"/>
    <n v="2520"/>
  </r>
  <r>
    <s v="c4a632"/>
    <n v="2"/>
    <n v="8"/>
    <s v="f"/>
    <s v="fb2750"/>
    <d v="1899-12-30T00:48:36"/>
    <n v="13"/>
    <n v="23.92"/>
    <n v="2.1107921253970107E-2"/>
    <x v="0"/>
    <n v="1883.75"/>
  </r>
  <r>
    <s v="d5e9a6"/>
    <n v="4"/>
    <n v="8"/>
    <s v="f"/>
    <s v="fb2750"/>
    <d v="1899-12-30T00:48:36"/>
    <n v="23"/>
    <n v="84.64"/>
    <n v="7.4689567514048066E-2"/>
    <x v="0"/>
    <n v="1883.75"/>
  </r>
  <r>
    <s v="72f5d4"/>
    <n v="1"/>
    <n v="8"/>
    <s v="f"/>
    <s v="fb2750"/>
    <d v="1899-12-30T00:48:36"/>
    <n v="19"/>
    <n v="17.48"/>
    <n v="1.5425019377901229E-2"/>
    <x v="0"/>
    <n v="1883.75"/>
  </r>
  <r>
    <s v="9ec847"/>
    <n v="5"/>
    <n v="8"/>
    <s v="f"/>
    <s v="fb2750"/>
    <d v="1899-12-30T00:48:36"/>
    <n v="54"/>
    <n v="248.4"/>
    <n v="0.219197643791228"/>
    <x v="0"/>
    <n v="1883.75"/>
  </r>
  <r>
    <s v="5d267b"/>
    <n v="1"/>
    <n v="8"/>
    <s v="f"/>
    <s v="fb2750"/>
    <d v="1899-12-30T00:48:36"/>
    <n v="40"/>
    <n v="36.800000000000004"/>
    <n v="3.2473725006107852E-2"/>
    <x v="1"/>
    <n v="1512"/>
  </r>
  <r>
    <s v="c8d436"/>
    <n v="2"/>
    <n v="8"/>
    <s v="f"/>
    <s v="fb2750"/>
    <d v="1899-12-30T00:48:36"/>
    <n v="10"/>
    <n v="18.400000000000002"/>
    <n v="1.6236862503053926E-2"/>
    <x v="1"/>
    <n v="1512"/>
  </r>
  <r>
    <s v="2a2353"/>
    <n v="1"/>
    <n v="8"/>
    <s v="f"/>
    <s v="fb2750"/>
    <d v="1899-12-30T00:48:36"/>
    <n v="57"/>
    <n v="52.440000000000005"/>
    <n v="4.6275058133703695E-2"/>
    <x v="1"/>
    <n v="1512"/>
  </r>
  <r>
    <s v="f084eb"/>
    <n v="4"/>
    <n v="8"/>
    <s v="f"/>
    <s v="fb2750"/>
    <d v="1899-12-30T00:48:36"/>
    <n v="36"/>
    <n v="132.48000000000002"/>
    <n v="0.11690541002198829"/>
    <x v="1"/>
    <n v="1512"/>
  </r>
  <r>
    <s v="2feb6b"/>
    <n v="4"/>
    <n v="8"/>
    <s v="f"/>
    <s v="fb2750"/>
    <d v="1899-12-30T00:48:36"/>
    <n v="29"/>
    <n v="106.72"/>
    <n v="9.4173802517712776E-2"/>
    <x v="1"/>
    <n v="1512"/>
  </r>
  <r>
    <s v="c4a632"/>
    <n v="4"/>
    <n v="17"/>
    <s v="t"/>
    <s v="943c42"/>
    <d v="1899-12-30T00:37:19"/>
    <n v="13"/>
    <n v="43.16"/>
    <n v="3.8086031827815621E-2"/>
    <x v="0"/>
    <n v="3767.5"/>
  </r>
  <r>
    <s v="72f5d4"/>
    <n v="5"/>
    <n v="17"/>
    <s v="t"/>
    <s v="943c42"/>
    <d v="1899-12-30T00:37:19"/>
    <n v="19"/>
    <n v="78.849999999999994"/>
    <n v="6.9580250454663151E-2"/>
    <x v="0"/>
    <n v="3767.5"/>
  </r>
  <r>
    <s v="5d267b"/>
    <n v="2"/>
    <n v="17"/>
    <s v="t"/>
    <s v="943c42"/>
    <d v="1899-12-30T00:37:19"/>
    <n v="40"/>
    <n v="66.399999999999991"/>
    <n v="5.8593895119716341E-2"/>
    <x v="1"/>
    <n v="2520"/>
  </r>
  <r>
    <s v="2a2353"/>
    <n v="4"/>
    <n v="17"/>
    <s v="t"/>
    <s v="943c42"/>
    <d v="1899-12-30T00:37:19"/>
    <n v="57"/>
    <n v="189.23999999999998"/>
    <n v="0.16699260109119154"/>
    <x v="1"/>
    <n v="2520"/>
  </r>
  <r>
    <s v="2feb6b"/>
    <n v="3"/>
    <n v="17"/>
    <s v="t"/>
    <s v="943c42"/>
    <d v="1899-12-30T00:37:19"/>
    <n v="29"/>
    <n v="72.209999999999994"/>
    <n v="6.3720860942691526E-2"/>
    <x v="1"/>
    <n v="2520"/>
  </r>
  <r>
    <s v="c4a632"/>
    <n v="5"/>
    <n v="11"/>
    <s v="t"/>
    <s v="f9018d"/>
    <d v="1899-12-30T00:26:32"/>
    <n v="13"/>
    <n v="57.85"/>
    <n v="5.1049048684873352E-2"/>
    <x v="0"/>
    <n v="3767.5"/>
  </r>
  <r>
    <s v="d5e9a6"/>
    <n v="2"/>
    <n v="11"/>
    <s v="t"/>
    <s v="f9018d"/>
    <d v="1899-12-30T00:26:32"/>
    <n v="23"/>
    <n v="40.94"/>
    <n v="3.612701906929499E-2"/>
    <x v="0"/>
    <n v="3767.5"/>
  </r>
  <r>
    <s v="2feb6b"/>
    <n v="3"/>
    <n v="11"/>
    <s v="t"/>
    <s v="f9018d"/>
    <d v="1899-12-30T00:26:32"/>
    <n v="29"/>
    <n v="77.430000000000007"/>
    <n v="6.8327188239753561E-2"/>
    <x v="1"/>
    <n v="7560"/>
  </r>
  <r>
    <s v="e31d39"/>
    <n v="4"/>
    <n v="2"/>
    <s v="f"/>
    <s v="5243f4"/>
    <d v="1899-12-30T00:53:47"/>
    <n v="10"/>
    <n v="39.200000000000003"/>
    <n v="3.4591576636940978E-2"/>
    <x v="0"/>
    <n v="1883.75"/>
  </r>
  <r>
    <s v="d5e9a6"/>
    <n v="1"/>
    <n v="2"/>
    <s v="f"/>
    <s v="5243f4"/>
    <d v="1899-12-30T00:53:47"/>
    <n v="23"/>
    <n v="22.54"/>
    <n v="1.989015656624106E-2"/>
    <x v="0"/>
    <n v="1883.75"/>
  </r>
  <r>
    <s v="72f5d4"/>
    <n v="1"/>
    <n v="2"/>
    <s v="f"/>
    <s v="5243f4"/>
    <d v="1899-12-30T00:53:47"/>
    <n v="19"/>
    <n v="18.62"/>
    <n v="1.6430998902546966E-2"/>
    <x v="0"/>
    <n v="1883.75"/>
  </r>
  <r>
    <s v="9ec847"/>
    <n v="3"/>
    <n v="2"/>
    <s v="f"/>
    <s v="5243f4"/>
    <d v="1899-12-30T00:53:47"/>
    <n v="54"/>
    <n v="158.76"/>
    <n v="0.14009588537961093"/>
    <x v="0"/>
    <n v="1883.75"/>
  </r>
  <r>
    <s v="2feb6b"/>
    <n v="4"/>
    <n v="2"/>
    <s v="f"/>
    <s v="5243f4"/>
    <d v="1899-12-30T00:53:47"/>
    <n v="29"/>
    <n v="113.67999999999999"/>
    <n v="0.10031557224712882"/>
    <x v="1"/>
    <n v="7560"/>
  </r>
  <r>
    <s v="c4a632"/>
    <n v="3"/>
    <n v="20"/>
    <s v="t"/>
    <s v="056aa8"/>
    <d v="1899-12-30T00:16:35"/>
    <n v="13"/>
    <n v="31.200000000000003"/>
    <n v="2.7532071200830573E-2"/>
    <x v="0"/>
    <n v="1507"/>
  </r>
  <r>
    <s v="e31d39"/>
    <n v="2"/>
    <n v="20"/>
    <s v="t"/>
    <s v="056aa8"/>
    <d v="1899-12-30T00:16:35"/>
    <n v="10"/>
    <n v="16"/>
    <n v="1.4119010872220806E-2"/>
    <x v="0"/>
    <n v="1507"/>
  </r>
  <r>
    <s v="d5e9a6"/>
    <n v="2"/>
    <n v="20"/>
    <s v="t"/>
    <s v="056aa8"/>
    <d v="1899-12-30T00:16:35"/>
    <n v="23"/>
    <n v="36.800000000000004"/>
    <n v="3.2473725006107852E-2"/>
    <x v="0"/>
    <n v="1507"/>
  </r>
  <r>
    <s v="72f5d4"/>
    <n v="2"/>
    <n v="20"/>
    <s v="t"/>
    <s v="056aa8"/>
    <d v="1899-12-30T00:16:35"/>
    <n v="19"/>
    <n v="30.400000000000002"/>
    <n v="2.6826120657219534E-2"/>
    <x v="0"/>
    <n v="1507"/>
  </r>
  <r>
    <s v="9ec847"/>
    <n v="5"/>
    <n v="20"/>
    <s v="t"/>
    <s v="056aa8"/>
    <d v="1899-12-30T00:16:35"/>
    <n v="54"/>
    <n v="216"/>
    <n v="0.19060664677498088"/>
    <x v="0"/>
    <n v="1507"/>
  </r>
  <r>
    <s v="f084eb"/>
    <n v="4"/>
    <n v="20"/>
    <s v="t"/>
    <s v="056aa8"/>
    <d v="1899-12-30T00:16:35"/>
    <n v="36"/>
    <n v="115.2"/>
    <n v="0.10165687827998982"/>
    <x v="1"/>
    <n v="7560"/>
  </r>
  <r>
    <s v="c4a632"/>
    <n v="3"/>
    <n v="14"/>
    <s v="f"/>
    <s v="d74987"/>
    <d v="1899-12-30T00:39:57"/>
    <n v="13"/>
    <n v="33.54"/>
    <n v="2.9596976540892862E-2"/>
    <x v="0"/>
    <n v="1507"/>
  </r>
  <r>
    <s v="e83aa3"/>
    <n v="4"/>
    <n v="14"/>
    <s v="f"/>
    <s v="d74987"/>
    <d v="1899-12-30T00:39:57"/>
    <n v="32"/>
    <n v="110.08"/>
    <n v="9.7138794800879141E-2"/>
    <x v="0"/>
    <n v="1507"/>
  </r>
  <r>
    <s v="d5e9a6"/>
    <n v="5"/>
    <n v="14"/>
    <s v="f"/>
    <s v="d74987"/>
    <d v="1899-12-30T00:39:57"/>
    <n v="23"/>
    <n v="98.899999999999991"/>
    <n v="8.7273135953914852E-2"/>
    <x v="0"/>
    <n v="1507"/>
  </r>
  <r>
    <s v="72f5d4"/>
    <n v="1"/>
    <n v="14"/>
    <s v="f"/>
    <s v="d74987"/>
    <d v="1899-12-30T00:39:57"/>
    <n v="19"/>
    <n v="16.34"/>
    <n v="1.4419039853255497E-2"/>
    <x v="0"/>
    <n v="1507"/>
  </r>
  <r>
    <s v="9ec847"/>
    <n v="2"/>
    <n v="14"/>
    <s v="f"/>
    <s v="d74987"/>
    <d v="1899-12-30T00:39:57"/>
    <n v="54"/>
    <n v="92.88"/>
    <n v="8.1960858113241775E-2"/>
    <x v="0"/>
    <n v="1507"/>
  </r>
  <r>
    <s v="5d267b"/>
    <n v="2"/>
    <n v="14"/>
    <s v="f"/>
    <s v="d74987"/>
    <d v="1899-12-30T00:39:57"/>
    <n v="40"/>
    <n v="68.8"/>
    <n v="6.071174675054946E-2"/>
    <x v="1"/>
    <n v="2520"/>
  </r>
  <r>
    <s v="f084eb"/>
    <n v="3"/>
    <n v="14"/>
    <s v="f"/>
    <s v="d74987"/>
    <d v="1899-12-30T00:39:57"/>
    <n v="36"/>
    <n v="92.88"/>
    <n v="8.1960858113241775E-2"/>
    <x v="1"/>
    <n v="2520"/>
  </r>
  <r>
    <s v="b9a74d"/>
    <n v="2"/>
    <n v="14"/>
    <s v="f"/>
    <s v="d74987"/>
    <d v="1899-12-30T00:39:57"/>
    <n v="17"/>
    <n v="29.24"/>
    <n v="2.5802492368983521E-2"/>
    <x v="1"/>
    <n v="2520"/>
  </r>
  <r>
    <s v="e83aa3"/>
    <n v="4"/>
    <n v="14"/>
    <s v="f"/>
    <s v="f72bd2"/>
    <d v="1899-12-30T00:02:14"/>
    <n v="32"/>
    <n v="110.08"/>
    <n v="9.7138794800879141E-2"/>
    <x v="0"/>
    <n v="2511.6666666666665"/>
  </r>
  <r>
    <s v="d5e9a6"/>
    <n v="5"/>
    <n v="14"/>
    <s v="f"/>
    <s v="f72bd2"/>
    <d v="1899-12-30T00:02:14"/>
    <n v="23"/>
    <n v="98.899999999999991"/>
    <n v="8.7273135953914852E-2"/>
    <x v="0"/>
    <n v="2511.6666666666665"/>
  </r>
  <r>
    <s v="72f5d4"/>
    <n v="4"/>
    <n v="14"/>
    <s v="f"/>
    <s v="f72bd2"/>
    <d v="1899-12-30T00:02:14"/>
    <n v="19"/>
    <n v="65.36"/>
    <n v="5.7676159413021989E-2"/>
    <x v="0"/>
    <n v="2511.6666666666665"/>
  </r>
  <r>
    <s v="c8d436"/>
    <n v="4"/>
    <n v="14"/>
    <s v="f"/>
    <s v="f72bd2"/>
    <d v="1899-12-30T00:02:14"/>
    <n v="10"/>
    <n v="34.4"/>
    <n v="3.035587337527473E-2"/>
    <x v="1"/>
    <n v="2520"/>
  </r>
  <r>
    <s v="f084eb"/>
    <n v="3"/>
    <n v="14"/>
    <s v="f"/>
    <s v="f72bd2"/>
    <d v="1899-12-30T00:02:14"/>
    <n v="36"/>
    <n v="92.88"/>
    <n v="8.1960858113241775E-2"/>
    <x v="1"/>
    <n v="2520"/>
  </r>
  <r>
    <s v="b9a74d"/>
    <n v="1"/>
    <n v="14"/>
    <s v="f"/>
    <s v="f72bd2"/>
    <d v="1899-12-30T00:02:14"/>
    <n v="17"/>
    <n v="14.62"/>
    <n v="1.290124618449176E-2"/>
    <x v="1"/>
    <n v="2520"/>
  </r>
  <r>
    <s v="e83aa3"/>
    <n v="1"/>
    <n v="8"/>
    <s v="t"/>
    <s v="a275de"/>
    <d v="1899-12-30T00:47:39"/>
    <n v="32"/>
    <n v="29.44"/>
    <n v="2.5978980004886285E-2"/>
    <x v="0"/>
    <n v="1883.75"/>
  </r>
  <r>
    <s v="e31d39"/>
    <n v="4"/>
    <n v="8"/>
    <s v="t"/>
    <s v="a275de"/>
    <d v="1899-12-30T00:47:39"/>
    <n v="10"/>
    <n v="36.800000000000004"/>
    <n v="3.2473725006107852E-2"/>
    <x v="0"/>
    <n v="1883.75"/>
  </r>
  <r>
    <s v="d5e9a6"/>
    <n v="5"/>
    <n v="8"/>
    <s v="t"/>
    <s v="a275de"/>
    <d v="1899-12-30T00:47:39"/>
    <n v="23"/>
    <n v="105.80000000000001"/>
    <n v="9.3361959392560076E-2"/>
    <x v="0"/>
    <n v="1883.75"/>
  </r>
  <r>
    <s v="72f5d4"/>
    <n v="2"/>
    <n v="8"/>
    <s v="t"/>
    <s v="a275de"/>
    <d v="1899-12-30T00:47:39"/>
    <n v="19"/>
    <n v="34.96"/>
    <n v="3.0850038755802459E-2"/>
    <x v="0"/>
    <n v="1883.75"/>
  </r>
  <r>
    <s v="c8d436"/>
    <n v="1"/>
    <n v="8"/>
    <s v="t"/>
    <s v="a275de"/>
    <d v="1899-12-30T00:47:39"/>
    <n v="10"/>
    <n v="9.2000000000000011"/>
    <n v="8.1184312515269631E-3"/>
    <x v="1"/>
    <n v="1512"/>
  </r>
  <r>
    <s v="2a2353"/>
    <n v="2"/>
    <n v="8"/>
    <s v="t"/>
    <s v="a275de"/>
    <d v="1899-12-30T00:47:39"/>
    <n v="57"/>
    <n v="104.88000000000001"/>
    <n v="9.255011626740739E-2"/>
    <x v="1"/>
    <n v="1512"/>
  </r>
  <r>
    <s v="f084eb"/>
    <n v="5"/>
    <n v="8"/>
    <s v="t"/>
    <s v="a275de"/>
    <d v="1899-12-30T00:47:39"/>
    <n v="36"/>
    <n v="165.6"/>
    <n v="0.14613176252748533"/>
    <x v="1"/>
    <n v="1512"/>
  </r>
  <r>
    <s v="b9a74d"/>
    <n v="3"/>
    <n v="8"/>
    <s v="t"/>
    <s v="a275de"/>
    <d v="1899-12-30T00:47:39"/>
    <n v="17"/>
    <n v="46.92"/>
    <n v="4.1403999382787514E-2"/>
    <x v="1"/>
    <n v="1512"/>
  </r>
  <r>
    <s v="2feb6b"/>
    <n v="5"/>
    <n v="8"/>
    <s v="t"/>
    <s v="a275de"/>
    <d v="1899-12-30T00:47:39"/>
    <n v="29"/>
    <n v="133.4"/>
    <n v="0.11771725314714097"/>
    <x v="1"/>
    <n v="1512"/>
  </r>
  <r>
    <s v="c4a632"/>
    <n v="5"/>
    <n v="19"/>
    <s v="t"/>
    <s v="3e7158"/>
    <d v="1899-12-30T00:01:34"/>
    <n v="13"/>
    <n v="52.650000000000006"/>
    <n v="4.6460370151401593E-2"/>
    <x v="0"/>
    <n v="1883.75"/>
  </r>
  <r>
    <s v="e83aa3"/>
    <n v="1"/>
    <n v="19"/>
    <s v="t"/>
    <s v="3e7158"/>
    <d v="1899-12-30T00:01:34"/>
    <n v="32"/>
    <n v="25.92"/>
    <n v="2.2872797612997708E-2"/>
    <x v="0"/>
    <n v="1883.75"/>
  </r>
  <r>
    <s v="72f5d4"/>
    <n v="1"/>
    <n v="19"/>
    <s v="t"/>
    <s v="3e7158"/>
    <d v="1899-12-30T00:01:34"/>
    <n v="19"/>
    <n v="15.39"/>
    <n v="1.3580723582717388E-2"/>
    <x v="0"/>
    <n v="1883.75"/>
  </r>
  <r>
    <s v="9ec847"/>
    <n v="1"/>
    <n v="19"/>
    <s v="t"/>
    <s v="3e7158"/>
    <d v="1899-12-30T00:01:34"/>
    <n v="54"/>
    <n v="43.74"/>
    <n v="3.8597845971933629E-2"/>
    <x v="0"/>
    <n v="1883.75"/>
  </r>
  <r>
    <s v="f084eb"/>
    <n v="1"/>
    <n v="19"/>
    <s v="t"/>
    <s v="3e7158"/>
    <d v="1899-12-30T00:01:34"/>
    <n v="36"/>
    <n v="29.160000000000004"/>
    <n v="2.5731897314622422E-2"/>
    <x v="1"/>
    <n v="2520"/>
  </r>
  <r>
    <s v="b9a74d"/>
    <n v="1"/>
    <n v="19"/>
    <s v="t"/>
    <s v="3e7158"/>
    <d v="1899-12-30T00:01:34"/>
    <n v="17"/>
    <n v="13.770000000000001"/>
    <n v="1.2151173731905031E-2"/>
    <x v="1"/>
    <n v="2520"/>
  </r>
  <r>
    <s v="2feb6b"/>
    <n v="2"/>
    <n v="19"/>
    <s v="t"/>
    <s v="3e7158"/>
    <d v="1899-12-30T00:01:34"/>
    <n v="29"/>
    <n v="46.980000000000004"/>
    <n v="4.1456945673558343E-2"/>
    <x v="1"/>
    <n v="2520"/>
  </r>
  <r>
    <s v="c4a632"/>
    <n v="3"/>
    <n v="14"/>
    <s v="t"/>
    <s v="2f2ade"/>
    <d v="1899-12-30T00:41:37"/>
    <n v="13"/>
    <n v="33.54"/>
    <n v="2.9596976540892862E-2"/>
    <x v="0"/>
    <n v="1883.75"/>
  </r>
  <r>
    <s v="e31d39"/>
    <n v="4"/>
    <n v="14"/>
    <s v="t"/>
    <s v="2f2ade"/>
    <d v="1899-12-30T00:41:37"/>
    <n v="10"/>
    <n v="34.4"/>
    <n v="3.035587337527473E-2"/>
    <x v="0"/>
    <n v="1883.75"/>
  </r>
  <r>
    <s v="72f5d4"/>
    <n v="4"/>
    <n v="14"/>
    <s v="t"/>
    <s v="2f2ade"/>
    <d v="1899-12-30T00:41:37"/>
    <n v="19"/>
    <n v="65.36"/>
    <n v="5.7676159413021989E-2"/>
    <x v="0"/>
    <n v="1883.75"/>
  </r>
  <r>
    <s v="9ec847"/>
    <n v="3"/>
    <n v="14"/>
    <s v="t"/>
    <s v="2f2ade"/>
    <d v="1899-12-30T00:41:37"/>
    <n v="54"/>
    <n v="139.32"/>
    <n v="0.12294128716986265"/>
    <x v="0"/>
    <n v="1883.75"/>
  </r>
  <r>
    <s v="f084eb"/>
    <n v="3"/>
    <n v="14"/>
    <s v="t"/>
    <s v="2f2ade"/>
    <d v="1899-12-30T00:41:37"/>
    <n v="36"/>
    <n v="92.88"/>
    <n v="8.1960858113241775E-2"/>
    <x v="1"/>
    <n v="7560"/>
  </r>
  <r>
    <s v="e31d39"/>
    <n v="3"/>
    <n v="2"/>
    <s v="f"/>
    <s v="9720ab"/>
    <d v="1899-12-30T00:29:35"/>
    <n v="10"/>
    <n v="29.4"/>
    <n v="2.5943682477705728E-2"/>
    <x v="0"/>
    <n v="3767.5"/>
  </r>
  <r>
    <s v="72f5d4"/>
    <n v="1"/>
    <n v="2"/>
    <s v="f"/>
    <s v="9720ab"/>
    <d v="1899-12-30T00:29:35"/>
    <n v="19"/>
    <n v="18.62"/>
    <n v="1.6430998902546966E-2"/>
    <x v="0"/>
    <n v="3767.5"/>
  </r>
  <r>
    <s v="b9a74d"/>
    <n v="5"/>
    <n v="2"/>
    <s v="f"/>
    <s v="9720ab"/>
    <d v="1899-12-30T00:29:35"/>
    <n v="17"/>
    <n v="83.3"/>
    <n v="7.3507100353499569E-2"/>
    <x v="1"/>
    <n v="7560"/>
  </r>
  <r>
    <s v="c4a632"/>
    <n v="5"/>
    <n v="18"/>
    <s v="t"/>
    <s v="a36a6f"/>
    <d v="1899-12-30T00:13:19"/>
    <n v="13"/>
    <n v="53.300000000000004"/>
    <n v="4.7033954968085559E-2"/>
    <x v="0"/>
    <n v="2511.6666666666665"/>
  </r>
  <r>
    <s v="e83aa3"/>
    <n v="4"/>
    <n v="18"/>
    <s v="t"/>
    <s v="a36a6f"/>
    <d v="1899-12-30T00:13:19"/>
    <n v="32"/>
    <n v="104.96000000000001"/>
    <n v="9.2620711321768481E-2"/>
    <x v="0"/>
    <n v="2511.6666666666665"/>
  </r>
  <r>
    <s v="9ec847"/>
    <n v="4"/>
    <n v="18"/>
    <s v="t"/>
    <s v="a36a6f"/>
    <d v="1899-12-30T00:13:19"/>
    <n v="54"/>
    <n v="177.12"/>
    <n v="0.15629745035548434"/>
    <x v="0"/>
    <n v="2511.6666666666665"/>
  </r>
  <r>
    <s v="2a2353"/>
    <n v="1"/>
    <n v="18"/>
    <s v="t"/>
    <s v="a36a6f"/>
    <d v="1899-12-30T00:13:19"/>
    <n v="57"/>
    <n v="46.74"/>
    <n v="4.1245160510475033E-2"/>
    <x v="1"/>
    <n v="3780"/>
  </r>
  <r>
    <s v="2feb6b"/>
    <n v="1"/>
    <n v="18"/>
    <s v="t"/>
    <s v="a36a6f"/>
    <d v="1899-12-30T00:13:19"/>
    <n v="29"/>
    <n v="23.78"/>
    <n v="2.0984379908838176E-2"/>
    <x v="1"/>
    <n v="3780"/>
  </r>
  <r>
    <s v="d5e9a6"/>
    <n v="5"/>
    <n v="9"/>
    <s v="t"/>
    <s v="d5a822"/>
    <d v="1899-12-30T00:45:59"/>
    <n v="23"/>
    <n v="104.65"/>
    <n v="9.2347155486119215E-2"/>
    <x v="0"/>
    <n v="2511.6666666666665"/>
  </r>
  <r>
    <s v="72f5d4"/>
    <n v="3"/>
    <n v="9"/>
    <s v="t"/>
    <s v="d5a822"/>
    <d v="1899-12-30T00:45:59"/>
    <n v="19"/>
    <n v="51.870000000000005"/>
    <n v="4.5772068371380828E-2"/>
    <x v="0"/>
    <n v="2511.6666666666665"/>
  </r>
  <r>
    <s v="9ec847"/>
    <n v="2"/>
    <n v="9"/>
    <s v="t"/>
    <s v="d5a822"/>
    <d v="1899-12-30T00:45:59"/>
    <n v="54"/>
    <n v="98.28"/>
    <n v="8.6726024282616304E-2"/>
    <x v="0"/>
    <n v="2511.6666666666665"/>
  </r>
  <r>
    <s v="f084eb"/>
    <n v="3"/>
    <n v="9"/>
    <s v="t"/>
    <s v="d5a822"/>
    <d v="1899-12-30T00:45:59"/>
    <n v="36"/>
    <n v="98.28"/>
    <n v="8.6726024282616304E-2"/>
    <x v="1"/>
    <n v="2520"/>
  </r>
  <r>
    <s v="b9a74d"/>
    <n v="1"/>
    <n v="9"/>
    <s v="t"/>
    <s v="d5a822"/>
    <d v="1899-12-30T00:45:59"/>
    <n v="17"/>
    <n v="15.47"/>
    <n v="1.3651318637078493E-2"/>
    <x v="1"/>
    <n v="2520"/>
  </r>
  <r>
    <s v="2feb6b"/>
    <n v="2"/>
    <n v="9"/>
    <s v="t"/>
    <s v="d5a822"/>
    <d v="1899-12-30T00:45:59"/>
    <n v="29"/>
    <n v="52.78"/>
    <n v="4.6575087114738387E-2"/>
    <x v="1"/>
    <n v="2520"/>
  </r>
  <r>
    <s v="c4a632"/>
    <n v="4"/>
    <n v="11"/>
    <s v="t"/>
    <n v="231138"/>
    <d v="1899-12-30T00:21:38"/>
    <n v="13"/>
    <n v="46.28"/>
    <n v="4.0839238947898676E-2"/>
    <x v="0"/>
    <n v="1883.75"/>
  </r>
  <r>
    <s v="d5e9a6"/>
    <n v="3"/>
    <n v="11"/>
    <s v="t"/>
    <n v="231138"/>
    <d v="1899-12-30T00:21:38"/>
    <n v="23"/>
    <n v="61.410000000000004"/>
    <n v="5.4190528603942488E-2"/>
    <x v="0"/>
    <n v="1883.75"/>
  </r>
  <r>
    <s v="72f5d4"/>
    <n v="4"/>
    <n v="11"/>
    <s v="t"/>
    <n v="231138"/>
    <d v="1899-12-30T00:21:38"/>
    <n v="19"/>
    <n v="67.64"/>
    <n v="5.9688118462313457E-2"/>
    <x v="0"/>
    <n v="1883.75"/>
  </r>
  <r>
    <s v="9ec847"/>
    <n v="4"/>
    <n v="11"/>
    <s v="t"/>
    <n v="231138"/>
    <d v="1899-12-30T00:21:38"/>
    <n v="54"/>
    <n v="192.24"/>
    <n v="0.16963991562973299"/>
    <x v="0"/>
    <n v="1883.75"/>
  </r>
  <r>
    <s v="f084eb"/>
    <n v="5"/>
    <n v="11"/>
    <s v="t"/>
    <n v="231138"/>
    <d v="1899-12-30T00:21:38"/>
    <n v="36"/>
    <n v="160.19999999999999"/>
    <n v="0.14136659635811083"/>
    <x v="1"/>
    <n v="2520"/>
  </r>
  <r>
    <s v="b9a74d"/>
    <n v="1"/>
    <n v="11"/>
    <s v="t"/>
    <n v="231138"/>
    <d v="1899-12-30T00:21:38"/>
    <n v="17"/>
    <n v="15.13"/>
    <n v="1.33512896560438E-2"/>
    <x v="1"/>
    <n v="2520"/>
  </r>
  <r>
    <s v="2feb6b"/>
    <n v="3"/>
    <n v="11"/>
    <s v="t"/>
    <n v="231138"/>
    <d v="1899-12-30T00:21:38"/>
    <n v="29"/>
    <n v="77.430000000000007"/>
    <n v="6.8327188239753561E-2"/>
    <x v="1"/>
    <n v="2520"/>
  </r>
  <r>
    <s v="e31d39"/>
    <n v="5"/>
    <n v="9"/>
    <s v="t"/>
    <s v="ce62e0"/>
    <d v="1899-12-30T00:24:10"/>
    <n v="10"/>
    <n v="45.5"/>
    <n v="4.0150937167877918E-2"/>
    <x v="0"/>
    <n v="2511.6666666666665"/>
  </r>
  <r>
    <s v="72f5d4"/>
    <n v="5"/>
    <n v="9"/>
    <s v="t"/>
    <s v="ce62e0"/>
    <d v="1899-12-30T00:24:10"/>
    <n v="19"/>
    <n v="86.45"/>
    <n v="7.6286780618968042E-2"/>
    <x v="0"/>
    <n v="2511.6666666666665"/>
  </r>
  <r>
    <s v="9ec847"/>
    <n v="4"/>
    <n v="9"/>
    <s v="t"/>
    <s v="ce62e0"/>
    <d v="1899-12-30T00:24:10"/>
    <n v="54"/>
    <n v="196.56"/>
    <n v="0.17345204856523261"/>
    <x v="0"/>
    <n v="2511.6666666666665"/>
  </r>
  <r>
    <s v="2a2353"/>
    <n v="5"/>
    <n v="9"/>
    <s v="t"/>
    <s v="ce62e0"/>
    <d v="1899-12-30T00:24:10"/>
    <n v="57"/>
    <n v="259.35000000000002"/>
    <n v="0.22886034185690415"/>
    <x v="1"/>
    <n v="3780"/>
  </r>
  <r>
    <s v="f084eb"/>
    <n v="3"/>
    <n v="9"/>
    <s v="t"/>
    <s v="ce62e0"/>
    <d v="1899-12-30T00:24:10"/>
    <n v="36"/>
    <n v="98.28"/>
    <n v="8.6726024282616304E-2"/>
    <x v="1"/>
    <n v="3780"/>
  </r>
  <r>
    <s v="d5e9a6"/>
    <n v="1"/>
    <n v="19"/>
    <s v="t"/>
    <s v="2ccdda"/>
    <d v="1899-12-30T00:11:59"/>
    <n v="23"/>
    <n v="18.630000000000003"/>
    <n v="1.6439823284342105E-2"/>
    <x v="0"/>
    <n v="2511.6666666666665"/>
  </r>
  <r>
    <s v="72f5d4"/>
    <n v="1"/>
    <n v="19"/>
    <s v="t"/>
    <s v="2ccdda"/>
    <d v="1899-12-30T00:11:59"/>
    <n v="19"/>
    <n v="15.39"/>
    <n v="1.3580723582717388E-2"/>
    <x v="0"/>
    <n v="2511.6666666666665"/>
  </r>
  <r>
    <s v="9ec847"/>
    <n v="3"/>
    <n v="19"/>
    <s v="t"/>
    <s v="2ccdda"/>
    <d v="1899-12-30T00:11:59"/>
    <n v="54"/>
    <n v="131.22"/>
    <n v="0.11579353791580088"/>
    <x v="0"/>
    <n v="2511.6666666666665"/>
  </r>
  <r>
    <s v="5d267b"/>
    <n v="4"/>
    <n v="19"/>
    <s v="t"/>
    <s v="2ccdda"/>
    <d v="1899-12-30T00:11:59"/>
    <n v="40"/>
    <n v="129.60000000000002"/>
    <n v="0.11436398806498854"/>
    <x v="1"/>
    <n v="3780"/>
  </r>
  <r>
    <s v="c8d436"/>
    <n v="3"/>
    <n v="19"/>
    <s v="t"/>
    <s v="2ccdda"/>
    <d v="1899-12-30T00:11:59"/>
    <n v="10"/>
    <n v="24.3"/>
    <n v="2.1443247762185348E-2"/>
    <x v="1"/>
    <n v="3780"/>
  </r>
  <r>
    <s v="c4a632"/>
    <n v="1"/>
    <n v="6"/>
    <s v="f"/>
    <s v="d2abce"/>
    <d v="1899-12-30T00:59:01"/>
    <n v="13"/>
    <n v="12.219999999999999"/>
    <n v="1.078339455365864E-2"/>
    <x v="0"/>
    <n v="1507"/>
  </r>
  <r>
    <s v="e83aa3"/>
    <n v="1"/>
    <n v="6"/>
    <s v="f"/>
    <s v="d2abce"/>
    <d v="1899-12-30T00:59:01"/>
    <n v="32"/>
    <n v="30.08"/>
    <n v="2.6543740439775112E-2"/>
    <x v="0"/>
    <n v="1507"/>
  </r>
  <r>
    <s v="e31d39"/>
    <n v="1"/>
    <n v="6"/>
    <s v="f"/>
    <s v="d2abce"/>
    <d v="1899-12-30T00:59:01"/>
    <n v="10"/>
    <n v="9.3999999999999986"/>
    <n v="8.2949188874297218E-3"/>
    <x v="0"/>
    <n v="1507"/>
  </r>
  <r>
    <s v="72f5d4"/>
    <n v="4"/>
    <n v="6"/>
    <s v="f"/>
    <s v="d2abce"/>
    <d v="1899-12-30T00:59:01"/>
    <n v="19"/>
    <n v="71.44"/>
    <n v="6.3041383544465895E-2"/>
    <x v="0"/>
    <n v="1507"/>
  </r>
  <r>
    <s v="9ec847"/>
    <n v="1"/>
    <n v="6"/>
    <s v="f"/>
    <s v="d2abce"/>
    <d v="1899-12-30T00:59:01"/>
    <n v="54"/>
    <n v="50.76"/>
    <n v="4.4792561992120505E-2"/>
    <x v="0"/>
    <n v="1507"/>
  </r>
  <r>
    <s v="5d267b"/>
    <n v="5"/>
    <n v="6"/>
    <s v="f"/>
    <s v="d2abce"/>
    <d v="1899-12-30T00:59:01"/>
    <n v="40"/>
    <n v="188"/>
    <n v="0.16589837774859448"/>
    <x v="1"/>
    <n v="1512"/>
  </r>
  <r>
    <s v="c8d436"/>
    <n v="1"/>
    <n v="6"/>
    <s v="f"/>
    <s v="d2abce"/>
    <d v="1899-12-30T00:59:01"/>
    <n v="10"/>
    <n v="9.3999999999999986"/>
    <n v="8.2949188874297218E-3"/>
    <x v="1"/>
    <n v="1512"/>
  </r>
  <r>
    <s v="2a2353"/>
    <n v="2"/>
    <n v="6"/>
    <s v="f"/>
    <s v="d2abce"/>
    <d v="1899-12-30T00:59:01"/>
    <n v="57"/>
    <n v="107.16"/>
    <n v="9.4562075316698843E-2"/>
    <x v="1"/>
    <n v="1512"/>
  </r>
  <r>
    <s v="b9a74d"/>
    <n v="4"/>
    <n v="6"/>
    <s v="f"/>
    <s v="d2abce"/>
    <d v="1899-12-30T00:59:01"/>
    <n v="17"/>
    <n v="63.919999999999995"/>
    <n v="5.6405448434522117E-2"/>
    <x v="1"/>
    <n v="1512"/>
  </r>
  <r>
    <s v="2feb6b"/>
    <n v="1"/>
    <n v="6"/>
    <s v="f"/>
    <s v="d2abce"/>
    <d v="1899-12-30T00:59:01"/>
    <n v="29"/>
    <n v="27.259999999999998"/>
    <n v="2.4055264773546196E-2"/>
    <x v="1"/>
    <n v="1512"/>
  </r>
  <r>
    <s v="e83aa3"/>
    <n v="4"/>
    <n v="11"/>
    <s v="t"/>
    <s v="078b69"/>
    <d v="1899-12-30T00:53:15"/>
    <n v="32"/>
    <n v="113.92"/>
    <n v="0.10052735741021214"/>
    <x v="0"/>
    <n v="2511.6666666666665"/>
  </r>
  <r>
    <s v="72f5d4"/>
    <n v="2"/>
    <n v="11"/>
    <s v="t"/>
    <s v="078b69"/>
    <d v="1899-12-30T00:53:15"/>
    <n v="19"/>
    <n v="33.82"/>
    <n v="2.9844059231156728E-2"/>
    <x v="0"/>
    <n v="2511.6666666666665"/>
  </r>
  <r>
    <s v="9ec847"/>
    <n v="1"/>
    <n v="11"/>
    <s v="t"/>
    <s v="078b69"/>
    <d v="1899-12-30T00:53:15"/>
    <n v="54"/>
    <n v="48.06"/>
    <n v="4.2409978907433248E-2"/>
    <x v="0"/>
    <n v="2511.6666666666665"/>
  </r>
  <r>
    <s v="5d267b"/>
    <n v="2"/>
    <n v="11"/>
    <s v="t"/>
    <s v="078b69"/>
    <d v="1899-12-30T00:53:15"/>
    <n v="40"/>
    <n v="71.2"/>
    <n v="6.2829598381382593E-2"/>
    <x v="1"/>
    <n v="1890"/>
  </r>
  <r>
    <s v="2a2353"/>
    <n v="4"/>
    <n v="11"/>
    <s v="t"/>
    <s v="078b69"/>
    <d v="1899-12-30T00:53:15"/>
    <n v="57"/>
    <n v="202.92000000000002"/>
    <n v="0.17906435538694038"/>
    <x v="1"/>
    <n v="1890"/>
  </r>
  <r>
    <s v="f084eb"/>
    <n v="3"/>
    <n v="11"/>
    <s v="t"/>
    <s v="078b69"/>
    <d v="1899-12-30T00:53:15"/>
    <n v="36"/>
    <n v="96.12"/>
    <n v="8.4819957814866495E-2"/>
    <x v="1"/>
    <n v="1890"/>
  </r>
  <r>
    <s v="2feb6b"/>
    <n v="4"/>
    <n v="11"/>
    <s v="t"/>
    <s v="078b69"/>
    <d v="1899-12-30T00:53:15"/>
    <n v="29"/>
    <n v="103.24"/>
    <n v="9.1102917653004739E-2"/>
    <x v="1"/>
    <n v="1890"/>
  </r>
  <r>
    <s v="e31d39"/>
    <n v="4"/>
    <n v="6"/>
    <s v="t"/>
    <s v="7aaa37"/>
    <d v="1899-12-30T00:03:52"/>
    <n v="10"/>
    <n v="37.599999999999994"/>
    <n v="3.3179675549718887E-2"/>
    <x v="0"/>
    <n v="3767.5"/>
  </r>
  <r>
    <s v="72f5d4"/>
    <n v="1"/>
    <n v="6"/>
    <s v="t"/>
    <s v="7aaa37"/>
    <d v="1899-12-30T00:03:52"/>
    <n v="19"/>
    <n v="17.86"/>
    <n v="1.5760345886116474E-2"/>
    <x v="0"/>
    <n v="3767.5"/>
  </r>
  <r>
    <s v="c8d436"/>
    <n v="2"/>
    <n v="6"/>
    <s v="t"/>
    <s v="7aaa37"/>
    <d v="1899-12-30T00:03:52"/>
    <n v="10"/>
    <n v="18.799999999999997"/>
    <n v="1.6589837774859444E-2"/>
    <x v="1"/>
    <n v="1890"/>
  </r>
  <r>
    <s v="2a2353"/>
    <n v="2"/>
    <n v="6"/>
    <s v="t"/>
    <s v="7aaa37"/>
    <d v="1899-12-30T00:03:52"/>
    <n v="57"/>
    <n v="107.16"/>
    <n v="9.4562075316698843E-2"/>
    <x v="1"/>
    <n v="1890"/>
  </r>
  <r>
    <s v="f084eb"/>
    <n v="4"/>
    <n v="6"/>
    <s v="t"/>
    <s v="7aaa37"/>
    <d v="1899-12-30T00:03:52"/>
    <n v="36"/>
    <n v="135.35999999999999"/>
    <n v="0.11944683197898801"/>
    <x v="1"/>
    <n v="1890"/>
  </r>
  <r>
    <s v="2feb6b"/>
    <n v="5"/>
    <n v="6"/>
    <s v="t"/>
    <s v="7aaa37"/>
    <d v="1899-12-30T00:03:52"/>
    <n v="29"/>
    <n v="136.29999999999998"/>
    <n v="0.12027632386773097"/>
    <x v="1"/>
    <n v="1890"/>
  </r>
  <r>
    <s v="c4a632"/>
    <n v="2"/>
    <n v="5"/>
    <s v="f"/>
    <s v="39499a"/>
    <d v="1899-12-30T00:57:29"/>
    <n v="13"/>
    <n v="24.7"/>
    <n v="2.1796223033990869E-2"/>
    <x v="0"/>
    <n v="2511.6666666666665"/>
  </r>
  <r>
    <s v="d5e9a6"/>
    <n v="4"/>
    <n v="5"/>
    <s v="f"/>
    <s v="39499a"/>
    <d v="1899-12-30T00:57:29"/>
    <n v="23"/>
    <n v="87.399999999999991"/>
    <n v="7.7125096889506153E-2"/>
    <x v="0"/>
    <n v="2511.6666666666665"/>
  </r>
  <r>
    <s v="72f5d4"/>
    <n v="4"/>
    <n v="5"/>
    <s v="f"/>
    <s v="39499a"/>
    <d v="1899-12-30T00:57:29"/>
    <n v="19"/>
    <n v="72.2"/>
    <n v="6.3712036560896385E-2"/>
    <x v="0"/>
    <n v="2511.6666666666665"/>
  </r>
  <r>
    <s v="5d267b"/>
    <n v="3"/>
    <n v="5"/>
    <s v="f"/>
    <s v="39499a"/>
    <d v="1899-12-30T00:57:29"/>
    <n v="40"/>
    <n v="114"/>
    <n v="0.10059795246457323"/>
    <x v="1"/>
    <n v="1890"/>
  </r>
  <r>
    <s v="2a2353"/>
    <n v="4"/>
    <n v="5"/>
    <s v="f"/>
    <s v="39499a"/>
    <d v="1899-12-30T00:57:29"/>
    <n v="57"/>
    <n v="216.6"/>
    <n v="0.19113610968268915"/>
    <x v="1"/>
    <n v="1890"/>
  </r>
  <r>
    <s v="b9a74d"/>
    <n v="2"/>
    <n v="5"/>
    <s v="f"/>
    <s v="39499a"/>
    <d v="1899-12-30T00:57:29"/>
    <n v="17"/>
    <n v="32.299999999999997"/>
    <n v="2.8502753198295747E-2"/>
    <x v="1"/>
    <n v="1890"/>
  </r>
  <r>
    <s v="2feb6b"/>
    <n v="4"/>
    <n v="5"/>
    <s v="f"/>
    <s v="39499a"/>
    <d v="1899-12-30T00:57:29"/>
    <n v="29"/>
    <n v="110.19999999999999"/>
    <n v="9.7244687382420786E-2"/>
    <x v="1"/>
    <n v="1890"/>
  </r>
  <r>
    <s v="c4a632"/>
    <n v="4"/>
    <n v="2"/>
    <s v="t"/>
    <s v="caf1a1"/>
    <d v="1899-12-30T00:46:48"/>
    <n v="13"/>
    <n v="50.96"/>
    <n v="4.4969049628023262E-2"/>
    <x v="0"/>
    <n v="1507"/>
  </r>
  <r>
    <s v="e31d39"/>
    <n v="2"/>
    <n v="2"/>
    <s v="t"/>
    <s v="caf1a1"/>
    <d v="1899-12-30T00:46:48"/>
    <n v="10"/>
    <n v="19.600000000000001"/>
    <n v="1.7295788318470489E-2"/>
    <x v="0"/>
    <n v="1507"/>
  </r>
  <r>
    <s v="d5e9a6"/>
    <n v="3"/>
    <n v="2"/>
    <s v="t"/>
    <s v="caf1a1"/>
    <d v="1899-12-30T00:46:48"/>
    <n v="23"/>
    <n v="67.62"/>
    <n v="5.967046969872318E-2"/>
    <x v="0"/>
    <n v="1507"/>
  </r>
  <r>
    <s v="72f5d4"/>
    <n v="4"/>
    <n v="2"/>
    <s v="t"/>
    <s v="caf1a1"/>
    <d v="1899-12-30T00:46:48"/>
    <n v="19"/>
    <n v="74.48"/>
    <n v="6.5723995610187866E-2"/>
    <x v="0"/>
    <n v="1507"/>
  </r>
  <r>
    <s v="9ec847"/>
    <n v="5"/>
    <n v="2"/>
    <s v="t"/>
    <s v="caf1a1"/>
    <d v="1899-12-30T00:46:48"/>
    <n v="54"/>
    <n v="264.60000000000002"/>
    <n v="0.23349314229935159"/>
    <x v="0"/>
    <n v="1507"/>
  </r>
  <r>
    <s v="f084eb"/>
    <n v="1"/>
    <n v="2"/>
    <s v="t"/>
    <s v="caf1a1"/>
    <d v="1899-12-30T00:46:48"/>
    <n v="36"/>
    <n v="35.28"/>
    <n v="3.1132418973246877E-2"/>
    <x v="1"/>
    <n v="3780"/>
  </r>
  <r>
    <s v="b9a74d"/>
    <n v="4"/>
    <n v="2"/>
    <s v="t"/>
    <s v="caf1a1"/>
    <d v="1899-12-30T00:46:48"/>
    <n v="17"/>
    <n v="66.64"/>
    <n v="5.8805680282799651E-2"/>
    <x v="1"/>
    <n v="3780"/>
  </r>
  <r>
    <s v="c4a632"/>
    <n v="4"/>
    <n v="12"/>
    <s v="t"/>
    <s v="c34495"/>
    <d v="1899-12-30T00:13:44"/>
    <n v="13"/>
    <n v="45.76"/>
    <n v="4.0380371094551504E-2"/>
    <x v="0"/>
    <n v="2511.6666666666665"/>
  </r>
  <r>
    <s v="e31d39"/>
    <n v="1"/>
    <n v="12"/>
    <s v="t"/>
    <s v="c34495"/>
    <d v="1899-12-30T00:13:44"/>
    <n v="10"/>
    <n v="8.8000000000000007"/>
    <n v="7.7654559797214438E-3"/>
    <x v="0"/>
    <n v="2511.6666666666665"/>
  </r>
  <r>
    <s v="d5e9a6"/>
    <n v="4"/>
    <n v="12"/>
    <s v="t"/>
    <s v="c34495"/>
    <d v="1899-12-30T00:13:44"/>
    <n v="23"/>
    <n v="80.959999999999994"/>
    <n v="7.1442195013437265E-2"/>
    <x v="0"/>
    <n v="2511.6666666666665"/>
  </r>
  <r>
    <s v="5d267b"/>
    <n v="2"/>
    <n v="12"/>
    <s v="t"/>
    <s v="c34495"/>
    <d v="1899-12-30T00:13:44"/>
    <n v="40"/>
    <n v="70.400000000000006"/>
    <n v="6.2123647837771551E-2"/>
    <x v="1"/>
    <n v="1890"/>
  </r>
  <r>
    <s v="c8d436"/>
    <n v="4"/>
    <n v="12"/>
    <s v="t"/>
    <s v="c34495"/>
    <d v="1899-12-30T00:13:44"/>
    <n v="10"/>
    <n v="35.200000000000003"/>
    <n v="3.1061823918885775E-2"/>
    <x v="1"/>
    <n v="1890"/>
  </r>
  <r>
    <s v="2a2353"/>
    <n v="4"/>
    <n v="12"/>
    <s v="t"/>
    <s v="c34495"/>
    <d v="1899-12-30T00:13:44"/>
    <n v="57"/>
    <n v="200.64000000000001"/>
    <n v="0.17705239633764891"/>
    <x v="1"/>
    <n v="1890"/>
  </r>
  <r>
    <s v="f084eb"/>
    <n v="1"/>
    <n v="12"/>
    <s v="t"/>
    <s v="c34495"/>
    <d v="1899-12-30T00:13:44"/>
    <n v="36"/>
    <n v="31.68"/>
    <n v="2.7955641526997192E-2"/>
    <x v="1"/>
    <n v="1890"/>
  </r>
  <r>
    <s v="c4a632"/>
    <n v="2"/>
    <n v="24"/>
    <s v="t"/>
    <s v="f61ae9"/>
    <d v="1899-12-30T00:16:30"/>
    <n v="13"/>
    <n v="19.760000000000002"/>
    <n v="1.7436978427192697E-2"/>
    <x v="0"/>
    <n v="3767.5"/>
  </r>
  <r>
    <s v="e31d39"/>
    <n v="3"/>
    <n v="24"/>
    <s v="t"/>
    <s v="f61ae9"/>
    <d v="1899-12-30T00:16:30"/>
    <n v="10"/>
    <n v="22.8"/>
    <n v="2.0119590492914646E-2"/>
    <x v="0"/>
    <n v="3767.5"/>
  </r>
  <r>
    <s v="f084eb"/>
    <n v="3"/>
    <n v="24"/>
    <s v="t"/>
    <s v="f61ae9"/>
    <d v="1899-12-30T00:16:30"/>
    <n v="36"/>
    <n v="82.08"/>
    <n v="7.2430525774492729E-2"/>
    <x v="1"/>
    <n v="3780"/>
  </r>
  <r>
    <s v="b9a74d"/>
    <n v="1"/>
    <n v="24"/>
    <s v="t"/>
    <s v="f61ae9"/>
    <d v="1899-12-30T00:16:30"/>
    <n v="17"/>
    <n v="12.92"/>
    <n v="1.1401101279318301E-2"/>
    <x v="1"/>
    <n v="3780"/>
  </r>
  <r>
    <s v="e83aa3"/>
    <n v="3"/>
    <n v="17"/>
    <s v="t"/>
    <s v="99b8bd"/>
    <d v="1899-12-30T00:36:14"/>
    <n v="32"/>
    <n v="79.679999999999993"/>
    <n v="7.0312674143659618E-2"/>
    <x v="0"/>
    <n v="3767.5"/>
  </r>
  <r>
    <s v="72f5d4"/>
    <n v="5"/>
    <n v="17"/>
    <s v="t"/>
    <s v="99b8bd"/>
    <d v="1899-12-30T00:36:14"/>
    <n v="19"/>
    <n v="78.849999999999994"/>
    <n v="6.9580250454663151E-2"/>
    <x v="0"/>
    <n v="3767.5"/>
  </r>
  <r>
    <s v="c8d436"/>
    <n v="4"/>
    <n v="17"/>
    <s v="t"/>
    <s v="99b8bd"/>
    <d v="1899-12-30T00:36:14"/>
    <n v="10"/>
    <n v="33.199999999999996"/>
    <n v="2.9296947559858171E-2"/>
    <x v="1"/>
    <n v="1890"/>
  </r>
  <r>
    <s v="2a2353"/>
    <n v="3"/>
    <n v="17"/>
    <s v="t"/>
    <s v="99b8bd"/>
    <d v="1899-12-30T00:36:14"/>
    <n v="57"/>
    <n v="141.93"/>
    <n v="0.12524445081839367"/>
    <x v="1"/>
    <n v="1890"/>
  </r>
  <r>
    <s v="f084eb"/>
    <n v="3"/>
    <n v="17"/>
    <s v="t"/>
    <s v="99b8bd"/>
    <d v="1899-12-30T00:36:14"/>
    <n v="36"/>
    <n v="89.64"/>
    <n v="7.9101758411617068E-2"/>
    <x v="1"/>
    <n v="1890"/>
  </r>
  <r>
    <s v="b9a74d"/>
    <n v="3"/>
    <n v="17"/>
    <s v="t"/>
    <s v="99b8bd"/>
    <d v="1899-12-30T00:36:14"/>
    <n v="17"/>
    <n v="42.33"/>
    <n v="3.7353608138819168E-2"/>
    <x v="1"/>
    <n v="1890"/>
  </r>
  <r>
    <s v="c4a632"/>
    <n v="3"/>
    <n v="24"/>
    <s v="t"/>
    <s v="b59649"/>
    <d v="1899-12-30T00:33:34"/>
    <n v="13"/>
    <n v="29.64"/>
    <n v="2.6155467640789045E-2"/>
    <x v="0"/>
    <n v="2511.6666666666665"/>
  </r>
  <r>
    <s v="72f5d4"/>
    <n v="1"/>
    <n v="24"/>
    <s v="t"/>
    <s v="b59649"/>
    <d v="1899-12-30T00:33:34"/>
    <n v="19"/>
    <n v="14.44"/>
    <n v="1.2742407312179276E-2"/>
    <x v="0"/>
    <n v="2511.6666666666665"/>
  </r>
  <r>
    <s v="9ec847"/>
    <n v="5"/>
    <n v="24"/>
    <s v="t"/>
    <s v="b59649"/>
    <d v="1899-12-30T00:33:34"/>
    <n v="54"/>
    <n v="205.2"/>
    <n v="0.18107631443623182"/>
    <x v="0"/>
    <n v="2511.6666666666665"/>
  </r>
  <r>
    <s v="5d267b"/>
    <n v="1"/>
    <n v="24"/>
    <s v="t"/>
    <s v="b59649"/>
    <d v="1899-12-30T00:33:34"/>
    <n v="40"/>
    <n v="30.4"/>
    <n v="2.6826120657219531E-2"/>
    <x v="1"/>
    <n v="1890"/>
  </r>
  <r>
    <s v="f084eb"/>
    <n v="2"/>
    <n v="24"/>
    <s v="t"/>
    <s v="b59649"/>
    <d v="1899-12-30T00:33:34"/>
    <n v="36"/>
    <n v="54.72"/>
    <n v="4.8287017182995155E-2"/>
    <x v="1"/>
    <n v="1890"/>
  </r>
  <r>
    <s v="b9a74d"/>
    <n v="4"/>
    <n v="24"/>
    <s v="t"/>
    <s v="b59649"/>
    <d v="1899-12-30T00:33:34"/>
    <n v="17"/>
    <n v="51.68"/>
    <n v="4.5604405117273206E-2"/>
    <x v="1"/>
    <n v="1890"/>
  </r>
  <r>
    <s v="2feb6b"/>
    <n v="2"/>
    <n v="24"/>
    <s v="t"/>
    <s v="b59649"/>
    <d v="1899-12-30T00:33:34"/>
    <n v="29"/>
    <n v="44.08"/>
    <n v="3.8897874952968314E-2"/>
    <x v="1"/>
    <n v="1890"/>
  </r>
  <r>
    <s v="d5e9a6"/>
    <n v="1"/>
    <n v="12"/>
    <s v="f"/>
    <s v="4329aa"/>
    <d v="1899-12-30T00:21:59"/>
    <n v="23"/>
    <n v="20.239999999999998"/>
    <n v="1.7860548753359316E-2"/>
    <x v="0"/>
    <n v="2511.6666666666665"/>
  </r>
  <r>
    <s v="72f5d4"/>
    <n v="2"/>
    <n v="12"/>
    <s v="f"/>
    <s v="4329aa"/>
    <d v="1899-12-30T00:21:59"/>
    <n v="19"/>
    <n v="33.44"/>
    <n v="2.950873272294148E-2"/>
    <x v="0"/>
    <n v="2511.6666666666665"/>
  </r>
  <r>
    <s v="9ec847"/>
    <n v="4"/>
    <n v="12"/>
    <s v="f"/>
    <s v="4329aa"/>
    <d v="1899-12-30T00:21:59"/>
    <n v="54"/>
    <n v="190.08"/>
    <n v="0.16773384916198317"/>
    <x v="0"/>
    <n v="2511.6666666666665"/>
  </r>
  <r>
    <s v="2feb6b"/>
    <n v="2"/>
    <n v="12"/>
    <s v="f"/>
    <s v="4329aa"/>
    <d v="1899-12-30T00:21:59"/>
    <n v="29"/>
    <n v="51.04"/>
    <n v="4.5039644682384368E-2"/>
    <x v="1"/>
    <n v="7560"/>
  </r>
  <r>
    <s v="9ec847"/>
    <n v="5"/>
    <n v="21"/>
    <s v="f"/>
    <s v="b31af4"/>
    <d v="1899-12-30T00:56:06"/>
    <n v="54"/>
    <n v="213.3"/>
    <n v="0.18822406369029362"/>
    <x v="0"/>
    <n v="7535"/>
  </r>
  <r>
    <s v="5d267b"/>
    <n v="5"/>
    <n v="21"/>
    <s v="f"/>
    <s v="b31af4"/>
    <d v="1899-12-30T00:56:06"/>
    <n v="40"/>
    <n v="158"/>
    <n v="0.13942523236318047"/>
    <x v="1"/>
    <n v="2520"/>
  </r>
  <r>
    <s v="c8d436"/>
    <n v="5"/>
    <n v="21"/>
    <s v="f"/>
    <s v="b31af4"/>
    <d v="1899-12-30T00:56:06"/>
    <n v="10"/>
    <n v="39.5"/>
    <n v="3.4856308090795117E-2"/>
    <x v="1"/>
    <n v="2520"/>
  </r>
  <r>
    <s v="f084eb"/>
    <n v="5"/>
    <n v="21"/>
    <s v="f"/>
    <s v="b31af4"/>
    <d v="1899-12-30T00:56:06"/>
    <n v="36"/>
    <n v="142.20000000000002"/>
    <n v="0.12548270912686244"/>
    <x v="1"/>
    <n v="2520"/>
  </r>
  <r>
    <s v="d5e9a6"/>
    <n v="1"/>
    <n v="9"/>
    <s v="t"/>
    <s v="07cbb2"/>
    <d v="1899-12-30T00:36:13"/>
    <n v="23"/>
    <n v="20.93"/>
    <n v="1.8469431097223842E-2"/>
    <x v="0"/>
    <n v="2511.6666666666665"/>
  </r>
  <r>
    <s v="72f5d4"/>
    <n v="2"/>
    <n v="9"/>
    <s v="t"/>
    <s v="07cbb2"/>
    <d v="1899-12-30T00:36:13"/>
    <n v="19"/>
    <n v="34.58"/>
    <n v="3.0514712247587217E-2"/>
    <x v="0"/>
    <n v="2511.6666666666665"/>
  </r>
  <r>
    <s v="9ec847"/>
    <n v="1"/>
    <n v="9"/>
    <s v="t"/>
    <s v="07cbb2"/>
    <d v="1899-12-30T00:36:13"/>
    <n v="54"/>
    <n v="49.14"/>
    <n v="4.3363012141308152E-2"/>
    <x v="0"/>
    <n v="2511.6666666666665"/>
  </r>
  <r>
    <s v="2a2353"/>
    <n v="5"/>
    <n v="9"/>
    <s v="t"/>
    <s v="07cbb2"/>
    <d v="1899-12-30T00:36:13"/>
    <n v="57"/>
    <n v="259.35000000000002"/>
    <n v="0.22886034185690415"/>
    <x v="1"/>
    <n v="1890"/>
  </r>
  <r>
    <s v="f084eb"/>
    <n v="2"/>
    <n v="9"/>
    <s v="t"/>
    <s v="07cbb2"/>
    <d v="1899-12-30T00:36:13"/>
    <n v="36"/>
    <n v="65.52"/>
    <n v="5.7817349521744194E-2"/>
    <x v="1"/>
    <n v="1890"/>
  </r>
  <r>
    <s v="b9a74d"/>
    <n v="1"/>
    <n v="9"/>
    <s v="t"/>
    <s v="07cbb2"/>
    <d v="1899-12-30T00:36:13"/>
    <n v="17"/>
    <n v="15.47"/>
    <n v="1.3651318637078493E-2"/>
    <x v="1"/>
    <n v="1890"/>
  </r>
  <r>
    <s v="2feb6b"/>
    <n v="5"/>
    <n v="9"/>
    <s v="t"/>
    <s v="07cbb2"/>
    <d v="1899-12-30T00:36:13"/>
    <n v="29"/>
    <n v="131.95000000000002"/>
    <n v="0.11643771778684597"/>
    <x v="1"/>
    <n v="1890"/>
  </r>
  <r>
    <s v="e83aa3"/>
    <n v="4"/>
    <n v="9"/>
    <s v="t"/>
    <s v="b26ce7"/>
    <d v="1899-12-30T00:52:45"/>
    <n v="32"/>
    <n v="116.48"/>
    <n v="0.10278639914976746"/>
    <x v="0"/>
    <n v="2511.6666666666665"/>
  </r>
  <r>
    <s v="e31d39"/>
    <n v="1"/>
    <n v="9"/>
    <s v="t"/>
    <s v="b26ce7"/>
    <d v="1899-12-30T00:52:45"/>
    <n v="10"/>
    <n v="9.1"/>
    <n v="8.0301874335755846E-3"/>
    <x v="0"/>
    <n v="2511.6666666666665"/>
  </r>
  <r>
    <s v="d5e9a6"/>
    <n v="3"/>
    <n v="9"/>
    <s v="t"/>
    <s v="b26ce7"/>
    <d v="1899-12-30T00:52:45"/>
    <n v="23"/>
    <n v="62.79"/>
    <n v="5.5408293291671525E-2"/>
    <x v="0"/>
    <n v="2511.6666666666665"/>
  </r>
  <r>
    <s v="2a2353"/>
    <n v="5"/>
    <n v="9"/>
    <s v="t"/>
    <s v="b26ce7"/>
    <d v="1899-12-30T00:52:45"/>
    <n v="57"/>
    <n v="259.35000000000002"/>
    <n v="0.22886034185690415"/>
    <x v="1"/>
    <n v="3780"/>
  </r>
  <r>
    <s v="2feb6b"/>
    <n v="1"/>
    <n v="9"/>
    <s v="t"/>
    <s v="b26ce7"/>
    <d v="1899-12-30T00:52:45"/>
    <n v="29"/>
    <n v="26.39"/>
    <n v="2.3287543557369193E-2"/>
    <x v="1"/>
    <n v="3780"/>
  </r>
  <r>
    <s v="c4a632"/>
    <n v="4"/>
    <n v="22"/>
    <s v="f"/>
    <s v="eca309"/>
    <d v="1899-12-30T00:56:09"/>
    <n v="13"/>
    <n v="40.56"/>
    <n v="3.5791692561079745E-2"/>
    <x v="0"/>
    <n v="1883.75"/>
  </r>
  <r>
    <s v="e31d39"/>
    <n v="4"/>
    <n v="22"/>
    <s v="f"/>
    <s v="eca309"/>
    <d v="1899-12-30T00:56:09"/>
    <n v="10"/>
    <n v="31.200000000000003"/>
    <n v="2.7532071200830573E-2"/>
    <x v="0"/>
    <n v="1883.75"/>
  </r>
  <r>
    <s v="72f5d4"/>
    <n v="3"/>
    <n v="22"/>
    <s v="f"/>
    <s v="eca309"/>
    <d v="1899-12-30T00:56:09"/>
    <n v="19"/>
    <n v="44.46"/>
    <n v="3.9233201461183566E-2"/>
    <x v="0"/>
    <n v="1883.75"/>
  </r>
  <r>
    <s v="9ec847"/>
    <n v="5"/>
    <n v="22"/>
    <s v="f"/>
    <s v="eca309"/>
    <d v="1899-12-30T00:56:09"/>
    <n v="54"/>
    <n v="210.6"/>
    <n v="0.18584148060560635"/>
    <x v="0"/>
    <n v="1883.75"/>
  </r>
  <r>
    <s v="c8d436"/>
    <n v="2"/>
    <n v="22"/>
    <s v="f"/>
    <s v="eca309"/>
    <d v="1899-12-30T00:56:09"/>
    <n v="10"/>
    <n v="15.600000000000001"/>
    <n v="1.3766035600415286E-2"/>
    <x v="1"/>
    <n v="3780"/>
  </r>
  <r>
    <s v="b9a74d"/>
    <n v="2"/>
    <n v="22"/>
    <s v="f"/>
    <s v="eca309"/>
    <d v="1899-12-30T00:56:09"/>
    <n v="17"/>
    <n v="26.52"/>
    <n v="2.3402260520705983E-2"/>
    <x v="1"/>
    <n v="3780"/>
  </r>
  <r>
    <s v="e31d39"/>
    <n v="2"/>
    <n v="21"/>
    <s v="t"/>
    <s v="acb582"/>
    <d v="1899-12-30T00:19:21"/>
    <n v="10"/>
    <n v="15.8"/>
    <n v="1.3942523236318045E-2"/>
    <x v="0"/>
    <n v="2511.6666666666665"/>
  </r>
  <r>
    <s v="d5e9a6"/>
    <n v="3"/>
    <n v="21"/>
    <s v="t"/>
    <s v="acb582"/>
    <d v="1899-12-30T00:19:21"/>
    <n v="23"/>
    <n v="54.510000000000005"/>
    <n v="4.8101705165297264E-2"/>
    <x v="0"/>
    <n v="2511.6666666666665"/>
  </r>
  <r>
    <s v="9ec847"/>
    <n v="5"/>
    <n v="21"/>
    <s v="t"/>
    <s v="acb582"/>
    <d v="1899-12-30T00:19:21"/>
    <n v="54"/>
    <n v="213.3"/>
    <n v="0.18822406369029362"/>
    <x v="0"/>
    <n v="2511.6666666666665"/>
  </r>
  <r>
    <s v="5d267b"/>
    <n v="4"/>
    <n v="21"/>
    <s v="t"/>
    <s v="acb582"/>
    <d v="1899-12-30T00:19:21"/>
    <n v="40"/>
    <n v="126.4"/>
    <n v="0.11154018589054436"/>
    <x v="1"/>
    <n v="2520"/>
  </r>
  <r>
    <s v="2a2353"/>
    <n v="4"/>
    <n v="21"/>
    <s v="t"/>
    <s v="acb582"/>
    <d v="1899-12-30T00:19:21"/>
    <n v="57"/>
    <n v="180.12"/>
    <n v="0.15894476489402573"/>
    <x v="1"/>
    <n v="2520"/>
  </r>
  <r>
    <s v="f084eb"/>
    <n v="2"/>
    <n v="21"/>
    <s v="t"/>
    <s v="acb582"/>
    <d v="1899-12-30T00:19:21"/>
    <n v="36"/>
    <n v="56.88"/>
    <n v="5.0193083650744964E-2"/>
    <x v="1"/>
    <n v="2520"/>
  </r>
  <r>
    <s v="e31d39"/>
    <n v="1"/>
    <n v="2"/>
    <s v="t"/>
    <s v="aa7de2"/>
    <d v="1899-12-30T00:41:48"/>
    <n v="10"/>
    <n v="9.8000000000000007"/>
    <n v="8.6478941592352445E-3"/>
    <x v="0"/>
    <n v="2511.6666666666665"/>
  </r>
  <r>
    <s v="d5e9a6"/>
    <n v="4"/>
    <n v="2"/>
    <s v="t"/>
    <s v="aa7de2"/>
    <d v="1899-12-30T00:41:48"/>
    <n v="23"/>
    <n v="90.16"/>
    <n v="7.956062626496424E-2"/>
    <x v="0"/>
    <n v="2511.6666666666665"/>
  </r>
  <r>
    <s v="9ec847"/>
    <n v="5"/>
    <n v="2"/>
    <s v="t"/>
    <s v="aa7de2"/>
    <d v="1899-12-30T00:41:48"/>
    <n v="54"/>
    <n v="264.60000000000002"/>
    <n v="0.23349314229935159"/>
    <x v="0"/>
    <n v="2511.6666666666665"/>
  </r>
  <r>
    <s v="5d267b"/>
    <n v="5"/>
    <n v="2"/>
    <s v="t"/>
    <s v="aa7de2"/>
    <d v="1899-12-30T00:41:48"/>
    <n v="40"/>
    <n v="196"/>
    <n v="0.17295788318470487"/>
    <x v="1"/>
    <n v="2520"/>
  </r>
  <r>
    <s v="c8d436"/>
    <n v="1"/>
    <n v="2"/>
    <s v="t"/>
    <s v="aa7de2"/>
    <d v="1899-12-30T00:41:48"/>
    <n v="10"/>
    <n v="9.8000000000000007"/>
    <n v="8.6478941592352445E-3"/>
    <x v="1"/>
    <n v="2520"/>
  </r>
  <r>
    <s v="2a2353"/>
    <n v="1"/>
    <n v="2"/>
    <s v="t"/>
    <s v="aa7de2"/>
    <d v="1899-12-30T00:41:48"/>
    <n v="57"/>
    <n v="55.86"/>
    <n v="4.9292996707640889E-2"/>
    <x v="1"/>
    <n v="2520"/>
  </r>
  <r>
    <s v="c4a632"/>
    <n v="2"/>
    <n v="2"/>
    <s v="t"/>
    <s v="27bbbf"/>
    <d v="1899-12-30T00:26:30"/>
    <n v="13"/>
    <n v="25.48"/>
    <n v="2.2484524814011631E-2"/>
    <x v="0"/>
    <n v="1507"/>
  </r>
  <r>
    <s v="e83aa3"/>
    <n v="2"/>
    <n v="2"/>
    <s v="t"/>
    <s v="27bbbf"/>
    <d v="1899-12-30T00:26:30"/>
    <n v="32"/>
    <n v="62.72"/>
    <n v="5.5346522619105561E-2"/>
    <x v="0"/>
    <n v="1507"/>
  </r>
  <r>
    <s v="d5e9a6"/>
    <n v="5"/>
    <n v="2"/>
    <s v="t"/>
    <s v="27bbbf"/>
    <d v="1899-12-30T00:26:30"/>
    <n v="23"/>
    <n v="112.7"/>
    <n v="9.94507828312053E-2"/>
    <x v="0"/>
    <n v="1507"/>
  </r>
  <r>
    <s v="72f5d4"/>
    <n v="4"/>
    <n v="2"/>
    <s v="t"/>
    <s v="27bbbf"/>
    <d v="1899-12-30T00:26:30"/>
    <n v="19"/>
    <n v="74.48"/>
    <n v="6.5723995610187866E-2"/>
    <x v="0"/>
    <n v="1507"/>
  </r>
  <r>
    <s v="9ec847"/>
    <n v="3"/>
    <n v="2"/>
    <s v="t"/>
    <s v="27bbbf"/>
    <d v="1899-12-30T00:26:30"/>
    <n v="54"/>
    <n v="158.76"/>
    <n v="0.14009588537961093"/>
    <x v="0"/>
    <n v="1507"/>
  </r>
  <r>
    <s v="c8d436"/>
    <n v="4"/>
    <n v="2"/>
    <s v="t"/>
    <s v="27bbbf"/>
    <d v="1899-12-30T00:26:30"/>
    <n v="10"/>
    <n v="39.200000000000003"/>
    <n v="3.4591576636940978E-2"/>
    <x v="1"/>
    <n v="1890"/>
  </r>
  <r>
    <s v="2a2353"/>
    <n v="2"/>
    <n v="2"/>
    <s v="t"/>
    <s v="27bbbf"/>
    <d v="1899-12-30T00:26:30"/>
    <n v="57"/>
    <n v="111.72"/>
    <n v="9.8585993415281778E-2"/>
    <x v="1"/>
    <n v="1890"/>
  </r>
  <r>
    <s v="b9a74d"/>
    <n v="5"/>
    <n v="2"/>
    <s v="t"/>
    <s v="27bbbf"/>
    <d v="1899-12-30T00:26:30"/>
    <n v="17"/>
    <n v="83.3"/>
    <n v="7.3507100353499569E-2"/>
    <x v="1"/>
    <n v="1890"/>
  </r>
  <r>
    <s v="2feb6b"/>
    <n v="2"/>
    <n v="2"/>
    <s v="t"/>
    <s v="27bbbf"/>
    <d v="1899-12-30T00:26:30"/>
    <n v="29"/>
    <n v="56.839999999999996"/>
    <n v="5.0157786123564412E-2"/>
    <x v="1"/>
    <n v="1890"/>
  </r>
  <r>
    <s v="c4a632"/>
    <n v="5"/>
    <n v="0"/>
    <s v="f"/>
    <s v="f77659"/>
    <d v="1899-12-30T00:57:24"/>
    <n v="13"/>
    <n v="65"/>
    <n v="5.7358481668397021E-2"/>
    <x v="0"/>
    <n v="1507"/>
  </r>
  <r>
    <s v="e83aa3"/>
    <n v="4"/>
    <n v="0"/>
    <s v="f"/>
    <s v="f77659"/>
    <d v="1899-12-30T00:57:24"/>
    <n v="32"/>
    <n v="128"/>
    <n v="0.11295208697776644"/>
    <x v="0"/>
    <n v="1507"/>
  </r>
  <r>
    <s v="d5e9a6"/>
    <n v="4"/>
    <n v="0"/>
    <s v="f"/>
    <s v="f77659"/>
    <d v="1899-12-30T00:57:24"/>
    <n v="23"/>
    <n v="92"/>
    <n v="8.1184312515269627E-2"/>
    <x v="0"/>
    <n v="1507"/>
  </r>
  <r>
    <s v="72f5d4"/>
    <n v="4"/>
    <n v="0"/>
    <s v="f"/>
    <s v="f77659"/>
    <d v="1899-12-30T00:57:24"/>
    <n v="19"/>
    <n v="76"/>
    <n v="6.706530164304883E-2"/>
    <x v="0"/>
    <n v="1507"/>
  </r>
  <r>
    <s v="9ec847"/>
    <n v="3"/>
    <n v="0"/>
    <s v="f"/>
    <s v="f77659"/>
    <d v="1899-12-30T00:57:24"/>
    <n v="54"/>
    <n v="162"/>
    <n v="0.14295498508123564"/>
    <x v="0"/>
    <n v="1507"/>
  </r>
  <r>
    <s v="5d267b"/>
    <n v="2"/>
    <n v="0"/>
    <s v="f"/>
    <s v="f77659"/>
    <d v="1899-12-30T00:57:24"/>
    <n v="40"/>
    <n v="80"/>
    <n v="7.0595054361104026E-2"/>
    <x v="1"/>
    <n v="1890"/>
  </r>
  <r>
    <s v="c8d436"/>
    <n v="4"/>
    <n v="0"/>
    <s v="f"/>
    <s v="f77659"/>
    <d v="1899-12-30T00:57:24"/>
    <n v="10"/>
    <n v="40"/>
    <n v="3.5297527180552013E-2"/>
    <x v="1"/>
    <n v="1890"/>
  </r>
  <r>
    <s v="2a2353"/>
    <n v="4"/>
    <n v="0"/>
    <s v="f"/>
    <s v="f77659"/>
    <d v="1899-12-30T00:57:24"/>
    <n v="57"/>
    <n v="228"/>
    <n v="0.20119590492914646"/>
    <x v="1"/>
    <n v="1890"/>
  </r>
  <r>
    <s v="b9a74d"/>
    <n v="1"/>
    <n v="0"/>
    <s v="f"/>
    <s v="f77659"/>
    <d v="1899-12-30T00:57:24"/>
    <n v="17"/>
    <n v="17"/>
    <n v="1.5001449051734606E-2"/>
    <x v="1"/>
    <n v="1890"/>
  </r>
  <r>
    <s v="e83aa3"/>
    <n v="5"/>
    <n v="6"/>
    <s v="t"/>
    <s v="5fe95f"/>
    <d v="1899-12-30T00:02:02"/>
    <n v="32"/>
    <n v="150.39999999999998"/>
    <n v="0.13271870219887555"/>
    <x v="0"/>
    <n v="2511.6666666666665"/>
  </r>
  <r>
    <s v="e31d39"/>
    <n v="4"/>
    <n v="6"/>
    <s v="t"/>
    <s v="5fe95f"/>
    <d v="1899-12-30T00:02:02"/>
    <n v="10"/>
    <n v="37.599999999999994"/>
    <n v="3.3179675549718887E-2"/>
    <x v="0"/>
    <n v="2511.6666666666665"/>
  </r>
  <r>
    <s v="d5e9a6"/>
    <n v="4"/>
    <n v="6"/>
    <s v="t"/>
    <s v="5fe95f"/>
    <d v="1899-12-30T00:02:02"/>
    <n v="23"/>
    <n v="86.47999999999999"/>
    <n v="7.6313253764353439E-2"/>
    <x v="0"/>
    <n v="2511.6666666666665"/>
  </r>
  <r>
    <s v="5d267b"/>
    <n v="5"/>
    <n v="6"/>
    <s v="t"/>
    <s v="5fe95f"/>
    <d v="1899-12-30T00:02:02"/>
    <n v="40"/>
    <n v="188"/>
    <n v="0.16589837774859448"/>
    <x v="1"/>
    <n v="1890"/>
  </r>
  <r>
    <s v="f084eb"/>
    <n v="5"/>
    <n v="6"/>
    <s v="t"/>
    <s v="5fe95f"/>
    <d v="1899-12-30T00:02:02"/>
    <n v="36"/>
    <n v="169.2"/>
    <n v="0.149308539973735"/>
    <x v="1"/>
    <n v="1890"/>
  </r>
  <r>
    <s v="b9a74d"/>
    <n v="2"/>
    <n v="6"/>
    <s v="t"/>
    <s v="5fe95f"/>
    <d v="1899-12-30T00:02:02"/>
    <n v="17"/>
    <n v="31.959999999999997"/>
    <n v="2.8202724217261058E-2"/>
    <x v="1"/>
    <n v="1890"/>
  </r>
  <r>
    <s v="2feb6b"/>
    <n v="5"/>
    <n v="6"/>
    <s v="t"/>
    <s v="5fe95f"/>
    <d v="1899-12-30T00:02:02"/>
    <n v="29"/>
    <n v="136.29999999999998"/>
    <n v="0.12027632386773097"/>
    <x v="1"/>
    <n v="1890"/>
  </r>
  <r>
    <s v="c4a632"/>
    <n v="4"/>
    <n v="13"/>
    <s v="t"/>
    <s v="0ee964"/>
    <d v="1899-12-30T00:13:59"/>
    <n v="13"/>
    <n v="45.24"/>
    <n v="3.9921503241204331E-2"/>
    <x v="0"/>
    <n v="3767.5"/>
  </r>
  <r>
    <s v="72f5d4"/>
    <n v="2"/>
    <n v="13"/>
    <s v="t"/>
    <s v="0ee964"/>
    <d v="1899-12-30T00:13:59"/>
    <n v="19"/>
    <n v="33.06"/>
    <n v="2.9173406214726239E-2"/>
    <x v="0"/>
    <n v="3767.5"/>
  </r>
  <r>
    <s v="5d267b"/>
    <n v="1"/>
    <n v="13"/>
    <s v="t"/>
    <s v="0ee964"/>
    <d v="1899-12-30T00:13:59"/>
    <n v="40"/>
    <n v="34.799999999999997"/>
    <n v="3.0708848647080247E-2"/>
    <x v="1"/>
    <n v="2520"/>
  </r>
  <r>
    <s v="c8d436"/>
    <n v="2"/>
    <n v="13"/>
    <s v="t"/>
    <s v="0ee964"/>
    <d v="1899-12-30T00:13:59"/>
    <n v="10"/>
    <n v="17.399999999999999"/>
    <n v="1.5354424323540124E-2"/>
    <x v="1"/>
    <n v="2520"/>
  </r>
  <r>
    <s v="2feb6b"/>
    <n v="4"/>
    <n v="13"/>
    <s v="t"/>
    <s v="0ee964"/>
    <d v="1899-12-30T00:13:59"/>
    <n v="29"/>
    <n v="100.92"/>
    <n v="8.9055661076532733E-2"/>
    <x v="1"/>
    <n v="2520"/>
  </r>
  <r>
    <s v="c4a632"/>
    <n v="1"/>
    <n v="10"/>
    <s v="f"/>
    <s v="22841e"/>
    <d v="1899-12-30T00:48:04"/>
    <n v="13"/>
    <n v="11.700000000000001"/>
    <n v="1.0324526700311466E-2"/>
    <x v="0"/>
    <n v="2511.6666666666665"/>
  </r>
  <r>
    <s v="e31d39"/>
    <n v="2"/>
    <n v="10"/>
    <s v="f"/>
    <s v="22841e"/>
    <d v="1899-12-30T00:48:04"/>
    <n v="10"/>
    <n v="18"/>
    <n v="1.5883887231248409E-2"/>
    <x v="0"/>
    <n v="2511.6666666666665"/>
  </r>
  <r>
    <s v="72f5d4"/>
    <n v="4"/>
    <n v="10"/>
    <s v="f"/>
    <s v="22841e"/>
    <d v="1899-12-30T00:48:04"/>
    <n v="19"/>
    <n v="68.400000000000006"/>
    <n v="6.0358771478743946E-2"/>
    <x v="0"/>
    <n v="2511.6666666666665"/>
  </r>
  <r>
    <s v="2a2353"/>
    <n v="4"/>
    <n v="10"/>
    <s v="f"/>
    <s v="22841e"/>
    <d v="1899-12-30T00:48:04"/>
    <n v="57"/>
    <n v="205.20000000000002"/>
    <n v="0.18107631443623184"/>
    <x v="1"/>
    <n v="3780"/>
  </r>
  <r>
    <s v="f084eb"/>
    <n v="4"/>
    <n v="10"/>
    <s v="f"/>
    <s v="22841e"/>
    <d v="1899-12-30T00:48:04"/>
    <n v="36"/>
    <n v="129.6"/>
    <n v="0.11436398806498853"/>
    <x v="1"/>
    <n v="3780"/>
  </r>
  <r>
    <s v="e83aa3"/>
    <n v="5"/>
    <n v="7"/>
    <s v="f"/>
    <s v="5488eb"/>
    <d v="1899-12-30T00:52:26"/>
    <n v="32"/>
    <n v="148.79999999999998"/>
    <n v="0.13130680111165347"/>
    <x v="0"/>
    <n v="1883.75"/>
  </r>
  <r>
    <s v="e31d39"/>
    <n v="2"/>
    <n v="7"/>
    <s v="f"/>
    <s v="5488eb"/>
    <d v="1899-12-30T00:52:26"/>
    <n v="10"/>
    <n v="18.599999999999998"/>
    <n v="1.6413350138956683E-2"/>
    <x v="0"/>
    <n v="1883.75"/>
  </r>
  <r>
    <s v="72f5d4"/>
    <n v="2"/>
    <n v="7"/>
    <s v="f"/>
    <s v="5488eb"/>
    <d v="1899-12-30T00:52:26"/>
    <n v="19"/>
    <n v="35.339999999999996"/>
    <n v="3.1185365264017703E-2"/>
    <x v="0"/>
    <n v="1883.75"/>
  </r>
  <r>
    <s v="9ec847"/>
    <n v="4"/>
    <n v="7"/>
    <s v="f"/>
    <s v="5488eb"/>
    <d v="1899-12-30T00:52:26"/>
    <n v="54"/>
    <n v="200.88"/>
    <n v="0.1772641815007322"/>
    <x v="0"/>
    <n v="1883.75"/>
  </r>
  <r>
    <s v="5d267b"/>
    <n v="2"/>
    <n v="7"/>
    <s v="f"/>
    <s v="5488eb"/>
    <d v="1899-12-30T00:52:26"/>
    <n v="40"/>
    <n v="74.399999999999991"/>
    <n v="6.5653400555826733E-2"/>
    <x v="1"/>
    <n v="1890"/>
  </r>
  <r>
    <s v="f084eb"/>
    <n v="4"/>
    <n v="7"/>
    <s v="f"/>
    <s v="5488eb"/>
    <d v="1899-12-30T00:52:26"/>
    <n v="36"/>
    <n v="133.91999999999999"/>
    <n v="0.11817612100048813"/>
    <x v="1"/>
    <n v="1890"/>
  </r>
  <r>
    <s v="b9a74d"/>
    <n v="4"/>
    <n v="7"/>
    <s v="f"/>
    <s v="5488eb"/>
    <d v="1899-12-30T00:52:26"/>
    <n v="17"/>
    <n v="63.239999999999995"/>
    <n v="5.5805390472452733E-2"/>
    <x v="1"/>
    <n v="1890"/>
  </r>
  <r>
    <s v="2feb6b"/>
    <n v="3"/>
    <n v="7"/>
    <s v="f"/>
    <s v="5488eb"/>
    <d v="1899-12-30T00:52:26"/>
    <n v="29"/>
    <n v="80.91"/>
    <n v="7.1398073104461585E-2"/>
    <x v="1"/>
    <n v="1890"/>
  </r>
  <r>
    <s v="d5e9a6"/>
    <n v="3"/>
    <n v="12"/>
    <s v="t"/>
    <s v="32c3a7"/>
    <d v="1899-12-30T00:48:35"/>
    <n v="23"/>
    <n v="60.72"/>
    <n v="5.3581646260077956E-2"/>
    <x v="0"/>
    <n v="3767.5"/>
  </r>
  <r>
    <s v="72f5d4"/>
    <n v="3"/>
    <n v="12"/>
    <s v="t"/>
    <s v="32c3a7"/>
    <d v="1899-12-30T00:48:35"/>
    <n v="19"/>
    <n v="50.160000000000004"/>
    <n v="4.4263099084412227E-2"/>
    <x v="0"/>
    <n v="3767.5"/>
  </r>
  <r>
    <s v="5d267b"/>
    <n v="3"/>
    <n v="12"/>
    <s v="t"/>
    <s v="32c3a7"/>
    <d v="1899-12-30T00:48:35"/>
    <n v="40"/>
    <n v="105.6"/>
    <n v="9.3185471756657312E-2"/>
    <x v="1"/>
    <n v="2520"/>
  </r>
  <r>
    <s v="b9a74d"/>
    <n v="3"/>
    <n v="12"/>
    <s v="t"/>
    <s v="32c3a7"/>
    <d v="1899-12-30T00:48:35"/>
    <n v="17"/>
    <n v="44.88"/>
    <n v="3.9603825496579363E-2"/>
    <x v="1"/>
    <n v="2520"/>
  </r>
  <r>
    <s v="2feb6b"/>
    <n v="2"/>
    <n v="12"/>
    <s v="t"/>
    <s v="32c3a7"/>
    <d v="1899-12-30T00:48:35"/>
    <n v="29"/>
    <n v="51.04"/>
    <n v="4.5039644682384368E-2"/>
    <x v="1"/>
    <n v="2520"/>
  </r>
  <r>
    <s v="c4a632"/>
    <n v="1"/>
    <n v="24"/>
    <s v="t"/>
    <s v="c29c3a"/>
    <d v="1899-12-30T00:21:32"/>
    <n v="13"/>
    <n v="9.8800000000000008"/>
    <n v="8.7184892135963483E-3"/>
    <x v="0"/>
    <n v="1255.8333333333333"/>
  </r>
  <r>
    <s v="e83aa3"/>
    <n v="4"/>
    <n v="24"/>
    <s v="t"/>
    <s v="c29c3a"/>
    <d v="1899-12-30T00:21:32"/>
    <n v="32"/>
    <n v="97.28"/>
    <n v="8.5843586103102498E-2"/>
    <x v="0"/>
    <n v="1255.8333333333333"/>
  </r>
  <r>
    <s v="e31d39"/>
    <n v="2"/>
    <n v="24"/>
    <s v="t"/>
    <s v="c29c3a"/>
    <d v="1899-12-30T00:21:32"/>
    <n v="10"/>
    <n v="15.2"/>
    <n v="1.3413060328609765E-2"/>
    <x v="0"/>
    <n v="1255.8333333333333"/>
  </r>
  <r>
    <s v="d5e9a6"/>
    <n v="4"/>
    <n v="24"/>
    <s v="t"/>
    <s v="c29c3a"/>
    <d v="1899-12-30T00:21:32"/>
    <n v="23"/>
    <n v="69.92"/>
    <n v="6.1700077511604917E-2"/>
    <x v="0"/>
    <n v="1255.8333333333333"/>
  </r>
  <r>
    <s v="72f5d4"/>
    <n v="3"/>
    <n v="24"/>
    <s v="t"/>
    <s v="c29c3a"/>
    <d v="1899-12-30T00:21:32"/>
    <n v="19"/>
    <n v="43.32"/>
    <n v="3.8227221936537832E-2"/>
    <x v="0"/>
    <n v="1255.8333333333333"/>
  </r>
  <r>
    <s v="9ec847"/>
    <n v="1"/>
    <n v="24"/>
    <s v="t"/>
    <s v="c29c3a"/>
    <d v="1899-12-30T00:21:32"/>
    <n v="54"/>
    <n v="41.04"/>
    <n v="3.6215262887246365E-2"/>
    <x v="0"/>
    <n v="1255.8333333333333"/>
  </r>
  <r>
    <s v="5d267b"/>
    <n v="5"/>
    <n v="24"/>
    <s v="t"/>
    <s v="c29c3a"/>
    <d v="1899-12-30T00:21:32"/>
    <n v="40"/>
    <n v="152"/>
    <n v="0.13413060328609766"/>
    <x v="1"/>
    <n v="3780"/>
  </r>
  <r>
    <s v="c8d436"/>
    <n v="5"/>
    <n v="24"/>
    <s v="t"/>
    <s v="c29c3a"/>
    <d v="1899-12-30T00:21:32"/>
    <n v="10"/>
    <n v="38"/>
    <n v="3.3532650821524415E-2"/>
    <x v="1"/>
    <n v="3780"/>
  </r>
  <r>
    <s v="d5e9a6"/>
    <n v="2"/>
    <n v="21"/>
    <s v="t"/>
    <s v="acc7aa"/>
    <d v="1899-12-30T00:57:23"/>
    <n v="23"/>
    <n v="36.340000000000003"/>
    <n v="3.2067803443531509E-2"/>
    <x v="0"/>
    <n v="7535"/>
  </r>
  <r>
    <s v="2feb6b"/>
    <n v="5"/>
    <n v="21"/>
    <s v="t"/>
    <s v="acc7aa"/>
    <d v="1899-12-30T00:57:23"/>
    <n v="29"/>
    <n v="114.55000000000001"/>
    <n v="0.10108329346330584"/>
    <x v="1"/>
    <n v="7560"/>
  </r>
  <r>
    <s v="9ec847"/>
    <n v="4"/>
    <n v="4"/>
    <s v="t"/>
    <s v="d4b0e7"/>
    <d v="1899-12-30T00:40:53"/>
    <n v="54"/>
    <n v="207.35999999999999"/>
    <n v="0.18298238090398164"/>
    <x v="0"/>
    <n v="7535"/>
  </r>
  <r>
    <s v="2a2353"/>
    <n v="1"/>
    <n v="4"/>
    <s v="t"/>
    <s v="d4b0e7"/>
    <d v="1899-12-30T00:40:53"/>
    <n v="57"/>
    <n v="54.72"/>
    <n v="4.8287017182995155E-2"/>
    <x v="1"/>
    <n v="1890"/>
  </r>
  <r>
    <s v="f084eb"/>
    <n v="2"/>
    <n v="4"/>
    <s v="t"/>
    <s v="d4b0e7"/>
    <d v="1899-12-30T00:40:53"/>
    <n v="36"/>
    <n v="69.12"/>
    <n v="6.0994126967993882E-2"/>
    <x v="1"/>
    <n v="1890"/>
  </r>
  <r>
    <s v="b9a74d"/>
    <n v="1"/>
    <n v="4"/>
    <s v="t"/>
    <s v="d4b0e7"/>
    <d v="1899-12-30T00:40:53"/>
    <n v="17"/>
    <n v="16.32"/>
    <n v="1.4401391089665221E-2"/>
    <x v="1"/>
    <n v="1890"/>
  </r>
  <r>
    <s v="2feb6b"/>
    <n v="5"/>
    <n v="4"/>
    <s v="t"/>
    <s v="d4b0e7"/>
    <d v="1899-12-30T00:40:53"/>
    <n v="29"/>
    <n v="139.19999999999999"/>
    <n v="0.12283539458832099"/>
    <x v="1"/>
    <n v="1890"/>
  </r>
  <r>
    <s v="e83aa3"/>
    <n v="5"/>
    <n v="17"/>
    <s v="t"/>
    <s v="7e4e75"/>
    <d v="1899-12-30T00:34:32"/>
    <n v="32"/>
    <n v="132.79999999999998"/>
    <n v="0.11718779023943268"/>
    <x v="0"/>
    <n v="2511.6666666666665"/>
  </r>
  <r>
    <s v="e31d39"/>
    <n v="3"/>
    <n v="17"/>
    <s v="t"/>
    <s v="7e4e75"/>
    <d v="1899-12-30T00:34:32"/>
    <n v="10"/>
    <n v="24.9"/>
    <n v="2.1972710669893626E-2"/>
    <x v="0"/>
    <n v="2511.6666666666665"/>
  </r>
  <r>
    <s v="72f5d4"/>
    <n v="4"/>
    <n v="17"/>
    <s v="t"/>
    <s v="7e4e75"/>
    <d v="1899-12-30T00:34:32"/>
    <n v="19"/>
    <n v="63.08"/>
    <n v="5.5664200363730522E-2"/>
    <x v="0"/>
    <n v="2511.6666666666665"/>
  </r>
  <r>
    <s v="5d267b"/>
    <n v="2"/>
    <n v="17"/>
    <s v="t"/>
    <s v="7e4e75"/>
    <d v="1899-12-30T00:34:32"/>
    <n v="40"/>
    <n v="66.399999999999991"/>
    <n v="5.8593895119716341E-2"/>
    <x v="1"/>
    <n v="2520"/>
  </r>
  <r>
    <s v="f084eb"/>
    <n v="4"/>
    <n v="17"/>
    <s v="t"/>
    <s v="7e4e75"/>
    <d v="1899-12-30T00:34:32"/>
    <n v="36"/>
    <n v="119.52"/>
    <n v="0.10546901121548941"/>
    <x v="1"/>
    <n v="2520"/>
  </r>
  <r>
    <s v="2feb6b"/>
    <n v="1"/>
    <n v="17"/>
    <s v="t"/>
    <s v="7e4e75"/>
    <d v="1899-12-30T00:34:32"/>
    <n v="29"/>
    <n v="24.07"/>
    <n v="2.1240286980897177E-2"/>
    <x v="1"/>
    <n v="2520"/>
  </r>
  <r>
    <s v="c4a632"/>
    <n v="2"/>
    <n v="11"/>
    <s v="f"/>
    <s v="c77695"/>
    <d v="1899-12-30T00:52:34"/>
    <n v="13"/>
    <n v="23.14"/>
    <n v="2.0419619473949338E-2"/>
    <x v="0"/>
    <n v="7535"/>
  </r>
  <r>
    <s v="5d267b"/>
    <n v="5"/>
    <n v="11"/>
    <s v="f"/>
    <s v="c77695"/>
    <d v="1899-12-30T00:52:34"/>
    <n v="40"/>
    <n v="178"/>
    <n v="0.15707399595345645"/>
    <x v="1"/>
    <n v="2520"/>
  </r>
  <r>
    <s v="f084eb"/>
    <n v="2"/>
    <n v="11"/>
    <s v="f"/>
    <s v="c77695"/>
    <d v="1899-12-30T00:52:34"/>
    <n v="36"/>
    <n v="64.08"/>
    <n v="5.6546638543244328E-2"/>
    <x v="1"/>
    <n v="2520"/>
  </r>
  <r>
    <s v="b9a74d"/>
    <n v="2"/>
    <n v="11"/>
    <s v="f"/>
    <s v="c77695"/>
    <d v="1899-12-30T00:52:34"/>
    <n v="17"/>
    <n v="30.26"/>
    <n v="2.6702579312087599E-2"/>
    <x v="1"/>
    <n v="2520"/>
  </r>
  <r>
    <s v="c4a632"/>
    <n v="1"/>
    <n v="14"/>
    <s v="t"/>
    <s v="1166ba"/>
    <d v="1899-12-30T00:39:37"/>
    <n v="13"/>
    <n v="11.18"/>
    <n v="9.865658846964288E-3"/>
    <x v="0"/>
    <n v="2511.6666666666665"/>
  </r>
  <r>
    <s v="e31d39"/>
    <n v="4"/>
    <n v="14"/>
    <s v="t"/>
    <s v="1166ba"/>
    <d v="1899-12-30T00:39:37"/>
    <n v="10"/>
    <n v="34.4"/>
    <n v="3.035587337527473E-2"/>
    <x v="0"/>
    <n v="2511.6666666666665"/>
  </r>
  <r>
    <s v="72f5d4"/>
    <n v="4"/>
    <n v="14"/>
    <s v="t"/>
    <s v="1166ba"/>
    <d v="1899-12-30T00:39:37"/>
    <n v="19"/>
    <n v="65.36"/>
    <n v="5.7676159413021989E-2"/>
    <x v="0"/>
    <n v="2511.6666666666665"/>
  </r>
  <r>
    <s v="5d267b"/>
    <n v="3"/>
    <n v="14"/>
    <s v="t"/>
    <s v="1166ba"/>
    <d v="1899-12-30T00:39:37"/>
    <n v="40"/>
    <n v="103.2"/>
    <n v="9.10676201258242E-2"/>
    <x v="1"/>
    <n v="2520"/>
  </r>
  <r>
    <s v="b9a74d"/>
    <n v="3"/>
    <n v="14"/>
    <s v="t"/>
    <s v="1166ba"/>
    <d v="1899-12-30T00:39:37"/>
    <n v="17"/>
    <n v="43.86"/>
    <n v="3.8703738553475288E-2"/>
    <x v="1"/>
    <n v="2520"/>
  </r>
  <r>
    <s v="2feb6b"/>
    <n v="4"/>
    <n v="14"/>
    <s v="t"/>
    <s v="1166ba"/>
    <d v="1899-12-30T00:39:37"/>
    <n v="29"/>
    <n v="99.76"/>
    <n v="8.8032032788296716E-2"/>
    <x v="1"/>
    <n v="2520"/>
  </r>
  <r>
    <s v="e31d39"/>
    <n v="1"/>
    <n v="15"/>
    <s v="f"/>
    <s v="11c1af"/>
    <d v="1899-12-30T00:54:32"/>
    <n v="10"/>
    <n v="8.5"/>
    <n v="7.5007245258673031E-3"/>
    <x v="0"/>
    <n v="2511.6666666666665"/>
  </r>
  <r>
    <s v="d5e9a6"/>
    <n v="4"/>
    <n v="15"/>
    <s v="f"/>
    <s v="11c1af"/>
    <d v="1899-12-30T00:54:32"/>
    <n v="23"/>
    <n v="78.2"/>
    <n v="6.9006665637979192E-2"/>
    <x v="0"/>
    <n v="2511.6666666666665"/>
  </r>
  <r>
    <s v="72f5d4"/>
    <n v="4"/>
    <n v="15"/>
    <s v="f"/>
    <s v="11c1af"/>
    <d v="1899-12-30T00:54:32"/>
    <n v="19"/>
    <n v="64.599999999999994"/>
    <n v="5.7005506396591493E-2"/>
    <x v="0"/>
    <n v="2511.6666666666665"/>
  </r>
  <r>
    <s v="5d267b"/>
    <n v="5"/>
    <n v="15"/>
    <s v="f"/>
    <s v="11c1af"/>
    <d v="1899-12-30T00:54:32"/>
    <n v="40"/>
    <n v="170"/>
    <n v="0.15001449051734606"/>
    <x v="1"/>
    <n v="1890"/>
  </r>
  <r>
    <s v="c8d436"/>
    <n v="2"/>
    <n v="15"/>
    <s v="f"/>
    <s v="11c1af"/>
    <d v="1899-12-30T00:54:32"/>
    <n v="10"/>
    <n v="17"/>
    <n v="1.5001449051734606E-2"/>
    <x v="1"/>
    <n v="1890"/>
  </r>
  <r>
    <s v="2a2353"/>
    <n v="4"/>
    <n v="15"/>
    <s v="f"/>
    <s v="11c1af"/>
    <d v="1899-12-30T00:54:32"/>
    <n v="57"/>
    <n v="193.79999999999998"/>
    <n v="0.17101651918977451"/>
    <x v="1"/>
    <n v="1890"/>
  </r>
  <r>
    <s v="f084eb"/>
    <n v="3"/>
    <n v="15"/>
    <s v="f"/>
    <s v="11c1af"/>
    <d v="1899-12-30T00:54:32"/>
    <n v="36"/>
    <n v="91.8"/>
    <n v="8.1007824879366877E-2"/>
    <x v="1"/>
    <n v="1890"/>
  </r>
  <r>
    <s v="c4a632"/>
    <n v="4"/>
    <n v="3"/>
    <s v="f"/>
    <s v="8e91b9"/>
    <d v="1899-12-30T00:39:38"/>
    <n v="13"/>
    <n v="50.44"/>
    <n v="4.451018177467609E-2"/>
    <x v="0"/>
    <n v="1883.75"/>
  </r>
  <r>
    <s v="e83aa3"/>
    <n v="2"/>
    <n v="3"/>
    <s v="f"/>
    <s v="8e91b9"/>
    <d v="1899-12-30T00:39:38"/>
    <n v="32"/>
    <n v="62.08"/>
    <n v="5.4781762184216723E-2"/>
    <x v="0"/>
    <n v="1883.75"/>
  </r>
  <r>
    <s v="d5e9a6"/>
    <n v="5"/>
    <n v="3"/>
    <s v="f"/>
    <s v="8e91b9"/>
    <d v="1899-12-30T00:39:38"/>
    <n v="23"/>
    <n v="111.55"/>
    <n v="9.8435978924764425E-2"/>
    <x v="0"/>
    <n v="1883.75"/>
  </r>
  <r>
    <s v="72f5d4"/>
    <n v="5"/>
    <n v="3"/>
    <s v="f"/>
    <s v="8e91b9"/>
    <d v="1899-12-30T00:39:38"/>
    <n v="19"/>
    <n v="92.149999999999991"/>
    <n v="8.1316678242196697E-2"/>
    <x v="0"/>
    <n v="1883.75"/>
  </r>
  <r>
    <s v="5d267b"/>
    <n v="3"/>
    <n v="3"/>
    <s v="f"/>
    <s v="8e91b9"/>
    <d v="1899-12-30T00:39:38"/>
    <n v="40"/>
    <n v="116.39999999999999"/>
    <n v="0.10271580409540636"/>
    <x v="1"/>
    <n v="1890"/>
  </r>
  <r>
    <s v="c8d436"/>
    <n v="1"/>
    <n v="3"/>
    <s v="f"/>
    <s v="8e91b9"/>
    <d v="1899-12-30T00:39:38"/>
    <n v="10"/>
    <n v="9.6999999999999993"/>
    <n v="8.5596503412838625E-3"/>
    <x v="1"/>
    <n v="1890"/>
  </r>
  <r>
    <s v="2a2353"/>
    <n v="3"/>
    <n v="3"/>
    <s v="f"/>
    <s v="8e91b9"/>
    <d v="1899-12-30T00:39:38"/>
    <n v="57"/>
    <n v="165.87"/>
    <n v="0.14637002083595407"/>
    <x v="1"/>
    <n v="1890"/>
  </r>
  <r>
    <s v="b9a74d"/>
    <n v="2"/>
    <n v="3"/>
    <s v="f"/>
    <s v="8e91b9"/>
    <d v="1899-12-30T00:39:38"/>
    <n v="17"/>
    <n v="32.979999999999997"/>
    <n v="2.910281116036513E-2"/>
    <x v="1"/>
    <n v="1890"/>
  </r>
  <r>
    <s v="e31d39"/>
    <n v="3"/>
    <n v="14"/>
    <s v="f"/>
    <s v="f95502"/>
    <d v="1899-12-30T00:31:21"/>
    <n v="10"/>
    <n v="25.8"/>
    <n v="2.276690503145605E-2"/>
    <x v="0"/>
    <n v="3767.5"/>
  </r>
  <r>
    <s v="d5e9a6"/>
    <n v="3"/>
    <n v="14"/>
    <s v="f"/>
    <s v="f95502"/>
    <d v="1899-12-30T00:31:21"/>
    <n v="23"/>
    <n v="59.339999999999996"/>
    <n v="5.2363881572348905E-2"/>
    <x v="0"/>
    <n v="3767.5"/>
  </r>
  <r>
    <s v="2a2353"/>
    <n v="2"/>
    <n v="14"/>
    <s v="f"/>
    <s v="f95502"/>
    <d v="1899-12-30T00:31:21"/>
    <n v="57"/>
    <n v="98.039999999999992"/>
    <n v="8.6514239119532974E-2"/>
    <x v="1"/>
    <n v="2520"/>
  </r>
  <r>
    <s v="b9a74d"/>
    <n v="4"/>
    <n v="14"/>
    <s v="f"/>
    <s v="f95502"/>
    <d v="1899-12-30T00:31:21"/>
    <n v="17"/>
    <n v="58.48"/>
    <n v="5.1604984737967041E-2"/>
    <x v="1"/>
    <n v="2520"/>
  </r>
  <r>
    <s v="2feb6b"/>
    <n v="2"/>
    <n v="14"/>
    <s v="f"/>
    <s v="f95502"/>
    <d v="1899-12-30T00:31:21"/>
    <n v="29"/>
    <n v="49.88"/>
    <n v="4.4016016394148358E-2"/>
    <x v="1"/>
    <n v="2520"/>
  </r>
  <r>
    <s v="c4a632"/>
    <n v="2"/>
    <n v="19"/>
    <s v="t"/>
    <s v="e25bad"/>
    <d v="1899-12-30T00:27:51"/>
    <n v="13"/>
    <n v="21.060000000000002"/>
    <n v="1.8584148060560638E-2"/>
    <x v="0"/>
    <n v="2511.6666666666665"/>
  </r>
  <r>
    <s v="e83aa3"/>
    <n v="3"/>
    <n v="19"/>
    <s v="t"/>
    <s v="e25bad"/>
    <d v="1899-12-30T00:27:51"/>
    <n v="32"/>
    <n v="77.760000000000005"/>
    <n v="6.8618392838993125E-2"/>
    <x v="0"/>
    <n v="2511.6666666666665"/>
  </r>
  <r>
    <s v="d5e9a6"/>
    <n v="3"/>
    <n v="19"/>
    <s v="t"/>
    <s v="e25bad"/>
    <d v="1899-12-30T00:27:51"/>
    <n v="23"/>
    <n v="55.89"/>
    <n v="4.9319469853026307E-2"/>
    <x v="0"/>
    <n v="2511.6666666666665"/>
  </r>
  <r>
    <s v="f084eb"/>
    <n v="2"/>
    <n v="19"/>
    <s v="t"/>
    <s v="e25bad"/>
    <d v="1899-12-30T00:27:51"/>
    <n v="36"/>
    <n v="58.320000000000007"/>
    <n v="5.1463794629244844E-2"/>
    <x v="1"/>
    <n v="3780"/>
  </r>
  <r>
    <s v="2feb6b"/>
    <n v="2"/>
    <n v="19"/>
    <s v="t"/>
    <s v="e25bad"/>
    <d v="1899-12-30T00:27:51"/>
    <n v="29"/>
    <n v="46.980000000000004"/>
    <n v="4.1456945673558343E-2"/>
    <x v="1"/>
    <n v="3780"/>
  </r>
  <r>
    <s v="e31d39"/>
    <n v="3"/>
    <n v="20"/>
    <s v="t"/>
    <s v="6420f6"/>
    <d v="1899-12-30T00:39:37"/>
    <n v="10"/>
    <n v="24"/>
    <n v="2.1178516308331209E-2"/>
    <x v="0"/>
    <n v="3767.5"/>
  </r>
  <r>
    <s v="72f5d4"/>
    <n v="2"/>
    <n v="20"/>
    <s v="t"/>
    <s v="6420f6"/>
    <d v="1899-12-30T00:39:37"/>
    <n v="19"/>
    <n v="30.400000000000002"/>
    <n v="2.6826120657219534E-2"/>
    <x v="0"/>
    <n v="3767.5"/>
  </r>
  <r>
    <s v="c8d436"/>
    <n v="4"/>
    <n v="20"/>
    <s v="t"/>
    <s v="6420f6"/>
    <d v="1899-12-30T00:39:37"/>
    <n v="10"/>
    <n v="32"/>
    <n v="2.8238021744441611E-2"/>
    <x v="1"/>
    <n v="1890"/>
  </r>
  <r>
    <s v="f084eb"/>
    <n v="2"/>
    <n v="20"/>
    <s v="t"/>
    <s v="6420f6"/>
    <d v="1899-12-30T00:39:37"/>
    <n v="36"/>
    <n v="57.6"/>
    <n v="5.0828439139994908E-2"/>
    <x v="1"/>
    <n v="1890"/>
  </r>
  <r>
    <s v="b9a74d"/>
    <n v="2"/>
    <n v="20"/>
    <s v="t"/>
    <s v="6420f6"/>
    <d v="1899-12-30T00:39:37"/>
    <n v="17"/>
    <n v="27.200000000000003"/>
    <n v="2.400231848277537E-2"/>
    <x v="1"/>
    <n v="1890"/>
  </r>
  <r>
    <s v="2feb6b"/>
    <n v="5"/>
    <n v="20"/>
    <s v="t"/>
    <s v="6420f6"/>
    <d v="1899-12-30T00:39:37"/>
    <n v="29"/>
    <n v="116"/>
    <n v="0.10236282882360084"/>
    <x v="1"/>
    <n v="1890"/>
  </r>
  <r>
    <s v="e31d39"/>
    <n v="1"/>
    <n v="24"/>
    <s v="f"/>
    <s v="2034d6"/>
    <d v="1899-12-30T00:45:16"/>
    <n v="10"/>
    <n v="7.6"/>
    <n v="6.7065301643048827E-3"/>
    <x v="0"/>
    <n v="2511.6666666666665"/>
  </r>
  <r>
    <s v="d5e9a6"/>
    <n v="4"/>
    <n v="24"/>
    <s v="f"/>
    <s v="2034d6"/>
    <d v="1899-12-30T00:45:16"/>
    <n v="23"/>
    <n v="69.92"/>
    <n v="6.1700077511604917E-2"/>
    <x v="0"/>
    <n v="2511.6666666666665"/>
  </r>
  <r>
    <s v="72f5d4"/>
    <n v="2"/>
    <n v="24"/>
    <s v="f"/>
    <s v="2034d6"/>
    <d v="1899-12-30T00:45:16"/>
    <n v="19"/>
    <n v="28.88"/>
    <n v="2.5484814624358552E-2"/>
    <x v="0"/>
    <n v="2511.6666666666665"/>
  </r>
  <r>
    <s v="2a2353"/>
    <n v="4"/>
    <n v="24"/>
    <s v="f"/>
    <s v="2034d6"/>
    <d v="1899-12-30T00:45:16"/>
    <n v="57"/>
    <n v="173.28"/>
    <n v="0.15290888774615133"/>
    <x v="1"/>
    <n v="3780"/>
  </r>
  <r>
    <s v="2feb6b"/>
    <n v="1"/>
    <n v="24"/>
    <s v="f"/>
    <s v="2034d6"/>
    <d v="1899-12-30T00:45:16"/>
    <n v="29"/>
    <n v="22.04"/>
    <n v="1.9448937476484157E-2"/>
    <x v="1"/>
    <n v="3780"/>
  </r>
  <r>
    <s v="c4a632"/>
    <n v="1"/>
    <n v="11"/>
    <s v="t"/>
    <s v="e26379"/>
    <d v="1899-12-30T00:35:40"/>
    <n v="13"/>
    <n v="11.57"/>
    <n v="1.0209809736974669E-2"/>
    <x v="0"/>
    <n v="1255.8333333333333"/>
  </r>
  <r>
    <s v="e83aa3"/>
    <n v="1"/>
    <n v="11"/>
    <s v="t"/>
    <s v="e26379"/>
    <d v="1899-12-30T00:35:40"/>
    <n v="32"/>
    <n v="28.48"/>
    <n v="2.5131839352553035E-2"/>
    <x v="0"/>
    <n v="1255.8333333333333"/>
  </r>
  <r>
    <s v="e31d39"/>
    <n v="1"/>
    <n v="11"/>
    <s v="t"/>
    <s v="e26379"/>
    <d v="1899-12-30T00:35:40"/>
    <n v="10"/>
    <n v="8.9"/>
    <n v="7.8536997976728241E-3"/>
    <x v="0"/>
    <n v="1255.8333333333333"/>
  </r>
  <r>
    <s v="d5e9a6"/>
    <n v="5"/>
    <n v="11"/>
    <s v="t"/>
    <s v="e26379"/>
    <d v="1899-12-30T00:35:40"/>
    <n v="23"/>
    <n v="102.35000000000001"/>
    <n v="9.0317547673237478E-2"/>
    <x v="0"/>
    <n v="1255.8333333333333"/>
  </r>
  <r>
    <s v="72f5d4"/>
    <n v="2"/>
    <n v="11"/>
    <s v="t"/>
    <s v="e26379"/>
    <d v="1899-12-30T00:35:40"/>
    <n v="19"/>
    <n v="33.82"/>
    <n v="2.9844059231156728E-2"/>
    <x v="0"/>
    <n v="1255.8333333333333"/>
  </r>
  <r>
    <s v="9ec847"/>
    <n v="3"/>
    <n v="11"/>
    <s v="t"/>
    <s v="e26379"/>
    <d v="1899-12-30T00:35:40"/>
    <n v="54"/>
    <n v="144.18"/>
    <n v="0.12722993672229974"/>
    <x v="0"/>
    <n v="1255.8333333333333"/>
  </r>
  <r>
    <s v="f084eb"/>
    <n v="2"/>
    <n v="11"/>
    <s v="t"/>
    <s v="e26379"/>
    <d v="1899-12-30T00:35:40"/>
    <n v="36"/>
    <n v="64.08"/>
    <n v="5.6546638543244328E-2"/>
    <x v="1"/>
    <n v="3780"/>
  </r>
  <r>
    <s v="b9a74d"/>
    <n v="3"/>
    <n v="11"/>
    <s v="t"/>
    <s v="e26379"/>
    <d v="1899-12-30T00:35:40"/>
    <n v="17"/>
    <n v="45.39"/>
    <n v="4.0053868968131394E-2"/>
    <x v="1"/>
    <n v="3780"/>
  </r>
  <r>
    <s v="c4a632"/>
    <n v="4"/>
    <n v="20"/>
    <s v="f"/>
    <s v="6090a2"/>
    <d v="1899-12-30T00:21:53"/>
    <n v="13"/>
    <n v="41.6"/>
    <n v="3.6709428267774097E-2"/>
    <x v="0"/>
    <n v="2511.6666666666665"/>
  </r>
  <r>
    <s v="e31d39"/>
    <n v="4"/>
    <n v="20"/>
    <s v="f"/>
    <s v="6090a2"/>
    <d v="1899-12-30T00:21:53"/>
    <n v="10"/>
    <n v="32"/>
    <n v="2.8238021744441611E-2"/>
    <x v="0"/>
    <n v="2511.6666666666665"/>
  </r>
  <r>
    <s v="72f5d4"/>
    <n v="2"/>
    <n v="20"/>
    <s v="f"/>
    <s v="6090a2"/>
    <d v="1899-12-30T00:21:53"/>
    <n v="19"/>
    <n v="30.400000000000002"/>
    <n v="2.6826120657219534E-2"/>
    <x v="0"/>
    <n v="2511.6666666666665"/>
  </r>
  <r>
    <s v="c8d436"/>
    <n v="2"/>
    <n v="20"/>
    <s v="f"/>
    <s v="6090a2"/>
    <d v="1899-12-30T00:21:53"/>
    <n v="10"/>
    <n v="16"/>
    <n v="1.4119010872220806E-2"/>
    <x v="1"/>
    <n v="1512"/>
  </r>
  <r>
    <s v="2a2353"/>
    <n v="5"/>
    <n v="20"/>
    <s v="f"/>
    <s v="6090a2"/>
    <d v="1899-12-30T00:21:53"/>
    <n v="57"/>
    <n v="228"/>
    <n v="0.20119590492914646"/>
    <x v="1"/>
    <n v="1512"/>
  </r>
  <r>
    <s v="f084eb"/>
    <n v="3"/>
    <n v="20"/>
    <s v="f"/>
    <s v="6090a2"/>
    <d v="1899-12-30T00:21:53"/>
    <n v="36"/>
    <n v="86.4"/>
    <n v="7.6242658709992361E-2"/>
    <x v="1"/>
    <n v="1512"/>
  </r>
  <r>
    <s v="b9a74d"/>
    <n v="2"/>
    <n v="20"/>
    <s v="f"/>
    <s v="6090a2"/>
    <d v="1899-12-30T00:21:53"/>
    <n v="17"/>
    <n v="27.200000000000003"/>
    <n v="2.400231848277537E-2"/>
    <x v="1"/>
    <n v="1512"/>
  </r>
  <r>
    <s v="2feb6b"/>
    <n v="2"/>
    <n v="20"/>
    <s v="f"/>
    <s v="6090a2"/>
    <d v="1899-12-30T00:21:53"/>
    <n v="29"/>
    <n v="46.400000000000006"/>
    <n v="4.0945131529440341E-2"/>
    <x v="1"/>
    <n v="1512"/>
  </r>
  <r>
    <s v="c4a632"/>
    <n v="1"/>
    <n v="23"/>
    <s v="f"/>
    <s v="50cba5"/>
    <d v="1899-12-30T00:34:15"/>
    <n v="13"/>
    <n v="10.01"/>
    <n v="8.8332061769331414E-3"/>
    <x v="0"/>
    <n v="3767.5"/>
  </r>
  <r>
    <s v="e31d39"/>
    <n v="2"/>
    <n v="23"/>
    <s v="f"/>
    <s v="50cba5"/>
    <d v="1899-12-30T00:34:15"/>
    <n v="10"/>
    <n v="15.4"/>
    <n v="1.3589547964512526E-2"/>
    <x v="0"/>
    <n v="3767.5"/>
  </r>
  <r>
    <s v="c8d436"/>
    <n v="4"/>
    <n v="23"/>
    <s v="f"/>
    <s v="50cba5"/>
    <d v="1899-12-30T00:34:15"/>
    <n v="10"/>
    <n v="30.8"/>
    <n v="2.7179095929025052E-2"/>
    <x v="1"/>
    <n v="3780"/>
  </r>
  <r>
    <s v="f084eb"/>
    <n v="2"/>
    <n v="23"/>
    <s v="f"/>
    <s v="50cba5"/>
    <d v="1899-12-30T00:34:15"/>
    <n v="36"/>
    <n v="55.44"/>
    <n v="4.8922372672245092E-2"/>
    <x v="1"/>
    <n v="3780"/>
  </r>
  <r>
    <s v="5d267b"/>
    <n v="4"/>
    <n v="8"/>
    <s v="t"/>
    <s v="e4bbc9"/>
    <d v="1899-12-30T00:19:39"/>
    <n v="40"/>
    <n v="147.20000000000002"/>
    <n v="0.12989490002443141"/>
    <x v="1"/>
    <n v="1890"/>
  </r>
  <r>
    <s v="2a2353"/>
    <n v="3"/>
    <n v="8"/>
    <s v="t"/>
    <s v="e4bbc9"/>
    <d v="1899-12-30T00:19:39"/>
    <n v="57"/>
    <n v="157.32"/>
    <n v="0.13882517440111106"/>
    <x v="1"/>
    <n v="1890"/>
  </r>
  <r>
    <s v="f084eb"/>
    <n v="5"/>
    <n v="8"/>
    <s v="t"/>
    <s v="e4bbc9"/>
    <d v="1899-12-30T00:19:39"/>
    <n v="36"/>
    <n v="165.6"/>
    <n v="0.14613176252748533"/>
    <x v="1"/>
    <n v="1890"/>
  </r>
  <r>
    <s v="2feb6b"/>
    <n v="3"/>
    <n v="8"/>
    <s v="t"/>
    <s v="e4bbc9"/>
    <d v="1899-12-30T00:19:39"/>
    <n v="29"/>
    <n v="80.040000000000006"/>
    <n v="7.0630351888284593E-2"/>
    <x v="1"/>
    <n v="1890"/>
  </r>
  <r>
    <s v="e31d39"/>
    <n v="5"/>
    <n v="19"/>
    <s v="t"/>
    <s v="5c3995"/>
    <d v="1899-12-30T00:06:35"/>
    <n v="10"/>
    <n v="40.5"/>
    <n v="3.5738746270308909E-2"/>
    <x v="0"/>
    <n v="7535"/>
  </r>
  <r>
    <s v="5d267b"/>
    <n v="4"/>
    <n v="19"/>
    <s v="t"/>
    <s v="5c3995"/>
    <d v="1899-12-30T00:06:35"/>
    <n v="40"/>
    <n v="129.60000000000002"/>
    <n v="0.11436398806498854"/>
    <x v="1"/>
    <n v="2520"/>
  </r>
  <r>
    <s v="c8d436"/>
    <n v="1"/>
    <n v="19"/>
    <s v="t"/>
    <s v="5c3995"/>
    <d v="1899-12-30T00:06:35"/>
    <n v="10"/>
    <n v="8.1000000000000014"/>
    <n v="7.1477492540617839E-3"/>
    <x v="1"/>
    <n v="2520"/>
  </r>
  <r>
    <s v="2a2353"/>
    <n v="1"/>
    <n v="19"/>
    <s v="t"/>
    <s v="5c3995"/>
    <d v="1899-12-30T00:06:35"/>
    <n v="57"/>
    <n v="46.17"/>
    <n v="4.0742170748152166E-2"/>
    <x v="1"/>
    <n v="2520"/>
  </r>
  <r>
    <s v="c4a632"/>
    <n v="5"/>
    <n v="16"/>
    <s v="f"/>
    <s v="c7fea0"/>
    <d v="1899-12-30T00:52:42"/>
    <n v="13"/>
    <n v="54.6"/>
    <n v="4.8181124601453504E-2"/>
    <x v="0"/>
    <n v="1883.75"/>
  </r>
  <r>
    <s v="d5e9a6"/>
    <n v="3"/>
    <n v="16"/>
    <s v="f"/>
    <s v="c7fea0"/>
    <d v="1899-12-30T00:52:42"/>
    <n v="23"/>
    <n v="57.96"/>
    <n v="5.1146116884619869E-2"/>
    <x v="0"/>
    <n v="1883.75"/>
  </r>
  <r>
    <s v="72f5d4"/>
    <n v="5"/>
    <n v="16"/>
    <s v="f"/>
    <s v="c7fea0"/>
    <d v="1899-12-30T00:52:42"/>
    <n v="19"/>
    <n v="79.8"/>
    <n v="7.0418566725201262E-2"/>
    <x v="0"/>
    <n v="1883.75"/>
  </r>
  <r>
    <s v="9ec847"/>
    <n v="5"/>
    <n v="16"/>
    <s v="f"/>
    <s v="c7fea0"/>
    <d v="1899-12-30T00:52:42"/>
    <n v="54"/>
    <n v="226.79999999999998"/>
    <n v="0.20013697911372991"/>
    <x v="0"/>
    <n v="1883.75"/>
  </r>
  <r>
    <s v="5d267b"/>
    <n v="4"/>
    <n v="16"/>
    <s v="f"/>
    <s v="c7fea0"/>
    <d v="1899-12-30T00:52:42"/>
    <n v="40"/>
    <n v="134.4"/>
    <n v="0.11859969132665477"/>
    <x v="1"/>
    <n v="3780"/>
  </r>
  <r>
    <s v="c8d436"/>
    <n v="4"/>
    <n v="16"/>
    <s v="f"/>
    <s v="c7fea0"/>
    <d v="1899-12-30T00:52:42"/>
    <n v="10"/>
    <n v="33.6"/>
    <n v="2.9649922831663691E-2"/>
    <x v="1"/>
    <n v="3780"/>
  </r>
  <r>
    <s v="c4a632"/>
    <n v="3"/>
    <n v="24"/>
    <s v="f"/>
    <s v="6a35a8"/>
    <d v="1899-12-30T00:46:38"/>
    <n v="13"/>
    <n v="29.64"/>
    <n v="2.6155467640789045E-2"/>
    <x v="0"/>
    <n v="7535"/>
  </r>
  <r>
    <s v="c8d436"/>
    <n v="3"/>
    <n v="24"/>
    <s v="f"/>
    <s v="6a35a8"/>
    <d v="1899-12-30T00:46:38"/>
    <n v="10"/>
    <n v="22.8"/>
    <n v="2.0119590492914646E-2"/>
    <x v="1"/>
    <n v="2520"/>
  </r>
  <r>
    <s v="2a2353"/>
    <n v="5"/>
    <n v="24"/>
    <s v="f"/>
    <s v="6a35a8"/>
    <d v="1899-12-30T00:46:38"/>
    <n v="57"/>
    <n v="216.6"/>
    <n v="0.19113610968268915"/>
    <x v="1"/>
    <n v="2520"/>
  </r>
  <r>
    <s v="f084eb"/>
    <n v="5"/>
    <n v="24"/>
    <s v="f"/>
    <s v="6a35a8"/>
    <d v="1899-12-30T00:46:38"/>
    <n v="36"/>
    <n v="136.80000000000001"/>
    <n v="0.12071754295748789"/>
    <x v="1"/>
    <n v="2520"/>
  </r>
  <r>
    <s v="e83aa3"/>
    <n v="2"/>
    <n v="23"/>
    <s v="t"/>
    <s v="0f7ca9"/>
    <d v="1899-12-30T00:54:50"/>
    <n v="32"/>
    <n v="49.28"/>
    <n v="4.348655348644008E-2"/>
    <x v="0"/>
    <n v="2511.6666666666665"/>
  </r>
  <r>
    <s v="72f5d4"/>
    <n v="1"/>
    <n v="23"/>
    <s v="t"/>
    <s v="0f7ca9"/>
    <d v="1899-12-30T00:54:50"/>
    <n v="19"/>
    <n v="14.63"/>
    <n v="1.29100705662869E-2"/>
    <x v="0"/>
    <n v="2511.6666666666665"/>
  </r>
  <r>
    <s v="9ec847"/>
    <n v="4"/>
    <n v="23"/>
    <s v="t"/>
    <s v="0f7ca9"/>
    <d v="1899-12-30T00:54:50"/>
    <n v="54"/>
    <n v="166.32"/>
    <n v="0.14676711801673525"/>
    <x v="0"/>
    <n v="2511.6666666666665"/>
  </r>
  <r>
    <s v="2feb6b"/>
    <n v="2"/>
    <n v="23"/>
    <s v="t"/>
    <s v="0f7ca9"/>
    <d v="1899-12-30T00:54:50"/>
    <n v="29"/>
    <n v="44.660000000000004"/>
    <n v="3.940968909708633E-2"/>
    <x v="1"/>
    <n v="7560"/>
  </r>
  <r>
    <s v="e83aa3"/>
    <n v="4"/>
    <n v="15"/>
    <s v="t"/>
    <s v="fee9ce"/>
    <d v="1899-12-30T00:34:01"/>
    <n v="32"/>
    <n v="108.8"/>
    <n v="9.6009273931101466E-2"/>
    <x v="0"/>
    <n v="2511.6666666666665"/>
  </r>
  <r>
    <s v="e31d39"/>
    <n v="5"/>
    <n v="15"/>
    <s v="t"/>
    <s v="fee9ce"/>
    <d v="1899-12-30T00:34:01"/>
    <n v="10"/>
    <n v="42.5"/>
    <n v="3.7503622629336514E-2"/>
    <x v="0"/>
    <n v="2511.6666666666665"/>
  </r>
  <r>
    <s v="72f5d4"/>
    <n v="1"/>
    <n v="15"/>
    <s v="t"/>
    <s v="fee9ce"/>
    <d v="1899-12-30T00:34:01"/>
    <n v="19"/>
    <n v="16.149999999999999"/>
    <n v="1.4251376599147873E-2"/>
    <x v="0"/>
    <n v="2511.6666666666665"/>
  </r>
  <r>
    <s v="5d267b"/>
    <n v="1"/>
    <n v="15"/>
    <s v="t"/>
    <s v="fee9ce"/>
    <d v="1899-12-30T00:34:01"/>
    <n v="40"/>
    <n v="34"/>
    <n v="3.0002898103469212E-2"/>
    <x v="1"/>
    <n v="1890"/>
  </r>
  <r>
    <s v="c8d436"/>
    <n v="5"/>
    <n v="15"/>
    <s v="t"/>
    <s v="fee9ce"/>
    <d v="1899-12-30T00:34:01"/>
    <n v="10"/>
    <n v="42.5"/>
    <n v="3.7503622629336514E-2"/>
    <x v="1"/>
    <n v="1890"/>
  </r>
  <r>
    <s v="2a2353"/>
    <n v="4"/>
    <n v="15"/>
    <s v="t"/>
    <s v="fee9ce"/>
    <d v="1899-12-30T00:34:01"/>
    <n v="57"/>
    <n v="193.79999999999998"/>
    <n v="0.17101651918977451"/>
    <x v="1"/>
    <n v="1890"/>
  </r>
  <r>
    <s v="2feb6b"/>
    <n v="4"/>
    <n v="15"/>
    <s v="t"/>
    <s v="fee9ce"/>
    <d v="1899-12-30T00:34:01"/>
    <n v="29"/>
    <n v="98.6"/>
    <n v="8.7008404500060713E-2"/>
    <x v="1"/>
    <n v="1890"/>
  </r>
  <r>
    <s v="c4a632"/>
    <n v="1"/>
    <n v="7"/>
    <s v="f"/>
    <s v="606d01"/>
    <d v="1899-12-30T00:44:29"/>
    <n v="13"/>
    <n v="12.09"/>
    <n v="1.0668677590321845E-2"/>
    <x v="0"/>
    <n v="1883.75"/>
  </r>
  <r>
    <s v="e83aa3"/>
    <n v="1"/>
    <n v="7"/>
    <s v="f"/>
    <s v="606d01"/>
    <d v="1899-12-30T00:44:29"/>
    <n v="32"/>
    <n v="29.759999999999998"/>
    <n v="2.62613602223307E-2"/>
    <x v="0"/>
    <n v="1883.75"/>
  </r>
  <r>
    <s v="e31d39"/>
    <n v="2"/>
    <n v="7"/>
    <s v="f"/>
    <s v="606d01"/>
    <d v="1899-12-30T00:44:29"/>
    <n v="10"/>
    <n v="18.599999999999998"/>
    <n v="1.6413350138956683E-2"/>
    <x v="0"/>
    <n v="1883.75"/>
  </r>
  <r>
    <s v="72f5d4"/>
    <n v="5"/>
    <n v="7"/>
    <s v="f"/>
    <s v="606d01"/>
    <d v="1899-12-30T00:44:29"/>
    <n v="19"/>
    <n v="88.35"/>
    <n v="7.7963413160044265E-2"/>
    <x v="0"/>
    <n v="1883.75"/>
  </r>
  <r>
    <s v="5d267b"/>
    <n v="4"/>
    <n v="7"/>
    <s v="f"/>
    <s v="606d01"/>
    <d v="1899-12-30T00:44:29"/>
    <n v="40"/>
    <n v="148.79999999999998"/>
    <n v="0.13130680111165347"/>
    <x v="1"/>
    <n v="1890"/>
  </r>
  <r>
    <s v="c8d436"/>
    <n v="3"/>
    <n v="7"/>
    <s v="f"/>
    <s v="606d01"/>
    <d v="1899-12-30T00:44:29"/>
    <n v="10"/>
    <n v="27.9"/>
    <n v="2.462002520843503E-2"/>
    <x v="1"/>
    <n v="1890"/>
  </r>
  <r>
    <s v="f084eb"/>
    <n v="2"/>
    <n v="7"/>
    <s v="f"/>
    <s v="606d01"/>
    <d v="1899-12-30T00:44:29"/>
    <n v="36"/>
    <n v="66.959999999999994"/>
    <n v="5.9088060500244066E-2"/>
    <x v="1"/>
    <n v="1890"/>
  </r>
  <r>
    <s v="2feb6b"/>
    <n v="1"/>
    <n v="7"/>
    <s v="f"/>
    <s v="606d01"/>
    <d v="1899-12-30T00:44:29"/>
    <n v="29"/>
    <n v="26.97"/>
    <n v="2.3799357701487195E-2"/>
    <x v="1"/>
    <n v="1890"/>
  </r>
  <r>
    <s v="c4a632"/>
    <n v="5"/>
    <n v="5"/>
    <s v="t"/>
    <s v="1c411a"/>
    <d v="1899-12-30T00:10:29"/>
    <n v="13"/>
    <n v="61.75"/>
    <n v="5.4490557584977173E-2"/>
    <x v="0"/>
    <n v="1883.75"/>
  </r>
  <r>
    <s v="e83aa3"/>
    <n v="5"/>
    <n v="5"/>
    <s v="t"/>
    <s v="1c411a"/>
    <d v="1899-12-30T00:10:29"/>
    <n v="32"/>
    <n v="152"/>
    <n v="0.13413060328609766"/>
    <x v="0"/>
    <n v="1883.75"/>
  </r>
  <r>
    <s v="d5e9a6"/>
    <n v="1"/>
    <n v="5"/>
    <s v="t"/>
    <s v="1c411a"/>
    <d v="1899-12-30T00:10:29"/>
    <n v="23"/>
    <n v="21.849999999999998"/>
    <n v="1.9281274222376538E-2"/>
    <x v="0"/>
    <n v="1883.75"/>
  </r>
  <r>
    <s v="9ec847"/>
    <n v="4"/>
    <n v="5"/>
    <s v="t"/>
    <s v="1c411a"/>
    <d v="1899-12-30T00:10:29"/>
    <n v="54"/>
    <n v="205.2"/>
    <n v="0.18107631443623182"/>
    <x v="0"/>
    <n v="1883.75"/>
  </r>
  <r>
    <s v="5d267b"/>
    <n v="2"/>
    <n v="5"/>
    <s v="t"/>
    <s v="1c411a"/>
    <d v="1899-12-30T00:10:29"/>
    <n v="40"/>
    <n v="76"/>
    <n v="6.706530164304883E-2"/>
    <x v="1"/>
    <n v="2520"/>
  </r>
  <r>
    <s v="c8d436"/>
    <n v="4"/>
    <n v="5"/>
    <s v="t"/>
    <s v="1c411a"/>
    <d v="1899-12-30T00:10:29"/>
    <n v="10"/>
    <n v="38"/>
    <n v="3.3532650821524415E-2"/>
    <x v="1"/>
    <n v="2520"/>
  </r>
  <r>
    <s v="2a2353"/>
    <n v="1"/>
    <n v="5"/>
    <s v="t"/>
    <s v="1c411a"/>
    <d v="1899-12-30T00:10:29"/>
    <n v="57"/>
    <n v="54.15"/>
    <n v="4.7784027420672288E-2"/>
    <x v="1"/>
    <n v="2520"/>
  </r>
  <r>
    <s v="c4a632"/>
    <n v="2"/>
    <n v="17"/>
    <s v="f"/>
    <s v="91967a"/>
    <d v="1899-12-30T00:07:03"/>
    <n v="13"/>
    <n v="21.58"/>
    <n v="1.904301591390781E-2"/>
    <x v="0"/>
    <n v="1883.75"/>
  </r>
  <r>
    <s v="e83aa3"/>
    <n v="4"/>
    <n v="17"/>
    <s v="f"/>
    <s v="91967a"/>
    <d v="1899-12-30T00:07:03"/>
    <n v="32"/>
    <n v="106.24"/>
    <n v="9.3750232191546143E-2"/>
    <x v="0"/>
    <n v="1883.75"/>
  </r>
  <r>
    <s v="e31d39"/>
    <n v="2"/>
    <n v="17"/>
    <s v="f"/>
    <s v="91967a"/>
    <d v="1899-12-30T00:07:03"/>
    <n v="10"/>
    <n v="16.599999999999998"/>
    <n v="1.4648473779929085E-2"/>
    <x v="0"/>
    <n v="1883.75"/>
  </r>
  <r>
    <s v="72f5d4"/>
    <n v="1"/>
    <n v="17"/>
    <s v="f"/>
    <s v="91967a"/>
    <d v="1899-12-30T00:07:03"/>
    <n v="19"/>
    <n v="15.77"/>
    <n v="1.391605009093263E-2"/>
    <x v="0"/>
    <n v="1883.75"/>
  </r>
  <r>
    <s v="5d267b"/>
    <n v="3"/>
    <n v="17"/>
    <s v="f"/>
    <s v="91967a"/>
    <d v="1899-12-30T00:07:03"/>
    <n v="40"/>
    <n v="99.6"/>
    <n v="8.7890842679574505E-2"/>
    <x v="1"/>
    <n v="3780"/>
  </r>
  <r>
    <s v="f084eb"/>
    <n v="1"/>
    <n v="17"/>
    <s v="f"/>
    <s v="91967a"/>
    <d v="1899-12-30T00:07:03"/>
    <n v="36"/>
    <n v="29.88"/>
    <n v="2.6367252803872351E-2"/>
    <x v="1"/>
    <n v="3780"/>
  </r>
  <r>
    <s v="c4a632"/>
    <n v="1"/>
    <n v="10"/>
    <s v="f"/>
    <s v="bfd30d"/>
    <d v="1899-12-30T00:54:48"/>
    <n v="13"/>
    <n v="11.700000000000001"/>
    <n v="1.0324526700311466E-2"/>
    <x v="0"/>
    <n v="2511.6666666666665"/>
  </r>
  <r>
    <s v="e83aa3"/>
    <n v="1"/>
    <n v="10"/>
    <s v="f"/>
    <s v="bfd30d"/>
    <d v="1899-12-30T00:54:48"/>
    <n v="32"/>
    <n v="28.8"/>
    <n v="2.5414219569997454E-2"/>
    <x v="0"/>
    <n v="2511.6666666666665"/>
  </r>
  <r>
    <s v="d5e9a6"/>
    <n v="3"/>
    <n v="10"/>
    <s v="f"/>
    <s v="bfd30d"/>
    <d v="1899-12-30T00:54:48"/>
    <n v="23"/>
    <n v="62.1"/>
    <n v="5.4799410947806999E-2"/>
    <x v="0"/>
    <n v="2511.6666666666665"/>
  </r>
  <r>
    <s v="5d267b"/>
    <n v="4"/>
    <n v="10"/>
    <s v="f"/>
    <s v="bfd30d"/>
    <d v="1899-12-30T00:54:48"/>
    <n v="40"/>
    <n v="144"/>
    <n v="0.12707109784998727"/>
    <x v="1"/>
    <n v="2520"/>
  </r>
  <r>
    <s v="c8d436"/>
    <n v="1"/>
    <n v="10"/>
    <s v="f"/>
    <s v="bfd30d"/>
    <d v="1899-12-30T00:54:48"/>
    <n v="10"/>
    <n v="9"/>
    <n v="7.9419436156242043E-3"/>
    <x v="1"/>
    <n v="2520"/>
  </r>
  <r>
    <s v="b9a74d"/>
    <n v="1"/>
    <n v="10"/>
    <s v="f"/>
    <s v="bfd30d"/>
    <d v="1899-12-30T00:54:48"/>
    <n v="17"/>
    <n v="15.3"/>
    <n v="1.3501304146561147E-2"/>
    <x v="1"/>
    <n v="2520"/>
  </r>
  <r>
    <s v="c4a632"/>
    <n v="2"/>
    <n v="24"/>
    <s v="t"/>
    <s v="e2a3d0"/>
    <d v="1899-12-30T00:23:57"/>
    <n v="13"/>
    <n v="19.760000000000002"/>
    <n v="1.7436978427192697E-2"/>
    <x v="0"/>
    <n v="3767.5"/>
  </r>
  <r>
    <s v="9ec847"/>
    <n v="3"/>
    <n v="24"/>
    <s v="t"/>
    <s v="e2a3d0"/>
    <d v="1899-12-30T00:23:57"/>
    <n v="54"/>
    <n v="123.12"/>
    <n v="0.1086457886617391"/>
    <x v="0"/>
    <n v="3767.5"/>
  </r>
  <r>
    <s v="5d267b"/>
    <n v="2"/>
    <n v="24"/>
    <s v="t"/>
    <s v="e2a3d0"/>
    <d v="1899-12-30T00:23:57"/>
    <n v="40"/>
    <n v="60.8"/>
    <n v="5.3652241314439061E-2"/>
    <x v="1"/>
    <n v="1512"/>
  </r>
  <r>
    <s v="c8d436"/>
    <n v="1"/>
    <n v="24"/>
    <s v="t"/>
    <s v="e2a3d0"/>
    <d v="1899-12-30T00:23:57"/>
    <n v="10"/>
    <n v="7.6"/>
    <n v="6.7065301643048827E-3"/>
    <x v="1"/>
    <n v="1512"/>
  </r>
  <r>
    <s v="2a2353"/>
    <n v="2"/>
    <n v="24"/>
    <s v="t"/>
    <s v="e2a3d0"/>
    <d v="1899-12-30T00:23:57"/>
    <n v="57"/>
    <n v="86.64"/>
    <n v="7.6454443873075664E-2"/>
    <x v="1"/>
    <n v="1512"/>
  </r>
  <r>
    <s v="f084eb"/>
    <n v="2"/>
    <n v="24"/>
    <s v="t"/>
    <s v="e2a3d0"/>
    <d v="1899-12-30T00:23:57"/>
    <n v="36"/>
    <n v="54.72"/>
    <n v="4.8287017182995155E-2"/>
    <x v="1"/>
    <n v="1512"/>
  </r>
  <r>
    <s v="b9a74d"/>
    <n v="3"/>
    <n v="24"/>
    <s v="t"/>
    <s v="e2a3d0"/>
    <d v="1899-12-30T00:23:57"/>
    <n v="17"/>
    <n v="38.76"/>
    <n v="3.4203303837954904E-2"/>
    <x v="1"/>
    <n v="1512"/>
  </r>
  <r>
    <s v="c4a632"/>
    <n v="2"/>
    <n v="2"/>
    <s v="t"/>
    <s v="c5b05a"/>
    <d v="1899-12-30T00:46:50"/>
    <n v="13"/>
    <n v="25.48"/>
    <n v="2.2484524814011631E-2"/>
    <x v="0"/>
    <n v="2511.6666666666665"/>
  </r>
  <r>
    <s v="e31d39"/>
    <n v="3"/>
    <n v="2"/>
    <s v="t"/>
    <s v="c5b05a"/>
    <d v="1899-12-30T00:46:50"/>
    <n v="10"/>
    <n v="29.4"/>
    <n v="2.5943682477705728E-2"/>
    <x v="0"/>
    <n v="2511.6666666666665"/>
  </r>
  <r>
    <s v="9ec847"/>
    <n v="3"/>
    <n v="2"/>
    <s v="t"/>
    <s v="c5b05a"/>
    <d v="1899-12-30T00:46:50"/>
    <n v="54"/>
    <n v="158.76"/>
    <n v="0.14009588537961093"/>
    <x v="0"/>
    <n v="2511.6666666666665"/>
  </r>
  <r>
    <s v="c8d436"/>
    <n v="4"/>
    <n v="2"/>
    <s v="t"/>
    <s v="c5b05a"/>
    <d v="1899-12-30T00:46:50"/>
    <n v="10"/>
    <n v="39.200000000000003"/>
    <n v="3.4591576636940978E-2"/>
    <x v="1"/>
    <n v="2520"/>
  </r>
  <r>
    <s v="f084eb"/>
    <n v="1"/>
    <n v="2"/>
    <s v="t"/>
    <s v="c5b05a"/>
    <d v="1899-12-30T00:46:50"/>
    <n v="36"/>
    <n v="35.28"/>
    <n v="3.1132418973246877E-2"/>
    <x v="1"/>
    <n v="2520"/>
  </r>
  <r>
    <s v="b9a74d"/>
    <n v="1"/>
    <n v="2"/>
    <s v="t"/>
    <s v="c5b05a"/>
    <d v="1899-12-30T00:46:50"/>
    <n v="17"/>
    <n v="16.66"/>
    <n v="1.4701420070699913E-2"/>
    <x v="1"/>
    <n v="2520"/>
  </r>
  <r>
    <s v="d5e9a6"/>
    <n v="3"/>
    <n v="18"/>
    <s v="t"/>
    <s v="a5c0ed"/>
    <d v="1899-12-30T00:38:52"/>
    <n v="23"/>
    <n v="56.580000000000005"/>
    <n v="4.9928352196890825E-2"/>
    <x v="0"/>
    <n v="2511.6666666666665"/>
  </r>
  <r>
    <s v="72f5d4"/>
    <n v="2"/>
    <n v="18"/>
    <s v="t"/>
    <s v="a5c0ed"/>
    <d v="1899-12-30T00:38:52"/>
    <n v="19"/>
    <n v="31.160000000000004"/>
    <n v="2.7496773673650023E-2"/>
    <x v="0"/>
    <n v="2511.6666666666665"/>
  </r>
  <r>
    <s v="9ec847"/>
    <n v="4"/>
    <n v="18"/>
    <s v="t"/>
    <s v="a5c0ed"/>
    <d v="1899-12-30T00:38:52"/>
    <n v="54"/>
    <n v="177.12"/>
    <n v="0.15629745035548434"/>
    <x v="0"/>
    <n v="2511.6666666666665"/>
  </r>
  <r>
    <s v="c8d436"/>
    <n v="2"/>
    <n v="18"/>
    <s v="t"/>
    <s v="a5c0ed"/>
    <d v="1899-12-30T00:38:52"/>
    <n v="10"/>
    <n v="16.400000000000002"/>
    <n v="1.4471986144026328E-2"/>
    <x v="1"/>
    <n v="1890"/>
  </r>
  <r>
    <s v="f084eb"/>
    <n v="1"/>
    <n v="18"/>
    <s v="t"/>
    <s v="a5c0ed"/>
    <d v="1899-12-30T00:38:52"/>
    <n v="36"/>
    <n v="29.520000000000003"/>
    <n v="2.604957505924739E-2"/>
    <x v="1"/>
    <n v="1890"/>
  </r>
  <r>
    <s v="b9a74d"/>
    <n v="2"/>
    <n v="18"/>
    <s v="t"/>
    <s v="a5c0ed"/>
    <d v="1899-12-30T00:38:52"/>
    <n v="17"/>
    <n v="27.880000000000003"/>
    <n v="2.4602376444844757E-2"/>
    <x v="1"/>
    <n v="1890"/>
  </r>
  <r>
    <s v="2feb6b"/>
    <n v="3"/>
    <n v="18"/>
    <s v="t"/>
    <s v="a5c0ed"/>
    <d v="1899-12-30T00:38:52"/>
    <n v="29"/>
    <n v="71.34"/>
    <n v="6.295313972651452E-2"/>
    <x v="1"/>
    <n v="1890"/>
  </r>
  <r>
    <s v="72f5d4"/>
    <n v="5"/>
    <n v="1"/>
    <s v="f"/>
    <s v="43b8bf"/>
    <d v="1899-12-30T00:57:51"/>
    <n v="19"/>
    <n v="94.05"/>
    <n v="8.2993310783272919E-2"/>
    <x v="0"/>
    <n v="3767.5"/>
  </r>
  <r>
    <s v="9ec847"/>
    <n v="4"/>
    <n v="1"/>
    <s v="f"/>
    <s v="43b8bf"/>
    <d v="1899-12-30T00:57:51"/>
    <n v="54"/>
    <n v="213.84"/>
    <n v="0.18870058030723108"/>
    <x v="0"/>
    <n v="3767.5"/>
  </r>
  <r>
    <s v="5d267b"/>
    <n v="3"/>
    <n v="1"/>
    <s v="f"/>
    <s v="43b8bf"/>
    <d v="1899-12-30T00:57:51"/>
    <n v="40"/>
    <n v="118.8"/>
    <n v="0.10483365572623948"/>
    <x v="1"/>
    <n v="1512"/>
  </r>
  <r>
    <s v="c8d436"/>
    <n v="3"/>
    <n v="1"/>
    <s v="f"/>
    <s v="43b8bf"/>
    <d v="1899-12-30T00:57:51"/>
    <n v="10"/>
    <n v="29.7"/>
    <n v="2.6208413931559871E-2"/>
    <x v="1"/>
    <n v="1512"/>
  </r>
  <r>
    <s v="f084eb"/>
    <n v="3"/>
    <n v="1"/>
    <s v="f"/>
    <s v="43b8bf"/>
    <d v="1899-12-30T00:57:51"/>
    <n v="36"/>
    <n v="106.92"/>
    <n v="9.435029015361554E-2"/>
    <x v="1"/>
    <n v="1512"/>
  </r>
  <r>
    <s v="b9a74d"/>
    <n v="1"/>
    <n v="1"/>
    <s v="f"/>
    <s v="43b8bf"/>
    <d v="1899-12-30T00:57:51"/>
    <n v="17"/>
    <n v="16.829999999999998"/>
    <n v="1.4851434561217259E-2"/>
    <x v="1"/>
    <n v="1512"/>
  </r>
  <r>
    <s v="2feb6b"/>
    <n v="2"/>
    <n v="1"/>
    <s v="f"/>
    <s v="43b8bf"/>
    <d v="1899-12-30T00:57:51"/>
    <n v="29"/>
    <n v="57.42"/>
    <n v="5.0669600267682413E-2"/>
    <x v="1"/>
    <n v="1512"/>
  </r>
  <r>
    <s v="c4a632"/>
    <n v="3"/>
    <n v="6"/>
    <s v="f"/>
    <s v="b44465"/>
    <d v="1899-12-30T00:37:34"/>
    <n v="13"/>
    <n v="36.659999999999997"/>
    <n v="3.2350183660975917E-2"/>
    <x v="0"/>
    <n v="1883.75"/>
  </r>
  <r>
    <s v="d5e9a6"/>
    <n v="1"/>
    <n v="6"/>
    <s v="f"/>
    <s v="b44465"/>
    <d v="1899-12-30T00:37:34"/>
    <n v="23"/>
    <n v="21.619999999999997"/>
    <n v="1.907831344108836E-2"/>
    <x v="0"/>
    <n v="1883.75"/>
  </r>
  <r>
    <s v="72f5d4"/>
    <n v="5"/>
    <n v="6"/>
    <s v="f"/>
    <s v="b44465"/>
    <d v="1899-12-30T00:37:34"/>
    <n v="19"/>
    <n v="89.3"/>
    <n v="7.8801729430582362E-2"/>
    <x v="0"/>
    <n v="1883.75"/>
  </r>
  <r>
    <s v="9ec847"/>
    <n v="1"/>
    <n v="6"/>
    <s v="f"/>
    <s v="b44465"/>
    <d v="1899-12-30T00:37:34"/>
    <n v="54"/>
    <n v="50.76"/>
    <n v="4.4792561992120505E-2"/>
    <x v="0"/>
    <n v="1883.75"/>
  </r>
  <r>
    <s v="c8d436"/>
    <n v="1"/>
    <n v="6"/>
    <s v="f"/>
    <s v="b44465"/>
    <d v="1899-12-30T00:37:34"/>
    <n v="10"/>
    <n v="9.3999999999999986"/>
    <n v="8.2949188874297218E-3"/>
    <x v="1"/>
    <n v="3780"/>
  </r>
  <r>
    <s v="2feb6b"/>
    <n v="1"/>
    <n v="6"/>
    <s v="f"/>
    <s v="b44465"/>
    <d v="1899-12-30T00:37:34"/>
    <n v="29"/>
    <n v="27.259999999999998"/>
    <n v="2.4055264773546196E-2"/>
    <x v="1"/>
    <n v="3780"/>
  </r>
  <r>
    <s v="e83aa3"/>
    <n v="1"/>
    <n v="20"/>
    <s v="t"/>
    <n v="764282"/>
    <d v="1899-12-30T00:13:08"/>
    <n v="32"/>
    <n v="25.6"/>
    <n v="2.259041739555329E-2"/>
    <x v="0"/>
    <n v="2511.6666666666665"/>
  </r>
  <r>
    <s v="e31d39"/>
    <n v="3"/>
    <n v="20"/>
    <s v="t"/>
    <n v="764282"/>
    <d v="1899-12-30T00:13:08"/>
    <n v="10"/>
    <n v="24"/>
    <n v="2.1178516308331209E-2"/>
    <x v="0"/>
    <n v="2511.6666666666665"/>
  </r>
  <r>
    <s v="9ec847"/>
    <n v="5"/>
    <n v="20"/>
    <s v="t"/>
    <n v="764282"/>
    <d v="1899-12-30T00:13:08"/>
    <n v="54"/>
    <n v="216"/>
    <n v="0.19060664677498088"/>
    <x v="0"/>
    <n v="2511.6666666666665"/>
  </r>
  <r>
    <s v="5d267b"/>
    <n v="5"/>
    <n v="20"/>
    <s v="t"/>
    <n v="764282"/>
    <d v="1899-12-30T00:13:08"/>
    <n v="40"/>
    <n v="160"/>
    <n v="0.14119010872220805"/>
    <x v="1"/>
    <n v="2520"/>
  </r>
  <r>
    <s v="c8d436"/>
    <n v="4"/>
    <n v="20"/>
    <s v="t"/>
    <n v="764282"/>
    <d v="1899-12-30T00:13:08"/>
    <n v="10"/>
    <n v="32"/>
    <n v="2.8238021744441611E-2"/>
    <x v="1"/>
    <n v="2520"/>
  </r>
  <r>
    <s v="2feb6b"/>
    <n v="5"/>
    <n v="20"/>
    <s v="t"/>
    <n v="764282"/>
    <d v="1899-12-30T00:13:08"/>
    <n v="29"/>
    <n v="116"/>
    <n v="0.10236282882360084"/>
    <x v="1"/>
    <n v="2520"/>
  </r>
  <r>
    <s v="c4a632"/>
    <n v="4"/>
    <n v="9"/>
    <s v="f"/>
    <s v="0cb85f"/>
    <d v="1899-12-30T00:28:13"/>
    <n v="13"/>
    <n v="47.32"/>
    <n v="4.1756974654593035E-2"/>
    <x v="0"/>
    <n v="3767.5"/>
  </r>
  <r>
    <s v="72f5d4"/>
    <n v="3"/>
    <n v="9"/>
    <s v="f"/>
    <s v="0cb85f"/>
    <d v="1899-12-30T00:28:13"/>
    <n v="19"/>
    <n v="51.870000000000005"/>
    <n v="4.5772068371380828E-2"/>
    <x v="0"/>
    <n v="3767.5"/>
  </r>
  <r>
    <s v="c4a632"/>
    <n v="2"/>
    <n v="3"/>
    <s v="f"/>
    <s v="eae0fa"/>
    <d v="1899-12-30T00:11:14"/>
    <n v="13"/>
    <n v="25.22"/>
    <n v="2.2255090887338045E-2"/>
    <x v="0"/>
    <n v="2511.6666666666665"/>
  </r>
  <r>
    <s v="e31d39"/>
    <n v="1"/>
    <n v="3"/>
    <s v="f"/>
    <s v="eae0fa"/>
    <d v="1899-12-30T00:11:14"/>
    <n v="10"/>
    <n v="9.6999999999999993"/>
    <n v="8.5596503412838625E-3"/>
    <x v="0"/>
    <n v="2511.6666666666665"/>
  </r>
  <r>
    <s v="72f5d4"/>
    <n v="3"/>
    <n v="3"/>
    <s v="f"/>
    <s v="eae0fa"/>
    <d v="1899-12-30T00:11:14"/>
    <n v="19"/>
    <n v="55.29"/>
    <n v="4.8790006945318015E-2"/>
    <x v="0"/>
    <n v="2511.6666666666665"/>
  </r>
  <r>
    <s v="c8d436"/>
    <n v="5"/>
    <n v="3"/>
    <s v="f"/>
    <s v="eae0fa"/>
    <d v="1899-12-30T00:11:14"/>
    <n v="10"/>
    <n v="48.5"/>
    <n v="4.2798251706419314E-2"/>
    <x v="1"/>
    <n v="3780"/>
  </r>
  <r>
    <s v="2feb6b"/>
    <n v="5"/>
    <n v="3"/>
    <s v="f"/>
    <s v="eae0fa"/>
    <d v="1899-12-30T00:11:14"/>
    <n v="29"/>
    <n v="140.65"/>
    <n v="0.12411492994861603"/>
    <x v="1"/>
    <n v="3780"/>
  </r>
  <r>
    <s v="c4a632"/>
    <n v="3"/>
    <n v="21"/>
    <s v="f"/>
    <s v="387f60"/>
    <d v="1899-12-30T00:17:09"/>
    <n v="13"/>
    <n v="30.810000000000002"/>
    <n v="2.7187920310820193E-2"/>
    <x v="0"/>
    <n v="1883.75"/>
  </r>
  <r>
    <s v="e83aa3"/>
    <n v="1"/>
    <n v="21"/>
    <s v="f"/>
    <s v="387f60"/>
    <d v="1899-12-30T00:17:09"/>
    <n v="32"/>
    <n v="25.28"/>
    <n v="2.2308037178108874E-2"/>
    <x v="0"/>
    <n v="1883.75"/>
  </r>
  <r>
    <s v="72f5d4"/>
    <n v="1"/>
    <n v="21"/>
    <s v="f"/>
    <s v="387f60"/>
    <d v="1899-12-30T00:17:09"/>
    <n v="19"/>
    <n v="15.010000000000002"/>
    <n v="1.3245397074502145E-2"/>
    <x v="0"/>
    <n v="1883.75"/>
  </r>
  <r>
    <s v="9ec847"/>
    <n v="2"/>
    <n v="21"/>
    <s v="f"/>
    <s v="387f60"/>
    <d v="1899-12-30T00:17:09"/>
    <n v="54"/>
    <n v="85.320000000000007"/>
    <n v="7.528962547611745E-2"/>
    <x v="0"/>
    <n v="1883.75"/>
  </r>
  <r>
    <s v="5d267b"/>
    <n v="2"/>
    <n v="21"/>
    <s v="f"/>
    <s v="387f60"/>
    <d v="1899-12-30T00:17:09"/>
    <n v="40"/>
    <n v="63.2"/>
    <n v="5.577009294527218E-2"/>
    <x v="1"/>
    <n v="1890"/>
  </r>
  <r>
    <s v="c8d436"/>
    <n v="2"/>
    <n v="21"/>
    <s v="f"/>
    <s v="387f60"/>
    <d v="1899-12-30T00:17:09"/>
    <n v="10"/>
    <n v="15.8"/>
    <n v="1.3942523236318045E-2"/>
    <x v="1"/>
    <n v="1890"/>
  </r>
  <r>
    <s v="f084eb"/>
    <n v="4"/>
    <n v="21"/>
    <s v="f"/>
    <s v="387f60"/>
    <d v="1899-12-30T00:17:09"/>
    <n v="36"/>
    <n v="113.76"/>
    <n v="0.10038616730148993"/>
    <x v="1"/>
    <n v="1890"/>
  </r>
  <r>
    <s v="2feb6b"/>
    <n v="2"/>
    <n v="21"/>
    <s v="f"/>
    <s v="387f60"/>
    <d v="1899-12-30T00:17:09"/>
    <n v="29"/>
    <n v="45.82"/>
    <n v="4.0433317385322333E-2"/>
    <x v="1"/>
    <n v="1890"/>
  </r>
  <r>
    <s v="c4a632"/>
    <n v="2"/>
    <n v="3"/>
    <s v="t"/>
    <s v="db4b6d"/>
    <d v="1899-12-30T00:52:04"/>
    <n v="13"/>
    <n v="25.22"/>
    <n v="2.2255090887338045E-2"/>
    <x v="0"/>
    <n v="1883.75"/>
  </r>
  <r>
    <s v="e83aa3"/>
    <n v="3"/>
    <n v="3"/>
    <s v="t"/>
    <s v="db4b6d"/>
    <d v="1899-12-30T00:52:04"/>
    <n v="32"/>
    <n v="93.12"/>
    <n v="8.2172643276325091E-2"/>
    <x v="0"/>
    <n v="1883.75"/>
  </r>
  <r>
    <s v="72f5d4"/>
    <n v="4"/>
    <n v="3"/>
    <s v="t"/>
    <s v="db4b6d"/>
    <d v="1899-12-30T00:52:04"/>
    <n v="19"/>
    <n v="73.72"/>
    <n v="6.5053342593757363E-2"/>
    <x v="0"/>
    <n v="1883.75"/>
  </r>
  <r>
    <s v="9ec847"/>
    <n v="1"/>
    <n v="3"/>
    <s v="t"/>
    <s v="db4b6d"/>
    <d v="1899-12-30T00:52:04"/>
    <n v="54"/>
    <n v="52.379999999999995"/>
    <n v="4.6222111842932859E-2"/>
    <x v="0"/>
    <n v="1883.75"/>
  </r>
  <r>
    <s v="c8d436"/>
    <n v="5"/>
    <n v="3"/>
    <s v="t"/>
    <s v="db4b6d"/>
    <d v="1899-12-30T00:52:04"/>
    <n v="10"/>
    <n v="48.5"/>
    <n v="4.2798251706419314E-2"/>
    <x v="1"/>
    <n v="1890"/>
  </r>
  <r>
    <s v="2a2353"/>
    <n v="2"/>
    <n v="3"/>
    <s v="t"/>
    <s v="db4b6d"/>
    <d v="1899-12-30T00:52:04"/>
    <n v="57"/>
    <n v="110.58"/>
    <n v="9.758001389063603E-2"/>
    <x v="1"/>
    <n v="1890"/>
  </r>
  <r>
    <s v="f084eb"/>
    <n v="5"/>
    <n v="3"/>
    <s v="t"/>
    <s v="db4b6d"/>
    <d v="1899-12-30T00:52:04"/>
    <n v="36"/>
    <n v="174.6"/>
    <n v="0.15407370614310956"/>
    <x v="1"/>
    <n v="1890"/>
  </r>
  <r>
    <s v="2feb6b"/>
    <n v="5"/>
    <n v="3"/>
    <s v="t"/>
    <s v="db4b6d"/>
    <d v="1899-12-30T00:52:04"/>
    <n v="29"/>
    <n v="140.65"/>
    <n v="0.12411492994861603"/>
    <x v="1"/>
    <n v="1890"/>
  </r>
  <r>
    <s v="e83aa3"/>
    <n v="5"/>
    <n v="1"/>
    <s v="t"/>
    <s v="d38a79"/>
    <d v="1899-12-30T00:21:04"/>
    <n v="32"/>
    <n v="158.4"/>
    <n v="0.139778207634986"/>
    <x v="0"/>
    <n v="1883.75"/>
  </r>
  <r>
    <s v="e31d39"/>
    <n v="1"/>
    <n v="1"/>
    <s v="t"/>
    <s v="d38a79"/>
    <d v="1899-12-30T00:21:04"/>
    <n v="10"/>
    <n v="9.9"/>
    <n v="8.7361379771866247E-3"/>
    <x v="0"/>
    <n v="1883.75"/>
  </r>
  <r>
    <s v="72f5d4"/>
    <n v="5"/>
    <n v="1"/>
    <s v="t"/>
    <s v="d38a79"/>
    <d v="1899-12-30T00:21:04"/>
    <n v="19"/>
    <n v="94.05"/>
    <n v="8.2993310783272919E-2"/>
    <x v="0"/>
    <n v="1883.75"/>
  </r>
  <r>
    <s v="9ec847"/>
    <n v="5"/>
    <n v="1"/>
    <s v="t"/>
    <s v="d38a79"/>
    <d v="1899-12-30T00:21:04"/>
    <n v="54"/>
    <n v="267.3"/>
    <n v="0.23587572538403884"/>
    <x v="0"/>
    <n v="1883.75"/>
  </r>
  <r>
    <s v="c8d436"/>
    <n v="1"/>
    <n v="1"/>
    <s v="t"/>
    <s v="d38a79"/>
    <d v="1899-12-30T00:21:04"/>
    <n v="10"/>
    <n v="9.9"/>
    <n v="8.7361379771866247E-3"/>
    <x v="1"/>
    <n v="1890"/>
  </r>
  <r>
    <s v="2a2353"/>
    <n v="4"/>
    <n v="1"/>
    <s v="t"/>
    <s v="d38a79"/>
    <d v="1899-12-30T00:21:04"/>
    <n v="57"/>
    <n v="225.72"/>
    <n v="0.19918394587985502"/>
    <x v="1"/>
    <n v="1890"/>
  </r>
  <r>
    <s v="f084eb"/>
    <n v="2"/>
    <n v="1"/>
    <s v="t"/>
    <s v="d38a79"/>
    <d v="1899-12-30T00:21:04"/>
    <n v="36"/>
    <n v="71.28"/>
    <n v="6.2900193435743684E-2"/>
    <x v="1"/>
    <n v="1890"/>
  </r>
  <r>
    <s v="b9a74d"/>
    <n v="5"/>
    <n v="1"/>
    <s v="t"/>
    <s v="d38a79"/>
    <d v="1899-12-30T00:21:04"/>
    <n v="17"/>
    <n v="84.15"/>
    <n v="7.4257172806086305E-2"/>
    <x v="1"/>
    <n v="1890"/>
  </r>
  <r>
    <s v="c4a632"/>
    <n v="1"/>
    <n v="1"/>
    <s v="t"/>
    <s v="9fa0da"/>
    <d v="1899-12-30T00:49:07"/>
    <n v="13"/>
    <n v="12.87"/>
    <n v="1.135697937034261E-2"/>
    <x v="0"/>
    <n v="3767.5"/>
  </r>
  <r>
    <s v="9ec847"/>
    <n v="4"/>
    <n v="1"/>
    <s v="t"/>
    <s v="9fa0da"/>
    <d v="1899-12-30T00:49:07"/>
    <n v="54"/>
    <n v="213.84"/>
    <n v="0.18870058030723108"/>
    <x v="0"/>
    <n v="3767.5"/>
  </r>
  <r>
    <s v="5d267b"/>
    <n v="2"/>
    <n v="1"/>
    <s v="t"/>
    <s v="9fa0da"/>
    <d v="1899-12-30T00:49:07"/>
    <n v="40"/>
    <n v="79.2"/>
    <n v="6.9889103817492998E-2"/>
    <x v="1"/>
    <n v="1260"/>
  </r>
  <r>
    <s v="c8d436"/>
    <n v="1"/>
    <n v="1"/>
    <s v="t"/>
    <s v="9fa0da"/>
    <d v="1899-12-30T00:49:07"/>
    <n v="10"/>
    <n v="9.9"/>
    <n v="8.7361379771866247E-3"/>
    <x v="1"/>
    <n v="1260"/>
  </r>
  <r>
    <s v="2a2353"/>
    <n v="2"/>
    <n v="1"/>
    <s v="t"/>
    <s v="9fa0da"/>
    <d v="1899-12-30T00:49:07"/>
    <n v="57"/>
    <n v="112.86"/>
    <n v="9.9591972939927512E-2"/>
    <x v="1"/>
    <n v="1260"/>
  </r>
  <r>
    <s v="f084eb"/>
    <n v="3"/>
    <n v="1"/>
    <s v="t"/>
    <s v="9fa0da"/>
    <d v="1899-12-30T00:49:07"/>
    <n v="36"/>
    <n v="106.92"/>
    <n v="9.435029015361554E-2"/>
    <x v="1"/>
    <n v="1260"/>
  </r>
  <r>
    <s v="b9a74d"/>
    <n v="2"/>
    <n v="1"/>
    <s v="t"/>
    <s v="9fa0da"/>
    <d v="1899-12-30T00:49:07"/>
    <n v="17"/>
    <n v="33.659999999999997"/>
    <n v="2.9702869122434517E-2"/>
    <x v="1"/>
    <n v="1260"/>
  </r>
  <r>
    <s v="2feb6b"/>
    <n v="3"/>
    <n v="1"/>
    <s v="t"/>
    <s v="9fa0da"/>
    <d v="1899-12-30T00:49:07"/>
    <n v="29"/>
    <n v="86.13"/>
    <n v="7.600440040152362E-2"/>
    <x v="1"/>
    <n v="1260"/>
  </r>
  <r>
    <s v="e83aa3"/>
    <n v="3"/>
    <n v="24"/>
    <s v="t"/>
    <s v="60378f"/>
    <d v="1899-12-30T00:06:11"/>
    <n v="32"/>
    <n v="72.960000000000008"/>
    <n v="6.4382689577326874E-2"/>
    <x v="0"/>
    <n v="1883.75"/>
  </r>
  <r>
    <s v="e31d39"/>
    <n v="2"/>
    <n v="24"/>
    <s v="t"/>
    <s v="60378f"/>
    <d v="1899-12-30T00:06:11"/>
    <n v="10"/>
    <n v="15.2"/>
    <n v="1.3413060328609765E-2"/>
    <x v="0"/>
    <n v="1883.75"/>
  </r>
  <r>
    <s v="72f5d4"/>
    <n v="3"/>
    <n v="24"/>
    <s v="t"/>
    <s v="60378f"/>
    <d v="1899-12-30T00:06:11"/>
    <n v="19"/>
    <n v="43.32"/>
    <n v="3.8227221936537832E-2"/>
    <x v="0"/>
    <n v="1883.75"/>
  </r>
  <r>
    <s v="9ec847"/>
    <n v="4"/>
    <n v="24"/>
    <s v="t"/>
    <s v="60378f"/>
    <d v="1899-12-30T00:06:11"/>
    <n v="54"/>
    <n v="164.16"/>
    <n v="0.14486105154898546"/>
    <x v="0"/>
    <n v="1883.75"/>
  </r>
  <r>
    <s v="5d267b"/>
    <n v="1"/>
    <n v="24"/>
    <s v="t"/>
    <s v="60378f"/>
    <d v="1899-12-30T00:06:11"/>
    <n v="40"/>
    <n v="30.4"/>
    <n v="2.6826120657219531E-2"/>
    <x v="1"/>
    <n v="3780"/>
  </r>
  <r>
    <s v="b9a74d"/>
    <n v="5"/>
    <n v="24"/>
    <s v="t"/>
    <s v="60378f"/>
    <d v="1899-12-30T00:06:11"/>
    <n v="17"/>
    <n v="64.599999999999994"/>
    <n v="5.7005506396591493E-2"/>
    <x v="1"/>
    <n v="3780"/>
  </r>
  <r>
    <s v="e31d39"/>
    <n v="4"/>
    <n v="21"/>
    <s v="f"/>
    <s v="4e3a47"/>
    <d v="1899-12-30T00:02:47"/>
    <n v="10"/>
    <n v="31.6"/>
    <n v="2.788504647263609E-2"/>
    <x v="0"/>
    <n v="3767.5"/>
  </r>
  <r>
    <s v="72f5d4"/>
    <n v="3"/>
    <n v="21"/>
    <s v="f"/>
    <s v="4e3a47"/>
    <d v="1899-12-30T00:02:47"/>
    <n v="19"/>
    <n v="45.03"/>
    <n v="3.9736191223506433E-2"/>
    <x v="0"/>
    <n v="3767.5"/>
  </r>
  <r>
    <s v="5d267b"/>
    <n v="1"/>
    <n v="21"/>
    <s v="f"/>
    <s v="4e3a47"/>
    <d v="1899-12-30T00:02:47"/>
    <n v="40"/>
    <n v="31.6"/>
    <n v="2.788504647263609E-2"/>
    <x v="1"/>
    <n v="1512"/>
  </r>
  <r>
    <s v="c8d436"/>
    <n v="5"/>
    <n v="21"/>
    <s v="f"/>
    <s v="4e3a47"/>
    <d v="1899-12-30T00:02:47"/>
    <n v="10"/>
    <n v="39.5"/>
    <n v="3.4856308090795117E-2"/>
    <x v="1"/>
    <n v="1512"/>
  </r>
  <r>
    <s v="2a2353"/>
    <n v="3"/>
    <n v="21"/>
    <s v="f"/>
    <s v="4e3a47"/>
    <d v="1899-12-30T00:02:47"/>
    <n v="57"/>
    <n v="135.09"/>
    <n v="0.11920857367051929"/>
    <x v="1"/>
    <n v="1512"/>
  </r>
  <r>
    <s v="f084eb"/>
    <n v="4"/>
    <n v="21"/>
    <s v="f"/>
    <s v="4e3a47"/>
    <d v="1899-12-30T00:02:47"/>
    <n v="36"/>
    <n v="113.76"/>
    <n v="0.10038616730148993"/>
    <x v="1"/>
    <n v="1512"/>
  </r>
  <r>
    <s v="b9a74d"/>
    <n v="3"/>
    <n v="21"/>
    <s v="f"/>
    <s v="4e3a47"/>
    <d v="1899-12-30T00:02:47"/>
    <n v="17"/>
    <n v="40.29"/>
    <n v="3.555343425261101E-2"/>
    <x v="1"/>
    <n v="1512"/>
  </r>
  <r>
    <s v="c4a632"/>
    <n v="5"/>
    <n v="1"/>
    <s v="t"/>
    <n v="206220"/>
    <d v="1899-12-30T00:17:12"/>
    <n v="13"/>
    <n v="64.349999999999994"/>
    <n v="5.6784896851713049E-2"/>
    <x v="0"/>
    <n v="1883.75"/>
  </r>
  <r>
    <s v="e31d39"/>
    <n v="1"/>
    <n v="1"/>
    <s v="t"/>
    <n v="206220"/>
    <d v="1899-12-30T00:17:12"/>
    <n v="10"/>
    <n v="9.9"/>
    <n v="8.7361379771866247E-3"/>
    <x v="0"/>
    <n v="1883.75"/>
  </r>
  <r>
    <s v="72f5d4"/>
    <n v="4"/>
    <n v="1"/>
    <s v="t"/>
    <n v="206220"/>
    <d v="1899-12-30T00:17:12"/>
    <n v="19"/>
    <n v="75.239999999999995"/>
    <n v="6.6394648626618327E-2"/>
    <x v="0"/>
    <n v="1883.75"/>
  </r>
  <r>
    <s v="9ec847"/>
    <n v="2"/>
    <n v="1"/>
    <s v="t"/>
    <n v="206220"/>
    <d v="1899-12-30T00:17:12"/>
    <n v="54"/>
    <n v="106.92"/>
    <n v="9.435029015361554E-2"/>
    <x v="0"/>
    <n v="1883.75"/>
  </r>
  <r>
    <s v="5d267b"/>
    <n v="2"/>
    <n v="1"/>
    <s v="t"/>
    <n v="206220"/>
    <d v="1899-12-30T00:17:12"/>
    <n v="40"/>
    <n v="79.2"/>
    <n v="6.9889103817492998E-2"/>
    <x v="1"/>
    <n v="1260"/>
  </r>
  <r>
    <s v="c8d436"/>
    <n v="3"/>
    <n v="1"/>
    <s v="t"/>
    <n v="206220"/>
    <d v="1899-12-30T00:17:12"/>
    <n v="10"/>
    <n v="29.7"/>
    <n v="2.6208413931559871E-2"/>
    <x v="1"/>
    <n v="1260"/>
  </r>
  <r>
    <s v="2a2353"/>
    <n v="2"/>
    <n v="1"/>
    <s v="t"/>
    <n v="206220"/>
    <d v="1899-12-30T00:17:12"/>
    <n v="57"/>
    <n v="112.86"/>
    <n v="9.9591972939927512E-2"/>
    <x v="1"/>
    <n v="1260"/>
  </r>
  <r>
    <s v="f084eb"/>
    <n v="2"/>
    <n v="1"/>
    <s v="t"/>
    <n v="206220"/>
    <d v="1899-12-30T00:17:12"/>
    <n v="36"/>
    <n v="71.28"/>
    <n v="6.2900193435743684E-2"/>
    <x v="1"/>
    <n v="1260"/>
  </r>
  <r>
    <s v="b9a74d"/>
    <n v="4"/>
    <n v="1"/>
    <s v="t"/>
    <n v="206220"/>
    <d v="1899-12-30T00:17:12"/>
    <n v="17"/>
    <n v="67.319999999999993"/>
    <n v="5.9405738244869034E-2"/>
    <x v="1"/>
    <n v="1260"/>
  </r>
  <r>
    <s v="2feb6b"/>
    <n v="1"/>
    <n v="1"/>
    <s v="t"/>
    <n v="206220"/>
    <d v="1899-12-30T00:17:12"/>
    <n v="29"/>
    <n v="28.71"/>
    <n v="2.5334800133841207E-2"/>
    <x v="1"/>
    <n v="1260"/>
  </r>
  <r>
    <s v="c4a632"/>
    <n v="1"/>
    <n v="22"/>
    <s v="t"/>
    <s v="511df7"/>
    <d v="1899-12-30T00:14:01"/>
    <n v="13"/>
    <n v="10.14"/>
    <n v="8.9479231402699363E-3"/>
    <x v="0"/>
    <n v="3767.5"/>
  </r>
  <r>
    <s v="9ec847"/>
    <n v="4"/>
    <n v="22"/>
    <s v="t"/>
    <s v="511df7"/>
    <d v="1899-12-30T00:14:01"/>
    <n v="54"/>
    <n v="168.48000000000002"/>
    <n v="0.1486731844844851"/>
    <x v="0"/>
    <n v="3767.5"/>
  </r>
  <r>
    <s v="2a2353"/>
    <n v="3"/>
    <n v="22"/>
    <s v="t"/>
    <s v="511df7"/>
    <d v="1899-12-30T00:14:01"/>
    <n v="57"/>
    <n v="133.38"/>
    <n v="0.11769960438355069"/>
    <x v="1"/>
    <n v="2520"/>
  </r>
  <r>
    <s v="b9a74d"/>
    <n v="1"/>
    <n v="22"/>
    <s v="t"/>
    <s v="511df7"/>
    <d v="1899-12-30T00:14:01"/>
    <n v="17"/>
    <n v="13.26"/>
    <n v="1.1701130260352991E-2"/>
    <x v="1"/>
    <n v="2520"/>
  </r>
  <r>
    <s v="2feb6b"/>
    <n v="5"/>
    <n v="22"/>
    <s v="t"/>
    <s v="511df7"/>
    <d v="1899-12-30T00:14:01"/>
    <n v="29"/>
    <n v="113.10000000000001"/>
    <n v="9.9803758103010815E-2"/>
    <x v="1"/>
    <n v="2520"/>
  </r>
  <r>
    <s v="c4a632"/>
    <n v="2"/>
    <n v="6"/>
    <s v="t"/>
    <s v="ef15a4"/>
    <d v="1899-12-30T00:34:06"/>
    <n v="13"/>
    <n v="24.439999999999998"/>
    <n v="2.1566789107317279E-2"/>
    <x v="0"/>
    <n v="1883.75"/>
  </r>
  <r>
    <s v="e83aa3"/>
    <n v="3"/>
    <n v="6"/>
    <s v="t"/>
    <s v="ef15a4"/>
    <d v="1899-12-30T00:34:06"/>
    <n v="32"/>
    <n v="90.24"/>
    <n v="7.9631221319325346E-2"/>
    <x v="0"/>
    <n v="1883.75"/>
  </r>
  <r>
    <s v="e31d39"/>
    <n v="5"/>
    <n v="6"/>
    <s v="t"/>
    <s v="ef15a4"/>
    <d v="1899-12-30T00:34:06"/>
    <n v="10"/>
    <n v="47"/>
    <n v="4.1474594437148619E-2"/>
    <x v="0"/>
    <n v="1883.75"/>
  </r>
  <r>
    <s v="d5e9a6"/>
    <n v="4"/>
    <n v="6"/>
    <s v="t"/>
    <s v="ef15a4"/>
    <d v="1899-12-30T00:34:06"/>
    <n v="23"/>
    <n v="86.47999999999999"/>
    <n v="7.6313253764353439E-2"/>
    <x v="0"/>
    <n v="1883.75"/>
  </r>
  <r>
    <s v="5d267b"/>
    <n v="4"/>
    <n v="6"/>
    <s v="t"/>
    <s v="ef15a4"/>
    <d v="1899-12-30T00:34:06"/>
    <n v="40"/>
    <n v="150.39999999999998"/>
    <n v="0.13271870219887555"/>
    <x v="1"/>
    <n v="1512"/>
  </r>
  <r>
    <s v="c8d436"/>
    <n v="5"/>
    <n v="6"/>
    <s v="t"/>
    <s v="ef15a4"/>
    <d v="1899-12-30T00:34:06"/>
    <n v="10"/>
    <n v="47"/>
    <n v="4.1474594437148619E-2"/>
    <x v="1"/>
    <n v="1512"/>
  </r>
  <r>
    <s v="2a2353"/>
    <n v="2"/>
    <n v="6"/>
    <s v="t"/>
    <s v="ef15a4"/>
    <d v="1899-12-30T00:34:06"/>
    <n v="57"/>
    <n v="107.16"/>
    <n v="9.4562075316698843E-2"/>
    <x v="1"/>
    <n v="1512"/>
  </r>
  <r>
    <s v="b9a74d"/>
    <n v="1"/>
    <n v="6"/>
    <s v="t"/>
    <s v="ef15a4"/>
    <d v="1899-12-30T00:34:06"/>
    <n v="17"/>
    <n v="15.979999999999999"/>
    <n v="1.4101362108630529E-2"/>
    <x v="1"/>
    <n v="1512"/>
  </r>
  <r>
    <s v="2feb6b"/>
    <n v="1"/>
    <n v="6"/>
    <s v="t"/>
    <s v="ef15a4"/>
    <d v="1899-12-30T00:34:06"/>
    <n v="29"/>
    <n v="27.259999999999998"/>
    <n v="2.4055264773546196E-2"/>
    <x v="1"/>
    <n v="1512"/>
  </r>
  <r>
    <s v="c4a632"/>
    <n v="2"/>
    <n v="8"/>
    <s v="t"/>
    <s v="942aa4"/>
    <d v="1899-12-30T00:29:56"/>
    <n v="13"/>
    <n v="23.92"/>
    <n v="2.1107921253970107E-2"/>
    <x v="0"/>
    <n v="1883.75"/>
  </r>
  <r>
    <s v="e83aa3"/>
    <n v="3"/>
    <n v="8"/>
    <s v="t"/>
    <s v="942aa4"/>
    <d v="1899-12-30T00:29:56"/>
    <n v="32"/>
    <n v="88.320000000000007"/>
    <n v="7.7936940014658854E-2"/>
    <x v="0"/>
    <n v="1883.75"/>
  </r>
  <r>
    <s v="72f5d4"/>
    <n v="4"/>
    <n v="8"/>
    <s v="t"/>
    <s v="942aa4"/>
    <d v="1899-12-30T00:29:56"/>
    <n v="19"/>
    <n v="69.92"/>
    <n v="6.1700077511604917E-2"/>
    <x v="0"/>
    <n v="1883.75"/>
  </r>
  <r>
    <s v="9ec847"/>
    <n v="1"/>
    <n v="8"/>
    <s v="t"/>
    <s v="942aa4"/>
    <d v="1899-12-30T00:29:56"/>
    <n v="54"/>
    <n v="49.68"/>
    <n v="4.3839528758245601E-2"/>
    <x v="0"/>
    <n v="1883.75"/>
  </r>
  <r>
    <s v="5d267b"/>
    <n v="3"/>
    <n v="8"/>
    <s v="t"/>
    <s v="942aa4"/>
    <d v="1899-12-30T00:29:56"/>
    <n v="40"/>
    <n v="110.4"/>
    <n v="9.7421175018323564E-2"/>
    <x v="1"/>
    <n v="1890"/>
  </r>
  <r>
    <s v="c8d436"/>
    <n v="4"/>
    <n v="8"/>
    <s v="t"/>
    <s v="942aa4"/>
    <d v="1899-12-30T00:29:56"/>
    <n v="10"/>
    <n v="36.800000000000004"/>
    <n v="3.2473725006107852E-2"/>
    <x v="1"/>
    <n v="1890"/>
  </r>
  <r>
    <s v="2a2353"/>
    <n v="5"/>
    <n v="8"/>
    <s v="t"/>
    <s v="942aa4"/>
    <d v="1899-12-30T00:29:56"/>
    <n v="57"/>
    <n v="262.2"/>
    <n v="0.23137529066851845"/>
    <x v="1"/>
    <n v="1890"/>
  </r>
  <r>
    <s v="b9a74d"/>
    <n v="2"/>
    <n v="8"/>
    <s v="t"/>
    <s v="942aa4"/>
    <d v="1899-12-30T00:29:56"/>
    <n v="17"/>
    <n v="31.28"/>
    <n v="2.7602666255191678E-2"/>
    <x v="1"/>
    <n v="1890"/>
  </r>
  <r>
    <s v="e83aa3"/>
    <n v="1"/>
    <n v="1"/>
    <s v="f"/>
    <s v="76249a"/>
    <d v="1899-12-30T00:20:25"/>
    <n v="32"/>
    <n v="31.68"/>
    <n v="2.7955641526997192E-2"/>
    <x v="0"/>
    <n v="1883.75"/>
  </r>
  <r>
    <s v="e31d39"/>
    <n v="1"/>
    <n v="1"/>
    <s v="f"/>
    <s v="76249a"/>
    <d v="1899-12-30T00:20:25"/>
    <n v="10"/>
    <n v="9.9"/>
    <n v="8.7361379771866247E-3"/>
    <x v="0"/>
    <n v="1883.75"/>
  </r>
  <r>
    <s v="72f5d4"/>
    <n v="5"/>
    <n v="1"/>
    <s v="f"/>
    <s v="76249a"/>
    <d v="1899-12-30T00:20:25"/>
    <n v="19"/>
    <n v="94.05"/>
    <n v="8.2993310783272919E-2"/>
    <x v="0"/>
    <n v="1883.75"/>
  </r>
  <r>
    <s v="9ec847"/>
    <n v="2"/>
    <n v="1"/>
    <s v="f"/>
    <s v="76249a"/>
    <d v="1899-12-30T00:20:25"/>
    <n v="54"/>
    <n v="106.92"/>
    <n v="9.435029015361554E-2"/>
    <x v="0"/>
    <n v="1883.75"/>
  </r>
  <r>
    <s v="5d267b"/>
    <n v="4"/>
    <n v="1"/>
    <s v="f"/>
    <s v="76249a"/>
    <d v="1899-12-30T00:20:25"/>
    <n v="40"/>
    <n v="158.4"/>
    <n v="0.139778207634986"/>
    <x v="1"/>
    <n v="1890"/>
  </r>
  <r>
    <s v="c8d436"/>
    <n v="2"/>
    <n v="1"/>
    <s v="f"/>
    <s v="76249a"/>
    <d v="1899-12-30T00:20:25"/>
    <n v="10"/>
    <n v="19.8"/>
    <n v="1.7472275954373249E-2"/>
    <x v="1"/>
    <n v="1890"/>
  </r>
  <r>
    <s v="2a2353"/>
    <n v="2"/>
    <n v="1"/>
    <s v="f"/>
    <s v="76249a"/>
    <d v="1899-12-30T00:20:25"/>
    <n v="57"/>
    <n v="112.86"/>
    <n v="9.9591972939927512E-2"/>
    <x v="1"/>
    <n v="1890"/>
  </r>
  <r>
    <s v="2feb6b"/>
    <n v="4"/>
    <n v="1"/>
    <s v="f"/>
    <s v="76249a"/>
    <d v="1899-12-30T00:20:25"/>
    <n v="29"/>
    <n v="114.84"/>
    <n v="0.10133920053536483"/>
    <x v="1"/>
    <n v="1890"/>
  </r>
  <r>
    <s v="e83aa3"/>
    <n v="3"/>
    <n v="8"/>
    <s v="t"/>
    <s v="a1edde"/>
    <d v="1899-12-30T00:49:54"/>
    <n v="32"/>
    <n v="88.320000000000007"/>
    <n v="7.7936940014658854E-2"/>
    <x v="0"/>
    <n v="2511.6666666666665"/>
  </r>
  <r>
    <s v="d5e9a6"/>
    <n v="3"/>
    <n v="8"/>
    <s v="t"/>
    <s v="a1edde"/>
    <d v="1899-12-30T00:49:54"/>
    <n v="23"/>
    <n v="63.480000000000004"/>
    <n v="5.601717563553605E-2"/>
    <x v="0"/>
    <n v="2511.6666666666665"/>
  </r>
  <r>
    <s v="9ec847"/>
    <n v="1"/>
    <n v="8"/>
    <s v="t"/>
    <s v="a1edde"/>
    <d v="1899-12-30T00:49:54"/>
    <n v="54"/>
    <n v="49.68"/>
    <n v="4.3839528758245601E-2"/>
    <x v="0"/>
    <n v="2511.6666666666665"/>
  </r>
  <r>
    <s v="5d267b"/>
    <n v="4"/>
    <n v="8"/>
    <s v="t"/>
    <s v="a1edde"/>
    <d v="1899-12-30T00:49:54"/>
    <n v="40"/>
    <n v="147.20000000000002"/>
    <n v="0.12989490002443141"/>
    <x v="1"/>
    <n v="3780"/>
  </r>
  <r>
    <s v="2a2353"/>
    <n v="1"/>
    <n v="8"/>
    <s v="t"/>
    <s v="a1edde"/>
    <d v="1899-12-30T00:49:54"/>
    <n v="57"/>
    <n v="52.440000000000005"/>
    <n v="4.6275058133703695E-2"/>
    <x v="1"/>
    <n v="3780"/>
  </r>
  <r>
    <s v="c4a632"/>
    <n v="3"/>
    <n v="16"/>
    <s v="f"/>
    <s v="359a2f"/>
    <d v="1899-12-30T00:38:07"/>
    <n v="13"/>
    <n v="32.76"/>
    <n v="2.8908674760872097E-2"/>
    <x v="0"/>
    <n v="1883.75"/>
  </r>
  <r>
    <s v="e83aa3"/>
    <n v="2"/>
    <n v="16"/>
    <s v="f"/>
    <s v="359a2f"/>
    <d v="1899-12-30T00:38:07"/>
    <n v="32"/>
    <n v="53.76"/>
    <n v="4.7439876530661909E-2"/>
    <x v="0"/>
    <n v="1883.75"/>
  </r>
  <r>
    <s v="d5e9a6"/>
    <n v="3"/>
    <n v="16"/>
    <s v="f"/>
    <s v="359a2f"/>
    <d v="1899-12-30T00:38:07"/>
    <n v="23"/>
    <n v="57.96"/>
    <n v="5.1146116884619869E-2"/>
    <x v="0"/>
    <n v="1883.75"/>
  </r>
  <r>
    <s v="9ec847"/>
    <n v="4"/>
    <n v="16"/>
    <s v="f"/>
    <s v="359a2f"/>
    <d v="1899-12-30T00:38:07"/>
    <n v="54"/>
    <n v="181.44"/>
    <n v="0.16010958329098393"/>
    <x v="0"/>
    <n v="1883.75"/>
  </r>
  <r>
    <s v="2a2353"/>
    <n v="5"/>
    <n v="16"/>
    <s v="f"/>
    <s v="359a2f"/>
    <d v="1899-12-30T00:38:07"/>
    <n v="57"/>
    <n v="239.39999999999998"/>
    <n v="0.21125570017560377"/>
    <x v="1"/>
    <n v="3780"/>
  </r>
  <r>
    <s v="f084eb"/>
    <n v="4"/>
    <n v="16"/>
    <s v="f"/>
    <s v="359a2f"/>
    <d v="1899-12-30T00:38:07"/>
    <n v="36"/>
    <n v="120.96"/>
    <n v="0.10673972219398929"/>
    <x v="1"/>
    <n v="3780"/>
  </r>
  <r>
    <s v="c4a632"/>
    <n v="4"/>
    <n v="10"/>
    <s v="t"/>
    <s v="f0f6cd"/>
    <d v="1899-12-30T00:28:29"/>
    <n v="13"/>
    <n v="46.800000000000004"/>
    <n v="4.1298106801245862E-2"/>
    <x v="0"/>
    <n v="2511.6666666666665"/>
  </r>
  <r>
    <s v="d5e9a6"/>
    <n v="1"/>
    <n v="10"/>
    <s v="t"/>
    <s v="f0f6cd"/>
    <d v="1899-12-30T00:28:29"/>
    <n v="23"/>
    <n v="20.7"/>
    <n v="1.8266470315935666E-2"/>
    <x v="0"/>
    <n v="2511.6666666666665"/>
  </r>
  <r>
    <s v="9ec847"/>
    <n v="3"/>
    <n v="10"/>
    <s v="t"/>
    <s v="f0f6cd"/>
    <d v="1899-12-30T00:28:29"/>
    <n v="54"/>
    <n v="145.80000000000001"/>
    <n v="0.1286594865731121"/>
    <x v="0"/>
    <n v="2511.6666666666665"/>
  </r>
  <r>
    <s v="5d267b"/>
    <n v="5"/>
    <n v="10"/>
    <s v="t"/>
    <s v="f0f6cd"/>
    <d v="1899-12-30T00:28:29"/>
    <n v="40"/>
    <n v="180"/>
    <n v="0.15883887231248406"/>
    <x v="1"/>
    <n v="1890"/>
  </r>
  <r>
    <s v="2a2353"/>
    <n v="5"/>
    <n v="10"/>
    <s v="t"/>
    <s v="f0f6cd"/>
    <d v="1899-12-30T00:28:29"/>
    <n v="57"/>
    <n v="256.5"/>
    <n v="0.22634539304528978"/>
    <x v="1"/>
    <n v="1890"/>
  </r>
  <r>
    <s v="f084eb"/>
    <n v="4"/>
    <n v="10"/>
    <s v="t"/>
    <s v="f0f6cd"/>
    <d v="1899-12-30T00:28:29"/>
    <n v="36"/>
    <n v="129.6"/>
    <n v="0.11436398806498853"/>
    <x v="1"/>
    <n v="1890"/>
  </r>
  <r>
    <s v="b9a74d"/>
    <n v="4"/>
    <n v="10"/>
    <s v="t"/>
    <s v="f0f6cd"/>
    <d v="1899-12-30T00:28:29"/>
    <n v="17"/>
    <n v="61.2"/>
    <n v="5.4005216586244589E-2"/>
    <x v="1"/>
    <n v="1890"/>
  </r>
  <r>
    <s v="e31d39"/>
    <n v="3"/>
    <n v="11"/>
    <s v="f"/>
    <s v="e44cbb"/>
    <d v="1899-12-30T00:20:43"/>
    <n v="10"/>
    <n v="26.7"/>
    <n v="2.3561099393018467E-2"/>
    <x v="0"/>
    <n v="3767.5"/>
  </r>
  <r>
    <s v="72f5d4"/>
    <n v="4"/>
    <n v="11"/>
    <s v="f"/>
    <s v="e44cbb"/>
    <d v="1899-12-30T00:20:43"/>
    <n v="19"/>
    <n v="67.64"/>
    <n v="5.9688118462313457E-2"/>
    <x v="0"/>
    <n v="3767.5"/>
  </r>
  <r>
    <s v="f084eb"/>
    <n v="5"/>
    <n v="11"/>
    <s v="f"/>
    <s v="e44cbb"/>
    <d v="1899-12-30T00:20:43"/>
    <n v="36"/>
    <n v="160.19999999999999"/>
    <n v="0.14136659635811083"/>
    <x v="1"/>
    <n v="2520"/>
  </r>
  <r>
    <s v="b9a74d"/>
    <n v="4"/>
    <n v="11"/>
    <s v="f"/>
    <s v="e44cbb"/>
    <d v="1899-12-30T00:20:43"/>
    <n v="17"/>
    <n v="60.52"/>
    <n v="5.3405158624175199E-2"/>
    <x v="1"/>
    <n v="2520"/>
  </r>
  <r>
    <s v="2feb6b"/>
    <n v="3"/>
    <n v="11"/>
    <s v="f"/>
    <s v="e44cbb"/>
    <d v="1899-12-30T00:20:43"/>
    <n v="29"/>
    <n v="77.430000000000007"/>
    <n v="6.8327188239753561E-2"/>
    <x v="1"/>
    <n v="2520"/>
  </r>
  <r>
    <s v="c4a632"/>
    <n v="2"/>
    <n v="7"/>
    <s v="t"/>
    <s v="fefff0"/>
    <d v="1899-12-30T00:05:45"/>
    <n v="13"/>
    <n v="24.18"/>
    <n v="2.133735518064369E-2"/>
    <x v="0"/>
    <n v="1883.75"/>
  </r>
  <r>
    <s v="e83aa3"/>
    <n v="4"/>
    <n v="7"/>
    <s v="t"/>
    <s v="fefff0"/>
    <d v="1899-12-30T00:05:45"/>
    <n v="32"/>
    <n v="119.03999999999999"/>
    <n v="0.1050454408893228"/>
    <x v="0"/>
    <n v="1883.75"/>
  </r>
  <r>
    <s v="e31d39"/>
    <n v="4"/>
    <n v="7"/>
    <s v="t"/>
    <s v="fefff0"/>
    <d v="1899-12-30T00:05:45"/>
    <n v="10"/>
    <n v="37.199999999999996"/>
    <n v="3.2826700277913366E-2"/>
    <x v="0"/>
    <n v="1883.75"/>
  </r>
  <r>
    <s v="72f5d4"/>
    <n v="1"/>
    <n v="7"/>
    <s v="t"/>
    <s v="fefff0"/>
    <d v="1899-12-30T00:05:45"/>
    <n v="19"/>
    <n v="17.669999999999998"/>
    <n v="1.5592682632008852E-2"/>
    <x v="0"/>
    <n v="1883.75"/>
  </r>
  <r>
    <s v="2feb6b"/>
    <n v="1"/>
    <n v="7"/>
    <s v="t"/>
    <s v="fefff0"/>
    <d v="1899-12-30T00:05:45"/>
    <n v="29"/>
    <n v="26.97"/>
    <n v="2.3799357701487195E-2"/>
    <x v="1"/>
    <n v="7560"/>
  </r>
  <r>
    <s v="e31d39"/>
    <n v="5"/>
    <n v="7"/>
    <s v="t"/>
    <s v="629b94"/>
    <d v="1899-12-30T00:00:00"/>
    <n v="10"/>
    <n v="46.5"/>
    <n v="4.1033375347391716E-2"/>
    <x v="0"/>
    <n v="7535"/>
  </r>
  <r>
    <s v="2a2353"/>
    <n v="5"/>
    <n v="7"/>
    <s v="t"/>
    <s v="629b94"/>
    <d v="1899-12-30T00:00:00"/>
    <n v="57"/>
    <n v="265.04999999999995"/>
    <n v="0.23389023948013274"/>
    <x v="1"/>
    <n v="3780"/>
  </r>
  <r>
    <s v="b9a74d"/>
    <n v="5"/>
    <n v="7"/>
    <s v="t"/>
    <s v="629b94"/>
    <d v="1899-12-30T00:00:00"/>
    <n v="17"/>
    <n v="79.05"/>
    <n v="6.9756738090565915E-2"/>
    <x v="1"/>
    <n v="3780"/>
  </r>
  <r>
    <s v="e31d39"/>
    <n v="2"/>
    <n v="23"/>
    <s v="t"/>
    <s v="d2e944"/>
    <d v="1899-12-30T00:59:02"/>
    <n v="10"/>
    <n v="15.4"/>
    <n v="1.3589547964512526E-2"/>
    <x v="0"/>
    <n v="3767.5"/>
  </r>
  <r>
    <s v="72f5d4"/>
    <n v="5"/>
    <n v="23"/>
    <s v="t"/>
    <s v="d2e944"/>
    <d v="1899-12-30T00:59:02"/>
    <n v="19"/>
    <n v="73.150000000000006"/>
    <n v="6.455035283143451E-2"/>
    <x v="0"/>
    <n v="3767.5"/>
  </r>
  <r>
    <s v="5d267b"/>
    <n v="5"/>
    <n v="23"/>
    <s v="t"/>
    <s v="d2e944"/>
    <d v="1899-12-30T00:59:02"/>
    <n v="40"/>
    <n v="154"/>
    <n v="0.13589547964512527"/>
    <x v="1"/>
    <n v="1512"/>
  </r>
  <r>
    <s v="c8d436"/>
    <n v="5"/>
    <n v="23"/>
    <s v="t"/>
    <s v="d2e944"/>
    <d v="1899-12-30T00:59:02"/>
    <n v="10"/>
    <n v="38.5"/>
    <n v="3.3973869911281318E-2"/>
    <x v="1"/>
    <n v="1512"/>
  </r>
  <r>
    <s v="2a2353"/>
    <n v="5"/>
    <n v="23"/>
    <s v="t"/>
    <s v="d2e944"/>
    <d v="1899-12-30T00:59:02"/>
    <n v="57"/>
    <n v="219.45000000000002"/>
    <n v="0.1936510584943035"/>
    <x v="1"/>
    <n v="1512"/>
  </r>
  <r>
    <s v="f084eb"/>
    <n v="5"/>
    <n v="23"/>
    <s v="t"/>
    <s v="d2e944"/>
    <d v="1899-12-30T00:59:02"/>
    <n v="36"/>
    <n v="138.6"/>
    <n v="0.12230593168061273"/>
    <x v="1"/>
    <n v="1512"/>
  </r>
  <r>
    <s v="2feb6b"/>
    <n v="2"/>
    <n v="23"/>
    <s v="t"/>
    <s v="d2e944"/>
    <d v="1899-12-30T00:59:02"/>
    <n v="29"/>
    <n v="44.660000000000004"/>
    <n v="3.940968909708633E-2"/>
    <x v="1"/>
    <n v="1512"/>
  </r>
  <r>
    <s v="c4a632"/>
    <n v="5"/>
    <n v="4"/>
    <s v="t"/>
    <s v="2c9fed"/>
    <d v="1899-12-30T00:25:02"/>
    <n v="13"/>
    <n v="62.4"/>
    <n v="5.5064142401661138E-2"/>
    <x v="0"/>
    <n v="2511.6666666666665"/>
  </r>
  <r>
    <s v="e31d39"/>
    <n v="4"/>
    <n v="4"/>
    <s v="t"/>
    <s v="2c9fed"/>
    <d v="1899-12-30T00:25:02"/>
    <n v="10"/>
    <n v="38.4"/>
    <n v="3.3885626093329929E-2"/>
    <x v="0"/>
    <n v="2511.6666666666665"/>
  </r>
  <r>
    <s v="d5e9a6"/>
    <n v="4"/>
    <n v="4"/>
    <s v="t"/>
    <s v="2c9fed"/>
    <d v="1899-12-30T00:25:02"/>
    <n v="23"/>
    <n v="88.32"/>
    <n v="7.793694001465884E-2"/>
    <x v="0"/>
    <n v="2511.6666666666665"/>
  </r>
  <r>
    <s v="f084eb"/>
    <n v="3"/>
    <n v="4"/>
    <s v="t"/>
    <s v="2c9fed"/>
    <d v="1899-12-30T00:25:02"/>
    <n v="36"/>
    <n v="103.67999999999999"/>
    <n v="9.149119045199082E-2"/>
    <x v="1"/>
    <n v="7560"/>
  </r>
  <r>
    <s v="c4a632"/>
    <n v="5"/>
    <n v="9"/>
    <s v="t"/>
    <s v="2e48a8"/>
    <d v="1899-12-30T00:21:30"/>
    <n v="13"/>
    <n v="59.15"/>
    <n v="5.219621831824129E-2"/>
    <x v="0"/>
    <n v="1507"/>
  </r>
  <r>
    <s v="e83aa3"/>
    <n v="1"/>
    <n v="9"/>
    <s v="t"/>
    <s v="2e48a8"/>
    <d v="1899-12-30T00:21:30"/>
    <n v="32"/>
    <n v="29.12"/>
    <n v="2.5696599787441866E-2"/>
    <x v="0"/>
    <n v="1507"/>
  </r>
  <r>
    <s v="e31d39"/>
    <n v="3"/>
    <n v="9"/>
    <s v="t"/>
    <s v="2e48a8"/>
    <d v="1899-12-30T00:21:30"/>
    <n v="10"/>
    <n v="27.3"/>
    <n v="2.4090562300726752E-2"/>
    <x v="0"/>
    <n v="1507"/>
  </r>
  <r>
    <s v="d5e9a6"/>
    <n v="5"/>
    <n v="9"/>
    <s v="t"/>
    <s v="2e48a8"/>
    <d v="1899-12-30T00:21:30"/>
    <n v="23"/>
    <n v="104.65"/>
    <n v="9.2347155486119215E-2"/>
    <x v="0"/>
    <n v="1507"/>
  </r>
  <r>
    <s v="72f5d4"/>
    <n v="3"/>
    <n v="9"/>
    <s v="t"/>
    <s v="2e48a8"/>
    <d v="1899-12-30T00:21:30"/>
    <n v="19"/>
    <n v="51.870000000000005"/>
    <n v="4.5772068371380828E-2"/>
    <x v="0"/>
    <n v="1507"/>
  </r>
  <r>
    <s v="f084eb"/>
    <n v="4"/>
    <n v="9"/>
    <s v="t"/>
    <s v="2e48a8"/>
    <d v="1899-12-30T00:21:30"/>
    <n v="36"/>
    <n v="131.04"/>
    <n v="0.11563469904348839"/>
    <x v="1"/>
    <n v="3780"/>
  </r>
  <r>
    <s v="2feb6b"/>
    <n v="4"/>
    <n v="9"/>
    <s v="t"/>
    <s v="2e48a8"/>
    <d v="1899-12-30T00:21:30"/>
    <n v="29"/>
    <n v="105.56"/>
    <n v="9.3150174229476773E-2"/>
    <x v="1"/>
    <n v="3780"/>
  </r>
  <r>
    <s v="c4a632"/>
    <n v="4"/>
    <n v="23"/>
    <s v="t"/>
    <s v="dac6f8"/>
    <d v="1899-12-30T00:02:40"/>
    <n v="13"/>
    <n v="40.04"/>
    <n v="3.5332824707732566E-2"/>
    <x v="0"/>
    <n v="3767.5"/>
  </r>
  <r>
    <s v="e83aa3"/>
    <n v="5"/>
    <n v="23"/>
    <s v="t"/>
    <s v="dac6f8"/>
    <d v="1899-12-30T00:02:40"/>
    <n v="32"/>
    <n v="123.2"/>
    <n v="0.10871638371610021"/>
    <x v="0"/>
    <n v="3767.5"/>
  </r>
  <r>
    <s v="5d267b"/>
    <n v="5"/>
    <n v="23"/>
    <s v="t"/>
    <s v="dac6f8"/>
    <d v="1899-12-30T00:02:40"/>
    <n v="40"/>
    <n v="154"/>
    <n v="0.13589547964512527"/>
    <x v="1"/>
    <n v="1890"/>
  </r>
  <r>
    <s v="c8d436"/>
    <n v="3"/>
    <n v="23"/>
    <s v="t"/>
    <s v="dac6f8"/>
    <d v="1899-12-30T00:02:40"/>
    <n v="10"/>
    <n v="23.1"/>
    <n v="2.0384321946768789E-2"/>
    <x v="1"/>
    <n v="1890"/>
  </r>
  <r>
    <s v="2a2353"/>
    <n v="4"/>
    <n v="23"/>
    <s v="t"/>
    <s v="dac6f8"/>
    <d v="1899-12-30T00:02:40"/>
    <n v="57"/>
    <n v="175.56"/>
    <n v="0.15492084679544277"/>
    <x v="1"/>
    <n v="1890"/>
  </r>
  <r>
    <s v="b9a74d"/>
    <n v="1"/>
    <n v="23"/>
    <s v="t"/>
    <s v="dac6f8"/>
    <d v="1899-12-30T00:02:40"/>
    <n v="17"/>
    <n v="13.09"/>
    <n v="1.1551115769835647E-2"/>
    <x v="1"/>
    <n v="1890"/>
  </r>
  <r>
    <s v="c4a632"/>
    <n v="5"/>
    <n v="15"/>
    <s v="t"/>
    <s v="abb697"/>
    <d v="1899-12-30T00:01:16"/>
    <n v="13"/>
    <n v="55.25"/>
    <n v="4.8754709418137469E-2"/>
    <x v="0"/>
    <n v="1883.75"/>
  </r>
  <r>
    <s v="e31d39"/>
    <n v="1"/>
    <n v="15"/>
    <s v="t"/>
    <s v="abb697"/>
    <d v="1899-12-30T00:01:16"/>
    <n v="10"/>
    <n v="8.5"/>
    <n v="7.5007245258673031E-3"/>
    <x v="0"/>
    <n v="1883.75"/>
  </r>
  <r>
    <s v="72f5d4"/>
    <n v="1"/>
    <n v="15"/>
    <s v="t"/>
    <s v="abb697"/>
    <d v="1899-12-30T00:01:16"/>
    <n v="19"/>
    <n v="16.149999999999999"/>
    <n v="1.4251376599147873E-2"/>
    <x v="0"/>
    <n v="1883.75"/>
  </r>
  <r>
    <s v="9ec847"/>
    <n v="2"/>
    <n v="15"/>
    <s v="t"/>
    <s v="abb697"/>
    <d v="1899-12-30T00:01:16"/>
    <n v="54"/>
    <n v="91.8"/>
    <n v="8.1007824879366877E-2"/>
    <x v="0"/>
    <n v="1883.75"/>
  </r>
  <r>
    <s v="c8d436"/>
    <n v="5"/>
    <n v="15"/>
    <s v="t"/>
    <s v="abb697"/>
    <d v="1899-12-30T00:01:16"/>
    <n v="10"/>
    <n v="42.5"/>
    <n v="3.7503622629336514E-2"/>
    <x v="1"/>
    <n v="2520"/>
  </r>
  <r>
    <s v="2a2353"/>
    <n v="1"/>
    <n v="15"/>
    <s v="t"/>
    <s v="abb697"/>
    <d v="1899-12-30T00:01:16"/>
    <n v="57"/>
    <n v="48.449999999999996"/>
    <n v="4.2754129797443627E-2"/>
    <x v="1"/>
    <n v="2520"/>
  </r>
  <r>
    <s v="2feb6b"/>
    <n v="5"/>
    <n v="15"/>
    <s v="t"/>
    <s v="abb697"/>
    <d v="1899-12-30T00:01:16"/>
    <n v="29"/>
    <n v="123.25"/>
    <n v="0.10876050562507589"/>
    <x v="1"/>
    <n v="2520"/>
  </r>
  <r>
    <s v="e83aa3"/>
    <n v="3"/>
    <n v="24"/>
    <s v="t"/>
    <s v="24d9c5"/>
    <d v="1899-12-30T00:08:33"/>
    <n v="32"/>
    <n v="72.960000000000008"/>
    <n v="6.4382689577326874E-2"/>
    <x v="0"/>
    <n v="2511.6666666666665"/>
  </r>
  <r>
    <s v="72f5d4"/>
    <n v="3"/>
    <n v="24"/>
    <s v="t"/>
    <s v="24d9c5"/>
    <d v="1899-12-30T00:08:33"/>
    <n v="19"/>
    <n v="43.32"/>
    <n v="3.8227221936537832E-2"/>
    <x v="0"/>
    <n v="2511.6666666666665"/>
  </r>
  <r>
    <s v="9ec847"/>
    <n v="1"/>
    <n v="24"/>
    <s v="t"/>
    <s v="24d9c5"/>
    <d v="1899-12-30T00:08:33"/>
    <n v="54"/>
    <n v="41.04"/>
    <n v="3.6215262887246365E-2"/>
    <x v="0"/>
    <n v="2511.6666666666665"/>
  </r>
  <r>
    <s v="5d267b"/>
    <n v="2"/>
    <n v="24"/>
    <s v="t"/>
    <s v="24d9c5"/>
    <d v="1899-12-30T00:08:33"/>
    <n v="40"/>
    <n v="60.8"/>
    <n v="5.3652241314439061E-2"/>
    <x v="1"/>
    <n v="3780"/>
  </r>
  <r>
    <s v="b9a74d"/>
    <n v="1"/>
    <n v="24"/>
    <s v="t"/>
    <s v="24d9c5"/>
    <d v="1899-12-30T00:08:33"/>
    <n v="17"/>
    <n v="12.92"/>
    <n v="1.1401101279318301E-2"/>
    <x v="1"/>
    <n v="3780"/>
  </r>
  <r>
    <s v="c4a632"/>
    <n v="1"/>
    <n v="4"/>
    <s v="f"/>
    <s v="816f75"/>
    <d v="1899-12-30T00:57:29"/>
    <n v="13"/>
    <n v="12.48"/>
    <n v="1.1012828480332229E-2"/>
    <x v="0"/>
    <n v="3767.5"/>
  </r>
  <r>
    <s v="d5e9a6"/>
    <n v="2"/>
    <n v="4"/>
    <s v="f"/>
    <s v="816f75"/>
    <d v="1899-12-30T00:57:29"/>
    <n v="23"/>
    <n v="44.16"/>
    <n v="3.896847000732942E-2"/>
    <x v="0"/>
    <n v="3767.5"/>
  </r>
  <r>
    <s v="c8d436"/>
    <n v="2"/>
    <n v="4"/>
    <s v="f"/>
    <s v="816f75"/>
    <d v="1899-12-30T00:57:29"/>
    <n v="10"/>
    <n v="19.2"/>
    <n v="1.6942813046664965E-2"/>
    <x v="1"/>
    <n v="1890"/>
  </r>
  <r>
    <s v="2a2353"/>
    <n v="2"/>
    <n v="4"/>
    <s v="f"/>
    <s v="816f75"/>
    <d v="1899-12-30T00:57:29"/>
    <n v="57"/>
    <n v="109.44"/>
    <n v="9.6574034365990311E-2"/>
    <x v="1"/>
    <n v="1890"/>
  </r>
  <r>
    <s v="f084eb"/>
    <n v="4"/>
    <n v="4"/>
    <s v="f"/>
    <s v="816f75"/>
    <d v="1899-12-30T00:57:29"/>
    <n v="36"/>
    <n v="138.24"/>
    <n v="0.12198825393598776"/>
    <x v="1"/>
    <n v="1890"/>
  </r>
  <r>
    <s v="b9a74d"/>
    <n v="4"/>
    <n v="4"/>
    <s v="f"/>
    <s v="816f75"/>
    <d v="1899-12-30T00:57:29"/>
    <n v="17"/>
    <n v="65.28"/>
    <n v="5.7605564358660884E-2"/>
    <x v="1"/>
    <n v="1890"/>
  </r>
  <r>
    <s v="c4a632"/>
    <n v="5"/>
    <n v="11"/>
    <s v="f"/>
    <s v="2505d2"/>
    <d v="1899-12-30T00:28:51"/>
    <n v="13"/>
    <n v="57.85"/>
    <n v="5.1049048684873352E-2"/>
    <x v="0"/>
    <n v="2511.6666666666665"/>
  </r>
  <r>
    <s v="e83aa3"/>
    <n v="4"/>
    <n v="11"/>
    <s v="f"/>
    <s v="2505d2"/>
    <d v="1899-12-30T00:28:51"/>
    <n v="32"/>
    <n v="113.92"/>
    <n v="0.10052735741021214"/>
    <x v="0"/>
    <n v="2511.6666666666665"/>
  </r>
  <r>
    <s v="d5e9a6"/>
    <n v="5"/>
    <n v="11"/>
    <s v="f"/>
    <s v="2505d2"/>
    <d v="1899-12-30T00:28:51"/>
    <n v="23"/>
    <n v="102.35000000000001"/>
    <n v="9.0317547673237478E-2"/>
    <x v="0"/>
    <n v="2511.6666666666665"/>
  </r>
  <r>
    <s v="5d267b"/>
    <n v="1"/>
    <n v="11"/>
    <s v="f"/>
    <s v="2505d2"/>
    <d v="1899-12-30T00:28:51"/>
    <n v="40"/>
    <n v="35.6"/>
    <n v="3.1414799190691296E-2"/>
    <x v="1"/>
    <n v="2520"/>
  </r>
  <r>
    <s v="2a2353"/>
    <n v="1"/>
    <n v="11"/>
    <s v="f"/>
    <s v="2505d2"/>
    <d v="1899-12-30T00:28:51"/>
    <n v="57"/>
    <n v="50.730000000000004"/>
    <n v="4.4766088846735094E-2"/>
    <x v="1"/>
    <n v="2520"/>
  </r>
  <r>
    <s v="2feb6b"/>
    <n v="5"/>
    <n v="11"/>
    <s v="f"/>
    <s v="2505d2"/>
    <d v="1899-12-30T00:28:51"/>
    <n v="29"/>
    <n v="129.05000000000001"/>
    <n v="0.11387864706625594"/>
    <x v="1"/>
    <n v="2520"/>
  </r>
  <r>
    <s v="c4a632"/>
    <n v="4"/>
    <n v="11"/>
    <s v="f"/>
    <s v="e73da4"/>
    <d v="1899-12-30T00:36:42"/>
    <n v="13"/>
    <n v="46.28"/>
    <n v="4.0839238947898676E-2"/>
    <x v="0"/>
    <n v="1507"/>
  </r>
  <r>
    <s v="e83aa3"/>
    <n v="4"/>
    <n v="11"/>
    <s v="f"/>
    <s v="e73da4"/>
    <d v="1899-12-30T00:36:42"/>
    <n v="32"/>
    <n v="113.92"/>
    <n v="0.10052735741021214"/>
    <x v="0"/>
    <n v="1507"/>
  </r>
  <r>
    <s v="e31d39"/>
    <n v="5"/>
    <n v="11"/>
    <s v="f"/>
    <s v="e73da4"/>
    <d v="1899-12-30T00:36:42"/>
    <n v="10"/>
    <n v="44.5"/>
    <n v="3.9268498988364112E-2"/>
    <x v="0"/>
    <n v="1507"/>
  </r>
  <r>
    <s v="d5e9a6"/>
    <n v="1"/>
    <n v="11"/>
    <s v="f"/>
    <s v="e73da4"/>
    <d v="1899-12-30T00:36:42"/>
    <n v="23"/>
    <n v="20.47"/>
    <n v="1.8063509534647495E-2"/>
    <x v="0"/>
    <n v="1507"/>
  </r>
  <r>
    <s v="9ec847"/>
    <n v="1"/>
    <n v="11"/>
    <s v="f"/>
    <s v="e73da4"/>
    <d v="1899-12-30T00:36:42"/>
    <n v="54"/>
    <n v="48.06"/>
    <n v="4.2409978907433248E-2"/>
    <x v="0"/>
    <n v="1507"/>
  </r>
  <r>
    <s v="2a2353"/>
    <n v="3"/>
    <n v="11"/>
    <s v="f"/>
    <s v="e73da4"/>
    <d v="1899-12-30T00:36:42"/>
    <n v="57"/>
    <n v="152.19"/>
    <n v="0.13429826654020527"/>
    <x v="1"/>
    <n v="3780"/>
  </r>
  <r>
    <s v="b9a74d"/>
    <n v="2"/>
    <n v="11"/>
    <s v="f"/>
    <s v="e73da4"/>
    <d v="1899-12-30T00:36:42"/>
    <n v="17"/>
    <n v="30.26"/>
    <n v="2.6702579312087599E-2"/>
    <x v="1"/>
    <n v="3780"/>
  </r>
  <r>
    <s v="c4a632"/>
    <n v="4"/>
    <n v="1"/>
    <s v="t"/>
    <s v="4ddda1"/>
    <d v="1899-12-30T00:27:56"/>
    <n v="13"/>
    <n v="51.48"/>
    <n v="4.5427917481370442E-2"/>
    <x v="0"/>
    <n v="2511.6666666666665"/>
  </r>
  <r>
    <s v="e83aa3"/>
    <n v="4"/>
    <n v="1"/>
    <s v="t"/>
    <s v="4ddda1"/>
    <d v="1899-12-30T00:27:56"/>
    <n v="32"/>
    <n v="126.72"/>
    <n v="0.11182256610798877"/>
    <x v="0"/>
    <n v="2511.6666666666665"/>
  </r>
  <r>
    <s v="9ec847"/>
    <n v="5"/>
    <n v="1"/>
    <s v="t"/>
    <s v="4ddda1"/>
    <d v="1899-12-30T00:27:56"/>
    <n v="54"/>
    <n v="267.3"/>
    <n v="0.23587572538403884"/>
    <x v="0"/>
    <n v="2511.6666666666665"/>
  </r>
  <r>
    <s v="2a2353"/>
    <n v="4"/>
    <n v="1"/>
    <s v="t"/>
    <s v="4ddda1"/>
    <d v="1899-12-30T00:27:56"/>
    <n v="57"/>
    <n v="225.72"/>
    <n v="0.19918394587985502"/>
    <x v="1"/>
    <n v="2520"/>
  </r>
  <r>
    <s v="b9a74d"/>
    <n v="4"/>
    <n v="1"/>
    <s v="t"/>
    <s v="4ddda1"/>
    <d v="1899-12-30T00:27:56"/>
    <n v="17"/>
    <n v="67.319999999999993"/>
    <n v="5.9405738244869034E-2"/>
    <x v="1"/>
    <n v="2520"/>
  </r>
  <r>
    <s v="2feb6b"/>
    <n v="2"/>
    <n v="1"/>
    <s v="t"/>
    <s v="4ddda1"/>
    <d v="1899-12-30T00:27:56"/>
    <n v="29"/>
    <n v="57.42"/>
    <n v="5.0669600267682413E-2"/>
    <x v="1"/>
    <n v="2520"/>
  </r>
  <r>
    <s v="e83aa3"/>
    <n v="3"/>
    <n v="11"/>
    <s v="t"/>
    <s v="4c4eba"/>
    <d v="1899-12-30T00:17:36"/>
    <n v="32"/>
    <n v="85.44"/>
    <n v="7.5395518057659094E-2"/>
    <x v="0"/>
    <n v="3767.5"/>
  </r>
  <r>
    <s v="9ec847"/>
    <n v="4"/>
    <n v="11"/>
    <s v="t"/>
    <s v="4c4eba"/>
    <d v="1899-12-30T00:17:36"/>
    <n v="54"/>
    <n v="192.24"/>
    <n v="0.16963991562973299"/>
    <x v="0"/>
    <n v="3767.5"/>
  </r>
  <r>
    <s v="2a2353"/>
    <n v="1"/>
    <n v="11"/>
    <s v="t"/>
    <s v="4c4eba"/>
    <d v="1899-12-30T00:17:36"/>
    <n v="57"/>
    <n v="50.730000000000004"/>
    <n v="4.4766088846735094E-2"/>
    <x v="1"/>
    <n v="2520"/>
  </r>
  <r>
    <s v="f084eb"/>
    <n v="5"/>
    <n v="11"/>
    <s v="t"/>
    <s v="4c4eba"/>
    <d v="1899-12-30T00:17:36"/>
    <n v="36"/>
    <n v="160.19999999999999"/>
    <n v="0.14136659635811083"/>
    <x v="1"/>
    <n v="2520"/>
  </r>
  <r>
    <s v="2feb6b"/>
    <n v="5"/>
    <n v="11"/>
    <s v="t"/>
    <s v="4c4eba"/>
    <d v="1899-12-30T00:17:36"/>
    <n v="29"/>
    <n v="129.05000000000001"/>
    <n v="0.11387864706625594"/>
    <x v="1"/>
    <n v="2520"/>
  </r>
  <r>
    <s v="e31d39"/>
    <n v="2"/>
    <n v="22"/>
    <s v="t"/>
    <s v="15c2dd"/>
    <d v="1899-12-30T00:46:58"/>
    <n v="10"/>
    <n v="15.600000000000001"/>
    <n v="1.3766035600415286E-2"/>
    <x v="0"/>
    <n v="3767.5"/>
  </r>
  <r>
    <s v="72f5d4"/>
    <n v="1"/>
    <n v="22"/>
    <s v="t"/>
    <s v="15c2dd"/>
    <d v="1899-12-30T00:46:58"/>
    <n v="19"/>
    <n v="14.82"/>
    <n v="1.3077733820394523E-2"/>
    <x v="0"/>
    <n v="3767.5"/>
  </r>
  <r>
    <s v="5d267b"/>
    <n v="1"/>
    <n v="22"/>
    <s v="t"/>
    <s v="15c2dd"/>
    <d v="1899-12-30T00:46:58"/>
    <n v="40"/>
    <n v="31.200000000000003"/>
    <n v="2.7532071200830573E-2"/>
    <x v="1"/>
    <n v="2520"/>
  </r>
  <r>
    <s v="2a2353"/>
    <n v="5"/>
    <n v="22"/>
    <s v="t"/>
    <s v="15c2dd"/>
    <d v="1899-12-30T00:46:58"/>
    <n v="57"/>
    <n v="222.3"/>
    <n v="0.19616600730591785"/>
    <x v="1"/>
    <n v="2520"/>
  </r>
  <r>
    <s v="f084eb"/>
    <n v="5"/>
    <n v="22"/>
    <s v="t"/>
    <s v="15c2dd"/>
    <d v="1899-12-30T00:46:58"/>
    <n v="36"/>
    <n v="140.4"/>
    <n v="0.12389432040373757"/>
    <x v="1"/>
    <n v="2520"/>
  </r>
  <r>
    <s v="e83aa3"/>
    <n v="1"/>
    <n v="7"/>
    <s v="t"/>
    <s v="09e50e"/>
    <d v="1899-12-30T00:20:18"/>
    <n v="32"/>
    <n v="29.759999999999998"/>
    <n v="2.62613602223307E-2"/>
    <x v="0"/>
    <n v="3767.5"/>
  </r>
  <r>
    <s v="e31d39"/>
    <n v="1"/>
    <n v="7"/>
    <s v="t"/>
    <s v="09e50e"/>
    <d v="1899-12-30T00:20:18"/>
    <n v="10"/>
    <n v="9.2999999999999989"/>
    <n v="8.2066750694783416E-3"/>
    <x v="0"/>
    <n v="3767.5"/>
  </r>
  <r>
    <s v="5d267b"/>
    <n v="1"/>
    <n v="7"/>
    <s v="t"/>
    <s v="09e50e"/>
    <d v="1899-12-30T00:20:18"/>
    <n v="40"/>
    <n v="37.199999999999996"/>
    <n v="3.2826700277913366E-2"/>
    <x v="1"/>
    <n v="2520"/>
  </r>
  <r>
    <s v="c8d436"/>
    <n v="4"/>
    <n v="7"/>
    <s v="t"/>
    <s v="09e50e"/>
    <d v="1899-12-30T00:20:18"/>
    <n v="10"/>
    <n v="37.199999999999996"/>
    <n v="3.2826700277913366E-2"/>
    <x v="1"/>
    <n v="2520"/>
  </r>
  <r>
    <s v="2a2353"/>
    <n v="4"/>
    <n v="7"/>
    <s v="t"/>
    <s v="09e50e"/>
    <d v="1899-12-30T00:20:18"/>
    <n v="57"/>
    <n v="212.04"/>
    <n v="0.18711219158410622"/>
    <x v="1"/>
    <n v="2520"/>
  </r>
  <r>
    <s v="e31d39"/>
    <n v="4"/>
    <n v="22"/>
    <s v="t"/>
    <s v="9c8f73"/>
    <d v="1899-12-30T00:51:28"/>
    <n v="10"/>
    <n v="31.200000000000003"/>
    <n v="2.7532071200830573E-2"/>
    <x v="0"/>
    <n v="3767.5"/>
  </r>
  <r>
    <s v="d5e9a6"/>
    <n v="5"/>
    <n v="22"/>
    <s v="t"/>
    <s v="9c8f73"/>
    <d v="1899-12-30T00:51:28"/>
    <n v="23"/>
    <n v="89.7"/>
    <n v="7.915470470238789E-2"/>
    <x v="0"/>
    <n v="3767.5"/>
  </r>
  <r>
    <s v="5d267b"/>
    <n v="5"/>
    <n v="22"/>
    <s v="t"/>
    <s v="9c8f73"/>
    <d v="1899-12-30T00:51:28"/>
    <n v="40"/>
    <n v="156"/>
    <n v="0.13766035600415286"/>
    <x v="1"/>
    <n v="2520"/>
  </r>
  <r>
    <s v="c8d436"/>
    <n v="1"/>
    <n v="22"/>
    <s v="t"/>
    <s v="9c8f73"/>
    <d v="1899-12-30T00:51:28"/>
    <n v="10"/>
    <n v="7.8000000000000007"/>
    <n v="6.8830178002076432E-3"/>
    <x v="1"/>
    <n v="2520"/>
  </r>
  <r>
    <s v="2feb6b"/>
    <n v="4"/>
    <n v="22"/>
    <s v="t"/>
    <s v="9c8f73"/>
    <d v="1899-12-30T00:51:28"/>
    <n v="29"/>
    <n v="90.48"/>
    <n v="7.9843006482408663E-2"/>
    <x v="1"/>
    <n v="2520"/>
  </r>
  <r>
    <s v="c4a632"/>
    <n v="4"/>
    <n v="18"/>
    <s v="f"/>
    <s v="f91a87"/>
    <d v="1899-12-30T00:50:34"/>
    <n v="13"/>
    <n v="42.64"/>
    <n v="3.7627163974468449E-2"/>
    <x v="0"/>
    <n v="2511.6666666666665"/>
  </r>
  <r>
    <s v="72f5d4"/>
    <n v="5"/>
    <n v="18"/>
    <s v="f"/>
    <s v="f91a87"/>
    <d v="1899-12-30T00:50:34"/>
    <n v="19"/>
    <n v="77.900000000000006"/>
    <n v="6.8741934184125053E-2"/>
    <x v="0"/>
    <n v="2511.6666666666665"/>
  </r>
  <r>
    <s v="9ec847"/>
    <n v="3"/>
    <n v="18"/>
    <s v="f"/>
    <s v="f91a87"/>
    <d v="1899-12-30T00:50:34"/>
    <n v="54"/>
    <n v="132.84"/>
    <n v="0.11722308776661325"/>
    <x v="0"/>
    <n v="2511.6666666666665"/>
  </r>
  <r>
    <s v="c8d436"/>
    <n v="3"/>
    <n v="18"/>
    <s v="f"/>
    <s v="f91a87"/>
    <d v="1899-12-30T00:50:34"/>
    <n v="10"/>
    <n v="24.6"/>
    <n v="2.1707979216039491E-2"/>
    <x v="1"/>
    <n v="3780"/>
  </r>
  <r>
    <s v="f084eb"/>
    <n v="3"/>
    <n v="18"/>
    <s v="f"/>
    <s v="f91a87"/>
    <d v="1899-12-30T00:50:34"/>
    <n v="36"/>
    <n v="88.56"/>
    <n v="7.814872517774217E-2"/>
    <x v="1"/>
    <n v="3780"/>
  </r>
  <r>
    <s v="c4a632"/>
    <n v="1"/>
    <n v="11"/>
    <s v="t"/>
    <n v="265071"/>
    <d v="1899-12-30T00:01:47"/>
    <n v="13"/>
    <n v="11.57"/>
    <n v="1.0209809736974669E-2"/>
    <x v="0"/>
    <n v="1507"/>
  </r>
  <r>
    <s v="e83aa3"/>
    <n v="3"/>
    <n v="11"/>
    <s v="t"/>
    <n v="265071"/>
    <d v="1899-12-30T00:01:47"/>
    <n v="32"/>
    <n v="85.44"/>
    <n v="7.5395518057659094E-2"/>
    <x v="0"/>
    <n v="1507"/>
  </r>
  <r>
    <s v="d5e9a6"/>
    <n v="5"/>
    <n v="11"/>
    <s v="t"/>
    <n v="265071"/>
    <d v="1899-12-30T00:01:47"/>
    <n v="23"/>
    <n v="102.35000000000001"/>
    <n v="9.0317547673237478E-2"/>
    <x v="0"/>
    <n v="1507"/>
  </r>
  <r>
    <s v="72f5d4"/>
    <n v="4"/>
    <n v="11"/>
    <s v="t"/>
    <n v="265071"/>
    <d v="1899-12-30T00:01:47"/>
    <n v="19"/>
    <n v="67.64"/>
    <n v="5.9688118462313457E-2"/>
    <x v="0"/>
    <n v="1507"/>
  </r>
  <r>
    <s v="9ec847"/>
    <n v="1"/>
    <n v="11"/>
    <s v="t"/>
    <n v="265071"/>
    <d v="1899-12-30T00:01:47"/>
    <n v="54"/>
    <n v="48.06"/>
    <n v="4.2409978907433248E-2"/>
    <x v="0"/>
    <n v="1507"/>
  </r>
  <r>
    <s v="c8d436"/>
    <n v="1"/>
    <n v="11"/>
    <s v="t"/>
    <n v="265071"/>
    <d v="1899-12-30T00:01:47"/>
    <n v="10"/>
    <n v="8.9"/>
    <n v="7.8536997976728241E-3"/>
    <x v="1"/>
    <n v="2520"/>
  </r>
  <r>
    <s v="2a2353"/>
    <n v="4"/>
    <n v="11"/>
    <s v="t"/>
    <n v="265071"/>
    <d v="1899-12-30T00:01:47"/>
    <n v="57"/>
    <n v="202.92000000000002"/>
    <n v="0.17906435538694038"/>
    <x v="1"/>
    <n v="2520"/>
  </r>
  <r>
    <s v="2feb6b"/>
    <n v="5"/>
    <n v="11"/>
    <s v="t"/>
    <n v="265071"/>
    <d v="1899-12-30T00:01:47"/>
    <n v="29"/>
    <n v="129.05000000000001"/>
    <n v="0.11387864706625594"/>
    <x v="1"/>
    <n v="2520"/>
  </r>
  <r>
    <s v="9ec847"/>
    <n v="2"/>
    <n v="13"/>
    <s v="t"/>
    <s v="d684de"/>
    <d v="1899-12-30T00:58:37"/>
    <n v="54"/>
    <n v="93.96"/>
    <n v="8.2913891347116672E-2"/>
    <x v="0"/>
    <n v="7535"/>
  </r>
  <r>
    <s v="5d267b"/>
    <n v="4"/>
    <n v="13"/>
    <s v="t"/>
    <s v="d684de"/>
    <d v="1899-12-30T00:58:37"/>
    <n v="40"/>
    <n v="139.19999999999999"/>
    <n v="0.12283539458832099"/>
    <x v="1"/>
    <n v="1890"/>
  </r>
  <r>
    <s v="c8d436"/>
    <n v="2"/>
    <n v="13"/>
    <s v="t"/>
    <s v="d684de"/>
    <d v="1899-12-30T00:58:37"/>
    <n v="10"/>
    <n v="17.399999999999999"/>
    <n v="1.5354424323540124E-2"/>
    <x v="1"/>
    <n v="1890"/>
  </r>
  <r>
    <s v="2a2353"/>
    <n v="4"/>
    <n v="13"/>
    <s v="t"/>
    <s v="d684de"/>
    <d v="1899-12-30T00:58:37"/>
    <n v="57"/>
    <n v="198.35999999999999"/>
    <n v="0.17504043728835741"/>
    <x v="1"/>
    <n v="1890"/>
  </r>
  <r>
    <s v="2feb6b"/>
    <n v="3"/>
    <n v="13"/>
    <s v="t"/>
    <s v="d684de"/>
    <d v="1899-12-30T00:58:37"/>
    <n v="29"/>
    <n v="75.69"/>
    <n v="6.679174580739955E-2"/>
    <x v="1"/>
    <n v="1890"/>
  </r>
  <r>
    <s v="c4a632"/>
    <n v="3"/>
    <n v="2"/>
    <s v="f"/>
    <s v="726dec"/>
    <d v="1899-12-30T00:35:49"/>
    <n v="13"/>
    <n v="38.22"/>
    <n v="3.3726787221017449E-2"/>
    <x v="0"/>
    <n v="2511.6666666666665"/>
  </r>
  <r>
    <s v="e31d39"/>
    <n v="1"/>
    <n v="2"/>
    <s v="f"/>
    <s v="726dec"/>
    <d v="1899-12-30T00:35:49"/>
    <n v="10"/>
    <n v="9.8000000000000007"/>
    <n v="8.6478941592352445E-3"/>
    <x v="0"/>
    <n v="2511.6666666666665"/>
  </r>
  <r>
    <s v="d5e9a6"/>
    <n v="4"/>
    <n v="2"/>
    <s v="f"/>
    <s v="726dec"/>
    <d v="1899-12-30T00:35:49"/>
    <n v="23"/>
    <n v="90.16"/>
    <n v="7.956062626496424E-2"/>
    <x v="0"/>
    <n v="2511.6666666666665"/>
  </r>
  <r>
    <s v="c8d436"/>
    <n v="4"/>
    <n v="2"/>
    <s v="f"/>
    <s v="726dec"/>
    <d v="1899-12-30T00:35:49"/>
    <n v="10"/>
    <n v="39.200000000000003"/>
    <n v="3.4591576636940978E-2"/>
    <x v="1"/>
    <n v="2520"/>
  </r>
  <r>
    <s v="b9a74d"/>
    <n v="2"/>
    <n v="2"/>
    <s v="f"/>
    <s v="726dec"/>
    <d v="1899-12-30T00:35:49"/>
    <n v="17"/>
    <n v="33.32"/>
    <n v="2.9402840141399825E-2"/>
    <x v="1"/>
    <n v="2520"/>
  </r>
  <r>
    <s v="2feb6b"/>
    <n v="2"/>
    <n v="2"/>
    <s v="f"/>
    <s v="726dec"/>
    <d v="1899-12-30T00:35:49"/>
    <n v="29"/>
    <n v="56.839999999999996"/>
    <n v="5.0157786123564412E-2"/>
    <x v="1"/>
    <n v="2520"/>
  </r>
  <r>
    <s v="c4a632"/>
    <n v="3"/>
    <n v="0"/>
    <s v="t"/>
    <s v="384aca"/>
    <d v="1899-12-30T00:05:56"/>
    <n v="13"/>
    <n v="39"/>
    <n v="3.4415089001038214E-2"/>
    <x v="0"/>
    <n v="2511.6666666666665"/>
  </r>
  <r>
    <s v="d5e9a6"/>
    <n v="1"/>
    <n v="0"/>
    <s v="t"/>
    <s v="384aca"/>
    <d v="1899-12-30T00:05:56"/>
    <n v="23"/>
    <n v="23"/>
    <n v="2.0296078128817407E-2"/>
    <x v="0"/>
    <n v="2511.6666666666665"/>
  </r>
  <r>
    <s v="9ec847"/>
    <n v="5"/>
    <n v="0"/>
    <s v="t"/>
    <s v="384aca"/>
    <d v="1899-12-30T00:05:56"/>
    <n v="54"/>
    <n v="270"/>
    <n v="0.23825830846872612"/>
    <x v="0"/>
    <n v="2511.6666666666665"/>
  </r>
  <r>
    <s v="c8d436"/>
    <n v="3"/>
    <n v="0"/>
    <s v="t"/>
    <s v="384aca"/>
    <d v="1899-12-30T00:05:56"/>
    <n v="10"/>
    <n v="30"/>
    <n v="2.647314538541401E-2"/>
    <x v="1"/>
    <n v="1890"/>
  </r>
  <r>
    <s v="f084eb"/>
    <n v="5"/>
    <n v="0"/>
    <s v="t"/>
    <s v="384aca"/>
    <d v="1899-12-30T00:05:56"/>
    <n v="36"/>
    <n v="180"/>
    <n v="0.15883887231248406"/>
    <x v="1"/>
    <n v="1890"/>
  </r>
  <r>
    <s v="b9a74d"/>
    <n v="1"/>
    <n v="0"/>
    <s v="t"/>
    <s v="384aca"/>
    <d v="1899-12-30T00:05:56"/>
    <n v="17"/>
    <n v="17"/>
    <n v="1.5001449051734606E-2"/>
    <x v="1"/>
    <n v="1890"/>
  </r>
  <r>
    <s v="2feb6b"/>
    <n v="2"/>
    <n v="0"/>
    <s v="t"/>
    <s v="384aca"/>
    <d v="1899-12-30T00:05:56"/>
    <n v="29"/>
    <n v="58"/>
    <n v="5.1181414411800422E-2"/>
    <x v="1"/>
    <n v="1890"/>
  </r>
  <r>
    <s v="c4a632"/>
    <n v="3"/>
    <n v="18"/>
    <s v="f"/>
    <s v="5a62bb"/>
    <d v="1899-12-30T00:07:51"/>
    <n v="13"/>
    <n v="31.980000000000004"/>
    <n v="2.8220372980851338E-2"/>
    <x v="0"/>
    <n v="1883.75"/>
  </r>
  <r>
    <s v="e83aa3"/>
    <n v="3"/>
    <n v="18"/>
    <s v="f"/>
    <s v="5a62bb"/>
    <d v="1899-12-30T00:07:51"/>
    <n v="32"/>
    <n v="78.72"/>
    <n v="6.9465533491326364E-2"/>
    <x v="0"/>
    <n v="1883.75"/>
  </r>
  <r>
    <s v="72f5d4"/>
    <n v="4"/>
    <n v="18"/>
    <s v="f"/>
    <s v="5a62bb"/>
    <d v="1899-12-30T00:07:51"/>
    <n v="19"/>
    <n v="62.320000000000007"/>
    <n v="5.4993547347300047E-2"/>
    <x v="0"/>
    <n v="1883.75"/>
  </r>
  <r>
    <s v="9ec847"/>
    <n v="5"/>
    <n v="18"/>
    <s v="f"/>
    <s v="5a62bb"/>
    <d v="1899-12-30T00:07:51"/>
    <n v="54"/>
    <n v="221.4"/>
    <n v="0.19537181294435541"/>
    <x v="0"/>
    <n v="1883.75"/>
  </r>
  <r>
    <s v="5d267b"/>
    <n v="1"/>
    <n v="18"/>
    <s v="f"/>
    <s v="5a62bb"/>
    <d v="1899-12-30T00:07:51"/>
    <n v="40"/>
    <n v="32.800000000000004"/>
    <n v="2.8943972288052656E-2"/>
    <x v="1"/>
    <n v="1890"/>
  </r>
  <r>
    <s v="f084eb"/>
    <n v="2"/>
    <n v="18"/>
    <s v="f"/>
    <s v="5a62bb"/>
    <d v="1899-12-30T00:07:51"/>
    <n v="36"/>
    <n v="59.040000000000006"/>
    <n v="5.209915011849478E-2"/>
    <x v="1"/>
    <n v="1890"/>
  </r>
  <r>
    <s v="b9a74d"/>
    <n v="5"/>
    <n v="18"/>
    <s v="f"/>
    <s v="5a62bb"/>
    <d v="1899-12-30T00:07:51"/>
    <n v="17"/>
    <n v="69.7"/>
    <n v="6.1505941112111884E-2"/>
    <x v="1"/>
    <n v="1890"/>
  </r>
  <r>
    <s v="2feb6b"/>
    <n v="3"/>
    <n v="18"/>
    <s v="f"/>
    <s v="5a62bb"/>
    <d v="1899-12-30T00:07:51"/>
    <n v="29"/>
    <n v="71.34"/>
    <n v="6.295313972651452E-2"/>
    <x v="1"/>
    <n v="1890"/>
  </r>
  <r>
    <s v="c4a632"/>
    <n v="5"/>
    <n v="13"/>
    <s v="f"/>
    <s v="15995c"/>
    <d v="1899-12-30T00:59:00"/>
    <n v="13"/>
    <n v="56.55"/>
    <n v="4.9901879051505407E-2"/>
    <x v="0"/>
    <n v="2511.6666666666665"/>
  </r>
  <r>
    <s v="d5e9a6"/>
    <n v="5"/>
    <n v="13"/>
    <s v="f"/>
    <s v="15995c"/>
    <d v="1899-12-30T00:59:00"/>
    <n v="23"/>
    <n v="100.05"/>
    <n v="8.8287939860355727E-2"/>
    <x v="0"/>
    <n v="2511.6666666666665"/>
  </r>
  <r>
    <s v="9ec847"/>
    <n v="2"/>
    <n v="13"/>
    <s v="f"/>
    <s v="15995c"/>
    <d v="1899-12-30T00:59:00"/>
    <n v="54"/>
    <n v="93.96"/>
    <n v="8.2913891347116672E-2"/>
    <x v="0"/>
    <n v="2511.6666666666665"/>
  </r>
  <r>
    <s v="5d267b"/>
    <n v="3"/>
    <n v="13"/>
    <s v="f"/>
    <s v="15995c"/>
    <d v="1899-12-30T00:59:00"/>
    <n v="40"/>
    <n v="104.4"/>
    <n v="9.2126545941240756E-2"/>
    <x v="1"/>
    <n v="1890"/>
  </r>
  <r>
    <s v="f084eb"/>
    <n v="2"/>
    <n v="13"/>
    <s v="f"/>
    <s v="15995c"/>
    <d v="1899-12-30T00:59:00"/>
    <n v="36"/>
    <n v="62.64"/>
    <n v="5.5275927564744455E-2"/>
    <x v="1"/>
    <n v="1890"/>
  </r>
  <r>
    <s v="b9a74d"/>
    <n v="1"/>
    <n v="13"/>
    <s v="f"/>
    <s v="15995c"/>
    <d v="1899-12-30T00:59:00"/>
    <n v="17"/>
    <n v="14.79"/>
    <n v="1.3051260675009106E-2"/>
    <x v="1"/>
    <n v="1890"/>
  </r>
  <r>
    <s v="2feb6b"/>
    <n v="2"/>
    <n v="13"/>
    <s v="f"/>
    <s v="15995c"/>
    <d v="1899-12-30T00:59:00"/>
    <n v="29"/>
    <n v="50.46"/>
    <n v="4.4527830538266366E-2"/>
    <x v="1"/>
    <n v="1890"/>
  </r>
  <r>
    <s v="c4a632"/>
    <n v="5"/>
    <n v="18"/>
    <s v="f"/>
    <n v="9.8200000000000001E+46"/>
    <d v="1899-12-30T00:25:22"/>
    <n v="13"/>
    <n v="53.300000000000004"/>
    <n v="4.7033954968085559E-2"/>
    <x v="0"/>
    <n v="1883.75"/>
  </r>
  <r>
    <s v="e83aa3"/>
    <n v="5"/>
    <n v="18"/>
    <s v="f"/>
    <n v="9.8200000000000001E+46"/>
    <d v="1899-12-30T00:25:22"/>
    <n v="32"/>
    <n v="131.20000000000002"/>
    <n v="0.11577588915221063"/>
    <x v="0"/>
    <n v="1883.75"/>
  </r>
  <r>
    <s v="e31d39"/>
    <n v="4"/>
    <n v="18"/>
    <s v="f"/>
    <n v="9.8200000000000001E+46"/>
    <d v="1899-12-30T00:25:22"/>
    <n v="10"/>
    <n v="32.800000000000004"/>
    <n v="2.8943972288052656E-2"/>
    <x v="0"/>
    <n v="1883.75"/>
  </r>
  <r>
    <s v="9ec847"/>
    <n v="5"/>
    <n v="18"/>
    <s v="f"/>
    <n v="9.8200000000000001E+46"/>
    <d v="1899-12-30T00:25:22"/>
    <n v="54"/>
    <n v="221.4"/>
    <n v="0.19537181294435541"/>
    <x v="0"/>
    <n v="1883.75"/>
  </r>
  <r>
    <s v="c8d436"/>
    <n v="2"/>
    <n v="18"/>
    <s v="f"/>
    <n v="9.8200000000000001E+46"/>
    <d v="1899-12-30T00:25:22"/>
    <n v="10"/>
    <n v="16.400000000000002"/>
    <n v="1.4471986144026328E-2"/>
    <x v="1"/>
    <n v="3780"/>
  </r>
  <r>
    <s v="2feb6b"/>
    <n v="2"/>
    <n v="18"/>
    <s v="f"/>
    <n v="9.8200000000000001E+46"/>
    <d v="1899-12-30T00:25:22"/>
    <n v="29"/>
    <n v="47.56"/>
    <n v="4.1968759817676352E-2"/>
    <x v="1"/>
    <n v="3780"/>
  </r>
  <r>
    <s v="e83aa3"/>
    <n v="2"/>
    <n v="13"/>
    <s v="t"/>
    <s v="8ed970"/>
    <d v="1899-12-30T00:58:36"/>
    <n v="32"/>
    <n v="55.68"/>
    <n v="4.9134157835328408E-2"/>
    <x v="0"/>
    <n v="3767.5"/>
  </r>
  <r>
    <s v="d5e9a6"/>
    <n v="4"/>
    <n v="13"/>
    <s v="t"/>
    <s v="8ed970"/>
    <d v="1899-12-30T00:58:36"/>
    <n v="23"/>
    <n v="80.040000000000006"/>
    <n v="7.0630351888284593E-2"/>
    <x v="0"/>
    <n v="3767.5"/>
  </r>
  <r>
    <s v="5d267b"/>
    <n v="3"/>
    <n v="13"/>
    <s v="t"/>
    <s v="8ed970"/>
    <d v="1899-12-30T00:58:36"/>
    <n v="40"/>
    <n v="104.4"/>
    <n v="9.2126545941240756E-2"/>
    <x v="1"/>
    <n v="1890"/>
  </r>
  <r>
    <s v="2a2353"/>
    <n v="1"/>
    <n v="13"/>
    <s v="t"/>
    <s v="8ed970"/>
    <d v="1899-12-30T00:58:36"/>
    <n v="57"/>
    <n v="49.589999999999996"/>
    <n v="4.3760109322089354E-2"/>
    <x v="1"/>
    <n v="1890"/>
  </r>
  <r>
    <s v="f084eb"/>
    <n v="5"/>
    <n v="13"/>
    <s v="t"/>
    <s v="8ed970"/>
    <d v="1899-12-30T00:58:36"/>
    <n v="36"/>
    <n v="156.6"/>
    <n v="0.13818981891186113"/>
    <x v="1"/>
    <n v="1890"/>
  </r>
  <r>
    <s v="b9a74d"/>
    <n v="2"/>
    <n v="13"/>
    <s v="t"/>
    <s v="8ed970"/>
    <d v="1899-12-30T00:58:36"/>
    <n v="17"/>
    <n v="29.58"/>
    <n v="2.6102521350018212E-2"/>
    <x v="1"/>
    <n v="1890"/>
  </r>
  <r>
    <s v="c4a632"/>
    <n v="1"/>
    <n v="4"/>
    <s v="f"/>
    <s v="e87389"/>
    <d v="1899-12-30T00:21:56"/>
    <n v="13"/>
    <n v="12.48"/>
    <n v="1.1012828480332229E-2"/>
    <x v="0"/>
    <n v="1883.75"/>
  </r>
  <r>
    <s v="d5e9a6"/>
    <n v="2"/>
    <n v="4"/>
    <s v="f"/>
    <s v="e87389"/>
    <d v="1899-12-30T00:21:56"/>
    <n v="23"/>
    <n v="44.16"/>
    <n v="3.896847000732942E-2"/>
    <x v="0"/>
    <n v="1883.75"/>
  </r>
  <r>
    <s v="72f5d4"/>
    <n v="3"/>
    <n v="4"/>
    <s v="f"/>
    <s v="e87389"/>
    <d v="1899-12-30T00:21:56"/>
    <n v="19"/>
    <n v="54.72"/>
    <n v="4.8287017182995155E-2"/>
    <x v="0"/>
    <n v="1883.75"/>
  </r>
  <r>
    <s v="9ec847"/>
    <n v="1"/>
    <n v="4"/>
    <s v="f"/>
    <s v="e87389"/>
    <d v="1899-12-30T00:21:56"/>
    <n v="54"/>
    <n v="51.839999999999996"/>
    <n v="4.574559522599541E-2"/>
    <x v="0"/>
    <n v="1883.75"/>
  </r>
  <r>
    <s v="5d267b"/>
    <n v="2"/>
    <n v="4"/>
    <s v="f"/>
    <s v="e87389"/>
    <d v="1899-12-30T00:21:56"/>
    <n v="40"/>
    <n v="76.8"/>
    <n v="6.7771252186659858E-2"/>
    <x v="1"/>
    <n v="1512"/>
  </r>
  <r>
    <s v="c8d436"/>
    <n v="1"/>
    <n v="4"/>
    <s v="f"/>
    <s v="e87389"/>
    <d v="1899-12-30T00:21:56"/>
    <n v="10"/>
    <n v="9.6"/>
    <n v="8.4714065233324823E-3"/>
    <x v="1"/>
    <n v="1512"/>
  </r>
  <r>
    <s v="f084eb"/>
    <n v="3"/>
    <n v="4"/>
    <s v="f"/>
    <s v="e87389"/>
    <d v="1899-12-30T00:21:56"/>
    <n v="36"/>
    <n v="103.67999999999999"/>
    <n v="9.149119045199082E-2"/>
    <x v="1"/>
    <n v="1512"/>
  </r>
  <r>
    <s v="b9a74d"/>
    <n v="5"/>
    <n v="4"/>
    <s v="f"/>
    <s v="e87389"/>
    <d v="1899-12-30T00:21:56"/>
    <n v="17"/>
    <n v="81.599999999999994"/>
    <n v="7.200695544832611E-2"/>
    <x v="1"/>
    <n v="1512"/>
  </r>
  <r>
    <s v="2feb6b"/>
    <n v="2"/>
    <n v="4"/>
    <s v="f"/>
    <s v="e87389"/>
    <d v="1899-12-30T00:21:56"/>
    <n v="29"/>
    <n v="55.68"/>
    <n v="4.9134157835328408E-2"/>
    <x v="1"/>
    <n v="1512"/>
  </r>
  <r>
    <s v="c4a632"/>
    <n v="5"/>
    <n v="22"/>
    <s v="t"/>
    <s v="7af8c1"/>
    <d v="1899-12-30T00:19:58"/>
    <n v="13"/>
    <n v="50.7"/>
    <n v="4.4739615701349676E-2"/>
    <x v="0"/>
    <n v="3767.5"/>
  </r>
  <r>
    <s v="e31d39"/>
    <n v="1"/>
    <n v="22"/>
    <s v="t"/>
    <s v="7af8c1"/>
    <d v="1899-12-30T00:19:58"/>
    <n v="10"/>
    <n v="7.8000000000000007"/>
    <n v="6.8830178002076432E-3"/>
    <x v="0"/>
    <n v="3767.5"/>
  </r>
  <r>
    <s v="5d267b"/>
    <n v="1"/>
    <n v="22"/>
    <s v="t"/>
    <s v="7af8c1"/>
    <d v="1899-12-30T00:19:58"/>
    <n v="40"/>
    <n v="31.200000000000003"/>
    <n v="2.7532071200830573E-2"/>
    <x v="1"/>
    <n v="2520"/>
  </r>
  <r>
    <s v="2a2353"/>
    <n v="1"/>
    <n v="22"/>
    <s v="t"/>
    <s v="7af8c1"/>
    <d v="1899-12-30T00:19:58"/>
    <n v="57"/>
    <n v="44.46"/>
    <n v="3.9233201461183566E-2"/>
    <x v="1"/>
    <n v="2520"/>
  </r>
  <r>
    <s v="f084eb"/>
    <n v="3"/>
    <n v="22"/>
    <s v="t"/>
    <s v="7af8c1"/>
    <d v="1899-12-30T00:19:58"/>
    <n v="36"/>
    <n v="84.240000000000009"/>
    <n v="7.4336592242242552E-2"/>
    <x v="1"/>
    <n v="2520"/>
  </r>
  <r>
    <s v="e31d39"/>
    <n v="4"/>
    <n v="4"/>
    <s v="t"/>
    <s v="8f8027"/>
    <d v="1899-12-30T00:01:27"/>
    <n v="10"/>
    <n v="38.4"/>
    <n v="3.3885626093329929E-2"/>
    <x v="0"/>
    <n v="2511.6666666666665"/>
  </r>
  <r>
    <s v="d5e9a6"/>
    <n v="2"/>
    <n v="4"/>
    <s v="t"/>
    <s v="8f8027"/>
    <d v="1899-12-30T00:01:27"/>
    <n v="23"/>
    <n v="44.16"/>
    <n v="3.896847000732942E-2"/>
    <x v="0"/>
    <n v="2511.6666666666665"/>
  </r>
  <r>
    <s v="72f5d4"/>
    <n v="3"/>
    <n v="4"/>
    <s v="t"/>
    <s v="8f8027"/>
    <d v="1899-12-30T00:01:27"/>
    <n v="19"/>
    <n v="54.72"/>
    <n v="4.8287017182995155E-2"/>
    <x v="0"/>
    <n v="2511.6666666666665"/>
  </r>
  <r>
    <s v="5d267b"/>
    <n v="4"/>
    <n v="4"/>
    <s v="t"/>
    <s v="8f8027"/>
    <d v="1899-12-30T00:01:27"/>
    <n v="40"/>
    <n v="153.6"/>
    <n v="0.13554250437331972"/>
    <x v="1"/>
    <n v="1890"/>
  </r>
  <r>
    <s v="c8d436"/>
    <n v="3"/>
    <n v="4"/>
    <s v="t"/>
    <s v="8f8027"/>
    <d v="1899-12-30T00:01:27"/>
    <n v="10"/>
    <n v="28.799999999999997"/>
    <n v="2.541421956999745E-2"/>
    <x v="1"/>
    <n v="1890"/>
  </r>
  <r>
    <s v="2a2353"/>
    <n v="5"/>
    <n v="4"/>
    <s v="t"/>
    <s v="8f8027"/>
    <d v="1899-12-30T00:01:27"/>
    <n v="57"/>
    <n v="273.59999999999997"/>
    <n v="0.24143508591497576"/>
    <x v="1"/>
    <n v="1890"/>
  </r>
  <r>
    <s v="f084eb"/>
    <n v="4"/>
    <n v="4"/>
    <s v="t"/>
    <s v="8f8027"/>
    <d v="1899-12-30T00:01:27"/>
    <n v="36"/>
    <n v="138.24"/>
    <n v="0.12198825393598776"/>
    <x v="1"/>
    <n v="1890"/>
  </r>
  <r>
    <s v="c4a632"/>
    <n v="4"/>
    <n v="10"/>
    <s v="f"/>
    <s v="1a117f"/>
    <d v="1899-12-30T00:24:15"/>
    <n v="13"/>
    <n v="46.800000000000004"/>
    <n v="4.1298106801245862E-2"/>
    <x v="0"/>
    <n v="1507"/>
  </r>
  <r>
    <s v="e31d39"/>
    <n v="1"/>
    <n v="10"/>
    <s v="f"/>
    <s v="1a117f"/>
    <d v="1899-12-30T00:24:15"/>
    <n v="10"/>
    <n v="9"/>
    <n v="7.9419436156242043E-3"/>
    <x v="0"/>
    <n v="1507"/>
  </r>
  <r>
    <s v="d5e9a6"/>
    <n v="3"/>
    <n v="10"/>
    <s v="f"/>
    <s v="1a117f"/>
    <d v="1899-12-30T00:24:15"/>
    <n v="23"/>
    <n v="62.1"/>
    <n v="5.4799410947806999E-2"/>
    <x v="0"/>
    <n v="1507"/>
  </r>
  <r>
    <s v="72f5d4"/>
    <n v="1"/>
    <n v="10"/>
    <s v="f"/>
    <s v="1a117f"/>
    <d v="1899-12-30T00:24:15"/>
    <n v="19"/>
    <n v="17.100000000000001"/>
    <n v="1.5089692869685986E-2"/>
    <x v="0"/>
    <n v="1507"/>
  </r>
  <r>
    <s v="9ec847"/>
    <n v="3"/>
    <n v="10"/>
    <s v="f"/>
    <s v="1a117f"/>
    <d v="1899-12-30T00:24:15"/>
    <n v="54"/>
    <n v="145.80000000000001"/>
    <n v="0.1286594865731121"/>
    <x v="0"/>
    <n v="1507"/>
  </r>
  <r>
    <s v="c8d436"/>
    <n v="1"/>
    <n v="10"/>
    <s v="f"/>
    <s v="1a117f"/>
    <d v="1899-12-30T00:24:15"/>
    <n v="10"/>
    <n v="9"/>
    <n v="7.9419436156242043E-3"/>
    <x v="1"/>
    <n v="3780"/>
  </r>
  <r>
    <s v="2feb6b"/>
    <n v="1"/>
    <n v="10"/>
    <s v="f"/>
    <s v="1a117f"/>
    <d v="1899-12-30T00:24:15"/>
    <n v="29"/>
    <n v="26.1"/>
    <n v="2.3031636485310189E-2"/>
    <x v="1"/>
    <n v="3780"/>
  </r>
  <r>
    <s v="c4a632"/>
    <n v="5"/>
    <n v="13"/>
    <s v="t"/>
    <s v="5bb21f"/>
    <d v="1899-12-30T00:13:57"/>
    <n v="13"/>
    <n v="56.55"/>
    <n v="4.9901879051505407E-2"/>
    <x v="0"/>
    <n v="1883.75"/>
  </r>
  <r>
    <s v="e83aa3"/>
    <n v="3"/>
    <n v="13"/>
    <s v="t"/>
    <s v="5bb21f"/>
    <d v="1899-12-30T00:13:57"/>
    <n v="32"/>
    <n v="83.52"/>
    <n v="7.3701236752992602E-2"/>
    <x v="0"/>
    <n v="1883.75"/>
  </r>
  <r>
    <s v="d5e9a6"/>
    <n v="4"/>
    <n v="13"/>
    <s v="t"/>
    <s v="5bb21f"/>
    <d v="1899-12-30T00:13:57"/>
    <n v="23"/>
    <n v="80.040000000000006"/>
    <n v="7.0630351888284593E-2"/>
    <x v="0"/>
    <n v="1883.75"/>
  </r>
  <r>
    <s v="9ec847"/>
    <n v="2"/>
    <n v="13"/>
    <s v="t"/>
    <s v="5bb21f"/>
    <d v="1899-12-30T00:13:57"/>
    <n v="54"/>
    <n v="93.96"/>
    <n v="8.2913891347116672E-2"/>
    <x v="0"/>
    <n v="1883.75"/>
  </r>
  <r>
    <s v="5d267b"/>
    <n v="5"/>
    <n v="13"/>
    <s v="t"/>
    <s v="5bb21f"/>
    <d v="1899-12-30T00:13:57"/>
    <n v="40"/>
    <n v="174"/>
    <n v="0.15354424323540125"/>
    <x v="1"/>
    <n v="3780"/>
  </r>
  <r>
    <s v="b9a74d"/>
    <n v="1"/>
    <n v="13"/>
    <s v="t"/>
    <s v="5bb21f"/>
    <d v="1899-12-30T00:13:57"/>
    <n v="17"/>
    <n v="14.79"/>
    <n v="1.3051260675009106E-2"/>
    <x v="1"/>
    <n v="3780"/>
  </r>
  <r>
    <s v="c4a632"/>
    <n v="2"/>
    <n v="0"/>
    <s v="f"/>
    <s v="4a9922"/>
    <d v="1899-12-30T00:12:13"/>
    <n v="13"/>
    <n v="26"/>
    <n v="2.2943392667358811E-2"/>
    <x v="0"/>
    <n v="1507"/>
  </r>
  <r>
    <s v="e83aa3"/>
    <n v="2"/>
    <n v="0"/>
    <s v="f"/>
    <s v="4a9922"/>
    <d v="1899-12-30T00:12:13"/>
    <n v="32"/>
    <n v="64"/>
    <n v="5.6476043488883222E-2"/>
    <x v="0"/>
    <n v="1507"/>
  </r>
  <r>
    <s v="e31d39"/>
    <n v="1"/>
    <n v="0"/>
    <s v="f"/>
    <s v="4a9922"/>
    <d v="1899-12-30T00:12:13"/>
    <n v="10"/>
    <n v="10"/>
    <n v="8.8243817951380032E-3"/>
    <x v="0"/>
    <n v="1507"/>
  </r>
  <r>
    <s v="72f5d4"/>
    <n v="5"/>
    <n v="0"/>
    <s v="f"/>
    <s v="4a9922"/>
    <d v="1899-12-30T00:12:13"/>
    <n v="19"/>
    <n v="95"/>
    <n v="8.3831627053811031E-2"/>
    <x v="0"/>
    <n v="1507"/>
  </r>
  <r>
    <s v="9ec847"/>
    <n v="1"/>
    <n v="0"/>
    <s v="f"/>
    <s v="4a9922"/>
    <d v="1899-12-30T00:12:13"/>
    <n v="54"/>
    <n v="54"/>
    <n v="4.7651661693745219E-2"/>
    <x v="0"/>
    <n v="1507"/>
  </r>
  <r>
    <s v="2a2353"/>
    <n v="1"/>
    <n v="0"/>
    <s v="f"/>
    <s v="4a9922"/>
    <d v="1899-12-30T00:12:13"/>
    <n v="57"/>
    <n v="57"/>
    <n v="5.0298976232286616E-2"/>
    <x v="1"/>
    <n v="2520"/>
  </r>
  <r>
    <s v="f084eb"/>
    <n v="5"/>
    <n v="0"/>
    <s v="f"/>
    <s v="4a9922"/>
    <d v="1899-12-30T00:12:13"/>
    <n v="36"/>
    <n v="180"/>
    <n v="0.15883887231248406"/>
    <x v="1"/>
    <n v="2520"/>
  </r>
  <r>
    <s v="2feb6b"/>
    <n v="5"/>
    <n v="0"/>
    <s v="f"/>
    <s v="4a9922"/>
    <d v="1899-12-30T00:12:13"/>
    <n v="29"/>
    <n v="145"/>
    <n v="0.12795353602950105"/>
    <x v="1"/>
    <n v="2520"/>
  </r>
  <r>
    <s v="e31d39"/>
    <n v="3"/>
    <n v="3"/>
    <s v="f"/>
    <s v="6afd41"/>
    <d v="1899-12-30T00:42:07"/>
    <n v="10"/>
    <n v="29.099999999999998"/>
    <n v="2.5678951023851589E-2"/>
    <x v="0"/>
    <n v="2511.6666666666665"/>
  </r>
  <r>
    <s v="d5e9a6"/>
    <n v="2"/>
    <n v="3"/>
    <s v="f"/>
    <s v="6afd41"/>
    <d v="1899-12-30T00:42:07"/>
    <n v="23"/>
    <n v="44.62"/>
    <n v="3.937439156990577E-2"/>
    <x v="0"/>
    <n v="2511.6666666666665"/>
  </r>
  <r>
    <s v="72f5d4"/>
    <n v="4"/>
    <n v="3"/>
    <s v="f"/>
    <s v="6afd41"/>
    <d v="1899-12-30T00:42:07"/>
    <n v="19"/>
    <n v="73.72"/>
    <n v="6.5053342593757363E-2"/>
    <x v="0"/>
    <n v="2511.6666666666665"/>
  </r>
  <r>
    <s v="c8d436"/>
    <n v="5"/>
    <n v="3"/>
    <s v="f"/>
    <s v="6afd41"/>
    <d v="1899-12-30T00:42:07"/>
    <n v="10"/>
    <n v="48.5"/>
    <n v="4.2798251706419314E-2"/>
    <x v="1"/>
    <n v="3780"/>
  </r>
  <r>
    <s v="2a2353"/>
    <n v="5"/>
    <n v="3"/>
    <s v="f"/>
    <s v="6afd41"/>
    <d v="1899-12-30T00:42:07"/>
    <n v="57"/>
    <n v="276.45"/>
    <n v="0.24395003472659008"/>
    <x v="1"/>
    <n v="3780"/>
  </r>
  <r>
    <s v="e83aa3"/>
    <n v="3"/>
    <n v="10"/>
    <s v="f"/>
    <s v="ead490"/>
    <d v="1899-12-30T00:33:09"/>
    <n v="32"/>
    <n v="86.4"/>
    <n v="7.6242658709992361E-2"/>
    <x v="0"/>
    <n v="2511.6666666666665"/>
  </r>
  <r>
    <s v="d5e9a6"/>
    <n v="1"/>
    <n v="10"/>
    <s v="f"/>
    <s v="ead490"/>
    <d v="1899-12-30T00:33:09"/>
    <n v="23"/>
    <n v="20.7"/>
    <n v="1.8266470315935666E-2"/>
    <x v="0"/>
    <n v="2511.6666666666665"/>
  </r>
  <r>
    <s v="9ec847"/>
    <n v="4"/>
    <n v="10"/>
    <s v="f"/>
    <s v="ead490"/>
    <d v="1899-12-30T00:33:09"/>
    <n v="54"/>
    <n v="194.4"/>
    <n v="0.17154598209748279"/>
    <x v="0"/>
    <n v="2511.6666666666665"/>
  </r>
  <r>
    <s v="5d267b"/>
    <n v="5"/>
    <n v="10"/>
    <s v="f"/>
    <s v="ead490"/>
    <d v="1899-12-30T00:33:09"/>
    <n v="40"/>
    <n v="180"/>
    <n v="0.15883887231248406"/>
    <x v="1"/>
    <n v="3780"/>
  </r>
  <r>
    <s v="2a2353"/>
    <n v="5"/>
    <n v="10"/>
    <s v="f"/>
    <s v="ead490"/>
    <d v="1899-12-30T00:33:09"/>
    <n v="57"/>
    <n v="256.5"/>
    <n v="0.22634539304528978"/>
    <x v="1"/>
    <n v="3780"/>
  </r>
  <r>
    <s v="c4a632"/>
    <n v="2"/>
    <n v="18"/>
    <s v="f"/>
    <s v="08000a"/>
    <d v="1899-12-30T00:34:34"/>
    <n v="13"/>
    <n v="21.32"/>
    <n v="1.8813581987234224E-2"/>
    <x v="0"/>
    <n v="2511.6666666666665"/>
  </r>
  <r>
    <s v="d5e9a6"/>
    <n v="1"/>
    <n v="18"/>
    <s v="f"/>
    <s v="08000a"/>
    <d v="1899-12-30T00:34:34"/>
    <n v="23"/>
    <n v="18.860000000000003"/>
    <n v="1.6642784065630276E-2"/>
    <x v="0"/>
    <n v="2511.6666666666665"/>
  </r>
  <r>
    <s v="9ec847"/>
    <n v="3"/>
    <n v="18"/>
    <s v="f"/>
    <s v="08000a"/>
    <d v="1899-12-30T00:34:34"/>
    <n v="54"/>
    <n v="132.84"/>
    <n v="0.11722308776661325"/>
    <x v="0"/>
    <n v="2511.6666666666665"/>
  </r>
  <r>
    <s v="2a2353"/>
    <n v="5"/>
    <n v="18"/>
    <s v="f"/>
    <s v="08000a"/>
    <d v="1899-12-30T00:34:34"/>
    <n v="57"/>
    <n v="233.70000000000002"/>
    <n v="0.20622580255237516"/>
    <x v="1"/>
    <n v="2520"/>
  </r>
  <r>
    <s v="f084eb"/>
    <n v="1"/>
    <n v="18"/>
    <s v="f"/>
    <s v="08000a"/>
    <d v="1899-12-30T00:34:34"/>
    <n v="36"/>
    <n v="29.520000000000003"/>
    <n v="2.604957505924739E-2"/>
    <x v="1"/>
    <n v="2520"/>
  </r>
  <r>
    <s v="b9a74d"/>
    <n v="2"/>
    <n v="18"/>
    <s v="f"/>
    <s v="08000a"/>
    <d v="1899-12-30T00:34:34"/>
    <n v="17"/>
    <n v="27.880000000000003"/>
    <n v="2.4602376444844757E-2"/>
    <x v="1"/>
    <n v="2520"/>
  </r>
  <r>
    <s v="c4a632"/>
    <n v="3"/>
    <n v="16"/>
    <s v="t"/>
    <s v="2a8428"/>
    <d v="1899-12-30T00:54:39"/>
    <n v="13"/>
    <n v="32.76"/>
    <n v="2.8908674760872097E-2"/>
    <x v="0"/>
    <n v="1255.8333333333333"/>
  </r>
  <r>
    <s v="e83aa3"/>
    <n v="4"/>
    <n v="16"/>
    <s v="t"/>
    <s v="2a8428"/>
    <d v="1899-12-30T00:54:39"/>
    <n v="32"/>
    <n v="107.52"/>
    <n v="9.4879753061323818E-2"/>
    <x v="0"/>
    <n v="1255.8333333333333"/>
  </r>
  <r>
    <s v="e31d39"/>
    <n v="1"/>
    <n v="16"/>
    <s v="t"/>
    <s v="2a8428"/>
    <d v="1899-12-30T00:54:39"/>
    <n v="10"/>
    <n v="8.4"/>
    <n v="7.4124807079159229E-3"/>
    <x v="0"/>
    <n v="1255.8333333333333"/>
  </r>
  <r>
    <s v="d5e9a6"/>
    <n v="1"/>
    <n v="16"/>
    <s v="t"/>
    <s v="2a8428"/>
    <d v="1899-12-30T00:54:39"/>
    <n v="23"/>
    <n v="19.32"/>
    <n v="1.7048705628206623E-2"/>
    <x v="0"/>
    <n v="1255.8333333333333"/>
  </r>
  <r>
    <s v="72f5d4"/>
    <n v="3"/>
    <n v="16"/>
    <s v="t"/>
    <s v="2a8428"/>
    <d v="1899-12-30T00:54:39"/>
    <n v="19"/>
    <n v="47.879999999999995"/>
    <n v="4.225114003512076E-2"/>
    <x v="0"/>
    <n v="1255.8333333333333"/>
  </r>
  <r>
    <s v="9ec847"/>
    <n v="2"/>
    <n v="16"/>
    <s v="t"/>
    <s v="2a8428"/>
    <d v="1899-12-30T00:54:39"/>
    <n v="54"/>
    <n v="90.72"/>
    <n v="8.0054791645491966E-2"/>
    <x v="0"/>
    <n v="1255.8333333333333"/>
  </r>
  <r>
    <s v="5d267b"/>
    <n v="1"/>
    <n v="16"/>
    <s v="t"/>
    <s v="2a8428"/>
    <d v="1899-12-30T00:54:39"/>
    <n v="40"/>
    <n v="33.6"/>
    <n v="2.9649922831663691E-2"/>
    <x v="1"/>
    <n v="2520"/>
  </r>
  <r>
    <s v="c8d436"/>
    <n v="4"/>
    <n v="16"/>
    <s v="t"/>
    <s v="2a8428"/>
    <d v="1899-12-30T00:54:39"/>
    <n v="10"/>
    <n v="33.6"/>
    <n v="2.9649922831663691E-2"/>
    <x v="1"/>
    <n v="2520"/>
  </r>
  <r>
    <s v="2a2353"/>
    <n v="4"/>
    <n v="16"/>
    <s v="t"/>
    <s v="2a8428"/>
    <d v="1899-12-30T00:54:39"/>
    <n v="57"/>
    <n v="191.51999999999998"/>
    <n v="0.16900456014048304"/>
    <x v="1"/>
    <n v="2520"/>
  </r>
  <r>
    <s v="e83aa3"/>
    <n v="1"/>
    <n v="13"/>
    <s v="f"/>
    <s v="78faac"/>
    <d v="1899-12-30T00:54:39"/>
    <n v="32"/>
    <n v="27.84"/>
    <n v="2.4567078917664204E-2"/>
    <x v="0"/>
    <n v="2511.6666666666665"/>
  </r>
  <r>
    <s v="e31d39"/>
    <n v="4"/>
    <n v="13"/>
    <s v="f"/>
    <s v="78faac"/>
    <d v="1899-12-30T00:54:39"/>
    <n v="10"/>
    <n v="34.799999999999997"/>
    <n v="3.0708848647080247E-2"/>
    <x v="0"/>
    <n v="2511.6666666666665"/>
  </r>
  <r>
    <s v="72f5d4"/>
    <n v="3"/>
    <n v="13"/>
    <s v="f"/>
    <s v="78faac"/>
    <d v="1899-12-30T00:54:39"/>
    <n v="19"/>
    <n v="49.589999999999996"/>
    <n v="4.3760109322089354E-2"/>
    <x v="0"/>
    <n v="2511.6666666666665"/>
  </r>
  <r>
    <s v="c8d436"/>
    <n v="1"/>
    <n v="13"/>
    <s v="f"/>
    <s v="78faac"/>
    <d v="1899-12-30T00:54:39"/>
    <n v="10"/>
    <n v="8.6999999999999993"/>
    <n v="7.6772121617700619E-3"/>
    <x v="1"/>
    <n v="1890"/>
  </r>
  <r>
    <s v="2a2353"/>
    <n v="3"/>
    <n v="13"/>
    <s v="f"/>
    <s v="78faac"/>
    <d v="1899-12-30T00:54:39"/>
    <n v="57"/>
    <n v="148.77000000000001"/>
    <n v="0.13128032796626807"/>
    <x v="1"/>
    <n v="1890"/>
  </r>
  <r>
    <s v="f084eb"/>
    <n v="3"/>
    <n v="13"/>
    <s v="f"/>
    <s v="78faac"/>
    <d v="1899-12-30T00:54:39"/>
    <n v="36"/>
    <n v="93.96"/>
    <n v="8.2913891347116672E-2"/>
    <x v="1"/>
    <n v="1890"/>
  </r>
  <r>
    <s v="b9a74d"/>
    <n v="3"/>
    <n v="13"/>
    <s v="f"/>
    <s v="78faac"/>
    <d v="1899-12-30T00:54:39"/>
    <n v="17"/>
    <n v="44.37"/>
    <n v="3.9153782025027319E-2"/>
    <x v="1"/>
    <n v="1890"/>
  </r>
  <r>
    <s v="e31d39"/>
    <n v="4"/>
    <n v="21"/>
    <s v="t"/>
    <s v="e2789e"/>
    <d v="1899-12-30T00:59:16"/>
    <n v="10"/>
    <n v="31.6"/>
    <n v="2.788504647263609E-2"/>
    <x v="0"/>
    <n v="2511.6666666666665"/>
  </r>
  <r>
    <s v="d5e9a6"/>
    <n v="4"/>
    <n v="21"/>
    <s v="t"/>
    <s v="e2789e"/>
    <d v="1899-12-30T00:59:16"/>
    <n v="23"/>
    <n v="72.680000000000007"/>
    <n v="6.4135606887063018E-2"/>
    <x v="0"/>
    <n v="2511.6666666666665"/>
  </r>
  <r>
    <s v="72f5d4"/>
    <n v="1"/>
    <n v="21"/>
    <s v="t"/>
    <s v="e2789e"/>
    <d v="1899-12-30T00:59:16"/>
    <n v="19"/>
    <n v="15.010000000000002"/>
    <n v="1.3245397074502145E-2"/>
    <x v="0"/>
    <n v="2511.6666666666665"/>
  </r>
  <r>
    <s v="c8d436"/>
    <n v="2"/>
    <n v="21"/>
    <s v="t"/>
    <s v="e2789e"/>
    <d v="1899-12-30T00:59:16"/>
    <n v="10"/>
    <n v="15.8"/>
    <n v="1.3942523236318045E-2"/>
    <x v="1"/>
    <n v="1890"/>
  </r>
  <r>
    <s v="2a2353"/>
    <n v="4"/>
    <n v="21"/>
    <s v="t"/>
    <s v="e2789e"/>
    <d v="1899-12-30T00:59:16"/>
    <n v="57"/>
    <n v="180.12"/>
    <n v="0.15894476489402573"/>
    <x v="1"/>
    <n v="1890"/>
  </r>
  <r>
    <s v="b9a74d"/>
    <n v="1"/>
    <n v="21"/>
    <s v="t"/>
    <s v="e2789e"/>
    <d v="1899-12-30T00:59:16"/>
    <n v="17"/>
    <n v="13.43"/>
    <n v="1.1851144750870337E-2"/>
    <x v="1"/>
    <n v="1890"/>
  </r>
  <r>
    <s v="2feb6b"/>
    <n v="5"/>
    <n v="21"/>
    <s v="t"/>
    <s v="e2789e"/>
    <d v="1899-12-30T00:59:16"/>
    <n v="29"/>
    <n v="114.55000000000001"/>
    <n v="0.10108329346330584"/>
    <x v="1"/>
    <n v="1890"/>
  </r>
  <r>
    <s v="c4a632"/>
    <n v="2"/>
    <n v="14"/>
    <s v="t"/>
    <s v="5efab7"/>
    <d v="1899-12-30T00:11:23"/>
    <n v="13"/>
    <n v="22.36"/>
    <n v="1.9731317693928576E-2"/>
    <x v="0"/>
    <n v="3767.5"/>
  </r>
  <r>
    <s v="d5e9a6"/>
    <n v="4"/>
    <n v="14"/>
    <s v="t"/>
    <s v="5efab7"/>
    <d v="1899-12-30T00:11:23"/>
    <n v="23"/>
    <n v="79.12"/>
    <n v="6.9818508763131878E-2"/>
    <x v="0"/>
    <n v="3767.5"/>
  </r>
  <r>
    <s v="5d267b"/>
    <n v="5"/>
    <n v="14"/>
    <s v="t"/>
    <s v="5efab7"/>
    <d v="1899-12-30T00:11:23"/>
    <n v="40"/>
    <n v="172"/>
    <n v="0.15177936687637364"/>
    <x v="1"/>
    <n v="1890"/>
  </r>
  <r>
    <s v="2a2353"/>
    <n v="1"/>
    <n v="14"/>
    <s v="t"/>
    <s v="5efab7"/>
    <d v="1899-12-30T00:11:23"/>
    <n v="57"/>
    <n v="49.019999999999996"/>
    <n v="4.3257119559766487E-2"/>
    <x v="1"/>
    <n v="1890"/>
  </r>
  <r>
    <s v="f084eb"/>
    <n v="1"/>
    <n v="14"/>
    <s v="t"/>
    <s v="5efab7"/>
    <d v="1899-12-30T00:11:23"/>
    <n v="36"/>
    <n v="30.96"/>
    <n v="2.7320286037747259E-2"/>
    <x v="1"/>
    <n v="1890"/>
  </r>
  <r>
    <s v="b9a74d"/>
    <n v="2"/>
    <n v="14"/>
    <s v="t"/>
    <s v="5efab7"/>
    <d v="1899-12-30T00:11:23"/>
    <n v="17"/>
    <n v="29.24"/>
    <n v="2.5802492368983521E-2"/>
    <x v="1"/>
    <n v="1890"/>
  </r>
  <r>
    <s v="e83aa3"/>
    <n v="5"/>
    <n v="20"/>
    <s v="t"/>
    <n v="359542"/>
    <d v="1899-12-30T00:12:39"/>
    <n v="32"/>
    <n v="128"/>
    <n v="0.11295208697776644"/>
    <x v="0"/>
    <n v="2511.6666666666665"/>
  </r>
  <r>
    <s v="e31d39"/>
    <n v="2"/>
    <n v="20"/>
    <s v="t"/>
    <n v="359542"/>
    <d v="1899-12-30T00:12:39"/>
    <n v="10"/>
    <n v="16"/>
    <n v="1.4119010872220806E-2"/>
    <x v="0"/>
    <n v="2511.6666666666665"/>
  </r>
  <r>
    <s v="72f5d4"/>
    <n v="5"/>
    <n v="20"/>
    <s v="t"/>
    <n v="359542"/>
    <d v="1899-12-30T00:12:39"/>
    <n v="19"/>
    <n v="76"/>
    <n v="6.706530164304883E-2"/>
    <x v="0"/>
    <n v="2511.6666666666665"/>
  </r>
  <r>
    <s v="c8d436"/>
    <n v="1"/>
    <n v="20"/>
    <s v="t"/>
    <n v="359542"/>
    <d v="1899-12-30T00:12:39"/>
    <n v="10"/>
    <n v="8"/>
    <n v="7.0595054361104028E-3"/>
    <x v="1"/>
    <n v="3780"/>
  </r>
  <r>
    <s v="b9a74d"/>
    <n v="1"/>
    <n v="20"/>
    <s v="t"/>
    <n v="359542"/>
    <d v="1899-12-30T00:12:39"/>
    <n v="17"/>
    <n v="13.600000000000001"/>
    <n v="1.2001159241387685E-2"/>
    <x v="1"/>
    <n v="3780"/>
  </r>
  <r>
    <s v="e31d39"/>
    <n v="1"/>
    <n v="12"/>
    <s v="f"/>
    <s v="8ea245"/>
    <d v="1899-12-30T00:28:36"/>
    <n v="10"/>
    <n v="8.8000000000000007"/>
    <n v="7.7654559797214438E-3"/>
    <x v="0"/>
    <n v="3767.5"/>
  </r>
  <r>
    <s v="72f5d4"/>
    <n v="4"/>
    <n v="12"/>
    <s v="f"/>
    <s v="8ea245"/>
    <d v="1899-12-30T00:28:36"/>
    <n v="19"/>
    <n v="66.88"/>
    <n v="5.9017465445882961E-2"/>
    <x v="0"/>
    <n v="3767.5"/>
  </r>
  <r>
    <s v="2a2353"/>
    <n v="1"/>
    <n v="12"/>
    <s v="f"/>
    <s v="8ea245"/>
    <d v="1899-12-30T00:28:36"/>
    <n v="57"/>
    <n v="50.160000000000004"/>
    <n v="4.4263099084412227E-2"/>
    <x v="1"/>
    <n v="2520"/>
  </r>
  <r>
    <s v="b9a74d"/>
    <n v="3"/>
    <n v="12"/>
    <s v="f"/>
    <s v="8ea245"/>
    <d v="1899-12-30T00:28:36"/>
    <n v="17"/>
    <n v="44.88"/>
    <n v="3.9603825496579363E-2"/>
    <x v="1"/>
    <n v="2520"/>
  </r>
  <r>
    <s v="2feb6b"/>
    <n v="4"/>
    <n v="12"/>
    <s v="f"/>
    <s v="8ea245"/>
    <d v="1899-12-30T00:28:36"/>
    <n v="29"/>
    <n v="102.08"/>
    <n v="9.0079289364768736E-2"/>
    <x v="1"/>
    <n v="2520"/>
  </r>
  <r>
    <s v="c4a632"/>
    <n v="4"/>
    <n v="8"/>
    <s v="f"/>
    <s v="10d16f"/>
    <d v="1899-12-30T00:29:07"/>
    <n v="13"/>
    <n v="47.84"/>
    <n v="4.2215842507940214E-2"/>
    <x v="0"/>
    <n v="1883.75"/>
  </r>
  <r>
    <s v="e31d39"/>
    <n v="5"/>
    <n v="8"/>
    <s v="f"/>
    <s v="10d16f"/>
    <d v="1899-12-30T00:29:07"/>
    <n v="10"/>
    <n v="46"/>
    <n v="4.0592156257634814E-2"/>
    <x v="0"/>
    <n v="1883.75"/>
  </r>
  <r>
    <s v="72f5d4"/>
    <n v="4"/>
    <n v="8"/>
    <s v="f"/>
    <s v="10d16f"/>
    <d v="1899-12-30T00:29:07"/>
    <n v="19"/>
    <n v="69.92"/>
    <n v="6.1700077511604917E-2"/>
    <x v="0"/>
    <n v="1883.75"/>
  </r>
  <r>
    <s v="9ec847"/>
    <n v="1"/>
    <n v="8"/>
    <s v="f"/>
    <s v="10d16f"/>
    <d v="1899-12-30T00:29:07"/>
    <n v="54"/>
    <n v="49.68"/>
    <n v="4.3839528758245601E-2"/>
    <x v="0"/>
    <n v="1883.75"/>
  </r>
  <r>
    <s v="2a2353"/>
    <n v="5"/>
    <n v="8"/>
    <s v="f"/>
    <s v="10d16f"/>
    <d v="1899-12-30T00:29:07"/>
    <n v="57"/>
    <n v="262.2"/>
    <n v="0.23137529066851845"/>
    <x v="1"/>
    <n v="7560"/>
  </r>
  <r>
    <s v="e83aa3"/>
    <n v="3"/>
    <n v="3"/>
    <s v="t"/>
    <s v="b9f221"/>
    <d v="1899-12-30T00:41:37"/>
    <n v="32"/>
    <n v="93.12"/>
    <n v="8.2172643276325091E-2"/>
    <x v="0"/>
    <n v="1883.75"/>
  </r>
  <r>
    <s v="e31d39"/>
    <n v="4"/>
    <n v="3"/>
    <s v="t"/>
    <s v="b9f221"/>
    <d v="1899-12-30T00:41:37"/>
    <n v="10"/>
    <n v="38.799999999999997"/>
    <n v="3.423860136513545E-2"/>
    <x v="0"/>
    <n v="1883.75"/>
  </r>
  <r>
    <s v="72f5d4"/>
    <n v="5"/>
    <n v="3"/>
    <s v="t"/>
    <s v="b9f221"/>
    <d v="1899-12-30T00:41:37"/>
    <n v="19"/>
    <n v="92.149999999999991"/>
    <n v="8.1316678242196697E-2"/>
    <x v="0"/>
    <n v="1883.75"/>
  </r>
  <r>
    <s v="9ec847"/>
    <n v="1"/>
    <n v="3"/>
    <s v="t"/>
    <s v="b9f221"/>
    <d v="1899-12-30T00:41:37"/>
    <n v="54"/>
    <n v="52.379999999999995"/>
    <n v="4.6222111842932859E-2"/>
    <x v="0"/>
    <n v="1883.75"/>
  </r>
  <r>
    <s v="5d267b"/>
    <n v="4"/>
    <n v="3"/>
    <s v="t"/>
    <s v="b9f221"/>
    <d v="1899-12-30T00:41:37"/>
    <n v="40"/>
    <n v="155.19999999999999"/>
    <n v="0.1369544054605418"/>
    <x v="1"/>
    <n v="2520"/>
  </r>
  <r>
    <s v="2a2353"/>
    <n v="5"/>
    <n v="3"/>
    <s v="t"/>
    <s v="b9f221"/>
    <d v="1899-12-30T00:41:37"/>
    <n v="57"/>
    <n v="276.45"/>
    <n v="0.24395003472659008"/>
    <x v="1"/>
    <n v="2520"/>
  </r>
  <r>
    <s v="f084eb"/>
    <n v="5"/>
    <n v="3"/>
    <s v="t"/>
    <s v="b9f221"/>
    <d v="1899-12-30T00:41:37"/>
    <n v="36"/>
    <n v="174.6"/>
    <n v="0.15407370614310956"/>
    <x v="1"/>
    <n v="2520"/>
  </r>
  <r>
    <s v="e83aa3"/>
    <n v="2"/>
    <n v="12"/>
    <s v="t"/>
    <s v="e21f1a"/>
    <d v="1899-12-30T00:59:56"/>
    <n v="32"/>
    <n v="56.32"/>
    <n v="4.9698918270217232E-2"/>
    <x v="0"/>
    <n v="1883.75"/>
  </r>
  <r>
    <s v="e31d39"/>
    <n v="3"/>
    <n v="12"/>
    <s v="t"/>
    <s v="e21f1a"/>
    <d v="1899-12-30T00:59:56"/>
    <n v="10"/>
    <n v="26.4"/>
    <n v="2.3296367939164328E-2"/>
    <x v="0"/>
    <n v="1883.75"/>
  </r>
  <r>
    <s v="72f5d4"/>
    <n v="4"/>
    <n v="12"/>
    <s v="t"/>
    <s v="e21f1a"/>
    <d v="1899-12-30T00:59:56"/>
    <n v="19"/>
    <n v="66.88"/>
    <n v="5.9017465445882961E-2"/>
    <x v="0"/>
    <n v="1883.75"/>
  </r>
  <r>
    <s v="9ec847"/>
    <n v="2"/>
    <n v="12"/>
    <s v="t"/>
    <s v="e21f1a"/>
    <d v="1899-12-30T00:59:56"/>
    <n v="54"/>
    <n v="95.04"/>
    <n v="8.3866924580991584E-2"/>
    <x v="0"/>
    <n v="1883.75"/>
  </r>
  <r>
    <s v="2a2353"/>
    <n v="4"/>
    <n v="12"/>
    <s v="t"/>
    <s v="e21f1a"/>
    <d v="1899-12-30T00:59:56"/>
    <n v="57"/>
    <n v="200.64000000000001"/>
    <n v="0.17705239633764891"/>
    <x v="1"/>
    <n v="2520"/>
  </r>
  <r>
    <s v="f084eb"/>
    <n v="5"/>
    <n v="12"/>
    <s v="t"/>
    <s v="e21f1a"/>
    <d v="1899-12-30T00:59:56"/>
    <n v="36"/>
    <n v="158.4"/>
    <n v="0.139778207634986"/>
    <x v="1"/>
    <n v="2520"/>
  </r>
  <r>
    <s v="b9a74d"/>
    <n v="4"/>
    <n v="12"/>
    <s v="t"/>
    <s v="e21f1a"/>
    <d v="1899-12-30T00:59:56"/>
    <n v="17"/>
    <n v="59.84"/>
    <n v="5.2805100662105815E-2"/>
    <x v="1"/>
    <n v="2520"/>
  </r>
  <r>
    <s v="e83aa3"/>
    <n v="5"/>
    <n v="5"/>
    <s v="t"/>
    <s v="f1c999"/>
    <d v="1899-12-30T00:21:23"/>
    <n v="32"/>
    <n v="152"/>
    <n v="0.13413060328609766"/>
    <x v="0"/>
    <n v="1883.75"/>
  </r>
  <r>
    <s v="e31d39"/>
    <n v="3"/>
    <n v="5"/>
    <s v="t"/>
    <s v="f1c999"/>
    <d v="1899-12-30T00:21:23"/>
    <n v="10"/>
    <n v="28.5"/>
    <n v="2.5149488116143308E-2"/>
    <x v="0"/>
    <n v="1883.75"/>
  </r>
  <r>
    <s v="d5e9a6"/>
    <n v="1"/>
    <n v="5"/>
    <s v="t"/>
    <s v="f1c999"/>
    <d v="1899-12-30T00:21:23"/>
    <n v="23"/>
    <n v="21.849999999999998"/>
    <n v="1.9281274222376538E-2"/>
    <x v="0"/>
    <n v="1883.75"/>
  </r>
  <r>
    <s v="9ec847"/>
    <n v="5"/>
    <n v="5"/>
    <s v="t"/>
    <s v="f1c999"/>
    <d v="1899-12-30T00:21:23"/>
    <n v="54"/>
    <n v="256.5"/>
    <n v="0.22634539304528978"/>
    <x v="0"/>
    <n v="1883.75"/>
  </r>
  <r>
    <s v="2a2353"/>
    <n v="5"/>
    <n v="5"/>
    <s v="t"/>
    <s v="f1c999"/>
    <d v="1899-12-30T00:21:23"/>
    <n v="57"/>
    <n v="270.75"/>
    <n v="0.23892013710336146"/>
    <x v="1"/>
    <n v="2520"/>
  </r>
  <r>
    <s v="f084eb"/>
    <n v="3"/>
    <n v="5"/>
    <s v="t"/>
    <s v="f1c999"/>
    <d v="1899-12-30T00:21:23"/>
    <n v="36"/>
    <n v="102.6"/>
    <n v="9.0538157218115908E-2"/>
    <x v="1"/>
    <n v="2520"/>
  </r>
  <r>
    <s v="2feb6b"/>
    <n v="2"/>
    <n v="5"/>
    <s v="t"/>
    <s v="f1c999"/>
    <d v="1899-12-30T00:21:23"/>
    <n v="29"/>
    <n v="55.099999999999994"/>
    <n v="4.8622343691210393E-2"/>
    <x v="1"/>
    <n v="2520"/>
  </r>
  <r>
    <s v="e83aa3"/>
    <n v="4"/>
    <n v="0"/>
    <s v="f"/>
    <s v="dbbb1e"/>
    <d v="1899-12-30T00:42:29"/>
    <n v="32"/>
    <n v="128"/>
    <n v="0.11295208697776644"/>
    <x v="0"/>
    <n v="2511.6666666666665"/>
  </r>
  <r>
    <s v="e31d39"/>
    <n v="4"/>
    <n v="0"/>
    <s v="f"/>
    <s v="dbbb1e"/>
    <d v="1899-12-30T00:42:29"/>
    <n v="10"/>
    <n v="40"/>
    <n v="3.5297527180552013E-2"/>
    <x v="0"/>
    <n v="2511.6666666666665"/>
  </r>
  <r>
    <s v="72f5d4"/>
    <n v="1"/>
    <n v="0"/>
    <s v="f"/>
    <s v="dbbb1e"/>
    <d v="1899-12-30T00:42:29"/>
    <n v="19"/>
    <n v="19"/>
    <n v="1.6766325410762208E-2"/>
    <x v="0"/>
    <n v="2511.6666666666665"/>
  </r>
  <r>
    <s v="e31d39"/>
    <n v="5"/>
    <n v="13"/>
    <s v="f"/>
    <s v="f905a2"/>
    <d v="1899-12-30T00:15:40"/>
    <n v="10"/>
    <n v="43.5"/>
    <n v="3.8386060808850313E-2"/>
    <x v="0"/>
    <n v="1883.75"/>
  </r>
  <r>
    <s v="d5e9a6"/>
    <n v="1"/>
    <n v="13"/>
    <s v="f"/>
    <s v="f905a2"/>
    <d v="1899-12-30T00:15:40"/>
    <n v="23"/>
    <n v="20.010000000000002"/>
    <n v="1.7657587972071148E-2"/>
    <x v="0"/>
    <n v="1883.75"/>
  </r>
  <r>
    <s v="72f5d4"/>
    <n v="5"/>
    <n v="13"/>
    <s v="f"/>
    <s v="f905a2"/>
    <d v="1899-12-30T00:15:40"/>
    <n v="19"/>
    <n v="82.65"/>
    <n v="7.293351553681561E-2"/>
    <x v="0"/>
    <n v="1883.75"/>
  </r>
  <r>
    <s v="9ec847"/>
    <n v="3"/>
    <n v="13"/>
    <s v="f"/>
    <s v="f905a2"/>
    <d v="1899-12-30T00:15:40"/>
    <n v="54"/>
    <n v="140.94"/>
    <n v="0.12437083702067503"/>
    <x v="0"/>
    <n v="1883.75"/>
  </r>
  <r>
    <s v="5d267b"/>
    <n v="5"/>
    <n v="13"/>
    <s v="f"/>
    <s v="f905a2"/>
    <d v="1899-12-30T00:15:40"/>
    <n v="40"/>
    <n v="174"/>
    <n v="0.15354424323540125"/>
    <x v="1"/>
    <n v="1890"/>
  </r>
  <r>
    <s v="c8d436"/>
    <n v="2"/>
    <n v="13"/>
    <s v="f"/>
    <s v="f905a2"/>
    <d v="1899-12-30T00:15:40"/>
    <n v="10"/>
    <n v="17.399999999999999"/>
    <n v="1.5354424323540124E-2"/>
    <x v="1"/>
    <n v="1890"/>
  </r>
  <r>
    <s v="2a2353"/>
    <n v="4"/>
    <n v="13"/>
    <s v="f"/>
    <s v="f905a2"/>
    <d v="1899-12-30T00:15:40"/>
    <n v="57"/>
    <n v="198.35999999999999"/>
    <n v="0.17504043728835741"/>
    <x v="1"/>
    <n v="1890"/>
  </r>
  <r>
    <s v="b9a74d"/>
    <n v="3"/>
    <n v="13"/>
    <s v="f"/>
    <s v="f905a2"/>
    <d v="1899-12-30T00:15:40"/>
    <n v="17"/>
    <n v="44.37"/>
    <n v="3.9153782025027319E-2"/>
    <x v="1"/>
    <n v="1890"/>
  </r>
  <r>
    <s v="c4a632"/>
    <n v="1"/>
    <n v="6"/>
    <s v="t"/>
    <s v="ba59c1"/>
    <d v="1899-12-30T00:26:56"/>
    <n v="13"/>
    <n v="12.219999999999999"/>
    <n v="1.078339455365864E-2"/>
    <x v="0"/>
    <n v="1883.75"/>
  </r>
  <r>
    <s v="e83aa3"/>
    <n v="4"/>
    <n v="6"/>
    <s v="t"/>
    <s v="ba59c1"/>
    <d v="1899-12-30T00:26:56"/>
    <n v="32"/>
    <n v="120.32"/>
    <n v="0.10617496175910045"/>
    <x v="0"/>
    <n v="1883.75"/>
  </r>
  <r>
    <s v="72f5d4"/>
    <n v="1"/>
    <n v="6"/>
    <s v="t"/>
    <s v="ba59c1"/>
    <d v="1899-12-30T00:26:56"/>
    <n v="19"/>
    <n v="17.86"/>
    <n v="1.5760345886116474E-2"/>
    <x v="0"/>
    <n v="1883.75"/>
  </r>
  <r>
    <s v="9ec847"/>
    <n v="2"/>
    <n v="6"/>
    <s v="t"/>
    <s v="ba59c1"/>
    <d v="1899-12-30T00:26:56"/>
    <n v="54"/>
    <n v="101.52"/>
    <n v="8.9585123984241011E-2"/>
    <x v="0"/>
    <n v="1883.75"/>
  </r>
  <r>
    <s v="5d267b"/>
    <n v="5"/>
    <n v="6"/>
    <s v="t"/>
    <s v="ba59c1"/>
    <d v="1899-12-30T00:26:56"/>
    <n v="40"/>
    <n v="188"/>
    <n v="0.16589837774859448"/>
    <x v="1"/>
    <n v="2520"/>
  </r>
  <r>
    <s v="c8d436"/>
    <n v="1"/>
    <n v="6"/>
    <s v="t"/>
    <s v="ba59c1"/>
    <d v="1899-12-30T00:26:56"/>
    <n v="10"/>
    <n v="9.3999999999999986"/>
    <n v="8.2949188874297218E-3"/>
    <x v="1"/>
    <n v="2520"/>
  </r>
  <r>
    <s v="f084eb"/>
    <n v="2"/>
    <n v="6"/>
    <s v="t"/>
    <s v="ba59c1"/>
    <d v="1899-12-30T00:26:56"/>
    <n v="36"/>
    <n v="67.679999999999993"/>
    <n v="5.9723415989494003E-2"/>
    <x v="1"/>
    <n v="2520"/>
  </r>
  <r>
    <s v="c4a632"/>
    <n v="5"/>
    <n v="12"/>
    <s v="f"/>
    <s v="15cfae"/>
    <d v="1899-12-30T00:01:45"/>
    <n v="13"/>
    <n v="57.2"/>
    <n v="5.0475463868189387E-2"/>
    <x v="0"/>
    <n v="1883.75"/>
  </r>
  <r>
    <s v="e31d39"/>
    <n v="3"/>
    <n v="12"/>
    <s v="f"/>
    <s v="15cfae"/>
    <d v="1899-12-30T00:01:45"/>
    <n v="10"/>
    <n v="26.4"/>
    <n v="2.3296367939164328E-2"/>
    <x v="0"/>
    <n v="1883.75"/>
  </r>
  <r>
    <s v="d5e9a6"/>
    <n v="5"/>
    <n v="12"/>
    <s v="f"/>
    <s v="15cfae"/>
    <d v="1899-12-30T00:01:45"/>
    <n v="23"/>
    <n v="101.2"/>
    <n v="8.9302743766796602E-2"/>
    <x v="0"/>
    <n v="1883.75"/>
  </r>
  <r>
    <s v="72f5d4"/>
    <n v="3"/>
    <n v="12"/>
    <s v="f"/>
    <s v="15cfae"/>
    <d v="1899-12-30T00:01:45"/>
    <n v="19"/>
    <n v="50.160000000000004"/>
    <n v="4.4263099084412227E-2"/>
    <x v="0"/>
    <n v="1883.75"/>
  </r>
  <r>
    <s v="5d267b"/>
    <n v="1"/>
    <n v="12"/>
    <s v="f"/>
    <s v="15cfae"/>
    <d v="1899-12-30T00:01:45"/>
    <n v="40"/>
    <n v="35.200000000000003"/>
    <n v="3.1061823918885775E-2"/>
    <x v="1"/>
    <n v="1260"/>
  </r>
  <r>
    <s v="c8d436"/>
    <n v="3"/>
    <n v="12"/>
    <s v="f"/>
    <s v="15cfae"/>
    <d v="1899-12-30T00:01:45"/>
    <n v="10"/>
    <n v="26.4"/>
    <n v="2.3296367939164328E-2"/>
    <x v="1"/>
    <n v="1260"/>
  </r>
  <r>
    <s v="2a2353"/>
    <n v="5"/>
    <n v="12"/>
    <s v="f"/>
    <s v="15cfae"/>
    <d v="1899-12-30T00:01:45"/>
    <n v="57"/>
    <n v="250.8"/>
    <n v="0.22131549542206114"/>
    <x v="1"/>
    <n v="1260"/>
  </r>
  <r>
    <s v="f084eb"/>
    <n v="5"/>
    <n v="12"/>
    <s v="f"/>
    <s v="15cfae"/>
    <d v="1899-12-30T00:01:45"/>
    <n v="36"/>
    <n v="158.4"/>
    <n v="0.139778207634986"/>
    <x v="1"/>
    <n v="1260"/>
  </r>
  <r>
    <s v="b9a74d"/>
    <n v="4"/>
    <n v="12"/>
    <s v="f"/>
    <s v="15cfae"/>
    <d v="1899-12-30T00:01:45"/>
    <n v="17"/>
    <n v="59.84"/>
    <n v="5.2805100662105815E-2"/>
    <x v="1"/>
    <n v="1260"/>
  </r>
  <r>
    <s v="2feb6b"/>
    <n v="2"/>
    <n v="12"/>
    <s v="f"/>
    <s v="15cfae"/>
    <d v="1899-12-30T00:01:45"/>
    <n v="29"/>
    <n v="51.04"/>
    <n v="4.5039644682384368E-2"/>
    <x v="1"/>
    <n v="1260"/>
  </r>
  <r>
    <s v="e83aa3"/>
    <n v="4"/>
    <n v="14"/>
    <s v="f"/>
    <s v="72cd63"/>
    <d v="1899-12-30T00:47:39"/>
    <n v="32"/>
    <n v="110.08"/>
    <n v="9.7138794800879141E-2"/>
    <x v="0"/>
    <n v="1883.75"/>
  </r>
  <r>
    <s v="e31d39"/>
    <n v="4"/>
    <n v="14"/>
    <s v="f"/>
    <s v="72cd63"/>
    <d v="1899-12-30T00:47:39"/>
    <n v="10"/>
    <n v="34.4"/>
    <n v="3.035587337527473E-2"/>
    <x v="0"/>
    <n v="1883.75"/>
  </r>
  <r>
    <s v="72f5d4"/>
    <n v="4"/>
    <n v="14"/>
    <s v="f"/>
    <s v="72cd63"/>
    <d v="1899-12-30T00:47:39"/>
    <n v="19"/>
    <n v="65.36"/>
    <n v="5.7676159413021989E-2"/>
    <x v="0"/>
    <n v="1883.75"/>
  </r>
  <r>
    <s v="9ec847"/>
    <n v="2"/>
    <n v="14"/>
    <s v="f"/>
    <s v="72cd63"/>
    <d v="1899-12-30T00:47:39"/>
    <n v="54"/>
    <n v="92.88"/>
    <n v="8.1960858113241775E-2"/>
    <x v="0"/>
    <n v="1883.75"/>
  </r>
  <r>
    <s v="5d267b"/>
    <n v="5"/>
    <n v="14"/>
    <s v="f"/>
    <s v="72cd63"/>
    <d v="1899-12-30T00:47:39"/>
    <n v="40"/>
    <n v="172"/>
    <n v="0.15177936687637364"/>
    <x v="1"/>
    <n v="1512"/>
  </r>
  <r>
    <s v="c8d436"/>
    <n v="1"/>
    <n v="14"/>
    <s v="f"/>
    <s v="72cd63"/>
    <d v="1899-12-30T00:47:39"/>
    <n v="10"/>
    <n v="8.6"/>
    <n v="7.5889683438186825E-3"/>
    <x v="1"/>
    <n v="1512"/>
  </r>
  <r>
    <s v="2a2353"/>
    <n v="1"/>
    <n v="14"/>
    <s v="f"/>
    <s v="72cd63"/>
    <d v="1899-12-30T00:47:39"/>
    <n v="57"/>
    <n v="49.019999999999996"/>
    <n v="4.3257119559766487E-2"/>
    <x v="1"/>
    <n v="1512"/>
  </r>
  <r>
    <s v="f084eb"/>
    <n v="3"/>
    <n v="14"/>
    <s v="f"/>
    <s v="72cd63"/>
    <d v="1899-12-30T00:47:39"/>
    <n v="36"/>
    <n v="92.88"/>
    <n v="8.1960858113241775E-2"/>
    <x v="1"/>
    <n v="1512"/>
  </r>
  <r>
    <s v="2feb6b"/>
    <n v="2"/>
    <n v="14"/>
    <s v="f"/>
    <s v="72cd63"/>
    <d v="1899-12-30T00:47:39"/>
    <n v="29"/>
    <n v="49.88"/>
    <n v="4.4016016394148358E-2"/>
    <x v="1"/>
    <n v="1512"/>
  </r>
  <r>
    <s v="c4a632"/>
    <n v="3"/>
    <n v="13"/>
    <s v="t"/>
    <s v="f15ab3"/>
    <d v="1899-12-30T00:01:23"/>
    <n v="13"/>
    <n v="33.93"/>
    <n v="2.9941127430903245E-2"/>
    <x v="0"/>
    <n v="1883.75"/>
  </r>
  <r>
    <s v="e83aa3"/>
    <n v="5"/>
    <n v="13"/>
    <s v="t"/>
    <s v="f15ab3"/>
    <d v="1899-12-30T00:01:23"/>
    <n v="32"/>
    <n v="139.19999999999999"/>
    <n v="0.12283539458832099"/>
    <x v="0"/>
    <n v="1883.75"/>
  </r>
  <r>
    <s v="d5e9a6"/>
    <n v="5"/>
    <n v="13"/>
    <s v="t"/>
    <s v="f15ab3"/>
    <d v="1899-12-30T00:01:23"/>
    <n v="23"/>
    <n v="100.05"/>
    <n v="8.8287939860355727E-2"/>
    <x v="0"/>
    <n v="1883.75"/>
  </r>
  <r>
    <s v="9ec847"/>
    <n v="1"/>
    <n v="13"/>
    <s v="t"/>
    <s v="f15ab3"/>
    <d v="1899-12-30T00:01:23"/>
    <n v="54"/>
    <n v="46.98"/>
    <n v="4.1456945673558336E-2"/>
    <x v="0"/>
    <n v="1883.75"/>
  </r>
  <r>
    <s v="2a2353"/>
    <n v="3"/>
    <n v="13"/>
    <s v="t"/>
    <s v="f15ab3"/>
    <d v="1899-12-30T00:01:23"/>
    <n v="57"/>
    <n v="148.77000000000001"/>
    <n v="0.13128032796626807"/>
    <x v="1"/>
    <n v="7560"/>
  </r>
  <r>
    <s v="e83aa3"/>
    <n v="5"/>
    <n v="1"/>
    <s v="t"/>
    <s v="93620b"/>
    <d v="1899-12-30T00:11:25"/>
    <n v="32"/>
    <n v="158.4"/>
    <n v="0.139778207634986"/>
    <x v="0"/>
    <n v="3767.5"/>
  </r>
  <r>
    <s v="d5e9a6"/>
    <n v="2"/>
    <n v="1"/>
    <s v="t"/>
    <s v="93620b"/>
    <d v="1899-12-30T00:11:25"/>
    <n v="23"/>
    <n v="45.54"/>
    <n v="4.018623469505847E-2"/>
    <x v="0"/>
    <n v="3767.5"/>
  </r>
  <r>
    <s v="5d267b"/>
    <n v="2"/>
    <n v="1"/>
    <s v="t"/>
    <s v="93620b"/>
    <d v="1899-12-30T00:11:25"/>
    <n v="40"/>
    <n v="79.2"/>
    <n v="6.9889103817492998E-2"/>
    <x v="1"/>
    <n v="756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7"/>
    <x v="0"/>
    <n v="13"/>
    <n v="3856"/>
    <x v="0"/>
  </r>
  <r>
    <n v="8"/>
    <x v="1"/>
    <n v="32"/>
    <n v="3786"/>
    <x v="1"/>
  </r>
  <r>
    <n v="9"/>
    <x v="2"/>
    <n v="10"/>
    <n v="3707"/>
    <x v="2"/>
  </r>
  <r>
    <n v="10"/>
    <x v="3"/>
    <n v="23"/>
    <n v="3752"/>
    <x v="3"/>
  </r>
  <r>
    <n v="11"/>
    <x v="4"/>
    <n v="19"/>
    <n v="3757"/>
    <x v="4"/>
  </r>
  <r>
    <n v="12"/>
    <x v="5"/>
    <n v="54"/>
    <n v="3876"/>
    <x v="5"/>
  </r>
  <r>
    <n v="13"/>
    <x v="6"/>
    <n v="40"/>
    <n v="3800"/>
    <x v="6"/>
  </r>
  <r>
    <n v="14"/>
    <x v="7"/>
    <n v="10"/>
    <n v="3646"/>
    <x v="7"/>
  </r>
  <r>
    <n v="15"/>
    <x v="8"/>
    <n v="57"/>
    <n v="3819"/>
    <x v="8"/>
  </r>
  <r>
    <n v="16"/>
    <x v="9"/>
    <n v="36"/>
    <n v="3792"/>
    <x v="9"/>
  </r>
  <r>
    <n v="17"/>
    <x v="10"/>
    <n v="17"/>
    <n v="3655"/>
    <x v="10"/>
  </r>
  <r>
    <n v="18"/>
    <x v="11"/>
    <n v="29"/>
    <n v="3770"/>
    <x v="11"/>
  </r>
  <r>
    <m/>
    <x v="12"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FA433-A6D6-4F93-9CD4-E5EAE9E8A68D}" name="PivotTable1" cacheId="4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180">
        <item x="444"/>
        <item x="251"/>
        <item x="242"/>
        <item x="979"/>
        <item x="1056"/>
        <item x="50"/>
        <item x="211"/>
        <item x="1007"/>
        <item x="986"/>
        <item x="835"/>
        <item x="469"/>
        <item x="622"/>
        <item x="537"/>
        <item x="349"/>
        <item x="579"/>
        <item x="153"/>
        <item x="319"/>
        <item x="516"/>
        <item x="192"/>
        <item x="534"/>
        <item x="542"/>
        <item x="530"/>
        <item x="644"/>
        <item x="712"/>
        <item x="114"/>
        <item x="217"/>
        <item x="1133"/>
        <item x="1157"/>
        <item x="9"/>
        <item x="982"/>
        <item x="253"/>
        <item x="207"/>
        <item x="1102"/>
        <item x="1097"/>
        <item x="567"/>
        <item x="868"/>
        <item x="83"/>
        <item x="359"/>
        <item x="806"/>
        <item x="68"/>
        <item x="755"/>
        <item x="892"/>
        <item x="1060"/>
        <item x="998"/>
        <item x="942"/>
        <item x="726"/>
        <item x="679"/>
        <item x="596"/>
        <item x="729"/>
        <item x="447"/>
        <item x="519"/>
        <item x="665"/>
        <item x="247"/>
        <item x="803"/>
        <item x="128"/>
        <item x="54"/>
        <item x="584"/>
        <item x="1024"/>
        <item x="206"/>
        <item x="1167"/>
        <item x="631"/>
        <item x="354"/>
        <item x="625"/>
        <item x="588"/>
        <item x="639"/>
        <item x="778"/>
        <item x="12"/>
        <item x="874"/>
        <item x="952"/>
        <item x="1055"/>
        <item x="581"/>
        <item x="276"/>
        <item x="161"/>
        <item x="157"/>
        <item x="308"/>
        <item x="725"/>
        <item x="829"/>
        <item x="690"/>
        <item x="5"/>
        <item x="963"/>
        <item x="138"/>
        <item x="196"/>
        <item x="125"/>
        <item x="634"/>
        <item x="860"/>
        <item x="541"/>
        <item x="45"/>
        <item x="104"/>
        <item x="659"/>
        <item x="1125"/>
        <item x="787"/>
        <item x="178"/>
        <item x="538"/>
        <item x="203"/>
        <item x="455"/>
        <item x="817"/>
        <item x="274"/>
        <item x="1079"/>
        <item x="441"/>
        <item x="77"/>
        <item x="624"/>
        <item x="417"/>
        <item x="262"/>
        <item x="1100"/>
        <item x="1095"/>
        <item x="676"/>
        <item x="894"/>
        <item x="1087"/>
        <item x="180"/>
        <item x="855"/>
        <item x="11"/>
        <item x="714"/>
        <item x="543"/>
        <item x="126"/>
        <item x="824"/>
        <item x="433"/>
        <item x="1050"/>
        <item x="1081"/>
        <item x="193"/>
        <item x="454"/>
        <item x="939"/>
        <item x="272"/>
        <item x="906"/>
        <item x="849"/>
        <item x="137"/>
        <item x="336"/>
        <item x="615"/>
        <item x="414"/>
        <item x="1121"/>
        <item x="390"/>
        <item x="730"/>
        <item x="700"/>
        <item x="84"/>
        <item x="16"/>
        <item x="604"/>
        <item x="145"/>
        <item x="846"/>
        <item x="575"/>
        <item x="578"/>
        <item x="760"/>
        <item x="154"/>
        <item x="275"/>
        <item x="478"/>
        <item x="188"/>
        <item x="514"/>
        <item x="1018"/>
        <item x="893"/>
        <item x="734"/>
        <item x="533"/>
        <item x="1150"/>
        <item x="233"/>
        <item x="614"/>
        <item x="655"/>
        <item x="685"/>
        <item x="329"/>
        <item x="364"/>
        <item x="118"/>
        <item x="1029"/>
        <item x="752"/>
        <item x="261"/>
        <item x="295"/>
        <item x="448"/>
        <item x="664"/>
        <item x="845"/>
        <item x="1101"/>
        <item x="559"/>
        <item x="260"/>
        <item x="152"/>
        <item x="424"/>
        <item x="985"/>
        <item x="317"/>
        <item x="504"/>
        <item x="987"/>
        <item x="1035"/>
        <item x="341"/>
        <item x="704"/>
        <item x="1058"/>
        <item x="462"/>
        <item x="839"/>
        <item x="856"/>
        <item x="566"/>
        <item x="769"/>
        <item x="691"/>
        <item x="376"/>
        <item x="232"/>
        <item x="650"/>
        <item x="672"/>
        <item x="886"/>
        <item x="576"/>
        <item x="801"/>
        <item x="595"/>
        <item x="843"/>
        <item x="820"/>
        <item x="660"/>
        <item x="101"/>
        <item x="819"/>
        <item x="1145"/>
        <item x="398"/>
        <item x="895"/>
        <item x="72"/>
        <item x="555"/>
        <item x="103"/>
        <item x="410"/>
        <item x="694"/>
        <item x="244"/>
        <item x="284"/>
        <item x="431"/>
        <item x="346"/>
        <item x="403"/>
        <item x="913"/>
        <item x="689"/>
        <item x="967"/>
        <item x="183"/>
        <item x="902"/>
        <item x="780"/>
        <item x="497"/>
        <item x="446"/>
        <item x="440"/>
        <item x="96"/>
        <item x="460"/>
        <item x="372"/>
        <item x="1134"/>
        <item x="236"/>
        <item x="971"/>
        <item x="525"/>
        <item x="560"/>
        <item x="916"/>
        <item x="995"/>
        <item x="36"/>
        <item x="792"/>
        <item x="601"/>
        <item x="915"/>
        <item x="764"/>
        <item x="1009"/>
        <item x="1170"/>
        <item x="763"/>
        <item x="727"/>
        <item x="966"/>
        <item x="705"/>
        <item x="836"/>
        <item x="450"/>
        <item x="891"/>
        <item x="74"/>
        <item x="259"/>
        <item x="392"/>
        <item x="1108"/>
        <item x="366"/>
        <item x="318"/>
        <item x="238"/>
        <item x="929"/>
        <item x="933"/>
        <item x="225"/>
        <item x="513"/>
        <item x="908"/>
        <item x="606"/>
        <item x="270"/>
        <item x="402"/>
        <item x="1026"/>
        <item x="671"/>
        <item x="1131"/>
        <item x="25"/>
        <item x="88"/>
        <item x="387"/>
        <item x="165"/>
        <item x="172"/>
        <item x="71"/>
        <item x="641"/>
        <item x="1090"/>
        <item x="163"/>
        <item x="852"/>
        <item x="82"/>
        <item x="859"/>
        <item x="1047"/>
        <item x="237"/>
        <item x="241"/>
        <item x="430"/>
        <item x="123"/>
        <item x="363"/>
        <item x="607"/>
        <item x="1041"/>
        <item x="577"/>
        <item x="1000"/>
        <item x="492"/>
        <item x="788"/>
        <item x="282"/>
        <item x="1043"/>
        <item x="520"/>
        <item x="1061"/>
        <item x="62"/>
        <item x="283"/>
        <item x="1119"/>
        <item x="255"/>
        <item x="1028"/>
        <item x="1138"/>
        <item x="81"/>
        <item x="190"/>
        <item x="335"/>
        <item x="1122"/>
        <item x="981"/>
        <item x="593"/>
        <item x="285"/>
        <item x="844"/>
        <item x="484"/>
        <item x="517"/>
        <item x="439"/>
        <item x="200"/>
        <item x="226"/>
        <item x="847"/>
        <item x="1004"/>
        <item x="750"/>
        <item x="64"/>
        <item x="1104"/>
        <item x="1151"/>
        <item x="603"/>
        <item x="391"/>
        <item x="30"/>
        <item x="1129"/>
        <item x="471"/>
        <item x="290"/>
        <item x="899"/>
        <item x="632"/>
        <item x="179"/>
        <item x="482"/>
        <item x="590"/>
        <item x="526"/>
        <item x="249"/>
        <item x="1128"/>
        <item x="22"/>
        <item x="880"/>
        <item x="279"/>
        <item x="722"/>
        <item x="69"/>
        <item x="458"/>
        <item x="512"/>
        <item x="425"/>
        <item x="75"/>
        <item x="925"/>
        <item x="35"/>
        <item x="384"/>
        <item x="337"/>
        <item x="456"/>
        <item x="528"/>
        <item x="646"/>
        <item x="51"/>
        <item x="950"/>
        <item x="281"/>
        <item x="493"/>
        <item x="591"/>
        <item x="989"/>
        <item x="486"/>
        <item x="1023"/>
        <item x="296"/>
        <item x="28"/>
        <item x="17"/>
        <item x="1168"/>
        <item x="356"/>
        <item x="91"/>
        <item x="656"/>
        <item x="150"/>
        <item x="630"/>
        <item x="175"/>
        <item x="628"/>
        <item x="301"/>
        <item x="851"/>
        <item x="636"/>
        <item x="761"/>
        <item x="977"/>
        <item x="39"/>
        <item x="120"/>
        <item x="944"/>
        <item x="467"/>
        <item x="483"/>
        <item x="342"/>
        <item x="240"/>
        <item x="983"/>
        <item x="666"/>
        <item x="208"/>
        <item x="380"/>
        <item x="710"/>
        <item x="438"/>
        <item x="1166"/>
        <item x="1017"/>
        <item x="162"/>
        <item x="386"/>
        <item x="110"/>
        <item x="405"/>
        <item x="136"/>
        <item x="421"/>
        <item x="800"/>
        <item x="988"/>
        <item x="61"/>
        <item x="1171"/>
        <item x="992"/>
        <item x="687"/>
        <item x="510"/>
        <item x="374"/>
        <item x="0"/>
        <item x="385"/>
        <item x="1120"/>
        <item x="706"/>
        <item x="173"/>
        <item x="751"/>
        <item x="198"/>
        <item x="854"/>
        <item x="955"/>
        <item x="47"/>
        <item x="489"/>
        <item x="131"/>
        <item x="707"/>
        <item x="27"/>
        <item x="563"/>
        <item x="210"/>
        <item x="292"/>
        <item x="368"/>
        <item x="475"/>
        <item x="897"/>
        <item x="20"/>
        <item x="468"/>
        <item x="1071"/>
        <item x="863"/>
        <item x="697"/>
        <item x="6"/>
        <item x="921"/>
        <item x="248"/>
        <item x="789"/>
        <item x="678"/>
        <item x="79"/>
        <item x="562"/>
        <item x="901"/>
        <item x="536"/>
        <item x="404"/>
        <item x="184"/>
        <item x="326"/>
        <item x="496"/>
        <item x="816"/>
        <item x="1067"/>
        <item x="943"/>
        <item x="557"/>
        <item x="871"/>
        <item x="106"/>
        <item x="1164"/>
        <item x="480"/>
        <item x="1107"/>
        <item x="97"/>
        <item x="412"/>
        <item x="931"/>
        <item x="73"/>
        <item x="1092"/>
        <item x="532"/>
        <item x="362"/>
        <item x="191"/>
        <item x="369"/>
        <item x="618"/>
        <item x="463"/>
        <item x="544"/>
        <item x="667"/>
        <item x="3"/>
        <item x="742"/>
        <item x="169"/>
        <item x="674"/>
        <item x="1080"/>
        <item x="713"/>
        <item x="268"/>
        <item x="937"/>
        <item x="235"/>
        <item x="297"/>
        <item x="31"/>
        <item x="155"/>
        <item x="1089"/>
        <item x="994"/>
        <item x="703"/>
        <item x="768"/>
        <item x="453"/>
        <item x="121"/>
        <item x="429"/>
        <item x="436"/>
        <item x="724"/>
        <item x="648"/>
        <item x="876"/>
        <item x="799"/>
        <item x="263"/>
        <item x="997"/>
        <item x="653"/>
        <item x="684"/>
        <item x="116"/>
        <item x="300"/>
        <item x="1052"/>
        <item x="668"/>
        <item x="1084"/>
        <item x="953"/>
        <item x="896"/>
        <item x="316"/>
        <item x="501"/>
        <item x="459"/>
        <item x="649"/>
        <item x="4"/>
        <item x="879"/>
        <item x="477"/>
        <item x="383"/>
        <item x="910"/>
        <item x="49"/>
        <item x="573"/>
        <item x="269"/>
        <item x="582"/>
        <item x="490"/>
        <item x="766"/>
        <item x="753"/>
        <item x="320"/>
        <item x="307"/>
        <item x="48"/>
        <item x="574"/>
        <item x="922"/>
        <item x="515"/>
        <item x="167"/>
        <item x="905"/>
        <item x="1049"/>
        <item x="821"/>
        <item x="759"/>
        <item x="731"/>
        <item x="1003"/>
        <item x="15"/>
        <item x="442"/>
        <item x="147"/>
        <item x="743"/>
        <item x="790"/>
        <item x="1073"/>
        <item x="56"/>
        <item x="865"/>
        <item x="506"/>
        <item x="302"/>
        <item x="197"/>
        <item x="507"/>
        <item x="29"/>
        <item x="1175"/>
        <item x="278"/>
        <item x="1152"/>
        <item x="502"/>
        <item x="629"/>
        <item x="680"/>
        <item x="1156"/>
        <item x="745"/>
        <item x="523"/>
        <item x="802"/>
        <item x="94"/>
        <item x="98"/>
        <item x="1013"/>
        <item x="340"/>
        <item x="775"/>
        <item x="661"/>
        <item x="2"/>
        <item x="621"/>
        <item x="773"/>
        <item x="1022"/>
        <item x="1078"/>
        <item x="345"/>
        <item x="701"/>
        <item x="619"/>
        <item x="130"/>
        <item x="784"/>
        <item x="117"/>
        <item x="43"/>
        <item x="1064"/>
        <item x="66"/>
        <item x="21"/>
        <item x="239"/>
        <item x="702"/>
        <item x="451"/>
        <item x="95"/>
        <item x="102"/>
        <item x="965"/>
        <item x="487"/>
        <item x="633"/>
        <item x="811"/>
        <item x="213"/>
        <item x="961"/>
        <item x="86"/>
        <item x="228"/>
        <item x="556"/>
        <item x="1044"/>
        <item x="693"/>
        <item x="323"/>
        <item x="485"/>
        <item x="586"/>
        <item x="736"/>
        <item x="716"/>
        <item x="686"/>
        <item x="1057"/>
        <item x="476"/>
        <item x="313"/>
        <item x="457"/>
        <item x="1059"/>
        <item x="411"/>
        <item x="616"/>
        <item x="613"/>
        <item x="877"/>
        <item x="956"/>
        <item x="1147"/>
        <item x="626"/>
        <item x="531"/>
        <item x="1136"/>
        <item x="34"/>
        <item x="1093"/>
        <item x="1137"/>
        <item x="900"/>
        <item x="794"/>
        <item x="976"/>
        <item x="872"/>
        <item x="587"/>
        <item x="1020"/>
        <item x="740"/>
        <item x="823"/>
        <item x="1112"/>
        <item x="303"/>
        <item x="774"/>
        <item x="134"/>
        <item x="1062"/>
        <item x="1127"/>
        <item x="201"/>
        <item x="223"/>
        <item x="885"/>
        <item x="24"/>
        <item x="917"/>
        <item x="111"/>
        <item x="564"/>
        <item x="1140"/>
        <item x="420"/>
        <item x="37"/>
        <item x="1040"/>
        <item x="306"/>
        <item x="331"/>
        <item x="1162"/>
        <item x="1169"/>
        <item x="159"/>
        <item x="108"/>
        <item x="980"/>
        <item x="746"/>
        <item x="305"/>
        <item x="327"/>
        <item x="1153"/>
        <item x="287"/>
        <item x="600"/>
        <item x="1099"/>
        <item x="959"/>
        <item x="919"/>
        <item x="1014"/>
        <item x="721"/>
        <item x="266"/>
        <item x="974"/>
        <item x="957"/>
        <item x="808"/>
        <item x="222"/>
        <item x="640"/>
        <item x="219"/>
        <item x="1085"/>
        <item x="59"/>
        <item x="181"/>
        <item x="304"/>
        <item x="1141"/>
        <item x="670"/>
        <item x="399"/>
        <item x="545"/>
        <item x="406"/>
        <item x="623"/>
        <item x="903"/>
        <item x="214"/>
        <item x="767"/>
        <item x="812"/>
        <item x="842"/>
        <item x="344"/>
        <item x="611"/>
        <item x="923"/>
        <item x="141"/>
        <item x="551"/>
        <item x="348"/>
        <item x="762"/>
        <item x="805"/>
        <item x="443"/>
        <item x="1106"/>
        <item x="227"/>
        <item x="400"/>
        <item x="379"/>
        <item x="1019"/>
        <item x="781"/>
        <item x="735"/>
        <item x="1154"/>
        <item x="1054"/>
        <item x="1082"/>
        <item x="358"/>
        <item x="815"/>
        <item x="857"/>
        <item x="40"/>
        <item x="673"/>
        <item x="1048"/>
        <item x="124"/>
        <item x="1094"/>
        <item x="918"/>
        <item x="597"/>
        <item x="495"/>
        <item x="796"/>
        <item x="558"/>
        <item x="1005"/>
        <item x="426"/>
        <item x="220"/>
        <item x="973"/>
        <item x="105"/>
        <item x="912"/>
        <item x="930"/>
        <item x="465"/>
        <item x="310"/>
        <item x="1032"/>
        <item x="934"/>
        <item x="864"/>
        <item x="748"/>
        <item x="1163"/>
        <item x="422"/>
        <item x="508"/>
        <item x="1165"/>
        <item x="350"/>
        <item x="681"/>
        <item x="254"/>
        <item x="209"/>
        <item x="328"/>
        <item x="968"/>
        <item x="1123"/>
        <item x="772"/>
        <item x="907"/>
        <item x="518"/>
        <item x="330"/>
        <item x="498"/>
        <item x="113"/>
        <item x="832"/>
        <item x="1072"/>
        <item x="875"/>
        <item x="993"/>
        <item x="1116"/>
        <item x="265"/>
        <item x="1070"/>
        <item x="144"/>
        <item x="132"/>
        <item x="568"/>
        <item x="814"/>
        <item x="1066"/>
        <item x="1174"/>
        <item x="90"/>
        <item x="960"/>
        <item x="389"/>
        <item x="771"/>
        <item x="288"/>
        <item x="1068"/>
        <item x="488"/>
        <item x="958"/>
        <item x="585"/>
        <item x="776"/>
        <item x="76"/>
        <item x="732"/>
        <item x="1088"/>
        <item x="675"/>
        <item x="881"/>
        <item x="23"/>
        <item x="669"/>
        <item x="972"/>
        <item x="1105"/>
        <item x="8"/>
        <item x="883"/>
        <item x="1124"/>
        <item x="1036"/>
        <item x="975"/>
        <item x="756"/>
        <item x="1178"/>
        <item x="779"/>
        <item x="954"/>
        <item x="548"/>
        <item x="744"/>
        <item x="1015"/>
        <item x="324"/>
        <item x="698"/>
        <item x="554"/>
        <item x="754"/>
        <item x="728"/>
        <item x="947"/>
        <item x="1135"/>
        <item x="1001"/>
        <item x="840"/>
        <item x="166"/>
        <item x="1025"/>
        <item x="524"/>
        <item x="394"/>
        <item x="491"/>
        <item x="608"/>
        <item x="841"/>
        <item x="294"/>
        <item x="1113"/>
        <item x="938"/>
        <item x="1126"/>
        <item x="561"/>
        <item x="139"/>
        <item x="401"/>
        <item x="1077"/>
        <item x="1074"/>
        <item x="381"/>
        <item x="428"/>
        <item x="565"/>
        <item x="708"/>
        <item x="1103"/>
        <item x="1109"/>
        <item x="861"/>
        <item x="945"/>
        <item x="1155"/>
        <item x="470"/>
        <item x="365"/>
        <item x="332"/>
        <item x="256"/>
        <item x="873"/>
        <item x="149"/>
        <item x="683"/>
        <item x="822"/>
        <item x="1076"/>
        <item x="651"/>
        <item x="991"/>
        <item x="1118"/>
        <item x="13"/>
        <item x="940"/>
        <item x="1075"/>
        <item x="695"/>
        <item x="592"/>
        <item x="791"/>
        <item x="1098"/>
        <item x="215"/>
        <item x="347"/>
        <item x="932"/>
        <item x="1111"/>
        <item x="570"/>
        <item x="258"/>
        <item x="87"/>
        <item x="620"/>
        <item x="168"/>
        <item x="353"/>
        <item x="78"/>
        <item x="970"/>
        <item x="1027"/>
        <item x="617"/>
        <item x="44"/>
        <item x="1063"/>
        <item x="371"/>
        <item x="786"/>
        <item x="810"/>
        <item x="638"/>
        <item x="928"/>
        <item x="605"/>
        <item x="602"/>
        <item x="1148"/>
        <item x="782"/>
        <item x="1160"/>
        <item x="361"/>
        <item x="798"/>
        <item x="195"/>
        <item x="170"/>
        <item x="696"/>
        <item x="473"/>
        <item x="1034"/>
        <item x="1016"/>
        <item x="580"/>
        <item x="352"/>
        <item x="878"/>
        <item x="757"/>
        <item x="234"/>
        <item x="1042"/>
        <item x="408"/>
        <item x="182"/>
        <item x="571"/>
        <item x="837"/>
        <item x="858"/>
        <item x="838"/>
        <item x="715"/>
        <item x="777"/>
        <item x="723"/>
        <item x="647"/>
        <item x="435"/>
        <item x="783"/>
        <item x="481"/>
        <item x="474"/>
        <item x="112"/>
        <item x="140"/>
        <item x="221"/>
        <item x="199"/>
        <item x="887"/>
        <item x="216"/>
        <item x="1159"/>
        <item x="500"/>
        <item x="60"/>
        <item x="397"/>
        <item x="156"/>
        <item x="1010"/>
        <item x="909"/>
        <item x="635"/>
        <item x="1053"/>
        <item x="1144"/>
        <item x="642"/>
        <item x="325"/>
        <item x="657"/>
        <item x="19"/>
        <item x="119"/>
        <item x="890"/>
        <item x="1045"/>
        <item x="252"/>
        <item x="177"/>
        <item x="246"/>
        <item x="935"/>
        <item x="312"/>
        <item x="645"/>
        <item x="413"/>
        <item x="718"/>
        <item x="884"/>
        <item x="978"/>
        <item x="14"/>
        <item x="224"/>
        <item x="807"/>
        <item x="546"/>
        <item x="853"/>
        <item x="1039"/>
        <item x="271"/>
        <item x="643"/>
        <item x="505"/>
        <item x="129"/>
        <item x="826"/>
        <item x="1142"/>
        <item x="699"/>
        <item x="55"/>
        <item x="1051"/>
        <item x="416"/>
        <item x="522"/>
        <item x="1038"/>
        <item x="461"/>
        <item x="432"/>
        <item x="610"/>
        <item x="311"/>
        <item x="393"/>
        <item x="793"/>
        <item x="357"/>
        <item x="378"/>
        <item x="511"/>
        <item x="187"/>
        <item x="26"/>
        <item x="1158"/>
        <item x="550"/>
        <item x="67"/>
        <item x="549"/>
        <item x="990"/>
        <item x="739"/>
        <item x="18"/>
        <item x="146"/>
        <item x="889"/>
        <item x="174"/>
        <item x="589"/>
        <item x="148"/>
        <item x="10"/>
        <item x="92"/>
        <item x="135"/>
        <item x="711"/>
        <item x="127"/>
        <item x="996"/>
        <item x="926"/>
        <item x="503"/>
        <item x="423"/>
        <item x="1143"/>
        <item x="758"/>
        <item x="452"/>
        <item x="189"/>
        <item x="277"/>
        <item x="164"/>
        <item x="158"/>
        <item x="948"/>
        <item x="1"/>
        <item x="107"/>
        <item x="230"/>
        <item x="949"/>
        <item x="688"/>
        <item x="355"/>
        <item x="286"/>
        <item x="1046"/>
        <item x="7"/>
        <item x="717"/>
        <item x="594"/>
        <item x="202"/>
        <item x="464"/>
        <item x="770"/>
        <item x="382"/>
        <item x="99"/>
        <item x="569"/>
        <item x="535"/>
        <item x="870"/>
        <item x="53"/>
        <item x="946"/>
        <item x="122"/>
        <item x="32"/>
        <item x="682"/>
        <item x="109"/>
        <item x="231"/>
        <item x="1176"/>
        <item x="360"/>
        <item x="1069"/>
        <item x="1114"/>
        <item x="609"/>
        <item x="652"/>
        <item x="427"/>
        <item x="472"/>
        <item x="314"/>
        <item x="733"/>
        <item x="927"/>
        <item x="449"/>
        <item x="818"/>
        <item x="709"/>
        <item x="867"/>
        <item x="572"/>
        <item x="343"/>
        <item x="1139"/>
        <item x="370"/>
        <item x="920"/>
        <item x="583"/>
        <item x="1091"/>
        <item x="527"/>
        <item x="813"/>
        <item x="834"/>
        <item x="830"/>
        <item x="882"/>
        <item x="1146"/>
        <item x="205"/>
        <item x="499"/>
        <item x="809"/>
        <item x="38"/>
        <item x="65"/>
        <item x="848"/>
        <item x="663"/>
        <item x="553"/>
        <item x="637"/>
        <item x="654"/>
        <item x="951"/>
        <item x="904"/>
        <item x="229"/>
        <item x="862"/>
        <item x="1021"/>
        <item x="338"/>
        <item x="419"/>
        <item x="466"/>
        <item x="93"/>
        <item x="176"/>
        <item x="143"/>
        <item x="41"/>
        <item x="720"/>
        <item x="1132"/>
        <item x="395"/>
        <item x="52"/>
        <item x="984"/>
        <item x="409"/>
        <item x="309"/>
        <item x="540"/>
        <item x="322"/>
        <item x="827"/>
        <item x="833"/>
        <item x="552"/>
        <item x="1149"/>
        <item x="299"/>
        <item x="964"/>
        <item x="1012"/>
        <item x="396"/>
        <item x="1031"/>
        <item x="185"/>
        <item x="737"/>
        <item x="218"/>
        <item x="46"/>
        <item x="850"/>
        <item x="924"/>
        <item x="445"/>
        <item x="936"/>
        <item x="658"/>
        <item x="1130"/>
        <item x="627"/>
        <item x="315"/>
        <item x="367"/>
        <item x="969"/>
        <item x="243"/>
        <item x="765"/>
        <item x="115"/>
        <item x="1117"/>
        <item x="547"/>
        <item x="662"/>
        <item x="509"/>
        <item x="407"/>
        <item x="42"/>
        <item x="63"/>
        <item x="828"/>
        <item x="1161"/>
        <item x="351"/>
        <item x="434"/>
        <item x="888"/>
        <item x="85"/>
        <item x="280"/>
        <item x="692"/>
        <item x="57"/>
        <item x="264"/>
        <item x="204"/>
        <item x="1110"/>
        <item x="797"/>
        <item x="171"/>
        <item x="339"/>
        <item x="1172"/>
        <item x="415"/>
        <item x="33"/>
        <item x="962"/>
        <item x="494"/>
        <item x="291"/>
        <item x="377"/>
        <item x="1033"/>
        <item x="133"/>
        <item x="1006"/>
        <item x="719"/>
        <item x="1065"/>
        <item x="89"/>
        <item x="612"/>
        <item x="747"/>
        <item x="80"/>
        <item x="250"/>
        <item x="825"/>
        <item x="321"/>
        <item x="245"/>
        <item x="598"/>
        <item x="529"/>
        <item x="293"/>
        <item x="1115"/>
        <item x="831"/>
        <item x="388"/>
        <item x="160"/>
        <item x="257"/>
        <item x="869"/>
        <item x="1002"/>
        <item x="334"/>
        <item x="804"/>
        <item x="151"/>
        <item x="1173"/>
        <item x="785"/>
        <item x="738"/>
        <item x="1177"/>
        <item x="914"/>
        <item x="273"/>
        <item x="866"/>
        <item x="437"/>
        <item x="100"/>
        <item x="212"/>
        <item x="289"/>
        <item x="1030"/>
        <item x="1096"/>
        <item x="267"/>
        <item x="677"/>
        <item x="186"/>
        <item x="70"/>
        <item x="375"/>
        <item x="741"/>
        <item x="1083"/>
        <item x="418"/>
        <item x="795"/>
        <item x="142"/>
        <item x="911"/>
        <item x="373"/>
        <item x="1008"/>
        <item x="539"/>
        <item x="1011"/>
        <item x="333"/>
        <item x="479"/>
        <item x="298"/>
        <item x="999"/>
        <item x="1037"/>
        <item x="194"/>
        <item x="521"/>
        <item x="58"/>
        <item x="749"/>
        <item x="898"/>
        <item x="599"/>
        <item x="1086"/>
        <item x="941"/>
        <item t="default"/>
      </items>
    </pivotField>
    <pivotField compact="0" numFmtId="1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 Sales 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6695D-164B-4257-9F9A-CB95C0BD14B1}" name="PivotTable4" cacheId="6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5" firstHeaderRow="1" firstDataRow="1" firstDataCol="2"/>
  <pivotFields count="5">
    <pivotField compact="0" outline="0" showAll="0" defaultSubtotal="0"/>
    <pivotField axis="axisRow" compact="0" outline="0" showAll="0" defaultSubtotal="0">
      <items count="13">
        <item x="8"/>
        <item x="11"/>
        <item x="6"/>
        <item x="4"/>
        <item x="5"/>
        <item x="10"/>
        <item x="0"/>
        <item x="7"/>
        <item x="3"/>
        <item x="2"/>
        <item x="1"/>
        <item x="9"/>
        <item sd="0" x="12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3">
        <item x="1"/>
        <item x="8"/>
        <item x="2"/>
        <item x="5"/>
        <item x="4"/>
        <item x="3"/>
        <item x="0"/>
        <item x="9"/>
        <item x="11"/>
        <item x="7"/>
        <item x="10"/>
        <item x="6"/>
        <item x="12"/>
      </items>
    </pivotField>
  </pivotFields>
  <rowFields count="2">
    <field x="1"/>
    <field x="4"/>
  </rowFields>
  <rowItems count="14">
    <i>
      <x/>
      <x v="1"/>
    </i>
    <i>
      <x v="1"/>
      <x v="8"/>
    </i>
    <i>
      <x v="2"/>
      <x v="11"/>
    </i>
    <i>
      <x v="3"/>
      <x v="4"/>
    </i>
    <i>
      <x v="4"/>
      <x v="3"/>
    </i>
    <i>
      <x v="5"/>
      <x v="10"/>
    </i>
    <i>
      <x v="6"/>
      <x v="6"/>
    </i>
    <i>
      <x v="7"/>
      <x v="9"/>
    </i>
    <i>
      <x v="8"/>
      <x v="5"/>
    </i>
    <i>
      <x v="9"/>
      <x v="2"/>
    </i>
    <i>
      <x v="10"/>
      <x/>
    </i>
    <i>
      <x v="11"/>
      <x v="7"/>
    </i>
    <i>
      <x v="12"/>
    </i>
    <i t="grand">
      <x/>
    </i>
  </rowItems>
  <colItems count="1">
    <i/>
  </colItems>
  <dataFields count="1">
    <dataField name="Sum of Total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72A0C-B2CC-406B-B1DF-5B1B852BA10C}" name="PivotTable3" cacheId="4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4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 Sales 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09EE0-3B17-4E2C-A214-1133286BED1E}" name="Table1" displayName="Table1" ref="A1:D13" totalsRowShown="0">
  <autoFilter ref="A1:D13" xr:uid="{1A409EE0-3B17-4E2C-A214-1133286BED1E}"/>
  <tableColumns count="4">
    <tableColumn id="1" xr3:uid="{DA9EAA44-A5BB-400F-B98D-76666769FFD9}" name="id"/>
    <tableColumn id="2" xr3:uid="{35E35AB9-18C1-4D34-9B92-C4BEE021B396}" name="product_id"/>
    <tableColumn id="3" xr3:uid="{ADA138D7-AAF4-4273-902E-9A55CD756297}" name="price"/>
    <tableColumn id="4" xr3:uid="{514D1463-15D7-4469-9A33-C38B67206CBF}" name="Total Qty">
      <calculatedColumnFormula>SUMIF(Product_Sales!$A:$A,$B2,Product_Sales!$B:$B)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017E-0449-4A58-9A7A-2AAB51507024}">
  <dimension ref="A2:C10"/>
  <sheetViews>
    <sheetView topLeftCell="A8" workbookViewId="0">
      <selection activeCell="B8" sqref="B8"/>
    </sheetView>
  </sheetViews>
  <sheetFormatPr defaultRowHeight="14.45"/>
  <cols>
    <col min="1" max="1" width="16.140625" bestFit="1" customWidth="1"/>
    <col min="2" max="2" width="103.140625" customWidth="1"/>
  </cols>
  <sheetData>
    <row r="2" spans="1:3" ht="29.1">
      <c r="A2" s="9" t="s">
        <v>0</v>
      </c>
      <c r="B2" s="8" t="s">
        <v>1</v>
      </c>
    </row>
    <row r="3" spans="1:3">
      <c r="B3" t="s">
        <v>2</v>
      </c>
    </row>
    <row r="5" spans="1:3">
      <c r="A5" s="4" t="s">
        <v>3</v>
      </c>
      <c r="B5" s="4" t="s">
        <v>4</v>
      </c>
      <c r="C5" s="4" t="s">
        <v>5</v>
      </c>
    </row>
    <row r="6" spans="1:3" ht="29.1">
      <c r="A6" s="5">
        <v>1</v>
      </c>
      <c r="B6" s="6" t="s">
        <v>6</v>
      </c>
      <c r="C6" s="5">
        <v>5</v>
      </c>
    </row>
    <row r="7" spans="1:3" ht="43.5">
      <c r="A7" s="5">
        <v>2</v>
      </c>
      <c r="B7" s="6" t="s">
        <v>7</v>
      </c>
      <c r="C7" s="5">
        <v>5</v>
      </c>
    </row>
    <row r="8" spans="1:3" ht="57.95">
      <c r="A8" s="5">
        <v>3</v>
      </c>
      <c r="B8" s="6" t="s">
        <v>8</v>
      </c>
      <c r="C8" s="5">
        <v>6</v>
      </c>
    </row>
    <row r="9" spans="1:3" ht="43.5">
      <c r="A9" s="5">
        <v>4</v>
      </c>
      <c r="B9" s="6" t="s">
        <v>9</v>
      </c>
      <c r="C9" s="5">
        <v>6</v>
      </c>
    </row>
    <row r="10" spans="1:3" ht="43.5">
      <c r="A10" s="5">
        <v>5</v>
      </c>
      <c r="B10" s="6" t="s">
        <v>10</v>
      </c>
      <c r="C10" s="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6E54-8DA6-4D15-A755-398FCA703323}">
  <dimension ref="A1:K15096"/>
  <sheetViews>
    <sheetView workbookViewId="0">
      <selection activeCell="H10" sqref="H10"/>
    </sheetView>
  </sheetViews>
  <sheetFormatPr defaultRowHeight="14.45"/>
  <cols>
    <col min="1" max="1" width="10" bestFit="1" customWidth="1"/>
    <col min="2" max="2" width="6" bestFit="1" customWidth="1"/>
    <col min="3" max="4" width="10.5703125" bestFit="1" customWidth="1"/>
    <col min="5" max="5" width="8.5703125" bestFit="1" customWidth="1"/>
    <col min="6" max="6" width="16.140625" bestFit="1" customWidth="1"/>
    <col min="7" max="7" width="5.28515625" bestFit="1" customWidth="1"/>
    <col min="8" max="8" width="18.140625" bestFit="1" customWidth="1"/>
    <col min="9" max="9" width="18" bestFit="1" customWidth="1"/>
    <col min="10" max="10" width="8.7109375" bestFit="1" customWidth="1"/>
    <col min="11" max="11" width="12.28515625" bestFit="1" customWidth="1"/>
  </cols>
  <sheetData>
    <row r="1" spans="1:11" ht="1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7" t="s">
        <v>17</v>
      </c>
      <c r="H1" s="7" t="s">
        <v>18</v>
      </c>
      <c r="I1" s="10" t="s">
        <v>19</v>
      </c>
      <c r="J1" t="s">
        <v>20</v>
      </c>
      <c r="K1" s="13" t="s">
        <v>21</v>
      </c>
    </row>
    <row r="2" spans="1:11" ht="15">
      <c r="A2" t="s">
        <v>22</v>
      </c>
      <c r="B2">
        <v>4</v>
      </c>
      <c r="C2">
        <v>17</v>
      </c>
      <c r="D2" t="s">
        <v>23</v>
      </c>
      <c r="E2" t="s">
        <v>24</v>
      </c>
      <c r="F2" s="1">
        <v>4.1473379629629624E-2</v>
      </c>
      <c r="G2">
        <f>_xlfn.XLOOKUP($A2,Product_pricing!$B:$B,Product_pricing!$C:$C)</f>
        <v>13</v>
      </c>
      <c r="H2">
        <f>B2*G2*(1-C2/100)</f>
        <v>43.16</v>
      </c>
      <c r="I2" s="10">
        <f>(H2/SUM($H:$H))*1000</f>
        <v>3.8086031827815621E-2</v>
      </c>
      <c r="J2" t="str">
        <f>_xlfn.XLOOKUP(A2,Product_Details!$A:$A,Product_Details!$G:$G,"mens")</f>
        <v>Womens</v>
      </c>
      <c r="K2">
        <f>COUNTIFS($J:$J, J2) / COUNTIFS($J:$J, J2, $E:$E, E2)</f>
        <v>7535</v>
      </c>
    </row>
    <row r="3" spans="1:11" ht="15">
      <c r="A3" t="s">
        <v>25</v>
      </c>
      <c r="B3">
        <v>4</v>
      </c>
      <c r="C3">
        <v>17</v>
      </c>
      <c r="D3" t="s">
        <v>23</v>
      </c>
      <c r="E3" t="s">
        <v>24</v>
      </c>
      <c r="F3" s="1">
        <v>4.1473379629629624E-2</v>
      </c>
      <c r="G3">
        <f>_xlfn.XLOOKUP($A3,Product_pricing!$B:$B,Product_pricing!$C:$C)</f>
        <v>40</v>
      </c>
      <c r="H3">
        <f t="shared" ref="H3:H66" si="0">B3*G3*(1-C3/100)</f>
        <v>132.79999999999998</v>
      </c>
      <c r="I3" s="10">
        <f t="shared" ref="I3:I66" si="1">(H3/SUM($H:$H))*1000</f>
        <v>0.11718779023943268</v>
      </c>
      <c r="J3" t="str">
        <f>_xlfn.XLOOKUP(A3,Product_Details!$A:$A,Product_Details!$G:$G,"mens")</f>
        <v>Mens</v>
      </c>
      <c r="K3">
        <f t="shared" ref="K3:K66" si="2">COUNTIFS($J:$J, J3) / COUNTIFS($J:$J, J3, $E:$E, E3)</f>
        <v>2520</v>
      </c>
    </row>
    <row r="4" spans="1:11" ht="15">
      <c r="A4" t="s">
        <v>26</v>
      </c>
      <c r="B4">
        <v>4</v>
      </c>
      <c r="C4">
        <v>17</v>
      </c>
      <c r="D4" t="s">
        <v>23</v>
      </c>
      <c r="E4" t="s">
        <v>24</v>
      </c>
      <c r="F4" s="1">
        <v>4.1473379629629624E-2</v>
      </c>
      <c r="G4">
        <f>_xlfn.XLOOKUP($A4,Product_pricing!$B:$B,Product_pricing!$C:$C)</f>
        <v>17</v>
      </c>
      <c r="H4">
        <f t="shared" si="0"/>
        <v>56.44</v>
      </c>
      <c r="I4" s="10">
        <f t="shared" si="1"/>
        <v>4.9804810851758891E-2</v>
      </c>
      <c r="J4" t="str">
        <f>_xlfn.XLOOKUP(A4,Product_Details!$A:$A,Product_Details!$G:$G,"mens")</f>
        <v>Mens</v>
      </c>
      <c r="K4">
        <f t="shared" si="2"/>
        <v>2520</v>
      </c>
    </row>
    <row r="5" spans="1:11" ht="15">
      <c r="A5" t="s">
        <v>27</v>
      </c>
      <c r="B5">
        <v>2</v>
      </c>
      <c r="C5">
        <v>17</v>
      </c>
      <c r="D5" t="s">
        <v>23</v>
      </c>
      <c r="E5" t="s">
        <v>24</v>
      </c>
      <c r="F5" s="1">
        <v>4.1473379629629624E-2</v>
      </c>
      <c r="G5">
        <f>_xlfn.XLOOKUP($A5,Product_pricing!$B:$B,Product_pricing!$C:$C)</f>
        <v>29</v>
      </c>
      <c r="H5">
        <f t="shared" si="0"/>
        <v>48.14</v>
      </c>
      <c r="I5" s="10">
        <f t="shared" si="1"/>
        <v>4.2480573961794353E-2</v>
      </c>
      <c r="J5" t="str">
        <f>_xlfn.XLOOKUP(A5,Product_Details!$A:$A,Product_Details!$G:$G,"mens")</f>
        <v>Mens</v>
      </c>
      <c r="K5">
        <f t="shared" si="2"/>
        <v>2520</v>
      </c>
    </row>
    <row r="6" spans="1:11" ht="15">
      <c r="A6" t="s">
        <v>22</v>
      </c>
      <c r="B6">
        <v>5</v>
      </c>
      <c r="C6">
        <v>21</v>
      </c>
      <c r="D6" t="s">
        <v>23</v>
      </c>
      <c r="E6" t="s">
        <v>28</v>
      </c>
      <c r="F6" s="1">
        <v>2.7086805555555555E-2</v>
      </c>
      <c r="G6">
        <f>_xlfn.XLOOKUP($A6,Product_pricing!$B:$B,Product_pricing!$C:$C)</f>
        <v>13</v>
      </c>
      <c r="H6">
        <f t="shared" si="0"/>
        <v>51.35</v>
      </c>
      <c r="I6" s="10">
        <f t="shared" si="1"/>
        <v>4.5313200518033649E-2</v>
      </c>
      <c r="J6" t="str">
        <f>_xlfn.XLOOKUP(A6,Product_Details!$A:$A,Product_Details!$G:$G,"mens")</f>
        <v>Womens</v>
      </c>
      <c r="K6">
        <f t="shared" si="2"/>
        <v>2511.6666666666665</v>
      </c>
    </row>
    <row r="7" spans="1:11" ht="15">
      <c r="A7" t="s">
        <v>29</v>
      </c>
      <c r="B7">
        <v>2</v>
      </c>
      <c r="C7">
        <v>21</v>
      </c>
      <c r="D7" t="s">
        <v>23</v>
      </c>
      <c r="E7" t="s">
        <v>28</v>
      </c>
      <c r="F7" s="1">
        <v>2.7086805555555555E-2</v>
      </c>
      <c r="G7">
        <f>_xlfn.XLOOKUP($A7,Product_pricing!$B:$B,Product_pricing!$C:$C)</f>
        <v>10</v>
      </c>
      <c r="H7">
        <f t="shared" si="0"/>
        <v>15.8</v>
      </c>
      <c r="I7" s="10">
        <f t="shared" si="1"/>
        <v>1.3942523236318045E-2</v>
      </c>
      <c r="J7" t="str">
        <f>_xlfn.XLOOKUP(A7,Product_Details!$A:$A,Product_Details!$G:$G,"mens")</f>
        <v>Womens</v>
      </c>
      <c r="K7">
        <f t="shared" si="2"/>
        <v>2511.6666666666665</v>
      </c>
    </row>
    <row r="8" spans="1:11" ht="15">
      <c r="A8" t="s">
        <v>30</v>
      </c>
      <c r="B8">
        <v>3</v>
      </c>
      <c r="C8">
        <v>21</v>
      </c>
      <c r="D8" t="s">
        <v>23</v>
      </c>
      <c r="E8" t="s">
        <v>28</v>
      </c>
      <c r="F8" s="1">
        <v>2.7086805555555555E-2</v>
      </c>
      <c r="G8">
        <f>_xlfn.XLOOKUP($A8,Product_pricing!$B:$B,Product_pricing!$C:$C)</f>
        <v>19</v>
      </c>
      <c r="H8">
        <f t="shared" si="0"/>
        <v>45.03</v>
      </c>
      <c r="I8" s="10">
        <f t="shared" si="1"/>
        <v>3.9736191223506433E-2</v>
      </c>
      <c r="J8" t="str">
        <f>_xlfn.XLOOKUP(A8,Product_Details!$A:$A,Product_Details!$G:$G,"mens")</f>
        <v>Womens</v>
      </c>
      <c r="K8">
        <f t="shared" si="2"/>
        <v>2511.6666666666665</v>
      </c>
    </row>
    <row r="9" spans="1:11" ht="15">
      <c r="A9" t="s">
        <v>31</v>
      </c>
      <c r="B9">
        <v>3</v>
      </c>
      <c r="C9">
        <v>21</v>
      </c>
      <c r="D9" t="s">
        <v>23</v>
      </c>
      <c r="E9" t="s">
        <v>28</v>
      </c>
      <c r="F9" s="1">
        <v>2.7086805555555555E-2</v>
      </c>
      <c r="G9">
        <f>_xlfn.XLOOKUP($A9,Product_pricing!$B:$B,Product_pricing!$C:$C)</f>
        <v>57</v>
      </c>
      <c r="H9">
        <f t="shared" si="0"/>
        <v>135.09</v>
      </c>
      <c r="I9" s="10">
        <f t="shared" si="1"/>
        <v>0.11920857367051929</v>
      </c>
      <c r="J9" t="str">
        <f>_xlfn.XLOOKUP(A9,Product_Details!$A:$A,Product_Details!$G:$G,"mens")</f>
        <v>Mens</v>
      </c>
      <c r="K9">
        <f t="shared" si="2"/>
        <v>3780</v>
      </c>
    </row>
    <row r="10" spans="1:11" ht="15">
      <c r="A10" t="s">
        <v>32</v>
      </c>
      <c r="B10">
        <v>3</v>
      </c>
      <c r="C10">
        <v>21</v>
      </c>
      <c r="D10" t="s">
        <v>23</v>
      </c>
      <c r="E10" t="s">
        <v>28</v>
      </c>
      <c r="F10" s="1">
        <v>2.7086805555555555E-2</v>
      </c>
      <c r="G10">
        <f>_xlfn.XLOOKUP($A10,Product_pricing!$B:$B,Product_pricing!$C:$C)</f>
        <v>36</v>
      </c>
      <c r="H10">
        <f t="shared" si="0"/>
        <v>85.320000000000007</v>
      </c>
      <c r="I10" s="10">
        <f t="shared" si="1"/>
        <v>7.528962547611745E-2</v>
      </c>
      <c r="J10" t="str">
        <f>_xlfn.XLOOKUP(A10,Product_Details!$A:$A,Product_Details!$G:$G,"mens")</f>
        <v>Mens</v>
      </c>
      <c r="K10">
        <f t="shared" si="2"/>
        <v>3780</v>
      </c>
    </row>
    <row r="11" spans="1:11" ht="15">
      <c r="A11" t="s">
        <v>22</v>
      </c>
      <c r="B11">
        <v>1</v>
      </c>
      <c r="C11">
        <v>21</v>
      </c>
      <c r="D11" t="s">
        <v>33</v>
      </c>
      <c r="E11" t="s">
        <v>34</v>
      </c>
      <c r="F11" s="1">
        <v>1.2699074074074073E-2</v>
      </c>
      <c r="G11">
        <f>_xlfn.XLOOKUP($A11,Product_pricing!$B:$B,Product_pricing!$C:$C)</f>
        <v>13</v>
      </c>
      <c r="H11">
        <f t="shared" si="0"/>
        <v>10.27</v>
      </c>
      <c r="I11" s="10">
        <f t="shared" si="1"/>
        <v>9.0626401036067294E-3</v>
      </c>
      <c r="J11" t="str">
        <f>_xlfn.XLOOKUP(A11,Product_Details!$A:$A,Product_Details!$G:$G,"mens")</f>
        <v>Womens</v>
      </c>
      <c r="K11">
        <f t="shared" si="2"/>
        <v>1883.75</v>
      </c>
    </row>
    <row r="12" spans="1:11" ht="15">
      <c r="A12" t="s">
        <v>35</v>
      </c>
      <c r="B12">
        <v>5</v>
      </c>
      <c r="C12">
        <v>21</v>
      </c>
      <c r="D12" t="s">
        <v>33</v>
      </c>
      <c r="E12" t="s">
        <v>34</v>
      </c>
      <c r="F12" s="1">
        <v>1.2699074074074073E-2</v>
      </c>
      <c r="G12">
        <f>_xlfn.XLOOKUP($A12,Product_pricing!$B:$B,Product_pricing!$C:$C)</f>
        <v>32</v>
      </c>
      <c r="H12">
        <f t="shared" si="0"/>
        <v>126.4</v>
      </c>
      <c r="I12" s="10">
        <f t="shared" si="1"/>
        <v>0.11154018589054436</v>
      </c>
      <c r="J12" t="str">
        <f>_xlfn.XLOOKUP(A12,Product_Details!$A:$A,Product_Details!$G:$G,"mens")</f>
        <v>Womens</v>
      </c>
      <c r="K12">
        <f t="shared" si="2"/>
        <v>1883.75</v>
      </c>
    </row>
    <row r="13" spans="1:11" ht="15">
      <c r="A13" t="s">
        <v>36</v>
      </c>
      <c r="B13">
        <v>1</v>
      </c>
      <c r="C13">
        <v>21</v>
      </c>
      <c r="D13" t="s">
        <v>33</v>
      </c>
      <c r="E13" t="s">
        <v>34</v>
      </c>
      <c r="F13" s="1">
        <v>1.2699074074074073E-2</v>
      </c>
      <c r="G13">
        <f>_xlfn.XLOOKUP($A13,Product_pricing!$B:$B,Product_pricing!$C:$C)</f>
        <v>23</v>
      </c>
      <c r="H13">
        <f t="shared" si="0"/>
        <v>18.170000000000002</v>
      </c>
      <c r="I13" s="10">
        <f t="shared" si="1"/>
        <v>1.6033901721765755E-2</v>
      </c>
      <c r="J13" t="str">
        <f>_xlfn.XLOOKUP(A13,Product_Details!$A:$A,Product_Details!$G:$G,"mens")</f>
        <v>Womens</v>
      </c>
      <c r="K13">
        <f t="shared" si="2"/>
        <v>1883.75</v>
      </c>
    </row>
    <row r="14" spans="1:11" ht="15">
      <c r="A14" t="s">
        <v>30</v>
      </c>
      <c r="B14">
        <v>1</v>
      </c>
      <c r="C14">
        <v>21</v>
      </c>
      <c r="D14" t="s">
        <v>33</v>
      </c>
      <c r="E14" t="s">
        <v>34</v>
      </c>
      <c r="F14" s="1">
        <v>1.2699074074074073E-2</v>
      </c>
      <c r="G14">
        <f>_xlfn.XLOOKUP($A14,Product_pricing!$B:$B,Product_pricing!$C:$C)</f>
        <v>19</v>
      </c>
      <c r="H14">
        <f t="shared" si="0"/>
        <v>15.010000000000002</v>
      </c>
      <c r="I14" s="10">
        <f t="shared" si="1"/>
        <v>1.3245397074502145E-2</v>
      </c>
      <c r="J14" t="str">
        <f>_xlfn.XLOOKUP(A14,Product_Details!$A:$A,Product_Details!$G:$G,"mens")</f>
        <v>Womens</v>
      </c>
      <c r="K14">
        <f t="shared" si="2"/>
        <v>1883.75</v>
      </c>
    </row>
    <row r="15" spans="1:11" ht="15">
      <c r="A15" t="s">
        <v>25</v>
      </c>
      <c r="B15">
        <v>3</v>
      </c>
      <c r="C15">
        <v>21</v>
      </c>
      <c r="D15" t="s">
        <v>33</v>
      </c>
      <c r="E15" t="s">
        <v>34</v>
      </c>
      <c r="F15" s="1">
        <v>1.2699074074074073E-2</v>
      </c>
      <c r="G15">
        <f>_xlfn.XLOOKUP($A15,Product_pricing!$B:$B,Product_pricing!$C:$C)</f>
        <v>40</v>
      </c>
      <c r="H15">
        <f t="shared" si="0"/>
        <v>94.800000000000011</v>
      </c>
      <c r="I15" s="10">
        <f t="shared" si="1"/>
        <v>8.3655139417908281E-2</v>
      </c>
      <c r="J15" t="str">
        <f>_xlfn.XLOOKUP(A15,Product_Details!$A:$A,Product_Details!$G:$G,"mens")</f>
        <v>Mens</v>
      </c>
      <c r="K15">
        <f t="shared" si="2"/>
        <v>2520</v>
      </c>
    </row>
    <row r="16" spans="1:11" ht="15">
      <c r="A16" t="s">
        <v>32</v>
      </c>
      <c r="B16">
        <v>4</v>
      </c>
      <c r="C16">
        <v>21</v>
      </c>
      <c r="D16" t="s">
        <v>33</v>
      </c>
      <c r="E16" t="s">
        <v>34</v>
      </c>
      <c r="F16" s="1">
        <v>1.2699074074074073E-2</v>
      </c>
      <c r="G16">
        <f>_xlfn.XLOOKUP($A16,Product_pricing!$B:$B,Product_pricing!$C:$C)</f>
        <v>36</v>
      </c>
      <c r="H16">
        <f t="shared" si="0"/>
        <v>113.76</v>
      </c>
      <c r="I16" s="10">
        <f t="shared" si="1"/>
        <v>0.10038616730148993</v>
      </c>
      <c r="J16" t="str">
        <f>_xlfn.XLOOKUP(A16,Product_Details!$A:$A,Product_Details!$G:$G,"mens")</f>
        <v>Mens</v>
      </c>
      <c r="K16">
        <f t="shared" si="2"/>
        <v>2520</v>
      </c>
    </row>
    <row r="17" spans="1:11" ht="15">
      <c r="A17" t="s">
        <v>26</v>
      </c>
      <c r="B17">
        <v>4</v>
      </c>
      <c r="C17">
        <v>21</v>
      </c>
      <c r="D17" t="s">
        <v>33</v>
      </c>
      <c r="E17" t="s">
        <v>34</v>
      </c>
      <c r="F17" s="1">
        <v>1.2699074074074073E-2</v>
      </c>
      <c r="G17">
        <f>_xlfn.XLOOKUP($A17,Product_pricing!$B:$B,Product_pricing!$C:$C)</f>
        <v>17</v>
      </c>
      <c r="H17">
        <f t="shared" si="0"/>
        <v>53.72</v>
      </c>
      <c r="I17" s="10">
        <f t="shared" si="1"/>
        <v>4.7404579003481349E-2</v>
      </c>
      <c r="J17" t="str">
        <f>_xlfn.XLOOKUP(A17,Product_Details!$A:$A,Product_Details!$G:$G,"mens")</f>
        <v>Mens</v>
      </c>
      <c r="K17">
        <f t="shared" si="2"/>
        <v>2520</v>
      </c>
    </row>
    <row r="18" spans="1:11" ht="15">
      <c r="A18" t="s">
        <v>22</v>
      </c>
      <c r="B18">
        <v>2</v>
      </c>
      <c r="C18">
        <v>23</v>
      </c>
      <c r="D18" t="s">
        <v>23</v>
      </c>
      <c r="E18" t="s">
        <v>37</v>
      </c>
      <c r="F18" s="1">
        <v>2.2871527777777779E-2</v>
      </c>
      <c r="G18">
        <f>_xlfn.XLOOKUP($A18,Product_pricing!$B:$B,Product_pricing!$C:$C)</f>
        <v>13</v>
      </c>
      <c r="H18">
        <f t="shared" si="0"/>
        <v>20.02</v>
      </c>
      <c r="I18" s="10">
        <f t="shared" si="1"/>
        <v>1.7666412353866283E-2</v>
      </c>
      <c r="J18" t="str">
        <f>_xlfn.XLOOKUP(A18,Product_Details!$A:$A,Product_Details!$G:$G,"mens")</f>
        <v>Womens</v>
      </c>
      <c r="K18">
        <f t="shared" si="2"/>
        <v>2511.6666666666665</v>
      </c>
    </row>
    <row r="19" spans="1:11" ht="15">
      <c r="A19" t="s">
        <v>29</v>
      </c>
      <c r="B19">
        <v>5</v>
      </c>
      <c r="C19">
        <v>23</v>
      </c>
      <c r="D19" t="s">
        <v>23</v>
      </c>
      <c r="E19" t="s">
        <v>37</v>
      </c>
      <c r="F19" s="1">
        <v>2.2871527777777779E-2</v>
      </c>
      <c r="G19">
        <f>_xlfn.XLOOKUP($A19,Product_pricing!$B:$B,Product_pricing!$C:$C)</f>
        <v>10</v>
      </c>
      <c r="H19">
        <f t="shared" si="0"/>
        <v>38.5</v>
      </c>
      <c r="I19" s="10">
        <f t="shared" si="1"/>
        <v>3.3973869911281318E-2</v>
      </c>
      <c r="J19" t="str">
        <f>_xlfn.XLOOKUP(A19,Product_Details!$A:$A,Product_Details!$G:$G,"mens")</f>
        <v>Womens</v>
      </c>
      <c r="K19">
        <f t="shared" si="2"/>
        <v>2511.6666666666665</v>
      </c>
    </row>
    <row r="20" spans="1:11" ht="15">
      <c r="A20" t="s">
        <v>38</v>
      </c>
      <c r="B20">
        <v>3</v>
      </c>
      <c r="C20">
        <v>23</v>
      </c>
      <c r="D20" t="s">
        <v>23</v>
      </c>
      <c r="E20" t="s">
        <v>37</v>
      </c>
      <c r="F20" s="1">
        <v>2.2871527777777779E-2</v>
      </c>
      <c r="G20">
        <f>_xlfn.XLOOKUP($A20,Product_pricing!$B:$B,Product_pricing!$C:$C)</f>
        <v>54</v>
      </c>
      <c r="H20">
        <f t="shared" si="0"/>
        <v>124.74000000000001</v>
      </c>
      <c r="I20" s="10">
        <f t="shared" si="1"/>
        <v>0.11007533851255147</v>
      </c>
      <c r="J20" t="str">
        <f>_xlfn.XLOOKUP(A20,Product_Details!$A:$A,Product_Details!$G:$G,"mens")</f>
        <v>Womens</v>
      </c>
      <c r="K20">
        <f t="shared" si="2"/>
        <v>2511.6666666666665</v>
      </c>
    </row>
    <row r="21" spans="1:11" ht="15">
      <c r="A21" t="s">
        <v>32</v>
      </c>
      <c r="B21">
        <v>4</v>
      </c>
      <c r="C21">
        <v>23</v>
      </c>
      <c r="D21" t="s">
        <v>23</v>
      </c>
      <c r="E21" t="s">
        <v>37</v>
      </c>
      <c r="F21" s="1">
        <v>2.2871527777777779E-2</v>
      </c>
      <c r="G21">
        <f>_xlfn.XLOOKUP($A21,Product_pricing!$B:$B,Product_pricing!$C:$C)</f>
        <v>36</v>
      </c>
      <c r="H21">
        <f t="shared" si="0"/>
        <v>110.88</v>
      </c>
      <c r="I21" s="10">
        <f t="shared" si="1"/>
        <v>9.7844745344490183E-2</v>
      </c>
      <c r="J21" t="str">
        <f>_xlfn.XLOOKUP(A21,Product_Details!$A:$A,Product_Details!$G:$G,"mens")</f>
        <v>Mens</v>
      </c>
      <c r="K21">
        <f t="shared" si="2"/>
        <v>3780</v>
      </c>
    </row>
    <row r="22" spans="1:11" ht="15">
      <c r="A22" t="s">
        <v>27</v>
      </c>
      <c r="B22">
        <v>2</v>
      </c>
      <c r="C22">
        <v>23</v>
      </c>
      <c r="D22" t="s">
        <v>23</v>
      </c>
      <c r="E22" t="s">
        <v>37</v>
      </c>
      <c r="F22" s="1">
        <v>2.2871527777777779E-2</v>
      </c>
      <c r="G22">
        <f>_xlfn.XLOOKUP($A22,Product_pricing!$B:$B,Product_pricing!$C:$C)</f>
        <v>29</v>
      </c>
      <c r="H22">
        <f t="shared" si="0"/>
        <v>44.660000000000004</v>
      </c>
      <c r="I22" s="10">
        <f t="shared" si="1"/>
        <v>3.940968909708633E-2</v>
      </c>
      <c r="J22" t="str">
        <f>_xlfn.XLOOKUP(A22,Product_Details!$A:$A,Product_Details!$G:$G,"mens")</f>
        <v>Mens</v>
      </c>
      <c r="K22">
        <f t="shared" si="2"/>
        <v>3780</v>
      </c>
    </row>
    <row r="23" spans="1:11" ht="15">
      <c r="A23" t="s">
        <v>22</v>
      </c>
      <c r="B23">
        <v>5</v>
      </c>
      <c r="C23">
        <v>11</v>
      </c>
      <c r="D23" t="s">
        <v>23</v>
      </c>
      <c r="E23" s="2" t="s">
        <v>39</v>
      </c>
      <c r="F23" s="1">
        <v>1.3126157407407408E-2</v>
      </c>
      <c r="G23">
        <f>_xlfn.XLOOKUP($A23,Product_pricing!$B:$B,Product_pricing!$C:$C)</f>
        <v>13</v>
      </c>
      <c r="H23">
        <f t="shared" si="0"/>
        <v>57.85</v>
      </c>
      <c r="I23" s="10">
        <f t="shared" si="1"/>
        <v>5.1049048684873352E-2</v>
      </c>
      <c r="J23" t="str">
        <f>_xlfn.XLOOKUP(A23,Product_Details!$A:$A,Product_Details!$G:$G,"mens")</f>
        <v>Womens</v>
      </c>
      <c r="K23">
        <f t="shared" si="2"/>
        <v>2511.6666666666665</v>
      </c>
    </row>
    <row r="24" spans="1:11" ht="15">
      <c r="A24" t="s">
        <v>29</v>
      </c>
      <c r="B24">
        <v>4</v>
      </c>
      <c r="C24">
        <v>11</v>
      </c>
      <c r="D24" t="s">
        <v>23</v>
      </c>
      <c r="E24" s="2" t="s">
        <v>39</v>
      </c>
      <c r="F24" s="1">
        <v>1.3126157407407408E-2</v>
      </c>
      <c r="G24">
        <f>_xlfn.XLOOKUP($A24,Product_pricing!$B:$B,Product_pricing!$C:$C)</f>
        <v>10</v>
      </c>
      <c r="H24">
        <f t="shared" si="0"/>
        <v>35.6</v>
      </c>
      <c r="I24" s="10">
        <f t="shared" si="1"/>
        <v>3.1414799190691296E-2</v>
      </c>
      <c r="J24" t="str">
        <f>_xlfn.XLOOKUP(A24,Product_Details!$A:$A,Product_Details!$G:$G,"mens")</f>
        <v>Womens</v>
      </c>
      <c r="K24">
        <f t="shared" si="2"/>
        <v>2511.6666666666665</v>
      </c>
    </row>
    <row r="25" spans="1:11" ht="15">
      <c r="A25" t="s">
        <v>30</v>
      </c>
      <c r="B25">
        <v>5</v>
      </c>
      <c r="C25">
        <v>11</v>
      </c>
      <c r="D25" t="s">
        <v>23</v>
      </c>
      <c r="E25" s="2" t="s">
        <v>39</v>
      </c>
      <c r="F25" s="1">
        <v>1.3126157407407408E-2</v>
      </c>
      <c r="G25">
        <f>_xlfn.XLOOKUP($A25,Product_pricing!$B:$B,Product_pricing!$C:$C)</f>
        <v>19</v>
      </c>
      <c r="H25">
        <f t="shared" si="0"/>
        <v>84.55</v>
      </c>
      <c r="I25" s="10">
        <f t="shared" si="1"/>
        <v>7.4610148077891819E-2</v>
      </c>
      <c r="J25" t="str">
        <f>_xlfn.XLOOKUP(A25,Product_Details!$A:$A,Product_Details!$G:$G,"mens")</f>
        <v>Womens</v>
      </c>
      <c r="K25">
        <f t="shared" si="2"/>
        <v>2511.6666666666665</v>
      </c>
    </row>
    <row r="26" spans="1:11" ht="15">
      <c r="A26" t="s">
        <v>32</v>
      </c>
      <c r="B26">
        <v>2</v>
      </c>
      <c r="C26">
        <v>11</v>
      </c>
      <c r="D26" t="s">
        <v>23</v>
      </c>
      <c r="E26" s="2" t="s">
        <v>39</v>
      </c>
      <c r="F26" s="1">
        <v>1.3126157407407408E-2</v>
      </c>
      <c r="G26">
        <f>_xlfn.XLOOKUP($A26,Product_pricing!$B:$B,Product_pricing!$C:$C)</f>
        <v>36</v>
      </c>
      <c r="H26">
        <f t="shared" si="0"/>
        <v>64.08</v>
      </c>
      <c r="I26" s="10">
        <f t="shared" si="1"/>
        <v>5.6546638543244328E-2</v>
      </c>
      <c r="J26" t="str">
        <f>_xlfn.XLOOKUP(A26,Product_Details!$A:$A,Product_Details!$G:$G,"mens")</f>
        <v>Mens</v>
      </c>
      <c r="K26">
        <f t="shared" si="2"/>
        <v>3780</v>
      </c>
    </row>
    <row r="27" spans="1:11" ht="15">
      <c r="A27" t="s">
        <v>26</v>
      </c>
      <c r="B27">
        <v>2</v>
      </c>
      <c r="C27">
        <v>11</v>
      </c>
      <c r="D27" t="s">
        <v>23</v>
      </c>
      <c r="E27" s="2" t="s">
        <v>39</v>
      </c>
      <c r="F27" s="1">
        <v>1.3126157407407408E-2</v>
      </c>
      <c r="G27">
        <f>_xlfn.XLOOKUP($A27,Product_pricing!$B:$B,Product_pricing!$C:$C)</f>
        <v>17</v>
      </c>
      <c r="H27">
        <f t="shared" si="0"/>
        <v>30.26</v>
      </c>
      <c r="I27" s="10">
        <f t="shared" si="1"/>
        <v>2.6702579312087599E-2</v>
      </c>
      <c r="J27" t="str">
        <f>_xlfn.XLOOKUP(A27,Product_Details!$A:$A,Product_Details!$G:$G,"mens")</f>
        <v>Mens</v>
      </c>
      <c r="K27">
        <f t="shared" si="2"/>
        <v>3780</v>
      </c>
    </row>
    <row r="28" spans="1:11" ht="15">
      <c r="A28" t="s">
        <v>35</v>
      </c>
      <c r="B28">
        <v>4</v>
      </c>
      <c r="C28">
        <v>4</v>
      </c>
      <c r="D28" t="s">
        <v>23</v>
      </c>
      <c r="E28" t="s">
        <v>40</v>
      </c>
      <c r="F28" s="1">
        <v>1.5431712962962965E-2</v>
      </c>
      <c r="G28">
        <f>_xlfn.XLOOKUP($A28,Product_pricing!$B:$B,Product_pricing!$C:$C)</f>
        <v>32</v>
      </c>
      <c r="H28">
        <f t="shared" si="0"/>
        <v>122.88</v>
      </c>
      <c r="I28" s="10">
        <f t="shared" si="1"/>
        <v>0.10843400349865578</v>
      </c>
      <c r="J28" t="str">
        <f>_xlfn.XLOOKUP(A28,Product_Details!$A:$A,Product_Details!$G:$G,"mens")</f>
        <v>Womens</v>
      </c>
      <c r="K28">
        <f t="shared" si="2"/>
        <v>3767.5</v>
      </c>
    </row>
    <row r="29" spans="1:11" ht="15">
      <c r="A29" t="s">
        <v>36</v>
      </c>
      <c r="B29">
        <v>2</v>
      </c>
      <c r="C29">
        <v>4</v>
      </c>
      <c r="D29" t="s">
        <v>23</v>
      </c>
      <c r="E29" t="s">
        <v>40</v>
      </c>
      <c r="F29" s="1">
        <v>1.5431712962962965E-2</v>
      </c>
      <c r="G29">
        <f>_xlfn.XLOOKUP($A29,Product_pricing!$B:$B,Product_pricing!$C:$C)</f>
        <v>23</v>
      </c>
      <c r="H29">
        <f t="shared" si="0"/>
        <v>44.16</v>
      </c>
      <c r="I29" s="10">
        <f t="shared" si="1"/>
        <v>3.896847000732942E-2</v>
      </c>
      <c r="J29" t="str">
        <f>_xlfn.XLOOKUP(A29,Product_Details!$A:$A,Product_Details!$G:$G,"mens")</f>
        <v>Womens</v>
      </c>
      <c r="K29">
        <f t="shared" si="2"/>
        <v>3767.5</v>
      </c>
    </row>
    <row r="30" spans="1:11" ht="15">
      <c r="A30" t="s">
        <v>41</v>
      </c>
      <c r="B30">
        <v>4</v>
      </c>
      <c r="C30">
        <v>4</v>
      </c>
      <c r="D30" t="s">
        <v>23</v>
      </c>
      <c r="E30" t="s">
        <v>40</v>
      </c>
      <c r="F30" s="1">
        <v>1.5431712962962965E-2</v>
      </c>
      <c r="G30">
        <f>_xlfn.XLOOKUP($A30,Product_pricing!$B:$B,Product_pricing!$C:$C)</f>
        <v>10</v>
      </c>
      <c r="H30">
        <f t="shared" si="0"/>
        <v>38.4</v>
      </c>
      <c r="I30" s="10">
        <f t="shared" si="1"/>
        <v>3.3885626093329929E-2</v>
      </c>
      <c r="J30" t="str">
        <f>_xlfn.XLOOKUP(A30,Product_Details!$A:$A,Product_Details!$G:$G,"mens")</f>
        <v>Mens</v>
      </c>
      <c r="K30">
        <f t="shared" si="2"/>
        <v>2520</v>
      </c>
    </row>
    <row r="31" spans="1:11" ht="15">
      <c r="A31" t="s">
        <v>31</v>
      </c>
      <c r="B31">
        <v>1</v>
      </c>
      <c r="C31">
        <v>4</v>
      </c>
      <c r="D31" t="s">
        <v>23</v>
      </c>
      <c r="E31" t="s">
        <v>40</v>
      </c>
      <c r="F31" s="1">
        <v>1.5431712962962965E-2</v>
      </c>
      <c r="G31">
        <f>_xlfn.XLOOKUP($A31,Product_pricing!$B:$B,Product_pricing!$C:$C)</f>
        <v>57</v>
      </c>
      <c r="H31">
        <f t="shared" si="0"/>
        <v>54.72</v>
      </c>
      <c r="I31" s="10">
        <f t="shared" si="1"/>
        <v>4.8287017182995155E-2</v>
      </c>
      <c r="J31" t="str">
        <f>_xlfn.XLOOKUP(A31,Product_Details!$A:$A,Product_Details!$G:$G,"mens")</f>
        <v>Mens</v>
      </c>
      <c r="K31">
        <f t="shared" si="2"/>
        <v>2520</v>
      </c>
    </row>
    <row r="32" spans="1:11" ht="15">
      <c r="A32" t="s">
        <v>32</v>
      </c>
      <c r="B32">
        <v>1</v>
      </c>
      <c r="C32">
        <v>4</v>
      </c>
      <c r="D32" t="s">
        <v>23</v>
      </c>
      <c r="E32" t="s">
        <v>40</v>
      </c>
      <c r="F32" s="1">
        <v>1.5431712962962965E-2</v>
      </c>
      <c r="G32">
        <f>_xlfn.XLOOKUP($A32,Product_pricing!$B:$B,Product_pricing!$C:$C)</f>
        <v>36</v>
      </c>
      <c r="H32">
        <f t="shared" si="0"/>
        <v>34.56</v>
      </c>
      <c r="I32" s="10">
        <f t="shared" si="1"/>
        <v>3.0497063483996941E-2</v>
      </c>
      <c r="J32" t="str">
        <f>_xlfn.XLOOKUP(A32,Product_Details!$A:$A,Product_Details!$G:$G,"mens")</f>
        <v>Mens</v>
      </c>
      <c r="K32">
        <f t="shared" si="2"/>
        <v>2520</v>
      </c>
    </row>
    <row r="33" spans="1:11" ht="15">
      <c r="A33" t="s">
        <v>30</v>
      </c>
      <c r="B33">
        <v>3</v>
      </c>
      <c r="C33">
        <v>14</v>
      </c>
      <c r="D33" t="s">
        <v>33</v>
      </c>
      <c r="E33" t="s">
        <v>42</v>
      </c>
      <c r="F33" s="1">
        <v>1.193287037037037E-3</v>
      </c>
      <c r="G33">
        <f>_xlfn.XLOOKUP($A33,Product_pricing!$B:$B,Product_pricing!$C:$C)</f>
        <v>19</v>
      </c>
      <c r="H33">
        <f t="shared" si="0"/>
        <v>49.019999999999996</v>
      </c>
      <c r="I33" s="10">
        <f t="shared" si="1"/>
        <v>4.3257119559766487E-2</v>
      </c>
      <c r="J33" t="str">
        <f>_xlfn.XLOOKUP(A33,Product_Details!$A:$A,Product_Details!$G:$G,"mens")</f>
        <v>Womens</v>
      </c>
      <c r="K33">
        <f t="shared" si="2"/>
        <v>3767.5</v>
      </c>
    </row>
    <row r="34" spans="1:11" ht="15">
      <c r="A34" t="s">
        <v>38</v>
      </c>
      <c r="B34">
        <v>3</v>
      </c>
      <c r="C34">
        <v>14</v>
      </c>
      <c r="D34" t="s">
        <v>33</v>
      </c>
      <c r="E34" t="s">
        <v>42</v>
      </c>
      <c r="F34" s="1">
        <v>1.193287037037037E-3</v>
      </c>
      <c r="G34">
        <f>_xlfn.XLOOKUP($A34,Product_pricing!$B:$B,Product_pricing!$C:$C)</f>
        <v>54</v>
      </c>
      <c r="H34">
        <f t="shared" si="0"/>
        <v>139.32</v>
      </c>
      <c r="I34" s="10">
        <f t="shared" si="1"/>
        <v>0.12294128716986265</v>
      </c>
      <c r="J34" t="str">
        <f>_xlfn.XLOOKUP(A34,Product_Details!$A:$A,Product_Details!$G:$G,"mens")</f>
        <v>Womens</v>
      </c>
      <c r="K34">
        <f t="shared" si="2"/>
        <v>3767.5</v>
      </c>
    </row>
    <row r="35" spans="1:11" ht="15">
      <c r="A35" t="s">
        <v>31</v>
      </c>
      <c r="B35">
        <v>4</v>
      </c>
      <c r="C35">
        <v>14</v>
      </c>
      <c r="D35" t="s">
        <v>33</v>
      </c>
      <c r="E35" t="s">
        <v>42</v>
      </c>
      <c r="F35" s="1">
        <v>1.193287037037037E-3</v>
      </c>
      <c r="G35">
        <f>_xlfn.XLOOKUP($A35,Product_pricing!$B:$B,Product_pricing!$C:$C)</f>
        <v>57</v>
      </c>
      <c r="H35">
        <f t="shared" si="0"/>
        <v>196.07999999999998</v>
      </c>
      <c r="I35" s="10">
        <f t="shared" si="1"/>
        <v>0.17302847823906595</v>
      </c>
      <c r="J35" t="str">
        <f>_xlfn.XLOOKUP(A35,Product_Details!$A:$A,Product_Details!$G:$G,"mens")</f>
        <v>Mens</v>
      </c>
      <c r="K35">
        <f t="shared" si="2"/>
        <v>3780</v>
      </c>
    </row>
    <row r="36" spans="1:11" ht="15">
      <c r="A36" t="s">
        <v>32</v>
      </c>
      <c r="B36">
        <v>2</v>
      </c>
      <c r="C36">
        <v>14</v>
      </c>
      <c r="D36" t="s">
        <v>33</v>
      </c>
      <c r="E36" t="s">
        <v>42</v>
      </c>
      <c r="F36" s="1">
        <v>1.193287037037037E-3</v>
      </c>
      <c r="G36">
        <f>_xlfn.XLOOKUP($A36,Product_pricing!$B:$B,Product_pricing!$C:$C)</f>
        <v>36</v>
      </c>
      <c r="H36">
        <f t="shared" si="0"/>
        <v>61.92</v>
      </c>
      <c r="I36" s="10">
        <f t="shared" si="1"/>
        <v>5.4640572075494519E-2</v>
      </c>
      <c r="J36" t="str">
        <f>_xlfn.XLOOKUP(A36,Product_Details!$A:$A,Product_Details!$G:$G,"mens")</f>
        <v>Mens</v>
      </c>
      <c r="K36">
        <f t="shared" si="2"/>
        <v>3780</v>
      </c>
    </row>
    <row r="37" spans="1:11" ht="15">
      <c r="A37" t="s">
        <v>22</v>
      </c>
      <c r="B37">
        <v>3</v>
      </c>
      <c r="C37">
        <v>6</v>
      </c>
      <c r="D37" t="s">
        <v>33</v>
      </c>
      <c r="E37" t="s">
        <v>43</v>
      </c>
      <c r="F37" s="1">
        <v>1.4594907407407405E-2</v>
      </c>
      <c r="G37">
        <f>_xlfn.XLOOKUP($A37,Product_pricing!$B:$B,Product_pricing!$C:$C)</f>
        <v>13</v>
      </c>
      <c r="H37">
        <f t="shared" si="0"/>
        <v>36.659999999999997</v>
      </c>
      <c r="I37" s="10">
        <f t="shared" si="1"/>
        <v>3.2350183660975917E-2</v>
      </c>
      <c r="J37" t="str">
        <f>_xlfn.XLOOKUP(A37,Product_Details!$A:$A,Product_Details!$G:$G,"mens")</f>
        <v>Womens</v>
      </c>
      <c r="K37">
        <f t="shared" si="2"/>
        <v>1883.75</v>
      </c>
    </row>
    <row r="38" spans="1:11" ht="15">
      <c r="A38" t="s">
        <v>29</v>
      </c>
      <c r="B38">
        <v>3</v>
      </c>
      <c r="C38">
        <v>6</v>
      </c>
      <c r="D38" t="s">
        <v>33</v>
      </c>
      <c r="E38" t="s">
        <v>43</v>
      </c>
      <c r="F38" s="1">
        <v>1.4594907407407405E-2</v>
      </c>
      <c r="G38">
        <f>_xlfn.XLOOKUP($A38,Product_pricing!$B:$B,Product_pricing!$C:$C)</f>
        <v>10</v>
      </c>
      <c r="H38">
        <f t="shared" si="0"/>
        <v>28.2</v>
      </c>
      <c r="I38" s="10">
        <f t="shared" si="1"/>
        <v>2.4884756662289169E-2</v>
      </c>
      <c r="J38" t="str">
        <f>_xlfn.XLOOKUP(A38,Product_Details!$A:$A,Product_Details!$G:$G,"mens")</f>
        <v>Womens</v>
      </c>
      <c r="K38">
        <f t="shared" si="2"/>
        <v>1883.75</v>
      </c>
    </row>
    <row r="39" spans="1:11" ht="15">
      <c r="A39" t="s">
        <v>36</v>
      </c>
      <c r="B39">
        <v>3</v>
      </c>
      <c r="C39">
        <v>6</v>
      </c>
      <c r="D39" t="s">
        <v>33</v>
      </c>
      <c r="E39" t="s">
        <v>43</v>
      </c>
      <c r="F39" s="1">
        <v>1.4594907407407405E-2</v>
      </c>
      <c r="G39">
        <f>_xlfn.XLOOKUP($A39,Product_pricing!$B:$B,Product_pricing!$C:$C)</f>
        <v>23</v>
      </c>
      <c r="H39">
        <f t="shared" si="0"/>
        <v>64.86</v>
      </c>
      <c r="I39" s="10">
        <f t="shared" si="1"/>
        <v>5.7234940323265086E-2</v>
      </c>
      <c r="J39" t="str">
        <f>_xlfn.XLOOKUP(A39,Product_Details!$A:$A,Product_Details!$G:$G,"mens")</f>
        <v>Womens</v>
      </c>
      <c r="K39">
        <f t="shared" si="2"/>
        <v>1883.75</v>
      </c>
    </row>
    <row r="40" spans="1:11" ht="15">
      <c r="A40" t="s">
        <v>38</v>
      </c>
      <c r="B40">
        <v>3</v>
      </c>
      <c r="C40">
        <v>6</v>
      </c>
      <c r="D40" t="s">
        <v>33</v>
      </c>
      <c r="E40" t="s">
        <v>43</v>
      </c>
      <c r="F40" s="1">
        <v>1.4594907407407405E-2</v>
      </c>
      <c r="G40">
        <f>_xlfn.XLOOKUP($A40,Product_pricing!$B:$B,Product_pricing!$C:$C)</f>
        <v>54</v>
      </c>
      <c r="H40">
        <f t="shared" si="0"/>
        <v>152.28</v>
      </c>
      <c r="I40" s="10">
        <f t="shared" si="1"/>
        <v>0.13437768597636152</v>
      </c>
      <c r="J40" t="str">
        <f>_xlfn.XLOOKUP(A40,Product_Details!$A:$A,Product_Details!$G:$G,"mens")</f>
        <v>Womens</v>
      </c>
      <c r="K40">
        <f t="shared" si="2"/>
        <v>1883.75</v>
      </c>
    </row>
    <row r="41" spans="1:11" ht="15">
      <c r="A41" t="s">
        <v>29</v>
      </c>
      <c r="B41">
        <v>5</v>
      </c>
      <c r="C41">
        <v>20</v>
      </c>
      <c r="D41" t="s">
        <v>33</v>
      </c>
      <c r="E41" t="s">
        <v>44</v>
      </c>
      <c r="F41" s="1">
        <v>1.6965277777777777E-2</v>
      </c>
      <c r="G41">
        <f>_xlfn.XLOOKUP($A41,Product_pricing!$B:$B,Product_pricing!$C:$C)</f>
        <v>10</v>
      </c>
      <c r="H41">
        <f t="shared" si="0"/>
        <v>40</v>
      </c>
      <c r="I41" s="10">
        <f t="shared" si="1"/>
        <v>3.5297527180552013E-2</v>
      </c>
      <c r="J41" t="str">
        <f>_xlfn.XLOOKUP(A41,Product_Details!$A:$A,Product_Details!$G:$G,"mens")</f>
        <v>Womens</v>
      </c>
      <c r="K41">
        <f t="shared" si="2"/>
        <v>3767.5</v>
      </c>
    </row>
    <row r="42" spans="1:11" ht="15">
      <c r="A42" t="s">
        <v>36</v>
      </c>
      <c r="B42">
        <v>4</v>
      </c>
      <c r="C42">
        <v>20</v>
      </c>
      <c r="D42" t="s">
        <v>33</v>
      </c>
      <c r="E42" t="s">
        <v>44</v>
      </c>
      <c r="F42" s="1">
        <v>1.6965277777777777E-2</v>
      </c>
      <c r="G42">
        <f>_xlfn.XLOOKUP($A42,Product_pricing!$B:$B,Product_pricing!$C:$C)</f>
        <v>23</v>
      </c>
      <c r="H42">
        <f t="shared" si="0"/>
        <v>73.600000000000009</v>
      </c>
      <c r="I42" s="10">
        <f t="shared" si="1"/>
        <v>6.4947450012215704E-2</v>
      </c>
      <c r="J42" t="str">
        <f>_xlfn.XLOOKUP(A42,Product_Details!$A:$A,Product_Details!$G:$G,"mens")</f>
        <v>Womens</v>
      </c>
      <c r="K42">
        <f t="shared" si="2"/>
        <v>3767.5</v>
      </c>
    </row>
    <row r="43" spans="1:11" ht="15">
      <c r="A43" t="s">
        <v>25</v>
      </c>
      <c r="B43">
        <v>5</v>
      </c>
      <c r="C43">
        <v>20</v>
      </c>
      <c r="D43" t="s">
        <v>33</v>
      </c>
      <c r="E43" t="s">
        <v>44</v>
      </c>
      <c r="F43" s="1">
        <v>1.6965277777777777E-2</v>
      </c>
      <c r="G43">
        <f>_xlfn.XLOOKUP($A43,Product_pricing!$B:$B,Product_pricing!$C:$C)</f>
        <v>40</v>
      </c>
      <c r="H43">
        <f t="shared" si="0"/>
        <v>160</v>
      </c>
      <c r="I43" s="10">
        <f t="shared" si="1"/>
        <v>0.14119010872220805</v>
      </c>
      <c r="J43" t="str">
        <f>_xlfn.XLOOKUP(A43,Product_Details!$A:$A,Product_Details!$G:$G,"mens")</f>
        <v>Mens</v>
      </c>
      <c r="K43">
        <f t="shared" si="2"/>
        <v>2520</v>
      </c>
    </row>
    <row r="44" spans="1:11" ht="15">
      <c r="A44" t="s">
        <v>31</v>
      </c>
      <c r="B44">
        <v>4</v>
      </c>
      <c r="C44">
        <v>20</v>
      </c>
      <c r="D44" t="s">
        <v>33</v>
      </c>
      <c r="E44" t="s">
        <v>44</v>
      </c>
      <c r="F44" s="1">
        <v>1.6965277777777777E-2</v>
      </c>
      <c r="G44">
        <f>_xlfn.XLOOKUP($A44,Product_pricing!$B:$B,Product_pricing!$C:$C)</f>
        <v>57</v>
      </c>
      <c r="H44">
        <f t="shared" si="0"/>
        <v>182.4</v>
      </c>
      <c r="I44" s="10">
        <f t="shared" si="1"/>
        <v>0.16095672394331717</v>
      </c>
      <c r="J44" t="str">
        <f>_xlfn.XLOOKUP(A44,Product_Details!$A:$A,Product_Details!$G:$G,"mens")</f>
        <v>Mens</v>
      </c>
      <c r="K44">
        <f t="shared" si="2"/>
        <v>2520</v>
      </c>
    </row>
    <row r="45" spans="1:11" ht="15">
      <c r="A45" t="s">
        <v>32</v>
      </c>
      <c r="B45">
        <v>2</v>
      </c>
      <c r="C45">
        <v>20</v>
      </c>
      <c r="D45" t="s">
        <v>33</v>
      </c>
      <c r="E45" t="s">
        <v>44</v>
      </c>
      <c r="F45" s="1">
        <v>1.6965277777777777E-2</v>
      </c>
      <c r="G45">
        <f>_xlfn.XLOOKUP($A45,Product_pricing!$B:$B,Product_pricing!$C:$C)</f>
        <v>36</v>
      </c>
      <c r="H45">
        <f t="shared" si="0"/>
        <v>57.6</v>
      </c>
      <c r="I45" s="10">
        <f t="shared" si="1"/>
        <v>5.0828439139994908E-2</v>
      </c>
      <c r="J45" t="str">
        <f>_xlfn.XLOOKUP(A45,Product_Details!$A:$A,Product_Details!$G:$G,"mens")</f>
        <v>Mens</v>
      </c>
      <c r="K45">
        <f t="shared" si="2"/>
        <v>2520</v>
      </c>
    </row>
    <row r="46" spans="1:11" ht="15">
      <c r="A46" t="s">
        <v>36</v>
      </c>
      <c r="B46">
        <v>5</v>
      </c>
      <c r="C46">
        <v>14</v>
      </c>
      <c r="D46" t="s">
        <v>33</v>
      </c>
      <c r="E46" t="s">
        <v>45</v>
      </c>
      <c r="F46" s="1">
        <v>3.1635416666666666E-2</v>
      </c>
      <c r="G46">
        <f>_xlfn.XLOOKUP($A46,Product_pricing!$B:$B,Product_pricing!$C:$C)</f>
        <v>23</v>
      </c>
      <c r="H46">
        <f t="shared" si="0"/>
        <v>98.899999999999991</v>
      </c>
      <c r="I46" s="10">
        <f t="shared" si="1"/>
        <v>8.7273135953914852E-2</v>
      </c>
      <c r="J46" t="str">
        <f>_xlfn.XLOOKUP(A46,Product_Details!$A:$A,Product_Details!$G:$G,"mens")</f>
        <v>Womens</v>
      </c>
      <c r="K46">
        <f t="shared" si="2"/>
        <v>3767.5</v>
      </c>
    </row>
    <row r="47" spans="1:11" ht="15">
      <c r="A47" t="s">
        <v>30</v>
      </c>
      <c r="B47">
        <v>1</v>
      </c>
      <c r="C47">
        <v>14</v>
      </c>
      <c r="D47" t="s">
        <v>33</v>
      </c>
      <c r="E47" t="s">
        <v>45</v>
      </c>
      <c r="F47" s="1">
        <v>3.1635416666666666E-2</v>
      </c>
      <c r="G47">
        <f>_xlfn.XLOOKUP($A47,Product_pricing!$B:$B,Product_pricing!$C:$C)</f>
        <v>19</v>
      </c>
      <c r="H47">
        <f t="shared" si="0"/>
        <v>16.34</v>
      </c>
      <c r="I47" s="10">
        <f t="shared" si="1"/>
        <v>1.4419039853255497E-2</v>
      </c>
      <c r="J47" t="str">
        <f>_xlfn.XLOOKUP(A47,Product_Details!$A:$A,Product_Details!$G:$G,"mens")</f>
        <v>Womens</v>
      </c>
      <c r="K47">
        <f t="shared" si="2"/>
        <v>3767.5</v>
      </c>
    </row>
    <row r="48" spans="1:11" ht="15">
      <c r="A48" t="s">
        <v>25</v>
      </c>
      <c r="B48">
        <v>5</v>
      </c>
      <c r="C48">
        <v>14</v>
      </c>
      <c r="D48" t="s">
        <v>33</v>
      </c>
      <c r="E48" t="s">
        <v>45</v>
      </c>
      <c r="F48" s="1">
        <v>3.1635416666666666E-2</v>
      </c>
      <c r="G48">
        <f>_xlfn.XLOOKUP($A48,Product_pricing!$B:$B,Product_pricing!$C:$C)</f>
        <v>40</v>
      </c>
      <c r="H48">
        <f t="shared" si="0"/>
        <v>172</v>
      </c>
      <c r="I48" s="10">
        <f t="shared" si="1"/>
        <v>0.15177936687637364</v>
      </c>
      <c r="J48" t="str">
        <f>_xlfn.XLOOKUP(A48,Product_Details!$A:$A,Product_Details!$G:$G,"mens")</f>
        <v>Mens</v>
      </c>
      <c r="K48">
        <f t="shared" si="2"/>
        <v>3780</v>
      </c>
    </row>
    <row r="49" spans="1:11" ht="15">
      <c r="A49" t="s">
        <v>26</v>
      </c>
      <c r="B49">
        <v>3</v>
      </c>
      <c r="C49">
        <v>14</v>
      </c>
      <c r="D49" t="s">
        <v>33</v>
      </c>
      <c r="E49" t="s">
        <v>45</v>
      </c>
      <c r="F49" s="1">
        <v>3.1635416666666666E-2</v>
      </c>
      <c r="G49">
        <f>_xlfn.XLOOKUP($A49,Product_pricing!$B:$B,Product_pricing!$C:$C)</f>
        <v>17</v>
      </c>
      <c r="H49">
        <f t="shared" si="0"/>
        <v>43.86</v>
      </c>
      <c r="I49" s="10">
        <f t="shared" si="1"/>
        <v>3.8703738553475288E-2</v>
      </c>
      <c r="J49" t="str">
        <f>_xlfn.XLOOKUP(A49,Product_Details!$A:$A,Product_Details!$G:$G,"mens")</f>
        <v>Mens</v>
      </c>
      <c r="K49">
        <f t="shared" si="2"/>
        <v>3780</v>
      </c>
    </row>
    <row r="50" spans="1:11" ht="15">
      <c r="A50" t="s">
        <v>22</v>
      </c>
      <c r="B50">
        <v>5</v>
      </c>
      <c r="C50">
        <v>19</v>
      </c>
      <c r="D50" t="s">
        <v>23</v>
      </c>
      <c r="E50" t="s">
        <v>46</v>
      </c>
      <c r="F50" s="1">
        <v>3.4229166666666665E-2</v>
      </c>
      <c r="G50">
        <f>_xlfn.XLOOKUP($A50,Product_pricing!$B:$B,Product_pricing!$C:$C)</f>
        <v>13</v>
      </c>
      <c r="H50">
        <f t="shared" si="0"/>
        <v>52.650000000000006</v>
      </c>
      <c r="I50" s="10">
        <f t="shared" si="1"/>
        <v>4.6460370151401593E-2</v>
      </c>
      <c r="J50" t="str">
        <f>_xlfn.XLOOKUP(A50,Product_Details!$A:$A,Product_Details!$G:$G,"mens")</f>
        <v>Womens</v>
      </c>
      <c r="K50">
        <f t="shared" si="2"/>
        <v>1883.75</v>
      </c>
    </row>
    <row r="51" spans="1:11" ht="15">
      <c r="A51" t="s">
        <v>35</v>
      </c>
      <c r="B51">
        <v>2</v>
      </c>
      <c r="C51">
        <v>19</v>
      </c>
      <c r="D51" t="s">
        <v>23</v>
      </c>
      <c r="E51" t="s">
        <v>46</v>
      </c>
      <c r="F51" s="1">
        <v>3.4229166666666665E-2</v>
      </c>
      <c r="G51">
        <f>_xlfn.XLOOKUP($A51,Product_pricing!$B:$B,Product_pricing!$C:$C)</f>
        <v>32</v>
      </c>
      <c r="H51">
        <f t="shared" si="0"/>
        <v>51.84</v>
      </c>
      <c r="I51" s="10">
        <f t="shared" si="1"/>
        <v>4.5745595225995417E-2</v>
      </c>
      <c r="J51" t="str">
        <f>_xlfn.XLOOKUP(A51,Product_Details!$A:$A,Product_Details!$G:$G,"mens")</f>
        <v>Womens</v>
      </c>
      <c r="K51">
        <f t="shared" si="2"/>
        <v>1883.75</v>
      </c>
    </row>
    <row r="52" spans="1:11" ht="15">
      <c r="A52" t="s">
        <v>29</v>
      </c>
      <c r="B52">
        <v>1</v>
      </c>
      <c r="C52">
        <v>19</v>
      </c>
      <c r="D52" t="s">
        <v>23</v>
      </c>
      <c r="E52" t="s">
        <v>46</v>
      </c>
      <c r="F52" s="1">
        <v>3.4229166666666665E-2</v>
      </c>
      <c r="G52">
        <f>_xlfn.XLOOKUP($A52,Product_pricing!$B:$B,Product_pricing!$C:$C)</f>
        <v>10</v>
      </c>
      <c r="H52">
        <f t="shared" si="0"/>
        <v>8.1000000000000014</v>
      </c>
      <c r="I52" s="10">
        <f t="shared" si="1"/>
        <v>7.1477492540617839E-3</v>
      </c>
      <c r="J52" t="str">
        <f>_xlfn.XLOOKUP(A52,Product_Details!$A:$A,Product_Details!$G:$G,"mens")</f>
        <v>Womens</v>
      </c>
      <c r="K52">
        <f t="shared" si="2"/>
        <v>1883.75</v>
      </c>
    </row>
    <row r="53" spans="1:11" ht="15">
      <c r="A53" t="s">
        <v>36</v>
      </c>
      <c r="B53">
        <v>2</v>
      </c>
      <c r="C53">
        <v>19</v>
      </c>
      <c r="D53" t="s">
        <v>23</v>
      </c>
      <c r="E53" t="s">
        <v>46</v>
      </c>
      <c r="F53" s="1">
        <v>3.4229166666666665E-2</v>
      </c>
      <c r="G53">
        <f>_xlfn.XLOOKUP($A53,Product_pricing!$B:$B,Product_pricing!$C:$C)</f>
        <v>23</v>
      </c>
      <c r="H53">
        <f t="shared" si="0"/>
        <v>37.260000000000005</v>
      </c>
      <c r="I53" s="10">
        <f t="shared" si="1"/>
        <v>3.2879646568684209E-2</v>
      </c>
      <c r="J53" t="str">
        <f>_xlfn.XLOOKUP(A53,Product_Details!$A:$A,Product_Details!$G:$G,"mens")</f>
        <v>Womens</v>
      </c>
      <c r="K53">
        <f t="shared" si="2"/>
        <v>1883.75</v>
      </c>
    </row>
    <row r="54" spans="1:11" ht="15">
      <c r="A54" t="s">
        <v>25</v>
      </c>
      <c r="B54">
        <v>5</v>
      </c>
      <c r="C54">
        <v>19</v>
      </c>
      <c r="D54" t="s">
        <v>23</v>
      </c>
      <c r="E54" t="s">
        <v>46</v>
      </c>
      <c r="F54" s="1">
        <v>3.4229166666666665E-2</v>
      </c>
      <c r="G54">
        <f>_xlfn.XLOOKUP($A54,Product_pricing!$B:$B,Product_pricing!$C:$C)</f>
        <v>40</v>
      </c>
      <c r="H54">
        <f t="shared" si="0"/>
        <v>162</v>
      </c>
      <c r="I54" s="10">
        <f t="shared" si="1"/>
        <v>0.14295498508123564</v>
      </c>
      <c r="J54" t="str">
        <f>_xlfn.XLOOKUP(A54,Product_Details!$A:$A,Product_Details!$G:$G,"mens")</f>
        <v>Mens</v>
      </c>
      <c r="K54">
        <f t="shared" si="2"/>
        <v>1512</v>
      </c>
    </row>
    <row r="55" spans="1:11" ht="15">
      <c r="A55" t="s">
        <v>41</v>
      </c>
      <c r="B55">
        <v>1</v>
      </c>
      <c r="C55">
        <v>19</v>
      </c>
      <c r="D55" t="s">
        <v>23</v>
      </c>
      <c r="E55" t="s">
        <v>46</v>
      </c>
      <c r="F55" s="1">
        <v>3.4229166666666665E-2</v>
      </c>
      <c r="G55">
        <f>_xlfn.XLOOKUP($A55,Product_pricing!$B:$B,Product_pricing!$C:$C)</f>
        <v>10</v>
      </c>
      <c r="H55">
        <f t="shared" si="0"/>
        <v>8.1000000000000014</v>
      </c>
      <c r="I55" s="10">
        <f t="shared" si="1"/>
        <v>7.1477492540617839E-3</v>
      </c>
      <c r="J55" t="str">
        <f>_xlfn.XLOOKUP(A55,Product_Details!$A:$A,Product_Details!$G:$G,"mens")</f>
        <v>Mens</v>
      </c>
      <c r="K55">
        <f t="shared" si="2"/>
        <v>1512</v>
      </c>
    </row>
    <row r="56" spans="1:11" ht="15">
      <c r="A56" t="s">
        <v>31</v>
      </c>
      <c r="B56">
        <v>3</v>
      </c>
      <c r="C56">
        <v>19</v>
      </c>
      <c r="D56" t="s">
        <v>23</v>
      </c>
      <c r="E56" t="s">
        <v>46</v>
      </c>
      <c r="F56" s="1">
        <v>3.4229166666666665E-2</v>
      </c>
      <c r="G56">
        <f>_xlfn.XLOOKUP($A56,Product_pricing!$B:$B,Product_pricing!$C:$C)</f>
        <v>57</v>
      </c>
      <c r="H56">
        <f t="shared" si="0"/>
        <v>138.51000000000002</v>
      </c>
      <c r="I56" s="10">
        <f t="shared" si="1"/>
        <v>0.12222651224445651</v>
      </c>
      <c r="J56" t="str">
        <f>_xlfn.XLOOKUP(A56,Product_Details!$A:$A,Product_Details!$G:$G,"mens")</f>
        <v>Mens</v>
      </c>
      <c r="K56">
        <f t="shared" si="2"/>
        <v>1512</v>
      </c>
    </row>
    <row r="57" spans="1:11" ht="15">
      <c r="A57" t="s">
        <v>26</v>
      </c>
      <c r="B57">
        <v>1</v>
      </c>
      <c r="C57">
        <v>19</v>
      </c>
      <c r="D57" t="s">
        <v>23</v>
      </c>
      <c r="E57" t="s">
        <v>46</v>
      </c>
      <c r="F57" s="1">
        <v>3.4229166666666665E-2</v>
      </c>
      <c r="G57">
        <f>_xlfn.XLOOKUP($A57,Product_pricing!$B:$B,Product_pricing!$C:$C)</f>
        <v>17</v>
      </c>
      <c r="H57">
        <f t="shared" si="0"/>
        <v>13.770000000000001</v>
      </c>
      <c r="I57" s="10">
        <f t="shared" si="1"/>
        <v>1.2151173731905031E-2</v>
      </c>
      <c r="J57" t="str">
        <f>_xlfn.XLOOKUP(A57,Product_Details!$A:$A,Product_Details!$G:$G,"mens")</f>
        <v>Mens</v>
      </c>
      <c r="K57">
        <f t="shared" si="2"/>
        <v>1512</v>
      </c>
    </row>
    <row r="58" spans="1:11" ht="15">
      <c r="A58" t="s">
        <v>27</v>
      </c>
      <c r="B58">
        <v>5</v>
      </c>
      <c r="C58">
        <v>19</v>
      </c>
      <c r="D58" t="s">
        <v>23</v>
      </c>
      <c r="E58" t="s">
        <v>46</v>
      </c>
      <c r="F58" s="1">
        <v>3.4229166666666665E-2</v>
      </c>
      <c r="G58">
        <f>_xlfn.XLOOKUP($A58,Product_pricing!$B:$B,Product_pricing!$C:$C)</f>
        <v>29</v>
      </c>
      <c r="H58">
        <f t="shared" si="0"/>
        <v>117.45</v>
      </c>
      <c r="I58" s="10">
        <f t="shared" si="1"/>
        <v>0.10364236418389586</v>
      </c>
      <c r="J58" t="str">
        <f>_xlfn.XLOOKUP(A58,Product_Details!$A:$A,Product_Details!$G:$G,"mens")</f>
        <v>Mens</v>
      </c>
      <c r="K58">
        <f t="shared" si="2"/>
        <v>1512</v>
      </c>
    </row>
    <row r="59" spans="1:11" ht="15">
      <c r="A59" t="s">
        <v>30</v>
      </c>
      <c r="B59">
        <v>3</v>
      </c>
      <c r="C59">
        <v>5</v>
      </c>
      <c r="D59" t="s">
        <v>23</v>
      </c>
      <c r="E59" t="s">
        <v>47</v>
      </c>
      <c r="F59" s="1">
        <v>3.6930555555555557E-2</v>
      </c>
      <c r="G59">
        <f>_xlfn.XLOOKUP($A59,Product_pricing!$B:$B,Product_pricing!$C:$C)</f>
        <v>19</v>
      </c>
      <c r="H59">
        <f t="shared" si="0"/>
        <v>54.15</v>
      </c>
      <c r="I59" s="10">
        <f t="shared" si="1"/>
        <v>4.7784027420672288E-2</v>
      </c>
      <c r="J59" t="str">
        <f>_xlfn.XLOOKUP(A59,Product_Details!$A:$A,Product_Details!$G:$G,"mens")</f>
        <v>Womens</v>
      </c>
      <c r="K59">
        <f t="shared" si="2"/>
        <v>7535</v>
      </c>
    </row>
    <row r="60" spans="1:11" ht="15">
      <c r="A60" t="s">
        <v>25</v>
      </c>
      <c r="B60">
        <v>5</v>
      </c>
      <c r="C60">
        <v>5</v>
      </c>
      <c r="D60" t="s">
        <v>23</v>
      </c>
      <c r="E60" t="s">
        <v>47</v>
      </c>
      <c r="F60" s="1">
        <v>3.6930555555555557E-2</v>
      </c>
      <c r="G60">
        <f>_xlfn.XLOOKUP($A60,Product_pricing!$B:$B,Product_pricing!$C:$C)</f>
        <v>40</v>
      </c>
      <c r="H60">
        <f t="shared" si="0"/>
        <v>190</v>
      </c>
      <c r="I60" s="10">
        <f t="shared" si="1"/>
        <v>0.16766325410762206</v>
      </c>
      <c r="J60" t="str">
        <f>_xlfn.XLOOKUP(A60,Product_Details!$A:$A,Product_Details!$G:$G,"mens")</f>
        <v>Mens</v>
      </c>
      <c r="K60">
        <f t="shared" si="2"/>
        <v>2520</v>
      </c>
    </row>
    <row r="61" spans="1:11" ht="15">
      <c r="A61" t="s">
        <v>31</v>
      </c>
      <c r="B61">
        <v>5</v>
      </c>
      <c r="C61">
        <v>5</v>
      </c>
      <c r="D61" t="s">
        <v>23</v>
      </c>
      <c r="E61" t="s">
        <v>47</v>
      </c>
      <c r="F61" s="1">
        <v>3.6930555555555557E-2</v>
      </c>
      <c r="G61">
        <f>_xlfn.XLOOKUP($A61,Product_pricing!$B:$B,Product_pricing!$C:$C)</f>
        <v>57</v>
      </c>
      <c r="H61">
        <f t="shared" si="0"/>
        <v>270.75</v>
      </c>
      <c r="I61" s="10">
        <f t="shared" si="1"/>
        <v>0.23892013710336146</v>
      </c>
      <c r="J61" t="str">
        <f>_xlfn.XLOOKUP(A61,Product_Details!$A:$A,Product_Details!$G:$G,"mens")</f>
        <v>Mens</v>
      </c>
      <c r="K61">
        <f t="shared" si="2"/>
        <v>2520</v>
      </c>
    </row>
    <row r="62" spans="1:11" ht="15">
      <c r="A62" t="s">
        <v>32</v>
      </c>
      <c r="B62">
        <v>2</v>
      </c>
      <c r="C62">
        <v>5</v>
      </c>
      <c r="D62" t="s">
        <v>23</v>
      </c>
      <c r="E62" t="s">
        <v>47</v>
      </c>
      <c r="F62" s="1">
        <v>3.6930555555555557E-2</v>
      </c>
      <c r="G62">
        <f>_xlfn.XLOOKUP($A62,Product_pricing!$B:$B,Product_pricing!$C:$C)</f>
        <v>36</v>
      </c>
      <c r="H62">
        <f t="shared" si="0"/>
        <v>68.399999999999991</v>
      </c>
      <c r="I62" s="10">
        <f t="shared" si="1"/>
        <v>6.0358771478743939E-2</v>
      </c>
      <c r="J62" t="str">
        <f>_xlfn.XLOOKUP(A62,Product_Details!$A:$A,Product_Details!$G:$G,"mens")</f>
        <v>Mens</v>
      </c>
      <c r="K62">
        <f t="shared" si="2"/>
        <v>2520</v>
      </c>
    </row>
    <row r="63" spans="1:11" ht="15">
      <c r="A63" t="s">
        <v>35</v>
      </c>
      <c r="B63">
        <v>4</v>
      </c>
      <c r="C63">
        <v>15</v>
      </c>
      <c r="D63" t="s">
        <v>33</v>
      </c>
      <c r="E63" t="s">
        <v>48</v>
      </c>
      <c r="F63" s="1">
        <v>1.2035879629629631E-2</v>
      </c>
      <c r="G63">
        <f>_xlfn.XLOOKUP($A63,Product_pricing!$B:$B,Product_pricing!$C:$C)</f>
        <v>32</v>
      </c>
      <c r="H63">
        <f t="shared" si="0"/>
        <v>108.8</v>
      </c>
      <c r="I63" s="10">
        <f t="shared" si="1"/>
        <v>9.6009273931101466E-2</v>
      </c>
      <c r="J63" t="str">
        <f>_xlfn.XLOOKUP(A63,Product_Details!$A:$A,Product_Details!$G:$G,"mens")</f>
        <v>Womens</v>
      </c>
      <c r="K63">
        <f t="shared" si="2"/>
        <v>1883.75</v>
      </c>
    </row>
    <row r="64" spans="1:11" ht="15">
      <c r="A64" t="s">
        <v>29</v>
      </c>
      <c r="B64">
        <v>5</v>
      </c>
      <c r="C64">
        <v>15</v>
      </c>
      <c r="D64" t="s">
        <v>33</v>
      </c>
      <c r="E64" t="s">
        <v>48</v>
      </c>
      <c r="F64" s="1">
        <v>1.2035879629629631E-2</v>
      </c>
      <c r="G64">
        <f>_xlfn.XLOOKUP($A64,Product_pricing!$B:$B,Product_pricing!$C:$C)</f>
        <v>10</v>
      </c>
      <c r="H64">
        <f t="shared" si="0"/>
        <v>42.5</v>
      </c>
      <c r="I64" s="10">
        <f t="shared" si="1"/>
        <v>3.7503622629336514E-2</v>
      </c>
      <c r="J64" t="str">
        <f>_xlfn.XLOOKUP(A64,Product_Details!$A:$A,Product_Details!$G:$G,"mens")</f>
        <v>Womens</v>
      </c>
      <c r="K64">
        <f t="shared" si="2"/>
        <v>1883.75</v>
      </c>
    </row>
    <row r="65" spans="1:11" ht="15">
      <c r="A65" t="s">
        <v>30</v>
      </c>
      <c r="B65">
        <v>2</v>
      </c>
      <c r="C65">
        <v>15</v>
      </c>
      <c r="D65" t="s">
        <v>33</v>
      </c>
      <c r="E65" t="s">
        <v>48</v>
      </c>
      <c r="F65" s="1">
        <v>1.2035879629629631E-2</v>
      </c>
      <c r="G65">
        <f>_xlfn.XLOOKUP($A65,Product_pricing!$B:$B,Product_pricing!$C:$C)</f>
        <v>19</v>
      </c>
      <c r="H65">
        <f t="shared" si="0"/>
        <v>32.299999999999997</v>
      </c>
      <c r="I65" s="10">
        <f t="shared" si="1"/>
        <v>2.8502753198295747E-2</v>
      </c>
      <c r="J65" t="str">
        <f>_xlfn.XLOOKUP(A65,Product_Details!$A:$A,Product_Details!$G:$G,"mens")</f>
        <v>Womens</v>
      </c>
      <c r="K65">
        <f t="shared" si="2"/>
        <v>1883.75</v>
      </c>
    </row>
    <row r="66" spans="1:11" ht="15">
      <c r="A66" t="s">
        <v>38</v>
      </c>
      <c r="B66">
        <v>4</v>
      </c>
      <c r="C66">
        <v>15</v>
      </c>
      <c r="D66" t="s">
        <v>33</v>
      </c>
      <c r="E66" t="s">
        <v>48</v>
      </c>
      <c r="F66" s="1">
        <v>1.2035879629629631E-2</v>
      </c>
      <c r="G66">
        <f>_xlfn.XLOOKUP($A66,Product_pricing!$B:$B,Product_pricing!$C:$C)</f>
        <v>54</v>
      </c>
      <c r="H66">
        <f t="shared" si="0"/>
        <v>183.6</v>
      </c>
      <c r="I66" s="10">
        <f t="shared" si="1"/>
        <v>0.16201564975873375</v>
      </c>
      <c r="J66" t="str">
        <f>_xlfn.XLOOKUP(A66,Product_Details!$A:$A,Product_Details!$G:$G,"mens")</f>
        <v>Womens</v>
      </c>
      <c r="K66">
        <f t="shared" si="2"/>
        <v>1883.75</v>
      </c>
    </row>
    <row r="67" spans="1:11" ht="15">
      <c r="A67" t="s">
        <v>25</v>
      </c>
      <c r="B67">
        <v>1</v>
      </c>
      <c r="C67">
        <v>15</v>
      </c>
      <c r="D67" t="s">
        <v>33</v>
      </c>
      <c r="E67" t="s">
        <v>48</v>
      </c>
      <c r="F67" s="1">
        <v>1.2035879629629631E-2</v>
      </c>
      <c r="G67">
        <f>_xlfn.XLOOKUP($A67,Product_pricing!$B:$B,Product_pricing!$C:$C)</f>
        <v>40</v>
      </c>
      <c r="H67">
        <f t="shared" ref="H67:H130" si="3">B67*G67*(1-C67/100)</f>
        <v>34</v>
      </c>
      <c r="I67" s="10">
        <f t="shared" ref="I67:I130" si="4">(H67/SUM($H:$H))*1000</f>
        <v>3.0002898103469212E-2</v>
      </c>
      <c r="J67" t="str">
        <f>_xlfn.XLOOKUP(A67,Product_Details!$A:$A,Product_Details!$G:$G,"mens")</f>
        <v>Mens</v>
      </c>
      <c r="K67">
        <f t="shared" ref="K67:K130" si="5">COUNTIFS($J:$J, J67) / COUNTIFS($J:$J, J67, $E:$E, E67)</f>
        <v>1890</v>
      </c>
    </row>
    <row r="68" spans="1:11" ht="15">
      <c r="A68" t="s">
        <v>32</v>
      </c>
      <c r="B68">
        <v>5</v>
      </c>
      <c r="C68">
        <v>15</v>
      </c>
      <c r="D68" t="s">
        <v>33</v>
      </c>
      <c r="E68" t="s">
        <v>48</v>
      </c>
      <c r="F68" s="1">
        <v>1.2035879629629631E-2</v>
      </c>
      <c r="G68">
        <f>_xlfn.XLOOKUP($A68,Product_pricing!$B:$B,Product_pricing!$C:$C)</f>
        <v>36</v>
      </c>
      <c r="H68">
        <f t="shared" si="3"/>
        <v>153</v>
      </c>
      <c r="I68" s="10">
        <f t="shared" si="4"/>
        <v>0.13501304146561144</v>
      </c>
      <c r="J68" t="str">
        <f>_xlfn.XLOOKUP(A68,Product_Details!$A:$A,Product_Details!$G:$G,"mens")</f>
        <v>Mens</v>
      </c>
      <c r="K68">
        <f t="shared" si="5"/>
        <v>1890</v>
      </c>
    </row>
    <row r="69" spans="1:11" ht="15">
      <c r="A69" t="s">
        <v>26</v>
      </c>
      <c r="B69">
        <v>4</v>
      </c>
      <c r="C69">
        <v>15</v>
      </c>
      <c r="D69" t="s">
        <v>33</v>
      </c>
      <c r="E69" t="s">
        <v>48</v>
      </c>
      <c r="F69" s="1">
        <v>1.2035879629629631E-2</v>
      </c>
      <c r="G69">
        <f>_xlfn.XLOOKUP($A69,Product_pricing!$B:$B,Product_pricing!$C:$C)</f>
        <v>17</v>
      </c>
      <c r="H69">
        <f t="shared" si="3"/>
        <v>57.8</v>
      </c>
      <c r="I69" s="10">
        <f t="shared" si="4"/>
        <v>5.1004926775897658E-2</v>
      </c>
      <c r="J69" t="str">
        <f>_xlfn.XLOOKUP(A69,Product_Details!$A:$A,Product_Details!$G:$G,"mens")</f>
        <v>Mens</v>
      </c>
      <c r="K69">
        <f t="shared" si="5"/>
        <v>1890</v>
      </c>
    </row>
    <row r="70" spans="1:11" ht="15">
      <c r="A70" t="s">
        <v>27</v>
      </c>
      <c r="B70">
        <v>5</v>
      </c>
      <c r="C70">
        <v>15</v>
      </c>
      <c r="D70" t="s">
        <v>33</v>
      </c>
      <c r="E70" t="s">
        <v>48</v>
      </c>
      <c r="F70" s="1">
        <v>1.2035879629629631E-2</v>
      </c>
      <c r="G70">
        <f>_xlfn.XLOOKUP($A70,Product_pricing!$B:$B,Product_pricing!$C:$C)</f>
        <v>29</v>
      </c>
      <c r="H70">
        <f t="shared" si="3"/>
        <v>123.25</v>
      </c>
      <c r="I70" s="10">
        <f t="shared" si="4"/>
        <v>0.10876050562507589</v>
      </c>
      <c r="J70" t="str">
        <f>_xlfn.XLOOKUP(A70,Product_Details!$A:$A,Product_Details!$G:$G,"mens")</f>
        <v>Mens</v>
      </c>
      <c r="K70">
        <f t="shared" si="5"/>
        <v>1890</v>
      </c>
    </row>
    <row r="71" spans="1:11" ht="15">
      <c r="A71" t="s">
        <v>22</v>
      </c>
      <c r="B71">
        <v>1</v>
      </c>
      <c r="C71">
        <v>10</v>
      </c>
      <c r="D71" t="s">
        <v>23</v>
      </c>
      <c r="E71" t="s">
        <v>49</v>
      </c>
      <c r="F71" s="1">
        <v>2.3359953703703706E-2</v>
      </c>
      <c r="G71">
        <f>_xlfn.XLOOKUP($A71,Product_pricing!$B:$B,Product_pricing!$C:$C)</f>
        <v>13</v>
      </c>
      <c r="H71">
        <f t="shared" si="3"/>
        <v>11.700000000000001</v>
      </c>
      <c r="I71" s="10">
        <f t="shared" si="4"/>
        <v>1.0324526700311466E-2</v>
      </c>
      <c r="J71" t="str">
        <f>_xlfn.XLOOKUP(A71,Product_Details!$A:$A,Product_Details!$G:$G,"mens")</f>
        <v>Womens</v>
      </c>
      <c r="K71">
        <f t="shared" si="5"/>
        <v>2511.6666666666665</v>
      </c>
    </row>
    <row r="72" spans="1:11" ht="15">
      <c r="A72" t="s">
        <v>29</v>
      </c>
      <c r="B72">
        <v>4</v>
      </c>
      <c r="C72">
        <v>10</v>
      </c>
      <c r="D72" t="s">
        <v>23</v>
      </c>
      <c r="E72" t="s">
        <v>49</v>
      </c>
      <c r="F72" s="1">
        <v>2.3359953703703706E-2</v>
      </c>
      <c r="G72">
        <f>_xlfn.XLOOKUP($A72,Product_pricing!$B:$B,Product_pricing!$C:$C)</f>
        <v>10</v>
      </c>
      <c r="H72">
        <f t="shared" si="3"/>
        <v>36</v>
      </c>
      <c r="I72" s="10">
        <f t="shared" si="4"/>
        <v>3.1767774462496817E-2</v>
      </c>
      <c r="J72" t="str">
        <f>_xlfn.XLOOKUP(A72,Product_Details!$A:$A,Product_Details!$G:$G,"mens")</f>
        <v>Womens</v>
      </c>
      <c r="K72">
        <f t="shared" si="5"/>
        <v>2511.6666666666665</v>
      </c>
    </row>
    <row r="73" spans="1:11" ht="15">
      <c r="A73" t="s">
        <v>38</v>
      </c>
      <c r="B73">
        <v>5</v>
      </c>
      <c r="C73">
        <v>10</v>
      </c>
      <c r="D73" t="s">
        <v>23</v>
      </c>
      <c r="E73" t="s">
        <v>49</v>
      </c>
      <c r="F73" s="1">
        <v>2.3359953703703706E-2</v>
      </c>
      <c r="G73">
        <f>_xlfn.XLOOKUP($A73,Product_pricing!$B:$B,Product_pricing!$C:$C)</f>
        <v>54</v>
      </c>
      <c r="H73">
        <f t="shared" si="3"/>
        <v>243</v>
      </c>
      <c r="I73" s="10">
        <f t="shared" si="4"/>
        <v>0.2144324776218535</v>
      </c>
      <c r="J73" t="str">
        <f>_xlfn.XLOOKUP(A73,Product_Details!$A:$A,Product_Details!$G:$G,"mens")</f>
        <v>Womens</v>
      </c>
      <c r="K73">
        <f t="shared" si="5"/>
        <v>2511.6666666666665</v>
      </c>
    </row>
    <row r="74" spans="1:11" ht="15">
      <c r="A74" t="s">
        <v>26</v>
      </c>
      <c r="B74">
        <v>2</v>
      </c>
      <c r="C74">
        <v>10</v>
      </c>
      <c r="D74" t="s">
        <v>23</v>
      </c>
      <c r="E74" t="s">
        <v>49</v>
      </c>
      <c r="F74" s="1">
        <v>2.3359953703703706E-2</v>
      </c>
      <c r="G74">
        <f>_xlfn.XLOOKUP($A74,Product_pricing!$B:$B,Product_pricing!$C:$C)</f>
        <v>17</v>
      </c>
      <c r="H74">
        <f t="shared" si="3"/>
        <v>30.6</v>
      </c>
      <c r="I74" s="10">
        <f t="shared" si="4"/>
        <v>2.7002608293122295E-2</v>
      </c>
      <c r="J74" t="str">
        <f>_xlfn.XLOOKUP(A74,Product_Details!$A:$A,Product_Details!$G:$G,"mens")</f>
        <v>Mens</v>
      </c>
      <c r="K74">
        <f t="shared" si="5"/>
        <v>3780</v>
      </c>
    </row>
    <row r="75" spans="1:11" ht="15">
      <c r="A75" t="s">
        <v>27</v>
      </c>
      <c r="B75">
        <v>1</v>
      </c>
      <c r="C75">
        <v>10</v>
      </c>
      <c r="D75" t="s">
        <v>23</v>
      </c>
      <c r="E75" t="s">
        <v>49</v>
      </c>
      <c r="F75" s="1">
        <v>2.3359953703703706E-2</v>
      </c>
      <c r="G75">
        <f>_xlfn.XLOOKUP($A75,Product_pricing!$B:$B,Product_pricing!$C:$C)</f>
        <v>29</v>
      </c>
      <c r="H75">
        <f t="shared" si="3"/>
        <v>26.1</v>
      </c>
      <c r="I75" s="10">
        <f t="shared" si="4"/>
        <v>2.3031636485310189E-2</v>
      </c>
      <c r="J75" t="str">
        <f>_xlfn.XLOOKUP(A75,Product_Details!$A:$A,Product_Details!$G:$G,"mens")</f>
        <v>Mens</v>
      </c>
      <c r="K75">
        <f t="shared" si="5"/>
        <v>3780</v>
      </c>
    </row>
    <row r="76" spans="1:11" ht="15">
      <c r="A76" t="s">
        <v>22</v>
      </c>
      <c r="B76">
        <v>4</v>
      </c>
      <c r="C76">
        <v>9</v>
      </c>
      <c r="D76" t="s">
        <v>33</v>
      </c>
      <c r="E76" t="s">
        <v>50</v>
      </c>
      <c r="F76" s="1">
        <v>2.8663194444444443E-2</v>
      </c>
      <c r="G76">
        <f>_xlfn.XLOOKUP($A76,Product_pricing!$B:$B,Product_pricing!$C:$C)</f>
        <v>13</v>
      </c>
      <c r="H76">
        <f t="shared" si="3"/>
        <v>47.32</v>
      </c>
      <c r="I76" s="10">
        <f t="shared" si="4"/>
        <v>4.1756974654593035E-2</v>
      </c>
      <c r="J76" t="str">
        <f>_xlfn.XLOOKUP(A76,Product_Details!$A:$A,Product_Details!$G:$G,"mens")</f>
        <v>Womens</v>
      </c>
      <c r="K76">
        <f t="shared" si="5"/>
        <v>1255.8333333333333</v>
      </c>
    </row>
    <row r="77" spans="1:11" ht="15">
      <c r="A77" t="s">
        <v>35</v>
      </c>
      <c r="B77">
        <v>1</v>
      </c>
      <c r="C77">
        <v>9</v>
      </c>
      <c r="D77" t="s">
        <v>33</v>
      </c>
      <c r="E77" t="s">
        <v>50</v>
      </c>
      <c r="F77" s="1">
        <v>2.8663194444444443E-2</v>
      </c>
      <c r="G77">
        <f>_xlfn.XLOOKUP($A77,Product_pricing!$B:$B,Product_pricing!$C:$C)</f>
        <v>32</v>
      </c>
      <c r="H77">
        <f t="shared" si="3"/>
        <v>29.12</v>
      </c>
      <c r="I77" s="10">
        <f t="shared" si="4"/>
        <v>2.5696599787441866E-2</v>
      </c>
      <c r="J77" t="str">
        <f>_xlfn.XLOOKUP(A77,Product_Details!$A:$A,Product_Details!$G:$G,"mens")</f>
        <v>Womens</v>
      </c>
      <c r="K77">
        <f t="shared" si="5"/>
        <v>1255.8333333333333</v>
      </c>
    </row>
    <row r="78" spans="1:11" ht="15">
      <c r="A78" t="s">
        <v>29</v>
      </c>
      <c r="B78">
        <v>4</v>
      </c>
      <c r="C78">
        <v>9</v>
      </c>
      <c r="D78" t="s">
        <v>33</v>
      </c>
      <c r="E78" t="s">
        <v>50</v>
      </c>
      <c r="F78" s="1">
        <v>2.8663194444444443E-2</v>
      </c>
      <c r="G78">
        <f>_xlfn.XLOOKUP($A78,Product_pricing!$B:$B,Product_pricing!$C:$C)</f>
        <v>10</v>
      </c>
      <c r="H78">
        <f t="shared" si="3"/>
        <v>36.4</v>
      </c>
      <c r="I78" s="10">
        <f t="shared" si="4"/>
        <v>3.2120749734302338E-2</v>
      </c>
      <c r="J78" t="str">
        <f>_xlfn.XLOOKUP(A78,Product_Details!$A:$A,Product_Details!$G:$G,"mens")</f>
        <v>Womens</v>
      </c>
      <c r="K78">
        <f t="shared" si="5"/>
        <v>1255.8333333333333</v>
      </c>
    </row>
    <row r="79" spans="1:11" ht="15">
      <c r="A79" t="s">
        <v>36</v>
      </c>
      <c r="B79">
        <v>4</v>
      </c>
      <c r="C79">
        <v>9</v>
      </c>
      <c r="D79" t="s">
        <v>33</v>
      </c>
      <c r="E79" t="s">
        <v>50</v>
      </c>
      <c r="F79" s="1">
        <v>2.8663194444444443E-2</v>
      </c>
      <c r="G79">
        <f>_xlfn.XLOOKUP($A79,Product_pricing!$B:$B,Product_pricing!$C:$C)</f>
        <v>23</v>
      </c>
      <c r="H79">
        <f t="shared" si="3"/>
        <v>83.72</v>
      </c>
      <c r="I79" s="10">
        <f t="shared" si="4"/>
        <v>7.3877724388895366E-2</v>
      </c>
      <c r="J79" t="str">
        <f>_xlfn.XLOOKUP(A79,Product_Details!$A:$A,Product_Details!$G:$G,"mens")</f>
        <v>Womens</v>
      </c>
      <c r="K79">
        <f t="shared" si="5"/>
        <v>1255.8333333333333</v>
      </c>
    </row>
    <row r="80" spans="1:11" ht="15">
      <c r="A80" t="s">
        <v>30</v>
      </c>
      <c r="B80">
        <v>1</v>
      </c>
      <c r="C80">
        <v>9</v>
      </c>
      <c r="D80" t="s">
        <v>33</v>
      </c>
      <c r="E80" t="s">
        <v>50</v>
      </c>
      <c r="F80" s="1">
        <v>2.8663194444444443E-2</v>
      </c>
      <c r="G80">
        <f>_xlfn.XLOOKUP($A80,Product_pricing!$B:$B,Product_pricing!$C:$C)</f>
        <v>19</v>
      </c>
      <c r="H80">
        <f t="shared" si="3"/>
        <v>17.29</v>
      </c>
      <c r="I80" s="10">
        <f t="shared" si="4"/>
        <v>1.5257356123793609E-2</v>
      </c>
      <c r="J80" t="str">
        <f>_xlfn.XLOOKUP(A80,Product_Details!$A:$A,Product_Details!$G:$G,"mens")</f>
        <v>Womens</v>
      </c>
      <c r="K80">
        <f t="shared" si="5"/>
        <v>1255.8333333333333</v>
      </c>
    </row>
    <row r="81" spans="1:11" ht="15">
      <c r="A81" t="s">
        <v>38</v>
      </c>
      <c r="B81">
        <v>2</v>
      </c>
      <c r="C81">
        <v>9</v>
      </c>
      <c r="D81" t="s">
        <v>33</v>
      </c>
      <c r="E81" t="s">
        <v>50</v>
      </c>
      <c r="F81" s="1">
        <v>2.8663194444444443E-2</v>
      </c>
      <c r="G81">
        <f>_xlfn.XLOOKUP($A81,Product_pricing!$B:$B,Product_pricing!$C:$C)</f>
        <v>54</v>
      </c>
      <c r="H81">
        <f t="shared" si="3"/>
        <v>98.28</v>
      </c>
      <c r="I81" s="10">
        <f t="shared" si="4"/>
        <v>8.6726024282616304E-2</v>
      </c>
      <c r="J81" t="str">
        <f>_xlfn.XLOOKUP(A81,Product_Details!$A:$A,Product_Details!$G:$G,"mens")</f>
        <v>Womens</v>
      </c>
      <c r="K81">
        <f t="shared" si="5"/>
        <v>1255.8333333333333</v>
      </c>
    </row>
    <row r="82" spans="1:11" ht="15">
      <c r="A82" t="s">
        <v>41</v>
      </c>
      <c r="B82">
        <v>5</v>
      </c>
      <c r="C82">
        <v>9</v>
      </c>
      <c r="D82" t="s">
        <v>33</v>
      </c>
      <c r="E82" t="s">
        <v>50</v>
      </c>
      <c r="F82" s="1">
        <v>2.8663194444444443E-2</v>
      </c>
      <c r="G82">
        <f>_xlfn.XLOOKUP($A82,Product_pricing!$B:$B,Product_pricing!$C:$C)</f>
        <v>10</v>
      </c>
      <c r="H82">
        <f t="shared" si="3"/>
        <v>45.5</v>
      </c>
      <c r="I82" s="10">
        <f t="shared" si="4"/>
        <v>4.0150937167877918E-2</v>
      </c>
      <c r="J82" t="str">
        <f>_xlfn.XLOOKUP(A82,Product_Details!$A:$A,Product_Details!$G:$G,"mens")</f>
        <v>Mens</v>
      </c>
      <c r="K82">
        <f t="shared" si="5"/>
        <v>1890</v>
      </c>
    </row>
    <row r="83" spans="1:11" ht="15">
      <c r="A83" t="s">
        <v>31</v>
      </c>
      <c r="B83">
        <v>4</v>
      </c>
      <c r="C83">
        <v>9</v>
      </c>
      <c r="D83" t="s">
        <v>33</v>
      </c>
      <c r="E83" t="s">
        <v>50</v>
      </c>
      <c r="F83" s="1">
        <v>2.8663194444444443E-2</v>
      </c>
      <c r="G83">
        <f>_xlfn.XLOOKUP($A83,Product_pricing!$B:$B,Product_pricing!$C:$C)</f>
        <v>57</v>
      </c>
      <c r="H83">
        <f t="shared" si="3"/>
        <v>207.48000000000002</v>
      </c>
      <c r="I83" s="10">
        <f t="shared" si="4"/>
        <v>0.18308827348552331</v>
      </c>
      <c r="J83" t="str">
        <f>_xlfn.XLOOKUP(A83,Product_Details!$A:$A,Product_Details!$G:$G,"mens")</f>
        <v>Mens</v>
      </c>
      <c r="K83">
        <f t="shared" si="5"/>
        <v>1890</v>
      </c>
    </row>
    <row r="84" spans="1:11" ht="15">
      <c r="A84" t="s">
        <v>32</v>
      </c>
      <c r="B84">
        <v>1</v>
      </c>
      <c r="C84">
        <v>9</v>
      </c>
      <c r="D84" t="s">
        <v>33</v>
      </c>
      <c r="E84" t="s">
        <v>50</v>
      </c>
      <c r="F84" s="1">
        <v>2.8663194444444443E-2</v>
      </c>
      <c r="G84">
        <f>_xlfn.XLOOKUP($A84,Product_pricing!$B:$B,Product_pricing!$C:$C)</f>
        <v>36</v>
      </c>
      <c r="H84">
        <f t="shared" si="3"/>
        <v>32.76</v>
      </c>
      <c r="I84" s="10">
        <f t="shared" si="4"/>
        <v>2.8908674760872097E-2</v>
      </c>
      <c r="J84" t="str">
        <f>_xlfn.XLOOKUP(A84,Product_Details!$A:$A,Product_Details!$G:$G,"mens")</f>
        <v>Mens</v>
      </c>
      <c r="K84">
        <f t="shared" si="5"/>
        <v>1890</v>
      </c>
    </row>
    <row r="85" spans="1:11" ht="15">
      <c r="A85" t="s">
        <v>26</v>
      </c>
      <c r="B85">
        <v>2</v>
      </c>
      <c r="C85">
        <v>9</v>
      </c>
      <c r="D85" t="s">
        <v>33</v>
      </c>
      <c r="E85" t="s">
        <v>50</v>
      </c>
      <c r="F85" s="1">
        <v>2.8663194444444443E-2</v>
      </c>
      <c r="G85">
        <f>_xlfn.XLOOKUP($A85,Product_pricing!$B:$B,Product_pricing!$C:$C)</f>
        <v>17</v>
      </c>
      <c r="H85">
        <f t="shared" si="3"/>
        <v>30.94</v>
      </c>
      <c r="I85" s="10">
        <f t="shared" si="4"/>
        <v>2.7302637274156986E-2</v>
      </c>
      <c r="J85" t="str">
        <f>_xlfn.XLOOKUP(A85,Product_Details!$A:$A,Product_Details!$G:$G,"mens")</f>
        <v>Mens</v>
      </c>
      <c r="K85">
        <f t="shared" si="5"/>
        <v>1890</v>
      </c>
    </row>
    <row r="86" spans="1:11" ht="15">
      <c r="A86" t="s">
        <v>22</v>
      </c>
      <c r="B86">
        <v>1</v>
      </c>
      <c r="C86">
        <v>13</v>
      </c>
      <c r="D86" t="s">
        <v>23</v>
      </c>
      <c r="E86" t="s">
        <v>51</v>
      </c>
      <c r="F86" s="1">
        <v>2.8649305555555556E-2</v>
      </c>
      <c r="G86">
        <f>_xlfn.XLOOKUP($A86,Product_pricing!$B:$B,Product_pricing!$C:$C)</f>
        <v>13</v>
      </c>
      <c r="H86">
        <f t="shared" si="3"/>
        <v>11.31</v>
      </c>
      <c r="I86" s="10">
        <f t="shared" si="4"/>
        <v>9.9803758103010828E-3</v>
      </c>
      <c r="J86" t="str">
        <f>_xlfn.XLOOKUP(A86,Product_Details!$A:$A,Product_Details!$G:$G,"mens")</f>
        <v>Womens</v>
      </c>
      <c r="K86">
        <f t="shared" si="5"/>
        <v>2511.6666666666665</v>
      </c>
    </row>
    <row r="87" spans="1:11" ht="15">
      <c r="A87" t="s">
        <v>36</v>
      </c>
      <c r="B87">
        <v>1</v>
      </c>
      <c r="C87">
        <v>13</v>
      </c>
      <c r="D87" t="s">
        <v>23</v>
      </c>
      <c r="E87" t="s">
        <v>51</v>
      </c>
      <c r="F87" s="1">
        <v>2.8649305555555556E-2</v>
      </c>
      <c r="G87">
        <f>_xlfn.XLOOKUP($A87,Product_pricing!$B:$B,Product_pricing!$C:$C)</f>
        <v>23</v>
      </c>
      <c r="H87">
        <f t="shared" si="3"/>
        <v>20.010000000000002</v>
      </c>
      <c r="I87" s="10">
        <f t="shared" si="4"/>
        <v>1.7657587972071148E-2</v>
      </c>
      <c r="J87" t="str">
        <f>_xlfn.XLOOKUP(A87,Product_Details!$A:$A,Product_Details!$G:$G,"mens")</f>
        <v>Womens</v>
      </c>
      <c r="K87">
        <f t="shared" si="5"/>
        <v>2511.6666666666665</v>
      </c>
    </row>
    <row r="88" spans="1:11" ht="15">
      <c r="A88" t="s">
        <v>38</v>
      </c>
      <c r="B88">
        <v>4</v>
      </c>
      <c r="C88">
        <v>13</v>
      </c>
      <c r="D88" t="s">
        <v>23</v>
      </c>
      <c r="E88" t="s">
        <v>51</v>
      </c>
      <c r="F88" s="1">
        <v>2.8649305555555556E-2</v>
      </c>
      <c r="G88">
        <f>_xlfn.XLOOKUP($A88,Product_pricing!$B:$B,Product_pricing!$C:$C)</f>
        <v>54</v>
      </c>
      <c r="H88">
        <f t="shared" si="3"/>
        <v>187.92</v>
      </c>
      <c r="I88" s="10">
        <f t="shared" si="4"/>
        <v>0.16582778269423334</v>
      </c>
      <c r="J88" t="str">
        <f>_xlfn.XLOOKUP(A88,Product_Details!$A:$A,Product_Details!$G:$G,"mens")</f>
        <v>Womens</v>
      </c>
      <c r="K88">
        <f t="shared" si="5"/>
        <v>2511.6666666666665</v>
      </c>
    </row>
    <row r="89" spans="1:11" ht="15">
      <c r="A89" t="s">
        <v>26</v>
      </c>
      <c r="B89">
        <v>4</v>
      </c>
      <c r="C89">
        <v>13</v>
      </c>
      <c r="D89" t="s">
        <v>23</v>
      </c>
      <c r="E89" t="s">
        <v>51</v>
      </c>
      <c r="F89" s="1">
        <v>2.8649305555555556E-2</v>
      </c>
      <c r="G89">
        <f>_xlfn.XLOOKUP($A89,Product_pricing!$B:$B,Product_pricing!$C:$C)</f>
        <v>17</v>
      </c>
      <c r="H89">
        <f t="shared" si="3"/>
        <v>59.16</v>
      </c>
      <c r="I89" s="10">
        <f t="shared" si="4"/>
        <v>5.2205042700036425E-2</v>
      </c>
      <c r="J89" t="str">
        <f>_xlfn.XLOOKUP(A89,Product_Details!$A:$A,Product_Details!$G:$G,"mens")</f>
        <v>Mens</v>
      </c>
      <c r="K89">
        <f t="shared" si="5"/>
        <v>7560</v>
      </c>
    </row>
    <row r="90" spans="1:11" ht="15">
      <c r="A90" t="s">
        <v>35</v>
      </c>
      <c r="B90">
        <v>4</v>
      </c>
      <c r="C90">
        <v>24</v>
      </c>
      <c r="D90" t="s">
        <v>23</v>
      </c>
      <c r="E90">
        <v>34601</v>
      </c>
      <c r="F90" s="1">
        <v>2.4737268518518523E-2</v>
      </c>
      <c r="G90">
        <f>_xlfn.XLOOKUP($A90,Product_pricing!$B:$B,Product_pricing!$C:$C)</f>
        <v>32</v>
      </c>
      <c r="H90">
        <f t="shared" si="3"/>
        <v>97.28</v>
      </c>
      <c r="I90" s="10">
        <f t="shared" si="4"/>
        <v>8.5843586103102498E-2</v>
      </c>
      <c r="J90" t="str">
        <f>_xlfn.XLOOKUP(A90,Product_Details!$A:$A,Product_Details!$G:$G,"mens")</f>
        <v>Womens</v>
      </c>
      <c r="K90">
        <f t="shared" si="5"/>
        <v>2511.6666666666665</v>
      </c>
    </row>
    <row r="91" spans="1:11" ht="15">
      <c r="A91" t="s">
        <v>29</v>
      </c>
      <c r="B91">
        <v>4</v>
      </c>
      <c r="C91">
        <v>24</v>
      </c>
      <c r="D91" t="s">
        <v>23</v>
      </c>
      <c r="E91">
        <v>34601</v>
      </c>
      <c r="F91" s="1">
        <v>2.4737268518518523E-2</v>
      </c>
      <c r="G91">
        <f>_xlfn.XLOOKUP($A91,Product_pricing!$B:$B,Product_pricing!$C:$C)</f>
        <v>10</v>
      </c>
      <c r="H91">
        <f t="shared" si="3"/>
        <v>30.4</v>
      </c>
      <c r="I91" s="10">
        <f t="shared" si="4"/>
        <v>2.6826120657219531E-2</v>
      </c>
      <c r="J91" t="str">
        <f>_xlfn.XLOOKUP(A91,Product_Details!$A:$A,Product_Details!$G:$G,"mens")</f>
        <v>Womens</v>
      </c>
      <c r="K91">
        <f t="shared" si="5"/>
        <v>2511.6666666666665</v>
      </c>
    </row>
    <row r="92" spans="1:11" ht="15">
      <c r="A92" t="s">
        <v>38</v>
      </c>
      <c r="B92">
        <v>5</v>
      </c>
      <c r="C92">
        <v>24</v>
      </c>
      <c r="D92" t="s">
        <v>23</v>
      </c>
      <c r="E92">
        <v>34601</v>
      </c>
      <c r="F92" s="1">
        <v>2.4737268518518523E-2</v>
      </c>
      <c r="G92">
        <f>_xlfn.XLOOKUP($A92,Product_pricing!$B:$B,Product_pricing!$C:$C)</f>
        <v>54</v>
      </c>
      <c r="H92">
        <f t="shared" si="3"/>
        <v>205.2</v>
      </c>
      <c r="I92" s="10">
        <f t="shared" si="4"/>
        <v>0.18107631443623182</v>
      </c>
      <c r="J92" t="str">
        <f>_xlfn.XLOOKUP(A92,Product_Details!$A:$A,Product_Details!$G:$G,"mens")</f>
        <v>Womens</v>
      </c>
      <c r="K92">
        <f t="shared" si="5"/>
        <v>2511.6666666666665</v>
      </c>
    </row>
    <row r="93" spans="1:11" ht="15">
      <c r="A93" t="s">
        <v>32</v>
      </c>
      <c r="B93">
        <v>3</v>
      </c>
      <c r="C93">
        <v>24</v>
      </c>
      <c r="D93" t="s">
        <v>23</v>
      </c>
      <c r="E93">
        <v>34601</v>
      </c>
      <c r="F93" s="1">
        <v>2.4737268518518523E-2</v>
      </c>
      <c r="G93">
        <f>_xlfn.XLOOKUP($A93,Product_pricing!$B:$B,Product_pricing!$C:$C)</f>
        <v>36</v>
      </c>
      <c r="H93">
        <f t="shared" si="3"/>
        <v>82.08</v>
      </c>
      <c r="I93" s="10">
        <f t="shared" si="4"/>
        <v>7.2430525774492729E-2</v>
      </c>
      <c r="J93" t="str">
        <f>_xlfn.XLOOKUP(A93,Product_Details!$A:$A,Product_Details!$G:$G,"mens")</f>
        <v>Mens</v>
      </c>
      <c r="K93">
        <f t="shared" si="5"/>
        <v>3780</v>
      </c>
    </row>
    <row r="94" spans="1:11" ht="15">
      <c r="A94" t="s">
        <v>26</v>
      </c>
      <c r="B94">
        <v>3</v>
      </c>
      <c r="C94">
        <v>24</v>
      </c>
      <c r="D94" t="s">
        <v>23</v>
      </c>
      <c r="E94">
        <v>34601</v>
      </c>
      <c r="F94" s="1">
        <v>2.4737268518518523E-2</v>
      </c>
      <c r="G94">
        <f>_xlfn.XLOOKUP($A94,Product_pricing!$B:$B,Product_pricing!$C:$C)</f>
        <v>17</v>
      </c>
      <c r="H94">
        <f t="shared" si="3"/>
        <v>38.76</v>
      </c>
      <c r="I94" s="10">
        <f t="shared" si="4"/>
        <v>3.4203303837954904E-2</v>
      </c>
      <c r="J94" t="str">
        <f>_xlfn.XLOOKUP(A94,Product_Details!$A:$A,Product_Details!$G:$G,"mens")</f>
        <v>Mens</v>
      </c>
      <c r="K94">
        <f t="shared" si="5"/>
        <v>3780</v>
      </c>
    </row>
    <row r="95" spans="1:11" ht="15">
      <c r="A95" t="s">
        <v>35</v>
      </c>
      <c r="B95">
        <v>4</v>
      </c>
      <c r="C95">
        <v>1</v>
      </c>
      <c r="D95" t="s">
        <v>23</v>
      </c>
      <c r="E95" t="s">
        <v>52</v>
      </c>
      <c r="F95" s="1">
        <v>3.904282407407407E-2</v>
      </c>
      <c r="G95">
        <f>_xlfn.XLOOKUP($A95,Product_pricing!$B:$B,Product_pricing!$C:$C)</f>
        <v>32</v>
      </c>
      <c r="H95">
        <f t="shared" si="3"/>
        <v>126.72</v>
      </c>
      <c r="I95" s="10">
        <f t="shared" si="4"/>
        <v>0.11182256610798877</v>
      </c>
      <c r="J95" t="str">
        <f>_xlfn.XLOOKUP(A95,Product_Details!$A:$A,Product_Details!$G:$G,"mens")</f>
        <v>Womens</v>
      </c>
      <c r="K95">
        <f t="shared" si="5"/>
        <v>7535</v>
      </c>
    </row>
    <row r="96" spans="1:11" ht="15">
      <c r="A96" t="s">
        <v>25</v>
      </c>
      <c r="B96">
        <v>4</v>
      </c>
      <c r="C96">
        <v>1</v>
      </c>
      <c r="D96" t="s">
        <v>23</v>
      </c>
      <c r="E96" t="s">
        <v>52</v>
      </c>
      <c r="F96" s="1">
        <v>3.904282407407407E-2</v>
      </c>
      <c r="G96">
        <f>_xlfn.XLOOKUP($A96,Product_pricing!$B:$B,Product_pricing!$C:$C)</f>
        <v>40</v>
      </c>
      <c r="H96">
        <f t="shared" si="3"/>
        <v>158.4</v>
      </c>
      <c r="I96" s="10">
        <f t="shared" si="4"/>
        <v>0.139778207634986</v>
      </c>
      <c r="J96" t="str">
        <f>_xlfn.XLOOKUP(A96,Product_Details!$A:$A,Product_Details!$G:$G,"mens")</f>
        <v>Mens</v>
      </c>
      <c r="K96">
        <f t="shared" si="5"/>
        <v>7560</v>
      </c>
    </row>
    <row r="97" spans="1:11" ht="15">
      <c r="A97" t="s">
        <v>36</v>
      </c>
      <c r="B97">
        <v>3</v>
      </c>
      <c r="C97">
        <v>19</v>
      </c>
      <c r="D97" t="s">
        <v>33</v>
      </c>
      <c r="E97" t="s">
        <v>53</v>
      </c>
      <c r="F97" s="1">
        <v>8.9131944444444441E-3</v>
      </c>
      <c r="G97">
        <f>_xlfn.XLOOKUP($A97,Product_pricing!$B:$B,Product_pricing!$C:$C)</f>
        <v>23</v>
      </c>
      <c r="H97">
        <f t="shared" si="3"/>
        <v>55.89</v>
      </c>
      <c r="I97" s="10">
        <f t="shared" si="4"/>
        <v>4.9319469853026307E-2</v>
      </c>
      <c r="J97" t="str">
        <f>_xlfn.XLOOKUP(A97,Product_Details!$A:$A,Product_Details!$G:$G,"mens")</f>
        <v>Womens</v>
      </c>
      <c r="K97">
        <f t="shared" si="5"/>
        <v>7535</v>
      </c>
    </row>
    <row r="98" spans="1:11" ht="15">
      <c r="A98" t="s">
        <v>41</v>
      </c>
      <c r="B98">
        <v>1</v>
      </c>
      <c r="C98">
        <v>19</v>
      </c>
      <c r="D98" t="s">
        <v>33</v>
      </c>
      <c r="E98" t="s">
        <v>53</v>
      </c>
      <c r="F98" s="1">
        <v>8.9131944444444441E-3</v>
      </c>
      <c r="G98">
        <f>_xlfn.XLOOKUP($A98,Product_pricing!$B:$B,Product_pricing!$C:$C)</f>
        <v>10</v>
      </c>
      <c r="H98">
        <f t="shared" si="3"/>
        <v>8.1000000000000014</v>
      </c>
      <c r="I98" s="10">
        <f t="shared" si="4"/>
        <v>7.1477492540617839E-3</v>
      </c>
      <c r="J98" t="str">
        <f>_xlfn.XLOOKUP(A98,Product_Details!$A:$A,Product_Details!$G:$G,"mens")</f>
        <v>Mens</v>
      </c>
      <c r="K98">
        <f t="shared" si="5"/>
        <v>1890</v>
      </c>
    </row>
    <row r="99" spans="1:11" ht="15">
      <c r="A99" t="s">
        <v>32</v>
      </c>
      <c r="B99">
        <v>2</v>
      </c>
      <c r="C99">
        <v>19</v>
      </c>
      <c r="D99" t="s">
        <v>33</v>
      </c>
      <c r="E99" t="s">
        <v>53</v>
      </c>
      <c r="F99" s="1">
        <v>8.9131944444444441E-3</v>
      </c>
      <c r="G99">
        <f>_xlfn.XLOOKUP($A99,Product_pricing!$B:$B,Product_pricing!$C:$C)</f>
        <v>36</v>
      </c>
      <c r="H99">
        <f t="shared" si="3"/>
        <v>58.320000000000007</v>
      </c>
      <c r="I99" s="10">
        <f t="shared" si="4"/>
        <v>5.1463794629244844E-2</v>
      </c>
      <c r="J99" t="str">
        <f>_xlfn.XLOOKUP(A99,Product_Details!$A:$A,Product_Details!$G:$G,"mens")</f>
        <v>Mens</v>
      </c>
      <c r="K99">
        <f t="shared" si="5"/>
        <v>1890</v>
      </c>
    </row>
    <row r="100" spans="1:11" ht="15">
      <c r="A100" t="s">
        <v>26</v>
      </c>
      <c r="B100">
        <v>2</v>
      </c>
      <c r="C100">
        <v>19</v>
      </c>
      <c r="D100" t="s">
        <v>33</v>
      </c>
      <c r="E100" t="s">
        <v>53</v>
      </c>
      <c r="F100" s="1">
        <v>8.9131944444444441E-3</v>
      </c>
      <c r="G100">
        <f>_xlfn.XLOOKUP($A100,Product_pricing!$B:$B,Product_pricing!$C:$C)</f>
        <v>17</v>
      </c>
      <c r="H100">
        <f t="shared" si="3"/>
        <v>27.540000000000003</v>
      </c>
      <c r="I100" s="10">
        <f t="shared" si="4"/>
        <v>2.4302347463810062E-2</v>
      </c>
      <c r="J100" t="str">
        <f>_xlfn.XLOOKUP(A100,Product_Details!$A:$A,Product_Details!$G:$G,"mens")</f>
        <v>Mens</v>
      </c>
      <c r="K100">
        <f t="shared" si="5"/>
        <v>1890</v>
      </c>
    </row>
    <row r="101" spans="1:11" ht="15">
      <c r="A101" t="s">
        <v>27</v>
      </c>
      <c r="B101">
        <v>2</v>
      </c>
      <c r="C101">
        <v>19</v>
      </c>
      <c r="D101" t="s">
        <v>33</v>
      </c>
      <c r="E101" t="s">
        <v>53</v>
      </c>
      <c r="F101" s="1">
        <v>8.9131944444444441E-3</v>
      </c>
      <c r="G101">
        <f>_xlfn.XLOOKUP($A101,Product_pricing!$B:$B,Product_pricing!$C:$C)</f>
        <v>29</v>
      </c>
      <c r="H101">
        <f t="shared" si="3"/>
        <v>46.980000000000004</v>
      </c>
      <c r="I101" s="10">
        <f t="shared" si="4"/>
        <v>4.1456945673558343E-2</v>
      </c>
      <c r="J101" t="str">
        <f>_xlfn.XLOOKUP(A101,Product_Details!$A:$A,Product_Details!$G:$G,"mens")</f>
        <v>Mens</v>
      </c>
      <c r="K101">
        <f t="shared" si="5"/>
        <v>1890</v>
      </c>
    </row>
    <row r="102" spans="1:11" ht="15">
      <c r="A102" t="s">
        <v>22</v>
      </c>
      <c r="B102">
        <v>5</v>
      </c>
      <c r="C102">
        <v>14</v>
      </c>
      <c r="D102" t="s">
        <v>33</v>
      </c>
      <c r="E102" t="s">
        <v>54</v>
      </c>
      <c r="F102" s="1">
        <v>2.2729166666666665E-2</v>
      </c>
      <c r="G102">
        <f>_xlfn.XLOOKUP($A102,Product_pricing!$B:$B,Product_pricing!$C:$C)</f>
        <v>13</v>
      </c>
      <c r="H102">
        <f t="shared" si="3"/>
        <v>55.9</v>
      </c>
      <c r="I102" s="10">
        <f t="shared" si="4"/>
        <v>4.9328294234821435E-2</v>
      </c>
      <c r="J102" t="str">
        <f>_xlfn.XLOOKUP(A102,Product_Details!$A:$A,Product_Details!$G:$G,"mens")</f>
        <v>Womens</v>
      </c>
      <c r="K102">
        <f t="shared" si="5"/>
        <v>1883.75</v>
      </c>
    </row>
    <row r="103" spans="1:11" ht="15">
      <c r="A103" t="s">
        <v>35</v>
      </c>
      <c r="B103">
        <v>5</v>
      </c>
      <c r="C103">
        <v>14</v>
      </c>
      <c r="D103" t="s">
        <v>33</v>
      </c>
      <c r="E103" t="s">
        <v>54</v>
      </c>
      <c r="F103" s="1">
        <v>2.2729166666666665E-2</v>
      </c>
      <c r="G103">
        <f>_xlfn.XLOOKUP($A103,Product_pricing!$B:$B,Product_pricing!$C:$C)</f>
        <v>32</v>
      </c>
      <c r="H103">
        <f t="shared" si="3"/>
        <v>137.6</v>
      </c>
      <c r="I103" s="10">
        <f t="shared" si="4"/>
        <v>0.12142349350109892</v>
      </c>
      <c r="J103" t="str">
        <f>_xlfn.XLOOKUP(A103,Product_Details!$A:$A,Product_Details!$G:$G,"mens")</f>
        <v>Womens</v>
      </c>
      <c r="K103">
        <f t="shared" si="5"/>
        <v>1883.75</v>
      </c>
    </row>
    <row r="104" spans="1:11" ht="15">
      <c r="A104" t="s">
        <v>30</v>
      </c>
      <c r="B104">
        <v>3</v>
      </c>
      <c r="C104">
        <v>14</v>
      </c>
      <c r="D104" t="s">
        <v>33</v>
      </c>
      <c r="E104" t="s">
        <v>54</v>
      </c>
      <c r="F104" s="1">
        <v>2.2729166666666665E-2</v>
      </c>
      <c r="G104">
        <f>_xlfn.XLOOKUP($A104,Product_pricing!$B:$B,Product_pricing!$C:$C)</f>
        <v>19</v>
      </c>
      <c r="H104">
        <f t="shared" si="3"/>
        <v>49.019999999999996</v>
      </c>
      <c r="I104" s="10">
        <f t="shared" si="4"/>
        <v>4.3257119559766487E-2</v>
      </c>
      <c r="J104" t="str">
        <f>_xlfn.XLOOKUP(A104,Product_Details!$A:$A,Product_Details!$G:$G,"mens")</f>
        <v>Womens</v>
      </c>
      <c r="K104">
        <f t="shared" si="5"/>
        <v>1883.75</v>
      </c>
    </row>
    <row r="105" spans="1:11" ht="15">
      <c r="A105" t="s">
        <v>38</v>
      </c>
      <c r="B105">
        <v>5</v>
      </c>
      <c r="C105">
        <v>14</v>
      </c>
      <c r="D105" t="s">
        <v>33</v>
      </c>
      <c r="E105" t="s">
        <v>54</v>
      </c>
      <c r="F105" s="1">
        <v>2.2729166666666665E-2</v>
      </c>
      <c r="G105">
        <f>_xlfn.XLOOKUP($A105,Product_pricing!$B:$B,Product_pricing!$C:$C)</f>
        <v>54</v>
      </c>
      <c r="H105">
        <f t="shared" si="3"/>
        <v>232.2</v>
      </c>
      <c r="I105" s="10">
        <f t="shared" si="4"/>
        <v>0.20490214528310441</v>
      </c>
      <c r="J105" t="str">
        <f>_xlfn.XLOOKUP(A105,Product_Details!$A:$A,Product_Details!$G:$G,"mens")</f>
        <v>Womens</v>
      </c>
      <c r="K105">
        <f t="shared" si="5"/>
        <v>1883.75</v>
      </c>
    </row>
    <row r="106" spans="1:11" ht="15">
      <c r="A106" t="s">
        <v>41</v>
      </c>
      <c r="B106">
        <v>3</v>
      </c>
      <c r="C106">
        <v>14</v>
      </c>
      <c r="D106" t="s">
        <v>33</v>
      </c>
      <c r="E106" t="s">
        <v>54</v>
      </c>
      <c r="F106" s="1">
        <v>2.2729166666666665E-2</v>
      </c>
      <c r="G106">
        <f>_xlfn.XLOOKUP($A106,Product_pricing!$B:$B,Product_pricing!$C:$C)</f>
        <v>10</v>
      </c>
      <c r="H106">
        <f t="shared" si="3"/>
        <v>25.8</v>
      </c>
      <c r="I106" s="10">
        <f t="shared" si="4"/>
        <v>2.276690503145605E-2</v>
      </c>
      <c r="J106" t="str">
        <f>_xlfn.XLOOKUP(A106,Product_Details!$A:$A,Product_Details!$G:$G,"mens")</f>
        <v>Mens</v>
      </c>
      <c r="K106">
        <f t="shared" si="5"/>
        <v>3780</v>
      </c>
    </row>
    <row r="107" spans="1:11" ht="15">
      <c r="A107" t="s">
        <v>26</v>
      </c>
      <c r="B107">
        <v>4</v>
      </c>
      <c r="C107">
        <v>14</v>
      </c>
      <c r="D107" t="s">
        <v>33</v>
      </c>
      <c r="E107" t="s">
        <v>54</v>
      </c>
      <c r="F107" s="1">
        <v>2.2729166666666665E-2</v>
      </c>
      <c r="G107">
        <f>_xlfn.XLOOKUP($A107,Product_pricing!$B:$B,Product_pricing!$C:$C)</f>
        <v>17</v>
      </c>
      <c r="H107">
        <f t="shared" si="3"/>
        <v>58.48</v>
      </c>
      <c r="I107" s="10">
        <f t="shared" si="4"/>
        <v>5.1604984737967041E-2</v>
      </c>
      <c r="J107" t="str">
        <f>_xlfn.XLOOKUP(A107,Product_Details!$A:$A,Product_Details!$G:$G,"mens")</f>
        <v>Mens</v>
      </c>
      <c r="K107">
        <f t="shared" si="5"/>
        <v>3780</v>
      </c>
    </row>
    <row r="108" spans="1:11" ht="15">
      <c r="A108" t="s">
        <v>35</v>
      </c>
      <c r="B108">
        <v>1</v>
      </c>
      <c r="C108">
        <v>18</v>
      </c>
      <c r="D108" t="s">
        <v>33</v>
      </c>
      <c r="E108" t="s">
        <v>55</v>
      </c>
      <c r="F108" s="1">
        <v>1.6876157407407406E-2</v>
      </c>
      <c r="G108">
        <f>_xlfn.XLOOKUP($A108,Product_pricing!$B:$B,Product_pricing!$C:$C)</f>
        <v>32</v>
      </c>
      <c r="H108">
        <f t="shared" si="3"/>
        <v>26.240000000000002</v>
      </c>
      <c r="I108" s="10">
        <f t="shared" si="4"/>
        <v>2.315517783044212E-2</v>
      </c>
      <c r="J108" t="str">
        <f>_xlfn.XLOOKUP(A108,Product_Details!$A:$A,Product_Details!$G:$G,"mens")</f>
        <v>Womens</v>
      </c>
      <c r="K108">
        <f t="shared" si="5"/>
        <v>1507</v>
      </c>
    </row>
    <row r="109" spans="1:11" ht="15">
      <c r="A109" t="s">
        <v>29</v>
      </c>
      <c r="B109">
        <v>2</v>
      </c>
      <c r="C109">
        <v>18</v>
      </c>
      <c r="D109" t="s">
        <v>33</v>
      </c>
      <c r="E109" t="s">
        <v>55</v>
      </c>
      <c r="F109" s="1">
        <v>1.6876157407407406E-2</v>
      </c>
      <c r="G109">
        <f>_xlfn.XLOOKUP($A109,Product_pricing!$B:$B,Product_pricing!$C:$C)</f>
        <v>10</v>
      </c>
      <c r="H109">
        <f t="shared" si="3"/>
        <v>16.400000000000002</v>
      </c>
      <c r="I109" s="10">
        <f t="shared" si="4"/>
        <v>1.4471986144026328E-2</v>
      </c>
      <c r="J109" t="str">
        <f>_xlfn.XLOOKUP(A109,Product_Details!$A:$A,Product_Details!$G:$G,"mens")</f>
        <v>Womens</v>
      </c>
      <c r="K109">
        <f t="shared" si="5"/>
        <v>1507</v>
      </c>
    </row>
    <row r="110" spans="1:11" ht="15">
      <c r="A110" t="s">
        <v>36</v>
      </c>
      <c r="B110">
        <v>4</v>
      </c>
      <c r="C110">
        <v>18</v>
      </c>
      <c r="D110" t="s">
        <v>33</v>
      </c>
      <c r="E110" t="s">
        <v>55</v>
      </c>
      <c r="F110" s="1">
        <v>1.6876157407407406E-2</v>
      </c>
      <c r="G110">
        <f>_xlfn.XLOOKUP($A110,Product_pricing!$B:$B,Product_pricing!$C:$C)</f>
        <v>23</v>
      </c>
      <c r="H110">
        <f t="shared" si="3"/>
        <v>75.440000000000012</v>
      </c>
      <c r="I110" s="10">
        <f t="shared" si="4"/>
        <v>6.6571136262521105E-2</v>
      </c>
      <c r="J110" t="str">
        <f>_xlfn.XLOOKUP(A110,Product_Details!$A:$A,Product_Details!$G:$G,"mens")</f>
        <v>Womens</v>
      </c>
      <c r="K110">
        <f t="shared" si="5"/>
        <v>1507</v>
      </c>
    </row>
    <row r="111" spans="1:11" ht="15">
      <c r="A111" t="s">
        <v>30</v>
      </c>
      <c r="B111">
        <v>3</v>
      </c>
      <c r="C111">
        <v>18</v>
      </c>
      <c r="D111" t="s">
        <v>33</v>
      </c>
      <c r="E111" t="s">
        <v>55</v>
      </c>
      <c r="F111" s="1">
        <v>1.6876157407407406E-2</v>
      </c>
      <c r="G111">
        <f>_xlfn.XLOOKUP($A111,Product_pricing!$B:$B,Product_pricing!$C:$C)</f>
        <v>19</v>
      </c>
      <c r="H111">
        <f t="shared" si="3"/>
        <v>46.74</v>
      </c>
      <c r="I111" s="10">
        <f t="shared" si="4"/>
        <v>4.1245160510475033E-2</v>
      </c>
      <c r="J111" t="str">
        <f>_xlfn.XLOOKUP(A111,Product_Details!$A:$A,Product_Details!$G:$G,"mens")</f>
        <v>Womens</v>
      </c>
      <c r="K111">
        <f t="shared" si="5"/>
        <v>1507</v>
      </c>
    </row>
    <row r="112" spans="1:11" ht="15">
      <c r="A112" t="s">
        <v>38</v>
      </c>
      <c r="B112">
        <v>3</v>
      </c>
      <c r="C112">
        <v>18</v>
      </c>
      <c r="D112" t="s">
        <v>33</v>
      </c>
      <c r="E112" t="s">
        <v>55</v>
      </c>
      <c r="F112" s="1">
        <v>1.6876157407407406E-2</v>
      </c>
      <c r="G112">
        <f>_xlfn.XLOOKUP($A112,Product_pricing!$B:$B,Product_pricing!$C:$C)</f>
        <v>54</v>
      </c>
      <c r="H112">
        <f t="shared" si="3"/>
        <v>132.84</v>
      </c>
      <c r="I112" s="10">
        <f t="shared" si="4"/>
        <v>0.11722308776661325</v>
      </c>
      <c r="J112" t="str">
        <f>_xlfn.XLOOKUP(A112,Product_Details!$A:$A,Product_Details!$G:$G,"mens")</f>
        <v>Womens</v>
      </c>
      <c r="K112">
        <f t="shared" si="5"/>
        <v>1507</v>
      </c>
    </row>
    <row r="113" spans="1:11" ht="15">
      <c r="A113" t="s">
        <v>25</v>
      </c>
      <c r="B113">
        <v>2</v>
      </c>
      <c r="C113">
        <v>18</v>
      </c>
      <c r="D113" t="s">
        <v>33</v>
      </c>
      <c r="E113" t="s">
        <v>55</v>
      </c>
      <c r="F113" s="1">
        <v>1.6876157407407406E-2</v>
      </c>
      <c r="G113">
        <f>_xlfn.XLOOKUP($A113,Product_pricing!$B:$B,Product_pricing!$C:$C)</f>
        <v>40</v>
      </c>
      <c r="H113">
        <f t="shared" si="3"/>
        <v>65.600000000000009</v>
      </c>
      <c r="I113" s="10">
        <f t="shared" si="4"/>
        <v>5.7887944576105313E-2</v>
      </c>
      <c r="J113" t="str">
        <f>_xlfn.XLOOKUP(A113,Product_Details!$A:$A,Product_Details!$G:$G,"mens")</f>
        <v>Mens</v>
      </c>
      <c r="K113">
        <f t="shared" si="5"/>
        <v>1890</v>
      </c>
    </row>
    <row r="114" spans="1:11" ht="15">
      <c r="A114" t="s">
        <v>41</v>
      </c>
      <c r="B114">
        <v>2</v>
      </c>
      <c r="C114">
        <v>18</v>
      </c>
      <c r="D114" t="s">
        <v>33</v>
      </c>
      <c r="E114" t="s">
        <v>55</v>
      </c>
      <c r="F114" s="1">
        <v>1.6876157407407406E-2</v>
      </c>
      <c r="G114">
        <f>_xlfn.XLOOKUP($A114,Product_pricing!$B:$B,Product_pricing!$C:$C)</f>
        <v>10</v>
      </c>
      <c r="H114">
        <f t="shared" si="3"/>
        <v>16.400000000000002</v>
      </c>
      <c r="I114" s="10">
        <f t="shared" si="4"/>
        <v>1.4471986144026328E-2</v>
      </c>
      <c r="J114" t="str">
        <f>_xlfn.XLOOKUP(A114,Product_Details!$A:$A,Product_Details!$G:$G,"mens")</f>
        <v>Mens</v>
      </c>
      <c r="K114">
        <f t="shared" si="5"/>
        <v>1890</v>
      </c>
    </row>
    <row r="115" spans="1:11" ht="15">
      <c r="A115" t="s">
        <v>31</v>
      </c>
      <c r="B115">
        <v>3</v>
      </c>
      <c r="C115">
        <v>18</v>
      </c>
      <c r="D115" t="s">
        <v>33</v>
      </c>
      <c r="E115" t="s">
        <v>55</v>
      </c>
      <c r="F115" s="1">
        <v>1.6876157407407406E-2</v>
      </c>
      <c r="G115">
        <f>_xlfn.XLOOKUP($A115,Product_pricing!$B:$B,Product_pricing!$C:$C)</f>
        <v>57</v>
      </c>
      <c r="H115">
        <f t="shared" si="3"/>
        <v>140.22</v>
      </c>
      <c r="I115" s="10">
        <f t="shared" si="4"/>
        <v>0.12373548153142509</v>
      </c>
      <c r="J115" t="str">
        <f>_xlfn.XLOOKUP(A115,Product_Details!$A:$A,Product_Details!$G:$G,"mens")</f>
        <v>Mens</v>
      </c>
      <c r="K115">
        <f t="shared" si="5"/>
        <v>1890</v>
      </c>
    </row>
    <row r="116" spans="1:11" ht="15">
      <c r="A116" t="s">
        <v>26</v>
      </c>
      <c r="B116">
        <v>3</v>
      </c>
      <c r="C116">
        <v>18</v>
      </c>
      <c r="D116" t="s">
        <v>33</v>
      </c>
      <c r="E116" t="s">
        <v>55</v>
      </c>
      <c r="F116" s="1">
        <v>1.6876157407407406E-2</v>
      </c>
      <c r="G116">
        <f>_xlfn.XLOOKUP($A116,Product_pricing!$B:$B,Product_pricing!$C:$C)</f>
        <v>17</v>
      </c>
      <c r="H116">
        <f t="shared" si="3"/>
        <v>41.82</v>
      </c>
      <c r="I116" s="10">
        <f t="shared" si="4"/>
        <v>3.690356466726713E-2</v>
      </c>
      <c r="J116" t="str">
        <f>_xlfn.XLOOKUP(A116,Product_Details!$A:$A,Product_Details!$G:$G,"mens")</f>
        <v>Mens</v>
      </c>
      <c r="K116">
        <f t="shared" si="5"/>
        <v>1890</v>
      </c>
    </row>
    <row r="117" spans="1:11" ht="15">
      <c r="A117" t="s">
        <v>22</v>
      </c>
      <c r="B117">
        <v>5</v>
      </c>
      <c r="C117">
        <v>1</v>
      </c>
      <c r="D117" t="s">
        <v>33</v>
      </c>
      <c r="E117" t="s">
        <v>56</v>
      </c>
      <c r="F117" s="1">
        <v>2.309375E-2</v>
      </c>
      <c r="G117">
        <f>_xlfn.XLOOKUP($A117,Product_pricing!$B:$B,Product_pricing!$C:$C)</f>
        <v>13</v>
      </c>
      <c r="H117">
        <f t="shared" si="3"/>
        <v>64.349999999999994</v>
      </c>
      <c r="I117" s="10">
        <f t="shared" si="4"/>
        <v>5.6784896851713049E-2</v>
      </c>
      <c r="J117" t="str">
        <f>_xlfn.XLOOKUP(A117,Product_Details!$A:$A,Product_Details!$G:$G,"mens")</f>
        <v>Womens</v>
      </c>
      <c r="K117">
        <f t="shared" si="5"/>
        <v>3767.5</v>
      </c>
    </row>
    <row r="118" spans="1:11" ht="15">
      <c r="A118" t="s">
        <v>38</v>
      </c>
      <c r="B118">
        <v>2</v>
      </c>
      <c r="C118">
        <v>1</v>
      </c>
      <c r="D118" t="s">
        <v>33</v>
      </c>
      <c r="E118" t="s">
        <v>56</v>
      </c>
      <c r="F118" s="1">
        <v>2.309375E-2</v>
      </c>
      <c r="G118">
        <f>_xlfn.XLOOKUP($A118,Product_pricing!$B:$B,Product_pricing!$C:$C)</f>
        <v>54</v>
      </c>
      <c r="H118">
        <f t="shared" si="3"/>
        <v>106.92</v>
      </c>
      <c r="I118" s="10">
        <f t="shared" si="4"/>
        <v>9.435029015361554E-2</v>
      </c>
      <c r="J118" t="str">
        <f>_xlfn.XLOOKUP(A118,Product_Details!$A:$A,Product_Details!$G:$G,"mens")</f>
        <v>Womens</v>
      </c>
      <c r="K118">
        <f t="shared" si="5"/>
        <v>3767.5</v>
      </c>
    </row>
    <row r="119" spans="1:11" ht="15">
      <c r="A119" t="s">
        <v>25</v>
      </c>
      <c r="B119">
        <v>2</v>
      </c>
      <c r="C119">
        <v>1</v>
      </c>
      <c r="D119" t="s">
        <v>33</v>
      </c>
      <c r="E119" t="s">
        <v>56</v>
      </c>
      <c r="F119" s="1">
        <v>2.309375E-2</v>
      </c>
      <c r="G119">
        <f>_xlfn.XLOOKUP($A119,Product_pricing!$B:$B,Product_pricing!$C:$C)</f>
        <v>40</v>
      </c>
      <c r="H119">
        <f t="shared" si="3"/>
        <v>79.2</v>
      </c>
      <c r="I119" s="10">
        <f t="shared" si="4"/>
        <v>6.9889103817492998E-2</v>
      </c>
      <c r="J119" t="str">
        <f>_xlfn.XLOOKUP(A119,Product_Details!$A:$A,Product_Details!$G:$G,"mens")</f>
        <v>Mens</v>
      </c>
      <c r="K119">
        <f t="shared" si="5"/>
        <v>1512</v>
      </c>
    </row>
    <row r="120" spans="1:11" ht="15">
      <c r="A120" t="s">
        <v>41</v>
      </c>
      <c r="B120">
        <v>1</v>
      </c>
      <c r="C120">
        <v>1</v>
      </c>
      <c r="D120" t="s">
        <v>33</v>
      </c>
      <c r="E120" t="s">
        <v>56</v>
      </c>
      <c r="F120" s="1">
        <v>2.309375E-2</v>
      </c>
      <c r="G120">
        <f>_xlfn.XLOOKUP($A120,Product_pricing!$B:$B,Product_pricing!$C:$C)</f>
        <v>10</v>
      </c>
      <c r="H120">
        <f t="shared" si="3"/>
        <v>9.9</v>
      </c>
      <c r="I120" s="10">
        <f t="shared" si="4"/>
        <v>8.7361379771866247E-3</v>
      </c>
      <c r="J120" t="str">
        <f>_xlfn.XLOOKUP(A120,Product_Details!$A:$A,Product_Details!$G:$G,"mens")</f>
        <v>Mens</v>
      </c>
      <c r="K120">
        <f t="shared" si="5"/>
        <v>1512</v>
      </c>
    </row>
    <row r="121" spans="1:11" ht="15">
      <c r="A121" t="s">
        <v>32</v>
      </c>
      <c r="B121">
        <v>5</v>
      </c>
      <c r="C121">
        <v>1</v>
      </c>
      <c r="D121" t="s">
        <v>33</v>
      </c>
      <c r="E121" t="s">
        <v>56</v>
      </c>
      <c r="F121" s="1">
        <v>2.309375E-2</v>
      </c>
      <c r="G121">
        <f>_xlfn.XLOOKUP($A121,Product_pricing!$B:$B,Product_pricing!$C:$C)</f>
        <v>36</v>
      </c>
      <c r="H121">
        <f t="shared" si="3"/>
        <v>178.2</v>
      </c>
      <c r="I121" s="10">
        <f t="shared" si="4"/>
        <v>0.1572504835893592</v>
      </c>
      <c r="J121" t="str">
        <f>_xlfn.XLOOKUP(A121,Product_Details!$A:$A,Product_Details!$G:$G,"mens")</f>
        <v>Mens</v>
      </c>
      <c r="K121">
        <f t="shared" si="5"/>
        <v>1512</v>
      </c>
    </row>
    <row r="122" spans="1:11" ht="15">
      <c r="A122" t="s">
        <v>26</v>
      </c>
      <c r="B122">
        <v>3</v>
      </c>
      <c r="C122">
        <v>1</v>
      </c>
      <c r="D122" t="s">
        <v>33</v>
      </c>
      <c r="E122" t="s">
        <v>56</v>
      </c>
      <c r="F122" s="1">
        <v>2.309375E-2</v>
      </c>
      <c r="G122">
        <f>_xlfn.XLOOKUP($A122,Product_pricing!$B:$B,Product_pricing!$C:$C)</f>
        <v>17</v>
      </c>
      <c r="H122">
        <f t="shared" si="3"/>
        <v>50.49</v>
      </c>
      <c r="I122" s="10">
        <f t="shared" si="4"/>
        <v>4.4554303683651778E-2</v>
      </c>
      <c r="J122" t="str">
        <f>_xlfn.XLOOKUP(A122,Product_Details!$A:$A,Product_Details!$G:$G,"mens")</f>
        <v>Mens</v>
      </c>
      <c r="K122">
        <f t="shared" si="5"/>
        <v>1512</v>
      </c>
    </row>
    <row r="123" spans="1:11" ht="15">
      <c r="A123" t="s">
        <v>27</v>
      </c>
      <c r="B123">
        <v>2</v>
      </c>
      <c r="C123">
        <v>1</v>
      </c>
      <c r="D123" t="s">
        <v>33</v>
      </c>
      <c r="E123" t="s">
        <v>56</v>
      </c>
      <c r="F123" s="1">
        <v>2.309375E-2</v>
      </c>
      <c r="G123">
        <f>_xlfn.XLOOKUP($A123,Product_pricing!$B:$B,Product_pricing!$C:$C)</f>
        <v>29</v>
      </c>
      <c r="H123">
        <f t="shared" si="3"/>
        <v>57.42</v>
      </c>
      <c r="I123" s="10">
        <f t="shared" si="4"/>
        <v>5.0669600267682413E-2</v>
      </c>
      <c r="J123" t="str">
        <f>_xlfn.XLOOKUP(A123,Product_Details!$A:$A,Product_Details!$G:$G,"mens")</f>
        <v>Mens</v>
      </c>
      <c r="K123">
        <f t="shared" si="5"/>
        <v>1512</v>
      </c>
    </row>
    <row r="124" spans="1:11" ht="15">
      <c r="A124" t="s">
        <v>22</v>
      </c>
      <c r="B124">
        <v>2</v>
      </c>
      <c r="C124">
        <v>13</v>
      </c>
      <c r="D124" t="s">
        <v>23</v>
      </c>
      <c r="E124" t="s">
        <v>57</v>
      </c>
      <c r="F124" s="1">
        <v>2.1253472222222222E-2</v>
      </c>
      <c r="G124">
        <f>_xlfn.XLOOKUP($A124,Product_pricing!$B:$B,Product_pricing!$C:$C)</f>
        <v>13</v>
      </c>
      <c r="H124">
        <f t="shared" si="3"/>
        <v>22.62</v>
      </c>
      <c r="I124" s="10">
        <f t="shared" si="4"/>
        <v>1.9960751620602166E-2</v>
      </c>
      <c r="J124" t="str">
        <f>_xlfn.XLOOKUP(A124,Product_Details!$A:$A,Product_Details!$G:$G,"mens")</f>
        <v>Womens</v>
      </c>
      <c r="K124">
        <f t="shared" si="5"/>
        <v>1883.75</v>
      </c>
    </row>
    <row r="125" spans="1:11" ht="15">
      <c r="A125" t="s">
        <v>35</v>
      </c>
      <c r="B125">
        <v>4</v>
      </c>
      <c r="C125">
        <v>13</v>
      </c>
      <c r="D125" t="s">
        <v>23</v>
      </c>
      <c r="E125" t="s">
        <v>57</v>
      </c>
      <c r="F125" s="1">
        <v>2.1253472222222222E-2</v>
      </c>
      <c r="G125">
        <f>_xlfn.XLOOKUP($A125,Product_pricing!$B:$B,Product_pricing!$C:$C)</f>
        <v>32</v>
      </c>
      <c r="H125">
        <f t="shared" si="3"/>
        <v>111.36</v>
      </c>
      <c r="I125" s="10">
        <f t="shared" si="4"/>
        <v>9.8268315670656817E-2</v>
      </c>
      <c r="J125" t="str">
        <f>_xlfn.XLOOKUP(A125,Product_Details!$A:$A,Product_Details!$G:$G,"mens")</f>
        <v>Womens</v>
      </c>
      <c r="K125">
        <f t="shared" si="5"/>
        <v>1883.75</v>
      </c>
    </row>
    <row r="126" spans="1:11" ht="15">
      <c r="A126" t="s">
        <v>36</v>
      </c>
      <c r="B126">
        <v>2</v>
      </c>
      <c r="C126">
        <v>13</v>
      </c>
      <c r="D126" t="s">
        <v>23</v>
      </c>
      <c r="E126" t="s">
        <v>57</v>
      </c>
      <c r="F126" s="1">
        <v>2.1253472222222222E-2</v>
      </c>
      <c r="G126">
        <f>_xlfn.XLOOKUP($A126,Product_pricing!$B:$B,Product_pricing!$C:$C)</f>
        <v>23</v>
      </c>
      <c r="H126">
        <f t="shared" si="3"/>
        <v>40.020000000000003</v>
      </c>
      <c r="I126" s="10">
        <f t="shared" si="4"/>
        <v>3.5315175944142296E-2</v>
      </c>
      <c r="J126" t="str">
        <f>_xlfn.XLOOKUP(A126,Product_Details!$A:$A,Product_Details!$G:$G,"mens")</f>
        <v>Womens</v>
      </c>
      <c r="K126">
        <f t="shared" si="5"/>
        <v>1883.75</v>
      </c>
    </row>
    <row r="127" spans="1:11" ht="15">
      <c r="A127" t="s">
        <v>30</v>
      </c>
      <c r="B127">
        <v>3</v>
      </c>
      <c r="C127">
        <v>13</v>
      </c>
      <c r="D127" t="s">
        <v>23</v>
      </c>
      <c r="E127" t="s">
        <v>57</v>
      </c>
      <c r="F127" s="1">
        <v>2.1253472222222222E-2</v>
      </c>
      <c r="G127">
        <f>_xlfn.XLOOKUP($A127,Product_pricing!$B:$B,Product_pricing!$C:$C)</f>
        <v>19</v>
      </c>
      <c r="H127">
        <f t="shared" si="3"/>
        <v>49.589999999999996</v>
      </c>
      <c r="I127" s="10">
        <f t="shared" si="4"/>
        <v>4.3760109322089354E-2</v>
      </c>
      <c r="J127" t="str">
        <f>_xlfn.XLOOKUP(A127,Product_Details!$A:$A,Product_Details!$G:$G,"mens")</f>
        <v>Womens</v>
      </c>
      <c r="K127">
        <f t="shared" si="5"/>
        <v>1883.75</v>
      </c>
    </row>
    <row r="128" spans="1:11" ht="15">
      <c r="A128" t="s">
        <v>25</v>
      </c>
      <c r="B128">
        <v>4</v>
      </c>
      <c r="C128">
        <v>13</v>
      </c>
      <c r="D128" t="s">
        <v>23</v>
      </c>
      <c r="E128" t="s">
        <v>57</v>
      </c>
      <c r="F128" s="1">
        <v>2.1253472222222222E-2</v>
      </c>
      <c r="G128">
        <f>_xlfn.XLOOKUP($A128,Product_pricing!$B:$B,Product_pricing!$C:$C)</f>
        <v>40</v>
      </c>
      <c r="H128">
        <f t="shared" si="3"/>
        <v>139.19999999999999</v>
      </c>
      <c r="I128" s="10">
        <f t="shared" si="4"/>
        <v>0.12283539458832099</v>
      </c>
      <c r="J128" t="str">
        <f>_xlfn.XLOOKUP(A128,Product_Details!$A:$A,Product_Details!$G:$G,"mens")</f>
        <v>Mens</v>
      </c>
      <c r="K128">
        <f t="shared" si="5"/>
        <v>2520</v>
      </c>
    </row>
    <row r="129" spans="1:11" ht="15">
      <c r="A129" t="s">
        <v>32</v>
      </c>
      <c r="B129">
        <v>1</v>
      </c>
      <c r="C129">
        <v>13</v>
      </c>
      <c r="D129" t="s">
        <v>23</v>
      </c>
      <c r="E129" t="s">
        <v>57</v>
      </c>
      <c r="F129" s="1">
        <v>2.1253472222222222E-2</v>
      </c>
      <c r="G129">
        <f>_xlfn.XLOOKUP($A129,Product_pricing!$B:$B,Product_pricing!$C:$C)</f>
        <v>36</v>
      </c>
      <c r="H129">
        <f t="shared" si="3"/>
        <v>31.32</v>
      </c>
      <c r="I129" s="10">
        <f t="shared" si="4"/>
        <v>2.7637963782372228E-2</v>
      </c>
      <c r="J129" t="str">
        <f>_xlfn.XLOOKUP(A129,Product_Details!$A:$A,Product_Details!$G:$G,"mens")</f>
        <v>Mens</v>
      </c>
      <c r="K129">
        <f t="shared" si="5"/>
        <v>2520</v>
      </c>
    </row>
    <row r="130" spans="1:11" ht="15">
      <c r="A130" t="s">
        <v>26</v>
      </c>
      <c r="B130">
        <v>5</v>
      </c>
      <c r="C130">
        <v>13</v>
      </c>
      <c r="D130" t="s">
        <v>23</v>
      </c>
      <c r="E130" t="s">
        <v>57</v>
      </c>
      <c r="F130" s="1">
        <v>2.1253472222222222E-2</v>
      </c>
      <c r="G130">
        <f>_xlfn.XLOOKUP($A130,Product_pricing!$B:$B,Product_pricing!$C:$C)</f>
        <v>17</v>
      </c>
      <c r="H130">
        <f t="shared" si="3"/>
        <v>73.95</v>
      </c>
      <c r="I130" s="10">
        <f t="shared" si="4"/>
        <v>6.5256303375045538E-2</v>
      </c>
      <c r="J130" t="str">
        <f>_xlfn.XLOOKUP(A130,Product_Details!$A:$A,Product_Details!$G:$G,"mens")</f>
        <v>Mens</v>
      </c>
      <c r="K130">
        <f t="shared" si="5"/>
        <v>2520</v>
      </c>
    </row>
    <row r="131" spans="1:11" ht="15">
      <c r="A131" t="s">
        <v>29</v>
      </c>
      <c r="B131">
        <v>2</v>
      </c>
      <c r="C131">
        <v>20</v>
      </c>
      <c r="D131" t="s">
        <v>23</v>
      </c>
      <c r="E131" t="s">
        <v>58</v>
      </c>
      <c r="F131" s="1">
        <v>4.1380787037037035E-2</v>
      </c>
      <c r="G131">
        <f>_xlfn.XLOOKUP($A131,Product_pricing!$B:$B,Product_pricing!$C:$C)</f>
        <v>10</v>
      </c>
      <c r="H131">
        <f t="shared" ref="H131:H194" si="6">B131*G131*(1-C131/100)</f>
        <v>16</v>
      </c>
      <c r="I131" s="10">
        <f t="shared" ref="I131:I194" si="7">(H131/SUM($H:$H))*1000</f>
        <v>1.4119010872220806E-2</v>
      </c>
      <c r="J131" t="str">
        <f>_xlfn.XLOOKUP(A131,Product_Details!$A:$A,Product_Details!$G:$G,"mens")</f>
        <v>Womens</v>
      </c>
      <c r="K131">
        <f t="shared" ref="K131:K194" si="8">COUNTIFS($J:$J, J131) / COUNTIFS($J:$J, J131, $E:$E, E131)</f>
        <v>3767.5</v>
      </c>
    </row>
    <row r="132" spans="1:11" ht="15">
      <c r="A132" t="s">
        <v>36</v>
      </c>
      <c r="B132">
        <v>1</v>
      </c>
      <c r="C132">
        <v>20</v>
      </c>
      <c r="D132" t="s">
        <v>23</v>
      </c>
      <c r="E132" t="s">
        <v>58</v>
      </c>
      <c r="F132" s="1">
        <v>4.1380787037037035E-2</v>
      </c>
      <c r="G132">
        <f>_xlfn.XLOOKUP($A132,Product_pricing!$B:$B,Product_pricing!$C:$C)</f>
        <v>23</v>
      </c>
      <c r="H132">
        <f t="shared" si="6"/>
        <v>18.400000000000002</v>
      </c>
      <c r="I132" s="10">
        <f t="shared" si="7"/>
        <v>1.6236862503053926E-2</v>
      </c>
      <c r="J132" t="str">
        <f>_xlfn.XLOOKUP(A132,Product_Details!$A:$A,Product_Details!$G:$G,"mens")</f>
        <v>Womens</v>
      </c>
      <c r="K132">
        <f t="shared" si="8"/>
        <v>3767.5</v>
      </c>
    </row>
    <row r="133" spans="1:11" ht="15">
      <c r="A133" t="s">
        <v>25</v>
      </c>
      <c r="B133">
        <v>4</v>
      </c>
      <c r="C133">
        <v>20</v>
      </c>
      <c r="D133" t="s">
        <v>23</v>
      </c>
      <c r="E133" t="s">
        <v>58</v>
      </c>
      <c r="F133" s="1">
        <v>4.1380787037037035E-2</v>
      </c>
      <c r="G133">
        <f>_xlfn.XLOOKUP($A133,Product_pricing!$B:$B,Product_pricing!$C:$C)</f>
        <v>40</v>
      </c>
      <c r="H133">
        <f t="shared" si="6"/>
        <v>128</v>
      </c>
      <c r="I133" s="10">
        <f t="shared" si="7"/>
        <v>0.11295208697776644</v>
      </c>
      <c r="J133" t="str">
        <f>_xlfn.XLOOKUP(A133,Product_Details!$A:$A,Product_Details!$G:$G,"mens")</f>
        <v>Mens</v>
      </c>
      <c r="K133">
        <f t="shared" si="8"/>
        <v>1890</v>
      </c>
    </row>
    <row r="134" spans="1:11" ht="15">
      <c r="A134" t="s">
        <v>31</v>
      </c>
      <c r="B134">
        <v>4</v>
      </c>
      <c r="C134">
        <v>20</v>
      </c>
      <c r="D134" t="s">
        <v>23</v>
      </c>
      <c r="E134" t="s">
        <v>58</v>
      </c>
      <c r="F134" s="1">
        <v>4.1380787037037035E-2</v>
      </c>
      <c r="G134">
        <f>_xlfn.XLOOKUP($A134,Product_pricing!$B:$B,Product_pricing!$C:$C)</f>
        <v>57</v>
      </c>
      <c r="H134">
        <f t="shared" si="6"/>
        <v>182.4</v>
      </c>
      <c r="I134" s="10">
        <f t="shared" si="7"/>
        <v>0.16095672394331717</v>
      </c>
      <c r="J134" t="str">
        <f>_xlfn.XLOOKUP(A134,Product_Details!$A:$A,Product_Details!$G:$G,"mens")</f>
        <v>Mens</v>
      </c>
      <c r="K134">
        <f t="shared" si="8"/>
        <v>1890</v>
      </c>
    </row>
    <row r="135" spans="1:11" ht="15">
      <c r="A135" t="s">
        <v>26</v>
      </c>
      <c r="B135">
        <v>1</v>
      </c>
      <c r="C135">
        <v>20</v>
      </c>
      <c r="D135" t="s">
        <v>23</v>
      </c>
      <c r="E135" t="s">
        <v>58</v>
      </c>
      <c r="F135" s="1">
        <v>4.1380787037037035E-2</v>
      </c>
      <c r="G135">
        <f>_xlfn.XLOOKUP($A135,Product_pricing!$B:$B,Product_pricing!$C:$C)</f>
        <v>17</v>
      </c>
      <c r="H135">
        <f t="shared" si="6"/>
        <v>13.600000000000001</v>
      </c>
      <c r="I135" s="10">
        <f t="shared" si="7"/>
        <v>1.2001159241387685E-2</v>
      </c>
      <c r="J135" t="str">
        <f>_xlfn.XLOOKUP(A135,Product_Details!$A:$A,Product_Details!$G:$G,"mens")</f>
        <v>Mens</v>
      </c>
      <c r="K135">
        <f t="shared" si="8"/>
        <v>1890</v>
      </c>
    </row>
    <row r="136" spans="1:11" ht="15">
      <c r="A136" t="s">
        <v>27</v>
      </c>
      <c r="B136">
        <v>5</v>
      </c>
      <c r="C136">
        <v>20</v>
      </c>
      <c r="D136" t="s">
        <v>23</v>
      </c>
      <c r="E136" t="s">
        <v>58</v>
      </c>
      <c r="F136" s="1">
        <v>4.1380787037037035E-2</v>
      </c>
      <c r="G136">
        <f>_xlfn.XLOOKUP($A136,Product_pricing!$B:$B,Product_pricing!$C:$C)</f>
        <v>29</v>
      </c>
      <c r="H136">
        <f t="shared" si="6"/>
        <v>116</v>
      </c>
      <c r="I136" s="10">
        <f t="shared" si="7"/>
        <v>0.10236282882360084</v>
      </c>
      <c r="J136" t="str">
        <f>_xlfn.XLOOKUP(A136,Product_Details!$A:$A,Product_Details!$G:$G,"mens")</f>
        <v>Mens</v>
      </c>
      <c r="K136">
        <f t="shared" si="8"/>
        <v>1890</v>
      </c>
    </row>
    <row r="137" spans="1:11" ht="15">
      <c r="A137" t="s">
        <v>22</v>
      </c>
      <c r="B137">
        <v>5</v>
      </c>
      <c r="C137">
        <v>12</v>
      </c>
      <c r="D137" t="s">
        <v>23</v>
      </c>
      <c r="E137" t="s">
        <v>59</v>
      </c>
      <c r="F137" s="1">
        <v>4.1508101851851852E-2</v>
      </c>
      <c r="G137">
        <f>_xlfn.XLOOKUP($A137,Product_pricing!$B:$B,Product_pricing!$C:$C)</f>
        <v>13</v>
      </c>
      <c r="H137">
        <f t="shared" si="6"/>
        <v>57.2</v>
      </c>
      <c r="I137" s="10">
        <f t="shared" si="7"/>
        <v>5.0475463868189387E-2</v>
      </c>
      <c r="J137" t="str">
        <f>_xlfn.XLOOKUP(A137,Product_Details!$A:$A,Product_Details!$G:$G,"mens")</f>
        <v>Womens</v>
      </c>
      <c r="K137">
        <f t="shared" si="8"/>
        <v>2511.6666666666665</v>
      </c>
    </row>
    <row r="138" spans="1:11" ht="15">
      <c r="A138" t="s">
        <v>29</v>
      </c>
      <c r="B138">
        <v>5</v>
      </c>
      <c r="C138">
        <v>12</v>
      </c>
      <c r="D138" t="s">
        <v>23</v>
      </c>
      <c r="E138" t="s">
        <v>59</v>
      </c>
      <c r="F138" s="1">
        <v>4.1508101851851852E-2</v>
      </c>
      <c r="G138">
        <f>_xlfn.XLOOKUP($A138,Product_pricing!$B:$B,Product_pricing!$C:$C)</f>
        <v>10</v>
      </c>
      <c r="H138">
        <f t="shared" si="6"/>
        <v>44</v>
      </c>
      <c r="I138" s="10">
        <f t="shared" si="7"/>
        <v>3.8827279898607216E-2</v>
      </c>
      <c r="J138" t="str">
        <f>_xlfn.XLOOKUP(A138,Product_Details!$A:$A,Product_Details!$G:$G,"mens")</f>
        <v>Womens</v>
      </c>
      <c r="K138">
        <f t="shared" si="8"/>
        <v>2511.6666666666665</v>
      </c>
    </row>
    <row r="139" spans="1:11" ht="15">
      <c r="A139" t="s">
        <v>36</v>
      </c>
      <c r="B139">
        <v>4</v>
      </c>
      <c r="C139">
        <v>12</v>
      </c>
      <c r="D139" t="s">
        <v>23</v>
      </c>
      <c r="E139" t="s">
        <v>59</v>
      </c>
      <c r="F139" s="1">
        <v>4.1508101851851852E-2</v>
      </c>
      <c r="G139">
        <f>_xlfn.XLOOKUP($A139,Product_pricing!$B:$B,Product_pricing!$C:$C)</f>
        <v>23</v>
      </c>
      <c r="H139">
        <f t="shared" si="6"/>
        <v>80.959999999999994</v>
      </c>
      <c r="I139" s="10">
        <f t="shared" si="7"/>
        <v>7.1442195013437265E-2</v>
      </c>
      <c r="J139" t="str">
        <f>_xlfn.XLOOKUP(A139,Product_Details!$A:$A,Product_Details!$G:$G,"mens")</f>
        <v>Womens</v>
      </c>
      <c r="K139">
        <f t="shared" si="8"/>
        <v>2511.6666666666665</v>
      </c>
    </row>
    <row r="140" spans="1:11" ht="15">
      <c r="A140" t="s">
        <v>31</v>
      </c>
      <c r="B140">
        <v>4</v>
      </c>
      <c r="C140">
        <v>12</v>
      </c>
      <c r="D140" t="s">
        <v>23</v>
      </c>
      <c r="E140" t="s">
        <v>59</v>
      </c>
      <c r="F140" s="1">
        <v>4.1508101851851852E-2</v>
      </c>
      <c r="G140">
        <f>_xlfn.XLOOKUP($A140,Product_pricing!$B:$B,Product_pricing!$C:$C)</f>
        <v>57</v>
      </c>
      <c r="H140">
        <f t="shared" si="6"/>
        <v>200.64000000000001</v>
      </c>
      <c r="I140" s="10">
        <f t="shared" si="7"/>
        <v>0.17705239633764891</v>
      </c>
      <c r="J140" t="str">
        <f>_xlfn.XLOOKUP(A140,Product_Details!$A:$A,Product_Details!$G:$G,"mens")</f>
        <v>Mens</v>
      </c>
      <c r="K140">
        <f t="shared" si="8"/>
        <v>2520</v>
      </c>
    </row>
    <row r="141" spans="1:11" ht="15">
      <c r="A141" t="s">
        <v>32</v>
      </c>
      <c r="B141">
        <v>2</v>
      </c>
      <c r="C141">
        <v>12</v>
      </c>
      <c r="D141" t="s">
        <v>23</v>
      </c>
      <c r="E141" t="s">
        <v>59</v>
      </c>
      <c r="F141" s="1">
        <v>4.1508101851851852E-2</v>
      </c>
      <c r="G141">
        <f>_xlfn.XLOOKUP($A141,Product_pricing!$B:$B,Product_pricing!$C:$C)</f>
        <v>36</v>
      </c>
      <c r="H141">
        <f t="shared" si="6"/>
        <v>63.36</v>
      </c>
      <c r="I141" s="10">
        <f t="shared" si="7"/>
        <v>5.5911283053994384E-2</v>
      </c>
      <c r="J141" t="str">
        <f>_xlfn.XLOOKUP(A141,Product_Details!$A:$A,Product_Details!$G:$G,"mens")</f>
        <v>Mens</v>
      </c>
      <c r="K141">
        <f t="shared" si="8"/>
        <v>2520</v>
      </c>
    </row>
    <row r="142" spans="1:11" ht="15">
      <c r="A142" t="s">
        <v>27</v>
      </c>
      <c r="B142">
        <v>5</v>
      </c>
      <c r="C142">
        <v>12</v>
      </c>
      <c r="D142" t="s">
        <v>23</v>
      </c>
      <c r="E142" t="s">
        <v>59</v>
      </c>
      <c r="F142" s="1">
        <v>4.1508101851851852E-2</v>
      </c>
      <c r="G142">
        <f>_xlfn.XLOOKUP($A142,Product_pricing!$B:$B,Product_pricing!$C:$C)</f>
        <v>29</v>
      </c>
      <c r="H142">
        <f t="shared" si="6"/>
        <v>127.6</v>
      </c>
      <c r="I142" s="10">
        <f t="shared" si="7"/>
        <v>0.11259911170596093</v>
      </c>
      <c r="J142" t="str">
        <f>_xlfn.XLOOKUP(A142,Product_Details!$A:$A,Product_Details!$G:$G,"mens")</f>
        <v>Mens</v>
      </c>
      <c r="K142">
        <f t="shared" si="8"/>
        <v>2520</v>
      </c>
    </row>
    <row r="143" spans="1:11" ht="15">
      <c r="A143" t="s">
        <v>29</v>
      </c>
      <c r="B143">
        <v>5</v>
      </c>
      <c r="C143">
        <v>16</v>
      </c>
      <c r="D143" t="s">
        <v>23</v>
      </c>
      <c r="E143" s="2">
        <v>8.9999999999999992E+37</v>
      </c>
      <c r="F143" s="1">
        <v>1.7722222222222223E-2</v>
      </c>
      <c r="G143">
        <f>_xlfn.XLOOKUP($A143,Product_pricing!$B:$B,Product_pricing!$C:$C)</f>
        <v>10</v>
      </c>
      <c r="H143">
        <f t="shared" si="6"/>
        <v>42</v>
      </c>
      <c r="I143" s="10">
        <f t="shared" si="7"/>
        <v>3.7062403539579611E-2</v>
      </c>
      <c r="J143" t="str">
        <f>_xlfn.XLOOKUP(A143,Product_Details!$A:$A,Product_Details!$G:$G,"mens")</f>
        <v>Womens</v>
      </c>
      <c r="K143">
        <f t="shared" si="8"/>
        <v>2511.6666666666665</v>
      </c>
    </row>
    <row r="144" spans="1:11" ht="15">
      <c r="A144" t="s">
        <v>36</v>
      </c>
      <c r="B144">
        <v>1</v>
      </c>
      <c r="C144">
        <v>16</v>
      </c>
      <c r="D144" t="s">
        <v>23</v>
      </c>
      <c r="E144" s="2">
        <v>8.9999999999999992E+37</v>
      </c>
      <c r="F144" s="1">
        <v>1.7722222222222223E-2</v>
      </c>
      <c r="G144">
        <f>_xlfn.XLOOKUP($A144,Product_pricing!$B:$B,Product_pricing!$C:$C)</f>
        <v>23</v>
      </c>
      <c r="H144">
        <f t="shared" si="6"/>
        <v>19.32</v>
      </c>
      <c r="I144" s="10">
        <f t="shared" si="7"/>
        <v>1.7048705628206623E-2</v>
      </c>
      <c r="J144" t="str">
        <f>_xlfn.XLOOKUP(A144,Product_Details!$A:$A,Product_Details!$G:$G,"mens")</f>
        <v>Womens</v>
      </c>
      <c r="K144">
        <f t="shared" si="8"/>
        <v>2511.6666666666665</v>
      </c>
    </row>
    <row r="145" spans="1:11" ht="15">
      <c r="A145" t="s">
        <v>30</v>
      </c>
      <c r="B145">
        <v>1</v>
      </c>
      <c r="C145">
        <v>16</v>
      </c>
      <c r="D145" t="s">
        <v>23</v>
      </c>
      <c r="E145" s="2">
        <v>8.9999999999999992E+37</v>
      </c>
      <c r="F145" s="1">
        <v>1.7722222222222223E-2</v>
      </c>
      <c r="G145">
        <f>_xlfn.XLOOKUP($A145,Product_pricing!$B:$B,Product_pricing!$C:$C)</f>
        <v>19</v>
      </c>
      <c r="H145">
        <f t="shared" si="6"/>
        <v>15.959999999999999</v>
      </c>
      <c r="I145" s="10">
        <f t="shared" si="7"/>
        <v>1.4083713345040253E-2</v>
      </c>
      <c r="J145" t="str">
        <f>_xlfn.XLOOKUP(A145,Product_Details!$A:$A,Product_Details!$G:$G,"mens")</f>
        <v>Womens</v>
      </c>
      <c r="K145">
        <f t="shared" si="8"/>
        <v>2511.6666666666665</v>
      </c>
    </row>
    <row r="146" spans="1:11" ht="15">
      <c r="A146" t="s">
        <v>32</v>
      </c>
      <c r="B146">
        <v>3</v>
      </c>
      <c r="C146">
        <v>16</v>
      </c>
      <c r="D146" t="s">
        <v>23</v>
      </c>
      <c r="E146" s="2">
        <v>8.9999999999999992E+37</v>
      </c>
      <c r="F146" s="1">
        <v>1.7722222222222223E-2</v>
      </c>
      <c r="G146">
        <f>_xlfn.XLOOKUP($A146,Product_pricing!$B:$B,Product_pricing!$C:$C)</f>
        <v>36</v>
      </c>
      <c r="H146">
        <f t="shared" si="6"/>
        <v>90.72</v>
      </c>
      <c r="I146" s="10">
        <f t="shared" si="7"/>
        <v>8.0054791645491966E-2</v>
      </c>
      <c r="J146" t="str">
        <f>_xlfn.XLOOKUP(A146,Product_Details!$A:$A,Product_Details!$G:$G,"mens")</f>
        <v>Mens</v>
      </c>
      <c r="K146">
        <f t="shared" si="8"/>
        <v>7560</v>
      </c>
    </row>
    <row r="147" spans="1:11" ht="15">
      <c r="A147" t="s">
        <v>36</v>
      </c>
      <c r="B147">
        <v>5</v>
      </c>
      <c r="C147">
        <v>7</v>
      </c>
      <c r="D147" t="s">
        <v>23</v>
      </c>
      <c r="E147" t="s">
        <v>60</v>
      </c>
      <c r="F147" s="1">
        <v>1.5505787037037038E-2</v>
      </c>
      <c r="G147">
        <f>_xlfn.XLOOKUP($A147,Product_pricing!$B:$B,Product_pricing!$C:$C)</f>
        <v>23</v>
      </c>
      <c r="H147">
        <f t="shared" si="6"/>
        <v>106.94999999999999</v>
      </c>
      <c r="I147" s="10">
        <f t="shared" si="7"/>
        <v>9.4376763299000938E-2</v>
      </c>
      <c r="J147" t="str">
        <f>_xlfn.XLOOKUP(A147,Product_Details!$A:$A,Product_Details!$G:$G,"mens")</f>
        <v>Womens</v>
      </c>
      <c r="K147">
        <f t="shared" si="8"/>
        <v>2511.6666666666665</v>
      </c>
    </row>
    <row r="148" spans="1:11" ht="15">
      <c r="A148" t="s">
        <v>30</v>
      </c>
      <c r="B148">
        <v>4</v>
      </c>
      <c r="C148">
        <v>7</v>
      </c>
      <c r="D148" t="s">
        <v>23</v>
      </c>
      <c r="E148" t="s">
        <v>60</v>
      </c>
      <c r="F148" s="1">
        <v>1.5505787037037038E-2</v>
      </c>
      <c r="G148">
        <f>_xlfn.XLOOKUP($A148,Product_pricing!$B:$B,Product_pricing!$C:$C)</f>
        <v>19</v>
      </c>
      <c r="H148">
        <f t="shared" si="6"/>
        <v>70.679999999999993</v>
      </c>
      <c r="I148" s="10">
        <f t="shared" si="7"/>
        <v>6.2370730528035406E-2</v>
      </c>
      <c r="J148" t="str">
        <f>_xlfn.XLOOKUP(A148,Product_Details!$A:$A,Product_Details!$G:$G,"mens")</f>
        <v>Womens</v>
      </c>
      <c r="K148">
        <f t="shared" si="8"/>
        <v>2511.6666666666665</v>
      </c>
    </row>
    <row r="149" spans="1:11" ht="15">
      <c r="A149" t="s">
        <v>38</v>
      </c>
      <c r="B149">
        <v>5</v>
      </c>
      <c r="C149">
        <v>7</v>
      </c>
      <c r="D149" t="s">
        <v>23</v>
      </c>
      <c r="E149" t="s">
        <v>60</v>
      </c>
      <c r="F149" s="1">
        <v>1.5505787037037038E-2</v>
      </c>
      <c r="G149">
        <f>_xlfn.XLOOKUP($A149,Product_pricing!$B:$B,Product_pricing!$C:$C)</f>
        <v>54</v>
      </c>
      <c r="H149">
        <f t="shared" si="6"/>
        <v>251.1</v>
      </c>
      <c r="I149" s="10">
        <f t="shared" si="7"/>
        <v>0.22158022687591528</v>
      </c>
      <c r="J149" t="str">
        <f>_xlfn.XLOOKUP(A149,Product_Details!$A:$A,Product_Details!$G:$G,"mens")</f>
        <v>Womens</v>
      </c>
      <c r="K149">
        <f t="shared" si="8"/>
        <v>2511.6666666666665</v>
      </c>
    </row>
    <row r="150" spans="1:11" ht="15">
      <c r="A150" t="s">
        <v>31</v>
      </c>
      <c r="B150">
        <v>3</v>
      </c>
      <c r="C150">
        <v>7</v>
      </c>
      <c r="D150" t="s">
        <v>23</v>
      </c>
      <c r="E150" t="s">
        <v>60</v>
      </c>
      <c r="F150" s="1">
        <v>1.5505787037037038E-2</v>
      </c>
      <c r="G150">
        <f>_xlfn.XLOOKUP($A150,Product_pricing!$B:$B,Product_pricing!$C:$C)</f>
        <v>57</v>
      </c>
      <c r="H150">
        <f t="shared" si="6"/>
        <v>159.03</v>
      </c>
      <c r="I150" s="10">
        <f t="shared" si="7"/>
        <v>0.14033414368807967</v>
      </c>
      <c r="J150" t="str">
        <f>_xlfn.XLOOKUP(A150,Product_Details!$A:$A,Product_Details!$G:$G,"mens")</f>
        <v>Mens</v>
      </c>
      <c r="K150">
        <f t="shared" si="8"/>
        <v>3780</v>
      </c>
    </row>
    <row r="151" spans="1:11" ht="15">
      <c r="A151" t="s">
        <v>27</v>
      </c>
      <c r="B151">
        <v>3</v>
      </c>
      <c r="C151">
        <v>7</v>
      </c>
      <c r="D151" t="s">
        <v>23</v>
      </c>
      <c r="E151" t="s">
        <v>60</v>
      </c>
      <c r="F151" s="1">
        <v>1.5505787037037038E-2</v>
      </c>
      <c r="G151">
        <f>_xlfn.XLOOKUP($A151,Product_pricing!$B:$B,Product_pricing!$C:$C)</f>
        <v>29</v>
      </c>
      <c r="H151">
        <f t="shared" si="6"/>
        <v>80.91</v>
      </c>
      <c r="I151" s="10">
        <f t="shared" si="7"/>
        <v>7.1398073104461585E-2</v>
      </c>
      <c r="J151" t="str">
        <f>_xlfn.XLOOKUP(A151,Product_Details!$A:$A,Product_Details!$G:$G,"mens")</f>
        <v>Mens</v>
      </c>
      <c r="K151">
        <f t="shared" si="8"/>
        <v>3780</v>
      </c>
    </row>
    <row r="152" spans="1:11" ht="15">
      <c r="A152" t="s">
        <v>22</v>
      </c>
      <c r="B152">
        <v>2</v>
      </c>
      <c r="C152">
        <v>22</v>
      </c>
      <c r="D152" t="s">
        <v>23</v>
      </c>
      <c r="E152" t="s">
        <v>61</v>
      </c>
      <c r="F152" s="1">
        <v>2.0461805555555556E-2</v>
      </c>
      <c r="G152">
        <f>_xlfn.XLOOKUP($A152,Product_pricing!$B:$B,Product_pricing!$C:$C)</f>
        <v>13</v>
      </c>
      <c r="H152">
        <f t="shared" si="6"/>
        <v>20.28</v>
      </c>
      <c r="I152" s="10">
        <f t="shared" si="7"/>
        <v>1.7895846280539873E-2</v>
      </c>
      <c r="J152" t="str">
        <f>_xlfn.XLOOKUP(A152,Product_Details!$A:$A,Product_Details!$G:$G,"mens")</f>
        <v>Womens</v>
      </c>
      <c r="K152">
        <f t="shared" si="8"/>
        <v>1883.75</v>
      </c>
    </row>
    <row r="153" spans="1:11" ht="15">
      <c r="A153" t="s">
        <v>35</v>
      </c>
      <c r="B153">
        <v>5</v>
      </c>
      <c r="C153">
        <v>22</v>
      </c>
      <c r="D153" t="s">
        <v>23</v>
      </c>
      <c r="E153" t="s">
        <v>61</v>
      </c>
      <c r="F153" s="1">
        <v>2.0461805555555556E-2</v>
      </c>
      <c r="G153">
        <f>_xlfn.XLOOKUP($A153,Product_pricing!$B:$B,Product_pricing!$C:$C)</f>
        <v>32</v>
      </c>
      <c r="H153">
        <f t="shared" si="6"/>
        <v>124.80000000000001</v>
      </c>
      <c r="I153" s="10">
        <f t="shared" si="7"/>
        <v>0.11012828480332229</v>
      </c>
      <c r="J153" t="str">
        <f>_xlfn.XLOOKUP(A153,Product_Details!$A:$A,Product_Details!$G:$G,"mens")</f>
        <v>Womens</v>
      </c>
      <c r="K153">
        <f t="shared" si="8"/>
        <v>1883.75</v>
      </c>
    </row>
    <row r="154" spans="1:11" ht="15">
      <c r="A154" t="s">
        <v>36</v>
      </c>
      <c r="B154">
        <v>3</v>
      </c>
      <c r="C154">
        <v>22</v>
      </c>
      <c r="D154" t="s">
        <v>23</v>
      </c>
      <c r="E154" t="s">
        <v>61</v>
      </c>
      <c r="F154" s="1">
        <v>2.0461805555555556E-2</v>
      </c>
      <c r="G154">
        <f>_xlfn.XLOOKUP($A154,Product_pricing!$B:$B,Product_pricing!$C:$C)</f>
        <v>23</v>
      </c>
      <c r="H154">
        <f t="shared" si="6"/>
        <v>53.82</v>
      </c>
      <c r="I154" s="10">
        <f t="shared" si="7"/>
        <v>4.7492822821432731E-2</v>
      </c>
      <c r="J154" t="str">
        <f>_xlfn.XLOOKUP(A154,Product_Details!$A:$A,Product_Details!$G:$G,"mens")</f>
        <v>Womens</v>
      </c>
      <c r="K154">
        <f t="shared" si="8"/>
        <v>1883.75</v>
      </c>
    </row>
    <row r="155" spans="1:11" ht="15">
      <c r="A155" t="s">
        <v>38</v>
      </c>
      <c r="B155">
        <v>3</v>
      </c>
      <c r="C155">
        <v>22</v>
      </c>
      <c r="D155" t="s">
        <v>23</v>
      </c>
      <c r="E155" t="s">
        <v>61</v>
      </c>
      <c r="F155" s="1">
        <v>2.0461805555555556E-2</v>
      </c>
      <c r="G155">
        <f>_xlfn.XLOOKUP($A155,Product_pricing!$B:$B,Product_pricing!$C:$C)</f>
        <v>54</v>
      </c>
      <c r="H155">
        <f t="shared" si="6"/>
        <v>126.36</v>
      </c>
      <c r="I155" s="10">
        <f t="shared" si="7"/>
        <v>0.11150488836336381</v>
      </c>
      <c r="J155" t="str">
        <f>_xlfn.XLOOKUP(A155,Product_Details!$A:$A,Product_Details!$G:$G,"mens")</f>
        <v>Womens</v>
      </c>
      <c r="K155">
        <f t="shared" si="8"/>
        <v>1883.75</v>
      </c>
    </row>
    <row r="156" spans="1:11" ht="15">
      <c r="A156" t="s">
        <v>25</v>
      </c>
      <c r="B156">
        <v>3</v>
      </c>
      <c r="C156">
        <v>22</v>
      </c>
      <c r="D156" t="s">
        <v>23</v>
      </c>
      <c r="E156" t="s">
        <v>61</v>
      </c>
      <c r="F156" s="1">
        <v>2.0461805555555556E-2</v>
      </c>
      <c r="G156">
        <f>_xlfn.XLOOKUP($A156,Product_pricing!$B:$B,Product_pricing!$C:$C)</f>
        <v>40</v>
      </c>
      <c r="H156">
        <f t="shared" si="6"/>
        <v>93.600000000000009</v>
      </c>
      <c r="I156" s="10">
        <f t="shared" si="7"/>
        <v>8.2596213602491725E-2</v>
      </c>
      <c r="J156" t="str">
        <f>_xlfn.XLOOKUP(A156,Product_Details!$A:$A,Product_Details!$G:$G,"mens")</f>
        <v>Mens</v>
      </c>
      <c r="K156">
        <f t="shared" si="8"/>
        <v>2520</v>
      </c>
    </row>
    <row r="157" spans="1:11" ht="15">
      <c r="A157" t="s">
        <v>41</v>
      </c>
      <c r="B157">
        <v>5</v>
      </c>
      <c r="C157">
        <v>22</v>
      </c>
      <c r="D157" t="s">
        <v>23</v>
      </c>
      <c r="E157" t="s">
        <v>61</v>
      </c>
      <c r="F157" s="1">
        <v>2.0461805555555556E-2</v>
      </c>
      <c r="G157">
        <f>_xlfn.XLOOKUP($A157,Product_pricing!$B:$B,Product_pricing!$C:$C)</f>
        <v>10</v>
      </c>
      <c r="H157">
        <f t="shared" si="6"/>
        <v>39</v>
      </c>
      <c r="I157" s="10">
        <f t="shared" si="7"/>
        <v>3.4415089001038214E-2</v>
      </c>
      <c r="J157" t="str">
        <f>_xlfn.XLOOKUP(A157,Product_Details!$A:$A,Product_Details!$G:$G,"mens")</f>
        <v>Mens</v>
      </c>
      <c r="K157">
        <f t="shared" si="8"/>
        <v>2520</v>
      </c>
    </row>
    <row r="158" spans="1:11" ht="15">
      <c r="A158" t="s">
        <v>31</v>
      </c>
      <c r="B158">
        <v>5</v>
      </c>
      <c r="C158">
        <v>22</v>
      </c>
      <c r="D158" t="s">
        <v>23</v>
      </c>
      <c r="E158" t="s">
        <v>61</v>
      </c>
      <c r="F158" s="1">
        <v>2.0461805555555556E-2</v>
      </c>
      <c r="G158">
        <f>_xlfn.XLOOKUP($A158,Product_pricing!$B:$B,Product_pricing!$C:$C)</f>
        <v>57</v>
      </c>
      <c r="H158">
        <f t="shared" si="6"/>
        <v>222.3</v>
      </c>
      <c r="I158" s="10">
        <f t="shared" si="7"/>
        <v>0.19616600730591785</v>
      </c>
      <c r="J158" t="str">
        <f>_xlfn.XLOOKUP(A158,Product_Details!$A:$A,Product_Details!$G:$G,"mens")</f>
        <v>Mens</v>
      </c>
      <c r="K158">
        <f t="shared" si="8"/>
        <v>2520</v>
      </c>
    </row>
    <row r="159" spans="1:11" ht="15">
      <c r="A159" t="s">
        <v>22</v>
      </c>
      <c r="B159">
        <v>2</v>
      </c>
      <c r="C159">
        <v>9</v>
      </c>
      <c r="D159" t="s">
        <v>23</v>
      </c>
      <c r="E159" t="s">
        <v>62</v>
      </c>
      <c r="F159" s="1">
        <v>3.2792824074074071E-2</v>
      </c>
      <c r="G159">
        <f>_xlfn.XLOOKUP($A159,Product_pricing!$B:$B,Product_pricing!$C:$C)</f>
        <v>13</v>
      </c>
      <c r="H159">
        <f t="shared" si="6"/>
        <v>23.66</v>
      </c>
      <c r="I159" s="10">
        <f t="shared" si="7"/>
        <v>2.0878487327296517E-2</v>
      </c>
      <c r="J159" t="str">
        <f>_xlfn.XLOOKUP(A159,Product_Details!$A:$A,Product_Details!$G:$G,"mens")</f>
        <v>Womens</v>
      </c>
      <c r="K159">
        <f t="shared" si="8"/>
        <v>1883.75</v>
      </c>
    </row>
    <row r="160" spans="1:11" ht="15">
      <c r="A160" t="s">
        <v>29</v>
      </c>
      <c r="B160">
        <v>1</v>
      </c>
      <c r="C160">
        <v>9</v>
      </c>
      <c r="D160" t="s">
        <v>23</v>
      </c>
      <c r="E160" t="s">
        <v>62</v>
      </c>
      <c r="F160" s="1">
        <v>3.2792824074074071E-2</v>
      </c>
      <c r="G160">
        <f>_xlfn.XLOOKUP($A160,Product_pricing!$B:$B,Product_pricing!$C:$C)</f>
        <v>10</v>
      </c>
      <c r="H160">
        <f t="shared" si="6"/>
        <v>9.1</v>
      </c>
      <c r="I160" s="10">
        <f t="shared" si="7"/>
        <v>8.0301874335755846E-3</v>
      </c>
      <c r="J160" t="str">
        <f>_xlfn.XLOOKUP(A160,Product_Details!$A:$A,Product_Details!$G:$G,"mens")</f>
        <v>Womens</v>
      </c>
      <c r="K160">
        <f t="shared" si="8"/>
        <v>1883.75</v>
      </c>
    </row>
    <row r="161" spans="1:11" ht="15">
      <c r="A161" t="s">
        <v>36</v>
      </c>
      <c r="B161">
        <v>1</v>
      </c>
      <c r="C161">
        <v>9</v>
      </c>
      <c r="D161" t="s">
        <v>23</v>
      </c>
      <c r="E161" t="s">
        <v>62</v>
      </c>
      <c r="F161" s="1">
        <v>3.2792824074074071E-2</v>
      </c>
      <c r="G161">
        <f>_xlfn.XLOOKUP($A161,Product_pricing!$B:$B,Product_pricing!$C:$C)</f>
        <v>23</v>
      </c>
      <c r="H161">
        <f t="shared" si="6"/>
        <v>20.93</v>
      </c>
      <c r="I161" s="10">
        <f t="shared" si="7"/>
        <v>1.8469431097223842E-2</v>
      </c>
      <c r="J161" t="str">
        <f>_xlfn.XLOOKUP(A161,Product_Details!$A:$A,Product_Details!$G:$G,"mens")</f>
        <v>Womens</v>
      </c>
      <c r="K161">
        <f t="shared" si="8"/>
        <v>1883.75</v>
      </c>
    </row>
    <row r="162" spans="1:11" ht="15">
      <c r="A162" t="s">
        <v>38</v>
      </c>
      <c r="B162">
        <v>1</v>
      </c>
      <c r="C162">
        <v>9</v>
      </c>
      <c r="D162" t="s">
        <v>23</v>
      </c>
      <c r="E162" t="s">
        <v>62</v>
      </c>
      <c r="F162" s="1">
        <v>3.2792824074074071E-2</v>
      </c>
      <c r="G162">
        <f>_xlfn.XLOOKUP($A162,Product_pricing!$B:$B,Product_pricing!$C:$C)</f>
        <v>54</v>
      </c>
      <c r="H162">
        <f t="shared" si="6"/>
        <v>49.14</v>
      </c>
      <c r="I162" s="10">
        <f t="shared" si="7"/>
        <v>4.3363012141308152E-2</v>
      </c>
      <c r="J162" t="str">
        <f>_xlfn.XLOOKUP(A162,Product_Details!$A:$A,Product_Details!$G:$G,"mens")</f>
        <v>Womens</v>
      </c>
      <c r="K162">
        <f t="shared" si="8"/>
        <v>1883.75</v>
      </c>
    </row>
    <row r="163" spans="1:11" ht="15">
      <c r="A163" t="s">
        <v>25</v>
      </c>
      <c r="B163">
        <v>3</v>
      </c>
      <c r="C163">
        <v>9</v>
      </c>
      <c r="D163" t="s">
        <v>23</v>
      </c>
      <c r="E163" t="s">
        <v>62</v>
      </c>
      <c r="F163" s="1">
        <v>3.2792824074074071E-2</v>
      </c>
      <c r="G163">
        <f>_xlfn.XLOOKUP($A163,Product_pricing!$B:$B,Product_pricing!$C:$C)</f>
        <v>40</v>
      </c>
      <c r="H163">
        <f t="shared" si="6"/>
        <v>109.2</v>
      </c>
      <c r="I163" s="10">
        <f t="shared" si="7"/>
        <v>9.6362249202907008E-2</v>
      </c>
      <c r="J163" t="str">
        <f>_xlfn.XLOOKUP(A163,Product_Details!$A:$A,Product_Details!$G:$G,"mens")</f>
        <v>Mens</v>
      </c>
      <c r="K163">
        <f t="shared" si="8"/>
        <v>1890</v>
      </c>
    </row>
    <row r="164" spans="1:11" ht="15">
      <c r="A164" t="s">
        <v>31</v>
      </c>
      <c r="B164">
        <v>4</v>
      </c>
      <c r="C164">
        <v>9</v>
      </c>
      <c r="D164" t="s">
        <v>23</v>
      </c>
      <c r="E164" t="s">
        <v>62</v>
      </c>
      <c r="F164" s="1">
        <v>3.2792824074074071E-2</v>
      </c>
      <c r="G164">
        <f>_xlfn.XLOOKUP($A164,Product_pricing!$B:$B,Product_pricing!$C:$C)</f>
        <v>57</v>
      </c>
      <c r="H164">
        <f t="shared" si="6"/>
        <v>207.48000000000002</v>
      </c>
      <c r="I164" s="10">
        <f t="shared" si="7"/>
        <v>0.18308827348552331</v>
      </c>
      <c r="J164" t="str">
        <f>_xlfn.XLOOKUP(A164,Product_Details!$A:$A,Product_Details!$G:$G,"mens")</f>
        <v>Mens</v>
      </c>
      <c r="K164">
        <f t="shared" si="8"/>
        <v>1890</v>
      </c>
    </row>
    <row r="165" spans="1:11" ht="15">
      <c r="A165" t="s">
        <v>26</v>
      </c>
      <c r="B165">
        <v>1</v>
      </c>
      <c r="C165">
        <v>9</v>
      </c>
      <c r="D165" t="s">
        <v>23</v>
      </c>
      <c r="E165" t="s">
        <v>62</v>
      </c>
      <c r="F165" s="1">
        <v>3.2792824074074071E-2</v>
      </c>
      <c r="G165">
        <f>_xlfn.XLOOKUP($A165,Product_pricing!$B:$B,Product_pricing!$C:$C)</f>
        <v>17</v>
      </c>
      <c r="H165">
        <f t="shared" si="6"/>
        <v>15.47</v>
      </c>
      <c r="I165" s="10">
        <f t="shared" si="7"/>
        <v>1.3651318637078493E-2</v>
      </c>
      <c r="J165" t="str">
        <f>_xlfn.XLOOKUP(A165,Product_Details!$A:$A,Product_Details!$G:$G,"mens")</f>
        <v>Mens</v>
      </c>
      <c r="K165">
        <f t="shared" si="8"/>
        <v>1890</v>
      </c>
    </row>
    <row r="166" spans="1:11" ht="15">
      <c r="A166" t="s">
        <v>27</v>
      </c>
      <c r="B166">
        <v>5</v>
      </c>
      <c r="C166">
        <v>9</v>
      </c>
      <c r="D166" t="s">
        <v>23</v>
      </c>
      <c r="E166" t="s">
        <v>62</v>
      </c>
      <c r="F166" s="1">
        <v>3.2792824074074071E-2</v>
      </c>
      <c r="G166">
        <f>_xlfn.XLOOKUP($A166,Product_pricing!$B:$B,Product_pricing!$C:$C)</f>
        <v>29</v>
      </c>
      <c r="H166">
        <f t="shared" si="6"/>
        <v>131.95000000000002</v>
      </c>
      <c r="I166" s="10">
        <f t="shared" si="7"/>
        <v>0.11643771778684597</v>
      </c>
      <c r="J166" t="str">
        <f>_xlfn.XLOOKUP(A166,Product_Details!$A:$A,Product_Details!$G:$G,"mens")</f>
        <v>Mens</v>
      </c>
      <c r="K166">
        <f t="shared" si="8"/>
        <v>1890</v>
      </c>
    </row>
    <row r="167" spans="1:11" ht="15">
      <c r="A167" t="s">
        <v>35</v>
      </c>
      <c r="B167">
        <v>1</v>
      </c>
      <c r="C167">
        <v>5</v>
      </c>
      <c r="D167" t="s">
        <v>23</v>
      </c>
      <c r="E167" t="s">
        <v>63</v>
      </c>
      <c r="F167" s="1">
        <v>2.4651620370370372E-2</v>
      </c>
      <c r="G167">
        <f>_xlfn.XLOOKUP($A167,Product_pricing!$B:$B,Product_pricing!$C:$C)</f>
        <v>32</v>
      </c>
      <c r="H167">
        <f t="shared" si="6"/>
        <v>30.4</v>
      </c>
      <c r="I167" s="10">
        <f t="shared" si="7"/>
        <v>2.6826120657219531E-2</v>
      </c>
      <c r="J167" t="str">
        <f>_xlfn.XLOOKUP(A167,Product_Details!$A:$A,Product_Details!$G:$G,"mens")</f>
        <v>Womens</v>
      </c>
      <c r="K167">
        <f t="shared" si="8"/>
        <v>2511.6666666666665</v>
      </c>
    </row>
    <row r="168" spans="1:11" ht="15">
      <c r="A168" t="s">
        <v>36</v>
      </c>
      <c r="B168">
        <v>3</v>
      </c>
      <c r="C168">
        <v>5</v>
      </c>
      <c r="D168" t="s">
        <v>23</v>
      </c>
      <c r="E168" t="s">
        <v>63</v>
      </c>
      <c r="F168" s="1">
        <v>2.4651620370370372E-2</v>
      </c>
      <c r="G168">
        <f>_xlfn.XLOOKUP($A168,Product_pricing!$B:$B,Product_pricing!$C:$C)</f>
        <v>23</v>
      </c>
      <c r="H168">
        <f t="shared" si="6"/>
        <v>65.55</v>
      </c>
      <c r="I168" s="10">
        <f t="shared" si="7"/>
        <v>5.7843822667129612E-2</v>
      </c>
      <c r="J168" t="str">
        <f>_xlfn.XLOOKUP(A168,Product_Details!$A:$A,Product_Details!$G:$G,"mens")</f>
        <v>Womens</v>
      </c>
      <c r="K168">
        <f t="shared" si="8"/>
        <v>2511.6666666666665</v>
      </c>
    </row>
    <row r="169" spans="1:11" ht="15">
      <c r="A169" t="s">
        <v>30</v>
      </c>
      <c r="B169">
        <v>3</v>
      </c>
      <c r="C169">
        <v>5</v>
      </c>
      <c r="D169" t="s">
        <v>23</v>
      </c>
      <c r="E169" t="s">
        <v>63</v>
      </c>
      <c r="F169" s="1">
        <v>2.4651620370370372E-2</v>
      </c>
      <c r="G169">
        <f>_xlfn.XLOOKUP($A169,Product_pricing!$B:$B,Product_pricing!$C:$C)</f>
        <v>19</v>
      </c>
      <c r="H169">
        <f t="shared" si="6"/>
        <v>54.15</v>
      </c>
      <c r="I169" s="10">
        <f t="shared" si="7"/>
        <v>4.7784027420672288E-2</v>
      </c>
      <c r="J169" t="str">
        <f>_xlfn.XLOOKUP(A169,Product_Details!$A:$A,Product_Details!$G:$G,"mens")</f>
        <v>Womens</v>
      </c>
      <c r="K169">
        <f t="shared" si="8"/>
        <v>2511.6666666666665</v>
      </c>
    </row>
    <row r="170" spans="1:11" ht="15">
      <c r="A170" t="s">
        <v>31</v>
      </c>
      <c r="B170">
        <v>4</v>
      </c>
      <c r="C170">
        <v>5</v>
      </c>
      <c r="D170" t="s">
        <v>23</v>
      </c>
      <c r="E170" t="s">
        <v>63</v>
      </c>
      <c r="F170" s="1">
        <v>2.4651620370370372E-2</v>
      </c>
      <c r="G170">
        <f>_xlfn.XLOOKUP($A170,Product_pricing!$B:$B,Product_pricing!$C:$C)</f>
        <v>57</v>
      </c>
      <c r="H170">
        <f t="shared" si="6"/>
        <v>216.6</v>
      </c>
      <c r="I170" s="10">
        <f t="shared" si="7"/>
        <v>0.19113610968268915</v>
      </c>
      <c r="J170" t="str">
        <f>_xlfn.XLOOKUP(A170,Product_Details!$A:$A,Product_Details!$G:$G,"mens")</f>
        <v>Mens</v>
      </c>
      <c r="K170">
        <f t="shared" si="8"/>
        <v>7560</v>
      </c>
    </row>
    <row r="171" spans="1:11" ht="15">
      <c r="A171" t="s">
        <v>29</v>
      </c>
      <c r="B171">
        <v>2</v>
      </c>
      <c r="C171">
        <v>23</v>
      </c>
      <c r="D171" t="s">
        <v>23</v>
      </c>
      <c r="E171" t="s">
        <v>64</v>
      </c>
      <c r="F171" s="1">
        <v>2.0424768518518519E-2</v>
      </c>
      <c r="G171">
        <f>_xlfn.XLOOKUP($A171,Product_pricing!$B:$B,Product_pricing!$C:$C)</f>
        <v>10</v>
      </c>
      <c r="H171">
        <f t="shared" si="6"/>
        <v>15.4</v>
      </c>
      <c r="I171" s="10">
        <f t="shared" si="7"/>
        <v>1.3589547964512526E-2</v>
      </c>
      <c r="J171" t="str">
        <f>_xlfn.XLOOKUP(A171,Product_Details!$A:$A,Product_Details!$G:$G,"mens")</f>
        <v>Womens</v>
      </c>
      <c r="K171">
        <f t="shared" si="8"/>
        <v>3767.5</v>
      </c>
    </row>
    <row r="172" spans="1:11" ht="15">
      <c r="A172" t="s">
        <v>38</v>
      </c>
      <c r="B172">
        <v>1</v>
      </c>
      <c r="C172">
        <v>23</v>
      </c>
      <c r="D172" t="s">
        <v>23</v>
      </c>
      <c r="E172" t="s">
        <v>64</v>
      </c>
      <c r="F172" s="1">
        <v>2.0424768518518519E-2</v>
      </c>
      <c r="G172">
        <f>_xlfn.XLOOKUP($A172,Product_pricing!$B:$B,Product_pricing!$C:$C)</f>
        <v>54</v>
      </c>
      <c r="H172">
        <f t="shared" si="6"/>
        <v>41.58</v>
      </c>
      <c r="I172" s="10">
        <f t="shared" si="7"/>
        <v>3.6691779504183814E-2</v>
      </c>
      <c r="J172" t="str">
        <f>_xlfn.XLOOKUP(A172,Product_Details!$A:$A,Product_Details!$G:$G,"mens")</f>
        <v>Womens</v>
      </c>
      <c r="K172">
        <f t="shared" si="8"/>
        <v>3767.5</v>
      </c>
    </row>
    <row r="173" spans="1:11" ht="15">
      <c r="A173" t="s">
        <v>41</v>
      </c>
      <c r="B173">
        <v>4</v>
      </c>
      <c r="C173">
        <v>23</v>
      </c>
      <c r="D173" t="s">
        <v>23</v>
      </c>
      <c r="E173" t="s">
        <v>64</v>
      </c>
      <c r="F173" s="1">
        <v>2.0424768518518519E-2</v>
      </c>
      <c r="G173">
        <f>_xlfn.XLOOKUP($A173,Product_pricing!$B:$B,Product_pricing!$C:$C)</f>
        <v>10</v>
      </c>
      <c r="H173">
        <f t="shared" si="6"/>
        <v>30.8</v>
      </c>
      <c r="I173" s="10">
        <f t="shared" si="7"/>
        <v>2.7179095929025052E-2</v>
      </c>
      <c r="J173" t="str">
        <f>_xlfn.XLOOKUP(A173,Product_Details!$A:$A,Product_Details!$G:$G,"mens")</f>
        <v>Mens</v>
      </c>
      <c r="K173">
        <f t="shared" si="8"/>
        <v>3780</v>
      </c>
    </row>
    <row r="174" spans="1:11" ht="15">
      <c r="A174" t="s">
        <v>31</v>
      </c>
      <c r="B174">
        <v>3</v>
      </c>
      <c r="C174">
        <v>23</v>
      </c>
      <c r="D174" t="s">
        <v>23</v>
      </c>
      <c r="E174" t="s">
        <v>64</v>
      </c>
      <c r="F174" s="1">
        <v>2.0424768518518519E-2</v>
      </c>
      <c r="G174">
        <f>_xlfn.XLOOKUP($A174,Product_pricing!$B:$B,Product_pricing!$C:$C)</f>
        <v>57</v>
      </c>
      <c r="H174">
        <f t="shared" si="6"/>
        <v>131.67000000000002</v>
      </c>
      <c r="I174" s="10">
        <f t="shared" si="7"/>
        <v>0.1161906350965821</v>
      </c>
      <c r="J174" t="str">
        <f>_xlfn.XLOOKUP(A174,Product_Details!$A:$A,Product_Details!$G:$G,"mens")</f>
        <v>Mens</v>
      </c>
      <c r="K174">
        <f t="shared" si="8"/>
        <v>3780</v>
      </c>
    </row>
    <row r="175" spans="1:11" ht="15">
      <c r="A175" t="s">
        <v>22</v>
      </c>
      <c r="B175">
        <v>3</v>
      </c>
      <c r="C175">
        <v>22</v>
      </c>
      <c r="D175" t="s">
        <v>23</v>
      </c>
      <c r="E175" t="s">
        <v>65</v>
      </c>
      <c r="F175" s="1">
        <v>2.1263888888888888E-2</v>
      </c>
      <c r="G175">
        <f>_xlfn.XLOOKUP($A175,Product_pricing!$B:$B,Product_pricing!$C:$C)</f>
        <v>13</v>
      </c>
      <c r="H175">
        <f t="shared" si="6"/>
        <v>30.42</v>
      </c>
      <c r="I175" s="10">
        <f t="shared" si="7"/>
        <v>2.6843769420809807E-2</v>
      </c>
      <c r="J175" t="str">
        <f>_xlfn.XLOOKUP(A175,Product_Details!$A:$A,Product_Details!$G:$G,"mens")</f>
        <v>Womens</v>
      </c>
      <c r="K175">
        <f t="shared" si="8"/>
        <v>7535</v>
      </c>
    </row>
    <row r="176" spans="1:11" ht="15">
      <c r="A176" t="s">
        <v>31</v>
      </c>
      <c r="B176">
        <v>2</v>
      </c>
      <c r="C176">
        <v>22</v>
      </c>
      <c r="D176" t="s">
        <v>23</v>
      </c>
      <c r="E176" t="s">
        <v>65</v>
      </c>
      <c r="F176" s="1">
        <v>2.1263888888888888E-2</v>
      </c>
      <c r="G176">
        <f>_xlfn.XLOOKUP($A176,Product_pricing!$B:$B,Product_pricing!$C:$C)</f>
        <v>57</v>
      </c>
      <c r="H176">
        <f t="shared" si="6"/>
        <v>88.92</v>
      </c>
      <c r="I176" s="10">
        <f t="shared" si="7"/>
        <v>7.8466402922367132E-2</v>
      </c>
      <c r="J176" t="str">
        <f>_xlfn.XLOOKUP(A176,Product_Details!$A:$A,Product_Details!$G:$G,"mens")</f>
        <v>Mens</v>
      </c>
      <c r="K176">
        <f t="shared" si="8"/>
        <v>3780</v>
      </c>
    </row>
    <row r="177" spans="1:11" ht="15">
      <c r="A177" t="s">
        <v>26</v>
      </c>
      <c r="B177">
        <v>4</v>
      </c>
      <c r="C177">
        <v>22</v>
      </c>
      <c r="D177" t="s">
        <v>23</v>
      </c>
      <c r="E177" t="s">
        <v>65</v>
      </c>
      <c r="F177" s="1">
        <v>2.1263888888888888E-2</v>
      </c>
      <c r="G177">
        <f>_xlfn.XLOOKUP($A177,Product_pricing!$B:$B,Product_pricing!$C:$C)</f>
        <v>17</v>
      </c>
      <c r="H177">
        <f t="shared" si="6"/>
        <v>53.04</v>
      </c>
      <c r="I177" s="10">
        <f t="shared" si="7"/>
        <v>4.6804521041411966E-2</v>
      </c>
      <c r="J177" t="str">
        <f>_xlfn.XLOOKUP(A177,Product_Details!$A:$A,Product_Details!$G:$G,"mens")</f>
        <v>Mens</v>
      </c>
      <c r="K177">
        <f t="shared" si="8"/>
        <v>3780</v>
      </c>
    </row>
    <row r="178" spans="1:11" ht="15">
      <c r="A178" t="s">
        <v>36</v>
      </c>
      <c r="B178">
        <v>5</v>
      </c>
      <c r="C178">
        <v>15</v>
      </c>
      <c r="D178" t="s">
        <v>23</v>
      </c>
      <c r="E178" t="s">
        <v>66</v>
      </c>
      <c r="F178" s="1">
        <v>2.1240740740740741E-2</v>
      </c>
      <c r="G178">
        <f>_xlfn.XLOOKUP($A178,Product_pricing!$B:$B,Product_pricing!$C:$C)</f>
        <v>23</v>
      </c>
      <c r="H178">
        <f t="shared" si="6"/>
        <v>97.75</v>
      </c>
      <c r="I178" s="10">
        <f t="shared" si="7"/>
        <v>8.625833204747399E-2</v>
      </c>
      <c r="J178" t="str">
        <f>_xlfn.XLOOKUP(A178,Product_Details!$A:$A,Product_Details!$G:$G,"mens")</f>
        <v>Womens</v>
      </c>
      <c r="K178">
        <f t="shared" si="8"/>
        <v>3767.5</v>
      </c>
    </row>
    <row r="179" spans="1:11" ht="15">
      <c r="A179" t="s">
        <v>30</v>
      </c>
      <c r="B179">
        <v>3</v>
      </c>
      <c r="C179">
        <v>15</v>
      </c>
      <c r="D179" t="s">
        <v>23</v>
      </c>
      <c r="E179" t="s">
        <v>66</v>
      </c>
      <c r="F179" s="1">
        <v>2.1240740740740741E-2</v>
      </c>
      <c r="G179">
        <f>_xlfn.XLOOKUP($A179,Product_pricing!$B:$B,Product_pricing!$C:$C)</f>
        <v>19</v>
      </c>
      <c r="H179">
        <f t="shared" si="6"/>
        <v>48.449999999999996</v>
      </c>
      <c r="I179" s="10">
        <f t="shared" si="7"/>
        <v>4.2754129797443627E-2</v>
      </c>
      <c r="J179" t="str">
        <f>_xlfn.XLOOKUP(A179,Product_Details!$A:$A,Product_Details!$G:$G,"mens")</f>
        <v>Womens</v>
      </c>
      <c r="K179">
        <f t="shared" si="8"/>
        <v>3767.5</v>
      </c>
    </row>
    <row r="180" spans="1:11" ht="15">
      <c r="A180" t="s">
        <v>25</v>
      </c>
      <c r="B180">
        <v>3</v>
      </c>
      <c r="C180">
        <v>15</v>
      </c>
      <c r="D180" t="s">
        <v>23</v>
      </c>
      <c r="E180" t="s">
        <v>66</v>
      </c>
      <c r="F180" s="1">
        <v>2.1240740740740741E-2</v>
      </c>
      <c r="G180">
        <f>_xlfn.XLOOKUP($A180,Product_pricing!$B:$B,Product_pricing!$C:$C)</f>
        <v>40</v>
      </c>
      <c r="H180">
        <f t="shared" si="6"/>
        <v>102</v>
      </c>
      <c r="I180" s="10">
        <f t="shared" si="7"/>
        <v>9.0008694310407644E-2</v>
      </c>
      <c r="J180" t="str">
        <f>_xlfn.XLOOKUP(A180,Product_Details!$A:$A,Product_Details!$G:$G,"mens")</f>
        <v>Mens</v>
      </c>
      <c r="K180">
        <f t="shared" si="8"/>
        <v>1890</v>
      </c>
    </row>
    <row r="181" spans="1:11" ht="15">
      <c r="A181" t="s">
        <v>31</v>
      </c>
      <c r="B181">
        <v>4</v>
      </c>
      <c r="C181">
        <v>15</v>
      </c>
      <c r="D181" t="s">
        <v>23</v>
      </c>
      <c r="E181" t="s">
        <v>66</v>
      </c>
      <c r="F181" s="1">
        <v>2.1240740740740741E-2</v>
      </c>
      <c r="G181">
        <f>_xlfn.XLOOKUP($A181,Product_pricing!$B:$B,Product_pricing!$C:$C)</f>
        <v>57</v>
      </c>
      <c r="H181">
        <f t="shared" si="6"/>
        <v>193.79999999999998</v>
      </c>
      <c r="I181" s="10">
        <f t="shared" si="7"/>
        <v>0.17101651918977451</v>
      </c>
      <c r="J181" t="str">
        <f>_xlfn.XLOOKUP(A181,Product_Details!$A:$A,Product_Details!$G:$G,"mens")</f>
        <v>Mens</v>
      </c>
      <c r="K181">
        <f t="shared" si="8"/>
        <v>1890</v>
      </c>
    </row>
    <row r="182" spans="1:11" ht="15">
      <c r="A182" t="s">
        <v>32</v>
      </c>
      <c r="B182">
        <v>1</v>
      </c>
      <c r="C182">
        <v>15</v>
      </c>
      <c r="D182" t="s">
        <v>23</v>
      </c>
      <c r="E182" t="s">
        <v>66</v>
      </c>
      <c r="F182" s="1">
        <v>2.1240740740740741E-2</v>
      </c>
      <c r="G182">
        <f>_xlfn.XLOOKUP($A182,Product_pricing!$B:$B,Product_pricing!$C:$C)</f>
        <v>36</v>
      </c>
      <c r="H182">
        <f t="shared" si="6"/>
        <v>30.599999999999998</v>
      </c>
      <c r="I182" s="10">
        <f t="shared" si="7"/>
        <v>2.7002608293122291E-2</v>
      </c>
      <c r="J182" t="str">
        <f>_xlfn.XLOOKUP(A182,Product_Details!$A:$A,Product_Details!$G:$G,"mens")</f>
        <v>Mens</v>
      </c>
      <c r="K182">
        <f t="shared" si="8"/>
        <v>1890</v>
      </c>
    </row>
    <row r="183" spans="1:11" ht="15">
      <c r="A183" t="s">
        <v>26</v>
      </c>
      <c r="B183">
        <v>3</v>
      </c>
      <c r="C183">
        <v>15</v>
      </c>
      <c r="D183" t="s">
        <v>23</v>
      </c>
      <c r="E183" t="s">
        <v>66</v>
      </c>
      <c r="F183" s="1">
        <v>2.1240740740740741E-2</v>
      </c>
      <c r="G183">
        <f>_xlfn.XLOOKUP($A183,Product_pricing!$B:$B,Product_pricing!$C:$C)</f>
        <v>17</v>
      </c>
      <c r="H183">
        <f t="shared" si="6"/>
        <v>43.35</v>
      </c>
      <c r="I183" s="10">
        <f t="shared" si="7"/>
        <v>3.825369508192325E-2</v>
      </c>
      <c r="J183" t="str">
        <f>_xlfn.XLOOKUP(A183,Product_Details!$A:$A,Product_Details!$G:$G,"mens")</f>
        <v>Mens</v>
      </c>
      <c r="K183">
        <f t="shared" si="8"/>
        <v>1890</v>
      </c>
    </row>
    <row r="184" spans="1:11" ht="15">
      <c r="A184" t="s">
        <v>35</v>
      </c>
      <c r="B184">
        <v>4</v>
      </c>
      <c r="C184">
        <v>2</v>
      </c>
      <c r="D184" t="s">
        <v>23</v>
      </c>
      <c r="E184" t="s">
        <v>67</v>
      </c>
      <c r="F184" s="1">
        <v>6.9872685185185185E-3</v>
      </c>
      <c r="G184">
        <f>_xlfn.XLOOKUP($A184,Product_pricing!$B:$B,Product_pricing!$C:$C)</f>
        <v>32</v>
      </c>
      <c r="H184">
        <f t="shared" si="6"/>
        <v>125.44</v>
      </c>
      <c r="I184" s="10">
        <f t="shared" si="7"/>
        <v>0.11069304523821112</v>
      </c>
      <c r="J184" t="str">
        <f>_xlfn.XLOOKUP(A184,Product_Details!$A:$A,Product_Details!$G:$G,"mens")</f>
        <v>Womens</v>
      </c>
      <c r="K184">
        <f t="shared" si="8"/>
        <v>2511.6666666666665</v>
      </c>
    </row>
    <row r="185" spans="1:11" ht="15">
      <c r="A185" t="s">
        <v>29</v>
      </c>
      <c r="B185">
        <v>4</v>
      </c>
      <c r="C185">
        <v>2</v>
      </c>
      <c r="D185" t="s">
        <v>23</v>
      </c>
      <c r="E185" t="s">
        <v>67</v>
      </c>
      <c r="F185" s="1">
        <v>6.9872685185185185E-3</v>
      </c>
      <c r="G185">
        <f>_xlfn.XLOOKUP($A185,Product_pricing!$B:$B,Product_pricing!$C:$C)</f>
        <v>10</v>
      </c>
      <c r="H185">
        <f t="shared" si="6"/>
        <v>39.200000000000003</v>
      </c>
      <c r="I185" s="10">
        <f t="shared" si="7"/>
        <v>3.4591576636940978E-2</v>
      </c>
      <c r="J185" t="str">
        <f>_xlfn.XLOOKUP(A185,Product_Details!$A:$A,Product_Details!$G:$G,"mens")</f>
        <v>Womens</v>
      </c>
      <c r="K185">
        <f t="shared" si="8"/>
        <v>2511.6666666666665</v>
      </c>
    </row>
    <row r="186" spans="1:11" ht="15">
      <c r="A186" t="s">
        <v>38</v>
      </c>
      <c r="B186">
        <v>3</v>
      </c>
      <c r="C186">
        <v>2</v>
      </c>
      <c r="D186" t="s">
        <v>23</v>
      </c>
      <c r="E186" t="s">
        <v>67</v>
      </c>
      <c r="F186" s="1">
        <v>6.9872685185185185E-3</v>
      </c>
      <c r="G186">
        <f>_xlfn.XLOOKUP($A186,Product_pricing!$B:$B,Product_pricing!$C:$C)</f>
        <v>54</v>
      </c>
      <c r="H186">
        <f t="shared" si="6"/>
        <v>158.76</v>
      </c>
      <c r="I186" s="10">
        <f t="shared" si="7"/>
        <v>0.14009588537961093</v>
      </c>
      <c r="J186" t="str">
        <f>_xlfn.XLOOKUP(A186,Product_Details!$A:$A,Product_Details!$G:$G,"mens")</f>
        <v>Womens</v>
      </c>
      <c r="K186">
        <f t="shared" si="8"/>
        <v>2511.6666666666665</v>
      </c>
    </row>
    <row r="187" spans="1:11" ht="15">
      <c r="A187" t="s">
        <v>31</v>
      </c>
      <c r="B187">
        <v>2</v>
      </c>
      <c r="C187">
        <v>2</v>
      </c>
      <c r="D187" t="s">
        <v>23</v>
      </c>
      <c r="E187" t="s">
        <v>67</v>
      </c>
      <c r="F187" s="1">
        <v>6.9872685185185185E-3</v>
      </c>
      <c r="G187">
        <f>_xlfn.XLOOKUP($A187,Product_pricing!$B:$B,Product_pricing!$C:$C)</f>
        <v>57</v>
      </c>
      <c r="H187">
        <f t="shared" si="6"/>
        <v>111.72</v>
      </c>
      <c r="I187" s="10">
        <f t="shared" si="7"/>
        <v>9.8585993415281778E-2</v>
      </c>
      <c r="J187" t="str">
        <f>_xlfn.XLOOKUP(A187,Product_Details!$A:$A,Product_Details!$G:$G,"mens")</f>
        <v>Mens</v>
      </c>
      <c r="K187">
        <f t="shared" si="8"/>
        <v>3780</v>
      </c>
    </row>
    <row r="188" spans="1:11" ht="15">
      <c r="A188" t="s">
        <v>26</v>
      </c>
      <c r="B188">
        <v>1</v>
      </c>
      <c r="C188">
        <v>2</v>
      </c>
      <c r="D188" t="s">
        <v>23</v>
      </c>
      <c r="E188" t="s">
        <v>67</v>
      </c>
      <c r="F188" s="1">
        <v>6.9872685185185185E-3</v>
      </c>
      <c r="G188">
        <f>_xlfn.XLOOKUP($A188,Product_pricing!$B:$B,Product_pricing!$C:$C)</f>
        <v>17</v>
      </c>
      <c r="H188">
        <f t="shared" si="6"/>
        <v>16.66</v>
      </c>
      <c r="I188" s="10">
        <f t="shared" si="7"/>
        <v>1.4701420070699913E-2</v>
      </c>
      <c r="J188" t="str">
        <f>_xlfn.XLOOKUP(A188,Product_Details!$A:$A,Product_Details!$G:$G,"mens")</f>
        <v>Mens</v>
      </c>
      <c r="K188">
        <f t="shared" si="8"/>
        <v>3780</v>
      </c>
    </row>
    <row r="189" spans="1:11" ht="15">
      <c r="A189" t="s">
        <v>22</v>
      </c>
      <c r="B189">
        <v>3</v>
      </c>
      <c r="C189">
        <v>10</v>
      </c>
      <c r="D189" t="s">
        <v>23</v>
      </c>
      <c r="E189" t="s">
        <v>68</v>
      </c>
      <c r="F189" s="1">
        <v>3.3831018518518517E-2</v>
      </c>
      <c r="G189">
        <f>_xlfn.XLOOKUP($A189,Product_pricing!$B:$B,Product_pricing!$C:$C)</f>
        <v>13</v>
      </c>
      <c r="H189">
        <f t="shared" si="6"/>
        <v>35.1</v>
      </c>
      <c r="I189" s="10">
        <f t="shared" si="7"/>
        <v>3.0973580100934393E-2</v>
      </c>
      <c r="J189" t="str">
        <f>_xlfn.XLOOKUP(A189,Product_Details!$A:$A,Product_Details!$G:$G,"mens")</f>
        <v>Womens</v>
      </c>
      <c r="K189">
        <f t="shared" si="8"/>
        <v>2511.6666666666665</v>
      </c>
    </row>
    <row r="190" spans="1:11" ht="15">
      <c r="A190" t="s">
        <v>29</v>
      </c>
      <c r="B190">
        <v>2</v>
      </c>
      <c r="C190">
        <v>10</v>
      </c>
      <c r="D190" t="s">
        <v>23</v>
      </c>
      <c r="E190" t="s">
        <v>68</v>
      </c>
      <c r="F190" s="1">
        <v>3.3831018518518517E-2</v>
      </c>
      <c r="G190">
        <f>_xlfn.XLOOKUP($A190,Product_pricing!$B:$B,Product_pricing!$C:$C)</f>
        <v>10</v>
      </c>
      <c r="H190">
        <f t="shared" si="6"/>
        <v>18</v>
      </c>
      <c r="I190" s="10">
        <f t="shared" si="7"/>
        <v>1.5883887231248409E-2</v>
      </c>
      <c r="J190" t="str">
        <f>_xlfn.XLOOKUP(A190,Product_Details!$A:$A,Product_Details!$G:$G,"mens")</f>
        <v>Womens</v>
      </c>
      <c r="K190">
        <f t="shared" si="8"/>
        <v>2511.6666666666665</v>
      </c>
    </row>
    <row r="191" spans="1:11" ht="15">
      <c r="A191" t="s">
        <v>30</v>
      </c>
      <c r="B191">
        <v>4</v>
      </c>
      <c r="C191">
        <v>10</v>
      </c>
      <c r="D191" t="s">
        <v>23</v>
      </c>
      <c r="E191" t="s">
        <v>68</v>
      </c>
      <c r="F191" s="1">
        <v>3.3831018518518517E-2</v>
      </c>
      <c r="G191">
        <f>_xlfn.XLOOKUP($A191,Product_pricing!$B:$B,Product_pricing!$C:$C)</f>
        <v>19</v>
      </c>
      <c r="H191">
        <f t="shared" si="6"/>
        <v>68.400000000000006</v>
      </c>
      <c r="I191" s="10">
        <f t="shared" si="7"/>
        <v>6.0358771478743946E-2</v>
      </c>
      <c r="J191" t="str">
        <f>_xlfn.XLOOKUP(A191,Product_Details!$A:$A,Product_Details!$G:$G,"mens")</f>
        <v>Womens</v>
      </c>
      <c r="K191">
        <f t="shared" si="8"/>
        <v>2511.6666666666665</v>
      </c>
    </row>
    <row r="192" spans="1:11" ht="15">
      <c r="A192" t="s">
        <v>27</v>
      </c>
      <c r="B192">
        <v>4</v>
      </c>
      <c r="C192">
        <v>10</v>
      </c>
      <c r="D192" t="s">
        <v>23</v>
      </c>
      <c r="E192" t="s">
        <v>68</v>
      </c>
      <c r="F192" s="1">
        <v>3.3831018518518517E-2</v>
      </c>
      <c r="G192">
        <f>_xlfn.XLOOKUP($A192,Product_pricing!$B:$B,Product_pricing!$C:$C)</f>
        <v>29</v>
      </c>
      <c r="H192">
        <f t="shared" si="6"/>
        <v>104.4</v>
      </c>
      <c r="I192" s="10">
        <f t="shared" si="7"/>
        <v>9.2126545941240756E-2</v>
      </c>
      <c r="J192" t="str">
        <f>_xlfn.XLOOKUP(A192,Product_Details!$A:$A,Product_Details!$G:$G,"mens")</f>
        <v>Mens</v>
      </c>
      <c r="K192">
        <f t="shared" si="8"/>
        <v>7560</v>
      </c>
    </row>
    <row r="193" spans="1:11" ht="15">
      <c r="A193" t="s">
        <v>35</v>
      </c>
      <c r="B193">
        <v>1</v>
      </c>
      <c r="C193">
        <v>15</v>
      </c>
      <c r="D193" t="s">
        <v>23</v>
      </c>
      <c r="E193" t="s">
        <v>69</v>
      </c>
      <c r="F193" s="1">
        <v>1.199884259259259E-2</v>
      </c>
      <c r="G193">
        <f>_xlfn.XLOOKUP($A193,Product_pricing!$B:$B,Product_pricing!$C:$C)</f>
        <v>32</v>
      </c>
      <c r="H193">
        <f t="shared" si="6"/>
        <v>27.2</v>
      </c>
      <c r="I193" s="10">
        <f t="shared" si="7"/>
        <v>2.4002318482775366E-2</v>
      </c>
      <c r="J193" t="str">
        <f>_xlfn.XLOOKUP(A193,Product_Details!$A:$A,Product_Details!$G:$G,"mens")</f>
        <v>Womens</v>
      </c>
      <c r="K193">
        <f t="shared" si="8"/>
        <v>1883.75</v>
      </c>
    </row>
    <row r="194" spans="1:11" ht="15">
      <c r="A194" t="s">
        <v>29</v>
      </c>
      <c r="B194">
        <v>4</v>
      </c>
      <c r="C194">
        <v>15</v>
      </c>
      <c r="D194" t="s">
        <v>23</v>
      </c>
      <c r="E194" t="s">
        <v>69</v>
      </c>
      <c r="F194" s="1">
        <v>1.199884259259259E-2</v>
      </c>
      <c r="G194">
        <f>_xlfn.XLOOKUP($A194,Product_pricing!$B:$B,Product_pricing!$C:$C)</f>
        <v>10</v>
      </c>
      <c r="H194">
        <f t="shared" si="6"/>
        <v>34</v>
      </c>
      <c r="I194" s="10">
        <f t="shared" si="7"/>
        <v>3.0002898103469212E-2</v>
      </c>
      <c r="J194" t="str">
        <f>_xlfn.XLOOKUP(A194,Product_Details!$A:$A,Product_Details!$G:$G,"mens")</f>
        <v>Womens</v>
      </c>
      <c r="K194">
        <f t="shared" si="8"/>
        <v>1883.75</v>
      </c>
    </row>
    <row r="195" spans="1:11" ht="15">
      <c r="A195" t="s">
        <v>30</v>
      </c>
      <c r="B195">
        <v>3</v>
      </c>
      <c r="C195">
        <v>15</v>
      </c>
      <c r="D195" t="s">
        <v>23</v>
      </c>
      <c r="E195" t="s">
        <v>69</v>
      </c>
      <c r="F195" s="1">
        <v>1.199884259259259E-2</v>
      </c>
      <c r="G195">
        <f>_xlfn.XLOOKUP($A195,Product_pricing!$B:$B,Product_pricing!$C:$C)</f>
        <v>19</v>
      </c>
      <c r="H195">
        <f t="shared" ref="H195:H258" si="9">B195*G195*(1-C195/100)</f>
        <v>48.449999999999996</v>
      </c>
      <c r="I195" s="10">
        <f t="shared" ref="I195:I258" si="10">(H195/SUM($H:$H))*1000</f>
        <v>4.2754129797443627E-2</v>
      </c>
      <c r="J195" t="str">
        <f>_xlfn.XLOOKUP(A195,Product_Details!$A:$A,Product_Details!$G:$G,"mens")</f>
        <v>Womens</v>
      </c>
      <c r="K195">
        <f t="shared" ref="K195:K258" si="11">COUNTIFS($J:$J, J195) / COUNTIFS($J:$J, J195, $E:$E, E195)</f>
        <v>1883.75</v>
      </c>
    </row>
    <row r="196" spans="1:11" ht="15">
      <c r="A196" t="s">
        <v>38</v>
      </c>
      <c r="B196">
        <v>1</v>
      </c>
      <c r="C196">
        <v>15</v>
      </c>
      <c r="D196" t="s">
        <v>23</v>
      </c>
      <c r="E196" t="s">
        <v>69</v>
      </c>
      <c r="F196" s="1">
        <v>1.199884259259259E-2</v>
      </c>
      <c r="G196">
        <f>_xlfn.XLOOKUP($A196,Product_pricing!$B:$B,Product_pricing!$C:$C)</f>
        <v>54</v>
      </c>
      <c r="H196">
        <f t="shared" si="9"/>
        <v>45.9</v>
      </c>
      <c r="I196" s="10">
        <f t="shared" si="10"/>
        <v>4.0503912439683439E-2</v>
      </c>
      <c r="J196" t="str">
        <f>_xlfn.XLOOKUP(A196,Product_Details!$A:$A,Product_Details!$G:$G,"mens")</f>
        <v>Womens</v>
      </c>
      <c r="K196">
        <f t="shared" si="11"/>
        <v>1883.75</v>
      </c>
    </row>
    <row r="197" spans="1:11" ht="15">
      <c r="A197" t="s">
        <v>25</v>
      </c>
      <c r="B197">
        <v>5</v>
      </c>
      <c r="C197">
        <v>15</v>
      </c>
      <c r="D197" t="s">
        <v>23</v>
      </c>
      <c r="E197" t="s">
        <v>69</v>
      </c>
      <c r="F197" s="1">
        <v>1.199884259259259E-2</v>
      </c>
      <c r="G197">
        <f>_xlfn.XLOOKUP($A197,Product_pricing!$B:$B,Product_pricing!$C:$C)</f>
        <v>40</v>
      </c>
      <c r="H197">
        <f t="shared" si="9"/>
        <v>170</v>
      </c>
      <c r="I197" s="10">
        <f t="shared" si="10"/>
        <v>0.15001449051734606</v>
      </c>
      <c r="J197" t="str">
        <f>_xlfn.XLOOKUP(A197,Product_Details!$A:$A,Product_Details!$G:$G,"mens")</f>
        <v>Mens</v>
      </c>
      <c r="K197">
        <f t="shared" si="11"/>
        <v>1890</v>
      </c>
    </row>
    <row r="198" spans="1:11" ht="15">
      <c r="A198" t="s">
        <v>31</v>
      </c>
      <c r="B198">
        <v>5</v>
      </c>
      <c r="C198">
        <v>15</v>
      </c>
      <c r="D198" t="s">
        <v>23</v>
      </c>
      <c r="E198" t="s">
        <v>69</v>
      </c>
      <c r="F198" s="1">
        <v>1.199884259259259E-2</v>
      </c>
      <c r="G198">
        <f>_xlfn.XLOOKUP($A198,Product_pricing!$B:$B,Product_pricing!$C:$C)</f>
        <v>57</v>
      </c>
      <c r="H198">
        <f t="shared" si="9"/>
        <v>242.25</v>
      </c>
      <c r="I198" s="10">
        <f t="shared" si="10"/>
        <v>0.21377064898721815</v>
      </c>
      <c r="J198" t="str">
        <f>_xlfn.XLOOKUP(A198,Product_Details!$A:$A,Product_Details!$G:$G,"mens")</f>
        <v>Mens</v>
      </c>
      <c r="K198">
        <f t="shared" si="11"/>
        <v>1890</v>
      </c>
    </row>
    <row r="199" spans="1:11" ht="15">
      <c r="A199" t="s">
        <v>32</v>
      </c>
      <c r="B199">
        <v>4</v>
      </c>
      <c r="C199">
        <v>15</v>
      </c>
      <c r="D199" t="s">
        <v>23</v>
      </c>
      <c r="E199" t="s">
        <v>69</v>
      </c>
      <c r="F199" s="1">
        <v>1.199884259259259E-2</v>
      </c>
      <c r="G199">
        <f>_xlfn.XLOOKUP($A199,Product_pricing!$B:$B,Product_pricing!$C:$C)</f>
        <v>36</v>
      </c>
      <c r="H199">
        <f t="shared" si="9"/>
        <v>122.39999999999999</v>
      </c>
      <c r="I199" s="10">
        <f t="shared" si="10"/>
        <v>0.10801043317248916</v>
      </c>
      <c r="J199" t="str">
        <f>_xlfn.XLOOKUP(A199,Product_Details!$A:$A,Product_Details!$G:$G,"mens")</f>
        <v>Mens</v>
      </c>
      <c r="K199">
        <f t="shared" si="11"/>
        <v>1890</v>
      </c>
    </row>
    <row r="200" spans="1:11" ht="15">
      <c r="A200" t="s">
        <v>27</v>
      </c>
      <c r="B200">
        <v>5</v>
      </c>
      <c r="C200">
        <v>15</v>
      </c>
      <c r="D200" t="s">
        <v>23</v>
      </c>
      <c r="E200" t="s">
        <v>69</v>
      </c>
      <c r="F200" s="1">
        <v>1.199884259259259E-2</v>
      </c>
      <c r="G200">
        <f>_xlfn.XLOOKUP($A200,Product_pricing!$B:$B,Product_pricing!$C:$C)</f>
        <v>29</v>
      </c>
      <c r="H200">
        <f t="shared" si="9"/>
        <v>123.25</v>
      </c>
      <c r="I200" s="10">
        <f t="shared" si="10"/>
        <v>0.10876050562507589</v>
      </c>
      <c r="J200" t="str">
        <f>_xlfn.XLOOKUP(A200,Product_Details!$A:$A,Product_Details!$G:$G,"mens")</f>
        <v>Mens</v>
      </c>
      <c r="K200">
        <f t="shared" si="11"/>
        <v>1890</v>
      </c>
    </row>
    <row r="201" spans="1:11" ht="15">
      <c r="A201" t="s">
        <v>22</v>
      </c>
      <c r="B201">
        <v>2</v>
      </c>
      <c r="C201">
        <v>18</v>
      </c>
      <c r="D201" t="s">
        <v>23</v>
      </c>
      <c r="E201" t="s">
        <v>70</v>
      </c>
      <c r="F201" s="1">
        <v>2.2261574074074073E-2</v>
      </c>
      <c r="G201">
        <f>_xlfn.XLOOKUP($A201,Product_pricing!$B:$B,Product_pricing!$C:$C)</f>
        <v>13</v>
      </c>
      <c r="H201">
        <f t="shared" si="9"/>
        <v>21.32</v>
      </c>
      <c r="I201" s="10">
        <f t="shared" si="10"/>
        <v>1.8813581987234224E-2</v>
      </c>
      <c r="J201" t="str">
        <f>_xlfn.XLOOKUP(A201,Product_Details!$A:$A,Product_Details!$G:$G,"mens")</f>
        <v>Womens</v>
      </c>
      <c r="K201">
        <f t="shared" si="11"/>
        <v>7535</v>
      </c>
    </row>
    <row r="202" spans="1:11" ht="15">
      <c r="A202" t="s">
        <v>25</v>
      </c>
      <c r="B202">
        <v>4</v>
      </c>
      <c r="C202">
        <v>18</v>
      </c>
      <c r="D202" t="s">
        <v>23</v>
      </c>
      <c r="E202" t="s">
        <v>70</v>
      </c>
      <c r="F202" s="1">
        <v>2.2261574074074073E-2</v>
      </c>
      <c r="G202">
        <f>_xlfn.XLOOKUP($A202,Product_pricing!$B:$B,Product_pricing!$C:$C)</f>
        <v>40</v>
      </c>
      <c r="H202">
        <f t="shared" si="9"/>
        <v>131.20000000000002</v>
      </c>
      <c r="I202" s="10">
        <f t="shared" si="10"/>
        <v>0.11577588915221063</v>
      </c>
      <c r="J202" t="str">
        <f>_xlfn.XLOOKUP(A202,Product_Details!$A:$A,Product_Details!$G:$G,"mens")</f>
        <v>Mens</v>
      </c>
      <c r="K202">
        <f t="shared" si="11"/>
        <v>2520</v>
      </c>
    </row>
    <row r="203" spans="1:11" ht="15">
      <c r="A203" t="s">
        <v>41</v>
      </c>
      <c r="B203">
        <v>4</v>
      </c>
      <c r="C203">
        <v>18</v>
      </c>
      <c r="D203" t="s">
        <v>23</v>
      </c>
      <c r="E203" t="s">
        <v>70</v>
      </c>
      <c r="F203" s="1">
        <v>2.2261574074074073E-2</v>
      </c>
      <c r="G203">
        <f>_xlfn.XLOOKUP($A203,Product_pricing!$B:$B,Product_pricing!$C:$C)</f>
        <v>10</v>
      </c>
      <c r="H203">
        <f t="shared" si="9"/>
        <v>32.800000000000004</v>
      </c>
      <c r="I203" s="10">
        <f t="shared" si="10"/>
        <v>2.8943972288052656E-2</v>
      </c>
      <c r="J203" t="str">
        <f>_xlfn.XLOOKUP(A203,Product_Details!$A:$A,Product_Details!$G:$G,"mens")</f>
        <v>Mens</v>
      </c>
      <c r="K203">
        <f t="shared" si="11"/>
        <v>2520</v>
      </c>
    </row>
    <row r="204" spans="1:11" ht="15">
      <c r="A204" t="s">
        <v>27</v>
      </c>
      <c r="B204">
        <v>2</v>
      </c>
      <c r="C204">
        <v>18</v>
      </c>
      <c r="D204" t="s">
        <v>23</v>
      </c>
      <c r="E204" t="s">
        <v>70</v>
      </c>
      <c r="F204" s="1">
        <v>2.2261574074074073E-2</v>
      </c>
      <c r="G204">
        <f>_xlfn.XLOOKUP($A204,Product_pricing!$B:$B,Product_pricing!$C:$C)</f>
        <v>29</v>
      </c>
      <c r="H204">
        <f t="shared" si="9"/>
        <v>47.56</v>
      </c>
      <c r="I204" s="10">
        <f t="shared" si="10"/>
        <v>4.1968759817676352E-2</v>
      </c>
      <c r="J204" t="str">
        <f>_xlfn.XLOOKUP(A204,Product_Details!$A:$A,Product_Details!$G:$G,"mens")</f>
        <v>Mens</v>
      </c>
      <c r="K204">
        <f t="shared" si="11"/>
        <v>2520</v>
      </c>
    </row>
    <row r="205" spans="1:11" ht="15">
      <c r="A205" t="s">
        <v>29</v>
      </c>
      <c r="B205">
        <v>1</v>
      </c>
      <c r="C205">
        <v>6</v>
      </c>
      <c r="D205" t="s">
        <v>23</v>
      </c>
      <c r="E205" t="s">
        <v>71</v>
      </c>
      <c r="F205" s="1">
        <v>2.9277777777777778E-2</v>
      </c>
      <c r="G205">
        <f>_xlfn.XLOOKUP($A205,Product_pricing!$B:$B,Product_pricing!$C:$C)</f>
        <v>10</v>
      </c>
      <c r="H205">
        <f t="shared" si="9"/>
        <v>9.3999999999999986</v>
      </c>
      <c r="I205" s="10">
        <f t="shared" si="10"/>
        <v>8.2949188874297218E-3</v>
      </c>
      <c r="J205" t="str">
        <f>_xlfn.XLOOKUP(A205,Product_Details!$A:$A,Product_Details!$G:$G,"mens")</f>
        <v>Womens</v>
      </c>
      <c r="K205">
        <f t="shared" si="11"/>
        <v>3767.5</v>
      </c>
    </row>
    <row r="206" spans="1:11" ht="15">
      <c r="A206" t="s">
        <v>36</v>
      </c>
      <c r="B206">
        <v>3</v>
      </c>
      <c r="C206">
        <v>6</v>
      </c>
      <c r="D206" t="s">
        <v>23</v>
      </c>
      <c r="E206" t="s">
        <v>71</v>
      </c>
      <c r="F206" s="1">
        <v>2.9277777777777778E-2</v>
      </c>
      <c r="G206">
        <f>_xlfn.XLOOKUP($A206,Product_pricing!$B:$B,Product_pricing!$C:$C)</f>
        <v>23</v>
      </c>
      <c r="H206">
        <f t="shared" si="9"/>
        <v>64.86</v>
      </c>
      <c r="I206" s="10">
        <f t="shared" si="10"/>
        <v>5.7234940323265086E-2</v>
      </c>
      <c r="J206" t="str">
        <f>_xlfn.XLOOKUP(A206,Product_Details!$A:$A,Product_Details!$G:$G,"mens")</f>
        <v>Womens</v>
      </c>
      <c r="K206">
        <f t="shared" si="11"/>
        <v>3767.5</v>
      </c>
    </row>
    <row r="207" spans="1:11" ht="15">
      <c r="A207" t="s">
        <v>41</v>
      </c>
      <c r="B207">
        <v>2</v>
      </c>
      <c r="C207">
        <v>6</v>
      </c>
      <c r="D207" t="s">
        <v>23</v>
      </c>
      <c r="E207" t="s">
        <v>71</v>
      </c>
      <c r="F207" s="1">
        <v>2.9277777777777778E-2</v>
      </c>
      <c r="G207">
        <f>_xlfn.XLOOKUP($A207,Product_pricing!$B:$B,Product_pricing!$C:$C)</f>
        <v>10</v>
      </c>
      <c r="H207">
        <f t="shared" si="9"/>
        <v>18.799999999999997</v>
      </c>
      <c r="I207" s="10">
        <f t="shared" si="10"/>
        <v>1.6589837774859444E-2</v>
      </c>
      <c r="J207" t="str">
        <f>_xlfn.XLOOKUP(A207,Product_Details!$A:$A,Product_Details!$G:$G,"mens")</f>
        <v>Mens</v>
      </c>
      <c r="K207">
        <f t="shared" si="11"/>
        <v>1512</v>
      </c>
    </row>
    <row r="208" spans="1:11" ht="15">
      <c r="A208" t="s">
        <v>31</v>
      </c>
      <c r="B208">
        <v>5</v>
      </c>
      <c r="C208">
        <v>6</v>
      </c>
      <c r="D208" t="s">
        <v>23</v>
      </c>
      <c r="E208" t="s">
        <v>71</v>
      </c>
      <c r="F208" s="1">
        <v>2.9277777777777778E-2</v>
      </c>
      <c r="G208">
        <f>_xlfn.XLOOKUP($A208,Product_pricing!$B:$B,Product_pricing!$C:$C)</f>
        <v>57</v>
      </c>
      <c r="H208">
        <f t="shared" si="9"/>
        <v>267.89999999999998</v>
      </c>
      <c r="I208" s="10">
        <f t="shared" si="10"/>
        <v>0.23640518829174709</v>
      </c>
      <c r="J208" t="str">
        <f>_xlfn.XLOOKUP(A208,Product_Details!$A:$A,Product_Details!$G:$G,"mens")</f>
        <v>Mens</v>
      </c>
      <c r="K208">
        <f t="shared" si="11"/>
        <v>1512</v>
      </c>
    </row>
    <row r="209" spans="1:11" ht="15">
      <c r="A209" t="s">
        <v>32</v>
      </c>
      <c r="B209">
        <v>3</v>
      </c>
      <c r="C209">
        <v>6</v>
      </c>
      <c r="D209" t="s">
        <v>23</v>
      </c>
      <c r="E209" t="s">
        <v>71</v>
      </c>
      <c r="F209" s="1">
        <v>2.9277777777777778E-2</v>
      </c>
      <c r="G209">
        <f>_xlfn.XLOOKUP($A209,Product_pricing!$B:$B,Product_pricing!$C:$C)</f>
        <v>36</v>
      </c>
      <c r="H209">
        <f t="shared" si="9"/>
        <v>101.52</v>
      </c>
      <c r="I209" s="10">
        <f t="shared" si="10"/>
        <v>8.9585123984241011E-2</v>
      </c>
      <c r="J209" t="str">
        <f>_xlfn.XLOOKUP(A209,Product_Details!$A:$A,Product_Details!$G:$G,"mens")</f>
        <v>Mens</v>
      </c>
      <c r="K209">
        <f t="shared" si="11"/>
        <v>1512</v>
      </c>
    </row>
    <row r="210" spans="1:11" ht="15">
      <c r="A210" t="s">
        <v>26</v>
      </c>
      <c r="B210">
        <v>1</v>
      </c>
      <c r="C210">
        <v>6</v>
      </c>
      <c r="D210" t="s">
        <v>23</v>
      </c>
      <c r="E210" t="s">
        <v>71</v>
      </c>
      <c r="F210" s="1">
        <v>2.9277777777777778E-2</v>
      </c>
      <c r="G210">
        <f>_xlfn.XLOOKUP($A210,Product_pricing!$B:$B,Product_pricing!$C:$C)</f>
        <v>17</v>
      </c>
      <c r="H210">
        <f t="shared" si="9"/>
        <v>15.979999999999999</v>
      </c>
      <c r="I210" s="10">
        <f t="shared" si="10"/>
        <v>1.4101362108630529E-2</v>
      </c>
      <c r="J210" t="str">
        <f>_xlfn.XLOOKUP(A210,Product_Details!$A:$A,Product_Details!$G:$G,"mens")</f>
        <v>Mens</v>
      </c>
      <c r="K210">
        <f t="shared" si="11"/>
        <v>1512</v>
      </c>
    </row>
    <row r="211" spans="1:11" ht="15">
      <c r="A211" t="s">
        <v>27</v>
      </c>
      <c r="B211">
        <v>2</v>
      </c>
      <c r="C211">
        <v>6</v>
      </c>
      <c r="D211" t="s">
        <v>23</v>
      </c>
      <c r="E211" t="s">
        <v>71</v>
      </c>
      <c r="F211" s="1">
        <v>2.9277777777777778E-2</v>
      </c>
      <c r="G211">
        <f>_xlfn.XLOOKUP($A211,Product_pricing!$B:$B,Product_pricing!$C:$C)</f>
        <v>29</v>
      </c>
      <c r="H211">
        <f t="shared" si="9"/>
        <v>54.519999999999996</v>
      </c>
      <c r="I211" s="10">
        <f t="shared" si="10"/>
        <v>4.8110529547092391E-2</v>
      </c>
      <c r="J211" t="str">
        <f>_xlfn.XLOOKUP(A211,Product_Details!$A:$A,Product_Details!$G:$G,"mens")</f>
        <v>Mens</v>
      </c>
      <c r="K211">
        <f t="shared" si="11"/>
        <v>1512</v>
      </c>
    </row>
    <row r="212" spans="1:11" ht="15">
      <c r="A212" t="s">
        <v>22</v>
      </c>
      <c r="B212">
        <v>4</v>
      </c>
      <c r="C212">
        <v>16</v>
      </c>
      <c r="D212" t="s">
        <v>33</v>
      </c>
      <c r="E212" t="s">
        <v>72</v>
      </c>
      <c r="F212" s="1">
        <v>2.1320601851851851E-2</v>
      </c>
      <c r="G212">
        <f>_xlfn.XLOOKUP($A212,Product_pricing!$B:$B,Product_pricing!$C:$C)</f>
        <v>13</v>
      </c>
      <c r="H212">
        <f t="shared" si="9"/>
        <v>43.68</v>
      </c>
      <c r="I212" s="10">
        <f t="shared" si="10"/>
        <v>3.8544899681162793E-2</v>
      </c>
      <c r="J212" t="str">
        <f>_xlfn.XLOOKUP(A212,Product_Details!$A:$A,Product_Details!$G:$G,"mens")</f>
        <v>Womens</v>
      </c>
      <c r="K212">
        <f t="shared" si="11"/>
        <v>1507</v>
      </c>
    </row>
    <row r="213" spans="1:11" ht="15">
      <c r="A213" t="s">
        <v>35</v>
      </c>
      <c r="B213">
        <v>4</v>
      </c>
      <c r="C213">
        <v>16</v>
      </c>
      <c r="D213" t="s">
        <v>33</v>
      </c>
      <c r="E213" t="s">
        <v>72</v>
      </c>
      <c r="F213" s="1">
        <v>2.1320601851851851E-2</v>
      </c>
      <c r="G213">
        <f>_xlfn.XLOOKUP($A213,Product_pricing!$B:$B,Product_pricing!$C:$C)</f>
        <v>32</v>
      </c>
      <c r="H213">
        <f t="shared" si="9"/>
        <v>107.52</v>
      </c>
      <c r="I213" s="10">
        <f t="shared" si="10"/>
        <v>9.4879753061323818E-2</v>
      </c>
      <c r="J213" t="str">
        <f>_xlfn.XLOOKUP(A213,Product_Details!$A:$A,Product_Details!$G:$G,"mens")</f>
        <v>Womens</v>
      </c>
      <c r="K213">
        <f t="shared" si="11"/>
        <v>1507</v>
      </c>
    </row>
    <row r="214" spans="1:11" ht="15">
      <c r="A214" t="s">
        <v>29</v>
      </c>
      <c r="B214">
        <v>4</v>
      </c>
      <c r="C214">
        <v>16</v>
      </c>
      <c r="D214" t="s">
        <v>33</v>
      </c>
      <c r="E214" t="s">
        <v>72</v>
      </c>
      <c r="F214" s="1">
        <v>2.1320601851851851E-2</v>
      </c>
      <c r="G214">
        <f>_xlfn.XLOOKUP($A214,Product_pricing!$B:$B,Product_pricing!$C:$C)</f>
        <v>10</v>
      </c>
      <c r="H214">
        <f t="shared" si="9"/>
        <v>33.6</v>
      </c>
      <c r="I214" s="10">
        <f t="shared" si="10"/>
        <v>2.9649922831663691E-2</v>
      </c>
      <c r="J214" t="str">
        <f>_xlfn.XLOOKUP(A214,Product_Details!$A:$A,Product_Details!$G:$G,"mens")</f>
        <v>Womens</v>
      </c>
      <c r="K214">
        <f t="shared" si="11"/>
        <v>1507</v>
      </c>
    </row>
    <row r="215" spans="1:11" ht="15">
      <c r="A215" t="s">
        <v>30</v>
      </c>
      <c r="B215">
        <v>4</v>
      </c>
      <c r="C215">
        <v>16</v>
      </c>
      <c r="D215" t="s">
        <v>33</v>
      </c>
      <c r="E215" t="s">
        <v>72</v>
      </c>
      <c r="F215" s="1">
        <v>2.1320601851851851E-2</v>
      </c>
      <c r="G215">
        <f>_xlfn.XLOOKUP($A215,Product_pricing!$B:$B,Product_pricing!$C:$C)</f>
        <v>19</v>
      </c>
      <c r="H215">
        <f t="shared" si="9"/>
        <v>63.839999999999996</v>
      </c>
      <c r="I215" s="10">
        <f t="shared" si="10"/>
        <v>5.6334853380161011E-2</v>
      </c>
      <c r="J215" t="str">
        <f>_xlfn.XLOOKUP(A215,Product_Details!$A:$A,Product_Details!$G:$G,"mens")</f>
        <v>Womens</v>
      </c>
      <c r="K215">
        <f t="shared" si="11"/>
        <v>1507</v>
      </c>
    </row>
    <row r="216" spans="1:11" ht="15">
      <c r="A216" t="s">
        <v>38</v>
      </c>
      <c r="B216">
        <v>3</v>
      </c>
      <c r="C216">
        <v>16</v>
      </c>
      <c r="D216" t="s">
        <v>33</v>
      </c>
      <c r="E216" t="s">
        <v>72</v>
      </c>
      <c r="F216" s="1">
        <v>2.1320601851851851E-2</v>
      </c>
      <c r="G216">
        <f>_xlfn.XLOOKUP($A216,Product_pricing!$B:$B,Product_pricing!$C:$C)</f>
        <v>54</v>
      </c>
      <c r="H216">
        <f t="shared" si="9"/>
        <v>136.07999999999998</v>
      </c>
      <c r="I216" s="10">
        <f t="shared" si="10"/>
        <v>0.12008218746823793</v>
      </c>
      <c r="J216" t="str">
        <f>_xlfn.XLOOKUP(A216,Product_Details!$A:$A,Product_Details!$G:$G,"mens")</f>
        <v>Womens</v>
      </c>
      <c r="K216">
        <f t="shared" si="11"/>
        <v>1507</v>
      </c>
    </row>
    <row r="217" spans="1:11" ht="15">
      <c r="A217" t="s">
        <v>25</v>
      </c>
      <c r="B217">
        <v>1</v>
      </c>
      <c r="C217">
        <v>16</v>
      </c>
      <c r="D217" t="s">
        <v>33</v>
      </c>
      <c r="E217" t="s">
        <v>72</v>
      </c>
      <c r="F217" s="1">
        <v>2.1320601851851851E-2</v>
      </c>
      <c r="G217">
        <f>_xlfn.XLOOKUP($A217,Product_pricing!$B:$B,Product_pricing!$C:$C)</f>
        <v>40</v>
      </c>
      <c r="H217">
        <f t="shared" si="9"/>
        <v>33.6</v>
      </c>
      <c r="I217" s="10">
        <f t="shared" si="10"/>
        <v>2.9649922831663691E-2</v>
      </c>
      <c r="J217" t="str">
        <f>_xlfn.XLOOKUP(A217,Product_Details!$A:$A,Product_Details!$G:$G,"mens")</f>
        <v>Mens</v>
      </c>
      <c r="K217">
        <f t="shared" si="11"/>
        <v>1512</v>
      </c>
    </row>
    <row r="218" spans="1:11" ht="15">
      <c r="A218" t="s">
        <v>41</v>
      </c>
      <c r="B218">
        <v>2</v>
      </c>
      <c r="C218">
        <v>16</v>
      </c>
      <c r="D218" t="s">
        <v>33</v>
      </c>
      <c r="E218" t="s">
        <v>72</v>
      </c>
      <c r="F218" s="1">
        <v>2.1320601851851851E-2</v>
      </c>
      <c r="G218">
        <f>_xlfn.XLOOKUP($A218,Product_pricing!$B:$B,Product_pricing!$C:$C)</f>
        <v>10</v>
      </c>
      <c r="H218">
        <f t="shared" si="9"/>
        <v>16.8</v>
      </c>
      <c r="I218" s="10">
        <f t="shared" si="10"/>
        <v>1.4824961415831846E-2</v>
      </c>
      <c r="J218" t="str">
        <f>_xlfn.XLOOKUP(A218,Product_Details!$A:$A,Product_Details!$G:$G,"mens")</f>
        <v>Mens</v>
      </c>
      <c r="K218">
        <f t="shared" si="11"/>
        <v>1512</v>
      </c>
    </row>
    <row r="219" spans="1:11" ht="15">
      <c r="A219" t="s">
        <v>31</v>
      </c>
      <c r="B219">
        <v>4</v>
      </c>
      <c r="C219">
        <v>16</v>
      </c>
      <c r="D219" t="s">
        <v>33</v>
      </c>
      <c r="E219" t="s">
        <v>72</v>
      </c>
      <c r="F219" s="1">
        <v>2.1320601851851851E-2</v>
      </c>
      <c r="G219">
        <f>_xlfn.XLOOKUP($A219,Product_pricing!$B:$B,Product_pricing!$C:$C)</f>
        <v>57</v>
      </c>
      <c r="H219">
        <f t="shared" si="9"/>
        <v>191.51999999999998</v>
      </c>
      <c r="I219" s="10">
        <f t="shared" si="10"/>
        <v>0.16900456014048304</v>
      </c>
      <c r="J219" t="str">
        <f>_xlfn.XLOOKUP(A219,Product_Details!$A:$A,Product_Details!$G:$G,"mens")</f>
        <v>Mens</v>
      </c>
      <c r="K219">
        <f t="shared" si="11"/>
        <v>1512</v>
      </c>
    </row>
    <row r="220" spans="1:11" ht="15">
      <c r="A220" t="s">
        <v>32</v>
      </c>
      <c r="B220">
        <v>5</v>
      </c>
      <c r="C220">
        <v>16</v>
      </c>
      <c r="D220" t="s">
        <v>33</v>
      </c>
      <c r="E220" t="s">
        <v>72</v>
      </c>
      <c r="F220" s="1">
        <v>2.1320601851851851E-2</v>
      </c>
      <c r="G220">
        <f>_xlfn.XLOOKUP($A220,Product_pricing!$B:$B,Product_pricing!$C:$C)</f>
        <v>36</v>
      </c>
      <c r="H220">
        <f t="shared" si="9"/>
        <v>151.19999999999999</v>
      </c>
      <c r="I220" s="10">
        <f t="shared" si="10"/>
        <v>0.1334246527424866</v>
      </c>
      <c r="J220" t="str">
        <f>_xlfn.XLOOKUP(A220,Product_Details!$A:$A,Product_Details!$G:$G,"mens")</f>
        <v>Mens</v>
      </c>
      <c r="K220">
        <f t="shared" si="11"/>
        <v>1512</v>
      </c>
    </row>
    <row r="221" spans="1:11" ht="15">
      <c r="A221" t="s">
        <v>26</v>
      </c>
      <c r="B221">
        <v>1</v>
      </c>
      <c r="C221">
        <v>16</v>
      </c>
      <c r="D221" t="s">
        <v>33</v>
      </c>
      <c r="E221" t="s">
        <v>72</v>
      </c>
      <c r="F221" s="1">
        <v>2.1320601851851851E-2</v>
      </c>
      <c r="G221">
        <f>_xlfn.XLOOKUP($A221,Product_pricing!$B:$B,Product_pricing!$C:$C)</f>
        <v>17</v>
      </c>
      <c r="H221">
        <f t="shared" si="9"/>
        <v>14.28</v>
      </c>
      <c r="I221" s="10">
        <f t="shared" si="10"/>
        <v>1.2601217203457069E-2</v>
      </c>
      <c r="J221" t="str">
        <f>_xlfn.XLOOKUP(A221,Product_Details!$A:$A,Product_Details!$G:$G,"mens")</f>
        <v>Mens</v>
      </c>
      <c r="K221">
        <f t="shared" si="11"/>
        <v>1512</v>
      </c>
    </row>
    <row r="222" spans="1:11" ht="15">
      <c r="A222" t="s">
        <v>22</v>
      </c>
      <c r="B222">
        <v>1</v>
      </c>
      <c r="C222">
        <v>18</v>
      </c>
      <c r="D222" t="s">
        <v>23</v>
      </c>
      <c r="E222" t="s">
        <v>73</v>
      </c>
      <c r="F222" s="1">
        <v>8.101851851851852E-6</v>
      </c>
      <c r="G222">
        <f>_xlfn.XLOOKUP($A222,Product_pricing!$B:$B,Product_pricing!$C:$C)</f>
        <v>13</v>
      </c>
      <c r="H222">
        <f t="shared" si="9"/>
        <v>10.66</v>
      </c>
      <c r="I222" s="10">
        <f t="shared" si="10"/>
        <v>9.4067909936171121E-3</v>
      </c>
      <c r="J222" t="str">
        <f>_xlfn.XLOOKUP(A222,Product_Details!$A:$A,Product_Details!$G:$G,"mens")</f>
        <v>Womens</v>
      </c>
      <c r="K222">
        <f t="shared" si="11"/>
        <v>1507</v>
      </c>
    </row>
    <row r="223" spans="1:11" ht="15">
      <c r="A223" t="s">
        <v>35</v>
      </c>
      <c r="B223">
        <v>1</v>
      </c>
      <c r="C223">
        <v>18</v>
      </c>
      <c r="D223" t="s">
        <v>23</v>
      </c>
      <c r="E223" t="s">
        <v>73</v>
      </c>
      <c r="F223" s="1">
        <v>8.101851851851852E-6</v>
      </c>
      <c r="G223">
        <f>_xlfn.XLOOKUP($A223,Product_pricing!$B:$B,Product_pricing!$C:$C)</f>
        <v>32</v>
      </c>
      <c r="H223">
        <f t="shared" si="9"/>
        <v>26.240000000000002</v>
      </c>
      <c r="I223" s="10">
        <f t="shared" si="10"/>
        <v>2.315517783044212E-2</v>
      </c>
      <c r="J223" t="str">
        <f>_xlfn.XLOOKUP(A223,Product_Details!$A:$A,Product_Details!$G:$G,"mens")</f>
        <v>Womens</v>
      </c>
      <c r="K223">
        <f t="shared" si="11"/>
        <v>1507</v>
      </c>
    </row>
    <row r="224" spans="1:11" ht="15">
      <c r="A224" t="s">
        <v>29</v>
      </c>
      <c r="B224">
        <v>5</v>
      </c>
      <c r="C224">
        <v>18</v>
      </c>
      <c r="D224" t="s">
        <v>23</v>
      </c>
      <c r="E224" t="s">
        <v>73</v>
      </c>
      <c r="F224" s="1">
        <v>8.101851851851852E-6</v>
      </c>
      <c r="G224">
        <f>_xlfn.XLOOKUP($A224,Product_pricing!$B:$B,Product_pricing!$C:$C)</f>
        <v>10</v>
      </c>
      <c r="H224">
        <f t="shared" si="9"/>
        <v>41</v>
      </c>
      <c r="I224" s="10">
        <f t="shared" si="10"/>
        <v>3.6179965360065812E-2</v>
      </c>
      <c r="J224" t="str">
        <f>_xlfn.XLOOKUP(A224,Product_Details!$A:$A,Product_Details!$G:$G,"mens")</f>
        <v>Womens</v>
      </c>
      <c r="K224">
        <f t="shared" si="11"/>
        <v>1507</v>
      </c>
    </row>
    <row r="225" spans="1:11" ht="15">
      <c r="A225" t="s">
        <v>30</v>
      </c>
      <c r="B225">
        <v>5</v>
      </c>
      <c r="C225">
        <v>18</v>
      </c>
      <c r="D225" t="s">
        <v>23</v>
      </c>
      <c r="E225" t="s">
        <v>73</v>
      </c>
      <c r="F225" s="1">
        <v>8.101851851851852E-6</v>
      </c>
      <c r="G225">
        <f>_xlfn.XLOOKUP($A225,Product_pricing!$B:$B,Product_pricing!$C:$C)</f>
        <v>19</v>
      </c>
      <c r="H225">
        <f t="shared" si="9"/>
        <v>77.900000000000006</v>
      </c>
      <c r="I225" s="10">
        <f t="shared" si="10"/>
        <v>6.8741934184125053E-2</v>
      </c>
      <c r="J225" t="str">
        <f>_xlfn.XLOOKUP(A225,Product_Details!$A:$A,Product_Details!$G:$G,"mens")</f>
        <v>Womens</v>
      </c>
      <c r="K225">
        <f t="shared" si="11"/>
        <v>1507</v>
      </c>
    </row>
    <row r="226" spans="1:11" ht="15">
      <c r="A226" t="s">
        <v>38</v>
      </c>
      <c r="B226">
        <v>1</v>
      </c>
      <c r="C226">
        <v>18</v>
      </c>
      <c r="D226" t="s">
        <v>23</v>
      </c>
      <c r="E226" t="s">
        <v>73</v>
      </c>
      <c r="F226" s="1">
        <v>8.101851851851852E-6</v>
      </c>
      <c r="G226">
        <f>_xlfn.XLOOKUP($A226,Product_pricing!$B:$B,Product_pricing!$C:$C)</f>
        <v>54</v>
      </c>
      <c r="H226">
        <f t="shared" si="9"/>
        <v>44.28</v>
      </c>
      <c r="I226" s="10">
        <f t="shared" si="10"/>
        <v>3.9074362588871085E-2</v>
      </c>
      <c r="J226" t="str">
        <f>_xlfn.XLOOKUP(A226,Product_Details!$A:$A,Product_Details!$G:$G,"mens")</f>
        <v>Womens</v>
      </c>
      <c r="K226">
        <f t="shared" si="11"/>
        <v>1507</v>
      </c>
    </row>
    <row r="227" spans="1:11" ht="15">
      <c r="A227" t="s">
        <v>41</v>
      </c>
      <c r="B227">
        <v>1</v>
      </c>
      <c r="C227">
        <v>18</v>
      </c>
      <c r="D227" t="s">
        <v>23</v>
      </c>
      <c r="E227" t="s">
        <v>73</v>
      </c>
      <c r="F227" s="1">
        <v>8.101851851851852E-6</v>
      </c>
      <c r="G227">
        <f>_xlfn.XLOOKUP($A227,Product_pricing!$B:$B,Product_pricing!$C:$C)</f>
        <v>10</v>
      </c>
      <c r="H227">
        <f t="shared" si="9"/>
        <v>8.2000000000000011</v>
      </c>
      <c r="I227" s="10">
        <f t="shared" si="10"/>
        <v>7.2359930720131641E-3</v>
      </c>
      <c r="J227" t="str">
        <f>_xlfn.XLOOKUP(A227,Product_Details!$A:$A,Product_Details!$G:$G,"mens")</f>
        <v>Mens</v>
      </c>
      <c r="K227">
        <f t="shared" si="11"/>
        <v>1890</v>
      </c>
    </row>
    <row r="228" spans="1:11" ht="15">
      <c r="A228" t="s">
        <v>31</v>
      </c>
      <c r="B228">
        <v>5</v>
      </c>
      <c r="C228">
        <v>18</v>
      </c>
      <c r="D228" t="s">
        <v>23</v>
      </c>
      <c r="E228" t="s">
        <v>73</v>
      </c>
      <c r="F228" s="1">
        <v>8.101851851851852E-6</v>
      </c>
      <c r="G228">
        <f>_xlfn.XLOOKUP($A228,Product_pricing!$B:$B,Product_pricing!$C:$C)</f>
        <v>57</v>
      </c>
      <c r="H228">
        <f t="shared" si="9"/>
        <v>233.70000000000002</v>
      </c>
      <c r="I228" s="10">
        <f t="shared" si="10"/>
        <v>0.20622580255237516</v>
      </c>
      <c r="J228" t="str">
        <f>_xlfn.XLOOKUP(A228,Product_Details!$A:$A,Product_Details!$G:$G,"mens")</f>
        <v>Mens</v>
      </c>
      <c r="K228">
        <f t="shared" si="11"/>
        <v>1890</v>
      </c>
    </row>
    <row r="229" spans="1:11" ht="15">
      <c r="A229" t="s">
        <v>32</v>
      </c>
      <c r="B229">
        <v>2</v>
      </c>
      <c r="C229">
        <v>18</v>
      </c>
      <c r="D229" t="s">
        <v>23</v>
      </c>
      <c r="E229" t="s">
        <v>73</v>
      </c>
      <c r="F229" s="1">
        <v>8.101851851851852E-6</v>
      </c>
      <c r="G229">
        <f>_xlfn.XLOOKUP($A229,Product_pricing!$B:$B,Product_pricing!$C:$C)</f>
        <v>36</v>
      </c>
      <c r="H229">
        <f t="shared" si="9"/>
        <v>59.040000000000006</v>
      </c>
      <c r="I229" s="10">
        <f t="shared" si="10"/>
        <v>5.209915011849478E-2</v>
      </c>
      <c r="J229" t="str">
        <f>_xlfn.XLOOKUP(A229,Product_Details!$A:$A,Product_Details!$G:$G,"mens")</f>
        <v>Mens</v>
      </c>
      <c r="K229">
        <f t="shared" si="11"/>
        <v>1890</v>
      </c>
    </row>
    <row r="230" spans="1:11" ht="15">
      <c r="A230" t="s">
        <v>26</v>
      </c>
      <c r="B230">
        <v>5</v>
      </c>
      <c r="C230">
        <v>18</v>
      </c>
      <c r="D230" t="s">
        <v>23</v>
      </c>
      <c r="E230" t="s">
        <v>73</v>
      </c>
      <c r="F230" s="1">
        <v>8.101851851851852E-6</v>
      </c>
      <c r="G230">
        <f>_xlfn.XLOOKUP($A230,Product_pricing!$B:$B,Product_pricing!$C:$C)</f>
        <v>17</v>
      </c>
      <c r="H230">
        <f t="shared" si="9"/>
        <v>69.7</v>
      </c>
      <c r="I230" s="10">
        <f t="shared" si="10"/>
        <v>6.1505941112111884E-2</v>
      </c>
      <c r="J230" t="str">
        <f>_xlfn.XLOOKUP(A230,Product_Details!$A:$A,Product_Details!$G:$G,"mens")</f>
        <v>Mens</v>
      </c>
      <c r="K230">
        <f t="shared" si="11"/>
        <v>1890</v>
      </c>
    </row>
    <row r="231" spans="1:11" ht="15">
      <c r="A231" t="s">
        <v>35</v>
      </c>
      <c r="B231">
        <v>3</v>
      </c>
      <c r="C231">
        <v>0</v>
      </c>
      <c r="D231" t="s">
        <v>23</v>
      </c>
      <c r="E231" t="s">
        <v>74</v>
      </c>
      <c r="F231" s="1">
        <v>3.4861111111111114E-2</v>
      </c>
      <c r="G231">
        <f>_xlfn.XLOOKUP($A231,Product_pricing!$B:$B,Product_pricing!$C:$C)</f>
        <v>32</v>
      </c>
      <c r="H231">
        <f t="shared" si="9"/>
        <v>96</v>
      </c>
      <c r="I231" s="10">
        <f t="shared" si="10"/>
        <v>8.4714065233324837E-2</v>
      </c>
      <c r="J231" t="str">
        <f>_xlfn.XLOOKUP(A231,Product_Details!$A:$A,Product_Details!$G:$G,"mens")</f>
        <v>Womens</v>
      </c>
      <c r="K231">
        <f t="shared" si="11"/>
        <v>3767.5</v>
      </c>
    </row>
    <row r="232" spans="1:11" ht="15">
      <c r="A232" t="s">
        <v>38</v>
      </c>
      <c r="B232">
        <v>2</v>
      </c>
      <c r="C232">
        <v>0</v>
      </c>
      <c r="D232" t="s">
        <v>23</v>
      </c>
      <c r="E232" t="s">
        <v>74</v>
      </c>
      <c r="F232" s="1">
        <v>3.4861111111111114E-2</v>
      </c>
      <c r="G232">
        <f>_xlfn.XLOOKUP($A232,Product_pricing!$B:$B,Product_pricing!$C:$C)</f>
        <v>54</v>
      </c>
      <c r="H232">
        <f t="shared" si="9"/>
        <v>108</v>
      </c>
      <c r="I232" s="10">
        <f t="shared" si="10"/>
        <v>9.5303323387490438E-2</v>
      </c>
      <c r="J232" t="str">
        <f>_xlfn.XLOOKUP(A232,Product_Details!$A:$A,Product_Details!$G:$G,"mens")</f>
        <v>Womens</v>
      </c>
      <c r="K232">
        <f t="shared" si="11"/>
        <v>3767.5</v>
      </c>
    </row>
    <row r="233" spans="1:11" ht="15">
      <c r="A233" t="s">
        <v>41</v>
      </c>
      <c r="B233">
        <v>1</v>
      </c>
      <c r="C233">
        <v>0</v>
      </c>
      <c r="D233" t="s">
        <v>23</v>
      </c>
      <c r="E233" t="s">
        <v>74</v>
      </c>
      <c r="F233" s="1">
        <v>3.4861111111111114E-2</v>
      </c>
      <c r="G233">
        <f>_xlfn.XLOOKUP($A233,Product_pricing!$B:$B,Product_pricing!$C:$C)</f>
        <v>10</v>
      </c>
      <c r="H233">
        <f t="shared" si="9"/>
        <v>10</v>
      </c>
      <c r="I233" s="10">
        <f t="shared" si="10"/>
        <v>8.8243817951380032E-3</v>
      </c>
      <c r="J233" t="str">
        <f>_xlfn.XLOOKUP(A233,Product_Details!$A:$A,Product_Details!$G:$G,"mens")</f>
        <v>Mens</v>
      </c>
      <c r="K233">
        <f t="shared" si="11"/>
        <v>2520</v>
      </c>
    </row>
    <row r="234" spans="1:11" ht="15">
      <c r="A234" t="s">
        <v>31</v>
      </c>
      <c r="B234">
        <v>3</v>
      </c>
      <c r="C234">
        <v>0</v>
      </c>
      <c r="D234" t="s">
        <v>23</v>
      </c>
      <c r="E234" t="s">
        <v>74</v>
      </c>
      <c r="F234" s="1">
        <v>3.4861111111111114E-2</v>
      </c>
      <c r="G234">
        <f>_xlfn.XLOOKUP($A234,Product_pricing!$B:$B,Product_pricing!$C:$C)</f>
        <v>57</v>
      </c>
      <c r="H234">
        <f t="shared" si="9"/>
        <v>171</v>
      </c>
      <c r="I234" s="10">
        <f t="shared" si="10"/>
        <v>0.15089692869685986</v>
      </c>
      <c r="J234" t="str">
        <f>_xlfn.XLOOKUP(A234,Product_Details!$A:$A,Product_Details!$G:$G,"mens")</f>
        <v>Mens</v>
      </c>
      <c r="K234">
        <f t="shared" si="11"/>
        <v>2520</v>
      </c>
    </row>
    <row r="235" spans="1:11" ht="15">
      <c r="A235" t="s">
        <v>26</v>
      </c>
      <c r="B235">
        <v>4</v>
      </c>
      <c r="C235">
        <v>0</v>
      </c>
      <c r="D235" t="s">
        <v>23</v>
      </c>
      <c r="E235" t="s">
        <v>74</v>
      </c>
      <c r="F235" s="1">
        <v>3.4861111111111114E-2</v>
      </c>
      <c r="G235">
        <f>_xlfn.XLOOKUP($A235,Product_pricing!$B:$B,Product_pricing!$C:$C)</f>
        <v>17</v>
      </c>
      <c r="H235">
        <f t="shared" si="9"/>
        <v>68</v>
      </c>
      <c r="I235" s="10">
        <f t="shared" si="10"/>
        <v>6.0005796206938425E-2</v>
      </c>
      <c r="J235" t="str">
        <f>_xlfn.XLOOKUP(A235,Product_Details!$A:$A,Product_Details!$G:$G,"mens")</f>
        <v>Mens</v>
      </c>
      <c r="K235">
        <f t="shared" si="11"/>
        <v>2520</v>
      </c>
    </row>
    <row r="236" spans="1:11" ht="15">
      <c r="A236" t="s">
        <v>38</v>
      </c>
      <c r="B236">
        <v>3</v>
      </c>
      <c r="C236">
        <v>6</v>
      </c>
      <c r="D236" t="s">
        <v>23</v>
      </c>
      <c r="E236" t="s">
        <v>75</v>
      </c>
      <c r="F236" s="1">
        <v>5.6585648148148151E-3</v>
      </c>
      <c r="G236">
        <f>_xlfn.XLOOKUP($A236,Product_pricing!$B:$B,Product_pricing!$C:$C)</f>
        <v>54</v>
      </c>
      <c r="H236">
        <f t="shared" si="9"/>
        <v>152.28</v>
      </c>
      <c r="I236" s="10">
        <f t="shared" si="10"/>
        <v>0.13437768597636152</v>
      </c>
      <c r="J236" t="str">
        <f>_xlfn.XLOOKUP(A236,Product_Details!$A:$A,Product_Details!$G:$G,"mens")</f>
        <v>Womens</v>
      </c>
      <c r="K236">
        <f t="shared" si="11"/>
        <v>7535</v>
      </c>
    </row>
    <row r="237" spans="1:11" ht="15">
      <c r="A237" t="s">
        <v>25</v>
      </c>
      <c r="B237">
        <v>2</v>
      </c>
      <c r="C237">
        <v>6</v>
      </c>
      <c r="D237" t="s">
        <v>23</v>
      </c>
      <c r="E237" t="s">
        <v>75</v>
      </c>
      <c r="F237" s="1">
        <v>5.6585648148148151E-3</v>
      </c>
      <c r="G237">
        <f>_xlfn.XLOOKUP($A237,Product_pricing!$B:$B,Product_pricing!$C:$C)</f>
        <v>40</v>
      </c>
      <c r="H237">
        <f t="shared" si="9"/>
        <v>75.199999999999989</v>
      </c>
      <c r="I237" s="10">
        <f t="shared" si="10"/>
        <v>6.6359351099437774E-2</v>
      </c>
      <c r="J237" t="str">
        <f>_xlfn.XLOOKUP(A237,Product_Details!$A:$A,Product_Details!$G:$G,"mens")</f>
        <v>Mens</v>
      </c>
      <c r="K237">
        <f t="shared" si="11"/>
        <v>1890</v>
      </c>
    </row>
    <row r="238" spans="1:11" ht="15">
      <c r="A238" t="s">
        <v>31</v>
      </c>
      <c r="B238">
        <v>2</v>
      </c>
      <c r="C238">
        <v>6</v>
      </c>
      <c r="D238" t="s">
        <v>23</v>
      </c>
      <c r="E238" t="s">
        <v>75</v>
      </c>
      <c r="F238" s="1">
        <v>5.6585648148148151E-3</v>
      </c>
      <c r="G238">
        <f>_xlfn.XLOOKUP($A238,Product_pricing!$B:$B,Product_pricing!$C:$C)</f>
        <v>57</v>
      </c>
      <c r="H238">
        <f t="shared" si="9"/>
        <v>107.16</v>
      </c>
      <c r="I238" s="10">
        <f t="shared" si="10"/>
        <v>9.4562075316698843E-2</v>
      </c>
      <c r="J238" t="str">
        <f>_xlfn.XLOOKUP(A238,Product_Details!$A:$A,Product_Details!$G:$G,"mens")</f>
        <v>Mens</v>
      </c>
      <c r="K238">
        <f t="shared" si="11"/>
        <v>1890</v>
      </c>
    </row>
    <row r="239" spans="1:11" ht="15">
      <c r="A239" t="s">
        <v>32</v>
      </c>
      <c r="B239">
        <v>2</v>
      </c>
      <c r="C239">
        <v>6</v>
      </c>
      <c r="D239" t="s">
        <v>23</v>
      </c>
      <c r="E239" t="s">
        <v>75</v>
      </c>
      <c r="F239" s="1">
        <v>5.6585648148148151E-3</v>
      </c>
      <c r="G239">
        <f>_xlfn.XLOOKUP($A239,Product_pricing!$B:$B,Product_pricing!$C:$C)</f>
        <v>36</v>
      </c>
      <c r="H239">
        <f t="shared" si="9"/>
        <v>67.679999999999993</v>
      </c>
      <c r="I239" s="10">
        <f t="shared" si="10"/>
        <v>5.9723415989494003E-2</v>
      </c>
      <c r="J239" t="str">
        <f>_xlfn.XLOOKUP(A239,Product_Details!$A:$A,Product_Details!$G:$G,"mens")</f>
        <v>Mens</v>
      </c>
      <c r="K239">
        <f t="shared" si="11"/>
        <v>1890</v>
      </c>
    </row>
    <row r="240" spans="1:11" ht="15">
      <c r="A240" t="s">
        <v>26</v>
      </c>
      <c r="B240">
        <v>4</v>
      </c>
      <c r="C240">
        <v>6</v>
      </c>
      <c r="D240" t="s">
        <v>23</v>
      </c>
      <c r="E240" t="s">
        <v>75</v>
      </c>
      <c r="F240" s="1">
        <v>5.6585648148148151E-3</v>
      </c>
      <c r="G240">
        <f>_xlfn.XLOOKUP($A240,Product_pricing!$B:$B,Product_pricing!$C:$C)</f>
        <v>17</v>
      </c>
      <c r="H240">
        <f t="shared" si="9"/>
        <v>63.919999999999995</v>
      </c>
      <c r="I240" s="10">
        <f t="shared" si="10"/>
        <v>5.6405448434522117E-2</v>
      </c>
      <c r="J240" t="str">
        <f>_xlfn.XLOOKUP(A240,Product_Details!$A:$A,Product_Details!$G:$G,"mens")</f>
        <v>Mens</v>
      </c>
      <c r="K240">
        <f t="shared" si="11"/>
        <v>1890</v>
      </c>
    </row>
    <row r="241" spans="1:11" ht="15">
      <c r="A241" t="s">
        <v>35</v>
      </c>
      <c r="B241">
        <v>4</v>
      </c>
      <c r="C241">
        <v>1</v>
      </c>
      <c r="D241" t="s">
        <v>23</v>
      </c>
      <c r="E241" t="s">
        <v>76</v>
      </c>
      <c r="F241" s="1">
        <v>3.5604166666666666E-2</v>
      </c>
      <c r="G241">
        <f>_xlfn.XLOOKUP($A241,Product_pricing!$B:$B,Product_pricing!$C:$C)</f>
        <v>32</v>
      </c>
      <c r="H241">
        <f t="shared" si="9"/>
        <v>126.72</v>
      </c>
      <c r="I241" s="10">
        <f t="shared" si="10"/>
        <v>0.11182256610798877</v>
      </c>
      <c r="J241" t="str">
        <f>_xlfn.XLOOKUP(A241,Product_Details!$A:$A,Product_Details!$G:$G,"mens")</f>
        <v>Womens</v>
      </c>
      <c r="K241">
        <f t="shared" si="11"/>
        <v>2511.6666666666665</v>
      </c>
    </row>
    <row r="242" spans="1:11" ht="15">
      <c r="A242" t="s">
        <v>36</v>
      </c>
      <c r="B242">
        <v>5</v>
      </c>
      <c r="C242">
        <v>1</v>
      </c>
      <c r="D242" t="s">
        <v>23</v>
      </c>
      <c r="E242" t="s">
        <v>76</v>
      </c>
      <c r="F242" s="1">
        <v>3.5604166666666666E-2</v>
      </c>
      <c r="G242">
        <f>_xlfn.XLOOKUP($A242,Product_pricing!$B:$B,Product_pricing!$C:$C)</f>
        <v>23</v>
      </c>
      <c r="H242">
        <f t="shared" si="9"/>
        <v>113.85</v>
      </c>
      <c r="I242" s="10">
        <f t="shared" si="10"/>
        <v>0.10046558673764616</v>
      </c>
      <c r="J242" t="str">
        <f>_xlfn.XLOOKUP(A242,Product_Details!$A:$A,Product_Details!$G:$G,"mens")</f>
        <v>Womens</v>
      </c>
      <c r="K242">
        <f t="shared" si="11"/>
        <v>2511.6666666666665</v>
      </c>
    </row>
    <row r="243" spans="1:11" ht="15">
      <c r="A243" t="s">
        <v>38</v>
      </c>
      <c r="B243">
        <v>2</v>
      </c>
      <c r="C243">
        <v>1</v>
      </c>
      <c r="D243" t="s">
        <v>23</v>
      </c>
      <c r="E243" t="s">
        <v>76</v>
      </c>
      <c r="F243" s="1">
        <v>3.5604166666666666E-2</v>
      </c>
      <c r="G243">
        <f>_xlfn.XLOOKUP($A243,Product_pricing!$B:$B,Product_pricing!$C:$C)</f>
        <v>54</v>
      </c>
      <c r="H243">
        <f t="shared" si="9"/>
        <v>106.92</v>
      </c>
      <c r="I243" s="10">
        <f t="shared" si="10"/>
        <v>9.435029015361554E-2</v>
      </c>
      <c r="J243" t="str">
        <f>_xlfn.XLOOKUP(A243,Product_Details!$A:$A,Product_Details!$G:$G,"mens")</f>
        <v>Womens</v>
      </c>
      <c r="K243">
        <f t="shared" si="11"/>
        <v>2511.6666666666665</v>
      </c>
    </row>
    <row r="244" spans="1:11" ht="15">
      <c r="A244" t="s">
        <v>41</v>
      </c>
      <c r="B244">
        <v>3</v>
      </c>
      <c r="C244">
        <v>1</v>
      </c>
      <c r="D244" t="s">
        <v>23</v>
      </c>
      <c r="E244" t="s">
        <v>76</v>
      </c>
      <c r="F244" s="1">
        <v>3.5604166666666666E-2</v>
      </c>
      <c r="G244">
        <f>_xlfn.XLOOKUP($A244,Product_pricing!$B:$B,Product_pricing!$C:$C)</f>
        <v>10</v>
      </c>
      <c r="H244">
        <f t="shared" si="9"/>
        <v>29.7</v>
      </c>
      <c r="I244" s="10">
        <f t="shared" si="10"/>
        <v>2.6208413931559871E-2</v>
      </c>
      <c r="J244" t="str">
        <f>_xlfn.XLOOKUP(A244,Product_Details!$A:$A,Product_Details!$G:$G,"mens")</f>
        <v>Mens</v>
      </c>
      <c r="K244">
        <f t="shared" si="11"/>
        <v>3780</v>
      </c>
    </row>
    <row r="245" spans="1:11" ht="15">
      <c r="A245" t="s">
        <v>26</v>
      </c>
      <c r="B245">
        <v>2</v>
      </c>
      <c r="C245">
        <v>1</v>
      </c>
      <c r="D245" t="s">
        <v>23</v>
      </c>
      <c r="E245" t="s">
        <v>76</v>
      </c>
      <c r="F245" s="1">
        <v>3.5604166666666666E-2</v>
      </c>
      <c r="G245">
        <f>_xlfn.XLOOKUP($A245,Product_pricing!$B:$B,Product_pricing!$C:$C)</f>
        <v>17</v>
      </c>
      <c r="H245">
        <f t="shared" si="9"/>
        <v>33.659999999999997</v>
      </c>
      <c r="I245" s="10">
        <f t="shared" si="10"/>
        <v>2.9702869122434517E-2</v>
      </c>
      <c r="J245" t="str">
        <f>_xlfn.XLOOKUP(A245,Product_Details!$A:$A,Product_Details!$G:$G,"mens")</f>
        <v>Mens</v>
      </c>
      <c r="K245">
        <f t="shared" si="11"/>
        <v>3780</v>
      </c>
    </row>
    <row r="246" spans="1:11" ht="15">
      <c r="A246" t="s">
        <v>36</v>
      </c>
      <c r="B246">
        <v>4</v>
      </c>
      <c r="C246">
        <v>22</v>
      </c>
      <c r="D246" t="s">
        <v>23</v>
      </c>
      <c r="E246" t="s">
        <v>77</v>
      </c>
      <c r="F246" s="1">
        <v>1.423263888888889E-2</v>
      </c>
      <c r="G246">
        <f>_xlfn.XLOOKUP($A246,Product_pricing!$B:$B,Product_pricing!$C:$C)</f>
        <v>23</v>
      </c>
      <c r="H246">
        <f t="shared" si="9"/>
        <v>71.760000000000005</v>
      </c>
      <c r="I246" s="10">
        <f t="shared" si="10"/>
        <v>6.3323763761910318E-2</v>
      </c>
      <c r="J246" t="str">
        <f>_xlfn.XLOOKUP(A246,Product_Details!$A:$A,Product_Details!$G:$G,"mens")</f>
        <v>Womens</v>
      </c>
      <c r="K246">
        <f t="shared" si="11"/>
        <v>3767.5</v>
      </c>
    </row>
    <row r="247" spans="1:11" ht="15">
      <c r="A247" t="s">
        <v>30</v>
      </c>
      <c r="B247">
        <v>4</v>
      </c>
      <c r="C247">
        <v>22</v>
      </c>
      <c r="D247" t="s">
        <v>23</v>
      </c>
      <c r="E247" t="s">
        <v>77</v>
      </c>
      <c r="F247" s="1">
        <v>1.423263888888889E-2</v>
      </c>
      <c r="G247">
        <f>_xlfn.XLOOKUP($A247,Product_pricing!$B:$B,Product_pricing!$C:$C)</f>
        <v>19</v>
      </c>
      <c r="H247">
        <f t="shared" si="9"/>
        <v>59.28</v>
      </c>
      <c r="I247" s="10">
        <f t="shared" si="10"/>
        <v>5.231093528157809E-2</v>
      </c>
      <c r="J247" t="str">
        <f>_xlfn.XLOOKUP(A247,Product_Details!$A:$A,Product_Details!$G:$G,"mens")</f>
        <v>Womens</v>
      </c>
      <c r="K247">
        <f t="shared" si="11"/>
        <v>3767.5</v>
      </c>
    </row>
    <row r="248" spans="1:11" ht="15">
      <c r="A248" t="s">
        <v>25</v>
      </c>
      <c r="B248">
        <v>5</v>
      </c>
      <c r="C248">
        <v>22</v>
      </c>
      <c r="D248" t="s">
        <v>23</v>
      </c>
      <c r="E248" t="s">
        <v>77</v>
      </c>
      <c r="F248" s="1">
        <v>1.423263888888889E-2</v>
      </c>
      <c r="G248">
        <f>_xlfn.XLOOKUP($A248,Product_pricing!$B:$B,Product_pricing!$C:$C)</f>
        <v>40</v>
      </c>
      <c r="H248">
        <f t="shared" si="9"/>
        <v>156</v>
      </c>
      <c r="I248" s="10">
        <f t="shared" si="10"/>
        <v>0.13766035600415286</v>
      </c>
      <c r="J248" t="str">
        <f>_xlfn.XLOOKUP(A248,Product_Details!$A:$A,Product_Details!$G:$G,"mens")</f>
        <v>Mens</v>
      </c>
      <c r="K248">
        <f t="shared" si="11"/>
        <v>2520</v>
      </c>
    </row>
    <row r="249" spans="1:11" ht="15">
      <c r="A249" t="s">
        <v>31</v>
      </c>
      <c r="B249">
        <v>3</v>
      </c>
      <c r="C249">
        <v>22</v>
      </c>
      <c r="D249" t="s">
        <v>23</v>
      </c>
      <c r="E249" t="s">
        <v>77</v>
      </c>
      <c r="F249" s="1">
        <v>1.423263888888889E-2</v>
      </c>
      <c r="G249">
        <f>_xlfn.XLOOKUP($A249,Product_pricing!$B:$B,Product_pricing!$C:$C)</f>
        <v>57</v>
      </c>
      <c r="H249">
        <f t="shared" si="9"/>
        <v>133.38</v>
      </c>
      <c r="I249" s="10">
        <f t="shared" si="10"/>
        <v>0.11769960438355069</v>
      </c>
      <c r="J249" t="str">
        <f>_xlfn.XLOOKUP(A249,Product_Details!$A:$A,Product_Details!$G:$G,"mens")</f>
        <v>Mens</v>
      </c>
      <c r="K249">
        <f t="shared" si="11"/>
        <v>2520</v>
      </c>
    </row>
    <row r="250" spans="1:11" ht="15">
      <c r="A250" t="s">
        <v>32</v>
      </c>
      <c r="B250">
        <v>5</v>
      </c>
      <c r="C250">
        <v>22</v>
      </c>
      <c r="D250" t="s">
        <v>23</v>
      </c>
      <c r="E250" t="s">
        <v>77</v>
      </c>
      <c r="F250" s="1">
        <v>1.423263888888889E-2</v>
      </c>
      <c r="G250">
        <f>_xlfn.XLOOKUP($A250,Product_pricing!$B:$B,Product_pricing!$C:$C)</f>
        <v>36</v>
      </c>
      <c r="H250">
        <f t="shared" si="9"/>
        <v>140.4</v>
      </c>
      <c r="I250" s="10">
        <f t="shared" si="10"/>
        <v>0.12389432040373757</v>
      </c>
      <c r="J250" t="str">
        <f>_xlfn.XLOOKUP(A250,Product_Details!$A:$A,Product_Details!$G:$G,"mens")</f>
        <v>Mens</v>
      </c>
      <c r="K250">
        <f t="shared" si="11"/>
        <v>2520</v>
      </c>
    </row>
    <row r="251" spans="1:11" ht="15">
      <c r="A251" t="s">
        <v>22</v>
      </c>
      <c r="B251">
        <v>2</v>
      </c>
      <c r="C251">
        <v>4</v>
      </c>
      <c r="D251" t="s">
        <v>33</v>
      </c>
      <c r="E251" t="s">
        <v>78</v>
      </c>
      <c r="F251" s="1">
        <v>4.4641203703703709E-3</v>
      </c>
      <c r="G251">
        <f>_xlfn.XLOOKUP($A251,Product_pricing!$B:$B,Product_pricing!$C:$C)</f>
        <v>13</v>
      </c>
      <c r="H251">
        <f t="shared" si="9"/>
        <v>24.96</v>
      </c>
      <c r="I251" s="10">
        <f t="shared" si="10"/>
        <v>2.2025656960664459E-2</v>
      </c>
      <c r="J251" t="str">
        <f>_xlfn.XLOOKUP(A251,Product_Details!$A:$A,Product_Details!$G:$G,"mens")</f>
        <v>Womens</v>
      </c>
      <c r="K251">
        <f t="shared" si="11"/>
        <v>1507</v>
      </c>
    </row>
    <row r="252" spans="1:11" ht="15">
      <c r="A252" t="s">
        <v>29</v>
      </c>
      <c r="B252">
        <v>4</v>
      </c>
      <c r="C252">
        <v>4</v>
      </c>
      <c r="D252" t="s">
        <v>33</v>
      </c>
      <c r="E252" t="s">
        <v>78</v>
      </c>
      <c r="F252" s="1">
        <v>4.4641203703703709E-3</v>
      </c>
      <c r="G252">
        <f>_xlfn.XLOOKUP($A252,Product_pricing!$B:$B,Product_pricing!$C:$C)</f>
        <v>10</v>
      </c>
      <c r="H252">
        <f t="shared" si="9"/>
        <v>38.4</v>
      </c>
      <c r="I252" s="10">
        <f t="shared" si="10"/>
        <v>3.3885626093329929E-2</v>
      </c>
      <c r="J252" t="str">
        <f>_xlfn.XLOOKUP(A252,Product_Details!$A:$A,Product_Details!$G:$G,"mens")</f>
        <v>Womens</v>
      </c>
      <c r="K252">
        <f t="shared" si="11"/>
        <v>1507</v>
      </c>
    </row>
    <row r="253" spans="1:11" ht="15">
      <c r="A253" t="s">
        <v>36</v>
      </c>
      <c r="B253">
        <v>1</v>
      </c>
      <c r="C253">
        <v>4</v>
      </c>
      <c r="D253" t="s">
        <v>33</v>
      </c>
      <c r="E253" t="s">
        <v>78</v>
      </c>
      <c r="F253" s="1">
        <v>4.4641203703703709E-3</v>
      </c>
      <c r="G253">
        <f>_xlfn.XLOOKUP($A253,Product_pricing!$B:$B,Product_pricing!$C:$C)</f>
        <v>23</v>
      </c>
      <c r="H253">
        <f t="shared" si="9"/>
        <v>22.08</v>
      </c>
      <c r="I253" s="10">
        <f t="shared" si="10"/>
        <v>1.948423500366471E-2</v>
      </c>
      <c r="J253" t="str">
        <f>_xlfn.XLOOKUP(A253,Product_Details!$A:$A,Product_Details!$G:$G,"mens")</f>
        <v>Womens</v>
      </c>
      <c r="K253">
        <f t="shared" si="11"/>
        <v>1507</v>
      </c>
    </row>
    <row r="254" spans="1:11" ht="15">
      <c r="A254" t="s">
        <v>30</v>
      </c>
      <c r="B254">
        <v>3</v>
      </c>
      <c r="C254">
        <v>4</v>
      </c>
      <c r="D254" t="s">
        <v>33</v>
      </c>
      <c r="E254" t="s">
        <v>78</v>
      </c>
      <c r="F254" s="1">
        <v>4.4641203703703709E-3</v>
      </c>
      <c r="G254">
        <f>_xlfn.XLOOKUP($A254,Product_pricing!$B:$B,Product_pricing!$C:$C)</f>
        <v>19</v>
      </c>
      <c r="H254">
        <f t="shared" si="9"/>
        <v>54.72</v>
      </c>
      <c r="I254" s="10">
        <f t="shared" si="10"/>
        <v>4.8287017182995155E-2</v>
      </c>
      <c r="J254" t="str">
        <f>_xlfn.XLOOKUP(A254,Product_Details!$A:$A,Product_Details!$G:$G,"mens")</f>
        <v>Womens</v>
      </c>
      <c r="K254">
        <f t="shared" si="11"/>
        <v>1507</v>
      </c>
    </row>
    <row r="255" spans="1:11" ht="15">
      <c r="A255" t="s">
        <v>38</v>
      </c>
      <c r="B255">
        <v>2</v>
      </c>
      <c r="C255">
        <v>4</v>
      </c>
      <c r="D255" t="s">
        <v>33</v>
      </c>
      <c r="E255" t="s">
        <v>78</v>
      </c>
      <c r="F255" s="1">
        <v>4.4641203703703709E-3</v>
      </c>
      <c r="G255">
        <f>_xlfn.XLOOKUP($A255,Product_pricing!$B:$B,Product_pricing!$C:$C)</f>
        <v>54</v>
      </c>
      <c r="H255">
        <f t="shared" si="9"/>
        <v>103.67999999999999</v>
      </c>
      <c r="I255" s="10">
        <f t="shared" si="10"/>
        <v>9.149119045199082E-2</v>
      </c>
      <c r="J255" t="str">
        <f>_xlfn.XLOOKUP(A255,Product_Details!$A:$A,Product_Details!$G:$G,"mens")</f>
        <v>Womens</v>
      </c>
      <c r="K255">
        <f t="shared" si="11"/>
        <v>1507</v>
      </c>
    </row>
    <row r="256" spans="1:11" ht="15">
      <c r="A256" t="s">
        <v>26</v>
      </c>
      <c r="B256">
        <v>3</v>
      </c>
      <c r="C256">
        <v>4</v>
      </c>
      <c r="D256" t="s">
        <v>33</v>
      </c>
      <c r="E256" t="s">
        <v>78</v>
      </c>
      <c r="F256" s="1">
        <v>4.4641203703703709E-3</v>
      </c>
      <c r="G256">
        <f>_xlfn.XLOOKUP($A256,Product_pricing!$B:$B,Product_pricing!$C:$C)</f>
        <v>17</v>
      </c>
      <c r="H256">
        <f t="shared" si="9"/>
        <v>48.96</v>
      </c>
      <c r="I256" s="10">
        <f t="shared" si="10"/>
        <v>4.3204173268995665E-2</v>
      </c>
      <c r="J256" t="str">
        <f>_xlfn.XLOOKUP(A256,Product_Details!$A:$A,Product_Details!$G:$G,"mens")</f>
        <v>Mens</v>
      </c>
      <c r="K256">
        <f t="shared" si="11"/>
        <v>3780</v>
      </c>
    </row>
    <row r="257" spans="1:11" ht="15">
      <c r="A257" t="s">
        <v>27</v>
      </c>
      <c r="B257">
        <v>1</v>
      </c>
      <c r="C257">
        <v>4</v>
      </c>
      <c r="D257" t="s">
        <v>33</v>
      </c>
      <c r="E257" t="s">
        <v>78</v>
      </c>
      <c r="F257" s="1">
        <v>4.4641203703703709E-3</v>
      </c>
      <c r="G257">
        <f>_xlfn.XLOOKUP($A257,Product_pricing!$B:$B,Product_pricing!$C:$C)</f>
        <v>29</v>
      </c>
      <c r="H257">
        <f t="shared" si="9"/>
        <v>27.84</v>
      </c>
      <c r="I257" s="10">
        <f t="shared" si="10"/>
        <v>2.4567078917664204E-2</v>
      </c>
      <c r="J257" t="str">
        <f>_xlfn.XLOOKUP(A257,Product_Details!$A:$A,Product_Details!$G:$G,"mens")</f>
        <v>Mens</v>
      </c>
      <c r="K257">
        <f t="shared" si="11"/>
        <v>3780</v>
      </c>
    </row>
    <row r="258" spans="1:11" ht="15">
      <c r="A258" t="s">
        <v>35</v>
      </c>
      <c r="B258">
        <v>5</v>
      </c>
      <c r="C258">
        <v>18</v>
      </c>
      <c r="D258" t="s">
        <v>33</v>
      </c>
      <c r="E258" t="s">
        <v>79</v>
      </c>
      <c r="F258" s="1">
        <v>1.8641203703703705E-2</v>
      </c>
      <c r="G258">
        <f>_xlfn.XLOOKUP($A258,Product_pricing!$B:$B,Product_pricing!$C:$C)</f>
        <v>32</v>
      </c>
      <c r="H258">
        <f t="shared" si="9"/>
        <v>131.20000000000002</v>
      </c>
      <c r="I258" s="10">
        <f t="shared" si="10"/>
        <v>0.11577588915221063</v>
      </c>
      <c r="J258" t="str">
        <f>_xlfn.XLOOKUP(A258,Product_Details!$A:$A,Product_Details!$G:$G,"mens")</f>
        <v>Womens</v>
      </c>
      <c r="K258">
        <f t="shared" si="11"/>
        <v>2511.6666666666665</v>
      </c>
    </row>
    <row r="259" spans="1:11" ht="15">
      <c r="A259" t="s">
        <v>29</v>
      </c>
      <c r="B259">
        <v>1</v>
      </c>
      <c r="C259">
        <v>18</v>
      </c>
      <c r="D259" t="s">
        <v>33</v>
      </c>
      <c r="E259" t="s">
        <v>79</v>
      </c>
      <c r="F259" s="1">
        <v>1.8641203703703705E-2</v>
      </c>
      <c r="G259">
        <f>_xlfn.XLOOKUP($A259,Product_pricing!$B:$B,Product_pricing!$C:$C)</f>
        <v>10</v>
      </c>
      <c r="H259">
        <f t="shared" ref="H259:H322" si="12">B259*G259*(1-C259/100)</f>
        <v>8.2000000000000011</v>
      </c>
      <c r="I259" s="10">
        <f t="shared" ref="I259:I322" si="13">(H259/SUM($H:$H))*1000</f>
        <v>7.2359930720131641E-3</v>
      </c>
      <c r="J259" t="str">
        <f>_xlfn.XLOOKUP(A259,Product_Details!$A:$A,Product_Details!$G:$G,"mens")</f>
        <v>Womens</v>
      </c>
      <c r="K259">
        <f t="shared" ref="K259:K322" si="14">COUNTIFS($J:$J, J259) / COUNTIFS($J:$J, J259, $E:$E, E259)</f>
        <v>2511.6666666666665</v>
      </c>
    </row>
    <row r="260" spans="1:11" ht="15">
      <c r="A260" t="s">
        <v>30</v>
      </c>
      <c r="B260">
        <v>2</v>
      </c>
      <c r="C260">
        <v>18</v>
      </c>
      <c r="D260" t="s">
        <v>33</v>
      </c>
      <c r="E260" t="s">
        <v>79</v>
      </c>
      <c r="F260" s="1">
        <v>1.8641203703703705E-2</v>
      </c>
      <c r="G260">
        <f>_xlfn.XLOOKUP($A260,Product_pricing!$B:$B,Product_pricing!$C:$C)</f>
        <v>19</v>
      </c>
      <c r="H260">
        <f t="shared" si="12"/>
        <v>31.160000000000004</v>
      </c>
      <c r="I260" s="10">
        <f t="shared" si="13"/>
        <v>2.7496773673650023E-2</v>
      </c>
      <c r="J260" t="str">
        <f>_xlfn.XLOOKUP(A260,Product_Details!$A:$A,Product_Details!$G:$G,"mens")</f>
        <v>Womens</v>
      </c>
      <c r="K260">
        <f t="shared" si="14"/>
        <v>2511.6666666666665</v>
      </c>
    </row>
    <row r="261" spans="1:11" ht="15">
      <c r="A261" t="s">
        <v>32</v>
      </c>
      <c r="B261">
        <v>1</v>
      </c>
      <c r="C261">
        <v>18</v>
      </c>
      <c r="D261" t="s">
        <v>33</v>
      </c>
      <c r="E261" t="s">
        <v>79</v>
      </c>
      <c r="F261" s="1">
        <v>1.8641203703703705E-2</v>
      </c>
      <c r="G261">
        <f>_xlfn.XLOOKUP($A261,Product_pricing!$B:$B,Product_pricing!$C:$C)</f>
        <v>36</v>
      </c>
      <c r="H261">
        <f t="shared" si="12"/>
        <v>29.520000000000003</v>
      </c>
      <c r="I261" s="10">
        <f t="shared" si="13"/>
        <v>2.604957505924739E-2</v>
      </c>
      <c r="J261" t="str">
        <f>_xlfn.XLOOKUP(A261,Product_Details!$A:$A,Product_Details!$G:$G,"mens")</f>
        <v>Mens</v>
      </c>
      <c r="K261">
        <f t="shared" si="14"/>
        <v>7560</v>
      </c>
    </row>
    <row r="262" spans="1:11" ht="15">
      <c r="A262" t="s">
        <v>36</v>
      </c>
      <c r="B262">
        <v>3</v>
      </c>
      <c r="C262">
        <v>16</v>
      </c>
      <c r="D262" t="s">
        <v>23</v>
      </c>
      <c r="E262" t="s">
        <v>80</v>
      </c>
      <c r="F262" s="1">
        <v>3.129282407407407E-2</v>
      </c>
      <c r="G262">
        <f>_xlfn.XLOOKUP($A262,Product_pricing!$B:$B,Product_pricing!$C:$C)</f>
        <v>23</v>
      </c>
      <c r="H262">
        <f t="shared" si="12"/>
        <v>57.96</v>
      </c>
      <c r="I262" s="10">
        <f t="shared" si="13"/>
        <v>5.1146116884619869E-2</v>
      </c>
      <c r="J262" t="str">
        <f>_xlfn.XLOOKUP(A262,Product_Details!$A:$A,Product_Details!$G:$G,"mens")</f>
        <v>Womens</v>
      </c>
      <c r="K262">
        <f t="shared" si="14"/>
        <v>3767.5</v>
      </c>
    </row>
    <row r="263" spans="1:11" ht="15">
      <c r="A263" t="s">
        <v>38</v>
      </c>
      <c r="B263">
        <v>2</v>
      </c>
      <c r="C263">
        <v>16</v>
      </c>
      <c r="D263" t="s">
        <v>23</v>
      </c>
      <c r="E263" t="s">
        <v>80</v>
      </c>
      <c r="F263" s="1">
        <v>3.129282407407407E-2</v>
      </c>
      <c r="G263">
        <f>_xlfn.XLOOKUP($A263,Product_pricing!$B:$B,Product_pricing!$C:$C)</f>
        <v>54</v>
      </c>
      <c r="H263">
        <f t="shared" si="12"/>
        <v>90.72</v>
      </c>
      <c r="I263" s="10">
        <f t="shared" si="13"/>
        <v>8.0054791645491966E-2</v>
      </c>
      <c r="J263" t="str">
        <f>_xlfn.XLOOKUP(A263,Product_Details!$A:$A,Product_Details!$G:$G,"mens")</f>
        <v>Womens</v>
      </c>
      <c r="K263">
        <f t="shared" si="14"/>
        <v>3767.5</v>
      </c>
    </row>
    <row r="264" spans="1:11" ht="15">
      <c r="A264" t="s">
        <v>25</v>
      </c>
      <c r="B264">
        <v>1</v>
      </c>
      <c r="C264">
        <v>16</v>
      </c>
      <c r="D264" t="s">
        <v>23</v>
      </c>
      <c r="E264" t="s">
        <v>80</v>
      </c>
      <c r="F264" s="1">
        <v>3.129282407407407E-2</v>
      </c>
      <c r="G264">
        <f>_xlfn.XLOOKUP($A264,Product_pricing!$B:$B,Product_pricing!$C:$C)</f>
        <v>40</v>
      </c>
      <c r="H264">
        <f t="shared" si="12"/>
        <v>33.6</v>
      </c>
      <c r="I264" s="10">
        <f t="shared" si="13"/>
        <v>2.9649922831663691E-2</v>
      </c>
      <c r="J264" t="str">
        <f>_xlfn.XLOOKUP(A264,Product_Details!$A:$A,Product_Details!$G:$G,"mens")</f>
        <v>Mens</v>
      </c>
      <c r="K264">
        <f t="shared" si="14"/>
        <v>1890</v>
      </c>
    </row>
    <row r="265" spans="1:11" ht="15">
      <c r="A265" t="s">
        <v>41</v>
      </c>
      <c r="B265">
        <v>4</v>
      </c>
      <c r="C265">
        <v>16</v>
      </c>
      <c r="D265" t="s">
        <v>23</v>
      </c>
      <c r="E265" t="s">
        <v>80</v>
      </c>
      <c r="F265" s="1">
        <v>3.129282407407407E-2</v>
      </c>
      <c r="G265">
        <f>_xlfn.XLOOKUP($A265,Product_pricing!$B:$B,Product_pricing!$C:$C)</f>
        <v>10</v>
      </c>
      <c r="H265">
        <f t="shared" si="12"/>
        <v>33.6</v>
      </c>
      <c r="I265" s="10">
        <f t="shared" si="13"/>
        <v>2.9649922831663691E-2</v>
      </c>
      <c r="J265" t="str">
        <f>_xlfn.XLOOKUP(A265,Product_Details!$A:$A,Product_Details!$G:$G,"mens")</f>
        <v>Mens</v>
      </c>
      <c r="K265">
        <f t="shared" si="14"/>
        <v>1890</v>
      </c>
    </row>
    <row r="266" spans="1:11" ht="15">
      <c r="A266" t="s">
        <v>31</v>
      </c>
      <c r="B266">
        <v>4</v>
      </c>
      <c r="C266">
        <v>16</v>
      </c>
      <c r="D266" t="s">
        <v>23</v>
      </c>
      <c r="E266" t="s">
        <v>80</v>
      </c>
      <c r="F266" s="1">
        <v>3.129282407407407E-2</v>
      </c>
      <c r="G266">
        <f>_xlfn.XLOOKUP($A266,Product_pricing!$B:$B,Product_pricing!$C:$C)</f>
        <v>57</v>
      </c>
      <c r="H266">
        <f t="shared" si="12"/>
        <v>191.51999999999998</v>
      </c>
      <c r="I266" s="10">
        <f t="shared" si="13"/>
        <v>0.16900456014048304</v>
      </c>
      <c r="J266" t="str">
        <f>_xlfn.XLOOKUP(A266,Product_Details!$A:$A,Product_Details!$G:$G,"mens")</f>
        <v>Mens</v>
      </c>
      <c r="K266">
        <f t="shared" si="14"/>
        <v>1890</v>
      </c>
    </row>
    <row r="267" spans="1:11" ht="15">
      <c r="A267" t="s">
        <v>32</v>
      </c>
      <c r="B267">
        <v>3</v>
      </c>
      <c r="C267">
        <v>16</v>
      </c>
      <c r="D267" t="s">
        <v>23</v>
      </c>
      <c r="E267" t="s">
        <v>80</v>
      </c>
      <c r="F267" s="1">
        <v>3.129282407407407E-2</v>
      </c>
      <c r="G267">
        <f>_xlfn.XLOOKUP($A267,Product_pricing!$B:$B,Product_pricing!$C:$C)</f>
        <v>36</v>
      </c>
      <c r="H267">
        <f t="shared" si="12"/>
        <v>90.72</v>
      </c>
      <c r="I267" s="10">
        <f t="shared" si="13"/>
        <v>8.0054791645491966E-2</v>
      </c>
      <c r="J267" t="str">
        <f>_xlfn.XLOOKUP(A267,Product_Details!$A:$A,Product_Details!$G:$G,"mens")</f>
        <v>Mens</v>
      </c>
      <c r="K267">
        <f t="shared" si="14"/>
        <v>1890</v>
      </c>
    </row>
    <row r="268" spans="1:11" ht="15">
      <c r="A268" t="s">
        <v>22</v>
      </c>
      <c r="B268">
        <v>4</v>
      </c>
      <c r="C268">
        <v>22</v>
      </c>
      <c r="D268" t="s">
        <v>33</v>
      </c>
      <c r="E268" t="s">
        <v>81</v>
      </c>
      <c r="F268" s="1">
        <v>3.0196759259259261E-3</v>
      </c>
      <c r="G268">
        <f>_xlfn.XLOOKUP($A268,Product_pricing!$B:$B,Product_pricing!$C:$C)</f>
        <v>13</v>
      </c>
      <c r="H268">
        <f t="shared" si="12"/>
        <v>40.56</v>
      </c>
      <c r="I268" s="10">
        <f t="shared" si="13"/>
        <v>3.5791692561079745E-2</v>
      </c>
      <c r="J268" t="str">
        <f>_xlfn.XLOOKUP(A268,Product_Details!$A:$A,Product_Details!$G:$G,"mens")</f>
        <v>Womens</v>
      </c>
      <c r="K268">
        <f t="shared" si="14"/>
        <v>2511.6666666666665</v>
      </c>
    </row>
    <row r="269" spans="1:11" ht="15">
      <c r="A269" t="s">
        <v>36</v>
      </c>
      <c r="B269">
        <v>4</v>
      </c>
      <c r="C269">
        <v>22</v>
      </c>
      <c r="D269" t="s">
        <v>33</v>
      </c>
      <c r="E269" t="s">
        <v>81</v>
      </c>
      <c r="F269" s="1">
        <v>3.0196759259259261E-3</v>
      </c>
      <c r="G269">
        <f>_xlfn.XLOOKUP($A269,Product_pricing!$B:$B,Product_pricing!$C:$C)</f>
        <v>23</v>
      </c>
      <c r="H269">
        <f t="shared" si="12"/>
        <v>71.760000000000005</v>
      </c>
      <c r="I269" s="10">
        <f t="shared" si="13"/>
        <v>6.3323763761910318E-2</v>
      </c>
      <c r="J269" t="str">
        <f>_xlfn.XLOOKUP(A269,Product_Details!$A:$A,Product_Details!$G:$G,"mens")</f>
        <v>Womens</v>
      </c>
      <c r="K269">
        <f t="shared" si="14"/>
        <v>2511.6666666666665</v>
      </c>
    </row>
    <row r="270" spans="1:11" ht="15">
      <c r="A270" t="s">
        <v>38</v>
      </c>
      <c r="B270">
        <v>3</v>
      </c>
      <c r="C270">
        <v>22</v>
      </c>
      <c r="D270" t="s">
        <v>33</v>
      </c>
      <c r="E270" t="s">
        <v>81</v>
      </c>
      <c r="F270" s="1">
        <v>3.0196759259259261E-3</v>
      </c>
      <c r="G270">
        <f>_xlfn.XLOOKUP($A270,Product_pricing!$B:$B,Product_pricing!$C:$C)</f>
        <v>54</v>
      </c>
      <c r="H270">
        <f t="shared" si="12"/>
        <v>126.36</v>
      </c>
      <c r="I270" s="10">
        <f t="shared" si="13"/>
        <v>0.11150488836336381</v>
      </c>
      <c r="J270" t="str">
        <f>_xlfn.XLOOKUP(A270,Product_Details!$A:$A,Product_Details!$G:$G,"mens")</f>
        <v>Womens</v>
      </c>
      <c r="K270">
        <f t="shared" si="14"/>
        <v>2511.6666666666665</v>
      </c>
    </row>
    <row r="271" spans="1:11" ht="15">
      <c r="A271" t="s">
        <v>25</v>
      </c>
      <c r="B271">
        <v>1</v>
      </c>
      <c r="C271">
        <v>22</v>
      </c>
      <c r="D271" t="s">
        <v>33</v>
      </c>
      <c r="E271" t="s">
        <v>81</v>
      </c>
      <c r="F271" s="1">
        <v>3.0196759259259261E-3</v>
      </c>
      <c r="G271">
        <f>_xlfn.XLOOKUP($A271,Product_pricing!$B:$B,Product_pricing!$C:$C)</f>
        <v>40</v>
      </c>
      <c r="H271">
        <f t="shared" si="12"/>
        <v>31.200000000000003</v>
      </c>
      <c r="I271" s="10">
        <f t="shared" si="13"/>
        <v>2.7532071200830573E-2</v>
      </c>
      <c r="J271" t="str">
        <f>_xlfn.XLOOKUP(A271,Product_Details!$A:$A,Product_Details!$G:$G,"mens")</f>
        <v>Mens</v>
      </c>
      <c r="K271">
        <f t="shared" si="14"/>
        <v>1512</v>
      </c>
    </row>
    <row r="272" spans="1:11" ht="15">
      <c r="A272" t="s">
        <v>41</v>
      </c>
      <c r="B272">
        <v>1</v>
      </c>
      <c r="C272">
        <v>22</v>
      </c>
      <c r="D272" t="s">
        <v>33</v>
      </c>
      <c r="E272" t="s">
        <v>81</v>
      </c>
      <c r="F272" s="1">
        <v>3.0196759259259261E-3</v>
      </c>
      <c r="G272">
        <f>_xlfn.XLOOKUP($A272,Product_pricing!$B:$B,Product_pricing!$C:$C)</f>
        <v>10</v>
      </c>
      <c r="H272">
        <f t="shared" si="12"/>
        <v>7.8000000000000007</v>
      </c>
      <c r="I272" s="10">
        <f t="shared" si="13"/>
        <v>6.8830178002076432E-3</v>
      </c>
      <c r="J272" t="str">
        <f>_xlfn.XLOOKUP(A272,Product_Details!$A:$A,Product_Details!$G:$G,"mens")</f>
        <v>Mens</v>
      </c>
      <c r="K272">
        <f t="shared" si="14"/>
        <v>1512</v>
      </c>
    </row>
    <row r="273" spans="1:11" ht="15">
      <c r="A273" t="s">
        <v>31</v>
      </c>
      <c r="B273">
        <v>4</v>
      </c>
      <c r="C273">
        <v>22</v>
      </c>
      <c r="D273" t="s">
        <v>33</v>
      </c>
      <c r="E273" t="s">
        <v>81</v>
      </c>
      <c r="F273" s="1">
        <v>3.0196759259259261E-3</v>
      </c>
      <c r="G273">
        <f>_xlfn.XLOOKUP($A273,Product_pricing!$B:$B,Product_pricing!$C:$C)</f>
        <v>57</v>
      </c>
      <c r="H273">
        <f t="shared" si="12"/>
        <v>177.84</v>
      </c>
      <c r="I273" s="10">
        <f t="shared" si="13"/>
        <v>0.15693280584473426</v>
      </c>
      <c r="J273" t="str">
        <f>_xlfn.XLOOKUP(A273,Product_Details!$A:$A,Product_Details!$G:$G,"mens")</f>
        <v>Mens</v>
      </c>
      <c r="K273">
        <f t="shared" si="14"/>
        <v>1512</v>
      </c>
    </row>
    <row r="274" spans="1:11" ht="15">
      <c r="A274" t="s">
        <v>32</v>
      </c>
      <c r="B274">
        <v>5</v>
      </c>
      <c r="C274">
        <v>22</v>
      </c>
      <c r="D274" t="s">
        <v>33</v>
      </c>
      <c r="E274" t="s">
        <v>81</v>
      </c>
      <c r="F274" s="1">
        <v>3.0196759259259261E-3</v>
      </c>
      <c r="G274">
        <f>_xlfn.XLOOKUP($A274,Product_pricing!$B:$B,Product_pricing!$C:$C)</f>
        <v>36</v>
      </c>
      <c r="H274">
        <f t="shared" si="12"/>
        <v>140.4</v>
      </c>
      <c r="I274" s="10">
        <f t="shared" si="13"/>
        <v>0.12389432040373757</v>
      </c>
      <c r="J274" t="str">
        <f>_xlfn.XLOOKUP(A274,Product_Details!$A:$A,Product_Details!$G:$G,"mens")</f>
        <v>Mens</v>
      </c>
      <c r="K274">
        <f t="shared" si="14"/>
        <v>1512</v>
      </c>
    </row>
    <row r="275" spans="1:11" ht="15">
      <c r="A275" t="s">
        <v>26</v>
      </c>
      <c r="B275">
        <v>2</v>
      </c>
      <c r="C275">
        <v>22</v>
      </c>
      <c r="D275" t="s">
        <v>33</v>
      </c>
      <c r="E275" t="s">
        <v>81</v>
      </c>
      <c r="F275" s="1">
        <v>3.0196759259259261E-3</v>
      </c>
      <c r="G275">
        <f>_xlfn.XLOOKUP($A275,Product_pricing!$B:$B,Product_pricing!$C:$C)</f>
        <v>17</v>
      </c>
      <c r="H275">
        <f t="shared" si="12"/>
        <v>26.52</v>
      </c>
      <c r="I275" s="10">
        <f t="shared" si="13"/>
        <v>2.3402260520705983E-2</v>
      </c>
      <c r="J275" t="str">
        <f>_xlfn.XLOOKUP(A275,Product_Details!$A:$A,Product_Details!$G:$G,"mens")</f>
        <v>Mens</v>
      </c>
      <c r="K275">
        <f t="shared" si="14"/>
        <v>1512</v>
      </c>
    </row>
    <row r="276" spans="1:11" ht="15">
      <c r="A276" t="s">
        <v>22</v>
      </c>
      <c r="B276">
        <v>2</v>
      </c>
      <c r="C276">
        <v>22</v>
      </c>
      <c r="D276" t="s">
        <v>23</v>
      </c>
      <c r="E276" t="s">
        <v>82</v>
      </c>
      <c r="F276" s="1">
        <v>4.2395833333333339E-3</v>
      </c>
      <c r="G276">
        <f>_xlfn.XLOOKUP($A276,Product_pricing!$B:$B,Product_pricing!$C:$C)</f>
        <v>13</v>
      </c>
      <c r="H276">
        <f t="shared" si="12"/>
        <v>20.28</v>
      </c>
      <c r="I276" s="10">
        <f t="shared" si="13"/>
        <v>1.7895846280539873E-2</v>
      </c>
      <c r="J276" t="str">
        <f>_xlfn.XLOOKUP(A276,Product_Details!$A:$A,Product_Details!$G:$G,"mens")</f>
        <v>Womens</v>
      </c>
      <c r="K276">
        <f t="shared" si="14"/>
        <v>2511.6666666666665</v>
      </c>
    </row>
    <row r="277" spans="1:11" ht="15">
      <c r="A277" t="s">
        <v>30</v>
      </c>
      <c r="B277">
        <v>4</v>
      </c>
      <c r="C277">
        <v>22</v>
      </c>
      <c r="D277" t="s">
        <v>23</v>
      </c>
      <c r="E277" t="s">
        <v>82</v>
      </c>
      <c r="F277" s="1">
        <v>4.2395833333333339E-3</v>
      </c>
      <c r="G277">
        <f>_xlfn.XLOOKUP($A277,Product_pricing!$B:$B,Product_pricing!$C:$C)</f>
        <v>19</v>
      </c>
      <c r="H277">
        <f t="shared" si="12"/>
        <v>59.28</v>
      </c>
      <c r="I277" s="10">
        <f t="shared" si="13"/>
        <v>5.231093528157809E-2</v>
      </c>
      <c r="J277" t="str">
        <f>_xlfn.XLOOKUP(A277,Product_Details!$A:$A,Product_Details!$G:$G,"mens")</f>
        <v>Womens</v>
      </c>
      <c r="K277">
        <f t="shared" si="14"/>
        <v>2511.6666666666665</v>
      </c>
    </row>
    <row r="278" spans="1:11" ht="15">
      <c r="A278" t="s">
        <v>38</v>
      </c>
      <c r="B278">
        <v>5</v>
      </c>
      <c r="C278">
        <v>22</v>
      </c>
      <c r="D278" t="s">
        <v>23</v>
      </c>
      <c r="E278" t="s">
        <v>82</v>
      </c>
      <c r="F278" s="1">
        <v>4.2395833333333339E-3</v>
      </c>
      <c r="G278">
        <f>_xlfn.XLOOKUP($A278,Product_pricing!$B:$B,Product_pricing!$C:$C)</f>
        <v>54</v>
      </c>
      <c r="H278">
        <f t="shared" si="12"/>
        <v>210.6</v>
      </c>
      <c r="I278" s="10">
        <f t="shared" si="13"/>
        <v>0.18584148060560635</v>
      </c>
      <c r="J278" t="str">
        <f>_xlfn.XLOOKUP(A278,Product_Details!$A:$A,Product_Details!$G:$G,"mens")</f>
        <v>Womens</v>
      </c>
      <c r="K278">
        <f t="shared" si="14"/>
        <v>2511.6666666666665</v>
      </c>
    </row>
    <row r="279" spans="1:11" ht="15">
      <c r="A279" t="s">
        <v>32</v>
      </c>
      <c r="B279">
        <v>4</v>
      </c>
      <c r="C279">
        <v>22</v>
      </c>
      <c r="D279" t="s">
        <v>23</v>
      </c>
      <c r="E279" t="s">
        <v>82</v>
      </c>
      <c r="F279" s="1">
        <v>4.2395833333333339E-3</v>
      </c>
      <c r="G279">
        <f>_xlfn.XLOOKUP($A279,Product_pricing!$B:$B,Product_pricing!$C:$C)</f>
        <v>36</v>
      </c>
      <c r="H279">
        <f t="shared" si="12"/>
        <v>112.32000000000001</v>
      </c>
      <c r="I279" s="10">
        <f t="shared" si="13"/>
        <v>9.9115456322990056E-2</v>
      </c>
      <c r="J279" t="str">
        <f>_xlfn.XLOOKUP(A279,Product_Details!$A:$A,Product_Details!$G:$G,"mens")</f>
        <v>Mens</v>
      </c>
      <c r="K279">
        <f t="shared" si="14"/>
        <v>2520</v>
      </c>
    </row>
    <row r="280" spans="1:11" ht="15">
      <c r="A280" t="s">
        <v>26</v>
      </c>
      <c r="B280">
        <v>1</v>
      </c>
      <c r="C280">
        <v>22</v>
      </c>
      <c r="D280" t="s">
        <v>23</v>
      </c>
      <c r="E280" t="s">
        <v>82</v>
      </c>
      <c r="F280" s="1">
        <v>4.2395833333333339E-3</v>
      </c>
      <c r="G280">
        <f>_xlfn.XLOOKUP($A280,Product_pricing!$B:$B,Product_pricing!$C:$C)</f>
        <v>17</v>
      </c>
      <c r="H280">
        <f t="shared" si="12"/>
        <v>13.26</v>
      </c>
      <c r="I280" s="10">
        <f t="shared" si="13"/>
        <v>1.1701130260352991E-2</v>
      </c>
      <c r="J280" t="str">
        <f>_xlfn.XLOOKUP(A280,Product_Details!$A:$A,Product_Details!$G:$G,"mens")</f>
        <v>Mens</v>
      </c>
      <c r="K280">
        <f t="shared" si="14"/>
        <v>2520</v>
      </c>
    </row>
    <row r="281" spans="1:11" ht="15">
      <c r="A281" t="s">
        <v>27</v>
      </c>
      <c r="B281">
        <v>2</v>
      </c>
      <c r="C281">
        <v>22</v>
      </c>
      <c r="D281" t="s">
        <v>23</v>
      </c>
      <c r="E281" t="s">
        <v>82</v>
      </c>
      <c r="F281" s="1">
        <v>4.2395833333333339E-3</v>
      </c>
      <c r="G281">
        <f>_xlfn.XLOOKUP($A281,Product_pricing!$B:$B,Product_pricing!$C:$C)</f>
        <v>29</v>
      </c>
      <c r="H281">
        <f t="shared" si="12"/>
        <v>45.24</v>
      </c>
      <c r="I281" s="10">
        <f t="shared" si="13"/>
        <v>3.9921503241204331E-2</v>
      </c>
      <c r="J281" t="str">
        <f>_xlfn.XLOOKUP(A281,Product_Details!$A:$A,Product_Details!$G:$G,"mens")</f>
        <v>Mens</v>
      </c>
      <c r="K281">
        <f t="shared" si="14"/>
        <v>2520</v>
      </c>
    </row>
    <row r="282" spans="1:11" ht="15">
      <c r="A282" t="s">
        <v>29</v>
      </c>
      <c r="B282">
        <v>4</v>
      </c>
      <c r="C282">
        <v>23</v>
      </c>
      <c r="D282" t="s">
        <v>23</v>
      </c>
      <c r="E282" t="s">
        <v>83</v>
      </c>
      <c r="F282" s="1">
        <v>1.1813657407407406E-2</v>
      </c>
      <c r="G282">
        <f>_xlfn.XLOOKUP($A282,Product_pricing!$B:$B,Product_pricing!$C:$C)</f>
        <v>10</v>
      </c>
      <c r="H282">
        <f t="shared" si="12"/>
        <v>30.8</v>
      </c>
      <c r="I282" s="10">
        <f t="shared" si="13"/>
        <v>2.7179095929025052E-2</v>
      </c>
      <c r="J282" t="str">
        <f>_xlfn.XLOOKUP(A282,Product_Details!$A:$A,Product_Details!$G:$G,"mens")</f>
        <v>Womens</v>
      </c>
      <c r="K282">
        <f t="shared" si="14"/>
        <v>2511.6666666666665</v>
      </c>
    </row>
    <row r="283" spans="1:11" ht="15">
      <c r="A283" t="s">
        <v>36</v>
      </c>
      <c r="B283">
        <v>2</v>
      </c>
      <c r="C283">
        <v>23</v>
      </c>
      <c r="D283" t="s">
        <v>23</v>
      </c>
      <c r="E283" t="s">
        <v>83</v>
      </c>
      <c r="F283" s="1">
        <v>1.1813657407407406E-2</v>
      </c>
      <c r="G283">
        <f>_xlfn.XLOOKUP($A283,Product_pricing!$B:$B,Product_pricing!$C:$C)</f>
        <v>23</v>
      </c>
      <c r="H283">
        <f t="shared" si="12"/>
        <v>35.42</v>
      </c>
      <c r="I283" s="10">
        <f t="shared" si="13"/>
        <v>3.1255960318378809E-2</v>
      </c>
      <c r="J283" t="str">
        <f>_xlfn.XLOOKUP(A283,Product_Details!$A:$A,Product_Details!$G:$G,"mens")</f>
        <v>Womens</v>
      </c>
      <c r="K283">
        <f t="shared" si="14"/>
        <v>2511.6666666666665</v>
      </c>
    </row>
    <row r="284" spans="1:11" ht="15">
      <c r="A284" t="s">
        <v>38</v>
      </c>
      <c r="B284">
        <v>5</v>
      </c>
      <c r="C284">
        <v>23</v>
      </c>
      <c r="D284" t="s">
        <v>23</v>
      </c>
      <c r="E284" t="s">
        <v>83</v>
      </c>
      <c r="F284" s="1">
        <v>1.1813657407407406E-2</v>
      </c>
      <c r="G284">
        <f>_xlfn.XLOOKUP($A284,Product_pricing!$B:$B,Product_pricing!$C:$C)</f>
        <v>54</v>
      </c>
      <c r="H284">
        <f t="shared" si="12"/>
        <v>207.9</v>
      </c>
      <c r="I284" s="10">
        <f t="shared" si="13"/>
        <v>0.1834588975209191</v>
      </c>
      <c r="J284" t="str">
        <f>_xlfn.XLOOKUP(A284,Product_Details!$A:$A,Product_Details!$G:$G,"mens")</f>
        <v>Womens</v>
      </c>
      <c r="K284">
        <f t="shared" si="14"/>
        <v>2511.6666666666665</v>
      </c>
    </row>
    <row r="285" spans="1:11" ht="15">
      <c r="A285" t="s">
        <v>41</v>
      </c>
      <c r="B285">
        <v>1</v>
      </c>
      <c r="C285">
        <v>23</v>
      </c>
      <c r="D285" t="s">
        <v>23</v>
      </c>
      <c r="E285" t="s">
        <v>83</v>
      </c>
      <c r="F285" s="1">
        <v>1.1813657407407406E-2</v>
      </c>
      <c r="G285">
        <f>_xlfn.XLOOKUP($A285,Product_pricing!$B:$B,Product_pricing!$C:$C)</f>
        <v>10</v>
      </c>
      <c r="H285">
        <f t="shared" si="12"/>
        <v>7.7</v>
      </c>
      <c r="I285" s="10">
        <f t="shared" si="13"/>
        <v>6.7947739822562629E-3</v>
      </c>
      <c r="J285" t="str">
        <f>_xlfn.XLOOKUP(A285,Product_Details!$A:$A,Product_Details!$G:$G,"mens")</f>
        <v>Mens</v>
      </c>
      <c r="K285">
        <f t="shared" si="14"/>
        <v>3780</v>
      </c>
    </row>
    <row r="286" spans="1:11" ht="15">
      <c r="A286" t="s">
        <v>27</v>
      </c>
      <c r="B286">
        <v>5</v>
      </c>
      <c r="C286">
        <v>23</v>
      </c>
      <c r="D286" t="s">
        <v>23</v>
      </c>
      <c r="E286" t="s">
        <v>83</v>
      </c>
      <c r="F286" s="1">
        <v>1.1813657407407406E-2</v>
      </c>
      <c r="G286">
        <f>_xlfn.XLOOKUP($A286,Product_pricing!$B:$B,Product_pricing!$C:$C)</f>
        <v>29</v>
      </c>
      <c r="H286">
        <f t="shared" si="12"/>
        <v>111.65</v>
      </c>
      <c r="I286" s="10">
        <f t="shared" si="13"/>
        <v>9.8524222742715814E-2</v>
      </c>
      <c r="J286" t="str">
        <f>_xlfn.XLOOKUP(A286,Product_Details!$A:$A,Product_Details!$G:$G,"mens")</f>
        <v>Mens</v>
      </c>
      <c r="K286">
        <f t="shared" si="14"/>
        <v>3780</v>
      </c>
    </row>
    <row r="287" spans="1:11" ht="15">
      <c r="A287" t="s">
        <v>22</v>
      </c>
      <c r="B287">
        <v>1</v>
      </c>
      <c r="C287">
        <v>19</v>
      </c>
      <c r="D287" t="s">
        <v>33</v>
      </c>
      <c r="E287" t="s">
        <v>84</v>
      </c>
      <c r="F287" s="1">
        <v>3.9929398148148151E-2</v>
      </c>
      <c r="G287">
        <f>_xlfn.XLOOKUP($A287,Product_pricing!$B:$B,Product_pricing!$C:$C)</f>
        <v>13</v>
      </c>
      <c r="H287">
        <f t="shared" si="12"/>
        <v>10.530000000000001</v>
      </c>
      <c r="I287" s="10">
        <f t="shared" si="13"/>
        <v>9.292074030280319E-3</v>
      </c>
      <c r="J287" t="str">
        <f>_xlfn.XLOOKUP(A287,Product_Details!$A:$A,Product_Details!$G:$G,"mens")</f>
        <v>Womens</v>
      </c>
      <c r="K287">
        <f t="shared" si="14"/>
        <v>1507</v>
      </c>
    </row>
    <row r="288" spans="1:11" ht="15">
      <c r="A288" t="s">
        <v>35</v>
      </c>
      <c r="B288">
        <v>3</v>
      </c>
      <c r="C288">
        <v>19</v>
      </c>
      <c r="D288" t="s">
        <v>33</v>
      </c>
      <c r="E288" t="s">
        <v>84</v>
      </c>
      <c r="F288" s="1">
        <v>3.9929398148148151E-2</v>
      </c>
      <c r="G288">
        <f>_xlfn.XLOOKUP($A288,Product_pricing!$B:$B,Product_pricing!$C:$C)</f>
        <v>32</v>
      </c>
      <c r="H288">
        <f t="shared" si="12"/>
        <v>77.760000000000005</v>
      </c>
      <c r="I288" s="10">
        <f t="shared" si="13"/>
        <v>6.8618392838993125E-2</v>
      </c>
      <c r="J288" t="str">
        <f>_xlfn.XLOOKUP(A288,Product_Details!$A:$A,Product_Details!$G:$G,"mens")</f>
        <v>Womens</v>
      </c>
      <c r="K288">
        <f t="shared" si="14"/>
        <v>1507</v>
      </c>
    </row>
    <row r="289" spans="1:11" ht="15">
      <c r="A289" t="s">
        <v>29</v>
      </c>
      <c r="B289">
        <v>4</v>
      </c>
      <c r="C289">
        <v>19</v>
      </c>
      <c r="D289" t="s">
        <v>33</v>
      </c>
      <c r="E289" t="s">
        <v>84</v>
      </c>
      <c r="F289" s="1">
        <v>3.9929398148148151E-2</v>
      </c>
      <c r="G289">
        <f>_xlfn.XLOOKUP($A289,Product_pricing!$B:$B,Product_pricing!$C:$C)</f>
        <v>10</v>
      </c>
      <c r="H289">
        <f t="shared" si="12"/>
        <v>32.400000000000006</v>
      </c>
      <c r="I289" s="10">
        <f t="shared" si="13"/>
        <v>2.8590997016247136E-2</v>
      </c>
      <c r="J289" t="str">
        <f>_xlfn.XLOOKUP(A289,Product_Details!$A:$A,Product_Details!$G:$G,"mens")</f>
        <v>Womens</v>
      </c>
      <c r="K289">
        <f t="shared" si="14"/>
        <v>1507</v>
      </c>
    </row>
    <row r="290" spans="1:11" ht="15">
      <c r="A290" t="s">
        <v>36</v>
      </c>
      <c r="B290">
        <v>5</v>
      </c>
      <c r="C290">
        <v>19</v>
      </c>
      <c r="D290" t="s">
        <v>33</v>
      </c>
      <c r="E290" t="s">
        <v>84</v>
      </c>
      <c r="F290" s="1">
        <v>3.9929398148148151E-2</v>
      </c>
      <c r="G290">
        <f>_xlfn.XLOOKUP($A290,Product_pricing!$B:$B,Product_pricing!$C:$C)</f>
        <v>23</v>
      </c>
      <c r="H290">
        <f t="shared" si="12"/>
        <v>93.15</v>
      </c>
      <c r="I290" s="10">
        <f t="shared" si="13"/>
        <v>8.2199116421710502E-2</v>
      </c>
      <c r="J290" t="str">
        <f>_xlfn.XLOOKUP(A290,Product_Details!$A:$A,Product_Details!$G:$G,"mens")</f>
        <v>Womens</v>
      </c>
      <c r="K290">
        <f t="shared" si="14"/>
        <v>1507</v>
      </c>
    </row>
    <row r="291" spans="1:11" ht="15">
      <c r="A291" t="s">
        <v>38</v>
      </c>
      <c r="B291">
        <v>5</v>
      </c>
      <c r="C291">
        <v>19</v>
      </c>
      <c r="D291" t="s">
        <v>33</v>
      </c>
      <c r="E291" t="s">
        <v>84</v>
      </c>
      <c r="F291" s="1">
        <v>3.9929398148148151E-2</v>
      </c>
      <c r="G291">
        <f>_xlfn.XLOOKUP($A291,Product_pricing!$B:$B,Product_pricing!$C:$C)</f>
        <v>54</v>
      </c>
      <c r="H291">
        <f t="shared" si="12"/>
        <v>218.70000000000002</v>
      </c>
      <c r="I291" s="10">
        <f t="shared" si="13"/>
        <v>0.19298922985966815</v>
      </c>
      <c r="J291" t="str">
        <f>_xlfn.XLOOKUP(A291,Product_Details!$A:$A,Product_Details!$G:$G,"mens")</f>
        <v>Womens</v>
      </c>
      <c r="K291">
        <f t="shared" si="14"/>
        <v>1507</v>
      </c>
    </row>
    <row r="292" spans="1:11" ht="15">
      <c r="A292" t="s">
        <v>25</v>
      </c>
      <c r="B292">
        <v>3</v>
      </c>
      <c r="C292">
        <v>19</v>
      </c>
      <c r="D292" t="s">
        <v>33</v>
      </c>
      <c r="E292" t="s">
        <v>84</v>
      </c>
      <c r="F292" s="1">
        <v>3.9929398148148151E-2</v>
      </c>
      <c r="G292">
        <f>_xlfn.XLOOKUP($A292,Product_pricing!$B:$B,Product_pricing!$C:$C)</f>
        <v>40</v>
      </c>
      <c r="H292">
        <f t="shared" si="12"/>
        <v>97.2</v>
      </c>
      <c r="I292" s="10">
        <f t="shared" si="13"/>
        <v>8.5772991048741393E-2</v>
      </c>
      <c r="J292" t="str">
        <f>_xlfn.XLOOKUP(A292,Product_Details!$A:$A,Product_Details!$G:$G,"mens")</f>
        <v>Mens</v>
      </c>
      <c r="K292">
        <f t="shared" si="14"/>
        <v>1512</v>
      </c>
    </row>
    <row r="293" spans="1:11" ht="15">
      <c r="A293" t="s">
        <v>41</v>
      </c>
      <c r="B293">
        <v>1</v>
      </c>
      <c r="C293">
        <v>19</v>
      </c>
      <c r="D293" t="s">
        <v>33</v>
      </c>
      <c r="E293" t="s">
        <v>84</v>
      </c>
      <c r="F293" s="1">
        <v>3.9929398148148151E-2</v>
      </c>
      <c r="G293">
        <f>_xlfn.XLOOKUP($A293,Product_pricing!$B:$B,Product_pricing!$C:$C)</f>
        <v>10</v>
      </c>
      <c r="H293">
        <f t="shared" si="12"/>
        <v>8.1000000000000014</v>
      </c>
      <c r="I293" s="10">
        <f t="shared" si="13"/>
        <v>7.1477492540617839E-3</v>
      </c>
      <c r="J293" t="str">
        <f>_xlfn.XLOOKUP(A293,Product_Details!$A:$A,Product_Details!$G:$G,"mens")</f>
        <v>Mens</v>
      </c>
      <c r="K293">
        <f t="shared" si="14"/>
        <v>1512</v>
      </c>
    </row>
    <row r="294" spans="1:11" ht="15">
      <c r="A294" t="s">
        <v>31</v>
      </c>
      <c r="B294">
        <v>3</v>
      </c>
      <c r="C294">
        <v>19</v>
      </c>
      <c r="D294" t="s">
        <v>33</v>
      </c>
      <c r="E294" t="s">
        <v>84</v>
      </c>
      <c r="F294" s="1">
        <v>3.9929398148148151E-2</v>
      </c>
      <c r="G294">
        <f>_xlfn.XLOOKUP($A294,Product_pricing!$B:$B,Product_pricing!$C:$C)</f>
        <v>57</v>
      </c>
      <c r="H294">
        <f t="shared" si="12"/>
        <v>138.51000000000002</v>
      </c>
      <c r="I294" s="10">
        <f t="shared" si="13"/>
        <v>0.12222651224445651</v>
      </c>
      <c r="J294" t="str">
        <f>_xlfn.XLOOKUP(A294,Product_Details!$A:$A,Product_Details!$G:$G,"mens")</f>
        <v>Mens</v>
      </c>
      <c r="K294">
        <f t="shared" si="14"/>
        <v>1512</v>
      </c>
    </row>
    <row r="295" spans="1:11" ht="15">
      <c r="A295" t="s">
        <v>32</v>
      </c>
      <c r="B295">
        <v>1</v>
      </c>
      <c r="C295">
        <v>19</v>
      </c>
      <c r="D295" t="s">
        <v>33</v>
      </c>
      <c r="E295" t="s">
        <v>84</v>
      </c>
      <c r="F295" s="1">
        <v>3.9929398148148151E-2</v>
      </c>
      <c r="G295">
        <f>_xlfn.XLOOKUP($A295,Product_pricing!$B:$B,Product_pricing!$C:$C)</f>
        <v>36</v>
      </c>
      <c r="H295">
        <f t="shared" si="12"/>
        <v>29.160000000000004</v>
      </c>
      <c r="I295" s="10">
        <f t="shared" si="13"/>
        <v>2.5731897314622422E-2</v>
      </c>
      <c r="J295" t="str">
        <f>_xlfn.XLOOKUP(A295,Product_Details!$A:$A,Product_Details!$G:$G,"mens")</f>
        <v>Mens</v>
      </c>
      <c r="K295">
        <f t="shared" si="14"/>
        <v>1512</v>
      </c>
    </row>
    <row r="296" spans="1:11" ht="15">
      <c r="A296" t="s">
        <v>27</v>
      </c>
      <c r="B296">
        <v>1</v>
      </c>
      <c r="C296">
        <v>19</v>
      </c>
      <c r="D296" t="s">
        <v>33</v>
      </c>
      <c r="E296" t="s">
        <v>84</v>
      </c>
      <c r="F296" s="1">
        <v>3.9929398148148151E-2</v>
      </c>
      <c r="G296">
        <f>_xlfn.XLOOKUP($A296,Product_pricing!$B:$B,Product_pricing!$C:$C)</f>
        <v>29</v>
      </c>
      <c r="H296">
        <f t="shared" si="12"/>
        <v>23.490000000000002</v>
      </c>
      <c r="I296" s="10">
        <f t="shared" si="13"/>
        <v>2.0728472836779172E-2</v>
      </c>
      <c r="J296" t="str">
        <f>_xlfn.XLOOKUP(A296,Product_Details!$A:$A,Product_Details!$G:$G,"mens")</f>
        <v>Mens</v>
      </c>
      <c r="K296">
        <f t="shared" si="14"/>
        <v>1512</v>
      </c>
    </row>
    <row r="297" spans="1:11" ht="15">
      <c r="A297" t="s">
        <v>22</v>
      </c>
      <c r="B297">
        <v>2</v>
      </c>
      <c r="C297">
        <v>12</v>
      </c>
      <c r="D297" t="s">
        <v>33</v>
      </c>
      <c r="E297" t="s">
        <v>85</v>
      </c>
      <c r="F297" s="1">
        <v>2.6307870370370369E-3</v>
      </c>
      <c r="G297">
        <f>_xlfn.XLOOKUP($A297,Product_pricing!$B:$B,Product_pricing!$C:$C)</f>
        <v>13</v>
      </c>
      <c r="H297">
        <f t="shared" si="12"/>
        <v>22.88</v>
      </c>
      <c r="I297" s="10">
        <f t="shared" si="13"/>
        <v>2.0190185547275752E-2</v>
      </c>
      <c r="J297" t="str">
        <f>_xlfn.XLOOKUP(A297,Product_Details!$A:$A,Product_Details!$G:$G,"mens")</f>
        <v>Womens</v>
      </c>
      <c r="K297">
        <f t="shared" si="14"/>
        <v>1883.75</v>
      </c>
    </row>
    <row r="298" spans="1:11" ht="15">
      <c r="A298" t="s">
        <v>29</v>
      </c>
      <c r="B298">
        <v>2</v>
      </c>
      <c r="C298">
        <v>12</v>
      </c>
      <c r="D298" t="s">
        <v>33</v>
      </c>
      <c r="E298" t="s">
        <v>85</v>
      </c>
      <c r="F298" s="1">
        <v>2.6307870370370369E-3</v>
      </c>
      <c r="G298">
        <f>_xlfn.XLOOKUP($A298,Product_pricing!$B:$B,Product_pricing!$C:$C)</f>
        <v>10</v>
      </c>
      <c r="H298">
        <f t="shared" si="12"/>
        <v>17.600000000000001</v>
      </c>
      <c r="I298" s="10">
        <f t="shared" si="13"/>
        <v>1.5530911959442888E-2</v>
      </c>
      <c r="J298" t="str">
        <f>_xlfn.XLOOKUP(A298,Product_Details!$A:$A,Product_Details!$G:$G,"mens")</f>
        <v>Womens</v>
      </c>
      <c r="K298">
        <f t="shared" si="14"/>
        <v>1883.75</v>
      </c>
    </row>
    <row r="299" spans="1:11" ht="15">
      <c r="A299" t="s">
        <v>30</v>
      </c>
      <c r="B299">
        <v>3</v>
      </c>
      <c r="C299">
        <v>12</v>
      </c>
      <c r="D299" t="s">
        <v>33</v>
      </c>
      <c r="E299" t="s">
        <v>85</v>
      </c>
      <c r="F299" s="1">
        <v>2.6307870370370369E-3</v>
      </c>
      <c r="G299">
        <f>_xlfn.XLOOKUP($A299,Product_pricing!$B:$B,Product_pricing!$C:$C)</f>
        <v>19</v>
      </c>
      <c r="H299">
        <f t="shared" si="12"/>
        <v>50.160000000000004</v>
      </c>
      <c r="I299" s="10">
        <f t="shared" si="13"/>
        <v>4.4263099084412227E-2</v>
      </c>
      <c r="J299" t="str">
        <f>_xlfn.XLOOKUP(A299,Product_Details!$A:$A,Product_Details!$G:$G,"mens")</f>
        <v>Womens</v>
      </c>
      <c r="K299">
        <f t="shared" si="14"/>
        <v>1883.75</v>
      </c>
    </row>
    <row r="300" spans="1:11" ht="15">
      <c r="A300" t="s">
        <v>38</v>
      </c>
      <c r="B300">
        <v>4</v>
      </c>
      <c r="C300">
        <v>12</v>
      </c>
      <c r="D300" t="s">
        <v>33</v>
      </c>
      <c r="E300" t="s">
        <v>85</v>
      </c>
      <c r="F300" s="1">
        <v>2.6307870370370369E-3</v>
      </c>
      <c r="G300">
        <f>_xlfn.XLOOKUP($A300,Product_pricing!$B:$B,Product_pricing!$C:$C)</f>
        <v>54</v>
      </c>
      <c r="H300">
        <f t="shared" si="12"/>
        <v>190.08</v>
      </c>
      <c r="I300" s="10">
        <f t="shared" si="13"/>
        <v>0.16773384916198317</v>
      </c>
      <c r="J300" t="str">
        <f>_xlfn.XLOOKUP(A300,Product_Details!$A:$A,Product_Details!$G:$G,"mens")</f>
        <v>Womens</v>
      </c>
      <c r="K300">
        <f t="shared" si="14"/>
        <v>1883.75</v>
      </c>
    </row>
    <row r="301" spans="1:11" ht="15">
      <c r="A301" t="s">
        <v>41</v>
      </c>
      <c r="B301">
        <v>5</v>
      </c>
      <c r="C301">
        <v>12</v>
      </c>
      <c r="D301" t="s">
        <v>33</v>
      </c>
      <c r="E301" t="s">
        <v>85</v>
      </c>
      <c r="F301" s="1">
        <v>2.6307870370370369E-3</v>
      </c>
      <c r="G301">
        <f>_xlfn.XLOOKUP($A301,Product_pricing!$B:$B,Product_pricing!$C:$C)</f>
        <v>10</v>
      </c>
      <c r="H301">
        <f t="shared" si="12"/>
        <v>44</v>
      </c>
      <c r="I301" s="10">
        <f t="shared" si="13"/>
        <v>3.8827279898607216E-2</v>
      </c>
      <c r="J301" t="str">
        <f>_xlfn.XLOOKUP(A301,Product_Details!$A:$A,Product_Details!$G:$G,"mens")</f>
        <v>Mens</v>
      </c>
      <c r="K301">
        <f t="shared" si="14"/>
        <v>7560</v>
      </c>
    </row>
    <row r="302" spans="1:11" ht="15">
      <c r="A302" t="s">
        <v>22</v>
      </c>
      <c r="B302">
        <v>3</v>
      </c>
      <c r="C302">
        <v>16</v>
      </c>
      <c r="D302" t="s">
        <v>23</v>
      </c>
      <c r="E302" t="s">
        <v>86</v>
      </c>
      <c r="F302" s="1">
        <v>2.8603009259259262E-2</v>
      </c>
      <c r="G302">
        <f>_xlfn.XLOOKUP($A302,Product_pricing!$B:$B,Product_pricing!$C:$C)</f>
        <v>13</v>
      </c>
      <c r="H302">
        <f t="shared" si="12"/>
        <v>32.76</v>
      </c>
      <c r="I302" s="10">
        <f t="shared" si="13"/>
        <v>2.8908674760872097E-2</v>
      </c>
      <c r="J302" t="str">
        <f>_xlfn.XLOOKUP(A302,Product_Details!$A:$A,Product_Details!$G:$G,"mens")</f>
        <v>Womens</v>
      </c>
      <c r="K302">
        <f t="shared" si="14"/>
        <v>2511.6666666666665</v>
      </c>
    </row>
    <row r="303" spans="1:11" ht="15">
      <c r="A303" t="s">
        <v>35</v>
      </c>
      <c r="B303">
        <v>3</v>
      </c>
      <c r="C303">
        <v>16</v>
      </c>
      <c r="D303" t="s">
        <v>23</v>
      </c>
      <c r="E303" t="s">
        <v>86</v>
      </c>
      <c r="F303" s="1">
        <v>2.8603009259259262E-2</v>
      </c>
      <c r="G303">
        <f>_xlfn.XLOOKUP($A303,Product_pricing!$B:$B,Product_pricing!$C:$C)</f>
        <v>32</v>
      </c>
      <c r="H303">
        <f t="shared" si="12"/>
        <v>80.64</v>
      </c>
      <c r="I303" s="10">
        <f t="shared" si="13"/>
        <v>7.1159814795992857E-2</v>
      </c>
      <c r="J303" t="str">
        <f>_xlfn.XLOOKUP(A303,Product_Details!$A:$A,Product_Details!$G:$G,"mens")</f>
        <v>Womens</v>
      </c>
      <c r="K303">
        <f t="shared" si="14"/>
        <v>2511.6666666666665</v>
      </c>
    </row>
    <row r="304" spans="1:11" ht="15">
      <c r="A304" t="s">
        <v>30</v>
      </c>
      <c r="B304">
        <v>4</v>
      </c>
      <c r="C304">
        <v>16</v>
      </c>
      <c r="D304" t="s">
        <v>23</v>
      </c>
      <c r="E304" t="s">
        <v>86</v>
      </c>
      <c r="F304" s="1">
        <v>2.8603009259259262E-2</v>
      </c>
      <c r="G304">
        <f>_xlfn.XLOOKUP($A304,Product_pricing!$B:$B,Product_pricing!$C:$C)</f>
        <v>19</v>
      </c>
      <c r="H304">
        <f t="shared" si="12"/>
        <v>63.839999999999996</v>
      </c>
      <c r="I304" s="10">
        <f t="shared" si="13"/>
        <v>5.6334853380161011E-2</v>
      </c>
      <c r="J304" t="str">
        <f>_xlfn.XLOOKUP(A304,Product_Details!$A:$A,Product_Details!$G:$G,"mens")</f>
        <v>Womens</v>
      </c>
      <c r="K304">
        <f t="shared" si="14"/>
        <v>2511.6666666666665</v>
      </c>
    </row>
    <row r="305" spans="1:11" ht="15">
      <c r="A305" t="s">
        <v>25</v>
      </c>
      <c r="B305">
        <v>2</v>
      </c>
      <c r="C305">
        <v>16</v>
      </c>
      <c r="D305" t="s">
        <v>23</v>
      </c>
      <c r="E305" t="s">
        <v>86</v>
      </c>
      <c r="F305" s="1">
        <v>2.8603009259259262E-2</v>
      </c>
      <c r="G305">
        <f>_xlfn.XLOOKUP($A305,Product_pricing!$B:$B,Product_pricing!$C:$C)</f>
        <v>40</v>
      </c>
      <c r="H305">
        <f t="shared" si="12"/>
        <v>67.2</v>
      </c>
      <c r="I305" s="10">
        <f t="shared" si="13"/>
        <v>5.9299845663327383E-2</v>
      </c>
      <c r="J305" t="str">
        <f>_xlfn.XLOOKUP(A305,Product_Details!$A:$A,Product_Details!$G:$G,"mens")</f>
        <v>Mens</v>
      </c>
      <c r="K305">
        <f t="shared" si="14"/>
        <v>1512</v>
      </c>
    </row>
    <row r="306" spans="1:11" ht="15">
      <c r="A306" t="s">
        <v>41</v>
      </c>
      <c r="B306">
        <v>2</v>
      </c>
      <c r="C306">
        <v>16</v>
      </c>
      <c r="D306" t="s">
        <v>23</v>
      </c>
      <c r="E306" t="s">
        <v>86</v>
      </c>
      <c r="F306" s="1">
        <v>2.8603009259259262E-2</v>
      </c>
      <c r="G306">
        <f>_xlfn.XLOOKUP($A306,Product_pricing!$B:$B,Product_pricing!$C:$C)</f>
        <v>10</v>
      </c>
      <c r="H306">
        <f t="shared" si="12"/>
        <v>16.8</v>
      </c>
      <c r="I306" s="10">
        <f t="shared" si="13"/>
        <v>1.4824961415831846E-2</v>
      </c>
      <c r="J306" t="str">
        <f>_xlfn.XLOOKUP(A306,Product_Details!$A:$A,Product_Details!$G:$G,"mens")</f>
        <v>Mens</v>
      </c>
      <c r="K306">
        <f t="shared" si="14"/>
        <v>1512</v>
      </c>
    </row>
    <row r="307" spans="1:11" ht="15">
      <c r="A307" t="s">
        <v>31</v>
      </c>
      <c r="B307">
        <v>5</v>
      </c>
      <c r="C307">
        <v>16</v>
      </c>
      <c r="D307" t="s">
        <v>23</v>
      </c>
      <c r="E307" t="s">
        <v>86</v>
      </c>
      <c r="F307" s="1">
        <v>2.8603009259259262E-2</v>
      </c>
      <c r="G307">
        <f>_xlfn.XLOOKUP($A307,Product_pricing!$B:$B,Product_pricing!$C:$C)</f>
        <v>57</v>
      </c>
      <c r="H307">
        <f t="shared" si="12"/>
        <v>239.39999999999998</v>
      </c>
      <c r="I307" s="10">
        <f t="shared" si="13"/>
        <v>0.21125570017560377</v>
      </c>
      <c r="J307" t="str">
        <f>_xlfn.XLOOKUP(A307,Product_Details!$A:$A,Product_Details!$G:$G,"mens")</f>
        <v>Mens</v>
      </c>
      <c r="K307">
        <f t="shared" si="14"/>
        <v>1512</v>
      </c>
    </row>
    <row r="308" spans="1:11" ht="15">
      <c r="A308" t="s">
        <v>32</v>
      </c>
      <c r="B308">
        <v>5</v>
      </c>
      <c r="C308">
        <v>16</v>
      </c>
      <c r="D308" t="s">
        <v>23</v>
      </c>
      <c r="E308" t="s">
        <v>86</v>
      </c>
      <c r="F308" s="1">
        <v>2.8603009259259262E-2</v>
      </c>
      <c r="G308">
        <f>_xlfn.XLOOKUP($A308,Product_pricing!$B:$B,Product_pricing!$C:$C)</f>
        <v>36</v>
      </c>
      <c r="H308">
        <f t="shared" si="12"/>
        <v>151.19999999999999</v>
      </c>
      <c r="I308" s="10">
        <f t="shared" si="13"/>
        <v>0.1334246527424866</v>
      </c>
      <c r="J308" t="str">
        <f>_xlfn.XLOOKUP(A308,Product_Details!$A:$A,Product_Details!$G:$G,"mens")</f>
        <v>Mens</v>
      </c>
      <c r="K308">
        <f t="shared" si="14"/>
        <v>1512</v>
      </c>
    </row>
    <row r="309" spans="1:11" ht="15">
      <c r="A309" t="s">
        <v>27</v>
      </c>
      <c r="B309">
        <v>2</v>
      </c>
      <c r="C309">
        <v>16</v>
      </c>
      <c r="D309" t="s">
        <v>23</v>
      </c>
      <c r="E309" t="s">
        <v>86</v>
      </c>
      <c r="F309" s="1">
        <v>2.8603009259259262E-2</v>
      </c>
      <c r="G309">
        <f>_xlfn.XLOOKUP($A309,Product_pricing!$B:$B,Product_pricing!$C:$C)</f>
        <v>29</v>
      </c>
      <c r="H309">
        <f t="shared" si="12"/>
        <v>48.72</v>
      </c>
      <c r="I309" s="10">
        <f t="shared" si="13"/>
        <v>4.2992388105912355E-2</v>
      </c>
      <c r="J309" t="str">
        <f>_xlfn.XLOOKUP(A309,Product_Details!$A:$A,Product_Details!$G:$G,"mens")</f>
        <v>Mens</v>
      </c>
      <c r="K309">
        <f t="shared" si="14"/>
        <v>1512</v>
      </c>
    </row>
    <row r="310" spans="1:11" ht="15">
      <c r="A310" t="s">
        <v>22</v>
      </c>
      <c r="B310">
        <v>4</v>
      </c>
      <c r="C310">
        <v>0</v>
      </c>
      <c r="D310" t="s">
        <v>33</v>
      </c>
      <c r="E310" t="s">
        <v>87</v>
      </c>
      <c r="F310" s="1">
        <v>2.6674768518518521E-2</v>
      </c>
      <c r="G310">
        <f>_xlfn.XLOOKUP($A310,Product_pricing!$B:$B,Product_pricing!$C:$C)</f>
        <v>13</v>
      </c>
      <c r="H310">
        <f t="shared" si="12"/>
        <v>52</v>
      </c>
      <c r="I310" s="10">
        <f t="shared" si="13"/>
        <v>4.5886785334717621E-2</v>
      </c>
      <c r="J310" t="str">
        <f>_xlfn.XLOOKUP(A310,Product_Details!$A:$A,Product_Details!$G:$G,"mens")</f>
        <v>Womens</v>
      </c>
      <c r="K310">
        <f t="shared" si="14"/>
        <v>1507</v>
      </c>
    </row>
    <row r="311" spans="1:11" ht="15">
      <c r="A311" t="s">
        <v>29</v>
      </c>
      <c r="B311">
        <v>3</v>
      </c>
      <c r="C311">
        <v>0</v>
      </c>
      <c r="D311" t="s">
        <v>33</v>
      </c>
      <c r="E311" t="s">
        <v>87</v>
      </c>
      <c r="F311" s="1">
        <v>2.6674768518518521E-2</v>
      </c>
      <c r="G311">
        <f>_xlfn.XLOOKUP($A311,Product_pricing!$B:$B,Product_pricing!$C:$C)</f>
        <v>10</v>
      </c>
      <c r="H311">
        <f t="shared" si="12"/>
        <v>30</v>
      </c>
      <c r="I311" s="10">
        <f t="shared" si="13"/>
        <v>2.647314538541401E-2</v>
      </c>
      <c r="J311" t="str">
        <f>_xlfn.XLOOKUP(A311,Product_Details!$A:$A,Product_Details!$G:$G,"mens")</f>
        <v>Womens</v>
      </c>
      <c r="K311">
        <f t="shared" si="14"/>
        <v>1507</v>
      </c>
    </row>
    <row r="312" spans="1:11" ht="15">
      <c r="A312" t="s">
        <v>36</v>
      </c>
      <c r="B312">
        <v>5</v>
      </c>
      <c r="C312">
        <v>0</v>
      </c>
      <c r="D312" t="s">
        <v>33</v>
      </c>
      <c r="E312" t="s">
        <v>87</v>
      </c>
      <c r="F312" s="1">
        <v>2.6674768518518521E-2</v>
      </c>
      <c r="G312">
        <f>_xlfn.XLOOKUP($A312,Product_pricing!$B:$B,Product_pricing!$C:$C)</f>
        <v>23</v>
      </c>
      <c r="H312">
        <f t="shared" si="12"/>
        <v>115</v>
      </c>
      <c r="I312" s="10">
        <f t="shared" si="13"/>
        <v>0.10148039064408704</v>
      </c>
      <c r="J312" t="str">
        <f>_xlfn.XLOOKUP(A312,Product_Details!$A:$A,Product_Details!$G:$G,"mens")</f>
        <v>Womens</v>
      </c>
      <c r="K312">
        <f t="shared" si="14"/>
        <v>1507</v>
      </c>
    </row>
    <row r="313" spans="1:11" ht="15">
      <c r="A313" t="s">
        <v>30</v>
      </c>
      <c r="B313">
        <v>1</v>
      </c>
      <c r="C313">
        <v>0</v>
      </c>
      <c r="D313" t="s">
        <v>33</v>
      </c>
      <c r="E313" t="s">
        <v>87</v>
      </c>
      <c r="F313" s="1">
        <v>2.6674768518518521E-2</v>
      </c>
      <c r="G313">
        <f>_xlfn.XLOOKUP($A313,Product_pricing!$B:$B,Product_pricing!$C:$C)</f>
        <v>19</v>
      </c>
      <c r="H313">
        <f t="shared" si="12"/>
        <v>19</v>
      </c>
      <c r="I313" s="10">
        <f t="shared" si="13"/>
        <v>1.6766325410762208E-2</v>
      </c>
      <c r="J313" t="str">
        <f>_xlfn.XLOOKUP(A313,Product_Details!$A:$A,Product_Details!$G:$G,"mens")</f>
        <v>Womens</v>
      </c>
      <c r="K313">
        <f t="shared" si="14"/>
        <v>1507</v>
      </c>
    </row>
    <row r="314" spans="1:11" ht="15">
      <c r="A314" t="s">
        <v>38</v>
      </c>
      <c r="B314">
        <v>3</v>
      </c>
      <c r="C314">
        <v>0</v>
      </c>
      <c r="D314" t="s">
        <v>33</v>
      </c>
      <c r="E314" t="s">
        <v>87</v>
      </c>
      <c r="F314" s="1">
        <v>2.6674768518518521E-2</v>
      </c>
      <c r="G314">
        <f>_xlfn.XLOOKUP($A314,Product_pricing!$B:$B,Product_pricing!$C:$C)</f>
        <v>54</v>
      </c>
      <c r="H314">
        <f t="shared" si="12"/>
        <v>162</v>
      </c>
      <c r="I314" s="10">
        <f t="shared" si="13"/>
        <v>0.14295498508123564</v>
      </c>
      <c r="J314" t="str">
        <f>_xlfn.XLOOKUP(A314,Product_Details!$A:$A,Product_Details!$G:$G,"mens")</f>
        <v>Womens</v>
      </c>
      <c r="K314">
        <f t="shared" si="14"/>
        <v>1507</v>
      </c>
    </row>
    <row r="315" spans="1:11" ht="15">
      <c r="A315" t="s">
        <v>25</v>
      </c>
      <c r="B315">
        <v>1</v>
      </c>
      <c r="C315">
        <v>0</v>
      </c>
      <c r="D315" t="s">
        <v>33</v>
      </c>
      <c r="E315" t="s">
        <v>87</v>
      </c>
      <c r="F315" s="1">
        <v>2.6674768518518521E-2</v>
      </c>
      <c r="G315">
        <f>_xlfn.XLOOKUP($A315,Product_pricing!$B:$B,Product_pricing!$C:$C)</f>
        <v>40</v>
      </c>
      <c r="H315">
        <f t="shared" si="12"/>
        <v>40</v>
      </c>
      <c r="I315" s="10">
        <f t="shared" si="13"/>
        <v>3.5297527180552013E-2</v>
      </c>
      <c r="J315" t="str">
        <f>_xlfn.XLOOKUP(A315,Product_Details!$A:$A,Product_Details!$G:$G,"mens")</f>
        <v>Mens</v>
      </c>
      <c r="K315">
        <f t="shared" si="14"/>
        <v>1890</v>
      </c>
    </row>
    <row r="316" spans="1:11" ht="15">
      <c r="A316" t="s">
        <v>41</v>
      </c>
      <c r="B316">
        <v>3</v>
      </c>
      <c r="C316">
        <v>0</v>
      </c>
      <c r="D316" t="s">
        <v>33</v>
      </c>
      <c r="E316" t="s">
        <v>87</v>
      </c>
      <c r="F316" s="1">
        <v>2.6674768518518521E-2</v>
      </c>
      <c r="G316">
        <f>_xlfn.XLOOKUP($A316,Product_pricing!$B:$B,Product_pricing!$C:$C)</f>
        <v>10</v>
      </c>
      <c r="H316">
        <f t="shared" si="12"/>
        <v>30</v>
      </c>
      <c r="I316" s="10">
        <f t="shared" si="13"/>
        <v>2.647314538541401E-2</v>
      </c>
      <c r="J316" t="str">
        <f>_xlfn.XLOOKUP(A316,Product_Details!$A:$A,Product_Details!$G:$G,"mens")</f>
        <v>Mens</v>
      </c>
      <c r="K316">
        <f t="shared" si="14"/>
        <v>1890</v>
      </c>
    </row>
    <row r="317" spans="1:11" ht="15">
      <c r="A317" t="s">
        <v>31</v>
      </c>
      <c r="B317">
        <v>4</v>
      </c>
      <c r="C317">
        <v>0</v>
      </c>
      <c r="D317" t="s">
        <v>33</v>
      </c>
      <c r="E317" t="s">
        <v>87</v>
      </c>
      <c r="F317" s="1">
        <v>2.6674768518518521E-2</v>
      </c>
      <c r="G317">
        <f>_xlfn.XLOOKUP($A317,Product_pricing!$B:$B,Product_pricing!$C:$C)</f>
        <v>57</v>
      </c>
      <c r="H317">
        <f t="shared" si="12"/>
        <v>228</v>
      </c>
      <c r="I317" s="10">
        <f t="shared" si="13"/>
        <v>0.20119590492914646</v>
      </c>
      <c r="J317" t="str">
        <f>_xlfn.XLOOKUP(A317,Product_Details!$A:$A,Product_Details!$G:$G,"mens")</f>
        <v>Mens</v>
      </c>
      <c r="K317">
        <f t="shared" si="14"/>
        <v>1890</v>
      </c>
    </row>
    <row r="318" spans="1:11" ht="15">
      <c r="A318" t="s">
        <v>26</v>
      </c>
      <c r="B318">
        <v>1</v>
      </c>
      <c r="C318">
        <v>0</v>
      </c>
      <c r="D318" t="s">
        <v>33</v>
      </c>
      <c r="E318" t="s">
        <v>87</v>
      </c>
      <c r="F318" s="1">
        <v>2.6674768518518521E-2</v>
      </c>
      <c r="G318">
        <f>_xlfn.XLOOKUP($A318,Product_pricing!$B:$B,Product_pricing!$C:$C)</f>
        <v>17</v>
      </c>
      <c r="H318">
        <f t="shared" si="12"/>
        <v>17</v>
      </c>
      <c r="I318" s="10">
        <f t="shared" si="13"/>
        <v>1.5001449051734606E-2</v>
      </c>
      <c r="J318" t="str">
        <f>_xlfn.XLOOKUP(A318,Product_Details!$A:$A,Product_Details!$G:$G,"mens")</f>
        <v>Mens</v>
      </c>
      <c r="K318">
        <f t="shared" si="14"/>
        <v>1890</v>
      </c>
    </row>
    <row r="319" spans="1:11" ht="15">
      <c r="A319" t="s">
        <v>22</v>
      </c>
      <c r="B319">
        <v>2</v>
      </c>
      <c r="C319">
        <v>19</v>
      </c>
      <c r="D319" t="s">
        <v>23</v>
      </c>
      <c r="E319" t="s">
        <v>88</v>
      </c>
      <c r="F319" s="1">
        <v>1.8234953703703701E-2</v>
      </c>
      <c r="G319">
        <f>_xlfn.XLOOKUP($A319,Product_pricing!$B:$B,Product_pricing!$C:$C)</f>
        <v>13</v>
      </c>
      <c r="H319">
        <f t="shared" si="12"/>
        <v>21.060000000000002</v>
      </c>
      <c r="I319" s="10">
        <f t="shared" si="13"/>
        <v>1.8584148060560638E-2</v>
      </c>
      <c r="J319" t="str">
        <f>_xlfn.XLOOKUP(A319,Product_Details!$A:$A,Product_Details!$G:$G,"mens")</f>
        <v>Womens</v>
      </c>
      <c r="K319">
        <f t="shared" si="14"/>
        <v>1507</v>
      </c>
    </row>
    <row r="320" spans="1:11" ht="15">
      <c r="A320" t="s">
        <v>35</v>
      </c>
      <c r="B320">
        <v>3</v>
      </c>
      <c r="C320">
        <v>19</v>
      </c>
      <c r="D320" t="s">
        <v>23</v>
      </c>
      <c r="E320" t="s">
        <v>88</v>
      </c>
      <c r="F320" s="1">
        <v>1.8234953703703701E-2</v>
      </c>
      <c r="G320">
        <f>_xlfn.XLOOKUP($A320,Product_pricing!$B:$B,Product_pricing!$C:$C)</f>
        <v>32</v>
      </c>
      <c r="H320">
        <f t="shared" si="12"/>
        <v>77.760000000000005</v>
      </c>
      <c r="I320" s="10">
        <f t="shared" si="13"/>
        <v>6.8618392838993125E-2</v>
      </c>
      <c r="J320" t="str">
        <f>_xlfn.XLOOKUP(A320,Product_Details!$A:$A,Product_Details!$G:$G,"mens")</f>
        <v>Womens</v>
      </c>
      <c r="K320">
        <f t="shared" si="14"/>
        <v>1507</v>
      </c>
    </row>
    <row r="321" spans="1:11" ht="15">
      <c r="A321" t="s">
        <v>29</v>
      </c>
      <c r="B321">
        <v>1</v>
      </c>
      <c r="C321">
        <v>19</v>
      </c>
      <c r="D321" t="s">
        <v>23</v>
      </c>
      <c r="E321" t="s">
        <v>88</v>
      </c>
      <c r="F321" s="1">
        <v>1.8234953703703701E-2</v>
      </c>
      <c r="G321">
        <f>_xlfn.XLOOKUP($A321,Product_pricing!$B:$B,Product_pricing!$C:$C)</f>
        <v>10</v>
      </c>
      <c r="H321">
        <f t="shared" si="12"/>
        <v>8.1000000000000014</v>
      </c>
      <c r="I321" s="10">
        <f t="shared" si="13"/>
        <v>7.1477492540617839E-3</v>
      </c>
      <c r="J321" t="str">
        <f>_xlfn.XLOOKUP(A321,Product_Details!$A:$A,Product_Details!$G:$G,"mens")</f>
        <v>Womens</v>
      </c>
      <c r="K321">
        <f t="shared" si="14"/>
        <v>1507</v>
      </c>
    </row>
    <row r="322" spans="1:11" ht="15">
      <c r="A322" t="s">
        <v>30</v>
      </c>
      <c r="B322">
        <v>1</v>
      </c>
      <c r="C322">
        <v>19</v>
      </c>
      <c r="D322" t="s">
        <v>23</v>
      </c>
      <c r="E322" t="s">
        <v>88</v>
      </c>
      <c r="F322" s="1">
        <v>1.8234953703703701E-2</v>
      </c>
      <c r="G322">
        <f>_xlfn.XLOOKUP($A322,Product_pricing!$B:$B,Product_pricing!$C:$C)</f>
        <v>19</v>
      </c>
      <c r="H322">
        <f t="shared" si="12"/>
        <v>15.39</v>
      </c>
      <c r="I322" s="10">
        <f t="shared" si="13"/>
        <v>1.3580723582717388E-2</v>
      </c>
      <c r="J322" t="str">
        <f>_xlfn.XLOOKUP(A322,Product_Details!$A:$A,Product_Details!$G:$G,"mens")</f>
        <v>Womens</v>
      </c>
      <c r="K322">
        <f t="shared" si="14"/>
        <v>1507</v>
      </c>
    </row>
    <row r="323" spans="1:11" ht="15">
      <c r="A323" t="s">
        <v>38</v>
      </c>
      <c r="B323">
        <v>3</v>
      </c>
      <c r="C323">
        <v>19</v>
      </c>
      <c r="D323" t="s">
        <v>23</v>
      </c>
      <c r="E323" t="s">
        <v>88</v>
      </c>
      <c r="F323" s="1">
        <v>1.8234953703703701E-2</v>
      </c>
      <c r="G323">
        <f>_xlfn.XLOOKUP($A323,Product_pricing!$B:$B,Product_pricing!$C:$C)</f>
        <v>54</v>
      </c>
      <c r="H323">
        <f t="shared" ref="H323:H386" si="15">B323*G323*(1-C323/100)</f>
        <v>131.22</v>
      </c>
      <c r="I323" s="10">
        <f t="shared" ref="I323:I386" si="16">(H323/SUM($H:$H))*1000</f>
        <v>0.11579353791580088</v>
      </c>
      <c r="J323" t="str">
        <f>_xlfn.XLOOKUP(A323,Product_Details!$A:$A,Product_Details!$G:$G,"mens")</f>
        <v>Womens</v>
      </c>
      <c r="K323">
        <f t="shared" ref="K323:K386" si="17">COUNTIFS($J:$J, J323) / COUNTIFS($J:$J, J323, $E:$E, E323)</f>
        <v>1507</v>
      </c>
    </row>
    <row r="324" spans="1:11" ht="15">
      <c r="A324" t="s">
        <v>25</v>
      </c>
      <c r="B324">
        <v>5</v>
      </c>
      <c r="C324">
        <v>19</v>
      </c>
      <c r="D324" t="s">
        <v>23</v>
      </c>
      <c r="E324" t="s">
        <v>88</v>
      </c>
      <c r="F324" s="1">
        <v>1.8234953703703701E-2</v>
      </c>
      <c r="G324">
        <f>_xlfn.XLOOKUP($A324,Product_pricing!$B:$B,Product_pricing!$C:$C)</f>
        <v>40</v>
      </c>
      <c r="H324">
        <f t="shared" si="15"/>
        <v>162</v>
      </c>
      <c r="I324" s="10">
        <f t="shared" si="16"/>
        <v>0.14295498508123564</v>
      </c>
      <c r="J324" t="str">
        <f>_xlfn.XLOOKUP(A324,Product_Details!$A:$A,Product_Details!$G:$G,"mens")</f>
        <v>Mens</v>
      </c>
      <c r="K324">
        <f t="shared" si="17"/>
        <v>1512</v>
      </c>
    </row>
    <row r="325" spans="1:11" ht="15">
      <c r="A325" t="s">
        <v>41</v>
      </c>
      <c r="B325">
        <v>4</v>
      </c>
      <c r="C325">
        <v>19</v>
      </c>
      <c r="D325" t="s">
        <v>23</v>
      </c>
      <c r="E325" t="s">
        <v>88</v>
      </c>
      <c r="F325" s="1">
        <v>1.8234953703703701E-2</v>
      </c>
      <c r="G325">
        <f>_xlfn.XLOOKUP($A325,Product_pricing!$B:$B,Product_pricing!$C:$C)</f>
        <v>10</v>
      </c>
      <c r="H325">
        <f t="shared" si="15"/>
        <v>32.400000000000006</v>
      </c>
      <c r="I325" s="10">
        <f t="shared" si="16"/>
        <v>2.8590997016247136E-2</v>
      </c>
      <c r="J325" t="str">
        <f>_xlfn.XLOOKUP(A325,Product_Details!$A:$A,Product_Details!$G:$G,"mens")</f>
        <v>Mens</v>
      </c>
      <c r="K325">
        <f t="shared" si="17"/>
        <v>1512</v>
      </c>
    </row>
    <row r="326" spans="1:11" ht="15">
      <c r="A326" t="s">
        <v>32</v>
      </c>
      <c r="B326">
        <v>1</v>
      </c>
      <c r="C326">
        <v>19</v>
      </c>
      <c r="D326" t="s">
        <v>23</v>
      </c>
      <c r="E326" t="s">
        <v>88</v>
      </c>
      <c r="F326" s="1">
        <v>1.8234953703703701E-2</v>
      </c>
      <c r="G326">
        <f>_xlfn.XLOOKUP($A326,Product_pricing!$B:$B,Product_pricing!$C:$C)</f>
        <v>36</v>
      </c>
      <c r="H326">
        <f t="shared" si="15"/>
        <v>29.160000000000004</v>
      </c>
      <c r="I326" s="10">
        <f t="shared" si="16"/>
        <v>2.5731897314622422E-2</v>
      </c>
      <c r="J326" t="str">
        <f>_xlfn.XLOOKUP(A326,Product_Details!$A:$A,Product_Details!$G:$G,"mens")</f>
        <v>Mens</v>
      </c>
      <c r="K326">
        <f t="shared" si="17"/>
        <v>1512</v>
      </c>
    </row>
    <row r="327" spans="1:11" ht="15">
      <c r="A327" t="s">
        <v>26</v>
      </c>
      <c r="B327">
        <v>4</v>
      </c>
      <c r="C327">
        <v>19</v>
      </c>
      <c r="D327" t="s">
        <v>23</v>
      </c>
      <c r="E327" t="s">
        <v>88</v>
      </c>
      <c r="F327" s="1">
        <v>1.8234953703703701E-2</v>
      </c>
      <c r="G327">
        <f>_xlfn.XLOOKUP($A327,Product_pricing!$B:$B,Product_pricing!$C:$C)</f>
        <v>17</v>
      </c>
      <c r="H327">
        <f t="shared" si="15"/>
        <v>55.080000000000005</v>
      </c>
      <c r="I327" s="10">
        <f t="shared" si="16"/>
        <v>4.8604694927620123E-2</v>
      </c>
      <c r="J327" t="str">
        <f>_xlfn.XLOOKUP(A327,Product_Details!$A:$A,Product_Details!$G:$G,"mens")</f>
        <v>Mens</v>
      </c>
      <c r="K327">
        <f t="shared" si="17"/>
        <v>1512</v>
      </c>
    </row>
    <row r="328" spans="1:11" ht="15">
      <c r="A328" t="s">
        <v>27</v>
      </c>
      <c r="B328">
        <v>5</v>
      </c>
      <c r="C328">
        <v>19</v>
      </c>
      <c r="D328" t="s">
        <v>23</v>
      </c>
      <c r="E328" t="s">
        <v>88</v>
      </c>
      <c r="F328" s="1">
        <v>1.8234953703703701E-2</v>
      </c>
      <c r="G328">
        <f>_xlfn.XLOOKUP($A328,Product_pricing!$B:$B,Product_pricing!$C:$C)</f>
        <v>29</v>
      </c>
      <c r="H328">
        <f t="shared" si="15"/>
        <v>117.45</v>
      </c>
      <c r="I328" s="10">
        <f t="shared" si="16"/>
        <v>0.10364236418389586</v>
      </c>
      <c r="J328" t="str">
        <f>_xlfn.XLOOKUP(A328,Product_Details!$A:$A,Product_Details!$G:$G,"mens")</f>
        <v>Mens</v>
      </c>
      <c r="K328">
        <f t="shared" si="17"/>
        <v>1512</v>
      </c>
    </row>
    <row r="329" spans="1:11" ht="15">
      <c r="A329" t="s">
        <v>30</v>
      </c>
      <c r="B329">
        <v>2</v>
      </c>
      <c r="C329">
        <v>6</v>
      </c>
      <c r="D329" t="s">
        <v>23</v>
      </c>
      <c r="E329" t="s">
        <v>89</v>
      </c>
      <c r="F329" s="1">
        <v>1.9826388888888888E-3</v>
      </c>
      <c r="G329">
        <f>_xlfn.XLOOKUP($A329,Product_pricing!$B:$B,Product_pricing!$C:$C)</f>
        <v>19</v>
      </c>
      <c r="H329">
        <f t="shared" si="15"/>
        <v>35.72</v>
      </c>
      <c r="I329" s="10">
        <f t="shared" si="16"/>
        <v>3.1520691772232948E-2</v>
      </c>
      <c r="J329" t="str">
        <f>_xlfn.XLOOKUP(A329,Product_Details!$A:$A,Product_Details!$G:$G,"mens")</f>
        <v>Womens</v>
      </c>
      <c r="K329">
        <f t="shared" si="17"/>
        <v>7535</v>
      </c>
    </row>
    <row r="330" spans="1:11" ht="15">
      <c r="A330" t="s">
        <v>25</v>
      </c>
      <c r="B330">
        <v>5</v>
      </c>
      <c r="C330">
        <v>6</v>
      </c>
      <c r="D330" t="s">
        <v>23</v>
      </c>
      <c r="E330" t="s">
        <v>89</v>
      </c>
      <c r="F330" s="1">
        <v>1.9826388888888888E-3</v>
      </c>
      <c r="G330">
        <f>_xlfn.XLOOKUP($A330,Product_pricing!$B:$B,Product_pricing!$C:$C)</f>
        <v>40</v>
      </c>
      <c r="H330">
        <f t="shared" si="15"/>
        <v>188</v>
      </c>
      <c r="I330" s="10">
        <f t="shared" si="16"/>
        <v>0.16589837774859448</v>
      </c>
      <c r="J330" t="str">
        <f>_xlfn.XLOOKUP(A330,Product_Details!$A:$A,Product_Details!$G:$G,"mens")</f>
        <v>Mens</v>
      </c>
      <c r="K330">
        <f t="shared" si="17"/>
        <v>2520</v>
      </c>
    </row>
    <row r="331" spans="1:11" ht="15">
      <c r="A331" t="s">
        <v>41</v>
      </c>
      <c r="B331">
        <v>4</v>
      </c>
      <c r="C331">
        <v>6</v>
      </c>
      <c r="D331" t="s">
        <v>23</v>
      </c>
      <c r="E331" t="s">
        <v>89</v>
      </c>
      <c r="F331" s="1">
        <v>1.9826388888888888E-3</v>
      </c>
      <c r="G331">
        <f>_xlfn.XLOOKUP($A331,Product_pricing!$B:$B,Product_pricing!$C:$C)</f>
        <v>10</v>
      </c>
      <c r="H331">
        <f t="shared" si="15"/>
        <v>37.599999999999994</v>
      </c>
      <c r="I331" s="10">
        <f t="shared" si="16"/>
        <v>3.3179675549718887E-2</v>
      </c>
      <c r="J331" t="str">
        <f>_xlfn.XLOOKUP(A331,Product_Details!$A:$A,Product_Details!$G:$G,"mens")</f>
        <v>Mens</v>
      </c>
      <c r="K331">
        <f t="shared" si="17"/>
        <v>2520</v>
      </c>
    </row>
    <row r="332" spans="1:11" ht="15">
      <c r="A332" t="s">
        <v>26</v>
      </c>
      <c r="B332">
        <v>2</v>
      </c>
      <c r="C332">
        <v>6</v>
      </c>
      <c r="D332" t="s">
        <v>23</v>
      </c>
      <c r="E332" t="s">
        <v>89</v>
      </c>
      <c r="F332" s="1">
        <v>1.9826388888888888E-3</v>
      </c>
      <c r="G332">
        <f>_xlfn.XLOOKUP($A332,Product_pricing!$B:$B,Product_pricing!$C:$C)</f>
        <v>17</v>
      </c>
      <c r="H332">
        <f t="shared" si="15"/>
        <v>31.959999999999997</v>
      </c>
      <c r="I332" s="10">
        <f t="shared" si="16"/>
        <v>2.8202724217261058E-2</v>
      </c>
      <c r="J332" t="str">
        <f>_xlfn.XLOOKUP(A332,Product_Details!$A:$A,Product_Details!$G:$G,"mens")</f>
        <v>Mens</v>
      </c>
      <c r="K332">
        <f t="shared" si="17"/>
        <v>2520</v>
      </c>
    </row>
    <row r="333" spans="1:11" ht="15">
      <c r="A333" t="s">
        <v>22</v>
      </c>
      <c r="B333">
        <v>3</v>
      </c>
      <c r="C333">
        <v>17</v>
      </c>
      <c r="D333" t="s">
        <v>23</v>
      </c>
      <c r="E333" t="s">
        <v>90</v>
      </c>
      <c r="F333" s="1">
        <v>3.6582175925925928E-2</v>
      </c>
      <c r="G333">
        <f>_xlfn.XLOOKUP($A333,Product_pricing!$B:$B,Product_pricing!$C:$C)</f>
        <v>13</v>
      </c>
      <c r="H333">
        <f t="shared" si="15"/>
        <v>32.369999999999997</v>
      </c>
      <c r="I333" s="10">
        <f t="shared" si="16"/>
        <v>2.8564523870861714E-2</v>
      </c>
      <c r="J333" t="str">
        <f>_xlfn.XLOOKUP(A333,Product_Details!$A:$A,Product_Details!$G:$G,"mens")</f>
        <v>Womens</v>
      </c>
      <c r="K333">
        <f t="shared" si="17"/>
        <v>1883.75</v>
      </c>
    </row>
    <row r="334" spans="1:11" ht="15">
      <c r="A334" t="s">
        <v>35</v>
      </c>
      <c r="B334">
        <v>1</v>
      </c>
      <c r="C334">
        <v>17</v>
      </c>
      <c r="D334" t="s">
        <v>23</v>
      </c>
      <c r="E334" t="s">
        <v>90</v>
      </c>
      <c r="F334" s="1">
        <v>3.6582175925925928E-2</v>
      </c>
      <c r="G334">
        <f>_xlfn.XLOOKUP($A334,Product_pricing!$B:$B,Product_pricing!$C:$C)</f>
        <v>32</v>
      </c>
      <c r="H334">
        <f t="shared" si="15"/>
        <v>26.56</v>
      </c>
      <c r="I334" s="10">
        <f t="shared" si="16"/>
        <v>2.3437558047886536E-2</v>
      </c>
      <c r="J334" t="str">
        <f>_xlfn.XLOOKUP(A334,Product_Details!$A:$A,Product_Details!$G:$G,"mens")</f>
        <v>Womens</v>
      </c>
      <c r="K334">
        <f t="shared" si="17"/>
        <v>1883.75</v>
      </c>
    </row>
    <row r="335" spans="1:11" ht="15">
      <c r="A335" t="s">
        <v>29</v>
      </c>
      <c r="B335">
        <v>4</v>
      </c>
      <c r="C335">
        <v>17</v>
      </c>
      <c r="D335" t="s">
        <v>23</v>
      </c>
      <c r="E335" t="s">
        <v>90</v>
      </c>
      <c r="F335" s="1">
        <v>3.6582175925925928E-2</v>
      </c>
      <c r="G335">
        <f>_xlfn.XLOOKUP($A335,Product_pricing!$B:$B,Product_pricing!$C:$C)</f>
        <v>10</v>
      </c>
      <c r="H335">
        <f t="shared" si="15"/>
        <v>33.199999999999996</v>
      </c>
      <c r="I335" s="10">
        <f t="shared" si="16"/>
        <v>2.9296947559858171E-2</v>
      </c>
      <c r="J335" t="str">
        <f>_xlfn.XLOOKUP(A335,Product_Details!$A:$A,Product_Details!$G:$G,"mens")</f>
        <v>Womens</v>
      </c>
      <c r="K335">
        <f t="shared" si="17"/>
        <v>1883.75</v>
      </c>
    </row>
    <row r="336" spans="1:11" ht="15">
      <c r="A336" t="s">
        <v>38</v>
      </c>
      <c r="B336">
        <v>3</v>
      </c>
      <c r="C336">
        <v>17</v>
      </c>
      <c r="D336" t="s">
        <v>23</v>
      </c>
      <c r="E336" t="s">
        <v>90</v>
      </c>
      <c r="F336" s="1">
        <v>3.6582175925925928E-2</v>
      </c>
      <c r="G336">
        <f>_xlfn.XLOOKUP($A336,Product_pricing!$B:$B,Product_pricing!$C:$C)</f>
        <v>54</v>
      </c>
      <c r="H336">
        <f t="shared" si="15"/>
        <v>134.45999999999998</v>
      </c>
      <c r="I336" s="10">
        <f t="shared" si="16"/>
        <v>0.11865263761742557</v>
      </c>
      <c r="J336" t="str">
        <f>_xlfn.XLOOKUP(A336,Product_Details!$A:$A,Product_Details!$G:$G,"mens")</f>
        <v>Womens</v>
      </c>
      <c r="K336">
        <f t="shared" si="17"/>
        <v>1883.75</v>
      </c>
    </row>
    <row r="337" spans="1:11" ht="15">
      <c r="A337" t="s">
        <v>25</v>
      </c>
      <c r="B337">
        <v>2</v>
      </c>
      <c r="C337">
        <v>17</v>
      </c>
      <c r="D337" t="s">
        <v>23</v>
      </c>
      <c r="E337" t="s">
        <v>90</v>
      </c>
      <c r="F337" s="1">
        <v>3.6582175925925928E-2</v>
      </c>
      <c r="G337">
        <f>_xlfn.XLOOKUP($A337,Product_pricing!$B:$B,Product_pricing!$C:$C)</f>
        <v>40</v>
      </c>
      <c r="H337">
        <f t="shared" si="15"/>
        <v>66.399999999999991</v>
      </c>
      <c r="I337" s="10">
        <f t="shared" si="16"/>
        <v>5.8593895119716341E-2</v>
      </c>
      <c r="J337" t="str">
        <f>_xlfn.XLOOKUP(A337,Product_Details!$A:$A,Product_Details!$G:$G,"mens")</f>
        <v>Mens</v>
      </c>
      <c r="K337">
        <f t="shared" si="17"/>
        <v>3780</v>
      </c>
    </row>
    <row r="338" spans="1:11" ht="15">
      <c r="A338" t="s">
        <v>26</v>
      </c>
      <c r="B338">
        <v>4</v>
      </c>
      <c r="C338">
        <v>17</v>
      </c>
      <c r="D338" t="s">
        <v>23</v>
      </c>
      <c r="E338" t="s">
        <v>90</v>
      </c>
      <c r="F338" s="1">
        <v>3.6582175925925928E-2</v>
      </c>
      <c r="G338">
        <f>_xlfn.XLOOKUP($A338,Product_pricing!$B:$B,Product_pricing!$C:$C)</f>
        <v>17</v>
      </c>
      <c r="H338">
        <f t="shared" si="15"/>
        <v>56.44</v>
      </c>
      <c r="I338" s="10">
        <f t="shared" si="16"/>
        <v>4.9804810851758891E-2</v>
      </c>
      <c r="J338" t="str">
        <f>_xlfn.XLOOKUP(A338,Product_Details!$A:$A,Product_Details!$G:$G,"mens")</f>
        <v>Mens</v>
      </c>
      <c r="K338">
        <f t="shared" si="17"/>
        <v>3780</v>
      </c>
    </row>
    <row r="339" spans="1:11" ht="15">
      <c r="A339" t="s">
        <v>35</v>
      </c>
      <c r="B339">
        <v>1</v>
      </c>
      <c r="C339">
        <v>13</v>
      </c>
      <c r="D339" t="s">
        <v>23</v>
      </c>
      <c r="E339" t="s">
        <v>91</v>
      </c>
      <c r="F339" s="1">
        <v>1.8511574074074073E-2</v>
      </c>
      <c r="G339">
        <f>_xlfn.XLOOKUP($A339,Product_pricing!$B:$B,Product_pricing!$C:$C)</f>
        <v>32</v>
      </c>
      <c r="H339">
        <f t="shared" si="15"/>
        <v>27.84</v>
      </c>
      <c r="I339" s="10">
        <f t="shared" si="16"/>
        <v>2.4567078917664204E-2</v>
      </c>
      <c r="J339" t="str">
        <f>_xlfn.XLOOKUP(A339,Product_Details!$A:$A,Product_Details!$G:$G,"mens")</f>
        <v>Womens</v>
      </c>
      <c r="K339">
        <f t="shared" si="17"/>
        <v>2511.6666666666665</v>
      </c>
    </row>
    <row r="340" spans="1:11" ht="15">
      <c r="A340" t="s">
        <v>30</v>
      </c>
      <c r="B340">
        <v>5</v>
      </c>
      <c r="C340">
        <v>13</v>
      </c>
      <c r="D340" t="s">
        <v>23</v>
      </c>
      <c r="E340" t="s">
        <v>91</v>
      </c>
      <c r="F340" s="1">
        <v>1.8511574074074073E-2</v>
      </c>
      <c r="G340">
        <f>_xlfn.XLOOKUP($A340,Product_pricing!$B:$B,Product_pricing!$C:$C)</f>
        <v>19</v>
      </c>
      <c r="H340">
        <f t="shared" si="15"/>
        <v>82.65</v>
      </c>
      <c r="I340" s="10">
        <f t="shared" si="16"/>
        <v>7.293351553681561E-2</v>
      </c>
      <c r="J340" t="str">
        <f>_xlfn.XLOOKUP(A340,Product_Details!$A:$A,Product_Details!$G:$G,"mens")</f>
        <v>Womens</v>
      </c>
      <c r="K340">
        <f t="shared" si="17"/>
        <v>2511.6666666666665</v>
      </c>
    </row>
    <row r="341" spans="1:11" ht="15">
      <c r="A341" t="s">
        <v>38</v>
      </c>
      <c r="B341">
        <v>5</v>
      </c>
      <c r="C341">
        <v>13</v>
      </c>
      <c r="D341" t="s">
        <v>23</v>
      </c>
      <c r="E341" t="s">
        <v>91</v>
      </c>
      <c r="F341" s="1">
        <v>1.8511574074074073E-2</v>
      </c>
      <c r="G341">
        <f>_xlfn.XLOOKUP($A341,Product_pricing!$B:$B,Product_pricing!$C:$C)</f>
        <v>54</v>
      </c>
      <c r="H341">
        <f t="shared" si="15"/>
        <v>234.9</v>
      </c>
      <c r="I341" s="10">
        <f t="shared" si="16"/>
        <v>0.20728472836779172</v>
      </c>
      <c r="J341" t="str">
        <f>_xlfn.XLOOKUP(A341,Product_Details!$A:$A,Product_Details!$G:$G,"mens")</f>
        <v>Womens</v>
      </c>
      <c r="K341">
        <f t="shared" si="17"/>
        <v>2511.6666666666665</v>
      </c>
    </row>
    <row r="342" spans="1:11" ht="15">
      <c r="A342" t="s">
        <v>25</v>
      </c>
      <c r="B342">
        <v>1</v>
      </c>
      <c r="C342">
        <v>13</v>
      </c>
      <c r="D342" t="s">
        <v>23</v>
      </c>
      <c r="E342" t="s">
        <v>91</v>
      </c>
      <c r="F342" s="1">
        <v>1.8511574074074073E-2</v>
      </c>
      <c r="G342">
        <f>_xlfn.XLOOKUP($A342,Product_pricing!$B:$B,Product_pricing!$C:$C)</f>
        <v>40</v>
      </c>
      <c r="H342">
        <f t="shared" si="15"/>
        <v>34.799999999999997</v>
      </c>
      <c r="I342" s="10">
        <f t="shared" si="16"/>
        <v>3.0708848647080247E-2</v>
      </c>
      <c r="J342" t="str">
        <f>_xlfn.XLOOKUP(A342,Product_Details!$A:$A,Product_Details!$G:$G,"mens")</f>
        <v>Mens</v>
      </c>
      <c r="K342">
        <f t="shared" si="17"/>
        <v>2520</v>
      </c>
    </row>
    <row r="343" spans="1:11" ht="15">
      <c r="A343" t="s">
        <v>31</v>
      </c>
      <c r="B343">
        <v>4</v>
      </c>
      <c r="C343">
        <v>13</v>
      </c>
      <c r="D343" t="s">
        <v>23</v>
      </c>
      <c r="E343" t="s">
        <v>91</v>
      </c>
      <c r="F343" s="1">
        <v>1.8511574074074073E-2</v>
      </c>
      <c r="G343">
        <f>_xlfn.XLOOKUP($A343,Product_pricing!$B:$B,Product_pricing!$C:$C)</f>
        <v>57</v>
      </c>
      <c r="H343">
        <f t="shared" si="15"/>
        <v>198.35999999999999</v>
      </c>
      <c r="I343" s="10">
        <f t="shared" si="16"/>
        <v>0.17504043728835741</v>
      </c>
      <c r="J343" t="str">
        <f>_xlfn.XLOOKUP(A343,Product_Details!$A:$A,Product_Details!$G:$G,"mens")</f>
        <v>Mens</v>
      </c>
      <c r="K343">
        <f t="shared" si="17"/>
        <v>2520</v>
      </c>
    </row>
    <row r="344" spans="1:11" ht="15">
      <c r="A344" t="s">
        <v>26</v>
      </c>
      <c r="B344">
        <v>3</v>
      </c>
      <c r="C344">
        <v>13</v>
      </c>
      <c r="D344" t="s">
        <v>23</v>
      </c>
      <c r="E344" t="s">
        <v>91</v>
      </c>
      <c r="F344" s="1">
        <v>1.8511574074074073E-2</v>
      </c>
      <c r="G344">
        <f>_xlfn.XLOOKUP($A344,Product_pricing!$B:$B,Product_pricing!$C:$C)</f>
        <v>17</v>
      </c>
      <c r="H344">
        <f t="shared" si="15"/>
        <v>44.37</v>
      </c>
      <c r="I344" s="10">
        <f t="shared" si="16"/>
        <v>3.9153782025027319E-2</v>
      </c>
      <c r="J344" t="str">
        <f>_xlfn.XLOOKUP(A344,Product_Details!$A:$A,Product_Details!$G:$G,"mens")</f>
        <v>Mens</v>
      </c>
      <c r="K344">
        <f t="shared" si="17"/>
        <v>2520</v>
      </c>
    </row>
    <row r="345" spans="1:11" ht="15">
      <c r="A345" t="s">
        <v>36</v>
      </c>
      <c r="B345">
        <v>1</v>
      </c>
      <c r="C345">
        <v>21</v>
      </c>
      <c r="D345" t="s">
        <v>23</v>
      </c>
      <c r="E345" t="s">
        <v>92</v>
      </c>
      <c r="F345" s="1">
        <v>3.2597222222222222E-2</v>
      </c>
      <c r="G345">
        <f>_xlfn.XLOOKUP($A345,Product_pricing!$B:$B,Product_pricing!$C:$C)</f>
        <v>23</v>
      </c>
      <c r="H345">
        <f t="shared" si="15"/>
        <v>18.170000000000002</v>
      </c>
      <c r="I345" s="10">
        <f t="shared" si="16"/>
        <v>1.6033901721765755E-2</v>
      </c>
      <c r="J345" t="str">
        <f>_xlfn.XLOOKUP(A345,Product_Details!$A:$A,Product_Details!$G:$G,"mens")</f>
        <v>Womens</v>
      </c>
      <c r="K345">
        <f t="shared" si="17"/>
        <v>3767.5</v>
      </c>
    </row>
    <row r="346" spans="1:11" ht="15">
      <c r="A346" t="s">
        <v>38</v>
      </c>
      <c r="B346">
        <v>5</v>
      </c>
      <c r="C346">
        <v>21</v>
      </c>
      <c r="D346" t="s">
        <v>23</v>
      </c>
      <c r="E346" t="s">
        <v>92</v>
      </c>
      <c r="F346" s="1">
        <v>3.2597222222222222E-2</v>
      </c>
      <c r="G346">
        <f>_xlfn.XLOOKUP($A346,Product_pricing!$B:$B,Product_pricing!$C:$C)</f>
        <v>54</v>
      </c>
      <c r="H346">
        <f t="shared" si="15"/>
        <v>213.3</v>
      </c>
      <c r="I346" s="10">
        <f t="shared" si="16"/>
        <v>0.18822406369029362</v>
      </c>
      <c r="J346" t="str">
        <f>_xlfn.XLOOKUP(A346,Product_Details!$A:$A,Product_Details!$G:$G,"mens")</f>
        <v>Womens</v>
      </c>
      <c r="K346">
        <f t="shared" si="17"/>
        <v>3767.5</v>
      </c>
    </row>
    <row r="347" spans="1:11" ht="15">
      <c r="A347" t="s">
        <v>41</v>
      </c>
      <c r="B347">
        <v>2</v>
      </c>
      <c r="C347">
        <v>21</v>
      </c>
      <c r="D347" t="s">
        <v>23</v>
      </c>
      <c r="E347" t="s">
        <v>92</v>
      </c>
      <c r="F347" s="1">
        <v>3.2597222222222222E-2</v>
      </c>
      <c r="G347">
        <f>_xlfn.XLOOKUP($A347,Product_pricing!$B:$B,Product_pricing!$C:$C)</f>
        <v>10</v>
      </c>
      <c r="H347">
        <f t="shared" si="15"/>
        <v>15.8</v>
      </c>
      <c r="I347" s="10">
        <f t="shared" si="16"/>
        <v>1.3942523236318045E-2</v>
      </c>
      <c r="J347" t="str">
        <f>_xlfn.XLOOKUP(A347,Product_Details!$A:$A,Product_Details!$G:$G,"mens")</f>
        <v>Mens</v>
      </c>
      <c r="K347">
        <f t="shared" si="17"/>
        <v>2520</v>
      </c>
    </row>
    <row r="348" spans="1:11" ht="15">
      <c r="A348" t="s">
        <v>31</v>
      </c>
      <c r="B348">
        <v>2</v>
      </c>
      <c r="C348">
        <v>21</v>
      </c>
      <c r="D348" t="s">
        <v>23</v>
      </c>
      <c r="E348" t="s">
        <v>92</v>
      </c>
      <c r="F348" s="1">
        <v>3.2597222222222222E-2</v>
      </c>
      <c r="G348">
        <f>_xlfn.XLOOKUP($A348,Product_pricing!$B:$B,Product_pricing!$C:$C)</f>
        <v>57</v>
      </c>
      <c r="H348">
        <f t="shared" si="15"/>
        <v>90.06</v>
      </c>
      <c r="I348" s="10">
        <f t="shared" si="16"/>
        <v>7.9472382447012865E-2</v>
      </c>
      <c r="J348" t="str">
        <f>_xlfn.XLOOKUP(A348,Product_Details!$A:$A,Product_Details!$G:$G,"mens")</f>
        <v>Mens</v>
      </c>
      <c r="K348">
        <f t="shared" si="17"/>
        <v>2520</v>
      </c>
    </row>
    <row r="349" spans="1:11" ht="15">
      <c r="A349" t="s">
        <v>27</v>
      </c>
      <c r="B349">
        <v>1</v>
      </c>
      <c r="C349">
        <v>21</v>
      </c>
      <c r="D349" t="s">
        <v>23</v>
      </c>
      <c r="E349" t="s">
        <v>92</v>
      </c>
      <c r="F349" s="1">
        <v>3.2597222222222222E-2</v>
      </c>
      <c r="G349">
        <f>_xlfn.XLOOKUP($A349,Product_pricing!$B:$B,Product_pricing!$C:$C)</f>
        <v>29</v>
      </c>
      <c r="H349">
        <f t="shared" si="15"/>
        <v>22.91</v>
      </c>
      <c r="I349" s="10">
        <f t="shared" si="16"/>
        <v>2.0216658692661166E-2</v>
      </c>
      <c r="J349" t="str">
        <f>_xlfn.XLOOKUP(A349,Product_Details!$A:$A,Product_Details!$G:$G,"mens")</f>
        <v>Mens</v>
      </c>
      <c r="K349">
        <f t="shared" si="17"/>
        <v>2520</v>
      </c>
    </row>
    <row r="350" spans="1:11" ht="15">
      <c r="A350" t="s">
        <v>22</v>
      </c>
      <c r="B350">
        <v>3</v>
      </c>
      <c r="C350">
        <v>2</v>
      </c>
      <c r="D350" t="s">
        <v>23</v>
      </c>
      <c r="E350" t="s">
        <v>93</v>
      </c>
      <c r="F350" s="1">
        <v>1.2287037037037039E-2</v>
      </c>
      <c r="G350">
        <f>_xlfn.XLOOKUP($A350,Product_pricing!$B:$B,Product_pricing!$C:$C)</f>
        <v>13</v>
      </c>
      <c r="H350">
        <f t="shared" si="15"/>
        <v>38.22</v>
      </c>
      <c r="I350" s="10">
        <f t="shared" si="16"/>
        <v>3.3726787221017449E-2</v>
      </c>
      <c r="J350" t="str">
        <f>_xlfn.XLOOKUP(A350,Product_Details!$A:$A,Product_Details!$G:$G,"mens")</f>
        <v>Womens</v>
      </c>
      <c r="K350">
        <f t="shared" si="17"/>
        <v>2511.6666666666665</v>
      </c>
    </row>
    <row r="351" spans="1:11" ht="15">
      <c r="A351" t="s">
        <v>29</v>
      </c>
      <c r="B351">
        <v>5</v>
      </c>
      <c r="C351">
        <v>2</v>
      </c>
      <c r="D351" t="s">
        <v>23</v>
      </c>
      <c r="E351" t="s">
        <v>93</v>
      </c>
      <c r="F351" s="1">
        <v>1.2287037037037039E-2</v>
      </c>
      <c r="G351">
        <f>_xlfn.XLOOKUP($A351,Product_pricing!$B:$B,Product_pricing!$C:$C)</f>
        <v>10</v>
      </c>
      <c r="H351">
        <f t="shared" si="15"/>
        <v>49</v>
      </c>
      <c r="I351" s="10">
        <f t="shared" si="16"/>
        <v>4.3239470796176217E-2</v>
      </c>
      <c r="J351" t="str">
        <f>_xlfn.XLOOKUP(A351,Product_Details!$A:$A,Product_Details!$G:$G,"mens")</f>
        <v>Womens</v>
      </c>
      <c r="K351">
        <f t="shared" si="17"/>
        <v>2511.6666666666665</v>
      </c>
    </row>
    <row r="352" spans="1:11" ht="15">
      <c r="A352" t="s">
        <v>38</v>
      </c>
      <c r="B352">
        <v>5</v>
      </c>
      <c r="C352">
        <v>2</v>
      </c>
      <c r="D352" t="s">
        <v>23</v>
      </c>
      <c r="E352" t="s">
        <v>93</v>
      </c>
      <c r="F352" s="1">
        <v>1.2287037037037039E-2</v>
      </c>
      <c r="G352">
        <f>_xlfn.XLOOKUP($A352,Product_pricing!$B:$B,Product_pricing!$C:$C)</f>
        <v>54</v>
      </c>
      <c r="H352">
        <f t="shared" si="15"/>
        <v>264.60000000000002</v>
      </c>
      <c r="I352" s="10">
        <f t="shared" si="16"/>
        <v>0.23349314229935159</v>
      </c>
      <c r="J352" t="str">
        <f>_xlfn.XLOOKUP(A352,Product_Details!$A:$A,Product_Details!$G:$G,"mens")</f>
        <v>Womens</v>
      </c>
      <c r="K352">
        <f t="shared" si="17"/>
        <v>2511.6666666666665</v>
      </c>
    </row>
    <row r="353" spans="1:11" ht="15">
      <c r="A353" t="s">
        <v>41</v>
      </c>
      <c r="B353">
        <v>5</v>
      </c>
      <c r="C353">
        <v>2</v>
      </c>
      <c r="D353" t="s">
        <v>23</v>
      </c>
      <c r="E353" t="s">
        <v>93</v>
      </c>
      <c r="F353" s="1">
        <v>1.2287037037037039E-2</v>
      </c>
      <c r="G353">
        <f>_xlfn.XLOOKUP($A353,Product_pricing!$B:$B,Product_pricing!$C:$C)</f>
        <v>10</v>
      </c>
      <c r="H353">
        <f t="shared" si="15"/>
        <v>49</v>
      </c>
      <c r="I353" s="10">
        <f t="shared" si="16"/>
        <v>4.3239470796176217E-2</v>
      </c>
      <c r="J353" t="str">
        <f>_xlfn.XLOOKUP(A353,Product_Details!$A:$A,Product_Details!$G:$G,"mens")</f>
        <v>Mens</v>
      </c>
      <c r="K353">
        <f t="shared" si="17"/>
        <v>2520</v>
      </c>
    </row>
    <row r="354" spans="1:11" ht="15">
      <c r="A354" t="s">
        <v>31</v>
      </c>
      <c r="B354">
        <v>3</v>
      </c>
      <c r="C354">
        <v>2</v>
      </c>
      <c r="D354" t="s">
        <v>23</v>
      </c>
      <c r="E354" t="s">
        <v>93</v>
      </c>
      <c r="F354" s="1">
        <v>1.2287037037037039E-2</v>
      </c>
      <c r="G354">
        <f>_xlfn.XLOOKUP($A354,Product_pricing!$B:$B,Product_pricing!$C:$C)</f>
        <v>57</v>
      </c>
      <c r="H354">
        <f t="shared" si="15"/>
        <v>167.57999999999998</v>
      </c>
      <c r="I354" s="10">
        <f t="shared" si="16"/>
        <v>0.14787899012292263</v>
      </c>
      <c r="J354" t="str">
        <f>_xlfn.XLOOKUP(A354,Product_Details!$A:$A,Product_Details!$G:$G,"mens")</f>
        <v>Mens</v>
      </c>
      <c r="K354">
        <f t="shared" si="17"/>
        <v>2520</v>
      </c>
    </row>
    <row r="355" spans="1:11" ht="15">
      <c r="A355" t="s">
        <v>26</v>
      </c>
      <c r="B355">
        <v>1</v>
      </c>
      <c r="C355">
        <v>2</v>
      </c>
      <c r="D355" t="s">
        <v>23</v>
      </c>
      <c r="E355" t="s">
        <v>93</v>
      </c>
      <c r="F355" s="1">
        <v>1.2287037037037039E-2</v>
      </c>
      <c r="G355">
        <f>_xlfn.XLOOKUP($A355,Product_pricing!$B:$B,Product_pricing!$C:$C)</f>
        <v>17</v>
      </c>
      <c r="H355">
        <f t="shared" si="15"/>
        <v>16.66</v>
      </c>
      <c r="I355" s="10">
        <f t="shared" si="16"/>
        <v>1.4701420070699913E-2</v>
      </c>
      <c r="J355" t="str">
        <f>_xlfn.XLOOKUP(A355,Product_Details!$A:$A,Product_Details!$G:$G,"mens")</f>
        <v>Mens</v>
      </c>
      <c r="K355">
        <f t="shared" si="17"/>
        <v>2520</v>
      </c>
    </row>
    <row r="356" spans="1:11" ht="15">
      <c r="A356" t="s">
        <v>35</v>
      </c>
      <c r="B356">
        <v>2</v>
      </c>
      <c r="C356">
        <v>21</v>
      </c>
      <c r="D356" t="s">
        <v>33</v>
      </c>
      <c r="E356" t="s">
        <v>94</v>
      </c>
      <c r="F356" s="1">
        <v>3.0993055555555555E-2</v>
      </c>
      <c r="G356">
        <f>_xlfn.XLOOKUP($A356,Product_pricing!$B:$B,Product_pricing!$C:$C)</f>
        <v>32</v>
      </c>
      <c r="H356">
        <f t="shared" si="15"/>
        <v>50.56</v>
      </c>
      <c r="I356" s="10">
        <f t="shared" si="16"/>
        <v>4.4616074356217748E-2</v>
      </c>
      <c r="J356" t="str">
        <f>_xlfn.XLOOKUP(A356,Product_Details!$A:$A,Product_Details!$G:$G,"mens")</f>
        <v>Womens</v>
      </c>
      <c r="K356">
        <f t="shared" si="17"/>
        <v>1883.75</v>
      </c>
    </row>
    <row r="357" spans="1:11" ht="15">
      <c r="A357" t="s">
        <v>29</v>
      </c>
      <c r="B357">
        <v>5</v>
      </c>
      <c r="C357">
        <v>21</v>
      </c>
      <c r="D357" t="s">
        <v>33</v>
      </c>
      <c r="E357" t="s">
        <v>94</v>
      </c>
      <c r="F357" s="1">
        <v>3.0993055555555555E-2</v>
      </c>
      <c r="G357">
        <f>_xlfn.XLOOKUP($A357,Product_pricing!$B:$B,Product_pricing!$C:$C)</f>
        <v>10</v>
      </c>
      <c r="H357">
        <f t="shared" si="15"/>
        <v>39.5</v>
      </c>
      <c r="I357" s="10">
        <f t="shared" si="16"/>
        <v>3.4856308090795117E-2</v>
      </c>
      <c r="J357" t="str">
        <f>_xlfn.XLOOKUP(A357,Product_Details!$A:$A,Product_Details!$G:$G,"mens")</f>
        <v>Womens</v>
      </c>
      <c r="K357">
        <f t="shared" si="17"/>
        <v>1883.75</v>
      </c>
    </row>
    <row r="358" spans="1:11" ht="15">
      <c r="A358" t="s">
        <v>36</v>
      </c>
      <c r="B358">
        <v>3</v>
      </c>
      <c r="C358">
        <v>21</v>
      </c>
      <c r="D358" t="s">
        <v>33</v>
      </c>
      <c r="E358" t="s">
        <v>94</v>
      </c>
      <c r="F358" s="1">
        <v>3.0993055555555555E-2</v>
      </c>
      <c r="G358">
        <f>_xlfn.XLOOKUP($A358,Product_pricing!$B:$B,Product_pricing!$C:$C)</f>
        <v>23</v>
      </c>
      <c r="H358">
        <f t="shared" si="15"/>
        <v>54.510000000000005</v>
      </c>
      <c r="I358" s="10">
        <f t="shared" si="16"/>
        <v>4.8101705165297264E-2</v>
      </c>
      <c r="J358" t="str">
        <f>_xlfn.XLOOKUP(A358,Product_Details!$A:$A,Product_Details!$G:$G,"mens")</f>
        <v>Womens</v>
      </c>
      <c r="K358">
        <f t="shared" si="17"/>
        <v>1883.75</v>
      </c>
    </row>
    <row r="359" spans="1:11" ht="15">
      <c r="A359" t="s">
        <v>30</v>
      </c>
      <c r="B359">
        <v>3</v>
      </c>
      <c r="C359">
        <v>21</v>
      </c>
      <c r="D359" t="s">
        <v>33</v>
      </c>
      <c r="E359" t="s">
        <v>94</v>
      </c>
      <c r="F359" s="1">
        <v>3.0993055555555555E-2</v>
      </c>
      <c r="G359">
        <f>_xlfn.XLOOKUP($A359,Product_pricing!$B:$B,Product_pricing!$C:$C)</f>
        <v>19</v>
      </c>
      <c r="H359">
        <f t="shared" si="15"/>
        <v>45.03</v>
      </c>
      <c r="I359" s="10">
        <f t="shared" si="16"/>
        <v>3.9736191223506433E-2</v>
      </c>
      <c r="J359" t="str">
        <f>_xlfn.XLOOKUP(A359,Product_Details!$A:$A,Product_Details!$G:$G,"mens")</f>
        <v>Womens</v>
      </c>
      <c r="K359">
        <f t="shared" si="17"/>
        <v>1883.75</v>
      </c>
    </row>
    <row r="360" spans="1:11" ht="15">
      <c r="A360" t="s">
        <v>25</v>
      </c>
      <c r="B360">
        <v>2</v>
      </c>
      <c r="C360">
        <v>21</v>
      </c>
      <c r="D360" t="s">
        <v>33</v>
      </c>
      <c r="E360" t="s">
        <v>94</v>
      </c>
      <c r="F360" s="1">
        <v>3.0993055555555555E-2</v>
      </c>
      <c r="G360">
        <f>_xlfn.XLOOKUP($A360,Product_pricing!$B:$B,Product_pricing!$C:$C)</f>
        <v>40</v>
      </c>
      <c r="H360">
        <f t="shared" si="15"/>
        <v>63.2</v>
      </c>
      <c r="I360" s="10">
        <f t="shared" si="16"/>
        <v>5.577009294527218E-2</v>
      </c>
      <c r="J360" t="str">
        <f>_xlfn.XLOOKUP(A360,Product_Details!$A:$A,Product_Details!$G:$G,"mens")</f>
        <v>Mens</v>
      </c>
      <c r="K360">
        <f t="shared" si="17"/>
        <v>1890</v>
      </c>
    </row>
    <row r="361" spans="1:11" ht="15">
      <c r="A361" t="s">
        <v>41</v>
      </c>
      <c r="B361">
        <v>2</v>
      </c>
      <c r="C361">
        <v>21</v>
      </c>
      <c r="D361" t="s">
        <v>33</v>
      </c>
      <c r="E361" t="s">
        <v>94</v>
      </c>
      <c r="F361" s="1">
        <v>3.0993055555555555E-2</v>
      </c>
      <c r="G361">
        <f>_xlfn.XLOOKUP($A361,Product_pricing!$B:$B,Product_pricing!$C:$C)</f>
        <v>10</v>
      </c>
      <c r="H361">
        <f t="shared" si="15"/>
        <v>15.8</v>
      </c>
      <c r="I361" s="10">
        <f t="shared" si="16"/>
        <v>1.3942523236318045E-2</v>
      </c>
      <c r="J361" t="str">
        <f>_xlfn.XLOOKUP(A361,Product_Details!$A:$A,Product_Details!$G:$G,"mens")</f>
        <v>Mens</v>
      </c>
      <c r="K361">
        <f t="shared" si="17"/>
        <v>1890</v>
      </c>
    </row>
    <row r="362" spans="1:11" ht="15">
      <c r="A362" t="s">
        <v>31</v>
      </c>
      <c r="B362">
        <v>1</v>
      </c>
      <c r="C362">
        <v>21</v>
      </c>
      <c r="D362" t="s">
        <v>33</v>
      </c>
      <c r="E362" t="s">
        <v>94</v>
      </c>
      <c r="F362" s="1">
        <v>3.0993055555555555E-2</v>
      </c>
      <c r="G362">
        <f>_xlfn.XLOOKUP($A362,Product_pricing!$B:$B,Product_pricing!$C:$C)</f>
        <v>57</v>
      </c>
      <c r="H362">
        <f t="shared" si="15"/>
        <v>45.03</v>
      </c>
      <c r="I362" s="10">
        <f t="shared" si="16"/>
        <v>3.9736191223506433E-2</v>
      </c>
      <c r="J362" t="str">
        <f>_xlfn.XLOOKUP(A362,Product_Details!$A:$A,Product_Details!$G:$G,"mens")</f>
        <v>Mens</v>
      </c>
      <c r="K362">
        <f t="shared" si="17"/>
        <v>1890</v>
      </c>
    </row>
    <row r="363" spans="1:11" ht="15">
      <c r="A363" t="s">
        <v>27</v>
      </c>
      <c r="B363">
        <v>3</v>
      </c>
      <c r="C363">
        <v>21</v>
      </c>
      <c r="D363" t="s">
        <v>33</v>
      </c>
      <c r="E363" t="s">
        <v>94</v>
      </c>
      <c r="F363" s="1">
        <v>3.0993055555555555E-2</v>
      </c>
      <c r="G363">
        <f>_xlfn.XLOOKUP($A363,Product_pricing!$B:$B,Product_pricing!$C:$C)</f>
        <v>29</v>
      </c>
      <c r="H363">
        <f t="shared" si="15"/>
        <v>68.73</v>
      </c>
      <c r="I363" s="10">
        <f t="shared" si="16"/>
        <v>6.0649976077983503E-2</v>
      </c>
      <c r="J363" t="str">
        <f>_xlfn.XLOOKUP(A363,Product_Details!$A:$A,Product_Details!$G:$G,"mens")</f>
        <v>Mens</v>
      </c>
      <c r="K363">
        <f t="shared" si="17"/>
        <v>1890</v>
      </c>
    </row>
    <row r="364" spans="1:11" ht="15">
      <c r="A364" t="s">
        <v>29</v>
      </c>
      <c r="B364">
        <v>4</v>
      </c>
      <c r="C364">
        <v>4</v>
      </c>
      <c r="D364" t="s">
        <v>23</v>
      </c>
      <c r="E364">
        <v>916293</v>
      </c>
      <c r="F364" s="1">
        <v>2.2250000000000002E-2</v>
      </c>
      <c r="G364">
        <f>_xlfn.XLOOKUP($A364,Product_pricing!$B:$B,Product_pricing!$C:$C)</f>
        <v>10</v>
      </c>
      <c r="H364">
        <f t="shared" si="15"/>
        <v>38.4</v>
      </c>
      <c r="I364" s="10">
        <f t="shared" si="16"/>
        <v>3.3885626093329929E-2</v>
      </c>
      <c r="J364" t="str">
        <f>_xlfn.XLOOKUP(A364,Product_Details!$A:$A,Product_Details!$G:$G,"mens")</f>
        <v>Womens</v>
      </c>
      <c r="K364">
        <f t="shared" si="17"/>
        <v>3767.5</v>
      </c>
    </row>
    <row r="365" spans="1:11" ht="15">
      <c r="A365" t="s">
        <v>36</v>
      </c>
      <c r="B365">
        <v>3</v>
      </c>
      <c r="C365">
        <v>4</v>
      </c>
      <c r="D365" t="s">
        <v>23</v>
      </c>
      <c r="E365">
        <v>916293</v>
      </c>
      <c r="F365" s="1">
        <v>2.2250000000000002E-2</v>
      </c>
      <c r="G365">
        <f>_xlfn.XLOOKUP($A365,Product_pricing!$B:$B,Product_pricing!$C:$C)</f>
        <v>23</v>
      </c>
      <c r="H365">
        <f t="shared" si="15"/>
        <v>66.239999999999995</v>
      </c>
      <c r="I365" s="10">
        <f t="shared" si="16"/>
        <v>5.845270501099413E-2</v>
      </c>
      <c r="J365" t="str">
        <f>_xlfn.XLOOKUP(A365,Product_Details!$A:$A,Product_Details!$G:$G,"mens")</f>
        <v>Womens</v>
      </c>
      <c r="K365">
        <f t="shared" si="17"/>
        <v>3767.5</v>
      </c>
    </row>
    <row r="366" spans="1:11" ht="15">
      <c r="A366" t="s">
        <v>26</v>
      </c>
      <c r="B366">
        <v>4</v>
      </c>
      <c r="C366">
        <v>4</v>
      </c>
      <c r="D366" t="s">
        <v>23</v>
      </c>
      <c r="E366">
        <v>916293</v>
      </c>
      <c r="F366" s="1">
        <v>2.2250000000000002E-2</v>
      </c>
      <c r="G366">
        <f>_xlfn.XLOOKUP($A366,Product_pricing!$B:$B,Product_pricing!$C:$C)</f>
        <v>17</v>
      </c>
      <c r="H366">
        <f t="shared" si="15"/>
        <v>65.28</v>
      </c>
      <c r="I366" s="10">
        <f t="shared" si="16"/>
        <v>5.7605564358660884E-2</v>
      </c>
      <c r="J366" t="str">
        <f>_xlfn.XLOOKUP(A366,Product_Details!$A:$A,Product_Details!$G:$G,"mens")</f>
        <v>Mens</v>
      </c>
      <c r="K366">
        <f t="shared" si="17"/>
        <v>3780</v>
      </c>
    </row>
    <row r="367" spans="1:11" ht="15">
      <c r="A367" t="s">
        <v>27</v>
      </c>
      <c r="B367">
        <v>4</v>
      </c>
      <c r="C367">
        <v>4</v>
      </c>
      <c r="D367" t="s">
        <v>23</v>
      </c>
      <c r="E367">
        <v>916293</v>
      </c>
      <c r="F367" s="1">
        <v>2.2250000000000002E-2</v>
      </c>
      <c r="G367">
        <f>_xlfn.XLOOKUP($A367,Product_pricing!$B:$B,Product_pricing!$C:$C)</f>
        <v>29</v>
      </c>
      <c r="H367">
        <f t="shared" si="15"/>
        <v>111.36</v>
      </c>
      <c r="I367" s="10">
        <f t="shared" si="16"/>
        <v>9.8268315670656817E-2</v>
      </c>
      <c r="J367" t="str">
        <f>_xlfn.XLOOKUP(A367,Product_Details!$A:$A,Product_Details!$G:$G,"mens")</f>
        <v>Mens</v>
      </c>
      <c r="K367">
        <f t="shared" si="17"/>
        <v>3780</v>
      </c>
    </row>
    <row r="368" spans="1:11" ht="15">
      <c r="A368" t="s">
        <v>35</v>
      </c>
      <c r="B368">
        <v>2</v>
      </c>
      <c r="C368">
        <v>18</v>
      </c>
      <c r="D368" t="s">
        <v>23</v>
      </c>
      <c r="E368" t="s">
        <v>95</v>
      </c>
      <c r="F368" s="1">
        <v>1.2781250000000001E-2</v>
      </c>
      <c r="G368">
        <f>_xlfn.XLOOKUP($A368,Product_pricing!$B:$B,Product_pricing!$C:$C)</f>
        <v>32</v>
      </c>
      <c r="H368">
        <f t="shared" si="15"/>
        <v>52.480000000000004</v>
      </c>
      <c r="I368" s="10">
        <f t="shared" si="16"/>
        <v>4.6310355660884241E-2</v>
      </c>
      <c r="J368" t="str">
        <f>_xlfn.XLOOKUP(A368,Product_Details!$A:$A,Product_Details!$G:$G,"mens")</f>
        <v>Womens</v>
      </c>
      <c r="K368">
        <f t="shared" si="17"/>
        <v>2511.6666666666665</v>
      </c>
    </row>
    <row r="369" spans="1:11" ht="15">
      <c r="A369" t="s">
        <v>29</v>
      </c>
      <c r="B369">
        <v>2</v>
      </c>
      <c r="C369">
        <v>18</v>
      </c>
      <c r="D369" t="s">
        <v>23</v>
      </c>
      <c r="E369" t="s">
        <v>95</v>
      </c>
      <c r="F369" s="1">
        <v>1.2781250000000001E-2</v>
      </c>
      <c r="G369">
        <f>_xlfn.XLOOKUP($A369,Product_pricing!$B:$B,Product_pricing!$C:$C)</f>
        <v>10</v>
      </c>
      <c r="H369">
        <f t="shared" si="15"/>
        <v>16.400000000000002</v>
      </c>
      <c r="I369" s="10">
        <f t="shared" si="16"/>
        <v>1.4471986144026328E-2</v>
      </c>
      <c r="J369" t="str">
        <f>_xlfn.XLOOKUP(A369,Product_Details!$A:$A,Product_Details!$G:$G,"mens")</f>
        <v>Womens</v>
      </c>
      <c r="K369">
        <f t="shared" si="17"/>
        <v>2511.6666666666665</v>
      </c>
    </row>
    <row r="370" spans="1:11" ht="15">
      <c r="A370" t="s">
        <v>30</v>
      </c>
      <c r="B370">
        <v>1</v>
      </c>
      <c r="C370">
        <v>18</v>
      </c>
      <c r="D370" t="s">
        <v>23</v>
      </c>
      <c r="E370" t="s">
        <v>95</v>
      </c>
      <c r="F370" s="1">
        <v>1.2781250000000001E-2</v>
      </c>
      <c r="G370">
        <f>_xlfn.XLOOKUP($A370,Product_pricing!$B:$B,Product_pricing!$C:$C)</f>
        <v>19</v>
      </c>
      <c r="H370">
        <f t="shared" si="15"/>
        <v>15.580000000000002</v>
      </c>
      <c r="I370" s="10">
        <f t="shared" si="16"/>
        <v>1.3748386836825012E-2</v>
      </c>
      <c r="J370" t="str">
        <f>_xlfn.XLOOKUP(A370,Product_Details!$A:$A,Product_Details!$G:$G,"mens")</f>
        <v>Womens</v>
      </c>
      <c r="K370">
        <f t="shared" si="17"/>
        <v>2511.6666666666665</v>
      </c>
    </row>
    <row r="371" spans="1:11" ht="15">
      <c r="A371" t="s">
        <v>25</v>
      </c>
      <c r="B371">
        <v>5</v>
      </c>
      <c r="C371">
        <v>18</v>
      </c>
      <c r="D371" t="s">
        <v>23</v>
      </c>
      <c r="E371" t="s">
        <v>95</v>
      </c>
      <c r="F371" s="1">
        <v>1.2781250000000001E-2</v>
      </c>
      <c r="G371">
        <f>_xlfn.XLOOKUP($A371,Product_pricing!$B:$B,Product_pricing!$C:$C)</f>
        <v>40</v>
      </c>
      <c r="H371">
        <f t="shared" si="15"/>
        <v>164</v>
      </c>
      <c r="I371" s="10">
        <f t="shared" si="16"/>
        <v>0.14471986144026325</v>
      </c>
      <c r="J371" t="str">
        <f>_xlfn.XLOOKUP(A371,Product_Details!$A:$A,Product_Details!$G:$G,"mens")</f>
        <v>Mens</v>
      </c>
      <c r="K371">
        <f t="shared" si="17"/>
        <v>3780</v>
      </c>
    </row>
    <row r="372" spans="1:11" ht="15">
      <c r="A372" t="s">
        <v>32</v>
      </c>
      <c r="B372">
        <v>1</v>
      </c>
      <c r="C372">
        <v>18</v>
      </c>
      <c r="D372" t="s">
        <v>23</v>
      </c>
      <c r="E372" t="s">
        <v>95</v>
      </c>
      <c r="F372" s="1">
        <v>1.2781250000000001E-2</v>
      </c>
      <c r="G372">
        <f>_xlfn.XLOOKUP($A372,Product_pricing!$B:$B,Product_pricing!$C:$C)</f>
        <v>36</v>
      </c>
      <c r="H372">
        <f t="shared" si="15"/>
        <v>29.520000000000003</v>
      </c>
      <c r="I372" s="10">
        <f t="shared" si="16"/>
        <v>2.604957505924739E-2</v>
      </c>
      <c r="J372" t="str">
        <f>_xlfn.XLOOKUP(A372,Product_Details!$A:$A,Product_Details!$G:$G,"mens")</f>
        <v>Mens</v>
      </c>
      <c r="K372">
        <f t="shared" si="17"/>
        <v>3780</v>
      </c>
    </row>
    <row r="373" spans="1:11" ht="15">
      <c r="A373" t="s">
        <v>22</v>
      </c>
      <c r="B373">
        <v>4</v>
      </c>
      <c r="C373">
        <v>0</v>
      </c>
      <c r="D373" t="s">
        <v>33</v>
      </c>
      <c r="E373" t="s">
        <v>96</v>
      </c>
      <c r="F373" s="1">
        <v>1.5949074074074075E-3</v>
      </c>
      <c r="G373">
        <f>_xlfn.XLOOKUP($A373,Product_pricing!$B:$B,Product_pricing!$C:$C)</f>
        <v>13</v>
      </c>
      <c r="H373">
        <f t="shared" si="15"/>
        <v>52</v>
      </c>
      <c r="I373" s="10">
        <f t="shared" si="16"/>
        <v>4.5886785334717621E-2</v>
      </c>
      <c r="J373" t="str">
        <f>_xlfn.XLOOKUP(A373,Product_Details!$A:$A,Product_Details!$G:$G,"mens")</f>
        <v>Womens</v>
      </c>
      <c r="K373">
        <f t="shared" si="17"/>
        <v>3767.5</v>
      </c>
    </row>
    <row r="374" spans="1:11" ht="15">
      <c r="A374" t="s">
        <v>30</v>
      </c>
      <c r="B374">
        <v>4</v>
      </c>
      <c r="C374">
        <v>0</v>
      </c>
      <c r="D374" t="s">
        <v>33</v>
      </c>
      <c r="E374" t="s">
        <v>96</v>
      </c>
      <c r="F374" s="1">
        <v>1.5949074074074075E-3</v>
      </c>
      <c r="G374">
        <f>_xlfn.XLOOKUP($A374,Product_pricing!$B:$B,Product_pricing!$C:$C)</f>
        <v>19</v>
      </c>
      <c r="H374">
        <f t="shared" si="15"/>
        <v>76</v>
      </c>
      <c r="I374" s="10">
        <f t="shared" si="16"/>
        <v>6.706530164304883E-2</v>
      </c>
      <c r="J374" t="str">
        <f>_xlfn.XLOOKUP(A374,Product_Details!$A:$A,Product_Details!$G:$G,"mens")</f>
        <v>Womens</v>
      </c>
      <c r="K374">
        <f t="shared" si="17"/>
        <v>3767.5</v>
      </c>
    </row>
    <row r="375" spans="1:11" ht="15">
      <c r="A375" t="s">
        <v>25</v>
      </c>
      <c r="B375">
        <v>3</v>
      </c>
      <c r="C375">
        <v>0</v>
      </c>
      <c r="D375" t="s">
        <v>33</v>
      </c>
      <c r="E375" t="s">
        <v>96</v>
      </c>
      <c r="F375" s="1">
        <v>1.5949074074074075E-3</v>
      </c>
      <c r="G375">
        <f>_xlfn.XLOOKUP($A375,Product_pricing!$B:$B,Product_pricing!$C:$C)</f>
        <v>40</v>
      </c>
      <c r="H375">
        <f t="shared" si="15"/>
        <v>120</v>
      </c>
      <c r="I375" s="10">
        <f t="shared" si="16"/>
        <v>0.10589258154165604</v>
      </c>
      <c r="J375" t="str">
        <f>_xlfn.XLOOKUP(A375,Product_Details!$A:$A,Product_Details!$G:$G,"mens")</f>
        <v>Mens</v>
      </c>
      <c r="K375">
        <f t="shared" si="17"/>
        <v>3780</v>
      </c>
    </row>
    <row r="376" spans="1:11" ht="15">
      <c r="A376" t="s">
        <v>31</v>
      </c>
      <c r="B376">
        <v>3</v>
      </c>
      <c r="C376">
        <v>0</v>
      </c>
      <c r="D376" t="s">
        <v>33</v>
      </c>
      <c r="E376" t="s">
        <v>96</v>
      </c>
      <c r="F376" s="1">
        <v>1.5949074074074075E-3</v>
      </c>
      <c r="G376">
        <f>_xlfn.XLOOKUP($A376,Product_pricing!$B:$B,Product_pricing!$C:$C)</f>
        <v>57</v>
      </c>
      <c r="H376">
        <f t="shared" si="15"/>
        <v>171</v>
      </c>
      <c r="I376" s="10">
        <f t="shared" si="16"/>
        <v>0.15089692869685986</v>
      </c>
      <c r="J376" t="str">
        <f>_xlfn.XLOOKUP(A376,Product_Details!$A:$A,Product_Details!$G:$G,"mens")</f>
        <v>Mens</v>
      </c>
      <c r="K376">
        <f t="shared" si="17"/>
        <v>3780</v>
      </c>
    </row>
    <row r="377" spans="1:11" ht="15">
      <c r="A377" t="s">
        <v>22</v>
      </c>
      <c r="B377">
        <v>5</v>
      </c>
      <c r="C377">
        <v>12</v>
      </c>
      <c r="D377" t="s">
        <v>23</v>
      </c>
      <c r="E377" t="s">
        <v>97</v>
      </c>
      <c r="F377" s="1">
        <v>1.6736111111111111E-2</v>
      </c>
      <c r="G377">
        <f>_xlfn.XLOOKUP($A377,Product_pricing!$B:$B,Product_pricing!$C:$C)</f>
        <v>13</v>
      </c>
      <c r="H377">
        <f t="shared" si="15"/>
        <v>57.2</v>
      </c>
      <c r="I377" s="10">
        <f t="shared" si="16"/>
        <v>5.0475463868189387E-2</v>
      </c>
      <c r="J377" t="str">
        <f>_xlfn.XLOOKUP(A377,Product_Details!$A:$A,Product_Details!$G:$G,"mens")</f>
        <v>Womens</v>
      </c>
      <c r="K377">
        <f t="shared" si="17"/>
        <v>1883.75</v>
      </c>
    </row>
    <row r="378" spans="1:11" ht="15">
      <c r="A378" t="s">
        <v>35</v>
      </c>
      <c r="B378">
        <v>4</v>
      </c>
      <c r="C378">
        <v>12</v>
      </c>
      <c r="D378" t="s">
        <v>23</v>
      </c>
      <c r="E378" t="s">
        <v>97</v>
      </c>
      <c r="F378" s="1">
        <v>1.6736111111111111E-2</v>
      </c>
      <c r="G378">
        <f>_xlfn.XLOOKUP($A378,Product_pricing!$B:$B,Product_pricing!$C:$C)</f>
        <v>32</v>
      </c>
      <c r="H378">
        <f t="shared" si="15"/>
        <v>112.64</v>
      </c>
      <c r="I378" s="10">
        <f t="shared" si="16"/>
        <v>9.9397836540434464E-2</v>
      </c>
      <c r="J378" t="str">
        <f>_xlfn.XLOOKUP(A378,Product_Details!$A:$A,Product_Details!$G:$G,"mens")</f>
        <v>Womens</v>
      </c>
      <c r="K378">
        <f t="shared" si="17"/>
        <v>1883.75</v>
      </c>
    </row>
    <row r="379" spans="1:11" ht="15">
      <c r="A379" t="s">
        <v>36</v>
      </c>
      <c r="B379">
        <v>3</v>
      </c>
      <c r="C379">
        <v>12</v>
      </c>
      <c r="D379" t="s">
        <v>23</v>
      </c>
      <c r="E379" t="s">
        <v>97</v>
      </c>
      <c r="F379" s="1">
        <v>1.6736111111111111E-2</v>
      </c>
      <c r="G379">
        <f>_xlfn.XLOOKUP($A379,Product_pricing!$B:$B,Product_pricing!$C:$C)</f>
        <v>23</v>
      </c>
      <c r="H379">
        <f t="shared" si="15"/>
        <v>60.72</v>
      </c>
      <c r="I379" s="10">
        <f t="shared" si="16"/>
        <v>5.3581646260077956E-2</v>
      </c>
      <c r="J379" t="str">
        <f>_xlfn.XLOOKUP(A379,Product_Details!$A:$A,Product_Details!$G:$G,"mens")</f>
        <v>Womens</v>
      </c>
      <c r="K379">
        <f t="shared" si="17"/>
        <v>1883.75</v>
      </c>
    </row>
    <row r="380" spans="1:11" ht="15">
      <c r="A380" t="s">
        <v>38</v>
      </c>
      <c r="B380">
        <v>3</v>
      </c>
      <c r="C380">
        <v>12</v>
      </c>
      <c r="D380" t="s">
        <v>23</v>
      </c>
      <c r="E380" t="s">
        <v>97</v>
      </c>
      <c r="F380" s="1">
        <v>1.6736111111111111E-2</v>
      </c>
      <c r="G380">
        <f>_xlfn.XLOOKUP($A380,Product_pricing!$B:$B,Product_pricing!$C:$C)</f>
        <v>54</v>
      </c>
      <c r="H380">
        <f t="shared" si="15"/>
        <v>142.56</v>
      </c>
      <c r="I380" s="10">
        <f t="shared" si="16"/>
        <v>0.12580038687148737</v>
      </c>
      <c r="J380" t="str">
        <f>_xlfn.XLOOKUP(A380,Product_Details!$A:$A,Product_Details!$G:$G,"mens")</f>
        <v>Womens</v>
      </c>
      <c r="K380">
        <f t="shared" si="17"/>
        <v>1883.75</v>
      </c>
    </row>
    <row r="381" spans="1:11" ht="15">
      <c r="A381" t="s">
        <v>25</v>
      </c>
      <c r="B381">
        <v>5</v>
      </c>
      <c r="C381">
        <v>12</v>
      </c>
      <c r="D381" t="s">
        <v>23</v>
      </c>
      <c r="E381" t="s">
        <v>97</v>
      </c>
      <c r="F381" s="1">
        <v>1.6736111111111111E-2</v>
      </c>
      <c r="G381">
        <f>_xlfn.XLOOKUP($A381,Product_pricing!$B:$B,Product_pricing!$C:$C)</f>
        <v>40</v>
      </c>
      <c r="H381">
        <f t="shared" si="15"/>
        <v>176</v>
      </c>
      <c r="I381" s="10">
        <f t="shared" si="16"/>
        <v>0.15530911959442886</v>
      </c>
      <c r="J381" t="str">
        <f>_xlfn.XLOOKUP(A381,Product_Details!$A:$A,Product_Details!$G:$G,"mens")</f>
        <v>Mens</v>
      </c>
      <c r="K381">
        <f t="shared" si="17"/>
        <v>2520</v>
      </c>
    </row>
    <row r="382" spans="1:11" ht="15">
      <c r="A382" t="s">
        <v>32</v>
      </c>
      <c r="B382">
        <v>4</v>
      </c>
      <c r="C382">
        <v>12</v>
      </c>
      <c r="D382" t="s">
        <v>23</v>
      </c>
      <c r="E382" t="s">
        <v>97</v>
      </c>
      <c r="F382" s="1">
        <v>1.6736111111111111E-2</v>
      </c>
      <c r="G382">
        <f>_xlfn.XLOOKUP($A382,Product_pricing!$B:$B,Product_pricing!$C:$C)</f>
        <v>36</v>
      </c>
      <c r="H382">
        <f t="shared" si="15"/>
        <v>126.72</v>
      </c>
      <c r="I382" s="10">
        <f t="shared" si="16"/>
        <v>0.11182256610798877</v>
      </c>
      <c r="J382" t="str">
        <f>_xlfn.XLOOKUP(A382,Product_Details!$A:$A,Product_Details!$G:$G,"mens")</f>
        <v>Mens</v>
      </c>
      <c r="K382">
        <f t="shared" si="17"/>
        <v>2520</v>
      </c>
    </row>
    <row r="383" spans="1:11" ht="15">
      <c r="A383" t="s">
        <v>27</v>
      </c>
      <c r="B383">
        <v>2</v>
      </c>
      <c r="C383">
        <v>12</v>
      </c>
      <c r="D383" t="s">
        <v>23</v>
      </c>
      <c r="E383" t="s">
        <v>97</v>
      </c>
      <c r="F383" s="1">
        <v>1.6736111111111111E-2</v>
      </c>
      <c r="G383">
        <f>_xlfn.XLOOKUP($A383,Product_pricing!$B:$B,Product_pricing!$C:$C)</f>
        <v>29</v>
      </c>
      <c r="H383">
        <f t="shared" si="15"/>
        <v>51.04</v>
      </c>
      <c r="I383" s="10">
        <f t="shared" si="16"/>
        <v>4.5039644682384368E-2</v>
      </c>
      <c r="J383" t="str">
        <f>_xlfn.XLOOKUP(A383,Product_Details!$A:$A,Product_Details!$G:$G,"mens")</f>
        <v>Mens</v>
      </c>
      <c r="K383">
        <f t="shared" si="17"/>
        <v>2520</v>
      </c>
    </row>
    <row r="384" spans="1:11" ht="15">
      <c r="A384" t="s">
        <v>22</v>
      </c>
      <c r="B384">
        <v>2</v>
      </c>
      <c r="C384">
        <v>8</v>
      </c>
      <c r="D384" t="s">
        <v>23</v>
      </c>
      <c r="E384" t="s">
        <v>98</v>
      </c>
      <c r="F384" s="1">
        <v>3.3791666666666664E-2</v>
      </c>
      <c r="G384">
        <f>_xlfn.XLOOKUP($A384,Product_pricing!$B:$B,Product_pricing!$C:$C)</f>
        <v>13</v>
      </c>
      <c r="H384">
        <f t="shared" si="15"/>
        <v>23.92</v>
      </c>
      <c r="I384" s="10">
        <f t="shared" si="16"/>
        <v>2.1107921253970107E-2</v>
      </c>
      <c r="J384" t="str">
        <f>_xlfn.XLOOKUP(A384,Product_Details!$A:$A,Product_Details!$G:$G,"mens")</f>
        <v>Womens</v>
      </c>
      <c r="K384">
        <f t="shared" si="17"/>
        <v>1883.75</v>
      </c>
    </row>
    <row r="385" spans="1:11" ht="15">
      <c r="A385" t="s">
        <v>35</v>
      </c>
      <c r="B385">
        <v>1</v>
      </c>
      <c r="C385">
        <v>8</v>
      </c>
      <c r="D385" t="s">
        <v>23</v>
      </c>
      <c r="E385" t="s">
        <v>98</v>
      </c>
      <c r="F385" s="1">
        <v>3.3791666666666664E-2</v>
      </c>
      <c r="G385">
        <f>_xlfn.XLOOKUP($A385,Product_pricing!$B:$B,Product_pricing!$C:$C)</f>
        <v>32</v>
      </c>
      <c r="H385">
        <f t="shared" si="15"/>
        <v>29.44</v>
      </c>
      <c r="I385" s="10">
        <f t="shared" si="16"/>
        <v>2.5978980004886285E-2</v>
      </c>
      <c r="J385" t="str">
        <f>_xlfn.XLOOKUP(A385,Product_Details!$A:$A,Product_Details!$G:$G,"mens")</f>
        <v>Womens</v>
      </c>
      <c r="K385">
        <f t="shared" si="17"/>
        <v>1883.75</v>
      </c>
    </row>
    <row r="386" spans="1:11" ht="15">
      <c r="A386" t="s">
        <v>29</v>
      </c>
      <c r="B386">
        <v>1</v>
      </c>
      <c r="C386">
        <v>8</v>
      </c>
      <c r="D386" t="s">
        <v>23</v>
      </c>
      <c r="E386" t="s">
        <v>98</v>
      </c>
      <c r="F386" s="1">
        <v>3.3791666666666664E-2</v>
      </c>
      <c r="G386">
        <f>_xlfn.XLOOKUP($A386,Product_pricing!$B:$B,Product_pricing!$C:$C)</f>
        <v>10</v>
      </c>
      <c r="H386">
        <f t="shared" si="15"/>
        <v>9.2000000000000011</v>
      </c>
      <c r="I386" s="10">
        <f t="shared" si="16"/>
        <v>8.1184312515269631E-3</v>
      </c>
      <c r="J386" t="str">
        <f>_xlfn.XLOOKUP(A386,Product_Details!$A:$A,Product_Details!$G:$G,"mens")</f>
        <v>Womens</v>
      </c>
      <c r="K386">
        <f t="shared" si="17"/>
        <v>1883.75</v>
      </c>
    </row>
    <row r="387" spans="1:11" ht="15">
      <c r="A387" t="s">
        <v>30</v>
      </c>
      <c r="B387">
        <v>3</v>
      </c>
      <c r="C387">
        <v>8</v>
      </c>
      <c r="D387" t="s">
        <v>23</v>
      </c>
      <c r="E387" t="s">
        <v>98</v>
      </c>
      <c r="F387" s="1">
        <v>3.3791666666666664E-2</v>
      </c>
      <c r="G387">
        <f>_xlfn.XLOOKUP($A387,Product_pricing!$B:$B,Product_pricing!$C:$C)</f>
        <v>19</v>
      </c>
      <c r="H387">
        <f t="shared" ref="H387:H450" si="18">B387*G387*(1-C387/100)</f>
        <v>52.440000000000005</v>
      </c>
      <c r="I387" s="10">
        <f t="shared" ref="I387:I450" si="19">(H387/SUM($H:$H))*1000</f>
        <v>4.6275058133703695E-2</v>
      </c>
      <c r="J387" t="str">
        <f>_xlfn.XLOOKUP(A387,Product_Details!$A:$A,Product_Details!$G:$G,"mens")</f>
        <v>Womens</v>
      </c>
      <c r="K387">
        <f t="shared" ref="K387:K450" si="20">COUNTIFS($J:$J, J387) / COUNTIFS($J:$J, J387, $E:$E, E387)</f>
        <v>1883.75</v>
      </c>
    </row>
    <row r="388" spans="1:11" ht="15">
      <c r="A388" t="s">
        <v>41</v>
      </c>
      <c r="B388">
        <v>1</v>
      </c>
      <c r="C388">
        <v>8</v>
      </c>
      <c r="D388" t="s">
        <v>23</v>
      </c>
      <c r="E388" t="s">
        <v>98</v>
      </c>
      <c r="F388" s="1">
        <v>3.3791666666666664E-2</v>
      </c>
      <c r="G388">
        <f>_xlfn.XLOOKUP($A388,Product_pricing!$B:$B,Product_pricing!$C:$C)</f>
        <v>10</v>
      </c>
      <c r="H388">
        <f t="shared" si="18"/>
        <v>9.2000000000000011</v>
      </c>
      <c r="I388" s="10">
        <f t="shared" si="19"/>
        <v>8.1184312515269631E-3</v>
      </c>
      <c r="J388" t="str">
        <f>_xlfn.XLOOKUP(A388,Product_Details!$A:$A,Product_Details!$G:$G,"mens")</f>
        <v>Mens</v>
      </c>
      <c r="K388">
        <f t="shared" si="20"/>
        <v>2520</v>
      </c>
    </row>
    <row r="389" spans="1:11" ht="15">
      <c r="A389" t="s">
        <v>31</v>
      </c>
      <c r="B389">
        <v>4</v>
      </c>
      <c r="C389">
        <v>8</v>
      </c>
      <c r="D389" t="s">
        <v>23</v>
      </c>
      <c r="E389" t="s">
        <v>98</v>
      </c>
      <c r="F389" s="1">
        <v>3.3791666666666664E-2</v>
      </c>
      <c r="G389">
        <f>_xlfn.XLOOKUP($A389,Product_pricing!$B:$B,Product_pricing!$C:$C)</f>
        <v>57</v>
      </c>
      <c r="H389">
        <f t="shared" si="18"/>
        <v>209.76000000000002</v>
      </c>
      <c r="I389" s="10">
        <f t="shared" si="19"/>
        <v>0.18510023253481478</v>
      </c>
      <c r="J389" t="str">
        <f>_xlfn.XLOOKUP(A389,Product_Details!$A:$A,Product_Details!$G:$G,"mens")</f>
        <v>Mens</v>
      </c>
      <c r="K389">
        <f t="shared" si="20"/>
        <v>2520</v>
      </c>
    </row>
    <row r="390" spans="1:11" ht="15">
      <c r="A390" t="s">
        <v>32</v>
      </c>
      <c r="B390">
        <v>5</v>
      </c>
      <c r="C390">
        <v>8</v>
      </c>
      <c r="D390" t="s">
        <v>23</v>
      </c>
      <c r="E390" t="s">
        <v>98</v>
      </c>
      <c r="F390" s="1">
        <v>3.3791666666666664E-2</v>
      </c>
      <c r="G390">
        <f>_xlfn.XLOOKUP($A390,Product_pricing!$B:$B,Product_pricing!$C:$C)</f>
        <v>36</v>
      </c>
      <c r="H390">
        <f t="shared" si="18"/>
        <v>165.6</v>
      </c>
      <c r="I390" s="10">
        <f t="shared" si="19"/>
        <v>0.14613176252748533</v>
      </c>
      <c r="J390" t="str">
        <f>_xlfn.XLOOKUP(A390,Product_Details!$A:$A,Product_Details!$G:$G,"mens")</f>
        <v>Mens</v>
      </c>
      <c r="K390">
        <f t="shared" si="20"/>
        <v>2520</v>
      </c>
    </row>
    <row r="391" spans="1:11" ht="15">
      <c r="A391" t="s">
        <v>22</v>
      </c>
      <c r="B391">
        <v>5</v>
      </c>
      <c r="C391">
        <v>8</v>
      </c>
      <c r="D391" t="s">
        <v>33</v>
      </c>
      <c r="E391" s="2">
        <v>218000000000</v>
      </c>
      <c r="F391" s="1">
        <v>3.4450231481481484E-2</v>
      </c>
      <c r="G391">
        <f>_xlfn.XLOOKUP($A391,Product_pricing!$B:$B,Product_pricing!$C:$C)</f>
        <v>13</v>
      </c>
      <c r="H391">
        <f t="shared" si="18"/>
        <v>59.800000000000004</v>
      </c>
      <c r="I391" s="10">
        <f t="shared" si="19"/>
        <v>5.2769803134925269E-2</v>
      </c>
      <c r="J391" t="str">
        <f>_xlfn.XLOOKUP(A391,Product_Details!$A:$A,Product_Details!$G:$G,"mens")</f>
        <v>Womens</v>
      </c>
      <c r="K391">
        <f t="shared" si="20"/>
        <v>2511.6666666666665</v>
      </c>
    </row>
    <row r="392" spans="1:11" ht="15">
      <c r="A392" t="s">
        <v>35</v>
      </c>
      <c r="B392">
        <v>1</v>
      </c>
      <c r="C392">
        <v>8</v>
      </c>
      <c r="D392" t="s">
        <v>33</v>
      </c>
      <c r="E392" s="2">
        <v>218000000000</v>
      </c>
      <c r="F392" s="1">
        <v>3.4450231481481484E-2</v>
      </c>
      <c r="G392">
        <f>_xlfn.XLOOKUP($A392,Product_pricing!$B:$B,Product_pricing!$C:$C)</f>
        <v>32</v>
      </c>
      <c r="H392">
        <f t="shared" si="18"/>
        <v>29.44</v>
      </c>
      <c r="I392" s="10">
        <f t="shared" si="19"/>
        <v>2.5978980004886285E-2</v>
      </c>
      <c r="J392" t="str">
        <f>_xlfn.XLOOKUP(A392,Product_Details!$A:$A,Product_Details!$G:$G,"mens")</f>
        <v>Womens</v>
      </c>
      <c r="K392">
        <f t="shared" si="20"/>
        <v>2511.6666666666665</v>
      </c>
    </row>
    <row r="393" spans="1:11" ht="15">
      <c r="A393" t="s">
        <v>30</v>
      </c>
      <c r="B393">
        <v>5</v>
      </c>
      <c r="C393">
        <v>8</v>
      </c>
      <c r="D393" t="s">
        <v>33</v>
      </c>
      <c r="E393" s="2">
        <v>218000000000</v>
      </c>
      <c r="F393" s="1">
        <v>3.4450231481481484E-2</v>
      </c>
      <c r="G393">
        <f>_xlfn.XLOOKUP($A393,Product_pricing!$B:$B,Product_pricing!$C:$C)</f>
        <v>19</v>
      </c>
      <c r="H393">
        <f t="shared" si="18"/>
        <v>87.4</v>
      </c>
      <c r="I393" s="10">
        <f t="shared" si="19"/>
        <v>7.7125096889506167E-2</v>
      </c>
      <c r="J393" t="str">
        <f>_xlfn.XLOOKUP(A393,Product_Details!$A:$A,Product_Details!$G:$G,"mens")</f>
        <v>Womens</v>
      </c>
      <c r="K393">
        <f t="shared" si="20"/>
        <v>2511.6666666666665</v>
      </c>
    </row>
    <row r="394" spans="1:11" ht="15">
      <c r="A394" t="s">
        <v>25</v>
      </c>
      <c r="B394">
        <v>3</v>
      </c>
      <c r="C394">
        <v>8</v>
      </c>
      <c r="D394" t="s">
        <v>33</v>
      </c>
      <c r="E394" s="2">
        <v>218000000000</v>
      </c>
      <c r="F394" s="1">
        <v>3.4450231481481484E-2</v>
      </c>
      <c r="G394">
        <f>_xlfn.XLOOKUP($A394,Product_pricing!$B:$B,Product_pricing!$C:$C)</f>
        <v>40</v>
      </c>
      <c r="H394">
        <f t="shared" si="18"/>
        <v>110.4</v>
      </c>
      <c r="I394" s="10">
        <f t="shared" si="19"/>
        <v>9.7421175018323564E-2</v>
      </c>
      <c r="J394" t="str">
        <f>_xlfn.XLOOKUP(A394,Product_Details!$A:$A,Product_Details!$G:$G,"mens")</f>
        <v>Mens</v>
      </c>
      <c r="K394">
        <f t="shared" si="20"/>
        <v>1890</v>
      </c>
    </row>
    <row r="395" spans="1:11" ht="15">
      <c r="A395" t="s">
        <v>41</v>
      </c>
      <c r="B395">
        <v>5</v>
      </c>
      <c r="C395">
        <v>8</v>
      </c>
      <c r="D395" t="s">
        <v>33</v>
      </c>
      <c r="E395" s="2">
        <v>218000000000</v>
      </c>
      <c r="F395" s="1">
        <v>3.4450231481481484E-2</v>
      </c>
      <c r="G395">
        <f>_xlfn.XLOOKUP($A395,Product_pricing!$B:$B,Product_pricing!$C:$C)</f>
        <v>10</v>
      </c>
      <c r="H395">
        <f t="shared" si="18"/>
        <v>46</v>
      </c>
      <c r="I395" s="10">
        <f t="shared" si="19"/>
        <v>4.0592156257634814E-2</v>
      </c>
      <c r="J395" t="str">
        <f>_xlfn.XLOOKUP(A395,Product_Details!$A:$A,Product_Details!$G:$G,"mens")</f>
        <v>Mens</v>
      </c>
      <c r="K395">
        <f t="shared" si="20"/>
        <v>1890</v>
      </c>
    </row>
    <row r="396" spans="1:11" ht="15">
      <c r="A396" t="s">
        <v>32</v>
      </c>
      <c r="B396">
        <v>2</v>
      </c>
      <c r="C396">
        <v>8</v>
      </c>
      <c r="D396" t="s">
        <v>33</v>
      </c>
      <c r="E396" s="2">
        <v>218000000000</v>
      </c>
      <c r="F396" s="1">
        <v>3.4450231481481484E-2</v>
      </c>
      <c r="G396">
        <f>_xlfn.XLOOKUP($A396,Product_pricing!$B:$B,Product_pricing!$C:$C)</f>
        <v>36</v>
      </c>
      <c r="H396">
        <f t="shared" si="18"/>
        <v>66.240000000000009</v>
      </c>
      <c r="I396" s="10">
        <f t="shared" si="19"/>
        <v>5.8452705010994144E-2</v>
      </c>
      <c r="J396" t="str">
        <f>_xlfn.XLOOKUP(A396,Product_Details!$A:$A,Product_Details!$G:$G,"mens")</f>
        <v>Mens</v>
      </c>
      <c r="K396">
        <f t="shared" si="20"/>
        <v>1890</v>
      </c>
    </row>
    <row r="397" spans="1:11" ht="15">
      <c r="A397" t="s">
        <v>26</v>
      </c>
      <c r="B397">
        <v>5</v>
      </c>
      <c r="C397">
        <v>8</v>
      </c>
      <c r="D397" t="s">
        <v>33</v>
      </c>
      <c r="E397" s="2">
        <v>218000000000</v>
      </c>
      <c r="F397" s="1">
        <v>3.4450231481481484E-2</v>
      </c>
      <c r="G397">
        <f>_xlfn.XLOOKUP($A397,Product_pricing!$B:$B,Product_pricing!$C:$C)</f>
        <v>17</v>
      </c>
      <c r="H397">
        <f t="shared" si="18"/>
        <v>78.2</v>
      </c>
      <c r="I397" s="10">
        <f t="shared" si="19"/>
        <v>6.9006665637979192E-2</v>
      </c>
      <c r="J397" t="str">
        <f>_xlfn.XLOOKUP(A397,Product_Details!$A:$A,Product_Details!$G:$G,"mens")</f>
        <v>Mens</v>
      </c>
      <c r="K397">
        <f t="shared" si="20"/>
        <v>1890</v>
      </c>
    </row>
    <row r="398" spans="1:11" ht="15">
      <c r="A398" t="s">
        <v>22</v>
      </c>
      <c r="B398">
        <v>2</v>
      </c>
      <c r="C398">
        <v>14</v>
      </c>
      <c r="D398" t="s">
        <v>33</v>
      </c>
      <c r="E398" t="s">
        <v>99</v>
      </c>
      <c r="F398" s="1">
        <v>3.1094907407407404E-2</v>
      </c>
      <c r="G398">
        <f>_xlfn.XLOOKUP($A398,Product_pricing!$B:$B,Product_pricing!$C:$C)</f>
        <v>13</v>
      </c>
      <c r="H398">
        <f t="shared" si="18"/>
        <v>22.36</v>
      </c>
      <c r="I398" s="10">
        <f t="shared" si="19"/>
        <v>1.9731317693928576E-2</v>
      </c>
      <c r="J398" t="str">
        <f>_xlfn.XLOOKUP(A398,Product_Details!$A:$A,Product_Details!$G:$G,"mens")</f>
        <v>Womens</v>
      </c>
      <c r="K398">
        <f t="shared" si="20"/>
        <v>2511.6666666666665</v>
      </c>
    </row>
    <row r="399" spans="1:11" ht="15">
      <c r="A399" t="s">
        <v>36</v>
      </c>
      <c r="B399">
        <v>4</v>
      </c>
      <c r="C399">
        <v>14</v>
      </c>
      <c r="D399" t="s">
        <v>33</v>
      </c>
      <c r="E399" t="s">
        <v>99</v>
      </c>
      <c r="F399" s="1">
        <v>3.1094907407407404E-2</v>
      </c>
      <c r="G399">
        <f>_xlfn.XLOOKUP($A399,Product_pricing!$B:$B,Product_pricing!$C:$C)</f>
        <v>23</v>
      </c>
      <c r="H399">
        <f t="shared" si="18"/>
        <v>79.12</v>
      </c>
      <c r="I399" s="10">
        <f t="shared" si="19"/>
        <v>6.9818508763131878E-2</v>
      </c>
      <c r="J399" t="str">
        <f>_xlfn.XLOOKUP(A399,Product_Details!$A:$A,Product_Details!$G:$G,"mens")</f>
        <v>Womens</v>
      </c>
      <c r="K399">
        <f t="shared" si="20"/>
        <v>2511.6666666666665</v>
      </c>
    </row>
    <row r="400" spans="1:11" ht="15">
      <c r="A400" t="s">
        <v>30</v>
      </c>
      <c r="B400">
        <v>4</v>
      </c>
      <c r="C400">
        <v>14</v>
      </c>
      <c r="D400" t="s">
        <v>33</v>
      </c>
      <c r="E400" t="s">
        <v>99</v>
      </c>
      <c r="F400" s="1">
        <v>3.1094907407407404E-2</v>
      </c>
      <c r="G400">
        <f>_xlfn.XLOOKUP($A400,Product_pricing!$B:$B,Product_pricing!$C:$C)</f>
        <v>19</v>
      </c>
      <c r="H400">
        <f t="shared" si="18"/>
        <v>65.36</v>
      </c>
      <c r="I400" s="10">
        <f t="shared" si="19"/>
        <v>5.7676159413021989E-2</v>
      </c>
      <c r="J400" t="str">
        <f>_xlfn.XLOOKUP(A400,Product_Details!$A:$A,Product_Details!$G:$G,"mens")</f>
        <v>Womens</v>
      </c>
      <c r="K400">
        <f t="shared" si="20"/>
        <v>2511.6666666666665</v>
      </c>
    </row>
    <row r="401" spans="1:11" ht="15">
      <c r="A401" t="s">
        <v>35</v>
      </c>
      <c r="B401">
        <v>3</v>
      </c>
      <c r="C401">
        <v>3</v>
      </c>
      <c r="D401" t="s">
        <v>33</v>
      </c>
      <c r="E401" t="s">
        <v>100</v>
      </c>
      <c r="F401" s="1">
        <v>2.6324074074074073E-2</v>
      </c>
      <c r="G401">
        <f>_xlfn.XLOOKUP($A401,Product_pricing!$B:$B,Product_pricing!$C:$C)</f>
        <v>32</v>
      </c>
      <c r="H401">
        <f t="shared" si="18"/>
        <v>93.12</v>
      </c>
      <c r="I401" s="10">
        <f t="shared" si="19"/>
        <v>8.2172643276325091E-2</v>
      </c>
      <c r="J401" t="str">
        <f>_xlfn.XLOOKUP(A401,Product_Details!$A:$A,Product_Details!$G:$G,"mens")</f>
        <v>Womens</v>
      </c>
      <c r="K401">
        <f t="shared" si="20"/>
        <v>3767.5</v>
      </c>
    </row>
    <row r="402" spans="1:11" ht="15">
      <c r="A402" t="s">
        <v>38</v>
      </c>
      <c r="B402">
        <v>5</v>
      </c>
      <c r="C402">
        <v>3</v>
      </c>
      <c r="D402" t="s">
        <v>33</v>
      </c>
      <c r="E402" t="s">
        <v>100</v>
      </c>
      <c r="F402" s="1">
        <v>2.6324074074074073E-2</v>
      </c>
      <c r="G402">
        <f>_xlfn.XLOOKUP($A402,Product_pricing!$B:$B,Product_pricing!$C:$C)</f>
        <v>54</v>
      </c>
      <c r="H402">
        <f t="shared" si="18"/>
        <v>261.89999999999998</v>
      </c>
      <c r="I402" s="10">
        <f t="shared" si="19"/>
        <v>0.23111055921466431</v>
      </c>
      <c r="J402" t="str">
        <f>_xlfn.XLOOKUP(A402,Product_Details!$A:$A,Product_Details!$G:$G,"mens")</f>
        <v>Womens</v>
      </c>
      <c r="K402">
        <f t="shared" si="20"/>
        <v>3767.5</v>
      </c>
    </row>
    <row r="403" spans="1:11" ht="15">
      <c r="A403" t="s">
        <v>31</v>
      </c>
      <c r="B403">
        <v>4</v>
      </c>
      <c r="C403">
        <v>3</v>
      </c>
      <c r="D403" t="s">
        <v>33</v>
      </c>
      <c r="E403" t="s">
        <v>100</v>
      </c>
      <c r="F403" s="1">
        <v>2.6324074074074073E-2</v>
      </c>
      <c r="G403">
        <f>_xlfn.XLOOKUP($A403,Product_pricing!$B:$B,Product_pricing!$C:$C)</f>
        <v>57</v>
      </c>
      <c r="H403">
        <f t="shared" si="18"/>
        <v>221.16</v>
      </c>
      <c r="I403" s="10">
        <f t="shared" si="19"/>
        <v>0.19516002778127206</v>
      </c>
      <c r="J403" t="str">
        <f>_xlfn.XLOOKUP(A403,Product_Details!$A:$A,Product_Details!$G:$G,"mens")</f>
        <v>Mens</v>
      </c>
      <c r="K403">
        <f t="shared" si="20"/>
        <v>3780</v>
      </c>
    </row>
    <row r="404" spans="1:11" ht="15">
      <c r="A404" t="s">
        <v>26</v>
      </c>
      <c r="B404">
        <v>2</v>
      </c>
      <c r="C404">
        <v>3</v>
      </c>
      <c r="D404" t="s">
        <v>33</v>
      </c>
      <c r="E404" t="s">
        <v>100</v>
      </c>
      <c r="F404" s="1">
        <v>2.6324074074074073E-2</v>
      </c>
      <c r="G404">
        <f>_xlfn.XLOOKUP($A404,Product_pricing!$B:$B,Product_pricing!$C:$C)</f>
        <v>17</v>
      </c>
      <c r="H404">
        <f t="shared" si="18"/>
        <v>32.979999999999997</v>
      </c>
      <c r="I404" s="10">
        <f t="shared" si="19"/>
        <v>2.910281116036513E-2</v>
      </c>
      <c r="J404" t="str">
        <f>_xlfn.XLOOKUP(A404,Product_Details!$A:$A,Product_Details!$G:$G,"mens")</f>
        <v>Mens</v>
      </c>
      <c r="K404">
        <f t="shared" si="20"/>
        <v>3780</v>
      </c>
    </row>
    <row r="405" spans="1:11" ht="15">
      <c r="A405" t="s">
        <v>29</v>
      </c>
      <c r="B405">
        <v>2</v>
      </c>
      <c r="C405">
        <v>3</v>
      </c>
      <c r="D405" t="s">
        <v>33</v>
      </c>
      <c r="E405" t="s">
        <v>101</v>
      </c>
      <c r="F405" s="1">
        <v>2.2150462962962966E-2</v>
      </c>
      <c r="G405">
        <f>_xlfn.XLOOKUP($A405,Product_pricing!$B:$B,Product_pricing!$C:$C)</f>
        <v>10</v>
      </c>
      <c r="H405">
        <f t="shared" si="18"/>
        <v>19.399999999999999</v>
      </c>
      <c r="I405" s="10">
        <f t="shared" si="19"/>
        <v>1.7119300682567725E-2</v>
      </c>
      <c r="J405" t="str">
        <f>_xlfn.XLOOKUP(A405,Product_Details!$A:$A,Product_Details!$G:$G,"mens")</f>
        <v>Womens</v>
      </c>
      <c r="K405">
        <f t="shared" si="20"/>
        <v>2511.6666666666665</v>
      </c>
    </row>
    <row r="406" spans="1:11" ht="15">
      <c r="A406" t="s">
        <v>30</v>
      </c>
      <c r="B406">
        <v>2</v>
      </c>
      <c r="C406">
        <v>3</v>
      </c>
      <c r="D406" t="s">
        <v>33</v>
      </c>
      <c r="E406" t="s">
        <v>101</v>
      </c>
      <c r="F406" s="1">
        <v>2.2150462962962966E-2</v>
      </c>
      <c r="G406">
        <f>_xlfn.XLOOKUP($A406,Product_pricing!$B:$B,Product_pricing!$C:$C)</f>
        <v>19</v>
      </c>
      <c r="H406">
        <f t="shared" si="18"/>
        <v>36.86</v>
      </c>
      <c r="I406" s="10">
        <f t="shared" si="19"/>
        <v>3.2526671296878681E-2</v>
      </c>
      <c r="J406" t="str">
        <f>_xlfn.XLOOKUP(A406,Product_Details!$A:$A,Product_Details!$G:$G,"mens")</f>
        <v>Womens</v>
      </c>
      <c r="K406">
        <f t="shared" si="20"/>
        <v>2511.6666666666665</v>
      </c>
    </row>
    <row r="407" spans="1:11" ht="15">
      <c r="A407" t="s">
        <v>38</v>
      </c>
      <c r="B407">
        <v>3</v>
      </c>
      <c r="C407">
        <v>3</v>
      </c>
      <c r="D407" t="s">
        <v>33</v>
      </c>
      <c r="E407" t="s">
        <v>101</v>
      </c>
      <c r="F407" s="1">
        <v>2.2150462962962966E-2</v>
      </c>
      <c r="G407">
        <f>_xlfn.XLOOKUP($A407,Product_pricing!$B:$B,Product_pricing!$C:$C)</f>
        <v>54</v>
      </c>
      <c r="H407">
        <f t="shared" si="18"/>
        <v>157.13999999999999</v>
      </c>
      <c r="I407" s="10">
        <f t="shared" si="19"/>
        <v>0.13866633552879859</v>
      </c>
      <c r="J407" t="str">
        <f>_xlfn.XLOOKUP(A407,Product_Details!$A:$A,Product_Details!$G:$G,"mens")</f>
        <v>Womens</v>
      </c>
      <c r="K407">
        <f t="shared" si="20"/>
        <v>2511.6666666666665</v>
      </c>
    </row>
    <row r="408" spans="1:11" ht="15">
      <c r="A408" t="s">
        <v>25</v>
      </c>
      <c r="B408">
        <v>5</v>
      </c>
      <c r="C408">
        <v>3</v>
      </c>
      <c r="D408" t="s">
        <v>33</v>
      </c>
      <c r="E408" t="s">
        <v>101</v>
      </c>
      <c r="F408" s="1">
        <v>2.2150462962962966E-2</v>
      </c>
      <c r="G408">
        <f>_xlfn.XLOOKUP($A408,Product_pricing!$B:$B,Product_pricing!$C:$C)</f>
        <v>40</v>
      </c>
      <c r="H408">
        <f t="shared" si="18"/>
        <v>194</v>
      </c>
      <c r="I408" s="10">
        <f t="shared" si="19"/>
        <v>0.17119300682567726</v>
      </c>
      <c r="J408" t="str">
        <f>_xlfn.XLOOKUP(A408,Product_Details!$A:$A,Product_Details!$G:$G,"mens")</f>
        <v>Mens</v>
      </c>
      <c r="K408">
        <f t="shared" si="20"/>
        <v>3780</v>
      </c>
    </row>
    <row r="409" spans="1:11" ht="15">
      <c r="A409" t="s">
        <v>27</v>
      </c>
      <c r="B409">
        <v>2</v>
      </c>
      <c r="C409">
        <v>3</v>
      </c>
      <c r="D409" t="s">
        <v>33</v>
      </c>
      <c r="E409" t="s">
        <v>101</v>
      </c>
      <c r="F409" s="1">
        <v>2.2150462962962966E-2</v>
      </c>
      <c r="G409">
        <f>_xlfn.XLOOKUP($A409,Product_pricing!$B:$B,Product_pricing!$C:$C)</f>
        <v>29</v>
      </c>
      <c r="H409">
        <f t="shared" si="18"/>
        <v>56.26</v>
      </c>
      <c r="I409" s="10">
        <f t="shared" si="19"/>
        <v>4.964597197944641E-2</v>
      </c>
      <c r="J409" t="str">
        <f>_xlfn.XLOOKUP(A409,Product_Details!$A:$A,Product_Details!$G:$G,"mens")</f>
        <v>Mens</v>
      </c>
      <c r="K409">
        <f t="shared" si="20"/>
        <v>3780</v>
      </c>
    </row>
    <row r="410" spans="1:11" ht="15">
      <c r="A410" t="s">
        <v>22</v>
      </c>
      <c r="B410">
        <v>1</v>
      </c>
      <c r="C410">
        <v>19</v>
      </c>
      <c r="D410" t="s">
        <v>23</v>
      </c>
      <c r="E410" t="s">
        <v>102</v>
      </c>
      <c r="F410" s="1">
        <v>3.7336805555555554E-2</v>
      </c>
      <c r="G410">
        <f>_xlfn.XLOOKUP($A410,Product_pricing!$B:$B,Product_pricing!$C:$C)</f>
        <v>13</v>
      </c>
      <c r="H410">
        <f t="shared" si="18"/>
        <v>10.530000000000001</v>
      </c>
      <c r="I410" s="10">
        <f t="shared" si="19"/>
        <v>9.292074030280319E-3</v>
      </c>
      <c r="J410" t="str">
        <f>_xlfn.XLOOKUP(A410,Product_Details!$A:$A,Product_Details!$G:$G,"mens")</f>
        <v>Womens</v>
      </c>
      <c r="K410">
        <f t="shared" si="20"/>
        <v>1883.75</v>
      </c>
    </row>
    <row r="411" spans="1:11" ht="15">
      <c r="A411" t="s">
        <v>35</v>
      </c>
      <c r="B411">
        <v>3</v>
      </c>
      <c r="C411">
        <v>19</v>
      </c>
      <c r="D411" t="s">
        <v>23</v>
      </c>
      <c r="E411" t="s">
        <v>102</v>
      </c>
      <c r="F411" s="1">
        <v>3.7336805555555554E-2</v>
      </c>
      <c r="G411">
        <f>_xlfn.XLOOKUP($A411,Product_pricing!$B:$B,Product_pricing!$C:$C)</f>
        <v>32</v>
      </c>
      <c r="H411">
        <f t="shared" si="18"/>
        <v>77.760000000000005</v>
      </c>
      <c r="I411" s="10">
        <f t="shared" si="19"/>
        <v>6.8618392838993125E-2</v>
      </c>
      <c r="J411" t="str">
        <f>_xlfn.XLOOKUP(A411,Product_Details!$A:$A,Product_Details!$G:$G,"mens")</f>
        <v>Womens</v>
      </c>
      <c r="K411">
        <f t="shared" si="20"/>
        <v>1883.75</v>
      </c>
    </row>
    <row r="412" spans="1:11" ht="15">
      <c r="A412" t="s">
        <v>29</v>
      </c>
      <c r="B412">
        <v>3</v>
      </c>
      <c r="C412">
        <v>19</v>
      </c>
      <c r="D412" t="s">
        <v>23</v>
      </c>
      <c r="E412" t="s">
        <v>102</v>
      </c>
      <c r="F412" s="1">
        <v>3.7336805555555554E-2</v>
      </c>
      <c r="G412">
        <f>_xlfn.XLOOKUP($A412,Product_pricing!$B:$B,Product_pricing!$C:$C)</f>
        <v>10</v>
      </c>
      <c r="H412">
        <f t="shared" si="18"/>
        <v>24.3</v>
      </c>
      <c r="I412" s="10">
        <f t="shared" si="19"/>
        <v>2.1443247762185348E-2</v>
      </c>
      <c r="J412" t="str">
        <f>_xlfn.XLOOKUP(A412,Product_Details!$A:$A,Product_Details!$G:$G,"mens")</f>
        <v>Womens</v>
      </c>
      <c r="K412">
        <f t="shared" si="20"/>
        <v>1883.75</v>
      </c>
    </row>
    <row r="413" spans="1:11" ht="15">
      <c r="A413" t="s">
        <v>38</v>
      </c>
      <c r="B413">
        <v>3</v>
      </c>
      <c r="C413">
        <v>19</v>
      </c>
      <c r="D413" t="s">
        <v>23</v>
      </c>
      <c r="E413" t="s">
        <v>102</v>
      </c>
      <c r="F413" s="1">
        <v>3.7336805555555554E-2</v>
      </c>
      <c r="G413">
        <f>_xlfn.XLOOKUP($A413,Product_pricing!$B:$B,Product_pricing!$C:$C)</f>
        <v>54</v>
      </c>
      <c r="H413">
        <f t="shared" si="18"/>
        <v>131.22</v>
      </c>
      <c r="I413" s="10">
        <f t="shared" si="19"/>
        <v>0.11579353791580088</v>
      </c>
      <c r="J413" t="str">
        <f>_xlfn.XLOOKUP(A413,Product_Details!$A:$A,Product_Details!$G:$G,"mens")</f>
        <v>Womens</v>
      </c>
      <c r="K413">
        <f t="shared" si="20"/>
        <v>1883.75</v>
      </c>
    </row>
    <row r="414" spans="1:11" ht="15">
      <c r="A414" t="s">
        <v>25</v>
      </c>
      <c r="B414">
        <v>3</v>
      </c>
      <c r="C414">
        <v>19</v>
      </c>
      <c r="D414" t="s">
        <v>23</v>
      </c>
      <c r="E414" t="s">
        <v>102</v>
      </c>
      <c r="F414" s="1">
        <v>3.7336805555555554E-2</v>
      </c>
      <c r="G414">
        <f>_xlfn.XLOOKUP($A414,Product_pricing!$B:$B,Product_pricing!$C:$C)</f>
        <v>40</v>
      </c>
      <c r="H414">
        <f t="shared" si="18"/>
        <v>97.2</v>
      </c>
      <c r="I414" s="10">
        <f t="shared" si="19"/>
        <v>8.5772991048741393E-2</v>
      </c>
      <c r="J414" t="str">
        <f>_xlfn.XLOOKUP(A414,Product_Details!$A:$A,Product_Details!$G:$G,"mens")</f>
        <v>Mens</v>
      </c>
      <c r="K414">
        <f t="shared" si="20"/>
        <v>1512</v>
      </c>
    </row>
    <row r="415" spans="1:11" ht="15">
      <c r="A415" t="s">
        <v>41</v>
      </c>
      <c r="B415">
        <v>5</v>
      </c>
      <c r="C415">
        <v>19</v>
      </c>
      <c r="D415" t="s">
        <v>23</v>
      </c>
      <c r="E415" t="s">
        <v>102</v>
      </c>
      <c r="F415" s="1">
        <v>3.7336805555555554E-2</v>
      </c>
      <c r="G415">
        <f>_xlfn.XLOOKUP($A415,Product_pricing!$B:$B,Product_pricing!$C:$C)</f>
        <v>10</v>
      </c>
      <c r="H415">
        <f t="shared" si="18"/>
        <v>40.5</v>
      </c>
      <c r="I415" s="10">
        <f t="shared" si="19"/>
        <v>3.5738746270308909E-2</v>
      </c>
      <c r="J415" t="str">
        <f>_xlfn.XLOOKUP(A415,Product_Details!$A:$A,Product_Details!$G:$G,"mens")</f>
        <v>Mens</v>
      </c>
      <c r="K415">
        <f t="shared" si="20"/>
        <v>1512</v>
      </c>
    </row>
    <row r="416" spans="1:11" ht="15">
      <c r="A416" t="s">
        <v>31</v>
      </c>
      <c r="B416">
        <v>3</v>
      </c>
      <c r="C416">
        <v>19</v>
      </c>
      <c r="D416" t="s">
        <v>23</v>
      </c>
      <c r="E416" t="s">
        <v>102</v>
      </c>
      <c r="F416" s="1">
        <v>3.7336805555555554E-2</v>
      </c>
      <c r="G416">
        <f>_xlfn.XLOOKUP($A416,Product_pricing!$B:$B,Product_pricing!$C:$C)</f>
        <v>57</v>
      </c>
      <c r="H416">
        <f t="shared" si="18"/>
        <v>138.51000000000002</v>
      </c>
      <c r="I416" s="10">
        <f t="shared" si="19"/>
        <v>0.12222651224445651</v>
      </c>
      <c r="J416" t="str">
        <f>_xlfn.XLOOKUP(A416,Product_Details!$A:$A,Product_Details!$G:$G,"mens")</f>
        <v>Mens</v>
      </c>
      <c r="K416">
        <f t="shared" si="20"/>
        <v>1512</v>
      </c>
    </row>
    <row r="417" spans="1:11" ht="15">
      <c r="A417" t="s">
        <v>32</v>
      </c>
      <c r="B417">
        <v>5</v>
      </c>
      <c r="C417">
        <v>19</v>
      </c>
      <c r="D417" t="s">
        <v>23</v>
      </c>
      <c r="E417" t="s">
        <v>102</v>
      </c>
      <c r="F417" s="1">
        <v>3.7336805555555554E-2</v>
      </c>
      <c r="G417">
        <f>_xlfn.XLOOKUP($A417,Product_pricing!$B:$B,Product_pricing!$C:$C)</f>
        <v>36</v>
      </c>
      <c r="H417">
        <f t="shared" si="18"/>
        <v>145.80000000000001</v>
      </c>
      <c r="I417" s="10">
        <f t="shared" si="19"/>
        <v>0.1286594865731121</v>
      </c>
      <c r="J417" t="str">
        <f>_xlfn.XLOOKUP(A417,Product_Details!$A:$A,Product_Details!$G:$G,"mens")</f>
        <v>Mens</v>
      </c>
      <c r="K417">
        <f t="shared" si="20"/>
        <v>1512</v>
      </c>
    </row>
    <row r="418" spans="1:11" ht="15">
      <c r="A418" t="s">
        <v>27</v>
      </c>
      <c r="B418">
        <v>3</v>
      </c>
      <c r="C418">
        <v>19</v>
      </c>
      <c r="D418" t="s">
        <v>23</v>
      </c>
      <c r="E418" t="s">
        <v>102</v>
      </c>
      <c r="F418" s="1">
        <v>3.7336805555555554E-2</v>
      </c>
      <c r="G418">
        <f>_xlfn.XLOOKUP($A418,Product_pricing!$B:$B,Product_pricing!$C:$C)</f>
        <v>29</v>
      </c>
      <c r="H418">
        <f t="shared" si="18"/>
        <v>70.47</v>
      </c>
      <c r="I418" s="10">
        <f t="shared" si="19"/>
        <v>6.2185418510337515E-2</v>
      </c>
      <c r="J418" t="str">
        <f>_xlfn.XLOOKUP(A418,Product_Details!$A:$A,Product_Details!$G:$G,"mens")</f>
        <v>Mens</v>
      </c>
      <c r="K418">
        <f t="shared" si="20"/>
        <v>1512</v>
      </c>
    </row>
    <row r="419" spans="1:11" ht="15">
      <c r="A419" t="s">
        <v>22</v>
      </c>
      <c r="B419">
        <v>5</v>
      </c>
      <c r="C419">
        <v>11</v>
      </c>
      <c r="D419" t="s">
        <v>33</v>
      </c>
      <c r="E419" t="s">
        <v>103</v>
      </c>
      <c r="F419" s="1">
        <v>3.6793981481481483E-2</v>
      </c>
      <c r="G419">
        <f>_xlfn.XLOOKUP($A419,Product_pricing!$B:$B,Product_pricing!$C:$C)</f>
        <v>13</v>
      </c>
      <c r="H419">
        <f t="shared" si="18"/>
        <v>57.85</v>
      </c>
      <c r="I419" s="10">
        <f t="shared" si="19"/>
        <v>5.1049048684873352E-2</v>
      </c>
      <c r="J419" t="str">
        <f>_xlfn.XLOOKUP(A419,Product_Details!$A:$A,Product_Details!$G:$G,"mens")</f>
        <v>Womens</v>
      </c>
      <c r="K419">
        <f t="shared" si="20"/>
        <v>1883.75</v>
      </c>
    </row>
    <row r="420" spans="1:11" ht="15">
      <c r="A420" t="s">
        <v>35</v>
      </c>
      <c r="B420">
        <v>2</v>
      </c>
      <c r="C420">
        <v>11</v>
      </c>
      <c r="D420" t="s">
        <v>33</v>
      </c>
      <c r="E420" t="s">
        <v>103</v>
      </c>
      <c r="F420" s="1">
        <v>3.6793981481481483E-2</v>
      </c>
      <c r="G420">
        <f>_xlfn.XLOOKUP($A420,Product_pricing!$B:$B,Product_pricing!$C:$C)</f>
        <v>32</v>
      </c>
      <c r="H420">
        <f t="shared" si="18"/>
        <v>56.96</v>
      </c>
      <c r="I420" s="10">
        <f t="shared" si="19"/>
        <v>5.026367870510607E-2</v>
      </c>
      <c r="J420" t="str">
        <f>_xlfn.XLOOKUP(A420,Product_Details!$A:$A,Product_Details!$G:$G,"mens")</f>
        <v>Womens</v>
      </c>
      <c r="K420">
        <f t="shared" si="20"/>
        <v>1883.75</v>
      </c>
    </row>
    <row r="421" spans="1:11" ht="15">
      <c r="A421" t="s">
        <v>29</v>
      </c>
      <c r="B421">
        <v>3</v>
      </c>
      <c r="C421">
        <v>11</v>
      </c>
      <c r="D421" t="s">
        <v>33</v>
      </c>
      <c r="E421" t="s">
        <v>103</v>
      </c>
      <c r="F421" s="1">
        <v>3.6793981481481483E-2</v>
      </c>
      <c r="G421">
        <f>_xlfn.XLOOKUP($A421,Product_pricing!$B:$B,Product_pricing!$C:$C)</f>
        <v>10</v>
      </c>
      <c r="H421">
        <f t="shared" si="18"/>
        <v>26.7</v>
      </c>
      <c r="I421" s="10">
        <f t="shared" si="19"/>
        <v>2.3561099393018467E-2</v>
      </c>
      <c r="J421" t="str">
        <f>_xlfn.XLOOKUP(A421,Product_Details!$A:$A,Product_Details!$G:$G,"mens")</f>
        <v>Womens</v>
      </c>
      <c r="K421">
        <f t="shared" si="20"/>
        <v>1883.75</v>
      </c>
    </row>
    <row r="422" spans="1:11" ht="15">
      <c r="A422" t="s">
        <v>38</v>
      </c>
      <c r="B422">
        <v>2</v>
      </c>
      <c r="C422">
        <v>11</v>
      </c>
      <c r="D422" t="s">
        <v>33</v>
      </c>
      <c r="E422" t="s">
        <v>103</v>
      </c>
      <c r="F422" s="1">
        <v>3.6793981481481483E-2</v>
      </c>
      <c r="G422">
        <f>_xlfn.XLOOKUP($A422,Product_pricing!$B:$B,Product_pricing!$C:$C)</f>
        <v>54</v>
      </c>
      <c r="H422">
        <f t="shared" si="18"/>
        <v>96.12</v>
      </c>
      <c r="I422" s="10">
        <f t="shared" si="19"/>
        <v>8.4819957814866495E-2</v>
      </c>
      <c r="J422" t="str">
        <f>_xlfn.XLOOKUP(A422,Product_Details!$A:$A,Product_Details!$G:$G,"mens")</f>
        <v>Womens</v>
      </c>
      <c r="K422">
        <f t="shared" si="20"/>
        <v>1883.75</v>
      </c>
    </row>
    <row r="423" spans="1:11" ht="15">
      <c r="A423" t="s">
        <v>25</v>
      </c>
      <c r="B423">
        <v>2</v>
      </c>
      <c r="C423">
        <v>11</v>
      </c>
      <c r="D423" t="s">
        <v>33</v>
      </c>
      <c r="E423" t="s">
        <v>103</v>
      </c>
      <c r="F423" s="1">
        <v>3.6793981481481483E-2</v>
      </c>
      <c r="G423">
        <f>_xlfn.XLOOKUP($A423,Product_pricing!$B:$B,Product_pricing!$C:$C)</f>
        <v>40</v>
      </c>
      <c r="H423">
        <f t="shared" si="18"/>
        <v>71.2</v>
      </c>
      <c r="I423" s="10">
        <f t="shared" si="19"/>
        <v>6.2829598381382593E-2</v>
      </c>
      <c r="J423" t="str">
        <f>_xlfn.XLOOKUP(A423,Product_Details!$A:$A,Product_Details!$G:$G,"mens")</f>
        <v>Mens</v>
      </c>
      <c r="K423">
        <f t="shared" si="20"/>
        <v>1890</v>
      </c>
    </row>
    <row r="424" spans="1:11" ht="15">
      <c r="A424" t="s">
        <v>41</v>
      </c>
      <c r="B424">
        <v>1</v>
      </c>
      <c r="C424">
        <v>11</v>
      </c>
      <c r="D424" t="s">
        <v>33</v>
      </c>
      <c r="E424" t="s">
        <v>103</v>
      </c>
      <c r="F424" s="1">
        <v>3.6793981481481483E-2</v>
      </c>
      <c r="G424">
        <f>_xlfn.XLOOKUP($A424,Product_pricing!$B:$B,Product_pricing!$C:$C)</f>
        <v>10</v>
      </c>
      <c r="H424">
        <f t="shared" si="18"/>
        <v>8.9</v>
      </c>
      <c r="I424" s="10">
        <f t="shared" si="19"/>
        <v>7.8536997976728241E-3</v>
      </c>
      <c r="J424" t="str">
        <f>_xlfn.XLOOKUP(A424,Product_Details!$A:$A,Product_Details!$G:$G,"mens")</f>
        <v>Mens</v>
      </c>
      <c r="K424">
        <f t="shared" si="20"/>
        <v>1890</v>
      </c>
    </row>
    <row r="425" spans="1:11" ht="15">
      <c r="A425" t="s">
        <v>32</v>
      </c>
      <c r="B425">
        <v>3</v>
      </c>
      <c r="C425">
        <v>11</v>
      </c>
      <c r="D425" t="s">
        <v>33</v>
      </c>
      <c r="E425" t="s">
        <v>103</v>
      </c>
      <c r="F425" s="1">
        <v>3.6793981481481483E-2</v>
      </c>
      <c r="G425">
        <f>_xlfn.XLOOKUP($A425,Product_pricing!$B:$B,Product_pricing!$C:$C)</f>
        <v>36</v>
      </c>
      <c r="H425">
        <f t="shared" si="18"/>
        <v>96.12</v>
      </c>
      <c r="I425" s="10">
        <f t="shared" si="19"/>
        <v>8.4819957814866495E-2</v>
      </c>
      <c r="J425" t="str">
        <f>_xlfn.XLOOKUP(A425,Product_Details!$A:$A,Product_Details!$G:$G,"mens")</f>
        <v>Mens</v>
      </c>
      <c r="K425">
        <f t="shared" si="20"/>
        <v>1890</v>
      </c>
    </row>
    <row r="426" spans="1:11" ht="15">
      <c r="A426" t="s">
        <v>27</v>
      </c>
      <c r="B426">
        <v>3</v>
      </c>
      <c r="C426">
        <v>11</v>
      </c>
      <c r="D426" t="s">
        <v>33</v>
      </c>
      <c r="E426" t="s">
        <v>103</v>
      </c>
      <c r="F426" s="1">
        <v>3.6793981481481483E-2</v>
      </c>
      <c r="G426">
        <f>_xlfn.XLOOKUP($A426,Product_pricing!$B:$B,Product_pricing!$C:$C)</f>
        <v>29</v>
      </c>
      <c r="H426">
        <f t="shared" si="18"/>
        <v>77.430000000000007</v>
      </c>
      <c r="I426" s="10">
        <f t="shared" si="19"/>
        <v>6.8327188239753561E-2</v>
      </c>
      <c r="J426" t="str">
        <f>_xlfn.XLOOKUP(A426,Product_Details!$A:$A,Product_Details!$G:$G,"mens")</f>
        <v>Mens</v>
      </c>
      <c r="K426">
        <f t="shared" si="20"/>
        <v>1890</v>
      </c>
    </row>
    <row r="427" spans="1:11" ht="15">
      <c r="A427" t="s">
        <v>35</v>
      </c>
      <c r="B427">
        <v>5</v>
      </c>
      <c r="C427">
        <v>14</v>
      </c>
      <c r="D427" t="s">
        <v>33</v>
      </c>
      <c r="E427" t="s">
        <v>104</v>
      </c>
      <c r="F427" s="1">
        <v>1.6783564814814814E-2</v>
      </c>
      <c r="G427">
        <f>_xlfn.XLOOKUP($A427,Product_pricing!$B:$B,Product_pricing!$C:$C)</f>
        <v>32</v>
      </c>
      <c r="H427">
        <f t="shared" si="18"/>
        <v>137.6</v>
      </c>
      <c r="I427" s="10">
        <f t="shared" si="19"/>
        <v>0.12142349350109892</v>
      </c>
      <c r="J427" t="str">
        <f>_xlfn.XLOOKUP(A427,Product_Details!$A:$A,Product_Details!$G:$G,"mens")</f>
        <v>Womens</v>
      </c>
      <c r="K427">
        <f t="shared" si="20"/>
        <v>2511.6666666666665</v>
      </c>
    </row>
    <row r="428" spans="1:11" ht="15">
      <c r="A428" t="s">
        <v>36</v>
      </c>
      <c r="B428">
        <v>4</v>
      </c>
      <c r="C428">
        <v>14</v>
      </c>
      <c r="D428" t="s">
        <v>33</v>
      </c>
      <c r="E428" t="s">
        <v>104</v>
      </c>
      <c r="F428" s="1">
        <v>1.6783564814814814E-2</v>
      </c>
      <c r="G428">
        <f>_xlfn.XLOOKUP($A428,Product_pricing!$B:$B,Product_pricing!$C:$C)</f>
        <v>23</v>
      </c>
      <c r="H428">
        <f t="shared" si="18"/>
        <v>79.12</v>
      </c>
      <c r="I428" s="10">
        <f t="shared" si="19"/>
        <v>6.9818508763131878E-2</v>
      </c>
      <c r="J428" t="str">
        <f>_xlfn.XLOOKUP(A428,Product_Details!$A:$A,Product_Details!$G:$G,"mens")</f>
        <v>Womens</v>
      </c>
      <c r="K428">
        <f t="shared" si="20"/>
        <v>2511.6666666666665</v>
      </c>
    </row>
    <row r="429" spans="1:11" ht="15">
      <c r="A429" t="s">
        <v>38</v>
      </c>
      <c r="B429">
        <v>4</v>
      </c>
      <c r="C429">
        <v>14</v>
      </c>
      <c r="D429" t="s">
        <v>33</v>
      </c>
      <c r="E429" t="s">
        <v>104</v>
      </c>
      <c r="F429" s="1">
        <v>1.6783564814814814E-2</v>
      </c>
      <c r="G429">
        <f>_xlfn.XLOOKUP($A429,Product_pricing!$B:$B,Product_pricing!$C:$C)</f>
        <v>54</v>
      </c>
      <c r="H429">
        <f t="shared" si="18"/>
        <v>185.76</v>
      </c>
      <c r="I429" s="10">
        <f t="shared" si="19"/>
        <v>0.16392171622648355</v>
      </c>
      <c r="J429" t="str">
        <f>_xlfn.XLOOKUP(A429,Product_Details!$A:$A,Product_Details!$G:$G,"mens")</f>
        <v>Womens</v>
      </c>
      <c r="K429">
        <f t="shared" si="20"/>
        <v>2511.6666666666665</v>
      </c>
    </row>
    <row r="430" spans="1:11" ht="15">
      <c r="A430" t="s">
        <v>25</v>
      </c>
      <c r="B430">
        <v>3</v>
      </c>
      <c r="C430">
        <v>14</v>
      </c>
      <c r="D430" t="s">
        <v>33</v>
      </c>
      <c r="E430" t="s">
        <v>104</v>
      </c>
      <c r="F430" s="1">
        <v>1.6783564814814814E-2</v>
      </c>
      <c r="G430">
        <f>_xlfn.XLOOKUP($A430,Product_pricing!$B:$B,Product_pricing!$C:$C)</f>
        <v>40</v>
      </c>
      <c r="H430">
        <f t="shared" si="18"/>
        <v>103.2</v>
      </c>
      <c r="I430" s="10">
        <f t="shared" si="19"/>
        <v>9.10676201258242E-2</v>
      </c>
      <c r="J430" t="str">
        <f>_xlfn.XLOOKUP(A430,Product_Details!$A:$A,Product_Details!$G:$G,"mens")</f>
        <v>Mens</v>
      </c>
      <c r="K430">
        <f t="shared" si="20"/>
        <v>2520</v>
      </c>
    </row>
    <row r="431" spans="1:11" ht="15">
      <c r="A431" t="s">
        <v>31</v>
      </c>
      <c r="B431">
        <v>2</v>
      </c>
      <c r="C431">
        <v>14</v>
      </c>
      <c r="D431" t="s">
        <v>33</v>
      </c>
      <c r="E431" t="s">
        <v>104</v>
      </c>
      <c r="F431" s="1">
        <v>1.6783564814814814E-2</v>
      </c>
      <c r="G431">
        <f>_xlfn.XLOOKUP($A431,Product_pricing!$B:$B,Product_pricing!$C:$C)</f>
        <v>57</v>
      </c>
      <c r="H431">
        <f t="shared" si="18"/>
        <v>98.039999999999992</v>
      </c>
      <c r="I431" s="10">
        <f t="shared" si="19"/>
        <v>8.6514239119532974E-2</v>
      </c>
      <c r="J431" t="str">
        <f>_xlfn.XLOOKUP(A431,Product_Details!$A:$A,Product_Details!$G:$G,"mens")</f>
        <v>Mens</v>
      </c>
      <c r="K431">
        <f t="shared" si="20"/>
        <v>2520</v>
      </c>
    </row>
    <row r="432" spans="1:11" ht="15">
      <c r="A432" t="s">
        <v>26</v>
      </c>
      <c r="B432">
        <v>1</v>
      </c>
      <c r="C432">
        <v>14</v>
      </c>
      <c r="D432" t="s">
        <v>33</v>
      </c>
      <c r="E432" t="s">
        <v>104</v>
      </c>
      <c r="F432" s="1">
        <v>1.6783564814814814E-2</v>
      </c>
      <c r="G432">
        <f>_xlfn.XLOOKUP($A432,Product_pricing!$B:$B,Product_pricing!$C:$C)</f>
        <v>17</v>
      </c>
      <c r="H432">
        <f t="shared" si="18"/>
        <v>14.62</v>
      </c>
      <c r="I432" s="10">
        <f t="shared" si="19"/>
        <v>1.290124618449176E-2</v>
      </c>
      <c r="J432" t="str">
        <f>_xlfn.XLOOKUP(A432,Product_Details!$A:$A,Product_Details!$G:$G,"mens")</f>
        <v>Mens</v>
      </c>
      <c r="K432">
        <f t="shared" si="20"/>
        <v>2520</v>
      </c>
    </row>
    <row r="433" spans="1:11" ht="15">
      <c r="A433" t="s">
        <v>35</v>
      </c>
      <c r="B433">
        <v>5</v>
      </c>
      <c r="C433">
        <v>16</v>
      </c>
      <c r="D433" t="s">
        <v>33</v>
      </c>
      <c r="E433" t="s">
        <v>105</v>
      </c>
      <c r="F433" s="1">
        <v>2.1927083333333333E-2</v>
      </c>
      <c r="G433">
        <f>_xlfn.XLOOKUP($A433,Product_pricing!$B:$B,Product_pricing!$C:$C)</f>
        <v>32</v>
      </c>
      <c r="H433">
        <f t="shared" si="18"/>
        <v>134.4</v>
      </c>
      <c r="I433" s="10">
        <f t="shared" si="19"/>
        <v>0.11859969132665477</v>
      </c>
      <c r="J433" t="str">
        <f>_xlfn.XLOOKUP(A433,Product_Details!$A:$A,Product_Details!$G:$G,"mens")</f>
        <v>Womens</v>
      </c>
      <c r="K433">
        <f t="shared" si="20"/>
        <v>2511.6666666666665</v>
      </c>
    </row>
    <row r="434" spans="1:11" ht="15">
      <c r="A434" t="s">
        <v>36</v>
      </c>
      <c r="B434">
        <v>2</v>
      </c>
      <c r="C434">
        <v>16</v>
      </c>
      <c r="D434" t="s">
        <v>33</v>
      </c>
      <c r="E434" t="s">
        <v>105</v>
      </c>
      <c r="F434" s="1">
        <v>2.1927083333333333E-2</v>
      </c>
      <c r="G434">
        <f>_xlfn.XLOOKUP($A434,Product_pricing!$B:$B,Product_pricing!$C:$C)</f>
        <v>23</v>
      </c>
      <c r="H434">
        <f t="shared" si="18"/>
        <v>38.64</v>
      </c>
      <c r="I434" s="10">
        <f t="shared" si="19"/>
        <v>3.4097411256413246E-2</v>
      </c>
      <c r="J434" t="str">
        <f>_xlfn.XLOOKUP(A434,Product_Details!$A:$A,Product_Details!$G:$G,"mens")</f>
        <v>Womens</v>
      </c>
      <c r="K434">
        <f t="shared" si="20"/>
        <v>2511.6666666666665</v>
      </c>
    </row>
    <row r="435" spans="1:11" ht="15">
      <c r="A435" t="s">
        <v>38</v>
      </c>
      <c r="B435">
        <v>3</v>
      </c>
      <c r="C435">
        <v>16</v>
      </c>
      <c r="D435" t="s">
        <v>33</v>
      </c>
      <c r="E435" t="s">
        <v>105</v>
      </c>
      <c r="F435" s="1">
        <v>2.1927083333333333E-2</v>
      </c>
      <c r="G435">
        <f>_xlfn.XLOOKUP($A435,Product_pricing!$B:$B,Product_pricing!$C:$C)</f>
        <v>54</v>
      </c>
      <c r="H435">
        <f t="shared" si="18"/>
        <v>136.07999999999998</v>
      </c>
      <c r="I435" s="10">
        <f t="shared" si="19"/>
        <v>0.12008218746823793</v>
      </c>
      <c r="J435" t="str">
        <f>_xlfn.XLOOKUP(A435,Product_Details!$A:$A,Product_Details!$G:$G,"mens")</f>
        <v>Womens</v>
      </c>
      <c r="K435">
        <f t="shared" si="20"/>
        <v>2511.6666666666665</v>
      </c>
    </row>
    <row r="436" spans="1:11" ht="15">
      <c r="A436" t="s">
        <v>25</v>
      </c>
      <c r="B436">
        <v>1</v>
      </c>
      <c r="C436">
        <v>16</v>
      </c>
      <c r="D436" t="s">
        <v>33</v>
      </c>
      <c r="E436" t="s">
        <v>105</v>
      </c>
      <c r="F436" s="1">
        <v>2.1927083333333333E-2</v>
      </c>
      <c r="G436">
        <f>_xlfn.XLOOKUP($A436,Product_pricing!$B:$B,Product_pricing!$C:$C)</f>
        <v>40</v>
      </c>
      <c r="H436">
        <f t="shared" si="18"/>
        <v>33.6</v>
      </c>
      <c r="I436" s="10">
        <f t="shared" si="19"/>
        <v>2.9649922831663691E-2</v>
      </c>
      <c r="J436" t="str">
        <f>_xlfn.XLOOKUP(A436,Product_Details!$A:$A,Product_Details!$G:$G,"mens")</f>
        <v>Mens</v>
      </c>
      <c r="K436">
        <f t="shared" si="20"/>
        <v>1890</v>
      </c>
    </row>
    <row r="437" spans="1:11" ht="15">
      <c r="A437" t="s">
        <v>41</v>
      </c>
      <c r="B437">
        <v>5</v>
      </c>
      <c r="C437">
        <v>16</v>
      </c>
      <c r="D437" t="s">
        <v>33</v>
      </c>
      <c r="E437" t="s">
        <v>105</v>
      </c>
      <c r="F437" s="1">
        <v>2.1927083333333333E-2</v>
      </c>
      <c r="G437">
        <f>_xlfn.XLOOKUP($A437,Product_pricing!$B:$B,Product_pricing!$C:$C)</f>
        <v>10</v>
      </c>
      <c r="H437">
        <f t="shared" si="18"/>
        <v>42</v>
      </c>
      <c r="I437" s="10">
        <f t="shared" si="19"/>
        <v>3.7062403539579611E-2</v>
      </c>
      <c r="J437" t="str">
        <f>_xlfn.XLOOKUP(A437,Product_Details!$A:$A,Product_Details!$G:$G,"mens")</f>
        <v>Mens</v>
      </c>
      <c r="K437">
        <f t="shared" si="20"/>
        <v>1890</v>
      </c>
    </row>
    <row r="438" spans="1:11" ht="15">
      <c r="A438" t="s">
        <v>32</v>
      </c>
      <c r="B438">
        <v>4</v>
      </c>
      <c r="C438">
        <v>16</v>
      </c>
      <c r="D438" t="s">
        <v>33</v>
      </c>
      <c r="E438" t="s">
        <v>105</v>
      </c>
      <c r="F438" s="1">
        <v>2.1927083333333333E-2</v>
      </c>
      <c r="G438">
        <f>_xlfn.XLOOKUP($A438,Product_pricing!$B:$B,Product_pricing!$C:$C)</f>
        <v>36</v>
      </c>
      <c r="H438">
        <f t="shared" si="18"/>
        <v>120.96</v>
      </c>
      <c r="I438" s="10">
        <f t="shared" si="19"/>
        <v>0.10673972219398929</v>
      </c>
      <c r="J438" t="str">
        <f>_xlfn.XLOOKUP(A438,Product_Details!$A:$A,Product_Details!$G:$G,"mens")</f>
        <v>Mens</v>
      </c>
      <c r="K438">
        <f t="shared" si="20"/>
        <v>1890</v>
      </c>
    </row>
    <row r="439" spans="1:11" ht="15">
      <c r="A439" t="s">
        <v>27</v>
      </c>
      <c r="B439">
        <v>3</v>
      </c>
      <c r="C439">
        <v>16</v>
      </c>
      <c r="D439" t="s">
        <v>33</v>
      </c>
      <c r="E439" t="s">
        <v>105</v>
      </c>
      <c r="F439" s="1">
        <v>2.1927083333333333E-2</v>
      </c>
      <c r="G439">
        <f>_xlfn.XLOOKUP($A439,Product_pricing!$B:$B,Product_pricing!$C:$C)</f>
        <v>29</v>
      </c>
      <c r="H439">
        <f t="shared" si="18"/>
        <v>73.08</v>
      </c>
      <c r="I439" s="10">
        <f t="shared" si="19"/>
        <v>6.4488582158868532E-2</v>
      </c>
      <c r="J439" t="str">
        <f>_xlfn.XLOOKUP(A439,Product_Details!$A:$A,Product_Details!$G:$G,"mens")</f>
        <v>Mens</v>
      </c>
      <c r="K439">
        <f t="shared" si="20"/>
        <v>1890</v>
      </c>
    </row>
    <row r="440" spans="1:11" ht="15">
      <c r="A440" t="s">
        <v>22</v>
      </c>
      <c r="B440">
        <v>1</v>
      </c>
      <c r="C440">
        <v>12</v>
      </c>
      <c r="D440" t="s">
        <v>23</v>
      </c>
      <c r="E440" t="s">
        <v>106</v>
      </c>
      <c r="F440" s="1">
        <v>3.886111111111111E-2</v>
      </c>
      <c r="G440">
        <f>_xlfn.XLOOKUP($A440,Product_pricing!$B:$B,Product_pricing!$C:$C)</f>
        <v>13</v>
      </c>
      <c r="H440">
        <f t="shared" si="18"/>
        <v>11.44</v>
      </c>
      <c r="I440" s="10">
        <f t="shared" si="19"/>
        <v>1.0095092773637876E-2</v>
      </c>
      <c r="J440" t="str">
        <f>_xlfn.XLOOKUP(A440,Product_Details!$A:$A,Product_Details!$G:$G,"mens")</f>
        <v>Womens</v>
      </c>
      <c r="K440">
        <f t="shared" si="20"/>
        <v>1883.75</v>
      </c>
    </row>
    <row r="441" spans="1:11" ht="15">
      <c r="A441" t="s">
        <v>35</v>
      </c>
      <c r="B441">
        <v>5</v>
      </c>
      <c r="C441">
        <v>12</v>
      </c>
      <c r="D441" t="s">
        <v>23</v>
      </c>
      <c r="E441" t="s">
        <v>106</v>
      </c>
      <c r="F441" s="1">
        <v>3.886111111111111E-2</v>
      </c>
      <c r="G441">
        <f>_xlfn.XLOOKUP($A441,Product_pricing!$B:$B,Product_pricing!$C:$C)</f>
        <v>32</v>
      </c>
      <c r="H441">
        <f t="shared" si="18"/>
        <v>140.80000000000001</v>
      </c>
      <c r="I441" s="10">
        <f t="shared" si="19"/>
        <v>0.1242472956755431</v>
      </c>
      <c r="J441" t="str">
        <f>_xlfn.XLOOKUP(A441,Product_Details!$A:$A,Product_Details!$G:$G,"mens")</f>
        <v>Womens</v>
      </c>
      <c r="K441">
        <f t="shared" si="20"/>
        <v>1883.75</v>
      </c>
    </row>
    <row r="442" spans="1:11" ht="15">
      <c r="A442" t="s">
        <v>36</v>
      </c>
      <c r="B442">
        <v>5</v>
      </c>
      <c r="C442">
        <v>12</v>
      </c>
      <c r="D442" t="s">
        <v>23</v>
      </c>
      <c r="E442" t="s">
        <v>106</v>
      </c>
      <c r="F442" s="1">
        <v>3.886111111111111E-2</v>
      </c>
      <c r="G442">
        <f>_xlfn.XLOOKUP($A442,Product_pricing!$B:$B,Product_pricing!$C:$C)</f>
        <v>23</v>
      </c>
      <c r="H442">
        <f t="shared" si="18"/>
        <v>101.2</v>
      </c>
      <c r="I442" s="10">
        <f t="shared" si="19"/>
        <v>8.9302743766796602E-2</v>
      </c>
      <c r="J442" t="str">
        <f>_xlfn.XLOOKUP(A442,Product_Details!$A:$A,Product_Details!$G:$G,"mens")</f>
        <v>Womens</v>
      </c>
      <c r="K442">
        <f t="shared" si="20"/>
        <v>1883.75</v>
      </c>
    </row>
    <row r="443" spans="1:11" ht="15">
      <c r="A443" t="s">
        <v>38</v>
      </c>
      <c r="B443">
        <v>1</v>
      </c>
      <c r="C443">
        <v>12</v>
      </c>
      <c r="D443" t="s">
        <v>23</v>
      </c>
      <c r="E443" t="s">
        <v>106</v>
      </c>
      <c r="F443" s="1">
        <v>3.886111111111111E-2</v>
      </c>
      <c r="G443">
        <f>_xlfn.XLOOKUP($A443,Product_pricing!$B:$B,Product_pricing!$C:$C)</f>
        <v>54</v>
      </c>
      <c r="H443">
        <f t="shared" si="18"/>
        <v>47.52</v>
      </c>
      <c r="I443" s="10">
        <f t="shared" si="19"/>
        <v>4.1933462290495792E-2</v>
      </c>
      <c r="J443" t="str">
        <f>_xlfn.XLOOKUP(A443,Product_Details!$A:$A,Product_Details!$G:$G,"mens")</f>
        <v>Womens</v>
      </c>
      <c r="K443">
        <f t="shared" si="20"/>
        <v>1883.75</v>
      </c>
    </row>
    <row r="444" spans="1:11" ht="15">
      <c r="A444" t="s">
        <v>27</v>
      </c>
      <c r="B444">
        <v>2</v>
      </c>
      <c r="C444">
        <v>12</v>
      </c>
      <c r="D444" t="s">
        <v>23</v>
      </c>
      <c r="E444" t="s">
        <v>106</v>
      </c>
      <c r="F444" s="1">
        <v>3.886111111111111E-2</v>
      </c>
      <c r="G444">
        <f>_xlfn.XLOOKUP($A444,Product_pricing!$B:$B,Product_pricing!$C:$C)</f>
        <v>29</v>
      </c>
      <c r="H444">
        <f t="shared" si="18"/>
        <v>51.04</v>
      </c>
      <c r="I444" s="10">
        <f t="shared" si="19"/>
        <v>4.5039644682384368E-2</v>
      </c>
      <c r="J444" t="str">
        <f>_xlfn.XLOOKUP(A444,Product_Details!$A:$A,Product_Details!$G:$G,"mens")</f>
        <v>Mens</v>
      </c>
      <c r="K444">
        <f t="shared" si="20"/>
        <v>7560</v>
      </c>
    </row>
    <row r="445" spans="1:11" ht="15">
      <c r="A445" t="s">
        <v>35</v>
      </c>
      <c r="B445">
        <v>1</v>
      </c>
      <c r="C445">
        <v>2</v>
      </c>
      <c r="D445" t="s">
        <v>23</v>
      </c>
      <c r="E445" t="s">
        <v>107</v>
      </c>
      <c r="F445" s="1">
        <v>9.2939814814814827E-4</v>
      </c>
      <c r="G445">
        <f>_xlfn.XLOOKUP($A445,Product_pricing!$B:$B,Product_pricing!$C:$C)</f>
        <v>32</v>
      </c>
      <c r="H445">
        <f t="shared" si="18"/>
        <v>31.36</v>
      </c>
      <c r="I445" s="10">
        <f t="shared" si="19"/>
        <v>2.767326130955278E-2</v>
      </c>
      <c r="J445" t="str">
        <f>_xlfn.XLOOKUP(A445,Product_Details!$A:$A,Product_Details!$G:$G,"mens")</f>
        <v>Womens</v>
      </c>
      <c r="K445">
        <f t="shared" si="20"/>
        <v>1883.75</v>
      </c>
    </row>
    <row r="446" spans="1:11" ht="15">
      <c r="A446" t="s">
        <v>29</v>
      </c>
      <c r="B446">
        <v>4</v>
      </c>
      <c r="C446">
        <v>2</v>
      </c>
      <c r="D446" t="s">
        <v>23</v>
      </c>
      <c r="E446" t="s">
        <v>107</v>
      </c>
      <c r="F446" s="1">
        <v>9.2939814814814827E-4</v>
      </c>
      <c r="G446">
        <f>_xlfn.XLOOKUP($A446,Product_pricing!$B:$B,Product_pricing!$C:$C)</f>
        <v>10</v>
      </c>
      <c r="H446">
        <f t="shared" si="18"/>
        <v>39.200000000000003</v>
      </c>
      <c r="I446" s="10">
        <f t="shared" si="19"/>
        <v>3.4591576636940978E-2</v>
      </c>
      <c r="J446" t="str">
        <f>_xlfn.XLOOKUP(A446,Product_Details!$A:$A,Product_Details!$G:$G,"mens")</f>
        <v>Womens</v>
      </c>
      <c r="K446">
        <f t="shared" si="20"/>
        <v>1883.75</v>
      </c>
    </row>
    <row r="447" spans="1:11" ht="15">
      <c r="A447" t="s">
        <v>36</v>
      </c>
      <c r="B447">
        <v>1</v>
      </c>
      <c r="C447">
        <v>2</v>
      </c>
      <c r="D447" t="s">
        <v>23</v>
      </c>
      <c r="E447" t="s">
        <v>107</v>
      </c>
      <c r="F447" s="1">
        <v>9.2939814814814827E-4</v>
      </c>
      <c r="G447">
        <f>_xlfn.XLOOKUP($A447,Product_pricing!$B:$B,Product_pricing!$C:$C)</f>
        <v>23</v>
      </c>
      <c r="H447">
        <f t="shared" si="18"/>
        <v>22.54</v>
      </c>
      <c r="I447" s="10">
        <f t="shared" si="19"/>
        <v>1.989015656624106E-2</v>
      </c>
      <c r="J447" t="str">
        <f>_xlfn.XLOOKUP(A447,Product_Details!$A:$A,Product_Details!$G:$G,"mens")</f>
        <v>Womens</v>
      </c>
      <c r="K447">
        <f t="shared" si="20"/>
        <v>1883.75</v>
      </c>
    </row>
    <row r="448" spans="1:11" ht="15">
      <c r="A448" t="s">
        <v>30</v>
      </c>
      <c r="B448">
        <v>5</v>
      </c>
      <c r="C448">
        <v>2</v>
      </c>
      <c r="D448" t="s">
        <v>23</v>
      </c>
      <c r="E448" t="s">
        <v>107</v>
      </c>
      <c r="F448" s="1">
        <v>9.2939814814814827E-4</v>
      </c>
      <c r="G448">
        <f>_xlfn.XLOOKUP($A448,Product_pricing!$B:$B,Product_pricing!$C:$C)</f>
        <v>19</v>
      </c>
      <c r="H448">
        <f t="shared" si="18"/>
        <v>93.1</v>
      </c>
      <c r="I448" s="10">
        <f t="shared" si="19"/>
        <v>8.2154994512734808E-2</v>
      </c>
      <c r="J448" t="str">
        <f>_xlfn.XLOOKUP(A448,Product_Details!$A:$A,Product_Details!$G:$G,"mens")</f>
        <v>Womens</v>
      </c>
      <c r="K448">
        <f t="shared" si="20"/>
        <v>1883.75</v>
      </c>
    </row>
    <row r="449" spans="1:11" ht="15">
      <c r="A449" t="s">
        <v>41</v>
      </c>
      <c r="B449">
        <v>3</v>
      </c>
      <c r="C449">
        <v>2</v>
      </c>
      <c r="D449" t="s">
        <v>23</v>
      </c>
      <c r="E449" t="s">
        <v>107</v>
      </c>
      <c r="F449" s="1">
        <v>9.2939814814814827E-4</v>
      </c>
      <c r="G449">
        <f>_xlfn.XLOOKUP($A449,Product_pricing!$B:$B,Product_pricing!$C:$C)</f>
        <v>10</v>
      </c>
      <c r="H449">
        <f t="shared" si="18"/>
        <v>29.4</v>
      </c>
      <c r="I449" s="10">
        <f t="shared" si="19"/>
        <v>2.5943682477705728E-2</v>
      </c>
      <c r="J449" t="str">
        <f>_xlfn.XLOOKUP(A449,Product_Details!$A:$A,Product_Details!$G:$G,"mens")</f>
        <v>Mens</v>
      </c>
      <c r="K449">
        <f t="shared" si="20"/>
        <v>2520</v>
      </c>
    </row>
    <row r="450" spans="1:11" ht="15">
      <c r="A450" t="s">
        <v>32</v>
      </c>
      <c r="B450">
        <v>5</v>
      </c>
      <c r="C450">
        <v>2</v>
      </c>
      <c r="D450" t="s">
        <v>23</v>
      </c>
      <c r="E450" t="s">
        <v>107</v>
      </c>
      <c r="F450" s="1">
        <v>9.2939814814814827E-4</v>
      </c>
      <c r="G450">
        <f>_xlfn.XLOOKUP($A450,Product_pricing!$B:$B,Product_pricing!$C:$C)</f>
        <v>36</v>
      </c>
      <c r="H450">
        <f t="shared" si="18"/>
        <v>176.4</v>
      </c>
      <c r="I450" s="10">
        <f t="shared" si="19"/>
        <v>0.15566209486623436</v>
      </c>
      <c r="J450" t="str">
        <f>_xlfn.XLOOKUP(A450,Product_Details!$A:$A,Product_Details!$G:$G,"mens")</f>
        <v>Mens</v>
      </c>
      <c r="K450">
        <f t="shared" si="20"/>
        <v>2520</v>
      </c>
    </row>
    <row r="451" spans="1:11" ht="15">
      <c r="A451" t="s">
        <v>26</v>
      </c>
      <c r="B451">
        <v>1</v>
      </c>
      <c r="C451">
        <v>2</v>
      </c>
      <c r="D451" t="s">
        <v>23</v>
      </c>
      <c r="E451" t="s">
        <v>107</v>
      </c>
      <c r="F451" s="1">
        <v>9.2939814814814827E-4</v>
      </c>
      <c r="G451">
        <f>_xlfn.XLOOKUP($A451,Product_pricing!$B:$B,Product_pricing!$C:$C)</f>
        <v>17</v>
      </c>
      <c r="H451">
        <f t="shared" ref="H451:H514" si="21">B451*G451*(1-C451/100)</f>
        <v>16.66</v>
      </c>
      <c r="I451" s="10">
        <f t="shared" ref="I451:I514" si="22">(H451/SUM($H:$H))*1000</f>
        <v>1.4701420070699913E-2</v>
      </c>
      <c r="J451" t="str">
        <f>_xlfn.XLOOKUP(A451,Product_Details!$A:$A,Product_Details!$G:$G,"mens")</f>
        <v>Mens</v>
      </c>
      <c r="K451">
        <f t="shared" ref="K451:K514" si="23">COUNTIFS($J:$J, J451) / COUNTIFS($J:$J, J451, $E:$E, E451)</f>
        <v>2520</v>
      </c>
    </row>
    <row r="452" spans="1:11" ht="15">
      <c r="A452" t="s">
        <v>22</v>
      </c>
      <c r="B452">
        <v>3</v>
      </c>
      <c r="C452">
        <v>22</v>
      </c>
      <c r="D452" t="s">
        <v>33</v>
      </c>
      <c r="E452" t="s">
        <v>108</v>
      </c>
      <c r="F452" s="1">
        <v>1.7615740740740741E-2</v>
      </c>
      <c r="G452">
        <f>_xlfn.XLOOKUP($A452,Product_pricing!$B:$B,Product_pricing!$C:$C)</f>
        <v>13</v>
      </c>
      <c r="H452">
        <f t="shared" si="21"/>
        <v>30.42</v>
      </c>
      <c r="I452" s="10">
        <f t="shared" si="22"/>
        <v>2.6843769420809807E-2</v>
      </c>
      <c r="J452" t="str">
        <f>_xlfn.XLOOKUP(A452,Product_Details!$A:$A,Product_Details!$G:$G,"mens")</f>
        <v>Womens</v>
      </c>
      <c r="K452">
        <f t="shared" si="23"/>
        <v>2511.6666666666665</v>
      </c>
    </row>
    <row r="453" spans="1:11" ht="15">
      <c r="A453" t="s">
        <v>35</v>
      </c>
      <c r="B453">
        <v>1</v>
      </c>
      <c r="C453">
        <v>22</v>
      </c>
      <c r="D453" t="s">
        <v>33</v>
      </c>
      <c r="E453" t="s">
        <v>108</v>
      </c>
      <c r="F453" s="1">
        <v>1.7615740740740741E-2</v>
      </c>
      <c r="G453">
        <f>_xlfn.XLOOKUP($A453,Product_pricing!$B:$B,Product_pricing!$C:$C)</f>
        <v>32</v>
      </c>
      <c r="H453">
        <f t="shared" si="21"/>
        <v>24.96</v>
      </c>
      <c r="I453" s="10">
        <f t="shared" si="22"/>
        <v>2.2025656960664459E-2</v>
      </c>
      <c r="J453" t="str">
        <f>_xlfn.XLOOKUP(A453,Product_Details!$A:$A,Product_Details!$G:$G,"mens")</f>
        <v>Womens</v>
      </c>
      <c r="K453">
        <f t="shared" si="23"/>
        <v>2511.6666666666665</v>
      </c>
    </row>
    <row r="454" spans="1:11" ht="15">
      <c r="A454" t="s">
        <v>29</v>
      </c>
      <c r="B454">
        <v>4</v>
      </c>
      <c r="C454">
        <v>22</v>
      </c>
      <c r="D454" t="s">
        <v>33</v>
      </c>
      <c r="E454" t="s">
        <v>108</v>
      </c>
      <c r="F454" s="1">
        <v>1.7615740740740741E-2</v>
      </c>
      <c r="G454">
        <f>_xlfn.XLOOKUP($A454,Product_pricing!$B:$B,Product_pricing!$C:$C)</f>
        <v>10</v>
      </c>
      <c r="H454">
        <f t="shared" si="21"/>
        <v>31.200000000000003</v>
      </c>
      <c r="I454" s="10">
        <f t="shared" si="22"/>
        <v>2.7532071200830573E-2</v>
      </c>
      <c r="J454" t="str">
        <f>_xlfn.XLOOKUP(A454,Product_Details!$A:$A,Product_Details!$G:$G,"mens")</f>
        <v>Womens</v>
      </c>
      <c r="K454">
        <f t="shared" si="23"/>
        <v>2511.6666666666665</v>
      </c>
    </row>
    <row r="455" spans="1:11" ht="15">
      <c r="A455" t="s">
        <v>25</v>
      </c>
      <c r="B455">
        <v>5</v>
      </c>
      <c r="C455">
        <v>22</v>
      </c>
      <c r="D455" t="s">
        <v>33</v>
      </c>
      <c r="E455" t="s">
        <v>108</v>
      </c>
      <c r="F455" s="1">
        <v>1.7615740740740741E-2</v>
      </c>
      <c r="G455">
        <f>_xlfn.XLOOKUP($A455,Product_pricing!$B:$B,Product_pricing!$C:$C)</f>
        <v>40</v>
      </c>
      <c r="H455">
        <f t="shared" si="21"/>
        <v>156</v>
      </c>
      <c r="I455" s="10">
        <f t="shared" si="22"/>
        <v>0.13766035600415286</v>
      </c>
      <c r="J455" t="str">
        <f>_xlfn.XLOOKUP(A455,Product_Details!$A:$A,Product_Details!$G:$G,"mens")</f>
        <v>Mens</v>
      </c>
      <c r="K455">
        <f t="shared" si="23"/>
        <v>3780</v>
      </c>
    </row>
    <row r="456" spans="1:11" ht="15">
      <c r="A456" t="s">
        <v>31</v>
      </c>
      <c r="B456">
        <v>1</v>
      </c>
      <c r="C456">
        <v>22</v>
      </c>
      <c r="D456" t="s">
        <v>33</v>
      </c>
      <c r="E456" t="s">
        <v>108</v>
      </c>
      <c r="F456" s="1">
        <v>1.7615740740740741E-2</v>
      </c>
      <c r="G456">
        <f>_xlfn.XLOOKUP($A456,Product_pricing!$B:$B,Product_pricing!$C:$C)</f>
        <v>57</v>
      </c>
      <c r="H456">
        <f t="shared" si="21"/>
        <v>44.46</v>
      </c>
      <c r="I456" s="10">
        <f t="shared" si="22"/>
        <v>3.9233201461183566E-2</v>
      </c>
      <c r="J456" t="str">
        <f>_xlfn.XLOOKUP(A456,Product_Details!$A:$A,Product_Details!$G:$G,"mens")</f>
        <v>Mens</v>
      </c>
      <c r="K456">
        <f t="shared" si="23"/>
        <v>3780</v>
      </c>
    </row>
    <row r="457" spans="1:11" ht="15">
      <c r="A457" t="s">
        <v>22</v>
      </c>
      <c r="B457">
        <v>4</v>
      </c>
      <c r="C457">
        <v>8</v>
      </c>
      <c r="D457" t="s">
        <v>33</v>
      </c>
      <c r="E457" t="s">
        <v>109</v>
      </c>
      <c r="F457" s="1">
        <v>5.5555555555555556E-4</v>
      </c>
      <c r="G457">
        <f>_xlfn.XLOOKUP($A457,Product_pricing!$B:$B,Product_pricing!$C:$C)</f>
        <v>13</v>
      </c>
      <c r="H457">
        <f t="shared" si="21"/>
        <v>47.84</v>
      </c>
      <c r="I457" s="10">
        <f t="shared" si="22"/>
        <v>4.2215842507940214E-2</v>
      </c>
      <c r="J457" t="str">
        <f>_xlfn.XLOOKUP(A457,Product_Details!$A:$A,Product_Details!$G:$G,"mens")</f>
        <v>Womens</v>
      </c>
      <c r="K457">
        <f t="shared" si="23"/>
        <v>2511.6666666666665</v>
      </c>
    </row>
    <row r="458" spans="1:11" ht="15">
      <c r="A458" t="s">
        <v>35</v>
      </c>
      <c r="B458">
        <v>5</v>
      </c>
      <c r="C458">
        <v>8</v>
      </c>
      <c r="D458" t="s">
        <v>33</v>
      </c>
      <c r="E458" t="s">
        <v>109</v>
      </c>
      <c r="F458" s="1">
        <v>5.5555555555555556E-4</v>
      </c>
      <c r="G458">
        <f>_xlfn.XLOOKUP($A458,Product_pricing!$B:$B,Product_pricing!$C:$C)</f>
        <v>32</v>
      </c>
      <c r="H458">
        <f t="shared" si="21"/>
        <v>147.20000000000002</v>
      </c>
      <c r="I458" s="10">
        <f t="shared" si="22"/>
        <v>0.12989490002443141</v>
      </c>
      <c r="J458" t="str">
        <f>_xlfn.XLOOKUP(A458,Product_Details!$A:$A,Product_Details!$G:$G,"mens")</f>
        <v>Womens</v>
      </c>
      <c r="K458">
        <f t="shared" si="23"/>
        <v>2511.6666666666665</v>
      </c>
    </row>
    <row r="459" spans="1:11" ht="15">
      <c r="A459" t="s">
        <v>38</v>
      </c>
      <c r="B459">
        <v>2</v>
      </c>
      <c r="C459">
        <v>8</v>
      </c>
      <c r="D459" t="s">
        <v>33</v>
      </c>
      <c r="E459" t="s">
        <v>109</v>
      </c>
      <c r="F459" s="1">
        <v>5.5555555555555556E-4</v>
      </c>
      <c r="G459">
        <f>_xlfn.XLOOKUP($A459,Product_pricing!$B:$B,Product_pricing!$C:$C)</f>
        <v>54</v>
      </c>
      <c r="H459">
        <f t="shared" si="21"/>
        <v>99.36</v>
      </c>
      <c r="I459" s="10">
        <f t="shared" si="22"/>
        <v>8.7679057516491202E-2</v>
      </c>
      <c r="J459" t="str">
        <f>_xlfn.XLOOKUP(A459,Product_Details!$A:$A,Product_Details!$G:$G,"mens")</f>
        <v>Womens</v>
      </c>
      <c r="K459">
        <f t="shared" si="23"/>
        <v>2511.6666666666665</v>
      </c>
    </row>
    <row r="460" spans="1:11" ht="15">
      <c r="A460" t="s">
        <v>25</v>
      </c>
      <c r="B460">
        <v>2</v>
      </c>
      <c r="C460">
        <v>8</v>
      </c>
      <c r="D460" t="s">
        <v>33</v>
      </c>
      <c r="E460" t="s">
        <v>109</v>
      </c>
      <c r="F460" s="1">
        <v>5.5555555555555556E-4</v>
      </c>
      <c r="G460">
        <f>_xlfn.XLOOKUP($A460,Product_pricing!$B:$B,Product_pricing!$C:$C)</f>
        <v>40</v>
      </c>
      <c r="H460">
        <f t="shared" si="21"/>
        <v>73.600000000000009</v>
      </c>
      <c r="I460" s="10">
        <f t="shared" si="22"/>
        <v>6.4947450012215704E-2</v>
      </c>
      <c r="J460" t="str">
        <f>_xlfn.XLOOKUP(A460,Product_Details!$A:$A,Product_Details!$G:$G,"mens")</f>
        <v>Mens</v>
      </c>
      <c r="K460">
        <f t="shared" si="23"/>
        <v>1890</v>
      </c>
    </row>
    <row r="461" spans="1:11" ht="15">
      <c r="A461" t="s">
        <v>41</v>
      </c>
      <c r="B461">
        <v>3</v>
      </c>
      <c r="C461">
        <v>8</v>
      </c>
      <c r="D461" t="s">
        <v>33</v>
      </c>
      <c r="E461" t="s">
        <v>109</v>
      </c>
      <c r="F461" s="1">
        <v>5.5555555555555556E-4</v>
      </c>
      <c r="G461">
        <f>_xlfn.XLOOKUP($A461,Product_pricing!$B:$B,Product_pricing!$C:$C)</f>
        <v>10</v>
      </c>
      <c r="H461">
        <f t="shared" si="21"/>
        <v>27.6</v>
      </c>
      <c r="I461" s="10">
        <f t="shared" si="22"/>
        <v>2.4355293754580891E-2</v>
      </c>
      <c r="J461" t="str">
        <f>_xlfn.XLOOKUP(A461,Product_Details!$A:$A,Product_Details!$G:$G,"mens")</f>
        <v>Mens</v>
      </c>
      <c r="K461">
        <f t="shared" si="23"/>
        <v>1890</v>
      </c>
    </row>
    <row r="462" spans="1:11" ht="15">
      <c r="A462" t="s">
        <v>31</v>
      </c>
      <c r="B462">
        <v>4</v>
      </c>
      <c r="C462">
        <v>8</v>
      </c>
      <c r="D462" t="s">
        <v>33</v>
      </c>
      <c r="E462" t="s">
        <v>109</v>
      </c>
      <c r="F462" s="1">
        <v>5.5555555555555556E-4</v>
      </c>
      <c r="G462">
        <f>_xlfn.XLOOKUP($A462,Product_pricing!$B:$B,Product_pricing!$C:$C)</f>
        <v>57</v>
      </c>
      <c r="H462">
        <f t="shared" si="21"/>
        <v>209.76000000000002</v>
      </c>
      <c r="I462" s="10">
        <f t="shared" si="22"/>
        <v>0.18510023253481478</v>
      </c>
      <c r="J462" t="str">
        <f>_xlfn.XLOOKUP(A462,Product_Details!$A:$A,Product_Details!$G:$G,"mens")</f>
        <v>Mens</v>
      </c>
      <c r="K462">
        <f t="shared" si="23"/>
        <v>1890</v>
      </c>
    </row>
    <row r="463" spans="1:11" ht="15">
      <c r="A463" t="s">
        <v>32</v>
      </c>
      <c r="B463">
        <v>3</v>
      </c>
      <c r="C463">
        <v>8</v>
      </c>
      <c r="D463" t="s">
        <v>33</v>
      </c>
      <c r="E463" t="s">
        <v>109</v>
      </c>
      <c r="F463" s="1">
        <v>5.5555555555555556E-4</v>
      </c>
      <c r="G463">
        <f>_xlfn.XLOOKUP($A463,Product_pricing!$B:$B,Product_pricing!$C:$C)</f>
        <v>36</v>
      </c>
      <c r="H463">
        <f t="shared" si="21"/>
        <v>99.36</v>
      </c>
      <c r="I463" s="10">
        <f t="shared" si="22"/>
        <v>8.7679057516491202E-2</v>
      </c>
      <c r="J463" t="str">
        <f>_xlfn.XLOOKUP(A463,Product_Details!$A:$A,Product_Details!$G:$G,"mens")</f>
        <v>Mens</v>
      </c>
      <c r="K463">
        <f t="shared" si="23"/>
        <v>1890</v>
      </c>
    </row>
    <row r="464" spans="1:11" ht="15">
      <c r="A464" t="s">
        <v>22</v>
      </c>
      <c r="B464">
        <v>3</v>
      </c>
      <c r="C464">
        <v>6</v>
      </c>
      <c r="D464" t="s">
        <v>23</v>
      </c>
      <c r="E464" t="s">
        <v>110</v>
      </c>
      <c r="F464" s="1">
        <v>3.4848379629629632E-2</v>
      </c>
      <c r="G464">
        <f>_xlfn.XLOOKUP($A464,Product_pricing!$B:$B,Product_pricing!$C:$C)</f>
        <v>13</v>
      </c>
      <c r="H464">
        <f t="shared" si="21"/>
        <v>36.659999999999997</v>
      </c>
      <c r="I464" s="10">
        <f t="shared" si="22"/>
        <v>3.2350183660975917E-2</v>
      </c>
      <c r="J464" t="str">
        <f>_xlfn.XLOOKUP(A464,Product_Details!$A:$A,Product_Details!$G:$G,"mens")</f>
        <v>Womens</v>
      </c>
      <c r="K464">
        <f t="shared" si="23"/>
        <v>2511.6666666666665</v>
      </c>
    </row>
    <row r="465" spans="1:11" ht="15">
      <c r="A465" t="s">
        <v>29</v>
      </c>
      <c r="B465">
        <v>2</v>
      </c>
      <c r="C465">
        <v>6</v>
      </c>
      <c r="D465" t="s">
        <v>23</v>
      </c>
      <c r="E465" t="s">
        <v>110</v>
      </c>
      <c r="F465" s="1">
        <v>3.4848379629629632E-2</v>
      </c>
      <c r="G465">
        <f>_xlfn.XLOOKUP($A465,Product_pricing!$B:$B,Product_pricing!$C:$C)</f>
        <v>10</v>
      </c>
      <c r="H465">
        <f t="shared" si="21"/>
        <v>18.799999999999997</v>
      </c>
      <c r="I465" s="10">
        <f t="shared" si="22"/>
        <v>1.6589837774859444E-2</v>
      </c>
      <c r="J465" t="str">
        <f>_xlfn.XLOOKUP(A465,Product_Details!$A:$A,Product_Details!$G:$G,"mens")</f>
        <v>Womens</v>
      </c>
      <c r="K465">
        <f t="shared" si="23"/>
        <v>2511.6666666666665</v>
      </c>
    </row>
    <row r="466" spans="1:11" ht="15">
      <c r="A466" t="s">
        <v>38</v>
      </c>
      <c r="B466">
        <v>5</v>
      </c>
      <c r="C466">
        <v>6</v>
      </c>
      <c r="D466" t="s">
        <v>23</v>
      </c>
      <c r="E466" t="s">
        <v>110</v>
      </c>
      <c r="F466" s="1">
        <v>3.4848379629629632E-2</v>
      </c>
      <c r="G466">
        <f>_xlfn.XLOOKUP($A466,Product_pricing!$B:$B,Product_pricing!$C:$C)</f>
        <v>54</v>
      </c>
      <c r="H466">
        <f t="shared" si="21"/>
        <v>253.79999999999998</v>
      </c>
      <c r="I466" s="10">
        <f t="shared" si="22"/>
        <v>0.22396280996060253</v>
      </c>
      <c r="J466" t="str">
        <f>_xlfn.XLOOKUP(A466,Product_Details!$A:$A,Product_Details!$G:$G,"mens")</f>
        <v>Womens</v>
      </c>
      <c r="K466">
        <f t="shared" si="23"/>
        <v>2511.6666666666665</v>
      </c>
    </row>
    <row r="467" spans="1:11" ht="15">
      <c r="A467" t="s">
        <v>27</v>
      </c>
      <c r="B467">
        <v>2</v>
      </c>
      <c r="C467">
        <v>6</v>
      </c>
      <c r="D467" t="s">
        <v>23</v>
      </c>
      <c r="E467" t="s">
        <v>110</v>
      </c>
      <c r="F467" s="1">
        <v>3.4848379629629632E-2</v>
      </c>
      <c r="G467">
        <f>_xlfn.XLOOKUP($A467,Product_pricing!$B:$B,Product_pricing!$C:$C)</f>
        <v>29</v>
      </c>
      <c r="H467">
        <f t="shared" si="21"/>
        <v>54.519999999999996</v>
      </c>
      <c r="I467" s="10">
        <f t="shared" si="22"/>
        <v>4.8110529547092391E-2</v>
      </c>
      <c r="J467" t="str">
        <f>_xlfn.XLOOKUP(A467,Product_Details!$A:$A,Product_Details!$G:$G,"mens")</f>
        <v>Mens</v>
      </c>
      <c r="K467">
        <f t="shared" si="23"/>
        <v>7560</v>
      </c>
    </row>
    <row r="468" spans="1:11" ht="15">
      <c r="A468" t="s">
        <v>29</v>
      </c>
      <c r="B468">
        <v>5</v>
      </c>
      <c r="C468">
        <v>14</v>
      </c>
      <c r="D468" t="s">
        <v>23</v>
      </c>
      <c r="E468" t="s">
        <v>111</v>
      </c>
      <c r="F468" s="1">
        <v>1.3745370370370371E-2</v>
      </c>
      <c r="G468">
        <f>_xlfn.XLOOKUP($A468,Product_pricing!$B:$B,Product_pricing!$C:$C)</f>
        <v>10</v>
      </c>
      <c r="H468">
        <f t="shared" si="21"/>
        <v>43</v>
      </c>
      <c r="I468" s="10">
        <f t="shared" si="22"/>
        <v>3.794484171909341E-2</v>
      </c>
      <c r="J468" t="str">
        <f>_xlfn.XLOOKUP(A468,Product_Details!$A:$A,Product_Details!$G:$G,"mens")</f>
        <v>Womens</v>
      </c>
      <c r="K468">
        <f t="shared" si="23"/>
        <v>3767.5</v>
      </c>
    </row>
    <row r="469" spans="1:11" ht="15">
      <c r="A469" t="s">
        <v>38</v>
      </c>
      <c r="B469">
        <v>4</v>
      </c>
      <c r="C469">
        <v>14</v>
      </c>
      <c r="D469" t="s">
        <v>23</v>
      </c>
      <c r="E469" t="s">
        <v>111</v>
      </c>
      <c r="F469" s="1">
        <v>1.3745370370370371E-2</v>
      </c>
      <c r="G469">
        <f>_xlfn.XLOOKUP($A469,Product_pricing!$B:$B,Product_pricing!$C:$C)</f>
        <v>54</v>
      </c>
      <c r="H469">
        <f t="shared" si="21"/>
        <v>185.76</v>
      </c>
      <c r="I469" s="10">
        <f t="shared" si="22"/>
        <v>0.16392171622648355</v>
      </c>
      <c r="J469" t="str">
        <f>_xlfn.XLOOKUP(A469,Product_Details!$A:$A,Product_Details!$G:$G,"mens")</f>
        <v>Womens</v>
      </c>
      <c r="K469">
        <f t="shared" si="23"/>
        <v>3767.5</v>
      </c>
    </row>
    <row r="470" spans="1:11" ht="15">
      <c r="A470" t="s">
        <v>31</v>
      </c>
      <c r="B470">
        <v>5</v>
      </c>
      <c r="C470">
        <v>14</v>
      </c>
      <c r="D470" t="s">
        <v>23</v>
      </c>
      <c r="E470" t="s">
        <v>111</v>
      </c>
      <c r="F470" s="1">
        <v>1.3745370370370371E-2</v>
      </c>
      <c r="G470">
        <f>_xlfn.XLOOKUP($A470,Product_pricing!$B:$B,Product_pricing!$C:$C)</f>
        <v>57</v>
      </c>
      <c r="H470">
        <f t="shared" si="21"/>
        <v>245.1</v>
      </c>
      <c r="I470" s="10">
        <f t="shared" si="22"/>
        <v>0.21628559779883247</v>
      </c>
      <c r="J470" t="str">
        <f>_xlfn.XLOOKUP(A470,Product_Details!$A:$A,Product_Details!$G:$G,"mens")</f>
        <v>Mens</v>
      </c>
      <c r="K470">
        <f t="shared" si="23"/>
        <v>3780</v>
      </c>
    </row>
    <row r="471" spans="1:11" ht="15">
      <c r="A471" t="s">
        <v>27</v>
      </c>
      <c r="B471">
        <v>1</v>
      </c>
      <c r="C471">
        <v>14</v>
      </c>
      <c r="D471" t="s">
        <v>23</v>
      </c>
      <c r="E471" t="s">
        <v>111</v>
      </c>
      <c r="F471" s="1">
        <v>1.3745370370370371E-2</v>
      </c>
      <c r="G471">
        <f>_xlfn.XLOOKUP($A471,Product_pricing!$B:$B,Product_pricing!$C:$C)</f>
        <v>29</v>
      </c>
      <c r="H471">
        <f t="shared" si="21"/>
        <v>24.94</v>
      </c>
      <c r="I471" s="10">
        <f t="shared" si="22"/>
        <v>2.2008008197074179E-2</v>
      </c>
      <c r="J471" t="str">
        <f>_xlfn.XLOOKUP(A471,Product_Details!$A:$A,Product_Details!$G:$G,"mens")</f>
        <v>Mens</v>
      </c>
      <c r="K471">
        <f t="shared" si="23"/>
        <v>3780</v>
      </c>
    </row>
    <row r="472" spans="1:11" ht="15">
      <c r="A472" t="s">
        <v>29</v>
      </c>
      <c r="B472">
        <v>3</v>
      </c>
      <c r="C472">
        <v>8</v>
      </c>
      <c r="D472" t="s">
        <v>23</v>
      </c>
      <c r="E472" t="s">
        <v>112</v>
      </c>
      <c r="F472" s="1">
        <v>3.6222222222222218E-2</v>
      </c>
      <c r="G472">
        <f>_xlfn.XLOOKUP($A472,Product_pricing!$B:$B,Product_pricing!$C:$C)</f>
        <v>10</v>
      </c>
      <c r="H472">
        <f t="shared" si="21"/>
        <v>27.6</v>
      </c>
      <c r="I472" s="10">
        <f t="shared" si="22"/>
        <v>2.4355293754580891E-2</v>
      </c>
      <c r="J472" t="str">
        <f>_xlfn.XLOOKUP(A472,Product_Details!$A:$A,Product_Details!$G:$G,"mens")</f>
        <v>Womens</v>
      </c>
      <c r="K472">
        <f t="shared" si="23"/>
        <v>3767.5</v>
      </c>
    </row>
    <row r="473" spans="1:11" ht="15">
      <c r="A473" t="s">
        <v>38</v>
      </c>
      <c r="B473">
        <v>4</v>
      </c>
      <c r="C473">
        <v>8</v>
      </c>
      <c r="D473" t="s">
        <v>23</v>
      </c>
      <c r="E473" t="s">
        <v>112</v>
      </c>
      <c r="F473" s="1">
        <v>3.6222222222222218E-2</v>
      </c>
      <c r="G473">
        <f>_xlfn.XLOOKUP($A473,Product_pricing!$B:$B,Product_pricing!$C:$C)</f>
        <v>54</v>
      </c>
      <c r="H473">
        <f t="shared" si="21"/>
        <v>198.72</v>
      </c>
      <c r="I473" s="10">
        <f t="shared" si="22"/>
        <v>0.1753581150329824</v>
      </c>
      <c r="J473" t="str">
        <f>_xlfn.XLOOKUP(A473,Product_Details!$A:$A,Product_Details!$G:$G,"mens")</f>
        <v>Womens</v>
      </c>
      <c r="K473">
        <f t="shared" si="23"/>
        <v>3767.5</v>
      </c>
    </row>
    <row r="474" spans="1:11" ht="15">
      <c r="A474" t="s">
        <v>41</v>
      </c>
      <c r="B474">
        <v>1</v>
      </c>
      <c r="C474">
        <v>8</v>
      </c>
      <c r="D474" t="s">
        <v>23</v>
      </c>
      <c r="E474" t="s">
        <v>112</v>
      </c>
      <c r="F474" s="1">
        <v>3.6222222222222218E-2</v>
      </c>
      <c r="G474">
        <f>_xlfn.XLOOKUP($A474,Product_pricing!$B:$B,Product_pricing!$C:$C)</f>
        <v>10</v>
      </c>
      <c r="H474">
        <f t="shared" si="21"/>
        <v>9.2000000000000011</v>
      </c>
      <c r="I474" s="10">
        <f t="shared" si="22"/>
        <v>8.1184312515269631E-3</v>
      </c>
      <c r="J474" t="str">
        <f>_xlfn.XLOOKUP(A474,Product_Details!$A:$A,Product_Details!$G:$G,"mens")</f>
        <v>Mens</v>
      </c>
      <c r="K474">
        <f t="shared" si="23"/>
        <v>2520</v>
      </c>
    </row>
    <row r="475" spans="1:11" ht="15">
      <c r="A475" t="s">
        <v>31</v>
      </c>
      <c r="B475">
        <v>1</v>
      </c>
      <c r="C475">
        <v>8</v>
      </c>
      <c r="D475" t="s">
        <v>23</v>
      </c>
      <c r="E475" t="s">
        <v>112</v>
      </c>
      <c r="F475" s="1">
        <v>3.6222222222222218E-2</v>
      </c>
      <c r="G475">
        <f>_xlfn.XLOOKUP($A475,Product_pricing!$B:$B,Product_pricing!$C:$C)</f>
        <v>57</v>
      </c>
      <c r="H475">
        <f t="shared" si="21"/>
        <v>52.440000000000005</v>
      </c>
      <c r="I475" s="10">
        <f t="shared" si="22"/>
        <v>4.6275058133703695E-2</v>
      </c>
      <c r="J475" t="str">
        <f>_xlfn.XLOOKUP(A475,Product_Details!$A:$A,Product_Details!$G:$G,"mens")</f>
        <v>Mens</v>
      </c>
      <c r="K475">
        <f t="shared" si="23"/>
        <v>2520</v>
      </c>
    </row>
    <row r="476" spans="1:11" ht="15">
      <c r="A476" t="s">
        <v>32</v>
      </c>
      <c r="B476">
        <v>2</v>
      </c>
      <c r="C476">
        <v>8</v>
      </c>
      <c r="D476" t="s">
        <v>23</v>
      </c>
      <c r="E476" t="s">
        <v>112</v>
      </c>
      <c r="F476" s="1">
        <v>3.6222222222222218E-2</v>
      </c>
      <c r="G476">
        <f>_xlfn.XLOOKUP($A476,Product_pricing!$B:$B,Product_pricing!$C:$C)</f>
        <v>36</v>
      </c>
      <c r="H476">
        <f t="shared" si="21"/>
        <v>66.240000000000009</v>
      </c>
      <c r="I476" s="10">
        <f t="shared" si="22"/>
        <v>5.8452705010994144E-2</v>
      </c>
      <c r="J476" t="str">
        <f>_xlfn.XLOOKUP(A476,Product_Details!$A:$A,Product_Details!$G:$G,"mens")</f>
        <v>Mens</v>
      </c>
      <c r="K476">
        <f t="shared" si="23"/>
        <v>2520</v>
      </c>
    </row>
    <row r="477" spans="1:11" ht="15">
      <c r="A477" t="s">
        <v>35</v>
      </c>
      <c r="B477">
        <v>5</v>
      </c>
      <c r="C477">
        <v>24</v>
      </c>
      <c r="D477" t="s">
        <v>23</v>
      </c>
      <c r="E477" t="s">
        <v>113</v>
      </c>
      <c r="F477" s="1">
        <v>1.0996527777777779E-2</v>
      </c>
      <c r="G477">
        <f>_xlfn.XLOOKUP($A477,Product_pricing!$B:$B,Product_pricing!$C:$C)</f>
        <v>32</v>
      </c>
      <c r="H477">
        <f t="shared" si="21"/>
        <v>121.6</v>
      </c>
      <c r="I477" s="10">
        <f t="shared" si="22"/>
        <v>0.10730448262887812</v>
      </c>
      <c r="J477" t="str">
        <f>_xlfn.XLOOKUP(A477,Product_Details!$A:$A,Product_Details!$G:$G,"mens")</f>
        <v>Womens</v>
      </c>
      <c r="K477">
        <f t="shared" si="23"/>
        <v>2511.6666666666665</v>
      </c>
    </row>
    <row r="478" spans="1:11" ht="15">
      <c r="A478" t="s">
        <v>30</v>
      </c>
      <c r="B478">
        <v>5</v>
      </c>
      <c r="C478">
        <v>24</v>
      </c>
      <c r="D478" t="s">
        <v>23</v>
      </c>
      <c r="E478" t="s">
        <v>113</v>
      </c>
      <c r="F478" s="1">
        <v>1.0996527777777779E-2</v>
      </c>
      <c r="G478">
        <f>_xlfn.XLOOKUP($A478,Product_pricing!$B:$B,Product_pricing!$C:$C)</f>
        <v>19</v>
      </c>
      <c r="H478">
        <f t="shared" si="21"/>
        <v>72.2</v>
      </c>
      <c r="I478" s="10">
        <f t="shared" si="22"/>
        <v>6.3712036560896385E-2</v>
      </c>
      <c r="J478" t="str">
        <f>_xlfn.XLOOKUP(A478,Product_Details!$A:$A,Product_Details!$G:$G,"mens")</f>
        <v>Womens</v>
      </c>
      <c r="K478">
        <f t="shared" si="23"/>
        <v>2511.6666666666665</v>
      </c>
    </row>
    <row r="479" spans="1:11" ht="15">
      <c r="A479" t="s">
        <v>38</v>
      </c>
      <c r="B479">
        <v>1</v>
      </c>
      <c r="C479">
        <v>24</v>
      </c>
      <c r="D479" t="s">
        <v>23</v>
      </c>
      <c r="E479" t="s">
        <v>113</v>
      </c>
      <c r="F479" s="1">
        <v>1.0996527777777779E-2</v>
      </c>
      <c r="G479">
        <f>_xlfn.XLOOKUP($A479,Product_pricing!$B:$B,Product_pricing!$C:$C)</f>
        <v>54</v>
      </c>
      <c r="H479">
        <f t="shared" si="21"/>
        <v>41.04</v>
      </c>
      <c r="I479" s="10">
        <f t="shared" si="22"/>
        <v>3.6215262887246365E-2</v>
      </c>
      <c r="J479" t="str">
        <f>_xlfn.XLOOKUP(A479,Product_Details!$A:$A,Product_Details!$G:$G,"mens")</f>
        <v>Womens</v>
      </c>
      <c r="K479">
        <f t="shared" si="23"/>
        <v>2511.6666666666665</v>
      </c>
    </row>
    <row r="480" spans="1:11" ht="15">
      <c r="A480" t="s">
        <v>25</v>
      </c>
      <c r="B480">
        <v>3</v>
      </c>
      <c r="C480">
        <v>24</v>
      </c>
      <c r="D480" t="s">
        <v>23</v>
      </c>
      <c r="E480" t="s">
        <v>113</v>
      </c>
      <c r="F480" s="1">
        <v>1.0996527777777779E-2</v>
      </c>
      <c r="G480">
        <f>_xlfn.XLOOKUP($A480,Product_pricing!$B:$B,Product_pricing!$C:$C)</f>
        <v>40</v>
      </c>
      <c r="H480">
        <f t="shared" si="21"/>
        <v>91.2</v>
      </c>
      <c r="I480" s="10">
        <f t="shared" si="22"/>
        <v>8.0478361971658585E-2</v>
      </c>
      <c r="J480" t="str">
        <f>_xlfn.XLOOKUP(A480,Product_Details!$A:$A,Product_Details!$G:$G,"mens")</f>
        <v>Mens</v>
      </c>
      <c r="K480">
        <f t="shared" si="23"/>
        <v>2520</v>
      </c>
    </row>
    <row r="481" spans="1:11" ht="15">
      <c r="A481" t="s">
        <v>32</v>
      </c>
      <c r="B481">
        <v>5</v>
      </c>
      <c r="C481">
        <v>24</v>
      </c>
      <c r="D481" t="s">
        <v>23</v>
      </c>
      <c r="E481" t="s">
        <v>113</v>
      </c>
      <c r="F481" s="1">
        <v>1.0996527777777779E-2</v>
      </c>
      <c r="G481">
        <f>_xlfn.XLOOKUP($A481,Product_pricing!$B:$B,Product_pricing!$C:$C)</f>
        <v>36</v>
      </c>
      <c r="H481">
        <f t="shared" si="21"/>
        <v>136.80000000000001</v>
      </c>
      <c r="I481" s="10">
        <f t="shared" si="22"/>
        <v>0.12071754295748789</v>
      </c>
      <c r="J481" t="str">
        <f>_xlfn.XLOOKUP(A481,Product_Details!$A:$A,Product_Details!$G:$G,"mens")</f>
        <v>Mens</v>
      </c>
      <c r="K481">
        <f t="shared" si="23"/>
        <v>2520</v>
      </c>
    </row>
    <row r="482" spans="1:11" ht="15">
      <c r="A482" t="s">
        <v>26</v>
      </c>
      <c r="B482">
        <v>4</v>
      </c>
      <c r="C482">
        <v>24</v>
      </c>
      <c r="D482" t="s">
        <v>23</v>
      </c>
      <c r="E482" t="s">
        <v>113</v>
      </c>
      <c r="F482" s="1">
        <v>1.0996527777777779E-2</v>
      </c>
      <c r="G482">
        <f>_xlfn.XLOOKUP($A482,Product_pricing!$B:$B,Product_pricing!$C:$C)</f>
        <v>17</v>
      </c>
      <c r="H482">
        <f t="shared" si="21"/>
        <v>51.68</v>
      </c>
      <c r="I482" s="10">
        <f t="shared" si="22"/>
        <v>4.5604405117273206E-2</v>
      </c>
      <c r="J482" t="str">
        <f>_xlfn.XLOOKUP(A482,Product_Details!$A:$A,Product_Details!$G:$G,"mens")</f>
        <v>Mens</v>
      </c>
      <c r="K482">
        <f t="shared" si="23"/>
        <v>2520</v>
      </c>
    </row>
    <row r="483" spans="1:11" ht="15">
      <c r="A483" t="s">
        <v>36</v>
      </c>
      <c r="B483">
        <v>2</v>
      </c>
      <c r="C483">
        <v>20</v>
      </c>
      <c r="D483" t="s">
        <v>33</v>
      </c>
      <c r="E483" t="s">
        <v>114</v>
      </c>
      <c r="F483" s="1">
        <v>3.2770833333333332E-2</v>
      </c>
      <c r="G483">
        <f>_xlfn.XLOOKUP($A483,Product_pricing!$B:$B,Product_pricing!$C:$C)</f>
        <v>23</v>
      </c>
      <c r="H483">
        <f t="shared" si="21"/>
        <v>36.800000000000004</v>
      </c>
      <c r="I483" s="10">
        <f t="shared" si="22"/>
        <v>3.2473725006107852E-2</v>
      </c>
      <c r="J483" t="str">
        <f>_xlfn.XLOOKUP(A483,Product_Details!$A:$A,Product_Details!$G:$G,"mens")</f>
        <v>Womens</v>
      </c>
      <c r="K483">
        <f t="shared" si="23"/>
        <v>3767.5</v>
      </c>
    </row>
    <row r="484" spans="1:11" ht="15">
      <c r="A484" t="s">
        <v>38</v>
      </c>
      <c r="B484">
        <v>1</v>
      </c>
      <c r="C484">
        <v>20</v>
      </c>
      <c r="D484" t="s">
        <v>33</v>
      </c>
      <c r="E484" t="s">
        <v>114</v>
      </c>
      <c r="F484" s="1">
        <v>3.2770833333333332E-2</v>
      </c>
      <c r="G484">
        <f>_xlfn.XLOOKUP($A484,Product_pricing!$B:$B,Product_pricing!$C:$C)</f>
        <v>54</v>
      </c>
      <c r="H484">
        <f t="shared" si="21"/>
        <v>43.2</v>
      </c>
      <c r="I484" s="10">
        <f t="shared" si="22"/>
        <v>3.8121329354996181E-2</v>
      </c>
      <c r="J484" t="str">
        <f>_xlfn.XLOOKUP(A484,Product_Details!$A:$A,Product_Details!$G:$G,"mens")</f>
        <v>Womens</v>
      </c>
      <c r="K484">
        <f t="shared" si="23"/>
        <v>3767.5</v>
      </c>
    </row>
    <row r="485" spans="1:11" ht="15">
      <c r="A485" t="s">
        <v>22</v>
      </c>
      <c r="B485">
        <v>4</v>
      </c>
      <c r="C485">
        <v>20</v>
      </c>
      <c r="D485" t="s">
        <v>23</v>
      </c>
      <c r="E485" t="s">
        <v>115</v>
      </c>
      <c r="F485" s="1">
        <v>2.9930555555555557E-3</v>
      </c>
      <c r="G485">
        <f>_xlfn.XLOOKUP($A485,Product_pricing!$B:$B,Product_pricing!$C:$C)</f>
        <v>13</v>
      </c>
      <c r="H485">
        <f t="shared" si="21"/>
        <v>41.6</v>
      </c>
      <c r="I485" s="10">
        <f t="shared" si="22"/>
        <v>3.6709428267774097E-2</v>
      </c>
      <c r="J485" t="str">
        <f>_xlfn.XLOOKUP(A485,Product_Details!$A:$A,Product_Details!$G:$G,"mens")</f>
        <v>Womens</v>
      </c>
      <c r="K485">
        <f t="shared" si="23"/>
        <v>1507</v>
      </c>
    </row>
    <row r="486" spans="1:11" ht="15">
      <c r="A486" t="s">
        <v>29</v>
      </c>
      <c r="B486">
        <v>2</v>
      </c>
      <c r="C486">
        <v>20</v>
      </c>
      <c r="D486" t="s">
        <v>23</v>
      </c>
      <c r="E486" t="s">
        <v>115</v>
      </c>
      <c r="F486" s="1">
        <v>2.9930555555555557E-3</v>
      </c>
      <c r="G486">
        <f>_xlfn.XLOOKUP($A486,Product_pricing!$B:$B,Product_pricing!$C:$C)</f>
        <v>10</v>
      </c>
      <c r="H486">
        <f t="shared" si="21"/>
        <v>16</v>
      </c>
      <c r="I486" s="10">
        <f t="shared" si="22"/>
        <v>1.4119010872220806E-2</v>
      </c>
      <c r="J486" t="str">
        <f>_xlfn.XLOOKUP(A486,Product_Details!$A:$A,Product_Details!$G:$G,"mens")</f>
        <v>Womens</v>
      </c>
      <c r="K486">
        <f t="shared" si="23"/>
        <v>1507</v>
      </c>
    </row>
    <row r="487" spans="1:11" ht="15">
      <c r="A487" t="s">
        <v>36</v>
      </c>
      <c r="B487">
        <v>1</v>
      </c>
      <c r="C487">
        <v>20</v>
      </c>
      <c r="D487" t="s">
        <v>23</v>
      </c>
      <c r="E487" t="s">
        <v>115</v>
      </c>
      <c r="F487" s="1">
        <v>2.9930555555555557E-3</v>
      </c>
      <c r="G487">
        <f>_xlfn.XLOOKUP($A487,Product_pricing!$B:$B,Product_pricing!$C:$C)</f>
        <v>23</v>
      </c>
      <c r="H487">
        <f t="shared" si="21"/>
        <v>18.400000000000002</v>
      </c>
      <c r="I487" s="10">
        <f t="shared" si="22"/>
        <v>1.6236862503053926E-2</v>
      </c>
      <c r="J487" t="str">
        <f>_xlfn.XLOOKUP(A487,Product_Details!$A:$A,Product_Details!$G:$G,"mens")</f>
        <v>Womens</v>
      </c>
      <c r="K487">
        <f t="shared" si="23"/>
        <v>1507</v>
      </c>
    </row>
    <row r="488" spans="1:11" ht="15">
      <c r="A488" t="s">
        <v>30</v>
      </c>
      <c r="B488">
        <v>2</v>
      </c>
      <c r="C488">
        <v>20</v>
      </c>
      <c r="D488" t="s">
        <v>23</v>
      </c>
      <c r="E488" t="s">
        <v>115</v>
      </c>
      <c r="F488" s="1">
        <v>2.9930555555555557E-3</v>
      </c>
      <c r="G488">
        <f>_xlfn.XLOOKUP($A488,Product_pricing!$B:$B,Product_pricing!$C:$C)</f>
        <v>19</v>
      </c>
      <c r="H488">
        <f t="shared" si="21"/>
        <v>30.400000000000002</v>
      </c>
      <c r="I488" s="10">
        <f t="shared" si="22"/>
        <v>2.6826120657219534E-2</v>
      </c>
      <c r="J488" t="str">
        <f>_xlfn.XLOOKUP(A488,Product_Details!$A:$A,Product_Details!$G:$G,"mens")</f>
        <v>Womens</v>
      </c>
      <c r="K488">
        <f t="shared" si="23"/>
        <v>1507</v>
      </c>
    </row>
    <row r="489" spans="1:11" ht="15">
      <c r="A489" t="s">
        <v>38</v>
      </c>
      <c r="B489">
        <v>5</v>
      </c>
      <c r="C489">
        <v>20</v>
      </c>
      <c r="D489" t="s">
        <v>23</v>
      </c>
      <c r="E489" t="s">
        <v>115</v>
      </c>
      <c r="F489" s="1">
        <v>2.9930555555555557E-3</v>
      </c>
      <c r="G489">
        <f>_xlfn.XLOOKUP($A489,Product_pricing!$B:$B,Product_pricing!$C:$C)</f>
        <v>54</v>
      </c>
      <c r="H489">
        <f t="shared" si="21"/>
        <v>216</v>
      </c>
      <c r="I489" s="10">
        <f t="shared" si="22"/>
        <v>0.19060664677498088</v>
      </c>
      <c r="J489" t="str">
        <f>_xlfn.XLOOKUP(A489,Product_Details!$A:$A,Product_Details!$G:$G,"mens")</f>
        <v>Womens</v>
      </c>
      <c r="K489">
        <f t="shared" si="23"/>
        <v>1507</v>
      </c>
    </row>
    <row r="490" spans="1:11" ht="15">
      <c r="A490" t="s">
        <v>31</v>
      </c>
      <c r="B490">
        <v>5</v>
      </c>
      <c r="C490">
        <v>20</v>
      </c>
      <c r="D490" t="s">
        <v>23</v>
      </c>
      <c r="E490" t="s">
        <v>115</v>
      </c>
      <c r="F490" s="1">
        <v>2.9930555555555557E-3</v>
      </c>
      <c r="G490">
        <f>_xlfn.XLOOKUP($A490,Product_pricing!$B:$B,Product_pricing!$C:$C)</f>
        <v>57</v>
      </c>
      <c r="H490">
        <f t="shared" si="21"/>
        <v>228</v>
      </c>
      <c r="I490" s="10">
        <f t="shared" si="22"/>
        <v>0.20119590492914646</v>
      </c>
      <c r="J490" t="str">
        <f>_xlfn.XLOOKUP(A490,Product_Details!$A:$A,Product_Details!$G:$G,"mens")</f>
        <v>Mens</v>
      </c>
      <c r="K490">
        <f t="shared" si="23"/>
        <v>7560</v>
      </c>
    </row>
    <row r="491" spans="1:11" ht="15">
      <c r="A491" t="s">
        <v>35</v>
      </c>
      <c r="B491">
        <v>3</v>
      </c>
      <c r="C491">
        <v>14</v>
      </c>
      <c r="D491" t="s">
        <v>33</v>
      </c>
      <c r="E491" t="s">
        <v>116</v>
      </c>
      <c r="F491" s="1">
        <v>2.2844907407407408E-2</v>
      </c>
      <c r="G491">
        <f>_xlfn.XLOOKUP($A491,Product_pricing!$B:$B,Product_pricing!$C:$C)</f>
        <v>32</v>
      </c>
      <c r="H491">
        <f t="shared" si="21"/>
        <v>82.56</v>
      </c>
      <c r="I491" s="10">
        <f t="shared" si="22"/>
        <v>7.2854096100659363E-2</v>
      </c>
      <c r="J491" t="str">
        <f>_xlfn.XLOOKUP(A491,Product_Details!$A:$A,Product_Details!$G:$G,"mens")</f>
        <v>Womens</v>
      </c>
      <c r="K491">
        <f t="shared" si="23"/>
        <v>2511.6666666666665</v>
      </c>
    </row>
    <row r="492" spans="1:11" ht="15">
      <c r="A492" t="s">
        <v>36</v>
      </c>
      <c r="B492">
        <v>1</v>
      </c>
      <c r="C492">
        <v>14</v>
      </c>
      <c r="D492" t="s">
        <v>33</v>
      </c>
      <c r="E492" t="s">
        <v>116</v>
      </c>
      <c r="F492" s="1">
        <v>2.2844907407407408E-2</v>
      </c>
      <c r="G492">
        <f>_xlfn.XLOOKUP($A492,Product_pricing!$B:$B,Product_pricing!$C:$C)</f>
        <v>23</v>
      </c>
      <c r="H492">
        <f t="shared" si="21"/>
        <v>19.78</v>
      </c>
      <c r="I492" s="10">
        <f t="shared" si="22"/>
        <v>1.745462719078297E-2</v>
      </c>
      <c r="J492" t="str">
        <f>_xlfn.XLOOKUP(A492,Product_Details!$A:$A,Product_Details!$G:$G,"mens")</f>
        <v>Womens</v>
      </c>
      <c r="K492">
        <f t="shared" si="23"/>
        <v>2511.6666666666665</v>
      </c>
    </row>
    <row r="493" spans="1:11" ht="15">
      <c r="A493" t="s">
        <v>30</v>
      </c>
      <c r="B493">
        <v>1</v>
      </c>
      <c r="C493">
        <v>14</v>
      </c>
      <c r="D493" t="s">
        <v>33</v>
      </c>
      <c r="E493" t="s">
        <v>116</v>
      </c>
      <c r="F493" s="1">
        <v>2.2844907407407408E-2</v>
      </c>
      <c r="G493">
        <f>_xlfn.XLOOKUP($A493,Product_pricing!$B:$B,Product_pricing!$C:$C)</f>
        <v>19</v>
      </c>
      <c r="H493">
        <f t="shared" si="21"/>
        <v>16.34</v>
      </c>
      <c r="I493" s="10">
        <f t="shared" si="22"/>
        <v>1.4419039853255497E-2</v>
      </c>
      <c r="J493" t="str">
        <f>_xlfn.XLOOKUP(A493,Product_Details!$A:$A,Product_Details!$G:$G,"mens")</f>
        <v>Womens</v>
      </c>
      <c r="K493">
        <f t="shared" si="23"/>
        <v>2511.6666666666665</v>
      </c>
    </row>
    <row r="494" spans="1:11" ht="15">
      <c r="A494" t="s">
        <v>25</v>
      </c>
      <c r="B494">
        <v>1</v>
      </c>
      <c r="C494">
        <v>14</v>
      </c>
      <c r="D494" t="s">
        <v>33</v>
      </c>
      <c r="E494" t="s">
        <v>116</v>
      </c>
      <c r="F494" s="1">
        <v>2.2844907407407408E-2</v>
      </c>
      <c r="G494">
        <f>_xlfn.XLOOKUP($A494,Product_pricing!$B:$B,Product_pricing!$C:$C)</f>
        <v>40</v>
      </c>
      <c r="H494">
        <f t="shared" si="21"/>
        <v>34.4</v>
      </c>
      <c r="I494" s="10">
        <f t="shared" si="22"/>
        <v>3.035587337527473E-2</v>
      </c>
      <c r="J494" t="str">
        <f>_xlfn.XLOOKUP(A494,Product_Details!$A:$A,Product_Details!$G:$G,"mens")</f>
        <v>Mens</v>
      </c>
      <c r="K494">
        <f t="shared" si="23"/>
        <v>2520</v>
      </c>
    </row>
    <row r="495" spans="1:11" ht="15">
      <c r="A495" t="s">
        <v>31</v>
      </c>
      <c r="B495">
        <v>4</v>
      </c>
      <c r="C495">
        <v>14</v>
      </c>
      <c r="D495" t="s">
        <v>33</v>
      </c>
      <c r="E495" t="s">
        <v>116</v>
      </c>
      <c r="F495" s="1">
        <v>2.2844907407407408E-2</v>
      </c>
      <c r="G495">
        <f>_xlfn.XLOOKUP($A495,Product_pricing!$B:$B,Product_pricing!$C:$C)</f>
        <v>57</v>
      </c>
      <c r="H495">
        <f t="shared" si="21"/>
        <v>196.07999999999998</v>
      </c>
      <c r="I495" s="10">
        <f t="shared" si="22"/>
        <v>0.17302847823906595</v>
      </c>
      <c r="J495" t="str">
        <f>_xlfn.XLOOKUP(A495,Product_Details!$A:$A,Product_Details!$G:$G,"mens")</f>
        <v>Mens</v>
      </c>
      <c r="K495">
        <f t="shared" si="23"/>
        <v>2520</v>
      </c>
    </row>
    <row r="496" spans="1:11" ht="15">
      <c r="A496" t="s">
        <v>26</v>
      </c>
      <c r="B496">
        <v>2</v>
      </c>
      <c r="C496">
        <v>14</v>
      </c>
      <c r="D496" t="s">
        <v>33</v>
      </c>
      <c r="E496" t="s">
        <v>116</v>
      </c>
      <c r="F496" s="1">
        <v>2.2844907407407408E-2</v>
      </c>
      <c r="G496">
        <f>_xlfn.XLOOKUP($A496,Product_pricing!$B:$B,Product_pricing!$C:$C)</f>
        <v>17</v>
      </c>
      <c r="H496">
        <f t="shared" si="21"/>
        <v>29.24</v>
      </c>
      <c r="I496" s="10">
        <f t="shared" si="22"/>
        <v>2.5802492368983521E-2</v>
      </c>
      <c r="J496" t="str">
        <f>_xlfn.XLOOKUP(A496,Product_Details!$A:$A,Product_Details!$G:$G,"mens")</f>
        <v>Mens</v>
      </c>
      <c r="K496">
        <f t="shared" si="23"/>
        <v>2520</v>
      </c>
    </row>
    <row r="497" spans="1:11" ht="15">
      <c r="A497" t="s">
        <v>35</v>
      </c>
      <c r="B497">
        <v>4</v>
      </c>
      <c r="C497">
        <v>6</v>
      </c>
      <c r="D497" t="s">
        <v>23</v>
      </c>
      <c r="E497" t="s">
        <v>117</v>
      </c>
      <c r="F497" s="1">
        <v>1.1047453703703703E-2</v>
      </c>
      <c r="G497">
        <f>_xlfn.XLOOKUP($A497,Product_pricing!$B:$B,Product_pricing!$C:$C)</f>
        <v>32</v>
      </c>
      <c r="H497">
        <f t="shared" si="21"/>
        <v>120.32</v>
      </c>
      <c r="I497" s="10">
        <f t="shared" si="22"/>
        <v>0.10617496175910045</v>
      </c>
      <c r="J497" t="str">
        <f>_xlfn.XLOOKUP(A497,Product_Details!$A:$A,Product_Details!$G:$G,"mens")</f>
        <v>Womens</v>
      </c>
      <c r="K497">
        <f t="shared" si="23"/>
        <v>2511.6666666666665</v>
      </c>
    </row>
    <row r="498" spans="1:11" ht="15">
      <c r="A498" t="s">
        <v>29</v>
      </c>
      <c r="B498">
        <v>2</v>
      </c>
      <c r="C498">
        <v>6</v>
      </c>
      <c r="D498" t="s">
        <v>23</v>
      </c>
      <c r="E498" t="s">
        <v>117</v>
      </c>
      <c r="F498" s="1">
        <v>1.1047453703703703E-2</v>
      </c>
      <c r="G498">
        <f>_xlfn.XLOOKUP($A498,Product_pricing!$B:$B,Product_pricing!$C:$C)</f>
        <v>10</v>
      </c>
      <c r="H498">
        <f t="shared" si="21"/>
        <v>18.799999999999997</v>
      </c>
      <c r="I498" s="10">
        <f t="shared" si="22"/>
        <v>1.6589837774859444E-2</v>
      </c>
      <c r="J498" t="str">
        <f>_xlfn.XLOOKUP(A498,Product_Details!$A:$A,Product_Details!$G:$G,"mens")</f>
        <v>Womens</v>
      </c>
      <c r="K498">
        <f t="shared" si="23"/>
        <v>2511.6666666666665</v>
      </c>
    </row>
    <row r="499" spans="1:11" ht="15">
      <c r="A499" t="s">
        <v>30</v>
      </c>
      <c r="B499">
        <v>5</v>
      </c>
      <c r="C499">
        <v>6</v>
      </c>
      <c r="D499" t="s">
        <v>23</v>
      </c>
      <c r="E499" t="s">
        <v>117</v>
      </c>
      <c r="F499" s="1">
        <v>1.1047453703703703E-2</v>
      </c>
      <c r="G499">
        <f>_xlfn.XLOOKUP($A499,Product_pricing!$B:$B,Product_pricing!$C:$C)</f>
        <v>19</v>
      </c>
      <c r="H499">
        <f t="shared" si="21"/>
        <v>89.3</v>
      </c>
      <c r="I499" s="10">
        <f t="shared" si="22"/>
        <v>7.8801729430582362E-2</v>
      </c>
      <c r="J499" t="str">
        <f>_xlfn.XLOOKUP(A499,Product_Details!$A:$A,Product_Details!$G:$G,"mens")</f>
        <v>Womens</v>
      </c>
      <c r="K499">
        <f t="shared" si="23"/>
        <v>2511.6666666666665</v>
      </c>
    </row>
    <row r="500" spans="1:11" ht="15">
      <c r="A500" t="s">
        <v>41</v>
      </c>
      <c r="B500">
        <v>3</v>
      </c>
      <c r="C500">
        <v>6</v>
      </c>
      <c r="D500" t="s">
        <v>23</v>
      </c>
      <c r="E500" t="s">
        <v>117</v>
      </c>
      <c r="F500" s="1">
        <v>1.1047453703703703E-2</v>
      </c>
      <c r="G500">
        <f>_xlfn.XLOOKUP($A500,Product_pricing!$B:$B,Product_pricing!$C:$C)</f>
        <v>10</v>
      </c>
      <c r="H500">
        <f t="shared" si="21"/>
        <v>28.2</v>
      </c>
      <c r="I500" s="10">
        <f t="shared" si="22"/>
        <v>2.4884756662289169E-2</v>
      </c>
      <c r="J500" t="str">
        <f>_xlfn.XLOOKUP(A500,Product_Details!$A:$A,Product_Details!$G:$G,"mens")</f>
        <v>Mens</v>
      </c>
      <c r="K500">
        <f t="shared" si="23"/>
        <v>1890</v>
      </c>
    </row>
    <row r="501" spans="1:11" ht="15">
      <c r="A501" t="s">
        <v>31</v>
      </c>
      <c r="B501">
        <v>3</v>
      </c>
      <c r="C501">
        <v>6</v>
      </c>
      <c r="D501" t="s">
        <v>23</v>
      </c>
      <c r="E501" t="s">
        <v>117</v>
      </c>
      <c r="F501" s="1">
        <v>1.1047453703703703E-2</v>
      </c>
      <c r="G501">
        <f>_xlfn.XLOOKUP($A501,Product_pricing!$B:$B,Product_pricing!$C:$C)</f>
        <v>57</v>
      </c>
      <c r="H501">
        <f t="shared" si="21"/>
        <v>160.73999999999998</v>
      </c>
      <c r="I501" s="10">
        <f t="shared" si="22"/>
        <v>0.14184311297504823</v>
      </c>
      <c r="J501" t="str">
        <f>_xlfn.XLOOKUP(A501,Product_Details!$A:$A,Product_Details!$G:$G,"mens")</f>
        <v>Mens</v>
      </c>
      <c r="K501">
        <f t="shared" si="23"/>
        <v>1890</v>
      </c>
    </row>
    <row r="502" spans="1:11" ht="15">
      <c r="A502" t="s">
        <v>32</v>
      </c>
      <c r="B502">
        <v>5</v>
      </c>
      <c r="C502">
        <v>6</v>
      </c>
      <c r="D502" t="s">
        <v>23</v>
      </c>
      <c r="E502" t="s">
        <v>117</v>
      </c>
      <c r="F502" s="1">
        <v>1.1047453703703703E-2</v>
      </c>
      <c r="G502">
        <f>_xlfn.XLOOKUP($A502,Product_pricing!$B:$B,Product_pricing!$C:$C)</f>
        <v>36</v>
      </c>
      <c r="H502">
        <f t="shared" si="21"/>
        <v>169.2</v>
      </c>
      <c r="I502" s="10">
        <f t="shared" si="22"/>
        <v>0.149308539973735</v>
      </c>
      <c r="J502" t="str">
        <f>_xlfn.XLOOKUP(A502,Product_Details!$A:$A,Product_Details!$G:$G,"mens")</f>
        <v>Mens</v>
      </c>
      <c r="K502">
        <f t="shared" si="23"/>
        <v>1890</v>
      </c>
    </row>
    <row r="503" spans="1:11" ht="15">
      <c r="A503" t="s">
        <v>27</v>
      </c>
      <c r="B503">
        <v>4</v>
      </c>
      <c r="C503">
        <v>6</v>
      </c>
      <c r="D503" t="s">
        <v>23</v>
      </c>
      <c r="E503" t="s">
        <v>117</v>
      </c>
      <c r="F503" s="1">
        <v>1.1047453703703703E-2</v>
      </c>
      <c r="G503">
        <f>_xlfn.XLOOKUP($A503,Product_pricing!$B:$B,Product_pricing!$C:$C)</f>
        <v>29</v>
      </c>
      <c r="H503">
        <f t="shared" si="21"/>
        <v>109.03999999999999</v>
      </c>
      <c r="I503" s="10">
        <f t="shared" si="22"/>
        <v>9.6221059094184783E-2</v>
      </c>
      <c r="J503" t="str">
        <f>_xlfn.XLOOKUP(A503,Product_Details!$A:$A,Product_Details!$G:$G,"mens")</f>
        <v>Mens</v>
      </c>
      <c r="K503">
        <f t="shared" si="23"/>
        <v>1890</v>
      </c>
    </row>
    <row r="504" spans="1:11" ht="15">
      <c r="A504" t="s">
        <v>35</v>
      </c>
      <c r="B504">
        <v>1</v>
      </c>
      <c r="C504">
        <v>19</v>
      </c>
      <c r="D504" t="s">
        <v>23</v>
      </c>
      <c r="E504" t="s">
        <v>118</v>
      </c>
      <c r="F504" s="1">
        <v>3.9486111111111111E-2</v>
      </c>
      <c r="G504">
        <f>_xlfn.XLOOKUP($A504,Product_pricing!$B:$B,Product_pricing!$C:$C)</f>
        <v>32</v>
      </c>
      <c r="H504">
        <f t="shared" si="21"/>
        <v>25.92</v>
      </c>
      <c r="I504" s="10">
        <f t="shared" si="22"/>
        <v>2.2872797612997708E-2</v>
      </c>
      <c r="J504" t="str">
        <f>_xlfn.XLOOKUP(A504,Product_Details!$A:$A,Product_Details!$G:$G,"mens")</f>
        <v>Womens</v>
      </c>
      <c r="K504">
        <f t="shared" si="23"/>
        <v>2511.6666666666665</v>
      </c>
    </row>
    <row r="505" spans="1:11" ht="15">
      <c r="A505" t="s">
        <v>29</v>
      </c>
      <c r="B505">
        <v>1</v>
      </c>
      <c r="C505">
        <v>19</v>
      </c>
      <c r="D505" t="s">
        <v>23</v>
      </c>
      <c r="E505" t="s">
        <v>118</v>
      </c>
      <c r="F505" s="1">
        <v>3.9486111111111111E-2</v>
      </c>
      <c r="G505">
        <f>_xlfn.XLOOKUP($A505,Product_pricing!$B:$B,Product_pricing!$C:$C)</f>
        <v>10</v>
      </c>
      <c r="H505">
        <f t="shared" si="21"/>
        <v>8.1000000000000014</v>
      </c>
      <c r="I505" s="10">
        <f t="shared" si="22"/>
        <v>7.1477492540617839E-3</v>
      </c>
      <c r="J505" t="str">
        <f>_xlfn.XLOOKUP(A505,Product_Details!$A:$A,Product_Details!$G:$G,"mens")</f>
        <v>Womens</v>
      </c>
      <c r="K505">
        <f t="shared" si="23"/>
        <v>2511.6666666666665</v>
      </c>
    </row>
    <row r="506" spans="1:11" ht="15">
      <c r="A506" t="s">
        <v>38</v>
      </c>
      <c r="B506">
        <v>5</v>
      </c>
      <c r="C506">
        <v>19</v>
      </c>
      <c r="D506" t="s">
        <v>23</v>
      </c>
      <c r="E506" t="s">
        <v>118</v>
      </c>
      <c r="F506" s="1">
        <v>3.9486111111111111E-2</v>
      </c>
      <c r="G506">
        <f>_xlfn.XLOOKUP($A506,Product_pricing!$B:$B,Product_pricing!$C:$C)</f>
        <v>54</v>
      </c>
      <c r="H506">
        <f t="shared" si="21"/>
        <v>218.70000000000002</v>
      </c>
      <c r="I506" s="10">
        <f t="shared" si="22"/>
        <v>0.19298922985966815</v>
      </c>
      <c r="J506" t="str">
        <f>_xlfn.XLOOKUP(A506,Product_Details!$A:$A,Product_Details!$G:$G,"mens")</f>
        <v>Womens</v>
      </c>
      <c r="K506">
        <f t="shared" si="23"/>
        <v>2511.6666666666665</v>
      </c>
    </row>
    <row r="507" spans="1:11" ht="15">
      <c r="A507" t="s">
        <v>41</v>
      </c>
      <c r="B507">
        <v>1</v>
      </c>
      <c r="C507">
        <v>19</v>
      </c>
      <c r="D507" t="s">
        <v>23</v>
      </c>
      <c r="E507" t="s">
        <v>118</v>
      </c>
      <c r="F507" s="1">
        <v>3.9486111111111111E-2</v>
      </c>
      <c r="G507">
        <f>_xlfn.XLOOKUP($A507,Product_pricing!$B:$B,Product_pricing!$C:$C)</f>
        <v>10</v>
      </c>
      <c r="H507">
        <f t="shared" si="21"/>
        <v>8.1000000000000014</v>
      </c>
      <c r="I507" s="10">
        <f t="shared" si="22"/>
        <v>7.1477492540617839E-3</v>
      </c>
      <c r="J507" t="str">
        <f>_xlfn.XLOOKUP(A507,Product_Details!$A:$A,Product_Details!$G:$G,"mens")</f>
        <v>Mens</v>
      </c>
      <c r="K507">
        <f t="shared" si="23"/>
        <v>7560</v>
      </c>
    </row>
    <row r="508" spans="1:11" ht="15">
      <c r="A508" t="s">
        <v>35</v>
      </c>
      <c r="B508">
        <v>5</v>
      </c>
      <c r="C508">
        <v>0</v>
      </c>
      <c r="D508" t="s">
        <v>23</v>
      </c>
      <c r="E508" t="s">
        <v>119</v>
      </c>
      <c r="F508" s="1">
        <v>4.0765046296296299E-2</v>
      </c>
      <c r="G508">
        <f>_xlfn.XLOOKUP($A508,Product_pricing!$B:$B,Product_pricing!$C:$C)</f>
        <v>32</v>
      </c>
      <c r="H508">
        <f t="shared" si="21"/>
        <v>160</v>
      </c>
      <c r="I508" s="10">
        <f t="shared" si="22"/>
        <v>0.14119010872220805</v>
      </c>
      <c r="J508" t="str">
        <f>_xlfn.XLOOKUP(A508,Product_Details!$A:$A,Product_Details!$G:$G,"mens")</f>
        <v>Womens</v>
      </c>
      <c r="K508">
        <f t="shared" si="23"/>
        <v>1883.75</v>
      </c>
    </row>
    <row r="509" spans="1:11" ht="15">
      <c r="A509" t="s">
        <v>29</v>
      </c>
      <c r="B509">
        <v>3</v>
      </c>
      <c r="C509">
        <v>0</v>
      </c>
      <c r="D509" t="s">
        <v>23</v>
      </c>
      <c r="E509" t="s">
        <v>119</v>
      </c>
      <c r="F509" s="1">
        <v>4.0765046296296299E-2</v>
      </c>
      <c r="G509">
        <f>_xlfn.XLOOKUP($A509,Product_pricing!$B:$B,Product_pricing!$C:$C)</f>
        <v>10</v>
      </c>
      <c r="H509">
        <f t="shared" si="21"/>
        <v>30</v>
      </c>
      <c r="I509" s="10">
        <f t="shared" si="22"/>
        <v>2.647314538541401E-2</v>
      </c>
      <c r="J509" t="str">
        <f>_xlfn.XLOOKUP(A509,Product_Details!$A:$A,Product_Details!$G:$G,"mens")</f>
        <v>Womens</v>
      </c>
      <c r="K509">
        <f t="shared" si="23"/>
        <v>1883.75</v>
      </c>
    </row>
    <row r="510" spans="1:11" ht="15">
      <c r="A510" t="s">
        <v>36</v>
      </c>
      <c r="B510">
        <v>3</v>
      </c>
      <c r="C510">
        <v>0</v>
      </c>
      <c r="D510" t="s">
        <v>23</v>
      </c>
      <c r="E510" t="s">
        <v>119</v>
      </c>
      <c r="F510" s="1">
        <v>4.0765046296296299E-2</v>
      </c>
      <c r="G510">
        <f>_xlfn.XLOOKUP($A510,Product_pricing!$B:$B,Product_pricing!$C:$C)</f>
        <v>23</v>
      </c>
      <c r="H510">
        <f t="shared" si="21"/>
        <v>69</v>
      </c>
      <c r="I510" s="10">
        <f t="shared" si="22"/>
        <v>6.0888234386452224E-2</v>
      </c>
      <c r="J510" t="str">
        <f>_xlfn.XLOOKUP(A510,Product_Details!$A:$A,Product_Details!$G:$G,"mens")</f>
        <v>Womens</v>
      </c>
      <c r="K510">
        <f t="shared" si="23"/>
        <v>1883.75</v>
      </c>
    </row>
    <row r="511" spans="1:11" ht="15">
      <c r="A511" t="s">
        <v>38</v>
      </c>
      <c r="B511">
        <v>3</v>
      </c>
      <c r="C511">
        <v>0</v>
      </c>
      <c r="D511" t="s">
        <v>23</v>
      </c>
      <c r="E511" t="s">
        <v>119</v>
      </c>
      <c r="F511" s="1">
        <v>4.0765046296296299E-2</v>
      </c>
      <c r="G511">
        <f>_xlfn.XLOOKUP($A511,Product_pricing!$B:$B,Product_pricing!$C:$C)</f>
        <v>54</v>
      </c>
      <c r="H511">
        <f t="shared" si="21"/>
        <v>162</v>
      </c>
      <c r="I511" s="10">
        <f t="shared" si="22"/>
        <v>0.14295498508123564</v>
      </c>
      <c r="J511" t="str">
        <f>_xlfn.XLOOKUP(A511,Product_Details!$A:$A,Product_Details!$G:$G,"mens")</f>
        <v>Womens</v>
      </c>
      <c r="K511">
        <f t="shared" si="23"/>
        <v>1883.75</v>
      </c>
    </row>
    <row r="512" spans="1:11" ht="15">
      <c r="A512" t="s">
        <v>32</v>
      </c>
      <c r="B512">
        <v>2</v>
      </c>
      <c r="C512">
        <v>0</v>
      </c>
      <c r="D512" t="s">
        <v>23</v>
      </c>
      <c r="E512" t="s">
        <v>119</v>
      </c>
      <c r="F512" s="1">
        <v>4.0765046296296299E-2</v>
      </c>
      <c r="G512">
        <f>_xlfn.XLOOKUP($A512,Product_pricing!$B:$B,Product_pricing!$C:$C)</f>
        <v>36</v>
      </c>
      <c r="H512">
        <f t="shared" si="21"/>
        <v>72</v>
      </c>
      <c r="I512" s="10">
        <f t="shared" si="22"/>
        <v>6.3535548924993634E-2</v>
      </c>
      <c r="J512" t="str">
        <f>_xlfn.XLOOKUP(A512,Product_Details!$A:$A,Product_Details!$G:$G,"mens")</f>
        <v>Mens</v>
      </c>
      <c r="K512">
        <f t="shared" si="23"/>
        <v>3780</v>
      </c>
    </row>
    <row r="513" spans="1:11" ht="15">
      <c r="A513" t="s">
        <v>27</v>
      </c>
      <c r="B513">
        <v>4</v>
      </c>
      <c r="C513">
        <v>0</v>
      </c>
      <c r="D513" t="s">
        <v>23</v>
      </c>
      <c r="E513" t="s">
        <v>119</v>
      </c>
      <c r="F513" s="1">
        <v>4.0765046296296299E-2</v>
      </c>
      <c r="G513">
        <f>_xlfn.XLOOKUP($A513,Product_pricing!$B:$B,Product_pricing!$C:$C)</f>
        <v>29</v>
      </c>
      <c r="H513">
        <f t="shared" si="21"/>
        <v>116</v>
      </c>
      <c r="I513" s="10">
        <f t="shared" si="22"/>
        <v>0.10236282882360084</v>
      </c>
      <c r="J513" t="str">
        <f>_xlfn.XLOOKUP(A513,Product_Details!$A:$A,Product_Details!$G:$G,"mens")</f>
        <v>Mens</v>
      </c>
      <c r="K513">
        <f t="shared" si="23"/>
        <v>3780</v>
      </c>
    </row>
    <row r="514" spans="1:11" ht="15">
      <c r="A514" t="s">
        <v>22</v>
      </c>
      <c r="B514">
        <v>5</v>
      </c>
      <c r="C514">
        <v>21</v>
      </c>
      <c r="D514" t="s">
        <v>33</v>
      </c>
      <c r="E514" t="s">
        <v>120</v>
      </c>
      <c r="F514" s="1">
        <v>2.850462962962963E-2</v>
      </c>
      <c r="G514">
        <f>_xlfn.XLOOKUP($A514,Product_pricing!$B:$B,Product_pricing!$C:$C)</f>
        <v>13</v>
      </c>
      <c r="H514">
        <f t="shared" si="21"/>
        <v>51.35</v>
      </c>
      <c r="I514" s="10">
        <f t="shared" si="22"/>
        <v>4.5313200518033649E-2</v>
      </c>
      <c r="J514" t="str">
        <f>_xlfn.XLOOKUP(A514,Product_Details!$A:$A,Product_Details!$G:$G,"mens")</f>
        <v>Womens</v>
      </c>
      <c r="K514">
        <f t="shared" si="23"/>
        <v>2511.6666666666665</v>
      </c>
    </row>
    <row r="515" spans="1:11" ht="15">
      <c r="A515" t="s">
        <v>36</v>
      </c>
      <c r="B515">
        <v>5</v>
      </c>
      <c r="C515">
        <v>21</v>
      </c>
      <c r="D515" t="s">
        <v>33</v>
      </c>
      <c r="E515" t="s">
        <v>120</v>
      </c>
      <c r="F515" s="1">
        <v>2.850462962962963E-2</v>
      </c>
      <c r="G515">
        <f>_xlfn.XLOOKUP($A515,Product_pricing!$B:$B,Product_pricing!$C:$C)</f>
        <v>23</v>
      </c>
      <c r="H515">
        <f t="shared" ref="H515:H578" si="24">B515*G515*(1-C515/100)</f>
        <v>90.850000000000009</v>
      </c>
      <c r="I515" s="10">
        <f t="shared" ref="I515:I578" si="25">(H515/SUM($H:$H))*1000</f>
        <v>8.0169508608828766E-2</v>
      </c>
      <c r="J515" t="str">
        <f>_xlfn.XLOOKUP(A515,Product_Details!$A:$A,Product_Details!$G:$G,"mens")</f>
        <v>Womens</v>
      </c>
      <c r="K515">
        <f t="shared" ref="K515:K578" si="26">COUNTIFS($J:$J, J515) / COUNTIFS($J:$J, J515, $E:$E, E515)</f>
        <v>2511.6666666666665</v>
      </c>
    </row>
    <row r="516" spans="1:11" ht="15">
      <c r="A516" t="s">
        <v>30</v>
      </c>
      <c r="B516">
        <v>2</v>
      </c>
      <c r="C516">
        <v>21</v>
      </c>
      <c r="D516" t="s">
        <v>33</v>
      </c>
      <c r="E516" t="s">
        <v>120</v>
      </c>
      <c r="F516" s="1">
        <v>2.850462962962963E-2</v>
      </c>
      <c r="G516">
        <f>_xlfn.XLOOKUP($A516,Product_pricing!$B:$B,Product_pricing!$C:$C)</f>
        <v>19</v>
      </c>
      <c r="H516">
        <f t="shared" si="24"/>
        <v>30.020000000000003</v>
      </c>
      <c r="I516" s="10">
        <f t="shared" si="25"/>
        <v>2.649079414900429E-2</v>
      </c>
      <c r="J516" t="str">
        <f>_xlfn.XLOOKUP(A516,Product_Details!$A:$A,Product_Details!$G:$G,"mens")</f>
        <v>Womens</v>
      </c>
      <c r="K516">
        <f t="shared" si="26"/>
        <v>2511.6666666666665</v>
      </c>
    </row>
    <row r="517" spans="1:11" ht="15">
      <c r="A517" t="s">
        <v>41</v>
      </c>
      <c r="B517">
        <v>5</v>
      </c>
      <c r="C517">
        <v>21</v>
      </c>
      <c r="D517" t="s">
        <v>33</v>
      </c>
      <c r="E517" t="s">
        <v>120</v>
      </c>
      <c r="F517" s="1">
        <v>2.850462962962963E-2</v>
      </c>
      <c r="G517">
        <f>_xlfn.XLOOKUP($A517,Product_pricing!$B:$B,Product_pricing!$C:$C)</f>
        <v>10</v>
      </c>
      <c r="H517">
        <f t="shared" si="24"/>
        <v>39.5</v>
      </c>
      <c r="I517" s="10">
        <f t="shared" si="25"/>
        <v>3.4856308090795117E-2</v>
      </c>
      <c r="J517" t="str">
        <f>_xlfn.XLOOKUP(A517,Product_Details!$A:$A,Product_Details!$G:$G,"mens")</f>
        <v>Mens</v>
      </c>
      <c r="K517">
        <f t="shared" si="26"/>
        <v>1890</v>
      </c>
    </row>
    <row r="518" spans="1:11" ht="15">
      <c r="A518" t="s">
        <v>32</v>
      </c>
      <c r="B518">
        <v>3</v>
      </c>
      <c r="C518">
        <v>21</v>
      </c>
      <c r="D518" t="s">
        <v>33</v>
      </c>
      <c r="E518" t="s">
        <v>120</v>
      </c>
      <c r="F518" s="1">
        <v>2.850462962962963E-2</v>
      </c>
      <c r="G518">
        <f>_xlfn.XLOOKUP($A518,Product_pricing!$B:$B,Product_pricing!$C:$C)</f>
        <v>36</v>
      </c>
      <c r="H518">
        <f t="shared" si="24"/>
        <v>85.320000000000007</v>
      </c>
      <c r="I518" s="10">
        <f t="shared" si="25"/>
        <v>7.528962547611745E-2</v>
      </c>
      <c r="J518" t="str">
        <f>_xlfn.XLOOKUP(A518,Product_Details!$A:$A,Product_Details!$G:$G,"mens")</f>
        <v>Mens</v>
      </c>
      <c r="K518">
        <f t="shared" si="26"/>
        <v>1890</v>
      </c>
    </row>
    <row r="519" spans="1:11" ht="15">
      <c r="A519" t="s">
        <v>26</v>
      </c>
      <c r="B519">
        <v>2</v>
      </c>
      <c r="C519">
        <v>21</v>
      </c>
      <c r="D519" t="s">
        <v>33</v>
      </c>
      <c r="E519" t="s">
        <v>120</v>
      </c>
      <c r="F519" s="1">
        <v>2.850462962962963E-2</v>
      </c>
      <c r="G519">
        <f>_xlfn.XLOOKUP($A519,Product_pricing!$B:$B,Product_pricing!$C:$C)</f>
        <v>17</v>
      </c>
      <c r="H519">
        <f t="shared" si="24"/>
        <v>26.86</v>
      </c>
      <c r="I519" s="10">
        <f t="shared" si="25"/>
        <v>2.3702289501740675E-2</v>
      </c>
      <c r="J519" t="str">
        <f>_xlfn.XLOOKUP(A519,Product_Details!$A:$A,Product_Details!$G:$G,"mens")</f>
        <v>Mens</v>
      </c>
      <c r="K519">
        <f t="shared" si="26"/>
        <v>1890</v>
      </c>
    </row>
    <row r="520" spans="1:11" ht="15">
      <c r="A520" t="s">
        <v>27</v>
      </c>
      <c r="B520">
        <v>2</v>
      </c>
      <c r="C520">
        <v>21</v>
      </c>
      <c r="D520" t="s">
        <v>33</v>
      </c>
      <c r="E520" t="s">
        <v>120</v>
      </c>
      <c r="F520" s="1">
        <v>2.850462962962963E-2</v>
      </c>
      <c r="G520">
        <f>_xlfn.XLOOKUP($A520,Product_pricing!$B:$B,Product_pricing!$C:$C)</f>
        <v>29</v>
      </c>
      <c r="H520">
        <f t="shared" si="24"/>
        <v>45.82</v>
      </c>
      <c r="I520" s="10">
        <f t="shared" si="25"/>
        <v>4.0433317385322333E-2</v>
      </c>
      <c r="J520" t="str">
        <f>_xlfn.XLOOKUP(A520,Product_Details!$A:$A,Product_Details!$G:$G,"mens")</f>
        <v>Mens</v>
      </c>
      <c r="K520">
        <f t="shared" si="26"/>
        <v>1890</v>
      </c>
    </row>
    <row r="521" spans="1:11" ht="15">
      <c r="A521" t="s">
        <v>22</v>
      </c>
      <c r="B521">
        <v>2</v>
      </c>
      <c r="C521">
        <v>9</v>
      </c>
      <c r="D521" t="s">
        <v>33</v>
      </c>
      <c r="E521" t="s">
        <v>121</v>
      </c>
      <c r="F521" s="1">
        <v>9.3750000000000007E-4</v>
      </c>
      <c r="G521">
        <f>_xlfn.XLOOKUP($A521,Product_pricing!$B:$B,Product_pricing!$C:$C)</f>
        <v>13</v>
      </c>
      <c r="H521">
        <f t="shared" si="24"/>
        <v>23.66</v>
      </c>
      <c r="I521" s="10">
        <f t="shared" si="25"/>
        <v>2.0878487327296517E-2</v>
      </c>
      <c r="J521" t="str">
        <f>_xlfn.XLOOKUP(A521,Product_Details!$A:$A,Product_Details!$G:$G,"mens")</f>
        <v>Womens</v>
      </c>
      <c r="K521">
        <f t="shared" si="26"/>
        <v>2511.6666666666665</v>
      </c>
    </row>
    <row r="522" spans="1:11" ht="15">
      <c r="A522" t="s">
        <v>36</v>
      </c>
      <c r="B522">
        <v>2</v>
      </c>
      <c r="C522">
        <v>9</v>
      </c>
      <c r="D522" t="s">
        <v>33</v>
      </c>
      <c r="E522" t="s">
        <v>121</v>
      </c>
      <c r="F522" s="1">
        <v>9.3750000000000007E-4</v>
      </c>
      <c r="G522">
        <f>_xlfn.XLOOKUP($A522,Product_pricing!$B:$B,Product_pricing!$C:$C)</f>
        <v>23</v>
      </c>
      <c r="H522">
        <f t="shared" si="24"/>
        <v>41.86</v>
      </c>
      <c r="I522" s="10">
        <f t="shared" si="25"/>
        <v>3.6938862194447683E-2</v>
      </c>
      <c r="J522" t="str">
        <f>_xlfn.XLOOKUP(A522,Product_Details!$A:$A,Product_Details!$G:$G,"mens")</f>
        <v>Womens</v>
      </c>
      <c r="K522">
        <f t="shared" si="26"/>
        <v>2511.6666666666665</v>
      </c>
    </row>
    <row r="523" spans="1:11" ht="15">
      <c r="A523" t="s">
        <v>30</v>
      </c>
      <c r="B523">
        <v>4</v>
      </c>
      <c r="C523">
        <v>9</v>
      </c>
      <c r="D523" t="s">
        <v>33</v>
      </c>
      <c r="E523" t="s">
        <v>121</v>
      </c>
      <c r="F523" s="1">
        <v>9.3750000000000007E-4</v>
      </c>
      <c r="G523">
        <f>_xlfn.XLOOKUP($A523,Product_pricing!$B:$B,Product_pricing!$C:$C)</f>
        <v>19</v>
      </c>
      <c r="H523">
        <f t="shared" si="24"/>
        <v>69.16</v>
      </c>
      <c r="I523" s="10">
        <f t="shared" si="25"/>
        <v>6.1029424495174435E-2</v>
      </c>
      <c r="J523" t="str">
        <f>_xlfn.XLOOKUP(A523,Product_Details!$A:$A,Product_Details!$G:$G,"mens")</f>
        <v>Womens</v>
      </c>
      <c r="K523">
        <f t="shared" si="26"/>
        <v>2511.6666666666665</v>
      </c>
    </row>
    <row r="524" spans="1:11" ht="15">
      <c r="A524" t="s">
        <v>25</v>
      </c>
      <c r="B524">
        <v>5</v>
      </c>
      <c r="C524">
        <v>9</v>
      </c>
      <c r="D524" t="s">
        <v>33</v>
      </c>
      <c r="E524" t="s">
        <v>121</v>
      </c>
      <c r="F524" s="1">
        <v>9.3750000000000007E-4</v>
      </c>
      <c r="G524">
        <f>_xlfn.XLOOKUP($A524,Product_pricing!$B:$B,Product_pricing!$C:$C)</f>
        <v>40</v>
      </c>
      <c r="H524">
        <f t="shared" si="24"/>
        <v>182</v>
      </c>
      <c r="I524" s="10">
        <f t="shared" si="25"/>
        <v>0.16060374867151167</v>
      </c>
      <c r="J524" t="str">
        <f>_xlfn.XLOOKUP(A524,Product_Details!$A:$A,Product_Details!$G:$G,"mens")</f>
        <v>Mens</v>
      </c>
      <c r="K524">
        <f t="shared" si="26"/>
        <v>1260</v>
      </c>
    </row>
    <row r="525" spans="1:11" ht="15">
      <c r="A525" t="s">
        <v>41</v>
      </c>
      <c r="B525">
        <v>5</v>
      </c>
      <c r="C525">
        <v>9</v>
      </c>
      <c r="D525" t="s">
        <v>33</v>
      </c>
      <c r="E525" t="s">
        <v>121</v>
      </c>
      <c r="F525" s="1">
        <v>9.3750000000000007E-4</v>
      </c>
      <c r="G525">
        <f>_xlfn.XLOOKUP($A525,Product_pricing!$B:$B,Product_pricing!$C:$C)</f>
        <v>10</v>
      </c>
      <c r="H525">
        <f t="shared" si="24"/>
        <v>45.5</v>
      </c>
      <c r="I525" s="10">
        <f t="shared" si="25"/>
        <v>4.0150937167877918E-2</v>
      </c>
      <c r="J525" t="str">
        <f>_xlfn.XLOOKUP(A525,Product_Details!$A:$A,Product_Details!$G:$G,"mens")</f>
        <v>Mens</v>
      </c>
      <c r="K525">
        <f t="shared" si="26"/>
        <v>1260</v>
      </c>
    </row>
    <row r="526" spans="1:11" ht="15">
      <c r="A526" t="s">
        <v>31</v>
      </c>
      <c r="B526">
        <v>2</v>
      </c>
      <c r="C526">
        <v>9</v>
      </c>
      <c r="D526" t="s">
        <v>33</v>
      </c>
      <c r="E526" t="s">
        <v>121</v>
      </c>
      <c r="F526" s="1">
        <v>9.3750000000000007E-4</v>
      </c>
      <c r="G526">
        <f>_xlfn.XLOOKUP($A526,Product_pricing!$B:$B,Product_pricing!$C:$C)</f>
        <v>57</v>
      </c>
      <c r="H526">
        <f t="shared" si="24"/>
        <v>103.74000000000001</v>
      </c>
      <c r="I526" s="10">
        <f t="shared" si="25"/>
        <v>9.1544136742761656E-2</v>
      </c>
      <c r="J526" t="str">
        <f>_xlfn.XLOOKUP(A526,Product_Details!$A:$A,Product_Details!$G:$G,"mens")</f>
        <v>Mens</v>
      </c>
      <c r="K526">
        <f t="shared" si="26"/>
        <v>1260</v>
      </c>
    </row>
    <row r="527" spans="1:11" ht="15">
      <c r="A527" t="s">
        <v>32</v>
      </c>
      <c r="B527">
        <v>5</v>
      </c>
      <c r="C527">
        <v>9</v>
      </c>
      <c r="D527" t="s">
        <v>33</v>
      </c>
      <c r="E527" t="s">
        <v>121</v>
      </c>
      <c r="F527" s="1">
        <v>9.3750000000000007E-4</v>
      </c>
      <c r="G527">
        <f>_xlfn.XLOOKUP($A527,Product_pricing!$B:$B,Product_pricing!$C:$C)</f>
        <v>36</v>
      </c>
      <c r="H527">
        <f t="shared" si="24"/>
        <v>163.80000000000001</v>
      </c>
      <c r="I527" s="10">
        <f t="shared" si="25"/>
        <v>0.1445433738043605</v>
      </c>
      <c r="J527" t="str">
        <f>_xlfn.XLOOKUP(A527,Product_Details!$A:$A,Product_Details!$G:$G,"mens")</f>
        <v>Mens</v>
      </c>
      <c r="K527">
        <f t="shared" si="26"/>
        <v>1260</v>
      </c>
    </row>
    <row r="528" spans="1:11" ht="15">
      <c r="A528" t="s">
        <v>26</v>
      </c>
      <c r="B528">
        <v>2</v>
      </c>
      <c r="C528">
        <v>9</v>
      </c>
      <c r="D528" t="s">
        <v>33</v>
      </c>
      <c r="E528" t="s">
        <v>121</v>
      </c>
      <c r="F528" s="1">
        <v>9.3750000000000007E-4</v>
      </c>
      <c r="G528">
        <f>_xlfn.XLOOKUP($A528,Product_pricing!$B:$B,Product_pricing!$C:$C)</f>
        <v>17</v>
      </c>
      <c r="H528">
        <f t="shared" si="24"/>
        <v>30.94</v>
      </c>
      <c r="I528" s="10">
        <f t="shared" si="25"/>
        <v>2.7302637274156986E-2</v>
      </c>
      <c r="J528" t="str">
        <f>_xlfn.XLOOKUP(A528,Product_Details!$A:$A,Product_Details!$G:$G,"mens")</f>
        <v>Mens</v>
      </c>
      <c r="K528">
        <f t="shared" si="26"/>
        <v>1260</v>
      </c>
    </row>
    <row r="529" spans="1:11" ht="15">
      <c r="A529" t="s">
        <v>27</v>
      </c>
      <c r="B529">
        <v>1</v>
      </c>
      <c r="C529">
        <v>9</v>
      </c>
      <c r="D529" t="s">
        <v>33</v>
      </c>
      <c r="E529" t="s">
        <v>121</v>
      </c>
      <c r="F529" s="1">
        <v>9.3750000000000007E-4</v>
      </c>
      <c r="G529">
        <f>_xlfn.XLOOKUP($A529,Product_pricing!$B:$B,Product_pricing!$C:$C)</f>
        <v>29</v>
      </c>
      <c r="H529">
        <f t="shared" si="24"/>
        <v>26.39</v>
      </c>
      <c r="I529" s="10">
        <f t="shared" si="25"/>
        <v>2.3287543557369193E-2</v>
      </c>
      <c r="J529" t="str">
        <f>_xlfn.XLOOKUP(A529,Product_Details!$A:$A,Product_Details!$G:$G,"mens")</f>
        <v>Mens</v>
      </c>
      <c r="K529">
        <f t="shared" si="26"/>
        <v>1260</v>
      </c>
    </row>
    <row r="530" spans="1:11" ht="15">
      <c r="A530" t="s">
        <v>22</v>
      </c>
      <c r="B530">
        <v>5</v>
      </c>
      <c r="C530">
        <v>6</v>
      </c>
      <c r="D530" t="s">
        <v>23</v>
      </c>
      <c r="E530" t="s">
        <v>122</v>
      </c>
      <c r="F530" s="1">
        <v>2.9885416666666664E-2</v>
      </c>
      <c r="G530">
        <f>_xlfn.XLOOKUP($A530,Product_pricing!$B:$B,Product_pricing!$C:$C)</f>
        <v>13</v>
      </c>
      <c r="H530">
        <f t="shared" si="24"/>
        <v>61.099999999999994</v>
      </c>
      <c r="I530" s="10">
        <f t="shared" si="25"/>
        <v>5.3916972768293193E-2</v>
      </c>
      <c r="J530" t="str">
        <f>_xlfn.XLOOKUP(A530,Product_Details!$A:$A,Product_Details!$G:$G,"mens")</f>
        <v>Womens</v>
      </c>
      <c r="K530">
        <f t="shared" si="26"/>
        <v>2511.6666666666665</v>
      </c>
    </row>
    <row r="531" spans="1:11" ht="15">
      <c r="A531" t="s">
        <v>35</v>
      </c>
      <c r="B531">
        <v>4</v>
      </c>
      <c r="C531">
        <v>6</v>
      </c>
      <c r="D531" t="s">
        <v>23</v>
      </c>
      <c r="E531" t="s">
        <v>122</v>
      </c>
      <c r="F531" s="1">
        <v>2.9885416666666664E-2</v>
      </c>
      <c r="G531">
        <f>_xlfn.XLOOKUP($A531,Product_pricing!$B:$B,Product_pricing!$C:$C)</f>
        <v>32</v>
      </c>
      <c r="H531">
        <f t="shared" si="24"/>
        <v>120.32</v>
      </c>
      <c r="I531" s="10">
        <f t="shared" si="25"/>
        <v>0.10617496175910045</v>
      </c>
      <c r="J531" t="str">
        <f>_xlfn.XLOOKUP(A531,Product_Details!$A:$A,Product_Details!$G:$G,"mens")</f>
        <v>Womens</v>
      </c>
      <c r="K531">
        <f t="shared" si="26"/>
        <v>2511.6666666666665</v>
      </c>
    </row>
    <row r="532" spans="1:11" ht="15">
      <c r="A532" t="s">
        <v>29</v>
      </c>
      <c r="B532">
        <v>5</v>
      </c>
      <c r="C532">
        <v>6</v>
      </c>
      <c r="D532" t="s">
        <v>23</v>
      </c>
      <c r="E532" t="s">
        <v>122</v>
      </c>
      <c r="F532" s="1">
        <v>2.9885416666666664E-2</v>
      </c>
      <c r="G532">
        <f>_xlfn.XLOOKUP($A532,Product_pricing!$B:$B,Product_pricing!$C:$C)</f>
        <v>10</v>
      </c>
      <c r="H532">
        <f t="shared" si="24"/>
        <v>47</v>
      </c>
      <c r="I532" s="10">
        <f t="shared" si="25"/>
        <v>4.1474594437148619E-2</v>
      </c>
      <c r="J532" t="str">
        <f>_xlfn.XLOOKUP(A532,Product_Details!$A:$A,Product_Details!$G:$G,"mens")</f>
        <v>Womens</v>
      </c>
      <c r="K532">
        <f t="shared" si="26"/>
        <v>2511.6666666666665</v>
      </c>
    </row>
    <row r="533" spans="1:11" ht="15">
      <c r="A533" t="s">
        <v>25</v>
      </c>
      <c r="B533">
        <v>3</v>
      </c>
      <c r="C533">
        <v>6</v>
      </c>
      <c r="D533" t="s">
        <v>23</v>
      </c>
      <c r="E533" t="s">
        <v>122</v>
      </c>
      <c r="F533" s="1">
        <v>2.9885416666666664E-2</v>
      </c>
      <c r="G533">
        <f>_xlfn.XLOOKUP($A533,Product_pricing!$B:$B,Product_pricing!$C:$C)</f>
        <v>40</v>
      </c>
      <c r="H533">
        <f t="shared" si="24"/>
        <v>112.8</v>
      </c>
      <c r="I533" s="10">
        <f t="shared" si="25"/>
        <v>9.9539026649156676E-2</v>
      </c>
      <c r="J533" t="str">
        <f>_xlfn.XLOOKUP(A533,Product_Details!$A:$A,Product_Details!$G:$G,"mens")</f>
        <v>Mens</v>
      </c>
      <c r="K533">
        <f t="shared" si="26"/>
        <v>3780</v>
      </c>
    </row>
    <row r="534" spans="1:11" ht="15">
      <c r="A534" t="s">
        <v>26</v>
      </c>
      <c r="B534">
        <v>2</v>
      </c>
      <c r="C534">
        <v>6</v>
      </c>
      <c r="D534" t="s">
        <v>23</v>
      </c>
      <c r="E534" t="s">
        <v>122</v>
      </c>
      <c r="F534" s="1">
        <v>2.9885416666666664E-2</v>
      </c>
      <c r="G534">
        <f>_xlfn.XLOOKUP($A534,Product_pricing!$B:$B,Product_pricing!$C:$C)</f>
        <v>17</v>
      </c>
      <c r="H534">
        <f t="shared" si="24"/>
        <v>31.959999999999997</v>
      </c>
      <c r="I534" s="10">
        <f t="shared" si="25"/>
        <v>2.8202724217261058E-2</v>
      </c>
      <c r="J534" t="str">
        <f>_xlfn.XLOOKUP(A534,Product_Details!$A:$A,Product_Details!$G:$G,"mens")</f>
        <v>Mens</v>
      </c>
      <c r="K534">
        <f t="shared" si="26"/>
        <v>3780</v>
      </c>
    </row>
    <row r="535" spans="1:11" ht="15">
      <c r="A535" t="s">
        <v>29</v>
      </c>
      <c r="B535">
        <v>2</v>
      </c>
      <c r="C535">
        <v>2</v>
      </c>
      <c r="D535" t="s">
        <v>33</v>
      </c>
      <c r="E535" t="s">
        <v>123</v>
      </c>
      <c r="F535" s="1">
        <v>2.8744212962962964E-2</v>
      </c>
      <c r="G535">
        <f>_xlfn.XLOOKUP($A535,Product_pricing!$B:$B,Product_pricing!$C:$C)</f>
        <v>10</v>
      </c>
      <c r="H535">
        <f t="shared" si="24"/>
        <v>19.600000000000001</v>
      </c>
      <c r="I535" s="10">
        <f t="shared" si="25"/>
        <v>1.7295788318470489E-2</v>
      </c>
      <c r="J535" t="str">
        <f>_xlfn.XLOOKUP(A535,Product_Details!$A:$A,Product_Details!$G:$G,"mens")</f>
        <v>Womens</v>
      </c>
      <c r="K535">
        <f t="shared" si="26"/>
        <v>7535</v>
      </c>
    </row>
    <row r="536" spans="1:11" ht="15">
      <c r="A536" t="s">
        <v>25</v>
      </c>
      <c r="B536">
        <v>5</v>
      </c>
      <c r="C536">
        <v>2</v>
      </c>
      <c r="D536" t="s">
        <v>33</v>
      </c>
      <c r="E536" t="s">
        <v>123</v>
      </c>
      <c r="F536" s="1">
        <v>2.8744212962962964E-2</v>
      </c>
      <c r="G536">
        <f>_xlfn.XLOOKUP($A536,Product_pricing!$B:$B,Product_pricing!$C:$C)</f>
        <v>40</v>
      </c>
      <c r="H536">
        <f t="shared" si="24"/>
        <v>196</v>
      </c>
      <c r="I536" s="10">
        <f t="shared" si="25"/>
        <v>0.17295788318470487</v>
      </c>
      <c r="J536" t="str">
        <f>_xlfn.XLOOKUP(A536,Product_Details!$A:$A,Product_Details!$G:$G,"mens")</f>
        <v>Mens</v>
      </c>
      <c r="K536">
        <f t="shared" si="26"/>
        <v>3780</v>
      </c>
    </row>
    <row r="537" spans="1:11" ht="15">
      <c r="A537" t="s">
        <v>31</v>
      </c>
      <c r="B537">
        <v>3</v>
      </c>
      <c r="C537">
        <v>2</v>
      </c>
      <c r="D537" t="s">
        <v>33</v>
      </c>
      <c r="E537" t="s">
        <v>123</v>
      </c>
      <c r="F537" s="1">
        <v>2.8744212962962964E-2</v>
      </c>
      <c r="G537">
        <f>_xlfn.XLOOKUP($A537,Product_pricing!$B:$B,Product_pricing!$C:$C)</f>
        <v>57</v>
      </c>
      <c r="H537">
        <f t="shared" si="24"/>
        <v>167.57999999999998</v>
      </c>
      <c r="I537" s="10">
        <f t="shared" si="25"/>
        <v>0.14787899012292263</v>
      </c>
      <c r="J537" t="str">
        <f>_xlfn.XLOOKUP(A537,Product_Details!$A:$A,Product_Details!$G:$G,"mens")</f>
        <v>Mens</v>
      </c>
      <c r="K537">
        <f t="shared" si="26"/>
        <v>3780</v>
      </c>
    </row>
    <row r="538" spans="1:11" ht="15">
      <c r="A538" t="s">
        <v>22</v>
      </c>
      <c r="B538">
        <v>5</v>
      </c>
      <c r="C538">
        <v>8</v>
      </c>
      <c r="D538" t="s">
        <v>23</v>
      </c>
      <c r="E538" t="s">
        <v>124</v>
      </c>
      <c r="F538" s="1">
        <v>3.1728009259259261E-2</v>
      </c>
      <c r="G538">
        <f>_xlfn.XLOOKUP($A538,Product_pricing!$B:$B,Product_pricing!$C:$C)</f>
        <v>13</v>
      </c>
      <c r="H538">
        <f t="shared" si="24"/>
        <v>59.800000000000004</v>
      </c>
      <c r="I538" s="10">
        <f t="shared" si="25"/>
        <v>5.2769803134925269E-2</v>
      </c>
      <c r="J538" t="str">
        <f>_xlfn.XLOOKUP(A538,Product_Details!$A:$A,Product_Details!$G:$G,"mens")</f>
        <v>Womens</v>
      </c>
      <c r="K538">
        <f t="shared" si="26"/>
        <v>1507</v>
      </c>
    </row>
    <row r="539" spans="1:11" ht="15">
      <c r="A539" t="s">
        <v>35</v>
      </c>
      <c r="B539">
        <v>4</v>
      </c>
      <c r="C539">
        <v>8</v>
      </c>
      <c r="D539" t="s">
        <v>23</v>
      </c>
      <c r="E539" t="s">
        <v>124</v>
      </c>
      <c r="F539" s="1">
        <v>3.1728009259259261E-2</v>
      </c>
      <c r="G539">
        <f>_xlfn.XLOOKUP($A539,Product_pricing!$B:$B,Product_pricing!$C:$C)</f>
        <v>32</v>
      </c>
      <c r="H539">
        <f t="shared" si="24"/>
        <v>117.76</v>
      </c>
      <c r="I539" s="10">
        <f t="shared" si="25"/>
        <v>0.10391592001954514</v>
      </c>
      <c r="J539" t="str">
        <f>_xlfn.XLOOKUP(A539,Product_Details!$A:$A,Product_Details!$G:$G,"mens")</f>
        <v>Womens</v>
      </c>
      <c r="K539">
        <f t="shared" si="26"/>
        <v>1507</v>
      </c>
    </row>
    <row r="540" spans="1:11" ht="15">
      <c r="A540" t="s">
        <v>29</v>
      </c>
      <c r="B540">
        <v>5</v>
      </c>
      <c r="C540">
        <v>8</v>
      </c>
      <c r="D540" t="s">
        <v>23</v>
      </c>
      <c r="E540" t="s">
        <v>124</v>
      </c>
      <c r="F540" s="1">
        <v>3.1728009259259261E-2</v>
      </c>
      <c r="G540">
        <f>_xlfn.XLOOKUP($A540,Product_pricing!$B:$B,Product_pricing!$C:$C)</f>
        <v>10</v>
      </c>
      <c r="H540">
        <f t="shared" si="24"/>
        <v>46</v>
      </c>
      <c r="I540" s="10">
        <f t="shared" si="25"/>
        <v>4.0592156257634814E-2</v>
      </c>
      <c r="J540" t="str">
        <f>_xlfn.XLOOKUP(A540,Product_Details!$A:$A,Product_Details!$G:$G,"mens")</f>
        <v>Womens</v>
      </c>
      <c r="K540">
        <f t="shared" si="26"/>
        <v>1507</v>
      </c>
    </row>
    <row r="541" spans="1:11" ht="15">
      <c r="A541" t="s">
        <v>30</v>
      </c>
      <c r="B541">
        <v>1</v>
      </c>
      <c r="C541">
        <v>8</v>
      </c>
      <c r="D541" t="s">
        <v>23</v>
      </c>
      <c r="E541" t="s">
        <v>124</v>
      </c>
      <c r="F541" s="1">
        <v>3.1728009259259261E-2</v>
      </c>
      <c r="G541">
        <f>_xlfn.XLOOKUP($A541,Product_pricing!$B:$B,Product_pricing!$C:$C)</f>
        <v>19</v>
      </c>
      <c r="H541">
        <f t="shared" si="24"/>
        <v>17.48</v>
      </c>
      <c r="I541" s="10">
        <f t="shared" si="25"/>
        <v>1.5425019377901229E-2</v>
      </c>
      <c r="J541" t="str">
        <f>_xlfn.XLOOKUP(A541,Product_Details!$A:$A,Product_Details!$G:$G,"mens")</f>
        <v>Womens</v>
      </c>
      <c r="K541">
        <f t="shared" si="26"/>
        <v>1507</v>
      </c>
    </row>
    <row r="542" spans="1:11" ht="15">
      <c r="A542" t="s">
        <v>38</v>
      </c>
      <c r="B542">
        <v>5</v>
      </c>
      <c r="C542">
        <v>8</v>
      </c>
      <c r="D542" t="s">
        <v>23</v>
      </c>
      <c r="E542" t="s">
        <v>124</v>
      </c>
      <c r="F542" s="1">
        <v>3.1728009259259261E-2</v>
      </c>
      <c r="G542">
        <f>_xlfn.XLOOKUP($A542,Product_pricing!$B:$B,Product_pricing!$C:$C)</f>
        <v>54</v>
      </c>
      <c r="H542">
        <f t="shared" si="24"/>
        <v>248.4</v>
      </c>
      <c r="I542" s="10">
        <f t="shared" si="25"/>
        <v>0.219197643791228</v>
      </c>
      <c r="J542" t="str">
        <f>_xlfn.XLOOKUP(A542,Product_Details!$A:$A,Product_Details!$G:$G,"mens")</f>
        <v>Womens</v>
      </c>
      <c r="K542">
        <f t="shared" si="26"/>
        <v>1507</v>
      </c>
    </row>
    <row r="543" spans="1:11" ht="15">
      <c r="A543" t="s">
        <v>25</v>
      </c>
      <c r="B543">
        <v>4</v>
      </c>
      <c r="C543">
        <v>8</v>
      </c>
      <c r="D543" t="s">
        <v>23</v>
      </c>
      <c r="E543" t="s">
        <v>124</v>
      </c>
      <c r="F543" s="1">
        <v>3.1728009259259261E-2</v>
      </c>
      <c r="G543">
        <f>_xlfn.XLOOKUP($A543,Product_pricing!$B:$B,Product_pricing!$C:$C)</f>
        <v>40</v>
      </c>
      <c r="H543">
        <f t="shared" si="24"/>
        <v>147.20000000000002</v>
      </c>
      <c r="I543" s="10">
        <f t="shared" si="25"/>
        <v>0.12989490002443141</v>
      </c>
      <c r="J543" t="str">
        <f>_xlfn.XLOOKUP(A543,Product_Details!$A:$A,Product_Details!$G:$G,"mens")</f>
        <v>Mens</v>
      </c>
      <c r="K543">
        <f t="shared" si="26"/>
        <v>1890</v>
      </c>
    </row>
    <row r="544" spans="1:11" ht="15">
      <c r="A544" t="s">
        <v>41</v>
      </c>
      <c r="B544">
        <v>2</v>
      </c>
      <c r="C544">
        <v>8</v>
      </c>
      <c r="D544" t="s">
        <v>23</v>
      </c>
      <c r="E544" t="s">
        <v>124</v>
      </c>
      <c r="F544" s="1">
        <v>3.1728009259259261E-2</v>
      </c>
      <c r="G544">
        <f>_xlfn.XLOOKUP($A544,Product_pricing!$B:$B,Product_pricing!$C:$C)</f>
        <v>10</v>
      </c>
      <c r="H544">
        <f t="shared" si="24"/>
        <v>18.400000000000002</v>
      </c>
      <c r="I544" s="10">
        <f t="shared" si="25"/>
        <v>1.6236862503053926E-2</v>
      </c>
      <c r="J544" t="str">
        <f>_xlfn.XLOOKUP(A544,Product_Details!$A:$A,Product_Details!$G:$G,"mens")</f>
        <v>Mens</v>
      </c>
      <c r="K544">
        <f t="shared" si="26"/>
        <v>1890</v>
      </c>
    </row>
    <row r="545" spans="1:11" ht="15">
      <c r="A545" t="s">
        <v>31</v>
      </c>
      <c r="B545">
        <v>3</v>
      </c>
      <c r="C545">
        <v>8</v>
      </c>
      <c r="D545" t="s">
        <v>23</v>
      </c>
      <c r="E545" t="s">
        <v>124</v>
      </c>
      <c r="F545" s="1">
        <v>3.1728009259259261E-2</v>
      </c>
      <c r="G545">
        <f>_xlfn.XLOOKUP($A545,Product_pricing!$B:$B,Product_pricing!$C:$C)</f>
        <v>57</v>
      </c>
      <c r="H545">
        <f t="shared" si="24"/>
        <v>157.32</v>
      </c>
      <c r="I545" s="10">
        <f t="shared" si="25"/>
        <v>0.13882517440111106</v>
      </c>
      <c r="J545" t="str">
        <f>_xlfn.XLOOKUP(A545,Product_Details!$A:$A,Product_Details!$G:$G,"mens")</f>
        <v>Mens</v>
      </c>
      <c r="K545">
        <f t="shared" si="26"/>
        <v>1890</v>
      </c>
    </row>
    <row r="546" spans="1:11" ht="15">
      <c r="A546" t="s">
        <v>32</v>
      </c>
      <c r="B546">
        <v>2</v>
      </c>
      <c r="C546">
        <v>8</v>
      </c>
      <c r="D546" t="s">
        <v>23</v>
      </c>
      <c r="E546" t="s">
        <v>124</v>
      </c>
      <c r="F546" s="1">
        <v>3.1728009259259261E-2</v>
      </c>
      <c r="G546">
        <f>_xlfn.XLOOKUP($A546,Product_pricing!$B:$B,Product_pricing!$C:$C)</f>
        <v>36</v>
      </c>
      <c r="H546">
        <f t="shared" si="24"/>
        <v>66.240000000000009</v>
      </c>
      <c r="I546" s="10">
        <f t="shared" si="25"/>
        <v>5.8452705010994144E-2</v>
      </c>
      <c r="J546" t="str">
        <f>_xlfn.XLOOKUP(A546,Product_Details!$A:$A,Product_Details!$G:$G,"mens")</f>
        <v>Mens</v>
      </c>
      <c r="K546">
        <f t="shared" si="26"/>
        <v>1890</v>
      </c>
    </row>
    <row r="547" spans="1:11" ht="15">
      <c r="A547" t="s">
        <v>36</v>
      </c>
      <c r="B547">
        <v>5</v>
      </c>
      <c r="C547">
        <v>19</v>
      </c>
      <c r="D547" t="s">
        <v>33</v>
      </c>
      <c r="E547" t="s">
        <v>125</v>
      </c>
      <c r="F547" s="1">
        <v>1.2268518518518519E-2</v>
      </c>
      <c r="G547">
        <f>_xlfn.XLOOKUP($A547,Product_pricing!$B:$B,Product_pricing!$C:$C)</f>
        <v>23</v>
      </c>
      <c r="H547">
        <f t="shared" si="24"/>
        <v>93.15</v>
      </c>
      <c r="I547" s="10">
        <f t="shared" si="25"/>
        <v>8.2199116421710502E-2</v>
      </c>
      <c r="J547" t="str">
        <f>_xlfn.XLOOKUP(A547,Product_Details!$A:$A,Product_Details!$G:$G,"mens")</f>
        <v>Womens</v>
      </c>
      <c r="K547">
        <f t="shared" si="26"/>
        <v>7535</v>
      </c>
    </row>
    <row r="548" spans="1:11" ht="15">
      <c r="A548" t="s">
        <v>25</v>
      </c>
      <c r="B548">
        <v>2</v>
      </c>
      <c r="C548">
        <v>19</v>
      </c>
      <c r="D548" t="s">
        <v>33</v>
      </c>
      <c r="E548" t="s">
        <v>125</v>
      </c>
      <c r="F548" s="1">
        <v>1.2268518518518519E-2</v>
      </c>
      <c r="G548">
        <f>_xlfn.XLOOKUP($A548,Product_pricing!$B:$B,Product_pricing!$C:$C)</f>
        <v>40</v>
      </c>
      <c r="H548">
        <f t="shared" si="24"/>
        <v>64.800000000000011</v>
      </c>
      <c r="I548" s="10">
        <f t="shared" si="25"/>
        <v>5.7181994032494271E-2</v>
      </c>
      <c r="J548" t="str">
        <f>_xlfn.XLOOKUP(A548,Product_Details!$A:$A,Product_Details!$G:$G,"mens")</f>
        <v>Mens</v>
      </c>
      <c r="K548">
        <f t="shared" si="26"/>
        <v>1890</v>
      </c>
    </row>
    <row r="549" spans="1:11" ht="15">
      <c r="A549" t="s">
        <v>41</v>
      </c>
      <c r="B549">
        <v>3</v>
      </c>
      <c r="C549">
        <v>19</v>
      </c>
      <c r="D549" t="s">
        <v>33</v>
      </c>
      <c r="E549" t="s">
        <v>125</v>
      </c>
      <c r="F549" s="1">
        <v>1.2268518518518519E-2</v>
      </c>
      <c r="G549">
        <f>_xlfn.XLOOKUP($A549,Product_pricing!$B:$B,Product_pricing!$C:$C)</f>
        <v>10</v>
      </c>
      <c r="H549">
        <f t="shared" si="24"/>
        <v>24.3</v>
      </c>
      <c r="I549" s="10">
        <f t="shared" si="25"/>
        <v>2.1443247762185348E-2</v>
      </c>
      <c r="J549" t="str">
        <f>_xlfn.XLOOKUP(A549,Product_Details!$A:$A,Product_Details!$G:$G,"mens")</f>
        <v>Mens</v>
      </c>
      <c r="K549">
        <f t="shared" si="26"/>
        <v>1890</v>
      </c>
    </row>
    <row r="550" spans="1:11" ht="15">
      <c r="A550" t="s">
        <v>32</v>
      </c>
      <c r="B550">
        <v>5</v>
      </c>
      <c r="C550">
        <v>19</v>
      </c>
      <c r="D550" t="s">
        <v>33</v>
      </c>
      <c r="E550" t="s">
        <v>125</v>
      </c>
      <c r="F550" s="1">
        <v>1.2268518518518519E-2</v>
      </c>
      <c r="G550">
        <f>_xlfn.XLOOKUP($A550,Product_pricing!$B:$B,Product_pricing!$C:$C)</f>
        <v>36</v>
      </c>
      <c r="H550">
        <f t="shared" si="24"/>
        <v>145.80000000000001</v>
      </c>
      <c r="I550" s="10">
        <f t="shared" si="25"/>
        <v>0.1286594865731121</v>
      </c>
      <c r="J550" t="str">
        <f>_xlfn.XLOOKUP(A550,Product_Details!$A:$A,Product_Details!$G:$G,"mens")</f>
        <v>Mens</v>
      </c>
      <c r="K550">
        <f t="shared" si="26"/>
        <v>1890</v>
      </c>
    </row>
    <row r="551" spans="1:11" ht="15">
      <c r="A551" t="s">
        <v>27</v>
      </c>
      <c r="B551">
        <v>5</v>
      </c>
      <c r="C551">
        <v>19</v>
      </c>
      <c r="D551" t="s">
        <v>33</v>
      </c>
      <c r="E551" t="s">
        <v>125</v>
      </c>
      <c r="F551" s="1">
        <v>1.2268518518518519E-2</v>
      </c>
      <c r="G551">
        <f>_xlfn.XLOOKUP($A551,Product_pricing!$B:$B,Product_pricing!$C:$C)</f>
        <v>29</v>
      </c>
      <c r="H551">
        <f t="shared" si="24"/>
        <v>117.45</v>
      </c>
      <c r="I551" s="10">
        <f t="shared" si="25"/>
        <v>0.10364236418389586</v>
      </c>
      <c r="J551" t="str">
        <f>_xlfn.XLOOKUP(A551,Product_Details!$A:$A,Product_Details!$G:$G,"mens")</f>
        <v>Mens</v>
      </c>
      <c r="K551">
        <f t="shared" si="26"/>
        <v>1890</v>
      </c>
    </row>
    <row r="552" spans="1:11" ht="15">
      <c r="A552" t="s">
        <v>22</v>
      </c>
      <c r="B552">
        <v>4</v>
      </c>
      <c r="C552">
        <v>19</v>
      </c>
      <c r="D552" t="s">
        <v>33</v>
      </c>
      <c r="E552" t="s">
        <v>126</v>
      </c>
      <c r="F552" s="1">
        <v>1.207523148148148E-2</v>
      </c>
      <c r="G552">
        <f>_xlfn.XLOOKUP($A552,Product_pricing!$B:$B,Product_pricing!$C:$C)</f>
        <v>13</v>
      </c>
      <c r="H552">
        <f t="shared" si="24"/>
        <v>42.120000000000005</v>
      </c>
      <c r="I552" s="10">
        <f t="shared" si="25"/>
        <v>3.7168296121121276E-2</v>
      </c>
      <c r="J552" t="str">
        <f>_xlfn.XLOOKUP(A552,Product_Details!$A:$A,Product_Details!$G:$G,"mens")</f>
        <v>Womens</v>
      </c>
      <c r="K552">
        <f t="shared" si="26"/>
        <v>2511.6666666666665</v>
      </c>
    </row>
    <row r="553" spans="1:11" ht="15">
      <c r="A553" t="s">
        <v>36</v>
      </c>
      <c r="B553">
        <v>3</v>
      </c>
      <c r="C553">
        <v>19</v>
      </c>
      <c r="D553" t="s">
        <v>33</v>
      </c>
      <c r="E553" t="s">
        <v>126</v>
      </c>
      <c r="F553" s="1">
        <v>1.207523148148148E-2</v>
      </c>
      <c r="G553">
        <f>_xlfn.XLOOKUP($A553,Product_pricing!$B:$B,Product_pricing!$C:$C)</f>
        <v>23</v>
      </c>
      <c r="H553">
        <f t="shared" si="24"/>
        <v>55.89</v>
      </c>
      <c r="I553" s="10">
        <f t="shared" si="25"/>
        <v>4.9319469853026307E-2</v>
      </c>
      <c r="J553" t="str">
        <f>_xlfn.XLOOKUP(A553,Product_Details!$A:$A,Product_Details!$G:$G,"mens")</f>
        <v>Womens</v>
      </c>
      <c r="K553">
        <f t="shared" si="26"/>
        <v>2511.6666666666665</v>
      </c>
    </row>
    <row r="554" spans="1:11" ht="15">
      <c r="A554" t="s">
        <v>30</v>
      </c>
      <c r="B554">
        <v>5</v>
      </c>
      <c r="C554">
        <v>19</v>
      </c>
      <c r="D554" t="s">
        <v>33</v>
      </c>
      <c r="E554" t="s">
        <v>126</v>
      </c>
      <c r="F554" s="1">
        <v>1.207523148148148E-2</v>
      </c>
      <c r="G554">
        <f>_xlfn.XLOOKUP($A554,Product_pricing!$B:$B,Product_pricing!$C:$C)</f>
        <v>19</v>
      </c>
      <c r="H554">
        <f t="shared" si="24"/>
        <v>76.95</v>
      </c>
      <c r="I554" s="10">
        <f t="shared" si="25"/>
        <v>6.7903617913586942E-2</v>
      </c>
      <c r="J554" t="str">
        <f>_xlfn.XLOOKUP(A554,Product_Details!$A:$A,Product_Details!$G:$G,"mens")</f>
        <v>Womens</v>
      </c>
      <c r="K554">
        <f t="shared" si="26"/>
        <v>2511.6666666666665</v>
      </c>
    </row>
    <row r="555" spans="1:11" ht="15">
      <c r="A555" t="s">
        <v>25</v>
      </c>
      <c r="B555">
        <v>4</v>
      </c>
      <c r="C555">
        <v>19</v>
      </c>
      <c r="D555" t="s">
        <v>33</v>
      </c>
      <c r="E555" t="s">
        <v>126</v>
      </c>
      <c r="F555" s="1">
        <v>1.207523148148148E-2</v>
      </c>
      <c r="G555">
        <f>_xlfn.XLOOKUP($A555,Product_pricing!$B:$B,Product_pricing!$C:$C)</f>
        <v>40</v>
      </c>
      <c r="H555">
        <f t="shared" si="24"/>
        <v>129.60000000000002</v>
      </c>
      <c r="I555" s="10">
        <f t="shared" si="25"/>
        <v>0.11436398806498854</v>
      </c>
      <c r="J555" t="str">
        <f>_xlfn.XLOOKUP(A555,Product_Details!$A:$A,Product_Details!$G:$G,"mens")</f>
        <v>Mens</v>
      </c>
      <c r="K555">
        <f t="shared" si="26"/>
        <v>2520</v>
      </c>
    </row>
    <row r="556" spans="1:11" ht="15">
      <c r="A556" t="s">
        <v>41</v>
      </c>
      <c r="B556">
        <v>3</v>
      </c>
      <c r="C556">
        <v>19</v>
      </c>
      <c r="D556" t="s">
        <v>33</v>
      </c>
      <c r="E556" t="s">
        <v>126</v>
      </c>
      <c r="F556" s="1">
        <v>1.207523148148148E-2</v>
      </c>
      <c r="G556">
        <f>_xlfn.XLOOKUP($A556,Product_pricing!$B:$B,Product_pricing!$C:$C)</f>
        <v>10</v>
      </c>
      <c r="H556">
        <f t="shared" si="24"/>
        <v>24.3</v>
      </c>
      <c r="I556" s="10">
        <f t="shared" si="25"/>
        <v>2.1443247762185348E-2</v>
      </c>
      <c r="J556" t="str">
        <f>_xlfn.XLOOKUP(A556,Product_Details!$A:$A,Product_Details!$G:$G,"mens")</f>
        <v>Mens</v>
      </c>
      <c r="K556">
        <f t="shared" si="26"/>
        <v>2520</v>
      </c>
    </row>
    <row r="557" spans="1:11" ht="15">
      <c r="A557" t="s">
        <v>27</v>
      </c>
      <c r="B557">
        <v>1</v>
      </c>
      <c r="C557">
        <v>19</v>
      </c>
      <c r="D557" t="s">
        <v>33</v>
      </c>
      <c r="E557" t="s">
        <v>126</v>
      </c>
      <c r="F557" s="1">
        <v>1.207523148148148E-2</v>
      </c>
      <c r="G557">
        <f>_xlfn.XLOOKUP($A557,Product_pricing!$B:$B,Product_pricing!$C:$C)</f>
        <v>29</v>
      </c>
      <c r="H557">
        <f t="shared" si="24"/>
        <v>23.490000000000002</v>
      </c>
      <c r="I557" s="10">
        <f t="shared" si="25"/>
        <v>2.0728472836779172E-2</v>
      </c>
      <c r="J557" t="str">
        <f>_xlfn.XLOOKUP(A557,Product_Details!$A:$A,Product_Details!$G:$G,"mens")</f>
        <v>Mens</v>
      </c>
      <c r="K557">
        <f t="shared" si="26"/>
        <v>2520</v>
      </c>
    </row>
    <row r="558" spans="1:11" ht="15">
      <c r="A558" t="s">
        <v>35</v>
      </c>
      <c r="B558">
        <v>2</v>
      </c>
      <c r="C558">
        <v>21</v>
      </c>
      <c r="D558" t="s">
        <v>33</v>
      </c>
      <c r="E558" t="s">
        <v>127</v>
      </c>
      <c r="F558" s="1">
        <v>1.8163194444444444E-2</v>
      </c>
      <c r="G558">
        <f>_xlfn.XLOOKUP($A558,Product_pricing!$B:$B,Product_pricing!$C:$C)</f>
        <v>32</v>
      </c>
      <c r="H558">
        <f t="shared" si="24"/>
        <v>50.56</v>
      </c>
      <c r="I558" s="10">
        <f t="shared" si="25"/>
        <v>4.4616074356217748E-2</v>
      </c>
      <c r="J558" t="str">
        <f>_xlfn.XLOOKUP(A558,Product_Details!$A:$A,Product_Details!$G:$G,"mens")</f>
        <v>Womens</v>
      </c>
      <c r="K558">
        <f t="shared" si="26"/>
        <v>1507</v>
      </c>
    </row>
    <row r="559" spans="1:11" ht="15">
      <c r="A559" t="s">
        <v>29</v>
      </c>
      <c r="B559">
        <v>3</v>
      </c>
      <c r="C559">
        <v>21</v>
      </c>
      <c r="D559" t="s">
        <v>33</v>
      </c>
      <c r="E559" t="s">
        <v>127</v>
      </c>
      <c r="F559" s="1">
        <v>1.8163194444444444E-2</v>
      </c>
      <c r="G559">
        <f>_xlfn.XLOOKUP($A559,Product_pricing!$B:$B,Product_pricing!$C:$C)</f>
        <v>10</v>
      </c>
      <c r="H559">
        <f t="shared" si="24"/>
        <v>23.700000000000003</v>
      </c>
      <c r="I559" s="10">
        <f t="shared" si="25"/>
        <v>2.091378485447707E-2</v>
      </c>
      <c r="J559" t="str">
        <f>_xlfn.XLOOKUP(A559,Product_Details!$A:$A,Product_Details!$G:$G,"mens")</f>
        <v>Womens</v>
      </c>
      <c r="K559">
        <f t="shared" si="26"/>
        <v>1507</v>
      </c>
    </row>
    <row r="560" spans="1:11" ht="15">
      <c r="A560" t="s">
        <v>36</v>
      </c>
      <c r="B560">
        <v>2</v>
      </c>
      <c r="C560">
        <v>21</v>
      </c>
      <c r="D560" t="s">
        <v>33</v>
      </c>
      <c r="E560" t="s">
        <v>127</v>
      </c>
      <c r="F560" s="1">
        <v>1.8163194444444444E-2</v>
      </c>
      <c r="G560">
        <f>_xlfn.XLOOKUP($A560,Product_pricing!$B:$B,Product_pricing!$C:$C)</f>
        <v>23</v>
      </c>
      <c r="H560">
        <f t="shared" si="24"/>
        <v>36.340000000000003</v>
      </c>
      <c r="I560" s="10">
        <f t="shared" si="25"/>
        <v>3.2067803443531509E-2</v>
      </c>
      <c r="J560" t="str">
        <f>_xlfn.XLOOKUP(A560,Product_Details!$A:$A,Product_Details!$G:$G,"mens")</f>
        <v>Womens</v>
      </c>
      <c r="K560">
        <f t="shared" si="26"/>
        <v>1507</v>
      </c>
    </row>
    <row r="561" spans="1:11" ht="15">
      <c r="A561" t="s">
        <v>30</v>
      </c>
      <c r="B561">
        <v>5</v>
      </c>
      <c r="C561">
        <v>21</v>
      </c>
      <c r="D561" t="s">
        <v>33</v>
      </c>
      <c r="E561" t="s">
        <v>127</v>
      </c>
      <c r="F561" s="1">
        <v>1.8163194444444444E-2</v>
      </c>
      <c r="G561">
        <f>_xlfn.XLOOKUP($A561,Product_pricing!$B:$B,Product_pricing!$C:$C)</f>
        <v>19</v>
      </c>
      <c r="H561">
        <f t="shared" si="24"/>
        <v>75.05</v>
      </c>
      <c r="I561" s="10">
        <f t="shared" si="25"/>
        <v>6.6226985372510719E-2</v>
      </c>
      <c r="J561" t="str">
        <f>_xlfn.XLOOKUP(A561,Product_Details!$A:$A,Product_Details!$G:$G,"mens")</f>
        <v>Womens</v>
      </c>
      <c r="K561">
        <f t="shared" si="26"/>
        <v>1507</v>
      </c>
    </row>
    <row r="562" spans="1:11" ht="15">
      <c r="A562" t="s">
        <v>38</v>
      </c>
      <c r="B562">
        <v>5</v>
      </c>
      <c r="C562">
        <v>21</v>
      </c>
      <c r="D562" t="s">
        <v>33</v>
      </c>
      <c r="E562" t="s">
        <v>127</v>
      </c>
      <c r="F562" s="1">
        <v>1.8163194444444444E-2</v>
      </c>
      <c r="G562">
        <f>_xlfn.XLOOKUP($A562,Product_pricing!$B:$B,Product_pricing!$C:$C)</f>
        <v>54</v>
      </c>
      <c r="H562">
        <f t="shared" si="24"/>
        <v>213.3</v>
      </c>
      <c r="I562" s="10">
        <f t="shared" si="25"/>
        <v>0.18822406369029362</v>
      </c>
      <c r="J562" t="str">
        <f>_xlfn.XLOOKUP(A562,Product_Details!$A:$A,Product_Details!$G:$G,"mens")</f>
        <v>Womens</v>
      </c>
      <c r="K562">
        <f t="shared" si="26"/>
        <v>1507</v>
      </c>
    </row>
    <row r="563" spans="1:11" ht="15">
      <c r="A563" t="s">
        <v>31</v>
      </c>
      <c r="B563">
        <v>3</v>
      </c>
      <c r="C563">
        <v>21</v>
      </c>
      <c r="D563" t="s">
        <v>33</v>
      </c>
      <c r="E563" t="s">
        <v>127</v>
      </c>
      <c r="F563" s="1">
        <v>1.8163194444444444E-2</v>
      </c>
      <c r="G563">
        <f>_xlfn.XLOOKUP($A563,Product_pricing!$B:$B,Product_pricing!$C:$C)</f>
        <v>57</v>
      </c>
      <c r="H563">
        <f t="shared" si="24"/>
        <v>135.09</v>
      </c>
      <c r="I563" s="10">
        <f t="shared" si="25"/>
        <v>0.11920857367051929</v>
      </c>
      <c r="J563" t="str">
        <f>_xlfn.XLOOKUP(A563,Product_Details!$A:$A,Product_Details!$G:$G,"mens")</f>
        <v>Mens</v>
      </c>
      <c r="K563">
        <f t="shared" si="26"/>
        <v>2520</v>
      </c>
    </row>
    <row r="564" spans="1:11" ht="15">
      <c r="A564" t="s">
        <v>32</v>
      </c>
      <c r="B564">
        <v>5</v>
      </c>
      <c r="C564">
        <v>21</v>
      </c>
      <c r="D564" t="s">
        <v>33</v>
      </c>
      <c r="E564" t="s">
        <v>127</v>
      </c>
      <c r="F564" s="1">
        <v>1.8163194444444444E-2</v>
      </c>
      <c r="G564">
        <f>_xlfn.XLOOKUP($A564,Product_pricing!$B:$B,Product_pricing!$C:$C)</f>
        <v>36</v>
      </c>
      <c r="H564">
        <f t="shared" si="24"/>
        <v>142.20000000000002</v>
      </c>
      <c r="I564" s="10">
        <f t="shared" si="25"/>
        <v>0.12548270912686244</v>
      </c>
      <c r="J564" t="str">
        <f>_xlfn.XLOOKUP(A564,Product_Details!$A:$A,Product_Details!$G:$G,"mens")</f>
        <v>Mens</v>
      </c>
      <c r="K564">
        <f t="shared" si="26"/>
        <v>2520</v>
      </c>
    </row>
    <row r="565" spans="1:11" ht="15">
      <c r="A565" t="s">
        <v>27</v>
      </c>
      <c r="B565">
        <v>4</v>
      </c>
      <c r="C565">
        <v>21</v>
      </c>
      <c r="D565" t="s">
        <v>33</v>
      </c>
      <c r="E565" t="s">
        <v>127</v>
      </c>
      <c r="F565" s="1">
        <v>1.8163194444444444E-2</v>
      </c>
      <c r="G565">
        <f>_xlfn.XLOOKUP($A565,Product_pricing!$B:$B,Product_pricing!$C:$C)</f>
        <v>29</v>
      </c>
      <c r="H565">
        <f t="shared" si="24"/>
        <v>91.64</v>
      </c>
      <c r="I565" s="10">
        <f t="shared" si="25"/>
        <v>8.0866634770644666E-2</v>
      </c>
      <c r="J565" t="str">
        <f>_xlfn.XLOOKUP(A565,Product_Details!$A:$A,Product_Details!$G:$G,"mens")</f>
        <v>Mens</v>
      </c>
      <c r="K565">
        <f t="shared" si="26"/>
        <v>2520</v>
      </c>
    </row>
    <row r="566" spans="1:11" ht="15">
      <c r="A566" t="s">
        <v>29</v>
      </c>
      <c r="B566">
        <v>5</v>
      </c>
      <c r="C566">
        <v>8</v>
      </c>
      <c r="D566" t="s">
        <v>33</v>
      </c>
      <c r="E566" t="s">
        <v>128</v>
      </c>
      <c r="F566" s="1">
        <v>2.5635416666666664E-2</v>
      </c>
      <c r="G566">
        <f>_xlfn.XLOOKUP($A566,Product_pricing!$B:$B,Product_pricing!$C:$C)</f>
        <v>10</v>
      </c>
      <c r="H566">
        <f t="shared" si="24"/>
        <v>46</v>
      </c>
      <c r="I566" s="10">
        <f t="shared" si="25"/>
        <v>4.0592156257634814E-2</v>
      </c>
      <c r="J566" t="str">
        <f>_xlfn.XLOOKUP(A566,Product_Details!$A:$A,Product_Details!$G:$G,"mens")</f>
        <v>Womens</v>
      </c>
      <c r="K566">
        <f t="shared" si="26"/>
        <v>2511.6666666666665</v>
      </c>
    </row>
    <row r="567" spans="1:11" ht="15">
      <c r="A567" t="s">
        <v>30</v>
      </c>
      <c r="B567">
        <v>3</v>
      </c>
      <c r="C567">
        <v>8</v>
      </c>
      <c r="D567" t="s">
        <v>33</v>
      </c>
      <c r="E567" t="s">
        <v>128</v>
      </c>
      <c r="F567" s="1">
        <v>2.5635416666666664E-2</v>
      </c>
      <c r="G567">
        <f>_xlfn.XLOOKUP($A567,Product_pricing!$B:$B,Product_pricing!$C:$C)</f>
        <v>19</v>
      </c>
      <c r="H567">
        <f t="shared" si="24"/>
        <v>52.440000000000005</v>
      </c>
      <c r="I567" s="10">
        <f t="shared" si="25"/>
        <v>4.6275058133703695E-2</v>
      </c>
      <c r="J567" t="str">
        <f>_xlfn.XLOOKUP(A567,Product_Details!$A:$A,Product_Details!$G:$G,"mens")</f>
        <v>Womens</v>
      </c>
      <c r="K567">
        <f t="shared" si="26"/>
        <v>2511.6666666666665</v>
      </c>
    </row>
    <row r="568" spans="1:11" ht="15">
      <c r="A568" t="s">
        <v>38</v>
      </c>
      <c r="B568">
        <v>1</v>
      </c>
      <c r="C568">
        <v>8</v>
      </c>
      <c r="D568" t="s">
        <v>33</v>
      </c>
      <c r="E568" t="s">
        <v>128</v>
      </c>
      <c r="F568" s="1">
        <v>2.5635416666666664E-2</v>
      </c>
      <c r="G568">
        <f>_xlfn.XLOOKUP($A568,Product_pricing!$B:$B,Product_pricing!$C:$C)</f>
        <v>54</v>
      </c>
      <c r="H568">
        <f t="shared" si="24"/>
        <v>49.68</v>
      </c>
      <c r="I568" s="10">
        <f t="shared" si="25"/>
        <v>4.3839528758245601E-2</v>
      </c>
      <c r="J568" t="str">
        <f>_xlfn.XLOOKUP(A568,Product_Details!$A:$A,Product_Details!$G:$G,"mens")</f>
        <v>Womens</v>
      </c>
      <c r="K568">
        <f t="shared" si="26"/>
        <v>2511.6666666666665</v>
      </c>
    </row>
    <row r="569" spans="1:11" ht="15">
      <c r="A569" t="s">
        <v>26</v>
      </c>
      <c r="B569">
        <v>2</v>
      </c>
      <c r="C569">
        <v>8</v>
      </c>
      <c r="D569" t="s">
        <v>33</v>
      </c>
      <c r="E569" t="s">
        <v>128</v>
      </c>
      <c r="F569" s="1">
        <v>2.5635416666666664E-2</v>
      </c>
      <c r="G569">
        <f>_xlfn.XLOOKUP($A569,Product_pricing!$B:$B,Product_pricing!$C:$C)</f>
        <v>17</v>
      </c>
      <c r="H569">
        <f t="shared" si="24"/>
        <v>31.28</v>
      </c>
      <c r="I569" s="10">
        <f t="shared" si="25"/>
        <v>2.7602666255191678E-2</v>
      </c>
      <c r="J569" t="str">
        <f>_xlfn.XLOOKUP(A569,Product_Details!$A:$A,Product_Details!$G:$G,"mens")</f>
        <v>Mens</v>
      </c>
      <c r="K569">
        <f t="shared" si="26"/>
        <v>3780</v>
      </c>
    </row>
    <row r="570" spans="1:11" ht="15">
      <c r="A570" t="s">
        <v>27</v>
      </c>
      <c r="B570">
        <v>1</v>
      </c>
      <c r="C570">
        <v>8</v>
      </c>
      <c r="D570" t="s">
        <v>33</v>
      </c>
      <c r="E570" t="s">
        <v>128</v>
      </c>
      <c r="F570" s="1">
        <v>2.5635416666666664E-2</v>
      </c>
      <c r="G570">
        <f>_xlfn.XLOOKUP($A570,Product_pricing!$B:$B,Product_pricing!$C:$C)</f>
        <v>29</v>
      </c>
      <c r="H570">
        <f t="shared" si="24"/>
        <v>26.68</v>
      </c>
      <c r="I570" s="10">
        <f t="shared" si="25"/>
        <v>2.3543450629428194E-2</v>
      </c>
      <c r="J570" t="str">
        <f>_xlfn.XLOOKUP(A570,Product_Details!$A:$A,Product_Details!$G:$G,"mens")</f>
        <v>Mens</v>
      </c>
      <c r="K570">
        <f t="shared" si="26"/>
        <v>3780</v>
      </c>
    </row>
    <row r="571" spans="1:11" ht="15">
      <c r="A571" t="s">
        <v>35</v>
      </c>
      <c r="B571">
        <v>4</v>
      </c>
      <c r="C571">
        <v>7</v>
      </c>
      <c r="D571" t="s">
        <v>23</v>
      </c>
      <c r="E571" t="s">
        <v>129</v>
      </c>
      <c r="F571" s="1">
        <v>2.8112268518518519E-2</v>
      </c>
      <c r="G571">
        <f>_xlfn.XLOOKUP($A571,Product_pricing!$B:$B,Product_pricing!$C:$C)</f>
        <v>32</v>
      </c>
      <c r="H571">
        <f t="shared" si="24"/>
        <v>119.03999999999999</v>
      </c>
      <c r="I571" s="10">
        <f t="shared" si="25"/>
        <v>0.1050454408893228</v>
      </c>
      <c r="J571" t="str">
        <f>_xlfn.XLOOKUP(A571,Product_Details!$A:$A,Product_Details!$G:$G,"mens")</f>
        <v>Womens</v>
      </c>
      <c r="K571">
        <f t="shared" si="26"/>
        <v>3767.5</v>
      </c>
    </row>
    <row r="572" spans="1:11" ht="15">
      <c r="A572" t="s">
        <v>29</v>
      </c>
      <c r="B572">
        <v>2</v>
      </c>
      <c r="C572">
        <v>7</v>
      </c>
      <c r="D572" t="s">
        <v>23</v>
      </c>
      <c r="E572" t="s">
        <v>129</v>
      </c>
      <c r="F572" s="1">
        <v>2.8112268518518519E-2</v>
      </c>
      <c r="G572">
        <f>_xlfn.XLOOKUP($A572,Product_pricing!$B:$B,Product_pricing!$C:$C)</f>
        <v>10</v>
      </c>
      <c r="H572">
        <f t="shared" si="24"/>
        <v>18.599999999999998</v>
      </c>
      <c r="I572" s="10">
        <f t="shared" si="25"/>
        <v>1.6413350138956683E-2</v>
      </c>
      <c r="J572" t="str">
        <f>_xlfn.XLOOKUP(A572,Product_Details!$A:$A,Product_Details!$G:$G,"mens")</f>
        <v>Womens</v>
      </c>
      <c r="K572">
        <f t="shared" si="26"/>
        <v>3767.5</v>
      </c>
    </row>
    <row r="573" spans="1:11" ht="15">
      <c r="A573" t="s">
        <v>25</v>
      </c>
      <c r="B573">
        <v>5</v>
      </c>
      <c r="C573">
        <v>7</v>
      </c>
      <c r="D573" t="s">
        <v>23</v>
      </c>
      <c r="E573" t="s">
        <v>129</v>
      </c>
      <c r="F573" s="1">
        <v>2.8112268518518519E-2</v>
      </c>
      <c r="G573">
        <f>_xlfn.XLOOKUP($A573,Product_pricing!$B:$B,Product_pricing!$C:$C)</f>
        <v>40</v>
      </c>
      <c r="H573">
        <f t="shared" si="24"/>
        <v>186</v>
      </c>
      <c r="I573" s="10">
        <f t="shared" si="25"/>
        <v>0.16413350138956687</v>
      </c>
      <c r="J573" t="str">
        <f>_xlfn.XLOOKUP(A573,Product_Details!$A:$A,Product_Details!$G:$G,"mens")</f>
        <v>Mens</v>
      </c>
      <c r="K573">
        <f t="shared" si="26"/>
        <v>3780</v>
      </c>
    </row>
    <row r="574" spans="1:11" ht="15">
      <c r="A574" t="s">
        <v>31</v>
      </c>
      <c r="B574">
        <v>2</v>
      </c>
      <c r="C574">
        <v>7</v>
      </c>
      <c r="D574" t="s">
        <v>23</v>
      </c>
      <c r="E574" t="s">
        <v>129</v>
      </c>
      <c r="F574" s="1">
        <v>2.8112268518518519E-2</v>
      </c>
      <c r="G574">
        <f>_xlfn.XLOOKUP($A574,Product_pricing!$B:$B,Product_pricing!$C:$C)</f>
        <v>57</v>
      </c>
      <c r="H574">
        <f t="shared" si="24"/>
        <v>106.02</v>
      </c>
      <c r="I574" s="10">
        <f t="shared" si="25"/>
        <v>9.3556095792053109E-2</v>
      </c>
      <c r="J574" t="str">
        <f>_xlfn.XLOOKUP(A574,Product_Details!$A:$A,Product_Details!$G:$G,"mens")</f>
        <v>Mens</v>
      </c>
      <c r="K574">
        <f t="shared" si="26"/>
        <v>3780</v>
      </c>
    </row>
    <row r="575" spans="1:11" ht="15">
      <c r="A575" t="s">
        <v>22</v>
      </c>
      <c r="B575">
        <v>5</v>
      </c>
      <c r="C575">
        <v>14</v>
      </c>
      <c r="D575" t="s">
        <v>23</v>
      </c>
      <c r="E575" t="s">
        <v>130</v>
      </c>
      <c r="F575" s="1">
        <v>3.9304398148148151E-2</v>
      </c>
      <c r="G575">
        <f>_xlfn.XLOOKUP($A575,Product_pricing!$B:$B,Product_pricing!$C:$C)</f>
        <v>13</v>
      </c>
      <c r="H575">
        <f t="shared" si="24"/>
        <v>55.9</v>
      </c>
      <c r="I575" s="10">
        <f t="shared" si="25"/>
        <v>4.9328294234821435E-2</v>
      </c>
      <c r="J575" t="str">
        <f>_xlfn.XLOOKUP(A575,Product_Details!$A:$A,Product_Details!$G:$G,"mens")</f>
        <v>Womens</v>
      </c>
      <c r="K575">
        <f t="shared" si="26"/>
        <v>3767.5</v>
      </c>
    </row>
    <row r="576" spans="1:11" ht="15">
      <c r="A576" t="s">
        <v>38</v>
      </c>
      <c r="B576">
        <v>3</v>
      </c>
      <c r="C576">
        <v>14</v>
      </c>
      <c r="D576" t="s">
        <v>23</v>
      </c>
      <c r="E576" t="s">
        <v>130</v>
      </c>
      <c r="F576" s="1">
        <v>3.9304398148148151E-2</v>
      </c>
      <c r="G576">
        <f>_xlfn.XLOOKUP($A576,Product_pricing!$B:$B,Product_pricing!$C:$C)</f>
        <v>54</v>
      </c>
      <c r="H576">
        <f t="shared" si="24"/>
        <v>139.32</v>
      </c>
      <c r="I576" s="10">
        <f t="shared" si="25"/>
        <v>0.12294128716986265</v>
      </c>
      <c r="J576" t="str">
        <f>_xlfn.XLOOKUP(A576,Product_Details!$A:$A,Product_Details!$G:$G,"mens")</f>
        <v>Womens</v>
      </c>
      <c r="K576">
        <f t="shared" si="26"/>
        <v>3767.5</v>
      </c>
    </row>
    <row r="577" spans="1:11" ht="15">
      <c r="A577" t="s">
        <v>26</v>
      </c>
      <c r="B577">
        <v>1</v>
      </c>
      <c r="C577">
        <v>14</v>
      </c>
      <c r="D577" t="s">
        <v>23</v>
      </c>
      <c r="E577" t="s">
        <v>130</v>
      </c>
      <c r="F577" s="1">
        <v>3.9304398148148151E-2</v>
      </c>
      <c r="G577">
        <f>_xlfn.XLOOKUP($A577,Product_pricing!$B:$B,Product_pricing!$C:$C)</f>
        <v>17</v>
      </c>
      <c r="H577">
        <f t="shared" si="24"/>
        <v>14.62</v>
      </c>
      <c r="I577" s="10">
        <f t="shared" si="25"/>
        <v>1.290124618449176E-2</v>
      </c>
      <c r="J577" t="str">
        <f>_xlfn.XLOOKUP(A577,Product_Details!$A:$A,Product_Details!$G:$G,"mens")</f>
        <v>Mens</v>
      </c>
      <c r="K577">
        <f t="shared" si="26"/>
        <v>3780</v>
      </c>
    </row>
    <row r="578" spans="1:11" ht="15">
      <c r="A578" t="s">
        <v>27</v>
      </c>
      <c r="B578">
        <v>2</v>
      </c>
      <c r="C578">
        <v>14</v>
      </c>
      <c r="D578" t="s">
        <v>23</v>
      </c>
      <c r="E578" t="s">
        <v>130</v>
      </c>
      <c r="F578" s="1">
        <v>3.9304398148148151E-2</v>
      </c>
      <c r="G578">
        <f>_xlfn.XLOOKUP($A578,Product_pricing!$B:$B,Product_pricing!$C:$C)</f>
        <v>29</v>
      </c>
      <c r="H578">
        <f t="shared" si="24"/>
        <v>49.88</v>
      </c>
      <c r="I578" s="10">
        <f t="shared" si="25"/>
        <v>4.4016016394148358E-2</v>
      </c>
      <c r="J578" t="str">
        <f>_xlfn.XLOOKUP(A578,Product_Details!$A:$A,Product_Details!$G:$G,"mens")</f>
        <v>Mens</v>
      </c>
      <c r="K578">
        <f t="shared" si="26"/>
        <v>3780</v>
      </c>
    </row>
    <row r="579" spans="1:11" ht="15">
      <c r="A579" t="s">
        <v>29</v>
      </c>
      <c r="B579">
        <v>3</v>
      </c>
      <c r="C579">
        <v>19</v>
      </c>
      <c r="D579" t="s">
        <v>23</v>
      </c>
      <c r="E579" t="s">
        <v>131</v>
      </c>
      <c r="F579" s="1">
        <v>2.0849537037037038E-2</v>
      </c>
      <c r="G579">
        <f>_xlfn.XLOOKUP($A579,Product_pricing!$B:$B,Product_pricing!$C:$C)</f>
        <v>10</v>
      </c>
      <c r="H579">
        <f t="shared" ref="H579:H642" si="27">B579*G579*(1-C579/100)</f>
        <v>24.3</v>
      </c>
      <c r="I579" s="10">
        <f t="shared" ref="I579:I642" si="28">(H579/SUM($H:$H))*1000</f>
        <v>2.1443247762185348E-2</v>
      </c>
      <c r="J579" t="str">
        <f>_xlfn.XLOOKUP(A579,Product_Details!$A:$A,Product_Details!$G:$G,"mens")</f>
        <v>Womens</v>
      </c>
      <c r="K579">
        <f t="shared" ref="K579:K642" si="29">COUNTIFS($J:$J, J579) / COUNTIFS($J:$J, J579, $E:$E, E579)</f>
        <v>3767.5</v>
      </c>
    </row>
    <row r="580" spans="1:11" ht="15">
      <c r="A580" t="s">
        <v>30</v>
      </c>
      <c r="B580">
        <v>5</v>
      </c>
      <c r="C580">
        <v>19</v>
      </c>
      <c r="D580" t="s">
        <v>23</v>
      </c>
      <c r="E580" t="s">
        <v>131</v>
      </c>
      <c r="F580" s="1">
        <v>2.0849537037037038E-2</v>
      </c>
      <c r="G580">
        <f>_xlfn.XLOOKUP($A580,Product_pricing!$B:$B,Product_pricing!$C:$C)</f>
        <v>19</v>
      </c>
      <c r="H580">
        <f t="shared" si="27"/>
        <v>76.95</v>
      </c>
      <c r="I580" s="10">
        <f t="shared" si="28"/>
        <v>6.7903617913586942E-2</v>
      </c>
      <c r="J580" t="str">
        <f>_xlfn.XLOOKUP(A580,Product_Details!$A:$A,Product_Details!$G:$G,"mens")</f>
        <v>Womens</v>
      </c>
      <c r="K580">
        <f t="shared" si="29"/>
        <v>3767.5</v>
      </c>
    </row>
    <row r="581" spans="1:11" ht="15">
      <c r="A581" t="s">
        <v>31</v>
      </c>
      <c r="B581">
        <v>5</v>
      </c>
      <c r="C581">
        <v>19</v>
      </c>
      <c r="D581" t="s">
        <v>23</v>
      </c>
      <c r="E581" t="s">
        <v>131</v>
      </c>
      <c r="F581" s="1">
        <v>2.0849537037037038E-2</v>
      </c>
      <c r="G581">
        <f>_xlfn.XLOOKUP($A581,Product_pricing!$B:$B,Product_pricing!$C:$C)</f>
        <v>57</v>
      </c>
      <c r="H581">
        <f t="shared" si="27"/>
        <v>230.85000000000002</v>
      </c>
      <c r="I581" s="10">
        <f t="shared" si="28"/>
        <v>0.20371085374076084</v>
      </c>
      <c r="J581" t="str">
        <f>_xlfn.XLOOKUP(A581,Product_Details!$A:$A,Product_Details!$G:$G,"mens")</f>
        <v>Mens</v>
      </c>
      <c r="K581">
        <f t="shared" si="29"/>
        <v>2520</v>
      </c>
    </row>
    <row r="582" spans="1:11" ht="15">
      <c r="A582" t="s">
        <v>26</v>
      </c>
      <c r="B582">
        <v>3</v>
      </c>
      <c r="C582">
        <v>19</v>
      </c>
      <c r="D582" t="s">
        <v>23</v>
      </c>
      <c r="E582" t="s">
        <v>131</v>
      </c>
      <c r="F582" s="1">
        <v>2.0849537037037038E-2</v>
      </c>
      <c r="G582">
        <f>_xlfn.XLOOKUP($A582,Product_pricing!$B:$B,Product_pricing!$C:$C)</f>
        <v>17</v>
      </c>
      <c r="H582">
        <f t="shared" si="27"/>
        <v>41.31</v>
      </c>
      <c r="I582" s="10">
        <f t="shared" si="28"/>
        <v>3.64535211957151E-2</v>
      </c>
      <c r="J582" t="str">
        <f>_xlfn.XLOOKUP(A582,Product_Details!$A:$A,Product_Details!$G:$G,"mens")</f>
        <v>Mens</v>
      </c>
      <c r="K582">
        <f t="shared" si="29"/>
        <v>2520</v>
      </c>
    </row>
    <row r="583" spans="1:11" ht="15">
      <c r="A583" t="s">
        <v>27</v>
      </c>
      <c r="B583">
        <v>2</v>
      </c>
      <c r="C583">
        <v>19</v>
      </c>
      <c r="D583" t="s">
        <v>23</v>
      </c>
      <c r="E583" t="s">
        <v>131</v>
      </c>
      <c r="F583" s="1">
        <v>2.0849537037037038E-2</v>
      </c>
      <c r="G583">
        <f>_xlfn.XLOOKUP($A583,Product_pricing!$B:$B,Product_pricing!$C:$C)</f>
        <v>29</v>
      </c>
      <c r="H583">
        <f t="shared" si="27"/>
        <v>46.980000000000004</v>
      </c>
      <c r="I583" s="10">
        <f t="shared" si="28"/>
        <v>4.1456945673558343E-2</v>
      </c>
      <c r="J583" t="str">
        <f>_xlfn.XLOOKUP(A583,Product_Details!$A:$A,Product_Details!$G:$G,"mens")</f>
        <v>Mens</v>
      </c>
      <c r="K583">
        <f t="shared" si="29"/>
        <v>2520</v>
      </c>
    </row>
    <row r="584" spans="1:11" ht="15">
      <c r="A584" t="s">
        <v>22</v>
      </c>
      <c r="B584">
        <v>3</v>
      </c>
      <c r="C584">
        <v>14</v>
      </c>
      <c r="D584" t="s">
        <v>33</v>
      </c>
      <c r="E584" t="s">
        <v>132</v>
      </c>
      <c r="F584" s="1">
        <v>3.1047453703703706E-2</v>
      </c>
      <c r="G584">
        <f>_xlfn.XLOOKUP($A584,Product_pricing!$B:$B,Product_pricing!$C:$C)</f>
        <v>13</v>
      </c>
      <c r="H584">
        <f t="shared" si="27"/>
        <v>33.54</v>
      </c>
      <c r="I584" s="10">
        <f t="shared" si="28"/>
        <v>2.9596976540892862E-2</v>
      </c>
      <c r="J584" t="str">
        <f>_xlfn.XLOOKUP(A584,Product_Details!$A:$A,Product_Details!$G:$G,"mens")</f>
        <v>Womens</v>
      </c>
      <c r="K584">
        <f t="shared" si="29"/>
        <v>2511.6666666666665</v>
      </c>
    </row>
    <row r="585" spans="1:11" ht="15">
      <c r="A585" t="s">
        <v>35</v>
      </c>
      <c r="B585">
        <v>1</v>
      </c>
      <c r="C585">
        <v>14</v>
      </c>
      <c r="D585" t="s">
        <v>33</v>
      </c>
      <c r="E585" t="s">
        <v>132</v>
      </c>
      <c r="F585" s="1">
        <v>3.1047453703703706E-2</v>
      </c>
      <c r="G585">
        <f>_xlfn.XLOOKUP($A585,Product_pricing!$B:$B,Product_pricing!$C:$C)</f>
        <v>32</v>
      </c>
      <c r="H585">
        <f t="shared" si="27"/>
        <v>27.52</v>
      </c>
      <c r="I585" s="10">
        <f t="shared" si="28"/>
        <v>2.4284698700219785E-2</v>
      </c>
      <c r="J585" t="str">
        <f>_xlfn.XLOOKUP(A585,Product_Details!$A:$A,Product_Details!$G:$G,"mens")</f>
        <v>Womens</v>
      </c>
      <c r="K585">
        <f t="shared" si="29"/>
        <v>2511.6666666666665</v>
      </c>
    </row>
    <row r="586" spans="1:11" ht="15">
      <c r="A586" t="s">
        <v>30</v>
      </c>
      <c r="B586">
        <v>1</v>
      </c>
      <c r="C586">
        <v>14</v>
      </c>
      <c r="D586" t="s">
        <v>33</v>
      </c>
      <c r="E586" t="s">
        <v>132</v>
      </c>
      <c r="F586" s="1">
        <v>3.1047453703703706E-2</v>
      </c>
      <c r="G586">
        <f>_xlfn.XLOOKUP($A586,Product_pricing!$B:$B,Product_pricing!$C:$C)</f>
        <v>19</v>
      </c>
      <c r="H586">
        <f t="shared" si="27"/>
        <v>16.34</v>
      </c>
      <c r="I586" s="10">
        <f t="shared" si="28"/>
        <v>1.4419039853255497E-2</v>
      </c>
      <c r="J586" t="str">
        <f>_xlfn.XLOOKUP(A586,Product_Details!$A:$A,Product_Details!$G:$G,"mens")</f>
        <v>Womens</v>
      </c>
      <c r="K586">
        <f t="shared" si="29"/>
        <v>2511.6666666666665</v>
      </c>
    </row>
    <row r="587" spans="1:11" ht="15">
      <c r="A587" t="s">
        <v>25</v>
      </c>
      <c r="B587">
        <v>1</v>
      </c>
      <c r="C587">
        <v>14</v>
      </c>
      <c r="D587" t="s">
        <v>33</v>
      </c>
      <c r="E587" t="s">
        <v>132</v>
      </c>
      <c r="F587" s="1">
        <v>3.1047453703703706E-2</v>
      </c>
      <c r="G587">
        <f>_xlfn.XLOOKUP($A587,Product_pricing!$B:$B,Product_pricing!$C:$C)</f>
        <v>40</v>
      </c>
      <c r="H587">
        <f t="shared" si="27"/>
        <v>34.4</v>
      </c>
      <c r="I587" s="10">
        <f t="shared" si="28"/>
        <v>3.035587337527473E-2</v>
      </c>
      <c r="J587" t="str">
        <f>_xlfn.XLOOKUP(A587,Product_Details!$A:$A,Product_Details!$G:$G,"mens")</f>
        <v>Mens</v>
      </c>
      <c r="K587">
        <f t="shared" si="29"/>
        <v>2520</v>
      </c>
    </row>
    <row r="588" spans="1:11" ht="15">
      <c r="A588" t="s">
        <v>41</v>
      </c>
      <c r="B588">
        <v>2</v>
      </c>
      <c r="C588">
        <v>14</v>
      </c>
      <c r="D588" t="s">
        <v>33</v>
      </c>
      <c r="E588" t="s">
        <v>132</v>
      </c>
      <c r="F588" s="1">
        <v>3.1047453703703706E-2</v>
      </c>
      <c r="G588">
        <f>_xlfn.XLOOKUP($A588,Product_pricing!$B:$B,Product_pricing!$C:$C)</f>
        <v>10</v>
      </c>
      <c r="H588">
        <f t="shared" si="27"/>
        <v>17.2</v>
      </c>
      <c r="I588" s="10">
        <f t="shared" si="28"/>
        <v>1.5177936687637365E-2</v>
      </c>
      <c r="J588" t="str">
        <f>_xlfn.XLOOKUP(A588,Product_Details!$A:$A,Product_Details!$G:$G,"mens")</f>
        <v>Mens</v>
      </c>
      <c r="K588">
        <f t="shared" si="29"/>
        <v>2520</v>
      </c>
    </row>
    <row r="589" spans="1:11" ht="15">
      <c r="A589" t="s">
        <v>32</v>
      </c>
      <c r="B589">
        <v>2</v>
      </c>
      <c r="C589">
        <v>14</v>
      </c>
      <c r="D589" t="s">
        <v>33</v>
      </c>
      <c r="E589" t="s">
        <v>132</v>
      </c>
      <c r="F589" s="1">
        <v>3.1047453703703706E-2</v>
      </c>
      <c r="G589">
        <f>_xlfn.XLOOKUP($A589,Product_pricing!$B:$B,Product_pricing!$C:$C)</f>
        <v>36</v>
      </c>
      <c r="H589">
        <f t="shared" si="27"/>
        <v>61.92</v>
      </c>
      <c r="I589" s="10">
        <f t="shared" si="28"/>
        <v>5.4640572075494519E-2</v>
      </c>
      <c r="J589" t="str">
        <f>_xlfn.XLOOKUP(A589,Product_Details!$A:$A,Product_Details!$G:$G,"mens")</f>
        <v>Mens</v>
      </c>
      <c r="K589">
        <f t="shared" si="29"/>
        <v>2520</v>
      </c>
    </row>
    <row r="590" spans="1:11" ht="15">
      <c r="A590" t="s">
        <v>35</v>
      </c>
      <c r="B590">
        <v>2</v>
      </c>
      <c r="C590">
        <v>16</v>
      </c>
      <c r="D590" t="s">
        <v>23</v>
      </c>
      <c r="E590" t="s">
        <v>133</v>
      </c>
      <c r="F590" s="1">
        <v>2.8081018518518519E-2</v>
      </c>
      <c r="G590">
        <f>_xlfn.XLOOKUP($A590,Product_pricing!$B:$B,Product_pricing!$C:$C)</f>
        <v>32</v>
      </c>
      <c r="H590">
        <f t="shared" si="27"/>
        <v>53.76</v>
      </c>
      <c r="I590" s="10">
        <f t="shared" si="28"/>
        <v>4.7439876530661909E-2</v>
      </c>
      <c r="J590" t="str">
        <f>_xlfn.XLOOKUP(A590,Product_Details!$A:$A,Product_Details!$G:$G,"mens")</f>
        <v>Womens</v>
      </c>
      <c r="K590">
        <f t="shared" si="29"/>
        <v>2511.6666666666665</v>
      </c>
    </row>
    <row r="591" spans="1:11" ht="15">
      <c r="A591" t="s">
        <v>29</v>
      </c>
      <c r="B591">
        <v>5</v>
      </c>
      <c r="C591">
        <v>16</v>
      </c>
      <c r="D591" t="s">
        <v>23</v>
      </c>
      <c r="E591" t="s">
        <v>133</v>
      </c>
      <c r="F591" s="1">
        <v>2.8081018518518519E-2</v>
      </c>
      <c r="G591">
        <f>_xlfn.XLOOKUP($A591,Product_pricing!$B:$B,Product_pricing!$C:$C)</f>
        <v>10</v>
      </c>
      <c r="H591">
        <f t="shared" si="27"/>
        <v>42</v>
      </c>
      <c r="I591" s="10">
        <f t="shared" si="28"/>
        <v>3.7062403539579611E-2</v>
      </c>
      <c r="J591" t="str">
        <f>_xlfn.XLOOKUP(A591,Product_Details!$A:$A,Product_Details!$G:$G,"mens")</f>
        <v>Womens</v>
      </c>
      <c r="K591">
        <f t="shared" si="29"/>
        <v>2511.6666666666665</v>
      </c>
    </row>
    <row r="592" spans="1:11" ht="15">
      <c r="A592" t="s">
        <v>36</v>
      </c>
      <c r="B592">
        <v>2</v>
      </c>
      <c r="C592">
        <v>16</v>
      </c>
      <c r="D592" t="s">
        <v>23</v>
      </c>
      <c r="E592" t="s">
        <v>133</v>
      </c>
      <c r="F592" s="1">
        <v>2.8081018518518519E-2</v>
      </c>
      <c r="G592">
        <f>_xlfn.XLOOKUP($A592,Product_pricing!$B:$B,Product_pricing!$C:$C)</f>
        <v>23</v>
      </c>
      <c r="H592">
        <f t="shared" si="27"/>
        <v>38.64</v>
      </c>
      <c r="I592" s="10">
        <f t="shared" si="28"/>
        <v>3.4097411256413246E-2</v>
      </c>
      <c r="J592" t="str">
        <f>_xlfn.XLOOKUP(A592,Product_Details!$A:$A,Product_Details!$G:$G,"mens")</f>
        <v>Womens</v>
      </c>
      <c r="K592">
        <f t="shared" si="29"/>
        <v>2511.6666666666665</v>
      </c>
    </row>
    <row r="593" spans="1:11" ht="15">
      <c r="A593" t="s">
        <v>26</v>
      </c>
      <c r="B593">
        <v>5</v>
      </c>
      <c r="C593">
        <v>16</v>
      </c>
      <c r="D593" t="s">
        <v>23</v>
      </c>
      <c r="E593" t="s">
        <v>133</v>
      </c>
      <c r="F593" s="1">
        <v>2.8081018518518519E-2</v>
      </c>
      <c r="G593">
        <f>_xlfn.XLOOKUP($A593,Product_pricing!$B:$B,Product_pricing!$C:$C)</f>
        <v>17</v>
      </c>
      <c r="H593">
        <f t="shared" si="27"/>
        <v>71.399999999999991</v>
      </c>
      <c r="I593" s="10">
        <f t="shared" si="28"/>
        <v>6.3006086017285329E-2</v>
      </c>
      <c r="J593" t="str">
        <f>_xlfn.XLOOKUP(A593,Product_Details!$A:$A,Product_Details!$G:$G,"mens")</f>
        <v>Mens</v>
      </c>
      <c r="K593">
        <f t="shared" si="29"/>
        <v>7560</v>
      </c>
    </row>
    <row r="594" spans="1:11" ht="15">
      <c r="A594" t="s">
        <v>29</v>
      </c>
      <c r="B594">
        <v>1</v>
      </c>
      <c r="C594">
        <v>24</v>
      </c>
      <c r="D594" t="s">
        <v>23</v>
      </c>
      <c r="E594" t="s">
        <v>134</v>
      </c>
      <c r="F594" s="1">
        <v>2.9236111111111112E-3</v>
      </c>
      <c r="G594">
        <f>_xlfn.XLOOKUP($A594,Product_pricing!$B:$B,Product_pricing!$C:$C)</f>
        <v>10</v>
      </c>
      <c r="H594">
        <f t="shared" si="27"/>
        <v>7.6</v>
      </c>
      <c r="I594" s="10">
        <f t="shared" si="28"/>
        <v>6.7065301643048827E-3</v>
      </c>
      <c r="J594" t="str">
        <f>_xlfn.XLOOKUP(A594,Product_Details!$A:$A,Product_Details!$G:$G,"mens")</f>
        <v>Womens</v>
      </c>
      <c r="K594">
        <f t="shared" si="29"/>
        <v>7535</v>
      </c>
    </row>
    <row r="595" spans="1:11" ht="15">
      <c r="A595" t="s">
        <v>41</v>
      </c>
      <c r="B595">
        <v>1</v>
      </c>
      <c r="C595">
        <v>24</v>
      </c>
      <c r="D595" t="s">
        <v>23</v>
      </c>
      <c r="E595" t="s">
        <v>134</v>
      </c>
      <c r="F595" s="1">
        <v>2.9236111111111112E-3</v>
      </c>
      <c r="G595">
        <f>_xlfn.XLOOKUP($A595,Product_pricing!$B:$B,Product_pricing!$C:$C)</f>
        <v>10</v>
      </c>
      <c r="H595">
        <f t="shared" si="27"/>
        <v>7.6</v>
      </c>
      <c r="I595" s="10">
        <f t="shared" si="28"/>
        <v>6.7065301643048827E-3</v>
      </c>
      <c r="J595" t="str">
        <f>_xlfn.XLOOKUP(A595,Product_Details!$A:$A,Product_Details!$G:$G,"mens")</f>
        <v>Mens</v>
      </c>
      <c r="K595">
        <f t="shared" si="29"/>
        <v>1890</v>
      </c>
    </row>
    <row r="596" spans="1:11" ht="15">
      <c r="A596" t="s">
        <v>31</v>
      </c>
      <c r="B596">
        <v>4</v>
      </c>
      <c r="C596">
        <v>24</v>
      </c>
      <c r="D596" t="s">
        <v>23</v>
      </c>
      <c r="E596" t="s">
        <v>134</v>
      </c>
      <c r="F596" s="1">
        <v>2.9236111111111112E-3</v>
      </c>
      <c r="G596">
        <f>_xlfn.XLOOKUP($A596,Product_pricing!$B:$B,Product_pricing!$C:$C)</f>
        <v>57</v>
      </c>
      <c r="H596">
        <f t="shared" si="27"/>
        <v>173.28</v>
      </c>
      <c r="I596" s="10">
        <f t="shared" si="28"/>
        <v>0.15290888774615133</v>
      </c>
      <c r="J596" t="str">
        <f>_xlfn.XLOOKUP(A596,Product_Details!$A:$A,Product_Details!$G:$G,"mens")</f>
        <v>Mens</v>
      </c>
      <c r="K596">
        <f t="shared" si="29"/>
        <v>1890</v>
      </c>
    </row>
    <row r="597" spans="1:11" ht="15">
      <c r="A597" t="s">
        <v>32</v>
      </c>
      <c r="B597">
        <v>1</v>
      </c>
      <c r="C597">
        <v>24</v>
      </c>
      <c r="D597" t="s">
        <v>23</v>
      </c>
      <c r="E597" t="s">
        <v>134</v>
      </c>
      <c r="F597" s="1">
        <v>2.9236111111111112E-3</v>
      </c>
      <c r="G597">
        <f>_xlfn.XLOOKUP($A597,Product_pricing!$B:$B,Product_pricing!$C:$C)</f>
        <v>36</v>
      </c>
      <c r="H597">
        <f t="shared" si="27"/>
        <v>27.36</v>
      </c>
      <c r="I597" s="10">
        <f t="shared" si="28"/>
        <v>2.4143508591497578E-2</v>
      </c>
      <c r="J597" t="str">
        <f>_xlfn.XLOOKUP(A597,Product_Details!$A:$A,Product_Details!$G:$G,"mens")</f>
        <v>Mens</v>
      </c>
      <c r="K597">
        <f t="shared" si="29"/>
        <v>1890</v>
      </c>
    </row>
    <row r="598" spans="1:11" ht="15">
      <c r="A598" t="s">
        <v>26</v>
      </c>
      <c r="B598">
        <v>1</v>
      </c>
      <c r="C598">
        <v>24</v>
      </c>
      <c r="D598" t="s">
        <v>23</v>
      </c>
      <c r="E598" t="s">
        <v>134</v>
      </c>
      <c r="F598" s="1">
        <v>2.9236111111111112E-3</v>
      </c>
      <c r="G598">
        <f>_xlfn.XLOOKUP($A598,Product_pricing!$B:$B,Product_pricing!$C:$C)</f>
        <v>17</v>
      </c>
      <c r="H598">
        <f t="shared" si="27"/>
        <v>12.92</v>
      </c>
      <c r="I598" s="10">
        <f t="shared" si="28"/>
        <v>1.1401101279318301E-2</v>
      </c>
      <c r="J598" t="str">
        <f>_xlfn.XLOOKUP(A598,Product_Details!$A:$A,Product_Details!$G:$G,"mens")</f>
        <v>Mens</v>
      </c>
      <c r="K598">
        <f t="shared" si="29"/>
        <v>1890</v>
      </c>
    </row>
    <row r="599" spans="1:11" ht="15">
      <c r="A599" t="s">
        <v>35</v>
      </c>
      <c r="B599">
        <v>4</v>
      </c>
      <c r="C599">
        <v>0</v>
      </c>
      <c r="D599" t="s">
        <v>23</v>
      </c>
      <c r="E599">
        <v>205200</v>
      </c>
      <c r="F599" s="1">
        <v>7.4618055555555549E-3</v>
      </c>
      <c r="G599">
        <f>_xlfn.XLOOKUP($A599,Product_pricing!$B:$B,Product_pricing!$C:$C)</f>
        <v>32</v>
      </c>
      <c r="H599">
        <f t="shared" si="27"/>
        <v>128</v>
      </c>
      <c r="I599" s="10">
        <f t="shared" si="28"/>
        <v>0.11295208697776644</v>
      </c>
      <c r="J599" t="str">
        <f>_xlfn.XLOOKUP(A599,Product_Details!$A:$A,Product_Details!$G:$G,"mens")</f>
        <v>Womens</v>
      </c>
      <c r="K599">
        <f t="shared" si="29"/>
        <v>2511.6666666666665</v>
      </c>
    </row>
    <row r="600" spans="1:11" ht="15">
      <c r="A600" t="s">
        <v>36</v>
      </c>
      <c r="B600">
        <v>1</v>
      </c>
      <c r="C600">
        <v>0</v>
      </c>
      <c r="D600" t="s">
        <v>23</v>
      </c>
      <c r="E600">
        <v>205200</v>
      </c>
      <c r="F600" s="1">
        <v>7.4618055555555549E-3</v>
      </c>
      <c r="G600">
        <f>_xlfn.XLOOKUP($A600,Product_pricing!$B:$B,Product_pricing!$C:$C)</f>
        <v>23</v>
      </c>
      <c r="H600">
        <f t="shared" si="27"/>
        <v>23</v>
      </c>
      <c r="I600" s="10">
        <f t="shared" si="28"/>
        <v>2.0296078128817407E-2</v>
      </c>
      <c r="J600" t="str">
        <f>_xlfn.XLOOKUP(A600,Product_Details!$A:$A,Product_Details!$G:$G,"mens")</f>
        <v>Womens</v>
      </c>
      <c r="K600">
        <f t="shared" si="29"/>
        <v>2511.6666666666665</v>
      </c>
    </row>
    <row r="601" spans="1:11" ht="15">
      <c r="A601" t="s">
        <v>30</v>
      </c>
      <c r="B601">
        <v>4</v>
      </c>
      <c r="C601">
        <v>0</v>
      </c>
      <c r="D601" t="s">
        <v>23</v>
      </c>
      <c r="E601">
        <v>205200</v>
      </c>
      <c r="F601" s="1">
        <v>7.4618055555555549E-3</v>
      </c>
      <c r="G601">
        <f>_xlfn.XLOOKUP($A601,Product_pricing!$B:$B,Product_pricing!$C:$C)</f>
        <v>19</v>
      </c>
      <c r="H601">
        <f t="shared" si="27"/>
        <v>76</v>
      </c>
      <c r="I601" s="10">
        <f t="shared" si="28"/>
        <v>6.706530164304883E-2</v>
      </c>
      <c r="J601" t="str">
        <f>_xlfn.XLOOKUP(A601,Product_Details!$A:$A,Product_Details!$G:$G,"mens")</f>
        <v>Womens</v>
      </c>
      <c r="K601">
        <f t="shared" si="29"/>
        <v>2511.6666666666665</v>
      </c>
    </row>
    <row r="602" spans="1:11" ht="15">
      <c r="A602" t="s">
        <v>41</v>
      </c>
      <c r="B602">
        <v>1</v>
      </c>
      <c r="C602">
        <v>0</v>
      </c>
      <c r="D602" t="s">
        <v>23</v>
      </c>
      <c r="E602">
        <v>205200</v>
      </c>
      <c r="F602" s="1">
        <v>7.4618055555555549E-3</v>
      </c>
      <c r="G602">
        <f>_xlfn.XLOOKUP($A602,Product_pricing!$B:$B,Product_pricing!$C:$C)</f>
        <v>10</v>
      </c>
      <c r="H602">
        <f t="shared" si="27"/>
        <v>10</v>
      </c>
      <c r="I602" s="10">
        <f t="shared" si="28"/>
        <v>8.8243817951380032E-3</v>
      </c>
      <c r="J602" t="str">
        <f>_xlfn.XLOOKUP(A602,Product_Details!$A:$A,Product_Details!$G:$G,"mens")</f>
        <v>Mens</v>
      </c>
      <c r="K602">
        <f t="shared" si="29"/>
        <v>1890</v>
      </c>
    </row>
    <row r="603" spans="1:11" ht="15">
      <c r="A603" t="s">
        <v>32</v>
      </c>
      <c r="B603">
        <v>4</v>
      </c>
      <c r="C603">
        <v>0</v>
      </c>
      <c r="D603" t="s">
        <v>23</v>
      </c>
      <c r="E603">
        <v>205200</v>
      </c>
      <c r="F603" s="1">
        <v>7.4618055555555549E-3</v>
      </c>
      <c r="G603">
        <f>_xlfn.XLOOKUP($A603,Product_pricing!$B:$B,Product_pricing!$C:$C)</f>
        <v>36</v>
      </c>
      <c r="H603">
        <f t="shared" si="27"/>
        <v>144</v>
      </c>
      <c r="I603" s="10">
        <f t="shared" si="28"/>
        <v>0.12707109784998727</v>
      </c>
      <c r="J603" t="str">
        <f>_xlfn.XLOOKUP(A603,Product_Details!$A:$A,Product_Details!$G:$G,"mens")</f>
        <v>Mens</v>
      </c>
      <c r="K603">
        <f t="shared" si="29"/>
        <v>1890</v>
      </c>
    </row>
    <row r="604" spans="1:11" ht="15">
      <c r="A604" t="s">
        <v>26</v>
      </c>
      <c r="B604">
        <v>1</v>
      </c>
      <c r="C604">
        <v>0</v>
      </c>
      <c r="D604" t="s">
        <v>23</v>
      </c>
      <c r="E604">
        <v>205200</v>
      </c>
      <c r="F604" s="1">
        <v>7.4618055555555549E-3</v>
      </c>
      <c r="G604">
        <f>_xlfn.XLOOKUP($A604,Product_pricing!$B:$B,Product_pricing!$C:$C)</f>
        <v>17</v>
      </c>
      <c r="H604">
        <f t="shared" si="27"/>
        <v>17</v>
      </c>
      <c r="I604" s="10">
        <f t="shared" si="28"/>
        <v>1.5001449051734606E-2</v>
      </c>
      <c r="J604" t="str">
        <f>_xlfn.XLOOKUP(A604,Product_Details!$A:$A,Product_Details!$G:$G,"mens")</f>
        <v>Mens</v>
      </c>
      <c r="K604">
        <f t="shared" si="29"/>
        <v>1890</v>
      </c>
    </row>
    <row r="605" spans="1:11" ht="15">
      <c r="A605" t="s">
        <v>27</v>
      </c>
      <c r="B605">
        <v>1</v>
      </c>
      <c r="C605">
        <v>0</v>
      </c>
      <c r="D605" t="s">
        <v>23</v>
      </c>
      <c r="E605">
        <v>205200</v>
      </c>
      <c r="F605" s="1">
        <v>7.4618055555555549E-3</v>
      </c>
      <c r="G605">
        <f>_xlfn.XLOOKUP($A605,Product_pricing!$B:$B,Product_pricing!$C:$C)</f>
        <v>29</v>
      </c>
      <c r="H605">
        <f t="shared" si="27"/>
        <v>29</v>
      </c>
      <c r="I605" s="10">
        <f t="shared" si="28"/>
        <v>2.5590707205900211E-2</v>
      </c>
      <c r="J605" t="str">
        <f>_xlfn.XLOOKUP(A605,Product_Details!$A:$A,Product_Details!$G:$G,"mens")</f>
        <v>Mens</v>
      </c>
      <c r="K605">
        <f t="shared" si="29"/>
        <v>1890</v>
      </c>
    </row>
    <row r="606" spans="1:11" ht="15">
      <c r="A606" t="s">
        <v>22</v>
      </c>
      <c r="B606">
        <v>2</v>
      </c>
      <c r="C606">
        <v>9</v>
      </c>
      <c r="D606" t="s">
        <v>33</v>
      </c>
      <c r="E606" t="s">
        <v>135</v>
      </c>
      <c r="F606" s="1">
        <v>1.7646990740740741E-2</v>
      </c>
      <c r="G606">
        <f>_xlfn.XLOOKUP($A606,Product_pricing!$B:$B,Product_pricing!$C:$C)</f>
        <v>13</v>
      </c>
      <c r="H606">
        <f t="shared" si="27"/>
        <v>23.66</v>
      </c>
      <c r="I606" s="10">
        <f t="shared" si="28"/>
        <v>2.0878487327296517E-2</v>
      </c>
      <c r="J606" t="str">
        <f>_xlfn.XLOOKUP(A606,Product_Details!$A:$A,Product_Details!$G:$G,"mens")</f>
        <v>Womens</v>
      </c>
      <c r="K606">
        <f t="shared" si="29"/>
        <v>3767.5</v>
      </c>
    </row>
    <row r="607" spans="1:11" ht="15">
      <c r="A607" t="s">
        <v>35</v>
      </c>
      <c r="B607">
        <v>2</v>
      </c>
      <c r="C607">
        <v>9</v>
      </c>
      <c r="D607" t="s">
        <v>33</v>
      </c>
      <c r="E607" t="s">
        <v>135</v>
      </c>
      <c r="F607" s="1">
        <v>1.7646990740740741E-2</v>
      </c>
      <c r="G607">
        <f>_xlfn.XLOOKUP($A607,Product_pricing!$B:$B,Product_pricing!$C:$C)</f>
        <v>32</v>
      </c>
      <c r="H607">
        <f t="shared" si="27"/>
        <v>58.24</v>
      </c>
      <c r="I607" s="10">
        <f t="shared" si="28"/>
        <v>5.1393199574883731E-2</v>
      </c>
      <c r="J607" t="str">
        <f>_xlfn.XLOOKUP(A607,Product_Details!$A:$A,Product_Details!$G:$G,"mens")</f>
        <v>Womens</v>
      </c>
      <c r="K607">
        <f t="shared" si="29"/>
        <v>3767.5</v>
      </c>
    </row>
    <row r="608" spans="1:11" ht="15">
      <c r="A608" t="s">
        <v>32</v>
      </c>
      <c r="B608">
        <v>4</v>
      </c>
      <c r="C608">
        <v>9</v>
      </c>
      <c r="D608" t="s">
        <v>33</v>
      </c>
      <c r="E608" t="s">
        <v>135</v>
      </c>
      <c r="F608" s="1">
        <v>1.7646990740740741E-2</v>
      </c>
      <c r="G608">
        <f>_xlfn.XLOOKUP($A608,Product_pricing!$B:$B,Product_pricing!$C:$C)</f>
        <v>36</v>
      </c>
      <c r="H608">
        <f t="shared" si="27"/>
        <v>131.04</v>
      </c>
      <c r="I608" s="10">
        <f t="shared" si="28"/>
        <v>0.11563469904348839</v>
      </c>
      <c r="J608" t="str">
        <f>_xlfn.XLOOKUP(A608,Product_Details!$A:$A,Product_Details!$G:$G,"mens")</f>
        <v>Mens</v>
      </c>
      <c r="K608">
        <f t="shared" si="29"/>
        <v>3780</v>
      </c>
    </row>
    <row r="609" spans="1:11" ht="15">
      <c r="A609" t="s">
        <v>26</v>
      </c>
      <c r="B609">
        <v>2</v>
      </c>
      <c r="C609">
        <v>9</v>
      </c>
      <c r="D609" t="s">
        <v>33</v>
      </c>
      <c r="E609" t="s">
        <v>135</v>
      </c>
      <c r="F609" s="1">
        <v>1.7646990740740741E-2</v>
      </c>
      <c r="G609">
        <f>_xlfn.XLOOKUP($A609,Product_pricing!$B:$B,Product_pricing!$C:$C)</f>
        <v>17</v>
      </c>
      <c r="H609">
        <f t="shared" si="27"/>
        <v>30.94</v>
      </c>
      <c r="I609" s="10">
        <f t="shared" si="28"/>
        <v>2.7302637274156986E-2</v>
      </c>
      <c r="J609" t="str">
        <f>_xlfn.XLOOKUP(A609,Product_Details!$A:$A,Product_Details!$G:$G,"mens")</f>
        <v>Mens</v>
      </c>
      <c r="K609">
        <f t="shared" si="29"/>
        <v>3780</v>
      </c>
    </row>
    <row r="610" spans="1:11" ht="15">
      <c r="A610" t="s">
        <v>35</v>
      </c>
      <c r="B610">
        <v>5</v>
      </c>
      <c r="C610">
        <v>1</v>
      </c>
      <c r="D610" t="s">
        <v>33</v>
      </c>
      <c r="E610" t="s">
        <v>136</v>
      </c>
      <c r="F610" s="1">
        <v>6.4305555555555548E-3</v>
      </c>
      <c r="G610">
        <f>_xlfn.XLOOKUP($A610,Product_pricing!$B:$B,Product_pricing!$C:$C)</f>
        <v>32</v>
      </c>
      <c r="H610">
        <f t="shared" si="27"/>
        <v>158.4</v>
      </c>
      <c r="I610" s="10">
        <f t="shared" si="28"/>
        <v>0.139778207634986</v>
      </c>
      <c r="J610" t="str">
        <f>_xlfn.XLOOKUP(A610,Product_Details!$A:$A,Product_Details!$G:$G,"mens")</f>
        <v>Womens</v>
      </c>
      <c r="K610">
        <f t="shared" si="29"/>
        <v>2511.6666666666665</v>
      </c>
    </row>
    <row r="611" spans="1:11" ht="15">
      <c r="A611" t="s">
        <v>29</v>
      </c>
      <c r="B611">
        <v>5</v>
      </c>
      <c r="C611">
        <v>1</v>
      </c>
      <c r="D611" t="s">
        <v>33</v>
      </c>
      <c r="E611" t="s">
        <v>136</v>
      </c>
      <c r="F611" s="1">
        <v>6.4305555555555548E-3</v>
      </c>
      <c r="G611">
        <f>_xlfn.XLOOKUP($A611,Product_pricing!$B:$B,Product_pricing!$C:$C)</f>
        <v>10</v>
      </c>
      <c r="H611">
        <f t="shared" si="27"/>
        <v>49.5</v>
      </c>
      <c r="I611" s="10">
        <f t="shared" si="28"/>
        <v>4.368068988593312E-2</v>
      </c>
      <c r="J611" t="str">
        <f>_xlfn.XLOOKUP(A611,Product_Details!$A:$A,Product_Details!$G:$G,"mens")</f>
        <v>Womens</v>
      </c>
      <c r="K611">
        <f t="shared" si="29"/>
        <v>2511.6666666666665</v>
      </c>
    </row>
    <row r="612" spans="1:11" ht="15">
      <c r="A612" t="s">
        <v>30</v>
      </c>
      <c r="B612">
        <v>1</v>
      </c>
      <c r="C612">
        <v>1</v>
      </c>
      <c r="D612" t="s">
        <v>33</v>
      </c>
      <c r="E612" t="s">
        <v>136</v>
      </c>
      <c r="F612" s="1">
        <v>6.4305555555555548E-3</v>
      </c>
      <c r="G612">
        <f>_xlfn.XLOOKUP($A612,Product_pricing!$B:$B,Product_pricing!$C:$C)</f>
        <v>19</v>
      </c>
      <c r="H612">
        <f t="shared" si="27"/>
        <v>18.809999999999999</v>
      </c>
      <c r="I612" s="10">
        <f t="shared" si="28"/>
        <v>1.6598662156654582E-2</v>
      </c>
      <c r="J612" t="str">
        <f>_xlfn.XLOOKUP(A612,Product_Details!$A:$A,Product_Details!$G:$G,"mens")</f>
        <v>Womens</v>
      </c>
      <c r="K612">
        <f t="shared" si="29"/>
        <v>2511.6666666666665</v>
      </c>
    </row>
    <row r="613" spans="1:11" ht="15">
      <c r="A613" t="s">
        <v>41</v>
      </c>
      <c r="B613">
        <v>3</v>
      </c>
      <c r="C613">
        <v>1</v>
      </c>
      <c r="D613" t="s">
        <v>33</v>
      </c>
      <c r="E613" t="s">
        <v>136</v>
      </c>
      <c r="F613" s="1">
        <v>6.4305555555555548E-3</v>
      </c>
      <c r="G613">
        <f>_xlfn.XLOOKUP($A613,Product_pricing!$B:$B,Product_pricing!$C:$C)</f>
        <v>10</v>
      </c>
      <c r="H613">
        <f t="shared" si="27"/>
        <v>29.7</v>
      </c>
      <c r="I613" s="10">
        <f t="shared" si="28"/>
        <v>2.6208413931559871E-2</v>
      </c>
      <c r="J613" t="str">
        <f>_xlfn.XLOOKUP(A613,Product_Details!$A:$A,Product_Details!$G:$G,"mens")</f>
        <v>Mens</v>
      </c>
      <c r="K613">
        <f t="shared" si="29"/>
        <v>2520</v>
      </c>
    </row>
    <row r="614" spans="1:11" ht="15">
      <c r="A614" t="s">
        <v>32</v>
      </c>
      <c r="B614">
        <v>5</v>
      </c>
      <c r="C614">
        <v>1</v>
      </c>
      <c r="D614" t="s">
        <v>33</v>
      </c>
      <c r="E614" t="s">
        <v>136</v>
      </c>
      <c r="F614" s="1">
        <v>6.4305555555555548E-3</v>
      </c>
      <c r="G614">
        <f>_xlfn.XLOOKUP($A614,Product_pricing!$B:$B,Product_pricing!$C:$C)</f>
        <v>36</v>
      </c>
      <c r="H614">
        <f t="shared" si="27"/>
        <v>178.2</v>
      </c>
      <c r="I614" s="10">
        <f t="shared" si="28"/>
        <v>0.1572504835893592</v>
      </c>
      <c r="J614" t="str">
        <f>_xlfn.XLOOKUP(A614,Product_Details!$A:$A,Product_Details!$G:$G,"mens")</f>
        <v>Mens</v>
      </c>
      <c r="K614">
        <f t="shared" si="29"/>
        <v>2520</v>
      </c>
    </row>
    <row r="615" spans="1:11" ht="15">
      <c r="A615" t="s">
        <v>26</v>
      </c>
      <c r="B615">
        <v>1</v>
      </c>
      <c r="C615">
        <v>1</v>
      </c>
      <c r="D615" t="s">
        <v>33</v>
      </c>
      <c r="E615" t="s">
        <v>136</v>
      </c>
      <c r="F615" s="1">
        <v>6.4305555555555548E-3</v>
      </c>
      <c r="G615">
        <f>_xlfn.XLOOKUP($A615,Product_pricing!$B:$B,Product_pricing!$C:$C)</f>
        <v>17</v>
      </c>
      <c r="H615">
        <f t="shared" si="27"/>
        <v>16.829999999999998</v>
      </c>
      <c r="I615" s="10">
        <f t="shared" si="28"/>
        <v>1.4851434561217259E-2</v>
      </c>
      <c r="J615" t="str">
        <f>_xlfn.XLOOKUP(A615,Product_Details!$A:$A,Product_Details!$G:$G,"mens")</f>
        <v>Mens</v>
      </c>
      <c r="K615">
        <f t="shared" si="29"/>
        <v>2520</v>
      </c>
    </row>
    <row r="616" spans="1:11" ht="15">
      <c r="A616" t="s">
        <v>22</v>
      </c>
      <c r="B616">
        <v>3</v>
      </c>
      <c r="C616">
        <v>5</v>
      </c>
      <c r="D616" t="s">
        <v>23</v>
      </c>
      <c r="E616" t="s">
        <v>137</v>
      </c>
      <c r="F616" s="1">
        <v>2.6562500000000002E-3</v>
      </c>
      <c r="G616">
        <f>_xlfn.XLOOKUP($A616,Product_pricing!$B:$B,Product_pricing!$C:$C)</f>
        <v>13</v>
      </c>
      <c r="H616">
        <f t="shared" si="27"/>
        <v>37.049999999999997</v>
      </c>
      <c r="I616" s="10">
        <f t="shared" si="28"/>
        <v>3.2694334550986304E-2</v>
      </c>
      <c r="J616" t="str">
        <f>_xlfn.XLOOKUP(A616,Product_Details!$A:$A,Product_Details!$G:$G,"mens")</f>
        <v>Womens</v>
      </c>
      <c r="K616">
        <f t="shared" si="29"/>
        <v>1883.75</v>
      </c>
    </row>
    <row r="617" spans="1:11" ht="15">
      <c r="A617" t="s">
        <v>35</v>
      </c>
      <c r="B617">
        <v>2</v>
      </c>
      <c r="C617">
        <v>5</v>
      </c>
      <c r="D617" t="s">
        <v>23</v>
      </c>
      <c r="E617" t="s">
        <v>137</v>
      </c>
      <c r="F617" s="1">
        <v>2.6562500000000002E-3</v>
      </c>
      <c r="G617">
        <f>_xlfn.XLOOKUP($A617,Product_pricing!$B:$B,Product_pricing!$C:$C)</f>
        <v>32</v>
      </c>
      <c r="H617">
        <f t="shared" si="27"/>
        <v>60.8</v>
      </c>
      <c r="I617" s="10">
        <f t="shared" si="28"/>
        <v>5.3652241314439061E-2</v>
      </c>
      <c r="J617" t="str">
        <f>_xlfn.XLOOKUP(A617,Product_Details!$A:$A,Product_Details!$G:$G,"mens")</f>
        <v>Womens</v>
      </c>
      <c r="K617">
        <f t="shared" si="29"/>
        <v>1883.75</v>
      </c>
    </row>
    <row r="618" spans="1:11" ht="15">
      <c r="A618" t="s">
        <v>30</v>
      </c>
      <c r="B618">
        <v>2</v>
      </c>
      <c r="C618">
        <v>5</v>
      </c>
      <c r="D618" t="s">
        <v>23</v>
      </c>
      <c r="E618" t="s">
        <v>137</v>
      </c>
      <c r="F618" s="1">
        <v>2.6562500000000002E-3</v>
      </c>
      <c r="G618">
        <f>_xlfn.XLOOKUP($A618,Product_pricing!$B:$B,Product_pricing!$C:$C)</f>
        <v>19</v>
      </c>
      <c r="H618">
        <f t="shared" si="27"/>
        <v>36.1</v>
      </c>
      <c r="I618" s="10">
        <f t="shared" si="28"/>
        <v>3.1856018280448192E-2</v>
      </c>
      <c r="J618" t="str">
        <f>_xlfn.XLOOKUP(A618,Product_Details!$A:$A,Product_Details!$G:$G,"mens")</f>
        <v>Womens</v>
      </c>
      <c r="K618">
        <f t="shared" si="29"/>
        <v>1883.75</v>
      </c>
    </row>
    <row r="619" spans="1:11" ht="15">
      <c r="A619" t="s">
        <v>38</v>
      </c>
      <c r="B619">
        <v>1</v>
      </c>
      <c r="C619">
        <v>5</v>
      </c>
      <c r="D619" t="s">
        <v>23</v>
      </c>
      <c r="E619" t="s">
        <v>137</v>
      </c>
      <c r="F619" s="1">
        <v>2.6562500000000002E-3</v>
      </c>
      <c r="G619">
        <f>_xlfn.XLOOKUP($A619,Product_pricing!$B:$B,Product_pricing!$C:$C)</f>
        <v>54</v>
      </c>
      <c r="H619">
        <f t="shared" si="27"/>
        <v>51.3</v>
      </c>
      <c r="I619" s="10">
        <f t="shared" si="28"/>
        <v>4.5269078609057954E-2</v>
      </c>
      <c r="J619" t="str">
        <f>_xlfn.XLOOKUP(A619,Product_Details!$A:$A,Product_Details!$G:$G,"mens")</f>
        <v>Womens</v>
      </c>
      <c r="K619">
        <f t="shared" si="29"/>
        <v>1883.75</v>
      </c>
    </row>
    <row r="620" spans="1:11" ht="15">
      <c r="A620" t="s">
        <v>27</v>
      </c>
      <c r="B620">
        <v>1</v>
      </c>
      <c r="C620">
        <v>5</v>
      </c>
      <c r="D620" t="s">
        <v>23</v>
      </c>
      <c r="E620" t="s">
        <v>137</v>
      </c>
      <c r="F620" s="1">
        <v>2.6562500000000002E-3</v>
      </c>
      <c r="G620">
        <f>_xlfn.XLOOKUP($A620,Product_pricing!$B:$B,Product_pricing!$C:$C)</f>
        <v>29</v>
      </c>
      <c r="H620">
        <f t="shared" si="27"/>
        <v>27.549999999999997</v>
      </c>
      <c r="I620" s="10">
        <f t="shared" si="28"/>
        <v>2.4311171845605196E-2</v>
      </c>
      <c r="J620" t="str">
        <f>_xlfn.XLOOKUP(A620,Product_Details!$A:$A,Product_Details!$G:$G,"mens")</f>
        <v>Mens</v>
      </c>
      <c r="K620">
        <f t="shared" si="29"/>
        <v>7560</v>
      </c>
    </row>
    <row r="621" spans="1:11" ht="15">
      <c r="A621" t="s">
        <v>22</v>
      </c>
      <c r="B621">
        <v>2</v>
      </c>
      <c r="C621">
        <v>18</v>
      </c>
      <c r="D621" t="s">
        <v>23</v>
      </c>
      <c r="E621" s="2">
        <v>2620000</v>
      </c>
      <c r="F621" s="1">
        <v>3.9209490740740739E-2</v>
      </c>
      <c r="G621">
        <f>_xlfn.XLOOKUP($A621,Product_pricing!$B:$B,Product_pricing!$C:$C)</f>
        <v>13</v>
      </c>
      <c r="H621">
        <f t="shared" si="27"/>
        <v>21.32</v>
      </c>
      <c r="I621" s="10">
        <f t="shared" si="28"/>
        <v>1.8813581987234224E-2</v>
      </c>
      <c r="J621" t="str">
        <f>_xlfn.XLOOKUP(A621,Product_Details!$A:$A,Product_Details!$G:$G,"mens")</f>
        <v>Womens</v>
      </c>
      <c r="K621">
        <f t="shared" si="29"/>
        <v>2511.6666666666665</v>
      </c>
    </row>
    <row r="622" spans="1:11" ht="15">
      <c r="A622" t="s">
        <v>35</v>
      </c>
      <c r="B622">
        <v>2</v>
      </c>
      <c r="C622">
        <v>18</v>
      </c>
      <c r="D622" t="s">
        <v>23</v>
      </c>
      <c r="E622" s="2">
        <v>2620000</v>
      </c>
      <c r="F622" s="1">
        <v>3.9209490740740739E-2</v>
      </c>
      <c r="G622">
        <f>_xlfn.XLOOKUP($A622,Product_pricing!$B:$B,Product_pricing!$C:$C)</f>
        <v>32</v>
      </c>
      <c r="H622">
        <f t="shared" si="27"/>
        <v>52.480000000000004</v>
      </c>
      <c r="I622" s="10">
        <f t="shared" si="28"/>
        <v>4.6310355660884241E-2</v>
      </c>
      <c r="J622" t="str">
        <f>_xlfn.XLOOKUP(A622,Product_Details!$A:$A,Product_Details!$G:$G,"mens")</f>
        <v>Womens</v>
      </c>
      <c r="K622">
        <f t="shared" si="29"/>
        <v>2511.6666666666665</v>
      </c>
    </row>
    <row r="623" spans="1:11" ht="15">
      <c r="A623" t="s">
        <v>36</v>
      </c>
      <c r="B623">
        <v>4</v>
      </c>
      <c r="C623">
        <v>18</v>
      </c>
      <c r="D623" t="s">
        <v>23</v>
      </c>
      <c r="E623" s="2">
        <v>2620000</v>
      </c>
      <c r="F623" s="1">
        <v>3.9209490740740739E-2</v>
      </c>
      <c r="G623">
        <f>_xlfn.XLOOKUP($A623,Product_pricing!$B:$B,Product_pricing!$C:$C)</f>
        <v>23</v>
      </c>
      <c r="H623">
        <f t="shared" si="27"/>
        <v>75.440000000000012</v>
      </c>
      <c r="I623" s="10">
        <f t="shared" si="28"/>
        <v>6.6571136262521105E-2</v>
      </c>
      <c r="J623" t="str">
        <f>_xlfn.XLOOKUP(A623,Product_Details!$A:$A,Product_Details!$G:$G,"mens")</f>
        <v>Womens</v>
      </c>
      <c r="K623">
        <f t="shared" si="29"/>
        <v>2511.6666666666665</v>
      </c>
    </row>
    <row r="624" spans="1:11" ht="15">
      <c r="A624" t="s">
        <v>25</v>
      </c>
      <c r="B624">
        <v>5</v>
      </c>
      <c r="C624">
        <v>18</v>
      </c>
      <c r="D624" t="s">
        <v>23</v>
      </c>
      <c r="E624" s="2">
        <v>2620000</v>
      </c>
      <c r="F624" s="1">
        <v>3.9209490740740739E-2</v>
      </c>
      <c r="G624">
        <f>_xlfn.XLOOKUP($A624,Product_pricing!$B:$B,Product_pricing!$C:$C)</f>
        <v>40</v>
      </c>
      <c r="H624">
        <f t="shared" si="27"/>
        <v>164</v>
      </c>
      <c r="I624" s="10">
        <f t="shared" si="28"/>
        <v>0.14471986144026325</v>
      </c>
      <c r="J624" t="str">
        <f>_xlfn.XLOOKUP(A624,Product_Details!$A:$A,Product_Details!$G:$G,"mens")</f>
        <v>Mens</v>
      </c>
      <c r="K624">
        <f t="shared" si="29"/>
        <v>1512</v>
      </c>
    </row>
    <row r="625" spans="1:11" ht="15">
      <c r="A625" t="s">
        <v>41</v>
      </c>
      <c r="B625">
        <v>5</v>
      </c>
      <c r="C625">
        <v>18</v>
      </c>
      <c r="D625" t="s">
        <v>23</v>
      </c>
      <c r="E625" s="2">
        <v>2620000</v>
      </c>
      <c r="F625" s="1">
        <v>3.9209490740740739E-2</v>
      </c>
      <c r="G625">
        <f>_xlfn.XLOOKUP($A625,Product_pricing!$B:$B,Product_pricing!$C:$C)</f>
        <v>10</v>
      </c>
      <c r="H625">
        <f t="shared" si="27"/>
        <v>41</v>
      </c>
      <c r="I625" s="10">
        <f t="shared" si="28"/>
        <v>3.6179965360065812E-2</v>
      </c>
      <c r="J625" t="str">
        <f>_xlfn.XLOOKUP(A625,Product_Details!$A:$A,Product_Details!$G:$G,"mens")</f>
        <v>Mens</v>
      </c>
      <c r="K625">
        <f t="shared" si="29"/>
        <v>1512</v>
      </c>
    </row>
    <row r="626" spans="1:11" ht="15">
      <c r="A626" t="s">
        <v>31</v>
      </c>
      <c r="B626">
        <v>3</v>
      </c>
      <c r="C626">
        <v>18</v>
      </c>
      <c r="D626" t="s">
        <v>23</v>
      </c>
      <c r="E626" s="2">
        <v>2620000</v>
      </c>
      <c r="F626" s="1">
        <v>3.9209490740740739E-2</v>
      </c>
      <c r="G626">
        <f>_xlfn.XLOOKUP($A626,Product_pricing!$B:$B,Product_pricing!$C:$C)</f>
        <v>57</v>
      </c>
      <c r="H626">
        <f t="shared" si="27"/>
        <v>140.22</v>
      </c>
      <c r="I626" s="10">
        <f t="shared" si="28"/>
        <v>0.12373548153142509</v>
      </c>
      <c r="J626" t="str">
        <f>_xlfn.XLOOKUP(A626,Product_Details!$A:$A,Product_Details!$G:$G,"mens")</f>
        <v>Mens</v>
      </c>
      <c r="K626">
        <f t="shared" si="29"/>
        <v>1512</v>
      </c>
    </row>
    <row r="627" spans="1:11" ht="15">
      <c r="A627" t="s">
        <v>26</v>
      </c>
      <c r="B627">
        <v>3</v>
      </c>
      <c r="C627">
        <v>18</v>
      </c>
      <c r="D627" t="s">
        <v>23</v>
      </c>
      <c r="E627" s="2">
        <v>2620000</v>
      </c>
      <c r="F627" s="1">
        <v>3.9209490740740739E-2</v>
      </c>
      <c r="G627">
        <f>_xlfn.XLOOKUP($A627,Product_pricing!$B:$B,Product_pricing!$C:$C)</f>
        <v>17</v>
      </c>
      <c r="H627">
        <f t="shared" si="27"/>
        <v>41.82</v>
      </c>
      <c r="I627" s="10">
        <f t="shared" si="28"/>
        <v>3.690356466726713E-2</v>
      </c>
      <c r="J627" t="str">
        <f>_xlfn.XLOOKUP(A627,Product_Details!$A:$A,Product_Details!$G:$G,"mens")</f>
        <v>Mens</v>
      </c>
      <c r="K627">
        <f t="shared" si="29"/>
        <v>1512</v>
      </c>
    </row>
    <row r="628" spans="1:11" ht="15">
      <c r="A628" t="s">
        <v>27</v>
      </c>
      <c r="B628">
        <v>5</v>
      </c>
      <c r="C628">
        <v>18</v>
      </c>
      <c r="D628" t="s">
        <v>23</v>
      </c>
      <c r="E628" s="2">
        <v>2620000</v>
      </c>
      <c r="F628" s="1">
        <v>3.9209490740740739E-2</v>
      </c>
      <c r="G628">
        <f>_xlfn.XLOOKUP($A628,Product_pricing!$B:$B,Product_pricing!$C:$C)</f>
        <v>29</v>
      </c>
      <c r="H628">
        <f t="shared" si="27"/>
        <v>118.9</v>
      </c>
      <c r="I628" s="10">
        <f t="shared" si="28"/>
        <v>0.10492189954419087</v>
      </c>
      <c r="J628" t="str">
        <f>_xlfn.XLOOKUP(A628,Product_Details!$A:$A,Product_Details!$G:$G,"mens")</f>
        <v>Mens</v>
      </c>
      <c r="K628">
        <f t="shared" si="29"/>
        <v>1512</v>
      </c>
    </row>
    <row r="629" spans="1:11" ht="15">
      <c r="A629" t="s">
        <v>22</v>
      </c>
      <c r="B629">
        <v>2</v>
      </c>
      <c r="C629">
        <v>6</v>
      </c>
      <c r="D629" t="s">
        <v>23</v>
      </c>
      <c r="E629" t="s">
        <v>138</v>
      </c>
      <c r="F629" s="1">
        <v>2.2284722222222223E-2</v>
      </c>
      <c r="G629">
        <f>_xlfn.XLOOKUP($A629,Product_pricing!$B:$B,Product_pricing!$C:$C)</f>
        <v>13</v>
      </c>
      <c r="H629">
        <f t="shared" si="27"/>
        <v>24.439999999999998</v>
      </c>
      <c r="I629" s="10">
        <f t="shared" si="28"/>
        <v>2.1566789107317279E-2</v>
      </c>
      <c r="J629" t="str">
        <f>_xlfn.XLOOKUP(A629,Product_Details!$A:$A,Product_Details!$G:$G,"mens")</f>
        <v>Womens</v>
      </c>
      <c r="K629">
        <f t="shared" si="29"/>
        <v>2511.6666666666665</v>
      </c>
    </row>
    <row r="630" spans="1:11" ht="15">
      <c r="A630" t="s">
        <v>29</v>
      </c>
      <c r="B630">
        <v>5</v>
      </c>
      <c r="C630">
        <v>6</v>
      </c>
      <c r="D630" t="s">
        <v>23</v>
      </c>
      <c r="E630" t="s">
        <v>138</v>
      </c>
      <c r="F630" s="1">
        <v>2.2284722222222223E-2</v>
      </c>
      <c r="G630">
        <f>_xlfn.XLOOKUP($A630,Product_pricing!$B:$B,Product_pricing!$C:$C)</f>
        <v>10</v>
      </c>
      <c r="H630">
        <f t="shared" si="27"/>
        <v>47</v>
      </c>
      <c r="I630" s="10">
        <f t="shared" si="28"/>
        <v>4.1474594437148619E-2</v>
      </c>
      <c r="J630" t="str">
        <f>_xlfn.XLOOKUP(A630,Product_Details!$A:$A,Product_Details!$G:$G,"mens")</f>
        <v>Womens</v>
      </c>
      <c r="K630">
        <f t="shared" si="29"/>
        <v>2511.6666666666665</v>
      </c>
    </row>
    <row r="631" spans="1:11" ht="15">
      <c r="A631" t="s">
        <v>38</v>
      </c>
      <c r="B631">
        <v>5</v>
      </c>
      <c r="C631">
        <v>6</v>
      </c>
      <c r="D631" t="s">
        <v>23</v>
      </c>
      <c r="E631" t="s">
        <v>138</v>
      </c>
      <c r="F631" s="1">
        <v>2.2284722222222223E-2</v>
      </c>
      <c r="G631">
        <f>_xlfn.XLOOKUP($A631,Product_pricing!$B:$B,Product_pricing!$C:$C)</f>
        <v>54</v>
      </c>
      <c r="H631">
        <f t="shared" si="27"/>
        <v>253.79999999999998</v>
      </c>
      <c r="I631" s="10">
        <f t="shared" si="28"/>
        <v>0.22396280996060253</v>
      </c>
      <c r="J631" t="str">
        <f>_xlfn.XLOOKUP(A631,Product_Details!$A:$A,Product_Details!$G:$G,"mens")</f>
        <v>Womens</v>
      </c>
      <c r="K631">
        <f t="shared" si="29"/>
        <v>2511.6666666666665</v>
      </c>
    </row>
    <row r="632" spans="1:11" ht="15">
      <c r="A632" t="s">
        <v>25</v>
      </c>
      <c r="B632">
        <v>1</v>
      </c>
      <c r="C632">
        <v>6</v>
      </c>
      <c r="D632" t="s">
        <v>23</v>
      </c>
      <c r="E632" t="s">
        <v>138</v>
      </c>
      <c r="F632" s="1">
        <v>2.2284722222222223E-2</v>
      </c>
      <c r="G632">
        <f>_xlfn.XLOOKUP($A632,Product_pricing!$B:$B,Product_pricing!$C:$C)</f>
        <v>40</v>
      </c>
      <c r="H632">
        <f t="shared" si="27"/>
        <v>37.599999999999994</v>
      </c>
      <c r="I632" s="10">
        <f t="shared" si="28"/>
        <v>3.3179675549718887E-2</v>
      </c>
      <c r="J632" t="str">
        <f>_xlfn.XLOOKUP(A632,Product_Details!$A:$A,Product_Details!$G:$G,"mens")</f>
        <v>Mens</v>
      </c>
      <c r="K632">
        <f t="shared" si="29"/>
        <v>1890</v>
      </c>
    </row>
    <row r="633" spans="1:11" ht="15">
      <c r="A633" t="s">
        <v>31</v>
      </c>
      <c r="B633">
        <v>3</v>
      </c>
      <c r="C633">
        <v>6</v>
      </c>
      <c r="D633" t="s">
        <v>23</v>
      </c>
      <c r="E633" t="s">
        <v>138</v>
      </c>
      <c r="F633" s="1">
        <v>2.2284722222222223E-2</v>
      </c>
      <c r="G633">
        <f>_xlfn.XLOOKUP($A633,Product_pricing!$B:$B,Product_pricing!$C:$C)</f>
        <v>57</v>
      </c>
      <c r="H633">
        <f t="shared" si="27"/>
        <v>160.73999999999998</v>
      </c>
      <c r="I633" s="10">
        <f t="shared" si="28"/>
        <v>0.14184311297504823</v>
      </c>
      <c r="J633" t="str">
        <f>_xlfn.XLOOKUP(A633,Product_Details!$A:$A,Product_Details!$G:$G,"mens")</f>
        <v>Mens</v>
      </c>
      <c r="K633">
        <f t="shared" si="29"/>
        <v>1890</v>
      </c>
    </row>
    <row r="634" spans="1:11" ht="15">
      <c r="A634" t="s">
        <v>26</v>
      </c>
      <c r="B634">
        <v>3</v>
      </c>
      <c r="C634">
        <v>6</v>
      </c>
      <c r="D634" t="s">
        <v>23</v>
      </c>
      <c r="E634" t="s">
        <v>138</v>
      </c>
      <c r="F634" s="1">
        <v>2.2284722222222223E-2</v>
      </c>
      <c r="G634">
        <f>_xlfn.XLOOKUP($A634,Product_pricing!$B:$B,Product_pricing!$C:$C)</f>
        <v>17</v>
      </c>
      <c r="H634">
        <f t="shared" si="27"/>
        <v>47.94</v>
      </c>
      <c r="I634" s="10">
        <f t="shared" si="28"/>
        <v>4.2304086325891582E-2</v>
      </c>
      <c r="J634" t="str">
        <f>_xlfn.XLOOKUP(A634,Product_Details!$A:$A,Product_Details!$G:$G,"mens")</f>
        <v>Mens</v>
      </c>
      <c r="K634">
        <f t="shared" si="29"/>
        <v>1890</v>
      </c>
    </row>
    <row r="635" spans="1:11" ht="15">
      <c r="A635" t="s">
        <v>27</v>
      </c>
      <c r="B635">
        <v>5</v>
      </c>
      <c r="C635">
        <v>6</v>
      </c>
      <c r="D635" t="s">
        <v>23</v>
      </c>
      <c r="E635" t="s">
        <v>138</v>
      </c>
      <c r="F635" s="1">
        <v>2.2284722222222223E-2</v>
      </c>
      <c r="G635">
        <f>_xlfn.XLOOKUP($A635,Product_pricing!$B:$B,Product_pricing!$C:$C)</f>
        <v>29</v>
      </c>
      <c r="H635">
        <f t="shared" si="27"/>
        <v>136.29999999999998</v>
      </c>
      <c r="I635" s="10">
        <f t="shared" si="28"/>
        <v>0.12027632386773097</v>
      </c>
      <c r="J635" t="str">
        <f>_xlfn.XLOOKUP(A635,Product_Details!$A:$A,Product_Details!$G:$G,"mens")</f>
        <v>Mens</v>
      </c>
      <c r="K635">
        <f t="shared" si="29"/>
        <v>1890</v>
      </c>
    </row>
    <row r="636" spans="1:11" ht="15">
      <c r="A636" t="s">
        <v>35</v>
      </c>
      <c r="B636">
        <v>3</v>
      </c>
      <c r="C636">
        <v>21</v>
      </c>
      <c r="D636" t="s">
        <v>33</v>
      </c>
      <c r="E636" t="s">
        <v>139</v>
      </c>
      <c r="F636" s="1">
        <v>3.8215277777777779E-2</v>
      </c>
      <c r="G636">
        <f>_xlfn.XLOOKUP($A636,Product_pricing!$B:$B,Product_pricing!$C:$C)</f>
        <v>32</v>
      </c>
      <c r="H636">
        <f t="shared" si="27"/>
        <v>75.84</v>
      </c>
      <c r="I636" s="10">
        <f t="shared" si="28"/>
        <v>6.6924111534326633E-2</v>
      </c>
      <c r="J636" t="str">
        <f>_xlfn.XLOOKUP(A636,Product_Details!$A:$A,Product_Details!$G:$G,"mens")</f>
        <v>Womens</v>
      </c>
      <c r="K636">
        <f t="shared" si="29"/>
        <v>3767.5</v>
      </c>
    </row>
    <row r="637" spans="1:11" ht="15">
      <c r="A637" t="s">
        <v>36</v>
      </c>
      <c r="B637">
        <v>3</v>
      </c>
      <c r="C637">
        <v>21</v>
      </c>
      <c r="D637" t="s">
        <v>33</v>
      </c>
      <c r="E637" t="s">
        <v>139</v>
      </c>
      <c r="F637" s="1">
        <v>3.8215277777777779E-2</v>
      </c>
      <c r="G637">
        <f>_xlfn.XLOOKUP($A637,Product_pricing!$B:$B,Product_pricing!$C:$C)</f>
        <v>23</v>
      </c>
      <c r="H637">
        <f t="shared" si="27"/>
        <v>54.510000000000005</v>
      </c>
      <c r="I637" s="10">
        <f t="shared" si="28"/>
        <v>4.8101705165297264E-2</v>
      </c>
      <c r="J637" t="str">
        <f>_xlfn.XLOOKUP(A637,Product_Details!$A:$A,Product_Details!$G:$G,"mens")</f>
        <v>Womens</v>
      </c>
      <c r="K637">
        <f t="shared" si="29"/>
        <v>3767.5</v>
      </c>
    </row>
    <row r="638" spans="1:11" ht="15">
      <c r="A638" t="s">
        <v>25</v>
      </c>
      <c r="B638">
        <v>5</v>
      </c>
      <c r="C638">
        <v>21</v>
      </c>
      <c r="D638" t="s">
        <v>33</v>
      </c>
      <c r="E638" t="s">
        <v>139</v>
      </c>
      <c r="F638" s="1">
        <v>3.8215277777777779E-2</v>
      </c>
      <c r="G638">
        <f>_xlfn.XLOOKUP($A638,Product_pricing!$B:$B,Product_pricing!$C:$C)</f>
        <v>40</v>
      </c>
      <c r="H638">
        <f t="shared" si="27"/>
        <v>158</v>
      </c>
      <c r="I638" s="10">
        <f t="shared" si="28"/>
        <v>0.13942523236318047</v>
      </c>
      <c r="J638" t="str">
        <f>_xlfn.XLOOKUP(A638,Product_Details!$A:$A,Product_Details!$G:$G,"mens")</f>
        <v>Mens</v>
      </c>
      <c r="K638">
        <f t="shared" si="29"/>
        <v>3780</v>
      </c>
    </row>
    <row r="639" spans="1:11" ht="15">
      <c r="A639" t="s">
        <v>26</v>
      </c>
      <c r="B639">
        <v>3</v>
      </c>
      <c r="C639">
        <v>21</v>
      </c>
      <c r="D639" t="s">
        <v>33</v>
      </c>
      <c r="E639" t="s">
        <v>139</v>
      </c>
      <c r="F639" s="1">
        <v>3.8215277777777779E-2</v>
      </c>
      <c r="G639">
        <f>_xlfn.XLOOKUP($A639,Product_pricing!$B:$B,Product_pricing!$C:$C)</f>
        <v>17</v>
      </c>
      <c r="H639">
        <f t="shared" si="27"/>
        <v>40.29</v>
      </c>
      <c r="I639" s="10">
        <f t="shared" si="28"/>
        <v>3.555343425261101E-2</v>
      </c>
      <c r="J639" t="str">
        <f>_xlfn.XLOOKUP(A639,Product_Details!$A:$A,Product_Details!$G:$G,"mens")</f>
        <v>Mens</v>
      </c>
      <c r="K639">
        <f t="shared" si="29"/>
        <v>3780</v>
      </c>
    </row>
    <row r="640" spans="1:11" ht="15">
      <c r="A640" t="s">
        <v>22</v>
      </c>
      <c r="B640">
        <v>4</v>
      </c>
      <c r="C640">
        <v>14</v>
      </c>
      <c r="D640" t="s">
        <v>23</v>
      </c>
      <c r="E640" t="s">
        <v>140</v>
      </c>
      <c r="F640" s="1">
        <v>1.5349537037037037E-2</v>
      </c>
      <c r="G640">
        <f>_xlfn.XLOOKUP($A640,Product_pricing!$B:$B,Product_pricing!$C:$C)</f>
        <v>13</v>
      </c>
      <c r="H640">
        <f t="shared" si="27"/>
        <v>44.72</v>
      </c>
      <c r="I640" s="10">
        <f t="shared" si="28"/>
        <v>3.9462635387857152E-2</v>
      </c>
      <c r="J640" t="str">
        <f>_xlfn.XLOOKUP(A640,Product_Details!$A:$A,Product_Details!$G:$G,"mens")</f>
        <v>Womens</v>
      </c>
      <c r="K640">
        <f t="shared" si="29"/>
        <v>1507</v>
      </c>
    </row>
    <row r="641" spans="1:11" ht="15">
      <c r="A641" t="s">
        <v>29</v>
      </c>
      <c r="B641">
        <v>1</v>
      </c>
      <c r="C641">
        <v>14</v>
      </c>
      <c r="D641" t="s">
        <v>23</v>
      </c>
      <c r="E641" t="s">
        <v>140</v>
      </c>
      <c r="F641" s="1">
        <v>1.5349537037037037E-2</v>
      </c>
      <c r="G641">
        <f>_xlfn.XLOOKUP($A641,Product_pricing!$B:$B,Product_pricing!$C:$C)</f>
        <v>10</v>
      </c>
      <c r="H641">
        <f t="shared" si="27"/>
        <v>8.6</v>
      </c>
      <c r="I641" s="10">
        <f t="shared" si="28"/>
        <v>7.5889683438186825E-3</v>
      </c>
      <c r="J641" t="str">
        <f>_xlfn.XLOOKUP(A641,Product_Details!$A:$A,Product_Details!$G:$G,"mens")</f>
        <v>Womens</v>
      </c>
      <c r="K641">
        <f t="shared" si="29"/>
        <v>1507</v>
      </c>
    </row>
    <row r="642" spans="1:11" ht="15">
      <c r="A642" t="s">
        <v>36</v>
      </c>
      <c r="B642">
        <v>4</v>
      </c>
      <c r="C642">
        <v>14</v>
      </c>
      <c r="D642" t="s">
        <v>23</v>
      </c>
      <c r="E642" t="s">
        <v>140</v>
      </c>
      <c r="F642" s="1">
        <v>1.5349537037037037E-2</v>
      </c>
      <c r="G642">
        <f>_xlfn.XLOOKUP($A642,Product_pricing!$B:$B,Product_pricing!$C:$C)</f>
        <v>23</v>
      </c>
      <c r="H642">
        <f t="shared" si="27"/>
        <v>79.12</v>
      </c>
      <c r="I642" s="10">
        <f t="shared" si="28"/>
        <v>6.9818508763131878E-2</v>
      </c>
      <c r="J642" t="str">
        <f>_xlfn.XLOOKUP(A642,Product_Details!$A:$A,Product_Details!$G:$G,"mens")</f>
        <v>Womens</v>
      </c>
      <c r="K642">
        <f t="shared" si="29"/>
        <v>1507</v>
      </c>
    </row>
    <row r="643" spans="1:11" ht="15">
      <c r="A643" t="s">
        <v>30</v>
      </c>
      <c r="B643">
        <v>3</v>
      </c>
      <c r="C643">
        <v>14</v>
      </c>
      <c r="D643" t="s">
        <v>23</v>
      </c>
      <c r="E643" t="s">
        <v>140</v>
      </c>
      <c r="F643" s="1">
        <v>1.5349537037037037E-2</v>
      </c>
      <c r="G643">
        <f>_xlfn.XLOOKUP($A643,Product_pricing!$B:$B,Product_pricing!$C:$C)</f>
        <v>19</v>
      </c>
      <c r="H643">
        <f t="shared" ref="H643:H706" si="30">B643*G643*(1-C643/100)</f>
        <v>49.019999999999996</v>
      </c>
      <c r="I643" s="10">
        <f t="shared" ref="I643:I706" si="31">(H643/SUM($H:$H))*1000</f>
        <v>4.3257119559766487E-2</v>
      </c>
      <c r="J643" t="str">
        <f>_xlfn.XLOOKUP(A643,Product_Details!$A:$A,Product_Details!$G:$G,"mens")</f>
        <v>Womens</v>
      </c>
      <c r="K643">
        <f t="shared" ref="K643:K706" si="32">COUNTIFS($J:$J, J643) / COUNTIFS($J:$J, J643, $E:$E, E643)</f>
        <v>1507</v>
      </c>
    </row>
    <row r="644" spans="1:11" ht="15">
      <c r="A644" t="s">
        <v>38</v>
      </c>
      <c r="B644">
        <v>2</v>
      </c>
      <c r="C644">
        <v>14</v>
      </c>
      <c r="D644" t="s">
        <v>23</v>
      </c>
      <c r="E644" t="s">
        <v>140</v>
      </c>
      <c r="F644" s="1">
        <v>1.5349537037037037E-2</v>
      </c>
      <c r="G644">
        <f>_xlfn.XLOOKUP($A644,Product_pricing!$B:$B,Product_pricing!$C:$C)</f>
        <v>54</v>
      </c>
      <c r="H644">
        <f t="shared" si="30"/>
        <v>92.88</v>
      </c>
      <c r="I644" s="10">
        <f t="shared" si="31"/>
        <v>8.1960858113241775E-2</v>
      </c>
      <c r="J644" t="str">
        <f>_xlfn.XLOOKUP(A644,Product_Details!$A:$A,Product_Details!$G:$G,"mens")</f>
        <v>Womens</v>
      </c>
      <c r="K644">
        <f t="shared" si="32"/>
        <v>1507</v>
      </c>
    </row>
    <row r="645" spans="1:11" ht="15">
      <c r="A645" t="s">
        <v>25</v>
      </c>
      <c r="B645">
        <v>3</v>
      </c>
      <c r="C645">
        <v>14</v>
      </c>
      <c r="D645" t="s">
        <v>23</v>
      </c>
      <c r="E645" t="s">
        <v>140</v>
      </c>
      <c r="F645" s="1">
        <v>1.5349537037037037E-2</v>
      </c>
      <c r="G645">
        <f>_xlfn.XLOOKUP($A645,Product_pricing!$B:$B,Product_pricing!$C:$C)</f>
        <v>40</v>
      </c>
      <c r="H645">
        <f t="shared" si="30"/>
        <v>103.2</v>
      </c>
      <c r="I645" s="10">
        <f t="shared" si="31"/>
        <v>9.10676201258242E-2</v>
      </c>
      <c r="J645" t="str">
        <f>_xlfn.XLOOKUP(A645,Product_Details!$A:$A,Product_Details!$G:$G,"mens")</f>
        <v>Mens</v>
      </c>
      <c r="K645">
        <f t="shared" si="32"/>
        <v>3780</v>
      </c>
    </row>
    <row r="646" spans="1:11" ht="15">
      <c r="A646" t="s">
        <v>26</v>
      </c>
      <c r="B646">
        <v>1</v>
      </c>
      <c r="C646">
        <v>14</v>
      </c>
      <c r="D646" t="s">
        <v>23</v>
      </c>
      <c r="E646" t="s">
        <v>140</v>
      </c>
      <c r="F646" s="1">
        <v>1.5349537037037037E-2</v>
      </c>
      <c r="G646">
        <f>_xlfn.XLOOKUP($A646,Product_pricing!$B:$B,Product_pricing!$C:$C)</f>
        <v>17</v>
      </c>
      <c r="H646">
        <f t="shared" si="30"/>
        <v>14.62</v>
      </c>
      <c r="I646" s="10">
        <f t="shared" si="31"/>
        <v>1.290124618449176E-2</v>
      </c>
      <c r="J646" t="str">
        <f>_xlfn.XLOOKUP(A646,Product_Details!$A:$A,Product_Details!$G:$G,"mens")</f>
        <v>Mens</v>
      </c>
      <c r="K646">
        <f t="shared" si="32"/>
        <v>3780</v>
      </c>
    </row>
    <row r="647" spans="1:11" ht="15">
      <c r="A647" t="s">
        <v>22</v>
      </c>
      <c r="B647">
        <v>3</v>
      </c>
      <c r="C647">
        <v>11</v>
      </c>
      <c r="D647" t="s">
        <v>23</v>
      </c>
      <c r="E647" t="s">
        <v>141</v>
      </c>
      <c r="F647" s="1">
        <v>2.6648148148148147E-2</v>
      </c>
      <c r="G647">
        <f>_xlfn.XLOOKUP($A647,Product_pricing!$B:$B,Product_pricing!$C:$C)</f>
        <v>13</v>
      </c>
      <c r="H647">
        <f t="shared" si="30"/>
        <v>34.71</v>
      </c>
      <c r="I647" s="10">
        <f t="shared" si="31"/>
        <v>3.0629429210924011E-2</v>
      </c>
      <c r="J647" t="str">
        <f>_xlfn.XLOOKUP(A647,Product_Details!$A:$A,Product_Details!$G:$G,"mens")</f>
        <v>Womens</v>
      </c>
      <c r="K647">
        <f t="shared" si="32"/>
        <v>1507</v>
      </c>
    </row>
    <row r="648" spans="1:11" ht="15">
      <c r="A648" t="s">
        <v>35</v>
      </c>
      <c r="B648">
        <v>5</v>
      </c>
      <c r="C648">
        <v>11</v>
      </c>
      <c r="D648" t="s">
        <v>23</v>
      </c>
      <c r="E648" t="s">
        <v>141</v>
      </c>
      <c r="F648" s="1">
        <v>2.6648148148148147E-2</v>
      </c>
      <c r="G648">
        <f>_xlfn.XLOOKUP($A648,Product_pricing!$B:$B,Product_pricing!$C:$C)</f>
        <v>32</v>
      </c>
      <c r="H648">
        <f t="shared" si="30"/>
        <v>142.4</v>
      </c>
      <c r="I648" s="10">
        <f t="shared" si="31"/>
        <v>0.12565919676276519</v>
      </c>
      <c r="J648" t="str">
        <f>_xlfn.XLOOKUP(A648,Product_Details!$A:$A,Product_Details!$G:$G,"mens")</f>
        <v>Womens</v>
      </c>
      <c r="K648">
        <f t="shared" si="32"/>
        <v>1507</v>
      </c>
    </row>
    <row r="649" spans="1:11" ht="15">
      <c r="A649" t="s">
        <v>36</v>
      </c>
      <c r="B649">
        <v>5</v>
      </c>
      <c r="C649">
        <v>11</v>
      </c>
      <c r="D649" t="s">
        <v>23</v>
      </c>
      <c r="E649" t="s">
        <v>141</v>
      </c>
      <c r="F649" s="1">
        <v>2.6648148148148147E-2</v>
      </c>
      <c r="G649">
        <f>_xlfn.XLOOKUP($A649,Product_pricing!$B:$B,Product_pricing!$C:$C)</f>
        <v>23</v>
      </c>
      <c r="H649">
        <f t="shared" si="30"/>
        <v>102.35000000000001</v>
      </c>
      <c r="I649" s="10">
        <f t="shared" si="31"/>
        <v>9.0317547673237478E-2</v>
      </c>
      <c r="J649" t="str">
        <f>_xlfn.XLOOKUP(A649,Product_Details!$A:$A,Product_Details!$G:$G,"mens")</f>
        <v>Womens</v>
      </c>
      <c r="K649">
        <f t="shared" si="32"/>
        <v>1507</v>
      </c>
    </row>
    <row r="650" spans="1:11" ht="15">
      <c r="A650" t="s">
        <v>30</v>
      </c>
      <c r="B650">
        <v>5</v>
      </c>
      <c r="C650">
        <v>11</v>
      </c>
      <c r="D650" t="s">
        <v>23</v>
      </c>
      <c r="E650" t="s">
        <v>141</v>
      </c>
      <c r="F650" s="1">
        <v>2.6648148148148147E-2</v>
      </c>
      <c r="G650">
        <f>_xlfn.XLOOKUP($A650,Product_pricing!$B:$B,Product_pricing!$C:$C)</f>
        <v>19</v>
      </c>
      <c r="H650">
        <f t="shared" si="30"/>
        <v>84.55</v>
      </c>
      <c r="I650" s="10">
        <f t="shared" si="31"/>
        <v>7.4610148077891819E-2</v>
      </c>
      <c r="J650" t="str">
        <f>_xlfn.XLOOKUP(A650,Product_Details!$A:$A,Product_Details!$G:$G,"mens")</f>
        <v>Womens</v>
      </c>
      <c r="K650">
        <f t="shared" si="32"/>
        <v>1507</v>
      </c>
    </row>
    <row r="651" spans="1:11" ht="15">
      <c r="A651" t="s">
        <v>38</v>
      </c>
      <c r="B651">
        <v>2</v>
      </c>
      <c r="C651">
        <v>11</v>
      </c>
      <c r="D651" t="s">
        <v>23</v>
      </c>
      <c r="E651" t="s">
        <v>141</v>
      </c>
      <c r="F651" s="1">
        <v>2.6648148148148147E-2</v>
      </c>
      <c r="G651">
        <f>_xlfn.XLOOKUP($A651,Product_pricing!$B:$B,Product_pricing!$C:$C)</f>
        <v>54</v>
      </c>
      <c r="H651">
        <f t="shared" si="30"/>
        <v>96.12</v>
      </c>
      <c r="I651" s="10">
        <f t="shared" si="31"/>
        <v>8.4819957814866495E-2</v>
      </c>
      <c r="J651" t="str">
        <f>_xlfn.XLOOKUP(A651,Product_Details!$A:$A,Product_Details!$G:$G,"mens")</f>
        <v>Womens</v>
      </c>
      <c r="K651">
        <f t="shared" si="32"/>
        <v>1507</v>
      </c>
    </row>
    <row r="652" spans="1:11" ht="15">
      <c r="A652" t="s">
        <v>25</v>
      </c>
      <c r="B652">
        <v>3</v>
      </c>
      <c r="C652">
        <v>11</v>
      </c>
      <c r="D652" t="s">
        <v>23</v>
      </c>
      <c r="E652" t="s">
        <v>141</v>
      </c>
      <c r="F652" s="1">
        <v>2.6648148148148147E-2</v>
      </c>
      <c r="G652">
        <f>_xlfn.XLOOKUP($A652,Product_pricing!$B:$B,Product_pricing!$C:$C)</f>
        <v>40</v>
      </c>
      <c r="H652">
        <f t="shared" si="30"/>
        <v>106.8</v>
      </c>
      <c r="I652" s="10">
        <f t="shared" si="31"/>
        <v>9.4244397572073868E-2</v>
      </c>
      <c r="J652" t="str">
        <f>_xlfn.XLOOKUP(A652,Product_Details!$A:$A,Product_Details!$G:$G,"mens")</f>
        <v>Mens</v>
      </c>
      <c r="K652">
        <f t="shared" si="32"/>
        <v>1890</v>
      </c>
    </row>
    <row r="653" spans="1:11" ht="15">
      <c r="A653" t="s">
        <v>41</v>
      </c>
      <c r="B653">
        <v>5</v>
      </c>
      <c r="C653">
        <v>11</v>
      </c>
      <c r="D653" t="s">
        <v>23</v>
      </c>
      <c r="E653" t="s">
        <v>141</v>
      </c>
      <c r="F653" s="1">
        <v>2.6648148148148147E-2</v>
      </c>
      <c r="G653">
        <f>_xlfn.XLOOKUP($A653,Product_pricing!$B:$B,Product_pricing!$C:$C)</f>
        <v>10</v>
      </c>
      <c r="H653">
        <f t="shared" si="30"/>
        <v>44.5</v>
      </c>
      <c r="I653" s="10">
        <f t="shared" si="31"/>
        <v>3.9268498988364112E-2</v>
      </c>
      <c r="J653" t="str">
        <f>_xlfn.XLOOKUP(A653,Product_Details!$A:$A,Product_Details!$G:$G,"mens")</f>
        <v>Mens</v>
      </c>
      <c r="K653">
        <f t="shared" si="32"/>
        <v>1890</v>
      </c>
    </row>
    <row r="654" spans="1:11" ht="15">
      <c r="A654" t="s">
        <v>26</v>
      </c>
      <c r="B654">
        <v>4</v>
      </c>
      <c r="C654">
        <v>11</v>
      </c>
      <c r="D654" t="s">
        <v>23</v>
      </c>
      <c r="E654" t="s">
        <v>141</v>
      </c>
      <c r="F654" s="1">
        <v>2.6648148148148147E-2</v>
      </c>
      <c r="G654">
        <f>_xlfn.XLOOKUP($A654,Product_pricing!$B:$B,Product_pricing!$C:$C)</f>
        <v>17</v>
      </c>
      <c r="H654">
        <f t="shared" si="30"/>
        <v>60.52</v>
      </c>
      <c r="I654" s="10">
        <f t="shared" si="31"/>
        <v>5.3405158624175199E-2</v>
      </c>
      <c r="J654" t="str">
        <f>_xlfn.XLOOKUP(A654,Product_Details!$A:$A,Product_Details!$G:$G,"mens")</f>
        <v>Mens</v>
      </c>
      <c r="K654">
        <f t="shared" si="32"/>
        <v>1890</v>
      </c>
    </row>
    <row r="655" spans="1:11" ht="15">
      <c r="A655" t="s">
        <v>27</v>
      </c>
      <c r="B655">
        <v>2</v>
      </c>
      <c r="C655">
        <v>11</v>
      </c>
      <c r="D655" t="s">
        <v>23</v>
      </c>
      <c r="E655" t="s">
        <v>141</v>
      </c>
      <c r="F655" s="1">
        <v>2.6648148148148147E-2</v>
      </c>
      <c r="G655">
        <f>_xlfn.XLOOKUP($A655,Product_pricing!$B:$B,Product_pricing!$C:$C)</f>
        <v>29</v>
      </c>
      <c r="H655">
        <f t="shared" si="30"/>
        <v>51.62</v>
      </c>
      <c r="I655" s="10">
        <f t="shared" si="31"/>
        <v>4.555145882650237E-2</v>
      </c>
      <c r="J655" t="str">
        <f>_xlfn.XLOOKUP(A655,Product_Details!$A:$A,Product_Details!$G:$G,"mens")</f>
        <v>Mens</v>
      </c>
      <c r="K655">
        <f t="shared" si="32"/>
        <v>1890</v>
      </c>
    </row>
    <row r="656" spans="1:11" ht="15">
      <c r="A656" t="s">
        <v>29</v>
      </c>
      <c r="B656">
        <v>5</v>
      </c>
      <c r="C656">
        <v>8</v>
      </c>
      <c r="D656" t="s">
        <v>33</v>
      </c>
      <c r="E656" t="s">
        <v>142</v>
      </c>
      <c r="F656" s="1">
        <v>3.352083333333334E-2</v>
      </c>
      <c r="G656">
        <f>_xlfn.XLOOKUP($A656,Product_pricing!$B:$B,Product_pricing!$C:$C)</f>
        <v>10</v>
      </c>
      <c r="H656">
        <f t="shared" si="30"/>
        <v>46</v>
      </c>
      <c r="I656" s="10">
        <f t="shared" si="31"/>
        <v>4.0592156257634814E-2</v>
      </c>
      <c r="J656" t="str">
        <f>_xlfn.XLOOKUP(A656,Product_Details!$A:$A,Product_Details!$G:$G,"mens")</f>
        <v>Womens</v>
      </c>
      <c r="K656">
        <f t="shared" si="32"/>
        <v>2511.6666666666665</v>
      </c>
    </row>
    <row r="657" spans="1:11" ht="15">
      <c r="A657" t="s">
        <v>36</v>
      </c>
      <c r="B657">
        <v>1</v>
      </c>
      <c r="C657">
        <v>8</v>
      </c>
      <c r="D657" t="s">
        <v>33</v>
      </c>
      <c r="E657" t="s">
        <v>142</v>
      </c>
      <c r="F657" s="1">
        <v>3.352083333333334E-2</v>
      </c>
      <c r="G657">
        <f>_xlfn.XLOOKUP($A657,Product_pricing!$B:$B,Product_pricing!$C:$C)</f>
        <v>23</v>
      </c>
      <c r="H657">
        <f t="shared" si="30"/>
        <v>21.16</v>
      </c>
      <c r="I657" s="10">
        <f t="shared" si="31"/>
        <v>1.8672391878512017E-2</v>
      </c>
      <c r="J657" t="str">
        <f>_xlfn.XLOOKUP(A657,Product_Details!$A:$A,Product_Details!$G:$G,"mens")</f>
        <v>Womens</v>
      </c>
      <c r="K657">
        <f t="shared" si="32"/>
        <v>2511.6666666666665</v>
      </c>
    </row>
    <row r="658" spans="1:11" ht="15">
      <c r="A658" t="s">
        <v>38</v>
      </c>
      <c r="B658">
        <v>1</v>
      </c>
      <c r="C658">
        <v>8</v>
      </c>
      <c r="D658" t="s">
        <v>33</v>
      </c>
      <c r="E658" t="s">
        <v>142</v>
      </c>
      <c r="F658" s="1">
        <v>3.352083333333334E-2</v>
      </c>
      <c r="G658">
        <f>_xlfn.XLOOKUP($A658,Product_pricing!$B:$B,Product_pricing!$C:$C)</f>
        <v>54</v>
      </c>
      <c r="H658">
        <f t="shared" si="30"/>
        <v>49.68</v>
      </c>
      <c r="I658" s="10">
        <f t="shared" si="31"/>
        <v>4.3839528758245601E-2</v>
      </c>
      <c r="J658" t="str">
        <f>_xlfn.XLOOKUP(A658,Product_Details!$A:$A,Product_Details!$G:$G,"mens")</f>
        <v>Womens</v>
      </c>
      <c r="K658">
        <f t="shared" si="32"/>
        <v>2511.6666666666665</v>
      </c>
    </row>
    <row r="659" spans="1:11" ht="15">
      <c r="A659" t="s">
        <v>41</v>
      </c>
      <c r="B659">
        <v>3</v>
      </c>
      <c r="C659">
        <v>8</v>
      </c>
      <c r="D659" t="s">
        <v>33</v>
      </c>
      <c r="E659" t="s">
        <v>142</v>
      </c>
      <c r="F659" s="1">
        <v>3.352083333333334E-2</v>
      </c>
      <c r="G659">
        <f>_xlfn.XLOOKUP($A659,Product_pricing!$B:$B,Product_pricing!$C:$C)</f>
        <v>10</v>
      </c>
      <c r="H659">
        <f t="shared" si="30"/>
        <v>27.6</v>
      </c>
      <c r="I659" s="10">
        <f t="shared" si="31"/>
        <v>2.4355293754580891E-2</v>
      </c>
      <c r="J659" t="str">
        <f>_xlfn.XLOOKUP(A659,Product_Details!$A:$A,Product_Details!$G:$G,"mens")</f>
        <v>Mens</v>
      </c>
      <c r="K659">
        <f t="shared" si="32"/>
        <v>1890</v>
      </c>
    </row>
    <row r="660" spans="1:11" ht="15">
      <c r="A660" t="s">
        <v>31</v>
      </c>
      <c r="B660">
        <v>5</v>
      </c>
      <c r="C660">
        <v>8</v>
      </c>
      <c r="D660" t="s">
        <v>33</v>
      </c>
      <c r="E660" t="s">
        <v>142</v>
      </c>
      <c r="F660" s="1">
        <v>3.352083333333334E-2</v>
      </c>
      <c r="G660">
        <f>_xlfn.XLOOKUP($A660,Product_pricing!$B:$B,Product_pricing!$C:$C)</f>
        <v>57</v>
      </c>
      <c r="H660">
        <f t="shared" si="30"/>
        <v>262.2</v>
      </c>
      <c r="I660" s="10">
        <f t="shared" si="31"/>
        <v>0.23137529066851845</v>
      </c>
      <c r="J660" t="str">
        <f>_xlfn.XLOOKUP(A660,Product_Details!$A:$A,Product_Details!$G:$G,"mens")</f>
        <v>Mens</v>
      </c>
      <c r="K660">
        <f t="shared" si="32"/>
        <v>1890</v>
      </c>
    </row>
    <row r="661" spans="1:11" ht="15">
      <c r="A661" t="s">
        <v>26</v>
      </c>
      <c r="B661">
        <v>3</v>
      </c>
      <c r="C661">
        <v>8</v>
      </c>
      <c r="D661" t="s">
        <v>33</v>
      </c>
      <c r="E661" t="s">
        <v>142</v>
      </c>
      <c r="F661" s="1">
        <v>3.352083333333334E-2</v>
      </c>
      <c r="G661">
        <f>_xlfn.XLOOKUP($A661,Product_pricing!$B:$B,Product_pricing!$C:$C)</f>
        <v>17</v>
      </c>
      <c r="H661">
        <f t="shared" si="30"/>
        <v>46.92</v>
      </c>
      <c r="I661" s="10">
        <f t="shared" si="31"/>
        <v>4.1403999382787514E-2</v>
      </c>
      <c r="J661" t="str">
        <f>_xlfn.XLOOKUP(A661,Product_Details!$A:$A,Product_Details!$G:$G,"mens")</f>
        <v>Mens</v>
      </c>
      <c r="K661">
        <f t="shared" si="32"/>
        <v>1890</v>
      </c>
    </row>
    <row r="662" spans="1:11" ht="15">
      <c r="A662" t="s">
        <v>27</v>
      </c>
      <c r="B662">
        <v>4</v>
      </c>
      <c r="C662">
        <v>8</v>
      </c>
      <c r="D662" t="s">
        <v>33</v>
      </c>
      <c r="E662" t="s">
        <v>142</v>
      </c>
      <c r="F662" s="1">
        <v>3.352083333333334E-2</v>
      </c>
      <c r="G662">
        <f>_xlfn.XLOOKUP($A662,Product_pricing!$B:$B,Product_pricing!$C:$C)</f>
        <v>29</v>
      </c>
      <c r="H662">
        <f t="shared" si="30"/>
        <v>106.72</v>
      </c>
      <c r="I662" s="10">
        <f t="shared" si="31"/>
        <v>9.4173802517712776E-2</v>
      </c>
      <c r="J662" t="str">
        <f>_xlfn.XLOOKUP(A662,Product_Details!$A:$A,Product_Details!$G:$G,"mens")</f>
        <v>Mens</v>
      </c>
      <c r="K662">
        <f t="shared" si="32"/>
        <v>1890</v>
      </c>
    </row>
    <row r="663" spans="1:11" ht="15">
      <c r="A663" t="s">
        <v>22</v>
      </c>
      <c r="B663">
        <v>1</v>
      </c>
      <c r="C663">
        <v>12</v>
      </c>
      <c r="D663" t="s">
        <v>23</v>
      </c>
      <c r="E663" t="s">
        <v>143</v>
      </c>
      <c r="F663" s="1">
        <v>7.9398148148148145E-3</v>
      </c>
      <c r="G663">
        <f>_xlfn.XLOOKUP($A663,Product_pricing!$B:$B,Product_pricing!$C:$C)</f>
        <v>13</v>
      </c>
      <c r="H663">
        <f t="shared" si="30"/>
        <v>11.44</v>
      </c>
      <c r="I663" s="10">
        <f t="shared" si="31"/>
        <v>1.0095092773637876E-2</v>
      </c>
      <c r="J663" t="str">
        <f>_xlfn.XLOOKUP(A663,Product_Details!$A:$A,Product_Details!$G:$G,"mens")</f>
        <v>Womens</v>
      </c>
      <c r="K663">
        <f t="shared" si="32"/>
        <v>1507</v>
      </c>
    </row>
    <row r="664" spans="1:11" ht="15">
      <c r="A664" t="s">
        <v>29</v>
      </c>
      <c r="B664">
        <v>4</v>
      </c>
      <c r="C664">
        <v>12</v>
      </c>
      <c r="D664" t="s">
        <v>23</v>
      </c>
      <c r="E664" t="s">
        <v>143</v>
      </c>
      <c r="F664" s="1">
        <v>7.9398148148148145E-3</v>
      </c>
      <c r="G664">
        <f>_xlfn.XLOOKUP($A664,Product_pricing!$B:$B,Product_pricing!$C:$C)</f>
        <v>10</v>
      </c>
      <c r="H664">
        <f t="shared" si="30"/>
        <v>35.200000000000003</v>
      </c>
      <c r="I664" s="10">
        <f t="shared" si="31"/>
        <v>3.1061823918885775E-2</v>
      </c>
      <c r="J664" t="str">
        <f>_xlfn.XLOOKUP(A664,Product_Details!$A:$A,Product_Details!$G:$G,"mens")</f>
        <v>Womens</v>
      </c>
      <c r="K664">
        <f t="shared" si="32"/>
        <v>1507</v>
      </c>
    </row>
    <row r="665" spans="1:11" ht="15">
      <c r="A665" t="s">
        <v>36</v>
      </c>
      <c r="B665">
        <v>2</v>
      </c>
      <c r="C665">
        <v>12</v>
      </c>
      <c r="D665" t="s">
        <v>23</v>
      </c>
      <c r="E665" t="s">
        <v>143</v>
      </c>
      <c r="F665" s="1">
        <v>7.9398148148148145E-3</v>
      </c>
      <c r="G665">
        <f>_xlfn.XLOOKUP($A665,Product_pricing!$B:$B,Product_pricing!$C:$C)</f>
        <v>23</v>
      </c>
      <c r="H665">
        <f t="shared" si="30"/>
        <v>40.479999999999997</v>
      </c>
      <c r="I665" s="10">
        <f t="shared" si="31"/>
        <v>3.5721097506718633E-2</v>
      </c>
      <c r="J665" t="str">
        <f>_xlfn.XLOOKUP(A665,Product_Details!$A:$A,Product_Details!$G:$G,"mens")</f>
        <v>Womens</v>
      </c>
      <c r="K665">
        <f t="shared" si="32"/>
        <v>1507</v>
      </c>
    </row>
    <row r="666" spans="1:11" ht="15">
      <c r="A666" t="s">
        <v>30</v>
      </c>
      <c r="B666">
        <v>2</v>
      </c>
      <c r="C666">
        <v>12</v>
      </c>
      <c r="D666" t="s">
        <v>23</v>
      </c>
      <c r="E666" t="s">
        <v>143</v>
      </c>
      <c r="F666" s="1">
        <v>7.9398148148148145E-3</v>
      </c>
      <c r="G666">
        <f>_xlfn.XLOOKUP($A666,Product_pricing!$B:$B,Product_pricing!$C:$C)</f>
        <v>19</v>
      </c>
      <c r="H666">
        <f t="shared" si="30"/>
        <v>33.44</v>
      </c>
      <c r="I666" s="10">
        <f t="shared" si="31"/>
        <v>2.950873272294148E-2</v>
      </c>
      <c r="J666" t="str">
        <f>_xlfn.XLOOKUP(A666,Product_Details!$A:$A,Product_Details!$G:$G,"mens")</f>
        <v>Womens</v>
      </c>
      <c r="K666">
        <f t="shared" si="32"/>
        <v>1507</v>
      </c>
    </row>
    <row r="667" spans="1:11" ht="15">
      <c r="A667" t="s">
        <v>38</v>
      </c>
      <c r="B667">
        <v>3</v>
      </c>
      <c r="C667">
        <v>12</v>
      </c>
      <c r="D667" t="s">
        <v>23</v>
      </c>
      <c r="E667" t="s">
        <v>143</v>
      </c>
      <c r="F667" s="1">
        <v>7.9398148148148145E-3</v>
      </c>
      <c r="G667">
        <f>_xlfn.XLOOKUP($A667,Product_pricing!$B:$B,Product_pricing!$C:$C)</f>
        <v>54</v>
      </c>
      <c r="H667">
        <f t="shared" si="30"/>
        <v>142.56</v>
      </c>
      <c r="I667" s="10">
        <f t="shared" si="31"/>
        <v>0.12580038687148737</v>
      </c>
      <c r="J667" t="str">
        <f>_xlfn.XLOOKUP(A667,Product_Details!$A:$A,Product_Details!$G:$G,"mens")</f>
        <v>Womens</v>
      </c>
      <c r="K667">
        <f t="shared" si="32"/>
        <v>1507</v>
      </c>
    </row>
    <row r="668" spans="1:11" ht="15">
      <c r="A668" t="s">
        <v>25</v>
      </c>
      <c r="B668">
        <v>5</v>
      </c>
      <c r="C668">
        <v>12</v>
      </c>
      <c r="D668" t="s">
        <v>23</v>
      </c>
      <c r="E668" t="s">
        <v>143</v>
      </c>
      <c r="F668" s="1">
        <v>7.9398148148148145E-3</v>
      </c>
      <c r="G668">
        <f>_xlfn.XLOOKUP($A668,Product_pricing!$B:$B,Product_pricing!$C:$C)</f>
        <v>40</v>
      </c>
      <c r="H668">
        <f t="shared" si="30"/>
        <v>176</v>
      </c>
      <c r="I668" s="10">
        <f t="shared" si="31"/>
        <v>0.15530911959442886</v>
      </c>
      <c r="J668" t="str">
        <f>_xlfn.XLOOKUP(A668,Product_Details!$A:$A,Product_Details!$G:$G,"mens")</f>
        <v>Mens</v>
      </c>
      <c r="K668">
        <f t="shared" si="32"/>
        <v>2520</v>
      </c>
    </row>
    <row r="669" spans="1:11" ht="15">
      <c r="A669" t="s">
        <v>31</v>
      </c>
      <c r="B669">
        <v>4</v>
      </c>
      <c r="C669">
        <v>12</v>
      </c>
      <c r="D669" t="s">
        <v>23</v>
      </c>
      <c r="E669" t="s">
        <v>143</v>
      </c>
      <c r="F669" s="1">
        <v>7.9398148148148145E-3</v>
      </c>
      <c r="G669">
        <f>_xlfn.XLOOKUP($A669,Product_pricing!$B:$B,Product_pricing!$C:$C)</f>
        <v>57</v>
      </c>
      <c r="H669">
        <f t="shared" si="30"/>
        <v>200.64000000000001</v>
      </c>
      <c r="I669" s="10">
        <f t="shared" si="31"/>
        <v>0.17705239633764891</v>
      </c>
      <c r="J669" t="str">
        <f>_xlfn.XLOOKUP(A669,Product_Details!$A:$A,Product_Details!$G:$G,"mens")</f>
        <v>Mens</v>
      </c>
      <c r="K669">
        <f t="shared" si="32"/>
        <v>2520</v>
      </c>
    </row>
    <row r="670" spans="1:11" ht="15">
      <c r="A670" t="s">
        <v>26</v>
      </c>
      <c r="B670">
        <v>4</v>
      </c>
      <c r="C670">
        <v>12</v>
      </c>
      <c r="D670" t="s">
        <v>23</v>
      </c>
      <c r="E670" t="s">
        <v>143</v>
      </c>
      <c r="F670" s="1">
        <v>7.9398148148148145E-3</v>
      </c>
      <c r="G670">
        <f>_xlfn.XLOOKUP($A670,Product_pricing!$B:$B,Product_pricing!$C:$C)</f>
        <v>17</v>
      </c>
      <c r="H670">
        <f t="shared" si="30"/>
        <v>59.84</v>
      </c>
      <c r="I670" s="10">
        <f t="shared" si="31"/>
        <v>5.2805100662105815E-2</v>
      </c>
      <c r="J670" t="str">
        <f>_xlfn.XLOOKUP(A670,Product_Details!$A:$A,Product_Details!$G:$G,"mens")</f>
        <v>Mens</v>
      </c>
      <c r="K670">
        <f t="shared" si="32"/>
        <v>2520</v>
      </c>
    </row>
    <row r="671" spans="1:11" ht="15">
      <c r="A671" t="s">
        <v>36</v>
      </c>
      <c r="B671">
        <v>1</v>
      </c>
      <c r="C671">
        <v>24</v>
      </c>
      <c r="D671" t="s">
        <v>23</v>
      </c>
      <c r="E671" t="s">
        <v>144</v>
      </c>
      <c r="F671" s="1">
        <v>3.5879629629629629E-3</v>
      </c>
      <c r="G671">
        <f>_xlfn.XLOOKUP($A671,Product_pricing!$B:$B,Product_pricing!$C:$C)</f>
        <v>23</v>
      </c>
      <c r="H671">
        <f t="shared" si="30"/>
        <v>17.48</v>
      </c>
      <c r="I671" s="10">
        <f t="shared" si="31"/>
        <v>1.5425019377901229E-2</v>
      </c>
      <c r="J671" t="str">
        <f>_xlfn.XLOOKUP(A671,Product_Details!$A:$A,Product_Details!$G:$G,"mens")</f>
        <v>Womens</v>
      </c>
      <c r="K671">
        <f t="shared" si="32"/>
        <v>3767.5</v>
      </c>
    </row>
    <row r="672" spans="1:11" ht="15">
      <c r="A672" t="s">
        <v>38</v>
      </c>
      <c r="B672">
        <v>1</v>
      </c>
      <c r="C672">
        <v>24</v>
      </c>
      <c r="D672" t="s">
        <v>23</v>
      </c>
      <c r="E672" t="s">
        <v>144</v>
      </c>
      <c r="F672" s="1">
        <v>3.5879629629629629E-3</v>
      </c>
      <c r="G672">
        <f>_xlfn.XLOOKUP($A672,Product_pricing!$B:$B,Product_pricing!$C:$C)</f>
        <v>54</v>
      </c>
      <c r="H672">
        <f t="shared" si="30"/>
        <v>41.04</v>
      </c>
      <c r="I672" s="10">
        <f t="shared" si="31"/>
        <v>3.6215262887246365E-2</v>
      </c>
      <c r="J672" t="str">
        <f>_xlfn.XLOOKUP(A672,Product_Details!$A:$A,Product_Details!$G:$G,"mens")</f>
        <v>Womens</v>
      </c>
      <c r="K672">
        <f t="shared" si="32"/>
        <v>3767.5</v>
      </c>
    </row>
    <row r="673" spans="1:11" ht="15">
      <c r="A673" t="s">
        <v>25</v>
      </c>
      <c r="B673">
        <v>4</v>
      </c>
      <c r="C673">
        <v>24</v>
      </c>
      <c r="D673" t="s">
        <v>23</v>
      </c>
      <c r="E673" t="s">
        <v>144</v>
      </c>
      <c r="F673" s="1">
        <v>3.5879629629629629E-3</v>
      </c>
      <c r="G673">
        <f>_xlfn.XLOOKUP($A673,Product_pricing!$B:$B,Product_pricing!$C:$C)</f>
        <v>40</v>
      </c>
      <c r="H673">
        <f t="shared" si="30"/>
        <v>121.6</v>
      </c>
      <c r="I673" s="10">
        <f t="shared" si="31"/>
        <v>0.10730448262887812</v>
      </c>
      <c r="J673" t="str">
        <f>_xlfn.XLOOKUP(A673,Product_Details!$A:$A,Product_Details!$G:$G,"mens")</f>
        <v>Mens</v>
      </c>
      <c r="K673">
        <f t="shared" si="32"/>
        <v>2520</v>
      </c>
    </row>
    <row r="674" spans="1:11" ht="15">
      <c r="A674" t="s">
        <v>41</v>
      </c>
      <c r="B674">
        <v>5</v>
      </c>
      <c r="C674">
        <v>24</v>
      </c>
      <c r="D674" t="s">
        <v>23</v>
      </c>
      <c r="E674" t="s">
        <v>144</v>
      </c>
      <c r="F674" s="1">
        <v>3.5879629629629629E-3</v>
      </c>
      <c r="G674">
        <f>_xlfn.XLOOKUP($A674,Product_pricing!$B:$B,Product_pricing!$C:$C)</f>
        <v>10</v>
      </c>
      <c r="H674">
        <f t="shared" si="30"/>
        <v>38</v>
      </c>
      <c r="I674" s="10">
        <f t="shared" si="31"/>
        <v>3.3532650821524415E-2</v>
      </c>
      <c r="J674" t="str">
        <f>_xlfn.XLOOKUP(A674,Product_Details!$A:$A,Product_Details!$G:$G,"mens")</f>
        <v>Mens</v>
      </c>
      <c r="K674">
        <f t="shared" si="32"/>
        <v>2520</v>
      </c>
    </row>
    <row r="675" spans="1:11" ht="15">
      <c r="A675" t="s">
        <v>26</v>
      </c>
      <c r="B675">
        <v>1</v>
      </c>
      <c r="C675">
        <v>24</v>
      </c>
      <c r="D675" t="s">
        <v>23</v>
      </c>
      <c r="E675" t="s">
        <v>144</v>
      </c>
      <c r="F675" s="1">
        <v>3.5879629629629629E-3</v>
      </c>
      <c r="G675">
        <f>_xlfn.XLOOKUP($A675,Product_pricing!$B:$B,Product_pricing!$C:$C)</f>
        <v>17</v>
      </c>
      <c r="H675">
        <f t="shared" si="30"/>
        <v>12.92</v>
      </c>
      <c r="I675" s="10">
        <f t="shared" si="31"/>
        <v>1.1401101279318301E-2</v>
      </c>
      <c r="J675" t="str">
        <f>_xlfn.XLOOKUP(A675,Product_Details!$A:$A,Product_Details!$G:$G,"mens")</f>
        <v>Mens</v>
      </c>
      <c r="K675">
        <f t="shared" si="32"/>
        <v>2520</v>
      </c>
    </row>
    <row r="676" spans="1:11" ht="15">
      <c r="A676" t="s">
        <v>30</v>
      </c>
      <c r="B676">
        <v>4</v>
      </c>
      <c r="C676">
        <v>23</v>
      </c>
      <c r="D676" t="s">
        <v>23</v>
      </c>
      <c r="E676" t="s">
        <v>145</v>
      </c>
      <c r="F676" s="1">
        <v>3.8131944444444441E-2</v>
      </c>
      <c r="G676">
        <f>_xlfn.XLOOKUP($A676,Product_pricing!$B:$B,Product_pricing!$C:$C)</f>
        <v>19</v>
      </c>
      <c r="H676">
        <f t="shared" si="30"/>
        <v>58.52</v>
      </c>
      <c r="I676" s="10">
        <f t="shared" si="31"/>
        <v>5.1640282265147601E-2</v>
      </c>
      <c r="J676" t="str">
        <f>_xlfn.XLOOKUP(A676,Product_Details!$A:$A,Product_Details!$G:$G,"mens")</f>
        <v>Womens</v>
      </c>
      <c r="K676">
        <f t="shared" si="32"/>
        <v>3767.5</v>
      </c>
    </row>
    <row r="677" spans="1:11" ht="15">
      <c r="A677" t="s">
        <v>38</v>
      </c>
      <c r="B677">
        <v>2</v>
      </c>
      <c r="C677">
        <v>23</v>
      </c>
      <c r="D677" t="s">
        <v>23</v>
      </c>
      <c r="E677" t="s">
        <v>145</v>
      </c>
      <c r="F677" s="1">
        <v>3.8131944444444441E-2</v>
      </c>
      <c r="G677">
        <f>_xlfn.XLOOKUP($A677,Product_pricing!$B:$B,Product_pricing!$C:$C)</f>
        <v>54</v>
      </c>
      <c r="H677">
        <f t="shared" si="30"/>
        <v>83.16</v>
      </c>
      <c r="I677" s="10">
        <f t="shared" si="31"/>
        <v>7.3383559008367627E-2</v>
      </c>
      <c r="J677" t="str">
        <f>_xlfn.XLOOKUP(A677,Product_Details!$A:$A,Product_Details!$G:$G,"mens")</f>
        <v>Womens</v>
      </c>
      <c r="K677">
        <f t="shared" si="32"/>
        <v>3767.5</v>
      </c>
    </row>
    <row r="678" spans="1:11" ht="15">
      <c r="A678" t="s">
        <v>41</v>
      </c>
      <c r="B678">
        <v>1</v>
      </c>
      <c r="C678">
        <v>23</v>
      </c>
      <c r="D678" t="s">
        <v>23</v>
      </c>
      <c r="E678" t="s">
        <v>145</v>
      </c>
      <c r="F678" s="1">
        <v>3.8131944444444441E-2</v>
      </c>
      <c r="G678">
        <f>_xlfn.XLOOKUP($A678,Product_pricing!$B:$B,Product_pricing!$C:$C)</f>
        <v>10</v>
      </c>
      <c r="H678">
        <f t="shared" si="30"/>
        <v>7.7</v>
      </c>
      <c r="I678" s="10">
        <f t="shared" si="31"/>
        <v>6.7947739822562629E-3</v>
      </c>
      <c r="J678" t="str">
        <f>_xlfn.XLOOKUP(A678,Product_Details!$A:$A,Product_Details!$G:$G,"mens")</f>
        <v>Mens</v>
      </c>
      <c r="K678">
        <f t="shared" si="32"/>
        <v>1890</v>
      </c>
    </row>
    <row r="679" spans="1:11" ht="15">
      <c r="A679" t="s">
        <v>31</v>
      </c>
      <c r="B679">
        <v>1</v>
      </c>
      <c r="C679">
        <v>23</v>
      </c>
      <c r="D679" t="s">
        <v>23</v>
      </c>
      <c r="E679" t="s">
        <v>145</v>
      </c>
      <c r="F679" s="1">
        <v>3.8131944444444441E-2</v>
      </c>
      <c r="G679">
        <f>_xlfn.XLOOKUP($A679,Product_pricing!$B:$B,Product_pricing!$C:$C)</f>
        <v>57</v>
      </c>
      <c r="H679">
        <f t="shared" si="30"/>
        <v>43.89</v>
      </c>
      <c r="I679" s="10">
        <f t="shared" si="31"/>
        <v>3.8730211698860692E-2</v>
      </c>
      <c r="J679" t="str">
        <f>_xlfn.XLOOKUP(A679,Product_Details!$A:$A,Product_Details!$G:$G,"mens")</f>
        <v>Mens</v>
      </c>
      <c r="K679">
        <f t="shared" si="32"/>
        <v>1890</v>
      </c>
    </row>
    <row r="680" spans="1:11" ht="15">
      <c r="A680" t="s">
        <v>26</v>
      </c>
      <c r="B680">
        <v>4</v>
      </c>
      <c r="C680">
        <v>23</v>
      </c>
      <c r="D680" t="s">
        <v>23</v>
      </c>
      <c r="E680" t="s">
        <v>145</v>
      </c>
      <c r="F680" s="1">
        <v>3.8131944444444441E-2</v>
      </c>
      <c r="G680">
        <f>_xlfn.XLOOKUP($A680,Product_pricing!$B:$B,Product_pricing!$C:$C)</f>
        <v>17</v>
      </c>
      <c r="H680">
        <f t="shared" si="30"/>
        <v>52.36</v>
      </c>
      <c r="I680" s="10">
        <f t="shared" si="31"/>
        <v>4.6204463079342589E-2</v>
      </c>
      <c r="J680" t="str">
        <f>_xlfn.XLOOKUP(A680,Product_Details!$A:$A,Product_Details!$G:$G,"mens")</f>
        <v>Mens</v>
      </c>
      <c r="K680">
        <f t="shared" si="32"/>
        <v>1890</v>
      </c>
    </row>
    <row r="681" spans="1:11" ht="15">
      <c r="A681" t="s">
        <v>27</v>
      </c>
      <c r="B681">
        <v>4</v>
      </c>
      <c r="C681">
        <v>23</v>
      </c>
      <c r="D681" t="s">
        <v>23</v>
      </c>
      <c r="E681" t="s">
        <v>145</v>
      </c>
      <c r="F681" s="1">
        <v>3.8131944444444441E-2</v>
      </c>
      <c r="G681">
        <f>_xlfn.XLOOKUP($A681,Product_pricing!$B:$B,Product_pricing!$C:$C)</f>
        <v>29</v>
      </c>
      <c r="H681">
        <f t="shared" si="30"/>
        <v>89.320000000000007</v>
      </c>
      <c r="I681" s="10">
        <f t="shared" si="31"/>
        <v>7.881937819417266E-2</v>
      </c>
      <c r="J681" t="str">
        <f>_xlfn.XLOOKUP(A681,Product_Details!$A:$A,Product_Details!$G:$G,"mens")</f>
        <v>Mens</v>
      </c>
      <c r="K681">
        <f t="shared" si="32"/>
        <v>1890</v>
      </c>
    </row>
    <row r="682" spans="1:11" ht="15">
      <c r="A682" t="s">
        <v>35</v>
      </c>
      <c r="B682">
        <v>1</v>
      </c>
      <c r="C682">
        <v>1</v>
      </c>
      <c r="D682" t="s">
        <v>23</v>
      </c>
      <c r="E682" t="s">
        <v>146</v>
      </c>
      <c r="F682" s="1">
        <v>1.2829861111111111E-2</v>
      </c>
      <c r="G682">
        <f>_xlfn.XLOOKUP($A682,Product_pricing!$B:$B,Product_pricing!$C:$C)</f>
        <v>32</v>
      </c>
      <c r="H682">
        <f t="shared" si="30"/>
        <v>31.68</v>
      </c>
      <c r="I682" s="10">
        <f t="shared" si="31"/>
        <v>2.7955641526997192E-2</v>
      </c>
      <c r="J682" t="str">
        <f>_xlfn.XLOOKUP(A682,Product_Details!$A:$A,Product_Details!$G:$G,"mens")</f>
        <v>Womens</v>
      </c>
      <c r="K682">
        <f t="shared" si="32"/>
        <v>2511.6666666666665</v>
      </c>
    </row>
    <row r="683" spans="1:11" ht="15">
      <c r="A683" t="s">
        <v>36</v>
      </c>
      <c r="B683">
        <v>5</v>
      </c>
      <c r="C683">
        <v>1</v>
      </c>
      <c r="D683" t="s">
        <v>23</v>
      </c>
      <c r="E683" t="s">
        <v>146</v>
      </c>
      <c r="F683" s="1">
        <v>1.2829861111111111E-2</v>
      </c>
      <c r="G683">
        <f>_xlfn.XLOOKUP($A683,Product_pricing!$B:$B,Product_pricing!$C:$C)</f>
        <v>23</v>
      </c>
      <c r="H683">
        <f t="shared" si="30"/>
        <v>113.85</v>
      </c>
      <c r="I683" s="10">
        <f t="shared" si="31"/>
        <v>0.10046558673764616</v>
      </c>
      <c r="J683" t="str">
        <f>_xlfn.XLOOKUP(A683,Product_Details!$A:$A,Product_Details!$G:$G,"mens")</f>
        <v>Womens</v>
      </c>
      <c r="K683">
        <f t="shared" si="32"/>
        <v>2511.6666666666665</v>
      </c>
    </row>
    <row r="684" spans="1:11" ht="15">
      <c r="A684" t="s">
        <v>30</v>
      </c>
      <c r="B684">
        <v>2</v>
      </c>
      <c r="C684">
        <v>1</v>
      </c>
      <c r="D684" t="s">
        <v>23</v>
      </c>
      <c r="E684" t="s">
        <v>146</v>
      </c>
      <c r="F684" s="1">
        <v>1.2829861111111111E-2</v>
      </c>
      <c r="G684">
        <f>_xlfn.XLOOKUP($A684,Product_pricing!$B:$B,Product_pricing!$C:$C)</f>
        <v>19</v>
      </c>
      <c r="H684">
        <f t="shared" si="30"/>
        <v>37.619999999999997</v>
      </c>
      <c r="I684" s="10">
        <f t="shared" si="31"/>
        <v>3.3197324313309164E-2</v>
      </c>
      <c r="J684" t="str">
        <f>_xlfn.XLOOKUP(A684,Product_Details!$A:$A,Product_Details!$G:$G,"mens")</f>
        <v>Womens</v>
      </c>
      <c r="K684">
        <f t="shared" si="32"/>
        <v>2511.6666666666665</v>
      </c>
    </row>
    <row r="685" spans="1:11" ht="15">
      <c r="A685" t="s">
        <v>25</v>
      </c>
      <c r="B685">
        <v>5</v>
      </c>
      <c r="C685">
        <v>1</v>
      </c>
      <c r="D685" t="s">
        <v>23</v>
      </c>
      <c r="E685" t="s">
        <v>146</v>
      </c>
      <c r="F685" s="1">
        <v>1.2829861111111111E-2</v>
      </c>
      <c r="G685">
        <f>_xlfn.XLOOKUP($A685,Product_pricing!$B:$B,Product_pricing!$C:$C)</f>
        <v>40</v>
      </c>
      <c r="H685">
        <f t="shared" si="30"/>
        <v>198</v>
      </c>
      <c r="I685" s="10">
        <f t="shared" si="31"/>
        <v>0.17472275954373248</v>
      </c>
      <c r="J685" t="str">
        <f>_xlfn.XLOOKUP(A685,Product_Details!$A:$A,Product_Details!$G:$G,"mens")</f>
        <v>Mens</v>
      </c>
      <c r="K685">
        <f t="shared" si="32"/>
        <v>7560</v>
      </c>
    </row>
    <row r="686" spans="1:11" ht="15">
      <c r="A686" t="s">
        <v>22</v>
      </c>
      <c r="B686">
        <v>5</v>
      </c>
      <c r="C686">
        <v>19</v>
      </c>
      <c r="D686" t="s">
        <v>33</v>
      </c>
      <c r="E686" t="s">
        <v>147</v>
      </c>
      <c r="F686" s="1">
        <v>1.9725694444444445E-2</v>
      </c>
      <c r="G686">
        <f>_xlfn.XLOOKUP($A686,Product_pricing!$B:$B,Product_pricing!$C:$C)</f>
        <v>13</v>
      </c>
      <c r="H686">
        <f t="shared" si="30"/>
        <v>52.650000000000006</v>
      </c>
      <c r="I686" s="10">
        <f t="shared" si="31"/>
        <v>4.6460370151401593E-2</v>
      </c>
      <c r="J686" t="str">
        <f>_xlfn.XLOOKUP(A686,Product_Details!$A:$A,Product_Details!$G:$G,"mens")</f>
        <v>Womens</v>
      </c>
      <c r="K686">
        <f t="shared" si="32"/>
        <v>1507</v>
      </c>
    </row>
    <row r="687" spans="1:11" ht="15">
      <c r="A687" t="s">
        <v>35</v>
      </c>
      <c r="B687">
        <v>3</v>
      </c>
      <c r="C687">
        <v>19</v>
      </c>
      <c r="D687" t="s">
        <v>33</v>
      </c>
      <c r="E687" t="s">
        <v>147</v>
      </c>
      <c r="F687" s="1">
        <v>1.9725694444444445E-2</v>
      </c>
      <c r="G687">
        <f>_xlfn.XLOOKUP($A687,Product_pricing!$B:$B,Product_pricing!$C:$C)</f>
        <v>32</v>
      </c>
      <c r="H687">
        <f t="shared" si="30"/>
        <v>77.760000000000005</v>
      </c>
      <c r="I687" s="10">
        <f t="shared" si="31"/>
        <v>6.8618392838993125E-2</v>
      </c>
      <c r="J687" t="str">
        <f>_xlfn.XLOOKUP(A687,Product_Details!$A:$A,Product_Details!$G:$G,"mens")</f>
        <v>Womens</v>
      </c>
      <c r="K687">
        <f t="shared" si="32"/>
        <v>1507</v>
      </c>
    </row>
    <row r="688" spans="1:11" ht="15">
      <c r="A688" t="s">
        <v>36</v>
      </c>
      <c r="B688">
        <v>4</v>
      </c>
      <c r="C688">
        <v>19</v>
      </c>
      <c r="D688" t="s">
        <v>33</v>
      </c>
      <c r="E688" t="s">
        <v>147</v>
      </c>
      <c r="F688" s="1">
        <v>1.9725694444444445E-2</v>
      </c>
      <c r="G688">
        <f>_xlfn.XLOOKUP($A688,Product_pricing!$B:$B,Product_pricing!$C:$C)</f>
        <v>23</v>
      </c>
      <c r="H688">
        <f t="shared" si="30"/>
        <v>74.52000000000001</v>
      </c>
      <c r="I688" s="10">
        <f t="shared" si="31"/>
        <v>6.5759293137368419E-2</v>
      </c>
      <c r="J688" t="str">
        <f>_xlfn.XLOOKUP(A688,Product_Details!$A:$A,Product_Details!$G:$G,"mens")</f>
        <v>Womens</v>
      </c>
      <c r="K688">
        <f t="shared" si="32"/>
        <v>1507</v>
      </c>
    </row>
    <row r="689" spans="1:11" ht="15">
      <c r="A689" t="s">
        <v>30</v>
      </c>
      <c r="B689">
        <v>3</v>
      </c>
      <c r="C689">
        <v>19</v>
      </c>
      <c r="D689" t="s">
        <v>33</v>
      </c>
      <c r="E689" t="s">
        <v>147</v>
      </c>
      <c r="F689" s="1">
        <v>1.9725694444444445E-2</v>
      </c>
      <c r="G689">
        <f>_xlfn.XLOOKUP($A689,Product_pricing!$B:$B,Product_pricing!$C:$C)</f>
        <v>19</v>
      </c>
      <c r="H689">
        <f t="shared" si="30"/>
        <v>46.17</v>
      </c>
      <c r="I689" s="10">
        <f t="shared" si="31"/>
        <v>4.0742170748152166E-2</v>
      </c>
      <c r="J689" t="str">
        <f>_xlfn.XLOOKUP(A689,Product_Details!$A:$A,Product_Details!$G:$G,"mens")</f>
        <v>Womens</v>
      </c>
      <c r="K689">
        <f t="shared" si="32"/>
        <v>1507</v>
      </c>
    </row>
    <row r="690" spans="1:11" ht="15">
      <c r="A690" t="s">
        <v>38</v>
      </c>
      <c r="B690">
        <v>5</v>
      </c>
      <c r="C690">
        <v>19</v>
      </c>
      <c r="D690" t="s">
        <v>33</v>
      </c>
      <c r="E690" t="s">
        <v>147</v>
      </c>
      <c r="F690" s="1">
        <v>1.9725694444444445E-2</v>
      </c>
      <c r="G690">
        <f>_xlfn.XLOOKUP($A690,Product_pricing!$B:$B,Product_pricing!$C:$C)</f>
        <v>54</v>
      </c>
      <c r="H690">
        <f t="shared" si="30"/>
        <v>218.70000000000002</v>
      </c>
      <c r="I690" s="10">
        <f t="shared" si="31"/>
        <v>0.19298922985966815</v>
      </c>
      <c r="J690" t="str">
        <f>_xlfn.XLOOKUP(A690,Product_Details!$A:$A,Product_Details!$G:$G,"mens")</f>
        <v>Womens</v>
      </c>
      <c r="K690">
        <f t="shared" si="32"/>
        <v>1507</v>
      </c>
    </row>
    <row r="691" spans="1:11" ht="15">
      <c r="A691" t="s">
        <v>22</v>
      </c>
      <c r="B691">
        <v>4</v>
      </c>
      <c r="C691">
        <v>17</v>
      </c>
      <c r="D691" t="s">
        <v>23</v>
      </c>
      <c r="E691" t="s">
        <v>148</v>
      </c>
      <c r="F691" s="1">
        <v>6.1469907407407411E-3</v>
      </c>
      <c r="G691">
        <f>_xlfn.XLOOKUP($A691,Product_pricing!$B:$B,Product_pricing!$C:$C)</f>
        <v>13</v>
      </c>
      <c r="H691">
        <f t="shared" si="30"/>
        <v>43.16</v>
      </c>
      <c r="I691" s="10">
        <f t="shared" si="31"/>
        <v>3.8086031827815621E-2</v>
      </c>
      <c r="J691" t="str">
        <f>_xlfn.XLOOKUP(A691,Product_Details!$A:$A,Product_Details!$G:$G,"mens")</f>
        <v>Womens</v>
      </c>
      <c r="K691">
        <f t="shared" si="32"/>
        <v>7535</v>
      </c>
    </row>
    <row r="692" spans="1:11" ht="15">
      <c r="A692" t="s">
        <v>27</v>
      </c>
      <c r="B692">
        <v>2</v>
      </c>
      <c r="C692">
        <v>17</v>
      </c>
      <c r="D692" t="s">
        <v>23</v>
      </c>
      <c r="E692" t="s">
        <v>148</v>
      </c>
      <c r="F692" s="1">
        <v>6.1469907407407411E-3</v>
      </c>
      <c r="G692">
        <f>_xlfn.XLOOKUP($A692,Product_pricing!$B:$B,Product_pricing!$C:$C)</f>
        <v>29</v>
      </c>
      <c r="H692">
        <f t="shared" si="30"/>
        <v>48.14</v>
      </c>
      <c r="I692" s="10">
        <f t="shared" si="31"/>
        <v>4.2480573961794353E-2</v>
      </c>
      <c r="J692" t="str">
        <f>_xlfn.XLOOKUP(A692,Product_Details!$A:$A,Product_Details!$G:$G,"mens")</f>
        <v>Mens</v>
      </c>
      <c r="K692">
        <f t="shared" si="32"/>
        <v>7560</v>
      </c>
    </row>
    <row r="693" spans="1:11" ht="15">
      <c r="A693" t="s">
        <v>38</v>
      </c>
      <c r="B693">
        <v>2</v>
      </c>
      <c r="C693">
        <v>9</v>
      </c>
      <c r="D693" t="s">
        <v>33</v>
      </c>
      <c r="E693" t="s">
        <v>149</v>
      </c>
      <c r="F693" s="1">
        <v>3.4084490740740735E-2</v>
      </c>
      <c r="G693">
        <f>_xlfn.XLOOKUP($A693,Product_pricing!$B:$B,Product_pricing!$C:$C)</f>
        <v>54</v>
      </c>
      <c r="H693">
        <f t="shared" si="30"/>
        <v>98.28</v>
      </c>
      <c r="I693" s="10">
        <f t="shared" si="31"/>
        <v>8.6726024282616304E-2</v>
      </c>
      <c r="J693" t="str">
        <f>_xlfn.XLOOKUP(A693,Product_Details!$A:$A,Product_Details!$G:$G,"mens")</f>
        <v>Womens</v>
      </c>
      <c r="K693">
        <f t="shared" si="32"/>
        <v>7535</v>
      </c>
    </row>
    <row r="694" spans="1:11" ht="15">
      <c r="A694" t="s">
        <v>41</v>
      </c>
      <c r="B694">
        <v>3</v>
      </c>
      <c r="C694">
        <v>9</v>
      </c>
      <c r="D694" t="s">
        <v>33</v>
      </c>
      <c r="E694" t="s">
        <v>149</v>
      </c>
      <c r="F694" s="1">
        <v>3.4084490740740735E-2</v>
      </c>
      <c r="G694">
        <f>_xlfn.XLOOKUP($A694,Product_pricing!$B:$B,Product_pricing!$C:$C)</f>
        <v>10</v>
      </c>
      <c r="H694">
        <f t="shared" si="30"/>
        <v>27.3</v>
      </c>
      <c r="I694" s="10">
        <f t="shared" si="31"/>
        <v>2.4090562300726752E-2</v>
      </c>
      <c r="J694" t="str">
        <f>_xlfn.XLOOKUP(A694,Product_Details!$A:$A,Product_Details!$G:$G,"mens")</f>
        <v>Mens</v>
      </c>
      <c r="K694">
        <f t="shared" si="32"/>
        <v>3780</v>
      </c>
    </row>
    <row r="695" spans="1:11" ht="15">
      <c r="A695" t="s">
        <v>27</v>
      </c>
      <c r="B695">
        <v>3</v>
      </c>
      <c r="C695">
        <v>9</v>
      </c>
      <c r="D695" t="s">
        <v>33</v>
      </c>
      <c r="E695" t="s">
        <v>149</v>
      </c>
      <c r="F695" s="1">
        <v>3.4084490740740735E-2</v>
      </c>
      <c r="G695">
        <f>_xlfn.XLOOKUP($A695,Product_pricing!$B:$B,Product_pricing!$C:$C)</f>
        <v>29</v>
      </c>
      <c r="H695">
        <f t="shared" si="30"/>
        <v>79.17</v>
      </c>
      <c r="I695" s="10">
        <f t="shared" si="31"/>
        <v>6.9862630672107573E-2</v>
      </c>
      <c r="J695" t="str">
        <f>_xlfn.XLOOKUP(A695,Product_Details!$A:$A,Product_Details!$G:$G,"mens")</f>
        <v>Mens</v>
      </c>
      <c r="K695">
        <f t="shared" si="32"/>
        <v>3780</v>
      </c>
    </row>
    <row r="696" spans="1:11" ht="15">
      <c r="A696" t="s">
        <v>22</v>
      </c>
      <c r="B696">
        <v>3</v>
      </c>
      <c r="C696">
        <v>5</v>
      </c>
      <c r="D696" t="s">
        <v>23</v>
      </c>
      <c r="E696" t="s">
        <v>150</v>
      </c>
      <c r="F696" s="1">
        <v>1.5552083333333333E-2</v>
      </c>
      <c r="G696">
        <f>_xlfn.XLOOKUP($A696,Product_pricing!$B:$B,Product_pricing!$C:$C)</f>
        <v>13</v>
      </c>
      <c r="H696">
        <f t="shared" si="30"/>
        <v>37.049999999999997</v>
      </c>
      <c r="I696" s="10">
        <f t="shared" si="31"/>
        <v>3.2694334550986304E-2</v>
      </c>
      <c r="J696" t="str">
        <f>_xlfn.XLOOKUP(A696,Product_Details!$A:$A,Product_Details!$G:$G,"mens")</f>
        <v>Womens</v>
      </c>
      <c r="K696">
        <f t="shared" si="32"/>
        <v>1883.75</v>
      </c>
    </row>
    <row r="697" spans="1:11" ht="15">
      <c r="A697" t="s">
        <v>35</v>
      </c>
      <c r="B697">
        <v>5</v>
      </c>
      <c r="C697">
        <v>5</v>
      </c>
      <c r="D697" t="s">
        <v>23</v>
      </c>
      <c r="E697" t="s">
        <v>150</v>
      </c>
      <c r="F697" s="1">
        <v>1.5552083333333333E-2</v>
      </c>
      <c r="G697">
        <f>_xlfn.XLOOKUP($A697,Product_pricing!$B:$B,Product_pricing!$C:$C)</f>
        <v>32</v>
      </c>
      <c r="H697">
        <f t="shared" si="30"/>
        <v>152</v>
      </c>
      <c r="I697" s="10">
        <f t="shared" si="31"/>
        <v>0.13413060328609766</v>
      </c>
      <c r="J697" t="str">
        <f>_xlfn.XLOOKUP(A697,Product_Details!$A:$A,Product_Details!$G:$G,"mens")</f>
        <v>Womens</v>
      </c>
      <c r="K697">
        <f t="shared" si="32"/>
        <v>1883.75</v>
      </c>
    </row>
    <row r="698" spans="1:11" ht="15">
      <c r="A698" t="s">
        <v>30</v>
      </c>
      <c r="B698">
        <v>4</v>
      </c>
      <c r="C698">
        <v>5</v>
      </c>
      <c r="D698" t="s">
        <v>23</v>
      </c>
      <c r="E698" t="s">
        <v>150</v>
      </c>
      <c r="F698" s="1">
        <v>1.5552083333333333E-2</v>
      </c>
      <c r="G698">
        <f>_xlfn.XLOOKUP($A698,Product_pricing!$B:$B,Product_pricing!$C:$C)</f>
        <v>19</v>
      </c>
      <c r="H698">
        <f t="shared" si="30"/>
        <v>72.2</v>
      </c>
      <c r="I698" s="10">
        <f t="shared" si="31"/>
        <v>6.3712036560896385E-2</v>
      </c>
      <c r="J698" t="str">
        <f>_xlfn.XLOOKUP(A698,Product_Details!$A:$A,Product_Details!$G:$G,"mens")</f>
        <v>Womens</v>
      </c>
      <c r="K698">
        <f t="shared" si="32"/>
        <v>1883.75</v>
      </c>
    </row>
    <row r="699" spans="1:11" ht="15">
      <c r="A699" t="s">
        <v>38</v>
      </c>
      <c r="B699">
        <v>1</v>
      </c>
      <c r="C699">
        <v>5</v>
      </c>
      <c r="D699" t="s">
        <v>23</v>
      </c>
      <c r="E699" t="s">
        <v>150</v>
      </c>
      <c r="F699" s="1">
        <v>1.5552083333333333E-2</v>
      </c>
      <c r="G699">
        <f>_xlfn.XLOOKUP($A699,Product_pricing!$B:$B,Product_pricing!$C:$C)</f>
        <v>54</v>
      </c>
      <c r="H699">
        <f t="shared" si="30"/>
        <v>51.3</v>
      </c>
      <c r="I699" s="10">
        <f t="shared" si="31"/>
        <v>4.5269078609057954E-2</v>
      </c>
      <c r="J699" t="str">
        <f>_xlfn.XLOOKUP(A699,Product_Details!$A:$A,Product_Details!$G:$G,"mens")</f>
        <v>Womens</v>
      </c>
      <c r="K699">
        <f t="shared" si="32"/>
        <v>1883.75</v>
      </c>
    </row>
    <row r="700" spans="1:11" ht="15">
      <c r="A700" t="s">
        <v>25</v>
      </c>
      <c r="B700">
        <v>1</v>
      </c>
      <c r="C700">
        <v>5</v>
      </c>
      <c r="D700" t="s">
        <v>23</v>
      </c>
      <c r="E700" t="s">
        <v>150</v>
      </c>
      <c r="F700" s="1">
        <v>1.5552083333333333E-2</v>
      </c>
      <c r="G700">
        <f>_xlfn.XLOOKUP($A700,Product_pricing!$B:$B,Product_pricing!$C:$C)</f>
        <v>40</v>
      </c>
      <c r="H700">
        <f t="shared" si="30"/>
        <v>38</v>
      </c>
      <c r="I700" s="10">
        <f t="shared" si="31"/>
        <v>3.3532650821524415E-2</v>
      </c>
      <c r="J700" t="str">
        <f>_xlfn.XLOOKUP(A700,Product_Details!$A:$A,Product_Details!$G:$G,"mens")</f>
        <v>Mens</v>
      </c>
      <c r="K700">
        <f t="shared" si="32"/>
        <v>2520</v>
      </c>
    </row>
    <row r="701" spans="1:11" ht="15">
      <c r="A701" t="s">
        <v>31</v>
      </c>
      <c r="B701">
        <v>2</v>
      </c>
      <c r="C701">
        <v>5</v>
      </c>
      <c r="D701" t="s">
        <v>23</v>
      </c>
      <c r="E701" t="s">
        <v>150</v>
      </c>
      <c r="F701" s="1">
        <v>1.5552083333333333E-2</v>
      </c>
      <c r="G701">
        <f>_xlfn.XLOOKUP($A701,Product_pricing!$B:$B,Product_pricing!$C:$C)</f>
        <v>57</v>
      </c>
      <c r="H701">
        <f t="shared" si="30"/>
        <v>108.3</v>
      </c>
      <c r="I701" s="10">
        <f t="shared" si="31"/>
        <v>9.5568054841344577E-2</v>
      </c>
      <c r="J701" t="str">
        <f>_xlfn.XLOOKUP(A701,Product_Details!$A:$A,Product_Details!$G:$G,"mens")</f>
        <v>Mens</v>
      </c>
      <c r="K701">
        <f t="shared" si="32"/>
        <v>2520</v>
      </c>
    </row>
    <row r="702" spans="1:11" ht="15">
      <c r="A702" t="s">
        <v>32</v>
      </c>
      <c r="B702">
        <v>2</v>
      </c>
      <c r="C702">
        <v>5</v>
      </c>
      <c r="D702" t="s">
        <v>23</v>
      </c>
      <c r="E702" t="s">
        <v>150</v>
      </c>
      <c r="F702" s="1">
        <v>1.5552083333333333E-2</v>
      </c>
      <c r="G702">
        <f>_xlfn.XLOOKUP($A702,Product_pricing!$B:$B,Product_pricing!$C:$C)</f>
        <v>36</v>
      </c>
      <c r="H702">
        <f t="shared" si="30"/>
        <v>68.399999999999991</v>
      </c>
      <c r="I702" s="10">
        <f t="shared" si="31"/>
        <v>6.0358771478743939E-2</v>
      </c>
      <c r="J702" t="str">
        <f>_xlfn.XLOOKUP(A702,Product_Details!$A:$A,Product_Details!$G:$G,"mens")</f>
        <v>Mens</v>
      </c>
      <c r="K702">
        <f t="shared" si="32"/>
        <v>2520</v>
      </c>
    </row>
    <row r="703" spans="1:11" ht="15">
      <c r="A703" t="s">
        <v>22</v>
      </c>
      <c r="B703">
        <v>5</v>
      </c>
      <c r="C703">
        <v>20</v>
      </c>
      <c r="D703" t="s">
        <v>33</v>
      </c>
      <c r="E703" t="s">
        <v>151</v>
      </c>
      <c r="F703" s="1">
        <v>1.2314814814814816E-3</v>
      </c>
      <c r="G703">
        <f>_xlfn.XLOOKUP($A703,Product_pricing!$B:$B,Product_pricing!$C:$C)</f>
        <v>13</v>
      </c>
      <c r="H703">
        <f t="shared" si="30"/>
        <v>52</v>
      </c>
      <c r="I703" s="10">
        <f t="shared" si="31"/>
        <v>4.5886785334717621E-2</v>
      </c>
      <c r="J703" t="str">
        <f>_xlfn.XLOOKUP(A703,Product_Details!$A:$A,Product_Details!$G:$G,"mens")</f>
        <v>Womens</v>
      </c>
      <c r="K703">
        <f t="shared" si="32"/>
        <v>1883.75</v>
      </c>
    </row>
    <row r="704" spans="1:11" ht="15">
      <c r="A704" t="s">
        <v>35</v>
      </c>
      <c r="B704">
        <v>2</v>
      </c>
      <c r="C704">
        <v>20</v>
      </c>
      <c r="D704" t="s">
        <v>33</v>
      </c>
      <c r="E704" t="s">
        <v>151</v>
      </c>
      <c r="F704" s="1">
        <v>1.2314814814814816E-3</v>
      </c>
      <c r="G704">
        <f>_xlfn.XLOOKUP($A704,Product_pricing!$B:$B,Product_pricing!$C:$C)</f>
        <v>32</v>
      </c>
      <c r="H704">
        <f t="shared" si="30"/>
        <v>51.2</v>
      </c>
      <c r="I704" s="10">
        <f t="shared" si="31"/>
        <v>4.5180834791106579E-2</v>
      </c>
      <c r="J704" t="str">
        <f>_xlfn.XLOOKUP(A704,Product_Details!$A:$A,Product_Details!$G:$G,"mens")</f>
        <v>Womens</v>
      </c>
      <c r="K704">
        <f t="shared" si="32"/>
        <v>1883.75</v>
      </c>
    </row>
    <row r="705" spans="1:11" ht="15">
      <c r="A705" t="s">
        <v>36</v>
      </c>
      <c r="B705">
        <v>3</v>
      </c>
      <c r="C705">
        <v>20</v>
      </c>
      <c r="D705" t="s">
        <v>33</v>
      </c>
      <c r="E705" t="s">
        <v>151</v>
      </c>
      <c r="F705" s="1">
        <v>1.2314814814814816E-3</v>
      </c>
      <c r="G705">
        <f>_xlfn.XLOOKUP($A705,Product_pricing!$B:$B,Product_pricing!$C:$C)</f>
        <v>23</v>
      </c>
      <c r="H705">
        <f t="shared" si="30"/>
        <v>55.2</v>
      </c>
      <c r="I705" s="10">
        <f t="shared" si="31"/>
        <v>4.8710587509161782E-2</v>
      </c>
      <c r="J705" t="str">
        <f>_xlfn.XLOOKUP(A705,Product_Details!$A:$A,Product_Details!$G:$G,"mens")</f>
        <v>Womens</v>
      </c>
      <c r="K705">
        <f t="shared" si="32"/>
        <v>1883.75</v>
      </c>
    </row>
    <row r="706" spans="1:11" ht="15">
      <c r="A706" t="s">
        <v>38</v>
      </c>
      <c r="B706">
        <v>3</v>
      </c>
      <c r="C706">
        <v>20</v>
      </c>
      <c r="D706" t="s">
        <v>33</v>
      </c>
      <c r="E706" t="s">
        <v>151</v>
      </c>
      <c r="F706" s="1">
        <v>1.2314814814814816E-3</v>
      </c>
      <c r="G706">
        <f>_xlfn.XLOOKUP($A706,Product_pricing!$B:$B,Product_pricing!$C:$C)</f>
        <v>54</v>
      </c>
      <c r="H706">
        <f t="shared" si="30"/>
        <v>129.6</v>
      </c>
      <c r="I706" s="10">
        <f t="shared" si="31"/>
        <v>0.11436398806498853</v>
      </c>
      <c r="J706" t="str">
        <f>_xlfn.XLOOKUP(A706,Product_Details!$A:$A,Product_Details!$G:$G,"mens")</f>
        <v>Womens</v>
      </c>
      <c r="K706">
        <f t="shared" si="32"/>
        <v>1883.75</v>
      </c>
    </row>
    <row r="707" spans="1:11" ht="15">
      <c r="A707" t="s">
        <v>41</v>
      </c>
      <c r="B707">
        <v>3</v>
      </c>
      <c r="C707">
        <v>20</v>
      </c>
      <c r="D707" t="s">
        <v>33</v>
      </c>
      <c r="E707" t="s">
        <v>151</v>
      </c>
      <c r="F707" s="1">
        <v>1.2314814814814816E-3</v>
      </c>
      <c r="G707">
        <f>_xlfn.XLOOKUP($A707,Product_pricing!$B:$B,Product_pricing!$C:$C)</f>
        <v>10</v>
      </c>
      <c r="H707">
        <f t="shared" ref="H707:H770" si="33">B707*G707*(1-C707/100)</f>
        <v>24</v>
      </c>
      <c r="I707" s="10">
        <f t="shared" ref="I707:I770" si="34">(H707/SUM($H:$H))*1000</f>
        <v>2.1178516308331209E-2</v>
      </c>
      <c r="J707" t="str">
        <f>_xlfn.XLOOKUP(A707,Product_Details!$A:$A,Product_Details!$G:$G,"mens")</f>
        <v>Mens</v>
      </c>
      <c r="K707">
        <f t="shared" ref="K707:K770" si="35">COUNTIFS($J:$J, J707) / COUNTIFS($J:$J, J707, $E:$E, E707)</f>
        <v>1890</v>
      </c>
    </row>
    <row r="708" spans="1:11" ht="15">
      <c r="A708" t="s">
        <v>31</v>
      </c>
      <c r="B708">
        <v>2</v>
      </c>
      <c r="C708">
        <v>20</v>
      </c>
      <c r="D708" t="s">
        <v>33</v>
      </c>
      <c r="E708" t="s">
        <v>151</v>
      </c>
      <c r="F708" s="1">
        <v>1.2314814814814816E-3</v>
      </c>
      <c r="G708">
        <f>_xlfn.XLOOKUP($A708,Product_pricing!$B:$B,Product_pricing!$C:$C)</f>
        <v>57</v>
      </c>
      <c r="H708">
        <f t="shared" si="33"/>
        <v>91.2</v>
      </c>
      <c r="I708" s="10">
        <f t="shared" si="34"/>
        <v>8.0478361971658585E-2</v>
      </c>
      <c r="J708" t="str">
        <f>_xlfn.XLOOKUP(A708,Product_Details!$A:$A,Product_Details!$G:$G,"mens")</f>
        <v>Mens</v>
      </c>
      <c r="K708">
        <f t="shared" si="35"/>
        <v>1890</v>
      </c>
    </row>
    <row r="709" spans="1:11" ht="15">
      <c r="A709" t="s">
        <v>32</v>
      </c>
      <c r="B709">
        <v>4</v>
      </c>
      <c r="C709">
        <v>20</v>
      </c>
      <c r="D709" t="s">
        <v>33</v>
      </c>
      <c r="E709" t="s">
        <v>151</v>
      </c>
      <c r="F709" s="1">
        <v>1.2314814814814816E-3</v>
      </c>
      <c r="G709">
        <f>_xlfn.XLOOKUP($A709,Product_pricing!$B:$B,Product_pricing!$C:$C)</f>
        <v>36</v>
      </c>
      <c r="H709">
        <f t="shared" si="33"/>
        <v>115.2</v>
      </c>
      <c r="I709" s="10">
        <f t="shared" si="34"/>
        <v>0.10165687827998982</v>
      </c>
      <c r="J709" t="str">
        <f>_xlfn.XLOOKUP(A709,Product_Details!$A:$A,Product_Details!$G:$G,"mens")</f>
        <v>Mens</v>
      </c>
      <c r="K709">
        <f t="shared" si="35"/>
        <v>1890</v>
      </c>
    </row>
    <row r="710" spans="1:11" ht="15">
      <c r="A710" t="s">
        <v>26</v>
      </c>
      <c r="B710">
        <v>4</v>
      </c>
      <c r="C710">
        <v>20</v>
      </c>
      <c r="D710" t="s">
        <v>33</v>
      </c>
      <c r="E710" t="s">
        <v>151</v>
      </c>
      <c r="F710" s="1">
        <v>1.2314814814814816E-3</v>
      </c>
      <c r="G710">
        <f>_xlfn.XLOOKUP($A710,Product_pricing!$B:$B,Product_pricing!$C:$C)</f>
        <v>17</v>
      </c>
      <c r="H710">
        <f t="shared" si="33"/>
        <v>54.400000000000006</v>
      </c>
      <c r="I710" s="10">
        <f t="shared" si="34"/>
        <v>4.800463696555074E-2</v>
      </c>
      <c r="J710" t="str">
        <f>_xlfn.XLOOKUP(A710,Product_Details!$A:$A,Product_Details!$G:$G,"mens")</f>
        <v>Mens</v>
      </c>
      <c r="K710">
        <f t="shared" si="35"/>
        <v>1890</v>
      </c>
    </row>
    <row r="711" spans="1:11" ht="15">
      <c r="A711" t="s">
        <v>22</v>
      </c>
      <c r="B711">
        <v>5</v>
      </c>
      <c r="C711">
        <v>16</v>
      </c>
      <c r="D711" t="s">
        <v>23</v>
      </c>
      <c r="E711" t="s">
        <v>152</v>
      </c>
      <c r="F711" s="1">
        <v>1.2561342592592594E-2</v>
      </c>
      <c r="G711">
        <f>_xlfn.XLOOKUP($A711,Product_pricing!$B:$B,Product_pricing!$C:$C)</f>
        <v>13</v>
      </c>
      <c r="H711">
        <f t="shared" si="33"/>
        <v>54.6</v>
      </c>
      <c r="I711" s="10">
        <f t="shared" si="34"/>
        <v>4.8181124601453504E-2</v>
      </c>
      <c r="J711" t="str">
        <f>_xlfn.XLOOKUP(A711,Product_Details!$A:$A,Product_Details!$G:$G,"mens")</f>
        <v>Womens</v>
      </c>
      <c r="K711">
        <f t="shared" si="35"/>
        <v>1883.75</v>
      </c>
    </row>
    <row r="712" spans="1:11" ht="15">
      <c r="A712" t="s">
        <v>35</v>
      </c>
      <c r="B712">
        <v>5</v>
      </c>
      <c r="C712">
        <v>16</v>
      </c>
      <c r="D712" t="s">
        <v>23</v>
      </c>
      <c r="E712" t="s">
        <v>152</v>
      </c>
      <c r="F712" s="1">
        <v>1.2561342592592594E-2</v>
      </c>
      <c r="G712">
        <f>_xlfn.XLOOKUP($A712,Product_pricing!$B:$B,Product_pricing!$C:$C)</f>
        <v>32</v>
      </c>
      <c r="H712">
        <f t="shared" si="33"/>
        <v>134.4</v>
      </c>
      <c r="I712" s="10">
        <f t="shared" si="34"/>
        <v>0.11859969132665477</v>
      </c>
      <c r="J712" t="str">
        <f>_xlfn.XLOOKUP(A712,Product_Details!$A:$A,Product_Details!$G:$G,"mens")</f>
        <v>Womens</v>
      </c>
      <c r="K712">
        <f t="shared" si="35"/>
        <v>1883.75</v>
      </c>
    </row>
    <row r="713" spans="1:11" ht="15">
      <c r="A713" t="s">
        <v>36</v>
      </c>
      <c r="B713">
        <v>4</v>
      </c>
      <c r="C713">
        <v>16</v>
      </c>
      <c r="D713" t="s">
        <v>23</v>
      </c>
      <c r="E713" t="s">
        <v>152</v>
      </c>
      <c r="F713" s="1">
        <v>1.2561342592592594E-2</v>
      </c>
      <c r="G713">
        <f>_xlfn.XLOOKUP($A713,Product_pricing!$B:$B,Product_pricing!$C:$C)</f>
        <v>23</v>
      </c>
      <c r="H713">
        <f t="shared" si="33"/>
        <v>77.28</v>
      </c>
      <c r="I713" s="10">
        <f t="shared" si="34"/>
        <v>6.8194822512826492E-2</v>
      </c>
      <c r="J713" t="str">
        <f>_xlfn.XLOOKUP(A713,Product_Details!$A:$A,Product_Details!$G:$G,"mens")</f>
        <v>Womens</v>
      </c>
      <c r="K713">
        <f t="shared" si="35"/>
        <v>1883.75</v>
      </c>
    </row>
    <row r="714" spans="1:11" ht="15">
      <c r="A714" t="s">
        <v>38</v>
      </c>
      <c r="B714">
        <v>4</v>
      </c>
      <c r="C714">
        <v>16</v>
      </c>
      <c r="D714" t="s">
        <v>23</v>
      </c>
      <c r="E714" t="s">
        <v>152</v>
      </c>
      <c r="F714" s="1">
        <v>1.2561342592592594E-2</v>
      </c>
      <c r="G714">
        <f>_xlfn.XLOOKUP($A714,Product_pricing!$B:$B,Product_pricing!$C:$C)</f>
        <v>54</v>
      </c>
      <c r="H714">
        <f t="shared" si="33"/>
        <v>181.44</v>
      </c>
      <c r="I714" s="10">
        <f t="shared" si="34"/>
        <v>0.16010958329098393</v>
      </c>
      <c r="J714" t="str">
        <f>_xlfn.XLOOKUP(A714,Product_Details!$A:$A,Product_Details!$G:$G,"mens")</f>
        <v>Womens</v>
      </c>
      <c r="K714">
        <f t="shared" si="35"/>
        <v>1883.75</v>
      </c>
    </row>
    <row r="715" spans="1:11" ht="15">
      <c r="A715" t="s">
        <v>41</v>
      </c>
      <c r="B715">
        <v>4</v>
      </c>
      <c r="C715">
        <v>16</v>
      </c>
      <c r="D715" t="s">
        <v>23</v>
      </c>
      <c r="E715" t="s">
        <v>152</v>
      </c>
      <c r="F715" s="1">
        <v>1.2561342592592594E-2</v>
      </c>
      <c r="G715">
        <f>_xlfn.XLOOKUP($A715,Product_pricing!$B:$B,Product_pricing!$C:$C)</f>
        <v>10</v>
      </c>
      <c r="H715">
        <f t="shared" si="33"/>
        <v>33.6</v>
      </c>
      <c r="I715" s="10">
        <f t="shared" si="34"/>
        <v>2.9649922831663691E-2</v>
      </c>
      <c r="J715" t="str">
        <f>_xlfn.XLOOKUP(A715,Product_Details!$A:$A,Product_Details!$G:$G,"mens")</f>
        <v>Mens</v>
      </c>
      <c r="K715">
        <f t="shared" si="35"/>
        <v>2520</v>
      </c>
    </row>
    <row r="716" spans="1:11" ht="15">
      <c r="A716" t="s">
        <v>26</v>
      </c>
      <c r="B716">
        <v>3</v>
      </c>
      <c r="C716">
        <v>16</v>
      </c>
      <c r="D716" t="s">
        <v>23</v>
      </c>
      <c r="E716" t="s">
        <v>152</v>
      </c>
      <c r="F716" s="1">
        <v>1.2561342592592594E-2</v>
      </c>
      <c r="G716">
        <f>_xlfn.XLOOKUP($A716,Product_pricing!$B:$B,Product_pricing!$C:$C)</f>
        <v>17</v>
      </c>
      <c r="H716">
        <f t="shared" si="33"/>
        <v>42.839999999999996</v>
      </c>
      <c r="I716" s="10">
        <f t="shared" si="34"/>
        <v>3.7803651610371199E-2</v>
      </c>
      <c r="J716" t="str">
        <f>_xlfn.XLOOKUP(A716,Product_Details!$A:$A,Product_Details!$G:$G,"mens")</f>
        <v>Mens</v>
      </c>
      <c r="K716">
        <f t="shared" si="35"/>
        <v>2520</v>
      </c>
    </row>
    <row r="717" spans="1:11" ht="15">
      <c r="A717" t="s">
        <v>27</v>
      </c>
      <c r="B717">
        <v>5</v>
      </c>
      <c r="C717">
        <v>16</v>
      </c>
      <c r="D717" t="s">
        <v>23</v>
      </c>
      <c r="E717" t="s">
        <v>152</v>
      </c>
      <c r="F717" s="1">
        <v>1.2561342592592594E-2</v>
      </c>
      <c r="G717">
        <f>_xlfn.XLOOKUP($A717,Product_pricing!$B:$B,Product_pricing!$C:$C)</f>
        <v>29</v>
      </c>
      <c r="H717">
        <f t="shared" si="33"/>
        <v>121.8</v>
      </c>
      <c r="I717" s="10">
        <f t="shared" si="34"/>
        <v>0.10748097026478089</v>
      </c>
      <c r="J717" t="str">
        <f>_xlfn.XLOOKUP(A717,Product_Details!$A:$A,Product_Details!$G:$G,"mens")</f>
        <v>Mens</v>
      </c>
      <c r="K717">
        <f t="shared" si="35"/>
        <v>2520</v>
      </c>
    </row>
    <row r="718" spans="1:11" ht="15">
      <c r="A718" t="s">
        <v>22</v>
      </c>
      <c r="B718">
        <v>3</v>
      </c>
      <c r="C718">
        <v>7</v>
      </c>
      <c r="D718" t="s">
        <v>23</v>
      </c>
      <c r="E718" t="s">
        <v>153</v>
      </c>
      <c r="F718" s="1">
        <v>2.6348379629629631E-2</v>
      </c>
      <c r="G718">
        <f>_xlfn.XLOOKUP($A718,Product_pricing!$B:$B,Product_pricing!$C:$C)</f>
        <v>13</v>
      </c>
      <c r="H718">
        <f t="shared" si="33"/>
        <v>36.269999999999996</v>
      </c>
      <c r="I718" s="10">
        <f t="shared" si="34"/>
        <v>3.2006032770965531E-2</v>
      </c>
      <c r="J718" t="str">
        <f>_xlfn.XLOOKUP(A718,Product_Details!$A:$A,Product_Details!$G:$G,"mens")</f>
        <v>Womens</v>
      </c>
      <c r="K718">
        <f t="shared" si="35"/>
        <v>1883.75</v>
      </c>
    </row>
    <row r="719" spans="1:11" ht="15">
      <c r="A719" t="s">
        <v>35</v>
      </c>
      <c r="B719">
        <v>1</v>
      </c>
      <c r="C719">
        <v>7</v>
      </c>
      <c r="D719" t="s">
        <v>23</v>
      </c>
      <c r="E719" t="s">
        <v>153</v>
      </c>
      <c r="F719" s="1">
        <v>2.6348379629629631E-2</v>
      </c>
      <c r="G719">
        <f>_xlfn.XLOOKUP($A719,Product_pricing!$B:$B,Product_pricing!$C:$C)</f>
        <v>32</v>
      </c>
      <c r="H719">
        <f t="shared" si="33"/>
        <v>29.759999999999998</v>
      </c>
      <c r="I719" s="10">
        <f t="shared" si="34"/>
        <v>2.62613602223307E-2</v>
      </c>
      <c r="J719" t="str">
        <f>_xlfn.XLOOKUP(A719,Product_Details!$A:$A,Product_Details!$G:$G,"mens")</f>
        <v>Womens</v>
      </c>
      <c r="K719">
        <f t="shared" si="35"/>
        <v>1883.75</v>
      </c>
    </row>
    <row r="720" spans="1:11" ht="15">
      <c r="A720" t="s">
        <v>36</v>
      </c>
      <c r="B720">
        <v>1</v>
      </c>
      <c r="C720">
        <v>7</v>
      </c>
      <c r="D720" t="s">
        <v>23</v>
      </c>
      <c r="E720" t="s">
        <v>153</v>
      </c>
      <c r="F720" s="1">
        <v>2.6348379629629631E-2</v>
      </c>
      <c r="G720">
        <f>_xlfn.XLOOKUP($A720,Product_pricing!$B:$B,Product_pricing!$C:$C)</f>
        <v>23</v>
      </c>
      <c r="H720">
        <f t="shared" si="33"/>
        <v>21.389999999999997</v>
      </c>
      <c r="I720" s="10">
        <f t="shared" si="34"/>
        <v>1.8875352659800188E-2</v>
      </c>
      <c r="J720" t="str">
        <f>_xlfn.XLOOKUP(A720,Product_Details!$A:$A,Product_Details!$G:$G,"mens")</f>
        <v>Womens</v>
      </c>
      <c r="K720">
        <f t="shared" si="35"/>
        <v>1883.75</v>
      </c>
    </row>
    <row r="721" spans="1:11" ht="15">
      <c r="A721" t="s">
        <v>30</v>
      </c>
      <c r="B721">
        <v>3</v>
      </c>
      <c r="C721">
        <v>7</v>
      </c>
      <c r="D721" t="s">
        <v>23</v>
      </c>
      <c r="E721" t="s">
        <v>153</v>
      </c>
      <c r="F721" s="1">
        <v>2.6348379629629631E-2</v>
      </c>
      <c r="G721">
        <f>_xlfn.XLOOKUP($A721,Product_pricing!$B:$B,Product_pricing!$C:$C)</f>
        <v>19</v>
      </c>
      <c r="H721">
        <f t="shared" si="33"/>
        <v>53.01</v>
      </c>
      <c r="I721" s="10">
        <f t="shared" si="34"/>
        <v>4.6778047896026555E-2</v>
      </c>
      <c r="J721" t="str">
        <f>_xlfn.XLOOKUP(A721,Product_Details!$A:$A,Product_Details!$G:$G,"mens")</f>
        <v>Womens</v>
      </c>
      <c r="K721">
        <f t="shared" si="35"/>
        <v>1883.75</v>
      </c>
    </row>
    <row r="722" spans="1:11" ht="15">
      <c r="A722" t="s">
        <v>41</v>
      </c>
      <c r="B722">
        <v>1</v>
      </c>
      <c r="C722">
        <v>7</v>
      </c>
      <c r="D722" t="s">
        <v>23</v>
      </c>
      <c r="E722" t="s">
        <v>153</v>
      </c>
      <c r="F722" s="1">
        <v>2.6348379629629631E-2</v>
      </c>
      <c r="G722">
        <f>_xlfn.XLOOKUP($A722,Product_pricing!$B:$B,Product_pricing!$C:$C)</f>
        <v>10</v>
      </c>
      <c r="H722">
        <f t="shared" si="33"/>
        <v>9.2999999999999989</v>
      </c>
      <c r="I722" s="10">
        <f t="shared" si="34"/>
        <v>8.2066750694783416E-3</v>
      </c>
      <c r="J722" t="str">
        <f>_xlfn.XLOOKUP(A722,Product_Details!$A:$A,Product_Details!$G:$G,"mens")</f>
        <v>Mens</v>
      </c>
      <c r="K722">
        <f t="shared" si="35"/>
        <v>2520</v>
      </c>
    </row>
    <row r="723" spans="1:11" ht="15">
      <c r="A723" t="s">
        <v>32</v>
      </c>
      <c r="B723">
        <v>1</v>
      </c>
      <c r="C723">
        <v>7</v>
      </c>
      <c r="D723" t="s">
        <v>23</v>
      </c>
      <c r="E723" t="s">
        <v>153</v>
      </c>
      <c r="F723" s="1">
        <v>2.6348379629629631E-2</v>
      </c>
      <c r="G723">
        <f>_xlfn.XLOOKUP($A723,Product_pricing!$B:$B,Product_pricing!$C:$C)</f>
        <v>36</v>
      </c>
      <c r="H723">
        <f t="shared" si="33"/>
        <v>33.479999999999997</v>
      </c>
      <c r="I723" s="10">
        <f t="shared" si="34"/>
        <v>2.9544030250122033E-2</v>
      </c>
      <c r="J723" t="str">
        <f>_xlfn.XLOOKUP(A723,Product_Details!$A:$A,Product_Details!$G:$G,"mens")</f>
        <v>Mens</v>
      </c>
      <c r="K723">
        <f t="shared" si="35"/>
        <v>2520</v>
      </c>
    </row>
    <row r="724" spans="1:11" ht="15">
      <c r="A724" t="s">
        <v>26</v>
      </c>
      <c r="B724">
        <v>5</v>
      </c>
      <c r="C724">
        <v>7</v>
      </c>
      <c r="D724" t="s">
        <v>23</v>
      </c>
      <c r="E724" t="s">
        <v>153</v>
      </c>
      <c r="F724" s="1">
        <v>2.6348379629629631E-2</v>
      </c>
      <c r="G724">
        <f>_xlfn.XLOOKUP($A724,Product_pricing!$B:$B,Product_pricing!$C:$C)</f>
        <v>17</v>
      </c>
      <c r="H724">
        <f t="shared" si="33"/>
        <v>79.05</v>
      </c>
      <c r="I724" s="10">
        <f t="shared" si="34"/>
        <v>6.9756738090565915E-2</v>
      </c>
      <c r="J724" t="str">
        <f>_xlfn.XLOOKUP(A724,Product_Details!$A:$A,Product_Details!$G:$G,"mens")</f>
        <v>Mens</v>
      </c>
      <c r="K724">
        <f t="shared" si="35"/>
        <v>2520</v>
      </c>
    </row>
    <row r="725" spans="1:11" ht="15">
      <c r="A725" t="s">
        <v>22</v>
      </c>
      <c r="B725">
        <v>1</v>
      </c>
      <c r="C725">
        <v>0</v>
      </c>
      <c r="D725" t="s">
        <v>33</v>
      </c>
      <c r="E725" t="s">
        <v>154</v>
      </c>
      <c r="F725" s="1">
        <v>2.8299768518518519E-2</v>
      </c>
      <c r="G725">
        <f>_xlfn.XLOOKUP($A725,Product_pricing!$B:$B,Product_pricing!$C:$C)</f>
        <v>13</v>
      </c>
      <c r="H725">
        <f t="shared" si="33"/>
        <v>13</v>
      </c>
      <c r="I725" s="10">
        <f t="shared" si="34"/>
        <v>1.1471696333679405E-2</v>
      </c>
      <c r="J725" t="str">
        <f>_xlfn.XLOOKUP(A725,Product_Details!$A:$A,Product_Details!$G:$G,"mens")</f>
        <v>Womens</v>
      </c>
      <c r="K725">
        <f t="shared" si="35"/>
        <v>1883.75</v>
      </c>
    </row>
    <row r="726" spans="1:11" ht="15">
      <c r="A726" t="s">
        <v>35</v>
      </c>
      <c r="B726">
        <v>1</v>
      </c>
      <c r="C726">
        <v>0</v>
      </c>
      <c r="D726" t="s">
        <v>33</v>
      </c>
      <c r="E726" t="s">
        <v>154</v>
      </c>
      <c r="F726" s="1">
        <v>2.8299768518518519E-2</v>
      </c>
      <c r="G726">
        <f>_xlfn.XLOOKUP($A726,Product_pricing!$B:$B,Product_pricing!$C:$C)</f>
        <v>32</v>
      </c>
      <c r="H726">
        <f t="shared" si="33"/>
        <v>32</v>
      </c>
      <c r="I726" s="10">
        <f t="shared" si="34"/>
        <v>2.8238021744441611E-2</v>
      </c>
      <c r="J726" t="str">
        <f>_xlfn.XLOOKUP(A726,Product_Details!$A:$A,Product_Details!$G:$G,"mens")</f>
        <v>Womens</v>
      </c>
      <c r="K726">
        <f t="shared" si="35"/>
        <v>1883.75</v>
      </c>
    </row>
    <row r="727" spans="1:11" ht="15">
      <c r="A727" t="s">
        <v>36</v>
      </c>
      <c r="B727">
        <v>1</v>
      </c>
      <c r="C727">
        <v>0</v>
      </c>
      <c r="D727" t="s">
        <v>33</v>
      </c>
      <c r="E727" t="s">
        <v>154</v>
      </c>
      <c r="F727" s="1">
        <v>2.8299768518518519E-2</v>
      </c>
      <c r="G727">
        <f>_xlfn.XLOOKUP($A727,Product_pricing!$B:$B,Product_pricing!$C:$C)</f>
        <v>23</v>
      </c>
      <c r="H727">
        <f t="shared" si="33"/>
        <v>23</v>
      </c>
      <c r="I727" s="10">
        <f t="shared" si="34"/>
        <v>2.0296078128817407E-2</v>
      </c>
      <c r="J727" t="str">
        <f>_xlfn.XLOOKUP(A727,Product_Details!$A:$A,Product_Details!$G:$G,"mens")</f>
        <v>Womens</v>
      </c>
      <c r="K727">
        <f t="shared" si="35"/>
        <v>1883.75</v>
      </c>
    </row>
    <row r="728" spans="1:11" ht="15">
      <c r="A728" t="s">
        <v>38</v>
      </c>
      <c r="B728">
        <v>5</v>
      </c>
      <c r="C728">
        <v>0</v>
      </c>
      <c r="D728" t="s">
        <v>33</v>
      </c>
      <c r="E728" t="s">
        <v>154</v>
      </c>
      <c r="F728" s="1">
        <v>2.8299768518518519E-2</v>
      </c>
      <c r="G728">
        <f>_xlfn.XLOOKUP($A728,Product_pricing!$B:$B,Product_pricing!$C:$C)</f>
        <v>54</v>
      </c>
      <c r="H728">
        <f t="shared" si="33"/>
        <v>270</v>
      </c>
      <c r="I728" s="10">
        <f t="shared" si="34"/>
        <v>0.23825830846872612</v>
      </c>
      <c r="J728" t="str">
        <f>_xlfn.XLOOKUP(A728,Product_Details!$A:$A,Product_Details!$G:$G,"mens")</f>
        <v>Womens</v>
      </c>
      <c r="K728">
        <f t="shared" si="35"/>
        <v>1883.75</v>
      </c>
    </row>
    <row r="729" spans="1:11" ht="15">
      <c r="A729" t="s">
        <v>32</v>
      </c>
      <c r="B729">
        <v>2</v>
      </c>
      <c r="C729">
        <v>0</v>
      </c>
      <c r="D729" t="s">
        <v>33</v>
      </c>
      <c r="E729" t="s">
        <v>154</v>
      </c>
      <c r="F729" s="1">
        <v>2.8299768518518519E-2</v>
      </c>
      <c r="G729">
        <f>_xlfn.XLOOKUP($A729,Product_pricing!$B:$B,Product_pricing!$C:$C)</f>
        <v>36</v>
      </c>
      <c r="H729">
        <f t="shared" si="33"/>
        <v>72</v>
      </c>
      <c r="I729" s="10">
        <f t="shared" si="34"/>
        <v>6.3535548924993634E-2</v>
      </c>
      <c r="J729" t="str">
        <f>_xlfn.XLOOKUP(A729,Product_Details!$A:$A,Product_Details!$G:$G,"mens")</f>
        <v>Mens</v>
      </c>
      <c r="K729">
        <f t="shared" si="35"/>
        <v>3780</v>
      </c>
    </row>
    <row r="730" spans="1:11" ht="15">
      <c r="A730" t="s">
        <v>27</v>
      </c>
      <c r="B730">
        <v>4</v>
      </c>
      <c r="C730">
        <v>0</v>
      </c>
      <c r="D730" t="s">
        <v>33</v>
      </c>
      <c r="E730" t="s">
        <v>154</v>
      </c>
      <c r="F730" s="1">
        <v>2.8299768518518519E-2</v>
      </c>
      <c r="G730">
        <f>_xlfn.XLOOKUP($A730,Product_pricing!$B:$B,Product_pricing!$C:$C)</f>
        <v>29</v>
      </c>
      <c r="H730">
        <f t="shared" si="33"/>
        <v>116</v>
      </c>
      <c r="I730" s="10">
        <f t="shared" si="34"/>
        <v>0.10236282882360084</v>
      </c>
      <c r="J730" t="str">
        <f>_xlfn.XLOOKUP(A730,Product_Details!$A:$A,Product_Details!$G:$G,"mens")</f>
        <v>Mens</v>
      </c>
      <c r="K730">
        <f t="shared" si="35"/>
        <v>3780</v>
      </c>
    </row>
    <row r="731" spans="1:11" ht="15">
      <c r="A731" t="s">
        <v>35</v>
      </c>
      <c r="B731">
        <v>2</v>
      </c>
      <c r="C731">
        <v>18</v>
      </c>
      <c r="D731" t="s">
        <v>23</v>
      </c>
      <c r="E731" t="s">
        <v>155</v>
      </c>
      <c r="F731" s="1">
        <v>3.5350694444444448E-2</v>
      </c>
      <c r="G731">
        <f>_xlfn.XLOOKUP($A731,Product_pricing!$B:$B,Product_pricing!$C:$C)</f>
        <v>32</v>
      </c>
      <c r="H731">
        <f t="shared" si="33"/>
        <v>52.480000000000004</v>
      </c>
      <c r="I731" s="10">
        <f t="shared" si="34"/>
        <v>4.6310355660884241E-2</v>
      </c>
      <c r="J731" t="str">
        <f>_xlfn.XLOOKUP(A731,Product_Details!$A:$A,Product_Details!$G:$G,"mens")</f>
        <v>Womens</v>
      </c>
      <c r="K731">
        <f t="shared" si="35"/>
        <v>1883.75</v>
      </c>
    </row>
    <row r="732" spans="1:11" ht="15">
      <c r="A732" t="s">
        <v>29</v>
      </c>
      <c r="B732">
        <v>2</v>
      </c>
      <c r="C732">
        <v>18</v>
      </c>
      <c r="D732" t="s">
        <v>23</v>
      </c>
      <c r="E732" t="s">
        <v>155</v>
      </c>
      <c r="F732" s="1">
        <v>3.5350694444444448E-2</v>
      </c>
      <c r="G732">
        <f>_xlfn.XLOOKUP($A732,Product_pricing!$B:$B,Product_pricing!$C:$C)</f>
        <v>10</v>
      </c>
      <c r="H732">
        <f t="shared" si="33"/>
        <v>16.400000000000002</v>
      </c>
      <c r="I732" s="10">
        <f t="shared" si="34"/>
        <v>1.4471986144026328E-2</v>
      </c>
      <c r="J732" t="str">
        <f>_xlfn.XLOOKUP(A732,Product_Details!$A:$A,Product_Details!$G:$G,"mens")</f>
        <v>Womens</v>
      </c>
      <c r="K732">
        <f t="shared" si="35"/>
        <v>1883.75</v>
      </c>
    </row>
    <row r="733" spans="1:11" ht="15">
      <c r="A733" t="s">
        <v>30</v>
      </c>
      <c r="B733">
        <v>3</v>
      </c>
      <c r="C733">
        <v>18</v>
      </c>
      <c r="D733" t="s">
        <v>23</v>
      </c>
      <c r="E733" t="s">
        <v>155</v>
      </c>
      <c r="F733" s="1">
        <v>3.5350694444444448E-2</v>
      </c>
      <c r="G733">
        <f>_xlfn.XLOOKUP($A733,Product_pricing!$B:$B,Product_pricing!$C:$C)</f>
        <v>19</v>
      </c>
      <c r="H733">
        <f t="shared" si="33"/>
        <v>46.74</v>
      </c>
      <c r="I733" s="10">
        <f t="shared" si="34"/>
        <v>4.1245160510475033E-2</v>
      </c>
      <c r="J733" t="str">
        <f>_xlfn.XLOOKUP(A733,Product_Details!$A:$A,Product_Details!$G:$G,"mens")</f>
        <v>Womens</v>
      </c>
      <c r="K733">
        <f t="shared" si="35"/>
        <v>1883.75</v>
      </c>
    </row>
    <row r="734" spans="1:11" ht="15">
      <c r="A734" t="s">
        <v>38</v>
      </c>
      <c r="B734">
        <v>1</v>
      </c>
      <c r="C734">
        <v>18</v>
      </c>
      <c r="D734" t="s">
        <v>23</v>
      </c>
      <c r="E734" t="s">
        <v>155</v>
      </c>
      <c r="F734" s="1">
        <v>3.5350694444444448E-2</v>
      </c>
      <c r="G734">
        <f>_xlfn.XLOOKUP($A734,Product_pricing!$B:$B,Product_pricing!$C:$C)</f>
        <v>54</v>
      </c>
      <c r="H734">
        <f t="shared" si="33"/>
        <v>44.28</v>
      </c>
      <c r="I734" s="10">
        <f t="shared" si="34"/>
        <v>3.9074362588871085E-2</v>
      </c>
      <c r="J734" t="str">
        <f>_xlfn.XLOOKUP(A734,Product_Details!$A:$A,Product_Details!$G:$G,"mens")</f>
        <v>Womens</v>
      </c>
      <c r="K734">
        <f t="shared" si="35"/>
        <v>1883.75</v>
      </c>
    </row>
    <row r="735" spans="1:11" ht="15">
      <c r="A735" t="s">
        <v>25</v>
      </c>
      <c r="B735">
        <v>1</v>
      </c>
      <c r="C735">
        <v>18</v>
      </c>
      <c r="D735" t="s">
        <v>23</v>
      </c>
      <c r="E735" t="s">
        <v>155</v>
      </c>
      <c r="F735" s="1">
        <v>3.5350694444444448E-2</v>
      </c>
      <c r="G735">
        <f>_xlfn.XLOOKUP($A735,Product_pricing!$B:$B,Product_pricing!$C:$C)</f>
        <v>40</v>
      </c>
      <c r="H735">
        <f t="shared" si="33"/>
        <v>32.800000000000004</v>
      </c>
      <c r="I735" s="10">
        <f t="shared" si="34"/>
        <v>2.8943972288052656E-2</v>
      </c>
      <c r="J735" t="str">
        <f>_xlfn.XLOOKUP(A735,Product_Details!$A:$A,Product_Details!$G:$G,"mens")</f>
        <v>Mens</v>
      </c>
      <c r="K735">
        <f t="shared" si="35"/>
        <v>1512</v>
      </c>
    </row>
    <row r="736" spans="1:11" ht="15">
      <c r="A736" t="s">
        <v>41</v>
      </c>
      <c r="B736">
        <v>1</v>
      </c>
      <c r="C736">
        <v>18</v>
      </c>
      <c r="D736" t="s">
        <v>23</v>
      </c>
      <c r="E736" t="s">
        <v>155</v>
      </c>
      <c r="F736" s="1">
        <v>3.5350694444444448E-2</v>
      </c>
      <c r="G736">
        <f>_xlfn.XLOOKUP($A736,Product_pricing!$B:$B,Product_pricing!$C:$C)</f>
        <v>10</v>
      </c>
      <c r="H736">
        <f t="shared" si="33"/>
        <v>8.2000000000000011</v>
      </c>
      <c r="I736" s="10">
        <f t="shared" si="34"/>
        <v>7.2359930720131641E-3</v>
      </c>
      <c r="J736" t="str">
        <f>_xlfn.XLOOKUP(A736,Product_Details!$A:$A,Product_Details!$G:$G,"mens")</f>
        <v>Mens</v>
      </c>
      <c r="K736">
        <f t="shared" si="35"/>
        <v>1512</v>
      </c>
    </row>
    <row r="737" spans="1:11" ht="15">
      <c r="A737" t="s">
        <v>32</v>
      </c>
      <c r="B737">
        <v>4</v>
      </c>
      <c r="C737">
        <v>18</v>
      </c>
      <c r="D737" t="s">
        <v>23</v>
      </c>
      <c r="E737" t="s">
        <v>155</v>
      </c>
      <c r="F737" s="1">
        <v>3.5350694444444448E-2</v>
      </c>
      <c r="G737">
        <f>_xlfn.XLOOKUP($A737,Product_pricing!$B:$B,Product_pricing!$C:$C)</f>
        <v>36</v>
      </c>
      <c r="H737">
        <f t="shared" si="33"/>
        <v>118.08000000000001</v>
      </c>
      <c r="I737" s="10">
        <f t="shared" si="34"/>
        <v>0.10419830023698956</v>
      </c>
      <c r="J737" t="str">
        <f>_xlfn.XLOOKUP(A737,Product_Details!$A:$A,Product_Details!$G:$G,"mens")</f>
        <v>Mens</v>
      </c>
      <c r="K737">
        <f t="shared" si="35"/>
        <v>1512</v>
      </c>
    </row>
    <row r="738" spans="1:11" ht="15">
      <c r="A738" t="s">
        <v>26</v>
      </c>
      <c r="B738">
        <v>4</v>
      </c>
      <c r="C738">
        <v>18</v>
      </c>
      <c r="D738" t="s">
        <v>23</v>
      </c>
      <c r="E738" t="s">
        <v>155</v>
      </c>
      <c r="F738" s="1">
        <v>3.5350694444444448E-2</v>
      </c>
      <c r="G738">
        <f>_xlfn.XLOOKUP($A738,Product_pricing!$B:$B,Product_pricing!$C:$C)</f>
        <v>17</v>
      </c>
      <c r="H738">
        <f t="shared" si="33"/>
        <v>55.760000000000005</v>
      </c>
      <c r="I738" s="10">
        <f t="shared" si="34"/>
        <v>4.9204752889689514E-2</v>
      </c>
      <c r="J738" t="str">
        <f>_xlfn.XLOOKUP(A738,Product_Details!$A:$A,Product_Details!$G:$G,"mens")</f>
        <v>Mens</v>
      </c>
      <c r="K738">
        <f t="shared" si="35"/>
        <v>1512</v>
      </c>
    </row>
    <row r="739" spans="1:11" ht="15">
      <c r="A739" t="s">
        <v>27</v>
      </c>
      <c r="B739">
        <v>5</v>
      </c>
      <c r="C739">
        <v>18</v>
      </c>
      <c r="D739" t="s">
        <v>23</v>
      </c>
      <c r="E739" t="s">
        <v>155</v>
      </c>
      <c r="F739" s="1">
        <v>3.5350694444444448E-2</v>
      </c>
      <c r="G739">
        <f>_xlfn.XLOOKUP($A739,Product_pricing!$B:$B,Product_pricing!$C:$C)</f>
        <v>29</v>
      </c>
      <c r="H739">
        <f t="shared" si="33"/>
        <v>118.9</v>
      </c>
      <c r="I739" s="10">
        <f t="shared" si="34"/>
        <v>0.10492189954419087</v>
      </c>
      <c r="J739" t="str">
        <f>_xlfn.XLOOKUP(A739,Product_Details!$A:$A,Product_Details!$G:$G,"mens")</f>
        <v>Mens</v>
      </c>
      <c r="K739">
        <f t="shared" si="35"/>
        <v>1512</v>
      </c>
    </row>
    <row r="740" spans="1:11" ht="15">
      <c r="A740" t="s">
        <v>22</v>
      </c>
      <c r="B740">
        <v>4</v>
      </c>
      <c r="C740">
        <v>20</v>
      </c>
      <c r="D740" t="s">
        <v>33</v>
      </c>
      <c r="E740" t="s">
        <v>156</v>
      </c>
      <c r="F740" s="1">
        <v>1.2829861111111111E-2</v>
      </c>
      <c r="G740">
        <f>_xlfn.XLOOKUP($A740,Product_pricing!$B:$B,Product_pricing!$C:$C)</f>
        <v>13</v>
      </c>
      <c r="H740">
        <f t="shared" si="33"/>
        <v>41.6</v>
      </c>
      <c r="I740" s="10">
        <f t="shared" si="34"/>
        <v>3.6709428267774097E-2</v>
      </c>
      <c r="J740" t="str">
        <f>_xlfn.XLOOKUP(A740,Product_Details!$A:$A,Product_Details!$G:$G,"mens")</f>
        <v>Womens</v>
      </c>
      <c r="K740">
        <f t="shared" si="35"/>
        <v>1883.75</v>
      </c>
    </row>
    <row r="741" spans="1:11" ht="15">
      <c r="A741" t="s">
        <v>35</v>
      </c>
      <c r="B741">
        <v>5</v>
      </c>
      <c r="C741">
        <v>20</v>
      </c>
      <c r="D741" t="s">
        <v>33</v>
      </c>
      <c r="E741" t="s">
        <v>156</v>
      </c>
      <c r="F741" s="1">
        <v>1.2829861111111111E-2</v>
      </c>
      <c r="G741">
        <f>_xlfn.XLOOKUP($A741,Product_pricing!$B:$B,Product_pricing!$C:$C)</f>
        <v>32</v>
      </c>
      <c r="H741">
        <f t="shared" si="33"/>
        <v>128</v>
      </c>
      <c r="I741" s="10">
        <f t="shared" si="34"/>
        <v>0.11295208697776644</v>
      </c>
      <c r="J741" t="str">
        <f>_xlfn.XLOOKUP(A741,Product_Details!$A:$A,Product_Details!$G:$G,"mens")</f>
        <v>Womens</v>
      </c>
      <c r="K741">
        <f t="shared" si="35"/>
        <v>1883.75</v>
      </c>
    </row>
    <row r="742" spans="1:11" ht="15">
      <c r="A742" t="s">
        <v>29</v>
      </c>
      <c r="B742">
        <v>2</v>
      </c>
      <c r="C742">
        <v>20</v>
      </c>
      <c r="D742" t="s">
        <v>33</v>
      </c>
      <c r="E742" t="s">
        <v>156</v>
      </c>
      <c r="F742" s="1">
        <v>1.2829861111111111E-2</v>
      </c>
      <c r="G742">
        <f>_xlfn.XLOOKUP($A742,Product_pricing!$B:$B,Product_pricing!$C:$C)</f>
        <v>10</v>
      </c>
      <c r="H742">
        <f t="shared" si="33"/>
        <v>16</v>
      </c>
      <c r="I742" s="10">
        <f t="shared" si="34"/>
        <v>1.4119010872220806E-2</v>
      </c>
      <c r="J742" t="str">
        <f>_xlfn.XLOOKUP(A742,Product_Details!$A:$A,Product_Details!$G:$G,"mens")</f>
        <v>Womens</v>
      </c>
      <c r="K742">
        <f t="shared" si="35"/>
        <v>1883.75</v>
      </c>
    </row>
    <row r="743" spans="1:11" ht="15">
      <c r="A743" t="s">
        <v>38</v>
      </c>
      <c r="B743">
        <v>1</v>
      </c>
      <c r="C743">
        <v>20</v>
      </c>
      <c r="D743" t="s">
        <v>33</v>
      </c>
      <c r="E743" t="s">
        <v>156</v>
      </c>
      <c r="F743" s="1">
        <v>1.2829861111111111E-2</v>
      </c>
      <c r="G743">
        <f>_xlfn.XLOOKUP($A743,Product_pricing!$B:$B,Product_pricing!$C:$C)</f>
        <v>54</v>
      </c>
      <c r="H743">
        <f t="shared" si="33"/>
        <v>43.2</v>
      </c>
      <c r="I743" s="10">
        <f t="shared" si="34"/>
        <v>3.8121329354996181E-2</v>
      </c>
      <c r="J743" t="str">
        <f>_xlfn.XLOOKUP(A743,Product_Details!$A:$A,Product_Details!$G:$G,"mens")</f>
        <v>Womens</v>
      </c>
      <c r="K743">
        <f t="shared" si="35"/>
        <v>1883.75</v>
      </c>
    </row>
    <row r="744" spans="1:11" ht="15">
      <c r="A744" t="s">
        <v>25</v>
      </c>
      <c r="B744">
        <v>3</v>
      </c>
      <c r="C744">
        <v>20</v>
      </c>
      <c r="D744" t="s">
        <v>33</v>
      </c>
      <c r="E744" t="s">
        <v>156</v>
      </c>
      <c r="F744" s="1">
        <v>1.2829861111111111E-2</v>
      </c>
      <c r="G744">
        <f>_xlfn.XLOOKUP($A744,Product_pricing!$B:$B,Product_pricing!$C:$C)</f>
        <v>40</v>
      </c>
      <c r="H744">
        <f t="shared" si="33"/>
        <v>96</v>
      </c>
      <c r="I744" s="10">
        <f t="shared" si="34"/>
        <v>8.4714065233324837E-2</v>
      </c>
      <c r="J744" t="str">
        <f>_xlfn.XLOOKUP(A744,Product_Details!$A:$A,Product_Details!$G:$G,"mens")</f>
        <v>Mens</v>
      </c>
      <c r="K744">
        <f t="shared" si="35"/>
        <v>2520</v>
      </c>
    </row>
    <row r="745" spans="1:11" ht="15">
      <c r="A745" t="s">
        <v>41</v>
      </c>
      <c r="B745">
        <v>4</v>
      </c>
      <c r="C745">
        <v>20</v>
      </c>
      <c r="D745" t="s">
        <v>33</v>
      </c>
      <c r="E745" t="s">
        <v>156</v>
      </c>
      <c r="F745" s="1">
        <v>1.2829861111111111E-2</v>
      </c>
      <c r="G745">
        <f>_xlfn.XLOOKUP($A745,Product_pricing!$B:$B,Product_pricing!$C:$C)</f>
        <v>10</v>
      </c>
      <c r="H745">
        <f t="shared" si="33"/>
        <v>32</v>
      </c>
      <c r="I745" s="10">
        <f t="shared" si="34"/>
        <v>2.8238021744441611E-2</v>
      </c>
      <c r="J745" t="str">
        <f>_xlfn.XLOOKUP(A745,Product_Details!$A:$A,Product_Details!$G:$G,"mens")</f>
        <v>Mens</v>
      </c>
      <c r="K745">
        <f t="shared" si="35"/>
        <v>2520</v>
      </c>
    </row>
    <row r="746" spans="1:11" ht="15">
      <c r="A746" t="s">
        <v>26</v>
      </c>
      <c r="B746">
        <v>5</v>
      </c>
      <c r="C746">
        <v>20</v>
      </c>
      <c r="D746" t="s">
        <v>33</v>
      </c>
      <c r="E746" t="s">
        <v>156</v>
      </c>
      <c r="F746" s="1">
        <v>1.2829861111111111E-2</v>
      </c>
      <c r="G746">
        <f>_xlfn.XLOOKUP($A746,Product_pricing!$B:$B,Product_pricing!$C:$C)</f>
        <v>17</v>
      </c>
      <c r="H746">
        <f t="shared" si="33"/>
        <v>68</v>
      </c>
      <c r="I746" s="10">
        <f t="shared" si="34"/>
        <v>6.0005796206938425E-2</v>
      </c>
      <c r="J746" t="str">
        <f>_xlfn.XLOOKUP(A746,Product_Details!$A:$A,Product_Details!$G:$G,"mens")</f>
        <v>Mens</v>
      </c>
      <c r="K746">
        <f t="shared" si="35"/>
        <v>2520</v>
      </c>
    </row>
    <row r="747" spans="1:11" ht="15">
      <c r="A747" t="s">
        <v>35</v>
      </c>
      <c r="B747">
        <v>3</v>
      </c>
      <c r="C747">
        <v>7</v>
      </c>
      <c r="D747" t="s">
        <v>33</v>
      </c>
      <c r="E747" t="s">
        <v>157</v>
      </c>
      <c r="F747" s="1">
        <v>1.3650462962962963E-2</v>
      </c>
      <c r="G747">
        <f>_xlfn.XLOOKUP($A747,Product_pricing!$B:$B,Product_pricing!$C:$C)</f>
        <v>32</v>
      </c>
      <c r="H747">
        <f t="shared" si="33"/>
        <v>89.28</v>
      </c>
      <c r="I747" s="10">
        <f t="shared" si="34"/>
        <v>7.8784080666992093E-2</v>
      </c>
      <c r="J747" t="str">
        <f>_xlfn.XLOOKUP(A747,Product_Details!$A:$A,Product_Details!$G:$G,"mens")</f>
        <v>Womens</v>
      </c>
      <c r="K747">
        <f t="shared" si="35"/>
        <v>2511.6666666666665</v>
      </c>
    </row>
    <row r="748" spans="1:11" ht="15">
      <c r="A748" t="s">
        <v>29</v>
      </c>
      <c r="B748">
        <v>3</v>
      </c>
      <c r="C748">
        <v>7</v>
      </c>
      <c r="D748" t="s">
        <v>33</v>
      </c>
      <c r="E748" t="s">
        <v>157</v>
      </c>
      <c r="F748" s="1">
        <v>1.3650462962962963E-2</v>
      </c>
      <c r="G748">
        <f>_xlfn.XLOOKUP($A748,Product_pricing!$B:$B,Product_pricing!$C:$C)</f>
        <v>10</v>
      </c>
      <c r="H748">
        <f t="shared" si="33"/>
        <v>27.9</v>
      </c>
      <c r="I748" s="10">
        <f t="shared" si="34"/>
        <v>2.462002520843503E-2</v>
      </c>
      <c r="J748" t="str">
        <f>_xlfn.XLOOKUP(A748,Product_Details!$A:$A,Product_Details!$G:$G,"mens")</f>
        <v>Womens</v>
      </c>
      <c r="K748">
        <f t="shared" si="35"/>
        <v>2511.6666666666665</v>
      </c>
    </row>
    <row r="749" spans="1:11" ht="15">
      <c r="A749" t="s">
        <v>30</v>
      </c>
      <c r="B749">
        <v>2</v>
      </c>
      <c r="C749">
        <v>7</v>
      </c>
      <c r="D749" t="s">
        <v>33</v>
      </c>
      <c r="E749" t="s">
        <v>157</v>
      </c>
      <c r="F749" s="1">
        <v>1.3650462962962963E-2</v>
      </c>
      <c r="G749">
        <f>_xlfn.XLOOKUP($A749,Product_pricing!$B:$B,Product_pricing!$C:$C)</f>
        <v>19</v>
      </c>
      <c r="H749">
        <f t="shared" si="33"/>
        <v>35.339999999999996</v>
      </c>
      <c r="I749" s="10">
        <f t="shared" si="34"/>
        <v>3.1185365264017703E-2</v>
      </c>
      <c r="J749" t="str">
        <f>_xlfn.XLOOKUP(A749,Product_Details!$A:$A,Product_Details!$G:$G,"mens")</f>
        <v>Womens</v>
      </c>
      <c r="K749">
        <f t="shared" si="35"/>
        <v>2511.6666666666665</v>
      </c>
    </row>
    <row r="750" spans="1:11" ht="15">
      <c r="A750" t="s">
        <v>25</v>
      </c>
      <c r="B750">
        <v>4</v>
      </c>
      <c r="C750">
        <v>7</v>
      </c>
      <c r="D750" t="s">
        <v>33</v>
      </c>
      <c r="E750" t="s">
        <v>157</v>
      </c>
      <c r="F750" s="1">
        <v>1.3650462962962963E-2</v>
      </c>
      <c r="G750">
        <f>_xlfn.XLOOKUP($A750,Product_pricing!$B:$B,Product_pricing!$C:$C)</f>
        <v>40</v>
      </c>
      <c r="H750">
        <f t="shared" si="33"/>
        <v>148.79999999999998</v>
      </c>
      <c r="I750" s="10">
        <f t="shared" si="34"/>
        <v>0.13130680111165347</v>
      </c>
      <c r="J750" t="str">
        <f>_xlfn.XLOOKUP(A750,Product_Details!$A:$A,Product_Details!$G:$G,"mens")</f>
        <v>Mens</v>
      </c>
      <c r="K750">
        <f t="shared" si="35"/>
        <v>1512</v>
      </c>
    </row>
    <row r="751" spans="1:11" ht="15">
      <c r="A751" t="s">
        <v>41</v>
      </c>
      <c r="B751">
        <v>4</v>
      </c>
      <c r="C751">
        <v>7</v>
      </c>
      <c r="D751" t="s">
        <v>33</v>
      </c>
      <c r="E751" t="s">
        <v>157</v>
      </c>
      <c r="F751" s="1">
        <v>1.3650462962962963E-2</v>
      </c>
      <c r="G751">
        <f>_xlfn.XLOOKUP($A751,Product_pricing!$B:$B,Product_pricing!$C:$C)</f>
        <v>10</v>
      </c>
      <c r="H751">
        <f t="shared" si="33"/>
        <v>37.199999999999996</v>
      </c>
      <c r="I751" s="10">
        <f t="shared" si="34"/>
        <v>3.2826700277913366E-2</v>
      </c>
      <c r="J751" t="str">
        <f>_xlfn.XLOOKUP(A751,Product_Details!$A:$A,Product_Details!$G:$G,"mens")</f>
        <v>Mens</v>
      </c>
      <c r="K751">
        <f t="shared" si="35"/>
        <v>1512</v>
      </c>
    </row>
    <row r="752" spans="1:11" ht="15">
      <c r="A752" t="s">
        <v>31</v>
      </c>
      <c r="B752">
        <v>4</v>
      </c>
      <c r="C752">
        <v>7</v>
      </c>
      <c r="D752" t="s">
        <v>33</v>
      </c>
      <c r="E752" t="s">
        <v>157</v>
      </c>
      <c r="F752" s="1">
        <v>1.3650462962962963E-2</v>
      </c>
      <c r="G752">
        <f>_xlfn.XLOOKUP($A752,Product_pricing!$B:$B,Product_pricing!$C:$C)</f>
        <v>57</v>
      </c>
      <c r="H752">
        <f t="shared" si="33"/>
        <v>212.04</v>
      </c>
      <c r="I752" s="10">
        <f t="shared" si="34"/>
        <v>0.18711219158410622</v>
      </c>
      <c r="J752" t="str">
        <f>_xlfn.XLOOKUP(A752,Product_Details!$A:$A,Product_Details!$G:$G,"mens")</f>
        <v>Mens</v>
      </c>
      <c r="K752">
        <f t="shared" si="35"/>
        <v>1512</v>
      </c>
    </row>
    <row r="753" spans="1:11" ht="15">
      <c r="A753" t="s">
        <v>32</v>
      </c>
      <c r="B753">
        <v>1</v>
      </c>
      <c r="C753">
        <v>7</v>
      </c>
      <c r="D753" t="s">
        <v>33</v>
      </c>
      <c r="E753" t="s">
        <v>157</v>
      </c>
      <c r="F753" s="1">
        <v>1.3650462962962963E-2</v>
      </c>
      <c r="G753">
        <f>_xlfn.XLOOKUP($A753,Product_pricing!$B:$B,Product_pricing!$C:$C)</f>
        <v>36</v>
      </c>
      <c r="H753">
        <f t="shared" si="33"/>
        <v>33.479999999999997</v>
      </c>
      <c r="I753" s="10">
        <f t="shared" si="34"/>
        <v>2.9544030250122033E-2</v>
      </c>
      <c r="J753" t="str">
        <f>_xlfn.XLOOKUP(A753,Product_Details!$A:$A,Product_Details!$G:$G,"mens")</f>
        <v>Mens</v>
      </c>
      <c r="K753">
        <f t="shared" si="35"/>
        <v>1512</v>
      </c>
    </row>
    <row r="754" spans="1:11" ht="15">
      <c r="A754" t="s">
        <v>26</v>
      </c>
      <c r="B754">
        <v>5</v>
      </c>
      <c r="C754">
        <v>7</v>
      </c>
      <c r="D754" t="s">
        <v>33</v>
      </c>
      <c r="E754" t="s">
        <v>157</v>
      </c>
      <c r="F754" s="1">
        <v>1.3650462962962963E-2</v>
      </c>
      <c r="G754">
        <f>_xlfn.XLOOKUP($A754,Product_pricing!$B:$B,Product_pricing!$C:$C)</f>
        <v>17</v>
      </c>
      <c r="H754">
        <f t="shared" si="33"/>
        <v>79.05</v>
      </c>
      <c r="I754" s="10">
        <f t="shared" si="34"/>
        <v>6.9756738090565915E-2</v>
      </c>
      <c r="J754" t="str">
        <f>_xlfn.XLOOKUP(A754,Product_Details!$A:$A,Product_Details!$G:$G,"mens")</f>
        <v>Mens</v>
      </c>
      <c r="K754">
        <f t="shared" si="35"/>
        <v>1512</v>
      </c>
    </row>
    <row r="755" spans="1:11" ht="15">
      <c r="A755" t="s">
        <v>29</v>
      </c>
      <c r="B755">
        <v>1</v>
      </c>
      <c r="C755">
        <v>3</v>
      </c>
      <c r="D755" t="s">
        <v>33</v>
      </c>
      <c r="E755" t="s">
        <v>158</v>
      </c>
      <c r="F755" s="1">
        <v>2.8623842592592593E-2</v>
      </c>
      <c r="G755">
        <f>_xlfn.XLOOKUP($A755,Product_pricing!$B:$B,Product_pricing!$C:$C)</f>
        <v>10</v>
      </c>
      <c r="H755">
        <f t="shared" si="33"/>
        <v>9.6999999999999993</v>
      </c>
      <c r="I755" s="10">
        <f t="shared" si="34"/>
        <v>8.5596503412838625E-3</v>
      </c>
      <c r="J755" t="str">
        <f>_xlfn.XLOOKUP(A755,Product_Details!$A:$A,Product_Details!$G:$G,"mens")</f>
        <v>Womens</v>
      </c>
      <c r="K755">
        <f t="shared" si="35"/>
        <v>7535</v>
      </c>
    </row>
    <row r="756" spans="1:11" ht="15">
      <c r="A756" t="s">
        <v>25</v>
      </c>
      <c r="B756">
        <v>5</v>
      </c>
      <c r="C756">
        <v>3</v>
      </c>
      <c r="D756" t="s">
        <v>33</v>
      </c>
      <c r="E756" t="s">
        <v>158</v>
      </c>
      <c r="F756" s="1">
        <v>2.8623842592592593E-2</v>
      </c>
      <c r="G756">
        <f>_xlfn.XLOOKUP($A756,Product_pricing!$B:$B,Product_pricing!$C:$C)</f>
        <v>40</v>
      </c>
      <c r="H756">
        <f t="shared" si="33"/>
        <v>194</v>
      </c>
      <c r="I756" s="10">
        <f t="shared" si="34"/>
        <v>0.17119300682567726</v>
      </c>
      <c r="J756" t="str">
        <f>_xlfn.XLOOKUP(A756,Product_Details!$A:$A,Product_Details!$G:$G,"mens")</f>
        <v>Mens</v>
      </c>
      <c r="K756">
        <f t="shared" si="35"/>
        <v>2520</v>
      </c>
    </row>
    <row r="757" spans="1:11" ht="15">
      <c r="A757" t="s">
        <v>41</v>
      </c>
      <c r="B757">
        <v>1</v>
      </c>
      <c r="C757">
        <v>3</v>
      </c>
      <c r="D757" t="s">
        <v>33</v>
      </c>
      <c r="E757" t="s">
        <v>158</v>
      </c>
      <c r="F757" s="1">
        <v>2.8623842592592593E-2</v>
      </c>
      <c r="G757">
        <f>_xlfn.XLOOKUP($A757,Product_pricing!$B:$B,Product_pricing!$C:$C)</f>
        <v>10</v>
      </c>
      <c r="H757">
        <f t="shared" si="33"/>
        <v>9.6999999999999993</v>
      </c>
      <c r="I757" s="10">
        <f t="shared" si="34"/>
        <v>8.5596503412838625E-3</v>
      </c>
      <c r="J757" t="str">
        <f>_xlfn.XLOOKUP(A757,Product_Details!$A:$A,Product_Details!$G:$G,"mens")</f>
        <v>Mens</v>
      </c>
      <c r="K757">
        <f t="shared" si="35"/>
        <v>2520</v>
      </c>
    </row>
    <row r="758" spans="1:11" ht="15">
      <c r="A758" t="s">
        <v>26</v>
      </c>
      <c r="B758">
        <v>2</v>
      </c>
      <c r="C758">
        <v>3</v>
      </c>
      <c r="D758" t="s">
        <v>33</v>
      </c>
      <c r="E758" t="s">
        <v>158</v>
      </c>
      <c r="F758" s="1">
        <v>2.8623842592592593E-2</v>
      </c>
      <c r="G758">
        <f>_xlfn.XLOOKUP($A758,Product_pricing!$B:$B,Product_pricing!$C:$C)</f>
        <v>17</v>
      </c>
      <c r="H758">
        <f t="shared" si="33"/>
        <v>32.979999999999997</v>
      </c>
      <c r="I758" s="10">
        <f t="shared" si="34"/>
        <v>2.910281116036513E-2</v>
      </c>
      <c r="J758" t="str">
        <f>_xlfn.XLOOKUP(A758,Product_Details!$A:$A,Product_Details!$G:$G,"mens")</f>
        <v>Mens</v>
      </c>
      <c r="K758">
        <f t="shared" si="35"/>
        <v>2520</v>
      </c>
    </row>
    <row r="759" spans="1:11" ht="15">
      <c r="A759" t="s">
        <v>22</v>
      </c>
      <c r="B759">
        <v>5</v>
      </c>
      <c r="C759">
        <v>5</v>
      </c>
      <c r="D759" t="s">
        <v>33</v>
      </c>
      <c r="E759" t="s">
        <v>159</v>
      </c>
      <c r="F759" s="1">
        <v>2.8626157407407402E-2</v>
      </c>
      <c r="G759">
        <f>_xlfn.XLOOKUP($A759,Product_pricing!$B:$B,Product_pricing!$C:$C)</f>
        <v>13</v>
      </c>
      <c r="H759">
        <f t="shared" si="33"/>
        <v>61.75</v>
      </c>
      <c r="I759" s="10">
        <f t="shared" si="34"/>
        <v>5.4490557584977173E-2</v>
      </c>
      <c r="J759" t="str">
        <f>_xlfn.XLOOKUP(A759,Product_Details!$A:$A,Product_Details!$G:$G,"mens")</f>
        <v>Womens</v>
      </c>
      <c r="K759">
        <f t="shared" si="35"/>
        <v>2511.6666666666665</v>
      </c>
    </row>
    <row r="760" spans="1:11" ht="15">
      <c r="A760" t="s">
        <v>29</v>
      </c>
      <c r="B760">
        <v>5</v>
      </c>
      <c r="C760">
        <v>5</v>
      </c>
      <c r="D760" t="s">
        <v>33</v>
      </c>
      <c r="E760" t="s">
        <v>159</v>
      </c>
      <c r="F760" s="1">
        <v>2.8626157407407402E-2</v>
      </c>
      <c r="G760">
        <f>_xlfn.XLOOKUP($A760,Product_pricing!$B:$B,Product_pricing!$C:$C)</f>
        <v>10</v>
      </c>
      <c r="H760">
        <f t="shared" si="33"/>
        <v>47.5</v>
      </c>
      <c r="I760" s="10">
        <f t="shared" si="34"/>
        <v>4.1915813526905515E-2</v>
      </c>
      <c r="J760" t="str">
        <f>_xlfn.XLOOKUP(A760,Product_Details!$A:$A,Product_Details!$G:$G,"mens")</f>
        <v>Womens</v>
      </c>
      <c r="K760">
        <f t="shared" si="35"/>
        <v>2511.6666666666665</v>
      </c>
    </row>
    <row r="761" spans="1:11" ht="15">
      <c r="A761" t="s">
        <v>36</v>
      </c>
      <c r="B761">
        <v>1</v>
      </c>
      <c r="C761">
        <v>5</v>
      </c>
      <c r="D761" t="s">
        <v>33</v>
      </c>
      <c r="E761" t="s">
        <v>159</v>
      </c>
      <c r="F761" s="1">
        <v>2.8626157407407402E-2</v>
      </c>
      <c r="G761">
        <f>_xlfn.XLOOKUP($A761,Product_pricing!$B:$B,Product_pricing!$C:$C)</f>
        <v>23</v>
      </c>
      <c r="H761">
        <f t="shared" si="33"/>
        <v>21.849999999999998</v>
      </c>
      <c r="I761" s="10">
        <f t="shared" si="34"/>
        <v>1.9281274222376538E-2</v>
      </c>
      <c r="J761" t="str">
        <f>_xlfn.XLOOKUP(A761,Product_Details!$A:$A,Product_Details!$G:$G,"mens")</f>
        <v>Womens</v>
      </c>
      <c r="K761">
        <f t="shared" si="35"/>
        <v>2511.6666666666665</v>
      </c>
    </row>
    <row r="762" spans="1:11" ht="15">
      <c r="A762" t="s">
        <v>25</v>
      </c>
      <c r="B762">
        <v>5</v>
      </c>
      <c r="C762">
        <v>5</v>
      </c>
      <c r="D762" t="s">
        <v>33</v>
      </c>
      <c r="E762" t="s">
        <v>159</v>
      </c>
      <c r="F762" s="1">
        <v>2.8626157407407402E-2</v>
      </c>
      <c r="G762">
        <f>_xlfn.XLOOKUP($A762,Product_pricing!$B:$B,Product_pricing!$C:$C)</f>
        <v>40</v>
      </c>
      <c r="H762">
        <f t="shared" si="33"/>
        <v>190</v>
      </c>
      <c r="I762" s="10">
        <f t="shared" si="34"/>
        <v>0.16766325410762206</v>
      </c>
      <c r="J762" t="str">
        <f>_xlfn.XLOOKUP(A762,Product_Details!$A:$A,Product_Details!$G:$G,"mens")</f>
        <v>Mens</v>
      </c>
      <c r="K762">
        <f t="shared" si="35"/>
        <v>2520</v>
      </c>
    </row>
    <row r="763" spans="1:11" ht="15">
      <c r="A763" t="s">
        <v>41</v>
      </c>
      <c r="B763">
        <v>1</v>
      </c>
      <c r="C763">
        <v>5</v>
      </c>
      <c r="D763" t="s">
        <v>33</v>
      </c>
      <c r="E763" t="s">
        <v>159</v>
      </c>
      <c r="F763" s="1">
        <v>2.8626157407407402E-2</v>
      </c>
      <c r="G763">
        <f>_xlfn.XLOOKUP($A763,Product_pricing!$B:$B,Product_pricing!$C:$C)</f>
        <v>10</v>
      </c>
      <c r="H763">
        <f t="shared" si="33"/>
        <v>9.5</v>
      </c>
      <c r="I763" s="10">
        <f t="shared" si="34"/>
        <v>8.3831627053811038E-3</v>
      </c>
      <c r="J763" t="str">
        <f>_xlfn.XLOOKUP(A763,Product_Details!$A:$A,Product_Details!$G:$G,"mens")</f>
        <v>Mens</v>
      </c>
      <c r="K763">
        <f t="shared" si="35"/>
        <v>2520</v>
      </c>
    </row>
    <row r="764" spans="1:11" ht="15">
      <c r="A764" t="s">
        <v>27</v>
      </c>
      <c r="B764">
        <v>5</v>
      </c>
      <c r="C764">
        <v>5</v>
      </c>
      <c r="D764" t="s">
        <v>33</v>
      </c>
      <c r="E764" t="s">
        <v>159</v>
      </c>
      <c r="F764" s="1">
        <v>2.8626157407407402E-2</v>
      </c>
      <c r="G764">
        <f>_xlfn.XLOOKUP($A764,Product_pricing!$B:$B,Product_pricing!$C:$C)</f>
        <v>29</v>
      </c>
      <c r="H764">
        <f t="shared" si="33"/>
        <v>137.75</v>
      </c>
      <c r="I764" s="10">
        <f t="shared" si="34"/>
        <v>0.12155585922802599</v>
      </c>
      <c r="J764" t="str">
        <f>_xlfn.XLOOKUP(A764,Product_Details!$A:$A,Product_Details!$G:$G,"mens")</f>
        <v>Mens</v>
      </c>
      <c r="K764">
        <f t="shared" si="35"/>
        <v>2520</v>
      </c>
    </row>
    <row r="765" spans="1:11" ht="15">
      <c r="A765" t="s">
        <v>22</v>
      </c>
      <c r="B765">
        <v>4</v>
      </c>
      <c r="C765">
        <v>12</v>
      </c>
      <c r="D765" t="s">
        <v>23</v>
      </c>
      <c r="E765" t="s">
        <v>160</v>
      </c>
      <c r="F765" s="1">
        <v>3.0267361111111113E-2</v>
      </c>
      <c r="G765">
        <f>_xlfn.XLOOKUP($A765,Product_pricing!$B:$B,Product_pricing!$C:$C)</f>
        <v>13</v>
      </c>
      <c r="H765">
        <f t="shared" si="33"/>
        <v>45.76</v>
      </c>
      <c r="I765" s="10">
        <f t="shared" si="34"/>
        <v>4.0380371094551504E-2</v>
      </c>
      <c r="J765" t="str">
        <f>_xlfn.XLOOKUP(A765,Product_Details!$A:$A,Product_Details!$G:$G,"mens")</f>
        <v>Womens</v>
      </c>
      <c r="K765">
        <f t="shared" si="35"/>
        <v>3767.5</v>
      </c>
    </row>
    <row r="766" spans="1:11" ht="15">
      <c r="A766" t="s">
        <v>38</v>
      </c>
      <c r="B766">
        <v>3</v>
      </c>
      <c r="C766">
        <v>12</v>
      </c>
      <c r="D766" t="s">
        <v>23</v>
      </c>
      <c r="E766" t="s">
        <v>160</v>
      </c>
      <c r="F766" s="1">
        <v>3.0267361111111113E-2</v>
      </c>
      <c r="G766">
        <f>_xlfn.XLOOKUP($A766,Product_pricing!$B:$B,Product_pricing!$C:$C)</f>
        <v>54</v>
      </c>
      <c r="H766">
        <f t="shared" si="33"/>
        <v>142.56</v>
      </c>
      <c r="I766" s="10">
        <f t="shared" si="34"/>
        <v>0.12580038687148737</v>
      </c>
      <c r="J766" t="str">
        <f>_xlfn.XLOOKUP(A766,Product_Details!$A:$A,Product_Details!$G:$G,"mens")</f>
        <v>Womens</v>
      </c>
      <c r="K766">
        <f t="shared" si="35"/>
        <v>3767.5</v>
      </c>
    </row>
    <row r="767" spans="1:11" ht="15">
      <c r="A767" t="s">
        <v>41</v>
      </c>
      <c r="B767">
        <v>1</v>
      </c>
      <c r="C767">
        <v>12</v>
      </c>
      <c r="D767" t="s">
        <v>23</v>
      </c>
      <c r="E767" t="s">
        <v>160</v>
      </c>
      <c r="F767" s="1">
        <v>3.0267361111111113E-2</v>
      </c>
      <c r="G767">
        <f>_xlfn.XLOOKUP($A767,Product_pricing!$B:$B,Product_pricing!$C:$C)</f>
        <v>10</v>
      </c>
      <c r="H767">
        <f t="shared" si="33"/>
        <v>8.8000000000000007</v>
      </c>
      <c r="I767" s="10">
        <f t="shared" si="34"/>
        <v>7.7654559797214438E-3</v>
      </c>
      <c r="J767" t="str">
        <f>_xlfn.XLOOKUP(A767,Product_Details!$A:$A,Product_Details!$G:$G,"mens")</f>
        <v>Mens</v>
      </c>
      <c r="K767">
        <f t="shared" si="35"/>
        <v>2520</v>
      </c>
    </row>
    <row r="768" spans="1:11" ht="15">
      <c r="A768" t="s">
        <v>26</v>
      </c>
      <c r="B768">
        <v>4</v>
      </c>
      <c r="C768">
        <v>12</v>
      </c>
      <c r="D768" t="s">
        <v>23</v>
      </c>
      <c r="E768" t="s">
        <v>160</v>
      </c>
      <c r="F768" s="1">
        <v>3.0267361111111113E-2</v>
      </c>
      <c r="G768">
        <f>_xlfn.XLOOKUP($A768,Product_pricing!$B:$B,Product_pricing!$C:$C)</f>
        <v>17</v>
      </c>
      <c r="H768">
        <f t="shared" si="33"/>
        <v>59.84</v>
      </c>
      <c r="I768" s="10">
        <f t="shared" si="34"/>
        <v>5.2805100662105815E-2</v>
      </c>
      <c r="J768" t="str">
        <f>_xlfn.XLOOKUP(A768,Product_Details!$A:$A,Product_Details!$G:$G,"mens")</f>
        <v>Mens</v>
      </c>
      <c r="K768">
        <f t="shared" si="35"/>
        <v>2520</v>
      </c>
    </row>
    <row r="769" spans="1:11" ht="15">
      <c r="A769" t="s">
        <v>27</v>
      </c>
      <c r="B769">
        <v>5</v>
      </c>
      <c r="C769">
        <v>12</v>
      </c>
      <c r="D769" t="s">
        <v>23</v>
      </c>
      <c r="E769" t="s">
        <v>160</v>
      </c>
      <c r="F769" s="1">
        <v>3.0267361111111113E-2</v>
      </c>
      <c r="G769">
        <f>_xlfn.XLOOKUP($A769,Product_pricing!$B:$B,Product_pricing!$C:$C)</f>
        <v>29</v>
      </c>
      <c r="H769">
        <f t="shared" si="33"/>
        <v>127.6</v>
      </c>
      <c r="I769" s="10">
        <f t="shared" si="34"/>
        <v>0.11259911170596093</v>
      </c>
      <c r="J769" t="str">
        <f>_xlfn.XLOOKUP(A769,Product_Details!$A:$A,Product_Details!$G:$G,"mens")</f>
        <v>Mens</v>
      </c>
      <c r="K769">
        <f t="shared" si="35"/>
        <v>2520</v>
      </c>
    </row>
    <row r="770" spans="1:11" ht="15">
      <c r="A770" t="s">
        <v>22</v>
      </c>
      <c r="B770">
        <v>1</v>
      </c>
      <c r="C770">
        <v>12</v>
      </c>
      <c r="D770" t="s">
        <v>33</v>
      </c>
      <c r="E770" t="s">
        <v>161</v>
      </c>
      <c r="F770" s="1">
        <v>1.3402777777777777E-3</v>
      </c>
      <c r="G770">
        <f>_xlfn.XLOOKUP($A770,Product_pricing!$B:$B,Product_pricing!$C:$C)</f>
        <v>13</v>
      </c>
      <c r="H770">
        <f t="shared" si="33"/>
        <v>11.44</v>
      </c>
      <c r="I770" s="10">
        <f t="shared" si="34"/>
        <v>1.0095092773637876E-2</v>
      </c>
      <c r="J770" t="str">
        <f>_xlfn.XLOOKUP(A770,Product_Details!$A:$A,Product_Details!$G:$G,"mens")</f>
        <v>Womens</v>
      </c>
      <c r="K770">
        <f t="shared" si="35"/>
        <v>2511.6666666666665</v>
      </c>
    </row>
    <row r="771" spans="1:11" ht="15">
      <c r="A771" t="s">
        <v>29</v>
      </c>
      <c r="B771">
        <v>2</v>
      </c>
      <c r="C771">
        <v>12</v>
      </c>
      <c r="D771" t="s">
        <v>33</v>
      </c>
      <c r="E771" t="s">
        <v>161</v>
      </c>
      <c r="F771" s="1">
        <v>1.3402777777777777E-3</v>
      </c>
      <c r="G771">
        <f>_xlfn.XLOOKUP($A771,Product_pricing!$B:$B,Product_pricing!$C:$C)</f>
        <v>10</v>
      </c>
      <c r="H771">
        <f t="shared" ref="H771:H834" si="36">B771*G771*(1-C771/100)</f>
        <v>17.600000000000001</v>
      </c>
      <c r="I771" s="10">
        <f t="shared" ref="I771:I834" si="37">(H771/SUM($H:$H))*1000</f>
        <v>1.5530911959442888E-2</v>
      </c>
      <c r="J771" t="str">
        <f>_xlfn.XLOOKUP(A771,Product_Details!$A:$A,Product_Details!$G:$G,"mens")</f>
        <v>Womens</v>
      </c>
      <c r="K771">
        <f t="shared" ref="K771:K834" si="38">COUNTIFS($J:$J, J771) / COUNTIFS($J:$J, J771, $E:$E, E771)</f>
        <v>2511.6666666666665</v>
      </c>
    </row>
    <row r="772" spans="1:11" ht="15">
      <c r="A772" t="s">
        <v>30</v>
      </c>
      <c r="B772">
        <v>1</v>
      </c>
      <c r="C772">
        <v>12</v>
      </c>
      <c r="D772" t="s">
        <v>33</v>
      </c>
      <c r="E772" t="s">
        <v>161</v>
      </c>
      <c r="F772" s="1">
        <v>1.3402777777777777E-3</v>
      </c>
      <c r="G772">
        <f>_xlfn.XLOOKUP($A772,Product_pricing!$B:$B,Product_pricing!$C:$C)</f>
        <v>19</v>
      </c>
      <c r="H772">
        <f t="shared" si="36"/>
        <v>16.72</v>
      </c>
      <c r="I772" s="10">
        <f t="shared" si="37"/>
        <v>1.475436636147074E-2</v>
      </c>
      <c r="J772" t="str">
        <f>_xlfn.XLOOKUP(A772,Product_Details!$A:$A,Product_Details!$G:$G,"mens")</f>
        <v>Womens</v>
      </c>
      <c r="K772">
        <f t="shared" si="38"/>
        <v>2511.6666666666665</v>
      </c>
    </row>
    <row r="773" spans="1:11" ht="15">
      <c r="A773" t="s">
        <v>29</v>
      </c>
      <c r="B773">
        <v>4</v>
      </c>
      <c r="C773">
        <v>4</v>
      </c>
      <c r="D773" t="s">
        <v>23</v>
      </c>
      <c r="E773" t="s">
        <v>162</v>
      </c>
      <c r="F773" s="1">
        <v>1.0483796296296297E-2</v>
      </c>
      <c r="G773">
        <f>_xlfn.XLOOKUP($A773,Product_pricing!$B:$B,Product_pricing!$C:$C)</f>
        <v>10</v>
      </c>
      <c r="H773">
        <f t="shared" si="36"/>
        <v>38.4</v>
      </c>
      <c r="I773" s="10">
        <f t="shared" si="37"/>
        <v>3.3885626093329929E-2</v>
      </c>
      <c r="J773" t="str">
        <f>_xlfn.XLOOKUP(A773,Product_Details!$A:$A,Product_Details!$G:$G,"mens")</f>
        <v>Womens</v>
      </c>
      <c r="K773">
        <f t="shared" si="38"/>
        <v>2511.6666666666665</v>
      </c>
    </row>
    <row r="774" spans="1:11" ht="15">
      <c r="A774" t="s">
        <v>36</v>
      </c>
      <c r="B774">
        <v>2</v>
      </c>
      <c r="C774">
        <v>4</v>
      </c>
      <c r="D774" t="s">
        <v>23</v>
      </c>
      <c r="E774" t="s">
        <v>162</v>
      </c>
      <c r="F774" s="1">
        <v>1.0483796296296297E-2</v>
      </c>
      <c r="G774">
        <f>_xlfn.XLOOKUP($A774,Product_pricing!$B:$B,Product_pricing!$C:$C)</f>
        <v>23</v>
      </c>
      <c r="H774">
        <f t="shared" si="36"/>
        <v>44.16</v>
      </c>
      <c r="I774" s="10">
        <f t="shared" si="37"/>
        <v>3.896847000732942E-2</v>
      </c>
      <c r="J774" t="str">
        <f>_xlfn.XLOOKUP(A774,Product_Details!$A:$A,Product_Details!$G:$G,"mens")</f>
        <v>Womens</v>
      </c>
      <c r="K774">
        <f t="shared" si="38"/>
        <v>2511.6666666666665</v>
      </c>
    </row>
    <row r="775" spans="1:11" ht="15">
      <c r="A775" t="s">
        <v>38</v>
      </c>
      <c r="B775">
        <v>5</v>
      </c>
      <c r="C775">
        <v>4</v>
      </c>
      <c r="D775" t="s">
        <v>23</v>
      </c>
      <c r="E775" t="s">
        <v>162</v>
      </c>
      <c r="F775" s="1">
        <v>1.0483796296296297E-2</v>
      </c>
      <c r="G775">
        <f>_xlfn.XLOOKUP($A775,Product_pricing!$B:$B,Product_pricing!$C:$C)</f>
        <v>54</v>
      </c>
      <c r="H775">
        <f t="shared" si="36"/>
        <v>259.2</v>
      </c>
      <c r="I775" s="10">
        <f t="shared" si="37"/>
        <v>0.22872797612997706</v>
      </c>
      <c r="J775" t="str">
        <f>_xlfn.XLOOKUP(A775,Product_Details!$A:$A,Product_Details!$G:$G,"mens")</f>
        <v>Womens</v>
      </c>
      <c r="K775">
        <f t="shared" si="38"/>
        <v>2511.6666666666665</v>
      </c>
    </row>
    <row r="776" spans="1:11" ht="15">
      <c r="A776" t="s">
        <v>31</v>
      </c>
      <c r="B776">
        <v>3</v>
      </c>
      <c r="C776">
        <v>4</v>
      </c>
      <c r="D776" t="s">
        <v>23</v>
      </c>
      <c r="E776" t="s">
        <v>162</v>
      </c>
      <c r="F776" s="1">
        <v>1.0483796296296297E-2</v>
      </c>
      <c r="G776">
        <f>_xlfn.XLOOKUP($A776,Product_pricing!$B:$B,Product_pricing!$C:$C)</f>
        <v>57</v>
      </c>
      <c r="H776">
        <f t="shared" si="36"/>
        <v>164.16</v>
      </c>
      <c r="I776" s="10">
        <f t="shared" si="37"/>
        <v>0.14486105154898546</v>
      </c>
      <c r="J776" t="str">
        <f>_xlfn.XLOOKUP(A776,Product_Details!$A:$A,Product_Details!$G:$G,"mens")</f>
        <v>Mens</v>
      </c>
      <c r="K776">
        <f t="shared" si="38"/>
        <v>3780</v>
      </c>
    </row>
    <row r="777" spans="1:11" ht="15">
      <c r="A777" t="s">
        <v>26</v>
      </c>
      <c r="B777">
        <v>1</v>
      </c>
      <c r="C777">
        <v>4</v>
      </c>
      <c r="D777" t="s">
        <v>23</v>
      </c>
      <c r="E777" t="s">
        <v>162</v>
      </c>
      <c r="F777" s="1">
        <v>1.0483796296296297E-2</v>
      </c>
      <c r="G777">
        <f>_xlfn.XLOOKUP($A777,Product_pricing!$B:$B,Product_pricing!$C:$C)</f>
        <v>17</v>
      </c>
      <c r="H777">
        <f t="shared" si="36"/>
        <v>16.32</v>
      </c>
      <c r="I777" s="10">
        <f t="shared" si="37"/>
        <v>1.4401391089665221E-2</v>
      </c>
      <c r="J777" t="str">
        <f>_xlfn.XLOOKUP(A777,Product_Details!$A:$A,Product_Details!$G:$G,"mens")</f>
        <v>Mens</v>
      </c>
      <c r="K777">
        <f t="shared" si="38"/>
        <v>3780</v>
      </c>
    </row>
    <row r="778" spans="1:11" ht="15">
      <c r="A778" t="s">
        <v>29</v>
      </c>
      <c r="B778">
        <v>1</v>
      </c>
      <c r="C778">
        <v>4</v>
      </c>
      <c r="D778" t="s">
        <v>23</v>
      </c>
      <c r="E778" t="s">
        <v>163</v>
      </c>
      <c r="F778" s="1">
        <v>3.2303240740740737E-2</v>
      </c>
      <c r="G778">
        <f>_xlfn.XLOOKUP($A778,Product_pricing!$B:$B,Product_pricing!$C:$C)</f>
        <v>10</v>
      </c>
      <c r="H778">
        <f t="shared" si="36"/>
        <v>9.6</v>
      </c>
      <c r="I778" s="10">
        <f t="shared" si="37"/>
        <v>8.4714065233324823E-3</v>
      </c>
      <c r="J778" t="str">
        <f>_xlfn.XLOOKUP(A778,Product_Details!$A:$A,Product_Details!$G:$G,"mens")</f>
        <v>Womens</v>
      </c>
      <c r="K778">
        <f t="shared" si="38"/>
        <v>2511.6666666666665</v>
      </c>
    </row>
    <row r="779" spans="1:11" ht="15">
      <c r="A779" t="s">
        <v>36</v>
      </c>
      <c r="B779">
        <v>1</v>
      </c>
      <c r="C779">
        <v>4</v>
      </c>
      <c r="D779" t="s">
        <v>23</v>
      </c>
      <c r="E779" t="s">
        <v>163</v>
      </c>
      <c r="F779" s="1">
        <v>3.2303240740740737E-2</v>
      </c>
      <c r="G779">
        <f>_xlfn.XLOOKUP($A779,Product_pricing!$B:$B,Product_pricing!$C:$C)</f>
        <v>23</v>
      </c>
      <c r="H779">
        <f t="shared" si="36"/>
        <v>22.08</v>
      </c>
      <c r="I779" s="10">
        <f t="shared" si="37"/>
        <v>1.948423500366471E-2</v>
      </c>
      <c r="J779" t="str">
        <f>_xlfn.XLOOKUP(A779,Product_Details!$A:$A,Product_Details!$G:$G,"mens")</f>
        <v>Womens</v>
      </c>
      <c r="K779">
        <f t="shared" si="38"/>
        <v>2511.6666666666665</v>
      </c>
    </row>
    <row r="780" spans="1:11" ht="15">
      <c r="A780" t="s">
        <v>30</v>
      </c>
      <c r="B780">
        <v>1</v>
      </c>
      <c r="C780">
        <v>4</v>
      </c>
      <c r="D780" t="s">
        <v>23</v>
      </c>
      <c r="E780" t="s">
        <v>163</v>
      </c>
      <c r="F780" s="1">
        <v>3.2303240740740737E-2</v>
      </c>
      <c r="G780">
        <f>_xlfn.XLOOKUP($A780,Product_pricing!$B:$B,Product_pricing!$C:$C)</f>
        <v>19</v>
      </c>
      <c r="H780">
        <f t="shared" si="36"/>
        <v>18.239999999999998</v>
      </c>
      <c r="I780" s="10">
        <f t="shared" si="37"/>
        <v>1.6095672394331715E-2</v>
      </c>
      <c r="J780" t="str">
        <f>_xlfn.XLOOKUP(A780,Product_Details!$A:$A,Product_Details!$G:$G,"mens")</f>
        <v>Womens</v>
      </c>
      <c r="K780">
        <f t="shared" si="38"/>
        <v>2511.6666666666665</v>
      </c>
    </row>
    <row r="781" spans="1:11" ht="15">
      <c r="A781" t="s">
        <v>41</v>
      </c>
      <c r="B781">
        <v>5</v>
      </c>
      <c r="C781">
        <v>4</v>
      </c>
      <c r="D781" t="s">
        <v>23</v>
      </c>
      <c r="E781" t="s">
        <v>163</v>
      </c>
      <c r="F781" s="1">
        <v>3.2303240740740737E-2</v>
      </c>
      <c r="G781">
        <f>_xlfn.XLOOKUP($A781,Product_pricing!$B:$B,Product_pricing!$C:$C)</f>
        <v>10</v>
      </c>
      <c r="H781">
        <f t="shared" si="36"/>
        <v>48</v>
      </c>
      <c r="I781" s="10">
        <f t="shared" si="37"/>
        <v>4.2357032616662418E-2</v>
      </c>
      <c r="J781" t="str">
        <f>_xlfn.XLOOKUP(A781,Product_Details!$A:$A,Product_Details!$G:$G,"mens")</f>
        <v>Mens</v>
      </c>
      <c r="K781">
        <f t="shared" si="38"/>
        <v>3780</v>
      </c>
    </row>
    <row r="782" spans="1:11" ht="15">
      <c r="A782" t="s">
        <v>32</v>
      </c>
      <c r="B782">
        <v>2</v>
      </c>
      <c r="C782">
        <v>4</v>
      </c>
      <c r="D782" t="s">
        <v>23</v>
      </c>
      <c r="E782" t="s">
        <v>163</v>
      </c>
      <c r="F782" s="1">
        <v>3.2303240740740737E-2</v>
      </c>
      <c r="G782">
        <f>_xlfn.XLOOKUP($A782,Product_pricing!$B:$B,Product_pricing!$C:$C)</f>
        <v>36</v>
      </c>
      <c r="H782">
        <f t="shared" si="36"/>
        <v>69.12</v>
      </c>
      <c r="I782" s="10">
        <f t="shared" si="37"/>
        <v>6.0994126967993882E-2</v>
      </c>
      <c r="J782" t="str">
        <f>_xlfn.XLOOKUP(A782,Product_Details!$A:$A,Product_Details!$G:$G,"mens")</f>
        <v>Mens</v>
      </c>
      <c r="K782">
        <f t="shared" si="38"/>
        <v>3780</v>
      </c>
    </row>
    <row r="783" spans="1:11" ht="15">
      <c r="A783" t="s">
        <v>22</v>
      </c>
      <c r="B783">
        <v>4</v>
      </c>
      <c r="C783">
        <v>0</v>
      </c>
      <c r="D783" t="s">
        <v>23</v>
      </c>
      <c r="E783" t="s">
        <v>164</v>
      </c>
      <c r="F783" s="1">
        <v>2.9732638888888888E-2</v>
      </c>
      <c r="G783">
        <f>_xlfn.XLOOKUP($A783,Product_pricing!$B:$B,Product_pricing!$C:$C)</f>
        <v>13</v>
      </c>
      <c r="H783">
        <f t="shared" si="36"/>
        <v>52</v>
      </c>
      <c r="I783" s="10">
        <f t="shared" si="37"/>
        <v>4.5886785334717621E-2</v>
      </c>
      <c r="J783" t="str">
        <f>_xlfn.XLOOKUP(A783,Product_Details!$A:$A,Product_Details!$G:$G,"mens")</f>
        <v>Womens</v>
      </c>
      <c r="K783">
        <f t="shared" si="38"/>
        <v>1883.75</v>
      </c>
    </row>
    <row r="784" spans="1:11" ht="15">
      <c r="A784" t="s">
        <v>35</v>
      </c>
      <c r="B784">
        <v>5</v>
      </c>
      <c r="C784">
        <v>0</v>
      </c>
      <c r="D784" t="s">
        <v>23</v>
      </c>
      <c r="E784" t="s">
        <v>164</v>
      </c>
      <c r="F784" s="1">
        <v>2.9732638888888888E-2</v>
      </c>
      <c r="G784">
        <f>_xlfn.XLOOKUP($A784,Product_pricing!$B:$B,Product_pricing!$C:$C)</f>
        <v>32</v>
      </c>
      <c r="H784">
        <f t="shared" si="36"/>
        <v>160</v>
      </c>
      <c r="I784" s="10">
        <f t="shared" si="37"/>
        <v>0.14119010872220805</v>
      </c>
      <c r="J784" t="str">
        <f>_xlfn.XLOOKUP(A784,Product_Details!$A:$A,Product_Details!$G:$G,"mens")</f>
        <v>Womens</v>
      </c>
      <c r="K784">
        <f t="shared" si="38"/>
        <v>1883.75</v>
      </c>
    </row>
    <row r="785" spans="1:11" ht="15">
      <c r="A785" t="s">
        <v>29</v>
      </c>
      <c r="B785">
        <v>1</v>
      </c>
      <c r="C785">
        <v>0</v>
      </c>
      <c r="D785" t="s">
        <v>23</v>
      </c>
      <c r="E785" t="s">
        <v>164</v>
      </c>
      <c r="F785" s="1">
        <v>2.9732638888888888E-2</v>
      </c>
      <c r="G785">
        <f>_xlfn.XLOOKUP($A785,Product_pricing!$B:$B,Product_pricing!$C:$C)</f>
        <v>10</v>
      </c>
      <c r="H785">
        <f t="shared" si="36"/>
        <v>10</v>
      </c>
      <c r="I785" s="10">
        <f t="shared" si="37"/>
        <v>8.8243817951380032E-3</v>
      </c>
      <c r="J785" t="str">
        <f>_xlfn.XLOOKUP(A785,Product_Details!$A:$A,Product_Details!$G:$G,"mens")</f>
        <v>Womens</v>
      </c>
      <c r="K785">
        <f t="shared" si="38"/>
        <v>1883.75</v>
      </c>
    </row>
    <row r="786" spans="1:11" ht="15">
      <c r="A786" t="s">
        <v>38</v>
      </c>
      <c r="B786">
        <v>2</v>
      </c>
      <c r="C786">
        <v>0</v>
      </c>
      <c r="D786" t="s">
        <v>23</v>
      </c>
      <c r="E786" t="s">
        <v>164</v>
      </c>
      <c r="F786" s="1">
        <v>2.9732638888888888E-2</v>
      </c>
      <c r="G786">
        <f>_xlfn.XLOOKUP($A786,Product_pricing!$B:$B,Product_pricing!$C:$C)</f>
        <v>54</v>
      </c>
      <c r="H786">
        <f t="shared" si="36"/>
        <v>108</v>
      </c>
      <c r="I786" s="10">
        <f t="shared" si="37"/>
        <v>9.5303323387490438E-2</v>
      </c>
      <c r="J786" t="str">
        <f>_xlfn.XLOOKUP(A786,Product_Details!$A:$A,Product_Details!$G:$G,"mens")</f>
        <v>Womens</v>
      </c>
      <c r="K786">
        <f t="shared" si="38"/>
        <v>1883.75</v>
      </c>
    </row>
    <row r="787" spans="1:11" ht="15">
      <c r="A787" t="s">
        <v>41</v>
      </c>
      <c r="B787">
        <v>3</v>
      </c>
      <c r="C787">
        <v>0</v>
      </c>
      <c r="D787" t="s">
        <v>23</v>
      </c>
      <c r="E787" t="s">
        <v>164</v>
      </c>
      <c r="F787" s="1">
        <v>2.9732638888888888E-2</v>
      </c>
      <c r="G787">
        <f>_xlfn.XLOOKUP($A787,Product_pricing!$B:$B,Product_pricing!$C:$C)</f>
        <v>10</v>
      </c>
      <c r="H787">
        <f t="shared" si="36"/>
        <v>30</v>
      </c>
      <c r="I787" s="10">
        <f t="shared" si="37"/>
        <v>2.647314538541401E-2</v>
      </c>
      <c r="J787" t="str">
        <f>_xlfn.XLOOKUP(A787,Product_Details!$A:$A,Product_Details!$G:$G,"mens")</f>
        <v>Mens</v>
      </c>
      <c r="K787">
        <f t="shared" si="38"/>
        <v>1890</v>
      </c>
    </row>
    <row r="788" spans="1:11" ht="15">
      <c r="A788" t="s">
        <v>31</v>
      </c>
      <c r="B788">
        <v>2</v>
      </c>
      <c r="C788">
        <v>0</v>
      </c>
      <c r="D788" t="s">
        <v>23</v>
      </c>
      <c r="E788" t="s">
        <v>164</v>
      </c>
      <c r="F788" s="1">
        <v>2.9732638888888888E-2</v>
      </c>
      <c r="G788">
        <f>_xlfn.XLOOKUP($A788,Product_pricing!$B:$B,Product_pricing!$C:$C)</f>
        <v>57</v>
      </c>
      <c r="H788">
        <f t="shared" si="36"/>
        <v>114</v>
      </c>
      <c r="I788" s="10">
        <f t="shared" si="37"/>
        <v>0.10059795246457323</v>
      </c>
      <c r="J788" t="str">
        <f>_xlfn.XLOOKUP(A788,Product_Details!$A:$A,Product_Details!$G:$G,"mens")</f>
        <v>Mens</v>
      </c>
      <c r="K788">
        <f t="shared" si="38"/>
        <v>1890</v>
      </c>
    </row>
    <row r="789" spans="1:11" ht="15">
      <c r="A789" t="s">
        <v>32</v>
      </c>
      <c r="B789">
        <v>5</v>
      </c>
      <c r="C789">
        <v>0</v>
      </c>
      <c r="D789" t="s">
        <v>23</v>
      </c>
      <c r="E789" t="s">
        <v>164</v>
      </c>
      <c r="F789" s="1">
        <v>2.9732638888888888E-2</v>
      </c>
      <c r="G789">
        <f>_xlfn.XLOOKUP($A789,Product_pricing!$B:$B,Product_pricing!$C:$C)</f>
        <v>36</v>
      </c>
      <c r="H789">
        <f t="shared" si="36"/>
        <v>180</v>
      </c>
      <c r="I789" s="10">
        <f t="shared" si="37"/>
        <v>0.15883887231248406</v>
      </c>
      <c r="J789" t="str">
        <f>_xlfn.XLOOKUP(A789,Product_Details!$A:$A,Product_Details!$G:$G,"mens")</f>
        <v>Mens</v>
      </c>
      <c r="K789">
        <f t="shared" si="38"/>
        <v>1890</v>
      </c>
    </row>
    <row r="790" spans="1:11" ht="15">
      <c r="A790" t="s">
        <v>27</v>
      </c>
      <c r="B790">
        <v>3</v>
      </c>
      <c r="C790">
        <v>0</v>
      </c>
      <c r="D790" t="s">
        <v>23</v>
      </c>
      <c r="E790" t="s">
        <v>164</v>
      </c>
      <c r="F790" s="1">
        <v>2.9732638888888888E-2</v>
      </c>
      <c r="G790">
        <f>_xlfn.XLOOKUP($A790,Product_pricing!$B:$B,Product_pricing!$C:$C)</f>
        <v>29</v>
      </c>
      <c r="H790">
        <f t="shared" si="36"/>
        <v>87</v>
      </c>
      <c r="I790" s="10">
        <f t="shared" si="37"/>
        <v>7.6772121617700625E-2</v>
      </c>
      <c r="J790" t="str">
        <f>_xlfn.XLOOKUP(A790,Product_Details!$A:$A,Product_Details!$G:$G,"mens")</f>
        <v>Mens</v>
      </c>
      <c r="K790">
        <f t="shared" si="38"/>
        <v>1890</v>
      </c>
    </row>
    <row r="791" spans="1:11" ht="15">
      <c r="A791" t="s">
        <v>29</v>
      </c>
      <c r="B791">
        <v>4</v>
      </c>
      <c r="C791">
        <v>14</v>
      </c>
      <c r="D791" t="s">
        <v>23</v>
      </c>
      <c r="E791" t="s">
        <v>165</v>
      </c>
      <c r="F791" s="1">
        <v>9.4652777777777791E-3</v>
      </c>
      <c r="G791">
        <f>_xlfn.XLOOKUP($A791,Product_pricing!$B:$B,Product_pricing!$C:$C)</f>
        <v>10</v>
      </c>
      <c r="H791">
        <f t="shared" si="36"/>
        <v>34.4</v>
      </c>
      <c r="I791" s="10">
        <f t="shared" si="37"/>
        <v>3.035587337527473E-2</v>
      </c>
      <c r="J791" t="str">
        <f>_xlfn.XLOOKUP(A791,Product_Details!$A:$A,Product_Details!$G:$G,"mens")</f>
        <v>Womens</v>
      </c>
      <c r="K791">
        <f t="shared" si="38"/>
        <v>7535</v>
      </c>
    </row>
    <row r="792" spans="1:11" ht="15">
      <c r="A792" t="s">
        <v>25</v>
      </c>
      <c r="B792">
        <v>1</v>
      </c>
      <c r="C792">
        <v>14</v>
      </c>
      <c r="D792" t="s">
        <v>23</v>
      </c>
      <c r="E792" t="s">
        <v>165</v>
      </c>
      <c r="F792" s="1">
        <v>9.4652777777777791E-3</v>
      </c>
      <c r="G792">
        <f>_xlfn.XLOOKUP($A792,Product_pricing!$B:$B,Product_pricing!$C:$C)</f>
        <v>40</v>
      </c>
      <c r="H792">
        <f t="shared" si="36"/>
        <v>34.4</v>
      </c>
      <c r="I792" s="10">
        <f t="shared" si="37"/>
        <v>3.035587337527473E-2</v>
      </c>
      <c r="J792" t="str">
        <f>_xlfn.XLOOKUP(A792,Product_Details!$A:$A,Product_Details!$G:$G,"mens")</f>
        <v>Mens</v>
      </c>
      <c r="K792">
        <f t="shared" si="38"/>
        <v>1890</v>
      </c>
    </row>
    <row r="793" spans="1:11" ht="15">
      <c r="A793" t="s">
        <v>31</v>
      </c>
      <c r="B793">
        <v>2</v>
      </c>
      <c r="C793">
        <v>14</v>
      </c>
      <c r="D793" t="s">
        <v>23</v>
      </c>
      <c r="E793" t="s">
        <v>165</v>
      </c>
      <c r="F793" s="1">
        <v>9.4652777777777791E-3</v>
      </c>
      <c r="G793">
        <f>_xlfn.XLOOKUP($A793,Product_pricing!$B:$B,Product_pricing!$C:$C)</f>
        <v>57</v>
      </c>
      <c r="H793">
        <f t="shared" si="36"/>
        <v>98.039999999999992</v>
      </c>
      <c r="I793" s="10">
        <f t="shared" si="37"/>
        <v>8.6514239119532974E-2</v>
      </c>
      <c r="J793" t="str">
        <f>_xlfn.XLOOKUP(A793,Product_Details!$A:$A,Product_Details!$G:$G,"mens")</f>
        <v>Mens</v>
      </c>
      <c r="K793">
        <f t="shared" si="38"/>
        <v>1890</v>
      </c>
    </row>
    <row r="794" spans="1:11" ht="15">
      <c r="A794" t="s">
        <v>32</v>
      </c>
      <c r="B794">
        <v>4</v>
      </c>
      <c r="C794">
        <v>14</v>
      </c>
      <c r="D794" t="s">
        <v>23</v>
      </c>
      <c r="E794" t="s">
        <v>165</v>
      </c>
      <c r="F794" s="1">
        <v>9.4652777777777791E-3</v>
      </c>
      <c r="G794">
        <f>_xlfn.XLOOKUP($A794,Product_pricing!$B:$B,Product_pricing!$C:$C)</f>
        <v>36</v>
      </c>
      <c r="H794">
        <f t="shared" si="36"/>
        <v>123.84</v>
      </c>
      <c r="I794" s="10">
        <f t="shared" si="37"/>
        <v>0.10928114415098904</v>
      </c>
      <c r="J794" t="str">
        <f>_xlfn.XLOOKUP(A794,Product_Details!$A:$A,Product_Details!$G:$G,"mens")</f>
        <v>Mens</v>
      </c>
      <c r="K794">
        <f t="shared" si="38"/>
        <v>1890</v>
      </c>
    </row>
    <row r="795" spans="1:11" ht="15">
      <c r="A795" t="s">
        <v>27</v>
      </c>
      <c r="B795">
        <v>1</v>
      </c>
      <c r="C795">
        <v>14</v>
      </c>
      <c r="D795" t="s">
        <v>23</v>
      </c>
      <c r="E795" t="s">
        <v>165</v>
      </c>
      <c r="F795" s="1">
        <v>9.4652777777777791E-3</v>
      </c>
      <c r="G795">
        <f>_xlfn.XLOOKUP($A795,Product_pricing!$B:$B,Product_pricing!$C:$C)</f>
        <v>29</v>
      </c>
      <c r="H795">
        <f t="shared" si="36"/>
        <v>24.94</v>
      </c>
      <c r="I795" s="10">
        <f t="shared" si="37"/>
        <v>2.2008008197074179E-2</v>
      </c>
      <c r="J795" t="str">
        <f>_xlfn.XLOOKUP(A795,Product_Details!$A:$A,Product_Details!$G:$G,"mens")</f>
        <v>Mens</v>
      </c>
      <c r="K795">
        <f t="shared" si="38"/>
        <v>1890</v>
      </c>
    </row>
    <row r="796" spans="1:11" ht="15">
      <c r="A796" t="s">
        <v>35</v>
      </c>
      <c r="B796">
        <v>5</v>
      </c>
      <c r="C796">
        <v>23</v>
      </c>
      <c r="D796" t="s">
        <v>23</v>
      </c>
      <c r="E796" t="s">
        <v>166</v>
      </c>
      <c r="F796" s="1">
        <v>1.5381944444444445E-3</v>
      </c>
      <c r="G796">
        <f>_xlfn.XLOOKUP($A796,Product_pricing!$B:$B,Product_pricing!$C:$C)</f>
        <v>32</v>
      </c>
      <c r="H796">
        <f t="shared" si="36"/>
        <v>123.2</v>
      </c>
      <c r="I796" s="10">
        <f t="shared" si="37"/>
        <v>0.10871638371610021</v>
      </c>
      <c r="J796" t="str">
        <f>_xlfn.XLOOKUP(A796,Product_Details!$A:$A,Product_Details!$G:$G,"mens")</f>
        <v>Womens</v>
      </c>
      <c r="K796">
        <f t="shared" si="38"/>
        <v>1883.75</v>
      </c>
    </row>
    <row r="797" spans="1:11" ht="15">
      <c r="A797" t="s">
        <v>29</v>
      </c>
      <c r="B797">
        <v>2</v>
      </c>
      <c r="C797">
        <v>23</v>
      </c>
      <c r="D797" t="s">
        <v>23</v>
      </c>
      <c r="E797" t="s">
        <v>166</v>
      </c>
      <c r="F797" s="1">
        <v>1.5381944444444445E-3</v>
      </c>
      <c r="G797">
        <f>_xlfn.XLOOKUP($A797,Product_pricing!$B:$B,Product_pricing!$C:$C)</f>
        <v>10</v>
      </c>
      <c r="H797">
        <f t="shared" si="36"/>
        <v>15.4</v>
      </c>
      <c r="I797" s="10">
        <f t="shared" si="37"/>
        <v>1.3589547964512526E-2</v>
      </c>
      <c r="J797" t="str">
        <f>_xlfn.XLOOKUP(A797,Product_Details!$A:$A,Product_Details!$G:$G,"mens")</f>
        <v>Womens</v>
      </c>
      <c r="K797">
        <f t="shared" si="38"/>
        <v>1883.75</v>
      </c>
    </row>
    <row r="798" spans="1:11" ht="15">
      <c r="A798" t="s">
        <v>36</v>
      </c>
      <c r="B798">
        <v>4</v>
      </c>
      <c r="C798">
        <v>23</v>
      </c>
      <c r="D798" t="s">
        <v>23</v>
      </c>
      <c r="E798" t="s">
        <v>166</v>
      </c>
      <c r="F798" s="1">
        <v>1.5381944444444445E-3</v>
      </c>
      <c r="G798">
        <f>_xlfn.XLOOKUP($A798,Product_pricing!$B:$B,Product_pricing!$C:$C)</f>
        <v>23</v>
      </c>
      <c r="H798">
        <f t="shared" si="36"/>
        <v>70.84</v>
      </c>
      <c r="I798" s="10">
        <f t="shared" si="37"/>
        <v>6.2511920636757617E-2</v>
      </c>
      <c r="J798" t="str">
        <f>_xlfn.XLOOKUP(A798,Product_Details!$A:$A,Product_Details!$G:$G,"mens")</f>
        <v>Womens</v>
      </c>
      <c r="K798">
        <f t="shared" si="38"/>
        <v>1883.75</v>
      </c>
    </row>
    <row r="799" spans="1:11" ht="15">
      <c r="A799" t="s">
        <v>38</v>
      </c>
      <c r="B799">
        <v>4</v>
      </c>
      <c r="C799">
        <v>23</v>
      </c>
      <c r="D799" t="s">
        <v>23</v>
      </c>
      <c r="E799" t="s">
        <v>166</v>
      </c>
      <c r="F799" s="1">
        <v>1.5381944444444445E-3</v>
      </c>
      <c r="G799">
        <f>_xlfn.XLOOKUP($A799,Product_pricing!$B:$B,Product_pricing!$C:$C)</f>
        <v>54</v>
      </c>
      <c r="H799">
        <f t="shared" si="36"/>
        <v>166.32</v>
      </c>
      <c r="I799" s="10">
        <f t="shared" si="37"/>
        <v>0.14676711801673525</v>
      </c>
      <c r="J799" t="str">
        <f>_xlfn.XLOOKUP(A799,Product_Details!$A:$A,Product_Details!$G:$G,"mens")</f>
        <v>Womens</v>
      </c>
      <c r="K799">
        <f t="shared" si="38"/>
        <v>1883.75</v>
      </c>
    </row>
    <row r="800" spans="1:11" ht="15">
      <c r="A800" t="s">
        <v>25</v>
      </c>
      <c r="B800">
        <v>5</v>
      </c>
      <c r="C800">
        <v>23</v>
      </c>
      <c r="D800" t="s">
        <v>23</v>
      </c>
      <c r="E800" t="s">
        <v>166</v>
      </c>
      <c r="F800" s="1">
        <v>1.5381944444444445E-3</v>
      </c>
      <c r="G800">
        <f>_xlfn.XLOOKUP($A800,Product_pricing!$B:$B,Product_pricing!$C:$C)</f>
        <v>40</v>
      </c>
      <c r="H800">
        <f t="shared" si="36"/>
        <v>154</v>
      </c>
      <c r="I800" s="10">
        <f t="shared" si="37"/>
        <v>0.13589547964512527</v>
      </c>
      <c r="J800" t="str">
        <f>_xlfn.XLOOKUP(A800,Product_Details!$A:$A,Product_Details!$G:$G,"mens")</f>
        <v>Mens</v>
      </c>
      <c r="K800">
        <f t="shared" si="38"/>
        <v>1890</v>
      </c>
    </row>
    <row r="801" spans="1:11" ht="15">
      <c r="A801" t="s">
        <v>41</v>
      </c>
      <c r="B801">
        <v>5</v>
      </c>
      <c r="C801">
        <v>23</v>
      </c>
      <c r="D801" t="s">
        <v>23</v>
      </c>
      <c r="E801" t="s">
        <v>166</v>
      </c>
      <c r="F801" s="1">
        <v>1.5381944444444445E-3</v>
      </c>
      <c r="G801">
        <f>_xlfn.XLOOKUP($A801,Product_pricing!$B:$B,Product_pricing!$C:$C)</f>
        <v>10</v>
      </c>
      <c r="H801">
        <f t="shared" si="36"/>
        <v>38.5</v>
      </c>
      <c r="I801" s="10">
        <f t="shared" si="37"/>
        <v>3.3973869911281318E-2</v>
      </c>
      <c r="J801" t="str">
        <f>_xlfn.XLOOKUP(A801,Product_Details!$A:$A,Product_Details!$G:$G,"mens")</f>
        <v>Mens</v>
      </c>
      <c r="K801">
        <f t="shared" si="38"/>
        <v>1890</v>
      </c>
    </row>
    <row r="802" spans="1:11" ht="15">
      <c r="A802" t="s">
        <v>31</v>
      </c>
      <c r="B802">
        <v>2</v>
      </c>
      <c r="C802">
        <v>23</v>
      </c>
      <c r="D802" t="s">
        <v>23</v>
      </c>
      <c r="E802" t="s">
        <v>166</v>
      </c>
      <c r="F802" s="1">
        <v>1.5381944444444445E-3</v>
      </c>
      <c r="G802">
        <f>_xlfn.XLOOKUP($A802,Product_pricing!$B:$B,Product_pricing!$C:$C)</f>
        <v>57</v>
      </c>
      <c r="H802">
        <f t="shared" si="36"/>
        <v>87.78</v>
      </c>
      <c r="I802" s="10">
        <f t="shared" si="37"/>
        <v>7.7460423397721384E-2</v>
      </c>
      <c r="J802" t="str">
        <f>_xlfn.XLOOKUP(A802,Product_Details!$A:$A,Product_Details!$G:$G,"mens")</f>
        <v>Mens</v>
      </c>
      <c r="K802">
        <f t="shared" si="38"/>
        <v>1890</v>
      </c>
    </row>
    <row r="803" spans="1:11" ht="15">
      <c r="A803" t="s">
        <v>26</v>
      </c>
      <c r="B803">
        <v>2</v>
      </c>
      <c r="C803">
        <v>23</v>
      </c>
      <c r="D803" t="s">
        <v>23</v>
      </c>
      <c r="E803" t="s">
        <v>166</v>
      </c>
      <c r="F803" s="1">
        <v>1.5381944444444445E-3</v>
      </c>
      <c r="G803">
        <f>_xlfn.XLOOKUP($A803,Product_pricing!$B:$B,Product_pricing!$C:$C)</f>
        <v>17</v>
      </c>
      <c r="H803">
        <f t="shared" si="36"/>
        <v>26.18</v>
      </c>
      <c r="I803" s="10">
        <f t="shared" si="37"/>
        <v>2.3102231539671295E-2</v>
      </c>
      <c r="J803" t="str">
        <f>_xlfn.XLOOKUP(A803,Product_Details!$A:$A,Product_Details!$G:$G,"mens")</f>
        <v>Mens</v>
      </c>
      <c r="K803">
        <f t="shared" si="38"/>
        <v>1890</v>
      </c>
    </row>
    <row r="804" spans="1:11" ht="15">
      <c r="A804" t="s">
        <v>35</v>
      </c>
      <c r="B804">
        <v>5</v>
      </c>
      <c r="C804">
        <v>14</v>
      </c>
      <c r="D804" t="s">
        <v>23</v>
      </c>
      <c r="E804" t="s">
        <v>167</v>
      </c>
      <c r="F804" s="1">
        <v>6.1053240740740729E-3</v>
      </c>
      <c r="G804">
        <f>_xlfn.XLOOKUP($A804,Product_pricing!$B:$B,Product_pricing!$C:$C)</f>
        <v>32</v>
      </c>
      <c r="H804">
        <f t="shared" si="36"/>
        <v>137.6</v>
      </c>
      <c r="I804" s="10">
        <f t="shared" si="37"/>
        <v>0.12142349350109892</v>
      </c>
      <c r="J804" t="str">
        <f>_xlfn.XLOOKUP(A804,Product_Details!$A:$A,Product_Details!$G:$G,"mens")</f>
        <v>Womens</v>
      </c>
      <c r="K804">
        <f t="shared" si="38"/>
        <v>2511.6666666666665</v>
      </c>
    </row>
    <row r="805" spans="1:11" ht="15">
      <c r="A805" t="s">
        <v>36</v>
      </c>
      <c r="B805">
        <v>3</v>
      </c>
      <c r="C805">
        <v>14</v>
      </c>
      <c r="D805" t="s">
        <v>23</v>
      </c>
      <c r="E805" t="s">
        <v>167</v>
      </c>
      <c r="F805" s="1">
        <v>6.1053240740740729E-3</v>
      </c>
      <c r="G805">
        <f>_xlfn.XLOOKUP($A805,Product_pricing!$B:$B,Product_pricing!$C:$C)</f>
        <v>23</v>
      </c>
      <c r="H805">
        <f t="shared" si="36"/>
        <v>59.339999999999996</v>
      </c>
      <c r="I805" s="10">
        <f t="shared" si="37"/>
        <v>5.2363881572348905E-2</v>
      </c>
      <c r="J805" t="str">
        <f>_xlfn.XLOOKUP(A805,Product_Details!$A:$A,Product_Details!$G:$G,"mens")</f>
        <v>Womens</v>
      </c>
      <c r="K805">
        <f t="shared" si="38"/>
        <v>2511.6666666666665</v>
      </c>
    </row>
    <row r="806" spans="1:11" ht="15">
      <c r="A806" t="s">
        <v>38</v>
      </c>
      <c r="B806">
        <v>1</v>
      </c>
      <c r="C806">
        <v>14</v>
      </c>
      <c r="D806" t="s">
        <v>23</v>
      </c>
      <c r="E806" t="s">
        <v>167</v>
      </c>
      <c r="F806" s="1">
        <v>6.1053240740740729E-3</v>
      </c>
      <c r="G806">
        <f>_xlfn.XLOOKUP($A806,Product_pricing!$B:$B,Product_pricing!$C:$C)</f>
        <v>54</v>
      </c>
      <c r="H806">
        <f t="shared" si="36"/>
        <v>46.44</v>
      </c>
      <c r="I806" s="10">
        <f t="shared" si="37"/>
        <v>4.0980429056620887E-2</v>
      </c>
      <c r="J806" t="str">
        <f>_xlfn.XLOOKUP(A806,Product_Details!$A:$A,Product_Details!$G:$G,"mens")</f>
        <v>Womens</v>
      </c>
      <c r="K806">
        <f t="shared" si="38"/>
        <v>2511.6666666666665</v>
      </c>
    </row>
    <row r="807" spans="1:11" ht="15">
      <c r="A807" t="s">
        <v>41</v>
      </c>
      <c r="B807">
        <v>2</v>
      </c>
      <c r="C807">
        <v>14</v>
      </c>
      <c r="D807" t="s">
        <v>23</v>
      </c>
      <c r="E807" t="s">
        <v>167</v>
      </c>
      <c r="F807" s="1">
        <v>6.1053240740740729E-3</v>
      </c>
      <c r="G807">
        <f>_xlfn.XLOOKUP($A807,Product_pricing!$B:$B,Product_pricing!$C:$C)</f>
        <v>10</v>
      </c>
      <c r="H807">
        <f t="shared" si="36"/>
        <v>17.2</v>
      </c>
      <c r="I807" s="10">
        <f t="shared" si="37"/>
        <v>1.5177936687637365E-2</v>
      </c>
      <c r="J807" t="str">
        <f>_xlfn.XLOOKUP(A807,Product_Details!$A:$A,Product_Details!$G:$G,"mens")</f>
        <v>Mens</v>
      </c>
      <c r="K807">
        <f t="shared" si="38"/>
        <v>2520</v>
      </c>
    </row>
    <row r="808" spans="1:11" ht="15">
      <c r="A808" t="s">
        <v>32</v>
      </c>
      <c r="B808">
        <v>2</v>
      </c>
      <c r="C808">
        <v>14</v>
      </c>
      <c r="D808" t="s">
        <v>23</v>
      </c>
      <c r="E808" t="s">
        <v>167</v>
      </c>
      <c r="F808" s="1">
        <v>6.1053240740740729E-3</v>
      </c>
      <c r="G808">
        <f>_xlfn.XLOOKUP($A808,Product_pricing!$B:$B,Product_pricing!$C:$C)</f>
        <v>36</v>
      </c>
      <c r="H808">
        <f t="shared" si="36"/>
        <v>61.92</v>
      </c>
      <c r="I808" s="10">
        <f t="shared" si="37"/>
        <v>5.4640572075494519E-2</v>
      </c>
      <c r="J808" t="str">
        <f>_xlfn.XLOOKUP(A808,Product_Details!$A:$A,Product_Details!$G:$G,"mens")</f>
        <v>Mens</v>
      </c>
      <c r="K808">
        <f t="shared" si="38"/>
        <v>2520</v>
      </c>
    </row>
    <row r="809" spans="1:11" ht="15">
      <c r="A809" t="s">
        <v>27</v>
      </c>
      <c r="B809">
        <v>3</v>
      </c>
      <c r="C809">
        <v>14</v>
      </c>
      <c r="D809" t="s">
        <v>23</v>
      </c>
      <c r="E809" t="s">
        <v>167</v>
      </c>
      <c r="F809" s="1">
        <v>6.1053240740740729E-3</v>
      </c>
      <c r="G809">
        <f>_xlfn.XLOOKUP($A809,Product_pricing!$B:$B,Product_pricing!$C:$C)</f>
        <v>29</v>
      </c>
      <c r="H809">
        <f t="shared" si="36"/>
        <v>74.819999999999993</v>
      </c>
      <c r="I809" s="10">
        <f t="shared" si="37"/>
        <v>6.602402459122253E-2</v>
      </c>
      <c r="J809" t="str">
        <f>_xlfn.XLOOKUP(A809,Product_Details!$A:$A,Product_Details!$G:$G,"mens")</f>
        <v>Mens</v>
      </c>
      <c r="K809">
        <f t="shared" si="38"/>
        <v>2520</v>
      </c>
    </row>
    <row r="810" spans="1:11" ht="15">
      <c r="A810" t="s">
        <v>29</v>
      </c>
      <c r="B810">
        <v>5</v>
      </c>
      <c r="C810">
        <v>22</v>
      </c>
      <c r="D810" t="s">
        <v>33</v>
      </c>
      <c r="E810" t="s">
        <v>168</v>
      </c>
      <c r="F810" s="1">
        <v>1.4622685185185185E-2</v>
      </c>
      <c r="G810">
        <f>_xlfn.XLOOKUP($A810,Product_pricing!$B:$B,Product_pricing!$C:$C)</f>
        <v>10</v>
      </c>
      <c r="H810">
        <f t="shared" si="36"/>
        <v>39</v>
      </c>
      <c r="I810" s="10">
        <f t="shared" si="37"/>
        <v>3.4415089001038214E-2</v>
      </c>
      <c r="J810" t="str">
        <f>_xlfn.XLOOKUP(A810,Product_Details!$A:$A,Product_Details!$G:$G,"mens")</f>
        <v>Womens</v>
      </c>
      <c r="K810">
        <f t="shared" si="38"/>
        <v>7535</v>
      </c>
    </row>
    <row r="811" spans="1:11" ht="15">
      <c r="A811" t="s">
        <v>25</v>
      </c>
      <c r="B811">
        <v>5</v>
      </c>
      <c r="C811">
        <v>22</v>
      </c>
      <c r="D811" t="s">
        <v>33</v>
      </c>
      <c r="E811" t="s">
        <v>168</v>
      </c>
      <c r="F811" s="1">
        <v>1.4622685185185185E-2</v>
      </c>
      <c r="G811">
        <f>_xlfn.XLOOKUP($A811,Product_pricing!$B:$B,Product_pricing!$C:$C)</f>
        <v>40</v>
      </c>
      <c r="H811">
        <f t="shared" si="36"/>
        <v>156</v>
      </c>
      <c r="I811" s="10">
        <f t="shared" si="37"/>
        <v>0.13766035600415286</v>
      </c>
      <c r="J811" t="str">
        <f>_xlfn.XLOOKUP(A811,Product_Details!$A:$A,Product_Details!$G:$G,"mens")</f>
        <v>Mens</v>
      </c>
      <c r="K811">
        <f t="shared" si="38"/>
        <v>1512</v>
      </c>
    </row>
    <row r="812" spans="1:11" ht="15">
      <c r="A812" t="s">
        <v>41</v>
      </c>
      <c r="B812">
        <v>3</v>
      </c>
      <c r="C812">
        <v>22</v>
      </c>
      <c r="D812" t="s">
        <v>33</v>
      </c>
      <c r="E812" t="s">
        <v>168</v>
      </c>
      <c r="F812" s="1">
        <v>1.4622685185185185E-2</v>
      </c>
      <c r="G812">
        <f>_xlfn.XLOOKUP($A812,Product_pricing!$B:$B,Product_pricing!$C:$C)</f>
        <v>10</v>
      </c>
      <c r="H812">
        <f t="shared" si="36"/>
        <v>23.400000000000002</v>
      </c>
      <c r="I812" s="10">
        <f t="shared" si="37"/>
        <v>2.0649053400622931E-2</v>
      </c>
      <c r="J812" t="str">
        <f>_xlfn.XLOOKUP(A812,Product_Details!$A:$A,Product_Details!$G:$G,"mens")</f>
        <v>Mens</v>
      </c>
      <c r="K812">
        <f t="shared" si="38"/>
        <v>1512</v>
      </c>
    </row>
    <row r="813" spans="1:11" ht="15">
      <c r="A813" t="s">
        <v>31</v>
      </c>
      <c r="B813">
        <v>2</v>
      </c>
      <c r="C813">
        <v>22</v>
      </c>
      <c r="D813" t="s">
        <v>33</v>
      </c>
      <c r="E813" t="s">
        <v>168</v>
      </c>
      <c r="F813" s="1">
        <v>1.4622685185185185E-2</v>
      </c>
      <c r="G813">
        <f>_xlfn.XLOOKUP($A813,Product_pricing!$B:$B,Product_pricing!$C:$C)</f>
        <v>57</v>
      </c>
      <c r="H813">
        <f t="shared" si="36"/>
        <v>88.92</v>
      </c>
      <c r="I813" s="10">
        <f t="shared" si="37"/>
        <v>7.8466402922367132E-2</v>
      </c>
      <c r="J813" t="str">
        <f>_xlfn.XLOOKUP(A813,Product_Details!$A:$A,Product_Details!$G:$G,"mens")</f>
        <v>Mens</v>
      </c>
      <c r="K813">
        <f t="shared" si="38"/>
        <v>1512</v>
      </c>
    </row>
    <row r="814" spans="1:11" ht="15">
      <c r="A814" t="s">
        <v>32</v>
      </c>
      <c r="B814">
        <v>1</v>
      </c>
      <c r="C814">
        <v>22</v>
      </c>
      <c r="D814" t="s">
        <v>33</v>
      </c>
      <c r="E814" t="s">
        <v>168</v>
      </c>
      <c r="F814" s="1">
        <v>1.4622685185185185E-2</v>
      </c>
      <c r="G814">
        <f>_xlfn.XLOOKUP($A814,Product_pricing!$B:$B,Product_pricing!$C:$C)</f>
        <v>36</v>
      </c>
      <c r="H814">
        <f t="shared" si="36"/>
        <v>28.080000000000002</v>
      </c>
      <c r="I814" s="10">
        <f t="shared" si="37"/>
        <v>2.4778864080747514E-2</v>
      </c>
      <c r="J814" t="str">
        <f>_xlfn.XLOOKUP(A814,Product_Details!$A:$A,Product_Details!$G:$G,"mens")</f>
        <v>Mens</v>
      </c>
      <c r="K814">
        <f t="shared" si="38"/>
        <v>1512</v>
      </c>
    </row>
    <row r="815" spans="1:11" ht="15">
      <c r="A815" t="s">
        <v>27</v>
      </c>
      <c r="B815">
        <v>4</v>
      </c>
      <c r="C815">
        <v>22</v>
      </c>
      <c r="D815" t="s">
        <v>33</v>
      </c>
      <c r="E815" t="s">
        <v>168</v>
      </c>
      <c r="F815" s="1">
        <v>1.4622685185185185E-2</v>
      </c>
      <c r="G815">
        <f>_xlfn.XLOOKUP($A815,Product_pricing!$B:$B,Product_pricing!$C:$C)</f>
        <v>29</v>
      </c>
      <c r="H815">
        <f t="shared" si="36"/>
        <v>90.48</v>
      </c>
      <c r="I815" s="10">
        <f t="shared" si="37"/>
        <v>7.9843006482408663E-2</v>
      </c>
      <c r="J815" t="str">
        <f>_xlfn.XLOOKUP(A815,Product_Details!$A:$A,Product_Details!$G:$G,"mens")</f>
        <v>Mens</v>
      </c>
      <c r="K815">
        <f t="shared" si="38"/>
        <v>1512</v>
      </c>
    </row>
    <row r="816" spans="1:11" ht="15">
      <c r="A816" t="s">
        <v>35</v>
      </c>
      <c r="B816">
        <v>5</v>
      </c>
      <c r="C816">
        <v>1</v>
      </c>
      <c r="D816" t="s">
        <v>23</v>
      </c>
      <c r="E816" t="s">
        <v>169</v>
      </c>
      <c r="F816" s="1">
        <v>1.6042824074074074E-2</v>
      </c>
      <c r="G816">
        <f>_xlfn.XLOOKUP($A816,Product_pricing!$B:$B,Product_pricing!$C:$C)</f>
        <v>32</v>
      </c>
      <c r="H816">
        <f t="shared" si="36"/>
        <v>158.4</v>
      </c>
      <c r="I816" s="10">
        <f t="shared" si="37"/>
        <v>0.139778207634986</v>
      </c>
      <c r="J816" t="str">
        <f>_xlfn.XLOOKUP(A816,Product_Details!$A:$A,Product_Details!$G:$G,"mens")</f>
        <v>Womens</v>
      </c>
      <c r="K816">
        <f t="shared" si="38"/>
        <v>2511.6666666666665</v>
      </c>
    </row>
    <row r="817" spans="1:11" ht="15">
      <c r="A817" t="s">
        <v>29</v>
      </c>
      <c r="B817">
        <v>5</v>
      </c>
      <c r="C817">
        <v>1</v>
      </c>
      <c r="D817" t="s">
        <v>23</v>
      </c>
      <c r="E817" t="s">
        <v>169</v>
      </c>
      <c r="F817" s="1">
        <v>1.6042824074074074E-2</v>
      </c>
      <c r="G817">
        <f>_xlfn.XLOOKUP($A817,Product_pricing!$B:$B,Product_pricing!$C:$C)</f>
        <v>10</v>
      </c>
      <c r="H817">
        <f t="shared" si="36"/>
        <v>49.5</v>
      </c>
      <c r="I817" s="10">
        <f t="shared" si="37"/>
        <v>4.368068988593312E-2</v>
      </c>
      <c r="J817" t="str">
        <f>_xlfn.XLOOKUP(A817,Product_Details!$A:$A,Product_Details!$G:$G,"mens")</f>
        <v>Womens</v>
      </c>
      <c r="K817">
        <f t="shared" si="38"/>
        <v>2511.6666666666665</v>
      </c>
    </row>
    <row r="818" spans="1:11" ht="15">
      <c r="A818" t="s">
        <v>36</v>
      </c>
      <c r="B818">
        <v>2</v>
      </c>
      <c r="C818">
        <v>1</v>
      </c>
      <c r="D818" t="s">
        <v>23</v>
      </c>
      <c r="E818" t="s">
        <v>169</v>
      </c>
      <c r="F818" s="1">
        <v>1.6042824074074074E-2</v>
      </c>
      <c r="G818">
        <f>_xlfn.XLOOKUP($A818,Product_pricing!$B:$B,Product_pricing!$C:$C)</f>
        <v>23</v>
      </c>
      <c r="H818">
        <f t="shared" si="36"/>
        <v>45.54</v>
      </c>
      <c r="I818" s="10">
        <f t="shared" si="37"/>
        <v>4.018623469505847E-2</v>
      </c>
      <c r="J818" t="str">
        <f>_xlfn.XLOOKUP(A818,Product_Details!$A:$A,Product_Details!$G:$G,"mens")</f>
        <v>Womens</v>
      </c>
      <c r="K818">
        <f t="shared" si="38"/>
        <v>2511.6666666666665</v>
      </c>
    </row>
    <row r="819" spans="1:11" ht="15">
      <c r="A819" t="s">
        <v>22</v>
      </c>
      <c r="B819">
        <v>4</v>
      </c>
      <c r="C819">
        <v>15</v>
      </c>
      <c r="D819" t="s">
        <v>23</v>
      </c>
      <c r="E819" t="s">
        <v>170</v>
      </c>
      <c r="F819" s="1">
        <v>3.9942129629629626E-2</v>
      </c>
      <c r="G819">
        <f>_xlfn.XLOOKUP($A819,Product_pricing!$B:$B,Product_pricing!$C:$C)</f>
        <v>13</v>
      </c>
      <c r="H819">
        <f t="shared" si="36"/>
        <v>44.199999999999996</v>
      </c>
      <c r="I819" s="10">
        <f t="shared" si="37"/>
        <v>3.9003767534509973E-2</v>
      </c>
      <c r="J819" t="str">
        <f>_xlfn.XLOOKUP(A819,Product_Details!$A:$A,Product_Details!$G:$G,"mens")</f>
        <v>Womens</v>
      </c>
      <c r="K819">
        <f t="shared" si="38"/>
        <v>2511.6666666666665</v>
      </c>
    </row>
    <row r="820" spans="1:11" ht="15">
      <c r="A820" t="s">
        <v>35</v>
      </c>
      <c r="B820">
        <v>1</v>
      </c>
      <c r="C820">
        <v>15</v>
      </c>
      <c r="D820" t="s">
        <v>23</v>
      </c>
      <c r="E820" t="s">
        <v>170</v>
      </c>
      <c r="F820" s="1">
        <v>3.9942129629629626E-2</v>
      </c>
      <c r="G820">
        <f>_xlfn.XLOOKUP($A820,Product_pricing!$B:$B,Product_pricing!$C:$C)</f>
        <v>32</v>
      </c>
      <c r="H820">
        <f t="shared" si="36"/>
        <v>27.2</v>
      </c>
      <c r="I820" s="10">
        <f t="shared" si="37"/>
        <v>2.4002318482775366E-2</v>
      </c>
      <c r="J820" t="str">
        <f>_xlfn.XLOOKUP(A820,Product_Details!$A:$A,Product_Details!$G:$G,"mens")</f>
        <v>Womens</v>
      </c>
      <c r="K820">
        <f t="shared" si="38"/>
        <v>2511.6666666666665</v>
      </c>
    </row>
    <row r="821" spans="1:11" ht="15">
      <c r="A821" t="s">
        <v>30</v>
      </c>
      <c r="B821">
        <v>4</v>
      </c>
      <c r="C821">
        <v>15</v>
      </c>
      <c r="D821" t="s">
        <v>23</v>
      </c>
      <c r="E821" t="s">
        <v>170</v>
      </c>
      <c r="F821" s="1">
        <v>3.9942129629629626E-2</v>
      </c>
      <c r="G821">
        <f>_xlfn.XLOOKUP($A821,Product_pricing!$B:$B,Product_pricing!$C:$C)</f>
        <v>19</v>
      </c>
      <c r="H821">
        <f t="shared" si="36"/>
        <v>64.599999999999994</v>
      </c>
      <c r="I821" s="10">
        <f t="shared" si="37"/>
        <v>5.7005506396591493E-2</v>
      </c>
      <c r="J821" t="str">
        <f>_xlfn.XLOOKUP(A821,Product_Details!$A:$A,Product_Details!$G:$G,"mens")</f>
        <v>Womens</v>
      </c>
      <c r="K821">
        <f t="shared" si="38"/>
        <v>2511.6666666666665</v>
      </c>
    </row>
    <row r="822" spans="1:11" ht="15">
      <c r="A822" t="s">
        <v>25</v>
      </c>
      <c r="B822">
        <v>5</v>
      </c>
      <c r="C822">
        <v>15</v>
      </c>
      <c r="D822" t="s">
        <v>23</v>
      </c>
      <c r="E822" t="s">
        <v>170</v>
      </c>
      <c r="F822" s="1">
        <v>3.9942129629629626E-2</v>
      </c>
      <c r="G822">
        <f>_xlfn.XLOOKUP($A822,Product_pricing!$B:$B,Product_pricing!$C:$C)</f>
        <v>40</v>
      </c>
      <c r="H822">
        <f t="shared" si="36"/>
        <v>170</v>
      </c>
      <c r="I822" s="10">
        <f t="shared" si="37"/>
        <v>0.15001449051734606</v>
      </c>
      <c r="J822" t="str">
        <f>_xlfn.XLOOKUP(A822,Product_Details!$A:$A,Product_Details!$G:$G,"mens")</f>
        <v>Mens</v>
      </c>
      <c r="K822">
        <f t="shared" si="38"/>
        <v>1260</v>
      </c>
    </row>
    <row r="823" spans="1:11" ht="15">
      <c r="A823" t="s">
        <v>41</v>
      </c>
      <c r="B823">
        <v>5</v>
      </c>
      <c r="C823">
        <v>15</v>
      </c>
      <c r="D823" t="s">
        <v>23</v>
      </c>
      <c r="E823" t="s">
        <v>170</v>
      </c>
      <c r="F823" s="1">
        <v>3.9942129629629626E-2</v>
      </c>
      <c r="G823">
        <f>_xlfn.XLOOKUP($A823,Product_pricing!$B:$B,Product_pricing!$C:$C)</f>
        <v>10</v>
      </c>
      <c r="H823">
        <f t="shared" si="36"/>
        <v>42.5</v>
      </c>
      <c r="I823" s="10">
        <f t="shared" si="37"/>
        <v>3.7503622629336514E-2</v>
      </c>
      <c r="J823" t="str">
        <f>_xlfn.XLOOKUP(A823,Product_Details!$A:$A,Product_Details!$G:$G,"mens")</f>
        <v>Mens</v>
      </c>
      <c r="K823">
        <f t="shared" si="38"/>
        <v>1260</v>
      </c>
    </row>
    <row r="824" spans="1:11" ht="15">
      <c r="A824" t="s">
        <v>31</v>
      </c>
      <c r="B824">
        <v>4</v>
      </c>
      <c r="C824">
        <v>15</v>
      </c>
      <c r="D824" t="s">
        <v>23</v>
      </c>
      <c r="E824" t="s">
        <v>170</v>
      </c>
      <c r="F824" s="1">
        <v>3.9942129629629626E-2</v>
      </c>
      <c r="G824">
        <f>_xlfn.XLOOKUP($A824,Product_pricing!$B:$B,Product_pricing!$C:$C)</f>
        <v>57</v>
      </c>
      <c r="H824">
        <f t="shared" si="36"/>
        <v>193.79999999999998</v>
      </c>
      <c r="I824" s="10">
        <f t="shared" si="37"/>
        <v>0.17101651918977451</v>
      </c>
      <c r="J824" t="str">
        <f>_xlfn.XLOOKUP(A824,Product_Details!$A:$A,Product_Details!$G:$G,"mens")</f>
        <v>Mens</v>
      </c>
      <c r="K824">
        <f t="shared" si="38"/>
        <v>1260</v>
      </c>
    </row>
    <row r="825" spans="1:11" ht="15">
      <c r="A825" t="s">
        <v>32</v>
      </c>
      <c r="B825">
        <v>3</v>
      </c>
      <c r="C825">
        <v>15</v>
      </c>
      <c r="D825" t="s">
        <v>23</v>
      </c>
      <c r="E825" t="s">
        <v>170</v>
      </c>
      <c r="F825" s="1">
        <v>3.9942129629629626E-2</v>
      </c>
      <c r="G825">
        <f>_xlfn.XLOOKUP($A825,Product_pricing!$B:$B,Product_pricing!$C:$C)</f>
        <v>36</v>
      </c>
      <c r="H825">
        <f t="shared" si="36"/>
        <v>91.8</v>
      </c>
      <c r="I825" s="10">
        <f t="shared" si="37"/>
        <v>8.1007824879366877E-2</v>
      </c>
      <c r="J825" t="str">
        <f>_xlfn.XLOOKUP(A825,Product_Details!$A:$A,Product_Details!$G:$G,"mens")</f>
        <v>Mens</v>
      </c>
      <c r="K825">
        <f t="shared" si="38"/>
        <v>1260</v>
      </c>
    </row>
    <row r="826" spans="1:11" ht="15">
      <c r="A826" t="s">
        <v>26</v>
      </c>
      <c r="B826">
        <v>3</v>
      </c>
      <c r="C826">
        <v>15</v>
      </c>
      <c r="D826" t="s">
        <v>23</v>
      </c>
      <c r="E826" t="s">
        <v>170</v>
      </c>
      <c r="F826" s="1">
        <v>3.9942129629629626E-2</v>
      </c>
      <c r="G826">
        <f>_xlfn.XLOOKUP($A826,Product_pricing!$B:$B,Product_pricing!$C:$C)</f>
        <v>17</v>
      </c>
      <c r="H826">
        <f t="shared" si="36"/>
        <v>43.35</v>
      </c>
      <c r="I826" s="10">
        <f t="shared" si="37"/>
        <v>3.825369508192325E-2</v>
      </c>
      <c r="J826" t="str">
        <f>_xlfn.XLOOKUP(A826,Product_Details!$A:$A,Product_Details!$G:$G,"mens")</f>
        <v>Mens</v>
      </c>
      <c r="K826">
        <f t="shared" si="38"/>
        <v>1260</v>
      </c>
    </row>
    <row r="827" spans="1:11" ht="15">
      <c r="A827" t="s">
        <v>27</v>
      </c>
      <c r="B827">
        <v>1</v>
      </c>
      <c r="C827">
        <v>15</v>
      </c>
      <c r="D827" t="s">
        <v>23</v>
      </c>
      <c r="E827" t="s">
        <v>170</v>
      </c>
      <c r="F827" s="1">
        <v>3.9942129629629626E-2</v>
      </c>
      <c r="G827">
        <f>_xlfn.XLOOKUP($A827,Product_pricing!$B:$B,Product_pricing!$C:$C)</f>
        <v>29</v>
      </c>
      <c r="H827">
        <f t="shared" si="36"/>
        <v>24.65</v>
      </c>
      <c r="I827" s="10">
        <f t="shared" si="37"/>
        <v>2.1752101125015178E-2</v>
      </c>
      <c r="J827" t="str">
        <f>_xlfn.XLOOKUP(A827,Product_Details!$A:$A,Product_Details!$G:$G,"mens")</f>
        <v>Mens</v>
      </c>
      <c r="K827">
        <f t="shared" si="38"/>
        <v>1260</v>
      </c>
    </row>
    <row r="828" spans="1:11" ht="15">
      <c r="A828" t="s">
        <v>22</v>
      </c>
      <c r="B828">
        <v>1</v>
      </c>
      <c r="C828">
        <v>15</v>
      </c>
      <c r="D828" t="s">
        <v>23</v>
      </c>
      <c r="E828" t="s">
        <v>171</v>
      </c>
      <c r="F828" s="1">
        <v>3.352083333333334E-2</v>
      </c>
      <c r="G828">
        <f>_xlfn.XLOOKUP($A828,Product_pricing!$B:$B,Product_pricing!$C:$C)</f>
        <v>13</v>
      </c>
      <c r="H828">
        <f t="shared" si="36"/>
        <v>11.049999999999999</v>
      </c>
      <c r="I828" s="10">
        <f t="shared" si="37"/>
        <v>9.7509418836274932E-3</v>
      </c>
      <c r="J828" t="str">
        <f>_xlfn.XLOOKUP(A828,Product_Details!$A:$A,Product_Details!$G:$G,"mens")</f>
        <v>Womens</v>
      </c>
      <c r="K828">
        <f t="shared" si="38"/>
        <v>1883.75</v>
      </c>
    </row>
    <row r="829" spans="1:11" ht="15">
      <c r="A829" t="s">
        <v>35</v>
      </c>
      <c r="B829">
        <v>3</v>
      </c>
      <c r="C829">
        <v>15</v>
      </c>
      <c r="D829" t="s">
        <v>23</v>
      </c>
      <c r="E829" t="s">
        <v>171</v>
      </c>
      <c r="F829" s="1">
        <v>3.352083333333334E-2</v>
      </c>
      <c r="G829">
        <f>_xlfn.XLOOKUP($A829,Product_pricing!$B:$B,Product_pricing!$C:$C)</f>
        <v>32</v>
      </c>
      <c r="H829">
        <f t="shared" si="36"/>
        <v>81.599999999999994</v>
      </c>
      <c r="I829" s="10">
        <f t="shared" si="37"/>
        <v>7.200695544832611E-2</v>
      </c>
      <c r="J829" t="str">
        <f>_xlfn.XLOOKUP(A829,Product_Details!$A:$A,Product_Details!$G:$G,"mens")</f>
        <v>Womens</v>
      </c>
      <c r="K829">
        <f t="shared" si="38"/>
        <v>1883.75</v>
      </c>
    </row>
    <row r="830" spans="1:11" ht="15">
      <c r="A830" t="s">
        <v>30</v>
      </c>
      <c r="B830">
        <v>2</v>
      </c>
      <c r="C830">
        <v>15</v>
      </c>
      <c r="D830" t="s">
        <v>23</v>
      </c>
      <c r="E830" t="s">
        <v>171</v>
      </c>
      <c r="F830" s="1">
        <v>3.352083333333334E-2</v>
      </c>
      <c r="G830">
        <f>_xlfn.XLOOKUP($A830,Product_pricing!$B:$B,Product_pricing!$C:$C)</f>
        <v>19</v>
      </c>
      <c r="H830">
        <f t="shared" si="36"/>
        <v>32.299999999999997</v>
      </c>
      <c r="I830" s="10">
        <f t="shared" si="37"/>
        <v>2.8502753198295747E-2</v>
      </c>
      <c r="J830" t="str">
        <f>_xlfn.XLOOKUP(A830,Product_Details!$A:$A,Product_Details!$G:$G,"mens")</f>
        <v>Womens</v>
      </c>
      <c r="K830">
        <f t="shared" si="38"/>
        <v>1883.75</v>
      </c>
    </row>
    <row r="831" spans="1:11" ht="15">
      <c r="A831" t="s">
        <v>38</v>
      </c>
      <c r="B831">
        <v>3</v>
      </c>
      <c r="C831">
        <v>15</v>
      </c>
      <c r="D831" t="s">
        <v>23</v>
      </c>
      <c r="E831" t="s">
        <v>171</v>
      </c>
      <c r="F831" s="1">
        <v>3.352083333333334E-2</v>
      </c>
      <c r="G831">
        <f>_xlfn.XLOOKUP($A831,Product_pricing!$B:$B,Product_pricing!$C:$C)</f>
        <v>54</v>
      </c>
      <c r="H831">
        <f t="shared" si="36"/>
        <v>137.69999999999999</v>
      </c>
      <c r="I831" s="10">
        <f t="shared" si="37"/>
        <v>0.12151173731905029</v>
      </c>
      <c r="J831" t="str">
        <f>_xlfn.XLOOKUP(A831,Product_Details!$A:$A,Product_Details!$G:$G,"mens")</f>
        <v>Womens</v>
      </c>
      <c r="K831">
        <f t="shared" si="38"/>
        <v>1883.75</v>
      </c>
    </row>
    <row r="832" spans="1:11" ht="15">
      <c r="A832" t="s">
        <v>25</v>
      </c>
      <c r="B832">
        <v>3</v>
      </c>
      <c r="C832">
        <v>15</v>
      </c>
      <c r="D832" t="s">
        <v>23</v>
      </c>
      <c r="E832" t="s">
        <v>171</v>
      </c>
      <c r="F832" s="1">
        <v>3.352083333333334E-2</v>
      </c>
      <c r="G832">
        <f>_xlfn.XLOOKUP($A832,Product_pricing!$B:$B,Product_pricing!$C:$C)</f>
        <v>40</v>
      </c>
      <c r="H832">
        <f t="shared" si="36"/>
        <v>102</v>
      </c>
      <c r="I832" s="10">
        <f t="shared" si="37"/>
        <v>9.0008694310407644E-2</v>
      </c>
      <c r="J832" t="str">
        <f>_xlfn.XLOOKUP(A832,Product_Details!$A:$A,Product_Details!$G:$G,"mens")</f>
        <v>Mens</v>
      </c>
      <c r="K832">
        <f t="shared" si="38"/>
        <v>1890</v>
      </c>
    </row>
    <row r="833" spans="1:11" ht="15">
      <c r="A833" t="s">
        <v>41</v>
      </c>
      <c r="B833">
        <v>4</v>
      </c>
      <c r="C833">
        <v>15</v>
      </c>
      <c r="D833" t="s">
        <v>23</v>
      </c>
      <c r="E833" t="s">
        <v>171</v>
      </c>
      <c r="F833" s="1">
        <v>3.352083333333334E-2</v>
      </c>
      <c r="G833">
        <f>_xlfn.XLOOKUP($A833,Product_pricing!$B:$B,Product_pricing!$C:$C)</f>
        <v>10</v>
      </c>
      <c r="H833">
        <f t="shared" si="36"/>
        <v>34</v>
      </c>
      <c r="I833" s="10">
        <f t="shared" si="37"/>
        <v>3.0002898103469212E-2</v>
      </c>
      <c r="J833" t="str">
        <f>_xlfn.XLOOKUP(A833,Product_Details!$A:$A,Product_Details!$G:$G,"mens")</f>
        <v>Mens</v>
      </c>
      <c r="K833">
        <f t="shared" si="38"/>
        <v>1890</v>
      </c>
    </row>
    <row r="834" spans="1:11" ht="15">
      <c r="A834" t="s">
        <v>31</v>
      </c>
      <c r="B834">
        <v>2</v>
      </c>
      <c r="C834">
        <v>15</v>
      </c>
      <c r="D834" t="s">
        <v>23</v>
      </c>
      <c r="E834" t="s">
        <v>171</v>
      </c>
      <c r="F834" s="1">
        <v>3.352083333333334E-2</v>
      </c>
      <c r="G834">
        <f>_xlfn.XLOOKUP($A834,Product_pricing!$B:$B,Product_pricing!$C:$C)</f>
        <v>57</v>
      </c>
      <c r="H834">
        <f t="shared" si="36"/>
        <v>96.899999999999991</v>
      </c>
      <c r="I834" s="10">
        <f t="shared" si="37"/>
        <v>8.5508259594887254E-2</v>
      </c>
      <c r="J834" t="str">
        <f>_xlfn.XLOOKUP(A834,Product_Details!$A:$A,Product_Details!$G:$G,"mens")</f>
        <v>Mens</v>
      </c>
      <c r="K834">
        <f t="shared" si="38"/>
        <v>1890</v>
      </c>
    </row>
    <row r="835" spans="1:11" ht="15">
      <c r="A835" t="s">
        <v>32</v>
      </c>
      <c r="B835">
        <v>3</v>
      </c>
      <c r="C835">
        <v>15</v>
      </c>
      <c r="D835" t="s">
        <v>23</v>
      </c>
      <c r="E835" t="s">
        <v>171</v>
      </c>
      <c r="F835" s="1">
        <v>3.352083333333334E-2</v>
      </c>
      <c r="G835">
        <f>_xlfn.XLOOKUP($A835,Product_pricing!$B:$B,Product_pricing!$C:$C)</f>
        <v>36</v>
      </c>
      <c r="H835">
        <f t="shared" ref="H835:H898" si="39">B835*G835*(1-C835/100)</f>
        <v>91.8</v>
      </c>
      <c r="I835" s="10">
        <f t="shared" ref="I835:I898" si="40">(H835/SUM($H:$H))*1000</f>
        <v>8.1007824879366877E-2</v>
      </c>
      <c r="J835" t="str">
        <f>_xlfn.XLOOKUP(A835,Product_Details!$A:$A,Product_Details!$G:$G,"mens")</f>
        <v>Mens</v>
      </c>
      <c r="K835">
        <f t="shared" ref="K835:K898" si="41">COUNTIFS($J:$J, J835) / COUNTIFS($J:$J, J835, $E:$E, E835)</f>
        <v>1890</v>
      </c>
    </row>
    <row r="836" spans="1:11" ht="15">
      <c r="A836" t="s">
        <v>35</v>
      </c>
      <c r="B836">
        <v>2</v>
      </c>
      <c r="C836">
        <v>9</v>
      </c>
      <c r="D836" t="s">
        <v>33</v>
      </c>
      <c r="E836" t="s">
        <v>172</v>
      </c>
      <c r="F836" s="1">
        <v>2.1232638888888888E-2</v>
      </c>
      <c r="G836">
        <f>_xlfn.XLOOKUP($A836,Product_pricing!$B:$B,Product_pricing!$C:$C)</f>
        <v>32</v>
      </c>
      <c r="H836">
        <f t="shared" si="39"/>
        <v>58.24</v>
      </c>
      <c r="I836" s="10">
        <f t="shared" si="40"/>
        <v>5.1393199574883731E-2</v>
      </c>
      <c r="J836" t="str">
        <f>_xlfn.XLOOKUP(A836,Product_Details!$A:$A,Product_Details!$G:$G,"mens")</f>
        <v>Womens</v>
      </c>
      <c r="K836">
        <f t="shared" si="41"/>
        <v>2511.6666666666665</v>
      </c>
    </row>
    <row r="837" spans="1:11" ht="15">
      <c r="A837" t="s">
        <v>36</v>
      </c>
      <c r="B837">
        <v>5</v>
      </c>
      <c r="C837">
        <v>9</v>
      </c>
      <c r="D837" t="s">
        <v>33</v>
      </c>
      <c r="E837" t="s">
        <v>172</v>
      </c>
      <c r="F837" s="1">
        <v>2.1232638888888888E-2</v>
      </c>
      <c r="G837">
        <f>_xlfn.XLOOKUP($A837,Product_pricing!$B:$B,Product_pricing!$C:$C)</f>
        <v>23</v>
      </c>
      <c r="H837">
        <f t="shared" si="39"/>
        <v>104.65</v>
      </c>
      <c r="I837" s="10">
        <f t="shared" si="40"/>
        <v>9.2347155486119215E-2</v>
      </c>
      <c r="J837" t="str">
        <f>_xlfn.XLOOKUP(A837,Product_Details!$A:$A,Product_Details!$G:$G,"mens")</f>
        <v>Womens</v>
      </c>
      <c r="K837">
        <f t="shared" si="41"/>
        <v>2511.6666666666665</v>
      </c>
    </row>
    <row r="838" spans="1:11" ht="15">
      <c r="A838" t="s">
        <v>38</v>
      </c>
      <c r="B838">
        <v>2</v>
      </c>
      <c r="C838">
        <v>9</v>
      </c>
      <c r="D838" t="s">
        <v>33</v>
      </c>
      <c r="E838" t="s">
        <v>172</v>
      </c>
      <c r="F838" s="1">
        <v>2.1232638888888888E-2</v>
      </c>
      <c r="G838">
        <f>_xlfn.XLOOKUP($A838,Product_pricing!$B:$B,Product_pricing!$C:$C)</f>
        <v>54</v>
      </c>
      <c r="H838">
        <f t="shared" si="39"/>
        <v>98.28</v>
      </c>
      <c r="I838" s="10">
        <f t="shared" si="40"/>
        <v>8.6726024282616304E-2</v>
      </c>
      <c r="J838" t="str">
        <f>_xlfn.XLOOKUP(A838,Product_Details!$A:$A,Product_Details!$G:$G,"mens")</f>
        <v>Womens</v>
      </c>
      <c r="K838">
        <f t="shared" si="41"/>
        <v>2511.6666666666665</v>
      </c>
    </row>
    <row r="839" spans="1:11" ht="15">
      <c r="A839" t="s">
        <v>25</v>
      </c>
      <c r="B839">
        <v>4</v>
      </c>
      <c r="C839">
        <v>9</v>
      </c>
      <c r="D839" t="s">
        <v>33</v>
      </c>
      <c r="E839" t="s">
        <v>172</v>
      </c>
      <c r="F839" s="1">
        <v>2.1232638888888888E-2</v>
      </c>
      <c r="G839">
        <f>_xlfn.XLOOKUP($A839,Product_pricing!$B:$B,Product_pricing!$C:$C)</f>
        <v>40</v>
      </c>
      <c r="H839">
        <f t="shared" si="39"/>
        <v>145.6</v>
      </c>
      <c r="I839" s="10">
        <f t="shared" si="40"/>
        <v>0.12848299893720935</v>
      </c>
      <c r="J839" t="str">
        <f>_xlfn.XLOOKUP(A839,Product_Details!$A:$A,Product_Details!$G:$G,"mens")</f>
        <v>Mens</v>
      </c>
      <c r="K839">
        <f t="shared" si="41"/>
        <v>1512</v>
      </c>
    </row>
    <row r="840" spans="1:11" ht="15">
      <c r="A840" t="s">
        <v>41</v>
      </c>
      <c r="B840">
        <v>5</v>
      </c>
      <c r="C840">
        <v>9</v>
      </c>
      <c r="D840" t="s">
        <v>33</v>
      </c>
      <c r="E840" t="s">
        <v>172</v>
      </c>
      <c r="F840" s="1">
        <v>2.1232638888888888E-2</v>
      </c>
      <c r="G840">
        <f>_xlfn.XLOOKUP($A840,Product_pricing!$B:$B,Product_pricing!$C:$C)</f>
        <v>10</v>
      </c>
      <c r="H840">
        <f t="shared" si="39"/>
        <v>45.5</v>
      </c>
      <c r="I840" s="10">
        <f t="shared" si="40"/>
        <v>4.0150937167877918E-2</v>
      </c>
      <c r="J840" t="str">
        <f>_xlfn.XLOOKUP(A840,Product_Details!$A:$A,Product_Details!$G:$G,"mens")</f>
        <v>Mens</v>
      </c>
      <c r="K840">
        <f t="shared" si="41"/>
        <v>1512</v>
      </c>
    </row>
    <row r="841" spans="1:11" ht="15">
      <c r="A841" t="s">
        <v>31</v>
      </c>
      <c r="B841">
        <v>1</v>
      </c>
      <c r="C841">
        <v>9</v>
      </c>
      <c r="D841" t="s">
        <v>33</v>
      </c>
      <c r="E841" t="s">
        <v>172</v>
      </c>
      <c r="F841" s="1">
        <v>2.1232638888888888E-2</v>
      </c>
      <c r="G841">
        <f>_xlfn.XLOOKUP($A841,Product_pricing!$B:$B,Product_pricing!$C:$C)</f>
        <v>57</v>
      </c>
      <c r="H841">
        <f t="shared" si="39"/>
        <v>51.870000000000005</v>
      </c>
      <c r="I841" s="10">
        <f t="shared" si="40"/>
        <v>4.5772068371380828E-2</v>
      </c>
      <c r="J841" t="str">
        <f>_xlfn.XLOOKUP(A841,Product_Details!$A:$A,Product_Details!$G:$G,"mens")</f>
        <v>Mens</v>
      </c>
      <c r="K841">
        <f t="shared" si="41"/>
        <v>1512</v>
      </c>
    </row>
    <row r="842" spans="1:11" ht="15">
      <c r="A842" t="s">
        <v>32</v>
      </c>
      <c r="B842">
        <v>3</v>
      </c>
      <c r="C842">
        <v>9</v>
      </c>
      <c r="D842" t="s">
        <v>33</v>
      </c>
      <c r="E842" t="s">
        <v>172</v>
      </c>
      <c r="F842" s="1">
        <v>2.1232638888888888E-2</v>
      </c>
      <c r="G842">
        <f>_xlfn.XLOOKUP($A842,Product_pricing!$B:$B,Product_pricing!$C:$C)</f>
        <v>36</v>
      </c>
      <c r="H842">
        <f t="shared" si="39"/>
        <v>98.28</v>
      </c>
      <c r="I842" s="10">
        <f t="shared" si="40"/>
        <v>8.6726024282616304E-2</v>
      </c>
      <c r="J842" t="str">
        <f>_xlfn.XLOOKUP(A842,Product_Details!$A:$A,Product_Details!$G:$G,"mens")</f>
        <v>Mens</v>
      </c>
      <c r="K842">
        <f t="shared" si="41"/>
        <v>1512</v>
      </c>
    </row>
    <row r="843" spans="1:11" ht="15">
      <c r="A843" t="s">
        <v>27</v>
      </c>
      <c r="B843">
        <v>2</v>
      </c>
      <c r="C843">
        <v>9</v>
      </c>
      <c r="D843" t="s">
        <v>33</v>
      </c>
      <c r="E843" t="s">
        <v>172</v>
      </c>
      <c r="F843" s="1">
        <v>2.1232638888888888E-2</v>
      </c>
      <c r="G843">
        <f>_xlfn.XLOOKUP($A843,Product_pricing!$B:$B,Product_pricing!$C:$C)</f>
        <v>29</v>
      </c>
      <c r="H843">
        <f t="shared" si="39"/>
        <v>52.78</v>
      </c>
      <c r="I843" s="10">
        <f t="shared" si="40"/>
        <v>4.6575087114738387E-2</v>
      </c>
      <c r="J843" t="str">
        <f>_xlfn.XLOOKUP(A843,Product_Details!$A:$A,Product_Details!$G:$G,"mens")</f>
        <v>Mens</v>
      </c>
      <c r="K843">
        <f t="shared" si="41"/>
        <v>1512</v>
      </c>
    </row>
    <row r="844" spans="1:11" ht="15">
      <c r="A844" t="s">
        <v>22</v>
      </c>
      <c r="B844">
        <v>2</v>
      </c>
      <c r="C844">
        <v>21</v>
      </c>
      <c r="D844" t="s">
        <v>23</v>
      </c>
      <c r="E844" t="s">
        <v>173</v>
      </c>
      <c r="F844" s="1">
        <v>1.3148148148148147E-2</v>
      </c>
      <c r="G844">
        <f>_xlfn.XLOOKUP($A844,Product_pricing!$B:$B,Product_pricing!$C:$C)</f>
        <v>13</v>
      </c>
      <c r="H844">
        <f t="shared" si="39"/>
        <v>20.54</v>
      </c>
      <c r="I844" s="10">
        <f t="shared" si="40"/>
        <v>1.8125280207213459E-2</v>
      </c>
      <c r="J844" t="str">
        <f>_xlfn.XLOOKUP(A844,Product_Details!$A:$A,Product_Details!$G:$G,"mens")</f>
        <v>Womens</v>
      </c>
      <c r="K844">
        <f t="shared" si="41"/>
        <v>1883.75</v>
      </c>
    </row>
    <row r="845" spans="1:11" ht="15">
      <c r="A845" t="s">
        <v>35</v>
      </c>
      <c r="B845">
        <v>1</v>
      </c>
      <c r="C845">
        <v>21</v>
      </c>
      <c r="D845" t="s">
        <v>23</v>
      </c>
      <c r="E845" t="s">
        <v>173</v>
      </c>
      <c r="F845" s="1">
        <v>1.3148148148148147E-2</v>
      </c>
      <c r="G845">
        <f>_xlfn.XLOOKUP($A845,Product_pricing!$B:$B,Product_pricing!$C:$C)</f>
        <v>32</v>
      </c>
      <c r="H845">
        <f t="shared" si="39"/>
        <v>25.28</v>
      </c>
      <c r="I845" s="10">
        <f t="shared" si="40"/>
        <v>2.2308037178108874E-2</v>
      </c>
      <c r="J845" t="str">
        <f>_xlfn.XLOOKUP(A845,Product_Details!$A:$A,Product_Details!$G:$G,"mens")</f>
        <v>Womens</v>
      </c>
      <c r="K845">
        <f t="shared" si="41"/>
        <v>1883.75</v>
      </c>
    </row>
    <row r="846" spans="1:11" ht="15">
      <c r="A846" t="s">
        <v>29</v>
      </c>
      <c r="B846">
        <v>2</v>
      </c>
      <c r="C846">
        <v>21</v>
      </c>
      <c r="D846" t="s">
        <v>23</v>
      </c>
      <c r="E846" t="s">
        <v>173</v>
      </c>
      <c r="F846" s="1">
        <v>1.3148148148148147E-2</v>
      </c>
      <c r="G846">
        <f>_xlfn.XLOOKUP($A846,Product_pricing!$B:$B,Product_pricing!$C:$C)</f>
        <v>10</v>
      </c>
      <c r="H846">
        <f t="shared" si="39"/>
        <v>15.8</v>
      </c>
      <c r="I846" s="10">
        <f t="shared" si="40"/>
        <v>1.3942523236318045E-2</v>
      </c>
      <c r="J846" t="str">
        <f>_xlfn.XLOOKUP(A846,Product_Details!$A:$A,Product_Details!$G:$G,"mens")</f>
        <v>Womens</v>
      </c>
      <c r="K846">
        <f t="shared" si="41"/>
        <v>1883.75</v>
      </c>
    </row>
    <row r="847" spans="1:11" ht="15">
      <c r="A847" t="s">
        <v>38</v>
      </c>
      <c r="B847">
        <v>2</v>
      </c>
      <c r="C847">
        <v>21</v>
      </c>
      <c r="D847" t="s">
        <v>23</v>
      </c>
      <c r="E847" t="s">
        <v>173</v>
      </c>
      <c r="F847" s="1">
        <v>1.3148148148148147E-2</v>
      </c>
      <c r="G847">
        <f>_xlfn.XLOOKUP($A847,Product_pricing!$B:$B,Product_pricing!$C:$C)</f>
        <v>54</v>
      </c>
      <c r="H847">
        <f t="shared" si="39"/>
        <v>85.320000000000007</v>
      </c>
      <c r="I847" s="10">
        <f t="shared" si="40"/>
        <v>7.528962547611745E-2</v>
      </c>
      <c r="J847" t="str">
        <f>_xlfn.XLOOKUP(A847,Product_Details!$A:$A,Product_Details!$G:$G,"mens")</f>
        <v>Womens</v>
      </c>
      <c r="K847">
        <f t="shared" si="41"/>
        <v>1883.75</v>
      </c>
    </row>
    <row r="848" spans="1:11" ht="15">
      <c r="A848" t="s">
        <v>41</v>
      </c>
      <c r="B848">
        <v>4</v>
      </c>
      <c r="C848">
        <v>21</v>
      </c>
      <c r="D848" t="s">
        <v>23</v>
      </c>
      <c r="E848" t="s">
        <v>173</v>
      </c>
      <c r="F848" s="1">
        <v>1.3148148148148147E-2</v>
      </c>
      <c r="G848">
        <f>_xlfn.XLOOKUP($A848,Product_pricing!$B:$B,Product_pricing!$C:$C)</f>
        <v>10</v>
      </c>
      <c r="H848">
        <f t="shared" si="39"/>
        <v>31.6</v>
      </c>
      <c r="I848" s="10">
        <f t="shared" si="40"/>
        <v>2.788504647263609E-2</v>
      </c>
      <c r="J848" t="str">
        <f>_xlfn.XLOOKUP(A848,Product_Details!$A:$A,Product_Details!$G:$G,"mens")</f>
        <v>Mens</v>
      </c>
      <c r="K848">
        <f t="shared" si="41"/>
        <v>1890</v>
      </c>
    </row>
    <row r="849" spans="1:11" ht="15">
      <c r="A849" t="s">
        <v>32</v>
      </c>
      <c r="B849">
        <v>3</v>
      </c>
      <c r="C849">
        <v>21</v>
      </c>
      <c r="D849" t="s">
        <v>23</v>
      </c>
      <c r="E849" t="s">
        <v>173</v>
      </c>
      <c r="F849" s="1">
        <v>1.3148148148148147E-2</v>
      </c>
      <c r="G849">
        <f>_xlfn.XLOOKUP($A849,Product_pricing!$B:$B,Product_pricing!$C:$C)</f>
        <v>36</v>
      </c>
      <c r="H849">
        <f t="shared" si="39"/>
        <v>85.320000000000007</v>
      </c>
      <c r="I849" s="10">
        <f t="shared" si="40"/>
        <v>7.528962547611745E-2</v>
      </c>
      <c r="J849" t="str">
        <f>_xlfn.XLOOKUP(A849,Product_Details!$A:$A,Product_Details!$G:$G,"mens")</f>
        <v>Mens</v>
      </c>
      <c r="K849">
        <f t="shared" si="41"/>
        <v>1890</v>
      </c>
    </row>
    <row r="850" spans="1:11" ht="15">
      <c r="A850" t="s">
        <v>26</v>
      </c>
      <c r="B850">
        <v>4</v>
      </c>
      <c r="C850">
        <v>21</v>
      </c>
      <c r="D850" t="s">
        <v>23</v>
      </c>
      <c r="E850" t="s">
        <v>173</v>
      </c>
      <c r="F850" s="1">
        <v>1.3148148148148147E-2</v>
      </c>
      <c r="G850">
        <f>_xlfn.XLOOKUP($A850,Product_pricing!$B:$B,Product_pricing!$C:$C)</f>
        <v>17</v>
      </c>
      <c r="H850">
        <f t="shared" si="39"/>
        <v>53.72</v>
      </c>
      <c r="I850" s="10">
        <f t="shared" si="40"/>
        <v>4.7404579003481349E-2</v>
      </c>
      <c r="J850" t="str">
        <f>_xlfn.XLOOKUP(A850,Product_Details!$A:$A,Product_Details!$G:$G,"mens")</f>
        <v>Mens</v>
      </c>
      <c r="K850">
        <f t="shared" si="41"/>
        <v>1890</v>
      </c>
    </row>
    <row r="851" spans="1:11" ht="15">
      <c r="A851" t="s">
        <v>27</v>
      </c>
      <c r="B851">
        <v>2</v>
      </c>
      <c r="C851">
        <v>21</v>
      </c>
      <c r="D851" t="s">
        <v>23</v>
      </c>
      <c r="E851" t="s">
        <v>173</v>
      </c>
      <c r="F851" s="1">
        <v>1.3148148148148147E-2</v>
      </c>
      <c r="G851">
        <f>_xlfn.XLOOKUP($A851,Product_pricing!$B:$B,Product_pricing!$C:$C)</f>
        <v>29</v>
      </c>
      <c r="H851">
        <f t="shared" si="39"/>
        <v>45.82</v>
      </c>
      <c r="I851" s="10">
        <f t="shared" si="40"/>
        <v>4.0433317385322333E-2</v>
      </c>
      <c r="J851" t="str">
        <f>_xlfn.XLOOKUP(A851,Product_Details!$A:$A,Product_Details!$G:$G,"mens")</f>
        <v>Mens</v>
      </c>
      <c r="K851">
        <f t="shared" si="41"/>
        <v>1890</v>
      </c>
    </row>
    <row r="852" spans="1:11" ht="15">
      <c r="A852" t="s">
        <v>36</v>
      </c>
      <c r="B852">
        <v>1</v>
      </c>
      <c r="C852">
        <v>10</v>
      </c>
      <c r="D852" t="s">
        <v>23</v>
      </c>
      <c r="E852" t="s">
        <v>174</v>
      </c>
      <c r="F852" s="1">
        <v>2.8042824074074074E-2</v>
      </c>
      <c r="G852">
        <f>_xlfn.XLOOKUP($A852,Product_pricing!$B:$B,Product_pricing!$C:$C)</f>
        <v>23</v>
      </c>
      <c r="H852">
        <f t="shared" si="39"/>
        <v>20.7</v>
      </c>
      <c r="I852" s="10">
        <f t="shared" si="40"/>
        <v>1.8266470315935666E-2</v>
      </c>
      <c r="J852" t="str">
        <f>_xlfn.XLOOKUP(A852,Product_Details!$A:$A,Product_Details!$G:$G,"mens")</f>
        <v>Womens</v>
      </c>
      <c r="K852">
        <f t="shared" si="41"/>
        <v>7535</v>
      </c>
    </row>
    <row r="853" spans="1:11" ht="15">
      <c r="A853" t="s">
        <v>25</v>
      </c>
      <c r="B853">
        <v>4</v>
      </c>
      <c r="C853">
        <v>10</v>
      </c>
      <c r="D853" t="s">
        <v>23</v>
      </c>
      <c r="E853" t="s">
        <v>174</v>
      </c>
      <c r="F853" s="1">
        <v>2.8042824074074074E-2</v>
      </c>
      <c r="G853">
        <f>_xlfn.XLOOKUP($A853,Product_pricing!$B:$B,Product_pricing!$C:$C)</f>
        <v>40</v>
      </c>
      <c r="H853">
        <f t="shared" si="39"/>
        <v>144</v>
      </c>
      <c r="I853" s="10">
        <f t="shared" si="40"/>
        <v>0.12707109784998727</v>
      </c>
      <c r="J853" t="str">
        <f>_xlfn.XLOOKUP(A853,Product_Details!$A:$A,Product_Details!$G:$G,"mens")</f>
        <v>Mens</v>
      </c>
      <c r="K853">
        <f t="shared" si="41"/>
        <v>1512</v>
      </c>
    </row>
    <row r="854" spans="1:11" ht="15">
      <c r="A854" t="s">
        <v>41</v>
      </c>
      <c r="B854">
        <v>1</v>
      </c>
      <c r="C854">
        <v>10</v>
      </c>
      <c r="D854" t="s">
        <v>23</v>
      </c>
      <c r="E854" t="s">
        <v>174</v>
      </c>
      <c r="F854" s="1">
        <v>2.8042824074074074E-2</v>
      </c>
      <c r="G854">
        <f>_xlfn.XLOOKUP($A854,Product_pricing!$B:$B,Product_pricing!$C:$C)</f>
        <v>10</v>
      </c>
      <c r="H854">
        <f t="shared" si="39"/>
        <v>9</v>
      </c>
      <c r="I854" s="10">
        <f t="shared" si="40"/>
        <v>7.9419436156242043E-3</v>
      </c>
      <c r="J854" t="str">
        <f>_xlfn.XLOOKUP(A854,Product_Details!$A:$A,Product_Details!$G:$G,"mens")</f>
        <v>Mens</v>
      </c>
      <c r="K854">
        <f t="shared" si="41"/>
        <v>1512</v>
      </c>
    </row>
    <row r="855" spans="1:11" ht="15">
      <c r="A855" t="s">
        <v>31</v>
      </c>
      <c r="B855">
        <v>2</v>
      </c>
      <c r="C855">
        <v>10</v>
      </c>
      <c r="D855" t="s">
        <v>23</v>
      </c>
      <c r="E855" t="s">
        <v>174</v>
      </c>
      <c r="F855" s="1">
        <v>2.8042824074074074E-2</v>
      </c>
      <c r="G855">
        <f>_xlfn.XLOOKUP($A855,Product_pricing!$B:$B,Product_pricing!$C:$C)</f>
        <v>57</v>
      </c>
      <c r="H855">
        <f t="shared" si="39"/>
        <v>102.60000000000001</v>
      </c>
      <c r="I855" s="10">
        <f t="shared" si="40"/>
        <v>9.0538157218115922E-2</v>
      </c>
      <c r="J855" t="str">
        <f>_xlfn.XLOOKUP(A855,Product_Details!$A:$A,Product_Details!$G:$G,"mens")</f>
        <v>Mens</v>
      </c>
      <c r="K855">
        <f t="shared" si="41"/>
        <v>1512</v>
      </c>
    </row>
    <row r="856" spans="1:11" ht="15">
      <c r="A856" t="s">
        <v>26</v>
      </c>
      <c r="B856">
        <v>1</v>
      </c>
      <c r="C856">
        <v>10</v>
      </c>
      <c r="D856" t="s">
        <v>23</v>
      </c>
      <c r="E856" t="s">
        <v>174</v>
      </c>
      <c r="F856" s="1">
        <v>2.8042824074074074E-2</v>
      </c>
      <c r="G856">
        <f>_xlfn.XLOOKUP($A856,Product_pricing!$B:$B,Product_pricing!$C:$C)</f>
        <v>17</v>
      </c>
      <c r="H856">
        <f t="shared" si="39"/>
        <v>15.3</v>
      </c>
      <c r="I856" s="10">
        <f t="shared" si="40"/>
        <v>1.3501304146561147E-2</v>
      </c>
      <c r="J856" t="str">
        <f>_xlfn.XLOOKUP(A856,Product_Details!$A:$A,Product_Details!$G:$G,"mens")</f>
        <v>Mens</v>
      </c>
      <c r="K856">
        <f t="shared" si="41"/>
        <v>1512</v>
      </c>
    </row>
    <row r="857" spans="1:11" ht="15">
      <c r="A857" t="s">
        <v>27</v>
      </c>
      <c r="B857">
        <v>2</v>
      </c>
      <c r="C857">
        <v>10</v>
      </c>
      <c r="D857" t="s">
        <v>23</v>
      </c>
      <c r="E857" t="s">
        <v>174</v>
      </c>
      <c r="F857" s="1">
        <v>2.8042824074074074E-2</v>
      </c>
      <c r="G857">
        <f>_xlfn.XLOOKUP($A857,Product_pricing!$B:$B,Product_pricing!$C:$C)</f>
        <v>29</v>
      </c>
      <c r="H857">
        <f t="shared" si="39"/>
        <v>52.2</v>
      </c>
      <c r="I857" s="10">
        <f t="shared" si="40"/>
        <v>4.6063272970620378E-2</v>
      </c>
      <c r="J857" t="str">
        <f>_xlfn.XLOOKUP(A857,Product_Details!$A:$A,Product_Details!$G:$G,"mens")</f>
        <v>Mens</v>
      </c>
      <c r="K857">
        <f t="shared" si="41"/>
        <v>1512</v>
      </c>
    </row>
    <row r="858" spans="1:11" ht="15">
      <c r="A858" t="s">
        <v>22</v>
      </c>
      <c r="B858">
        <v>2</v>
      </c>
      <c r="C858">
        <v>18</v>
      </c>
      <c r="D858" t="s">
        <v>23</v>
      </c>
      <c r="E858" t="s">
        <v>175</v>
      </c>
      <c r="F858" s="1">
        <v>9.1388888888888891E-3</v>
      </c>
      <c r="G858">
        <f>_xlfn.XLOOKUP($A858,Product_pricing!$B:$B,Product_pricing!$C:$C)</f>
        <v>13</v>
      </c>
      <c r="H858">
        <f t="shared" si="39"/>
        <v>21.32</v>
      </c>
      <c r="I858" s="10">
        <f t="shared" si="40"/>
        <v>1.8813581987234224E-2</v>
      </c>
      <c r="J858" t="str">
        <f>_xlfn.XLOOKUP(A858,Product_Details!$A:$A,Product_Details!$G:$G,"mens")</f>
        <v>Womens</v>
      </c>
      <c r="K858">
        <f t="shared" si="41"/>
        <v>3767.5</v>
      </c>
    </row>
    <row r="859" spans="1:11" ht="15">
      <c r="A859" t="s">
        <v>38</v>
      </c>
      <c r="B859">
        <v>3</v>
      </c>
      <c r="C859">
        <v>18</v>
      </c>
      <c r="D859" t="s">
        <v>23</v>
      </c>
      <c r="E859" t="s">
        <v>175</v>
      </c>
      <c r="F859" s="1">
        <v>9.1388888888888891E-3</v>
      </c>
      <c r="G859">
        <f>_xlfn.XLOOKUP($A859,Product_pricing!$B:$B,Product_pricing!$C:$C)</f>
        <v>54</v>
      </c>
      <c r="H859">
        <f t="shared" si="39"/>
        <v>132.84</v>
      </c>
      <c r="I859" s="10">
        <f t="shared" si="40"/>
        <v>0.11722308776661325</v>
      </c>
      <c r="J859" t="str">
        <f>_xlfn.XLOOKUP(A859,Product_Details!$A:$A,Product_Details!$G:$G,"mens")</f>
        <v>Womens</v>
      </c>
      <c r="K859">
        <f t="shared" si="41"/>
        <v>3767.5</v>
      </c>
    </row>
    <row r="860" spans="1:11" ht="15">
      <c r="A860" t="s">
        <v>25</v>
      </c>
      <c r="B860">
        <v>4</v>
      </c>
      <c r="C860">
        <v>18</v>
      </c>
      <c r="D860" t="s">
        <v>23</v>
      </c>
      <c r="E860" t="s">
        <v>175</v>
      </c>
      <c r="F860" s="1">
        <v>9.1388888888888891E-3</v>
      </c>
      <c r="G860">
        <f>_xlfn.XLOOKUP($A860,Product_pricing!$B:$B,Product_pricing!$C:$C)</f>
        <v>40</v>
      </c>
      <c r="H860">
        <f t="shared" si="39"/>
        <v>131.20000000000002</v>
      </c>
      <c r="I860" s="10">
        <f t="shared" si="40"/>
        <v>0.11577588915221063</v>
      </c>
      <c r="J860" t="str">
        <f>_xlfn.XLOOKUP(A860,Product_Details!$A:$A,Product_Details!$G:$G,"mens")</f>
        <v>Mens</v>
      </c>
      <c r="K860">
        <f t="shared" si="41"/>
        <v>1512</v>
      </c>
    </row>
    <row r="861" spans="1:11" ht="15">
      <c r="A861" t="s">
        <v>41</v>
      </c>
      <c r="B861">
        <v>1</v>
      </c>
      <c r="C861">
        <v>18</v>
      </c>
      <c r="D861" t="s">
        <v>23</v>
      </c>
      <c r="E861" t="s">
        <v>175</v>
      </c>
      <c r="F861" s="1">
        <v>9.1388888888888891E-3</v>
      </c>
      <c r="G861">
        <f>_xlfn.XLOOKUP($A861,Product_pricing!$B:$B,Product_pricing!$C:$C)</f>
        <v>10</v>
      </c>
      <c r="H861">
        <f t="shared" si="39"/>
        <v>8.2000000000000011</v>
      </c>
      <c r="I861" s="10">
        <f t="shared" si="40"/>
        <v>7.2359930720131641E-3</v>
      </c>
      <c r="J861" t="str">
        <f>_xlfn.XLOOKUP(A861,Product_Details!$A:$A,Product_Details!$G:$G,"mens")</f>
        <v>Mens</v>
      </c>
      <c r="K861">
        <f t="shared" si="41"/>
        <v>1512</v>
      </c>
    </row>
    <row r="862" spans="1:11" ht="15">
      <c r="A862" t="s">
        <v>31</v>
      </c>
      <c r="B862">
        <v>1</v>
      </c>
      <c r="C862">
        <v>18</v>
      </c>
      <c r="D862" t="s">
        <v>23</v>
      </c>
      <c r="E862" t="s">
        <v>175</v>
      </c>
      <c r="F862" s="1">
        <v>9.1388888888888891E-3</v>
      </c>
      <c r="G862">
        <f>_xlfn.XLOOKUP($A862,Product_pricing!$B:$B,Product_pricing!$C:$C)</f>
        <v>57</v>
      </c>
      <c r="H862">
        <f t="shared" si="39"/>
        <v>46.74</v>
      </c>
      <c r="I862" s="10">
        <f t="shared" si="40"/>
        <v>4.1245160510475033E-2</v>
      </c>
      <c r="J862" t="str">
        <f>_xlfn.XLOOKUP(A862,Product_Details!$A:$A,Product_Details!$G:$G,"mens")</f>
        <v>Mens</v>
      </c>
      <c r="K862">
        <f t="shared" si="41"/>
        <v>1512</v>
      </c>
    </row>
    <row r="863" spans="1:11" ht="15">
      <c r="A863" t="s">
        <v>32</v>
      </c>
      <c r="B863">
        <v>5</v>
      </c>
      <c r="C863">
        <v>18</v>
      </c>
      <c r="D863" t="s">
        <v>23</v>
      </c>
      <c r="E863" t="s">
        <v>175</v>
      </c>
      <c r="F863" s="1">
        <v>9.1388888888888891E-3</v>
      </c>
      <c r="G863">
        <f>_xlfn.XLOOKUP($A863,Product_pricing!$B:$B,Product_pricing!$C:$C)</f>
        <v>36</v>
      </c>
      <c r="H863">
        <f t="shared" si="39"/>
        <v>147.60000000000002</v>
      </c>
      <c r="I863" s="10">
        <f t="shared" si="40"/>
        <v>0.13024787529623694</v>
      </c>
      <c r="J863" t="str">
        <f>_xlfn.XLOOKUP(A863,Product_Details!$A:$A,Product_Details!$G:$G,"mens")</f>
        <v>Mens</v>
      </c>
      <c r="K863">
        <f t="shared" si="41"/>
        <v>1512</v>
      </c>
    </row>
    <row r="864" spans="1:11" ht="15">
      <c r="A864" t="s">
        <v>26</v>
      </c>
      <c r="B864">
        <v>1</v>
      </c>
      <c r="C864">
        <v>18</v>
      </c>
      <c r="D864" t="s">
        <v>23</v>
      </c>
      <c r="E864" t="s">
        <v>175</v>
      </c>
      <c r="F864" s="1">
        <v>9.1388888888888891E-3</v>
      </c>
      <c r="G864">
        <f>_xlfn.XLOOKUP($A864,Product_pricing!$B:$B,Product_pricing!$C:$C)</f>
        <v>17</v>
      </c>
      <c r="H864">
        <f t="shared" si="39"/>
        <v>13.940000000000001</v>
      </c>
      <c r="I864" s="10">
        <f t="shared" si="40"/>
        <v>1.2301188222422378E-2</v>
      </c>
      <c r="J864" t="str">
        <f>_xlfn.XLOOKUP(A864,Product_Details!$A:$A,Product_Details!$G:$G,"mens")</f>
        <v>Mens</v>
      </c>
      <c r="K864">
        <f t="shared" si="41"/>
        <v>1512</v>
      </c>
    </row>
    <row r="865" spans="1:11" ht="15">
      <c r="A865" t="s">
        <v>22</v>
      </c>
      <c r="B865">
        <v>1</v>
      </c>
      <c r="C865">
        <v>13</v>
      </c>
      <c r="D865" t="s">
        <v>23</v>
      </c>
      <c r="E865" t="s">
        <v>176</v>
      </c>
      <c r="F865" s="1">
        <v>7.6944444444444447E-3</v>
      </c>
      <c r="G865">
        <f>_xlfn.XLOOKUP($A865,Product_pricing!$B:$B,Product_pricing!$C:$C)</f>
        <v>13</v>
      </c>
      <c r="H865">
        <f t="shared" si="39"/>
        <v>11.31</v>
      </c>
      <c r="I865" s="10">
        <f t="shared" si="40"/>
        <v>9.9803758103010828E-3</v>
      </c>
      <c r="J865" t="str">
        <f>_xlfn.XLOOKUP(A865,Product_Details!$A:$A,Product_Details!$G:$G,"mens")</f>
        <v>Womens</v>
      </c>
      <c r="K865">
        <f t="shared" si="41"/>
        <v>1507</v>
      </c>
    </row>
    <row r="866" spans="1:11" ht="15">
      <c r="A866" t="s">
        <v>35</v>
      </c>
      <c r="B866">
        <v>3</v>
      </c>
      <c r="C866">
        <v>13</v>
      </c>
      <c r="D866" t="s">
        <v>23</v>
      </c>
      <c r="E866" t="s">
        <v>176</v>
      </c>
      <c r="F866" s="1">
        <v>7.6944444444444447E-3</v>
      </c>
      <c r="G866">
        <f>_xlfn.XLOOKUP($A866,Product_pricing!$B:$B,Product_pricing!$C:$C)</f>
        <v>32</v>
      </c>
      <c r="H866">
        <f t="shared" si="39"/>
        <v>83.52</v>
      </c>
      <c r="I866" s="10">
        <f t="shared" si="40"/>
        <v>7.3701236752992602E-2</v>
      </c>
      <c r="J866" t="str">
        <f>_xlfn.XLOOKUP(A866,Product_Details!$A:$A,Product_Details!$G:$G,"mens")</f>
        <v>Womens</v>
      </c>
      <c r="K866">
        <f t="shared" si="41"/>
        <v>1507</v>
      </c>
    </row>
    <row r="867" spans="1:11" ht="15">
      <c r="A867" t="s">
        <v>29</v>
      </c>
      <c r="B867">
        <v>3</v>
      </c>
      <c r="C867">
        <v>13</v>
      </c>
      <c r="D867" t="s">
        <v>23</v>
      </c>
      <c r="E867" t="s">
        <v>176</v>
      </c>
      <c r="F867" s="1">
        <v>7.6944444444444447E-3</v>
      </c>
      <c r="G867">
        <f>_xlfn.XLOOKUP($A867,Product_pricing!$B:$B,Product_pricing!$C:$C)</f>
        <v>10</v>
      </c>
      <c r="H867">
        <f t="shared" si="39"/>
        <v>26.1</v>
      </c>
      <c r="I867" s="10">
        <f t="shared" si="40"/>
        <v>2.3031636485310189E-2</v>
      </c>
      <c r="J867" t="str">
        <f>_xlfn.XLOOKUP(A867,Product_Details!$A:$A,Product_Details!$G:$G,"mens")</f>
        <v>Womens</v>
      </c>
      <c r="K867">
        <f t="shared" si="41"/>
        <v>1507</v>
      </c>
    </row>
    <row r="868" spans="1:11" ht="15">
      <c r="A868" t="s">
        <v>36</v>
      </c>
      <c r="B868">
        <v>3</v>
      </c>
      <c r="C868">
        <v>13</v>
      </c>
      <c r="D868" t="s">
        <v>23</v>
      </c>
      <c r="E868" t="s">
        <v>176</v>
      </c>
      <c r="F868" s="1">
        <v>7.6944444444444447E-3</v>
      </c>
      <c r="G868">
        <f>_xlfn.XLOOKUP($A868,Product_pricing!$B:$B,Product_pricing!$C:$C)</f>
        <v>23</v>
      </c>
      <c r="H868">
        <f t="shared" si="39"/>
        <v>60.03</v>
      </c>
      <c r="I868" s="10">
        <f t="shared" si="40"/>
        <v>5.2972763916213438E-2</v>
      </c>
      <c r="J868" t="str">
        <f>_xlfn.XLOOKUP(A868,Product_Details!$A:$A,Product_Details!$G:$G,"mens")</f>
        <v>Womens</v>
      </c>
      <c r="K868">
        <f t="shared" si="41"/>
        <v>1507</v>
      </c>
    </row>
    <row r="869" spans="1:11" ht="15">
      <c r="A869" t="s">
        <v>30</v>
      </c>
      <c r="B869">
        <v>3</v>
      </c>
      <c r="C869">
        <v>13</v>
      </c>
      <c r="D869" t="s">
        <v>23</v>
      </c>
      <c r="E869" t="s">
        <v>176</v>
      </c>
      <c r="F869" s="1">
        <v>7.6944444444444447E-3</v>
      </c>
      <c r="G869">
        <f>_xlfn.XLOOKUP($A869,Product_pricing!$B:$B,Product_pricing!$C:$C)</f>
        <v>19</v>
      </c>
      <c r="H869">
        <f t="shared" si="39"/>
        <v>49.589999999999996</v>
      </c>
      <c r="I869" s="10">
        <f t="shared" si="40"/>
        <v>4.3760109322089354E-2</v>
      </c>
      <c r="J869" t="str">
        <f>_xlfn.XLOOKUP(A869,Product_Details!$A:$A,Product_Details!$G:$G,"mens")</f>
        <v>Womens</v>
      </c>
      <c r="K869">
        <f t="shared" si="41"/>
        <v>1507</v>
      </c>
    </row>
    <row r="870" spans="1:11" ht="15">
      <c r="A870" t="s">
        <v>25</v>
      </c>
      <c r="B870">
        <v>3</v>
      </c>
      <c r="C870">
        <v>13</v>
      </c>
      <c r="D870" t="s">
        <v>23</v>
      </c>
      <c r="E870" t="s">
        <v>176</v>
      </c>
      <c r="F870" s="1">
        <v>7.6944444444444447E-3</v>
      </c>
      <c r="G870">
        <f>_xlfn.XLOOKUP($A870,Product_pricing!$B:$B,Product_pricing!$C:$C)</f>
        <v>40</v>
      </c>
      <c r="H870">
        <f t="shared" si="39"/>
        <v>104.4</v>
      </c>
      <c r="I870" s="10">
        <f t="shared" si="40"/>
        <v>9.2126545941240756E-2</v>
      </c>
      <c r="J870" t="str">
        <f>_xlfn.XLOOKUP(A870,Product_Details!$A:$A,Product_Details!$G:$G,"mens")</f>
        <v>Mens</v>
      </c>
      <c r="K870">
        <f t="shared" si="41"/>
        <v>1512</v>
      </c>
    </row>
    <row r="871" spans="1:11" ht="15">
      <c r="A871" t="s">
        <v>31</v>
      </c>
      <c r="B871">
        <v>4</v>
      </c>
      <c r="C871">
        <v>13</v>
      </c>
      <c r="D871" t="s">
        <v>23</v>
      </c>
      <c r="E871" t="s">
        <v>176</v>
      </c>
      <c r="F871" s="1">
        <v>7.6944444444444447E-3</v>
      </c>
      <c r="G871">
        <f>_xlfn.XLOOKUP($A871,Product_pricing!$B:$B,Product_pricing!$C:$C)</f>
        <v>57</v>
      </c>
      <c r="H871">
        <f t="shared" si="39"/>
        <v>198.35999999999999</v>
      </c>
      <c r="I871" s="10">
        <f t="shared" si="40"/>
        <v>0.17504043728835741</v>
      </c>
      <c r="J871" t="str">
        <f>_xlfn.XLOOKUP(A871,Product_Details!$A:$A,Product_Details!$G:$G,"mens")</f>
        <v>Mens</v>
      </c>
      <c r="K871">
        <f t="shared" si="41"/>
        <v>1512</v>
      </c>
    </row>
    <row r="872" spans="1:11" ht="15">
      <c r="A872" t="s">
        <v>32</v>
      </c>
      <c r="B872">
        <v>2</v>
      </c>
      <c r="C872">
        <v>13</v>
      </c>
      <c r="D872" t="s">
        <v>23</v>
      </c>
      <c r="E872" t="s">
        <v>176</v>
      </c>
      <c r="F872" s="1">
        <v>7.6944444444444447E-3</v>
      </c>
      <c r="G872">
        <f>_xlfn.XLOOKUP($A872,Product_pricing!$B:$B,Product_pricing!$C:$C)</f>
        <v>36</v>
      </c>
      <c r="H872">
        <f t="shared" si="39"/>
        <v>62.64</v>
      </c>
      <c r="I872" s="10">
        <f t="shared" si="40"/>
        <v>5.5275927564744455E-2</v>
      </c>
      <c r="J872" t="str">
        <f>_xlfn.XLOOKUP(A872,Product_Details!$A:$A,Product_Details!$G:$G,"mens")</f>
        <v>Mens</v>
      </c>
      <c r="K872">
        <f t="shared" si="41"/>
        <v>1512</v>
      </c>
    </row>
    <row r="873" spans="1:11" ht="15">
      <c r="A873" t="s">
        <v>26</v>
      </c>
      <c r="B873">
        <v>1</v>
      </c>
      <c r="C873">
        <v>13</v>
      </c>
      <c r="D873" t="s">
        <v>23</v>
      </c>
      <c r="E873" t="s">
        <v>176</v>
      </c>
      <c r="F873" s="1">
        <v>7.6944444444444447E-3</v>
      </c>
      <c r="G873">
        <f>_xlfn.XLOOKUP($A873,Product_pricing!$B:$B,Product_pricing!$C:$C)</f>
        <v>17</v>
      </c>
      <c r="H873">
        <f t="shared" si="39"/>
        <v>14.79</v>
      </c>
      <c r="I873" s="10">
        <f t="shared" si="40"/>
        <v>1.3051260675009106E-2</v>
      </c>
      <c r="J873" t="str">
        <f>_xlfn.XLOOKUP(A873,Product_Details!$A:$A,Product_Details!$G:$G,"mens")</f>
        <v>Mens</v>
      </c>
      <c r="K873">
        <f t="shared" si="41"/>
        <v>1512</v>
      </c>
    </row>
    <row r="874" spans="1:11" ht="15">
      <c r="A874" t="s">
        <v>27</v>
      </c>
      <c r="B874">
        <v>5</v>
      </c>
      <c r="C874">
        <v>13</v>
      </c>
      <c r="D874" t="s">
        <v>23</v>
      </c>
      <c r="E874" t="s">
        <v>176</v>
      </c>
      <c r="F874" s="1">
        <v>7.6944444444444447E-3</v>
      </c>
      <c r="G874">
        <f>_xlfn.XLOOKUP($A874,Product_pricing!$B:$B,Product_pricing!$C:$C)</f>
        <v>29</v>
      </c>
      <c r="H874">
        <f t="shared" si="39"/>
        <v>126.15</v>
      </c>
      <c r="I874" s="10">
        <f t="shared" si="40"/>
        <v>0.11131957634566592</v>
      </c>
      <c r="J874" t="str">
        <f>_xlfn.XLOOKUP(A874,Product_Details!$A:$A,Product_Details!$G:$G,"mens")</f>
        <v>Mens</v>
      </c>
      <c r="K874">
        <f t="shared" si="41"/>
        <v>1512</v>
      </c>
    </row>
    <row r="875" spans="1:11" ht="15">
      <c r="A875" t="s">
        <v>35</v>
      </c>
      <c r="B875">
        <v>1</v>
      </c>
      <c r="C875">
        <v>2</v>
      </c>
      <c r="D875" t="s">
        <v>33</v>
      </c>
      <c r="E875" t="s">
        <v>177</v>
      </c>
      <c r="F875" s="1">
        <v>3.764583333333333E-2</v>
      </c>
      <c r="G875">
        <f>_xlfn.XLOOKUP($A875,Product_pricing!$B:$B,Product_pricing!$C:$C)</f>
        <v>32</v>
      </c>
      <c r="H875">
        <f t="shared" si="39"/>
        <v>31.36</v>
      </c>
      <c r="I875" s="10">
        <f t="shared" si="40"/>
        <v>2.767326130955278E-2</v>
      </c>
      <c r="J875" t="str">
        <f>_xlfn.XLOOKUP(A875,Product_Details!$A:$A,Product_Details!$G:$G,"mens")</f>
        <v>Womens</v>
      </c>
      <c r="K875">
        <f t="shared" si="41"/>
        <v>3767.5</v>
      </c>
    </row>
    <row r="876" spans="1:11" ht="15">
      <c r="A876" t="s">
        <v>29</v>
      </c>
      <c r="B876">
        <v>4</v>
      </c>
      <c r="C876">
        <v>2</v>
      </c>
      <c r="D876" t="s">
        <v>33</v>
      </c>
      <c r="E876" t="s">
        <v>177</v>
      </c>
      <c r="F876" s="1">
        <v>3.764583333333333E-2</v>
      </c>
      <c r="G876">
        <f>_xlfn.XLOOKUP($A876,Product_pricing!$B:$B,Product_pricing!$C:$C)</f>
        <v>10</v>
      </c>
      <c r="H876">
        <f t="shared" si="39"/>
        <v>39.200000000000003</v>
      </c>
      <c r="I876" s="10">
        <f t="shared" si="40"/>
        <v>3.4591576636940978E-2</v>
      </c>
      <c r="J876" t="str">
        <f>_xlfn.XLOOKUP(A876,Product_Details!$A:$A,Product_Details!$G:$G,"mens")</f>
        <v>Womens</v>
      </c>
      <c r="K876">
        <f t="shared" si="41"/>
        <v>3767.5</v>
      </c>
    </row>
    <row r="877" spans="1:11" ht="15">
      <c r="A877" t="s">
        <v>25</v>
      </c>
      <c r="B877">
        <v>5</v>
      </c>
      <c r="C877">
        <v>2</v>
      </c>
      <c r="D877" t="s">
        <v>33</v>
      </c>
      <c r="E877" t="s">
        <v>177</v>
      </c>
      <c r="F877" s="1">
        <v>3.764583333333333E-2</v>
      </c>
      <c r="G877">
        <f>_xlfn.XLOOKUP($A877,Product_pricing!$B:$B,Product_pricing!$C:$C)</f>
        <v>40</v>
      </c>
      <c r="H877">
        <f t="shared" si="39"/>
        <v>196</v>
      </c>
      <c r="I877" s="10">
        <f t="shared" si="40"/>
        <v>0.17295788318470487</v>
      </c>
      <c r="J877" t="str">
        <f>_xlfn.XLOOKUP(A877,Product_Details!$A:$A,Product_Details!$G:$G,"mens")</f>
        <v>Mens</v>
      </c>
      <c r="K877">
        <f t="shared" si="41"/>
        <v>2520</v>
      </c>
    </row>
    <row r="878" spans="1:11" ht="15">
      <c r="A878" t="s">
        <v>32</v>
      </c>
      <c r="B878">
        <v>1</v>
      </c>
      <c r="C878">
        <v>2</v>
      </c>
      <c r="D878" t="s">
        <v>33</v>
      </c>
      <c r="E878" t="s">
        <v>177</v>
      </c>
      <c r="F878" s="1">
        <v>3.764583333333333E-2</v>
      </c>
      <c r="G878">
        <f>_xlfn.XLOOKUP($A878,Product_pricing!$B:$B,Product_pricing!$C:$C)</f>
        <v>36</v>
      </c>
      <c r="H878">
        <f t="shared" si="39"/>
        <v>35.28</v>
      </c>
      <c r="I878" s="10">
        <f t="shared" si="40"/>
        <v>3.1132418973246877E-2</v>
      </c>
      <c r="J878" t="str">
        <f>_xlfn.XLOOKUP(A878,Product_Details!$A:$A,Product_Details!$G:$G,"mens")</f>
        <v>Mens</v>
      </c>
      <c r="K878">
        <f t="shared" si="41"/>
        <v>2520</v>
      </c>
    </row>
    <row r="879" spans="1:11" ht="15">
      <c r="A879" t="s">
        <v>26</v>
      </c>
      <c r="B879">
        <v>1</v>
      </c>
      <c r="C879">
        <v>2</v>
      </c>
      <c r="D879" t="s">
        <v>33</v>
      </c>
      <c r="E879" t="s">
        <v>177</v>
      </c>
      <c r="F879" s="1">
        <v>3.764583333333333E-2</v>
      </c>
      <c r="G879">
        <f>_xlfn.XLOOKUP($A879,Product_pricing!$B:$B,Product_pricing!$C:$C)</f>
        <v>17</v>
      </c>
      <c r="H879">
        <f t="shared" si="39"/>
        <v>16.66</v>
      </c>
      <c r="I879" s="10">
        <f t="shared" si="40"/>
        <v>1.4701420070699913E-2</v>
      </c>
      <c r="J879" t="str">
        <f>_xlfn.XLOOKUP(A879,Product_Details!$A:$A,Product_Details!$G:$G,"mens")</f>
        <v>Mens</v>
      </c>
      <c r="K879">
        <f t="shared" si="41"/>
        <v>2520</v>
      </c>
    </row>
    <row r="880" spans="1:11" ht="15">
      <c r="A880" t="s">
        <v>22</v>
      </c>
      <c r="B880">
        <v>2</v>
      </c>
      <c r="C880">
        <v>18</v>
      </c>
      <c r="D880" t="s">
        <v>23</v>
      </c>
      <c r="E880" t="s">
        <v>178</v>
      </c>
      <c r="F880" s="1">
        <v>3.7355324074074069E-2</v>
      </c>
      <c r="G880">
        <f>_xlfn.XLOOKUP($A880,Product_pricing!$B:$B,Product_pricing!$C:$C)</f>
        <v>13</v>
      </c>
      <c r="H880">
        <f t="shared" si="39"/>
        <v>21.32</v>
      </c>
      <c r="I880" s="10">
        <f t="shared" si="40"/>
        <v>1.8813581987234224E-2</v>
      </c>
      <c r="J880" t="str">
        <f>_xlfn.XLOOKUP(A880,Product_Details!$A:$A,Product_Details!$G:$G,"mens")</f>
        <v>Womens</v>
      </c>
      <c r="K880">
        <f t="shared" si="41"/>
        <v>1883.75</v>
      </c>
    </row>
    <row r="881" spans="1:11" ht="15">
      <c r="A881" t="s">
        <v>29</v>
      </c>
      <c r="B881">
        <v>2</v>
      </c>
      <c r="C881">
        <v>18</v>
      </c>
      <c r="D881" t="s">
        <v>23</v>
      </c>
      <c r="E881" t="s">
        <v>178</v>
      </c>
      <c r="F881" s="1">
        <v>3.7355324074074069E-2</v>
      </c>
      <c r="G881">
        <f>_xlfn.XLOOKUP($A881,Product_pricing!$B:$B,Product_pricing!$C:$C)</f>
        <v>10</v>
      </c>
      <c r="H881">
        <f t="shared" si="39"/>
        <v>16.400000000000002</v>
      </c>
      <c r="I881" s="10">
        <f t="shared" si="40"/>
        <v>1.4471986144026328E-2</v>
      </c>
      <c r="J881" t="str">
        <f>_xlfn.XLOOKUP(A881,Product_Details!$A:$A,Product_Details!$G:$G,"mens")</f>
        <v>Womens</v>
      </c>
      <c r="K881">
        <f t="shared" si="41"/>
        <v>1883.75</v>
      </c>
    </row>
    <row r="882" spans="1:11" ht="15">
      <c r="A882" t="s">
        <v>36</v>
      </c>
      <c r="B882">
        <v>2</v>
      </c>
      <c r="C882">
        <v>18</v>
      </c>
      <c r="D882" t="s">
        <v>23</v>
      </c>
      <c r="E882" t="s">
        <v>178</v>
      </c>
      <c r="F882" s="1">
        <v>3.7355324074074069E-2</v>
      </c>
      <c r="G882">
        <f>_xlfn.XLOOKUP($A882,Product_pricing!$B:$B,Product_pricing!$C:$C)</f>
        <v>23</v>
      </c>
      <c r="H882">
        <f t="shared" si="39"/>
        <v>37.720000000000006</v>
      </c>
      <c r="I882" s="10">
        <f t="shared" si="40"/>
        <v>3.3285568131260553E-2</v>
      </c>
      <c r="J882" t="str">
        <f>_xlfn.XLOOKUP(A882,Product_Details!$A:$A,Product_Details!$G:$G,"mens")</f>
        <v>Womens</v>
      </c>
      <c r="K882">
        <f t="shared" si="41"/>
        <v>1883.75</v>
      </c>
    </row>
    <row r="883" spans="1:11" ht="15">
      <c r="A883" t="s">
        <v>30</v>
      </c>
      <c r="B883">
        <v>5</v>
      </c>
      <c r="C883">
        <v>18</v>
      </c>
      <c r="D883" t="s">
        <v>23</v>
      </c>
      <c r="E883" t="s">
        <v>178</v>
      </c>
      <c r="F883" s="1">
        <v>3.7355324074074069E-2</v>
      </c>
      <c r="G883">
        <f>_xlfn.XLOOKUP($A883,Product_pricing!$B:$B,Product_pricing!$C:$C)</f>
        <v>19</v>
      </c>
      <c r="H883">
        <f t="shared" si="39"/>
        <v>77.900000000000006</v>
      </c>
      <c r="I883" s="10">
        <f t="shared" si="40"/>
        <v>6.8741934184125053E-2</v>
      </c>
      <c r="J883" t="str">
        <f>_xlfn.XLOOKUP(A883,Product_Details!$A:$A,Product_Details!$G:$G,"mens")</f>
        <v>Womens</v>
      </c>
      <c r="K883">
        <f t="shared" si="41"/>
        <v>1883.75</v>
      </c>
    </row>
    <row r="884" spans="1:11" ht="15">
      <c r="A884" t="s">
        <v>25</v>
      </c>
      <c r="B884">
        <v>4</v>
      </c>
      <c r="C884">
        <v>18</v>
      </c>
      <c r="D884" t="s">
        <v>23</v>
      </c>
      <c r="E884" t="s">
        <v>178</v>
      </c>
      <c r="F884" s="1">
        <v>3.7355324074074069E-2</v>
      </c>
      <c r="G884">
        <f>_xlfn.XLOOKUP($A884,Product_pricing!$B:$B,Product_pricing!$C:$C)</f>
        <v>40</v>
      </c>
      <c r="H884">
        <f t="shared" si="39"/>
        <v>131.20000000000002</v>
      </c>
      <c r="I884" s="10">
        <f t="shared" si="40"/>
        <v>0.11577588915221063</v>
      </c>
      <c r="J884" t="str">
        <f>_xlfn.XLOOKUP(A884,Product_Details!$A:$A,Product_Details!$G:$G,"mens")</f>
        <v>Mens</v>
      </c>
      <c r="K884">
        <f t="shared" si="41"/>
        <v>1890</v>
      </c>
    </row>
    <row r="885" spans="1:11" ht="15">
      <c r="A885" t="s">
        <v>41</v>
      </c>
      <c r="B885">
        <v>1</v>
      </c>
      <c r="C885">
        <v>18</v>
      </c>
      <c r="D885" t="s">
        <v>23</v>
      </c>
      <c r="E885" t="s">
        <v>178</v>
      </c>
      <c r="F885" s="1">
        <v>3.7355324074074069E-2</v>
      </c>
      <c r="G885">
        <f>_xlfn.XLOOKUP($A885,Product_pricing!$B:$B,Product_pricing!$C:$C)</f>
        <v>10</v>
      </c>
      <c r="H885">
        <f t="shared" si="39"/>
        <v>8.2000000000000011</v>
      </c>
      <c r="I885" s="10">
        <f t="shared" si="40"/>
        <v>7.2359930720131641E-3</v>
      </c>
      <c r="J885" t="str">
        <f>_xlfn.XLOOKUP(A885,Product_Details!$A:$A,Product_Details!$G:$G,"mens")</f>
        <v>Mens</v>
      </c>
      <c r="K885">
        <f t="shared" si="41"/>
        <v>1890</v>
      </c>
    </row>
    <row r="886" spans="1:11" ht="15">
      <c r="A886" t="s">
        <v>26</v>
      </c>
      <c r="B886">
        <v>4</v>
      </c>
      <c r="C886">
        <v>18</v>
      </c>
      <c r="D886" t="s">
        <v>23</v>
      </c>
      <c r="E886" t="s">
        <v>178</v>
      </c>
      <c r="F886" s="1">
        <v>3.7355324074074069E-2</v>
      </c>
      <c r="G886">
        <f>_xlfn.XLOOKUP($A886,Product_pricing!$B:$B,Product_pricing!$C:$C)</f>
        <v>17</v>
      </c>
      <c r="H886">
        <f t="shared" si="39"/>
        <v>55.760000000000005</v>
      </c>
      <c r="I886" s="10">
        <f t="shared" si="40"/>
        <v>4.9204752889689514E-2</v>
      </c>
      <c r="J886" t="str">
        <f>_xlfn.XLOOKUP(A886,Product_Details!$A:$A,Product_Details!$G:$G,"mens")</f>
        <v>Mens</v>
      </c>
      <c r="K886">
        <f t="shared" si="41"/>
        <v>1890</v>
      </c>
    </row>
    <row r="887" spans="1:11" ht="15">
      <c r="A887" t="s">
        <v>27</v>
      </c>
      <c r="B887">
        <v>4</v>
      </c>
      <c r="C887">
        <v>18</v>
      </c>
      <c r="D887" t="s">
        <v>23</v>
      </c>
      <c r="E887" t="s">
        <v>178</v>
      </c>
      <c r="F887" s="1">
        <v>3.7355324074074069E-2</v>
      </c>
      <c r="G887">
        <f>_xlfn.XLOOKUP($A887,Product_pricing!$B:$B,Product_pricing!$C:$C)</f>
        <v>29</v>
      </c>
      <c r="H887">
        <f t="shared" si="39"/>
        <v>95.12</v>
      </c>
      <c r="I887" s="10">
        <f t="shared" si="40"/>
        <v>8.3937519635352703E-2</v>
      </c>
      <c r="J887" t="str">
        <f>_xlfn.XLOOKUP(A887,Product_Details!$A:$A,Product_Details!$G:$G,"mens")</f>
        <v>Mens</v>
      </c>
      <c r="K887">
        <f t="shared" si="41"/>
        <v>1890</v>
      </c>
    </row>
    <row r="888" spans="1:11" ht="15">
      <c r="A888" t="s">
        <v>22</v>
      </c>
      <c r="B888">
        <v>3</v>
      </c>
      <c r="C888">
        <v>15</v>
      </c>
      <c r="D888" t="s">
        <v>33</v>
      </c>
      <c r="E888" t="s">
        <v>179</v>
      </c>
      <c r="F888" s="1">
        <v>4.153935185185185E-3</v>
      </c>
      <c r="G888">
        <f>_xlfn.XLOOKUP($A888,Product_pricing!$B:$B,Product_pricing!$C:$C)</f>
        <v>13</v>
      </c>
      <c r="H888">
        <f t="shared" si="39"/>
        <v>33.15</v>
      </c>
      <c r="I888" s="10">
        <f t="shared" si="40"/>
        <v>2.925282565088248E-2</v>
      </c>
      <c r="J888" t="str">
        <f>_xlfn.XLOOKUP(A888,Product_Details!$A:$A,Product_Details!$G:$G,"mens")</f>
        <v>Womens</v>
      </c>
      <c r="K888">
        <f t="shared" si="41"/>
        <v>1883.75</v>
      </c>
    </row>
    <row r="889" spans="1:11" ht="15">
      <c r="A889" t="s">
        <v>35</v>
      </c>
      <c r="B889">
        <v>5</v>
      </c>
      <c r="C889">
        <v>15</v>
      </c>
      <c r="D889" t="s">
        <v>33</v>
      </c>
      <c r="E889" t="s">
        <v>179</v>
      </c>
      <c r="F889" s="1">
        <v>4.153935185185185E-3</v>
      </c>
      <c r="G889">
        <f>_xlfn.XLOOKUP($A889,Product_pricing!$B:$B,Product_pricing!$C:$C)</f>
        <v>32</v>
      </c>
      <c r="H889">
        <f t="shared" si="39"/>
        <v>136</v>
      </c>
      <c r="I889" s="10">
        <f t="shared" si="40"/>
        <v>0.12001159241387685</v>
      </c>
      <c r="J889" t="str">
        <f>_xlfn.XLOOKUP(A889,Product_Details!$A:$A,Product_Details!$G:$G,"mens")</f>
        <v>Womens</v>
      </c>
      <c r="K889">
        <f t="shared" si="41"/>
        <v>1883.75</v>
      </c>
    </row>
    <row r="890" spans="1:11" ht="15">
      <c r="A890" t="s">
        <v>29</v>
      </c>
      <c r="B890">
        <v>3</v>
      </c>
      <c r="C890">
        <v>15</v>
      </c>
      <c r="D890" t="s">
        <v>33</v>
      </c>
      <c r="E890" t="s">
        <v>179</v>
      </c>
      <c r="F890" s="1">
        <v>4.153935185185185E-3</v>
      </c>
      <c r="G890">
        <f>_xlfn.XLOOKUP($A890,Product_pricing!$B:$B,Product_pricing!$C:$C)</f>
        <v>10</v>
      </c>
      <c r="H890">
        <f t="shared" si="39"/>
        <v>25.5</v>
      </c>
      <c r="I890" s="10">
        <f t="shared" si="40"/>
        <v>2.2502173577601911E-2</v>
      </c>
      <c r="J890" t="str">
        <f>_xlfn.XLOOKUP(A890,Product_Details!$A:$A,Product_Details!$G:$G,"mens")</f>
        <v>Womens</v>
      </c>
      <c r="K890">
        <f t="shared" si="41"/>
        <v>1883.75</v>
      </c>
    </row>
    <row r="891" spans="1:11" ht="15">
      <c r="A891" t="s">
        <v>38</v>
      </c>
      <c r="B891">
        <v>3</v>
      </c>
      <c r="C891">
        <v>15</v>
      </c>
      <c r="D891" t="s">
        <v>33</v>
      </c>
      <c r="E891" t="s">
        <v>179</v>
      </c>
      <c r="F891" s="1">
        <v>4.153935185185185E-3</v>
      </c>
      <c r="G891">
        <f>_xlfn.XLOOKUP($A891,Product_pricing!$B:$B,Product_pricing!$C:$C)</f>
        <v>54</v>
      </c>
      <c r="H891">
        <f t="shared" si="39"/>
        <v>137.69999999999999</v>
      </c>
      <c r="I891" s="10">
        <f t="shared" si="40"/>
        <v>0.12151173731905029</v>
      </c>
      <c r="J891" t="str">
        <f>_xlfn.XLOOKUP(A891,Product_Details!$A:$A,Product_Details!$G:$G,"mens")</f>
        <v>Womens</v>
      </c>
      <c r="K891">
        <f t="shared" si="41"/>
        <v>1883.75</v>
      </c>
    </row>
    <row r="892" spans="1:11" ht="15">
      <c r="A892" t="s">
        <v>25</v>
      </c>
      <c r="B892">
        <v>2</v>
      </c>
      <c r="C892">
        <v>15</v>
      </c>
      <c r="D892" t="s">
        <v>33</v>
      </c>
      <c r="E892" t="s">
        <v>179</v>
      </c>
      <c r="F892" s="1">
        <v>4.153935185185185E-3</v>
      </c>
      <c r="G892">
        <f>_xlfn.XLOOKUP($A892,Product_pricing!$B:$B,Product_pricing!$C:$C)</f>
        <v>40</v>
      </c>
      <c r="H892">
        <f t="shared" si="39"/>
        <v>68</v>
      </c>
      <c r="I892" s="10">
        <f t="shared" si="40"/>
        <v>6.0005796206938425E-2</v>
      </c>
      <c r="J892" t="str">
        <f>_xlfn.XLOOKUP(A892,Product_Details!$A:$A,Product_Details!$G:$G,"mens")</f>
        <v>Mens</v>
      </c>
      <c r="K892">
        <f t="shared" si="41"/>
        <v>2520</v>
      </c>
    </row>
    <row r="893" spans="1:11" ht="15">
      <c r="A893" t="s">
        <v>31</v>
      </c>
      <c r="B893">
        <v>5</v>
      </c>
      <c r="C893">
        <v>15</v>
      </c>
      <c r="D893" t="s">
        <v>33</v>
      </c>
      <c r="E893" t="s">
        <v>179</v>
      </c>
      <c r="F893" s="1">
        <v>4.153935185185185E-3</v>
      </c>
      <c r="G893">
        <f>_xlfn.XLOOKUP($A893,Product_pricing!$B:$B,Product_pricing!$C:$C)</f>
        <v>57</v>
      </c>
      <c r="H893">
        <f t="shared" si="39"/>
        <v>242.25</v>
      </c>
      <c r="I893" s="10">
        <f t="shared" si="40"/>
        <v>0.21377064898721815</v>
      </c>
      <c r="J893" t="str">
        <f>_xlfn.XLOOKUP(A893,Product_Details!$A:$A,Product_Details!$G:$G,"mens")</f>
        <v>Mens</v>
      </c>
      <c r="K893">
        <f t="shared" si="41"/>
        <v>2520</v>
      </c>
    </row>
    <row r="894" spans="1:11" ht="15">
      <c r="A894" t="s">
        <v>26</v>
      </c>
      <c r="B894">
        <v>3</v>
      </c>
      <c r="C894">
        <v>15</v>
      </c>
      <c r="D894" t="s">
        <v>33</v>
      </c>
      <c r="E894" t="s">
        <v>179</v>
      </c>
      <c r="F894" s="1">
        <v>4.153935185185185E-3</v>
      </c>
      <c r="G894">
        <f>_xlfn.XLOOKUP($A894,Product_pricing!$B:$B,Product_pricing!$C:$C)</f>
        <v>17</v>
      </c>
      <c r="H894">
        <f t="shared" si="39"/>
        <v>43.35</v>
      </c>
      <c r="I894" s="10">
        <f t="shared" si="40"/>
        <v>3.825369508192325E-2</v>
      </c>
      <c r="J894" t="str">
        <f>_xlfn.XLOOKUP(A894,Product_Details!$A:$A,Product_Details!$G:$G,"mens")</f>
        <v>Mens</v>
      </c>
      <c r="K894">
        <f t="shared" si="41"/>
        <v>2520</v>
      </c>
    </row>
    <row r="895" spans="1:11" ht="15">
      <c r="A895" t="s">
        <v>22</v>
      </c>
      <c r="B895">
        <v>1</v>
      </c>
      <c r="C895">
        <v>2</v>
      </c>
      <c r="D895" t="s">
        <v>33</v>
      </c>
      <c r="E895" t="s">
        <v>180</v>
      </c>
      <c r="F895" s="1">
        <v>8.8761574074074073E-3</v>
      </c>
      <c r="G895">
        <f>_xlfn.XLOOKUP($A895,Product_pricing!$B:$B,Product_pricing!$C:$C)</f>
        <v>13</v>
      </c>
      <c r="H895">
        <f t="shared" si="39"/>
        <v>12.74</v>
      </c>
      <c r="I895" s="10">
        <f t="shared" si="40"/>
        <v>1.1242262407005816E-2</v>
      </c>
      <c r="J895" t="str">
        <f>_xlfn.XLOOKUP(A895,Product_Details!$A:$A,Product_Details!$G:$G,"mens")</f>
        <v>Womens</v>
      </c>
      <c r="K895">
        <f t="shared" si="41"/>
        <v>2511.6666666666665</v>
      </c>
    </row>
    <row r="896" spans="1:11" ht="15">
      <c r="A896" t="s">
        <v>30</v>
      </c>
      <c r="B896">
        <v>4</v>
      </c>
      <c r="C896">
        <v>2</v>
      </c>
      <c r="D896" t="s">
        <v>33</v>
      </c>
      <c r="E896" t="s">
        <v>180</v>
      </c>
      <c r="F896" s="1">
        <v>8.8761574074074073E-3</v>
      </c>
      <c r="G896">
        <f>_xlfn.XLOOKUP($A896,Product_pricing!$B:$B,Product_pricing!$C:$C)</f>
        <v>19</v>
      </c>
      <c r="H896">
        <f t="shared" si="39"/>
        <v>74.48</v>
      </c>
      <c r="I896" s="10">
        <f t="shared" si="40"/>
        <v>6.5723995610187866E-2</v>
      </c>
      <c r="J896" t="str">
        <f>_xlfn.XLOOKUP(A896,Product_Details!$A:$A,Product_Details!$G:$G,"mens")</f>
        <v>Womens</v>
      </c>
      <c r="K896">
        <f t="shared" si="41"/>
        <v>2511.6666666666665</v>
      </c>
    </row>
    <row r="897" spans="1:11" ht="15">
      <c r="A897" t="s">
        <v>38</v>
      </c>
      <c r="B897">
        <v>4</v>
      </c>
      <c r="C897">
        <v>2</v>
      </c>
      <c r="D897" t="s">
        <v>33</v>
      </c>
      <c r="E897" t="s">
        <v>180</v>
      </c>
      <c r="F897" s="1">
        <v>8.8761574074074073E-3</v>
      </c>
      <c r="G897">
        <f>_xlfn.XLOOKUP($A897,Product_pricing!$B:$B,Product_pricing!$C:$C)</f>
        <v>54</v>
      </c>
      <c r="H897">
        <f t="shared" si="39"/>
        <v>211.68</v>
      </c>
      <c r="I897" s="10">
        <f t="shared" si="40"/>
        <v>0.18679451383948129</v>
      </c>
      <c r="J897" t="str">
        <f>_xlfn.XLOOKUP(A897,Product_Details!$A:$A,Product_Details!$G:$G,"mens")</f>
        <v>Womens</v>
      </c>
      <c r="K897">
        <f t="shared" si="41"/>
        <v>2511.6666666666665</v>
      </c>
    </row>
    <row r="898" spans="1:11" ht="15">
      <c r="A898" t="s">
        <v>31</v>
      </c>
      <c r="B898">
        <v>5</v>
      </c>
      <c r="C898">
        <v>2</v>
      </c>
      <c r="D898" t="s">
        <v>33</v>
      </c>
      <c r="E898" t="s">
        <v>180</v>
      </c>
      <c r="F898" s="1">
        <v>8.8761574074074073E-3</v>
      </c>
      <c r="G898">
        <f>_xlfn.XLOOKUP($A898,Product_pricing!$B:$B,Product_pricing!$C:$C)</f>
        <v>57</v>
      </c>
      <c r="H898">
        <f t="shared" si="39"/>
        <v>279.3</v>
      </c>
      <c r="I898" s="10">
        <f t="shared" si="40"/>
        <v>0.24646498353820445</v>
      </c>
      <c r="J898" t="str">
        <f>_xlfn.XLOOKUP(A898,Product_Details!$A:$A,Product_Details!$G:$G,"mens")</f>
        <v>Mens</v>
      </c>
      <c r="K898">
        <f t="shared" si="41"/>
        <v>2520</v>
      </c>
    </row>
    <row r="899" spans="1:11" ht="15">
      <c r="A899" t="s">
        <v>26</v>
      </c>
      <c r="B899">
        <v>4</v>
      </c>
      <c r="C899">
        <v>2</v>
      </c>
      <c r="D899" t="s">
        <v>33</v>
      </c>
      <c r="E899" t="s">
        <v>180</v>
      </c>
      <c r="F899" s="1">
        <v>8.8761574074074073E-3</v>
      </c>
      <c r="G899">
        <f>_xlfn.XLOOKUP($A899,Product_pricing!$B:$B,Product_pricing!$C:$C)</f>
        <v>17</v>
      </c>
      <c r="H899">
        <f t="shared" ref="H899:H962" si="42">B899*G899*(1-C899/100)</f>
        <v>66.64</v>
      </c>
      <c r="I899" s="10">
        <f t="shared" ref="I899:I962" si="43">(H899/SUM($H:$H))*1000</f>
        <v>5.8805680282799651E-2</v>
      </c>
      <c r="J899" t="str">
        <f>_xlfn.XLOOKUP(A899,Product_Details!$A:$A,Product_Details!$G:$G,"mens")</f>
        <v>Mens</v>
      </c>
      <c r="K899">
        <f t="shared" ref="K899:K962" si="44">COUNTIFS($J:$J, J899) / COUNTIFS($J:$J, J899, $E:$E, E899)</f>
        <v>2520</v>
      </c>
    </row>
    <row r="900" spans="1:11" ht="15">
      <c r="A900" t="s">
        <v>27</v>
      </c>
      <c r="B900">
        <v>1</v>
      </c>
      <c r="C900">
        <v>2</v>
      </c>
      <c r="D900" t="s">
        <v>33</v>
      </c>
      <c r="E900" t="s">
        <v>180</v>
      </c>
      <c r="F900" s="1">
        <v>8.8761574074074073E-3</v>
      </c>
      <c r="G900">
        <f>_xlfn.XLOOKUP($A900,Product_pricing!$B:$B,Product_pricing!$C:$C)</f>
        <v>29</v>
      </c>
      <c r="H900">
        <f t="shared" si="42"/>
        <v>28.419999999999998</v>
      </c>
      <c r="I900" s="10">
        <f t="shared" si="43"/>
        <v>2.5078893061782206E-2</v>
      </c>
      <c r="J900" t="str">
        <f>_xlfn.XLOOKUP(A900,Product_Details!$A:$A,Product_Details!$G:$G,"mens")</f>
        <v>Mens</v>
      </c>
      <c r="K900">
        <f t="shared" si="44"/>
        <v>2520</v>
      </c>
    </row>
    <row r="901" spans="1:11" ht="15">
      <c r="A901" t="s">
        <v>35</v>
      </c>
      <c r="B901">
        <v>4</v>
      </c>
      <c r="C901">
        <v>7</v>
      </c>
      <c r="D901" t="s">
        <v>23</v>
      </c>
      <c r="E901" t="s">
        <v>181</v>
      </c>
      <c r="F901" s="1">
        <v>4.3078703703703708E-3</v>
      </c>
      <c r="G901">
        <f>_xlfn.XLOOKUP($A901,Product_pricing!$B:$B,Product_pricing!$C:$C)</f>
        <v>32</v>
      </c>
      <c r="H901">
        <f t="shared" si="42"/>
        <v>119.03999999999999</v>
      </c>
      <c r="I901" s="10">
        <f t="shared" si="43"/>
        <v>0.1050454408893228</v>
      </c>
      <c r="J901" t="str">
        <f>_xlfn.XLOOKUP(A901,Product_Details!$A:$A,Product_Details!$G:$G,"mens")</f>
        <v>Womens</v>
      </c>
      <c r="K901">
        <f t="shared" si="44"/>
        <v>2511.6666666666665</v>
      </c>
    </row>
    <row r="902" spans="1:11" ht="15">
      <c r="A902" t="s">
        <v>29</v>
      </c>
      <c r="B902">
        <v>3</v>
      </c>
      <c r="C902">
        <v>7</v>
      </c>
      <c r="D902" t="s">
        <v>23</v>
      </c>
      <c r="E902" t="s">
        <v>181</v>
      </c>
      <c r="F902" s="1">
        <v>4.3078703703703708E-3</v>
      </c>
      <c r="G902">
        <f>_xlfn.XLOOKUP($A902,Product_pricing!$B:$B,Product_pricing!$C:$C)</f>
        <v>10</v>
      </c>
      <c r="H902">
        <f t="shared" si="42"/>
        <v>27.9</v>
      </c>
      <c r="I902" s="10">
        <f t="shared" si="43"/>
        <v>2.462002520843503E-2</v>
      </c>
      <c r="J902" t="str">
        <f>_xlfn.XLOOKUP(A902,Product_Details!$A:$A,Product_Details!$G:$G,"mens")</f>
        <v>Womens</v>
      </c>
      <c r="K902">
        <f t="shared" si="44"/>
        <v>2511.6666666666665</v>
      </c>
    </row>
    <row r="903" spans="1:11" ht="15">
      <c r="A903" t="s">
        <v>38</v>
      </c>
      <c r="B903">
        <v>2</v>
      </c>
      <c r="C903">
        <v>7</v>
      </c>
      <c r="D903" t="s">
        <v>23</v>
      </c>
      <c r="E903" t="s">
        <v>181</v>
      </c>
      <c r="F903" s="1">
        <v>4.3078703703703708E-3</v>
      </c>
      <c r="G903">
        <f>_xlfn.XLOOKUP($A903,Product_pricing!$B:$B,Product_pricing!$C:$C)</f>
        <v>54</v>
      </c>
      <c r="H903">
        <f t="shared" si="42"/>
        <v>100.44</v>
      </c>
      <c r="I903" s="10">
        <f t="shared" si="43"/>
        <v>8.8632090750366099E-2</v>
      </c>
      <c r="J903" t="str">
        <f>_xlfn.XLOOKUP(A903,Product_Details!$A:$A,Product_Details!$G:$G,"mens")</f>
        <v>Womens</v>
      </c>
      <c r="K903">
        <f t="shared" si="44"/>
        <v>2511.6666666666665</v>
      </c>
    </row>
    <row r="904" spans="1:11" ht="15">
      <c r="A904" t="s">
        <v>27</v>
      </c>
      <c r="B904">
        <v>3</v>
      </c>
      <c r="C904">
        <v>7</v>
      </c>
      <c r="D904" t="s">
        <v>23</v>
      </c>
      <c r="E904" t="s">
        <v>181</v>
      </c>
      <c r="F904" s="1">
        <v>4.3078703703703708E-3</v>
      </c>
      <c r="G904">
        <f>_xlfn.XLOOKUP($A904,Product_pricing!$B:$B,Product_pricing!$C:$C)</f>
        <v>29</v>
      </c>
      <c r="H904">
        <f t="shared" si="42"/>
        <v>80.91</v>
      </c>
      <c r="I904" s="10">
        <f t="shared" si="43"/>
        <v>7.1398073104461585E-2</v>
      </c>
      <c r="J904" t="str">
        <f>_xlfn.XLOOKUP(A904,Product_Details!$A:$A,Product_Details!$G:$G,"mens")</f>
        <v>Mens</v>
      </c>
      <c r="K904">
        <f t="shared" si="44"/>
        <v>7560</v>
      </c>
    </row>
    <row r="905" spans="1:11" ht="15">
      <c r="A905" t="s">
        <v>22</v>
      </c>
      <c r="B905">
        <v>3</v>
      </c>
      <c r="C905">
        <v>12</v>
      </c>
      <c r="D905" t="s">
        <v>23</v>
      </c>
      <c r="E905" t="s">
        <v>182</v>
      </c>
      <c r="F905" s="1">
        <v>1.9182870370370371E-2</v>
      </c>
      <c r="G905">
        <f>_xlfn.XLOOKUP($A905,Product_pricing!$B:$B,Product_pricing!$C:$C)</f>
        <v>13</v>
      </c>
      <c r="H905">
        <f t="shared" si="42"/>
        <v>34.32</v>
      </c>
      <c r="I905" s="10">
        <f t="shared" si="43"/>
        <v>3.0285278320913628E-2</v>
      </c>
      <c r="J905" t="str">
        <f>_xlfn.XLOOKUP(A905,Product_Details!$A:$A,Product_Details!$G:$G,"mens")</f>
        <v>Womens</v>
      </c>
      <c r="K905">
        <f t="shared" si="44"/>
        <v>1507</v>
      </c>
    </row>
    <row r="906" spans="1:11" ht="15">
      <c r="A906" t="s">
        <v>35</v>
      </c>
      <c r="B906">
        <v>4</v>
      </c>
      <c r="C906">
        <v>12</v>
      </c>
      <c r="D906" t="s">
        <v>23</v>
      </c>
      <c r="E906" t="s">
        <v>182</v>
      </c>
      <c r="F906" s="1">
        <v>1.9182870370370371E-2</v>
      </c>
      <c r="G906">
        <f>_xlfn.XLOOKUP($A906,Product_pricing!$B:$B,Product_pricing!$C:$C)</f>
        <v>32</v>
      </c>
      <c r="H906">
        <f t="shared" si="42"/>
        <v>112.64</v>
      </c>
      <c r="I906" s="10">
        <f t="shared" si="43"/>
        <v>9.9397836540434464E-2</v>
      </c>
      <c r="J906" t="str">
        <f>_xlfn.XLOOKUP(A906,Product_Details!$A:$A,Product_Details!$G:$G,"mens")</f>
        <v>Womens</v>
      </c>
      <c r="K906">
        <f t="shared" si="44"/>
        <v>1507</v>
      </c>
    </row>
    <row r="907" spans="1:11" ht="15">
      <c r="A907" t="s">
        <v>29</v>
      </c>
      <c r="B907">
        <v>2</v>
      </c>
      <c r="C907">
        <v>12</v>
      </c>
      <c r="D907" t="s">
        <v>23</v>
      </c>
      <c r="E907" t="s">
        <v>182</v>
      </c>
      <c r="F907" s="1">
        <v>1.9182870370370371E-2</v>
      </c>
      <c r="G907">
        <f>_xlfn.XLOOKUP($A907,Product_pricing!$B:$B,Product_pricing!$C:$C)</f>
        <v>10</v>
      </c>
      <c r="H907">
        <f t="shared" si="42"/>
        <v>17.600000000000001</v>
      </c>
      <c r="I907" s="10">
        <f t="shared" si="43"/>
        <v>1.5530911959442888E-2</v>
      </c>
      <c r="J907" t="str">
        <f>_xlfn.XLOOKUP(A907,Product_Details!$A:$A,Product_Details!$G:$G,"mens")</f>
        <v>Womens</v>
      </c>
      <c r="K907">
        <f t="shared" si="44"/>
        <v>1507</v>
      </c>
    </row>
    <row r="908" spans="1:11" ht="15">
      <c r="A908" t="s">
        <v>36</v>
      </c>
      <c r="B908">
        <v>1</v>
      </c>
      <c r="C908">
        <v>12</v>
      </c>
      <c r="D908" t="s">
        <v>23</v>
      </c>
      <c r="E908" t="s">
        <v>182</v>
      </c>
      <c r="F908" s="1">
        <v>1.9182870370370371E-2</v>
      </c>
      <c r="G908">
        <f>_xlfn.XLOOKUP($A908,Product_pricing!$B:$B,Product_pricing!$C:$C)</f>
        <v>23</v>
      </c>
      <c r="H908">
        <f t="shared" si="42"/>
        <v>20.239999999999998</v>
      </c>
      <c r="I908" s="10">
        <f t="shared" si="43"/>
        <v>1.7860548753359316E-2</v>
      </c>
      <c r="J908" t="str">
        <f>_xlfn.XLOOKUP(A908,Product_Details!$A:$A,Product_Details!$G:$G,"mens")</f>
        <v>Womens</v>
      </c>
      <c r="K908">
        <f t="shared" si="44"/>
        <v>1507</v>
      </c>
    </row>
    <row r="909" spans="1:11" ht="15">
      <c r="A909" t="s">
        <v>30</v>
      </c>
      <c r="B909">
        <v>3</v>
      </c>
      <c r="C909">
        <v>12</v>
      </c>
      <c r="D909" t="s">
        <v>23</v>
      </c>
      <c r="E909" t="s">
        <v>182</v>
      </c>
      <c r="F909" s="1">
        <v>1.9182870370370371E-2</v>
      </c>
      <c r="G909">
        <f>_xlfn.XLOOKUP($A909,Product_pricing!$B:$B,Product_pricing!$C:$C)</f>
        <v>19</v>
      </c>
      <c r="H909">
        <f t="shared" si="42"/>
        <v>50.160000000000004</v>
      </c>
      <c r="I909" s="10">
        <f t="shared" si="43"/>
        <v>4.4263099084412227E-2</v>
      </c>
      <c r="J909" t="str">
        <f>_xlfn.XLOOKUP(A909,Product_Details!$A:$A,Product_Details!$G:$G,"mens")</f>
        <v>Womens</v>
      </c>
      <c r="K909">
        <f t="shared" si="44"/>
        <v>1507</v>
      </c>
    </row>
    <row r="910" spans="1:11" ht="15">
      <c r="A910" t="s">
        <v>41</v>
      </c>
      <c r="B910">
        <v>1</v>
      </c>
      <c r="C910">
        <v>12</v>
      </c>
      <c r="D910" t="s">
        <v>23</v>
      </c>
      <c r="E910" t="s">
        <v>182</v>
      </c>
      <c r="F910" s="1">
        <v>1.9182870370370371E-2</v>
      </c>
      <c r="G910">
        <f>_xlfn.XLOOKUP($A910,Product_pricing!$B:$B,Product_pricing!$C:$C)</f>
        <v>10</v>
      </c>
      <c r="H910">
        <f t="shared" si="42"/>
        <v>8.8000000000000007</v>
      </c>
      <c r="I910" s="10">
        <f t="shared" si="43"/>
        <v>7.7654559797214438E-3</v>
      </c>
      <c r="J910" t="str">
        <f>_xlfn.XLOOKUP(A910,Product_Details!$A:$A,Product_Details!$G:$G,"mens")</f>
        <v>Mens</v>
      </c>
      <c r="K910">
        <f t="shared" si="44"/>
        <v>2520</v>
      </c>
    </row>
    <row r="911" spans="1:11" ht="15">
      <c r="A911" t="s">
        <v>31</v>
      </c>
      <c r="B911">
        <v>2</v>
      </c>
      <c r="C911">
        <v>12</v>
      </c>
      <c r="D911" t="s">
        <v>23</v>
      </c>
      <c r="E911" t="s">
        <v>182</v>
      </c>
      <c r="F911" s="1">
        <v>1.9182870370370371E-2</v>
      </c>
      <c r="G911">
        <f>_xlfn.XLOOKUP($A911,Product_pricing!$B:$B,Product_pricing!$C:$C)</f>
        <v>57</v>
      </c>
      <c r="H911">
        <f t="shared" si="42"/>
        <v>100.32000000000001</v>
      </c>
      <c r="I911" s="10">
        <f t="shared" si="43"/>
        <v>8.8526198168824455E-2</v>
      </c>
      <c r="J911" t="str">
        <f>_xlfn.XLOOKUP(A911,Product_Details!$A:$A,Product_Details!$G:$G,"mens")</f>
        <v>Mens</v>
      </c>
      <c r="K911">
        <f t="shared" si="44"/>
        <v>2520</v>
      </c>
    </row>
    <row r="912" spans="1:11" ht="15">
      <c r="A912" t="s">
        <v>26</v>
      </c>
      <c r="B912">
        <v>2</v>
      </c>
      <c r="C912">
        <v>12</v>
      </c>
      <c r="D912" t="s">
        <v>23</v>
      </c>
      <c r="E912" t="s">
        <v>182</v>
      </c>
      <c r="F912" s="1">
        <v>1.9182870370370371E-2</v>
      </c>
      <c r="G912">
        <f>_xlfn.XLOOKUP($A912,Product_pricing!$B:$B,Product_pricing!$C:$C)</f>
        <v>17</v>
      </c>
      <c r="H912">
        <f t="shared" si="42"/>
        <v>29.92</v>
      </c>
      <c r="I912" s="10">
        <f t="shared" si="43"/>
        <v>2.6402550331052908E-2</v>
      </c>
      <c r="J912" t="str">
        <f>_xlfn.XLOOKUP(A912,Product_Details!$A:$A,Product_Details!$G:$G,"mens")</f>
        <v>Mens</v>
      </c>
      <c r="K912">
        <f t="shared" si="44"/>
        <v>2520</v>
      </c>
    </row>
    <row r="913" spans="1:11" ht="15">
      <c r="A913" t="s">
        <v>35</v>
      </c>
      <c r="B913">
        <v>1</v>
      </c>
      <c r="C913">
        <v>17</v>
      </c>
      <c r="D913" t="s">
        <v>23</v>
      </c>
      <c r="E913" t="s">
        <v>183</v>
      </c>
      <c r="F913" s="1">
        <v>3.2870370370370376E-2</v>
      </c>
      <c r="G913">
        <f>_xlfn.XLOOKUP($A913,Product_pricing!$B:$B,Product_pricing!$C:$C)</f>
        <v>32</v>
      </c>
      <c r="H913">
        <f t="shared" si="42"/>
        <v>26.56</v>
      </c>
      <c r="I913" s="10">
        <f t="shared" si="43"/>
        <v>2.3437558047886536E-2</v>
      </c>
      <c r="J913" t="str">
        <f>_xlfn.XLOOKUP(A913,Product_Details!$A:$A,Product_Details!$G:$G,"mens")</f>
        <v>Womens</v>
      </c>
      <c r="K913">
        <f t="shared" si="44"/>
        <v>2511.6666666666665</v>
      </c>
    </row>
    <row r="914" spans="1:11" ht="15">
      <c r="A914" t="s">
        <v>30</v>
      </c>
      <c r="B914">
        <v>2</v>
      </c>
      <c r="C914">
        <v>17</v>
      </c>
      <c r="D914" t="s">
        <v>23</v>
      </c>
      <c r="E914" t="s">
        <v>183</v>
      </c>
      <c r="F914" s="1">
        <v>3.2870370370370376E-2</v>
      </c>
      <c r="G914">
        <f>_xlfn.XLOOKUP($A914,Product_pricing!$B:$B,Product_pricing!$C:$C)</f>
        <v>19</v>
      </c>
      <c r="H914">
        <f t="shared" si="42"/>
        <v>31.54</v>
      </c>
      <c r="I914" s="10">
        <f t="shared" si="43"/>
        <v>2.7832100181865261E-2</v>
      </c>
      <c r="J914" t="str">
        <f>_xlfn.XLOOKUP(A914,Product_Details!$A:$A,Product_Details!$G:$G,"mens")</f>
        <v>Womens</v>
      </c>
      <c r="K914">
        <f t="shared" si="44"/>
        <v>2511.6666666666665</v>
      </c>
    </row>
    <row r="915" spans="1:11" ht="15">
      <c r="A915" t="s">
        <v>38</v>
      </c>
      <c r="B915">
        <v>2</v>
      </c>
      <c r="C915">
        <v>17</v>
      </c>
      <c r="D915" t="s">
        <v>23</v>
      </c>
      <c r="E915" t="s">
        <v>183</v>
      </c>
      <c r="F915" s="1">
        <v>3.2870370370370376E-2</v>
      </c>
      <c r="G915">
        <f>_xlfn.XLOOKUP($A915,Product_pricing!$B:$B,Product_pricing!$C:$C)</f>
        <v>54</v>
      </c>
      <c r="H915">
        <f t="shared" si="42"/>
        <v>89.64</v>
      </c>
      <c r="I915" s="10">
        <f t="shared" si="43"/>
        <v>7.9101758411617068E-2</v>
      </c>
      <c r="J915" t="str">
        <f>_xlfn.XLOOKUP(A915,Product_Details!$A:$A,Product_Details!$G:$G,"mens")</f>
        <v>Womens</v>
      </c>
      <c r="K915">
        <f t="shared" si="44"/>
        <v>2511.6666666666665</v>
      </c>
    </row>
    <row r="916" spans="1:11" ht="15">
      <c r="A916" t="s">
        <v>25</v>
      </c>
      <c r="B916">
        <v>4</v>
      </c>
      <c r="C916">
        <v>17</v>
      </c>
      <c r="D916" t="s">
        <v>23</v>
      </c>
      <c r="E916" t="s">
        <v>183</v>
      </c>
      <c r="F916" s="1">
        <v>3.2870370370370376E-2</v>
      </c>
      <c r="G916">
        <f>_xlfn.XLOOKUP($A916,Product_pricing!$B:$B,Product_pricing!$C:$C)</f>
        <v>40</v>
      </c>
      <c r="H916">
        <f t="shared" si="42"/>
        <v>132.79999999999998</v>
      </c>
      <c r="I916" s="10">
        <f t="shared" si="43"/>
        <v>0.11718779023943268</v>
      </c>
      <c r="J916" t="str">
        <f>_xlfn.XLOOKUP(A916,Product_Details!$A:$A,Product_Details!$G:$G,"mens")</f>
        <v>Mens</v>
      </c>
      <c r="K916">
        <f t="shared" si="44"/>
        <v>1890</v>
      </c>
    </row>
    <row r="917" spans="1:11" ht="15">
      <c r="A917" t="s">
        <v>31</v>
      </c>
      <c r="B917">
        <v>3</v>
      </c>
      <c r="C917">
        <v>17</v>
      </c>
      <c r="D917" t="s">
        <v>23</v>
      </c>
      <c r="E917" t="s">
        <v>183</v>
      </c>
      <c r="F917" s="1">
        <v>3.2870370370370376E-2</v>
      </c>
      <c r="G917">
        <f>_xlfn.XLOOKUP($A917,Product_pricing!$B:$B,Product_pricing!$C:$C)</f>
        <v>57</v>
      </c>
      <c r="H917">
        <f t="shared" si="42"/>
        <v>141.93</v>
      </c>
      <c r="I917" s="10">
        <f t="shared" si="43"/>
        <v>0.12524445081839367</v>
      </c>
      <c r="J917" t="str">
        <f>_xlfn.XLOOKUP(A917,Product_Details!$A:$A,Product_Details!$G:$G,"mens")</f>
        <v>Mens</v>
      </c>
      <c r="K917">
        <f t="shared" si="44"/>
        <v>1890</v>
      </c>
    </row>
    <row r="918" spans="1:11" ht="15">
      <c r="A918" t="s">
        <v>32</v>
      </c>
      <c r="B918">
        <v>4</v>
      </c>
      <c r="C918">
        <v>17</v>
      </c>
      <c r="D918" t="s">
        <v>23</v>
      </c>
      <c r="E918" t="s">
        <v>183</v>
      </c>
      <c r="F918" s="1">
        <v>3.2870370370370376E-2</v>
      </c>
      <c r="G918">
        <f>_xlfn.XLOOKUP($A918,Product_pricing!$B:$B,Product_pricing!$C:$C)</f>
        <v>36</v>
      </c>
      <c r="H918">
        <f t="shared" si="42"/>
        <v>119.52</v>
      </c>
      <c r="I918" s="10">
        <f t="shared" si="43"/>
        <v>0.10546901121548941</v>
      </c>
      <c r="J918" t="str">
        <f>_xlfn.XLOOKUP(A918,Product_Details!$A:$A,Product_Details!$G:$G,"mens")</f>
        <v>Mens</v>
      </c>
      <c r="K918">
        <f t="shared" si="44"/>
        <v>1890</v>
      </c>
    </row>
    <row r="919" spans="1:11" ht="15">
      <c r="A919" t="s">
        <v>26</v>
      </c>
      <c r="B919">
        <v>5</v>
      </c>
      <c r="C919">
        <v>17</v>
      </c>
      <c r="D919" t="s">
        <v>23</v>
      </c>
      <c r="E919" t="s">
        <v>183</v>
      </c>
      <c r="F919" s="1">
        <v>3.2870370370370376E-2</v>
      </c>
      <c r="G919">
        <f>_xlfn.XLOOKUP($A919,Product_pricing!$B:$B,Product_pricing!$C:$C)</f>
        <v>17</v>
      </c>
      <c r="H919">
        <f t="shared" si="42"/>
        <v>70.55</v>
      </c>
      <c r="I919" s="10">
        <f t="shared" si="43"/>
        <v>6.2256013564698606E-2</v>
      </c>
      <c r="J919" t="str">
        <f>_xlfn.XLOOKUP(A919,Product_Details!$A:$A,Product_Details!$G:$G,"mens")</f>
        <v>Mens</v>
      </c>
      <c r="K919">
        <f t="shared" si="44"/>
        <v>1890</v>
      </c>
    </row>
    <row r="920" spans="1:11" ht="15">
      <c r="A920" t="s">
        <v>38</v>
      </c>
      <c r="B920">
        <v>2</v>
      </c>
      <c r="C920">
        <v>10</v>
      </c>
      <c r="D920" t="s">
        <v>23</v>
      </c>
      <c r="E920" t="s">
        <v>184</v>
      </c>
      <c r="F920" s="1">
        <v>2.3774305555555555E-2</v>
      </c>
      <c r="G920">
        <f>_xlfn.XLOOKUP($A920,Product_pricing!$B:$B,Product_pricing!$C:$C)</f>
        <v>54</v>
      </c>
      <c r="H920">
        <f t="shared" si="42"/>
        <v>97.2</v>
      </c>
      <c r="I920" s="10">
        <f t="shared" si="43"/>
        <v>8.5772991048741393E-2</v>
      </c>
      <c r="J920" t="str">
        <f>_xlfn.XLOOKUP(A920,Product_Details!$A:$A,Product_Details!$G:$G,"mens")</f>
        <v>Womens</v>
      </c>
      <c r="K920">
        <f t="shared" si="44"/>
        <v>7535</v>
      </c>
    </row>
    <row r="921" spans="1:11" ht="15">
      <c r="A921" t="s">
        <v>31</v>
      </c>
      <c r="B921">
        <v>4</v>
      </c>
      <c r="C921">
        <v>10</v>
      </c>
      <c r="D921" t="s">
        <v>23</v>
      </c>
      <c r="E921" t="s">
        <v>184</v>
      </c>
      <c r="F921" s="1">
        <v>2.3774305555555555E-2</v>
      </c>
      <c r="G921">
        <f>_xlfn.XLOOKUP($A921,Product_pricing!$B:$B,Product_pricing!$C:$C)</f>
        <v>57</v>
      </c>
      <c r="H921">
        <f t="shared" si="42"/>
        <v>205.20000000000002</v>
      </c>
      <c r="I921" s="10">
        <f t="shared" si="43"/>
        <v>0.18107631443623184</v>
      </c>
      <c r="J921" t="str">
        <f>_xlfn.XLOOKUP(A921,Product_Details!$A:$A,Product_Details!$G:$G,"mens")</f>
        <v>Mens</v>
      </c>
      <c r="K921">
        <f t="shared" si="44"/>
        <v>3780</v>
      </c>
    </row>
    <row r="922" spans="1:11" ht="15">
      <c r="A922" t="s">
        <v>26</v>
      </c>
      <c r="B922">
        <v>4</v>
      </c>
      <c r="C922">
        <v>10</v>
      </c>
      <c r="D922" t="s">
        <v>23</v>
      </c>
      <c r="E922" t="s">
        <v>184</v>
      </c>
      <c r="F922" s="1">
        <v>2.3774305555555555E-2</v>
      </c>
      <c r="G922">
        <f>_xlfn.XLOOKUP($A922,Product_pricing!$B:$B,Product_pricing!$C:$C)</f>
        <v>17</v>
      </c>
      <c r="H922">
        <f t="shared" si="42"/>
        <v>61.2</v>
      </c>
      <c r="I922" s="10">
        <f t="shared" si="43"/>
        <v>5.4005216586244589E-2</v>
      </c>
      <c r="J922" t="str">
        <f>_xlfn.XLOOKUP(A922,Product_Details!$A:$A,Product_Details!$G:$G,"mens")</f>
        <v>Mens</v>
      </c>
      <c r="K922">
        <f t="shared" si="44"/>
        <v>3780</v>
      </c>
    </row>
    <row r="923" spans="1:11" ht="15">
      <c r="A923" t="s">
        <v>22</v>
      </c>
      <c r="B923">
        <v>2</v>
      </c>
      <c r="C923">
        <v>15</v>
      </c>
      <c r="D923" t="s">
        <v>23</v>
      </c>
      <c r="E923" t="s">
        <v>185</v>
      </c>
      <c r="F923" s="1">
        <v>3.7560185185185183E-2</v>
      </c>
      <c r="G923">
        <f>_xlfn.XLOOKUP($A923,Product_pricing!$B:$B,Product_pricing!$C:$C)</f>
        <v>13</v>
      </c>
      <c r="H923">
        <f t="shared" si="42"/>
        <v>22.099999999999998</v>
      </c>
      <c r="I923" s="10">
        <f t="shared" si="43"/>
        <v>1.9501883767254986E-2</v>
      </c>
      <c r="J923" t="str">
        <f>_xlfn.XLOOKUP(A923,Product_Details!$A:$A,Product_Details!$G:$G,"mens")</f>
        <v>Womens</v>
      </c>
      <c r="K923">
        <f t="shared" si="44"/>
        <v>1883.75</v>
      </c>
    </row>
    <row r="924" spans="1:11" ht="15">
      <c r="A924" t="s">
        <v>29</v>
      </c>
      <c r="B924">
        <v>5</v>
      </c>
      <c r="C924">
        <v>15</v>
      </c>
      <c r="D924" t="s">
        <v>23</v>
      </c>
      <c r="E924" t="s">
        <v>185</v>
      </c>
      <c r="F924" s="1">
        <v>3.7560185185185183E-2</v>
      </c>
      <c r="G924">
        <f>_xlfn.XLOOKUP($A924,Product_pricing!$B:$B,Product_pricing!$C:$C)</f>
        <v>10</v>
      </c>
      <c r="H924">
        <f t="shared" si="42"/>
        <v>42.5</v>
      </c>
      <c r="I924" s="10">
        <f t="shared" si="43"/>
        <v>3.7503622629336514E-2</v>
      </c>
      <c r="J924" t="str">
        <f>_xlfn.XLOOKUP(A924,Product_Details!$A:$A,Product_Details!$G:$G,"mens")</f>
        <v>Womens</v>
      </c>
      <c r="K924">
        <f t="shared" si="44"/>
        <v>1883.75</v>
      </c>
    </row>
    <row r="925" spans="1:11" ht="15">
      <c r="A925" t="s">
        <v>36</v>
      </c>
      <c r="B925">
        <v>1</v>
      </c>
      <c r="C925">
        <v>15</v>
      </c>
      <c r="D925" t="s">
        <v>23</v>
      </c>
      <c r="E925" t="s">
        <v>185</v>
      </c>
      <c r="F925" s="1">
        <v>3.7560185185185183E-2</v>
      </c>
      <c r="G925">
        <f>_xlfn.XLOOKUP($A925,Product_pricing!$B:$B,Product_pricing!$C:$C)</f>
        <v>23</v>
      </c>
      <c r="H925">
        <f t="shared" si="42"/>
        <v>19.55</v>
      </c>
      <c r="I925" s="10">
        <f t="shared" si="43"/>
        <v>1.7251666409494798E-2</v>
      </c>
      <c r="J925" t="str">
        <f>_xlfn.XLOOKUP(A925,Product_Details!$A:$A,Product_Details!$G:$G,"mens")</f>
        <v>Womens</v>
      </c>
      <c r="K925">
        <f t="shared" si="44"/>
        <v>1883.75</v>
      </c>
    </row>
    <row r="926" spans="1:11" ht="15">
      <c r="A926" t="s">
        <v>30</v>
      </c>
      <c r="B926">
        <v>2</v>
      </c>
      <c r="C926">
        <v>15</v>
      </c>
      <c r="D926" t="s">
        <v>23</v>
      </c>
      <c r="E926" t="s">
        <v>185</v>
      </c>
      <c r="F926" s="1">
        <v>3.7560185185185183E-2</v>
      </c>
      <c r="G926">
        <f>_xlfn.XLOOKUP($A926,Product_pricing!$B:$B,Product_pricing!$C:$C)</f>
        <v>19</v>
      </c>
      <c r="H926">
        <f t="shared" si="42"/>
        <v>32.299999999999997</v>
      </c>
      <c r="I926" s="10">
        <f t="shared" si="43"/>
        <v>2.8502753198295747E-2</v>
      </c>
      <c r="J926" t="str">
        <f>_xlfn.XLOOKUP(A926,Product_Details!$A:$A,Product_Details!$G:$G,"mens")</f>
        <v>Womens</v>
      </c>
      <c r="K926">
        <f t="shared" si="44"/>
        <v>1883.75</v>
      </c>
    </row>
    <row r="927" spans="1:11" ht="15">
      <c r="A927" t="s">
        <v>41</v>
      </c>
      <c r="B927">
        <v>5</v>
      </c>
      <c r="C927">
        <v>15</v>
      </c>
      <c r="D927" t="s">
        <v>23</v>
      </c>
      <c r="E927" t="s">
        <v>185</v>
      </c>
      <c r="F927" s="1">
        <v>3.7560185185185183E-2</v>
      </c>
      <c r="G927">
        <f>_xlfn.XLOOKUP($A927,Product_pricing!$B:$B,Product_pricing!$C:$C)</f>
        <v>10</v>
      </c>
      <c r="H927">
        <f t="shared" si="42"/>
        <v>42.5</v>
      </c>
      <c r="I927" s="10">
        <f t="shared" si="43"/>
        <v>3.7503622629336514E-2</v>
      </c>
      <c r="J927" t="str">
        <f>_xlfn.XLOOKUP(A927,Product_Details!$A:$A,Product_Details!$G:$G,"mens")</f>
        <v>Mens</v>
      </c>
      <c r="K927">
        <f t="shared" si="44"/>
        <v>1512</v>
      </c>
    </row>
    <row r="928" spans="1:11" ht="15">
      <c r="A928" t="s">
        <v>31</v>
      </c>
      <c r="B928">
        <v>2</v>
      </c>
      <c r="C928">
        <v>15</v>
      </c>
      <c r="D928" t="s">
        <v>23</v>
      </c>
      <c r="E928" t="s">
        <v>185</v>
      </c>
      <c r="F928" s="1">
        <v>3.7560185185185183E-2</v>
      </c>
      <c r="G928">
        <f>_xlfn.XLOOKUP($A928,Product_pricing!$B:$B,Product_pricing!$C:$C)</f>
        <v>57</v>
      </c>
      <c r="H928">
        <f t="shared" si="42"/>
        <v>96.899999999999991</v>
      </c>
      <c r="I928" s="10">
        <f t="shared" si="43"/>
        <v>8.5508259594887254E-2</v>
      </c>
      <c r="J928" t="str">
        <f>_xlfn.XLOOKUP(A928,Product_Details!$A:$A,Product_Details!$G:$G,"mens")</f>
        <v>Mens</v>
      </c>
      <c r="K928">
        <f t="shared" si="44"/>
        <v>1512</v>
      </c>
    </row>
    <row r="929" spans="1:11" ht="15">
      <c r="A929" t="s">
        <v>32</v>
      </c>
      <c r="B929">
        <v>2</v>
      </c>
      <c r="C929">
        <v>15</v>
      </c>
      <c r="D929" t="s">
        <v>23</v>
      </c>
      <c r="E929" t="s">
        <v>185</v>
      </c>
      <c r="F929" s="1">
        <v>3.7560185185185183E-2</v>
      </c>
      <c r="G929">
        <f>_xlfn.XLOOKUP($A929,Product_pricing!$B:$B,Product_pricing!$C:$C)</f>
        <v>36</v>
      </c>
      <c r="H929">
        <f t="shared" si="42"/>
        <v>61.199999999999996</v>
      </c>
      <c r="I929" s="10">
        <f t="shared" si="43"/>
        <v>5.4005216586244582E-2</v>
      </c>
      <c r="J929" t="str">
        <f>_xlfn.XLOOKUP(A929,Product_Details!$A:$A,Product_Details!$G:$G,"mens")</f>
        <v>Mens</v>
      </c>
      <c r="K929">
        <f t="shared" si="44"/>
        <v>1512</v>
      </c>
    </row>
    <row r="930" spans="1:11" ht="15">
      <c r="A930" t="s">
        <v>26</v>
      </c>
      <c r="B930">
        <v>3</v>
      </c>
      <c r="C930">
        <v>15</v>
      </c>
      <c r="D930" t="s">
        <v>23</v>
      </c>
      <c r="E930" t="s">
        <v>185</v>
      </c>
      <c r="F930" s="1">
        <v>3.7560185185185183E-2</v>
      </c>
      <c r="G930">
        <f>_xlfn.XLOOKUP($A930,Product_pricing!$B:$B,Product_pricing!$C:$C)</f>
        <v>17</v>
      </c>
      <c r="H930">
        <f t="shared" si="42"/>
        <v>43.35</v>
      </c>
      <c r="I930" s="10">
        <f t="shared" si="43"/>
        <v>3.825369508192325E-2</v>
      </c>
      <c r="J930" t="str">
        <f>_xlfn.XLOOKUP(A930,Product_Details!$A:$A,Product_Details!$G:$G,"mens")</f>
        <v>Mens</v>
      </c>
      <c r="K930">
        <f t="shared" si="44"/>
        <v>1512</v>
      </c>
    </row>
    <row r="931" spans="1:11" ht="15">
      <c r="A931" t="s">
        <v>27</v>
      </c>
      <c r="B931">
        <v>4</v>
      </c>
      <c r="C931">
        <v>15</v>
      </c>
      <c r="D931" t="s">
        <v>23</v>
      </c>
      <c r="E931" t="s">
        <v>185</v>
      </c>
      <c r="F931" s="1">
        <v>3.7560185185185183E-2</v>
      </c>
      <c r="G931">
        <f>_xlfn.XLOOKUP($A931,Product_pricing!$B:$B,Product_pricing!$C:$C)</f>
        <v>29</v>
      </c>
      <c r="H931">
        <f t="shared" si="42"/>
        <v>98.6</v>
      </c>
      <c r="I931" s="10">
        <f t="shared" si="43"/>
        <v>8.7008404500060713E-2</v>
      </c>
      <c r="J931" t="str">
        <f>_xlfn.XLOOKUP(A931,Product_Details!$A:$A,Product_Details!$G:$G,"mens")</f>
        <v>Mens</v>
      </c>
      <c r="K931">
        <f t="shared" si="44"/>
        <v>1512</v>
      </c>
    </row>
    <row r="932" spans="1:11" ht="15">
      <c r="A932" t="s">
        <v>29</v>
      </c>
      <c r="B932">
        <v>4</v>
      </c>
      <c r="C932">
        <v>16</v>
      </c>
      <c r="D932" t="s">
        <v>23</v>
      </c>
      <c r="E932" s="2" t="s">
        <v>186</v>
      </c>
      <c r="F932" s="1">
        <v>1.4600694444444444E-2</v>
      </c>
      <c r="G932">
        <f>_xlfn.XLOOKUP($A932,Product_pricing!$B:$B,Product_pricing!$C:$C)</f>
        <v>10</v>
      </c>
      <c r="H932">
        <f t="shared" si="42"/>
        <v>33.6</v>
      </c>
      <c r="I932" s="10">
        <f t="shared" si="43"/>
        <v>2.9649922831663691E-2</v>
      </c>
      <c r="J932" t="str">
        <f>_xlfn.XLOOKUP(A932,Product_Details!$A:$A,Product_Details!$G:$G,"mens")</f>
        <v>Womens</v>
      </c>
      <c r="K932">
        <f t="shared" si="44"/>
        <v>2511.6666666666665</v>
      </c>
    </row>
    <row r="933" spans="1:11" ht="15">
      <c r="A933" t="s">
        <v>36</v>
      </c>
      <c r="B933">
        <v>2</v>
      </c>
      <c r="C933">
        <v>16</v>
      </c>
      <c r="D933" t="s">
        <v>23</v>
      </c>
      <c r="E933" s="2" t="s">
        <v>186</v>
      </c>
      <c r="F933" s="1">
        <v>1.4600694444444444E-2</v>
      </c>
      <c r="G933">
        <f>_xlfn.XLOOKUP($A933,Product_pricing!$B:$B,Product_pricing!$C:$C)</f>
        <v>23</v>
      </c>
      <c r="H933">
        <f t="shared" si="42"/>
        <v>38.64</v>
      </c>
      <c r="I933" s="10">
        <f t="shared" si="43"/>
        <v>3.4097411256413246E-2</v>
      </c>
      <c r="J933" t="str">
        <f>_xlfn.XLOOKUP(A933,Product_Details!$A:$A,Product_Details!$G:$G,"mens")</f>
        <v>Womens</v>
      </c>
      <c r="K933">
        <f t="shared" si="44"/>
        <v>2511.6666666666665</v>
      </c>
    </row>
    <row r="934" spans="1:11" ht="15">
      <c r="A934" t="s">
        <v>30</v>
      </c>
      <c r="B934">
        <v>1</v>
      </c>
      <c r="C934">
        <v>16</v>
      </c>
      <c r="D934" t="s">
        <v>23</v>
      </c>
      <c r="E934" s="2" t="s">
        <v>186</v>
      </c>
      <c r="F934" s="1">
        <v>1.4600694444444444E-2</v>
      </c>
      <c r="G934">
        <f>_xlfn.XLOOKUP($A934,Product_pricing!$B:$B,Product_pricing!$C:$C)</f>
        <v>19</v>
      </c>
      <c r="H934">
        <f t="shared" si="42"/>
        <v>15.959999999999999</v>
      </c>
      <c r="I934" s="10">
        <f t="shared" si="43"/>
        <v>1.4083713345040253E-2</v>
      </c>
      <c r="J934" t="str">
        <f>_xlfn.XLOOKUP(A934,Product_Details!$A:$A,Product_Details!$G:$G,"mens")</f>
        <v>Womens</v>
      </c>
      <c r="K934">
        <f t="shared" si="44"/>
        <v>2511.6666666666665</v>
      </c>
    </row>
    <row r="935" spans="1:11" ht="15">
      <c r="A935" t="s">
        <v>31</v>
      </c>
      <c r="B935">
        <v>1</v>
      </c>
      <c r="C935">
        <v>16</v>
      </c>
      <c r="D935" t="s">
        <v>23</v>
      </c>
      <c r="E935" s="2" t="s">
        <v>186</v>
      </c>
      <c r="F935" s="1">
        <v>1.4600694444444444E-2</v>
      </c>
      <c r="G935">
        <f>_xlfn.XLOOKUP($A935,Product_pricing!$B:$B,Product_pricing!$C:$C)</f>
        <v>57</v>
      </c>
      <c r="H935">
        <f t="shared" si="42"/>
        <v>47.879999999999995</v>
      </c>
      <c r="I935" s="10">
        <f t="shared" si="43"/>
        <v>4.225114003512076E-2</v>
      </c>
      <c r="J935" t="str">
        <f>_xlfn.XLOOKUP(A935,Product_Details!$A:$A,Product_Details!$G:$G,"mens")</f>
        <v>Mens</v>
      </c>
      <c r="K935">
        <f t="shared" si="44"/>
        <v>1890</v>
      </c>
    </row>
    <row r="936" spans="1:11" ht="15">
      <c r="A936" t="s">
        <v>32</v>
      </c>
      <c r="B936">
        <v>3</v>
      </c>
      <c r="C936">
        <v>16</v>
      </c>
      <c r="D936" t="s">
        <v>23</v>
      </c>
      <c r="E936" s="2" t="s">
        <v>186</v>
      </c>
      <c r="F936" s="1">
        <v>1.4600694444444444E-2</v>
      </c>
      <c r="G936">
        <f>_xlfn.XLOOKUP($A936,Product_pricing!$B:$B,Product_pricing!$C:$C)</f>
        <v>36</v>
      </c>
      <c r="H936">
        <f t="shared" si="42"/>
        <v>90.72</v>
      </c>
      <c r="I936" s="10">
        <f t="shared" si="43"/>
        <v>8.0054791645491966E-2</v>
      </c>
      <c r="J936" t="str">
        <f>_xlfn.XLOOKUP(A936,Product_Details!$A:$A,Product_Details!$G:$G,"mens")</f>
        <v>Mens</v>
      </c>
      <c r="K936">
        <f t="shared" si="44"/>
        <v>1890</v>
      </c>
    </row>
    <row r="937" spans="1:11" ht="15">
      <c r="A937" t="s">
        <v>26</v>
      </c>
      <c r="B937">
        <v>4</v>
      </c>
      <c r="C937">
        <v>16</v>
      </c>
      <c r="D937" t="s">
        <v>23</v>
      </c>
      <c r="E937" s="2" t="s">
        <v>186</v>
      </c>
      <c r="F937" s="1">
        <v>1.4600694444444444E-2</v>
      </c>
      <c r="G937">
        <f>_xlfn.XLOOKUP($A937,Product_pricing!$B:$B,Product_pricing!$C:$C)</f>
        <v>17</v>
      </c>
      <c r="H937">
        <f t="shared" si="42"/>
        <v>57.12</v>
      </c>
      <c r="I937" s="10">
        <f t="shared" si="43"/>
        <v>5.0404868813828274E-2</v>
      </c>
      <c r="J937" t="str">
        <f>_xlfn.XLOOKUP(A937,Product_Details!$A:$A,Product_Details!$G:$G,"mens")</f>
        <v>Mens</v>
      </c>
      <c r="K937">
        <f t="shared" si="44"/>
        <v>1890</v>
      </c>
    </row>
    <row r="938" spans="1:11" ht="15">
      <c r="A938" t="s">
        <v>27</v>
      </c>
      <c r="B938">
        <v>4</v>
      </c>
      <c r="C938">
        <v>16</v>
      </c>
      <c r="D938" t="s">
        <v>23</v>
      </c>
      <c r="E938" s="2" t="s">
        <v>186</v>
      </c>
      <c r="F938" s="1">
        <v>1.4600694444444444E-2</v>
      </c>
      <c r="G938">
        <f>_xlfn.XLOOKUP($A938,Product_pricing!$B:$B,Product_pricing!$C:$C)</f>
        <v>29</v>
      </c>
      <c r="H938">
        <f t="shared" si="42"/>
        <v>97.44</v>
      </c>
      <c r="I938" s="10">
        <f t="shared" si="43"/>
        <v>8.5984776211824709E-2</v>
      </c>
      <c r="J938" t="str">
        <f>_xlfn.XLOOKUP(A938,Product_Details!$A:$A,Product_Details!$G:$G,"mens")</f>
        <v>Mens</v>
      </c>
      <c r="K938">
        <f t="shared" si="44"/>
        <v>1890</v>
      </c>
    </row>
    <row r="939" spans="1:11" ht="15">
      <c r="A939" t="s">
        <v>22</v>
      </c>
      <c r="B939">
        <v>5</v>
      </c>
      <c r="C939">
        <v>13</v>
      </c>
      <c r="D939" t="s">
        <v>23</v>
      </c>
      <c r="E939">
        <v>708901</v>
      </c>
      <c r="F939" s="1">
        <v>1.232175925925926E-2</v>
      </c>
      <c r="G939">
        <f>_xlfn.XLOOKUP($A939,Product_pricing!$B:$B,Product_pricing!$C:$C)</f>
        <v>13</v>
      </c>
      <c r="H939">
        <f t="shared" si="42"/>
        <v>56.55</v>
      </c>
      <c r="I939" s="10">
        <f t="shared" si="43"/>
        <v>4.9901879051505407E-2</v>
      </c>
      <c r="J939" t="str">
        <f>_xlfn.XLOOKUP(A939,Product_Details!$A:$A,Product_Details!$G:$G,"mens")</f>
        <v>Womens</v>
      </c>
      <c r="K939">
        <f t="shared" si="44"/>
        <v>2511.6666666666665</v>
      </c>
    </row>
    <row r="940" spans="1:11" ht="15">
      <c r="A940" t="s">
        <v>35</v>
      </c>
      <c r="B940">
        <v>5</v>
      </c>
      <c r="C940">
        <v>13</v>
      </c>
      <c r="D940" t="s">
        <v>23</v>
      </c>
      <c r="E940">
        <v>708901</v>
      </c>
      <c r="F940" s="1">
        <v>1.232175925925926E-2</v>
      </c>
      <c r="G940">
        <f>_xlfn.XLOOKUP($A940,Product_pricing!$B:$B,Product_pricing!$C:$C)</f>
        <v>32</v>
      </c>
      <c r="H940">
        <f t="shared" si="42"/>
        <v>139.19999999999999</v>
      </c>
      <c r="I940" s="10">
        <f t="shared" si="43"/>
        <v>0.12283539458832099</v>
      </c>
      <c r="J940" t="str">
        <f>_xlfn.XLOOKUP(A940,Product_Details!$A:$A,Product_Details!$G:$G,"mens")</f>
        <v>Womens</v>
      </c>
      <c r="K940">
        <f t="shared" si="44"/>
        <v>2511.6666666666665</v>
      </c>
    </row>
    <row r="941" spans="1:11" ht="15">
      <c r="A941" t="s">
        <v>29</v>
      </c>
      <c r="B941">
        <v>1</v>
      </c>
      <c r="C941">
        <v>13</v>
      </c>
      <c r="D941" t="s">
        <v>23</v>
      </c>
      <c r="E941">
        <v>708901</v>
      </c>
      <c r="F941" s="1">
        <v>1.232175925925926E-2</v>
      </c>
      <c r="G941">
        <f>_xlfn.XLOOKUP($A941,Product_pricing!$B:$B,Product_pricing!$C:$C)</f>
        <v>10</v>
      </c>
      <c r="H941">
        <f t="shared" si="42"/>
        <v>8.6999999999999993</v>
      </c>
      <c r="I941" s="10">
        <f t="shared" si="43"/>
        <v>7.6772121617700619E-3</v>
      </c>
      <c r="J941" t="str">
        <f>_xlfn.XLOOKUP(A941,Product_Details!$A:$A,Product_Details!$G:$G,"mens")</f>
        <v>Womens</v>
      </c>
      <c r="K941">
        <f t="shared" si="44"/>
        <v>2511.6666666666665</v>
      </c>
    </row>
    <row r="942" spans="1:11" ht="15">
      <c r="A942" t="s">
        <v>25</v>
      </c>
      <c r="B942">
        <v>2</v>
      </c>
      <c r="C942">
        <v>13</v>
      </c>
      <c r="D942" t="s">
        <v>23</v>
      </c>
      <c r="E942">
        <v>708901</v>
      </c>
      <c r="F942" s="1">
        <v>1.232175925925926E-2</v>
      </c>
      <c r="G942">
        <f>_xlfn.XLOOKUP($A942,Product_pricing!$B:$B,Product_pricing!$C:$C)</f>
        <v>40</v>
      </c>
      <c r="H942">
        <f t="shared" si="42"/>
        <v>69.599999999999994</v>
      </c>
      <c r="I942" s="10">
        <f t="shared" si="43"/>
        <v>6.1417697294160495E-2</v>
      </c>
      <c r="J942" t="str">
        <f>_xlfn.XLOOKUP(A942,Product_Details!$A:$A,Product_Details!$G:$G,"mens")</f>
        <v>Mens</v>
      </c>
      <c r="K942">
        <f t="shared" si="44"/>
        <v>1890</v>
      </c>
    </row>
    <row r="943" spans="1:11" ht="15">
      <c r="A943" t="s">
        <v>41</v>
      </c>
      <c r="B943">
        <v>2</v>
      </c>
      <c r="C943">
        <v>13</v>
      </c>
      <c r="D943" t="s">
        <v>23</v>
      </c>
      <c r="E943">
        <v>708901</v>
      </c>
      <c r="F943" s="1">
        <v>1.232175925925926E-2</v>
      </c>
      <c r="G943">
        <f>_xlfn.XLOOKUP($A943,Product_pricing!$B:$B,Product_pricing!$C:$C)</f>
        <v>10</v>
      </c>
      <c r="H943">
        <f t="shared" si="42"/>
        <v>17.399999999999999</v>
      </c>
      <c r="I943" s="10">
        <f t="shared" si="43"/>
        <v>1.5354424323540124E-2</v>
      </c>
      <c r="J943" t="str">
        <f>_xlfn.XLOOKUP(A943,Product_Details!$A:$A,Product_Details!$G:$G,"mens")</f>
        <v>Mens</v>
      </c>
      <c r="K943">
        <f t="shared" si="44"/>
        <v>1890</v>
      </c>
    </row>
    <row r="944" spans="1:11" ht="15">
      <c r="A944" t="s">
        <v>31</v>
      </c>
      <c r="B944">
        <v>4</v>
      </c>
      <c r="C944">
        <v>13</v>
      </c>
      <c r="D944" t="s">
        <v>23</v>
      </c>
      <c r="E944">
        <v>708901</v>
      </c>
      <c r="F944" s="1">
        <v>1.232175925925926E-2</v>
      </c>
      <c r="G944">
        <f>_xlfn.XLOOKUP($A944,Product_pricing!$B:$B,Product_pricing!$C:$C)</f>
        <v>57</v>
      </c>
      <c r="H944">
        <f t="shared" si="42"/>
        <v>198.35999999999999</v>
      </c>
      <c r="I944" s="10">
        <f t="shared" si="43"/>
        <v>0.17504043728835741</v>
      </c>
      <c r="J944" t="str">
        <f>_xlfn.XLOOKUP(A944,Product_Details!$A:$A,Product_Details!$G:$G,"mens")</f>
        <v>Mens</v>
      </c>
      <c r="K944">
        <f t="shared" si="44"/>
        <v>1890</v>
      </c>
    </row>
    <row r="945" spans="1:11" ht="15">
      <c r="A945" t="s">
        <v>26</v>
      </c>
      <c r="B945">
        <v>5</v>
      </c>
      <c r="C945">
        <v>13</v>
      </c>
      <c r="D945" t="s">
        <v>23</v>
      </c>
      <c r="E945">
        <v>708901</v>
      </c>
      <c r="F945" s="1">
        <v>1.232175925925926E-2</v>
      </c>
      <c r="G945">
        <f>_xlfn.XLOOKUP($A945,Product_pricing!$B:$B,Product_pricing!$C:$C)</f>
        <v>17</v>
      </c>
      <c r="H945">
        <f t="shared" si="42"/>
        <v>73.95</v>
      </c>
      <c r="I945" s="10">
        <f t="shared" si="43"/>
        <v>6.5256303375045538E-2</v>
      </c>
      <c r="J945" t="str">
        <f>_xlfn.XLOOKUP(A945,Product_Details!$A:$A,Product_Details!$G:$G,"mens")</f>
        <v>Mens</v>
      </c>
      <c r="K945">
        <f t="shared" si="44"/>
        <v>1890</v>
      </c>
    </row>
    <row r="946" spans="1:11" ht="15">
      <c r="A946" t="s">
        <v>29</v>
      </c>
      <c r="B946">
        <v>5</v>
      </c>
      <c r="C946">
        <v>23</v>
      </c>
      <c r="D946" t="s">
        <v>33</v>
      </c>
      <c r="E946" t="s">
        <v>187</v>
      </c>
      <c r="F946" s="1">
        <v>2.7351851851851849E-2</v>
      </c>
      <c r="G946">
        <f>_xlfn.XLOOKUP($A946,Product_pricing!$B:$B,Product_pricing!$C:$C)</f>
        <v>10</v>
      </c>
      <c r="H946">
        <f t="shared" si="42"/>
        <v>38.5</v>
      </c>
      <c r="I946" s="10">
        <f t="shared" si="43"/>
        <v>3.3973869911281318E-2</v>
      </c>
      <c r="J946" t="str">
        <f>_xlfn.XLOOKUP(A946,Product_Details!$A:$A,Product_Details!$G:$G,"mens")</f>
        <v>Womens</v>
      </c>
      <c r="K946">
        <f t="shared" si="44"/>
        <v>3767.5</v>
      </c>
    </row>
    <row r="947" spans="1:11" ht="15">
      <c r="A947" t="s">
        <v>30</v>
      </c>
      <c r="B947">
        <v>1</v>
      </c>
      <c r="C947">
        <v>23</v>
      </c>
      <c r="D947" t="s">
        <v>33</v>
      </c>
      <c r="E947" t="s">
        <v>187</v>
      </c>
      <c r="F947" s="1">
        <v>2.7351851851851849E-2</v>
      </c>
      <c r="G947">
        <f>_xlfn.XLOOKUP($A947,Product_pricing!$B:$B,Product_pricing!$C:$C)</f>
        <v>19</v>
      </c>
      <c r="H947">
        <f t="shared" si="42"/>
        <v>14.63</v>
      </c>
      <c r="I947" s="10">
        <f t="shared" si="43"/>
        <v>1.29100705662869E-2</v>
      </c>
      <c r="J947" t="str">
        <f>_xlfn.XLOOKUP(A947,Product_Details!$A:$A,Product_Details!$G:$G,"mens")</f>
        <v>Womens</v>
      </c>
      <c r="K947">
        <f t="shared" si="44"/>
        <v>3767.5</v>
      </c>
    </row>
    <row r="948" spans="1:11" ht="15">
      <c r="A948" t="s">
        <v>25</v>
      </c>
      <c r="B948">
        <v>2</v>
      </c>
      <c r="C948">
        <v>23</v>
      </c>
      <c r="D948" t="s">
        <v>33</v>
      </c>
      <c r="E948" t="s">
        <v>187</v>
      </c>
      <c r="F948" s="1">
        <v>2.7351851851851849E-2</v>
      </c>
      <c r="G948">
        <f>_xlfn.XLOOKUP($A948,Product_pricing!$B:$B,Product_pricing!$C:$C)</f>
        <v>40</v>
      </c>
      <c r="H948">
        <f t="shared" si="42"/>
        <v>61.6</v>
      </c>
      <c r="I948" s="10">
        <f t="shared" si="43"/>
        <v>5.4358191858050103E-2</v>
      </c>
      <c r="J948" t="str">
        <f>_xlfn.XLOOKUP(A948,Product_Details!$A:$A,Product_Details!$G:$G,"mens")</f>
        <v>Mens</v>
      </c>
      <c r="K948">
        <f t="shared" si="44"/>
        <v>1890</v>
      </c>
    </row>
    <row r="949" spans="1:11" ht="15">
      <c r="A949" t="s">
        <v>31</v>
      </c>
      <c r="B949">
        <v>4</v>
      </c>
      <c r="C949">
        <v>23</v>
      </c>
      <c r="D949" t="s">
        <v>33</v>
      </c>
      <c r="E949" t="s">
        <v>187</v>
      </c>
      <c r="F949" s="1">
        <v>2.7351851851851849E-2</v>
      </c>
      <c r="G949">
        <f>_xlfn.XLOOKUP($A949,Product_pricing!$B:$B,Product_pricing!$C:$C)</f>
        <v>57</v>
      </c>
      <c r="H949">
        <f t="shared" si="42"/>
        <v>175.56</v>
      </c>
      <c r="I949" s="10">
        <f t="shared" si="43"/>
        <v>0.15492084679544277</v>
      </c>
      <c r="J949" t="str">
        <f>_xlfn.XLOOKUP(A949,Product_Details!$A:$A,Product_Details!$G:$G,"mens")</f>
        <v>Mens</v>
      </c>
      <c r="K949">
        <f t="shared" si="44"/>
        <v>1890</v>
      </c>
    </row>
    <row r="950" spans="1:11" ht="15">
      <c r="A950" t="s">
        <v>26</v>
      </c>
      <c r="B950">
        <v>3</v>
      </c>
      <c r="C950">
        <v>23</v>
      </c>
      <c r="D950" t="s">
        <v>33</v>
      </c>
      <c r="E950" t="s">
        <v>187</v>
      </c>
      <c r="F950" s="1">
        <v>2.7351851851851849E-2</v>
      </c>
      <c r="G950">
        <f>_xlfn.XLOOKUP($A950,Product_pricing!$B:$B,Product_pricing!$C:$C)</f>
        <v>17</v>
      </c>
      <c r="H950">
        <f t="shared" si="42"/>
        <v>39.270000000000003</v>
      </c>
      <c r="I950" s="10">
        <f t="shared" si="43"/>
        <v>3.4653347309506942E-2</v>
      </c>
      <c r="J950" t="str">
        <f>_xlfn.XLOOKUP(A950,Product_Details!$A:$A,Product_Details!$G:$G,"mens")</f>
        <v>Mens</v>
      </c>
      <c r="K950">
        <f t="shared" si="44"/>
        <v>1890</v>
      </c>
    </row>
    <row r="951" spans="1:11" ht="15">
      <c r="A951" t="s">
        <v>27</v>
      </c>
      <c r="B951">
        <v>2</v>
      </c>
      <c r="C951">
        <v>23</v>
      </c>
      <c r="D951" t="s">
        <v>33</v>
      </c>
      <c r="E951" t="s">
        <v>187</v>
      </c>
      <c r="F951" s="1">
        <v>2.7351851851851849E-2</v>
      </c>
      <c r="G951">
        <f>_xlfn.XLOOKUP($A951,Product_pricing!$B:$B,Product_pricing!$C:$C)</f>
        <v>29</v>
      </c>
      <c r="H951">
        <f t="shared" si="42"/>
        <v>44.660000000000004</v>
      </c>
      <c r="I951" s="10">
        <f t="shared" si="43"/>
        <v>3.940968909708633E-2</v>
      </c>
      <c r="J951" t="str">
        <f>_xlfn.XLOOKUP(A951,Product_Details!$A:$A,Product_Details!$G:$G,"mens")</f>
        <v>Mens</v>
      </c>
      <c r="K951">
        <f t="shared" si="44"/>
        <v>1890</v>
      </c>
    </row>
    <row r="952" spans="1:11" ht="15">
      <c r="A952" t="s">
        <v>22</v>
      </c>
      <c r="B952">
        <v>5</v>
      </c>
      <c r="C952">
        <v>15</v>
      </c>
      <c r="D952" t="s">
        <v>33</v>
      </c>
      <c r="E952" t="s">
        <v>188</v>
      </c>
      <c r="F952" s="1">
        <v>2.673611111111111E-3</v>
      </c>
      <c r="G952">
        <f>_xlfn.XLOOKUP($A952,Product_pricing!$B:$B,Product_pricing!$C:$C)</f>
        <v>13</v>
      </c>
      <c r="H952">
        <f t="shared" si="42"/>
        <v>55.25</v>
      </c>
      <c r="I952" s="10">
        <f t="shared" si="43"/>
        <v>4.8754709418137469E-2</v>
      </c>
      <c r="J952" t="str">
        <f>_xlfn.XLOOKUP(A952,Product_Details!$A:$A,Product_Details!$G:$G,"mens")</f>
        <v>Womens</v>
      </c>
      <c r="K952">
        <f t="shared" si="44"/>
        <v>1883.75</v>
      </c>
    </row>
    <row r="953" spans="1:11" ht="15">
      <c r="A953" t="s">
        <v>35</v>
      </c>
      <c r="B953">
        <v>3</v>
      </c>
      <c r="C953">
        <v>15</v>
      </c>
      <c r="D953" t="s">
        <v>33</v>
      </c>
      <c r="E953" t="s">
        <v>188</v>
      </c>
      <c r="F953" s="1">
        <v>2.673611111111111E-3</v>
      </c>
      <c r="G953">
        <f>_xlfn.XLOOKUP($A953,Product_pricing!$B:$B,Product_pricing!$C:$C)</f>
        <v>32</v>
      </c>
      <c r="H953">
        <f t="shared" si="42"/>
        <v>81.599999999999994</v>
      </c>
      <c r="I953" s="10">
        <f t="shared" si="43"/>
        <v>7.200695544832611E-2</v>
      </c>
      <c r="J953" t="str">
        <f>_xlfn.XLOOKUP(A953,Product_Details!$A:$A,Product_Details!$G:$G,"mens")</f>
        <v>Womens</v>
      </c>
      <c r="K953">
        <f t="shared" si="44"/>
        <v>1883.75</v>
      </c>
    </row>
    <row r="954" spans="1:11" ht="15">
      <c r="A954" t="s">
        <v>29</v>
      </c>
      <c r="B954">
        <v>3</v>
      </c>
      <c r="C954">
        <v>15</v>
      </c>
      <c r="D954" t="s">
        <v>33</v>
      </c>
      <c r="E954" t="s">
        <v>188</v>
      </c>
      <c r="F954" s="1">
        <v>2.673611111111111E-3</v>
      </c>
      <c r="G954">
        <f>_xlfn.XLOOKUP($A954,Product_pricing!$B:$B,Product_pricing!$C:$C)</f>
        <v>10</v>
      </c>
      <c r="H954">
        <f t="shared" si="42"/>
        <v>25.5</v>
      </c>
      <c r="I954" s="10">
        <f t="shared" si="43"/>
        <v>2.2502173577601911E-2</v>
      </c>
      <c r="J954" t="str">
        <f>_xlfn.XLOOKUP(A954,Product_Details!$A:$A,Product_Details!$G:$G,"mens")</f>
        <v>Womens</v>
      </c>
      <c r="K954">
        <f t="shared" si="44"/>
        <v>1883.75</v>
      </c>
    </row>
    <row r="955" spans="1:11" ht="15">
      <c r="A955" t="s">
        <v>36</v>
      </c>
      <c r="B955">
        <v>2</v>
      </c>
      <c r="C955">
        <v>15</v>
      </c>
      <c r="D955" t="s">
        <v>33</v>
      </c>
      <c r="E955" t="s">
        <v>188</v>
      </c>
      <c r="F955" s="1">
        <v>2.673611111111111E-3</v>
      </c>
      <c r="G955">
        <f>_xlfn.XLOOKUP($A955,Product_pricing!$B:$B,Product_pricing!$C:$C)</f>
        <v>23</v>
      </c>
      <c r="H955">
        <f t="shared" si="42"/>
        <v>39.1</v>
      </c>
      <c r="I955" s="10">
        <f t="shared" si="43"/>
        <v>3.4503332818989596E-2</v>
      </c>
      <c r="J955" t="str">
        <f>_xlfn.XLOOKUP(A955,Product_Details!$A:$A,Product_Details!$G:$G,"mens")</f>
        <v>Womens</v>
      </c>
      <c r="K955">
        <f t="shared" si="44"/>
        <v>1883.75</v>
      </c>
    </row>
    <row r="956" spans="1:11" ht="15">
      <c r="A956" t="s">
        <v>25</v>
      </c>
      <c r="B956">
        <v>5</v>
      </c>
      <c r="C956">
        <v>15</v>
      </c>
      <c r="D956" t="s">
        <v>33</v>
      </c>
      <c r="E956" t="s">
        <v>188</v>
      </c>
      <c r="F956" s="1">
        <v>2.673611111111111E-3</v>
      </c>
      <c r="G956">
        <f>_xlfn.XLOOKUP($A956,Product_pricing!$B:$B,Product_pricing!$C:$C)</f>
        <v>40</v>
      </c>
      <c r="H956">
        <f t="shared" si="42"/>
        <v>170</v>
      </c>
      <c r="I956" s="10">
        <f t="shared" si="43"/>
        <v>0.15001449051734606</v>
      </c>
      <c r="J956" t="str">
        <f>_xlfn.XLOOKUP(A956,Product_Details!$A:$A,Product_Details!$G:$G,"mens")</f>
        <v>Mens</v>
      </c>
      <c r="K956">
        <f t="shared" si="44"/>
        <v>2520</v>
      </c>
    </row>
    <row r="957" spans="1:11" ht="15">
      <c r="A957" t="s">
        <v>32</v>
      </c>
      <c r="B957">
        <v>2</v>
      </c>
      <c r="C957">
        <v>15</v>
      </c>
      <c r="D957" t="s">
        <v>33</v>
      </c>
      <c r="E957" t="s">
        <v>188</v>
      </c>
      <c r="F957" s="1">
        <v>2.673611111111111E-3</v>
      </c>
      <c r="G957">
        <f>_xlfn.XLOOKUP($A957,Product_pricing!$B:$B,Product_pricing!$C:$C)</f>
        <v>36</v>
      </c>
      <c r="H957">
        <f t="shared" si="42"/>
        <v>61.199999999999996</v>
      </c>
      <c r="I957" s="10">
        <f t="shared" si="43"/>
        <v>5.4005216586244582E-2</v>
      </c>
      <c r="J957" t="str">
        <f>_xlfn.XLOOKUP(A957,Product_Details!$A:$A,Product_Details!$G:$G,"mens")</f>
        <v>Mens</v>
      </c>
      <c r="K957">
        <f t="shared" si="44"/>
        <v>2520</v>
      </c>
    </row>
    <row r="958" spans="1:11" ht="15">
      <c r="A958" t="s">
        <v>26</v>
      </c>
      <c r="B958">
        <v>1</v>
      </c>
      <c r="C958">
        <v>15</v>
      </c>
      <c r="D958" t="s">
        <v>33</v>
      </c>
      <c r="E958" t="s">
        <v>188</v>
      </c>
      <c r="F958" s="1">
        <v>2.673611111111111E-3</v>
      </c>
      <c r="G958">
        <f>_xlfn.XLOOKUP($A958,Product_pricing!$B:$B,Product_pricing!$C:$C)</f>
        <v>17</v>
      </c>
      <c r="H958">
        <f t="shared" si="42"/>
        <v>14.45</v>
      </c>
      <c r="I958" s="10">
        <f t="shared" si="43"/>
        <v>1.2751231693974414E-2</v>
      </c>
      <c r="J958" t="str">
        <f>_xlfn.XLOOKUP(A958,Product_Details!$A:$A,Product_Details!$G:$G,"mens")</f>
        <v>Mens</v>
      </c>
      <c r="K958">
        <f t="shared" si="44"/>
        <v>2520</v>
      </c>
    </row>
    <row r="959" spans="1:11" ht="15">
      <c r="A959" t="s">
        <v>22</v>
      </c>
      <c r="B959">
        <v>3</v>
      </c>
      <c r="C959">
        <v>15</v>
      </c>
      <c r="D959" t="s">
        <v>23</v>
      </c>
      <c r="E959" t="s">
        <v>189</v>
      </c>
      <c r="F959" s="1">
        <v>2.2481481481481481E-2</v>
      </c>
      <c r="G959">
        <f>_xlfn.XLOOKUP($A959,Product_pricing!$B:$B,Product_pricing!$C:$C)</f>
        <v>13</v>
      </c>
      <c r="H959">
        <f t="shared" si="42"/>
        <v>33.15</v>
      </c>
      <c r="I959" s="10">
        <f t="shared" si="43"/>
        <v>2.925282565088248E-2</v>
      </c>
      <c r="J959" t="str">
        <f>_xlfn.XLOOKUP(A959,Product_Details!$A:$A,Product_Details!$G:$G,"mens")</f>
        <v>Womens</v>
      </c>
      <c r="K959">
        <f t="shared" si="44"/>
        <v>3767.5</v>
      </c>
    </row>
    <row r="960" spans="1:11" ht="15">
      <c r="A960" t="s">
        <v>36</v>
      </c>
      <c r="B960">
        <v>1</v>
      </c>
      <c r="C960">
        <v>15</v>
      </c>
      <c r="D960" t="s">
        <v>23</v>
      </c>
      <c r="E960" t="s">
        <v>189</v>
      </c>
      <c r="F960" s="1">
        <v>2.2481481481481481E-2</v>
      </c>
      <c r="G960">
        <f>_xlfn.XLOOKUP($A960,Product_pricing!$B:$B,Product_pricing!$C:$C)</f>
        <v>23</v>
      </c>
      <c r="H960">
        <f t="shared" si="42"/>
        <v>19.55</v>
      </c>
      <c r="I960" s="10">
        <f t="shared" si="43"/>
        <v>1.7251666409494798E-2</v>
      </c>
      <c r="J960" t="str">
        <f>_xlfn.XLOOKUP(A960,Product_Details!$A:$A,Product_Details!$G:$G,"mens")</f>
        <v>Womens</v>
      </c>
      <c r="K960">
        <f t="shared" si="44"/>
        <v>3767.5</v>
      </c>
    </row>
    <row r="961" spans="1:11" ht="15">
      <c r="A961" t="s">
        <v>41</v>
      </c>
      <c r="B961">
        <v>2</v>
      </c>
      <c r="C961">
        <v>15</v>
      </c>
      <c r="D961" t="s">
        <v>23</v>
      </c>
      <c r="E961" t="s">
        <v>189</v>
      </c>
      <c r="F961" s="1">
        <v>2.2481481481481481E-2</v>
      </c>
      <c r="G961">
        <f>_xlfn.XLOOKUP($A961,Product_pricing!$B:$B,Product_pricing!$C:$C)</f>
        <v>10</v>
      </c>
      <c r="H961">
        <f t="shared" si="42"/>
        <v>17</v>
      </c>
      <c r="I961" s="10">
        <f t="shared" si="43"/>
        <v>1.5001449051734606E-2</v>
      </c>
      <c r="J961" t="str">
        <f>_xlfn.XLOOKUP(A961,Product_Details!$A:$A,Product_Details!$G:$G,"mens")</f>
        <v>Mens</v>
      </c>
      <c r="K961">
        <f t="shared" si="44"/>
        <v>1890</v>
      </c>
    </row>
    <row r="962" spans="1:11" ht="15">
      <c r="A962" t="s">
        <v>31</v>
      </c>
      <c r="B962">
        <v>2</v>
      </c>
      <c r="C962">
        <v>15</v>
      </c>
      <c r="D962" t="s">
        <v>23</v>
      </c>
      <c r="E962" t="s">
        <v>189</v>
      </c>
      <c r="F962" s="1">
        <v>2.2481481481481481E-2</v>
      </c>
      <c r="G962">
        <f>_xlfn.XLOOKUP($A962,Product_pricing!$B:$B,Product_pricing!$C:$C)</f>
        <v>57</v>
      </c>
      <c r="H962">
        <f t="shared" si="42"/>
        <v>96.899999999999991</v>
      </c>
      <c r="I962" s="10">
        <f t="shared" si="43"/>
        <v>8.5508259594887254E-2</v>
      </c>
      <c r="J962" t="str">
        <f>_xlfn.XLOOKUP(A962,Product_Details!$A:$A,Product_Details!$G:$G,"mens")</f>
        <v>Mens</v>
      </c>
      <c r="K962">
        <f t="shared" si="44"/>
        <v>1890</v>
      </c>
    </row>
    <row r="963" spans="1:11" ht="15">
      <c r="A963" t="s">
        <v>32</v>
      </c>
      <c r="B963">
        <v>5</v>
      </c>
      <c r="C963">
        <v>15</v>
      </c>
      <c r="D963" t="s">
        <v>23</v>
      </c>
      <c r="E963" t="s">
        <v>189</v>
      </c>
      <c r="F963" s="1">
        <v>2.2481481481481481E-2</v>
      </c>
      <c r="G963">
        <f>_xlfn.XLOOKUP($A963,Product_pricing!$B:$B,Product_pricing!$C:$C)</f>
        <v>36</v>
      </c>
      <c r="H963">
        <f t="shared" ref="H963:H1026" si="45">B963*G963*(1-C963/100)</f>
        <v>153</v>
      </c>
      <c r="I963" s="10">
        <f t="shared" ref="I963:I1026" si="46">(H963/SUM($H:$H))*1000</f>
        <v>0.13501304146561144</v>
      </c>
      <c r="J963" t="str">
        <f>_xlfn.XLOOKUP(A963,Product_Details!$A:$A,Product_Details!$G:$G,"mens")</f>
        <v>Mens</v>
      </c>
      <c r="K963">
        <f t="shared" ref="K963:K1026" si="47">COUNTIFS($J:$J, J963) / COUNTIFS($J:$J, J963, $E:$E, E963)</f>
        <v>1890</v>
      </c>
    </row>
    <row r="964" spans="1:11" ht="15">
      <c r="A964" t="s">
        <v>27</v>
      </c>
      <c r="B964">
        <v>4</v>
      </c>
      <c r="C964">
        <v>15</v>
      </c>
      <c r="D964" t="s">
        <v>23</v>
      </c>
      <c r="E964" t="s">
        <v>189</v>
      </c>
      <c r="F964" s="1">
        <v>2.2481481481481481E-2</v>
      </c>
      <c r="G964">
        <f>_xlfn.XLOOKUP($A964,Product_pricing!$B:$B,Product_pricing!$C:$C)</f>
        <v>29</v>
      </c>
      <c r="H964">
        <f t="shared" si="45"/>
        <v>98.6</v>
      </c>
      <c r="I964" s="10">
        <f t="shared" si="46"/>
        <v>8.7008404500060713E-2</v>
      </c>
      <c r="J964" t="str">
        <f>_xlfn.XLOOKUP(A964,Product_Details!$A:$A,Product_Details!$G:$G,"mens")</f>
        <v>Mens</v>
      </c>
      <c r="K964">
        <f t="shared" si="47"/>
        <v>1890</v>
      </c>
    </row>
    <row r="965" spans="1:11" ht="15">
      <c r="A965" t="s">
        <v>29</v>
      </c>
      <c r="B965">
        <v>1</v>
      </c>
      <c r="C965">
        <v>8</v>
      </c>
      <c r="D965" t="s">
        <v>33</v>
      </c>
      <c r="E965" t="s">
        <v>190</v>
      </c>
      <c r="F965" s="1">
        <v>3.0334490740740738E-2</v>
      </c>
      <c r="G965">
        <f>_xlfn.XLOOKUP($A965,Product_pricing!$B:$B,Product_pricing!$C:$C)</f>
        <v>10</v>
      </c>
      <c r="H965">
        <f t="shared" si="45"/>
        <v>9.2000000000000011</v>
      </c>
      <c r="I965" s="10">
        <f t="shared" si="46"/>
        <v>8.1184312515269631E-3</v>
      </c>
      <c r="J965" t="str">
        <f>_xlfn.XLOOKUP(A965,Product_Details!$A:$A,Product_Details!$G:$G,"mens")</f>
        <v>Womens</v>
      </c>
      <c r="K965">
        <f t="shared" si="47"/>
        <v>2511.6666666666665</v>
      </c>
    </row>
    <row r="966" spans="1:11" ht="15">
      <c r="A966" t="s">
        <v>30</v>
      </c>
      <c r="B966">
        <v>2</v>
      </c>
      <c r="C966">
        <v>8</v>
      </c>
      <c r="D966" t="s">
        <v>33</v>
      </c>
      <c r="E966" t="s">
        <v>190</v>
      </c>
      <c r="F966" s="1">
        <v>3.0334490740740738E-2</v>
      </c>
      <c r="G966">
        <f>_xlfn.XLOOKUP($A966,Product_pricing!$B:$B,Product_pricing!$C:$C)</f>
        <v>19</v>
      </c>
      <c r="H966">
        <f t="shared" si="45"/>
        <v>34.96</v>
      </c>
      <c r="I966" s="10">
        <f t="shared" si="46"/>
        <v>3.0850038755802459E-2</v>
      </c>
      <c r="J966" t="str">
        <f>_xlfn.XLOOKUP(A966,Product_Details!$A:$A,Product_Details!$G:$G,"mens")</f>
        <v>Womens</v>
      </c>
      <c r="K966">
        <f t="shared" si="47"/>
        <v>2511.6666666666665</v>
      </c>
    </row>
    <row r="967" spans="1:11" ht="15">
      <c r="A967" t="s">
        <v>38</v>
      </c>
      <c r="B967">
        <v>4</v>
      </c>
      <c r="C967">
        <v>8</v>
      </c>
      <c r="D967" t="s">
        <v>33</v>
      </c>
      <c r="E967" t="s">
        <v>190</v>
      </c>
      <c r="F967" s="1">
        <v>3.0334490740740738E-2</v>
      </c>
      <c r="G967">
        <f>_xlfn.XLOOKUP($A967,Product_pricing!$B:$B,Product_pricing!$C:$C)</f>
        <v>54</v>
      </c>
      <c r="H967">
        <f t="shared" si="45"/>
        <v>198.72</v>
      </c>
      <c r="I967" s="10">
        <f t="shared" si="46"/>
        <v>0.1753581150329824</v>
      </c>
      <c r="J967" t="str">
        <f>_xlfn.XLOOKUP(A967,Product_Details!$A:$A,Product_Details!$G:$G,"mens")</f>
        <v>Womens</v>
      </c>
      <c r="K967">
        <f t="shared" si="47"/>
        <v>2511.6666666666665</v>
      </c>
    </row>
    <row r="968" spans="1:11" ht="15">
      <c r="A968" t="s">
        <v>25</v>
      </c>
      <c r="B968">
        <v>2</v>
      </c>
      <c r="C968">
        <v>8</v>
      </c>
      <c r="D968" t="s">
        <v>33</v>
      </c>
      <c r="E968" t="s">
        <v>190</v>
      </c>
      <c r="F968" s="1">
        <v>3.0334490740740738E-2</v>
      </c>
      <c r="G968">
        <f>_xlfn.XLOOKUP($A968,Product_pricing!$B:$B,Product_pricing!$C:$C)</f>
        <v>40</v>
      </c>
      <c r="H968">
        <f t="shared" si="45"/>
        <v>73.600000000000009</v>
      </c>
      <c r="I968" s="10">
        <f t="shared" si="46"/>
        <v>6.4947450012215704E-2</v>
      </c>
      <c r="J968" t="str">
        <f>_xlfn.XLOOKUP(A968,Product_Details!$A:$A,Product_Details!$G:$G,"mens")</f>
        <v>Mens</v>
      </c>
      <c r="K968">
        <f t="shared" si="47"/>
        <v>2520</v>
      </c>
    </row>
    <row r="969" spans="1:11" ht="15">
      <c r="A969" t="s">
        <v>41</v>
      </c>
      <c r="B969">
        <v>4</v>
      </c>
      <c r="C969">
        <v>8</v>
      </c>
      <c r="D969" t="s">
        <v>33</v>
      </c>
      <c r="E969" t="s">
        <v>190</v>
      </c>
      <c r="F969" s="1">
        <v>3.0334490740740738E-2</v>
      </c>
      <c r="G969">
        <f>_xlfn.XLOOKUP($A969,Product_pricing!$B:$B,Product_pricing!$C:$C)</f>
        <v>10</v>
      </c>
      <c r="H969">
        <f t="shared" si="45"/>
        <v>36.800000000000004</v>
      </c>
      <c r="I969" s="10">
        <f t="shared" si="46"/>
        <v>3.2473725006107852E-2</v>
      </c>
      <c r="J969" t="str">
        <f>_xlfn.XLOOKUP(A969,Product_Details!$A:$A,Product_Details!$G:$G,"mens")</f>
        <v>Mens</v>
      </c>
      <c r="K969">
        <f t="shared" si="47"/>
        <v>2520</v>
      </c>
    </row>
    <row r="970" spans="1:11" ht="15">
      <c r="A970" t="s">
        <v>31</v>
      </c>
      <c r="B970">
        <v>1</v>
      </c>
      <c r="C970">
        <v>8</v>
      </c>
      <c r="D970" t="s">
        <v>33</v>
      </c>
      <c r="E970" t="s">
        <v>190</v>
      </c>
      <c r="F970" s="1">
        <v>3.0334490740740738E-2</v>
      </c>
      <c r="G970">
        <f>_xlfn.XLOOKUP($A970,Product_pricing!$B:$B,Product_pricing!$C:$C)</f>
        <v>57</v>
      </c>
      <c r="H970">
        <f t="shared" si="45"/>
        <v>52.440000000000005</v>
      </c>
      <c r="I970" s="10">
        <f t="shared" si="46"/>
        <v>4.6275058133703695E-2</v>
      </c>
      <c r="J970" t="str">
        <f>_xlfn.XLOOKUP(A970,Product_Details!$A:$A,Product_Details!$G:$G,"mens")</f>
        <v>Mens</v>
      </c>
      <c r="K970">
        <f t="shared" si="47"/>
        <v>2520</v>
      </c>
    </row>
    <row r="971" spans="1:11" ht="15">
      <c r="A971" t="s">
        <v>35</v>
      </c>
      <c r="B971">
        <v>1</v>
      </c>
      <c r="C971">
        <v>15</v>
      </c>
      <c r="D971" t="s">
        <v>33</v>
      </c>
      <c r="E971" t="s">
        <v>191</v>
      </c>
      <c r="F971" s="1">
        <v>2.4412037037037038E-2</v>
      </c>
      <c r="G971">
        <f>_xlfn.XLOOKUP($A971,Product_pricing!$B:$B,Product_pricing!$C:$C)</f>
        <v>32</v>
      </c>
      <c r="H971">
        <f t="shared" si="45"/>
        <v>27.2</v>
      </c>
      <c r="I971" s="10">
        <f t="shared" si="46"/>
        <v>2.4002318482775366E-2</v>
      </c>
      <c r="J971" t="str">
        <f>_xlfn.XLOOKUP(A971,Product_Details!$A:$A,Product_Details!$G:$G,"mens")</f>
        <v>Womens</v>
      </c>
      <c r="K971">
        <f t="shared" si="47"/>
        <v>2511.6666666666665</v>
      </c>
    </row>
    <row r="972" spans="1:11" ht="15">
      <c r="A972" t="s">
        <v>36</v>
      </c>
      <c r="B972">
        <v>3</v>
      </c>
      <c r="C972">
        <v>15</v>
      </c>
      <c r="D972" t="s">
        <v>33</v>
      </c>
      <c r="E972" t="s">
        <v>191</v>
      </c>
      <c r="F972" s="1">
        <v>2.4412037037037038E-2</v>
      </c>
      <c r="G972">
        <f>_xlfn.XLOOKUP($A972,Product_pricing!$B:$B,Product_pricing!$C:$C)</f>
        <v>23</v>
      </c>
      <c r="H972">
        <f t="shared" si="45"/>
        <v>58.65</v>
      </c>
      <c r="I972" s="10">
        <f t="shared" si="46"/>
        <v>5.1754999228484394E-2</v>
      </c>
      <c r="J972" t="str">
        <f>_xlfn.XLOOKUP(A972,Product_Details!$A:$A,Product_Details!$G:$G,"mens")</f>
        <v>Womens</v>
      </c>
      <c r="K972">
        <f t="shared" si="47"/>
        <v>2511.6666666666665</v>
      </c>
    </row>
    <row r="973" spans="1:11" ht="15">
      <c r="A973" t="s">
        <v>30</v>
      </c>
      <c r="B973">
        <v>1</v>
      </c>
      <c r="C973">
        <v>15</v>
      </c>
      <c r="D973" t="s">
        <v>33</v>
      </c>
      <c r="E973" t="s">
        <v>191</v>
      </c>
      <c r="F973" s="1">
        <v>2.4412037037037038E-2</v>
      </c>
      <c r="G973">
        <f>_xlfn.XLOOKUP($A973,Product_pricing!$B:$B,Product_pricing!$C:$C)</f>
        <v>19</v>
      </c>
      <c r="H973">
        <f t="shared" si="45"/>
        <v>16.149999999999999</v>
      </c>
      <c r="I973" s="10">
        <f t="shared" si="46"/>
        <v>1.4251376599147873E-2</v>
      </c>
      <c r="J973" t="str">
        <f>_xlfn.XLOOKUP(A973,Product_Details!$A:$A,Product_Details!$G:$G,"mens")</f>
        <v>Womens</v>
      </c>
      <c r="K973">
        <f t="shared" si="47"/>
        <v>2511.6666666666665</v>
      </c>
    </row>
    <row r="974" spans="1:11" ht="15">
      <c r="A974" t="s">
        <v>25</v>
      </c>
      <c r="B974">
        <v>5</v>
      </c>
      <c r="C974">
        <v>15</v>
      </c>
      <c r="D974" t="s">
        <v>33</v>
      </c>
      <c r="E974" t="s">
        <v>191</v>
      </c>
      <c r="F974" s="1">
        <v>2.4412037037037038E-2</v>
      </c>
      <c r="G974">
        <f>_xlfn.XLOOKUP($A974,Product_pricing!$B:$B,Product_pricing!$C:$C)</f>
        <v>40</v>
      </c>
      <c r="H974">
        <f t="shared" si="45"/>
        <v>170</v>
      </c>
      <c r="I974" s="10">
        <f t="shared" si="46"/>
        <v>0.15001449051734606</v>
      </c>
      <c r="J974" t="str">
        <f>_xlfn.XLOOKUP(A974,Product_Details!$A:$A,Product_Details!$G:$G,"mens")</f>
        <v>Mens</v>
      </c>
      <c r="K974">
        <f t="shared" si="47"/>
        <v>3780</v>
      </c>
    </row>
    <row r="975" spans="1:11" ht="15">
      <c r="A975" t="s">
        <v>31</v>
      </c>
      <c r="B975">
        <v>1</v>
      </c>
      <c r="C975">
        <v>15</v>
      </c>
      <c r="D975" t="s">
        <v>33</v>
      </c>
      <c r="E975" t="s">
        <v>191</v>
      </c>
      <c r="F975" s="1">
        <v>2.4412037037037038E-2</v>
      </c>
      <c r="G975">
        <f>_xlfn.XLOOKUP($A975,Product_pricing!$B:$B,Product_pricing!$C:$C)</f>
        <v>57</v>
      </c>
      <c r="H975">
        <f t="shared" si="45"/>
        <v>48.449999999999996</v>
      </c>
      <c r="I975" s="10">
        <f t="shared" si="46"/>
        <v>4.2754129797443627E-2</v>
      </c>
      <c r="J975" t="str">
        <f>_xlfn.XLOOKUP(A975,Product_Details!$A:$A,Product_Details!$G:$G,"mens")</f>
        <v>Mens</v>
      </c>
      <c r="K975">
        <f t="shared" si="47"/>
        <v>3780</v>
      </c>
    </row>
    <row r="976" spans="1:11" ht="15">
      <c r="A976" t="s">
        <v>35</v>
      </c>
      <c r="B976">
        <v>4</v>
      </c>
      <c r="C976">
        <v>14</v>
      </c>
      <c r="D976" t="s">
        <v>23</v>
      </c>
      <c r="E976" t="s">
        <v>192</v>
      </c>
      <c r="F976" s="1">
        <v>1.1527777777777777E-2</v>
      </c>
      <c r="G976">
        <f>_xlfn.XLOOKUP($A976,Product_pricing!$B:$B,Product_pricing!$C:$C)</f>
        <v>32</v>
      </c>
      <c r="H976">
        <f t="shared" si="45"/>
        <v>110.08</v>
      </c>
      <c r="I976" s="10">
        <f t="shared" si="46"/>
        <v>9.7138794800879141E-2</v>
      </c>
      <c r="J976" t="str">
        <f>_xlfn.XLOOKUP(A976,Product_Details!$A:$A,Product_Details!$G:$G,"mens")</f>
        <v>Womens</v>
      </c>
      <c r="K976">
        <f t="shared" si="47"/>
        <v>1883.75</v>
      </c>
    </row>
    <row r="977" spans="1:11" ht="15">
      <c r="A977" t="s">
        <v>29</v>
      </c>
      <c r="B977">
        <v>3</v>
      </c>
      <c r="C977">
        <v>14</v>
      </c>
      <c r="D977" t="s">
        <v>23</v>
      </c>
      <c r="E977" t="s">
        <v>192</v>
      </c>
      <c r="F977" s="1">
        <v>1.1527777777777777E-2</v>
      </c>
      <c r="G977">
        <f>_xlfn.XLOOKUP($A977,Product_pricing!$B:$B,Product_pricing!$C:$C)</f>
        <v>10</v>
      </c>
      <c r="H977">
        <f t="shared" si="45"/>
        <v>25.8</v>
      </c>
      <c r="I977" s="10">
        <f t="shared" si="46"/>
        <v>2.276690503145605E-2</v>
      </c>
      <c r="J977" t="str">
        <f>_xlfn.XLOOKUP(A977,Product_Details!$A:$A,Product_Details!$G:$G,"mens")</f>
        <v>Womens</v>
      </c>
      <c r="K977">
        <f t="shared" si="47"/>
        <v>1883.75</v>
      </c>
    </row>
    <row r="978" spans="1:11" ht="15">
      <c r="A978" t="s">
        <v>36</v>
      </c>
      <c r="B978">
        <v>2</v>
      </c>
      <c r="C978">
        <v>14</v>
      </c>
      <c r="D978" t="s">
        <v>23</v>
      </c>
      <c r="E978" t="s">
        <v>192</v>
      </c>
      <c r="F978" s="1">
        <v>1.1527777777777777E-2</v>
      </c>
      <c r="G978">
        <f>_xlfn.XLOOKUP($A978,Product_pricing!$B:$B,Product_pricing!$C:$C)</f>
        <v>23</v>
      </c>
      <c r="H978">
        <f t="shared" si="45"/>
        <v>39.56</v>
      </c>
      <c r="I978" s="10">
        <f t="shared" si="46"/>
        <v>3.4909254381565939E-2</v>
      </c>
      <c r="J978" t="str">
        <f>_xlfn.XLOOKUP(A978,Product_Details!$A:$A,Product_Details!$G:$G,"mens")</f>
        <v>Womens</v>
      </c>
      <c r="K978">
        <f t="shared" si="47"/>
        <v>1883.75</v>
      </c>
    </row>
    <row r="979" spans="1:11" ht="15">
      <c r="A979" t="s">
        <v>38</v>
      </c>
      <c r="B979">
        <v>4</v>
      </c>
      <c r="C979">
        <v>14</v>
      </c>
      <c r="D979" t="s">
        <v>23</v>
      </c>
      <c r="E979" t="s">
        <v>192</v>
      </c>
      <c r="F979" s="1">
        <v>1.1527777777777777E-2</v>
      </c>
      <c r="G979">
        <f>_xlfn.XLOOKUP($A979,Product_pricing!$B:$B,Product_pricing!$C:$C)</f>
        <v>54</v>
      </c>
      <c r="H979">
        <f t="shared" si="45"/>
        <v>185.76</v>
      </c>
      <c r="I979" s="10">
        <f t="shared" si="46"/>
        <v>0.16392171622648355</v>
      </c>
      <c r="J979" t="str">
        <f>_xlfn.XLOOKUP(A979,Product_Details!$A:$A,Product_Details!$G:$G,"mens")</f>
        <v>Womens</v>
      </c>
      <c r="K979">
        <f t="shared" si="47"/>
        <v>1883.75</v>
      </c>
    </row>
    <row r="980" spans="1:11" ht="15">
      <c r="A980" t="s">
        <v>25</v>
      </c>
      <c r="B980">
        <v>5</v>
      </c>
      <c r="C980">
        <v>14</v>
      </c>
      <c r="D980" t="s">
        <v>23</v>
      </c>
      <c r="E980" t="s">
        <v>192</v>
      </c>
      <c r="F980" s="1">
        <v>1.1527777777777777E-2</v>
      </c>
      <c r="G980">
        <f>_xlfn.XLOOKUP($A980,Product_pricing!$B:$B,Product_pricing!$C:$C)</f>
        <v>40</v>
      </c>
      <c r="H980">
        <f t="shared" si="45"/>
        <v>172</v>
      </c>
      <c r="I980" s="10">
        <f t="shared" si="46"/>
        <v>0.15177936687637364</v>
      </c>
      <c r="J980" t="str">
        <f>_xlfn.XLOOKUP(A980,Product_Details!$A:$A,Product_Details!$G:$G,"mens")</f>
        <v>Mens</v>
      </c>
      <c r="K980">
        <f t="shared" si="47"/>
        <v>1890</v>
      </c>
    </row>
    <row r="981" spans="1:11" ht="15">
      <c r="A981" t="s">
        <v>32</v>
      </c>
      <c r="B981">
        <v>5</v>
      </c>
      <c r="C981">
        <v>14</v>
      </c>
      <c r="D981" t="s">
        <v>23</v>
      </c>
      <c r="E981" t="s">
        <v>192</v>
      </c>
      <c r="F981" s="1">
        <v>1.1527777777777777E-2</v>
      </c>
      <c r="G981">
        <f>_xlfn.XLOOKUP($A981,Product_pricing!$B:$B,Product_pricing!$C:$C)</f>
        <v>36</v>
      </c>
      <c r="H981">
        <f t="shared" si="45"/>
        <v>154.80000000000001</v>
      </c>
      <c r="I981" s="10">
        <f t="shared" si="46"/>
        <v>0.1366014301887363</v>
      </c>
      <c r="J981" t="str">
        <f>_xlfn.XLOOKUP(A981,Product_Details!$A:$A,Product_Details!$G:$G,"mens")</f>
        <v>Mens</v>
      </c>
      <c r="K981">
        <f t="shared" si="47"/>
        <v>1890</v>
      </c>
    </row>
    <row r="982" spans="1:11" ht="15">
      <c r="A982" t="s">
        <v>26</v>
      </c>
      <c r="B982">
        <v>4</v>
      </c>
      <c r="C982">
        <v>14</v>
      </c>
      <c r="D982" t="s">
        <v>23</v>
      </c>
      <c r="E982" t="s">
        <v>192</v>
      </c>
      <c r="F982" s="1">
        <v>1.1527777777777777E-2</v>
      </c>
      <c r="G982">
        <f>_xlfn.XLOOKUP($A982,Product_pricing!$B:$B,Product_pricing!$C:$C)</f>
        <v>17</v>
      </c>
      <c r="H982">
        <f t="shared" si="45"/>
        <v>58.48</v>
      </c>
      <c r="I982" s="10">
        <f t="shared" si="46"/>
        <v>5.1604984737967041E-2</v>
      </c>
      <c r="J982" t="str">
        <f>_xlfn.XLOOKUP(A982,Product_Details!$A:$A,Product_Details!$G:$G,"mens")</f>
        <v>Mens</v>
      </c>
      <c r="K982">
        <f t="shared" si="47"/>
        <v>1890</v>
      </c>
    </row>
    <row r="983" spans="1:11" ht="15">
      <c r="A983" t="s">
        <v>27</v>
      </c>
      <c r="B983">
        <v>3</v>
      </c>
      <c r="C983">
        <v>14</v>
      </c>
      <c r="D983" t="s">
        <v>23</v>
      </c>
      <c r="E983" t="s">
        <v>192</v>
      </c>
      <c r="F983" s="1">
        <v>1.1527777777777777E-2</v>
      </c>
      <c r="G983">
        <f>_xlfn.XLOOKUP($A983,Product_pricing!$B:$B,Product_pricing!$C:$C)</f>
        <v>29</v>
      </c>
      <c r="H983">
        <f t="shared" si="45"/>
        <v>74.819999999999993</v>
      </c>
      <c r="I983" s="10">
        <f t="shared" si="46"/>
        <v>6.602402459122253E-2</v>
      </c>
      <c r="J983" t="str">
        <f>_xlfn.XLOOKUP(A983,Product_Details!$A:$A,Product_Details!$G:$G,"mens")</f>
        <v>Mens</v>
      </c>
      <c r="K983">
        <f t="shared" si="47"/>
        <v>1890</v>
      </c>
    </row>
    <row r="984" spans="1:11" ht="15">
      <c r="A984" t="s">
        <v>22</v>
      </c>
      <c r="B984">
        <v>2</v>
      </c>
      <c r="C984">
        <v>22</v>
      </c>
      <c r="D984" t="s">
        <v>23</v>
      </c>
      <c r="E984" t="s">
        <v>193</v>
      </c>
      <c r="F984" s="1">
        <v>2.1241898148148152E-2</v>
      </c>
      <c r="G984">
        <f>_xlfn.XLOOKUP($A984,Product_pricing!$B:$B,Product_pricing!$C:$C)</f>
        <v>13</v>
      </c>
      <c r="H984">
        <f t="shared" si="45"/>
        <v>20.28</v>
      </c>
      <c r="I984" s="10">
        <f t="shared" si="46"/>
        <v>1.7895846280539873E-2</v>
      </c>
      <c r="J984" t="str">
        <f>_xlfn.XLOOKUP(A984,Product_Details!$A:$A,Product_Details!$G:$G,"mens")</f>
        <v>Womens</v>
      </c>
      <c r="K984">
        <f t="shared" si="47"/>
        <v>2511.6666666666665</v>
      </c>
    </row>
    <row r="985" spans="1:11" ht="15">
      <c r="A985" t="s">
        <v>35</v>
      </c>
      <c r="B985">
        <v>4</v>
      </c>
      <c r="C985">
        <v>22</v>
      </c>
      <c r="D985" t="s">
        <v>23</v>
      </c>
      <c r="E985" t="s">
        <v>193</v>
      </c>
      <c r="F985" s="1">
        <v>2.1241898148148152E-2</v>
      </c>
      <c r="G985">
        <f>_xlfn.XLOOKUP($A985,Product_pricing!$B:$B,Product_pricing!$C:$C)</f>
        <v>32</v>
      </c>
      <c r="H985">
        <f t="shared" si="45"/>
        <v>99.84</v>
      </c>
      <c r="I985" s="10">
        <f t="shared" si="46"/>
        <v>8.8102627842657835E-2</v>
      </c>
      <c r="J985" t="str">
        <f>_xlfn.XLOOKUP(A985,Product_Details!$A:$A,Product_Details!$G:$G,"mens")</f>
        <v>Womens</v>
      </c>
      <c r="K985">
        <f t="shared" si="47"/>
        <v>2511.6666666666665</v>
      </c>
    </row>
    <row r="986" spans="1:11" ht="15">
      <c r="A986" t="s">
        <v>30</v>
      </c>
      <c r="B986">
        <v>1</v>
      </c>
      <c r="C986">
        <v>22</v>
      </c>
      <c r="D986" t="s">
        <v>23</v>
      </c>
      <c r="E986" t="s">
        <v>193</v>
      </c>
      <c r="F986" s="1">
        <v>2.1241898148148152E-2</v>
      </c>
      <c r="G986">
        <f>_xlfn.XLOOKUP($A986,Product_pricing!$B:$B,Product_pricing!$C:$C)</f>
        <v>19</v>
      </c>
      <c r="H986">
        <f t="shared" si="45"/>
        <v>14.82</v>
      </c>
      <c r="I986" s="10">
        <f t="shared" si="46"/>
        <v>1.3077733820394523E-2</v>
      </c>
      <c r="J986" t="str">
        <f>_xlfn.XLOOKUP(A986,Product_Details!$A:$A,Product_Details!$G:$G,"mens")</f>
        <v>Womens</v>
      </c>
      <c r="K986">
        <f t="shared" si="47"/>
        <v>2511.6666666666665</v>
      </c>
    </row>
    <row r="987" spans="1:11" ht="15">
      <c r="A987" t="s">
        <v>41</v>
      </c>
      <c r="B987">
        <v>1</v>
      </c>
      <c r="C987">
        <v>22</v>
      </c>
      <c r="D987" t="s">
        <v>23</v>
      </c>
      <c r="E987" t="s">
        <v>193</v>
      </c>
      <c r="F987" s="1">
        <v>2.1241898148148152E-2</v>
      </c>
      <c r="G987">
        <f>_xlfn.XLOOKUP($A987,Product_pricing!$B:$B,Product_pricing!$C:$C)</f>
        <v>10</v>
      </c>
      <c r="H987">
        <f t="shared" si="45"/>
        <v>7.8000000000000007</v>
      </c>
      <c r="I987" s="10">
        <f t="shared" si="46"/>
        <v>6.8830178002076432E-3</v>
      </c>
      <c r="J987" t="str">
        <f>_xlfn.XLOOKUP(A987,Product_Details!$A:$A,Product_Details!$G:$G,"mens")</f>
        <v>Mens</v>
      </c>
      <c r="K987">
        <f t="shared" si="47"/>
        <v>1890</v>
      </c>
    </row>
    <row r="988" spans="1:11" ht="15">
      <c r="A988" t="s">
        <v>31</v>
      </c>
      <c r="B988">
        <v>4</v>
      </c>
      <c r="C988">
        <v>22</v>
      </c>
      <c r="D988" t="s">
        <v>23</v>
      </c>
      <c r="E988" t="s">
        <v>193</v>
      </c>
      <c r="F988" s="1">
        <v>2.1241898148148152E-2</v>
      </c>
      <c r="G988">
        <f>_xlfn.XLOOKUP($A988,Product_pricing!$B:$B,Product_pricing!$C:$C)</f>
        <v>57</v>
      </c>
      <c r="H988">
        <f t="shared" si="45"/>
        <v>177.84</v>
      </c>
      <c r="I988" s="10">
        <f t="shared" si="46"/>
        <v>0.15693280584473426</v>
      </c>
      <c r="J988" t="str">
        <f>_xlfn.XLOOKUP(A988,Product_Details!$A:$A,Product_Details!$G:$G,"mens")</f>
        <v>Mens</v>
      </c>
      <c r="K988">
        <f t="shared" si="47"/>
        <v>1890</v>
      </c>
    </row>
    <row r="989" spans="1:11" ht="15">
      <c r="A989" t="s">
        <v>32</v>
      </c>
      <c r="B989">
        <v>5</v>
      </c>
      <c r="C989">
        <v>22</v>
      </c>
      <c r="D989" t="s">
        <v>23</v>
      </c>
      <c r="E989" t="s">
        <v>193</v>
      </c>
      <c r="F989" s="1">
        <v>2.1241898148148152E-2</v>
      </c>
      <c r="G989">
        <f>_xlfn.XLOOKUP($A989,Product_pricing!$B:$B,Product_pricing!$C:$C)</f>
        <v>36</v>
      </c>
      <c r="H989">
        <f t="shared" si="45"/>
        <v>140.4</v>
      </c>
      <c r="I989" s="10">
        <f t="shared" si="46"/>
        <v>0.12389432040373757</v>
      </c>
      <c r="J989" t="str">
        <f>_xlfn.XLOOKUP(A989,Product_Details!$A:$A,Product_Details!$G:$G,"mens")</f>
        <v>Mens</v>
      </c>
      <c r="K989">
        <f t="shared" si="47"/>
        <v>1890</v>
      </c>
    </row>
    <row r="990" spans="1:11" ht="15">
      <c r="A990" t="s">
        <v>27</v>
      </c>
      <c r="B990">
        <v>3</v>
      </c>
      <c r="C990">
        <v>22</v>
      </c>
      <c r="D990" t="s">
        <v>23</v>
      </c>
      <c r="E990" t="s">
        <v>193</v>
      </c>
      <c r="F990" s="1">
        <v>2.1241898148148152E-2</v>
      </c>
      <c r="G990">
        <f>_xlfn.XLOOKUP($A990,Product_pricing!$B:$B,Product_pricing!$C:$C)</f>
        <v>29</v>
      </c>
      <c r="H990">
        <f t="shared" si="45"/>
        <v>67.86</v>
      </c>
      <c r="I990" s="10">
        <f t="shared" si="46"/>
        <v>5.988225486180649E-2</v>
      </c>
      <c r="J990" t="str">
        <f>_xlfn.XLOOKUP(A990,Product_Details!$A:$A,Product_Details!$G:$G,"mens")</f>
        <v>Mens</v>
      </c>
      <c r="K990">
        <f t="shared" si="47"/>
        <v>1890</v>
      </c>
    </row>
    <row r="991" spans="1:11" ht="15">
      <c r="A991" t="s">
        <v>35</v>
      </c>
      <c r="B991">
        <v>1</v>
      </c>
      <c r="C991">
        <v>4</v>
      </c>
      <c r="D991" t="s">
        <v>33</v>
      </c>
      <c r="E991" t="s">
        <v>194</v>
      </c>
      <c r="F991" s="1">
        <v>3.9723379629629629E-2</v>
      </c>
      <c r="G991">
        <f>_xlfn.XLOOKUP($A991,Product_pricing!$B:$B,Product_pricing!$C:$C)</f>
        <v>32</v>
      </c>
      <c r="H991">
        <f t="shared" si="45"/>
        <v>30.72</v>
      </c>
      <c r="I991" s="10">
        <f t="shared" si="46"/>
        <v>2.7108500874663946E-2</v>
      </c>
      <c r="J991" t="str">
        <f>_xlfn.XLOOKUP(A991,Product_Details!$A:$A,Product_Details!$G:$G,"mens")</f>
        <v>Womens</v>
      </c>
      <c r="K991">
        <f t="shared" si="47"/>
        <v>2511.6666666666665</v>
      </c>
    </row>
    <row r="992" spans="1:11" ht="15">
      <c r="A992" t="s">
        <v>36</v>
      </c>
      <c r="B992">
        <v>5</v>
      </c>
      <c r="C992">
        <v>4</v>
      </c>
      <c r="D992" t="s">
        <v>33</v>
      </c>
      <c r="E992" t="s">
        <v>194</v>
      </c>
      <c r="F992" s="1">
        <v>3.9723379629629629E-2</v>
      </c>
      <c r="G992">
        <f>_xlfn.XLOOKUP($A992,Product_pricing!$B:$B,Product_pricing!$C:$C)</f>
        <v>23</v>
      </c>
      <c r="H992">
        <f t="shared" si="45"/>
        <v>110.39999999999999</v>
      </c>
      <c r="I992" s="10">
        <f t="shared" si="46"/>
        <v>9.742117501832355E-2</v>
      </c>
      <c r="J992" t="str">
        <f>_xlfn.XLOOKUP(A992,Product_Details!$A:$A,Product_Details!$G:$G,"mens")</f>
        <v>Womens</v>
      </c>
      <c r="K992">
        <f t="shared" si="47"/>
        <v>2511.6666666666665</v>
      </c>
    </row>
    <row r="993" spans="1:11" ht="15">
      <c r="A993" t="s">
        <v>38</v>
      </c>
      <c r="B993">
        <v>5</v>
      </c>
      <c r="C993">
        <v>4</v>
      </c>
      <c r="D993" t="s">
        <v>33</v>
      </c>
      <c r="E993" t="s">
        <v>194</v>
      </c>
      <c r="F993" s="1">
        <v>3.9723379629629629E-2</v>
      </c>
      <c r="G993">
        <f>_xlfn.XLOOKUP($A993,Product_pricing!$B:$B,Product_pricing!$C:$C)</f>
        <v>54</v>
      </c>
      <c r="H993">
        <f t="shared" si="45"/>
        <v>259.2</v>
      </c>
      <c r="I993" s="10">
        <f t="shared" si="46"/>
        <v>0.22872797612997706</v>
      </c>
      <c r="J993" t="str">
        <f>_xlfn.XLOOKUP(A993,Product_Details!$A:$A,Product_Details!$G:$G,"mens")</f>
        <v>Womens</v>
      </c>
      <c r="K993">
        <f t="shared" si="47"/>
        <v>2511.6666666666665</v>
      </c>
    </row>
    <row r="994" spans="1:11" ht="15">
      <c r="A994" t="s">
        <v>25</v>
      </c>
      <c r="B994">
        <v>3</v>
      </c>
      <c r="C994">
        <v>4</v>
      </c>
      <c r="D994" t="s">
        <v>33</v>
      </c>
      <c r="E994" t="s">
        <v>194</v>
      </c>
      <c r="F994" s="1">
        <v>3.9723379629629629E-2</v>
      </c>
      <c r="G994">
        <f>_xlfn.XLOOKUP($A994,Product_pricing!$B:$B,Product_pricing!$C:$C)</f>
        <v>40</v>
      </c>
      <c r="H994">
        <f t="shared" si="45"/>
        <v>115.19999999999999</v>
      </c>
      <c r="I994" s="10">
        <f t="shared" si="46"/>
        <v>0.1016568782799898</v>
      </c>
      <c r="J994" t="str">
        <f>_xlfn.XLOOKUP(A994,Product_Details!$A:$A,Product_Details!$G:$G,"mens")</f>
        <v>Mens</v>
      </c>
      <c r="K994">
        <f t="shared" si="47"/>
        <v>1890</v>
      </c>
    </row>
    <row r="995" spans="1:11" ht="15">
      <c r="A995" t="s">
        <v>31</v>
      </c>
      <c r="B995">
        <v>3</v>
      </c>
      <c r="C995">
        <v>4</v>
      </c>
      <c r="D995" t="s">
        <v>33</v>
      </c>
      <c r="E995" t="s">
        <v>194</v>
      </c>
      <c r="F995" s="1">
        <v>3.9723379629629629E-2</v>
      </c>
      <c r="G995">
        <f>_xlfn.XLOOKUP($A995,Product_pricing!$B:$B,Product_pricing!$C:$C)</f>
        <v>57</v>
      </c>
      <c r="H995">
        <f t="shared" si="45"/>
        <v>164.16</v>
      </c>
      <c r="I995" s="10">
        <f t="shared" si="46"/>
        <v>0.14486105154898546</v>
      </c>
      <c r="J995" t="str">
        <f>_xlfn.XLOOKUP(A995,Product_Details!$A:$A,Product_Details!$G:$G,"mens")</f>
        <v>Mens</v>
      </c>
      <c r="K995">
        <f t="shared" si="47"/>
        <v>1890</v>
      </c>
    </row>
    <row r="996" spans="1:11" ht="15">
      <c r="A996" t="s">
        <v>26</v>
      </c>
      <c r="B996">
        <v>1</v>
      </c>
      <c r="C996">
        <v>4</v>
      </c>
      <c r="D996" t="s">
        <v>33</v>
      </c>
      <c r="E996" t="s">
        <v>194</v>
      </c>
      <c r="F996" s="1">
        <v>3.9723379629629629E-2</v>
      </c>
      <c r="G996">
        <f>_xlfn.XLOOKUP($A996,Product_pricing!$B:$B,Product_pricing!$C:$C)</f>
        <v>17</v>
      </c>
      <c r="H996">
        <f t="shared" si="45"/>
        <v>16.32</v>
      </c>
      <c r="I996" s="10">
        <f t="shared" si="46"/>
        <v>1.4401391089665221E-2</v>
      </c>
      <c r="J996" t="str">
        <f>_xlfn.XLOOKUP(A996,Product_Details!$A:$A,Product_Details!$G:$G,"mens")</f>
        <v>Mens</v>
      </c>
      <c r="K996">
        <f t="shared" si="47"/>
        <v>1890</v>
      </c>
    </row>
    <row r="997" spans="1:11" ht="15">
      <c r="A997" t="s">
        <v>27</v>
      </c>
      <c r="B997">
        <v>3</v>
      </c>
      <c r="C997">
        <v>4</v>
      </c>
      <c r="D997" t="s">
        <v>33</v>
      </c>
      <c r="E997" t="s">
        <v>194</v>
      </c>
      <c r="F997" s="1">
        <v>3.9723379629629629E-2</v>
      </c>
      <c r="G997">
        <f>_xlfn.XLOOKUP($A997,Product_pricing!$B:$B,Product_pricing!$C:$C)</f>
        <v>29</v>
      </c>
      <c r="H997">
        <f t="shared" si="45"/>
        <v>83.52</v>
      </c>
      <c r="I997" s="10">
        <f t="shared" si="46"/>
        <v>7.3701236752992602E-2</v>
      </c>
      <c r="J997" t="str">
        <f>_xlfn.XLOOKUP(A997,Product_Details!$A:$A,Product_Details!$G:$G,"mens")</f>
        <v>Mens</v>
      </c>
      <c r="K997">
        <f t="shared" si="47"/>
        <v>1890</v>
      </c>
    </row>
    <row r="998" spans="1:11" ht="15">
      <c r="A998" t="s">
        <v>29</v>
      </c>
      <c r="B998">
        <v>1</v>
      </c>
      <c r="C998">
        <v>2</v>
      </c>
      <c r="D998" t="s">
        <v>23</v>
      </c>
      <c r="E998" t="s">
        <v>195</v>
      </c>
      <c r="F998" s="1">
        <v>2.8520833333333332E-2</v>
      </c>
      <c r="G998">
        <f>_xlfn.XLOOKUP($A998,Product_pricing!$B:$B,Product_pricing!$C:$C)</f>
        <v>10</v>
      </c>
      <c r="H998">
        <f t="shared" si="45"/>
        <v>9.8000000000000007</v>
      </c>
      <c r="I998" s="10">
        <f t="shared" si="46"/>
        <v>8.6478941592352445E-3</v>
      </c>
      <c r="J998" t="str">
        <f>_xlfn.XLOOKUP(A998,Product_Details!$A:$A,Product_Details!$G:$G,"mens")</f>
        <v>Womens</v>
      </c>
      <c r="K998">
        <f t="shared" si="47"/>
        <v>1883.75</v>
      </c>
    </row>
    <row r="999" spans="1:11" ht="15">
      <c r="A999" t="s">
        <v>36</v>
      </c>
      <c r="B999">
        <v>5</v>
      </c>
      <c r="C999">
        <v>2</v>
      </c>
      <c r="D999" t="s">
        <v>23</v>
      </c>
      <c r="E999" t="s">
        <v>195</v>
      </c>
      <c r="F999" s="1">
        <v>2.8520833333333332E-2</v>
      </c>
      <c r="G999">
        <f>_xlfn.XLOOKUP($A999,Product_pricing!$B:$B,Product_pricing!$C:$C)</f>
        <v>23</v>
      </c>
      <c r="H999">
        <f t="shared" si="45"/>
        <v>112.7</v>
      </c>
      <c r="I999" s="10">
        <f t="shared" si="46"/>
        <v>9.94507828312053E-2</v>
      </c>
      <c r="J999" t="str">
        <f>_xlfn.XLOOKUP(A999,Product_Details!$A:$A,Product_Details!$G:$G,"mens")</f>
        <v>Womens</v>
      </c>
      <c r="K999">
        <f t="shared" si="47"/>
        <v>1883.75</v>
      </c>
    </row>
    <row r="1000" spans="1:11" ht="15">
      <c r="A1000" t="s">
        <v>30</v>
      </c>
      <c r="B1000">
        <v>2</v>
      </c>
      <c r="C1000">
        <v>2</v>
      </c>
      <c r="D1000" t="s">
        <v>23</v>
      </c>
      <c r="E1000" t="s">
        <v>195</v>
      </c>
      <c r="F1000" s="1">
        <v>2.8520833333333332E-2</v>
      </c>
      <c r="G1000">
        <f>_xlfn.XLOOKUP($A1000,Product_pricing!$B:$B,Product_pricing!$C:$C)</f>
        <v>19</v>
      </c>
      <c r="H1000">
        <f t="shared" si="45"/>
        <v>37.24</v>
      </c>
      <c r="I1000" s="10">
        <f t="shared" si="46"/>
        <v>3.2861997805093933E-2</v>
      </c>
      <c r="J1000" t="str">
        <f>_xlfn.XLOOKUP(A1000,Product_Details!$A:$A,Product_Details!$G:$G,"mens")</f>
        <v>Womens</v>
      </c>
      <c r="K1000">
        <f t="shared" si="47"/>
        <v>1883.75</v>
      </c>
    </row>
    <row r="1001" spans="1:11" ht="15">
      <c r="A1001" t="s">
        <v>38</v>
      </c>
      <c r="B1001">
        <v>4</v>
      </c>
      <c r="C1001">
        <v>2</v>
      </c>
      <c r="D1001" t="s">
        <v>23</v>
      </c>
      <c r="E1001" t="s">
        <v>195</v>
      </c>
      <c r="F1001" s="1">
        <v>2.8520833333333332E-2</v>
      </c>
      <c r="G1001">
        <f>_xlfn.XLOOKUP($A1001,Product_pricing!$B:$B,Product_pricing!$C:$C)</f>
        <v>54</v>
      </c>
      <c r="H1001">
        <f t="shared" si="45"/>
        <v>211.68</v>
      </c>
      <c r="I1001" s="10">
        <f t="shared" si="46"/>
        <v>0.18679451383948129</v>
      </c>
      <c r="J1001" t="str">
        <f>_xlfn.XLOOKUP(A1001,Product_Details!$A:$A,Product_Details!$G:$G,"mens")</f>
        <v>Womens</v>
      </c>
      <c r="K1001">
        <f t="shared" si="47"/>
        <v>1883.75</v>
      </c>
    </row>
    <row r="1002" spans="1:11" ht="15">
      <c r="A1002" t="s">
        <v>41</v>
      </c>
      <c r="B1002">
        <v>5</v>
      </c>
      <c r="C1002">
        <v>2</v>
      </c>
      <c r="D1002" t="s">
        <v>23</v>
      </c>
      <c r="E1002" t="s">
        <v>195</v>
      </c>
      <c r="F1002" s="1">
        <v>2.8520833333333332E-2</v>
      </c>
      <c r="G1002">
        <f>_xlfn.XLOOKUP($A1002,Product_pricing!$B:$B,Product_pricing!$C:$C)</f>
        <v>10</v>
      </c>
      <c r="H1002">
        <f t="shared" si="45"/>
        <v>49</v>
      </c>
      <c r="I1002" s="10">
        <f t="shared" si="46"/>
        <v>4.3239470796176217E-2</v>
      </c>
      <c r="J1002" t="str">
        <f>_xlfn.XLOOKUP(A1002,Product_Details!$A:$A,Product_Details!$G:$G,"mens")</f>
        <v>Mens</v>
      </c>
      <c r="K1002">
        <f t="shared" si="47"/>
        <v>1512</v>
      </c>
    </row>
    <row r="1003" spans="1:11" ht="15">
      <c r="A1003" t="s">
        <v>31</v>
      </c>
      <c r="B1003">
        <v>2</v>
      </c>
      <c r="C1003">
        <v>2</v>
      </c>
      <c r="D1003" t="s">
        <v>23</v>
      </c>
      <c r="E1003" t="s">
        <v>195</v>
      </c>
      <c r="F1003" s="1">
        <v>2.8520833333333332E-2</v>
      </c>
      <c r="G1003">
        <f>_xlfn.XLOOKUP($A1003,Product_pricing!$B:$B,Product_pricing!$C:$C)</f>
        <v>57</v>
      </c>
      <c r="H1003">
        <f t="shared" si="45"/>
        <v>111.72</v>
      </c>
      <c r="I1003" s="10">
        <f t="shared" si="46"/>
        <v>9.8585993415281778E-2</v>
      </c>
      <c r="J1003" t="str">
        <f>_xlfn.XLOOKUP(A1003,Product_Details!$A:$A,Product_Details!$G:$G,"mens")</f>
        <v>Mens</v>
      </c>
      <c r="K1003">
        <f t="shared" si="47"/>
        <v>1512</v>
      </c>
    </row>
    <row r="1004" spans="1:11" ht="15">
      <c r="A1004" t="s">
        <v>32</v>
      </c>
      <c r="B1004">
        <v>3</v>
      </c>
      <c r="C1004">
        <v>2</v>
      </c>
      <c r="D1004" t="s">
        <v>23</v>
      </c>
      <c r="E1004" t="s">
        <v>195</v>
      </c>
      <c r="F1004" s="1">
        <v>2.8520833333333332E-2</v>
      </c>
      <c r="G1004">
        <f>_xlfn.XLOOKUP($A1004,Product_pricing!$B:$B,Product_pricing!$C:$C)</f>
        <v>36</v>
      </c>
      <c r="H1004">
        <f t="shared" si="45"/>
        <v>105.84</v>
      </c>
      <c r="I1004" s="10">
        <f t="shared" si="46"/>
        <v>9.3397256919740643E-2</v>
      </c>
      <c r="J1004" t="str">
        <f>_xlfn.XLOOKUP(A1004,Product_Details!$A:$A,Product_Details!$G:$G,"mens")</f>
        <v>Mens</v>
      </c>
      <c r="K1004">
        <f t="shared" si="47"/>
        <v>1512</v>
      </c>
    </row>
    <row r="1005" spans="1:11" ht="15">
      <c r="A1005" t="s">
        <v>26</v>
      </c>
      <c r="B1005">
        <v>3</v>
      </c>
      <c r="C1005">
        <v>2</v>
      </c>
      <c r="D1005" t="s">
        <v>23</v>
      </c>
      <c r="E1005" t="s">
        <v>195</v>
      </c>
      <c r="F1005" s="1">
        <v>2.8520833333333332E-2</v>
      </c>
      <c r="G1005">
        <f>_xlfn.XLOOKUP($A1005,Product_pricing!$B:$B,Product_pricing!$C:$C)</f>
        <v>17</v>
      </c>
      <c r="H1005">
        <f t="shared" si="45"/>
        <v>49.98</v>
      </c>
      <c r="I1005" s="10">
        <f t="shared" si="46"/>
        <v>4.410426021209974E-2</v>
      </c>
      <c r="J1005" t="str">
        <f>_xlfn.XLOOKUP(A1005,Product_Details!$A:$A,Product_Details!$G:$G,"mens")</f>
        <v>Mens</v>
      </c>
      <c r="K1005">
        <f t="shared" si="47"/>
        <v>1512</v>
      </c>
    </row>
    <row r="1006" spans="1:11" ht="15">
      <c r="A1006" t="s">
        <v>27</v>
      </c>
      <c r="B1006">
        <v>1</v>
      </c>
      <c r="C1006">
        <v>2</v>
      </c>
      <c r="D1006" t="s">
        <v>23</v>
      </c>
      <c r="E1006" t="s">
        <v>195</v>
      </c>
      <c r="F1006" s="1">
        <v>2.8520833333333332E-2</v>
      </c>
      <c r="G1006">
        <f>_xlfn.XLOOKUP($A1006,Product_pricing!$B:$B,Product_pricing!$C:$C)</f>
        <v>29</v>
      </c>
      <c r="H1006">
        <f t="shared" si="45"/>
        <v>28.419999999999998</v>
      </c>
      <c r="I1006" s="10">
        <f t="shared" si="46"/>
        <v>2.5078893061782206E-2</v>
      </c>
      <c r="J1006" t="str">
        <f>_xlfn.XLOOKUP(A1006,Product_Details!$A:$A,Product_Details!$G:$G,"mens")</f>
        <v>Mens</v>
      </c>
      <c r="K1006">
        <f t="shared" si="47"/>
        <v>1512</v>
      </c>
    </row>
    <row r="1007" spans="1:11" ht="15">
      <c r="A1007" t="s">
        <v>36</v>
      </c>
      <c r="B1007">
        <v>1</v>
      </c>
      <c r="C1007">
        <v>10</v>
      </c>
      <c r="D1007" t="s">
        <v>23</v>
      </c>
      <c r="E1007" t="s">
        <v>196</v>
      </c>
      <c r="F1007" s="1">
        <v>6.3981481481481485E-3</v>
      </c>
      <c r="G1007">
        <f>_xlfn.XLOOKUP($A1007,Product_pricing!$B:$B,Product_pricing!$C:$C)</f>
        <v>23</v>
      </c>
      <c r="H1007">
        <f t="shared" si="45"/>
        <v>20.7</v>
      </c>
      <c r="I1007" s="10">
        <f t="shared" si="46"/>
        <v>1.8266470315935666E-2</v>
      </c>
      <c r="J1007" t="str">
        <f>_xlfn.XLOOKUP(A1007,Product_Details!$A:$A,Product_Details!$G:$G,"mens")</f>
        <v>Womens</v>
      </c>
      <c r="K1007">
        <f t="shared" si="47"/>
        <v>3767.5</v>
      </c>
    </row>
    <row r="1008" spans="1:11" ht="15">
      <c r="A1008" t="s">
        <v>38</v>
      </c>
      <c r="B1008">
        <v>2</v>
      </c>
      <c r="C1008">
        <v>10</v>
      </c>
      <c r="D1008" t="s">
        <v>23</v>
      </c>
      <c r="E1008" t="s">
        <v>196</v>
      </c>
      <c r="F1008" s="1">
        <v>6.3981481481481485E-3</v>
      </c>
      <c r="G1008">
        <f>_xlfn.XLOOKUP($A1008,Product_pricing!$B:$B,Product_pricing!$C:$C)</f>
        <v>54</v>
      </c>
      <c r="H1008">
        <f t="shared" si="45"/>
        <v>97.2</v>
      </c>
      <c r="I1008" s="10">
        <f t="shared" si="46"/>
        <v>8.5772991048741393E-2</v>
      </c>
      <c r="J1008" t="str">
        <f>_xlfn.XLOOKUP(A1008,Product_Details!$A:$A,Product_Details!$G:$G,"mens")</f>
        <v>Womens</v>
      </c>
      <c r="K1008">
        <f t="shared" si="47"/>
        <v>3767.5</v>
      </c>
    </row>
    <row r="1009" spans="1:11" ht="15">
      <c r="A1009" t="s">
        <v>41</v>
      </c>
      <c r="B1009">
        <v>4</v>
      </c>
      <c r="C1009">
        <v>10</v>
      </c>
      <c r="D1009" t="s">
        <v>23</v>
      </c>
      <c r="E1009" t="s">
        <v>196</v>
      </c>
      <c r="F1009" s="1">
        <v>6.3981481481481485E-3</v>
      </c>
      <c r="G1009">
        <f>_xlfn.XLOOKUP($A1009,Product_pricing!$B:$B,Product_pricing!$C:$C)</f>
        <v>10</v>
      </c>
      <c r="H1009">
        <f t="shared" si="45"/>
        <v>36</v>
      </c>
      <c r="I1009" s="10">
        <f t="shared" si="46"/>
        <v>3.1767774462496817E-2</v>
      </c>
      <c r="J1009" t="str">
        <f>_xlfn.XLOOKUP(A1009,Product_Details!$A:$A,Product_Details!$G:$G,"mens")</f>
        <v>Mens</v>
      </c>
      <c r="K1009">
        <f t="shared" si="47"/>
        <v>1890</v>
      </c>
    </row>
    <row r="1010" spans="1:11" ht="15">
      <c r="A1010" t="s">
        <v>31</v>
      </c>
      <c r="B1010">
        <v>1</v>
      </c>
      <c r="C1010">
        <v>10</v>
      </c>
      <c r="D1010" t="s">
        <v>23</v>
      </c>
      <c r="E1010" t="s">
        <v>196</v>
      </c>
      <c r="F1010" s="1">
        <v>6.3981481481481485E-3</v>
      </c>
      <c r="G1010">
        <f>_xlfn.XLOOKUP($A1010,Product_pricing!$B:$B,Product_pricing!$C:$C)</f>
        <v>57</v>
      </c>
      <c r="H1010">
        <f t="shared" si="45"/>
        <v>51.300000000000004</v>
      </c>
      <c r="I1010" s="10">
        <f t="shared" si="46"/>
        <v>4.5269078609057961E-2</v>
      </c>
      <c r="J1010" t="str">
        <f>_xlfn.XLOOKUP(A1010,Product_Details!$A:$A,Product_Details!$G:$G,"mens")</f>
        <v>Mens</v>
      </c>
      <c r="K1010">
        <f t="shared" si="47"/>
        <v>1890</v>
      </c>
    </row>
    <row r="1011" spans="1:11" ht="15">
      <c r="A1011" t="s">
        <v>32</v>
      </c>
      <c r="B1011">
        <v>5</v>
      </c>
      <c r="C1011">
        <v>10</v>
      </c>
      <c r="D1011" t="s">
        <v>23</v>
      </c>
      <c r="E1011" t="s">
        <v>196</v>
      </c>
      <c r="F1011" s="1">
        <v>6.3981481481481485E-3</v>
      </c>
      <c r="G1011">
        <f>_xlfn.XLOOKUP($A1011,Product_pricing!$B:$B,Product_pricing!$C:$C)</f>
        <v>36</v>
      </c>
      <c r="H1011">
        <f t="shared" si="45"/>
        <v>162</v>
      </c>
      <c r="I1011" s="10">
        <f t="shared" si="46"/>
        <v>0.14295498508123564</v>
      </c>
      <c r="J1011" t="str">
        <f>_xlfn.XLOOKUP(A1011,Product_Details!$A:$A,Product_Details!$G:$G,"mens")</f>
        <v>Mens</v>
      </c>
      <c r="K1011">
        <f t="shared" si="47"/>
        <v>1890</v>
      </c>
    </row>
    <row r="1012" spans="1:11" ht="15">
      <c r="A1012" t="s">
        <v>26</v>
      </c>
      <c r="B1012">
        <v>3</v>
      </c>
      <c r="C1012">
        <v>10</v>
      </c>
      <c r="D1012" t="s">
        <v>23</v>
      </c>
      <c r="E1012" t="s">
        <v>196</v>
      </c>
      <c r="F1012" s="1">
        <v>6.3981481481481485E-3</v>
      </c>
      <c r="G1012">
        <f>_xlfn.XLOOKUP($A1012,Product_pricing!$B:$B,Product_pricing!$C:$C)</f>
        <v>17</v>
      </c>
      <c r="H1012">
        <f t="shared" si="45"/>
        <v>45.9</v>
      </c>
      <c r="I1012" s="10">
        <f t="shared" si="46"/>
        <v>4.0503912439683439E-2</v>
      </c>
      <c r="J1012" t="str">
        <f>_xlfn.XLOOKUP(A1012,Product_Details!$A:$A,Product_Details!$G:$G,"mens")</f>
        <v>Mens</v>
      </c>
      <c r="K1012">
        <f t="shared" si="47"/>
        <v>1890</v>
      </c>
    </row>
    <row r="1013" spans="1:11" ht="15">
      <c r="A1013" t="s">
        <v>22</v>
      </c>
      <c r="B1013">
        <v>4</v>
      </c>
      <c r="C1013">
        <v>16</v>
      </c>
      <c r="D1013" t="s">
        <v>33</v>
      </c>
      <c r="E1013" t="s">
        <v>197</v>
      </c>
      <c r="F1013" s="1">
        <v>2.2363425925925925E-2</v>
      </c>
      <c r="G1013">
        <f>_xlfn.XLOOKUP($A1013,Product_pricing!$B:$B,Product_pricing!$C:$C)</f>
        <v>13</v>
      </c>
      <c r="H1013">
        <f t="shared" si="45"/>
        <v>43.68</v>
      </c>
      <c r="I1013" s="10">
        <f t="shared" si="46"/>
        <v>3.8544899681162793E-2</v>
      </c>
      <c r="J1013" t="str">
        <f>_xlfn.XLOOKUP(A1013,Product_Details!$A:$A,Product_Details!$G:$G,"mens")</f>
        <v>Womens</v>
      </c>
      <c r="K1013">
        <f t="shared" si="47"/>
        <v>2511.6666666666665</v>
      </c>
    </row>
    <row r="1014" spans="1:11" ht="15">
      <c r="A1014" t="s">
        <v>36</v>
      </c>
      <c r="B1014">
        <v>3</v>
      </c>
      <c r="C1014">
        <v>16</v>
      </c>
      <c r="D1014" t="s">
        <v>33</v>
      </c>
      <c r="E1014" t="s">
        <v>197</v>
      </c>
      <c r="F1014" s="1">
        <v>2.2363425925925925E-2</v>
      </c>
      <c r="G1014">
        <f>_xlfn.XLOOKUP($A1014,Product_pricing!$B:$B,Product_pricing!$C:$C)</f>
        <v>23</v>
      </c>
      <c r="H1014">
        <f t="shared" si="45"/>
        <v>57.96</v>
      </c>
      <c r="I1014" s="10">
        <f t="shared" si="46"/>
        <v>5.1146116884619869E-2</v>
      </c>
      <c r="J1014" t="str">
        <f>_xlfn.XLOOKUP(A1014,Product_Details!$A:$A,Product_Details!$G:$G,"mens")</f>
        <v>Womens</v>
      </c>
      <c r="K1014">
        <f t="shared" si="47"/>
        <v>2511.6666666666665</v>
      </c>
    </row>
    <row r="1015" spans="1:11" ht="15">
      <c r="A1015" t="s">
        <v>38</v>
      </c>
      <c r="B1015">
        <v>3</v>
      </c>
      <c r="C1015">
        <v>16</v>
      </c>
      <c r="D1015" t="s">
        <v>33</v>
      </c>
      <c r="E1015" t="s">
        <v>197</v>
      </c>
      <c r="F1015" s="1">
        <v>2.2363425925925925E-2</v>
      </c>
      <c r="G1015">
        <f>_xlfn.XLOOKUP($A1015,Product_pricing!$B:$B,Product_pricing!$C:$C)</f>
        <v>54</v>
      </c>
      <c r="H1015">
        <f t="shared" si="45"/>
        <v>136.07999999999998</v>
      </c>
      <c r="I1015" s="10">
        <f t="shared" si="46"/>
        <v>0.12008218746823793</v>
      </c>
      <c r="J1015" t="str">
        <f>_xlfn.XLOOKUP(A1015,Product_Details!$A:$A,Product_Details!$G:$G,"mens")</f>
        <v>Womens</v>
      </c>
      <c r="K1015">
        <f t="shared" si="47"/>
        <v>2511.6666666666665</v>
      </c>
    </row>
    <row r="1016" spans="1:11" ht="15">
      <c r="A1016" t="s">
        <v>25</v>
      </c>
      <c r="B1016">
        <v>4</v>
      </c>
      <c r="C1016">
        <v>16</v>
      </c>
      <c r="D1016" t="s">
        <v>33</v>
      </c>
      <c r="E1016" t="s">
        <v>197</v>
      </c>
      <c r="F1016" s="1">
        <v>2.2363425925925925E-2</v>
      </c>
      <c r="G1016">
        <f>_xlfn.XLOOKUP($A1016,Product_pricing!$B:$B,Product_pricing!$C:$C)</f>
        <v>40</v>
      </c>
      <c r="H1016">
        <f t="shared" si="45"/>
        <v>134.4</v>
      </c>
      <c r="I1016" s="10">
        <f t="shared" si="46"/>
        <v>0.11859969132665477</v>
      </c>
      <c r="J1016" t="str">
        <f>_xlfn.XLOOKUP(A1016,Product_Details!$A:$A,Product_Details!$G:$G,"mens")</f>
        <v>Mens</v>
      </c>
      <c r="K1016">
        <f t="shared" si="47"/>
        <v>1512</v>
      </c>
    </row>
    <row r="1017" spans="1:11" ht="15">
      <c r="A1017" t="s">
        <v>41</v>
      </c>
      <c r="B1017">
        <v>3</v>
      </c>
      <c r="C1017">
        <v>16</v>
      </c>
      <c r="D1017" t="s">
        <v>33</v>
      </c>
      <c r="E1017" t="s">
        <v>197</v>
      </c>
      <c r="F1017" s="1">
        <v>2.2363425925925925E-2</v>
      </c>
      <c r="G1017">
        <f>_xlfn.XLOOKUP($A1017,Product_pricing!$B:$B,Product_pricing!$C:$C)</f>
        <v>10</v>
      </c>
      <c r="H1017">
        <f t="shared" si="45"/>
        <v>25.2</v>
      </c>
      <c r="I1017" s="10">
        <f t="shared" si="46"/>
        <v>2.2237442123747769E-2</v>
      </c>
      <c r="J1017" t="str">
        <f>_xlfn.XLOOKUP(A1017,Product_Details!$A:$A,Product_Details!$G:$G,"mens")</f>
        <v>Mens</v>
      </c>
      <c r="K1017">
        <f t="shared" si="47"/>
        <v>1512</v>
      </c>
    </row>
    <row r="1018" spans="1:11" ht="15">
      <c r="A1018" t="s">
        <v>31</v>
      </c>
      <c r="B1018">
        <v>5</v>
      </c>
      <c r="C1018">
        <v>16</v>
      </c>
      <c r="D1018" t="s">
        <v>33</v>
      </c>
      <c r="E1018" t="s">
        <v>197</v>
      </c>
      <c r="F1018" s="1">
        <v>2.2363425925925925E-2</v>
      </c>
      <c r="G1018">
        <f>_xlfn.XLOOKUP($A1018,Product_pricing!$B:$B,Product_pricing!$C:$C)</f>
        <v>57</v>
      </c>
      <c r="H1018">
        <f t="shared" si="45"/>
        <v>239.39999999999998</v>
      </c>
      <c r="I1018" s="10">
        <f t="shared" si="46"/>
        <v>0.21125570017560377</v>
      </c>
      <c r="J1018" t="str">
        <f>_xlfn.XLOOKUP(A1018,Product_Details!$A:$A,Product_Details!$G:$G,"mens")</f>
        <v>Mens</v>
      </c>
      <c r="K1018">
        <f t="shared" si="47"/>
        <v>1512</v>
      </c>
    </row>
    <row r="1019" spans="1:11" ht="15">
      <c r="A1019" t="s">
        <v>26</v>
      </c>
      <c r="B1019">
        <v>4</v>
      </c>
      <c r="C1019">
        <v>16</v>
      </c>
      <c r="D1019" t="s">
        <v>33</v>
      </c>
      <c r="E1019" t="s">
        <v>197</v>
      </c>
      <c r="F1019" s="1">
        <v>2.2363425925925925E-2</v>
      </c>
      <c r="G1019">
        <f>_xlfn.XLOOKUP($A1019,Product_pricing!$B:$B,Product_pricing!$C:$C)</f>
        <v>17</v>
      </c>
      <c r="H1019">
        <f t="shared" si="45"/>
        <v>57.12</v>
      </c>
      <c r="I1019" s="10">
        <f t="shared" si="46"/>
        <v>5.0404868813828274E-2</v>
      </c>
      <c r="J1019" t="str">
        <f>_xlfn.XLOOKUP(A1019,Product_Details!$A:$A,Product_Details!$G:$G,"mens")</f>
        <v>Mens</v>
      </c>
      <c r="K1019">
        <f t="shared" si="47"/>
        <v>1512</v>
      </c>
    </row>
    <row r="1020" spans="1:11" ht="15">
      <c r="A1020" t="s">
        <v>27</v>
      </c>
      <c r="B1020">
        <v>3</v>
      </c>
      <c r="C1020">
        <v>16</v>
      </c>
      <c r="D1020" t="s">
        <v>33</v>
      </c>
      <c r="E1020" t="s">
        <v>197</v>
      </c>
      <c r="F1020" s="1">
        <v>2.2363425925925925E-2</v>
      </c>
      <c r="G1020">
        <f>_xlfn.XLOOKUP($A1020,Product_pricing!$B:$B,Product_pricing!$C:$C)</f>
        <v>29</v>
      </c>
      <c r="H1020">
        <f t="shared" si="45"/>
        <v>73.08</v>
      </c>
      <c r="I1020" s="10">
        <f t="shared" si="46"/>
        <v>6.4488582158868532E-2</v>
      </c>
      <c r="J1020" t="str">
        <f>_xlfn.XLOOKUP(A1020,Product_Details!$A:$A,Product_Details!$G:$G,"mens")</f>
        <v>Mens</v>
      </c>
      <c r="K1020">
        <f t="shared" si="47"/>
        <v>1512</v>
      </c>
    </row>
    <row r="1021" spans="1:11" ht="15">
      <c r="A1021" t="s">
        <v>35</v>
      </c>
      <c r="B1021">
        <v>3</v>
      </c>
      <c r="C1021">
        <v>2</v>
      </c>
      <c r="D1021" t="s">
        <v>23</v>
      </c>
      <c r="E1021" t="s">
        <v>198</v>
      </c>
      <c r="F1021" s="1">
        <v>4.0564814814814817E-2</v>
      </c>
      <c r="G1021">
        <f>_xlfn.XLOOKUP($A1021,Product_pricing!$B:$B,Product_pricing!$C:$C)</f>
        <v>32</v>
      </c>
      <c r="H1021">
        <f t="shared" si="45"/>
        <v>94.08</v>
      </c>
      <c r="I1021" s="10">
        <f t="shared" si="46"/>
        <v>8.3019783928658344E-2</v>
      </c>
      <c r="J1021" t="str">
        <f>_xlfn.XLOOKUP(A1021,Product_Details!$A:$A,Product_Details!$G:$G,"mens")</f>
        <v>Womens</v>
      </c>
      <c r="K1021">
        <f t="shared" si="47"/>
        <v>3767.5</v>
      </c>
    </row>
    <row r="1022" spans="1:11" ht="15">
      <c r="A1022" t="s">
        <v>29</v>
      </c>
      <c r="B1022">
        <v>1</v>
      </c>
      <c r="C1022">
        <v>2</v>
      </c>
      <c r="D1022" t="s">
        <v>23</v>
      </c>
      <c r="E1022" t="s">
        <v>198</v>
      </c>
      <c r="F1022" s="1">
        <v>4.0564814814814817E-2</v>
      </c>
      <c r="G1022">
        <f>_xlfn.XLOOKUP($A1022,Product_pricing!$B:$B,Product_pricing!$C:$C)</f>
        <v>10</v>
      </c>
      <c r="H1022">
        <f t="shared" si="45"/>
        <v>9.8000000000000007</v>
      </c>
      <c r="I1022" s="10">
        <f t="shared" si="46"/>
        <v>8.6478941592352445E-3</v>
      </c>
      <c r="J1022" t="str">
        <f>_xlfn.XLOOKUP(A1022,Product_Details!$A:$A,Product_Details!$G:$G,"mens")</f>
        <v>Womens</v>
      </c>
      <c r="K1022">
        <f t="shared" si="47"/>
        <v>3767.5</v>
      </c>
    </row>
    <row r="1023" spans="1:11" ht="15">
      <c r="A1023" t="s">
        <v>31</v>
      </c>
      <c r="B1023">
        <v>2</v>
      </c>
      <c r="C1023">
        <v>2</v>
      </c>
      <c r="D1023" t="s">
        <v>23</v>
      </c>
      <c r="E1023" t="s">
        <v>198</v>
      </c>
      <c r="F1023" s="1">
        <v>4.0564814814814817E-2</v>
      </c>
      <c r="G1023">
        <f>_xlfn.XLOOKUP($A1023,Product_pricing!$B:$B,Product_pricing!$C:$C)</f>
        <v>57</v>
      </c>
      <c r="H1023">
        <f t="shared" si="45"/>
        <v>111.72</v>
      </c>
      <c r="I1023" s="10">
        <f t="shared" si="46"/>
        <v>9.8585993415281778E-2</v>
      </c>
      <c r="J1023" t="str">
        <f>_xlfn.XLOOKUP(A1023,Product_Details!$A:$A,Product_Details!$G:$G,"mens")</f>
        <v>Mens</v>
      </c>
      <c r="K1023">
        <f t="shared" si="47"/>
        <v>2520</v>
      </c>
    </row>
    <row r="1024" spans="1:11" ht="15">
      <c r="A1024" t="s">
        <v>26</v>
      </c>
      <c r="B1024">
        <v>4</v>
      </c>
      <c r="C1024">
        <v>2</v>
      </c>
      <c r="D1024" t="s">
        <v>23</v>
      </c>
      <c r="E1024" t="s">
        <v>198</v>
      </c>
      <c r="F1024" s="1">
        <v>4.0564814814814817E-2</v>
      </c>
      <c r="G1024">
        <f>_xlfn.XLOOKUP($A1024,Product_pricing!$B:$B,Product_pricing!$C:$C)</f>
        <v>17</v>
      </c>
      <c r="H1024">
        <f t="shared" si="45"/>
        <v>66.64</v>
      </c>
      <c r="I1024" s="10">
        <f t="shared" si="46"/>
        <v>5.8805680282799651E-2</v>
      </c>
      <c r="J1024" t="str">
        <f>_xlfn.XLOOKUP(A1024,Product_Details!$A:$A,Product_Details!$G:$G,"mens")</f>
        <v>Mens</v>
      </c>
      <c r="K1024">
        <f t="shared" si="47"/>
        <v>2520</v>
      </c>
    </row>
    <row r="1025" spans="1:11" ht="15">
      <c r="A1025" t="s">
        <v>27</v>
      </c>
      <c r="B1025">
        <v>5</v>
      </c>
      <c r="C1025">
        <v>2</v>
      </c>
      <c r="D1025" t="s">
        <v>23</v>
      </c>
      <c r="E1025" t="s">
        <v>198</v>
      </c>
      <c r="F1025" s="1">
        <v>4.0564814814814817E-2</v>
      </c>
      <c r="G1025">
        <f>_xlfn.XLOOKUP($A1025,Product_pricing!$B:$B,Product_pricing!$C:$C)</f>
        <v>29</v>
      </c>
      <c r="H1025">
        <f t="shared" si="45"/>
        <v>142.1</v>
      </c>
      <c r="I1025" s="10">
        <f t="shared" si="46"/>
        <v>0.12539446530891102</v>
      </c>
      <c r="J1025" t="str">
        <f>_xlfn.XLOOKUP(A1025,Product_Details!$A:$A,Product_Details!$G:$G,"mens")</f>
        <v>Mens</v>
      </c>
      <c r="K1025">
        <f t="shared" si="47"/>
        <v>2520</v>
      </c>
    </row>
    <row r="1026" spans="1:11" ht="15">
      <c r="A1026" t="s">
        <v>22</v>
      </c>
      <c r="B1026">
        <v>4</v>
      </c>
      <c r="C1026">
        <v>3</v>
      </c>
      <c r="D1026" t="s">
        <v>33</v>
      </c>
      <c r="E1026" t="s">
        <v>199</v>
      </c>
      <c r="F1026" s="1">
        <v>1.8812499999999999E-2</v>
      </c>
      <c r="G1026">
        <f>_xlfn.XLOOKUP($A1026,Product_pricing!$B:$B,Product_pricing!$C:$C)</f>
        <v>13</v>
      </c>
      <c r="H1026">
        <f t="shared" si="45"/>
        <v>50.44</v>
      </c>
      <c r="I1026" s="10">
        <f t="shared" si="46"/>
        <v>4.451018177467609E-2</v>
      </c>
      <c r="J1026" t="str">
        <f>_xlfn.XLOOKUP(A1026,Product_Details!$A:$A,Product_Details!$G:$G,"mens")</f>
        <v>Womens</v>
      </c>
      <c r="K1026">
        <f t="shared" si="47"/>
        <v>2511.6666666666665</v>
      </c>
    </row>
    <row r="1027" spans="1:11" ht="15">
      <c r="A1027" t="s">
        <v>35</v>
      </c>
      <c r="B1027">
        <v>5</v>
      </c>
      <c r="C1027">
        <v>3</v>
      </c>
      <c r="D1027" t="s">
        <v>33</v>
      </c>
      <c r="E1027" t="s">
        <v>199</v>
      </c>
      <c r="F1027" s="1">
        <v>1.8812499999999999E-2</v>
      </c>
      <c r="G1027">
        <f>_xlfn.XLOOKUP($A1027,Product_pricing!$B:$B,Product_pricing!$C:$C)</f>
        <v>32</v>
      </c>
      <c r="H1027">
        <f t="shared" ref="H1027:H1090" si="48">B1027*G1027*(1-C1027/100)</f>
        <v>155.19999999999999</v>
      </c>
      <c r="I1027" s="10">
        <f t="shared" ref="I1027:I1090" si="49">(H1027/SUM($H:$H))*1000</f>
        <v>0.1369544054605418</v>
      </c>
      <c r="J1027" t="str">
        <f>_xlfn.XLOOKUP(A1027,Product_Details!$A:$A,Product_Details!$G:$G,"mens")</f>
        <v>Womens</v>
      </c>
      <c r="K1027">
        <f t="shared" ref="K1027:K1090" si="50">COUNTIFS($J:$J, J1027) / COUNTIFS($J:$J, J1027, $E:$E, E1027)</f>
        <v>2511.6666666666665</v>
      </c>
    </row>
    <row r="1028" spans="1:11" ht="15">
      <c r="A1028" t="s">
        <v>36</v>
      </c>
      <c r="B1028">
        <v>1</v>
      </c>
      <c r="C1028">
        <v>3</v>
      </c>
      <c r="D1028" t="s">
        <v>33</v>
      </c>
      <c r="E1028" t="s">
        <v>199</v>
      </c>
      <c r="F1028" s="1">
        <v>1.8812499999999999E-2</v>
      </c>
      <c r="G1028">
        <f>_xlfn.XLOOKUP($A1028,Product_pricing!$B:$B,Product_pricing!$C:$C)</f>
        <v>23</v>
      </c>
      <c r="H1028">
        <f t="shared" si="48"/>
        <v>22.31</v>
      </c>
      <c r="I1028" s="10">
        <f t="shared" si="49"/>
        <v>1.9687195784952885E-2</v>
      </c>
      <c r="J1028" t="str">
        <f>_xlfn.XLOOKUP(A1028,Product_Details!$A:$A,Product_Details!$G:$G,"mens")</f>
        <v>Womens</v>
      </c>
      <c r="K1028">
        <f t="shared" si="50"/>
        <v>2511.6666666666665</v>
      </c>
    </row>
    <row r="1029" spans="1:11" ht="15">
      <c r="A1029" t="s">
        <v>25</v>
      </c>
      <c r="B1029">
        <v>1</v>
      </c>
      <c r="C1029">
        <v>3</v>
      </c>
      <c r="D1029" t="s">
        <v>33</v>
      </c>
      <c r="E1029" t="s">
        <v>199</v>
      </c>
      <c r="F1029" s="1">
        <v>1.8812499999999999E-2</v>
      </c>
      <c r="G1029">
        <f>_xlfn.XLOOKUP($A1029,Product_pricing!$B:$B,Product_pricing!$C:$C)</f>
        <v>40</v>
      </c>
      <c r="H1029">
        <f t="shared" si="48"/>
        <v>38.799999999999997</v>
      </c>
      <c r="I1029" s="10">
        <f t="shared" si="49"/>
        <v>3.423860136513545E-2</v>
      </c>
      <c r="J1029" t="str">
        <f>_xlfn.XLOOKUP(A1029,Product_Details!$A:$A,Product_Details!$G:$G,"mens")</f>
        <v>Mens</v>
      </c>
      <c r="K1029">
        <f t="shared" si="50"/>
        <v>1512</v>
      </c>
    </row>
    <row r="1030" spans="1:11" ht="15">
      <c r="A1030" t="s">
        <v>41</v>
      </c>
      <c r="B1030">
        <v>4</v>
      </c>
      <c r="C1030">
        <v>3</v>
      </c>
      <c r="D1030" t="s">
        <v>33</v>
      </c>
      <c r="E1030" t="s">
        <v>199</v>
      </c>
      <c r="F1030" s="1">
        <v>1.8812499999999999E-2</v>
      </c>
      <c r="G1030">
        <f>_xlfn.XLOOKUP($A1030,Product_pricing!$B:$B,Product_pricing!$C:$C)</f>
        <v>10</v>
      </c>
      <c r="H1030">
        <f t="shared" si="48"/>
        <v>38.799999999999997</v>
      </c>
      <c r="I1030" s="10">
        <f t="shared" si="49"/>
        <v>3.423860136513545E-2</v>
      </c>
      <c r="J1030" t="str">
        <f>_xlfn.XLOOKUP(A1030,Product_Details!$A:$A,Product_Details!$G:$G,"mens")</f>
        <v>Mens</v>
      </c>
      <c r="K1030">
        <f t="shared" si="50"/>
        <v>1512</v>
      </c>
    </row>
    <row r="1031" spans="1:11" ht="15">
      <c r="A1031" t="s">
        <v>31</v>
      </c>
      <c r="B1031">
        <v>2</v>
      </c>
      <c r="C1031">
        <v>3</v>
      </c>
      <c r="D1031" t="s">
        <v>33</v>
      </c>
      <c r="E1031" t="s">
        <v>199</v>
      </c>
      <c r="F1031" s="1">
        <v>1.8812499999999999E-2</v>
      </c>
      <c r="G1031">
        <f>_xlfn.XLOOKUP($A1031,Product_pricing!$B:$B,Product_pricing!$C:$C)</f>
        <v>57</v>
      </c>
      <c r="H1031">
        <f t="shared" si="48"/>
        <v>110.58</v>
      </c>
      <c r="I1031" s="10">
        <f t="shared" si="49"/>
        <v>9.758001389063603E-2</v>
      </c>
      <c r="J1031" t="str">
        <f>_xlfn.XLOOKUP(A1031,Product_Details!$A:$A,Product_Details!$G:$G,"mens")</f>
        <v>Mens</v>
      </c>
      <c r="K1031">
        <f t="shared" si="50"/>
        <v>1512</v>
      </c>
    </row>
    <row r="1032" spans="1:11" ht="15">
      <c r="A1032" t="s">
        <v>32</v>
      </c>
      <c r="B1032">
        <v>5</v>
      </c>
      <c r="C1032">
        <v>3</v>
      </c>
      <c r="D1032" t="s">
        <v>33</v>
      </c>
      <c r="E1032" t="s">
        <v>199</v>
      </c>
      <c r="F1032" s="1">
        <v>1.8812499999999999E-2</v>
      </c>
      <c r="G1032">
        <f>_xlfn.XLOOKUP($A1032,Product_pricing!$B:$B,Product_pricing!$C:$C)</f>
        <v>36</v>
      </c>
      <c r="H1032">
        <f t="shared" si="48"/>
        <v>174.6</v>
      </c>
      <c r="I1032" s="10">
        <f t="shared" si="49"/>
        <v>0.15407370614310956</v>
      </c>
      <c r="J1032" t="str">
        <f>_xlfn.XLOOKUP(A1032,Product_Details!$A:$A,Product_Details!$G:$G,"mens")</f>
        <v>Mens</v>
      </c>
      <c r="K1032">
        <f t="shared" si="50"/>
        <v>1512</v>
      </c>
    </row>
    <row r="1033" spans="1:11" ht="15">
      <c r="A1033" t="s">
        <v>26</v>
      </c>
      <c r="B1033">
        <v>1</v>
      </c>
      <c r="C1033">
        <v>3</v>
      </c>
      <c r="D1033" t="s">
        <v>33</v>
      </c>
      <c r="E1033" t="s">
        <v>199</v>
      </c>
      <c r="F1033" s="1">
        <v>1.8812499999999999E-2</v>
      </c>
      <c r="G1033">
        <f>_xlfn.XLOOKUP($A1033,Product_pricing!$B:$B,Product_pricing!$C:$C)</f>
        <v>17</v>
      </c>
      <c r="H1033">
        <f t="shared" si="48"/>
        <v>16.489999999999998</v>
      </c>
      <c r="I1033" s="10">
        <f t="shared" si="49"/>
        <v>1.4551405580182565E-2</v>
      </c>
      <c r="J1033" t="str">
        <f>_xlfn.XLOOKUP(A1033,Product_Details!$A:$A,Product_Details!$G:$G,"mens")</f>
        <v>Mens</v>
      </c>
      <c r="K1033">
        <f t="shared" si="50"/>
        <v>1512</v>
      </c>
    </row>
    <row r="1034" spans="1:11" ht="15">
      <c r="A1034" t="s">
        <v>22</v>
      </c>
      <c r="B1034">
        <v>2</v>
      </c>
      <c r="C1034">
        <v>1</v>
      </c>
      <c r="D1034" t="s">
        <v>23</v>
      </c>
      <c r="E1034" t="s">
        <v>200</v>
      </c>
      <c r="F1034" s="1">
        <v>4.0210648148148148E-2</v>
      </c>
      <c r="G1034">
        <f>_xlfn.XLOOKUP($A1034,Product_pricing!$B:$B,Product_pricing!$C:$C)</f>
        <v>13</v>
      </c>
      <c r="H1034">
        <f t="shared" si="48"/>
        <v>25.74</v>
      </c>
      <c r="I1034" s="10">
        <f t="shared" si="49"/>
        <v>2.2713958740685221E-2</v>
      </c>
      <c r="J1034" t="str">
        <f>_xlfn.XLOOKUP(A1034,Product_Details!$A:$A,Product_Details!$G:$G,"mens")</f>
        <v>Womens</v>
      </c>
      <c r="K1034">
        <f t="shared" si="50"/>
        <v>1883.75</v>
      </c>
    </row>
    <row r="1035" spans="1:11" ht="15">
      <c r="A1035" t="s">
        <v>35</v>
      </c>
      <c r="B1035">
        <v>5</v>
      </c>
      <c r="C1035">
        <v>1</v>
      </c>
      <c r="D1035" t="s">
        <v>23</v>
      </c>
      <c r="E1035" t="s">
        <v>200</v>
      </c>
      <c r="F1035" s="1">
        <v>4.0210648148148148E-2</v>
      </c>
      <c r="G1035">
        <f>_xlfn.XLOOKUP($A1035,Product_pricing!$B:$B,Product_pricing!$C:$C)</f>
        <v>32</v>
      </c>
      <c r="H1035">
        <f t="shared" si="48"/>
        <v>158.4</v>
      </c>
      <c r="I1035" s="10">
        <f t="shared" si="49"/>
        <v>0.139778207634986</v>
      </c>
      <c r="J1035" t="str">
        <f>_xlfn.XLOOKUP(A1035,Product_Details!$A:$A,Product_Details!$G:$G,"mens")</f>
        <v>Womens</v>
      </c>
      <c r="K1035">
        <f t="shared" si="50"/>
        <v>1883.75</v>
      </c>
    </row>
    <row r="1036" spans="1:11" ht="15">
      <c r="A1036" t="s">
        <v>36</v>
      </c>
      <c r="B1036">
        <v>2</v>
      </c>
      <c r="C1036">
        <v>1</v>
      </c>
      <c r="D1036" t="s">
        <v>23</v>
      </c>
      <c r="E1036" t="s">
        <v>200</v>
      </c>
      <c r="F1036" s="1">
        <v>4.0210648148148148E-2</v>
      </c>
      <c r="G1036">
        <f>_xlfn.XLOOKUP($A1036,Product_pricing!$B:$B,Product_pricing!$C:$C)</f>
        <v>23</v>
      </c>
      <c r="H1036">
        <f t="shared" si="48"/>
        <v>45.54</v>
      </c>
      <c r="I1036" s="10">
        <f t="shared" si="49"/>
        <v>4.018623469505847E-2</v>
      </c>
      <c r="J1036" t="str">
        <f>_xlfn.XLOOKUP(A1036,Product_Details!$A:$A,Product_Details!$G:$G,"mens")</f>
        <v>Womens</v>
      </c>
      <c r="K1036">
        <f t="shared" si="50"/>
        <v>1883.75</v>
      </c>
    </row>
    <row r="1037" spans="1:11" ht="15">
      <c r="A1037" t="s">
        <v>38</v>
      </c>
      <c r="B1037">
        <v>2</v>
      </c>
      <c r="C1037">
        <v>1</v>
      </c>
      <c r="D1037" t="s">
        <v>23</v>
      </c>
      <c r="E1037" t="s">
        <v>200</v>
      </c>
      <c r="F1037" s="1">
        <v>4.0210648148148148E-2</v>
      </c>
      <c r="G1037">
        <f>_xlfn.XLOOKUP($A1037,Product_pricing!$B:$B,Product_pricing!$C:$C)</f>
        <v>54</v>
      </c>
      <c r="H1037">
        <f t="shared" si="48"/>
        <v>106.92</v>
      </c>
      <c r="I1037" s="10">
        <f t="shared" si="49"/>
        <v>9.435029015361554E-2</v>
      </c>
      <c r="J1037" t="str">
        <f>_xlfn.XLOOKUP(A1037,Product_Details!$A:$A,Product_Details!$G:$G,"mens")</f>
        <v>Womens</v>
      </c>
      <c r="K1037">
        <f t="shared" si="50"/>
        <v>1883.75</v>
      </c>
    </row>
    <row r="1038" spans="1:11" ht="15">
      <c r="A1038" t="s">
        <v>31</v>
      </c>
      <c r="B1038">
        <v>1</v>
      </c>
      <c r="C1038">
        <v>1</v>
      </c>
      <c r="D1038" t="s">
        <v>23</v>
      </c>
      <c r="E1038" t="s">
        <v>200</v>
      </c>
      <c r="F1038" s="1">
        <v>4.0210648148148148E-2</v>
      </c>
      <c r="G1038">
        <f>_xlfn.XLOOKUP($A1038,Product_pricing!$B:$B,Product_pricing!$C:$C)</f>
        <v>57</v>
      </c>
      <c r="H1038">
        <f t="shared" si="48"/>
        <v>56.43</v>
      </c>
      <c r="I1038" s="10">
        <f t="shared" si="49"/>
        <v>4.9795986469963756E-2</v>
      </c>
      <c r="J1038" t="str">
        <f>_xlfn.XLOOKUP(A1038,Product_Details!$A:$A,Product_Details!$G:$G,"mens")</f>
        <v>Mens</v>
      </c>
      <c r="K1038">
        <f t="shared" si="50"/>
        <v>3780</v>
      </c>
    </row>
    <row r="1039" spans="1:11" ht="15">
      <c r="A1039" t="s">
        <v>32</v>
      </c>
      <c r="B1039">
        <v>3</v>
      </c>
      <c r="C1039">
        <v>1</v>
      </c>
      <c r="D1039" t="s">
        <v>23</v>
      </c>
      <c r="E1039" t="s">
        <v>200</v>
      </c>
      <c r="F1039" s="1">
        <v>4.0210648148148148E-2</v>
      </c>
      <c r="G1039">
        <f>_xlfn.XLOOKUP($A1039,Product_pricing!$B:$B,Product_pricing!$C:$C)</f>
        <v>36</v>
      </c>
      <c r="H1039">
        <f t="shared" si="48"/>
        <v>106.92</v>
      </c>
      <c r="I1039" s="10">
        <f t="shared" si="49"/>
        <v>9.435029015361554E-2</v>
      </c>
      <c r="J1039" t="str">
        <f>_xlfn.XLOOKUP(A1039,Product_Details!$A:$A,Product_Details!$G:$G,"mens")</f>
        <v>Mens</v>
      </c>
      <c r="K1039">
        <f t="shared" si="50"/>
        <v>3780</v>
      </c>
    </row>
    <row r="1040" spans="1:11" ht="15">
      <c r="A1040" t="s">
        <v>22</v>
      </c>
      <c r="B1040">
        <v>5</v>
      </c>
      <c r="C1040">
        <v>21</v>
      </c>
      <c r="D1040" t="s">
        <v>23</v>
      </c>
      <c r="E1040" t="s">
        <v>201</v>
      </c>
      <c r="F1040" s="1">
        <v>9.7928240740740736E-3</v>
      </c>
      <c r="G1040">
        <f>_xlfn.XLOOKUP($A1040,Product_pricing!$B:$B,Product_pricing!$C:$C)</f>
        <v>13</v>
      </c>
      <c r="H1040">
        <f t="shared" si="48"/>
        <v>51.35</v>
      </c>
      <c r="I1040" s="10">
        <f t="shared" si="49"/>
        <v>4.5313200518033649E-2</v>
      </c>
      <c r="J1040" t="str">
        <f>_xlfn.XLOOKUP(A1040,Product_Details!$A:$A,Product_Details!$G:$G,"mens")</f>
        <v>Womens</v>
      </c>
      <c r="K1040">
        <f t="shared" si="50"/>
        <v>2511.6666666666665</v>
      </c>
    </row>
    <row r="1041" spans="1:11" ht="15">
      <c r="A1041" t="s">
        <v>35</v>
      </c>
      <c r="B1041">
        <v>3</v>
      </c>
      <c r="C1041">
        <v>21</v>
      </c>
      <c r="D1041" t="s">
        <v>23</v>
      </c>
      <c r="E1041" t="s">
        <v>201</v>
      </c>
      <c r="F1041" s="1">
        <v>9.7928240740740736E-3</v>
      </c>
      <c r="G1041">
        <f>_xlfn.XLOOKUP($A1041,Product_pricing!$B:$B,Product_pricing!$C:$C)</f>
        <v>32</v>
      </c>
      <c r="H1041">
        <f t="shared" si="48"/>
        <v>75.84</v>
      </c>
      <c r="I1041" s="10">
        <f t="shared" si="49"/>
        <v>6.6924111534326633E-2</v>
      </c>
      <c r="J1041" t="str">
        <f>_xlfn.XLOOKUP(A1041,Product_Details!$A:$A,Product_Details!$G:$G,"mens")</f>
        <v>Womens</v>
      </c>
      <c r="K1041">
        <f t="shared" si="50"/>
        <v>2511.6666666666665</v>
      </c>
    </row>
    <row r="1042" spans="1:11" ht="15">
      <c r="A1042" t="s">
        <v>38</v>
      </c>
      <c r="B1042">
        <v>5</v>
      </c>
      <c r="C1042">
        <v>21</v>
      </c>
      <c r="D1042" t="s">
        <v>23</v>
      </c>
      <c r="E1042" t="s">
        <v>201</v>
      </c>
      <c r="F1042" s="1">
        <v>9.7928240740740736E-3</v>
      </c>
      <c r="G1042">
        <f>_xlfn.XLOOKUP($A1042,Product_pricing!$B:$B,Product_pricing!$C:$C)</f>
        <v>54</v>
      </c>
      <c r="H1042">
        <f t="shared" si="48"/>
        <v>213.3</v>
      </c>
      <c r="I1042" s="10">
        <f t="shared" si="49"/>
        <v>0.18822406369029362</v>
      </c>
      <c r="J1042" t="str">
        <f>_xlfn.XLOOKUP(A1042,Product_Details!$A:$A,Product_Details!$G:$G,"mens")</f>
        <v>Womens</v>
      </c>
      <c r="K1042">
        <f t="shared" si="50"/>
        <v>2511.6666666666665</v>
      </c>
    </row>
    <row r="1043" spans="1:11" ht="15">
      <c r="A1043" t="s">
        <v>25</v>
      </c>
      <c r="B1043">
        <v>4</v>
      </c>
      <c r="C1043">
        <v>21</v>
      </c>
      <c r="D1043" t="s">
        <v>23</v>
      </c>
      <c r="E1043" t="s">
        <v>201</v>
      </c>
      <c r="F1043" s="1">
        <v>9.7928240740740736E-3</v>
      </c>
      <c r="G1043">
        <f>_xlfn.XLOOKUP($A1043,Product_pricing!$B:$B,Product_pricing!$C:$C)</f>
        <v>40</v>
      </c>
      <c r="H1043">
        <f t="shared" si="48"/>
        <v>126.4</v>
      </c>
      <c r="I1043" s="10">
        <f t="shared" si="49"/>
        <v>0.11154018589054436</v>
      </c>
      <c r="J1043" t="str">
        <f>_xlfn.XLOOKUP(A1043,Product_Details!$A:$A,Product_Details!$G:$G,"mens")</f>
        <v>Mens</v>
      </c>
      <c r="K1043">
        <f t="shared" si="50"/>
        <v>1890</v>
      </c>
    </row>
    <row r="1044" spans="1:11" ht="15">
      <c r="A1044" t="s">
        <v>41</v>
      </c>
      <c r="B1044">
        <v>5</v>
      </c>
      <c r="C1044">
        <v>21</v>
      </c>
      <c r="D1044" t="s">
        <v>23</v>
      </c>
      <c r="E1044" t="s">
        <v>201</v>
      </c>
      <c r="F1044" s="1">
        <v>9.7928240740740736E-3</v>
      </c>
      <c r="G1044">
        <f>_xlfn.XLOOKUP($A1044,Product_pricing!$B:$B,Product_pricing!$C:$C)</f>
        <v>10</v>
      </c>
      <c r="H1044">
        <f t="shared" si="48"/>
        <v>39.5</v>
      </c>
      <c r="I1044" s="10">
        <f t="shared" si="49"/>
        <v>3.4856308090795117E-2</v>
      </c>
      <c r="J1044" t="str">
        <f>_xlfn.XLOOKUP(A1044,Product_Details!$A:$A,Product_Details!$G:$G,"mens")</f>
        <v>Mens</v>
      </c>
      <c r="K1044">
        <f t="shared" si="50"/>
        <v>1890</v>
      </c>
    </row>
    <row r="1045" spans="1:11" ht="15">
      <c r="A1045" t="s">
        <v>31</v>
      </c>
      <c r="B1045">
        <v>4</v>
      </c>
      <c r="C1045">
        <v>21</v>
      </c>
      <c r="D1045" t="s">
        <v>23</v>
      </c>
      <c r="E1045" t="s">
        <v>201</v>
      </c>
      <c r="F1045" s="1">
        <v>9.7928240740740736E-3</v>
      </c>
      <c r="G1045">
        <f>_xlfn.XLOOKUP($A1045,Product_pricing!$B:$B,Product_pricing!$C:$C)</f>
        <v>57</v>
      </c>
      <c r="H1045">
        <f t="shared" si="48"/>
        <v>180.12</v>
      </c>
      <c r="I1045" s="10">
        <f t="shared" si="49"/>
        <v>0.15894476489402573</v>
      </c>
      <c r="J1045" t="str">
        <f>_xlfn.XLOOKUP(A1045,Product_Details!$A:$A,Product_Details!$G:$G,"mens")</f>
        <v>Mens</v>
      </c>
      <c r="K1045">
        <f t="shared" si="50"/>
        <v>1890</v>
      </c>
    </row>
    <row r="1046" spans="1:11" ht="15">
      <c r="A1046" t="s">
        <v>27</v>
      </c>
      <c r="B1046">
        <v>1</v>
      </c>
      <c r="C1046">
        <v>21</v>
      </c>
      <c r="D1046" t="s">
        <v>23</v>
      </c>
      <c r="E1046" t="s">
        <v>201</v>
      </c>
      <c r="F1046" s="1">
        <v>9.7928240740740736E-3</v>
      </c>
      <c r="G1046">
        <f>_xlfn.XLOOKUP($A1046,Product_pricing!$B:$B,Product_pricing!$C:$C)</f>
        <v>29</v>
      </c>
      <c r="H1046">
        <f t="shared" si="48"/>
        <v>22.91</v>
      </c>
      <c r="I1046" s="10">
        <f t="shared" si="49"/>
        <v>2.0216658692661166E-2</v>
      </c>
      <c r="J1046" t="str">
        <f>_xlfn.XLOOKUP(A1046,Product_Details!$A:$A,Product_Details!$G:$G,"mens")</f>
        <v>Mens</v>
      </c>
      <c r="K1046">
        <f t="shared" si="50"/>
        <v>1890</v>
      </c>
    </row>
    <row r="1047" spans="1:11" ht="15">
      <c r="A1047" t="s">
        <v>29</v>
      </c>
      <c r="B1047">
        <v>4</v>
      </c>
      <c r="C1047">
        <v>5</v>
      </c>
      <c r="D1047" t="s">
        <v>23</v>
      </c>
      <c r="E1047" t="s">
        <v>202</v>
      </c>
      <c r="F1047" s="1">
        <v>4.1576388888888885E-2</v>
      </c>
      <c r="G1047">
        <f>_xlfn.XLOOKUP($A1047,Product_pricing!$B:$B,Product_pricing!$C:$C)</f>
        <v>10</v>
      </c>
      <c r="H1047">
        <f t="shared" si="48"/>
        <v>38</v>
      </c>
      <c r="I1047" s="10">
        <f t="shared" si="49"/>
        <v>3.3532650821524415E-2</v>
      </c>
      <c r="J1047" t="str">
        <f>_xlfn.XLOOKUP(A1047,Product_Details!$A:$A,Product_Details!$G:$G,"mens")</f>
        <v>Womens</v>
      </c>
      <c r="K1047">
        <f t="shared" si="50"/>
        <v>3767.5</v>
      </c>
    </row>
    <row r="1048" spans="1:11" ht="15">
      <c r="A1048" t="s">
        <v>38</v>
      </c>
      <c r="B1048">
        <v>3</v>
      </c>
      <c r="C1048">
        <v>5</v>
      </c>
      <c r="D1048" t="s">
        <v>23</v>
      </c>
      <c r="E1048" t="s">
        <v>202</v>
      </c>
      <c r="F1048" s="1">
        <v>4.1576388888888885E-2</v>
      </c>
      <c r="G1048">
        <f>_xlfn.XLOOKUP($A1048,Product_pricing!$B:$B,Product_pricing!$C:$C)</f>
        <v>54</v>
      </c>
      <c r="H1048">
        <f t="shared" si="48"/>
        <v>153.9</v>
      </c>
      <c r="I1048" s="10">
        <f t="shared" si="49"/>
        <v>0.13580723582717388</v>
      </c>
      <c r="J1048" t="str">
        <f>_xlfn.XLOOKUP(A1048,Product_Details!$A:$A,Product_Details!$G:$G,"mens")</f>
        <v>Womens</v>
      </c>
      <c r="K1048">
        <f t="shared" si="50"/>
        <v>3767.5</v>
      </c>
    </row>
    <row r="1049" spans="1:11" ht="15">
      <c r="A1049" t="s">
        <v>25</v>
      </c>
      <c r="B1049">
        <v>2</v>
      </c>
      <c r="C1049">
        <v>5</v>
      </c>
      <c r="D1049" t="s">
        <v>23</v>
      </c>
      <c r="E1049" t="s">
        <v>202</v>
      </c>
      <c r="F1049" s="1">
        <v>4.1576388888888885E-2</v>
      </c>
      <c r="G1049">
        <f>_xlfn.XLOOKUP($A1049,Product_pricing!$B:$B,Product_pricing!$C:$C)</f>
        <v>40</v>
      </c>
      <c r="H1049">
        <f t="shared" si="48"/>
        <v>76</v>
      </c>
      <c r="I1049" s="10">
        <f t="shared" si="49"/>
        <v>6.706530164304883E-2</v>
      </c>
      <c r="J1049" t="str">
        <f>_xlfn.XLOOKUP(A1049,Product_Details!$A:$A,Product_Details!$G:$G,"mens")</f>
        <v>Mens</v>
      </c>
      <c r="K1049">
        <f t="shared" si="50"/>
        <v>7560</v>
      </c>
    </row>
    <row r="1050" spans="1:11" ht="15">
      <c r="A1050" t="s">
        <v>22</v>
      </c>
      <c r="B1050">
        <v>2</v>
      </c>
      <c r="C1050">
        <v>23</v>
      </c>
      <c r="D1050" t="s">
        <v>33</v>
      </c>
      <c r="E1050" t="s">
        <v>203</v>
      </c>
      <c r="F1050" s="1">
        <v>9.3495370370370364E-3</v>
      </c>
      <c r="G1050">
        <f>_xlfn.XLOOKUP($A1050,Product_pricing!$B:$B,Product_pricing!$C:$C)</f>
        <v>13</v>
      </c>
      <c r="H1050">
        <f t="shared" si="48"/>
        <v>20.02</v>
      </c>
      <c r="I1050" s="10">
        <f t="shared" si="49"/>
        <v>1.7666412353866283E-2</v>
      </c>
      <c r="J1050" t="str">
        <f>_xlfn.XLOOKUP(A1050,Product_Details!$A:$A,Product_Details!$G:$G,"mens")</f>
        <v>Womens</v>
      </c>
      <c r="K1050">
        <f t="shared" si="50"/>
        <v>1883.75</v>
      </c>
    </row>
    <row r="1051" spans="1:11" ht="15">
      <c r="A1051" t="s">
        <v>29</v>
      </c>
      <c r="B1051">
        <v>1</v>
      </c>
      <c r="C1051">
        <v>23</v>
      </c>
      <c r="D1051" t="s">
        <v>33</v>
      </c>
      <c r="E1051" t="s">
        <v>203</v>
      </c>
      <c r="F1051" s="1">
        <v>9.3495370370370364E-3</v>
      </c>
      <c r="G1051">
        <f>_xlfn.XLOOKUP($A1051,Product_pricing!$B:$B,Product_pricing!$C:$C)</f>
        <v>10</v>
      </c>
      <c r="H1051">
        <f t="shared" si="48"/>
        <v>7.7</v>
      </c>
      <c r="I1051" s="10">
        <f t="shared" si="49"/>
        <v>6.7947739822562629E-3</v>
      </c>
      <c r="J1051" t="str">
        <f>_xlfn.XLOOKUP(A1051,Product_Details!$A:$A,Product_Details!$G:$G,"mens")</f>
        <v>Womens</v>
      </c>
      <c r="K1051">
        <f t="shared" si="50"/>
        <v>1883.75</v>
      </c>
    </row>
    <row r="1052" spans="1:11" ht="15">
      <c r="A1052" t="s">
        <v>36</v>
      </c>
      <c r="B1052">
        <v>4</v>
      </c>
      <c r="C1052">
        <v>23</v>
      </c>
      <c r="D1052" t="s">
        <v>33</v>
      </c>
      <c r="E1052" t="s">
        <v>203</v>
      </c>
      <c r="F1052" s="1">
        <v>9.3495370370370364E-3</v>
      </c>
      <c r="G1052">
        <f>_xlfn.XLOOKUP($A1052,Product_pricing!$B:$B,Product_pricing!$C:$C)</f>
        <v>23</v>
      </c>
      <c r="H1052">
        <f t="shared" si="48"/>
        <v>70.84</v>
      </c>
      <c r="I1052" s="10">
        <f t="shared" si="49"/>
        <v>6.2511920636757617E-2</v>
      </c>
      <c r="J1052" t="str">
        <f>_xlfn.XLOOKUP(A1052,Product_Details!$A:$A,Product_Details!$G:$G,"mens")</f>
        <v>Womens</v>
      </c>
      <c r="K1052">
        <f t="shared" si="50"/>
        <v>1883.75</v>
      </c>
    </row>
    <row r="1053" spans="1:11" ht="15">
      <c r="A1053" t="s">
        <v>38</v>
      </c>
      <c r="B1053">
        <v>4</v>
      </c>
      <c r="C1053">
        <v>23</v>
      </c>
      <c r="D1053" t="s">
        <v>33</v>
      </c>
      <c r="E1053" t="s">
        <v>203</v>
      </c>
      <c r="F1053" s="1">
        <v>9.3495370370370364E-3</v>
      </c>
      <c r="G1053">
        <f>_xlfn.XLOOKUP($A1053,Product_pricing!$B:$B,Product_pricing!$C:$C)</f>
        <v>54</v>
      </c>
      <c r="H1053">
        <f t="shared" si="48"/>
        <v>166.32</v>
      </c>
      <c r="I1053" s="10">
        <f t="shared" si="49"/>
        <v>0.14676711801673525</v>
      </c>
      <c r="J1053" t="str">
        <f>_xlfn.XLOOKUP(A1053,Product_Details!$A:$A,Product_Details!$G:$G,"mens")</f>
        <v>Womens</v>
      </c>
      <c r="K1053">
        <f t="shared" si="50"/>
        <v>1883.75</v>
      </c>
    </row>
    <row r="1054" spans="1:11" ht="15">
      <c r="A1054" t="s">
        <v>41</v>
      </c>
      <c r="B1054">
        <v>3</v>
      </c>
      <c r="C1054">
        <v>23</v>
      </c>
      <c r="D1054" t="s">
        <v>33</v>
      </c>
      <c r="E1054" t="s">
        <v>203</v>
      </c>
      <c r="F1054" s="1">
        <v>9.3495370370370364E-3</v>
      </c>
      <c r="G1054">
        <f>_xlfn.XLOOKUP($A1054,Product_pricing!$B:$B,Product_pricing!$C:$C)</f>
        <v>10</v>
      </c>
      <c r="H1054">
        <f t="shared" si="48"/>
        <v>23.1</v>
      </c>
      <c r="I1054" s="10">
        <f t="shared" si="49"/>
        <v>2.0384321946768789E-2</v>
      </c>
      <c r="J1054" t="str">
        <f>_xlfn.XLOOKUP(A1054,Product_Details!$A:$A,Product_Details!$G:$G,"mens")</f>
        <v>Mens</v>
      </c>
      <c r="K1054">
        <f t="shared" si="50"/>
        <v>2520</v>
      </c>
    </row>
    <row r="1055" spans="1:11" ht="15">
      <c r="A1055" t="s">
        <v>31</v>
      </c>
      <c r="B1055">
        <v>4</v>
      </c>
      <c r="C1055">
        <v>23</v>
      </c>
      <c r="D1055" t="s">
        <v>33</v>
      </c>
      <c r="E1055" t="s">
        <v>203</v>
      </c>
      <c r="F1055" s="1">
        <v>9.3495370370370364E-3</v>
      </c>
      <c r="G1055">
        <f>_xlfn.XLOOKUP($A1055,Product_pricing!$B:$B,Product_pricing!$C:$C)</f>
        <v>57</v>
      </c>
      <c r="H1055">
        <f t="shared" si="48"/>
        <v>175.56</v>
      </c>
      <c r="I1055" s="10">
        <f t="shared" si="49"/>
        <v>0.15492084679544277</v>
      </c>
      <c r="J1055" t="str">
        <f>_xlfn.XLOOKUP(A1055,Product_Details!$A:$A,Product_Details!$G:$G,"mens")</f>
        <v>Mens</v>
      </c>
      <c r="K1055">
        <f t="shared" si="50"/>
        <v>2520</v>
      </c>
    </row>
    <row r="1056" spans="1:11" ht="15">
      <c r="A1056" t="s">
        <v>26</v>
      </c>
      <c r="B1056">
        <v>1</v>
      </c>
      <c r="C1056">
        <v>23</v>
      </c>
      <c r="D1056" t="s">
        <v>33</v>
      </c>
      <c r="E1056" t="s">
        <v>203</v>
      </c>
      <c r="F1056" s="1">
        <v>9.3495370370370364E-3</v>
      </c>
      <c r="G1056">
        <f>_xlfn.XLOOKUP($A1056,Product_pricing!$B:$B,Product_pricing!$C:$C)</f>
        <v>17</v>
      </c>
      <c r="H1056">
        <f t="shared" si="48"/>
        <v>13.09</v>
      </c>
      <c r="I1056" s="10">
        <f t="shared" si="49"/>
        <v>1.1551115769835647E-2</v>
      </c>
      <c r="J1056" t="str">
        <f>_xlfn.XLOOKUP(A1056,Product_Details!$A:$A,Product_Details!$G:$G,"mens")</f>
        <v>Mens</v>
      </c>
      <c r="K1056">
        <f t="shared" si="50"/>
        <v>2520</v>
      </c>
    </row>
    <row r="1057" spans="1:11" ht="15">
      <c r="A1057" t="s">
        <v>36</v>
      </c>
      <c r="B1057">
        <v>2</v>
      </c>
      <c r="C1057">
        <v>11</v>
      </c>
      <c r="D1057" t="s">
        <v>33</v>
      </c>
      <c r="E1057" t="s">
        <v>204</v>
      </c>
      <c r="F1057" s="1">
        <v>1.0729166666666667E-3</v>
      </c>
      <c r="G1057">
        <f>_xlfn.XLOOKUP($A1057,Product_pricing!$B:$B,Product_pricing!$C:$C)</f>
        <v>23</v>
      </c>
      <c r="H1057">
        <f t="shared" si="48"/>
        <v>40.94</v>
      </c>
      <c r="I1057" s="10">
        <f t="shared" si="49"/>
        <v>3.612701906929499E-2</v>
      </c>
      <c r="J1057" t="str">
        <f>_xlfn.XLOOKUP(A1057,Product_Details!$A:$A,Product_Details!$G:$G,"mens")</f>
        <v>Womens</v>
      </c>
      <c r="K1057">
        <f t="shared" si="50"/>
        <v>3767.5</v>
      </c>
    </row>
    <row r="1058" spans="1:11" ht="15">
      <c r="A1058" t="s">
        <v>38</v>
      </c>
      <c r="B1058">
        <v>1</v>
      </c>
      <c r="C1058">
        <v>11</v>
      </c>
      <c r="D1058" t="s">
        <v>33</v>
      </c>
      <c r="E1058" t="s">
        <v>204</v>
      </c>
      <c r="F1058" s="1">
        <v>1.0729166666666667E-3</v>
      </c>
      <c r="G1058">
        <f>_xlfn.XLOOKUP($A1058,Product_pricing!$B:$B,Product_pricing!$C:$C)</f>
        <v>54</v>
      </c>
      <c r="H1058">
        <f t="shared" si="48"/>
        <v>48.06</v>
      </c>
      <c r="I1058" s="10">
        <f t="shared" si="49"/>
        <v>4.2409978907433248E-2</v>
      </c>
      <c r="J1058" t="str">
        <f>_xlfn.XLOOKUP(A1058,Product_Details!$A:$A,Product_Details!$G:$G,"mens")</f>
        <v>Womens</v>
      </c>
      <c r="K1058">
        <f t="shared" si="50"/>
        <v>3767.5</v>
      </c>
    </row>
    <row r="1059" spans="1:11" ht="15">
      <c r="A1059" t="s">
        <v>25</v>
      </c>
      <c r="B1059">
        <v>4</v>
      </c>
      <c r="C1059">
        <v>11</v>
      </c>
      <c r="D1059" t="s">
        <v>33</v>
      </c>
      <c r="E1059" t="s">
        <v>204</v>
      </c>
      <c r="F1059" s="1">
        <v>1.0729166666666667E-3</v>
      </c>
      <c r="G1059">
        <f>_xlfn.XLOOKUP($A1059,Product_pricing!$B:$B,Product_pricing!$C:$C)</f>
        <v>40</v>
      </c>
      <c r="H1059">
        <f t="shared" si="48"/>
        <v>142.4</v>
      </c>
      <c r="I1059" s="10">
        <f t="shared" si="49"/>
        <v>0.12565919676276519</v>
      </c>
      <c r="J1059" t="str">
        <f>_xlfn.XLOOKUP(A1059,Product_Details!$A:$A,Product_Details!$G:$G,"mens")</f>
        <v>Mens</v>
      </c>
      <c r="K1059">
        <f t="shared" si="50"/>
        <v>1890</v>
      </c>
    </row>
    <row r="1060" spans="1:11" ht="15">
      <c r="A1060" t="s">
        <v>31</v>
      </c>
      <c r="B1060">
        <v>1</v>
      </c>
      <c r="C1060">
        <v>11</v>
      </c>
      <c r="D1060" t="s">
        <v>33</v>
      </c>
      <c r="E1060" t="s">
        <v>204</v>
      </c>
      <c r="F1060" s="1">
        <v>1.0729166666666667E-3</v>
      </c>
      <c r="G1060">
        <f>_xlfn.XLOOKUP($A1060,Product_pricing!$B:$B,Product_pricing!$C:$C)</f>
        <v>57</v>
      </c>
      <c r="H1060">
        <f t="shared" si="48"/>
        <v>50.730000000000004</v>
      </c>
      <c r="I1060" s="10">
        <f t="shared" si="49"/>
        <v>4.4766088846735094E-2</v>
      </c>
      <c r="J1060" t="str">
        <f>_xlfn.XLOOKUP(A1060,Product_Details!$A:$A,Product_Details!$G:$G,"mens")</f>
        <v>Mens</v>
      </c>
      <c r="K1060">
        <f t="shared" si="50"/>
        <v>1890</v>
      </c>
    </row>
    <row r="1061" spans="1:11" ht="15">
      <c r="A1061" t="s">
        <v>26</v>
      </c>
      <c r="B1061">
        <v>2</v>
      </c>
      <c r="C1061">
        <v>11</v>
      </c>
      <c r="D1061" t="s">
        <v>33</v>
      </c>
      <c r="E1061" t="s">
        <v>204</v>
      </c>
      <c r="F1061" s="1">
        <v>1.0729166666666667E-3</v>
      </c>
      <c r="G1061">
        <f>_xlfn.XLOOKUP($A1061,Product_pricing!$B:$B,Product_pricing!$C:$C)</f>
        <v>17</v>
      </c>
      <c r="H1061">
        <f t="shared" si="48"/>
        <v>30.26</v>
      </c>
      <c r="I1061" s="10">
        <f t="shared" si="49"/>
        <v>2.6702579312087599E-2</v>
      </c>
      <c r="J1061" t="str">
        <f>_xlfn.XLOOKUP(A1061,Product_Details!$A:$A,Product_Details!$G:$G,"mens")</f>
        <v>Mens</v>
      </c>
      <c r="K1061">
        <f t="shared" si="50"/>
        <v>1890</v>
      </c>
    </row>
    <row r="1062" spans="1:11" ht="15">
      <c r="A1062" t="s">
        <v>27</v>
      </c>
      <c r="B1062">
        <v>3</v>
      </c>
      <c r="C1062">
        <v>11</v>
      </c>
      <c r="D1062" t="s">
        <v>33</v>
      </c>
      <c r="E1062" t="s">
        <v>204</v>
      </c>
      <c r="F1062" s="1">
        <v>1.0729166666666667E-3</v>
      </c>
      <c r="G1062">
        <f>_xlfn.XLOOKUP($A1062,Product_pricing!$B:$B,Product_pricing!$C:$C)</f>
        <v>29</v>
      </c>
      <c r="H1062">
        <f t="shared" si="48"/>
        <v>77.430000000000007</v>
      </c>
      <c r="I1062" s="10">
        <f t="shared" si="49"/>
        <v>6.8327188239753561E-2</v>
      </c>
      <c r="J1062" t="str">
        <f>_xlfn.XLOOKUP(A1062,Product_Details!$A:$A,Product_Details!$G:$G,"mens")</f>
        <v>Mens</v>
      </c>
      <c r="K1062">
        <f t="shared" si="50"/>
        <v>1890</v>
      </c>
    </row>
    <row r="1063" spans="1:11" ht="15">
      <c r="A1063" t="s">
        <v>36</v>
      </c>
      <c r="B1063">
        <v>4</v>
      </c>
      <c r="C1063">
        <v>8</v>
      </c>
      <c r="D1063" t="s">
        <v>33</v>
      </c>
      <c r="E1063" t="s">
        <v>205</v>
      </c>
      <c r="F1063" s="1">
        <v>1.2376157407407407E-2</v>
      </c>
      <c r="G1063">
        <f>_xlfn.XLOOKUP($A1063,Product_pricing!$B:$B,Product_pricing!$C:$C)</f>
        <v>23</v>
      </c>
      <c r="H1063">
        <f t="shared" si="48"/>
        <v>84.64</v>
      </c>
      <c r="I1063" s="10">
        <f t="shared" si="49"/>
        <v>7.4689567514048066E-2</v>
      </c>
      <c r="J1063" t="str">
        <f>_xlfn.XLOOKUP(A1063,Product_Details!$A:$A,Product_Details!$G:$G,"mens")</f>
        <v>Womens</v>
      </c>
      <c r="K1063">
        <f t="shared" si="50"/>
        <v>2511.6666666666665</v>
      </c>
    </row>
    <row r="1064" spans="1:11" ht="15">
      <c r="A1064" t="s">
        <v>30</v>
      </c>
      <c r="B1064">
        <v>2</v>
      </c>
      <c r="C1064">
        <v>8</v>
      </c>
      <c r="D1064" t="s">
        <v>33</v>
      </c>
      <c r="E1064" t="s">
        <v>205</v>
      </c>
      <c r="F1064" s="1">
        <v>1.2376157407407407E-2</v>
      </c>
      <c r="G1064">
        <f>_xlfn.XLOOKUP($A1064,Product_pricing!$B:$B,Product_pricing!$C:$C)</f>
        <v>19</v>
      </c>
      <c r="H1064">
        <f t="shared" si="48"/>
        <v>34.96</v>
      </c>
      <c r="I1064" s="10">
        <f t="shared" si="49"/>
        <v>3.0850038755802459E-2</v>
      </c>
      <c r="J1064" t="str">
        <f>_xlfn.XLOOKUP(A1064,Product_Details!$A:$A,Product_Details!$G:$G,"mens")</f>
        <v>Womens</v>
      </c>
      <c r="K1064">
        <f t="shared" si="50"/>
        <v>2511.6666666666665</v>
      </c>
    </row>
    <row r="1065" spans="1:11" ht="15">
      <c r="A1065" t="s">
        <v>38</v>
      </c>
      <c r="B1065">
        <v>2</v>
      </c>
      <c r="C1065">
        <v>8</v>
      </c>
      <c r="D1065" t="s">
        <v>33</v>
      </c>
      <c r="E1065" t="s">
        <v>205</v>
      </c>
      <c r="F1065" s="1">
        <v>1.2376157407407407E-2</v>
      </c>
      <c r="G1065">
        <f>_xlfn.XLOOKUP($A1065,Product_pricing!$B:$B,Product_pricing!$C:$C)</f>
        <v>54</v>
      </c>
      <c r="H1065">
        <f t="shared" si="48"/>
        <v>99.36</v>
      </c>
      <c r="I1065" s="10">
        <f t="shared" si="49"/>
        <v>8.7679057516491202E-2</v>
      </c>
      <c r="J1065" t="str">
        <f>_xlfn.XLOOKUP(A1065,Product_Details!$A:$A,Product_Details!$G:$G,"mens")</f>
        <v>Womens</v>
      </c>
      <c r="K1065">
        <f t="shared" si="50"/>
        <v>2511.6666666666665</v>
      </c>
    </row>
    <row r="1066" spans="1:11" ht="15">
      <c r="A1066" t="s">
        <v>25</v>
      </c>
      <c r="B1066">
        <v>4</v>
      </c>
      <c r="C1066">
        <v>8</v>
      </c>
      <c r="D1066" t="s">
        <v>33</v>
      </c>
      <c r="E1066" t="s">
        <v>205</v>
      </c>
      <c r="F1066" s="1">
        <v>1.2376157407407407E-2</v>
      </c>
      <c r="G1066">
        <f>_xlfn.XLOOKUP($A1066,Product_pricing!$B:$B,Product_pricing!$C:$C)</f>
        <v>40</v>
      </c>
      <c r="H1066">
        <f t="shared" si="48"/>
        <v>147.20000000000002</v>
      </c>
      <c r="I1066" s="10">
        <f t="shared" si="49"/>
        <v>0.12989490002443141</v>
      </c>
      <c r="J1066" t="str">
        <f>_xlfn.XLOOKUP(A1066,Product_Details!$A:$A,Product_Details!$G:$G,"mens")</f>
        <v>Mens</v>
      </c>
      <c r="K1066">
        <f t="shared" si="50"/>
        <v>7560</v>
      </c>
    </row>
    <row r="1067" spans="1:11" ht="15">
      <c r="A1067" t="s">
        <v>29</v>
      </c>
      <c r="B1067">
        <v>3</v>
      </c>
      <c r="C1067">
        <v>19</v>
      </c>
      <c r="D1067" t="s">
        <v>33</v>
      </c>
      <c r="E1067" t="s">
        <v>206</v>
      </c>
      <c r="F1067" s="1">
        <v>3.0814814814814819E-2</v>
      </c>
      <c r="G1067">
        <f>_xlfn.XLOOKUP($A1067,Product_pricing!$B:$B,Product_pricing!$C:$C)</f>
        <v>10</v>
      </c>
      <c r="H1067">
        <f t="shared" si="48"/>
        <v>24.3</v>
      </c>
      <c r="I1067" s="10">
        <f t="shared" si="49"/>
        <v>2.1443247762185348E-2</v>
      </c>
      <c r="J1067" t="str">
        <f>_xlfn.XLOOKUP(A1067,Product_Details!$A:$A,Product_Details!$G:$G,"mens")</f>
        <v>Womens</v>
      </c>
      <c r="K1067">
        <f t="shared" si="50"/>
        <v>3767.5</v>
      </c>
    </row>
    <row r="1068" spans="1:11" ht="15">
      <c r="A1068" t="s">
        <v>36</v>
      </c>
      <c r="B1068">
        <v>4</v>
      </c>
      <c r="C1068">
        <v>19</v>
      </c>
      <c r="D1068" t="s">
        <v>33</v>
      </c>
      <c r="E1068" t="s">
        <v>206</v>
      </c>
      <c r="F1068" s="1">
        <v>3.0814814814814819E-2</v>
      </c>
      <c r="G1068">
        <f>_xlfn.XLOOKUP($A1068,Product_pricing!$B:$B,Product_pricing!$C:$C)</f>
        <v>23</v>
      </c>
      <c r="H1068">
        <f t="shared" si="48"/>
        <v>74.52000000000001</v>
      </c>
      <c r="I1068" s="10">
        <f t="shared" si="49"/>
        <v>6.5759293137368419E-2</v>
      </c>
      <c r="J1068" t="str">
        <f>_xlfn.XLOOKUP(A1068,Product_Details!$A:$A,Product_Details!$G:$G,"mens")</f>
        <v>Womens</v>
      </c>
      <c r="K1068">
        <f t="shared" si="50"/>
        <v>3767.5</v>
      </c>
    </row>
    <row r="1069" spans="1:11" ht="15">
      <c r="A1069" t="s">
        <v>41</v>
      </c>
      <c r="B1069">
        <v>1</v>
      </c>
      <c r="C1069">
        <v>19</v>
      </c>
      <c r="D1069" t="s">
        <v>33</v>
      </c>
      <c r="E1069" t="s">
        <v>206</v>
      </c>
      <c r="F1069" s="1">
        <v>3.0814814814814819E-2</v>
      </c>
      <c r="G1069">
        <f>_xlfn.XLOOKUP($A1069,Product_pricing!$B:$B,Product_pricing!$C:$C)</f>
        <v>10</v>
      </c>
      <c r="H1069">
        <f t="shared" si="48"/>
        <v>8.1000000000000014</v>
      </c>
      <c r="I1069" s="10">
        <f t="shared" si="49"/>
        <v>7.1477492540617839E-3</v>
      </c>
      <c r="J1069" t="str">
        <f>_xlfn.XLOOKUP(A1069,Product_Details!$A:$A,Product_Details!$G:$G,"mens")</f>
        <v>Mens</v>
      </c>
      <c r="K1069">
        <f t="shared" si="50"/>
        <v>3780</v>
      </c>
    </row>
    <row r="1070" spans="1:11" ht="15">
      <c r="A1070" t="s">
        <v>26</v>
      </c>
      <c r="B1070">
        <v>5</v>
      </c>
      <c r="C1070">
        <v>19</v>
      </c>
      <c r="D1070" t="s">
        <v>33</v>
      </c>
      <c r="E1070" t="s">
        <v>206</v>
      </c>
      <c r="F1070" s="1">
        <v>3.0814814814814819E-2</v>
      </c>
      <c r="G1070">
        <f>_xlfn.XLOOKUP($A1070,Product_pricing!$B:$B,Product_pricing!$C:$C)</f>
        <v>17</v>
      </c>
      <c r="H1070">
        <f t="shared" si="48"/>
        <v>68.850000000000009</v>
      </c>
      <c r="I1070" s="10">
        <f t="shared" si="49"/>
        <v>6.0755868659525161E-2</v>
      </c>
      <c r="J1070" t="str">
        <f>_xlfn.XLOOKUP(A1070,Product_Details!$A:$A,Product_Details!$G:$G,"mens")</f>
        <v>Mens</v>
      </c>
      <c r="K1070">
        <f t="shared" si="50"/>
        <v>3780</v>
      </c>
    </row>
    <row r="1071" spans="1:11" ht="15">
      <c r="A1071" t="s">
        <v>22</v>
      </c>
      <c r="B1071">
        <v>2</v>
      </c>
      <c r="C1071">
        <v>6</v>
      </c>
      <c r="D1071" t="s">
        <v>23</v>
      </c>
      <c r="E1071" t="s">
        <v>207</v>
      </c>
      <c r="F1071" s="1">
        <v>1.5557870370370369E-2</v>
      </c>
      <c r="G1071">
        <f>_xlfn.XLOOKUP($A1071,Product_pricing!$B:$B,Product_pricing!$C:$C)</f>
        <v>13</v>
      </c>
      <c r="H1071">
        <f t="shared" si="48"/>
        <v>24.439999999999998</v>
      </c>
      <c r="I1071" s="10">
        <f t="shared" si="49"/>
        <v>2.1566789107317279E-2</v>
      </c>
      <c r="J1071" t="str">
        <f>_xlfn.XLOOKUP(A1071,Product_Details!$A:$A,Product_Details!$G:$G,"mens")</f>
        <v>Womens</v>
      </c>
      <c r="K1071">
        <f t="shared" si="50"/>
        <v>1883.75</v>
      </c>
    </row>
    <row r="1072" spans="1:11" ht="15">
      <c r="A1072" t="s">
        <v>35</v>
      </c>
      <c r="B1072">
        <v>1</v>
      </c>
      <c r="C1072">
        <v>6</v>
      </c>
      <c r="D1072" t="s">
        <v>23</v>
      </c>
      <c r="E1072" t="s">
        <v>207</v>
      </c>
      <c r="F1072" s="1">
        <v>1.5557870370370369E-2</v>
      </c>
      <c r="G1072">
        <f>_xlfn.XLOOKUP($A1072,Product_pricing!$B:$B,Product_pricing!$C:$C)</f>
        <v>32</v>
      </c>
      <c r="H1072">
        <f t="shared" si="48"/>
        <v>30.08</v>
      </c>
      <c r="I1072" s="10">
        <f t="shared" si="49"/>
        <v>2.6543740439775112E-2</v>
      </c>
      <c r="J1072" t="str">
        <f>_xlfn.XLOOKUP(A1072,Product_Details!$A:$A,Product_Details!$G:$G,"mens")</f>
        <v>Womens</v>
      </c>
      <c r="K1072">
        <f t="shared" si="50"/>
        <v>1883.75</v>
      </c>
    </row>
    <row r="1073" spans="1:11" ht="15">
      <c r="A1073" t="s">
        <v>29</v>
      </c>
      <c r="B1073">
        <v>4</v>
      </c>
      <c r="C1073">
        <v>6</v>
      </c>
      <c r="D1073" t="s">
        <v>23</v>
      </c>
      <c r="E1073" t="s">
        <v>207</v>
      </c>
      <c r="F1073" s="1">
        <v>1.5557870370370369E-2</v>
      </c>
      <c r="G1073">
        <f>_xlfn.XLOOKUP($A1073,Product_pricing!$B:$B,Product_pricing!$C:$C)</f>
        <v>10</v>
      </c>
      <c r="H1073">
        <f t="shared" si="48"/>
        <v>37.599999999999994</v>
      </c>
      <c r="I1073" s="10">
        <f t="shared" si="49"/>
        <v>3.3179675549718887E-2</v>
      </c>
      <c r="J1073" t="str">
        <f>_xlfn.XLOOKUP(A1073,Product_Details!$A:$A,Product_Details!$G:$G,"mens")</f>
        <v>Womens</v>
      </c>
      <c r="K1073">
        <f t="shared" si="50"/>
        <v>1883.75</v>
      </c>
    </row>
    <row r="1074" spans="1:11" ht="15">
      <c r="A1074" t="s">
        <v>38</v>
      </c>
      <c r="B1074">
        <v>3</v>
      </c>
      <c r="C1074">
        <v>6</v>
      </c>
      <c r="D1074" t="s">
        <v>23</v>
      </c>
      <c r="E1074" t="s">
        <v>207</v>
      </c>
      <c r="F1074" s="1">
        <v>1.5557870370370369E-2</v>
      </c>
      <c r="G1074">
        <f>_xlfn.XLOOKUP($A1074,Product_pricing!$B:$B,Product_pricing!$C:$C)</f>
        <v>54</v>
      </c>
      <c r="H1074">
        <f t="shared" si="48"/>
        <v>152.28</v>
      </c>
      <c r="I1074" s="10">
        <f t="shared" si="49"/>
        <v>0.13437768597636152</v>
      </c>
      <c r="J1074" t="str">
        <f>_xlfn.XLOOKUP(A1074,Product_Details!$A:$A,Product_Details!$G:$G,"mens")</f>
        <v>Womens</v>
      </c>
      <c r="K1074">
        <f t="shared" si="50"/>
        <v>1883.75</v>
      </c>
    </row>
    <row r="1075" spans="1:11" ht="15">
      <c r="A1075" t="s">
        <v>25</v>
      </c>
      <c r="B1075">
        <v>2</v>
      </c>
      <c r="C1075">
        <v>6</v>
      </c>
      <c r="D1075" t="s">
        <v>23</v>
      </c>
      <c r="E1075" t="s">
        <v>207</v>
      </c>
      <c r="F1075" s="1">
        <v>1.5557870370370369E-2</v>
      </c>
      <c r="G1075">
        <f>_xlfn.XLOOKUP($A1075,Product_pricing!$B:$B,Product_pricing!$C:$C)</f>
        <v>40</v>
      </c>
      <c r="H1075">
        <f t="shared" si="48"/>
        <v>75.199999999999989</v>
      </c>
      <c r="I1075" s="10">
        <f t="shared" si="49"/>
        <v>6.6359351099437774E-2</v>
      </c>
      <c r="J1075" t="str">
        <f>_xlfn.XLOOKUP(A1075,Product_Details!$A:$A,Product_Details!$G:$G,"mens")</f>
        <v>Mens</v>
      </c>
      <c r="K1075">
        <f t="shared" si="50"/>
        <v>2520</v>
      </c>
    </row>
    <row r="1076" spans="1:11" ht="15">
      <c r="A1076" t="s">
        <v>26</v>
      </c>
      <c r="B1076">
        <v>4</v>
      </c>
      <c r="C1076">
        <v>6</v>
      </c>
      <c r="D1076" t="s">
        <v>23</v>
      </c>
      <c r="E1076" t="s">
        <v>207</v>
      </c>
      <c r="F1076" s="1">
        <v>1.5557870370370369E-2</v>
      </c>
      <c r="G1076">
        <f>_xlfn.XLOOKUP($A1076,Product_pricing!$B:$B,Product_pricing!$C:$C)</f>
        <v>17</v>
      </c>
      <c r="H1076">
        <f t="shared" si="48"/>
        <v>63.919999999999995</v>
      </c>
      <c r="I1076" s="10">
        <f t="shared" si="49"/>
        <v>5.6405448434522117E-2</v>
      </c>
      <c r="J1076" t="str">
        <f>_xlfn.XLOOKUP(A1076,Product_Details!$A:$A,Product_Details!$G:$G,"mens")</f>
        <v>Mens</v>
      </c>
      <c r="K1076">
        <f t="shared" si="50"/>
        <v>2520</v>
      </c>
    </row>
    <row r="1077" spans="1:11" ht="15">
      <c r="A1077" t="s">
        <v>27</v>
      </c>
      <c r="B1077">
        <v>4</v>
      </c>
      <c r="C1077">
        <v>6</v>
      </c>
      <c r="D1077" t="s">
        <v>23</v>
      </c>
      <c r="E1077" t="s">
        <v>207</v>
      </c>
      <c r="F1077" s="1">
        <v>1.5557870370370369E-2</v>
      </c>
      <c r="G1077">
        <f>_xlfn.XLOOKUP($A1077,Product_pricing!$B:$B,Product_pricing!$C:$C)</f>
        <v>29</v>
      </c>
      <c r="H1077">
        <f t="shared" si="48"/>
        <v>109.03999999999999</v>
      </c>
      <c r="I1077" s="10">
        <f t="shared" si="49"/>
        <v>9.6221059094184783E-2</v>
      </c>
      <c r="J1077" t="str">
        <f>_xlfn.XLOOKUP(A1077,Product_Details!$A:$A,Product_Details!$G:$G,"mens")</f>
        <v>Mens</v>
      </c>
      <c r="K1077">
        <f t="shared" si="50"/>
        <v>2520</v>
      </c>
    </row>
    <row r="1078" spans="1:11" ht="15">
      <c r="A1078" t="s">
        <v>22</v>
      </c>
      <c r="B1078">
        <v>2</v>
      </c>
      <c r="C1078">
        <v>3</v>
      </c>
      <c r="D1078" t="s">
        <v>23</v>
      </c>
      <c r="E1078" t="s">
        <v>208</v>
      </c>
      <c r="F1078" s="1">
        <v>1.6666666666666666E-4</v>
      </c>
      <c r="G1078">
        <f>_xlfn.XLOOKUP($A1078,Product_pricing!$B:$B,Product_pricing!$C:$C)</f>
        <v>13</v>
      </c>
      <c r="H1078">
        <f t="shared" si="48"/>
        <v>25.22</v>
      </c>
      <c r="I1078" s="10">
        <f t="shared" si="49"/>
        <v>2.2255090887338045E-2</v>
      </c>
      <c r="J1078" t="str">
        <f>_xlfn.XLOOKUP(A1078,Product_Details!$A:$A,Product_Details!$G:$G,"mens")</f>
        <v>Womens</v>
      </c>
      <c r="K1078">
        <f t="shared" si="50"/>
        <v>1883.75</v>
      </c>
    </row>
    <row r="1079" spans="1:11" ht="15">
      <c r="A1079" t="s">
        <v>35</v>
      </c>
      <c r="B1079">
        <v>5</v>
      </c>
      <c r="C1079">
        <v>3</v>
      </c>
      <c r="D1079" t="s">
        <v>23</v>
      </c>
      <c r="E1079" t="s">
        <v>208</v>
      </c>
      <c r="F1079" s="1">
        <v>1.6666666666666666E-4</v>
      </c>
      <c r="G1079">
        <f>_xlfn.XLOOKUP($A1079,Product_pricing!$B:$B,Product_pricing!$C:$C)</f>
        <v>32</v>
      </c>
      <c r="H1079">
        <f t="shared" si="48"/>
        <v>155.19999999999999</v>
      </c>
      <c r="I1079" s="10">
        <f t="shared" si="49"/>
        <v>0.1369544054605418</v>
      </c>
      <c r="J1079" t="str">
        <f>_xlfn.XLOOKUP(A1079,Product_Details!$A:$A,Product_Details!$G:$G,"mens")</f>
        <v>Womens</v>
      </c>
      <c r="K1079">
        <f t="shared" si="50"/>
        <v>1883.75</v>
      </c>
    </row>
    <row r="1080" spans="1:11" ht="15">
      <c r="A1080" t="s">
        <v>36</v>
      </c>
      <c r="B1080">
        <v>1</v>
      </c>
      <c r="C1080">
        <v>3</v>
      </c>
      <c r="D1080" t="s">
        <v>23</v>
      </c>
      <c r="E1080" t="s">
        <v>208</v>
      </c>
      <c r="F1080" s="1">
        <v>1.6666666666666666E-4</v>
      </c>
      <c r="G1080">
        <f>_xlfn.XLOOKUP($A1080,Product_pricing!$B:$B,Product_pricing!$C:$C)</f>
        <v>23</v>
      </c>
      <c r="H1080">
        <f t="shared" si="48"/>
        <v>22.31</v>
      </c>
      <c r="I1080" s="10">
        <f t="shared" si="49"/>
        <v>1.9687195784952885E-2</v>
      </c>
      <c r="J1080" t="str">
        <f>_xlfn.XLOOKUP(A1080,Product_Details!$A:$A,Product_Details!$G:$G,"mens")</f>
        <v>Womens</v>
      </c>
      <c r="K1080">
        <f t="shared" si="50"/>
        <v>1883.75</v>
      </c>
    </row>
    <row r="1081" spans="1:11" ht="15">
      <c r="A1081" t="s">
        <v>30</v>
      </c>
      <c r="B1081">
        <v>4</v>
      </c>
      <c r="C1081">
        <v>3</v>
      </c>
      <c r="D1081" t="s">
        <v>23</v>
      </c>
      <c r="E1081" t="s">
        <v>208</v>
      </c>
      <c r="F1081" s="1">
        <v>1.6666666666666666E-4</v>
      </c>
      <c r="G1081">
        <f>_xlfn.XLOOKUP($A1081,Product_pricing!$B:$B,Product_pricing!$C:$C)</f>
        <v>19</v>
      </c>
      <c r="H1081">
        <f t="shared" si="48"/>
        <v>73.72</v>
      </c>
      <c r="I1081" s="10">
        <f t="shared" si="49"/>
        <v>6.5053342593757363E-2</v>
      </c>
      <c r="J1081" t="str">
        <f>_xlfn.XLOOKUP(A1081,Product_Details!$A:$A,Product_Details!$G:$G,"mens")</f>
        <v>Womens</v>
      </c>
      <c r="K1081">
        <f t="shared" si="50"/>
        <v>1883.75</v>
      </c>
    </row>
    <row r="1082" spans="1:11" ht="15">
      <c r="A1082" t="s">
        <v>25</v>
      </c>
      <c r="B1082">
        <v>5</v>
      </c>
      <c r="C1082">
        <v>3</v>
      </c>
      <c r="D1082" t="s">
        <v>23</v>
      </c>
      <c r="E1082" t="s">
        <v>208</v>
      </c>
      <c r="F1082" s="1">
        <v>1.6666666666666666E-4</v>
      </c>
      <c r="G1082">
        <f>_xlfn.XLOOKUP($A1082,Product_pricing!$B:$B,Product_pricing!$C:$C)</f>
        <v>40</v>
      </c>
      <c r="H1082">
        <f t="shared" si="48"/>
        <v>194</v>
      </c>
      <c r="I1082" s="10">
        <f t="shared" si="49"/>
        <v>0.17119300682567726</v>
      </c>
      <c r="J1082" t="str">
        <f>_xlfn.XLOOKUP(A1082,Product_Details!$A:$A,Product_Details!$G:$G,"mens")</f>
        <v>Mens</v>
      </c>
      <c r="K1082">
        <f t="shared" si="50"/>
        <v>2520</v>
      </c>
    </row>
    <row r="1083" spans="1:11" ht="15">
      <c r="A1083" t="s">
        <v>41</v>
      </c>
      <c r="B1083">
        <v>5</v>
      </c>
      <c r="C1083">
        <v>3</v>
      </c>
      <c r="D1083" t="s">
        <v>23</v>
      </c>
      <c r="E1083" t="s">
        <v>208</v>
      </c>
      <c r="F1083" s="1">
        <v>1.6666666666666666E-4</v>
      </c>
      <c r="G1083">
        <f>_xlfn.XLOOKUP($A1083,Product_pricing!$B:$B,Product_pricing!$C:$C)</f>
        <v>10</v>
      </c>
      <c r="H1083">
        <f t="shared" si="48"/>
        <v>48.5</v>
      </c>
      <c r="I1083" s="10">
        <f t="shared" si="49"/>
        <v>4.2798251706419314E-2</v>
      </c>
      <c r="J1083" t="str">
        <f>_xlfn.XLOOKUP(A1083,Product_Details!$A:$A,Product_Details!$G:$G,"mens")</f>
        <v>Mens</v>
      </c>
      <c r="K1083">
        <f t="shared" si="50"/>
        <v>2520</v>
      </c>
    </row>
    <row r="1084" spans="1:11" ht="15">
      <c r="A1084" t="s">
        <v>27</v>
      </c>
      <c r="B1084">
        <v>3</v>
      </c>
      <c r="C1084">
        <v>3</v>
      </c>
      <c r="D1084" t="s">
        <v>23</v>
      </c>
      <c r="E1084" t="s">
        <v>208</v>
      </c>
      <c r="F1084" s="1">
        <v>1.6666666666666666E-4</v>
      </c>
      <c r="G1084">
        <f>_xlfn.XLOOKUP($A1084,Product_pricing!$B:$B,Product_pricing!$C:$C)</f>
        <v>29</v>
      </c>
      <c r="H1084">
        <f t="shared" si="48"/>
        <v>84.39</v>
      </c>
      <c r="I1084" s="10">
        <f t="shared" si="49"/>
        <v>7.4468957969169608E-2</v>
      </c>
      <c r="J1084" t="str">
        <f>_xlfn.XLOOKUP(A1084,Product_Details!$A:$A,Product_Details!$G:$G,"mens")</f>
        <v>Mens</v>
      </c>
      <c r="K1084">
        <f t="shared" si="50"/>
        <v>2520</v>
      </c>
    </row>
    <row r="1085" spans="1:11" ht="15">
      <c r="A1085" t="s">
        <v>22</v>
      </c>
      <c r="B1085">
        <v>3</v>
      </c>
      <c r="C1085">
        <v>11</v>
      </c>
      <c r="D1085" t="s">
        <v>23</v>
      </c>
      <c r="E1085" t="s">
        <v>209</v>
      </c>
      <c r="F1085" s="1">
        <v>2.2645833333333334E-2</v>
      </c>
      <c r="G1085">
        <f>_xlfn.XLOOKUP($A1085,Product_pricing!$B:$B,Product_pricing!$C:$C)</f>
        <v>13</v>
      </c>
      <c r="H1085">
        <f t="shared" si="48"/>
        <v>34.71</v>
      </c>
      <c r="I1085" s="10">
        <f t="shared" si="49"/>
        <v>3.0629429210924011E-2</v>
      </c>
      <c r="J1085" t="str">
        <f>_xlfn.XLOOKUP(A1085,Product_Details!$A:$A,Product_Details!$G:$G,"mens")</f>
        <v>Womens</v>
      </c>
      <c r="K1085">
        <f t="shared" si="50"/>
        <v>1883.75</v>
      </c>
    </row>
    <row r="1086" spans="1:11" ht="15">
      <c r="A1086" t="s">
        <v>29</v>
      </c>
      <c r="B1086">
        <v>2</v>
      </c>
      <c r="C1086">
        <v>11</v>
      </c>
      <c r="D1086" t="s">
        <v>23</v>
      </c>
      <c r="E1086" t="s">
        <v>209</v>
      </c>
      <c r="F1086" s="1">
        <v>2.2645833333333334E-2</v>
      </c>
      <c r="G1086">
        <f>_xlfn.XLOOKUP($A1086,Product_pricing!$B:$B,Product_pricing!$C:$C)</f>
        <v>10</v>
      </c>
      <c r="H1086">
        <f t="shared" si="48"/>
        <v>17.8</v>
      </c>
      <c r="I1086" s="10">
        <f t="shared" si="49"/>
        <v>1.5707399595345648E-2</v>
      </c>
      <c r="J1086" t="str">
        <f>_xlfn.XLOOKUP(A1086,Product_Details!$A:$A,Product_Details!$G:$G,"mens")</f>
        <v>Womens</v>
      </c>
      <c r="K1086">
        <f t="shared" si="50"/>
        <v>1883.75</v>
      </c>
    </row>
    <row r="1087" spans="1:11" ht="15">
      <c r="A1087" t="s">
        <v>36</v>
      </c>
      <c r="B1087">
        <v>5</v>
      </c>
      <c r="C1087">
        <v>11</v>
      </c>
      <c r="D1087" t="s">
        <v>23</v>
      </c>
      <c r="E1087" t="s">
        <v>209</v>
      </c>
      <c r="F1087" s="1">
        <v>2.2645833333333334E-2</v>
      </c>
      <c r="G1087">
        <f>_xlfn.XLOOKUP($A1087,Product_pricing!$B:$B,Product_pricing!$C:$C)</f>
        <v>23</v>
      </c>
      <c r="H1087">
        <f t="shared" si="48"/>
        <v>102.35000000000001</v>
      </c>
      <c r="I1087" s="10">
        <f t="shared" si="49"/>
        <v>9.0317547673237478E-2</v>
      </c>
      <c r="J1087" t="str">
        <f>_xlfn.XLOOKUP(A1087,Product_Details!$A:$A,Product_Details!$G:$G,"mens")</f>
        <v>Womens</v>
      </c>
      <c r="K1087">
        <f t="shared" si="50"/>
        <v>1883.75</v>
      </c>
    </row>
    <row r="1088" spans="1:11" ht="15">
      <c r="A1088" t="s">
        <v>38</v>
      </c>
      <c r="B1088">
        <v>5</v>
      </c>
      <c r="C1088">
        <v>11</v>
      </c>
      <c r="D1088" t="s">
        <v>23</v>
      </c>
      <c r="E1088" t="s">
        <v>209</v>
      </c>
      <c r="F1088" s="1">
        <v>2.2645833333333334E-2</v>
      </c>
      <c r="G1088">
        <f>_xlfn.XLOOKUP($A1088,Product_pricing!$B:$B,Product_pricing!$C:$C)</f>
        <v>54</v>
      </c>
      <c r="H1088">
        <f t="shared" si="48"/>
        <v>240.3</v>
      </c>
      <c r="I1088" s="10">
        <f t="shared" si="49"/>
        <v>0.21204989453716622</v>
      </c>
      <c r="J1088" t="str">
        <f>_xlfn.XLOOKUP(A1088,Product_Details!$A:$A,Product_Details!$G:$G,"mens")</f>
        <v>Womens</v>
      </c>
      <c r="K1088">
        <f t="shared" si="50"/>
        <v>1883.75</v>
      </c>
    </row>
    <row r="1089" spans="1:11" ht="15">
      <c r="A1089" t="s">
        <v>32</v>
      </c>
      <c r="B1089">
        <v>3</v>
      </c>
      <c r="C1089">
        <v>11</v>
      </c>
      <c r="D1089" t="s">
        <v>23</v>
      </c>
      <c r="E1089" t="s">
        <v>209</v>
      </c>
      <c r="F1089" s="1">
        <v>2.2645833333333334E-2</v>
      </c>
      <c r="G1089">
        <f>_xlfn.XLOOKUP($A1089,Product_pricing!$B:$B,Product_pricing!$C:$C)</f>
        <v>36</v>
      </c>
      <c r="H1089">
        <f t="shared" si="48"/>
        <v>96.12</v>
      </c>
      <c r="I1089" s="10">
        <f t="shared" si="49"/>
        <v>8.4819957814866495E-2</v>
      </c>
      <c r="J1089" t="str">
        <f>_xlfn.XLOOKUP(A1089,Product_Details!$A:$A,Product_Details!$G:$G,"mens")</f>
        <v>Mens</v>
      </c>
      <c r="K1089">
        <f t="shared" si="50"/>
        <v>3780</v>
      </c>
    </row>
    <row r="1090" spans="1:11" ht="15">
      <c r="A1090" t="s">
        <v>26</v>
      </c>
      <c r="B1090">
        <v>3</v>
      </c>
      <c r="C1090">
        <v>11</v>
      </c>
      <c r="D1090" t="s">
        <v>23</v>
      </c>
      <c r="E1090" t="s">
        <v>209</v>
      </c>
      <c r="F1090" s="1">
        <v>2.2645833333333334E-2</v>
      </c>
      <c r="G1090">
        <f>_xlfn.XLOOKUP($A1090,Product_pricing!$B:$B,Product_pricing!$C:$C)</f>
        <v>17</v>
      </c>
      <c r="H1090">
        <f t="shared" si="48"/>
        <v>45.39</v>
      </c>
      <c r="I1090" s="10">
        <f t="shared" si="49"/>
        <v>4.0053868968131394E-2</v>
      </c>
      <c r="J1090" t="str">
        <f>_xlfn.XLOOKUP(A1090,Product_Details!$A:$A,Product_Details!$G:$G,"mens")</f>
        <v>Mens</v>
      </c>
      <c r="K1090">
        <f t="shared" si="50"/>
        <v>3780</v>
      </c>
    </row>
    <row r="1091" spans="1:11" ht="15">
      <c r="A1091" t="s">
        <v>22</v>
      </c>
      <c r="B1091">
        <v>4</v>
      </c>
      <c r="C1091">
        <v>15</v>
      </c>
      <c r="D1091" t="s">
        <v>23</v>
      </c>
      <c r="E1091" t="s">
        <v>210</v>
      </c>
      <c r="F1091" s="1">
        <v>1.3699074074074074E-2</v>
      </c>
      <c r="G1091">
        <f>_xlfn.XLOOKUP($A1091,Product_pricing!$B:$B,Product_pricing!$C:$C)</f>
        <v>13</v>
      </c>
      <c r="H1091">
        <f t="shared" ref="H1091:H1154" si="51">B1091*G1091*(1-C1091/100)</f>
        <v>44.199999999999996</v>
      </c>
      <c r="I1091" s="10">
        <f t="shared" ref="I1091:I1154" si="52">(H1091/SUM($H:$H))*1000</f>
        <v>3.9003767534509973E-2</v>
      </c>
      <c r="J1091" t="str">
        <f>_xlfn.XLOOKUP(A1091,Product_Details!$A:$A,Product_Details!$G:$G,"mens")</f>
        <v>Womens</v>
      </c>
      <c r="K1091">
        <f t="shared" ref="K1091:K1154" si="53">COUNTIFS($J:$J, J1091) / COUNTIFS($J:$J, J1091, $E:$E, E1091)</f>
        <v>3767.5</v>
      </c>
    </row>
    <row r="1092" spans="1:11" ht="15">
      <c r="A1092" t="s">
        <v>36</v>
      </c>
      <c r="B1092">
        <v>2</v>
      </c>
      <c r="C1092">
        <v>15</v>
      </c>
      <c r="D1092" t="s">
        <v>23</v>
      </c>
      <c r="E1092" t="s">
        <v>210</v>
      </c>
      <c r="F1092" s="1">
        <v>1.3699074074074074E-2</v>
      </c>
      <c r="G1092">
        <f>_xlfn.XLOOKUP($A1092,Product_pricing!$B:$B,Product_pricing!$C:$C)</f>
        <v>23</v>
      </c>
      <c r="H1092">
        <f t="shared" si="51"/>
        <v>39.1</v>
      </c>
      <c r="I1092" s="10">
        <f t="shared" si="52"/>
        <v>3.4503332818989596E-2</v>
      </c>
      <c r="J1092" t="str">
        <f>_xlfn.XLOOKUP(A1092,Product_Details!$A:$A,Product_Details!$G:$G,"mens")</f>
        <v>Womens</v>
      </c>
      <c r="K1092">
        <f t="shared" si="53"/>
        <v>3767.5</v>
      </c>
    </row>
    <row r="1093" spans="1:11" ht="15">
      <c r="A1093" t="s">
        <v>25</v>
      </c>
      <c r="B1093">
        <v>4</v>
      </c>
      <c r="C1093">
        <v>15</v>
      </c>
      <c r="D1093" t="s">
        <v>23</v>
      </c>
      <c r="E1093" t="s">
        <v>210</v>
      </c>
      <c r="F1093" s="1">
        <v>1.3699074074074074E-2</v>
      </c>
      <c r="G1093">
        <f>_xlfn.XLOOKUP($A1093,Product_pricing!$B:$B,Product_pricing!$C:$C)</f>
        <v>40</v>
      </c>
      <c r="H1093">
        <f t="shared" si="51"/>
        <v>136</v>
      </c>
      <c r="I1093" s="10">
        <f t="shared" si="52"/>
        <v>0.12001159241387685</v>
      </c>
      <c r="J1093" t="str">
        <f>_xlfn.XLOOKUP(A1093,Product_Details!$A:$A,Product_Details!$G:$G,"mens")</f>
        <v>Mens</v>
      </c>
      <c r="K1093">
        <f t="shared" si="53"/>
        <v>1890</v>
      </c>
    </row>
    <row r="1094" spans="1:11" ht="15">
      <c r="A1094" t="s">
        <v>41</v>
      </c>
      <c r="B1094">
        <v>5</v>
      </c>
      <c r="C1094">
        <v>15</v>
      </c>
      <c r="D1094" t="s">
        <v>23</v>
      </c>
      <c r="E1094" t="s">
        <v>210</v>
      </c>
      <c r="F1094" s="1">
        <v>1.3699074074074074E-2</v>
      </c>
      <c r="G1094">
        <f>_xlfn.XLOOKUP($A1094,Product_pricing!$B:$B,Product_pricing!$C:$C)</f>
        <v>10</v>
      </c>
      <c r="H1094">
        <f t="shared" si="51"/>
        <v>42.5</v>
      </c>
      <c r="I1094" s="10">
        <f t="shared" si="52"/>
        <v>3.7503622629336514E-2</v>
      </c>
      <c r="J1094" t="str">
        <f>_xlfn.XLOOKUP(A1094,Product_Details!$A:$A,Product_Details!$G:$G,"mens")</f>
        <v>Mens</v>
      </c>
      <c r="K1094">
        <f t="shared" si="53"/>
        <v>1890</v>
      </c>
    </row>
    <row r="1095" spans="1:11" ht="15">
      <c r="A1095" t="s">
        <v>31</v>
      </c>
      <c r="B1095">
        <v>1</v>
      </c>
      <c r="C1095">
        <v>15</v>
      </c>
      <c r="D1095" t="s">
        <v>23</v>
      </c>
      <c r="E1095" t="s">
        <v>210</v>
      </c>
      <c r="F1095" s="1">
        <v>1.3699074074074074E-2</v>
      </c>
      <c r="G1095">
        <f>_xlfn.XLOOKUP($A1095,Product_pricing!$B:$B,Product_pricing!$C:$C)</f>
        <v>57</v>
      </c>
      <c r="H1095">
        <f t="shared" si="51"/>
        <v>48.449999999999996</v>
      </c>
      <c r="I1095" s="10">
        <f t="shared" si="52"/>
        <v>4.2754129797443627E-2</v>
      </c>
      <c r="J1095" t="str">
        <f>_xlfn.XLOOKUP(A1095,Product_Details!$A:$A,Product_Details!$G:$G,"mens")</f>
        <v>Mens</v>
      </c>
      <c r="K1095">
        <f t="shared" si="53"/>
        <v>1890</v>
      </c>
    </row>
    <row r="1096" spans="1:11" ht="15">
      <c r="A1096" t="s">
        <v>26</v>
      </c>
      <c r="B1096">
        <v>1</v>
      </c>
      <c r="C1096">
        <v>15</v>
      </c>
      <c r="D1096" t="s">
        <v>23</v>
      </c>
      <c r="E1096" t="s">
        <v>210</v>
      </c>
      <c r="F1096" s="1">
        <v>1.3699074074074074E-2</v>
      </c>
      <c r="G1096">
        <f>_xlfn.XLOOKUP($A1096,Product_pricing!$B:$B,Product_pricing!$C:$C)</f>
        <v>17</v>
      </c>
      <c r="H1096">
        <f t="shared" si="51"/>
        <v>14.45</v>
      </c>
      <c r="I1096" s="10">
        <f t="shared" si="52"/>
        <v>1.2751231693974414E-2</v>
      </c>
      <c r="J1096" t="str">
        <f>_xlfn.XLOOKUP(A1096,Product_Details!$A:$A,Product_Details!$G:$G,"mens")</f>
        <v>Mens</v>
      </c>
      <c r="K1096">
        <f t="shared" si="53"/>
        <v>1890</v>
      </c>
    </row>
    <row r="1097" spans="1:11" ht="15">
      <c r="A1097" t="s">
        <v>22</v>
      </c>
      <c r="B1097">
        <v>1</v>
      </c>
      <c r="C1097">
        <v>3</v>
      </c>
      <c r="D1097" t="s">
        <v>33</v>
      </c>
      <c r="E1097" t="s">
        <v>211</v>
      </c>
      <c r="F1097" s="1">
        <v>8.1967592592592595E-3</v>
      </c>
      <c r="G1097">
        <f>_xlfn.XLOOKUP($A1097,Product_pricing!$B:$B,Product_pricing!$C:$C)</f>
        <v>13</v>
      </c>
      <c r="H1097">
        <f t="shared" si="51"/>
        <v>12.61</v>
      </c>
      <c r="I1097" s="10">
        <f t="shared" si="52"/>
        <v>1.1127545443669022E-2</v>
      </c>
      <c r="J1097" t="str">
        <f>_xlfn.XLOOKUP(A1097,Product_Details!$A:$A,Product_Details!$G:$G,"mens")</f>
        <v>Womens</v>
      </c>
      <c r="K1097">
        <f t="shared" si="53"/>
        <v>2511.6666666666665</v>
      </c>
    </row>
    <row r="1098" spans="1:11" ht="15">
      <c r="A1098" t="s">
        <v>29</v>
      </c>
      <c r="B1098">
        <v>5</v>
      </c>
      <c r="C1098">
        <v>3</v>
      </c>
      <c r="D1098" t="s">
        <v>33</v>
      </c>
      <c r="E1098" t="s">
        <v>211</v>
      </c>
      <c r="F1098" s="1">
        <v>8.1967592592592595E-3</v>
      </c>
      <c r="G1098">
        <f>_xlfn.XLOOKUP($A1098,Product_pricing!$B:$B,Product_pricing!$C:$C)</f>
        <v>10</v>
      </c>
      <c r="H1098">
        <f t="shared" si="51"/>
        <v>48.5</v>
      </c>
      <c r="I1098" s="10">
        <f t="shared" si="52"/>
        <v>4.2798251706419314E-2</v>
      </c>
      <c r="J1098" t="str">
        <f>_xlfn.XLOOKUP(A1098,Product_Details!$A:$A,Product_Details!$G:$G,"mens")</f>
        <v>Womens</v>
      </c>
      <c r="K1098">
        <f t="shared" si="53"/>
        <v>2511.6666666666665</v>
      </c>
    </row>
    <row r="1099" spans="1:11" ht="15">
      <c r="A1099" t="s">
        <v>30</v>
      </c>
      <c r="B1099">
        <v>3</v>
      </c>
      <c r="C1099">
        <v>3</v>
      </c>
      <c r="D1099" t="s">
        <v>33</v>
      </c>
      <c r="E1099" t="s">
        <v>211</v>
      </c>
      <c r="F1099" s="1">
        <v>8.1967592592592595E-3</v>
      </c>
      <c r="G1099">
        <f>_xlfn.XLOOKUP($A1099,Product_pricing!$B:$B,Product_pricing!$C:$C)</f>
        <v>19</v>
      </c>
      <c r="H1099">
        <f t="shared" si="51"/>
        <v>55.29</v>
      </c>
      <c r="I1099" s="10">
        <f t="shared" si="52"/>
        <v>4.8790006945318015E-2</v>
      </c>
      <c r="J1099" t="str">
        <f>_xlfn.XLOOKUP(A1099,Product_Details!$A:$A,Product_Details!$G:$G,"mens")</f>
        <v>Womens</v>
      </c>
      <c r="K1099">
        <f t="shared" si="53"/>
        <v>2511.6666666666665</v>
      </c>
    </row>
    <row r="1100" spans="1:11" ht="15">
      <c r="A1100" t="s">
        <v>25</v>
      </c>
      <c r="B1100">
        <v>2</v>
      </c>
      <c r="C1100">
        <v>3</v>
      </c>
      <c r="D1100" t="s">
        <v>33</v>
      </c>
      <c r="E1100" t="s">
        <v>211</v>
      </c>
      <c r="F1100" s="1">
        <v>8.1967592592592595E-3</v>
      </c>
      <c r="G1100">
        <f>_xlfn.XLOOKUP($A1100,Product_pricing!$B:$B,Product_pricing!$C:$C)</f>
        <v>40</v>
      </c>
      <c r="H1100">
        <f t="shared" si="51"/>
        <v>77.599999999999994</v>
      </c>
      <c r="I1100" s="10">
        <f t="shared" si="52"/>
        <v>6.84772027302709E-2</v>
      </c>
      <c r="J1100" t="str">
        <f>_xlfn.XLOOKUP(A1100,Product_Details!$A:$A,Product_Details!$G:$G,"mens")</f>
        <v>Mens</v>
      </c>
      <c r="K1100">
        <f t="shared" si="53"/>
        <v>2520</v>
      </c>
    </row>
    <row r="1101" spans="1:11" ht="15">
      <c r="A1101" t="s">
        <v>32</v>
      </c>
      <c r="B1101">
        <v>4</v>
      </c>
      <c r="C1101">
        <v>3</v>
      </c>
      <c r="D1101" t="s">
        <v>33</v>
      </c>
      <c r="E1101" t="s">
        <v>211</v>
      </c>
      <c r="F1101" s="1">
        <v>8.1967592592592595E-3</v>
      </c>
      <c r="G1101">
        <f>_xlfn.XLOOKUP($A1101,Product_pricing!$B:$B,Product_pricing!$C:$C)</f>
        <v>36</v>
      </c>
      <c r="H1101">
        <f t="shared" si="51"/>
        <v>139.68</v>
      </c>
      <c r="I1101" s="10">
        <f t="shared" si="52"/>
        <v>0.12325896491448765</v>
      </c>
      <c r="J1101" t="str">
        <f>_xlfn.XLOOKUP(A1101,Product_Details!$A:$A,Product_Details!$G:$G,"mens")</f>
        <v>Mens</v>
      </c>
      <c r="K1101">
        <f t="shared" si="53"/>
        <v>2520</v>
      </c>
    </row>
    <row r="1102" spans="1:11" ht="15">
      <c r="A1102" t="s">
        <v>27</v>
      </c>
      <c r="B1102">
        <v>2</v>
      </c>
      <c r="C1102">
        <v>3</v>
      </c>
      <c r="D1102" t="s">
        <v>33</v>
      </c>
      <c r="E1102" t="s">
        <v>211</v>
      </c>
      <c r="F1102" s="1">
        <v>8.1967592592592595E-3</v>
      </c>
      <c r="G1102">
        <f>_xlfn.XLOOKUP($A1102,Product_pricing!$B:$B,Product_pricing!$C:$C)</f>
        <v>29</v>
      </c>
      <c r="H1102">
        <f t="shared" si="51"/>
        <v>56.26</v>
      </c>
      <c r="I1102" s="10">
        <f t="shared" si="52"/>
        <v>4.964597197944641E-2</v>
      </c>
      <c r="J1102" t="str">
        <f>_xlfn.XLOOKUP(A1102,Product_Details!$A:$A,Product_Details!$G:$G,"mens")</f>
        <v>Mens</v>
      </c>
      <c r="K1102">
        <f t="shared" si="53"/>
        <v>2520</v>
      </c>
    </row>
    <row r="1103" spans="1:11" ht="15">
      <c r="A1103" t="s">
        <v>36</v>
      </c>
      <c r="B1103">
        <v>1</v>
      </c>
      <c r="C1103">
        <v>13</v>
      </c>
      <c r="D1103" t="s">
        <v>23</v>
      </c>
      <c r="E1103" t="s">
        <v>212</v>
      </c>
      <c r="F1103" s="1">
        <v>1.9152777777777776E-2</v>
      </c>
      <c r="G1103">
        <f>_xlfn.XLOOKUP($A1103,Product_pricing!$B:$B,Product_pricing!$C:$C)</f>
        <v>23</v>
      </c>
      <c r="H1103">
        <f t="shared" si="51"/>
        <v>20.010000000000002</v>
      </c>
      <c r="I1103" s="10">
        <f t="shared" si="52"/>
        <v>1.7657587972071148E-2</v>
      </c>
      <c r="J1103" t="str">
        <f>_xlfn.XLOOKUP(A1103,Product_Details!$A:$A,Product_Details!$G:$G,"mens")</f>
        <v>Womens</v>
      </c>
      <c r="K1103">
        <f t="shared" si="53"/>
        <v>3767.5</v>
      </c>
    </row>
    <row r="1104" spans="1:11" ht="15">
      <c r="A1104" t="s">
        <v>30</v>
      </c>
      <c r="B1104">
        <v>5</v>
      </c>
      <c r="C1104">
        <v>13</v>
      </c>
      <c r="D1104" t="s">
        <v>23</v>
      </c>
      <c r="E1104" t="s">
        <v>212</v>
      </c>
      <c r="F1104" s="1">
        <v>1.9152777777777776E-2</v>
      </c>
      <c r="G1104">
        <f>_xlfn.XLOOKUP($A1104,Product_pricing!$B:$B,Product_pricing!$C:$C)</f>
        <v>19</v>
      </c>
      <c r="H1104">
        <f t="shared" si="51"/>
        <v>82.65</v>
      </c>
      <c r="I1104" s="10">
        <f t="shared" si="52"/>
        <v>7.293351553681561E-2</v>
      </c>
      <c r="J1104" t="str">
        <f>_xlfn.XLOOKUP(A1104,Product_Details!$A:$A,Product_Details!$G:$G,"mens")</f>
        <v>Womens</v>
      </c>
      <c r="K1104">
        <f t="shared" si="53"/>
        <v>3767.5</v>
      </c>
    </row>
    <row r="1105" spans="1:11" ht="15">
      <c r="A1105" t="s">
        <v>41</v>
      </c>
      <c r="B1105">
        <v>4</v>
      </c>
      <c r="C1105">
        <v>13</v>
      </c>
      <c r="D1105" t="s">
        <v>23</v>
      </c>
      <c r="E1105" t="s">
        <v>212</v>
      </c>
      <c r="F1105" s="1">
        <v>1.9152777777777776E-2</v>
      </c>
      <c r="G1105">
        <f>_xlfn.XLOOKUP($A1105,Product_pricing!$B:$B,Product_pricing!$C:$C)</f>
        <v>10</v>
      </c>
      <c r="H1105">
        <f t="shared" si="51"/>
        <v>34.799999999999997</v>
      </c>
      <c r="I1105" s="10">
        <f t="shared" si="52"/>
        <v>3.0708848647080247E-2</v>
      </c>
      <c r="J1105" t="str">
        <f>_xlfn.XLOOKUP(A1105,Product_Details!$A:$A,Product_Details!$G:$G,"mens")</f>
        <v>Mens</v>
      </c>
      <c r="K1105">
        <f t="shared" si="53"/>
        <v>2520</v>
      </c>
    </row>
    <row r="1106" spans="1:11" ht="15">
      <c r="A1106" t="s">
        <v>32</v>
      </c>
      <c r="B1106">
        <v>3</v>
      </c>
      <c r="C1106">
        <v>13</v>
      </c>
      <c r="D1106" t="s">
        <v>23</v>
      </c>
      <c r="E1106" t="s">
        <v>212</v>
      </c>
      <c r="F1106" s="1">
        <v>1.9152777777777776E-2</v>
      </c>
      <c r="G1106">
        <f>_xlfn.XLOOKUP($A1106,Product_pricing!$B:$B,Product_pricing!$C:$C)</f>
        <v>36</v>
      </c>
      <c r="H1106">
        <f t="shared" si="51"/>
        <v>93.96</v>
      </c>
      <c r="I1106" s="10">
        <f t="shared" si="52"/>
        <v>8.2913891347116672E-2</v>
      </c>
      <c r="J1106" t="str">
        <f>_xlfn.XLOOKUP(A1106,Product_Details!$A:$A,Product_Details!$G:$G,"mens")</f>
        <v>Mens</v>
      </c>
      <c r="K1106">
        <f t="shared" si="53"/>
        <v>2520</v>
      </c>
    </row>
    <row r="1107" spans="1:11" ht="15">
      <c r="A1107" t="s">
        <v>27</v>
      </c>
      <c r="B1107">
        <v>2</v>
      </c>
      <c r="C1107">
        <v>13</v>
      </c>
      <c r="D1107" t="s">
        <v>23</v>
      </c>
      <c r="E1107" t="s">
        <v>212</v>
      </c>
      <c r="F1107" s="1">
        <v>1.9152777777777776E-2</v>
      </c>
      <c r="G1107">
        <f>_xlfn.XLOOKUP($A1107,Product_pricing!$B:$B,Product_pricing!$C:$C)</f>
        <v>29</v>
      </c>
      <c r="H1107">
        <f t="shared" si="51"/>
        <v>50.46</v>
      </c>
      <c r="I1107" s="10">
        <f t="shared" si="52"/>
        <v>4.4527830538266366E-2</v>
      </c>
      <c r="J1107" t="str">
        <f>_xlfn.XLOOKUP(A1107,Product_Details!$A:$A,Product_Details!$G:$G,"mens")</f>
        <v>Mens</v>
      </c>
      <c r="K1107">
        <f t="shared" si="53"/>
        <v>2520</v>
      </c>
    </row>
    <row r="1108" spans="1:11" ht="15">
      <c r="A1108" t="s">
        <v>22</v>
      </c>
      <c r="B1108">
        <v>3</v>
      </c>
      <c r="C1108">
        <v>10</v>
      </c>
      <c r="D1108" t="s">
        <v>33</v>
      </c>
      <c r="E1108" t="s">
        <v>213</v>
      </c>
      <c r="F1108" s="1">
        <v>3.0449074074074073E-2</v>
      </c>
      <c r="G1108">
        <f>_xlfn.XLOOKUP($A1108,Product_pricing!$B:$B,Product_pricing!$C:$C)</f>
        <v>13</v>
      </c>
      <c r="H1108">
        <f t="shared" si="51"/>
        <v>35.1</v>
      </c>
      <c r="I1108" s="10">
        <f t="shared" si="52"/>
        <v>3.0973580100934393E-2</v>
      </c>
      <c r="J1108" t="str">
        <f>_xlfn.XLOOKUP(A1108,Product_Details!$A:$A,Product_Details!$G:$G,"mens")</f>
        <v>Womens</v>
      </c>
      <c r="K1108">
        <f t="shared" si="53"/>
        <v>3767.5</v>
      </c>
    </row>
    <row r="1109" spans="1:11" ht="15">
      <c r="A1109" t="s">
        <v>38</v>
      </c>
      <c r="B1109">
        <v>2</v>
      </c>
      <c r="C1109">
        <v>10</v>
      </c>
      <c r="D1109" t="s">
        <v>33</v>
      </c>
      <c r="E1109" t="s">
        <v>213</v>
      </c>
      <c r="F1109" s="1">
        <v>3.0449074074074073E-2</v>
      </c>
      <c r="G1109">
        <f>_xlfn.XLOOKUP($A1109,Product_pricing!$B:$B,Product_pricing!$C:$C)</f>
        <v>54</v>
      </c>
      <c r="H1109">
        <f t="shared" si="51"/>
        <v>97.2</v>
      </c>
      <c r="I1109" s="10">
        <f t="shared" si="52"/>
        <v>8.5772991048741393E-2</v>
      </c>
      <c r="J1109" t="str">
        <f>_xlfn.XLOOKUP(A1109,Product_Details!$A:$A,Product_Details!$G:$G,"mens")</f>
        <v>Womens</v>
      </c>
      <c r="K1109">
        <f t="shared" si="53"/>
        <v>3767.5</v>
      </c>
    </row>
    <row r="1110" spans="1:11" ht="15">
      <c r="A1110" t="s">
        <v>25</v>
      </c>
      <c r="B1110">
        <v>2</v>
      </c>
      <c r="C1110">
        <v>10</v>
      </c>
      <c r="D1110" t="s">
        <v>33</v>
      </c>
      <c r="E1110" t="s">
        <v>213</v>
      </c>
      <c r="F1110" s="1">
        <v>3.0449074074074073E-2</v>
      </c>
      <c r="G1110">
        <f>_xlfn.XLOOKUP($A1110,Product_pricing!$B:$B,Product_pricing!$C:$C)</f>
        <v>40</v>
      </c>
      <c r="H1110">
        <f t="shared" si="51"/>
        <v>72</v>
      </c>
      <c r="I1110" s="10">
        <f t="shared" si="52"/>
        <v>6.3535548924993634E-2</v>
      </c>
      <c r="J1110" t="str">
        <f>_xlfn.XLOOKUP(A1110,Product_Details!$A:$A,Product_Details!$G:$G,"mens")</f>
        <v>Mens</v>
      </c>
      <c r="K1110">
        <f t="shared" si="53"/>
        <v>2520</v>
      </c>
    </row>
    <row r="1111" spans="1:11" ht="15">
      <c r="A1111" t="s">
        <v>41</v>
      </c>
      <c r="B1111">
        <v>4</v>
      </c>
      <c r="C1111">
        <v>10</v>
      </c>
      <c r="D1111" t="s">
        <v>33</v>
      </c>
      <c r="E1111" t="s">
        <v>213</v>
      </c>
      <c r="F1111" s="1">
        <v>3.0449074074074073E-2</v>
      </c>
      <c r="G1111">
        <f>_xlfn.XLOOKUP($A1111,Product_pricing!$B:$B,Product_pricing!$C:$C)</f>
        <v>10</v>
      </c>
      <c r="H1111">
        <f t="shared" si="51"/>
        <v>36</v>
      </c>
      <c r="I1111" s="10">
        <f t="shared" si="52"/>
        <v>3.1767774462496817E-2</v>
      </c>
      <c r="J1111" t="str">
        <f>_xlfn.XLOOKUP(A1111,Product_Details!$A:$A,Product_Details!$G:$G,"mens")</f>
        <v>Mens</v>
      </c>
      <c r="K1111">
        <f t="shared" si="53"/>
        <v>2520</v>
      </c>
    </row>
    <row r="1112" spans="1:11" ht="15">
      <c r="A1112" t="s">
        <v>32</v>
      </c>
      <c r="B1112">
        <v>3</v>
      </c>
      <c r="C1112">
        <v>10</v>
      </c>
      <c r="D1112" t="s">
        <v>33</v>
      </c>
      <c r="E1112" t="s">
        <v>213</v>
      </c>
      <c r="F1112" s="1">
        <v>3.0449074074074073E-2</v>
      </c>
      <c r="G1112">
        <f>_xlfn.XLOOKUP($A1112,Product_pricing!$B:$B,Product_pricing!$C:$C)</f>
        <v>36</v>
      </c>
      <c r="H1112">
        <f t="shared" si="51"/>
        <v>97.2</v>
      </c>
      <c r="I1112" s="10">
        <f t="shared" si="52"/>
        <v>8.5772991048741393E-2</v>
      </c>
      <c r="J1112" t="str">
        <f>_xlfn.XLOOKUP(A1112,Product_Details!$A:$A,Product_Details!$G:$G,"mens")</f>
        <v>Mens</v>
      </c>
      <c r="K1112">
        <f t="shared" si="53"/>
        <v>2520</v>
      </c>
    </row>
    <row r="1113" spans="1:11" ht="15">
      <c r="A1113" t="s">
        <v>29</v>
      </c>
      <c r="B1113">
        <v>4</v>
      </c>
      <c r="C1113">
        <v>23</v>
      </c>
      <c r="D1113" t="s">
        <v>23</v>
      </c>
      <c r="E1113" t="s">
        <v>214</v>
      </c>
      <c r="F1113" s="1">
        <v>2.9563657407407407E-2</v>
      </c>
      <c r="G1113">
        <f>_xlfn.XLOOKUP($A1113,Product_pricing!$B:$B,Product_pricing!$C:$C)</f>
        <v>10</v>
      </c>
      <c r="H1113">
        <f t="shared" si="51"/>
        <v>30.8</v>
      </c>
      <c r="I1113" s="10">
        <f t="shared" si="52"/>
        <v>2.7179095929025052E-2</v>
      </c>
      <c r="J1113" t="str">
        <f>_xlfn.XLOOKUP(A1113,Product_Details!$A:$A,Product_Details!$G:$G,"mens")</f>
        <v>Womens</v>
      </c>
      <c r="K1113">
        <f t="shared" si="53"/>
        <v>2511.6666666666665</v>
      </c>
    </row>
    <row r="1114" spans="1:11" ht="15">
      <c r="A1114" t="s">
        <v>30</v>
      </c>
      <c r="B1114">
        <v>4</v>
      </c>
      <c r="C1114">
        <v>23</v>
      </c>
      <c r="D1114" t="s">
        <v>23</v>
      </c>
      <c r="E1114" t="s">
        <v>214</v>
      </c>
      <c r="F1114" s="1">
        <v>2.9563657407407407E-2</v>
      </c>
      <c r="G1114">
        <f>_xlfn.XLOOKUP($A1114,Product_pricing!$B:$B,Product_pricing!$C:$C)</f>
        <v>19</v>
      </c>
      <c r="H1114">
        <f t="shared" si="51"/>
        <v>58.52</v>
      </c>
      <c r="I1114" s="10">
        <f t="shared" si="52"/>
        <v>5.1640282265147601E-2</v>
      </c>
      <c r="J1114" t="str">
        <f>_xlfn.XLOOKUP(A1114,Product_Details!$A:$A,Product_Details!$G:$G,"mens")</f>
        <v>Womens</v>
      </c>
      <c r="K1114">
        <f t="shared" si="53"/>
        <v>2511.6666666666665</v>
      </c>
    </row>
    <row r="1115" spans="1:11" ht="15">
      <c r="A1115" t="s">
        <v>38</v>
      </c>
      <c r="B1115">
        <v>3</v>
      </c>
      <c r="C1115">
        <v>23</v>
      </c>
      <c r="D1115" t="s">
        <v>23</v>
      </c>
      <c r="E1115" t="s">
        <v>214</v>
      </c>
      <c r="F1115" s="1">
        <v>2.9563657407407407E-2</v>
      </c>
      <c r="G1115">
        <f>_xlfn.XLOOKUP($A1115,Product_pricing!$B:$B,Product_pricing!$C:$C)</f>
        <v>54</v>
      </c>
      <c r="H1115">
        <f t="shared" si="51"/>
        <v>124.74000000000001</v>
      </c>
      <c r="I1115" s="10">
        <f t="shared" si="52"/>
        <v>0.11007533851255147</v>
      </c>
      <c r="J1115" t="str">
        <f>_xlfn.XLOOKUP(A1115,Product_Details!$A:$A,Product_Details!$G:$G,"mens")</f>
        <v>Womens</v>
      </c>
      <c r="K1115">
        <f t="shared" si="53"/>
        <v>2511.6666666666665</v>
      </c>
    </row>
    <row r="1116" spans="1:11" ht="15">
      <c r="A1116" t="s">
        <v>31</v>
      </c>
      <c r="B1116">
        <v>3</v>
      </c>
      <c r="C1116">
        <v>23</v>
      </c>
      <c r="D1116" t="s">
        <v>23</v>
      </c>
      <c r="E1116" t="s">
        <v>214</v>
      </c>
      <c r="F1116" s="1">
        <v>2.9563657407407407E-2</v>
      </c>
      <c r="G1116">
        <f>_xlfn.XLOOKUP($A1116,Product_pricing!$B:$B,Product_pricing!$C:$C)</f>
        <v>57</v>
      </c>
      <c r="H1116">
        <f t="shared" si="51"/>
        <v>131.67000000000002</v>
      </c>
      <c r="I1116" s="10">
        <f t="shared" si="52"/>
        <v>0.1161906350965821</v>
      </c>
      <c r="J1116" t="str">
        <f>_xlfn.XLOOKUP(A1116,Product_Details!$A:$A,Product_Details!$G:$G,"mens")</f>
        <v>Mens</v>
      </c>
      <c r="K1116">
        <f t="shared" si="53"/>
        <v>2520</v>
      </c>
    </row>
    <row r="1117" spans="1:11" ht="15">
      <c r="A1117" t="s">
        <v>26</v>
      </c>
      <c r="B1117">
        <v>1</v>
      </c>
      <c r="C1117">
        <v>23</v>
      </c>
      <c r="D1117" t="s">
        <v>23</v>
      </c>
      <c r="E1117" t="s">
        <v>214</v>
      </c>
      <c r="F1117" s="1">
        <v>2.9563657407407407E-2</v>
      </c>
      <c r="G1117">
        <f>_xlfn.XLOOKUP($A1117,Product_pricing!$B:$B,Product_pricing!$C:$C)</f>
        <v>17</v>
      </c>
      <c r="H1117">
        <f t="shared" si="51"/>
        <v>13.09</v>
      </c>
      <c r="I1117" s="10">
        <f t="shared" si="52"/>
        <v>1.1551115769835647E-2</v>
      </c>
      <c r="J1117" t="str">
        <f>_xlfn.XLOOKUP(A1117,Product_Details!$A:$A,Product_Details!$G:$G,"mens")</f>
        <v>Mens</v>
      </c>
      <c r="K1117">
        <f t="shared" si="53"/>
        <v>2520</v>
      </c>
    </row>
    <row r="1118" spans="1:11" ht="15">
      <c r="A1118" t="s">
        <v>27</v>
      </c>
      <c r="B1118">
        <v>1</v>
      </c>
      <c r="C1118">
        <v>23</v>
      </c>
      <c r="D1118" t="s">
        <v>23</v>
      </c>
      <c r="E1118" t="s">
        <v>214</v>
      </c>
      <c r="F1118" s="1">
        <v>2.9563657407407407E-2</v>
      </c>
      <c r="G1118">
        <f>_xlfn.XLOOKUP($A1118,Product_pricing!$B:$B,Product_pricing!$C:$C)</f>
        <v>29</v>
      </c>
      <c r="H1118">
        <f t="shared" si="51"/>
        <v>22.330000000000002</v>
      </c>
      <c r="I1118" s="10">
        <f t="shared" si="52"/>
        <v>1.9704844548543165E-2</v>
      </c>
      <c r="J1118" t="str">
        <f>_xlfn.XLOOKUP(A1118,Product_Details!$A:$A,Product_Details!$G:$G,"mens")</f>
        <v>Mens</v>
      </c>
      <c r="K1118">
        <f t="shared" si="53"/>
        <v>2520</v>
      </c>
    </row>
    <row r="1119" spans="1:11" ht="15">
      <c r="A1119" t="s">
        <v>22</v>
      </c>
      <c r="B1119">
        <v>5</v>
      </c>
      <c r="C1119">
        <v>7</v>
      </c>
      <c r="D1119" t="s">
        <v>23</v>
      </c>
      <c r="E1119">
        <v>183254</v>
      </c>
      <c r="F1119" s="1">
        <v>2.1041666666666667E-2</v>
      </c>
      <c r="G1119">
        <f>_xlfn.XLOOKUP($A1119,Product_pricing!$B:$B,Product_pricing!$C:$C)</f>
        <v>13</v>
      </c>
      <c r="H1119">
        <f t="shared" si="51"/>
        <v>60.449999999999996</v>
      </c>
      <c r="I1119" s="10">
        <f t="shared" si="52"/>
        <v>5.3343387951609228E-2</v>
      </c>
      <c r="J1119" t="str">
        <f>_xlfn.XLOOKUP(A1119,Product_Details!$A:$A,Product_Details!$G:$G,"mens")</f>
        <v>Womens</v>
      </c>
      <c r="K1119">
        <f t="shared" si="53"/>
        <v>1507</v>
      </c>
    </row>
    <row r="1120" spans="1:11" ht="15">
      <c r="A1120" t="s">
        <v>35</v>
      </c>
      <c r="B1120">
        <v>4</v>
      </c>
      <c r="C1120">
        <v>7</v>
      </c>
      <c r="D1120" t="s">
        <v>23</v>
      </c>
      <c r="E1120">
        <v>183254</v>
      </c>
      <c r="F1120" s="1">
        <v>2.1041666666666667E-2</v>
      </c>
      <c r="G1120">
        <f>_xlfn.XLOOKUP($A1120,Product_pricing!$B:$B,Product_pricing!$C:$C)</f>
        <v>32</v>
      </c>
      <c r="H1120">
        <f t="shared" si="51"/>
        <v>119.03999999999999</v>
      </c>
      <c r="I1120" s="10">
        <f t="shared" si="52"/>
        <v>0.1050454408893228</v>
      </c>
      <c r="J1120" t="str">
        <f>_xlfn.XLOOKUP(A1120,Product_Details!$A:$A,Product_Details!$G:$G,"mens")</f>
        <v>Womens</v>
      </c>
      <c r="K1120">
        <f t="shared" si="53"/>
        <v>1507</v>
      </c>
    </row>
    <row r="1121" spans="1:11" ht="15">
      <c r="A1121" t="s">
        <v>29</v>
      </c>
      <c r="B1121">
        <v>3</v>
      </c>
      <c r="C1121">
        <v>7</v>
      </c>
      <c r="D1121" t="s">
        <v>23</v>
      </c>
      <c r="E1121">
        <v>183254</v>
      </c>
      <c r="F1121" s="1">
        <v>2.1041666666666667E-2</v>
      </c>
      <c r="G1121">
        <f>_xlfn.XLOOKUP($A1121,Product_pricing!$B:$B,Product_pricing!$C:$C)</f>
        <v>10</v>
      </c>
      <c r="H1121">
        <f t="shared" si="51"/>
        <v>27.9</v>
      </c>
      <c r="I1121" s="10">
        <f t="shared" si="52"/>
        <v>2.462002520843503E-2</v>
      </c>
      <c r="J1121" t="str">
        <f>_xlfn.XLOOKUP(A1121,Product_Details!$A:$A,Product_Details!$G:$G,"mens")</f>
        <v>Womens</v>
      </c>
      <c r="K1121">
        <f t="shared" si="53"/>
        <v>1507</v>
      </c>
    </row>
    <row r="1122" spans="1:11" ht="15">
      <c r="A1122" t="s">
        <v>36</v>
      </c>
      <c r="B1122">
        <v>2</v>
      </c>
      <c r="C1122">
        <v>7</v>
      </c>
      <c r="D1122" t="s">
        <v>23</v>
      </c>
      <c r="E1122">
        <v>183254</v>
      </c>
      <c r="F1122" s="1">
        <v>2.1041666666666667E-2</v>
      </c>
      <c r="G1122">
        <f>_xlfn.XLOOKUP($A1122,Product_pricing!$B:$B,Product_pricing!$C:$C)</f>
        <v>23</v>
      </c>
      <c r="H1122">
        <f t="shared" si="51"/>
        <v>42.779999999999994</v>
      </c>
      <c r="I1122" s="10">
        <f t="shared" si="52"/>
        <v>3.7750705319600376E-2</v>
      </c>
      <c r="J1122" t="str">
        <f>_xlfn.XLOOKUP(A1122,Product_Details!$A:$A,Product_Details!$G:$G,"mens")</f>
        <v>Womens</v>
      </c>
      <c r="K1122">
        <f t="shared" si="53"/>
        <v>1507</v>
      </c>
    </row>
    <row r="1123" spans="1:11" ht="15">
      <c r="A1123" t="s">
        <v>30</v>
      </c>
      <c r="B1123">
        <v>2</v>
      </c>
      <c r="C1123">
        <v>7</v>
      </c>
      <c r="D1123" t="s">
        <v>23</v>
      </c>
      <c r="E1123">
        <v>183254</v>
      </c>
      <c r="F1123" s="1">
        <v>2.1041666666666667E-2</v>
      </c>
      <c r="G1123">
        <f>_xlfn.XLOOKUP($A1123,Product_pricing!$B:$B,Product_pricing!$C:$C)</f>
        <v>19</v>
      </c>
      <c r="H1123">
        <f t="shared" si="51"/>
        <v>35.339999999999996</v>
      </c>
      <c r="I1123" s="10">
        <f t="shared" si="52"/>
        <v>3.1185365264017703E-2</v>
      </c>
      <c r="J1123" t="str">
        <f>_xlfn.XLOOKUP(A1123,Product_Details!$A:$A,Product_Details!$G:$G,"mens")</f>
        <v>Womens</v>
      </c>
      <c r="K1123">
        <f t="shared" si="53"/>
        <v>1507</v>
      </c>
    </row>
    <row r="1124" spans="1:11" ht="15">
      <c r="A1124" t="s">
        <v>25</v>
      </c>
      <c r="B1124">
        <v>4</v>
      </c>
      <c r="C1124">
        <v>7</v>
      </c>
      <c r="D1124" t="s">
        <v>23</v>
      </c>
      <c r="E1124">
        <v>183254</v>
      </c>
      <c r="F1124" s="1">
        <v>2.1041666666666667E-2</v>
      </c>
      <c r="G1124">
        <f>_xlfn.XLOOKUP($A1124,Product_pricing!$B:$B,Product_pricing!$C:$C)</f>
        <v>40</v>
      </c>
      <c r="H1124">
        <f t="shared" si="51"/>
        <v>148.79999999999998</v>
      </c>
      <c r="I1124" s="10">
        <f t="shared" si="52"/>
        <v>0.13130680111165347</v>
      </c>
      <c r="J1124" t="str">
        <f>_xlfn.XLOOKUP(A1124,Product_Details!$A:$A,Product_Details!$G:$G,"mens")</f>
        <v>Mens</v>
      </c>
      <c r="K1124">
        <f t="shared" si="53"/>
        <v>1890</v>
      </c>
    </row>
    <row r="1125" spans="1:11" ht="15">
      <c r="A1125" t="s">
        <v>41</v>
      </c>
      <c r="B1125">
        <v>2</v>
      </c>
      <c r="C1125">
        <v>7</v>
      </c>
      <c r="D1125" t="s">
        <v>23</v>
      </c>
      <c r="E1125">
        <v>183254</v>
      </c>
      <c r="F1125" s="1">
        <v>2.1041666666666667E-2</v>
      </c>
      <c r="G1125">
        <f>_xlfn.XLOOKUP($A1125,Product_pricing!$B:$B,Product_pricing!$C:$C)</f>
        <v>10</v>
      </c>
      <c r="H1125">
        <f t="shared" si="51"/>
        <v>18.599999999999998</v>
      </c>
      <c r="I1125" s="10">
        <f t="shared" si="52"/>
        <v>1.6413350138956683E-2</v>
      </c>
      <c r="J1125" t="str">
        <f>_xlfn.XLOOKUP(A1125,Product_Details!$A:$A,Product_Details!$G:$G,"mens")</f>
        <v>Mens</v>
      </c>
      <c r="K1125">
        <f t="shared" si="53"/>
        <v>1890</v>
      </c>
    </row>
    <row r="1126" spans="1:11" ht="15">
      <c r="A1126" t="s">
        <v>32</v>
      </c>
      <c r="B1126">
        <v>4</v>
      </c>
      <c r="C1126">
        <v>7</v>
      </c>
      <c r="D1126" t="s">
        <v>23</v>
      </c>
      <c r="E1126">
        <v>183254</v>
      </c>
      <c r="F1126" s="1">
        <v>2.1041666666666667E-2</v>
      </c>
      <c r="G1126">
        <f>_xlfn.XLOOKUP($A1126,Product_pricing!$B:$B,Product_pricing!$C:$C)</f>
        <v>36</v>
      </c>
      <c r="H1126">
        <f t="shared" si="51"/>
        <v>133.91999999999999</v>
      </c>
      <c r="I1126" s="10">
        <f t="shared" si="52"/>
        <v>0.11817612100048813</v>
      </c>
      <c r="J1126" t="str">
        <f>_xlfn.XLOOKUP(A1126,Product_Details!$A:$A,Product_Details!$G:$G,"mens")</f>
        <v>Mens</v>
      </c>
      <c r="K1126">
        <f t="shared" si="53"/>
        <v>1890</v>
      </c>
    </row>
    <row r="1127" spans="1:11" ht="15">
      <c r="A1127" t="s">
        <v>27</v>
      </c>
      <c r="B1127">
        <v>1</v>
      </c>
      <c r="C1127">
        <v>7</v>
      </c>
      <c r="D1127" t="s">
        <v>23</v>
      </c>
      <c r="E1127">
        <v>183254</v>
      </c>
      <c r="F1127" s="1">
        <v>2.1041666666666667E-2</v>
      </c>
      <c r="G1127">
        <f>_xlfn.XLOOKUP($A1127,Product_pricing!$B:$B,Product_pricing!$C:$C)</f>
        <v>29</v>
      </c>
      <c r="H1127">
        <f t="shared" si="51"/>
        <v>26.97</v>
      </c>
      <c r="I1127" s="10">
        <f t="shared" si="52"/>
        <v>2.3799357701487195E-2</v>
      </c>
      <c r="J1127" t="str">
        <f>_xlfn.XLOOKUP(A1127,Product_Details!$A:$A,Product_Details!$G:$G,"mens")</f>
        <v>Mens</v>
      </c>
      <c r="K1127">
        <f t="shared" si="53"/>
        <v>1890</v>
      </c>
    </row>
    <row r="1128" spans="1:11" ht="15">
      <c r="A1128" t="s">
        <v>30</v>
      </c>
      <c r="B1128">
        <v>1</v>
      </c>
      <c r="C1128">
        <v>17</v>
      </c>
      <c r="D1128" t="s">
        <v>33</v>
      </c>
      <c r="E1128" t="s">
        <v>215</v>
      </c>
      <c r="F1128" s="1">
        <v>2.371875E-2</v>
      </c>
      <c r="G1128">
        <f>_xlfn.XLOOKUP($A1128,Product_pricing!$B:$B,Product_pricing!$C:$C)</f>
        <v>19</v>
      </c>
      <c r="H1128">
        <f t="shared" si="51"/>
        <v>15.77</v>
      </c>
      <c r="I1128" s="10">
        <f t="shared" si="52"/>
        <v>1.391605009093263E-2</v>
      </c>
      <c r="J1128" t="str">
        <f>_xlfn.XLOOKUP(A1128,Product_Details!$A:$A,Product_Details!$G:$G,"mens")</f>
        <v>Womens</v>
      </c>
      <c r="K1128">
        <f t="shared" si="53"/>
        <v>3767.5</v>
      </c>
    </row>
    <row r="1129" spans="1:11" ht="15">
      <c r="A1129" t="s">
        <v>38</v>
      </c>
      <c r="B1129">
        <v>3</v>
      </c>
      <c r="C1129">
        <v>17</v>
      </c>
      <c r="D1129" t="s">
        <v>33</v>
      </c>
      <c r="E1129" t="s">
        <v>215</v>
      </c>
      <c r="F1129" s="1">
        <v>2.371875E-2</v>
      </c>
      <c r="G1129">
        <f>_xlfn.XLOOKUP($A1129,Product_pricing!$B:$B,Product_pricing!$C:$C)</f>
        <v>54</v>
      </c>
      <c r="H1129">
        <f t="shared" si="51"/>
        <v>134.45999999999998</v>
      </c>
      <c r="I1129" s="10">
        <f t="shared" si="52"/>
        <v>0.11865263761742557</v>
      </c>
      <c r="J1129" t="str">
        <f>_xlfn.XLOOKUP(A1129,Product_Details!$A:$A,Product_Details!$G:$G,"mens")</f>
        <v>Womens</v>
      </c>
      <c r="K1129">
        <f t="shared" si="53"/>
        <v>3767.5</v>
      </c>
    </row>
    <row r="1130" spans="1:11" ht="15">
      <c r="A1130" t="s">
        <v>25</v>
      </c>
      <c r="B1130">
        <v>2</v>
      </c>
      <c r="C1130">
        <v>17</v>
      </c>
      <c r="D1130" t="s">
        <v>33</v>
      </c>
      <c r="E1130" t="s">
        <v>215</v>
      </c>
      <c r="F1130" s="1">
        <v>2.371875E-2</v>
      </c>
      <c r="G1130">
        <f>_xlfn.XLOOKUP($A1130,Product_pricing!$B:$B,Product_pricing!$C:$C)</f>
        <v>40</v>
      </c>
      <c r="H1130">
        <f t="shared" si="51"/>
        <v>66.399999999999991</v>
      </c>
      <c r="I1130" s="10">
        <f t="shared" si="52"/>
        <v>5.8593895119716341E-2</v>
      </c>
      <c r="J1130" t="str">
        <f>_xlfn.XLOOKUP(A1130,Product_Details!$A:$A,Product_Details!$G:$G,"mens")</f>
        <v>Mens</v>
      </c>
      <c r="K1130">
        <f t="shared" si="53"/>
        <v>1890</v>
      </c>
    </row>
    <row r="1131" spans="1:11" ht="15">
      <c r="A1131" t="s">
        <v>41</v>
      </c>
      <c r="B1131">
        <v>3</v>
      </c>
      <c r="C1131">
        <v>17</v>
      </c>
      <c r="D1131" t="s">
        <v>33</v>
      </c>
      <c r="E1131" t="s">
        <v>215</v>
      </c>
      <c r="F1131" s="1">
        <v>2.371875E-2</v>
      </c>
      <c r="G1131">
        <f>_xlfn.XLOOKUP($A1131,Product_pricing!$B:$B,Product_pricing!$C:$C)</f>
        <v>10</v>
      </c>
      <c r="H1131">
        <f t="shared" si="51"/>
        <v>24.9</v>
      </c>
      <c r="I1131" s="10">
        <f t="shared" si="52"/>
        <v>2.1972710669893626E-2</v>
      </c>
      <c r="J1131" t="str">
        <f>_xlfn.XLOOKUP(A1131,Product_Details!$A:$A,Product_Details!$G:$G,"mens")</f>
        <v>Mens</v>
      </c>
      <c r="K1131">
        <f t="shared" si="53"/>
        <v>1890</v>
      </c>
    </row>
    <row r="1132" spans="1:11" ht="15">
      <c r="A1132" t="s">
        <v>31</v>
      </c>
      <c r="B1132">
        <v>4</v>
      </c>
      <c r="C1132">
        <v>17</v>
      </c>
      <c r="D1132" t="s">
        <v>33</v>
      </c>
      <c r="E1132" t="s">
        <v>215</v>
      </c>
      <c r="F1132" s="1">
        <v>2.371875E-2</v>
      </c>
      <c r="G1132">
        <f>_xlfn.XLOOKUP($A1132,Product_pricing!$B:$B,Product_pricing!$C:$C)</f>
        <v>57</v>
      </c>
      <c r="H1132">
        <f t="shared" si="51"/>
        <v>189.23999999999998</v>
      </c>
      <c r="I1132" s="10">
        <f t="shared" si="52"/>
        <v>0.16699260109119154</v>
      </c>
      <c r="J1132" t="str">
        <f>_xlfn.XLOOKUP(A1132,Product_Details!$A:$A,Product_Details!$G:$G,"mens")</f>
        <v>Mens</v>
      </c>
      <c r="K1132">
        <f t="shared" si="53"/>
        <v>1890</v>
      </c>
    </row>
    <row r="1133" spans="1:11" ht="15">
      <c r="A1133" t="s">
        <v>32</v>
      </c>
      <c r="B1133">
        <v>2</v>
      </c>
      <c r="C1133">
        <v>17</v>
      </c>
      <c r="D1133" t="s">
        <v>33</v>
      </c>
      <c r="E1133" t="s">
        <v>215</v>
      </c>
      <c r="F1133" s="1">
        <v>2.371875E-2</v>
      </c>
      <c r="G1133">
        <f>_xlfn.XLOOKUP($A1133,Product_pricing!$B:$B,Product_pricing!$C:$C)</f>
        <v>36</v>
      </c>
      <c r="H1133">
        <f t="shared" si="51"/>
        <v>59.76</v>
      </c>
      <c r="I1133" s="10">
        <f t="shared" si="52"/>
        <v>5.2734505607744703E-2</v>
      </c>
      <c r="J1133" t="str">
        <f>_xlfn.XLOOKUP(A1133,Product_Details!$A:$A,Product_Details!$G:$G,"mens")</f>
        <v>Mens</v>
      </c>
      <c r="K1133">
        <f t="shared" si="53"/>
        <v>1890</v>
      </c>
    </row>
    <row r="1134" spans="1:11" ht="15">
      <c r="A1134" t="s">
        <v>22</v>
      </c>
      <c r="B1134">
        <v>4</v>
      </c>
      <c r="C1134">
        <v>12</v>
      </c>
      <c r="D1134" t="s">
        <v>23</v>
      </c>
      <c r="E1134" t="s">
        <v>216</v>
      </c>
      <c r="F1134" s="1">
        <v>1.0623842592592593E-2</v>
      </c>
      <c r="G1134">
        <f>_xlfn.XLOOKUP($A1134,Product_pricing!$B:$B,Product_pricing!$C:$C)</f>
        <v>13</v>
      </c>
      <c r="H1134">
        <f t="shared" si="51"/>
        <v>45.76</v>
      </c>
      <c r="I1134" s="10">
        <f t="shared" si="52"/>
        <v>4.0380371094551504E-2</v>
      </c>
      <c r="J1134" t="str">
        <f>_xlfn.XLOOKUP(A1134,Product_Details!$A:$A,Product_Details!$G:$G,"mens")</f>
        <v>Womens</v>
      </c>
      <c r="K1134">
        <f t="shared" si="53"/>
        <v>3767.5</v>
      </c>
    </row>
    <row r="1135" spans="1:11" ht="15">
      <c r="A1135" t="s">
        <v>36</v>
      </c>
      <c r="B1135">
        <v>2</v>
      </c>
      <c r="C1135">
        <v>12</v>
      </c>
      <c r="D1135" t="s">
        <v>23</v>
      </c>
      <c r="E1135" t="s">
        <v>216</v>
      </c>
      <c r="F1135" s="1">
        <v>1.0623842592592593E-2</v>
      </c>
      <c r="G1135">
        <f>_xlfn.XLOOKUP($A1135,Product_pricing!$B:$B,Product_pricing!$C:$C)</f>
        <v>23</v>
      </c>
      <c r="H1135">
        <f t="shared" si="51"/>
        <v>40.479999999999997</v>
      </c>
      <c r="I1135" s="10">
        <f t="shared" si="52"/>
        <v>3.5721097506718633E-2</v>
      </c>
      <c r="J1135" t="str">
        <f>_xlfn.XLOOKUP(A1135,Product_Details!$A:$A,Product_Details!$G:$G,"mens")</f>
        <v>Womens</v>
      </c>
      <c r="K1135">
        <f t="shared" si="53"/>
        <v>3767.5</v>
      </c>
    </row>
    <row r="1136" spans="1:11" ht="15">
      <c r="A1136" t="s">
        <v>25</v>
      </c>
      <c r="B1136">
        <v>4</v>
      </c>
      <c r="C1136">
        <v>12</v>
      </c>
      <c r="D1136" t="s">
        <v>23</v>
      </c>
      <c r="E1136" t="s">
        <v>216</v>
      </c>
      <c r="F1136" s="1">
        <v>1.0623842592592593E-2</v>
      </c>
      <c r="G1136">
        <f>_xlfn.XLOOKUP($A1136,Product_pricing!$B:$B,Product_pricing!$C:$C)</f>
        <v>40</v>
      </c>
      <c r="H1136">
        <f t="shared" si="51"/>
        <v>140.80000000000001</v>
      </c>
      <c r="I1136" s="10">
        <f t="shared" si="52"/>
        <v>0.1242472956755431</v>
      </c>
      <c r="J1136" t="str">
        <f>_xlfn.XLOOKUP(A1136,Product_Details!$A:$A,Product_Details!$G:$G,"mens")</f>
        <v>Mens</v>
      </c>
      <c r="K1136">
        <f t="shared" si="53"/>
        <v>1890</v>
      </c>
    </row>
    <row r="1137" spans="1:11" ht="15">
      <c r="A1137" t="s">
        <v>41</v>
      </c>
      <c r="B1137">
        <v>3</v>
      </c>
      <c r="C1137">
        <v>12</v>
      </c>
      <c r="D1137" t="s">
        <v>23</v>
      </c>
      <c r="E1137" t="s">
        <v>216</v>
      </c>
      <c r="F1137" s="1">
        <v>1.0623842592592593E-2</v>
      </c>
      <c r="G1137">
        <f>_xlfn.XLOOKUP($A1137,Product_pricing!$B:$B,Product_pricing!$C:$C)</f>
        <v>10</v>
      </c>
      <c r="H1137">
        <f t="shared" si="51"/>
        <v>26.4</v>
      </c>
      <c r="I1137" s="10">
        <f t="shared" si="52"/>
        <v>2.3296367939164328E-2</v>
      </c>
      <c r="J1137" t="str">
        <f>_xlfn.XLOOKUP(A1137,Product_Details!$A:$A,Product_Details!$G:$G,"mens")</f>
        <v>Mens</v>
      </c>
      <c r="K1137">
        <f t="shared" si="53"/>
        <v>1890</v>
      </c>
    </row>
    <row r="1138" spans="1:11" ht="15">
      <c r="A1138" t="s">
        <v>32</v>
      </c>
      <c r="B1138">
        <v>3</v>
      </c>
      <c r="C1138">
        <v>12</v>
      </c>
      <c r="D1138" t="s">
        <v>23</v>
      </c>
      <c r="E1138" t="s">
        <v>216</v>
      </c>
      <c r="F1138" s="1">
        <v>1.0623842592592593E-2</v>
      </c>
      <c r="G1138">
        <f>_xlfn.XLOOKUP($A1138,Product_pricing!$B:$B,Product_pricing!$C:$C)</f>
        <v>36</v>
      </c>
      <c r="H1138">
        <f t="shared" si="51"/>
        <v>95.04</v>
      </c>
      <c r="I1138" s="10">
        <f t="shared" si="52"/>
        <v>8.3866924580991584E-2</v>
      </c>
      <c r="J1138" t="str">
        <f>_xlfn.XLOOKUP(A1138,Product_Details!$A:$A,Product_Details!$G:$G,"mens")</f>
        <v>Mens</v>
      </c>
      <c r="K1138">
        <f t="shared" si="53"/>
        <v>1890</v>
      </c>
    </row>
    <row r="1139" spans="1:11" ht="15">
      <c r="A1139" t="s">
        <v>27</v>
      </c>
      <c r="B1139">
        <v>4</v>
      </c>
      <c r="C1139">
        <v>12</v>
      </c>
      <c r="D1139" t="s">
        <v>23</v>
      </c>
      <c r="E1139" t="s">
        <v>216</v>
      </c>
      <c r="F1139" s="1">
        <v>1.0623842592592593E-2</v>
      </c>
      <c r="G1139">
        <f>_xlfn.XLOOKUP($A1139,Product_pricing!$B:$B,Product_pricing!$C:$C)</f>
        <v>29</v>
      </c>
      <c r="H1139">
        <f t="shared" si="51"/>
        <v>102.08</v>
      </c>
      <c r="I1139" s="10">
        <f t="shared" si="52"/>
        <v>9.0079289364768736E-2</v>
      </c>
      <c r="J1139" t="str">
        <f>_xlfn.XLOOKUP(A1139,Product_Details!$A:$A,Product_Details!$G:$G,"mens")</f>
        <v>Mens</v>
      </c>
      <c r="K1139">
        <f t="shared" si="53"/>
        <v>1890</v>
      </c>
    </row>
    <row r="1140" spans="1:11" ht="15">
      <c r="A1140" t="s">
        <v>22</v>
      </c>
      <c r="B1140">
        <v>3</v>
      </c>
      <c r="C1140">
        <v>2</v>
      </c>
      <c r="D1140" t="s">
        <v>33</v>
      </c>
      <c r="E1140" t="s">
        <v>217</v>
      </c>
      <c r="F1140" s="1">
        <v>1.8443287037037039E-2</v>
      </c>
      <c r="G1140">
        <f>_xlfn.XLOOKUP($A1140,Product_pricing!$B:$B,Product_pricing!$C:$C)</f>
        <v>13</v>
      </c>
      <c r="H1140">
        <f t="shared" si="51"/>
        <v>38.22</v>
      </c>
      <c r="I1140" s="10">
        <f t="shared" si="52"/>
        <v>3.3726787221017449E-2</v>
      </c>
      <c r="J1140" t="str">
        <f>_xlfn.XLOOKUP(A1140,Product_Details!$A:$A,Product_Details!$G:$G,"mens")</f>
        <v>Womens</v>
      </c>
      <c r="K1140">
        <f t="shared" si="53"/>
        <v>1883.75</v>
      </c>
    </row>
    <row r="1141" spans="1:11" ht="15">
      <c r="A1141" t="s">
        <v>35</v>
      </c>
      <c r="B1141">
        <v>4</v>
      </c>
      <c r="C1141">
        <v>2</v>
      </c>
      <c r="D1141" t="s">
        <v>33</v>
      </c>
      <c r="E1141" t="s">
        <v>217</v>
      </c>
      <c r="F1141" s="1">
        <v>1.8443287037037039E-2</v>
      </c>
      <c r="G1141">
        <f>_xlfn.XLOOKUP($A1141,Product_pricing!$B:$B,Product_pricing!$C:$C)</f>
        <v>32</v>
      </c>
      <c r="H1141">
        <f t="shared" si="51"/>
        <v>125.44</v>
      </c>
      <c r="I1141" s="10">
        <f t="shared" si="52"/>
        <v>0.11069304523821112</v>
      </c>
      <c r="J1141" t="str">
        <f>_xlfn.XLOOKUP(A1141,Product_Details!$A:$A,Product_Details!$G:$G,"mens")</f>
        <v>Womens</v>
      </c>
      <c r="K1141">
        <f t="shared" si="53"/>
        <v>1883.75</v>
      </c>
    </row>
    <row r="1142" spans="1:11" ht="15">
      <c r="A1142" t="s">
        <v>29</v>
      </c>
      <c r="B1142">
        <v>4</v>
      </c>
      <c r="C1142">
        <v>2</v>
      </c>
      <c r="D1142" t="s">
        <v>33</v>
      </c>
      <c r="E1142" t="s">
        <v>217</v>
      </c>
      <c r="F1142" s="1">
        <v>1.8443287037037039E-2</v>
      </c>
      <c r="G1142">
        <f>_xlfn.XLOOKUP($A1142,Product_pricing!$B:$B,Product_pricing!$C:$C)</f>
        <v>10</v>
      </c>
      <c r="H1142">
        <f t="shared" si="51"/>
        <v>39.200000000000003</v>
      </c>
      <c r="I1142" s="10">
        <f t="shared" si="52"/>
        <v>3.4591576636940978E-2</v>
      </c>
      <c r="J1142" t="str">
        <f>_xlfn.XLOOKUP(A1142,Product_Details!$A:$A,Product_Details!$G:$G,"mens")</f>
        <v>Womens</v>
      </c>
      <c r="K1142">
        <f t="shared" si="53"/>
        <v>1883.75</v>
      </c>
    </row>
    <row r="1143" spans="1:11" ht="15">
      <c r="A1143" t="s">
        <v>36</v>
      </c>
      <c r="B1143">
        <v>1</v>
      </c>
      <c r="C1143">
        <v>2</v>
      </c>
      <c r="D1143" t="s">
        <v>33</v>
      </c>
      <c r="E1143" t="s">
        <v>217</v>
      </c>
      <c r="F1143" s="1">
        <v>1.8443287037037039E-2</v>
      </c>
      <c r="G1143">
        <f>_xlfn.XLOOKUP($A1143,Product_pricing!$B:$B,Product_pricing!$C:$C)</f>
        <v>23</v>
      </c>
      <c r="H1143">
        <f t="shared" si="51"/>
        <v>22.54</v>
      </c>
      <c r="I1143" s="10">
        <f t="shared" si="52"/>
        <v>1.989015656624106E-2</v>
      </c>
      <c r="J1143" t="str">
        <f>_xlfn.XLOOKUP(A1143,Product_Details!$A:$A,Product_Details!$G:$G,"mens")</f>
        <v>Womens</v>
      </c>
      <c r="K1143">
        <f t="shared" si="53"/>
        <v>1883.75</v>
      </c>
    </row>
    <row r="1144" spans="1:11" ht="15">
      <c r="A1144" t="s">
        <v>41</v>
      </c>
      <c r="B1144">
        <v>2</v>
      </c>
      <c r="C1144">
        <v>2</v>
      </c>
      <c r="D1144" t="s">
        <v>33</v>
      </c>
      <c r="E1144" t="s">
        <v>217</v>
      </c>
      <c r="F1144" s="1">
        <v>1.8443287037037039E-2</v>
      </c>
      <c r="G1144">
        <f>_xlfn.XLOOKUP($A1144,Product_pricing!$B:$B,Product_pricing!$C:$C)</f>
        <v>10</v>
      </c>
      <c r="H1144">
        <f t="shared" si="51"/>
        <v>19.600000000000001</v>
      </c>
      <c r="I1144" s="10">
        <f t="shared" si="52"/>
        <v>1.7295788318470489E-2</v>
      </c>
      <c r="J1144" t="str">
        <f>_xlfn.XLOOKUP(A1144,Product_Details!$A:$A,Product_Details!$G:$G,"mens")</f>
        <v>Mens</v>
      </c>
      <c r="K1144">
        <f t="shared" si="53"/>
        <v>3780</v>
      </c>
    </row>
    <row r="1145" spans="1:11" ht="15">
      <c r="A1145" t="s">
        <v>32</v>
      </c>
      <c r="B1145">
        <v>3</v>
      </c>
      <c r="C1145">
        <v>2</v>
      </c>
      <c r="D1145" t="s">
        <v>33</v>
      </c>
      <c r="E1145" t="s">
        <v>217</v>
      </c>
      <c r="F1145" s="1">
        <v>1.8443287037037039E-2</v>
      </c>
      <c r="G1145">
        <f>_xlfn.XLOOKUP($A1145,Product_pricing!$B:$B,Product_pricing!$C:$C)</f>
        <v>36</v>
      </c>
      <c r="H1145">
        <f t="shared" si="51"/>
        <v>105.84</v>
      </c>
      <c r="I1145" s="10">
        <f t="shared" si="52"/>
        <v>9.3397256919740643E-2</v>
      </c>
      <c r="J1145" t="str">
        <f>_xlfn.XLOOKUP(A1145,Product_Details!$A:$A,Product_Details!$G:$G,"mens")</f>
        <v>Mens</v>
      </c>
      <c r="K1145">
        <f t="shared" si="53"/>
        <v>3780</v>
      </c>
    </row>
    <row r="1146" spans="1:11" ht="15">
      <c r="A1146" t="s">
        <v>22</v>
      </c>
      <c r="B1146">
        <v>1</v>
      </c>
      <c r="C1146">
        <v>10</v>
      </c>
      <c r="D1146" t="s">
        <v>33</v>
      </c>
      <c r="E1146" t="s">
        <v>218</v>
      </c>
      <c r="F1146" s="1">
        <v>3.7810185185185183E-2</v>
      </c>
      <c r="G1146">
        <f>_xlfn.XLOOKUP($A1146,Product_pricing!$B:$B,Product_pricing!$C:$C)</f>
        <v>13</v>
      </c>
      <c r="H1146">
        <f t="shared" si="51"/>
        <v>11.700000000000001</v>
      </c>
      <c r="I1146" s="10">
        <f t="shared" si="52"/>
        <v>1.0324526700311466E-2</v>
      </c>
      <c r="J1146" t="str">
        <f>_xlfn.XLOOKUP(A1146,Product_Details!$A:$A,Product_Details!$G:$G,"mens")</f>
        <v>Womens</v>
      </c>
      <c r="K1146">
        <f t="shared" si="53"/>
        <v>2511.6666666666665</v>
      </c>
    </row>
    <row r="1147" spans="1:11" ht="15">
      <c r="A1147" t="s">
        <v>36</v>
      </c>
      <c r="B1147">
        <v>1</v>
      </c>
      <c r="C1147">
        <v>10</v>
      </c>
      <c r="D1147" t="s">
        <v>33</v>
      </c>
      <c r="E1147" t="s">
        <v>218</v>
      </c>
      <c r="F1147" s="1">
        <v>3.7810185185185183E-2</v>
      </c>
      <c r="G1147">
        <f>_xlfn.XLOOKUP($A1147,Product_pricing!$B:$B,Product_pricing!$C:$C)</f>
        <v>23</v>
      </c>
      <c r="H1147">
        <f t="shared" si="51"/>
        <v>20.7</v>
      </c>
      <c r="I1147" s="10">
        <f t="shared" si="52"/>
        <v>1.8266470315935666E-2</v>
      </c>
      <c r="J1147" t="str">
        <f>_xlfn.XLOOKUP(A1147,Product_Details!$A:$A,Product_Details!$G:$G,"mens")</f>
        <v>Womens</v>
      </c>
      <c r="K1147">
        <f t="shared" si="53"/>
        <v>2511.6666666666665</v>
      </c>
    </row>
    <row r="1148" spans="1:11" ht="15">
      <c r="A1148" t="s">
        <v>38</v>
      </c>
      <c r="B1148">
        <v>2</v>
      </c>
      <c r="C1148">
        <v>10</v>
      </c>
      <c r="D1148" t="s">
        <v>33</v>
      </c>
      <c r="E1148" t="s">
        <v>218</v>
      </c>
      <c r="F1148" s="1">
        <v>3.7810185185185183E-2</v>
      </c>
      <c r="G1148">
        <f>_xlfn.XLOOKUP($A1148,Product_pricing!$B:$B,Product_pricing!$C:$C)</f>
        <v>54</v>
      </c>
      <c r="H1148">
        <f t="shared" si="51"/>
        <v>97.2</v>
      </c>
      <c r="I1148" s="10">
        <f t="shared" si="52"/>
        <v>8.5772991048741393E-2</v>
      </c>
      <c r="J1148" t="str">
        <f>_xlfn.XLOOKUP(A1148,Product_Details!$A:$A,Product_Details!$G:$G,"mens")</f>
        <v>Womens</v>
      </c>
      <c r="K1148">
        <f t="shared" si="53"/>
        <v>2511.6666666666665</v>
      </c>
    </row>
    <row r="1149" spans="1:11" ht="15">
      <c r="A1149" t="s">
        <v>41</v>
      </c>
      <c r="B1149">
        <v>5</v>
      </c>
      <c r="C1149">
        <v>10</v>
      </c>
      <c r="D1149" t="s">
        <v>33</v>
      </c>
      <c r="E1149" t="s">
        <v>218</v>
      </c>
      <c r="F1149" s="1">
        <v>3.7810185185185183E-2</v>
      </c>
      <c r="G1149">
        <f>_xlfn.XLOOKUP($A1149,Product_pricing!$B:$B,Product_pricing!$C:$C)</f>
        <v>10</v>
      </c>
      <c r="H1149">
        <f t="shared" si="51"/>
        <v>45</v>
      </c>
      <c r="I1149" s="10">
        <f t="shared" si="52"/>
        <v>3.9709718078121015E-2</v>
      </c>
      <c r="J1149" t="str">
        <f>_xlfn.XLOOKUP(A1149,Product_Details!$A:$A,Product_Details!$G:$G,"mens")</f>
        <v>Mens</v>
      </c>
      <c r="K1149">
        <f t="shared" si="53"/>
        <v>3780</v>
      </c>
    </row>
    <row r="1150" spans="1:11" ht="15">
      <c r="A1150" t="s">
        <v>27</v>
      </c>
      <c r="B1150">
        <v>2</v>
      </c>
      <c r="C1150">
        <v>10</v>
      </c>
      <c r="D1150" t="s">
        <v>33</v>
      </c>
      <c r="E1150" t="s">
        <v>218</v>
      </c>
      <c r="F1150" s="1">
        <v>3.7810185185185183E-2</v>
      </c>
      <c r="G1150">
        <f>_xlfn.XLOOKUP($A1150,Product_pricing!$B:$B,Product_pricing!$C:$C)</f>
        <v>29</v>
      </c>
      <c r="H1150">
        <f t="shared" si="51"/>
        <v>52.2</v>
      </c>
      <c r="I1150" s="10">
        <f t="shared" si="52"/>
        <v>4.6063272970620378E-2</v>
      </c>
      <c r="J1150" t="str">
        <f>_xlfn.XLOOKUP(A1150,Product_Details!$A:$A,Product_Details!$G:$G,"mens")</f>
        <v>Mens</v>
      </c>
      <c r="K1150">
        <f t="shared" si="53"/>
        <v>3780</v>
      </c>
    </row>
    <row r="1151" spans="1:11" ht="15">
      <c r="A1151" t="s">
        <v>35</v>
      </c>
      <c r="B1151">
        <v>3</v>
      </c>
      <c r="C1151">
        <v>19</v>
      </c>
      <c r="D1151" t="s">
        <v>33</v>
      </c>
      <c r="E1151" t="s">
        <v>219</v>
      </c>
      <c r="F1151" s="1">
        <v>1.4299768518518517E-2</v>
      </c>
      <c r="G1151">
        <f>_xlfn.XLOOKUP($A1151,Product_pricing!$B:$B,Product_pricing!$C:$C)</f>
        <v>32</v>
      </c>
      <c r="H1151">
        <f t="shared" si="51"/>
        <v>77.760000000000005</v>
      </c>
      <c r="I1151" s="10">
        <f t="shared" si="52"/>
        <v>6.8618392838993125E-2</v>
      </c>
      <c r="J1151" t="str">
        <f>_xlfn.XLOOKUP(A1151,Product_Details!$A:$A,Product_Details!$G:$G,"mens")</f>
        <v>Womens</v>
      </c>
      <c r="K1151">
        <f t="shared" si="53"/>
        <v>3767.5</v>
      </c>
    </row>
    <row r="1152" spans="1:11" ht="15">
      <c r="A1152" t="s">
        <v>38</v>
      </c>
      <c r="B1152">
        <v>2</v>
      </c>
      <c r="C1152">
        <v>19</v>
      </c>
      <c r="D1152" t="s">
        <v>33</v>
      </c>
      <c r="E1152" t="s">
        <v>219</v>
      </c>
      <c r="F1152" s="1">
        <v>1.4299768518518517E-2</v>
      </c>
      <c r="G1152">
        <f>_xlfn.XLOOKUP($A1152,Product_pricing!$B:$B,Product_pricing!$C:$C)</f>
        <v>54</v>
      </c>
      <c r="H1152">
        <f t="shared" si="51"/>
        <v>87.48</v>
      </c>
      <c r="I1152" s="10">
        <f t="shared" si="52"/>
        <v>7.7195691943867259E-2</v>
      </c>
      <c r="J1152" t="str">
        <f>_xlfn.XLOOKUP(A1152,Product_Details!$A:$A,Product_Details!$G:$G,"mens")</f>
        <v>Womens</v>
      </c>
      <c r="K1152">
        <f t="shared" si="53"/>
        <v>3767.5</v>
      </c>
    </row>
    <row r="1153" spans="1:11" ht="15">
      <c r="A1153" t="s">
        <v>25</v>
      </c>
      <c r="B1153">
        <v>2</v>
      </c>
      <c r="C1153">
        <v>19</v>
      </c>
      <c r="D1153" t="s">
        <v>33</v>
      </c>
      <c r="E1153" t="s">
        <v>219</v>
      </c>
      <c r="F1153" s="1">
        <v>1.4299768518518517E-2</v>
      </c>
      <c r="G1153">
        <f>_xlfn.XLOOKUP($A1153,Product_pricing!$B:$B,Product_pricing!$C:$C)</f>
        <v>40</v>
      </c>
      <c r="H1153">
        <f t="shared" si="51"/>
        <v>64.800000000000011</v>
      </c>
      <c r="I1153" s="10">
        <f t="shared" si="52"/>
        <v>5.7181994032494271E-2</v>
      </c>
      <c r="J1153" t="str">
        <f>_xlfn.XLOOKUP(A1153,Product_Details!$A:$A,Product_Details!$G:$G,"mens")</f>
        <v>Mens</v>
      </c>
      <c r="K1153">
        <f t="shared" si="53"/>
        <v>1512</v>
      </c>
    </row>
    <row r="1154" spans="1:11" ht="15">
      <c r="A1154" t="s">
        <v>31</v>
      </c>
      <c r="B1154">
        <v>5</v>
      </c>
      <c r="C1154">
        <v>19</v>
      </c>
      <c r="D1154" t="s">
        <v>33</v>
      </c>
      <c r="E1154" t="s">
        <v>219</v>
      </c>
      <c r="F1154" s="1">
        <v>1.4299768518518517E-2</v>
      </c>
      <c r="G1154">
        <f>_xlfn.XLOOKUP($A1154,Product_pricing!$B:$B,Product_pricing!$C:$C)</f>
        <v>57</v>
      </c>
      <c r="H1154">
        <f t="shared" si="51"/>
        <v>230.85000000000002</v>
      </c>
      <c r="I1154" s="10">
        <f t="shared" si="52"/>
        <v>0.20371085374076084</v>
      </c>
      <c r="J1154" t="str">
        <f>_xlfn.XLOOKUP(A1154,Product_Details!$A:$A,Product_Details!$G:$G,"mens")</f>
        <v>Mens</v>
      </c>
      <c r="K1154">
        <f t="shared" si="53"/>
        <v>1512</v>
      </c>
    </row>
    <row r="1155" spans="1:11" ht="15">
      <c r="A1155" t="s">
        <v>32</v>
      </c>
      <c r="B1155">
        <v>4</v>
      </c>
      <c r="C1155">
        <v>19</v>
      </c>
      <c r="D1155" t="s">
        <v>33</v>
      </c>
      <c r="E1155" t="s">
        <v>219</v>
      </c>
      <c r="F1155" s="1">
        <v>1.4299768518518517E-2</v>
      </c>
      <c r="G1155">
        <f>_xlfn.XLOOKUP($A1155,Product_pricing!$B:$B,Product_pricing!$C:$C)</f>
        <v>36</v>
      </c>
      <c r="H1155">
        <f t="shared" ref="H1155:H1218" si="54">B1155*G1155*(1-C1155/100)</f>
        <v>116.64000000000001</v>
      </c>
      <c r="I1155" s="10">
        <f t="shared" ref="I1155:I1218" si="55">(H1155/SUM($H:$H))*1000</f>
        <v>0.10292758925848969</v>
      </c>
      <c r="J1155" t="str">
        <f>_xlfn.XLOOKUP(A1155,Product_Details!$A:$A,Product_Details!$G:$G,"mens")</f>
        <v>Mens</v>
      </c>
      <c r="K1155">
        <f t="shared" ref="K1155:K1218" si="56">COUNTIFS($J:$J, J1155) / COUNTIFS($J:$J, J1155, $E:$E, E1155)</f>
        <v>1512</v>
      </c>
    </row>
    <row r="1156" spans="1:11" ht="15">
      <c r="A1156" t="s">
        <v>26</v>
      </c>
      <c r="B1156">
        <v>5</v>
      </c>
      <c r="C1156">
        <v>19</v>
      </c>
      <c r="D1156" t="s">
        <v>33</v>
      </c>
      <c r="E1156" t="s">
        <v>219</v>
      </c>
      <c r="F1156" s="1">
        <v>1.4299768518518517E-2</v>
      </c>
      <c r="G1156">
        <f>_xlfn.XLOOKUP($A1156,Product_pricing!$B:$B,Product_pricing!$C:$C)</f>
        <v>17</v>
      </c>
      <c r="H1156">
        <f t="shared" si="54"/>
        <v>68.850000000000009</v>
      </c>
      <c r="I1156" s="10">
        <f t="shared" si="55"/>
        <v>6.0755868659525161E-2</v>
      </c>
      <c r="J1156" t="str">
        <f>_xlfn.XLOOKUP(A1156,Product_Details!$A:$A,Product_Details!$G:$G,"mens")</f>
        <v>Mens</v>
      </c>
      <c r="K1156">
        <f t="shared" si="56"/>
        <v>1512</v>
      </c>
    </row>
    <row r="1157" spans="1:11" ht="15">
      <c r="A1157" t="s">
        <v>27</v>
      </c>
      <c r="B1157">
        <v>3</v>
      </c>
      <c r="C1157">
        <v>19</v>
      </c>
      <c r="D1157" t="s">
        <v>33</v>
      </c>
      <c r="E1157" t="s">
        <v>219</v>
      </c>
      <c r="F1157" s="1">
        <v>1.4299768518518517E-2</v>
      </c>
      <c r="G1157">
        <f>_xlfn.XLOOKUP($A1157,Product_pricing!$B:$B,Product_pricing!$C:$C)</f>
        <v>29</v>
      </c>
      <c r="H1157">
        <f t="shared" si="54"/>
        <v>70.47</v>
      </c>
      <c r="I1157" s="10">
        <f t="shared" si="55"/>
        <v>6.2185418510337515E-2</v>
      </c>
      <c r="J1157" t="str">
        <f>_xlfn.XLOOKUP(A1157,Product_Details!$A:$A,Product_Details!$G:$G,"mens")</f>
        <v>Mens</v>
      </c>
      <c r="K1157">
        <f t="shared" si="56"/>
        <v>1512</v>
      </c>
    </row>
    <row r="1158" spans="1:11" ht="15">
      <c r="A1158" t="s">
        <v>41</v>
      </c>
      <c r="B1158">
        <v>2</v>
      </c>
      <c r="C1158">
        <v>0</v>
      </c>
      <c r="D1158" t="s">
        <v>33</v>
      </c>
      <c r="E1158" t="s">
        <v>220</v>
      </c>
      <c r="F1158" s="1">
        <v>6.9143518518518521E-3</v>
      </c>
      <c r="G1158">
        <f>_xlfn.XLOOKUP($A1158,Product_pricing!$B:$B,Product_pricing!$C:$C)</f>
        <v>10</v>
      </c>
      <c r="H1158">
        <f t="shared" si="54"/>
        <v>20</v>
      </c>
      <c r="I1158" s="10">
        <f t="shared" si="55"/>
        <v>1.7648763590276006E-2</v>
      </c>
      <c r="J1158" t="str">
        <f>_xlfn.XLOOKUP(A1158,Product_Details!$A:$A,Product_Details!$G:$G,"mens")</f>
        <v>Mens</v>
      </c>
      <c r="K1158">
        <f t="shared" si="56"/>
        <v>1890</v>
      </c>
    </row>
    <row r="1159" spans="1:11" ht="15">
      <c r="A1159" t="s">
        <v>31</v>
      </c>
      <c r="B1159">
        <v>1</v>
      </c>
      <c r="C1159">
        <v>0</v>
      </c>
      <c r="D1159" t="s">
        <v>33</v>
      </c>
      <c r="E1159" t="s">
        <v>220</v>
      </c>
      <c r="F1159" s="1">
        <v>6.9143518518518521E-3</v>
      </c>
      <c r="G1159">
        <f>_xlfn.XLOOKUP($A1159,Product_pricing!$B:$B,Product_pricing!$C:$C)</f>
        <v>57</v>
      </c>
      <c r="H1159">
        <f t="shared" si="54"/>
        <v>57</v>
      </c>
      <c r="I1159" s="10">
        <f t="shared" si="55"/>
        <v>5.0298976232286616E-2</v>
      </c>
      <c r="J1159" t="str">
        <f>_xlfn.XLOOKUP(A1159,Product_Details!$A:$A,Product_Details!$G:$G,"mens")</f>
        <v>Mens</v>
      </c>
      <c r="K1159">
        <f t="shared" si="56"/>
        <v>1890</v>
      </c>
    </row>
    <row r="1160" spans="1:11" ht="15">
      <c r="A1160" t="s">
        <v>26</v>
      </c>
      <c r="B1160">
        <v>1</v>
      </c>
      <c r="C1160">
        <v>0</v>
      </c>
      <c r="D1160" t="s">
        <v>33</v>
      </c>
      <c r="E1160" t="s">
        <v>220</v>
      </c>
      <c r="F1160" s="1">
        <v>6.9143518518518521E-3</v>
      </c>
      <c r="G1160">
        <f>_xlfn.XLOOKUP($A1160,Product_pricing!$B:$B,Product_pricing!$C:$C)</f>
        <v>17</v>
      </c>
      <c r="H1160">
        <f t="shared" si="54"/>
        <v>17</v>
      </c>
      <c r="I1160" s="10">
        <f t="shared" si="55"/>
        <v>1.5001449051734606E-2</v>
      </c>
      <c r="J1160" t="str">
        <f>_xlfn.XLOOKUP(A1160,Product_Details!$A:$A,Product_Details!$G:$G,"mens")</f>
        <v>Mens</v>
      </c>
      <c r="K1160">
        <f t="shared" si="56"/>
        <v>1890</v>
      </c>
    </row>
    <row r="1161" spans="1:11" ht="15">
      <c r="A1161" t="s">
        <v>27</v>
      </c>
      <c r="B1161">
        <v>2</v>
      </c>
      <c r="C1161">
        <v>0</v>
      </c>
      <c r="D1161" t="s">
        <v>33</v>
      </c>
      <c r="E1161" t="s">
        <v>220</v>
      </c>
      <c r="F1161" s="1">
        <v>6.9143518518518521E-3</v>
      </c>
      <c r="G1161">
        <f>_xlfn.XLOOKUP($A1161,Product_pricing!$B:$B,Product_pricing!$C:$C)</f>
        <v>29</v>
      </c>
      <c r="H1161">
        <f t="shared" si="54"/>
        <v>58</v>
      </c>
      <c r="I1161" s="10">
        <f t="shared" si="55"/>
        <v>5.1181414411800422E-2</v>
      </c>
      <c r="J1161" t="str">
        <f>_xlfn.XLOOKUP(A1161,Product_Details!$A:$A,Product_Details!$G:$G,"mens")</f>
        <v>Mens</v>
      </c>
      <c r="K1161">
        <f t="shared" si="56"/>
        <v>1890</v>
      </c>
    </row>
    <row r="1162" spans="1:11" ht="15">
      <c r="A1162" t="s">
        <v>22</v>
      </c>
      <c r="B1162">
        <v>5</v>
      </c>
      <c r="C1162">
        <v>24</v>
      </c>
      <c r="D1162" t="s">
        <v>23</v>
      </c>
      <c r="E1162" t="s">
        <v>221</v>
      </c>
      <c r="F1162" s="1">
        <v>3.8048611111111109E-2</v>
      </c>
      <c r="G1162">
        <f>_xlfn.XLOOKUP($A1162,Product_pricing!$B:$B,Product_pricing!$C:$C)</f>
        <v>13</v>
      </c>
      <c r="H1162">
        <f t="shared" si="54"/>
        <v>49.4</v>
      </c>
      <c r="I1162" s="10">
        <f t="shared" si="55"/>
        <v>4.3592446067981738E-2</v>
      </c>
      <c r="J1162" t="str">
        <f>_xlfn.XLOOKUP(A1162,Product_Details!$A:$A,Product_Details!$G:$G,"mens")</f>
        <v>Womens</v>
      </c>
      <c r="K1162">
        <f t="shared" si="56"/>
        <v>1883.75</v>
      </c>
    </row>
    <row r="1163" spans="1:11" ht="15">
      <c r="A1163" t="s">
        <v>35</v>
      </c>
      <c r="B1163">
        <v>1</v>
      </c>
      <c r="C1163">
        <v>24</v>
      </c>
      <c r="D1163" t="s">
        <v>23</v>
      </c>
      <c r="E1163" t="s">
        <v>221</v>
      </c>
      <c r="F1163" s="1">
        <v>3.8048611111111109E-2</v>
      </c>
      <c r="G1163">
        <f>_xlfn.XLOOKUP($A1163,Product_pricing!$B:$B,Product_pricing!$C:$C)</f>
        <v>32</v>
      </c>
      <c r="H1163">
        <f t="shared" si="54"/>
        <v>24.32</v>
      </c>
      <c r="I1163" s="10">
        <f t="shared" si="55"/>
        <v>2.1460896525775625E-2</v>
      </c>
      <c r="J1163" t="str">
        <f>_xlfn.XLOOKUP(A1163,Product_Details!$A:$A,Product_Details!$G:$G,"mens")</f>
        <v>Womens</v>
      </c>
      <c r="K1163">
        <f t="shared" si="56"/>
        <v>1883.75</v>
      </c>
    </row>
    <row r="1164" spans="1:11" ht="15">
      <c r="A1164" t="s">
        <v>30</v>
      </c>
      <c r="B1164">
        <v>2</v>
      </c>
      <c r="C1164">
        <v>24</v>
      </c>
      <c r="D1164" t="s">
        <v>23</v>
      </c>
      <c r="E1164" t="s">
        <v>221</v>
      </c>
      <c r="F1164" s="1">
        <v>3.8048611111111109E-2</v>
      </c>
      <c r="G1164">
        <f>_xlfn.XLOOKUP($A1164,Product_pricing!$B:$B,Product_pricing!$C:$C)</f>
        <v>19</v>
      </c>
      <c r="H1164">
        <f t="shared" si="54"/>
        <v>28.88</v>
      </c>
      <c r="I1164" s="10">
        <f t="shared" si="55"/>
        <v>2.5484814624358552E-2</v>
      </c>
      <c r="J1164" t="str">
        <f>_xlfn.XLOOKUP(A1164,Product_Details!$A:$A,Product_Details!$G:$G,"mens")</f>
        <v>Womens</v>
      </c>
      <c r="K1164">
        <f t="shared" si="56"/>
        <v>1883.75</v>
      </c>
    </row>
    <row r="1165" spans="1:11" ht="15">
      <c r="A1165" t="s">
        <v>38</v>
      </c>
      <c r="B1165">
        <v>2</v>
      </c>
      <c r="C1165">
        <v>24</v>
      </c>
      <c r="D1165" t="s">
        <v>23</v>
      </c>
      <c r="E1165" t="s">
        <v>221</v>
      </c>
      <c r="F1165" s="1">
        <v>3.8048611111111109E-2</v>
      </c>
      <c r="G1165">
        <f>_xlfn.XLOOKUP($A1165,Product_pricing!$B:$B,Product_pricing!$C:$C)</f>
        <v>54</v>
      </c>
      <c r="H1165">
        <f t="shared" si="54"/>
        <v>82.08</v>
      </c>
      <c r="I1165" s="10">
        <f t="shared" si="55"/>
        <v>7.2430525774492729E-2</v>
      </c>
      <c r="J1165" t="str">
        <f>_xlfn.XLOOKUP(A1165,Product_Details!$A:$A,Product_Details!$G:$G,"mens")</f>
        <v>Womens</v>
      </c>
      <c r="K1165">
        <f t="shared" si="56"/>
        <v>1883.75</v>
      </c>
    </row>
    <row r="1166" spans="1:11" ht="15">
      <c r="A1166" t="s">
        <v>41</v>
      </c>
      <c r="B1166">
        <v>4</v>
      </c>
      <c r="C1166">
        <v>24</v>
      </c>
      <c r="D1166" t="s">
        <v>23</v>
      </c>
      <c r="E1166" t="s">
        <v>221</v>
      </c>
      <c r="F1166" s="1">
        <v>3.8048611111111109E-2</v>
      </c>
      <c r="G1166">
        <f>_xlfn.XLOOKUP($A1166,Product_pricing!$B:$B,Product_pricing!$C:$C)</f>
        <v>10</v>
      </c>
      <c r="H1166">
        <f t="shared" si="54"/>
        <v>30.4</v>
      </c>
      <c r="I1166" s="10">
        <f t="shared" si="55"/>
        <v>2.6826120657219531E-2</v>
      </c>
      <c r="J1166" t="str">
        <f>_xlfn.XLOOKUP(A1166,Product_Details!$A:$A,Product_Details!$G:$G,"mens")</f>
        <v>Mens</v>
      </c>
      <c r="K1166">
        <f t="shared" si="56"/>
        <v>1512</v>
      </c>
    </row>
    <row r="1167" spans="1:11" ht="15">
      <c r="A1167" t="s">
        <v>31</v>
      </c>
      <c r="B1167">
        <v>1</v>
      </c>
      <c r="C1167">
        <v>24</v>
      </c>
      <c r="D1167" t="s">
        <v>23</v>
      </c>
      <c r="E1167" t="s">
        <v>221</v>
      </c>
      <c r="F1167" s="1">
        <v>3.8048611111111109E-2</v>
      </c>
      <c r="G1167">
        <f>_xlfn.XLOOKUP($A1167,Product_pricing!$B:$B,Product_pricing!$C:$C)</f>
        <v>57</v>
      </c>
      <c r="H1167">
        <f t="shared" si="54"/>
        <v>43.32</v>
      </c>
      <c r="I1167" s="10">
        <f t="shared" si="55"/>
        <v>3.8227221936537832E-2</v>
      </c>
      <c r="J1167" t="str">
        <f>_xlfn.XLOOKUP(A1167,Product_Details!$A:$A,Product_Details!$G:$G,"mens")</f>
        <v>Mens</v>
      </c>
      <c r="K1167">
        <f t="shared" si="56"/>
        <v>1512</v>
      </c>
    </row>
    <row r="1168" spans="1:11" ht="15">
      <c r="A1168" t="s">
        <v>32</v>
      </c>
      <c r="B1168">
        <v>1</v>
      </c>
      <c r="C1168">
        <v>24</v>
      </c>
      <c r="D1168" t="s">
        <v>23</v>
      </c>
      <c r="E1168" t="s">
        <v>221</v>
      </c>
      <c r="F1168" s="1">
        <v>3.8048611111111109E-2</v>
      </c>
      <c r="G1168">
        <f>_xlfn.XLOOKUP($A1168,Product_pricing!$B:$B,Product_pricing!$C:$C)</f>
        <v>36</v>
      </c>
      <c r="H1168">
        <f t="shared" si="54"/>
        <v>27.36</v>
      </c>
      <c r="I1168" s="10">
        <f t="shared" si="55"/>
        <v>2.4143508591497578E-2</v>
      </c>
      <c r="J1168" t="str">
        <f>_xlfn.XLOOKUP(A1168,Product_Details!$A:$A,Product_Details!$G:$G,"mens")</f>
        <v>Mens</v>
      </c>
      <c r="K1168">
        <f t="shared" si="56"/>
        <v>1512</v>
      </c>
    </row>
    <row r="1169" spans="1:11" ht="15">
      <c r="A1169" t="s">
        <v>26</v>
      </c>
      <c r="B1169">
        <v>1</v>
      </c>
      <c r="C1169">
        <v>24</v>
      </c>
      <c r="D1169" t="s">
        <v>23</v>
      </c>
      <c r="E1169" t="s">
        <v>221</v>
      </c>
      <c r="F1169" s="1">
        <v>3.8048611111111109E-2</v>
      </c>
      <c r="G1169">
        <f>_xlfn.XLOOKUP($A1169,Product_pricing!$B:$B,Product_pricing!$C:$C)</f>
        <v>17</v>
      </c>
      <c r="H1169">
        <f t="shared" si="54"/>
        <v>12.92</v>
      </c>
      <c r="I1169" s="10">
        <f t="shared" si="55"/>
        <v>1.1401101279318301E-2</v>
      </c>
      <c r="J1169" t="str">
        <f>_xlfn.XLOOKUP(A1169,Product_Details!$A:$A,Product_Details!$G:$G,"mens")</f>
        <v>Mens</v>
      </c>
      <c r="K1169">
        <f t="shared" si="56"/>
        <v>1512</v>
      </c>
    </row>
    <row r="1170" spans="1:11" ht="15">
      <c r="A1170" t="s">
        <v>27</v>
      </c>
      <c r="B1170">
        <v>2</v>
      </c>
      <c r="C1170">
        <v>24</v>
      </c>
      <c r="D1170" t="s">
        <v>23</v>
      </c>
      <c r="E1170" t="s">
        <v>221</v>
      </c>
      <c r="F1170" s="1">
        <v>3.8048611111111109E-2</v>
      </c>
      <c r="G1170">
        <f>_xlfn.XLOOKUP($A1170,Product_pricing!$B:$B,Product_pricing!$C:$C)</f>
        <v>29</v>
      </c>
      <c r="H1170">
        <f t="shared" si="54"/>
        <v>44.08</v>
      </c>
      <c r="I1170" s="10">
        <f t="shared" si="55"/>
        <v>3.8897874952968314E-2</v>
      </c>
      <c r="J1170" t="str">
        <f>_xlfn.XLOOKUP(A1170,Product_Details!$A:$A,Product_Details!$G:$G,"mens")</f>
        <v>Mens</v>
      </c>
      <c r="K1170">
        <f t="shared" si="56"/>
        <v>1512</v>
      </c>
    </row>
    <row r="1171" spans="1:11" ht="15">
      <c r="A1171" t="s">
        <v>22</v>
      </c>
      <c r="B1171">
        <v>4</v>
      </c>
      <c r="C1171">
        <v>0</v>
      </c>
      <c r="D1171" t="s">
        <v>23</v>
      </c>
      <c r="E1171" t="s">
        <v>222</v>
      </c>
      <c r="F1171" s="1">
        <v>1.5131944444444443E-2</v>
      </c>
      <c r="G1171">
        <f>_xlfn.XLOOKUP($A1171,Product_pricing!$B:$B,Product_pricing!$C:$C)</f>
        <v>13</v>
      </c>
      <c r="H1171">
        <f t="shared" si="54"/>
        <v>52</v>
      </c>
      <c r="I1171" s="10">
        <f t="shared" si="55"/>
        <v>4.5886785334717621E-2</v>
      </c>
      <c r="J1171" t="str">
        <f>_xlfn.XLOOKUP(A1171,Product_Details!$A:$A,Product_Details!$G:$G,"mens")</f>
        <v>Womens</v>
      </c>
      <c r="K1171">
        <f t="shared" si="56"/>
        <v>1883.75</v>
      </c>
    </row>
    <row r="1172" spans="1:11" ht="15">
      <c r="A1172" t="s">
        <v>35</v>
      </c>
      <c r="B1172">
        <v>3</v>
      </c>
      <c r="C1172">
        <v>0</v>
      </c>
      <c r="D1172" t="s">
        <v>23</v>
      </c>
      <c r="E1172" t="s">
        <v>222</v>
      </c>
      <c r="F1172" s="1">
        <v>1.5131944444444443E-2</v>
      </c>
      <c r="G1172">
        <f>_xlfn.XLOOKUP($A1172,Product_pricing!$B:$B,Product_pricing!$C:$C)</f>
        <v>32</v>
      </c>
      <c r="H1172">
        <f t="shared" si="54"/>
        <v>96</v>
      </c>
      <c r="I1172" s="10">
        <f t="shared" si="55"/>
        <v>8.4714065233324837E-2</v>
      </c>
      <c r="J1172" t="str">
        <f>_xlfn.XLOOKUP(A1172,Product_Details!$A:$A,Product_Details!$G:$G,"mens")</f>
        <v>Womens</v>
      </c>
      <c r="K1172">
        <f t="shared" si="56"/>
        <v>1883.75</v>
      </c>
    </row>
    <row r="1173" spans="1:11" ht="15">
      <c r="A1173" t="s">
        <v>36</v>
      </c>
      <c r="B1173">
        <v>4</v>
      </c>
      <c r="C1173">
        <v>0</v>
      </c>
      <c r="D1173" t="s">
        <v>23</v>
      </c>
      <c r="E1173" t="s">
        <v>222</v>
      </c>
      <c r="F1173" s="1">
        <v>1.5131944444444443E-2</v>
      </c>
      <c r="G1173">
        <f>_xlfn.XLOOKUP($A1173,Product_pricing!$B:$B,Product_pricing!$C:$C)</f>
        <v>23</v>
      </c>
      <c r="H1173">
        <f t="shared" si="54"/>
        <v>92</v>
      </c>
      <c r="I1173" s="10">
        <f t="shared" si="55"/>
        <v>8.1184312515269627E-2</v>
      </c>
      <c r="J1173" t="str">
        <f>_xlfn.XLOOKUP(A1173,Product_Details!$A:$A,Product_Details!$G:$G,"mens")</f>
        <v>Womens</v>
      </c>
      <c r="K1173">
        <f t="shared" si="56"/>
        <v>1883.75</v>
      </c>
    </row>
    <row r="1174" spans="1:11" ht="15">
      <c r="A1174" t="s">
        <v>30</v>
      </c>
      <c r="B1174">
        <v>1</v>
      </c>
      <c r="C1174">
        <v>0</v>
      </c>
      <c r="D1174" t="s">
        <v>23</v>
      </c>
      <c r="E1174" t="s">
        <v>222</v>
      </c>
      <c r="F1174" s="1">
        <v>1.5131944444444443E-2</v>
      </c>
      <c r="G1174">
        <f>_xlfn.XLOOKUP($A1174,Product_pricing!$B:$B,Product_pricing!$C:$C)</f>
        <v>19</v>
      </c>
      <c r="H1174">
        <f t="shared" si="54"/>
        <v>19</v>
      </c>
      <c r="I1174" s="10">
        <f t="shared" si="55"/>
        <v>1.6766325410762208E-2</v>
      </c>
      <c r="J1174" t="str">
        <f>_xlfn.XLOOKUP(A1174,Product_Details!$A:$A,Product_Details!$G:$G,"mens")</f>
        <v>Womens</v>
      </c>
      <c r="K1174">
        <f t="shared" si="56"/>
        <v>1883.75</v>
      </c>
    </row>
    <row r="1175" spans="1:11" ht="15">
      <c r="A1175" t="s">
        <v>25</v>
      </c>
      <c r="B1175">
        <v>4</v>
      </c>
      <c r="C1175">
        <v>0</v>
      </c>
      <c r="D1175" t="s">
        <v>23</v>
      </c>
      <c r="E1175" t="s">
        <v>222</v>
      </c>
      <c r="F1175" s="1">
        <v>1.5131944444444443E-2</v>
      </c>
      <c r="G1175">
        <f>_xlfn.XLOOKUP($A1175,Product_pricing!$B:$B,Product_pricing!$C:$C)</f>
        <v>40</v>
      </c>
      <c r="H1175">
        <f t="shared" si="54"/>
        <v>160</v>
      </c>
      <c r="I1175" s="10">
        <f t="shared" si="55"/>
        <v>0.14119010872220805</v>
      </c>
      <c r="J1175" t="str">
        <f>_xlfn.XLOOKUP(A1175,Product_Details!$A:$A,Product_Details!$G:$G,"mens")</f>
        <v>Mens</v>
      </c>
      <c r="K1175">
        <f t="shared" si="56"/>
        <v>2520</v>
      </c>
    </row>
    <row r="1176" spans="1:11" ht="15">
      <c r="A1176" t="s">
        <v>41</v>
      </c>
      <c r="B1176">
        <v>3</v>
      </c>
      <c r="C1176">
        <v>0</v>
      </c>
      <c r="D1176" t="s">
        <v>23</v>
      </c>
      <c r="E1176" t="s">
        <v>222</v>
      </c>
      <c r="F1176" s="1">
        <v>1.5131944444444443E-2</v>
      </c>
      <c r="G1176">
        <f>_xlfn.XLOOKUP($A1176,Product_pricing!$B:$B,Product_pricing!$C:$C)</f>
        <v>10</v>
      </c>
      <c r="H1176">
        <f t="shared" si="54"/>
        <v>30</v>
      </c>
      <c r="I1176" s="10">
        <f t="shared" si="55"/>
        <v>2.647314538541401E-2</v>
      </c>
      <c r="J1176" t="str">
        <f>_xlfn.XLOOKUP(A1176,Product_Details!$A:$A,Product_Details!$G:$G,"mens")</f>
        <v>Mens</v>
      </c>
      <c r="K1176">
        <f t="shared" si="56"/>
        <v>2520</v>
      </c>
    </row>
    <row r="1177" spans="1:11" ht="15">
      <c r="A1177" t="s">
        <v>27</v>
      </c>
      <c r="B1177">
        <v>5</v>
      </c>
      <c r="C1177">
        <v>0</v>
      </c>
      <c r="D1177" t="s">
        <v>23</v>
      </c>
      <c r="E1177" t="s">
        <v>222</v>
      </c>
      <c r="F1177" s="1">
        <v>1.5131944444444443E-2</v>
      </c>
      <c r="G1177">
        <f>_xlfn.XLOOKUP($A1177,Product_pricing!$B:$B,Product_pricing!$C:$C)</f>
        <v>29</v>
      </c>
      <c r="H1177">
        <f t="shared" si="54"/>
        <v>145</v>
      </c>
      <c r="I1177" s="10">
        <f t="shared" si="55"/>
        <v>0.12795353602950105</v>
      </c>
      <c r="J1177" t="str">
        <f>_xlfn.XLOOKUP(A1177,Product_Details!$A:$A,Product_Details!$G:$G,"mens")</f>
        <v>Mens</v>
      </c>
      <c r="K1177">
        <f t="shared" si="56"/>
        <v>2520</v>
      </c>
    </row>
    <row r="1178" spans="1:11" ht="15">
      <c r="A1178" t="s">
        <v>22</v>
      </c>
      <c r="B1178">
        <v>2</v>
      </c>
      <c r="C1178">
        <v>10</v>
      </c>
      <c r="D1178" t="s">
        <v>33</v>
      </c>
      <c r="E1178" t="s">
        <v>223</v>
      </c>
      <c r="F1178" s="1">
        <v>3.2603009259259255E-2</v>
      </c>
      <c r="G1178">
        <f>_xlfn.XLOOKUP($A1178,Product_pricing!$B:$B,Product_pricing!$C:$C)</f>
        <v>13</v>
      </c>
      <c r="H1178">
        <f t="shared" si="54"/>
        <v>23.400000000000002</v>
      </c>
      <c r="I1178" s="10">
        <f t="shared" si="55"/>
        <v>2.0649053400622931E-2</v>
      </c>
      <c r="J1178" t="str">
        <f>_xlfn.XLOOKUP(A1178,Product_Details!$A:$A,Product_Details!$G:$G,"mens")</f>
        <v>Womens</v>
      </c>
      <c r="K1178">
        <f t="shared" si="56"/>
        <v>2511.6666666666665</v>
      </c>
    </row>
    <row r="1179" spans="1:11" ht="15">
      <c r="A1179" t="s">
        <v>35</v>
      </c>
      <c r="B1179">
        <v>5</v>
      </c>
      <c r="C1179">
        <v>10</v>
      </c>
      <c r="D1179" t="s">
        <v>33</v>
      </c>
      <c r="E1179" t="s">
        <v>223</v>
      </c>
      <c r="F1179" s="1">
        <v>3.2603009259259255E-2</v>
      </c>
      <c r="G1179">
        <f>_xlfn.XLOOKUP($A1179,Product_pricing!$B:$B,Product_pricing!$C:$C)</f>
        <v>32</v>
      </c>
      <c r="H1179">
        <f t="shared" si="54"/>
        <v>144</v>
      </c>
      <c r="I1179" s="10">
        <f t="shared" si="55"/>
        <v>0.12707109784998727</v>
      </c>
      <c r="J1179" t="str">
        <f>_xlfn.XLOOKUP(A1179,Product_Details!$A:$A,Product_Details!$G:$G,"mens")</f>
        <v>Womens</v>
      </c>
      <c r="K1179">
        <f t="shared" si="56"/>
        <v>2511.6666666666665</v>
      </c>
    </row>
    <row r="1180" spans="1:11" ht="15">
      <c r="A1180" t="s">
        <v>29</v>
      </c>
      <c r="B1180">
        <v>5</v>
      </c>
      <c r="C1180">
        <v>10</v>
      </c>
      <c r="D1180" t="s">
        <v>33</v>
      </c>
      <c r="E1180" t="s">
        <v>223</v>
      </c>
      <c r="F1180" s="1">
        <v>3.2603009259259255E-2</v>
      </c>
      <c r="G1180">
        <f>_xlfn.XLOOKUP($A1180,Product_pricing!$B:$B,Product_pricing!$C:$C)</f>
        <v>10</v>
      </c>
      <c r="H1180">
        <f t="shared" si="54"/>
        <v>45</v>
      </c>
      <c r="I1180" s="10">
        <f t="shared" si="55"/>
        <v>3.9709718078121015E-2</v>
      </c>
      <c r="J1180" t="str">
        <f>_xlfn.XLOOKUP(A1180,Product_Details!$A:$A,Product_Details!$G:$G,"mens")</f>
        <v>Womens</v>
      </c>
      <c r="K1180">
        <f t="shared" si="56"/>
        <v>2511.6666666666665</v>
      </c>
    </row>
    <row r="1181" spans="1:11" ht="15">
      <c r="A1181" t="s">
        <v>22</v>
      </c>
      <c r="B1181">
        <v>4</v>
      </c>
      <c r="C1181">
        <v>21</v>
      </c>
      <c r="D1181" t="s">
        <v>33</v>
      </c>
      <c r="E1181" t="s">
        <v>224</v>
      </c>
      <c r="F1181" s="1">
        <v>1.9160879629629628E-2</v>
      </c>
      <c r="G1181">
        <f>_xlfn.XLOOKUP($A1181,Product_pricing!$B:$B,Product_pricing!$C:$C)</f>
        <v>13</v>
      </c>
      <c r="H1181">
        <f t="shared" si="54"/>
        <v>41.08</v>
      </c>
      <c r="I1181" s="10">
        <f t="shared" si="55"/>
        <v>3.6250560414426918E-2</v>
      </c>
      <c r="J1181" t="str">
        <f>_xlfn.XLOOKUP(A1181,Product_Details!$A:$A,Product_Details!$G:$G,"mens")</f>
        <v>Womens</v>
      </c>
      <c r="K1181">
        <f t="shared" si="56"/>
        <v>1883.75</v>
      </c>
    </row>
    <row r="1182" spans="1:11" ht="15">
      <c r="A1182" t="s">
        <v>29</v>
      </c>
      <c r="B1182">
        <v>5</v>
      </c>
      <c r="C1182">
        <v>21</v>
      </c>
      <c r="D1182" t="s">
        <v>33</v>
      </c>
      <c r="E1182" t="s">
        <v>224</v>
      </c>
      <c r="F1182" s="1">
        <v>1.9160879629629628E-2</v>
      </c>
      <c r="G1182">
        <f>_xlfn.XLOOKUP($A1182,Product_pricing!$B:$B,Product_pricing!$C:$C)</f>
        <v>10</v>
      </c>
      <c r="H1182">
        <f t="shared" si="54"/>
        <v>39.5</v>
      </c>
      <c r="I1182" s="10">
        <f t="shared" si="55"/>
        <v>3.4856308090795117E-2</v>
      </c>
      <c r="J1182" t="str">
        <f>_xlfn.XLOOKUP(A1182,Product_Details!$A:$A,Product_Details!$G:$G,"mens")</f>
        <v>Womens</v>
      </c>
      <c r="K1182">
        <f t="shared" si="56"/>
        <v>1883.75</v>
      </c>
    </row>
    <row r="1183" spans="1:11" ht="15">
      <c r="A1183" t="s">
        <v>36</v>
      </c>
      <c r="B1183">
        <v>5</v>
      </c>
      <c r="C1183">
        <v>21</v>
      </c>
      <c r="D1183" t="s">
        <v>33</v>
      </c>
      <c r="E1183" t="s">
        <v>224</v>
      </c>
      <c r="F1183" s="1">
        <v>1.9160879629629628E-2</v>
      </c>
      <c r="G1183">
        <f>_xlfn.XLOOKUP($A1183,Product_pricing!$B:$B,Product_pricing!$C:$C)</f>
        <v>23</v>
      </c>
      <c r="H1183">
        <f t="shared" si="54"/>
        <v>90.850000000000009</v>
      </c>
      <c r="I1183" s="10">
        <f t="shared" si="55"/>
        <v>8.0169508608828766E-2</v>
      </c>
      <c r="J1183" t="str">
        <f>_xlfn.XLOOKUP(A1183,Product_Details!$A:$A,Product_Details!$G:$G,"mens")</f>
        <v>Womens</v>
      </c>
      <c r="K1183">
        <f t="shared" si="56"/>
        <v>1883.75</v>
      </c>
    </row>
    <row r="1184" spans="1:11" ht="15">
      <c r="A1184" t="s">
        <v>38</v>
      </c>
      <c r="B1184">
        <v>3</v>
      </c>
      <c r="C1184">
        <v>21</v>
      </c>
      <c r="D1184" t="s">
        <v>33</v>
      </c>
      <c r="E1184" t="s">
        <v>224</v>
      </c>
      <c r="F1184" s="1">
        <v>1.9160879629629628E-2</v>
      </c>
      <c r="G1184">
        <f>_xlfn.XLOOKUP($A1184,Product_pricing!$B:$B,Product_pricing!$C:$C)</f>
        <v>54</v>
      </c>
      <c r="H1184">
        <f t="shared" si="54"/>
        <v>127.98</v>
      </c>
      <c r="I1184" s="10">
        <f t="shared" si="55"/>
        <v>0.11293443821417617</v>
      </c>
      <c r="J1184" t="str">
        <f>_xlfn.XLOOKUP(A1184,Product_Details!$A:$A,Product_Details!$G:$G,"mens")</f>
        <v>Womens</v>
      </c>
      <c r="K1184">
        <f t="shared" si="56"/>
        <v>1883.75</v>
      </c>
    </row>
    <row r="1185" spans="1:11" ht="15">
      <c r="A1185" t="s">
        <v>25</v>
      </c>
      <c r="B1185">
        <v>5</v>
      </c>
      <c r="C1185">
        <v>21</v>
      </c>
      <c r="D1185" t="s">
        <v>33</v>
      </c>
      <c r="E1185" t="s">
        <v>224</v>
      </c>
      <c r="F1185" s="1">
        <v>1.9160879629629628E-2</v>
      </c>
      <c r="G1185">
        <f>_xlfn.XLOOKUP($A1185,Product_pricing!$B:$B,Product_pricing!$C:$C)</f>
        <v>40</v>
      </c>
      <c r="H1185">
        <f t="shared" si="54"/>
        <v>158</v>
      </c>
      <c r="I1185" s="10">
        <f t="shared" si="55"/>
        <v>0.13942523236318047</v>
      </c>
      <c r="J1185" t="str">
        <f>_xlfn.XLOOKUP(A1185,Product_Details!$A:$A,Product_Details!$G:$G,"mens")</f>
        <v>Mens</v>
      </c>
      <c r="K1185">
        <f t="shared" si="56"/>
        <v>7560</v>
      </c>
    </row>
    <row r="1186" spans="1:11" ht="15">
      <c r="A1186" t="s">
        <v>22</v>
      </c>
      <c r="B1186">
        <v>2</v>
      </c>
      <c r="C1186">
        <v>21</v>
      </c>
      <c r="D1186" t="s">
        <v>23</v>
      </c>
      <c r="E1186" t="s">
        <v>225</v>
      </c>
      <c r="F1186" s="1">
        <v>1.2785879629629628E-2</v>
      </c>
      <c r="G1186">
        <f>_xlfn.XLOOKUP($A1186,Product_pricing!$B:$B,Product_pricing!$C:$C)</f>
        <v>13</v>
      </c>
      <c r="H1186">
        <f t="shared" si="54"/>
        <v>20.54</v>
      </c>
      <c r="I1186" s="10">
        <f t="shared" si="55"/>
        <v>1.8125280207213459E-2</v>
      </c>
      <c r="J1186" t="str">
        <f>_xlfn.XLOOKUP(A1186,Product_Details!$A:$A,Product_Details!$G:$G,"mens")</f>
        <v>Womens</v>
      </c>
      <c r="K1186">
        <f t="shared" si="56"/>
        <v>3767.5</v>
      </c>
    </row>
    <row r="1187" spans="1:11" ht="15">
      <c r="A1187" t="s">
        <v>36</v>
      </c>
      <c r="B1187">
        <v>1</v>
      </c>
      <c r="C1187">
        <v>21</v>
      </c>
      <c r="D1187" t="s">
        <v>23</v>
      </c>
      <c r="E1187" t="s">
        <v>225</v>
      </c>
      <c r="F1187" s="1">
        <v>1.2785879629629628E-2</v>
      </c>
      <c r="G1187">
        <f>_xlfn.XLOOKUP($A1187,Product_pricing!$B:$B,Product_pricing!$C:$C)</f>
        <v>23</v>
      </c>
      <c r="H1187">
        <f t="shared" si="54"/>
        <v>18.170000000000002</v>
      </c>
      <c r="I1187" s="10">
        <f t="shared" si="55"/>
        <v>1.6033901721765755E-2</v>
      </c>
      <c r="J1187" t="str">
        <f>_xlfn.XLOOKUP(A1187,Product_Details!$A:$A,Product_Details!$G:$G,"mens")</f>
        <v>Womens</v>
      </c>
      <c r="K1187">
        <f t="shared" si="56"/>
        <v>3767.5</v>
      </c>
    </row>
    <row r="1188" spans="1:11" ht="15">
      <c r="A1188" t="s">
        <v>26</v>
      </c>
      <c r="B1188">
        <v>4</v>
      </c>
      <c r="C1188">
        <v>21</v>
      </c>
      <c r="D1188" t="s">
        <v>23</v>
      </c>
      <c r="E1188" t="s">
        <v>225</v>
      </c>
      <c r="F1188" s="1">
        <v>1.2785879629629628E-2</v>
      </c>
      <c r="G1188">
        <f>_xlfn.XLOOKUP($A1188,Product_pricing!$B:$B,Product_pricing!$C:$C)</f>
        <v>17</v>
      </c>
      <c r="H1188">
        <f t="shared" si="54"/>
        <v>53.72</v>
      </c>
      <c r="I1188" s="10">
        <f t="shared" si="55"/>
        <v>4.7404579003481349E-2</v>
      </c>
      <c r="J1188" t="str">
        <f>_xlfn.XLOOKUP(A1188,Product_Details!$A:$A,Product_Details!$G:$G,"mens")</f>
        <v>Mens</v>
      </c>
      <c r="K1188">
        <f t="shared" si="56"/>
        <v>7560</v>
      </c>
    </row>
    <row r="1189" spans="1:11" ht="15">
      <c r="A1189" t="s">
        <v>35</v>
      </c>
      <c r="B1189">
        <v>3</v>
      </c>
      <c r="C1189">
        <v>21</v>
      </c>
      <c r="D1189" t="s">
        <v>33</v>
      </c>
      <c r="E1189">
        <v>413205</v>
      </c>
      <c r="F1189" s="1">
        <v>2.7528935185185188E-2</v>
      </c>
      <c r="G1189">
        <f>_xlfn.XLOOKUP($A1189,Product_pricing!$B:$B,Product_pricing!$C:$C)</f>
        <v>32</v>
      </c>
      <c r="H1189">
        <f t="shared" si="54"/>
        <v>75.84</v>
      </c>
      <c r="I1189" s="10">
        <f t="shared" si="55"/>
        <v>6.6924111534326633E-2</v>
      </c>
      <c r="J1189" t="str">
        <f>_xlfn.XLOOKUP(A1189,Product_Details!$A:$A,Product_Details!$G:$G,"mens")</f>
        <v>Womens</v>
      </c>
      <c r="K1189">
        <f t="shared" si="56"/>
        <v>1883.75</v>
      </c>
    </row>
    <row r="1190" spans="1:11" ht="15">
      <c r="A1190" t="s">
        <v>36</v>
      </c>
      <c r="B1190">
        <v>3</v>
      </c>
      <c r="C1190">
        <v>21</v>
      </c>
      <c r="D1190" t="s">
        <v>33</v>
      </c>
      <c r="E1190">
        <v>413205</v>
      </c>
      <c r="F1190" s="1">
        <v>2.7528935185185188E-2</v>
      </c>
      <c r="G1190">
        <f>_xlfn.XLOOKUP($A1190,Product_pricing!$B:$B,Product_pricing!$C:$C)</f>
        <v>23</v>
      </c>
      <c r="H1190">
        <f t="shared" si="54"/>
        <v>54.510000000000005</v>
      </c>
      <c r="I1190" s="10">
        <f t="shared" si="55"/>
        <v>4.8101705165297264E-2</v>
      </c>
      <c r="J1190" t="str">
        <f>_xlfn.XLOOKUP(A1190,Product_Details!$A:$A,Product_Details!$G:$G,"mens")</f>
        <v>Womens</v>
      </c>
      <c r="K1190">
        <f t="shared" si="56"/>
        <v>1883.75</v>
      </c>
    </row>
    <row r="1191" spans="1:11" ht="15">
      <c r="A1191" t="s">
        <v>30</v>
      </c>
      <c r="B1191">
        <v>3</v>
      </c>
      <c r="C1191">
        <v>21</v>
      </c>
      <c r="D1191" t="s">
        <v>33</v>
      </c>
      <c r="E1191">
        <v>413205</v>
      </c>
      <c r="F1191" s="1">
        <v>2.7528935185185188E-2</v>
      </c>
      <c r="G1191">
        <f>_xlfn.XLOOKUP($A1191,Product_pricing!$B:$B,Product_pricing!$C:$C)</f>
        <v>19</v>
      </c>
      <c r="H1191">
        <f t="shared" si="54"/>
        <v>45.03</v>
      </c>
      <c r="I1191" s="10">
        <f t="shared" si="55"/>
        <v>3.9736191223506433E-2</v>
      </c>
      <c r="J1191" t="str">
        <f>_xlfn.XLOOKUP(A1191,Product_Details!$A:$A,Product_Details!$G:$G,"mens")</f>
        <v>Womens</v>
      </c>
      <c r="K1191">
        <f t="shared" si="56"/>
        <v>1883.75</v>
      </c>
    </row>
    <row r="1192" spans="1:11" ht="15">
      <c r="A1192" t="s">
        <v>38</v>
      </c>
      <c r="B1192">
        <v>2</v>
      </c>
      <c r="C1192">
        <v>21</v>
      </c>
      <c r="D1192" t="s">
        <v>33</v>
      </c>
      <c r="E1192">
        <v>413205</v>
      </c>
      <c r="F1192" s="1">
        <v>2.7528935185185188E-2</v>
      </c>
      <c r="G1192">
        <f>_xlfn.XLOOKUP($A1192,Product_pricing!$B:$B,Product_pricing!$C:$C)</f>
        <v>54</v>
      </c>
      <c r="H1192">
        <f t="shared" si="54"/>
        <v>85.320000000000007</v>
      </c>
      <c r="I1192" s="10">
        <f t="shared" si="55"/>
        <v>7.528962547611745E-2</v>
      </c>
      <c r="J1192" t="str">
        <f>_xlfn.XLOOKUP(A1192,Product_Details!$A:$A,Product_Details!$G:$G,"mens")</f>
        <v>Womens</v>
      </c>
      <c r="K1192">
        <f t="shared" si="56"/>
        <v>1883.75</v>
      </c>
    </row>
    <row r="1193" spans="1:11" ht="15">
      <c r="A1193" t="s">
        <v>31</v>
      </c>
      <c r="B1193">
        <v>4</v>
      </c>
      <c r="C1193">
        <v>21</v>
      </c>
      <c r="D1193" t="s">
        <v>33</v>
      </c>
      <c r="E1193">
        <v>413205</v>
      </c>
      <c r="F1193" s="1">
        <v>2.7528935185185188E-2</v>
      </c>
      <c r="G1193">
        <f>_xlfn.XLOOKUP($A1193,Product_pricing!$B:$B,Product_pricing!$C:$C)</f>
        <v>57</v>
      </c>
      <c r="H1193">
        <f t="shared" si="54"/>
        <v>180.12</v>
      </c>
      <c r="I1193" s="10">
        <f t="shared" si="55"/>
        <v>0.15894476489402573</v>
      </c>
      <c r="J1193" t="str">
        <f>_xlfn.XLOOKUP(A1193,Product_Details!$A:$A,Product_Details!$G:$G,"mens")</f>
        <v>Mens</v>
      </c>
      <c r="K1193">
        <f t="shared" si="56"/>
        <v>2520</v>
      </c>
    </row>
    <row r="1194" spans="1:11" ht="15">
      <c r="A1194" t="s">
        <v>26</v>
      </c>
      <c r="B1194">
        <v>3</v>
      </c>
      <c r="C1194">
        <v>21</v>
      </c>
      <c r="D1194" t="s">
        <v>33</v>
      </c>
      <c r="E1194">
        <v>413205</v>
      </c>
      <c r="F1194" s="1">
        <v>2.7528935185185188E-2</v>
      </c>
      <c r="G1194">
        <f>_xlfn.XLOOKUP($A1194,Product_pricing!$B:$B,Product_pricing!$C:$C)</f>
        <v>17</v>
      </c>
      <c r="H1194">
        <f t="shared" si="54"/>
        <v>40.29</v>
      </c>
      <c r="I1194" s="10">
        <f t="shared" si="55"/>
        <v>3.555343425261101E-2</v>
      </c>
      <c r="J1194" t="str">
        <f>_xlfn.XLOOKUP(A1194,Product_Details!$A:$A,Product_Details!$G:$G,"mens")</f>
        <v>Mens</v>
      </c>
      <c r="K1194">
        <f t="shared" si="56"/>
        <v>2520</v>
      </c>
    </row>
    <row r="1195" spans="1:11" ht="15">
      <c r="A1195" t="s">
        <v>27</v>
      </c>
      <c r="B1195">
        <v>2</v>
      </c>
      <c r="C1195">
        <v>21</v>
      </c>
      <c r="D1195" t="s">
        <v>33</v>
      </c>
      <c r="E1195">
        <v>413205</v>
      </c>
      <c r="F1195" s="1">
        <v>2.7528935185185188E-2</v>
      </c>
      <c r="G1195">
        <f>_xlfn.XLOOKUP($A1195,Product_pricing!$B:$B,Product_pricing!$C:$C)</f>
        <v>29</v>
      </c>
      <c r="H1195">
        <f t="shared" si="54"/>
        <v>45.82</v>
      </c>
      <c r="I1195" s="10">
        <f t="shared" si="55"/>
        <v>4.0433317385322333E-2</v>
      </c>
      <c r="J1195" t="str">
        <f>_xlfn.XLOOKUP(A1195,Product_Details!$A:$A,Product_Details!$G:$G,"mens")</f>
        <v>Mens</v>
      </c>
      <c r="K1195">
        <f t="shared" si="56"/>
        <v>2520</v>
      </c>
    </row>
    <row r="1196" spans="1:11" ht="15">
      <c r="A1196" t="s">
        <v>22</v>
      </c>
      <c r="B1196">
        <v>1</v>
      </c>
      <c r="C1196">
        <v>24</v>
      </c>
      <c r="D1196" t="s">
        <v>23</v>
      </c>
      <c r="E1196" t="s">
        <v>226</v>
      </c>
      <c r="F1196" s="1">
        <v>2.8809027777777777E-2</v>
      </c>
      <c r="G1196">
        <f>_xlfn.XLOOKUP($A1196,Product_pricing!$B:$B,Product_pricing!$C:$C)</f>
        <v>13</v>
      </c>
      <c r="H1196">
        <f t="shared" si="54"/>
        <v>9.8800000000000008</v>
      </c>
      <c r="I1196" s="10">
        <f t="shared" si="55"/>
        <v>8.7184892135963483E-3</v>
      </c>
      <c r="J1196" t="str">
        <f>_xlfn.XLOOKUP(A1196,Product_Details!$A:$A,Product_Details!$G:$G,"mens")</f>
        <v>Womens</v>
      </c>
      <c r="K1196">
        <f t="shared" si="56"/>
        <v>2511.6666666666665</v>
      </c>
    </row>
    <row r="1197" spans="1:11" ht="15">
      <c r="A1197" t="s">
        <v>35</v>
      </c>
      <c r="B1197">
        <v>2</v>
      </c>
      <c r="C1197">
        <v>24</v>
      </c>
      <c r="D1197" t="s">
        <v>23</v>
      </c>
      <c r="E1197" t="s">
        <v>226</v>
      </c>
      <c r="F1197" s="1">
        <v>2.8809027777777777E-2</v>
      </c>
      <c r="G1197">
        <f>_xlfn.XLOOKUP($A1197,Product_pricing!$B:$B,Product_pricing!$C:$C)</f>
        <v>32</v>
      </c>
      <c r="H1197">
        <f t="shared" si="54"/>
        <v>48.64</v>
      </c>
      <c r="I1197" s="10">
        <f t="shared" si="55"/>
        <v>4.2921793051551249E-2</v>
      </c>
      <c r="J1197" t="str">
        <f>_xlfn.XLOOKUP(A1197,Product_Details!$A:$A,Product_Details!$G:$G,"mens")</f>
        <v>Womens</v>
      </c>
      <c r="K1197">
        <f t="shared" si="56"/>
        <v>2511.6666666666665</v>
      </c>
    </row>
    <row r="1198" spans="1:11" ht="15">
      <c r="A1198" t="s">
        <v>38</v>
      </c>
      <c r="B1198">
        <v>2</v>
      </c>
      <c r="C1198">
        <v>24</v>
      </c>
      <c r="D1198" t="s">
        <v>23</v>
      </c>
      <c r="E1198" t="s">
        <v>226</v>
      </c>
      <c r="F1198" s="1">
        <v>2.8809027777777777E-2</v>
      </c>
      <c r="G1198">
        <f>_xlfn.XLOOKUP($A1198,Product_pricing!$B:$B,Product_pricing!$C:$C)</f>
        <v>54</v>
      </c>
      <c r="H1198">
        <f t="shared" si="54"/>
        <v>82.08</v>
      </c>
      <c r="I1198" s="10">
        <f t="shared" si="55"/>
        <v>7.2430525774492729E-2</v>
      </c>
      <c r="J1198" t="str">
        <f>_xlfn.XLOOKUP(A1198,Product_Details!$A:$A,Product_Details!$G:$G,"mens")</f>
        <v>Womens</v>
      </c>
      <c r="K1198">
        <f t="shared" si="56"/>
        <v>2511.6666666666665</v>
      </c>
    </row>
    <row r="1199" spans="1:11" ht="15">
      <c r="A1199" t="s">
        <v>25</v>
      </c>
      <c r="B1199">
        <v>4</v>
      </c>
      <c r="C1199">
        <v>24</v>
      </c>
      <c r="D1199" t="s">
        <v>23</v>
      </c>
      <c r="E1199" t="s">
        <v>226</v>
      </c>
      <c r="F1199" s="1">
        <v>2.8809027777777777E-2</v>
      </c>
      <c r="G1199">
        <f>_xlfn.XLOOKUP($A1199,Product_pricing!$B:$B,Product_pricing!$C:$C)</f>
        <v>40</v>
      </c>
      <c r="H1199">
        <f t="shared" si="54"/>
        <v>121.6</v>
      </c>
      <c r="I1199" s="10">
        <f t="shared" si="55"/>
        <v>0.10730448262887812</v>
      </c>
      <c r="J1199" t="str">
        <f>_xlfn.XLOOKUP(A1199,Product_Details!$A:$A,Product_Details!$G:$G,"mens")</f>
        <v>Mens</v>
      </c>
      <c r="K1199">
        <f t="shared" si="56"/>
        <v>2520</v>
      </c>
    </row>
    <row r="1200" spans="1:11" ht="15">
      <c r="A1200" t="s">
        <v>41</v>
      </c>
      <c r="B1200">
        <v>4</v>
      </c>
      <c r="C1200">
        <v>24</v>
      </c>
      <c r="D1200" t="s">
        <v>23</v>
      </c>
      <c r="E1200" t="s">
        <v>226</v>
      </c>
      <c r="F1200" s="1">
        <v>2.8809027777777777E-2</v>
      </c>
      <c r="G1200">
        <f>_xlfn.XLOOKUP($A1200,Product_pricing!$B:$B,Product_pricing!$C:$C)</f>
        <v>10</v>
      </c>
      <c r="H1200">
        <f t="shared" si="54"/>
        <v>30.4</v>
      </c>
      <c r="I1200" s="10">
        <f t="shared" si="55"/>
        <v>2.6826120657219531E-2</v>
      </c>
      <c r="J1200" t="str">
        <f>_xlfn.XLOOKUP(A1200,Product_Details!$A:$A,Product_Details!$G:$G,"mens")</f>
        <v>Mens</v>
      </c>
      <c r="K1200">
        <f t="shared" si="56"/>
        <v>2520</v>
      </c>
    </row>
    <row r="1201" spans="1:11" ht="15">
      <c r="A1201" t="s">
        <v>26</v>
      </c>
      <c r="B1201">
        <v>5</v>
      </c>
      <c r="C1201">
        <v>24</v>
      </c>
      <c r="D1201" t="s">
        <v>23</v>
      </c>
      <c r="E1201" t="s">
        <v>226</v>
      </c>
      <c r="F1201" s="1">
        <v>2.8809027777777777E-2</v>
      </c>
      <c r="G1201">
        <f>_xlfn.XLOOKUP($A1201,Product_pricing!$B:$B,Product_pricing!$C:$C)</f>
        <v>17</v>
      </c>
      <c r="H1201">
        <f t="shared" si="54"/>
        <v>64.599999999999994</v>
      </c>
      <c r="I1201" s="10">
        <f t="shared" si="55"/>
        <v>5.7005506396591493E-2</v>
      </c>
      <c r="J1201" t="str">
        <f>_xlfn.XLOOKUP(A1201,Product_Details!$A:$A,Product_Details!$G:$G,"mens")</f>
        <v>Mens</v>
      </c>
      <c r="K1201">
        <f t="shared" si="56"/>
        <v>2520</v>
      </c>
    </row>
    <row r="1202" spans="1:11" ht="15">
      <c r="A1202" t="s">
        <v>29</v>
      </c>
      <c r="B1202">
        <v>2</v>
      </c>
      <c r="C1202">
        <v>9</v>
      </c>
      <c r="D1202" t="s">
        <v>33</v>
      </c>
      <c r="E1202" t="s">
        <v>227</v>
      </c>
      <c r="F1202" s="1">
        <v>7.6701388888888887E-3</v>
      </c>
      <c r="G1202">
        <f>_xlfn.XLOOKUP($A1202,Product_pricing!$B:$B,Product_pricing!$C:$C)</f>
        <v>10</v>
      </c>
      <c r="H1202">
        <f t="shared" si="54"/>
        <v>18.2</v>
      </c>
      <c r="I1202" s="10">
        <f t="shared" si="55"/>
        <v>1.6060374867151169E-2</v>
      </c>
      <c r="J1202" t="str">
        <f>_xlfn.XLOOKUP(A1202,Product_Details!$A:$A,Product_Details!$G:$G,"mens")</f>
        <v>Womens</v>
      </c>
      <c r="K1202">
        <f t="shared" si="56"/>
        <v>3767.5</v>
      </c>
    </row>
    <row r="1203" spans="1:11" ht="15">
      <c r="A1203" t="s">
        <v>30</v>
      </c>
      <c r="B1203">
        <v>1</v>
      </c>
      <c r="C1203">
        <v>9</v>
      </c>
      <c r="D1203" t="s">
        <v>33</v>
      </c>
      <c r="E1203" t="s">
        <v>227</v>
      </c>
      <c r="F1203" s="1">
        <v>7.6701388888888887E-3</v>
      </c>
      <c r="G1203">
        <f>_xlfn.XLOOKUP($A1203,Product_pricing!$B:$B,Product_pricing!$C:$C)</f>
        <v>19</v>
      </c>
      <c r="H1203">
        <f t="shared" si="54"/>
        <v>17.29</v>
      </c>
      <c r="I1203" s="10">
        <f t="shared" si="55"/>
        <v>1.5257356123793609E-2</v>
      </c>
      <c r="J1203" t="str">
        <f>_xlfn.XLOOKUP(A1203,Product_Details!$A:$A,Product_Details!$G:$G,"mens")</f>
        <v>Womens</v>
      </c>
      <c r="K1203">
        <f t="shared" si="56"/>
        <v>3767.5</v>
      </c>
    </row>
    <row r="1204" spans="1:11" ht="15">
      <c r="A1204" t="s">
        <v>27</v>
      </c>
      <c r="B1204">
        <v>4</v>
      </c>
      <c r="C1204">
        <v>9</v>
      </c>
      <c r="D1204" t="s">
        <v>33</v>
      </c>
      <c r="E1204" t="s">
        <v>227</v>
      </c>
      <c r="F1204" s="1">
        <v>7.6701388888888887E-3</v>
      </c>
      <c r="G1204">
        <f>_xlfn.XLOOKUP($A1204,Product_pricing!$B:$B,Product_pricing!$C:$C)</f>
        <v>29</v>
      </c>
      <c r="H1204">
        <f t="shared" si="54"/>
        <v>105.56</v>
      </c>
      <c r="I1204" s="10">
        <f t="shared" si="55"/>
        <v>9.3150174229476773E-2</v>
      </c>
      <c r="J1204" t="str">
        <f>_xlfn.XLOOKUP(A1204,Product_Details!$A:$A,Product_Details!$G:$G,"mens")</f>
        <v>Mens</v>
      </c>
      <c r="K1204">
        <f t="shared" si="56"/>
        <v>7560</v>
      </c>
    </row>
    <row r="1205" spans="1:11" ht="15">
      <c r="A1205" t="s">
        <v>35</v>
      </c>
      <c r="B1205">
        <v>2</v>
      </c>
      <c r="C1205">
        <v>6</v>
      </c>
      <c r="D1205" t="s">
        <v>23</v>
      </c>
      <c r="E1205" t="s">
        <v>228</v>
      </c>
      <c r="F1205" s="1">
        <v>4.0664351851851847E-2</v>
      </c>
      <c r="G1205">
        <f>_xlfn.XLOOKUP($A1205,Product_pricing!$B:$B,Product_pricing!$C:$C)</f>
        <v>32</v>
      </c>
      <c r="H1205">
        <f t="shared" si="54"/>
        <v>60.16</v>
      </c>
      <c r="I1205" s="10">
        <f t="shared" si="55"/>
        <v>5.3087480879550224E-2</v>
      </c>
      <c r="J1205" t="str">
        <f>_xlfn.XLOOKUP(A1205,Product_Details!$A:$A,Product_Details!$G:$G,"mens")</f>
        <v>Womens</v>
      </c>
      <c r="K1205">
        <f t="shared" si="56"/>
        <v>2511.6666666666665</v>
      </c>
    </row>
    <row r="1206" spans="1:11" ht="15">
      <c r="A1206" t="s">
        <v>36</v>
      </c>
      <c r="B1206">
        <v>3</v>
      </c>
      <c r="C1206">
        <v>6</v>
      </c>
      <c r="D1206" t="s">
        <v>23</v>
      </c>
      <c r="E1206" t="s">
        <v>228</v>
      </c>
      <c r="F1206" s="1">
        <v>4.0664351851851847E-2</v>
      </c>
      <c r="G1206">
        <f>_xlfn.XLOOKUP($A1206,Product_pricing!$B:$B,Product_pricing!$C:$C)</f>
        <v>23</v>
      </c>
      <c r="H1206">
        <f t="shared" si="54"/>
        <v>64.86</v>
      </c>
      <c r="I1206" s="10">
        <f t="shared" si="55"/>
        <v>5.7234940323265086E-2</v>
      </c>
      <c r="J1206" t="str">
        <f>_xlfn.XLOOKUP(A1206,Product_Details!$A:$A,Product_Details!$G:$G,"mens")</f>
        <v>Womens</v>
      </c>
      <c r="K1206">
        <f t="shared" si="56"/>
        <v>2511.6666666666665</v>
      </c>
    </row>
    <row r="1207" spans="1:11" ht="15">
      <c r="A1207" t="s">
        <v>38</v>
      </c>
      <c r="B1207">
        <v>2</v>
      </c>
      <c r="C1207">
        <v>6</v>
      </c>
      <c r="D1207" t="s">
        <v>23</v>
      </c>
      <c r="E1207" t="s">
        <v>228</v>
      </c>
      <c r="F1207" s="1">
        <v>4.0664351851851847E-2</v>
      </c>
      <c r="G1207">
        <f>_xlfn.XLOOKUP($A1207,Product_pricing!$B:$B,Product_pricing!$C:$C)</f>
        <v>54</v>
      </c>
      <c r="H1207">
        <f t="shared" si="54"/>
        <v>101.52</v>
      </c>
      <c r="I1207" s="10">
        <f t="shared" si="55"/>
        <v>8.9585123984241011E-2</v>
      </c>
      <c r="J1207" t="str">
        <f>_xlfn.XLOOKUP(A1207,Product_Details!$A:$A,Product_Details!$G:$G,"mens")</f>
        <v>Womens</v>
      </c>
      <c r="K1207">
        <f t="shared" si="56"/>
        <v>2511.6666666666665</v>
      </c>
    </row>
    <row r="1208" spans="1:11" ht="15">
      <c r="A1208" t="s">
        <v>25</v>
      </c>
      <c r="B1208">
        <v>3</v>
      </c>
      <c r="C1208">
        <v>6</v>
      </c>
      <c r="D1208" t="s">
        <v>23</v>
      </c>
      <c r="E1208" t="s">
        <v>228</v>
      </c>
      <c r="F1208" s="1">
        <v>4.0664351851851847E-2</v>
      </c>
      <c r="G1208">
        <f>_xlfn.XLOOKUP($A1208,Product_pricing!$B:$B,Product_pricing!$C:$C)</f>
        <v>40</v>
      </c>
      <c r="H1208">
        <f t="shared" si="54"/>
        <v>112.8</v>
      </c>
      <c r="I1208" s="10">
        <f t="shared" si="55"/>
        <v>9.9539026649156676E-2</v>
      </c>
      <c r="J1208" t="str">
        <f>_xlfn.XLOOKUP(A1208,Product_Details!$A:$A,Product_Details!$G:$G,"mens")</f>
        <v>Mens</v>
      </c>
      <c r="K1208">
        <f t="shared" si="56"/>
        <v>1890</v>
      </c>
    </row>
    <row r="1209" spans="1:11" ht="15">
      <c r="A1209" t="s">
        <v>32</v>
      </c>
      <c r="B1209">
        <v>4</v>
      </c>
      <c r="C1209">
        <v>6</v>
      </c>
      <c r="D1209" t="s">
        <v>23</v>
      </c>
      <c r="E1209" t="s">
        <v>228</v>
      </c>
      <c r="F1209" s="1">
        <v>4.0664351851851847E-2</v>
      </c>
      <c r="G1209">
        <f>_xlfn.XLOOKUP($A1209,Product_pricing!$B:$B,Product_pricing!$C:$C)</f>
        <v>36</v>
      </c>
      <c r="H1209">
        <f t="shared" si="54"/>
        <v>135.35999999999999</v>
      </c>
      <c r="I1209" s="10">
        <f t="shared" si="55"/>
        <v>0.11944683197898801</v>
      </c>
      <c r="J1209" t="str">
        <f>_xlfn.XLOOKUP(A1209,Product_Details!$A:$A,Product_Details!$G:$G,"mens")</f>
        <v>Mens</v>
      </c>
      <c r="K1209">
        <f t="shared" si="56"/>
        <v>1890</v>
      </c>
    </row>
    <row r="1210" spans="1:11" ht="15">
      <c r="A1210" t="s">
        <v>26</v>
      </c>
      <c r="B1210">
        <v>3</v>
      </c>
      <c r="C1210">
        <v>6</v>
      </c>
      <c r="D1210" t="s">
        <v>23</v>
      </c>
      <c r="E1210" t="s">
        <v>228</v>
      </c>
      <c r="F1210" s="1">
        <v>4.0664351851851847E-2</v>
      </c>
      <c r="G1210">
        <f>_xlfn.XLOOKUP($A1210,Product_pricing!$B:$B,Product_pricing!$C:$C)</f>
        <v>17</v>
      </c>
      <c r="H1210">
        <f t="shared" si="54"/>
        <v>47.94</v>
      </c>
      <c r="I1210" s="10">
        <f t="shared" si="55"/>
        <v>4.2304086325891582E-2</v>
      </c>
      <c r="J1210" t="str">
        <f>_xlfn.XLOOKUP(A1210,Product_Details!$A:$A,Product_Details!$G:$G,"mens")</f>
        <v>Mens</v>
      </c>
      <c r="K1210">
        <f t="shared" si="56"/>
        <v>1890</v>
      </c>
    </row>
    <row r="1211" spans="1:11" ht="15">
      <c r="A1211" t="s">
        <v>27</v>
      </c>
      <c r="B1211">
        <v>5</v>
      </c>
      <c r="C1211">
        <v>6</v>
      </c>
      <c r="D1211" t="s">
        <v>23</v>
      </c>
      <c r="E1211" t="s">
        <v>228</v>
      </c>
      <c r="F1211" s="1">
        <v>4.0664351851851847E-2</v>
      </c>
      <c r="G1211">
        <f>_xlfn.XLOOKUP($A1211,Product_pricing!$B:$B,Product_pricing!$C:$C)</f>
        <v>29</v>
      </c>
      <c r="H1211">
        <f t="shared" si="54"/>
        <v>136.29999999999998</v>
      </c>
      <c r="I1211" s="10">
        <f t="shared" si="55"/>
        <v>0.12027632386773097</v>
      </c>
      <c r="J1211" t="str">
        <f>_xlfn.XLOOKUP(A1211,Product_Details!$A:$A,Product_Details!$G:$G,"mens")</f>
        <v>Mens</v>
      </c>
      <c r="K1211">
        <f t="shared" si="56"/>
        <v>1890</v>
      </c>
    </row>
    <row r="1212" spans="1:11" ht="15">
      <c r="A1212" t="s">
        <v>30</v>
      </c>
      <c r="B1212">
        <v>1</v>
      </c>
      <c r="C1212">
        <v>1</v>
      </c>
      <c r="D1212" t="s">
        <v>33</v>
      </c>
      <c r="E1212" t="s">
        <v>229</v>
      </c>
      <c r="F1212" s="1">
        <v>3.0274305555555558E-2</v>
      </c>
      <c r="G1212">
        <f>_xlfn.XLOOKUP($A1212,Product_pricing!$B:$B,Product_pricing!$C:$C)</f>
        <v>19</v>
      </c>
      <c r="H1212">
        <f t="shared" si="54"/>
        <v>18.809999999999999</v>
      </c>
      <c r="I1212" s="10">
        <f t="shared" si="55"/>
        <v>1.6598662156654582E-2</v>
      </c>
      <c r="J1212" t="str">
        <f>_xlfn.XLOOKUP(A1212,Product_Details!$A:$A,Product_Details!$G:$G,"mens")</f>
        <v>Womens</v>
      </c>
      <c r="K1212">
        <f t="shared" si="56"/>
        <v>3767.5</v>
      </c>
    </row>
    <row r="1213" spans="1:11" ht="15">
      <c r="A1213" t="s">
        <v>38</v>
      </c>
      <c r="B1213">
        <v>2</v>
      </c>
      <c r="C1213">
        <v>1</v>
      </c>
      <c r="D1213" t="s">
        <v>33</v>
      </c>
      <c r="E1213" t="s">
        <v>229</v>
      </c>
      <c r="F1213" s="1">
        <v>3.0274305555555558E-2</v>
      </c>
      <c r="G1213">
        <f>_xlfn.XLOOKUP($A1213,Product_pricing!$B:$B,Product_pricing!$C:$C)</f>
        <v>54</v>
      </c>
      <c r="H1213">
        <f t="shared" si="54"/>
        <v>106.92</v>
      </c>
      <c r="I1213" s="10">
        <f t="shared" si="55"/>
        <v>9.435029015361554E-2</v>
      </c>
      <c r="J1213" t="str">
        <f>_xlfn.XLOOKUP(A1213,Product_Details!$A:$A,Product_Details!$G:$G,"mens")</f>
        <v>Womens</v>
      </c>
      <c r="K1213">
        <f t="shared" si="56"/>
        <v>3767.5</v>
      </c>
    </row>
    <row r="1214" spans="1:11" ht="15">
      <c r="A1214" t="s">
        <v>31</v>
      </c>
      <c r="B1214">
        <v>2</v>
      </c>
      <c r="C1214">
        <v>1</v>
      </c>
      <c r="D1214" t="s">
        <v>33</v>
      </c>
      <c r="E1214" t="s">
        <v>229</v>
      </c>
      <c r="F1214" s="1">
        <v>3.0274305555555558E-2</v>
      </c>
      <c r="G1214">
        <f>_xlfn.XLOOKUP($A1214,Product_pricing!$B:$B,Product_pricing!$C:$C)</f>
        <v>57</v>
      </c>
      <c r="H1214">
        <f t="shared" si="54"/>
        <v>112.86</v>
      </c>
      <c r="I1214" s="10">
        <f t="shared" si="55"/>
        <v>9.9591972939927512E-2</v>
      </c>
      <c r="J1214" t="str">
        <f>_xlfn.XLOOKUP(A1214,Product_Details!$A:$A,Product_Details!$G:$G,"mens")</f>
        <v>Mens</v>
      </c>
      <c r="K1214">
        <f t="shared" si="56"/>
        <v>2520</v>
      </c>
    </row>
    <row r="1215" spans="1:11" ht="15">
      <c r="A1215" t="s">
        <v>32</v>
      </c>
      <c r="B1215">
        <v>5</v>
      </c>
      <c r="C1215">
        <v>1</v>
      </c>
      <c r="D1215" t="s">
        <v>33</v>
      </c>
      <c r="E1215" t="s">
        <v>229</v>
      </c>
      <c r="F1215" s="1">
        <v>3.0274305555555558E-2</v>
      </c>
      <c r="G1215">
        <f>_xlfn.XLOOKUP($A1215,Product_pricing!$B:$B,Product_pricing!$C:$C)</f>
        <v>36</v>
      </c>
      <c r="H1215">
        <f t="shared" si="54"/>
        <v>178.2</v>
      </c>
      <c r="I1215" s="10">
        <f t="shared" si="55"/>
        <v>0.1572504835893592</v>
      </c>
      <c r="J1215" t="str">
        <f>_xlfn.XLOOKUP(A1215,Product_Details!$A:$A,Product_Details!$G:$G,"mens")</f>
        <v>Mens</v>
      </c>
      <c r="K1215">
        <f t="shared" si="56"/>
        <v>2520</v>
      </c>
    </row>
    <row r="1216" spans="1:11" ht="15">
      <c r="A1216" t="s">
        <v>27</v>
      </c>
      <c r="B1216">
        <v>2</v>
      </c>
      <c r="C1216">
        <v>1</v>
      </c>
      <c r="D1216" t="s">
        <v>33</v>
      </c>
      <c r="E1216" t="s">
        <v>229</v>
      </c>
      <c r="F1216" s="1">
        <v>3.0274305555555558E-2</v>
      </c>
      <c r="G1216">
        <f>_xlfn.XLOOKUP($A1216,Product_pricing!$B:$B,Product_pricing!$C:$C)</f>
        <v>29</v>
      </c>
      <c r="H1216">
        <f t="shared" si="54"/>
        <v>57.42</v>
      </c>
      <c r="I1216" s="10">
        <f t="shared" si="55"/>
        <v>5.0669600267682413E-2</v>
      </c>
      <c r="J1216" t="str">
        <f>_xlfn.XLOOKUP(A1216,Product_Details!$A:$A,Product_Details!$G:$G,"mens")</f>
        <v>Mens</v>
      </c>
      <c r="K1216">
        <f t="shared" si="56"/>
        <v>2520</v>
      </c>
    </row>
    <row r="1217" spans="1:11" ht="15">
      <c r="A1217" t="s">
        <v>25</v>
      </c>
      <c r="B1217">
        <v>2</v>
      </c>
      <c r="C1217">
        <v>11</v>
      </c>
      <c r="D1217" t="s">
        <v>33</v>
      </c>
      <c r="E1217" t="s">
        <v>230</v>
      </c>
      <c r="F1217" s="1">
        <v>3.3500000000000002E-2</v>
      </c>
      <c r="G1217">
        <f>_xlfn.XLOOKUP($A1217,Product_pricing!$B:$B,Product_pricing!$C:$C)</f>
        <v>40</v>
      </c>
      <c r="H1217">
        <f t="shared" si="54"/>
        <v>71.2</v>
      </c>
      <c r="I1217" s="10">
        <f t="shared" si="55"/>
        <v>6.2829598381382593E-2</v>
      </c>
      <c r="J1217" t="str">
        <f>_xlfn.XLOOKUP(A1217,Product_Details!$A:$A,Product_Details!$G:$G,"mens")</f>
        <v>Mens</v>
      </c>
      <c r="K1217">
        <f t="shared" si="56"/>
        <v>2520</v>
      </c>
    </row>
    <row r="1218" spans="1:11" ht="15">
      <c r="A1218" t="s">
        <v>31</v>
      </c>
      <c r="B1218">
        <v>4</v>
      </c>
      <c r="C1218">
        <v>11</v>
      </c>
      <c r="D1218" t="s">
        <v>33</v>
      </c>
      <c r="E1218" t="s">
        <v>230</v>
      </c>
      <c r="F1218" s="1">
        <v>3.3500000000000002E-2</v>
      </c>
      <c r="G1218">
        <f>_xlfn.XLOOKUP($A1218,Product_pricing!$B:$B,Product_pricing!$C:$C)</f>
        <v>57</v>
      </c>
      <c r="H1218">
        <f t="shared" si="54"/>
        <v>202.92000000000002</v>
      </c>
      <c r="I1218" s="10">
        <f t="shared" si="55"/>
        <v>0.17906435538694038</v>
      </c>
      <c r="J1218" t="str">
        <f>_xlfn.XLOOKUP(A1218,Product_Details!$A:$A,Product_Details!$G:$G,"mens")</f>
        <v>Mens</v>
      </c>
      <c r="K1218">
        <f t="shared" si="56"/>
        <v>2520</v>
      </c>
    </row>
    <row r="1219" spans="1:11" ht="15">
      <c r="A1219" t="s">
        <v>32</v>
      </c>
      <c r="B1219">
        <v>5</v>
      </c>
      <c r="C1219">
        <v>11</v>
      </c>
      <c r="D1219" t="s">
        <v>33</v>
      </c>
      <c r="E1219" t="s">
        <v>230</v>
      </c>
      <c r="F1219" s="1">
        <v>3.3500000000000002E-2</v>
      </c>
      <c r="G1219">
        <f>_xlfn.XLOOKUP($A1219,Product_pricing!$B:$B,Product_pricing!$C:$C)</f>
        <v>36</v>
      </c>
      <c r="H1219">
        <f t="shared" ref="H1219:H1282" si="57">B1219*G1219*(1-C1219/100)</f>
        <v>160.19999999999999</v>
      </c>
      <c r="I1219" s="10">
        <f t="shared" ref="I1219:I1282" si="58">(H1219/SUM($H:$H))*1000</f>
        <v>0.14136659635811083</v>
      </c>
      <c r="J1219" t="str">
        <f>_xlfn.XLOOKUP(A1219,Product_Details!$A:$A,Product_Details!$G:$G,"mens")</f>
        <v>Mens</v>
      </c>
      <c r="K1219">
        <f t="shared" ref="K1219:K1282" si="59">COUNTIFS($J:$J, J1219) / COUNTIFS($J:$J, J1219, $E:$E, E1219)</f>
        <v>2520</v>
      </c>
    </row>
    <row r="1220" spans="1:11" ht="15">
      <c r="A1220" t="s">
        <v>30</v>
      </c>
      <c r="B1220">
        <v>1</v>
      </c>
      <c r="C1220">
        <v>21</v>
      </c>
      <c r="D1220" t="s">
        <v>23</v>
      </c>
      <c r="E1220" t="s">
        <v>231</v>
      </c>
      <c r="F1220" s="1">
        <v>6.5266203703703701E-3</v>
      </c>
      <c r="G1220">
        <f>_xlfn.XLOOKUP($A1220,Product_pricing!$B:$B,Product_pricing!$C:$C)</f>
        <v>19</v>
      </c>
      <c r="H1220">
        <f t="shared" si="57"/>
        <v>15.010000000000002</v>
      </c>
      <c r="I1220" s="10">
        <f t="shared" si="58"/>
        <v>1.3245397074502145E-2</v>
      </c>
      <c r="J1220" t="str">
        <f>_xlfn.XLOOKUP(A1220,Product_Details!$A:$A,Product_Details!$G:$G,"mens")</f>
        <v>Womens</v>
      </c>
      <c r="K1220">
        <f t="shared" si="59"/>
        <v>7535</v>
      </c>
    </row>
    <row r="1221" spans="1:11" ht="15">
      <c r="A1221" t="s">
        <v>41</v>
      </c>
      <c r="B1221">
        <v>5</v>
      </c>
      <c r="C1221">
        <v>21</v>
      </c>
      <c r="D1221" t="s">
        <v>23</v>
      </c>
      <c r="E1221" t="s">
        <v>231</v>
      </c>
      <c r="F1221" s="1">
        <v>6.5266203703703701E-3</v>
      </c>
      <c r="G1221">
        <f>_xlfn.XLOOKUP($A1221,Product_pricing!$B:$B,Product_pricing!$C:$C)</f>
        <v>10</v>
      </c>
      <c r="H1221">
        <f t="shared" si="57"/>
        <v>39.5</v>
      </c>
      <c r="I1221" s="10">
        <f t="shared" si="58"/>
        <v>3.4856308090795117E-2</v>
      </c>
      <c r="J1221" t="str">
        <f>_xlfn.XLOOKUP(A1221,Product_Details!$A:$A,Product_Details!$G:$G,"mens")</f>
        <v>Mens</v>
      </c>
      <c r="K1221">
        <f t="shared" si="59"/>
        <v>1890</v>
      </c>
    </row>
    <row r="1222" spans="1:11" ht="15">
      <c r="A1222" t="s">
        <v>31</v>
      </c>
      <c r="B1222">
        <v>1</v>
      </c>
      <c r="C1222">
        <v>21</v>
      </c>
      <c r="D1222" t="s">
        <v>23</v>
      </c>
      <c r="E1222" t="s">
        <v>231</v>
      </c>
      <c r="F1222" s="1">
        <v>6.5266203703703701E-3</v>
      </c>
      <c r="G1222">
        <f>_xlfn.XLOOKUP($A1222,Product_pricing!$B:$B,Product_pricing!$C:$C)</f>
        <v>57</v>
      </c>
      <c r="H1222">
        <f t="shared" si="57"/>
        <v>45.03</v>
      </c>
      <c r="I1222" s="10">
        <f t="shared" si="58"/>
        <v>3.9736191223506433E-2</v>
      </c>
      <c r="J1222" t="str">
        <f>_xlfn.XLOOKUP(A1222,Product_Details!$A:$A,Product_Details!$G:$G,"mens")</f>
        <v>Mens</v>
      </c>
      <c r="K1222">
        <f t="shared" si="59"/>
        <v>1890</v>
      </c>
    </row>
    <row r="1223" spans="1:11" ht="15">
      <c r="A1223" t="s">
        <v>26</v>
      </c>
      <c r="B1223">
        <v>5</v>
      </c>
      <c r="C1223">
        <v>21</v>
      </c>
      <c r="D1223" t="s">
        <v>23</v>
      </c>
      <c r="E1223" t="s">
        <v>231</v>
      </c>
      <c r="F1223" s="1">
        <v>6.5266203703703701E-3</v>
      </c>
      <c r="G1223">
        <f>_xlfn.XLOOKUP($A1223,Product_pricing!$B:$B,Product_pricing!$C:$C)</f>
        <v>17</v>
      </c>
      <c r="H1223">
        <f t="shared" si="57"/>
        <v>67.150000000000006</v>
      </c>
      <c r="I1223" s="10">
        <f t="shared" si="58"/>
        <v>5.9255723754351695E-2</v>
      </c>
      <c r="J1223" t="str">
        <f>_xlfn.XLOOKUP(A1223,Product_Details!$A:$A,Product_Details!$G:$G,"mens")</f>
        <v>Mens</v>
      </c>
      <c r="K1223">
        <f t="shared" si="59"/>
        <v>1890</v>
      </c>
    </row>
    <row r="1224" spans="1:11" ht="15">
      <c r="A1224" t="s">
        <v>27</v>
      </c>
      <c r="B1224">
        <v>1</v>
      </c>
      <c r="C1224">
        <v>21</v>
      </c>
      <c r="D1224" t="s">
        <v>23</v>
      </c>
      <c r="E1224" t="s">
        <v>231</v>
      </c>
      <c r="F1224" s="1">
        <v>6.5266203703703701E-3</v>
      </c>
      <c r="G1224">
        <f>_xlfn.XLOOKUP($A1224,Product_pricing!$B:$B,Product_pricing!$C:$C)</f>
        <v>29</v>
      </c>
      <c r="H1224">
        <f t="shared" si="57"/>
        <v>22.91</v>
      </c>
      <c r="I1224" s="10">
        <f t="shared" si="58"/>
        <v>2.0216658692661166E-2</v>
      </c>
      <c r="J1224" t="str">
        <f>_xlfn.XLOOKUP(A1224,Product_Details!$A:$A,Product_Details!$G:$G,"mens")</f>
        <v>Mens</v>
      </c>
      <c r="K1224">
        <f t="shared" si="59"/>
        <v>1890</v>
      </c>
    </row>
    <row r="1225" spans="1:11" ht="15">
      <c r="A1225" t="s">
        <v>22</v>
      </c>
      <c r="B1225">
        <v>3</v>
      </c>
      <c r="C1225">
        <v>8</v>
      </c>
      <c r="D1225" t="s">
        <v>33</v>
      </c>
      <c r="E1225" t="s">
        <v>232</v>
      </c>
      <c r="F1225" s="1">
        <v>1.8240740740740743E-3</v>
      </c>
      <c r="G1225">
        <f>_xlfn.XLOOKUP($A1225,Product_pricing!$B:$B,Product_pricing!$C:$C)</f>
        <v>13</v>
      </c>
      <c r="H1225">
        <f t="shared" si="57"/>
        <v>35.880000000000003</v>
      </c>
      <c r="I1225" s="10">
        <f t="shared" si="58"/>
        <v>3.1661881880955159E-2</v>
      </c>
      <c r="J1225" t="str">
        <f>_xlfn.XLOOKUP(A1225,Product_Details!$A:$A,Product_Details!$G:$G,"mens")</f>
        <v>Womens</v>
      </c>
      <c r="K1225">
        <f t="shared" si="59"/>
        <v>1507</v>
      </c>
    </row>
    <row r="1226" spans="1:11" ht="15">
      <c r="A1226" t="s">
        <v>35</v>
      </c>
      <c r="B1226">
        <v>4</v>
      </c>
      <c r="C1226">
        <v>8</v>
      </c>
      <c r="D1226" t="s">
        <v>33</v>
      </c>
      <c r="E1226" t="s">
        <v>232</v>
      </c>
      <c r="F1226" s="1">
        <v>1.8240740740740743E-3</v>
      </c>
      <c r="G1226">
        <f>_xlfn.XLOOKUP($A1226,Product_pricing!$B:$B,Product_pricing!$C:$C)</f>
        <v>32</v>
      </c>
      <c r="H1226">
        <f t="shared" si="57"/>
        <v>117.76</v>
      </c>
      <c r="I1226" s="10">
        <f t="shared" si="58"/>
        <v>0.10391592001954514</v>
      </c>
      <c r="J1226" t="str">
        <f>_xlfn.XLOOKUP(A1226,Product_Details!$A:$A,Product_Details!$G:$G,"mens")</f>
        <v>Womens</v>
      </c>
      <c r="K1226">
        <f t="shared" si="59"/>
        <v>1507</v>
      </c>
    </row>
    <row r="1227" spans="1:11" ht="15">
      <c r="A1227" t="s">
        <v>29</v>
      </c>
      <c r="B1227">
        <v>5</v>
      </c>
      <c r="C1227">
        <v>8</v>
      </c>
      <c r="D1227" t="s">
        <v>33</v>
      </c>
      <c r="E1227" t="s">
        <v>232</v>
      </c>
      <c r="F1227" s="1">
        <v>1.8240740740740743E-3</v>
      </c>
      <c r="G1227">
        <f>_xlfn.XLOOKUP($A1227,Product_pricing!$B:$B,Product_pricing!$C:$C)</f>
        <v>10</v>
      </c>
      <c r="H1227">
        <f t="shared" si="57"/>
        <v>46</v>
      </c>
      <c r="I1227" s="10">
        <f t="shared" si="58"/>
        <v>4.0592156257634814E-2</v>
      </c>
      <c r="J1227" t="str">
        <f>_xlfn.XLOOKUP(A1227,Product_Details!$A:$A,Product_Details!$G:$G,"mens")</f>
        <v>Womens</v>
      </c>
      <c r="K1227">
        <f t="shared" si="59"/>
        <v>1507</v>
      </c>
    </row>
    <row r="1228" spans="1:11" ht="15">
      <c r="A1228" t="s">
        <v>36</v>
      </c>
      <c r="B1228">
        <v>5</v>
      </c>
      <c r="C1228">
        <v>8</v>
      </c>
      <c r="D1228" t="s">
        <v>33</v>
      </c>
      <c r="E1228" t="s">
        <v>232</v>
      </c>
      <c r="F1228" s="1">
        <v>1.8240740740740743E-3</v>
      </c>
      <c r="G1228">
        <f>_xlfn.XLOOKUP($A1228,Product_pricing!$B:$B,Product_pricing!$C:$C)</f>
        <v>23</v>
      </c>
      <c r="H1228">
        <f t="shared" si="57"/>
        <v>105.80000000000001</v>
      </c>
      <c r="I1228" s="10">
        <f t="shared" si="58"/>
        <v>9.3361959392560076E-2</v>
      </c>
      <c r="J1228" t="str">
        <f>_xlfn.XLOOKUP(A1228,Product_Details!$A:$A,Product_Details!$G:$G,"mens")</f>
        <v>Womens</v>
      </c>
      <c r="K1228">
        <f t="shared" si="59"/>
        <v>1507</v>
      </c>
    </row>
    <row r="1229" spans="1:11" ht="15">
      <c r="A1229" t="s">
        <v>30</v>
      </c>
      <c r="B1229">
        <v>3</v>
      </c>
      <c r="C1229">
        <v>8</v>
      </c>
      <c r="D1229" t="s">
        <v>33</v>
      </c>
      <c r="E1229" t="s">
        <v>232</v>
      </c>
      <c r="F1229" s="1">
        <v>1.8240740740740743E-3</v>
      </c>
      <c r="G1229">
        <f>_xlfn.XLOOKUP($A1229,Product_pricing!$B:$B,Product_pricing!$C:$C)</f>
        <v>19</v>
      </c>
      <c r="H1229">
        <f t="shared" si="57"/>
        <v>52.440000000000005</v>
      </c>
      <c r="I1229" s="10">
        <f t="shared" si="58"/>
        <v>4.6275058133703695E-2</v>
      </c>
      <c r="J1229" t="str">
        <f>_xlfn.XLOOKUP(A1229,Product_Details!$A:$A,Product_Details!$G:$G,"mens")</f>
        <v>Womens</v>
      </c>
      <c r="K1229">
        <f t="shared" si="59"/>
        <v>1507</v>
      </c>
    </row>
    <row r="1230" spans="1:11" ht="15">
      <c r="A1230" t="s">
        <v>25</v>
      </c>
      <c r="B1230">
        <v>2</v>
      </c>
      <c r="C1230">
        <v>8</v>
      </c>
      <c r="D1230" t="s">
        <v>33</v>
      </c>
      <c r="E1230" t="s">
        <v>232</v>
      </c>
      <c r="F1230" s="1">
        <v>1.8240740740740743E-3</v>
      </c>
      <c r="G1230">
        <f>_xlfn.XLOOKUP($A1230,Product_pricing!$B:$B,Product_pricing!$C:$C)</f>
        <v>40</v>
      </c>
      <c r="H1230">
        <f t="shared" si="57"/>
        <v>73.600000000000009</v>
      </c>
      <c r="I1230" s="10">
        <f t="shared" si="58"/>
        <v>6.4947450012215704E-2</v>
      </c>
      <c r="J1230" t="str">
        <f>_xlfn.XLOOKUP(A1230,Product_Details!$A:$A,Product_Details!$G:$G,"mens")</f>
        <v>Mens</v>
      </c>
      <c r="K1230">
        <f t="shared" si="59"/>
        <v>3780</v>
      </c>
    </row>
    <row r="1231" spans="1:11" ht="15">
      <c r="A1231" t="s">
        <v>32</v>
      </c>
      <c r="B1231">
        <v>5</v>
      </c>
      <c r="C1231">
        <v>8</v>
      </c>
      <c r="D1231" t="s">
        <v>33</v>
      </c>
      <c r="E1231" t="s">
        <v>232</v>
      </c>
      <c r="F1231" s="1">
        <v>1.8240740740740743E-3</v>
      </c>
      <c r="G1231">
        <f>_xlfn.XLOOKUP($A1231,Product_pricing!$B:$B,Product_pricing!$C:$C)</f>
        <v>36</v>
      </c>
      <c r="H1231">
        <f t="shared" si="57"/>
        <v>165.6</v>
      </c>
      <c r="I1231" s="10">
        <f t="shared" si="58"/>
        <v>0.14613176252748533</v>
      </c>
      <c r="J1231" t="str">
        <f>_xlfn.XLOOKUP(A1231,Product_Details!$A:$A,Product_Details!$G:$G,"mens")</f>
        <v>Mens</v>
      </c>
      <c r="K1231">
        <f t="shared" si="59"/>
        <v>3780</v>
      </c>
    </row>
    <row r="1232" spans="1:11" ht="15">
      <c r="A1232" t="s">
        <v>35</v>
      </c>
      <c r="B1232">
        <v>2</v>
      </c>
      <c r="C1232">
        <v>22</v>
      </c>
      <c r="D1232" t="s">
        <v>33</v>
      </c>
      <c r="E1232" t="s">
        <v>233</v>
      </c>
      <c r="F1232" s="1">
        <v>3.8008101851851855E-2</v>
      </c>
      <c r="G1232">
        <f>_xlfn.XLOOKUP($A1232,Product_pricing!$B:$B,Product_pricing!$C:$C)</f>
        <v>32</v>
      </c>
      <c r="H1232">
        <f t="shared" si="57"/>
        <v>49.92</v>
      </c>
      <c r="I1232" s="10">
        <f t="shared" si="58"/>
        <v>4.4051313921328918E-2</v>
      </c>
      <c r="J1232" t="str">
        <f>_xlfn.XLOOKUP(A1232,Product_Details!$A:$A,Product_Details!$G:$G,"mens")</f>
        <v>Womens</v>
      </c>
      <c r="K1232">
        <f t="shared" si="59"/>
        <v>3767.5</v>
      </c>
    </row>
    <row r="1233" spans="1:11" ht="15">
      <c r="A1233" t="s">
        <v>29</v>
      </c>
      <c r="B1233">
        <v>2</v>
      </c>
      <c r="C1233">
        <v>22</v>
      </c>
      <c r="D1233" t="s">
        <v>33</v>
      </c>
      <c r="E1233" t="s">
        <v>233</v>
      </c>
      <c r="F1233" s="1">
        <v>3.8008101851851855E-2</v>
      </c>
      <c r="G1233">
        <f>_xlfn.XLOOKUP($A1233,Product_pricing!$B:$B,Product_pricing!$C:$C)</f>
        <v>10</v>
      </c>
      <c r="H1233">
        <f t="shared" si="57"/>
        <v>15.600000000000001</v>
      </c>
      <c r="I1233" s="10">
        <f t="shared" si="58"/>
        <v>1.3766035600415286E-2</v>
      </c>
      <c r="J1233" t="str">
        <f>_xlfn.XLOOKUP(A1233,Product_Details!$A:$A,Product_Details!$G:$G,"mens")</f>
        <v>Womens</v>
      </c>
      <c r="K1233">
        <f t="shared" si="59"/>
        <v>3767.5</v>
      </c>
    </row>
    <row r="1234" spans="1:11" ht="15">
      <c r="A1234" t="s">
        <v>41</v>
      </c>
      <c r="B1234">
        <v>3</v>
      </c>
      <c r="C1234">
        <v>22</v>
      </c>
      <c r="D1234" t="s">
        <v>33</v>
      </c>
      <c r="E1234" t="s">
        <v>233</v>
      </c>
      <c r="F1234" s="1">
        <v>3.8008101851851855E-2</v>
      </c>
      <c r="G1234">
        <f>_xlfn.XLOOKUP($A1234,Product_pricing!$B:$B,Product_pricing!$C:$C)</f>
        <v>10</v>
      </c>
      <c r="H1234">
        <f t="shared" si="57"/>
        <v>23.400000000000002</v>
      </c>
      <c r="I1234" s="10">
        <f t="shared" si="58"/>
        <v>2.0649053400622931E-2</v>
      </c>
      <c r="J1234" t="str">
        <f>_xlfn.XLOOKUP(A1234,Product_Details!$A:$A,Product_Details!$G:$G,"mens")</f>
        <v>Mens</v>
      </c>
      <c r="K1234">
        <f t="shared" si="59"/>
        <v>3780</v>
      </c>
    </row>
    <row r="1235" spans="1:11" ht="15">
      <c r="A1235" t="s">
        <v>26</v>
      </c>
      <c r="B1235">
        <v>2</v>
      </c>
      <c r="C1235">
        <v>22</v>
      </c>
      <c r="D1235" t="s">
        <v>33</v>
      </c>
      <c r="E1235" t="s">
        <v>233</v>
      </c>
      <c r="F1235" s="1">
        <v>3.8008101851851855E-2</v>
      </c>
      <c r="G1235">
        <f>_xlfn.XLOOKUP($A1235,Product_pricing!$B:$B,Product_pricing!$C:$C)</f>
        <v>17</v>
      </c>
      <c r="H1235">
        <f t="shared" si="57"/>
        <v>26.52</v>
      </c>
      <c r="I1235" s="10">
        <f t="shared" si="58"/>
        <v>2.3402260520705983E-2</v>
      </c>
      <c r="J1235" t="str">
        <f>_xlfn.XLOOKUP(A1235,Product_Details!$A:$A,Product_Details!$G:$G,"mens")</f>
        <v>Mens</v>
      </c>
      <c r="K1235">
        <f t="shared" si="59"/>
        <v>3780</v>
      </c>
    </row>
    <row r="1236" spans="1:11" ht="15">
      <c r="A1236" t="s">
        <v>22</v>
      </c>
      <c r="B1236">
        <v>1</v>
      </c>
      <c r="C1236">
        <v>4</v>
      </c>
      <c r="D1236" t="s">
        <v>33</v>
      </c>
      <c r="E1236" t="s">
        <v>234</v>
      </c>
      <c r="F1236" s="1">
        <v>5.1041666666666672E-4</v>
      </c>
      <c r="G1236">
        <f>_xlfn.XLOOKUP($A1236,Product_pricing!$B:$B,Product_pricing!$C:$C)</f>
        <v>13</v>
      </c>
      <c r="H1236">
        <f t="shared" si="57"/>
        <v>12.48</v>
      </c>
      <c r="I1236" s="10">
        <f t="shared" si="58"/>
        <v>1.1012828480332229E-2</v>
      </c>
      <c r="J1236" t="str">
        <f>_xlfn.XLOOKUP(A1236,Product_Details!$A:$A,Product_Details!$G:$G,"mens")</f>
        <v>Womens</v>
      </c>
      <c r="K1236">
        <f t="shared" si="59"/>
        <v>1883.75</v>
      </c>
    </row>
    <row r="1237" spans="1:11" ht="15">
      <c r="A1237" t="s">
        <v>29</v>
      </c>
      <c r="B1237">
        <v>3</v>
      </c>
      <c r="C1237">
        <v>4</v>
      </c>
      <c r="D1237" t="s">
        <v>33</v>
      </c>
      <c r="E1237" t="s">
        <v>234</v>
      </c>
      <c r="F1237" s="1">
        <v>5.1041666666666672E-4</v>
      </c>
      <c r="G1237">
        <f>_xlfn.XLOOKUP($A1237,Product_pricing!$B:$B,Product_pricing!$C:$C)</f>
        <v>10</v>
      </c>
      <c r="H1237">
        <f t="shared" si="57"/>
        <v>28.799999999999997</v>
      </c>
      <c r="I1237" s="10">
        <f t="shared" si="58"/>
        <v>2.541421956999745E-2</v>
      </c>
      <c r="J1237" t="str">
        <f>_xlfn.XLOOKUP(A1237,Product_Details!$A:$A,Product_Details!$G:$G,"mens")</f>
        <v>Womens</v>
      </c>
      <c r="K1237">
        <f t="shared" si="59"/>
        <v>1883.75</v>
      </c>
    </row>
    <row r="1238" spans="1:11" ht="15">
      <c r="A1238" t="s">
        <v>36</v>
      </c>
      <c r="B1238">
        <v>4</v>
      </c>
      <c r="C1238">
        <v>4</v>
      </c>
      <c r="D1238" t="s">
        <v>33</v>
      </c>
      <c r="E1238" t="s">
        <v>234</v>
      </c>
      <c r="F1238" s="1">
        <v>5.1041666666666672E-4</v>
      </c>
      <c r="G1238">
        <f>_xlfn.XLOOKUP($A1238,Product_pricing!$B:$B,Product_pricing!$C:$C)</f>
        <v>23</v>
      </c>
      <c r="H1238">
        <f t="shared" si="57"/>
        <v>88.32</v>
      </c>
      <c r="I1238" s="10">
        <f t="shared" si="58"/>
        <v>7.793694001465884E-2</v>
      </c>
      <c r="J1238" t="str">
        <f>_xlfn.XLOOKUP(A1238,Product_Details!$A:$A,Product_Details!$G:$G,"mens")</f>
        <v>Womens</v>
      </c>
      <c r="K1238">
        <f t="shared" si="59"/>
        <v>1883.75</v>
      </c>
    </row>
    <row r="1239" spans="1:11" ht="15">
      <c r="A1239" t="s">
        <v>30</v>
      </c>
      <c r="B1239">
        <v>1</v>
      </c>
      <c r="C1239">
        <v>4</v>
      </c>
      <c r="D1239" t="s">
        <v>33</v>
      </c>
      <c r="E1239" t="s">
        <v>234</v>
      </c>
      <c r="F1239" s="1">
        <v>5.1041666666666672E-4</v>
      </c>
      <c r="G1239">
        <f>_xlfn.XLOOKUP($A1239,Product_pricing!$B:$B,Product_pricing!$C:$C)</f>
        <v>19</v>
      </c>
      <c r="H1239">
        <f t="shared" si="57"/>
        <v>18.239999999999998</v>
      </c>
      <c r="I1239" s="10">
        <f t="shared" si="58"/>
        <v>1.6095672394331715E-2</v>
      </c>
      <c r="J1239" t="str">
        <f>_xlfn.XLOOKUP(A1239,Product_Details!$A:$A,Product_Details!$G:$G,"mens")</f>
        <v>Womens</v>
      </c>
      <c r="K1239">
        <f t="shared" si="59"/>
        <v>1883.75</v>
      </c>
    </row>
    <row r="1240" spans="1:11" ht="15">
      <c r="A1240" t="s">
        <v>41</v>
      </c>
      <c r="B1240">
        <v>3</v>
      </c>
      <c r="C1240">
        <v>4</v>
      </c>
      <c r="D1240" t="s">
        <v>33</v>
      </c>
      <c r="E1240" t="s">
        <v>234</v>
      </c>
      <c r="F1240" s="1">
        <v>5.1041666666666672E-4</v>
      </c>
      <c r="G1240">
        <f>_xlfn.XLOOKUP($A1240,Product_pricing!$B:$B,Product_pricing!$C:$C)</f>
        <v>10</v>
      </c>
      <c r="H1240">
        <f t="shared" si="57"/>
        <v>28.799999999999997</v>
      </c>
      <c r="I1240" s="10">
        <f t="shared" si="58"/>
        <v>2.541421956999745E-2</v>
      </c>
      <c r="J1240" t="str">
        <f>_xlfn.XLOOKUP(A1240,Product_Details!$A:$A,Product_Details!$G:$G,"mens")</f>
        <v>Mens</v>
      </c>
      <c r="K1240">
        <f t="shared" si="59"/>
        <v>2520</v>
      </c>
    </row>
    <row r="1241" spans="1:11" ht="15">
      <c r="A1241" t="s">
        <v>32</v>
      </c>
      <c r="B1241">
        <v>1</v>
      </c>
      <c r="C1241">
        <v>4</v>
      </c>
      <c r="D1241" t="s">
        <v>33</v>
      </c>
      <c r="E1241" t="s">
        <v>234</v>
      </c>
      <c r="F1241" s="1">
        <v>5.1041666666666672E-4</v>
      </c>
      <c r="G1241">
        <f>_xlfn.XLOOKUP($A1241,Product_pricing!$B:$B,Product_pricing!$C:$C)</f>
        <v>36</v>
      </c>
      <c r="H1241">
        <f t="shared" si="57"/>
        <v>34.56</v>
      </c>
      <c r="I1241" s="10">
        <f t="shared" si="58"/>
        <v>3.0497063483996941E-2</v>
      </c>
      <c r="J1241" t="str">
        <f>_xlfn.XLOOKUP(A1241,Product_Details!$A:$A,Product_Details!$G:$G,"mens")</f>
        <v>Mens</v>
      </c>
      <c r="K1241">
        <f t="shared" si="59"/>
        <v>2520</v>
      </c>
    </row>
    <row r="1242" spans="1:11" ht="15">
      <c r="A1242" t="s">
        <v>26</v>
      </c>
      <c r="B1242">
        <v>1</v>
      </c>
      <c r="C1242">
        <v>4</v>
      </c>
      <c r="D1242" t="s">
        <v>33</v>
      </c>
      <c r="E1242" t="s">
        <v>234</v>
      </c>
      <c r="F1242" s="1">
        <v>5.1041666666666672E-4</v>
      </c>
      <c r="G1242">
        <f>_xlfn.XLOOKUP($A1242,Product_pricing!$B:$B,Product_pricing!$C:$C)</f>
        <v>17</v>
      </c>
      <c r="H1242">
        <f t="shared" si="57"/>
        <v>16.32</v>
      </c>
      <c r="I1242" s="10">
        <f t="shared" si="58"/>
        <v>1.4401391089665221E-2</v>
      </c>
      <c r="J1242" t="str">
        <f>_xlfn.XLOOKUP(A1242,Product_Details!$A:$A,Product_Details!$G:$G,"mens")</f>
        <v>Mens</v>
      </c>
      <c r="K1242">
        <f t="shared" si="59"/>
        <v>2520</v>
      </c>
    </row>
    <row r="1243" spans="1:11" ht="15">
      <c r="A1243" t="s">
        <v>22</v>
      </c>
      <c r="B1243">
        <v>1</v>
      </c>
      <c r="C1243">
        <v>1</v>
      </c>
      <c r="D1243" t="s">
        <v>33</v>
      </c>
      <c r="E1243" t="s">
        <v>235</v>
      </c>
      <c r="F1243" s="1">
        <v>2.4336805555555559E-2</v>
      </c>
      <c r="G1243">
        <f>_xlfn.XLOOKUP($A1243,Product_pricing!$B:$B,Product_pricing!$C:$C)</f>
        <v>13</v>
      </c>
      <c r="H1243">
        <f t="shared" si="57"/>
        <v>12.87</v>
      </c>
      <c r="I1243" s="10">
        <f t="shared" si="58"/>
        <v>1.135697937034261E-2</v>
      </c>
      <c r="J1243" t="str">
        <f>_xlfn.XLOOKUP(A1243,Product_Details!$A:$A,Product_Details!$G:$G,"mens")</f>
        <v>Womens</v>
      </c>
      <c r="K1243">
        <f t="shared" si="59"/>
        <v>1507</v>
      </c>
    </row>
    <row r="1244" spans="1:11" ht="15">
      <c r="A1244" t="s">
        <v>35</v>
      </c>
      <c r="B1244">
        <v>2</v>
      </c>
      <c r="C1244">
        <v>1</v>
      </c>
      <c r="D1244" t="s">
        <v>33</v>
      </c>
      <c r="E1244" t="s">
        <v>235</v>
      </c>
      <c r="F1244" s="1">
        <v>2.4336805555555559E-2</v>
      </c>
      <c r="G1244">
        <f>_xlfn.XLOOKUP($A1244,Product_pricing!$B:$B,Product_pricing!$C:$C)</f>
        <v>32</v>
      </c>
      <c r="H1244">
        <f t="shared" si="57"/>
        <v>63.36</v>
      </c>
      <c r="I1244" s="10">
        <f t="shared" si="58"/>
        <v>5.5911283053994384E-2</v>
      </c>
      <c r="J1244" t="str">
        <f>_xlfn.XLOOKUP(A1244,Product_Details!$A:$A,Product_Details!$G:$G,"mens")</f>
        <v>Womens</v>
      </c>
      <c r="K1244">
        <f t="shared" si="59"/>
        <v>1507</v>
      </c>
    </row>
    <row r="1245" spans="1:11" ht="15">
      <c r="A1245" t="s">
        <v>29</v>
      </c>
      <c r="B1245">
        <v>2</v>
      </c>
      <c r="C1245">
        <v>1</v>
      </c>
      <c r="D1245" t="s">
        <v>33</v>
      </c>
      <c r="E1245" t="s">
        <v>235</v>
      </c>
      <c r="F1245" s="1">
        <v>2.4336805555555559E-2</v>
      </c>
      <c r="G1245">
        <f>_xlfn.XLOOKUP($A1245,Product_pricing!$B:$B,Product_pricing!$C:$C)</f>
        <v>10</v>
      </c>
      <c r="H1245">
        <f t="shared" si="57"/>
        <v>19.8</v>
      </c>
      <c r="I1245" s="10">
        <f t="shared" si="58"/>
        <v>1.7472275954373249E-2</v>
      </c>
      <c r="J1245" t="str">
        <f>_xlfn.XLOOKUP(A1245,Product_Details!$A:$A,Product_Details!$G:$G,"mens")</f>
        <v>Womens</v>
      </c>
      <c r="K1245">
        <f t="shared" si="59"/>
        <v>1507</v>
      </c>
    </row>
    <row r="1246" spans="1:11" ht="15">
      <c r="A1246" t="s">
        <v>30</v>
      </c>
      <c r="B1246">
        <v>3</v>
      </c>
      <c r="C1246">
        <v>1</v>
      </c>
      <c r="D1246" t="s">
        <v>33</v>
      </c>
      <c r="E1246" t="s">
        <v>235</v>
      </c>
      <c r="F1246" s="1">
        <v>2.4336805555555559E-2</v>
      </c>
      <c r="G1246">
        <f>_xlfn.XLOOKUP($A1246,Product_pricing!$B:$B,Product_pricing!$C:$C)</f>
        <v>19</v>
      </c>
      <c r="H1246">
        <f t="shared" si="57"/>
        <v>56.43</v>
      </c>
      <c r="I1246" s="10">
        <f t="shared" si="58"/>
        <v>4.9795986469963756E-2</v>
      </c>
      <c r="J1246" t="str">
        <f>_xlfn.XLOOKUP(A1246,Product_Details!$A:$A,Product_Details!$G:$G,"mens")</f>
        <v>Womens</v>
      </c>
      <c r="K1246">
        <f t="shared" si="59"/>
        <v>1507</v>
      </c>
    </row>
    <row r="1247" spans="1:11" ht="15">
      <c r="A1247" t="s">
        <v>38</v>
      </c>
      <c r="B1247">
        <v>1</v>
      </c>
      <c r="C1247">
        <v>1</v>
      </c>
      <c r="D1247" t="s">
        <v>33</v>
      </c>
      <c r="E1247" t="s">
        <v>235</v>
      </c>
      <c r="F1247" s="1">
        <v>2.4336805555555559E-2</v>
      </c>
      <c r="G1247">
        <f>_xlfn.XLOOKUP($A1247,Product_pricing!$B:$B,Product_pricing!$C:$C)</f>
        <v>54</v>
      </c>
      <c r="H1247">
        <f t="shared" si="57"/>
        <v>53.46</v>
      </c>
      <c r="I1247" s="10">
        <f t="shared" si="58"/>
        <v>4.717514507680777E-2</v>
      </c>
      <c r="J1247" t="str">
        <f>_xlfn.XLOOKUP(A1247,Product_Details!$A:$A,Product_Details!$G:$G,"mens")</f>
        <v>Womens</v>
      </c>
      <c r="K1247">
        <f t="shared" si="59"/>
        <v>1507</v>
      </c>
    </row>
    <row r="1248" spans="1:11" ht="15">
      <c r="A1248" t="s">
        <v>25</v>
      </c>
      <c r="B1248">
        <v>4</v>
      </c>
      <c r="C1248">
        <v>1</v>
      </c>
      <c r="D1248" t="s">
        <v>33</v>
      </c>
      <c r="E1248" t="s">
        <v>235</v>
      </c>
      <c r="F1248" s="1">
        <v>2.4336805555555559E-2</v>
      </c>
      <c r="G1248">
        <f>_xlfn.XLOOKUP($A1248,Product_pricing!$B:$B,Product_pricing!$C:$C)</f>
        <v>40</v>
      </c>
      <c r="H1248">
        <f t="shared" si="57"/>
        <v>158.4</v>
      </c>
      <c r="I1248" s="10">
        <f t="shared" si="58"/>
        <v>0.139778207634986</v>
      </c>
      <c r="J1248" t="str">
        <f>_xlfn.XLOOKUP(A1248,Product_Details!$A:$A,Product_Details!$G:$G,"mens")</f>
        <v>Mens</v>
      </c>
      <c r="K1248">
        <f t="shared" si="59"/>
        <v>1890</v>
      </c>
    </row>
    <row r="1249" spans="1:11" ht="15">
      <c r="A1249" t="s">
        <v>32</v>
      </c>
      <c r="B1249">
        <v>4</v>
      </c>
      <c r="C1249">
        <v>1</v>
      </c>
      <c r="D1249" t="s">
        <v>33</v>
      </c>
      <c r="E1249" t="s">
        <v>235</v>
      </c>
      <c r="F1249" s="1">
        <v>2.4336805555555559E-2</v>
      </c>
      <c r="G1249">
        <f>_xlfn.XLOOKUP($A1249,Product_pricing!$B:$B,Product_pricing!$C:$C)</f>
        <v>36</v>
      </c>
      <c r="H1249">
        <f t="shared" si="57"/>
        <v>142.56</v>
      </c>
      <c r="I1249" s="10">
        <f t="shared" si="58"/>
        <v>0.12580038687148737</v>
      </c>
      <c r="J1249" t="str">
        <f>_xlfn.XLOOKUP(A1249,Product_Details!$A:$A,Product_Details!$G:$G,"mens")</f>
        <v>Mens</v>
      </c>
      <c r="K1249">
        <f t="shared" si="59"/>
        <v>1890</v>
      </c>
    </row>
    <row r="1250" spans="1:11" ht="15">
      <c r="A1250" t="s">
        <v>26</v>
      </c>
      <c r="B1250">
        <v>5</v>
      </c>
      <c r="C1250">
        <v>1</v>
      </c>
      <c r="D1250" t="s">
        <v>33</v>
      </c>
      <c r="E1250" t="s">
        <v>235</v>
      </c>
      <c r="F1250" s="1">
        <v>2.4336805555555559E-2</v>
      </c>
      <c r="G1250">
        <f>_xlfn.XLOOKUP($A1250,Product_pricing!$B:$B,Product_pricing!$C:$C)</f>
        <v>17</v>
      </c>
      <c r="H1250">
        <f t="shared" si="57"/>
        <v>84.15</v>
      </c>
      <c r="I1250" s="10">
        <f t="shared" si="58"/>
        <v>7.4257172806086305E-2</v>
      </c>
      <c r="J1250" t="str">
        <f>_xlfn.XLOOKUP(A1250,Product_Details!$A:$A,Product_Details!$G:$G,"mens")</f>
        <v>Mens</v>
      </c>
      <c r="K1250">
        <f t="shared" si="59"/>
        <v>1890</v>
      </c>
    </row>
    <row r="1251" spans="1:11" ht="15">
      <c r="A1251" t="s">
        <v>27</v>
      </c>
      <c r="B1251">
        <v>5</v>
      </c>
      <c r="C1251">
        <v>1</v>
      </c>
      <c r="D1251" t="s">
        <v>33</v>
      </c>
      <c r="E1251" t="s">
        <v>235</v>
      </c>
      <c r="F1251" s="1">
        <v>2.4336805555555559E-2</v>
      </c>
      <c r="G1251">
        <f>_xlfn.XLOOKUP($A1251,Product_pricing!$B:$B,Product_pricing!$C:$C)</f>
        <v>29</v>
      </c>
      <c r="H1251">
        <f t="shared" si="57"/>
        <v>143.55000000000001</v>
      </c>
      <c r="I1251" s="10">
        <f t="shared" si="58"/>
        <v>0.12667400066920606</v>
      </c>
      <c r="J1251" t="str">
        <f>_xlfn.XLOOKUP(A1251,Product_Details!$A:$A,Product_Details!$G:$G,"mens")</f>
        <v>Mens</v>
      </c>
      <c r="K1251">
        <f t="shared" si="59"/>
        <v>1890</v>
      </c>
    </row>
    <row r="1252" spans="1:11" ht="15">
      <c r="A1252" t="s">
        <v>22</v>
      </c>
      <c r="B1252">
        <v>2</v>
      </c>
      <c r="C1252">
        <v>16</v>
      </c>
      <c r="D1252" t="s">
        <v>33</v>
      </c>
      <c r="E1252" t="s">
        <v>236</v>
      </c>
      <c r="F1252" s="1">
        <v>3.348148148148148E-2</v>
      </c>
      <c r="G1252">
        <f>_xlfn.XLOOKUP($A1252,Product_pricing!$B:$B,Product_pricing!$C:$C)</f>
        <v>13</v>
      </c>
      <c r="H1252">
        <f t="shared" si="57"/>
        <v>21.84</v>
      </c>
      <c r="I1252" s="10">
        <f t="shared" si="58"/>
        <v>1.9272449840581397E-2</v>
      </c>
      <c r="J1252" t="str">
        <f>_xlfn.XLOOKUP(A1252,Product_Details!$A:$A,Product_Details!$G:$G,"mens")</f>
        <v>Womens</v>
      </c>
      <c r="K1252">
        <f t="shared" si="59"/>
        <v>1507</v>
      </c>
    </row>
    <row r="1253" spans="1:11" ht="15">
      <c r="A1253" t="s">
        <v>35</v>
      </c>
      <c r="B1253">
        <v>3</v>
      </c>
      <c r="C1253">
        <v>16</v>
      </c>
      <c r="D1253" t="s">
        <v>33</v>
      </c>
      <c r="E1253" t="s">
        <v>236</v>
      </c>
      <c r="F1253" s="1">
        <v>3.348148148148148E-2</v>
      </c>
      <c r="G1253">
        <f>_xlfn.XLOOKUP($A1253,Product_pricing!$B:$B,Product_pricing!$C:$C)</f>
        <v>32</v>
      </c>
      <c r="H1253">
        <f t="shared" si="57"/>
        <v>80.64</v>
      </c>
      <c r="I1253" s="10">
        <f t="shared" si="58"/>
        <v>7.1159814795992857E-2</v>
      </c>
      <c r="J1253" t="str">
        <f>_xlfn.XLOOKUP(A1253,Product_Details!$A:$A,Product_Details!$G:$G,"mens")</f>
        <v>Womens</v>
      </c>
      <c r="K1253">
        <f t="shared" si="59"/>
        <v>1507</v>
      </c>
    </row>
    <row r="1254" spans="1:11" ht="15">
      <c r="A1254" t="s">
        <v>29</v>
      </c>
      <c r="B1254">
        <v>3</v>
      </c>
      <c r="C1254">
        <v>16</v>
      </c>
      <c r="D1254" t="s">
        <v>33</v>
      </c>
      <c r="E1254" t="s">
        <v>236</v>
      </c>
      <c r="F1254" s="1">
        <v>3.348148148148148E-2</v>
      </c>
      <c r="G1254">
        <f>_xlfn.XLOOKUP($A1254,Product_pricing!$B:$B,Product_pricing!$C:$C)</f>
        <v>10</v>
      </c>
      <c r="H1254">
        <f t="shared" si="57"/>
        <v>25.2</v>
      </c>
      <c r="I1254" s="10">
        <f t="shared" si="58"/>
        <v>2.2237442123747769E-2</v>
      </c>
      <c r="J1254" t="str">
        <f>_xlfn.XLOOKUP(A1254,Product_Details!$A:$A,Product_Details!$G:$G,"mens")</f>
        <v>Womens</v>
      </c>
      <c r="K1254">
        <f t="shared" si="59"/>
        <v>1507</v>
      </c>
    </row>
    <row r="1255" spans="1:11" ht="15">
      <c r="A1255" t="s">
        <v>36</v>
      </c>
      <c r="B1255">
        <v>1</v>
      </c>
      <c r="C1255">
        <v>16</v>
      </c>
      <c r="D1255" t="s">
        <v>33</v>
      </c>
      <c r="E1255" t="s">
        <v>236</v>
      </c>
      <c r="F1255" s="1">
        <v>3.348148148148148E-2</v>
      </c>
      <c r="G1255">
        <f>_xlfn.XLOOKUP($A1255,Product_pricing!$B:$B,Product_pricing!$C:$C)</f>
        <v>23</v>
      </c>
      <c r="H1255">
        <f t="shared" si="57"/>
        <v>19.32</v>
      </c>
      <c r="I1255" s="10">
        <f t="shared" si="58"/>
        <v>1.7048705628206623E-2</v>
      </c>
      <c r="J1255" t="str">
        <f>_xlfn.XLOOKUP(A1255,Product_Details!$A:$A,Product_Details!$G:$G,"mens")</f>
        <v>Womens</v>
      </c>
      <c r="K1255">
        <f t="shared" si="59"/>
        <v>1507</v>
      </c>
    </row>
    <row r="1256" spans="1:11" ht="15">
      <c r="A1256" t="s">
        <v>38</v>
      </c>
      <c r="B1256">
        <v>4</v>
      </c>
      <c r="C1256">
        <v>16</v>
      </c>
      <c r="D1256" t="s">
        <v>33</v>
      </c>
      <c r="E1256" t="s">
        <v>236</v>
      </c>
      <c r="F1256" s="1">
        <v>3.348148148148148E-2</v>
      </c>
      <c r="G1256">
        <f>_xlfn.XLOOKUP($A1256,Product_pricing!$B:$B,Product_pricing!$C:$C)</f>
        <v>54</v>
      </c>
      <c r="H1256">
        <f t="shared" si="57"/>
        <v>181.44</v>
      </c>
      <c r="I1256" s="10">
        <f t="shared" si="58"/>
        <v>0.16010958329098393</v>
      </c>
      <c r="J1256" t="str">
        <f>_xlfn.XLOOKUP(A1256,Product_Details!$A:$A,Product_Details!$G:$G,"mens")</f>
        <v>Womens</v>
      </c>
      <c r="K1256">
        <f t="shared" si="59"/>
        <v>1507</v>
      </c>
    </row>
    <row r="1257" spans="1:11" ht="15">
      <c r="A1257" t="s">
        <v>31</v>
      </c>
      <c r="B1257">
        <v>5</v>
      </c>
      <c r="C1257">
        <v>16</v>
      </c>
      <c r="D1257" t="s">
        <v>33</v>
      </c>
      <c r="E1257" t="s">
        <v>236</v>
      </c>
      <c r="F1257" s="1">
        <v>3.348148148148148E-2</v>
      </c>
      <c r="G1257">
        <f>_xlfn.XLOOKUP($A1257,Product_pricing!$B:$B,Product_pricing!$C:$C)</f>
        <v>57</v>
      </c>
      <c r="H1257">
        <f t="shared" si="57"/>
        <v>239.39999999999998</v>
      </c>
      <c r="I1257" s="10">
        <f t="shared" si="58"/>
        <v>0.21125570017560377</v>
      </c>
      <c r="J1257" t="str">
        <f>_xlfn.XLOOKUP(A1257,Product_Details!$A:$A,Product_Details!$G:$G,"mens")</f>
        <v>Mens</v>
      </c>
      <c r="K1257">
        <f t="shared" si="59"/>
        <v>3780</v>
      </c>
    </row>
    <row r="1258" spans="1:11" ht="15">
      <c r="A1258" t="s">
        <v>27</v>
      </c>
      <c r="B1258">
        <v>5</v>
      </c>
      <c r="C1258">
        <v>16</v>
      </c>
      <c r="D1258" t="s">
        <v>33</v>
      </c>
      <c r="E1258" t="s">
        <v>236</v>
      </c>
      <c r="F1258" s="1">
        <v>3.348148148148148E-2</v>
      </c>
      <c r="G1258">
        <f>_xlfn.XLOOKUP($A1258,Product_pricing!$B:$B,Product_pricing!$C:$C)</f>
        <v>29</v>
      </c>
      <c r="H1258">
        <f t="shared" si="57"/>
        <v>121.8</v>
      </c>
      <c r="I1258" s="10">
        <f t="shared" si="58"/>
        <v>0.10748097026478089</v>
      </c>
      <c r="J1258" t="str">
        <f>_xlfn.XLOOKUP(A1258,Product_Details!$A:$A,Product_Details!$G:$G,"mens")</f>
        <v>Mens</v>
      </c>
      <c r="K1258">
        <f t="shared" si="59"/>
        <v>3780</v>
      </c>
    </row>
    <row r="1259" spans="1:11" ht="15">
      <c r="A1259" t="s">
        <v>22</v>
      </c>
      <c r="B1259">
        <v>5</v>
      </c>
      <c r="C1259">
        <v>21</v>
      </c>
      <c r="D1259" t="s">
        <v>23</v>
      </c>
      <c r="E1259" t="s">
        <v>237</v>
      </c>
      <c r="F1259" s="1">
        <v>2.9743055555555554E-2</v>
      </c>
      <c r="G1259">
        <f>_xlfn.XLOOKUP($A1259,Product_pricing!$B:$B,Product_pricing!$C:$C)</f>
        <v>13</v>
      </c>
      <c r="H1259">
        <f t="shared" si="57"/>
        <v>51.35</v>
      </c>
      <c r="I1259" s="10">
        <f t="shared" si="58"/>
        <v>4.5313200518033649E-2</v>
      </c>
      <c r="J1259" t="str">
        <f>_xlfn.XLOOKUP(A1259,Product_Details!$A:$A,Product_Details!$G:$G,"mens")</f>
        <v>Womens</v>
      </c>
      <c r="K1259">
        <f t="shared" si="59"/>
        <v>1507</v>
      </c>
    </row>
    <row r="1260" spans="1:11" ht="15">
      <c r="A1260" t="s">
        <v>29</v>
      </c>
      <c r="B1260">
        <v>4</v>
      </c>
      <c r="C1260">
        <v>21</v>
      </c>
      <c r="D1260" t="s">
        <v>23</v>
      </c>
      <c r="E1260" t="s">
        <v>237</v>
      </c>
      <c r="F1260" s="1">
        <v>2.9743055555555554E-2</v>
      </c>
      <c r="G1260">
        <f>_xlfn.XLOOKUP($A1260,Product_pricing!$B:$B,Product_pricing!$C:$C)</f>
        <v>10</v>
      </c>
      <c r="H1260">
        <f t="shared" si="57"/>
        <v>31.6</v>
      </c>
      <c r="I1260" s="10">
        <f t="shared" si="58"/>
        <v>2.788504647263609E-2</v>
      </c>
      <c r="J1260" t="str">
        <f>_xlfn.XLOOKUP(A1260,Product_Details!$A:$A,Product_Details!$G:$G,"mens")</f>
        <v>Womens</v>
      </c>
      <c r="K1260">
        <f t="shared" si="59"/>
        <v>1507</v>
      </c>
    </row>
    <row r="1261" spans="1:11" ht="15">
      <c r="A1261" t="s">
        <v>36</v>
      </c>
      <c r="B1261">
        <v>4</v>
      </c>
      <c r="C1261">
        <v>21</v>
      </c>
      <c r="D1261" t="s">
        <v>23</v>
      </c>
      <c r="E1261" t="s">
        <v>237</v>
      </c>
      <c r="F1261" s="1">
        <v>2.9743055555555554E-2</v>
      </c>
      <c r="G1261">
        <f>_xlfn.XLOOKUP($A1261,Product_pricing!$B:$B,Product_pricing!$C:$C)</f>
        <v>23</v>
      </c>
      <c r="H1261">
        <f t="shared" si="57"/>
        <v>72.680000000000007</v>
      </c>
      <c r="I1261" s="10">
        <f t="shared" si="58"/>
        <v>6.4135606887063018E-2</v>
      </c>
      <c r="J1261" t="str">
        <f>_xlfn.XLOOKUP(A1261,Product_Details!$A:$A,Product_Details!$G:$G,"mens")</f>
        <v>Womens</v>
      </c>
      <c r="K1261">
        <f t="shared" si="59"/>
        <v>1507</v>
      </c>
    </row>
    <row r="1262" spans="1:11" ht="15">
      <c r="A1262" t="s">
        <v>30</v>
      </c>
      <c r="B1262">
        <v>4</v>
      </c>
      <c r="C1262">
        <v>21</v>
      </c>
      <c r="D1262" t="s">
        <v>23</v>
      </c>
      <c r="E1262" t="s">
        <v>237</v>
      </c>
      <c r="F1262" s="1">
        <v>2.9743055555555554E-2</v>
      </c>
      <c r="G1262">
        <f>_xlfn.XLOOKUP($A1262,Product_pricing!$B:$B,Product_pricing!$C:$C)</f>
        <v>19</v>
      </c>
      <c r="H1262">
        <f t="shared" si="57"/>
        <v>60.040000000000006</v>
      </c>
      <c r="I1262" s="10">
        <f t="shared" si="58"/>
        <v>5.2981588298008579E-2</v>
      </c>
      <c r="J1262" t="str">
        <f>_xlfn.XLOOKUP(A1262,Product_Details!$A:$A,Product_Details!$G:$G,"mens")</f>
        <v>Womens</v>
      </c>
      <c r="K1262">
        <f t="shared" si="59"/>
        <v>1507</v>
      </c>
    </row>
    <row r="1263" spans="1:11" ht="15">
      <c r="A1263" t="s">
        <v>38</v>
      </c>
      <c r="B1263">
        <v>4</v>
      </c>
      <c r="C1263">
        <v>21</v>
      </c>
      <c r="D1263" t="s">
        <v>23</v>
      </c>
      <c r="E1263" t="s">
        <v>237</v>
      </c>
      <c r="F1263" s="1">
        <v>2.9743055555555554E-2</v>
      </c>
      <c r="G1263">
        <f>_xlfn.XLOOKUP($A1263,Product_pricing!$B:$B,Product_pricing!$C:$C)</f>
        <v>54</v>
      </c>
      <c r="H1263">
        <f t="shared" si="57"/>
        <v>170.64000000000001</v>
      </c>
      <c r="I1263" s="10">
        <f t="shared" si="58"/>
        <v>0.1505792509522349</v>
      </c>
      <c r="J1263" t="str">
        <f>_xlfn.XLOOKUP(A1263,Product_Details!$A:$A,Product_Details!$G:$G,"mens")</f>
        <v>Womens</v>
      </c>
      <c r="K1263">
        <f t="shared" si="59"/>
        <v>1507</v>
      </c>
    </row>
    <row r="1264" spans="1:11" ht="15">
      <c r="A1264" t="s">
        <v>41</v>
      </c>
      <c r="B1264">
        <v>4</v>
      </c>
      <c r="C1264">
        <v>21</v>
      </c>
      <c r="D1264" t="s">
        <v>23</v>
      </c>
      <c r="E1264" t="s">
        <v>237</v>
      </c>
      <c r="F1264" s="1">
        <v>2.9743055555555554E-2</v>
      </c>
      <c r="G1264">
        <f>_xlfn.XLOOKUP($A1264,Product_pricing!$B:$B,Product_pricing!$C:$C)</f>
        <v>10</v>
      </c>
      <c r="H1264">
        <f t="shared" si="57"/>
        <v>31.6</v>
      </c>
      <c r="I1264" s="10">
        <f t="shared" si="58"/>
        <v>2.788504647263609E-2</v>
      </c>
      <c r="J1264" t="str">
        <f>_xlfn.XLOOKUP(A1264,Product_Details!$A:$A,Product_Details!$G:$G,"mens")</f>
        <v>Mens</v>
      </c>
      <c r="K1264">
        <f t="shared" si="59"/>
        <v>1890</v>
      </c>
    </row>
    <row r="1265" spans="1:11" ht="15">
      <c r="A1265" t="s">
        <v>31</v>
      </c>
      <c r="B1265">
        <v>5</v>
      </c>
      <c r="C1265">
        <v>21</v>
      </c>
      <c r="D1265" t="s">
        <v>23</v>
      </c>
      <c r="E1265" t="s">
        <v>237</v>
      </c>
      <c r="F1265" s="1">
        <v>2.9743055555555554E-2</v>
      </c>
      <c r="G1265">
        <f>_xlfn.XLOOKUP($A1265,Product_pricing!$B:$B,Product_pricing!$C:$C)</f>
        <v>57</v>
      </c>
      <c r="H1265">
        <f t="shared" si="57"/>
        <v>225.15</v>
      </c>
      <c r="I1265" s="10">
        <f t="shared" si="58"/>
        <v>0.19868095611753217</v>
      </c>
      <c r="J1265" t="str">
        <f>_xlfn.XLOOKUP(A1265,Product_Details!$A:$A,Product_Details!$G:$G,"mens")</f>
        <v>Mens</v>
      </c>
      <c r="K1265">
        <f t="shared" si="59"/>
        <v>1890</v>
      </c>
    </row>
    <row r="1266" spans="1:11" ht="15">
      <c r="A1266" t="s">
        <v>26</v>
      </c>
      <c r="B1266">
        <v>5</v>
      </c>
      <c r="C1266">
        <v>21</v>
      </c>
      <c r="D1266" t="s">
        <v>23</v>
      </c>
      <c r="E1266" t="s">
        <v>237</v>
      </c>
      <c r="F1266" s="1">
        <v>2.9743055555555554E-2</v>
      </c>
      <c r="G1266">
        <f>_xlfn.XLOOKUP($A1266,Product_pricing!$B:$B,Product_pricing!$C:$C)</f>
        <v>17</v>
      </c>
      <c r="H1266">
        <f t="shared" si="57"/>
        <v>67.150000000000006</v>
      </c>
      <c r="I1266" s="10">
        <f t="shared" si="58"/>
        <v>5.9255723754351695E-2</v>
      </c>
      <c r="J1266" t="str">
        <f>_xlfn.XLOOKUP(A1266,Product_Details!$A:$A,Product_Details!$G:$G,"mens")</f>
        <v>Mens</v>
      </c>
      <c r="K1266">
        <f t="shared" si="59"/>
        <v>1890</v>
      </c>
    </row>
    <row r="1267" spans="1:11" ht="15">
      <c r="A1267" t="s">
        <v>27</v>
      </c>
      <c r="B1267">
        <v>2</v>
      </c>
      <c r="C1267">
        <v>21</v>
      </c>
      <c r="D1267" t="s">
        <v>23</v>
      </c>
      <c r="E1267" t="s">
        <v>237</v>
      </c>
      <c r="F1267" s="1">
        <v>2.9743055555555554E-2</v>
      </c>
      <c r="G1267">
        <f>_xlfn.XLOOKUP($A1267,Product_pricing!$B:$B,Product_pricing!$C:$C)</f>
        <v>29</v>
      </c>
      <c r="H1267">
        <f t="shared" si="57"/>
        <v>45.82</v>
      </c>
      <c r="I1267" s="10">
        <f t="shared" si="58"/>
        <v>4.0433317385322333E-2</v>
      </c>
      <c r="J1267" t="str">
        <f>_xlfn.XLOOKUP(A1267,Product_Details!$A:$A,Product_Details!$G:$G,"mens")</f>
        <v>Mens</v>
      </c>
      <c r="K1267">
        <f t="shared" si="59"/>
        <v>1890</v>
      </c>
    </row>
    <row r="1268" spans="1:11" ht="15">
      <c r="A1268" t="s">
        <v>22</v>
      </c>
      <c r="B1268">
        <v>2</v>
      </c>
      <c r="C1268">
        <v>15</v>
      </c>
      <c r="D1268" t="s">
        <v>23</v>
      </c>
      <c r="E1268" t="s">
        <v>238</v>
      </c>
      <c r="F1268" s="1">
        <v>3.1553240740740743E-2</v>
      </c>
      <c r="G1268">
        <f>_xlfn.XLOOKUP($A1268,Product_pricing!$B:$B,Product_pricing!$C:$C)</f>
        <v>13</v>
      </c>
      <c r="H1268">
        <f t="shared" si="57"/>
        <v>22.099999999999998</v>
      </c>
      <c r="I1268" s="10">
        <f t="shared" si="58"/>
        <v>1.9501883767254986E-2</v>
      </c>
      <c r="J1268" t="str">
        <f>_xlfn.XLOOKUP(A1268,Product_Details!$A:$A,Product_Details!$G:$G,"mens")</f>
        <v>Womens</v>
      </c>
      <c r="K1268">
        <f t="shared" si="59"/>
        <v>1507</v>
      </c>
    </row>
    <row r="1269" spans="1:11" ht="15">
      <c r="A1269" t="s">
        <v>35</v>
      </c>
      <c r="B1269">
        <v>4</v>
      </c>
      <c r="C1269">
        <v>15</v>
      </c>
      <c r="D1269" t="s">
        <v>23</v>
      </c>
      <c r="E1269" t="s">
        <v>238</v>
      </c>
      <c r="F1269" s="1">
        <v>3.1553240740740743E-2</v>
      </c>
      <c r="G1269">
        <f>_xlfn.XLOOKUP($A1269,Product_pricing!$B:$B,Product_pricing!$C:$C)</f>
        <v>32</v>
      </c>
      <c r="H1269">
        <f t="shared" si="57"/>
        <v>108.8</v>
      </c>
      <c r="I1269" s="10">
        <f t="shared" si="58"/>
        <v>9.6009273931101466E-2</v>
      </c>
      <c r="J1269" t="str">
        <f>_xlfn.XLOOKUP(A1269,Product_Details!$A:$A,Product_Details!$G:$G,"mens")</f>
        <v>Womens</v>
      </c>
      <c r="K1269">
        <f t="shared" si="59"/>
        <v>1507</v>
      </c>
    </row>
    <row r="1270" spans="1:11" ht="15">
      <c r="A1270" t="s">
        <v>29</v>
      </c>
      <c r="B1270">
        <v>5</v>
      </c>
      <c r="C1270">
        <v>15</v>
      </c>
      <c r="D1270" t="s">
        <v>23</v>
      </c>
      <c r="E1270" t="s">
        <v>238</v>
      </c>
      <c r="F1270" s="1">
        <v>3.1553240740740743E-2</v>
      </c>
      <c r="G1270">
        <f>_xlfn.XLOOKUP($A1270,Product_pricing!$B:$B,Product_pricing!$C:$C)</f>
        <v>10</v>
      </c>
      <c r="H1270">
        <f t="shared" si="57"/>
        <v>42.5</v>
      </c>
      <c r="I1270" s="10">
        <f t="shared" si="58"/>
        <v>3.7503622629336514E-2</v>
      </c>
      <c r="J1270" t="str">
        <f>_xlfn.XLOOKUP(A1270,Product_Details!$A:$A,Product_Details!$G:$G,"mens")</f>
        <v>Womens</v>
      </c>
      <c r="K1270">
        <f t="shared" si="59"/>
        <v>1507</v>
      </c>
    </row>
    <row r="1271" spans="1:11" ht="15">
      <c r="A1271" t="s">
        <v>36</v>
      </c>
      <c r="B1271">
        <v>3</v>
      </c>
      <c r="C1271">
        <v>15</v>
      </c>
      <c r="D1271" t="s">
        <v>23</v>
      </c>
      <c r="E1271" t="s">
        <v>238</v>
      </c>
      <c r="F1271" s="1">
        <v>3.1553240740740743E-2</v>
      </c>
      <c r="G1271">
        <f>_xlfn.XLOOKUP($A1271,Product_pricing!$B:$B,Product_pricing!$C:$C)</f>
        <v>23</v>
      </c>
      <c r="H1271">
        <f t="shared" si="57"/>
        <v>58.65</v>
      </c>
      <c r="I1271" s="10">
        <f t="shared" si="58"/>
        <v>5.1754999228484394E-2</v>
      </c>
      <c r="J1271" t="str">
        <f>_xlfn.XLOOKUP(A1271,Product_Details!$A:$A,Product_Details!$G:$G,"mens")</f>
        <v>Womens</v>
      </c>
      <c r="K1271">
        <f t="shared" si="59"/>
        <v>1507</v>
      </c>
    </row>
    <row r="1272" spans="1:11" ht="15">
      <c r="A1272" t="s">
        <v>38</v>
      </c>
      <c r="B1272">
        <v>1</v>
      </c>
      <c r="C1272">
        <v>15</v>
      </c>
      <c r="D1272" t="s">
        <v>23</v>
      </c>
      <c r="E1272" t="s">
        <v>238</v>
      </c>
      <c r="F1272" s="1">
        <v>3.1553240740740743E-2</v>
      </c>
      <c r="G1272">
        <f>_xlfn.XLOOKUP($A1272,Product_pricing!$B:$B,Product_pricing!$C:$C)</f>
        <v>54</v>
      </c>
      <c r="H1272">
        <f t="shared" si="57"/>
        <v>45.9</v>
      </c>
      <c r="I1272" s="10">
        <f t="shared" si="58"/>
        <v>4.0503912439683439E-2</v>
      </c>
      <c r="J1272" t="str">
        <f>_xlfn.XLOOKUP(A1272,Product_Details!$A:$A,Product_Details!$G:$G,"mens")</f>
        <v>Womens</v>
      </c>
      <c r="K1272">
        <f t="shared" si="59"/>
        <v>1507</v>
      </c>
    </row>
    <row r="1273" spans="1:11" ht="15">
      <c r="A1273" t="s">
        <v>41</v>
      </c>
      <c r="B1273">
        <v>3</v>
      </c>
      <c r="C1273">
        <v>15</v>
      </c>
      <c r="D1273" t="s">
        <v>23</v>
      </c>
      <c r="E1273" t="s">
        <v>238</v>
      </c>
      <c r="F1273" s="1">
        <v>3.1553240740740743E-2</v>
      </c>
      <c r="G1273">
        <f>_xlfn.XLOOKUP($A1273,Product_pricing!$B:$B,Product_pricing!$C:$C)</f>
        <v>10</v>
      </c>
      <c r="H1273">
        <f t="shared" si="57"/>
        <v>25.5</v>
      </c>
      <c r="I1273" s="10">
        <f t="shared" si="58"/>
        <v>2.2502173577601911E-2</v>
      </c>
      <c r="J1273" t="str">
        <f>_xlfn.XLOOKUP(A1273,Product_Details!$A:$A,Product_Details!$G:$G,"mens")</f>
        <v>Mens</v>
      </c>
      <c r="K1273">
        <f t="shared" si="59"/>
        <v>3780</v>
      </c>
    </row>
    <row r="1274" spans="1:11" ht="15">
      <c r="A1274" t="s">
        <v>31</v>
      </c>
      <c r="B1274">
        <v>2</v>
      </c>
      <c r="C1274">
        <v>15</v>
      </c>
      <c r="D1274" t="s">
        <v>23</v>
      </c>
      <c r="E1274" t="s">
        <v>238</v>
      </c>
      <c r="F1274" s="1">
        <v>3.1553240740740743E-2</v>
      </c>
      <c r="G1274">
        <f>_xlfn.XLOOKUP($A1274,Product_pricing!$B:$B,Product_pricing!$C:$C)</f>
        <v>57</v>
      </c>
      <c r="H1274">
        <f t="shared" si="57"/>
        <v>96.899999999999991</v>
      </c>
      <c r="I1274" s="10">
        <f t="shared" si="58"/>
        <v>8.5508259594887254E-2</v>
      </c>
      <c r="J1274" t="str">
        <f>_xlfn.XLOOKUP(A1274,Product_Details!$A:$A,Product_Details!$G:$G,"mens")</f>
        <v>Mens</v>
      </c>
      <c r="K1274">
        <f t="shared" si="59"/>
        <v>3780</v>
      </c>
    </row>
    <row r="1275" spans="1:11" ht="15">
      <c r="A1275" t="s">
        <v>22</v>
      </c>
      <c r="B1275">
        <v>3</v>
      </c>
      <c r="C1275">
        <v>14</v>
      </c>
      <c r="D1275" t="s">
        <v>33</v>
      </c>
      <c r="E1275" t="s">
        <v>239</v>
      </c>
      <c r="F1275" s="1">
        <v>2.867824074074074E-2</v>
      </c>
      <c r="G1275">
        <f>_xlfn.XLOOKUP($A1275,Product_pricing!$B:$B,Product_pricing!$C:$C)</f>
        <v>13</v>
      </c>
      <c r="H1275">
        <f t="shared" si="57"/>
        <v>33.54</v>
      </c>
      <c r="I1275" s="10">
        <f t="shared" si="58"/>
        <v>2.9596976540892862E-2</v>
      </c>
      <c r="J1275" t="str">
        <f>_xlfn.XLOOKUP(A1275,Product_Details!$A:$A,Product_Details!$G:$G,"mens")</f>
        <v>Womens</v>
      </c>
      <c r="K1275">
        <f t="shared" si="59"/>
        <v>2511.6666666666665</v>
      </c>
    </row>
    <row r="1276" spans="1:11" ht="15">
      <c r="A1276" t="s">
        <v>35</v>
      </c>
      <c r="B1276">
        <v>4</v>
      </c>
      <c r="C1276">
        <v>14</v>
      </c>
      <c r="D1276" t="s">
        <v>33</v>
      </c>
      <c r="E1276" t="s">
        <v>239</v>
      </c>
      <c r="F1276" s="1">
        <v>2.867824074074074E-2</v>
      </c>
      <c r="G1276">
        <f>_xlfn.XLOOKUP($A1276,Product_pricing!$B:$B,Product_pricing!$C:$C)</f>
        <v>32</v>
      </c>
      <c r="H1276">
        <f t="shared" si="57"/>
        <v>110.08</v>
      </c>
      <c r="I1276" s="10">
        <f t="shared" si="58"/>
        <v>9.7138794800879141E-2</v>
      </c>
      <c r="J1276" t="str">
        <f>_xlfn.XLOOKUP(A1276,Product_Details!$A:$A,Product_Details!$G:$G,"mens")</f>
        <v>Womens</v>
      </c>
      <c r="K1276">
        <f t="shared" si="59"/>
        <v>2511.6666666666665</v>
      </c>
    </row>
    <row r="1277" spans="1:11" ht="15">
      <c r="A1277" t="s">
        <v>38</v>
      </c>
      <c r="B1277">
        <v>3</v>
      </c>
      <c r="C1277">
        <v>14</v>
      </c>
      <c r="D1277" t="s">
        <v>33</v>
      </c>
      <c r="E1277" t="s">
        <v>239</v>
      </c>
      <c r="F1277" s="1">
        <v>2.867824074074074E-2</v>
      </c>
      <c r="G1277">
        <f>_xlfn.XLOOKUP($A1277,Product_pricing!$B:$B,Product_pricing!$C:$C)</f>
        <v>54</v>
      </c>
      <c r="H1277">
        <f t="shared" si="57"/>
        <v>139.32</v>
      </c>
      <c r="I1277" s="10">
        <f t="shared" si="58"/>
        <v>0.12294128716986265</v>
      </c>
      <c r="J1277" t="str">
        <f>_xlfn.XLOOKUP(A1277,Product_Details!$A:$A,Product_Details!$G:$G,"mens")</f>
        <v>Womens</v>
      </c>
      <c r="K1277">
        <f t="shared" si="59"/>
        <v>2511.6666666666665</v>
      </c>
    </row>
    <row r="1278" spans="1:11" ht="15">
      <c r="A1278" t="s">
        <v>31</v>
      </c>
      <c r="B1278">
        <v>1</v>
      </c>
      <c r="C1278">
        <v>14</v>
      </c>
      <c r="D1278" t="s">
        <v>33</v>
      </c>
      <c r="E1278" t="s">
        <v>239</v>
      </c>
      <c r="F1278" s="1">
        <v>2.867824074074074E-2</v>
      </c>
      <c r="G1278">
        <f>_xlfn.XLOOKUP($A1278,Product_pricing!$B:$B,Product_pricing!$C:$C)</f>
        <v>57</v>
      </c>
      <c r="H1278">
        <f t="shared" si="57"/>
        <v>49.019999999999996</v>
      </c>
      <c r="I1278" s="10">
        <f t="shared" si="58"/>
        <v>4.3257119559766487E-2</v>
      </c>
      <c r="J1278" t="str">
        <f>_xlfn.XLOOKUP(A1278,Product_Details!$A:$A,Product_Details!$G:$G,"mens")</f>
        <v>Mens</v>
      </c>
      <c r="K1278">
        <f t="shared" si="59"/>
        <v>3780</v>
      </c>
    </row>
    <row r="1279" spans="1:11" ht="15">
      <c r="A1279" t="s">
        <v>27</v>
      </c>
      <c r="B1279">
        <v>5</v>
      </c>
      <c r="C1279">
        <v>14</v>
      </c>
      <c r="D1279" t="s">
        <v>33</v>
      </c>
      <c r="E1279" t="s">
        <v>239</v>
      </c>
      <c r="F1279" s="1">
        <v>2.867824074074074E-2</v>
      </c>
      <c r="G1279">
        <f>_xlfn.XLOOKUP($A1279,Product_pricing!$B:$B,Product_pricing!$C:$C)</f>
        <v>29</v>
      </c>
      <c r="H1279">
        <f t="shared" si="57"/>
        <v>124.7</v>
      </c>
      <c r="I1279" s="10">
        <f t="shared" si="58"/>
        <v>0.11004004098537092</v>
      </c>
      <c r="J1279" t="str">
        <f>_xlfn.XLOOKUP(A1279,Product_Details!$A:$A,Product_Details!$G:$G,"mens")</f>
        <v>Mens</v>
      </c>
      <c r="K1279">
        <f t="shared" si="59"/>
        <v>3780</v>
      </c>
    </row>
    <row r="1280" spans="1:11" ht="15">
      <c r="A1280" t="s">
        <v>36</v>
      </c>
      <c r="B1280">
        <v>3</v>
      </c>
      <c r="C1280">
        <v>9</v>
      </c>
      <c r="D1280" t="s">
        <v>23</v>
      </c>
      <c r="E1280" t="s">
        <v>240</v>
      </c>
      <c r="F1280" s="1">
        <v>1.4679398148148148E-2</v>
      </c>
      <c r="G1280">
        <f>_xlfn.XLOOKUP($A1280,Product_pricing!$B:$B,Product_pricing!$C:$C)</f>
        <v>23</v>
      </c>
      <c r="H1280">
        <f t="shared" si="57"/>
        <v>62.79</v>
      </c>
      <c r="I1280" s="10">
        <f t="shared" si="58"/>
        <v>5.5408293291671525E-2</v>
      </c>
      <c r="J1280" t="str">
        <f>_xlfn.XLOOKUP(A1280,Product_Details!$A:$A,Product_Details!$G:$G,"mens")</f>
        <v>Womens</v>
      </c>
      <c r="K1280">
        <f t="shared" si="59"/>
        <v>2511.6666666666665</v>
      </c>
    </row>
    <row r="1281" spans="1:11" ht="15">
      <c r="A1281" t="s">
        <v>30</v>
      </c>
      <c r="B1281">
        <v>1</v>
      </c>
      <c r="C1281">
        <v>9</v>
      </c>
      <c r="D1281" t="s">
        <v>23</v>
      </c>
      <c r="E1281" t="s">
        <v>240</v>
      </c>
      <c r="F1281" s="1">
        <v>1.4679398148148148E-2</v>
      </c>
      <c r="G1281">
        <f>_xlfn.XLOOKUP($A1281,Product_pricing!$B:$B,Product_pricing!$C:$C)</f>
        <v>19</v>
      </c>
      <c r="H1281">
        <f t="shared" si="57"/>
        <v>17.29</v>
      </c>
      <c r="I1281" s="10">
        <f t="shared" si="58"/>
        <v>1.5257356123793609E-2</v>
      </c>
      <c r="J1281" t="str">
        <f>_xlfn.XLOOKUP(A1281,Product_Details!$A:$A,Product_Details!$G:$G,"mens")</f>
        <v>Womens</v>
      </c>
      <c r="K1281">
        <f t="shared" si="59"/>
        <v>2511.6666666666665</v>
      </c>
    </row>
    <row r="1282" spans="1:11" ht="15">
      <c r="A1282" t="s">
        <v>38</v>
      </c>
      <c r="B1282">
        <v>5</v>
      </c>
      <c r="C1282">
        <v>9</v>
      </c>
      <c r="D1282" t="s">
        <v>23</v>
      </c>
      <c r="E1282" t="s">
        <v>240</v>
      </c>
      <c r="F1282" s="1">
        <v>1.4679398148148148E-2</v>
      </c>
      <c r="G1282">
        <f>_xlfn.XLOOKUP($A1282,Product_pricing!$B:$B,Product_pricing!$C:$C)</f>
        <v>54</v>
      </c>
      <c r="H1282">
        <f t="shared" si="57"/>
        <v>245.70000000000002</v>
      </c>
      <c r="I1282" s="10">
        <f t="shared" si="58"/>
        <v>0.21681506070654077</v>
      </c>
      <c r="J1282" t="str">
        <f>_xlfn.XLOOKUP(A1282,Product_Details!$A:$A,Product_Details!$G:$G,"mens")</f>
        <v>Womens</v>
      </c>
      <c r="K1282">
        <f t="shared" si="59"/>
        <v>2511.6666666666665</v>
      </c>
    </row>
    <row r="1283" spans="1:11" ht="15">
      <c r="A1283" t="s">
        <v>25</v>
      </c>
      <c r="B1283">
        <v>5</v>
      </c>
      <c r="C1283">
        <v>9</v>
      </c>
      <c r="D1283" t="s">
        <v>23</v>
      </c>
      <c r="E1283" t="s">
        <v>240</v>
      </c>
      <c r="F1283" s="1">
        <v>1.4679398148148148E-2</v>
      </c>
      <c r="G1283">
        <f>_xlfn.XLOOKUP($A1283,Product_pricing!$B:$B,Product_pricing!$C:$C)</f>
        <v>40</v>
      </c>
      <c r="H1283">
        <f t="shared" ref="H1283:H1346" si="60">B1283*G1283*(1-C1283/100)</f>
        <v>182</v>
      </c>
      <c r="I1283" s="10">
        <f t="shared" ref="I1283:I1346" si="61">(H1283/SUM($H:$H))*1000</f>
        <v>0.16060374867151167</v>
      </c>
      <c r="J1283" t="str">
        <f>_xlfn.XLOOKUP(A1283,Product_Details!$A:$A,Product_Details!$G:$G,"mens")</f>
        <v>Mens</v>
      </c>
      <c r="K1283">
        <f t="shared" ref="K1283:K1346" si="62">COUNTIFS($J:$J, J1283) / COUNTIFS($J:$J, J1283, $E:$E, E1283)</f>
        <v>1890</v>
      </c>
    </row>
    <row r="1284" spans="1:11" ht="15">
      <c r="A1284" t="s">
        <v>31</v>
      </c>
      <c r="B1284">
        <v>2</v>
      </c>
      <c r="C1284">
        <v>9</v>
      </c>
      <c r="D1284" t="s">
        <v>23</v>
      </c>
      <c r="E1284" t="s">
        <v>240</v>
      </c>
      <c r="F1284" s="1">
        <v>1.4679398148148148E-2</v>
      </c>
      <c r="G1284">
        <f>_xlfn.XLOOKUP($A1284,Product_pricing!$B:$B,Product_pricing!$C:$C)</f>
        <v>57</v>
      </c>
      <c r="H1284">
        <f t="shared" si="60"/>
        <v>103.74000000000001</v>
      </c>
      <c r="I1284" s="10">
        <f t="shared" si="61"/>
        <v>9.1544136742761656E-2</v>
      </c>
      <c r="J1284" t="str">
        <f>_xlfn.XLOOKUP(A1284,Product_Details!$A:$A,Product_Details!$G:$G,"mens")</f>
        <v>Mens</v>
      </c>
      <c r="K1284">
        <f t="shared" si="62"/>
        <v>1890</v>
      </c>
    </row>
    <row r="1285" spans="1:11" ht="15">
      <c r="A1285" t="s">
        <v>32</v>
      </c>
      <c r="B1285">
        <v>4</v>
      </c>
      <c r="C1285">
        <v>9</v>
      </c>
      <c r="D1285" t="s">
        <v>23</v>
      </c>
      <c r="E1285" t="s">
        <v>240</v>
      </c>
      <c r="F1285" s="1">
        <v>1.4679398148148148E-2</v>
      </c>
      <c r="G1285">
        <f>_xlfn.XLOOKUP($A1285,Product_pricing!$B:$B,Product_pricing!$C:$C)</f>
        <v>36</v>
      </c>
      <c r="H1285">
        <f t="shared" si="60"/>
        <v>131.04</v>
      </c>
      <c r="I1285" s="10">
        <f t="shared" si="61"/>
        <v>0.11563469904348839</v>
      </c>
      <c r="J1285" t="str">
        <f>_xlfn.XLOOKUP(A1285,Product_Details!$A:$A,Product_Details!$G:$G,"mens")</f>
        <v>Mens</v>
      </c>
      <c r="K1285">
        <f t="shared" si="62"/>
        <v>1890</v>
      </c>
    </row>
    <row r="1286" spans="1:11" ht="15">
      <c r="A1286" t="s">
        <v>27</v>
      </c>
      <c r="B1286">
        <v>1</v>
      </c>
      <c r="C1286">
        <v>9</v>
      </c>
      <c r="D1286" t="s">
        <v>23</v>
      </c>
      <c r="E1286" t="s">
        <v>240</v>
      </c>
      <c r="F1286" s="1">
        <v>1.4679398148148148E-2</v>
      </c>
      <c r="G1286">
        <f>_xlfn.XLOOKUP($A1286,Product_pricing!$B:$B,Product_pricing!$C:$C)</f>
        <v>29</v>
      </c>
      <c r="H1286">
        <f t="shared" si="60"/>
        <v>26.39</v>
      </c>
      <c r="I1286" s="10">
        <f t="shared" si="61"/>
        <v>2.3287543557369193E-2</v>
      </c>
      <c r="J1286" t="str">
        <f>_xlfn.XLOOKUP(A1286,Product_Details!$A:$A,Product_Details!$G:$G,"mens")</f>
        <v>Mens</v>
      </c>
      <c r="K1286">
        <f t="shared" si="62"/>
        <v>1890</v>
      </c>
    </row>
    <row r="1287" spans="1:11" ht="15">
      <c r="A1287" t="s">
        <v>22</v>
      </c>
      <c r="B1287">
        <v>4</v>
      </c>
      <c r="C1287">
        <v>7</v>
      </c>
      <c r="D1287" t="s">
        <v>23</v>
      </c>
      <c r="E1287" t="s">
        <v>241</v>
      </c>
      <c r="F1287" s="1">
        <v>6.3576388888888884E-3</v>
      </c>
      <c r="G1287">
        <f>_xlfn.XLOOKUP($A1287,Product_pricing!$B:$B,Product_pricing!$C:$C)</f>
        <v>13</v>
      </c>
      <c r="H1287">
        <f t="shared" si="60"/>
        <v>48.36</v>
      </c>
      <c r="I1287" s="10">
        <f t="shared" si="61"/>
        <v>4.267471036128738E-2</v>
      </c>
      <c r="J1287" t="str">
        <f>_xlfn.XLOOKUP(A1287,Product_Details!$A:$A,Product_Details!$G:$G,"mens")</f>
        <v>Womens</v>
      </c>
      <c r="K1287">
        <f t="shared" si="62"/>
        <v>1883.75</v>
      </c>
    </row>
    <row r="1288" spans="1:11" ht="15">
      <c r="A1288" t="s">
        <v>29</v>
      </c>
      <c r="B1288">
        <v>2</v>
      </c>
      <c r="C1288">
        <v>7</v>
      </c>
      <c r="D1288" t="s">
        <v>23</v>
      </c>
      <c r="E1288" t="s">
        <v>241</v>
      </c>
      <c r="F1288" s="1">
        <v>6.3576388888888884E-3</v>
      </c>
      <c r="G1288">
        <f>_xlfn.XLOOKUP($A1288,Product_pricing!$B:$B,Product_pricing!$C:$C)</f>
        <v>10</v>
      </c>
      <c r="H1288">
        <f t="shared" si="60"/>
        <v>18.599999999999998</v>
      </c>
      <c r="I1288" s="10">
        <f t="shared" si="61"/>
        <v>1.6413350138956683E-2</v>
      </c>
      <c r="J1288" t="str">
        <f>_xlfn.XLOOKUP(A1288,Product_Details!$A:$A,Product_Details!$G:$G,"mens")</f>
        <v>Womens</v>
      </c>
      <c r="K1288">
        <f t="shared" si="62"/>
        <v>1883.75</v>
      </c>
    </row>
    <row r="1289" spans="1:11" ht="15">
      <c r="A1289" t="s">
        <v>30</v>
      </c>
      <c r="B1289">
        <v>2</v>
      </c>
      <c r="C1289">
        <v>7</v>
      </c>
      <c r="D1289" t="s">
        <v>23</v>
      </c>
      <c r="E1289" t="s">
        <v>241</v>
      </c>
      <c r="F1289" s="1">
        <v>6.3576388888888884E-3</v>
      </c>
      <c r="G1289">
        <f>_xlfn.XLOOKUP($A1289,Product_pricing!$B:$B,Product_pricing!$C:$C)</f>
        <v>19</v>
      </c>
      <c r="H1289">
        <f t="shared" si="60"/>
        <v>35.339999999999996</v>
      </c>
      <c r="I1289" s="10">
        <f t="shared" si="61"/>
        <v>3.1185365264017703E-2</v>
      </c>
      <c r="J1289" t="str">
        <f>_xlfn.XLOOKUP(A1289,Product_Details!$A:$A,Product_Details!$G:$G,"mens")</f>
        <v>Womens</v>
      </c>
      <c r="K1289">
        <f t="shared" si="62"/>
        <v>1883.75</v>
      </c>
    </row>
    <row r="1290" spans="1:11" ht="15">
      <c r="A1290" t="s">
        <v>38</v>
      </c>
      <c r="B1290">
        <v>2</v>
      </c>
      <c r="C1290">
        <v>7</v>
      </c>
      <c r="D1290" t="s">
        <v>23</v>
      </c>
      <c r="E1290" t="s">
        <v>241</v>
      </c>
      <c r="F1290" s="1">
        <v>6.3576388888888884E-3</v>
      </c>
      <c r="G1290">
        <f>_xlfn.XLOOKUP($A1290,Product_pricing!$B:$B,Product_pricing!$C:$C)</f>
        <v>54</v>
      </c>
      <c r="H1290">
        <f t="shared" si="60"/>
        <v>100.44</v>
      </c>
      <c r="I1290" s="10">
        <f t="shared" si="61"/>
        <v>8.8632090750366099E-2</v>
      </c>
      <c r="J1290" t="str">
        <f>_xlfn.XLOOKUP(A1290,Product_Details!$A:$A,Product_Details!$G:$G,"mens")</f>
        <v>Womens</v>
      </c>
      <c r="K1290">
        <f t="shared" si="62"/>
        <v>1883.75</v>
      </c>
    </row>
    <row r="1291" spans="1:11" ht="15">
      <c r="A1291" t="s">
        <v>25</v>
      </c>
      <c r="B1291">
        <v>4</v>
      </c>
      <c r="C1291">
        <v>7</v>
      </c>
      <c r="D1291" t="s">
        <v>23</v>
      </c>
      <c r="E1291" t="s">
        <v>241</v>
      </c>
      <c r="F1291" s="1">
        <v>6.3576388888888884E-3</v>
      </c>
      <c r="G1291">
        <f>_xlfn.XLOOKUP($A1291,Product_pricing!$B:$B,Product_pricing!$C:$C)</f>
        <v>40</v>
      </c>
      <c r="H1291">
        <f t="shared" si="60"/>
        <v>148.79999999999998</v>
      </c>
      <c r="I1291" s="10">
        <f t="shared" si="61"/>
        <v>0.13130680111165347</v>
      </c>
      <c r="J1291" t="str">
        <f>_xlfn.XLOOKUP(A1291,Product_Details!$A:$A,Product_Details!$G:$G,"mens")</f>
        <v>Mens</v>
      </c>
      <c r="K1291">
        <f t="shared" si="62"/>
        <v>1512</v>
      </c>
    </row>
    <row r="1292" spans="1:11" ht="15">
      <c r="A1292" t="s">
        <v>41</v>
      </c>
      <c r="B1292">
        <v>2</v>
      </c>
      <c r="C1292">
        <v>7</v>
      </c>
      <c r="D1292" t="s">
        <v>23</v>
      </c>
      <c r="E1292" t="s">
        <v>241</v>
      </c>
      <c r="F1292" s="1">
        <v>6.3576388888888884E-3</v>
      </c>
      <c r="G1292">
        <f>_xlfn.XLOOKUP($A1292,Product_pricing!$B:$B,Product_pricing!$C:$C)</f>
        <v>10</v>
      </c>
      <c r="H1292">
        <f t="shared" si="60"/>
        <v>18.599999999999998</v>
      </c>
      <c r="I1292" s="10">
        <f t="shared" si="61"/>
        <v>1.6413350138956683E-2</v>
      </c>
      <c r="J1292" t="str">
        <f>_xlfn.XLOOKUP(A1292,Product_Details!$A:$A,Product_Details!$G:$G,"mens")</f>
        <v>Mens</v>
      </c>
      <c r="K1292">
        <f t="shared" si="62"/>
        <v>1512</v>
      </c>
    </row>
    <row r="1293" spans="1:11" ht="15">
      <c r="A1293" t="s">
        <v>31</v>
      </c>
      <c r="B1293">
        <v>1</v>
      </c>
      <c r="C1293">
        <v>7</v>
      </c>
      <c r="D1293" t="s">
        <v>23</v>
      </c>
      <c r="E1293" t="s">
        <v>241</v>
      </c>
      <c r="F1293" s="1">
        <v>6.3576388888888884E-3</v>
      </c>
      <c r="G1293">
        <f>_xlfn.XLOOKUP($A1293,Product_pricing!$B:$B,Product_pricing!$C:$C)</f>
        <v>57</v>
      </c>
      <c r="H1293">
        <f t="shared" si="60"/>
        <v>53.01</v>
      </c>
      <c r="I1293" s="10">
        <f t="shared" si="61"/>
        <v>4.6778047896026555E-2</v>
      </c>
      <c r="J1293" t="str">
        <f>_xlfn.XLOOKUP(A1293,Product_Details!$A:$A,Product_Details!$G:$G,"mens")</f>
        <v>Mens</v>
      </c>
      <c r="K1293">
        <f t="shared" si="62"/>
        <v>1512</v>
      </c>
    </row>
    <row r="1294" spans="1:11" ht="15">
      <c r="A1294" t="s">
        <v>26</v>
      </c>
      <c r="B1294">
        <v>5</v>
      </c>
      <c r="C1294">
        <v>7</v>
      </c>
      <c r="D1294" t="s">
        <v>23</v>
      </c>
      <c r="E1294" t="s">
        <v>241</v>
      </c>
      <c r="F1294" s="1">
        <v>6.3576388888888884E-3</v>
      </c>
      <c r="G1294">
        <f>_xlfn.XLOOKUP($A1294,Product_pricing!$B:$B,Product_pricing!$C:$C)</f>
        <v>17</v>
      </c>
      <c r="H1294">
        <f t="shared" si="60"/>
        <v>79.05</v>
      </c>
      <c r="I1294" s="10">
        <f t="shared" si="61"/>
        <v>6.9756738090565915E-2</v>
      </c>
      <c r="J1294" t="str">
        <f>_xlfn.XLOOKUP(A1294,Product_Details!$A:$A,Product_Details!$G:$G,"mens")</f>
        <v>Mens</v>
      </c>
      <c r="K1294">
        <f t="shared" si="62"/>
        <v>1512</v>
      </c>
    </row>
    <row r="1295" spans="1:11" ht="15">
      <c r="A1295" t="s">
        <v>27</v>
      </c>
      <c r="B1295">
        <v>2</v>
      </c>
      <c r="C1295">
        <v>7</v>
      </c>
      <c r="D1295" t="s">
        <v>23</v>
      </c>
      <c r="E1295" t="s">
        <v>241</v>
      </c>
      <c r="F1295" s="1">
        <v>6.3576388888888884E-3</v>
      </c>
      <c r="G1295">
        <f>_xlfn.XLOOKUP($A1295,Product_pricing!$B:$B,Product_pricing!$C:$C)</f>
        <v>29</v>
      </c>
      <c r="H1295">
        <f t="shared" si="60"/>
        <v>53.94</v>
      </c>
      <c r="I1295" s="10">
        <f t="shared" si="61"/>
        <v>4.759871540297439E-2</v>
      </c>
      <c r="J1295" t="str">
        <f>_xlfn.XLOOKUP(A1295,Product_Details!$A:$A,Product_Details!$G:$G,"mens")</f>
        <v>Mens</v>
      </c>
      <c r="K1295">
        <f t="shared" si="62"/>
        <v>1512</v>
      </c>
    </row>
    <row r="1296" spans="1:11" ht="15">
      <c r="A1296" t="s">
        <v>35</v>
      </c>
      <c r="B1296">
        <v>3</v>
      </c>
      <c r="C1296">
        <v>9</v>
      </c>
      <c r="D1296" t="s">
        <v>23</v>
      </c>
      <c r="E1296" t="s">
        <v>242</v>
      </c>
      <c r="F1296" s="1">
        <v>1.2224537037037035E-2</v>
      </c>
      <c r="G1296">
        <f>_xlfn.XLOOKUP($A1296,Product_pricing!$B:$B,Product_pricing!$C:$C)</f>
        <v>32</v>
      </c>
      <c r="H1296">
        <f t="shared" si="60"/>
        <v>87.36</v>
      </c>
      <c r="I1296" s="10">
        <f t="shared" si="61"/>
        <v>7.7089799362325587E-2</v>
      </c>
      <c r="J1296" t="str">
        <f>_xlfn.XLOOKUP(A1296,Product_Details!$A:$A,Product_Details!$G:$G,"mens")</f>
        <v>Womens</v>
      </c>
      <c r="K1296">
        <f t="shared" si="62"/>
        <v>1883.75</v>
      </c>
    </row>
    <row r="1297" spans="1:11" ht="15">
      <c r="A1297" t="s">
        <v>29</v>
      </c>
      <c r="B1297">
        <v>4</v>
      </c>
      <c r="C1297">
        <v>9</v>
      </c>
      <c r="D1297" t="s">
        <v>23</v>
      </c>
      <c r="E1297" t="s">
        <v>242</v>
      </c>
      <c r="F1297" s="1">
        <v>1.2224537037037035E-2</v>
      </c>
      <c r="G1297">
        <f>_xlfn.XLOOKUP($A1297,Product_pricing!$B:$B,Product_pricing!$C:$C)</f>
        <v>10</v>
      </c>
      <c r="H1297">
        <f t="shared" si="60"/>
        <v>36.4</v>
      </c>
      <c r="I1297" s="10">
        <f t="shared" si="61"/>
        <v>3.2120749734302338E-2</v>
      </c>
      <c r="J1297" t="str">
        <f>_xlfn.XLOOKUP(A1297,Product_Details!$A:$A,Product_Details!$G:$G,"mens")</f>
        <v>Womens</v>
      </c>
      <c r="K1297">
        <f t="shared" si="62"/>
        <v>1883.75</v>
      </c>
    </row>
    <row r="1298" spans="1:11" ht="15">
      <c r="A1298" t="s">
        <v>30</v>
      </c>
      <c r="B1298">
        <v>4</v>
      </c>
      <c r="C1298">
        <v>9</v>
      </c>
      <c r="D1298" t="s">
        <v>23</v>
      </c>
      <c r="E1298" t="s">
        <v>242</v>
      </c>
      <c r="F1298" s="1">
        <v>1.2224537037037035E-2</v>
      </c>
      <c r="G1298">
        <f>_xlfn.XLOOKUP($A1298,Product_pricing!$B:$B,Product_pricing!$C:$C)</f>
        <v>19</v>
      </c>
      <c r="H1298">
        <f t="shared" si="60"/>
        <v>69.16</v>
      </c>
      <c r="I1298" s="10">
        <f t="shared" si="61"/>
        <v>6.1029424495174435E-2</v>
      </c>
      <c r="J1298" t="str">
        <f>_xlfn.XLOOKUP(A1298,Product_Details!$A:$A,Product_Details!$G:$G,"mens")</f>
        <v>Womens</v>
      </c>
      <c r="K1298">
        <f t="shared" si="62"/>
        <v>1883.75</v>
      </c>
    </row>
    <row r="1299" spans="1:11" ht="15">
      <c r="A1299" t="s">
        <v>38</v>
      </c>
      <c r="B1299">
        <v>5</v>
      </c>
      <c r="C1299">
        <v>9</v>
      </c>
      <c r="D1299" t="s">
        <v>23</v>
      </c>
      <c r="E1299" t="s">
        <v>242</v>
      </c>
      <c r="F1299" s="1">
        <v>1.2224537037037035E-2</v>
      </c>
      <c r="G1299">
        <f>_xlfn.XLOOKUP($A1299,Product_pricing!$B:$B,Product_pricing!$C:$C)</f>
        <v>54</v>
      </c>
      <c r="H1299">
        <f t="shared" si="60"/>
        <v>245.70000000000002</v>
      </c>
      <c r="I1299" s="10">
        <f t="shared" si="61"/>
        <v>0.21681506070654077</v>
      </c>
      <c r="J1299" t="str">
        <f>_xlfn.XLOOKUP(A1299,Product_Details!$A:$A,Product_Details!$G:$G,"mens")</f>
        <v>Womens</v>
      </c>
      <c r="K1299">
        <f t="shared" si="62"/>
        <v>1883.75</v>
      </c>
    </row>
    <row r="1300" spans="1:11" ht="15">
      <c r="A1300" t="s">
        <v>31</v>
      </c>
      <c r="B1300">
        <v>2</v>
      </c>
      <c r="C1300">
        <v>9</v>
      </c>
      <c r="D1300" t="s">
        <v>23</v>
      </c>
      <c r="E1300" t="s">
        <v>242</v>
      </c>
      <c r="F1300" s="1">
        <v>1.2224537037037035E-2</v>
      </c>
      <c r="G1300">
        <f>_xlfn.XLOOKUP($A1300,Product_pricing!$B:$B,Product_pricing!$C:$C)</f>
        <v>57</v>
      </c>
      <c r="H1300">
        <f t="shared" si="60"/>
        <v>103.74000000000001</v>
      </c>
      <c r="I1300" s="10">
        <f t="shared" si="61"/>
        <v>9.1544136742761656E-2</v>
      </c>
      <c r="J1300" t="str">
        <f>_xlfn.XLOOKUP(A1300,Product_Details!$A:$A,Product_Details!$G:$G,"mens")</f>
        <v>Mens</v>
      </c>
      <c r="K1300">
        <f t="shared" si="62"/>
        <v>3780</v>
      </c>
    </row>
    <row r="1301" spans="1:11" ht="15">
      <c r="A1301" t="s">
        <v>26</v>
      </c>
      <c r="B1301">
        <v>2</v>
      </c>
      <c r="C1301">
        <v>9</v>
      </c>
      <c r="D1301" t="s">
        <v>23</v>
      </c>
      <c r="E1301" t="s">
        <v>242</v>
      </c>
      <c r="F1301" s="1">
        <v>1.2224537037037035E-2</v>
      </c>
      <c r="G1301">
        <f>_xlfn.XLOOKUP($A1301,Product_pricing!$B:$B,Product_pricing!$C:$C)</f>
        <v>17</v>
      </c>
      <c r="H1301">
        <f t="shared" si="60"/>
        <v>30.94</v>
      </c>
      <c r="I1301" s="10">
        <f t="shared" si="61"/>
        <v>2.7302637274156986E-2</v>
      </c>
      <c r="J1301" t="str">
        <f>_xlfn.XLOOKUP(A1301,Product_Details!$A:$A,Product_Details!$G:$G,"mens")</f>
        <v>Mens</v>
      </c>
      <c r="K1301">
        <f t="shared" si="62"/>
        <v>3780</v>
      </c>
    </row>
    <row r="1302" spans="1:11" ht="15">
      <c r="A1302" t="s">
        <v>22</v>
      </c>
      <c r="B1302">
        <v>4</v>
      </c>
      <c r="C1302">
        <v>13</v>
      </c>
      <c r="D1302" t="s">
        <v>33</v>
      </c>
      <c r="E1302" t="s">
        <v>243</v>
      </c>
      <c r="F1302" s="1">
        <v>2.685185185185185E-3</v>
      </c>
      <c r="G1302">
        <f>_xlfn.XLOOKUP($A1302,Product_pricing!$B:$B,Product_pricing!$C:$C)</f>
        <v>13</v>
      </c>
      <c r="H1302">
        <f t="shared" si="60"/>
        <v>45.24</v>
      </c>
      <c r="I1302" s="10">
        <f t="shared" si="61"/>
        <v>3.9921503241204331E-2</v>
      </c>
      <c r="J1302" t="str">
        <f>_xlfn.XLOOKUP(A1302,Product_Details!$A:$A,Product_Details!$G:$G,"mens")</f>
        <v>Womens</v>
      </c>
      <c r="K1302">
        <f t="shared" si="62"/>
        <v>1507</v>
      </c>
    </row>
    <row r="1303" spans="1:11" ht="15">
      <c r="A1303" t="s">
        <v>35</v>
      </c>
      <c r="B1303">
        <v>2</v>
      </c>
      <c r="C1303">
        <v>13</v>
      </c>
      <c r="D1303" t="s">
        <v>33</v>
      </c>
      <c r="E1303" t="s">
        <v>243</v>
      </c>
      <c r="F1303" s="1">
        <v>2.685185185185185E-3</v>
      </c>
      <c r="G1303">
        <f>_xlfn.XLOOKUP($A1303,Product_pricing!$B:$B,Product_pricing!$C:$C)</f>
        <v>32</v>
      </c>
      <c r="H1303">
        <f t="shared" si="60"/>
        <v>55.68</v>
      </c>
      <c r="I1303" s="10">
        <f t="shared" si="61"/>
        <v>4.9134157835328408E-2</v>
      </c>
      <c r="J1303" t="str">
        <f>_xlfn.XLOOKUP(A1303,Product_Details!$A:$A,Product_Details!$G:$G,"mens")</f>
        <v>Womens</v>
      </c>
      <c r="K1303">
        <f t="shared" si="62"/>
        <v>1507</v>
      </c>
    </row>
    <row r="1304" spans="1:11" ht="15">
      <c r="A1304" t="s">
        <v>29</v>
      </c>
      <c r="B1304">
        <v>2</v>
      </c>
      <c r="C1304">
        <v>13</v>
      </c>
      <c r="D1304" t="s">
        <v>33</v>
      </c>
      <c r="E1304" t="s">
        <v>243</v>
      </c>
      <c r="F1304" s="1">
        <v>2.685185185185185E-3</v>
      </c>
      <c r="G1304">
        <f>_xlfn.XLOOKUP($A1304,Product_pricing!$B:$B,Product_pricing!$C:$C)</f>
        <v>10</v>
      </c>
      <c r="H1304">
        <f t="shared" si="60"/>
        <v>17.399999999999999</v>
      </c>
      <c r="I1304" s="10">
        <f t="shared" si="61"/>
        <v>1.5354424323540124E-2</v>
      </c>
      <c r="J1304" t="str">
        <f>_xlfn.XLOOKUP(A1304,Product_Details!$A:$A,Product_Details!$G:$G,"mens")</f>
        <v>Womens</v>
      </c>
      <c r="K1304">
        <f t="shared" si="62"/>
        <v>1507</v>
      </c>
    </row>
    <row r="1305" spans="1:11" ht="15">
      <c r="A1305" t="s">
        <v>36</v>
      </c>
      <c r="B1305">
        <v>1</v>
      </c>
      <c r="C1305">
        <v>13</v>
      </c>
      <c r="D1305" t="s">
        <v>33</v>
      </c>
      <c r="E1305" t="s">
        <v>243</v>
      </c>
      <c r="F1305" s="1">
        <v>2.685185185185185E-3</v>
      </c>
      <c r="G1305">
        <f>_xlfn.XLOOKUP($A1305,Product_pricing!$B:$B,Product_pricing!$C:$C)</f>
        <v>23</v>
      </c>
      <c r="H1305">
        <f t="shared" si="60"/>
        <v>20.010000000000002</v>
      </c>
      <c r="I1305" s="10">
        <f t="shared" si="61"/>
        <v>1.7657587972071148E-2</v>
      </c>
      <c r="J1305" t="str">
        <f>_xlfn.XLOOKUP(A1305,Product_Details!$A:$A,Product_Details!$G:$G,"mens")</f>
        <v>Womens</v>
      </c>
      <c r="K1305">
        <f t="shared" si="62"/>
        <v>1507</v>
      </c>
    </row>
    <row r="1306" spans="1:11" ht="15">
      <c r="A1306" t="s">
        <v>30</v>
      </c>
      <c r="B1306">
        <v>4</v>
      </c>
      <c r="C1306">
        <v>13</v>
      </c>
      <c r="D1306" t="s">
        <v>33</v>
      </c>
      <c r="E1306" t="s">
        <v>243</v>
      </c>
      <c r="F1306" s="1">
        <v>2.685185185185185E-3</v>
      </c>
      <c r="G1306">
        <f>_xlfn.XLOOKUP($A1306,Product_pricing!$B:$B,Product_pricing!$C:$C)</f>
        <v>19</v>
      </c>
      <c r="H1306">
        <f t="shared" si="60"/>
        <v>66.12</v>
      </c>
      <c r="I1306" s="10">
        <f t="shared" si="61"/>
        <v>5.8346812429452478E-2</v>
      </c>
      <c r="J1306" t="str">
        <f>_xlfn.XLOOKUP(A1306,Product_Details!$A:$A,Product_Details!$G:$G,"mens")</f>
        <v>Womens</v>
      </c>
      <c r="K1306">
        <f t="shared" si="62"/>
        <v>1507</v>
      </c>
    </row>
    <row r="1307" spans="1:11" ht="15">
      <c r="A1307" t="s">
        <v>25</v>
      </c>
      <c r="B1307">
        <v>4</v>
      </c>
      <c r="C1307">
        <v>13</v>
      </c>
      <c r="D1307" t="s">
        <v>33</v>
      </c>
      <c r="E1307" t="s">
        <v>243</v>
      </c>
      <c r="F1307" s="1">
        <v>2.685185185185185E-3</v>
      </c>
      <c r="G1307">
        <f>_xlfn.XLOOKUP($A1307,Product_pricing!$B:$B,Product_pricing!$C:$C)</f>
        <v>40</v>
      </c>
      <c r="H1307">
        <f t="shared" si="60"/>
        <v>139.19999999999999</v>
      </c>
      <c r="I1307" s="10">
        <f t="shared" si="61"/>
        <v>0.12283539458832099</v>
      </c>
      <c r="J1307" t="str">
        <f>_xlfn.XLOOKUP(A1307,Product_Details!$A:$A,Product_Details!$G:$G,"mens")</f>
        <v>Mens</v>
      </c>
      <c r="K1307">
        <f t="shared" si="62"/>
        <v>2520</v>
      </c>
    </row>
    <row r="1308" spans="1:11" ht="15">
      <c r="A1308" t="s">
        <v>26</v>
      </c>
      <c r="B1308">
        <v>3</v>
      </c>
      <c r="C1308">
        <v>13</v>
      </c>
      <c r="D1308" t="s">
        <v>33</v>
      </c>
      <c r="E1308" t="s">
        <v>243</v>
      </c>
      <c r="F1308" s="1">
        <v>2.685185185185185E-3</v>
      </c>
      <c r="G1308">
        <f>_xlfn.XLOOKUP($A1308,Product_pricing!$B:$B,Product_pricing!$C:$C)</f>
        <v>17</v>
      </c>
      <c r="H1308">
        <f t="shared" si="60"/>
        <v>44.37</v>
      </c>
      <c r="I1308" s="10">
        <f t="shared" si="61"/>
        <v>3.9153782025027319E-2</v>
      </c>
      <c r="J1308" t="str">
        <f>_xlfn.XLOOKUP(A1308,Product_Details!$A:$A,Product_Details!$G:$G,"mens")</f>
        <v>Mens</v>
      </c>
      <c r="K1308">
        <f t="shared" si="62"/>
        <v>2520</v>
      </c>
    </row>
    <row r="1309" spans="1:11" ht="15">
      <c r="A1309" t="s">
        <v>27</v>
      </c>
      <c r="B1309">
        <v>2</v>
      </c>
      <c r="C1309">
        <v>13</v>
      </c>
      <c r="D1309" t="s">
        <v>33</v>
      </c>
      <c r="E1309" t="s">
        <v>243</v>
      </c>
      <c r="F1309" s="1">
        <v>2.685185185185185E-3</v>
      </c>
      <c r="G1309">
        <f>_xlfn.XLOOKUP($A1309,Product_pricing!$B:$B,Product_pricing!$C:$C)</f>
        <v>29</v>
      </c>
      <c r="H1309">
        <f t="shared" si="60"/>
        <v>50.46</v>
      </c>
      <c r="I1309" s="10">
        <f t="shared" si="61"/>
        <v>4.4527830538266366E-2</v>
      </c>
      <c r="J1309" t="str">
        <f>_xlfn.XLOOKUP(A1309,Product_Details!$A:$A,Product_Details!$G:$G,"mens")</f>
        <v>Mens</v>
      </c>
      <c r="K1309">
        <f t="shared" si="62"/>
        <v>2520</v>
      </c>
    </row>
    <row r="1310" spans="1:11" ht="15">
      <c r="A1310" t="s">
        <v>22</v>
      </c>
      <c r="B1310">
        <v>2</v>
      </c>
      <c r="C1310">
        <v>4</v>
      </c>
      <c r="D1310" t="s">
        <v>23</v>
      </c>
      <c r="E1310" t="s">
        <v>244</v>
      </c>
      <c r="F1310" s="1">
        <v>9.2407407407407403E-3</v>
      </c>
      <c r="G1310">
        <f>_xlfn.XLOOKUP($A1310,Product_pricing!$B:$B,Product_pricing!$C:$C)</f>
        <v>13</v>
      </c>
      <c r="H1310">
        <f t="shared" si="60"/>
        <v>24.96</v>
      </c>
      <c r="I1310" s="10">
        <f t="shared" si="61"/>
        <v>2.2025656960664459E-2</v>
      </c>
      <c r="J1310" t="str">
        <f>_xlfn.XLOOKUP(A1310,Product_Details!$A:$A,Product_Details!$G:$G,"mens")</f>
        <v>Womens</v>
      </c>
      <c r="K1310">
        <f t="shared" si="62"/>
        <v>1883.75</v>
      </c>
    </row>
    <row r="1311" spans="1:11" ht="15">
      <c r="A1311" t="s">
        <v>35</v>
      </c>
      <c r="B1311">
        <v>4</v>
      </c>
      <c r="C1311">
        <v>4</v>
      </c>
      <c r="D1311" t="s">
        <v>23</v>
      </c>
      <c r="E1311" t="s">
        <v>244</v>
      </c>
      <c r="F1311" s="1">
        <v>9.2407407407407403E-3</v>
      </c>
      <c r="G1311">
        <f>_xlfn.XLOOKUP($A1311,Product_pricing!$B:$B,Product_pricing!$C:$C)</f>
        <v>32</v>
      </c>
      <c r="H1311">
        <f t="shared" si="60"/>
        <v>122.88</v>
      </c>
      <c r="I1311" s="10">
        <f t="shared" si="61"/>
        <v>0.10843400349865578</v>
      </c>
      <c r="J1311" t="str">
        <f>_xlfn.XLOOKUP(A1311,Product_Details!$A:$A,Product_Details!$G:$G,"mens")</f>
        <v>Womens</v>
      </c>
      <c r="K1311">
        <f t="shared" si="62"/>
        <v>1883.75</v>
      </c>
    </row>
    <row r="1312" spans="1:11" ht="15">
      <c r="A1312" t="s">
        <v>36</v>
      </c>
      <c r="B1312">
        <v>1</v>
      </c>
      <c r="C1312">
        <v>4</v>
      </c>
      <c r="D1312" t="s">
        <v>23</v>
      </c>
      <c r="E1312" t="s">
        <v>244</v>
      </c>
      <c r="F1312" s="1">
        <v>9.2407407407407403E-3</v>
      </c>
      <c r="G1312">
        <f>_xlfn.XLOOKUP($A1312,Product_pricing!$B:$B,Product_pricing!$C:$C)</f>
        <v>23</v>
      </c>
      <c r="H1312">
        <f t="shared" si="60"/>
        <v>22.08</v>
      </c>
      <c r="I1312" s="10">
        <f t="shared" si="61"/>
        <v>1.948423500366471E-2</v>
      </c>
      <c r="J1312" t="str">
        <f>_xlfn.XLOOKUP(A1312,Product_Details!$A:$A,Product_Details!$G:$G,"mens")</f>
        <v>Womens</v>
      </c>
      <c r="K1312">
        <f t="shared" si="62"/>
        <v>1883.75</v>
      </c>
    </row>
    <row r="1313" spans="1:11" ht="15">
      <c r="A1313" t="s">
        <v>38</v>
      </c>
      <c r="B1313">
        <v>4</v>
      </c>
      <c r="C1313">
        <v>4</v>
      </c>
      <c r="D1313" t="s">
        <v>23</v>
      </c>
      <c r="E1313" t="s">
        <v>244</v>
      </c>
      <c r="F1313" s="1">
        <v>9.2407407407407403E-3</v>
      </c>
      <c r="G1313">
        <f>_xlfn.XLOOKUP($A1313,Product_pricing!$B:$B,Product_pricing!$C:$C)</f>
        <v>54</v>
      </c>
      <c r="H1313">
        <f t="shared" si="60"/>
        <v>207.35999999999999</v>
      </c>
      <c r="I1313" s="10">
        <f t="shared" si="61"/>
        <v>0.18298238090398164</v>
      </c>
      <c r="J1313" t="str">
        <f>_xlfn.XLOOKUP(A1313,Product_Details!$A:$A,Product_Details!$G:$G,"mens")</f>
        <v>Womens</v>
      </c>
      <c r="K1313">
        <f t="shared" si="62"/>
        <v>1883.75</v>
      </c>
    </row>
    <row r="1314" spans="1:11" ht="15">
      <c r="A1314" t="s">
        <v>25</v>
      </c>
      <c r="B1314">
        <v>2</v>
      </c>
      <c r="C1314">
        <v>4</v>
      </c>
      <c r="D1314" t="s">
        <v>23</v>
      </c>
      <c r="E1314" t="s">
        <v>244</v>
      </c>
      <c r="F1314" s="1">
        <v>9.2407407407407403E-3</v>
      </c>
      <c r="G1314">
        <f>_xlfn.XLOOKUP($A1314,Product_pricing!$B:$B,Product_pricing!$C:$C)</f>
        <v>40</v>
      </c>
      <c r="H1314">
        <f t="shared" si="60"/>
        <v>76.8</v>
      </c>
      <c r="I1314" s="10">
        <f t="shared" si="61"/>
        <v>6.7771252186659858E-2</v>
      </c>
      <c r="J1314" t="str">
        <f>_xlfn.XLOOKUP(A1314,Product_Details!$A:$A,Product_Details!$G:$G,"mens")</f>
        <v>Mens</v>
      </c>
      <c r="K1314">
        <f t="shared" si="62"/>
        <v>1260</v>
      </c>
    </row>
    <row r="1315" spans="1:11" ht="15">
      <c r="A1315" t="s">
        <v>41</v>
      </c>
      <c r="B1315">
        <v>4</v>
      </c>
      <c r="C1315">
        <v>4</v>
      </c>
      <c r="D1315" t="s">
        <v>23</v>
      </c>
      <c r="E1315" t="s">
        <v>244</v>
      </c>
      <c r="F1315" s="1">
        <v>9.2407407407407403E-3</v>
      </c>
      <c r="G1315">
        <f>_xlfn.XLOOKUP($A1315,Product_pricing!$B:$B,Product_pricing!$C:$C)</f>
        <v>10</v>
      </c>
      <c r="H1315">
        <f t="shared" si="60"/>
        <v>38.4</v>
      </c>
      <c r="I1315" s="10">
        <f t="shared" si="61"/>
        <v>3.3885626093329929E-2</v>
      </c>
      <c r="J1315" t="str">
        <f>_xlfn.XLOOKUP(A1315,Product_Details!$A:$A,Product_Details!$G:$G,"mens")</f>
        <v>Mens</v>
      </c>
      <c r="K1315">
        <f t="shared" si="62"/>
        <v>1260</v>
      </c>
    </row>
    <row r="1316" spans="1:11" ht="15">
      <c r="A1316" t="s">
        <v>31</v>
      </c>
      <c r="B1316">
        <v>5</v>
      </c>
      <c r="C1316">
        <v>4</v>
      </c>
      <c r="D1316" t="s">
        <v>23</v>
      </c>
      <c r="E1316" t="s">
        <v>244</v>
      </c>
      <c r="F1316" s="1">
        <v>9.2407407407407403E-3</v>
      </c>
      <c r="G1316">
        <f>_xlfn.XLOOKUP($A1316,Product_pricing!$B:$B,Product_pricing!$C:$C)</f>
        <v>57</v>
      </c>
      <c r="H1316">
        <f t="shared" si="60"/>
        <v>273.59999999999997</v>
      </c>
      <c r="I1316" s="10">
        <f t="shared" si="61"/>
        <v>0.24143508591497576</v>
      </c>
      <c r="J1316" t="str">
        <f>_xlfn.XLOOKUP(A1316,Product_Details!$A:$A,Product_Details!$G:$G,"mens")</f>
        <v>Mens</v>
      </c>
      <c r="K1316">
        <f t="shared" si="62"/>
        <v>1260</v>
      </c>
    </row>
    <row r="1317" spans="1:11" ht="15">
      <c r="A1317" t="s">
        <v>32</v>
      </c>
      <c r="B1317">
        <v>3</v>
      </c>
      <c r="C1317">
        <v>4</v>
      </c>
      <c r="D1317" t="s">
        <v>23</v>
      </c>
      <c r="E1317" t="s">
        <v>244</v>
      </c>
      <c r="F1317" s="1">
        <v>9.2407407407407403E-3</v>
      </c>
      <c r="G1317">
        <f>_xlfn.XLOOKUP($A1317,Product_pricing!$B:$B,Product_pricing!$C:$C)</f>
        <v>36</v>
      </c>
      <c r="H1317">
        <f t="shared" si="60"/>
        <v>103.67999999999999</v>
      </c>
      <c r="I1317" s="10">
        <f t="shared" si="61"/>
        <v>9.149119045199082E-2</v>
      </c>
      <c r="J1317" t="str">
        <f>_xlfn.XLOOKUP(A1317,Product_Details!$A:$A,Product_Details!$G:$G,"mens")</f>
        <v>Mens</v>
      </c>
      <c r="K1317">
        <f t="shared" si="62"/>
        <v>1260</v>
      </c>
    </row>
    <row r="1318" spans="1:11" ht="15">
      <c r="A1318" t="s">
        <v>26</v>
      </c>
      <c r="B1318">
        <v>3</v>
      </c>
      <c r="C1318">
        <v>4</v>
      </c>
      <c r="D1318" t="s">
        <v>23</v>
      </c>
      <c r="E1318" t="s">
        <v>244</v>
      </c>
      <c r="F1318" s="1">
        <v>9.2407407407407403E-3</v>
      </c>
      <c r="G1318">
        <f>_xlfn.XLOOKUP($A1318,Product_pricing!$B:$B,Product_pricing!$C:$C)</f>
        <v>17</v>
      </c>
      <c r="H1318">
        <f t="shared" si="60"/>
        <v>48.96</v>
      </c>
      <c r="I1318" s="10">
        <f t="shared" si="61"/>
        <v>4.3204173268995665E-2</v>
      </c>
      <c r="J1318" t="str">
        <f>_xlfn.XLOOKUP(A1318,Product_Details!$A:$A,Product_Details!$G:$G,"mens")</f>
        <v>Mens</v>
      </c>
      <c r="K1318">
        <f t="shared" si="62"/>
        <v>1260</v>
      </c>
    </row>
    <row r="1319" spans="1:11" ht="15">
      <c r="A1319" t="s">
        <v>27</v>
      </c>
      <c r="B1319">
        <v>3</v>
      </c>
      <c r="C1319">
        <v>4</v>
      </c>
      <c r="D1319" t="s">
        <v>23</v>
      </c>
      <c r="E1319" t="s">
        <v>244</v>
      </c>
      <c r="F1319" s="1">
        <v>9.2407407407407403E-3</v>
      </c>
      <c r="G1319">
        <f>_xlfn.XLOOKUP($A1319,Product_pricing!$B:$B,Product_pricing!$C:$C)</f>
        <v>29</v>
      </c>
      <c r="H1319">
        <f t="shared" si="60"/>
        <v>83.52</v>
      </c>
      <c r="I1319" s="10">
        <f t="shared" si="61"/>
        <v>7.3701236752992602E-2</v>
      </c>
      <c r="J1319" t="str">
        <f>_xlfn.XLOOKUP(A1319,Product_Details!$A:$A,Product_Details!$G:$G,"mens")</f>
        <v>Mens</v>
      </c>
      <c r="K1319">
        <f t="shared" si="62"/>
        <v>1260</v>
      </c>
    </row>
    <row r="1320" spans="1:11" ht="15">
      <c r="A1320" t="s">
        <v>22</v>
      </c>
      <c r="B1320">
        <v>3</v>
      </c>
      <c r="C1320">
        <v>13</v>
      </c>
      <c r="D1320" t="s">
        <v>33</v>
      </c>
      <c r="E1320" t="s">
        <v>245</v>
      </c>
      <c r="F1320" s="1">
        <v>2.0447916666666666E-2</v>
      </c>
      <c r="G1320">
        <f>_xlfn.XLOOKUP($A1320,Product_pricing!$B:$B,Product_pricing!$C:$C)</f>
        <v>13</v>
      </c>
      <c r="H1320">
        <f t="shared" si="60"/>
        <v>33.93</v>
      </c>
      <c r="I1320" s="10">
        <f t="shared" si="61"/>
        <v>2.9941127430903245E-2</v>
      </c>
      <c r="J1320" t="str">
        <f>_xlfn.XLOOKUP(A1320,Product_Details!$A:$A,Product_Details!$G:$G,"mens")</f>
        <v>Womens</v>
      </c>
      <c r="K1320">
        <f t="shared" si="62"/>
        <v>3767.5</v>
      </c>
    </row>
    <row r="1321" spans="1:11" ht="15">
      <c r="A1321" t="s">
        <v>29</v>
      </c>
      <c r="B1321">
        <v>5</v>
      </c>
      <c r="C1321">
        <v>13</v>
      </c>
      <c r="D1321" t="s">
        <v>33</v>
      </c>
      <c r="E1321" t="s">
        <v>245</v>
      </c>
      <c r="F1321" s="1">
        <v>2.0447916666666666E-2</v>
      </c>
      <c r="G1321">
        <f>_xlfn.XLOOKUP($A1321,Product_pricing!$B:$B,Product_pricing!$C:$C)</f>
        <v>10</v>
      </c>
      <c r="H1321">
        <f t="shared" si="60"/>
        <v>43.5</v>
      </c>
      <c r="I1321" s="10">
        <f t="shared" si="61"/>
        <v>3.8386060808850313E-2</v>
      </c>
      <c r="J1321" t="str">
        <f>_xlfn.XLOOKUP(A1321,Product_Details!$A:$A,Product_Details!$G:$G,"mens")</f>
        <v>Womens</v>
      </c>
      <c r="K1321">
        <f t="shared" si="62"/>
        <v>3767.5</v>
      </c>
    </row>
    <row r="1322" spans="1:11" ht="15">
      <c r="A1322" t="s">
        <v>32</v>
      </c>
      <c r="B1322">
        <v>2</v>
      </c>
      <c r="C1322">
        <v>13</v>
      </c>
      <c r="D1322" t="s">
        <v>33</v>
      </c>
      <c r="E1322" t="s">
        <v>245</v>
      </c>
      <c r="F1322" s="1">
        <v>2.0447916666666666E-2</v>
      </c>
      <c r="G1322">
        <f>_xlfn.XLOOKUP($A1322,Product_pricing!$B:$B,Product_pricing!$C:$C)</f>
        <v>36</v>
      </c>
      <c r="H1322">
        <f t="shared" si="60"/>
        <v>62.64</v>
      </c>
      <c r="I1322" s="10">
        <f t="shared" si="61"/>
        <v>5.5275927564744455E-2</v>
      </c>
      <c r="J1322" t="str">
        <f>_xlfn.XLOOKUP(A1322,Product_Details!$A:$A,Product_Details!$G:$G,"mens")</f>
        <v>Mens</v>
      </c>
      <c r="K1322">
        <f t="shared" si="62"/>
        <v>3780</v>
      </c>
    </row>
    <row r="1323" spans="1:11" ht="15">
      <c r="A1323" t="s">
        <v>26</v>
      </c>
      <c r="B1323">
        <v>5</v>
      </c>
      <c r="C1323">
        <v>13</v>
      </c>
      <c r="D1323" t="s">
        <v>33</v>
      </c>
      <c r="E1323" t="s">
        <v>245</v>
      </c>
      <c r="F1323" s="1">
        <v>2.0447916666666666E-2</v>
      </c>
      <c r="G1323">
        <f>_xlfn.XLOOKUP($A1323,Product_pricing!$B:$B,Product_pricing!$C:$C)</f>
        <v>17</v>
      </c>
      <c r="H1323">
        <f t="shared" si="60"/>
        <v>73.95</v>
      </c>
      <c r="I1323" s="10">
        <f t="shared" si="61"/>
        <v>6.5256303375045538E-2</v>
      </c>
      <c r="J1323" t="str">
        <f>_xlfn.XLOOKUP(A1323,Product_Details!$A:$A,Product_Details!$G:$G,"mens")</f>
        <v>Mens</v>
      </c>
      <c r="K1323">
        <f t="shared" si="62"/>
        <v>3780</v>
      </c>
    </row>
    <row r="1324" spans="1:11" ht="15">
      <c r="A1324" t="s">
        <v>35</v>
      </c>
      <c r="B1324">
        <v>1</v>
      </c>
      <c r="C1324">
        <v>24</v>
      </c>
      <c r="D1324" t="s">
        <v>33</v>
      </c>
      <c r="E1324" t="s">
        <v>246</v>
      </c>
      <c r="F1324" s="1">
        <v>2.022685185185185E-2</v>
      </c>
      <c r="G1324">
        <f>_xlfn.XLOOKUP($A1324,Product_pricing!$B:$B,Product_pricing!$C:$C)</f>
        <v>32</v>
      </c>
      <c r="H1324">
        <f t="shared" si="60"/>
        <v>24.32</v>
      </c>
      <c r="I1324" s="10">
        <f t="shared" si="61"/>
        <v>2.1460896525775625E-2</v>
      </c>
      <c r="J1324" t="str">
        <f>_xlfn.XLOOKUP(A1324,Product_Details!$A:$A,Product_Details!$G:$G,"mens")</f>
        <v>Womens</v>
      </c>
      <c r="K1324">
        <f t="shared" si="62"/>
        <v>1883.75</v>
      </c>
    </row>
    <row r="1325" spans="1:11" ht="15">
      <c r="A1325" t="s">
        <v>29</v>
      </c>
      <c r="B1325">
        <v>3</v>
      </c>
      <c r="C1325">
        <v>24</v>
      </c>
      <c r="D1325" t="s">
        <v>33</v>
      </c>
      <c r="E1325" t="s">
        <v>246</v>
      </c>
      <c r="F1325" s="1">
        <v>2.022685185185185E-2</v>
      </c>
      <c r="G1325">
        <f>_xlfn.XLOOKUP($A1325,Product_pricing!$B:$B,Product_pricing!$C:$C)</f>
        <v>10</v>
      </c>
      <c r="H1325">
        <f t="shared" si="60"/>
        <v>22.8</v>
      </c>
      <c r="I1325" s="10">
        <f t="shared" si="61"/>
        <v>2.0119590492914646E-2</v>
      </c>
      <c r="J1325" t="str">
        <f>_xlfn.XLOOKUP(A1325,Product_Details!$A:$A,Product_Details!$G:$G,"mens")</f>
        <v>Womens</v>
      </c>
      <c r="K1325">
        <f t="shared" si="62"/>
        <v>1883.75</v>
      </c>
    </row>
    <row r="1326" spans="1:11" ht="15">
      <c r="A1326" t="s">
        <v>36</v>
      </c>
      <c r="B1326">
        <v>3</v>
      </c>
      <c r="C1326">
        <v>24</v>
      </c>
      <c r="D1326" t="s">
        <v>33</v>
      </c>
      <c r="E1326" t="s">
        <v>246</v>
      </c>
      <c r="F1326" s="1">
        <v>2.022685185185185E-2</v>
      </c>
      <c r="G1326">
        <f>_xlfn.XLOOKUP($A1326,Product_pricing!$B:$B,Product_pricing!$C:$C)</f>
        <v>23</v>
      </c>
      <c r="H1326">
        <f t="shared" si="60"/>
        <v>52.44</v>
      </c>
      <c r="I1326" s="10">
        <f t="shared" si="61"/>
        <v>4.6275058133703688E-2</v>
      </c>
      <c r="J1326" t="str">
        <f>_xlfn.XLOOKUP(A1326,Product_Details!$A:$A,Product_Details!$G:$G,"mens")</f>
        <v>Womens</v>
      </c>
      <c r="K1326">
        <f t="shared" si="62"/>
        <v>1883.75</v>
      </c>
    </row>
    <row r="1327" spans="1:11" ht="15">
      <c r="A1327" t="s">
        <v>30</v>
      </c>
      <c r="B1327">
        <v>2</v>
      </c>
      <c r="C1327">
        <v>24</v>
      </c>
      <c r="D1327" t="s">
        <v>33</v>
      </c>
      <c r="E1327" t="s">
        <v>246</v>
      </c>
      <c r="F1327" s="1">
        <v>2.022685185185185E-2</v>
      </c>
      <c r="G1327">
        <f>_xlfn.XLOOKUP($A1327,Product_pricing!$B:$B,Product_pricing!$C:$C)</f>
        <v>19</v>
      </c>
      <c r="H1327">
        <f t="shared" si="60"/>
        <v>28.88</v>
      </c>
      <c r="I1327" s="10">
        <f t="shared" si="61"/>
        <v>2.5484814624358552E-2</v>
      </c>
      <c r="J1327" t="str">
        <f>_xlfn.XLOOKUP(A1327,Product_Details!$A:$A,Product_Details!$G:$G,"mens")</f>
        <v>Womens</v>
      </c>
      <c r="K1327">
        <f t="shared" si="62"/>
        <v>1883.75</v>
      </c>
    </row>
    <row r="1328" spans="1:11" ht="15">
      <c r="A1328" t="s">
        <v>25</v>
      </c>
      <c r="B1328">
        <v>5</v>
      </c>
      <c r="C1328">
        <v>24</v>
      </c>
      <c r="D1328" t="s">
        <v>33</v>
      </c>
      <c r="E1328" t="s">
        <v>246</v>
      </c>
      <c r="F1328" s="1">
        <v>2.022685185185185E-2</v>
      </c>
      <c r="G1328">
        <f>_xlfn.XLOOKUP($A1328,Product_pricing!$B:$B,Product_pricing!$C:$C)</f>
        <v>40</v>
      </c>
      <c r="H1328">
        <f t="shared" si="60"/>
        <v>152</v>
      </c>
      <c r="I1328" s="10">
        <f t="shared" si="61"/>
        <v>0.13413060328609766</v>
      </c>
      <c r="J1328" t="str">
        <f>_xlfn.XLOOKUP(A1328,Product_Details!$A:$A,Product_Details!$G:$G,"mens")</f>
        <v>Mens</v>
      </c>
      <c r="K1328">
        <f t="shared" si="62"/>
        <v>1890</v>
      </c>
    </row>
    <row r="1329" spans="1:11" ht="15">
      <c r="A1329" t="s">
        <v>32</v>
      </c>
      <c r="B1329">
        <v>1</v>
      </c>
      <c r="C1329">
        <v>24</v>
      </c>
      <c r="D1329" t="s">
        <v>33</v>
      </c>
      <c r="E1329" t="s">
        <v>246</v>
      </c>
      <c r="F1329" s="1">
        <v>2.022685185185185E-2</v>
      </c>
      <c r="G1329">
        <f>_xlfn.XLOOKUP($A1329,Product_pricing!$B:$B,Product_pricing!$C:$C)</f>
        <v>36</v>
      </c>
      <c r="H1329">
        <f t="shared" si="60"/>
        <v>27.36</v>
      </c>
      <c r="I1329" s="10">
        <f t="shared" si="61"/>
        <v>2.4143508591497578E-2</v>
      </c>
      <c r="J1329" t="str">
        <f>_xlfn.XLOOKUP(A1329,Product_Details!$A:$A,Product_Details!$G:$G,"mens")</f>
        <v>Mens</v>
      </c>
      <c r="K1329">
        <f t="shared" si="62"/>
        <v>1890</v>
      </c>
    </row>
    <row r="1330" spans="1:11" ht="15">
      <c r="A1330" t="s">
        <v>26</v>
      </c>
      <c r="B1330">
        <v>1</v>
      </c>
      <c r="C1330">
        <v>24</v>
      </c>
      <c r="D1330" t="s">
        <v>33</v>
      </c>
      <c r="E1330" t="s">
        <v>246</v>
      </c>
      <c r="F1330" s="1">
        <v>2.022685185185185E-2</v>
      </c>
      <c r="G1330">
        <f>_xlfn.XLOOKUP($A1330,Product_pricing!$B:$B,Product_pricing!$C:$C)</f>
        <v>17</v>
      </c>
      <c r="H1330">
        <f t="shared" si="60"/>
        <v>12.92</v>
      </c>
      <c r="I1330" s="10">
        <f t="shared" si="61"/>
        <v>1.1401101279318301E-2</v>
      </c>
      <c r="J1330" t="str">
        <f>_xlfn.XLOOKUP(A1330,Product_Details!$A:$A,Product_Details!$G:$G,"mens")</f>
        <v>Mens</v>
      </c>
      <c r="K1330">
        <f t="shared" si="62"/>
        <v>1890</v>
      </c>
    </row>
    <row r="1331" spans="1:11" ht="15">
      <c r="A1331" t="s">
        <v>27</v>
      </c>
      <c r="B1331">
        <v>4</v>
      </c>
      <c r="C1331">
        <v>24</v>
      </c>
      <c r="D1331" t="s">
        <v>33</v>
      </c>
      <c r="E1331" t="s">
        <v>246</v>
      </c>
      <c r="F1331" s="1">
        <v>2.022685185185185E-2</v>
      </c>
      <c r="G1331">
        <f>_xlfn.XLOOKUP($A1331,Product_pricing!$B:$B,Product_pricing!$C:$C)</f>
        <v>29</v>
      </c>
      <c r="H1331">
        <f t="shared" si="60"/>
        <v>88.16</v>
      </c>
      <c r="I1331" s="10">
        <f t="shared" si="61"/>
        <v>7.7795749905936629E-2</v>
      </c>
      <c r="J1331" t="str">
        <f>_xlfn.XLOOKUP(A1331,Product_Details!$A:$A,Product_Details!$G:$G,"mens")</f>
        <v>Mens</v>
      </c>
      <c r="K1331">
        <f t="shared" si="62"/>
        <v>1890</v>
      </c>
    </row>
    <row r="1332" spans="1:11" ht="15">
      <c r="A1332" t="s">
        <v>22</v>
      </c>
      <c r="B1332">
        <v>1</v>
      </c>
      <c r="C1332">
        <v>9</v>
      </c>
      <c r="D1332" t="s">
        <v>23</v>
      </c>
      <c r="E1332" t="s">
        <v>247</v>
      </c>
      <c r="F1332" s="1">
        <v>3.1188657407407408E-2</v>
      </c>
      <c r="G1332">
        <f>_xlfn.XLOOKUP($A1332,Product_pricing!$B:$B,Product_pricing!$C:$C)</f>
        <v>13</v>
      </c>
      <c r="H1332">
        <f t="shared" si="60"/>
        <v>11.83</v>
      </c>
      <c r="I1332" s="10">
        <f t="shared" si="61"/>
        <v>1.0439243663648259E-2</v>
      </c>
      <c r="J1332" t="str">
        <f>_xlfn.XLOOKUP(A1332,Product_Details!$A:$A,Product_Details!$G:$G,"mens")</f>
        <v>Womens</v>
      </c>
      <c r="K1332">
        <f t="shared" si="62"/>
        <v>1507</v>
      </c>
    </row>
    <row r="1333" spans="1:11" ht="15">
      <c r="A1333" t="s">
        <v>35</v>
      </c>
      <c r="B1333">
        <v>3</v>
      </c>
      <c r="C1333">
        <v>9</v>
      </c>
      <c r="D1333" t="s">
        <v>23</v>
      </c>
      <c r="E1333" t="s">
        <v>247</v>
      </c>
      <c r="F1333" s="1">
        <v>3.1188657407407408E-2</v>
      </c>
      <c r="G1333">
        <f>_xlfn.XLOOKUP($A1333,Product_pricing!$B:$B,Product_pricing!$C:$C)</f>
        <v>32</v>
      </c>
      <c r="H1333">
        <f t="shared" si="60"/>
        <v>87.36</v>
      </c>
      <c r="I1333" s="10">
        <f t="shared" si="61"/>
        <v>7.7089799362325587E-2</v>
      </c>
      <c r="J1333" t="str">
        <f>_xlfn.XLOOKUP(A1333,Product_Details!$A:$A,Product_Details!$G:$G,"mens")</f>
        <v>Womens</v>
      </c>
      <c r="K1333">
        <f t="shared" si="62"/>
        <v>1507</v>
      </c>
    </row>
    <row r="1334" spans="1:11" ht="15">
      <c r="A1334" t="s">
        <v>29</v>
      </c>
      <c r="B1334">
        <v>1</v>
      </c>
      <c r="C1334">
        <v>9</v>
      </c>
      <c r="D1334" t="s">
        <v>23</v>
      </c>
      <c r="E1334" t="s">
        <v>247</v>
      </c>
      <c r="F1334" s="1">
        <v>3.1188657407407408E-2</v>
      </c>
      <c r="G1334">
        <f>_xlfn.XLOOKUP($A1334,Product_pricing!$B:$B,Product_pricing!$C:$C)</f>
        <v>10</v>
      </c>
      <c r="H1334">
        <f t="shared" si="60"/>
        <v>9.1</v>
      </c>
      <c r="I1334" s="10">
        <f t="shared" si="61"/>
        <v>8.0301874335755846E-3</v>
      </c>
      <c r="J1334" t="str">
        <f>_xlfn.XLOOKUP(A1334,Product_Details!$A:$A,Product_Details!$G:$G,"mens")</f>
        <v>Womens</v>
      </c>
      <c r="K1334">
        <f t="shared" si="62"/>
        <v>1507</v>
      </c>
    </row>
    <row r="1335" spans="1:11" ht="15">
      <c r="A1335" t="s">
        <v>36</v>
      </c>
      <c r="B1335">
        <v>2</v>
      </c>
      <c r="C1335">
        <v>9</v>
      </c>
      <c r="D1335" t="s">
        <v>23</v>
      </c>
      <c r="E1335" t="s">
        <v>247</v>
      </c>
      <c r="F1335" s="1">
        <v>3.1188657407407408E-2</v>
      </c>
      <c r="G1335">
        <f>_xlfn.XLOOKUP($A1335,Product_pricing!$B:$B,Product_pricing!$C:$C)</f>
        <v>23</v>
      </c>
      <c r="H1335">
        <f t="shared" si="60"/>
        <v>41.86</v>
      </c>
      <c r="I1335" s="10">
        <f t="shared" si="61"/>
        <v>3.6938862194447683E-2</v>
      </c>
      <c r="J1335" t="str">
        <f>_xlfn.XLOOKUP(A1335,Product_Details!$A:$A,Product_Details!$G:$G,"mens")</f>
        <v>Womens</v>
      </c>
      <c r="K1335">
        <f t="shared" si="62"/>
        <v>1507</v>
      </c>
    </row>
    <row r="1336" spans="1:11" ht="15">
      <c r="A1336" t="s">
        <v>30</v>
      </c>
      <c r="B1336">
        <v>3</v>
      </c>
      <c r="C1336">
        <v>9</v>
      </c>
      <c r="D1336" t="s">
        <v>23</v>
      </c>
      <c r="E1336" t="s">
        <v>247</v>
      </c>
      <c r="F1336" s="1">
        <v>3.1188657407407408E-2</v>
      </c>
      <c r="G1336">
        <f>_xlfn.XLOOKUP($A1336,Product_pricing!$B:$B,Product_pricing!$C:$C)</f>
        <v>19</v>
      </c>
      <c r="H1336">
        <f t="shared" si="60"/>
        <v>51.870000000000005</v>
      </c>
      <c r="I1336" s="10">
        <f t="shared" si="61"/>
        <v>4.5772068371380828E-2</v>
      </c>
      <c r="J1336" t="str">
        <f>_xlfn.XLOOKUP(A1336,Product_Details!$A:$A,Product_Details!$G:$G,"mens")</f>
        <v>Womens</v>
      </c>
      <c r="K1336">
        <f t="shared" si="62"/>
        <v>1507</v>
      </c>
    </row>
    <row r="1337" spans="1:11" ht="15">
      <c r="A1337" t="s">
        <v>25</v>
      </c>
      <c r="B1337">
        <v>5</v>
      </c>
      <c r="C1337">
        <v>9</v>
      </c>
      <c r="D1337" t="s">
        <v>23</v>
      </c>
      <c r="E1337" t="s">
        <v>247</v>
      </c>
      <c r="F1337" s="1">
        <v>3.1188657407407408E-2</v>
      </c>
      <c r="G1337">
        <f>_xlfn.XLOOKUP($A1337,Product_pricing!$B:$B,Product_pricing!$C:$C)</f>
        <v>40</v>
      </c>
      <c r="H1337">
        <f t="shared" si="60"/>
        <v>182</v>
      </c>
      <c r="I1337" s="10">
        <f t="shared" si="61"/>
        <v>0.16060374867151167</v>
      </c>
      <c r="J1337" t="str">
        <f>_xlfn.XLOOKUP(A1337,Product_Details!$A:$A,Product_Details!$G:$G,"mens")</f>
        <v>Mens</v>
      </c>
      <c r="K1337">
        <f t="shared" si="62"/>
        <v>1512</v>
      </c>
    </row>
    <row r="1338" spans="1:11" ht="15">
      <c r="A1338" t="s">
        <v>41</v>
      </c>
      <c r="B1338">
        <v>1</v>
      </c>
      <c r="C1338">
        <v>9</v>
      </c>
      <c r="D1338" t="s">
        <v>23</v>
      </c>
      <c r="E1338" t="s">
        <v>247</v>
      </c>
      <c r="F1338" s="1">
        <v>3.1188657407407408E-2</v>
      </c>
      <c r="G1338">
        <f>_xlfn.XLOOKUP($A1338,Product_pricing!$B:$B,Product_pricing!$C:$C)</f>
        <v>10</v>
      </c>
      <c r="H1338">
        <f t="shared" si="60"/>
        <v>9.1</v>
      </c>
      <c r="I1338" s="10">
        <f t="shared" si="61"/>
        <v>8.0301874335755846E-3</v>
      </c>
      <c r="J1338" t="str">
        <f>_xlfn.XLOOKUP(A1338,Product_Details!$A:$A,Product_Details!$G:$G,"mens")</f>
        <v>Mens</v>
      </c>
      <c r="K1338">
        <f t="shared" si="62"/>
        <v>1512</v>
      </c>
    </row>
    <row r="1339" spans="1:11" ht="15">
      <c r="A1339" t="s">
        <v>31</v>
      </c>
      <c r="B1339">
        <v>4</v>
      </c>
      <c r="C1339">
        <v>9</v>
      </c>
      <c r="D1339" t="s">
        <v>23</v>
      </c>
      <c r="E1339" t="s">
        <v>247</v>
      </c>
      <c r="F1339" s="1">
        <v>3.1188657407407408E-2</v>
      </c>
      <c r="G1339">
        <f>_xlfn.XLOOKUP($A1339,Product_pricing!$B:$B,Product_pricing!$C:$C)</f>
        <v>57</v>
      </c>
      <c r="H1339">
        <f t="shared" si="60"/>
        <v>207.48000000000002</v>
      </c>
      <c r="I1339" s="10">
        <f t="shared" si="61"/>
        <v>0.18308827348552331</v>
      </c>
      <c r="J1339" t="str">
        <f>_xlfn.XLOOKUP(A1339,Product_Details!$A:$A,Product_Details!$G:$G,"mens")</f>
        <v>Mens</v>
      </c>
      <c r="K1339">
        <f t="shared" si="62"/>
        <v>1512</v>
      </c>
    </row>
    <row r="1340" spans="1:11" ht="15">
      <c r="A1340" t="s">
        <v>32</v>
      </c>
      <c r="B1340">
        <v>5</v>
      </c>
      <c r="C1340">
        <v>9</v>
      </c>
      <c r="D1340" t="s">
        <v>23</v>
      </c>
      <c r="E1340" t="s">
        <v>247</v>
      </c>
      <c r="F1340" s="1">
        <v>3.1188657407407408E-2</v>
      </c>
      <c r="G1340">
        <f>_xlfn.XLOOKUP($A1340,Product_pricing!$B:$B,Product_pricing!$C:$C)</f>
        <v>36</v>
      </c>
      <c r="H1340">
        <f t="shared" si="60"/>
        <v>163.80000000000001</v>
      </c>
      <c r="I1340" s="10">
        <f t="shared" si="61"/>
        <v>0.1445433738043605</v>
      </c>
      <c r="J1340" t="str">
        <f>_xlfn.XLOOKUP(A1340,Product_Details!$A:$A,Product_Details!$G:$G,"mens")</f>
        <v>Mens</v>
      </c>
      <c r="K1340">
        <f t="shared" si="62"/>
        <v>1512</v>
      </c>
    </row>
    <row r="1341" spans="1:11" ht="15">
      <c r="A1341" t="s">
        <v>27</v>
      </c>
      <c r="B1341">
        <v>3</v>
      </c>
      <c r="C1341">
        <v>9</v>
      </c>
      <c r="D1341" t="s">
        <v>23</v>
      </c>
      <c r="E1341" t="s">
        <v>247</v>
      </c>
      <c r="F1341" s="1">
        <v>3.1188657407407408E-2</v>
      </c>
      <c r="G1341">
        <f>_xlfn.XLOOKUP($A1341,Product_pricing!$B:$B,Product_pricing!$C:$C)</f>
        <v>29</v>
      </c>
      <c r="H1341">
        <f t="shared" si="60"/>
        <v>79.17</v>
      </c>
      <c r="I1341" s="10">
        <f t="shared" si="61"/>
        <v>6.9862630672107573E-2</v>
      </c>
      <c r="J1341" t="str">
        <f>_xlfn.XLOOKUP(A1341,Product_Details!$A:$A,Product_Details!$G:$G,"mens")</f>
        <v>Mens</v>
      </c>
      <c r="K1341">
        <f t="shared" si="62"/>
        <v>1512</v>
      </c>
    </row>
    <row r="1342" spans="1:11" ht="15">
      <c r="A1342" t="s">
        <v>35</v>
      </c>
      <c r="B1342">
        <v>3</v>
      </c>
      <c r="C1342">
        <v>10</v>
      </c>
      <c r="D1342" t="s">
        <v>33</v>
      </c>
      <c r="E1342" t="s">
        <v>248</v>
      </c>
      <c r="F1342" s="1">
        <v>2.1303240740740737E-2</v>
      </c>
      <c r="G1342">
        <f>_xlfn.XLOOKUP($A1342,Product_pricing!$B:$B,Product_pricing!$C:$C)</f>
        <v>32</v>
      </c>
      <c r="H1342">
        <f t="shared" si="60"/>
        <v>86.4</v>
      </c>
      <c r="I1342" s="10">
        <f t="shared" si="61"/>
        <v>7.6242658709992361E-2</v>
      </c>
      <c r="J1342" t="str">
        <f>_xlfn.XLOOKUP(A1342,Product_Details!$A:$A,Product_Details!$G:$G,"mens")</f>
        <v>Womens</v>
      </c>
      <c r="K1342">
        <f t="shared" si="62"/>
        <v>3767.5</v>
      </c>
    </row>
    <row r="1343" spans="1:11" ht="15">
      <c r="A1343" t="s">
        <v>36</v>
      </c>
      <c r="B1343">
        <v>5</v>
      </c>
      <c r="C1343">
        <v>10</v>
      </c>
      <c r="D1343" t="s">
        <v>33</v>
      </c>
      <c r="E1343" t="s">
        <v>248</v>
      </c>
      <c r="F1343" s="1">
        <v>2.1303240740740737E-2</v>
      </c>
      <c r="G1343">
        <f>_xlfn.XLOOKUP($A1343,Product_pricing!$B:$B,Product_pricing!$C:$C)</f>
        <v>23</v>
      </c>
      <c r="H1343">
        <f t="shared" si="60"/>
        <v>103.5</v>
      </c>
      <c r="I1343" s="10">
        <f t="shared" si="61"/>
        <v>9.1332351579678339E-2</v>
      </c>
      <c r="J1343" t="str">
        <f>_xlfn.XLOOKUP(A1343,Product_Details!$A:$A,Product_Details!$G:$G,"mens")</f>
        <v>Womens</v>
      </c>
      <c r="K1343">
        <f t="shared" si="62"/>
        <v>3767.5</v>
      </c>
    </row>
    <row r="1344" spans="1:11" ht="15">
      <c r="A1344" t="s">
        <v>25</v>
      </c>
      <c r="B1344">
        <v>4</v>
      </c>
      <c r="C1344">
        <v>10</v>
      </c>
      <c r="D1344" t="s">
        <v>33</v>
      </c>
      <c r="E1344" t="s">
        <v>248</v>
      </c>
      <c r="F1344" s="1">
        <v>2.1303240740740737E-2</v>
      </c>
      <c r="G1344">
        <f>_xlfn.XLOOKUP($A1344,Product_pricing!$B:$B,Product_pricing!$C:$C)</f>
        <v>40</v>
      </c>
      <c r="H1344">
        <f t="shared" si="60"/>
        <v>144</v>
      </c>
      <c r="I1344" s="10">
        <f t="shared" si="61"/>
        <v>0.12707109784998727</v>
      </c>
      <c r="J1344" t="str">
        <f>_xlfn.XLOOKUP(A1344,Product_Details!$A:$A,Product_Details!$G:$G,"mens")</f>
        <v>Mens</v>
      </c>
      <c r="K1344">
        <f t="shared" si="62"/>
        <v>2520</v>
      </c>
    </row>
    <row r="1345" spans="1:11" ht="15">
      <c r="A1345" t="s">
        <v>41</v>
      </c>
      <c r="B1345">
        <v>4</v>
      </c>
      <c r="C1345">
        <v>10</v>
      </c>
      <c r="D1345" t="s">
        <v>33</v>
      </c>
      <c r="E1345" t="s">
        <v>248</v>
      </c>
      <c r="F1345" s="1">
        <v>2.1303240740740737E-2</v>
      </c>
      <c r="G1345">
        <f>_xlfn.XLOOKUP($A1345,Product_pricing!$B:$B,Product_pricing!$C:$C)</f>
        <v>10</v>
      </c>
      <c r="H1345">
        <f t="shared" si="60"/>
        <v>36</v>
      </c>
      <c r="I1345" s="10">
        <f t="shared" si="61"/>
        <v>3.1767774462496817E-2</v>
      </c>
      <c r="J1345" t="str">
        <f>_xlfn.XLOOKUP(A1345,Product_Details!$A:$A,Product_Details!$G:$G,"mens")</f>
        <v>Mens</v>
      </c>
      <c r="K1345">
        <f t="shared" si="62"/>
        <v>2520</v>
      </c>
    </row>
    <row r="1346" spans="1:11" ht="15">
      <c r="A1346" t="s">
        <v>27</v>
      </c>
      <c r="B1346">
        <v>5</v>
      </c>
      <c r="C1346">
        <v>10</v>
      </c>
      <c r="D1346" t="s">
        <v>33</v>
      </c>
      <c r="E1346" t="s">
        <v>248</v>
      </c>
      <c r="F1346" s="1">
        <v>2.1303240740740737E-2</v>
      </c>
      <c r="G1346">
        <f>_xlfn.XLOOKUP($A1346,Product_pricing!$B:$B,Product_pricing!$C:$C)</f>
        <v>29</v>
      </c>
      <c r="H1346">
        <f t="shared" si="60"/>
        <v>130.5</v>
      </c>
      <c r="I1346" s="10">
        <f t="shared" si="61"/>
        <v>0.11515818242655095</v>
      </c>
      <c r="J1346" t="str">
        <f>_xlfn.XLOOKUP(A1346,Product_Details!$A:$A,Product_Details!$G:$G,"mens")</f>
        <v>Mens</v>
      </c>
      <c r="K1346">
        <f t="shared" si="62"/>
        <v>2520</v>
      </c>
    </row>
    <row r="1347" spans="1:11" ht="15">
      <c r="A1347" t="s">
        <v>35</v>
      </c>
      <c r="B1347">
        <v>2</v>
      </c>
      <c r="C1347">
        <v>19</v>
      </c>
      <c r="D1347" t="s">
        <v>33</v>
      </c>
      <c r="E1347" t="s">
        <v>249</v>
      </c>
      <c r="F1347" s="1">
        <v>1.8368055555555557E-3</v>
      </c>
      <c r="G1347">
        <f>_xlfn.XLOOKUP($A1347,Product_pricing!$B:$B,Product_pricing!$C:$C)</f>
        <v>32</v>
      </c>
      <c r="H1347">
        <f t="shared" ref="H1347:H1410" si="63">B1347*G1347*(1-C1347/100)</f>
        <v>51.84</v>
      </c>
      <c r="I1347" s="10">
        <f t="shared" ref="I1347:I1410" si="64">(H1347/SUM($H:$H))*1000</f>
        <v>4.5745595225995417E-2</v>
      </c>
      <c r="J1347" t="str">
        <f>_xlfn.XLOOKUP(A1347,Product_Details!$A:$A,Product_Details!$G:$G,"mens")</f>
        <v>Womens</v>
      </c>
      <c r="K1347">
        <f t="shared" ref="K1347:K1410" si="65">COUNTIFS($J:$J, J1347) / COUNTIFS($J:$J, J1347, $E:$E, E1347)</f>
        <v>1883.75</v>
      </c>
    </row>
    <row r="1348" spans="1:11" ht="15">
      <c r="A1348" t="s">
        <v>29</v>
      </c>
      <c r="B1348">
        <v>3</v>
      </c>
      <c r="C1348">
        <v>19</v>
      </c>
      <c r="D1348" t="s">
        <v>33</v>
      </c>
      <c r="E1348" t="s">
        <v>249</v>
      </c>
      <c r="F1348" s="1">
        <v>1.8368055555555557E-3</v>
      </c>
      <c r="G1348">
        <f>_xlfn.XLOOKUP($A1348,Product_pricing!$B:$B,Product_pricing!$C:$C)</f>
        <v>10</v>
      </c>
      <c r="H1348">
        <f t="shared" si="63"/>
        <v>24.3</v>
      </c>
      <c r="I1348" s="10">
        <f t="shared" si="64"/>
        <v>2.1443247762185348E-2</v>
      </c>
      <c r="J1348" t="str">
        <f>_xlfn.XLOOKUP(A1348,Product_Details!$A:$A,Product_Details!$G:$G,"mens")</f>
        <v>Womens</v>
      </c>
      <c r="K1348">
        <f t="shared" si="65"/>
        <v>1883.75</v>
      </c>
    </row>
    <row r="1349" spans="1:11" ht="15">
      <c r="A1349" t="s">
        <v>36</v>
      </c>
      <c r="B1349">
        <v>4</v>
      </c>
      <c r="C1349">
        <v>19</v>
      </c>
      <c r="D1349" t="s">
        <v>33</v>
      </c>
      <c r="E1349" t="s">
        <v>249</v>
      </c>
      <c r="F1349" s="1">
        <v>1.8368055555555557E-3</v>
      </c>
      <c r="G1349">
        <f>_xlfn.XLOOKUP($A1349,Product_pricing!$B:$B,Product_pricing!$C:$C)</f>
        <v>23</v>
      </c>
      <c r="H1349">
        <f t="shared" si="63"/>
        <v>74.52000000000001</v>
      </c>
      <c r="I1349" s="10">
        <f t="shared" si="64"/>
        <v>6.5759293137368419E-2</v>
      </c>
      <c r="J1349" t="str">
        <f>_xlfn.XLOOKUP(A1349,Product_Details!$A:$A,Product_Details!$G:$G,"mens")</f>
        <v>Womens</v>
      </c>
      <c r="K1349">
        <f t="shared" si="65"/>
        <v>1883.75</v>
      </c>
    </row>
    <row r="1350" spans="1:11" ht="15">
      <c r="A1350" t="s">
        <v>30</v>
      </c>
      <c r="B1350">
        <v>5</v>
      </c>
      <c r="C1350">
        <v>19</v>
      </c>
      <c r="D1350" t="s">
        <v>33</v>
      </c>
      <c r="E1350" t="s">
        <v>249</v>
      </c>
      <c r="F1350" s="1">
        <v>1.8368055555555557E-3</v>
      </c>
      <c r="G1350">
        <f>_xlfn.XLOOKUP($A1350,Product_pricing!$B:$B,Product_pricing!$C:$C)</f>
        <v>19</v>
      </c>
      <c r="H1350">
        <f t="shared" si="63"/>
        <v>76.95</v>
      </c>
      <c r="I1350" s="10">
        <f t="shared" si="64"/>
        <v>6.7903617913586942E-2</v>
      </c>
      <c r="J1350" t="str">
        <f>_xlfn.XLOOKUP(A1350,Product_Details!$A:$A,Product_Details!$G:$G,"mens")</f>
        <v>Womens</v>
      </c>
      <c r="K1350">
        <f t="shared" si="65"/>
        <v>1883.75</v>
      </c>
    </row>
    <row r="1351" spans="1:11" ht="15">
      <c r="A1351" t="s">
        <v>32</v>
      </c>
      <c r="B1351">
        <v>4</v>
      </c>
      <c r="C1351">
        <v>19</v>
      </c>
      <c r="D1351" t="s">
        <v>33</v>
      </c>
      <c r="E1351" t="s">
        <v>249</v>
      </c>
      <c r="F1351" s="1">
        <v>1.8368055555555557E-3</v>
      </c>
      <c r="G1351">
        <f>_xlfn.XLOOKUP($A1351,Product_pricing!$B:$B,Product_pricing!$C:$C)</f>
        <v>36</v>
      </c>
      <c r="H1351">
        <f t="shared" si="63"/>
        <v>116.64000000000001</v>
      </c>
      <c r="I1351" s="10">
        <f t="shared" si="64"/>
        <v>0.10292758925848969</v>
      </c>
      <c r="J1351" t="str">
        <f>_xlfn.XLOOKUP(A1351,Product_Details!$A:$A,Product_Details!$G:$G,"mens")</f>
        <v>Mens</v>
      </c>
      <c r="K1351">
        <f t="shared" si="65"/>
        <v>2520</v>
      </c>
    </row>
    <row r="1352" spans="1:11" ht="15">
      <c r="A1352" t="s">
        <v>26</v>
      </c>
      <c r="B1352">
        <v>5</v>
      </c>
      <c r="C1352">
        <v>19</v>
      </c>
      <c r="D1352" t="s">
        <v>33</v>
      </c>
      <c r="E1352" t="s">
        <v>249</v>
      </c>
      <c r="F1352" s="1">
        <v>1.8368055555555557E-3</v>
      </c>
      <c r="G1352">
        <f>_xlfn.XLOOKUP($A1352,Product_pricing!$B:$B,Product_pricing!$C:$C)</f>
        <v>17</v>
      </c>
      <c r="H1352">
        <f t="shared" si="63"/>
        <v>68.850000000000009</v>
      </c>
      <c r="I1352" s="10">
        <f t="shared" si="64"/>
        <v>6.0755868659525161E-2</v>
      </c>
      <c r="J1352" t="str">
        <f>_xlfn.XLOOKUP(A1352,Product_Details!$A:$A,Product_Details!$G:$G,"mens")</f>
        <v>Mens</v>
      </c>
      <c r="K1352">
        <f t="shared" si="65"/>
        <v>2520</v>
      </c>
    </row>
    <row r="1353" spans="1:11" ht="15">
      <c r="A1353" t="s">
        <v>27</v>
      </c>
      <c r="B1353">
        <v>1</v>
      </c>
      <c r="C1353">
        <v>19</v>
      </c>
      <c r="D1353" t="s">
        <v>33</v>
      </c>
      <c r="E1353" t="s">
        <v>249</v>
      </c>
      <c r="F1353" s="1">
        <v>1.8368055555555557E-3</v>
      </c>
      <c r="G1353">
        <f>_xlfn.XLOOKUP($A1353,Product_pricing!$B:$B,Product_pricing!$C:$C)</f>
        <v>29</v>
      </c>
      <c r="H1353">
        <f t="shared" si="63"/>
        <v>23.490000000000002</v>
      </c>
      <c r="I1353" s="10">
        <f t="shared" si="64"/>
        <v>2.0728472836779172E-2</v>
      </c>
      <c r="J1353" t="str">
        <f>_xlfn.XLOOKUP(A1353,Product_Details!$A:$A,Product_Details!$G:$G,"mens")</f>
        <v>Mens</v>
      </c>
      <c r="K1353">
        <f t="shared" si="65"/>
        <v>2520</v>
      </c>
    </row>
    <row r="1354" spans="1:11" ht="15">
      <c r="A1354" t="s">
        <v>22</v>
      </c>
      <c r="B1354">
        <v>3</v>
      </c>
      <c r="C1354">
        <v>8</v>
      </c>
      <c r="D1354" t="s">
        <v>23</v>
      </c>
      <c r="E1354" t="s">
        <v>250</v>
      </c>
      <c r="F1354" s="1">
        <v>1.3268518518518518E-2</v>
      </c>
      <c r="G1354">
        <f>_xlfn.XLOOKUP($A1354,Product_pricing!$B:$B,Product_pricing!$C:$C)</f>
        <v>13</v>
      </c>
      <c r="H1354">
        <f t="shared" si="63"/>
        <v>35.880000000000003</v>
      </c>
      <c r="I1354" s="10">
        <f t="shared" si="64"/>
        <v>3.1661881880955159E-2</v>
      </c>
      <c r="J1354" t="str">
        <f>_xlfn.XLOOKUP(A1354,Product_Details!$A:$A,Product_Details!$G:$G,"mens")</f>
        <v>Womens</v>
      </c>
      <c r="K1354">
        <f t="shared" si="65"/>
        <v>2511.6666666666665</v>
      </c>
    </row>
    <row r="1355" spans="1:11" ht="15">
      <c r="A1355" t="s">
        <v>36</v>
      </c>
      <c r="B1355">
        <v>4</v>
      </c>
      <c r="C1355">
        <v>8</v>
      </c>
      <c r="D1355" t="s">
        <v>23</v>
      </c>
      <c r="E1355" t="s">
        <v>250</v>
      </c>
      <c r="F1355" s="1">
        <v>1.3268518518518518E-2</v>
      </c>
      <c r="G1355">
        <f>_xlfn.XLOOKUP($A1355,Product_pricing!$B:$B,Product_pricing!$C:$C)</f>
        <v>23</v>
      </c>
      <c r="H1355">
        <f t="shared" si="63"/>
        <v>84.64</v>
      </c>
      <c r="I1355" s="10">
        <f t="shared" si="64"/>
        <v>7.4689567514048066E-2</v>
      </c>
      <c r="J1355" t="str">
        <f>_xlfn.XLOOKUP(A1355,Product_Details!$A:$A,Product_Details!$G:$G,"mens")</f>
        <v>Womens</v>
      </c>
      <c r="K1355">
        <f t="shared" si="65"/>
        <v>2511.6666666666665</v>
      </c>
    </row>
    <row r="1356" spans="1:11" ht="15">
      <c r="A1356" t="s">
        <v>38</v>
      </c>
      <c r="B1356">
        <v>1</v>
      </c>
      <c r="C1356">
        <v>8</v>
      </c>
      <c r="D1356" t="s">
        <v>23</v>
      </c>
      <c r="E1356" t="s">
        <v>250</v>
      </c>
      <c r="F1356" s="1">
        <v>1.3268518518518518E-2</v>
      </c>
      <c r="G1356">
        <f>_xlfn.XLOOKUP($A1356,Product_pricing!$B:$B,Product_pricing!$C:$C)</f>
        <v>54</v>
      </c>
      <c r="H1356">
        <f t="shared" si="63"/>
        <v>49.68</v>
      </c>
      <c r="I1356" s="10">
        <f t="shared" si="64"/>
        <v>4.3839528758245601E-2</v>
      </c>
      <c r="J1356" t="str">
        <f>_xlfn.XLOOKUP(A1356,Product_Details!$A:$A,Product_Details!$G:$G,"mens")</f>
        <v>Womens</v>
      </c>
      <c r="K1356">
        <f t="shared" si="65"/>
        <v>2511.6666666666665</v>
      </c>
    </row>
    <row r="1357" spans="1:11" ht="15">
      <c r="A1357" t="s">
        <v>31</v>
      </c>
      <c r="B1357">
        <v>3</v>
      </c>
      <c r="C1357">
        <v>8</v>
      </c>
      <c r="D1357" t="s">
        <v>23</v>
      </c>
      <c r="E1357" t="s">
        <v>250</v>
      </c>
      <c r="F1357" s="1">
        <v>1.3268518518518518E-2</v>
      </c>
      <c r="G1357">
        <f>_xlfn.XLOOKUP($A1357,Product_pricing!$B:$B,Product_pricing!$C:$C)</f>
        <v>57</v>
      </c>
      <c r="H1357">
        <f t="shared" si="63"/>
        <v>157.32</v>
      </c>
      <c r="I1357" s="10">
        <f t="shared" si="64"/>
        <v>0.13882517440111106</v>
      </c>
      <c r="J1357" t="str">
        <f>_xlfn.XLOOKUP(A1357,Product_Details!$A:$A,Product_Details!$G:$G,"mens")</f>
        <v>Mens</v>
      </c>
      <c r="K1357">
        <f t="shared" si="65"/>
        <v>2520</v>
      </c>
    </row>
    <row r="1358" spans="1:11" ht="15">
      <c r="A1358" t="s">
        <v>26</v>
      </c>
      <c r="B1358">
        <v>3</v>
      </c>
      <c r="C1358">
        <v>8</v>
      </c>
      <c r="D1358" t="s">
        <v>23</v>
      </c>
      <c r="E1358" t="s">
        <v>250</v>
      </c>
      <c r="F1358" s="1">
        <v>1.3268518518518518E-2</v>
      </c>
      <c r="G1358">
        <f>_xlfn.XLOOKUP($A1358,Product_pricing!$B:$B,Product_pricing!$C:$C)</f>
        <v>17</v>
      </c>
      <c r="H1358">
        <f t="shared" si="63"/>
        <v>46.92</v>
      </c>
      <c r="I1358" s="10">
        <f t="shared" si="64"/>
        <v>4.1403999382787514E-2</v>
      </c>
      <c r="J1358" t="str">
        <f>_xlfn.XLOOKUP(A1358,Product_Details!$A:$A,Product_Details!$G:$G,"mens")</f>
        <v>Mens</v>
      </c>
      <c r="K1358">
        <f t="shared" si="65"/>
        <v>2520</v>
      </c>
    </row>
    <row r="1359" spans="1:11" ht="15">
      <c r="A1359" t="s">
        <v>27</v>
      </c>
      <c r="B1359">
        <v>2</v>
      </c>
      <c r="C1359">
        <v>8</v>
      </c>
      <c r="D1359" t="s">
        <v>23</v>
      </c>
      <c r="E1359" t="s">
        <v>250</v>
      </c>
      <c r="F1359" s="1">
        <v>1.3268518518518518E-2</v>
      </c>
      <c r="G1359">
        <f>_xlfn.XLOOKUP($A1359,Product_pricing!$B:$B,Product_pricing!$C:$C)</f>
        <v>29</v>
      </c>
      <c r="H1359">
        <f t="shared" si="63"/>
        <v>53.36</v>
      </c>
      <c r="I1359" s="10">
        <f t="shared" si="64"/>
        <v>4.7086901258856388E-2</v>
      </c>
      <c r="J1359" t="str">
        <f>_xlfn.XLOOKUP(A1359,Product_Details!$A:$A,Product_Details!$G:$G,"mens")</f>
        <v>Mens</v>
      </c>
      <c r="K1359">
        <f t="shared" si="65"/>
        <v>2520</v>
      </c>
    </row>
    <row r="1360" spans="1:11" ht="15">
      <c r="A1360" t="s">
        <v>35</v>
      </c>
      <c r="B1360">
        <v>1</v>
      </c>
      <c r="C1360">
        <v>24</v>
      </c>
      <c r="D1360" t="s">
        <v>33</v>
      </c>
      <c r="E1360" t="s">
        <v>251</v>
      </c>
      <c r="F1360" s="1">
        <v>1.9466435185185184E-2</v>
      </c>
      <c r="G1360">
        <f>_xlfn.XLOOKUP($A1360,Product_pricing!$B:$B,Product_pricing!$C:$C)</f>
        <v>32</v>
      </c>
      <c r="H1360">
        <f t="shared" si="63"/>
        <v>24.32</v>
      </c>
      <c r="I1360" s="10">
        <f t="shared" si="64"/>
        <v>2.1460896525775625E-2</v>
      </c>
      <c r="J1360" t="str">
        <f>_xlfn.XLOOKUP(A1360,Product_Details!$A:$A,Product_Details!$G:$G,"mens")</f>
        <v>Womens</v>
      </c>
      <c r="K1360">
        <f t="shared" si="65"/>
        <v>1883.75</v>
      </c>
    </row>
    <row r="1361" spans="1:11" ht="15">
      <c r="A1361" t="s">
        <v>29</v>
      </c>
      <c r="B1361">
        <v>1</v>
      </c>
      <c r="C1361">
        <v>24</v>
      </c>
      <c r="D1361" t="s">
        <v>33</v>
      </c>
      <c r="E1361" t="s">
        <v>251</v>
      </c>
      <c r="F1361" s="1">
        <v>1.9466435185185184E-2</v>
      </c>
      <c r="G1361">
        <f>_xlfn.XLOOKUP($A1361,Product_pricing!$B:$B,Product_pricing!$C:$C)</f>
        <v>10</v>
      </c>
      <c r="H1361">
        <f t="shared" si="63"/>
        <v>7.6</v>
      </c>
      <c r="I1361" s="10">
        <f t="shared" si="64"/>
        <v>6.7065301643048827E-3</v>
      </c>
      <c r="J1361" t="str">
        <f>_xlfn.XLOOKUP(A1361,Product_Details!$A:$A,Product_Details!$G:$G,"mens")</f>
        <v>Womens</v>
      </c>
      <c r="K1361">
        <f t="shared" si="65"/>
        <v>1883.75</v>
      </c>
    </row>
    <row r="1362" spans="1:11" ht="15">
      <c r="A1362" t="s">
        <v>36</v>
      </c>
      <c r="B1362">
        <v>1</v>
      </c>
      <c r="C1362">
        <v>24</v>
      </c>
      <c r="D1362" t="s">
        <v>33</v>
      </c>
      <c r="E1362" t="s">
        <v>251</v>
      </c>
      <c r="F1362" s="1">
        <v>1.9466435185185184E-2</v>
      </c>
      <c r="G1362">
        <f>_xlfn.XLOOKUP($A1362,Product_pricing!$B:$B,Product_pricing!$C:$C)</f>
        <v>23</v>
      </c>
      <c r="H1362">
        <f t="shared" si="63"/>
        <v>17.48</v>
      </c>
      <c r="I1362" s="10">
        <f t="shared" si="64"/>
        <v>1.5425019377901229E-2</v>
      </c>
      <c r="J1362" t="str">
        <f>_xlfn.XLOOKUP(A1362,Product_Details!$A:$A,Product_Details!$G:$G,"mens")</f>
        <v>Womens</v>
      </c>
      <c r="K1362">
        <f t="shared" si="65"/>
        <v>1883.75</v>
      </c>
    </row>
    <row r="1363" spans="1:11" ht="15">
      <c r="A1363" t="s">
        <v>30</v>
      </c>
      <c r="B1363">
        <v>3</v>
      </c>
      <c r="C1363">
        <v>24</v>
      </c>
      <c r="D1363" t="s">
        <v>33</v>
      </c>
      <c r="E1363" t="s">
        <v>251</v>
      </c>
      <c r="F1363" s="1">
        <v>1.9466435185185184E-2</v>
      </c>
      <c r="G1363">
        <f>_xlfn.XLOOKUP($A1363,Product_pricing!$B:$B,Product_pricing!$C:$C)</f>
        <v>19</v>
      </c>
      <c r="H1363">
        <f t="shared" si="63"/>
        <v>43.32</v>
      </c>
      <c r="I1363" s="10">
        <f t="shared" si="64"/>
        <v>3.8227221936537832E-2</v>
      </c>
      <c r="J1363" t="str">
        <f>_xlfn.XLOOKUP(A1363,Product_Details!$A:$A,Product_Details!$G:$G,"mens")</f>
        <v>Womens</v>
      </c>
      <c r="K1363">
        <f t="shared" si="65"/>
        <v>1883.75</v>
      </c>
    </row>
    <row r="1364" spans="1:11" ht="15">
      <c r="A1364" t="s">
        <v>25</v>
      </c>
      <c r="B1364">
        <v>3</v>
      </c>
      <c r="C1364">
        <v>24</v>
      </c>
      <c r="D1364" t="s">
        <v>33</v>
      </c>
      <c r="E1364" t="s">
        <v>251</v>
      </c>
      <c r="F1364" s="1">
        <v>1.9466435185185184E-2</v>
      </c>
      <c r="G1364">
        <f>_xlfn.XLOOKUP($A1364,Product_pricing!$B:$B,Product_pricing!$C:$C)</f>
        <v>40</v>
      </c>
      <c r="H1364">
        <f t="shared" si="63"/>
        <v>91.2</v>
      </c>
      <c r="I1364" s="10">
        <f t="shared" si="64"/>
        <v>8.0478361971658585E-2</v>
      </c>
      <c r="J1364" t="str">
        <f>_xlfn.XLOOKUP(A1364,Product_Details!$A:$A,Product_Details!$G:$G,"mens")</f>
        <v>Mens</v>
      </c>
      <c r="K1364">
        <f t="shared" si="65"/>
        <v>3780</v>
      </c>
    </row>
    <row r="1365" spans="1:11" ht="15">
      <c r="A1365" t="s">
        <v>32</v>
      </c>
      <c r="B1365">
        <v>1</v>
      </c>
      <c r="C1365">
        <v>24</v>
      </c>
      <c r="D1365" t="s">
        <v>33</v>
      </c>
      <c r="E1365" t="s">
        <v>251</v>
      </c>
      <c r="F1365" s="1">
        <v>1.9466435185185184E-2</v>
      </c>
      <c r="G1365">
        <f>_xlfn.XLOOKUP($A1365,Product_pricing!$B:$B,Product_pricing!$C:$C)</f>
        <v>36</v>
      </c>
      <c r="H1365">
        <f t="shared" si="63"/>
        <v>27.36</v>
      </c>
      <c r="I1365" s="10">
        <f t="shared" si="64"/>
        <v>2.4143508591497578E-2</v>
      </c>
      <c r="J1365" t="str">
        <f>_xlfn.XLOOKUP(A1365,Product_Details!$A:$A,Product_Details!$G:$G,"mens")</f>
        <v>Mens</v>
      </c>
      <c r="K1365">
        <f t="shared" si="65"/>
        <v>3780</v>
      </c>
    </row>
    <row r="1366" spans="1:11" ht="15">
      <c r="A1366" t="s">
        <v>22</v>
      </c>
      <c r="B1366">
        <v>2</v>
      </c>
      <c r="C1366">
        <v>20</v>
      </c>
      <c r="D1366" t="s">
        <v>33</v>
      </c>
      <c r="E1366" t="s">
        <v>252</v>
      </c>
      <c r="F1366" s="1">
        <v>2.3460648148148151E-3</v>
      </c>
      <c r="G1366">
        <f>_xlfn.XLOOKUP($A1366,Product_pricing!$B:$B,Product_pricing!$C:$C)</f>
        <v>13</v>
      </c>
      <c r="H1366">
        <f t="shared" si="63"/>
        <v>20.8</v>
      </c>
      <c r="I1366" s="10">
        <f t="shared" si="64"/>
        <v>1.8354714133887048E-2</v>
      </c>
      <c r="J1366" t="str">
        <f>_xlfn.XLOOKUP(A1366,Product_Details!$A:$A,Product_Details!$G:$G,"mens")</f>
        <v>Womens</v>
      </c>
      <c r="K1366">
        <f t="shared" si="65"/>
        <v>3767.5</v>
      </c>
    </row>
    <row r="1367" spans="1:11" ht="15">
      <c r="A1367" t="s">
        <v>36</v>
      </c>
      <c r="B1367">
        <v>5</v>
      </c>
      <c r="C1367">
        <v>20</v>
      </c>
      <c r="D1367" t="s">
        <v>33</v>
      </c>
      <c r="E1367" t="s">
        <v>252</v>
      </c>
      <c r="F1367" s="1">
        <v>2.3460648148148151E-3</v>
      </c>
      <c r="G1367">
        <f>_xlfn.XLOOKUP($A1367,Product_pricing!$B:$B,Product_pricing!$C:$C)</f>
        <v>23</v>
      </c>
      <c r="H1367">
        <f t="shared" si="63"/>
        <v>92</v>
      </c>
      <c r="I1367" s="10">
        <f t="shared" si="64"/>
        <v>8.1184312515269627E-2</v>
      </c>
      <c r="J1367" t="str">
        <f>_xlfn.XLOOKUP(A1367,Product_Details!$A:$A,Product_Details!$G:$G,"mens")</f>
        <v>Womens</v>
      </c>
      <c r="K1367">
        <f t="shared" si="65"/>
        <v>3767.5</v>
      </c>
    </row>
    <row r="1368" spans="1:11" ht="15">
      <c r="A1368" t="s">
        <v>32</v>
      </c>
      <c r="B1368">
        <v>2</v>
      </c>
      <c r="C1368">
        <v>20</v>
      </c>
      <c r="D1368" t="s">
        <v>33</v>
      </c>
      <c r="E1368" t="s">
        <v>252</v>
      </c>
      <c r="F1368" s="1">
        <v>2.3460648148148151E-3</v>
      </c>
      <c r="G1368">
        <f>_xlfn.XLOOKUP($A1368,Product_pricing!$B:$B,Product_pricing!$C:$C)</f>
        <v>36</v>
      </c>
      <c r="H1368">
        <f t="shared" si="63"/>
        <v>57.6</v>
      </c>
      <c r="I1368" s="10">
        <f t="shared" si="64"/>
        <v>5.0828439139994908E-2</v>
      </c>
      <c r="J1368" t="str">
        <f>_xlfn.XLOOKUP(A1368,Product_Details!$A:$A,Product_Details!$G:$G,"mens")</f>
        <v>Mens</v>
      </c>
      <c r="K1368">
        <f t="shared" si="65"/>
        <v>7560</v>
      </c>
    </row>
    <row r="1369" spans="1:11" ht="15">
      <c r="A1369" t="s">
        <v>22</v>
      </c>
      <c r="B1369">
        <v>2</v>
      </c>
      <c r="C1369">
        <v>1</v>
      </c>
      <c r="D1369" t="s">
        <v>23</v>
      </c>
      <c r="E1369">
        <v>714217</v>
      </c>
      <c r="F1369" s="1">
        <v>1.4146990740740739E-2</v>
      </c>
      <c r="G1369">
        <f>_xlfn.XLOOKUP($A1369,Product_pricing!$B:$B,Product_pricing!$C:$C)</f>
        <v>13</v>
      </c>
      <c r="H1369">
        <f t="shared" si="63"/>
        <v>25.74</v>
      </c>
      <c r="I1369" s="10">
        <f t="shared" si="64"/>
        <v>2.2713958740685221E-2</v>
      </c>
      <c r="J1369" t="str">
        <f>_xlfn.XLOOKUP(A1369,Product_Details!$A:$A,Product_Details!$G:$G,"mens")</f>
        <v>Womens</v>
      </c>
      <c r="K1369">
        <f t="shared" si="65"/>
        <v>3767.5</v>
      </c>
    </row>
    <row r="1370" spans="1:11" ht="15">
      <c r="A1370" t="s">
        <v>29</v>
      </c>
      <c r="B1370">
        <v>4</v>
      </c>
      <c r="C1370">
        <v>1</v>
      </c>
      <c r="D1370" t="s">
        <v>23</v>
      </c>
      <c r="E1370">
        <v>714217</v>
      </c>
      <c r="F1370" s="1">
        <v>1.4146990740740739E-2</v>
      </c>
      <c r="G1370">
        <f>_xlfn.XLOOKUP($A1370,Product_pricing!$B:$B,Product_pricing!$C:$C)</f>
        <v>10</v>
      </c>
      <c r="H1370">
        <f t="shared" si="63"/>
        <v>39.6</v>
      </c>
      <c r="I1370" s="10">
        <f t="shared" si="64"/>
        <v>3.4944551908746499E-2</v>
      </c>
      <c r="J1370" t="str">
        <f>_xlfn.XLOOKUP(A1370,Product_Details!$A:$A,Product_Details!$G:$G,"mens")</f>
        <v>Womens</v>
      </c>
      <c r="K1370">
        <f t="shared" si="65"/>
        <v>3767.5</v>
      </c>
    </row>
    <row r="1371" spans="1:11" ht="15">
      <c r="A1371" t="s">
        <v>25</v>
      </c>
      <c r="B1371">
        <v>2</v>
      </c>
      <c r="C1371">
        <v>1</v>
      </c>
      <c r="D1371" t="s">
        <v>23</v>
      </c>
      <c r="E1371">
        <v>714217</v>
      </c>
      <c r="F1371" s="1">
        <v>1.4146990740740739E-2</v>
      </c>
      <c r="G1371">
        <f>_xlfn.XLOOKUP($A1371,Product_pricing!$B:$B,Product_pricing!$C:$C)</f>
        <v>40</v>
      </c>
      <c r="H1371">
        <f t="shared" si="63"/>
        <v>79.2</v>
      </c>
      <c r="I1371" s="10">
        <f t="shared" si="64"/>
        <v>6.9889103817492998E-2</v>
      </c>
      <c r="J1371" t="str">
        <f>_xlfn.XLOOKUP(A1371,Product_Details!$A:$A,Product_Details!$G:$G,"mens")</f>
        <v>Mens</v>
      </c>
      <c r="K1371">
        <f t="shared" si="65"/>
        <v>1512</v>
      </c>
    </row>
    <row r="1372" spans="1:11" ht="15">
      <c r="A1372" t="s">
        <v>41</v>
      </c>
      <c r="B1372">
        <v>5</v>
      </c>
      <c r="C1372">
        <v>1</v>
      </c>
      <c r="D1372" t="s">
        <v>23</v>
      </c>
      <c r="E1372">
        <v>714217</v>
      </c>
      <c r="F1372" s="1">
        <v>1.4146990740740739E-2</v>
      </c>
      <c r="G1372">
        <f>_xlfn.XLOOKUP($A1372,Product_pricing!$B:$B,Product_pricing!$C:$C)</f>
        <v>10</v>
      </c>
      <c r="H1372">
        <f t="shared" si="63"/>
        <v>49.5</v>
      </c>
      <c r="I1372" s="10">
        <f t="shared" si="64"/>
        <v>4.368068988593312E-2</v>
      </c>
      <c r="J1372" t="str">
        <f>_xlfn.XLOOKUP(A1372,Product_Details!$A:$A,Product_Details!$G:$G,"mens")</f>
        <v>Mens</v>
      </c>
      <c r="K1372">
        <f t="shared" si="65"/>
        <v>1512</v>
      </c>
    </row>
    <row r="1373" spans="1:11" ht="15">
      <c r="A1373" t="s">
        <v>32</v>
      </c>
      <c r="B1373">
        <v>2</v>
      </c>
      <c r="C1373">
        <v>1</v>
      </c>
      <c r="D1373" t="s">
        <v>23</v>
      </c>
      <c r="E1373">
        <v>714217</v>
      </c>
      <c r="F1373" s="1">
        <v>1.4146990740740739E-2</v>
      </c>
      <c r="G1373">
        <f>_xlfn.XLOOKUP($A1373,Product_pricing!$B:$B,Product_pricing!$C:$C)</f>
        <v>36</v>
      </c>
      <c r="H1373">
        <f t="shared" si="63"/>
        <v>71.28</v>
      </c>
      <c r="I1373" s="10">
        <f t="shared" si="64"/>
        <v>6.2900193435743684E-2</v>
      </c>
      <c r="J1373" t="str">
        <f>_xlfn.XLOOKUP(A1373,Product_Details!$A:$A,Product_Details!$G:$G,"mens")</f>
        <v>Mens</v>
      </c>
      <c r="K1373">
        <f t="shared" si="65"/>
        <v>1512</v>
      </c>
    </row>
    <row r="1374" spans="1:11" ht="15">
      <c r="A1374" t="s">
        <v>26</v>
      </c>
      <c r="B1374">
        <v>2</v>
      </c>
      <c r="C1374">
        <v>1</v>
      </c>
      <c r="D1374" t="s">
        <v>23</v>
      </c>
      <c r="E1374">
        <v>714217</v>
      </c>
      <c r="F1374" s="1">
        <v>1.4146990740740739E-2</v>
      </c>
      <c r="G1374">
        <f>_xlfn.XLOOKUP($A1374,Product_pricing!$B:$B,Product_pricing!$C:$C)</f>
        <v>17</v>
      </c>
      <c r="H1374">
        <f t="shared" si="63"/>
        <v>33.659999999999997</v>
      </c>
      <c r="I1374" s="10">
        <f t="shared" si="64"/>
        <v>2.9702869122434517E-2</v>
      </c>
      <c r="J1374" t="str">
        <f>_xlfn.XLOOKUP(A1374,Product_Details!$A:$A,Product_Details!$G:$G,"mens")</f>
        <v>Mens</v>
      </c>
      <c r="K1374">
        <f t="shared" si="65"/>
        <v>1512</v>
      </c>
    </row>
    <row r="1375" spans="1:11" ht="15">
      <c r="A1375" t="s">
        <v>27</v>
      </c>
      <c r="B1375">
        <v>1</v>
      </c>
      <c r="C1375">
        <v>1</v>
      </c>
      <c r="D1375" t="s">
        <v>23</v>
      </c>
      <c r="E1375">
        <v>714217</v>
      </c>
      <c r="F1375" s="1">
        <v>1.4146990740740739E-2</v>
      </c>
      <c r="G1375">
        <f>_xlfn.XLOOKUP($A1375,Product_pricing!$B:$B,Product_pricing!$C:$C)</f>
        <v>29</v>
      </c>
      <c r="H1375">
        <f t="shared" si="63"/>
        <v>28.71</v>
      </c>
      <c r="I1375" s="10">
        <f t="shared" si="64"/>
        <v>2.5334800133841207E-2</v>
      </c>
      <c r="J1375" t="str">
        <f>_xlfn.XLOOKUP(A1375,Product_Details!$A:$A,Product_Details!$G:$G,"mens")</f>
        <v>Mens</v>
      </c>
      <c r="K1375">
        <f t="shared" si="65"/>
        <v>1512</v>
      </c>
    </row>
    <row r="1376" spans="1:11" ht="15">
      <c r="A1376" t="s">
        <v>22</v>
      </c>
      <c r="B1376">
        <v>3</v>
      </c>
      <c r="C1376">
        <v>11</v>
      </c>
      <c r="D1376" t="s">
        <v>23</v>
      </c>
      <c r="E1376" t="s">
        <v>253</v>
      </c>
      <c r="F1376" s="1">
        <v>1.872800925925926E-2</v>
      </c>
      <c r="G1376">
        <f>_xlfn.XLOOKUP($A1376,Product_pricing!$B:$B,Product_pricing!$C:$C)</f>
        <v>13</v>
      </c>
      <c r="H1376">
        <f t="shared" si="63"/>
        <v>34.71</v>
      </c>
      <c r="I1376" s="10">
        <f t="shared" si="64"/>
        <v>3.0629429210924011E-2</v>
      </c>
      <c r="J1376" t="str">
        <f>_xlfn.XLOOKUP(A1376,Product_Details!$A:$A,Product_Details!$G:$G,"mens")</f>
        <v>Womens</v>
      </c>
      <c r="K1376">
        <f t="shared" si="65"/>
        <v>1883.75</v>
      </c>
    </row>
    <row r="1377" spans="1:11" ht="15">
      <c r="A1377" t="s">
        <v>35</v>
      </c>
      <c r="B1377">
        <v>1</v>
      </c>
      <c r="C1377">
        <v>11</v>
      </c>
      <c r="D1377" t="s">
        <v>23</v>
      </c>
      <c r="E1377" t="s">
        <v>253</v>
      </c>
      <c r="F1377" s="1">
        <v>1.872800925925926E-2</v>
      </c>
      <c r="G1377">
        <f>_xlfn.XLOOKUP($A1377,Product_pricing!$B:$B,Product_pricing!$C:$C)</f>
        <v>32</v>
      </c>
      <c r="H1377">
        <f t="shared" si="63"/>
        <v>28.48</v>
      </c>
      <c r="I1377" s="10">
        <f t="shared" si="64"/>
        <v>2.5131839352553035E-2</v>
      </c>
      <c r="J1377" t="str">
        <f>_xlfn.XLOOKUP(A1377,Product_Details!$A:$A,Product_Details!$G:$G,"mens")</f>
        <v>Womens</v>
      </c>
      <c r="K1377">
        <f t="shared" si="65"/>
        <v>1883.75</v>
      </c>
    </row>
    <row r="1378" spans="1:11" ht="15">
      <c r="A1378" t="s">
        <v>29</v>
      </c>
      <c r="B1378">
        <v>2</v>
      </c>
      <c r="C1378">
        <v>11</v>
      </c>
      <c r="D1378" t="s">
        <v>23</v>
      </c>
      <c r="E1378" t="s">
        <v>253</v>
      </c>
      <c r="F1378" s="1">
        <v>1.872800925925926E-2</v>
      </c>
      <c r="G1378">
        <f>_xlfn.XLOOKUP($A1378,Product_pricing!$B:$B,Product_pricing!$C:$C)</f>
        <v>10</v>
      </c>
      <c r="H1378">
        <f t="shared" si="63"/>
        <v>17.8</v>
      </c>
      <c r="I1378" s="10">
        <f t="shared" si="64"/>
        <v>1.5707399595345648E-2</v>
      </c>
      <c r="J1378" t="str">
        <f>_xlfn.XLOOKUP(A1378,Product_Details!$A:$A,Product_Details!$G:$G,"mens")</f>
        <v>Womens</v>
      </c>
      <c r="K1378">
        <f t="shared" si="65"/>
        <v>1883.75</v>
      </c>
    </row>
    <row r="1379" spans="1:11" ht="15">
      <c r="A1379" t="s">
        <v>30</v>
      </c>
      <c r="B1379">
        <v>3</v>
      </c>
      <c r="C1379">
        <v>11</v>
      </c>
      <c r="D1379" t="s">
        <v>23</v>
      </c>
      <c r="E1379" t="s">
        <v>253</v>
      </c>
      <c r="F1379" s="1">
        <v>1.872800925925926E-2</v>
      </c>
      <c r="G1379">
        <f>_xlfn.XLOOKUP($A1379,Product_pricing!$B:$B,Product_pricing!$C:$C)</f>
        <v>19</v>
      </c>
      <c r="H1379">
        <f t="shared" si="63"/>
        <v>50.730000000000004</v>
      </c>
      <c r="I1379" s="10">
        <f t="shared" si="64"/>
        <v>4.4766088846735094E-2</v>
      </c>
      <c r="J1379" t="str">
        <f>_xlfn.XLOOKUP(A1379,Product_Details!$A:$A,Product_Details!$G:$G,"mens")</f>
        <v>Womens</v>
      </c>
      <c r="K1379">
        <f t="shared" si="65"/>
        <v>1883.75</v>
      </c>
    </row>
    <row r="1380" spans="1:11" ht="15">
      <c r="A1380" t="s">
        <v>25</v>
      </c>
      <c r="B1380">
        <v>5</v>
      </c>
      <c r="C1380">
        <v>11</v>
      </c>
      <c r="D1380" t="s">
        <v>23</v>
      </c>
      <c r="E1380" t="s">
        <v>253</v>
      </c>
      <c r="F1380" s="1">
        <v>1.872800925925926E-2</v>
      </c>
      <c r="G1380">
        <f>_xlfn.XLOOKUP($A1380,Product_pricing!$B:$B,Product_pricing!$C:$C)</f>
        <v>40</v>
      </c>
      <c r="H1380">
        <f t="shared" si="63"/>
        <v>178</v>
      </c>
      <c r="I1380" s="10">
        <f t="shared" si="64"/>
        <v>0.15707399595345645</v>
      </c>
      <c r="J1380" t="str">
        <f>_xlfn.XLOOKUP(A1380,Product_Details!$A:$A,Product_Details!$G:$G,"mens")</f>
        <v>Mens</v>
      </c>
      <c r="K1380">
        <f t="shared" si="65"/>
        <v>3780</v>
      </c>
    </row>
    <row r="1381" spans="1:11" ht="15">
      <c r="A1381" t="s">
        <v>31</v>
      </c>
      <c r="B1381">
        <v>4</v>
      </c>
      <c r="C1381">
        <v>11</v>
      </c>
      <c r="D1381" t="s">
        <v>23</v>
      </c>
      <c r="E1381" t="s">
        <v>253</v>
      </c>
      <c r="F1381" s="1">
        <v>1.872800925925926E-2</v>
      </c>
      <c r="G1381">
        <f>_xlfn.XLOOKUP($A1381,Product_pricing!$B:$B,Product_pricing!$C:$C)</f>
        <v>57</v>
      </c>
      <c r="H1381">
        <f t="shared" si="63"/>
        <v>202.92000000000002</v>
      </c>
      <c r="I1381" s="10">
        <f t="shared" si="64"/>
        <v>0.17906435538694038</v>
      </c>
      <c r="J1381" t="str">
        <f>_xlfn.XLOOKUP(A1381,Product_Details!$A:$A,Product_Details!$G:$G,"mens")</f>
        <v>Mens</v>
      </c>
      <c r="K1381">
        <f t="shared" si="65"/>
        <v>3780</v>
      </c>
    </row>
    <row r="1382" spans="1:11" ht="15">
      <c r="A1382" t="s">
        <v>29</v>
      </c>
      <c r="B1382">
        <v>1</v>
      </c>
      <c r="C1382">
        <v>6</v>
      </c>
      <c r="D1382" t="s">
        <v>23</v>
      </c>
      <c r="E1382" t="s">
        <v>254</v>
      </c>
      <c r="F1382" s="1">
        <v>1.8263888888888889E-2</v>
      </c>
      <c r="G1382">
        <f>_xlfn.XLOOKUP($A1382,Product_pricing!$B:$B,Product_pricing!$C:$C)</f>
        <v>10</v>
      </c>
      <c r="H1382">
        <f t="shared" si="63"/>
        <v>9.3999999999999986</v>
      </c>
      <c r="I1382" s="10">
        <f t="shared" si="64"/>
        <v>8.2949188874297218E-3</v>
      </c>
      <c r="J1382" t="str">
        <f>_xlfn.XLOOKUP(A1382,Product_Details!$A:$A,Product_Details!$G:$G,"mens")</f>
        <v>Womens</v>
      </c>
      <c r="K1382">
        <f t="shared" si="65"/>
        <v>3767.5</v>
      </c>
    </row>
    <row r="1383" spans="1:11" ht="15">
      <c r="A1383" t="s">
        <v>38</v>
      </c>
      <c r="B1383">
        <v>2</v>
      </c>
      <c r="C1383">
        <v>6</v>
      </c>
      <c r="D1383" t="s">
        <v>23</v>
      </c>
      <c r="E1383" t="s">
        <v>254</v>
      </c>
      <c r="F1383" s="1">
        <v>1.8263888888888889E-2</v>
      </c>
      <c r="G1383">
        <f>_xlfn.XLOOKUP($A1383,Product_pricing!$B:$B,Product_pricing!$C:$C)</f>
        <v>54</v>
      </c>
      <c r="H1383">
        <f t="shared" si="63"/>
        <v>101.52</v>
      </c>
      <c r="I1383" s="10">
        <f t="shared" si="64"/>
        <v>8.9585123984241011E-2</v>
      </c>
      <c r="J1383" t="str">
        <f>_xlfn.XLOOKUP(A1383,Product_Details!$A:$A,Product_Details!$G:$G,"mens")</f>
        <v>Womens</v>
      </c>
      <c r="K1383">
        <f t="shared" si="65"/>
        <v>3767.5</v>
      </c>
    </row>
    <row r="1384" spans="1:11" ht="15">
      <c r="A1384" t="s">
        <v>26</v>
      </c>
      <c r="B1384">
        <v>4</v>
      </c>
      <c r="C1384">
        <v>6</v>
      </c>
      <c r="D1384" t="s">
        <v>23</v>
      </c>
      <c r="E1384" t="s">
        <v>254</v>
      </c>
      <c r="F1384" s="1">
        <v>1.8263888888888889E-2</v>
      </c>
      <c r="G1384">
        <f>_xlfn.XLOOKUP($A1384,Product_pricing!$B:$B,Product_pricing!$C:$C)</f>
        <v>17</v>
      </c>
      <c r="H1384">
        <f t="shared" si="63"/>
        <v>63.919999999999995</v>
      </c>
      <c r="I1384" s="10">
        <f t="shared" si="64"/>
        <v>5.6405448434522117E-2</v>
      </c>
      <c r="J1384" t="str">
        <f>_xlfn.XLOOKUP(A1384,Product_Details!$A:$A,Product_Details!$G:$G,"mens")</f>
        <v>Mens</v>
      </c>
      <c r="K1384">
        <f t="shared" si="65"/>
        <v>3780</v>
      </c>
    </row>
    <row r="1385" spans="1:11" ht="15">
      <c r="A1385" t="s">
        <v>27</v>
      </c>
      <c r="B1385">
        <v>4</v>
      </c>
      <c r="C1385">
        <v>6</v>
      </c>
      <c r="D1385" t="s">
        <v>23</v>
      </c>
      <c r="E1385" t="s">
        <v>254</v>
      </c>
      <c r="F1385" s="1">
        <v>1.8263888888888889E-2</v>
      </c>
      <c r="G1385">
        <f>_xlfn.XLOOKUP($A1385,Product_pricing!$B:$B,Product_pricing!$C:$C)</f>
        <v>29</v>
      </c>
      <c r="H1385">
        <f t="shared" si="63"/>
        <v>109.03999999999999</v>
      </c>
      <c r="I1385" s="10">
        <f t="shared" si="64"/>
        <v>9.6221059094184783E-2</v>
      </c>
      <c r="J1385" t="str">
        <f>_xlfn.XLOOKUP(A1385,Product_Details!$A:$A,Product_Details!$G:$G,"mens")</f>
        <v>Mens</v>
      </c>
      <c r="K1385">
        <f t="shared" si="65"/>
        <v>3780</v>
      </c>
    </row>
    <row r="1386" spans="1:11" ht="15">
      <c r="A1386" t="s">
        <v>22</v>
      </c>
      <c r="B1386">
        <v>1</v>
      </c>
      <c r="C1386">
        <v>3</v>
      </c>
      <c r="D1386" t="s">
        <v>33</v>
      </c>
      <c r="E1386" t="s">
        <v>255</v>
      </c>
      <c r="F1386" s="1">
        <v>3.3425925925925921E-2</v>
      </c>
      <c r="G1386">
        <f>_xlfn.XLOOKUP($A1386,Product_pricing!$B:$B,Product_pricing!$C:$C)</f>
        <v>13</v>
      </c>
      <c r="H1386">
        <f t="shared" si="63"/>
        <v>12.61</v>
      </c>
      <c r="I1386" s="10">
        <f t="shared" si="64"/>
        <v>1.1127545443669022E-2</v>
      </c>
      <c r="J1386" t="str">
        <f>_xlfn.XLOOKUP(A1386,Product_Details!$A:$A,Product_Details!$G:$G,"mens")</f>
        <v>Womens</v>
      </c>
      <c r="K1386">
        <f t="shared" si="65"/>
        <v>2511.6666666666665</v>
      </c>
    </row>
    <row r="1387" spans="1:11" ht="15">
      <c r="A1387" t="s">
        <v>30</v>
      </c>
      <c r="B1387">
        <v>2</v>
      </c>
      <c r="C1387">
        <v>3</v>
      </c>
      <c r="D1387" t="s">
        <v>33</v>
      </c>
      <c r="E1387" t="s">
        <v>255</v>
      </c>
      <c r="F1387" s="1">
        <v>3.3425925925925921E-2</v>
      </c>
      <c r="G1387">
        <f>_xlfn.XLOOKUP($A1387,Product_pricing!$B:$B,Product_pricing!$C:$C)</f>
        <v>19</v>
      </c>
      <c r="H1387">
        <f t="shared" si="63"/>
        <v>36.86</v>
      </c>
      <c r="I1387" s="10">
        <f t="shared" si="64"/>
        <v>3.2526671296878681E-2</v>
      </c>
      <c r="J1387" t="str">
        <f>_xlfn.XLOOKUP(A1387,Product_Details!$A:$A,Product_Details!$G:$G,"mens")</f>
        <v>Womens</v>
      </c>
      <c r="K1387">
        <f t="shared" si="65"/>
        <v>2511.6666666666665</v>
      </c>
    </row>
    <row r="1388" spans="1:11" ht="15">
      <c r="A1388" t="s">
        <v>38</v>
      </c>
      <c r="B1388">
        <v>1</v>
      </c>
      <c r="C1388">
        <v>3</v>
      </c>
      <c r="D1388" t="s">
        <v>33</v>
      </c>
      <c r="E1388" t="s">
        <v>255</v>
      </c>
      <c r="F1388" s="1">
        <v>3.3425925925925921E-2</v>
      </c>
      <c r="G1388">
        <f>_xlfn.XLOOKUP($A1388,Product_pricing!$B:$B,Product_pricing!$C:$C)</f>
        <v>54</v>
      </c>
      <c r="H1388">
        <f t="shared" si="63"/>
        <v>52.379999999999995</v>
      </c>
      <c r="I1388" s="10">
        <f t="shared" si="64"/>
        <v>4.6222111842932859E-2</v>
      </c>
      <c r="J1388" t="str">
        <f>_xlfn.XLOOKUP(A1388,Product_Details!$A:$A,Product_Details!$G:$G,"mens")</f>
        <v>Womens</v>
      </c>
      <c r="K1388">
        <f t="shared" si="65"/>
        <v>2511.6666666666665</v>
      </c>
    </row>
    <row r="1389" spans="1:11" ht="15">
      <c r="A1389" t="s">
        <v>31</v>
      </c>
      <c r="B1389">
        <v>4</v>
      </c>
      <c r="C1389">
        <v>3</v>
      </c>
      <c r="D1389" t="s">
        <v>33</v>
      </c>
      <c r="E1389" t="s">
        <v>255</v>
      </c>
      <c r="F1389" s="1">
        <v>3.3425925925925921E-2</v>
      </c>
      <c r="G1389">
        <f>_xlfn.XLOOKUP($A1389,Product_pricing!$B:$B,Product_pricing!$C:$C)</f>
        <v>57</v>
      </c>
      <c r="H1389">
        <f t="shared" si="63"/>
        <v>221.16</v>
      </c>
      <c r="I1389" s="10">
        <f t="shared" si="64"/>
        <v>0.19516002778127206</v>
      </c>
      <c r="J1389" t="str">
        <f>_xlfn.XLOOKUP(A1389,Product_Details!$A:$A,Product_Details!$G:$G,"mens")</f>
        <v>Mens</v>
      </c>
      <c r="K1389">
        <f t="shared" si="65"/>
        <v>2520</v>
      </c>
    </row>
    <row r="1390" spans="1:11" ht="15">
      <c r="A1390" t="s">
        <v>32</v>
      </c>
      <c r="B1390">
        <v>2</v>
      </c>
      <c r="C1390">
        <v>3</v>
      </c>
      <c r="D1390" t="s">
        <v>33</v>
      </c>
      <c r="E1390" t="s">
        <v>255</v>
      </c>
      <c r="F1390" s="1">
        <v>3.3425925925925921E-2</v>
      </c>
      <c r="G1390">
        <f>_xlfn.XLOOKUP($A1390,Product_pricing!$B:$B,Product_pricing!$C:$C)</f>
        <v>36</v>
      </c>
      <c r="H1390">
        <f t="shared" si="63"/>
        <v>69.84</v>
      </c>
      <c r="I1390" s="10">
        <f t="shared" si="64"/>
        <v>6.1629482457243825E-2</v>
      </c>
      <c r="J1390" t="str">
        <f>_xlfn.XLOOKUP(A1390,Product_Details!$A:$A,Product_Details!$G:$G,"mens")</f>
        <v>Mens</v>
      </c>
      <c r="K1390">
        <f t="shared" si="65"/>
        <v>2520</v>
      </c>
    </row>
    <row r="1391" spans="1:11" ht="15">
      <c r="A1391" t="s">
        <v>26</v>
      </c>
      <c r="B1391">
        <v>3</v>
      </c>
      <c r="C1391">
        <v>3</v>
      </c>
      <c r="D1391" t="s">
        <v>33</v>
      </c>
      <c r="E1391" t="s">
        <v>255</v>
      </c>
      <c r="F1391" s="1">
        <v>3.3425925925925921E-2</v>
      </c>
      <c r="G1391">
        <f>_xlfn.XLOOKUP($A1391,Product_pricing!$B:$B,Product_pricing!$C:$C)</f>
        <v>17</v>
      </c>
      <c r="H1391">
        <f t="shared" si="63"/>
        <v>49.47</v>
      </c>
      <c r="I1391" s="10">
        <f t="shared" si="64"/>
        <v>4.3654216740547702E-2</v>
      </c>
      <c r="J1391" t="str">
        <f>_xlfn.XLOOKUP(A1391,Product_Details!$A:$A,Product_Details!$G:$G,"mens")</f>
        <v>Mens</v>
      </c>
      <c r="K1391">
        <f t="shared" si="65"/>
        <v>2520</v>
      </c>
    </row>
    <row r="1392" spans="1:11" ht="15">
      <c r="A1392" t="s">
        <v>22</v>
      </c>
      <c r="B1392">
        <v>2</v>
      </c>
      <c r="C1392">
        <v>5</v>
      </c>
      <c r="D1392" t="s">
        <v>23</v>
      </c>
      <c r="E1392" t="s">
        <v>256</v>
      </c>
      <c r="F1392" s="1">
        <v>2.1025462962962965E-2</v>
      </c>
      <c r="G1392">
        <f>_xlfn.XLOOKUP($A1392,Product_pricing!$B:$B,Product_pricing!$C:$C)</f>
        <v>13</v>
      </c>
      <c r="H1392">
        <f t="shared" si="63"/>
        <v>24.7</v>
      </c>
      <c r="I1392" s="10">
        <f t="shared" si="64"/>
        <v>2.1796223033990869E-2</v>
      </c>
      <c r="J1392" t="str">
        <f>_xlfn.XLOOKUP(A1392,Product_Details!$A:$A,Product_Details!$G:$G,"mens")</f>
        <v>Womens</v>
      </c>
      <c r="K1392">
        <f t="shared" si="65"/>
        <v>2511.6666666666665</v>
      </c>
    </row>
    <row r="1393" spans="1:11" ht="15">
      <c r="A1393" t="s">
        <v>29</v>
      </c>
      <c r="B1393">
        <v>4</v>
      </c>
      <c r="C1393">
        <v>5</v>
      </c>
      <c r="D1393" t="s">
        <v>23</v>
      </c>
      <c r="E1393" t="s">
        <v>256</v>
      </c>
      <c r="F1393" s="1">
        <v>2.1025462962962965E-2</v>
      </c>
      <c r="G1393">
        <f>_xlfn.XLOOKUP($A1393,Product_pricing!$B:$B,Product_pricing!$C:$C)</f>
        <v>10</v>
      </c>
      <c r="H1393">
        <f t="shared" si="63"/>
        <v>38</v>
      </c>
      <c r="I1393" s="10">
        <f t="shared" si="64"/>
        <v>3.3532650821524415E-2</v>
      </c>
      <c r="J1393" t="str">
        <f>_xlfn.XLOOKUP(A1393,Product_Details!$A:$A,Product_Details!$G:$G,"mens")</f>
        <v>Womens</v>
      </c>
      <c r="K1393">
        <f t="shared" si="65"/>
        <v>2511.6666666666665</v>
      </c>
    </row>
    <row r="1394" spans="1:11" ht="15">
      <c r="A1394" t="s">
        <v>30</v>
      </c>
      <c r="B1394">
        <v>3</v>
      </c>
      <c r="C1394">
        <v>5</v>
      </c>
      <c r="D1394" t="s">
        <v>23</v>
      </c>
      <c r="E1394" t="s">
        <v>256</v>
      </c>
      <c r="F1394" s="1">
        <v>2.1025462962962965E-2</v>
      </c>
      <c r="G1394">
        <f>_xlfn.XLOOKUP($A1394,Product_pricing!$B:$B,Product_pricing!$C:$C)</f>
        <v>19</v>
      </c>
      <c r="H1394">
        <f t="shared" si="63"/>
        <v>54.15</v>
      </c>
      <c r="I1394" s="10">
        <f t="shared" si="64"/>
        <v>4.7784027420672288E-2</v>
      </c>
      <c r="J1394" t="str">
        <f>_xlfn.XLOOKUP(A1394,Product_Details!$A:$A,Product_Details!$G:$G,"mens")</f>
        <v>Womens</v>
      </c>
      <c r="K1394">
        <f t="shared" si="65"/>
        <v>2511.6666666666665</v>
      </c>
    </row>
    <row r="1395" spans="1:11" ht="15">
      <c r="A1395" t="s">
        <v>41</v>
      </c>
      <c r="B1395">
        <v>4</v>
      </c>
      <c r="C1395">
        <v>5</v>
      </c>
      <c r="D1395" t="s">
        <v>23</v>
      </c>
      <c r="E1395" t="s">
        <v>256</v>
      </c>
      <c r="F1395" s="1">
        <v>2.1025462962962965E-2</v>
      </c>
      <c r="G1395">
        <f>_xlfn.XLOOKUP($A1395,Product_pricing!$B:$B,Product_pricing!$C:$C)</f>
        <v>10</v>
      </c>
      <c r="H1395">
        <f t="shared" si="63"/>
        <v>38</v>
      </c>
      <c r="I1395" s="10">
        <f t="shared" si="64"/>
        <v>3.3532650821524415E-2</v>
      </c>
      <c r="J1395" t="str">
        <f>_xlfn.XLOOKUP(A1395,Product_Details!$A:$A,Product_Details!$G:$G,"mens")</f>
        <v>Mens</v>
      </c>
      <c r="K1395">
        <f t="shared" si="65"/>
        <v>1890</v>
      </c>
    </row>
    <row r="1396" spans="1:11" ht="15">
      <c r="A1396" t="s">
        <v>32</v>
      </c>
      <c r="B1396">
        <v>4</v>
      </c>
      <c r="C1396">
        <v>5</v>
      </c>
      <c r="D1396" t="s">
        <v>23</v>
      </c>
      <c r="E1396" t="s">
        <v>256</v>
      </c>
      <c r="F1396" s="1">
        <v>2.1025462962962965E-2</v>
      </c>
      <c r="G1396">
        <f>_xlfn.XLOOKUP($A1396,Product_pricing!$B:$B,Product_pricing!$C:$C)</f>
        <v>36</v>
      </c>
      <c r="H1396">
        <f t="shared" si="63"/>
        <v>136.79999999999998</v>
      </c>
      <c r="I1396" s="10">
        <f t="shared" si="64"/>
        <v>0.12071754295748788</v>
      </c>
      <c r="J1396" t="str">
        <f>_xlfn.XLOOKUP(A1396,Product_Details!$A:$A,Product_Details!$G:$G,"mens")</f>
        <v>Mens</v>
      </c>
      <c r="K1396">
        <f t="shared" si="65"/>
        <v>1890</v>
      </c>
    </row>
    <row r="1397" spans="1:11" ht="15">
      <c r="A1397" t="s">
        <v>26</v>
      </c>
      <c r="B1397">
        <v>3</v>
      </c>
      <c r="C1397">
        <v>5</v>
      </c>
      <c r="D1397" t="s">
        <v>23</v>
      </c>
      <c r="E1397" t="s">
        <v>256</v>
      </c>
      <c r="F1397" s="1">
        <v>2.1025462962962965E-2</v>
      </c>
      <c r="G1397">
        <f>_xlfn.XLOOKUP($A1397,Product_pricing!$B:$B,Product_pricing!$C:$C)</f>
        <v>17</v>
      </c>
      <c r="H1397">
        <f t="shared" si="63"/>
        <v>48.449999999999996</v>
      </c>
      <c r="I1397" s="10">
        <f t="shared" si="64"/>
        <v>4.2754129797443627E-2</v>
      </c>
      <c r="J1397" t="str">
        <f>_xlfn.XLOOKUP(A1397,Product_Details!$A:$A,Product_Details!$G:$G,"mens")</f>
        <v>Mens</v>
      </c>
      <c r="K1397">
        <f t="shared" si="65"/>
        <v>1890</v>
      </c>
    </row>
    <row r="1398" spans="1:11" ht="15">
      <c r="A1398" t="s">
        <v>27</v>
      </c>
      <c r="B1398">
        <v>3</v>
      </c>
      <c r="C1398">
        <v>5</v>
      </c>
      <c r="D1398" t="s">
        <v>23</v>
      </c>
      <c r="E1398" t="s">
        <v>256</v>
      </c>
      <c r="F1398" s="1">
        <v>2.1025462962962965E-2</v>
      </c>
      <c r="G1398">
        <f>_xlfn.XLOOKUP($A1398,Product_pricing!$B:$B,Product_pricing!$C:$C)</f>
        <v>29</v>
      </c>
      <c r="H1398">
        <f t="shared" si="63"/>
        <v>82.649999999999991</v>
      </c>
      <c r="I1398" s="10">
        <f t="shared" si="64"/>
        <v>7.2933515536815596E-2</v>
      </c>
      <c r="J1398" t="str">
        <f>_xlfn.XLOOKUP(A1398,Product_Details!$A:$A,Product_Details!$G:$G,"mens")</f>
        <v>Mens</v>
      </c>
      <c r="K1398">
        <f t="shared" si="65"/>
        <v>1890</v>
      </c>
    </row>
    <row r="1399" spans="1:11" ht="15">
      <c r="A1399" t="s">
        <v>35</v>
      </c>
      <c r="B1399">
        <v>3</v>
      </c>
      <c r="C1399">
        <v>18</v>
      </c>
      <c r="D1399" t="s">
        <v>23</v>
      </c>
      <c r="E1399" t="s">
        <v>257</v>
      </c>
      <c r="F1399" s="1">
        <v>7.1990740740740739E-3</v>
      </c>
      <c r="G1399">
        <f>_xlfn.XLOOKUP($A1399,Product_pricing!$B:$B,Product_pricing!$C:$C)</f>
        <v>32</v>
      </c>
      <c r="H1399">
        <f t="shared" si="63"/>
        <v>78.72</v>
      </c>
      <c r="I1399" s="10">
        <f t="shared" si="64"/>
        <v>6.9465533491326364E-2</v>
      </c>
      <c r="J1399" t="str">
        <f>_xlfn.XLOOKUP(A1399,Product_Details!$A:$A,Product_Details!$G:$G,"mens")</f>
        <v>Womens</v>
      </c>
      <c r="K1399">
        <f t="shared" si="65"/>
        <v>2511.6666666666665</v>
      </c>
    </row>
    <row r="1400" spans="1:11" ht="15">
      <c r="A1400" t="s">
        <v>29</v>
      </c>
      <c r="B1400">
        <v>5</v>
      </c>
      <c r="C1400">
        <v>18</v>
      </c>
      <c r="D1400" t="s">
        <v>23</v>
      </c>
      <c r="E1400" t="s">
        <v>257</v>
      </c>
      <c r="F1400" s="1">
        <v>7.1990740740740739E-3</v>
      </c>
      <c r="G1400">
        <f>_xlfn.XLOOKUP($A1400,Product_pricing!$B:$B,Product_pricing!$C:$C)</f>
        <v>10</v>
      </c>
      <c r="H1400">
        <f t="shared" si="63"/>
        <v>41</v>
      </c>
      <c r="I1400" s="10">
        <f t="shared" si="64"/>
        <v>3.6179965360065812E-2</v>
      </c>
      <c r="J1400" t="str">
        <f>_xlfn.XLOOKUP(A1400,Product_Details!$A:$A,Product_Details!$G:$G,"mens")</f>
        <v>Womens</v>
      </c>
      <c r="K1400">
        <f t="shared" si="65"/>
        <v>2511.6666666666665</v>
      </c>
    </row>
    <row r="1401" spans="1:11" ht="15">
      <c r="A1401" t="s">
        <v>36</v>
      </c>
      <c r="B1401">
        <v>3</v>
      </c>
      <c r="C1401">
        <v>18</v>
      </c>
      <c r="D1401" t="s">
        <v>23</v>
      </c>
      <c r="E1401" t="s">
        <v>257</v>
      </c>
      <c r="F1401" s="1">
        <v>7.1990740740740739E-3</v>
      </c>
      <c r="G1401">
        <f>_xlfn.XLOOKUP($A1401,Product_pricing!$B:$B,Product_pricing!$C:$C)</f>
        <v>23</v>
      </c>
      <c r="H1401">
        <f t="shared" si="63"/>
        <v>56.580000000000005</v>
      </c>
      <c r="I1401" s="10">
        <f t="shared" si="64"/>
        <v>4.9928352196890825E-2</v>
      </c>
      <c r="J1401" t="str">
        <f>_xlfn.XLOOKUP(A1401,Product_Details!$A:$A,Product_Details!$G:$G,"mens")</f>
        <v>Womens</v>
      </c>
      <c r="K1401">
        <f t="shared" si="65"/>
        <v>2511.6666666666665</v>
      </c>
    </row>
    <row r="1402" spans="1:11" ht="15">
      <c r="A1402" t="s">
        <v>25</v>
      </c>
      <c r="B1402">
        <v>5</v>
      </c>
      <c r="C1402">
        <v>18</v>
      </c>
      <c r="D1402" t="s">
        <v>23</v>
      </c>
      <c r="E1402" t="s">
        <v>257</v>
      </c>
      <c r="F1402" s="1">
        <v>7.1990740740740739E-3</v>
      </c>
      <c r="G1402">
        <f>_xlfn.XLOOKUP($A1402,Product_pricing!$B:$B,Product_pricing!$C:$C)</f>
        <v>40</v>
      </c>
      <c r="H1402">
        <f t="shared" si="63"/>
        <v>164</v>
      </c>
      <c r="I1402" s="10">
        <f t="shared" si="64"/>
        <v>0.14471986144026325</v>
      </c>
      <c r="J1402" t="str">
        <f>_xlfn.XLOOKUP(A1402,Product_Details!$A:$A,Product_Details!$G:$G,"mens")</f>
        <v>Mens</v>
      </c>
      <c r="K1402">
        <f t="shared" si="65"/>
        <v>1890</v>
      </c>
    </row>
    <row r="1403" spans="1:11" ht="15">
      <c r="A1403" t="s">
        <v>41</v>
      </c>
      <c r="B1403">
        <v>1</v>
      </c>
      <c r="C1403">
        <v>18</v>
      </c>
      <c r="D1403" t="s">
        <v>23</v>
      </c>
      <c r="E1403" t="s">
        <v>257</v>
      </c>
      <c r="F1403" s="1">
        <v>7.1990740740740739E-3</v>
      </c>
      <c r="G1403">
        <f>_xlfn.XLOOKUP($A1403,Product_pricing!$B:$B,Product_pricing!$C:$C)</f>
        <v>10</v>
      </c>
      <c r="H1403">
        <f t="shared" si="63"/>
        <v>8.2000000000000011</v>
      </c>
      <c r="I1403" s="10">
        <f t="shared" si="64"/>
        <v>7.2359930720131641E-3</v>
      </c>
      <c r="J1403" t="str">
        <f>_xlfn.XLOOKUP(A1403,Product_Details!$A:$A,Product_Details!$G:$G,"mens")</f>
        <v>Mens</v>
      </c>
      <c r="K1403">
        <f t="shared" si="65"/>
        <v>1890</v>
      </c>
    </row>
    <row r="1404" spans="1:11" ht="15">
      <c r="A1404" t="s">
        <v>31</v>
      </c>
      <c r="B1404">
        <v>1</v>
      </c>
      <c r="C1404">
        <v>18</v>
      </c>
      <c r="D1404" t="s">
        <v>23</v>
      </c>
      <c r="E1404" t="s">
        <v>257</v>
      </c>
      <c r="F1404" s="1">
        <v>7.1990740740740739E-3</v>
      </c>
      <c r="G1404">
        <f>_xlfn.XLOOKUP($A1404,Product_pricing!$B:$B,Product_pricing!$C:$C)</f>
        <v>57</v>
      </c>
      <c r="H1404">
        <f t="shared" si="63"/>
        <v>46.74</v>
      </c>
      <c r="I1404" s="10">
        <f t="shared" si="64"/>
        <v>4.1245160510475033E-2</v>
      </c>
      <c r="J1404" t="str">
        <f>_xlfn.XLOOKUP(A1404,Product_Details!$A:$A,Product_Details!$G:$G,"mens")</f>
        <v>Mens</v>
      </c>
      <c r="K1404">
        <f t="shared" si="65"/>
        <v>1890</v>
      </c>
    </row>
    <row r="1405" spans="1:11" ht="15">
      <c r="A1405" t="s">
        <v>32</v>
      </c>
      <c r="B1405">
        <v>2</v>
      </c>
      <c r="C1405">
        <v>18</v>
      </c>
      <c r="D1405" t="s">
        <v>23</v>
      </c>
      <c r="E1405" t="s">
        <v>257</v>
      </c>
      <c r="F1405" s="1">
        <v>7.1990740740740739E-3</v>
      </c>
      <c r="G1405">
        <f>_xlfn.XLOOKUP($A1405,Product_pricing!$B:$B,Product_pricing!$C:$C)</f>
        <v>36</v>
      </c>
      <c r="H1405">
        <f t="shared" si="63"/>
        <v>59.040000000000006</v>
      </c>
      <c r="I1405" s="10">
        <f t="shared" si="64"/>
        <v>5.209915011849478E-2</v>
      </c>
      <c r="J1405" t="str">
        <f>_xlfn.XLOOKUP(A1405,Product_Details!$A:$A,Product_Details!$G:$G,"mens")</f>
        <v>Mens</v>
      </c>
      <c r="K1405">
        <f t="shared" si="65"/>
        <v>1890</v>
      </c>
    </row>
    <row r="1406" spans="1:11" ht="15">
      <c r="A1406" t="s">
        <v>25</v>
      </c>
      <c r="B1406">
        <v>5</v>
      </c>
      <c r="C1406">
        <v>7</v>
      </c>
      <c r="D1406" t="s">
        <v>23</v>
      </c>
      <c r="E1406" t="s">
        <v>258</v>
      </c>
      <c r="F1406" s="1">
        <v>3.2589120370370372E-2</v>
      </c>
      <c r="G1406">
        <f>_xlfn.XLOOKUP($A1406,Product_pricing!$B:$B,Product_pricing!$C:$C)</f>
        <v>40</v>
      </c>
      <c r="H1406">
        <f t="shared" si="63"/>
        <v>186</v>
      </c>
      <c r="I1406" s="10">
        <f t="shared" si="64"/>
        <v>0.16413350138956687</v>
      </c>
      <c r="J1406" t="str">
        <f>_xlfn.XLOOKUP(A1406,Product_Details!$A:$A,Product_Details!$G:$G,"mens")</f>
        <v>Mens</v>
      </c>
      <c r="K1406">
        <f t="shared" si="65"/>
        <v>1890</v>
      </c>
    </row>
    <row r="1407" spans="1:11" ht="15">
      <c r="A1407" t="s">
        <v>41</v>
      </c>
      <c r="B1407">
        <v>1</v>
      </c>
      <c r="C1407">
        <v>7</v>
      </c>
      <c r="D1407" t="s">
        <v>23</v>
      </c>
      <c r="E1407" t="s">
        <v>258</v>
      </c>
      <c r="F1407" s="1">
        <v>3.2589120370370372E-2</v>
      </c>
      <c r="G1407">
        <f>_xlfn.XLOOKUP($A1407,Product_pricing!$B:$B,Product_pricing!$C:$C)</f>
        <v>10</v>
      </c>
      <c r="H1407">
        <f t="shared" si="63"/>
        <v>9.2999999999999989</v>
      </c>
      <c r="I1407" s="10">
        <f t="shared" si="64"/>
        <v>8.2066750694783416E-3</v>
      </c>
      <c r="J1407" t="str">
        <f>_xlfn.XLOOKUP(A1407,Product_Details!$A:$A,Product_Details!$G:$G,"mens")</f>
        <v>Mens</v>
      </c>
      <c r="K1407">
        <f t="shared" si="65"/>
        <v>1890</v>
      </c>
    </row>
    <row r="1408" spans="1:11" ht="15">
      <c r="A1408" t="s">
        <v>32</v>
      </c>
      <c r="B1408">
        <v>1</v>
      </c>
      <c r="C1408">
        <v>7</v>
      </c>
      <c r="D1408" t="s">
        <v>23</v>
      </c>
      <c r="E1408" t="s">
        <v>258</v>
      </c>
      <c r="F1408" s="1">
        <v>3.2589120370370372E-2</v>
      </c>
      <c r="G1408">
        <f>_xlfn.XLOOKUP($A1408,Product_pricing!$B:$B,Product_pricing!$C:$C)</f>
        <v>36</v>
      </c>
      <c r="H1408">
        <f t="shared" si="63"/>
        <v>33.479999999999997</v>
      </c>
      <c r="I1408" s="10">
        <f t="shared" si="64"/>
        <v>2.9544030250122033E-2</v>
      </c>
      <c r="J1408" t="str">
        <f>_xlfn.XLOOKUP(A1408,Product_Details!$A:$A,Product_Details!$G:$G,"mens")</f>
        <v>Mens</v>
      </c>
      <c r="K1408">
        <f t="shared" si="65"/>
        <v>1890</v>
      </c>
    </row>
    <row r="1409" spans="1:11" ht="15">
      <c r="A1409" t="s">
        <v>26</v>
      </c>
      <c r="B1409">
        <v>4</v>
      </c>
      <c r="C1409">
        <v>7</v>
      </c>
      <c r="D1409" t="s">
        <v>23</v>
      </c>
      <c r="E1409" t="s">
        <v>258</v>
      </c>
      <c r="F1409" s="1">
        <v>3.2589120370370372E-2</v>
      </c>
      <c r="G1409">
        <f>_xlfn.XLOOKUP($A1409,Product_pricing!$B:$B,Product_pricing!$C:$C)</f>
        <v>17</v>
      </c>
      <c r="H1409">
        <f t="shared" si="63"/>
        <v>63.239999999999995</v>
      </c>
      <c r="I1409" s="10">
        <f t="shared" si="64"/>
        <v>5.5805390472452733E-2</v>
      </c>
      <c r="J1409" t="str">
        <f>_xlfn.XLOOKUP(A1409,Product_Details!$A:$A,Product_Details!$G:$G,"mens")</f>
        <v>Mens</v>
      </c>
      <c r="K1409">
        <f t="shared" si="65"/>
        <v>1890</v>
      </c>
    </row>
    <row r="1410" spans="1:11" ht="15">
      <c r="A1410" t="s">
        <v>22</v>
      </c>
      <c r="B1410">
        <v>5</v>
      </c>
      <c r="C1410">
        <v>12</v>
      </c>
      <c r="D1410" t="s">
        <v>23</v>
      </c>
      <c r="E1410" t="s">
        <v>259</v>
      </c>
      <c r="F1410" s="1">
        <v>2.3643518518518519E-2</v>
      </c>
      <c r="G1410">
        <f>_xlfn.XLOOKUP($A1410,Product_pricing!$B:$B,Product_pricing!$C:$C)</f>
        <v>13</v>
      </c>
      <c r="H1410">
        <f t="shared" si="63"/>
        <v>57.2</v>
      </c>
      <c r="I1410" s="10">
        <f t="shared" si="64"/>
        <v>5.0475463868189387E-2</v>
      </c>
      <c r="J1410" t="str">
        <f>_xlfn.XLOOKUP(A1410,Product_Details!$A:$A,Product_Details!$G:$G,"mens")</f>
        <v>Womens</v>
      </c>
      <c r="K1410">
        <f t="shared" si="65"/>
        <v>1883.75</v>
      </c>
    </row>
    <row r="1411" spans="1:11" ht="15">
      <c r="A1411" t="s">
        <v>35</v>
      </c>
      <c r="B1411">
        <v>2</v>
      </c>
      <c r="C1411">
        <v>12</v>
      </c>
      <c r="D1411" t="s">
        <v>23</v>
      </c>
      <c r="E1411" t="s">
        <v>259</v>
      </c>
      <c r="F1411" s="1">
        <v>2.3643518518518519E-2</v>
      </c>
      <c r="G1411">
        <f>_xlfn.XLOOKUP($A1411,Product_pricing!$B:$B,Product_pricing!$C:$C)</f>
        <v>32</v>
      </c>
      <c r="H1411">
        <f t="shared" ref="H1411:H1474" si="66">B1411*G1411*(1-C1411/100)</f>
        <v>56.32</v>
      </c>
      <c r="I1411" s="10">
        <f t="shared" ref="I1411:I1474" si="67">(H1411/SUM($H:$H))*1000</f>
        <v>4.9698918270217232E-2</v>
      </c>
      <c r="J1411" t="str">
        <f>_xlfn.XLOOKUP(A1411,Product_Details!$A:$A,Product_Details!$G:$G,"mens")</f>
        <v>Womens</v>
      </c>
      <c r="K1411">
        <f t="shared" ref="K1411:K1474" si="68">COUNTIFS($J:$J, J1411) / COUNTIFS($J:$J, J1411, $E:$E, E1411)</f>
        <v>1883.75</v>
      </c>
    </row>
    <row r="1412" spans="1:11" ht="15">
      <c r="A1412" t="s">
        <v>29</v>
      </c>
      <c r="B1412">
        <v>3</v>
      </c>
      <c r="C1412">
        <v>12</v>
      </c>
      <c r="D1412" t="s">
        <v>23</v>
      </c>
      <c r="E1412" t="s">
        <v>259</v>
      </c>
      <c r="F1412" s="1">
        <v>2.3643518518518519E-2</v>
      </c>
      <c r="G1412">
        <f>_xlfn.XLOOKUP($A1412,Product_pricing!$B:$B,Product_pricing!$C:$C)</f>
        <v>10</v>
      </c>
      <c r="H1412">
        <f t="shared" si="66"/>
        <v>26.4</v>
      </c>
      <c r="I1412" s="10">
        <f t="shared" si="67"/>
        <v>2.3296367939164328E-2</v>
      </c>
      <c r="J1412" t="str">
        <f>_xlfn.XLOOKUP(A1412,Product_Details!$A:$A,Product_Details!$G:$G,"mens")</f>
        <v>Womens</v>
      </c>
      <c r="K1412">
        <f t="shared" si="68"/>
        <v>1883.75</v>
      </c>
    </row>
    <row r="1413" spans="1:11" ht="15">
      <c r="A1413" t="s">
        <v>30</v>
      </c>
      <c r="B1413">
        <v>5</v>
      </c>
      <c r="C1413">
        <v>12</v>
      </c>
      <c r="D1413" t="s">
        <v>23</v>
      </c>
      <c r="E1413" t="s">
        <v>259</v>
      </c>
      <c r="F1413" s="1">
        <v>2.3643518518518519E-2</v>
      </c>
      <c r="G1413">
        <f>_xlfn.XLOOKUP($A1413,Product_pricing!$B:$B,Product_pricing!$C:$C)</f>
        <v>19</v>
      </c>
      <c r="H1413">
        <f t="shared" si="66"/>
        <v>83.6</v>
      </c>
      <c r="I1413" s="10">
        <f t="shared" si="67"/>
        <v>7.3771831807353708E-2</v>
      </c>
      <c r="J1413" t="str">
        <f>_xlfn.XLOOKUP(A1413,Product_Details!$A:$A,Product_Details!$G:$G,"mens")</f>
        <v>Womens</v>
      </c>
      <c r="K1413">
        <f t="shared" si="68"/>
        <v>1883.75</v>
      </c>
    </row>
    <row r="1414" spans="1:11" ht="15">
      <c r="A1414" t="s">
        <v>25</v>
      </c>
      <c r="B1414">
        <v>3</v>
      </c>
      <c r="C1414">
        <v>12</v>
      </c>
      <c r="D1414" t="s">
        <v>23</v>
      </c>
      <c r="E1414" t="s">
        <v>259</v>
      </c>
      <c r="F1414" s="1">
        <v>2.3643518518518519E-2</v>
      </c>
      <c r="G1414">
        <f>_xlfn.XLOOKUP($A1414,Product_pricing!$B:$B,Product_pricing!$C:$C)</f>
        <v>40</v>
      </c>
      <c r="H1414">
        <f t="shared" si="66"/>
        <v>105.6</v>
      </c>
      <c r="I1414" s="10">
        <f t="shared" si="67"/>
        <v>9.3185471756657312E-2</v>
      </c>
      <c r="J1414" t="str">
        <f>_xlfn.XLOOKUP(A1414,Product_Details!$A:$A,Product_Details!$G:$G,"mens")</f>
        <v>Mens</v>
      </c>
      <c r="K1414">
        <f t="shared" si="68"/>
        <v>1890</v>
      </c>
    </row>
    <row r="1415" spans="1:11" ht="15">
      <c r="A1415" t="s">
        <v>31</v>
      </c>
      <c r="B1415">
        <v>4</v>
      </c>
      <c r="C1415">
        <v>12</v>
      </c>
      <c r="D1415" t="s">
        <v>23</v>
      </c>
      <c r="E1415" t="s">
        <v>259</v>
      </c>
      <c r="F1415" s="1">
        <v>2.3643518518518519E-2</v>
      </c>
      <c r="G1415">
        <f>_xlfn.XLOOKUP($A1415,Product_pricing!$B:$B,Product_pricing!$C:$C)</f>
        <v>57</v>
      </c>
      <c r="H1415">
        <f t="shared" si="66"/>
        <v>200.64000000000001</v>
      </c>
      <c r="I1415" s="10">
        <f t="shared" si="67"/>
        <v>0.17705239633764891</v>
      </c>
      <c r="J1415" t="str">
        <f>_xlfn.XLOOKUP(A1415,Product_Details!$A:$A,Product_Details!$G:$G,"mens")</f>
        <v>Mens</v>
      </c>
      <c r="K1415">
        <f t="shared" si="68"/>
        <v>1890</v>
      </c>
    </row>
    <row r="1416" spans="1:11" ht="15">
      <c r="A1416" t="s">
        <v>26</v>
      </c>
      <c r="B1416">
        <v>1</v>
      </c>
      <c r="C1416">
        <v>12</v>
      </c>
      <c r="D1416" t="s">
        <v>23</v>
      </c>
      <c r="E1416" t="s">
        <v>259</v>
      </c>
      <c r="F1416" s="1">
        <v>2.3643518518518519E-2</v>
      </c>
      <c r="G1416">
        <f>_xlfn.XLOOKUP($A1416,Product_pricing!$B:$B,Product_pricing!$C:$C)</f>
        <v>17</v>
      </c>
      <c r="H1416">
        <f t="shared" si="66"/>
        <v>14.96</v>
      </c>
      <c r="I1416" s="10">
        <f t="shared" si="67"/>
        <v>1.3201275165526454E-2</v>
      </c>
      <c r="J1416" t="str">
        <f>_xlfn.XLOOKUP(A1416,Product_Details!$A:$A,Product_Details!$G:$G,"mens")</f>
        <v>Mens</v>
      </c>
      <c r="K1416">
        <f t="shared" si="68"/>
        <v>1890</v>
      </c>
    </row>
    <row r="1417" spans="1:11" ht="15">
      <c r="A1417" t="s">
        <v>27</v>
      </c>
      <c r="B1417">
        <v>5</v>
      </c>
      <c r="C1417">
        <v>12</v>
      </c>
      <c r="D1417" t="s">
        <v>23</v>
      </c>
      <c r="E1417" t="s">
        <v>259</v>
      </c>
      <c r="F1417" s="1">
        <v>2.3643518518518519E-2</v>
      </c>
      <c r="G1417">
        <f>_xlfn.XLOOKUP($A1417,Product_pricing!$B:$B,Product_pricing!$C:$C)</f>
        <v>29</v>
      </c>
      <c r="H1417">
        <f t="shared" si="66"/>
        <v>127.6</v>
      </c>
      <c r="I1417" s="10">
        <f t="shared" si="67"/>
        <v>0.11259911170596093</v>
      </c>
      <c r="J1417" t="str">
        <f>_xlfn.XLOOKUP(A1417,Product_Details!$A:$A,Product_Details!$G:$G,"mens")</f>
        <v>Mens</v>
      </c>
      <c r="K1417">
        <f t="shared" si="68"/>
        <v>1890</v>
      </c>
    </row>
    <row r="1418" spans="1:11" ht="15">
      <c r="A1418" t="s">
        <v>22</v>
      </c>
      <c r="B1418">
        <v>5</v>
      </c>
      <c r="C1418">
        <v>6</v>
      </c>
      <c r="D1418" t="s">
        <v>23</v>
      </c>
      <c r="E1418" t="s">
        <v>260</v>
      </c>
      <c r="F1418" s="1">
        <v>3.9545138888888894E-2</v>
      </c>
      <c r="G1418">
        <f>_xlfn.XLOOKUP($A1418,Product_pricing!$B:$B,Product_pricing!$C:$C)</f>
        <v>13</v>
      </c>
      <c r="H1418">
        <f t="shared" si="66"/>
        <v>61.099999999999994</v>
      </c>
      <c r="I1418" s="10">
        <f t="shared" si="67"/>
        <v>5.3916972768293193E-2</v>
      </c>
      <c r="J1418" t="str">
        <f>_xlfn.XLOOKUP(A1418,Product_Details!$A:$A,Product_Details!$G:$G,"mens")</f>
        <v>Womens</v>
      </c>
      <c r="K1418">
        <f t="shared" si="68"/>
        <v>3767.5</v>
      </c>
    </row>
    <row r="1419" spans="1:11" ht="15">
      <c r="A1419" t="s">
        <v>36</v>
      </c>
      <c r="B1419">
        <v>4</v>
      </c>
      <c r="C1419">
        <v>6</v>
      </c>
      <c r="D1419" t="s">
        <v>23</v>
      </c>
      <c r="E1419" t="s">
        <v>260</v>
      </c>
      <c r="F1419" s="1">
        <v>3.9545138888888894E-2</v>
      </c>
      <c r="G1419">
        <f>_xlfn.XLOOKUP($A1419,Product_pricing!$B:$B,Product_pricing!$C:$C)</f>
        <v>23</v>
      </c>
      <c r="H1419">
        <f t="shared" si="66"/>
        <v>86.47999999999999</v>
      </c>
      <c r="I1419" s="10">
        <f t="shared" si="67"/>
        <v>7.6313253764353439E-2</v>
      </c>
      <c r="J1419" t="str">
        <f>_xlfn.XLOOKUP(A1419,Product_Details!$A:$A,Product_Details!$G:$G,"mens")</f>
        <v>Womens</v>
      </c>
      <c r="K1419">
        <f t="shared" si="68"/>
        <v>3767.5</v>
      </c>
    </row>
    <row r="1420" spans="1:11" ht="15">
      <c r="A1420" t="s">
        <v>41</v>
      </c>
      <c r="B1420">
        <v>1</v>
      </c>
      <c r="C1420">
        <v>6</v>
      </c>
      <c r="D1420" t="s">
        <v>23</v>
      </c>
      <c r="E1420" t="s">
        <v>260</v>
      </c>
      <c r="F1420" s="1">
        <v>3.9545138888888894E-2</v>
      </c>
      <c r="G1420">
        <f>_xlfn.XLOOKUP($A1420,Product_pricing!$B:$B,Product_pricing!$C:$C)</f>
        <v>10</v>
      </c>
      <c r="H1420">
        <f t="shared" si="66"/>
        <v>9.3999999999999986</v>
      </c>
      <c r="I1420" s="10">
        <f t="shared" si="67"/>
        <v>8.2949188874297218E-3</v>
      </c>
      <c r="J1420" t="str">
        <f>_xlfn.XLOOKUP(A1420,Product_Details!$A:$A,Product_Details!$G:$G,"mens")</f>
        <v>Mens</v>
      </c>
      <c r="K1420">
        <f t="shared" si="68"/>
        <v>2520</v>
      </c>
    </row>
    <row r="1421" spans="1:11" ht="15">
      <c r="A1421" t="s">
        <v>32</v>
      </c>
      <c r="B1421">
        <v>5</v>
      </c>
      <c r="C1421">
        <v>6</v>
      </c>
      <c r="D1421" t="s">
        <v>23</v>
      </c>
      <c r="E1421" t="s">
        <v>260</v>
      </c>
      <c r="F1421" s="1">
        <v>3.9545138888888894E-2</v>
      </c>
      <c r="G1421">
        <f>_xlfn.XLOOKUP($A1421,Product_pricing!$B:$B,Product_pricing!$C:$C)</f>
        <v>36</v>
      </c>
      <c r="H1421">
        <f t="shared" si="66"/>
        <v>169.2</v>
      </c>
      <c r="I1421" s="10">
        <f t="shared" si="67"/>
        <v>0.149308539973735</v>
      </c>
      <c r="J1421" t="str">
        <f>_xlfn.XLOOKUP(A1421,Product_Details!$A:$A,Product_Details!$G:$G,"mens")</f>
        <v>Mens</v>
      </c>
      <c r="K1421">
        <f t="shared" si="68"/>
        <v>2520</v>
      </c>
    </row>
    <row r="1422" spans="1:11" ht="15">
      <c r="A1422" t="s">
        <v>27</v>
      </c>
      <c r="B1422">
        <v>1</v>
      </c>
      <c r="C1422">
        <v>6</v>
      </c>
      <c r="D1422" t="s">
        <v>23</v>
      </c>
      <c r="E1422" t="s">
        <v>260</v>
      </c>
      <c r="F1422" s="1">
        <v>3.9545138888888894E-2</v>
      </c>
      <c r="G1422">
        <f>_xlfn.XLOOKUP($A1422,Product_pricing!$B:$B,Product_pricing!$C:$C)</f>
        <v>29</v>
      </c>
      <c r="H1422">
        <f t="shared" si="66"/>
        <v>27.259999999999998</v>
      </c>
      <c r="I1422" s="10">
        <f t="shared" si="67"/>
        <v>2.4055264773546196E-2</v>
      </c>
      <c r="J1422" t="str">
        <f>_xlfn.XLOOKUP(A1422,Product_Details!$A:$A,Product_Details!$G:$G,"mens")</f>
        <v>Mens</v>
      </c>
      <c r="K1422">
        <f t="shared" si="68"/>
        <v>2520</v>
      </c>
    </row>
    <row r="1423" spans="1:11" ht="15">
      <c r="A1423" t="s">
        <v>22</v>
      </c>
      <c r="B1423">
        <v>2</v>
      </c>
      <c r="C1423">
        <v>9</v>
      </c>
      <c r="D1423" t="s">
        <v>23</v>
      </c>
      <c r="E1423" t="s">
        <v>261</v>
      </c>
      <c r="F1423" s="1">
        <v>3.4670138888888889E-2</v>
      </c>
      <c r="G1423">
        <f>_xlfn.XLOOKUP($A1423,Product_pricing!$B:$B,Product_pricing!$C:$C)</f>
        <v>13</v>
      </c>
      <c r="H1423">
        <f t="shared" si="66"/>
        <v>23.66</v>
      </c>
      <c r="I1423" s="10">
        <f t="shared" si="67"/>
        <v>2.0878487327296517E-2</v>
      </c>
      <c r="J1423" t="str">
        <f>_xlfn.XLOOKUP(A1423,Product_Details!$A:$A,Product_Details!$G:$G,"mens")</f>
        <v>Womens</v>
      </c>
      <c r="K1423">
        <f t="shared" si="68"/>
        <v>7535</v>
      </c>
    </row>
    <row r="1424" spans="1:11" ht="15">
      <c r="A1424" t="s">
        <v>41</v>
      </c>
      <c r="B1424">
        <v>3</v>
      </c>
      <c r="C1424">
        <v>9</v>
      </c>
      <c r="D1424" t="s">
        <v>23</v>
      </c>
      <c r="E1424" t="s">
        <v>261</v>
      </c>
      <c r="F1424" s="1">
        <v>3.4670138888888889E-2</v>
      </c>
      <c r="G1424">
        <f>_xlfn.XLOOKUP($A1424,Product_pricing!$B:$B,Product_pricing!$C:$C)</f>
        <v>10</v>
      </c>
      <c r="H1424">
        <f t="shared" si="66"/>
        <v>27.3</v>
      </c>
      <c r="I1424" s="10">
        <f t="shared" si="67"/>
        <v>2.4090562300726752E-2</v>
      </c>
      <c r="J1424" t="str">
        <f>_xlfn.XLOOKUP(A1424,Product_Details!$A:$A,Product_Details!$G:$G,"mens")</f>
        <v>Mens</v>
      </c>
      <c r="K1424">
        <f t="shared" si="68"/>
        <v>2520</v>
      </c>
    </row>
    <row r="1425" spans="1:11" ht="15">
      <c r="A1425" t="s">
        <v>31</v>
      </c>
      <c r="B1425">
        <v>1</v>
      </c>
      <c r="C1425">
        <v>9</v>
      </c>
      <c r="D1425" t="s">
        <v>23</v>
      </c>
      <c r="E1425" t="s">
        <v>261</v>
      </c>
      <c r="F1425" s="1">
        <v>3.4670138888888889E-2</v>
      </c>
      <c r="G1425">
        <f>_xlfn.XLOOKUP($A1425,Product_pricing!$B:$B,Product_pricing!$C:$C)</f>
        <v>57</v>
      </c>
      <c r="H1425">
        <f t="shared" si="66"/>
        <v>51.870000000000005</v>
      </c>
      <c r="I1425" s="10">
        <f t="shared" si="67"/>
        <v>4.5772068371380828E-2</v>
      </c>
      <c r="J1425" t="str">
        <f>_xlfn.XLOOKUP(A1425,Product_Details!$A:$A,Product_Details!$G:$G,"mens")</f>
        <v>Mens</v>
      </c>
      <c r="K1425">
        <f t="shared" si="68"/>
        <v>2520</v>
      </c>
    </row>
    <row r="1426" spans="1:11" ht="15">
      <c r="A1426" t="s">
        <v>32</v>
      </c>
      <c r="B1426">
        <v>3</v>
      </c>
      <c r="C1426">
        <v>9</v>
      </c>
      <c r="D1426" t="s">
        <v>23</v>
      </c>
      <c r="E1426" t="s">
        <v>261</v>
      </c>
      <c r="F1426" s="1">
        <v>3.4670138888888889E-2</v>
      </c>
      <c r="G1426">
        <f>_xlfn.XLOOKUP($A1426,Product_pricing!$B:$B,Product_pricing!$C:$C)</f>
        <v>36</v>
      </c>
      <c r="H1426">
        <f t="shared" si="66"/>
        <v>98.28</v>
      </c>
      <c r="I1426" s="10">
        <f t="shared" si="67"/>
        <v>8.6726024282616304E-2</v>
      </c>
      <c r="J1426" t="str">
        <f>_xlfn.XLOOKUP(A1426,Product_Details!$A:$A,Product_Details!$G:$G,"mens")</f>
        <v>Mens</v>
      </c>
      <c r="K1426">
        <f t="shared" si="68"/>
        <v>2520</v>
      </c>
    </row>
    <row r="1427" spans="1:11" ht="15">
      <c r="A1427" t="s">
        <v>22</v>
      </c>
      <c r="B1427">
        <v>3</v>
      </c>
      <c r="C1427">
        <v>15</v>
      </c>
      <c r="D1427" t="s">
        <v>23</v>
      </c>
      <c r="E1427">
        <v>834438</v>
      </c>
      <c r="F1427" s="1">
        <v>4.0097222222222222E-2</v>
      </c>
      <c r="G1427">
        <f>_xlfn.XLOOKUP($A1427,Product_pricing!$B:$B,Product_pricing!$C:$C)</f>
        <v>13</v>
      </c>
      <c r="H1427">
        <f t="shared" si="66"/>
        <v>33.15</v>
      </c>
      <c r="I1427" s="10">
        <f t="shared" si="67"/>
        <v>2.925282565088248E-2</v>
      </c>
      <c r="J1427" t="str">
        <f>_xlfn.XLOOKUP(A1427,Product_Details!$A:$A,Product_Details!$G:$G,"mens")</f>
        <v>Womens</v>
      </c>
      <c r="K1427">
        <f t="shared" si="68"/>
        <v>2511.6666666666665</v>
      </c>
    </row>
    <row r="1428" spans="1:11" ht="15">
      <c r="A1428" t="s">
        <v>29</v>
      </c>
      <c r="B1428">
        <v>3</v>
      </c>
      <c r="C1428">
        <v>15</v>
      </c>
      <c r="D1428" t="s">
        <v>23</v>
      </c>
      <c r="E1428">
        <v>834438</v>
      </c>
      <c r="F1428" s="1">
        <v>4.0097222222222222E-2</v>
      </c>
      <c r="G1428">
        <f>_xlfn.XLOOKUP($A1428,Product_pricing!$B:$B,Product_pricing!$C:$C)</f>
        <v>10</v>
      </c>
      <c r="H1428">
        <f t="shared" si="66"/>
        <v>25.5</v>
      </c>
      <c r="I1428" s="10">
        <f t="shared" si="67"/>
        <v>2.2502173577601911E-2</v>
      </c>
      <c r="J1428" t="str">
        <f>_xlfn.XLOOKUP(A1428,Product_Details!$A:$A,Product_Details!$G:$G,"mens")</f>
        <v>Womens</v>
      </c>
      <c r="K1428">
        <f t="shared" si="68"/>
        <v>2511.6666666666665</v>
      </c>
    </row>
    <row r="1429" spans="1:11" ht="15">
      <c r="A1429" t="s">
        <v>38</v>
      </c>
      <c r="B1429">
        <v>2</v>
      </c>
      <c r="C1429">
        <v>15</v>
      </c>
      <c r="D1429" t="s">
        <v>23</v>
      </c>
      <c r="E1429">
        <v>834438</v>
      </c>
      <c r="F1429" s="1">
        <v>4.0097222222222222E-2</v>
      </c>
      <c r="G1429">
        <f>_xlfn.XLOOKUP($A1429,Product_pricing!$B:$B,Product_pricing!$C:$C)</f>
        <v>54</v>
      </c>
      <c r="H1429">
        <f t="shared" si="66"/>
        <v>91.8</v>
      </c>
      <c r="I1429" s="10">
        <f t="shared" si="67"/>
        <v>8.1007824879366877E-2</v>
      </c>
      <c r="J1429" t="str">
        <f>_xlfn.XLOOKUP(A1429,Product_Details!$A:$A,Product_Details!$G:$G,"mens")</f>
        <v>Womens</v>
      </c>
      <c r="K1429">
        <f t="shared" si="68"/>
        <v>2511.6666666666665</v>
      </c>
    </row>
    <row r="1430" spans="1:11" ht="15">
      <c r="A1430" t="s">
        <v>32</v>
      </c>
      <c r="B1430">
        <v>2</v>
      </c>
      <c r="C1430">
        <v>15</v>
      </c>
      <c r="D1430" t="s">
        <v>23</v>
      </c>
      <c r="E1430">
        <v>834438</v>
      </c>
      <c r="F1430" s="1">
        <v>4.0097222222222222E-2</v>
      </c>
      <c r="G1430">
        <f>_xlfn.XLOOKUP($A1430,Product_pricing!$B:$B,Product_pricing!$C:$C)</f>
        <v>36</v>
      </c>
      <c r="H1430">
        <f t="shared" si="66"/>
        <v>61.199999999999996</v>
      </c>
      <c r="I1430" s="10">
        <f t="shared" si="67"/>
        <v>5.4005216586244582E-2</v>
      </c>
      <c r="J1430" t="str">
        <f>_xlfn.XLOOKUP(A1430,Product_Details!$A:$A,Product_Details!$G:$G,"mens")</f>
        <v>Mens</v>
      </c>
      <c r="K1430">
        <f t="shared" si="68"/>
        <v>2520</v>
      </c>
    </row>
    <row r="1431" spans="1:11" ht="15">
      <c r="A1431" t="s">
        <v>26</v>
      </c>
      <c r="B1431">
        <v>5</v>
      </c>
      <c r="C1431">
        <v>15</v>
      </c>
      <c r="D1431" t="s">
        <v>23</v>
      </c>
      <c r="E1431">
        <v>834438</v>
      </c>
      <c r="F1431" s="1">
        <v>4.0097222222222222E-2</v>
      </c>
      <c r="G1431">
        <f>_xlfn.XLOOKUP($A1431,Product_pricing!$B:$B,Product_pricing!$C:$C)</f>
        <v>17</v>
      </c>
      <c r="H1431">
        <f t="shared" si="66"/>
        <v>72.25</v>
      </c>
      <c r="I1431" s="10">
        <f t="shared" si="67"/>
        <v>6.3756158469872079E-2</v>
      </c>
      <c r="J1431" t="str">
        <f>_xlfn.XLOOKUP(A1431,Product_Details!$A:$A,Product_Details!$G:$G,"mens")</f>
        <v>Mens</v>
      </c>
      <c r="K1431">
        <f t="shared" si="68"/>
        <v>2520</v>
      </c>
    </row>
    <row r="1432" spans="1:11" ht="15">
      <c r="A1432" t="s">
        <v>27</v>
      </c>
      <c r="B1432">
        <v>3</v>
      </c>
      <c r="C1432">
        <v>15</v>
      </c>
      <c r="D1432" t="s">
        <v>23</v>
      </c>
      <c r="E1432">
        <v>834438</v>
      </c>
      <c r="F1432" s="1">
        <v>4.0097222222222222E-2</v>
      </c>
      <c r="G1432">
        <f>_xlfn.XLOOKUP($A1432,Product_pricing!$B:$B,Product_pricing!$C:$C)</f>
        <v>29</v>
      </c>
      <c r="H1432">
        <f t="shared" si="66"/>
        <v>73.95</v>
      </c>
      <c r="I1432" s="10">
        <f t="shared" si="67"/>
        <v>6.5256303375045538E-2</v>
      </c>
      <c r="J1432" t="str">
        <f>_xlfn.XLOOKUP(A1432,Product_Details!$A:$A,Product_Details!$G:$G,"mens")</f>
        <v>Mens</v>
      </c>
      <c r="K1432">
        <f t="shared" si="68"/>
        <v>2520</v>
      </c>
    </row>
    <row r="1433" spans="1:11" ht="15">
      <c r="A1433" t="s">
        <v>35</v>
      </c>
      <c r="B1433">
        <v>4</v>
      </c>
      <c r="C1433">
        <v>13</v>
      </c>
      <c r="D1433" t="s">
        <v>33</v>
      </c>
      <c r="E1433" t="s">
        <v>262</v>
      </c>
      <c r="F1433" s="1">
        <v>2.7460648148148151E-2</v>
      </c>
      <c r="G1433">
        <f>_xlfn.XLOOKUP($A1433,Product_pricing!$B:$B,Product_pricing!$C:$C)</f>
        <v>32</v>
      </c>
      <c r="H1433">
        <f t="shared" si="66"/>
        <v>111.36</v>
      </c>
      <c r="I1433" s="10">
        <f t="shared" si="67"/>
        <v>9.8268315670656817E-2</v>
      </c>
      <c r="J1433" t="str">
        <f>_xlfn.XLOOKUP(A1433,Product_Details!$A:$A,Product_Details!$G:$G,"mens")</f>
        <v>Womens</v>
      </c>
      <c r="K1433">
        <f t="shared" si="68"/>
        <v>2511.6666666666665</v>
      </c>
    </row>
    <row r="1434" spans="1:11" ht="15">
      <c r="A1434" t="s">
        <v>29</v>
      </c>
      <c r="B1434">
        <v>1</v>
      </c>
      <c r="C1434">
        <v>13</v>
      </c>
      <c r="D1434" t="s">
        <v>33</v>
      </c>
      <c r="E1434" t="s">
        <v>262</v>
      </c>
      <c r="F1434" s="1">
        <v>2.7460648148148151E-2</v>
      </c>
      <c r="G1434">
        <f>_xlfn.XLOOKUP($A1434,Product_pricing!$B:$B,Product_pricing!$C:$C)</f>
        <v>10</v>
      </c>
      <c r="H1434">
        <f t="shared" si="66"/>
        <v>8.6999999999999993</v>
      </c>
      <c r="I1434" s="10">
        <f t="shared" si="67"/>
        <v>7.6772121617700619E-3</v>
      </c>
      <c r="J1434" t="str">
        <f>_xlfn.XLOOKUP(A1434,Product_Details!$A:$A,Product_Details!$G:$G,"mens")</f>
        <v>Womens</v>
      </c>
      <c r="K1434">
        <f t="shared" si="68"/>
        <v>2511.6666666666665</v>
      </c>
    </row>
    <row r="1435" spans="1:11" ht="15">
      <c r="A1435" t="s">
        <v>38</v>
      </c>
      <c r="B1435">
        <v>2</v>
      </c>
      <c r="C1435">
        <v>13</v>
      </c>
      <c r="D1435" t="s">
        <v>33</v>
      </c>
      <c r="E1435" t="s">
        <v>262</v>
      </c>
      <c r="F1435" s="1">
        <v>2.7460648148148151E-2</v>
      </c>
      <c r="G1435">
        <f>_xlfn.XLOOKUP($A1435,Product_pricing!$B:$B,Product_pricing!$C:$C)</f>
        <v>54</v>
      </c>
      <c r="H1435">
        <f t="shared" si="66"/>
        <v>93.96</v>
      </c>
      <c r="I1435" s="10">
        <f t="shared" si="67"/>
        <v>8.2913891347116672E-2</v>
      </c>
      <c r="J1435" t="str">
        <f>_xlfn.XLOOKUP(A1435,Product_Details!$A:$A,Product_Details!$G:$G,"mens")</f>
        <v>Womens</v>
      </c>
      <c r="K1435">
        <f t="shared" si="68"/>
        <v>2511.6666666666665</v>
      </c>
    </row>
    <row r="1436" spans="1:11" ht="15">
      <c r="A1436" t="s">
        <v>26</v>
      </c>
      <c r="B1436">
        <v>1</v>
      </c>
      <c r="C1436">
        <v>13</v>
      </c>
      <c r="D1436" t="s">
        <v>33</v>
      </c>
      <c r="E1436" t="s">
        <v>262</v>
      </c>
      <c r="F1436" s="1">
        <v>2.7460648148148151E-2</v>
      </c>
      <c r="G1436">
        <f>_xlfn.XLOOKUP($A1436,Product_pricing!$B:$B,Product_pricing!$C:$C)</f>
        <v>17</v>
      </c>
      <c r="H1436">
        <f t="shared" si="66"/>
        <v>14.79</v>
      </c>
      <c r="I1436" s="10">
        <f t="shared" si="67"/>
        <v>1.3051260675009106E-2</v>
      </c>
      <c r="J1436" t="str">
        <f>_xlfn.XLOOKUP(A1436,Product_Details!$A:$A,Product_Details!$G:$G,"mens")</f>
        <v>Mens</v>
      </c>
      <c r="K1436">
        <f t="shared" si="68"/>
        <v>3780</v>
      </c>
    </row>
    <row r="1437" spans="1:11" ht="15">
      <c r="A1437" t="s">
        <v>27</v>
      </c>
      <c r="B1437">
        <v>4</v>
      </c>
      <c r="C1437">
        <v>13</v>
      </c>
      <c r="D1437" t="s">
        <v>33</v>
      </c>
      <c r="E1437" t="s">
        <v>262</v>
      </c>
      <c r="F1437" s="1">
        <v>2.7460648148148151E-2</v>
      </c>
      <c r="G1437">
        <f>_xlfn.XLOOKUP($A1437,Product_pricing!$B:$B,Product_pricing!$C:$C)</f>
        <v>29</v>
      </c>
      <c r="H1437">
        <f t="shared" si="66"/>
        <v>100.92</v>
      </c>
      <c r="I1437" s="10">
        <f t="shared" si="67"/>
        <v>8.9055661076532733E-2</v>
      </c>
      <c r="J1437" t="str">
        <f>_xlfn.XLOOKUP(A1437,Product_Details!$A:$A,Product_Details!$G:$G,"mens")</f>
        <v>Mens</v>
      </c>
      <c r="K1437">
        <f t="shared" si="68"/>
        <v>3780</v>
      </c>
    </row>
    <row r="1438" spans="1:11" ht="15">
      <c r="A1438" t="s">
        <v>35</v>
      </c>
      <c r="B1438">
        <v>4</v>
      </c>
      <c r="C1438">
        <v>17</v>
      </c>
      <c r="D1438" t="s">
        <v>23</v>
      </c>
      <c r="E1438" t="s">
        <v>263</v>
      </c>
      <c r="F1438" s="1">
        <v>4.4537037037037036E-3</v>
      </c>
      <c r="G1438">
        <f>_xlfn.XLOOKUP($A1438,Product_pricing!$B:$B,Product_pricing!$C:$C)</f>
        <v>32</v>
      </c>
      <c r="H1438">
        <f t="shared" si="66"/>
        <v>106.24</v>
      </c>
      <c r="I1438" s="10">
        <f t="shared" si="67"/>
        <v>9.3750232191546143E-2</v>
      </c>
      <c r="J1438" t="str">
        <f>_xlfn.XLOOKUP(A1438,Product_Details!$A:$A,Product_Details!$G:$G,"mens")</f>
        <v>Womens</v>
      </c>
      <c r="K1438">
        <f t="shared" si="68"/>
        <v>1507</v>
      </c>
    </row>
    <row r="1439" spans="1:11" ht="15">
      <c r="A1439" t="s">
        <v>29</v>
      </c>
      <c r="B1439">
        <v>3</v>
      </c>
      <c r="C1439">
        <v>17</v>
      </c>
      <c r="D1439" t="s">
        <v>23</v>
      </c>
      <c r="E1439" t="s">
        <v>263</v>
      </c>
      <c r="F1439" s="1">
        <v>4.4537037037037036E-3</v>
      </c>
      <c r="G1439">
        <f>_xlfn.XLOOKUP($A1439,Product_pricing!$B:$B,Product_pricing!$C:$C)</f>
        <v>10</v>
      </c>
      <c r="H1439">
        <f t="shared" si="66"/>
        <v>24.9</v>
      </c>
      <c r="I1439" s="10">
        <f t="shared" si="67"/>
        <v>2.1972710669893626E-2</v>
      </c>
      <c r="J1439" t="str">
        <f>_xlfn.XLOOKUP(A1439,Product_Details!$A:$A,Product_Details!$G:$G,"mens")</f>
        <v>Womens</v>
      </c>
      <c r="K1439">
        <f t="shared" si="68"/>
        <v>1507</v>
      </c>
    </row>
    <row r="1440" spans="1:11" ht="15">
      <c r="A1440" t="s">
        <v>36</v>
      </c>
      <c r="B1440">
        <v>3</v>
      </c>
      <c r="C1440">
        <v>17</v>
      </c>
      <c r="D1440" t="s">
        <v>23</v>
      </c>
      <c r="E1440" t="s">
        <v>263</v>
      </c>
      <c r="F1440" s="1">
        <v>4.4537037037037036E-3</v>
      </c>
      <c r="G1440">
        <f>_xlfn.XLOOKUP($A1440,Product_pricing!$B:$B,Product_pricing!$C:$C)</f>
        <v>23</v>
      </c>
      <c r="H1440">
        <f t="shared" si="66"/>
        <v>57.269999999999996</v>
      </c>
      <c r="I1440" s="10">
        <f t="shared" si="67"/>
        <v>5.0537234540755344E-2</v>
      </c>
      <c r="J1440" t="str">
        <f>_xlfn.XLOOKUP(A1440,Product_Details!$A:$A,Product_Details!$G:$G,"mens")</f>
        <v>Womens</v>
      </c>
      <c r="K1440">
        <f t="shared" si="68"/>
        <v>1507</v>
      </c>
    </row>
    <row r="1441" spans="1:11" ht="15">
      <c r="A1441" t="s">
        <v>30</v>
      </c>
      <c r="B1441">
        <v>2</v>
      </c>
      <c r="C1441">
        <v>17</v>
      </c>
      <c r="D1441" t="s">
        <v>23</v>
      </c>
      <c r="E1441" t="s">
        <v>263</v>
      </c>
      <c r="F1441" s="1">
        <v>4.4537037037037036E-3</v>
      </c>
      <c r="G1441">
        <f>_xlfn.XLOOKUP($A1441,Product_pricing!$B:$B,Product_pricing!$C:$C)</f>
        <v>19</v>
      </c>
      <c r="H1441">
        <f t="shared" si="66"/>
        <v>31.54</v>
      </c>
      <c r="I1441" s="10">
        <f t="shared" si="67"/>
        <v>2.7832100181865261E-2</v>
      </c>
      <c r="J1441" t="str">
        <f>_xlfn.XLOOKUP(A1441,Product_Details!$A:$A,Product_Details!$G:$G,"mens")</f>
        <v>Womens</v>
      </c>
      <c r="K1441">
        <f t="shared" si="68"/>
        <v>1507</v>
      </c>
    </row>
    <row r="1442" spans="1:11" ht="15">
      <c r="A1442" t="s">
        <v>38</v>
      </c>
      <c r="B1442">
        <v>5</v>
      </c>
      <c r="C1442">
        <v>17</v>
      </c>
      <c r="D1442" t="s">
        <v>23</v>
      </c>
      <c r="E1442" t="s">
        <v>263</v>
      </c>
      <c r="F1442" s="1">
        <v>4.4537037037037036E-3</v>
      </c>
      <c r="G1442">
        <f>_xlfn.XLOOKUP($A1442,Product_pricing!$B:$B,Product_pricing!$C:$C)</f>
        <v>54</v>
      </c>
      <c r="H1442">
        <f t="shared" si="66"/>
        <v>224.1</v>
      </c>
      <c r="I1442" s="10">
        <f t="shared" si="67"/>
        <v>0.19775439602904266</v>
      </c>
      <c r="J1442" t="str">
        <f>_xlfn.XLOOKUP(A1442,Product_Details!$A:$A,Product_Details!$G:$G,"mens")</f>
        <v>Womens</v>
      </c>
      <c r="K1442">
        <f t="shared" si="68"/>
        <v>1507</v>
      </c>
    </row>
    <row r="1443" spans="1:11" ht="15">
      <c r="A1443" t="s">
        <v>25</v>
      </c>
      <c r="B1443">
        <v>3</v>
      </c>
      <c r="C1443">
        <v>17</v>
      </c>
      <c r="D1443" t="s">
        <v>23</v>
      </c>
      <c r="E1443" t="s">
        <v>263</v>
      </c>
      <c r="F1443" s="1">
        <v>4.4537037037037036E-3</v>
      </c>
      <c r="G1443">
        <f>_xlfn.XLOOKUP($A1443,Product_pricing!$B:$B,Product_pricing!$C:$C)</f>
        <v>40</v>
      </c>
      <c r="H1443">
        <f t="shared" si="66"/>
        <v>99.6</v>
      </c>
      <c r="I1443" s="10">
        <f t="shared" si="67"/>
        <v>8.7890842679574505E-2</v>
      </c>
      <c r="J1443" t="str">
        <f>_xlfn.XLOOKUP(A1443,Product_Details!$A:$A,Product_Details!$G:$G,"mens")</f>
        <v>Mens</v>
      </c>
      <c r="K1443">
        <f t="shared" si="68"/>
        <v>2520</v>
      </c>
    </row>
    <row r="1444" spans="1:11" ht="15">
      <c r="A1444" t="s">
        <v>41</v>
      </c>
      <c r="B1444">
        <v>2</v>
      </c>
      <c r="C1444">
        <v>17</v>
      </c>
      <c r="D1444" t="s">
        <v>23</v>
      </c>
      <c r="E1444" t="s">
        <v>263</v>
      </c>
      <c r="F1444" s="1">
        <v>4.4537037037037036E-3</v>
      </c>
      <c r="G1444">
        <f>_xlfn.XLOOKUP($A1444,Product_pricing!$B:$B,Product_pricing!$C:$C)</f>
        <v>10</v>
      </c>
      <c r="H1444">
        <f t="shared" si="66"/>
        <v>16.599999999999998</v>
      </c>
      <c r="I1444" s="10">
        <f t="shared" si="67"/>
        <v>1.4648473779929085E-2</v>
      </c>
      <c r="J1444" t="str">
        <f>_xlfn.XLOOKUP(A1444,Product_Details!$A:$A,Product_Details!$G:$G,"mens")</f>
        <v>Mens</v>
      </c>
      <c r="K1444">
        <f t="shared" si="68"/>
        <v>2520</v>
      </c>
    </row>
    <row r="1445" spans="1:11" ht="15">
      <c r="A1445" t="s">
        <v>26</v>
      </c>
      <c r="B1445">
        <v>4</v>
      </c>
      <c r="C1445">
        <v>17</v>
      </c>
      <c r="D1445" t="s">
        <v>23</v>
      </c>
      <c r="E1445" t="s">
        <v>263</v>
      </c>
      <c r="F1445" s="1">
        <v>4.4537037037037036E-3</v>
      </c>
      <c r="G1445">
        <f>_xlfn.XLOOKUP($A1445,Product_pricing!$B:$B,Product_pricing!$C:$C)</f>
        <v>17</v>
      </c>
      <c r="H1445">
        <f t="shared" si="66"/>
        <v>56.44</v>
      </c>
      <c r="I1445" s="10">
        <f t="shared" si="67"/>
        <v>4.9804810851758891E-2</v>
      </c>
      <c r="J1445" t="str">
        <f>_xlfn.XLOOKUP(A1445,Product_Details!$A:$A,Product_Details!$G:$G,"mens")</f>
        <v>Mens</v>
      </c>
      <c r="K1445">
        <f t="shared" si="68"/>
        <v>2520</v>
      </c>
    </row>
    <row r="1446" spans="1:11" ht="15">
      <c r="A1446" t="s">
        <v>22</v>
      </c>
      <c r="B1446">
        <v>3</v>
      </c>
      <c r="C1446">
        <v>16</v>
      </c>
      <c r="D1446" t="s">
        <v>23</v>
      </c>
      <c r="E1446" t="s">
        <v>264</v>
      </c>
      <c r="F1446" s="1">
        <v>8.7048611111111111E-3</v>
      </c>
      <c r="G1446">
        <f>_xlfn.XLOOKUP($A1446,Product_pricing!$B:$B,Product_pricing!$C:$C)</f>
        <v>13</v>
      </c>
      <c r="H1446">
        <f t="shared" si="66"/>
        <v>32.76</v>
      </c>
      <c r="I1446" s="10">
        <f t="shared" si="67"/>
        <v>2.8908674760872097E-2</v>
      </c>
      <c r="J1446" t="str">
        <f>_xlfn.XLOOKUP(A1446,Product_Details!$A:$A,Product_Details!$G:$G,"mens")</f>
        <v>Womens</v>
      </c>
      <c r="K1446">
        <f t="shared" si="68"/>
        <v>2511.6666666666665</v>
      </c>
    </row>
    <row r="1447" spans="1:11" ht="15">
      <c r="A1447" t="s">
        <v>30</v>
      </c>
      <c r="B1447">
        <v>2</v>
      </c>
      <c r="C1447">
        <v>16</v>
      </c>
      <c r="D1447" t="s">
        <v>23</v>
      </c>
      <c r="E1447" t="s">
        <v>264</v>
      </c>
      <c r="F1447" s="1">
        <v>8.7048611111111111E-3</v>
      </c>
      <c r="G1447">
        <f>_xlfn.XLOOKUP($A1447,Product_pricing!$B:$B,Product_pricing!$C:$C)</f>
        <v>19</v>
      </c>
      <c r="H1447">
        <f t="shared" si="66"/>
        <v>31.919999999999998</v>
      </c>
      <c r="I1447" s="10">
        <f t="shared" si="67"/>
        <v>2.8167426690080506E-2</v>
      </c>
      <c r="J1447" t="str">
        <f>_xlfn.XLOOKUP(A1447,Product_Details!$A:$A,Product_Details!$G:$G,"mens")</f>
        <v>Womens</v>
      </c>
      <c r="K1447">
        <f t="shared" si="68"/>
        <v>2511.6666666666665</v>
      </c>
    </row>
    <row r="1448" spans="1:11" ht="15">
      <c r="A1448" t="s">
        <v>38</v>
      </c>
      <c r="B1448">
        <v>1</v>
      </c>
      <c r="C1448">
        <v>16</v>
      </c>
      <c r="D1448" t="s">
        <v>23</v>
      </c>
      <c r="E1448" t="s">
        <v>264</v>
      </c>
      <c r="F1448" s="1">
        <v>8.7048611111111111E-3</v>
      </c>
      <c r="G1448">
        <f>_xlfn.XLOOKUP($A1448,Product_pricing!$B:$B,Product_pricing!$C:$C)</f>
        <v>54</v>
      </c>
      <c r="H1448">
        <f t="shared" si="66"/>
        <v>45.36</v>
      </c>
      <c r="I1448" s="10">
        <f t="shared" si="67"/>
        <v>4.0027395822745983E-2</v>
      </c>
      <c r="J1448" t="str">
        <f>_xlfn.XLOOKUP(A1448,Product_Details!$A:$A,Product_Details!$G:$G,"mens")</f>
        <v>Womens</v>
      </c>
      <c r="K1448">
        <f t="shared" si="68"/>
        <v>2511.6666666666665</v>
      </c>
    </row>
    <row r="1449" spans="1:11" ht="15">
      <c r="A1449" t="s">
        <v>25</v>
      </c>
      <c r="B1449">
        <v>1</v>
      </c>
      <c r="C1449">
        <v>16</v>
      </c>
      <c r="D1449" t="s">
        <v>23</v>
      </c>
      <c r="E1449" t="s">
        <v>264</v>
      </c>
      <c r="F1449" s="1">
        <v>8.7048611111111111E-3</v>
      </c>
      <c r="G1449">
        <f>_xlfn.XLOOKUP($A1449,Product_pricing!$B:$B,Product_pricing!$C:$C)</f>
        <v>40</v>
      </c>
      <c r="H1449">
        <f t="shared" si="66"/>
        <v>33.6</v>
      </c>
      <c r="I1449" s="10">
        <f t="shared" si="67"/>
        <v>2.9649922831663691E-2</v>
      </c>
      <c r="J1449" t="str">
        <f>_xlfn.XLOOKUP(A1449,Product_Details!$A:$A,Product_Details!$G:$G,"mens")</f>
        <v>Mens</v>
      </c>
      <c r="K1449">
        <f t="shared" si="68"/>
        <v>2520</v>
      </c>
    </row>
    <row r="1450" spans="1:11" ht="15">
      <c r="A1450" t="s">
        <v>41</v>
      </c>
      <c r="B1450">
        <v>5</v>
      </c>
      <c r="C1450">
        <v>16</v>
      </c>
      <c r="D1450" t="s">
        <v>23</v>
      </c>
      <c r="E1450" t="s">
        <v>264</v>
      </c>
      <c r="F1450" s="1">
        <v>8.7048611111111111E-3</v>
      </c>
      <c r="G1450">
        <f>_xlfn.XLOOKUP($A1450,Product_pricing!$B:$B,Product_pricing!$C:$C)</f>
        <v>10</v>
      </c>
      <c r="H1450">
        <f t="shared" si="66"/>
        <v>42</v>
      </c>
      <c r="I1450" s="10">
        <f t="shared" si="67"/>
        <v>3.7062403539579611E-2</v>
      </c>
      <c r="J1450" t="str">
        <f>_xlfn.XLOOKUP(A1450,Product_Details!$A:$A,Product_Details!$G:$G,"mens")</f>
        <v>Mens</v>
      </c>
      <c r="K1450">
        <f t="shared" si="68"/>
        <v>2520</v>
      </c>
    </row>
    <row r="1451" spans="1:11" ht="15">
      <c r="A1451" t="s">
        <v>27</v>
      </c>
      <c r="B1451">
        <v>5</v>
      </c>
      <c r="C1451">
        <v>16</v>
      </c>
      <c r="D1451" t="s">
        <v>23</v>
      </c>
      <c r="E1451" t="s">
        <v>264</v>
      </c>
      <c r="F1451" s="1">
        <v>8.7048611111111111E-3</v>
      </c>
      <c r="G1451">
        <f>_xlfn.XLOOKUP($A1451,Product_pricing!$B:$B,Product_pricing!$C:$C)</f>
        <v>29</v>
      </c>
      <c r="H1451">
        <f t="shared" si="66"/>
        <v>121.8</v>
      </c>
      <c r="I1451" s="10">
        <f t="shared" si="67"/>
        <v>0.10748097026478089</v>
      </c>
      <c r="J1451" t="str">
        <f>_xlfn.XLOOKUP(A1451,Product_Details!$A:$A,Product_Details!$G:$G,"mens")</f>
        <v>Mens</v>
      </c>
      <c r="K1451">
        <f t="shared" si="68"/>
        <v>2520</v>
      </c>
    </row>
    <row r="1452" spans="1:11" ht="15">
      <c r="A1452" t="s">
        <v>22</v>
      </c>
      <c r="B1452">
        <v>5</v>
      </c>
      <c r="C1452">
        <v>17</v>
      </c>
      <c r="D1452" t="s">
        <v>23</v>
      </c>
      <c r="E1452">
        <v>134705</v>
      </c>
      <c r="F1452" s="1">
        <v>1.6149305555555556E-2</v>
      </c>
      <c r="G1452">
        <f>_xlfn.XLOOKUP($A1452,Product_pricing!$B:$B,Product_pricing!$C:$C)</f>
        <v>13</v>
      </c>
      <c r="H1452">
        <f t="shared" si="66"/>
        <v>53.949999999999996</v>
      </c>
      <c r="I1452" s="10">
        <f t="shared" si="67"/>
        <v>4.7607539784769531E-2</v>
      </c>
      <c r="J1452" t="str">
        <f>_xlfn.XLOOKUP(A1452,Product_Details!$A:$A,Product_Details!$G:$G,"mens")</f>
        <v>Womens</v>
      </c>
      <c r="K1452">
        <f t="shared" si="68"/>
        <v>3767.5</v>
      </c>
    </row>
    <row r="1453" spans="1:11" ht="15">
      <c r="A1453" t="s">
        <v>36</v>
      </c>
      <c r="B1453">
        <v>5</v>
      </c>
      <c r="C1453">
        <v>17</v>
      </c>
      <c r="D1453" t="s">
        <v>23</v>
      </c>
      <c r="E1453">
        <v>134705</v>
      </c>
      <c r="F1453" s="1">
        <v>1.6149305555555556E-2</v>
      </c>
      <c r="G1453">
        <f>_xlfn.XLOOKUP($A1453,Product_pricing!$B:$B,Product_pricing!$C:$C)</f>
        <v>23</v>
      </c>
      <c r="H1453">
        <f t="shared" si="66"/>
        <v>95.449999999999989</v>
      </c>
      <c r="I1453" s="10">
        <f t="shared" si="67"/>
        <v>8.4228724234592225E-2</v>
      </c>
      <c r="J1453" t="str">
        <f>_xlfn.XLOOKUP(A1453,Product_Details!$A:$A,Product_Details!$G:$G,"mens")</f>
        <v>Womens</v>
      </c>
      <c r="K1453">
        <f t="shared" si="68"/>
        <v>3767.5</v>
      </c>
    </row>
    <row r="1454" spans="1:11" ht="15">
      <c r="A1454" t="s">
        <v>25</v>
      </c>
      <c r="B1454">
        <v>4</v>
      </c>
      <c r="C1454">
        <v>17</v>
      </c>
      <c r="D1454" t="s">
        <v>23</v>
      </c>
      <c r="E1454">
        <v>134705</v>
      </c>
      <c r="F1454" s="1">
        <v>1.6149305555555556E-2</v>
      </c>
      <c r="G1454">
        <f>_xlfn.XLOOKUP($A1454,Product_pricing!$B:$B,Product_pricing!$C:$C)</f>
        <v>40</v>
      </c>
      <c r="H1454">
        <f t="shared" si="66"/>
        <v>132.79999999999998</v>
      </c>
      <c r="I1454" s="10">
        <f t="shared" si="67"/>
        <v>0.11718779023943268</v>
      </c>
      <c r="J1454" t="str">
        <f>_xlfn.XLOOKUP(A1454,Product_Details!$A:$A,Product_Details!$G:$G,"mens")</f>
        <v>Mens</v>
      </c>
      <c r="K1454">
        <f t="shared" si="68"/>
        <v>1890</v>
      </c>
    </row>
    <row r="1455" spans="1:11" ht="15">
      <c r="A1455" t="s">
        <v>41</v>
      </c>
      <c r="B1455">
        <v>3</v>
      </c>
      <c r="C1455">
        <v>17</v>
      </c>
      <c r="D1455" t="s">
        <v>23</v>
      </c>
      <c r="E1455">
        <v>134705</v>
      </c>
      <c r="F1455" s="1">
        <v>1.6149305555555556E-2</v>
      </c>
      <c r="G1455">
        <f>_xlfn.XLOOKUP($A1455,Product_pricing!$B:$B,Product_pricing!$C:$C)</f>
        <v>10</v>
      </c>
      <c r="H1455">
        <f t="shared" si="66"/>
        <v>24.9</v>
      </c>
      <c r="I1455" s="10">
        <f t="shared" si="67"/>
        <v>2.1972710669893626E-2</v>
      </c>
      <c r="J1455" t="str">
        <f>_xlfn.XLOOKUP(A1455,Product_Details!$A:$A,Product_Details!$G:$G,"mens")</f>
        <v>Mens</v>
      </c>
      <c r="K1455">
        <f t="shared" si="68"/>
        <v>1890</v>
      </c>
    </row>
    <row r="1456" spans="1:11" ht="15">
      <c r="A1456" t="s">
        <v>26</v>
      </c>
      <c r="B1456">
        <v>2</v>
      </c>
      <c r="C1456">
        <v>17</v>
      </c>
      <c r="D1456" t="s">
        <v>23</v>
      </c>
      <c r="E1456">
        <v>134705</v>
      </c>
      <c r="F1456" s="1">
        <v>1.6149305555555556E-2</v>
      </c>
      <c r="G1456">
        <f>_xlfn.XLOOKUP($A1456,Product_pricing!$B:$B,Product_pricing!$C:$C)</f>
        <v>17</v>
      </c>
      <c r="H1456">
        <f t="shared" si="66"/>
        <v>28.22</v>
      </c>
      <c r="I1456" s="10">
        <f t="shared" si="67"/>
        <v>2.4902405425879445E-2</v>
      </c>
      <c r="J1456" t="str">
        <f>_xlfn.XLOOKUP(A1456,Product_Details!$A:$A,Product_Details!$G:$G,"mens")</f>
        <v>Mens</v>
      </c>
      <c r="K1456">
        <f t="shared" si="68"/>
        <v>1890</v>
      </c>
    </row>
    <row r="1457" spans="1:11" ht="15">
      <c r="A1457" t="s">
        <v>27</v>
      </c>
      <c r="B1457">
        <v>5</v>
      </c>
      <c r="C1457">
        <v>17</v>
      </c>
      <c r="D1457" t="s">
        <v>23</v>
      </c>
      <c r="E1457">
        <v>134705</v>
      </c>
      <c r="F1457" s="1">
        <v>1.6149305555555556E-2</v>
      </c>
      <c r="G1457">
        <f>_xlfn.XLOOKUP($A1457,Product_pricing!$B:$B,Product_pricing!$C:$C)</f>
        <v>29</v>
      </c>
      <c r="H1457">
        <f t="shared" si="66"/>
        <v>120.35</v>
      </c>
      <c r="I1457" s="10">
        <f t="shared" si="67"/>
        <v>0.10620143490448587</v>
      </c>
      <c r="J1457" t="str">
        <f>_xlfn.XLOOKUP(A1457,Product_Details!$A:$A,Product_Details!$G:$G,"mens")</f>
        <v>Mens</v>
      </c>
      <c r="K1457">
        <f t="shared" si="68"/>
        <v>1890</v>
      </c>
    </row>
    <row r="1458" spans="1:11" ht="15">
      <c r="A1458" t="s">
        <v>22</v>
      </c>
      <c r="B1458">
        <v>5</v>
      </c>
      <c r="C1458">
        <v>4</v>
      </c>
      <c r="D1458" t="s">
        <v>23</v>
      </c>
      <c r="E1458" t="s">
        <v>265</v>
      </c>
      <c r="F1458" s="1">
        <v>1.9457175925925926E-2</v>
      </c>
      <c r="G1458">
        <f>_xlfn.XLOOKUP($A1458,Product_pricing!$B:$B,Product_pricing!$C:$C)</f>
        <v>13</v>
      </c>
      <c r="H1458">
        <f t="shared" si="66"/>
        <v>62.4</v>
      </c>
      <c r="I1458" s="10">
        <f t="shared" si="67"/>
        <v>5.5064142401661138E-2</v>
      </c>
      <c r="J1458" t="str">
        <f>_xlfn.XLOOKUP(A1458,Product_Details!$A:$A,Product_Details!$G:$G,"mens")</f>
        <v>Womens</v>
      </c>
      <c r="K1458">
        <f t="shared" si="68"/>
        <v>2511.6666666666665</v>
      </c>
    </row>
    <row r="1459" spans="1:11" ht="15">
      <c r="A1459" t="s">
        <v>36</v>
      </c>
      <c r="B1459">
        <v>4</v>
      </c>
      <c r="C1459">
        <v>4</v>
      </c>
      <c r="D1459" t="s">
        <v>23</v>
      </c>
      <c r="E1459" t="s">
        <v>265</v>
      </c>
      <c r="F1459" s="1">
        <v>1.9457175925925926E-2</v>
      </c>
      <c r="G1459">
        <f>_xlfn.XLOOKUP($A1459,Product_pricing!$B:$B,Product_pricing!$C:$C)</f>
        <v>23</v>
      </c>
      <c r="H1459">
        <f t="shared" si="66"/>
        <v>88.32</v>
      </c>
      <c r="I1459" s="10">
        <f t="shared" si="67"/>
        <v>7.793694001465884E-2</v>
      </c>
      <c r="J1459" t="str">
        <f>_xlfn.XLOOKUP(A1459,Product_Details!$A:$A,Product_Details!$G:$G,"mens")</f>
        <v>Womens</v>
      </c>
      <c r="K1459">
        <f t="shared" si="68"/>
        <v>2511.6666666666665</v>
      </c>
    </row>
    <row r="1460" spans="1:11" ht="15">
      <c r="A1460" t="s">
        <v>30</v>
      </c>
      <c r="B1460">
        <v>1</v>
      </c>
      <c r="C1460">
        <v>4</v>
      </c>
      <c r="D1460" t="s">
        <v>23</v>
      </c>
      <c r="E1460" t="s">
        <v>265</v>
      </c>
      <c r="F1460" s="1">
        <v>1.9457175925925926E-2</v>
      </c>
      <c r="G1460">
        <f>_xlfn.XLOOKUP($A1460,Product_pricing!$B:$B,Product_pricing!$C:$C)</f>
        <v>19</v>
      </c>
      <c r="H1460">
        <f t="shared" si="66"/>
        <v>18.239999999999998</v>
      </c>
      <c r="I1460" s="10">
        <f t="shared" si="67"/>
        <v>1.6095672394331715E-2</v>
      </c>
      <c r="J1460" t="str">
        <f>_xlfn.XLOOKUP(A1460,Product_Details!$A:$A,Product_Details!$G:$G,"mens")</f>
        <v>Womens</v>
      </c>
      <c r="K1460">
        <f t="shared" si="68"/>
        <v>2511.6666666666665</v>
      </c>
    </row>
    <row r="1461" spans="1:11" ht="15">
      <c r="A1461" t="s">
        <v>31</v>
      </c>
      <c r="B1461">
        <v>3</v>
      </c>
      <c r="C1461">
        <v>4</v>
      </c>
      <c r="D1461" t="s">
        <v>23</v>
      </c>
      <c r="E1461" t="s">
        <v>265</v>
      </c>
      <c r="F1461" s="1">
        <v>1.9457175925925926E-2</v>
      </c>
      <c r="G1461">
        <f>_xlfn.XLOOKUP($A1461,Product_pricing!$B:$B,Product_pricing!$C:$C)</f>
        <v>57</v>
      </c>
      <c r="H1461">
        <f t="shared" si="66"/>
        <v>164.16</v>
      </c>
      <c r="I1461" s="10">
        <f t="shared" si="67"/>
        <v>0.14486105154898546</v>
      </c>
      <c r="J1461" t="str">
        <f>_xlfn.XLOOKUP(A1461,Product_Details!$A:$A,Product_Details!$G:$G,"mens")</f>
        <v>Mens</v>
      </c>
      <c r="K1461">
        <f t="shared" si="68"/>
        <v>2520</v>
      </c>
    </row>
    <row r="1462" spans="1:11" ht="15">
      <c r="A1462" t="s">
        <v>26</v>
      </c>
      <c r="B1462">
        <v>1</v>
      </c>
      <c r="C1462">
        <v>4</v>
      </c>
      <c r="D1462" t="s">
        <v>23</v>
      </c>
      <c r="E1462" t="s">
        <v>265</v>
      </c>
      <c r="F1462" s="1">
        <v>1.9457175925925926E-2</v>
      </c>
      <c r="G1462">
        <f>_xlfn.XLOOKUP($A1462,Product_pricing!$B:$B,Product_pricing!$C:$C)</f>
        <v>17</v>
      </c>
      <c r="H1462">
        <f t="shared" si="66"/>
        <v>16.32</v>
      </c>
      <c r="I1462" s="10">
        <f t="shared" si="67"/>
        <v>1.4401391089665221E-2</v>
      </c>
      <c r="J1462" t="str">
        <f>_xlfn.XLOOKUP(A1462,Product_Details!$A:$A,Product_Details!$G:$G,"mens")</f>
        <v>Mens</v>
      </c>
      <c r="K1462">
        <f t="shared" si="68"/>
        <v>2520</v>
      </c>
    </row>
    <row r="1463" spans="1:11" ht="15">
      <c r="A1463" t="s">
        <v>27</v>
      </c>
      <c r="B1463">
        <v>5</v>
      </c>
      <c r="C1463">
        <v>4</v>
      </c>
      <c r="D1463" t="s">
        <v>23</v>
      </c>
      <c r="E1463" t="s">
        <v>265</v>
      </c>
      <c r="F1463" s="1">
        <v>1.9457175925925926E-2</v>
      </c>
      <c r="G1463">
        <f>_xlfn.XLOOKUP($A1463,Product_pricing!$B:$B,Product_pricing!$C:$C)</f>
        <v>29</v>
      </c>
      <c r="H1463">
        <f t="shared" si="66"/>
        <v>139.19999999999999</v>
      </c>
      <c r="I1463" s="10">
        <f t="shared" si="67"/>
        <v>0.12283539458832099</v>
      </c>
      <c r="J1463" t="str">
        <f>_xlfn.XLOOKUP(A1463,Product_Details!$A:$A,Product_Details!$G:$G,"mens")</f>
        <v>Mens</v>
      </c>
      <c r="K1463">
        <f t="shared" si="68"/>
        <v>2520</v>
      </c>
    </row>
    <row r="1464" spans="1:11" ht="15">
      <c r="A1464" t="s">
        <v>22</v>
      </c>
      <c r="B1464">
        <v>5</v>
      </c>
      <c r="C1464">
        <v>12</v>
      </c>
      <c r="D1464" t="s">
        <v>33</v>
      </c>
      <c r="E1464" t="s">
        <v>266</v>
      </c>
      <c r="F1464" s="1">
        <v>4.1526620370370367E-2</v>
      </c>
      <c r="G1464">
        <f>_xlfn.XLOOKUP($A1464,Product_pricing!$B:$B,Product_pricing!$C:$C)</f>
        <v>13</v>
      </c>
      <c r="H1464">
        <f t="shared" si="66"/>
        <v>57.2</v>
      </c>
      <c r="I1464" s="10">
        <f t="shared" si="67"/>
        <v>5.0475463868189387E-2</v>
      </c>
      <c r="J1464" t="str">
        <f>_xlfn.XLOOKUP(A1464,Product_Details!$A:$A,Product_Details!$G:$G,"mens")</f>
        <v>Womens</v>
      </c>
      <c r="K1464">
        <f t="shared" si="68"/>
        <v>1883.75</v>
      </c>
    </row>
    <row r="1465" spans="1:11" ht="15">
      <c r="A1465" t="s">
        <v>35</v>
      </c>
      <c r="B1465">
        <v>5</v>
      </c>
      <c r="C1465">
        <v>12</v>
      </c>
      <c r="D1465" t="s">
        <v>33</v>
      </c>
      <c r="E1465" t="s">
        <v>266</v>
      </c>
      <c r="F1465" s="1">
        <v>4.1526620370370367E-2</v>
      </c>
      <c r="G1465">
        <f>_xlfn.XLOOKUP($A1465,Product_pricing!$B:$B,Product_pricing!$C:$C)</f>
        <v>32</v>
      </c>
      <c r="H1465">
        <f t="shared" si="66"/>
        <v>140.80000000000001</v>
      </c>
      <c r="I1465" s="10">
        <f t="shared" si="67"/>
        <v>0.1242472956755431</v>
      </c>
      <c r="J1465" t="str">
        <f>_xlfn.XLOOKUP(A1465,Product_Details!$A:$A,Product_Details!$G:$G,"mens")</f>
        <v>Womens</v>
      </c>
      <c r="K1465">
        <f t="shared" si="68"/>
        <v>1883.75</v>
      </c>
    </row>
    <row r="1466" spans="1:11" ht="15">
      <c r="A1466" t="s">
        <v>29</v>
      </c>
      <c r="B1466">
        <v>3</v>
      </c>
      <c r="C1466">
        <v>12</v>
      </c>
      <c r="D1466" t="s">
        <v>33</v>
      </c>
      <c r="E1466" t="s">
        <v>266</v>
      </c>
      <c r="F1466" s="1">
        <v>4.1526620370370367E-2</v>
      </c>
      <c r="G1466">
        <f>_xlfn.XLOOKUP($A1466,Product_pricing!$B:$B,Product_pricing!$C:$C)</f>
        <v>10</v>
      </c>
      <c r="H1466">
        <f t="shared" si="66"/>
        <v>26.4</v>
      </c>
      <c r="I1466" s="10">
        <f t="shared" si="67"/>
        <v>2.3296367939164328E-2</v>
      </c>
      <c r="J1466" t="str">
        <f>_xlfn.XLOOKUP(A1466,Product_Details!$A:$A,Product_Details!$G:$G,"mens")</f>
        <v>Womens</v>
      </c>
      <c r="K1466">
        <f t="shared" si="68"/>
        <v>1883.75</v>
      </c>
    </row>
    <row r="1467" spans="1:11" ht="15">
      <c r="A1467" t="s">
        <v>36</v>
      </c>
      <c r="B1467">
        <v>2</v>
      </c>
      <c r="C1467">
        <v>12</v>
      </c>
      <c r="D1467" t="s">
        <v>33</v>
      </c>
      <c r="E1467" t="s">
        <v>266</v>
      </c>
      <c r="F1467" s="1">
        <v>4.1526620370370367E-2</v>
      </c>
      <c r="G1467">
        <f>_xlfn.XLOOKUP($A1467,Product_pricing!$B:$B,Product_pricing!$C:$C)</f>
        <v>23</v>
      </c>
      <c r="H1467">
        <f t="shared" si="66"/>
        <v>40.479999999999997</v>
      </c>
      <c r="I1467" s="10">
        <f t="shared" si="67"/>
        <v>3.5721097506718633E-2</v>
      </c>
      <c r="J1467" t="str">
        <f>_xlfn.XLOOKUP(A1467,Product_Details!$A:$A,Product_Details!$G:$G,"mens")</f>
        <v>Womens</v>
      </c>
      <c r="K1467">
        <f t="shared" si="68"/>
        <v>1883.75</v>
      </c>
    </row>
    <row r="1468" spans="1:11" ht="15">
      <c r="A1468" t="s">
        <v>25</v>
      </c>
      <c r="B1468">
        <v>1</v>
      </c>
      <c r="C1468">
        <v>12</v>
      </c>
      <c r="D1468" t="s">
        <v>33</v>
      </c>
      <c r="E1468" t="s">
        <v>266</v>
      </c>
      <c r="F1468" s="1">
        <v>4.1526620370370367E-2</v>
      </c>
      <c r="G1468">
        <f>_xlfn.XLOOKUP($A1468,Product_pricing!$B:$B,Product_pricing!$C:$C)</f>
        <v>40</v>
      </c>
      <c r="H1468">
        <f t="shared" si="66"/>
        <v>35.200000000000003</v>
      </c>
      <c r="I1468" s="10">
        <f t="shared" si="67"/>
        <v>3.1061823918885775E-2</v>
      </c>
      <c r="J1468" t="str">
        <f>_xlfn.XLOOKUP(A1468,Product_Details!$A:$A,Product_Details!$G:$G,"mens")</f>
        <v>Mens</v>
      </c>
      <c r="K1468">
        <f t="shared" si="68"/>
        <v>1512</v>
      </c>
    </row>
    <row r="1469" spans="1:11" ht="15">
      <c r="A1469" t="s">
        <v>41</v>
      </c>
      <c r="B1469">
        <v>2</v>
      </c>
      <c r="C1469">
        <v>12</v>
      </c>
      <c r="D1469" t="s">
        <v>33</v>
      </c>
      <c r="E1469" t="s">
        <v>266</v>
      </c>
      <c r="F1469" s="1">
        <v>4.1526620370370367E-2</v>
      </c>
      <c r="G1469">
        <f>_xlfn.XLOOKUP($A1469,Product_pricing!$B:$B,Product_pricing!$C:$C)</f>
        <v>10</v>
      </c>
      <c r="H1469">
        <f t="shared" si="66"/>
        <v>17.600000000000001</v>
      </c>
      <c r="I1469" s="10">
        <f t="shared" si="67"/>
        <v>1.5530911959442888E-2</v>
      </c>
      <c r="J1469" t="str">
        <f>_xlfn.XLOOKUP(A1469,Product_Details!$A:$A,Product_Details!$G:$G,"mens")</f>
        <v>Mens</v>
      </c>
      <c r="K1469">
        <f t="shared" si="68"/>
        <v>1512</v>
      </c>
    </row>
    <row r="1470" spans="1:11" ht="15">
      <c r="A1470" t="s">
        <v>31</v>
      </c>
      <c r="B1470">
        <v>5</v>
      </c>
      <c r="C1470">
        <v>12</v>
      </c>
      <c r="D1470" t="s">
        <v>33</v>
      </c>
      <c r="E1470" t="s">
        <v>266</v>
      </c>
      <c r="F1470" s="1">
        <v>4.1526620370370367E-2</v>
      </c>
      <c r="G1470">
        <f>_xlfn.XLOOKUP($A1470,Product_pricing!$B:$B,Product_pricing!$C:$C)</f>
        <v>57</v>
      </c>
      <c r="H1470">
        <f t="shared" si="66"/>
        <v>250.8</v>
      </c>
      <c r="I1470" s="10">
        <f t="shared" si="67"/>
        <v>0.22131549542206114</v>
      </c>
      <c r="J1470" t="str">
        <f>_xlfn.XLOOKUP(A1470,Product_Details!$A:$A,Product_Details!$G:$G,"mens")</f>
        <v>Mens</v>
      </c>
      <c r="K1470">
        <f t="shared" si="68"/>
        <v>1512</v>
      </c>
    </row>
    <row r="1471" spans="1:11" ht="15">
      <c r="A1471" t="s">
        <v>26</v>
      </c>
      <c r="B1471">
        <v>5</v>
      </c>
      <c r="C1471">
        <v>12</v>
      </c>
      <c r="D1471" t="s">
        <v>33</v>
      </c>
      <c r="E1471" t="s">
        <v>266</v>
      </c>
      <c r="F1471" s="1">
        <v>4.1526620370370367E-2</v>
      </c>
      <c r="G1471">
        <f>_xlfn.XLOOKUP($A1471,Product_pricing!$B:$B,Product_pricing!$C:$C)</f>
        <v>17</v>
      </c>
      <c r="H1471">
        <f t="shared" si="66"/>
        <v>74.8</v>
      </c>
      <c r="I1471" s="10">
        <f t="shared" si="67"/>
        <v>6.600637582763226E-2</v>
      </c>
      <c r="J1471" t="str">
        <f>_xlfn.XLOOKUP(A1471,Product_Details!$A:$A,Product_Details!$G:$G,"mens")</f>
        <v>Mens</v>
      </c>
      <c r="K1471">
        <f t="shared" si="68"/>
        <v>1512</v>
      </c>
    </row>
    <row r="1472" spans="1:11" ht="15">
      <c r="A1472" t="s">
        <v>27</v>
      </c>
      <c r="B1472">
        <v>2</v>
      </c>
      <c r="C1472">
        <v>12</v>
      </c>
      <c r="D1472" t="s">
        <v>33</v>
      </c>
      <c r="E1472" t="s">
        <v>266</v>
      </c>
      <c r="F1472" s="1">
        <v>4.1526620370370367E-2</v>
      </c>
      <c r="G1472">
        <f>_xlfn.XLOOKUP($A1472,Product_pricing!$B:$B,Product_pricing!$C:$C)</f>
        <v>29</v>
      </c>
      <c r="H1472">
        <f t="shared" si="66"/>
        <v>51.04</v>
      </c>
      <c r="I1472" s="10">
        <f t="shared" si="67"/>
        <v>4.5039644682384368E-2</v>
      </c>
      <c r="J1472" t="str">
        <f>_xlfn.XLOOKUP(A1472,Product_Details!$A:$A,Product_Details!$G:$G,"mens")</f>
        <v>Mens</v>
      </c>
      <c r="K1472">
        <f t="shared" si="68"/>
        <v>1512</v>
      </c>
    </row>
    <row r="1473" spans="1:11" ht="15">
      <c r="A1473" t="s">
        <v>38</v>
      </c>
      <c r="B1473">
        <v>4</v>
      </c>
      <c r="C1473">
        <v>11</v>
      </c>
      <c r="D1473" t="s">
        <v>33</v>
      </c>
      <c r="E1473" t="s">
        <v>267</v>
      </c>
      <c r="F1473" s="1">
        <v>1.7559027777777778E-2</v>
      </c>
      <c r="G1473">
        <f>_xlfn.XLOOKUP($A1473,Product_pricing!$B:$B,Product_pricing!$C:$C)</f>
        <v>54</v>
      </c>
      <c r="H1473">
        <f t="shared" si="66"/>
        <v>192.24</v>
      </c>
      <c r="I1473" s="10">
        <f t="shared" si="67"/>
        <v>0.16963991562973299</v>
      </c>
      <c r="J1473" t="str">
        <f>_xlfn.XLOOKUP(A1473,Product_Details!$A:$A,Product_Details!$G:$G,"mens")</f>
        <v>Womens</v>
      </c>
      <c r="K1473">
        <f t="shared" si="68"/>
        <v>7535</v>
      </c>
    </row>
    <row r="1474" spans="1:11" ht="15">
      <c r="A1474" t="s">
        <v>41</v>
      </c>
      <c r="B1474">
        <v>5</v>
      </c>
      <c r="C1474">
        <v>11</v>
      </c>
      <c r="D1474" t="s">
        <v>33</v>
      </c>
      <c r="E1474" t="s">
        <v>267</v>
      </c>
      <c r="F1474" s="1">
        <v>1.7559027777777778E-2</v>
      </c>
      <c r="G1474">
        <f>_xlfn.XLOOKUP($A1474,Product_pricing!$B:$B,Product_pricing!$C:$C)</f>
        <v>10</v>
      </c>
      <c r="H1474">
        <f t="shared" si="66"/>
        <v>44.5</v>
      </c>
      <c r="I1474" s="10">
        <f t="shared" si="67"/>
        <v>3.9268498988364112E-2</v>
      </c>
      <c r="J1474" t="str">
        <f>_xlfn.XLOOKUP(A1474,Product_Details!$A:$A,Product_Details!$G:$G,"mens")</f>
        <v>Mens</v>
      </c>
      <c r="K1474">
        <f t="shared" si="68"/>
        <v>3780</v>
      </c>
    </row>
    <row r="1475" spans="1:11" ht="15">
      <c r="A1475" t="s">
        <v>31</v>
      </c>
      <c r="B1475">
        <v>2</v>
      </c>
      <c r="C1475">
        <v>11</v>
      </c>
      <c r="D1475" t="s">
        <v>33</v>
      </c>
      <c r="E1475" t="s">
        <v>267</v>
      </c>
      <c r="F1475" s="1">
        <v>1.7559027777777778E-2</v>
      </c>
      <c r="G1475">
        <f>_xlfn.XLOOKUP($A1475,Product_pricing!$B:$B,Product_pricing!$C:$C)</f>
        <v>57</v>
      </c>
      <c r="H1475">
        <f t="shared" ref="H1475:H1538" si="69">B1475*G1475*(1-C1475/100)</f>
        <v>101.46000000000001</v>
      </c>
      <c r="I1475" s="10">
        <f t="shared" ref="I1475:I1538" si="70">(H1475/SUM($H:$H))*1000</f>
        <v>8.9532177693470189E-2</v>
      </c>
      <c r="J1475" t="str">
        <f>_xlfn.XLOOKUP(A1475,Product_Details!$A:$A,Product_Details!$G:$G,"mens")</f>
        <v>Mens</v>
      </c>
      <c r="K1475">
        <f t="shared" ref="K1475:K1538" si="71">COUNTIFS($J:$J, J1475) / COUNTIFS($J:$J, J1475, $E:$E, E1475)</f>
        <v>3780</v>
      </c>
    </row>
    <row r="1476" spans="1:11" ht="15">
      <c r="A1476" t="s">
        <v>22</v>
      </c>
      <c r="B1476">
        <v>5</v>
      </c>
      <c r="C1476">
        <v>23</v>
      </c>
      <c r="D1476" t="s">
        <v>33</v>
      </c>
      <c r="E1476" t="s">
        <v>268</v>
      </c>
      <c r="F1476" s="1">
        <v>2.1467592592592594E-2</v>
      </c>
      <c r="G1476">
        <f>_xlfn.XLOOKUP($A1476,Product_pricing!$B:$B,Product_pricing!$C:$C)</f>
        <v>13</v>
      </c>
      <c r="H1476">
        <f t="shared" si="69"/>
        <v>50.050000000000004</v>
      </c>
      <c r="I1476" s="10">
        <f t="shared" si="70"/>
        <v>4.4166030884665711E-2</v>
      </c>
      <c r="J1476" t="str">
        <f>_xlfn.XLOOKUP(A1476,Product_Details!$A:$A,Product_Details!$G:$G,"mens")</f>
        <v>Womens</v>
      </c>
      <c r="K1476">
        <f t="shared" si="71"/>
        <v>7535</v>
      </c>
    </row>
    <row r="1477" spans="1:11" ht="15">
      <c r="A1477" t="s">
        <v>25</v>
      </c>
      <c r="B1477">
        <v>2</v>
      </c>
      <c r="C1477">
        <v>23</v>
      </c>
      <c r="D1477" t="s">
        <v>33</v>
      </c>
      <c r="E1477" t="s">
        <v>268</v>
      </c>
      <c r="F1477" s="1">
        <v>2.1467592592592594E-2</v>
      </c>
      <c r="G1477">
        <f>_xlfn.XLOOKUP($A1477,Product_pricing!$B:$B,Product_pricing!$C:$C)</f>
        <v>40</v>
      </c>
      <c r="H1477">
        <f t="shared" si="69"/>
        <v>61.6</v>
      </c>
      <c r="I1477" s="10">
        <f t="shared" si="70"/>
        <v>5.4358191858050103E-2</v>
      </c>
      <c r="J1477" t="str">
        <f>_xlfn.XLOOKUP(A1477,Product_Details!$A:$A,Product_Details!$G:$G,"mens")</f>
        <v>Mens</v>
      </c>
      <c r="K1477">
        <f t="shared" si="71"/>
        <v>1512</v>
      </c>
    </row>
    <row r="1478" spans="1:11" ht="15">
      <c r="A1478" t="s">
        <v>41</v>
      </c>
      <c r="B1478">
        <v>1</v>
      </c>
      <c r="C1478">
        <v>23</v>
      </c>
      <c r="D1478" t="s">
        <v>33</v>
      </c>
      <c r="E1478" t="s">
        <v>268</v>
      </c>
      <c r="F1478" s="1">
        <v>2.1467592592592594E-2</v>
      </c>
      <c r="G1478">
        <f>_xlfn.XLOOKUP($A1478,Product_pricing!$B:$B,Product_pricing!$C:$C)</f>
        <v>10</v>
      </c>
      <c r="H1478">
        <f t="shared" si="69"/>
        <v>7.7</v>
      </c>
      <c r="I1478" s="10">
        <f t="shared" si="70"/>
        <v>6.7947739822562629E-3</v>
      </c>
      <c r="J1478" t="str">
        <f>_xlfn.XLOOKUP(A1478,Product_Details!$A:$A,Product_Details!$G:$G,"mens")</f>
        <v>Mens</v>
      </c>
      <c r="K1478">
        <f t="shared" si="71"/>
        <v>1512</v>
      </c>
    </row>
    <row r="1479" spans="1:11" ht="15">
      <c r="A1479" t="s">
        <v>31</v>
      </c>
      <c r="B1479">
        <v>3</v>
      </c>
      <c r="C1479">
        <v>23</v>
      </c>
      <c r="D1479" t="s">
        <v>33</v>
      </c>
      <c r="E1479" t="s">
        <v>268</v>
      </c>
      <c r="F1479" s="1">
        <v>2.1467592592592594E-2</v>
      </c>
      <c r="G1479">
        <f>_xlfn.XLOOKUP($A1479,Product_pricing!$B:$B,Product_pricing!$C:$C)</f>
        <v>57</v>
      </c>
      <c r="H1479">
        <f t="shared" si="69"/>
        <v>131.67000000000002</v>
      </c>
      <c r="I1479" s="10">
        <f t="shared" si="70"/>
        <v>0.1161906350965821</v>
      </c>
      <c r="J1479" t="str">
        <f>_xlfn.XLOOKUP(A1479,Product_Details!$A:$A,Product_Details!$G:$G,"mens")</f>
        <v>Mens</v>
      </c>
      <c r="K1479">
        <f t="shared" si="71"/>
        <v>1512</v>
      </c>
    </row>
    <row r="1480" spans="1:11" ht="15">
      <c r="A1480" t="s">
        <v>26</v>
      </c>
      <c r="B1480">
        <v>2</v>
      </c>
      <c r="C1480">
        <v>23</v>
      </c>
      <c r="D1480" t="s">
        <v>33</v>
      </c>
      <c r="E1480" t="s">
        <v>268</v>
      </c>
      <c r="F1480" s="1">
        <v>2.1467592592592594E-2</v>
      </c>
      <c r="G1480">
        <f>_xlfn.XLOOKUP($A1480,Product_pricing!$B:$B,Product_pricing!$C:$C)</f>
        <v>17</v>
      </c>
      <c r="H1480">
        <f t="shared" si="69"/>
        <v>26.18</v>
      </c>
      <c r="I1480" s="10">
        <f t="shared" si="70"/>
        <v>2.3102231539671295E-2</v>
      </c>
      <c r="J1480" t="str">
        <f>_xlfn.XLOOKUP(A1480,Product_Details!$A:$A,Product_Details!$G:$G,"mens")</f>
        <v>Mens</v>
      </c>
      <c r="K1480">
        <f t="shared" si="71"/>
        <v>1512</v>
      </c>
    </row>
    <row r="1481" spans="1:11" ht="15">
      <c r="A1481" t="s">
        <v>27</v>
      </c>
      <c r="B1481">
        <v>1</v>
      </c>
      <c r="C1481">
        <v>23</v>
      </c>
      <c r="D1481" t="s">
        <v>33</v>
      </c>
      <c r="E1481" t="s">
        <v>268</v>
      </c>
      <c r="F1481" s="1">
        <v>2.1467592592592594E-2</v>
      </c>
      <c r="G1481">
        <f>_xlfn.XLOOKUP($A1481,Product_pricing!$B:$B,Product_pricing!$C:$C)</f>
        <v>29</v>
      </c>
      <c r="H1481">
        <f t="shared" si="69"/>
        <v>22.330000000000002</v>
      </c>
      <c r="I1481" s="10">
        <f t="shared" si="70"/>
        <v>1.9704844548543165E-2</v>
      </c>
      <c r="J1481" t="str">
        <f>_xlfn.XLOOKUP(A1481,Product_Details!$A:$A,Product_Details!$G:$G,"mens")</f>
        <v>Mens</v>
      </c>
      <c r="K1481">
        <f t="shared" si="71"/>
        <v>1512</v>
      </c>
    </row>
    <row r="1482" spans="1:11" ht="15">
      <c r="A1482" t="s">
        <v>35</v>
      </c>
      <c r="B1482">
        <v>4</v>
      </c>
      <c r="C1482">
        <v>0</v>
      </c>
      <c r="D1482" t="s">
        <v>33</v>
      </c>
      <c r="E1482" t="s">
        <v>269</v>
      </c>
      <c r="F1482" s="1">
        <v>3.6974537037037035E-2</v>
      </c>
      <c r="G1482">
        <f>_xlfn.XLOOKUP($A1482,Product_pricing!$B:$B,Product_pricing!$C:$C)</f>
        <v>32</v>
      </c>
      <c r="H1482">
        <f t="shared" si="69"/>
        <v>128</v>
      </c>
      <c r="I1482" s="10">
        <f t="shared" si="70"/>
        <v>0.11295208697776644</v>
      </c>
      <c r="J1482" t="str">
        <f>_xlfn.XLOOKUP(A1482,Product_Details!$A:$A,Product_Details!$G:$G,"mens")</f>
        <v>Womens</v>
      </c>
      <c r="K1482">
        <f t="shared" si="71"/>
        <v>2511.6666666666665</v>
      </c>
    </row>
    <row r="1483" spans="1:11" ht="15">
      <c r="A1483" t="s">
        <v>29</v>
      </c>
      <c r="B1483">
        <v>3</v>
      </c>
      <c r="C1483">
        <v>0</v>
      </c>
      <c r="D1483" t="s">
        <v>33</v>
      </c>
      <c r="E1483" t="s">
        <v>269</v>
      </c>
      <c r="F1483" s="1">
        <v>3.6974537037037035E-2</v>
      </c>
      <c r="G1483">
        <f>_xlfn.XLOOKUP($A1483,Product_pricing!$B:$B,Product_pricing!$C:$C)</f>
        <v>10</v>
      </c>
      <c r="H1483">
        <f t="shared" si="69"/>
        <v>30</v>
      </c>
      <c r="I1483" s="10">
        <f t="shared" si="70"/>
        <v>2.647314538541401E-2</v>
      </c>
      <c r="J1483" t="str">
        <f>_xlfn.XLOOKUP(A1483,Product_Details!$A:$A,Product_Details!$G:$G,"mens")</f>
        <v>Womens</v>
      </c>
      <c r="K1483">
        <f t="shared" si="71"/>
        <v>2511.6666666666665</v>
      </c>
    </row>
    <row r="1484" spans="1:11" ht="15">
      <c r="A1484" t="s">
        <v>30</v>
      </c>
      <c r="B1484">
        <v>2</v>
      </c>
      <c r="C1484">
        <v>0</v>
      </c>
      <c r="D1484" t="s">
        <v>33</v>
      </c>
      <c r="E1484" t="s">
        <v>269</v>
      </c>
      <c r="F1484" s="1">
        <v>3.6974537037037035E-2</v>
      </c>
      <c r="G1484">
        <f>_xlfn.XLOOKUP($A1484,Product_pricing!$B:$B,Product_pricing!$C:$C)</f>
        <v>19</v>
      </c>
      <c r="H1484">
        <f t="shared" si="69"/>
        <v>38</v>
      </c>
      <c r="I1484" s="10">
        <f t="shared" si="70"/>
        <v>3.3532650821524415E-2</v>
      </c>
      <c r="J1484" t="str">
        <f>_xlfn.XLOOKUP(A1484,Product_Details!$A:$A,Product_Details!$G:$G,"mens")</f>
        <v>Womens</v>
      </c>
      <c r="K1484">
        <f t="shared" si="71"/>
        <v>2511.6666666666665</v>
      </c>
    </row>
    <row r="1485" spans="1:11" ht="15">
      <c r="A1485" t="s">
        <v>26</v>
      </c>
      <c r="B1485">
        <v>1</v>
      </c>
      <c r="C1485">
        <v>0</v>
      </c>
      <c r="D1485" t="s">
        <v>33</v>
      </c>
      <c r="E1485" t="s">
        <v>269</v>
      </c>
      <c r="F1485" s="1">
        <v>3.6974537037037035E-2</v>
      </c>
      <c r="G1485">
        <f>_xlfn.XLOOKUP($A1485,Product_pricing!$B:$B,Product_pricing!$C:$C)</f>
        <v>17</v>
      </c>
      <c r="H1485">
        <f t="shared" si="69"/>
        <v>17</v>
      </c>
      <c r="I1485" s="10">
        <f t="shared" si="70"/>
        <v>1.5001449051734606E-2</v>
      </c>
      <c r="J1485" t="str">
        <f>_xlfn.XLOOKUP(A1485,Product_Details!$A:$A,Product_Details!$G:$G,"mens")</f>
        <v>Mens</v>
      </c>
      <c r="K1485">
        <f t="shared" si="71"/>
        <v>7560</v>
      </c>
    </row>
    <row r="1486" spans="1:11" ht="15">
      <c r="A1486" t="s">
        <v>36</v>
      </c>
      <c r="B1486">
        <v>2</v>
      </c>
      <c r="C1486">
        <v>8</v>
      </c>
      <c r="D1486" t="s">
        <v>23</v>
      </c>
      <c r="E1486" t="s">
        <v>270</v>
      </c>
      <c r="F1486" s="1">
        <v>3.6908564814814811E-2</v>
      </c>
      <c r="G1486">
        <f>_xlfn.XLOOKUP($A1486,Product_pricing!$B:$B,Product_pricing!$C:$C)</f>
        <v>23</v>
      </c>
      <c r="H1486">
        <f t="shared" si="69"/>
        <v>42.32</v>
      </c>
      <c r="I1486" s="10">
        <f t="shared" si="70"/>
        <v>3.7344783757024033E-2</v>
      </c>
      <c r="J1486" t="str">
        <f>_xlfn.XLOOKUP(A1486,Product_Details!$A:$A,Product_Details!$G:$G,"mens")</f>
        <v>Womens</v>
      </c>
      <c r="K1486">
        <f t="shared" si="71"/>
        <v>7535</v>
      </c>
    </row>
    <row r="1487" spans="1:11" ht="15">
      <c r="A1487" t="s">
        <v>25</v>
      </c>
      <c r="B1487">
        <v>1</v>
      </c>
      <c r="C1487">
        <v>8</v>
      </c>
      <c r="D1487" t="s">
        <v>23</v>
      </c>
      <c r="E1487" t="s">
        <v>270</v>
      </c>
      <c r="F1487" s="1">
        <v>3.6908564814814811E-2</v>
      </c>
      <c r="G1487">
        <f>_xlfn.XLOOKUP($A1487,Product_pricing!$B:$B,Product_pricing!$C:$C)</f>
        <v>40</v>
      </c>
      <c r="H1487">
        <f t="shared" si="69"/>
        <v>36.800000000000004</v>
      </c>
      <c r="I1487" s="10">
        <f t="shared" si="70"/>
        <v>3.2473725006107852E-2</v>
      </c>
      <c r="J1487" t="str">
        <f>_xlfn.XLOOKUP(A1487,Product_Details!$A:$A,Product_Details!$G:$G,"mens")</f>
        <v>Mens</v>
      </c>
      <c r="K1487">
        <f t="shared" si="71"/>
        <v>2520</v>
      </c>
    </row>
    <row r="1488" spans="1:11" ht="15">
      <c r="A1488" t="s">
        <v>41</v>
      </c>
      <c r="B1488">
        <v>3</v>
      </c>
      <c r="C1488">
        <v>8</v>
      </c>
      <c r="D1488" t="s">
        <v>23</v>
      </c>
      <c r="E1488" t="s">
        <v>270</v>
      </c>
      <c r="F1488" s="1">
        <v>3.6908564814814811E-2</v>
      </c>
      <c r="G1488">
        <f>_xlfn.XLOOKUP($A1488,Product_pricing!$B:$B,Product_pricing!$C:$C)</f>
        <v>10</v>
      </c>
      <c r="H1488">
        <f t="shared" si="69"/>
        <v>27.6</v>
      </c>
      <c r="I1488" s="10">
        <f t="shared" si="70"/>
        <v>2.4355293754580891E-2</v>
      </c>
      <c r="J1488" t="str">
        <f>_xlfn.XLOOKUP(A1488,Product_Details!$A:$A,Product_Details!$G:$G,"mens")</f>
        <v>Mens</v>
      </c>
      <c r="K1488">
        <f t="shared" si="71"/>
        <v>2520</v>
      </c>
    </row>
    <row r="1489" spans="1:11" ht="15">
      <c r="A1489" t="s">
        <v>26</v>
      </c>
      <c r="B1489">
        <v>5</v>
      </c>
      <c r="C1489">
        <v>8</v>
      </c>
      <c r="D1489" t="s">
        <v>23</v>
      </c>
      <c r="E1489" t="s">
        <v>270</v>
      </c>
      <c r="F1489" s="1">
        <v>3.6908564814814811E-2</v>
      </c>
      <c r="G1489">
        <f>_xlfn.XLOOKUP($A1489,Product_pricing!$B:$B,Product_pricing!$C:$C)</f>
        <v>17</v>
      </c>
      <c r="H1489">
        <f t="shared" si="69"/>
        <v>78.2</v>
      </c>
      <c r="I1489" s="10">
        <f t="shared" si="70"/>
        <v>6.9006665637979192E-2</v>
      </c>
      <c r="J1489" t="str">
        <f>_xlfn.XLOOKUP(A1489,Product_Details!$A:$A,Product_Details!$G:$G,"mens")</f>
        <v>Mens</v>
      </c>
      <c r="K1489">
        <f t="shared" si="71"/>
        <v>2520</v>
      </c>
    </row>
    <row r="1490" spans="1:11" ht="15">
      <c r="A1490" t="s">
        <v>22</v>
      </c>
      <c r="B1490">
        <v>2</v>
      </c>
      <c r="C1490">
        <v>2</v>
      </c>
      <c r="D1490" t="s">
        <v>23</v>
      </c>
      <c r="E1490" t="s">
        <v>271</v>
      </c>
      <c r="F1490" s="1">
        <v>3.9945601851851857E-2</v>
      </c>
      <c r="G1490">
        <f>_xlfn.XLOOKUP($A1490,Product_pricing!$B:$B,Product_pricing!$C:$C)</f>
        <v>13</v>
      </c>
      <c r="H1490">
        <f t="shared" si="69"/>
        <v>25.48</v>
      </c>
      <c r="I1490" s="10">
        <f t="shared" si="70"/>
        <v>2.2484524814011631E-2</v>
      </c>
      <c r="J1490" t="str">
        <f>_xlfn.XLOOKUP(A1490,Product_Details!$A:$A,Product_Details!$G:$G,"mens")</f>
        <v>Womens</v>
      </c>
      <c r="K1490">
        <f t="shared" si="71"/>
        <v>2511.6666666666665</v>
      </c>
    </row>
    <row r="1491" spans="1:11" ht="15">
      <c r="A1491" t="s">
        <v>30</v>
      </c>
      <c r="B1491">
        <v>3</v>
      </c>
      <c r="C1491">
        <v>2</v>
      </c>
      <c r="D1491" t="s">
        <v>23</v>
      </c>
      <c r="E1491" t="s">
        <v>271</v>
      </c>
      <c r="F1491" s="1">
        <v>3.9945601851851857E-2</v>
      </c>
      <c r="G1491">
        <f>_xlfn.XLOOKUP($A1491,Product_pricing!$B:$B,Product_pricing!$C:$C)</f>
        <v>19</v>
      </c>
      <c r="H1491">
        <f t="shared" si="69"/>
        <v>55.86</v>
      </c>
      <c r="I1491" s="10">
        <f t="shared" si="70"/>
        <v>4.9292996707640889E-2</v>
      </c>
      <c r="J1491" t="str">
        <f>_xlfn.XLOOKUP(A1491,Product_Details!$A:$A,Product_Details!$G:$G,"mens")</f>
        <v>Womens</v>
      </c>
      <c r="K1491">
        <f t="shared" si="71"/>
        <v>2511.6666666666665</v>
      </c>
    </row>
    <row r="1492" spans="1:11" ht="15">
      <c r="A1492" t="s">
        <v>38</v>
      </c>
      <c r="B1492">
        <v>2</v>
      </c>
      <c r="C1492">
        <v>2</v>
      </c>
      <c r="D1492" t="s">
        <v>23</v>
      </c>
      <c r="E1492" t="s">
        <v>271</v>
      </c>
      <c r="F1492" s="1">
        <v>3.9945601851851857E-2</v>
      </c>
      <c r="G1492">
        <f>_xlfn.XLOOKUP($A1492,Product_pricing!$B:$B,Product_pricing!$C:$C)</f>
        <v>54</v>
      </c>
      <c r="H1492">
        <f t="shared" si="69"/>
        <v>105.84</v>
      </c>
      <c r="I1492" s="10">
        <f t="shared" si="70"/>
        <v>9.3397256919740643E-2</v>
      </c>
      <c r="J1492" t="str">
        <f>_xlfn.XLOOKUP(A1492,Product_Details!$A:$A,Product_Details!$G:$G,"mens")</f>
        <v>Womens</v>
      </c>
      <c r="K1492">
        <f t="shared" si="71"/>
        <v>2511.6666666666665</v>
      </c>
    </row>
    <row r="1493" spans="1:11" ht="15">
      <c r="A1493" t="s">
        <v>41</v>
      </c>
      <c r="B1493">
        <v>4</v>
      </c>
      <c r="C1493">
        <v>2</v>
      </c>
      <c r="D1493" t="s">
        <v>23</v>
      </c>
      <c r="E1493" t="s">
        <v>271</v>
      </c>
      <c r="F1493" s="1">
        <v>3.9945601851851857E-2</v>
      </c>
      <c r="G1493">
        <f>_xlfn.XLOOKUP($A1493,Product_pricing!$B:$B,Product_pricing!$C:$C)</f>
        <v>10</v>
      </c>
      <c r="H1493">
        <f t="shared" si="69"/>
        <v>39.200000000000003</v>
      </c>
      <c r="I1493" s="10">
        <f t="shared" si="70"/>
        <v>3.4591576636940978E-2</v>
      </c>
      <c r="J1493" t="str">
        <f>_xlfn.XLOOKUP(A1493,Product_Details!$A:$A,Product_Details!$G:$G,"mens")</f>
        <v>Mens</v>
      </c>
      <c r="K1493">
        <f t="shared" si="71"/>
        <v>3780</v>
      </c>
    </row>
    <row r="1494" spans="1:11" ht="15">
      <c r="A1494" t="s">
        <v>27</v>
      </c>
      <c r="B1494">
        <v>5</v>
      </c>
      <c r="C1494">
        <v>2</v>
      </c>
      <c r="D1494" t="s">
        <v>23</v>
      </c>
      <c r="E1494" t="s">
        <v>271</v>
      </c>
      <c r="F1494" s="1">
        <v>3.9945601851851857E-2</v>
      </c>
      <c r="G1494">
        <f>_xlfn.XLOOKUP($A1494,Product_pricing!$B:$B,Product_pricing!$C:$C)</f>
        <v>29</v>
      </c>
      <c r="H1494">
        <f t="shared" si="69"/>
        <v>142.1</v>
      </c>
      <c r="I1494" s="10">
        <f t="shared" si="70"/>
        <v>0.12539446530891102</v>
      </c>
      <c r="J1494" t="str">
        <f>_xlfn.XLOOKUP(A1494,Product_Details!$A:$A,Product_Details!$G:$G,"mens")</f>
        <v>Mens</v>
      </c>
      <c r="K1494">
        <f t="shared" si="71"/>
        <v>3780</v>
      </c>
    </row>
    <row r="1495" spans="1:11" ht="15">
      <c r="A1495" t="s">
        <v>22</v>
      </c>
      <c r="B1495">
        <v>2</v>
      </c>
      <c r="C1495">
        <v>21</v>
      </c>
      <c r="D1495" t="s">
        <v>23</v>
      </c>
      <c r="E1495" t="s">
        <v>272</v>
      </c>
      <c r="F1495" s="1">
        <v>8.1712962962962978E-4</v>
      </c>
      <c r="G1495">
        <f>_xlfn.XLOOKUP($A1495,Product_pricing!$B:$B,Product_pricing!$C:$C)</f>
        <v>13</v>
      </c>
      <c r="H1495">
        <f t="shared" si="69"/>
        <v>20.54</v>
      </c>
      <c r="I1495" s="10">
        <f t="shared" si="70"/>
        <v>1.8125280207213459E-2</v>
      </c>
      <c r="J1495" t="str">
        <f>_xlfn.XLOOKUP(A1495,Product_Details!$A:$A,Product_Details!$G:$G,"mens")</f>
        <v>Womens</v>
      </c>
      <c r="K1495">
        <f t="shared" si="71"/>
        <v>3767.5</v>
      </c>
    </row>
    <row r="1496" spans="1:11" ht="15">
      <c r="A1496" t="s">
        <v>35</v>
      </c>
      <c r="B1496">
        <v>1</v>
      </c>
      <c r="C1496">
        <v>21</v>
      </c>
      <c r="D1496" t="s">
        <v>23</v>
      </c>
      <c r="E1496" t="s">
        <v>272</v>
      </c>
      <c r="F1496" s="1">
        <v>8.1712962962962978E-4</v>
      </c>
      <c r="G1496">
        <f>_xlfn.XLOOKUP($A1496,Product_pricing!$B:$B,Product_pricing!$C:$C)</f>
        <v>32</v>
      </c>
      <c r="H1496">
        <f t="shared" si="69"/>
        <v>25.28</v>
      </c>
      <c r="I1496" s="10">
        <f t="shared" si="70"/>
        <v>2.2308037178108874E-2</v>
      </c>
      <c r="J1496" t="str">
        <f>_xlfn.XLOOKUP(A1496,Product_Details!$A:$A,Product_Details!$G:$G,"mens")</f>
        <v>Womens</v>
      </c>
      <c r="K1496">
        <f t="shared" si="71"/>
        <v>3767.5</v>
      </c>
    </row>
    <row r="1497" spans="1:11" ht="15">
      <c r="A1497" t="s">
        <v>25</v>
      </c>
      <c r="B1497">
        <v>3</v>
      </c>
      <c r="C1497">
        <v>21</v>
      </c>
      <c r="D1497" t="s">
        <v>23</v>
      </c>
      <c r="E1497" t="s">
        <v>272</v>
      </c>
      <c r="F1497" s="1">
        <v>8.1712962962962978E-4</v>
      </c>
      <c r="G1497">
        <f>_xlfn.XLOOKUP($A1497,Product_pricing!$B:$B,Product_pricing!$C:$C)</f>
        <v>40</v>
      </c>
      <c r="H1497">
        <f t="shared" si="69"/>
        <v>94.800000000000011</v>
      </c>
      <c r="I1497" s="10">
        <f t="shared" si="70"/>
        <v>8.3655139417908281E-2</v>
      </c>
      <c r="J1497" t="str">
        <f>_xlfn.XLOOKUP(A1497,Product_Details!$A:$A,Product_Details!$G:$G,"mens")</f>
        <v>Mens</v>
      </c>
      <c r="K1497">
        <f t="shared" si="71"/>
        <v>1512</v>
      </c>
    </row>
    <row r="1498" spans="1:11" ht="15">
      <c r="A1498" t="s">
        <v>41</v>
      </c>
      <c r="B1498">
        <v>3</v>
      </c>
      <c r="C1498">
        <v>21</v>
      </c>
      <c r="D1498" t="s">
        <v>23</v>
      </c>
      <c r="E1498" t="s">
        <v>272</v>
      </c>
      <c r="F1498" s="1">
        <v>8.1712962962962978E-4</v>
      </c>
      <c r="G1498">
        <f>_xlfn.XLOOKUP($A1498,Product_pricing!$B:$B,Product_pricing!$C:$C)</f>
        <v>10</v>
      </c>
      <c r="H1498">
        <f t="shared" si="69"/>
        <v>23.700000000000003</v>
      </c>
      <c r="I1498" s="10">
        <f t="shared" si="70"/>
        <v>2.091378485447707E-2</v>
      </c>
      <c r="J1498" t="str">
        <f>_xlfn.XLOOKUP(A1498,Product_Details!$A:$A,Product_Details!$G:$G,"mens")</f>
        <v>Mens</v>
      </c>
      <c r="K1498">
        <f t="shared" si="71"/>
        <v>1512</v>
      </c>
    </row>
    <row r="1499" spans="1:11" ht="15">
      <c r="A1499" t="s">
        <v>32</v>
      </c>
      <c r="B1499">
        <v>5</v>
      </c>
      <c r="C1499">
        <v>21</v>
      </c>
      <c r="D1499" t="s">
        <v>23</v>
      </c>
      <c r="E1499" t="s">
        <v>272</v>
      </c>
      <c r="F1499" s="1">
        <v>8.1712962962962978E-4</v>
      </c>
      <c r="G1499">
        <f>_xlfn.XLOOKUP($A1499,Product_pricing!$B:$B,Product_pricing!$C:$C)</f>
        <v>36</v>
      </c>
      <c r="H1499">
        <f t="shared" si="69"/>
        <v>142.20000000000002</v>
      </c>
      <c r="I1499" s="10">
        <f t="shared" si="70"/>
        <v>0.12548270912686244</v>
      </c>
      <c r="J1499" t="str">
        <f>_xlfn.XLOOKUP(A1499,Product_Details!$A:$A,Product_Details!$G:$G,"mens")</f>
        <v>Mens</v>
      </c>
      <c r="K1499">
        <f t="shared" si="71"/>
        <v>1512</v>
      </c>
    </row>
    <row r="1500" spans="1:11" ht="15">
      <c r="A1500" t="s">
        <v>26</v>
      </c>
      <c r="B1500">
        <v>1</v>
      </c>
      <c r="C1500">
        <v>21</v>
      </c>
      <c r="D1500" t="s">
        <v>23</v>
      </c>
      <c r="E1500" t="s">
        <v>272</v>
      </c>
      <c r="F1500" s="1">
        <v>8.1712962962962978E-4</v>
      </c>
      <c r="G1500">
        <f>_xlfn.XLOOKUP($A1500,Product_pricing!$B:$B,Product_pricing!$C:$C)</f>
        <v>17</v>
      </c>
      <c r="H1500">
        <f t="shared" si="69"/>
        <v>13.43</v>
      </c>
      <c r="I1500" s="10">
        <f t="shared" si="70"/>
        <v>1.1851144750870337E-2</v>
      </c>
      <c r="J1500" t="str">
        <f>_xlfn.XLOOKUP(A1500,Product_Details!$A:$A,Product_Details!$G:$G,"mens")</f>
        <v>Mens</v>
      </c>
      <c r="K1500">
        <f t="shared" si="71"/>
        <v>1512</v>
      </c>
    </row>
    <row r="1501" spans="1:11" ht="15">
      <c r="A1501" t="s">
        <v>27</v>
      </c>
      <c r="B1501">
        <v>1</v>
      </c>
      <c r="C1501">
        <v>21</v>
      </c>
      <c r="D1501" t="s">
        <v>23</v>
      </c>
      <c r="E1501" t="s">
        <v>272</v>
      </c>
      <c r="F1501" s="1">
        <v>8.1712962962962978E-4</v>
      </c>
      <c r="G1501">
        <f>_xlfn.XLOOKUP($A1501,Product_pricing!$B:$B,Product_pricing!$C:$C)</f>
        <v>29</v>
      </c>
      <c r="H1501">
        <f t="shared" si="69"/>
        <v>22.91</v>
      </c>
      <c r="I1501" s="10">
        <f t="shared" si="70"/>
        <v>2.0216658692661166E-2</v>
      </c>
      <c r="J1501" t="str">
        <f>_xlfn.XLOOKUP(A1501,Product_Details!$A:$A,Product_Details!$G:$G,"mens")</f>
        <v>Mens</v>
      </c>
      <c r="K1501">
        <f t="shared" si="71"/>
        <v>1512</v>
      </c>
    </row>
    <row r="1502" spans="1:11" ht="15">
      <c r="A1502" t="s">
        <v>22</v>
      </c>
      <c r="B1502">
        <v>2</v>
      </c>
      <c r="C1502">
        <v>8</v>
      </c>
      <c r="D1502" t="s">
        <v>23</v>
      </c>
      <c r="E1502" t="s">
        <v>273</v>
      </c>
      <c r="F1502" s="1">
        <v>3.6741898148148149E-2</v>
      </c>
      <c r="G1502">
        <f>_xlfn.XLOOKUP($A1502,Product_pricing!$B:$B,Product_pricing!$C:$C)</f>
        <v>13</v>
      </c>
      <c r="H1502">
        <f t="shared" si="69"/>
        <v>23.92</v>
      </c>
      <c r="I1502" s="10">
        <f t="shared" si="70"/>
        <v>2.1107921253970107E-2</v>
      </c>
      <c r="J1502" t="str">
        <f>_xlfn.XLOOKUP(A1502,Product_Details!$A:$A,Product_Details!$G:$G,"mens")</f>
        <v>Womens</v>
      </c>
      <c r="K1502">
        <f t="shared" si="71"/>
        <v>1883.75</v>
      </c>
    </row>
    <row r="1503" spans="1:11" ht="15">
      <c r="A1503" t="s">
        <v>29</v>
      </c>
      <c r="B1503">
        <v>4</v>
      </c>
      <c r="C1503">
        <v>8</v>
      </c>
      <c r="D1503" t="s">
        <v>23</v>
      </c>
      <c r="E1503" t="s">
        <v>273</v>
      </c>
      <c r="F1503" s="1">
        <v>3.6741898148148149E-2</v>
      </c>
      <c r="G1503">
        <f>_xlfn.XLOOKUP($A1503,Product_pricing!$B:$B,Product_pricing!$C:$C)</f>
        <v>10</v>
      </c>
      <c r="H1503">
        <f t="shared" si="69"/>
        <v>36.800000000000004</v>
      </c>
      <c r="I1503" s="10">
        <f t="shared" si="70"/>
        <v>3.2473725006107852E-2</v>
      </c>
      <c r="J1503" t="str">
        <f>_xlfn.XLOOKUP(A1503,Product_Details!$A:$A,Product_Details!$G:$G,"mens")</f>
        <v>Womens</v>
      </c>
      <c r="K1503">
        <f t="shared" si="71"/>
        <v>1883.75</v>
      </c>
    </row>
    <row r="1504" spans="1:11" ht="15">
      <c r="A1504" t="s">
        <v>36</v>
      </c>
      <c r="B1504">
        <v>5</v>
      </c>
      <c r="C1504">
        <v>8</v>
      </c>
      <c r="D1504" t="s">
        <v>23</v>
      </c>
      <c r="E1504" t="s">
        <v>273</v>
      </c>
      <c r="F1504" s="1">
        <v>3.6741898148148149E-2</v>
      </c>
      <c r="G1504">
        <f>_xlfn.XLOOKUP($A1504,Product_pricing!$B:$B,Product_pricing!$C:$C)</f>
        <v>23</v>
      </c>
      <c r="H1504">
        <f t="shared" si="69"/>
        <v>105.80000000000001</v>
      </c>
      <c r="I1504" s="10">
        <f t="shared" si="70"/>
        <v>9.3361959392560076E-2</v>
      </c>
      <c r="J1504" t="str">
        <f>_xlfn.XLOOKUP(A1504,Product_Details!$A:$A,Product_Details!$G:$G,"mens")</f>
        <v>Womens</v>
      </c>
      <c r="K1504">
        <f t="shared" si="71"/>
        <v>1883.75</v>
      </c>
    </row>
    <row r="1505" spans="1:11" ht="15">
      <c r="A1505" t="s">
        <v>38</v>
      </c>
      <c r="B1505">
        <v>2</v>
      </c>
      <c r="C1505">
        <v>8</v>
      </c>
      <c r="D1505" t="s">
        <v>23</v>
      </c>
      <c r="E1505" t="s">
        <v>273</v>
      </c>
      <c r="F1505" s="1">
        <v>3.6741898148148149E-2</v>
      </c>
      <c r="G1505">
        <f>_xlfn.XLOOKUP($A1505,Product_pricing!$B:$B,Product_pricing!$C:$C)</f>
        <v>54</v>
      </c>
      <c r="H1505">
        <f t="shared" si="69"/>
        <v>99.36</v>
      </c>
      <c r="I1505" s="10">
        <f t="shared" si="70"/>
        <v>8.7679057516491202E-2</v>
      </c>
      <c r="J1505" t="str">
        <f>_xlfn.XLOOKUP(A1505,Product_Details!$A:$A,Product_Details!$G:$G,"mens")</f>
        <v>Womens</v>
      </c>
      <c r="K1505">
        <f t="shared" si="71"/>
        <v>1883.75</v>
      </c>
    </row>
    <row r="1506" spans="1:11" ht="15">
      <c r="A1506" t="s">
        <v>25</v>
      </c>
      <c r="B1506">
        <v>4</v>
      </c>
      <c r="C1506">
        <v>8</v>
      </c>
      <c r="D1506" t="s">
        <v>23</v>
      </c>
      <c r="E1506" t="s">
        <v>273</v>
      </c>
      <c r="F1506" s="1">
        <v>3.6741898148148149E-2</v>
      </c>
      <c r="G1506">
        <f>_xlfn.XLOOKUP($A1506,Product_pricing!$B:$B,Product_pricing!$C:$C)</f>
        <v>40</v>
      </c>
      <c r="H1506">
        <f t="shared" si="69"/>
        <v>147.20000000000002</v>
      </c>
      <c r="I1506" s="10">
        <f t="shared" si="70"/>
        <v>0.12989490002443141</v>
      </c>
      <c r="J1506" t="str">
        <f>_xlfn.XLOOKUP(A1506,Product_Details!$A:$A,Product_Details!$G:$G,"mens")</f>
        <v>Mens</v>
      </c>
      <c r="K1506">
        <f t="shared" si="71"/>
        <v>2520</v>
      </c>
    </row>
    <row r="1507" spans="1:11" ht="15">
      <c r="A1507" t="s">
        <v>41</v>
      </c>
      <c r="B1507">
        <v>3</v>
      </c>
      <c r="C1507">
        <v>8</v>
      </c>
      <c r="D1507" t="s">
        <v>23</v>
      </c>
      <c r="E1507" t="s">
        <v>273</v>
      </c>
      <c r="F1507" s="1">
        <v>3.6741898148148149E-2</v>
      </c>
      <c r="G1507">
        <f>_xlfn.XLOOKUP($A1507,Product_pricing!$B:$B,Product_pricing!$C:$C)</f>
        <v>10</v>
      </c>
      <c r="H1507">
        <f t="shared" si="69"/>
        <v>27.6</v>
      </c>
      <c r="I1507" s="10">
        <f t="shared" si="70"/>
        <v>2.4355293754580891E-2</v>
      </c>
      <c r="J1507" t="str">
        <f>_xlfn.XLOOKUP(A1507,Product_Details!$A:$A,Product_Details!$G:$G,"mens")</f>
        <v>Mens</v>
      </c>
      <c r="K1507">
        <f t="shared" si="71"/>
        <v>2520</v>
      </c>
    </row>
    <row r="1508" spans="1:11" ht="15">
      <c r="A1508" t="s">
        <v>31</v>
      </c>
      <c r="B1508">
        <v>1</v>
      </c>
      <c r="C1508">
        <v>8</v>
      </c>
      <c r="D1508" t="s">
        <v>23</v>
      </c>
      <c r="E1508" t="s">
        <v>273</v>
      </c>
      <c r="F1508" s="1">
        <v>3.6741898148148149E-2</v>
      </c>
      <c r="G1508">
        <f>_xlfn.XLOOKUP($A1508,Product_pricing!$B:$B,Product_pricing!$C:$C)</f>
        <v>57</v>
      </c>
      <c r="H1508">
        <f t="shared" si="69"/>
        <v>52.440000000000005</v>
      </c>
      <c r="I1508" s="10">
        <f t="shared" si="70"/>
        <v>4.6275058133703695E-2</v>
      </c>
      <c r="J1508" t="str">
        <f>_xlfn.XLOOKUP(A1508,Product_Details!$A:$A,Product_Details!$G:$G,"mens")</f>
        <v>Mens</v>
      </c>
      <c r="K1508">
        <f t="shared" si="71"/>
        <v>2520</v>
      </c>
    </row>
    <row r="1509" spans="1:11" ht="15">
      <c r="A1509" t="s">
        <v>35</v>
      </c>
      <c r="B1509">
        <v>3</v>
      </c>
      <c r="C1509">
        <v>13</v>
      </c>
      <c r="D1509" t="s">
        <v>23</v>
      </c>
      <c r="E1509" t="s">
        <v>274</v>
      </c>
      <c r="F1509" s="1">
        <v>1.6802083333333332E-2</v>
      </c>
      <c r="G1509">
        <f>_xlfn.XLOOKUP($A1509,Product_pricing!$B:$B,Product_pricing!$C:$C)</f>
        <v>32</v>
      </c>
      <c r="H1509">
        <f t="shared" si="69"/>
        <v>83.52</v>
      </c>
      <c r="I1509" s="10">
        <f t="shared" si="70"/>
        <v>7.3701236752992602E-2</v>
      </c>
      <c r="J1509" t="str">
        <f>_xlfn.XLOOKUP(A1509,Product_Details!$A:$A,Product_Details!$G:$G,"mens")</f>
        <v>Womens</v>
      </c>
      <c r="K1509">
        <f t="shared" si="71"/>
        <v>2511.6666666666665</v>
      </c>
    </row>
    <row r="1510" spans="1:11" ht="15">
      <c r="A1510" t="s">
        <v>29</v>
      </c>
      <c r="B1510">
        <v>5</v>
      </c>
      <c r="C1510">
        <v>13</v>
      </c>
      <c r="D1510" t="s">
        <v>23</v>
      </c>
      <c r="E1510" t="s">
        <v>274</v>
      </c>
      <c r="F1510" s="1">
        <v>1.6802083333333332E-2</v>
      </c>
      <c r="G1510">
        <f>_xlfn.XLOOKUP($A1510,Product_pricing!$B:$B,Product_pricing!$C:$C)</f>
        <v>10</v>
      </c>
      <c r="H1510">
        <f t="shared" si="69"/>
        <v>43.5</v>
      </c>
      <c r="I1510" s="10">
        <f t="shared" si="70"/>
        <v>3.8386060808850313E-2</v>
      </c>
      <c r="J1510" t="str">
        <f>_xlfn.XLOOKUP(A1510,Product_Details!$A:$A,Product_Details!$G:$G,"mens")</f>
        <v>Womens</v>
      </c>
      <c r="K1510">
        <f t="shared" si="71"/>
        <v>2511.6666666666665</v>
      </c>
    </row>
    <row r="1511" spans="1:11" ht="15">
      <c r="A1511" t="s">
        <v>38</v>
      </c>
      <c r="B1511">
        <v>4</v>
      </c>
      <c r="C1511">
        <v>13</v>
      </c>
      <c r="D1511" t="s">
        <v>23</v>
      </c>
      <c r="E1511" t="s">
        <v>274</v>
      </c>
      <c r="F1511" s="1">
        <v>1.6802083333333332E-2</v>
      </c>
      <c r="G1511">
        <f>_xlfn.XLOOKUP($A1511,Product_pricing!$B:$B,Product_pricing!$C:$C)</f>
        <v>54</v>
      </c>
      <c r="H1511">
        <f t="shared" si="69"/>
        <v>187.92</v>
      </c>
      <c r="I1511" s="10">
        <f t="shared" si="70"/>
        <v>0.16582778269423334</v>
      </c>
      <c r="J1511" t="str">
        <f>_xlfn.XLOOKUP(A1511,Product_Details!$A:$A,Product_Details!$G:$G,"mens")</f>
        <v>Womens</v>
      </c>
      <c r="K1511">
        <f t="shared" si="71"/>
        <v>2511.6666666666665</v>
      </c>
    </row>
    <row r="1512" spans="1:11" ht="15">
      <c r="A1512" t="s">
        <v>25</v>
      </c>
      <c r="B1512">
        <v>4</v>
      </c>
      <c r="C1512">
        <v>13</v>
      </c>
      <c r="D1512" t="s">
        <v>23</v>
      </c>
      <c r="E1512" t="s">
        <v>274</v>
      </c>
      <c r="F1512" s="1">
        <v>1.6802083333333332E-2</v>
      </c>
      <c r="G1512">
        <f>_xlfn.XLOOKUP($A1512,Product_pricing!$B:$B,Product_pricing!$C:$C)</f>
        <v>40</v>
      </c>
      <c r="H1512">
        <f t="shared" si="69"/>
        <v>139.19999999999999</v>
      </c>
      <c r="I1512" s="10">
        <f t="shared" si="70"/>
        <v>0.12283539458832099</v>
      </c>
      <c r="J1512" t="str">
        <f>_xlfn.XLOOKUP(A1512,Product_Details!$A:$A,Product_Details!$G:$G,"mens")</f>
        <v>Mens</v>
      </c>
      <c r="K1512">
        <f t="shared" si="71"/>
        <v>1890</v>
      </c>
    </row>
    <row r="1513" spans="1:11" ht="15">
      <c r="A1513" t="s">
        <v>41</v>
      </c>
      <c r="B1513">
        <v>5</v>
      </c>
      <c r="C1513">
        <v>13</v>
      </c>
      <c r="D1513" t="s">
        <v>23</v>
      </c>
      <c r="E1513" t="s">
        <v>274</v>
      </c>
      <c r="F1513" s="1">
        <v>1.6802083333333332E-2</v>
      </c>
      <c r="G1513">
        <f>_xlfn.XLOOKUP($A1513,Product_pricing!$B:$B,Product_pricing!$C:$C)</f>
        <v>10</v>
      </c>
      <c r="H1513">
        <f t="shared" si="69"/>
        <v>43.5</v>
      </c>
      <c r="I1513" s="10">
        <f t="shared" si="70"/>
        <v>3.8386060808850313E-2</v>
      </c>
      <c r="J1513" t="str">
        <f>_xlfn.XLOOKUP(A1513,Product_Details!$A:$A,Product_Details!$G:$G,"mens")</f>
        <v>Mens</v>
      </c>
      <c r="K1513">
        <f t="shared" si="71"/>
        <v>1890</v>
      </c>
    </row>
    <row r="1514" spans="1:11" ht="15">
      <c r="A1514" t="s">
        <v>31</v>
      </c>
      <c r="B1514">
        <v>1</v>
      </c>
      <c r="C1514">
        <v>13</v>
      </c>
      <c r="D1514" t="s">
        <v>23</v>
      </c>
      <c r="E1514" t="s">
        <v>274</v>
      </c>
      <c r="F1514" s="1">
        <v>1.6802083333333332E-2</v>
      </c>
      <c r="G1514">
        <f>_xlfn.XLOOKUP($A1514,Product_pricing!$B:$B,Product_pricing!$C:$C)</f>
        <v>57</v>
      </c>
      <c r="H1514">
        <f t="shared" si="69"/>
        <v>49.589999999999996</v>
      </c>
      <c r="I1514" s="10">
        <f t="shared" si="70"/>
        <v>4.3760109322089354E-2</v>
      </c>
      <c r="J1514" t="str">
        <f>_xlfn.XLOOKUP(A1514,Product_Details!$A:$A,Product_Details!$G:$G,"mens")</f>
        <v>Mens</v>
      </c>
      <c r="K1514">
        <f t="shared" si="71"/>
        <v>1890</v>
      </c>
    </row>
    <row r="1515" spans="1:11" ht="15">
      <c r="A1515" t="s">
        <v>26</v>
      </c>
      <c r="B1515">
        <v>3</v>
      </c>
      <c r="C1515">
        <v>13</v>
      </c>
      <c r="D1515" t="s">
        <v>23</v>
      </c>
      <c r="E1515" t="s">
        <v>274</v>
      </c>
      <c r="F1515" s="1">
        <v>1.6802083333333332E-2</v>
      </c>
      <c r="G1515">
        <f>_xlfn.XLOOKUP($A1515,Product_pricing!$B:$B,Product_pricing!$C:$C)</f>
        <v>17</v>
      </c>
      <c r="H1515">
        <f t="shared" si="69"/>
        <v>44.37</v>
      </c>
      <c r="I1515" s="10">
        <f t="shared" si="70"/>
        <v>3.9153782025027319E-2</v>
      </c>
      <c r="J1515" t="str">
        <f>_xlfn.XLOOKUP(A1515,Product_Details!$A:$A,Product_Details!$G:$G,"mens")</f>
        <v>Mens</v>
      </c>
      <c r="K1515">
        <f t="shared" si="71"/>
        <v>1890</v>
      </c>
    </row>
    <row r="1516" spans="1:11" ht="15">
      <c r="A1516" t="s">
        <v>36</v>
      </c>
      <c r="B1516">
        <v>4</v>
      </c>
      <c r="C1516">
        <v>18</v>
      </c>
      <c r="D1516" t="s">
        <v>23</v>
      </c>
      <c r="E1516" t="s">
        <v>275</v>
      </c>
      <c r="F1516" s="1">
        <v>3.6381944444444446E-2</v>
      </c>
      <c r="G1516">
        <f>_xlfn.XLOOKUP($A1516,Product_pricing!$B:$B,Product_pricing!$C:$C)</f>
        <v>23</v>
      </c>
      <c r="H1516">
        <f t="shared" si="69"/>
        <v>75.440000000000012</v>
      </c>
      <c r="I1516" s="10">
        <f t="shared" si="70"/>
        <v>6.6571136262521105E-2</v>
      </c>
      <c r="J1516" t="str">
        <f>_xlfn.XLOOKUP(A1516,Product_Details!$A:$A,Product_Details!$G:$G,"mens")</f>
        <v>Womens</v>
      </c>
      <c r="K1516">
        <f t="shared" si="71"/>
        <v>3767.5</v>
      </c>
    </row>
    <row r="1517" spans="1:11" ht="15">
      <c r="A1517" t="s">
        <v>38</v>
      </c>
      <c r="B1517">
        <v>5</v>
      </c>
      <c r="C1517">
        <v>18</v>
      </c>
      <c r="D1517" t="s">
        <v>23</v>
      </c>
      <c r="E1517" t="s">
        <v>275</v>
      </c>
      <c r="F1517" s="1">
        <v>3.6381944444444446E-2</v>
      </c>
      <c r="G1517">
        <f>_xlfn.XLOOKUP($A1517,Product_pricing!$B:$B,Product_pricing!$C:$C)</f>
        <v>54</v>
      </c>
      <c r="H1517">
        <f t="shared" si="69"/>
        <v>221.4</v>
      </c>
      <c r="I1517" s="10">
        <f t="shared" si="70"/>
        <v>0.19537181294435541</v>
      </c>
      <c r="J1517" t="str">
        <f>_xlfn.XLOOKUP(A1517,Product_Details!$A:$A,Product_Details!$G:$G,"mens")</f>
        <v>Womens</v>
      </c>
      <c r="K1517">
        <f t="shared" si="71"/>
        <v>3767.5</v>
      </c>
    </row>
    <row r="1518" spans="1:11" ht="15">
      <c r="A1518" t="s">
        <v>25</v>
      </c>
      <c r="B1518">
        <v>2</v>
      </c>
      <c r="C1518">
        <v>18</v>
      </c>
      <c r="D1518" t="s">
        <v>23</v>
      </c>
      <c r="E1518" t="s">
        <v>275</v>
      </c>
      <c r="F1518" s="1">
        <v>3.6381944444444446E-2</v>
      </c>
      <c r="G1518">
        <f>_xlfn.XLOOKUP($A1518,Product_pricing!$B:$B,Product_pricing!$C:$C)</f>
        <v>40</v>
      </c>
      <c r="H1518">
        <f t="shared" si="69"/>
        <v>65.600000000000009</v>
      </c>
      <c r="I1518" s="10">
        <f t="shared" si="70"/>
        <v>5.7887944576105313E-2</v>
      </c>
      <c r="J1518" t="str">
        <f>_xlfn.XLOOKUP(A1518,Product_Details!$A:$A,Product_Details!$G:$G,"mens")</f>
        <v>Mens</v>
      </c>
      <c r="K1518">
        <f t="shared" si="71"/>
        <v>1890</v>
      </c>
    </row>
    <row r="1519" spans="1:11" ht="15">
      <c r="A1519" t="s">
        <v>41</v>
      </c>
      <c r="B1519">
        <v>4</v>
      </c>
      <c r="C1519">
        <v>18</v>
      </c>
      <c r="D1519" t="s">
        <v>23</v>
      </c>
      <c r="E1519" t="s">
        <v>275</v>
      </c>
      <c r="F1519" s="1">
        <v>3.6381944444444446E-2</v>
      </c>
      <c r="G1519">
        <f>_xlfn.XLOOKUP($A1519,Product_pricing!$B:$B,Product_pricing!$C:$C)</f>
        <v>10</v>
      </c>
      <c r="H1519">
        <f t="shared" si="69"/>
        <v>32.800000000000004</v>
      </c>
      <c r="I1519" s="10">
        <f t="shared" si="70"/>
        <v>2.8943972288052656E-2</v>
      </c>
      <c r="J1519" t="str">
        <f>_xlfn.XLOOKUP(A1519,Product_Details!$A:$A,Product_Details!$G:$G,"mens")</f>
        <v>Mens</v>
      </c>
      <c r="K1519">
        <f t="shared" si="71"/>
        <v>1890</v>
      </c>
    </row>
    <row r="1520" spans="1:11" ht="15">
      <c r="A1520" t="s">
        <v>31</v>
      </c>
      <c r="B1520">
        <v>5</v>
      </c>
      <c r="C1520">
        <v>18</v>
      </c>
      <c r="D1520" t="s">
        <v>23</v>
      </c>
      <c r="E1520" t="s">
        <v>275</v>
      </c>
      <c r="F1520" s="1">
        <v>3.6381944444444446E-2</v>
      </c>
      <c r="G1520">
        <f>_xlfn.XLOOKUP($A1520,Product_pricing!$B:$B,Product_pricing!$C:$C)</f>
        <v>57</v>
      </c>
      <c r="H1520">
        <f t="shared" si="69"/>
        <v>233.70000000000002</v>
      </c>
      <c r="I1520" s="10">
        <f t="shared" si="70"/>
        <v>0.20622580255237516</v>
      </c>
      <c r="J1520" t="str">
        <f>_xlfn.XLOOKUP(A1520,Product_Details!$A:$A,Product_Details!$G:$G,"mens")</f>
        <v>Mens</v>
      </c>
      <c r="K1520">
        <f t="shared" si="71"/>
        <v>1890</v>
      </c>
    </row>
    <row r="1521" spans="1:11" ht="15">
      <c r="A1521" t="s">
        <v>27</v>
      </c>
      <c r="B1521">
        <v>3</v>
      </c>
      <c r="C1521">
        <v>18</v>
      </c>
      <c r="D1521" t="s">
        <v>23</v>
      </c>
      <c r="E1521" t="s">
        <v>275</v>
      </c>
      <c r="F1521" s="1">
        <v>3.6381944444444446E-2</v>
      </c>
      <c r="G1521">
        <f>_xlfn.XLOOKUP($A1521,Product_pricing!$B:$B,Product_pricing!$C:$C)</f>
        <v>29</v>
      </c>
      <c r="H1521">
        <f t="shared" si="69"/>
        <v>71.34</v>
      </c>
      <c r="I1521" s="10">
        <f t="shared" si="70"/>
        <v>6.295313972651452E-2</v>
      </c>
      <c r="J1521" t="str">
        <f>_xlfn.XLOOKUP(A1521,Product_Details!$A:$A,Product_Details!$G:$G,"mens")</f>
        <v>Mens</v>
      </c>
      <c r="K1521">
        <f t="shared" si="71"/>
        <v>1890</v>
      </c>
    </row>
    <row r="1522" spans="1:11" ht="15">
      <c r="A1522" t="s">
        <v>22</v>
      </c>
      <c r="B1522">
        <v>1</v>
      </c>
      <c r="C1522">
        <v>11</v>
      </c>
      <c r="D1522" t="s">
        <v>33</v>
      </c>
      <c r="E1522" t="s">
        <v>276</v>
      </c>
      <c r="F1522" s="1">
        <v>3.7327546296296296E-2</v>
      </c>
      <c r="G1522">
        <f>_xlfn.XLOOKUP($A1522,Product_pricing!$B:$B,Product_pricing!$C:$C)</f>
        <v>13</v>
      </c>
      <c r="H1522">
        <f t="shared" si="69"/>
        <v>11.57</v>
      </c>
      <c r="I1522" s="10">
        <f t="shared" si="70"/>
        <v>1.0209809736974669E-2</v>
      </c>
      <c r="J1522" t="str">
        <f>_xlfn.XLOOKUP(A1522,Product_Details!$A:$A,Product_Details!$G:$G,"mens")</f>
        <v>Womens</v>
      </c>
      <c r="K1522">
        <f t="shared" si="71"/>
        <v>1883.75</v>
      </c>
    </row>
    <row r="1523" spans="1:11" ht="15">
      <c r="A1523" t="s">
        <v>35</v>
      </c>
      <c r="B1523">
        <v>4</v>
      </c>
      <c r="C1523">
        <v>11</v>
      </c>
      <c r="D1523" t="s">
        <v>33</v>
      </c>
      <c r="E1523" t="s">
        <v>276</v>
      </c>
      <c r="F1523" s="1">
        <v>3.7327546296296296E-2</v>
      </c>
      <c r="G1523">
        <f>_xlfn.XLOOKUP($A1523,Product_pricing!$B:$B,Product_pricing!$C:$C)</f>
        <v>32</v>
      </c>
      <c r="H1523">
        <f t="shared" si="69"/>
        <v>113.92</v>
      </c>
      <c r="I1523" s="10">
        <f t="shared" si="70"/>
        <v>0.10052735741021214</v>
      </c>
      <c r="J1523" t="str">
        <f>_xlfn.XLOOKUP(A1523,Product_Details!$A:$A,Product_Details!$G:$G,"mens")</f>
        <v>Womens</v>
      </c>
      <c r="K1523">
        <f t="shared" si="71"/>
        <v>1883.75</v>
      </c>
    </row>
    <row r="1524" spans="1:11" ht="15">
      <c r="A1524" t="s">
        <v>29</v>
      </c>
      <c r="B1524">
        <v>5</v>
      </c>
      <c r="C1524">
        <v>11</v>
      </c>
      <c r="D1524" t="s">
        <v>33</v>
      </c>
      <c r="E1524" t="s">
        <v>276</v>
      </c>
      <c r="F1524" s="1">
        <v>3.7327546296296296E-2</v>
      </c>
      <c r="G1524">
        <f>_xlfn.XLOOKUP($A1524,Product_pricing!$B:$B,Product_pricing!$C:$C)</f>
        <v>10</v>
      </c>
      <c r="H1524">
        <f t="shared" si="69"/>
        <v>44.5</v>
      </c>
      <c r="I1524" s="10">
        <f t="shared" si="70"/>
        <v>3.9268498988364112E-2</v>
      </c>
      <c r="J1524" t="str">
        <f>_xlfn.XLOOKUP(A1524,Product_Details!$A:$A,Product_Details!$G:$G,"mens")</f>
        <v>Womens</v>
      </c>
      <c r="K1524">
        <f t="shared" si="71"/>
        <v>1883.75</v>
      </c>
    </row>
    <row r="1525" spans="1:11" ht="15">
      <c r="A1525" t="s">
        <v>30</v>
      </c>
      <c r="B1525">
        <v>4</v>
      </c>
      <c r="C1525">
        <v>11</v>
      </c>
      <c r="D1525" t="s">
        <v>33</v>
      </c>
      <c r="E1525" t="s">
        <v>276</v>
      </c>
      <c r="F1525" s="1">
        <v>3.7327546296296296E-2</v>
      </c>
      <c r="G1525">
        <f>_xlfn.XLOOKUP($A1525,Product_pricing!$B:$B,Product_pricing!$C:$C)</f>
        <v>19</v>
      </c>
      <c r="H1525">
        <f t="shared" si="69"/>
        <v>67.64</v>
      </c>
      <c r="I1525" s="10">
        <f t="shared" si="70"/>
        <v>5.9688118462313457E-2</v>
      </c>
      <c r="J1525" t="str">
        <f>_xlfn.XLOOKUP(A1525,Product_Details!$A:$A,Product_Details!$G:$G,"mens")</f>
        <v>Womens</v>
      </c>
      <c r="K1525">
        <f t="shared" si="71"/>
        <v>1883.75</v>
      </c>
    </row>
    <row r="1526" spans="1:11" ht="15">
      <c r="A1526" t="s">
        <v>41</v>
      </c>
      <c r="B1526">
        <v>4</v>
      </c>
      <c r="C1526">
        <v>11</v>
      </c>
      <c r="D1526" t="s">
        <v>33</v>
      </c>
      <c r="E1526" t="s">
        <v>276</v>
      </c>
      <c r="F1526" s="1">
        <v>3.7327546296296296E-2</v>
      </c>
      <c r="G1526">
        <f>_xlfn.XLOOKUP($A1526,Product_pricing!$B:$B,Product_pricing!$C:$C)</f>
        <v>10</v>
      </c>
      <c r="H1526">
        <f t="shared" si="69"/>
        <v>35.6</v>
      </c>
      <c r="I1526" s="10">
        <f t="shared" si="70"/>
        <v>3.1414799190691296E-2</v>
      </c>
      <c r="J1526" t="str">
        <f>_xlfn.XLOOKUP(A1526,Product_Details!$A:$A,Product_Details!$G:$G,"mens")</f>
        <v>Mens</v>
      </c>
      <c r="K1526">
        <f t="shared" si="71"/>
        <v>2520</v>
      </c>
    </row>
    <row r="1527" spans="1:11" ht="15">
      <c r="A1527" t="s">
        <v>31</v>
      </c>
      <c r="B1527">
        <v>3</v>
      </c>
      <c r="C1527">
        <v>11</v>
      </c>
      <c r="D1527" t="s">
        <v>33</v>
      </c>
      <c r="E1527" t="s">
        <v>276</v>
      </c>
      <c r="F1527" s="1">
        <v>3.7327546296296296E-2</v>
      </c>
      <c r="G1527">
        <f>_xlfn.XLOOKUP($A1527,Product_pricing!$B:$B,Product_pricing!$C:$C)</f>
        <v>57</v>
      </c>
      <c r="H1527">
        <f t="shared" si="69"/>
        <v>152.19</v>
      </c>
      <c r="I1527" s="10">
        <f t="shared" si="70"/>
        <v>0.13429826654020527</v>
      </c>
      <c r="J1527" t="str">
        <f>_xlfn.XLOOKUP(A1527,Product_Details!$A:$A,Product_Details!$G:$G,"mens")</f>
        <v>Mens</v>
      </c>
      <c r="K1527">
        <f t="shared" si="71"/>
        <v>2520</v>
      </c>
    </row>
    <row r="1528" spans="1:11" ht="15">
      <c r="A1528" t="s">
        <v>32</v>
      </c>
      <c r="B1528">
        <v>2</v>
      </c>
      <c r="C1528">
        <v>11</v>
      </c>
      <c r="D1528" t="s">
        <v>33</v>
      </c>
      <c r="E1528" t="s">
        <v>276</v>
      </c>
      <c r="F1528" s="1">
        <v>3.7327546296296296E-2</v>
      </c>
      <c r="G1528">
        <f>_xlfn.XLOOKUP($A1528,Product_pricing!$B:$B,Product_pricing!$C:$C)</f>
        <v>36</v>
      </c>
      <c r="H1528">
        <f t="shared" si="69"/>
        <v>64.08</v>
      </c>
      <c r="I1528" s="10">
        <f t="shared" si="70"/>
        <v>5.6546638543244328E-2</v>
      </c>
      <c r="J1528" t="str">
        <f>_xlfn.XLOOKUP(A1528,Product_Details!$A:$A,Product_Details!$G:$G,"mens")</f>
        <v>Mens</v>
      </c>
      <c r="K1528">
        <f t="shared" si="71"/>
        <v>2520</v>
      </c>
    </row>
    <row r="1529" spans="1:11" ht="15">
      <c r="A1529" t="s">
        <v>36</v>
      </c>
      <c r="B1529">
        <v>2</v>
      </c>
      <c r="C1529">
        <v>14</v>
      </c>
      <c r="D1529" t="s">
        <v>33</v>
      </c>
      <c r="E1529" t="s">
        <v>277</v>
      </c>
      <c r="F1529" s="1">
        <v>1.7993055555555557E-2</v>
      </c>
      <c r="G1529">
        <f>_xlfn.XLOOKUP($A1529,Product_pricing!$B:$B,Product_pricing!$C:$C)</f>
        <v>23</v>
      </c>
      <c r="H1529">
        <f t="shared" si="69"/>
        <v>39.56</v>
      </c>
      <c r="I1529" s="10">
        <f t="shared" si="70"/>
        <v>3.4909254381565939E-2</v>
      </c>
      <c r="J1529" t="str">
        <f>_xlfn.XLOOKUP(A1529,Product_Details!$A:$A,Product_Details!$G:$G,"mens")</f>
        <v>Womens</v>
      </c>
      <c r="K1529">
        <f t="shared" si="71"/>
        <v>2511.6666666666665</v>
      </c>
    </row>
    <row r="1530" spans="1:11" ht="15">
      <c r="A1530" t="s">
        <v>30</v>
      </c>
      <c r="B1530">
        <v>4</v>
      </c>
      <c r="C1530">
        <v>14</v>
      </c>
      <c r="D1530" t="s">
        <v>33</v>
      </c>
      <c r="E1530" t="s">
        <v>277</v>
      </c>
      <c r="F1530" s="1">
        <v>1.7993055555555557E-2</v>
      </c>
      <c r="G1530">
        <f>_xlfn.XLOOKUP($A1530,Product_pricing!$B:$B,Product_pricing!$C:$C)</f>
        <v>19</v>
      </c>
      <c r="H1530">
        <f t="shared" si="69"/>
        <v>65.36</v>
      </c>
      <c r="I1530" s="10">
        <f t="shared" si="70"/>
        <v>5.7676159413021989E-2</v>
      </c>
      <c r="J1530" t="str">
        <f>_xlfn.XLOOKUP(A1530,Product_Details!$A:$A,Product_Details!$G:$G,"mens")</f>
        <v>Womens</v>
      </c>
      <c r="K1530">
        <f t="shared" si="71"/>
        <v>2511.6666666666665</v>
      </c>
    </row>
    <row r="1531" spans="1:11" ht="15">
      <c r="A1531" t="s">
        <v>38</v>
      </c>
      <c r="B1531">
        <v>5</v>
      </c>
      <c r="C1531">
        <v>14</v>
      </c>
      <c r="D1531" t="s">
        <v>33</v>
      </c>
      <c r="E1531" t="s">
        <v>277</v>
      </c>
      <c r="F1531" s="1">
        <v>1.7993055555555557E-2</v>
      </c>
      <c r="G1531">
        <f>_xlfn.XLOOKUP($A1531,Product_pricing!$B:$B,Product_pricing!$C:$C)</f>
        <v>54</v>
      </c>
      <c r="H1531">
        <f t="shared" si="69"/>
        <v>232.2</v>
      </c>
      <c r="I1531" s="10">
        <f t="shared" si="70"/>
        <v>0.20490214528310441</v>
      </c>
      <c r="J1531" t="str">
        <f>_xlfn.XLOOKUP(A1531,Product_Details!$A:$A,Product_Details!$G:$G,"mens")</f>
        <v>Womens</v>
      </c>
      <c r="K1531">
        <f t="shared" si="71"/>
        <v>2511.6666666666665</v>
      </c>
    </row>
    <row r="1532" spans="1:11" ht="15">
      <c r="A1532" t="s">
        <v>41</v>
      </c>
      <c r="B1532">
        <v>3</v>
      </c>
      <c r="C1532">
        <v>14</v>
      </c>
      <c r="D1532" t="s">
        <v>33</v>
      </c>
      <c r="E1532" t="s">
        <v>277</v>
      </c>
      <c r="F1532" s="1">
        <v>1.7993055555555557E-2</v>
      </c>
      <c r="G1532">
        <f>_xlfn.XLOOKUP($A1532,Product_pricing!$B:$B,Product_pricing!$C:$C)</f>
        <v>10</v>
      </c>
      <c r="H1532">
        <f t="shared" si="69"/>
        <v>25.8</v>
      </c>
      <c r="I1532" s="10">
        <f t="shared" si="70"/>
        <v>2.276690503145605E-2</v>
      </c>
      <c r="J1532" t="str">
        <f>_xlfn.XLOOKUP(A1532,Product_Details!$A:$A,Product_Details!$G:$G,"mens")</f>
        <v>Mens</v>
      </c>
      <c r="K1532">
        <f t="shared" si="71"/>
        <v>1512</v>
      </c>
    </row>
    <row r="1533" spans="1:11" ht="15">
      <c r="A1533" t="s">
        <v>31</v>
      </c>
      <c r="B1533">
        <v>1</v>
      </c>
      <c r="C1533">
        <v>14</v>
      </c>
      <c r="D1533" t="s">
        <v>33</v>
      </c>
      <c r="E1533" t="s">
        <v>277</v>
      </c>
      <c r="F1533" s="1">
        <v>1.7993055555555557E-2</v>
      </c>
      <c r="G1533">
        <f>_xlfn.XLOOKUP($A1533,Product_pricing!$B:$B,Product_pricing!$C:$C)</f>
        <v>57</v>
      </c>
      <c r="H1533">
        <f t="shared" si="69"/>
        <v>49.019999999999996</v>
      </c>
      <c r="I1533" s="10">
        <f t="shared" si="70"/>
        <v>4.3257119559766487E-2</v>
      </c>
      <c r="J1533" t="str">
        <f>_xlfn.XLOOKUP(A1533,Product_Details!$A:$A,Product_Details!$G:$G,"mens")</f>
        <v>Mens</v>
      </c>
      <c r="K1533">
        <f t="shared" si="71"/>
        <v>1512</v>
      </c>
    </row>
    <row r="1534" spans="1:11" ht="15">
      <c r="A1534" t="s">
        <v>32</v>
      </c>
      <c r="B1534">
        <v>4</v>
      </c>
      <c r="C1534">
        <v>14</v>
      </c>
      <c r="D1534" t="s">
        <v>33</v>
      </c>
      <c r="E1534" t="s">
        <v>277</v>
      </c>
      <c r="F1534" s="1">
        <v>1.7993055555555557E-2</v>
      </c>
      <c r="G1534">
        <f>_xlfn.XLOOKUP($A1534,Product_pricing!$B:$B,Product_pricing!$C:$C)</f>
        <v>36</v>
      </c>
      <c r="H1534">
        <f t="shared" si="69"/>
        <v>123.84</v>
      </c>
      <c r="I1534" s="10">
        <f t="shared" si="70"/>
        <v>0.10928114415098904</v>
      </c>
      <c r="J1534" t="str">
        <f>_xlfn.XLOOKUP(A1534,Product_Details!$A:$A,Product_Details!$G:$G,"mens")</f>
        <v>Mens</v>
      </c>
      <c r="K1534">
        <f t="shared" si="71"/>
        <v>1512</v>
      </c>
    </row>
    <row r="1535" spans="1:11" ht="15">
      <c r="A1535" t="s">
        <v>26</v>
      </c>
      <c r="B1535">
        <v>1</v>
      </c>
      <c r="C1535">
        <v>14</v>
      </c>
      <c r="D1535" t="s">
        <v>33</v>
      </c>
      <c r="E1535" t="s">
        <v>277</v>
      </c>
      <c r="F1535" s="1">
        <v>1.7993055555555557E-2</v>
      </c>
      <c r="G1535">
        <f>_xlfn.XLOOKUP($A1535,Product_pricing!$B:$B,Product_pricing!$C:$C)</f>
        <v>17</v>
      </c>
      <c r="H1535">
        <f t="shared" si="69"/>
        <v>14.62</v>
      </c>
      <c r="I1535" s="10">
        <f t="shared" si="70"/>
        <v>1.290124618449176E-2</v>
      </c>
      <c r="J1535" t="str">
        <f>_xlfn.XLOOKUP(A1535,Product_Details!$A:$A,Product_Details!$G:$G,"mens")</f>
        <v>Mens</v>
      </c>
      <c r="K1535">
        <f t="shared" si="71"/>
        <v>1512</v>
      </c>
    </row>
    <row r="1536" spans="1:11" ht="15">
      <c r="A1536" t="s">
        <v>27</v>
      </c>
      <c r="B1536">
        <v>4</v>
      </c>
      <c r="C1536">
        <v>14</v>
      </c>
      <c r="D1536" t="s">
        <v>33</v>
      </c>
      <c r="E1536" t="s">
        <v>277</v>
      </c>
      <c r="F1536" s="1">
        <v>1.7993055555555557E-2</v>
      </c>
      <c r="G1536">
        <f>_xlfn.XLOOKUP($A1536,Product_pricing!$B:$B,Product_pricing!$C:$C)</f>
        <v>29</v>
      </c>
      <c r="H1536">
        <f t="shared" si="69"/>
        <v>99.76</v>
      </c>
      <c r="I1536" s="10">
        <f t="shared" si="70"/>
        <v>8.8032032788296716E-2</v>
      </c>
      <c r="J1536" t="str">
        <f>_xlfn.XLOOKUP(A1536,Product_Details!$A:$A,Product_Details!$G:$G,"mens")</f>
        <v>Mens</v>
      </c>
      <c r="K1536">
        <f t="shared" si="71"/>
        <v>1512</v>
      </c>
    </row>
    <row r="1537" spans="1:11" ht="15">
      <c r="A1537" t="s">
        <v>22</v>
      </c>
      <c r="B1537">
        <v>4</v>
      </c>
      <c r="C1537">
        <v>8</v>
      </c>
      <c r="D1537" t="s">
        <v>23</v>
      </c>
      <c r="E1537" t="s">
        <v>278</v>
      </c>
      <c r="F1537" s="1">
        <v>8.1712962962962978E-4</v>
      </c>
      <c r="G1537">
        <f>_xlfn.XLOOKUP($A1537,Product_pricing!$B:$B,Product_pricing!$C:$C)</f>
        <v>13</v>
      </c>
      <c r="H1537">
        <f t="shared" si="69"/>
        <v>47.84</v>
      </c>
      <c r="I1537" s="10">
        <f t="shared" si="70"/>
        <v>4.2215842507940214E-2</v>
      </c>
      <c r="J1537" t="str">
        <f>_xlfn.XLOOKUP(A1537,Product_Details!$A:$A,Product_Details!$G:$G,"mens")</f>
        <v>Womens</v>
      </c>
      <c r="K1537">
        <f t="shared" si="71"/>
        <v>1507</v>
      </c>
    </row>
    <row r="1538" spans="1:11" ht="15">
      <c r="A1538" t="s">
        <v>35</v>
      </c>
      <c r="B1538">
        <v>2</v>
      </c>
      <c r="C1538">
        <v>8</v>
      </c>
      <c r="D1538" t="s">
        <v>23</v>
      </c>
      <c r="E1538" t="s">
        <v>278</v>
      </c>
      <c r="F1538" s="1">
        <v>8.1712962962962978E-4</v>
      </c>
      <c r="G1538">
        <f>_xlfn.XLOOKUP($A1538,Product_pricing!$B:$B,Product_pricing!$C:$C)</f>
        <v>32</v>
      </c>
      <c r="H1538">
        <f t="shared" si="69"/>
        <v>58.88</v>
      </c>
      <c r="I1538" s="10">
        <f t="shared" si="70"/>
        <v>5.1957960009772569E-2</v>
      </c>
      <c r="J1538" t="str">
        <f>_xlfn.XLOOKUP(A1538,Product_Details!$A:$A,Product_Details!$G:$G,"mens")</f>
        <v>Womens</v>
      </c>
      <c r="K1538">
        <f t="shared" si="71"/>
        <v>1507</v>
      </c>
    </row>
    <row r="1539" spans="1:11" ht="15">
      <c r="A1539" t="s">
        <v>29</v>
      </c>
      <c r="B1539">
        <v>3</v>
      </c>
      <c r="C1539">
        <v>8</v>
      </c>
      <c r="D1539" t="s">
        <v>23</v>
      </c>
      <c r="E1539" t="s">
        <v>278</v>
      </c>
      <c r="F1539" s="1">
        <v>8.1712962962962978E-4</v>
      </c>
      <c r="G1539">
        <f>_xlfn.XLOOKUP($A1539,Product_pricing!$B:$B,Product_pricing!$C:$C)</f>
        <v>10</v>
      </c>
      <c r="H1539">
        <f t="shared" ref="H1539:H1602" si="72">B1539*G1539*(1-C1539/100)</f>
        <v>27.6</v>
      </c>
      <c r="I1539" s="10">
        <f t="shared" ref="I1539:I1602" si="73">(H1539/SUM($H:$H))*1000</f>
        <v>2.4355293754580891E-2</v>
      </c>
      <c r="J1539" t="str">
        <f>_xlfn.XLOOKUP(A1539,Product_Details!$A:$A,Product_Details!$G:$G,"mens")</f>
        <v>Womens</v>
      </c>
      <c r="K1539">
        <f t="shared" ref="K1539:K1602" si="74">COUNTIFS($J:$J, J1539) / COUNTIFS($J:$J, J1539, $E:$E, E1539)</f>
        <v>1507</v>
      </c>
    </row>
    <row r="1540" spans="1:11" ht="15">
      <c r="A1540" t="s">
        <v>30</v>
      </c>
      <c r="B1540">
        <v>4</v>
      </c>
      <c r="C1540">
        <v>8</v>
      </c>
      <c r="D1540" t="s">
        <v>23</v>
      </c>
      <c r="E1540" t="s">
        <v>278</v>
      </c>
      <c r="F1540" s="1">
        <v>8.1712962962962978E-4</v>
      </c>
      <c r="G1540">
        <f>_xlfn.XLOOKUP($A1540,Product_pricing!$B:$B,Product_pricing!$C:$C)</f>
        <v>19</v>
      </c>
      <c r="H1540">
        <f t="shared" si="72"/>
        <v>69.92</v>
      </c>
      <c r="I1540" s="10">
        <f t="shared" si="73"/>
        <v>6.1700077511604917E-2</v>
      </c>
      <c r="J1540" t="str">
        <f>_xlfn.XLOOKUP(A1540,Product_Details!$A:$A,Product_Details!$G:$G,"mens")</f>
        <v>Womens</v>
      </c>
      <c r="K1540">
        <f t="shared" si="74"/>
        <v>1507</v>
      </c>
    </row>
    <row r="1541" spans="1:11" ht="15">
      <c r="A1541" t="s">
        <v>38</v>
      </c>
      <c r="B1541">
        <v>3</v>
      </c>
      <c r="C1541">
        <v>8</v>
      </c>
      <c r="D1541" t="s">
        <v>23</v>
      </c>
      <c r="E1541" t="s">
        <v>278</v>
      </c>
      <c r="F1541" s="1">
        <v>8.1712962962962978E-4</v>
      </c>
      <c r="G1541">
        <f>_xlfn.XLOOKUP($A1541,Product_pricing!$B:$B,Product_pricing!$C:$C)</f>
        <v>54</v>
      </c>
      <c r="H1541">
        <f t="shared" si="72"/>
        <v>149.04000000000002</v>
      </c>
      <c r="I1541" s="10">
        <f t="shared" si="73"/>
        <v>0.13151858627473684</v>
      </c>
      <c r="J1541" t="str">
        <f>_xlfn.XLOOKUP(A1541,Product_Details!$A:$A,Product_Details!$G:$G,"mens")</f>
        <v>Womens</v>
      </c>
      <c r="K1541">
        <f t="shared" si="74"/>
        <v>1507</v>
      </c>
    </row>
    <row r="1542" spans="1:11" ht="15">
      <c r="A1542" t="s">
        <v>25</v>
      </c>
      <c r="B1542">
        <v>3</v>
      </c>
      <c r="C1542">
        <v>8</v>
      </c>
      <c r="D1542" t="s">
        <v>23</v>
      </c>
      <c r="E1542" t="s">
        <v>278</v>
      </c>
      <c r="F1542" s="1">
        <v>8.1712962962962978E-4</v>
      </c>
      <c r="G1542">
        <f>_xlfn.XLOOKUP($A1542,Product_pricing!$B:$B,Product_pricing!$C:$C)</f>
        <v>40</v>
      </c>
      <c r="H1542">
        <f t="shared" si="72"/>
        <v>110.4</v>
      </c>
      <c r="I1542" s="10">
        <f t="shared" si="73"/>
        <v>9.7421175018323564E-2</v>
      </c>
      <c r="J1542" t="str">
        <f>_xlfn.XLOOKUP(A1542,Product_Details!$A:$A,Product_Details!$G:$G,"mens")</f>
        <v>Mens</v>
      </c>
      <c r="K1542">
        <f t="shared" si="74"/>
        <v>1890</v>
      </c>
    </row>
    <row r="1543" spans="1:11" ht="15">
      <c r="A1543" t="s">
        <v>41</v>
      </c>
      <c r="B1543">
        <v>4</v>
      </c>
      <c r="C1543">
        <v>8</v>
      </c>
      <c r="D1543" t="s">
        <v>23</v>
      </c>
      <c r="E1543" t="s">
        <v>278</v>
      </c>
      <c r="F1543" s="1">
        <v>8.1712962962962978E-4</v>
      </c>
      <c r="G1543">
        <f>_xlfn.XLOOKUP($A1543,Product_pricing!$B:$B,Product_pricing!$C:$C)</f>
        <v>10</v>
      </c>
      <c r="H1543">
        <f t="shared" si="72"/>
        <v>36.800000000000004</v>
      </c>
      <c r="I1543" s="10">
        <f t="shared" si="73"/>
        <v>3.2473725006107852E-2</v>
      </c>
      <c r="J1543" t="str">
        <f>_xlfn.XLOOKUP(A1543,Product_Details!$A:$A,Product_Details!$G:$G,"mens")</f>
        <v>Mens</v>
      </c>
      <c r="K1543">
        <f t="shared" si="74"/>
        <v>1890</v>
      </c>
    </row>
    <row r="1544" spans="1:11" ht="15">
      <c r="A1544" t="s">
        <v>32</v>
      </c>
      <c r="B1544">
        <v>3</v>
      </c>
      <c r="C1544">
        <v>8</v>
      </c>
      <c r="D1544" t="s">
        <v>23</v>
      </c>
      <c r="E1544" t="s">
        <v>278</v>
      </c>
      <c r="F1544" s="1">
        <v>8.1712962962962978E-4</v>
      </c>
      <c r="G1544">
        <f>_xlfn.XLOOKUP($A1544,Product_pricing!$B:$B,Product_pricing!$C:$C)</f>
        <v>36</v>
      </c>
      <c r="H1544">
        <f t="shared" si="72"/>
        <v>99.36</v>
      </c>
      <c r="I1544" s="10">
        <f t="shared" si="73"/>
        <v>8.7679057516491202E-2</v>
      </c>
      <c r="J1544" t="str">
        <f>_xlfn.XLOOKUP(A1544,Product_Details!$A:$A,Product_Details!$G:$G,"mens")</f>
        <v>Mens</v>
      </c>
      <c r="K1544">
        <f t="shared" si="74"/>
        <v>1890</v>
      </c>
    </row>
    <row r="1545" spans="1:11" ht="15">
      <c r="A1545" t="s">
        <v>26</v>
      </c>
      <c r="B1545">
        <v>3</v>
      </c>
      <c r="C1545">
        <v>8</v>
      </c>
      <c r="D1545" t="s">
        <v>23</v>
      </c>
      <c r="E1545" t="s">
        <v>278</v>
      </c>
      <c r="F1545" s="1">
        <v>8.1712962962962978E-4</v>
      </c>
      <c r="G1545">
        <f>_xlfn.XLOOKUP($A1545,Product_pricing!$B:$B,Product_pricing!$C:$C)</f>
        <v>17</v>
      </c>
      <c r="H1545">
        <f t="shared" si="72"/>
        <v>46.92</v>
      </c>
      <c r="I1545" s="10">
        <f t="shared" si="73"/>
        <v>4.1403999382787514E-2</v>
      </c>
      <c r="J1545" t="str">
        <f>_xlfn.XLOOKUP(A1545,Product_Details!$A:$A,Product_Details!$G:$G,"mens")</f>
        <v>Mens</v>
      </c>
      <c r="K1545">
        <f t="shared" si="74"/>
        <v>1890</v>
      </c>
    </row>
    <row r="1546" spans="1:11" ht="15">
      <c r="A1546" t="s">
        <v>36</v>
      </c>
      <c r="B1546">
        <v>5</v>
      </c>
      <c r="C1546">
        <v>14</v>
      </c>
      <c r="D1546" t="s">
        <v>33</v>
      </c>
      <c r="E1546" t="s">
        <v>279</v>
      </c>
      <c r="F1546" s="1">
        <v>1.2413194444444444E-2</v>
      </c>
      <c r="G1546">
        <f>_xlfn.XLOOKUP($A1546,Product_pricing!$B:$B,Product_pricing!$C:$C)</f>
        <v>23</v>
      </c>
      <c r="H1546">
        <f t="shared" si="72"/>
        <v>98.899999999999991</v>
      </c>
      <c r="I1546" s="10">
        <f t="shared" si="73"/>
        <v>8.7273135953914852E-2</v>
      </c>
      <c r="J1546" t="str">
        <f>_xlfn.XLOOKUP(A1546,Product_Details!$A:$A,Product_Details!$G:$G,"mens")</f>
        <v>Womens</v>
      </c>
      <c r="K1546">
        <f t="shared" si="74"/>
        <v>2511.6666666666665</v>
      </c>
    </row>
    <row r="1547" spans="1:11" ht="15">
      <c r="A1547" t="s">
        <v>30</v>
      </c>
      <c r="B1547">
        <v>5</v>
      </c>
      <c r="C1547">
        <v>14</v>
      </c>
      <c r="D1547" t="s">
        <v>33</v>
      </c>
      <c r="E1547" t="s">
        <v>279</v>
      </c>
      <c r="F1547" s="1">
        <v>1.2413194444444444E-2</v>
      </c>
      <c r="G1547">
        <f>_xlfn.XLOOKUP($A1547,Product_pricing!$B:$B,Product_pricing!$C:$C)</f>
        <v>19</v>
      </c>
      <c r="H1547">
        <f t="shared" si="72"/>
        <v>81.7</v>
      </c>
      <c r="I1547" s="10">
        <f t="shared" si="73"/>
        <v>7.2095199266277485E-2</v>
      </c>
      <c r="J1547" t="str">
        <f>_xlfn.XLOOKUP(A1547,Product_Details!$A:$A,Product_Details!$G:$G,"mens")</f>
        <v>Womens</v>
      </c>
      <c r="K1547">
        <f t="shared" si="74"/>
        <v>2511.6666666666665</v>
      </c>
    </row>
    <row r="1548" spans="1:11" ht="15">
      <c r="A1548" t="s">
        <v>38</v>
      </c>
      <c r="B1548">
        <v>4</v>
      </c>
      <c r="C1548">
        <v>14</v>
      </c>
      <c r="D1548" t="s">
        <v>33</v>
      </c>
      <c r="E1548" t="s">
        <v>279</v>
      </c>
      <c r="F1548" s="1">
        <v>1.2413194444444444E-2</v>
      </c>
      <c r="G1548">
        <f>_xlfn.XLOOKUP($A1548,Product_pricing!$B:$B,Product_pricing!$C:$C)</f>
        <v>54</v>
      </c>
      <c r="H1548">
        <f t="shared" si="72"/>
        <v>185.76</v>
      </c>
      <c r="I1548" s="10">
        <f t="shared" si="73"/>
        <v>0.16392171622648355</v>
      </c>
      <c r="J1548" t="str">
        <f>_xlfn.XLOOKUP(A1548,Product_Details!$A:$A,Product_Details!$G:$G,"mens")</f>
        <v>Womens</v>
      </c>
      <c r="K1548">
        <f t="shared" si="74"/>
        <v>2511.6666666666665</v>
      </c>
    </row>
    <row r="1549" spans="1:11" ht="15">
      <c r="A1549" t="s">
        <v>25</v>
      </c>
      <c r="B1549">
        <v>1</v>
      </c>
      <c r="C1549">
        <v>14</v>
      </c>
      <c r="D1549" t="s">
        <v>33</v>
      </c>
      <c r="E1549" t="s">
        <v>279</v>
      </c>
      <c r="F1549" s="1">
        <v>1.2413194444444444E-2</v>
      </c>
      <c r="G1549">
        <f>_xlfn.XLOOKUP($A1549,Product_pricing!$B:$B,Product_pricing!$C:$C)</f>
        <v>40</v>
      </c>
      <c r="H1549">
        <f t="shared" si="72"/>
        <v>34.4</v>
      </c>
      <c r="I1549" s="10">
        <f t="shared" si="73"/>
        <v>3.035587337527473E-2</v>
      </c>
      <c r="J1549" t="str">
        <f>_xlfn.XLOOKUP(A1549,Product_Details!$A:$A,Product_Details!$G:$G,"mens")</f>
        <v>Mens</v>
      </c>
      <c r="K1549">
        <f t="shared" si="74"/>
        <v>1512</v>
      </c>
    </row>
    <row r="1550" spans="1:11" ht="15">
      <c r="A1550" t="s">
        <v>41</v>
      </c>
      <c r="B1550">
        <v>2</v>
      </c>
      <c r="C1550">
        <v>14</v>
      </c>
      <c r="D1550" t="s">
        <v>33</v>
      </c>
      <c r="E1550" t="s">
        <v>279</v>
      </c>
      <c r="F1550" s="1">
        <v>1.2413194444444444E-2</v>
      </c>
      <c r="G1550">
        <f>_xlfn.XLOOKUP($A1550,Product_pricing!$B:$B,Product_pricing!$C:$C)</f>
        <v>10</v>
      </c>
      <c r="H1550">
        <f t="shared" si="72"/>
        <v>17.2</v>
      </c>
      <c r="I1550" s="10">
        <f t="shared" si="73"/>
        <v>1.5177936687637365E-2</v>
      </c>
      <c r="J1550" t="str">
        <f>_xlfn.XLOOKUP(A1550,Product_Details!$A:$A,Product_Details!$G:$G,"mens")</f>
        <v>Mens</v>
      </c>
      <c r="K1550">
        <f t="shared" si="74"/>
        <v>1512</v>
      </c>
    </row>
    <row r="1551" spans="1:11" ht="15">
      <c r="A1551" t="s">
        <v>31</v>
      </c>
      <c r="B1551">
        <v>4</v>
      </c>
      <c r="C1551">
        <v>14</v>
      </c>
      <c r="D1551" t="s">
        <v>33</v>
      </c>
      <c r="E1551" t="s">
        <v>279</v>
      </c>
      <c r="F1551" s="1">
        <v>1.2413194444444444E-2</v>
      </c>
      <c r="G1551">
        <f>_xlfn.XLOOKUP($A1551,Product_pricing!$B:$B,Product_pricing!$C:$C)</f>
        <v>57</v>
      </c>
      <c r="H1551">
        <f t="shared" si="72"/>
        <v>196.07999999999998</v>
      </c>
      <c r="I1551" s="10">
        <f t="shared" si="73"/>
        <v>0.17302847823906595</v>
      </c>
      <c r="J1551" t="str">
        <f>_xlfn.XLOOKUP(A1551,Product_Details!$A:$A,Product_Details!$G:$G,"mens")</f>
        <v>Mens</v>
      </c>
      <c r="K1551">
        <f t="shared" si="74"/>
        <v>1512</v>
      </c>
    </row>
    <row r="1552" spans="1:11" ht="15">
      <c r="A1552" t="s">
        <v>32</v>
      </c>
      <c r="B1552">
        <v>2</v>
      </c>
      <c r="C1552">
        <v>14</v>
      </c>
      <c r="D1552" t="s">
        <v>33</v>
      </c>
      <c r="E1552" t="s">
        <v>279</v>
      </c>
      <c r="F1552" s="1">
        <v>1.2413194444444444E-2</v>
      </c>
      <c r="G1552">
        <f>_xlfn.XLOOKUP($A1552,Product_pricing!$B:$B,Product_pricing!$C:$C)</f>
        <v>36</v>
      </c>
      <c r="H1552">
        <f t="shared" si="72"/>
        <v>61.92</v>
      </c>
      <c r="I1552" s="10">
        <f t="shared" si="73"/>
        <v>5.4640572075494519E-2</v>
      </c>
      <c r="J1552" t="str">
        <f>_xlfn.XLOOKUP(A1552,Product_Details!$A:$A,Product_Details!$G:$G,"mens")</f>
        <v>Mens</v>
      </c>
      <c r="K1552">
        <f t="shared" si="74"/>
        <v>1512</v>
      </c>
    </row>
    <row r="1553" spans="1:11" ht="15">
      <c r="A1553" t="s">
        <v>26</v>
      </c>
      <c r="B1553">
        <v>5</v>
      </c>
      <c r="C1553">
        <v>14</v>
      </c>
      <c r="D1553" t="s">
        <v>33</v>
      </c>
      <c r="E1553" t="s">
        <v>279</v>
      </c>
      <c r="F1553" s="1">
        <v>1.2413194444444444E-2</v>
      </c>
      <c r="G1553">
        <f>_xlfn.XLOOKUP($A1553,Product_pricing!$B:$B,Product_pricing!$C:$C)</f>
        <v>17</v>
      </c>
      <c r="H1553">
        <f t="shared" si="72"/>
        <v>73.099999999999994</v>
      </c>
      <c r="I1553" s="10">
        <f t="shared" si="73"/>
        <v>6.4506230922458802E-2</v>
      </c>
      <c r="J1553" t="str">
        <f>_xlfn.XLOOKUP(A1553,Product_Details!$A:$A,Product_Details!$G:$G,"mens")</f>
        <v>Mens</v>
      </c>
      <c r="K1553">
        <f t="shared" si="74"/>
        <v>1512</v>
      </c>
    </row>
    <row r="1554" spans="1:11" ht="15">
      <c r="A1554" t="s">
        <v>22</v>
      </c>
      <c r="B1554">
        <v>4</v>
      </c>
      <c r="C1554">
        <v>11</v>
      </c>
      <c r="D1554" t="s">
        <v>33</v>
      </c>
      <c r="E1554" t="s">
        <v>280</v>
      </c>
      <c r="F1554" s="1">
        <v>1.7329861111111112E-2</v>
      </c>
      <c r="G1554">
        <f>_xlfn.XLOOKUP($A1554,Product_pricing!$B:$B,Product_pricing!$C:$C)</f>
        <v>13</v>
      </c>
      <c r="H1554">
        <f t="shared" si="72"/>
        <v>46.28</v>
      </c>
      <c r="I1554" s="10">
        <f t="shared" si="73"/>
        <v>4.0839238947898676E-2</v>
      </c>
      <c r="J1554" t="str">
        <f>_xlfn.XLOOKUP(A1554,Product_Details!$A:$A,Product_Details!$G:$G,"mens")</f>
        <v>Womens</v>
      </c>
      <c r="K1554">
        <f t="shared" si="74"/>
        <v>1883.75</v>
      </c>
    </row>
    <row r="1555" spans="1:11" ht="15">
      <c r="A1555" t="s">
        <v>36</v>
      </c>
      <c r="B1555">
        <v>2</v>
      </c>
      <c r="C1555">
        <v>11</v>
      </c>
      <c r="D1555" t="s">
        <v>33</v>
      </c>
      <c r="E1555" t="s">
        <v>280</v>
      </c>
      <c r="F1555" s="1">
        <v>1.7329861111111112E-2</v>
      </c>
      <c r="G1555">
        <f>_xlfn.XLOOKUP($A1555,Product_pricing!$B:$B,Product_pricing!$C:$C)</f>
        <v>23</v>
      </c>
      <c r="H1555">
        <f t="shared" si="72"/>
        <v>40.94</v>
      </c>
      <c r="I1555" s="10">
        <f t="shared" si="73"/>
        <v>3.612701906929499E-2</v>
      </c>
      <c r="J1555" t="str">
        <f>_xlfn.XLOOKUP(A1555,Product_Details!$A:$A,Product_Details!$G:$G,"mens")</f>
        <v>Womens</v>
      </c>
      <c r="K1555">
        <f t="shared" si="74"/>
        <v>1883.75</v>
      </c>
    </row>
    <row r="1556" spans="1:11" ht="15">
      <c r="A1556" t="s">
        <v>30</v>
      </c>
      <c r="B1556">
        <v>1</v>
      </c>
      <c r="C1556">
        <v>11</v>
      </c>
      <c r="D1556" t="s">
        <v>33</v>
      </c>
      <c r="E1556" t="s">
        <v>280</v>
      </c>
      <c r="F1556" s="1">
        <v>1.7329861111111112E-2</v>
      </c>
      <c r="G1556">
        <f>_xlfn.XLOOKUP($A1556,Product_pricing!$B:$B,Product_pricing!$C:$C)</f>
        <v>19</v>
      </c>
      <c r="H1556">
        <f t="shared" si="72"/>
        <v>16.91</v>
      </c>
      <c r="I1556" s="10">
        <f t="shared" si="73"/>
        <v>1.4922029615578364E-2</v>
      </c>
      <c r="J1556" t="str">
        <f>_xlfn.XLOOKUP(A1556,Product_Details!$A:$A,Product_Details!$G:$G,"mens")</f>
        <v>Womens</v>
      </c>
      <c r="K1556">
        <f t="shared" si="74"/>
        <v>1883.75</v>
      </c>
    </row>
    <row r="1557" spans="1:11" ht="15">
      <c r="A1557" t="s">
        <v>38</v>
      </c>
      <c r="B1557">
        <v>3</v>
      </c>
      <c r="C1557">
        <v>11</v>
      </c>
      <c r="D1557" t="s">
        <v>33</v>
      </c>
      <c r="E1557" t="s">
        <v>280</v>
      </c>
      <c r="F1557" s="1">
        <v>1.7329861111111112E-2</v>
      </c>
      <c r="G1557">
        <f>_xlfn.XLOOKUP($A1557,Product_pricing!$B:$B,Product_pricing!$C:$C)</f>
        <v>54</v>
      </c>
      <c r="H1557">
        <f t="shared" si="72"/>
        <v>144.18</v>
      </c>
      <c r="I1557" s="10">
        <f t="shared" si="73"/>
        <v>0.12722993672229974</v>
      </c>
      <c r="J1557" t="str">
        <f>_xlfn.XLOOKUP(A1557,Product_Details!$A:$A,Product_Details!$G:$G,"mens")</f>
        <v>Womens</v>
      </c>
      <c r="K1557">
        <f t="shared" si="74"/>
        <v>1883.75</v>
      </c>
    </row>
    <row r="1558" spans="1:11" ht="15">
      <c r="A1558" t="s">
        <v>32</v>
      </c>
      <c r="B1558">
        <v>2</v>
      </c>
      <c r="C1558">
        <v>11</v>
      </c>
      <c r="D1558" t="s">
        <v>33</v>
      </c>
      <c r="E1558" t="s">
        <v>280</v>
      </c>
      <c r="F1558" s="1">
        <v>1.7329861111111112E-2</v>
      </c>
      <c r="G1558">
        <f>_xlfn.XLOOKUP($A1558,Product_pricing!$B:$B,Product_pricing!$C:$C)</f>
        <v>36</v>
      </c>
      <c r="H1558">
        <f t="shared" si="72"/>
        <v>64.08</v>
      </c>
      <c r="I1558" s="10">
        <f t="shared" si="73"/>
        <v>5.6546638543244328E-2</v>
      </c>
      <c r="J1558" t="str">
        <f>_xlfn.XLOOKUP(A1558,Product_Details!$A:$A,Product_Details!$G:$G,"mens")</f>
        <v>Mens</v>
      </c>
      <c r="K1558">
        <f t="shared" si="74"/>
        <v>2520</v>
      </c>
    </row>
    <row r="1559" spans="1:11" ht="15">
      <c r="A1559" t="s">
        <v>26</v>
      </c>
      <c r="B1559">
        <v>4</v>
      </c>
      <c r="C1559">
        <v>11</v>
      </c>
      <c r="D1559" t="s">
        <v>33</v>
      </c>
      <c r="E1559" t="s">
        <v>280</v>
      </c>
      <c r="F1559" s="1">
        <v>1.7329861111111112E-2</v>
      </c>
      <c r="G1559">
        <f>_xlfn.XLOOKUP($A1559,Product_pricing!$B:$B,Product_pricing!$C:$C)</f>
        <v>17</v>
      </c>
      <c r="H1559">
        <f t="shared" si="72"/>
        <v>60.52</v>
      </c>
      <c r="I1559" s="10">
        <f t="shared" si="73"/>
        <v>5.3405158624175199E-2</v>
      </c>
      <c r="J1559" t="str">
        <f>_xlfn.XLOOKUP(A1559,Product_Details!$A:$A,Product_Details!$G:$G,"mens")</f>
        <v>Mens</v>
      </c>
      <c r="K1559">
        <f t="shared" si="74"/>
        <v>2520</v>
      </c>
    </row>
    <row r="1560" spans="1:11" ht="15">
      <c r="A1560" t="s">
        <v>27</v>
      </c>
      <c r="B1560">
        <v>1</v>
      </c>
      <c r="C1560">
        <v>11</v>
      </c>
      <c r="D1560" t="s">
        <v>33</v>
      </c>
      <c r="E1560" t="s">
        <v>280</v>
      </c>
      <c r="F1560" s="1">
        <v>1.7329861111111112E-2</v>
      </c>
      <c r="G1560">
        <f>_xlfn.XLOOKUP($A1560,Product_pricing!$B:$B,Product_pricing!$C:$C)</f>
        <v>29</v>
      </c>
      <c r="H1560">
        <f t="shared" si="72"/>
        <v>25.81</v>
      </c>
      <c r="I1560" s="10">
        <f t="shared" si="73"/>
        <v>2.2775729413251185E-2</v>
      </c>
      <c r="J1560" t="str">
        <f>_xlfn.XLOOKUP(A1560,Product_Details!$A:$A,Product_Details!$G:$G,"mens")</f>
        <v>Mens</v>
      </c>
      <c r="K1560">
        <f t="shared" si="74"/>
        <v>2520</v>
      </c>
    </row>
    <row r="1561" spans="1:11" ht="15">
      <c r="A1561" t="s">
        <v>22</v>
      </c>
      <c r="B1561">
        <v>2</v>
      </c>
      <c r="C1561">
        <v>20</v>
      </c>
      <c r="D1561" t="s">
        <v>23</v>
      </c>
      <c r="E1561" t="s">
        <v>281</v>
      </c>
      <c r="F1561" s="1">
        <v>2.7081018518518522E-2</v>
      </c>
      <c r="G1561">
        <f>_xlfn.XLOOKUP($A1561,Product_pricing!$B:$B,Product_pricing!$C:$C)</f>
        <v>13</v>
      </c>
      <c r="H1561">
        <f t="shared" si="72"/>
        <v>20.8</v>
      </c>
      <c r="I1561" s="10">
        <f t="shared" si="73"/>
        <v>1.8354714133887048E-2</v>
      </c>
      <c r="J1561" t="str">
        <f>_xlfn.XLOOKUP(A1561,Product_Details!$A:$A,Product_Details!$G:$G,"mens")</f>
        <v>Womens</v>
      </c>
      <c r="K1561">
        <f t="shared" si="74"/>
        <v>1883.75</v>
      </c>
    </row>
    <row r="1562" spans="1:11" ht="15">
      <c r="A1562" t="s">
        <v>35</v>
      </c>
      <c r="B1562">
        <v>1</v>
      </c>
      <c r="C1562">
        <v>20</v>
      </c>
      <c r="D1562" t="s">
        <v>23</v>
      </c>
      <c r="E1562" t="s">
        <v>281</v>
      </c>
      <c r="F1562" s="1">
        <v>2.7081018518518522E-2</v>
      </c>
      <c r="G1562">
        <f>_xlfn.XLOOKUP($A1562,Product_pricing!$B:$B,Product_pricing!$C:$C)</f>
        <v>32</v>
      </c>
      <c r="H1562">
        <f t="shared" si="72"/>
        <v>25.6</v>
      </c>
      <c r="I1562" s="10">
        <f t="shared" si="73"/>
        <v>2.259041739555329E-2</v>
      </c>
      <c r="J1562" t="str">
        <f>_xlfn.XLOOKUP(A1562,Product_Details!$A:$A,Product_Details!$G:$G,"mens")</f>
        <v>Womens</v>
      </c>
      <c r="K1562">
        <f t="shared" si="74"/>
        <v>1883.75</v>
      </c>
    </row>
    <row r="1563" spans="1:11" ht="15">
      <c r="A1563" t="s">
        <v>36</v>
      </c>
      <c r="B1563">
        <v>4</v>
      </c>
      <c r="C1563">
        <v>20</v>
      </c>
      <c r="D1563" t="s">
        <v>23</v>
      </c>
      <c r="E1563" t="s">
        <v>281</v>
      </c>
      <c r="F1563" s="1">
        <v>2.7081018518518522E-2</v>
      </c>
      <c r="G1563">
        <f>_xlfn.XLOOKUP($A1563,Product_pricing!$B:$B,Product_pricing!$C:$C)</f>
        <v>23</v>
      </c>
      <c r="H1563">
        <f t="shared" si="72"/>
        <v>73.600000000000009</v>
      </c>
      <c r="I1563" s="10">
        <f t="shared" si="73"/>
        <v>6.4947450012215704E-2</v>
      </c>
      <c r="J1563" t="str">
        <f>_xlfn.XLOOKUP(A1563,Product_Details!$A:$A,Product_Details!$G:$G,"mens")</f>
        <v>Womens</v>
      </c>
      <c r="K1563">
        <f t="shared" si="74"/>
        <v>1883.75</v>
      </c>
    </row>
    <row r="1564" spans="1:11" ht="15">
      <c r="A1564" t="s">
        <v>38</v>
      </c>
      <c r="B1564">
        <v>3</v>
      </c>
      <c r="C1564">
        <v>20</v>
      </c>
      <c r="D1564" t="s">
        <v>23</v>
      </c>
      <c r="E1564" t="s">
        <v>281</v>
      </c>
      <c r="F1564" s="1">
        <v>2.7081018518518522E-2</v>
      </c>
      <c r="G1564">
        <f>_xlfn.XLOOKUP($A1564,Product_pricing!$B:$B,Product_pricing!$C:$C)</f>
        <v>54</v>
      </c>
      <c r="H1564">
        <f t="shared" si="72"/>
        <v>129.6</v>
      </c>
      <c r="I1564" s="10">
        <f t="shared" si="73"/>
        <v>0.11436398806498853</v>
      </c>
      <c r="J1564" t="str">
        <f>_xlfn.XLOOKUP(A1564,Product_Details!$A:$A,Product_Details!$G:$G,"mens")</f>
        <v>Womens</v>
      </c>
      <c r="K1564">
        <f t="shared" si="74"/>
        <v>1883.75</v>
      </c>
    </row>
    <row r="1565" spans="1:11" ht="15">
      <c r="A1565" t="s">
        <v>25</v>
      </c>
      <c r="B1565">
        <v>3</v>
      </c>
      <c r="C1565">
        <v>20</v>
      </c>
      <c r="D1565" t="s">
        <v>23</v>
      </c>
      <c r="E1565" t="s">
        <v>281</v>
      </c>
      <c r="F1565" s="1">
        <v>2.7081018518518522E-2</v>
      </c>
      <c r="G1565">
        <f>_xlfn.XLOOKUP($A1565,Product_pricing!$B:$B,Product_pricing!$C:$C)</f>
        <v>40</v>
      </c>
      <c r="H1565">
        <f t="shared" si="72"/>
        <v>96</v>
      </c>
      <c r="I1565" s="10">
        <f t="shared" si="73"/>
        <v>8.4714065233324837E-2</v>
      </c>
      <c r="J1565" t="str">
        <f>_xlfn.XLOOKUP(A1565,Product_Details!$A:$A,Product_Details!$G:$G,"mens")</f>
        <v>Mens</v>
      </c>
      <c r="K1565">
        <f t="shared" si="74"/>
        <v>2520</v>
      </c>
    </row>
    <row r="1566" spans="1:11" ht="15">
      <c r="A1566" t="s">
        <v>41</v>
      </c>
      <c r="B1566">
        <v>3</v>
      </c>
      <c r="C1566">
        <v>20</v>
      </c>
      <c r="D1566" t="s">
        <v>23</v>
      </c>
      <c r="E1566" t="s">
        <v>281</v>
      </c>
      <c r="F1566" s="1">
        <v>2.7081018518518522E-2</v>
      </c>
      <c r="G1566">
        <f>_xlfn.XLOOKUP($A1566,Product_pricing!$B:$B,Product_pricing!$C:$C)</f>
        <v>10</v>
      </c>
      <c r="H1566">
        <f t="shared" si="72"/>
        <v>24</v>
      </c>
      <c r="I1566" s="10">
        <f t="shared" si="73"/>
        <v>2.1178516308331209E-2</v>
      </c>
      <c r="J1566" t="str">
        <f>_xlfn.XLOOKUP(A1566,Product_Details!$A:$A,Product_Details!$G:$G,"mens")</f>
        <v>Mens</v>
      </c>
      <c r="K1566">
        <f t="shared" si="74"/>
        <v>2520</v>
      </c>
    </row>
    <row r="1567" spans="1:11" ht="15">
      <c r="A1567" t="s">
        <v>26</v>
      </c>
      <c r="B1567">
        <v>1</v>
      </c>
      <c r="C1567">
        <v>20</v>
      </c>
      <c r="D1567" t="s">
        <v>23</v>
      </c>
      <c r="E1567" t="s">
        <v>281</v>
      </c>
      <c r="F1567" s="1">
        <v>2.7081018518518522E-2</v>
      </c>
      <c r="G1567">
        <f>_xlfn.XLOOKUP($A1567,Product_pricing!$B:$B,Product_pricing!$C:$C)</f>
        <v>17</v>
      </c>
      <c r="H1567">
        <f t="shared" si="72"/>
        <v>13.600000000000001</v>
      </c>
      <c r="I1567" s="10">
        <f t="shared" si="73"/>
        <v>1.2001159241387685E-2</v>
      </c>
      <c r="J1567" t="str">
        <f>_xlfn.XLOOKUP(A1567,Product_Details!$A:$A,Product_Details!$G:$G,"mens")</f>
        <v>Mens</v>
      </c>
      <c r="K1567">
        <f t="shared" si="74"/>
        <v>2520</v>
      </c>
    </row>
    <row r="1568" spans="1:11" ht="15">
      <c r="A1568" t="s">
        <v>38</v>
      </c>
      <c r="B1568">
        <v>4</v>
      </c>
      <c r="C1568">
        <v>24</v>
      </c>
      <c r="D1568" t="s">
        <v>33</v>
      </c>
      <c r="E1568">
        <v>996529</v>
      </c>
      <c r="F1568" s="1">
        <v>3.7673611111111107E-3</v>
      </c>
      <c r="G1568">
        <f>_xlfn.XLOOKUP($A1568,Product_pricing!$B:$B,Product_pricing!$C:$C)</f>
        <v>54</v>
      </c>
      <c r="H1568">
        <f t="shared" si="72"/>
        <v>164.16</v>
      </c>
      <c r="I1568" s="10">
        <f t="shared" si="73"/>
        <v>0.14486105154898546</v>
      </c>
      <c r="J1568" t="str">
        <f>_xlfn.XLOOKUP(A1568,Product_Details!$A:$A,Product_Details!$G:$G,"mens")</f>
        <v>Womens</v>
      </c>
      <c r="K1568">
        <f t="shared" si="74"/>
        <v>7535</v>
      </c>
    </row>
    <row r="1569" spans="1:11" ht="15">
      <c r="A1569" t="s">
        <v>25</v>
      </c>
      <c r="B1569">
        <v>1</v>
      </c>
      <c r="C1569">
        <v>24</v>
      </c>
      <c r="D1569" t="s">
        <v>33</v>
      </c>
      <c r="E1569">
        <v>996529</v>
      </c>
      <c r="F1569" s="1">
        <v>3.7673611111111107E-3</v>
      </c>
      <c r="G1569">
        <f>_xlfn.XLOOKUP($A1569,Product_pricing!$B:$B,Product_pricing!$C:$C)</f>
        <v>40</v>
      </c>
      <c r="H1569">
        <f t="shared" si="72"/>
        <v>30.4</v>
      </c>
      <c r="I1569" s="10">
        <f t="shared" si="73"/>
        <v>2.6826120657219531E-2</v>
      </c>
      <c r="J1569" t="str">
        <f>_xlfn.XLOOKUP(A1569,Product_Details!$A:$A,Product_Details!$G:$G,"mens")</f>
        <v>Mens</v>
      </c>
      <c r="K1569">
        <f t="shared" si="74"/>
        <v>3780</v>
      </c>
    </row>
    <row r="1570" spans="1:11" ht="15">
      <c r="A1570" t="s">
        <v>26</v>
      </c>
      <c r="B1570">
        <v>1</v>
      </c>
      <c r="C1570">
        <v>24</v>
      </c>
      <c r="D1570" t="s">
        <v>33</v>
      </c>
      <c r="E1570">
        <v>996529</v>
      </c>
      <c r="F1570" s="1">
        <v>3.7673611111111107E-3</v>
      </c>
      <c r="G1570">
        <f>_xlfn.XLOOKUP($A1570,Product_pricing!$B:$B,Product_pricing!$C:$C)</f>
        <v>17</v>
      </c>
      <c r="H1570">
        <f t="shared" si="72"/>
        <v>12.92</v>
      </c>
      <c r="I1570" s="10">
        <f t="shared" si="73"/>
        <v>1.1401101279318301E-2</v>
      </c>
      <c r="J1570" t="str">
        <f>_xlfn.XLOOKUP(A1570,Product_Details!$A:$A,Product_Details!$G:$G,"mens")</f>
        <v>Mens</v>
      </c>
      <c r="K1570">
        <f t="shared" si="74"/>
        <v>3780</v>
      </c>
    </row>
    <row r="1571" spans="1:11" ht="15">
      <c r="A1571" t="s">
        <v>22</v>
      </c>
      <c r="B1571">
        <v>5</v>
      </c>
      <c r="C1571">
        <v>18</v>
      </c>
      <c r="D1571" t="s">
        <v>23</v>
      </c>
      <c r="E1571" t="s">
        <v>282</v>
      </c>
      <c r="F1571" s="1">
        <v>2.8311342592592589E-2</v>
      </c>
      <c r="G1571">
        <f>_xlfn.XLOOKUP($A1571,Product_pricing!$B:$B,Product_pricing!$C:$C)</f>
        <v>13</v>
      </c>
      <c r="H1571">
        <f t="shared" si="72"/>
        <v>53.300000000000004</v>
      </c>
      <c r="I1571" s="10">
        <f t="shared" si="73"/>
        <v>4.7033954968085559E-2</v>
      </c>
      <c r="J1571" t="str">
        <f>_xlfn.XLOOKUP(A1571,Product_Details!$A:$A,Product_Details!$G:$G,"mens")</f>
        <v>Womens</v>
      </c>
      <c r="K1571">
        <f t="shared" si="74"/>
        <v>1883.75</v>
      </c>
    </row>
    <row r="1572" spans="1:11" ht="15">
      <c r="A1572" t="s">
        <v>35</v>
      </c>
      <c r="B1572">
        <v>5</v>
      </c>
      <c r="C1572">
        <v>18</v>
      </c>
      <c r="D1572" t="s">
        <v>23</v>
      </c>
      <c r="E1572" t="s">
        <v>282</v>
      </c>
      <c r="F1572" s="1">
        <v>2.8311342592592589E-2</v>
      </c>
      <c r="G1572">
        <f>_xlfn.XLOOKUP($A1572,Product_pricing!$B:$B,Product_pricing!$C:$C)</f>
        <v>32</v>
      </c>
      <c r="H1572">
        <f t="shared" si="72"/>
        <v>131.20000000000002</v>
      </c>
      <c r="I1572" s="10">
        <f t="shared" si="73"/>
        <v>0.11577588915221063</v>
      </c>
      <c r="J1572" t="str">
        <f>_xlfn.XLOOKUP(A1572,Product_Details!$A:$A,Product_Details!$G:$G,"mens")</f>
        <v>Womens</v>
      </c>
      <c r="K1572">
        <f t="shared" si="74"/>
        <v>1883.75</v>
      </c>
    </row>
    <row r="1573" spans="1:11" ht="15">
      <c r="A1573" t="s">
        <v>29</v>
      </c>
      <c r="B1573">
        <v>2</v>
      </c>
      <c r="C1573">
        <v>18</v>
      </c>
      <c r="D1573" t="s">
        <v>23</v>
      </c>
      <c r="E1573" t="s">
        <v>282</v>
      </c>
      <c r="F1573" s="1">
        <v>2.8311342592592589E-2</v>
      </c>
      <c r="G1573">
        <f>_xlfn.XLOOKUP($A1573,Product_pricing!$B:$B,Product_pricing!$C:$C)</f>
        <v>10</v>
      </c>
      <c r="H1573">
        <f t="shared" si="72"/>
        <v>16.400000000000002</v>
      </c>
      <c r="I1573" s="10">
        <f t="shared" si="73"/>
        <v>1.4471986144026328E-2</v>
      </c>
      <c r="J1573" t="str">
        <f>_xlfn.XLOOKUP(A1573,Product_Details!$A:$A,Product_Details!$G:$G,"mens")</f>
        <v>Womens</v>
      </c>
      <c r="K1573">
        <f t="shared" si="74"/>
        <v>1883.75</v>
      </c>
    </row>
    <row r="1574" spans="1:11" ht="15">
      <c r="A1574" t="s">
        <v>30</v>
      </c>
      <c r="B1574">
        <v>1</v>
      </c>
      <c r="C1574">
        <v>18</v>
      </c>
      <c r="D1574" t="s">
        <v>23</v>
      </c>
      <c r="E1574" t="s">
        <v>282</v>
      </c>
      <c r="F1574" s="1">
        <v>2.8311342592592589E-2</v>
      </c>
      <c r="G1574">
        <f>_xlfn.XLOOKUP($A1574,Product_pricing!$B:$B,Product_pricing!$C:$C)</f>
        <v>19</v>
      </c>
      <c r="H1574">
        <f t="shared" si="72"/>
        <v>15.580000000000002</v>
      </c>
      <c r="I1574" s="10">
        <f t="shared" si="73"/>
        <v>1.3748386836825012E-2</v>
      </c>
      <c r="J1574" t="str">
        <f>_xlfn.XLOOKUP(A1574,Product_Details!$A:$A,Product_Details!$G:$G,"mens")</f>
        <v>Womens</v>
      </c>
      <c r="K1574">
        <f t="shared" si="74"/>
        <v>1883.75</v>
      </c>
    </row>
    <row r="1575" spans="1:11" ht="15">
      <c r="A1575" t="s">
        <v>41</v>
      </c>
      <c r="B1575">
        <v>1</v>
      </c>
      <c r="C1575">
        <v>18</v>
      </c>
      <c r="D1575" t="s">
        <v>23</v>
      </c>
      <c r="E1575" t="s">
        <v>282</v>
      </c>
      <c r="F1575" s="1">
        <v>2.8311342592592589E-2</v>
      </c>
      <c r="G1575">
        <f>_xlfn.XLOOKUP($A1575,Product_pricing!$B:$B,Product_pricing!$C:$C)</f>
        <v>10</v>
      </c>
      <c r="H1575">
        <f t="shared" si="72"/>
        <v>8.2000000000000011</v>
      </c>
      <c r="I1575" s="10">
        <f t="shared" si="73"/>
        <v>7.2359930720131641E-3</v>
      </c>
      <c r="J1575" t="str">
        <f>_xlfn.XLOOKUP(A1575,Product_Details!$A:$A,Product_Details!$G:$G,"mens")</f>
        <v>Mens</v>
      </c>
      <c r="K1575">
        <f t="shared" si="74"/>
        <v>3780</v>
      </c>
    </row>
    <row r="1576" spans="1:11" ht="15">
      <c r="A1576" t="s">
        <v>32</v>
      </c>
      <c r="B1576">
        <v>2</v>
      </c>
      <c r="C1576">
        <v>18</v>
      </c>
      <c r="D1576" t="s">
        <v>23</v>
      </c>
      <c r="E1576" t="s">
        <v>282</v>
      </c>
      <c r="F1576" s="1">
        <v>2.8311342592592589E-2</v>
      </c>
      <c r="G1576">
        <f>_xlfn.XLOOKUP($A1576,Product_pricing!$B:$B,Product_pricing!$C:$C)</f>
        <v>36</v>
      </c>
      <c r="H1576">
        <f t="shared" si="72"/>
        <v>59.040000000000006</v>
      </c>
      <c r="I1576" s="10">
        <f t="shared" si="73"/>
        <v>5.209915011849478E-2</v>
      </c>
      <c r="J1576" t="str">
        <f>_xlfn.XLOOKUP(A1576,Product_Details!$A:$A,Product_Details!$G:$G,"mens")</f>
        <v>Mens</v>
      </c>
      <c r="K1576">
        <f t="shared" si="74"/>
        <v>3780</v>
      </c>
    </row>
    <row r="1577" spans="1:11" ht="15">
      <c r="A1577" t="s">
        <v>22</v>
      </c>
      <c r="B1577">
        <v>1</v>
      </c>
      <c r="C1577">
        <v>19</v>
      </c>
      <c r="D1577" t="s">
        <v>23</v>
      </c>
      <c r="E1577" t="s">
        <v>283</v>
      </c>
      <c r="F1577" s="1">
        <v>2.7618055555555559E-2</v>
      </c>
      <c r="G1577">
        <f>_xlfn.XLOOKUP($A1577,Product_pricing!$B:$B,Product_pricing!$C:$C)</f>
        <v>13</v>
      </c>
      <c r="H1577">
        <f t="shared" si="72"/>
        <v>10.530000000000001</v>
      </c>
      <c r="I1577" s="10">
        <f t="shared" si="73"/>
        <v>9.292074030280319E-3</v>
      </c>
      <c r="J1577" t="str">
        <f>_xlfn.XLOOKUP(A1577,Product_Details!$A:$A,Product_Details!$G:$G,"mens")</f>
        <v>Womens</v>
      </c>
      <c r="K1577">
        <f t="shared" si="74"/>
        <v>3767.5</v>
      </c>
    </row>
    <row r="1578" spans="1:11" ht="15">
      <c r="A1578" t="s">
        <v>38</v>
      </c>
      <c r="B1578">
        <v>5</v>
      </c>
      <c r="C1578">
        <v>19</v>
      </c>
      <c r="D1578" t="s">
        <v>23</v>
      </c>
      <c r="E1578" t="s">
        <v>283</v>
      </c>
      <c r="F1578" s="1">
        <v>2.7618055555555559E-2</v>
      </c>
      <c r="G1578">
        <f>_xlfn.XLOOKUP($A1578,Product_pricing!$B:$B,Product_pricing!$C:$C)</f>
        <v>54</v>
      </c>
      <c r="H1578">
        <f t="shared" si="72"/>
        <v>218.70000000000002</v>
      </c>
      <c r="I1578" s="10">
        <f t="shared" si="73"/>
        <v>0.19298922985966815</v>
      </c>
      <c r="J1578" t="str">
        <f>_xlfn.XLOOKUP(A1578,Product_Details!$A:$A,Product_Details!$G:$G,"mens")</f>
        <v>Womens</v>
      </c>
      <c r="K1578">
        <f t="shared" si="74"/>
        <v>3767.5</v>
      </c>
    </row>
    <row r="1579" spans="1:11" ht="15">
      <c r="A1579" t="s">
        <v>25</v>
      </c>
      <c r="B1579">
        <v>1</v>
      </c>
      <c r="C1579">
        <v>19</v>
      </c>
      <c r="D1579" t="s">
        <v>23</v>
      </c>
      <c r="E1579" t="s">
        <v>283</v>
      </c>
      <c r="F1579" s="1">
        <v>2.7618055555555559E-2</v>
      </c>
      <c r="G1579">
        <f>_xlfn.XLOOKUP($A1579,Product_pricing!$B:$B,Product_pricing!$C:$C)</f>
        <v>40</v>
      </c>
      <c r="H1579">
        <f t="shared" si="72"/>
        <v>32.400000000000006</v>
      </c>
      <c r="I1579" s="10">
        <f t="shared" si="73"/>
        <v>2.8590997016247136E-2</v>
      </c>
      <c r="J1579" t="str">
        <f>_xlfn.XLOOKUP(A1579,Product_Details!$A:$A,Product_Details!$G:$G,"mens")</f>
        <v>Mens</v>
      </c>
      <c r="K1579">
        <f t="shared" si="74"/>
        <v>1512</v>
      </c>
    </row>
    <row r="1580" spans="1:11" ht="15">
      <c r="A1580" t="s">
        <v>41</v>
      </c>
      <c r="B1580">
        <v>1</v>
      </c>
      <c r="C1580">
        <v>19</v>
      </c>
      <c r="D1580" t="s">
        <v>23</v>
      </c>
      <c r="E1580" t="s">
        <v>283</v>
      </c>
      <c r="F1580" s="1">
        <v>2.7618055555555559E-2</v>
      </c>
      <c r="G1580">
        <f>_xlfn.XLOOKUP($A1580,Product_pricing!$B:$B,Product_pricing!$C:$C)</f>
        <v>10</v>
      </c>
      <c r="H1580">
        <f t="shared" si="72"/>
        <v>8.1000000000000014</v>
      </c>
      <c r="I1580" s="10">
        <f t="shared" si="73"/>
        <v>7.1477492540617839E-3</v>
      </c>
      <c r="J1580" t="str">
        <f>_xlfn.XLOOKUP(A1580,Product_Details!$A:$A,Product_Details!$G:$G,"mens")</f>
        <v>Mens</v>
      </c>
      <c r="K1580">
        <f t="shared" si="74"/>
        <v>1512</v>
      </c>
    </row>
    <row r="1581" spans="1:11" ht="15">
      <c r="A1581" t="s">
        <v>31</v>
      </c>
      <c r="B1581">
        <v>1</v>
      </c>
      <c r="C1581">
        <v>19</v>
      </c>
      <c r="D1581" t="s">
        <v>23</v>
      </c>
      <c r="E1581" t="s">
        <v>283</v>
      </c>
      <c r="F1581" s="1">
        <v>2.7618055555555559E-2</v>
      </c>
      <c r="G1581">
        <f>_xlfn.XLOOKUP($A1581,Product_pricing!$B:$B,Product_pricing!$C:$C)</f>
        <v>57</v>
      </c>
      <c r="H1581">
        <f t="shared" si="72"/>
        <v>46.17</v>
      </c>
      <c r="I1581" s="10">
        <f t="shared" si="73"/>
        <v>4.0742170748152166E-2</v>
      </c>
      <c r="J1581" t="str">
        <f>_xlfn.XLOOKUP(A1581,Product_Details!$A:$A,Product_Details!$G:$G,"mens")</f>
        <v>Mens</v>
      </c>
      <c r="K1581">
        <f t="shared" si="74"/>
        <v>1512</v>
      </c>
    </row>
    <row r="1582" spans="1:11" ht="15">
      <c r="A1582" t="s">
        <v>26</v>
      </c>
      <c r="B1582">
        <v>5</v>
      </c>
      <c r="C1582">
        <v>19</v>
      </c>
      <c r="D1582" t="s">
        <v>23</v>
      </c>
      <c r="E1582" t="s">
        <v>283</v>
      </c>
      <c r="F1582" s="1">
        <v>2.7618055555555559E-2</v>
      </c>
      <c r="G1582">
        <f>_xlfn.XLOOKUP($A1582,Product_pricing!$B:$B,Product_pricing!$C:$C)</f>
        <v>17</v>
      </c>
      <c r="H1582">
        <f t="shared" si="72"/>
        <v>68.850000000000009</v>
      </c>
      <c r="I1582" s="10">
        <f t="shared" si="73"/>
        <v>6.0755868659525161E-2</v>
      </c>
      <c r="J1582" t="str">
        <f>_xlfn.XLOOKUP(A1582,Product_Details!$A:$A,Product_Details!$G:$G,"mens")</f>
        <v>Mens</v>
      </c>
      <c r="K1582">
        <f t="shared" si="74"/>
        <v>1512</v>
      </c>
    </row>
    <row r="1583" spans="1:11" ht="15">
      <c r="A1583" t="s">
        <v>27</v>
      </c>
      <c r="B1583">
        <v>4</v>
      </c>
      <c r="C1583">
        <v>19</v>
      </c>
      <c r="D1583" t="s">
        <v>23</v>
      </c>
      <c r="E1583" t="s">
        <v>283</v>
      </c>
      <c r="F1583" s="1">
        <v>2.7618055555555559E-2</v>
      </c>
      <c r="G1583">
        <f>_xlfn.XLOOKUP($A1583,Product_pricing!$B:$B,Product_pricing!$C:$C)</f>
        <v>29</v>
      </c>
      <c r="H1583">
        <f t="shared" si="72"/>
        <v>93.960000000000008</v>
      </c>
      <c r="I1583" s="10">
        <f t="shared" si="73"/>
        <v>8.2913891347116686E-2</v>
      </c>
      <c r="J1583" t="str">
        <f>_xlfn.XLOOKUP(A1583,Product_Details!$A:$A,Product_Details!$G:$G,"mens")</f>
        <v>Mens</v>
      </c>
      <c r="K1583">
        <f t="shared" si="74"/>
        <v>1512</v>
      </c>
    </row>
    <row r="1584" spans="1:11" ht="15">
      <c r="A1584" t="s">
        <v>22</v>
      </c>
      <c r="B1584">
        <v>3</v>
      </c>
      <c r="C1584">
        <v>0</v>
      </c>
      <c r="D1584" t="s">
        <v>33</v>
      </c>
      <c r="E1584" t="s">
        <v>284</v>
      </c>
      <c r="F1584" s="1">
        <v>2.7063657407407404E-2</v>
      </c>
      <c r="G1584">
        <f>_xlfn.XLOOKUP($A1584,Product_pricing!$B:$B,Product_pricing!$C:$C)</f>
        <v>13</v>
      </c>
      <c r="H1584">
        <f t="shared" si="72"/>
        <v>39</v>
      </c>
      <c r="I1584" s="10">
        <f t="shared" si="73"/>
        <v>3.4415089001038214E-2</v>
      </c>
      <c r="J1584" t="str">
        <f>_xlfn.XLOOKUP(A1584,Product_Details!$A:$A,Product_Details!$G:$G,"mens")</f>
        <v>Womens</v>
      </c>
      <c r="K1584">
        <f t="shared" si="74"/>
        <v>2511.6666666666665</v>
      </c>
    </row>
    <row r="1585" spans="1:11" ht="15">
      <c r="A1585" t="s">
        <v>29</v>
      </c>
      <c r="B1585">
        <v>3</v>
      </c>
      <c r="C1585">
        <v>0</v>
      </c>
      <c r="D1585" t="s">
        <v>33</v>
      </c>
      <c r="E1585" t="s">
        <v>284</v>
      </c>
      <c r="F1585" s="1">
        <v>2.7063657407407404E-2</v>
      </c>
      <c r="G1585">
        <f>_xlfn.XLOOKUP($A1585,Product_pricing!$B:$B,Product_pricing!$C:$C)</f>
        <v>10</v>
      </c>
      <c r="H1585">
        <f t="shared" si="72"/>
        <v>30</v>
      </c>
      <c r="I1585" s="10">
        <f t="shared" si="73"/>
        <v>2.647314538541401E-2</v>
      </c>
      <c r="J1585" t="str">
        <f>_xlfn.XLOOKUP(A1585,Product_Details!$A:$A,Product_Details!$G:$G,"mens")</f>
        <v>Womens</v>
      </c>
      <c r="K1585">
        <f t="shared" si="74"/>
        <v>2511.6666666666665</v>
      </c>
    </row>
    <row r="1586" spans="1:11" ht="15">
      <c r="A1586" t="s">
        <v>36</v>
      </c>
      <c r="B1586">
        <v>3</v>
      </c>
      <c r="C1586">
        <v>0</v>
      </c>
      <c r="D1586" t="s">
        <v>33</v>
      </c>
      <c r="E1586" t="s">
        <v>284</v>
      </c>
      <c r="F1586" s="1">
        <v>2.7063657407407404E-2</v>
      </c>
      <c r="G1586">
        <f>_xlfn.XLOOKUP($A1586,Product_pricing!$B:$B,Product_pricing!$C:$C)</f>
        <v>23</v>
      </c>
      <c r="H1586">
        <f t="shared" si="72"/>
        <v>69</v>
      </c>
      <c r="I1586" s="10">
        <f t="shared" si="73"/>
        <v>6.0888234386452224E-2</v>
      </c>
      <c r="J1586" t="str">
        <f>_xlfn.XLOOKUP(A1586,Product_Details!$A:$A,Product_Details!$G:$G,"mens")</f>
        <v>Womens</v>
      </c>
      <c r="K1586">
        <f t="shared" si="74"/>
        <v>2511.6666666666665</v>
      </c>
    </row>
    <row r="1587" spans="1:11" ht="15">
      <c r="A1587" t="s">
        <v>25</v>
      </c>
      <c r="B1587">
        <v>3</v>
      </c>
      <c r="C1587">
        <v>0</v>
      </c>
      <c r="D1587" t="s">
        <v>33</v>
      </c>
      <c r="E1587" t="s">
        <v>284</v>
      </c>
      <c r="F1587" s="1">
        <v>2.7063657407407404E-2</v>
      </c>
      <c r="G1587">
        <f>_xlfn.XLOOKUP($A1587,Product_pricing!$B:$B,Product_pricing!$C:$C)</f>
        <v>40</v>
      </c>
      <c r="H1587">
        <f t="shared" si="72"/>
        <v>120</v>
      </c>
      <c r="I1587" s="10">
        <f t="shared" si="73"/>
        <v>0.10589258154165604</v>
      </c>
      <c r="J1587" t="str">
        <f>_xlfn.XLOOKUP(A1587,Product_Details!$A:$A,Product_Details!$G:$G,"mens")</f>
        <v>Mens</v>
      </c>
      <c r="K1587">
        <f t="shared" si="74"/>
        <v>3780</v>
      </c>
    </row>
    <row r="1588" spans="1:11" ht="15">
      <c r="A1588" t="s">
        <v>27</v>
      </c>
      <c r="B1588">
        <v>5</v>
      </c>
      <c r="C1588">
        <v>0</v>
      </c>
      <c r="D1588" t="s">
        <v>33</v>
      </c>
      <c r="E1588" t="s">
        <v>284</v>
      </c>
      <c r="F1588" s="1">
        <v>2.7063657407407404E-2</v>
      </c>
      <c r="G1588">
        <f>_xlfn.XLOOKUP($A1588,Product_pricing!$B:$B,Product_pricing!$C:$C)</f>
        <v>29</v>
      </c>
      <c r="H1588">
        <f t="shared" si="72"/>
        <v>145</v>
      </c>
      <c r="I1588" s="10">
        <f t="shared" si="73"/>
        <v>0.12795353602950105</v>
      </c>
      <c r="J1588" t="str">
        <f>_xlfn.XLOOKUP(A1588,Product_Details!$A:$A,Product_Details!$G:$G,"mens")</f>
        <v>Mens</v>
      </c>
      <c r="K1588">
        <f t="shared" si="74"/>
        <v>3780</v>
      </c>
    </row>
    <row r="1589" spans="1:11" ht="15">
      <c r="A1589" t="s">
        <v>22</v>
      </c>
      <c r="B1589">
        <v>5</v>
      </c>
      <c r="C1589">
        <v>3</v>
      </c>
      <c r="D1589" t="s">
        <v>23</v>
      </c>
      <c r="E1589" t="s">
        <v>285</v>
      </c>
      <c r="F1589" s="1">
        <v>2.1128472222222222E-2</v>
      </c>
      <c r="G1589">
        <f>_xlfn.XLOOKUP($A1589,Product_pricing!$B:$B,Product_pricing!$C:$C)</f>
        <v>13</v>
      </c>
      <c r="H1589">
        <f t="shared" si="72"/>
        <v>63.05</v>
      </c>
      <c r="I1589" s="10">
        <f t="shared" si="73"/>
        <v>5.5637727218345111E-2</v>
      </c>
      <c r="J1589" t="str">
        <f>_xlfn.XLOOKUP(A1589,Product_Details!$A:$A,Product_Details!$G:$G,"mens")</f>
        <v>Womens</v>
      </c>
      <c r="K1589">
        <f t="shared" si="74"/>
        <v>1883.75</v>
      </c>
    </row>
    <row r="1590" spans="1:11" ht="15">
      <c r="A1590" t="s">
        <v>29</v>
      </c>
      <c r="B1590">
        <v>2</v>
      </c>
      <c r="C1590">
        <v>3</v>
      </c>
      <c r="D1590" t="s">
        <v>23</v>
      </c>
      <c r="E1590" t="s">
        <v>285</v>
      </c>
      <c r="F1590" s="1">
        <v>2.1128472222222222E-2</v>
      </c>
      <c r="G1590">
        <f>_xlfn.XLOOKUP($A1590,Product_pricing!$B:$B,Product_pricing!$C:$C)</f>
        <v>10</v>
      </c>
      <c r="H1590">
        <f t="shared" si="72"/>
        <v>19.399999999999999</v>
      </c>
      <c r="I1590" s="10">
        <f t="shared" si="73"/>
        <v>1.7119300682567725E-2</v>
      </c>
      <c r="J1590" t="str">
        <f>_xlfn.XLOOKUP(A1590,Product_Details!$A:$A,Product_Details!$G:$G,"mens")</f>
        <v>Womens</v>
      </c>
      <c r="K1590">
        <f t="shared" si="74"/>
        <v>1883.75</v>
      </c>
    </row>
    <row r="1591" spans="1:11" ht="15">
      <c r="A1591" t="s">
        <v>30</v>
      </c>
      <c r="B1591">
        <v>1</v>
      </c>
      <c r="C1591">
        <v>3</v>
      </c>
      <c r="D1591" t="s">
        <v>23</v>
      </c>
      <c r="E1591" t="s">
        <v>285</v>
      </c>
      <c r="F1591" s="1">
        <v>2.1128472222222222E-2</v>
      </c>
      <c r="G1591">
        <f>_xlfn.XLOOKUP($A1591,Product_pricing!$B:$B,Product_pricing!$C:$C)</f>
        <v>19</v>
      </c>
      <c r="H1591">
        <f t="shared" si="72"/>
        <v>18.43</v>
      </c>
      <c r="I1591" s="10">
        <f t="shared" si="73"/>
        <v>1.6263335648439341E-2</v>
      </c>
      <c r="J1591" t="str">
        <f>_xlfn.XLOOKUP(A1591,Product_Details!$A:$A,Product_Details!$G:$G,"mens")</f>
        <v>Womens</v>
      </c>
      <c r="K1591">
        <f t="shared" si="74"/>
        <v>1883.75</v>
      </c>
    </row>
    <row r="1592" spans="1:11" ht="15">
      <c r="A1592" t="s">
        <v>38</v>
      </c>
      <c r="B1592">
        <v>4</v>
      </c>
      <c r="C1592">
        <v>3</v>
      </c>
      <c r="D1592" t="s">
        <v>23</v>
      </c>
      <c r="E1592" t="s">
        <v>285</v>
      </c>
      <c r="F1592" s="1">
        <v>2.1128472222222222E-2</v>
      </c>
      <c r="G1592">
        <f>_xlfn.XLOOKUP($A1592,Product_pricing!$B:$B,Product_pricing!$C:$C)</f>
        <v>54</v>
      </c>
      <c r="H1592">
        <f t="shared" si="72"/>
        <v>209.51999999999998</v>
      </c>
      <c r="I1592" s="10">
        <f t="shared" si="73"/>
        <v>0.18488844737173143</v>
      </c>
      <c r="J1592" t="str">
        <f>_xlfn.XLOOKUP(A1592,Product_Details!$A:$A,Product_Details!$G:$G,"mens")</f>
        <v>Womens</v>
      </c>
      <c r="K1592">
        <f t="shared" si="74"/>
        <v>1883.75</v>
      </c>
    </row>
    <row r="1593" spans="1:11" ht="15">
      <c r="A1593" t="s">
        <v>25</v>
      </c>
      <c r="B1593">
        <v>3</v>
      </c>
      <c r="C1593">
        <v>3</v>
      </c>
      <c r="D1593" t="s">
        <v>23</v>
      </c>
      <c r="E1593" t="s">
        <v>285</v>
      </c>
      <c r="F1593" s="1">
        <v>2.1128472222222222E-2</v>
      </c>
      <c r="G1593">
        <f>_xlfn.XLOOKUP($A1593,Product_pricing!$B:$B,Product_pricing!$C:$C)</f>
        <v>40</v>
      </c>
      <c r="H1593">
        <f t="shared" si="72"/>
        <v>116.39999999999999</v>
      </c>
      <c r="I1593" s="10">
        <f t="shared" si="73"/>
        <v>0.10271580409540636</v>
      </c>
      <c r="J1593" t="str">
        <f>_xlfn.XLOOKUP(A1593,Product_Details!$A:$A,Product_Details!$G:$G,"mens")</f>
        <v>Mens</v>
      </c>
      <c r="K1593">
        <f t="shared" si="74"/>
        <v>1512</v>
      </c>
    </row>
    <row r="1594" spans="1:11" ht="15">
      <c r="A1594" t="s">
        <v>41</v>
      </c>
      <c r="B1594">
        <v>1</v>
      </c>
      <c r="C1594">
        <v>3</v>
      </c>
      <c r="D1594" t="s">
        <v>23</v>
      </c>
      <c r="E1594" t="s">
        <v>285</v>
      </c>
      <c r="F1594" s="1">
        <v>2.1128472222222222E-2</v>
      </c>
      <c r="G1594">
        <f>_xlfn.XLOOKUP($A1594,Product_pricing!$B:$B,Product_pricing!$C:$C)</f>
        <v>10</v>
      </c>
      <c r="H1594">
        <f t="shared" si="72"/>
        <v>9.6999999999999993</v>
      </c>
      <c r="I1594" s="10">
        <f t="shared" si="73"/>
        <v>8.5596503412838625E-3</v>
      </c>
      <c r="J1594" t="str">
        <f>_xlfn.XLOOKUP(A1594,Product_Details!$A:$A,Product_Details!$G:$G,"mens")</f>
        <v>Mens</v>
      </c>
      <c r="K1594">
        <f t="shared" si="74"/>
        <v>1512</v>
      </c>
    </row>
    <row r="1595" spans="1:11" ht="15">
      <c r="A1595" t="s">
        <v>31</v>
      </c>
      <c r="B1595">
        <v>3</v>
      </c>
      <c r="C1595">
        <v>3</v>
      </c>
      <c r="D1595" t="s">
        <v>23</v>
      </c>
      <c r="E1595" t="s">
        <v>285</v>
      </c>
      <c r="F1595" s="1">
        <v>2.1128472222222222E-2</v>
      </c>
      <c r="G1595">
        <f>_xlfn.XLOOKUP($A1595,Product_pricing!$B:$B,Product_pricing!$C:$C)</f>
        <v>57</v>
      </c>
      <c r="H1595">
        <f t="shared" si="72"/>
        <v>165.87</v>
      </c>
      <c r="I1595" s="10">
        <f t="shared" si="73"/>
        <v>0.14637002083595407</v>
      </c>
      <c r="J1595" t="str">
        <f>_xlfn.XLOOKUP(A1595,Product_Details!$A:$A,Product_Details!$G:$G,"mens")</f>
        <v>Mens</v>
      </c>
      <c r="K1595">
        <f t="shared" si="74"/>
        <v>1512</v>
      </c>
    </row>
    <row r="1596" spans="1:11" ht="15">
      <c r="A1596" t="s">
        <v>26</v>
      </c>
      <c r="B1596">
        <v>2</v>
      </c>
      <c r="C1596">
        <v>3</v>
      </c>
      <c r="D1596" t="s">
        <v>23</v>
      </c>
      <c r="E1596" t="s">
        <v>285</v>
      </c>
      <c r="F1596" s="1">
        <v>2.1128472222222222E-2</v>
      </c>
      <c r="G1596">
        <f>_xlfn.XLOOKUP($A1596,Product_pricing!$B:$B,Product_pricing!$C:$C)</f>
        <v>17</v>
      </c>
      <c r="H1596">
        <f t="shared" si="72"/>
        <v>32.979999999999997</v>
      </c>
      <c r="I1596" s="10">
        <f t="shared" si="73"/>
        <v>2.910281116036513E-2</v>
      </c>
      <c r="J1596" t="str">
        <f>_xlfn.XLOOKUP(A1596,Product_Details!$A:$A,Product_Details!$G:$G,"mens")</f>
        <v>Mens</v>
      </c>
      <c r="K1596">
        <f t="shared" si="74"/>
        <v>1512</v>
      </c>
    </row>
    <row r="1597" spans="1:11" ht="15">
      <c r="A1597" t="s">
        <v>27</v>
      </c>
      <c r="B1597">
        <v>2</v>
      </c>
      <c r="C1597">
        <v>3</v>
      </c>
      <c r="D1597" t="s">
        <v>23</v>
      </c>
      <c r="E1597" t="s">
        <v>285</v>
      </c>
      <c r="F1597" s="1">
        <v>2.1128472222222222E-2</v>
      </c>
      <c r="G1597">
        <f>_xlfn.XLOOKUP($A1597,Product_pricing!$B:$B,Product_pricing!$C:$C)</f>
        <v>29</v>
      </c>
      <c r="H1597">
        <f t="shared" si="72"/>
        <v>56.26</v>
      </c>
      <c r="I1597" s="10">
        <f t="shared" si="73"/>
        <v>4.964597197944641E-2</v>
      </c>
      <c r="J1597" t="str">
        <f>_xlfn.XLOOKUP(A1597,Product_Details!$A:$A,Product_Details!$G:$G,"mens")</f>
        <v>Mens</v>
      </c>
      <c r="K1597">
        <f t="shared" si="74"/>
        <v>1512</v>
      </c>
    </row>
    <row r="1598" spans="1:11" ht="15">
      <c r="A1598" t="s">
        <v>22</v>
      </c>
      <c r="B1598">
        <v>5</v>
      </c>
      <c r="C1598">
        <v>13</v>
      </c>
      <c r="D1598" t="s">
        <v>23</v>
      </c>
      <c r="E1598" t="s">
        <v>286</v>
      </c>
      <c r="F1598" s="1">
        <v>1.6630787037037038E-2</v>
      </c>
      <c r="G1598">
        <f>_xlfn.XLOOKUP($A1598,Product_pricing!$B:$B,Product_pricing!$C:$C)</f>
        <v>13</v>
      </c>
      <c r="H1598">
        <f t="shared" si="72"/>
        <v>56.55</v>
      </c>
      <c r="I1598" s="10">
        <f t="shared" si="73"/>
        <v>4.9901879051505407E-2</v>
      </c>
      <c r="J1598" t="str">
        <f>_xlfn.XLOOKUP(A1598,Product_Details!$A:$A,Product_Details!$G:$G,"mens")</f>
        <v>Womens</v>
      </c>
      <c r="K1598">
        <f t="shared" si="74"/>
        <v>3767.5</v>
      </c>
    </row>
    <row r="1599" spans="1:11" ht="15">
      <c r="A1599" t="s">
        <v>35</v>
      </c>
      <c r="B1599">
        <v>5</v>
      </c>
      <c r="C1599">
        <v>13</v>
      </c>
      <c r="D1599" t="s">
        <v>23</v>
      </c>
      <c r="E1599" t="s">
        <v>286</v>
      </c>
      <c r="F1599" s="1">
        <v>1.6630787037037038E-2</v>
      </c>
      <c r="G1599">
        <f>_xlfn.XLOOKUP($A1599,Product_pricing!$B:$B,Product_pricing!$C:$C)</f>
        <v>32</v>
      </c>
      <c r="H1599">
        <f t="shared" si="72"/>
        <v>139.19999999999999</v>
      </c>
      <c r="I1599" s="10">
        <f t="shared" si="73"/>
        <v>0.12283539458832099</v>
      </c>
      <c r="J1599" t="str">
        <f>_xlfn.XLOOKUP(A1599,Product_Details!$A:$A,Product_Details!$G:$G,"mens")</f>
        <v>Womens</v>
      </c>
      <c r="K1599">
        <f t="shared" si="74"/>
        <v>3767.5</v>
      </c>
    </row>
    <row r="1600" spans="1:11" ht="15">
      <c r="A1600" t="s">
        <v>41</v>
      </c>
      <c r="B1600">
        <v>3</v>
      </c>
      <c r="C1600">
        <v>13</v>
      </c>
      <c r="D1600" t="s">
        <v>23</v>
      </c>
      <c r="E1600" t="s">
        <v>286</v>
      </c>
      <c r="F1600" s="1">
        <v>1.6630787037037038E-2</v>
      </c>
      <c r="G1600">
        <f>_xlfn.XLOOKUP($A1600,Product_pricing!$B:$B,Product_pricing!$C:$C)</f>
        <v>10</v>
      </c>
      <c r="H1600">
        <f t="shared" si="72"/>
        <v>26.1</v>
      </c>
      <c r="I1600" s="10">
        <f t="shared" si="73"/>
        <v>2.3031636485310189E-2</v>
      </c>
      <c r="J1600" t="str">
        <f>_xlfn.XLOOKUP(A1600,Product_Details!$A:$A,Product_Details!$G:$G,"mens")</f>
        <v>Mens</v>
      </c>
      <c r="K1600">
        <f t="shared" si="74"/>
        <v>7560</v>
      </c>
    </row>
    <row r="1601" spans="1:11" ht="15">
      <c r="A1601" t="s">
        <v>29</v>
      </c>
      <c r="B1601">
        <v>1</v>
      </c>
      <c r="C1601">
        <v>13</v>
      </c>
      <c r="D1601" t="s">
        <v>33</v>
      </c>
      <c r="E1601" t="s">
        <v>287</v>
      </c>
      <c r="F1601" s="1">
        <v>2.2318287037037036E-2</v>
      </c>
      <c r="G1601">
        <f>_xlfn.XLOOKUP($A1601,Product_pricing!$B:$B,Product_pricing!$C:$C)</f>
        <v>10</v>
      </c>
      <c r="H1601">
        <f t="shared" si="72"/>
        <v>8.6999999999999993</v>
      </c>
      <c r="I1601" s="10">
        <f t="shared" si="73"/>
        <v>7.6772121617700619E-3</v>
      </c>
      <c r="J1601" t="str">
        <f>_xlfn.XLOOKUP(A1601,Product_Details!$A:$A,Product_Details!$G:$G,"mens")</f>
        <v>Womens</v>
      </c>
      <c r="K1601">
        <f t="shared" si="74"/>
        <v>3767.5</v>
      </c>
    </row>
    <row r="1602" spans="1:11" ht="15">
      <c r="A1602" t="s">
        <v>38</v>
      </c>
      <c r="B1602">
        <v>5</v>
      </c>
      <c r="C1602">
        <v>13</v>
      </c>
      <c r="D1602" t="s">
        <v>33</v>
      </c>
      <c r="E1602" t="s">
        <v>287</v>
      </c>
      <c r="F1602" s="1">
        <v>2.2318287037037036E-2</v>
      </c>
      <c r="G1602">
        <f>_xlfn.XLOOKUP($A1602,Product_pricing!$B:$B,Product_pricing!$C:$C)</f>
        <v>54</v>
      </c>
      <c r="H1602">
        <f t="shared" si="72"/>
        <v>234.9</v>
      </c>
      <c r="I1602" s="10">
        <f t="shared" si="73"/>
        <v>0.20728472836779172</v>
      </c>
      <c r="J1602" t="str">
        <f>_xlfn.XLOOKUP(A1602,Product_Details!$A:$A,Product_Details!$G:$G,"mens")</f>
        <v>Womens</v>
      </c>
      <c r="K1602">
        <f t="shared" si="74"/>
        <v>3767.5</v>
      </c>
    </row>
    <row r="1603" spans="1:11" ht="15">
      <c r="A1603" t="s">
        <v>25</v>
      </c>
      <c r="B1603">
        <v>3</v>
      </c>
      <c r="C1603">
        <v>13</v>
      </c>
      <c r="D1603" t="s">
        <v>33</v>
      </c>
      <c r="E1603" t="s">
        <v>287</v>
      </c>
      <c r="F1603" s="1">
        <v>2.2318287037037036E-2</v>
      </c>
      <c r="G1603">
        <f>_xlfn.XLOOKUP($A1603,Product_pricing!$B:$B,Product_pricing!$C:$C)</f>
        <v>40</v>
      </c>
      <c r="H1603">
        <f t="shared" ref="H1603:H1666" si="75">B1603*G1603*(1-C1603/100)</f>
        <v>104.4</v>
      </c>
      <c r="I1603" s="10">
        <f t="shared" ref="I1603:I1666" si="76">(H1603/SUM($H:$H))*1000</f>
        <v>9.2126545941240756E-2</v>
      </c>
      <c r="J1603" t="str">
        <f>_xlfn.XLOOKUP(A1603,Product_Details!$A:$A,Product_Details!$G:$G,"mens")</f>
        <v>Mens</v>
      </c>
      <c r="K1603">
        <f t="shared" ref="K1603:K1666" si="77">COUNTIFS($J:$J, J1603) / COUNTIFS($J:$J, J1603, $E:$E, E1603)</f>
        <v>1890</v>
      </c>
    </row>
    <row r="1604" spans="1:11" ht="15">
      <c r="A1604" t="s">
        <v>41</v>
      </c>
      <c r="B1604">
        <v>3</v>
      </c>
      <c r="C1604">
        <v>13</v>
      </c>
      <c r="D1604" t="s">
        <v>33</v>
      </c>
      <c r="E1604" t="s">
        <v>287</v>
      </c>
      <c r="F1604" s="1">
        <v>2.2318287037037036E-2</v>
      </c>
      <c r="G1604">
        <f>_xlfn.XLOOKUP($A1604,Product_pricing!$B:$B,Product_pricing!$C:$C)</f>
        <v>10</v>
      </c>
      <c r="H1604">
        <f t="shared" si="75"/>
        <v>26.1</v>
      </c>
      <c r="I1604" s="10">
        <f t="shared" si="76"/>
        <v>2.3031636485310189E-2</v>
      </c>
      <c r="J1604" t="str">
        <f>_xlfn.XLOOKUP(A1604,Product_Details!$A:$A,Product_Details!$G:$G,"mens")</f>
        <v>Mens</v>
      </c>
      <c r="K1604">
        <f t="shared" si="77"/>
        <v>1890</v>
      </c>
    </row>
    <row r="1605" spans="1:11" ht="15">
      <c r="A1605" t="s">
        <v>32</v>
      </c>
      <c r="B1605">
        <v>1</v>
      </c>
      <c r="C1605">
        <v>13</v>
      </c>
      <c r="D1605" t="s">
        <v>33</v>
      </c>
      <c r="E1605" t="s">
        <v>287</v>
      </c>
      <c r="F1605" s="1">
        <v>2.2318287037037036E-2</v>
      </c>
      <c r="G1605">
        <f>_xlfn.XLOOKUP($A1605,Product_pricing!$B:$B,Product_pricing!$C:$C)</f>
        <v>36</v>
      </c>
      <c r="H1605">
        <f t="shared" si="75"/>
        <v>31.32</v>
      </c>
      <c r="I1605" s="10">
        <f t="shared" si="76"/>
        <v>2.7637963782372228E-2</v>
      </c>
      <c r="J1605" t="str">
        <f>_xlfn.XLOOKUP(A1605,Product_Details!$A:$A,Product_Details!$G:$G,"mens")</f>
        <v>Mens</v>
      </c>
      <c r="K1605">
        <f t="shared" si="77"/>
        <v>1890</v>
      </c>
    </row>
    <row r="1606" spans="1:11" ht="15">
      <c r="A1606" t="s">
        <v>26</v>
      </c>
      <c r="B1606">
        <v>5</v>
      </c>
      <c r="C1606">
        <v>13</v>
      </c>
      <c r="D1606" t="s">
        <v>33</v>
      </c>
      <c r="E1606" t="s">
        <v>287</v>
      </c>
      <c r="F1606" s="1">
        <v>2.2318287037037036E-2</v>
      </c>
      <c r="G1606">
        <f>_xlfn.XLOOKUP($A1606,Product_pricing!$B:$B,Product_pricing!$C:$C)</f>
        <v>17</v>
      </c>
      <c r="H1606">
        <f t="shared" si="75"/>
        <v>73.95</v>
      </c>
      <c r="I1606" s="10">
        <f t="shared" si="76"/>
        <v>6.5256303375045538E-2</v>
      </c>
      <c r="J1606" t="str">
        <f>_xlfn.XLOOKUP(A1606,Product_Details!$A:$A,Product_Details!$G:$G,"mens")</f>
        <v>Mens</v>
      </c>
      <c r="K1606">
        <f t="shared" si="77"/>
        <v>1890</v>
      </c>
    </row>
    <row r="1607" spans="1:11" ht="15">
      <c r="A1607" t="s">
        <v>22</v>
      </c>
      <c r="B1607">
        <v>2</v>
      </c>
      <c r="C1607">
        <v>8</v>
      </c>
      <c r="D1607" t="s">
        <v>23</v>
      </c>
      <c r="E1607" t="s">
        <v>288</v>
      </c>
      <c r="F1607" s="1">
        <v>2.763310185185185E-2</v>
      </c>
      <c r="G1607">
        <f>_xlfn.XLOOKUP($A1607,Product_pricing!$B:$B,Product_pricing!$C:$C)</f>
        <v>13</v>
      </c>
      <c r="H1607">
        <f t="shared" si="75"/>
        <v>23.92</v>
      </c>
      <c r="I1607" s="10">
        <f t="shared" si="76"/>
        <v>2.1107921253970107E-2</v>
      </c>
      <c r="J1607" t="str">
        <f>_xlfn.XLOOKUP(A1607,Product_Details!$A:$A,Product_Details!$G:$G,"mens")</f>
        <v>Womens</v>
      </c>
      <c r="K1607">
        <f t="shared" si="77"/>
        <v>2511.6666666666665</v>
      </c>
    </row>
    <row r="1608" spans="1:11" ht="15">
      <c r="A1608" t="s">
        <v>35</v>
      </c>
      <c r="B1608">
        <v>4</v>
      </c>
      <c r="C1608">
        <v>8</v>
      </c>
      <c r="D1608" t="s">
        <v>23</v>
      </c>
      <c r="E1608" t="s">
        <v>288</v>
      </c>
      <c r="F1608" s="1">
        <v>2.763310185185185E-2</v>
      </c>
      <c r="G1608">
        <f>_xlfn.XLOOKUP($A1608,Product_pricing!$B:$B,Product_pricing!$C:$C)</f>
        <v>32</v>
      </c>
      <c r="H1608">
        <f t="shared" si="75"/>
        <v>117.76</v>
      </c>
      <c r="I1608" s="10">
        <f t="shared" si="76"/>
        <v>0.10391592001954514</v>
      </c>
      <c r="J1608" t="str">
        <f>_xlfn.XLOOKUP(A1608,Product_Details!$A:$A,Product_Details!$G:$G,"mens")</f>
        <v>Womens</v>
      </c>
      <c r="K1608">
        <f t="shared" si="77"/>
        <v>2511.6666666666665</v>
      </c>
    </row>
    <row r="1609" spans="1:11" ht="15">
      <c r="A1609" t="s">
        <v>30</v>
      </c>
      <c r="B1609">
        <v>3</v>
      </c>
      <c r="C1609">
        <v>8</v>
      </c>
      <c r="D1609" t="s">
        <v>23</v>
      </c>
      <c r="E1609" t="s">
        <v>288</v>
      </c>
      <c r="F1609" s="1">
        <v>2.763310185185185E-2</v>
      </c>
      <c r="G1609">
        <f>_xlfn.XLOOKUP($A1609,Product_pricing!$B:$B,Product_pricing!$C:$C)</f>
        <v>19</v>
      </c>
      <c r="H1609">
        <f t="shared" si="75"/>
        <v>52.440000000000005</v>
      </c>
      <c r="I1609" s="10">
        <f t="shared" si="76"/>
        <v>4.6275058133703695E-2</v>
      </c>
      <c r="J1609" t="str">
        <f>_xlfn.XLOOKUP(A1609,Product_Details!$A:$A,Product_Details!$G:$G,"mens")</f>
        <v>Womens</v>
      </c>
      <c r="K1609">
        <f t="shared" si="77"/>
        <v>2511.6666666666665</v>
      </c>
    </row>
    <row r="1610" spans="1:11" ht="15">
      <c r="A1610" t="s">
        <v>25</v>
      </c>
      <c r="B1610">
        <v>5</v>
      </c>
      <c r="C1610">
        <v>8</v>
      </c>
      <c r="D1610" t="s">
        <v>23</v>
      </c>
      <c r="E1610" t="s">
        <v>288</v>
      </c>
      <c r="F1610" s="1">
        <v>2.763310185185185E-2</v>
      </c>
      <c r="G1610">
        <f>_xlfn.XLOOKUP($A1610,Product_pricing!$B:$B,Product_pricing!$C:$C)</f>
        <v>40</v>
      </c>
      <c r="H1610">
        <f t="shared" si="75"/>
        <v>184</v>
      </c>
      <c r="I1610" s="10">
        <f t="shared" si="76"/>
        <v>0.16236862503053925</v>
      </c>
      <c r="J1610" t="str">
        <f>_xlfn.XLOOKUP(A1610,Product_Details!$A:$A,Product_Details!$G:$G,"mens")</f>
        <v>Mens</v>
      </c>
      <c r="K1610">
        <f t="shared" si="77"/>
        <v>2520</v>
      </c>
    </row>
    <row r="1611" spans="1:11" ht="15">
      <c r="A1611" t="s">
        <v>26</v>
      </c>
      <c r="B1611">
        <v>1</v>
      </c>
      <c r="C1611">
        <v>8</v>
      </c>
      <c r="D1611" t="s">
        <v>23</v>
      </c>
      <c r="E1611" t="s">
        <v>288</v>
      </c>
      <c r="F1611" s="1">
        <v>2.763310185185185E-2</v>
      </c>
      <c r="G1611">
        <f>_xlfn.XLOOKUP($A1611,Product_pricing!$B:$B,Product_pricing!$C:$C)</f>
        <v>17</v>
      </c>
      <c r="H1611">
        <f t="shared" si="75"/>
        <v>15.64</v>
      </c>
      <c r="I1611" s="10">
        <f t="shared" si="76"/>
        <v>1.3801333127595839E-2</v>
      </c>
      <c r="J1611" t="str">
        <f>_xlfn.XLOOKUP(A1611,Product_Details!$A:$A,Product_Details!$G:$G,"mens")</f>
        <v>Mens</v>
      </c>
      <c r="K1611">
        <f t="shared" si="77"/>
        <v>2520</v>
      </c>
    </row>
    <row r="1612" spans="1:11" ht="15">
      <c r="A1612" t="s">
        <v>27</v>
      </c>
      <c r="B1612">
        <v>4</v>
      </c>
      <c r="C1612">
        <v>8</v>
      </c>
      <c r="D1612" t="s">
        <v>23</v>
      </c>
      <c r="E1612" t="s">
        <v>288</v>
      </c>
      <c r="F1612" s="1">
        <v>2.763310185185185E-2</v>
      </c>
      <c r="G1612">
        <f>_xlfn.XLOOKUP($A1612,Product_pricing!$B:$B,Product_pricing!$C:$C)</f>
        <v>29</v>
      </c>
      <c r="H1612">
        <f t="shared" si="75"/>
        <v>106.72</v>
      </c>
      <c r="I1612" s="10">
        <f t="shared" si="76"/>
        <v>9.4173802517712776E-2</v>
      </c>
      <c r="J1612" t="str">
        <f>_xlfn.XLOOKUP(A1612,Product_Details!$A:$A,Product_Details!$G:$G,"mens")</f>
        <v>Mens</v>
      </c>
      <c r="K1612">
        <f t="shared" si="77"/>
        <v>2520</v>
      </c>
    </row>
    <row r="1613" spans="1:11" ht="15">
      <c r="A1613" t="s">
        <v>35</v>
      </c>
      <c r="B1613">
        <v>5</v>
      </c>
      <c r="C1613">
        <v>6</v>
      </c>
      <c r="D1613" t="s">
        <v>33</v>
      </c>
      <c r="E1613" t="s">
        <v>289</v>
      </c>
      <c r="F1613" s="1">
        <v>3.730208333333334E-2</v>
      </c>
      <c r="G1613">
        <f>_xlfn.XLOOKUP($A1613,Product_pricing!$B:$B,Product_pricing!$C:$C)</f>
        <v>32</v>
      </c>
      <c r="H1613">
        <f t="shared" si="75"/>
        <v>150.39999999999998</v>
      </c>
      <c r="I1613" s="10">
        <f t="shared" si="76"/>
        <v>0.13271870219887555</v>
      </c>
      <c r="J1613" t="str">
        <f>_xlfn.XLOOKUP(A1613,Product_Details!$A:$A,Product_Details!$G:$G,"mens")</f>
        <v>Womens</v>
      </c>
      <c r="K1613">
        <f t="shared" si="77"/>
        <v>1507</v>
      </c>
    </row>
    <row r="1614" spans="1:11" ht="15">
      <c r="A1614" t="s">
        <v>29</v>
      </c>
      <c r="B1614">
        <v>2</v>
      </c>
      <c r="C1614">
        <v>6</v>
      </c>
      <c r="D1614" t="s">
        <v>33</v>
      </c>
      <c r="E1614" t="s">
        <v>289</v>
      </c>
      <c r="F1614" s="1">
        <v>3.730208333333334E-2</v>
      </c>
      <c r="G1614">
        <f>_xlfn.XLOOKUP($A1614,Product_pricing!$B:$B,Product_pricing!$C:$C)</f>
        <v>10</v>
      </c>
      <c r="H1614">
        <f t="shared" si="75"/>
        <v>18.799999999999997</v>
      </c>
      <c r="I1614" s="10">
        <f t="shared" si="76"/>
        <v>1.6589837774859444E-2</v>
      </c>
      <c r="J1614" t="str">
        <f>_xlfn.XLOOKUP(A1614,Product_Details!$A:$A,Product_Details!$G:$G,"mens")</f>
        <v>Womens</v>
      </c>
      <c r="K1614">
        <f t="shared" si="77"/>
        <v>1507</v>
      </c>
    </row>
    <row r="1615" spans="1:11" ht="15">
      <c r="A1615" t="s">
        <v>36</v>
      </c>
      <c r="B1615">
        <v>4</v>
      </c>
      <c r="C1615">
        <v>6</v>
      </c>
      <c r="D1615" t="s">
        <v>33</v>
      </c>
      <c r="E1615" t="s">
        <v>289</v>
      </c>
      <c r="F1615" s="1">
        <v>3.730208333333334E-2</v>
      </c>
      <c r="G1615">
        <f>_xlfn.XLOOKUP($A1615,Product_pricing!$B:$B,Product_pricing!$C:$C)</f>
        <v>23</v>
      </c>
      <c r="H1615">
        <f t="shared" si="75"/>
        <v>86.47999999999999</v>
      </c>
      <c r="I1615" s="10">
        <f t="shared" si="76"/>
        <v>7.6313253764353439E-2</v>
      </c>
      <c r="J1615" t="str">
        <f>_xlfn.XLOOKUP(A1615,Product_Details!$A:$A,Product_Details!$G:$G,"mens")</f>
        <v>Womens</v>
      </c>
      <c r="K1615">
        <f t="shared" si="77"/>
        <v>1507</v>
      </c>
    </row>
    <row r="1616" spans="1:11" ht="15">
      <c r="A1616" t="s">
        <v>30</v>
      </c>
      <c r="B1616">
        <v>5</v>
      </c>
      <c r="C1616">
        <v>6</v>
      </c>
      <c r="D1616" t="s">
        <v>33</v>
      </c>
      <c r="E1616" t="s">
        <v>289</v>
      </c>
      <c r="F1616" s="1">
        <v>3.730208333333334E-2</v>
      </c>
      <c r="G1616">
        <f>_xlfn.XLOOKUP($A1616,Product_pricing!$B:$B,Product_pricing!$C:$C)</f>
        <v>19</v>
      </c>
      <c r="H1616">
        <f t="shared" si="75"/>
        <v>89.3</v>
      </c>
      <c r="I1616" s="10">
        <f t="shared" si="76"/>
        <v>7.8801729430582362E-2</v>
      </c>
      <c r="J1616" t="str">
        <f>_xlfn.XLOOKUP(A1616,Product_Details!$A:$A,Product_Details!$G:$G,"mens")</f>
        <v>Womens</v>
      </c>
      <c r="K1616">
        <f t="shared" si="77"/>
        <v>1507</v>
      </c>
    </row>
    <row r="1617" spans="1:11" ht="15">
      <c r="A1617" t="s">
        <v>38</v>
      </c>
      <c r="B1617">
        <v>5</v>
      </c>
      <c r="C1617">
        <v>6</v>
      </c>
      <c r="D1617" t="s">
        <v>33</v>
      </c>
      <c r="E1617" t="s">
        <v>289</v>
      </c>
      <c r="F1617" s="1">
        <v>3.730208333333334E-2</v>
      </c>
      <c r="G1617">
        <f>_xlfn.XLOOKUP($A1617,Product_pricing!$B:$B,Product_pricing!$C:$C)</f>
        <v>54</v>
      </c>
      <c r="H1617">
        <f t="shared" si="75"/>
        <v>253.79999999999998</v>
      </c>
      <c r="I1617" s="10">
        <f t="shared" si="76"/>
        <v>0.22396280996060253</v>
      </c>
      <c r="J1617" t="str">
        <f>_xlfn.XLOOKUP(A1617,Product_Details!$A:$A,Product_Details!$G:$G,"mens")</f>
        <v>Womens</v>
      </c>
      <c r="K1617">
        <f t="shared" si="77"/>
        <v>1507</v>
      </c>
    </row>
    <row r="1618" spans="1:11" ht="15">
      <c r="A1618" t="s">
        <v>25</v>
      </c>
      <c r="B1618">
        <v>2</v>
      </c>
      <c r="C1618">
        <v>6</v>
      </c>
      <c r="D1618" t="s">
        <v>33</v>
      </c>
      <c r="E1618" t="s">
        <v>289</v>
      </c>
      <c r="F1618" s="1">
        <v>3.730208333333334E-2</v>
      </c>
      <c r="G1618">
        <f>_xlfn.XLOOKUP($A1618,Product_pricing!$B:$B,Product_pricing!$C:$C)</f>
        <v>40</v>
      </c>
      <c r="H1618">
        <f t="shared" si="75"/>
        <v>75.199999999999989</v>
      </c>
      <c r="I1618" s="10">
        <f t="shared" si="76"/>
        <v>6.6359351099437774E-2</v>
      </c>
      <c r="J1618" t="str">
        <f>_xlfn.XLOOKUP(A1618,Product_Details!$A:$A,Product_Details!$G:$G,"mens")</f>
        <v>Mens</v>
      </c>
      <c r="K1618">
        <f t="shared" si="77"/>
        <v>1890</v>
      </c>
    </row>
    <row r="1619" spans="1:11" ht="15">
      <c r="A1619" t="s">
        <v>41</v>
      </c>
      <c r="B1619">
        <v>3</v>
      </c>
      <c r="C1619">
        <v>6</v>
      </c>
      <c r="D1619" t="s">
        <v>33</v>
      </c>
      <c r="E1619" t="s">
        <v>289</v>
      </c>
      <c r="F1619" s="1">
        <v>3.730208333333334E-2</v>
      </c>
      <c r="G1619">
        <f>_xlfn.XLOOKUP($A1619,Product_pricing!$B:$B,Product_pricing!$C:$C)</f>
        <v>10</v>
      </c>
      <c r="H1619">
        <f t="shared" si="75"/>
        <v>28.2</v>
      </c>
      <c r="I1619" s="10">
        <f t="shared" si="76"/>
        <v>2.4884756662289169E-2</v>
      </c>
      <c r="J1619" t="str">
        <f>_xlfn.XLOOKUP(A1619,Product_Details!$A:$A,Product_Details!$G:$G,"mens")</f>
        <v>Mens</v>
      </c>
      <c r="K1619">
        <f t="shared" si="77"/>
        <v>1890</v>
      </c>
    </row>
    <row r="1620" spans="1:11" ht="15">
      <c r="A1620" t="s">
        <v>31</v>
      </c>
      <c r="B1620">
        <v>4</v>
      </c>
      <c r="C1620">
        <v>6</v>
      </c>
      <c r="D1620" t="s">
        <v>33</v>
      </c>
      <c r="E1620" t="s">
        <v>289</v>
      </c>
      <c r="F1620" s="1">
        <v>3.730208333333334E-2</v>
      </c>
      <c r="G1620">
        <f>_xlfn.XLOOKUP($A1620,Product_pricing!$B:$B,Product_pricing!$C:$C)</f>
        <v>57</v>
      </c>
      <c r="H1620">
        <f t="shared" si="75"/>
        <v>214.32</v>
      </c>
      <c r="I1620" s="10">
        <f t="shared" si="76"/>
        <v>0.18912415063339769</v>
      </c>
      <c r="J1620" t="str">
        <f>_xlfn.XLOOKUP(A1620,Product_Details!$A:$A,Product_Details!$G:$G,"mens")</f>
        <v>Mens</v>
      </c>
      <c r="K1620">
        <f t="shared" si="77"/>
        <v>1890</v>
      </c>
    </row>
    <row r="1621" spans="1:11" ht="15">
      <c r="A1621" t="s">
        <v>26</v>
      </c>
      <c r="B1621">
        <v>2</v>
      </c>
      <c r="C1621">
        <v>6</v>
      </c>
      <c r="D1621" t="s">
        <v>33</v>
      </c>
      <c r="E1621" t="s">
        <v>289</v>
      </c>
      <c r="F1621" s="1">
        <v>3.730208333333334E-2</v>
      </c>
      <c r="G1621">
        <f>_xlfn.XLOOKUP($A1621,Product_pricing!$B:$B,Product_pricing!$C:$C)</f>
        <v>17</v>
      </c>
      <c r="H1621">
        <f t="shared" si="75"/>
        <v>31.959999999999997</v>
      </c>
      <c r="I1621" s="10">
        <f t="shared" si="76"/>
        <v>2.8202724217261058E-2</v>
      </c>
      <c r="J1621" t="str">
        <f>_xlfn.XLOOKUP(A1621,Product_Details!$A:$A,Product_Details!$G:$G,"mens")</f>
        <v>Mens</v>
      </c>
      <c r="K1621">
        <f t="shared" si="77"/>
        <v>1890</v>
      </c>
    </row>
    <row r="1622" spans="1:11" ht="15">
      <c r="A1622" t="s">
        <v>35</v>
      </c>
      <c r="B1622">
        <v>3</v>
      </c>
      <c r="C1622">
        <v>17</v>
      </c>
      <c r="D1622" t="s">
        <v>33</v>
      </c>
      <c r="E1622" t="s">
        <v>290</v>
      </c>
      <c r="F1622" s="1">
        <v>1.7996527777777778E-2</v>
      </c>
      <c r="G1622">
        <f>_xlfn.XLOOKUP($A1622,Product_pricing!$B:$B,Product_pricing!$C:$C)</f>
        <v>32</v>
      </c>
      <c r="H1622">
        <f t="shared" si="75"/>
        <v>79.679999999999993</v>
      </c>
      <c r="I1622" s="10">
        <f t="shared" si="76"/>
        <v>7.0312674143659618E-2</v>
      </c>
      <c r="J1622" t="str">
        <f>_xlfn.XLOOKUP(A1622,Product_Details!$A:$A,Product_Details!$G:$G,"mens")</f>
        <v>Womens</v>
      </c>
      <c r="K1622">
        <f t="shared" si="77"/>
        <v>7535</v>
      </c>
    </row>
    <row r="1623" spans="1:11" ht="15">
      <c r="A1623" t="s">
        <v>25</v>
      </c>
      <c r="B1623">
        <v>5</v>
      </c>
      <c r="C1623">
        <v>17</v>
      </c>
      <c r="D1623" t="s">
        <v>33</v>
      </c>
      <c r="E1623" t="s">
        <v>290</v>
      </c>
      <c r="F1623" s="1">
        <v>1.7996527777777778E-2</v>
      </c>
      <c r="G1623">
        <f>_xlfn.XLOOKUP($A1623,Product_pricing!$B:$B,Product_pricing!$C:$C)</f>
        <v>40</v>
      </c>
      <c r="H1623">
        <f t="shared" si="75"/>
        <v>166</v>
      </c>
      <c r="I1623" s="10">
        <f t="shared" si="76"/>
        <v>0.14648473779929086</v>
      </c>
      <c r="J1623" t="str">
        <f>_xlfn.XLOOKUP(A1623,Product_Details!$A:$A,Product_Details!$G:$G,"mens")</f>
        <v>Mens</v>
      </c>
      <c r="K1623">
        <f t="shared" si="77"/>
        <v>2520</v>
      </c>
    </row>
    <row r="1624" spans="1:11" ht="15">
      <c r="A1624" t="s">
        <v>31</v>
      </c>
      <c r="B1624">
        <v>4</v>
      </c>
      <c r="C1624">
        <v>17</v>
      </c>
      <c r="D1624" t="s">
        <v>33</v>
      </c>
      <c r="E1624" t="s">
        <v>290</v>
      </c>
      <c r="F1624" s="1">
        <v>1.7996527777777778E-2</v>
      </c>
      <c r="G1624">
        <f>_xlfn.XLOOKUP($A1624,Product_pricing!$B:$B,Product_pricing!$C:$C)</f>
        <v>57</v>
      </c>
      <c r="H1624">
        <f t="shared" si="75"/>
        <v>189.23999999999998</v>
      </c>
      <c r="I1624" s="10">
        <f t="shared" si="76"/>
        <v>0.16699260109119154</v>
      </c>
      <c r="J1624" t="str">
        <f>_xlfn.XLOOKUP(A1624,Product_Details!$A:$A,Product_Details!$G:$G,"mens")</f>
        <v>Mens</v>
      </c>
      <c r="K1624">
        <f t="shared" si="77"/>
        <v>2520</v>
      </c>
    </row>
    <row r="1625" spans="1:11" ht="15">
      <c r="A1625" t="s">
        <v>32</v>
      </c>
      <c r="B1625">
        <v>5</v>
      </c>
      <c r="C1625">
        <v>17</v>
      </c>
      <c r="D1625" t="s">
        <v>33</v>
      </c>
      <c r="E1625" t="s">
        <v>290</v>
      </c>
      <c r="F1625" s="1">
        <v>1.7996527777777778E-2</v>
      </c>
      <c r="G1625">
        <f>_xlfn.XLOOKUP($A1625,Product_pricing!$B:$B,Product_pricing!$C:$C)</f>
        <v>36</v>
      </c>
      <c r="H1625">
        <f t="shared" si="75"/>
        <v>149.4</v>
      </c>
      <c r="I1625" s="10">
        <f t="shared" si="76"/>
        <v>0.13183626401936177</v>
      </c>
      <c r="J1625" t="str">
        <f>_xlfn.XLOOKUP(A1625,Product_Details!$A:$A,Product_Details!$G:$G,"mens")</f>
        <v>Mens</v>
      </c>
      <c r="K1625">
        <f t="shared" si="77"/>
        <v>2520</v>
      </c>
    </row>
    <row r="1626" spans="1:11" ht="15">
      <c r="A1626" t="s">
        <v>35</v>
      </c>
      <c r="B1626">
        <v>4</v>
      </c>
      <c r="C1626">
        <v>15</v>
      </c>
      <c r="D1626" t="s">
        <v>33</v>
      </c>
      <c r="E1626" t="s">
        <v>291</v>
      </c>
      <c r="F1626" s="1">
        <v>7.4456018518518517E-3</v>
      </c>
      <c r="G1626">
        <f>_xlfn.XLOOKUP($A1626,Product_pricing!$B:$B,Product_pricing!$C:$C)</f>
        <v>32</v>
      </c>
      <c r="H1626">
        <f t="shared" si="75"/>
        <v>108.8</v>
      </c>
      <c r="I1626" s="10">
        <f t="shared" si="76"/>
        <v>9.6009273931101466E-2</v>
      </c>
      <c r="J1626" t="str">
        <f>_xlfn.XLOOKUP(A1626,Product_Details!$A:$A,Product_Details!$G:$G,"mens")</f>
        <v>Womens</v>
      </c>
      <c r="K1626">
        <f t="shared" si="77"/>
        <v>3767.5</v>
      </c>
    </row>
    <row r="1627" spans="1:11" ht="15">
      <c r="A1627" t="s">
        <v>29</v>
      </c>
      <c r="B1627">
        <v>1</v>
      </c>
      <c r="C1627">
        <v>15</v>
      </c>
      <c r="D1627" t="s">
        <v>33</v>
      </c>
      <c r="E1627" t="s">
        <v>291</v>
      </c>
      <c r="F1627" s="1">
        <v>7.4456018518518517E-3</v>
      </c>
      <c r="G1627">
        <f>_xlfn.XLOOKUP($A1627,Product_pricing!$B:$B,Product_pricing!$C:$C)</f>
        <v>10</v>
      </c>
      <c r="H1627">
        <f t="shared" si="75"/>
        <v>8.5</v>
      </c>
      <c r="I1627" s="10">
        <f t="shared" si="76"/>
        <v>7.5007245258673031E-3</v>
      </c>
      <c r="J1627" t="str">
        <f>_xlfn.XLOOKUP(A1627,Product_Details!$A:$A,Product_Details!$G:$G,"mens")</f>
        <v>Womens</v>
      </c>
      <c r="K1627">
        <f t="shared" si="77"/>
        <v>3767.5</v>
      </c>
    </row>
    <row r="1628" spans="1:11" ht="15">
      <c r="A1628" t="s">
        <v>25</v>
      </c>
      <c r="B1628">
        <v>1</v>
      </c>
      <c r="C1628">
        <v>15</v>
      </c>
      <c r="D1628" t="s">
        <v>33</v>
      </c>
      <c r="E1628" t="s">
        <v>291</v>
      </c>
      <c r="F1628" s="1">
        <v>7.4456018518518517E-3</v>
      </c>
      <c r="G1628">
        <f>_xlfn.XLOOKUP($A1628,Product_pricing!$B:$B,Product_pricing!$C:$C)</f>
        <v>40</v>
      </c>
      <c r="H1628">
        <f t="shared" si="75"/>
        <v>34</v>
      </c>
      <c r="I1628" s="10">
        <f t="shared" si="76"/>
        <v>3.0002898103469212E-2</v>
      </c>
      <c r="J1628" t="str">
        <f>_xlfn.XLOOKUP(A1628,Product_Details!$A:$A,Product_Details!$G:$G,"mens")</f>
        <v>Mens</v>
      </c>
      <c r="K1628">
        <f t="shared" si="77"/>
        <v>3780</v>
      </c>
    </row>
    <row r="1629" spans="1:11" ht="15">
      <c r="A1629" t="s">
        <v>26</v>
      </c>
      <c r="B1629">
        <v>3</v>
      </c>
      <c r="C1629">
        <v>15</v>
      </c>
      <c r="D1629" t="s">
        <v>33</v>
      </c>
      <c r="E1629" t="s">
        <v>291</v>
      </c>
      <c r="F1629" s="1">
        <v>7.4456018518518517E-3</v>
      </c>
      <c r="G1629">
        <f>_xlfn.XLOOKUP($A1629,Product_pricing!$B:$B,Product_pricing!$C:$C)</f>
        <v>17</v>
      </c>
      <c r="H1629">
        <f t="shared" si="75"/>
        <v>43.35</v>
      </c>
      <c r="I1629" s="10">
        <f t="shared" si="76"/>
        <v>3.825369508192325E-2</v>
      </c>
      <c r="J1629" t="str">
        <f>_xlfn.XLOOKUP(A1629,Product_Details!$A:$A,Product_Details!$G:$G,"mens")</f>
        <v>Mens</v>
      </c>
      <c r="K1629">
        <f t="shared" si="77"/>
        <v>3780</v>
      </c>
    </row>
    <row r="1630" spans="1:11" ht="15">
      <c r="A1630" t="s">
        <v>29</v>
      </c>
      <c r="B1630">
        <v>4</v>
      </c>
      <c r="C1630">
        <v>2</v>
      </c>
      <c r="D1630" t="s">
        <v>33</v>
      </c>
      <c r="E1630" t="s">
        <v>292</v>
      </c>
      <c r="F1630" s="1">
        <v>3.2481481481481479E-2</v>
      </c>
      <c r="G1630">
        <f>_xlfn.XLOOKUP($A1630,Product_pricing!$B:$B,Product_pricing!$C:$C)</f>
        <v>10</v>
      </c>
      <c r="H1630">
        <f t="shared" si="75"/>
        <v>39.200000000000003</v>
      </c>
      <c r="I1630" s="10">
        <f t="shared" si="76"/>
        <v>3.4591576636940978E-2</v>
      </c>
      <c r="J1630" t="str">
        <f>_xlfn.XLOOKUP(A1630,Product_Details!$A:$A,Product_Details!$G:$G,"mens")</f>
        <v>Womens</v>
      </c>
      <c r="K1630">
        <f t="shared" si="77"/>
        <v>3767.5</v>
      </c>
    </row>
    <row r="1631" spans="1:11" ht="15">
      <c r="A1631" t="s">
        <v>36</v>
      </c>
      <c r="B1631">
        <v>1</v>
      </c>
      <c r="C1631">
        <v>2</v>
      </c>
      <c r="D1631" t="s">
        <v>33</v>
      </c>
      <c r="E1631" t="s">
        <v>292</v>
      </c>
      <c r="F1631" s="1">
        <v>3.2481481481481479E-2</v>
      </c>
      <c r="G1631">
        <f>_xlfn.XLOOKUP($A1631,Product_pricing!$B:$B,Product_pricing!$C:$C)</f>
        <v>23</v>
      </c>
      <c r="H1631">
        <f t="shared" si="75"/>
        <v>22.54</v>
      </c>
      <c r="I1631" s="10">
        <f t="shared" si="76"/>
        <v>1.989015656624106E-2</v>
      </c>
      <c r="J1631" t="str">
        <f>_xlfn.XLOOKUP(A1631,Product_Details!$A:$A,Product_Details!$G:$G,"mens")</f>
        <v>Womens</v>
      </c>
      <c r="K1631">
        <f t="shared" si="77"/>
        <v>3767.5</v>
      </c>
    </row>
    <row r="1632" spans="1:11" ht="15">
      <c r="A1632" t="s">
        <v>41</v>
      </c>
      <c r="B1632">
        <v>1</v>
      </c>
      <c r="C1632">
        <v>2</v>
      </c>
      <c r="D1632" t="s">
        <v>33</v>
      </c>
      <c r="E1632" t="s">
        <v>292</v>
      </c>
      <c r="F1632" s="1">
        <v>3.2481481481481479E-2</v>
      </c>
      <c r="G1632">
        <f>_xlfn.XLOOKUP($A1632,Product_pricing!$B:$B,Product_pricing!$C:$C)</f>
        <v>10</v>
      </c>
      <c r="H1632">
        <f t="shared" si="75"/>
        <v>9.8000000000000007</v>
      </c>
      <c r="I1632" s="10">
        <f t="shared" si="76"/>
        <v>8.6478941592352445E-3</v>
      </c>
      <c r="J1632" t="str">
        <f>_xlfn.XLOOKUP(A1632,Product_Details!$A:$A,Product_Details!$G:$G,"mens")</f>
        <v>Mens</v>
      </c>
      <c r="K1632">
        <f t="shared" si="77"/>
        <v>2520</v>
      </c>
    </row>
    <row r="1633" spans="1:11" ht="15">
      <c r="A1633" t="s">
        <v>26</v>
      </c>
      <c r="B1633">
        <v>3</v>
      </c>
      <c r="C1633">
        <v>2</v>
      </c>
      <c r="D1633" t="s">
        <v>33</v>
      </c>
      <c r="E1633" t="s">
        <v>292</v>
      </c>
      <c r="F1633" s="1">
        <v>3.2481481481481479E-2</v>
      </c>
      <c r="G1633">
        <f>_xlfn.XLOOKUP($A1633,Product_pricing!$B:$B,Product_pricing!$C:$C)</f>
        <v>17</v>
      </c>
      <c r="H1633">
        <f t="shared" si="75"/>
        <v>49.98</v>
      </c>
      <c r="I1633" s="10">
        <f t="shared" si="76"/>
        <v>4.410426021209974E-2</v>
      </c>
      <c r="J1633" t="str">
        <f>_xlfn.XLOOKUP(A1633,Product_Details!$A:$A,Product_Details!$G:$G,"mens")</f>
        <v>Mens</v>
      </c>
      <c r="K1633">
        <f t="shared" si="77"/>
        <v>2520</v>
      </c>
    </row>
    <row r="1634" spans="1:11" ht="15">
      <c r="A1634" t="s">
        <v>27</v>
      </c>
      <c r="B1634">
        <v>5</v>
      </c>
      <c r="C1634">
        <v>2</v>
      </c>
      <c r="D1634" t="s">
        <v>33</v>
      </c>
      <c r="E1634" t="s">
        <v>292</v>
      </c>
      <c r="F1634" s="1">
        <v>3.2481481481481479E-2</v>
      </c>
      <c r="G1634">
        <f>_xlfn.XLOOKUP($A1634,Product_pricing!$B:$B,Product_pricing!$C:$C)</f>
        <v>29</v>
      </c>
      <c r="H1634">
        <f t="shared" si="75"/>
        <v>142.1</v>
      </c>
      <c r="I1634" s="10">
        <f t="shared" si="76"/>
        <v>0.12539446530891102</v>
      </c>
      <c r="J1634" t="str">
        <f>_xlfn.XLOOKUP(A1634,Product_Details!$A:$A,Product_Details!$G:$G,"mens")</f>
        <v>Mens</v>
      </c>
      <c r="K1634">
        <f t="shared" si="77"/>
        <v>2520</v>
      </c>
    </row>
    <row r="1635" spans="1:11" ht="15">
      <c r="A1635" t="s">
        <v>29</v>
      </c>
      <c r="B1635">
        <v>4</v>
      </c>
      <c r="C1635">
        <v>15</v>
      </c>
      <c r="D1635" t="s">
        <v>33</v>
      </c>
      <c r="E1635" t="s">
        <v>293</v>
      </c>
      <c r="F1635" s="1">
        <v>3.2986111111111107E-4</v>
      </c>
      <c r="G1635">
        <f>_xlfn.XLOOKUP($A1635,Product_pricing!$B:$B,Product_pricing!$C:$C)</f>
        <v>10</v>
      </c>
      <c r="H1635">
        <f t="shared" si="75"/>
        <v>34</v>
      </c>
      <c r="I1635" s="10">
        <f t="shared" si="76"/>
        <v>3.0002898103469212E-2</v>
      </c>
      <c r="J1635" t="str">
        <f>_xlfn.XLOOKUP(A1635,Product_Details!$A:$A,Product_Details!$G:$G,"mens")</f>
        <v>Womens</v>
      </c>
      <c r="K1635">
        <f t="shared" si="77"/>
        <v>3767.5</v>
      </c>
    </row>
    <row r="1636" spans="1:11" ht="15">
      <c r="A1636" t="s">
        <v>30</v>
      </c>
      <c r="B1636">
        <v>4</v>
      </c>
      <c r="C1636">
        <v>15</v>
      </c>
      <c r="D1636" t="s">
        <v>33</v>
      </c>
      <c r="E1636" t="s">
        <v>293</v>
      </c>
      <c r="F1636" s="1">
        <v>3.2986111111111107E-4</v>
      </c>
      <c r="G1636">
        <f>_xlfn.XLOOKUP($A1636,Product_pricing!$B:$B,Product_pricing!$C:$C)</f>
        <v>19</v>
      </c>
      <c r="H1636">
        <f t="shared" si="75"/>
        <v>64.599999999999994</v>
      </c>
      <c r="I1636" s="10">
        <f t="shared" si="76"/>
        <v>5.7005506396591493E-2</v>
      </c>
      <c r="J1636" t="str">
        <f>_xlfn.XLOOKUP(A1636,Product_Details!$A:$A,Product_Details!$G:$G,"mens")</f>
        <v>Womens</v>
      </c>
      <c r="K1636">
        <f t="shared" si="77"/>
        <v>3767.5</v>
      </c>
    </row>
    <row r="1637" spans="1:11" ht="15">
      <c r="A1637" t="s">
        <v>25</v>
      </c>
      <c r="B1637">
        <v>3</v>
      </c>
      <c r="C1637">
        <v>15</v>
      </c>
      <c r="D1637" t="s">
        <v>33</v>
      </c>
      <c r="E1637" t="s">
        <v>293</v>
      </c>
      <c r="F1637" s="1">
        <v>3.2986111111111107E-4</v>
      </c>
      <c r="G1637">
        <f>_xlfn.XLOOKUP($A1637,Product_pricing!$B:$B,Product_pricing!$C:$C)</f>
        <v>40</v>
      </c>
      <c r="H1637">
        <f t="shared" si="75"/>
        <v>102</v>
      </c>
      <c r="I1637" s="10">
        <f t="shared" si="76"/>
        <v>9.0008694310407644E-2</v>
      </c>
      <c r="J1637" t="str">
        <f>_xlfn.XLOOKUP(A1637,Product_Details!$A:$A,Product_Details!$G:$G,"mens")</f>
        <v>Mens</v>
      </c>
      <c r="K1637">
        <f t="shared" si="77"/>
        <v>1890</v>
      </c>
    </row>
    <row r="1638" spans="1:11" ht="15">
      <c r="A1638" t="s">
        <v>41</v>
      </c>
      <c r="B1638">
        <v>5</v>
      </c>
      <c r="C1638">
        <v>15</v>
      </c>
      <c r="D1638" t="s">
        <v>33</v>
      </c>
      <c r="E1638" t="s">
        <v>293</v>
      </c>
      <c r="F1638" s="1">
        <v>3.2986111111111107E-4</v>
      </c>
      <c r="G1638">
        <f>_xlfn.XLOOKUP($A1638,Product_pricing!$B:$B,Product_pricing!$C:$C)</f>
        <v>10</v>
      </c>
      <c r="H1638">
        <f t="shared" si="75"/>
        <v>42.5</v>
      </c>
      <c r="I1638" s="10">
        <f t="shared" si="76"/>
        <v>3.7503622629336514E-2</v>
      </c>
      <c r="J1638" t="str">
        <f>_xlfn.XLOOKUP(A1638,Product_Details!$A:$A,Product_Details!$G:$G,"mens")</f>
        <v>Mens</v>
      </c>
      <c r="K1638">
        <f t="shared" si="77"/>
        <v>1890</v>
      </c>
    </row>
    <row r="1639" spans="1:11" ht="15">
      <c r="A1639" t="s">
        <v>32</v>
      </c>
      <c r="B1639">
        <v>5</v>
      </c>
      <c r="C1639">
        <v>15</v>
      </c>
      <c r="D1639" t="s">
        <v>33</v>
      </c>
      <c r="E1639" t="s">
        <v>293</v>
      </c>
      <c r="F1639" s="1">
        <v>3.2986111111111107E-4</v>
      </c>
      <c r="G1639">
        <f>_xlfn.XLOOKUP($A1639,Product_pricing!$B:$B,Product_pricing!$C:$C)</f>
        <v>36</v>
      </c>
      <c r="H1639">
        <f t="shared" si="75"/>
        <v>153</v>
      </c>
      <c r="I1639" s="10">
        <f t="shared" si="76"/>
        <v>0.13501304146561144</v>
      </c>
      <c r="J1639" t="str">
        <f>_xlfn.XLOOKUP(A1639,Product_Details!$A:$A,Product_Details!$G:$G,"mens")</f>
        <v>Mens</v>
      </c>
      <c r="K1639">
        <f t="shared" si="77"/>
        <v>1890</v>
      </c>
    </row>
    <row r="1640" spans="1:11" ht="15">
      <c r="A1640" t="s">
        <v>26</v>
      </c>
      <c r="B1640">
        <v>2</v>
      </c>
      <c r="C1640">
        <v>15</v>
      </c>
      <c r="D1640" t="s">
        <v>33</v>
      </c>
      <c r="E1640" t="s">
        <v>293</v>
      </c>
      <c r="F1640" s="1">
        <v>3.2986111111111107E-4</v>
      </c>
      <c r="G1640">
        <f>_xlfn.XLOOKUP($A1640,Product_pricing!$B:$B,Product_pricing!$C:$C)</f>
        <v>17</v>
      </c>
      <c r="H1640">
        <f t="shared" si="75"/>
        <v>28.9</v>
      </c>
      <c r="I1640" s="10">
        <f t="shared" si="76"/>
        <v>2.5502463387948829E-2</v>
      </c>
      <c r="J1640" t="str">
        <f>_xlfn.XLOOKUP(A1640,Product_Details!$A:$A,Product_Details!$G:$G,"mens")</f>
        <v>Mens</v>
      </c>
      <c r="K1640">
        <f t="shared" si="77"/>
        <v>1890</v>
      </c>
    </row>
    <row r="1641" spans="1:11" ht="15">
      <c r="A1641" t="s">
        <v>22</v>
      </c>
      <c r="B1641">
        <v>5</v>
      </c>
      <c r="C1641">
        <v>3</v>
      </c>
      <c r="D1641" t="s">
        <v>33</v>
      </c>
      <c r="E1641" t="s">
        <v>294</v>
      </c>
      <c r="F1641" s="1">
        <v>3.1386574074074074E-2</v>
      </c>
      <c r="G1641">
        <f>_xlfn.XLOOKUP($A1641,Product_pricing!$B:$B,Product_pricing!$C:$C)</f>
        <v>13</v>
      </c>
      <c r="H1641">
        <f t="shared" si="75"/>
        <v>63.05</v>
      </c>
      <c r="I1641" s="10">
        <f t="shared" si="76"/>
        <v>5.5637727218345111E-2</v>
      </c>
      <c r="J1641" t="str">
        <f>_xlfn.XLOOKUP(A1641,Product_Details!$A:$A,Product_Details!$G:$G,"mens")</f>
        <v>Womens</v>
      </c>
      <c r="K1641">
        <f t="shared" si="77"/>
        <v>2511.6666666666665</v>
      </c>
    </row>
    <row r="1642" spans="1:11" ht="15">
      <c r="A1642" t="s">
        <v>35</v>
      </c>
      <c r="B1642">
        <v>3</v>
      </c>
      <c r="C1642">
        <v>3</v>
      </c>
      <c r="D1642" t="s">
        <v>33</v>
      </c>
      <c r="E1642" t="s">
        <v>294</v>
      </c>
      <c r="F1642" s="1">
        <v>3.1386574074074074E-2</v>
      </c>
      <c r="G1642">
        <f>_xlfn.XLOOKUP($A1642,Product_pricing!$B:$B,Product_pricing!$C:$C)</f>
        <v>32</v>
      </c>
      <c r="H1642">
        <f t="shared" si="75"/>
        <v>93.12</v>
      </c>
      <c r="I1642" s="10">
        <f t="shared" si="76"/>
        <v>8.2172643276325091E-2</v>
      </c>
      <c r="J1642" t="str">
        <f>_xlfn.XLOOKUP(A1642,Product_Details!$A:$A,Product_Details!$G:$G,"mens")</f>
        <v>Womens</v>
      </c>
      <c r="K1642">
        <f t="shared" si="77"/>
        <v>2511.6666666666665</v>
      </c>
    </row>
    <row r="1643" spans="1:11" ht="15">
      <c r="A1643" t="s">
        <v>38</v>
      </c>
      <c r="B1643">
        <v>4</v>
      </c>
      <c r="C1643">
        <v>3</v>
      </c>
      <c r="D1643" t="s">
        <v>33</v>
      </c>
      <c r="E1643" t="s">
        <v>294</v>
      </c>
      <c r="F1643" s="1">
        <v>3.1386574074074074E-2</v>
      </c>
      <c r="G1643">
        <f>_xlfn.XLOOKUP($A1643,Product_pricing!$B:$B,Product_pricing!$C:$C)</f>
        <v>54</v>
      </c>
      <c r="H1643">
        <f t="shared" si="75"/>
        <v>209.51999999999998</v>
      </c>
      <c r="I1643" s="10">
        <f t="shared" si="76"/>
        <v>0.18488844737173143</v>
      </c>
      <c r="J1643" t="str">
        <f>_xlfn.XLOOKUP(A1643,Product_Details!$A:$A,Product_Details!$G:$G,"mens")</f>
        <v>Womens</v>
      </c>
      <c r="K1643">
        <f t="shared" si="77"/>
        <v>2511.6666666666665</v>
      </c>
    </row>
    <row r="1644" spans="1:11" ht="15">
      <c r="A1644" t="s">
        <v>32</v>
      </c>
      <c r="B1644">
        <v>3</v>
      </c>
      <c r="C1644">
        <v>3</v>
      </c>
      <c r="D1644" t="s">
        <v>33</v>
      </c>
      <c r="E1644" t="s">
        <v>294</v>
      </c>
      <c r="F1644" s="1">
        <v>3.1386574074074074E-2</v>
      </c>
      <c r="G1644">
        <f>_xlfn.XLOOKUP($A1644,Product_pricing!$B:$B,Product_pricing!$C:$C)</f>
        <v>36</v>
      </c>
      <c r="H1644">
        <f t="shared" si="75"/>
        <v>104.75999999999999</v>
      </c>
      <c r="I1644" s="10">
        <f t="shared" si="76"/>
        <v>9.2444223685865717E-2</v>
      </c>
      <c r="J1644" t="str">
        <f>_xlfn.XLOOKUP(A1644,Product_Details!$A:$A,Product_Details!$G:$G,"mens")</f>
        <v>Mens</v>
      </c>
      <c r="K1644">
        <f t="shared" si="77"/>
        <v>3780</v>
      </c>
    </row>
    <row r="1645" spans="1:11" ht="15">
      <c r="A1645" t="s">
        <v>27</v>
      </c>
      <c r="B1645">
        <v>2</v>
      </c>
      <c r="C1645">
        <v>3</v>
      </c>
      <c r="D1645" t="s">
        <v>33</v>
      </c>
      <c r="E1645" t="s">
        <v>294</v>
      </c>
      <c r="F1645" s="1">
        <v>3.1386574074074074E-2</v>
      </c>
      <c r="G1645">
        <f>_xlfn.XLOOKUP($A1645,Product_pricing!$B:$B,Product_pricing!$C:$C)</f>
        <v>29</v>
      </c>
      <c r="H1645">
        <f t="shared" si="75"/>
        <v>56.26</v>
      </c>
      <c r="I1645" s="10">
        <f t="shared" si="76"/>
        <v>4.964597197944641E-2</v>
      </c>
      <c r="J1645" t="str">
        <f>_xlfn.XLOOKUP(A1645,Product_Details!$A:$A,Product_Details!$G:$G,"mens")</f>
        <v>Mens</v>
      </c>
      <c r="K1645">
        <f t="shared" si="77"/>
        <v>3780</v>
      </c>
    </row>
    <row r="1646" spans="1:11" ht="15">
      <c r="A1646" t="s">
        <v>35</v>
      </c>
      <c r="B1646">
        <v>4</v>
      </c>
      <c r="C1646">
        <v>6</v>
      </c>
      <c r="D1646" t="s">
        <v>23</v>
      </c>
      <c r="E1646" t="s">
        <v>295</v>
      </c>
      <c r="F1646" s="1">
        <v>3.788194444444444E-2</v>
      </c>
      <c r="G1646">
        <f>_xlfn.XLOOKUP($A1646,Product_pricing!$B:$B,Product_pricing!$C:$C)</f>
        <v>32</v>
      </c>
      <c r="H1646">
        <f t="shared" si="75"/>
        <v>120.32</v>
      </c>
      <c r="I1646" s="10">
        <f t="shared" si="76"/>
        <v>0.10617496175910045</v>
      </c>
      <c r="J1646" t="str">
        <f>_xlfn.XLOOKUP(A1646,Product_Details!$A:$A,Product_Details!$G:$G,"mens")</f>
        <v>Womens</v>
      </c>
      <c r="K1646">
        <f t="shared" si="77"/>
        <v>2511.6666666666665</v>
      </c>
    </row>
    <row r="1647" spans="1:11" ht="15">
      <c r="A1647" t="s">
        <v>36</v>
      </c>
      <c r="B1647">
        <v>4</v>
      </c>
      <c r="C1647">
        <v>6</v>
      </c>
      <c r="D1647" t="s">
        <v>23</v>
      </c>
      <c r="E1647" t="s">
        <v>295</v>
      </c>
      <c r="F1647" s="1">
        <v>3.788194444444444E-2</v>
      </c>
      <c r="G1647">
        <f>_xlfn.XLOOKUP($A1647,Product_pricing!$B:$B,Product_pricing!$C:$C)</f>
        <v>23</v>
      </c>
      <c r="H1647">
        <f t="shared" si="75"/>
        <v>86.47999999999999</v>
      </c>
      <c r="I1647" s="10">
        <f t="shared" si="76"/>
        <v>7.6313253764353439E-2</v>
      </c>
      <c r="J1647" t="str">
        <f>_xlfn.XLOOKUP(A1647,Product_Details!$A:$A,Product_Details!$G:$G,"mens")</f>
        <v>Womens</v>
      </c>
      <c r="K1647">
        <f t="shared" si="77"/>
        <v>2511.6666666666665</v>
      </c>
    </row>
    <row r="1648" spans="1:11" ht="15">
      <c r="A1648" t="s">
        <v>38</v>
      </c>
      <c r="B1648">
        <v>5</v>
      </c>
      <c r="C1648">
        <v>6</v>
      </c>
      <c r="D1648" t="s">
        <v>23</v>
      </c>
      <c r="E1648" t="s">
        <v>295</v>
      </c>
      <c r="F1648" s="1">
        <v>3.788194444444444E-2</v>
      </c>
      <c r="G1648">
        <f>_xlfn.XLOOKUP($A1648,Product_pricing!$B:$B,Product_pricing!$C:$C)</f>
        <v>54</v>
      </c>
      <c r="H1648">
        <f t="shared" si="75"/>
        <v>253.79999999999998</v>
      </c>
      <c r="I1648" s="10">
        <f t="shared" si="76"/>
        <v>0.22396280996060253</v>
      </c>
      <c r="J1648" t="str">
        <f>_xlfn.XLOOKUP(A1648,Product_Details!$A:$A,Product_Details!$G:$G,"mens")</f>
        <v>Womens</v>
      </c>
      <c r="K1648">
        <f t="shared" si="77"/>
        <v>2511.6666666666665</v>
      </c>
    </row>
    <row r="1649" spans="1:11" ht="15">
      <c r="A1649" t="s">
        <v>41</v>
      </c>
      <c r="B1649">
        <v>3</v>
      </c>
      <c r="C1649">
        <v>6</v>
      </c>
      <c r="D1649" t="s">
        <v>23</v>
      </c>
      <c r="E1649" t="s">
        <v>295</v>
      </c>
      <c r="F1649" s="1">
        <v>3.788194444444444E-2</v>
      </c>
      <c r="G1649">
        <f>_xlfn.XLOOKUP($A1649,Product_pricing!$B:$B,Product_pricing!$C:$C)</f>
        <v>10</v>
      </c>
      <c r="H1649">
        <f t="shared" si="75"/>
        <v>28.2</v>
      </c>
      <c r="I1649" s="10">
        <f t="shared" si="76"/>
        <v>2.4884756662289169E-2</v>
      </c>
      <c r="J1649" t="str">
        <f>_xlfn.XLOOKUP(A1649,Product_Details!$A:$A,Product_Details!$G:$G,"mens")</f>
        <v>Mens</v>
      </c>
      <c r="K1649">
        <f t="shared" si="77"/>
        <v>2520</v>
      </c>
    </row>
    <row r="1650" spans="1:11" ht="15">
      <c r="A1650" t="s">
        <v>31</v>
      </c>
      <c r="B1650">
        <v>4</v>
      </c>
      <c r="C1650">
        <v>6</v>
      </c>
      <c r="D1650" t="s">
        <v>23</v>
      </c>
      <c r="E1650" t="s">
        <v>295</v>
      </c>
      <c r="F1650" s="1">
        <v>3.788194444444444E-2</v>
      </c>
      <c r="G1650">
        <f>_xlfn.XLOOKUP($A1650,Product_pricing!$B:$B,Product_pricing!$C:$C)</f>
        <v>57</v>
      </c>
      <c r="H1650">
        <f t="shared" si="75"/>
        <v>214.32</v>
      </c>
      <c r="I1650" s="10">
        <f t="shared" si="76"/>
        <v>0.18912415063339769</v>
      </c>
      <c r="J1650" t="str">
        <f>_xlfn.XLOOKUP(A1650,Product_Details!$A:$A,Product_Details!$G:$G,"mens")</f>
        <v>Mens</v>
      </c>
      <c r="K1650">
        <f t="shared" si="77"/>
        <v>2520</v>
      </c>
    </row>
    <row r="1651" spans="1:11" ht="15">
      <c r="A1651" t="s">
        <v>27</v>
      </c>
      <c r="B1651">
        <v>1</v>
      </c>
      <c r="C1651">
        <v>6</v>
      </c>
      <c r="D1651" t="s">
        <v>23</v>
      </c>
      <c r="E1651" t="s">
        <v>295</v>
      </c>
      <c r="F1651" s="1">
        <v>3.788194444444444E-2</v>
      </c>
      <c r="G1651">
        <f>_xlfn.XLOOKUP($A1651,Product_pricing!$B:$B,Product_pricing!$C:$C)</f>
        <v>29</v>
      </c>
      <c r="H1651">
        <f t="shared" si="75"/>
        <v>27.259999999999998</v>
      </c>
      <c r="I1651" s="10">
        <f t="shared" si="76"/>
        <v>2.4055264773546196E-2</v>
      </c>
      <c r="J1651" t="str">
        <f>_xlfn.XLOOKUP(A1651,Product_Details!$A:$A,Product_Details!$G:$G,"mens")</f>
        <v>Mens</v>
      </c>
      <c r="K1651">
        <f t="shared" si="77"/>
        <v>2520</v>
      </c>
    </row>
    <row r="1652" spans="1:11" ht="15">
      <c r="A1652" t="s">
        <v>22</v>
      </c>
      <c r="B1652">
        <v>5</v>
      </c>
      <c r="C1652">
        <v>18</v>
      </c>
      <c r="D1652" t="s">
        <v>33</v>
      </c>
      <c r="E1652" t="s">
        <v>296</v>
      </c>
      <c r="F1652" s="1">
        <v>2.4356481481481479E-2</v>
      </c>
      <c r="G1652">
        <f>_xlfn.XLOOKUP($A1652,Product_pricing!$B:$B,Product_pricing!$C:$C)</f>
        <v>13</v>
      </c>
      <c r="H1652">
        <f t="shared" si="75"/>
        <v>53.300000000000004</v>
      </c>
      <c r="I1652" s="10">
        <f t="shared" si="76"/>
        <v>4.7033954968085559E-2</v>
      </c>
      <c r="J1652" t="str">
        <f>_xlfn.XLOOKUP(A1652,Product_Details!$A:$A,Product_Details!$G:$G,"mens")</f>
        <v>Womens</v>
      </c>
      <c r="K1652">
        <f t="shared" si="77"/>
        <v>3767.5</v>
      </c>
    </row>
    <row r="1653" spans="1:11" ht="15">
      <c r="A1653" t="s">
        <v>35</v>
      </c>
      <c r="B1653">
        <v>4</v>
      </c>
      <c r="C1653">
        <v>18</v>
      </c>
      <c r="D1653" t="s">
        <v>33</v>
      </c>
      <c r="E1653" t="s">
        <v>296</v>
      </c>
      <c r="F1653" s="1">
        <v>2.4356481481481479E-2</v>
      </c>
      <c r="G1653">
        <f>_xlfn.XLOOKUP($A1653,Product_pricing!$B:$B,Product_pricing!$C:$C)</f>
        <v>32</v>
      </c>
      <c r="H1653">
        <f t="shared" si="75"/>
        <v>104.96000000000001</v>
      </c>
      <c r="I1653" s="10">
        <f t="shared" si="76"/>
        <v>9.2620711321768481E-2</v>
      </c>
      <c r="J1653" t="str">
        <f>_xlfn.XLOOKUP(A1653,Product_Details!$A:$A,Product_Details!$G:$G,"mens")</f>
        <v>Womens</v>
      </c>
      <c r="K1653">
        <f t="shared" si="77"/>
        <v>3767.5</v>
      </c>
    </row>
    <row r="1654" spans="1:11" ht="15">
      <c r="A1654" t="s">
        <v>25</v>
      </c>
      <c r="B1654">
        <v>1</v>
      </c>
      <c r="C1654">
        <v>18</v>
      </c>
      <c r="D1654" t="s">
        <v>33</v>
      </c>
      <c r="E1654" t="s">
        <v>296</v>
      </c>
      <c r="F1654" s="1">
        <v>2.4356481481481479E-2</v>
      </c>
      <c r="G1654">
        <f>_xlfn.XLOOKUP($A1654,Product_pricing!$B:$B,Product_pricing!$C:$C)</f>
        <v>40</v>
      </c>
      <c r="H1654">
        <f t="shared" si="75"/>
        <v>32.800000000000004</v>
      </c>
      <c r="I1654" s="10">
        <f t="shared" si="76"/>
        <v>2.8943972288052656E-2</v>
      </c>
      <c r="J1654" t="str">
        <f>_xlfn.XLOOKUP(A1654,Product_Details!$A:$A,Product_Details!$G:$G,"mens")</f>
        <v>Mens</v>
      </c>
      <c r="K1654">
        <f t="shared" si="77"/>
        <v>1890</v>
      </c>
    </row>
    <row r="1655" spans="1:11" ht="15">
      <c r="A1655" t="s">
        <v>41</v>
      </c>
      <c r="B1655">
        <v>3</v>
      </c>
      <c r="C1655">
        <v>18</v>
      </c>
      <c r="D1655" t="s">
        <v>33</v>
      </c>
      <c r="E1655" t="s">
        <v>296</v>
      </c>
      <c r="F1655" s="1">
        <v>2.4356481481481479E-2</v>
      </c>
      <c r="G1655">
        <f>_xlfn.XLOOKUP($A1655,Product_pricing!$B:$B,Product_pricing!$C:$C)</f>
        <v>10</v>
      </c>
      <c r="H1655">
        <f t="shared" si="75"/>
        <v>24.6</v>
      </c>
      <c r="I1655" s="10">
        <f t="shared" si="76"/>
        <v>2.1707979216039491E-2</v>
      </c>
      <c r="J1655" t="str">
        <f>_xlfn.XLOOKUP(A1655,Product_Details!$A:$A,Product_Details!$G:$G,"mens")</f>
        <v>Mens</v>
      </c>
      <c r="K1655">
        <f t="shared" si="77"/>
        <v>1890</v>
      </c>
    </row>
    <row r="1656" spans="1:11" ht="15">
      <c r="A1656" t="s">
        <v>31</v>
      </c>
      <c r="B1656">
        <v>1</v>
      </c>
      <c r="C1656">
        <v>18</v>
      </c>
      <c r="D1656" t="s">
        <v>33</v>
      </c>
      <c r="E1656" t="s">
        <v>296</v>
      </c>
      <c r="F1656" s="1">
        <v>2.4356481481481479E-2</v>
      </c>
      <c r="G1656">
        <f>_xlfn.XLOOKUP($A1656,Product_pricing!$B:$B,Product_pricing!$C:$C)</f>
        <v>57</v>
      </c>
      <c r="H1656">
        <f t="shared" si="75"/>
        <v>46.74</v>
      </c>
      <c r="I1656" s="10">
        <f t="shared" si="76"/>
        <v>4.1245160510475033E-2</v>
      </c>
      <c r="J1656" t="str">
        <f>_xlfn.XLOOKUP(A1656,Product_Details!$A:$A,Product_Details!$G:$G,"mens")</f>
        <v>Mens</v>
      </c>
      <c r="K1656">
        <f t="shared" si="77"/>
        <v>1890</v>
      </c>
    </row>
    <row r="1657" spans="1:11" ht="15">
      <c r="A1657" t="s">
        <v>32</v>
      </c>
      <c r="B1657">
        <v>3</v>
      </c>
      <c r="C1657">
        <v>18</v>
      </c>
      <c r="D1657" t="s">
        <v>33</v>
      </c>
      <c r="E1657" t="s">
        <v>296</v>
      </c>
      <c r="F1657" s="1">
        <v>2.4356481481481479E-2</v>
      </c>
      <c r="G1657">
        <f>_xlfn.XLOOKUP($A1657,Product_pricing!$B:$B,Product_pricing!$C:$C)</f>
        <v>36</v>
      </c>
      <c r="H1657">
        <f t="shared" si="75"/>
        <v>88.56</v>
      </c>
      <c r="I1657" s="10">
        <f t="shared" si="76"/>
        <v>7.814872517774217E-2</v>
      </c>
      <c r="J1657" t="str">
        <f>_xlfn.XLOOKUP(A1657,Product_Details!$A:$A,Product_Details!$G:$G,"mens")</f>
        <v>Mens</v>
      </c>
      <c r="K1657">
        <f t="shared" si="77"/>
        <v>1890</v>
      </c>
    </row>
    <row r="1658" spans="1:11" ht="15">
      <c r="A1658" t="s">
        <v>35</v>
      </c>
      <c r="B1658">
        <v>5</v>
      </c>
      <c r="C1658">
        <v>22</v>
      </c>
      <c r="D1658" t="s">
        <v>33</v>
      </c>
      <c r="E1658" t="s">
        <v>297</v>
      </c>
      <c r="F1658" s="1">
        <v>2.4613425925925927E-2</v>
      </c>
      <c r="G1658">
        <f>_xlfn.XLOOKUP($A1658,Product_pricing!$B:$B,Product_pricing!$C:$C)</f>
        <v>32</v>
      </c>
      <c r="H1658">
        <f t="shared" si="75"/>
        <v>124.80000000000001</v>
      </c>
      <c r="I1658" s="10">
        <f t="shared" si="76"/>
        <v>0.11012828480332229</v>
      </c>
      <c r="J1658" t="str">
        <f>_xlfn.XLOOKUP(A1658,Product_Details!$A:$A,Product_Details!$G:$G,"mens")</f>
        <v>Womens</v>
      </c>
      <c r="K1658">
        <f t="shared" si="77"/>
        <v>1883.75</v>
      </c>
    </row>
    <row r="1659" spans="1:11" ht="15">
      <c r="A1659" t="s">
        <v>29</v>
      </c>
      <c r="B1659">
        <v>4</v>
      </c>
      <c r="C1659">
        <v>22</v>
      </c>
      <c r="D1659" t="s">
        <v>33</v>
      </c>
      <c r="E1659" t="s">
        <v>297</v>
      </c>
      <c r="F1659" s="1">
        <v>2.4613425925925927E-2</v>
      </c>
      <c r="G1659">
        <f>_xlfn.XLOOKUP($A1659,Product_pricing!$B:$B,Product_pricing!$C:$C)</f>
        <v>10</v>
      </c>
      <c r="H1659">
        <f t="shared" si="75"/>
        <v>31.200000000000003</v>
      </c>
      <c r="I1659" s="10">
        <f t="shared" si="76"/>
        <v>2.7532071200830573E-2</v>
      </c>
      <c r="J1659" t="str">
        <f>_xlfn.XLOOKUP(A1659,Product_Details!$A:$A,Product_Details!$G:$G,"mens")</f>
        <v>Womens</v>
      </c>
      <c r="K1659">
        <f t="shared" si="77"/>
        <v>1883.75</v>
      </c>
    </row>
    <row r="1660" spans="1:11" ht="15">
      <c r="A1660" t="s">
        <v>36</v>
      </c>
      <c r="B1660">
        <v>5</v>
      </c>
      <c r="C1660">
        <v>22</v>
      </c>
      <c r="D1660" t="s">
        <v>33</v>
      </c>
      <c r="E1660" t="s">
        <v>297</v>
      </c>
      <c r="F1660" s="1">
        <v>2.4613425925925927E-2</v>
      </c>
      <c r="G1660">
        <f>_xlfn.XLOOKUP($A1660,Product_pricing!$B:$B,Product_pricing!$C:$C)</f>
        <v>23</v>
      </c>
      <c r="H1660">
        <f t="shared" si="75"/>
        <v>89.7</v>
      </c>
      <c r="I1660" s="10">
        <f t="shared" si="76"/>
        <v>7.915470470238789E-2</v>
      </c>
      <c r="J1660" t="str">
        <f>_xlfn.XLOOKUP(A1660,Product_Details!$A:$A,Product_Details!$G:$G,"mens")</f>
        <v>Womens</v>
      </c>
      <c r="K1660">
        <f t="shared" si="77"/>
        <v>1883.75</v>
      </c>
    </row>
    <row r="1661" spans="1:11" ht="15">
      <c r="A1661" t="s">
        <v>30</v>
      </c>
      <c r="B1661">
        <v>3</v>
      </c>
      <c r="C1661">
        <v>22</v>
      </c>
      <c r="D1661" t="s">
        <v>33</v>
      </c>
      <c r="E1661" t="s">
        <v>297</v>
      </c>
      <c r="F1661" s="1">
        <v>2.4613425925925927E-2</v>
      </c>
      <c r="G1661">
        <f>_xlfn.XLOOKUP($A1661,Product_pricing!$B:$B,Product_pricing!$C:$C)</f>
        <v>19</v>
      </c>
      <c r="H1661">
        <f t="shared" si="75"/>
        <v>44.46</v>
      </c>
      <c r="I1661" s="10">
        <f t="shared" si="76"/>
        <v>3.9233201461183566E-2</v>
      </c>
      <c r="J1661" t="str">
        <f>_xlfn.XLOOKUP(A1661,Product_Details!$A:$A,Product_Details!$G:$G,"mens")</f>
        <v>Womens</v>
      </c>
      <c r="K1661">
        <f t="shared" si="77"/>
        <v>1883.75</v>
      </c>
    </row>
    <row r="1662" spans="1:11" ht="15">
      <c r="A1662" t="s">
        <v>32</v>
      </c>
      <c r="B1662">
        <v>4</v>
      </c>
      <c r="C1662">
        <v>22</v>
      </c>
      <c r="D1662" t="s">
        <v>33</v>
      </c>
      <c r="E1662" t="s">
        <v>297</v>
      </c>
      <c r="F1662" s="1">
        <v>2.4613425925925927E-2</v>
      </c>
      <c r="G1662">
        <f>_xlfn.XLOOKUP($A1662,Product_pricing!$B:$B,Product_pricing!$C:$C)</f>
        <v>36</v>
      </c>
      <c r="H1662">
        <f t="shared" si="75"/>
        <v>112.32000000000001</v>
      </c>
      <c r="I1662" s="10">
        <f t="shared" si="76"/>
        <v>9.9115456322990056E-2</v>
      </c>
      <c r="J1662" t="str">
        <f>_xlfn.XLOOKUP(A1662,Product_Details!$A:$A,Product_Details!$G:$G,"mens")</f>
        <v>Mens</v>
      </c>
      <c r="K1662">
        <f t="shared" si="77"/>
        <v>3780</v>
      </c>
    </row>
    <row r="1663" spans="1:11" ht="15">
      <c r="A1663" t="s">
        <v>26</v>
      </c>
      <c r="B1663">
        <v>1</v>
      </c>
      <c r="C1663">
        <v>22</v>
      </c>
      <c r="D1663" t="s">
        <v>33</v>
      </c>
      <c r="E1663" t="s">
        <v>297</v>
      </c>
      <c r="F1663" s="1">
        <v>2.4613425925925927E-2</v>
      </c>
      <c r="G1663">
        <f>_xlfn.XLOOKUP($A1663,Product_pricing!$B:$B,Product_pricing!$C:$C)</f>
        <v>17</v>
      </c>
      <c r="H1663">
        <f t="shared" si="75"/>
        <v>13.26</v>
      </c>
      <c r="I1663" s="10">
        <f t="shared" si="76"/>
        <v>1.1701130260352991E-2</v>
      </c>
      <c r="J1663" t="str">
        <f>_xlfn.XLOOKUP(A1663,Product_Details!$A:$A,Product_Details!$G:$G,"mens")</f>
        <v>Mens</v>
      </c>
      <c r="K1663">
        <f t="shared" si="77"/>
        <v>3780</v>
      </c>
    </row>
    <row r="1664" spans="1:11" ht="15">
      <c r="A1664" t="s">
        <v>35</v>
      </c>
      <c r="B1664">
        <v>5</v>
      </c>
      <c r="C1664">
        <v>12</v>
      </c>
      <c r="D1664" t="s">
        <v>33</v>
      </c>
      <c r="E1664" t="s">
        <v>298</v>
      </c>
      <c r="F1664" s="1">
        <v>1.824537037037037E-2</v>
      </c>
      <c r="G1664">
        <f>_xlfn.XLOOKUP($A1664,Product_pricing!$B:$B,Product_pricing!$C:$C)</f>
        <v>32</v>
      </c>
      <c r="H1664">
        <f t="shared" si="75"/>
        <v>140.80000000000001</v>
      </c>
      <c r="I1664" s="10">
        <f t="shared" si="76"/>
        <v>0.1242472956755431</v>
      </c>
      <c r="J1664" t="str">
        <f>_xlfn.XLOOKUP(A1664,Product_Details!$A:$A,Product_Details!$G:$G,"mens")</f>
        <v>Womens</v>
      </c>
      <c r="K1664">
        <f t="shared" si="77"/>
        <v>3767.5</v>
      </c>
    </row>
    <row r="1665" spans="1:11" ht="15">
      <c r="A1665" t="s">
        <v>36</v>
      </c>
      <c r="B1665">
        <v>4</v>
      </c>
      <c r="C1665">
        <v>12</v>
      </c>
      <c r="D1665" t="s">
        <v>33</v>
      </c>
      <c r="E1665" t="s">
        <v>298</v>
      </c>
      <c r="F1665" s="1">
        <v>1.824537037037037E-2</v>
      </c>
      <c r="G1665">
        <f>_xlfn.XLOOKUP($A1665,Product_pricing!$B:$B,Product_pricing!$C:$C)</f>
        <v>23</v>
      </c>
      <c r="H1665">
        <f t="shared" si="75"/>
        <v>80.959999999999994</v>
      </c>
      <c r="I1665" s="10">
        <f t="shared" si="76"/>
        <v>7.1442195013437265E-2</v>
      </c>
      <c r="J1665" t="str">
        <f>_xlfn.XLOOKUP(A1665,Product_Details!$A:$A,Product_Details!$G:$G,"mens")</f>
        <v>Womens</v>
      </c>
      <c r="K1665">
        <f t="shared" si="77"/>
        <v>3767.5</v>
      </c>
    </row>
    <row r="1666" spans="1:11" ht="15">
      <c r="A1666" t="s">
        <v>25</v>
      </c>
      <c r="B1666">
        <v>2</v>
      </c>
      <c r="C1666">
        <v>12</v>
      </c>
      <c r="D1666" t="s">
        <v>33</v>
      </c>
      <c r="E1666" t="s">
        <v>298</v>
      </c>
      <c r="F1666" s="1">
        <v>1.824537037037037E-2</v>
      </c>
      <c r="G1666">
        <f>_xlfn.XLOOKUP($A1666,Product_pricing!$B:$B,Product_pricing!$C:$C)</f>
        <v>40</v>
      </c>
      <c r="H1666">
        <f t="shared" si="75"/>
        <v>70.400000000000006</v>
      </c>
      <c r="I1666" s="10">
        <f t="shared" si="76"/>
        <v>6.2123647837771551E-2</v>
      </c>
      <c r="J1666" t="str">
        <f>_xlfn.XLOOKUP(A1666,Product_Details!$A:$A,Product_Details!$G:$G,"mens")</f>
        <v>Mens</v>
      </c>
      <c r="K1666">
        <f t="shared" si="77"/>
        <v>3780</v>
      </c>
    </row>
    <row r="1667" spans="1:11" ht="15">
      <c r="A1667" t="s">
        <v>27</v>
      </c>
      <c r="B1667">
        <v>1</v>
      </c>
      <c r="C1667">
        <v>12</v>
      </c>
      <c r="D1667" t="s">
        <v>33</v>
      </c>
      <c r="E1667" t="s">
        <v>298</v>
      </c>
      <c r="F1667" s="1">
        <v>1.824537037037037E-2</v>
      </c>
      <c r="G1667">
        <f>_xlfn.XLOOKUP($A1667,Product_pricing!$B:$B,Product_pricing!$C:$C)</f>
        <v>29</v>
      </c>
      <c r="H1667">
        <f t="shared" ref="H1667:H1730" si="78">B1667*G1667*(1-C1667/100)</f>
        <v>25.52</v>
      </c>
      <c r="I1667" s="10">
        <f t="shared" ref="I1667:I1730" si="79">(H1667/SUM($H:$H))*1000</f>
        <v>2.2519822341192184E-2</v>
      </c>
      <c r="J1667" t="str">
        <f>_xlfn.XLOOKUP(A1667,Product_Details!$A:$A,Product_Details!$G:$G,"mens")</f>
        <v>Mens</v>
      </c>
      <c r="K1667">
        <f t="shared" ref="K1667:K1730" si="80">COUNTIFS($J:$J, J1667) / COUNTIFS($J:$J, J1667, $E:$E, E1667)</f>
        <v>3780</v>
      </c>
    </row>
    <row r="1668" spans="1:11" ht="15">
      <c r="A1668" t="s">
        <v>22</v>
      </c>
      <c r="B1668">
        <v>3</v>
      </c>
      <c r="C1668">
        <v>2</v>
      </c>
      <c r="D1668" t="s">
        <v>33</v>
      </c>
      <c r="E1668" t="s">
        <v>299</v>
      </c>
      <c r="F1668" s="1">
        <v>3.3392361111111109E-2</v>
      </c>
      <c r="G1668">
        <f>_xlfn.XLOOKUP($A1668,Product_pricing!$B:$B,Product_pricing!$C:$C)</f>
        <v>13</v>
      </c>
      <c r="H1668">
        <f t="shared" si="78"/>
        <v>38.22</v>
      </c>
      <c r="I1668" s="10">
        <f t="shared" si="79"/>
        <v>3.3726787221017449E-2</v>
      </c>
      <c r="J1668" t="str">
        <f>_xlfn.XLOOKUP(A1668,Product_Details!$A:$A,Product_Details!$G:$G,"mens")</f>
        <v>Womens</v>
      </c>
      <c r="K1668">
        <f t="shared" si="80"/>
        <v>2511.6666666666665</v>
      </c>
    </row>
    <row r="1669" spans="1:11" ht="15">
      <c r="A1669" t="s">
        <v>29</v>
      </c>
      <c r="B1669">
        <v>3</v>
      </c>
      <c r="C1669">
        <v>2</v>
      </c>
      <c r="D1669" t="s">
        <v>33</v>
      </c>
      <c r="E1669" t="s">
        <v>299</v>
      </c>
      <c r="F1669" s="1">
        <v>3.3392361111111109E-2</v>
      </c>
      <c r="G1669">
        <f>_xlfn.XLOOKUP($A1669,Product_pricing!$B:$B,Product_pricing!$C:$C)</f>
        <v>10</v>
      </c>
      <c r="H1669">
        <f t="shared" si="78"/>
        <v>29.4</v>
      </c>
      <c r="I1669" s="10">
        <f t="shared" si="79"/>
        <v>2.5943682477705728E-2</v>
      </c>
      <c r="J1669" t="str">
        <f>_xlfn.XLOOKUP(A1669,Product_Details!$A:$A,Product_Details!$G:$G,"mens")</f>
        <v>Womens</v>
      </c>
      <c r="K1669">
        <f t="shared" si="80"/>
        <v>2511.6666666666665</v>
      </c>
    </row>
    <row r="1670" spans="1:11" ht="15">
      <c r="A1670" t="s">
        <v>36</v>
      </c>
      <c r="B1670">
        <v>1</v>
      </c>
      <c r="C1670">
        <v>2</v>
      </c>
      <c r="D1670" t="s">
        <v>33</v>
      </c>
      <c r="E1670" t="s">
        <v>299</v>
      </c>
      <c r="F1670" s="1">
        <v>3.3392361111111109E-2</v>
      </c>
      <c r="G1670">
        <f>_xlfn.XLOOKUP($A1670,Product_pricing!$B:$B,Product_pricing!$C:$C)</f>
        <v>23</v>
      </c>
      <c r="H1670">
        <f t="shared" si="78"/>
        <v>22.54</v>
      </c>
      <c r="I1670" s="10">
        <f t="shared" si="79"/>
        <v>1.989015656624106E-2</v>
      </c>
      <c r="J1670" t="str">
        <f>_xlfn.XLOOKUP(A1670,Product_Details!$A:$A,Product_Details!$G:$G,"mens")</f>
        <v>Womens</v>
      </c>
      <c r="K1670">
        <f t="shared" si="80"/>
        <v>2511.6666666666665</v>
      </c>
    </row>
    <row r="1671" spans="1:11" ht="15">
      <c r="A1671" t="s">
        <v>26</v>
      </c>
      <c r="B1671">
        <v>2</v>
      </c>
      <c r="C1671">
        <v>2</v>
      </c>
      <c r="D1671" t="s">
        <v>33</v>
      </c>
      <c r="E1671" t="s">
        <v>299</v>
      </c>
      <c r="F1671" s="1">
        <v>3.3392361111111109E-2</v>
      </c>
      <c r="G1671">
        <f>_xlfn.XLOOKUP($A1671,Product_pricing!$B:$B,Product_pricing!$C:$C)</f>
        <v>17</v>
      </c>
      <c r="H1671">
        <f t="shared" si="78"/>
        <v>33.32</v>
      </c>
      <c r="I1671" s="10">
        <f t="shared" si="79"/>
        <v>2.9402840141399825E-2</v>
      </c>
      <c r="J1671" t="str">
        <f>_xlfn.XLOOKUP(A1671,Product_Details!$A:$A,Product_Details!$G:$G,"mens")</f>
        <v>Mens</v>
      </c>
      <c r="K1671">
        <f t="shared" si="80"/>
        <v>3780</v>
      </c>
    </row>
    <row r="1672" spans="1:11" ht="15">
      <c r="A1672" t="s">
        <v>27</v>
      </c>
      <c r="B1672">
        <v>5</v>
      </c>
      <c r="C1672">
        <v>2</v>
      </c>
      <c r="D1672" t="s">
        <v>33</v>
      </c>
      <c r="E1672" t="s">
        <v>299</v>
      </c>
      <c r="F1672" s="1">
        <v>3.3392361111111109E-2</v>
      </c>
      <c r="G1672">
        <f>_xlfn.XLOOKUP($A1672,Product_pricing!$B:$B,Product_pricing!$C:$C)</f>
        <v>29</v>
      </c>
      <c r="H1672">
        <f t="shared" si="78"/>
        <v>142.1</v>
      </c>
      <c r="I1672" s="10">
        <f t="shared" si="79"/>
        <v>0.12539446530891102</v>
      </c>
      <c r="J1672" t="str">
        <f>_xlfn.XLOOKUP(A1672,Product_Details!$A:$A,Product_Details!$G:$G,"mens")</f>
        <v>Mens</v>
      </c>
      <c r="K1672">
        <f t="shared" si="80"/>
        <v>3780</v>
      </c>
    </row>
    <row r="1673" spans="1:11" ht="15">
      <c r="A1673" t="s">
        <v>35</v>
      </c>
      <c r="B1673">
        <v>5</v>
      </c>
      <c r="C1673">
        <v>9</v>
      </c>
      <c r="D1673" t="s">
        <v>23</v>
      </c>
      <c r="E1673" t="s">
        <v>300</v>
      </c>
      <c r="F1673" s="1">
        <v>8.2141203703703699E-3</v>
      </c>
      <c r="G1673">
        <f>_xlfn.XLOOKUP($A1673,Product_pricing!$B:$B,Product_pricing!$C:$C)</f>
        <v>32</v>
      </c>
      <c r="H1673">
        <f t="shared" si="78"/>
        <v>145.6</v>
      </c>
      <c r="I1673" s="10">
        <f t="shared" si="79"/>
        <v>0.12848299893720935</v>
      </c>
      <c r="J1673" t="str">
        <f>_xlfn.XLOOKUP(A1673,Product_Details!$A:$A,Product_Details!$G:$G,"mens")</f>
        <v>Womens</v>
      </c>
      <c r="K1673">
        <f t="shared" si="80"/>
        <v>3767.5</v>
      </c>
    </row>
    <row r="1674" spans="1:11" ht="15">
      <c r="A1674" t="s">
        <v>38</v>
      </c>
      <c r="B1674">
        <v>5</v>
      </c>
      <c r="C1674">
        <v>9</v>
      </c>
      <c r="D1674" t="s">
        <v>23</v>
      </c>
      <c r="E1674" t="s">
        <v>300</v>
      </c>
      <c r="F1674" s="1">
        <v>8.2141203703703699E-3</v>
      </c>
      <c r="G1674">
        <f>_xlfn.XLOOKUP($A1674,Product_pricing!$B:$B,Product_pricing!$C:$C)</f>
        <v>54</v>
      </c>
      <c r="H1674">
        <f t="shared" si="78"/>
        <v>245.70000000000002</v>
      </c>
      <c r="I1674" s="10">
        <f t="shared" si="79"/>
        <v>0.21681506070654077</v>
      </c>
      <c r="J1674" t="str">
        <f>_xlfn.XLOOKUP(A1674,Product_Details!$A:$A,Product_Details!$G:$G,"mens")</f>
        <v>Womens</v>
      </c>
      <c r="K1674">
        <f t="shared" si="80"/>
        <v>3767.5</v>
      </c>
    </row>
    <row r="1675" spans="1:11" ht="15">
      <c r="A1675" t="s">
        <v>27</v>
      </c>
      <c r="B1675">
        <v>5</v>
      </c>
      <c r="C1675">
        <v>9</v>
      </c>
      <c r="D1675" t="s">
        <v>23</v>
      </c>
      <c r="E1675" t="s">
        <v>300</v>
      </c>
      <c r="F1675" s="1">
        <v>8.2141203703703699E-3</v>
      </c>
      <c r="G1675">
        <f>_xlfn.XLOOKUP($A1675,Product_pricing!$B:$B,Product_pricing!$C:$C)</f>
        <v>29</v>
      </c>
      <c r="H1675">
        <f t="shared" si="78"/>
        <v>131.95000000000002</v>
      </c>
      <c r="I1675" s="10">
        <f t="shared" si="79"/>
        <v>0.11643771778684597</v>
      </c>
      <c r="J1675" t="str">
        <f>_xlfn.XLOOKUP(A1675,Product_Details!$A:$A,Product_Details!$G:$G,"mens")</f>
        <v>Mens</v>
      </c>
      <c r="K1675">
        <f t="shared" si="80"/>
        <v>7560</v>
      </c>
    </row>
    <row r="1676" spans="1:11" ht="15">
      <c r="A1676" t="s">
        <v>22</v>
      </c>
      <c r="B1676">
        <v>2</v>
      </c>
      <c r="C1676">
        <v>11</v>
      </c>
      <c r="D1676" t="s">
        <v>23</v>
      </c>
      <c r="E1676" t="s">
        <v>301</v>
      </c>
      <c r="F1676" s="1">
        <v>1.2592592592592592E-3</v>
      </c>
      <c r="G1676">
        <f>_xlfn.XLOOKUP($A1676,Product_pricing!$B:$B,Product_pricing!$C:$C)</f>
        <v>13</v>
      </c>
      <c r="H1676">
        <f t="shared" si="78"/>
        <v>23.14</v>
      </c>
      <c r="I1676" s="10">
        <f t="shared" si="79"/>
        <v>2.0419619473949338E-2</v>
      </c>
      <c r="J1676" t="str">
        <f>_xlfn.XLOOKUP(A1676,Product_Details!$A:$A,Product_Details!$G:$G,"mens")</f>
        <v>Womens</v>
      </c>
      <c r="K1676">
        <f t="shared" si="80"/>
        <v>1255.8333333333333</v>
      </c>
    </row>
    <row r="1677" spans="1:11" ht="15">
      <c r="A1677" t="s">
        <v>35</v>
      </c>
      <c r="B1677">
        <v>2</v>
      </c>
      <c r="C1677">
        <v>11</v>
      </c>
      <c r="D1677" t="s">
        <v>23</v>
      </c>
      <c r="E1677" t="s">
        <v>301</v>
      </c>
      <c r="F1677" s="1">
        <v>1.2592592592592592E-3</v>
      </c>
      <c r="G1677">
        <f>_xlfn.XLOOKUP($A1677,Product_pricing!$B:$B,Product_pricing!$C:$C)</f>
        <v>32</v>
      </c>
      <c r="H1677">
        <f t="shared" si="78"/>
        <v>56.96</v>
      </c>
      <c r="I1677" s="10">
        <f t="shared" si="79"/>
        <v>5.026367870510607E-2</v>
      </c>
      <c r="J1677" t="str">
        <f>_xlfn.XLOOKUP(A1677,Product_Details!$A:$A,Product_Details!$G:$G,"mens")</f>
        <v>Womens</v>
      </c>
      <c r="K1677">
        <f t="shared" si="80"/>
        <v>1255.8333333333333</v>
      </c>
    </row>
    <row r="1678" spans="1:11" ht="15">
      <c r="A1678" t="s">
        <v>29</v>
      </c>
      <c r="B1678">
        <v>3</v>
      </c>
      <c r="C1678">
        <v>11</v>
      </c>
      <c r="D1678" t="s">
        <v>23</v>
      </c>
      <c r="E1678" t="s">
        <v>301</v>
      </c>
      <c r="F1678" s="1">
        <v>1.2592592592592592E-3</v>
      </c>
      <c r="G1678">
        <f>_xlfn.XLOOKUP($A1678,Product_pricing!$B:$B,Product_pricing!$C:$C)</f>
        <v>10</v>
      </c>
      <c r="H1678">
        <f t="shared" si="78"/>
        <v>26.7</v>
      </c>
      <c r="I1678" s="10">
        <f t="shared" si="79"/>
        <v>2.3561099393018467E-2</v>
      </c>
      <c r="J1678" t="str">
        <f>_xlfn.XLOOKUP(A1678,Product_Details!$A:$A,Product_Details!$G:$G,"mens")</f>
        <v>Womens</v>
      </c>
      <c r="K1678">
        <f t="shared" si="80"/>
        <v>1255.8333333333333</v>
      </c>
    </row>
    <row r="1679" spans="1:11" ht="15">
      <c r="A1679" t="s">
        <v>36</v>
      </c>
      <c r="B1679">
        <v>1</v>
      </c>
      <c r="C1679">
        <v>11</v>
      </c>
      <c r="D1679" t="s">
        <v>23</v>
      </c>
      <c r="E1679" t="s">
        <v>301</v>
      </c>
      <c r="F1679" s="1">
        <v>1.2592592592592592E-3</v>
      </c>
      <c r="G1679">
        <f>_xlfn.XLOOKUP($A1679,Product_pricing!$B:$B,Product_pricing!$C:$C)</f>
        <v>23</v>
      </c>
      <c r="H1679">
        <f t="shared" si="78"/>
        <v>20.47</v>
      </c>
      <c r="I1679" s="10">
        <f t="shared" si="79"/>
        <v>1.8063509534647495E-2</v>
      </c>
      <c r="J1679" t="str">
        <f>_xlfn.XLOOKUP(A1679,Product_Details!$A:$A,Product_Details!$G:$G,"mens")</f>
        <v>Womens</v>
      </c>
      <c r="K1679">
        <f t="shared" si="80"/>
        <v>1255.8333333333333</v>
      </c>
    </row>
    <row r="1680" spans="1:11" ht="15">
      <c r="A1680" t="s">
        <v>30</v>
      </c>
      <c r="B1680">
        <v>2</v>
      </c>
      <c r="C1680">
        <v>11</v>
      </c>
      <c r="D1680" t="s">
        <v>23</v>
      </c>
      <c r="E1680" t="s">
        <v>301</v>
      </c>
      <c r="F1680" s="1">
        <v>1.2592592592592592E-3</v>
      </c>
      <c r="G1680">
        <f>_xlfn.XLOOKUP($A1680,Product_pricing!$B:$B,Product_pricing!$C:$C)</f>
        <v>19</v>
      </c>
      <c r="H1680">
        <f t="shared" si="78"/>
        <v>33.82</v>
      </c>
      <c r="I1680" s="10">
        <f t="shared" si="79"/>
        <v>2.9844059231156728E-2</v>
      </c>
      <c r="J1680" t="str">
        <f>_xlfn.XLOOKUP(A1680,Product_Details!$A:$A,Product_Details!$G:$G,"mens")</f>
        <v>Womens</v>
      </c>
      <c r="K1680">
        <f t="shared" si="80"/>
        <v>1255.8333333333333</v>
      </c>
    </row>
    <row r="1681" spans="1:11" ht="15">
      <c r="A1681" t="s">
        <v>38</v>
      </c>
      <c r="B1681">
        <v>3</v>
      </c>
      <c r="C1681">
        <v>11</v>
      </c>
      <c r="D1681" t="s">
        <v>23</v>
      </c>
      <c r="E1681" t="s">
        <v>301</v>
      </c>
      <c r="F1681" s="1">
        <v>1.2592592592592592E-3</v>
      </c>
      <c r="G1681">
        <f>_xlfn.XLOOKUP($A1681,Product_pricing!$B:$B,Product_pricing!$C:$C)</f>
        <v>54</v>
      </c>
      <c r="H1681">
        <f t="shared" si="78"/>
        <v>144.18</v>
      </c>
      <c r="I1681" s="10">
        <f t="shared" si="79"/>
        <v>0.12722993672229974</v>
      </c>
      <c r="J1681" t="str">
        <f>_xlfn.XLOOKUP(A1681,Product_Details!$A:$A,Product_Details!$G:$G,"mens")</f>
        <v>Womens</v>
      </c>
      <c r="K1681">
        <f t="shared" si="80"/>
        <v>1255.8333333333333</v>
      </c>
    </row>
    <row r="1682" spans="1:11" ht="15">
      <c r="A1682" t="s">
        <v>25</v>
      </c>
      <c r="B1682">
        <v>5</v>
      </c>
      <c r="C1682">
        <v>11</v>
      </c>
      <c r="D1682" t="s">
        <v>23</v>
      </c>
      <c r="E1682" t="s">
        <v>301</v>
      </c>
      <c r="F1682" s="1">
        <v>1.2592592592592592E-3</v>
      </c>
      <c r="G1682">
        <f>_xlfn.XLOOKUP($A1682,Product_pricing!$B:$B,Product_pricing!$C:$C)</f>
        <v>40</v>
      </c>
      <c r="H1682">
        <f t="shared" si="78"/>
        <v>178</v>
      </c>
      <c r="I1682" s="10">
        <f t="shared" si="79"/>
        <v>0.15707399595345645</v>
      </c>
      <c r="J1682" t="str">
        <f>_xlfn.XLOOKUP(A1682,Product_Details!$A:$A,Product_Details!$G:$G,"mens")</f>
        <v>Mens</v>
      </c>
      <c r="K1682">
        <f t="shared" si="80"/>
        <v>7560</v>
      </c>
    </row>
    <row r="1683" spans="1:11" ht="15">
      <c r="A1683" t="s">
        <v>22</v>
      </c>
      <c r="B1683">
        <v>1</v>
      </c>
      <c r="C1683">
        <v>4</v>
      </c>
      <c r="D1683" t="s">
        <v>33</v>
      </c>
      <c r="E1683" t="s">
        <v>302</v>
      </c>
      <c r="F1683" s="1">
        <v>3.7946759259259256E-2</v>
      </c>
      <c r="G1683">
        <f>_xlfn.XLOOKUP($A1683,Product_pricing!$B:$B,Product_pricing!$C:$C)</f>
        <v>13</v>
      </c>
      <c r="H1683">
        <f t="shared" si="78"/>
        <v>12.48</v>
      </c>
      <c r="I1683" s="10">
        <f t="shared" si="79"/>
        <v>1.1012828480332229E-2</v>
      </c>
      <c r="J1683" t="str">
        <f>_xlfn.XLOOKUP(A1683,Product_Details!$A:$A,Product_Details!$G:$G,"mens")</f>
        <v>Womens</v>
      </c>
      <c r="K1683">
        <f t="shared" si="80"/>
        <v>3767.5</v>
      </c>
    </row>
    <row r="1684" spans="1:11" ht="15">
      <c r="A1684" t="s">
        <v>38</v>
      </c>
      <c r="B1684">
        <v>5</v>
      </c>
      <c r="C1684">
        <v>4</v>
      </c>
      <c r="D1684" t="s">
        <v>33</v>
      </c>
      <c r="E1684" t="s">
        <v>302</v>
      </c>
      <c r="F1684" s="1">
        <v>3.7946759259259256E-2</v>
      </c>
      <c r="G1684">
        <f>_xlfn.XLOOKUP($A1684,Product_pricing!$B:$B,Product_pricing!$C:$C)</f>
        <v>54</v>
      </c>
      <c r="H1684">
        <f t="shared" si="78"/>
        <v>259.2</v>
      </c>
      <c r="I1684" s="10">
        <f t="shared" si="79"/>
        <v>0.22872797612997706</v>
      </c>
      <c r="J1684" t="str">
        <f>_xlfn.XLOOKUP(A1684,Product_Details!$A:$A,Product_Details!$G:$G,"mens")</f>
        <v>Womens</v>
      </c>
      <c r="K1684">
        <f t="shared" si="80"/>
        <v>3767.5</v>
      </c>
    </row>
    <row r="1685" spans="1:11" ht="15">
      <c r="A1685" t="s">
        <v>25</v>
      </c>
      <c r="B1685">
        <v>4</v>
      </c>
      <c r="C1685">
        <v>4</v>
      </c>
      <c r="D1685" t="s">
        <v>33</v>
      </c>
      <c r="E1685" t="s">
        <v>302</v>
      </c>
      <c r="F1685" s="1">
        <v>3.7946759259259256E-2</v>
      </c>
      <c r="G1685">
        <f>_xlfn.XLOOKUP($A1685,Product_pricing!$B:$B,Product_pricing!$C:$C)</f>
        <v>40</v>
      </c>
      <c r="H1685">
        <f t="shared" si="78"/>
        <v>153.6</v>
      </c>
      <c r="I1685" s="10">
        <f t="shared" si="79"/>
        <v>0.13554250437331972</v>
      </c>
      <c r="J1685" t="str">
        <f>_xlfn.XLOOKUP(A1685,Product_Details!$A:$A,Product_Details!$G:$G,"mens")</f>
        <v>Mens</v>
      </c>
      <c r="K1685">
        <f t="shared" si="80"/>
        <v>1512</v>
      </c>
    </row>
    <row r="1686" spans="1:11" ht="15">
      <c r="A1686" t="s">
        <v>41</v>
      </c>
      <c r="B1686">
        <v>2</v>
      </c>
      <c r="C1686">
        <v>4</v>
      </c>
      <c r="D1686" t="s">
        <v>33</v>
      </c>
      <c r="E1686" t="s">
        <v>302</v>
      </c>
      <c r="F1686" s="1">
        <v>3.7946759259259256E-2</v>
      </c>
      <c r="G1686">
        <f>_xlfn.XLOOKUP($A1686,Product_pricing!$B:$B,Product_pricing!$C:$C)</f>
        <v>10</v>
      </c>
      <c r="H1686">
        <f t="shared" si="78"/>
        <v>19.2</v>
      </c>
      <c r="I1686" s="10">
        <f t="shared" si="79"/>
        <v>1.6942813046664965E-2</v>
      </c>
      <c r="J1686" t="str">
        <f>_xlfn.XLOOKUP(A1686,Product_Details!$A:$A,Product_Details!$G:$G,"mens")</f>
        <v>Mens</v>
      </c>
      <c r="K1686">
        <f t="shared" si="80"/>
        <v>1512</v>
      </c>
    </row>
    <row r="1687" spans="1:11" ht="15">
      <c r="A1687" t="s">
        <v>31</v>
      </c>
      <c r="B1687">
        <v>1</v>
      </c>
      <c r="C1687">
        <v>4</v>
      </c>
      <c r="D1687" t="s">
        <v>33</v>
      </c>
      <c r="E1687" t="s">
        <v>302</v>
      </c>
      <c r="F1687" s="1">
        <v>3.7946759259259256E-2</v>
      </c>
      <c r="G1687">
        <f>_xlfn.XLOOKUP($A1687,Product_pricing!$B:$B,Product_pricing!$C:$C)</f>
        <v>57</v>
      </c>
      <c r="H1687">
        <f t="shared" si="78"/>
        <v>54.72</v>
      </c>
      <c r="I1687" s="10">
        <f t="shared" si="79"/>
        <v>4.8287017182995155E-2</v>
      </c>
      <c r="J1687" t="str">
        <f>_xlfn.XLOOKUP(A1687,Product_Details!$A:$A,Product_Details!$G:$G,"mens")</f>
        <v>Mens</v>
      </c>
      <c r="K1687">
        <f t="shared" si="80"/>
        <v>1512</v>
      </c>
    </row>
    <row r="1688" spans="1:11" ht="15">
      <c r="A1688" t="s">
        <v>32</v>
      </c>
      <c r="B1688">
        <v>5</v>
      </c>
      <c r="C1688">
        <v>4</v>
      </c>
      <c r="D1688" t="s">
        <v>33</v>
      </c>
      <c r="E1688" t="s">
        <v>302</v>
      </c>
      <c r="F1688" s="1">
        <v>3.7946759259259256E-2</v>
      </c>
      <c r="G1688">
        <f>_xlfn.XLOOKUP($A1688,Product_pricing!$B:$B,Product_pricing!$C:$C)</f>
        <v>36</v>
      </c>
      <c r="H1688">
        <f t="shared" si="78"/>
        <v>172.79999999999998</v>
      </c>
      <c r="I1688" s="10">
        <f t="shared" si="79"/>
        <v>0.1524853174199847</v>
      </c>
      <c r="J1688" t="str">
        <f>_xlfn.XLOOKUP(A1688,Product_Details!$A:$A,Product_Details!$G:$G,"mens")</f>
        <v>Mens</v>
      </c>
      <c r="K1688">
        <f t="shared" si="80"/>
        <v>1512</v>
      </c>
    </row>
    <row r="1689" spans="1:11" ht="15">
      <c r="A1689" t="s">
        <v>27</v>
      </c>
      <c r="B1689">
        <v>4</v>
      </c>
      <c r="C1689">
        <v>4</v>
      </c>
      <c r="D1689" t="s">
        <v>33</v>
      </c>
      <c r="E1689" t="s">
        <v>302</v>
      </c>
      <c r="F1689" s="1">
        <v>3.7946759259259256E-2</v>
      </c>
      <c r="G1689">
        <f>_xlfn.XLOOKUP($A1689,Product_pricing!$B:$B,Product_pricing!$C:$C)</f>
        <v>29</v>
      </c>
      <c r="H1689">
        <f t="shared" si="78"/>
        <v>111.36</v>
      </c>
      <c r="I1689" s="10">
        <f t="shared" si="79"/>
        <v>9.8268315670656817E-2</v>
      </c>
      <c r="J1689" t="str">
        <f>_xlfn.XLOOKUP(A1689,Product_Details!$A:$A,Product_Details!$G:$G,"mens")</f>
        <v>Mens</v>
      </c>
      <c r="K1689">
        <f t="shared" si="80"/>
        <v>1512</v>
      </c>
    </row>
    <row r="1690" spans="1:11" ht="15">
      <c r="A1690" t="s">
        <v>22</v>
      </c>
      <c r="B1690">
        <v>4</v>
      </c>
      <c r="C1690">
        <v>24</v>
      </c>
      <c r="D1690" t="s">
        <v>33</v>
      </c>
      <c r="E1690" t="s">
        <v>303</v>
      </c>
      <c r="F1690" s="1">
        <v>3.5636574074074077E-2</v>
      </c>
      <c r="G1690">
        <f>_xlfn.XLOOKUP($A1690,Product_pricing!$B:$B,Product_pricing!$C:$C)</f>
        <v>13</v>
      </c>
      <c r="H1690">
        <f t="shared" si="78"/>
        <v>39.520000000000003</v>
      </c>
      <c r="I1690" s="10">
        <f t="shared" si="79"/>
        <v>3.4873956854385393E-2</v>
      </c>
      <c r="J1690" t="str">
        <f>_xlfn.XLOOKUP(A1690,Product_Details!$A:$A,Product_Details!$G:$G,"mens")</f>
        <v>Womens</v>
      </c>
      <c r="K1690">
        <f t="shared" si="80"/>
        <v>2511.6666666666665</v>
      </c>
    </row>
    <row r="1691" spans="1:11" ht="15">
      <c r="A1691" t="s">
        <v>36</v>
      </c>
      <c r="B1691">
        <v>3</v>
      </c>
      <c r="C1691">
        <v>24</v>
      </c>
      <c r="D1691" t="s">
        <v>33</v>
      </c>
      <c r="E1691" t="s">
        <v>303</v>
      </c>
      <c r="F1691" s="1">
        <v>3.5636574074074077E-2</v>
      </c>
      <c r="G1691">
        <f>_xlfn.XLOOKUP($A1691,Product_pricing!$B:$B,Product_pricing!$C:$C)</f>
        <v>23</v>
      </c>
      <c r="H1691">
        <f t="shared" si="78"/>
        <v>52.44</v>
      </c>
      <c r="I1691" s="10">
        <f t="shared" si="79"/>
        <v>4.6275058133703688E-2</v>
      </c>
      <c r="J1691" t="str">
        <f>_xlfn.XLOOKUP(A1691,Product_Details!$A:$A,Product_Details!$G:$G,"mens")</f>
        <v>Womens</v>
      </c>
      <c r="K1691">
        <f t="shared" si="80"/>
        <v>2511.6666666666665</v>
      </c>
    </row>
    <row r="1692" spans="1:11" ht="15">
      <c r="A1692" t="s">
        <v>38</v>
      </c>
      <c r="B1692">
        <v>4</v>
      </c>
      <c r="C1692">
        <v>24</v>
      </c>
      <c r="D1692" t="s">
        <v>33</v>
      </c>
      <c r="E1692" t="s">
        <v>303</v>
      </c>
      <c r="F1692" s="1">
        <v>3.5636574074074077E-2</v>
      </c>
      <c r="G1692">
        <f>_xlfn.XLOOKUP($A1692,Product_pricing!$B:$B,Product_pricing!$C:$C)</f>
        <v>54</v>
      </c>
      <c r="H1692">
        <f t="shared" si="78"/>
        <v>164.16</v>
      </c>
      <c r="I1692" s="10">
        <f t="shared" si="79"/>
        <v>0.14486105154898546</v>
      </c>
      <c r="J1692" t="str">
        <f>_xlfn.XLOOKUP(A1692,Product_Details!$A:$A,Product_Details!$G:$G,"mens")</f>
        <v>Womens</v>
      </c>
      <c r="K1692">
        <f t="shared" si="80"/>
        <v>2511.6666666666665</v>
      </c>
    </row>
    <row r="1693" spans="1:11" ht="15">
      <c r="A1693" t="s">
        <v>25</v>
      </c>
      <c r="B1693">
        <v>2</v>
      </c>
      <c r="C1693">
        <v>24</v>
      </c>
      <c r="D1693" t="s">
        <v>33</v>
      </c>
      <c r="E1693" t="s">
        <v>303</v>
      </c>
      <c r="F1693" s="1">
        <v>3.5636574074074077E-2</v>
      </c>
      <c r="G1693">
        <f>_xlfn.XLOOKUP($A1693,Product_pricing!$B:$B,Product_pricing!$C:$C)</f>
        <v>40</v>
      </c>
      <c r="H1693">
        <f t="shared" si="78"/>
        <v>60.8</v>
      </c>
      <c r="I1693" s="10">
        <f t="shared" si="79"/>
        <v>5.3652241314439061E-2</v>
      </c>
      <c r="J1693" t="str">
        <f>_xlfn.XLOOKUP(A1693,Product_Details!$A:$A,Product_Details!$G:$G,"mens")</f>
        <v>Mens</v>
      </c>
      <c r="K1693">
        <f t="shared" si="80"/>
        <v>1890</v>
      </c>
    </row>
    <row r="1694" spans="1:11" ht="15">
      <c r="A1694" t="s">
        <v>41</v>
      </c>
      <c r="B1694">
        <v>5</v>
      </c>
      <c r="C1694">
        <v>24</v>
      </c>
      <c r="D1694" t="s">
        <v>33</v>
      </c>
      <c r="E1694" t="s">
        <v>303</v>
      </c>
      <c r="F1694" s="1">
        <v>3.5636574074074077E-2</v>
      </c>
      <c r="G1694">
        <f>_xlfn.XLOOKUP($A1694,Product_pricing!$B:$B,Product_pricing!$C:$C)</f>
        <v>10</v>
      </c>
      <c r="H1694">
        <f t="shared" si="78"/>
        <v>38</v>
      </c>
      <c r="I1694" s="10">
        <f t="shared" si="79"/>
        <v>3.3532650821524415E-2</v>
      </c>
      <c r="J1694" t="str">
        <f>_xlfn.XLOOKUP(A1694,Product_Details!$A:$A,Product_Details!$G:$G,"mens")</f>
        <v>Mens</v>
      </c>
      <c r="K1694">
        <f t="shared" si="80"/>
        <v>1890</v>
      </c>
    </row>
    <row r="1695" spans="1:11" ht="15">
      <c r="A1695" t="s">
        <v>26</v>
      </c>
      <c r="B1695">
        <v>3</v>
      </c>
      <c r="C1695">
        <v>24</v>
      </c>
      <c r="D1695" t="s">
        <v>33</v>
      </c>
      <c r="E1695" t="s">
        <v>303</v>
      </c>
      <c r="F1695" s="1">
        <v>3.5636574074074077E-2</v>
      </c>
      <c r="G1695">
        <f>_xlfn.XLOOKUP($A1695,Product_pricing!$B:$B,Product_pricing!$C:$C)</f>
        <v>17</v>
      </c>
      <c r="H1695">
        <f t="shared" si="78"/>
        <v>38.76</v>
      </c>
      <c r="I1695" s="10">
        <f t="shared" si="79"/>
        <v>3.4203303837954904E-2</v>
      </c>
      <c r="J1695" t="str">
        <f>_xlfn.XLOOKUP(A1695,Product_Details!$A:$A,Product_Details!$G:$G,"mens")</f>
        <v>Mens</v>
      </c>
      <c r="K1695">
        <f t="shared" si="80"/>
        <v>1890</v>
      </c>
    </row>
    <row r="1696" spans="1:11" ht="15">
      <c r="A1696" t="s">
        <v>27</v>
      </c>
      <c r="B1696">
        <v>4</v>
      </c>
      <c r="C1696">
        <v>24</v>
      </c>
      <c r="D1696" t="s">
        <v>33</v>
      </c>
      <c r="E1696" t="s">
        <v>303</v>
      </c>
      <c r="F1696" s="1">
        <v>3.5636574074074077E-2</v>
      </c>
      <c r="G1696">
        <f>_xlfn.XLOOKUP($A1696,Product_pricing!$B:$B,Product_pricing!$C:$C)</f>
        <v>29</v>
      </c>
      <c r="H1696">
        <f t="shared" si="78"/>
        <v>88.16</v>
      </c>
      <c r="I1696" s="10">
        <f t="shared" si="79"/>
        <v>7.7795749905936629E-2</v>
      </c>
      <c r="J1696" t="str">
        <f>_xlfn.XLOOKUP(A1696,Product_Details!$A:$A,Product_Details!$G:$G,"mens")</f>
        <v>Mens</v>
      </c>
      <c r="K1696">
        <f t="shared" si="80"/>
        <v>1890</v>
      </c>
    </row>
    <row r="1697" spans="1:11" ht="15">
      <c r="A1697" t="s">
        <v>22</v>
      </c>
      <c r="B1697">
        <v>3</v>
      </c>
      <c r="C1697">
        <v>21</v>
      </c>
      <c r="D1697" t="s">
        <v>23</v>
      </c>
      <c r="E1697" t="s">
        <v>304</v>
      </c>
      <c r="F1697" s="1">
        <v>1.9333333333333334E-2</v>
      </c>
      <c r="G1697">
        <f>_xlfn.XLOOKUP($A1697,Product_pricing!$B:$B,Product_pricing!$C:$C)</f>
        <v>13</v>
      </c>
      <c r="H1697">
        <f t="shared" si="78"/>
        <v>30.810000000000002</v>
      </c>
      <c r="I1697" s="10">
        <f t="shared" si="79"/>
        <v>2.7187920310820193E-2</v>
      </c>
      <c r="J1697" t="str">
        <f>_xlfn.XLOOKUP(A1697,Product_Details!$A:$A,Product_Details!$G:$G,"mens")</f>
        <v>Womens</v>
      </c>
      <c r="K1697">
        <f t="shared" si="80"/>
        <v>1883.75</v>
      </c>
    </row>
    <row r="1698" spans="1:11" ht="15">
      <c r="A1698" t="s">
        <v>36</v>
      </c>
      <c r="B1698">
        <v>3</v>
      </c>
      <c r="C1698">
        <v>21</v>
      </c>
      <c r="D1698" t="s">
        <v>23</v>
      </c>
      <c r="E1698" t="s">
        <v>304</v>
      </c>
      <c r="F1698" s="1">
        <v>1.9333333333333334E-2</v>
      </c>
      <c r="G1698">
        <f>_xlfn.XLOOKUP($A1698,Product_pricing!$B:$B,Product_pricing!$C:$C)</f>
        <v>23</v>
      </c>
      <c r="H1698">
        <f t="shared" si="78"/>
        <v>54.510000000000005</v>
      </c>
      <c r="I1698" s="10">
        <f t="shared" si="79"/>
        <v>4.8101705165297264E-2</v>
      </c>
      <c r="J1698" t="str">
        <f>_xlfn.XLOOKUP(A1698,Product_Details!$A:$A,Product_Details!$G:$G,"mens")</f>
        <v>Womens</v>
      </c>
      <c r="K1698">
        <f t="shared" si="80"/>
        <v>1883.75</v>
      </c>
    </row>
    <row r="1699" spans="1:11" ht="15">
      <c r="A1699" t="s">
        <v>30</v>
      </c>
      <c r="B1699">
        <v>2</v>
      </c>
      <c r="C1699">
        <v>21</v>
      </c>
      <c r="D1699" t="s">
        <v>23</v>
      </c>
      <c r="E1699" t="s">
        <v>304</v>
      </c>
      <c r="F1699" s="1">
        <v>1.9333333333333334E-2</v>
      </c>
      <c r="G1699">
        <f>_xlfn.XLOOKUP($A1699,Product_pricing!$B:$B,Product_pricing!$C:$C)</f>
        <v>19</v>
      </c>
      <c r="H1699">
        <f t="shared" si="78"/>
        <v>30.020000000000003</v>
      </c>
      <c r="I1699" s="10">
        <f t="shared" si="79"/>
        <v>2.649079414900429E-2</v>
      </c>
      <c r="J1699" t="str">
        <f>_xlfn.XLOOKUP(A1699,Product_Details!$A:$A,Product_Details!$G:$G,"mens")</f>
        <v>Womens</v>
      </c>
      <c r="K1699">
        <f t="shared" si="80"/>
        <v>1883.75</v>
      </c>
    </row>
    <row r="1700" spans="1:11" ht="15">
      <c r="A1700" t="s">
        <v>38</v>
      </c>
      <c r="B1700">
        <v>4</v>
      </c>
      <c r="C1700">
        <v>21</v>
      </c>
      <c r="D1700" t="s">
        <v>23</v>
      </c>
      <c r="E1700" t="s">
        <v>304</v>
      </c>
      <c r="F1700" s="1">
        <v>1.9333333333333334E-2</v>
      </c>
      <c r="G1700">
        <f>_xlfn.XLOOKUP($A1700,Product_pricing!$B:$B,Product_pricing!$C:$C)</f>
        <v>54</v>
      </c>
      <c r="H1700">
        <f t="shared" si="78"/>
        <v>170.64000000000001</v>
      </c>
      <c r="I1700" s="10">
        <f t="shared" si="79"/>
        <v>0.1505792509522349</v>
      </c>
      <c r="J1700" t="str">
        <f>_xlfn.XLOOKUP(A1700,Product_Details!$A:$A,Product_Details!$G:$G,"mens")</f>
        <v>Womens</v>
      </c>
      <c r="K1700">
        <f t="shared" si="80"/>
        <v>1883.75</v>
      </c>
    </row>
    <row r="1701" spans="1:11" ht="15">
      <c r="A1701" t="s">
        <v>26</v>
      </c>
      <c r="B1701">
        <v>5</v>
      </c>
      <c r="C1701">
        <v>21</v>
      </c>
      <c r="D1701" t="s">
        <v>23</v>
      </c>
      <c r="E1701" t="s">
        <v>304</v>
      </c>
      <c r="F1701" s="1">
        <v>1.9333333333333334E-2</v>
      </c>
      <c r="G1701">
        <f>_xlfn.XLOOKUP($A1701,Product_pricing!$B:$B,Product_pricing!$C:$C)</f>
        <v>17</v>
      </c>
      <c r="H1701">
        <f t="shared" si="78"/>
        <v>67.150000000000006</v>
      </c>
      <c r="I1701" s="10">
        <f t="shared" si="79"/>
        <v>5.9255723754351695E-2</v>
      </c>
      <c r="J1701" t="str">
        <f>_xlfn.XLOOKUP(A1701,Product_Details!$A:$A,Product_Details!$G:$G,"mens")</f>
        <v>Mens</v>
      </c>
      <c r="K1701">
        <f t="shared" si="80"/>
        <v>3780</v>
      </c>
    </row>
    <row r="1702" spans="1:11" ht="15">
      <c r="A1702" t="s">
        <v>27</v>
      </c>
      <c r="B1702">
        <v>5</v>
      </c>
      <c r="C1702">
        <v>21</v>
      </c>
      <c r="D1702" t="s">
        <v>23</v>
      </c>
      <c r="E1702" t="s">
        <v>304</v>
      </c>
      <c r="F1702" s="1">
        <v>1.9333333333333334E-2</v>
      </c>
      <c r="G1702">
        <f>_xlfn.XLOOKUP($A1702,Product_pricing!$B:$B,Product_pricing!$C:$C)</f>
        <v>29</v>
      </c>
      <c r="H1702">
        <f t="shared" si="78"/>
        <v>114.55000000000001</v>
      </c>
      <c r="I1702" s="10">
        <f t="shared" si="79"/>
        <v>0.10108329346330584</v>
      </c>
      <c r="J1702" t="str">
        <f>_xlfn.XLOOKUP(A1702,Product_Details!$A:$A,Product_Details!$G:$G,"mens")</f>
        <v>Mens</v>
      </c>
      <c r="K1702">
        <f t="shared" si="80"/>
        <v>3780</v>
      </c>
    </row>
    <row r="1703" spans="1:11" ht="15">
      <c r="A1703" t="s">
        <v>22</v>
      </c>
      <c r="B1703">
        <v>2</v>
      </c>
      <c r="C1703">
        <v>5</v>
      </c>
      <c r="D1703" t="s">
        <v>33</v>
      </c>
      <c r="E1703" t="s">
        <v>305</v>
      </c>
      <c r="F1703" s="1">
        <v>1.5421296296296296E-2</v>
      </c>
      <c r="G1703">
        <f>_xlfn.XLOOKUP($A1703,Product_pricing!$B:$B,Product_pricing!$C:$C)</f>
        <v>13</v>
      </c>
      <c r="H1703">
        <f t="shared" si="78"/>
        <v>24.7</v>
      </c>
      <c r="I1703" s="10">
        <f t="shared" si="79"/>
        <v>2.1796223033990869E-2</v>
      </c>
      <c r="J1703" t="str">
        <f>_xlfn.XLOOKUP(A1703,Product_Details!$A:$A,Product_Details!$G:$G,"mens")</f>
        <v>Womens</v>
      </c>
      <c r="K1703">
        <f t="shared" si="80"/>
        <v>1883.75</v>
      </c>
    </row>
    <row r="1704" spans="1:11" ht="15">
      <c r="A1704" t="s">
        <v>36</v>
      </c>
      <c r="B1704">
        <v>2</v>
      </c>
      <c r="C1704">
        <v>5</v>
      </c>
      <c r="D1704" t="s">
        <v>33</v>
      </c>
      <c r="E1704" t="s">
        <v>305</v>
      </c>
      <c r="F1704" s="1">
        <v>1.5421296296296296E-2</v>
      </c>
      <c r="G1704">
        <f>_xlfn.XLOOKUP($A1704,Product_pricing!$B:$B,Product_pricing!$C:$C)</f>
        <v>23</v>
      </c>
      <c r="H1704">
        <f t="shared" si="78"/>
        <v>43.699999999999996</v>
      </c>
      <c r="I1704" s="10">
        <f t="shared" si="79"/>
        <v>3.8562548444753077E-2</v>
      </c>
      <c r="J1704" t="str">
        <f>_xlfn.XLOOKUP(A1704,Product_Details!$A:$A,Product_Details!$G:$G,"mens")</f>
        <v>Womens</v>
      </c>
      <c r="K1704">
        <f t="shared" si="80"/>
        <v>1883.75</v>
      </c>
    </row>
    <row r="1705" spans="1:11" ht="15">
      <c r="A1705" t="s">
        <v>30</v>
      </c>
      <c r="B1705">
        <v>1</v>
      </c>
      <c r="C1705">
        <v>5</v>
      </c>
      <c r="D1705" t="s">
        <v>33</v>
      </c>
      <c r="E1705" t="s">
        <v>305</v>
      </c>
      <c r="F1705" s="1">
        <v>1.5421296296296296E-2</v>
      </c>
      <c r="G1705">
        <f>_xlfn.XLOOKUP($A1705,Product_pricing!$B:$B,Product_pricing!$C:$C)</f>
        <v>19</v>
      </c>
      <c r="H1705">
        <f t="shared" si="78"/>
        <v>18.05</v>
      </c>
      <c r="I1705" s="10">
        <f t="shared" si="79"/>
        <v>1.5928009140224096E-2</v>
      </c>
      <c r="J1705" t="str">
        <f>_xlfn.XLOOKUP(A1705,Product_Details!$A:$A,Product_Details!$G:$G,"mens")</f>
        <v>Womens</v>
      </c>
      <c r="K1705">
        <f t="shared" si="80"/>
        <v>1883.75</v>
      </c>
    </row>
    <row r="1706" spans="1:11" ht="15">
      <c r="A1706" t="s">
        <v>38</v>
      </c>
      <c r="B1706">
        <v>1</v>
      </c>
      <c r="C1706">
        <v>5</v>
      </c>
      <c r="D1706" t="s">
        <v>33</v>
      </c>
      <c r="E1706" t="s">
        <v>305</v>
      </c>
      <c r="F1706" s="1">
        <v>1.5421296296296296E-2</v>
      </c>
      <c r="G1706">
        <f>_xlfn.XLOOKUP($A1706,Product_pricing!$B:$B,Product_pricing!$C:$C)</f>
        <v>54</v>
      </c>
      <c r="H1706">
        <f t="shared" si="78"/>
        <v>51.3</v>
      </c>
      <c r="I1706" s="10">
        <f t="shared" si="79"/>
        <v>4.5269078609057954E-2</v>
      </c>
      <c r="J1706" t="str">
        <f>_xlfn.XLOOKUP(A1706,Product_Details!$A:$A,Product_Details!$G:$G,"mens")</f>
        <v>Womens</v>
      </c>
      <c r="K1706">
        <f t="shared" si="80"/>
        <v>1883.75</v>
      </c>
    </row>
    <row r="1707" spans="1:11" ht="15">
      <c r="A1707" t="s">
        <v>25</v>
      </c>
      <c r="B1707">
        <v>5</v>
      </c>
      <c r="C1707">
        <v>5</v>
      </c>
      <c r="D1707" t="s">
        <v>33</v>
      </c>
      <c r="E1707" t="s">
        <v>305</v>
      </c>
      <c r="F1707" s="1">
        <v>1.5421296296296296E-2</v>
      </c>
      <c r="G1707">
        <f>_xlfn.XLOOKUP($A1707,Product_pricing!$B:$B,Product_pricing!$C:$C)</f>
        <v>40</v>
      </c>
      <c r="H1707">
        <f t="shared" si="78"/>
        <v>190</v>
      </c>
      <c r="I1707" s="10">
        <f t="shared" si="79"/>
        <v>0.16766325410762206</v>
      </c>
      <c r="J1707" t="str">
        <f>_xlfn.XLOOKUP(A1707,Product_Details!$A:$A,Product_Details!$G:$G,"mens")</f>
        <v>Mens</v>
      </c>
      <c r="K1707">
        <f t="shared" si="80"/>
        <v>3780</v>
      </c>
    </row>
    <row r="1708" spans="1:11" ht="15">
      <c r="A1708" t="s">
        <v>27</v>
      </c>
      <c r="B1708">
        <v>5</v>
      </c>
      <c r="C1708">
        <v>5</v>
      </c>
      <c r="D1708" t="s">
        <v>33</v>
      </c>
      <c r="E1708" t="s">
        <v>305</v>
      </c>
      <c r="F1708" s="1">
        <v>1.5421296296296296E-2</v>
      </c>
      <c r="G1708">
        <f>_xlfn.XLOOKUP($A1708,Product_pricing!$B:$B,Product_pricing!$C:$C)</f>
        <v>29</v>
      </c>
      <c r="H1708">
        <f t="shared" si="78"/>
        <v>137.75</v>
      </c>
      <c r="I1708" s="10">
        <f t="shared" si="79"/>
        <v>0.12155585922802599</v>
      </c>
      <c r="J1708" t="str">
        <f>_xlfn.XLOOKUP(A1708,Product_Details!$A:$A,Product_Details!$G:$G,"mens")</f>
        <v>Mens</v>
      </c>
      <c r="K1708">
        <f t="shared" si="80"/>
        <v>3780</v>
      </c>
    </row>
    <row r="1709" spans="1:11" ht="15">
      <c r="A1709" t="s">
        <v>30</v>
      </c>
      <c r="B1709">
        <v>1</v>
      </c>
      <c r="C1709">
        <v>15</v>
      </c>
      <c r="D1709" t="s">
        <v>23</v>
      </c>
      <c r="E1709" t="s">
        <v>306</v>
      </c>
      <c r="F1709" s="1">
        <v>2.8748842592592593E-2</v>
      </c>
      <c r="G1709">
        <f>_xlfn.XLOOKUP($A1709,Product_pricing!$B:$B,Product_pricing!$C:$C)</f>
        <v>19</v>
      </c>
      <c r="H1709">
        <f t="shared" si="78"/>
        <v>16.149999999999999</v>
      </c>
      <c r="I1709" s="10">
        <f t="shared" si="79"/>
        <v>1.4251376599147873E-2</v>
      </c>
      <c r="J1709" t="str">
        <f>_xlfn.XLOOKUP(A1709,Product_Details!$A:$A,Product_Details!$G:$G,"mens")</f>
        <v>Womens</v>
      </c>
      <c r="K1709">
        <f t="shared" si="80"/>
        <v>7535</v>
      </c>
    </row>
    <row r="1710" spans="1:11" ht="15">
      <c r="A1710" t="s">
        <v>31</v>
      </c>
      <c r="B1710">
        <v>1</v>
      </c>
      <c r="C1710">
        <v>15</v>
      </c>
      <c r="D1710" t="s">
        <v>23</v>
      </c>
      <c r="E1710" t="s">
        <v>306</v>
      </c>
      <c r="F1710" s="1">
        <v>2.8748842592592593E-2</v>
      </c>
      <c r="G1710">
        <f>_xlfn.XLOOKUP($A1710,Product_pricing!$B:$B,Product_pricing!$C:$C)</f>
        <v>57</v>
      </c>
      <c r="H1710">
        <f t="shared" si="78"/>
        <v>48.449999999999996</v>
      </c>
      <c r="I1710" s="10">
        <f t="shared" si="79"/>
        <v>4.2754129797443627E-2</v>
      </c>
      <c r="J1710" t="str">
        <f>_xlfn.XLOOKUP(A1710,Product_Details!$A:$A,Product_Details!$G:$G,"mens")</f>
        <v>Mens</v>
      </c>
      <c r="K1710">
        <f t="shared" si="80"/>
        <v>2520</v>
      </c>
    </row>
    <row r="1711" spans="1:11" ht="15">
      <c r="A1711" t="s">
        <v>32</v>
      </c>
      <c r="B1711">
        <v>1</v>
      </c>
      <c r="C1711">
        <v>15</v>
      </c>
      <c r="D1711" t="s">
        <v>23</v>
      </c>
      <c r="E1711" t="s">
        <v>306</v>
      </c>
      <c r="F1711" s="1">
        <v>2.8748842592592593E-2</v>
      </c>
      <c r="G1711">
        <f>_xlfn.XLOOKUP($A1711,Product_pricing!$B:$B,Product_pricing!$C:$C)</f>
        <v>36</v>
      </c>
      <c r="H1711">
        <f t="shared" si="78"/>
        <v>30.599999999999998</v>
      </c>
      <c r="I1711" s="10">
        <f t="shared" si="79"/>
        <v>2.7002608293122291E-2</v>
      </c>
      <c r="J1711" t="str">
        <f>_xlfn.XLOOKUP(A1711,Product_Details!$A:$A,Product_Details!$G:$G,"mens")</f>
        <v>Mens</v>
      </c>
      <c r="K1711">
        <f t="shared" si="80"/>
        <v>2520</v>
      </c>
    </row>
    <row r="1712" spans="1:11" ht="15">
      <c r="A1712" t="s">
        <v>26</v>
      </c>
      <c r="B1712">
        <v>2</v>
      </c>
      <c r="C1712">
        <v>15</v>
      </c>
      <c r="D1712" t="s">
        <v>23</v>
      </c>
      <c r="E1712" t="s">
        <v>306</v>
      </c>
      <c r="F1712" s="1">
        <v>2.8748842592592593E-2</v>
      </c>
      <c r="G1712">
        <f>_xlfn.XLOOKUP($A1712,Product_pricing!$B:$B,Product_pricing!$C:$C)</f>
        <v>17</v>
      </c>
      <c r="H1712">
        <f t="shared" si="78"/>
        <v>28.9</v>
      </c>
      <c r="I1712" s="10">
        <f t="shared" si="79"/>
        <v>2.5502463387948829E-2</v>
      </c>
      <c r="J1712" t="str">
        <f>_xlfn.XLOOKUP(A1712,Product_Details!$A:$A,Product_Details!$G:$G,"mens")</f>
        <v>Mens</v>
      </c>
      <c r="K1712">
        <f t="shared" si="80"/>
        <v>2520</v>
      </c>
    </row>
    <row r="1713" spans="1:11" ht="15">
      <c r="A1713" t="s">
        <v>22</v>
      </c>
      <c r="B1713">
        <v>1</v>
      </c>
      <c r="C1713">
        <v>19</v>
      </c>
      <c r="D1713" t="s">
        <v>23</v>
      </c>
      <c r="E1713" t="s">
        <v>307</v>
      </c>
      <c r="F1713" s="1">
        <v>2.1263888888888888E-2</v>
      </c>
      <c r="G1713">
        <f>_xlfn.XLOOKUP($A1713,Product_pricing!$B:$B,Product_pricing!$C:$C)</f>
        <v>13</v>
      </c>
      <c r="H1713">
        <f t="shared" si="78"/>
        <v>10.530000000000001</v>
      </c>
      <c r="I1713" s="10">
        <f t="shared" si="79"/>
        <v>9.292074030280319E-3</v>
      </c>
      <c r="J1713" t="str">
        <f>_xlfn.XLOOKUP(A1713,Product_Details!$A:$A,Product_Details!$G:$G,"mens")</f>
        <v>Womens</v>
      </c>
      <c r="K1713">
        <f t="shared" si="80"/>
        <v>1507</v>
      </c>
    </row>
    <row r="1714" spans="1:11" ht="15">
      <c r="A1714" t="s">
        <v>35</v>
      </c>
      <c r="B1714">
        <v>2</v>
      </c>
      <c r="C1714">
        <v>19</v>
      </c>
      <c r="D1714" t="s">
        <v>23</v>
      </c>
      <c r="E1714" t="s">
        <v>307</v>
      </c>
      <c r="F1714" s="1">
        <v>2.1263888888888888E-2</v>
      </c>
      <c r="G1714">
        <f>_xlfn.XLOOKUP($A1714,Product_pricing!$B:$B,Product_pricing!$C:$C)</f>
        <v>32</v>
      </c>
      <c r="H1714">
        <f t="shared" si="78"/>
        <v>51.84</v>
      </c>
      <c r="I1714" s="10">
        <f t="shared" si="79"/>
        <v>4.5745595225995417E-2</v>
      </c>
      <c r="J1714" t="str">
        <f>_xlfn.XLOOKUP(A1714,Product_Details!$A:$A,Product_Details!$G:$G,"mens")</f>
        <v>Womens</v>
      </c>
      <c r="K1714">
        <f t="shared" si="80"/>
        <v>1507</v>
      </c>
    </row>
    <row r="1715" spans="1:11" ht="15">
      <c r="A1715" t="s">
        <v>29</v>
      </c>
      <c r="B1715">
        <v>4</v>
      </c>
      <c r="C1715">
        <v>19</v>
      </c>
      <c r="D1715" t="s">
        <v>23</v>
      </c>
      <c r="E1715" t="s">
        <v>307</v>
      </c>
      <c r="F1715" s="1">
        <v>2.1263888888888888E-2</v>
      </c>
      <c r="G1715">
        <f>_xlfn.XLOOKUP($A1715,Product_pricing!$B:$B,Product_pricing!$C:$C)</f>
        <v>10</v>
      </c>
      <c r="H1715">
        <f t="shared" si="78"/>
        <v>32.400000000000006</v>
      </c>
      <c r="I1715" s="10">
        <f t="shared" si="79"/>
        <v>2.8590997016247136E-2</v>
      </c>
      <c r="J1715" t="str">
        <f>_xlfn.XLOOKUP(A1715,Product_Details!$A:$A,Product_Details!$G:$G,"mens")</f>
        <v>Womens</v>
      </c>
      <c r="K1715">
        <f t="shared" si="80"/>
        <v>1507</v>
      </c>
    </row>
    <row r="1716" spans="1:11" ht="15">
      <c r="A1716" t="s">
        <v>36</v>
      </c>
      <c r="B1716">
        <v>4</v>
      </c>
      <c r="C1716">
        <v>19</v>
      </c>
      <c r="D1716" t="s">
        <v>23</v>
      </c>
      <c r="E1716" t="s">
        <v>307</v>
      </c>
      <c r="F1716" s="1">
        <v>2.1263888888888888E-2</v>
      </c>
      <c r="G1716">
        <f>_xlfn.XLOOKUP($A1716,Product_pricing!$B:$B,Product_pricing!$C:$C)</f>
        <v>23</v>
      </c>
      <c r="H1716">
        <f t="shared" si="78"/>
        <v>74.52000000000001</v>
      </c>
      <c r="I1716" s="10">
        <f t="shared" si="79"/>
        <v>6.5759293137368419E-2</v>
      </c>
      <c r="J1716" t="str">
        <f>_xlfn.XLOOKUP(A1716,Product_Details!$A:$A,Product_Details!$G:$G,"mens")</f>
        <v>Womens</v>
      </c>
      <c r="K1716">
        <f t="shared" si="80"/>
        <v>1507</v>
      </c>
    </row>
    <row r="1717" spans="1:11" ht="15">
      <c r="A1717" t="s">
        <v>30</v>
      </c>
      <c r="B1717">
        <v>3</v>
      </c>
      <c r="C1717">
        <v>19</v>
      </c>
      <c r="D1717" t="s">
        <v>23</v>
      </c>
      <c r="E1717" t="s">
        <v>307</v>
      </c>
      <c r="F1717" s="1">
        <v>2.1263888888888888E-2</v>
      </c>
      <c r="G1717">
        <f>_xlfn.XLOOKUP($A1717,Product_pricing!$B:$B,Product_pricing!$C:$C)</f>
        <v>19</v>
      </c>
      <c r="H1717">
        <f t="shared" si="78"/>
        <v>46.17</v>
      </c>
      <c r="I1717" s="10">
        <f t="shared" si="79"/>
        <v>4.0742170748152166E-2</v>
      </c>
      <c r="J1717" t="str">
        <f>_xlfn.XLOOKUP(A1717,Product_Details!$A:$A,Product_Details!$G:$G,"mens")</f>
        <v>Womens</v>
      </c>
      <c r="K1717">
        <f t="shared" si="80"/>
        <v>1507</v>
      </c>
    </row>
    <row r="1718" spans="1:11" ht="15">
      <c r="A1718" t="s">
        <v>25</v>
      </c>
      <c r="B1718">
        <v>1</v>
      </c>
      <c r="C1718">
        <v>19</v>
      </c>
      <c r="D1718" t="s">
        <v>23</v>
      </c>
      <c r="E1718" t="s">
        <v>307</v>
      </c>
      <c r="F1718" s="1">
        <v>2.1263888888888888E-2</v>
      </c>
      <c r="G1718">
        <f>_xlfn.XLOOKUP($A1718,Product_pricing!$B:$B,Product_pricing!$C:$C)</f>
        <v>40</v>
      </c>
      <c r="H1718">
        <f t="shared" si="78"/>
        <v>32.400000000000006</v>
      </c>
      <c r="I1718" s="10">
        <f t="shared" si="79"/>
        <v>2.8590997016247136E-2</v>
      </c>
      <c r="J1718" t="str">
        <f>_xlfn.XLOOKUP(A1718,Product_Details!$A:$A,Product_Details!$G:$G,"mens")</f>
        <v>Mens</v>
      </c>
      <c r="K1718">
        <f t="shared" si="80"/>
        <v>2520</v>
      </c>
    </row>
    <row r="1719" spans="1:11" ht="15">
      <c r="A1719" t="s">
        <v>41</v>
      </c>
      <c r="B1719">
        <v>5</v>
      </c>
      <c r="C1719">
        <v>19</v>
      </c>
      <c r="D1719" t="s">
        <v>23</v>
      </c>
      <c r="E1719" t="s">
        <v>307</v>
      </c>
      <c r="F1719" s="1">
        <v>2.1263888888888888E-2</v>
      </c>
      <c r="G1719">
        <f>_xlfn.XLOOKUP($A1719,Product_pricing!$B:$B,Product_pricing!$C:$C)</f>
        <v>10</v>
      </c>
      <c r="H1719">
        <f t="shared" si="78"/>
        <v>40.5</v>
      </c>
      <c r="I1719" s="10">
        <f t="shared" si="79"/>
        <v>3.5738746270308909E-2</v>
      </c>
      <c r="J1719" t="str">
        <f>_xlfn.XLOOKUP(A1719,Product_Details!$A:$A,Product_Details!$G:$G,"mens")</f>
        <v>Mens</v>
      </c>
      <c r="K1719">
        <f t="shared" si="80"/>
        <v>2520</v>
      </c>
    </row>
    <row r="1720" spans="1:11" ht="15">
      <c r="A1720" t="s">
        <v>32</v>
      </c>
      <c r="B1720">
        <v>3</v>
      </c>
      <c r="C1720">
        <v>19</v>
      </c>
      <c r="D1720" t="s">
        <v>23</v>
      </c>
      <c r="E1720" t="s">
        <v>307</v>
      </c>
      <c r="F1720" s="1">
        <v>2.1263888888888888E-2</v>
      </c>
      <c r="G1720">
        <f>_xlfn.XLOOKUP($A1720,Product_pricing!$B:$B,Product_pricing!$C:$C)</f>
        <v>36</v>
      </c>
      <c r="H1720">
        <f t="shared" si="78"/>
        <v>87.48</v>
      </c>
      <c r="I1720" s="10">
        <f t="shared" si="79"/>
        <v>7.7195691943867259E-2</v>
      </c>
      <c r="J1720" t="str">
        <f>_xlfn.XLOOKUP(A1720,Product_Details!$A:$A,Product_Details!$G:$G,"mens")</f>
        <v>Mens</v>
      </c>
      <c r="K1720">
        <f t="shared" si="80"/>
        <v>2520</v>
      </c>
    </row>
    <row r="1721" spans="1:11" ht="15">
      <c r="A1721" t="s">
        <v>36</v>
      </c>
      <c r="B1721">
        <v>1</v>
      </c>
      <c r="C1721">
        <v>24</v>
      </c>
      <c r="D1721" t="s">
        <v>23</v>
      </c>
      <c r="E1721" t="s">
        <v>308</v>
      </c>
      <c r="F1721" s="1">
        <v>1.7436342592592594E-2</v>
      </c>
      <c r="G1721">
        <f>_xlfn.XLOOKUP($A1721,Product_pricing!$B:$B,Product_pricing!$C:$C)</f>
        <v>23</v>
      </c>
      <c r="H1721">
        <f t="shared" si="78"/>
        <v>17.48</v>
      </c>
      <c r="I1721" s="10">
        <f t="shared" si="79"/>
        <v>1.5425019377901229E-2</v>
      </c>
      <c r="J1721" t="str">
        <f>_xlfn.XLOOKUP(A1721,Product_Details!$A:$A,Product_Details!$G:$G,"mens")</f>
        <v>Womens</v>
      </c>
      <c r="K1721">
        <f t="shared" si="80"/>
        <v>3767.5</v>
      </c>
    </row>
    <row r="1722" spans="1:11" ht="15">
      <c r="A1722" t="s">
        <v>38</v>
      </c>
      <c r="B1722">
        <v>4</v>
      </c>
      <c r="C1722">
        <v>24</v>
      </c>
      <c r="D1722" t="s">
        <v>23</v>
      </c>
      <c r="E1722" t="s">
        <v>308</v>
      </c>
      <c r="F1722" s="1">
        <v>1.7436342592592594E-2</v>
      </c>
      <c r="G1722">
        <f>_xlfn.XLOOKUP($A1722,Product_pricing!$B:$B,Product_pricing!$C:$C)</f>
        <v>54</v>
      </c>
      <c r="H1722">
        <f t="shared" si="78"/>
        <v>164.16</v>
      </c>
      <c r="I1722" s="10">
        <f t="shared" si="79"/>
        <v>0.14486105154898546</v>
      </c>
      <c r="J1722" t="str">
        <f>_xlfn.XLOOKUP(A1722,Product_Details!$A:$A,Product_Details!$G:$G,"mens")</f>
        <v>Womens</v>
      </c>
      <c r="K1722">
        <f t="shared" si="80"/>
        <v>3767.5</v>
      </c>
    </row>
    <row r="1723" spans="1:11" ht="15">
      <c r="A1723" t="s">
        <v>25</v>
      </c>
      <c r="B1723">
        <v>3</v>
      </c>
      <c r="C1723">
        <v>24</v>
      </c>
      <c r="D1723" t="s">
        <v>23</v>
      </c>
      <c r="E1723" t="s">
        <v>308</v>
      </c>
      <c r="F1723" s="1">
        <v>1.7436342592592594E-2</v>
      </c>
      <c r="G1723">
        <f>_xlfn.XLOOKUP($A1723,Product_pricing!$B:$B,Product_pricing!$C:$C)</f>
        <v>40</v>
      </c>
      <c r="H1723">
        <f t="shared" si="78"/>
        <v>91.2</v>
      </c>
      <c r="I1723" s="10">
        <f t="shared" si="79"/>
        <v>8.0478361971658585E-2</v>
      </c>
      <c r="J1723" t="str">
        <f>_xlfn.XLOOKUP(A1723,Product_Details!$A:$A,Product_Details!$G:$G,"mens")</f>
        <v>Mens</v>
      </c>
      <c r="K1723">
        <f t="shared" si="80"/>
        <v>1890</v>
      </c>
    </row>
    <row r="1724" spans="1:11" ht="15">
      <c r="A1724" t="s">
        <v>41</v>
      </c>
      <c r="B1724">
        <v>3</v>
      </c>
      <c r="C1724">
        <v>24</v>
      </c>
      <c r="D1724" t="s">
        <v>23</v>
      </c>
      <c r="E1724" t="s">
        <v>308</v>
      </c>
      <c r="F1724" s="1">
        <v>1.7436342592592594E-2</v>
      </c>
      <c r="G1724">
        <f>_xlfn.XLOOKUP($A1724,Product_pricing!$B:$B,Product_pricing!$C:$C)</f>
        <v>10</v>
      </c>
      <c r="H1724">
        <f t="shared" si="78"/>
        <v>22.8</v>
      </c>
      <c r="I1724" s="10">
        <f t="shared" si="79"/>
        <v>2.0119590492914646E-2</v>
      </c>
      <c r="J1724" t="str">
        <f>_xlfn.XLOOKUP(A1724,Product_Details!$A:$A,Product_Details!$G:$G,"mens")</f>
        <v>Mens</v>
      </c>
      <c r="K1724">
        <f t="shared" si="80"/>
        <v>1890</v>
      </c>
    </row>
    <row r="1725" spans="1:11" ht="15">
      <c r="A1725" t="s">
        <v>26</v>
      </c>
      <c r="B1725">
        <v>4</v>
      </c>
      <c r="C1725">
        <v>24</v>
      </c>
      <c r="D1725" t="s">
        <v>23</v>
      </c>
      <c r="E1725" t="s">
        <v>308</v>
      </c>
      <c r="F1725" s="1">
        <v>1.7436342592592594E-2</v>
      </c>
      <c r="G1725">
        <f>_xlfn.XLOOKUP($A1725,Product_pricing!$B:$B,Product_pricing!$C:$C)</f>
        <v>17</v>
      </c>
      <c r="H1725">
        <f t="shared" si="78"/>
        <v>51.68</v>
      </c>
      <c r="I1725" s="10">
        <f t="shared" si="79"/>
        <v>4.5604405117273206E-2</v>
      </c>
      <c r="J1725" t="str">
        <f>_xlfn.XLOOKUP(A1725,Product_Details!$A:$A,Product_Details!$G:$G,"mens")</f>
        <v>Mens</v>
      </c>
      <c r="K1725">
        <f t="shared" si="80"/>
        <v>1890</v>
      </c>
    </row>
    <row r="1726" spans="1:11" ht="15">
      <c r="A1726" t="s">
        <v>27</v>
      </c>
      <c r="B1726">
        <v>4</v>
      </c>
      <c r="C1726">
        <v>24</v>
      </c>
      <c r="D1726" t="s">
        <v>23</v>
      </c>
      <c r="E1726" t="s">
        <v>308</v>
      </c>
      <c r="F1726" s="1">
        <v>1.7436342592592594E-2</v>
      </c>
      <c r="G1726">
        <f>_xlfn.XLOOKUP($A1726,Product_pricing!$B:$B,Product_pricing!$C:$C)</f>
        <v>29</v>
      </c>
      <c r="H1726">
        <f t="shared" si="78"/>
        <v>88.16</v>
      </c>
      <c r="I1726" s="10">
        <f t="shared" si="79"/>
        <v>7.7795749905936629E-2</v>
      </c>
      <c r="J1726" t="str">
        <f>_xlfn.XLOOKUP(A1726,Product_Details!$A:$A,Product_Details!$G:$G,"mens")</f>
        <v>Mens</v>
      </c>
      <c r="K1726">
        <f t="shared" si="80"/>
        <v>1890</v>
      </c>
    </row>
    <row r="1727" spans="1:11" ht="15">
      <c r="A1727" t="s">
        <v>36</v>
      </c>
      <c r="B1727">
        <v>4</v>
      </c>
      <c r="C1727">
        <v>22</v>
      </c>
      <c r="D1727" t="s">
        <v>33</v>
      </c>
      <c r="E1727" t="s">
        <v>309</v>
      </c>
      <c r="F1727" s="1">
        <v>7.0497685185185186E-3</v>
      </c>
      <c r="G1727">
        <f>_xlfn.XLOOKUP($A1727,Product_pricing!$B:$B,Product_pricing!$C:$C)</f>
        <v>23</v>
      </c>
      <c r="H1727">
        <f t="shared" si="78"/>
        <v>71.760000000000005</v>
      </c>
      <c r="I1727" s="10">
        <f t="shared" si="79"/>
        <v>6.3323763761910318E-2</v>
      </c>
      <c r="J1727" t="str">
        <f>_xlfn.XLOOKUP(A1727,Product_Details!$A:$A,Product_Details!$G:$G,"mens")</f>
        <v>Womens</v>
      </c>
      <c r="K1727">
        <f t="shared" si="80"/>
        <v>2511.6666666666665</v>
      </c>
    </row>
    <row r="1728" spans="1:11" ht="15">
      <c r="A1728" t="s">
        <v>30</v>
      </c>
      <c r="B1728">
        <v>4</v>
      </c>
      <c r="C1728">
        <v>22</v>
      </c>
      <c r="D1728" t="s">
        <v>33</v>
      </c>
      <c r="E1728" t="s">
        <v>309</v>
      </c>
      <c r="F1728" s="1">
        <v>7.0497685185185186E-3</v>
      </c>
      <c r="G1728">
        <f>_xlfn.XLOOKUP($A1728,Product_pricing!$B:$B,Product_pricing!$C:$C)</f>
        <v>19</v>
      </c>
      <c r="H1728">
        <f t="shared" si="78"/>
        <v>59.28</v>
      </c>
      <c r="I1728" s="10">
        <f t="shared" si="79"/>
        <v>5.231093528157809E-2</v>
      </c>
      <c r="J1728" t="str">
        <f>_xlfn.XLOOKUP(A1728,Product_Details!$A:$A,Product_Details!$G:$G,"mens")</f>
        <v>Womens</v>
      </c>
      <c r="K1728">
        <f t="shared" si="80"/>
        <v>2511.6666666666665</v>
      </c>
    </row>
    <row r="1729" spans="1:11" ht="15">
      <c r="A1729" t="s">
        <v>38</v>
      </c>
      <c r="B1729">
        <v>5</v>
      </c>
      <c r="C1729">
        <v>22</v>
      </c>
      <c r="D1729" t="s">
        <v>33</v>
      </c>
      <c r="E1729" t="s">
        <v>309</v>
      </c>
      <c r="F1729" s="1">
        <v>7.0497685185185186E-3</v>
      </c>
      <c r="G1729">
        <f>_xlfn.XLOOKUP($A1729,Product_pricing!$B:$B,Product_pricing!$C:$C)</f>
        <v>54</v>
      </c>
      <c r="H1729">
        <f t="shared" si="78"/>
        <v>210.6</v>
      </c>
      <c r="I1729" s="10">
        <f t="shared" si="79"/>
        <v>0.18584148060560635</v>
      </c>
      <c r="J1729" t="str">
        <f>_xlfn.XLOOKUP(A1729,Product_Details!$A:$A,Product_Details!$G:$G,"mens")</f>
        <v>Womens</v>
      </c>
      <c r="K1729">
        <f t="shared" si="80"/>
        <v>2511.6666666666665</v>
      </c>
    </row>
    <row r="1730" spans="1:11" ht="15">
      <c r="A1730" t="s">
        <v>41</v>
      </c>
      <c r="B1730">
        <v>3</v>
      </c>
      <c r="C1730">
        <v>22</v>
      </c>
      <c r="D1730" t="s">
        <v>33</v>
      </c>
      <c r="E1730" t="s">
        <v>309</v>
      </c>
      <c r="F1730" s="1">
        <v>7.0497685185185186E-3</v>
      </c>
      <c r="G1730">
        <f>_xlfn.XLOOKUP($A1730,Product_pricing!$B:$B,Product_pricing!$C:$C)</f>
        <v>10</v>
      </c>
      <c r="H1730">
        <f t="shared" si="78"/>
        <v>23.400000000000002</v>
      </c>
      <c r="I1730" s="10">
        <f t="shared" si="79"/>
        <v>2.0649053400622931E-2</v>
      </c>
      <c r="J1730" t="str">
        <f>_xlfn.XLOOKUP(A1730,Product_Details!$A:$A,Product_Details!$G:$G,"mens")</f>
        <v>Mens</v>
      </c>
      <c r="K1730">
        <f t="shared" si="80"/>
        <v>2520</v>
      </c>
    </row>
    <row r="1731" spans="1:11" ht="15">
      <c r="A1731" t="s">
        <v>32</v>
      </c>
      <c r="B1731">
        <v>5</v>
      </c>
      <c r="C1731">
        <v>22</v>
      </c>
      <c r="D1731" t="s">
        <v>33</v>
      </c>
      <c r="E1731" t="s">
        <v>309</v>
      </c>
      <c r="F1731" s="1">
        <v>7.0497685185185186E-3</v>
      </c>
      <c r="G1731">
        <f>_xlfn.XLOOKUP($A1731,Product_pricing!$B:$B,Product_pricing!$C:$C)</f>
        <v>36</v>
      </c>
      <c r="H1731">
        <f t="shared" ref="H1731:H1794" si="81">B1731*G1731*(1-C1731/100)</f>
        <v>140.4</v>
      </c>
      <c r="I1731" s="10">
        <f t="shared" ref="I1731:I1794" si="82">(H1731/SUM($H:$H))*1000</f>
        <v>0.12389432040373757</v>
      </c>
      <c r="J1731" t="str">
        <f>_xlfn.XLOOKUP(A1731,Product_Details!$A:$A,Product_Details!$G:$G,"mens")</f>
        <v>Mens</v>
      </c>
      <c r="K1731">
        <f t="shared" ref="K1731:K1794" si="83">COUNTIFS($J:$J, J1731) / COUNTIFS($J:$J, J1731, $E:$E, E1731)</f>
        <v>2520</v>
      </c>
    </row>
    <row r="1732" spans="1:11" ht="15">
      <c r="A1732" t="s">
        <v>27</v>
      </c>
      <c r="B1732">
        <v>1</v>
      </c>
      <c r="C1732">
        <v>22</v>
      </c>
      <c r="D1732" t="s">
        <v>33</v>
      </c>
      <c r="E1732" t="s">
        <v>309</v>
      </c>
      <c r="F1732" s="1">
        <v>7.0497685185185186E-3</v>
      </c>
      <c r="G1732">
        <f>_xlfn.XLOOKUP($A1732,Product_pricing!$B:$B,Product_pricing!$C:$C)</f>
        <v>29</v>
      </c>
      <c r="H1732">
        <f t="shared" si="81"/>
        <v>22.62</v>
      </c>
      <c r="I1732" s="10">
        <f t="shared" si="82"/>
        <v>1.9960751620602166E-2</v>
      </c>
      <c r="J1732" t="str">
        <f>_xlfn.XLOOKUP(A1732,Product_Details!$A:$A,Product_Details!$G:$G,"mens")</f>
        <v>Mens</v>
      </c>
      <c r="K1732">
        <f t="shared" si="83"/>
        <v>2520</v>
      </c>
    </row>
    <row r="1733" spans="1:11" ht="15">
      <c r="A1733" t="s">
        <v>35</v>
      </c>
      <c r="B1733">
        <v>1</v>
      </c>
      <c r="C1733">
        <v>23</v>
      </c>
      <c r="D1733" t="s">
        <v>33</v>
      </c>
      <c r="E1733" s="2" t="s">
        <v>310</v>
      </c>
      <c r="F1733" s="1">
        <v>2.1539351851851851E-2</v>
      </c>
      <c r="G1733">
        <f>_xlfn.XLOOKUP($A1733,Product_pricing!$B:$B,Product_pricing!$C:$C)</f>
        <v>32</v>
      </c>
      <c r="H1733">
        <f t="shared" si="81"/>
        <v>24.64</v>
      </c>
      <c r="I1733" s="10">
        <f t="shared" si="82"/>
        <v>2.174327674322004E-2</v>
      </c>
      <c r="J1733" t="str">
        <f>_xlfn.XLOOKUP(A1733,Product_Details!$A:$A,Product_Details!$G:$G,"mens")</f>
        <v>Womens</v>
      </c>
      <c r="K1733">
        <f t="shared" si="83"/>
        <v>2511.6666666666665</v>
      </c>
    </row>
    <row r="1734" spans="1:11" ht="15">
      <c r="A1734" t="s">
        <v>30</v>
      </c>
      <c r="B1734">
        <v>5</v>
      </c>
      <c r="C1734">
        <v>23</v>
      </c>
      <c r="D1734" t="s">
        <v>33</v>
      </c>
      <c r="E1734" s="2" t="s">
        <v>310</v>
      </c>
      <c r="F1734" s="1">
        <v>2.1539351851851851E-2</v>
      </c>
      <c r="G1734">
        <f>_xlfn.XLOOKUP($A1734,Product_pricing!$B:$B,Product_pricing!$C:$C)</f>
        <v>19</v>
      </c>
      <c r="H1734">
        <f t="shared" si="81"/>
        <v>73.150000000000006</v>
      </c>
      <c r="I1734" s="10">
        <f t="shared" si="82"/>
        <v>6.455035283143451E-2</v>
      </c>
      <c r="J1734" t="str">
        <f>_xlfn.XLOOKUP(A1734,Product_Details!$A:$A,Product_Details!$G:$G,"mens")</f>
        <v>Womens</v>
      </c>
      <c r="K1734">
        <f t="shared" si="83"/>
        <v>2511.6666666666665</v>
      </c>
    </row>
    <row r="1735" spans="1:11" ht="15">
      <c r="A1735" t="s">
        <v>38</v>
      </c>
      <c r="B1735">
        <v>5</v>
      </c>
      <c r="C1735">
        <v>23</v>
      </c>
      <c r="D1735" t="s">
        <v>33</v>
      </c>
      <c r="E1735" s="2" t="s">
        <v>310</v>
      </c>
      <c r="F1735" s="1">
        <v>2.1539351851851851E-2</v>
      </c>
      <c r="G1735">
        <f>_xlfn.XLOOKUP($A1735,Product_pricing!$B:$B,Product_pricing!$C:$C)</f>
        <v>54</v>
      </c>
      <c r="H1735">
        <f t="shared" si="81"/>
        <v>207.9</v>
      </c>
      <c r="I1735" s="10">
        <f t="shared" si="82"/>
        <v>0.1834588975209191</v>
      </c>
      <c r="J1735" t="str">
        <f>_xlfn.XLOOKUP(A1735,Product_Details!$A:$A,Product_Details!$G:$G,"mens")</f>
        <v>Womens</v>
      </c>
      <c r="K1735">
        <f t="shared" si="83"/>
        <v>2511.6666666666665</v>
      </c>
    </row>
    <row r="1736" spans="1:11" ht="15">
      <c r="A1736" t="s">
        <v>31</v>
      </c>
      <c r="B1736">
        <v>1</v>
      </c>
      <c r="C1736">
        <v>23</v>
      </c>
      <c r="D1736" t="s">
        <v>33</v>
      </c>
      <c r="E1736" s="2" t="s">
        <v>310</v>
      </c>
      <c r="F1736" s="1">
        <v>2.1539351851851851E-2</v>
      </c>
      <c r="G1736">
        <f>_xlfn.XLOOKUP($A1736,Product_pricing!$B:$B,Product_pricing!$C:$C)</f>
        <v>57</v>
      </c>
      <c r="H1736">
        <f t="shared" si="81"/>
        <v>43.89</v>
      </c>
      <c r="I1736" s="10">
        <f t="shared" si="82"/>
        <v>3.8730211698860692E-2</v>
      </c>
      <c r="J1736" t="str">
        <f>_xlfn.XLOOKUP(A1736,Product_Details!$A:$A,Product_Details!$G:$G,"mens")</f>
        <v>Mens</v>
      </c>
      <c r="K1736">
        <f t="shared" si="83"/>
        <v>1890</v>
      </c>
    </row>
    <row r="1737" spans="1:11" ht="15">
      <c r="A1737" t="s">
        <v>32</v>
      </c>
      <c r="B1737">
        <v>3</v>
      </c>
      <c r="C1737">
        <v>23</v>
      </c>
      <c r="D1737" t="s">
        <v>33</v>
      </c>
      <c r="E1737" s="2" t="s">
        <v>310</v>
      </c>
      <c r="F1737" s="1">
        <v>2.1539351851851851E-2</v>
      </c>
      <c r="G1737">
        <f>_xlfn.XLOOKUP($A1737,Product_pricing!$B:$B,Product_pricing!$C:$C)</f>
        <v>36</v>
      </c>
      <c r="H1737">
        <f t="shared" si="81"/>
        <v>83.16</v>
      </c>
      <c r="I1737" s="10">
        <f t="shared" si="82"/>
        <v>7.3383559008367627E-2</v>
      </c>
      <c r="J1737" t="str">
        <f>_xlfn.XLOOKUP(A1737,Product_Details!$A:$A,Product_Details!$G:$G,"mens")</f>
        <v>Mens</v>
      </c>
      <c r="K1737">
        <f t="shared" si="83"/>
        <v>1890</v>
      </c>
    </row>
    <row r="1738" spans="1:11" ht="15">
      <c r="A1738" t="s">
        <v>26</v>
      </c>
      <c r="B1738">
        <v>4</v>
      </c>
      <c r="C1738">
        <v>23</v>
      </c>
      <c r="D1738" t="s">
        <v>33</v>
      </c>
      <c r="E1738" s="2" t="s">
        <v>310</v>
      </c>
      <c r="F1738" s="1">
        <v>2.1539351851851851E-2</v>
      </c>
      <c r="G1738">
        <f>_xlfn.XLOOKUP($A1738,Product_pricing!$B:$B,Product_pricing!$C:$C)</f>
        <v>17</v>
      </c>
      <c r="H1738">
        <f t="shared" si="81"/>
        <v>52.36</v>
      </c>
      <c r="I1738" s="10">
        <f t="shared" si="82"/>
        <v>4.6204463079342589E-2</v>
      </c>
      <c r="J1738" t="str">
        <f>_xlfn.XLOOKUP(A1738,Product_Details!$A:$A,Product_Details!$G:$G,"mens")</f>
        <v>Mens</v>
      </c>
      <c r="K1738">
        <f t="shared" si="83"/>
        <v>1890</v>
      </c>
    </row>
    <row r="1739" spans="1:11" ht="15">
      <c r="A1739" t="s">
        <v>27</v>
      </c>
      <c r="B1739">
        <v>1</v>
      </c>
      <c r="C1739">
        <v>23</v>
      </c>
      <c r="D1739" t="s">
        <v>33</v>
      </c>
      <c r="E1739" s="2" t="s">
        <v>310</v>
      </c>
      <c r="F1739" s="1">
        <v>2.1539351851851851E-2</v>
      </c>
      <c r="G1739">
        <f>_xlfn.XLOOKUP($A1739,Product_pricing!$B:$B,Product_pricing!$C:$C)</f>
        <v>29</v>
      </c>
      <c r="H1739">
        <f t="shared" si="81"/>
        <v>22.330000000000002</v>
      </c>
      <c r="I1739" s="10">
        <f t="shared" si="82"/>
        <v>1.9704844548543165E-2</v>
      </c>
      <c r="J1739" t="str">
        <f>_xlfn.XLOOKUP(A1739,Product_Details!$A:$A,Product_Details!$G:$G,"mens")</f>
        <v>Mens</v>
      </c>
      <c r="K1739">
        <f t="shared" si="83"/>
        <v>1890</v>
      </c>
    </row>
    <row r="1740" spans="1:11" ht="15">
      <c r="A1740" t="s">
        <v>30</v>
      </c>
      <c r="B1740">
        <v>4</v>
      </c>
      <c r="C1740">
        <v>8</v>
      </c>
      <c r="D1740" t="s">
        <v>23</v>
      </c>
      <c r="E1740" t="s">
        <v>311</v>
      </c>
      <c r="F1740" s="1">
        <v>2.1942129629629631E-2</v>
      </c>
      <c r="G1740">
        <f>_xlfn.XLOOKUP($A1740,Product_pricing!$B:$B,Product_pricing!$C:$C)</f>
        <v>19</v>
      </c>
      <c r="H1740">
        <f t="shared" si="81"/>
        <v>69.92</v>
      </c>
      <c r="I1740" s="10">
        <f t="shared" si="82"/>
        <v>6.1700077511604917E-2</v>
      </c>
      <c r="J1740" t="str">
        <f>_xlfn.XLOOKUP(A1740,Product_Details!$A:$A,Product_Details!$G:$G,"mens")</f>
        <v>Womens</v>
      </c>
      <c r="K1740">
        <f t="shared" si="83"/>
        <v>7535</v>
      </c>
    </row>
    <row r="1741" spans="1:11" ht="15">
      <c r="A1741" t="s">
        <v>31</v>
      </c>
      <c r="B1741">
        <v>2</v>
      </c>
      <c r="C1741">
        <v>8</v>
      </c>
      <c r="D1741" t="s">
        <v>23</v>
      </c>
      <c r="E1741" t="s">
        <v>311</v>
      </c>
      <c r="F1741" s="1">
        <v>2.1942129629629631E-2</v>
      </c>
      <c r="G1741">
        <f>_xlfn.XLOOKUP($A1741,Product_pricing!$B:$B,Product_pricing!$C:$C)</f>
        <v>57</v>
      </c>
      <c r="H1741">
        <f t="shared" si="81"/>
        <v>104.88000000000001</v>
      </c>
      <c r="I1741" s="10">
        <f t="shared" si="82"/>
        <v>9.255011626740739E-2</v>
      </c>
      <c r="J1741" t="str">
        <f>_xlfn.XLOOKUP(A1741,Product_Details!$A:$A,Product_Details!$G:$G,"mens")</f>
        <v>Mens</v>
      </c>
      <c r="K1741">
        <f t="shared" si="83"/>
        <v>3780</v>
      </c>
    </row>
    <row r="1742" spans="1:11" ht="15">
      <c r="A1742" t="s">
        <v>32</v>
      </c>
      <c r="B1742">
        <v>2</v>
      </c>
      <c r="C1742">
        <v>8</v>
      </c>
      <c r="D1742" t="s">
        <v>23</v>
      </c>
      <c r="E1742" t="s">
        <v>311</v>
      </c>
      <c r="F1742" s="1">
        <v>2.1942129629629631E-2</v>
      </c>
      <c r="G1742">
        <f>_xlfn.XLOOKUP($A1742,Product_pricing!$B:$B,Product_pricing!$C:$C)</f>
        <v>36</v>
      </c>
      <c r="H1742">
        <f t="shared" si="81"/>
        <v>66.240000000000009</v>
      </c>
      <c r="I1742" s="10">
        <f t="shared" si="82"/>
        <v>5.8452705010994144E-2</v>
      </c>
      <c r="J1742" t="str">
        <f>_xlfn.XLOOKUP(A1742,Product_Details!$A:$A,Product_Details!$G:$G,"mens")</f>
        <v>Mens</v>
      </c>
      <c r="K1742">
        <f t="shared" si="83"/>
        <v>3780</v>
      </c>
    </row>
    <row r="1743" spans="1:11" ht="15">
      <c r="A1743" t="s">
        <v>36</v>
      </c>
      <c r="B1743">
        <v>4</v>
      </c>
      <c r="C1743">
        <v>14</v>
      </c>
      <c r="D1743" t="s">
        <v>33</v>
      </c>
      <c r="E1743" t="s">
        <v>312</v>
      </c>
      <c r="F1743" s="1">
        <v>3.5358796296296297E-3</v>
      </c>
      <c r="G1743">
        <f>_xlfn.XLOOKUP($A1743,Product_pricing!$B:$B,Product_pricing!$C:$C)</f>
        <v>23</v>
      </c>
      <c r="H1743">
        <f t="shared" si="81"/>
        <v>79.12</v>
      </c>
      <c r="I1743" s="10">
        <f t="shared" si="82"/>
        <v>6.9818508763131878E-2</v>
      </c>
      <c r="J1743" t="str">
        <f>_xlfn.XLOOKUP(A1743,Product_Details!$A:$A,Product_Details!$G:$G,"mens")</f>
        <v>Womens</v>
      </c>
      <c r="K1743">
        <f t="shared" si="83"/>
        <v>7535</v>
      </c>
    </row>
    <row r="1744" spans="1:11" ht="15">
      <c r="A1744" t="s">
        <v>41</v>
      </c>
      <c r="B1744">
        <v>1</v>
      </c>
      <c r="C1744">
        <v>14</v>
      </c>
      <c r="D1744" t="s">
        <v>33</v>
      </c>
      <c r="E1744" t="s">
        <v>312</v>
      </c>
      <c r="F1744" s="1">
        <v>3.5358796296296297E-3</v>
      </c>
      <c r="G1744">
        <f>_xlfn.XLOOKUP($A1744,Product_pricing!$B:$B,Product_pricing!$C:$C)</f>
        <v>10</v>
      </c>
      <c r="H1744">
        <f t="shared" si="81"/>
        <v>8.6</v>
      </c>
      <c r="I1744" s="10">
        <f t="shared" si="82"/>
        <v>7.5889683438186825E-3</v>
      </c>
      <c r="J1744" t="str">
        <f>_xlfn.XLOOKUP(A1744,Product_Details!$A:$A,Product_Details!$G:$G,"mens")</f>
        <v>Mens</v>
      </c>
      <c r="K1744">
        <f t="shared" si="83"/>
        <v>2520</v>
      </c>
    </row>
    <row r="1745" spans="1:11" ht="15">
      <c r="A1745" t="s">
        <v>32</v>
      </c>
      <c r="B1745">
        <v>1</v>
      </c>
      <c r="C1745">
        <v>14</v>
      </c>
      <c r="D1745" t="s">
        <v>33</v>
      </c>
      <c r="E1745" t="s">
        <v>312</v>
      </c>
      <c r="F1745" s="1">
        <v>3.5358796296296297E-3</v>
      </c>
      <c r="G1745">
        <f>_xlfn.XLOOKUP($A1745,Product_pricing!$B:$B,Product_pricing!$C:$C)</f>
        <v>36</v>
      </c>
      <c r="H1745">
        <f t="shared" si="81"/>
        <v>30.96</v>
      </c>
      <c r="I1745" s="10">
        <f t="shared" si="82"/>
        <v>2.7320286037747259E-2</v>
      </c>
      <c r="J1745" t="str">
        <f>_xlfn.XLOOKUP(A1745,Product_Details!$A:$A,Product_Details!$G:$G,"mens")</f>
        <v>Mens</v>
      </c>
      <c r="K1745">
        <f t="shared" si="83"/>
        <v>2520</v>
      </c>
    </row>
    <row r="1746" spans="1:11" ht="15">
      <c r="A1746" t="s">
        <v>26</v>
      </c>
      <c r="B1746">
        <v>1</v>
      </c>
      <c r="C1746">
        <v>14</v>
      </c>
      <c r="D1746" t="s">
        <v>33</v>
      </c>
      <c r="E1746" t="s">
        <v>312</v>
      </c>
      <c r="F1746" s="1">
        <v>3.5358796296296297E-3</v>
      </c>
      <c r="G1746">
        <f>_xlfn.XLOOKUP($A1746,Product_pricing!$B:$B,Product_pricing!$C:$C)</f>
        <v>17</v>
      </c>
      <c r="H1746">
        <f t="shared" si="81"/>
        <v>14.62</v>
      </c>
      <c r="I1746" s="10">
        <f t="shared" si="82"/>
        <v>1.290124618449176E-2</v>
      </c>
      <c r="J1746" t="str">
        <f>_xlfn.XLOOKUP(A1746,Product_Details!$A:$A,Product_Details!$G:$G,"mens")</f>
        <v>Mens</v>
      </c>
      <c r="K1746">
        <f t="shared" si="83"/>
        <v>2520</v>
      </c>
    </row>
    <row r="1747" spans="1:11" ht="15">
      <c r="A1747" t="s">
        <v>22</v>
      </c>
      <c r="B1747">
        <v>4</v>
      </c>
      <c r="C1747">
        <v>8</v>
      </c>
      <c r="D1747" t="s">
        <v>23</v>
      </c>
      <c r="E1747" t="s">
        <v>313</v>
      </c>
      <c r="F1747" s="1">
        <v>3.537152777777778E-2</v>
      </c>
      <c r="G1747">
        <f>_xlfn.XLOOKUP($A1747,Product_pricing!$B:$B,Product_pricing!$C:$C)</f>
        <v>13</v>
      </c>
      <c r="H1747">
        <f t="shared" si="81"/>
        <v>47.84</v>
      </c>
      <c r="I1747" s="10">
        <f t="shared" si="82"/>
        <v>4.2215842507940214E-2</v>
      </c>
      <c r="J1747" t="str">
        <f>_xlfn.XLOOKUP(A1747,Product_Details!$A:$A,Product_Details!$G:$G,"mens")</f>
        <v>Womens</v>
      </c>
      <c r="K1747">
        <f t="shared" si="83"/>
        <v>1883.75</v>
      </c>
    </row>
    <row r="1748" spans="1:11" ht="15">
      <c r="A1748" t="s">
        <v>35</v>
      </c>
      <c r="B1748">
        <v>4</v>
      </c>
      <c r="C1748">
        <v>8</v>
      </c>
      <c r="D1748" t="s">
        <v>23</v>
      </c>
      <c r="E1748" t="s">
        <v>313</v>
      </c>
      <c r="F1748" s="1">
        <v>3.537152777777778E-2</v>
      </c>
      <c r="G1748">
        <f>_xlfn.XLOOKUP($A1748,Product_pricing!$B:$B,Product_pricing!$C:$C)</f>
        <v>32</v>
      </c>
      <c r="H1748">
        <f t="shared" si="81"/>
        <v>117.76</v>
      </c>
      <c r="I1748" s="10">
        <f t="shared" si="82"/>
        <v>0.10391592001954514</v>
      </c>
      <c r="J1748" t="str">
        <f>_xlfn.XLOOKUP(A1748,Product_Details!$A:$A,Product_Details!$G:$G,"mens")</f>
        <v>Womens</v>
      </c>
      <c r="K1748">
        <f t="shared" si="83"/>
        <v>1883.75</v>
      </c>
    </row>
    <row r="1749" spans="1:11" ht="15">
      <c r="A1749" t="s">
        <v>30</v>
      </c>
      <c r="B1749">
        <v>1</v>
      </c>
      <c r="C1749">
        <v>8</v>
      </c>
      <c r="D1749" t="s">
        <v>23</v>
      </c>
      <c r="E1749" t="s">
        <v>313</v>
      </c>
      <c r="F1749" s="1">
        <v>3.537152777777778E-2</v>
      </c>
      <c r="G1749">
        <f>_xlfn.XLOOKUP($A1749,Product_pricing!$B:$B,Product_pricing!$C:$C)</f>
        <v>19</v>
      </c>
      <c r="H1749">
        <f t="shared" si="81"/>
        <v>17.48</v>
      </c>
      <c r="I1749" s="10">
        <f t="shared" si="82"/>
        <v>1.5425019377901229E-2</v>
      </c>
      <c r="J1749" t="str">
        <f>_xlfn.XLOOKUP(A1749,Product_Details!$A:$A,Product_Details!$G:$G,"mens")</f>
        <v>Womens</v>
      </c>
      <c r="K1749">
        <f t="shared" si="83"/>
        <v>1883.75</v>
      </c>
    </row>
    <row r="1750" spans="1:11" ht="15">
      <c r="A1750" t="s">
        <v>38</v>
      </c>
      <c r="B1750">
        <v>1</v>
      </c>
      <c r="C1750">
        <v>8</v>
      </c>
      <c r="D1750" t="s">
        <v>23</v>
      </c>
      <c r="E1750" t="s">
        <v>313</v>
      </c>
      <c r="F1750" s="1">
        <v>3.537152777777778E-2</v>
      </c>
      <c r="G1750">
        <f>_xlfn.XLOOKUP($A1750,Product_pricing!$B:$B,Product_pricing!$C:$C)</f>
        <v>54</v>
      </c>
      <c r="H1750">
        <f t="shared" si="81"/>
        <v>49.68</v>
      </c>
      <c r="I1750" s="10">
        <f t="shared" si="82"/>
        <v>4.3839528758245601E-2</v>
      </c>
      <c r="J1750" t="str">
        <f>_xlfn.XLOOKUP(A1750,Product_Details!$A:$A,Product_Details!$G:$G,"mens")</f>
        <v>Womens</v>
      </c>
      <c r="K1750">
        <f t="shared" si="83"/>
        <v>1883.75</v>
      </c>
    </row>
    <row r="1751" spans="1:11" ht="15">
      <c r="A1751" t="s">
        <v>25</v>
      </c>
      <c r="B1751">
        <v>5</v>
      </c>
      <c r="C1751">
        <v>8</v>
      </c>
      <c r="D1751" t="s">
        <v>23</v>
      </c>
      <c r="E1751" t="s">
        <v>313</v>
      </c>
      <c r="F1751" s="1">
        <v>3.537152777777778E-2</v>
      </c>
      <c r="G1751">
        <f>_xlfn.XLOOKUP($A1751,Product_pricing!$B:$B,Product_pricing!$C:$C)</f>
        <v>40</v>
      </c>
      <c r="H1751">
        <f t="shared" si="81"/>
        <v>184</v>
      </c>
      <c r="I1751" s="10">
        <f t="shared" si="82"/>
        <v>0.16236862503053925</v>
      </c>
      <c r="J1751" t="str">
        <f>_xlfn.XLOOKUP(A1751,Product_Details!$A:$A,Product_Details!$G:$G,"mens")</f>
        <v>Mens</v>
      </c>
      <c r="K1751">
        <f t="shared" si="83"/>
        <v>2520</v>
      </c>
    </row>
    <row r="1752" spans="1:11" ht="15">
      <c r="A1752" t="s">
        <v>41</v>
      </c>
      <c r="B1752">
        <v>5</v>
      </c>
      <c r="C1752">
        <v>8</v>
      </c>
      <c r="D1752" t="s">
        <v>23</v>
      </c>
      <c r="E1752" t="s">
        <v>313</v>
      </c>
      <c r="F1752" s="1">
        <v>3.537152777777778E-2</v>
      </c>
      <c r="G1752">
        <f>_xlfn.XLOOKUP($A1752,Product_pricing!$B:$B,Product_pricing!$C:$C)</f>
        <v>10</v>
      </c>
      <c r="H1752">
        <f t="shared" si="81"/>
        <v>46</v>
      </c>
      <c r="I1752" s="10">
        <f t="shared" si="82"/>
        <v>4.0592156257634814E-2</v>
      </c>
      <c r="J1752" t="str">
        <f>_xlfn.XLOOKUP(A1752,Product_Details!$A:$A,Product_Details!$G:$G,"mens")</f>
        <v>Mens</v>
      </c>
      <c r="K1752">
        <f t="shared" si="83"/>
        <v>2520</v>
      </c>
    </row>
    <row r="1753" spans="1:11" ht="15">
      <c r="A1753" t="s">
        <v>27</v>
      </c>
      <c r="B1753">
        <v>1</v>
      </c>
      <c r="C1753">
        <v>8</v>
      </c>
      <c r="D1753" t="s">
        <v>23</v>
      </c>
      <c r="E1753" t="s">
        <v>313</v>
      </c>
      <c r="F1753" s="1">
        <v>3.537152777777778E-2</v>
      </c>
      <c r="G1753">
        <f>_xlfn.XLOOKUP($A1753,Product_pricing!$B:$B,Product_pricing!$C:$C)</f>
        <v>29</v>
      </c>
      <c r="H1753">
        <f t="shared" si="81"/>
        <v>26.68</v>
      </c>
      <c r="I1753" s="10">
        <f t="shared" si="82"/>
        <v>2.3543450629428194E-2</v>
      </c>
      <c r="J1753" t="str">
        <f>_xlfn.XLOOKUP(A1753,Product_Details!$A:$A,Product_Details!$G:$G,"mens")</f>
        <v>Mens</v>
      </c>
      <c r="K1753">
        <f t="shared" si="83"/>
        <v>2520</v>
      </c>
    </row>
    <row r="1754" spans="1:11" ht="15">
      <c r="A1754" t="s">
        <v>22</v>
      </c>
      <c r="B1754">
        <v>5</v>
      </c>
      <c r="C1754">
        <v>19</v>
      </c>
      <c r="D1754" t="s">
        <v>23</v>
      </c>
      <c r="E1754" t="s">
        <v>314</v>
      </c>
      <c r="F1754" s="1">
        <v>5.3067129629629636E-3</v>
      </c>
      <c r="G1754">
        <f>_xlfn.XLOOKUP($A1754,Product_pricing!$B:$B,Product_pricing!$C:$C)</f>
        <v>13</v>
      </c>
      <c r="H1754">
        <f t="shared" si="81"/>
        <v>52.650000000000006</v>
      </c>
      <c r="I1754" s="10">
        <f t="shared" si="82"/>
        <v>4.6460370151401593E-2</v>
      </c>
      <c r="J1754" t="str">
        <f>_xlfn.XLOOKUP(A1754,Product_Details!$A:$A,Product_Details!$G:$G,"mens")</f>
        <v>Womens</v>
      </c>
      <c r="K1754">
        <f t="shared" si="83"/>
        <v>1507</v>
      </c>
    </row>
    <row r="1755" spans="1:11" ht="15">
      <c r="A1755" t="s">
        <v>35</v>
      </c>
      <c r="B1755">
        <v>2</v>
      </c>
      <c r="C1755">
        <v>19</v>
      </c>
      <c r="D1755" t="s">
        <v>23</v>
      </c>
      <c r="E1755" t="s">
        <v>314</v>
      </c>
      <c r="F1755" s="1">
        <v>5.3067129629629636E-3</v>
      </c>
      <c r="G1755">
        <f>_xlfn.XLOOKUP($A1755,Product_pricing!$B:$B,Product_pricing!$C:$C)</f>
        <v>32</v>
      </c>
      <c r="H1755">
        <f t="shared" si="81"/>
        <v>51.84</v>
      </c>
      <c r="I1755" s="10">
        <f t="shared" si="82"/>
        <v>4.5745595225995417E-2</v>
      </c>
      <c r="J1755" t="str">
        <f>_xlfn.XLOOKUP(A1755,Product_Details!$A:$A,Product_Details!$G:$G,"mens")</f>
        <v>Womens</v>
      </c>
      <c r="K1755">
        <f t="shared" si="83"/>
        <v>1507</v>
      </c>
    </row>
    <row r="1756" spans="1:11" ht="15">
      <c r="A1756" t="s">
        <v>29</v>
      </c>
      <c r="B1756">
        <v>2</v>
      </c>
      <c r="C1756">
        <v>19</v>
      </c>
      <c r="D1756" t="s">
        <v>23</v>
      </c>
      <c r="E1756" t="s">
        <v>314</v>
      </c>
      <c r="F1756" s="1">
        <v>5.3067129629629636E-3</v>
      </c>
      <c r="G1756">
        <f>_xlfn.XLOOKUP($A1756,Product_pricing!$B:$B,Product_pricing!$C:$C)</f>
        <v>10</v>
      </c>
      <c r="H1756">
        <f t="shared" si="81"/>
        <v>16.200000000000003</v>
      </c>
      <c r="I1756" s="10">
        <f t="shared" si="82"/>
        <v>1.4295498508123568E-2</v>
      </c>
      <c r="J1756" t="str">
        <f>_xlfn.XLOOKUP(A1756,Product_Details!$A:$A,Product_Details!$G:$G,"mens")</f>
        <v>Womens</v>
      </c>
      <c r="K1756">
        <f t="shared" si="83"/>
        <v>1507</v>
      </c>
    </row>
    <row r="1757" spans="1:11" ht="15">
      <c r="A1757" t="s">
        <v>36</v>
      </c>
      <c r="B1757">
        <v>5</v>
      </c>
      <c r="C1757">
        <v>19</v>
      </c>
      <c r="D1757" t="s">
        <v>23</v>
      </c>
      <c r="E1757" t="s">
        <v>314</v>
      </c>
      <c r="F1757" s="1">
        <v>5.3067129629629636E-3</v>
      </c>
      <c r="G1757">
        <f>_xlfn.XLOOKUP($A1757,Product_pricing!$B:$B,Product_pricing!$C:$C)</f>
        <v>23</v>
      </c>
      <c r="H1757">
        <f t="shared" si="81"/>
        <v>93.15</v>
      </c>
      <c r="I1757" s="10">
        <f t="shared" si="82"/>
        <v>8.2199116421710502E-2</v>
      </c>
      <c r="J1757" t="str">
        <f>_xlfn.XLOOKUP(A1757,Product_Details!$A:$A,Product_Details!$G:$G,"mens")</f>
        <v>Womens</v>
      </c>
      <c r="K1757">
        <f t="shared" si="83"/>
        <v>1507</v>
      </c>
    </row>
    <row r="1758" spans="1:11" ht="15">
      <c r="A1758" t="s">
        <v>38</v>
      </c>
      <c r="B1758">
        <v>3</v>
      </c>
      <c r="C1758">
        <v>19</v>
      </c>
      <c r="D1758" t="s">
        <v>23</v>
      </c>
      <c r="E1758" t="s">
        <v>314</v>
      </c>
      <c r="F1758" s="1">
        <v>5.3067129629629636E-3</v>
      </c>
      <c r="G1758">
        <f>_xlfn.XLOOKUP($A1758,Product_pricing!$B:$B,Product_pricing!$C:$C)</f>
        <v>54</v>
      </c>
      <c r="H1758">
        <f t="shared" si="81"/>
        <v>131.22</v>
      </c>
      <c r="I1758" s="10">
        <f t="shared" si="82"/>
        <v>0.11579353791580088</v>
      </c>
      <c r="J1758" t="str">
        <f>_xlfn.XLOOKUP(A1758,Product_Details!$A:$A,Product_Details!$G:$G,"mens")</f>
        <v>Womens</v>
      </c>
      <c r="K1758">
        <f t="shared" si="83"/>
        <v>1507</v>
      </c>
    </row>
    <row r="1759" spans="1:11" ht="15">
      <c r="A1759" t="s">
        <v>25</v>
      </c>
      <c r="B1759">
        <v>1</v>
      </c>
      <c r="C1759">
        <v>19</v>
      </c>
      <c r="D1759" t="s">
        <v>23</v>
      </c>
      <c r="E1759" t="s">
        <v>314</v>
      </c>
      <c r="F1759" s="1">
        <v>5.3067129629629636E-3</v>
      </c>
      <c r="G1759">
        <f>_xlfn.XLOOKUP($A1759,Product_pricing!$B:$B,Product_pricing!$C:$C)</f>
        <v>40</v>
      </c>
      <c r="H1759">
        <f t="shared" si="81"/>
        <v>32.400000000000006</v>
      </c>
      <c r="I1759" s="10">
        <f t="shared" si="82"/>
        <v>2.8590997016247136E-2</v>
      </c>
      <c r="J1759" t="str">
        <f>_xlfn.XLOOKUP(A1759,Product_Details!$A:$A,Product_Details!$G:$G,"mens")</f>
        <v>Mens</v>
      </c>
      <c r="K1759">
        <f t="shared" si="83"/>
        <v>1890</v>
      </c>
    </row>
    <row r="1760" spans="1:11" ht="15">
      <c r="A1760" t="s">
        <v>41</v>
      </c>
      <c r="B1760">
        <v>1</v>
      </c>
      <c r="C1760">
        <v>19</v>
      </c>
      <c r="D1760" t="s">
        <v>23</v>
      </c>
      <c r="E1760" t="s">
        <v>314</v>
      </c>
      <c r="F1760" s="1">
        <v>5.3067129629629636E-3</v>
      </c>
      <c r="G1760">
        <f>_xlfn.XLOOKUP($A1760,Product_pricing!$B:$B,Product_pricing!$C:$C)</f>
        <v>10</v>
      </c>
      <c r="H1760">
        <f t="shared" si="81"/>
        <v>8.1000000000000014</v>
      </c>
      <c r="I1760" s="10">
        <f t="shared" si="82"/>
        <v>7.1477492540617839E-3</v>
      </c>
      <c r="J1760" t="str">
        <f>_xlfn.XLOOKUP(A1760,Product_Details!$A:$A,Product_Details!$G:$G,"mens")</f>
        <v>Mens</v>
      </c>
      <c r="K1760">
        <f t="shared" si="83"/>
        <v>1890</v>
      </c>
    </row>
    <row r="1761" spans="1:11" ht="15">
      <c r="A1761" t="s">
        <v>31</v>
      </c>
      <c r="B1761">
        <v>2</v>
      </c>
      <c r="C1761">
        <v>19</v>
      </c>
      <c r="D1761" t="s">
        <v>23</v>
      </c>
      <c r="E1761" t="s">
        <v>314</v>
      </c>
      <c r="F1761" s="1">
        <v>5.3067129629629636E-3</v>
      </c>
      <c r="G1761">
        <f>_xlfn.XLOOKUP($A1761,Product_pricing!$B:$B,Product_pricing!$C:$C)</f>
        <v>57</v>
      </c>
      <c r="H1761">
        <f t="shared" si="81"/>
        <v>92.34</v>
      </c>
      <c r="I1761" s="10">
        <f t="shared" si="82"/>
        <v>8.1484341496304333E-2</v>
      </c>
      <c r="J1761" t="str">
        <f>_xlfn.XLOOKUP(A1761,Product_Details!$A:$A,Product_Details!$G:$G,"mens")</f>
        <v>Mens</v>
      </c>
      <c r="K1761">
        <f t="shared" si="83"/>
        <v>1890</v>
      </c>
    </row>
    <row r="1762" spans="1:11" ht="15">
      <c r="A1762" t="s">
        <v>27</v>
      </c>
      <c r="B1762">
        <v>4</v>
      </c>
      <c r="C1762">
        <v>19</v>
      </c>
      <c r="D1762" t="s">
        <v>23</v>
      </c>
      <c r="E1762" t="s">
        <v>314</v>
      </c>
      <c r="F1762" s="1">
        <v>5.3067129629629636E-3</v>
      </c>
      <c r="G1762">
        <f>_xlfn.XLOOKUP($A1762,Product_pricing!$B:$B,Product_pricing!$C:$C)</f>
        <v>29</v>
      </c>
      <c r="H1762">
        <f t="shared" si="81"/>
        <v>93.960000000000008</v>
      </c>
      <c r="I1762" s="10">
        <f t="shared" si="82"/>
        <v>8.2913891347116686E-2</v>
      </c>
      <c r="J1762" t="str">
        <f>_xlfn.XLOOKUP(A1762,Product_Details!$A:$A,Product_Details!$G:$G,"mens")</f>
        <v>Mens</v>
      </c>
      <c r="K1762">
        <f t="shared" si="83"/>
        <v>1890</v>
      </c>
    </row>
    <row r="1763" spans="1:11" ht="15">
      <c r="A1763" t="s">
        <v>29</v>
      </c>
      <c r="B1763">
        <v>4</v>
      </c>
      <c r="C1763">
        <v>8</v>
      </c>
      <c r="D1763" t="s">
        <v>33</v>
      </c>
      <c r="E1763" t="s">
        <v>315</v>
      </c>
      <c r="F1763" s="1">
        <v>3.5899305555555559E-2</v>
      </c>
      <c r="G1763">
        <f>_xlfn.XLOOKUP($A1763,Product_pricing!$B:$B,Product_pricing!$C:$C)</f>
        <v>10</v>
      </c>
      <c r="H1763">
        <f t="shared" si="81"/>
        <v>36.800000000000004</v>
      </c>
      <c r="I1763" s="10">
        <f t="shared" si="82"/>
        <v>3.2473725006107852E-2</v>
      </c>
      <c r="J1763" t="str">
        <f>_xlfn.XLOOKUP(A1763,Product_Details!$A:$A,Product_Details!$G:$G,"mens")</f>
        <v>Womens</v>
      </c>
      <c r="K1763">
        <f t="shared" si="83"/>
        <v>2511.6666666666665</v>
      </c>
    </row>
    <row r="1764" spans="1:11" ht="15">
      <c r="A1764" t="s">
        <v>36</v>
      </c>
      <c r="B1764">
        <v>4</v>
      </c>
      <c r="C1764">
        <v>8</v>
      </c>
      <c r="D1764" t="s">
        <v>33</v>
      </c>
      <c r="E1764" t="s">
        <v>315</v>
      </c>
      <c r="F1764" s="1">
        <v>3.5899305555555559E-2</v>
      </c>
      <c r="G1764">
        <f>_xlfn.XLOOKUP($A1764,Product_pricing!$B:$B,Product_pricing!$C:$C)</f>
        <v>23</v>
      </c>
      <c r="H1764">
        <f t="shared" si="81"/>
        <v>84.64</v>
      </c>
      <c r="I1764" s="10">
        <f t="shared" si="82"/>
        <v>7.4689567514048066E-2</v>
      </c>
      <c r="J1764" t="str">
        <f>_xlfn.XLOOKUP(A1764,Product_Details!$A:$A,Product_Details!$G:$G,"mens")</f>
        <v>Womens</v>
      </c>
      <c r="K1764">
        <f t="shared" si="83"/>
        <v>2511.6666666666665</v>
      </c>
    </row>
    <row r="1765" spans="1:11" ht="15">
      <c r="A1765" t="s">
        <v>30</v>
      </c>
      <c r="B1765">
        <v>4</v>
      </c>
      <c r="C1765">
        <v>8</v>
      </c>
      <c r="D1765" t="s">
        <v>33</v>
      </c>
      <c r="E1765" t="s">
        <v>315</v>
      </c>
      <c r="F1765" s="1">
        <v>3.5899305555555559E-2</v>
      </c>
      <c r="G1765">
        <f>_xlfn.XLOOKUP($A1765,Product_pricing!$B:$B,Product_pricing!$C:$C)</f>
        <v>19</v>
      </c>
      <c r="H1765">
        <f t="shared" si="81"/>
        <v>69.92</v>
      </c>
      <c r="I1765" s="10">
        <f t="shared" si="82"/>
        <v>6.1700077511604917E-2</v>
      </c>
      <c r="J1765" t="str">
        <f>_xlfn.XLOOKUP(A1765,Product_Details!$A:$A,Product_Details!$G:$G,"mens")</f>
        <v>Womens</v>
      </c>
      <c r="K1765">
        <f t="shared" si="83"/>
        <v>2511.6666666666665</v>
      </c>
    </row>
    <row r="1766" spans="1:11" ht="15">
      <c r="A1766" t="s">
        <v>41</v>
      </c>
      <c r="B1766">
        <v>5</v>
      </c>
      <c r="C1766">
        <v>8</v>
      </c>
      <c r="D1766" t="s">
        <v>33</v>
      </c>
      <c r="E1766" t="s">
        <v>315</v>
      </c>
      <c r="F1766" s="1">
        <v>3.5899305555555559E-2</v>
      </c>
      <c r="G1766">
        <f>_xlfn.XLOOKUP($A1766,Product_pricing!$B:$B,Product_pricing!$C:$C)</f>
        <v>10</v>
      </c>
      <c r="H1766">
        <f t="shared" si="81"/>
        <v>46</v>
      </c>
      <c r="I1766" s="10">
        <f t="shared" si="82"/>
        <v>4.0592156257634814E-2</v>
      </c>
      <c r="J1766" t="str">
        <f>_xlfn.XLOOKUP(A1766,Product_Details!$A:$A,Product_Details!$G:$G,"mens")</f>
        <v>Mens</v>
      </c>
      <c r="K1766">
        <f t="shared" si="83"/>
        <v>2520</v>
      </c>
    </row>
    <row r="1767" spans="1:11" ht="15">
      <c r="A1767" t="s">
        <v>31</v>
      </c>
      <c r="B1767">
        <v>2</v>
      </c>
      <c r="C1767">
        <v>8</v>
      </c>
      <c r="D1767" t="s">
        <v>33</v>
      </c>
      <c r="E1767" t="s">
        <v>315</v>
      </c>
      <c r="F1767" s="1">
        <v>3.5899305555555559E-2</v>
      </c>
      <c r="G1767">
        <f>_xlfn.XLOOKUP($A1767,Product_pricing!$B:$B,Product_pricing!$C:$C)</f>
        <v>57</v>
      </c>
      <c r="H1767">
        <f t="shared" si="81"/>
        <v>104.88000000000001</v>
      </c>
      <c r="I1767" s="10">
        <f t="shared" si="82"/>
        <v>9.255011626740739E-2</v>
      </c>
      <c r="J1767" t="str">
        <f>_xlfn.XLOOKUP(A1767,Product_Details!$A:$A,Product_Details!$G:$G,"mens")</f>
        <v>Mens</v>
      </c>
      <c r="K1767">
        <f t="shared" si="83"/>
        <v>2520</v>
      </c>
    </row>
    <row r="1768" spans="1:11" ht="15">
      <c r="A1768" t="s">
        <v>26</v>
      </c>
      <c r="B1768">
        <v>2</v>
      </c>
      <c r="C1768">
        <v>8</v>
      </c>
      <c r="D1768" t="s">
        <v>33</v>
      </c>
      <c r="E1768" t="s">
        <v>315</v>
      </c>
      <c r="F1768" s="1">
        <v>3.5899305555555559E-2</v>
      </c>
      <c r="G1768">
        <f>_xlfn.XLOOKUP($A1768,Product_pricing!$B:$B,Product_pricing!$C:$C)</f>
        <v>17</v>
      </c>
      <c r="H1768">
        <f t="shared" si="81"/>
        <v>31.28</v>
      </c>
      <c r="I1768" s="10">
        <f t="shared" si="82"/>
        <v>2.7602666255191678E-2</v>
      </c>
      <c r="J1768" t="str">
        <f>_xlfn.XLOOKUP(A1768,Product_Details!$A:$A,Product_Details!$G:$G,"mens")</f>
        <v>Mens</v>
      </c>
      <c r="K1768">
        <f t="shared" si="83"/>
        <v>2520</v>
      </c>
    </row>
    <row r="1769" spans="1:11" ht="15">
      <c r="A1769" t="s">
        <v>35</v>
      </c>
      <c r="B1769">
        <v>2</v>
      </c>
      <c r="C1769">
        <v>13</v>
      </c>
      <c r="D1769" t="s">
        <v>33</v>
      </c>
      <c r="E1769" t="s">
        <v>316</v>
      </c>
      <c r="F1769" s="1">
        <v>2.8747685185185185E-2</v>
      </c>
      <c r="G1769">
        <f>_xlfn.XLOOKUP($A1769,Product_pricing!$B:$B,Product_pricing!$C:$C)</f>
        <v>32</v>
      </c>
      <c r="H1769">
        <f t="shared" si="81"/>
        <v>55.68</v>
      </c>
      <c r="I1769" s="10">
        <f t="shared" si="82"/>
        <v>4.9134157835328408E-2</v>
      </c>
      <c r="J1769" t="str">
        <f>_xlfn.XLOOKUP(A1769,Product_Details!$A:$A,Product_Details!$G:$G,"mens")</f>
        <v>Womens</v>
      </c>
      <c r="K1769">
        <f t="shared" si="83"/>
        <v>1883.75</v>
      </c>
    </row>
    <row r="1770" spans="1:11" ht="15">
      <c r="A1770" t="s">
        <v>29</v>
      </c>
      <c r="B1770">
        <v>5</v>
      </c>
      <c r="C1770">
        <v>13</v>
      </c>
      <c r="D1770" t="s">
        <v>33</v>
      </c>
      <c r="E1770" t="s">
        <v>316</v>
      </c>
      <c r="F1770" s="1">
        <v>2.8747685185185185E-2</v>
      </c>
      <c r="G1770">
        <f>_xlfn.XLOOKUP($A1770,Product_pricing!$B:$B,Product_pricing!$C:$C)</f>
        <v>10</v>
      </c>
      <c r="H1770">
        <f t="shared" si="81"/>
        <v>43.5</v>
      </c>
      <c r="I1770" s="10">
        <f t="shared" si="82"/>
        <v>3.8386060808850313E-2</v>
      </c>
      <c r="J1770" t="str">
        <f>_xlfn.XLOOKUP(A1770,Product_Details!$A:$A,Product_Details!$G:$G,"mens")</f>
        <v>Womens</v>
      </c>
      <c r="K1770">
        <f t="shared" si="83"/>
        <v>1883.75</v>
      </c>
    </row>
    <row r="1771" spans="1:11" ht="15">
      <c r="A1771" t="s">
        <v>36</v>
      </c>
      <c r="B1771">
        <v>3</v>
      </c>
      <c r="C1771">
        <v>13</v>
      </c>
      <c r="D1771" t="s">
        <v>33</v>
      </c>
      <c r="E1771" t="s">
        <v>316</v>
      </c>
      <c r="F1771" s="1">
        <v>2.8747685185185185E-2</v>
      </c>
      <c r="G1771">
        <f>_xlfn.XLOOKUP($A1771,Product_pricing!$B:$B,Product_pricing!$C:$C)</f>
        <v>23</v>
      </c>
      <c r="H1771">
        <f t="shared" si="81"/>
        <v>60.03</v>
      </c>
      <c r="I1771" s="10">
        <f t="shared" si="82"/>
        <v>5.2972763916213438E-2</v>
      </c>
      <c r="J1771" t="str">
        <f>_xlfn.XLOOKUP(A1771,Product_Details!$A:$A,Product_Details!$G:$G,"mens")</f>
        <v>Womens</v>
      </c>
      <c r="K1771">
        <f t="shared" si="83"/>
        <v>1883.75</v>
      </c>
    </row>
    <row r="1772" spans="1:11" ht="15">
      <c r="A1772" t="s">
        <v>30</v>
      </c>
      <c r="B1772">
        <v>4</v>
      </c>
      <c r="C1772">
        <v>13</v>
      </c>
      <c r="D1772" t="s">
        <v>33</v>
      </c>
      <c r="E1772" t="s">
        <v>316</v>
      </c>
      <c r="F1772" s="1">
        <v>2.8747685185185185E-2</v>
      </c>
      <c r="G1772">
        <f>_xlfn.XLOOKUP($A1772,Product_pricing!$B:$B,Product_pricing!$C:$C)</f>
        <v>19</v>
      </c>
      <c r="H1772">
        <f t="shared" si="81"/>
        <v>66.12</v>
      </c>
      <c r="I1772" s="10">
        <f t="shared" si="82"/>
        <v>5.8346812429452478E-2</v>
      </c>
      <c r="J1772" t="str">
        <f>_xlfn.XLOOKUP(A1772,Product_Details!$A:$A,Product_Details!$G:$G,"mens")</f>
        <v>Womens</v>
      </c>
      <c r="K1772">
        <f t="shared" si="83"/>
        <v>1883.75</v>
      </c>
    </row>
    <row r="1773" spans="1:11" ht="15">
      <c r="A1773" t="s">
        <v>25</v>
      </c>
      <c r="B1773">
        <v>3</v>
      </c>
      <c r="C1773">
        <v>13</v>
      </c>
      <c r="D1773" t="s">
        <v>33</v>
      </c>
      <c r="E1773" t="s">
        <v>316</v>
      </c>
      <c r="F1773" s="1">
        <v>2.8747685185185185E-2</v>
      </c>
      <c r="G1773">
        <f>_xlfn.XLOOKUP($A1773,Product_pricing!$B:$B,Product_pricing!$C:$C)</f>
        <v>40</v>
      </c>
      <c r="H1773">
        <f t="shared" si="81"/>
        <v>104.4</v>
      </c>
      <c r="I1773" s="10">
        <f t="shared" si="82"/>
        <v>9.2126545941240756E-2</v>
      </c>
      <c r="J1773" t="str">
        <f>_xlfn.XLOOKUP(A1773,Product_Details!$A:$A,Product_Details!$G:$G,"mens")</f>
        <v>Mens</v>
      </c>
      <c r="K1773">
        <f t="shared" si="83"/>
        <v>3780</v>
      </c>
    </row>
    <row r="1774" spans="1:11" ht="15">
      <c r="A1774" t="s">
        <v>32</v>
      </c>
      <c r="B1774">
        <v>5</v>
      </c>
      <c r="C1774">
        <v>13</v>
      </c>
      <c r="D1774" t="s">
        <v>33</v>
      </c>
      <c r="E1774" t="s">
        <v>316</v>
      </c>
      <c r="F1774" s="1">
        <v>2.8747685185185185E-2</v>
      </c>
      <c r="G1774">
        <f>_xlfn.XLOOKUP($A1774,Product_pricing!$B:$B,Product_pricing!$C:$C)</f>
        <v>36</v>
      </c>
      <c r="H1774">
        <f t="shared" si="81"/>
        <v>156.6</v>
      </c>
      <c r="I1774" s="10">
        <f t="shared" si="82"/>
        <v>0.13818981891186113</v>
      </c>
      <c r="J1774" t="str">
        <f>_xlfn.XLOOKUP(A1774,Product_Details!$A:$A,Product_Details!$G:$G,"mens")</f>
        <v>Mens</v>
      </c>
      <c r="K1774">
        <f t="shared" si="83"/>
        <v>3780</v>
      </c>
    </row>
    <row r="1775" spans="1:11" ht="15">
      <c r="A1775" t="s">
        <v>29</v>
      </c>
      <c r="B1775">
        <v>4</v>
      </c>
      <c r="C1775">
        <v>12</v>
      </c>
      <c r="D1775" t="s">
        <v>23</v>
      </c>
      <c r="E1775" t="s">
        <v>317</v>
      </c>
      <c r="F1775" s="1">
        <v>1.3622685185185185E-3</v>
      </c>
      <c r="G1775">
        <f>_xlfn.XLOOKUP($A1775,Product_pricing!$B:$B,Product_pricing!$C:$C)</f>
        <v>10</v>
      </c>
      <c r="H1775">
        <f t="shared" si="81"/>
        <v>35.200000000000003</v>
      </c>
      <c r="I1775" s="10">
        <f t="shared" si="82"/>
        <v>3.1061823918885775E-2</v>
      </c>
      <c r="J1775" t="str">
        <f>_xlfn.XLOOKUP(A1775,Product_Details!$A:$A,Product_Details!$G:$G,"mens")</f>
        <v>Womens</v>
      </c>
      <c r="K1775">
        <f t="shared" si="83"/>
        <v>2511.6666666666665</v>
      </c>
    </row>
    <row r="1776" spans="1:11" ht="15">
      <c r="A1776" t="s">
        <v>30</v>
      </c>
      <c r="B1776">
        <v>2</v>
      </c>
      <c r="C1776">
        <v>12</v>
      </c>
      <c r="D1776" t="s">
        <v>23</v>
      </c>
      <c r="E1776" t="s">
        <v>317</v>
      </c>
      <c r="F1776" s="1">
        <v>1.3622685185185185E-3</v>
      </c>
      <c r="G1776">
        <f>_xlfn.XLOOKUP($A1776,Product_pricing!$B:$B,Product_pricing!$C:$C)</f>
        <v>19</v>
      </c>
      <c r="H1776">
        <f t="shared" si="81"/>
        <v>33.44</v>
      </c>
      <c r="I1776" s="10">
        <f t="shared" si="82"/>
        <v>2.950873272294148E-2</v>
      </c>
      <c r="J1776" t="str">
        <f>_xlfn.XLOOKUP(A1776,Product_Details!$A:$A,Product_Details!$G:$G,"mens")</f>
        <v>Womens</v>
      </c>
      <c r="K1776">
        <f t="shared" si="83"/>
        <v>2511.6666666666665</v>
      </c>
    </row>
    <row r="1777" spans="1:11" ht="15">
      <c r="A1777" t="s">
        <v>38</v>
      </c>
      <c r="B1777">
        <v>4</v>
      </c>
      <c r="C1777">
        <v>12</v>
      </c>
      <c r="D1777" t="s">
        <v>23</v>
      </c>
      <c r="E1777" t="s">
        <v>317</v>
      </c>
      <c r="F1777" s="1">
        <v>1.3622685185185185E-3</v>
      </c>
      <c r="G1777">
        <f>_xlfn.XLOOKUP($A1777,Product_pricing!$B:$B,Product_pricing!$C:$C)</f>
        <v>54</v>
      </c>
      <c r="H1777">
        <f t="shared" si="81"/>
        <v>190.08</v>
      </c>
      <c r="I1777" s="10">
        <f t="shared" si="82"/>
        <v>0.16773384916198317</v>
      </c>
      <c r="J1777" t="str">
        <f>_xlfn.XLOOKUP(A1777,Product_Details!$A:$A,Product_Details!$G:$G,"mens")</f>
        <v>Womens</v>
      </c>
      <c r="K1777">
        <f t="shared" si="83"/>
        <v>2511.6666666666665</v>
      </c>
    </row>
    <row r="1778" spans="1:11" ht="15">
      <c r="A1778" t="s">
        <v>32</v>
      </c>
      <c r="B1778">
        <v>4</v>
      </c>
      <c r="C1778">
        <v>12</v>
      </c>
      <c r="D1778" t="s">
        <v>23</v>
      </c>
      <c r="E1778" t="s">
        <v>317</v>
      </c>
      <c r="F1778" s="1">
        <v>1.3622685185185185E-3</v>
      </c>
      <c r="G1778">
        <f>_xlfn.XLOOKUP($A1778,Product_pricing!$B:$B,Product_pricing!$C:$C)</f>
        <v>36</v>
      </c>
      <c r="H1778">
        <f t="shared" si="81"/>
        <v>126.72</v>
      </c>
      <c r="I1778" s="10">
        <f t="shared" si="82"/>
        <v>0.11182256610798877</v>
      </c>
      <c r="J1778" t="str">
        <f>_xlfn.XLOOKUP(A1778,Product_Details!$A:$A,Product_Details!$G:$G,"mens")</f>
        <v>Mens</v>
      </c>
      <c r="K1778">
        <f t="shared" si="83"/>
        <v>2520</v>
      </c>
    </row>
    <row r="1779" spans="1:11" ht="15">
      <c r="A1779" t="s">
        <v>26</v>
      </c>
      <c r="B1779">
        <v>3</v>
      </c>
      <c r="C1779">
        <v>12</v>
      </c>
      <c r="D1779" t="s">
        <v>23</v>
      </c>
      <c r="E1779" t="s">
        <v>317</v>
      </c>
      <c r="F1779" s="1">
        <v>1.3622685185185185E-3</v>
      </c>
      <c r="G1779">
        <f>_xlfn.XLOOKUP($A1779,Product_pricing!$B:$B,Product_pricing!$C:$C)</f>
        <v>17</v>
      </c>
      <c r="H1779">
        <f t="shared" si="81"/>
        <v>44.88</v>
      </c>
      <c r="I1779" s="10">
        <f t="shared" si="82"/>
        <v>3.9603825496579363E-2</v>
      </c>
      <c r="J1779" t="str">
        <f>_xlfn.XLOOKUP(A1779,Product_Details!$A:$A,Product_Details!$G:$G,"mens")</f>
        <v>Mens</v>
      </c>
      <c r="K1779">
        <f t="shared" si="83"/>
        <v>2520</v>
      </c>
    </row>
    <row r="1780" spans="1:11" ht="15">
      <c r="A1780" t="s">
        <v>27</v>
      </c>
      <c r="B1780">
        <v>3</v>
      </c>
      <c r="C1780">
        <v>12</v>
      </c>
      <c r="D1780" t="s">
        <v>23</v>
      </c>
      <c r="E1780" t="s">
        <v>317</v>
      </c>
      <c r="F1780" s="1">
        <v>1.3622685185185185E-3</v>
      </c>
      <c r="G1780">
        <f>_xlfn.XLOOKUP($A1780,Product_pricing!$B:$B,Product_pricing!$C:$C)</f>
        <v>29</v>
      </c>
      <c r="H1780">
        <f t="shared" si="81"/>
        <v>76.56</v>
      </c>
      <c r="I1780" s="10">
        <f t="shared" si="82"/>
        <v>6.7559467023576555E-2</v>
      </c>
      <c r="J1780" t="str">
        <f>_xlfn.XLOOKUP(A1780,Product_Details!$A:$A,Product_Details!$G:$G,"mens")</f>
        <v>Mens</v>
      </c>
      <c r="K1780">
        <f t="shared" si="83"/>
        <v>2520</v>
      </c>
    </row>
    <row r="1781" spans="1:11" ht="15">
      <c r="A1781" t="s">
        <v>35</v>
      </c>
      <c r="B1781">
        <v>3</v>
      </c>
      <c r="C1781">
        <v>14</v>
      </c>
      <c r="D1781" t="s">
        <v>23</v>
      </c>
      <c r="E1781" t="s">
        <v>318</v>
      </c>
      <c r="F1781" s="1">
        <v>3.5484953703703706E-2</v>
      </c>
      <c r="G1781">
        <f>_xlfn.XLOOKUP($A1781,Product_pricing!$B:$B,Product_pricing!$C:$C)</f>
        <v>32</v>
      </c>
      <c r="H1781">
        <f t="shared" si="81"/>
        <v>82.56</v>
      </c>
      <c r="I1781" s="10">
        <f t="shared" si="82"/>
        <v>7.2854096100659363E-2</v>
      </c>
      <c r="J1781" t="str">
        <f>_xlfn.XLOOKUP(A1781,Product_Details!$A:$A,Product_Details!$G:$G,"mens")</f>
        <v>Womens</v>
      </c>
      <c r="K1781">
        <f t="shared" si="83"/>
        <v>2511.6666666666665</v>
      </c>
    </row>
    <row r="1782" spans="1:11" ht="15">
      <c r="A1782" t="s">
        <v>29</v>
      </c>
      <c r="B1782">
        <v>4</v>
      </c>
      <c r="C1782">
        <v>14</v>
      </c>
      <c r="D1782" t="s">
        <v>23</v>
      </c>
      <c r="E1782" t="s">
        <v>318</v>
      </c>
      <c r="F1782" s="1">
        <v>3.5484953703703706E-2</v>
      </c>
      <c r="G1782">
        <f>_xlfn.XLOOKUP($A1782,Product_pricing!$B:$B,Product_pricing!$C:$C)</f>
        <v>10</v>
      </c>
      <c r="H1782">
        <f t="shared" si="81"/>
        <v>34.4</v>
      </c>
      <c r="I1782" s="10">
        <f t="shared" si="82"/>
        <v>3.035587337527473E-2</v>
      </c>
      <c r="J1782" t="str">
        <f>_xlfn.XLOOKUP(A1782,Product_Details!$A:$A,Product_Details!$G:$G,"mens")</f>
        <v>Womens</v>
      </c>
      <c r="K1782">
        <f t="shared" si="83"/>
        <v>2511.6666666666665</v>
      </c>
    </row>
    <row r="1783" spans="1:11" ht="15">
      <c r="A1783" t="s">
        <v>36</v>
      </c>
      <c r="B1783">
        <v>3</v>
      </c>
      <c r="C1783">
        <v>14</v>
      </c>
      <c r="D1783" t="s">
        <v>23</v>
      </c>
      <c r="E1783" t="s">
        <v>318</v>
      </c>
      <c r="F1783" s="1">
        <v>3.5484953703703706E-2</v>
      </c>
      <c r="G1783">
        <f>_xlfn.XLOOKUP($A1783,Product_pricing!$B:$B,Product_pricing!$C:$C)</f>
        <v>23</v>
      </c>
      <c r="H1783">
        <f t="shared" si="81"/>
        <v>59.339999999999996</v>
      </c>
      <c r="I1783" s="10">
        <f t="shared" si="82"/>
        <v>5.2363881572348905E-2</v>
      </c>
      <c r="J1783" t="str">
        <f>_xlfn.XLOOKUP(A1783,Product_Details!$A:$A,Product_Details!$G:$G,"mens")</f>
        <v>Womens</v>
      </c>
      <c r="K1783">
        <f t="shared" si="83"/>
        <v>2511.6666666666665</v>
      </c>
    </row>
    <row r="1784" spans="1:11" ht="15">
      <c r="A1784" t="s">
        <v>41</v>
      </c>
      <c r="B1784">
        <v>4</v>
      </c>
      <c r="C1784">
        <v>14</v>
      </c>
      <c r="D1784" t="s">
        <v>23</v>
      </c>
      <c r="E1784" t="s">
        <v>318</v>
      </c>
      <c r="F1784" s="1">
        <v>3.5484953703703706E-2</v>
      </c>
      <c r="G1784">
        <f>_xlfn.XLOOKUP($A1784,Product_pricing!$B:$B,Product_pricing!$C:$C)</f>
        <v>10</v>
      </c>
      <c r="H1784">
        <f t="shared" si="81"/>
        <v>34.4</v>
      </c>
      <c r="I1784" s="10">
        <f t="shared" si="82"/>
        <v>3.035587337527473E-2</v>
      </c>
      <c r="J1784" t="str">
        <f>_xlfn.XLOOKUP(A1784,Product_Details!$A:$A,Product_Details!$G:$G,"mens")</f>
        <v>Mens</v>
      </c>
      <c r="K1784">
        <f t="shared" si="83"/>
        <v>3780</v>
      </c>
    </row>
    <row r="1785" spans="1:11" ht="15">
      <c r="A1785" t="s">
        <v>31</v>
      </c>
      <c r="B1785">
        <v>2</v>
      </c>
      <c r="C1785">
        <v>14</v>
      </c>
      <c r="D1785" t="s">
        <v>23</v>
      </c>
      <c r="E1785" t="s">
        <v>318</v>
      </c>
      <c r="F1785" s="1">
        <v>3.5484953703703706E-2</v>
      </c>
      <c r="G1785">
        <f>_xlfn.XLOOKUP($A1785,Product_pricing!$B:$B,Product_pricing!$C:$C)</f>
        <v>57</v>
      </c>
      <c r="H1785">
        <f t="shared" si="81"/>
        <v>98.039999999999992</v>
      </c>
      <c r="I1785" s="10">
        <f t="shared" si="82"/>
        <v>8.6514239119532974E-2</v>
      </c>
      <c r="J1785" t="str">
        <f>_xlfn.XLOOKUP(A1785,Product_Details!$A:$A,Product_Details!$G:$G,"mens")</f>
        <v>Mens</v>
      </c>
      <c r="K1785">
        <f t="shared" si="83"/>
        <v>3780</v>
      </c>
    </row>
    <row r="1786" spans="1:11" ht="15">
      <c r="A1786" t="s">
        <v>22</v>
      </c>
      <c r="B1786">
        <v>5</v>
      </c>
      <c r="C1786">
        <v>15</v>
      </c>
      <c r="D1786" t="s">
        <v>23</v>
      </c>
      <c r="E1786" t="s">
        <v>319</v>
      </c>
      <c r="F1786" s="1">
        <v>3.7761574074074072E-2</v>
      </c>
      <c r="G1786">
        <f>_xlfn.XLOOKUP($A1786,Product_pricing!$B:$B,Product_pricing!$C:$C)</f>
        <v>13</v>
      </c>
      <c r="H1786">
        <f t="shared" si="81"/>
        <v>55.25</v>
      </c>
      <c r="I1786" s="10">
        <f t="shared" si="82"/>
        <v>4.8754709418137469E-2</v>
      </c>
      <c r="J1786" t="str">
        <f>_xlfn.XLOOKUP(A1786,Product_Details!$A:$A,Product_Details!$G:$G,"mens")</f>
        <v>Womens</v>
      </c>
      <c r="K1786">
        <f t="shared" si="83"/>
        <v>1507</v>
      </c>
    </row>
    <row r="1787" spans="1:11" ht="15">
      <c r="A1787" t="s">
        <v>35</v>
      </c>
      <c r="B1787">
        <v>2</v>
      </c>
      <c r="C1787">
        <v>15</v>
      </c>
      <c r="D1787" t="s">
        <v>23</v>
      </c>
      <c r="E1787" t="s">
        <v>319</v>
      </c>
      <c r="F1787" s="1">
        <v>3.7761574074074072E-2</v>
      </c>
      <c r="G1787">
        <f>_xlfn.XLOOKUP($A1787,Product_pricing!$B:$B,Product_pricing!$C:$C)</f>
        <v>32</v>
      </c>
      <c r="H1787">
        <f t="shared" si="81"/>
        <v>54.4</v>
      </c>
      <c r="I1787" s="10">
        <f t="shared" si="82"/>
        <v>4.8004636965550733E-2</v>
      </c>
      <c r="J1787" t="str">
        <f>_xlfn.XLOOKUP(A1787,Product_Details!$A:$A,Product_Details!$G:$G,"mens")</f>
        <v>Womens</v>
      </c>
      <c r="K1787">
        <f t="shared" si="83"/>
        <v>1507</v>
      </c>
    </row>
    <row r="1788" spans="1:11" ht="15">
      <c r="A1788" t="s">
        <v>29</v>
      </c>
      <c r="B1788">
        <v>4</v>
      </c>
      <c r="C1788">
        <v>15</v>
      </c>
      <c r="D1788" t="s">
        <v>23</v>
      </c>
      <c r="E1788" t="s">
        <v>319</v>
      </c>
      <c r="F1788" s="1">
        <v>3.7761574074074072E-2</v>
      </c>
      <c r="G1788">
        <f>_xlfn.XLOOKUP($A1788,Product_pricing!$B:$B,Product_pricing!$C:$C)</f>
        <v>10</v>
      </c>
      <c r="H1788">
        <f t="shared" si="81"/>
        <v>34</v>
      </c>
      <c r="I1788" s="10">
        <f t="shared" si="82"/>
        <v>3.0002898103469212E-2</v>
      </c>
      <c r="J1788" t="str">
        <f>_xlfn.XLOOKUP(A1788,Product_Details!$A:$A,Product_Details!$G:$G,"mens")</f>
        <v>Womens</v>
      </c>
      <c r="K1788">
        <f t="shared" si="83"/>
        <v>1507</v>
      </c>
    </row>
    <row r="1789" spans="1:11" ht="15">
      <c r="A1789" t="s">
        <v>36</v>
      </c>
      <c r="B1789">
        <v>3</v>
      </c>
      <c r="C1789">
        <v>15</v>
      </c>
      <c r="D1789" t="s">
        <v>23</v>
      </c>
      <c r="E1789" t="s">
        <v>319</v>
      </c>
      <c r="F1789" s="1">
        <v>3.7761574074074072E-2</v>
      </c>
      <c r="G1789">
        <f>_xlfn.XLOOKUP($A1789,Product_pricing!$B:$B,Product_pricing!$C:$C)</f>
        <v>23</v>
      </c>
      <c r="H1789">
        <f t="shared" si="81"/>
        <v>58.65</v>
      </c>
      <c r="I1789" s="10">
        <f t="shared" si="82"/>
        <v>5.1754999228484394E-2</v>
      </c>
      <c r="J1789" t="str">
        <f>_xlfn.XLOOKUP(A1789,Product_Details!$A:$A,Product_Details!$G:$G,"mens")</f>
        <v>Womens</v>
      </c>
      <c r="K1789">
        <f t="shared" si="83"/>
        <v>1507</v>
      </c>
    </row>
    <row r="1790" spans="1:11" ht="15">
      <c r="A1790" t="s">
        <v>38</v>
      </c>
      <c r="B1790">
        <v>5</v>
      </c>
      <c r="C1790">
        <v>15</v>
      </c>
      <c r="D1790" t="s">
        <v>23</v>
      </c>
      <c r="E1790" t="s">
        <v>319</v>
      </c>
      <c r="F1790" s="1">
        <v>3.7761574074074072E-2</v>
      </c>
      <c r="G1790">
        <f>_xlfn.XLOOKUP($A1790,Product_pricing!$B:$B,Product_pricing!$C:$C)</f>
        <v>54</v>
      </c>
      <c r="H1790">
        <f t="shared" si="81"/>
        <v>229.5</v>
      </c>
      <c r="I1790" s="10">
        <f t="shared" si="82"/>
        <v>0.20251956219841719</v>
      </c>
      <c r="J1790" t="str">
        <f>_xlfn.XLOOKUP(A1790,Product_Details!$A:$A,Product_Details!$G:$G,"mens")</f>
        <v>Womens</v>
      </c>
      <c r="K1790">
        <f t="shared" si="83"/>
        <v>1507</v>
      </c>
    </row>
    <row r="1791" spans="1:11" ht="15">
      <c r="A1791" t="s">
        <v>25</v>
      </c>
      <c r="B1791">
        <v>4</v>
      </c>
      <c r="C1791">
        <v>15</v>
      </c>
      <c r="D1791" t="s">
        <v>23</v>
      </c>
      <c r="E1791" t="s">
        <v>319</v>
      </c>
      <c r="F1791" s="1">
        <v>3.7761574074074072E-2</v>
      </c>
      <c r="G1791">
        <f>_xlfn.XLOOKUP($A1791,Product_pricing!$B:$B,Product_pricing!$C:$C)</f>
        <v>40</v>
      </c>
      <c r="H1791">
        <f t="shared" si="81"/>
        <v>136</v>
      </c>
      <c r="I1791" s="10">
        <f t="shared" si="82"/>
        <v>0.12001159241387685</v>
      </c>
      <c r="J1791" t="str">
        <f>_xlfn.XLOOKUP(A1791,Product_Details!$A:$A,Product_Details!$G:$G,"mens")</f>
        <v>Mens</v>
      </c>
      <c r="K1791">
        <f t="shared" si="83"/>
        <v>1512</v>
      </c>
    </row>
    <row r="1792" spans="1:11" ht="15">
      <c r="A1792" t="s">
        <v>31</v>
      </c>
      <c r="B1792">
        <v>3</v>
      </c>
      <c r="C1792">
        <v>15</v>
      </c>
      <c r="D1792" t="s">
        <v>23</v>
      </c>
      <c r="E1792" t="s">
        <v>319</v>
      </c>
      <c r="F1792" s="1">
        <v>3.7761574074074072E-2</v>
      </c>
      <c r="G1792">
        <f>_xlfn.XLOOKUP($A1792,Product_pricing!$B:$B,Product_pricing!$C:$C)</f>
        <v>57</v>
      </c>
      <c r="H1792">
        <f t="shared" si="81"/>
        <v>145.35</v>
      </c>
      <c r="I1792" s="10">
        <f t="shared" si="82"/>
        <v>0.12826238939233087</v>
      </c>
      <c r="J1792" t="str">
        <f>_xlfn.XLOOKUP(A1792,Product_Details!$A:$A,Product_Details!$G:$G,"mens")</f>
        <v>Mens</v>
      </c>
      <c r="K1792">
        <f t="shared" si="83"/>
        <v>1512</v>
      </c>
    </row>
    <row r="1793" spans="1:11" ht="15">
      <c r="A1793" t="s">
        <v>32</v>
      </c>
      <c r="B1793">
        <v>2</v>
      </c>
      <c r="C1793">
        <v>15</v>
      </c>
      <c r="D1793" t="s">
        <v>23</v>
      </c>
      <c r="E1793" t="s">
        <v>319</v>
      </c>
      <c r="F1793" s="1">
        <v>3.7761574074074072E-2</v>
      </c>
      <c r="G1793">
        <f>_xlfn.XLOOKUP($A1793,Product_pricing!$B:$B,Product_pricing!$C:$C)</f>
        <v>36</v>
      </c>
      <c r="H1793">
        <f t="shared" si="81"/>
        <v>61.199999999999996</v>
      </c>
      <c r="I1793" s="10">
        <f t="shared" si="82"/>
        <v>5.4005216586244582E-2</v>
      </c>
      <c r="J1793" t="str">
        <f>_xlfn.XLOOKUP(A1793,Product_Details!$A:$A,Product_Details!$G:$G,"mens")</f>
        <v>Mens</v>
      </c>
      <c r="K1793">
        <f t="shared" si="83"/>
        <v>1512</v>
      </c>
    </row>
    <row r="1794" spans="1:11" ht="15">
      <c r="A1794" t="s">
        <v>26</v>
      </c>
      <c r="B1794">
        <v>3</v>
      </c>
      <c r="C1794">
        <v>15</v>
      </c>
      <c r="D1794" t="s">
        <v>23</v>
      </c>
      <c r="E1794" t="s">
        <v>319</v>
      </c>
      <c r="F1794" s="1">
        <v>3.7761574074074072E-2</v>
      </c>
      <c r="G1794">
        <f>_xlfn.XLOOKUP($A1794,Product_pricing!$B:$B,Product_pricing!$C:$C)</f>
        <v>17</v>
      </c>
      <c r="H1794">
        <f t="shared" si="81"/>
        <v>43.35</v>
      </c>
      <c r="I1794" s="10">
        <f t="shared" si="82"/>
        <v>3.825369508192325E-2</v>
      </c>
      <c r="J1794" t="str">
        <f>_xlfn.XLOOKUP(A1794,Product_Details!$A:$A,Product_Details!$G:$G,"mens")</f>
        <v>Mens</v>
      </c>
      <c r="K1794">
        <f t="shared" si="83"/>
        <v>1512</v>
      </c>
    </row>
    <row r="1795" spans="1:11" ht="15">
      <c r="A1795" t="s">
        <v>27</v>
      </c>
      <c r="B1795">
        <v>1</v>
      </c>
      <c r="C1795">
        <v>15</v>
      </c>
      <c r="D1795" t="s">
        <v>23</v>
      </c>
      <c r="E1795" t="s">
        <v>319</v>
      </c>
      <c r="F1795" s="1">
        <v>3.7761574074074072E-2</v>
      </c>
      <c r="G1795">
        <f>_xlfn.XLOOKUP($A1795,Product_pricing!$B:$B,Product_pricing!$C:$C)</f>
        <v>29</v>
      </c>
      <c r="H1795">
        <f t="shared" ref="H1795:H1858" si="84">B1795*G1795*(1-C1795/100)</f>
        <v>24.65</v>
      </c>
      <c r="I1795" s="10">
        <f t="shared" ref="I1795:I1858" si="85">(H1795/SUM($H:$H))*1000</f>
        <v>2.1752101125015178E-2</v>
      </c>
      <c r="J1795" t="str">
        <f>_xlfn.XLOOKUP(A1795,Product_Details!$A:$A,Product_Details!$G:$G,"mens")</f>
        <v>Mens</v>
      </c>
      <c r="K1795">
        <f t="shared" ref="K1795:K1858" si="86">COUNTIFS($J:$J, J1795) / COUNTIFS($J:$J, J1795, $E:$E, E1795)</f>
        <v>1512</v>
      </c>
    </row>
    <row r="1796" spans="1:11" ht="15">
      <c r="A1796" t="s">
        <v>22</v>
      </c>
      <c r="B1796">
        <v>1</v>
      </c>
      <c r="C1796">
        <v>14</v>
      </c>
      <c r="D1796" t="s">
        <v>33</v>
      </c>
      <c r="E1796" t="s">
        <v>320</v>
      </c>
      <c r="F1796" s="1">
        <v>3.0634259259259264E-2</v>
      </c>
      <c r="G1796">
        <f>_xlfn.XLOOKUP($A1796,Product_pricing!$B:$B,Product_pricing!$C:$C)</f>
        <v>13</v>
      </c>
      <c r="H1796">
        <f t="shared" si="84"/>
        <v>11.18</v>
      </c>
      <c r="I1796" s="10">
        <f t="shared" si="85"/>
        <v>9.865658846964288E-3</v>
      </c>
      <c r="J1796" t="str">
        <f>_xlfn.XLOOKUP(A1796,Product_Details!$A:$A,Product_Details!$G:$G,"mens")</f>
        <v>Womens</v>
      </c>
      <c r="K1796">
        <f t="shared" si="86"/>
        <v>1507</v>
      </c>
    </row>
    <row r="1797" spans="1:11" ht="15">
      <c r="A1797" t="s">
        <v>35</v>
      </c>
      <c r="B1797">
        <v>1</v>
      </c>
      <c r="C1797">
        <v>14</v>
      </c>
      <c r="D1797" t="s">
        <v>33</v>
      </c>
      <c r="E1797" t="s">
        <v>320</v>
      </c>
      <c r="F1797" s="1">
        <v>3.0634259259259264E-2</v>
      </c>
      <c r="G1797">
        <f>_xlfn.XLOOKUP($A1797,Product_pricing!$B:$B,Product_pricing!$C:$C)</f>
        <v>32</v>
      </c>
      <c r="H1797">
        <f t="shared" si="84"/>
        <v>27.52</v>
      </c>
      <c r="I1797" s="10">
        <f t="shared" si="85"/>
        <v>2.4284698700219785E-2</v>
      </c>
      <c r="J1797" t="str">
        <f>_xlfn.XLOOKUP(A1797,Product_Details!$A:$A,Product_Details!$G:$G,"mens")</f>
        <v>Womens</v>
      </c>
      <c r="K1797">
        <f t="shared" si="86"/>
        <v>1507</v>
      </c>
    </row>
    <row r="1798" spans="1:11" ht="15">
      <c r="A1798" t="s">
        <v>29</v>
      </c>
      <c r="B1798">
        <v>5</v>
      </c>
      <c r="C1798">
        <v>14</v>
      </c>
      <c r="D1798" t="s">
        <v>33</v>
      </c>
      <c r="E1798" t="s">
        <v>320</v>
      </c>
      <c r="F1798" s="1">
        <v>3.0634259259259264E-2</v>
      </c>
      <c r="G1798">
        <f>_xlfn.XLOOKUP($A1798,Product_pricing!$B:$B,Product_pricing!$C:$C)</f>
        <v>10</v>
      </c>
      <c r="H1798">
        <f t="shared" si="84"/>
        <v>43</v>
      </c>
      <c r="I1798" s="10">
        <f t="shared" si="85"/>
        <v>3.794484171909341E-2</v>
      </c>
      <c r="J1798" t="str">
        <f>_xlfn.XLOOKUP(A1798,Product_Details!$A:$A,Product_Details!$G:$G,"mens")</f>
        <v>Womens</v>
      </c>
      <c r="K1798">
        <f t="shared" si="86"/>
        <v>1507</v>
      </c>
    </row>
    <row r="1799" spans="1:11" ht="15">
      <c r="A1799" t="s">
        <v>36</v>
      </c>
      <c r="B1799">
        <v>5</v>
      </c>
      <c r="C1799">
        <v>14</v>
      </c>
      <c r="D1799" t="s">
        <v>33</v>
      </c>
      <c r="E1799" t="s">
        <v>320</v>
      </c>
      <c r="F1799" s="1">
        <v>3.0634259259259264E-2</v>
      </c>
      <c r="G1799">
        <f>_xlfn.XLOOKUP($A1799,Product_pricing!$B:$B,Product_pricing!$C:$C)</f>
        <v>23</v>
      </c>
      <c r="H1799">
        <f t="shared" si="84"/>
        <v>98.899999999999991</v>
      </c>
      <c r="I1799" s="10">
        <f t="shared" si="85"/>
        <v>8.7273135953914852E-2</v>
      </c>
      <c r="J1799" t="str">
        <f>_xlfn.XLOOKUP(A1799,Product_Details!$A:$A,Product_Details!$G:$G,"mens")</f>
        <v>Womens</v>
      </c>
      <c r="K1799">
        <f t="shared" si="86"/>
        <v>1507</v>
      </c>
    </row>
    <row r="1800" spans="1:11" ht="15">
      <c r="A1800" t="s">
        <v>38</v>
      </c>
      <c r="B1800">
        <v>4</v>
      </c>
      <c r="C1800">
        <v>14</v>
      </c>
      <c r="D1800" t="s">
        <v>33</v>
      </c>
      <c r="E1800" t="s">
        <v>320</v>
      </c>
      <c r="F1800" s="1">
        <v>3.0634259259259264E-2</v>
      </c>
      <c r="G1800">
        <f>_xlfn.XLOOKUP($A1800,Product_pricing!$B:$B,Product_pricing!$C:$C)</f>
        <v>54</v>
      </c>
      <c r="H1800">
        <f t="shared" si="84"/>
        <v>185.76</v>
      </c>
      <c r="I1800" s="10">
        <f t="shared" si="85"/>
        <v>0.16392171622648355</v>
      </c>
      <c r="J1800" t="str">
        <f>_xlfn.XLOOKUP(A1800,Product_Details!$A:$A,Product_Details!$G:$G,"mens")</f>
        <v>Womens</v>
      </c>
      <c r="K1800">
        <f t="shared" si="86"/>
        <v>1507</v>
      </c>
    </row>
    <row r="1801" spans="1:11" ht="15">
      <c r="A1801" t="s">
        <v>32</v>
      </c>
      <c r="B1801">
        <v>1</v>
      </c>
      <c r="C1801">
        <v>14</v>
      </c>
      <c r="D1801" t="s">
        <v>33</v>
      </c>
      <c r="E1801" t="s">
        <v>320</v>
      </c>
      <c r="F1801" s="1">
        <v>3.0634259259259264E-2</v>
      </c>
      <c r="G1801">
        <f>_xlfn.XLOOKUP($A1801,Product_pricing!$B:$B,Product_pricing!$C:$C)</f>
        <v>36</v>
      </c>
      <c r="H1801">
        <f t="shared" si="84"/>
        <v>30.96</v>
      </c>
      <c r="I1801" s="10">
        <f t="shared" si="85"/>
        <v>2.7320286037747259E-2</v>
      </c>
      <c r="J1801" t="str">
        <f>_xlfn.XLOOKUP(A1801,Product_Details!$A:$A,Product_Details!$G:$G,"mens")</f>
        <v>Mens</v>
      </c>
      <c r="K1801">
        <f t="shared" si="86"/>
        <v>3780</v>
      </c>
    </row>
    <row r="1802" spans="1:11" ht="15">
      <c r="A1802" t="s">
        <v>27</v>
      </c>
      <c r="B1802">
        <v>2</v>
      </c>
      <c r="C1802">
        <v>14</v>
      </c>
      <c r="D1802" t="s">
        <v>33</v>
      </c>
      <c r="E1802" t="s">
        <v>320</v>
      </c>
      <c r="F1802" s="1">
        <v>3.0634259259259264E-2</v>
      </c>
      <c r="G1802">
        <f>_xlfn.XLOOKUP($A1802,Product_pricing!$B:$B,Product_pricing!$C:$C)</f>
        <v>29</v>
      </c>
      <c r="H1802">
        <f t="shared" si="84"/>
        <v>49.88</v>
      </c>
      <c r="I1802" s="10">
        <f t="shared" si="85"/>
        <v>4.4016016394148358E-2</v>
      </c>
      <c r="J1802" t="str">
        <f>_xlfn.XLOOKUP(A1802,Product_Details!$A:$A,Product_Details!$G:$G,"mens")</f>
        <v>Mens</v>
      </c>
      <c r="K1802">
        <f t="shared" si="86"/>
        <v>3780</v>
      </c>
    </row>
    <row r="1803" spans="1:11" ht="15">
      <c r="A1803" t="s">
        <v>22</v>
      </c>
      <c r="B1803">
        <v>1</v>
      </c>
      <c r="C1803">
        <v>4</v>
      </c>
      <c r="D1803" t="s">
        <v>23</v>
      </c>
      <c r="E1803">
        <v>269448</v>
      </c>
      <c r="F1803" s="1">
        <v>3.4851851851851849E-2</v>
      </c>
      <c r="G1803">
        <f>_xlfn.XLOOKUP($A1803,Product_pricing!$B:$B,Product_pricing!$C:$C)</f>
        <v>13</v>
      </c>
      <c r="H1803">
        <f t="shared" si="84"/>
        <v>12.48</v>
      </c>
      <c r="I1803" s="10">
        <f t="shared" si="85"/>
        <v>1.1012828480332229E-2</v>
      </c>
      <c r="J1803" t="str">
        <f>_xlfn.XLOOKUP(A1803,Product_Details!$A:$A,Product_Details!$G:$G,"mens")</f>
        <v>Womens</v>
      </c>
      <c r="K1803">
        <f t="shared" si="86"/>
        <v>3767.5</v>
      </c>
    </row>
    <row r="1804" spans="1:11" ht="15">
      <c r="A1804" t="s">
        <v>36</v>
      </c>
      <c r="B1804">
        <v>1</v>
      </c>
      <c r="C1804">
        <v>4</v>
      </c>
      <c r="D1804" t="s">
        <v>23</v>
      </c>
      <c r="E1804">
        <v>269448</v>
      </c>
      <c r="F1804" s="1">
        <v>3.4851851851851849E-2</v>
      </c>
      <c r="G1804">
        <f>_xlfn.XLOOKUP($A1804,Product_pricing!$B:$B,Product_pricing!$C:$C)</f>
        <v>23</v>
      </c>
      <c r="H1804">
        <f t="shared" si="84"/>
        <v>22.08</v>
      </c>
      <c r="I1804" s="10">
        <f t="shared" si="85"/>
        <v>1.948423500366471E-2</v>
      </c>
      <c r="J1804" t="str">
        <f>_xlfn.XLOOKUP(A1804,Product_Details!$A:$A,Product_Details!$G:$G,"mens")</f>
        <v>Womens</v>
      </c>
      <c r="K1804">
        <f t="shared" si="86"/>
        <v>3767.5</v>
      </c>
    </row>
    <row r="1805" spans="1:11" ht="15">
      <c r="A1805" t="s">
        <v>31</v>
      </c>
      <c r="B1805">
        <v>4</v>
      </c>
      <c r="C1805">
        <v>4</v>
      </c>
      <c r="D1805" t="s">
        <v>23</v>
      </c>
      <c r="E1805">
        <v>269448</v>
      </c>
      <c r="F1805" s="1">
        <v>3.4851851851851849E-2</v>
      </c>
      <c r="G1805">
        <f>_xlfn.XLOOKUP($A1805,Product_pricing!$B:$B,Product_pricing!$C:$C)</f>
        <v>57</v>
      </c>
      <c r="H1805">
        <f t="shared" si="84"/>
        <v>218.88</v>
      </c>
      <c r="I1805" s="10">
        <f t="shared" si="85"/>
        <v>0.19314806873198062</v>
      </c>
      <c r="J1805" t="str">
        <f>_xlfn.XLOOKUP(A1805,Product_Details!$A:$A,Product_Details!$G:$G,"mens")</f>
        <v>Mens</v>
      </c>
      <c r="K1805">
        <f t="shared" si="86"/>
        <v>3780</v>
      </c>
    </row>
    <row r="1806" spans="1:11" ht="15">
      <c r="A1806" t="s">
        <v>32</v>
      </c>
      <c r="B1806">
        <v>4</v>
      </c>
      <c r="C1806">
        <v>4</v>
      </c>
      <c r="D1806" t="s">
        <v>23</v>
      </c>
      <c r="E1806">
        <v>269448</v>
      </c>
      <c r="F1806" s="1">
        <v>3.4851851851851849E-2</v>
      </c>
      <c r="G1806">
        <f>_xlfn.XLOOKUP($A1806,Product_pricing!$B:$B,Product_pricing!$C:$C)</f>
        <v>36</v>
      </c>
      <c r="H1806">
        <f t="shared" si="84"/>
        <v>138.24</v>
      </c>
      <c r="I1806" s="10">
        <f t="shared" si="85"/>
        <v>0.12198825393598776</v>
      </c>
      <c r="J1806" t="str">
        <f>_xlfn.XLOOKUP(A1806,Product_Details!$A:$A,Product_Details!$G:$G,"mens")</f>
        <v>Mens</v>
      </c>
      <c r="K1806">
        <f t="shared" si="86"/>
        <v>3780</v>
      </c>
    </row>
    <row r="1807" spans="1:11" ht="15">
      <c r="A1807" t="s">
        <v>29</v>
      </c>
      <c r="B1807">
        <v>5</v>
      </c>
      <c r="C1807">
        <v>7</v>
      </c>
      <c r="D1807" t="s">
        <v>33</v>
      </c>
      <c r="E1807" t="s">
        <v>321</v>
      </c>
      <c r="F1807" s="1">
        <v>3.9565972222222225E-2</v>
      </c>
      <c r="G1807">
        <f>_xlfn.XLOOKUP($A1807,Product_pricing!$B:$B,Product_pricing!$C:$C)</f>
        <v>10</v>
      </c>
      <c r="H1807">
        <f t="shared" si="84"/>
        <v>46.5</v>
      </c>
      <c r="I1807" s="10">
        <f t="shared" si="85"/>
        <v>4.1033375347391716E-2</v>
      </c>
      <c r="J1807" t="str">
        <f>_xlfn.XLOOKUP(A1807,Product_Details!$A:$A,Product_Details!$G:$G,"mens")</f>
        <v>Womens</v>
      </c>
      <c r="K1807">
        <f t="shared" si="86"/>
        <v>2511.6666666666665</v>
      </c>
    </row>
    <row r="1808" spans="1:11" ht="15">
      <c r="A1808" t="s">
        <v>30</v>
      </c>
      <c r="B1808">
        <v>4</v>
      </c>
      <c r="C1808">
        <v>7</v>
      </c>
      <c r="D1808" t="s">
        <v>33</v>
      </c>
      <c r="E1808" t="s">
        <v>321</v>
      </c>
      <c r="F1808" s="1">
        <v>3.9565972222222225E-2</v>
      </c>
      <c r="G1808">
        <f>_xlfn.XLOOKUP($A1808,Product_pricing!$B:$B,Product_pricing!$C:$C)</f>
        <v>19</v>
      </c>
      <c r="H1808">
        <f t="shared" si="84"/>
        <v>70.679999999999993</v>
      </c>
      <c r="I1808" s="10">
        <f t="shared" si="85"/>
        <v>6.2370730528035406E-2</v>
      </c>
      <c r="J1808" t="str">
        <f>_xlfn.XLOOKUP(A1808,Product_Details!$A:$A,Product_Details!$G:$G,"mens")</f>
        <v>Womens</v>
      </c>
      <c r="K1808">
        <f t="shared" si="86"/>
        <v>2511.6666666666665</v>
      </c>
    </row>
    <row r="1809" spans="1:11" ht="15">
      <c r="A1809" t="s">
        <v>38</v>
      </c>
      <c r="B1809">
        <v>5</v>
      </c>
      <c r="C1809">
        <v>7</v>
      </c>
      <c r="D1809" t="s">
        <v>33</v>
      </c>
      <c r="E1809" t="s">
        <v>321</v>
      </c>
      <c r="F1809" s="1">
        <v>3.9565972222222225E-2</v>
      </c>
      <c r="G1809">
        <f>_xlfn.XLOOKUP($A1809,Product_pricing!$B:$B,Product_pricing!$C:$C)</f>
        <v>54</v>
      </c>
      <c r="H1809">
        <f t="shared" si="84"/>
        <v>251.1</v>
      </c>
      <c r="I1809" s="10">
        <f t="shared" si="85"/>
        <v>0.22158022687591528</v>
      </c>
      <c r="J1809" t="str">
        <f>_xlfn.XLOOKUP(A1809,Product_Details!$A:$A,Product_Details!$G:$G,"mens")</f>
        <v>Womens</v>
      </c>
      <c r="K1809">
        <f t="shared" si="86"/>
        <v>2511.6666666666665</v>
      </c>
    </row>
    <row r="1810" spans="1:11" ht="15">
      <c r="A1810" t="s">
        <v>25</v>
      </c>
      <c r="B1810">
        <v>5</v>
      </c>
      <c r="C1810">
        <v>7</v>
      </c>
      <c r="D1810" t="s">
        <v>33</v>
      </c>
      <c r="E1810" t="s">
        <v>321</v>
      </c>
      <c r="F1810" s="1">
        <v>3.9565972222222225E-2</v>
      </c>
      <c r="G1810">
        <f>_xlfn.XLOOKUP($A1810,Product_pricing!$B:$B,Product_pricing!$C:$C)</f>
        <v>40</v>
      </c>
      <c r="H1810">
        <f t="shared" si="84"/>
        <v>186</v>
      </c>
      <c r="I1810" s="10">
        <f t="shared" si="85"/>
        <v>0.16413350138956687</v>
      </c>
      <c r="J1810" t="str">
        <f>_xlfn.XLOOKUP(A1810,Product_Details!$A:$A,Product_Details!$G:$G,"mens")</f>
        <v>Mens</v>
      </c>
      <c r="K1810">
        <f t="shared" si="86"/>
        <v>2520</v>
      </c>
    </row>
    <row r="1811" spans="1:11" ht="15">
      <c r="A1811" t="s">
        <v>41</v>
      </c>
      <c r="B1811">
        <v>4</v>
      </c>
      <c r="C1811">
        <v>7</v>
      </c>
      <c r="D1811" t="s">
        <v>33</v>
      </c>
      <c r="E1811" t="s">
        <v>321</v>
      </c>
      <c r="F1811" s="1">
        <v>3.9565972222222225E-2</v>
      </c>
      <c r="G1811">
        <f>_xlfn.XLOOKUP($A1811,Product_pricing!$B:$B,Product_pricing!$C:$C)</f>
        <v>10</v>
      </c>
      <c r="H1811">
        <f t="shared" si="84"/>
        <v>37.199999999999996</v>
      </c>
      <c r="I1811" s="10">
        <f t="shared" si="85"/>
        <v>3.2826700277913366E-2</v>
      </c>
      <c r="J1811" t="str">
        <f>_xlfn.XLOOKUP(A1811,Product_Details!$A:$A,Product_Details!$G:$G,"mens")</f>
        <v>Mens</v>
      </c>
      <c r="K1811">
        <f t="shared" si="86"/>
        <v>2520</v>
      </c>
    </row>
    <row r="1812" spans="1:11" ht="15">
      <c r="A1812" t="s">
        <v>32</v>
      </c>
      <c r="B1812">
        <v>4</v>
      </c>
      <c r="C1812">
        <v>7</v>
      </c>
      <c r="D1812" t="s">
        <v>33</v>
      </c>
      <c r="E1812" t="s">
        <v>321</v>
      </c>
      <c r="F1812" s="1">
        <v>3.9565972222222225E-2</v>
      </c>
      <c r="G1812">
        <f>_xlfn.XLOOKUP($A1812,Product_pricing!$B:$B,Product_pricing!$C:$C)</f>
        <v>36</v>
      </c>
      <c r="H1812">
        <f t="shared" si="84"/>
        <v>133.91999999999999</v>
      </c>
      <c r="I1812" s="10">
        <f t="shared" si="85"/>
        <v>0.11817612100048813</v>
      </c>
      <c r="J1812" t="str">
        <f>_xlfn.XLOOKUP(A1812,Product_Details!$A:$A,Product_Details!$G:$G,"mens")</f>
        <v>Mens</v>
      </c>
      <c r="K1812">
        <f t="shared" si="86"/>
        <v>2520</v>
      </c>
    </row>
    <row r="1813" spans="1:11" ht="15">
      <c r="A1813" t="s">
        <v>22</v>
      </c>
      <c r="B1813">
        <v>5</v>
      </c>
      <c r="C1813">
        <v>8</v>
      </c>
      <c r="D1813" t="s">
        <v>33</v>
      </c>
      <c r="E1813" t="s">
        <v>322</v>
      </c>
      <c r="F1813" s="1">
        <v>2.9520833333333333E-2</v>
      </c>
      <c r="G1813">
        <f>_xlfn.XLOOKUP($A1813,Product_pricing!$B:$B,Product_pricing!$C:$C)</f>
        <v>13</v>
      </c>
      <c r="H1813">
        <f t="shared" si="84"/>
        <v>59.800000000000004</v>
      </c>
      <c r="I1813" s="10">
        <f t="shared" si="85"/>
        <v>5.2769803134925269E-2</v>
      </c>
      <c r="J1813" t="str">
        <f>_xlfn.XLOOKUP(A1813,Product_Details!$A:$A,Product_Details!$G:$G,"mens")</f>
        <v>Womens</v>
      </c>
      <c r="K1813">
        <f t="shared" si="86"/>
        <v>1255.8333333333333</v>
      </c>
    </row>
    <row r="1814" spans="1:11" ht="15">
      <c r="A1814" t="s">
        <v>35</v>
      </c>
      <c r="B1814">
        <v>5</v>
      </c>
      <c r="C1814">
        <v>8</v>
      </c>
      <c r="D1814" t="s">
        <v>33</v>
      </c>
      <c r="E1814" t="s">
        <v>322</v>
      </c>
      <c r="F1814" s="1">
        <v>2.9520833333333333E-2</v>
      </c>
      <c r="G1814">
        <f>_xlfn.XLOOKUP($A1814,Product_pricing!$B:$B,Product_pricing!$C:$C)</f>
        <v>32</v>
      </c>
      <c r="H1814">
        <f t="shared" si="84"/>
        <v>147.20000000000002</v>
      </c>
      <c r="I1814" s="10">
        <f t="shared" si="85"/>
        <v>0.12989490002443141</v>
      </c>
      <c r="J1814" t="str">
        <f>_xlfn.XLOOKUP(A1814,Product_Details!$A:$A,Product_Details!$G:$G,"mens")</f>
        <v>Womens</v>
      </c>
      <c r="K1814">
        <f t="shared" si="86"/>
        <v>1255.8333333333333</v>
      </c>
    </row>
    <row r="1815" spans="1:11" ht="15">
      <c r="A1815" t="s">
        <v>29</v>
      </c>
      <c r="B1815">
        <v>5</v>
      </c>
      <c r="C1815">
        <v>8</v>
      </c>
      <c r="D1815" t="s">
        <v>33</v>
      </c>
      <c r="E1815" t="s">
        <v>322</v>
      </c>
      <c r="F1815" s="1">
        <v>2.9520833333333333E-2</v>
      </c>
      <c r="G1815">
        <f>_xlfn.XLOOKUP($A1815,Product_pricing!$B:$B,Product_pricing!$C:$C)</f>
        <v>10</v>
      </c>
      <c r="H1815">
        <f t="shared" si="84"/>
        <v>46</v>
      </c>
      <c r="I1815" s="10">
        <f t="shared" si="85"/>
        <v>4.0592156257634814E-2</v>
      </c>
      <c r="J1815" t="str">
        <f>_xlfn.XLOOKUP(A1815,Product_Details!$A:$A,Product_Details!$G:$G,"mens")</f>
        <v>Womens</v>
      </c>
      <c r="K1815">
        <f t="shared" si="86"/>
        <v>1255.8333333333333</v>
      </c>
    </row>
    <row r="1816" spans="1:11" ht="15">
      <c r="A1816" t="s">
        <v>36</v>
      </c>
      <c r="B1816">
        <v>4</v>
      </c>
      <c r="C1816">
        <v>8</v>
      </c>
      <c r="D1816" t="s">
        <v>33</v>
      </c>
      <c r="E1816" t="s">
        <v>322</v>
      </c>
      <c r="F1816" s="1">
        <v>2.9520833333333333E-2</v>
      </c>
      <c r="G1816">
        <f>_xlfn.XLOOKUP($A1816,Product_pricing!$B:$B,Product_pricing!$C:$C)</f>
        <v>23</v>
      </c>
      <c r="H1816">
        <f t="shared" si="84"/>
        <v>84.64</v>
      </c>
      <c r="I1816" s="10">
        <f t="shared" si="85"/>
        <v>7.4689567514048066E-2</v>
      </c>
      <c r="J1816" t="str">
        <f>_xlfn.XLOOKUP(A1816,Product_Details!$A:$A,Product_Details!$G:$G,"mens")</f>
        <v>Womens</v>
      </c>
      <c r="K1816">
        <f t="shared" si="86"/>
        <v>1255.8333333333333</v>
      </c>
    </row>
    <row r="1817" spans="1:11" ht="15">
      <c r="A1817" t="s">
        <v>30</v>
      </c>
      <c r="B1817">
        <v>4</v>
      </c>
      <c r="C1817">
        <v>8</v>
      </c>
      <c r="D1817" t="s">
        <v>33</v>
      </c>
      <c r="E1817" t="s">
        <v>322</v>
      </c>
      <c r="F1817" s="1">
        <v>2.9520833333333333E-2</v>
      </c>
      <c r="G1817">
        <f>_xlfn.XLOOKUP($A1817,Product_pricing!$B:$B,Product_pricing!$C:$C)</f>
        <v>19</v>
      </c>
      <c r="H1817">
        <f t="shared" si="84"/>
        <v>69.92</v>
      </c>
      <c r="I1817" s="10">
        <f t="shared" si="85"/>
        <v>6.1700077511604917E-2</v>
      </c>
      <c r="J1817" t="str">
        <f>_xlfn.XLOOKUP(A1817,Product_Details!$A:$A,Product_Details!$G:$G,"mens")</f>
        <v>Womens</v>
      </c>
      <c r="K1817">
        <f t="shared" si="86"/>
        <v>1255.8333333333333</v>
      </c>
    </row>
    <row r="1818" spans="1:11" ht="15">
      <c r="A1818" t="s">
        <v>38</v>
      </c>
      <c r="B1818">
        <v>4</v>
      </c>
      <c r="C1818">
        <v>8</v>
      </c>
      <c r="D1818" t="s">
        <v>33</v>
      </c>
      <c r="E1818" t="s">
        <v>322</v>
      </c>
      <c r="F1818" s="1">
        <v>2.9520833333333333E-2</v>
      </c>
      <c r="G1818">
        <f>_xlfn.XLOOKUP($A1818,Product_pricing!$B:$B,Product_pricing!$C:$C)</f>
        <v>54</v>
      </c>
      <c r="H1818">
        <f t="shared" si="84"/>
        <v>198.72</v>
      </c>
      <c r="I1818" s="10">
        <f t="shared" si="85"/>
        <v>0.1753581150329824</v>
      </c>
      <c r="J1818" t="str">
        <f>_xlfn.XLOOKUP(A1818,Product_Details!$A:$A,Product_Details!$G:$G,"mens")</f>
        <v>Womens</v>
      </c>
      <c r="K1818">
        <f t="shared" si="86"/>
        <v>1255.8333333333333</v>
      </c>
    </row>
    <row r="1819" spans="1:11" ht="15">
      <c r="A1819" t="s">
        <v>25</v>
      </c>
      <c r="B1819">
        <v>4</v>
      </c>
      <c r="C1819">
        <v>8</v>
      </c>
      <c r="D1819" t="s">
        <v>33</v>
      </c>
      <c r="E1819" t="s">
        <v>322</v>
      </c>
      <c r="F1819" s="1">
        <v>2.9520833333333333E-2</v>
      </c>
      <c r="G1819">
        <f>_xlfn.XLOOKUP($A1819,Product_pricing!$B:$B,Product_pricing!$C:$C)</f>
        <v>40</v>
      </c>
      <c r="H1819">
        <f t="shared" si="84"/>
        <v>147.20000000000002</v>
      </c>
      <c r="I1819" s="10">
        <f t="shared" si="85"/>
        <v>0.12989490002443141</v>
      </c>
      <c r="J1819" t="str">
        <f>_xlfn.XLOOKUP(A1819,Product_Details!$A:$A,Product_Details!$G:$G,"mens")</f>
        <v>Mens</v>
      </c>
      <c r="K1819">
        <f t="shared" si="86"/>
        <v>1512</v>
      </c>
    </row>
    <row r="1820" spans="1:11" ht="15">
      <c r="A1820" t="s">
        <v>41</v>
      </c>
      <c r="B1820">
        <v>5</v>
      </c>
      <c r="C1820">
        <v>8</v>
      </c>
      <c r="D1820" t="s">
        <v>33</v>
      </c>
      <c r="E1820" t="s">
        <v>322</v>
      </c>
      <c r="F1820" s="1">
        <v>2.9520833333333333E-2</v>
      </c>
      <c r="G1820">
        <f>_xlfn.XLOOKUP($A1820,Product_pricing!$B:$B,Product_pricing!$C:$C)</f>
        <v>10</v>
      </c>
      <c r="H1820">
        <f t="shared" si="84"/>
        <v>46</v>
      </c>
      <c r="I1820" s="10">
        <f t="shared" si="85"/>
        <v>4.0592156257634814E-2</v>
      </c>
      <c r="J1820" t="str">
        <f>_xlfn.XLOOKUP(A1820,Product_Details!$A:$A,Product_Details!$G:$G,"mens")</f>
        <v>Mens</v>
      </c>
      <c r="K1820">
        <f t="shared" si="86"/>
        <v>1512</v>
      </c>
    </row>
    <row r="1821" spans="1:11" ht="15">
      <c r="A1821" t="s">
        <v>31</v>
      </c>
      <c r="B1821">
        <v>3</v>
      </c>
      <c r="C1821">
        <v>8</v>
      </c>
      <c r="D1821" t="s">
        <v>33</v>
      </c>
      <c r="E1821" t="s">
        <v>322</v>
      </c>
      <c r="F1821" s="1">
        <v>2.9520833333333333E-2</v>
      </c>
      <c r="G1821">
        <f>_xlfn.XLOOKUP($A1821,Product_pricing!$B:$B,Product_pricing!$C:$C)</f>
        <v>57</v>
      </c>
      <c r="H1821">
        <f t="shared" si="84"/>
        <v>157.32</v>
      </c>
      <c r="I1821" s="10">
        <f t="shared" si="85"/>
        <v>0.13882517440111106</v>
      </c>
      <c r="J1821" t="str">
        <f>_xlfn.XLOOKUP(A1821,Product_Details!$A:$A,Product_Details!$G:$G,"mens")</f>
        <v>Mens</v>
      </c>
      <c r="K1821">
        <f t="shared" si="86"/>
        <v>1512</v>
      </c>
    </row>
    <row r="1822" spans="1:11" ht="15">
      <c r="A1822" t="s">
        <v>26</v>
      </c>
      <c r="B1822">
        <v>4</v>
      </c>
      <c r="C1822">
        <v>8</v>
      </c>
      <c r="D1822" t="s">
        <v>33</v>
      </c>
      <c r="E1822" t="s">
        <v>322</v>
      </c>
      <c r="F1822" s="1">
        <v>2.9520833333333333E-2</v>
      </c>
      <c r="G1822">
        <f>_xlfn.XLOOKUP($A1822,Product_pricing!$B:$B,Product_pricing!$C:$C)</f>
        <v>17</v>
      </c>
      <c r="H1822">
        <f t="shared" si="84"/>
        <v>62.56</v>
      </c>
      <c r="I1822" s="10">
        <f t="shared" si="85"/>
        <v>5.5205332510383356E-2</v>
      </c>
      <c r="J1822" t="str">
        <f>_xlfn.XLOOKUP(A1822,Product_Details!$A:$A,Product_Details!$G:$G,"mens")</f>
        <v>Mens</v>
      </c>
      <c r="K1822">
        <f t="shared" si="86"/>
        <v>1512</v>
      </c>
    </row>
    <row r="1823" spans="1:11" ht="15">
      <c r="A1823" t="s">
        <v>27</v>
      </c>
      <c r="B1823">
        <v>4</v>
      </c>
      <c r="C1823">
        <v>8</v>
      </c>
      <c r="D1823" t="s">
        <v>33</v>
      </c>
      <c r="E1823" t="s">
        <v>322</v>
      </c>
      <c r="F1823" s="1">
        <v>2.9520833333333333E-2</v>
      </c>
      <c r="G1823">
        <f>_xlfn.XLOOKUP($A1823,Product_pricing!$B:$B,Product_pricing!$C:$C)</f>
        <v>29</v>
      </c>
      <c r="H1823">
        <f t="shared" si="84"/>
        <v>106.72</v>
      </c>
      <c r="I1823" s="10">
        <f t="shared" si="85"/>
        <v>9.4173802517712776E-2</v>
      </c>
      <c r="J1823" t="str">
        <f>_xlfn.XLOOKUP(A1823,Product_Details!$A:$A,Product_Details!$G:$G,"mens")</f>
        <v>Mens</v>
      </c>
      <c r="K1823">
        <f t="shared" si="86"/>
        <v>1512</v>
      </c>
    </row>
    <row r="1824" spans="1:11" ht="15">
      <c r="A1824" t="s">
        <v>36</v>
      </c>
      <c r="B1824">
        <v>3</v>
      </c>
      <c r="C1824">
        <v>18</v>
      </c>
      <c r="D1824" t="s">
        <v>23</v>
      </c>
      <c r="E1824" t="s">
        <v>323</v>
      </c>
      <c r="F1824" s="1">
        <v>3.8408564814814812E-2</v>
      </c>
      <c r="G1824">
        <f>_xlfn.XLOOKUP($A1824,Product_pricing!$B:$B,Product_pricing!$C:$C)</f>
        <v>23</v>
      </c>
      <c r="H1824">
        <f t="shared" si="84"/>
        <v>56.580000000000005</v>
      </c>
      <c r="I1824" s="10">
        <f t="shared" si="85"/>
        <v>4.9928352196890825E-2</v>
      </c>
      <c r="J1824" t="str">
        <f>_xlfn.XLOOKUP(A1824,Product_Details!$A:$A,Product_Details!$G:$G,"mens")</f>
        <v>Womens</v>
      </c>
      <c r="K1824">
        <f t="shared" si="86"/>
        <v>7535</v>
      </c>
    </row>
    <row r="1825" spans="1:11" ht="15">
      <c r="A1825" t="s">
        <v>31</v>
      </c>
      <c r="B1825">
        <v>2</v>
      </c>
      <c r="C1825">
        <v>18</v>
      </c>
      <c r="D1825" t="s">
        <v>23</v>
      </c>
      <c r="E1825" t="s">
        <v>323</v>
      </c>
      <c r="F1825" s="1">
        <v>3.8408564814814812E-2</v>
      </c>
      <c r="G1825">
        <f>_xlfn.XLOOKUP($A1825,Product_pricing!$B:$B,Product_pricing!$C:$C)</f>
        <v>57</v>
      </c>
      <c r="H1825">
        <f t="shared" si="84"/>
        <v>93.48</v>
      </c>
      <c r="I1825" s="10">
        <f t="shared" si="85"/>
        <v>8.2490321020950066E-2</v>
      </c>
      <c r="J1825" t="str">
        <f>_xlfn.XLOOKUP(A1825,Product_Details!$A:$A,Product_Details!$G:$G,"mens")</f>
        <v>Mens</v>
      </c>
      <c r="K1825">
        <f t="shared" si="86"/>
        <v>7560</v>
      </c>
    </row>
    <row r="1826" spans="1:11" ht="15">
      <c r="A1826" t="s">
        <v>29</v>
      </c>
      <c r="B1826">
        <v>1</v>
      </c>
      <c r="C1826">
        <v>8</v>
      </c>
      <c r="D1826" t="s">
        <v>33</v>
      </c>
      <c r="E1826" t="s">
        <v>324</v>
      </c>
      <c r="F1826" s="1">
        <v>9.1238425925925931E-3</v>
      </c>
      <c r="G1826">
        <f>_xlfn.XLOOKUP($A1826,Product_pricing!$B:$B,Product_pricing!$C:$C)</f>
        <v>10</v>
      </c>
      <c r="H1826">
        <f t="shared" si="84"/>
        <v>9.2000000000000011</v>
      </c>
      <c r="I1826" s="10">
        <f t="shared" si="85"/>
        <v>8.1184312515269631E-3</v>
      </c>
      <c r="J1826" t="str">
        <f>_xlfn.XLOOKUP(A1826,Product_Details!$A:$A,Product_Details!$G:$G,"mens")</f>
        <v>Womens</v>
      </c>
      <c r="K1826">
        <f t="shared" si="86"/>
        <v>2511.6666666666665</v>
      </c>
    </row>
    <row r="1827" spans="1:11" ht="15">
      <c r="A1827" t="s">
        <v>36</v>
      </c>
      <c r="B1827">
        <v>2</v>
      </c>
      <c r="C1827">
        <v>8</v>
      </c>
      <c r="D1827" t="s">
        <v>33</v>
      </c>
      <c r="E1827" t="s">
        <v>324</v>
      </c>
      <c r="F1827" s="1">
        <v>9.1238425925925931E-3</v>
      </c>
      <c r="G1827">
        <f>_xlfn.XLOOKUP($A1827,Product_pricing!$B:$B,Product_pricing!$C:$C)</f>
        <v>23</v>
      </c>
      <c r="H1827">
        <f t="shared" si="84"/>
        <v>42.32</v>
      </c>
      <c r="I1827" s="10">
        <f t="shared" si="85"/>
        <v>3.7344783757024033E-2</v>
      </c>
      <c r="J1827" t="str">
        <f>_xlfn.XLOOKUP(A1827,Product_Details!$A:$A,Product_Details!$G:$G,"mens")</f>
        <v>Womens</v>
      </c>
      <c r="K1827">
        <f t="shared" si="86"/>
        <v>2511.6666666666665</v>
      </c>
    </row>
    <row r="1828" spans="1:11" ht="15">
      <c r="A1828" t="s">
        <v>38</v>
      </c>
      <c r="B1828">
        <v>2</v>
      </c>
      <c r="C1828">
        <v>8</v>
      </c>
      <c r="D1828" t="s">
        <v>33</v>
      </c>
      <c r="E1828" t="s">
        <v>324</v>
      </c>
      <c r="F1828" s="1">
        <v>9.1238425925925931E-3</v>
      </c>
      <c r="G1828">
        <f>_xlfn.XLOOKUP($A1828,Product_pricing!$B:$B,Product_pricing!$C:$C)</f>
        <v>54</v>
      </c>
      <c r="H1828">
        <f t="shared" si="84"/>
        <v>99.36</v>
      </c>
      <c r="I1828" s="10">
        <f t="shared" si="85"/>
        <v>8.7679057516491202E-2</v>
      </c>
      <c r="J1828" t="str">
        <f>_xlfn.XLOOKUP(A1828,Product_Details!$A:$A,Product_Details!$G:$G,"mens")</f>
        <v>Womens</v>
      </c>
      <c r="K1828">
        <f t="shared" si="86"/>
        <v>2511.6666666666665</v>
      </c>
    </row>
    <row r="1829" spans="1:11" ht="15">
      <c r="A1829" t="s">
        <v>32</v>
      </c>
      <c r="B1829">
        <v>2</v>
      </c>
      <c r="C1829">
        <v>8</v>
      </c>
      <c r="D1829" t="s">
        <v>33</v>
      </c>
      <c r="E1829" t="s">
        <v>324</v>
      </c>
      <c r="F1829" s="1">
        <v>9.1238425925925931E-3</v>
      </c>
      <c r="G1829">
        <f>_xlfn.XLOOKUP($A1829,Product_pricing!$B:$B,Product_pricing!$C:$C)</f>
        <v>36</v>
      </c>
      <c r="H1829">
        <f t="shared" si="84"/>
        <v>66.240000000000009</v>
      </c>
      <c r="I1829" s="10">
        <f t="shared" si="85"/>
        <v>5.8452705010994144E-2</v>
      </c>
      <c r="J1829" t="str">
        <f>_xlfn.XLOOKUP(A1829,Product_Details!$A:$A,Product_Details!$G:$G,"mens")</f>
        <v>Mens</v>
      </c>
      <c r="K1829">
        <f t="shared" si="86"/>
        <v>3780</v>
      </c>
    </row>
    <row r="1830" spans="1:11" ht="15">
      <c r="A1830" t="s">
        <v>26</v>
      </c>
      <c r="B1830">
        <v>4</v>
      </c>
      <c r="C1830">
        <v>8</v>
      </c>
      <c r="D1830" t="s">
        <v>33</v>
      </c>
      <c r="E1830" t="s">
        <v>324</v>
      </c>
      <c r="F1830" s="1">
        <v>9.1238425925925931E-3</v>
      </c>
      <c r="G1830">
        <f>_xlfn.XLOOKUP($A1830,Product_pricing!$B:$B,Product_pricing!$C:$C)</f>
        <v>17</v>
      </c>
      <c r="H1830">
        <f t="shared" si="84"/>
        <v>62.56</v>
      </c>
      <c r="I1830" s="10">
        <f t="shared" si="85"/>
        <v>5.5205332510383356E-2</v>
      </c>
      <c r="J1830" t="str">
        <f>_xlfn.XLOOKUP(A1830,Product_Details!$A:$A,Product_Details!$G:$G,"mens")</f>
        <v>Mens</v>
      </c>
      <c r="K1830">
        <f t="shared" si="86"/>
        <v>3780</v>
      </c>
    </row>
    <row r="1831" spans="1:11" ht="15">
      <c r="A1831" t="s">
        <v>29</v>
      </c>
      <c r="B1831">
        <v>2</v>
      </c>
      <c r="C1831">
        <v>9</v>
      </c>
      <c r="D1831" t="s">
        <v>23</v>
      </c>
      <c r="E1831" t="s">
        <v>325</v>
      </c>
      <c r="F1831" s="1">
        <v>3.3192129629629634E-2</v>
      </c>
      <c r="G1831">
        <f>_xlfn.XLOOKUP($A1831,Product_pricing!$B:$B,Product_pricing!$C:$C)</f>
        <v>10</v>
      </c>
      <c r="H1831">
        <f t="shared" si="84"/>
        <v>18.2</v>
      </c>
      <c r="I1831" s="10">
        <f t="shared" si="85"/>
        <v>1.6060374867151169E-2</v>
      </c>
      <c r="J1831" t="str">
        <f>_xlfn.XLOOKUP(A1831,Product_Details!$A:$A,Product_Details!$G:$G,"mens")</f>
        <v>Womens</v>
      </c>
      <c r="K1831">
        <f t="shared" si="86"/>
        <v>2511.6666666666665</v>
      </c>
    </row>
    <row r="1832" spans="1:11" ht="15">
      <c r="A1832" t="s">
        <v>36</v>
      </c>
      <c r="B1832">
        <v>2</v>
      </c>
      <c r="C1832">
        <v>9</v>
      </c>
      <c r="D1832" t="s">
        <v>23</v>
      </c>
      <c r="E1832" t="s">
        <v>325</v>
      </c>
      <c r="F1832" s="1">
        <v>3.3192129629629634E-2</v>
      </c>
      <c r="G1832">
        <f>_xlfn.XLOOKUP($A1832,Product_pricing!$B:$B,Product_pricing!$C:$C)</f>
        <v>23</v>
      </c>
      <c r="H1832">
        <f t="shared" si="84"/>
        <v>41.86</v>
      </c>
      <c r="I1832" s="10">
        <f t="shared" si="85"/>
        <v>3.6938862194447683E-2</v>
      </c>
      <c r="J1832" t="str">
        <f>_xlfn.XLOOKUP(A1832,Product_Details!$A:$A,Product_Details!$G:$G,"mens")</f>
        <v>Womens</v>
      </c>
      <c r="K1832">
        <f t="shared" si="86"/>
        <v>2511.6666666666665</v>
      </c>
    </row>
    <row r="1833" spans="1:11" ht="15">
      <c r="A1833" t="s">
        <v>30</v>
      </c>
      <c r="B1833">
        <v>1</v>
      </c>
      <c r="C1833">
        <v>9</v>
      </c>
      <c r="D1833" t="s">
        <v>23</v>
      </c>
      <c r="E1833" t="s">
        <v>325</v>
      </c>
      <c r="F1833" s="1">
        <v>3.3192129629629634E-2</v>
      </c>
      <c r="G1833">
        <f>_xlfn.XLOOKUP($A1833,Product_pricing!$B:$B,Product_pricing!$C:$C)</f>
        <v>19</v>
      </c>
      <c r="H1833">
        <f t="shared" si="84"/>
        <v>17.29</v>
      </c>
      <c r="I1833" s="10">
        <f t="shared" si="85"/>
        <v>1.5257356123793609E-2</v>
      </c>
      <c r="J1833" t="str">
        <f>_xlfn.XLOOKUP(A1833,Product_Details!$A:$A,Product_Details!$G:$G,"mens")</f>
        <v>Womens</v>
      </c>
      <c r="K1833">
        <f t="shared" si="86"/>
        <v>2511.6666666666665</v>
      </c>
    </row>
    <row r="1834" spans="1:11" ht="15">
      <c r="A1834" t="s">
        <v>25</v>
      </c>
      <c r="B1834">
        <v>1</v>
      </c>
      <c r="C1834">
        <v>9</v>
      </c>
      <c r="D1834" t="s">
        <v>23</v>
      </c>
      <c r="E1834" t="s">
        <v>325</v>
      </c>
      <c r="F1834" s="1">
        <v>3.3192129629629634E-2</v>
      </c>
      <c r="G1834">
        <f>_xlfn.XLOOKUP($A1834,Product_pricing!$B:$B,Product_pricing!$C:$C)</f>
        <v>40</v>
      </c>
      <c r="H1834">
        <f t="shared" si="84"/>
        <v>36.4</v>
      </c>
      <c r="I1834" s="10">
        <f t="shared" si="85"/>
        <v>3.2120749734302338E-2</v>
      </c>
      <c r="J1834" t="str">
        <f>_xlfn.XLOOKUP(A1834,Product_Details!$A:$A,Product_Details!$G:$G,"mens")</f>
        <v>Mens</v>
      </c>
      <c r="K1834">
        <f t="shared" si="86"/>
        <v>3780</v>
      </c>
    </row>
    <row r="1835" spans="1:11" ht="15">
      <c r="A1835" t="s">
        <v>27</v>
      </c>
      <c r="B1835">
        <v>1</v>
      </c>
      <c r="C1835">
        <v>9</v>
      </c>
      <c r="D1835" t="s">
        <v>23</v>
      </c>
      <c r="E1835" t="s">
        <v>325</v>
      </c>
      <c r="F1835" s="1">
        <v>3.3192129629629634E-2</v>
      </c>
      <c r="G1835">
        <f>_xlfn.XLOOKUP($A1835,Product_pricing!$B:$B,Product_pricing!$C:$C)</f>
        <v>29</v>
      </c>
      <c r="H1835">
        <f t="shared" si="84"/>
        <v>26.39</v>
      </c>
      <c r="I1835" s="10">
        <f t="shared" si="85"/>
        <v>2.3287543557369193E-2</v>
      </c>
      <c r="J1835" t="str">
        <f>_xlfn.XLOOKUP(A1835,Product_Details!$A:$A,Product_Details!$G:$G,"mens")</f>
        <v>Mens</v>
      </c>
      <c r="K1835">
        <f t="shared" si="86"/>
        <v>3780</v>
      </c>
    </row>
    <row r="1836" spans="1:11" ht="15">
      <c r="A1836" t="s">
        <v>30</v>
      </c>
      <c r="B1836">
        <v>4</v>
      </c>
      <c r="C1836">
        <v>11</v>
      </c>
      <c r="D1836" t="s">
        <v>33</v>
      </c>
      <c r="E1836" t="s">
        <v>326</v>
      </c>
      <c r="F1836" s="1">
        <v>4.0825231481481483E-2</v>
      </c>
      <c r="G1836">
        <f>_xlfn.XLOOKUP($A1836,Product_pricing!$B:$B,Product_pricing!$C:$C)</f>
        <v>19</v>
      </c>
      <c r="H1836">
        <f t="shared" si="84"/>
        <v>67.64</v>
      </c>
      <c r="I1836" s="10">
        <f t="shared" si="85"/>
        <v>5.9688118462313457E-2</v>
      </c>
      <c r="J1836" t="str">
        <f>_xlfn.XLOOKUP(A1836,Product_Details!$A:$A,Product_Details!$G:$G,"mens")</f>
        <v>Womens</v>
      </c>
      <c r="K1836">
        <f t="shared" si="86"/>
        <v>7535</v>
      </c>
    </row>
    <row r="1837" spans="1:11" ht="15">
      <c r="A1837" t="s">
        <v>25</v>
      </c>
      <c r="B1837">
        <v>4</v>
      </c>
      <c r="C1837">
        <v>11</v>
      </c>
      <c r="D1837" t="s">
        <v>33</v>
      </c>
      <c r="E1837" t="s">
        <v>326</v>
      </c>
      <c r="F1837" s="1">
        <v>4.0825231481481483E-2</v>
      </c>
      <c r="G1837">
        <f>_xlfn.XLOOKUP($A1837,Product_pricing!$B:$B,Product_pricing!$C:$C)</f>
        <v>40</v>
      </c>
      <c r="H1837">
        <f t="shared" si="84"/>
        <v>142.4</v>
      </c>
      <c r="I1837" s="10">
        <f t="shared" si="85"/>
        <v>0.12565919676276519</v>
      </c>
      <c r="J1837" t="str">
        <f>_xlfn.XLOOKUP(A1837,Product_Details!$A:$A,Product_Details!$G:$G,"mens")</f>
        <v>Mens</v>
      </c>
      <c r="K1837">
        <f t="shared" si="86"/>
        <v>1512</v>
      </c>
    </row>
    <row r="1838" spans="1:11" ht="15">
      <c r="A1838" t="s">
        <v>41</v>
      </c>
      <c r="B1838">
        <v>3</v>
      </c>
      <c r="C1838">
        <v>11</v>
      </c>
      <c r="D1838" t="s">
        <v>33</v>
      </c>
      <c r="E1838" t="s">
        <v>326</v>
      </c>
      <c r="F1838" s="1">
        <v>4.0825231481481483E-2</v>
      </c>
      <c r="G1838">
        <f>_xlfn.XLOOKUP($A1838,Product_pricing!$B:$B,Product_pricing!$C:$C)</f>
        <v>10</v>
      </c>
      <c r="H1838">
        <f t="shared" si="84"/>
        <v>26.7</v>
      </c>
      <c r="I1838" s="10">
        <f t="shared" si="85"/>
        <v>2.3561099393018467E-2</v>
      </c>
      <c r="J1838" t="str">
        <f>_xlfn.XLOOKUP(A1838,Product_Details!$A:$A,Product_Details!$G:$G,"mens")</f>
        <v>Mens</v>
      </c>
      <c r="K1838">
        <f t="shared" si="86"/>
        <v>1512</v>
      </c>
    </row>
    <row r="1839" spans="1:11" ht="15">
      <c r="A1839" t="s">
        <v>31</v>
      </c>
      <c r="B1839">
        <v>4</v>
      </c>
      <c r="C1839">
        <v>11</v>
      </c>
      <c r="D1839" t="s">
        <v>33</v>
      </c>
      <c r="E1839" t="s">
        <v>326</v>
      </c>
      <c r="F1839" s="1">
        <v>4.0825231481481483E-2</v>
      </c>
      <c r="G1839">
        <f>_xlfn.XLOOKUP($A1839,Product_pricing!$B:$B,Product_pricing!$C:$C)</f>
        <v>57</v>
      </c>
      <c r="H1839">
        <f t="shared" si="84"/>
        <v>202.92000000000002</v>
      </c>
      <c r="I1839" s="10">
        <f t="shared" si="85"/>
        <v>0.17906435538694038</v>
      </c>
      <c r="J1839" t="str">
        <f>_xlfn.XLOOKUP(A1839,Product_Details!$A:$A,Product_Details!$G:$G,"mens")</f>
        <v>Mens</v>
      </c>
      <c r="K1839">
        <f t="shared" si="86"/>
        <v>1512</v>
      </c>
    </row>
    <row r="1840" spans="1:11" ht="15">
      <c r="A1840" t="s">
        <v>26</v>
      </c>
      <c r="B1840">
        <v>1</v>
      </c>
      <c r="C1840">
        <v>11</v>
      </c>
      <c r="D1840" t="s">
        <v>33</v>
      </c>
      <c r="E1840" t="s">
        <v>326</v>
      </c>
      <c r="F1840" s="1">
        <v>4.0825231481481483E-2</v>
      </c>
      <c r="G1840">
        <f>_xlfn.XLOOKUP($A1840,Product_pricing!$B:$B,Product_pricing!$C:$C)</f>
        <v>17</v>
      </c>
      <c r="H1840">
        <f t="shared" si="84"/>
        <v>15.13</v>
      </c>
      <c r="I1840" s="10">
        <f t="shared" si="85"/>
        <v>1.33512896560438E-2</v>
      </c>
      <c r="J1840" t="str">
        <f>_xlfn.XLOOKUP(A1840,Product_Details!$A:$A,Product_Details!$G:$G,"mens")</f>
        <v>Mens</v>
      </c>
      <c r="K1840">
        <f t="shared" si="86"/>
        <v>1512</v>
      </c>
    </row>
    <row r="1841" spans="1:11" ht="15">
      <c r="A1841" t="s">
        <v>27</v>
      </c>
      <c r="B1841">
        <v>1</v>
      </c>
      <c r="C1841">
        <v>11</v>
      </c>
      <c r="D1841" t="s">
        <v>33</v>
      </c>
      <c r="E1841" t="s">
        <v>326</v>
      </c>
      <c r="F1841" s="1">
        <v>4.0825231481481483E-2</v>
      </c>
      <c r="G1841">
        <f>_xlfn.XLOOKUP($A1841,Product_pricing!$B:$B,Product_pricing!$C:$C)</f>
        <v>29</v>
      </c>
      <c r="H1841">
        <f t="shared" si="84"/>
        <v>25.81</v>
      </c>
      <c r="I1841" s="10">
        <f t="shared" si="85"/>
        <v>2.2775729413251185E-2</v>
      </c>
      <c r="J1841" t="str">
        <f>_xlfn.XLOOKUP(A1841,Product_Details!$A:$A,Product_Details!$G:$G,"mens")</f>
        <v>Mens</v>
      </c>
      <c r="K1841">
        <f t="shared" si="86"/>
        <v>1512</v>
      </c>
    </row>
    <row r="1842" spans="1:11" ht="15">
      <c r="A1842" t="s">
        <v>22</v>
      </c>
      <c r="B1842">
        <v>2</v>
      </c>
      <c r="C1842">
        <v>12</v>
      </c>
      <c r="D1842" t="s">
        <v>23</v>
      </c>
      <c r="E1842" t="s">
        <v>327</v>
      </c>
      <c r="F1842" s="1">
        <v>1.2054398148148149E-2</v>
      </c>
      <c r="G1842">
        <f>_xlfn.XLOOKUP($A1842,Product_pricing!$B:$B,Product_pricing!$C:$C)</f>
        <v>13</v>
      </c>
      <c r="H1842">
        <f t="shared" si="84"/>
        <v>22.88</v>
      </c>
      <c r="I1842" s="10">
        <f t="shared" si="85"/>
        <v>2.0190185547275752E-2</v>
      </c>
      <c r="J1842" t="str">
        <f>_xlfn.XLOOKUP(A1842,Product_Details!$A:$A,Product_Details!$G:$G,"mens")</f>
        <v>Womens</v>
      </c>
      <c r="K1842">
        <f t="shared" si="86"/>
        <v>1883.75</v>
      </c>
    </row>
    <row r="1843" spans="1:11" ht="15">
      <c r="A1843" t="s">
        <v>36</v>
      </c>
      <c r="B1843">
        <v>4</v>
      </c>
      <c r="C1843">
        <v>12</v>
      </c>
      <c r="D1843" t="s">
        <v>23</v>
      </c>
      <c r="E1843" t="s">
        <v>327</v>
      </c>
      <c r="F1843" s="1">
        <v>1.2054398148148149E-2</v>
      </c>
      <c r="G1843">
        <f>_xlfn.XLOOKUP($A1843,Product_pricing!$B:$B,Product_pricing!$C:$C)</f>
        <v>23</v>
      </c>
      <c r="H1843">
        <f t="shared" si="84"/>
        <v>80.959999999999994</v>
      </c>
      <c r="I1843" s="10">
        <f t="shared" si="85"/>
        <v>7.1442195013437265E-2</v>
      </c>
      <c r="J1843" t="str">
        <f>_xlfn.XLOOKUP(A1843,Product_Details!$A:$A,Product_Details!$G:$G,"mens")</f>
        <v>Womens</v>
      </c>
      <c r="K1843">
        <f t="shared" si="86"/>
        <v>1883.75</v>
      </c>
    </row>
    <row r="1844" spans="1:11" ht="15">
      <c r="A1844" t="s">
        <v>30</v>
      </c>
      <c r="B1844">
        <v>5</v>
      </c>
      <c r="C1844">
        <v>12</v>
      </c>
      <c r="D1844" t="s">
        <v>23</v>
      </c>
      <c r="E1844" t="s">
        <v>327</v>
      </c>
      <c r="F1844" s="1">
        <v>1.2054398148148149E-2</v>
      </c>
      <c r="G1844">
        <f>_xlfn.XLOOKUP($A1844,Product_pricing!$B:$B,Product_pricing!$C:$C)</f>
        <v>19</v>
      </c>
      <c r="H1844">
        <f t="shared" si="84"/>
        <v>83.6</v>
      </c>
      <c r="I1844" s="10">
        <f t="shared" si="85"/>
        <v>7.3771831807353708E-2</v>
      </c>
      <c r="J1844" t="str">
        <f>_xlfn.XLOOKUP(A1844,Product_Details!$A:$A,Product_Details!$G:$G,"mens")</f>
        <v>Womens</v>
      </c>
      <c r="K1844">
        <f t="shared" si="86"/>
        <v>1883.75</v>
      </c>
    </row>
    <row r="1845" spans="1:11" ht="15">
      <c r="A1845" t="s">
        <v>38</v>
      </c>
      <c r="B1845">
        <v>3</v>
      </c>
      <c r="C1845">
        <v>12</v>
      </c>
      <c r="D1845" t="s">
        <v>23</v>
      </c>
      <c r="E1845" t="s">
        <v>327</v>
      </c>
      <c r="F1845" s="1">
        <v>1.2054398148148149E-2</v>
      </c>
      <c r="G1845">
        <f>_xlfn.XLOOKUP($A1845,Product_pricing!$B:$B,Product_pricing!$C:$C)</f>
        <v>54</v>
      </c>
      <c r="H1845">
        <f t="shared" si="84"/>
        <v>142.56</v>
      </c>
      <c r="I1845" s="10">
        <f t="shared" si="85"/>
        <v>0.12580038687148737</v>
      </c>
      <c r="J1845" t="str">
        <f>_xlfn.XLOOKUP(A1845,Product_Details!$A:$A,Product_Details!$G:$G,"mens")</f>
        <v>Womens</v>
      </c>
      <c r="K1845">
        <f t="shared" si="86"/>
        <v>1883.75</v>
      </c>
    </row>
    <row r="1846" spans="1:11" ht="15">
      <c r="A1846" t="s">
        <v>25</v>
      </c>
      <c r="B1846">
        <v>5</v>
      </c>
      <c r="C1846">
        <v>12</v>
      </c>
      <c r="D1846" t="s">
        <v>23</v>
      </c>
      <c r="E1846" t="s">
        <v>327</v>
      </c>
      <c r="F1846" s="1">
        <v>1.2054398148148149E-2</v>
      </c>
      <c r="G1846">
        <f>_xlfn.XLOOKUP($A1846,Product_pricing!$B:$B,Product_pricing!$C:$C)</f>
        <v>40</v>
      </c>
      <c r="H1846">
        <f t="shared" si="84"/>
        <v>176</v>
      </c>
      <c r="I1846" s="10">
        <f t="shared" si="85"/>
        <v>0.15530911959442886</v>
      </c>
      <c r="J1846" t="str">
        <f>_xlfn.XLOOKUP(A1846,Product_Details!$A:$A,Product_Details!$G:$G,"mens")</f>
        <v>Mens</v>
      </c>
      <c r="K1846">
        <f t="shared" si="86"/>
        <v>3780</v>
      </c>
    </row>
    <row r="1847" spans="1:11" ht="15">
      <c r="A1847" t="s">
        <v>27</v>
      </c>
      <c r="B1847">
        <v>2</v>
      </c>
      <c r="C1847">
        <v>12</v>
      </c>
      <c r="D1847" t="s">
        <v>23</v>
      </c>
      <c r="E1847" t="s">
        <v>327</v>
      </c>
      <c r="F1847" s="1">
        <v>1.2054398148148149E-2</v>
      </c>
      <c r="G1847">
        <f>_xlfn.XLOOKUP($A1847,Product_pricing!$B:$B,Product_pricing!$C:$C)</f>
        <v>29</v>
      </c>
      <c r="H1847">
        <f t="shared" si="84"/>
        <v>51.04</v>
      </c>
      <c r="I1847" s="10">
        <f t="shared" si="85"/>
        <v>4.5039644682384368E-2</v>
      </c>
      <c r="J1847" t="str">
        <f>_xlfn.XLOOKUP(A1847,Product_Details!$A:$A,Product_Details!$G:$G,"mens")</f>
        <v>Mens</v>
      </c>
      <c r="K1847">
        <f t="shared" si="86"/>
        <v>3780</v>
      </c>
    </row>
    <row r="1848" spans="1:11" ht="15">
      <c r="A1848" t="s">
        <v>35</v>
      </c>
      <c r="B1848">
        <v>2</v>
      </c>
      <c r="C1848">
        <v>6</v>
      </c>
      <c r="D1848" t="s">
        <v>23</v>
      </c>
      <c r="E1848" t="s">
        <v>328</v>
      </c>
      <c r="F1848" s="1">
        <v>2.7334490740740739E-2</v>
      </c>
      <c r="G1848">
        <f>_xlfn.XLOOKUP($A1848,Product_pricing!$B:$B,Product_pricing!$C:$C)</f>
        <v>32</v>
      </c>
      <c r="H1848">
        <f t="shared" si="84"/>
        <v>60.16</v>
      </c>
      <c r="I1848" s="10">
        <f t="shared" si="85"/>
        <v>5.3087480879550224E-2</v>
      </c>
      <c r="J1848" t="str">
        <f>_xlfn.XLOOKUP(A1848,Product_Details!$A:$A,Product_Details!$G:$G,"mens")</f>
        <v>Womens</v>
      </c>
      <c r="K1848">
        <f t="shared" si="86"/>
        <v>1883.75</v>
      </c>
    </row>
    <row r="1849" spans="1:11" ht="15">
      <c r="A1849" t="s">
        <v>29</v>
      </c>
      <c r="B1849">
        <v>4</v>
      </c>
      <c r="C1849">
        <v>6</v>
      </c>
      <c r="D1849" t="s">
        <v>23</v>
      </c>
      <c r="E1849" t="s">
        <v>328</v>
      </c>
      <c r="F1849" s="1">
        <v>2.7334490740740739E-2</v>
      </c>
      <c r="G1849">
        <f>_xlfn.XLOOKUP($A1849,Product_pricing!$B:$B,Product_pricing!$C:$C)</f>
        <v>10</v>
      </c>
      <c r="H1849">
        <f t="shared" si="84"/>
        <v>37.599999999999994</v>
      </c>
      <c r="I1849" s="10">
        <f t="shared" si="85"/>
        <v>3.3179675549718887E-2</v>
      </c>
      <c r="J1849" t="str">
        <f>_xlfn.XLOOKUP(A1849,Product_Details!$A:$A,Product_Details!$G:$G,"mens")</f>
        <v>Womens</v>
      </c>
      <c r="K1849">
        <f t="shared" si="86"/>
        <v>1883.75</v>
      </c>
    </row>
    <row r="1850" spans="1:11" ht="15">
      <c r="A1850" t="s">
        <v>36</v>
      </c>
      <c r="B1850">
        <v>4</v>
      </c>
      <c r="C1850">
        <v>6</v>
      </c>
      <c r="D1850" t="s">
        <v>23</v>
      </c>
      <c r="E1850" t="s">
        <v>328</v>
      </c>
      <c r="F1850" s="1">
        <v>2.7334490740740739E-2</v>
      </c>
      <c r="G1850">
        <f>_xlfn.XLOOKUP($A1850,Product_pricing!$B:$B,Product_pricing!$C:$C)</f>
        <v>23</v>
      </c>
      <c r="H1850">
        <f t="shared" si="84"/>
        <v>86.47999999999999</v>
      </c>
      <c r="I1850" s="10">
        <f t="shared" si="85"/>
        <v>7.6313253764353439E-2</v>
      </c>
      <c r="J1850" t="str">
        <f>_xlfn.XLOOKUP(A1850,Product_Details!$A:$A,Product_Details!$G:$G,"mens")</f>
        <v>Womens</v>
      </c>
      <c r="K1850">
        <f t="shared" si="86"/>
        <v>1883.75</v>
      </c>
    </row>
    <row r="1851" spans="1:11" ht="15">
      <c r="A1851" t="s">
        <v>38</v>
      </c>
      <c r="B1851">
        <v>2</v>
      </c>
      <c r="C1851">
        <v>6</v>
      </c>
      <c r="D1851" t="s">
        <v>23</v>
      </c>
      <c r="E1851" t="s">
        <v>328</v>
      </c>
      <c r="F1851" s="1">
        <v>2.7334490740740739E-2</v>
      </c>
      <c r="G1851">
        <f>_xlfn.XLOOKUP($A1851,Product_pricing!$B:$B,Product_pricing!$C:$C)</f>
        <v>54</v>
      </c>
      <c r="H1851">
        <f t="shared" si="84"/>
        <v>101.52</v>
      </c>
      <c r="I1851" s="10">
        <f t="shared" si="85"/>
        <v>8.9585123984241011E-2</v>
      </c>
      <c r="J1851" t="str">
        <f>_xlfn.XLOOKUP(A1851,Product_Details!$A:$A,Product_Details!$G:$G,"mens")</f>
        <v>Womens</v>
      </c>
      <c r="K1851">
        <f t="shared" si="86"/>
        <v>1883.75</v>
      </c>
    </row>
    <row r="1852" spans="1:11" ht="15">
      <c r="A1852" t="s">
        <v>25</v>
      </c>
      <c r="B1852">
        <v>2</v>
      </c>
      <c r="C1852">
        <v>6</v>
      </c>
      <c r="D1852" t="s">
        <v>23</v>
      </c>
      <c r="E1852" t="s">
        <v>328</v>
      </c>
      <c r="F1852" s="1">
        <v>2.7334490740740739E-2</v>
      </c>
      <c r="G1852">
        <f>_xlfn.XLOOKUP($A1852,Product_pricing!$B:$B,Product_pricing!$C:$C)</f>
        <v>40</v>
      </c>
      <c r="H1852">
        <f t="shared" si="84"/>
        <v>75.199999999999989</v>
      </c>
      <c r="I1852" s="10">
        <f t="shared" si="85"/>
        <v>6.6359351099437774E-2</v>
      </c>
      <c r="J1852" t="str">
        <f>_xlfn.XLOOKUP(A1852,Product_Details!$A:$A,Product_Details!$G:$G,"mens")</f>
        <v>Mens</v>
      </c>
      <c r="K1852">
        <f t="shared" si="86"/>
        <v>2520</v>
      </c>
    </row>
    <row r="1853" spans="1:11" ht="15">
      <c r="A1853" t="s">
        <v>41</v>
      </c>
      <c r="B1853">
        <v>3</v>
      </c>
      <c r="C1853">
        <v>6</v>
      </c>
      <c r="D1853" t="s">
        <v>23</v>
      </c>
      <c r="E1853" t="s">
        <v>328</v>
      </c>
      <c r="F1853" s="1">
        <v>2.7334490740740739E-2</v>
      </c>
      <c r="G1853">
        <f>_xlfn.XLOOKUP($A1853,Product_pricing!$B:$B,Product_pricing!$C:$C)</f>
        <v>10</v>
      </c>
      <c r="H1853">
        <f t="shared" si="84"/>
        <v>28.2</v>
      </c>
      <c r="I1853" s="10">
        <f t="shared" si="85"/>
        <v>2.4884756662289169E-2</v>
      </c>
      <c r="J1853" t="str">
        <f>_xlfn.XLOOKUP(A1853,Product_Details!$A:$A,Product_Details!$G:$G,"mens")</f>
        <v>Mens</v>
      </c>
      <c r="K1853">
        <f t="shared" si="86"/>
        <v>2520</v>
      </c>
    </row>
    <row r="1854" spans="1:11" ht="15">
      <c r="A1854" t="s">
        <v>26</v>
      </c>
      <c r="B1854">
        <v>5</v>
      </c>
      <c r="C1854">
        <v>6</v>
      </c>
      <c r="D1854" t="s">
        <v>23</v>
      </c>
      <c r="E1854" t="s">
        <v>328</v>
      </c>
      <c r="F1854" s="1">
        <v>2.7334490740740739E-2</v>
      </c>
      <c r="G1854">
        <f>_xlfn.XLOOKUP($A1854,Product_pricing!$B:$B,Product_pricing!$C:$C)</f>
        <v>17</v>
      </c>
      <c r="H1854">
        <f t="shared" si="84"/>
        <v>79.899999999999991</v>
      </c>
      <c r="I1854" s="10">
        <f t="shared" si="85"/>
        <v>7.0506810543152637E-2</v>
      </c>
      <c r="J1854" t="str">
        <f>_xlfn.XLOOKUP(A1854,Product_Details!$A:$A,Product_Details!$G:$G,"mens")</f>
        <v>Mens</v>
      </c>
      <c r="K1854">
        <f t="shared" si="86"/>
        <v>2520</v>
      </c>
    </row>
    <row r="1855" spans="1:11" ht="15">
      <c r="A1855" t="s">
        <v>35</v>
      </c>
      <c r="B1855">
        <v>2</v>
      </c>
      <c r="C1855">
        <v>19</v>
      </c>
      <c r="D1855" t="s">
        <v>23</v>
      </c>
      <c r="E1855" t="s">
        <v>329</v>
      </c>
      <c r="F1855" s="1">
        <v>7.9826388888888881E-3</v>
      </c>
      <c r="G1855">
        <f>_xlfn.XLOOKUP($A1855,Product_pricing!$B:$B,Product_pricing!$C:$C)</f>
        <v>32</v>
      </c>
      <c r="H1855">
        <f t="shared" si="84"/>
        <v>51.84</v>
      </c>
      <c r="I1855" s="10">
        <f t="shared" si="85"/>
        <v>4.5745595225995417E-2</v>
      </c>
      <c r="J1855" t="str">
        <f>_xlfn.XLOOKUP(A1855,Product_Details!$A:$A,Product_Details!$G:$G,"mens")</f>
        <v>Womens</v>
      </c>
      <c r="K1855">
        <f t="shared" si="86"/>
        <v>1883.75</v>
      </c>
    </row>
    <row r="1856" spans="1:11" ht="15">
      <c r="A1856" t="s">
        <v>29</v>
      </c>
      <c r="B1856">
        <v>5</v>
      </c>
      <c r="C1856">
        <v>19</v>
      </c>
      <c r="D1856" t="s">
        <v>23</v>
      </c>
      <c r="E1856" t="s">
        <v>329</v>
      </c>
      <c r="F1856" s="1">
        <v>7.9826388888888881E-3</v>
      </c>
      <c r="G1856">
        <f>_xlfn.XLOOKUP($A1856,Product_pricing!$B:$B,Product_pricing!$C:$C)</f>
        <v>10</v>
      </c>
      <c r="H1856">
        <f t="shared" si="84"/>
        <v>40.5</v>
      </c>
      <c r="I1856" s="10">
        <f t="shared" si="85"/>
        <v>3.5738746270308909E-2</v>
      </c>
      <c r="J1856" t="str">
        <f>_xlfn.XLOOKUP(A1856,Product_Details!$A:$A,Product_Details!$G:$G,"mens")</f>
        <v>Womens</v>
      </c>
      <c r="K1856">
        <f t="shared" si="86"/>
        <v>1883.75</v>
      </c>
    </row>
    <row r="1857" spans="1:11" ht="15">
      <c r="A1857" t="s">
        <v>36</v>
      </c>
      <c r="B1857">
        <v>3</v>
      </c>
      <c r="C1857">
        <v>19</v>
      </c>
      <c r="D1857" t="s">
        <v>23</v>
      </c>
      <c r="E1857" t="s">
        <v>329</v>
      </c>
      <c r="F1857" s="1">
        <v>7.9826388888888881E-3</v>
      </c>
      <c r="G1857">
        <f>_xlfn.XLOOKUP($A1857,Product_pricing!$B:$B,Product_pricing!$C:$C)</f>
        <v>23</v>
      </c>
      <c r="H1857">
        <f t="shared" si="84"/>
        <v>55.89</v>
      </c>
      <c r="I1857" s="10">
        <f t="shared" si="85"/>
        <v>4.9319469853026307E-2</v>
      </c>
      <c r="J1857" t="str">
        <f>_xlfn.XLOOKUP(A1857,Product_Details!$A:$A,Product_Details!$G:$G,"mens")</f>
        <v>Womens</v>
      </c>
      <c r="K1857">
        <f t="shared" si="86"/>
        <v>1883.75</v>
      </c>
    </row>
    <row r="1858" spans="1:11" ht="15">
      <c r="A1858" t="s">
        <v>30</v>
      </c>
      <c r="B1858">
        <v>5</v>
      </c>
      <c r="C1858">
        <v>19</v>
      </c>
      <c r="D1858" t="s">
        <v>23</v>
      </c>
      <c r="E1858" t="s">
        <v>329</v>
      </c>
      <c r="F1858" s="1">
        <v>7.9826388888888881E-3</v>
      </c>
      <c r="G1858">
        <f>_xlfn.XLOOKUP($A1858,Product_pricing!$B:$B,Product_pricing!$C:$C)</f>
        <v>19</v>
      </c>
      <c r="H1858">
        <f t="shared" si="84"/>
        <v>76.95</v>
      </c>
      <c r="I1858" s="10">
        <f t="shared" si="85"/>
        <v>6.7903617913586942E-2</v>
      </c>
      <c r="J1858" t="str">
        <f>_xlfn.XLOOKUP(A1858,Product_Details!$A:$A,Product_Details!$G:$G,"mens")</f>
        <v>Womens</v>
      </c>
      <c r="K1858">
        <f t="shared" si="86"/>
        <v>1883.75</v>
      </c>
    </row>
    <row r="1859" spans="1:11" ht="15">
      <c r="A1859" t="s">
        <v>25</v>
      </c>
      <c r="B1859">
        <v>5</v>
      </c>
      <c r="C1859">
        <v>19</v>
      </c>
      <c r="D1859" t="s">
        <v>23</v>
      </c>
      <c r="E1859" t="s">
        <v>329</v>
      </c>
      <c r="F1859" s="1">
        <v>7.9826388888888881E-3</v>
      </c>
      <c r="G1859">
        <f>_xlfn.XLOOKUP($A1859,Product_pricing!$B:$B,Product_pricing!$C:$C)</f>
        <v>40</v>
      </c>
      <c r="H1859">
        <f t="shared" ref="H1859:H1922" si="87">B1859*G1859*(1-C1859/100)</f>
        <v>162</v>
      </c>
      <c r="I1859" s="10">
        <f t="shared" ref="I1859:I1922" si="88">(H1859/SUM($H:$H))*1000</f>
        <v>0.14295498508123564</v>
      </c>
      <c r="J1859" t="str">
        <f>_xlfn.XLOOKUP(A1859,Product_Details!$A:$A,Product_Details!$G:$G,"mens")</f>
        <v>Mens</v>
      </c>
      <c r="K1859">
        <f t="shared" ref="K1859:K1922" si="89">COUNTIFS($J:$J, J1859) / COUNTIFS($J:$J, J1859, $E:$E, E1859)</f>
        <v>1890</v>
      </c>
    </row>
    <row r="1860" spans="1:11" ht="15">
      <c r="A1860" t="s">
        <v>31</v>
      </c>
      <c r="B1860">
        <v>2</v>
      </c>
      <c r="C1860">
        <v>19</v>
      </c>
      <c r="D1860" t="s">
        <v>23</v>
      </c>
      <c r="E1860" t="s">
        <v>329</v>
      </c>
      <c r="F1860" s="1">
        <v>7.9826388888888881E-3</v>
      </c>
      <c r="G1860">
        <f>_xlfn.XLOOKUP($A1860,Product_pricing!$B:$B,Product_pricing!$C:$C)</f>
        <v>57</v>
      </c>
      <c r="H1860">
        <f t="shared" si="87"/>
        <v>92.34</v>
      </c>
      <c r="I1860" s="10">
        <f t="shared" si="88"/>
        <v>8.1484341496304333E-2</v>
      </c>
      <c r="J1860" t="str">
        <f>_xlfn.XLOOKUP(A1860,Product_Details!$A:$A,Product_Details!$G:$G,"mens")</f>
        <v>Mens</v>
      </c>
      <c r="K1860">
        <f t="shared" si="89"/>
        <v>1890</v>
      </c>
    </row>
    <row r="1861" spans="1:11" ht="15">
      <c r="A1861" t="s">
        <v>26</v>
      </c>
      <c r="B1861">
        <v>3</v>
      </c>
      <c r="C1861">
        <v>19</v>
      </c>
      <c r="D1861" t="s">
        <v>23</v>
      </c>
      <c r="E1861" t="s">
        <v>329</v>
      </c>
      <c r="F1861" s="1">
        <v>7.9826388888888881E-3</v>
      </c>
      <c r="G1861">
        <f>_xlfn.XLOOKUP($A1861,Product_pricing!$B:$B,Product_pricing!$C:$C)</f>
        <v>17</v>
      </c>
      <c r="H1861">
        <f t="shared" si="87"/>
        <v>41.31</v>
      </c>
      <c r="I1861" s="10">
        <f t="shared" si="88"/>
        <v>3.64535211957151E-2</v>
      </c>
      <c r="J1861" t="str">
        <f>_xlfn.XLOOKUP(A1861,Product_Details!$A:$A,Product_Details!$G:$G,"mens")</f>
        <v>Mens</v>
      </c>
      <c r="K1861">
        <f t="shared" si="89"/>
        <v>1890</v>
      </c>
    </row>
    <row r="1862" spans="1:11" ht="15">
      <c r="A1862" t="s">
        <v>27</v>
      </c>
      <c r="B1862">
        <v>2</v>
      </c>
      <c r="C1862">
        <v>19</v>
      </c>
      <c r="D1862" t="s">
        <v>23</v>
      </c>
      <c r="E1862" t="s">
        <v>329</v>
      </c>
      <c r="F1862" s="1">
        <v>7.9826388888888881E-3</v>
      </c>
      <c r="G1862">
        <f>_xlfn.XLOOKUP($A1862,Product_pricing!$B:$B,Product_pricing!$C:$C)</f>
        <v>29</v>
      </c>
      <c r="H1862">
        <f t="shared" si="87"/>
        <v>46.980000000000004</v>
      </c>
      <c r="I1862" s="10">
        <f t="shared" si="88"/>
        <v>4.1456945673558343E-2</v>
      </c>
      <c r="J1862" t="str">
        <f>_xlfn.XLOOKUP(A1862,Product_Details!$A:$A,Product_Details!$G:$G,"mens")</f>
        <v>Mens</v>
      </c>
      <c r="K1862">
        <f t="shared" si="89"/>
        <v>1890</v>
      </c>
    </row>
    <row r="1863" spans="1:11" ht="15">
      <c r="A1863" t="s">
        <v>22</v>
      </c>
      <c r="B1863">
        <v>3</v>
      </c>
      <c r="C1863">
        <v>16</v>
      </c>
      <c r="D1863" t="s">
        <v>23</v>
      </c>
      <c r="E1863" t="s">
        <v>330</v>
      </c>
      <c r="F1863" s="1">
        <v>3.233449074074074E-2</v>
      </c>
      <c r="G1863">
        <f>_xlfn.XLOOKUP($A1863,Product_pricing!$B:$B,Product_pricing!$C:$C)</f>
        <v>13</v>
      </c>
      <c r="H1863">
        <f t="shared" si="87"/>
        <v>32.76</v>
      </c>
      <c r="I1863" s="10">
        <f t="shared" si="88"/>
        <v>2.8908674760872097E-2</v>
      </c>
      <c r="J1863" t="str">
        <f>_xlfn.XLOOKUP(A1863,Product_Details!$A:$A,Product_Details!$G:$G,"mens")</f>
        <v>Womens</v>
      </c>
      <c r="K1863">
        <f t="shared" si="89"/>
        <v>1883.75</v>
      </c>
    </row>
    <row r="1864" spans="1:11" ht="15">
      <c r="A1864" t="s">
        <v>35</v>
      </c>
      <c r="B1864">
        <v>4</v>
      </c>
      <c r="C1864">
        <v>16</v>
      </c>
      <c r="D1864" t="s">
        <v>23</v>
      </c>
      <c r="E1864" t="s">
        <v>330</v>
      </c>
      <c r="F1864" s="1">
        <v>3.233449074074074E-2</v>
      </c>
      <c r="G1864">
        <f>_xlfn.XLOOKUP($A1864,Product_pricing!$B:$B,Product_pricing!$C:$C)</f>
        <v>32</v>
      </c>
      <c r="H1864">
        <f t="shared" si="87"/>
        <v>107.52</v>
      </c>
      <c r="I1864" s="10">
        <f t="shared" si="88"/>
        <v>9.4879753061323818E-2</v>
      </c>
      <c r="J1864" t="str">
        <f>_xlfn.XLOOKUP(A1864,Product_Details!$A:$A,Product_Details!$G:$G,"mens")</f>
        <v>Womens</v>
      </c>
      <c r="K1864">
        <f t="shared" si="89"/>
        <v>1883.75</v>
      </c>
    </row>
    <row r="1865" spans="1:11" ht="15">
      <c r="A1865" t="s">
        <v>29</v>
      </c>
      <c r="B1865">
        <v>4</v>
      </c>
      <c r="C1865">
        <v>16</v>
      </c>
      <c r="D1865" t="s">
        <v>23</v>
      </c>
      <c r="E1865" t="s">
        <v>330</v>
      </c>
      <c r="F1865" s="1">
        <v>3.233449074074074E-2</v>
      </c>
      <c r="G1865">
        <f>_xlfn.XLOOKUP($A1865,Product_pricing!$B:$B,Product_pricing!$C:$C)</f>
        <v>10</v>
      </c>
      <c r="H1865">
        <f t="shared" si="87"/>
        <v>33.6</v>
      </c>
      <c r="I1865" s="10">
        <f t="shared" si="88"/>
        <v>2.9649922831663691E-2</v>
      </c>
      <c r="J1865" t="str">
        <f>_xlfn.XLOOKUP(A1865,Product_Details!$A:$A,Product_Details!$G:$G,"mens")</f>
        <v>Womens</v>
      </c>
      <c r="K1865">
        <f t="shared" si="89"/>
        <v>1883.75</v>
      </c>
    </row>
    <row r="1866" spans="1:11" ht="15">
      <c r="A1866" t="s">
        <v>36</v>
      </c>
      <c r="B1866">
        <v>3</v>
      </c>
      <c r="C1866">
        <v>16</v>
      </c>
      <c r="D1866" t="s">
        <v>23</v>
      </c>
      <c r="E1866" t="s">
        <v>330</v>
      </c>
      <c r="F1866" s="1">
        <v>3.233449074074074E-2</v>
      </c>
      <c r="G1866">
        <f>_xlfn.XLOOKUP($A1866,Product_pricing!$B:$B,Product_pricing!$C:$C)</f>
        <v>23</v>
      </c>
      <c r="H1866">
        <f t="shared" si="87"/>
        <v>57.96</v>
      </c>
      <c r="I1866" s="10">
        <f t="shared" si="88"/>
        <v>5.1146116884619869E-2</v>
      </c>
      <c r="J1866" t="str">
        <f>_xlfn.XLOOKUP(A1866,Product_Details!$A:$A,Product_Details!$G:$G,"mens")</f>
        <v>Womens</v>
      </c>
      <c r="K1866">
        <f t="shared" si="89"/>
        <v>1883.75</v>
      </c>
    </row>
    <row r="1867" spans="1:11" ht="15">
      <c r="A1867" t="s">
        <v>32</v>
      </c>
      <c r="B1867">
        <v>3</v>
      </c>
      <c r="C1867">
        <v>16</v>
      </c>
      <c r="D1867" t="s">
        <v>23</v>
      </c>
      <c r="E1867" t="s">
        <v>330</v>
      </c>
      <c r="F1867" s="1">
        <v>3.233449074074074E-2</v>
      </c>
      <c r="G1867">
        <f>_xlfn.XLOOKUP($A1867,Product_pricing!$B:$B,Product_pricing!$C:$C)</f>
        <v>36</v>
      </c>
      <c r="H1867">
        <f t="shared" si="87"/>
        <v>90.72</v>
      </c>
      <c r="I1867" s="10">
        <f t="shared" si="88"/>
        <v>8.0054791645491966E-2</v>
      </c>
      <c r="J1867" t="str">
        <f>_xlfn.XLOOKUP(A1867,Product_Details!$A:$A,Product_Details!$G:$G,"mens")</f>
        <v>Mens</v>
      </c>
      <c r="K1867">
        <f t="shared" si="89"/>
        <v>7560</v>
      </c>
    </row>
    <row r="1868" spans="1:11" ht="15">
      <c r="A1868" t="s">
        <v>36</v>
      </c>
      <c r="B1868">
        <v>2</v>
      </c>
      <c r="C1868">
        <v>0</v>
      </c>
      <c r="D1868" t="s">
        <v>33</v>
      </c>
      <c r="E1868" t="s">
        <v>331</v>
      </c>
      <c r="F1868" s="1">
        <v>1.8471064814814815E-2</v>
      </c>
      <c r="G1868">
        <f>_xlfn.XLOOKUP($A1868,Product_pricing!$B:$B,Product_pricing!$C:$C)</f>
        <v>23</v>
      </c>
      <c r="H1868">
        <f t="shared" si="87"/>
        <v>46</v>
      </c>
      <c r="I1868" s="10">
        <f t="shared" si="88"/>
        <v>4.0592156257634814E-2</v>
      </c>
      <c r="J1868" t="str">
        <f>_xlfn.XLOOKUP(A1868,Product_Details!$A:$A,Product_Details!$G:$G,"mens")</f>
        <v>Womens</v>
      </c>
      <c r="K1868">
        <f t="shared" si="89"/>
        <v>7535</v>
      </c>
    </row>
    <row r="1869" spans="1:11" ht="15">
      <c r="A1869" t="s">
        <v>41</v>
      </c>
      <c r="B1869">
        <v>5</v>
      </c>
      <c r="C1869">
        <v>0</v>
      </c>
      <c r="D1869" t="s">
        <v>33</v>
      </c>
      <c r="E1869" t="s">
        <v>331</v>
      </c>
      <c r="F1869" s="1">
        <v>1.8471064814814815E-2</v>
      </c>
      <c r="G1869">
        <f>_xlfn.XLOOKUP($A1869,Product_pricing!$B:$B,Product_pricing!$C:$C)</f>
        <v>10</v>
      </c>
      <c r="H1869">
        <f t="shared" si="87"/>
        <v>50</v>
      </c>
      <c r="I1869" s="10">
        <f t="shared" si="88"/>
        <v>4.4121908975690016E-2</v>
      </c>
      <c r="J1869" t="str">
        <f>_xlfn.XLOOKUP(A1869,Product_Details!$A:$A,Product_Details!$G:$G,"mens")</f>
        <v>Mens</v>
      </c>
      <c r="K1869">
        <f t="shared" si="89"/>
        <v>2520</v>
      </c>
    </row>
    <row r="1870" spans="1:11" ht="15">
      <c r="A1870" t="s">
        <v>31</v>
      </c>
      <c r="B1870">
        <v>2</v>
      </c>
      <c r="C1870">
        <v>0</v>
      </c>
      <c r="D1870" t="s">
        <v>33</v>
      </c>
      <c r="E1870" t="s">
        <v>331</v>
      </c>
      <c r="F1870" s="1">
        <v>1.8471064814814815E-2</v>
      </c>
      <c r="G1870">
        <f>_xlfn.XLOOKUP($A1870,Product_pricing!$B:$B,Product_pricing!$C:$C)</f>
        <v>57</v>
      </c>
      <c r="H1870">
        <f t="shared" si="87"/>
        <v>114</v>
      </c>
      <c r="I1870" s="10">
        <f t="shared" si="88"/>
        <v>0.10059795246457323</v>
      </c>
      <c r="J1870" t="str">
        <f>_xlfn.XLOOKUP(A1870,Product_Details!$A:$A,Product_Details!$G:$G,"mens")</f>
        <v>Mens</v>
      </c>
      <c r="K1870">
        <f t="shared" si="89"/>
        <v>2520</v>
      </c>
    </row>
    <row r="1871" spans="1:11" ht="15">
      <c r="A1871" t="s">
        <v>27</v>
      </c>
      <c r="B1871">
        <v>2</v>
      </c>
      <c r="C1871">
        <v>0</v>
      </c>
      <c r="D1871" t="s">
        <v>33</v>
      </c>
      <c r="E1871" t="s">
        <v>331</v>
      </c>
      <c r="F1871" s="1">
        <v>1.8471064814814815E-2</v>
      </c>
      <c r="G1871">
        <f>_xlfn.XLOOKUP($A1871,Product_pricing!$B:$B,Product_pricing!$C:$C)</f>
        <v>29</v>
      </c>
      <c r="H1871">
        <f t="shared" si="87"/>
        <v>58</v>
      </c>
      <c r="I1871" s="10">
        <f t="shared" si="88"/>
        <v>5.1181414411800422E-2</v>
      </c>
      <c r="J1871" t="str">
        <f>_xlfn.XLOOKUP(A1871,Product_Details!$A:$A,Product_Details!$G:$G,"mens")</f>
        <v>Mens</v>
      </c>
      <c r="K1871">
        <f t="shared" si="89"/>
        <v>2520</v>
      </c>
    </row>
    <row r="1872" spans="1:11" ht="15">
      <c r="A1872" t="s">
        <v>22</v>
      </c>
      <c r="B1872">
        <v>3</v>
      </c>
      <c r="C1872">
        <v>7</v>
      </c>
      <c r="D1872" t="s">
        <v>23</v>
      </c>
      <c r="E1872" t="s">
        <v>332</v>
      </c>
      <c r="F1872" s="1">
        <v>1.9837962962962963E-2</v>
      </c>
      <c r="G1872">
        <f>_xlfn.XLOOKUP($A1872,Product_pricing!$B:$B,Product_pricing!$C:$C)</f>
        <v>13</v>
      </c>
      <c r="H1872">
        <f t="shared" si="87"/>
        <v>36.269999999999996</v>
      </c>
      <c r="I1872" s="10">
        <f t="shared" si="88"/>
        <v>3.2006032770965531E-2</v>
      </c>
      <c r="J1872" t="str">
        <f>_xlfn.XLOOKUP(A1872,Product_Details!$A:$A,Product_Details!$G:$G,"mens")</f>
        <v>Womens</v>
      </c>
      <c r="K1872">
        <f t="shared" si="89"/>
        <v>2511.6666666666665</v>
      </c>
    </row>
    <row r="1873" spans="1:11" ht="15">
      <c r="A1873" t="s">
        <v>35</v>
      </c>
      <c r="B1873">
        <v>5</v>
      </c>
      <c r="C1873">
        <v>7</v>
      </c>
      <c r="D1873" t="s">
        <v>23</v>
      </c>
      <c r="E1873" t="s">
        <v>332</v>
      </c>
      <c r="F1873" s="1">
        <v>1.9837962962962963E-2</v>
      </c>
      <c r="G1873">
        <f>_xlfn.XLOOKUP($A1873,Product_pricing!$B:$B,Product_pricing!$C:$C)</f>
        <v>32</v>
      </c>
      <c r="H1873">
        <f t="shared" si="87"/>
        <v>148.79999999999998</v>
      </c>
      <c r="I1873" s="10">
        <f t="shared" si="88"/>
        <v>0.13130680111165347</v>
      </c>
      <c r="J1873" t="str">
        <f>_xlfn.XLOOKUP(A1873,Product_Details!$A:$A,Product_Details!$G:$G,"mens")</f>
        <v>Womens</v>
      </c>
      <c r="K1873">
        <f t="shared" si="89"/>
        <v>2511.6666666666665</v>
      </c>
    </row>
    <row r="1874" spans="1:11" ht="15">
      <c r="A1874" t="s">
        <v>38</v>
      </c>
      <c r="B1874">
        <v>2</v>
      </c>
      <c r="C1874">
        <v>7</v>
      </c>
      <c r="D1874" t="s">
        <v>23</v>
      </c>
      <c r="E1874" t="s">
        <v>332</v>
      </c>
      <c r="F1874" s="1">
        <v>1.9837962962962963E-2</v>
      </c>
      <c r="G1874">
        <f>_xlfn.XLOOKUP($A1874,Product_pricing!$B:$B,Product_pricing!$C:$C)</f>
        <v>54</v>
      </c>
      <c r="H1874">
        <f t="shared" si="87"/>
        <v>100.44</v>
      </c>
      <c r="I1874" s="10">
        <f t="shared" si="88"/>
        <v>8.8632090750366099E-2</v>
      </c>
      <c r="J1874" t="str">
        <f>_xlfn.XLOOKUP(A1874,Product_Details!$A:$A,Product_Details!$G:$G,"mens")</f>
        <v>Womens</v>
      </c>
      <c r="K1874">
        <f t="shared" si="89"/>
        <v>2511.6666666666665</v>
      </c>
    </row>
    <row r="1875" spans="1:11" ht="15">
      <c r="A1875" t="s">
        <v>41</v>
      </c>
      <c r="B1875">
        <v>4</v>
      </c>
      <c r="C1875">
        <v>7</v>
      </c>
      <c r="D1875" t="s">
        <v>23</v>
      </c>
      <c r="E1875" t="s">
        <v>332</v>
      </c>
      <c r="F1875" s="1">
        <v>1.9837962962962963E-2</v>
      </c>
      <c r="G1875">
        <f>_xlfn.XLOOKUP($A1875,Product_pricing!$B:$B,Product_pricing!$C:$C)</f>
        <v>10</v>
      </c>
      <c r="H1875">
        <f t="shared" si="87"/>
        <v>37.199999999999996</v>
      </c>
      <c r="I1875" s="10">
        <f t="shared" si="88"/>
        <v>3.2826700277913366E-2</v>
      </c>
      <c r="J1875" t="str">
        <f>_xlfn.XLOOKUP(A1875,Product_Details!$A:$A,Product_Details!$G:$G,"mens")</f>
        <v>Mens</v>
      </c>
      <c r="K1875">
        <f t="shared" si="89"/>
        <v>3780</v>
      </c>
    </row>
    <row r="1876" spans="1:11" ht="15">
      <c r="A1876" t="s">
        <v>31</v>
      </c>
      <c r="B1876">
        <v>2</v>
      </c>
      <c r="C1876">
        <v>7</v>
      </c>
      <c r="D1876" t="s">
        <v>23</v>
      </c>
      <c r="E1876" t="s">
        <v>332</v>
      </c>
      <c r="F1876" s="1">
        <v>1.9837962962962963E-2</v>
      </c>
      <c r="G1876">
        <f>_xlfn.XLOOKUP($A1876,Product_pricing!$B:$B,Product_pricing!$C:$C)</f>
        <v>57</v>
      </c>
      <c r="H1876">
        <f t="shared" si="87"/>
        <v>106.02</v>
      </c>
      <c r="I1876" s="10">
        <f t="shared" si="88"/>
        <v>9.3556095792053109E-2</v>
      </c>
      <c r="J1876" t="str">
        <f>_xlfn.XLOOKUP(A1876,Product_Details!$A:$A,Product_Details!$G:$G,"mens")</f>
        <v>Mens</v>
      </c>
      <c r="K1876">
        <f t="shared" si="89"/>
        <v>3780</v>
      </c>
    </row>
    <row r="1877" spans="1:11" ht="15">
      <c r="A1877" t="s">
        <v>22</v>
      </c>
      <c r="B1877">
        <v>2</v>
      </c>
      <c r="C1877">
        <v>11</v>
      </c>
      <c r="D1877" t="s">
        <v>33</v>
      </c>
      <c r="E1877" t="s">
        <v>333</v>
      </c>
      <c r="F1877" s="1">
        <v>8.1018518518518516E-5</v>
      </c>
      <c r="G1877">
        <f>_xlfn.XLOOKUP($A1877,Product_pricing!$B:$B,Product_pricing!$C:$C)</f>
        <v>13</v>
      </c>
      <c r="H1877">
        <f t="shared" si="87"/>
        <v>23.14</v>
      </c>
      <c r="I1877" s="10">
        <f t="shared" si="88"/>
        <v>2.0419619473949338E-2</v>
      </c>
      <c r="J1877" t="str">
        <f>_xlfn.XLOOKUP(A1877,Product_Details!$A:$A,Product_Details!$G:$G,"mens")</f>
        <v>Womens</v>
      </c>
      <c r="K1877">
        <f t="shared" si="89"/>
        <v>1883.75</v>
      </c>
    </row>
    <row r="1878" spans="1:11" ht="15">
      <c r="A1878" t="s">
        <v>36</v>
      </c>
      <c r="B1878">
        <v>3</v>
      </c>
      <c r="C1878">
        <v>11</v>
      </c>
      <c r="D1878" t="s">
        <v>33</v>
      </c>
      <c r="E1878" t="s">
        <v>333</v>
      </c>
      <c r="F1878" s="1">
        <v>8.1018518518518516E-5</v>
      </c>
      <c r="G1878">
        <f>_xlfn.XLOOKUP($A1878,Product_pricing!$B:$B,Product_pricing!$C:$C)</f>
        <v>23</v>
      </c>
      <c r="H1878">
        <f t="shared" si="87"/>
        <v>61.410000000000004</v>
      </c>
      <c r="I1878" s="10">
        <f t="shared" si="88"/>
        <v>5.4190528603942488E-2</v>
      </c>
      <c r="J1878" t="str">
        <f>_xlfn.XLOOKUP(A1878,Product_Details!$A:$A,Product_Details!$G:$G,"mens")</f>
        <v>Womens</v>
      </c>
      <c r="K1878">
        <f t="shared" si="89"/>
        <v>1883.75</v>
      </c>
    </row>
    <row r="1879" spans="1:11" ht="15">
      <c r="A1879" t="s">
        <v>30</v>
      </c>
      <c r="B1879">
        <v>2</v>
      </c>
      <c r="C1879">
        <v>11</v>
      </c>
      <c r="D1879" t="s">
        <v>33</v>
      </c>
      <c r="E1879" t="s">
        <v>333</v>
      </c>
      <c r="F1879" s="1">
        <v>8.1018518518518516E-5</v>
      </c>
      <c r="G1879">
        <f>_xlfn.XLOOKUP($A1879,Product_pricing!$B:$B,Product_pricing!$C:$C)</f>
        <v>19</v>
      </c>
      <c r="H1879">
        <f t="shared" si="87"/>
        <v>33.82</v>
      </c>
      <c r="I1879" s="10">
        <f t="shared" si="88"/>
        <v>2.9844059231156728E-2</v>
      </c>
      <c r="J1879" t="str">
        <f>_xlfn.XLOOKUP(A1879,Product_Details!$A:$A,Product_Details!$G:$G,"mens")</f>
        <v>Womens</v>
      </c>
      <c r="K1879">
        <f t="shared" si="89"/>
        <v>1883.75</v>
      </c>
    </row>
    <row r="1880" spans="1:11" ht="15">
      <c r="A1880" t="s">
        <v>38</v>
      </c>
      <c r="B1880">
        <v>1</v>
      </c>
      <c r="C1880">
        <v>11</v>
      </c>
      <c r="D1880" t="s">
        <v>33</v>
      </c>
      <c r="E1880" t="s">
        <v>333</v>
      </c>
      <c r="F1880" s="1">
        <v>8.1018518518518516E-5</v>
      </c>
      <c r="G1880">
        <f>_xlfn.XLOOKUP($A1880,Product_pricing!$B:$B,Product_pricing!$C:$C)</f>
        <v>54</v>
      </c>
      <c r="H1880">
        <f t="shared" si="87"/>
        <v>48.06</v>
      </c>
      <c r="I1880" s="10">
        <f t="shared" si="88"/>
        <v>4.2409978907433248E-2</v>
      </c>
      <c r="J1880" t="str">
        <f>_xlfn.XLOOKUP(A1880,Product_Details!$A:$A,Product_Details!$G:$G,"mens")</f>
        <v>Womens</v>
      </c>
      <c r="K1880">
        <f t="shared" si="89"/>
        <v>1883.75</v>
      </c>
    </row>
    <row r="1881" spans="1:11" ht="15">
      <c r="A1881" t="s">
        <v>25</v>
      </c>
      <c r="B1881">
        <v>5</v>
      </c>
      <c r="C1881">
        <v>11</v>
      </c>
      <c r="D1881" t="s">
        <v>33</v>
      </c>
      <c r="E1881" t="s">
        <v>333</v>
      </c>
      <c r="F1881" s="1">
        <v>8.1018518518518516E-5</v>
      </c>
      <c r="G1881">
        <f>_xlfn.XLOOKUP($A1881,Product_pricing!$B:$B,Product_pricing!$C:$C)</f>
        <v>40</v>
      </c>
      <c r="H1881">
        <f t="shared" si="87"/>
        <v>178</v>
      </c>
      <c r="I1881" s="10">
        <f t="shared" si="88"/>
        <v>0.15707399595345645</v>
      </c>
      <c r="J1881" t="str">
        <f>_xlfn.XLOOKUP(A1881,Product_Details!$A:$A,Product_Details!$G:$G,"mens")</f>
        <v>Mens</v>
      </c>
      <c r="K1881">
        <f t="shared" si="89"/>
        <v>2520</v>
      </c>
    </row>
    <row r="1882" spans="1:11" ht="15">
      <c r="A1882" t="s">
        <v>41</v>
      </c>
      <c r="B1882">
        <v>3</v>
      </c>
      <c r="C1882">
        <v>11</v>
      </c>
      <c r="D1882" t="s">
        <v>33</v>
      </c>
      <c r="E1882" t="s">
        <v>333</v>
      </c>
      <c r="F1882" s="1">
        <v>8.1018518518518516E-5</v>
      </c>
      <c r="G1882">
        <f>_xlfn.XLOOKUP($A1882,Product_pricing!$B:$B,Product_pricing!$C:$C)</f>
        <v>10</v>
      </c>
      <c r="H1882">
        <f t="shared" si="87"/>
        <v>26.7</v>
      </c>
      <c r="I1882" s="10">
        <f t="shared" si="88"/>
        <v>2.3561099393018467E-2</v>
      </c>
      <c r="J1882" t="str">
        <f>_xlfn.XLOOKUP(A1882,Product_Details!$A:$A,Product_Details!$G:$G,"mens")</f>
        <v>Mens</v>
      </c>
      <c r="K1882">
        <f t="shared" si="89"/>
        <v>2520</v>
      </c>
    </row>
    <row r="1883" spans="1:11" ht="15">
      <c r="A1883" t="s">
        <v>27</v>
      </c>
      <c r="B1883">
        <v>4</v>
      </c>
      <c r="C1883">
        <v>11</v>
      </c>
      <c r="D1883" t="s">
        <v>33</v>
      </c>
      <c r="E1883" t="s">
        <v>333</v>
      </c>
      <c r="F1883" s="1">
        <v>8.1018518518518516E-5</v>
      </c>
      <c r="G1883">
        <f>_xlfn.XLOOKUP($A1883,Product_pricing!$B:$B,Product_pricing!$C:$C)</f>
        <v>29</v>
      </c>
      <c r="H1883">
        <f t="shared" si="87"/>
        <v>103.24</v>
      </c>
      <c r="I1883" s="10">
        <f t="shared" si="88"/>
        <v>9.1102917653004739E-2</v>
      </c>
      <c r="J1883" t="str">
        <f>_xlfn.XLOOKUP(A1883,Product_Details!$A:$A,Product_Details!$G:$G,"mens")</f>
        <v>Mens</v>
      </c>
      <c r="K1883">
        <f t="shared" si="89"/>
        <v>2520</v>
      </c>
    </row>
    <row r="1884" spans="1:11" ht="15">
      <c r="A1884" t="s">
        <v>22</v>
      </c>
      <c r="B1884">
        <v>4</v>
      </c>
      <c r="C1884">
        <v>1</v>
      </c>
      <c r="D1884" t="s">
        <v>23</v>
      </c>
      <c r="E1884" t="s">
        <v>334</v>
      </c>
      <c r="F1884" s="1">
        <v>5.145833333333333E-3</v>
      </c>
      <c r="G1884">
        <f>_xlfn.XLOOKUP($A1884,Product_pricing!$B:$B,Product_pricing!$C:$C)</f>
        <v>13</v>
      </c>
      <c r="H1884">
        <f t="shared" si="87"/>
        <v>51.48</v>
      </c>
      <c r="I1884" s="10">
        <f t="shared" si="88"/>
        <v>4.5427917481370442E-2</v>
      </c>
      <c r="J1884" t="str">
        <f>_xlfn.XLOOKUP(A1884,Product_Details!$A:$A,Product_Details!$G:$G,"mens")</f>
        <v>Womens</v>
      </c>
      <c r="K1884">
        <f t="shared" si="89"/>
        <v>1883.75</v>
      </c>
    </row>
    <row r="1885" spans="1:11" ht="15">
      <c r="A1885" t="s">
        <v>35</v>
      </c>
      <c r="B1885">
        <v>5</v>
      </c>
      <c r="C1885">
        <v>1</v>
      </c>
      <c r="D1885" t="s">
        <v>23</v>
      </c>
      <c r="E1885" t="s">
        <v>334</v>
      </c>
      <c r="F1885" s="1">
        <v>5.145833333333333E-3</v>
      </c>
      <c r="G1885">
        <f>_xlfn.XLOOKUP($A1885,Product_pricing!$B:$B,Product_pricing!$C:$C)</f>
        <v>32</v>
      </c>
      <c r="H1885">
        <f t="shared" si="87"/>
        <v>158.4</v>
      </c>
      <c r="I1885" s="10">
        <f t="shared" si="88"/>
        <v>0.139778207634986</v>
      </c>
      <c r="J1885" t="str">
        <f>_xlfn.XLOOKUP(A1885,Product_Details!$A:$A,Product_Details!$G:$G,"mens")</f>
        <v>Womens</v>
      </c>
      <c r="K1885">
        <f t="shared" si="89"/>
        <v>1883.75</v>
      </c>
    </row>
    <row r="1886" spans="1:11" ht="15">
      <c r="A1886" t="s">
        <v>29</v>
      </c>
      <c r="B1886">
        <v>1</v>
      </c>
      <c r="C1886">
        <v>1</v>
      </c>
      <c r="D1886" t="s">
        <v>23</v>
      </c>
      <c r="E1886" t="s">
        <v>334</v>
      </c>
      <c r="F1886" s="1">
        <v>5.145833333333333E-3</v>
      </c>
      <c r="G1886">
        <f>_xlfn.XLOOKUP($A1886,Product_pricing!$B:$B,Product_pricing!$C:$C)</f>
        <v>10</v>
      </c>
      <c r="H1886">
        <f t="shared" si="87"/>
        <v>9.9</v>
      </c>
      <c r="I1886" s="10">
        <f t="shared" si="88"/>
        <v>8.7361379771866247E-3</v>
      </c>
      <c r="J1886" t="str">
        <f>_xlfn.XLOOKUP(A1886,Product_Details!$A:$A,Product_Details!$G:$G,"mens")</f>
        <v>Womens</v>
      </c>
      <c r="K1886">
        <f t="shared" si="89"/>
        <v>1883.75</v>
      </c>
    </row>
    <row r="1887" spans="1:11" ht="15">
      <c r="A1887" t="s">
        <v>38</v>
      </c>
      <c r="B1887">
        <v>1</v>
      </c>
      <c r="C1887">
        <v>1</v>
      </c>
      <c r="D1887" t="s">
        <v>23</v>
      </c>
      <c r="E1887" t="s">
        <v>334</v>
      </c>
      <c r="F1887" s="1">
        <v>5.145833333333333E-3</v>
      </c>
      <c r="G1887">
        <f>_xlfn.XLOOKUP($A1887,Product_pricing!$B:$B,Product_pricing!$C:$C)</f>
        <v>54</v>
      </c>
      <c r="H1887">
        <f t="shared" si="87"/>
        <v>53.46</v>
      </c>
      <c r="I1887" s="10">
        <f t="shared" si="88"/>
        <v>4.717514507680777E-2</v>
      </c>
      <c r="J1887" t="str">
        <f>_xlfn.XLOOKUP(A1887,Product_Details!$A:$A,Product_Details!$G:$G,"mens")</f>
        <v>Womens</v>
      </c>
      <c r="K1887">
        <f t="shared" si="89"/>
        <v>1883.75</v>
      </c>
    </row>
    <row r="1888" spans="1:11" ht="15">
      <c r="A1888" t="s">
        <v>25</v>
      </c>
      <c r="B1888">
        <v>1</v>
      </c>
      <c r="C1888">
        <v>1</v>
      </c>
      <c r="D1888" t="s">
        <v>23</v>
      </c>
      <c r="E1888" t="s">
        <v>334</v>
      </c>
      <c r="F1888" s="1">
        <v>5.145833333333333E-3</v>
      </c>
      <c r="G1888">
        <f>_xlfn.XLOOKUP($A1888,Product_pricing!$B:$B,Product_pricing!$C:$C)</f>
        <v>40</v>
      </c>
      <c r="H1888">
        <f t="shared" si="87"/>
        <v>39.6</v>
      </c>
      <c r="I1888" s="10">
        <f t="shared" si="88"/>
        <v>3.4944551908746499E-2</v>
      </c>
      <c r="J1888" t="str">
        <f>_xlfn.XLOOKUP(A1888,Product_Details!$A:$A,Product_Details!$G:$G,"mens")</f>
        <v>Mens</v>
      </c>
      <c r="K1888">
        <f t="shared" si="89"/>
        <v>2520</v>
      </c>
    </row>
    <row r="1889" spans="1:11" ht="15">
      <c r="A1889" t="s">
        <v>32</v>
      </c>
      <c r="B1889">
        <v>1</v>
      </c>
      <c r="C1889">
        <v>1</v>
      </c>
      <c r="D1889" t="s">
        <v>23</v>
      </c>
      <c r="E1889" t="s">
        <v>334</v>
      </c>
      <c r="F1889" s="1">
        <v>5.145833333333333E-3</v>
      </c>
      <c r="G1889">
        <f>_xlfn.XLOOKUP($A1889,Product_pricing!$B:$B,Product_pricing!$C:$C)</f>
        <v>36</v>
      </c>
      <c r="H1889">
        <f t="shared" si="87"/>
        <v>35.64</v>
      </c>
      <c r="I1889" s="10">
        <f t="shared" si="88"/>
        <v>3.1450096717871842E-2</v>
      </c>
      <c r="J1889" t="str">
        <f>_xlfn.XLOOKUP(A1889,Product_Details!$A:$A,Product_Details!$G:$G,"mens")</f>
        <v>Mens</v>
      </c>
      <c r="K1889">
        <f t="shared" si="89"/>
        <v>2520</v>
      </c>
    </row>
    <row r="1890" spans="1:11" ht="15">
      <c r="A1890" t="s">
        <v>27</v>
      </c>
      <c r="B1890">
        <v>1</v>
      </c>
      <c r="C1890">
        <v>1</v>
      </c>
      <c r="D1890" t="s">
        <v>23</v>
      </c>
      <c r="E1890" t="s">
        <v>334</v>
      </c>
      <c r="F1890" s="1">
        <v>5.145833333333333E-3</v>
      </c>
      <c r="G1890">
        <f>_xlfn.XLOOKUP($A1890,Product_pricing!$B:$B,Product_pricing!$C:$C)</f>
        <v>29</v>
      </c>
      <c r="H1890">
        <f t="shared" si="87"/>
        <v>28.71</v>
      </c>
      <c r="I1890" s="10">
        <f t="shared" si="88"/>
        <v>2.5334800133841207E-2</v>
      </c>
      <c r="J1890" t="str">
        <f>_xlfn.XLOOKUP(A1890,Product_Details!$A:$A,Product_Details!$G:$G,"mens")</f>
        <v>Mens</v>
      </c>
      <c r="K1890">
        <f t="shared" si="89"/>
        <v>2520</v>
      </c>
    </row>
    <row r="1891" spans="1:11" ht="15">
      <c r="A1891" t="s">
        <v>35</v>
      </c>
      <c r="B1891">
        <v>3</v>
      </c>
      <c r="C1891">
        <v>12</v>
      </c>
      <c r="D1891" t="s">
        <v>23</v>
      </c>
      <c r="E1891" t="s">
        <v>335</v>
      </c>
      <c r="F1891" s="1">
        <v>1.8672453703703702E-2</v>
      </c>
      <c r="G1891">
        <f>_xlfn.XLOOKUP($A1891,Product_pricing!$B:$B,Product_pricing!$C:$C)</f>
        <v>32</v>
      </c>
      <c r="H1891">
        <f t="shared" si="87"/>
        <v>84.48</v>
      </c>
      <c r="I1891" s="10">
        <f t="shared" si="88"/>
        <v>7.4548377405325855E-2</v>
      </c>
      <c r="J1891" t="str">
        <f>_xlfn.XLOOKUP(A1891,Product_Details!$A:$A,Product_Details!$G:$G,"mens")</f>
        <v>Womens</v>
      </c>
      <c r="K1891">
        <f t="shared" si="89"/>
        <v>1883.75</v>
      </c>
    </row>
    <row r="1892" spans="1:11" ht="15">
      <c r="A1892" t="s">
        <v>29</v>
      </c>
      <c r="B1892">
        <v>2</v>
      </c>
      <c r="C1892">
        <v>12</v>
      </c>
      <c r="D1892" t="s">
        <v>23</v>
      </c>
      <c r="E1892" t="s">
        <v>335</v>
      </c>
      <c r="F1892" s="1">
        <v>1.8672453703703702E-2</v>
      </c>
      <c r="G1892">
        <f>_xlfn.XLOOKUP($A1892,Product_pricing!$B:$B,Product_pricing!$C:$C)</f>
        <v>10</v>
      </c>
      <c r="H1892">
        <f t="shared" si="87"/>
        <v>17.600000000000001</v>
      </c>
      <c r="I1892" s="10">
        <f t="shared" si="88"/>
        <v>1.5530911959442888E-2</v>
      </c>
      <c r="J1892" t="str">
        <f>_xlfn.XLOOKUP(A1892,Product_Details!$A:$A,Product_Details!$G:$G,"mens")</f>
        <v>Womens</v>
      </c>
      <c r="K1892">
        <f t="shared" si="89"/>
        <v>1883.75</v>
      </c>
    </row>
    <row r="1893" spans="1:11" ht="15">
      <c r="A1893" t="s">
        <v>30</v>
      </c>
      <c r="B1893">
        <v>1</v>
      </c>
      <c r="C1893">
        <v>12</v>
      </c>
      <c r="D1893" t="s">
        <v>23</v>
      </c>
      <c r="E1893" t="s">
        <v>335</v>
      </c>
      <c r="F1893" s="1">
        <v>1.8672453703703702E-2</v>
      </c>
      <c r="G1893">
        <f>_xlfn.XLOOKUP($A1893,Product_pricing!$B:$B,Product_pricing!$C:$C)</f>
        <v>19</v>
      </c>
      <c r="H1893">
        <f t="shared" si="87"/>
        <v>16.72</v>
      </c>
      <c r="I1893" s="10">
        <f t="shared" si="88"/>
        <v>1.475436636147074E-2</v>
      </c>
      <c r="J1893" t="str">
        <f>_xlfn.XLOOKUP(A1893,Product_Details!$A:$A,Product_Details!$G:$G,"mens")</f>
        <v>Womens</v>
      </c>
      <c r="K1893">
        <f t="shared" si="89"/>
        <v>1883.75</v>
      </c>
    </row>
    <row r="1894" spans="1:11" ht="15">
      <c r="A1894" t="s">
        <v>38</v>
      </c>
      <c r="B1894">
        <v>1</v>
      </c>
      <c r="C1894">
        <v>12</v>
      </c>
      <c r="D1894" t="s">
        <v>23</v>
      </c>
      <c r="E1894" t="s">
        <v>335</v>
      </c>
      <c r="F1894" s="1">
        <v>1.8672453703703702E-2</v>
      </c>
      <c r="G1894">
        <f>_xlfn.XLOOKUP($A1894,Product_pricing!$B:$B,Product_pricing!$C:$C)</f>
        <v>54</v>
      </c>
      <c r="H1894">
        <f t="shared" si="87"/>
        <v>47.52</v>
      </c>
      <c r="I1894" s="10">
        <f t="shared" si="88"/>
        <v>4.1933462290495792E-2</v>
      </c>
      <c r="J1894" t="str">
        <f>_xlfn.XLOOKUP(A1894,Product_Details!$A:$A,Product_Details!$G:$G,"mens")</f>
        <v>Womens</v>
      </c>
      <c r="K1894">
        <f t="shared" si="89"/>
        <v>1883.75</v>
      </c>
    </row>
    <row r="1895" spans="1:11" ht="15">
      <c r="A1895" t="s">
        <v>31</v>
      </c>
      <c r="B1895">
        <v>3</v>
      </c>
      <c r="C1895">
        <v>12</v>
      </c>
      <c r="D1895" t="s">
        <v>23</v>
      </c>
      <c r="E1895" t="s">
        <v>335</v>
      </c>
      <c r="F1895" s="1">
        <v>1.8672453703703702E-2</v>
      </c>
      <c r="G1895">
        <f>_xlfn.XLOOKUP($A1895,Product_pricing!$B:$B,Product_pricing!$C:$C)</f>
        <v>57</v>
      </c>
      <c r="H1895">
        <f t="shared" si="87"/>
        <v>150.47999999999999</v>
      </c>
      <c r="I1895" s="10">
        <f t="shared" si="88"/>
        <v>0.13278929725323665</v>
      </c>
      <c r="J1895" t="str">
        <f>_xlfn.XLOOKUP(A1895,Product_Details!$A:$A,Product_Details!$G:$G,"mens")</f>
        <v>Mens</v>
      </c>
      <c r="K1895">
        <f t="shared" si="89"/>
        <v>2520</v>
      </c>
    </row>
    <row r="1896" spans="1:11" ht="15">
      <c r="A1896" t="s">
        <v>32</v>
      </c>
      <c r="B1896">
        <v>4</v>
      </c>
      <c r="C1896">
        <v>12</v>
      </c>
      <c r="D1896" t="s">
        <v>23</v>
      </c>
      <c r="E1896" t="s">
        <v>335</v>
      </c>
      <c r="F1896" s="1">
        <v>1.8672453703703702E-2</v>
      </c>
      <c r="G1896">
        <f>_xlfn.XLOOKUP($A1896,Product_pricing!$B:$B,Product_pricing!$C:$C)</f>
        <v>36</v>
      </c>
      <c r="H1896">
        <f t="shared" si="87"/>
        <v>126.72</v>
      </c>
      <c r="I1896" s="10">
        <f t="shared" si="88"/>
        <v>0.11182256610798877</v>
      </c>
      <c r="J1896" t="str">
        <f>_xlfn.XLOOKUP(A1896,Product_Details!$A:$A,Product_Details!$G:$G,"mens")</f>
        <v>Mens</v>
      </c>
      <c r="K1896">
        <f t="shared" si="89"/>
        <v>2520</v>
      </c>
    </row>
    <row r="1897" spans="1:11" ht="15">
      <c r="A1897" t="s">
        <v>27</v>
      </c>
      <c r="B1897">
        <v>1</v>
      </c>
      <c r="C1897">
        <v>12</v>
      </c>
      <c r="D1897" t="s">
        <v>23</v>
      </c>
      <c r="E1897" t="s">
        <v>335</v>
      </c>
      <c r="F1897" s="1">
        <v>1.8672453703703702E-2</v>
      </c>
      <c r="G1897">
        <f>_xlfn.XLOOKUP($A1897,Product_pricing!$B:$B,Product_pricing!$C:$C)</f>
        <v>29</v>
      </c>
      <c r="H1897">
        <f t="shared" si="87"/>
        <v>25.52</v>
      </c>
      <c r="I1897" s="10">
        <f t="shared" si="88"/>
        <v>2.2519822341192184E-2</v>
      </c>
      <c r="J1897" t="str">
        <f>_xlfn.XLOOKUP(A1897,Product_Details!$A:$A,Product_Details!$G:$G,"mens")</f>
        <v>Mens</v>
      </c>
      <c r="K1897">
        <f t="shared" si="89"/>
        <v>2520</v>
      </c>
    </row>
    <row r="1898" spans="1:11" ht="15">
      <c r="A1898" t="s">
        <v>22</v>
      </c>
      <c r="B1898">
        <v>4</v>
      </c>
      <c r="C1898">
        <v>11</v>
      </c>
      <c r="D1898" t="s">
        <v>23</v>
      </c>
      <c r="E1898" t="s">
        <v>336</v>
      </c>
      <c r="F1898" s="1">
        <v>3.1126157407407404E-2</v>
      </c>
      <c r="G1898">
        <f>_xlfn.XLOOKUP($A1898,Product_pricing!$B:$B,Product_pricing!$C:$C)</f>
        <v>13</v>
      </c>
      <c r="H1898">
        <f t="shared" si="87"/>
        <v>46.28</v>
      </c>
      <c r="I1898" s="10">
        <f t="shared" si="88"/>
        <v>4.0839238947898676E-2</v>
      </c>
      <c r="J1898" t="str">
        <f>_xlfn.XLOOKUP(A1898,Product_Details!$A:$A,Product_Details!$G:$G,"mens")</f>
        <v>Womens</v>
      </c>
      <c r="K1898">
        <f t="shared" si="89"/>
        <v>2511.6666666666665</v>
      </c>
    </row>
    <row r="1899" spans="1:11" ht="15">
      <c r="A1899" t="s">
        <v>35</v>
      </c>
      <c r="B1899">
        <v>3</v>
      </c>
      <c r="C1899">
        <v>11</v>
      </c>
      <c r="D1899" t="s">
        <v>23</v>
      </c>
      <c r="E1899" t="s">
        <v>336</v>
      </c>
      <c r="F1899" s="1">
        <v>3.1126157407407404E-2</v>
      </c>
      <c r="G1899">
        <f>_xlfn.XLOOKUP($A1899,Product_pricing!$B:$B,Product_pricing!$C:$C)</f>
        <v>32</v>
      </c>
      <c r="H1899">
        <f t="shared" si="87"/>
        <v>85.44</v>
      </c>
      <c r="I1899" s="10">
        <f t="shared" si="88"/>
        <v>7.5395518057659094E-2</v>
      </c>
      <c r="J1899" t="str">
        <f>_xlfn.XLOOKUP(A1899,Product_Details!$A:$A,Product_Details!$G:$G,"mens")</f>
        <v>Womens</v>
      </c>
      <c r="K1899">
        <f t="shared" si="89"/>
        <v>2511.6666666666665</v>
      </c>
    </row>
    <row r="1900" spans="1:11" ht="15">
      <c r="A1900" t="s">
        <v>36</v>
      </c>
      <c r="B1900">
        <v>2</v>
      </c>
      <c r="C1900">
        <v>11</v>
      </c>
      <c r="D1900" t="s">
        <v>23</v>
      </c>
      <c r="E1900" t="s">
        <v>336</v>
      </c>
      <c r="F1900" s="1">
        <v>3.1126157407407404E-2</v>
      </c>
      <c r="G1900">
        <f>_xlfn.XLOOKUP($A1900,Product_pricing!$B:$B,Product_pricing!$C:$C)</f>
        <v>23</v>
      </c>
      <c r="H1900">
        <f t="shared" si="87"/>
        <v>40.94</v>
      </c>
      <c r="I1900" s="10">
        <f t="shared" si="88"/>
        <v>3.612701906929499E-2</v>
      </c>
      <c r="J1900" t="str">
        <f>_xlfn.XLOOKUP(A1900,Product_Details!$A:$A,Product_Details!$G:$G,"mens")</f>
        <v>Womens</v>
      </c>
      <c r="K1900">
        <f t="shared" si="89"/>
        <v>2511.6666666666665</v>
      </c>
    </row>
    <row r="1901" spans="1:11" ht="15">
      <c r="A1901" t="s">
        <v>25</v>
      </c>
      <c r="B1901">
        <v>2</v>
      </c>
      <c r="C1901">
        <v>11</v>
      </c>
      <c r="D1901" t="s">
        <v>23</v>
      </c>
      <c r="E1901" t="s">
        <v>336</v>
      </c>
      <c r="F1901" s="1">
        <v>3.1126157407407404E-2</v>
      </c>
      <c r="G1901">
        <f>_xlfn.XLOOKUP($A1901,Product_pricing!$B:$B,Product_pricing!$C:$C)</f>
        <v>40</v>
      </c>
      <c r="H1901">
        <f t="shared" si="87"/>
        <v>71.2</v>
      </c>
      <c r="I1901" s="10">
        <f t="shared" si="88"/>
        <v>6.2829598381382593E-2</v>
      </c>
      <c r="J1901" t="str">
        <f>_xlfn.XLOOKUP(A1901,Product_Details!$A:$A,Product_Details!$G:$G,"mens")</f>
        <v>Mens</v>
      </c>
      <c r="K1901">
        <f t="shared" si="89"/>
        <v>1890</v>
      </c>
    </row>
    <row r="1902" spans="1:11" ht="15">
      <c r="A1902" t="s">
        <v>32</v>
      </c>
      <c r="B1902">
        <v>3</v>
      </c>
      <c r="C1902">
        <v>11</v>
      </c>
      <c r="D1902" t="s">
        <v>23</v>
      </c>
      <c r="E1902" t="s">
        <v>336</v>
      </c>
      <c r="F1902" s="1">
        <v>3.1126157407407404E-2</v>
      </c>
      <c r="G1902">
        <f>_xlfn.XLOOKUP($A1902,Product_pricing!$B:$B,Product_pricing!$C:$C)</f>
        <v>36</v>
      </c>
      <c r="H1902">
        <f t="shared" si="87"/>
        <v>96.12</v>
      </c>
      <c r="I1902" s="10">
        <f t="shared" si="88"/>
        <v>8.4819957814866495E-2</v>
      </c>
      <c r="J1902" t="str">
        <f>_xlfn.XLOOKUP(A1902,Product_Details!$A:$A,Product_Details!$G:$G,"mens")</f>
        <v>Mens</v>
      </c>
      <c r="K1902">
        <f t="shared" si="89"/>
        <v>1890</v>
      </c>
    </row>
    <row r="1903" spans="1:11" ht="15">
      <c r="A1903" t="s">
        <v>26</v>
      </c>
      <c r="B1903">
        <v>1</v>
      </c>
      <c r="C1903">
        <v>11</v>
      </c>
      <c r="D1903" t="s">
        <v>23</v>
      </c>
      <c r="E1903" t="s">
        <v>336</v>
      </c>
      <c r="F1903" s="1">
        <v>3.1126157407407404E-2</v>
      </c>
      <c r="G1903">
        <f>_xlfn.XLOOKUP($A1903,Product_pricing!$B:$B,Product_pricing!$C:$C)</f>
        <v>17</v>
      </c>
      <c r="H1903">
        <f t="shared" si="87"/>
        <v>15.13</v>
      </c>
      <c r="I1903" s="10">
        <f t="shared" si="88"/>
        <v>1.33512896560438E-2</v>
      </c>
      <c r="J1903" t="str">
        <f>_xlfn.XLOOKUP(A1903,Product_Details!$A:$A,Product_Details!$G:$G,"mens")</f>
        <v>Mens</v>
      </c>
      <c r="K1903">
        <f t="shared" si="89"/>
        <v>1890</v>
      </c>
    </row>
    <row r="1904" spans="1:11" ht="15">
      <c r="A1904" t="s">
        <v>27</v>
      </c>
      <c r="B1904">
        <v>2</v>
      </c>
      <c r="C1904">
        <v>11</v>
      </c>
      <c r="D1904" t="s">
        <v>23</v>
      </c>
      <c r="E1904" t="s">
        <v>336</v>
      </c>
      <c r="F1904" s="1">
        <v>3.1126157407407404E-2</v>
      </c>
      <c r="G1904">
        <f>_xlfn.XLOOKUP($A1904,Product_pricing!$B:$B,Product_pricing!$C:$C)</f>
        <v>29</v>
      </c>
      <c r="H1904">
        <f t="shared" si="87"/>
        <v>51.62</v>
      </c>
      <c r="I1904" s="10">
        <f t="shared" si="88"/>
        <v>4.555145882650237E-2</v>
      </c>
      <c r="J1904" t="str">
        <f>_xlfn.XLOOKUP(A1904,Product_Details!$A:$A,Product_Details!$G:$G,"mens")</f>
        <v>Mens</v>
      </c>
      <c r="K1904">
        <f t="shared" si="89"/>
        <v>1890</v>
      </c>
    </row>
    <row r="1905" spans="1:11" ht="15">
      <c r="A1905" t="s">
        <v>29</v>
      </c>
      <c r="B1905">
        <v>2</v>
      </c>
      <c r="C1905">
        <v>12</v>
      </c>
      <c r="D1905" t="s">
        <v>33</v>
      </c>
      <c r="E1905" t="s">
        <v>337</v>
      </c>
      <c r="F1905" s="1">
        <v>2.1061342592592593E-2</v>
      </c>
      <c r="G1905">
        <f>_xlfn.XLOOKUP($A1905,Product_pricing!$B:$B,Product_pricing!$C:$C)</f>
        <v>10</v>
      </c>
      <c r="H1905">
        <f t="shared" si="87"/>
        <v>17.600000000000001</v>
      </c>
      <c r="I1905" s="10">
        <f t="shared" si="88"/>
        <v>1.5530911959442888E-2</v>
      </c>
      <c r="J1905" t="str">
        <f>_xlfn.XLOOKUP(A1905,Product_Details!$A:$A,Product_Details!$G:$G,"mens")</f>
        <v>Womens</v>
      </c>
      <c r="K1905">
        <f t="shared" si="89"/>
        <v>3767.5</v>
      </c>
    </row>
    <row r="1906" spans="1:11" ht="15">
      <c r="A1906" t="s">
        <v>38</v>
      </c>
      <c r="B1906">
        <v>3</v>
      </c>
      <c r="C1906">
        <v>12</v>
      </c>
      <c r="D1906" t="s">
        <v>33</v>
      </c>
      <c r="E1906" t="s">
        <v>337</v>
      </c>
      <c r="F1906" s="1">
        <v>2.1061342592592593E-2</v>
      </c>
      <c r="G1906">
        <f>_xlfn.XLOOKUP($A1906,Product_pricing!$B:$B,Product_pricing!$C:$C)</f>
        <v>54</v>
      </c>
      <c r="H1906">
        <f t="shared" si="87"/>
        <v>142.56</v>
      </c>
      <c r="I1906" s="10">
        <f t="shared" si="88"/>
        <v>0.12580038687148737</v>
      </c>
      <c r="J1906" t="str">
        <f>_xlfn.XLOOKUP(A1906,Product_Details!$A:$A,Product_Details!$G:$G,"mens")</f>
        <v>Womens</v>
      </c>
      <c r="K1906">
        <f t="shared" si="89"/>
        <v>3767.5</v>
      </c>
    </row>
    <row r="1907" spans="1:11" ht="15">
      <c r="A1907" t="s">
        <v>25</v>
      </c>
      <c r="B1907">
        <v>4</v>
      </c>
      <c r="C1907">
        <v>12</v>
      </c>
      <c r="D1907" t="s">
        <v>33</v>
      </c>
      <c r="E1907" t="s">
        <v>337</v>
      </c>
      <c r="F1907" s="1">
        <v>2.1061342592592593E-2</v>
      </c>
      <c r="G1907">
        <f>_xlfn.XLOOKUP($A1907,Product_pricing!$B:$B,Product_pricing!$C:$C)</f>
        <v>40</v>
      </c>
      <c r="H1907">
        <f t="shared" si="87"/>
        <v>140.80000000000001</v>
      </c>
      <c r="I1907" s="10">
        <f t="shared" si="88"/>
        <v>0.1242472956755431</v>
      </c>
      <c r="J1907" t="str">
        <f>_xlfn.XLOOKUP(A1907,Product_Details!$A:$A,Product_Details!$G:$G,"mens")</f>
        <v>Mens</v>
      </c>
      <c r="K1907">
        <f t="shared" si="89"/>
        <v>1890</v>
      </c>
    </row>
    <row r="1908" spans="1:11" ht="15">
      <c r="A1908" t="s">
        <v>31</v>
      </c>
      <c r="B1908">
        <v>2</v>
      </c>
      <c r="C1908">
        <v>12</v>
      </c>
      <c r="D1908" t="s">
        <v>33</v>
      </c>
      <c r="E1908" t="s">
        <v>337</v>
      </c>
      <c r="F1908" s="1">
        <v>2.1061342592592593E-2</v>
      </c>
      <c r="G1908">
        <f>_xlfn.XLOOKUP($A1908,Product_pricing!$B:$B,Product_pricing!$C:$C)</f>
        <v>57</v>
      </c>
      <c r="H1908">
        <f t="shared" si="87"/>
        <v>100.32000000000001</v>
      </c>
      <c r="I1908" s="10">
        <f t="shared" si="88"/>
        <v>8.8526198168824455E-2</v>
      </c>
      <c r="J1908" t="str">
        <f>_xlfn.XLOOKUP(A1908,Product_Details!$A:$A,Product_Details!$G:$G,"mens")</f>
        <v>Mens</v>
      </c>
      <c r="K1908">
        <f t="shared" si="89"/>
        <v>1890</v>
      </c>
    </row>
    <row r="1909" spans="1:11" ht="15">
      <c r="A1909" t="s">
        <v>26</v>
      </c>
      <c r="B1909">
        <v>3</v>
      </c>
      <c r="C1909">
        <v>12</v>
      </c>
      <c r="D1909" t="s">
        <v>33</v>
      </c>
      <c r="E1909" t="s">
        <v>337</v>
      </c>
      <c r="F1909" s="1">
        <v>2.1061342592592593E-2</v>
      </c>
      <c r="G1909">
        <f>_xlfn.XLOOKUP($A1909,Product_pricing!$B:$B,Product_pricing!$C:$C)</f>
        <v>17</v>
      </c>
      <c r="H1909">
        <f t="shared" si="87"/>
        <v>44.88</v>
      </c>
      <c r="I1909" s="10">
        <f t="shared" si="88"/>
        <v>3.9603825496579363E-2</v>
      </c>
      <c r="J1909" t="str">
        <f>_xlfn.XLOOKUP(A1909,Product_Details!$A:$A,Product_Details!$G:$G,"mens")</f>
        <v>Mens</v>
      </c>
      <c r="K1909">
        <f t="shared" si="89"/>
        <v>1890</v>
      </c>
    </row>
    <row r="1910" spans="1:11" ht="15">
      <c r="A1910" t="s">
        <v>27</v>
      </c>
      <c r="B1910">
        <v>3</v>
      </c>
      <c r="C1910">
        <v>12</v>
      </c>
      <c r="D1910" t="s">
        <v>33</v>
      </c>
      <c r="E1910" t="s">
        <v>337</v>
      </c>
      <c r="F1910" s="1">
        <v>2.1061342592592593E-2</v>
      </c>
      <c r="G1910">
        <f>_xlfn.XLOOKUP($A1910,Product_pricing!$B:$B,Product_pricing!$C:$C)</f>
        <v>29</v>
      </c>
      <c r="H1910">
        <f t="shared" si="87"/>
        <v>76.56</v>
      </c>
      <c r="I1910" s="10">
        <f t="shared" si="88"/>
        <v>6.7559467023576555E-2</v>
      </c>
      <c r="J1910" t="str">
        <f>_xlfn.XLOOKUP(A1910,Product_Details!$A:$A,Product_Details!$G:$G,"mens")</f>
        <v>Mens</v>
      </c>
      <c r="K1910">
        <f t="shared" si="89"/>
        <v>1890</v>
      </c>
    </row>
    <row r="1911" spans="1:11" ht="15">
      <c r="A1911" t="s">
        <v>36</v>
      </c>
      <c r="B1911">
        <v>4</v>
      </c>
      <c r="C1911">
        <v>22</v>
      </c>
      <c r="D1911" t="s">
        <v>23</v>
      </c>
      <c r="E1911" t="s">
        <v>338</v>
      </c>
      <c r="F1911" s="1">
        <v>1.5983796296296295E-3</v>
      </c>
      <c r="G1911">
        <f>_xlfn.XLOOKUP($A1911,Product_pricing!$B:$B,Product_pricing!$C:$C)</f>
        <v>23</v>
      </c>
      <c r="H1911">
        <f t="shared" si="87"/>
        <v>71.760000000000005</v>
      </c>
      <c r="I1911" s="10">
        <f t="shared" si="88"/>
        <v>6.3323763761910318E-2</v>
      </c>
      <c r="J1911" t="str">
        <f>_xlfn.XLOOKUP(A1911,Product_Details!$A:$A,Product_Details!$G:$G,"mens")</f>
        <v>Womens</v>
      </c>
      <c r="K1911">
        <f t="shared" si="89"/>
        <v>7535</v>
      </c>
    </row>
    <row r="1912" spans="1:11" ht="15">
      <c r="A1912" t="s">
        <v>31</v>
      </c>
      <c r="B1912">
        <v>1</v>
      </c>
      <c r="C1912">
        <v>22</v>
      </c>
      <c r="D1912" t="s">
        <v>23</v>
      </c>
      <c r="E1912" t="s">
        <v>338</v>
      </c>
      <c r="F1912" s="1">
        <v>1.5983796296296295E-3</v>
      </c>
      <c r="G1912">
        <f>_xlfn.XLOOKUP($A1912,Product_pricing!$B:$B,Product_pricing!$C:$C)</f>
        <v>57</v>
      </c>
      <c r="H1912">
        <f t="shared" si="87"/>
        <v>44.46</v>
      </c>
      <c r="I1912" s="10">
        <f t="shared" si="88"/>
        <v>3.9233201461183566E-2</v>
      </c>
      <c r="J1912" t="str">
        <f>_xlfn.XLOOKUP(A1912,Product_Details!$A:$A,Product_Details!$G:$G,"mens")</f>
        <v>Mens</v>
      </c>
      <c r="K1912">
        <f t="shared" si="89"/>
        <v>1890</v>
      </c>
    </row>
    <row r="1913" spans="1:11" ht="15">
      <c r="A1913" t="s">
        <v>32</v>
      </c>
      <c r="B1913">
        <v>1</v>
      </c>
      <c r="C1913">
        <v>22</v>
      </c>
      <c r="D1913" t="s">
        <v>23</v>
      </c>
      <c r="E1913" t="s">
        <v>338</v>
      </c>
      <c r="F1913" s="1">
        <v>1.5983796296296295E-3</v>
      </c>
      <c r="G1913">
        <f>_xlfn.XLOOKUP($A1913,Product_pricing!$B:$B,Product_pricing!$C:$C)</f>
        <v>36</v>
      </c>
      <c r="H1913">
        <f t="shared" si="87"/>
        <v>28.080000000000002</v>
      </c>
      <c r="I1913" s="10">
        <f t="shared" si="88"/>
        <v>2.4778864080747514E-2</v>
      </c>
      <c r="J1913" t="str">
        <f>_xlfn.XLOOKUP(A1913,Product_Details!$A:$A,Product_Details!$G:$G,"mens")</f>
        <v>Mens</v>
      </c>
      <c r="K1913">
        <f t="shared" si="89"/>
        <v>1890</v>
      </c>
    </row>
    <row r="1914" spans="1:11" ht="15">
      <c r="A1914" t="s">
        <v>26</v>
      </c>
      <c r="B1914">
        <v>1</v>
      </c>
      <c r="C1914">
        <v>22</v>
      </c>
      <c r="D1914" t="s">
        <v>23</v>
      </c>
      <c r="E1914" t="s">
        <v>338</v>
      </c>
      <c r="F1914" s="1">
        <v>1.5983796296296295E-3</v>
      </c>
      <c r="G1914">
        <f>_xlfn.XLOOKUP($A1914,Product_pricing!$B:$B,Product_pricing!$C:$C)</f>
        <v>17</v>
      </c>
      <c r="H1914">
        <f t="shared" si="87"/>
        <v>13.26</v>
      </c>
      <c r="I1914" s="10">
        <f t="shared" si="88"/>
        <v>1.1701130260352991E-2</v>
      </c>
      <c r="J1914" t="str">
        <f>_xlfn.XLOOKUP(A1914,Product_Details!$A:$A,Product_Details!$G:$G,"mens")</f>
        <v>Mens</v>
      </c>
      <c r="K1914">
        <f t="shared" si="89"/>
        <v>1890</v>
      </c>
    </row>
    <row r="1915" spans="1:11" ht="15">
      <c r="A1915" t="s">
        <v>27</v>
      </c>
      <c r="B1915">
        <v>5</v>
      </c>
      <c r="C1915">
        <v>22</v>
      </c>
      <c r="D1915" t="s">
        <v>23</v>
      </c>
      <c r="E1915" t="s">
        <v>338</v>
      </c>
      <c r="F1915" s="1">
        <v>1.5983796296296295E-3</v>
      </c>
      <c r="G1915">
        <f>_xlfn.XLOOKUP($A1915,Product_pricing!$B:$B,Product_pricing!$C:$C)</f>
        <v>29</v>
      </c>
      <c r="H1915">
        <f t="shared" si="87"/>
        <v>113.10000000000001</v>
      </c>
      <c r="I1915" s="10">
        <f t="shared" si="88"/>
        <v>9.9803758103010815E-2</v>
      </c>
      <c r="J1915" t="str">
        <f>_xlfn.XLOOKUP(A1915,Product_Details!$A:$A,Product_Details!$G:$G,"mens")</f>
        <v>Mens</v>
      </c>
      <c r="K1915">
        <f t="shared" si="89"/>
        <v>1890</v>
      </c>
    </row>
    <row r="1916" spans="1:11" ht="15">
      <c r="A1916" t="s">
        <v>22</v>
      </c>
      <c r="B1916">
        <v>4</v>
      </c>
      <c r="C1916">
        <v>15</v>
      </c>
      <c r="D1916" t="s">
        <v>23</v>
      </c>
      <c r="E1916" t="s">
        <v>339</v>
      </c>
      <c r="F1916" s="1">
        <v>2.166666666666667E-3</v>
      </c>
      <c r="G1916">
        <f>_xlfn.XLOOKUP($A1916,Product_pricing!$B:$B,Product_pricing!$C:$C)</f>
        <v>13</v>
      </c>
      <c r="H1916">
        <f t="shared" si="87"/>
        <v>44.199999999999996</v>
      </c>
      <c r="I1916" s="10">
        <f t="shared" si="88"/>
        <v>3.9003767534509973E-2</v>
      </c>
      <c r="J1916" t="str">
        <f>_xlfn.XLOOKUP(A1916,Product_Details!$A:$A,Product_Details!$G:$G,"mens")</f>
        <v>Womens</v>
      </c>
      <c r="K1916">
        <f t="shared" si="89"/>
        <v>1255.8333333333333</v>
      </c>
    </row>
    <row r="1917" spans="1:11" ht="15">
      <c r="A1917" t="s">
        <v>35</v>
      </c>
      <c r="B1917">
        <v>3</v>
      </c>
      <c r="C1917">
        <v>15</v>
      </c>
      <c r="D1917" t="s">
        <v>23</v>
      </c>
      <c r="E1917" t="s">
        <v>339</v>
      </c>
      <c r="F1917" s="1">
        <v>2.166666666666667E-3</v>
      </c>
      <c r="G1917">
        <f>_xlfn.XLOOKUP($A1917,Product_pricing!$B:$B,Product_pricing!$C:$C)</f>
        <v>32</v>
      </c>
      <c r="H1917">
        <f t="shared" si="87"/>
        <v>81.599999999999994</v>
      </c>
      <c r="I1917" s="10">
        <f t="shared" si="88"/>
        <v>7.200695544832611E-2</v>
      </c>
      <c r="J1917" t="str">
        <f>_xlfn.XLOOKUP(A1917,Product_Details!$A:$A,Product_Details!$G:$G,"mens")</f>
        <v>Womens</v>
      </c>
      <c r="K1917">
        <f t="shared" si="89"/>
        <v>1255.8333333333333</v>
      </c>
    </row>
    <row r="1918" spans="1:11" ht="15">
      <c r="A1918" t="s">
        <v>29</v>
      </c>
      <c r="B1918">
        <v>2</v>
      </c>
      <c r="C1918">
        <v>15</v>
      </c>
      <c r="D1918" t="s">
        <v>23</v>
      </c>
      <c r="E1918" t="s">
        <v>339</v>
      </c>
      <c r="F1918" s="1">
        <v>2.166666666666667E-3</v>
      </c>
      <c r="G1918">
        <f>_xlfn.XLOOKUP($A1918,Product_pricing!$B:$B,Product_pricing!$C:$C)</f>
        <v>10</v>
      </c>
      <c r="H1918">
        <f t="shared" si="87"/>
        <v>17</v>
      </c>
      <c r="I1918" s="10">
        <f t="shared" si="88"/>
        <v>1.5001449051734606E-2</v>
      </c>
      <c r="J1918" t="str">
        <f>_xlfn.XLOOKUP(A1918,Product_Details!$A:$A,Product_Details!$G:$G,"mens")</f>
        <v>Womens</v>
      </c>
      <c r="K1918">
        <f t="shared" si="89"/>
        <v>1255.8333333333333</v>
      </c>
    </row>
    <row r="1919" spans="1:11" ht="15">
      <c r="A1919" t="s">
        <v>36</v>
      </c>
      <c r="B1919">
        <v>3</v>
      </c>
      <c r="C1919">
        <v>15</v>
      </c>
      <c r="D1919" t="s">
        <v>23</v>
      </c>
      <c r="E1919" t="s">
        <v>339</v>
      </c>
      <c r="F1919" s="1">
        <v>2.166666666666667E-3</v>
      </c>
      <c r="G1919">
        <f>_xlfn.XLOOKUP($A1919,Product_pricing!$B:$B,Product_pricing!$C:$C)</f>
        <v>23</v>
      </c>
      <c r="H1919">
        <f t="shared" si="87"/>
        <v>58.65</v>
      </c>
      <c r="I1919" s="10">
        <f t="shared" si="88"/>
        <v>5.1754999228484394E-2</v>
      </c>
      <c r="J1919" t="str">
        <f>_xlfn.XLOOKUP(A1919,Product_Details!$A:$A,Product_Details!$G:$G,"mens")</f>
        <v>Womens</v>
      </c>
      <c r="K1919">
        <f t="shared" si="89"/>
        <v>1255.8333333333333</v>
      </c>
    </row>
    <row r="1920" spans="1:11" ht="15">
      <c r="A1920" t="s">
        <v>30</v>
      </c>
      <c r="B1920">
        <v>3</v>
      </c>
      <c r="C1920">
        <v>15</v>
      </c>
      <c r="D1920" t="s">
        <v>23</v>
      </c>
      <c r="E1920" t="s">
        <v>339</v>
      </c>
      <c r="F1920" s="1">
        <v>2.166666666666667E-3</v>
      </c>
      <c r="G1920">
        <f>_xlfn.XLOOKUP($A1920,Product_pricing!$B:$B,Product_pricing!$C:$C)</f>
        <v>19</v>
      </c>
      <c r="H1920">
        <f t="shared" si="87"/>
        <v>48.449999999999996</v>
      </c>
      <c r="I1920" s="10">
        <f t="shared" si="88"/>
        <v>4.2754129797443627E-2</v>
      </c>
      <c r="J1920" t="str">
        <f>_xlfn.XLOOKUP(A1920,Product_Details!$A:$A,Product_Details!$G:$G,"mens")</f>
        <v>Womens</v>
      </c>
      <c r="K1920">
        <f t="shared" si="89"/>
        <v>1255.8333333333333</v>
      </c>
    </row>
    <row r="1921" spans="1:11" ht="15">
      <c r="A1921" t="s">
        <v>38</v>
      </c>
      <c r="B1921">
        <v>1</v>
      </c>
      <c r="C1921">
        <v>15</v>
      </c>
      <c r="D1921" t="s">
        <v>23</v>
      </c>
      <c r="E1921" t="s">
        <v>339</v>
      </c>
      <c r="F1921" s="1">
        <v>2.166666666666667E-3</v>
      </c>
      <c r="G1921">
        <f>_xlfn.XLOOKUP($A1921,Product_pricing!$B:$B,Product_pricing!$C:$C)</f>
        <v>54</v>
      </c>
      <c r="H1921">
        <f t="shared" si="87"/>
        <v>45.9</v>
      </c>
      <c r="I1921" s="10">
        <f t="shared" si="88"/>
        <v>4.0503912439683439E-2</v>
      </c>
      <c r="J1921" t="str">
        <f>_xlfn.XLOOKUP(A1921,Product_Details!$A:$A,Product_Details!$G:$G,"mens")</f>
        <v>Womens</v>
      </c>
      <c r="K1921">
        <f t="shared" si="89"/>
        <v>1255.8333333333333</v>
      </c>
    </row>
    <row r="1922" spans="1:11" ht="15">
      <c r="A1922" t="s">
        <v>31</v>
      </c>
      <c r="B1922">
        <v>5</v>
      </c>
      <c r="C1922">
        <v>15</v>
      </c>
      <c r="D1922" t="s">
        <v>23</v>
      </c>
      <c r="E1922" t="s">
        <v>339</v>
      </c>
      <c r="F1922" s="1">
        <v>2.166666666666667E-3</v>
      </c>
      <c r="G1922">
        <f>_xlfn.XLOOKUP($A1922,Product_pricing!$B:$B,Product_pricing!$C:$C)</f>
        <v>57</v>
      </c>
      <c r="H1922">
        <f t="shared" si="87"/>
        <v>242.25</v>
      </c>
      <c r="I1922" s="10">
        <f t="shared" si="88"/>
        <v>0.21377064898721815</v>
      </c>
      <c r="J1922" t="str">
        <f>_xlfn.XLOOKUP(A1922,Product_Details!$A:$A,Product_Details!$G:$G,"mens")</f>
        <v>Mens</v>
      </c>
      <c r="K1922">
        <f t="shared" si="89"/>
        <v>2520</v>
      </c>
    </row>
    <row r="1923" spans="1:11" ht="15">
      <c r="A1923" t="s">
        <v>26</v>
      </c>
      <c r="B1923">
        <v>1</v>
      </c>
      <c r="C1923">
        <v>15</v>
      </c>
      <c r="D1923" t="s">
        <v>23</v>
      </c>
      <c r="E1923" t="s">
        <v>339</v>
      </c>
      <c r="F1923" s="1">
        <v>2.166666666666667E-3</v>
      </c>
      <c r="G1923">
        <f>_xlfn.XLOOKUP($A1923,Product_pricing!$B:$B,Product_pricing!$C:$C)</f>
        <v>17</v>
      </c>
      <c r="H1923">
        <f t="shared" ref="H1923:H1986" si="90">B1923*G1923*(1-C1923/100)</f>
        <v>14.45</v>
      </c>
      <c r="I1923" s="10">
        <f t="shared" ref="I1923:I1986" si="91">(H1923/SUM($H:$H))*1000</f>
        <v>1.2751231693974414E-2</v>
      </c>
      <c r="J1923" t="str">
        <f>_xlfn.XLOOKUP(A1923,Product_Details!$A:$A,Product_Details!$G:$G,"mens")</f>
        <v>Mens</v>
      </c>
      <c r="K1923">
        <f t="shared" ref="K1923:K1986" si="92">COUNTIFS($J:$J, J1923) / COUNTIFS($J:$J, J1923, $E:$E, E1923)</f>
        <v>2520</v>
      </c>
    </row>
    <row r="1924" spans="1:11" ht="15">
      <c r="A1924" t="s">
        <v>27</v>
      </c>
      <c r="B1924">
        <v>3</v>
      </c>
      <c r="C1924">
        <v>15</v>
      </c>
      <c r="D1924" t="s">
        <v>23</v>
      </c>
      <c r="E1924" t="s">
        <v>339</v>
      </c>
      <c r="F1924" s="1">
        <v>2.166666666666667E-3</v>
      </c>
      <c r="G1924">
        <f>_xlfn.XLOOKUP($A1924,Product_pricing!$B:$B,Product_pricing!$C:$C)</f>
        <v>29</v>
      </c>
      <c r="H1924">
        <f t="shared" si="90"/>
        <v>73.95</v>
      </c>
      <c r="I1924" s="10">
        <f t="shared" si="91"/>
        <v>6.5256303375045538E-2</v>
      </c>
      <c r="J1924" t="str">
        <f>_xlfn.XLOOKUP(A1924,Product_Details!$A:$A,Product_Details!$G:$G,"mens")</f>
        <v>Mens</v>
      </c>
      <c r="K1924">
        <f t="shared" si="92"/>
        <v>2520</v>
      </c>
    </row>
    <row r="1925" spans="1:11" ht="15">
      <c r="A1925" t="s">
        <v>36</v>
      </c>
      <c r="B1925">
        <v>5</v>
      </c>
      <c r="C1925">
        <v>11</v>
      </c>
      <c r="D1925" t="s">
        <v>33</v>
      </c>
      <c r="E1925" t="s">
        <v>340</v>
      </c>
      <c r="F1925" s="1">
        <v>7.9328703703703696E-3</v>
      </c>
      <c r="G1925">
        <f>_xlfn.XLOOKUP($A1925,Product_pricing!$B:$B,Product_pricing!$C:$C)</f>
        <v>23</v>
      </c>
      <c r="H1925">
        <f t="shared" si="90"/>
        <v>102.35000000000001</v>
      </c>
      <c r="I1925" s="10">
        <f t="shared" si="91"/>
        <v>9.0317547673237478E-2</v>
      </c>
      <c r="J1925" t="str">
        <f>_xlfn.XLOOKUP(A1925,Product_Details!$A:$A,Product_Details!$G:$G,"mens")</f>
        <v>Womens</v>
      </c>
      <c r="K1925">
        <f t="shared" si="92"/>
        <v>3767.5</v>
      </c>
    </row>
    <row r="1926" spans="1:11" ht="15">
      <c r="A1926" t="s">
        <v>38</v>
      </c>
      <c r="B1926">
        <v>5</v>
      </c>
      <c r="C1926">
        <v>11</v>
      </c>
      <c r="D1926" t="s">
        <v>33</v>
      </c>
      <c r="E1926" t="s">
        <v>340</v>
      </c>
      <c r="F1926" s="1">
        <v>7.9328703703703696E-3</v>
      </c>
      <c r="G1926">
        <f>_xlfn.XLOOKUP($A1926,Product_pricing!$B:$B,Product_pricing!$C:$C)</f>
        <v>54</v>
      </c>
      <c r="H1926">
        <f t="shared" si="90"/>
        <v>240.3</v>
      </c>
      <c r="I1926" s="10">
        <f t="shared" si="91"/>
        <v>0.21204989453716622</v>
      </c>
      <c r="J1926" t="str">
        <f>_xlfn.XLOOKUP(A1926,Product_Details!$A:$A,Product_Details!$G:$G,"mens")</f>
        <v>Womens</v>
      </c>
      <c r="K1926">
        <f t="shared" si="92"/>
        <v>3767.5</v>
      </c>
    </row>
    <row r="1927" spans="1:11" ht="15">
      <c r="A1927" t="s">
        <v>25</v>
      </c>
      <c r="B1927">
        <v>3</v>
      </c>
      <c r="C1927">
        <v>11</v>
      </c>
      <c r="D1927" t="s">
        <v>33</v>
      </c>
      <c r="E1927" t="s">
        <v>340</v>
      </c>
      <c r="F1927" s="1">
        <v>7.9328703703703696E-3</v>
      </c>
      <c r="G1927">
        <f>_xlfn.XLOOKUP($A1927,Product_pricing!$B:$B,Product_pricing!$C:$C)</f>
        <v>40</v>
      </c>
      <c r="H1927">
        <f t="shared" si="90"/>
        <v>106.8</v>
      </c>
      <c r="I1927" s="10">
        <f t="shared" si="91"/>
        <v>9.4244397572073868E-2</v>
      </c>
      <c r="J1927" t="str">
        <f>_xlfn.XLOOKUP(A1927,Product_Details!$A:$A,Product_Details!$G:$G,"mens")</f>
        <v>Mens</v>
      </c>
      <c r="K1927">
        <f t="shared" si="92"/>
        <v>2520</v>
      </c>
    </row>
    <row r="1928" spans="1:11" ht="15">
      <c r="A1928" t="s">
        <v>41</v>
      </c>
      <c r="B1928">
        <v>4</v>
      </c>
      <c r="C1928">
        <v>11</v>
      </c>
      <c r="D1928" t="s">
        <v>33</v>
      </c>
      <c r="E1928" t="s">
        <v>340</v>
      </c>
      <c r="F1928" s="1">
        <v>7.9328703703703696E-3</v>
      </c>
      <c r="G1928">
        <f>_xlfn.XLOOKUP($A1928,Product_pricing!$B:$B,Product_pricing!$C:$C)</f>
        <v>10</v>
      </c>
      <c r="H1928">
        <f t="shared" si="90"/>
        <v>35.6</v>
      </c>
      <c r="I1928" s="10">
        <f t="shared" si="91"/>
        <v>3.1414799190691296E-2</v>
      </c>
      <c r="J1928" t="str">
        <f>_xlfn.XLOOKUP(A1928,Product_Details!$A:$A,Product_Details!$G:$G,"mens")</f>
        <v>Mens</v>
      </c>
      <c r="K1928">
        <f t="shared" si="92"/>
        <v>2520</v>
      </c>
    </row>
    <row r="1929" spans="1:11" ht="15">
      <c r="A1929" t="s">
        <v>26</v>
      </c>
      <c r="B1929">
        <v>4</v>
      </c>
      <c r="C1929">
        <v>11</v>
      </c>
      <c r="D1929" t="s">
        <v>33</v>
      </c>
      <c r="E1929" t="s">
        <v>340</v>
      </c>
      <c r="F1929" s="1">
        <v>7.9328703703703696E-3</v>
      </c>
      <c r="G1929">
        <f>_xlfn.XLOOKUP($A1929,Product_pricing!$B:$B,Product_pricing!$C:$C)</f>
        <v>17</v>
      </c>
      <c r="H1929">
        <f t="shared" si="90"/>
        <v>60.52</v>
      </c>
      <c r="I1929" s="10">
        <f t="shared" si="91"/>
        <v>5.3405158624175199E-2</v>
      </c>
      <c r="J1929" t="str">
        <f>_xlfn.XLOOKUP(A1929,Product_Details!$A:$A,Product_Details!$G:$G,"mens")</f>
        <v>Mens</v>
      </c>
      <c r="K1929">
        <f t="shared" si="92"/>
        <v>2520</v>
      </c>
    </row>
    <row r="1930" spans="1:11" ht="15">
      <c r="A1930" t="s">
        <v>22</v>
      </c>
      <c r="B1930">
        <v>1</v>
      </c>
      <c r="C1930">
        <v>0</v>
      </c>
      <c r="D1930" t="s">
        <v>33</v>
      </c>
      <c r="E1930" t="s">
        <v>341</v>
      </c>
      <c r="F1930" s="1">
        <v>3.5428240740740737E-3</v>
      </c>
      <c r="G1930">
        <f>_xlfn.XLOOKUP($A1930,Product_pricing!$B:$B,Product_pricing!$C:$C)</f>
        <v>13</v>
      </c>
      <c r="H1930">
        <f t="shared" si="90"/>
        <v>13</v>
      </c>
      <c r="I1930" s="10">
        <f t="shared" si="91"/>
        <v>1.1471696333679405E-2</v>
      </c>
      <c r="J1930" t="str">
        <f>_xlfn.XLOOKUP(A1930,Product_Details!$A:$A,Product_Details!$G:$G,"mens")</f>
        <v>Womens</v>
      </c>
      <c r="K1930">
        <f t="shared" si="92"/>
        <v>2511.6666666666665</v>
      </c>
    </row>
    <row r="1931" spans="1:11" ht="15">
      <c r="A1931" t="s">
        <v>35</v>
      </c>
      <c r="B1931">
        <v>2</v>
      </c>
      <c r="C1931">
        <v>0</v>
      </c>
      <c r="D1931" t="s">
        <v>33</v>
      </c>
      <c r="E1931" t="s">
        <v>341</v>
      </c>
      <c r="F1931" s="1">
        <v>3.5428240740740737E-3</v>
      </c>
      <c r="G1931">
        <f>_xlfn.XLOOKUP($A1931,Product_pricing!$B:$B,Product_pricing!$C:$C)</f>
        <v>32</v>
      </c>
      <c r="H1931">
        <f t="shared" si="90"/>
        <v>64</v>
      </c>
      <c r="I1931" s="10">
        <f t="shared" si="91"/>
        <v>5.6476043488883222E-2</v>
      </c>
      <c r="J1931" t="str">
        <f>_xlfn.XLOOKUP(A1931,Product_Details!$A:$A,Product_Details!$G:$G,"mens")</f>
        <v>Womens</v>
      </c>
      <c r="K1931">
        <f t="shared" si="92"/>
        <v>2511.6666666666665</v>
      </c>
    </row>
    <row r="1932" spans="1:11" ht="15">
      <c r="A1932" t="s">
        <v>36</v>
      </c>
      <c r="B1932">
        <v>5</v>
      </c>
      <c r="C1932">
        <v>0</v>
      </c>
      <c r="D1932" t="s">
        <v>33</v>
      </c>
      <c r="E1932" t="s">
        <v>341</v>
      </c>
      <c r="F1932" s="1">
        <v>3.5428240740740737E-3</v>
      </c>
      <c r="G1932">
        <f>_xlfn.XLOOKUP($A1932,Product_pricing!$B:$B,Product_pricing!$C:$C)</f>
        <v>23</v>
      </c>
      <c r="H1932">
        <f t="shared" si="90"/>
        <v>115</v>
      </c>
      <c r="I1932" s="10">
        <f t="shared" si="91"/>
        <v>0.10148039064408704</v>
      </c>
      <c r="J1932" t="str">
        <f>_xlfn.XLOOKUP(A1932,Product_Details!$A:$A,Product_Details!$G:$G,"mens")</f>
        <v>Womens</v>
      </c>
      <c r="K1932">
        <f t="shared" si="92"/>
        <v>2511.6666666666665</v>
      </c>
    </row>
    <row r="1933" spans="1:11" ht="15">
      <c r="A1933" t="s">
        <v>41</v>
      </c>
      <c r="B1933">
        <v>5</v>
      </c>
      <c r="C1933">
        <v>0</v>
      </c>
      <c r="D1933" t="s">
        <v>33</v>
      </c>
      <c r="E1933" t="s">
        <v>341</v>
      </c>
      <c r="F1933" s="1">
        <v>3.5428240740740737E-3</v>
      </c>
      <c r="G1933">
        <f>_xlfn.XLOOKUP($A1933,Product_pricing!$B:$B,Product_pricing!$C:$C)</f>
        <v>10</v>
      </c>
      <c r="H1933">
        <f t="shared" si="90"/>
        <v>50</v>
      </c>
      <c r="I1933" s="10">
        <f t="shared" si="91"/>
        <v>4.4121908975690016E-2</v>
      </c>
      <c r="J1933" t="str">
        <f>_xlfn.XLOOKUP(A1933,Product_Details!$A:$A,Product_Details!$G:$G,"mens")</f>
        <v>Mens</v>
      </c>
      <c r="K1933">
        <f t="shared" si="92"/>
        <v>3780</v>
      </c>
    </row>
    <row r="1934" spans="1:11" ht="15">
      <c r="A1934" t="s">
        <v>32</v>
      </c>
      <c r="B1934">
        <v>5</v>
      </c>
      <c r="C1934">
        <v>0</v>
      </c>
      <c r="D1934" t="s">
        <v>33</v>
      </c>
      <c r="E1934" t="s">
        <v>341</v>
      </c>
      <c r="F1934" s="1">
        <v>3.5428240740740737E-3</v>
      </c>
      <c r="G1934">
        <f>_xlfn.XLOOKUP($A1934,Product_pricing!$B:$B,Product_pricing!$C:$C)</f>
        <v>36</v>
      </c>
      <c r="H1934">
        <f t="shared" si="90"/>
        <v>180</v>
      </c>
      <c r="I1934" s="10">
        <f t="shared" si="91"/>
        <v>0.15883887231248406</v>
      </c>
      <c r="J1934" t="str">
        <f>_xlfn.XLOOKUP(A1934,Product_Details!$A:$A,Product_Details!$G:$G,"mens")</f>
        <v>Mens</v>
      </c>
      <c r="K1934">
        <f t="shared" si="92"/>
        <v>3780</v>
      </c>
    </row>
    <row r="1935" spans="1:11" ht="15">
      <c r="A1935" t="s">
        <v>35</v>
      </c>
      <c r="B1935">
        <v>3</v>
      </c>
      <c r="C1935">
        <v>13</v>
      </c>
      <c r="D1935" t="s">
        <v>23</v>
      </c>
      <c r="E1935" t="s">
        <v>342</v>
      </c>
      <c r="F1935" s="1">
        <v>3.7251157407407406E-2</v>
      </c>
      <c r="G1935">
        <f>_xlfn.XLOOKUP($A1935,Product_pricing!$B:$B,Product_pricing!$C:$C)</f>
        <v>32</v>
      </c>
      <c r="H1935">
        <f t="shared" si="90"/>
        <v>83.52</v>
      </c>
      <c r="I1935" s="10">
        <f t="shared" si="91"/>
        <v>7.3701236752992602E-2</v>
      </c>
      <c r="J1935" t="str">
        <f>_xlfn.XLOOKUP(A1935,Product_Details!$A:$A,Product_Details!$G:$G,"mens")</f>
        <v>Womens</v>
      </c>
      <c r="K1935">
        <f t="shared" si="92"/>
        <v>2511.6666666666665</v>
      </c>
    </row>
    <row r="1936" spans="1:11" ht="15">
      <c r="A1936" t="s">
        <v>36</v>
      </c>
      <c r="B1936">
        <v>1</v>
      </c>
      <c r="C1936">
        <v>13</v>
      </c>
      <c r="D1936" t="s">
        <v>23</v>
      </c>
      <c r="E1936" t="s">
        <v>342</v>
      </c>
      <c r="F1936" s="1">
        <v>3.7251157407407406E-2</v>
      </c>
      <c r="G1936">
        <f>_xlfn.XLOOKUP($A1936,Product_pricing!$B:$B,Product_pricing!$C:$C)</f>
        <v>23</v>
      </c>
      <c r="H1936">
        <f t="shared" si="90"/>
        <v>20.010000000000002</v>
      </c>
      <c r="I1936" s="10">
        <f t="shared" si="91"/>
        <v>1.7657587972071148E-2</v>
      </c>
      <c r="J1936" t="str">
        <f>_xlfn.XLOOKUP(A1936,Product_Details!$A:$A,Product_Details!$G:$G,"mens")</f>
        <v>Womens</v>
      </c>
      <c r="K1936">
        <f t="shared" si="92"/>
        <v>2511.6666666666665</v>
      </c>
    </row>
    <row r="1937" spans="1:11" ht="15">
      <c r="A1937" t="s">
        <v>30</v>
      </c>
      <c r="B1937">
        <v>4</v>
      </c>
      <c r="C1937">
        <v>13</v>
      </c>
      <c r="D1937" t="s">
        <v>23</v>
      </c>
      <c r="E1937" t="s">
        <v>342</v>
      </c>
      <c r="F1937" s="1">
        <v>3.7251157407407406E-2</v>
      </c>
      <c r="G1937">
        <f>_xlfn.XLOOKUP($A1937,Product_pricing!$B:$B,Product_pricing!$C:$C)</f>
        <v>19</v>
      </c>
      <c r="H1937">
        <f t="shared" si="90"/>
        <v>66.12</v>
      </c>
      <c r="I1937" s="10">
        <f t="shared" si="91"/>
        <v>5.8346812429452478E-2</v>
      </c>
      <c r="J1937" t="str">
        <f>_xlfn.XLOOKUP(A1937,Product_Details!$A:$A,Product_Details!$G:$G,"mens")</f>
        <v>Womens</v>
      </c>
      <c r="K1937">
        <f t="shared" si="92"/>
        <v>2511.6666666666665</v>
      </c>
    </row>
    <row r="1938" spans="1:11" ht="15">
      <c r="A1938" t="s">
        <v>25</v>
      </c>
      <c r="B1938">
        <v>3</v>
      </c>
      <c r="C1938">
        <v>13</v>
      </c>
      <c r="D1938" t="s">
        <v>23</v>
      </c>
      <c r="E1938" t="s">
        <v>342</v>
      </c>
      <c r="F1938" s="1">
        <v>3.7251157407407406E-2</v>
      </c>
      <c r="G1938">
        <f>_xlfn.XLOOKUP($A1938,Product_pricing!$B:$B,Product_pricing!$C:$C)</f>
        <v>40</v>
      </c>
      <c r="H1938">
        <f t="shared" si="90"/>
        <v>104.4</v>
      </c>
      <c r="I1938" s="10">
        <f t="shared" si="91"/>
        <v>9.2126545941240756E-2</v>
      </c>
      <c r="J1938" t="str">
        <f>_xlfn.XLOOKUP(A1938,Product_Details!$A:$A,Product_Details!$G:$G,"mens")</f>
        <v>Mens</v>
      </c>
      <c r="K1938">
        <f t="shared" si="92"/>
        <v>3780</v>
      </c>
    </row>
    <row r="1939" spans="1:11" ht="15">
      <c r="A1939" t="s">
        <v>27</v>
      </c>
      <c r="B1939">
        <v>1</v>
      </c>
      <c r="C1939">
        <v>13</v>
      </c>
      <c r="D1939" t="s">
        <v>23</v>
      </c>
      <c r="E1939" t="s">
        <v>342</v>
      </c>
      <c r="F1939" s="1">
        <v>3.7251157407407406E-2</v>
      </c>
      <c r="G1939">
        <f>_xlfn.XLOOKUP($A1939,Product_pricing!$B:$B,Product_pricing!$C:$C)</f>
        <v>29</v>
      </c>
      <c r="H1939">
        <f t="shared" si="90"/>
        <v>25.23</v>
      </c>
      <c r="I1939" s="10">
        <f t="shared" si="91"/>
        <v>2.2263915269133183E-2</v>
      </c>
      <c r="J1939" t="str">
        <f>_xlfn.XLOOKUP(A1939,Product_Details!$A:$A,Product_Details!$G:$G,"mens")</f>
        <v>Mens</v>
      </c>
      <c r="K1939">
        <f t="shared" si="92"/>
        <v>3780</v>
      </c>
    </row>
    <row r="1940" spans="1:11" ht="15">
      <c r="A1940" t="s">
        <v>35</v>
      </c>
      <c r="B1940">
        <v>5</v>
      </c>
      <c r="C1940">
        <v>18</v>
      </c>
      <c r="D1940" t="s">
        <v>23</v>
      </c>
      <c r="E1940" t="s">
        <v>343</v>
      </c>
      <c r="F1940" s="1">
        <v>2.4403935185185185E-2</v>
      </c>
      <c r="G1940">
        <f>_xlfn.XLOOKUP($A1940,Product_pricing!$B:$B,Product_pricing!$C:$C)</f>
        <v>32</v>
      </c>
      <c r="H1940">
        <f t="shared" si="90"/>
        <v>131.20000000000002</v>
      </c>
      <c r="I1940" s="10">
        <f t="shared" si="91"/>
        <v>0.11577588915221063</v>
      </c>
      <c r="J1940" t="str">
        <f>_xlfn.XLOOKUP(A1940,Product_Details!$A:$A,Product_Details!$G:$G,"mens")</f>
        <v>Womens</v>
      </c>
      <c r="K1940">
        <f t="shared" si="92"/>
        <v>3767.5</v>
      </c>
    </row>
    <row r="1941" spans="1:11" ht="15">
      <c r="A1941" t="s">
        <v>29</v>
      </c>
      <c r="B1941">
        <v>1</v>
      </c>
      <c r="C1941">
        <v>18</v>
      </c>
      <c r="D1941" t="s">
        <v>23</v>
      </c>
      <c r="E1941" t="s">
        <v>343</v>
      </c>
      <c r="F1941" s="1">
        <v>2.4403935185185185E-2</v>
      </c>
      <c r="G1941">
        <f>_xlfn.XLOOKUP($A1941,Product_pricing!$B:$B,Product_pricing!$C:$C)</f>
        <v>10</v>
      </c>
      <c r="H1941">
        <f t="shared" si="90"/>
        <v>8.2000000000000011</v>
      </c>
      <c r="I1941" s="10">
        <f t="shared" si="91"/>
        <v>7.2359930720131641E-3</v>
      </c>
      <c r="J1941" t="str">
        <f>_xlfn.XLOOKUP(A1941,Product_Details!$A:$A,Product_Details!$G:$G,"mens")</f>
        <v>Womens</v>
      </c>
      <c r="K1941">
        <f t="shared" si="92"/>
        <v>3767.5</v>
      </c>
    </row>
    <row r="1942" spans="1:11" ht="15">
      <c r="A1942" t="s">
        <v>25</v>
      </c>
      <c r="B1942">
        <v>1</v>
      </c>
      <c r="C1942">
        <v>18</v>
      </c>
      <c r="D1942" t="s">
        <v>23</v>
      </c>
      <c r="E1942" t="s">
        <v>343</v>
      </c>
      <c r="F1942" s="1">
        <v>2.4403935185185185E-2</v>
      </c>
      <c r="G1942">
        <f>_xlfn.XLOOKUP($A1942,Product_pricing!$B:$B,Product_pricing!$C:$C)</f>
        <v>40</v>
      </c>
      <c r="H1942">
        <f t="shared" si="90"/>
        <v>32.800000000000004</v>
      </c>
      <c r="I1942" s="10">
        <f t="shared" si="91"/>
        <v>2.8943972288052656E-2</v>
      </c>
      <c r="J1942" t="str">
        <f>_xlfn.XLOOKUP(A1942,Product_Details!$A:$A,Product_Details!$G:$G,"mens")</f>
        <v>Mens</v>
      </c>
      <c r="K1942">
        <f t="shared" si="92"/>
        <v>2520</v>
      </c>
    </row>
    <row r="1943" spans="1:11" ht="15">
      <c r="A1943" t="s">
        <v>26</v>
      </c>
      <c r="B1943">
        <v>5</v>
      </c>
      <c r="C1943">
        <v>18</v>
      </c>
      <c r="D1943" t="s">
        <v>23</v>
      </c>
      <c r="E1943" t="s">
        <v>343</v>
      </c>
      <c r="F1943" s="1">
        <v>2.4403935185185185E-2</v>
      </c>
      <c r="G1943">
        <f>_xlfn.XLOOKUP($A1943,Product_pricing!$B:$B,Product_pricing!$C:$C)</f>
        <v>17</v>
      </c>
      <c r="H1943">
        <f t="shared" si="90"/>
        <v>69.7</v>
      </c>
      <c r="I1943" s="10">
        <f t="shared" si="91"/>
        <v>6.1505941112111884E-2</v>
      </c>
      <c r="J1943" t="str">
        <f>_xlfn.XLOOKUP(A1943,Product_Details!$A:$A,Product_Details!$G:$G,"mens")</f>
        <v>Mens</v>
      </c>
      <c r="K1943">
        <f t="shared" si="92"/>
        <v>2520</v>
      </c>
    </row>
    <row r="1944" spans="1:11" ht="15">
      <c r="A1944" t="s">
        <v>27</v>
      </c>
      <c r="B1944">
        <v>5</v>
      </c>
      <c r="C1944">
        <v>18</v>
      </c>
      <c r="D1944" t="s">
        <v>23</v>
      </c>
      <c r="E1944" t="s">
        <v>343</v>
      </c>
      <c r="F1944" s="1">
        <v>2.4403935185185185E-2</v>
      </c>
      <c r="G1944">
        <f>_xlfn.XLOOKUP($A1944,Product_pricing!$B:$B,Product_pricing!$C:$C)</f>
        <v>29</v>
      </c>
      <c r="H1944">
        <f t="shared" si="90"/>
        <v>118.9</v>
      </c>
      <c r="I1944" s="10">
        <f t="shared" si="91"/>
        <v>0.10492189954419087</v>
      </c>
      <c r="J1944" t="str">
        <f>_xlfn.XLOOKUP(A1944,Product_Details!$A:$A,Product_Details!$G:$G,"mens")</f>
        <v>Mens</v>
      </c>
      <c r="K1944">
        <f t="shared" si="92"/>
        <v>2520</v>
      </c>
    </row>
    <row r="1945" spans="1:11" ht="15">
      <c r="A1945" t="s">
        <v>22</v>
      </c>
      <c r="B1945">
        <v>4</v>
      </c>
      <c r="C1945">
        <v>7</v>
      </c>
      <c r="D1945" t="s">
        <v>33</v>
      </c>
      <c r="E1945" t="s">
        <v>344</v>
      </c>
      <c r="F1945" s="1">
        <v>4.0127314814814817E-3</v>
      </c>
      <c r="G1945">
        <f>_xlfn.XLOOKUP($A1945,Product_pricing!$B:$B,Product_pricing!$C:$C)</f>
        <v>13</v>
      </c>
      <c r="H1945">
        <f t="shared" si="90"/>
        <v>48.36</v>
      </c>
      <c r="I1945" s="10">
        <f t="shared" si="91"/>
        <v>4.267471036128738E-2</v>
      </c>
      <c r="J1945" t="str">
        <f>_xlfn.XLOOKUP(A1945,Product_Details!$A:$A,Product_Details!$G:$G,"mens")</f>
        <v>Womens</v>
      </c>
      <c r="K1945">
        <f t="shared" si="92"/>
        <v>3767.5</v>
      </c>
    </row>
    <row r="1946" spans="1:11" ht="15">
      <c r="A1946" t="s">
        <v>30</v>
      </c>
      <c r="B1946">
        <v>3</v>
      </c>
      <c r="C1946">
        <v>7</v>
      </c>
      <c r="D1946" t="s">
        <v>33</v>
      </c>
      <c r="E1946" t="s">
        <v>344</v>
      </c>
      <c r="F1946" s="1">
        <v>4.0127314814814817E-3</v>
      </c>
      <c r="G1946">
        <f>_xlfn.XLOOKUP($A1946,Product_pricing!$B:$B,Product_pricing!$C:$C)</f>
        <v>19</v>
      </c>
      <c r="H1946">
        <f t="shared" si="90"/>
        <v>53.01</v>
      </c>
      <c r="I1946" s="10">
        <f t="shared" si="91"/>
        <v>4.6778047896026555E-2</v>
      </c>
      <c r="J1946" t="str">
        <f>_xlfn.XLOOKUP(A1946,Product_Details!$A:$A,Product_Details!$G:$G,"mens")</f>
        <v>Womens</v>
      </c>
      <c r="K1946">
        <f t="shared" si="92"/>
        <v>3767.5</v>
      </c>
    </row>
    <row r="1947" spans="1:11" ht="15">
      <c r="A1947" t="s">
        <v>25</v>
      </c>
      <c r="B1947">
        <v>1</v>
      </c>
      <c r="C1947">
        <v>7</v>
      </c>
      <c r="D1947" t="s">
        <v>33</v>
      </c>
      <c r="E1947" t="s">
        <v>344</v>
      </c>
      <c r="F1947" s="1">
        <v>4.0127314814814817E-3</v>
      </c>
      <c r="G1947">
        <f>_xlfn.XLOOKUP($A1947,Product_pricing!$B:$B,Product_pricing!$C:$C)</f>
        <v>40</v>
      </c>
      <c r="H1947">
        <f t="shared" si="90"/>
        <v>37.199999999999996</v>
      </c>
      <c r="I1947" s="10">
        <f t="shared" si="91"/>
        <v>3.2826700277913366E-2</v>
      </c>
      <c r="J1947" t="str">
        <f>_xlfn.XLOOKUP(A1947,Product_Details!$A:$A,Product_Details!$G:$G,"mens")</f>
        <v>Mens</v>
      </c>
      <c r="K1947">
        <f t="shared" si="92"/>
        <v>3780</v>
      </c>
    </row>
    <row r="1948" spans="1:11" ht="15">
      <c r="A1948" t="s">
        <v>27</v>
      </c>
      <c r="B1948">
        <v>4</v>
      </c>
      <c r="C1948">
        <v>7</v>
      </c>
      <c r="D1948" t="s">
        <v>33</v>
      </c>
      <c r="E1948" t="s">
        <v>344</v>
      </c>
      <c r="F1948" s="1">
        <v>4.0127314814814817E-3</v>
      </c>
      <c r="G1948">
        <f>_xlfn.XLOOKUP($A1948,Product_pricing!$B:$B,Product_pricing!$C:$C)</f>
        <v>29</v>
      </c>
      <c r="H1948">
        <f t="shared" si="90"/>
        <v>107.88</v>
      </c>
      <c r="I1948" s="10">
        <f t="shared" si="91"/>
        <v>9.5197430805948779E-2</v>
      </c>
      <c r="J1948" t="str">
        <f>_xlfn.XLOOKUP(A1948,Product_Details!$A:$A,Product_Details!$G:$G,"mens")</f>
        <v>Mens</v>
      </c>
      <c r="K1948">
        <f t="shared" si="92"/>
        <v>3780</v>
      </c>
    </row>
    <row r="1949" spans="1:11" ht="15">
      <c r="A1949" t="s">
        <v>35</v>
      </c>
      <c r="B1949">
        <v>2</v>
      </c>
      <c r="C1949">
        <v>13</v>
      </c>
      <c r="D1949" t="s">
        <v>23</v>
      </c>
      <c r="E1949">
        <v>521245</v>
      </c>
      <c r="F1949" s="1">
        <v>3.9012731481481482E-2</v>
      </c>
      <c r="G1949">
        <f>_xlfn.XLOOKUP($A1949,Product_pricing!$B:$B,Product_pricing!$C:$C)</f>
        <v>32</v>
      </c>
      <c r="H1949">
        <f t="shared" si="90"/>
        <v>55.68</v>
      </c>
      <c r="I1949" s="10">
        <f t="shared" si="91"/>
        <v>4.9134157835328408E-2</v>
      </c>
      <c r="J1949" t="str">
        <f>_xlfn.XLOOKUP(A1949,Product_Details!$A:$A,Product_Details!$G:$G,"mens")</f>
        <v>Womens</v>
      </c>
      <c r="K1949">
        <f t="shared" si="92"/>
        <v>3767.5</v>
      </c>
    </row>
    <row r="1950" spans="1:11" ht="15">
      <c r="A1950" t="s">
        <v>29</v>
      </c>
      <c r="B1950">
        <v>1</v>
      </c>
      <c r="C1950">
        <v>13</v>
      </c>
      <c r="D1950" t="s">
        <v>23</v>
      </c>
      <c r="E1950">
        <v>521245</v>
      </c>
      <c r="F1950" s="1">
        <v>3.9012731481481482E-2</v>
      </c>
      <c r="G1950">
        <f>_xlfn.XLOOKUP($A1950,Product_pricing!$B:$B,Product_pricing!$C:$C)</f>
        <v>10</v>
      </c>
      <c r="H1950">
        <f t="shared" si="90"/>
        <v>8.6999999999999993</v>
      </c>
      <c r="I1950" s="10">
        <f t="shared" si="91"/>
        <v>7.6772121617700619E-3</v>
      </c>
      <c r="J1950" t="str">
        <f>_xlfn.XLOOKUP(A1950,Product_Details!$A:$A,Product_Details!$G:$G,"mens")</f>
        <v>Womens</v>
      </c>
      <c r="K1950">
        <f t="shared" si="92"/>
        <v>3767.5</v>
      </c>
    </row>
    <row r="1951" spans="1:11" ht="15">
      <c r="A1951" t="s">
        <v>25</v>
      </c>
      <c r="B1951">
        <v>3</v>
      </c>
      <c r="C1951">
        <v>13</v>
      </c>
      <c r="D1951" t="s">
        <v>23</v>
      </c>
      <c r="E1951">
        <v>521245</v>
      </c>
      <c r="F1951" s="1">
        <v>3.9012731481481482E-2</v>
      </c>
      <c r="G1951">
        <f>_xlfn.XLOOKUP($A1951,Product_pricing!$B:$B,Product_pricing!$C:$C)</f>
        <v>40</v>
      </c>
      <c r="H1951">
        <f t="shared" si="90"/>
        <v>104.4</v>
      </c>
      <c r="I1951" s="10">
        <f t="shared" si="91"/>
        <v>9.2126545941240756E-2</v>
      </c>
      <c r="J1951" t="str">
        <f>_xlfn.XLOOKUP(A1951,Product_Details!$A:$A,Product_Details!$G:$G,"mens")</f>
        <v>Mens</v>
      </c>
      <c r="K1951">
        <f t="shared" si="92"/>
        <v>1890</v>
      </c>
    </row>
    <row r="1952" spans="1:11" ht="15">
      <c r="A1952" t="s">
        <v>41</v>
      </c>
      <c r="B1952">
        <v>5</v>
      </c>
      <c r="C1952">
        <v>13</v>
      </c>
      <c r="D1952" t="s">
        <v>23</v>
      </c>
      <c r="E1952">
        <v>521245</v>
      </c>
      <c r="F1952" s="1">
        <v>3.9012731481481482E-2</v>
      </c>
      <c r="G1952">
        <f>_xlfn.XLOOKUP($A1952,Product_pricing!$B:$B,Product_pricing!$C:$C)</f>
        <v>10</v>
      </c>
      <c r="H1952">
        <f t="shared" si="90"/>
        <v>43.5</v>
      </c>
      <c r="I1952" s="10">
        <f t="shared" si="91"/>
        <v>3.8386060808850313E-2</v>
      </c>
      <c r="J1952" t="str">
        <f>_xlfn.XLOOKUP(A1952,Product_Details!$A:$A,Product_Details!$G:$G,"mens")</f>
        <v>Mens</v>
      </c>
      <c r="K1952">
        <f t="shared" si="92"/>
        <v>1890</v>
      </c>
    </row>
    <row r="1953" spans="1:11" ht="15">
      <c r="A1953" t="s">
        <v>31</v>
      </c>
      <c r="B1953">
        <v>4</v>
      </c>
      <c r="C1953">
        <v>13</v>
      </c>
      <c r="D1953" t="s">
        <v>23</v>
      </c>
      <c r="E1953">
        <v>521245</v>
      </c>
      <c r="F1953" s="1">
        <v>3.9012731481481482E-2</v>
      </c>
      <c r="G1953">
        <f>_xlfn.XLOOKUP($A1953,Product_pricing!$B:$B,Product_pricing!$C:$C)</f>
        <v>57</v>
      </c>
      <c r="H1953">
        <f t="shared" si="90"/>
        <v>198.35999999999999</v>
      </c>
      <c r="I1953" s="10">
        <f t="shared" si="91"/>
        <v>0.17504043728835741</v>
      </c>
      <c r="J1953" t="str">
        <f>_xlfn.XLOOKUP(A1953,Product_Details!$A:$A,Product_Details!$G:$G,"mens")</f>
        <v>Mens</v>
      </c>
      <c r="K1953">
        <f t="shared" si="92"/>
        <v>1890</v>
      </c>
    </row>
    <row r="1954" spans="1:11" ht="15">
      <c r="A1954" t="s">
        <v>32</v>
      </c>
      <c r="B1954">
        <v>5</v>
      </c>
      <c r="C1954">
        <v>13</v>
      </c>
      <c r="D1954" t="s">
        <v>23</v>
      </c>
      <c r="E1954">
        <v>521245</v>
      </c>
      <c r="F1954" s="1">
        <v>3.9012731481481482E-2</v>
      </c>
      <c r="G1954">
        <f>_xlfn.XLOOKUP($A1954,Product_pricing!$B:$B,Product_pricing!$C:$C)</f>
        <v>36</v>
      </c>
      <c r="H1954">
        <f t="shared" si="90"/>
        <v>156.6</v>
      </c>
      <c r="I1954" s="10">
        <f t="shared" si="91"/>
        <v>0.13818981891186113</v>
      </c>
      <c r="J1954" t="str">
        <f>_xlfn.XLOOKUP(A1954,Product_Details!$A:$A,Product_Details!$G:$G,"mens")</f>
        <v>Mens</v>
      </c>
      <c r="K1954">
        <f t="shared" si="92"/>
        <v>1890</v>
      </c>
    </row>
    <row r="1955" spans="1:11" ht="15">
      <c r="A1955" t="s">
        <v>22</v>
      </c>
      <c r="B1955">
        <v>4</v>
      </c>
      <c r="C1955">
        <v>17</v>
      </c>
      <c r="D1955" t="s">
        <v>23</v>
      </c>
      <c r="E1955" t="s">
        <v>345</v>
      </c>
      <c r="F1955" s="1">
        <v>1.2979166666666667E-2</v>
      </c>
      <c r="G1955">
        <f>_xlfn.XLOOKUP($A1955,Product_pricing!$B:$B,Product_pricing!$C:$C)</f>
        <v>13</v>
      </c>
      <c r="H1955">
        <f t="shared" si="90"/>
        <v>43.16</v>
      </c>
      <c r="I1955" s="10">
        <f t="shared" si="91"/>
        <v>3.8086031827815621E-2</v>
      </c>
      <c r="J1955" t="str">
        <f>_xlfn.XLOOKUP(A1955,Product_Details!$A:$A,Product_Details!$G:$G,"mens")</f>
        <v>Womens</v>
      </c>
      <c r="K1955">
        <f t="shared" si="92"/>
        <v>3767.5</v>
      </c>
    </row>
    <row r="1956" spans="1:11" ht="15">
      <c r="A1956" t="s">
        <v>38</v>
      </c>
      <c r="B1956">
        <v>2</v>
      </c>
      <c r="C1956">
        <v>17</v>
      </c>
      <c r="D1956" t="s">
        <v>23</v>
      </c>
      <c r="E1956" t="s">
        <v>345</v>
      </c>
      <c r="F1956" s="1">
        <v>1.2979166666666667E-2</v>
      </c>
      <c r="G1956">
        <f>_xlfn.XLOOKUP($A1956,Product_pricing!$B:$B,Product_pricing!$C:$C)</f>
        <v>54</v>
      </c>
      <c r="H1956">
        <f t="shared" si="90"/>
        <v>89.64</v>
      </c>
      <c r="I1956" s="10">
        <f t="shared" si="91"/>
        <v>7.9101758411617068E-2</v>
      </c>
      <c r="J1956" t="str">
        <f>_xlfn.XLOOKUP(A1956,Product_Details!$A:$A,Product_Details!$G:$G,"mens")</f>
        <v>Womens</v>
      </c>
      <c r="K1956">
        <f t="shared" si="92"/>
        <v>3767.5</v>
      </c>
    </row>
    <row r="1957" spans="1:11" ht="15">
      <c r="A1957" t="s">
        <v>25</v>
      </c>
      <c r="B1957">
        <v>5</v>
      </c>
      <c r="C1957">
        <v>17</v>
      </c>
      <c r="D1957" t="s">
        <v>23</v>
      </c>
      <c r="E1957" t="s">
        <v>345</v>
      </c>
      <c r="F1957" s="1">
        <v>1.2979166666666667E-2</v>
      </c>
      <c r="G1957">
        <f>_xlfn.XLOOKUP($A1957,Product_pricing!$B:$B,Product_pricing!$C:$C)</f>
        <v>40</v>
      </c>
      <c r="H1957">
        <f t="shared" si="90"/>
        <v>166</v>
      </c>
      <c r="I1957" s="10">
        <f t="shared" si="91"/>
        <v>0.14648473779929086</v>
      </c>
      <c r="J1957" t="str">
        <f>_xlfn.XLOOKUP(A1957,Product_Details!$A:$A,Product_Details!$G:$G,"mens")</f>
        <v>Mens</v>
      </c>
      <c r="K1957">
        <f t="shared" si="92"/>
        <v>1890</v>
      </c>
    </row>
    <row r="1958" spans="1:11" ht="15">
      <c r="A1958" t="s">
        <v>31</v>
      </c>
      <c r="B1958">
        <v>3</v>
      </c>
      <c r="C1958">
        <v>17</v>
      </c>
      <c r="D1958" t="s">
        <v>23</v>
      </c>
      <c r="E1958" t="s">
        <v>345</v>
      </c>
      <c r="F1958" s="1">
        <v>1.2979166666666667E-2</v>
      </c>
      <c r="G1958">
        <f>_xlfn.XLOOKUP($A1958,Product_pricing!$B:$B,Product_pricing!$C:$C)</f>
        <v>57</v>
      </c>
      <c r="H1958">
        <f t="shared" si="90"/>
        <v>141.93</v>
      </c>
      <c r="I1958" s="10">
        <f t="shared" si="91"/>
        <v>0.12524445081839367</v>
      </c>
      <c r="J1958" t="str">
        <f>_xlfn.XLOOKUP(A1958,Product_Details!$A:$A,Product_Details!$G:$G,"mens")</f>
        <v>Mens</v>
      </c>
      <c r="K1958">
        <f t="shared" si="92"/>
        <v>1890</v>
      </c>
    </row>
    <row r="1959" spans="1:11" ht="15">
      <c r="A1959" t="s">
        <v>32</v>
      </c>
      <c r="B1959">
        <v>2</v>
      </c>
      <c r="C1959">
        <v>17</v>
      </c>
      <c r="D1959" t="s">
        <v>23</v>
      </c>
      <c r="E1959" t="s">
        <v>345</v>
      </c>
      <c r="F1959" s="1">
        <v>1.2979166666666667E-2</v>
      </c>
      <c r="G1959">
        <f>_xlfn.XLOOKUP($A1959,Product_pricing!$B:$B,Product_pricing!$C:$C)</f>
        <v>36</v>
      </c>
      <c r="H1959">
        <f t="shared" si="90"/>
        <v>59.76</v>
      </c>
      <c r="I1959" s="10">
        <f t="shared" si="91"/>
        <v>5.2734505607744703E-2</v>
      </c>
      <c r="J1959" t="str">
        <f>_xlfn.XLOOKUP(A1959,Product_Details!$A:$A,Product_Details!$G:$G,"mens")</f>
        <v>Mens</v>
      </c>
      <c r="K1959">
        <f t="shared" si="92"/>
        <v>1890</v>
      </c>
    </row>
    <row r="1960" spans="1:11" ht="15">
      <c r="A1960" t="s">
        <v>27</v>
      </c>
      <c r="B1960">
        <v>2</v>
      </c>
      <c r="C1960">
        <v>17</v>
      </c>
      <c r="D1960" t="s">
        <v>23</v>
      </c>
      <c r="E1960" t="s">
        <v>345</v>
      </c>
      <c r="F1960" s="1">
        <v>1.2979166666666667E-2</v>
      </c>
      <c r="G1960">
        <f>_xlfn.XLOOKUP($A1960,Product_pricing!$B:$B,Product_pricing!$C:$C)</f>
        <v>29</v>
      </c>
      <c r="H1960">
        <f t="shared" si="90"/>
        <v>48.14</v>
      </c>
      <c r="I1960" s="10">
        <f t="shared" si="91"/>
        <v>4.2480573961794353E-2</v>
      </c>
      <c r="J1960" t="str">
        <f>_xlfn.XLOOKUP(A1960,Product_Details!$A:$A,Product_Details!$G:$G,"mens")</f>
        <v>Mens</v>
      </c>
      <c r="K1960">
        <f t="shared" si="92"/>
        <v>1890</v>
      </c>
    </row>
    <row r="1961" spans="1:11" ht="15">
      <c r="A1961" t="s">
        <v>29</v>
      </c>
      <c r="B1961">
        <v>2</v>
      </c>
      <c r="C1961">
        <v>18</v>
      </c>
      <c r="D1961" t="s">
        <v>23</v>
      </c>
      <c r="E1961" t="s">
        <v>346</v>
      </c>
      <c r="F1961" s="1">
        <v>2.9436342592592594E-2</v>
      </c>
      <c r="G1961">
        <f>_xlfn.XLOOKUP($A1961,Product_pricing!$B:$B,Product_pricing!$C:$C)</f>
        <v>10</v>
      </c>
      <c r="H1961">
        <f t="shared" si="90"/>
        <v>16.400000000000002</v>
      </c>
      <c r="I1961" s="10">
        <f t="shared" si="91"/>
        <v>1.4471986144026328E-2</v>
      </c>
      <c r="J1961" t="str">
        <f>_xlfn.XLOOKUP(A1961,Product_Details!$A:$A,Product_Details!$G:$G,"mens")</f>
        <v>Womens</v>
      </c>
      <c r="K1961">
        <f t="shared" si="92"/>
        <v>3767.5</v>
      </c>
    </row>
    <row r="1962" spans="1:11" ht="15">
      <c r="A1962" t="s">
        <v>30</v>
      </c>
      <c r="B1962">
        <v>2</v>
      </c>
      <c r="C1962">
        <v>18</v>
      </c>
      <c r="D1962" t="s">
        <v>23</v>
      </c>
      <c r="E1962" t="s">
        <v>346</v>
      </c>
      <c r="F1962" s="1">
        <v>2.9436342592592594E-2</v>
      </c>
      <c r="G1962">
        <f>_xlfn.XLOOKUP($A1962,Product_pricing!$B:$B,Product_pricing!$C:$C)</f>
        <v>19</v>
      </c>
      <c r="H1962">
        <f t="shared" si="90"/>
        <v>31.160000000000004</v>
      </c>
      <c r="I1962" s="10">
        <f t="shared" si="91"/>
        <v>2.7496773673650023E-2</v>
      </c>
      <c r="J1962" t="str">
        <f>_xlfn.XLOOKUP(A1962,Product_Details!$A:$A,Product_Details!$G:$G,"mens")</f>
        <v>Womens</v>
      </c>
      <c r="K1962">
        <f t="shared" si="92"/>
        <v>3767.5</v>
      </c>
    </row>
    <row r="1963" spans="1:11" ht="15">
      <c r="A1963" t="s">
        <v>25</v>
      </c>
      <c r="B1963">
        <v>5</v>
      </c>
      <c r="C1963">
        <v>18</v>
      </c>
      <c r="D1963" t="s">
        <v>23</v>
      </c>
      <c r="E1963" t="s">
        <v>346</v>
      </c>
      <c r="F1963" s="1">
        <v>2.9436342592592594E-2</v>
      </c>
      <c r="G1963">
        <f>_xlfn.XLOOKUP($A1963,Product_pricing!$B:$B,Product_pricing!$C:$C)</f>
        <v>40</v>
      </c>
      <c r="H1963">
        <f t="shared" si="90"/>
        <v>164</v>
      </c>
      <c r="I1963" s="10">
        <f t="shared" si="91"/>
        <v>0.14471986144026325</v>
      </c>
      <c r="J1963" t="str">
        <f>_xlfn.XLOOKUP(A1963,Product_Details!$A:$A,Product_Details!$G:$G,"mens")</f>
        <v>Mens</v>
      </c>
      <c r="K1963">
        <f t="shared" si="92"/>
        <v>1890</v>
      </c>
    </row>
    <row r="1964" spans="1:11" ht="15">
      <c r="A1964" t="s">
        <v>41</v>
      </c>
      <c r="B1964">
        <v>2</v>
      </c>
      <c r="C1964">
        <v>18</v>
      </c>
      <c r="D1964" t="s">
        <v>23</v>
      </c>
      <c r="E1964" t="s">
        <v>346</v>
      </c>
      <c r="F1964" s="1">
        <v>2.9436342592592594E-2</v>
      </c>
      <c r="G1964">
        <f>_xlfn.XLOOKUP($A1964,Product_pricing!$B:$B,Product_pricing!$C:$C)</f>
        <v>10</v>
      </c>
      <c r="H1964">
        <f t="shared" si="90"/>
        <v>16.400000000000002</v>
      </c>
      <c r="I1964" s="10">
        <f t="shared" si="91"/>
        <v>1.4471986144026328E-2</v>
      </c>
      <c r="J1964" t="str">
        <f>_xlfn.XLOOKUP(A1964,Product_Details!$A:$A,Product_Details!$G:$G,"mens")</f>
        <v>Mens</v>
      </c>
      <c r="K1964">
        <f t="shared" si="92"/>
        <v>1890</v>
      </c>
    </row>
    <row r="1965" spans="1:11" ht="15">
      <c r="A1965" t="s">
        <v>26</v>
      </c>
      <c r="B1965">
        <v>3</v>
      </c>
      <c r="C1965">
        <v>18</v>
      </c>
      <c r="D1965" t="s">
        <v>23</v>
      </c>
      <c r="E1965" t="s">
        <v>346</v>
      </c>
      <c r="F1965" s="1">
        <v>2.9436342592592594E-2</v>
      </c>
      <c r="G1965">
        <f>_xlfn.XLOOKUP($A1965,Product_pricing!$B:$B,Product_pricing!$C:$C)</f>
        <v>17</v>
      </c>
      <c r="H1965">
        <f t="shared" si="90"/>
        <v>41.82</v>
      </c>
      <c r="I1965" s="10">
        <f t="shared" si="91"/>
        <v>3.690356466726713E-2</v>
      </c>
      <c r="J1965" t="str">
        <f>_xlfn.XLOOKUP(A1965,Product_Details!$A:$A,Product_Details!$G:$G,"mens")</f>
        <v>Mens</v>
      </c>
      <c r="K1965">
        <f t="shared" si="92"/>
        <v>1890</v>
      </c>
    </row>
    <row r="1966" spans="1:11" ht="15">
      <c r="A1966" t="s">
        <v>27</v>
      </c>
      <c r="B1966">
        <v>5</v>
      </c>
      <c r="C1966">
        <v>18</v>
      </c>
      <c r="D1966" t="s">
        <v>23</v>
      </c>
      <c r="E1966" t="s">
        <v>346</v>
      </c>
      <c r="F1966" s="1">
        <v>2.9436342592592594E-2</v>
      </c>
      <c r="G1966">
        <f>_xlfn.XLOOKUP($A1966,Product_pricing!$B:$B,Product_pricing!$C:$C)</f>
        <v>29</v>
      </c>
      <c r="H1966">
        <f t="shared" si="90"/>
        <v>118.9</v>
      </c>
      <c r="I1966" s="10">
        <f t="shared" si="91"/>
        <v>0.10492189954419087</v>
      </c>
      <c r="J1966" t="str">
        <f>_xlfn.XLOOKUP(A1966,Product_Details!$A:$A,Product_Details!$G:$G,"mens")</f>
        <v>Mens</v>
      </c>
      <c r="K1966">
        <f t="shared" si="92"/>
        <v>1890</v>
      </c>
    </row>
    <row r="1967" spans="1:11" ht="15">
      <c r="A1967" t="s">
        <v>29</v>
      </c>
      <c r="B1967">
        <v>3</v>
      </c>
      <c r="C1967">
        <v>18</v>
      </c>
      <c r="D1967" t="s">
        <v>33</v>
      </c>
      <c r="E1967" t="s">
        <v>347</v>
      </c>
      <c r="F1967" s="1">
        <v>2.3221064814814812E-2</v>
      </c>
      <c r="G1967">
        <f>_xlfn.XLOOKUP($A1967,Product_pricing!$B:$B,Product_pricing!$C:$C)</f>
        <v>10</v>
      </c>
      <c r="H1967">
        <f t="shared" si="90"/>
        <v>24.6</v>
      </c>
      <c r="I1967" s="10">
        <f t="shared" si="91"/>
        <v>2.1707979216039491E-2</v>
      </c>
      <c r="J1967" t="str">
        <f>_xlfn.XLOOKUP(A1967,Product_Details!$A:$A,Product_Details!$G:$G,"mens")</f>
        <v>Womens</v>
      </c>
      <c r="K1967">
        <f t="shared" si="92"/>
        <v>3767.5</v>
      </c>
    </row>
    <row r="1968" spans="1:11" ht="15">
      <c r="A1968" t="s">
        <v>30</v>
      </c>
      <c r="B1968">
        <v>5</v>
      </c>
      <c r="C1968">
        <v>18</v>
      </c>
      <c r="D1968" t="s">
        <v>33</v>
      </c>
      <c r="E1968" t="s">
        <v>347</v>
      </c>
      <c r="F1968" s="1">
        <v>2.3221064814814812E-2</v>
      </c>
      <c r="G1968">
        <f>_xlfn.XLOOKUP($A1968,Product_pricing!$B:$B,Product_pricing!$C:$C)</f>
        <v>19</v>
      </c>
      <c r="H1968">
        <f t="shared" si="90"/>
        <v>77.900000000000006</v>
      </c>
      <c r="I1968" s="10">
        <f t="shared" si="91"/>
        <v>6.8741934184125053E-2</v>
      </c>
      <c r="J1968" t="str">
        <f>_xlfn.XLOOKUP(A1968,Product_Details!$A:$A,Product_Details!$G:$G,"mens")</f>
        <v>Womens</v>
      </c>
      <c r="K1968">
        <f t="shared" si="92"/>
        <v>3767.5</v>
      </c>
    </row>
    <row r="1969" spans="1:11" ht="15">
      <c r="A1969" t="s">
        <v>41</v>
      </c>
      <c r="B1969">
        <v>5</v>
      </c>
      <c r="C1969">
        <v>18</v>
      </c>
      <c r="D1969" t="s">
        <v>33</v>
      </c>
      <c r="E1969" t="s">
        <v>347</v>
      </c>
      <c r="F1969" s="1">
        <v>2.3221064814814812E-2</v>
      </c>
      <c r="G1969">
        <f>_xlfn.XLOOKUP($A1969,Product_pricing!$B:$B,Product_pricing!$C:$C)</f>
        <v>10</v>
      </c>
      <c r="H1969">
        <f t="shared" si="90"/>
        <v>41</v>
      </c>
      <c r="I1969" s="10">
        <f t="shared" si="91"/>
        <v>3.6179965360065812E-2</v>
      </c>
      <c r="J1969" t="str">
        <f>_xlfn.XLOOKUP(A1969,Product_Details!$A:$A,Product_Details!$G:$G,"mens")</f>
        <v>Mens</v>
      </c>
      <c r="K1969">
        <f t="shared" si="92"/>
        <v>2520</v>
      </c>
    </row>
    <row r="1970" spans="1:11" ht="15">
      <c r="A1970" t="s">
        <v>31</v>
      </c>
      <c r="B1970">
        <v>4</v>
      </c>
      <c r="C1970">
        <v>18</v>
      </c>
      <c r="D1970" t="s">
        <v>33</v>
      </c>
      <c r="E1970" t="s">
        <v>347</v>
      </c>
      <c r="F1970" s="1">
        <v>2.3221064814814812E-2</v>
      </c>
      <c r="G1970">
        <f>_xlfn.XLOOKUP($A1970,Product_pricing!$B:$B,Product_pricing!$C:$C)</f>
        <v>57</v>
      </c>
      <c r="H1970">
        <f t="shared" si="90"/>
        <v>186.96</v>
      </c>
      <c r="I1970" s="10">
        <f t="shared" si="91"/>
        <v>0.16498064204190013</v>
      </c>
      <c r="J1970" t="str">
        <f>_xlfn.XLOOKUP(A1970,Product_Details!$A:$A,Product_Details!$G:$G,"mens")</f>
        <v>Mens</v>
      </c>
      <c r="K1970">
        <f t="shared" si="92"/>
        <v>2520</v>
      </c>
    </row>
    <row r="1971" spans="1:11" ht="15">
      <c r="A1971" t="s">
        <v>26</v>
      </c>
      <c r="B1971">
        <v>3</v>
      </c>
      <c r="C1971">
        <v>18</v>
      </c>
      <c r="D1971" t="s">
        <v>33</v>
      </c>
      <c r="E1971" t="s">
        <v>347</v>
      </c>
      <c r="F1971" s="1">
        <v>2.3221064814814812E-2</v>
      </c>
      <c r="G1971">
        <f>_xlfn.XLOOKUP($A1971,Product_pricing!$B:$B,Product_pricing!$C:$C)</f>
        <v>17</v>
      </c>
      <c r="H1971">
        <f t="shared" si="90"/>
        <v>41.82</v>
      </c>
      <c r="I1971" s="10">
        <f t="shared" si="91"/>
        <v>3.690356466726713E-2</v>
      </c>
      <c r="J1971" t="str">
        <f>_xlfn.XLOOKUP(A1971,Product_Details!$A:$A,Product_Details!$G:$G,"mens")</f>
        <v>Mens</v>
      </c>
      <c r="K1971">
        <f t="shared" si="92"/>
        <v>2520</v>
      </c>
    </row>
    <row r="1972" spans="1:11" ht="15">
      <c r="A1972" t="s">
        <v>29</v>
      </c>
      <c r="B1972">
        <v>4</v>
      </c>
      <c r="C1972">
        <v>13</v>
      </c>
      <c r="D1972" t="s">
        <v>23</v>
      </c>
      <c r="E1972" t="s">
        <v>348</v>
      </c>
      <c r="F1972" s="1">
        <v>1.6730324074074075E-2</v>
      </c>
      <c r="G1972">
        <f>_xlfn.XLOOKUP($A1972,Product_pricing!$B:$B,Product_pricing!$C:$C)</f>
        <v>10</v>
      </c>
      <c r="H1972">
        <f t="shared" si="90"/>
        <v>34.799999999999997</v>
      </c>
      <c r="I1972" s="10">
        <f t="shared" si="91"/>
        <v>3.0708848647080247E-2</v>
      </c>
      <c r="J1972" t="str">
        <f>_xlfn.XLOOKUP(A1972,Product_Details!$A:$A,Product_Details!$G:$G,"mens")</f>
        <v>Womens</v>
      </c>
      <c r="K1972">
        <f t="shared" si="92"/>
        <v>3767.5</v>
      </c>
    </row>
    <row r="1973" spans="1:11" ht="15">
      <c r="A1973" t="s">
        <v>36</v>
      </c>
      <c r="B1973">
        <v>3</v>
      </c>
      <c r="C1973">
        <v>13</v>
      </c>
      <c r="D1973" t="s">
        <v>23</v>
      </c>
      <c r="E1973" t="s">
        <v>348</v>
      </c>
      <c r="F1973" s="1">
        <v>1.6730324074074075E-2</v>
      </c>
      <c r="G1973">
        <f>_xlfn.XLOOKUP($A1973,Product_pricing!$B:$B,Product_pricing!$C:$C)</f>
        <v>23</v>
      </c>
      <c r="H1973">
        <f t="shared" si="90"/>
        <v>60.03</v>
      </c>
      <c r="I1973" s="10">
        <f t="shared" si="91"/>
        <v>5.2972763916213438E-2</v>
      </c>
      <c r="J1973" t="str">
        <f>_xlfn.XLOOKUP(A1973,Product_Details!$A:$A,Product_Details!$G:$G,"mens")</f>
        <v>Womens</v>
      </c>
      <c r="K1973">
        <f t="shared" si="92"/>
        <v>3767.5</v>
      </c>
    </row>
    <row r="1974" spans="1:11" ht="15">
      <c r="A1974" t="s">
        <v>25</v>
      </c>
      <c r="B1974">
        <v>2</v>
      </c>
      <c r="C1974">
        <v>13</v>
      </c>
      <c r="D1974" t="s">
        <v>23</v>
      </c>
      <c r="E1974" t="s">
        <v>348</v>
      </c>
      <c r="F1974" s="1">
        <v>1.6730324074074075E-2</v>
      </c>
      <c r="G1974">
        <f>_xlfn.XLOOKUP($A1974,Product_pricing!$B:$B,Product_pricing!$C:$C)</f>
        <v>40</v>
      </c>
      <c r="H1974">
        <f t="shared" si="90"/>
        <v>69.599999999999994</v>
      </c>
      <c r="I1974" s="10">
        <f t="shared" si="91"/>
        <v>6.1417697294160495E-2</v>
      </c>
      <c r="J1974" t="str">
        <f>_xlfn.XLOOKUP(A1974,Product_Details!$A:$A,Product_Details!$G:$G,"mens")</f>
        <v>Mens</v>
      </c>
      <c r="K1974">
        <f t="shared" si="92"/>
        <v>2520</v>
      </c>
    </row>
    <row r="1975" spans="1:11" ht="15">
      <c r="A1975" t="s">
        <v>32</v>
      </c>
      <c r="B1975">
        <v>4</v>
      </c>
      <c r="C1975">
        <v>13</v>
      </c>
      <c r="D1975" t="s">
        <v>23</v>
      </c>
      <c r="E1975" t="s">
        <v>348</v>
      </c>
      <c r="F1975" s="1">
        <v>1.6730324074074075E-2</v>
      </c>
      <c r="G1975">
        <f>_xlfn.XLOOKUP($A1975,Product_pricing!$B:$B,Product_pricing!$C:$C)</f>
        <v>36</v>
      </c>
      <c r="H1975">
        <f t="shared" si="90"/>
        <v>125.28</v>
      </c>
      <c r="I1975" s="10">
        <f t="shared" si="91"/>
        <v>0.11055185512948891</v>
      </c>
      <c r="J1975" t="str">
        <f>_xlfn.XLOOKUP(A1975,Product_Details!$A:$A,Product_Details!$G:$G,"mens")</f>
        <v>Mens</v>
      </c>
      <c r="K1975">
        <f t="shared" si="92"/>
        <v>2520</v>
      </c>
    </row>
    <row r="1976" spans="1:11" ht="15">
      <c r="A1976" t="s">
        <v>27</v>
      </c>
      <c r="B1976">
        <v>5</v>
      </c>
      <c r="C1976">
        <v>13</v>
      </c>
      <c r="D1976" t="s">
        <v>23</v>
      </c>
      <c r="E1976" t="s">
        <v>348</v>
      </c>
      <c r="F1976" s="1">
        <v>1.6730324074074075E-2</v>
      </c>
      <c r="G1976">
        <f>_xlfn.XLOOKUP($A1976,Product_pricing!$B:$B,Product_pricing!$C:$C)</f>
        <v>29</v>
      </c>
      <c r="H1976">
        <f t="shared" si="90"/>
        <v>126.15</v>
      </c>
      <c r="I1976" s="10">
        <f t="shared" si="91"/>
        <v>0.11131957634566592</v>
      </c>
      <c r="J1976" t="str">
        <f>_xlfn.XLOOKUP(A1976,Product_Details!$A:$A,Product_Details!$G:$G,"mens")</f>
        <v>Mens</v>
      </c>
      <c r="K1976">
        <f t="shared" si="92"/>
        <v>2520</v>
      </c>
    </row>
    <row r="1977" spans="1:11" ht="15">
      <c r="A1977" t="s">
        <v>22</v>
      </c>
      <c r="B1977">
        <v>5</v>
      </c>
      <c r="C1977">
        <v>3</v>
      </c>
      <c r="D1977" t="s">
        <v>23</v>
      </c>
      <c r="E1977" t="s">
        <v>349</v>
      </c>
      <c r="F1977" s="1">
        <v>3.1314814814814816E-2</v>
      </c>
      <c r="G1977">
        <f>_xlfn.XLOOKUP($A1977,Product_pricing!$B:$B,Product_pricing!$C:$C)</f>
        <v>13</v>
      </c>
      <c r="H1977">
        <f t="shared" si="90"/>
        <v>63.05</v>
      </c>
      <c r="I1977" s="10">
        <f t="shared" si="91"/>
        <v>5.5637727218345111E-2</v>
      </c>
      <c r="J1977" t="str">
        <f>_xlfn.XLOOKUP(A1977,Product_Details!$A:$A,Product_Details!$G:$G,"mens")</f>
        <v>Womens</v>
      </c>
      <c r="K1977">
        <f t="shared" si="92"/>
        <v>1507</v>
      </c>
    </row>
    <row r="1978" spans="1:11" ht="15">
      <c r="A1978" t="s">
        <v>35</v>
      </c>
      <c r="B1978">
        <v>3</v>
      </c>
      <c r="C1978">
        <v>3</v>
      </c>
      <c r="D1978" t="s">
        <v>23</v>
      </c>
      <c r="E1978" t="s">
        <v>349</v>
      </c>
      <c r="F1978" s="1">
        <v>3.1314814814814816E-2</v>
      </c>
      <c r="G1978">
        <f>_xlfn.XLOOKUP($A1978,Product_pricing!$B:$B,Product_pricing!$C:$C)</f>
        <v>32</v>
      </c>
      <c r="H1978">
        <f t="shared" si="90"/>
        <v>93.12</v>
      </c>
      <c r="I1978" s="10">
        <f t="shared" si="91"/>
        <v>8.2172643276325091E-2</v>
      </c>
      <c r="J1978" t="str">
        <f>_xlfn.XLOOKUP(A1978,Product_Details!$A:$A,Product_Details!$G:$G,"mens")</f>
        <v>Womens</v>
      </c>
      <c r="K1978">
        <f t="shared" si="92"/>
        <v>1507</v>
      </c>
    </row>
    <row r="1979" spans="1:11" ht="15">
      <c r="A1979" t="s">
        <v>36</v>
      </c>
      <c r="B1979">
        <v>5</v>
      </c>
      <c r="C1979">
        <v>3</v>
      </c>
      <c r="D1979" t="s">
        <v>23</v>
      </c>
      <c r="E1979" t="s">
        <v>349</v>
      </c>
      <c r="F1979" s="1">
        <v>3.1314814814814816E-2</v>
      </c>
      <c r="G1979">
        <f>_xlfn.XLOOKUP($A1979,Product_pricing!$B:$B,Product_pricing!$C:$C)</f>
        <v>23</v>
      </c>
      <c r="H1979">
        <f t="shared" si="90"/>
        <v>111.55</v>
      </c>
      <c r="I1979" s="10">
        <f t="shared" si="91"/>
        <v>9.8435978924764425E-2</v>
      </c>
      <c r="J1979" t="str">
        <f>_xlfn.XLOOKUP(A1979,Product_Details!$A:$A,Product_Details!$G:$G,"mens")</f>
        <v>Womens</v>
      </c>
      <c r="K1979">
        <f t="shared" si="92"/>
        <v>1507</v>
      </c>
    </row>
    <row r="1980" spans="1:11" ht="15">
      <c r="A1980" t="s">
        <v>30</v>
      </c>
      <c r="B1980">
        <v>2</v>
      </c>
      <c r="C1980">
        <v>3</v>
      </c>
      <c r="D1980" t="s">
        <v>23</v>
      </c>
      <c r="E1980" t="s">
        <v>349</v>
      </c>
      <c r="F1980" s="1">
        <v>3.1314814814814816E-2</v>
      </c>
      <c r="G1980">
        <f>_xlfn.XLOOKUP($A1980,Product_pricing!$B:$B,Product_pricing!$C:$C)</f>
        <v>19</v>
      </c>
      <c r="H1980">
        <f t="shared" si="90"/>
        <v>36.86</v>
      </c>
      <c r="I1980" s="10">
        <f t="shared" si="91"/>
        <v>3.2526671296878681E-2</v>
      </c>
      <c r="J1980" t="str">
        <f>_xlfn.XLOOKUP(A1980,Product_Details!$A:$A,Product_Details!$G:$G,"mens")</f>
        <v>Womens</v>
      </c>
      <c r="K1980">
        <f t="shared" si="92"/>
        <v>1507</v>
      </c>
    </row>
    <row r="1981" spans="1:11" ht="15">
      <c r="A1981" t="s">
        <v>38</v>
      </c>
      <c r="B1981">
        <v>5</v>
      </c>
      <c r="C1981">
        <v>3</v>
      </c>
      <c r="D1981" t="s">
        <v>23</v>
      </c>
      <c r="E1981" t="s">
        <v>349</v>
      </c>
      <c r="F1981" s="1">
        <v>3.1314814814814816E-2</v>
      </c>
      <c r="G1981">
        <f>_xlfn.XLOOKUP($A1981,Product_pricing!$B:$B,Product_pricing!$C:$C)</f>
        <v>54</v>
      </c>
      <c r="H1981">
        <f t="shared" si="90"/>
        <v>261.89999999999998</v>
      </c>
      <c r="I1981" s="10">
        <f t="shared" si="91"/>
        <v>0.23111055921466431</v>
      </c>
      <c r="J1981" t="str">
        <f>_xlfn.XLOOKUP(A1981,Product_Details!$A:$A,Product_Details!$G:$G,"mens")</f>
        <v>Womens</v>
      </c>
      <c r="K1981">
        <f t="shared" si="92"/>
        <v>1507</v>
      </c>
    </row>
    <row r="1982" spans="1:11" ht="15">
      <c r="A1982" t="s">
        <v>25</v>
      </c>
      <c r="B1982">
        <v>1</v>
      </c>
      <c r="C1982">
        <v>3</v>
      </c>
      <c r="D1982" t="s">
        <v>23</v>
      </c>
      <c r="E1982" t="s">
        <v>349</v>
      </c>
      <c r="F1982" s="1">
        <v>3.1314814814814816E-2</v>
      </c>
      <c r="G1982">
        <f>_xlfn.XLOOKUP($A1982,Product_pricing!$B:$B,Product_pricing!$C:$C)</f>
        <v>40</v>
      </c>
      <c r="H1982">
        <f t="shared" si="90"/>
        <v>38.799999999999997</v>
      </c>
      <c r="I1982" s="10">
        <f t="shared" si="91"/>
        <v>3.423860136513545E-2</v>
      </c>
      <c r="J1982" t="str">
        <f>_xlfn.XLOOKUP(A1982,Product_Details!$A:$A,Product_Details!$G:$G,"mens")</f>
        <v>Mens</v>
      </c>
      <c r="K1982">
        <f t="shared" si="92"/>
        <v>1890</v>
      </c>
    </row>
    <row r="1983" spans="1:11" ht="15">
      <c r="A1983" t="s">
        <v>41</v>
      </c>
      <c r="B1983">
        <v>3</v>
      </c>
      <c r="C1983">
        <v>3</v>
      </c>
      <c r="D1983" t="s">
        <v>23</v>
      </c>
      <c r="E1983" t="s">
        <v>349</v>
      </c>
      <c r="F1983" s="1">
        <v>3.1314814814814816E-2</v>
      </c>
      <c r="G1983">
        <f>_xlfn.XLOOKUP($A1983,Product_pricing!$B:$B,Product_pricing!$C:$C)</f>
        <v>10</v>
      </c>
      <c r="H1983">
        <f t="shared" si="90"/>
        <v>29.099999999999998</v>
      </c>
      <c r="I1983" s="10">
        <f t="shared" si="91"/>
        <v>2.5678951023851589E-2</v>
      </c>
      <c r="J1983" t="str">
        <f>_xlfn.XLOOKUP(A1983,Product_Details!$A:$A,Product_Details!$G:$G,"mens")</f>
        <v>Mens</v>
      </c>
      <c r="K1983">
        <f t="shared" si="92"/>
        <v>1890</v>
      </c>
    </row>
    <row r="1984" spans="1:11" ht="15">
      <c r="A1984" t="s">
        <v>26</v>
      </c>
      <c r="B1984">
        <v>1</v>
      </c>
      <c r="C1984">
        <v>3</v>
      </c>
      <c r="D1984" t="s">
        <v>23</v>
      </c>
      <c r="E1984" t="s">
        <v>349</v>
      </c>
      <c r="F1984" s="1">
        <v>3.1314814814814816E-2</v>
      </c>
      <c r="G1984">
        <f>_xlfn.XLOOKUP($A1984,Product_pricing!$B:$B,Product_pricing!$C:$C)</f>
        <v>17</v>
      </c>
      <c r="H1984">
        <f t="shared" si="90"/>
        <v>16.489999999999998</v>
      </c>
      <c r="I1984" s="10">
        <f t="shared" si="91"/>
        <v>1.4551405580182565E-2</v>
      </c>
      <c r="J1984" t="str">
        <f>_xlfn.XLOOKUP(A1984,Product_Details!$A:$A,Product_Details!$G:$G,"mens")</f>
        <v>Mens</v>
      </c>
      <c r="K1984">
        <f t="shared" si="92"/>
        <v>1890</v>
      </c>
    </row>
    <row r="1985" spans="1:11" ht="15">
      <c r="A1985" t="s">
        <v>27</v>
      </c>
      <c r="B1985">
        <v>3</v>
      </c>
      <c r="C1985">
        <v>3</v>
      </c>
      <c r="D1985" t="s">
        <v>23</v>
      </c>
      <c r="E1985" t="s">
        <v>349</v>
      </c>
      <c r="F1985" s="1">
        <v>3.1314814814814816E-2</v>
      </c>
      <c r="G1985">
        <f>_xlfn.XLOOKUP($A1985,Product_pricing!$B:$B,Product_pricing!$C:$C)</f>
        <v>29</v>
      </c>
      <c r="H1985">
        <f t="shared" si="90"/>
        <v>84.39</v>
      </c>
      <c r="I1985" s="10">
        <f t="shared" si="91"/>
        <v>7.4468957969169608E-2</v>
      </c>
      <c r="J1985" t="str">
        <f>_xlfn.XLOOKUP(A1985,Product_Details!$A:$A,Product_Details!$G:$G,"mens")</f>
        <v>Mens</v>
      </c>
      <c r="K1985">
        <f t="shared" si="92"/>
        <v>1890</v>
      </c>
    </row>
    <row r="1986" spans="1:11" ht="15">
      <c r="A1986" t="s">
        <v>22</v>
      </c>
      <c r="B1986">
        <v>1</v>
      </c>
      <c r="C1986">
        <v>8</v>
      </c>
      <c r="D1986" t="s">
        <v>23</v>
      </c>
      <c r="E1986" t="s">
        <v>350</v>
      </c>
      <c r="F1986" s="1">
        <v>2.3567129629629632E-2</v>
      </c>
      <c r="G1986">
        <f>_xlfn.XLOOKUP($A1986,Product_pricing!$B:$B,Product_pricing!$C:$C)</f>
        <v>13</v>
      </c>
      <c r="H1986">
        <f t="shared" si="90"/>
        <v>11.96</v>
      </c>
      <c r="I1986" s="10">
        <f t="shared" si="91"/>
        <v>1.0553960626985054E-2</v>
      </c>
      <c r="J1986" t="str">
        <f>_xlfn.XLOOKUP(A1986,Product_Details!$A:$A,Product_Details!$G:$G,"mens")</f>
        <v>Womens</v>
      </c>
      <c r="K1986">
        <f t="shared" si="92"/>
        <v>2511.6666666666665</v>
      </c>
    </row>
    <row r="1987" spans="1:11" ht="15">
      <c r="A1987" t="s">
        <v>35</v>
      </c>
      <c r="B1987">
        <v>5</v>
      </c>
      <c r="C1987">
        <v>8</v>
      </c>
      <c r="D1987" t="s">
        <v>23</v>
      </c>
      <c r="E1987" t="s">
        <v>350</v>
      </c>
      <c r="F1987" s="1">
        <v>2.3567129629629632E-2</v>
      </c>
      <c r="G1987">
        <f>_xlfn.XLOOKUP($A1987,Product_pricing!$B:$B,Product_pricing!$C:$C)</f>
        <v>32</v>
      </c>
      <c r="H1987">
        <f t="shared" ref="H1987:H2050" si="93">B1987*G1987*(1-C1987/100)</f>
        <v>147.20000000000002</v>
      </c>
      <c r="I1987" s="10">
        <f t="shared" ref="I1987:I2050" si="94">(H1987/SUM($H:$H))*1000</f>
        <v>0.12989490002443141</v>
      </c>
      <c r="J1987" t="str">
        <f>_xlfn.XLOOKUP(A1987,Product_Details!$A:$A,Product_Details!$G:$G,"mens")</f>
        <v>Womens</v>
      </c>
      <c r="K1987">
        <f t="shared" ref="K1987:K2050" si="95">COUNTIFS($J:$J, J1987) / COUNTIFS($J:$J, J1987, $E:$E, E1987)</f>
        <v>2511.6666666666665</v>
      </c>
    </row>
    <row r="1988" spans="1:11" ht="15">
      <c r="A1988" t="s">
        <v>36</v>
      </c>
      <c r="B1988">
        <v>1</v>
      </c>
      <c r="C1988">
        <v>8</v>
      </c>
      <c r="D1988" t="s">
        <v>23</v>
      </c>
      <c r="E1988" t="s">
        <v>350</v>
      </c>
      <c r="F1988" s="1">
        <v>2.3567129629629632E-2</v>
      </c>
      <c r="G1988">
        <f>_xlfn.XLOOKUP($A1988,Product_pricing!$B:$B,Product_pricing!$C:$C)</f>
        <v>23</v>
      </c>
      <c r="H1988">
        <f t="shared" si="93"/>
        <v>21.16</v>
      </c>
      <c r="I1988" s="10">
        <f t="shared" si="94"/>
        <v>1.8672391878512017E-2</v>
      </c>
      <c r="J1988" t="str">
        <f>_xlfn.XLOOKUP(A1988,Product_Details!$A:$A,Product_Details!$G:$G,"mens")</f>
        <v>Womens</v>
      </c>
      <c r="K1988">
        <f t="shared" si="95"/>
        <v>2511.6666666666665</v>
      </c>
    </row>
    <row r="1989" spans="1:11" ht="15">
      <c r="A1989" t="s">
        <v>25</v>
      </c>
      <c r="B1989">
        <v>5</v>
      </c>
      <c r="C1989">
        <v>8</v>
      </c>
      <c r="D1989" t="s">
        <v>23</v>
      </c>
      <c r="E1989" t="s">
        <v>350</v>
      </c>
      <c r="F1989" s="1">
        <v>2.3567129629629632E-2</v>
      </c>
      <c r="G1989">
        <f>_xlfn.XLOOKUP($A1989,Product_pricing!$B:$B,Product_pricing!$C:$C)</f>
        <v>40</v>
      </c>
      <c r="H1989">
        <f t="shared" si="93"/>
        <v>184</v>
      </c>
      <c r="I1989" s="10">
        <f t="shared" si="94"/>
        <v>0.16236862503053925</v>
      </c>
      <c r="J1989" t="str">
        <f>_xlfn.XLOOKUP(A1989,Product_Details!$A:$A,Product_Details!$G:$G,"mens")</f>
        <v>Mens</v>
      </c>
      <c r="K1989">
        <f t="shared" si="95"/>
        <v>3780</v>
      </c>
    </row>
    <row r="1990" spans="1:11" ht="15">
      <c r="A1990" t="s">
        <v>26</v>
      </c>
      <c r="B1990">
        <v>5</v>
      </c>
      <c r="C1990">
        <v>8</v>
      </c>
      <c r="D1990" t="s">
        <v>23</v>
      </c>
      <c r="E1990" t="s">
        <v>350</v>
      </c>
      <c r="F1990" s="1">
        <v>2.3567129629629632E-2</v>
      </c>
      <c r="G1990">
        <f>_xlfn.XLOOKUP($A1990,Product_pricing!$B:$B,Product_pricing!$C:$C)</f>
        <v>17</v>
      </c>
      <c r="H1990">
        <f t="shared" si="93"/>
        <v>78.2</v>
      </c>
      <c r="I1990" s="10">
        <f t="shared" si="94"/>
        <v>6.9006665637979192E-2</v>
      </c>
      <c r="J1990" t="str">
        <f>_xlfn.XLOOKUP(A1990,Product_Details!$A:$A,Product_Details!$G:$G,"mens")</f>
        <v>Mens</v>
      </c>
      <c r="K1990">
        <f t="shared" si="95"/>
        <v>3780</v>
      </c>
    </row>
    <row r="1991" spans="1:11" ht="15">
      <c r="A1991" t="s">
        <v>36</v>
      </c>
      <c r="B1991">
        <v>5</v>
      </c>
      <c r="C1991">
        <v>3</v>
      </c>
      <c r="D1991" t="s">
        <v>33</v>
      </c>
      <c r="E1991" t="s">
        <v>351</v>
      </c>
      <c r="F1991" s="1">
        <v>1.5253472222222222E-2</v>
      </c>
      <c r="G1991">
        <f>_xlfn.XLOOKUP($A1991,Product_pricing!$B:$B,Product_pricing!$C:$C)</f>
        <v>23</v>
      </c>
      <c r="H1991">
        <f t="shared" si="93"/>
        <v>111.55</v>
      </c>
      <c r="I1991" s="10">
        <f t="shared" si="94"/>
        <v>9.8435978924764425E-2</v>
      </c>
      <c r="J1991" t="str">
        <f>_xlfn.XLOOKUP(A1991,Product_Details!$A:$A,Product_Details!$G:$G,"mens")</f>
        <v>Womens</v>
      </c>
      <c r="K1991">
        <f t="shared" si="95"/>
        <v>3767.5</v>
      </c>
    </row>
    <row r="1992" spans="1:11" ht="15">
      <c r="A1992" t="s">
        <v>38</v>
      </c>
      <c r="B1992">
        <v>2</v>
      </c>
      <c r="C1992">
        <v>3</v>
      </c>
      <c r="D1992" t="s">
        <v>33</v>
      </c>
      <c r="E1992" t="s">
        <v>351</v>
      </c>
      <c r="F1992" s="1">
        <v>1.5253472222222222E-2</v>
      </c>
      <c r="G1992">
        <f>_xlfn.XLOOKUP($A1992,Product_pricing!$B:$B,Product_pricing!$C:$C)</f>
        <v>54</v>
      </c>
      <c r="H1992">
        <f t="shared" si="93"/>
        <v>104.75999999999999</v>
      </c>
      <c r="I1992" s="10">
        <f t="shared" si="94"/>
        <v>9.2444223685865717E-2</v>
      </c>
      <c r="J1992" t="str">
        <f>_xlfn.XLOOKUP(A1992,Product_Details!$A:$A,Product_Details!$G:$G,"mens")</f>
        <v>Womens</v>
      </c>
      <c r="K1992">
        <f t="shared" si="95"/>
        <v>3767.5</v>
      </c>
    </row>
    <row r="1993" spans="1:11" ht="15">
      <c r="A1993" t="s">
        <v>25</v>
      </c>
      <c r="B1993">
        <v>5</v>
      </c>
      <c r="C1993">
        <v>3</v>
      </c>
      <c r="D1993" t="s">
        <v>33</v>
      </c>
      <c r="E1993" t="s">
        <v>351</v>
      </c>
      <c r="F1993" s="1">
        <v>1.5253472222222222E-2</v>
      </c>
      <c r="G1993">
        <f>_xlfn.XLOOKUP($A1993,Product_pricing!$B:$B,Product_pricing!$C:$C)</f>
        <v>40</v>
      </c>
      <c r="H1993">
        <f t="shared" si="93"/>
        <v>194</v>
      </c>
      <c r="I1993" s="10">
        <f t="shared" si="94"/>
        <v>0.17119300682567726</v>
      </c>
      <c r="J1993" t="str">
        <f>_xlfn.XLOOKUP(A1993,Product_Details!$A:$A,Product_Details!$G:$G,"mens")</f>
        <v>Mens</v>
      </c>
      <c r="K1993">
        <f t="shared" si="95"/>
        <v>1890</v>
      </c>
    </row>
    <row r="1994" spans="1:11" ht="15">
      <c r="A1994" t="s">
        <v>31</v>
      </c>
      <c r="B1994">
        <v>1</v>
      </c>
      <c r="C1994">
        <v>3</v>
      </c>
      <c r="D1994" t="s">
        <v>33</v>
      </c>
      <c r="E1994" t="s">
        <v>351</v>
      </c>
      <c r="F1994" s="1">
        <v>1.5253472222222222E-2</v>
      </c>
      <c r="G1994">
        <f>_xlfn.XLOOKUP($A1994,Product_pricing!$B:$B,Product_pricing!$C:$C)</f>
        <v>57</v>
      </c>
      <c r="H1994">
        <f t="shared" si="93"/>
        <v>55.29</v>
      </c>
      <c r="I1994" s="10">
        <f t="shared" si="94"/>
        <v>4.8790006945318015E-2</v>
      </c>
      <c r="J1994" t="str">
        <f>_xlfn.XLOOKUP(A1994,Product_Details!$A:$A,Product_Details!$G:$G,"mens")</f>
        <v>Mens</v>
      </c>
      <c r="K1994">
        <f t="shared" si="95"/>
        <v>1890</v>
      </c>
    </row>
    <row r="1995" spans="1:11" ht="15">
      <c r="A1995" t="s">
        <v>32</v>
      </c>
      <c r="B1995">
        <v>3</v>
      </c>
      <c r="C1995">
        <v>3</v>
      </c>
      <c r="D1995" t="s">
        <v>33</v>
      </c>
      <c r="E1995" t="s">
        <v>351</v>
      </c>
      <c r="F1995" s="1">
        <v>1.5253472222222222E-2</v>
      </c>
      <c r="G1995">
        <f>_xlfn.XLOOKUP($A1995,Product_pricing!$B:$B,Product_pricing!$C:$C)</f>
        <v>36</v>
      </c>
      <c r="H1995">
        <f t="shared" si="93"/>
        <v>104.75999999999999</v>
      </c>
      <c r="I1995" s="10">
        <f t="shared" si="94"/>
        <v>9.2444223685865717E-2</v>
      </c>
      <c r="J1995" t="str">
        <f>_xlfn.XLOOKUP(A1995,Product_Details!$A:$A,Product_Details!$G:$G,"mens")</f>
        <v>Mens</v>
      </c>
      <c r="K1995">
        <f t="shared" si="95"/>
        <v>1890</v>
      </c>
    </row>
    <row r="1996" spans="1:11" ht="15">
      <c r="A1996" t="s">
        <v>27</v>
      </c>
      <c r="B1996">
        <v>2</v>
      </c>
      <c r="C1996">
        <v>3</v>
      </c>
      <c r="D1996" t="s">
        <v>33</v>
      </c>
      <c r="E1996" t="s">
        <v>351</v>
      </c>
      <c r="F1996" s="1">
        <v>1.5253472222222222E-2</v>
      </c>
      <c r="G1996">
        <f>_xlfn.XLOOKUP($A1996,Product_pricing!$B:$B,Product_pricing!$C:$C)</f>
        <v>29</v>
      </c>
      <c r="H1996">
        <f t="shared" si="93"/>
        <v>56.26</v>
      </c>
      <c r="I1996" s="10">
        <f t="shared" si="94"/>
        <v>4.964597197944641E-2</v>
      </c>
      <c r="J1996" t="str">
        <f>_xlfn.XLOOKUP(A1996,Product_Details!$A:$A,Product_Details!$G:$G,"mens")</f>
        <v>Mens</v>
      </c>
      <c r="K1996">
        <f t="shared" si="95"/>
        <v>1890</v>
      </c>
    </row>
    <row r="1997" spans="1:11" ht="15">
      <c r="A1997" t="s">
        <v>29</v>
      </c>
      <c r="B1997">
        <v>5</v>
      </c>
      <c r="C1997">
        <v>11</v>
      </c>
      <c r="D1997" t="s">
        <v>23</v>
      </c>
      <c r="E1997" t="s">
        <v>352</v>
      </c>
      <c r="F1997" s="1">
        <v>3.0689814814814819E-2</v>
      </c>
      <c r="G1997">
        <f>_xlfn.XLOOKUP($A1997,Product_pricing!$B:$B,Product_pricing!$C:$C)</f>
        <v>10</v>
      </c>
      <c r="H1997">
        <f t="shared" si="93"/>
        <v>44.5</v>
      </c>
      <c r="I1997" s="10">
        <f t="shared" si="94"/>
        <v>3.9268498988364112E-2</v>
      </c>
      <c r="J1997" t="str">
        <f>_xlfn.XLOOKUP(A1997,Product_Details!$A:$A,Product_Details!$G:$G,"mens")</f>
        <v>Womens</v>
      </c>
      <c r="K1997">
        <f t="shared" si="95"/>
        <v>2511.6666666666665</v>
      </c>
    </row>
    <row r="1998" spans="1:11" ht="15">
      <c r="A1998" t="s">
        <v>30</v>
      </c>
      <c r="B1998">
        <v>2</v>
      </c>
      <c r="C1998">
        <v>11</v>
      </c>
      <c r="D1998" t="s">
        <v>23</v>
      </c>
      <c r="E1998" t="s">
        <v>352</v>
      </c>
      <c r="F1998" s="1">
        <v>3.0689814814814819E-2</v>
      </c>
      <c r="G1998">
        <f>_xlfn.XLOOKUP($A1998,Product_pricing!$B:$B,Product_pricing!$C:$C)</f>
        <v>19</v>
      </c>
      <c r="H1998">
        <f t="shared" si="93"/>
        <v>33.82</v>
      </c>
      <c r="I1998" s="10">
        <f t="shared" si="94"/>
        <v>2.9844059231156728E-2</v>
      </c>
      <c r="J1998" t="str">
        <f>_xlfn.XLOOKUP(A1998,Product_Details!$A:$A,Product_Details!$G:$G,"mens")</f>
        <v>Womens</v>
      </c>
      <c r="K1998">
        <f t="shared" si="95"/>
        <v>2511.6666666666665</v>
      </c>
    </row>
    <row r="1999" spans="1:11" ht="15">
      <c r="A1999" t="s">
        <v>38</v>
      </c>
      <c r="B1999">
        <v>5</v>
      </c>
      <c r="C1999">
        <v>11</v>
      </c>
      <c r="D1999" t="s">
        <v>23</v>
      </c>
      <c r="E1999" t="s">
        <v>352</v>
      </c>
      <c r="F1999" s="1">
        <v>3.0689814814814819E-2</v>
      </c>
      <c r="G1999">
        <f>_xlfn.XLOOKUP($A1999,Product_pricing!$B:$B,Product_pricing!$C:$C)</f>
        <v>54</v>
      </c>
      <c r="H1999">
        <f t="shared" si="93"/>
        <v>240.3</v>
      </c>
      <c r="I1999" s="10">
        <f t="shared" si="94"/>
        <v>0.21204989453716622</v>
      </c>
      <c r="J1999" t="str">
        <f>_xlfn.XLOOKUP(A1999,Product_Details!$A:$A,Product_Details!$G:$G,"mens")</f>
        <v>Womens</v>
      </c>
      <c r="K1999">
        <f t="shared" si="95"/>
        <v>2511.6666666666665</v>
      </c>
    </row>
    <row r="2000" spans="1:11" ht="15">
      <c r="A2000" t="s">
        <v>31</v>
      </c>
      <c r="B2000">
        <v>3</v>
      </c>
      <c r="C2000">
        <v>11</v>
      </c>
      <c r="D2000" t="s">
        <v>23</v>
      </c>
      <c r="E2000" t="s">
        <v>352</v>
      </c>
      <c r="F2000" s="1">
        <v>3.0689814814814819E-2</v>
      </c>
      <c r="G2000">
        <f>_xlfn.XLOOKUP($A2000,Product_pricing!$B:$B,Product_pricing!$C:$C)</f>
        <v>57</v>
      </c>
      <c r="H2000">
        <f t="shared" si="93"/>
        <v>152.19</v>
      </c>
      <c r="I2000" s="10">
        <f t="shared" si="94"/>
        <v>0.13429826654020527</v>
      </c>
      <c r="J2000" t="str">
        <f>_xlfn.XLOOKUP(A2000,Product_Details!$A:$A,Product_Details!$G:$G,"mens")</f>
        <v>Mens</v>
      </c>
      <c r="K2000">
        <f t="shared" si="95"/>
        <v>3780</v>
      </c>
    </row>
    <row r="2001" spans="1:11" ht="15">
      <c r="A2001" t="s">
        <v>26</v>
      </c>
      <c r="B2001">
        <v>2</v>
      </c>
      <c r="C2001">
        <v>11</v>
      </c>
      <c r="D2001" t="s">
        <v>23</v>
      </c>
      <c r="E2001" t="s">
        <v>352</v>
      </c>
      <c r="F2001" s="1">
        <v>3.0689814814814819E-2</v>
      </c>
      <c r="G2001">
        <f>_xlfn.XLOOKUP($A2001,Product_pricing!$B:$B,Product_pricing!$C:$C)</f>
        <v>17</v>
      </c>
      <c r="H2001">
        <f t="shared" si="93"/>
        <v>30.26</v>
      </c>
      <c r="I2001" s="10">
        <f t="shared" si="94"/>
        <v>2.6702579312087599E-2</v>
      </c>
      <c r="J2001" t="str">
        <f>_xlfn.XLOOKUP(A2001,Product_Details!$A:$A,Product_Details!$G:$G,"mens")</f>
        <v>Mens</v>
      </c>
      <c r="K2001">
        <f t="shared" si="95"/>
        <v>3780</v>
      </c>
    </row>
    <row r="2002" spans="1:11" ht="15">
      <c r="A2002" t="s">
        <v>36</v>
      </c>
      <c r="B2002">
        <v>1</v>
      </c>
      <c r="C2002">
        <v>6</v>
      </c>
      <c r="D2002" t="s">
        <v>33</v>
      </c>
      <c r="E2002" t="s">
        <v>353</v>
      </c>
      <c r="F2002" s="1">
        <v>1.1413194444444443E-2</v>
      </c>
      <c r="G2002">
        <f>_xlfn.XLOOKUP($A2002,Product_pricing!$B:$B,Product_pricing!$C:$C)</f>
        <v>23</v>
      </c>
      <c r="H2002">
        <f t="shared" si="93"/>
        <v>21.619999999999997</v>
      </c>
      <c r="I2002" s="10">
        <f t="shared" si="94"/>
        <v>1.907831344108836E-2</v>
      </c>
      <c r="J2002" t="str">
        <f>_xlfn.XLOOKUP(A2002,Product_Details!$A:$A,Product_Details!$G:$G,"mens")</f>
        <v>Womens</v>
      </c>
      <c r="K2002">
        <f t="shared" si="95"/>
        <v>3767.5</v>
      </c>
    </row>
    <row r="2003" spans="1:11" ht="15">
      <c r="A2003" t="s">
        <v>30</v>
      </c>
      <c r="B2003">
        <v>1</v>
      </c>
      <c r="C2003">
        <v>6</v>
      </c>
      <c r="D2003" t="s">
        <v>33</v>
      </c>
      <c r="E2003" t="s">
        <v>353</v>
      </c>
      <c r="F2003" s="1">
        <v>1.1413194444444443E-2</v>
      </c>
      <c r="G2003">
        <f>_xlfn.XLOOKUP($A2003,Product_pricing!$B:$B,Product_pricing!$C:$C)</f>
        <v>19</v>
      </c>
      <c r="H2003">
        <f t="shared" si="93"/>
        <v>17.86</v>
      </c>
      <c r="I2003" s="10">
        <f t="shared" si="94"/>
        <v>1.5760345886116474E-2</v>
      </c>
      <c r="J2003" t="str">
        <f>_xlfn.XLOOKUP(A2003,Product_Details!$A:$A,Product_Details!$G:$G,"mens")</f>
        <v>Womens</v>
      </c>
      <c r="K2003">
        <f t="shared" si="95"/>
        <v>3767.5</v>
      </c>
    </row>
    <row r="2004" spans="1:11" ht="15">
      <c r="A2004" t="s">
        <v>25</v>
      </c>
      <c r="B2004">
        <v>3</v>
      </c>
      <c r="C2004">
        <v>6</v>
      </c>
      <c r="D2004" t="s">
        <v>33</v>
      </c>
      <c r="E2004" t="s">
        <v>353</v>
      </c>
      <c r="F2004" s="1">
        <v>1.1413194444444443E-2</v>
      </c>
      <c r="G2004">
        <f>_xlfn.XLOOKUP($A2004,Product_pricing!$B:$B,Product_pricing!$C:$C)</f>
        <v>40</v>
      </c>
      <c r="H2004">
        <f t="shared" si="93"/>
        <v>112.8</v>
      </c>
      <c r="I2004" s="10">
        <f t="shared" si="94"/>
        <v>9.9539026649156676E-2</v>
      </c>
      <c r="J2004" t="str">
        <f>_xlfn.XLOOKUP(A2004,Product_Details!$A:$A,Product_Details!$G:$G,"mens")</f>
        <v>Mens</v>
      </c>
      <c r="K2004">
        <f t="shared" si="95"/>
        <v>1890</v>
      </c>
    </row>
    <row r="2005" spans="1:11" ht="15">
      <c r="A2005" t="s">
        <v>41</v>
      </c>
      <c r="B2005">
        <v>5</v>
      </c>
      <c r="C2005">
        <v>6</v>
      </c>
      <c r="D2005" t="s">
        <v>33</v>
      </c>
      <c r="E2005" t="s">
        <v>353</v>
      </c>
      <c r="F2005" s="1">
        <v>1.1413194444444443E-2</v>
      </c>
      <c r="G2005">
        <f>_xlfn.XLOOKUP($A2005,Product_pricing!$B:$B,Product_pricing!$C:$C)</f>
        <v>10</v>
      </c>
      <c r="H2005">
        <f t="shared" si="93"/>
        <v>47</v>
      </c>
      <c r="I2005" s="10">
        <f t="shared" si="94"/>
        <v>4.1474594437148619E-2</v>
      </c>
      <c r="J2005" t="str">
        <f>_xlfn.XLOOKUP(A2005,Product_Details!$A:$A,Product_Details!$G:$G,"mens")</f>
        <v>Mens</v>
      </c>
      <c r="K2005">
        <f t="shared" si="95"/>
        <v>1890</v>
      </c>
    </row>
    <row r="2006" spans="1:11" ht="15">
      <c r="A2006" t="s">
        <v>32</v>
      </c>
      <c r="B2006">
        <v>2</v>
      </c>
      <c r="C2006">
        <v>6</v>
      </c>
      <c r="D2006" t="s">
        <v>33</v>
      </c>
      <c r="E2006" t="s">
        <v>353</v>
      </c>
      <c r="F2006" s="1">
        <v>1.1413194444444443E-2</v>
      </c>
      <c r="G2006">
        <f>_xlfn.XLOOKUP($A2006,Product_pricing!$B:$B,Product_pricing!$C:$C)</f>
        <v>36</v>
      </c>
      <c r="H2006">
        <f t="shared" si="93"/>
        <v>67.679999999999993</v>
      </c>
      <c r="I2006" s="10">
        <f t="shared" si="94"/>
        <v>5.9723415989494003E-2</v>
      </c>
      <c r="J2006" t="str">
        <f>_xlfn.XLOOKUP(A2006,Product_Details!$A:$A,Product_Details!$G:$G,"mens")</f>
        <v>Mens</v>
      </c>
      <c r="K2006">
        <f t="shared" si="95"/>
        <v>1890</v>
      </c>
    </row>
    <row r="2007" spans="1:11" ht="15">
      <c r="A2007" t="s">
        <v>26</v>
      </c>
      <c r="B2007">
        <v>1</v>
      </c>
      <c r="C2007">
        <v>6</v>
      </c>
      <c r="D2007" t="s">
        <v>33</v>
      </c>
      <c r="E2007" t="s">
        <v>353</v>
      </c>
      <c r="F2007" s="1">
        <v>1.1413194444444443E-2</v>
      </c>
      <c r="G2007">
        <f>_xlfn.XLOOKUP($A2007,Product_pricing!$B:$B,Product_pricing!$C:$C)</f>
        <v>17</v>
      </c>
      <c r="H2007">
        <f t="shared" si="93"/>
        <v>15.979999999999999</v>
      </c>
      <c r="I2007" s="10">
        <f t="shared" si="94"/>
        <v>1.4101362108630529E-2</v>
      </c>
      <c r="J2007" t="str">
        <f>_xlfn.XLOOKUP(A2007,Product_Details!$A:$A,Product_Details!$G:$G,"mens")</f>
        <v>Mens</v>
      </c>
      <c r="K2007">
        <f t="shared" si="95"/>
        <v>1890</v>
      </c>
    </row>
    <row r="2008" spans="1:11" ht="15">
      <c r="A2008" t="s">
        <v>22</v>
      </c>
      <c r="B2008">
        <v>2</v>
      </c>
      <c r="C2008">
        <v>0</v>
      </c>
      <c r="D2008" t="s">
        <v>23</v>
      </c>
      <c r="E2008" t="s">
        <v>354</v>
      </c>
      <c r="F2008" s="1">
        <v>2.1653935185185186E-2</v>
      </c>
      <c r="G2008">
        <f>_xlfn.XLOOKUP($A2008,Product_pricing!$B:$B,Product_pricing!$C:$C)</f>
        <v>13</v>
      </c>
      <c r="H2008">
        <f t="shared" si="93"/>
        <v>26</v>
      </c>
      <c r="I2008" s="10">
        <f t="shared" si="94"/>
        <v>2.2943392667358811E-2</v>
      </c>
      <c r="J2008" t="str">
        <f>_xlfn.XLOOKUP(A2008,Product_Details!$A:$A,Product_Details!$G:$G,"mens")</f>
        <v>Womens</v>
      </c>
      <c r="K2008">
        <f t="shared" si="95"/>
        <v>1883.75</v>
      </c>
    </row>
    <row r="2009" spans="1:11" ht="15">
      <c r="A2009" t="s">
        <v>29</v>
      </c>
      <c r="B2009">
        <v>5</v>
      </c>
      <c r="C2009">
        <v>0</v>
      </c>
      <c r="D2009" t="s">
        <v>23</v>
      </c>
      <c r="E2009" t="s">
        <v>354</v>
      </c>
      <c r="F2009" s="1">
        <v>2.1653935185185186E-2</v>
      </c>
      <c r="G2009">
        <f>_xlfn.XLOOKUP($A2009,Product_pricing!$B:$B,Product_pricing!$C:$C)</f>
        <v>10</v>
      </c>
      <c r="H2009">
        <f t="shared" si="93"/>
        <v>50</v>
      </c>
      <c r="I2009" s="10">
        <f t="shared" si="94"/>
        <v>4.4121908975690016E-2</v>
      </c>
      <c r="J2009" t="str">
        <f>_xlfn.XLOOKUP(A2009,Product_Details!$A:$A,Product_Details!$G:$G,"mens")</f>
        <v>Womens</v>
      </c>
      <c r="K2009">
        <f t="shared" si="95"/>
        <v>1883.75</v>
      </c>
    </row>
    <row r="2010" spans="1:11" ht="15">
      <c r="A2010" t="s">
        <v>30</v>
      </c>
      <c r="B2010">
        <v>1</v>
      </c>
      <c r="C2010">
        <v>0</v>
      </c>
      <c r="D2010" t="s">
        <v>23</v>
      </c>
      <c r="E2010" t="s">
        <v>354</v>
      </c>
      <c r="F2010" s="1">
        <v>2.1653935185185186E-2</v>
      </c>
      <c r="G2010">
        <f>_xlfn.XLOOKUP($A2010,Product_pricing!$B:$B,Product_pricing!$C:$C)</f>
        <v>19</v>
      </c>
      <c r="H2010">
        <f t="shared" si="93"/>
        <v>19</v>
      </c>
      <c r="I2010" s="10">
        <f t="shared" si="94"/>
        <v>1.6766325410762208E-2</v>
      </c>
      <c r="J2010" t="str">
        <f>_xlfn.XLOOKUP(A2010,Product_Details!$A:$A,Product_Details!$G:$G,"mens")</f>
        <v>Womens</v>
      </c>
      <c r="K2010">
        <f t="shared" si="95"/>
        <v>1883.75</v>
      </c>
    </row>
    <row r="2011" spans="1:11" ht="15">
      <c r="A2011" t="s">
        <v>38</v>
      </c>
      <c r="B2011">
        <v>5</v>
      </c>
      <c r="C2011">
        <v>0</v>
      </c>
      <c r="D2011" t="s">
        <v>23</v>
      </c>
      <c r="E2011" t="s">
        <v>354</v>
      </c>
      <c r="F2011" s="1">
        <v>2.1653935185185186E-2</v>
      </c>
      <c r="G2011">
        <f>_xlfn.XLOOKUP($A2011,Product_pricing!$B:$B,Product_pricing!$C:$C)</f>
        <v>54</v>
      </c>
      <c r="H2011">
        <f t="shared" si="93"/>
        <v>270</v>
      </c>
      <c r="I2011" s="10">
        <f t="shared" si="94"/>
        <v>0.23825830846872612</v>
      </c>
      <c r="J2011" t="str">
        <f>_xlfn.XLOOKUP(A2011,Product_Details!$A:$A,Product_Details!$G:$G,"mens")</f>
        <v>Womens</v>
      </c>
      <c r="K2011">
        <f t="shared" si="95"/>
        <v>1883.75</v>
      </c>
    </row>
    <row r="2012" spans="1:11" ht="15">
      <c r="A2012" t="s">
        <v>25</v>
      </c>
      <c r="B2012">
        <v>3</v>
      </c>
      <c r="C2012">
        <v>0</v>
      </c>
      <c r="D2012" t="s">
        <v>23</v>
      </c>
      <c r="E2012" t="s">
        <v>354</v>
      </c>
      <c r="F2012" s="1">
        <v>2.1653935185185186E-2</v>
      </c>
      <c r="G2012">
        <f>_xlfn.XLOOKUP($A2012,Product_pricing!$B:$B,Product_pricing!$C:$C)</f>
        <v>40</v>
      </c>
      <c r="H2012">
        <f t="shared" si="93"/>
        <v>120</v>
      </c>
      <c r="I2012" s="10">
        <f t="shared" si="94"/>
        <v>0.10589258154165604</v>
      </c>
      <c r="J2012" t="str">
        <f>_xlfn.XLOOKUP(A2012,Product_Details!$A:$A,Product_Details!$G:$G,"mens")</f>
        <v>Mens</v>
      </c>
      <c r="K2012">
        <f t="shared" si="95"/>
        <v>2520</v>
      </c>
    </row>
    <row r="2013" spans="1:11" ht="15">
      <c r="A2013" t="s">
        <v>32</v>
      </c>
      <c r="B2013">
        <v>3</v>
      </c>
      <c r="C2013">
        <v>0</v>
      </c>
      <c r="D2013" t="s">
        <v>23</v>
      </c>
      <c r="E2013" t="s">
        <v>354</v>
      </c>
      <c r="F2013" s="1">
        <v>2.1653935185185186E-2</v>
      </c>
      <c r="G2013">
        <f>_xlfn.XLOOKUP($A2013,Product_pricing!$B:$B,Product_pricing!$C:$C)</f>
        <v>36</v>
      </c>
      <c r="H2013">
        <f t="shared" si="93"/>
        <v>108</v>
      </c>
      <c r="I2013" s="10">
        <f t="shared" si="94"/>
        <v>9.5303323387490438E-2</v>
      </c>
      <c r="J2013" t="str">
        <f>_xlfn.XLOOKUP(A2013,Product_Details!$A:$A,Product_Details!$G:$G,"mens")</f>
        <v>Mens</v>
      </c>
      <c r="K2013">
        <f t="shared" si="95"/>
        <v>2520</v>
      </c>
    </row>
    <row r="2014" spans="1:11" ht="15">
      <c r="A2014" t="s">
        <v>26</v>
      </c>
      <c r="B2014">
        <v>3</v>
      </c>
      <c r="C2014">
        <v>0</v>
      </c>
      <c r="D2014" t="s">
        <v>23</v>
      </c>
      <c r="E2014" t="s">
        <v>354</v>
      </c>
      <c r="F2014" s="1">
        <v>2.1653935185185186E-2</v>
      </c>
      <c r="G2014">
        <f>_xlfn.XLOOKUP($A2014,Product_pricing!$B:$B,Product_pricing!$C:$C)</f>
        <v>17</v>
      </c>
      <c r="H2014">
        <f t="shared" si="93"/>
        <v>51</v>
      </c>
      <c r="I2014" s="10">
        <f t="shared" si="94"/>
        <v>4.5004347155203822E-2</v>
      </c>
      <c r="J2014" t="str">
        <f>_xlfn.XLOOKUP(A2014,Product_Details!$A:$A,Product_Details!$G:$G,"mens")</f>
        <v>Mens</v>
      </c>
      <c r="K2014">
        <f t="shared" si="95"/>
        <v>2520</v>
      </c>
    </row>
    <row r="2015" spans="1:11" ht="15">
      <c r="A2015" t="s">
        <v>29</v>
      </c>
      <c r="B2015">
        <v>3</v>
      </c>
      <c r="C2015">
        <v>3</v>
      </c>
      <c r="D2015" t="s">
        <v>23</v>
      </c>
      <c r="E2015" t="s">
        <v>355</v>
      </c>
      <c r="F2015" s="1">
        <v>6.3148148148148148E-3</v>
      </c>
      <c r="G2015">
        <f>_xlfn.XLOOKUP($A2015,Product_pricing!$B:$B,Product_pricing!$C:$C)</f>
        <v>10</v>
      </c>
      <c r="H2015">
        <f t="shared" si="93"/>
        <v>29.099999999999998</v>
      </c>
      <c r="I2015" s="10">
        <f t="shared" si="94"/>
        <v>2.5678951023851589E-2</v>
      </c>
      <c r="J2015" t="str">
        <f>_xlfn.XLOOKUP(A2015,Product_Details!$A:$A,Product_Details!$G:$G,"mens")</f>
        <v>Womens</v>
      </c>
      <c r="K2015">
        <f t="shared" si="95"/>
        <v>3767.5</v>
      </c>
    </row>
    <row r="2016" spans="1:11" ht="15">
      <c r="A2016" t="s">
        <v>36</v>
      </c>
      <c r="B2016">
        <v>2</v>
      </c>
      <c r="C2016">
        <v>3</v>
      </c>
      <c r="D2016" t="s">
        <v>23</v>
      </c>
      <c r="E2016" t="s">
        <v>355</v>
      </c>
      <c r="F2016" s="1">
        <v>6.3148148148148148E-3</v>
      </c>
      <c r="G2016">
        <f>_xlfn.XLOOKUP($A2016,Product_pricing!$B:$B,Product_pricing!$C:$C)</f>
        <v>23</v>
      </c>
      <c r="H2016">
        <f t="shared" si="93"/>
        <v>44.62</v>
      </c>
      <c r="I2016" s="10">
        <f t="shared" si="94"/>
        <v>3.937439156990577E-2</v>
      </c>
      <c r="J2016" t="str">
        <f>_xlfn.XLOOKUP(A2016,Product_Details!$A:$A,Product_Details!$G:$G,"mens")</f>
        <v>Womens</v>
      </c>
      <c r="K2016">
        <f t="shared" si="95"/>
        <v>3767.5</v>
      </c>
    </row>
    <row r="2017" spans="1:11" ht="15">
      <c r="A2017" t="s">
        <v>41</v>
      </c>
      <c r="B2017">
        <v>1</v>
      </c>
      <c r="C2017">
        <v>3</v>
      </c>
      <c r="D2017" t="s">
        <v>23</v>
      </c>
      <c r="E2017" t="s">
        <v>355</v>
      </c>
      <c r="F2017" s="1">
        <v>6.3148148148148148E-3</v>
      </c>
      <c r="G2017">
        <f>_xlfn.XLOOKUP($A2017,Product_pricing!$B:$B,Product_pricing!$C:$C)</f>
        <v>10</v>
      </c>
      <c r="H2017">
        <f t="shared" si="93"/>
        <v>9.6999999999999993</v>
      </c>
      <c r="I2017" s="10">
        <f t="shared" si="94"/>
        <v>8.5596503412838625E-3</v>
      </c>
      <c r="J2017" t="str">
        <f>_xlfn.XLOOKUP(A2017,Product_Details!$A:$A,Product_Details!$G:$G,"mens")</f>
        <v>Mens</v>
      </c>
      <c r="K2017">
        <f t="shared" si="95"/>
        <v>2520</v>
      </c>
    </row>
    <row r="2018" spans="1:11" ht="15">
      <c r="A2018" t="s">
        <v>31</v>
      </c>
      <c r="B2018">
        <v>5</v>
      </c>
      <c r="C2018">
        <v>3</v>
      </c>
      <c r="D2018" t="s">
        <v>23</v>
      </c>
      <c r="E2018" t="s">
        <v>355</v>
      </c>
      <c r="F2018" s="1">
        <v>6.3148148148148148E-3</v>
      </c>
      <c r="G2018">
        <f>_xlfn.XLOOKUP($A2018,Product_pricing!$B:$B,Product_pricing!$C:$C)</f>
        <v>57</v>
      </c>
      <c r="H2018">
        <f t="shared" si="93"/>
        <v>276.45</v>
      </c>
      <c r="I2018" s="10">
        <f t="shared" si="94"/>
        <v>0.24395003472659008</v>
      </c>
      <c r="J2018" t="str">
        <f>_xlfn.XLOOKUP(A2018,Product_Details!$A:$A,Product_Details!$G:$G,"mens")</f>
        <v>Mens</v>
      </c>
      <c r="K2018">
        <f t="shared" si="95"/>
        <v>2520</v>
      </c>
    </row>
    <row r="2019" spans="1:11" ht="15">
      <c r="A2019" t="s">
        <v>32</v>
      </c>
      <c r="B2019">
        <v>1</v>
      </c>
      <c r="C2019">
        <v>3</v>
      </c>
      <c r="D2019" t="s">
        <v>23</v>
      </c>
      <c r="E2019" t="s">
        <v>355</v>
      </c>
      <c r="F2019" s="1">
        <v>6.3148148148148148E-3</v>
      </c>
      <c r="G2019">
        <f>_xlfn.XLOOKUP($A2019,Product_pricing!$B:$B,Product_pricing!$C:$C)</f>
        <v>36</v>
      </c>
      <c r="H2019">
        <f t="shared" si="93"/>
        <v>34.92</v>
      </c>
      <c r="I2019" s="10">
        <f t="shared" si="94"/>
        <v>3.0814741228621913E-2</v>
      </c>
      <c r="J2019" t="str">
        <f>_xlfn.XLOOKUP(A2019,Product_Details!$A:$A,Product_Details!$G:$G,"mens")</f>
        <v>Mens</v>
      </c>
      <c r="K2019">
        <f t="shared" si="95"/>
        <v>2520</v>
      </c>
    </row>
    <row r="2020" spans="1:11" ht="15">
      <c r="A2020" t="s">
        <v>22</v>
      </c>
      <c r="B2020">
        <v>5</v>
      </c>
      <c r="C2020">
        <v>18</v>
      </c>
      <c r="D2020" t="s">
        <v>33</v>
      </c>
      <c r="E2020" t="s">
        <v>356</v>
      </c>
      <c r="F2020" s="1">
        <v>2.9760416666666664E-2</v>
      </c>
      <c r="G2020">
        <f>_xlfn.XLOOKUP($A2020,Product_pricing!$B:$B,Product_pricing!$C:$C)</f>
        <v>13</v>
      </c>
      <c r="H2020">
        <f t="shared" si="93"/>
        <v>53.300000000000004</v>
      </c>
      <c r="I2020" s="10">
        <f t="shared" si="94"/>
        <v>4.7033954968085559E-2</v>
      </c>
      <c r="J2020" t="str">
        <f>_xlfn.XLOOKUP(A2020,Product_Details!$A:$A,Product_Details!$G:$G,"mens")</f>
        <v>Womens</v>
      </c>
      <c r="K2020">
        <f t="shared" si="95"/>
        <v>1255.8333333333333</v>
      </c>
    </row>
    <row r="2021" spans="1:11" ht="15">
      <c r="A2021" t="s">
        <v>35</v>
      </c>
      <c r="B2021">
        <v>5</v>
      </c>
      <c r="C2021">
        <v>18</v>
      </c>
      <c r="D2021" t="s">
        <v>33</v>
      </c>
      <c r="E2021" t="s">
        <v>356</v>
      </c>
      <c r="F2021" s="1">
        <v>2.9760416666666664E-2</v>
      </c>
      <c r="G2021">
        <f>_xlfn.XLOOKUP($A2021,Product_pricing!$B:$B,Product_pricing!$C:$C)</f>
        <v>32</v>
      </c>
      <c r="H2021">
        <f t="shared" si="93"/>
        <v>131.20000000000002</v>
      </c>
      <c r="I2021" s="10">
        <f t="shared" si="94"/>
        <v>0.11577588915221063</v>
      </c>
      <c r="J2021" t="str">
        <f>_xlfn.XLOOKUP(A2021,Product_Details!$A:$A,Product_Details!$G:$G,"mens")</f>
        <v>Womens</v>
      </c>
      <c r="K2021">
        <f t="shared" si="95"/>
        <v>1255.8333333333333</v>
      </c>
    </row>
    <row r="2022" spans="1:11" ht="15">
      <c r="A2022" t="s">
        <v>29</v>
      </c>
      <c r="B2022">
        <v>4</v>
      </c>
      <c r="C2022">
        <v>18</v>
      </c>
      <c r="D2022" t="s">
        <v>33</v>
      </c>
      <c r="E2022" t="s">
        <v>356</v>
      </c>
      <c r="F2022" s="1">
        <v>2.9760416666666664E-2</v>
      </c>
      <c r="G2022">
        <f>_xlfn.XLOOKUP($A2022,Product_pricing!$B:$B,Product_pricing!$C:$C)</f>
        <v>10</v>
      </c>
      <c r="H2022">
        <f t="shared" si="93"/>
        <v>32.800000000000004</v>
      </c>
      <c r="I2022" s="10">
        <f t="shared" si="94"/>
        <v>2.8943972288052656E-2</v>
      </c>
      <c r="J2022" t="str">
        <f>_xlfn.XLOOKUP(A2022,Product_Details!$A:$A,Product_Details!$G:$G,"mens")</f>
        <v>Womens</v>
      </c>
      <c r="K2022">
        <f t="shared" si="95"/>
        <v>1255.8333333333333</v>
      </c>
    </row>
    <row r="2023" spans="1:11" ht="15">
      <c r="A2023" t="s">
        <v>36</v>
      </c>
      <c r="B2023">
        <v>3</v>
      </c>
      <c r="C2023">
        <v>18</v>
      </c>
      <c r="D2023" t="s">
        <v>33</v>
      </c>
      <c r="E2023" t="s">
        <v>356</v>
      </c>
      <c r="F2023" s="1">
        <v>2.9760416666666664E-2</v>
      </c>
      <c r="G2023">
        <f>_xlfn.XLOOKUP($A2023,Product_pricing!$B:$B,Product_pricing!$C:$C)</f>
        <v>23</v>
      </c>
      <c r="H2023">
        <f t="shared" si="93"/>
        <v>56.580000000000005</v>
      </c>
      <c r="I2023" s="10">
        <f t="shared" si="94"/>
        <v>4.9928352196890825E-2</v>
      </c>
      <c r="J2023" t="str">
        <f>_xlfn.XLOOKUP(A2023,Product_Details!$A:$A,Product_Details!$G:$G,"mens")</f>
        <v>Womens</v>
      </c>
      <c r="K2023">
        <f t="shared" si="95"/>
        <v>1255.8333333333333</v>
      </c>
    </row>
    <row r="2024" spans="1:11" ht="15">
      <c r="A2024" t="s">
        <v>30</v>
      </c>
      <c r="B2024">
        <v>4</v>
      </c>
      <c r="C2024">
        <v>18</v>
      </c>
      <c r="D2024" t="s">
        <v>33</v>
      </c>
      <c r="E2024" t="s">
        <v>356</v>
      </c>
      <c r="F2024" s="1">
        <v>2.9760416666666664E-2</v>
      </c>
      <c r="G2024">
        <f>_xlfn.XLOOKUP($A2024,Product_pricing!$B:$B,Product_pricing!$C:$C)</f>
        <v>19</v>
      </c>
      <c r="H2024">
        <f t="shared" si="93"/>
        <v>62.320000000000007</v>
      </c>
      <c r="I2024" s="10">
        <f t="shared" si="94"/>
        <v>5.4993547347300047E-2</v>
      </c>
      <c r="J2024" t="str">
        <f>_xlfn.XLOOKUP(A2024,Product_Details!$A:$A,Product_Details!$G:$G,"mens")</f>
        <v>Womens</v>
      </c>
      <c r="K2024">
        <f t="shared" si="95"/>
        <v>1255.8333333333333</v>
      </c>
    </row>
    <row r="2025" spans="1:11" ht="15">
      <c r="A2025" t="s">
        <v>38</v>
      </c>
      <c r="B2025">
        <v>2</v>
      </c>
      <c r="C2025">
        <v>18</v>
      </c>
      <c r="D2025" t="s">
        <v>33</v>
      </c>
      <c r="E2025" t="s">
        <v>356</v>
      </c>
      <c r="F2025" s="1">
        <v>2.9760416666666664E-2</v>
      </c>
      <c r="G2025">
        <f>_xlfn.XLOOKUP($A2025,Product_pricing!$B:$B,Product_pricing!$C:$C)</f>
        <v>54</v>
      </c>
      <c r="H2025">
        <f t="shared" si="93"/>
        <v>88.56</v>
      </c>
      <c r="I2025" s="10">
        <f t="shared" si="94"/>
        <v>7.814872517774217E-2</v>
      </c>
      <c r="J2025" t="str">
        <f>_xlfn.XLOOKUP(A2025,Product_Details!$A:$A,Product_Details!$G:$G,"mens")</f>
        <v>Womens</v>
      </c>
      <c r="K2025">
        <f t="shared" si="95"/>
        <v>1255.8333333333333</v>
      </c>
    </row>
    <row r="2026" spans="1:11" ht="15">
      <c r="A2026" t="s">
        <v>25</v>
      </c>
      <c r="B2026">
        <v>2</v>
      </c>
      <c r="C2026">
        <v>18</v>
      </c>
      <c r="D2026" t="s">
        <v>33</v>
      </c>
      <c r="E2026" t="s">
        <v>356</v>
      </c>
      <c r="F2026" s="1">
        <v>2.9760416666666664E-2</v>
      </c>
      <c r="G2026">
        <f>_xlfn.XLOOKUP($A2026,Product_pricing!$B:$B,Product_pricing!$C:$C)</f>
        <v>40</v>
      </c>
      <c r="H2026">
        <f t="shared" si="93"/>
        <v>65.600000000000009</v>
      </c>
      <c r="I2026" s="10">
        <f t="shared" si="94"/>
        <v>5.7887944576105313E-2</v>
      </c>
      <c r="J2026" t="str">
        <f>_xlfn.XLOOKUP(A2026,Product_Details!$A:$A,Product_Details!$G:$G,"mens")</f>
        <v>Mens</v>
      </c>
      <c r="K2026">
        <f t="shared" si="95"/>
        <v>1260</v>
      </c>
    </row>
    <row r="2027" spans="1:11" ht="15">
      <c r="A2027" t="s">
        <v>41</v>
      </c>
      <c r="B2027">
        <v>1</v>
      </c>
      <c r="C2027">
        <v>18</v>
      </c>
      <c r="D2027" t="s">
        <v>33</v>
      </c>
      <c r="E2027" t="s">
        <v>356</v>
      </c>
      <c r="F2027" s="1">
        <v>2.9760416666666664E-2</v>
      </c>
      <c r="G2027">
        <f>_xlfn.XLOOKUP($A2027,Product_pricing!$B:$B,Product_pricing!$C:$C)</f>
        <v>10</v>
      </c>
      <c r="H2027">
        <f t="shared" si="93"/>
        <v>8.2000000000000011</v>
      </c>
      <c r="I2027" s="10">
        <f t="shared" si="94"/>
        <v>7.2359930720131641E-3</v>
      </c>
      <c r="J2027" t="str">
        <f>_xlfn.XLOOKUP(A2027,Product_Details!$A:$A,Product_Details!$G:$G,"mens")</f>
        <v>Mens</v>
      </c>
      <c r="K2027">
        <f t="shared" si="95"/>
        <v>1260</v>
      </c>
    </row>
    <row r="2028" spans="1:11" ht="15">
      <c r="A2028" t="s">
        <v>31</v>
      </c>
      <c r="B2028">
        <v>4</v>
      </c>
      <c r="C2028">
        <v>18</v>
      </c>
      <c r="D2028" t="s">
        <v>33</v>
      </c>
      <c r="E2028" t="s">
        <v>356</v>
      </c>
      <c r="F2028" s="1">
        <v>2.9760416666666664E-2</v>
      </c>
      <c r="G2028">
        <f>_xlfn.XLOOKUP($A2028,Product_pricing!$B:$B,Product_pricing!$C:$C)</f>
        <v>57</v>
      </c>
      <c r="H2028">
        <f t="shared" si="93"/>
        <v>186.96</v>
      </c>
      <c r="I2028" s="10">
        <f t="shared" si="94"/>
        <v>0.16498064204190013</v>
      </c>
      <c r="J2028" t="str">
        <f>_xlfn.XLOOKUP(A2028,Product_Details!$A:$A,Product_Details!$G:$G,"mens")</f>
        <v>Mens</v>
      </c>
      <c r="K2028">
        <f t="shared" si="95"/>
        <v>1260</v>
      </c>
    </row>
    <row r="2029" spans="1:11" ht="15">
      <c r="A2029" t="s">
        <v>32</v>
      </c>
      <c r="B2029">
        <v>2</v>
      </c>
      <c r="C2029">
        <v>18</v>
      </c>
      <c r="D2029" t="s">
        <v>33</v>
      </c>
      <c r="E2029" t="s">
        <v>356</v>
      </c>
      <c r="F2029" s="1">
        <v>2.9760416666666664E-2</v>
      </c>
      <c r="G2029">
        <f>_xlfn.XLOOKUP($A2029,Product_pricing!$B:$B,Product_pricing!$C:$C)</f>
        <v>36</v>
      </c>
      <c r="H2029">
        <f t="shared" si="93"/>
        <v>59.040000000000006</v>
      </c>
      <c r="I2029" s="10">
        <f t="shared" si="94"/>
        <v>5.209915011849478E-2</v>
      </c>
      <c r="J2029" t="str">
        <f>_xlfn.XLOOKUP(A2029,Product_Details!$A:$A,Product_Details!$G:$G,"mens")</f>
        <v>Mens</v>
      </c>
      <c r="K2029">
        <f t="shared" si="95"/>
        <v>1260</v>
      </c>
    </row>
    <row r="2030" spans="1:11" ht="15">
      <c r="A2030" t="s">
        <v>26</v>
      </c>
      <c r="B2030">
        <v>1</v>
      </c>
      <c r="C2030">
        <v>18</v>
      </c>
      <c r="D2030" t="s">
        <v>33</v>
      </c>
      <c r="E2030" t="s">
        <v>356</v>
      </c>
      <c r="F2030" s="1">
        <v>2.9760416666666664E-2</v>
      </c>
      <c r="G2030">
        <f>_xlfn.XLOOKUP($A2030,Product_pricing!$B:$B,Product_pricing!$C:$C)</f>
        <v>17</v>
      </c>
      <c r="H2030">
        <f t="shared" si="93"/>
        <v>13.940000000000001</v>
      </c>
      <c r="I2030" s="10">
        <f t="shared" si="94"/>
        <v>1.2301188222422378E-2</v>
      </c>
      <c r="J2030" t="str">
        <f>_xlfn.XLOOKUP(A2030,Product_Details!$A:$A,Product_Details!$G:$G,"mens")</f>
        <v>Mens</v>
      </c>
      <c r="K2030">
        <f t="shared" si="95"/>
        <v>1260</v>
      </c>
    </row>
    <row r="2031" spans="1:11" ht="15">
      <c r="A2031" t="s">
        <v>27</v>
      </c>
      <c r="B2031">
        <v>2</v>
      </c>
      <c r="C2031">
        <v>18</v>
      </c>
      <c r="D2031" t="s">
        <v>33</v>
      </c>
      <c r="E2031" t="s">
        <v>356</v>
      </c>
      <c r="F2031" s="1">
        <v>2.9760416666666664E-2</v>
      </c>
      <c r="G2031">
        <f>_xlfn.XLOOKUP($A2031,Product_pricing!$B:$B,Product_pricing!$C:$C)</f>
        <v>29</v>
      </c>
      <c r="H2031">
        <f t="shared" si="93"/>
        <v>47.56</v>
      </c>
      <c r="I2031" s="10">
        <f t="shared" si="94"/>
        <v>4.1968759817676352E-2</v>
      </c>
      <c r="J2031" t="str">
        <f>_xlfn.XLOOKUP(A2031,Product_Details!$A:$A,Product_Details!$G:$G,"mens")</f>
        <v>Mens</v>
      </c>
      <c r="K2031">
        <f t="shared" si="95"/>
        <v>1260</v>
      </c>
    </row>
    <row r="2032" spans="1:11" ht="15">
      <c r="A2032" t="s">
        <v>22</v>
      </c>
      <c r="B2032">
        <v>2</v>
      </c>
      <c r="C2032">
        <v>20</v>
      </c>
      <c r="D2032" t="s">
        <v>23</v>
      </c>
      <c r="E2032" t="s">
        <v>357</v>
      </c>
      <c r="F2032" s="1">
        <v>2.9508101851851851E-2</v>
      </c>
      <c r="G2032">
        <f>_xlfn.XLOOKUP($A2032,Product_pricing!$B:$B,Product_pricing!$C:$C)</f>
        <v>13</v>
      </c>
      <c r="H2032">
        <f t="shared" si="93"/>
        <v>20.8</v>
      </c>
      <c r="I2032" s="10">
        <f t="shared" si="94"/>
        <v>1.8354714133887048E-2</v>
      </c>
      <c r="J2032" t="str">
        <f>_xlfn.XLOOKUP(A2032,Product_Details!$A:$A,Product_Details!$G:$G,"mens")</f>
        <v>Womens</v>
      </c>
      <c r="K2032">
        <f t="shared" si="95"/>
        <v>2511.6666666666665</v>
      </c>
    </row>
    <row r="2033" spans="1:11" ht="15">
      <c r="A2033" t="s">
        <v>30</v>
      </c>
      <c r="B2033">
        <v>3</v>
      </c>
      <c r="C2033">
        <v>20</v>
      </c>
      <c r="D2033" t="s">
        <v>23</v>
      </c>
      <c r="E2033" t="s">
        <v>357</v>
      </c>
      <c r="F2033" s="1">
        <v>2.9508101851851851E-2</v>
      </c>
      <c r="G2033">
        <f>_xlfn.XLOOKUP($A2033,Product_pricing!$B:$B,Product_pricing!$C:$C)</f>
        <v>19</v>
      </c>
      <c r="H2033">
        <f t="shared" si="93"/>
        <v>45.6</v>
      </c>
      <c r="I2033" s="10">
        <f t="shared" si="94"/>
        <v>4.0239180985829293E-2</v>
      </c>
      <c r="J2033" t="str">
        <f>_xlfn.XLOOKUP(A2033,Product_Details!$A:$A,Product_Details!$G:$G,"mens")</f>
        <v>Womens</v>
      </c>
      <c r="K2033">
        <f t="shared" si="95"/>
        <v>2511.6666666666665</v>
      </c>
    </row>
    <row r="2034" spans="1:11" ht="15">
      <c r="A2034" t="s">
        <v>38</v>
      </c>
      <c r="B2034">
        <v>3</v>
      </c>
      <c r="C2034">
        <v>20</v>
      </c>
      <c r="D2034" t="s">
        <v>23</v>
      </c>
      <c r="E2034" t="s">
        <v>357</v>
      </c>
      <c r="F2034" s="1">
        <v>2.9508101851851851E-2</v>
      </c>
      <c r="G2034">
        <f>_xlfn.XLOOKUP($A2034,Product_pricing!$B:$B,Product_pricing!$C:$C)</f>
        <v>54</v>
      </c>
      <c r="H2034">
        <f t="shared" si="93"/>
        <v>129.6</v>
      </c>
      <c r="I2034" s="10">
        <f t="shared" si="94"/>
        <v>0.11436398806498853</v>
      </c>
      <c r="J2034" t="str">
        <f>_xlfn.XLOOKUP(A2034,Product_Details!$A:$A,Product_Details!$G:$G,"mens")</f>
        <v>Womens</v>
      </c>
      <c r="K2034">
        <f t="shared" si="95"/>
        <v>2511.6666666666665</v>
      </c>
    </row>
    <row r="2035" spans="1:11" ht="15">
      <c r="A2035" t="s">
        <v>25</v>
      </c>
      <c r="B2035">
        <v>3</v>
      </c>
      <c r="C2035">
        <v>20</v>
      </c>
      <c r="D2035" t="s">
        <v>23</v>
      </c>
      <c r="E2035" t="s">
        <v>357</v>
      </c>
      <c r="F2035" s="1">
        <v>2.9508101851851851E-2</v>
      </c>
      <c r="G2035">
        <f>_xlfn.XLOOKUP($A2035,Product_pricing!$B:$B,Product_pricing!$C:$C)</f>
        <v>40</v>
      </c>
      <c r="H2035">
        <f t="shared" si="93"/>
        <v>96</v>
      </c>
      <c r="I2035" s="10">
        <f t="shared" si="94"/>
        <v>8.4714065233324837E-2</v>
      </c>
      <c r="J2035" t="str">
        <f>_xlfn.XLOOKUP(A2035,Product_Details!$A:$A,Product_Details!$G:$G,"mens")</f>
        <v>Mens</v>
      </c>
      <c r="K2035">
        <f t="shared" si="95"/>
        <v>1512</v>
      </c>
    </row>
    <row r="2036" spans="1:11" ht="15">
      <c r="A2036" t="s">
        <v>41</v>
      </c>
      <c r="B2036">
        <v>5</v>
      </c>
      <c r="C2036">
        <v>20</v>
      </c>
      <c r="D2036" t="s">
        <v>23</v>
      </c>
      <c r="E2036" t="s">
        <v>357</v>
      </c>
      <c r="F2036" s="1">
        <v>2.9508101851851851E-2</v>
      </c>
      <c r="G2036">
        <f>_xlfn.XLOOKUP($A2036,Product_pricing!$B:$B,Product_pricing!$C:$C)</f>
        <v>10</v>
      </c>
      <c r="H2036">
        <f t="shared" si="93"/>
        <v>40</v>
      </c>
      <c r="I2036" s="10">
        <f t="shared" si="94"/>
        <v>3.5297527180552013E-2</v>
      </c>
      <c r="J2036" t="str">
        <f>_xlfn.XLOOKUP(A2036,Product_Details!$A:$A,Product_Details!$G:$G,"mens")</f>
        <v>Mens</v>
      </c>
      <c r="K2036">
        <f t="shared" si="95"/>
        <v>1512</v>
      </c>
    </row>
    <row r="2037" spans="1:11" ht="15">
      <c r="A2037" t="s">
        <v>32</v>
      </c>
      <c r="B2037">
        <v>2</v>
      </c>
      <c r="C2037">
        <v>20</v>
      </c>
      <c r="D2037" t="s">
        <v>23</v>
      </c>
      <c r="E2037" t="s">
        <v>357</v>
      </c>
      <c r="F2037" s="1">
        <v>2.9508101851851851E-2</v>
      </c>
      <c r="G2037">
        <f>_xlfn.XLOOKUP($A2037,Product_pricing!$B:$B,Product_pricing!$C:$C)</f>
        <v>36</v>
      </c>
      <c r="H2037">
        <f t="shared" si="93"/>
        <v>57.6</v>
      </c>
      <c r="I2037" s="10">
        <f t="shared" si="94"/>
        <v>5.0828439139994908E-2</v>
      </c>
      <c r="J2037" t="str">
        <f>_xlfn.XLOOKUP(A2037,Product_Details!$A:$A,Product_Details!$G:$G,"mens")</f>
        <v>Mens</v>
      </c>
      <c r="K2037">
        <f t="shared" si="95"/>
        <v>1512</v>
      </c>
    </row>
    <row r="2038" spans="1:11" ht="15">
      <c r="A2038" t="s">
        <v>26</v>
      </c>
      <c r="B2038">
        <v>2</v>
      </c>
      <c r="C2038">
        <v>20</v>
      </c>
      <c r="D2038" t="s">
        <v>23</v>
      </c>
      <c r="E2038" t="s">
        <v>357</v>
      </c>
      <c r="F2038" s="1">
        <v>2.9508101851851851E-2</v>
      </c>
      <c r="G2038">
        <f>_xlfn.XLOOKUP($A2038,Product_pricing!$B:$B,Product_pricing!$C:$C)</f>
        <v>17</v>
      </c>
      <c r="H2038">
        <f t="shared" si="93"/>
        <v>27.200000000000003</v>
      </c>
      <c r="I2038" s="10">
        <f t="shared" si="94"/>
        <v>2.400231848277537E-2</v>
      </c>
      <c r="J2038" t="str">
        <f>_xlfn.XLOOKUP(A2038,Product_Details!$A:$A,Product_Details!$G:$G,"mens")</f>
        <v>Mens</v>
      </c>
      <c r="K2038">
        <f t="shared" si="95"/>
        <v>1512</v>
      </c>
    </row>
    <row r="2039" spans="1:11" ht="15">
      <c r="A2039" t="s">
        <v>27</v>
      </c>
      <c r="B2039">
        <v>3</v>
      </c>
      <c r="C2039">
        <v>20</v>
      </c>
      <c r="D2039" t="s">
        <v>23</v>
      </c>
      <c r="E2039" t="s">
        <v>357</v>
      </c>
      <c r="F2039" s="1">
        <v>2.9508101851851851E-2</v>
      </c>
      <c r="G2039">
        <f>_xlfn.XLOOKUP($A2039,Product_pricing!$B:$B,Product_pricing!$C:$C)</f>
        <v>29</v>
      </c>
      <c r="H2039">
        <f t="shared" si="93"/>
        <v>69.600000000000009</v>
      </c>
      <c r="I2039" s="10">
        <f t="shared" si="94"/>
        <v>6.1417697294160509E-2</v>
      </c>
      <c r="J2039" t="str">
        <f>_xlfn.XLOOKUP(A2039,Product_Details!$A:$A,Product_Details!$G:$G,"mens")</f>
        <v>Mens</v>
      </c>
      <c r="K2039">
        <f t="shared" si="95"/>
        <v>1512</v>
      </c>
    </row>
    <row r="2040" spans="1:11" ht="15">
      <c r="A2040" t="s">
        <v>22</v>
      </c>
      <c r="B2040">
        <v>4</v>
      </c>
      <c r="C2040">
        <v>20</v>
      </c>
      <c r="D2040" t="s">
        <v>23</v>
      </c>
      <c r="E2040" t="s">
        <v>358</v>
      </c>
      <c r="F2040" s="1">
        <v>5.0590277777777777E-3</v>
      </c>
      <c r="G2040">
        <f>_xlfn.XLOOKUP($A2040,Product_pricing!$B:$B,Product_pricing!$C:$C)</f>
        <v>13</v>
      </c>
      <c r="H2040">
        <f t="shared" si="93"/>
        <v>41.6</v>
      </c>
      <c r="I2040" s="10">
        <f t="shared" si="94"/>
        <v>3.6709428267774097E-2</v>
      </c>
      <c r="J2040" t="str">
        <f>_xlfn.XLOOKUP(A2040,Product_Details!$A:$A,Product_Details!$G:$G,"mens")</f>
        <v>Womens</v>
      </c>
      <c r="K2040">
        <f t="shared" si="95"/>
        <v>3767.5</v>
      </c>
    </row>
    <row r="2041" spans="1:11" ht="15">
      <c r="A2041" t="s">
        <v>35</v>
      </c>
      <c r="B2041">
        <v>1</v>
      </c>
      <c r="C2041">
        <v>20</v>
      </c>
      <c r="D2041" t="s">
        <v>23</v>
      </c>
      <c r="E2041" t="s">
        <v>358</v>
      </c>
      <c r="F2041" s="1">
        <v>5.0590277777777777E-3</v>
      </c>
      <c r="G2041">
        <f>_xlfn.XLOOKUP($A2041,Product_pricing!$B:$B,Product_pricing!$C:$C)</f>
        <v>32</v>
      </c>
      <c r="H2041">
        <f t="shared" si="93"/>
        <v>25.6</v>
      </c>
      <c r="I2041" s="10">
        <f t="shared" si="94"/>
        <v>2.259041739555329E-2</v>
      </c>
      <c r="J2041" t="str">
        <f>_xlfn.XLOOKUP(A2041,Product_Details!$A:$A,Product_Details!$G:$G,"mens")</f>
        <v>Womens</v>
      </c>
      <c r="K2041">
        <f t="shared" si="95"/>
        <v>3767.5</v>
      </c>
    </row>
    <row r="2042" spans="1:11" ht="15">
      <c r="A2042" t="s">
        <v>32</v>
      </c>
      <c r="B2042">
        <v>3</v>
      </c>
      <c r="C2042">
        <v>20</v>
      </c>
      <c r="D2042" t="s">
        <v>23</v>
      </c>
      <c r="E2042" t="s">
        <v>358</v>
      </c>
      <c r="F2042" s="1">
        <v>5.0590277777777777E-3</v>
      </c>
      <c r="G2042">
        <f>_xlfn.XLOOKUP($A2042,Product_pricing!$B:$B,Product_pricing!$C:$C)</f>
        <v>36</v>
      </c>
      <c r="H2042">
        <f t="shared" si="93"/>
        <v>86.4</v>
      </c>
      <c r="I2042" s="10">
        <f t="shared" si="94"/>
        <v>7.6242658709992361E-2</v>
      </c>
      <c r="J2042" t="str">
        <f>_xlfn.XLOOKUP(A2042,Product_Details!$A:$A,Product_Details!$G:$G,"mens")</f>
        <v>Mens</v>
      </c>
      <c r="K2042">
        <f t="shared" si="95"/>
        <v>7560</v>
      </c>
    </row>
    <row r="2043" spans="1:11" ht="15">
      <c r="A2043" t="s">
        <v>29</v>
      </c>
      <c r="B2043">
        <v>5</v>
      </c>
      <c r="C2043">
        <v>9</v>
      </c>
      <c r="D2043" t="s">
        <v>33</v>
      </c>
      <c r="E2043" t="s">
        <v>359</v>
      </c>
      <c r="F2043" s="1">
        <v>4.2071759259259258E-3</v>
      </c>
      <c r="G2043">
        <f>_xlfn.XLOOKUP($A2043,Product_pricing!$B:$B,Product_pricing!$C:$C)</f>
        <v>10</v>
      </c>
      <c r="H2043">
        <f t="shared" si="93"/>
        <v>45.5</v>
      </c>
      <c r="I2043" s="10">
        <f t="shared" si="94"/>
        <v>4.0150937167877918E-2</v>
      </c>
      <c r="J2043" t="str">
        <f>_xlfn.XLOOKUP(A2043,Product_Details!$A:$A,Product_Details!$G:$G,"mens")</f>
        <v>Womens</v>
      </c>
      <c r="K2043">
        <f t="shared" si="95"/>
        <v>3767.5</v>
      </c>
    </row>
    <row r="2044" spans="1:11" ht="15">
      <c r="A2044" t="s">
        <v>30</v>
      </c>
      <c r="B2044">
        <v>1</v>
      </c>
      <c r="C2044">
        <v>9</v>
      </c>
      <c r="D2044" t="s">
        <v>33</v>
      </c>
      <c r="E2044" t="s">
        <v>359</v>
      </c>
      <c r="F2044" s="1">
        <v>4.2071759259259258E-3</v>
      </c>
      <c r="G2044">
        <f>_xlfn.XLOOKUP($A2044,Product_pricing!$B:$B,Product_pricing!$C:$C)</f>
        <v>19</v>
      </c>
      <c r="H2044">
        <f t="shared" si="93"/>
        <v>17.29</v>
      </c>
      <c r="I2044" s="10">
        <f t="shared" si="94"/>
        <v>1.5257356123793609E-2</v>
      </c>
      <c r="J2044" t="str">
        <f>_xlfn.XLOOKUP(A2044,Product_Details!$A:$A,Product_Details!$G:$G,"mens")</f>
        <v>Womens</v>
      </c>
      <c r="K2044">
        <f t="shared" si="95"/>
        <v>3767.5</v>
      </c>
    </row>
    <row r="2045" spans="1:11" ht="15">
      <c r="A2045" t="s">
        <v>25</v>
      </c>
      <c r="B2045">
        <v>1</v>
      </c>
      <c r="C2045">
        <v>9</v>
      </c>
      <c r="D2045" t="s">
        <v>33</v>
      </c>
      <c r="E2045" t="s">
        <v>359</v>
      </c>
      <c r="F2045" s="1">
        <v>4.2071759259259258E-3</v>
      </c>
      <c r="G2045">
        <f>_xlfn.XLOOKUP($A2045,Product_pricing!$B:$B,Product_pricing!$C:$C)</f>
        <v>40</v>
      </c>
      <c r="H2045">
        <f t="shared" si="93"/>
        <v>36.4</v>
      </c>
      <c r="I2045" s="10">
        <f t="shared" si="94"/>
        <v>3.2120749734302338E-2</v>
      </c>
      <c r="J2045" t="str">
        <f>_xlfn.XLOOKUP(A2045,Product_Details!$A:$A,Product_Details!$G:$G,"mens")</f>
        <v>Mens</v>
      </c>
      <c r="K2045">
        <f t="shared" si="95"/>
        <v>3780</v>
      </c>
    </row>
    <row r="2046" spans="1:11" ht="15">
      <c r="A2046" t="s">
        <v>31</v>
      </c>
      <c r="B2046">
        <v>3</v>
      </c>
      <c r="C2046">
        <v>9</v>
      </c>
      <c r="D2046" t="s">
        <v>33</v>
      </c>
      <c r="E2046" t="s">
        <v>359</v>
      </c>
      <c r="F2046" s="1">
        <v>4.2071759259259258E-3</v>
      </c>
      <c r="G2046">
        <f>_xlfn.XLOOKUP($A2046,Product_pricing!$B:$B,Product_pricing!$C:$C)</f>
        <v>57</v>
      </c>
      <c r="H2046">
        <f t="shared" si="93"/>
        <v>155.61000000000001</v>
      </c>
      <c r="I2046" s="10">
        <f t="shared" si="94"/>
        <v>0.13731620511414247</v>
      </c>
      <c r="J2046" t="str">
        <f>_xlfn.XLOOKUP(A2046,Product_Details!$A:$A,Product_Details!$G:$G,"mens")</f>
        <v>Mens</v>
      </c>
      <c r="K2046">
        <f t="shared" si="95"/>
        <v>3780</v>
      </c>
    </row>
    <row r="2047" spans="1:11" ht="15">
      <c r="A2047" t="s">
        <v>22</v>
      </c>
      <c r="B2047">
        <v>4</v>
      </c>
      <c r="C2047">
        <v>17</v>
      </c>
      <c r="D2047" t="s">
        <v>23</v>
      </c>
      <c r="E2047" t="s">
        <v>360</v>
      </c>
      <c r="F2047" s="1">
        <v>2.1415509259259263E-2</v>
      </c>
      <c r="G2047">
        <f>_xlfn.XLOOKUP($A2047,Product_pricing!$B:$B,Product_pricing!$C:$C)</f>
        <v>13</v>
      </c>
      <c r="H2047">
        <f t="shared" si="93"/>
        <v>43.16</v>
      </c>
      <c r="I2047" s="10">
        <f t="shared" si="94"/>
        <v>3.8086031827815621E-2</v>
      </c>
      <c r="J2047" t="str">
        <f>_xlfn.XLOOKUP(A2047,Product_Details!$A:$A,Product_Details!$G:$G,"mens")</f>
        <v>Womens</v>
      </c>
      <c r="K2047">
        <f t="shared" si="95"/>
        <v>1507</v>
      </c>
    </row>
    <row r="2048" spans="1:11" ht="15">
      <c r="A2048" t="s">
        <v>35</v>
      </c>
      <c r="B2048">
        <v>2</v>
      </c>
      <c r="C2048">
        <v>17</v>
      </c>
      <c r="D2048" t="s">
        <v>23</v>
      </c>
      <c r="E2048" t="s">
        <v>360</v>
      </c>
      <c r="F2048" s="1">
        <v>2.1415509259259263E-2</v>
      </c>
      <c r="G2048">
        <f>_xlfn.XLOOKUP($A2048,Product_pricing!$B:$B,Product_pricing!$C:$C)</f>
        <v>32</v>
      </c>
      <c r="H2048">
        <f t="shared" si="93"/>
        <v>53.12</v>
      </c>
      <c r="I2048" s="10">
        <f t="shared" si="94"/>
        <v>4.6875116095773071E-2</v>
      </c>
      <c r="J2048" t="str">
        <f>_xlfn.XLOOKUP(A2048,Product_Details!$A:$A,Product_Details!$G:$G,"mens")</f>
        <v>Womens</v>
      </c>
      <c r="K2048">
        <f t="shared" si="95"/>
        <v>1507</v>
      </c>
    </row>
    <row r="2049" spans="1:11" ht="15">
      <c r="A2049" t="s">
        <v>29</v>
      </c>
      <c r="B2049">
        <v>3</v>
      </c>
      <c r="C2049">
        <v>17</v>
      </c>
      <c r="D2049" t="s">
        <v>23</v>
      </c>
      <c r="E2049" t="s">
        <v>360</v>
      </c>
      <c r="F2049" s="1">
        <v>2.1415509259259263E-2</v>
      </c>
      <c r="G2049">
        <f>_xlfn.XLOOKUP($A2049,Product_pricing!$B:$B,Product_pricing!$C:$C)</f>
        <v>10</v>
      </c>
      <c r="H2049">
        <f t="shared" si="93"/>
        <v>24.9</v>
      </c>
      <c r="I2049" s="10">
        <f t="shared" si="94"/>
        <v>2.1972710669893626E-2</v>
      </c>
      <c r="J2049" t="str">
        <f>_xlfn.XLOOKUP(A2049,Product_Details!$A:$A,Product_Details!$G:$G,"mens")</f>
        <v>Womens</v>
      </c>
      <c r="K2049">
        <f t="shared" si="95"/>
        <v>1507</v>
      </c>
    </row>
    <row r="2050" spans="1:11" ht="15">
      <c r="A2050" t="s">
        <v>36</v>
      </c>
      <c r="B2050">
        <v>1</v>
      </c>
      <c r="C2050">
        <v>17</v>
      </c>
      <c r="D2050" t="s">
        <v>23</v>
      </c>
      <c r="E2050" t="s">
        <v>360</v>
      </c>
      <c r="F2050" s="1">
        <v>2.1415509259259263E-2</v>
      </c>
      <c r="G2050">
        <f>_xlfn.XLOOKUP($A2050,Product_pricing!$B:$B,Product_pricing!$C:$C)</f>
        <v>23</v>
      </c>
      <c r="H2050">
        <f t="shared" si="93"/>
        <v>19.09</v>
      </c>
      <c r="I2050" s="10">
        <f t="shared" si="94"/>
        <v>1.6845744846918448E-2</v>
      </c>
      <c r="J2050" t="str">
        <f>_xlfn.XLOOKUP(A2050,Product_Details!$A:$A,Product_Details!$G:$G,"mens")</f>
        <v>Womens</v>
      </c>
      <c r="K2050">
        <f t="shared" si="95"/>
        <v>1507</v>
      </c>
    </row>
    <row r="2051" spans="1:11" ht="15">
      <c r="A2051" t="s">
        <v>30</v>
      </c>
      <c r="B2051">
        <v>5</v>
      </c>
      <c r="C2051">
        <v>17</v>
      </c>
      <c r="D2051" t="s">
        <v>23</v>
      </c>
      <c r="E2051" t="s">
        <v>360</v>
      </c>
      <c r="F2051" s="1">
        <v>2.1415509259259263E-2</v>
      </c>
      <c r="G2051">
        <f>_xlfn.XLOOKUP($A2051,Product_pricing!$B:$B,Product_pricing!$C:$C)</f>
        <v>19</v>
      </c>
      <c r="H2051">
        <f t="shared" ref="H2051:H2114" si="96">B2051*G2051*(1-C2051/100)</f>
        <v>78.849999999999994</v>
      </c>
      <c r="I2051" s="10">
        <f t="shared" ref="I2051:I2114" si="97">(H2051/SUM($H:$H))*1000</f>
        <v>6.9580250454663151E-2</v>
      </c>
      <c r="J2051" t="str">
        <f>_xlfn.XLOOKUP(A2051,Product_Details!$A:$A,Product_Details!$G:$G,"mens")</f>
        <v>Womens</v>
      </c>
      <c r="K2051">
        <f t="shared" ref="K2051:K2114" si="98">COUNTIFS($J:$J, J2051) / COUNTIFS($J:$J, J2051, $E:$E, E2051)</f>
        <v>1507</v>
      </c>
    </row>
    <row r="2052" spans="1:11" ht="15">
      <c r="A2052" t="s">
        <v>25</v>
      </c>
      <c r="B2052">
        <v>1</v>
      </c>
      <c r="C2052">
        <v>17</v>
      </c>
      <c r="D2052" t="s">
        <v>23</v>
      </c>
      <c r="E2052" t="s">
        <v>360</v>
      </c>
      <c r="F2052" s="1">
        <v>2.1415509259259263E-2</v>
      </c>
      <c r="G2052">
        <f>_xlfn.XLOOKUP($A2052,Product_pricing!$B:$B,Product_pricing!$C:$C)</f>
        <v>40</v>
      </c>
      <c r="H2052">
        <f t="shared" si="96"/>
        <v>33.199999999999996</v>
      </c>
      <c r="I2052" s="10">
        <f t="shared" si="97"/>
        <v>2.9296947559858171E-2</v>
      </c>
      <c r="J2052" t="str">
        <f>_xlfn.XLOOKUP(A2052,Product_Details!$A:$A,Product_Details!$G:$G,"mens")</f>
        <v>Mens</v>
      </c>
      <c r="K2052">
        <f t="shared" si="98"/>
        <v>1890</v>
      </c>
    </row>
    <row r="2053" spans="1:11" ht="15">
      <c r="A2053" t="s">
        <v>41</v>
      </c>
      <c r="B2053">
        <v>3</v>
      </c>
      <c r="C2053">
        <v>17</v>
      </c>
      <c r="D2053" t="s">
        <v>23</v>
      </c>
      <c r="E2053" t="s">
        <v>360</v>
      </c>
      <c r="F2053" s="1">
        <v>2.1415509259259263E-2</v>
      </c>
      <c r="G2053">
        <f>_xlfn.XLOOKUP($A2053,Product_pricing!$B:$B,Product_pricing!$C:$C)</f>
        <v>10</v>
      </c>
      <c r="H2053">
        <f t="shared" si="96"/>
        <v>24.9</v>
      </c>
      <c r="I2053" s="10">
        <f t="shared" si="97"/>
        <v>2.1972710669893626E-2</v>
      </c>
      <c r="J2053" t="str">
        <f>_xlfn.XLOOKUP(A2053,Product_Details!$A:$A,Product_Details!$G:$G,"mens")</f>
        <v>Mens</v>
      </c>
      <c r="K2053">
        <f t="shared" si="98"/>
        <v>1890</v>
      </c>
    </row>
    <row r="2054" spans="1:11" ht="15">
      <c r="A2054" t="s">
        <v>32</v>
      </c>
      <c r="B2054">
        <v>1</v>
      </c>
      <c r="C2054">
        <v>17</v>
      </c>
      <c r="D2054" t="s">
        <v>23</v>
      </c>
      <c r="E2054" t="s">
        <v>360</v>
      </c>
      <c r="F2054" s="1">
        <v>2.1415509259259263E-2</v>
      </c>
      <c r="G2054">
        <f>_xlfn.XLOOKUP($A2054,Product_pricing!$B:$B,Product_pricing!$C:$C)</f>
        <v>36</v>
      </c>
      <c r="H2054">
        <f t="shared" si="96"/>
        <v>29.88</v>
      </c>
      <c r="I2054" s="10">
        <f t="shared" si="97"/>
        <v>2.6367252803872351E-2</v>
      </c>
      <c r="J2054" t="str">
        <f>_xlfn.XLOOKUP(A2054,Product_Details!$A:$A,Product_Details!$G:$G,"mens")</f>
        <v>Mens</v>
      </c>
      <c r="K2054">
        <f t="shared" si="98"/>
        <v>1890</v>
      </c>
    </row>
    <row r="2055" spans="1:11" ht="15">
      <c r="A2055" t="s">
        <v>26</v>
      </c>
      <c r="B2055">
        <v>4</v>
      </c>
      <c r="C2055">
        <v>17</v>
      </c>
      <c r="D2055" t="s">
        <v>23</v>
      </c>
      <c r="E2055" t="s">
        <v>360</v>
      </c>
      <c r="F2055" s="1">
        <v>2.1415509259259263E-2</v>
      </c>
      <c r="G2055">
        <f>_xlfn.XLOOKUP($A2055,Product_pricing!$B:$B,Product_pricing!$C:$C)</f>
        <v>17</v>
      </c>
      <c r="H2055">
        <f t="shared" si="96"/>
        <v>56.44</v>
      </c>
      <c r="I2055" s="10">
        <f t="shared" si="97"/>
        <v>4.9804810851758891E-2</v>
      </c>
      <c r="J2055" t="str">
        <f>_xlfn.XLOOKUP(A2055,Product_Details!$A:$A,Product_Details!$G:$G,"mens")</f>
        <v>Mens</v>
      </c>
      <c r="K2055">
        <f t="shared" si="98"/>
        <v>1890</v>
      </c>
    </row>
    <row r="2056" spans="1:11" ht="15">
      <c r="A2056" t="s">
        <v>30</v>
      </c>
      <c r="B2056">
        <v>3</v>
      </c>
      <c r="C2056">
        <v>21</v>
      </c>
      <c r="D2056" t="s">
        <v>33</v>
      </c>
      <c r="E2056" t="s">
        <v>361</v>
      </c>
      <c r="F2056" s="1">
        <v>1.346990740740741E-2</v>
      </c>
      <c r="G2056">
        <f>_xlfn.XLOOKUP($A2056,Product_pricing!$B:$B,Product_pricing!$C:$C)</f>
        <v>19</v>
      </c>
      <c r="H2056">
        <f t="shared" si="96"/>
        <v>45.03</v>
      </c>
      <c r="I2056" s="10">
        <f t="shared" si="97"/>
        <v>3.9736191223506433E-2</v>
      </c>
      <c r="J2056" t="str">
        <f>_xlfn.XLOOKUP(A2056,Product_Details!$A:$A,Product_Details!$G:$G,"mens")</f>
        <v>Womens</v>
      </c>
      <c r="K2056">
        <f t="shared" si="98"/>
        <v>7535</v>
      </c>
    </row>
    <row r="2057" spans="1:11" ht="15">
      <c r="A2057" t="s">
        <v>32</v>
      </c>
      <c r="B2057">
        <v>3</v>
      </c>
      <c r="C2057">
        <v>21</v>
      </c>
      <c r="D2057" t="s">
        <v>33</v>
      </c>
      <c r="E2057" t="s">
        <v>361</v>
      </c>
      <c r="F2057" s="1">
        <v>1.346990740740741E-2</v>
      </c>
      <c r="G2057">
        <f>_xlfn.XLOOKUP($A2057,Product_pricing!$B:$B,Product_pricing!$C:$C)</f>
        <v>36</v>
      </c>
      <c r="H2057">
        <f t="shared" si="96"/>
        <v>85.320000000000007</v>
      </c>
      <c r="I2057" s="10">
        <f t="shared" si="97"/>
        <v>7.528962547611745E-2</v>
      </c>
      <c r="J2057" t="str">
        <f>_xlfn.XLOOKUP(A2057,Product_Details!$A:$A,Product_Details!$G:$G,"mens")</f>
        <v>Mens</v>
      </c>
      <c r="K2057">
        <f t="shared" si="98"/>
        <v>3780</v>
      </c>
    </row>
    <row r="2058" spans="1:11" ht="15">
      <c r="A2058" t="s">
        <v>27</v>
      </c>
      <c r="B2058">
        <v>5</v>
      </c>
      <c r="C2058">
        <v>21</v>
      </c>
      <c r="D2058" t="s">
        <v>33</v>
      </c>
      <c r="E2058" t="s">
        <v>361</v>
      </c>
      <c r="F2058" s="1">
        <v>1.346990740740741E-2</v>
      </c>
      <c r="G2058">
        <f>_xlfn.XLOOKUP($A2058,Product_pricing!$B:$B,Product_pricing!$C:$C)</f>
        <v>29</v>
      </c>
      <c r="H2058">
        <f t="shared" si="96"/>
        <v>114.55000000000001</v>
      </c>
      <c r="I2058" s="10">
        <f t="shared" si="97"/>
        <v>0.10108329346330584</v>
      </c>
      <c r="J2058" t="str">
        <f>_xlfn.XLOOKUP(A2058,Product_Details!$A:$A,Product_Details!$G:$G,"mens")</f>
        <v>Mens</v>
      </c>
      <c r="K2058">
        <f t="shared" si="98"/>
        <v>3780</v>
      </c>
    </row>
    <row r="2059" spans="1:11" ht="15">
      <c r="A2059" t="s">
        <v>22</v>
      </c>
      <c r="B2059">
        <v>5</v>
      </c>
      <c r="C2059">
        <v>24</v>
      </c>
      <c r="D2059" t="s">
        <v>33</v>
      </c>
      <c r="E2059" t="s">
        <v>362</v>
      </c>
      <c r="F2059" s="1">
        <v>1.9005787037037036E-2</v>
      </c>
      <c r="G2059">
        <f>_xlfn.XLOOKUP($A2059,Product_pricing!$B:$B,Product_pricing!$C:$C)</f>
        <v>13</v>
      </c>
      <c r="H2059">
        <f t="shared" si="96"/>
        <v>49.4</v>
      </c>
      <c r="I2059" s="10">
        <f t="shared" si="97"/>
        <v>4.3592446067981738E-2</v>
      </c>
      <c r="J2059" t="str">
        <f>_xlfn.XLOOKUP(A2059,Product_Details!$A:$A,Product_Details!$G:$G,"mens")</f>
        <v>Womens</v>
      </c>
      <c r="K2059">
        <f t="shared" si="98"/>
        <v>1507</v>
      </c>
    </row>
    <row r="2060" spans="1:11" ht="15">
      <c r="A2060" t="s">
        <v>29</v>
      </c>
      <c r="B2060">
        <v>5</v>
      </c>
      <c r="C2060">
        <v>24</v>
      </c>
      <c r="D2060" t="s">
        <v>33</v>
      </c>
      <c r="E2060" t="s">
        <v>362</v>
      </c>
      <c r="F2060" s="1">
        <v>1.9005787037037036E-2</v>
      </c>
      <c r="G2060">
        <f>_xlfn.XLOOKUP($A2060,Product_pricing!$B:$B,Product_pricing!$C:$C)</f>
        <v>10</v>
      </c>
      <c r="H2060">
        <f t="shared" si="96"/>
        <v>38</v>
      </c>
      <c r="I2060" s="10">
        <f t="shared" si="97"/>
        <v>3.3532650821524415E-2</v>
      </c>
      <c r="J2060" t="str">
        <f>_xlfn.XLOOKUP(A2060,Product_Details!$A:$A,Product_Details!$G:$G,"mens")</f>
        <v>Womens</v>
      </c>
      <c r="K2060">
        <f t="shared" si="98"/>
        <v>1507</v>
      </c>
    </row>
    <row r="2061" spans="1:11" ht="15">
      <c r="A2061" t="s">
        <v>36</v>
      </c>
      <c r="B2061">
        <v>2</v>
      </c>
      <c r="C2061">
        <v>24</v>
      </c>
      <c r="D2061" t="s">
        <v>33</v>
      </c>
      <c r="E2061" t="s">
        <v>362</v>
      </c>
      <c r="F2061" s="1">
        <v>1.9005787037037036E-2</v>
      </c>
      <c r="G2061">
        <f>_xlfn.XLOOKUP($A2061,Product_pricing!$B:$B,Product_pricing!$C:$C)</f>
        <v>23</v>
      </c>
      <c r="H2061">
        <f t="shared" si="96"/>
        <v>34.96</v>
      </c>
      <c r="I2061" s="10">
        <f t="shared" si="97"/>
        <v>3.0850038755802459E-2</v>
      </c>
      <c r="J2061" t="str">
        <f>_xlfn.XLOOKUP(A2061,Product_Details!$A:$A,Product_Details!$G:$G,"mens")</f>
        <v>Womens</v>
      </c>
      <c r="K2061">
        <f t="shared" si="98"/>
        <v>1507</v>
      </c>
    </row>
    <row r="2062" spans="1:11" ht="15">
      <c r="A2062" t="s">
        <v>30</v>
      </c>
      <c r="B2062">
        <v>2</v>
      </c>
      <c r="C2062">
        <v>24</v>
      </c>
      <c r="D2062" t="s">
        <v>33</v>
      </c>
      <c r="E2062" t="s">
        <v>362</v>
      </c>
      <c r="F2062" s="1">
        <v>1.9005787037037036E-2</v>
      </c>
      <c r="G2062">
        <f>_xlfn.XLOOKUP($A2062,Product_pricing!$B:$B,Product_pricing!$C:$C)</f>
        <v>19</v>
      </c>
      <c r="H2062">
        <f t="shared" si="96"/>
        <v>28.88</v>
      </c>
      <c r="I2062" s="10">
        <f t="shared" si="97"/>
        <v>2.5484814624358552E-2</v>
      </c>
      <c r="J2062" t="str">
        <f>_xlfn.XLOOKUP(A2062,Product_Details!$A:$A,Product_Details!$G:$G,"mens")</f>
        <v>Womens</v>
      </c>
      <c r="K2062">
        <f t="shared" si="98"/>
        <v>1507</v>
      </c>
    </row>
    <row r="2063" spans="1:11" ht="15">
      <c r="A2063" t="s">
        <v>38</v>
      </c>
      <c r="B2063">
        <v>5</v>
      </c>
      <c r="C2063">
        <v>24</v>
      </c>
      <c r="D2063" t="s">
        <v>33</v>
      </c>
      <c r="E2063" t="s">
        <v>362</v>
      </c>
      <c r="F2063" s="1">
        <v>1.9005787037037036E-2</v>
      </c>
      <c r="G2063">
        <f>_xlfn.XLOOKUP($A2063,Product_pricing!$B:$B,Product_pricing!$C:$C)</f>
        <v>54</v>
      </c>
      <c r="H2063">
        <f t="shared" si="96"/>
        <v>205.2</v>
      </c>
      <c r="I2063" s="10">
        <f t="shared" si="97"/>
        <v>0.18107631443623182</v>
      </c>
      <c r="J2063" t="str">
        <f>_xlfn.XLOOKUP(A2063,Product_Details!$A:$A,Product_Details!$G:$G,"mens")</f>
        <v>Womens</v>
      </c>
      <c r="K2063">
        <f t="shared" si="98"/>
        <v>1507</v>
      </c>
    </row>
    <row r="2064" spans="1:11" ht="15">
      <c r="A2064" t="s">
        <v>25</v>
      </c>
      <c r="B2064">
        <v>1</v>
      </c>
      <c r="C2064">
        <v>24</v>
      </c>
      <c r="D2064" t="s">
        <v>33</v>
      </c>
      <c r="E2064" t="s">
        <v>362</v>
      </c>
      <c r="F2064" s="1">
        <v>1.9005787037037036E-2</v>
      </c>
      <c r="G2064">
        <f>_xlfn.XLOOKUP($A2064,Product_pricing!$B:$B,Product_pricing!$C:$C)</f>
        <v>40</v>
      </c>
      <c r="H2064">
        <f t="shared" si="96"/>
        <v>30.4</v>
      </c>
      <c r="I2064" s="10">
        <f t="shared" si="97"/>
        <v>2.6826120657219531E-2</v>
      </c>
      <c r="J2064" t="str">
        <f>_xlfn.XLOOKUP(A2064,Product_Details!$A:$A,Product_Details!$G:$G,"mens")</f>
        <v>Mens</v>
      </c>
      <c r="K2064">
        <f t="shared" si="98"/>
        <v>1890</v>
      </c>
    </row>
    <row r="2065" spans="1:11" ht="15">
      <c r="A2065" t="s">
        <v>41</v>
      </c>
      <c r="B2065">
        <v>1</v>
      </c>
      <c r="C2065">
        <v>24</v>
      </c>
      <c r="D2065" t="s">
        <v>33</v>
      </c>
      <c r="E2065" t="s">
        <v>362</v>
      </c>
      <c r="F2065" s="1">
        <v>1.9005787037037036E-2</v>
      </c>
      <c r="G2065">
        <f>_xlfn.XLOOKUP($A2065,Product_pricing!$B:$B,Product_pricing!$C:$C)</f>
        <v>10</v>
      </c>
      <c r="H2065">
        <f t="shared" si="96"/>
        <v>7.6</v>
      </c>
      <c r="I2065" s="10">
        <f t="shared" si="97"/>
        <v>6.7065301643048827E-3</v>
      </c>
      <c r="J2065" t="str">
        <f>_xlfn.XLOOKUP(A2065,Product_Details!$A:$A,Product_Details!$G:$G,"mens")</f>
        <v>Mens</v>
      </c>
      <c r="K2065">
        <f t="shared" si="98"/>
        <v>1890</v>
      </c>
    </row>
    <row r="2066" spans="1:11" ht="15">
      <c r="A2066" t="s">
        <v>31</v>
      </c>
      <c r="B2066">
        <v>4</v>
      </c>
      <c r="C2066">
        <v>24</v>
      </c>
      <c r="D2066" t="s">
        <v>33</v>
      </c>
      <c r="E2066" t="s">
        <v>362</v>
      </c>
      <c r="F2066" s="1">
        <v>1.9005787037037036E-2</v>
      </c>
      <c r="G2066">
        <f>_xlfn.XLOOKUP($A2066,Product_pricing!$B:$B,Product_pricing!$C:$C)</f>
        <v>57</v>
      </c>
      <c r="H2066">
        <f t="shared" si="96"/>
        <v>173.28</v>
      </c>
      <c r="I2066" s="10">
        <f t="shared" si="97"/>
        <v>0.15290888774615133</v>
      </c>
      <c r="J2066" t="str">
        <f>_xlfn.XLOOKUP(A2066,Product_Details!$A:$A,Product_Details!$G:$G,"mens")</f>
        <v>Mens</v>
      </c>
      <c r="K2066">
        <f t="shared" si="98"/>
        <v>1890</v>
      </c>
    </row>
    <row r="2067" spans="1:11" ht="15">
      <c r="A2067" t="s">
        <v>32</v>
      </c>
      <c r="B2067">
        <v>4</v>
      </c>
      <c r="C2067">
        <v>24</v>
      </c>
      <c r="D2067" t="s">
        <v>33</v>
      </c>
      <c r="E2067" t="s">
        <v>362</v>
      </c>
      <c r="F2067" s="1">
        <v>1.9005787037037036E-2</v>
      </c>
      <c r="G2067">
        <f>_xlfn.XLOOKUP($A2067,Product_pricing!$B:$B,Product_pricing!$C:$C)</f>
        <v>36</v>
      </c>
      <c r="H2067">
        <f t="shared" si="96"/>
        <v>109.44</v>
      </c>
      <c r="I2067" s="10">
        <f t="shared" si="97"/>
        <v>9.6574034365990311E-2</v>
      </c>
      <c r="J2067" t="str">
        <f>_xlfn.XLOOKUP(A2067,Product_Details!$A:$A,Product_Details!$G:$G,"mens")</f>
        <v>Mens</v>
      </c>
      <c r="K2067">
        <f t="shared" si="98"/>
        <v>1890</v>
      </c>
    </row>
    <row r="2068" spans="1:11" ht="15">
      <c r="A2068" t="s">
        <v>22</v>
      </c>
      <c r="B2068">
        <v>4</v>
      </c>
      <c r="C2068">
        <v>4</v>
      </c>
      <c r="D2068" t="s">
        <v>33</v>
      </c>
      <c r="E2068" t="s">
        <v>363</v>
      </c>
      <c r="F2068" s="1">
        <v>1.4206018518518519E-2</v>
      </c>
      <c r="G2068">
        <f>_xlfn.XLOOKUP($A2068,Product_pricing!$B:$B,Product_pricing!$C:$C)</f>
        <v>13</v>
      </c>
      <c r="H2068">
        <f t="shared" si="96"/>
        <v>49.92</v>
      </c>
      <c r="I2068" s="10">
        <f t="shared" si="97"/>
        <v>4.4051313921328918E-2</v>
      </c>
      <c r="J2068" t="str">
        <f>_xlfn.XLOOKUP(A2068,Product_Details!$A:$A,Product_Details!$G:$G,"mens")</f>
        <v>Womens</v>
      </c>
      <c r="K2068">
        <f t="shared" si="98"/>
        <v>1883.75</v>
      </c>
    </row>
    <row r="2069" spans="1:11" ht="15">
      <c r="A2069" t="s">
        <v>29</v>
      </c>
      <c r="B2069">
        <v>4</v>
      </c>
      <c r="C2069">
        <v>4</v>
      </c>
      <c r="D2069" t="s">
        <v>33</v>
      </c>
      <c r="E2069" t="s">
        <v>363</v>
      </c>
      <c r="F2069" s="1">
        <v>1.4206018518518519E-2</v>
      </c>
      <c r="G2069">
        <f>_xlfn.XLOOKUP($A2069,Product_pricing!$B:$B,Product_pricing!$C:$C)</f>
        <v>10</v>
      </c>
      <c r="H2069">
        <f t="shared" si="96"/>
        <v>38.4</v>
      </c>
      <c r="I2069" s="10">
        <f t="shared" si="97"/>
        <v>3.3885626093329929E-2</v>
      </c>
      <c r="J2069" t="str">
        <f>_xlfn.XLOOKUP(A2069,Product_Details!$A:$A,Product_Details!$G:$G,"mens")</f>
        <v>Womens</v>
      </c>
      <c r="K2069">
        <f t="shared" si="98"/>
        <v>1883.75</v>
      </c>
    </row>
    <row r="2070" spans="1:11" ht="15">
      <c r="A2070" t="s">
        <v>36</v>
      </c>
      <c r="B2070">
        <v>3</v>
      </c>
      <c r="C2070">
        <v>4</v>
      </c>
      <c r="D2070" t="s">
        <v>33</v>
      </c>
      <c r="E2070" t="s">
        <v>363</v>
      </c>
      <c r="F2070" s="1">
        <v>1.4206018518518519E-2</v>
      </c>
      <c r="G2070">
        <f>_xlfn.XLOOKUP($A2070,Product_pricing!$B:$B,Product_pricing!$C:$C)</f>
        <v>23</v>
      </c>
      <c r="H2070">
        <f t="shared" si="96"/>
        <v>66.239999999999995</v>
      </c>
      <c r="I2070" s="10">
        <f t="shared" si="97"/>
        <v>5.845270501099413E-2</v>
      </c>
      <c r="J2070" t="str">
        <f>_xlfn.XLOOKUP(A2070,Product_Details!$A:$A,Product_Details!$G:$G,"mens")</f>
        <v>Womens</v>
      </c>
      <c r="K2070">
        <f t="shared" si="98"/>
        <v>1883.75</v>
      </c>
    </row>
    <row r="2071" spans="1:11" ht="15">
      <c r="A2071" t="s">
        <v>38</v>
      </c>
      <c r="B2071">
        <v>1</v>
      </c>
      <c r="C2071">
        <v>4</v>
      </c>
      <c r="D2071" t="s">
        <v>33</v>
      </c>
      <c r="E2071" t="s">
        <v>363</v>
      </c>
      <c r="F2071" s="1">
        <v>1.4206018518518519E-2</v>
      </c>
      <c r="G2071">
        <f>_xlfn.XLOOKUP($A2071,Product_pricing!$B:$B,Product_pricing!$C:$C)</f>
        <v>54</v>
      </c>
      <c r="H2071">
        <f t="shared" si="96"/>
        <v>51.839999999999996</v>
      </c>
      <c r="I2071" s="10">
        <f t="shared" si="97"/>
        <v>4.574559522599541E-2</v>
      </c>
      <c r="J2071" t="str">
        <f>_xlfn.XLOOKUP(A2071,Product_Details!$A:$A,Product_Details!$G:$G,"mens")</f>
        <v>Womens</v>
      </c>
      <c r="K2071">
        <f t="shared" si="98"/>
        <v>1883.75</v>
      </c>
    </row>
    <row r="2072" spans="1:11" ht="15">
      <c r="A2072" t="s">
        <v>25</v>
      </c>
      <c r="B2072">
        <v>2</v>
      </c>
      <c r="C2072">
        <v>4</v>
      </c>
      <c r="D2072" t="s">
        <v>33</v>
      </c>
      <c r="E2072" t="s">
        <v>363</v>
      </c>
      <c r="F2072" s="1">
        <v>1.4206018518518519E-2</v>
      </c>
      <c r="G2072">
        <f>_xlfn.XLOOKUP($A2072,Product_pricing!$B:$B,Product_pricing!$C:$C)</f>
        <v>40</v>
      </c>
      <c r="H2072">
        <f t="shared" si="96"/>
        <v>76.8</v>
      </c>
      <c r="I2072" s="10">
        <f t="shared" si="97"/>
        <v>6.7771252186659858E-2</v>
      </c>
      <c r="J2072" t="str">
        <f>_xlfn.XLOOKUP(A2072,Product_Details!$A:$A,Product_Details!$G:$G,"mens")</f>
        <v>Mens</v>
      </c>
      <c r="K2072">
        <f t="shared" si="98"/>
        <v>2520</v>
      </c>
    </row>
    <row r="2073" spans="1:11" ht="15">
      <c r="A2073" t="s">
        <v>32</v>
      </c>
      <c r="B2073">
        <v>5</v>
      </c>
      <c r="C2073">
        <v>4</v>
      </c>
      <c r="D2073" t="s">
        <v>33</v>
      </c>
      <c r="E2073" t="s">
        <v>363</v>
      </c>
      <c r="F2073" s="1">
        <v>1.4206018518518519E-2</v>
      </c>
      <c r="G2073">
        <f>_xlfn.XLOOKUP($A2073,Product_pricing!$B:$B,Product_pricing!$C:$C)</f>
        <v>36</v>
      </c>
      <c r="H2073">
        <f t="shared" si="96"/>
        <v>172.79999999999998</v>
      </c>
      <c r="I2073" s="10">
        <f t="shared" si="97"/>
        <v>0.1524853174199847</v>
      </c>
      <c r="J2073" t="str">
        <f>_xlfn.XLOOKUP(A2073,Product_Details!$A:$A,Product_Details!$G:$G,"mens")</f>
        <v>Mens</v>
      </c>
      <c r="K2073">
        <f t="shared" si="98"/>
        <v>2520</v>
      </c>
    </row>
    <row r="2074" spans="1:11" ht="15">
      <c r="A2074" t="s">
        <v>27</v>
      </c>
      <c r="B2074">
        <v>2</v>
      </c>
      <c r="C2074">
        <v>4</v>
      </c>
      <c r="D2074" t="s">
        <v>33</v>
      </c>
      <c r="E2074" t="s">
        <v>363</v>
      </c>
      <c r="F2074" s="1">
        <v>1.4206018518518519E-2</v>
      </c>
      <c r="G2074">
        <f>_xlfn.XLOOKUP($A2074,Product_pricing!$B:$B,Product_pricing!$C:$C)</f>
        <v>29</v>
      </c>
      <c r="H2074">
        <f t="shared" si="96"/>
        <v>55.68</v>
      </c>
      <c r="I2074" s="10">
        <f t="shared" si="97"/>
        <v>4.9134157835328408E-2</v>
      </c>
      <c r="J2074" t="str">
        <f>_xlfn.XLOOKUP(A2074,Product_Details!$A:$A,Product_Details!$G:$G,"mens")</f>
        <v>Mens</v>
      </c>
      <c r="K2074">
        <f t="shared" si="98"/>
        <v>2520</v>
      </c>
    </row>
    <row r="2075" spans="1:11" ht="15">
      <c r="A2075" t="s">
        <v>41</v>
      </c>
      <c r="B2075">
        <v>4</v>
      </c>
      <c r="C2075">
        <v>16</v>
      </c>
      <c r="D2075" t="s">
        <v>23</v>
      </c>
      <c r="E2075" t="s">
        <v>364</v>
      </c>
      <c r="F2075" s="1">
        <v>2.4452546296296295E-2</v>
      </c>
      <c r="G2075">
        <f>_xlfn.XLOOKUP($A2075,Product_pricing!$B:$B,Product_pricing!$C:$C)</f>
        <v>10</v>
      </c>
      <c r="H2075">
        <f t="shared" si="96"/>
        <v>33.6</v>
      </c>
      <c r="I2075" s="10">
        <f t="shared" si="97"/>
        <v>2.9649922831663691E-2</v>
      </c>
      <c r="J2075" t="str">
        <f>_xlfn.XLOOKUP(A2075,Product_Details!$A:$A,Product_Details!$G:$G,"mens")</f>
        <v>Mens</v>
      </c>
      <c r="K2075">
        <f t="shared" si="98"/>
        <v>1512</v>
      </c>
    </row>
    <row r="2076" spans="1:11" ht="15">
      <c r="A2076" t="s">
        <v>31</v>
      </c>
      <c r="B2076">
        <v>5</v>
      </c>
      <c r="C2076">
        <v>16</v>
      </c>
      <c r="D2076" t="s">
        <v>23</v>
      </c>
      <c r="E2076" t="s">
        <v>364</v>
      </c>
      <c r="F2076" s="1">
        <v>2.4452546296296295E-2</v>
      </c>
      <c r="G2076">
        <f>_xlfn.XLOOKUP($A2076,Product_pricing!$B:$B,Product_pricing!$C:$C)</f>
        <v>57</v>
      </c>
      <c r="H2076">
        <f t="shared" si="96"/>
        <v>239.39999999999998</v>
      </c>
      <c r="I2076" s="10">
        <f t="shared" si="97"/>
        <v>0.21125570017560377</v>
      </c>
      <c r="J2076" t="str">
        <f>_xlfn.XLOOKUP(A2076,Product_Details!$A:$A,Product_Details!$G:$G,"mens")</f>
        <v>Mens</v>
      </c>
      <c r="K2076">
        <f t="shared" si="98"/>
        <v>1512</v>
      </c>
    </row>
    <row r="2077" spans="1:11" ht="15">
      <c r="A2077" t="s">
        <v>32</v>
      </c>
      <c r="B2077">
        <v>4</v>
      </c>
      <c r="C2077">
        <v>16</v>
      </c>
      <c r="D2077" t="s">
        <v>23</v>
      </c>
      <c r="E2077" t="s">
        <v>364</v>
      </c>
      <c r="F2077" s="1">
        <v>2.4452546296296295E-2</v>
      </c>
      <c r="G2077">
        <f>_xlfn.XLOOKUP($A2077,Product_pricing!$B:$B,Product_pricing!$C:$C)</f>
        <v>36</v>
      </c>
      <c r="H2077">
        <f t="shared" si="96"/>
        <v>120.96</v>
      </c>
      <c r="I2077" s="10">
        <f t="shared" si="97"/>
        <v>0.10673972219398929</v>
      </c>
      <c r="J2077" t="str">
        <f>_xlfn.XLOOKUP(A2077,Product_Details!$A:$A,Product_Details!$G:$G,"mens")</f>
        <v>Mens</v>
      </c>
      <c r="K2077">
        <f t="shared" si="98"/>
        <v>1512</v>
      </c>
    </row>
    <row r="2078" spans="1:11" ht="15">
      <c r="A2078" t="s">
        <v>26</v>
      </c>
      <c r="B2078">
        <v>5</v>
      </c>
      <c r="C2078">
        <v>16</v>
      </c>
      <c r="D2078" t="s">
        <v>23</v>
      </c>
      <c r="E2078" t="s">
        <v>364</v>
      </c>
      <c r="F2078" s="1">
        <v>2.4452546296296295E-2</v>
      </c>
      <c r="G2078">
        <f>_xlfn.XLOOKUP($A2078,Product_pricing!$B:$B,Product_pricing!$C:$C)</f>
        <v>17</v>
      </c>
      <c r="H2078">
        <f t="shared" si="96"/>
        <v>71.399999999999991</v>
      </c>
      <c r="I2078" s="10">
        <f t="shared" si="97"/>
        <v>6.3006086017285329E-2</v>
      </c>
      <c r="J2078" t="str">
        <f>_xlfn.XLOOKUP(A2078,Product_Details!$A:$A,Product_Details!$G:$G,"mens")</f>
        <v>Mens</v>
      </c>
      <c r="K2078">
        <f t="shared" si="98"/>
        <v>1512</v>
      </c>
    </row>
    <row r="2079" spans="1:11" ht="15">
      <c r="A2079" t="s">
        <v>27</v>
      </c>
      <c r="B2079">
        <v>3</v>
      </c>
      <c r="C2079">
        <v>16</v>
      </c>
      <c r="D2079" t="s">
        <v>23</v>
      </c>
      <c r="E2079" t="s">
        <v>364</v>
      </c>
      <c r="F2079" s="1">
        <v>2.4452546296296295E-2</v>
      </c>
      <c r="G2079">
        <f>_xlfn.XLOOKUP($A2079,Product_pricing!$B:$B,Product_pricing!$C:$C)</f>
        <v>29</v>
      </c>
      <c r="H2079">
        <f t="shared" si="96"/>
        <v>73.08</v>
      </c>
      <c r="I2079" s="10">
        <f t="shared" si="97"/>
        <v>6.4488582158868532E-2</v>
      </c>
      <c r="J2079" t="str">
        <f>_xlfn.XLOOKUP(A2079,Product_Details!$A:$A,Product_Details!$G:$G,"mens")</f>
        <v>Mens</v>
      </c>
      <c r="K2079">
        <f t="shared" si="98"/>
        <v>1512</v>
      </c>
    </row>
    <row r="2080" spans="1:11" ht="15">
      <c r="A2080" t="s">
        <v>22</v>
      </c>
      <c r="B2080">
        <v>3</v>
      </c>
      <c r="C2080">
        <v>14</v>
      </c>
      <c r="D2080" t="s">
        <v>33</v>
      </c>
      <c r="E2080" t="s">
        <v>365</v>
      </c>
      <c r="F2080" s="1">
        <v>1.6333333333333335E-2</v>
      </c>
      <c r="G2080">
        <f>_xlfn.XLOOKUP($A2080,Product_pricing!$B:$B,Product_pricing!$C:$C)</f>
        <v>13</v>
      </c>
      <c r="H2080">
        <f t="shared" si="96"/>
        <v>33.54</v>
      </c>
      <c r="I2080" s="10">
        <f t="shared" si="97"/>
        <v>2.9596976540892862E-2</v>
      </c>
      <c r="J2080" t="str">
        <f>_xlfn.XLOOKUP(A2080,Product_Details!$A:$A,Product_Details!$G:$G,"mens")</f>
        <v>Womens</v>
      </c>
      <c r="K2080">
        <f t="shared" si="98"/>
        <v>1883.75</v>
      </c>
    </row>
    <row r="2081" spans="1:11" ht="15">
      <c r="A2081" t="s">
        <v>35</v>
      </c>
      <c r="B2081">
        <v>5</v>
      </c>
      <c r="C2081">
        <v>14</v>
      </c>
      <c r="D2081" t="s">
        <v>33</v>
      </c>
      <c r="E2081" t="s">
        <v>365</v>
      </c>
      <c r="F2081" s="1">
        <v>1.6333333333333335E-2</v>
      </c>
      <c r="G2081">
        <f>_xlfn.XLOOKUP($A2081,Product_pricing!$B:$B,Product_pricing!$C:$C)</f>
        <v>32</v>
      </c>
      <c r="H2081">
        <f t="shared" si="96"/>
        <v>137.6</v>
      </c>
      <c r="I2081" s="10">
        <f t="shared" si="97"/>
        <v>0.12142349350109892</v>
      </c>
      <c r="J2081" t="str">
        <f>_xlfn.XLOOKUP(A2081,Product_Details!$A:$A,Product_Details!$G:$G,"mens")</f>
        <v>Womens</v>
      </c>
      <c r="K2081">
        <f t="shared" si="98"/>
        <v>1883.75</v>
      </c>
    </row>
    <row r="2082" spans="1:11" ht="15">
      <c r="A2082" t="s">
        <v>36</v>
      </c>
      <c r="B2082">
        <v>5</v>
      </c>
      <c r="C2082">
        <v>14</v>
      </c>
      <c r="D2082" t="s">
        <v>33</v>
      </c>
      <c r="E2082" t="s">
        <v>365</v>
      </c>
      <c r="F2082" s="1">
        <v>1.6333333333333335E-2</v>
      </c>
      <c r="G2082">
        <f>_xlfn.XLOOKUP($A2082,Product_pricing!$B:$B,Product_pricing!$C:$C)</f>
        <v>23</v>
      </c>
      <c r="H2082">
        <f t="shared" si="96"/>
        <v>98.899999999999991</v>
      </c>
      <c r="I2082" s="10">
        <f t="shared" si="97"/>
        <v>8.7273135953914852E-2</v>
      </c>
      <c r="J2082" t="str">
        <f>_xlfn.XLOOKUP(A2082,Product_Details!$A:$A,Product_Details!$G:$G,"mens")</f>
        <v>Womens</v>
      </c>
      <c r="K2082">
        <f t="shared" si="98"/>
        <v>1883.75</v>
      </c>
    </row>
    <row r="2083" spans="1:11" ht="15">
      <c r="A2083" t="s">
        <v>38</v>
      </c>
      <c r="B2083">
        <v>4</v>
      </c>
      <c r="C2083">
        <v>14</v>
      </c>
      <c r="D2083" t="s">
        <v>33</v>
      </c>
      <c r="E2083" t="s">
        <v>365</v>
      </c>
      <c r="F2083" s="1">
        <v>1.6333333333333335E-2</v>
      </c>
      <c r="G2083">
        <f>_xlfn.XLOOKUP($A2083,Product_pricing!$B:$B,Product_pricing!$C:$C)</f>
        <v>54</v>
      </c>
      <c r="H2083">
        <f t="shared" si="96"/>
        <v>185.76</v>
      </c>
      <c r="I2083" s="10">
        <f t="shared" si="97"/>
        <v>0.16392171622648355</v>
      </c>
      <c r="J2083" t="str">
        <f>_xlfn.XLOOKUP(A2083,Product_Details!$A:$A,Product_Details!$G:$G,"mens")</f>
        <v>Womens</v>
      </c>
      <c r="K2083">
        <f t="shared" si="98"/>
        <v>1883.75</v>
      </c>
    </row>
    <row r="2084" spans="1:11" ht="15">
      <c r="A2084" t="s">
        <v>32</v>
      </c>
      <c r="B2084">
        <v>4</v>
      </c>
      <c r="C2084">
        <v>14</v>
      </c>
      <c r="D2084" t="s">
        <v>33</v>
      </c>
      <c r="E2084" t="s">
        <v>365</v>
      </c>
      <c r="F2084" s="1">
        <v>1.6333333333333335E-2</v>
      </c>
      <c r="G2084">
        <f>_xlfn.XLOOKUP($A2084,Product_pricing!$B:$B,Product_pricing!$C:$C)</f>
        <v>36</v>
      </c>
      <c r="H2084">
        <f t="shared" si="96"/>
        <v>123.84</v>
      </c>
      <c r="I2084" s="10">
        <f t="shared" si="97"/>
        <v>0.10928114415098904</v>
      </c>
      <c r="J2084" t="str">
        <f>_xlfn.XLOOKUP(A2084,Product_Details!$A:$A,Product_Details!$G:$G,"mens")</f>
        <v>Mens</v>
      </c>
      <c r="K2084">
        <f t="shared" si="98"/>
        <v>3780</v>
      </c>
    </row>
    <row r="2085" spans="1:11" ht="15">
      <c r="A2085" t="s">
        <v>27</v>
      </c>
      <c r="B2085">
        <v>3</v>
      </c>
      <c r="C2085">
        <v>14</v>
      </c>
      <c r="D2085" t="s">
        <v>33</v>
      </c>
      <c r="E2085" t="s">
        <v>365</v>
      </c>
      <c r="F2085" s="1">
        <v>1.6333333333333335E-2</v>
      </c>
      <c r="G2085">
        <f>_xlfn.XLOOKUP($A2085,Product_pricing!$B:$B,Product_pricing!$C:$C)</f>
        <v>29</v>
      </c>
      <c r="H2085">
        <f t="shared" si="96"/>
        <v>74.819999999999993</v>
      </c>
      <c r="I2085" s="10">
        <f t="shared" si="97"/>
        <v>6.602402459122253E-2</v>
      </c>
      <c r="J2085" t="str">
        <f>_xlfn.XLOOKUP(A2085,Product_Details!$A:$A,Product_Details!$G:$G,"mens")</f>
        <v>Mens</v>
      </c>
      <c r="K2085">
        <f t="shared" si="98"/>
        <v>3780</v>
      </c>
    </row>
    <row r="2086" spans="1:11" ht="15">
      <c r="A2086" t="s">
        <v>22</v>
      </c>
      <c r="B2086">
        <v>5</v>
      </c>
      <c r="C2086">
        <v>11</v>
      </c>
      <c r="D2086" t="s">
        <v>23</v>
      </c>
      <c r="E2086" t="s">
        <v>366</v>
      </c>
      <c r="F2086" s="1">
        <v>1.9377314814814816E-2</v>
      </c>
      <c r="G2086">
        <f>_xlfn.XLOOKUP($A2086,Product_pricing!$B:$B,Product_pricing!$C:$C)</f>
        <v>13</v>
      </c>
      <c r="H2086">
        <f t="shared" si="96"/>
        <v>57.85</v>
      </c>
      <c r="I2086" s="10">
        <f t="shared" si="97"/>
        <v>5.1049048684873352E-2</v>
      </c>
      <c r="J2086" t="str">
        <f>_xlfn.XLOOKUP(A2086,Product_Details!$A:$A,Product_Details!$G:$G,"mens")</f>
        <v>Womens</v>
      </c>
      <c r="K2086">
        <f t="shared" si="98"/>
        <v>1507</v>
      </c>
    </row>
    <row r="2087" spans="1:11" ht="15">
      <c r="A2087" t="s">
        <v>35</v>
      </c>
      <c r="B2087">
        <v>3</v>
      </c>
      <c r="C2087">
        <v>11</v>
      </c>
      <c r="D2087" t="s">
        <v>23</v>
      </c>
      <c r="E2087" t="s">
        <v>366</v>
      </c>
      <c r="F2087" s="1">
        <v>1.9377314814814816E-2</v>
      </c>
      <c r="G2087">
        <f>_xlfn.XLOOKUP($A2087,Product_pricing!$B:$B,Product_pricing!$C:$C)</f>
        <v>32</v>
      </c>
      <c r="H2087">
        <f t="shared" si="96"/>
        <v>85.44</v>
      </c>
      <c r="I2087" s="10">
        <f t="shared" si="97"/>
        <v>7.5395518057659094E-2</v>
      </c>
      <c r="J2087" t="str">
        <f>_xlfn.XLOOKUP(A2087,Product_Details!$A:$A,Product_Details!$G:$G,"mens")</f>
        <v>Womens</v>
      </c>
      <c r="K2087">
        <f t="shared" si="98"/>
        <v>1507</v>
      </c>
    </row>
    <row r="2088" spans="1:11" ht="15">
      <c r="A2088" t="s">
        <v>29</v>
      </c>
      <c r="B2088">
        <v>3</v>
      </c>
      <c r="C2088">
        <v>11</v>
      </c>
      <c r="D2088" t="s">
        <v>23</v>
      </c>
      <c r="E2088" t="s">
        <v>366</v>
      </c>
      <c r="F2088" s="1">
        <v>1.9377314814814816E-2</v>
      </c>
      <c r="G2088">
        <f>_xlfn.XLOOKUP($A2088,Product_pricing!$B:$B,Product_pricing!$C:$C)</f>
        <v>10</v>
      </c>
      <c r="H2088">
        <f t="shared" si="96"/>
        <v>26.7</v>
      </c>
      <c r="I2088" s="10">
        <f t="shared" si="97"/>
        <v>2.3561099393018467E-2</v>
      </c>
      <c r="J2088" t="str">
        <f>_xlfn.XLOOKUP(A2088,Product_Details!$A:$A,Product_Details!$G:$G,"mens")</f>
        <v>Womens</v>
      </c>
      <c r="K2088">
        <f t="shared" si="98"/>
        <v>1507</v>
      </c>
    </row>
    <row r="2089" spans="1:11" ht="15">
      <c r="A2089" t="s">
        <v>36</v>
      </c>
      <c r="B2089">
        <v>2</v>
      </c>
      <c r="C2089">
        <v>11</v>
      </c>
      <c r="D2089" t="s">
        <v>23</v>
      </c>
      <c r="E2089" t="s">
        <v>366</v>
      </c>
      <c r="F2089" s="1">
        <v>1.9377314814814816E-2</v>
      </c>
      <c r="G2089">
        <f>_xlfn.XLOOKUP($A2089,Product_pricing!$B:$B,Product_pricing!$C:$C)</f>
        <v>23</v>
      </c>
      <c r="H2089">
        <f t="shared" si="96"/>
        <v>40.94</v>
      </c>
      <c r="I2089" s="10">
        <f t="shared" si="97"/>
        <v>3.612701906929499E-2</v>
      </c>
      <c r="J2089" t="str">
        <f>_xlfn.XLOOKUP(A2089,Product_Details!$A:$A,Product_Details!$G:$G,"mens")</f>
        <v>Womens</v>
      </c>
      <c r="K2089">
        <f t="shared" si="98"/>
        <v>1507</v>
      </c>
    </row>
    <row r="2090" spans="1:11" ht="15">
      <c r="A2090" t="s">
        <v>38</v>
      </c>
      <c r="B2090">
        <v>2</v>
      </c>
      <c r="C2090">
        <v>11</v>
      </c>
      <c r="D2090" t="s">
        <v>23</v>
      </c>
      <c r="E2090" t="s">
        <v>366</v>
      </c>
      <c r="F2090" s="1">
        <v>1.9377314814814816E-2</v>
      </c>
      <c r="G2090">
        <f>_xlfn.XLOOKUP($A2090,Product_pricing!$B:$B,Product_pricing!$C:$C)</f>
        <v>54</v>
      </c>
      <c r="H2090">
        <f t="shared" si="96"/>
        <v>96.12</v>
      </c>
      <c r="I2090" s="10">
        <f t="shared" si="97"/>
        <v>8.4819957814866495E-2</v>
      </c>
      <c r="J2090" t="str">
        <f>_xlfn.XLOOKUP(A2090,Product_Details!$A:$A,Product_Details!$G:$G,"mens")</f>
        <v>Womens</v>
      </c>
      <c r="K2090">
        <f t="shared" si="98"/>
        <v>1507</v>
      </c>
    </row>
    <row r="2091" spans="1:11" ht="15">
      <c r="A2091" t="s">
        <v>31</v>
      </c>
      <c r="B2091">
        <v>5</v>
      </c>
      <c r="C2091">
        <v>11</v>
      </c>
      <c r="D2091" t="s">
        <v>23</v>
      </c>
      <c r="E2091" t="s">
        <v>366</v>
      </c>
      <c r="F2091" s="1">
        <v>1.9377314814814816E-2</v>
      </c>
      <c r="G2091">
        <f>_xlfn.XLOOKUP($A2091,Product_pricing!$B:$B,Product_pricing!$C:$C)</f>
        <v>57</v>
      </c>
      <c r="H2091">
        <f t="shared" si="96"/>
        <v>253.65</v>
      </c>
      <c r="I2091" s="10">
        <f t="shared" si="97"/>
        <v>0.22383044423367546</v>
      </c>
      <c r="J2091" t="str">
        <f>_xlfn.XLOOKUP(A2091,Product_Details!$A:$A,Product_Details!$G:$G,"mens")</f>
        <v>Mens</v>
      </c>
      <c r="K2091">
        <f t="shared" si="98"/>
        <v>3780</v>
      </c>
    </row>
    <row r="2092" spans="1:11" ht="15">
      <c r="A2092" t="s">
        <v>26</v>
      </c>
      <c r="B2092">
        <v>5</v>
      </c>
      <c r="C2092">
        <v>11</v>
      </c>
      <c r="D2092" t="s">
        <v>23</v>
      </c>
      <c r="E2092" t="s">
        <v>366</v>
      </c>
      <c r="F2092" s="1">
        <v>1.9377314814814816E-2</v>
      </c>
      <c r="G2092">
        <f>_xlfn.XLOOKUP($A2092,Product_pricing!$B:$B,Product_pricing!$C:$C)</f>
        <v>17</v>
      </c>
      <c r="H2092">
        <f t="shared" si="96"/>
        <v>75.650000000000006</v>
      </c>
      <c r="I2092" s="10">
        <f t="shared" si="97"/>
        <v>6.6756448280218997E-2</v>
      </c>
      <c r="J2092" t="str">
        <f>_xlfn.XLOOKUP(A2092,Product_Details!$A:$A,Product_Details!$G:$G,"mens")</f>
        <v>Mens</v>
      </c>
      <c r="K2092">
        <f t="shared" si="98"/>
        <v>3780</v>
      </c>
    </row>
    <row r="2093" spans="1:11" ht="15">
      <c r="A2093" t="s">
        <v>22</v>
      </c>
      <c r="B2093">
        <v>3</v>
      </c>
      <c r="C2093">
        <v>16</v>
      </c>
      <c r="D2093" t="s">
        <v>23</v>
      </c>
      <c r="E2093" t="s">
        <v>367</v>
      </c>
      <c r="F2093" s="1">
        <v>1.3616898148148149E-2</v>
      </c>
      <c r="G2093">
        <f>_xlfn.XLOOKUP($A2093,Product_pricing!$B:$B,Product_pricing!$C:$C)</f>
        <v>13</v>
      </c>
      <c r="H2093">
        <f t="shared" si="96"/>
        <v>32.76</v>
      </c>
      <c r="I2093" s="10">
        <f t="shared" si="97"/>
        <v>2.8908674760872097E-2</v>
      </c>
      <c r="J2093" t="str">
        <f>_xlfn.XLOOKUP(A2093,Product_Details!$A:$A,Product_Details!$G:$G,"mens")</f>
        <v>Womens</v>
      </c>
      <c r="K2093">
        <f t="shared" si="98"/>
        <v>1507</v>
      </c>
    </row>
    <row r="2094" spans="1:11" ht="15">
      <c r="A2094" t="s">
        <v>35</v>
      </c>
      <c r="B2094">
        <v>1</v>
      </c>
      <c r="C2094">
        <v>16</v>
      </c>
      <c r="D2094" t="s">
        <v>23</v>
      </c>
      <c r="E2094" t="s">
        <v>367</v>
      </c>
      <c r="F2094" s="1">
        <v>1.3616898148148149E-2</v>
      </c>
      <c r="G2094">
        <f>_xlfn.XLOOKUP($A2094,Product_pricing!$B:$B,Product_pricing!$C:$C)</f>
        <v>32</v>
      </c>
      <c r="H2094">
        <f t="shared" si="96"/>
        <v>26.88</v>
      </c>
      <c r="I2094" s="10">
        <f t="shared" si="97"/>
        <v>2.3719938265330955E-2</v>
      </c>
      <c r="J2094" t="str">
        <f>_xlfn.XLOOKUP(A2094,Product_Details!$A:$A,Product_Details!$G:$G,"mens")</f>
        <v>Womens</v>
      </c>
      <c r="K2094">
        <f t="shared" si="98"/>
        <v>1507</v>
      </c>
    </row>
    <row r="2095" spans="1:11" ht="15">
      <c r="A2095" t="s">
        <v>29</v>
      </c>
      <c r="B2095">
        <v>3</v>
      </c>
      <c r="C2095">
        <v>16</v>
      </c>
      <c r="D2095" t="s">
        <v>23</v>
      </c>
      <c r="E2095" t="s">
        <v>367</v>
      </c>
      <c r="F2095" s="1">
        <v>1.3616898148148149E-2</v>
      </c>
      <c r="G2095">
        <f>_xlfn.XLOOKUP($A2095,Product_pricing!$B:$B,Product_pricing!$C:$C)</f>
        <v>10</v>
      </c>
      <c r="H2095">
        <f t="shared" si="96"/>
        <v>25.2</v>
      </c>
      <c r="I2095" s="10">
        <f t="shared" si="97"/>
        <v>2.2237442123747769E-2</v>
      </c>
      <c r="J2095" t="str">
        <f>_xlfn.XLOOKUP(A2095,Product_Details!$A:$A,Product_Details!$G:$G,"mens")</f>
        <v>Womens</v>
      </c>
      <c r="K2095">
        <f t="shared" si="98"/>
        <v>1507</v>
      </c>
    </row>
    <row r="2096" spans="1:11" ht="15">
      <c r="A2096" t="s">
        <v>36</v>
      </c>
      <c r="B2096">
        <v>1</v>
      </c>
      <c r="C2096">
        <v>16</v>
      </c>
      <c r="D2096" t="s">
        <v>23</v>
      </c>
      <c r="E2096" t="s">
        <v>367</v>
      </c>
      <c r="F2096" s="1">
        <v>1.3616898148148149E-2</v>
      </c>
      <c r="G2096">
        <f>_xlfn.XLOOKUP($A2096,Product_pricing!$B:$B,Product_pricing!$C:$C)</f>
        <v>23</v>
      </c>
      <c r="H2096">
        <f t="shared" si="96"/>
        <v>19.32</v>
      </c>
      <c r="I2096" s="10">
        <f t="shared" si="97"/>
        <v>1.7048705628206623E-2</v>
      </c>
      <c r="J2096" t="str">
        <f>_xlfn.XLOOKUP(A2096,Product_Details!$A:$A,Product_Details!$G:$G,"mens")</f>
        <v>Womens</v>
      </c>
      <c r="K2096">
        <f t="shared" si="98"/>
        <v>1507</v>
      </c>
    </row>
    <row r="2097" spans="1:11" ht="15">
      <c r="A2097" t="s">
        <v>38</v>
      </c>
      <c r="B2097">
        <v>5</v>
      </c>
      <c r="C2097">
        <v>16</v>
      </c>
      <c r="D2097" t="s">
        <v>23</v>
      </c>
      <c r="E2097" t="s">
        <v>367</v>
      </c>
      <c r="F2097" s="1">
        <v>1.3616898148148149E-2</v>
      </c>
      <c r="G2097">
        <f>_xlfn.XLOOKUP($A2097,Product_pricing!$B:$B,Product_pricing!$C:$C)</f>
        <v>54</v>
      </c>
      <c r="H2097">
        <f t="shared" si="96"/>
        <v>226.79999999999998</v>
      </c>
      <c r="I2097" s="10">
        <f t="shared" si="97"/>
        <v>0.20013697911372991</v>
      </c>
      <c r="J2097" t="str">
        <f>_xlfn.XLOOKUP(A2097,Product_Details!$A:$A,Product_Details!$G:$G,"mens")</f>
        <v>Womens</v>
      </c>
      <c r="K2097">
        <f t="shared" si="98"/>
        <v>1507</v>
      </c>
    </row>
    <row r="2098" spans="1:11" ht="15">
      <c r="A2098" t="s">
        <v>41</v>
      </c>
      <c r="B2098">
        <v>5</v>
      </c>
      <c r="C2098">
        <v>16</v>
      </c>
      <c r="D2098" t="s">
        <v>23</v>
      </c>
      <c r="E2098" t="s">
        <v>367</v>
      </c>
      <c r="F2098" s="1">
        <v>1.3616898148148149E-2</v>
      </c>
      <c r="G2098">
        <f>_xlfn.XLOOKUP($A2098,Product_pricing!$B:$B,Product_pricing!$C:$C)</f>
        <v>10</v>
      </c>
      <c r="H2098">
        <f t="shared" si="96"/>
        <v>42</v>
      </c>
      <c r="I2098" s="10">
        <f t="shared" si="97"/>
        <v>3.7062403539579611E-2</v>
      </c>
      <c r="J2098" t="str">
        <f>_xlfn.XLOOKUP(A2098,Product_Details!$A:$A,Product_Details!$G:$G,"mens")</f>
        <v>Mens</v>
      </c>
      <c r="K2098">
        <f t="shared" si="98"/>
        <v>3780</v>
      </c>
    </row>
    <row r="2099" spans="1:11" ht="15">
      <c r="A2099" t="s">
        <v>31</v>
      </c>
      <c r="B2099">
        <v>5</v>
      </c>
      <c r="C2099">
        <v>16</v>
      </c>
      <c r="D2099" t="s">
        <v>23</v>
      </c>
      <c r="E2099" t="s">
        <v>367</v>
      </c>
      <c r="F2099" s="1">
        <v>1.3616898148148149E-2</v>
      </c>
      <c r="G2099">
        <f>_xlfn.XLOOKUP($A2099,Product_pricing!$B:$B,Product_pricing!$C:$C)</f>
        <v>57</v>
      </c>
      <c r="H2099">
        <f t="shared" si="96"/>
        <v>239.39999999999998</v>
      </c>
      <c r="I2099" s="10">
        <f t="shared" si="97"/>
        <v>0.21125570017560377</v>
      </c>
      <c r="J2099" t="str">
        <f>_xlfn.XLOOKUP(A2099,Product_Details!$A:$A,Product_Details!$G:$G,"mens")</f>
        <v>Mens</v>
      </c>
      <c r="K2099">
        <f t="shared" si="98"/>
        <v>3780</v>
      </c>
    </row>
    <row r="2100" spans="1:11" ht="15">
      <c r="A2100" t="s">
        <v>35</v>
      </c>
      <c r="B2100">
        <v>3</v>
      </c>
      <c r="C2100">
        <v>0</v>
      </c>
      <c r="D2100" t="s">
        <v>23</v>
      </c>
      <c r="E2100" t="s">
        <v>368</v>
      </c>
      <c r="F2100" s="1">
        <v>1.0583333333333333E-2</v>
      </c>
      <c r="G2100">
        <f>_xlfn.XLOOKUP($A2100,Product_pricing!$B:$B,Product_pricing!$C:$C)</f>
        <v>32</v>
      </c>
      <c r="H2100">
        <f t="shared" si="96"/>
        <v>96</v>
      </c>
      <c r="I2100" s="10">
        <f t="shared" si="97"/>
        <v>8.4714065233324837E-2</v>
      </c>
      <c r="J2100" t="str">
        <f>_xlfn.XLOOKUP(A2100,Product_Details!$A:$A,Product_Details!$G:$G,"mens")</f>
        <v>Womens</v>
      </c>
      <c r="K2100">
        <f t="shared" si="98"/>
        <v>1883.75</v>
      </c>
    </row>
    <row r="2101" spans="1:11" ht="15">
      <c r="A2101" t="s">
        <v>29</v>
      </c>
      <c r="B2101">
        <v>1</v>
      </c>
      <c r="C2101">
        <v>0</v>
      </c>
      <c r="D2101" t="s">
        <v>23</v>
      </c>
      <c r="E2101" t="s">
        <v>368</v>
      </c>
      <c r="F2101" s="1">
        <v>1.0583333333333333E-2</v>
      </c>
      <c r="G2101">
        <f>_xlfn.XLOOKUP($A2101,Product_pricing!$B:$B,Product_pricing!$C:$C)</f>
        <v>10</v>
      </c>
      <c r="H2101">
        <f t="shared" si="96"/>
        <v>10</v>
      </c>
      <c r="I2101" s="10">
        <f t="shared" si="97"/>
        <v>8.8243817951380032E-3</v>
      </c>
      <c r="J2101" t="str">
        <f>_xlfn.XLOOKUP(A2101,Product_Details!$A:$A,Product_Details!$G:$G,"mens")</f>
        <v>Womens</v>
      </c>
      <c r="K2101">
        <f t="shared" si="98"/>
        <v>1883.75</v>
      </c>
    </row>
    <row r="2102" spans="1:11" ht="15">
      <c r="A2102" t="s">
        <v>36</v>
      </c>
      <c r="B2102">
        <v>5</v>
      </c>
      <c r="C2102">
        <v>0</v>
      </c>
      <c r="D2102" t="s">
        <v>23</v>
      </c>
      <c r="E2102" t="s">
        <v>368</v>
      </c>
      <c r="F2102" s="1">
        <v>1.0583333333333333E-2</v>
      </c>
      <c r="G2102">
        <f>_xlfn.XLOOKUP($A2102,Product_pricing!$B:$B,Product_pricing!$C:$C)</f>
        <v>23</v>
      </c>
      <c r="H2102">
        <f t="shared" si="96"/>
        <v>115</v>
      </c>
      <c r="I2102" s="10">
        <f t="shared" si="97"/>
        <v>0.10148039064408704</v>
      </c>
      <c r="J2102" t="str">
        <f>_xlfn.XLOOKUP(A2102,Product_Details!$A:$A,Product_Details!$G:$G,"mens")</f>
        <v>Womens</v>
      </c>
      <c r="K2102">
        <f t="shared" si="98"/>
        <v>1883.75</v>
      </c>
    </row>
    <row r="2103" spans="1:11" ht="15">
      <c r="A2103" t="s">
        <v>30</v>
      </c>
      <c r="B2103">
        <v>1</v>
      </c>
      <c r="C2103">
        <v>0</v>
      </c>
      <c r="D2103" t="s">
        <v>23</v>
      </c>
      <c r="E2103" t="s">
        <v>368</v>
      </c>
      <c r="F2103" s="1">
        <v>1.0583333333333333E-2</v>
      </c>
      <c r="G2103">
        <f>_xlfn.XLOOKUP($A2103,Product_pricing!$B:$B,Product_pricing!$C:$C)</f>
        <v>19</v>
      </c>
      <c r="H2103">
        <f t="shared" si="96"/>
        <v>19</v>
      </c>
      <c r="I2103" s="10">
        <f t="shared" si="97"/>
        <v>1.6766325410762208E-2</v>
      </c>
      <c r="J2103" t="str">
        <f>_xlfn.XLOOKUP(A2103,Product_Details!$A:$A,Product_Details!$G:$G,"mens")</f>
        <v>Womens</v>
      </c>
      <c r="K2103">
        <f t="shared" si="98"/>
        <v>1883.75</v>
      </c>
    </row>
    <row r="2104" spans="1:11" ht="15">
      <c r="A2104" t="s">
        <v>25</v>
      </c>
      <c r="B2104">
        <v>4</v>
      </c>
      <c r="C2104">
        <v>0</v>
      </c>
      <c r="D2104" t="s">
        <v>23</v>
      </c>
      <c r="E2104" t="s">
        <v>368</v>
      </c>
      <c r="F2104" s="1">
        <v>1.0583333333333333E-2</v>
      </c>
      <c r="G2104">
        <f>_xlfn.XLOOKUP($A2104,Product_pricing!$B:$B,Product_pricing!$C:$C)</f>
        <v>40</v>
      </c>
      <c r="H2104">
        <f t="shared" si="96"/>
        <v>160</v>
      </c>
      <c r="I2104" s="10">
        <f t="shared" si="97"/>
        <v>0.14119010872220805</v>
      </c>
      <c r="J2104" t="str">
        <f>_xlfn.XLOOKUP(A2104,Product_Details!$A:$A,Product_Details!$G:$G,"mens")</f>
        <v>Mens</v>
      </c>
      <c r="K2104">
        <f t="shared" si="98"/>
        <v>2520</v>
      </c>
    </row>
    <row r="2105" spans="1:11" ht="15">
      <c r="A2105" t="s">
        <v>32</v>
      </c>
      <c r="B2105">
        <v>2</v>
      </c>
      <c r="C2105">
        <v>0</v>
      </c>
      <c r="D2105" t="s">
        <v>23</v>
      </c>
      <c r="E2105" t="s">
        <v>368</v>
      </c>
      <c r="F2105" s="1">
        <v>1.0583333333333333E-2</v>
      </c>
      <c r="G2105">
        <f>_xlfn.XLOOKUP($A2105,Product_pricing!$B:$B,Product_pricing!$C:$C)</f>
        <v>36</v>
      </c>
      <c r="H2105">
        <f t="shared" si="96"/>
        <v>72</v>
      </c>
      <c r="I2105" s="10">
        <f t="shared" si="97"/>
        <v>6.3535548924993634E-2</v>
      </c>
      <c r="J2105" t="str">
        <f>_xlfn.XLOOKUP(A2105,Product_Details!$A:$A,Product_Details!$G:$G,"mens")</f>
        <v>Mens</v>
      </c>
      <c r="K2105">
        <f t="shared" si="98"/>
        <v>2520</v>
      </c>
    </row>
    <row r="2106" spans="1:11" ht="15">
      <c r="A2106" t="s">
        <v>26</v>
      </c>
      <c r="B2106">
        <v>3</v>
      </c>
      <c r="C2106">
        <v>0</v>
      </c>
      <c r="D2106" t="s">
        <v>23</v>
      </c>
      <c r="E2106" t="s">
        <v>368</v>
      </c>
      <c r="F2106" s="1">
        <v>1.0583333333333333E-2</v>
      </c>
      <c r="G2106">
        <f>_xlfn.XLOOKUP($A2106,Product_pricing!$B:$B,Product_pricing!$C:$C)</f>
        <v>17</v>
      </c>
      <c r="H2106">
        <f t="shared" si="96"/>
        <v>51</v>
      </c>
      <c r="I2106" s="10">
        <f t="shared" si="97"/>
        <v>4.5004347155203822E-2</v>
      </c>
      <c r="J2106" t="str">
        <f>_xlfn.XLOOKUP(A2106,Product_Details!$A:$A,Product_Details!$G:$G,"mens")</f>
        <v>Mens</v>
      </c>
      <c r="K2106">
        <f t="shared" si="98"/>
        <v>2520</v>
      </c>
    </row>
    <row r="2107" spans="1:11" ht="15">
      <c r="A2107" t="s">
        <v>22</v>
      </c>
      <c r="B2107">
        <v>2</v>
      </c>
      <c r="C2107">
        <v>21</v>
      </c>
      <c r="D2107" t="s">
        <v>23</v>
      </c>
      <c r="E2107" t="s">
        <v>369</v>
      </c>
      <c r="F2107" s="1">
        <v>3.37025462962963E-2</v>
      </c>
      <c r="G2107">
        <f>_xlfn.XLOOKUP($A2107,Product_pricing!$B:$B,Product_pricing!$C:$C)</f>
        <v>13</v>
      </c>
      <c r="H2107">
        <f t="shared" si="96"/>
        <v>20.54</v>
      </c>
      <c r="I2107" s="10">
        <f t="shared" si="97"/>
        <v>1.8125280207213459E-2</v>
      </c>
      <c r="J2107" t="str">
        <f>_xlfn.XLOOKUP(A2107,Product_Details!$A:$A,Product_Details!$G:$G,"mens")</f>
        <v>Womens</v>
      </c>
      <c r="K2107">
        <f t="shared" si="98"/>
        <v>3767.5</v>
      </c>
    </row>
    <row r="2108" spans="1:11" ht="15">
      <c r="A2108" t="s">
        <v>35</v>
      </c>
      <c r="B2108">
        <v>1</v>
      </c>
      <c r="C2108">
        <v>21</v>
      </c>
      <c r="D2108" t="s">
        <v>23</v>
      </c>
      <c r="E2108" t="s">
        <v>369</v>
      </c>
      <c r="F2108" s="1">
        <v>3.37025462962963E-2</v>
      </c>
      <c r="G2108">
        <f>_xlfn.XLOOKUP($A2108,Product_pricing!$B:$B,Product_pricing!$C:$C)</f>
        <v>32</v>
      </c>
      <c r="H2108">
        <f t="shared" si="96"/>
        <v>25.28</v>
      </c>
      <c r="I2108" s="10">
        <f t="shared" si="97"/>
        <v>2.2308037178108874E-2</v>
      </c>
      <c r="J2108" t="str">
        <f>_xlfn.XLOOKUP(A2108,Product_Details!$A:$A,Product_Details!$G:$G,"mens")</f>
        <v>Womens</v>
      </c>
      <c r="K2108">
        <f t="shared" si="98"/>
        <v>3767.5</v>
      </c>
    </row>
    <row r="2109" spans="1:11" ht="15">
      <c r="A2109" t="s">
        <v>25</v>
      </c>
      <c r="B2109">
        <v>4</v>
      </c>
      <c r="C2109">
        <v>21</v>
      </c>
      <c r="D2109" t="s">
        <v>23</v>
      </c>
      <c r="E2109" t="s">
        <v>369</v>
      </c>
      <c r="F2109" s="1">
        <v>3.37025462962963E-2</v>
      </c>
      <c r="G2109">
        <f>_xlfn.XLOOKUP($A2109,Product_pricing!$B:$B,Product_pricing!$C:$C)</f>
        <v>40</v>
      </c>
      <c r="H2109">
        <f t="shared" si="96"/>
        <v>126.4</v>
      </c>
      <c r="I2109" s="10">
        <f t="shared" si="97"/>
        <v>0.11154018589054436</v>
      </c>
      <c r="J2109" t="str">
        <f>_xlfn.XLOOKUP(A2109,Product_Details!$A:$A,Product_Details!$G:$G,"mens")</f>
        <v>Mens</v>
      </c>
      <c r="K2109">
        <f t="shared" si="98"/>
        <v>2520</v>
      </c>
    </row>
    <row r="2110" spans="1:11" ht="15">
      <c r="A2110" t="s">
        <v>31</v>
      </c>
      <c r="B2110">
        <v>3</v>
      </c>
      <c r="C2110">
        <v>21</v>
      </c>
      <c r="D2110" t="s">
        <v>23</v>
      </c>
      <c r="E2110" t="s">
        <v>369</v>
      </c>
      <c r="F2110" s="1">
        <v>3.37025462962963E-2</v>
      </c>
      <c r="G2110">
        <f>_xlfn.XLOOKUP($A2110,Product_pricing!$B:$B,Product_pricing!$C:$C)</f>
        <v>57</v>
      </c>
      <c r="H2110">
        <f t="shared" si="96"/>
        <v>135.09</v>
      </c>
      <c r="I2110" s="10">
        <f t="shared" si="97"/>
        <v>0.11920857367051929</v>
      </c>
      <c r="J2110" t="str">
        <f>_xlfn.XLOOKUP(A2110,Product_Details!$A:$A,Product_Details!$G:$G,"mens")</f>
        <v>Mens</v>
      </c>
      <c r="K2110">
        <f t="shared" si="98"/>
        <v>2520</v>
      </c>
    </row>
    <row r="2111" spans="1:11" ht="15">
      <c r="A2111" t="s">
        <v>32</v>
      </c>
      <c r="B2111">
        <v>1</v>
      </c>
      <c r="C2111">
        <v>21</v>
      </c>
      <c r="D2111" t="s">
        <v>23</v>
      </c>
      <c r="E2111" t="s">
        <v>369</v>
      </c>
      <c r="F2111" s="1">
        <v>3.37025462962963E-2</v>
      </c>
      <c r="G2111">
        <f>_xlfn.XLOOKUP($A2111,Product_pricing!$B:$B,Product_pricing!$C:$C)</f>
        <v>36</v>
      </c>
      <c r="H2111">
        <f t="shared" si="96"/>
        <v>28.44</v>
      </c>
      <c r="I2111" s="10">
        <f t="shared" si="97"/>
        <v>2.5096541825372482E-2</v>
      </c>
      <c r="J2111" t="str">
        <f>_xlfn.XLOOKUP(A2111,Product_Details!$A:$A,Product_Details!$G:$G,"mens")</f>
        <v>Mens</v>
      </c>
      <c r="K2111">
        <f t="shared" si="98"/>
        <v>2520</v>
      </c>
    </row>
    <row r="2112" spans="1:11" ht="15">
      <c r="A2112" t="s">
        <v>22</v>
      </c>
      <c r="B2112">
        <v>5</v>
      </c>
      <c r="C2112">
        <v>3</v>
      </c>
      <c r="D2112" t="s">
        <v>33</v>
      </c>
      <c r="E2112" t="s">
        <v>370</v>
      </c>
      <c r="F2112" s="1">
        <v>4.2349537037037034E-3</v>
      </c>
      <c r="G2112">
        <f>_xlfn.XLOOKUP($A2112,Product_pricing!$B:$B,Product_pricing!$C:$C)</f>
        <v>13</v>
      </c>
      <c r="H2112">
        <f t="shared" si="96"/>
        <v>63.05</v>
      </c>
      <c r="I2112" s="10">
        <f t="shared" si="97"/>
        <v>5.5637727218345111E-2</v>
      </c>
      <c r="J2112" t="str">
        <f>_xlfn.XLOOKUP(A2112,Product_Details!$A:$A,Product_Details!$G:$G,"mens")</f>
        <v>Womens</v>
      </c>
      <c r="K2112">
        <f t="shared" si="98"/>
        <v>2511.6666666666665</v>
      </c>
    </row>
    <row r="2113" spans="1:11" ht="15">
      <c r="A2113" t="s">
        <v>35</v>
      </c>
      <c r="B2113">
        <v>3</v>
      </c>
      <c r="C2113">
        <v>3</v>
      </c>
      <c r="D2113" t="s">
        <v>33</v>
      </c>
      <c r="E2113" t="s">
        <v>370</v>
      </c>
      <c r="F2113" s="1">
        <v>4.2349537037037034E-3</v>
      </c>
      <c r="G2113">
        <f>_xlfn.XLOOKUP($A2113,Product_pricing!$B:$B,Product_pricing!$C:$C)</f>
        <v>32</v>
      </c>
      <c r="H2113">
        <f t="shared" si="96"/>
        <v>93.12</v>
      </c>
      <c r="I2113" s="10">
        <f t="shared" si="97"/>
        <v>8.2172643276325091E-2</v>
      </c>
      <c r="J2113" t="str">
        <f>_xlfn.XLOOKUP(A2113,Product_Details!$A:$A,Product_Details!$G:$G,"mens")</f>
        <v>Womens</v>
      </c>
      <c r="K2113">
        <f t="shared" si="98"/>
        <v>2511.6666666666665</v>
      </c>
    </row>
    <row r="2114" spans="1:11" ht="15">
      <c r="A2114" t="s">
        <v>30</v>
      </c>
      <c r="B2114">
        <v>4</v>
      </c>
      <c r="C2114">
        <v>3</v>
      </c>
      <c r="D2114" t="s">
        <v>33</v>
      </c>
      <c r="E2114" t="s">
        <v>370</v>
      </c>
      <c r="F2114" s="1">
        <v>4.2349537037037034E-3</v>
      </c>
      <c r="G2114">
        <f>_xlfn.XLOOKUP($A2114,Product_pricing!$B:$B,Product_pricing!$C:$C)</f>
        <v>19</v>
      </c>
      <c r="H2114">
        <f t="shared" si="96"/>
        <v>73.72</v>
      </c>
      <c r="I2114" s="10">
        <f t="shared" si="97"/>
        <v>6.5053342593757363E-2</v>
      </c>
      <c r="J2114" t="str">
        <f>_xlfn.XLOOKUP(A2114,Product_Details!$A:$A,Product_Details!$G:$G,"mens")</f>
        <v>Womens</v>
      </c>
      <c r="K2114">
        <f t="shared" si="98"/>
        <v>2511.6666666666665</v>
      </c>
    </row>
    <row r="2115" spans="1:11" ht="15">
      <c r="A2115" t="s">
        <v>25</v>
      </c>
      <c r="B2115">
        <v>5</v>
      </c>
      <c r="C2115">
        <v>3</v>
      </c>
      <c r="D2115" t="s">
        <v>33</v>
      </c>
      <c r="E2115" t="s">
        <v>370</v>
      </c>
      <c r="F2115" s="1">
        <v>4.2349537037037034E-3</v>
      </c>
      <c r="G2115">
        <f>_xlfn.XLOOKUP($A2115,Product_pricing!$B:$B,Product_pricing!$C:$C)</f>
        <v>40</v>
      </c>
      <c r="H2115">
        <f t="shared" ref="H2115:H2178" si="99">B2115*G2115*(1-C2115/100)</f>
        <v>194</v>
      </c>
      <c r="I2115" s="10">
        <f t="shared" ref="I2115:I2178" si="100">(H2115/SUM($H:$H))*1000</f>
        <v>0.17119300682567726</v>
      </c>
      <c r="J2115" t="str">
        <f>_xlfn.XLOOKUP(A2115,Product_Details!$A:$A,Product_Details!$G:$G,"mens")</f>
        <v>Mens</v>
      </c>
      <c r="K2115">
        <f t="shared" ref="K2115:K2178" si="101">COUNTIFS($J:$J, J2115) / COUNTIFS($J:$J, J2115, $E:$E, E2115)</f>
        <v>1512</v>
      </c>
    </row>
    <row r="2116" spans="1:11" ht="15">
      <c r="A2116" t="s">
        <v>41</v>
      </c>
      <c r="B2116">
        <v>4</v>
      </c>
      <c r="C2116">
        <v>3</v>
      </c>
      <c r="D2116" t="s">
        <v>33</v>
      </c>
      <c r="E2116" t="s">
        <v>370</v>
      </c>
      <c r="F2116" s="1">
        <v>4.2349537037037034E-3</v>
      </c>
      <c r="G2116">
        <f>_xlfn.XLOOKUP($A2116,Product_pricing!$B:$B,Product_pricing!$C:$C)</f>
        <v>10</v>
      </c>
      <c r="H2116">
        <f t="shared" si="99"/>
        <v>38.799999999999997</v>
      </c>
      <c r="I2116" s="10">
        <f t="shared" si="100"/>
        <v>3.423860136513545E-2</v>
      </c>
      <c r="J2116" t="str">
        <f>_xlfn.XLOOKUP(A2116,Product_Details!$A:$A,Product_Details!$G:$G,"mens")</f>
        <v>Mens</v>
      </c>
      <c r="K2116">
        <f t="shared" si="101"/>
        <v>1512</v>
      </c>
    </row>
    <row r="2117" spans="1:11" ht="15">
      <c r="A2117" t="s">
        <v>31</v>
      </c>
      <c r="B2117">
        <v>3</v>
      </c>
      <c r="C2117">
        <v>3</v>
      </c>
      <c r="D2117" t="s">
        <v>33</v>
      </c>
      <c r="E2117" t="s">
        <v>370</v>
      </c>
      <c r="F2117" s="1">
        <v>4.2349537037037034E-3</v>
      </c>
      <c r="G2117">
        <f>_xlfn.XLOOKUP($A2117,Product_pricing!$B:$B,Product_pricing!$C:$C)</f>
        <v>57</v>
      </c>
      <c r="H2117">
        <f t="shared" si="99"/>
        <v>165.87</v>
      </c>
      <c r="I2117" s="10">
        <f t="shared" si="100"/>
        <v>0.14637002083595407</v>
      </c>
      <c r="J2117" t="str">
        <f>_xlfn.XLOOKUP(A2117,Product_Details!$A:$A,Product_Details!$G:$G,"mens")</f>
        <v>Mens</v>
      </c>
      <c r="K2117">
        <f t="shared" si="101"/>
        <v>1512</v>
      </c>
    </row>
    <row r="2118" spans="1:11" ht="15">
      <c r="A2118" t="s">
        <v>32</v>
      </c>
      <c r="B2118">
        <v>2</v>
      </c>
      <c r="C2118">
        <v>3</v>
      </c>
      <c r="D2118" t="s">
        <v>33</v>
      </c>
      <c r="E2118" t="s">
        <v>370</v>
      </c>
      <c r="F2118" s="1">
        <v>4.2349537037037034E-3</v>
      </c>
      <c r="G2118">
        <f>_xlfn.XLOOKUP($A2118,Product_pricing!$B:$B,Product_pricing!$C:$C)</f>
        <v>36</v>
      </c>
      <c r="H2118">
        <f t="shared" si="99"/>
        <v>69.84</v>
      </c>
      <c r="I2118" s="10">
        <f t="shared" si="100"/>
        <v>6.1629482457243825E-2</v>
      </c>
      <c r="J2118" t="str">
        <f>_xlfn.XLOOKUP(A2118,Product_Details!$A:$A,Product_Details!$G:$G,"mens")</f>
        <v>Mens</v>
      </c>
      <c r="K2118">
        <f t="shared" si="101"/>
        <v>1512</v>
      </c>
    </row>
    <row r="2119" spans="1:11" ht="15">
      <c r="A2119" t="s">
        <v>27</v>
      </c>
      <c r="B2119">
        <v>1</v>
      </c>
      <c r="C2119">
        <v>3</v>
      </c>
      <c r="D2119" t="s">
        <v>33</v>
      </c>
      <c r="E2119" t="s">
        <v>370</v>
      </c>
      <c r="F2119" s="1">
        <v>4.2349537037037034E-3</v>
      </c>
      <c r="G2119">
        <f>_xlfn.XLOOKUP($A2119,Product_pricing!$B:$B,Product_pricing!$C:$C)</f>
        <v>29</v>
      </c>
      <c r="H2119">
        <f t="shared" si="99"/>
        <v>28.13</v>
      </c>
      <c r="I2119" s="10">
        <f t="shared" si="100"/>
        <v>2.4822985989723205E-2</v>
      </c>
      <c r="J2119" t="str">
        <f>_xlfn.XLOOKUP(A2119,Product_Details!$A:$A,Product_Details!$G:$G,"mens")</f>
        <v>Mens</v>
      </c>
      <c r="K2119">
        <f t="shared" si="101"/>
        <v>1512</v>
      </c>
    </row>
    <row r="2120" spans="1:11" ht="15">
      <c r="A2120" t="s">
        <v>22</v>
      </c>
      <c r="B2120">
        <v>2</v>
      </c>
      <c r="C2120">
        <v>8</v>
      </c>
      <c r="D2120" t="s">
        <v>33</v>
      </c>
      <c r="E2120" t="s">
        <v>371</v>
      </c>
      <c r="F2120" s="1">
        <v>1.1659722222222222E-2</v>
      </c>
      <c r="G2120">
        <f>_xlfn.XLOOKUP($A2120,Product_pricing!$B:$B,Product_pricing!$C:$C)</f>
        <v>13</v>
      </c>
      <c r="H2120">
        <f t="shared" si="99"/>
        <v>23.92</v>
      </c>
      <c r="I2120" s="10">
        <f t="shared" si="100"/>
        <v>2.1107921253970107E-2</v>
      </c>
      <c r="J2120" t="str">
        <f>_xlfn.XLOOKUP(A2120,Product_Details!$A:$A,Product_Details!$G:$G,"mens")</f>
        <v>Womens</v>
      </c>
      <c r="K2120">
        <f t="shared" si="101"/>
        <v>1507</v>
      </c>
    </row>
    <row r="2121" spans="1:11" ht="15">
      <c r="A2121" t="s">
        <v>29</v>
      </c>
      <c r="B2121">
        <v>3</v>
      </c>
      <c r="C2121">
        <v>8</v>
      </c>
      <c r="D2121" t="s">
        <v>33</v>
      </c>
      <c r="E2121" t="s">
        <v>371</v>
      </c>
      <c r="F2121" s="1">
        <v>1.1659722222222222E-2</v>
      </c>
      <c r="G2121">
        <f>_xlfn.XLOOKUP($A2121,Product_pricing!$B:$B,Product_pricing!$C:$C)</f>
        <v>10</v>
      </c>
      <c r="H2121">
        <f t="shared" si="99"/>
        <v>27.6</v>
      </c>
      <c r="I2121" s="10">
        <f t="shared" si="100"/>
        <v>2.4355293754580891E-2</v>
      </c>
      <c r="J2121" t="str">
        <f>_xlfn.XLOOKUP(A2121,Product_Details!$A:$A,Product_Details!$G:$G,"mens")</f>
        <v>Womens</v>
      </c>
      <c r="K2121">
        <f t="shared" si="101"/>
        <v>1507</v>
      </c>
    </row>
    <row r="2122" spans="1:11" ht="15">
      <c r="A2122" t="s">
        <v>36</v>
      </c>
      <c r="B2122">
        <v>2</v>
      </c>
      <c r="C2122">
        <v>8</v>
      </c>
      <c r="D2122" t="s">
        <v>33</v>
      </c>
      <c r="E2122" t="s">
        <v>371</v>
      </c>
      <c r="F2122" s="1">
        <v>1.1659722222222222E-2</v>
      </c>
      <c r="G2122">
        <f>_xlfn.XLOOKUP($A2122,Product_pricing!$B:$B,Product_pricing!$C:$C)</f>
        <v>23</v>
      </c>
      <c r="H2122">
        <f t="shared" si="99"/>
        <v>42.32</v>
      </c>
      <c r="I2122" s="10">
        <f t="shared" si="100"/>
        <v>3.7344783757024033E-2</v>
      </c>
      <c r="J2122" t="str">
        <f>_xlfn.XLOOKUP(A2122,Product_Details!$A:$A,Product_Details!$G:$G,"mens")</f>
        <v>Womens</v>
      </c>
      <c r="K2122">
        <f t="shared" si="101"/>
        <v>1507</v>
      </c>
    </row>
    <row r="2123" spans="1:11" ht="15">
      <c r="A2123" t="s">
        <v>30</v>
      </c>
      <c r="B2123">
        <v>5</v>
      </c>
      <c r="C2123">
        <v>8</v>
      </c>
      <c r="D2123" t="s">
        <v>33</v>
      </c>
      <c r="E2123" t="s">
        <v>371</v>
      </c>
      <c r="F2123" s="1">
        <v>1.1659722222222222E-2</v>
      </c>
      <c r="G2123">
        <f>_xlfn.XLOOKUP($A2123,Product_pricing!$B:$B,Product_pricing!$C:$C)</f>
        <v>19</v>
      </c>
      <c r="H2123">
        <f t="shared" si="99"/>
        <v>87.4</v>
      </c>
      <c r="I2123" s="10">
        <f t="shared" si="100"/>
        <v>7.7125096889506167E-2</v>
      </c>
      <c r="J2123" t="str">
        <f>_xlfn.XLOOKUP(A2123,Product_Details!$A:$A,Product_Details!$G:$G,"mens")</f>
        <v>Womens</v>
      </c>
      <c r="K2123">
        <f t="shared" si="101"/>
        <v>1507</v>
      </c>
    </row>
    <row r="2124" spans="1:11" ht="15">
      <c r="A2124" t="s">
        <v>38</v>
      </c>
      <c r="B2124">
        <v>4</v>
      </c>
      <c r="C2124">
        <v>8</v>
      </c>
      <c r="D2124" t="s">
        <v>33</v>
      </c>
      <c r="E2124" t="s">
        <v>371</v>
      </c>
      <c r="F2124" s="1">
        <v>1.1659722222222222E-2</v>
      </c>
      <c r="G2124">
        <f>_xlfn.XLOOKUP($A2124,Product_pricing!$B:$B,Product_pricing!$C:$C)</f>
        <v>54</v>
      </c>
      <c r="H2124">
        <f t="shared" si="99"/>
        <v>198.72</v>
      </c>
      <c r="I2124" s="10">
        <f t="shared" si="100"/>
        <v>0.1753581150329824</v>
      </c>
      <c r="J2124" t="str">
        <f>_xlfn.XLOOKUP(A2124,Product_Details!$A:$A,Product_Details!$G:$G,"mens")</f>
        <v>Womens</v>
      </c>
      <c r="K2124">
        <f t="shared" si="101"/>
        <v>1507</v>
      </c>
    </row>
    <row r="2125" spans="1:11" ht="15">
      <c r="A2125" t="s">
        <v>41</v>
      </c>
      <c r="B2125">
        <v>2</v>
      </c>
      <c r="C2125">
        <v>8</v>
      </c>
      <c r="D2125" t="s">
        <v>33</v>
      </c>
      <c r="E2125" t="s">
        <v>371</v>
      </c>
      <c r="F2125" s="1">
        <v>1.1659722222222222E-2</v>
      </c>
      <c r="G2125">
        <f>_xlfn.XLOOKUP($A2125,Product_pricing!$B:$B,Product_pricing!$C:$C)</f>
        <v>10</v>
      </c>
      <c r="H2125">
        <f t="shared" si="99"/>
        <v>18.400000000000002</v>
      </c>
      <c r="I2125" s="10">
        <f t="shared" si="100"/>
        <v>1.6236862503053926E-2</v>
      </c>
      <c r="J2125" t="str">
        <f>_xlfn.XLOOKUP(A2125,Product_Details!$A:$A,Product_Details!$G:$G,"mens")</f>
        <v>Mens</v>
      </c>
      <c r="K2125">
        <f t="shared" si="101"/>
        <v>1890</v>
      </c>
    </row>
    <row r="2126" spans="1:11" ht="15">
      <c r="A2126" t="s">
        <v>31</v>
      </c>
      <c r="B2126">
        <v>4</v>
      </c>
      <c r="C2126">
        <v>8</v>
      </c>
      <c r="D2126" t="s">
        <v>33</v>
      </c>
      <c r="E2126" t="s">
        <v>371</v>
      </c>
      <c r="F2126" s="1">
        <v>1.1659722222222222E-2</v>
      </c>
      <c r="G2126">
        <f>_xlfn.XLOOKUP($A2126,Product_pricing!$B:$B,Product_pricing!$C:$C)</f>
        <v>57</v>
      </c>
      <c r="H2126">
        <f t="shared" si="99"/>
        <v>209.76000000000002</v>
      </c>
      <c r="I2126" s="10">
        <f t="shared" si="100"/>
        <v>0.18510023253481478</v>
      </c>
      <c r="J2126" t="str">
        <f>_xlfn.XLOOKUP(A2126,Product_Details!$A:$A,Product_Details!$G:$G,"mens")</f>
        <v>Mens</v>
      </c>
      <c r="K2126">
        <f t="shared" si="101"/>
        <v>1890</v>
      </c>
    </row>
    <row r="2127" spans="1:11" ht="15">
      <c r="A2127" t="s">
        <v>32</v>
      </c>
      <c r="B2127">
        <v>3</v>
      </c>
      <c r="C2127">
        <v>8</v>
      </c>
      <c r="D2127" t="s">
        <v>33</v>
      </c>
      <c r="E2127" t="s">
        <v>371</v>
      </c>
      <c r="F2127" s="1">
        <v>1.1659722222222222E-2</v>
      </c>
      <c r="G2127">
        <f>_xlfn.XLOOKUP($A2127,Product_pricing!$B:$B,Product_pricing!$C:$C)</f>
        <v>36</v>
      </c>
      <c r="H2127">
        <f t="shared" si="99"/>
        <v>99.36</v>
      </c>
      <c r="I2127" s="10">
        <f t="shared" si="100"/>
        <v>8.7679057516491202E-2</v>
      </c>
      <c r="J2127" t="str">
        <f>_xlfn.XLOOKUP(A2127,Product_Details!$A:$A,Product_Details!$G:$G,"mens")</f>
        <v>Mens</v>
      </c>
      <c r="K2127">
        <f t="shared" si="101"/>
        <v>1890</v>
      </c>
    </row>
    <row r="2128" spans="1:11" ht="15">
      <c r="A2128" t="s">
        <v>26</v>
      </c>
      <c r="B2128">
        <v>2</v>
      </c>
      <c r="C2128">
        <v>8</v>
      </c>
      <c r="D2128" t="s">
        <v>33</v>
      </c>
      <c r="E2128" t="s">
        <v>371</v>
      </c>
      <c r="F2128" s="1">
        <v>1.1659722222222222E-2</v>
      </c>
      <c r="G2128">
        <f>_xlfn.XLOOKUP($A2128,Product_pricing!$B:$B,Product_pricing!$C:$C)</f>
        <v>17</v>
      </c>
      <c r="H2128">
        <f t="shared" si="99"/>
        <v>31.28</v>
      </c>
      <c r="I2128" s="10">
        <f t="shared" si="100"/>
        <v>2.7602666255191678E-2</v>
      </c>
      <c r="J2128" t="str">
        <f>_xlfn.XLOOKUP(A2128,Product_Details!$A:$A,Product_Details!$G:$G,"mens")</f>
        <v>Mens</v>
      </c>
      <c r="K2128">
        <f t="shared" si="101"/>
        <v>1890</v>
      </c>
    </row>
    <row r="2129" spans="1:11" ht="15">
      <c r="A2129" t="s">
        <v>35</v>
      </c>
      <c r="B2129">
        <v>5</v>
      </c>
      <c r="C2129">
        <v>7</v>
      </c>
      <c r="D2129" t="s">
        <v>23</v>
      </c>
      <c r="E2129" t="s">
        <v>372</v>
      </c>
      <c r="F2129" s="1">
        <v>3.0806712962962959E-2</v>
      </c>
      <c r="G2129">
        <f>_xlfn.XLOOKUP($A2129,Product_pricing!$B:$B,Product_pricing!$C:$C)</f>
        <v>32</v>
      </c>
      <c r="H2129">
        <f t="shared" si="99"/>
        <v>148.79999999999998</v>
      </c>
      <c r="I2129" s="10">
        <f t="shared" si="100"/>
        <v>0.13130680111165347</v>
      </c>
      <c r="J2129" t="str">
        <f>_xlfn.XLOOKUP(A2129,Product_Details!$A:$A,Product_Details!$G:$G,"mens")</f>
        <v>Womens</v>
      </c>
      <c r="K2129">
        <f t="shared" si="101"/>
        <v>1883.75</v>
      </c>
    </row>
    <row r="2130" spans="1:11" ht="15">
      <c r="A2130" t="s">
        <v>36</v>
      </c>
      <c r="B2130">
        <v>3</v>
      </c>
      <c r="C2130">
        <v>7</v>
      </c>
      <c r="D2130" t="s">
        <v>23</v>
      </c>
      <c r="E2130" t="s">
        <v>372</v>
      </c>
      <c r="F2130" s="1">
        <v>3.0806712962962959E-2</v>
      </c>
      <c r="G2130">
        <f>_xlfn.XLOOKUP($A2130,Product_pricing!$B:$B,Product_pricing!$C:$C)</f>
        <v>23</v>
      </c>
      <c r="H2130">
        <f t="shared" si="99"/>
        <v>64.17</v>
      </c>
      <c r="I2130" s="10">
        <f t="shared" si="100"/>
        <v>5.6626057979400568E-2</v>
      </c>
      <c r="J2130" t="str">
        <f>_xlfn.XLOOKUP(A2130,Product_Details!$A:$A,Product_Details!$G:$G,"mens")</f>
        <v>Womens</v>
      </c>
      <c r="K2130">
        <f t="shared" si="101"/>
        <v>1883.75</v>
      </c>
    </row>
    <row r="2131" spans="1:11" ht="15">
      <c r="A2131" t="s">
        <v>30</v>
      </c>
      <c r="B2131">
        <v>2</v>
      </c>
      <c r="C2131">
        <v>7</v>
      </c>
      <c r="D2131" t="s">
        <v>23</v>
      </c>
      <c r="E2131" t="s">
        <v>372</v>
      </c>
      <c r="F2131" s="1">
        <v>3.0806712962962959E-2</v>
      </c>
      <c r="G2131">
        <f>_xlfn.XLOOKUP($A2131,Product_pricing!$B:$B,Product_pricing!$C:$C)</f>
        <v>19</v>
      </c>
      <c r="H2131">
        <f t="shared" si="99"/>
        <v>35.339999999999996</v>
      </c>
      <c r="I2131" s="10">
        <f t="shared" si="100"/>
        <v>3.1185365264017703E-2</v>
      </c>
      <c r="J2131" t="str">
        <f>_xlfn.XLOOKUP(A2131,Product_Details!$A:$A,Product_Details!$G:$G,"mens")</f>
        <v>Womens</v>
      </c>
      <c r="K2131">
        <f t="shared" si="101"/>
        <v>1883.75</v>
      </c>
    </row>
    <row r="2132" spans="1:11" ht="15">
      <c r="A2132" t="s">
        <v>38</v>
      </c>
      <c r="B2132">
        <v>5</v>
      </c>
      <c r="C2132">
        <v>7</v>
      </c>
      <c r="D2132" t="s">
        <v>23</v>
      </c>
      <c r="E2132" t="s">
        <v>372</v>
      </c>
      <c r="F2132" s="1">
        <v>3.0806712962962959E-2</v>
      </c>
      <c r="G2132">
        <f>_xlfn.XLOOKUP($A2132,Product_pricing!$B:$B,Product_pricing!$C:$C)</f>
        <v>54</v>
      </c>
      <c r="H2132">
        <f t="shared" si="99"/>
        <v>251.1</v>
      </c>
      <c r="I2132" s="10">
        <f t="shared" si="100"/>
        <v>0.22158022687591528</v>
      </c>
      <c r="J2132" t="str">
        <f>_xlfn.XLOOKUP(A2132,Product_Details!$A:$A,Product_Details!$G:$G,"mens")</f>
        <v>Womens</v>
      </c>
      <c r="K2132">
        <f t="shared" si="101"/>
        <v>1883.75</v>
      </c>
    </row>
    <row r="2133" spans="1:11" ht="15">
      <c r="A2133" t="s">
        <v>25</v>
      </c>
      <c r="B2133">
        <v>2</v>
      </c>
      <c r="C2133">
        <v>7</v>
      </c>
      <c r="D2133" t="s">
        <v>23</v>
      </c>
      <c r="E2133" t="s">
        <v>372</v>
      </c>
      <c r="F2133" s="1">
        <v>3.0806712962962959E-2</v>
      </c>
      <c r="G2133">
        <f>_xlfn.XLOOKUP($A2133,Product_pricing!$B:$B,Product_pricing!$C:$C)</f>
        <v>40</v>
      </c>
      <c r="H2133">
        <f t="shared" si="99"/>
        <v>74.399999999999991</v>
      </c>
      <c r="I2133" s="10">
        <f t="shared" si="100"/>
        <v>6.5653400555826733E-2</v>
      </c>
      <c r="J2133" t="str">
        <f>_xlfn.XLOOKUP(A2133,Product_Details!$A:$A,Product_Details!$G:$G,"mens")</f>
        <v>Mens</v>
      </c>
      <c r="K2133">
        <f t="shared" si="101"/>
        <v>1890</v>
      </c>
    </row>
    <row r="2134" spans="1:11" ht="15">
      <c r="A2134" t="s">
        <v>31</v>
      </c>
      <c r="B2134">
        <v>3</v>
      </c>
      <c r="C2134">
        <v>7</v>
      </c>
      <c r="D2134" t="s">
        <v>23</v>
      </c>
      <c r="E2134" t="s">
        <v>372</v>
      </c>
      <c r="F2134" s="1">
        <v>3.0806712962962959E-2</v>
      </c>
      <c r="G2134">
        <f>_xlfn.XLOOKUP($A2134,Product_pricing!$B:$B,Product_pricing!$C:$C)</f>
        <v>57</v>
      </c>
      <c r="H2134">
        <f t="shared" si="99"/>
        <v>159.03</v>
      </c>
      <c r="I2134" s="10">
        <f t="shared" si="100"/>
        <v>0.14033414368807967</v>
      </c>
      <c r="J2134" t="str">
        <f>_xlfn.XLOOKUP(A2134,Product_Details!$A:$A,Product_Details!$G:$G,"mens")</f>
        <v>Mens</v>
      </c>
      <c r="K2134">
        <f t="shared" si="101"/>
        <v>1890</v>
      </c>
    </row>
    <row r="2135" spans="1:11" ht="15">
      <c r="A2135" t="s">
        <v>32</v>
      </c>
      <c r="B2135">
        <v>2</v>
      </c>
      <c r="C2135">
        <v>7</v>
      </c>
      <c r="D2135" t="s">
        <v>23</v>
      </c>
      <c r="E2135" t="s">
        <v>372</v>
      </c>
      <c r="F2135" s="1">
        <v>3.0806712962962959E-2</v>
      </c>
      <c r="G2135">
        <f>_xlfn.XLOOKUP($A2135,Product_pricing!$B:$B,Product_pricing!$C:$C)</f>
        <v>36</v>
      </c>
      <c r="H2135">
        <f t="shared" si="99"/>
        <v>66.959999999999994</v>
      </c>
      <c r="I2135" s="10">
        <f t="shared" si="100"/>
        <v>5.9088060500244066E-2</v>
      </c>
      <c r="J2135" t="str">
        <f>_xlfn.XLOOKUP(A2135,Product_Details!$A:$A,Product_Details!$G:$G,"mens")</f>
        <v>Mens</v>
      </c>
      <c r="K2135">
        <f t="shared" si="101"/>
        <v>1890</v>
      </c>
    </row>
    <row r="2136" spans="1:11" ht="15">
      <c r="A2136" t="s">
        <v>27</v>
      </c>
      <c r="B2136">
        <v>1</v>
      </c>
      <c r="C2136">
        <v>7</v>
      </c>
      <c r="D2136" t="s">
        <v>23</v>
      </c>
      <c r="E2136" t="s">
        <v>372</v>
      </c>
      <c r="F2136" s="1">
        <v>3.0806712962962959E-2</v>
      </c>
      <c r="G2136">
        <f>_xlfn.XLOOKUP($A2136,Product_pricing!$B:$B,Product_pricing!$C:$C)</f>
        <v>29</v>
      </c>
      <c r="H2136">
        <f t="shared" si="99"/>
        <v>26.97</v>
      </c>
      <c r="I2136" s="10">
        <f t="shared" si="100"/>
        <v>2.3799357701487195E-2</v>
      </c>
      <c r="J2136" t="str">
        <f>_xlfn.XLOOKUP(A2136,Product_Details!$A:$A,Product_Details!$G:$G,"mens")</f>
        <v>Mens</v>
      </c>
      <c r="K2136">
        <f t="shared" si="101"/>
        <v>1890</v>
      </c>
    </row>
    <row r="2137" spans="1:11" ht="15">
      <c r="A2137" t="s">
        <v>36</v>
      </c>
      <c r="B2137">
        <v>4</v>
      </c>
      <c r="C2137">
        <v>9</v>
      </c>
      <c r="D2137" t="s">
        <v>23</v>
      </c>
      <c r="E2137" t="s">
        <v>373</v>
      </c>
      <c r="F2137" s="1">
        <v>6.5601851851851854E-3</v>
      </c>
      <c r="G2137">
        <f>_xlfn.XLOOKUP($A2137,Product_pricing!$B:$B,Product_pricing!$C:$C)</f>
        <v>23</v>
      </c>
      <c r="H2137">
        <f t="shared" si="99"/>
        <v>83.72</v>
      </c>
      <c r="I2137" s="10">
        <f t="shared" si="100"/>
        <v>7.3877724388895366E-2</v>
      </c>
      <c r="J2137" t="str">
        <f>_xlfn.XLOOKUP(A2137,Product_Details!$A:$A,Product_Details!$G:$G,"mens")</f>
        <v>Womens</v>
      </c>
      <c r="K2137">
        <f t="shared" si="101"/>
        <v>2511.6666666666665</v>
      </c>
    </row>
    <row r="2138" spans="1:11" ht="15">
      <c r="A2138" t="s">
        <v>30</v>
      </c>
      <c r="B2138">
        <v>4</v>
      </c>
      <c r="C2138">
        <v>9</v>
      </c>
      <c r="D2138" t="s">
        <v>23</v>
      </c>
      <c r="E2138" t="s">
        <v>373</v>
      </c>
      <c r="F2138" s="1">
        <v>6.5601851851851854E-3</v>
      </c>
      <c r="G2138">
        <f>_xlfn.XLOOKUP($A2138,Product_pricing!$B:$B,Product_pricing!$C:$C)</f>
        <v>19</v>
      </c>
      <c r="H2138">
        <f t="shared" si="99"/>
        <v>69.16</v>
      </c>
      <c r="I2138" s="10">
        <f t="shared" si="100"/>
        <v>6.1029424495174435E-2</v>
      </c>
      <c r="J2138" t="str">
        <f>_xlfn.XLOOKUP(A2138,Product_Details!$A:$A,Product_Details!$G:$G,"mens")</f>
        <v>Womens</v>
      </c>
      <c r="K2138">
        <f t="shared" si="101"/>
        <v>2511.6666666666665</v>
      </c>
    </row>
    <row r="2139" spans="1:11" ht="15">
      <c r="A2139" t="s">
        <v>38</v>
      </c>
      <c r="B2139">
        <v>3</v>
      </c>
      <c r="C2139">
        <v>9</v>
      </c>
      <c r="D2139" t="s">
        <v>23</v>
      </c>
      <c r="E2139" t="s">
        <v>373</v>
      </c>
      <c r="F2139" s="1">
        <v>6.5601851851851854E-3</v>
      </c>
      <c r="G2139">
        <f>_xlfn.XLOOKUP($A2139,Product_pricing!$B:$B,Product_pricing!$C:$C)</f>
        <v>54</v>
      </c>
      <c r="H2139">
        <f t="shared" si="99"/>
        <v>147.42000000000002</v>
      </c>
      <c r="I2139" s="10">
        <f t="shared" si="100"/>
        <v>0.13008903642392447</v>
      </c>
      <c r="J2139" t="str">
        <f>_xlfn.XLOOKUP(A2139,Product_Details!$A:$A,Product_Details!$G:$G,"mens")</f>
        <v>Womens</v>
      </c>
      <c r="K2139">
        <f t="shared" si="101"/>
        <v>2511.6666666666665</v>
      </c>
    </row>
    <row r="2140" spans="1:11" ht="15">
      <c r="A2140" t="s">
        <v>41</v>
      </c>
      <c r="B2140">
        <v>2</v>
      </c>
      <c r="C2140">
        <v>9</v>
      </c>
      <c r="D2140" t="s">
        <v>23</v>
      </c>
      <c r="E2140" t="s">
        <v>373</v>
      </c>
      <c r="F2140" s="1">
        <v>6.5601851851851854E-3</v>
      </c>
      <c r="G2140">
        <f>_xlfn.XLOOKUP($A2140,Product_pricing!$B:$B,Product_pricing!$C:$C)</f>
        <v>10</v>
      </c>
      <c r="H2140">
        <f t="shared" si="99"/>
        <v>18.2</v>
      </c>
      <c r="I2140" s="10">
        <f t="shared" si="100"/>
        <v>1.6060374867151169E-2</v>
      </c>
      <c r="J2140" t="str">
        <f>_xlfn.XLOOKUP(A2140,Product_Details!$A:$A,Product_Details!$G:$G,"mens")</f>
        <v>Mens</v>
      </c>
      <c r="K2140">
        <f t="shared" si="101"/>
        <v>1890</v>
      </c>
    </row>
    <row r="2141" spans="1:11" ht="15">
      <c r="A2141" t="s">
        <v>31</v>
      </c>
      <c r="B2141">
        <v>3</v>
      </c>
      <c r="C2141">
        <v>9</v>
      </c>
      <c r="D2141" t="s">
        <v>23</v>
      </c>
      <c r="E2141" t="s">
        <v>373</v>
      </c>
      <c r="F2141" s="1">
        <v>6.5601851851851854E-3</v>
      </c>
      <c r="G2141">
        <f>_xlfn.XLOOKUP($A2141,Product_pricing!$B:$B,Product_pricing!$C:$C)</f>
        <v>57</v>
      </c>
      <c r="H2141">
        <f t="shared" si="99"/>
        <v>155.61000000000001</v>
      </c>
      <c r="I2141" s="10">
        <f t="shared" si="100"/>
        <v>0.13731620511414247</v>
      </c>
      <c r="J2141" t="str">
        <f>_xlfn.XLOOKUP(A2141,Product_Details!$A:$A,Product_Details!$G:$G,"mens")</f>
        <v>Mens</v>
      </c>
      <c r="K2141">
        <f t="shared" si="101"/>
        <v>1890</v>
      </c>
    </row>
    <row r="2142" spans="1:11" ht="15">
      <c r="A2142" t="s">
        <v>32</v>
      </c>
      <c r="B2142">
        <v>3</v>
      </c>
      <c r="C2142">
        <v>9</v>
      </c>
      <c r="D2142" t="s">
        <v>23</v>
      </c>
      <c r="E2142" t="s">
        <v>373</v>
      </c>
      <c r="F2142" s="1">
        <v>6.5601851851851854E-3</v>
      </c>
      <c r="G2142">
        <f>_xlfn.XLOOKUP($A2142,Product_pricing!$B:$B,Product_pricing!$C:$C)</f>
        <v>36</v>
      </c>
      <c r="H2142">
        <f t="shared" si="99"/>
        <v>98.28</v>
      </c>
      <c r="I2142" s="10">
        <f t="shared" si="100"/>
        <v>8.6726024282616304E-2</v>
      </c>
      <c r="J2142" t="str">
        <f>_xlfn.XLOOKUP(A2142,Product_Details!$A:$A,Product_Details!$G:$G,"mens")</f>
        <v>Mens</v>
      </c>
      <c r="K2142">
        <f t="shared" si="101"/>
        <v>1890</v>
      </c>
    </row>
    <row r="2143" spans="1:11" ht="15">
      <c r="A2143" t="s">
        <v>27</v>
      </c>
      <c r="B2143">
        <v>2</v>
      </c>
      <c r="C2143">
        <v>9</v>
      </c>
      <c r="D2143" t="s">
        <v>23</v>
      </c>
      <c r="E2143" t="s">
        <v>373</v>
      </c>
      <c r="F2143" s="1">
        <v>6.5601851851851854E-3</v>
      </c>
      <c r="G2143">
        <f>_xlfn.XLOOKUP($A2143,Product_pricing!$B:$B,Product_pricing!$C:$C)</f>
        <v>29</v>
      </c>
      <c r="H2143">
        <f t="shared" si="99"/>
        <v>52.78</v>
      </c>
      <c r="I2143" s="10">
        <f t="shared" si="100"/>
        <v>4.6575087114738387E-2</v>
      </c>
      <c r="J2143" t="str">
        <f>_xlfn.XLOOKUP(A2143,Product_Details!$A:$A,Product_Details!$G:$G,"mens")</f>
        <v>Mens</v>
      </c>
      <c r="K2143">
        <f t="shared" si="101"/>
        <v>1890</v>
      </c>
    </row>
    <row r="2144" spans="1:11" ht="15">
      <c r="A2144" t="s">
        <v>35</v>
      </c>
      <c r="B2144">
        <v>5</v>
      </c>
      <c r="C2144">
        <v>4</v>
      </c>
      <c r="D2144" t="s">
        <v>23</v>
      </c>
      <c r="E2144">
        <v>383066</v>
      </c>
      <c r="F2144" s="1">
        <v>3.1416666666666669E-2</v>
      </c>
      <c r="G2144">
        <f>_xlfn.XLOOKUP($A2144,Product_pricing!$B:$B,Product_pricing!$C:$C)</f>
        <v>32</v>
      </c>
      <c r="H2144">
        <f t="shared" si="99"/>
        <v>153.6</v>
      </c>
      <c r="I2144" s="10">
        <f t="shared" si="100"/>
        <v>0.13554250437331972</v>
      </c>
      <c r="J2144" t="str">
        <f>_xlfn.XLOOKUP(A2144,Product_Details!$A:$A,Product_Details!$G:$G,"mens")</f>
        <v>Womens</v>
      </c>
      <c r="K2144">
        <f t="shared" si="101"/>
        <v>3767.5</v>
      </c>
    </row>
    <row r="2145" spans="1:11" ht="15">
      <c r="A2145" t="s">
        <v>36</v>
      </c>
      <c r="B2145">
        <v>3</v>
      </c>
      <c r="C2145">
        <v>4</v>
      </c>
      <c r="D2145" t="s">
        <v>23</v>
      </c>
      <c r="E2145">
        <v>383066</v>
      </c>
      <c r="F2145" s="1">
        <v>3.1416666666666669E-2</v>
      </c>
      <c r="G2145">
        <f>_xlfn.XLOOKUP($A2145,Product_pricing!$B:$B,Product_pricing!$C:$C)</f>
        <v>23</v>
      </c>
      <c r="H2145">
        <f t="shared" si="99"/>
        <v>66.239999999999995</v>
      </c>
      <c r="I2145" s="10">
        <f t="shared" si="100"/>
        <v>5.845270501099413E-2</v>
      </c>
      <c r="J2145" t="str">
        <f>_xlfn.XLOOKUP(A2145,Product_Details!$A:$A,Product_Details!$G:$G,"mens")</f>
        <v>Womens</v>
      </c>
      <c r="K2145">
        <f t="shared" si="101"/>
        <v>3767.5</v>
      </c>
    </row>
    <row r="2146" spans="1:11" ht="15">
      <c r="A2146" t="s">
        <v>25</v>
      </c>
      <c r="B2146">
        <v>3</v>
      </c>
      <c r="C2146">
        <v>4</v>
      </c>
      <c r="D2146" t="s">
        <v>23</v>
      </c>
      <c r="E2146">
        <v>383066</v>
      </c>
      <c r="F2146" s="1">
        <v>3.1416666666666669E-2</v>
      </c>
      <c r="G2146">
        <f>_xlfn.XLOOKUP($A2146,Product_pricing!$B:$B,Product_pricing!$C:$C)</f>
        <v>40</v>
      </c>
      <c r="H2146">
        <f t="shared" si="99"/>
        <v>115.19999999999999</v>
      </c>
      <c r="I2146" s="10">
        <f t="shared" si="100"/>
        <v>0.1016568782799898</v>
      </c>
      <c r="J2146" t="str">
        <f>_xlfn.XLOOKUP(A2146,Product_Details!$A:$A,Product_Details!$G:$G,"mens")</f>
        <v>Mens</v>
      </c>
      <c r="K2146">
        <f t="shared" si="101"/>
        <v>1890</v>
      </c>
    </row>
    <row r="2147" spans="1:11" ht="15">
      <c r="A2147" t="s">
        <v>41</v>
      </c>
      <c r="B2147">
        <v>1</v>
      </c>
      <c r="C2147">
        <v>4</v>
      </c>
      <c r="D2147" t="s">
        <v>23</v>
      </c>
      <c r="E2147">
        <v>383066</v>
      </c>
      <c r="F2147" s="1">
        <v>3.1416666666666669E-2</v>
      </c>
      <c r="G2147">
        <f>_xlfn.XLOOKUP($A2147,Product_pricing!$B:$B,Product_pricing!$C:$C)</f>
        <v>10</v>
      </c>
      <c r="H2147">
        <f t="shared" si="99"/>
        <v>9.6</v>
      </c>
      <c r="I2147" s="10">
        <f t="shared" si="100"/>
        <v>8.4714065233324823E-3</v>
      </c>
      <c r="J2147" t="str">
        <f>_xlfn.XLOOKUP(A2147,Product_Details!$A:$A,Product_Details!$G:$G,"mens")</f>
        <v>Mens</v>
      </c>
      <c r="K2147">
        <f t="shared" si="101"/>
        <v>1890</v>
      </c>
    </row>
    <row r="2148" spans="1:11" ht="15">
      <c r="A2148" t="s">
        <v>32</v>
      </c>
      <c r="B2148">
        <v>4</v>
      </c>
      <c r="C2148">
        <v>4</v>
      </c>
      <c r="D2148" t="s">
        <v>23</v>
      </c>
      <c r="E2148">
        <v>383066</v>
      </c>
      <c r="F2148" s="1">
        <v>3.1416666666666669E-2</v>
      </c>
      <c r="G2148">
        <f>_xlfn.XLOOKUP($A2148,Product_pricing!$B:$B,Product_pricing!$C:$C)</f>
        <v>36</v>
      </c>
      <c r="H2148">
        <f t="shared" si="99"/>
        <v>138.24</v>
      </c>
      <c r="I2148" s="10">
        <f t="shared" si="100"/>
        <v>0.12198825393598776</v>
      </c>
      <c r="J2148" t="str">
        <f>_xlfn.XLOOKUP(A2148,Product_Details!$A:$A,Product_Details!$G:$G,"mens")</f>
        <v>Mens</v>
      </c>
      <c r="K2148">
        <f t="shared" si="101"/>
        <v>1890</v>
      </c>
    </row>
    <row r="2149" spans="1:11" ht="15">
      <c r="A2149" t="s">
        <v>27</v>
      </c>
      <c r="B2149">
        <v>4</v>
      </c>
      <c r="C2149">
        <v>4</v>
      </c>
      <c r="D2149" t="s">
        <v>23</v>
      </c>
      <c r="E2149">
        <v>383066</v>
      </c>
      <c r="F2149" s="1">
        <v>3.1416666666666669E-2</v>
      </c>
      <c r="G2149">
        <f>_xlfn.XLOOKUP($A2149,Product_pricing!$B:$B,Product_pricing!$C:$C)</f>
        <v>29</v>
      </c>
      <c r="H2149">
        <f t="shared" si="99"/>
        <v>111.36</v>
      </c>
      <c r="I2149" s="10">
        <f t="shared" si="100"/>
        <v>9.8268315670656817E-2</v>
      </c>
      <c r="J2149" t="str">
        <f>_xlfn.XLOOKUP(A2149,Product_Details!$A:$A,Product_Details!$G:$G,"mens")</f>
        <v>Mens</v>
      </c>
      <c r="K2149">
        <f t="shared" si="101"/>
        <v>1890</v>
      </c>
    </row>
    <row r="2150" spans="1:11" ht="15">
      <c r="A2150" t="s">
        <v>22</v>
      </c>
      <c r="B2150">
        <v>3</v>
      </c>
      <c r="C2150">
        <v>2</v>
      </c>
      <c r="D2150" t="s">
        <v>23</v>
      </c>
      <c r="E2150" t="s">
        <v>374</v>
      </c>
      <c r="F2150" s="1">
        <v>3.816550925925926E-2</v>
      </c>
      <c r="G2150">
        <f>_xlfn.XLOOKUP($A2150,Product_pricing!$B:$B,Product_pricing!$C:$C)</f>
        <v>13</v>
      </c>
      <c r="H2150">
        <f t="shared" si="99"/>
        <v>38.22</v>
      </c>
      <c r="I2150" s="10">
        <f t="shared" si="100"/>
        <v>3.3726787221017449E-2</v>
      </c>
      <c r="J2150" t="str">
        <f>_xlfn.XLOOKUP(A2150,Product_Details!$A:$A,Product_Details!$G:$G,"mens")</f>
        <v>Womens</v>
      </c>
      <c r="K2150">
        <f t="shared" si="101"/>
        <v>1883.75</v>
      </c>
    </row>
    <row r="2151" spans="1:11" ht="15">
      <c r="A2151" t="s">
        <v>29</v>
      </c>
      <c r="B2151">
        <v>4</v>
      </c>
      <c r="C2151">
        <v>2</v>
      </c>
      <c r="D2151" t="s">
        <v>23</v>
      </c>
      <c r="E2151" t="s">
        <v>374</v>
      </c>
      <c r="F2151" s="1">
        <v>3.816550925925926E-2</v>
      </c>
      <c r="G2151">
        <f>_xlfn.XLOOKUP($A2151,Product_pricing!$B:$B,Product_pricing!$C:$C)</f>
        <v>10</v>
      </c>
      <c r="H2151">
        <f t="shared" si="99"/>
        <v>39.200000000000003</v>
      </c>
      <c r="I2151" s="10">
        <f t="shared" si="100"/>
        <v>3.4591576636940978E-2</v>
      </c>
      <c r="J2151" t="str">
        <f>_xlfn.XLOOKUP(A2151,Product_Details!$A:$A,Product_Details!$G:$G,"mens")</f>
        <v>Womens</v>
      </c>
      <c r="K2151">
        <f t="shared" si="101"/>
        <v>1883.75</v>
      </c>
    </row>
    <row r="2152" spans="1:11" ht="15">
      <c r="A2152" t="s">
        <v>36</v>
      </c>
      <c r="B2152">
        <v>2</v>
      </c>
      <c r="C2152">
        <v>2</v>
      </c>
      <c r="D2152" t="s">
        <v>23</v>
      </c>
      <c r="E2152" t="s">
        <v>374</v>
      </c>
      <c r="F2152" s="1">
        <v>3.816550925925926E-2</v>
      </c>
      <c r="G2152">
        <f>_xlfn.XLOOKUP($A2152,Product_pricing!$B:$B,Product_pricing!$C:$C)</f>
        <v>23</v>
      </c>
      <c r="H2152">
        <f t="shared" si="99"/>
        <v>45.08</v>
      </c>
      <c r="I2152" s="10">
        <f t="shared" si="100"/>
        <v>3.978031313248212E-2</v>
      </c>
      <c r="J2152" t="str">
        <f>_xlfn.XLOOKUP(A2152,Product_Details!$A:$A,Product_Details!$G:$G,"mens")</f>
        <v>Womens</v>
      </c>
      <c r="K2152">
        <f t="shared" si="101"/>
        <v>1883.75</v>
      </c>
    </row>
    <row r="2153" spans="1:11" ht="15">
      <c r="A2153" t="s">
        <v>38</v>
      </c>
      <c r="B2153">
        <v>1</v>
      </c>
      <c r="C2153">
        <v>2</v>
      </c>
      <c r="D2153" t="s">
        <v>23</v>
      </c>
      <c r="E2153" t="s">
        <v>374</v>
      </c>
      <c r="F2153" s="1">
        <v>3.816550925925926E-2</v>
      </c>
      <c r="G2153">
        <f>_xlfn.XLOOKUP($A2153,Product_pricing!$B:$B,Product_pricing!$C:$C)</f>
        <v>54</v>
      </c>
      <c r="H2153">
        <f t="shared" si="99"/>
        <v>52.92</v>
      </c>
      <c r="I2153" s="10">
        <f t="shared" si="100"/>
        <v>4.6698628459870321E-2</v>
      </c>
      <c r="J2153" t="str">
        <f>_xlfn.XLOOKUP(A2153,Product_Details!$A:$A,Product_Details!$G:$G,"mens")</f>
        <v>Womens</v>
      </c>
      <c r="K2153">
        <f t="shared" si="101"/>
        <v>1883.75</v>
      </c>
    </row>
    <row r="2154" spans="1:11" ht="15">
      <c r="A2154" t="s">
        <v>41</v>
      </c>
      <c r="B2154">
        <v>1</v>
      </c>
      <c r="C2154">
        <v>2</v>
      </c>
      <c r="D2154" t="s">
        <v>23</v>
      </c>
      <c r="E2154" t="s">
        <v>374</v>
      </c>
      <c r="F2154" s="1">
        <v>3.816550925925926E-2</v>
      </c>
      <c r="G2154">
        <f>_xlfn.XLOOKUP($A2154,Product_pricing!$B:$B,Product_pricing!$C:$C)</f>
        <v>10</v>
      </c>
      <c r="H2154">
        <f t="shared" si="99"/>
        <v>9.8000000000000007</v>
      </c>
      <c r="I2154" s="10">
        <f t="shared" si="100"/>
        <v>8.6478941592352445E-3</v>
      </c>
      <c r="J2154" t="str">
        <f>_xlfn.XLOOKUP(A2154,Product_Details!$A:$A,Product_Details!$G:$G,"mens")</f>
        <v>Mens</v>
      </c>
      <c r="K2154">
        <f t="shared" si="101"/>
        <v>1512</v>
      </c>
    </row>
    <row r="2155" spans="1:11" ht="15">
      <c r="A2155" t="s">
        <v>31</v>
      </c>
      <c r="B2155">
        <v>5</v>
      </c>
      <c r="C2155">
        <v>2</v>
      </c>
      <c r="D2155" t="s">
        <v>23</v>
      </c>
      <c r="E2155" t="s">
        <v>374</v>
      </c>
      <c r="F2155" s="1">
        <v>3.816550925925926E-2</v>
      </c>
      <c r="G2155">
        <f>_xlfn.XLOOKUP($A2155,Product_pricing!$B:$B,Product_pricing!$C:$C)</f>
        <v>57</v>
      </c>
      <c r="H2155">
        <f t="shared" si="99"/>
        <v>279.3</v>
      </c>
      <c r="I2155" s="10">
        <f t="shared" si="100"/>
        <v>0.24646498353820445</v>
      </c>
      <c r="J2155" t="str">
        <f>_xlfn.XLOOKUP(A2155,Product_Details!$A:$A,Product_Details!$G:$G,"mens")</f>
        <v>Mens</v>
      </c>
      <c r="K2155">
        <f t="shared" si="101"/>
        <v>1512</v>
      </c>
    </row>
    <row r="2156" spans="1:11" ht="15">
      <c r="A2156" t="s">
        <v>32</v>
      </c>
      <c r="B2156">
        <v>2</v>
      </c>
      <c r="C2156">
        <v>2</v>
      </c>
      <c r="D2156" t="s">
        <v>23</v>
      </c>
      <c r="E2156" t="s">
        <v>374</v>
      </c>
      <c r="F2156" s="1">
        <v>3.816550925925926E-2</v>
      </c>
      <c r="G2156">
        <f>_xlfn.XLOOKUP($A2156,Product_pricing!$B:$B,Product_pricing!$C:$C)</f>
        <v>36</v>
      </c>
      <c r="H2156">
        <f t="shared" si="99"/>
        <v>70.56</v>
      </c>
      <c r="I2156" s="10">
        <f t="shared" si="100"/>
        <v>6.2264837946493755E-2</v>
      </c>
      <c r="J2156" t="str">
        <f>_xlfn.XLOOKUP(A2156,Product_Details!$A:$A,Product_Details!$G:$G,"mens")</f>
        <v>Mens</v>
      </c>
      <c r="K2156">
        <f t="shared" si="101"/>
        <v>1512</v>
      </c>
    </row>
    <row r="2157" spans="1:11" ht="15">
      <c r="A2157" t="s">
        <v>26</v>
      </c>
      <c r="B2157">
        <v>3</v>
      </c>
      <c r="C2157">
        <v>2</v>
      </c>
      <c r="D2157" t="s">
        <v>23</v>
      </c>
      <c r="E2157" t="s">
        <v>374</v>
      </c>
      <c r="F2157" s="1">
        <v>3.816550925925926E-2</v>
      </c>
      <c r="G2157">
        <f>_xlfn.XLOOKUP($A2157,Product_pricing!$B:$B,Product_pricing!$C:$C)</f>
        <v>17</v>
      </c>
      <c r="H2157">
        <f t="shared" si="99"/>
        <v>49.98</v>
      </c>
      <c r="I2157" s="10">
        <f t="shared" si="100"/>
        <v>4.410426021209974E-2</v>
      </c>
      <c r="J2157" t="str">
        <f>_xlfn.XLOOKUP(A2157,Product_Details!$A:$A,Product_Details!$G:$G,"mens")</f>
        <v>Mens</v>
      </c>
      <c r="K2157">
        <f t="shared" si="101"/>
        <v>1512</v>
      </c>
    </row>
    <row r="2158" spans="1:11" ht="15">
      <c r="A2158" t="s">
        <v>27</v>
      </c>
      <c r="B2158">
        <v>5</v>
      </c>
      <c r="C2158">
        <v>2</v>
      </c>
      <c r="D2158" t="s">
        <v>23</v>
      </c>
      <c r="E2158" t="s">
        <v>374</v>
      </c>
      <c r="F2158" s="1">
        <v>3.816550925925926E-2</v>
      </c>
      <c r="G2158">
        <f>_xlfn.XLOOKUP($A2158,Product_pricing!$B:$B,Product_pricing!$C:$C)</f>
        <v>29</v>
      </c>
      <c r="H2158">
        <f t="shared" si="99"/>
        <v>142.1</v>
      </c>
      <c r="I2158" s="10">
        <f t="shared" si="100"/>
        <v>0.12539446530891102</v>
      </c>
      <c r="J2158" t="str">
        <f>_xlfn.XLOOKUP(A2158,Product_Details!$A:$A,Product_Details!$G:$G,"mens")</f>
        <v>Mens</v>
      </c>
      <c r="K2158">
        <f t="shared" si="101"/>
        <v>1512</v>
      </c>
    </row>
    <row r="2159" spans="1:11" ht="15">
      <c r="A2159" t="s">
        <v>29</v>
      </c>
      <c r="B2159">
        <v>1</v>
      </c>
      <c r="C2159">
        <v>19</v>
      </c>
      <c r="D2159" t="s">
        <v>33</v>
      </c>
      <c r="E2159" t="s">
        <v>375</v>
      </c>
      <c r="F2159" s="1">
        <v>2.8283564814814813E-2</v>
      </c>
      <c r="G2159">
        <f>_xlfn.XLOOKUP($A2159,Product_pricing!$B:$B,Product_pricing!$C:$C)</f>
        <v>10</v>
      </c>
      <c r="H2159">
        <f t="shared" si="99"/>
        <v>8.1000000000000014</v>
      </c>
      <c r="I2159" s="10">
        <f t="shared" si="100"/>
        <v>7.1477492540617839E-3</v>
      </c>
      <c r="J2159" t="str">
        <f>_xlfn.XLOOKUP(A2159,Product_Details!$A:$A,Product_Details!$G:$G,"mens")</f>
        <v>Womens</v>
      </c>
      <c r="K2159">
        <f t="shared" si="101"/>
        <v>2511.6666666666665</v>
      </c>
    </row>
    <row r="2160" spans="1:11" ht="15">
      <c r="A2160" t="s">
        <v>36</v>
      </c>
      <c r="B2160">
        <v>3</v>
      </c>
      <c r="C2160">
        <v>19</v>
      </c>
      <c r="D2160" t="s">
        <v>33</v>
      </c>
      <c r="E2160" t="s">
        <v>375</v>
      </c>
      <c r="F2160" s="1">
        <v>2.8283564814814813E-2</v>
      </c>
      <c r="G2160">
        <f>_xlfn.XLOOKUP($A2160,Product_pricing!$B:$B,Product_pricing!$C:$C)</f>
        <v>23</v>
      </c>
      <c r="H2160">
        <f t="shared" si="99"/>
        <v>55.89</v>
      </c>
      <c r="I2160" s="10">
        <f t="shared" si="100"/>
        <v>4.9319469853026307E-2</v>
      </c>
      <c r="J2160" t="str">
        <f>_xlfn.XLOOKUP(A2160,Product_Details!$A:$A,Product_Details!$G:$G,"mens")</f>
        <v>Womens</v>
      </c>
      <c r="K2160">
        <f t="shared" si="101"/>
        <v>2511.6666666666665</v>
      </c>
    </row>
    <row r="2161" spans="1:11" ht="15">
      <c r="A2161" t="s">
        <v>30</v>
      </c>
      <c r="B2161">
        <v>5</v>
      </c>
      <c r="C2161">
        <v>19</v>
      </c>
      <c r="D2161" t="s">
        <v>33</v>
      </c>
      <c r="E2161" t="s">
        <v>375</v>
      </c>
      <c r="F2161" s="1">
        <v>2.8283564814814813E-2</v>
      </c>
      <c r="G2161">
        <f>_xlfn.XLOOKUP($A2161,Product_pricing!$B:$B,Product_pricing!$C:$C)</f>
        <v>19</v>
      </c>
      <c r="H2161">
        <f t="shared" si="99"/>
        <v>76.95</v>
      </c>
      <c r="I2161" s="10">
        <f t="shared" si="100"/>
        <v>6.7903617913586942E-2</v>
      </c>
      <c r="J2161" t="str">
        <f>_xlfn.XLOOKUP(A2161,Product_Details!$A:$A,Product_Details!$G:$G,"mens")</f>
        <v>Womens</v>
      </c>
      <c r="K2161">
        <f t="shared" si="101"/>
        <v>2511.6666666666665</v>
      </c>
    </row>
    <row r="2162" spans="1:11" ht="15">
      <c r="A2162" t="s">
        <v>22</v>
      </c>
      <c r="B2162">
        <v>2</v>
      </c>
      <c r="C2162">
        <v>20</v>
      </c>
      <c r="D2162" t="s">
        <v>23</v>
      </c>
      <c r="E2162">
        <v>242747</v>
      </c>
      <c r="F2162" s="1">
        <v>3.8148148148148147E-3</v>
      </c>
      <c r="G2162">
        <f>_xlfn.XLOOKUP($A2162,Product_pricing!$B:$B,Product_pricing!$C:$C)</f>
        <v>13</v>
      </c>
      <c r="H2162">
        <f t="shared" si="99"/>
        <v>20.8</v>
      </c>
      <c r="I2162" s="10">
        <f t="shared" si="100"/>
        <v>1.8354714133887048E-2</v>
      </c>
      <c r="J2162" t="str">
        <f>_xlfn.XLOOKUP(A2162,Product_Details!$A:$A,Product_Details!$G:$G,"mens")</f>
        <v>Womens</v>
      </c>
      <c r="K2162">
        <f t="shared" si="101"/>
        <v>1883.75</v>
      </c>
    </row>
    <row r="2163" spans="1:11" ht="15">
      <c r="A2163" t="s">
        <v>29</v>
      </c>
      <c r="B2163">
        <v>2</v>
      </c>
      <c r="C2163">
        <v>20</v>
      </c>
      <c r="D2163" t="s">
        <v>23</v>
      </c>
      <c r="E2163">
        <v>242747</v>
      </c>
      <c r="F2163" s="1">
        <v>3.8148148148148147E-3</v>
      </c>
      <c r="G2163">
        <f>_xlfn.XLOOKUP($A2163,Product_pricing!$B:$B,Product_pricing!$C:$C)</f>
        <v>10</v>
      </c>
      <c r="H2163">
        <f t="shared" si="99"/>
        <v>16</v>
      </c>
      <c r="I2163" s="10">
        <f t="shared" si="100"/>
        <v>1.4119010872220806E-2</v>
      </c>
      <c r="J2163" t="str">
        <f>_xlfn.XLOOKUP(A2163,Product_Details!$A:$A,Product_Details!$G:$G,"mens")</f>
        <v>Womens</v>
      </c>
      <c r="K2163">
        <f t="shared" si="101"/>
        <v>1883.75</v>
      </c>
    </row>
    <row r="2164" spans="1:11" ht="15">
      <c r="A2164" t="s">
        <v>36</v>
      </c>
      <c r="B2164">
        <v>5</v>
      </c>
      <c r="C2164">
        <v>20</v>
      </c>
      <c r="D2164" t="s">
        <v>23</v>
      </c>
      <c r="E2164">
        <v>242747</v>
      </c>
      <c r="F2164" s="1">
        <v>3.8148148148148147E-3</v>
      </c>
      <c r="G2164">
        <f>_xlfn.XLOOKUP($A2164,Product_pricing!$B:$B,Product_pricing!$C:$C)</f>
        <v>23</v>
      </c>
      <c r="H2164">
        <f t="shared" si="99"/>
        <v>92</v>
      </c>
      <c r="I2164" s="10">
        <f t="shared" si="100"/>
        <v>8.1184312515269627E-2</v>
      </c>
      <c r="J2164" t="str">
        <f>_xlfn.XLOOKUP(A2164,Product_Details!$A:$A,Product_Details!$G:$G,"mens")</f>
        <v>Womens</v>
      </c>
      <c r="K2164">
        <f t="shared" si="101"/>
        <v>1883.75</v>
      </c>
    </row>
    <row r="2165" spans="1:11" ht="15">
      <c r="A2165" t="s">
        <v>38</v>
      </c>
      <c r="B2165">
        <v>4</v>
      </c>
      <c r="C2165">
        <v>20</v>
      </c>
      <c r="D2165" t="s">
        <v>23</v>
      </c>
      <c r="E2165">
        <v>242747</v>
      </c>
      <c r="F2165" s="1">
        <v>3.8148148148148147E-3</v>
      </c>
      <c r="G2165">
        <f>_xlfn.XLOOKUP($A2165,Product_pricing!$B:$B,Product_pricing!$C:$C)</f>
        <v>54</v>
      </c>
      <c r="H2165">
        <f t="shared" si="99"/>
        <v>172.8</v>
      </c>
      <c r="I2165" s="10">
        <f t="shared" si="100"/>
        <v>0.15248531741998472</v>
      </c>
      <c r="J2165" t="str">
        <f>_xlfn.XLOOKUP(A2165,Product_Details!$A:$A,Product_Details!$G:$G,"mens")</f>
        <v>Womens</v>
      </c>
      <c r="K2165">
        <f t="shared" si="101"/>
        <v>1883.75</v>
      </c>
    </row>
    <row r="2166" spans="1:11" ht="15">
      <c r="A2166" t="s">
        <v>41</v>
      </c>
      <c r="B2166">
        <v>5</v>
      </c>
      <c r="C2166">
        <v>20</v>
      </c>
      <c r="D2166" t="s">
        <v>23</v>
      </c>
      <c r="E2166">
        <v>242747</v>
      </c>
      <c r="F2166" s="1">
        <v>3.8148148148148147E-3</v>
      </c>
      <c r="G2166">
        <f>_xlfn.XLOOKUP($A2166,Product_pricing!$B:$B,Product_pricing!$C:$C)</f>
        <v>10</v>
      </c>
      <c r="H2166">
        <f t="shared" si="99"/>
        <v>40</v>
      </c>
      <c r="I2166" s="10">
        <f t="shared" si="100"/>
        <v>3.5297527180552013E-2</v>
      </c>
      <c r="J2166" t="str">
        <f>_xlfn.XLOOKUP(A2166,Product_Details!$A:$A,Product_Details!$G:$G,"mens")</f>
        <v>Mens</v>
      </c>
      <c r="K2166">
        <f t="shared" si="101"/>
        <v>3780</v>
      </c>
    </row>
    <row r="2167" spans="1:11" ht="15">
      <c r="A2167" t="s">
        <v>31</v>
      </c>
      <c r="B2167">
        <v>5</v>
      </c>
      <c r="C2167">
        <v>20</v>
      </c>
      <c r="D2167" t="s">
        <v>23</v>
      </c>
      <c r="E2167">
        <v>242747</v>
      </c>
      <c r="F2167" s="1">
        <v>3.8148148148148147E-3</v>
      </c>
      <c r="G2167">
        <f>_xlfn.XLOOKUP($A2167,Product_pricing!$B:$B,Product_pricing!$C:$C)</f>
        <v>57</v>
      </c>
      <c r="H2167">
        <f t="shared" si="99"/>
        <v>228</v>
      </c>
      <c r="I2167" s="10">
        <f t="shared" si="100"/>
        <v>0.20119590492914646</v>
      </c>
      <c r="J2167" t="str">
        <f>_xlfn.XLOOKUP(A2167,Product_Details!$A:$A,Product_Details!$G:$G,"mens")</f>
        <v>Mens</v>
      </c>
      <c r="K2167">
        <f t="shared" si="101"/>
        <v>3780</v>
      </c>
    </row>
    <row r="2168" spans="1:11" ht="15">
      <c r="A2168" t="s">
        <v>22</v>
      </c>
      <c r="B2168">
        <v>1</v>
      </c>
      <c r="C2168">
        <v>8</v>
      </c>
      <c r="D2168" t="s">
        <v>33</v>
      </c>
      <c r="E2168" t="s">
        <v>376</v>
      </c>
      <c r="F2168" s="1">
        <v>1.3506944444444445E-3</v>
      </c>
      <c r="G2168">
        <f>_xlfn.XLOOKUP($A2168,Product_pricing!$B:$B,Product_pricing!$C:$C)</f>
        <v>13</v>
      </c>
      <c r="H2168">
        <f t="shared" si="99"/>
        <v>11.96</v>
      </c>
      <c r="I2168" s="10">
        <f t="shared" si="100"/>
        <v>1.0553960626985054E-2</v>
      </c>
      <c r="J2168" t="str">
        <f>_xlfn.XLOOKUP(A2168,Product_Details!$A:$A,Product_Details!$G:$G,"mens")</f>
        <v>Womens</v>
      </c>
      <c r="K2168">
        <f t="shared" si="101"/>
        <v>1507</v>
      </c>
    </row>
    <row r="2169" spans="1:11" ht="15">
      <c r="A2169" t="s">
        <v>35</v>
      </c>
      <c r="B2169">
        <v>2</v>
      </c>
      <c r="C2169">
        <v>8</v>
      </c>
      <c r="D2169" t="s">
        <v>33</v>
      </c>
      <c r="E2169" t="s">
        <v>376</v>
      </c>
      <c r="F2169" s="1">
        <v>1.3506944444444445E-3</v>
      </c>
      <c r="G2169">
        <f>_xlfn.XLOOKUP($A2169,Product_pricing!$B:$B,Product_pricing!$C:$C)</f>
        <v>32</v>
      </c>
      <c r="H2169">
        <f t="shared" si="99"/>
        <v>58.88</v>
      </c>
      <c r="I2169" s="10">
        <f t="shared" si="100"/>
        <v>5.1957960009772569E-2</v>
      </c>
      <c r="J2169" t="str">
        <f>_xlfn.XLOOKUP(A2169,Product_Details!$A:$A,Product_Details!$G:$G,"mens")</f>
        <v>Womens</v>
      </c>
      <c r="K2169">
        <f t="shared" si="101"/>
        <v>1507</v>
      </c>
    </row>
    <row r="2170" spans="1:11" ht="15">
      <c r="A2170" t="s">
        <v>36</v>
      </c>
      <c r="B2170">
        <v>2</v>
      </c>
      <c r="C2170">
        <v>8</v>
      </c>
      <c r="D2170" t="s">
        <v>33</v>
      </c>
      <c r="E2170" t="s">
        <v>376</v>
      </c>
      <c r="F2170" s="1">
        <v>1.3506944444444445E-3</v>
      </c>
      <c r="G2170">
        <f>_xlfn.XLOOKUP($A2170,Product_pricing!$B:$B,Product_pricing!$C:$C)</f>
        <v>23</v>
      </c>
      <c r="H2170">
        <f t="shared" si="99"/>
        <v>42.32</v>
      </c>
      <c r="I2170" s="10">
        <f t="shared" si="100"/>
        <v>3.7344783757024033E-2</v>
      </c>
      <c r="J2170" t="str">
        <f>_xlfn.XLOOKUP(A2170,Product_Details!$A:$A,Product_Details!$G:$G,"mens")</f>
        <v>Womens</v>
      </c>
      <c r="K2170">
        <f t="shared" si="101"/>
        <v>1507</v>
      </c>
    </row>
    <row r="2171" spans="1:11" ht="15">
      <c r="A2171" t="s">
        <v>30</v>
      </c>
      <c r="B2171">
        <v>5</v>
      </c>
      <c r="C2171">
        <v>8</v>
      </c>
      <c r="D2171" t="s">
        <v>33</v>
      </c>
      <c r="E2171" t="s">
        <v>376</v>
      </c>
      <c r="F2171" s="1">
        <v>1.3506944444444445E-3</v>
      </c>
      <c r="G2171">
        <f>_xlfn.XLOOKUP($A2171,Product_pricing!$B:$B,Product_pricing!$C:$C)</f>
        <v>19</v>
      </c>
      <c r="H2171">
        <f t="shared" si="99"/>
        <v>87.4</v>
      </c>
      <c r="I2171" s="10">
        <f t="shared" si="100"/>
        <v>7.7125096889506167E-2</v>
      </c>
      <c r="J2171" t="str">
        <f>_xlfn.XLOOKUP(A2171,Product_Details!$A:$A,Product_Details!$G:$G,"mens")</f>
        <v>Womens</v>
      </c>
      <c r="K2171">
        <f t="shared" si="101"/>
        <v>1507</v>
      </c>
    </row>
    <row r="2172" spans="1:11" ht="15">
      <c r="A2172" t="s">
        <v>38</v>
      </c>
      <c r="B2172">
        <v>3</v>
      </c>
      <c r="C2172">
        <v>8</v>
      </c>
      <c r="D2172" t="s">
        <v>33</v>
      </c>
      <c r="E2172" t="s">
        <v>376</v>
      </c>
      <c r="F2172" s="1">
        <v>1.3506944444444445E-3</v>
      </c>
      <c r="G2172">
        <f>_xlfn.XLOOKUP($A2172,Product_pricing!$B:$B,Product_pricing!$C:$C)</f>
        <v>54</v>
      </c>
      <c r="H2172">
        <f t="shared" si="99"/>
        <v>149.04000000000002</v>
      </c>
      <c r="I2172" s="10">
        <f t="shared" si="100"/>
        <v>0.13151858627473684</v>
      </c>
      <c r="J2172" t="str">
        <f>_xlfn.XLOOKUP(A2172,Product_Details!$A:$A,Product_Details!$G:$G,"mens")</f>
        <v>Womens</v>
      </c>
      <c r="K2172">
        <f t="shared" si="101"/>
        <v>1507</v>
      </c>
    </row>
    <row r="2173" spans="1:11" ht="15">
      <c r="A2173" t="s">
        <v>25</v>
      </c>
      <c r="B2173">
        <v>5</v>
      </c>
      <c r="C2173">
        <v>8</v>
      </c>
      <c r="D2173" t="s">
        <v>33</v>
      </c>
      <c r="E2173" t="s">
        <v>376</v>
      </c>
      <c r="F2173" s="1">
        <v>1.3506944444444445E-3</v>
      </c>
      <c r="G2173">
        <f>_xlfn.XLOOKUP($A2173,Product_pricing!$B:$B,Product_pricing!$C:$C)</f>
        <v>40</v>
      </c>
      <c r="H2173">
        <f t="shared" si="99"/>
        <v>184</v>
      </c>
      <c r="I2173" s="10">
        <f t="shared" si="100"/>
        <v>0.16236862503053925</v>
      </c>
      <c r="J2173" t="str">
        <f>_xlfn.XLOOKUP(A2173,Product_Details!$A:$A,Product_Details!$G:$G,"mens")</f>
        <v>Mens</v>
      </c>
      <c r="K2173">
        <f t="shared" si="101"/>
        <v>1890</v>
      </c>
    </row>
    <row r="2174" spans="1:11" ht="15">
      <c r="A2174" t="s">
        <v>31</v>
      </c>
      <c r="B2174">
        <v>3</v>
      </c>
      <c r="C2174">
        <v>8</v>
      </c>
      <c r="D2174" t="s">
        <v>33</v>
      </c>
      <c r="E2174" t="s">
        <v>376</v>
      </c>
      <c r="F2174" s="1">
        <v>1.3506944444444445E-3</v>
      </c>
      <c r="G2174">
        <f>_xlfn.XLOOKUP($A2174,Product_pricing!$B:$B,Product_pricing!$C:$C)</f>
        <v>57</v>
      </c>
      <c r="H2174">
        <f t="shared" si="99"/>
        <v>157.32</v>
      </c>
      <c r="I2174" s="10">
        <f t="shared" si="100"/>
        <v>0.13882517440111106</v>
      </c>
      <c r="J2174" t="str">
        <f>_xlfn.XLOOKUP(A2174,Product_Details!$A:$A,Product_Details!$G:$G,"mens")</f>
        <v>Mens</v>
      </c>
      <c r="K2174">
        <f t="shared" si="101"/>
        <v>1890</v>
      </c>
    </row>
    <row r="2175" spans="1:11" ht="15">
      <c r="A2175" t="s">
        <v>32</v>
      </c>
      <c r="B2175">
        <v>2</v>
      </c>
      <c r="C2175">
        <v>8</v>
      </c>
      <c r="D2175" t="s">
        <v>33</v>
      </c>
      <c r="E2175" t="s">
        <v>376</v>
      </c>
      <c r="F2175" s="1">
        <v>1.3506944444444445E-3</v>
      </c>
      <c r="G2175">
        <f>_xlfn.XLOOKUP($A2175,Product_pricing!$B:$B,Product_pricing!$C:$C)</f>
        <v>36</v>
      </c>
      <c r="H2175">
        <f t="shared" si="99"/>
        <v>66.240000000000009</v>
      </c>
      <c r="I2175" s="10">
        <f t="shared" si="100"/>
        <v>5.8452705010994144E-2</v>
      </c>
      <c r="J2175" t="str">
        <f>_xlfn.XLOOKUP(A2175,Product_Details!$A:$A,Product_Details!$G:$G,"mens")</f>
        <v>Mens</v>
      </c>
      <c r="K2175">
        <f t="shared" si="101"/>
        <v>1890</v>
      </c>
    </row>
    <row r="2176" spans="1:11" ht="15">
      <c r="A2176" t="s">
        <v>27</v>
      </c>
      <c r="B2176">
        <v>4</v>
      </c>
      <c r="C2176">
        <v>8</v>
      </c>
      <c r="D2176" t="s">
        <v>33</v>
      </c>
      <c r="E2176" t="s">
        <v>376</v>
      </c>
      <c r="F2176" s="1">
        <v>1.3506944444444445E-3</v>
      </c>
      <c r="G2176">
        <f>_xlfn.XLOOKUP($A2176,Product_pricing!$B:$B,Product_pricing!$C:$C)</f>
        <v>29</v>
      </c>
      <c r="H2176">
        <f t="shared" si="99"/>
        <v>106.72</v>
      </c>
      <c r="I2176" s="10">
        <f t="shared" si="100"/>
        <v>9.4173802517712776E-2</v>
      </c>
      <c r="J2176" t="str">
        <f>_xlfn.XLOOKUP(A2176,Product_Details!$A:$A,Product_Details!$G:$G,"mens")</f>
        <v>Mens</v>
      </c>
      <c r="K2176">
        <f t="shared" si="101"/>
        <v>1890</v>
      </c>
    </row>
    <row r="2177" spans="1:11" ht="15">
      <c r="A2177" t="s">
        <v>35</v>
      </c>
      <c r="B2177">
        <v>1</v>
      </c>
      <c r="C2177">
        <v>9</v>
      </c>
      <c r="D2177" t="s">
        <v>23</v>
      </c>
      <c r="E2177" t="s">
        <v>377</v>
      </c>
      <c r="F2177" s="1">
        <v>3.2877314814814811E-2</v>
      </c>
      <c r="G2177">
        <f>_xlfn.XLOOKUP($A2177,Product_pricing!$B:$B,Product_pricing!$C:$C)</f>
        <v>32</v>
      </c>
      <c r="H2177">
        <f t="shared" si="99"/>
        <v>29.12</v>
      </c>
      <c r="I2177" s="10">
        <f t="shared" si="100"/>
        <v>2.5696599787441866E-2</v>
      </c>
      <c r="J2177" t="str">
        <f>_xlfn.XLOOKUP(A2177,Product_Details!$A:$A,Product_Details!$G:$G,"mens")</f>
        <v>Womens</v>
      </c>
      <c r="K2177">
        <f t="shared" si="101"/>
        <v>2511.6666666666665</v>
      </c>
    </row>
    <row r="2178" spans="1:11" ht="15">
      <c r="A2178" t="s">
        <v>30</v>
      </c>
      <c r="B2178">
        <v>4</v>
      </c>
      <c r="C2178">
        <v>9</v>
      </c>
      <c r="D2178" t="s">
        <v>23</v>
      </c>
      <c r="E2178" t="s">
        <v>377</v>
      </c>
      <c r="F2178" s="1">
        <v>3.2877314814814811E-2</v>
      </c>
      <c r="G2178">
        <f>_xlfn.XLOOKUP($A2178,Product_pricing!$B:$B,Product_pricing!$C:$C)</f>
        <v>19</v>
      </c>
      <c r="H2178">
        <f t="shared" si="99"/>
        <v>69.16</v>
      </c>
      <c r="I2178" s="10">
        <f t="shared" si="100"/>
        <v>6.1029424495174435E-2</v>
      </c>
      <c r="J2178" t="str">
        <f>_xlfn.XLOOKUP(A2178,Product_Details!$A:$A,Product_Details!$G:$G,"mens")</f>
        <v>Womens</v>
      </c>
      <c r="K2178">
        <f t="shared" si="101"/>
        <v>2511.6666666666665</v>
      </c>
    </row>
    <row r="2179" spans="1:11" ht="15">
      <c r="A2179" t="s">
        <v>38</v>
      </c>
      <c r="B2179">
        <v>2</v>
      </c>
      <c r="C2179">
        <v>9</v>
      </c>
      <c r="D2179" t="s">
        <v>23</v>
      </c>
      <c r="E2179" t="s">
        <v>377</v>
      </c>
      <c r="F2179" s="1">
        <v>3.2877314814814811E-2</v>
      </c>
      <c r="G2179">
        <f>_xlfn.XLOOKUP($A2179,Product_pricing!$B:$B,Product_pricing!$C:$C)</f>
        <v>54</v>
      </c>
      <c r="H2179">
        <f t="shared" ref="H2179:H2242" si="102">B2179*G2179*(1-C2179/100)</f>
        <v>98.28</v>
      </c>
      <c r="I2179" s="10">
        <f t="shared" ref="I2179:I2242" si="103">(H2179/SUM($H:$H))*1000</f>
        <v>8.6726024282616304E-2</v>
      </c>
      <c r="J2179" t="str">
        <f>_xlfn.XLOOKUP(A2179,Product_Details!$A:$A,Product_Details!$G:$G,"mens")</f>
        <v>Womens</v>
      </c>
      <c r="K2179">
        <f t="shared" ref="K2179:K2242" si="104">COUNTIFS($J:$J, J2179) / COUNTIFS($J:$J, J2179, $E:$E, E2179)</f>
        <v>2511.6666666666665</v>
      </c>
    </row>
    <row r="2180" spans="1:11" ht="15">
      <c r="A2180" t="s">
        <v>31</v>
      </c>
      <c r="B2180">
        <v>3</v>
      </c>
      <c r="C2180">
        <v>9</v>
      </c>
      <c r="D2180" t="s">
        <v>23</v>
      </c>
      <c r="E2180" t="s">
        <v>377</v>
      </c>
      <c r="F2180" s="1">
        <v>3.2877314814814811E-2</v>
      </c>
      <c r="G2180">
        <f>_xlfn.XLOOKUP($A2180,Product_pricing!$B:$B,Product_pricing!$C:$C)</f>
        <v>57</v>
      </c>
      <c r="H2180">
        <f t="shared" si="102"/>
        <v>155.61000000000001</v>
      </c>
      <c r="I2180" s="10">
        <f t="shared" si="103"/>
        <v>0.13731620511414247</v>
      </c>
      <c r="J2180" t="str">
        <f>_xlfn.XLOOKUP(A2180,Product_Details!$A:$A,Product_Details!$G:$G,"mens")</f>
        <v>Mens</v>
      </c>
      <c r="K2180">
        <f t="shared" si="104"/>
        <v>2520</v>
      </c>
    </row>
    <row r="2181" spans="1:11" ht="15">
      <c r="A2181" t="s">
        <v>32</v>
      </c>
      <c r="B2181">
        <v>3</v>
      </c>
      <c r="C2181">
        <v>9</v>
      </c>
      <c r="D2181" t="s">
        <v>23</v>
      </c>
      <c r="E2181" t="s">
        <v>377</v>
      </c>
      <c r="F2181" s="1">
        <v>3.2877314814814811E-2</v>
      </c>
      <c r="G2181">
        <f>_xlfn.XLOOKUP($A2181,Product_pricing!$B:$B,Product_pricing!$C:$C)</f>
        <v>36</v>
      </c>
      <c r="H2181">
        <f t="shared" si="102"/>
        <v>98.28</v>
      </c>
      <c r="I2181" s="10">
        <f t="shared" si="103"/>
        <v>8.6726024282616304E-2</v>
      </c>
      <c r="J2181" t="str">
        <f>_xlfn.XLOOKUP(A2181,Product_Details!$A:$A,Product_Details!$G:$G,"mens")</f>
        <v>Mens</v>
      </c>
      <c r="K2181">
        <f t="shared" si="104"/>
        <v>2520</v>
      </c>
    </row>
    <row r="2182" spans="1:11" ht="15">
      <c r="A2182" t="s">
        <v>27</v>
      </c>
      <c r="B2182">
        <v>4</v>
      </c>
      <c r="C2182">
        <v>9</v>
      </c>
      <c r="D2182" t="s">
        <v>23</v>
      </c>
      <c r="E2182" t="s">
        <v>377</v>
      </c>
      <c r="F2182" s="1">
        <v>3.2877314814814811E-2</v>
      </c>
      <c r="G2182">
        <f>_xlfn.XLOOKUP($A2182,Product_pricing!$B:$B,Product_pricing!$C:$C)</f>
        <v>29</v>
      </c>
      <c r="H2182">
        <f t="shared" si="102"/>
        <v>105.56</v>
      </c>
      <c r="I2182" s="10">
        <f t="shared" si="103"/>
        <v>9.3150174229476773E-2</v>
      </c>
      <c r="J2182" t="str">
        <f>_xlfn.XLOOKUP(A2182,Product_Details!$A:$A,Product_Details!$G:$G,"mens")</f>
        <v>Mens</v>
      </c>
      <c r="K2182">
        <f t="shared" si="104"/>
        <v>2520</v>
      </c>
    </row>
    <row r="2183" spans="1:11" ht="15">
      <c r="A2183" t="s">
        <v>29</v>
      </c>
      <c r="B2183">
        <v>2</v>
      </c>
      <c r="C2183">
        <v>18</v>
      </c>
      <c r="D2183" t="s">
        <v>23</v>
      </c>
      <c r="E2183" t="s">
        <v>378</v>
      </c>
      <c r="F2183" s="1">
        <v>2.6784722222222224E-2</v>
      </c>
      <c r="G2183">
        <f>_xlfn.XLOOKUP($A2183,Product_pricing!$B:$B,Product_pricing!$C:$C)</f>
        <v>10</v>
      </c>
      <c r="H2183">
        <f t="shared" si="102"/>
        <v>16.400000000000002</v>
      </c>
      <c r="I2183" s="10">
        <f t="shared" si="103"/>
        <v>1.4471986144026328E-2</v>
      </c>
      <c r="J2183" t="str">
        <f>_xlfn.XLOOKUP(A2183,Product_Details!$A:$A,Product_Details!$G:$G,"mens")</f>
        <v>Womens</v>
      </c>
      <c r="K2183">
        <f t="shared" si="104"/>
        <v>2511.6666666666665</v>
      </c>
    </row>
    <row r="2184" spans="1:11" ht="15">
      <c r="A2184" t="s">
        <v>30</v>
      </c>
      <c r="B2184">
        <v>5</v>
      </c>
      <c r="C2184">
        <v>18</v>
      </c>
      <c r="D2184" t="s">
        <v>23</v>
      </c>
      <c r="E2184" t="s">
        <v>378</v>
      </c>
      <c r="F2184" s="1">
        <v>2.6784722222222224E-2</v>
      </c>
      <c r="G2184">
        <f>_xlfn.XLOOKUP($A2184,Product_pricing!$B:$B,Product_pricing!$C:$C)</f>
        <v>19</v>
      </c>
      <c r="H2184">
        <f t="shared" si="102"/>
        <v>77.900000000000006</v>
      </c>
      <c r="I2184" s="10">
        <f t="shared" si="103"/>
        <v>6.8741934184125053E-2</v>
      </c>
      <c r="J2184" t="str">
        <f>_xlfn.XLOOKUP(A2184,Product_Details!$A:$A,Product_Details!$G:$G,"mens")</f>
        <v>Womens</v>
      </c>
      <c r="K2184">
        <f t="shared" si="104"/>
        <v>2511.6666666666665</v>
      </c>
    </row>
    <row r="2185" spans="1:11" ht="15">
      <c r="A2185" t="s">
        <v>38</v>
      </c>
      <c r="B2185">
        <v>2</v>
      </c>
      <c r="C2185">
        <v>18</v>
      </c>
      <c r="D2185" t="s">
        <v>23</v>
      </c>
      <c r="E2185" t="s">
        <v>378</v>
      </c>
      <c r="F2185" s="1">
        <v>2.6784722222222224E-2</v>
      </c>
      <c r="G2185">
        <f>_xlfn.XLOOKUP($A2185,Product_pricing!$B:$B,Product_pricing!$C:$C)</f>
        <v>54</v>
      </c>
      <c r="H2185">
        <f t="shared" si="102"/>
        <v>88.56</v>
      </c>
      <c r="I2185" s="10">
        <f t="shared" si="103"/>
        <v>7.814872517774217E-2</v>
      </c>
      <c r="J2185" t="str">
        <f>_xlfn.XLOOKUP(A2185,Product_Details!$A:$A,Product_Details!$G:$G,"mens")</f>
        <v>Womens</v>
      </c>
      <c r="K2185">
        <f t="shared" si="104"/>
        <v>2511.6666666666665</v>
      </c>
    </row>
    <row r="2186" spans="1:11" ht="15">
      <c r="A2186" t="s">
        <v>25</v>
      </c>
      <c r="B2186">
        <v>2</v>
      </c>
      <c r="C2186">
        <v>18</v>
      </c>
      <c r="D2186" t="s">
        <v>23</v>
      </c>
      <c r="E2186" t="s">
        <v>378</v>
      </c>
      <c r="F2186" s="1">
        <v>2.6784722222222224E-2</v>
      </c>
      <c r="G2186">
        <f>_xlfn.XLOOKUP($A2186,Product_pricing!$B:$B,Product_pricing!$C:$C)</f>
        <v>40</v>
      </c>
      <c r="H2186">
        <f t="shared" si="102"/>
        <v>65.600000000000009</v>
      </c>
      <c r="I2186" s="10">
        <f t="shared" si="103"/>
        <v>5.7887944576105313E-2</v>
      </c>
      <c r="J2186" t="str">
        <f>_xlfn.XLOOKUP(A2186,Product_Details!$A:$A,Product_Details!$G:$G,"mens")</f>
        <v>Mens</v>
      </c>
      <c r="K2186">
        <f t="shared" si="104"/>
        <v>2520</v>
      </c>
    </row>
    <row r="2187" spans="1:11" ht="15">
      <c r="A2187" t="s">
        <v>32</v>
      </c>
      <c r="B2187">
        <v>3</v>
      </c>
      <c r="C2187">
        <v>18</v>
      </c>
      <c r="D2187" t="s">
        <v>23</v>
      </c>
      <c r="E2187" t="s">
        <v>378</v>
      </c>
      <c r="F2187" s="1">
        <v>2.6784722222222224E-2</v>
      </c>
      <c r="G2187">
        <f>_xlfn.XLOOKUP($A2187,Product_pricing!$B:$B,Product_pricing!$C:$C)</f>
        <v>36</v>
      </c>
      <c r="H2187">
        <f t="shared" si="102"/>
        <v>88.56</v>
      </c>
      <c r="I2187" s="10">
        <f t="shared" si="103"/>
        <v>7.814872517774217E-2</v>
      </c>
      <c r="J2187" t="str">
        <f>_xlfn.XLOOKUP(A2187,Product_Details!$A:$A,Product_Details!$G:$G,"mens")</f>
        <v>Mens</v>
      </c>
      <c r="K2187">
        <f t="shared" si="104"/>
        <v>2520</v>
      </c>
    </row>
    <row r="2188" spans="1:11" ht="15">
      <c r="A2188" t="s">
        <v>27</v>
      </c>
      <c r="B2188">
        <v>2</v>
      </c>
      <c r="C2188">
        <v>18</v>
      </c>
      <c r="D2188" t="s">
        <v>23</v>
      </c>
      <c r="E2188" t="s">
        <v>378</v>
      </c>
      <c r="F2188" s="1">
        <v>2.6784722222222224E-2</v>
      </c>
      <c r="G2188">
        <f>_xlfn.XLOOKUP($A2188,Product_pricing!$B:$B,Product_pricing!$C:$C)</f>
        <v>29</v>
      </c>
      <c r="H2188">
        <f t="shared" si="102"/>
        <v>47.56</v>
      </c>
      <c r="I2188" s="10">
        <f t="shared" si="103"/>
        <v>4.1968759817676352E-2</v>
      </c>
      <c r="J2188" t="str">
        <f>_xlfn.XLOOKUP(A2188,Product_Details!$A:$A,Product_Details!$G:$G,"mens")</f>
        <v>Mens</v>
      </c>
      <c r="K2188">
        <f t="shared" si="104"/>
        <v>2520</v>
      </c>
    </row>
    <row r="2189" spans="1:11" ht="15">
      <c r="A2189" t="s">
        <v>25</v>
      </c>
      <c r="B2189">
        <v>2</v>
      </c>
      <c r="C2189">
        <v>11</v>
      </c>
      <c r="D2189" t="s">
        <v>23</v>
      </c>
      <c r="E2189" t="s">
        <v>379</v>
      </c>
      <c r="F2189" s="1">
        <v>1.9363425925925926E-2</v>
      </c>
      <c r="G2189">
        <f>_xlfn.XLOOKUP($A2189,Product_pricing!$B:$B,Product_pricing!$C:$C)</f>
        <v>40</v>
      </c>
      <c r="H2189">
        <f t="shared" si="102"/>
        <v>71.2</v>
      </c>
      <c r="I2189" s="10">
        <f t="shared" si="103"/>
        <v>6.2829598381382593E-2</v>
      </c>
      <c r="J2189" t="str">
        <f>_xlfn.XLOOKUP(A2189,Product_Details!$A:$A,Product_Details!$G:$G,"mens")</f>
        <v>Mens</v>
      </c>
      <c r="K2189">
        <f t="shared" si="104"/>
        <v>3780</v>
      </c>
    </row>
    <row r="2190" spans="1:11" ht="15">
      <c r="A2190" t="s">
        <v>41</v>
      </c>
      <c r="B2190">
        <v>2</v>
      </c>
      <c r="C2190">
        <v>11</v>
      </c>
      <c r="D2190" t="s">
        <v>23</v>
      </c>
      <c r="E2190" t="s">
        <v>379</v>
      </c>
      <c r="F2190" s="1">
        <v>1.9363425925925926E-2</v>
      </c>
      <c r="G2190">
        <f>_xlfn.XLOOKUP($A2190,Product_pricing!$B:$B,Product_pricing!$C:$C)</f>
        <v>10</v>
      </c>
      <c r="H2190">
        <f t="shared" si="102"/>
        <v>17.8</v>
      </c>
      <c r="I2190" s="10">
        <f t="shared" si="103"/>
        <v>1.5707399595345648E-2</v>
      </c>
      <c r="J2190" t="str">
        <f>_xlfn.XLOOKUP(A2190,Product_Details!$A:$A,Product_Details!$G:$G,"mens")</f>
        <v>Mens</v>
      </c>
      <c r="K2190">
        <f t="shared" si="104"/>
        <v>3780</v>
      </c>
    </row>
    <row r="2191" spans="1:11" ht="15">
      <c r="A2191" t="s">
        <v>36</v>
      </c>
      <c r="B2191">
        <v>3</v>
      </c>
      <c r="C2191">
        <v>4</v>
      </c>
      <c r="D2191" t="s">
        <v>23</v>
      </c>
      <c r="E2191" t="s">
        <v>380</v>
      </c>
      <c r="F2191" s="1">
        <v>5.5520833333333333E-3</v>
      </c>
      <c r="G2191">
        <f>_xlfn.XLOOKUP($A2191,Product_pricing!$B:$B,Product_pricing!$C:$C)</f>
        <v>23</v>
      </c>
      <c r="H2191">
        <f t="shared" si="102"/>
        <v>66.239999999999995</v>
      </c>
      <c r="I2191" s="10">
        <f t="shared" si="103"/>
        <v>5.845270501099413E-2</v>
      </c>
      <c r="J2191" t="str">
        <f>_xlfn.XLOOKUP(A2191,Product_Details!$A:$A,Product_Details!$G:$G,"mens")</f>
        <v>Womens</v>
      </c>
      <c r="K2191">
        <f t="shared" si="104"/>
        <v>3767.5</v>
      </c>
    </row>
    <row r="2192" spans="1:11" ht="15">
      <c r="A2192" t="s">
        <v>30</v>
      </c>
      <c r="B2192">
        <v>2</v>
      </c>
      <c r="C2192">
        <v>4</v>
      </c>
      <c r="D2192" t="s">
        <v>23</v>
      </c>
      <c r="E2192" t="s">
        <v>380</v>
      </c>
      <c r="F2192" s="1">
        <v>5.5520833333333333E-3</v>
      </c>
      <c r="G2192">
        <f>_xlfn.XLOOKUP($A2192,Product_pricing!$B:$B,Product_pricing!$C:$C)</f>
        <v>19</v>
      </c>
      <c r="H2192">
        <f t="shared" si="102"/>
        <v>36.479999999999997</v>
      </c>
      <c r="I2192" s="10">
        <f t="shared" si="103"/>
        <v>3.219134478866343E-2</v>
      </c>
      <c r="J2192" t="str">
        <f>_xlfn.XLOOKUP(A2192,Product_Details!$A:$A,Product_Details!$G:$G,"mens")</f>
        <v>Womens</v>
      </c>
      <c r="K2192">
        <f t="shared" si="104"/>
        <v>3767.5</v>
      </c>
    </row>
    <row r="2193" spans="1:11" ht="15">
      <c r="A2193" t="s">
        <v>25</v>
      </c>
      <c r="B2193">
        <v>4</v>
      </c>
      <c r="C2193">
        <v>4</v>
      </c>
      <c r="D2193" t="s">
        <v>23</v>
      </c>
      <c r="E2193" t="s">
        <v>380</v>
      </c>
      <c r="F2193" s="1">
        <v>5.5520833333333333E-3</v>
      </c>
      <c r="G2193">
        <f>_xlfn.XLOOKUP($A2193,Product_pricing!$B:$B,Product_pricing!$C:$C)</f>
        <v>40</v>
      </c>
      <c r="H2193">
        <f t="shared" si="102"/>
        <v>153.6</v>
      </c>
      <c r="I2193" s="10">
        <f t="shared" si="103"/>
        <v>0.13554250437331972</v>
      </c>
      <c r="J2193" t="str">
        <f>_xlfn.XLOOKUP(A2193,Product_Details!$A:$A,Product_Details!$G:$G,"mens")</f>
        <v>Mens</v>
      </c>
      <c r="K2193">
        <f t="shared" si="104"/>
        <v>2520</v>
      </c>
    </row>
    <row r="2194" spans="1:11" ht="15">
      <c r="A2194" t="s">
        <v>32</v>
      </c>
      <c r="B2194">
        <v>2</v>
      </c>
      <c r="C2194">
        <v>4</v>
      </c>
      <c r="D2194" t="s">
        <v>23</v>
      </c>
      <c r="E2194" t="s">
        <v>380</v>
      </c>
      <c r="F2194" s="1">
        <v>5.5520833333333333E-3</v>
      </c>
      <c r="G2194">
        <f>_xlfn.XLOOKUP($A2194,Product_pricing!$B:$B,Product_pricing!$C:$C)</f>
        <v>36</v>
      </c>
      <c r="H2194">
        <f t="shared" si="102"/>
        <v>69.12</v>
      </c>
      <c r="I2194" s="10">
        <f t="shared" si="103"/>
        <v>6.0994126967993882E-2</v>
      </c>
      <c r="J2194" t="str">
        <f>_xlfn.XLOOKUP(A2194,Product_Details!$A:$A,Product_Details!$G:$G,"mens")</f>
        <v>Mens</v>
      </c>
      <c r="K2194">
        <f t="shared" si="104"/>
        <v>2520</v>
      </c>
    </row>
    <row r="2195" spans="1:11" ht="15">
      <c r="A2195" t="s">
        <v>27</v>
      </c>
      <c r="B2195">
        <v>2</v>
      </c>
      <c r="C2195">
        <v>4</v>
      </c>
      <c r="D2195" t="s">
        <v>23</v>
      </c>
      <c r="E2195" t="s">
        <v>380</v>
      </c>
      <c r="F2195" s="1">
        <v>5.5520833333333333E-3</v>
      </c>
      <c r="G2195">
        <f>_xlfn.XLOOKUP($A2195,Product_pricing!$B:$B,Product_pricing!$C:$C)</f>
        <v>29</v>
      </c>
      <c r="H2195">
        <f t="shared" si="102"/>
        <v>55.68</v>
      </c>
      <c r="I2195" s="10">
        <f t="shared" si="103"/>
        <v>4.9134157835328408E-2</v>
      </c>
      <c r="J2195" t="str">
        <f>_xlfn.XLOOKUP(A2195,Product_Details!$A:$A,Product_Details!$G:$G,"mens")</f>
        <v>Mens</v>
      </c>
      <c r="K2195">
        <f t="shared" si="104"/>
        <v>2520</v>
      </c>
    </row>
    <row r="2196" spans="1:11" ht="15">
      <c r="A2196" t="s">
        <v>35</v>
      </c>
      <c r="B2196">
        <v>3</v>
      </c>
      <c r="C2196">
        <v>11</v>
      </c>
      <c r="D2196" t="s">
        <v>23</v>
      </c>
      <c r="E2196" t="s">
        <v>381</v>
      </c>
      <c r="F2196" s="1">
        <v>2.0965277777777777E-2</v>
      </c>
      <c r="G2196">
        <f>_xlfn.XLOOKUP($A2196,Product_pricing!$B:$B,Product_pricing!$C:$C)</f>
        <v>32</v>
      </c>
      <c r="H2196">
        <f t="shared" si="102"/>
        <v>85.44</v>
      </c>
      <c r="I2196" s="10">
        <f t="shared" si="103"/>
        <v>7.5395518057659094E-2</v>
      </c>
      <c r="J2196" t="str">
        <f>_xlfn.XLOOKUP(A2196,Product_Details!$A:$A,Product_Details!$G:$G,"mens")</f>
        <v>Womens</v>
      </c>
      <c r="K2196">
        <f t="shared" si="104"/>
        <v>7535</v>
      </c>
    </row>
    <row r="2197" spans="1:11" ht="15">
      <c r="A2197" t="s">
        <v>25</v>
      </c>
      <c r="B2197">
        <v>5</v>
      </c>
      <c r="C2197">
        <v>11</v>
      </c>
      <c r="D2197" t="s">
        <v>23</v>
      </c>
      <c r="E2197" t="s">
        <v>381</v>
      </c>
      <c r="F2197" s="1">
        <v>2.0965277777777777E-2</v>
      </c>
      <c r="G2197">
        <f>_xlfn.XLOOKUP($A2197,Product_pricing!$B:$B,Product_pricing!$C:$C)</f>
        <v>40</v>
      </c>
      <c r="H2197">
        <f t="shared" si="102"/>
        <v>178</v>
      </c>
      <c r="I2197" s="10">
        <f t="shared" si="103"/>
        <v>0.15707399595345645</v>
      </c>
      <c r="J2197" t="str">
        <f>_xlfn.XLOOKUP(A2197,Product_Details!$A:$A,Product_Details!$G:$G,"mens")</f>
        <v>Mens</v>
      </c>
      <c r="K2197">
        <f t="shared" si="104"/>
        <v>1890</v>
      </c>
    </row>
    <row r="2198" spans="1:11" ht="15">
      <c r="A2198" t="s">
        <v>31</v>
      </c>
      <c r="B2198">
        <v>3</v>
      </c>
      <c r="C2198">
        <v>11</v>
      </c>
      <c r="D2198" t="s">
        <v>23</v>
      </c>
      <c r="E2198" t="s">
        <v>381</v>
      </c>
      <c r="F2198" s="1">
        <v>2.0965277777777777E-2</v>
      </c>
      <c r="G2198">
        <f>_xlfn.XLOOKUP($A2198,Product_pricing!$B:$B,Product_pricing!$C:$C)</f>
        <v>57</v>
      </c>
      <c r="H2198">
        <f t="shared" si="102"/>
        <v>152.19</v>
      </c>
      <c r="I2198" s="10">
        <f t="shared" si="103"/>
        <v>0.13429826654020527</v>
      </c>
      <c r="J2198" t="str">
        <f>_xlfn.XLOOKUP(A2198,Product_Details!$A:$A,Product_Details!$G:$G,"mens")</f>
        <v>Mens</v>
      </c>
      <c r="K2198">
        <f t="shared" si="104"/>
        <v>1890</v>
      </c>
    </row>
    <row r="2199" spans="1:11" ht="15">
      <c r="A2199" t="s">
        <v>26</v>
      </c>
      <c r="B2199">
        <v>5</v>
      </c>
      <c r="C2199">
        <v>11</v>
      </c>
      <c r="D2199" t="s">
        <v>23</v>
      </c>
      <c r="E2199" t="s">
        <v>381</v>
      </c>
      <c r="F2199" s="1">
        <v>2.0965277777777777E-2</v>
      </c>
      <c r="G2199">
        <f>_xlfn.XLOOKUP($A2199,Product_pricing!$B:$B,Product_pricing!$C:$C)</f>
        <v>17</v>
      </c>
      <c r="H2199">
        <f t="shared" si="102"/>
        <v>75.650000000000006</v>
      </c>
      <c r="I2199" s="10">
        <f t="shared" si="103"/>
        <v>6.6756448280218997E-2</v>
      </c>
      <c r="J2199" t="str">
        <f>_xlfn.XLOOKUP(A2199,Product_Details!$A:$A,Product_Details!$G:$G,"mens")</f>
        <v>Mens</v>
      </c>
      <c r="K2199">
        <f t="shared" si="104"/>
        <v>1890</v>
      </c>
    </row>
    <row r="2200" spans="1:11" ht="15">
      <c r="A2200" t="s">
        <v>27</v>
      </c>
      <c r="B2200">
        <v>5</v>
      </c>
      <c r="C2200">
        <v>11</v>
      </c>
      <c r="D2200" t="s">
        <v>23</v>
      </c>
      <c r="E2200" t="s">
        <v>381</v>
      </c>
      <c r="F2200" s="1">
        <v>2.0965277777777777E-2</v>
      </c>
      <c r="G2200">
        <f>_xlfn.XLOOKUP($A2200,Product_pricing!$B:$B,Product_pricing!$C:$C)</f>
        <v>29</v>
      </c>
      <c r="H2200">
        <f t="shared" si="102"/>
        <v>129.05000000000001</v>
      </c>
      <c r="I2200" s="10">
        <f t="shared" si="103"/>
        <v>0.11387864706625594</v>
      </c>
      <c r="J2200" t="str">
        <f>_xlfn.XLOOKUP(A2200,Product_Details!$A:$A,Product_Details!$G:$G,"mens")</f>
        <v>Mens</v>
      </c>
      <c r="K2200">
        <f t="shared" si="104"/>
        <v>1890</v>
      </c>
    </row>
    <row r="2201" spans="1:11" ht="15">
      <c r="A2201" t="s">
        <v>22</v>
      </c>
      <c r="B2201">
        <v>3</v>
      </c>
      <c r="C2201">
        <v>16</v>
      </c>
      <c r="D2201" t="s">
        <v>23</v>
      </c>
      <c r="E2201" t="s">
        <v>382</v>
      </c>
      <c r="F2201" s="1">
        <v>3.8134259259259264E-2</v>
      </c>
      <c r="G2201">
        <f>_xlfn.XLOOKUP($A2201,Product_pricing!$B:$B,Product_pricing!$C:$C)</f>
        <v>13</v>
      </c>
      <c r="H2201">
        <f t="shared" si="102"/>
        <v>32.76</v>
      </c>
      <c r="I2201" s="10">
        <f t="shared" si="103"/>
        <v>2.8908674760872097E-2</v>
      </c>
      <c r="J2201" t="str">
        <f>_xlfn.XLOOKUP(A2201,Product_Details!$A:$A,Product_Details!$G:$G,"mens")</f>
        <v>Womens</v>
      </c>
      <c r="K2201">
        <f t="shared" si="104"/>
        <v>1883.75</v>
      </c>
    </row>
    <row r="2202" spans="1:11" ht="15">
      <c r="A2202" t="s">
        <v>29</v>
      </c>
      <c r="B2202">
        <v>2</v>
      </c>
      <c r="C2202">
        <v>16</v>
      </c>
      <c r="D2202" t="s">
        <v>23</v>
      </c>
      <c r="E2202" t="s">
        <v>382</v>
      </c>
      <c r="F2202" s="1">
        <v>3.8134259259259264E-2</v>
      </c>
      <c r="G2202">
        <f>_xlfn.XLOOKUP($A2202,Product_pricing!$B:$B,Product_pricing!$C:$C)</f>
        <v>10</v>
      </c>
      <c r="H2202">
        <f t="shared" si="102"/>
        <v>16.8</v>
      </c>
      <c r="I2202" s="10">
        <f t="shared" si="103"/>
        <v>1.4824961415831846E-2</v>
      </c>
      <c r="J2202" t="str">
        <f>_xlfn.XLOOKUP(A2202,Product_Details!$A:$A,Product_Details!$G:$G,"mens")</f>
        <v>Womens</v>
      </c>
      <c r="K2202">
        <f t="shared" si="104"/>
        <v>1883.75</v>
      </c>
    </row>
    <row r="2203" spans="1:11" ht="15">
      <c r="A2203" t="s">
        <v>36</v>
      </c>
      <c r="B2203">
        <v>1</v>
      </c>
      <c r="C2203">
        <v>16</v>
      </c>
      <c r="D2203" t="s">
        <v>23</v>
      </c>
      <c r="E2203" t="s">
        <v>382</v>
      </c>
      <c r="F2203" s="1">
        <v>3.8134259259259264E-2</v>
      </c>
      <c r="G2203">
        <f>_xlfn.XLOOKUP($A2203,Product_pricing!$B:$B,Product_pricing!$C:$C)</f>
        <v>23</v>
      </c>
      <c r="H2203">
        <f t="shared" si="102"/>
        <v>19.32</v>
      </c>
      <c r="I2203" s="10">
        <f t="shared" si="103"/>
        <v>1.7048705628206623E-2</v>
      </c>
      <c r="J2203" t="str">
        <f>_xlfn.XLOOKUP(A2203,Product_Details!$A:$A,Product_Details!$G:$G,"mens")</f>
        <v>Womens</v>
      </c>
      <c r="K2203">
        <f t="shared" si="104"/>
        <v>1883.75</v>
      </c>
    </row>
    <row r="2204" spans="1:11" ht="15">
      <c r="A2204" t="s">
        <v>38</v>
      </c>
      <c r="B2204">
        <v>1</v>
      </c>
      <c r="C2204">
        <v>16</v>
      </c>
      <c r="D2204" t="s">
        <v>23</v>
      </c>
      <c r="E2204" t="s">
        <v>382</v>
      </c>
      <c r="F2204" s="1">
        <v>3.8134259259259264E-2</v>
      </c>
      <c r="G2204">
        <f>_xlfn.XLOOKUP($A2204,Product_pricing!$B:$B,Product_pricing!$C:$C)</f>
        <v>54</v>
      </c>
      <c r="H2204">
        <f t="shared" si="102"/>
        <v>45.36</v>
      </c>
      <c r="I2204" s="10">
        <f t="shared" si="103"/>
        <v>4.0027395822745983E-2</v>
      </c>
      <c r="J2204" t="str">
        <f>_xlfn.XLOOKUP(A2204,Product_Details!$A:$A,Product_Details!$G:$G,"mens")</f>
        <v>Womens</v>
      </c>
      <c r="K2204">
        <f t="shared" si="104"/>
        <v>1883.75</v>
      </c>
    </row>
    <row r="2205" spans="1:11" ht="15">
      <c r="A2205" t="s">
        <v>31</v>
      </c>
      <c r="B2205">
        <v>3</v>
      </c>
      <c r="C2205">
        <v>16</v>
      </c>
      <c r="D2205" t="s">
        <v>23</v>
      </c>
      <c r="E2205" t="s">
        <v>382</v>
      </c>
      <c r="F2205" s="1">
        <v>3.8134259259259264E-2</v>
      </c>
      <c r="G2205">
        <f>_xlfn.XLOOKUP($A2205,Product_pricing!$B:$B,Product_pricing!$C:$C)</f>
        <v>57</v>
      </c>
      <c r="H2205">
        <f t="shared" si="102"/>
        <v>143.63999999999999</v>
      </c>
      <c r="I2205" s="10">
        <f t="shared" si="103"/>
        <v>0.12675342010536225</v>
      </c>
      <c r="J2205" t="str">
        <f>_xlfn.XLOOKUP(A2205,Product_Details!$A:$A,Product_Details!$G:$G,"mens")</f>
        <v>Mens</v>
      </c>
      <c r="K2205">
        <f t="shared" si="104"/>
        <v>3780</v>
      </c>
    </row>
    <row r="2206" spans="1:11" ht="15">
      <c r="A2206" t="s">
        <v>27</v>
      </c>
      <c r="B2206">
        <v>3</v>
      </c>
      <c r="C2206">
        <v>16</v>
      </c>
      <c r="D2206" t="s">
        <v>23</v>
      </c>
      <c r="E2206" t="s">
        <v>382</v>
      </c>
      <c r="F2206" s="1">
        <v>3.8134259259259264E-2</v>
      </c>
      <c r="G2206">
        <f>_xlfn.XLOOKUP($A2206,Product_pricing!$B:$B,Product_pricing!$C:$C)</f>
        <v>29</v>
      </c>
      <c r="H2206">
        <f t="shared" si="102"/>
        <v>73.08</v>
      </c>
      <c r="I2206" s="10">
        <f t="shared" si="103"/>
        <v>6.4488582158868532E-2</v>
      </c>
      <c r="J2206" t="str">
        <f>_xlfn.XLOOKUP(A2206,Product_Details!$A:$A,Product_Details!$G:$G,"mens")</f>
        <v>Mens</v>
      </c>
      <c r="K2206">
        <f t="shared" si="104"/>
        <v>3780</v>
      </c>
    </row>
    <row r="2207" spans="1:11" ht="15">
      <c r="A2207" t="s">
        <v>30</v>
      </c>
      <c r="B2207">
        <v>4</v>
      </c>
      <c r="C2207">
        <v>11</v>
      </c>
      <c r="D2207" t="s">
        <v>23</v>
      </c>
      <c r="E2207" t="s">
        <v>383</v>
      </c>
      <c r="F2207" s="1">
        <v>1.953125E-2</v>
      </c>
      <c r="G2207">
        <f>_xlfn.XLOOKUP($A2207,Product_pricing!$B:$B,Product_pricing!$C:$C)</f>
        <v>19</v>
      </c>
      <c r="H2207">
        <f t="shared" si="102"/>
        <v>67.64</v>
      </c>
      <c r="I2207" s="10">
        <f t="shared" si="103"/>
        <v>5.9688118462313457E-2</v>
      </c>
      <c r="J2207" t="str">
        <f>_xlfn.XLOOKUP(A2207,Product_Details!$A:$A,Product_Details!$G:$G,"mens")</f>
        <v>Womens</v>
      </c>
      <c r="K2207">
        <f t="shared" si="104"/>
        <v>3767.5</v>
      </c>
    </row>
    <row r="2208" spans="1:11" ht="15">
      <c r="A2208" t="s">
        <v>38</v>
      </c>
      <c r="B2208">
        <v>5</v>
      </c>
      <c r="C2208">
        <v>11</v>
      </c>
      <c r="D2208" t="s">
        <v>23</v>
      </c>
      <c r="E2208" t="s">
        <v>383</v>
      </c>
      <c r="F2208" s="1">
        <v>1.953125E-2</v>
      </c>
      <c r="G2208">
        <f>_xlfn.XLOOKUP($A2208,Product_pricing!$B:$B,Product_pricing!$C:$C)</f>
        <v>54</v>
      </c>
      <c r="H2208">
        <f t="shared" si="102"/>
        <v>240.3</v>
      </c>
      <c r="I2208" s="10">
        <f t="shared" si="103"/>
        <v>0.21204989453716622</v>
      </c>
      <c r="J2208" t="str">
        <f>_xlfn.XLOOKUP(A2208,Product_Details!$A:$A,Product_Details!$G:$G,"mens")</f>
        <v>Womens</v>
      </c>
      <c r="K2208">
        <f t="shared" si="104"/>
        <v>3767.5</v>
      </c>
    </row>
    <row r="2209" spans="1:11" ht="15">
      <c r="A2209" t="s">
        <v>41</v>
      </c>
      <c r="B2209">
        <v>5</v>
      </c>
      <c r="C2209">
        <v>11</v>
      </c>
      <c r="D2209" t="s">
        <v>23</v>
      </c>
      <c r="E2209" t="s">
        <v>383</v>
      </c>
      <c r="F2209" s="1">
        <v>1.953125E-2</v>
      </c>
      <c r="G2209">
        <f>_xlfn.XLOOKUP($A2209,Product_pricing!$B:$B,Product_pricing!$C:$C)</f>
        <v>10</v>
      </c>
      <c r="H2209">
        <f t="shared" si="102"/>
        <v>44.5</v>
      </c>
      <c r="I2209" s="10">
        <f t="shared" si="103"/>
        <v>3.9268498988364112E-2</v>
      </c>
      <c r="J2209" t="str">
        <f>_xlfn.XLOOKUP(A2209,Product_Details!$A:$A,Product_Details!$G:$G,"mens")</f>
        <v>Mens</v>
      </c>
      <c r="K2209">
        <f t="shared" si="104"/>
        <v>2520</v>
      </c>
    </row>
    <row r="2210" spans="1:11" ht="15">
      <c r="A2210" t="s">
        <v>31</v>
      </c>
      <c r="B2210">
        <v>3</v>
      </c>
      <c r="C2210">
        <v>11</v>
      </c>
      <c r="D2210" t="s">
        <v>23</v>
      </c>
      <c r="E2210" t="s">
        <v>383</v>
      </c>
      <c r="F2210" s="1">
        <v>1.953125E-2</v>
      </c>
      <c r="G2210">
        <f>_xlfn.XLOOKUP($A2210,Product_pricing!$B:$B,Product_pricing!$C:$C)</f>
        <v>57</v>
      </c>
      <c r="H2210">
        <f t="shared" si="102"/>
        <v>152.19</v>
      </c>
      <c r="I2210" s="10">
        <f t="shared" si="103"/>
        <v>0.13429826654020527</v>
      </c>
      <c r="J2210" t="str">
        <f>_xlfn.XLOOKUP(A2210,Product_Details!$A:$A,Product_Details!$G:$G,"mens")</f>
        <v>Mens</v>
      </c>
      <c r="K2210">
        <f t="shared" si="104"/>
        <v>2520</v>
      </c>
    </row>
    <row r="2211" spans="1:11" ht="15">
      <c r="A2211" t="s">
        <v>32</v>
      </c>
      <c r="B2211">
        <v>5</v>
      </c>
      <c r="C2211">
        <v>11</v>
      </c>
      <c r="D2211" t="s">
        <v>23</v>
      </c>
      <c r="E2211" t="s">
        <v>383</v>
      </c>
      <c r="F2211" s="1">
        <v>1.953125E-2</v>
      </c>
      <c r="G2211">
        <f>_xlfn.XLOOKUP($A2211,Product_pricing!$B:$B,Product_pricing!$C:$C)</f>
        <v>36</v>
      </c>
      <c r="H2211">
        <f t="shared" si="102"/>
        <v>160.19999999999999</v>
      </c>
      <c r="I2211" s="10">
        <f t="shared" si="103"/>
        <v>0.14136659635811083</v>
      </c>
      <c r="J2211" t="str">
        <f>_xlfn.XLOOKUP(A2211,Product_Details!$A:$A,Product_Details!$G:$G,"mens")</f>
        <v>Mens</v>
      </c>
      <c r="K2211">
        <f t="shared" si="104"/>
        <v>2520</v>
      </c>
    </row>
    <row r="2212" spans="1:11" ht="15">
      <c r="A2212" t="s">
        <v>35</v>
      </c>
      <c r="B2212">
        <v>4</v>
      </c>
      <c r="C2212">
        <v>13</v>
      </c>
      <c r="D2212" t="s">
        <v>23</v>
      </c>
      <c r="E2212">
        <v>229557</v>
      </c>
      <c r="F2212" s="1">
        <v>2.1263888888888888E-2</v>
      </c>
      <c r="G2212">
        <f>_xlfn.XLOOKUP($A2212,Product_pricing!$B:$B,Product_pricing!$C:$C)</f>
        <v>32</v>
      </c>
      <c r="H2212">
        <f t="shared" si="102"/>
        <v>111.36</v>
      </c>
      <c r="I2212" s="10">
        <f t="shared" si="103"/>
        <v>9.8268315670656817E-2</v>
      </c>
      <c r="J2212" t="str">
        <f>_xlfn.XLOOKUP(A2212,Product_Details!$A:$A,Product_Details!$G:$G,"mens")</f>
        <v>Womens</v>
      </c>
      <c r="K2212">
        <f t="shared" si="104"/>
        <v>2511.6666666666665</v>
      </c>
    </row>
    <row r="2213" spans="1:11" ht="15">
      <c r="A2213" t="s">
        <v>29</v>
      </c>
      <c r="B2213">
        <v>5</v>
      </c>
      <c r="C2213">
        <v>13</v>
      </c>
      <c r="D2213" t="s">
        <v>23</v>
      </c>
      <c r="E2213">
        <v>229557</v>
      </c>
      <c r="F2213" s="1">
        <v>2.1263888888888888E-2</v>
      </c>
      <c r="G2213">
        <f>_xlfn.XLOOKUP($A2213,Product_pricing!$B:$B,Product_pricing!$C:$C)</f>
        <v>10</v>
      </c>
      <c r="H2213">
        <f t="shared" si="102"/>
        <v>43.5</v>
      </c>
      <c r="I2213" s="10">
        <f t="shared" si="103"/>
        <v>3.8386060808850313E-2</v>
      </c>
      <c r="J2213" t="str">
        <f>_xlfn.XLOOKUP(A2213,Product_Details!$A:$A,Product_Details!$G:$G,"mens")</f>
        <v>Womens</v>
      </c>
      <c r="K2213">
        <f t="shared" si="104"/>
        <v>2511.6666666666665</v>
      </c>
    </row>
    <row r="2214" spans="1:11" ht="15">
      <c r="A2214" t="s">
        <v>36</v>
      </c>
      <c r="B2214">
        <v>5</v>
      </c>
      <c r="C2214">
        <v>13</v>
      </c>
      <c r="D2214" t="s">
        <v>23</v>
      </c>
      <c r="E2214">
        <v>229557</v>
      </c>
      <c r="F2214" s="1">
        <v>2.1263888888888888E-2</v>
      </c>
      <c r="G2214">
        <f>_xlfn.XLOOKUP($A2214,Product_pricing!$B:$B,Product_pricing!$C:$C)</f>
        <v>23</v>
      </c>
      <c r="H2214">
        <f t="shared" si="102"/>
        <v>100.05</v>
      </c>
      <c r="I2214" s="10">
        <f t="shared" si="103"/>
        <v>8.8287939860355727E-2</v>
      </c>
      <c r="J2214" t="str">
        <f>_xlfn.XLOOKUP(A2214,Product_Details!$A:$A,Product_Details!$G:$G,"mens")</f>
        <v>Womens</v>
      </c>
      <c r="K2214">
        <f t="shared" si="104"/>
        <v>2511.6666666666665</v>
      </c>
    </row>
    <row r="2215" spans="1:11" ht="15">
      <c r="A2215" t="s">
        <v>25</v>
      </c>
      <c r="B2215">
        <v>3</v>
      </c>
      <c r="C2215">
        <v>13</v>
      </c>
      <c r="D2215" t="s">
        <v>23</v>
      </c>
      <c r="E2215">
        <v>229557</v>
      </c>
      <c r="F2215" s="1">
        <v>2.1263888888888888E-2</v>
      </c>
      <c r="G2215">
        <f>_xlfn.XLOOKUP($A2215,Product_pricing!$B:$B,Product_pricing!$C:$C)</f>
        <v>40</v>
      </c>
      <c r="H2215">
        <f t="shared" si="102"/>
        <v>104.4</v>
      </c>
      <c r="I2215" s="10">
        <f t="shared" si="103"/>
        <v>9.2126545941240756E-2</v>
      </c>
      <c r="J2215" t="str">
        <f>_xlfn.XLOOKUP(A2215,Product_Details!$A:$A,Product_Details!$G:$G,"mens")</f>
        <v>Mens</v>
      </c>
      <c r="K2215">
        <f t="shared" si="104"/>
        <v>2520</v>
      </c>
    </row>
    <row r="2216" spans="1:11" ht="15">
      <c r="A2216" t="s">
        <v>26</v>
      </c>
      <c r="B2216">
        <v>2</v>
      </c>
      <c r="C2216">
        <v>13</v>
      </c>
      <c r="D2216" t="s">
        <v>23</v>
      </c>
      <c r="E2216">
        <v>229557</v>
      </c>
      <c r="F2216" s="1">
        <v>2.1263888888888888E-2</v>
      </c>
      <c r="G2216">
        <f>_xlfn.XLOOKUP($A2216,Product_pricing!$B:$B,Product_pricing!$C:$C)</f>
        <v>17</v>
      </c>
      <c r="H2216">
        <f t="shared" si="102"/>
        <v>29.58</v>
      </c>
      <c r="I2216" s="10">
        <f t="shared" si="103"/>
        <v>2.6102521350018212E-2</v>
      </c>
      <c r="J2216" t="str">
        <f>_xlfn.XLOOKUP(A2216,Product_Details!$A:$A,Product_Details!$G:$G,"mens")</f>
        <v>Mens</v>
      </c>
      <c r="K2216">
        <f t="shared" si="104"/>
        <v>2520</v>
      </c>
    </row>
    <row r="2217" spans="1:11" ht="15">
      <c r="A2217" t="s">
        <v>27</v>
      </c>
      <c r="B2217">
        <v>3</v>
      </c>
      <c r="C2217">
        <v>13</v>
      </c>
      <c r="D2217" t="s">
        <v>23</v>
      </c>
      <c r="E2217">
        <v>229557</v>
      </c>
      <c r="F2217" s="1">
        <v>2.1263888888888888E-2</v>
      </c>
      <c r="G2217">
        <f>_xlfn.XLOOKUP($A2217,Product_pricing!$B:$B,Product_pricing!$C:$C)</f>
        <v>29</v>
      </c>
      <c r="H2217">
        <f t="shared" si="102"/>
        <v>75.69</v>
      </c>
      <c r="I2217" s="10">
        <f t="shared" si="103"/>
        <v>6.679174580739955E-2</v>
      </c>
      <c r="J2217" t="str">
        <f>_xlfn.XLOOKUP(A2217,Product_Details!$A:$A,Product_Details!$G:$G,"mens")</f>
        <v>Mens</v>
      </c>
      <c r="K2217">
        <f t="shared" si="104"/>
        <v>2520</v>
      </c>
    </row>
    <row r="2218" spans="1:11" ht="15">
      <c r="A2218" t="s">
        <v>30</v>
      </c>
      <c r="B2218">
        <v>1</v>
      </c>
      <c r="C2218">
        <v>21</v>
      </c>
      <c r="D2218" t="s">
        <v>23</v>
      </c>
      <c r="E2218" t="s">
        <v>384</v>
      </c>
      <c r="F2218" s="1">
        <v>1.9586805555555555E-2</v>
      </c>
      <c r="G2218">
        <f>_xlfn.XLOOKUP($A2218,Product_pricing!$B:$B,Product_pricing!$C:$C)</f>
        <v>19</v>
      </c>
      <c r="H2218">
        <f t="shared" si="102"/>
        <v>15.010000000000002</v>
      </c>
      <c r="I2218" s="10">
        <f t="shared" si="103"/>
        <v>1.3245397074502145E-2</v>
      </c>
      <c r="J2218" t="str">
        <f>_xlfn.XLOOKUP(A2218,Product_Details!$A:$A,Product_Details!$G:$G,"mens")</f>
        <v>Womens</v>
      </c>
      <c r="K2218">
        <f t="shared" si="104"/>
        <v>3767.5</v>
      </c>
    </row>
    <row r="2219" spans="1:11" ht="15">
      <c r="A2219" t="s">
        <v>38</v>
      </c>
      <c r="B2219">
        <v>5</v>
      </c>
      <c r="C2219">
        <v>21</v>
      </c>
      <c r="D2219" t="s">
        <v>23</v>
      </c>
      <c r="E2219" t="s">
        <v>384</v>
      </c>
      <c r="F2219" s="1">
        <v>1.9586805555555555E-2</v>
      </c>
      <c r="G2219">
        <f>_xlfn.XLOOKUP($A2219,Product_pricing!$B:$B,Product_pricing!$C:$C)</f>
        <v>54</v>
      </c>
      <c r="H2219">
        <f t="shared" si="102"/>
        <v>213.3</v>
      </c>
      <c r="I2219" s="10">
        <f t="shared" si="103"/>
        <v>0.18822406369029362</v>
      </c>
      <c r="J2219" t="str">
        <f>_xlfn.XLOOKUP(A2219,Product_Details!$A:$A,Product_Details!$G:$G,"mens")</f>
        <v>Womens</v>
      </c>
      <c r="K2219">
        <f t="shared" si="104"/>
        <v>3767.5</v>
      </c>
    </row>
    <row r="2220" spans="1:11" ht="15">
      <c r="A2220" t="s">
        <v>31</v>
      </c>
      <c r="B2220">
        <v>1</v>
      </c>
      <c r="C2220">
        <v>21</v>
      </c>
      <c r="D2220" t="s">
        <v>23</v>
      </c>
      <c r="E2220" t="s">
        <v>384</v>
      </c>
      <c r="F2220" s="1">
        <v>1.9586805555555555E-2</v>
      </c>
      <c r="G2220">
        <f>_xlfn.XLOOKUP($A2220,Product_pricing!$B:$B,Product_pricing!$C:$C)</f>
        <v>57</v>
      </c>
      <c r="H2220">
        <f t="shared" si="102"/>
        <v>45.03</v>
      </c>
      <c r="I2220" s="10">
        <f t="shared" si="103"/>
        <v>3.9736191223506433E-2</v>
      </c>
      <c r="J2220" t="str">
        <f>_xlfn.XLOOKUP(A2220,Product_Details!$A:$A,Product_Details!$G:$G,"mens")</f>
        <v>Mens</v>
      </c>
      <c r="K2220">
        <f t="shared" si="104"/>
        <v>7560</v>
      </c>
    </row>
    <row r="2221" spans="1:11" ht="15">
      <c r="A2221" t="s">
        <v>22</v>
      </c>
      <c r="B2221">
        <v>5</v>
      </c>
      <c r="C2221">
        <v>17</v>
      </c>
      <c r="D2221" t="s">
        <v>23</v>
      </c>
      <c r="E2221">
        <v>96120</v>
      </c>
      <c r="F2221" s="1">
        <v>4.5185185185185181E-3</v>
      </c>
      <c r="G2221">
        <f>_xlfn.XLOOKUP($A2221,Product_pricing!$B:$B,Product_pricing!$C:$C)</f>
        <v>13</v>
      </c>
      <c r="H2221">
        <f t="shared" si="102"/>
        <v>53.949999999999996</v>
      </c>
      <c r="I2221" s="10">
        <f t="shared" si="103"/>
        <v>4.7607539784769531E-2</v>
      </c>
      <c r="J2221" t="str">
        <f>_xlfn.XLOOKUP(A2221,Product_Details!$A:$A,Product_Details!$G:$G,"mens")</f>
        <v>Womens</v>
      </c>
      <c r="K2221">
        <f t="shared" si="104"/>
        <v>2511.6666666666665</v>
      </c>
    </row>
    <row r="2222" spans="1:11" ht="15">
      <c r="A2222" t="s">
        <v>35</v>
      </c>
      <c r="B2222">
        <v>5</v>
      </c>
      <c r="C2222">
        <v>17</v>
      </c>
      <c r="D2222" t="s">
        <v>23</v>
      </c>
      <c r="E2222">
        <v>96120</v>
      </c>
      <c r="F2222" s="1">
        <v>4.5185185185185181E-3</v>
      </c>
      <c r="G2222">
        <f>_xlfn.XLOOKUP($A2222,Product_pricing!$B:$B,Product_pricing!$C:$C)</f>
        <v>32</v>
      </c>
      <c r="H2222">
        <f t="shared" si="102"/>
        <v>132.79999999999998</v>
      </c>
      <c r="I2222" s="10">
        <f t="shared" si="103"/>
        <v>0.11718779023943268</v>
      </c>
      <c r="J2222" t="str">
        <f>_xlfn.XLOOKUP(A2222,Product_Details!$A:$A,Product_Details!$G:$G,"mens")</f>
        <v>Womens</v>
      </c>
      <c r="K2222">
        <f t="shared" si="104"/>
        <v>2511.6666666666665</v>
      </c>
    </row>
    <row r="2223" spans="1:11" ht="15">
      <c r="A2223" t="s">
        <v>36</v>
      </c>
      <c r="B2223">
        <v>5</v>
      </c>
      <c r="C2223">
        <v>17</v>
      </c>
      <c r="D2223" t="s">
        <v>23</v>
      </c>
      <c r="E2223">
        <v>96120</v>
      </c>
      <c r="F2223" s="1">
        <v>4.5185185185185181E-3</v>
      </c>
      <c r="G2223">
        <f>_xlfn.XLOOKUP($A2223,Product_pricing!$B:$B,Product_pricing!$C:$C)</f>
        <v>23</v>
      </c>
      <c r="H2223">
        <f t="shared" si="102"/>
        <v>95.449999999999989</v>
      </c>
      <c r="I2223" s="10">
        <f t="shared" si="103"/>
        <v>8.4228724234592225E-2</v>
      </c>
      <c r="J2223" t="str">
        <f>_xlfn.XLOOKUP(A2223,Product_Details!$A:$A,Product_Details!$G:$G,"mens")</f>
        <v>Womens</v>
      </c>
      <c r="K2223">
        <f t="shared" si="104"/>
        <v>2511.6666666666665</v>
      </c>
    </row>
    <row r="2224" spans="1:11" ht="15">
      <c r="A2224" t="s">
        <v>41</v>
      </c>
      <c r="B2224">
        <v>4</v>
      </c>
      <c r="C2224">
        <v>17</v>
      </c>
      <c r="D2224" t="s">
        <v>23</v>
      </c>
      <c r="E2224">
        <v>96120</v>
      </c>
      <c r="F2224" s="1">
        <v>4.5185185185185181E-3</v>
      </c>
      <c r="G2224">
        <f>_xlfn.XLOOKUP($A2224,Product_pricing!$B:$B,Product_pricing!$C:$C)</f>
        <v>10</v>
      </c>
      <c r="H2224">
        <f t="shared" si="102"/>
        <v>33.199999999999996</v>
      </c>
      <c r="I2224" s="10">
        <f t="shared" si="103"/>
        <v>2.9296947559858171E-2</v>
      </c>
      <c r="J2224" t="str">
        <f>_xlfn.XLOOKUP(A2224,Product_Details!$A:$A,Product_Details!$G:$G,"mens")</f>
        <v>Mens</v>
      </c>
      <c r="K2224">
        <f t="shared" si="104"/>
        <v>1890</v>
      </c>
    </row>
    <row r="2225" spans="1:11" ht="15">
      <c r="A2225" t="s">
        <v>31</v>
      </c>
      <c r="B2225">
        <v>1</v>
      </c>
      <c r="C2225">
        <v>17</v>
      </c>
      <c r="D2225" t="s">
        <v>23</v>
      </c>
      <c r="E2225">
        <v>96120</v>
      </c>
      <c r="F2225" s="1">
        <v>4.5185185185185181E-3</v>
      </c>
      <c r="G2225">
        <f>_xlfn.XLOOKUP($A2225,Product_pricing!$B:$B,Product_pricing!$C:$C)</f>
        <v>57</v>
      </c>
      <c r="H2225">
        <f t="shared" si="102"/>
        <v>47.309999999999995</v>
      </c>
      <c r="I2225" s="10">
        <f t="shared" si="103"/>
        <v>4.1748150272797886E-2</v>
      </c>
      <c r="J2225" t="str">
        <f>_xlfn.XLOOKUP(A2225,Product_Details!$A:$A,Product_Details!$G:$G,"mens")</f>
        <v>Mens</v>
      </c>
      <c r="K2225">
        <f t="shared" si="104"/>
        <v>1890</v>
      </c>
    </row>
    <row r="2226" spans="1:11" ht="15">
      <c r="A2226" t="s">
        <v>32</v>
      </c>
      <c r="B2226">
        <v>1</v>
      </c>
      <c r="C2226">
        <v>17</v>
      </c>
      <c r="D2226" t="s">
        <v>23</v>
      </c>
      <c r="E2226">
        <v>96120</v>
      </c>
      <c r="F2226" s="1">
        <v>4.5185185185185181E-3</v>
      </c>
      <c r="G2226">
        <f>_xlfn.XLOOKUP($A2226,Product_pricing!$B:$B,Product_pricing!$C:$C)</f>
        <v>36</v>
      </c>
      <c r="H2226">
        <f t="shared" si="102"/>
        <v>29.88</v>
      </c>
      <c r="I2226" s="10">
        <f t="shared" si="103"/>
        <v>2.6367252803872351E-2</v>
      </c>
      <c r="J2226" t="str">
        <f>_xlfn.XLOOKUP(A2226,Product_Details!$A:$A,Product_Details!$G:$G,"mens")</f>
        <v>Mens</v>
      </c>
      <c r="K2226">
        <f t="shared" si="104"/>
        <v>1890</v>
      </c>
    </row>
    <row r="2227" spans="1:11" ht="15">
      <c r="A2227" t="s">
        <v>27</v>
      </c>
      <c r="B2227">
        <v>4</v>
      </c>
      <c r="C2227">
        <v>17</v>
      </c>
      <c r="D2227" t="s">
        <v>23</v>
      </c>
      <c r="E2227">
        <v>96120</v>
      </c>
      <c r="F2227" s="1">
        <v>4.5185185185185181E-3</v>
      </c>
      <c r="G2227">
        <f>_xlfn.XLOOKUP($A2227,Product_pricing!$B:$B,Product_pricing!$C:$C)</f>
        <v>29</v>
      </c>
      <c r="H2227">
        <f t="shared" si="102"/>
        <v>96.28</v>
      </c>
      <c r="I2227" s="10">
        <f t="shared" si="103"/>
        <v>8.4961147923588706E-2</v>
      </c>
      <c r="J2227" t="str">
        <f>_xlfn.XLOOKUP(A2227,Product_Details!$A:$A,Product_Details!$G:$G,"mens")</f>
        <v>Mens</v>
      </c>
      <c r="K2227">
        <f t="shared" si="104"/>
        <v>1890</v>
      </c>
    </row>
    <row r="2228" spans="1:11" ht="15">
      <c r="A2228" t="s">
        <v>22</v>
      </c>
      <c r="B2228">
        <v>3</v>
      </c>
      <c r="C2228">
        <v>24</v>
      </c>
      <c r="D2228" t="s">
        <v>23</v>
      </c>
      <c r="E2228" t="s">
        <v>385</v>
      </c>
      <c r="F2228" s="1">
        <v>1.9578703703703702E-2</v>
      </c>
      <c r="G2228">
        <f>_xlfn.XLOOKUP($A2228,Product_pricing!$B:$B,Product_pricing!$C:$C)</f>
        <v>13</v>
      </c>
      <c r="H2228">
        <f t="shared" si="102"/>
        <v>29.64</v>
      </c>
      <c r="I2228" s="10">
        <f t="shared" si="103"/>
        <v>2.6155467640789045E-2</v>
      </c>
      <c r="J2228" t="str">
        <f>_xlfn.XLOOKUP(A2228,Product_Details!$A:$A,Product_Details!$G:$G,"mens")</f>
        <v>Womens</v>
      </c>
      <c r="K2228">
        <f t="shared" si="104"/>
        <v>2511.6666666666665</v>
      </c>
    </row>
    <row r="2229" spans="1:11" ht="15">
      <c r="A2229" t="s">
        <v>35</v>
      </c>
      <c r="B2229">
        <v>2</v>
      </c>
      <c r="C2229">
        <v>24</v>
      </c>
      <c r="D2229" t="s">
        <v>23</v>
      </c>
      <c r="E2229" t="s">
        <v>385</v>
      </c>
      <c r="F2229" s="1">
        <v>1.9578703703703702E-2</v>
      </c>
      <c r="G2229">
        <f>_xlfn.XLOOKUP($A2229,Product_pricing!$B:$B,Product_pricing!$C:$C)</f>
        <v>32</v>
      </c>
      <c r="H2229">
        <f t="shared" si="102"/>
        <v>48.64</v>
      </c>
      <c r="I2229" s="10">
        <f t="shared" si="103"/>
        <v>4.2921793051551249E-2</v>
      </c>
      <c r="J2229" t="str">
        <f>_xlfn.XLOOKUP(A2229,Product_Details!$A:$A,Product_Details!$G:$G,"mens")</f>
        <v>Womens</v>
      </c>
      <c r="K2229">
        <f t="shared" si="104"/>
        <v>2511.6666666666665</v>
      </c>
    </row>
    <row r="2230" spans="1:11" ht="15">
      <c r="A2230" t="s">
        <v>30</v>
      </c>
      <c r="B2230">
        <v>5</v>
      </c>
      <c r="C2230">
        <v>24</v>
      </c>
      <c r="D2230" t="s">
        <v>23</v>
      </c>
      <c r="E2230" t="s">
        <v>385</v>
      </c>
      <c r="F2230" s="1">
        <v>1.9578703703703702E-2</v>
      </c>
      <c r="G2230">
        <f>_xlfn.XLOOKUP($A2230,Product_pricing!$B:$B,Product_pricing!$C:$C)</f>
        <v>19</v>
      </c>
      <c r="H2230">
        <f t="shared" si="102"/>
        <v>72.2</v>
      </c>
      <c r="I2230" s="10">
        <f t="shared" si="103"/>
        <v>6.3712036560896385E-2</v>
      </c>
      <c r="J2230" t="str">
        <f>_xlfn.XLOOKUP(A2230,Product_Details!$A:$A,Product_Details!$G:$G,"mens")</f>
        <v>Womens</v>
      </c>
      <c r="K2230">
        <f t="shared" si="104"/>
        <v>2511.6666666666665</v>
      </c>
    </row>
    <row r="2231" spans="1:11" ht="15">
      <c r="A2231" t="s">
        <v>25</v>
      </c>
      <c r="B2231">
        <v>3</v>
      </c>
      <c r="C2231">
        <v>24</v>
      </c>
      <c r="D2231" t="s">
        <v>23</v>
      </c>
      <c r="E2231" t="s">
        <v>385</v>
      </c>
      <c r="F2231" s="1">
        <v>1.9578703703703702E-2</v>
      </c>
      <c r="G2231">
        <f>_xlfn.XLOOKUP($A2231,Product_pricing!$B:$B,Product_pricing!$C:$C)</f>
        <v>40</v>
      </c>
      <c r="H2231">
        <f t="shared" si="102"/>
        <v>91.2</v>
      </c>
      <c r="I2231" s="10">
        <f t="shared" si="103"/>
        <v>8.0478361971658585E-2</v>
      </c>
      <c r="J2231" t="str">
        <f>_xlfn.XLOOKUP(A2231,Product_Details!$A:$A,Product_Details!$G:$G,"mens")</f>
        <v>Mens</v>
      </c>
      <c r="K2231">
        <f t="shared" si="104"/>
        <v>3780</v>
      </c>
    </row>
    <row r="2232" spans="1:11" ht="15">
      <c r="A2232" t="s">
        <v>32</v>
      </c>
      <c r="B2232">
        <v>3</v>
      </c>
      <c r="C2232">
        <v>24</v>
      </c>
      <c r="D2232" t="s">
        <v>23</v>
      </c>
      <c r="E2232" t="s">
        <v>385</v>
      </c>
      <c r="F2232" s="1">
        <v>1.9578703703703702E-2</v>
      </c>
      <c r="G2232">
        <f>_xlfn.XLOOKUP($A2232,Product_pricing!$B:$B,Product_pricing!$C:$C)</f>
        <v>36</v>
      </c>
      <c r="H2232">
        <f t="shared" si="102"/>
        <v>82.08</v>
      </c>
      <c r="I2232" s="10">
        <f t="shared" si="103"/>
        <v>7.2430525774492729E-2</v>
      </c>
      <c r="J2232" t="str">
        <f>_xlfn.XLOOKUP(A2232,Product_Details!$A:$A,Product_Details!$G:$G,"mens")</f>
        <v>Mens</v>
      </c>
      <c r="K2232">
        <f t="shared" si="104"/>
        <v>3780</v>
      </c>
    </row>
    <row r="2233" spans="1:11" ht="15">
      <c r="A2233" t="s">
        <v>35</v>
      </c>
      <c r="B2233">
        <v>4</v>
      </c>
      <c r="C2233">
        <v>10</v>
      </c>
      <c r="D2233" t="s">
        <v>33</v>
      </c>
      <c r="E2233" t="s">
        <v>386</v>
      </c>
      <c r="F2233" s="1">
        <v>6.3877314814814812E-3</v>
      </c>
      <c r="G2233">
        <f>_xlfn.XLOOKUP($A2233,Product_pricing!$B:$B,Product_pricing!$C:$C)</f>
        <v>32</v>
      </c>
      <c r="H2233">
        <f t="shared" si="102"/>
        <v>115.2</v>
      </c>
      <c r="I2233" s="10">
        <f t="shared" si="103"/>
        <v>0.10165687827998982</v>
      </c>
      <c r="J2233" t="str">
        <f>_xlfn.XLOOKUP(A2233,Product_Details!$A:$A,Product_Details!$G:$G,"mens")</f>
        <v>Womens</v>
      </c>
      <c r="K2233">
        <f t="shared" si="104"/>
        <v>3767.5</v>
      </c>
    </row>
    <row r="2234" spans="1:11" ht="15">
      <c r="A2234" t="s">
        <v>38</v>
      </c>
      <c r="B2234">
        <v>3</v>
      </c>
      <c r="C2234">
        <v>10</v>
      </c>
      <c r="D2234" t="s">
        <v>33</v>
      </c>
      <c r="E2234" t="s">
        <v>386</v>
      </c>
      <c r="F2234" s="1">
        <v>6.3877314814814812E-3</v>
      </c>
      <c r="G2234">
        <f>_xlfn.XLOOKUP($A2234,Product_pricing!$B:$B,Product_pricing!$C:$C)</f>
        <v>54</v>
      </c>
      <c r="H2234">
        <f t="shared" si="102"/>
        <v>145.80000000000001</v>
      </c>
      <c r="I2234" s="10">
        <f t="shared" si="103"/>
        <v>0.1286594865731121</v>
      </c>
      <c r="J2234" t="str">
        <f>_xlfn.XLOOKUP(A2234,Product_Details!$A:$A,Product_Details!$G:$G,"mens")</f>
        <v>Womens</v>
      </c>
      <c r="K2234">
        <f t="shared" si="104"/>
        <v>3767.5</v>
      </c>
    </row>
    <row r="2235" spans="1:11" ht="15">
      <c r="A2235" t="s">
        <v>31</v>
      </c>
      <c r="B2235">
        <v>1</v>
      </c>
      <c r="C2235">
        <v>10</v>
      </c>
      <c r="D2235" t="s">
        <v>33</v>
      </c>
      <c r="E2235" t="s">
        <v>386</v>
      </c>
      <c r="F2235" s="1">
        <v>6.3877314814814812E-3</v>
      </c>
      <c r="G2235">
        <f>_xlfn.XLOOKUP($A2235,Product_pricing!$B:$B,Product_pricing!$C:$C)</f>
        <v>57</v>
      </c>
      <c r="H2235">
        <f t="shared" si="102"/>
        <v>51.300000000000004</v>
      </c>
      <c r="I2235" s="10">
        <f t="shared" si="103"/>
        <v>4.5269078609057961E-2</v>
      </c>
      <c r="J2235" t="str">
        <f>_xlfn.XLOOKUP(A2235,Product_Details!$A:$A,Product_Details!$G:$G,"mens")</f>
        <v>Mens</v>
      </c>
      <c r="K2235">
        <f t="shared" si="104"/>
        <v>3780</v>
      </c>
    </row>
    <row r="2236" spans="1:11" ht="15">
      <c r="A2236" t="s">
        <v>26</v>
      </c>
      <c r="B2236">
        <v>5</v>
      </c>
      <c r="C2236">
        <v>10</v>
      </c>
      <c r="D2236" t="s">
        <v>33</v>
      </c>
      <c r="E2236" t="s">
        <v>386</v>
      </c>
      <c r="F2236" s="1">
        <v>6.3877314814814812E-3</v>
      </c>
      <c r="G2236">
        <f>_xlfn.XLOOKUP($A2236,Product_pricing!$B:$B,Product_pricing!$C:$C)</f>
        <v>17</v>
      </c>
      <c r="H2236">
        <f t="shared" si="102"/>
        <v>76.5</v>
      </c>
      <c r="I2236" s="10">
        <f t="shared" si="103"/>
        <v>6.7506520732805719E-2</v>
      </c>
      <c r="J2236" t="str">
        <f>_xlfn.XLOOKUP(A2236,Product_Details!$A:$A,Product_Details!$G:$G,"mens")</f>
        <v>Mens</v>
      </c>
      <c r="K2236">
        <f t="shared" si="104"/>
        <v>3780</v>
      </c>
    </row>
    <row r="2237" spans="1:11" ht="15">
      <c r="A2237" t="s">
        <v>22</v>
      </c>
      <c r="B2237">
        <v>5</v>
      </c>
      <c r="C2237">
        <v>3</v>
      </c>
      <c r="D2237" t="s">
        <v>23</v>
      </c>
      <c r="E2237" t="s">
        <v>387</v>
      </c>
      <c r="F2237" s="1">
        <v>2.4006944444444445E-2</v>
      </c>
      <c r="G2237">
        <f>_xlfn.XLOOKUP($A2237,Product_pricing!$B:$B,Product_pricing!$C:$C)</f>
        <v>13</v>
      </c>
      <c r="H2237">
        <f t="shared" si="102"/>
        <v>63.05</v>
      </c>
      <c r="I2237" s="10">
        <f t="shared" si="103"/>
        <v>5.5637727218345111E-2</v>
      </c>
      <c r="J2237" t="str">
        <f>_xlfn.XLOOKUP(A2237,Product_Details!$A:$A,Product_Details!$G:$G,"mens")</f>
        <v>Womens</v>
      </c>
      <c r="K2237">
        <f t="shared" si="104"/>
        <v>3767.5</v>
      </c>
    </row>
    <row r="2238" spans="1:11" ht="15">
      <c r="A2238" t="s">
        <v>36</v>
      </c>
      <c r="B2238">
        <v>2</v>
      </c>
      <c r="C2238">
        <v>3</v>
      </c>
      <c r="D2238" t="s">
        <v>23</v>
      </c>
      <c r="E2238" t="s">
        <v>387</v>
      </c>
      <c r="F2238" s="1">
        <v>2.4006944444444445E-2</v>
      </c>
      <c r="G2238">
        <f>_xlfn.XLOOKUP($A2238,Product_pricing!$B:$B,Product_pricing!$C:$C)</f>
        <v>23</v>
      </c>
      <c r="H2238">
        <f t="shared" si="102"/>
        <v>44.62</v>
      </c>
      <c r="I2238" s="10">
        <f t="shared" si="103"/>
        <v>3.937439156990577E-2</v>
      </c>
      <c r="J2238" t="str">
        <f>_xlfn.XLOOKUP(A2238,Product_Details!$A:$A,Product_Details!$G:$G,"mens")</f>
        <v>Womens</v>
      </c>
      <c r="K2238">
        <f t="shared" si="104"/>
        <v>3767.5</v>
      </c>
    </row>
    <row r="2239" spans="1:11" ht="15">
      <c r="A2239" t="s">
        <v>25</v>
      </c>
      <c r="B2239">
        <v>2</v>
      </c>
      <c r="C2239">
        <v>3</v>
      </c>
      <c r="D2239" t="s">
        <v>23</v>
      </c>
      <c r="E2239" t="s">
        <v>387</v>
      </c>
      <c r="F2239" s="1">
        <v>2.4006944444444445E-2</v>
      </c>
      <c r="G2239">
        <f>_xlfn.XLOOKUP($A2239,Product_pricing!$B:$B,Product_pricing!$C:$C)</f>
        <v>40</v>
      </c>
      <c r="H2239">
        <f t="shared" si="102"/>
        <v>77.599999999999994</v>
      </c>
      <c r="I2239" s="10">
        <f t="shared" si="103"/>
        <v>6.84772027302709E-2</v>
      </c>
      <c r="J2239" t="str">
        <f>_xlfn.XLOOKUP(A2239,Product_Details!$A:$A,Product_Details!$G:$G,"mens")</f>
        <v>Mens</v>
      </c>
      <c r="K2239">
        <f t="shared" si="104"/>
        <v>2520</v>
      </c>
    </row>
    <row r="2240" spans="1:11" ht="15">
      <c r="A2240" t="s">
        <v>26</v>
      </c>
      <c r="B2240">
        <v>1</v>
      </c>
      <c r="C2240">
        <v>3</v>
      </c>
      <c r="D2240" t="s">
        <v>23</v>
      </c>
      <c r="E2240" t="s">
        <v>387</v>
      </c>
      <c r="F2240" s="1">
        <v>2.4006944444444445E-2</v>
      </c>
      <c r="G2240">
        <f>_xlfn.XLOOKUP($A2240,Product_pricing!$B:$B,Product_pricing!$C:$C)</f>
        <v>17</v>
      </c>
      <c r="H2240">
        <f t="shared" si="102"/>
        <v>16.489999999999998</v>
      </c>
      <c r="I2240" s="10">
        <f t="shared" si="103"/>
        <v>1.4551405580182565E-2</v>
      </c>
      <c r="J2240" t="str">
        <f>_xlfn.XLOOKUP(A2240,Product_Details!$A:$A,Product_Details!$G:$G,"mens")</f>
        <v>Mens</v>
      </c>
      <c r="K2240">
        <f t="shared" si="104"/>
        <v>2520</v>
      </c>
    </row>
    <row r="2241" spans="1:11" ht="15">
      <c r="A2241" t="s">
        <v>27</v>
      </c>
      <c r="B2241">
        <v>4</v>
      </c>
      <c r="C2241">
        <v>3</v>
      </c>
      <c r="D2241" t="s">
        <v>23</v>
      </c>
      <c r="E2241" t="s">
        <v>387</v>
      </c>
      <c r="F2241" s="1">
        <v>2.4006944444444445E-2</v>
      </c>
      <c r="G2241">
        <f>_xlfn.XLOOKUP($A2241,Product_pricing!$B:$B,Product_pricing!$C:$C)</f>
        <v>29</v>
      </c>
      <c r="H2241">
        <f t="shared" si="102"/>
        <v>112.52</v>
      </c>
      <c r="I2241" s="10">
        <f t="shared" si="103"/>
        <v>9.929194395889282E-2</v>
      </c>
      <c r="J2241" t="str">
        <f>_xlfn.XLOOKUP(A2241,Product_Details!$A:$A,Product_Details!$G:$G,"mens")</f>
        <v>Mens</v>
      </c>
      <c r="K2241">
        <f t="shared" si="104"/>
        <v>2520</v>
      </c>
    </row>
    <row r="2242" spans="1:11" ht="15">
      <c r="A2242" t="s">
        <v>35</v>
      </c>
      <c r="B2242">
        <v>1</v>
      </c>
      <c r="C2242">
        <v>13</v>
      </c>
      <c r="D2242" t="s">
        <v>33</v>
      </c>
      <c r="E2242" t="s">
        <v>388</v>
      </c>
      <c r="F2242" s="1">
        <v>8.2546296296296291E-3</v>
      </c>
      <c r="G2242">
        <f>_xlfn.XLOOKUP($A2242,Product_pricing!$B:$B,Product_pricing!$C:$C)</f>
        <v>32</v>
      </c>
      <c r="H2242">
        <f t="shared" si="102"/>
        <v>27.84</v>
      </c>
      <c r="I2242" s="10">
        <f t="shared" si="103"/>
        <v>2.4567078917664204E-2</v>
      </c>
      <c r="J2242" t="str">
        <f>_xlfn.XLOOKUP(A2242,Product_Details!$A:$A,Product_Details!$G:$G,"mens")</f>
        <v>Womens</v>
      </c>
      <c r="K2242">
        <f t="shared" si="104"/>
        <v>7535</v>
      </c>
    </row>
    <row r="2243" spans="1:11" ht="15">
      <c r="A2243" t="s">
        <v>25</v>
      </c>
      <c r="B2243">
        <v>5</v>
      </c>
      <c r="C2243">
        <v>13</v>
      </c>
      <c r="D2243" t="s">
        <v>33</v>
      </c>
      <c r="E2243" t="s">
        <v>388</v>
      </c>
      <c r="F2243" s="1">
        <v>8.2546296296296291E-3</v>
      </c>
      <c r="G2243">
        <f>_xlfn.XLOOKUP($A2243,Product_pricing!$B:$B,Product_pricing!$C:$C)</f>
        <v>40</v>
      </c>
      <c r="H2243">
        <f t="shared" ref="H2243:H2306" si="105">B2243*G2243*(1-C2243/100)</f>
        <v>174</v>
      </c>
      <c r="I2243" s="10">
        <f t="shared" ref="I2243:I2306" si="106">(H2243/SUM($H:$H))*1000</f>
        <v>0.15354424323540125</v>
      </c>
      <c r="J2243" t="str">
        <f>_xlfn.XLOOKUP(A2243,Product_Details!$A:$A,Product_Details!$G:$G,"mens")</f>
        <v>Mens</v>
      </c>
      <c r="K2243">
        <f t="shared" ref="K2243:K2306" si="107">COUNTIFS($J:$J, J2243) / COUNTIFS($J:$J, J2243, $E:$E, E2243)</f>
        <v>1890</v>
      </c>
    </row>
    <row r="2244" spans="1:11" ht="15">
      <c r="A2244" t="s">
        <v>31</v>
      </c>
      <c r="B2244">
        <v>4</v>
      </c>
      <c r="C2244">
        <v>13</v>
      </c>
      <c r="D2244" t="s">
        <v>33</v>
      </c>
      <c r="E2244" t="s">
        <v>388</v>
      </c>
      <c r="F2244" s="1">
        <v>8.2546296296296291E-3</v>
      </c>
      <c r="G2244">
        <f>_xlfn.XLOOKUP($A2244,Product_pricing!$B:$B,Product_pricing!$C:$C)</f>
        <v>57</v>
      </c>
      <c r="H2244">
        <f t="shared" si="105"/>
        <v>198.35999999999999</v>
      </c>
      <c r="I2244" s="10">
        <f t="shared" si="106"/>
        <v>0.17504043728835741</v>
      </c>
      <c r="J2244" t="str">
        <f>_xlfn.XLOOKUP(A2244,Product_Details!$A:$A,Product_Details!$G:$G,"mens")</f>
        <v>Mens</v>
      </c>
      <c r="K2244">
        <f t="shared" si="107"/>
        <v>1890</v>
      </c>
    </row>
    <row r="2245" spans="1:11" ht="15">
      <c r="A2245" t="s">
        <v>26</v>
      </c>
      <c r="B2245">
        <v>1</v>
      </c>
      <c r="C2245">
        <v>13</v>
      </c>
      <c r="D2245" t="s">
        <v>33</v>
      </c>
      <c r="E2245" t="s">
        <v>388</v>
      </c>
      <c r="F2245" s="1">
        <v>8.2546296296296291E-3</v>
      </c>
      <c r="G2245">
        <f>_xlfn.XLOOKUP($A2245,Product_pricing!$B:$B,Product_pricing!$C:$C)</f>
        <v>17</v>
      </c>
      <c r="H2245">
        <f t="shared" si="105"/>
        <v>14.79</v>
      </c>
      <c r="I2245" s="10">
        <f t="shared" si="106"/>
        <v>1.3051260675009106E-2</v>
      </c>
      <c r="J2245" t="str">
        <f>_xlfn.XLOOKUP(A2245,Product_Details!$A:$A,Product_Details!$G:$G,"mens")</f>
        <v>Mens</v>
      </c>
      <c r="K2245">
        <f t="shared" si="107"/>
        <v>1890</v>
      </c>
    </row>
    <row r="2246" spans="1:11" ht="15">
      <c r="A2246" t="s">
        <v>27</v>
      </c>
      <c r="B2246">
        <v>5</v>
      </c>
      <c r="C2246">
        <v>13</v>
      </c>
      <c r="D2246" t="s">
        <v>33</v>
      </c>
      <c r="E2246" t="s">
        <v>388</v>
      </c>
      <c r="F2246" s="1">
        <v>8.2546296296296291E-3</v>
      </c>
      <c r="G2246">
        <f>_xlfn.XLOOKUP($A2246,Product_pricing!$B:$B,Product_pricing!$C:$C)</f>
        <v>29</v>
      </c>
      <c r="H2246">
        <f t="shared" si="105"/>
        <v>126.15</v>
      </c>
      <c r="I2246" s="10">
        <f t="shared" si="106"/>
        <v>0.11131957634566592</v>
      </c>
      <c r="J2246" t="str">
        <f>_xlfn.XLOOKUP(A2246,Product_Details!$A:$A,Product_Details!$G:$G,"mens")</f>
        <v>Mens</v>
      </c>
      <c r="K2246">
        <f t="shared" si="107"/>
        <v>1890</v>
      </c>
    </row>
    <row r="2247" spans="1:11" ht="15">
      <c r="A2247" t="s">
        <v>22</v>
      </c>
      <c r="B2247">
        <v>4</v>
      </c>
      <c r="C2247">
        <v>6</v>
      </c>
      <c r="D2247" t="s">
        <v>23</v>
      </c>
      <c r="E2247" t="s">
        <v>389</v>
      </c>
      <c r="F2247" s="1">
        <v>1.8775462962962963E-2</v>
      </c>
      <c r="G2247">
        <f>_xlfn.XLOOKUP($A2247,Product_pricing!$B:$B,Product_pricing!$C:$C)</f>
        <v>13</v>
      </c>
      <c r="H2247">
        <f t="shared" si="105"/>
        <v>48.879999999999995</v>
      </c>
      <c r="I2247" s="10">
        <f t="shared" si="106"/>
        <v>4.3133578214634559E-2</v>
      </c>
      <c r="J2247" t="str">
        <f>_xlfn.XLOOKUP(A2247,Product_Details!$A:$A,Product_Details!$G:$G,"mens")</f>
        <v>Womens</v>
      </c>
      <c r="K2247">
        <f t="shared" si="107"/>
        <v>2511.6666666666665</v>
      </c>
    </row>
    <row r="2248" spans="1:11" ht="15">
      <c r="A2248" t="s">
        <v>35</v>
      </c>
      <c r="B2248">
        <v>3</v>
      </c>
      <c r="C2248">
        <v>6</v>
      </c>
      <c r="D2248" t="s">
        <v>23</v>
      </c>
      <c r="E2248" t="s">
        <v>389</v>
      </c>
      <c r="F2248" s="1">
        <v>1.8775462962962963E-2</v>
      </c>
      <c r="G2248">
        <f>_xlfn.XLOOKUP($A2248,Product_pricing!$B:$B,Product_pricing!$C:$C)</f>
        <v>32</v>
      </c>
      <c r="H2248">
        <f t="shared" si="105"/>
        <v>90.24</v>
      </c>
      <c r="I2248" s="10">
        <f t="shared" si="106"/>
        <v>7.9631221319325346E-2</v>
      </c>
      <c r="J2248" t="str">
        <f>_xlfn.XLOOKUP(A2248,Product_Details!$A:$A,Product_Details!$G:$G,"mens")</f>
        <v>Womens</v>
      </c>
      <c r="K2248">
        <f t="shared" si="107"/>
        <v>2511.6666666666665</v>
      </c>
    </row>
    <row r="2249" spans="1:11" ht="15">
      <c r="A2249" t="s">
        <v>30</v>
      </c>
      <c r="B2249">
        <v>1</v>
      </c>
      <c r="C2249">
        <v>6</v>
      </c>
      <c r="D2249" t="s">
        <v>23</v>
      </c>
      <c r="E2249" t="s">
        <v>389</v>
      </c>
      <c r="F2249" s="1">
        <v>1.8775462962962963E-2</v>
      </c>
      <c r="G2249">
        <f>_xlfn.XLOOKUP($A2249,Product_pricing!$B:$B,Product_pricing!$C:$C)</f>
        <v>19</v>
      </c>
      <c r="H2249">
        <f t="shared" si="105"/>
        <v>17.86</v>
      </c>
      <c r="I2249" s="10">
        <f t="shared" si="106"/>
        <v>1.5760345886116474E-2</v>
      </c>
      <c r="J2249" t="str">
        <f>_xlfn.XLOOKUP(A2249,Product_Details!$A:$A,Product_Details!$G:$G,"mens")</f>
        <v>Womens</v>
      </c>
      <c r="K2249">
        <f t="shared" si="107"/>
        <v>2511.6666666666665</v>
      </c>
    </row>
    <row r="2250" spans="1:11" ht="15">
      <c r="A2250" t="s">
        <v>25</v>
      </c>
      <c r="B2250">
        <v>2</v>
      </c>
      <c r="C2250">
        <v>6</v>
      </c>
      <c r="D2250" t="s">
        <v>23</v>
      </c>
      <c r="E2250" t="s">
        <v>389</v>
      </c>
      <c r="F2250" s="1">
        <v>1.8775462962962963E-2</v>
      </c>
      <c r="G2250">
        <f>_xlfn.XLOOKUP($A2250,Product_pricing!$B:$B,Product_pricing!$C:$C)</f>
        <v>40</v>
      </c>
      <c r="H2250">
        <f t="shared" si="105"/>
        <v>75.199999999999989</v>
      </c>
      <c r="I2250" s="10">
        <f t="shared" si="106"/>
        <v>6.6359351099437774E-2</v>
      </c>
      <c r="J2250" t="str">
        <f>_xlfn.XLOOKUP(A2250,Product_Details!$A:$A,Product_Details!$G:$G,"mens")</f>
        <v>Mens</v>
      </c>
      <c r="K2250">
        <f t="shared" si="107"/>
        <v>2520</v>
      </c>
    </row>
    <row r="2251" spans="1:11" ht="15">
      <c r="A2251" t="s">
        <v>32</v>
      </c>
      <c r="B2251">
        <v>4</v>
      </c>
      <c r="C2251">
        <v>6</v>
      </c>
      <c r="D2251" t="s">
        <v>23</v>
      </c>
      <c r="E2251" t="s">
        <v>389</v>
      </c>
      <c r="F2251" s="1">
        <v>1.8775462962962963E-2</v>
      </c>
      <c r="G2251">
        <f>_xlfn.XLOOKUP($A2251,Product_pricing!$B:$B,Product_pricing!$C:$C)</f>
        <v>36</v>
      </c>
      <c r="H2251">
        <f t="shared" si="105"/>
        <v>135.35999999999999</v>
      </c>
      <c r="I2251" s="10">
        <f t="shared" si="106"/>
        <v>0.11944683197898801</v>
      </c>
      <c r="J2251" t="str">
        <f>_xlfn.XLOOKUP(A2251,Product_Details!$A:$A,Product_Details!$G:$G,"mens")</f>
        <v>Mens</v>
      </c>
      <c r="K2251">
        <f t="shared" si="107"/>
        <v>2520</v>
      </c>
    </row>
    <row r="2252" spans="1:11" ht="15">
      <c r="A2252" t="s">
        <v>27</v>
      </c>
      <c r="B2252">
        <v>1</v>
      </c>
      <c r="C2252">
        <v>6</v>
      </c>
      <c r="D2252" t="s">
        <v>23</v>
      </c>
      <c r="E2252" t="s">
        <v>389</v>
      </c>
      <c r="F2252" s="1">
        <v>1.8775462962962963E-2</v>
      </c>
      <c r="G2252">
        <f>_xlfn.XLOOKUP($A2252,Product_pricing!$B:$B,Product_pricing!$C:$C)</f>
        <v>29</v>
      </c>
      <c r="H2252">
        <f t="shared" si="105"/>
        <v>27.259999999999998</v>
      </c>
      <c r="I2252" s="10">
        <f t="shared" si="106"/>
        <v>2.4055264773546196E-2</v>
      </c>
      <c r="J2252" t="str">
        <f>_xlfn.XLOOKUP(A2252,Product_Details!$A:$A,Product_Details!$G:$G,"mens")</f>
        <v>Mens</v>
      </c>
      <c r="K2252">
        <f t="shared" si="107"/>
        <v>2520</v>
      </c>
    </row>
    <row r="2253" spans="1:11" ht="15">
      <c r="A2253" t="s">
        <v>35</v>
      </c>
      <c r="B2253">
        <v>1</v>
      </c>
      <c r="C2253">
        <v>18</v>
      </c>
      <c r="D2253" t="s">
        <v>23</v>
      </c>
      <c r="E2253" t="s">
        <v>390</v>
      </c>
      <c r="F2253" s="1">
        <v>2.8325231481481482E-2</v>
      </c>
      <c r="G2253">
        <f>_xlfn.XLOOKUP($A2253,Product_pricing!$B:$B,Product_pricing!$C:$C)</f>
        <v>32</v>
      </c>
      <c r="H2253">
        <f t="shared" si="105"/>
        <v>26.240000000000002</v>
      </c>
      <c r="I2253" s="10">
        <f t="shared" si="106"/>
        <v>2.315517783044212E-2</v>
      </c>
      <c r="J2253" t="str">
        <f>_xlfn.XLOOKUP(A2253,Product_Details!$A:$A,Product_Details!$G:$G,"mens")</f>
        <v>Womens</v>
      </c>
      <c r="K2253">
        <f t="shared" si="107"/>
        <v>2511.6666666666665</v>
      </c>
    </row>
    <row r="2254" spans="1:11" ht="15">
      <c r="A2254" t="s">
        <v>36</v>
      </c>
      <c r="B2254">
        <v>1</v>
      </c>
      <c r="C2254">
        <v>18</v>
      </c>
      <c r="D2254" t="s">
        <v>23</v>
      </c>
      <c r="E2254" t="s">
        <v>390</v>
      </c>
      <c r="F2254" s="1">
        <v>2.8325231481481482E-2</v>
      </c>
      <c r="G2254">
        <f>_xlfn.XLOOKUP($A2254,Product_pricing!$B:$B,Product_pricing!$C:$C)</f>
        <v>23</v>
      </c>
      <c r="H2254">
        <f t="shared" si="105"/>
        <v>18.860000000000003</v>
      </c>
      <c r="I2254" s="10">
        <f t="shared" si="106"/>
        <v>1.6642784065630276E-2</v>
      </c>
      <c r="J2254" t="str">
        <f>_xlfn.XLOOKUP(A2254,Product_Details!$A:$A,Product_Details!$G:$G,"mens")</f>
        <v>Womens</v>
      </c>
      <c r="K2254">
        <f t="shared" si="107"/>
        <v>2511.6666666666665</v>
      </c>
    </row>
    <row r="2255" spans="1:11" ht="15">
      <c r="A2255" t="s">
        <v>30</v>
      </c>
      <c r="B2255">
        <v>2</v>
      </c>
      <c r="C2255">
        <v>18</v>
      </c>
      <c r="D2255" t="s">
        <v>23</v>
      </c>
      <c r="E2255" t="s">
        <v>390</v>
      </c>
      <c r="F2255" s="1">
        <v>2.8325231481481482E-2</v>
      </c>
      <c r="G2255">
        <f>_xlfn.XLOOKUP($A2255,Product_pricing!$B:$B,Product_pricing!$C:$C)</f>
        <v>19</v>
      </c>
      <c r="H2255">
        <f t="shared" si="105"/>
        <v>31.160000000000004</v>
      </c>
      <c r="I2255" s="10">
        <f t="shared" si="106"/>
        <v>2.7496773673650023E-2</v>
      </c>
      <c r="J2255" t="str">
        <f>_xlfn.XLOOKUP(A2255,Product_Details!$A:$A,Product_Details!$G:$G,"mens")</f>
        <v>Womens</v>
      </c>
      <c r="K2255">
        <f t="shared" si="107"/>
        <v>2511.6666666666665</v>
      </c>
    </row>
    <row r="2256" spans="1:11" ht="15">
      <c r="A2256" t="s">
        <v>41</v>
      </c>
      <c r="B2256">
        <v>3</v>
      </c>
      <c r="C2256">
        <v>18</v>
      </c>
      <c r="D2256" t="s">
        <v>23</v>
      </c>
      <c r="E2256" t="s">
        <v>390</v>
      </c>
      <c r="F2256" s="1">
        <v>2.8325231481481482E-2</v>
      </c>
      <c r="G2256">
        <f>_xlfn.XLOOKUP($A2256,Product_pricing!$B:$B,Product_pricing!$C:$C)</f>
        <v>10</v>
      </c>
      <c r="H2256">
        <f t="shared" si="105"/>
        <v>24.6</v>
      </c>
      <c r="I2256" s="10">
        <f t="shared" si="106"/>
        <v>2.1707979216039491E-2</v>
      </c>
      <c r="J2256" t="str">
        <f>_xlfn.XLOOKUP(A2256,Product_Details!$A:$A,Product_Details!$G:$G,"mens")</f>
        <v>Mens</v>
      </c>
      <c r="K2256">
        <f t="shared" si="107"/>
        <v>2520</v>
      </c>
    </row>
    <row r="2257" spans="1:11" ht="15">
      <c r="A2257" t="s">
        <v>31</v>
      </c>
      <c r="B2257">
        <v>2</v>
      </c>
      <c r="C2257">
        <v>18</v>
      </c>
      <c r="D2257" t="s">
        <v>23</v>
      </c>
      <c r="E2257" t="s">
        <v>390</v>
      </c>
      <c r="F2257" s="1">
        <v>2.8325231481481482E-2</v>
      </c>
      <c r="G2257">
        <f>_xlfn.XLOOKUP($A2257,Product_pricing!$B:$B,Product_pricing!$C:$C)</f>
        <v>57</v>
      </c>
      <c r="H2257">
        <f t="shared" si="105"/>
        <v>93.48</v>
      </c>
      <c r="I2257" s="10">
        <f t="shared" si="106"/>
        <v>8.2490321020950066E-2</v>
      </c>
      <c r="J2257" t="str">
        <f>_xlfn.XLOOKUP(A2257,Product_Details!$A:$A,Product_Details!$G:$G,"mens")</f>
        <v>Mens</v>
      </c>
      <c r="K2257">
        <f t="shared" si="107"/>
        <v>2520</v>
      </c>
    </row>
    <row r="2258" spans="1:11" ht="15">
      <c r="A2258" t="s">
        <v>26</v>
      </c>
      <c r="B2258">
        <v>3</v>
      </c>
      <c r="C2258">
        <v>18</v>
      </c>
      <c r="D2258" t="s">
        <v>23</v>
      </c>
      <c r="E2258" t="s">
        <v>390</v>
      </c>
      <c r="F2258" s="1">
        <v>2.8325231481481482E-2</v>
      </c>
      <c r="G2258">
        <f>_xlfn.XLOOKUP($A2258,Product_pricing!$B:$B,Product_pricing!$C:$C)</f>
        <v>17</v>
      </c>
      <c r="H2258">
        <f t="shared" si="105"/>
        <v>41.82</v>
      </c>
      <c r="I2258" s="10">
        <f t="shared" si="106"/>
        <v>3.690356466726713E-2</v>
      </c>
      <c r="J2258" t="str">
        <f>_xlfn.XLOOKUP(A2258,Product_Details!$A:$A,Product_Details!$G:$G,"mens")</f>
        <v>Mens</v>
      </c>
      <c r="K2258">
        <f t="shared" si="107"/>
        <v>2520</v>
      </c>
    </row>
    <row r="2259" spans="1:11" ht="15">
      <c r="A2259" t="s">
        <v>35</v>
      </c>
      <c r="B2259">
        <v>1</v>
      </c>
      <c r="C2259">
        <v>0</v>
      </c>
      <c r="D2259" t="s">
        <v>23</v>
      </c>
      <c r="E2259" t="s">
        <v>391</v>
      </c>
      <c r="F2259" s="1">
        <v>9.0659722222222218E-3</v>
      </c>
      <c r="G2259">
        <f>_xlfn.XLOOKUP($A2259,Product_pricing!$B:$B,Product_pricing!$C:$C)</f>
        <v>32</v>
      </c>
      <c r="H2259">
        <f t="shared" si="105"/>
        <v>32</v>
      </c>
      <c r="I2259" s="10">
        <f t="shared" si="106"/>
        <v>2.8238021744441611E-2</v>
      </c>
      <c r="J2259" t="str">
        <f>_xlfn.XLOOKUP(A2259,Product_Details!$A:$A,Product_Details!$G:$G,"mens")</f>
        <v>Womens</v>
      </c>
      <c r="K2259">
        <f t="shared" si="107"/>
        <v>3767.5</v>
      </c>
    </row>
    <row r="2260" spans="1:11" ht="15">
      <c r="A2260" t="s">
        <v>30</v>
      </c>
      <c r="B2260">
        <v>5</v>
      </c>
      <c r="C2260">
        <v>0</v>
      </c>
      <c r="D2260" t="s">
        <v>23</v>
      </c>
      <c r="E2260" t="s">
        <v>391</v>
      </c>
      <c r="F2260" s="1">
        <v>9.0659722222222218E-3</v>
      </c>
      <c r="G2260">
        <f>_xlfn.XLOOKUP($A2260,Product_pricing!$B:$B,Product_pricing!$C:$C)</f>
        <v>19</v>
      </c>
      <c r="H2260">
        <f t="shared" si="105"/>
        <v>95</v>
      </c>
      <c r="I2260" s="10">
        <f t="shared" si="106"/>
        <v>8.3831627053811031E-2</v>
      </c>
      <c r="J2260" t="str">
        <f>_xlfn.XLOOKUP(A2260,Product_Details!$A:$A,Product_Details!$G:$G,"mens")</f>
        <v>Womens</v>
      </c>
      <c r="K2260">
        <f t="shared" si="107"/>
        <v>3767.5</v>
      </c>
    </row>
    <row r="2261" spans="1:11" ht="15">
      <c r="A2261" t="s">
        <v>31</v>
      </c>
      <c r="B2261">
        <v>5</v>
      </c>
      <c r="C2261">
        <v>0</v>
      </c>
      <c r="D2261" t="s">
        <v>23</v>
      </c>
      <c r="E2261" t="s">
        <v>391</v>
      </c>
      <c r="F2261" s="1">
        <v>9.0659722222222218E-3</v>
      </c>
      <c r="G2261">
        <f>_xlfn.XLOOKUP($A2261,Product_pricing!$B:$B,Product_pricing!$C:$C)</f>
        <v>57</v>
      </c>
      <c r="H2261">
        <f t="shared" si="105"/>
        <v>285</v>
      </c>
      <c r="I2261" s="10">
        <f t="shared" si="106"/>
        <v>0.25149488116143309</v>
      </c>
      <c r="J2261" t="str">
        <f>_xlfn.XLOOKUP(A2261,Product_Details!$A:$A,Product_Details!$G:$G,"mens")</f>
        <v>Mens</v>
      </c>
      <c r="K2261">
        <f t="shared" si="107"/>
        <v>2520</v>
      </c>
    </row>
    <row r="2262" spans="1:11" ht="15">
      <c r="A2262" t="s">
        <v>26</v>
      </c>
      <c r="B2262">
        <v>4</v>
      </c>
      <c r="C2262">
        <v>0</v>
      </c>
      <c r="D2262" t="s">
        <v>23</v>
      </c>
      <c r="E2262" t="s">
        <v>391</v>
      </c>
      <c r="F2262" s="1">
        <v>9.0659722222222218E-3</v>
      </c>
      <c r="G2262">
        <f>_xlfn.XLOOKUP($A2262,Product_pricing!$B:$B,Product_pricing!$C:$C)</f>
        <v>17</v>
      </c>
      <c r="H2262">
        <f t="shared" si="105"/>
        <v>68</v>
      </c>
      <c r="I2262" s="10">
        <f t="shared" si="106"/>
        <v>6.0005796206938425E-2</v>
      </c>
      <c r="J2262" t="str">
        <f>_xlfn.XLOOKUP(A2262,Product_Details!$A:$A,Product_Details!$G:$G,"mens")</f>
        <v>Mens</v>
      </c>
      <c r="K2262">
        <f t="shared" si="107"/>
        <v>2520</v>
      </c>
    </row>
    <row r="2263" spans="1:11" ht="15">
      <c r="A2263" t="s">
        <v>27</v>
      </c>
      <c r="B2263">
        <v>2</v>
      </c>
      <c r="C2263">
        <v>0</v>
      </c>
      <c r="D2263" t="s">
        <v>23</v>
      </c>
      <c r="E2263" t="s">
        <v>391</v>
      </c>
      <c r="F2263" s="1">
        <v>9.0659722222222218E-3</v>
      </c>
      <c r="G2263">
        <f>_xlfn.XLOOKUP($A2263,Product_pricing!$B:$B,Product_pricing!$C:$C)</f>
        <v>29</v>
      </c>
      <c r="H2263">
        <f t="shared" si="105"/>
        <v>58</v>
      </c>
      <c r="I2263" s="10">
        <f t="shared" si="106"/>
        <v>5.1181414411800422E-2</v>
      </c>
      <c r="J2263" t="str">
        <f>_xlfn.XLOOKUP(A2263,Product_Details!$A:$A,Product_Details!$G:$G,"mens")</f>
        <v>Mens</v>
      </c>
      <c r="K2263">
        <f t="shared" si="107"/>
        <v>2520</v>
      </c>
    </row>
    <row r="2264" spans="1:11" ht="15">
      <c r="A2264" t="s">
        <v>22</v>
      </c>
      <c r="B2264">
        <v>1</v>
      </c>
      <c r="C2264">
        <v>15</v>
      </c>
      <c r="D2264" t="s">
        <v>33</v>
      </c>
      <c r="E2264" t="s">
        <v>392</v>
      </c>
      <c r="F2264" s="1">
        <v>4.6400462962962958E-3</v>
      </c>
      <c r="G2264">
        <f>_xlfn.XLOOKUP($A2264,Product_pricing!$B:$B,Product_pricing!$C:$C)</f>
        <v>13</v>
      </c>
      <c r="H2264">
        <f t="shared" si="105"/>
        <v>11.049999999999999</v>
      </c>
      <c r="I2264" s="10">
        <f t="shared" si="106"/>
        <v>9.7509418836274932E-3</v>
      </c>
      <c r="J2264" t="str">
        <f>_xlfn.XLOOKUP(A2264,Product_Details!$A:$A,Product_Details!$G:$G,"mens")</f>
        <v>Womens</v>
      </c>
      <c r="K2264">
        <f t="shared" si="107"/>
        <v>2511.6666666666665</v>
      </c>
    </row>
    <row r="2265" spans="1:11" ht="15">
      <c r="A2265" t="s">
        <v>35</v>
      </c>
      <c r="B2265">
        <v>5</v>
      </c>
      <c r="C2265">
        <v>15</v>
      </c>
      <c r="D2265" t="s">
        <v>33</v>
      </c>
      <c r="E2265" t="s">
        <v>392</v>
      </c>
      <c r="F2265" s="1">
        <v>4.6400462962962958E-3</v>
      </c>
      <c r="G2265">
        <f>_xlfn.XLOOKUP($A2265,Product_pricing!$B:$B,Product_pricing!$C:$C)</f>
        <v>32</v>
      </c>
      <c r="H2265">
        <f t="shared" si="105"/>
        <v>136</v>
      </c>
      <c r="I2265" s="10">
        <f t="shared" si="106"/>
        <v>0.12001159241387685</v>
      </c>
      <c r="J2265" t="str">
        <f>_xlfn.XLOOKUP(A2265,Product_Details!$A:$A,Product_Details!$G:$G,"mens")</f>
        <v>Womens</v>
      </c>
      <c r="K2265">
        <f t="shared" si="107"/>
        <v>2511.6666666666665</v>
      </c>
    </row>
    <row r="2266" spans="1:11" ht="15">
      <c r="A2266" t="s">
        <v>36</v>
      </c>
      <c r="B2266">
        <v>1</v>
      </c>
      <c r="C2266">
        <v>15</v>
      </c>
      <c r="D2266" t="s">
        <v>33</v>
      </c>
      <c r="E2266" t="s">
        <v>392</v>
      </c>
      <c r="F2266" s="1">
        <v>4.6400462962962958E-3</v>
      </c>
      <c r="G2266">
        <f>_xlfn.XLOOKUP($A2266,Product_pricing!$B:$B,Product_pricing!$C:$C)</f>
        <v>23</v>
      </c>
      <c r="H2266">
        <f t="shared" si="105"/>
        <v>19.55</v>
      </c>
      <c r="I2266" s="10">
        <f t="shared" si="106"/>
        <v>1.7251666409494798E-2</v>
      </c>
      <c r="J2266" t="str">
        <f>_xlfn.XLOOKUP(A2266,Product_Details!$A:$A,Product_Details!$G:$G,"mens")</f>
        <v>Womens</v>
      </c>
      <c r="K2266">
        <f t="shared" si="107"/>
        <v>2511.6666666666665</v>
      </c>
    </row>
    <row r="2267" spans="1:11" ht="15">
      <c r="A2267" t="s">
        <v>41</v>
      </c>
      <c r="B2267">
        <v>3</v>
      </c>
      <c r="C2267">
        <v>15</v>
      </c>
      <c r="D2267" t="s">
        <v>33</v>
      </c>
      <c r="E2267" t="s">
        <v>392</v>
      </c>
      <c r="F2267" s="1">
        <v>4.6400462962962958E-3</v>
      </c>
      <c r="G2267">
        <f>_xlfn.XLOOKUP($A2267,Product_pricing!$B:$B,Product_pricing!$C:$C)</f>
        <v>10</v>
      </c>
      <c r="H2267">
        <f t="shared" si="105"/>
        <v>25.5</v>
      </c>
      <c r="I2267" s="10">
        <f t="shared" si="106"/>
        <v>2.2502173577601911E-2</v>
      </c>
      <c r="J2267" t="str">
        <f>_xlfn.XLOOKUP(A2267,Product_Details!$A:$A,Product_Details!$G:$G,"mens")</f>
        <v>Mens</v>
      </c>
      <c r="K2267">
        <f t="shared" si="107"/>
        <v>3780</v>
      </c>
    </row>
    <row r="2268" spans="1:11" ht="15">
      <c r="A2268" t="s">
        <v>31</v>
      </c>
      <c r="B2268">
        <v>4</v>
      </c>
      <c r="C2268">
        <v>15</v>
      </c>
      <c r="D2268" t="s">
        <v>33</v>
      </c>
      <c r="E2268" t="s">
        <v>392</v>
      </c>
      <c r="F2268" s="1">
        <v>4.6400462962962958E-3</v>
      </c>
      <c r="G2268">
        <f>_xlfn.XLOOKUP($A2268,Product_pricing!$B:$B,Product_pricing!$C:$C)</f>
        <v>57</v>
      </c>
      <c r="H2268">
        <f t="shared" si="105"/>
        <v>193.79999999999998</v>
      </c>
      <c r="I2268" s="10">
        <f t="shared" si="106"/>
        <v>0.17101651918977451</v>
      </c>
      <c r="J2268" t="str">
        <f>_xlfn.XLOOKUP(A2268,Product_Details!$A:$A,Product_Details!$G:$G,"mens")</f>
        <v>Mens</v>
      </c>
      <c r="K2268">
        <f t="shared" si="107"/>
        <v>3780</v>
      </c>
    </row>
    <row r="2269" spans="1:11" ht="15">
      <c r="A2269" t="s">
        <v>29</v>
      </c>
      <c r="B2269">
        <v>4</v>
      </c>
      <c r="C2269">
        <v>12</v>
      </c>
      <c r="D2269" t="s">
        <v>33</v>
      </c>
      <c r="E2269" t="s">
        <v>393</v>
      </c>
      <c r="F2269" s="1">
        <v>7.7002314814814815E-3</v>
      </c>
      <c r="G2269">
        <f>_xlfn.XLOOKUP($A2269,Product_pricing!$B:$B,Product_pricing!$C:$C)</f>
        <v>10</v>
      </c>
      <c r="H2269">
        <f t="shared" si="105"/>
        <v>35.200000000000003</v>
      </c>
      <c r="I2269" s="10">
        <f t="shared" si="106"/>
        <v>3.1061823918885775E-2</v>
      </c>
      <c r="J2269" t="str">
        <f>_xlfn.XLOOKUP(A2269,Product_Details!$A:$A,Product_Details!$G:$G,"mens")</f>
        <v>Womens</v>
      </c>
      <c r="K2269">
        <f t="shared" si="107"/>
        <v>2511.6666666666665</v>
      </c>
    </row>
    <row r="2270" spans="1:11" ht="15">
      <c r="A2270" t="s">
        <v>36</v>
      </c>
      <c r="B2270">
        <v>4</v>
      </c>
      <c r="C2270">
        <v>12</v>
      </c>
      <c r="D2270" t="s">
        <v>33</v>
      </c>
      <c r="E2270" t="s">
        <v>393</v>
      </c>
      <c r="F2270" s="1">
        <v>7.7002314814814815E-3</v>
      </c>
      <c r="G2270">
        <f>_xlfn.XLOOKUP($A2270,Product_pricing!$B:$B,Product_pricing!$C:$C)</f>
        <v>23</v>
      </c>
      <c r="H2270">
        <f t="shared" si="105"/>
        <v>80.959999999999994</v>
      </c>
      <c r="I2270" s="10">
        <f t="shared" si="106"/>
        <v>7.1442195013437265E-2</v>
      </c>
      <c r="J2270" t="str">
        <f>_xlfn.XLOOKUP(A2270,Product_Details!$A:$A,Product_Details!$G:$G,"mens")</f>
        <v>Womens</v>
      </c>
      <c r="K2270">
        <f t="shared" si="107"/>
        <v>2511.6666666666665</v>
      </c>
    </row>
    <row r="2271" spans="1:11" ht="15">
      <c r="A2271" t="s">
        <v>38</v>
      </c>
      <c r="B2271">
        <v>4</v>
      </c>
      <c r="C2271">
        <v>12</v>
      </c>
      <c r="D2271" t="s">
        <v>33</v>
      </c>
      <c r="E2271" t="s">
        <v>393</v>
      </c>
      <c r="F2271" s="1">
        <v>7.7002314814814815E-3</v>
      </c>
      <c r="G2271">
        <f>_xlfn.XLOOKUP($A2271,Product_pricing!$B:$B,Product_pricing!$C:$C)</f>
        <v>54</v>
      </c>
      <c r="H2271">
        <f t="shared" si="105"/>
        <v>190.08</v>
      </c>
      <c r="I2271" s="10">
        <f t="shared" si="106"/>
        <v>0.16773384916198317</v>
      </c>
      <c r="J2271" t="str">
        <f>_xlfn.XLOOKUP(A2271,Product_Details!$A:$A,Product_Details!$G:$G,"mens")</f>
        <v>Womens</v>
      </c>
      <c r="K2271">
        <f t="shared" si="107"/>
        <v>2511.6666666666665</v>
      </c>
    </row>
    <row r="2272" spans="1:11" ht="15">
      <c r="A2272" t="s">
        <v>25</v>
      </c>
      <c r="B2272">
        <v>1</v>
      </c>
      <c r="C2272">
        <v>12</v>
      </c>
      <c r="D2272" t="s">
        <v>33</v>
      </c>
      <c r="E2272" t="s">
        <v>393</v>
      </c>
      <c r="F2272" s="1">
        <v>7.7002314814814815E-3</v>
      </c>
      <c r="G2272">
        <f>_xlfn.XLOOKUP($A2272,Product_pricing!$B:$B,Product_pricing!$C:$C)</f>
        <v>40</v>
      </c>
      <c r="H2272">
        <f t="shared" si="105"/>
        <v>35.200000000000003</v>
      </c>
      <c r="I2272" s="10">
        <f t="shared" si="106"/>
        <v>3.1061823918885775E-2</v>
      </c>
      <c r="J2272" t="str">
        <f>_xlfn.XLOOKUP(A2272,Product_Details!$A:$A,Product_Details!$G:$G,"mens")</f>
        <v>Mens</v>
      </c>
      <c r="K2272">
        <f t="shared" si="107"/>
        <v>2520</v>
      </c>
    </row>
    <row r="2273" spans="1:11" ht="15">
      <c r="A2273" t="s">
        <v>31</v>
      </c>
      <c r="B2273">
        <v>2</v>
      </c>
      <c r="C2273">
        <v>12</v>
      </c>
      <c r="D2273" t="s">
        <v>33</v>
      </c>
      <c r="E2273" t="s">
        <v>393</v>
      </c>
      <c r="F2273" s="1">
        <v>7.7002314814814815E-3</v>
      </c>
      <c r="G2273">
        <f>_xlfn.XLOOKUP($A2273,Product_pricing!$B:$B,Product_pricing!$C:$C)</f>
        <v>57</v>
      </c>
      <c r="H2273">
        <f t="shared" si="105"/>
        <v>100.32000000000001</v>
      </c>
      <c r="I2273" s="10">
        <f t="shared" si="106"/>
        <v>8.8526198168824455E-2</v>
      </c>
      <c r="J2273" t="str">
        <f>_xlfn.XLOOKUP(A2273,Product_Details!$A:$A,Product_Details!$G:$G,"mens")</f>
        <v>Mens</v>
      </c>
      <c r="K2273">
        <f t="shared" si="107"/>
        <v>2520</v>
      </c>
    </row>
    <row r="2274" spans="1:11" ht="15">
      <c r="A2274" t="s">
        <v>27</v>
      </c>
      <c r="B2274">
        <v>4</v>
      </c>
      <c r="C2274">
        <v>12</v>
      </c>
      <c r="D2274" t="s">
        <v>33</v>
      </c>
      <c r="E2274" t="s">
        <v>393</v>
      </c>
      <c r="F2274" s="1">
        <v>7.7002314814814815E-3</v>
      </c>
      <c r="G2274">
        <f>_xlfn.XLOOKUP($A2274,Product_pricing!$B:$B,Product_pricing!$C:$C)</f>
        <v>29</v>
      </c>
      <c r="H2274">
        <f t="shared" si="105"/>
        <v>102.08</v>
      </c>
      <c r="I2274" s="10">
        <f t="shared" si="106"/>
        <v>9.0079289364768736E-2</v>
      </c>
      <c r="J2274" t="str">
        <f>_xlfn.XLOOKUP(A2274,Product_Details!$A:$A,Product_Details!$G:$G,"mens")</f>
        <v>Mens</v>
      </c>
      <c r="K2274">
        <f t="shared" si="107"/>
        <v>2520</v>
      </c>
    </row>
    <row r="2275" spans="1:11" ht="15">
      <c r="A2275" t="s">
        <v>35</v>
      </c>
      <c r="B2275">
        <v>1</v>
      </c>
      <c r="C2275">
        <v>17</v>
      </c>
      <c r="D2275" t="s">
        <v>33</v>
      </c>
      <c r="E2275" t="s">
        <v>394</v>
      </c>
      <c r="F2275" s="1">
        <v>3.9064814814814809E-2</v>
      </c>
      <c r="G2275">
        <f>_xlfn.XLOOKUP($A2275,Product_pricing!$B:$B,Product_pricing!$C:$C)</f>
        <v>32</v>
      </c>
      <c r="H2275">
        <f t="shared" si="105"/>
        <v>26.56</v>
      </c>
      <c r="I2275" s="10">
        <f t="shared" si="106"/>
        <v>2.3437558047886536E-2</v>
      </c>
      <c r="J2275" t="str">
        <f>_xlfn.XLOOKUP(A2275,Product_Details!$A:$A,Product_Details!$G:$G,"mens")</f>
        <v>Womens</v>
      </c>
      <c r="K2275">
        <f t="shared" si="107"/>
        <v>7535</v>
      </c>
    </row>
    <row r="2276" spans="1:11" ht="15">
      <c r="A2276" t="s">
        <v>32</v>
      </c>
      <c r="B2276">
        <v>1</v>
      </c>
      <c r="C2276">
        <v>17</v>
      </c>
      <c r="D2276" t="s">
        <v>33</v>
      </c>
      <c r="E2276" t="s">
        <v>394</v>
      </c>
      <c r="F2276" s="1">
        <v>3.9064814814814809E-2</v>
      </c>
      <c r="G2276">
        <f>_xlfn.XLOOKUP($A2276,Product_pricing!$B:$B,Product_pricing!$C:$C)</f>
        <v>36</v>
      </c>
      <c r="H2276">
        <f t="shared" si="105"/>
        <v>29.88</v>
      </c>
      <c r="I2276" s="10">
        <f t="shared" si="106"/>
        <v>2.6367252803872351E-2</v>
      </c>
      <c r="J2276" t="str">
        <f>_xlfn.XLOOKUP(A2276,Product_Details!$A:$A,Product_Details!$G:$G,"mens")</f>
        <v>Mens</v>
      </c>
      <c r="K2276">
        <f t="shared" si="107"/>
        <v>7560</v>
      </c>
    </row>
    <row r="2277" spans="1:11" ht="15">
      <c r="A2277" t="s">
        <v>22</v>
      </c>
      <c r="B2277">
        <v>4</v>
      </c>
      <c r="C2277">
        <v>15</v>
      </c>
      <c r="D2277" t="s">
        <v>23</v>
      </c>
      <c r="E2277" t="s">
        <v>395</v>
      </c>
      <c r="F2277" s="1">
        <v>4.0827546296296292E-2</v>
      </c>
      <c r="G2277">
        <f>_xlfn.XLOOKUP($A2277,Product_pricing!$B:$B,Product_pricing!$C:$C)</f>
        <v>13</v>
      </c>
      <c r="H2277">
        <f t="shared" si="105"/>
        <v>44.199999999999996</v>
      </c>
      <c r="I2277" s="10">
        <f t="shared" si="106"/>
        <v>3.9003767534509973E-2</v>
      </c>
      <c r="J2277" t="str">
        <f>_xlfn.XLOOKUP(A2277,Product_Details!$A:$A,Product_Details!$G:$G,"mens")</f>
        <v>Womens</v>
      </c>
      <c r="K2277">
        <f t="shared" si="107"/>
        <v>2511.6666666666665</v>
      </c>
    </row>
    <row r="2278" spans="1:11" ht="15">
      <c r="A2278" t="s">
        <v>29</v>
      </c>
      <c r="B2278">
        <v>4</v>
      </c>
      <c r="C2278">
        <v>15</v>
      </c>
      <c r="D2278" t="s">
        <v>23</v>
      </c>
      <c r="E2278" t="s">
        <v>395</v>
      </c>
      <c r="F2278" s="1">
        <v>4.0827546296296292E-2</v>
      </c>
      <c r="G2278">
        <f>_xlfn.XLOOKUP($A2278,Product_pricing!$B:$B,Product_pricing!$C:$C)</f>
        <v>10</v>
      </c>
      <c r="H2278">
        <f t="shared" si="105"/>
        <v>34</v>
      </c>
      <c r="I2278" s="10">
        <f t="shared" si="106"/>
        <v>3.0002898103469212E-2</v>
      </c>
      <c r="J2278" t="str">
        <f>_xlfn.XLOOKUP(A2278,Product_Details!$A:$A,Product_Details!$G:$G,"mens")</f>
        <v>Womens</v>
      </c>
      <c r="K2278">
        <f t="shared" si="107"/>
        <v>2511.6666666666665</v>
      </c>
    </row>
    <row r="2279" spans="1:11" ht="15">
      <c r="A2279" t="s">
        <v>30</v>
      </c>
      <c r="B2279">
        <v>2</v>
      </c>
      <c r="C2279">
        <v>15</v>
      </c>
      <c r="D2279" t="s">
        <v>23</v>
      </c>
      <c r="E2279" t="s">
        <v>395</v>
      </c>
      <c r="F2279" s="1">
        <v>4.0827546296296292E-2</v>
      </c>
      <c r="G2279">
        <f>_xlfn.XLOOKUP($A2279,Product_pricing!$B:$B,Product_pricing!$C:$C)</f>
        <v>19</v>
      </c>
      <c r="H2279">
        <f t="shared" si="105"/>
        <v>32.299999999999997</v>
      </c>
      <c r="I2279" s="10">
        <f t="shared" si="106"/>
        <v>2.8502753198295747E-2</v>
      </c>
      <c r="J2279" t="str">
        <f>_xlfn.XLOOKUP(A2279,Product_Details!$A:$A,Product_Details!$G:$G,"mens")</f>
        <v>Womens</v>
      </c>
      <c r="K2279">
        <f t="shared" si="107"/>
        <v>2511.6666666666665</v>
      </c>
    </row>
    <row r="2280" spans="1:11" ht="15">
      <c r="A2280" t="s">
        <v>25</v>
      </c>
      <c r="B2280">
        <v>1</v>
      </c>
      <c r="C2280">
        <v>15</v>
      </c>
      <c r="D2280" t="s">
        <v>23</v>
      </c>
      <c r="E2280" t="s">
        <v>395</v>
      </c>
      <c r="F2280" s="1">
        <v>4.0827546296296292E-2</v>
      </c>
      <c r="G2280">
        <f>_xlfn.XLOOKUP($A2280,Product_pricing!$B:$B,Product_pricing!$C:$C)</f>
        <v>40</v>
      </c>
      <c r="H2280">
        <f t="shared" si="105"/>
        <v>34</v>
      </c>
      <c r="I2280" s="10">
        <f t="shared" si="106"/>
        <v>3.0002898103469212E-2</v>
      </c>
      <c r="J2280" t="str">
        <f>_xlfn.XLOOKUP(A2280,Product_Details!$A:$A,Product_Details!$G:$G,"mens")</f>
        <v>Mens</v>
      </c>
      <c r="K2280">
        <f t="shared" si="107"/>
        <v>1890</v>
      </c>
    </row>
    <row r="2281" spans="1:11" ht="15">
      <c r="A2281" t="s">
        <v>41</v>
      </c>
      <c r="B2281">
        <v>4</v>
      </c>
      <c r="C2281">
        <v>15</v>
      </c>
      <c r="D2281" t="s">
        <v>23</v>
      </c>
      <c r="E2281" t="s">
        <v>395</v>
      </c>
      <c r="F2281" s="1">
        <v>4.0827546296296292E-2</v>
      </c>
      <c r="G2281">
        <f>_xlfn.XLOOKUP($A2281,Product_pricing!$B:$B,Product_pricing!$C:$C)</f>
        <v>10</v>
      </c>
      <c r="H2281">
        <f t="shared" si="105"/>
        <v>34</v>
      </c>
      <c r="I2281" s="10">
        <f t="shared" si="106"/>
        <v>3.0002898103469212E-2</v>
      </c>
      <c r="J2281" t="str">
        <f>_xlfn.XLOOKUP(A2281,Product_Details!$A:$A,Product_Details!$G:$G,"mens")</f>
        <v>Mens</v>
      </c>
      <c r="K2281">
        <f t="shared" si="107"/>
        <v>1890</v>
      </c>
    </row>
    <row r="2282" spans="1:11" ht="15">
      <c r="A2282" t="s">
        <v>32</v>
      </c>
      <c r="B2282">
        <v>5</v>
      </c>
      <c r="C2282">
        <v>15</v>
      </c>
      <c r="D2282" t="s">
        <v>23</v>
      </c>
      <c r="E2282" t="s">
        <v>395</v>
      </c>
      <c r="F2282" s="1">
        <v>4.0827546296296292E-2</v>
      </c>
      <c r="G2282">
        <f>_xlfn.XLOOKUP($A2282,Product_pricing!$B:$B,Product_pricing!$C:$C)</f>
        <v>36</v>
      </c>
      <c r="H2282">
        <f t="shared" si="105"/>
        <v>153</v>
      </c>
      <c r="I2282" s="10">
        <f t="shared" si="106"/>
        <v>0.13501304146561144</v>
      </c>
      <c r="J2282" t="str">
        <f>_xlfn.XLOOKUP(A2282,Product_Details!$A:$A,Product_Details!$G:$G,"mens")</f>
        <v>Mens</v>
      </c>
      <c r="K2282">
        <f t="shared" si="107"/>
        <v>1890</v>
      </c>
    </row>
    <row r="2283" spans="1:11" ht="15">
      <c r="A2283" t="s">
        <v>27</v>
      </c>
      <c r="B2283">
        <v>1</v>
      </c>
      <c r="C2283">
        <v>15</v>
      </c>
      <c r="D2283" t="s">
        <v>23</v>
      </c>
      <c r="E2283" t="s">
        <v>395</v>
      </c>
      <c r="F2283" s="1">
        <v>4.0827546296296292E-2</v>
      </c>
      <c r="G2283">
        <f>_xlfn.XLOOKUP($A2283,Product_pricing!$B:$B,Product_pricing!$C:$C)</f>
        <v>29</v>
      </c>
      <c r="H2283">
        <f t="shared" si="105"/>
        <v>24.65</v>
      </c>
      <c r="I2283" s="10">
        <f t="shared" si="106"/>
        <v>2.1752101125015178E-2</v>
      </c>
      <c r="J2283" t="str">
        <f>_xlfn.XLOOKUP(A2283,Product_Details!$A:$A,Product_Details!$G:$G,"mens")</f>
        <v>Mens</v>
      </c>
      <c r="K2283">
        <f t="shared" si="107"/>
        <v>1890</v>
      </c>
    </row>
    <row r="2284" spans="1:11" ht="15">
      <c r="A2284" t="s">
        <v>35</v>
      </c>
      <c r="B2284">
        <v>4</v>
      </c>
      <c r="C2284">
        <v>8</v>
      </c>
      <c r="D2284" t="s">
        <v>23</v>
      </c>
      <c r="E2284" t="s">
        <v>396</v>
      </c>
      <c r="F2284" s="1">
        <v>2.9864583333333333E-2</v>
      </c>
      <c r="G2284">
        <f>_xlfn.XLOOKUP($A2284,Product_pricing!$B:$B,Product_pricing!$C:$C)</f>
        <v>32</v>
      </c>
      <c r="H2284">
        <f t="shared" si="105"/>
        <v>117.76</v>
      </c>
      <c r="I2284" s="10">
        <f t="shared" si="106"/>
        <v>0.10391592001954514</v>
      </c>
      <c r="J2284" t="str">
        <f>_xlfn.XLOOKUP(A2284,Product_Details!$A:$A,Product_Details!$G:$G,"mens")</f>
        <v>Womens</v>
      </c>
      <c r="K2284">
        <f t="shared" si="107"/>
        <v>3767.5</v>
      </c>
    </row>
    <row r="2285" spans="1:11" ht="15">
      <c r="A2285" t="s">
        <v>29</v>
      </c>
      <c r="B2285">
        <v>2</v>
      </c>
      <c r="C2285">
        <v>8</v>
      </c>
      <c r="D2285" t="s">
        <v>23</v>
      </c>
      <c r="E2285" t="s">
        <v>396</v>
      </c>
      <c r="F2285" s="1">
        <v>2.9864583333333333E-2</v>
      </c>
      <c r="G2285">
        <f>_xlfn.XLOOKUP($A2285,Product_pricing!$B:$B,Product_pricing!$C:$C)</f>
        <v>10</v>
      </c>
      <c r="H2285">
        <f t="shared" si="105"/>
        <v>18.400000000000002</v>
      </c>
      <c r="I2285" s="10">
        <f t="shared" si="106"/>
        <v>1.6236862503053926E-2</v>
      </c>
      <c r="J2285" t="str">
        <f>_xlfn.XLOOKUP(A2285,Product_Details!$A:$A,Product_Details!$G:$G,"mens")</f>
        <v>Womens</v>
      </c>
      <c r="K2285">
        <f t="shared" si="107"/>
        <v>3767.5</v>
      </c>
    </row>
    <row r="2286" spans="1:11" ht="15">
      <c r="A2286" t="s">
        <v>25</v>
      </c>
      <c r="B2286">
        <v>3</v>
      </c>
      <c r="C2286">
        <v>8</v>
      </c>
      <c r="D2286" t="s">
        <v>23</v>
      </c>
      <c r="E2286" t="s">
        <v>396</v>
      </c>
      <c r="F2286" s="1">
        <v>2.9864583333333333E-2</v>
      </c>
      <c r="G2286">
        <f>_xlfn.XLOOKUP($A2286,Product_pricing!$B:$B,Product_pricing!$C:$C)</f>
        <v>40</v>
      </c>
      <c r="H2286">
        <f t="shared" si="105"/>
        <v>110.4</v>
      </c>
      <c r="I2286" s="10">
        <f t="shared" si="106"/>
        <v>9.7421175018323564E-2</v>
      </c>
      <c r="J2286" t="str">
        <f>_xlfn.XLOOKUP(A2286,Product_Details!$A:$A,Product_Details!$G:$G,"mens")</f>
        <v>Mens</v>
      </c>
      <c r="K2286">
        <f t="shared" si="107"/>
        <v>3780</v>
      </c>
    </row>
    <row r="2287" spans="1:11" ht="15">
      <c r="A2287" t="s">
        <v>31</v>
      </c>
      <c r="B2287">
        <v>4</v>
      </c>
      <c r="C2287">
        <v>8</v>
      </c>
      <c r="D2287" t="s">
        <v>23</v>
      </c>
      <c r="E2287" t="s">
        <v>396</v>
      </c>
      <c r="F2287" s="1">
        <v>2.9864583333333333E-2</v>
      </c>
      <c r="G2287">
        <f>_xlfn.XLOOKUP($A2287,Product_pricing!$B:$B,Product_pricing!$C:$C)</f>
        <v>57</v>
      </c>
      <c r="H2287">
        <f t="shared" si="105"/>
        <v>209.76000000000002</v>
      </c>
      <c r="I2287" s="10">
        <f t="shared" si="106"/>
        <v>0.18510023253481478</v>
      </c>
      <c r="J2287" t="str">
        <f>_xlfn.XLOOKUP(A2287,Product_Details!$A:$A,Product_Details!$G:$G,"mens")</f>
        <v>Mens</v>
      </c>
      <c r="K2287">
        <f t="shared" si="107"/>
        <v>3780</v>
      </c>
    </row>
    <row r="2288" spans="1:11" ht="15">
      <c r="A2288" t="s">
        <v>22</v>
      </c>
      <c r="B2288">
        <v>1</v>
      </c>
      <c r="C2288">
        <v>5</v>
      </c>
      <c r="D2288" t="s">
        <v>23</v>
      </c>
      <c r="E2288" t="s">
        <v>397</v>
      </c>
      <c r="F2288" s="1">
        <v>2.8949074074074075E-2</v>
      </c>
      <c r="G2288">
        <f>_xlfn.XLOOKUP($A2288,Product_pricing!$B:$B,Product_pricing!$C:$C)</f>
        <v>13</v>
      </c>
      <c r="H2288">
        <f t="shared" si="105"/>
        <v>12.35</v>
      </c>
      <c r="I2288" s="10">
        <f t="shared" si="106"/>
        <v>1.0898111516995435E-2</v>
      </c>
      <c r="J2288" t="str">
        <f>_xlfn.XLOOKUP(A2288,Product_Details!$A:$A,Product_Details!$G:$G,"mens")</f>
        <v>Womens</v>
      </c>
      <c r="K2288">
        <f t="shared" si="107"/>
        <v>2511.6666666666665</v>
      </c>
    </row>
    <row r="2289" spans="1:11" ht="15">
      <c r="A2289" t="s">
        <v>29</v>
      </c>
      <c r="B2289">
        <v>2</v>
      </c>
      <c r="C2289">
        <v>5</v>
      </c>
      <c r="D2289" t="s">
        <v>23</v>
      </c>
      <c r="E2289" t="s">
        <v>397</v>
      </c>
      <c r="F2289" s="1">
        <v>2.8949074074074075E-2</v>
      </c>
      <c r="G2289">
        <f>_xlfn.XLOOKUP($A2289,Product_pricing!$B:$B,Product_pricing!$C:$C)</f>
        <v>10</v>
      </c>
      <c r="H2289">
        <f t="shared" si="105"/>
        <v>19</v>
      </c>
      <c r="I2289" s="10">
        <f t="shared" si="106"/>
        <v>1.6766325410762208E-2</v>
      </c>
      <c r="J2289" t="str">
        <f>_xlfn.XLOOKUP(A2289,Product_Details!$A:$A,Product_Details!$G:$G,"mens")</f>
        <v>Womens</v>
      </c>
      <c r="K2289">
        <f t="shared" si="107"/>
        <v>2511.6666666666665</v>
      </c>
    </row>
    <row r="2290" spans="1:11" ht="15">
      <c r="A2290" t="s">
        <v>36</v>
      </c>
      <c r="B2290">
        <v>2</v>
      </c>
      <c r="C2290">
        <v>5</v>
      </c>
      <c r="D2290" t="s">
        <v>23</v>
      </c>
      <c r="E2290" t="s">
        <v>397</v>
      </c>
      <c r="F2290" s="1">
        <v>2.8949074074074075E-2</v>
      </c>
      <c r="G2290">
        <f>_xlfn.XLOOKUP($A2290,Product_pricing!$B:$B,Product_pricing!$C:$C)</f>
        <v>23</v>
      </c>
      <c r="H2290">
        <f t="shared" si="105"/>
        <v>43.699999999999996</v>
      </c>
      <c r="I2290" s="10">
        <f t="shared" si="106"/>
        <v>3.8562548444753077E-2</v>
      </c>
      <c r="J2290" t="str">
        <f>_xlfn.XLOOKUP(A2290,Product_Details!$A:$A,Product_Details!$G:$G,"mens")</f>
        <v>Womens</v>
      </c>
      <c r="K2290">
        <f t="shared" si="107"/>
        <v>2511.6666666666665</v>
      </c>
    </row>
    <row r="2291" spans="1:11" ht="15">
      <c r="A2291" t="s">
        <v>25</v>
      </c>
      <c r="B2291">
        <v>4</v>
      </c>
      <c r="C2291">
        <v>5</v>
      </c>
      <c r="D2291" t="s">
        <v>23</v>
      </c>
      <c r="E2291" t="s">
        <v>397</v>
      </c>
      <c r="F2291" s="1">
        <v>2.8949074074074075E-2</v>
      </c>
      <c r="G2291">
        <f>_xlfn.XLOOKUP($A2291,Product_pricing!$B:$B,Product_pricing!$C:$C)</f>
        <v>40</v>
      </c>
      <c r="H2291">
        <f t="shared" si="105"/>
        <v>152</v>
      </c>
      <c r="I2291" s="10">
        <f t="shared" si="106"/>
        <v>0.13413060328609766</v>
      </c>
      <c r="J2291" t="str">
        <f>_xlfn.XLOOKUP(A2291,Product_Details!$A:$A,Product_Details!$G:$G,"mens")</f>
        <v>Mens</v>
      </c>
      <c r="K2291">
        <f t="shared" si="107"/>
        <v>3780</v>
      </c>
    </row>
    <row r="2292" spans="1:11" ht="15">
      <c r="A2292" t="s">
        <v>41</v>
      </c>
      <c r="B2292">
        <v>4</v>
      </c>
      <c r="C2292">
        <v>5</v>
      </c>
      <c r="D2292" t="s">
        <v>23</v>
      </c>
      <c r="E2292" t="s">
        <v>397</v>
      </c>
      <c r="F2292" s="1">
        <v>2.8949074074074075E-2</v>
      </c>
      <c r="G2292">
        <f>_xlfn.XLOOKUP($A2292,Product_pricing!$B:$B,Product_pricing!$C:$C)</f>
        <v>10</v>
      </c>
      <c r="H2292">
        <f t="shared" si="105"/>
        <v>38</v>
      </c>
      <c r="I2292" s="10">
        <f t="shared" si="106"/>
        <v>3.3532650821524415E-2</v>
      </c>
      <c r="J2292" t="str">
        <f>_xlfn.XLOOKUP(A2292,Product_Details!$A:$A,Product_Details!$G:$G,"mens")</f>
        <v>Mens</v>
      </c>
      <c r="K2292">
        <f t="shared" si="107"/>
        <v>3780</v>
      </c>
    </row>
    <row r="2293" spans="1:11" ht="15">
      <c r="A2293" t="s">
        <v>36</v>
      </c>
      <c r="B2293">
        <v>2</v>
      </c>
      <c r="C2293">
        <v>9</v>
      </c>
      <c r="D2293" t="s">
        <v>23</v>
      </c>
      <c r="E2293" t="s">
        <v>398</v>
      </c>
      <c r="F2293" s="1">
        <v>1.1684027777777778E-2</v>
      </c>
      <c r="G2293">
        <f>_xlfn.XLOOKUP($A2293,Product_pricing!$B:$B,Product_pricing!$C:$C)</f>
        <v>23</v>
      </c>
      <c r="H2293">
        <f t="shared" si="105"/>
        <v>41.86</v>
      </c>
      <c r="I2293" s="10">
        <f t="shared" si="106"/>
        <v>3.6938862194447683E-2</v>
      </c>
      <c r="J2293" t="str">
        <f>_xlfn.XLOOKUP(A2293,Product_Details!$A:$A,Product_Details!$G:$G,"mens")</f>
        <v>Womens</v>
      </c>
      <c r="K2293">
        <f t="shared" si="107"/>
        <v>2511.6666666666665</v>
      </c>
    </row>
    <row r="2294" spans="1:11" ht="15">
      <c r="A2294" t="s">
        <v>30</v>
      </c>
      <c r="B2294">
        <v>1</v>
      </c>
      <c r="C2294">
        <v>9</v>
      </c>
      <c r="D2294" t="s">
        <v>23</v>
      </c>
      <c r="E2294" t="s">
        <v>398</v>
      </c>
      <c r="F2294" s="1">
        <v>1.1684027777777778E-2</v>
      </c>
      <c r="G2294">
        <f>_xlfn.XLOOKUP($A2294,Product_pricing!$B:$B,Product_pricing!$C:$C)</f>
        <v>19</v>
      </c>
      <c r="H2294">
        <f t="shared" si="105"/>
        <v>17.29</v>
      </c>
      <c r="I2294" s="10">
        <f t="shared" si="106"/>
        <v>1.5257356123793609E-2</v>
      </c>
      <c r="J2294" t="str">
        <f>_xlfn.XLOOKUP(A2294,Product_Details!$A:$A,Product_Details!$G:$G,"mens")</f>
        <v>Womens</v>
      </c>
      <c r="K2294">
        <f t="shared" si="107"/>
        <v>2511.6666666666665</v>
      </c>
    </row>
    <row r="2295" spans="1:11" ht="15">
      <c r="A2295" t="s">
        <v>38</v>
      </c>
      <c r="B2295">
        <v>1</v>
      </c>
      <c r="C2295">
        <v>9</v>
      </c>
      <c r="D2295" t="s">
        <v>23</v>
      </c>
      <c r="E2295" t="s">
        <v>398</v>
      </c>
      <c r="F2295" s="1">
        <v>1.1684027777777778E-2</v>
      </c>
      <c r="G2295">
        <f>_xlfn.XLOOKUP($A2295,Product_pricing!$B:$B,Product_pricing!$C:$C)</f>
        <v>54</v>
      </c>
      <c r="H2295">
        <f t="shared" si="105"/>
        <v>49.14</v>
      </c>
      <c r="I2295" s="10">
        <f t="shared" si="106"/>
        <v>4.3363012141308152E-2</v>
      </c>
      <c r="J2295" t="str">
        <f>_xlfn.XLOOKUP(A2295,Product_Details!$A:$A,Product_Details!$G:$G,"mens")</f>
        <v>Womens</v>
      </c>
      <c r="K2295">
        <f t="shared" si="107"/>
        <v>2511.6666666666665</v>
      </c>
    </row>
    <row r="2296" spans="1:11" ht="15">
      <c r="A2296" t="s">
        <v>32</v>
      </c>
      <c r="B2296">
        <v>5</v>
      </c>
      <c r="C2296">
        <v>9</v>
      </c>
      <c r="D2296" t="s">
        <v>23</v>
      </c>
      <c r="E2296" t="s">
        <v>398</v>
      </c>
      <c r="F2296" s="1">
        <v>1.1684027777777778E-2</v>
      </c>
      <c r="G2296">
        <f>_xlfn.XLOOKUP($A2296,Product_pricing!$B:$B,Product_pricing!$C:$C)</f>
        <v>36</v>
      </c>
      <c r="H2296">
        <f t="shared" si="105"/>
        <v>163.80000000000001</v>
      </c>
      <c r="I2296" s="10">
        <f t="shared" si="106"/>
        <v>0.1445433738043605</v>
      </c>
      <c r="J2296" t="str">
        <f>_xlfn.XLOOKUP(A2296,Product_Details!$A:$A,Product_Details!$G:$G,"mens")</f>
        <v>Mens</v>
      </c>
      <c r="K2296">
        <f t="shared" si="107"/>
        <v>2520</v>
      </c>
    </row>
    <row r="2297" spans="1:11" ht="15">
      <c r="A2297" t="s">
        <v>26</v>
      </c>
      <c r="B2297">
        <v>3</v>
      </c>
      <c r="C2297">
        <v>9</v>
      </c>
      <c r="D2297" t="s">
        <v>23</v>
      </c>
      <c r="E2297" t="s">
        <v>398</v>
      </c>
      <c r="F2297" s="1">
        <v>1.1684027777777778E-2</v>
      </c>
      <c r="G2297">
        <f>_xlfn.XLOOKUP($A2297,Product_pricing!$B:$B,Product_pricing!$C:$C)</f>
        <v>17</v>
      </c>
      <c r="H2297">
        <f t="shared" si="105"/>
        <v>46.410000000000004</v>
      </c>
      <c r="I2297" s="10">
        <f t="shared" si="106"/>
        <v>4.0953955911235476E-2</v>
      </c>
      <c r="J2297" t="str">
        <f>_xlfn.XLOOKUP(A2297,Product_Details!$A:$A,Product_Details!$G:$G,"mens")</f>
        <v>Mens</v>
      </c>
      <c r="K2297">
        <f t="shared" si="107"/>
        <v>2520</v>
      </c>
    </row>
    <row r="2298" spans="1:11" ht="15">
      <c r="A2298" t="s">
        <v>27</v>
      </c>
      <c r="B2298">
        <v>5</v>
      </c>
      <c r="C2298">
        <v>9</v>
      </c>
      <c r="D2298" t="s">
        <v>23</v>
      </c>
      <c r="E2298" t="s">
        <v>398</v>
      </c>
      <c r="F2298" s="1">
        <v>1.1684027777777778E-2</v>
      </c>
      <c r="G2298">
        <f>_xlfn.XLOOKUP($A2298,Product_pricing!$B:$B,Product_pricing!$C:$C)</f>
        <v>29</v>
      </c>
      <c r="H2298">
        <f t="shared" si="105"/>
        <v>131.95000000000002</v>
      </c>
      <c r="I2298" s="10">
        <f t="shared" si="106"/>
        <v>0.11643771778684597</v>
      </c>
      <c r="J2298" t="str">
        <f>_xlfn.XLOOKUP(A2298,Product_Details!$A:$A,Product_Details!$G:$G,"mens")</f>
        <v>Mens</v>
      </c>
      <c r="K2298">
        <f t="shared" si="107"/>
        <v>2520</v>
      </c>
    </row>
    <row r="2299" spans="1:11" ht="15">
      <c r="A2299" t="s">
        <v>29</v>
      </c>
      <c r="B2299">
        <v>1</v>
      </c>
      <c r="C2299">
        <v>7</v>
      </c>
      <c r="D2299" t="s">
        <v>23</v>
      </c>
      <c r="E2299">
        <v>789956</v>
      </c>
      <c r="F2299" s="1">
        <v>4.0552083333333336E-2</v>
      </c>
      <c r="G2299">
        <f>_xlfn.XLOOKUP($A2299,Product_pricing!$B:$B,Product_pricing!$C:$C)</f>
        <v>10</v>
      </c>
      <c r="H2299">
        <f t="shared" si="105"/>
        <v>9.2999999999999989</v>
      </c>
      <c r="I2299" s="10">
        <f t="shared" si="106"/>
        <v>8.2066750694783416E-3</v>
      </c>
      <c r="J2299" t="str">
        <f>_xlfn.XLOOKUP(A2299,Product_Details!$A:$A,Product_Details!$G:$G,"mens")</f>
        <v>Womens</v>
      </c>
      <c r="K2299">
        <f t="shared" si="107"/>
        <v>3767.5</v>
      </c>
    </row>
    <row r="2300" spans="1:11" ht="15">
      <c r="A2300" t="s">
        <v>36</v>
      </c>
      <c r="B2300">
        <v>2</v>
      </c>
      <c r="C2300">
        <v>7</v>
      </c>
      <c r="D2300" t="s">
        <v>23</v>
      </c>
      <c r="E2300">
        <v>789956</v>
      </c>
      <c r="F2300" s="1">
        <v>4.0552083333333336E-2</v>
      </c>
      <c r="G2300">
        <f>_xlfn.XLOOKUP($A2300,Product_pricing!$B:$B,Product_pricing!$C:$C)</f>
        <v>23</v>
      </c>
      <c r="H2300">
        <f t="shared" si="105"/>
        <v>42.779999999999994</v>
      </c>
      <c r="I2300" s="10">
        <f t="shared" si="106"/>
        <v>3.7750705319600376E-2</v>
      </c>
      <c r="J2300" t="str">
        <f>_xlfn.XLOOKUP(A2300,Product_Details!$A:$A,Product_Details!$G:$G,"mens")</f>
        <v>Womens</v>
      </c>
      <c r="K2300">
        <f t="shared" si="107"/>
        <v>3767.5</v>
      </c>
    </row>
    <row r="2301" spans="1:11" ht="15">
      <c r="A2301" t="s">
        <v>25</v>
      </c>
      <c r="B2301">
        <v>4</v>
      </c>
      <c r="C2301">
        <v>7</v>
      </c>
      <c r="D2301" t="s">
        <v>23</v>
      </c>
      <c r="E2301">
        <v>789956</v>
      </c>
      <c r="F2301" s="1">
        <v>4.0552083333333336E-2</v>
      </c>
      <c r="G2301">
        <f>_xlfn.XLOOKUP($A2301,Product_pricing!$B:$B,Product_pricing!$C:$C)</f>
        <v>40</v>
      </c>
      <c r="H2301">
        <f t="shared" si="105"/>
        <v>148.79999999999998</v>
      </c>
      <c r="I2301" s="10">
        <f t="shared" si="106"/>
        <v>0.13130680111165347</v>
      </c>
      <c r="J2301" t="str">
        <f>_xlfn.XLOOKUP(A2301,Product_Details!$A:$A,Product_Details!$G:$G,"mens")</f>
        <v>Mens</v>
      </c>
      <c r="K2301">
        <f t="shared" si="107"/>
        <v>1512</v>
      </c>
    </row>
    <row r="2302" spans="1:11" ht="15">
      <c r="A2302" t="s">
        <v>41</v>
      </c>
      <c r="B2302">
        <v>2</v>
      </c>
      <c r="C2302">
        <v>7</v>
      </c>
      <c r="D2302" t="s">
        <v>23</v>
      </c>
      <c r="E2302">
        <v>789956</v>
      </c>
      <c r="F2302" s="1">
        <v>4.0552083333333336E-2</v>
      </c>
      <c r="G2302">
        <f>_xlfn.XLOOKUP($A2302,Product_pricing!$B:$B,Product_pricing!$C:$C)</f>
        <v>10</v>
      </c>
      <c r="H2302">
        <f t="shared" si="105"/>
        <v>18.599999999999998</v>
      </c>
      <c r="I2302" s="10">
        <f t="shared" si="106"/>
        <v>1.6413350138956683E-2</v>
      </c>
      <c r="J2302" t="str">
        <f>_xlfn.XLOOKUP(A2302,Product_Details!$A:$A,Product_Details!$G:$G,"mens")</f>
        <v>Mens</v>
      </c>
      <c r="K2302">
        <f t="shared" si="107"/>
        <v>1512</v>
      </c>
    </row>
    <row r="2303" spans="1:11" ht="15">
      <c r="A2303" t="s">
        <v>31</v>
      </c>
      <c r="B2303">
        <v>1</v>
      </c>
      <c r="C2303">
        <v>7</v>
      </c>
      <c r="D2303" t="s">
        <v>23</v>
      </c>
      <c r="E2303">
        <v>789956</v>
      </c>
      <c r="F2303" s="1">
        <v>4.0552083333333336E-2</v>
      </c>
      <c r="G2303">
        <f>_xlfn.XLOOKUP($A2303,Product_pricing!$B:$B,Product_pricing!$C:$C)</f>
        <v>57</v>
      </c>
      <c r="H2303">
        <f t="shared" si="105"/>
        <v>53.01</v>
      </c>
      <c r="I2303" s="10">
        <f t="shared" si="106"/>
        <v>4.6778047896026555E-2</v>
      </c>
      <c r="J2303" t="str">
        <f>_xlfn.XLOOKUP(A2303,Product_Details!$A:$A,Product_Details!$G:$G,"mens")</f>
        <v>Mens</v>
      </c>
      <c r="K2303">
        <f t="shared" si="107"/>
        <v>1512</v>
      </c>
    </row>
    <row r="2304" spans="1:11" ht="15">
      <c r="A2304" t="s">
        <v>32</v>
      </c>
      <c r="B2304">
        <v>3</v>
      </c>
      <c r="C2304">
        <v>7</v>
      </c>
      <c r="D2304" t="s">
        <v>23</v>
      </c>
      <c r="E2304">
        <v>789956</v>
      </c>
      <c r="F2304" s="1">
        <v>4.0552083333333336E-2</v>
      </c>
      <c r="G2304">
        <f>_xlfn.XLOOKUP($A2304,Product_pricing!$B:$B,Product_pricing!$C:$C)</f>
        <v>36</v>
      </c>
      <c r="H2304">
        <f t="shared" si="105"/>
        <v>100.44</v>
      </c>
      <c r="I2304" s="10">
        <f t="shared" si="106"/>
        <v>8.8632090750366099E-2</v>
      </c>
      <c r="J2304" t="str">
        <f>_xlfn.XLOOKUP(A2304,Product_Details!$A:$A,Product_Details!$G:$G,"mens")</f>
        <v>Mens</v>
      </c>
      <c r="K2304">
        <f t="shared" si="107"/>
        <v>1512</v>
      </c>
    </row>
    <row r="2305" spans="1:11" ht="15">
      <c r="A2305" t="s">
        <v>26</v>
      </c>
      <c r="B2305">
        <v>4</v>
      </c>
      <c r="C2305">
        <v>7</v>
      </c>
      <c r="D2305" t="s">
        <v>23</v>
      </c>
      <c r="E2305">
        <v>789956</v>
      </c>
      <c r="F2305" s="1">
        <v>4.0552083333333336E-2</v>
      </c>
      <c r="G2305">
        <f>_xlfn.XLOOKUP($A2305,Product_pricing!$B:$B,Product_pricing!$C:$C)</f>
        <v>17</v>
      </c>
      <c r="H2305">
        <f t="shared" si="105"/>
        <v>63.239999999999995</v>
      </c>
      <c r="I2305" s="10">
        <f t="shared" si="106"/>
        <v>5.5805390472452733E-2</v>
      </c>
      <c r="J2305" t="str">
        <f>_xlfn.XLOOKUP(A2305,Product_Details!$A:$A,Product_Details!$G:$G,"mens")</f>
        <v>Mens</v>
      </c>
      <c r="K2305">
        <f t="shared" si="107"/>
        <v>1512</v>
      </c>
    </row>
    <row r="2306" spans="1:11" ht="15">
      <c r="A2306" t="s">
        <v>22</v>
      </c>
      <c r="B2306">
        <v>4</v>
      </c>
      <c r="C2306">
        <v>23</v>
      </c>
      <c r="D2306" t="s">
        <v>23</v>
      </c>
      <c r="E2306" t="s">
        <v>399</v>
      </c>
      <c r="F2306" s="1">
        <v>2.4395833333333335E-2</v>
      </c>
      <c r="G2306">
        <f>_xlfn.XLOOKUP($A2306,Product_pricing!$B:$B,Product_pricing!$C:$C)</f>
        <v>13</v>
      </c>
      <c r="H2306">
        <f t="shared" si="105"/>
        <v>40.04</v>
      </c>
      <c r="I2306" s="10">
        <f t="shared" si="106"/>
        <v>3.5332824707732566E-2</v>
      </c>
      <c r="J2306" t="str">
        <f>_xlfn.XLOOKUP(A2306,Product_Details!$A:$A,Product_Details!$G:$G,"mens")</f>
        <v>Womens</v>
      </c>
      <c r="K2306">
        <f t="shared" si="107"/>
        <v>1883.75</v>
      </c>
    </row>
    <row r="2307" spans="1:11" ht="15">
      <c r="A2307" t="s">
        <v>35</v>
      </c>
      <c r="B2307">
        <v>5</v>
      </c>
      <c r="C2307">
        <v>23</v>
      </c>
      <c r="D2307" t="s">
        <v>23</v>
      </c>
      <c r="E2307" t="s">
        <v>399</v>
      </c>
      <c r="F2307" s="1">
        <v>2.4395833333333335E-2</v>
      </c>
      <c r="G2307">
        <f>_xlfn.XLOOKUP($A2307,Product_pricing!$B:$B,Product_pricing!$C:$C)</f>
        <v>32</v>
      </c>
      <c r="H2307">
        <f t="shared" ref="H2307:H2370" si="108">B2307*G2307*(1-C2307/100)</f>
        <v>123.2</v>
      </c>
      <c r="I2307" s="10">
        <f t="shared" ref="I2307:I2370" si="109">(H2307/SUM($H:$H))*1000</f>
        <v>0.10871638371610021</v>
      </c>
      <c r="J2307" t="str">
        <f>_xlfn.XLOOKUP(A2307,Product_Details!$A:$A,Product_Details!$G:$G,"mens")</f>
        <v>Womens</v>
      </c>
      <c r="K2307">
        <f t="shared" ref="K2307:K2370" si="110">COUNTIFS($J:$J, J2307) / COUNTIFS($J:$J, J2307, $E:$E, E2307)</f>
        <v>1883.75</v>
      </c>
    </row>
    <row r="2308" spans="1:11" ht="15">
      <c r="A2308" t="s">
        <v>30</v>
      </c>
      <c r="B2308">
        <v>1</v>
      </c>
      <c r="C2308">
        <v>23</v>
      </c>
      <c r="D2308" t="s">
        <v>23</v>
      </c>
      <c r="E2308" t="s">
        <v>399</v>
      </c>
      <c r="F2308" s="1">
        <v>2.4395833333333335E-2</v>
      </c>
      <c r="G2308">
        <f>_xlfn.XLOOKUP($A2308,Product_pricing!$B:$B,Product_pricing!$C:$C)</f>
        <v>19</v>
      </c>
      <c r="H2308">
        <f t="shared" si="108"/>
        <v>14.63</v>
      </c>
      <c r="I2308" s="10">
        <f t="shared" si="109"/>
        <v>1.29100705662869E-2</v>
      </c>
      <c r="J2308" t="str">
        <f>_xlfn.XLOOKUP(A2308,Product_Details!$A:$A,Product_Details!$G:$G,"mens")</f>
        <v>Womens</v>
      </c>
      <c r="K2308">
        <f t="shared" si="110"/>
        <v>1883.75</v>
      </c>
    </row>
    <row r="2309" spans="1:11" ht="15">
      <c r="A2309" t="s">
        <v>38</v>
      </c>
      <c r="B2309">
        <v>3</v>
      </c>
      <c r="C2309">
        <v>23</v>
      </c>
      <c r="D2309" t="s">
        <v>23</v>
      </c>
      <c r="E2309" t="s">
        <v>399</v>
      </c>
      <c r="F2309" s="1">
        <v>2.4395833333333335E-2</v>
      </c>
      <c r="G2309">
        <f>_xlfn.XLOOKUP($A2309,Product_pricing!$B:$B,Product_pricing!$C:$C)</f>
        <v>54</v>
      </c>
      <c r="H2309">
        <f t="shared" si="108"/>
        <v>124.74000000000001</v>
      </c>
      <c r="I2309" s="10">
        <f t="shared" si="109"/>
        <v>0.11007533851255147</v>
      </c>
      <c r="J2309" t="str">
        <f>_xlfn.XLOOKUP(A2309,Product_Details!$A:$A,Product_Details!$G:$G,"mens")</f>
        <v>Womens</v>
      </c>
      <c r="K2309">
        <f t="shared" si="110"/>
        <v>1883.75</v>
      </c>
    </row>
    <row r="2310" spans="1:11" ht="15">
      <c r="A2310" t="s">
        <v>25</v>
      </c>
      <c r="B2310">
        <v>3</v>
      </c>
      <c r="C2310">
        <v>23</v>
      </c>
      <c r="D2310" t="s">
        <v>23</v>
      </c>
      <c r="E2310" t="s">
        <v>399</v>
      </c>
      <c r="F2310" s="1">
        <v>2.4395833333333335E-2</v>
      </c>
      <c r="G2310">
        <f>_xlfn.XLOOKUP($A2310,Product_pricing!$B:$B,Product_pricing!$C:$C)</f>
        <v>40</v>
      </c>
      <c r="H2310">
        <f t="shared" si="108"/>
        <v>92.4</v>
      </c>
      <c r="I2310" s="10">
        <f t="shared" si="109"/>
        <v>8.1537287787075155E-2</v>
      </c>
      <c r="J2310" t="str">
        <f>_xlfn.XLOOKUP(A2310,Product_Details!$A:$A,Product_Details!$G:$G,"mens")</f>
        <v>Mens</v>
      </c>
      <c r="K2310">
        <f t="shared" si="110"/>
        <v>3780</v>
      </c>
    </row>
    <row r="2311" spans="1:11" ht="15">
      <c r="A2311" t="s">
        <v>32</v>
      </c>
      <c r="B2311">
        <v>5</v>
      </c>
      <c r="C2311">
        <v>23</v>
      </c>
      <c r="D2311" t="s">
        <v>23</v>
      </c>
      <c r="E2311" t="s">
        <v>399</v>
      </c>
      <c r="F2311" s="1">
        <v>2.4395833333333335E-2</v>
      </c>
      <c r="G2311">
        <f>_xlfn.XLOOKUP($A2311,Product_pricing!$B:$B,Product_pricing!$C:$C)</f>
        <v>36</v>
      </c>
      <c r="H2311">
        <f t="shared" si="108"/>
        <v>138.6</v>
      </c>
      <c r="I2311" s="10">
        <f t="shared" si="109"/>
        <v>0.12230593168061273</v>
      </c>
      <c r="J2311" t="str">
        <f>_xlfn.XLOOKUP(A2311,Product_Details!$A:$A,Product_Details!$G:$G,"mens")</f>
        <v>Mens</v>
      </c>
      <c r="K2311">
        <f t="shared" si="110"/>
        <v>3780</v>
      </c>
    </row>
    <row r="2312" spans="1:11" ht="15">
      <c r="A2312" t="s">
        <v>22</v>
      </c>
      <c r="B2312">
        <v>1</v>
      </c>
      <c r="C2312">
        <v>8</v>
      </c>
      <c r="D2312" t="s">
        <v>23</v>
      </c>
      <c r="E2312" t="s">
        <v>400</v>
      </c>
      <c r="F2312" s="1">
        <v>1.8270833333333333E-2</v>
      </c>
      <c r="G2312">
        <f>_xlfn.XLOOKUP($A2312,Product_pricing!$B:$B,Product_pricing!$C:$C)</f>
        <v>13</v>
      </c>
      <c r="H2312">
        <f t="shared" si="108"/>
        <v>11.96</v>
      </c>
      <c r="I2312" s="10">
        <f t="shared" si="109"/>
        <v>1.0553960626985054E-2</v>
      </c>
      <c r="J2312" t="str">
        <f>_xlfn.XLOOKUP(A2312,Product_Details!$A:$A,Product_Details!$G:$G,"mens")</f>
        <v>Womens</v>
      </c>
      <c r="K2312">
        <f t="shared" si="110"/>
        <v>1883.75</v>
      </c>
    </row>
    <row r="2313" spans="1:11" ht="15">
      <c r="A2313" t="s">
        <v>35</v>
      </c>
      <c r="B2313">
        <v>3</v>
      </c>
      <c r="C2313">
        <v>8</v>
      </c>
      <c r="D2313" t="s">
        <v>23</v>
      </c>
      <c r="E2313" t="s">
        <v>400</v>
      </c>
      <c r="F2313" s="1">
        <v>1.8270833333333333E-2</v>
      </c>
      <c r="G2313">
        <f>_xlfn.XLOOKUP($A2313,Product_pricing!$B:$B,Product_pricing!$C:$C)</f>
        <v>32</v>
      </c>
      <c r="H2313">
        <f t="shared" si="108"/>
        <v>88.320000000000007</v>
      </c>
      <c r="I2313" s="10">
        <f t="shared" si="109"/>
        <v>7.7936940014658854E-2</v>
      </c>
      <c r="J2313" t="str">
        <f>_xlfn.XLOOKUP(A2313,Product_Details!$A:$A,Product_Details!$G:$G,"mens")</f>
        <v>Womens</v>
      </c>
      <c r="K2313">
        <f t="shared" si="110"/>
        <v>1883.75</v>
      </c>
    </row>
    <row r="2314" spans="1:11" ht="15">
      <c r="A2314" t="s">
        <v>29</v>
      </c>
      <c r="B2314">
        <v>1</v>
      </c>
      <c r="C2314">
        <v>8</v>
      </c>
      <c r="D2314" t="s">
        <v>23</v>
      </c>
      <c r="E2314" t="s">
        <v>400</v>
      </c>
      <c r="F2314" s="1">
        <v>1.8270833333333333E-2</v>
      </c>
      <c r="G2314">
        <f>_xlfn.XLOOKUP($A2314,Product_pricing!$B:$B,Product_pricing!$C:$C)</f>
        <v>10</v>
      </c>
      <c r="H2314">
        <f t="shared" si="108"/>
        <v>9.2000000000000011</v>
      </c>
      <c r="I2314" s="10">
        <f t="shared" si="109"/>
        <v>8.1184312515269631E-3</v>
      </c>
      <c r="J2314" t="str">
        <f>_xlfn.XLOOKUP(A2314,Product_Details!$A:$A,Product_Details!$G:$G,"mens")</f>
        <v>Womens</v>
      </c>
      <c r="K2314">
        <f t="shared" si="110"/>
        <v>1883.75</v>
      </c>
    </row>
    <row r="2315" spans="1:11" ht="15">
      <c r="A2315" t="s">
        <v>30</v>
      </c>
      <c r="B2315">
        <v>5</v>
      </c>
      <c r="C2315">
        <v>8</v>
      </c>
      <c r="D2315" t="s">
        <v>23</v>
      </c>
      <c r="E2315" t="s">
        <v>400</v>
      </c>
      <c r="F2315" s="1">
        <v>1.8270833333333333E-2</v>
      </c>
      <c r="G2315">
        <f>_xlfn.XLOOKUP($A2315,Product_pricing!$B:$B,Product_pricing!$C:$C)</f>
        <v>19</v>
      </c>
      <c r="H2315">
        <f t="shared" si="108"/>
        <v>87.4</v>
      </c>
      <c r="I2315" s="10">
        <f t="shared" si="109"/>
        <v>7.7125096889506167E-2</v>
      </c>
      <c r="J2315" t="str">
        <f>_xlfn.XLOOKUP(A2315,Product_Details!$A:$A,Product_Details!$G:$G,"mens")</f>
        <v>Womens</v>
      </c>
      <c r="K2315">
        <f t="shared" si="110"/>
        <v>1883.75</v>
      </c>
    </row>
    <row r="2316" spans="1:11" ht="15">
      <c r="A2316" t="s">
        <v>41</v>
      </c>
      <c r="B2316">
        <v>5</v>
      </c>
      <c r="C2316">
        <v>8</v>
      </c>
      <c r="D2316" t="s">
        <v>23</v>
      </c>
      <c r="E2316" t="s">
        <v>400</v>
      </c>
      <c r="F2316" s="1">
        <v>1.8270833333333333E-2</v>
      </c>
      <c r="G2316">
        <f>_xlfn.XLOOKUP($A2316,Product_pricing!$B:$B,Product_pricing!$C:$C)</f>
        <v>10</v>
      </c>
      <c r="H2316">
        <f t="shared" si="108"/>
        <v>46</v>
      </c>
      <c r="I2316" s="10">
        <f t="shared" si="109"/>
        <v>4.0592156257634814E-2</v>
      </c>
      <c r="J2316" t="str">
        <f>_xlfn.XLOOKUP(A2316,Product_Details!$A:$A,Product_Details!$G:$G,"mens")</f>
        <v>Mens</v>
      </c>
      <c r="K2316">
        <f t="shared" si="110"/>
        <v>1512</v>
      </c>
    </row>
    <row r="2317" spans="1:11" ht="15">
      <c r="A2317" t="s">
        <v>31</v>
      </c>
      <c r="B2317">
        <v>1</v>
      </c>
      <c r="C2317">
        <v>8</v>
      </c>
      <c r="D2317" t="s">
        <v>23</v>
      </c>
      <c r="E2317" t="s">
        <v>400</v>
      </c>
      <c r="F2317" s="1">
        <v>1.8270833333333333E-2</v>
      </c>
      <c r="G2317">
        <f>_xlfn.XLOOKUP($A2317,Product_pricing!$B:$B,Product_pricing!$C:$C)</f>
        <v>57</v>
      </c>
      <c r="H2317">
        <f t="shared" si="108"/>
        <v>52.440000000000005</v>
      </c>
      <c r="I2317" s="10">
        <f t="shared" si="109"/>
        <v>4.6275058133703695E-2</v>
      </c>
      <c r="J2317" t="str">
        <f>_xlfn.XLOOKUP(A2317,Product_Details!$A:$A,Product_Details!$G:$G,"mens")</f>
        <v>Mens</v>
      </c>
      <c r="K2317">
        <f t="shared" si="110"/>
        <v>1512</v>
      </c>
    </row>
    <row r="2318" spans="1:11" ht="15">
      <c r="A2318" t="s">
        <v>32</v>
      </c>
      <c r="B2318">
        <v>4</v>
      </c>
      <c r="C2318">
        <v>8</v>
      </c>
      <c r="D2318" t="s">
        <v>23</v>
      </c>
      <c r="E2318" t="s">
        <v>400</v>
      </c>
      <c r="F2318" s="1">
        <v>1.8270833333333333E-2</v>
      </c>
      <c r="G2318">
        <f>_xlfn.XLOOKUP($A2318,Product_pricing!$B:$B,Product_pricing!$C:$C)</f>
        <v>36</v>
      </c>
      <c r="H2318">
        <f t="shared" si="108"/>
        <v>132.48000000000002</v>
      </c>
      <c r="I2318" s="10">
        <f t="shared" si="109"/>
        <v>0.11690541002198829</v>
      </c>
      <c r="J2318" t="str">
        <f>_xlfn.XLOOKUP(A2318,Product_Details!$A:$A,Product_Details!$G:$G,"mens")</f>
        <v>Mens</v>
      </c>
      <c r="K2318">
        <f t="shared" si="110"/>
        <v>1512</v>
      </c>
    </row>
    <row r="2319" spans="1:11" ht="15">
      <c r="A2319" t="s">
        <v>26</v>
      </c>
      <c r="B2319">
        <v>1</v>
      </c>
      <c r="C2319">
        <v>8</v>
      </c>
      <c r="D2319" t="s">
        <v>23</v>
      </c>
      <c r="E2319" t="s">
        <v>400</v>
      </c>
      <c r="F2319" s="1">
        <v>1.8270833333333333E-2</v>
      </c>
      <c r="G2319">
        <f>_xlfn.XLOOKUP($A2319,Product_pricing!$B:$B,Product_pricing!$C:$C)</f>
        <v>17</v>
      </c>
      <c r="H2319">
        <f t="shared" si="108"/>
        <v>15.64</v>
      </c>
      <c r="I2319" s="10">
        <f t="shared" si="109"/>
        <v>1.3801333127595839E-2</v>
      </c>
      <c r="J2319" t="str">
        <f>_xlfn.XLOOKUP(A2319,Product_Details!$A:$A,Product_Details!$G:$G,"mens")</f>
        <v>Mens</v>
      </c>
      <c r="K2319">
        <f t="shared" si="110"/>
        <v>1512</v>
      </c>
    </row>
    <row r="2320" spans="1:11" ht="15">
      <c r="A2320" t="s">
        <v>27</v>
      </c>
      <c r="B2320">
        <v>5</v>
      </c>
      <c r="C2320">
        <v>8</v>
      </c>
      <c r="D2320" t="s">
        <v>23</v>
      </c>
      <c r="E2320" t="s">
        <v>400</v>
      </c>
      <c r="F2320" s="1">
        <v>1.8270833333333333E-2</v>
      </c>
      <c r="G2320">
        <f>_xlfn.XLOOKUP($A2320,Product_pricing!$B:$B,Product_pricing!$C:$C)</f>
        <v>29</v>
      </c>
      <c r="H2320">
        <f t="shared" si="108"/>
        <v>133.4</v>
      </c>
      <c r="I2320" s="10">
        <f t="shared" si="109"/>
        <v>0.11771725314714097</v>
      </c>
      <c r="J2320" t="str">
        <f>_xlfn.XLOOKUP(A2320,Product_Details!$A:$A,Product_Details!$G:$G,"mens")</f>
        <v>Mens</v>
      </c>
      <c r="K2320">
        <f t="shared" si="110"/>
        <v>1512</v>
      </c>
    </row>
    <row r="2321" spans="1:11" ht="15">
      <c r="A2321" t="s">
        <v>22</v>
      </c>
      <c r="B2321">
        <v>3</v>
      </c>
      <c r="C2321">
        <v>13</v>
      </c>
      <c r="D2321" t="s">
        <v>33</v>
      </c>
      <c r="E2321" t="s">
        <v>401</v>
      </c>
      <c r="F2321" s="1">
        <v>3.5366898148148147E-2</v>
      </c>
      <c r="G2321">
        <f>_xlfn.XLOOKUP($A2321,Product_pricing!$B:$B,Product_pricing!$C:$C)</f>
        <v>13</v>
      </c>
      <c r="H2321">
        <f t="shared" si="108"/>
        <v>33.93</v>
      </c>
      <c r="I2321" s="10">
        <f t="shared" si="109"/>
        <v>2.9941127430903245E-2</v>
      </c>
      <c r="J2321" t="str">
        <f>_xlfn.XLOOKUP(A2321,Product_Details!$A:$A,Product_Details!$G:$G,"mens")</f>
        <v>Womens</v>
      </c>
      <c r="K2321">
        <f t="shared" si="110"/>
        <v>1507</v>
      </c>
    </row>
    <row r="2322" spans="1:11" ht="15">
      <c r="A2322" t="s">
        <v>35</v>
      </c>
      <c r="B2322">
        <v>5</v>
      </c>
      <c r="C2322">
        <v>13</v>
      </c>
      <c r="D2322" t="s">
        <v>33</v>
      </c>
      <c r="E2322" t="s">
        <v>401</v>
      </c>
      <c r="F2322" s="1">
        <v>3.5366898148148147E-2</v>
      </c>
      <c r="G2322">
        <f>_xlfn.XLOOKUP($A2322,Product_pricing!$B:$B,Product_pricing!$C:$C)</f>
        <v>32</v>
      </c>
      <c r="H2322">
        <f t="shared" si="108"/>
        <v>139.19999999999999</v>
      </c>
      <c r="I2322" s="10">
        <f t="shared" si="109"/>
        <v>0.12283539458832099</v>
      </c>
      <c r="J2322" t="str">
        <f>_xlfn.XLOOKUP(A2322,Product_Details!$A:$A,Product_Details!$G:$G,"mens")</f>
        <v>Womens</v>
      </c>
      <c r="K2322">
        <f t="shared" si="110"/>
        <v>1507</v>
      </c>
    </row>
    <row r="2323" spans="1:11" ht="15">
      <c r="A2323" t="s">
        <v>29</v>
      </c>
      <c r="B2323">
        <v>1</v>
      </c>
      <c r="C2323">
        <v>13</v>
      </c>
      <c r="D2323" t="s">
        <v>33</v>
      </c>
      <c r="E2323" t="s">
        <v>401</v>
      </c>
      <c r="F2323" s="1">
        <v>3.5366898148148147E-2</v>
      </c>
      <c r="G2323">
        <f>_xlfn.XLOOKUP($A2323,Product_pricing!$B:$B,Product_pricing!$C:$C)</f>
        <v>10</v>
      </c>
      <c r="H2323">
        <f t="shared" si="108"/>
        <v>8.6999999999999993</v>
      </c>
      <c r="I2323" s="10">
        <f t="shared" si="109"/>
        <v>7.6772121617700619E-3</v>
      </c>
      <c r="J2323" t="str">
        <f>_xlfn.XLOOKUP(A2323,Product_Details!$A:$A,Product_Details!$G:$G,"mens")</f>
        <v>Womens</v>
      </c>
      <c r="K2323">
        <f t="shared" si="110"/>
        <v>1507</v>
      </c>
    </row>
    <row r="2324" spans="1:11" ht="15">
      <c r="A2324" t="s">
        <v>30</v>
      </c>
      <c r="B2324">
        <v>4</v>
      </c>
      <c r="C2324">
        <v>13</v>
      </c>
      <c r="D2324" t="s">
        <v>33</v>
      </c>
      <c r="E2324" t="s">
        <v>401</v>
      </c>
      <c r="F2324" s="1">
        <v>3.5366898148148147E-2</v>
      </c>
      <c r="G2324">
        <f>_xlfn.XLOOKUP($A2324,Product_pricing!$B:$B,Product_pricing!$C:$C)</f>
        <v>19</v>
      </c>
      <c r="H2324">
        <f t="shared" si="108"/>
        <v>66.12</v>
      </c>
      <c r="I2324" s="10">
        <f t="shared" si="109"/>
        <v>5.8346812429452478E-2</v>
      </c>
      <c r="J2324" t="str">
        <f>_xlfn.XLOOKUP(A2324,Product_Details!$A:$A,Product_Details!$G:$G,"mens")</f>
        <v>Womens</v>
      </c>
      <c r="K2324">
        <f t="shared" si="110"/>
        <v>1507</v>
      </c>
    </row>
    <row r="2325" spans="1:11" ht="15">
      <c r="A2325" t="s">
        <v>38</v>
      </c>
      <c r="B2325">
        <v>4</v>
      </c>
      <c r="C2325">
        <v>13</v>
      </c>
      <c r="D2325" t="s">
        <v>33</v>
      </c>
      <c r="E2325" t="s">
        <v>401</v>
      </c>
      <c r="F2325" s="1">
        <v>3.5366898148148147E-2</v>
      </c>
      <c r="G2325">
        <f>_xlfn.XLOOKUP($A2325,Product_pricing!$B:$B,Product_pricing!$C:$C)</f>
        <v>54</v>
      </c>
      <c r="H2325">
        <f t="shared" si="108"/>
        <v>187.92</v>
      </c>
      <c r="I2325" s="10">
        <f t="shared" si="109"/>
        <v>0.16582778269423334</v>
      </c>
      <c r="J2325" t="str">
        <f>_xlfn.XLOOKUP(A2325,Product_Details!$A:$A,Product_Details!$G:$G,"mens")</f>
        <v>Womens</v>
      </c>
      <c r="K2325">
        <f t="shared" si="110"/>
        <v>1507</v>
      </c>
    </row>
    <row r="2326" spans="1:11" ht="15">
      <c r="A2326" t="s">
        <v>41</v>
      </c>
      <c r="B2326">
        <v>2</v>
      </c>
      <c r="C2326">
        <v>13</v>
      </c>
      <c r="D2326" t="s">
        <v>33</v>
      </c>
      <c r="E2326" t="s">
        <v>401</v>
      </c>
      <c r="F2326" s="1">
        <v>3.5366898148148147E-2</v>
      </c>
      <c r="G2326">
        <f>_xlfn.XLOOKUP($A2326,Product_pricing!$B:$B,Product_pricing!$C:$C)</f>
        <v>10</v>
      </c>
      <c r="H2326">
        <f t="shared" si="108"/>
        <v>17.399999999999999</v>
      </c>
      <c r="I2326" s="10">
        <f t="shared" si="109"/>
        <v>1.5354424323540124E-2</v>
      </c>
      <c r="J2326" t="str">
        <f>_xlfn.XLOOKUP(A2326,Product_Details!$A:$A,Product_Details!$G:$G,"mens")</f>
        <v>Mens</v>
      </c>
      <c r="K2326">
        <f t="shared" si="110"/>
        <v>2520</v>
      </c>
    </row>
    <row r="2327" spans="1:11" ht="15">
      <c r="A2327" t="s">
        <v>32</v>
      </c>
      <c r="B2327">
        <v>1</v>
      </c>
      <c r="C2327">
        <v>13</v>
      </c>
      <c r="D2327" t="s">
        <v>33</v>
      </c>
      <c r="E2327" t="s">
        <v>401</v>
      </c>
      <c r="F2327" s="1">
        <v>3.5366898148148147E-2</v>
      </c>
      <c r="G2327">
        <f>_xlfn.XLOOKUP($A2327,Product_pricing!$B:$B,Product_pricing!$C:$C)</f>
        <v>36</v>
      </c>
      <c r="H2327">
        <f t="shared" si="108"/>
        <v>31.32</v>
      </c>
      <c r="I2327" s="10">
        <f t="shared" si="109"/>
        <v>2.7637963782372228E-2</v>
      </c>
      <c r="J2327" t="str">
        <f>_xlfn.XLOOKUP(A2327,Product_Details!$A:$A,Product_Details!$G:$G,"mens")</f>
        <v>Mens</v>
      </c>
      <c r="K2327">
        <f t="shared" si="110"/>
        <v>2520</v>
      </c>
    </row>
    <row r="2328" spans="1:11" ht="15">
      <c r="A2328" t="s">
        <v>27</v>
      </c>
      <c r="B2328">
        <v>4</v>
      </c>
      <c r="C2328">
        <v>13</v>
      </c>
      <c r="D2328" t="s">
        <v>33</v>
      </c>
      <c r="E2328" t="s">
        <v>401</v>
      </c>
      <c r="F2328" s="1">
        <v>3.5366898148148147E-2</v>
      </c>
      <c r="G2328">
        <f>_xlfn.XLOOKUP($A2328,Product_pricing!$B:$B,Product_pricing!$C:$C)</f>
        <v>29</v>
      </c>
      <c r="H2328">
        <f t="shared" si="108"/>
        <v>100.92</v>
      </c>
      <c r="I2328" s="10">
        <f t="shared" si="109"/>
        <v>8.9055661076532733E-2</v>
      </c>
      <c r="J2328" t="str">
        <f>_xlfn.XLOOKUP(A2328,Product_Details!$A:$A,Product_Details!$G:$G,"mens")</f>
        <v>Mens</v>
      </c>
      <c r="K2328">
        <f t="shared" si="110"/>
        <v>2520</v>
      </c>
    </row>
    <row r="2329" spans="1:11" ht="15">
      <c r="A2329" t="s">
        <v>22</v>
      </c>
      <c r="B2329">
        <v>3</v>
      </c>
      <c r="C2329">
        <v>4</v>
      </c>
      <c r="D2329" t="s">
        <v>33</v>
      </c>
      <c r="E2329" t="s">
        <v>402</v>
      </c>
      <c r="F2329" s="1">
        <v>3.5160879629629632E-2</v>
      </c>
      <c r="G2329">
        <f>_xlfn.XLOOKUP($A2329,Product_pricing!$B:$B,Product_pricing!$C:$C)</f>
        <v>13</v>
      </c>
      <c r="H2329">
        <f t="shared" si="108"/>
        <v>37.44</v>
      </c>
      <c r="I2329" s="10">
        <f t="shared" si="109"/>
        <v>3.3038485440996683E-2</v>
      </c>
      <c r="J2329" t="str">
        <f>_xlfn.XLOOKUP(A2329,Product_Details!$A:$A,Product_Details!$G:$G,"mens")</f>
        <v>Womens</v>
      </c>
      <c r="K2329">
        <f t="shared" si="110"/>
        <v>2511.6666666666665</v>
      </c>
    </row>
    <row r="2330" spans="1:11" ht="15">
      <c r="A2330" t="s">
        <v>29</v>
      </c>
      <c r="B2330">
        <v>4</v>
      </c>
      <c r="C2330">
        <v>4</v>
      </c>
      <c r="D2330" t="s">
        <v>33</v>
      </c>
      <c r="E2330" t="s">
        <v>402</v>
      </c>
      <c r="F2330" s="1">
        <v>3.5160879629629632E-2</v>
      </c>
      <c r="G2330">
        <f>_xlfn.XLOOKUP($A2330,Product_pricing!$B:$B,Product_pricing!$C:$C)</f>
        <v>10</v>
      </c>
      <c r="H2330">
        <f t="shared" si="108"/>
        <v>38.4</v>
      </c>
      <c r="I2330" s="10">
        <f t="shared" si="109"/>
        <v>3.3885626093329929E-2</v>
      </c>
      <c r="J2330" t="str">
        <f>_xlfn.XLOOKUP(A2330,Product_Details!$A:$A,Product_Details!$G:$G,"mens")</f>
        <v>Womens</v>
      </c>
      <c r="K2330">
        <f t="shared" si="110"/>
        <v>2511.6666666666665</v>
      </c>
    </row>
    <row r="2331" spans="1:11" ht="15">
      <c r="A2331" t="s">
        <v>38</v>
      </c>
      <c r="B2331">
        <v>3</v>
      </c>
      <c r="C2331">
        <v>4</v>
      </c>
      <c r="D2331" t="s">
        <v>33</v>
      </c>
      <c r="E2331" t="s">
        <v>402</v>
      </c>
      <c r="F2331" s="1">
        <v>3.5160879629629632E-2</v>
      </c>
      <c r="G2331">
        <f>_xlfn.XLOOKUP($A2331,Product_pricing!$B:$B,Product_pricing!$C:$C)</f>
        <v>54</v>
      </c>
      <c r="H2331">
        <f t="shared" si="108"/>
        <v>155.51999999999998</v>
      </c>
      <c r="I2331" s="10">
        <f t="shared" si="109"/>
        <v>0.13723678567798622</v>
      </c>
      <c r="J2331" t="str">
        <f>_xlfn.XLOOKUP(A2331,Product_Details!$A:$A,Product_Details!$G:$G,"mens")</f>
        <v>Womens</v>
      </c>
      <c r="K2331">
        <f t="shared" si="110"/>
        <v>2511.6666666666665</v>
      </c>
    </row>
    <row r="2332" spans="1:11" ht="15">
      <c r="A2332" t="s">
        <v>41</v>
      </c>
      <c r="B2332">
        <v>2</v>
      </c>
      <c r="C2332">
        <v>4</v>
      </c>
      <c r="D2332" t="s">
        <v>33</v>
      </c>
      <c r="E2332" t="s">
        <v>402</v>
      </c>
      <c r="F2332" s="1">
        <v>3.5160879629629632E-2</v>
      </c>
      <c r="G2332">
        <f>_xlfn.XLOOKUP($A2332,Product_pricing!$B:$B,Product_pricing!$C:$C)</f>
        <v>10</v>
      </c>
      <c r="H2332">
        <f t="shared" si="108"/>
        <v>19.2</v>
      </c>
      <c r="I2332" s="10">
        <f t="shared" si="109"/>
        <v>1.6942813046664965E-2</v>
      </c>
      <c r="J2332" t="str">
        <f>_xlfn.XLOOKUP(A2332,Product_Details!$A:$A,Product_Details!$G:$G,"mens")</f>
        <v>Mens</v>
      </c>
      <c r="K2332">
        <f t="shared" si="110"/>
        <v>1890</v>
      </c>
    </row>
    <row r="2333" spans="1:11" ht="15">
      <c r="A2333" t="s">
        <v>32</v>
      </c>
      <c r="B2333">
        <v>5</v>
      </c>
      <c r="C2333">
        <v>4</v>
      </c>
      <c r="D2333" t="s">
        <v>33</v>
      </c>
      <c r="E2333" t="s">
        <v>402</v>
      </c>
      <c r="F2333" s="1">
        <v>3.5160879629629632E-2</v>
      </c>
      <c r="G2333">
        <f>_xlfn.XLOOKUP($A2333,Product_pricing!$B:$B,Product_pricing!$C:$C)</f>
        <v>36</v>
      </c>
      <c r="H2333">
        <f t="shared" si="108"/>
        <v>172.79999999999998</v>
      </c>
      <c r="I2333" s="10">
        <f t="shared" si="109"/>
        <v>0.1524853174199847</v>
      </c>
      <c r="J2333" t="str">
        <f>_xlfn.XLOOKUP(A2333,Product_Details!$A:$A,Product_Details!$G:$G,"mens")</f>
        <v>Mens</v>
      </c>
      <c r="K2333">
        <f t="shared" si="110"/>
        <v>1890</v>
      </c>
    </row>
    <row r="2334" spans="1:11" ht="15">
      <c r="A2334" t="s">
        <v>26</v>
      </c>
      <c r="B2334">
        <v>5</v>
      </c>
      <c r="C2334">
        <v>4</v>
      </c>
      <c r="D2334" t="s">
        <v>33</v>
      </c>
      <c r="E2334" t="s">
        <v>402</v>
      </c>
      <c r="F2334" s="1">
        <v>3.5160879629629632E-2</v>
      </c>
      <c r="G2334">
        <f>_xlfn.XLOOKUP($A2334,Product_pricing!$B:$B,Product_pricing!$C:$C)</f>
        <v>17</v>
      </c>
      <c r="H2334">
        <f t="shared" si="108"/>
        <v>81.599999999999994</v>
      </c>
      <c r="I2334" s="10">
        <f t="shared" si="109"/>
        <v>7.200695544832611E-2</v>
      </c>
      <c r="J2334" t="str">
        <f>_xlfn.XLOOKUP(A2334,Product_Details!$A:$A,Product_Details!$G:$G,"mens")</f>
        <v>Mens</v>
      </c>
      <c r="K2334">
        <f t="shared" si="110"/>
        <v>1890</v>
      </c>
    </row>
    <row r="2335" spans="1:11" ht="15">
      <c r="A2335" t="s">
        <v>27</v>
      </c>
      <c r="B2335">
        <v>3</v>
      </c>
      <c r="C2335">
        <v>4</v>
      </c>
      <c r="D2335" t="s">
        <v>33</v>
      </c>
      <c r="E2335" t="s">
        <v>402</v>
      </c>
      <c r="F2335" s="1">
        <v>3.5160879629629632E-2</v>
      </c>
      <c r="G2335">
        <f>_xlfn.XLOOKUP($A2335,Product_pricing!$B:$B,Product_pricing!$C:$C)</f>
        <v>29</v>
      </c>
      <c r="H2335">
        <f t="shared" si="108"/>
        <v>83.52</v>
      </c>
      <c r="I2335" s="10">
        <f t="shared" si="109"/>
        <v>7.3701236752992602E-2</v>
      </c>
      <c r="J2335" t="str">
        <f>_xlfn.XLOOKUP(A2335,Product_Details!$A:$A,Product_Details!$G:$G,"mens")</f>
        <v>Mens</v>
      </c>
      <c r="K2335">
        <f t="shared" si="110"/>
        <v>1890</v>
      </c>
    </row>
    <row r="2336" spans="1:11" ht="15">
      <c r="A2336" t="s">
        <v>22</v>
      </c>
      <c r="B2336">
        <v>3</v>
      </c>
      <c r="C2336">
        <v>24</v>
      </c>
      <c r="D2336" t="s">
        <v>33</v>
      </c>
      <c r="E2336" t="s">
        <v>403</v>
      </c>
      <c r="F2336" s="1">
        <v>2.5244212962962961E-2</v>
      </c>
      <c r="G2336">
        <f>_xlfn.XLOOKUP($A2336,Product_pricing!$B:$B,Product_pricing!$C:$C)</f>
        <v>13</v>
      </c>
      <c r="H2336">
        <f t="shared" si="108"/>
        <v>29.64</v>
      </c>
      <c r="I2336" s="10">
        <f t="shared" si="109"/>
        <v>2.6155467640789045E-2</v>
      </c>
      <c r="J2336" t="str">
        <f>_xlfn.XLOOKUP(A2336,Product_Details!$A:$A,Product_Details!$G:$G,"mens")</f>
        <v>Womens</v>
      </c>
      <c r="K2336">
        <f t="shared" si="110"/>
        <v>1507</v>
      </c>
    </row>
    <row r="2337" spans="1:11" ht="15">
      <c r="A2337" t="s">
        <v>29</v>
      </c>
      <c r="B2337">
        <v>2</v>
      </c>
      <c r="C2337">
        <v>24</v>
      </c>
      <c r="D2337" t="s">
        <v>33</v>
      </c>
      <c r="E2337" t="s">
        <v>403</v>
      </c>
      <c r="F2337" s="1">
        <v>2.5244212962962961E-2</v>
      </c>
      <c r="G2337">
        <f>_xlfn.XLOOKUP($A2337,Product_pricing!$B:$B,Product_pricing!$C:$C)</f>
        <v>10</v>
      </c>
      <c r="H2337">
        <f t="shared" si="108"/>
        <v>15.2</v>
      </c>
      <c r="I2337" s="10">
        <f t="shared" si="109"/>
        <v>1.3413060328609765E-2</v>
      </c>
      <c r="J2337" t="str">
        <f>_xlfn.XLOOKUP(A2337,Product_Details!$A:$A,Product_Details!$G:$G,"mens")</f>
        <v>Womens</v>
      </c>
      <c r="K2337">
        <f t="shared" si="110"/>
        <v>1507</v>
      </c>
    </row>
    <row r="2338" spans="1:11" ht="15">
      <c r="A2338" t="s">
        <v>36</v>
      </c>
      <c r="B2338">
        <v>1</v>
      </c>
      <c r="C2338">
        <v>24</v>
      </c>
      <c r="D2338" t="s">
        <v>33</v>
      </c>
      <c r="E2338" t="s">
        <v>403</v>
      </c>
      <c r="F2338" s="1">
        <v>2.5244212962962961E-2</v>
      </c>
      <c r="G2338">
        <f>_xlfn.XLOOKUP($A2338,Product_pricing!$B:$B,Product_pricing!$C:$C)</f>
        <v>23</v>
      </c>
      <c r="H2338">
        <f t="shared" si="108"/>
        <v>17.48</v>
      </c>
      <c r="I2338" s="10">
        <f t="shared" si="109"/>
        <v>1.5425019377901229E-2</v>
      </c>
      <c r="J2338" t="str">
        <f>_xlfn.XLOOKUP(A2338,Product_Details!$A:$A,Product_Details!$G:$G,"mens")</f>
        <v>Womens</v>
      </c>
      <c r="K2338">
        <f t="shared" si="110"/>
        <v>1507</v>
      </c>
    </row>
    <row r="2339" spans="1:11" ht="15">
      <c r="A2339" t="s">
        <v>30</v>
      </c>
      <c r="B2339">
        <v>2</v>
      </c>
      <c r="C2339">
        <v>24</v>
      </c>
      <c r="D2339" t="s">
        <v>33</v>
      </c>
      <c r="E2339" t="s">
        <v>403</v>
      </c>
      <c r="F2339" s="1">
        <v>2.5244212962962961E-2</v>
      </c>
      <c r="G2339">
        <f>_xlfn.XLOOKUP($A2339,Product_pricing!$B:$B,Product_pricing!$C:$C)</f>
        <v>19</v>
      </c>
      <c r="H2339">
        <f t="shared" si="108"/>
        <v>28.88</v>
      </c>
      <c r="I2339" s="10">
        <f t="shared" si="109"/>
        <v>2.5484814624358552E-2</v>
      </c>
      <c r="J2339" t="str">
        <f>_xlfn.XLOOKUP(A2339,Product_Details!$A:$A,Product_Details!$G:$G,"mens")</f>
        <v>Womens</v>
      </c>
      <c r="K2339">
        <f t="shared" si="110"/>
        <v>1507</v>
      </c>
    </row>
    <row r="2340" spans="1:11" ht="15">
      <c r="A2340" t="s">
        <v>38</v>
      </c>
      <c r="B2340">
        <v>1</v>
      </c>
      <c r="C2340">
        <v>24</v>
      </c>
      <c r="D2340" t="s">
        <v>33</v>
      </c>
      <c r="E2340" t="s">
        <v>403</v>
      </c>
      <c r="F2340" s="1">
        <v>2.5244212962962961E-2</v>
      </c>
      <c r="G2340">
        <f>_xlfn.XLOOKUP($A2340,Product_pricing!$B:$B,Product_pricing!$C:$C)</f>
        <v>54</v>
      </c>
      <c r="H2340">
        <f t="shared" si="108"/>
        <v>41.04</v>
      </c>
      <c r="I2340" s="10">
        <f t="shared" si="109"/>
        <v>3.6215262887246365E-2</v>
      </c>
      <c r="J2340" t="str">
        <f>_xlfn.XLOOKUP(A2340,Product_Details!$A:$A,Product_Details!$G:$G,"mens")</f>
        <v>Womens</v>
      </c>
      <c r="K2340">
        <f t="shared" si="110"/>
        <v>1507</v>
      </c>
    </row>
    <row r="2341" spans="1:11" ht="15">
      <c r="A2341" t="s">
        <v>25</v>
      </c>
      <c r="B2341">
        <v>3</v>
      </c>
      <c r="C2341">
        <v>24</v>
      </c>
      <c r="D2341" t="s">
        <v>33</v>
      </c>
      <c r="E2341" t="s">
        <v>403</v>
      </c>
      <c r="F2341" s="1">
        <v>2.5244212962962961E-2</v>
      </c>
      <c r="G2341">
        <f>_xlfn.XLOOKUP($A2341,Product_pricing!$B:$B,Product_pricing!$C:$C)</f>
        <v>40</v>
      </c>
      <c r="H2341">
        <f t="shared" si="108"/>
        <v>91.2</v>
      </c>
      <c r="I2341" s="10">
        <f t="shared" si="109"/>
        <v>8.0478361971658585E-2</v>
      </c>
      <c r="J2341" t="str">
        <f>_xlfn.XLOOKUP(A2341,Product_Details!$A:$A,Product_Details!$G:$G,"mens")</f>
        <v>Mens</v>
      </c>
      <c r="K2341">
        <f t="shared" si="110"/>
        <v>1890</v>
      </c>
    </row>
    <row r="2342" spans="1:11" ht="15">
      <c r="A2342" t="s">
        <v>31</v>
      </c>
      <c r="B2342">
        <v>4</v>
      </c>
      <c r="C2342">
        <v>24</v>
      </c>
      <c r="D2342" t="s">
        <v>33</v>
      </c>
      <c r="E2342" t="s">
        <v>403</v>
      </c>
      <c r="F2342" s="1">
        <v>2.5244212962962961E-2</v>
      </c>
      <c r="G2342">
        <f>_xlfn.XLOOKUP($A2342,Product_pricing!$B:$B,Product_pricing!$C:$C)</f>
        <v>57</v>
      </c>
      <c r="H2342">
        <f t="shared" si="108"/>
        <v>173.28</v>
      </c>
      <c r="I2342" s="10">
        <f t="shared" si="109"/>
        <v>0.15290888774615133</v>
      </c>
      <c r="J2342" t="str">
        <f>_xlfn.XLOOKUP(A2342,Product_Details!$A:$A,Product_Details!$G:$G,"mens")</f>
        <v>Mens</v>
      </c>
      <c r="K2342">
        <f t="shared" si="110"/>
        <v>1890</v>
      </c>
    </row>
    <row r="2343" spans="1:11" ht="15">
      <c r="A2343" t="s">
        <v>32</v>
      </c>
      <c r="B2343">
        <v>5</v>
      </c>
      <c r="C2343">
        <v>24</v>
      </c>
      <c r="D2343" t="s">
        <v>33</v>
      </c>
      <c r="E2343" t="s">
        <v>403</v>
      </c>
      <c r="F2343" s="1">
        <v>2.5244212962962961E-2</v>
      </c>
      <c r="G2343">
        <f>_xlfn.XLOOKUP($A2343,Product_pricing!$B:$B,Product_pricing!$C:$C)</f>
        <v>36</v>
      </c>
      <c r="H2343">
        <f t="shared" si="108"/>
        <v>136.80000000000001</v>
      </c>
      <c r="I2343" s="10">
        <f t="shared" si="109"/>
        <v>0.12071754295748789</v>
      </c>
      <c r="J2343" t="str">
        <f>_xlfn.XLOOKUP(A2343,Product_Details!$A:$A,Product_Details!$G:$G,"mens")</f>
        <v>Mens</v>
      </c>
      <c r="K2343">
        <f t="shared" si="110"/>
        <v>1890</v>
      </c>
    </row>
    <row r="2344" spans="1:11" ht="15">
      <c r="A2344" t="s">
        <v>26</v>
      </c>
      <c r="B2344">
        <v>3</v>
      </c>
      <c r="C2344">
        <v>24</v>
      </c>
      <c r="D2344" t="s">
        <v>33</v>
      </c>
      <c r="E2344" t="s">
        <v>403</v>
      </c>
      <c r="F2344" s="1">
        <v>2.5244212962962961E-2</v>
      </c>
      <c r="G2344">
        <f>_xlfn.XLOOKUP($A2344,Product_pricing!$B:$B,Product_pricing!$C:$C)</f>
        <v>17</v>
      </c>
      <c r="H2344">
        <f t="shared" si="108"/>
        <v>38.76</v>
      </c>
      <c r="I2344" s="10">
        <f t="shared" si="109"/>
        <v>3.4203303837954904E-2</v>
      </c>
      <c r="J2344" t="str">
        <f>_xlfn.XLOOKUP(A2344,Product_Details!$A:$A,Product_Details!$G:$G,"mens")</f>
        <v>Mens</v>
      </c>
      <c r="K2344">
        <f t="shared" si="110"/>
        <v>1890</v>
      </c>
    </row>
    <row r="2345" spans="1:11" ht="15">
      <c r="A2345" t="s">
        <v>22</v>
      </c>
      <c r="B2345">
        <v>4</v>
      </c>
      <c r="C2345">
        <v>2</v>
      </c>
      <c r="D2345" t="s">
        <v>33</v>
      </c>
      <c r="E2345" t="s">
        <v>404</v>
      </c>
      <c r="F2345" s="1">
        <v>1.7725694444444443E-2</v>
      </c>
      <c r="G2345">
        <f>_xlfn.XLOOKUP($A2345,Product_pricing!$B:$B,Product_pricing!$C:$C)</f>
        <v>13</v>
      </c>
      <c r="H2345">
        <f t="shared" si="108"/>
        <v>50.96</v>
      </c>
      <c r="I2345" s="10">
        <f t="shared" si="109"/>
        <v>4.4969049628023262E-2</v>
      </c>
      <c r="J2345" t="str">
        <f>_xlfn.XLOOKUP(A2345,Product_Details!$A:$A,Product_Details!$G:$G,"mens")</f>
        <v>Womens</v>
      </c>
      <c r="K2345">
        <f t="shared" si="110"/>
        <v>2511.6666666666665</v>
      </c>
    </row>
    <row r="2346" spans="1:11" ht="15">
      <c r="A2346" t="s">
        <v>35</v>
      </c>
      <c r="B2346">
        <v>3</v>
      </c>
      <c r="C2346">
        <v>2</v>
      </c>
      <c r="D2346" t="s">
        <v>33</v>
      </c>
      <c r="E2346" t="s">
        <v>404</v>
      </c>
      <c r="F2346" s="1">
        <v>1.7725694444444443E-2</v>
      </c>
      <c r="G2346">
        <f>_xlfn.XLOOKUP($A2346,Product_pricing!$B:$B,Product_pricing!$C:$C)</f>
        <v>32</v>
      </c>
      <c r="H2346">
        <f t="shared" si="108"/>
        <v>94.08</v>
      </c>
      <c r="I2346" s="10">
        <f t="shared" si="109"/>
        <v>8.3019783928658344E-2</v>
      </c>
      <c r="J2346" t="str">
        <f>_xlfn.XLOOKUP(A2346,Product_Details!$A:$A,Product_Details!$G:$G,"mens")</f>
        <v>Womens</v>
      </c>
      <c r="K2346">
        <f t="shared" si="110"/>
        <v>2511.6666666666665</v>
      </c>
    </row>
    <row r="2347" spans="1:11" ht="15">
      <c r="A2347" t="s">
        <v>38</v>
      </c>
      <c r="B2347">
        <v>5</v>
      </c>
      <c r="C2347">
        <v>2</v>
      </c>
      <c r="D2347" t="s">
        <v>33</v>
      </c>
      <c r="E2347" t="s">
        <v>404</v>
      </c>
      <c r="F2347" s="1">
        <v>1.7725694444444443E-2</v>
      </c>
      <c r="G2347">
        <f>_xlfn.XLOOKUP($A2347,Product_pricing!$B:$B,Product_pricing!$C:$C)</f>
        <v>54</v>
      </c>
      <c r="H2347">
        <f t="shared" si="108"/>
        <v>264.60000000000002</v>
      </c>
      <c r="I2347" s="10">
        <f t="shared" si="109"/>
        <v>0.23349314229935159</v>
      </c>
      <c r="J2347" t="str">
        <f>_xlfn.XLOOKUP(A2347,Product_Details!$A:$A,Product_Details!$G:$G,"mens")</f>
        <v>Womens</v>
      </c>
      <c r="K2347">
        <f t="shared" si="110"/>
        <v>2511.6666666666665</v>
      </c>
    </row>
    <row r="2348" spans="1:11" ht="15">
      <c r="A2348" t="s">
        <v>25</v>
      </c>
      <c r="B2348">
        <v>1</v>
      </c>
      <c r="C2348">
        <v>2</v>
      </c>
      <c r="D2348" t="s">
        <v>33</v>
      </c>
      <c r="E2348" t="s">
        <v>404</v>
      </c>
      <c r="F2348" s="1">
        <v>1.7725694444444443E-2</v>
      </c>
      <c r="G2348">
        <f>_xlfn.XLOOKUP($A2348,Product_pricing!$B:$B,Product_pricing!$C:$C)</f>
        <v>40</v>
      </c>
      <c r="H2348">
        <f t="shared" si="108"/>
        <v>39.200000000000003</v>
      </c>
      <c r="I2348" s="10">
        <f t="shared" si="109"/>
        <v>3.4591576636940978E-2</v>
      </c>
      <c r="J2348" t="str">
        <f>_xlfn.XLOOKUP(A2348,Product_Details!$A:$A,Product_Details!$G:$G,"mens")</f>
        <v>Mens</v>
      </c>
      <c r="K2348">
        <f t="shared" si="110"/>
        <v>1512</v>
      </c>
    </row>
    <row r="2349" spans="1:11" ht="15">
      <c r="A2349" t="s">
        <v>41</v>
      </c>
      <c r="B2349">
        <v>2</v>
      </c>
      <c r="C2349">
        <v>2</v>
      </c>
      <c r="D2349" t="s">
        <v>33</v>
      </c>
      <c r="E2349" t="s">
        <v>404</v>
      </c>
      <c r="F2349" s="1">
        <v>1.7725694444444443E-2</v>
      </c>
      <c r="G2349">
        <f>_xlfn.XLOOKUP($A2349,Product_pricing!$B:$B,Product_pricing!$C:$C)</f>
        <v>10</v>
      </c>
      <c r="H2349">
        <f t="shared" si="108"/>
        <v>19.600000000000001</v>
      </c>
      <c r="I2349" s="10">
        <f t="shared" si="109"/>
        <v>1.7295788318470489E-2</v>
      </c>
      <c r="J2349" t="str">
        <f>_xlfn.XLOOKUP(A2349,Product_Details!$A:$A,Product_Details!$G:$G,"mens")</f>
        <v>Mens</v>
      </c>
      <c r="K2349">
        <f t="shared" si="110"/>
        <v>1512</v>
      </c>
    </row>
    <row r="2350" spans="1:11" ht="15">
      <c r="A2350" t="s">
        <v>31</v>
      </c>
      <c r="B2350">
        <v>2</v>
      </c>
      <c r="C2350">
        <v>2</v>
      </c>
      <c r="D2350" t="s">
        <v>33</v>
      </c>
      <c r="E2350" t="s">
        <v>404</v>
      </c>
      <c r="F2350" s="1">
        <v>1.7725694444444443E-2</v>
      </c>
      <c r="G2350">
        <f>_xlfn.XLOOKUP($A2350,Product_pricing!$B:$B,Product_pricing!$C:$C)</f>
        <v>57</v>
      </c>
      <c r="H2350">
        <f t="shared" si="108"/>
        <v>111.72</v>
      </c>
      <c r="I2350" s="10">
        <f t="shared" si="109"/>
        <v>9.8585993415281778E-2</v>
      </c>
      <c r="J2350" t="str">
        <f>_xlfn.XLOOKUP(A2350,Product_Details!$A:$A,Product_Details!$G:$G,"mens")</f>
        <v>Mens</v>
      </c>
      <c r="K2350">
        <f t="shared" si="110"/>
        <v>1512</v>
      </c>
    </row>
    <row r="2351" spans="1:11" ht="15">
      <c r="A2351" t="s">
        <v>32</v>
      </c>
      <c r="B2351">
        <v>5</v>
      </c>
      <c r="C2351">
        <v>2</v>
      </c>
      <c r="D2351" t="s">
        <v>33</v>
      </c>
      <c r="E2351" t="s">
        <v>404</v>
      </c>
      <c r="F2351" s="1">
        <v>1.7725694444444443E-2</v>
      </c>
      <c r="G2351">
        <f>_xlfn.XLOOKUP($A2351,Product_pricing!$B:$B,Product_pricing!$C:$C)</f>
        <v>36</v>
      </c>
      <c r="H2351">
        <f t="shared" si="108"/>
        <v>176.4</v>
      </c>
      <c r="I2351" s="10">
        <f t="shared" si="109"/>
        <v>0.15566209486623436</v>
      </c>
      <c r="J2351" t="str">
        <f>_xlfn.XLOOKUP(A2351,Product_Details!$A:$A,Product_Details!$G:$G,"mens")</f>
        <v>Mens</v>
      </c>
      <c r="K2351">
        <f t="shared" si="110"/>
        <v>1512</v>
      </c>
    </row>
    <row r="2352" spans="1:11" ht="15">
      <c r="A2352" t="s">
        <v>26</v>
      </c>
      <c r="B2352">
        <v>3</v>
      </c>
      <c r="C2352">
        <v>2</v>
      </c>
      <c r="D2352" t="s">
        <v>33</v>
      </c>
      <c r="E2352" t="s">
        <v>404</v>
      </c>
      <c r="F2352" s="1">
        <v>1.7725694444444443E-2</v>
      </c>
      <c r="G2352">
        <f>_xlfn.XLOOKUP($A2352,Product_pricing!$B:$B,Product_pricing!$C:$C)</f>
        <v>17</v>
      </c>
      <c r="H2352">
        <f t="shared" si="108"/>
        <v>49.98</v>
      </c>
      <c r="I2352" s="10">
        <f t="shared" si="109"/>
        <v>4.410426021209974E-2</v>
      </c>
      <c r="J2352" t="str">
        <f>_xlfn.XLOOKUP(A2352,Product_Details!$A:$A,Product_Details!$G:$G,"mens")</f>
        <v>Mens</v>
      </c>
      <c r="K2352">
        <f t="shared" si="110"/>
        <v>1512</v>
      </c>
    </row>
    <row r="2353" spans="1:11" ht="15">
      <c r="A2353" t="s">
        <v>29</v>
      </c>
      <c r="B2353">
        <v>5</v>
      </c>
      <c r="C2353">
        <v>9</v>
      </c>
      <c r="D2353" t="s">
        <v>23</v>
      </c>
      <c r="E2353" t="s">
        <v>405</v>
      </c>
      <c r="F2353" s="1">
        <v>1.5553240740740742E-2</v>
      </c>
      <c r="G2353">
        <f>_xlfn.XLOOKUP($A2353,Product_pricing!$B:$B,Product_pricing!$C:$C)</f>
        <v>10</v>
      </c>
      <c r="H2353">
        <f t="shared" si="108"/>
        <v>45.5</v>
      </c>
      <c r="I2353" s="10">
        <f t="shared" si="109"/>
        <v>4.0150937167877918E-2</v>
      </c>
      <c r="J2353" t="str">
        <f>_xlfn.XLOOKUP(A2353,Product_Details!$A:$A,Product_Details!$G:$G,"mens")</f>
        <v>Womens</v>
      </c>
      <c r="K2353">
        <f t="shared" si="110"/>
        <v>7535</v>
      </c>
    </row>
    <row r="2354" spans="1:11" ht="15">
      <c r="A2354" t="s">
        <v>41</v>
      </c>
      <c r="B2354">
        <v>1</v>
      </c>
      <c r="C2354">
        <v>9</v>
      </c>
      <c r="D2354" t="s">
        <v>23</v>
      </c>
      <c r="E2354" t="s">
        <v>405</v>
      </c>
      <c r="F2354" s="1">
        <v>1.5553240740740742E-2</v>
      </c>
      <c r="G2354">
        <f>_xlfn.XLOOKUP($A2354,Product_pricing!$B:$B,Product_pricing!$C:$C)</f>
        <v>10</v>
      </c>
      <c r="H2354">
        <f t="shared" si="108"/>
        <v>9.1</v>
      </c>
      <c r="I2354" s="10">
        <f t="shared" si="109"/>
        <v>8.0301874335755846E-3</v>
      </c>
      <c r="J2354" t="str">
        <f>_xlfn.XLOOKUP(A2354,Product_Details!$A:$A,Product_Details!$G:$G,"mens")</f>
        <v>Mens</v>
      </c>
      <c r="K2354">
        <f t="shared" si="110"/>
        <v>2520</v>
      </c>
    </row>
    <row r="2355" spans="1:11" ht="15">
      <c r="A2355" t="s">
        <v>31</v>
      </c>
      <c r="B2355">
        <v>1</v>
      </c>
      <c r="C2355">
        <v>9</v>
      </c>
      <c r="D2355" t="s">
        <v>23</v>
      </c>
      <c r="E2355" t="s">
        <v>405</v>
      </c>
      <c r="F2355" s="1">
        <v>1.5553240740740742E-2</v>
      </c>
      <c r="G2355">
        <f>_xlfn.XLOOKUP($A2355,Product_pricing!$B:$B,Product_pricing!$C:$C)</f>
        <v>57</v>
      </c>
      <c r="H2355">
        <f t="shared" si="108"/>
        <v>51.870000000000005</v>
      </c>
      <c r="I2355" s="10">
        <f t="shared" si="109"/>
        <v>4.5772068371380828E-2</v>
      </c>
      <c r="J2355" t="str">
        <f>_xlfn.XLOOKUP(A2355,Product_Details!$A:$A,Product_Details!$G:$G,"mens")</f>
        <v>Mens</v>
      </c>
      <c r="K2355">
        <f t="shared" si="110"/>
        <v>2520</v>
      </c>
    </row>
    <row r="2356" spans="1:11" ht="15">
      <c r="A2356" t="s">
        <v>27</v>
      </c>
      <c r="B2356">
        <v>3</v>
      </c>
      <c r="C2356">
        <v>9</v>
      </c>
      <c r="D2356" t="s">
        <v>23</v>
      </c>
      <c r="E2356" t="s">
        <v>405</v>
      </c>
      <c r="F2356" s="1">
        <v>1.5553240740740742E-2</v>
      </c>
      <c r="G2356">
        <f>_xlfn.XLOOKUP($A2356,Product_pricing!$B:$B,Product_pricing!$C:$C)</f>
        <v>29</v>
      </c>
      <c r="H2356">
        <f t="shared" si="108"/>
        <v>79.17</v>
      </c>
      <c r="I2356" s="10">
        <f t="shared" si="109"/>
        <v>6.9862630672107573E-2</v>
      </c>
      <c r="J2356" t="str">
        <f>_xlfn.XLOOKUP(A2356,Product_Details!$A:$A,Product_Details!$G:$G,"mens")</f>
        <v>Mens</v>
      </c>
      <c r="K2356">
        <f t="shared" si="110"/>
        <v>2520</v>
      </c>
    </row>
    <row r="2357" spans="1:11" ht="15">
      <c r="A2357" t="s">
        <v>29</v>
      </c>
      <c r="B2357">
        <v>1</v>
      </c>
      <c r="C2357">
        <v>24</v>
      </c>
      <c r="D2357" t="s">
        <v>33</v>
      </c>
      <c r="E2357" t="s">
        <v>406</v>
      </c>
      <c r="F2357" s="1">
        <v>2.0530092592592593E-2</v>
      </c>
      <c r="G2357">
        <f>_xlfn.XLOOKUP($A2357,Product_pricing!$B:$B,Product_pricing!$C:$C)</f>
        <v>10</v>
      </c>
      <c r="H2357">
        <f t="shared" si="108"/>
        <v>7.6</v>
      </c>
      <c r="I2357" s="10">
        <f t="shared" si="109"/>
        <v>6.7065301643048827E-3</v>
      </c>
      <c r="J2357" t="str">
        <f>_xlfn.XLOOKUP(A2357,Product_Details!$A:$A,Product_Details!$G:$G,"mens")</f>
        <v>Womens</v>
      </c>
      <c r="K2357">
        <f t="shared" si="110"/>
        <v>3767.5</v>
      </c>
    </row>
    <row r="2358" spans="1:11" ht="15">
      <c r="A2358" t="s">
        <v>30</v>
      </c>
      <c r="B2358">
        <v>2</v>
      </c>
      <c r="C2358">
        <v>24</v>
      </c>
      <c r="D2358" t="s">
        <v>33</v>
      </c>
      <c r="E2358" t="s">
        <v>406</v>
      </c>
      <c r="F2358" s="1">
        <v>2.0530092592592593E-2</v>
      </c>
      <c r="G2358">
        <f>_xlfn.XLOOKUP($A2358,Product_pricing!$B:$B,Product_pricing!$C:$C)</f>
        <v>19</v>
      </c>
      <c r="H2358">
        <f t="shared" si="108"/>
        <v>28.88</v>
      </c>
      <c r="I2358" s="10">
        <f t="shared" si="109"/>
        <v>2.5484814624358552E-2</v>
      </c>
      <c r="J2358" t="str">
        <f>_xlfn.XLOOKUP(A2358,Product_Details!$A:$A,Product_Details!$G:$G,"mens")</f>
        <v>Womens</v>
      </c>
      <c r="K2358">
        <f t="shared" si="110"/>
        <v>3767.5</v>
      </c>
    </row>
    <row r="2359" spans="1:11" ht="15">
      <c r="A2359" t="s">
        <v>25</v>
      </c>
      <c r="B2359">
        <v>5</v>
      </c>
      <c r="C2359">
        <v>24</v>
      </c>
      <c r="D2359" t="s">
        <v>33</v>
      </c>
      <c r="E2359" t="s">
        <v>406</v>
      </c>
      <c r="F2359" s="1">
        <v>2.0530092592592593E-2</v>
      </c>
      <c r="G2359">
        <f>_xlfn.XLOOKUP($A2359,Product_pricing!$B:$B,Product_pricing!$C:$C)</f>
        <v>40</v>
      </c>
      <c r="H2359">
        <f t="shared" si="108"/>
        <v>152</v>
      </c>
      <c r="I2359" s="10">
        <f t="shared" si="109"/>
        <v>0.13413060328609766</v>
      </c>
      <c r="J2359" t="str">
        <f>_xlfn.XLOOKUP(A2359,Product_Details!$A:$A,Product_Details!$G:$G,"mens")</f>
        <v>Mens</v>
      </c>
      <c r="K2359">
        <f t="shared" si="110"/>
        <v>1890</v>
      </c>
    </row>
    <row r="2360" spans="1:11" ht="15">
      <c r="A2360" t="s">
        <v>41</v>
      </c>
      <c r="B2360">
        <v>1</v>
      </c>
      <c r="C2360">
        <v>24</v>
      </c>
      <c r="D2360" t="s">
        <v>33</v>
      </c>
      <c r="E2360" t="s">
        <v>406</v>
      </c>
      <c r="F2360" s="1">
        <v>2.0530092592592593E-2</v>
      </c>
      <c r="G2360">
        <f>_xlfn.XLOOKUP($A2360,Product_pricing!$B:$B,Product_pricing!$C:$C)</f>
        <v>10</v>
      </c>
      <c r="H2360">
        <f t="shared" si="108"/>
        <v>7.6</v>
      </c>
      <c r="I2360" s="10">
        <f t="shared" si="109"/>
        <v>6.7065301643048827E-3</v>
      </c>
      <c r="J2360" t="str">
        <f>_xlfn.XLOOKUP(A2360,Product_Details!$A:$A,Product_Details!$G:$G,"mens")</f>
        <v>Mens</v>
      </c>
      <c r="K2360">
        <f t="shared" si="110"/>
        <v>1890</v>
      </c>
    </row>
    <row r="2361" spans="1:11" ht="15">
      <c r="A2361" t="s">
        <v>31</v>
      </c>
      <c r="B2361">
        <v>2</v>
      </c>
      <c r="C2361">
        <v>24</v>
      </c>
      <c r="D2361" t="s">
        <v>33</v>
      </c>
      <c r="E2361" t="s">
        <v>406</v>
      </c>
      <c r="F2361" s="1">
        <v>2.0530092592592593E-2</v>
      </c>
      <c r="G2361">
        <f>_xlfn.XLOOKUP($A2361,Product_pricing!$B:$B,Product_pricing!$C:$C)</f>
        <v>57</v>
      </c>
      <c r="H2361">
        <f t="shared" si="108"/>
        <v>86.64</v>
      </c>
      <c r="I2361" s="10">
        <f t="shared" si="109"/>
        <v>7.6454443873075664E-2</v>
      </c>
      <c r="J2361" t="str">
        <f>_xlfn.XLOOKUP(A2361,Product_Details!$A:$A,Product_Details!$G:$G,"mens")</f>
        <v>Mens</v>
      </c>
      <c r="K2361">
        <f t="shared" si="110"/>
        <v>1890</v>
      </c>
    </row>
    <row r="2362" spans="1:11" ht="15">
      <c r="A2362" t="s">
        <v>26</v>
      </c>
      <c r="B2362">
        <v>1</v>
      </c>
      <c r="C2362">
        <v>24</v>
      </c>
      <c r="D2362" t="s">
        <v>33</v>
      </c>
      <c r="E2362" t="s">
        <v>406</v>
      </c>
      <c r="F2362" s="1">
        <v>2.0530092592592593E-2</v>
      </c>
      <c r="G2362">
        <f>_xlfn.XLOOKUP($A2362,Product_pricing!$B:$B,Product_pricing!$C:$C)</f>
        <v>17</v>
      </c>
      <c r="H2362">
        <f t="shared" si="108"/>
        <v>12.92</v>
      </c>
      <c r="I2362" s="10">
        <f t="shared" si="109"/>
        <v>1.1401101279318301E-2</v>
      </c>
      <c r="J2362" t="str">
        <f>_xlfn.XLOOKUP(A2362,Product_Details!$A:$A,Product_Details!$G:$G,"mens")</f>
        <v>Mens</v>
      </c>
      <c r="K2362">
        <f t="shared" si="110"/>
        <v>1890</v>
      </c>
    </row>
    <row r="2363" spans="1:11" ht="15">
      <c r="A2363" t="s">
        <v>22</v>
      </c>
      <c r="B2363">
        <v>5</v>
      </c>
      <c r="C2363">
        <v>11</v>
      </c>
      <c r="D2363" t="s">
        <v>23</v>
      </c>
      <c r="E2363" t="s">
        <v>407</v>
      </c>
      <c r="F2363" s="1">
        <v>1.4079861111111111E-2</v>
      </c>
      <c r="G2363">
        <f>_xlfn.XLOOKUP($A2363,Product_pricing!$B:$B,Product_pricing!$C:$C)</f>
        <v>13</v>
      </c>
      <c r="H2363">
        <f t="shared" si="108"/>
        <v>57.85</v>
      </c>
      <c r="I2363" s="10">
        <f t="shared" si="109"/>
        <v>5.1049048684873352E-2</v>
      </c>
      <c r="J2363" t="str">
        <f>_xlfn.XLOOKUP(A2363,Product_Details!$A:$A,Product_Details!$G:$G,"mens")</f>
        <v>Womens</v>
      </c>
      <c r="K2363">
        <f t="shared" si="110"/>
        <v>2511.6666666666665</v>
      </c>
    </row>
    <row r="2364" spans="1:11" ht="15">
      <c r="A2364" t="s">
        <v>29</v>
      </c>
      <c r="B2364">
        <v>2</v>
      </c>
      <c r="C2364">
        <v>11</v>
      </c>
      <c r="D2364" t="s">
        <v>23</v>
      </c>
      <c r="E2364" t="s">
        <v>407</v>
      </c>
      <c r="F2364" s="1">
        <v>1.4079861111111111E-2</v>
      </c>
      <c r="G2364">
        <f>_xlfn.XLOOKUP($A2364,Product_pricing!$B:$B,Product_pricing!$C:$C)</f>
        <v>10</v>
      </c>
      <c r="H2364">
        <f t="shared" si="108"/>
        <v>17.8</v>
      </c>
      <c r="I2364" s="10">
        <f t="shared" si="109"/>
        <v>1.5707399595345648E-2</v>
      </c>
      <c r="J2364" t="str">
        <f>_xlfn.XLOOKUP(A2364,Product_Details!$A:$A,Product_Details!$G:$G,"mens")</f>
        <v>Womens</v>
      </c>
      <c r="K2364">
        <f t="shared" si="110"/>
        <v>2511.6666666666665</v>
      </c>
    </row>
    <row r="2365" spans="1:11" ht="15">
      <c r="A2365" t="s">
        <v>38</v>
      </c>
      <c r="B2365">
        <v>3</v>
      </c>
      <c r="C2365">
        <v>11</v>
      </c>
      <c r="D2365" t="s">
        <v>23</v>
      </c>
      <c r="E2365" t="s">
        <v>407</v>
      </c>
      <c r="F2365" s="1">
        <v>1.4079861111111111E-2</v>
      </c>
      <c r="G2365">
        <f>_xlfn.XLOOKUP($A2365,Product_pricing!$B:$B,Product_pricing!$C:$C)</f>
        <v>54</v>
      </c>
      <c r="H2365">
        <f t="shared" si="108"/>
        <v>144.18</v>
      </c>
      <c r="I2365" s="10">
        <f t="shared" si="109"/>
        <v>0.12722993672229974</v>
      </c>
      <c r="J2365" t="str">
        <f>_xlfn.XLOOKUP(A2365,Product_Details!$A:$A,Product_Details!$G:$G,"mens")</f>
        <v>Womens</v>
      </c>
      <c r="K2365">
        <f t="shared" si="110"/>
        <v>2511.6666666666665</v>
      </c>
    </row>
    <row r="2366" spans="1:11" ht="15">
      <c r="A2366" t="s">
        <v>31</v>
      </c>
      <c r="B2366">
        <v>2</v>
      </c>
      <c r="C2366">
        <v>11</v>
      </c>
      <c r="D2366" t="s">
        <v>23</v>
      </c>
      <c r="E2366" t="s">
        <v>407</v>
      </c>
      <c r="F2366" s="1">
        <v>1.4079861111111111E-2</v>
      </c>
      <c r="G2366">
        <f>_xlfn.XLOOKUP($A2366,Product_pricing!$B:$B,Product_pricing!$C:$C)</f>
        <v>57</v>
      </c>
      <c r="H2366">
        <f t="shared" si="108"/>
        <v>101.46000000000001</v>
      </c>
      <c r="I2366" s="10">
        <f t="shared" si="109"/>
        <v>8.9532177693470189E-2</v>
      </c>
      <c r="J2366" t="str">
        <f>_xlfn.XLOOKUP(A2366,Product_Details!$A:$A,Product_Details!$G:$G,"mens")</f>
        <v>Mens</v>
      </c>
      <c r="K2366">
        <f t="shared" si="110"/>
        <v>7560</v>
      </c>
    </row>
    <row r="2367" spans="1:11" ht="15">
      <c r="A2367" t="s">
        <v>35</v>
      </c>
      <c r="B2367">
        <v>2</v>
      </c>
      <c r="C2367">
        <v>19</v>
      </c>
      <c r="D2367" t="s">
        <v>23</v>
      </c>
      <c r="E2367" t="s">
        <v>408</v>
      </c>
      <c r="F2367" s="1">
        <v>1.4293981481481482E-2</v>
      </c>
      <c r="G2367">
        <f>_xlfn.XLOOKUP($A2367,Product_pricing!$B:$B,Product_pricing!$C:$C)</f>
        <v>32</v>
      </c>
      <c r="H2367">
        <f t="shared" si="108"/>
        <v>51.84</v>
      </c>
      <c r="I2367" s="10">
        <f t="shared" si="109"/>
        <v>4.5745595225995417E-2</v>
      </c>
      <c r="J2367" t="str">
        <f>_xlfn.XLOOKUP(A2367,Product_Details!$A:$A,Product_Details!$G:$G,"mens")</f>
        <v>Womens</v>
      </c>
      <c r="K2367">
        <f t="shared" si="110"/>
        <v>1883.75</v>
      </c>
    </row>
    <row r="2368" spans="1:11" ht="15">
      <c r="A2368" t="s">
        <v>36</v>
      </c>
      <c r="B2368">
        <v>3</v>
      </c>
      <c r="C2368">
        <v>19</v>
      </c>
      <c r="D2368" t="s">
        <v>23</v>
      </c>
      <c r="E2368" t="s">
        <v>408</v>
      </c>
      <c r="F2368" s="1">
        <v>1.4293981481481482E-2</v>
      </c>
      <c r="G2368">
        <f>_xlfn.XLOOKUP($A2368,Product_pricing!$B:$B,Product_pricing!$C:$C)</f>
        <v>23</v>
      </c>
      <c r="H2368">
        <f t="shared" si="108"/>
        <v>55.89</v>
      </c>
      <c r="I2368" s="10">
        <f t="shared" si="109"/>
        <v>4.9319469853026307E-2</v>
      </c>
      <c r="J2368" t="str">
        <f>_xlfn.XLOOKUP(A2368,Product_Details!$A:$A,Product_Details!$G:$G,"mens")</f>
        <v>Womens</v>
      </c>
      <c r="K2368">
        <f t="shared" si="110"/>
        <v>1883.75</v>
      </c>
    </row>
    <row r="2369" spans="1:11" ht="15">
      <c r="A2369" t="s">
        <v>30</v>
      </c>
      <c r="B2369">
        <v>5</v>
      </c>
      <c r="C2369">
        <v>19</v>
      </c>
      <c r="D2369" t="s">
        <v>23</v>
      </c>
      <c r="E2369" t="s">
        <v>408</v>
      </c>
      <c r="F2369" s="1">
        <v>1.4293981481481482E-2</v>
      </c>
      <c r="G2369">
        <f>_xlfn.XLOOKUP($A2369,Product_pricing!$B:$B,Product_pricing!$C:$C)</f>
        <v>19</v>
      </c>
      <c r="H2369">
        <f t="shared" si="108"/>
        <v>76.95</v>
      </c>
      <c r="I2369" s="10">
        <f t="shared" si="109"/>
        <v>6.7903617913586942E-2</v>
      </c>
      <c r="J2369" t="str">
        <f>_xlfn.XLOOKUP(A2369,Product_Details!$A:$A,Product_Details!$G:$G,"mens")</f>
        <v>Womens</v>
      </c>
      <c r="K2369">
        <f t="shared" si="110"/>
        <v>1883.75</v>
      </c>
    </row>
    <row r="2370" spans="1:11" ht="15">
      <c r="A2370" t="s">
        <v>38</v>
      </c>
      <c r="B2370">
        <v>1</v>
      </c>
      <c r="C2370">
        <v>19</v>
      </c>
      <c r="D2370" t="s">
        <v>23</v>
      </c>
      <c r="E2370" t="s">
        <v>408</v>
      </c>
      <c r="F2370" s="1">
        <v>1.4293981481481482E-2</v>
      </c>
      <c r="G2370">
        <f>_xlfn.XLOOKUP($A2370,Product_pricing!$B:$B,Product_pricing!$C:$C)</f>
        <v>54</v>
      </c>
      <c r="H2370">
        <f t="shared" si="108"/>
        <v>43.74</v>
      </c>
      <c r="I2370" s="10">
        <f t="shared" si="109"/>
        <v>3.8597845971933629E-2</v>
      </c>
      <c r="J2370" t="str">
        <f>_xlfn.XLOOKUP(A2370,Product_Details!$A:$A,Product_Details!$G:$G,"mens")</f>
        <v>Womens</v>
      </c>
      <c r="K2370">
        <f t="shared" si="110"/>
        <v>1883.75</v>
      </c>
    </row>
    <row r="2371" spans="1:11" ht="15">
      <c r="A2371" t="s">
        <v>25</v>
      </c>
      <c r="B2371">
        <v>2</v>
      </c>
      <c r="C2371">
        <v>19</v>
      </c>
      <c r="D2371" t="s">
        <v>23</v>
      </c>
      <c r="E2371" t="s">
        <v>408</v>
      </c>
      <c r="F2371" s="1">
        <v>1.4293981481481482E-2</v>
      </c>
      <c r="G2371">
        <f>_xlfn.XLOOKUP($A2371,Product_pricing!$B:$B,Product_pricing!$C:$C)</f>
        <v>40</v>
      </c>
      <c r="H2371">
        <f t="shared" ref="H2371:H2434" si="111">B2371*G2371*(1-C2371/100)</f>
        <v>64.800000000000011</v>
      </c>
      <c r="I2371" s="10">
        <f t="shared" ref="I2371:I2434" si="112">(H2371/SUM($H:$H))*1000</f>
        <v>5.7181994032494271E-2</v>
      </c>
      <c r="J2371" t="str">
        <f>_xlfn.XLOOKUP(A2371,Product_Details!$A:$A,Product_Details!$G:$G,"mens")</f>
        <v>Mens</v>
      </c>
      <c r="K2371">
        <f t="shared" ref="K2371:K2434" si="113">COUNTIFS($J:$J, J2371) / COUNTIFS($J:$J, J2371, $E:$E, E2371)</f>
        <v>1890</v>
      </c>
    </row>
    <row r="2372" spans="1:11" ht="15">
      <c r="A2372" t="s">
        <v>41</v>
      </c>
      <c r="B2372">
        <v>1</v>
      </c>
      <c r="C2372">
        <v>19</v>
      </c>
      <c r="D2372" t="s">
        <v>23</v>
      </c>
      <c r="E2372" t="s">
        <v>408</v>
      </c>
      <c r="F2372" s="1">
        <v>1.4293981481481482E-2</v>
      </c>
      <c r="G2372">
        <f>_xlfn.XLOOKUP($A2372,Product_pricing!$B:$B,Product_pricing!$C:$C)</f>
        <v>10</v>
      </c>
      <c r="H2372">
        <f t="shared" si="111"/>
        <v>8.1000000000000014</v>
      </c>
      <c r="I2372" s="10">
        <f t="shared" si="112"/>
        <v>7.1477492540617839E-3</v>
      </c>
      <c r="J2372" t="str">
        <f>_xlfn.XLOOKUP(A2372,Product_Details!$A:$A,Product_Details!$G:$G,"mens")</f>
        <v>Mens</v>
      </c>
      <c r="K2372">
        <f t="shared" si="113"/>
        <v>1890</v>
      </c>
    </row>
    <row r="2373" spans="1:11" ht="15">
      <c r="A2373" t="s">
        <v>31</v>
      </c>
      <c r="B2373">
        <v>5</v>
      </c>
      <c r="C2373">
        <v>19</v>
      </c>
      <c r="D2373" t="s">
        <v>23</v>
      </c>
      <c r="E2373" t="s">
        <v>408</v>
      </c>
      <c r="F2373" s="1">
        <v>1.4293981481481482E-2</v>
      </c>
      <c r="G2373">
        <f>_xlfn.XLOOKUP($A2373,Product_pricing!$B:$B,Product_pricing!$C:$C)</f>
        <v>57</v>
      </c>
      <c r="H2373">
        <f t="shared" si="111"/>
        <v>230.85000000000002</v>
      </c>
      <c r="I2373" s="10">
        <f t="shared" si="112"/>
        <v>0.20371085374076084</v>
      </c>
      <c r="J2373" t="str">
        <f>_xlfn.XLOOKUP(A2373,Product_Details!$A:$A,Product_Details!$G:$G,"mens")</f>
        <v>Mens</v>
      </c>
      <c r="K2373">
        <f t="shared" si="113"/>
        <v>1890</v>
      </c>
    </row>
    <row r="2374" spans="1:11" ht="15">
      <c r="A2374" t="s">
        <v>27</v>
      </c>
      <c r="B2374">
        <v>3</v>
      </c>
      <c r="C2374">
        <v>19</v>
      </c>
      <c r="D2374" t="s">
        <v>23</v>
      </c>
      <c r="E2374" t="s">
        <v>408</v>
      </c>
      <c r="F2374" s="1">
        <v>1.4293981481481482E-2</v>
      </c>
      <c r="G2374">
        <f>_xlfn.XLOOKUP($A2374,Product_pricing!$B:$B,Product_pricing!$C:$C)</f>
        <v>29</v>
      </c>
      <c r="H2374">
        <f t="shared" si="111"/>
        <v>70.47</v>
      </c>
      <c r="I2374" s="10">
        <f t="shared" si="112"/>
        <v>6.2185418510337515E-2</v>
      </c>
      <c r="J2374" t="str">
        <f>_xlfn.XLOOKUP(A2374,Product_Details!$A:$A,Product_Details!$G:$G,"mens")</f>
        <v>Mens</v>
      </c>
      <c r="K2374">
        <f t="shared" si="113"/>
        <v>1890</v>
      </c>
    </row>
    <row r="2375" spans="1:11" ht="15">
      <c r="A2375" t="s">
        <v>22</v>
      </c>
      <c r="B2375">
        <v>3</v>
      </c>
      <c r="C2375">
        <v>8</v>
      </c>
      <c r="D2375" t="s">
        <v>23</v>
      </c>
      <c r="E2375" t="s">
        <v>409</v>
      </c>
      <c r="F2375" s="1">
        <v>1.2081018518518519E-2</v>
      </c>
      <c r="G2375">
        <f>_xlfn.XLOOKUP($A2375,Product_pricing!$B:$B,Product_pricing!$C:$C)</f>
        <v>13</v>
      </c>
      <c r="H2375">
        <f t="shared" si="111"/>
        <v>35.880000000000003</v>
      </c>
      <c r="I2375" s="10">
        <f t="shared" si="112"/>
        <v>3.1661881880955159E-2</v>
      </c>
      <c r="J2375" t="str">
        <f>_xlfn.XLOOKUP(A2375,Product_Details!$A:$A,Product_Details!$G:$G,"mens")</f>
        <v>Womens</v>
      </c>
      <c r="K2375">
        <f t="shared" si="113"/>
        <v>2511.6666666666665</v>
      </c>
    </row>
    <row r="2376" spans="1:11" ht="15">
      <c r="A2376" t="s">
        <v>35</v>
      </c>
      <c r="B2376">
        <v>1</v>
      </c>
      <c r="C2376">
        <v>8</v>
      </c>
      <c r="D2376" t="s">
        <v>23</v>
      </c>
      <c r="E2376" t="s">
        <v>409</v>
      </c>
      <c r="F2376" s="1">
        <v>1.2081018518518519E-2</v>
      </c>
      <c r="G2376">
        <f>_xlfn.XLOOKUP($A2376,Product_pricing!$B:$B,Product_pricing!$C:$C)</f>
        <v>32</v>
      </c>
      <c r="H2376">
        <f t="shared" si="111"/>
        <v>29.44</v>
      </c>
      <c r="I2376" s="10">
        <f t="shared" si="112"/>
        <v>2.5978980004886285E-2</v>
      </c>
      <c r="J2376" t="str">
        <f>_xlfn.XLOOKUP(A2376,Product_Details!$A:$A,Product_Details!$G:$G,"mens")</f>
        <v>Womens</v>
      </c>
      <c r="K2376">
        <f t="shared" si="113"/>
        <v>2511.6666666666665</v>
      </c>
    </row>
    <row r="2377" spans="1:11" ht="15">
      <c r="A2377" t="s">
        <v>38</v>
      </c>
      <c r="B2377">
        <v>1</v>
      </c>
      <c r="C2377">
        <v>8</v>
      </c>
      <c r="D2377" t="s">
        <v>23</v>
      </c>
      <c r="E2377" t="s">
        <v>409</v>
      </c>
      <c r="F2377" s="1">
        <v>1.2081018518518519E-2</v>
      </c>
      <c r="G2377">
        <f>_xlfn.XLOOKUP($A2377,Product_pricing!$B:$B,Product_pricing!$C:$C)</f>
        <v>54</v>
      </c>
      <c r="H2377">
        <f t="shared" si="111"/>
        <v>49.68</v>
      </c>
      <c r="I2377" s="10">
        <f t="shared" si="112"/>
        <v>4.3839528758245601E-2</v>
      </c>
      <c r="J2377" t="str">
        <f>_xlfn.XLOOKUP(A2377,Product_Details!$A:$A,Product_Details!$G:$G,"mens")</f>
        <v>Womens</v>
      </c>
      <c r="K2377">
        <f t="shared" si="113"/>
        <v>2511.6666666666665</v>
      </c>
    </row>
    <row r="2378" spans="1:11" ht="15">
      <c r="A2378" t="s">
        <v>26</v>
      </c>
      <c r="B2378">
        <v>2</v>
      </c>
      <c r="C2378">
        <v>8</v>
      </c>
      <c r="D2378" t="s">
        <v>23</v>
      </c>
      <c r="E2378" t="s">
        <v>409</v>
      </c>
      <c r="F2378" s="1">
        <v>1.2081018518518519E-2</v>
      </c>
      <c r="G2378">
        <f>_xlfn.XLOOKUP($A2378,Product_pricing!$B:$B,Product_pricing!$C:$C)</f>
        <v>17</v>
      </c>
      <c r="H2378">
        <f t="shared" si="111"/>
        <v>31.28</v>
      </c>
      <c r="I2378" s="10">
        <f t="shared" si="112"/>
        <v>2.7602666255191678E-2</v>
      </c>
      <c r="J2378" t="str">
        <f>_xlfn.XLOOKUP(A2378,Product_Details!$A:$A,Product_Details!$G:$G,"mens")</f>
        <v>Mens</v>
      </c>
      <c r="K2378">
        <f t="shared" si="113"/>
        <v>7560</v>
      </c>
    </row>
    <row r="2379" spans="1:11" ht="15">
      <c r="A2379" t="s">
        <v>22</v>
      </c>
      <c r="B2379">
        <v>2</v>
      </c>
      <c r="C2379">
        <v>12</v>
      </c>
      <c r="D2379" t="s">
        <v>33</v>
      </c>
      <c r="E2379" t="s">
        <v>410</v>
      </c>
      <c r="F2379" s="1">
        <v>3.3100694444444446E-2</v>
      </c>
      <c r="G2379">
        <f>_xlfn.XLOOKUP($A2379,Product_pricing!$B:$B,Product_pricing!$C:$C)</f>
        <v>13</v>
      </c>
      <c r="H2379">
        <f t="shared" si="111"/>
        <v>22.88</v>
      </c>
      <c r="I2379" s="10">
        <f t="shared" si="112"/>
        <v>2.0190185547275752E-2</v>
      </c>
      <c r="J2379" t="str">
        <f>_xlfn.XLOOKUP(A2379,Product_Details!$A:$A,Product_Details!$G:$G,"mens")</f>
        <v>Womens</v>
      </c>
      <c r="K2379">
        <f t="shared" si="113"/>
        <v>2511.6666666666665</v>
      </c>
    </row>
    <row r="2380" spans="1:11" ht="15">
      <c r="A2380" t="s">
        <v>35</v>
      </c>
      <c r="B2380">
        <v>2</v>
      </c>
      <c r="C2380">
        <v>12</v>
      </c>
      <c r="D2380" t="s">
        <v>33</v>
      </c>
      <c r="E2380" t="s">
        <v>410</v>
      </c>
      <c r="F2380" s="1">
        <v>3.3100694444444446E-2</v>
      </c>
      <c r="G2380">
        <f>_xlfn.XLOOKUP($A2380,Product_pricing!$B:$B,Product_pricing!$C:$C)</f>
        <v>32</v>
      </c>
      <c r="H2380">
        <f t="shared" si="111"/>
        <v>56.32</v>
      </c>
      <c r="I2380" s="10">
        <f t="shared" si="112"/>
        <v>4.9698918270217232E-2</v>
      </c>
      <c r="J2380" t="str">
        <f>_xlfn.XLOOKUP(A2380,Product_Details!$A:$A,Product_Details!$G:$G,"mens")</f>
        <v>Womens</v>
      </c>
      <c r="K2380">
        <f t="shared" si="113"/>
        <v>2511.6666666666665</v>
      </c>
    </row>
    <row r="2381" spans="1:11" ht="15">
      <c r="A2381" t="s">
        <v>38</v>
      </c>
      <c r="B2381">
        <v>1</v>
      </c>
      <c r="C2381">
        <v>12</v>
      </c>
      <c r="D2381" t="s">
        <v>33</v>
      </c>
      <c r="E2381" t="s">
        <v>410</v>
      </c>
      <c r="F2381" s="1">
        <v>3.3100694444444446E-2</v>
      </c>
      <c r="G2381">
        <f>_xlfn.XLOOKUP($A2381,Product_pricing!$B:$B,Product_pricing!$C:$C)</f>
        <v>54</v>
      </c>
      <c r="H2381">
        <f t="shared" si="111"/>
        <v>47.52</v>
      </c>
      <c r="I2381" s="10">
        <f t="shared" si="112"/>
        <v>4.1933462290495792E-2</v>
      </c>
      <c r="J2381" t="str">
        <f>_xlfn.XLOOKUP(A2381,Product_Details!$A:$A,Product_Details!$G:$G,"mens")</f>
        <v>Womens</v>
      </c>
      <c r="K2381">
        <f t="shared" si="113"/>
        <v>2511.6666666666665</v>
      </c>
    </row>
    <row r="2382" spans="1:11" ht="15">
      <c r="A2382" t="s">
        <v>41</v>
      </c>
      <c r="B2382">
        <v>4</v>
      </c>
      <c r="C2382">
        <v>12</v>
      </c>
      <c r="D2382" t="s">
        <v>33</v>
      </c>
      <c r="E2382" t="s">
        <v>410</v>
      </c>
      <c r="F2382" s="1">
        <v>3.3100694444444446E-2</v>
      </c>
      <c r="G2382">
        <f>_xlfn.XLOOKUP($A2382,Product_pricing!$B:$B,Product_pricing!$C:$C)</f>
        <v>10</v>
      </c>
      <c r="H2382">
        <f t="shared" si="111"/>
        <v>35.200000000000003</v>
      </c>
      <c r="I2382" s="10">
        <f t="shared" si="112"/>
        <v>3.1061823918885775E-2</v>
      </c>
      <c r="J2382" t="str">
        <f>_xlfn.XLOOKUP(A2382,Product_Details!$A:$A,Product_Details!$G:$G,"mens")</f>
        <v>Mens</v>
      </c>
      <c r="K2382">
        <f t="shared" si="113"/>
        <v>3780</v>
      </c>
    </row>
    <row r="2383" spans="1:11" ht="15">
      <c r="A2383" t="s">
        <v>32</v>
      </c>
      <c r="B2383">
        <v>2</v>
      </c>
      <c r="C2383">
        <v>12</v>
      </c>
      <c r="D2383" t="s">
        <v>33</v>
      </c>
      <c r="E2383" t="s">
        <v>410</v>
      </c>
      <c r="F2383" s="1">
        <v>3.3100694444444446E-2</v>
      </c>
      <c r="G2383">
        <f>_xlfn.XLOOKUP($A2383,Product_pricing!$B:$B,Product_pricing!$C:$C)</f>
        <v>36</v>
      </c>
      <c r="H2383">
        <f t="shared" si="111"/>
        <v>63.36</v>
      </c>
      <c r="I2383" s="10">
        <f t="shared" si="112"/>
        <v>5.5911283053994384E-2</v>
      </c>
      <c r="J2383" t="str">
        <f>_xlfn.XLOOKUP(A2383,Product_Details!$A:$A,Product_Details!$G:$G,"mens")</f>
        <v>Mens</v>
      </c>
      <c r="K2383">
        <f t="shared" si="113"/>
        <v>3780</v>
      </c>
    </row>
    <row r="2384" spans="1:11" ht="15">
      <c r="A2384" t="s">
        <v>35</v>
      </c>
      <c r="B2384">
        <v>2</v>
      </c>
      <c r="C2384">
        <v>4</v>
      </c>
      <c r="D2384" t="s">
        <v>33</v>
      </c>
      <c r="E2384">
        <v>922281</v>
      </c>
      <c r="F2384" s="1">
        <v>2.9429398148148146E-2</v>
      </c>
      <c r="G2384">
        <f>_xlfn.XLOOKUP($A2384,Product_pricing!$B:$B,Product_pricing!$C:$C)</f>
        <v>32</v>
      </c>
      <c r="H2384">
        <f t="shared" si="111"/>
        <v>61.44</v>
      </c>
      <c r="I2384" s="10">
        <f t="shared" si="112"/>
        <v>5.4217001749327892E-2</v>
      </c>
      <c r="J2384" t="str">
        <f>_xlfn.XLOOKUP(A2384,Product_Details!$A:$A,Product_Details!$G:$G,"mens")</f>
        <v>Womens</v>
      </c>
      <c r="K2384">
        <f t="shared" si="113"/>
        <v>3767.5</v>
      </c>
    </row>
    <row r="2385" spans="1:11" ht="15">
      <c r="A2385" t="s">
        <v>29</v>
      </c>
      <c r="B2385">
        <v>2</v>
      </c>
      <c r="C2385">
        <v>4</v>
      </c>
      <c r="D2385" t="s">
        <v>33</v>
      </c>
      <c r="E2385">
        <v>922281</v>
      </c>
      <c r="F2385" s="1">
        <v>2.9429398148148146E-2</v>
      </c>
      <c r="G2385">
        <f>_xlfn.XLOOKUP($A2385,Product_pricing!$B:$B,Product_pricing!$C:$C)</f>
        <v>10</v>
      </c>
      <c r="H2385">
        <f t="shared" si="111"/>
        <v>19.2</v>
      </c>
      <c r="I2385" s="10">
        <f t="shared" si="112"/>
        <v>1.6942813046664965E-2</v>
      </c>
      <c r="J2385" t="str">
        <f>_xlfn.XLOOKUP(A2385,Product_Details!$A:$A,Product_Details!$G:$G,"mens")</f>
        <v>Womens</v>
      </c>
      <c r="K2385">
        <f t="shared" si="113"/>
        <v>3767.5</v>
      </c>
    </row>
    <row r="2386" spans="1:11" ht="15">
      <c r="A2386" t="s">
        <v>41</v>
      </c>
      <c r="B2386">
        <v>1</v>
      </c>
      <c r="C2386">
        <v>4</v>
      </c>
      <c r="D2386" t="s">
        <v>33</v>
      </c>
      <c r="E2386">
        <v>922281</v>
      </c>
      <c r="F2386" s="1">
        <v>2.9429398148148146E-2</v>
      </c>
      <c r="G2386">
        <f>_xlfn.XLOOKUP($A2386,Product_pricing!$B:$B,Product_pricing!$C:$C)</f>
        <v>10</v>
      </c>
      <c r="H2386">
        <f t="shared" si="111"/>
        <v>9.6</v>
      </c>
      <c r="I2386" s="10">
        <f t="shared" si="112"/>
        <v>8.4714065233324823E-3</v>
      </c>
      <c r="J2386" t="str">
        <f>_xlfn.XLOOKUP(A2386,Product_Details!$A:$A,Product_Details!$G:$G,"mens")</f>
        <v>Mens</v>
      </c>
      <c r="K2386">
        <f t="shared" si="113"/>
        <v>3780</v>
      </c>
    </row>
    <row r="2387" spans="1:11" ht="15">
      <c r="A2387" t="s">
        <v>26</v>
      </c>
      <c r="B2387">
        <v>4</v>
      </c>
      <c r="C2387">
        <v>4</v>
      </c>
      <c r="D2387" t="s">
        <v>33</v>
      </c>
      <c r="E2387">
        <v>922281</v>
      </c>
      <c r="F2387" s="1">
        <v>2.9429398148148146E-2</v>
      </c>
      <c r="G2387">
        <f>_xlfn.XLOOKUP($A2387,Product_pricing!$B:$B,Product_pricing!$C:$C)</f>
        <v>17</v>
      </c>
      <c r="H2387">
        <f t="shared" si="111"/>
        <v>65.28</v>
      </c>
      <c r="I2387" s="10">
        <f t="shared" si="112"/>
        <v>5.7605564358660884E-2</v>
      </c>
      <c r="J2387" t="str">
        <f>_xlfn.XLOOKUP(A2387,Product_Details!$A:$A,Product_Details!$G:$G,"mens")</f>
        <v>Mens</v>
      </c>
      <c r="K2387">
        <f t="shared" si="113"/>
        <v>3780</v>
      </c>
    </row>
    <row r="2388" spans="1:11" ht="15">
      <c r="A2388" t="s">
        <v>29</v>
      </c>
      <c r="B2388">
        <v>5</v>
      </c>
      <c r="C2388">
        <v>2</v>
      </c>
      <c r="D2388" t="s">
        <v>23</v>
      </c>
      <c r="E2388" t="s">
        <v>411</v>
      </c>
      <c r="F2388" s="1">
        <v>3.8840277777777779E-2</v>
      </c>
      <c r="G2388">
        <f>_xlfn.XLOOKUP($A2388,Product_pricing!$B:$B,Product_pricing!$C:$C)</f>
        <v>10</v>
      </c>
      <c r="H2388">
        <f t="shared" si="111"/>
        <v>49</v>
      </c>
      <c r="I2388" s="10">
        <f t="shared" si="112"/>
        <v>4.3239470796176217E-2</v>
      </c>
      <c r="J2388" t="str">
        <f>_xlfn.XLOOKUP(A2388,Product_Details!$A:$A,Product_Details!$G:$G,"mens")</f>
        <v>Womens</v>
      </c>
      <c r="K2388">
        <f t="shared" si="113"/>
        <v>2511.6666666666665</v>
      </c>
    </row>
    <row r="2389" spans="1:11" ht="15">
      <c r="A2389" t="s">
        <v>36</v>
      </c>
      <c r="B2389">
        <v>3</v>
      </c>
      <c r="C2389">
        <v>2</v>
      </c>
      <c r="D2389" t="s">
        <v>23</v>
      </c>
      <c r="E2389" t="s">
        <v>411</v>
      </c>
      <c r="F2389" s="1">
        <v>3.8840277777777779E-2</v>
      </c>
      <c r="G2389">
        <f>_xlfn.XLOOKUP($A2389,Product_pricing!$B:$B,Product_pricing!$C:$C)</f>
        <v>23</v>
      </c>
      <c r="H2389">
        <f t="shared" si="111"/>
        <v>67.62</v>
      </c>
      <c r="I2389" s="10">
        <f t="shared" si="112"/>
        <v>5.967046969872318E-2</v>
      </c>
      <c r="J2389" t="str">
        <f>_xlfn.XLOOKUP(A2389,Product_Details!$A:$A,Product_Details!$G:$G,"mens")</f>
        <v>Womens</v>
      </c>
      <c r="K2389">
        <f t="shared" si="113"/>
        <v>2511.6666666666665</v>
      </c>
    </row>
    <row r="2390" spans="1:11" ht="15">
      <c r="A2390" t="s">
        <v>38</v>
      </c>
      <c r="B2390">
        <v>3</v>
      </c>
      <c r="C2390">
        <v>2</v>
      </c>
      <c r="D2390" t="s">
        <v>23</v>
      </c>
      <c r="E2390" t="s">
        <v>411</v>
      </c>
      <c r="F2390" s="1">
        <v>3.8840277777777779E-2</v>
      </c>
      <c r="G2390">
        <f>_xlfn.XLOOKUP($A2390,Product_pricing!$B:$B,Product_pricing!$C:$C)</f>
        <v>54</v>
      </c>
      <c r="H2390">
        <f t="shared" si="111"/>
        <v>158.76</v>
      </c>
      <c r="I2390" s="10">
        <f t="shared" si="112"/>
        <v>0.14009588537961093</v>
      </c>
      <c r="J2390" t="str">
        <f>_xlfn.XLOOKUP(A2390,Product_Details!$A:$A,Product_Details!$G:$G,"mens")</f>
        <v>Womens</v>
      </c>
      <c r="K2390">
        <f t="shared" si="113"/>
        <v>2511.6666666666665</v>
      </c>
    </row>
    <row r="2391" spans="1:11" ht="15">
      <c r="A2391" t="s">
        <v>26</v>
      </c>
      <c r="B2391">
        <v>5</v>
      </c>
      <c r="C2391">
        <v>2</v>
      </c>
      <c r="D2391" t="s">
        <v>23</v>
      </c>
      <c r="E2391" t="s">
        <v>411</v>
      </c>
      <c r="F2391" s="1">
        <v>3.8840277777777779E-2</v>
      </c>
      <c r="G2391">
        <f>_xlfn.XLOOKUP($A2391,Product_pricing!$B:$B,Product_pricing!$C:$C)</f>
        <v>17</v>
      </c>
      <c r="H2391">
        <f t="shared" si="111"/>
        <v>83.3</v>
      </c>
      <c r="I2391" s="10">
        <f t="shared" si="112"/>
        <v>7.3507100353499569E-2</v>
      </c>
      <c r="J2391" t="str">
        <f>_xlfn.XLOOKUP(A2391,Product_Details!$A:$A,Product_Details!$G:$G,"mens")</f>
        <v>Mens</v>
      </c>
      <c r="K2391">
        <f t="shared" si="113"/>
        <v>7560</v>
      </c>
    </row>
    <row r="2392" spans="1:11" ht="15">
      <c r="A2392" t="s">
        <v>22</v>
      </c>
      <c r="B2392">
        <v>2</v>
      </c>
      <c r="C2392">
        <v>21</v>
      </c>
      <c r="D2392" t="s">
        <v>23</v>
      </c>
      <c r="E2392" t="s">
        <v>412</v>
      </c>
      <c r="F2392" s="1">
        <v>3.840277777777778E-3</v>
      </c>
      <c r="G2392">
        <f>_xlfn.XLOOKUP($A2392,Product_pricing!$B:$B,Product_pricing!$C:$C)</f>
        <v>13</v>
      </c>
      <c r="H2392">
        <f t="shared" si="111"/>
        <v>20.54</v>
      </c>
      <c r="I2392" s="10">
        <f t="shared" si="112"/>
        <v>1.8125280207213459E-2</v>
      </c>
      <c r="J2392" t="str">
        <f>_xlfn.XLOOKUP(A2392,Product_Details!$A:$A,Product_Details!$G:$G,"mens")</f>
        <v>Womens</v>
      </c>
      <c r="K2392">
        <f t="shared" si="113"/>
        <v>3767.5</v>
      </c>
    </row>
    <row r="2393" spans="1:11" ht="15">
      <c r="A2393" t="s">
        <v>29</v>
      </c>
      <c r="B2393">
        <v>3</v>
      </c>
      <c r="C2393">
        <v>21</v>
      </c>
      <c r="D2393" t="s">
        <v>23</v>
      </c>
      <c r="E2393" t="s">
        <v>412</v>
      </c>
      <c r="F2393" s="1">
        <v>3.840277777777778E-3</v>
      </c>
      <c r="G2393">
        <f>_xlfn.XLOOKUP($A2393,Product_pricing!$B:$B,Product_pricing!$C:$C)</f>
        <v>10</v>
      </c>
      <c r="H2393">
        <f t="shared" si="111"/>
        <v>23.700000000000003</v>
      </c>
      <c r="I2393" s="10">
        <f t="shared" si="112"/>
        <v>2.091378485447707E-2</v>
      </c>
      <c r="J2393" t="str">
        <f>_xlfn.XLOOKUP(A2393,Product_Details!$A:$A,Product_Details!$G:$G,"mens")</f>
        <v>Womens</v>
      </c>
      <c r="K2393">
        <f t="shared" si="113"/>
        <v>3767.5</v>
      </c>
    </row>
    <row r="2394" spans="1:11" ht="15">
      <c r="A2394" t="s">
        <v>25</v>
      </c>
      <c r="B2394">
        <v>3</v>
      </c>
      <c r="C2394">
        <v>21</v>
      </c>
      <c r="D2394" t="s">
        <v>23</v>
      </c>
      <c r="E2394" t="s">
        <v>412</v>
      </c>
      <c r="F2394" s="1">
        <v>3.840277777777778E-3</v>
      </c>
      <c r="G2394">
        <f>_xlfn.XLOOKUP($A2394,Product_pricing!$B:$B,Product_pricing!$C:$C)</f>
        <v>40</v>
      </c>
      <c r="H2394">
        <f t="shared" si="111"/>
        <v>94.800000000000011</v>
      </c>
      <c r="I2394" s="10">
        <f t="shared" si="112"/>
        <v>8.3655139417908281E-2</v>
      </c>
      <c r="J2394" t="str">
        <f>_xlfn.XLOOKUP(A2394,Product_Details!$A:$A,Product_Details!$G:$G,"mens")</f>
        <v>Mens</v>
      </c>
      <c r="K2394">
        <f t="shared" si="113"/>
        <v>1512</v>
      </c>
    </row>
    <row r="2395" spans="1:11" ht="15">
      <c r="A2395" t="s">
        <v>41</v>
      </c>
      <c r="B2395">
        <v>2</v>
      </c>
      <c r="C2395">
        <v>21</v>
      </c>
      <c r="D2395" t="s">
        <v>23</v>
      </c>
      <c r="E2395" t="s">
        <v>412</v>
      </c>
      <c r="F2395" s="1">
        <v>3.840277777777778E-3</v>
      </c>
      <c r="G2395">
        <f>_xlfn.XLOOKUP($A2395,Product_pricing!$B:$B,Product_pricing!$C:$C)</f>
        <v>10</v>
      </c>
      <c r="H2395">
        <f t="shared" si="111"/>
        <v>15.8</v>
      </c>
      <c r="I2395" s="10">
        <f t="shared" si="112"/>
        <v>1.3942523236318045E-2</v>
      </c>
      <c r="J2395" t="str">
        <f>_xlfn.XLOOKUP(A2395,Product_Details!$A:$A,Product_Details!$G:$G,"mens")</f>
        <v>Mens</v>
      </c>
      <c r="K2395">
        <f t="shared" si="113"/>
        <v>1512</v>
      </c>
    </row>
    <row r="2396" spans="1:11" ht="15">
      <c r="A2396" t="s">
        <v>31</v>
      </c>
      <c r="B2396">
        <v>5</v>
      </c>
      <c r="C2396">
        <v>21</v>
      </c>
      <c r="D2396" t="s">
        <v>23</v>
      </c>
      <c r="E2396" t="s">
        <v>412</v>
      </c>
      <c r="F2396" s="1">
        <v>3.840277777777778E-3</v>
      </c>
      <c r="G2396">
        <f>_xlfn.XLOOKUP($A2396,Product_pricing!$B:$B,Product_pricing!$C:$C)</f>
        <v>57</v>
      </c>
      <c r="H2396">
        <f t="shared" si="111"/>
        <v>225.15</v>
      </c>
      <c r="I2396" s="10">
        <f t="shared" si="112"/>
        <v>0.19868095611753217</v>
      </c>
      <c r="J2396" t="str">
        <f>_xlfn.XLOOKUP(A2396,Product_Details!$A:$A,Product_Details!$G:$G,"mens")</f>
        <v>Mens</v>
      </c>
      <c r="K2396">
        <f t="shared" si="113"/>
        <v>1512</v>
      </c>
    </row>
    <row r="2397" spans="1:11" ht="15">
      <c r="A2397" t="s">
        <v>32</v>
      </c>
      <c r="B2397">
        <v>5</v>
      </c>
      <c r="C2397">
        <v>21</v>
      </c>
      <c r="D2397" t="s">
        <v>23</v>
      </c>
      <c r="E2397" t="s">
        <v>412</v>
      </c>
      <c r="F2397" s="1">
        <v>3.840277777777778E-3</v>
      </c>
      <c r="G2397">
        <f>_xlfn.XLOOKUP($A2397,Product_pricing!$B:$B,Product_pricing!$C:$C)</f>
        <v>36</v>
      </c>
      <c r="H2397">
        <f t="shared" si="111"/>
        <v>142.20000000000002</v>
      </c>
      <c r="I2397" s="10">
        <f t="shared" si="112"/>
        <v>0.12548270912686244</v>
      </c>
      <c r="J2397" t="str">
        <f>_xlfn.XLOOKUP(A2397,Product_Details!$A:$A,Product_Details!$G:$G,"mens")</f>
        <v>Mens</v>
      </c>
      <c r="K2397">
        <f t="shared" si="113"/>
        <v>1512</v>
      </c>
    </row>
    <row r="2398" spans="1:11" ht="15">
      <c r="A2398" t="s">
        <v>27</v>
      </c>
      <c r="B2398">
        <v>3</v>
      </c>
      <c r="C2398">
        <v>21</v>
      </c>
      <c r="D2398" t="s">
        <v>23</v>
      </c>
      <c r="E2398" t="s">
        <v>412</v>
      </c>
      <c r="F2398" s="1">
        <v>3.840277777777778E-3</v>
      </c>
      <c r="G2398">
        <f>_xlfn.XLOOKUP($A2398,Product_pricing!$B:$B,Product_pricing!$C:$C)</f>
        <v>29</v>
      </c>
      <c r="H2398">
        <f t="shared" si="111"/>
        <v>68.73</v>
      </c>
      <c r="I2398" s="10">
        <f t="shared" si="112"/>
        <v>6.0649976077983503E-2</v>
      </c>
      <c r="J2398" t="str">
        <f>_xlfn.XLOOKUP(A2398,Product_Details!$A:$A,Product_Details!$G:$G,"mens")</f>
        <v>Mens</v>
      </c>
      <c r="K2398">
        <f t="shared" si="113"/>
        <v>1512</v>
      </c>
    </row>
    <row r="2399" spans="1:11" ht="15">
      <c r="A2399" t="s">
        <v>22</v>
      </c>
      <c r="B2399">
        <v>1</v>
      </c>
      <c r="C2399">
        <v>15</v>
      </c>
      <c r="D2399" t="s">
        <v>23</v>
      </c>
      <c r="E2399" t="s">
        <v>413</v>
      </c>
      <c r="F2399" s="1">
        <v>3.8762731481481481E-2</v>
      </c>
      <c r="G2399">
        <f>_xlfn.XLOOKUP($A2399,Product_pricing!$B:$B,Product_pricing!$C:$C)</f>
        <v>13</v>
      </c>
      <c r="H2399">
        <f t="shared" si="111"/>
        <v>11.049999999999999</v>
      </c>
      <c r="I2399" s="10">
        <f t="shared" si="112"/>
        <v>9.7509418836274932E-3</v>
      </c>
      <c r="J2399" t="str">
        <f>_xlfn.XLOOKUP(A2399,Product_Details!$A:$A,Product_Details!$G:$G,"mens")</f>
        <v>Womens</v>
      </c>
      <c r="K2399">
        <f t="shared" si="113"/>
        <v>2511.6666666666665</v>
      </c>
    </row>
    <row r="2400" spans="1:11" ht="15">
      <c r="A2400" t="s">
        <v>36</v>
      </c>
      <c r="B2400">
        <v>2</v>
      </c>
      <c r="C2400">
        <v>15</v>
      </c>
      <c r="D2400" t="s">
        <v>23</v>
      </c>
      <c r="E2400" t="s">
        <v>413</v>
      </c>
      <c r="F2400" s="1">
        <v>3.8762731481481481E-2</v>
      </c>
      <c r="G2400">
        <f>_xlfn.XLOOKUP($A2400,Product_pricing!$B:$B,Product_pricing!$C:$C)</f>
        <v>23</v>
      </c>
      <c r="H2400">
        <f t="shared" si="111"/>
        <v>39.1</v>
      </c>
      <c r="I2400" s="10">
        <f t="shared" si="112"/>
        <v>3.4503332818989596E-2</v>
      </c>
      <c r="J2400" t="str">
        <f>_xlfn.XLOOKUP(A2400,Product_Details!$A:$A,Product_Details!$G:$G,"mens")</f>
        <v>Womens</v>
      </c>
      <c r="K2400">
        <f t="shared" si="113"/>
        <v>2511.6666666666665</v>
      </c>
    </row>
    <row r="2401" spans="1:11" ht="15">
      <c r="A2401" t="s">
        <v>38</v>
      </c>
      <c r="B2401">
        <v>4</v>
      </c>
      <c r="C2401">
        <v>15</v>
      </c>
      <c r="D2401" t="s">
        <v>23</v>
      </c>
      <c r="E2401" t="s">
        <v>413</v>
      </c>
      <c r="F2401" s="1">
        <v>3.8762731481481481E-2</v>
      </c>
      <c r="G2401">
        <f>_xlfn.XLOOKUP($A2401,Product_pricing!$B:$B,Product_pricing!$C:$C)</f>
        <v>54</v>
      </c>
      <c r="H2401">
        <f t="shared" si="111"/>
        <v>183.6</v>
      </c>
      <c r="I2401" s="10">
        <f t="shared" si="112"/>
        <v>0.16201564975873375</v>
      </c>
      <c r="J2401" t="str">
        <f>_xlfn.XLOOKUP(A2401,Product_Details!$A:$A,Product_Details!$G:$G,"mens")</f>
        <v>Womens</v>
      </c>
      <c r="K2401">
        <f t="shared" si="113"/>
        <v>2511.6666666666665</v>
      </c>
    </row>
    <row r="2402" spans="1:11" ht="15">
      <c r="A2402" t="s">
        <v>25</v>
      </c>
      <c r="B2402">
        <v>5</v>
      </c>
      <c r="C2402">
        <v>15</v>
      </c>
      <c r="D2402" t="s">
        <v>23</v>
      </c>
      <c r="E2402" t="s">
        <v>413</v>
      </c>
      <c r="F2402" s="1">
        <v>3.8762731481481481E-2</v>
      </c>
      <c r="G2402">
        <f>_xlfn.XLOOKUP($A2402,Product_pricing!$B:$B,Product_pricing!$C:$C)</f>
        <v>40</v>
      </c>
      <c r="H2402">
        <f t="shared" si="111"/>
        <v>170</v>
      </c>
      <c r="I2402" s="10">
        <f t="shared" si="112"/>
        <v>0.15001449051734606</v>
      </c>
      <c r="J2402" t="str">
        <f>_xlfn.XLOOKUP(A2402,Product_Details!$A:$A,Product_Details!$G:$G,"mens")</f>
        <v>Mens</v>
      </c>
      <c r="K2402">
        <f t="shared" si="113"/>
        <v>1890</v>
      </c>
    </row>
    <row r="2403" spans="1:11" ht="15">
      <c r="A2403" t="s">
        <v>41</v>
      </c>
      <c r="B2403">
        <v>5</v>
      </c>
      <c r="C2403">
        <v>15</v>
      </c>
      <c r="D2403" t="s">
        <v>23</v>
      </c>
      <c r="E2403" t="s">
        <v>413</v>
      </c>
      <c r="F2403" s="1">
        <v>3.8762731481481481E-2</v>
      </c>
      <c r="G2403">
        <f>_xlfn.XLOOKUP($A2403,Product_pricing!$B:$B,Product_pricing!$C:$C)</f>
        <v>10</v>
      </c>
      <c r="H2403">
        <f t="shared" si="111"/>
        <v>42.5</v>
      </c>
      <c r="I2403" s="10">
        <f t="shared" si="112"/>
        <v>3.7503622629336514E-2</v>
      </c>
      <c r="J2403" t="str">
        <f>_xlfn.XLOOKUP(A2403,Product_Details!$A:$A,Product_Details!$G:$G,"mens")</f>
        <v>Mens</v>
      </c>
      <c r="K2403">
        <f t="shared" si="113"/>
        <v>1890</v>
      </c>
    </row>
    <row r="2404" spans="1:11" ht="15">
      <c r="A2404" t="s">
        <v>32</v>
      </c>
      <c r="B2404">
        <v>3</v>
      </c>
      <c r="C2404">
        <v>15</v>
      </c>
      <c r="D2404" t="s">
        <v>23</v>
      </c>
      <c r="E2404" t="s">
        <v>413</v>
      </c>
      <c r="F2404" s="1">
        <v>3.8762731481481481E-2</v>
      </c>
      <c r="G2404">
        <f>_xlfn.XLOOKUP($A2404,Product_pricing!$B:$B,Product_pricing!$C:$C)</f>
        <v>36</v>
      </c>
      <c r="H2404">
        <f t="shared" si="111"/>
        <v>91.8</v>
      </c>
      <c r="I2404" s="10">
        <f t="shared" si="112"/>
        <v>8.1007824879366877E-2</v>
      </c>
      <c r="J2404" t="str">
        <f>_xlfn.XLOOKUP(A2404,Product_Details!$A:$A,Product_Details!$G:$G,"mens")</f>
        <v>Mens</v>
      </c>
      <c r="K2404">
        <f t="shared" si="113"/>
        <v>1890</v>
      </c>
    </row>
    <row r="2405" spans="1:11" ht="15">
      <c r="A2405" t="s">
        <v>26</v>
      </c>
      <c r="B2405">
        <v>5</v>
      </c>
      <c r="C2405">
        <v>15</v>
      </c>
      <c r="D2405" t="s">
        <v>23</v>
      </c>
      <c r="E2405" t="s">
        <v>413</v>
      </c>
      <c r="F2405" s="1">
        <v>3.8762731481481481E-2</v>
      </c>
      <c r="G2405">
        <f>_xlfn.XLOOKUP($A2405,Product_pricing!$B:$B,Product_pricing!$C:$C)</f>
        <v>17</v>
      </c>
      <c r="H2405">
        <f t="shared" si="111"/>
        <v>72.25</v>
      </c>
      <c r="I2405" s="10">
        <f t="shared" si="112"/>
        <v>6.3756158469872079E-2</v>
      </c>
      <c r="J2405" t="str">
        <f>_xlfn.XLOOKUP(A2405,Product_Details!$A:$A,Product_Details!$G:$G,"mens")</f>
        <v>Mens</v>
      </c>
      <c r="K2405">
        <f t="shared" si="113"/>
        <v>1890</v>
      </c>
    </row>
    <row r="2406" spans="1:11" ht="15">
      <c r="A2406" t="s">
        <v>29</v>
      </c>
      <c r="B2406">
        <v>4</v>
      </c>
      <c r="C2406">
        <v>3</v>
      </c>
      <c r="D2406" t="s">
        <v>33</v>
      </c>
      <c r="E2406" t="s">
        <v>414</v>
      </c>
      <c r="F2406" s="1">
        <v>2.6567129629629632E-2</v>
      </c>
      <c r="G2406">
        <f>_xlfn.XLOOKUP($A2406,Product_pricing!$B:$B,Product_pricing!$C:$C)</f>
        <v>10</v>
      </c>
      <c r="H2406">
        <f t="shared" si="111"/>
        <v>38.799999999999997</v>
      </c>
      <c r="I2406" s="10">
        <f t="shared" si="112"/>
        <v>3.423860136513545E-2</v>
      </c>
      <c r="J2406" t="str">
        <f>_xlfn.XLOOKUP(A2406,Product_Details!$A:$A,Product_Details!$G:$G,"mens")</f>
        <v>Womens</v>
      </c>
      <c r="K2406">
        <f t="shared" si="113"/>
        <v>3767.5</v>
      </c>
    </row>
    <row r="2407" spans="1:11" ht="15">
      <c r="A2407" t="s">
        <v>36</v>
      </c>
      <c r="B2407">
        <v>3</v>
      </c>
      <c r="C2407">
        <v>3</v>
      </c>
      <c r="D2407" t="s">
        <v>33</v>
      </c>
      <c r="E2407" t="s">
        <v>414</v>
      </c>
      <c r="F2407" s="1">
        <v>2.6567129629629632E-2</v>
      </c>
      <c r="G2407">
        <f>_xlfn.XLOOKUP($A2407,Product_pricing!$B:$B,Product_pricing!$C:$C)</f>
        <v>23</v>
      </c>
      <c r="H2407">
        <f t="shared" si="111"/>
        <v>66.929999999999993</v>
      </c>
      <c r="I2407" s="10">
        <f t="shared" si="112"/>
        <v>5.9061587354858655E-2</v>
      </c>
      <c r="J2407" t="str">
        <f>_xlfn.XLOOKUP(A2407,Product_Details!$A:$A,Product_Details!$G:$G,"mens")</f>
        <v>Womens</v>
      </c>
      <c r="K2407">
        <f t="shared" si="113"/>
        <v>3767.5</v>
      </c>
    </row>
    <row r="2408" spans="1:11" ht="15">
      <c r="A2408" t="s">
        <v>25</v>
      </c>
      <c r="B2408">
        <v>3</v>
      </c>
      <c r="C2408">
        <v>3</v>
      </c>
      <c r="D2408" t="s">
        <v>33</v>
      </c>
      <c r="E2408" t="s">
        <v>414</v>
      </c>
      <c r="F2408" s="1">
        <v>2.6567129629629632E-2</v>
      </c>
      <c r="G2408">
        <f>_xlfn.XLOOKUP($A2408,Product_pricing!$B:$B,Product_pricing!$C:$C)</f>
        <v>40</v>
      </c>
      <c r="H2408">
        <f t="shared" si="111"/>
        <v>116.39999999999999</v>
      </c>
      <c r="I2408" s="10">
        <f t="shared" si="112"/>
        <v>0.10271580409540636</v>
      </c>
      <c r="J2408" t="str">
        <f>_xlfn.XLOOKUP(A2408,Product_Details!$A:$A,Product_Details!$G:$G,"mens")</f>
        <v>Mens</v>
      </c>
      <c r="K2408">
        <f t="shared" si="113"/>
        <v>1890</v>
      </c>
    </row>
    <row r="2409" spans="1:11" ht="15">
      <c r="A2409" t="s">
        <v>41</v>
      </c>
      <c r="B2409">
        <v>1</v>
      </c>
      <c r="C2409">
        <v>3</v>
      </c>
      <c r="D2409" t="s">
        <v>33</v>
      </c>
      <c r="E2409" t="s">
        <v>414</v>
      </c>
      <c r="F2409" s="1">
        <v>2.6567129629629632E-2</v>
      </c>
      <c r="G2409">
        <f>_xlfn.XLOOKUP($A2409,Product_pricing!$B:$B,Product_pricing!$C:$C)</f>
        <v>10</v>
      </c>
      <c r="H2409">
        <f t="shared" si="111"/>
        <v>9.6999999999999993</v>
      </c>
      <c r="I2409" s="10">
        <f t="shared" si="112"/>
        <v>8.5596503412838625E-3</v>
      </c>
      <c r="J2409" t="str">
        <f>_xlfn.XLOOKUP(A2409,Product_Details!$A:$A,Product_Details!$G:$G,"mens")</f>
        <v>Mens</v>
      </c>
      <c r="K2409">
        <f t="shared" si="113"/>
        <v>1890</v>
      </c>
    </row>
    <row r="2410" spans="1:11" ht="15">
      <c r="A2410" t="s">
        <v>26</v>
      </c>
      <c r="B2410">
        <v>5</v>
      </c>
      <c r="C2410">
        <v>3</v>
      </c>
      <c r="D2410" t="s">
        <v>33</v>
      </c>
      <c r="E2410" t="s">
        <v>414</v>
      </c>
      <c r="F2410" s="1">
        <v>2.6567129629629632E-2</v>
      </c>
      <c r="G2410">
        <f>_xlfn.XLOOKUP($A2410,Product_pricing!$B:$B,Product_pricing!$C:$C)</f>
        <v>17</v>
      </c>
      <c r="H2410">
        <f t="shared" si="111"/>
        <v>82.45</v>
      </c>
      <c r="I2410" s="10">
        <f t="shared" si="112"/>
        <v>7.2757027900912846E-2</v>
      </c>
      <c r="J2410" t="str">
        <f>_xlfn.XLOOKUP(A2410,Product_Details!$A:$A,Product_Details!$G:$G,"mens")</f>
        <v>Mens</v>
      </c>
      <c r="K2410">
        <f t="shared" si="113"/>
        <v>1890</v>
      </c>
    </row>
    <row r="2411" spans="1:11" ht="15">
      <c r="A2411" t="s">
        <v>27</v>
      </c>
      <c r="B2411">
        <v>1</v>
      </c>
      <c r="C2411">
        <v>3</v>
      </c>
      <c r="D2411" t="s">
        <v>33</v>
      </c>
      <c r="E2411" t="s">
        <v>414</v>
      </c>
      <c r="F2411" s="1">
        <v>2.6567129629629632E-2</v>
      </c>
      <c r="G2411">
        <f>_xlfn.XLOOKUP($A2411,Product_pricing!$B:$B,Product_pricing!$C:$C)</f>
        <v>29</v>
      </c>
      <c r="H2411">
        <f t="shared" si="111"/>
        <v>28.13</v>
      </c>
      <c r="I2411" s="10">
        <f t="shared" si="112"/>
        <v>2.4822985989723205E-2</v>
      </c>
      <c r="J2411" t="str">
        <f>_xlfn.XLOOKUP(A2411,Product_Details!$A:$A,Product_Details!$G:$G,"mens")</f>
        <v>Mens</v>
      </c>
      <c r="K2411">
        <f t="shared" si="113"/>
        <v>1890</v>
      </c>
    </row>
    <row r="2412" spans="1:11" ht="15">
      <c r="A2412" t="s">
        <v>22</v>
      </c>
      <c r="B2412">
        <v>5</v>
      </c>
      <c r="C2412">
        <v>9</v>
      </c>
      <c r="D2412" t="s">
        <v>23</v>
      </c>
      <c r="E2412" t="s">
        <v>415</v>
      </c>
      <c r="F2412" s="1">
        <v>1.8474537037037036E-2</v>
      </c>
      <c r="G2412">
        <f>_xlfn.XLOOKUP($A2412,Product_pricing!$B:$B,Product_pricing!$C:$C)</f>
        <v>13</v>
      </c>
      <c r="H2412">
        <f t="shared" si="111"/>
        <v>59.15</v>
      </c>
      <c r="I2412" s="10">
        <f t="shared" si="112"/>
        <v>5.219621831824129E-2</v>
      </c>
      <c r="J2412" t="str">
        <f>_xlfn.XLOOKUP(A2412,Product_Details!$A:$A,Product_Details!$G:$G,"mens")</f>
        <v>Womens</v>
      </c>
      <c r="K2412">
        <f t="shared" si="113"/>
        <v>2511.6666666666665</v>
      </c>
    </row>
    <row r="2413" spans="1:11" ht="15">
      <c r="A2413" t="s">
        <v>29</v>
      </c>
      <c r="B2413">
        <v>4</v>
      </c>
      <c r="C2413">
        <v>9</v>
      </c>
      <c r="D2413" t="s">
        <v>23</v>
      </c>
      <c r="E2413" t="s">
        <v>415</v>
      </c>
      <c r="F2413" s="1">
        <v>1.8474537037037036E-2</v>
      </c>
      <c r="G2413">
        <f>_xlfn.XLOOKUP($A2413,Product_pricing!$B:$B,Product_pricing!$C:$C)</f>
        <v>10</v>
      </c>
      <c r="H2413">
        <f t="shared" si="111"/>
        <v>36.4</v>
      </c>
      <c r="I2413" s="10">
        <f t="shared" si="112"/>
        <v>3.2120749734302338E-2</v>
      </c>
      <c r="J2413" t="str">
        <f>_xlfn.XLOOKUP(A2413,Product_Details!$A:$A,Product_Details!$G:$G,"mens")</f>
        <v>Womens</v>
      </c>
      <c r="K2413">
        <f t="shared" si="113"/>
        <v>2511.6666666666665</v>
      </c>
    </row>
    <row r="2414" spans="1:11" ht="15">
      <c r="A2414" t="s">
        <v>38</v>
      </c>
      <c r="B2414">
        <v>4</v>
      </c>
      <c r="C2414">
        <v>9</v>
      </c>
      <c r="D2414" t="s">
        <v>23</v>
      </c>
      <c r="E2414" t="s">
        <v>415</v>
      </c>
      <c r="F2414" s="1">
        <v>1.8474537037037036E-2</v>
      </c>
      <c r="G2414">
        <f>_xlfn.XLOOKUP($A2414,Product_pricing!$B:$B,Product_pricing!$C:$C)</f>
        <v>54</v>
      </c>
      <c r="H2414">
        <f t="shared" si="111"/>
        <v>196.56</v>
      </c>
      <c r="I2414" s="10">
        <f t="shared" si="112"/>
        <v>0.17345204856523261</v>
      </c>
      <c r="J2414" t="str">
        <f>_xlfn.XLOOKUP(A2414,Product_Details!$A:$A,Product_Details!$G:$G,"mens")</f>
        <v>Womens</v>
      </c>
      <c r="K2414">
        <f t="shared" si="113"/>
        <v>2511.6666666666665</v>
      </c>
    </row>
    <row r="2415" spans="1:11" ht="15">
      <c r="A2415" t="s">
        <v>38</v>
      </c>
      <c r="B2415">
        <v>2</v>
      </c>
      <c r="C2415">
        <v>7</v>
      </c>
      <c r="D2415" t="s">
        <v>33</v>
      </c>
      <c r="E2415" t="s">
        <v>416</v>
      </c>
      <c r="F2415" s="1">
        <v>4.0126157407407409E-2</v>
      </c>
      <c r="G2415">
        <f>_xlfn.XLOOKUP($A2415,Product_pricing!$B:$B,Product_pricing!$C:$C)</f>
        <v>54</v>
      </c>
      <c r="H2415">
        <f t="shared" si="111"/>
        <v>100.44</v>
      </c>
      <c r="I2415" s="10">
        <f t="shared" si="112"/>
        <v>8.8632090750366099E-2</v>
      </c>
      <c r="J2415" t="str">
        <f>_xlfn.XLOOKUP(A2415,Product_Details!$A:$A,Product_Details!$G:$G,"mens")</f>
        <v>Womens</v>
      </c>
      <c r="K2415">
        <f t="shared" si="113"/>
        <v>7535</v>
      </c>
    </row>
    <row r="2416" spans="1:11" ht="15">
      <c r="A2416" t="s">
        <v>26</v>
      </c>
      <c r="B2416">
        <v>1</v>
      </c>
      <c r="C2416">
        <v>7</v>
      </c>
      <c r="D2416" t="s">
        <v>33</v>
      </c>
      <c r="E2416" t="s">
        <v>416</v>
      </c>
      <c r="F2416" s="1">
        <v>4.0126157407407409E-2</v>
      </c>
      <c r="G2416">
        <f>_xlfn.XLOOKUP($A2416,Product_pricing!$B:$B,Product_pricing!$C:$C)</f>
        <v>17</v>
      </c>
      <c r="H2416">
        <f t="shared" si="111"/>
        <v>15.809999999999999</v>
      </c>
      <c r="I2416" s="10">
        <f t="shared" si="112"/>
        <v>1.3951347618113183E-2</v>
      </c>
      <c r="J2416" t="str">
        <f>_xlfn.XLOOKUP(A2416,Product_Details!$A:$A,Product_Details!$G:$G,"mens")</f>
        <v>Mens</v>
      </c>
      <c r="K2416">
        <f t="shared" si="113"/>
        <v>3780</v>
      </c>
    </row>
    <row r="2417" spans="1:11" ht="15">
      <c r="A2417" t="s">
        <v>27</v>
      </c>
      <c r="B2417">
        <v>3</v>
      </c>
      <c r="C2417">
        <v>7</v>
      </c>
      <c r="D2417" t="s">
        <v>33</v>
      </c>
      <c r="E2417" t="s">
        <v>416</v>
      </c>
      <c r="F2417" s="1">
        <v>4.0126157407407409E-2</v>
      </c>
      <c r="G2417">
        <f>_xlfn.XLOOKUP($A2417,Product_pricing!$B:$B,Product_pricing!$C:$C)</f>
        <v>29</v>
      </c>
      <c r="H2417">
        <f t="shared" si="111"/>
        <v>80.91</v>
      </c>
      <c r="I2417" s="10">
        <f t="shared" si="112"/>
        <v>7.1398073104461585E-2</v>
      </c>
      <c r="J2417" t="str">
        <f>_xlfn.XLOOKUP(A2417,Product_Details!$A:$A,Product_Details!$G:$G,"mens")</f>
        <v>Mens</v>
      </c>
      <c r="K2417">
        <f t="shared" si="113"/>
        <v>3780</v>
      </c>
    </row>
    <row r="2418" spans="1:11" ht="15">
      <c r="A2418" t="s">
        <v>22</v>
      </c>
      <c r="B2418">
        <v>1</v>
      </c>
      <c r="C2418">
        <v>0</v>
      </c>
      <c r="D2418" t="s">
        <v>23</v>
      </c>
      <c r="E2418" t="s">
        <v>417</v>
      </c>
      <c r="F2418" s="1">
        <v>2.7101851851851849E-2</v>
      </c>
      <c r="G2418">
        <f>_xlfn.XLOOKUP($A2418,Product_pricing!$B:$B,Product_pricing!$C:$C)</f>
        <v>13</v>
      </c>
      <c r="H2418">
        <f t="shared" si="111"/>
        <v>13</v>
      </c>
      <c r="I2418" s="10">
        <f t="shared" si="112"/>
        <v>1.1471696333679405E-2</v>
      </c>
      <c r="J2418" t="str">
        <f>_xlfn.XLOOKUP(A2418,Product_Details!$A:$A,Product_Details!$G:$G,"mens")</f>
        <v>Womens</v>
      </c>
      <c r="K2418">
        <f t="shared" si="113"/>
        <v>3767.5</v>
      </c>
    </row>
    <row r="2419" spans="1:11" ht="15">
      <c r="A2419" t="s">
        <v>35</v>
      </c>
      <c r="B2419">
        <v>2</v>
      </c>
      <c r="C2419">
        <v>0</v>
      </c>
      <c r="D2419" t="s">
        <v>23</v>
      </c>
      <c r="E2419" t="s">
        <v>417</v>
      </c>
      <c r="F2419" s="1">
        <v>2.7101851851851849E-2</v>
      </c>
      <c r="G2419">
        <f>_xlfn.XLOOKUP($A2419,Product_pricing!$B:$B,Product_pricing!$C:$C)</f>
        <v>32</v>
      </c>
      <c r="H2419">
        <f t="shared" si="111"/>
        <v>64</v>
      </c>
      <c r="I2419" s="10">
        <f t="shared" si="112"/>
        <v>5.6476043488883222E-2</v>
      </c>
      <c r="J2419" t="str">
        <f>_xlfn.XLOOKUP(A2419,Product_Details!$A:$A,Product_Details!$G:$G,"mens")</f>
        <v>Womens</v>
      </c>
      <c r="K2419">
        <f t="shared" si="113"/>
        <v>3767.5</v>
      </c>
    </row>
    <row r="2420" spans="1:11" ht="15">
      <c r="A2420" t="s">
        <v>32</v>
      </c>
      <c r="B2420">
        <v>4</v>
      </c>
      <c r="C2420">
        <v>0</v>
      </c>
      <c r="D2420" t="s">
        <v>23</v>
      </c>
      <c r="E2420" t="s">
        <v>417</v>
      </c>
      <c r="F2420" s="1">
        <v>2.7101851851851849E-2</v>
      </c>
      <c r="G2420">
        <f>_xlfn.XLOOKUP($A2420,Product_pricing!$B:$B,Product_pricing!$C:$C)</f>
        <v>36</v>
      </c>
      <c r="H2420">
        <f t="shared" si="111"/>
        <v>144</v>
      </c>
      <c r="I2420" s="10">
        <f t="shared" si="112"/>
        <v>0.12707109784998727</v>
      </c>
      <c r="J2420" t="str">
        <f>_xlfn.XLOOKUP(A2420,Product_Details!$A:$A,Product_Details!$G:$G,"mens")</f>
        <v>Mens</v>
      </c>
      <c r="K2420">
        <f t="shared" si="113"/>
        <v>7560</v>
      </c>
    </row>
    <row r="2421" spans="1:11" ht="15">
      <c r="A2421" t="s">
        <v>36</v>
      </c>
      <c r="B2421">
        <v>1</v>
      </c>
      <c r="C2421">
        <v>16</v>
      </c>
      <c r="D2421" t="s">
        <v>23</v>
      </c>
      <c r="E2421" t="s">
        <v>418</v>
      </c>
      <c r="F2421" s="1">
        <v>1.1613425925925925E-2</v>
      </c>
      <c r="G2421">
        <f>_xlfn.XLOOKUP($A2421,Product_pricing!$B:$B,Product_pricing!$C:$C)</f>
        <v>23</v>
      </c>
      <c r="H2421">
        <f t="shared" si="111"/>
        <v>19.32</v>
      </c>
      <c r="I2421" s="10">
        <f t="shared" si="112"/>
        <v>1.7048705628206623E-2</v>
      </c>
      <c r="J2421" t="str">
        <f>_xlfn.XLOOKUP(A2421,Product_Details!$A:$A,Product_Details!$G:$G,"mens")</f>
        <v>Womens</v>
      </c>
      <c r="K2421">
        <f t="shared" si="113"/>
        <v>3767.5</v>
      </c>
    </row>
    <row r="2422" spans="1:11" ht="15">
      <c r="A2422" t="s">
        <v>30</v>
      </c>
      <c r="B2422">
        <v>2</v>
      </c>
      <c r="C2422">
        <v>16</v>
      </c>
      <c r="D2422" t="s">
        <v>23</v>
      </c>
      <c r="E2422" t="s">
        <v>418</v>
      </c>
      <c r="F2422" s="1">
        <v>1.1613425925925925E-2</v>
      </c>
      <c r="G2422">
        <f>_xlfn.XLOOKUP($A2422,Product_pricing!$B:$B,Product_pricing!$C:$C)</f>
        <v>19</v>
      </c>
      <c r="H2422">
        <f t="shared" si="111"/>
        <v>31.919999999999998</v>
      </c>
      <c r="I2422" s="10">
        <f t="shared" si="112"/>
        <v>2.8167426690080506E-2</v>
      </c>
      <c r="J2422" t="str">
        <f>_xlfn.XLOOKUP(A2422,Product_Details!$A:$A,Product_Details!$G:$G,"mens")</f>
        <v>Womens</v>
      </c>
      <c r="K2422">
        <f t="shared" si="113"/>
        <v>3767.5</v>
      </c>
    </row>
    <row r="2423" spans="1:11" ht="15">
      <c r="A2423" t="s">
        <v>25</v>
      </c>
      <c r="B2423">
        <v>5</v>
      </c>
      <c r="C2423">
        <v>16</v>
      </c>
      <c r="D2423" t="s">
        <v>23</v>
      </c>
      <c r="E2423" t="s">
        <v>418</v>
      </c>
      <c r="F2423" s="1">
        <v>1.1613425925925925E-2</v>
      </c>
      <c r="G2423">
        <f>_xlfn.XLOOKUP($A2423,Product_pricing!$B:$B,Product_pricing!$C:$C)</f>
        <v>40</v>
      </c>
      <c r="H2423">
        <f t="shared" si="111"/>
        <v>168</v>
      </c>
      <c r="I2423" s="10">
        <f t="shared" si="112"/>
        <v>0.14824961415831844</v>
      </c>
      <c r="J2423" t="str">
        <f>_xlfn.XLOOKUP(A2423,Product_Details!$A:$A,Product_Details!$G:$G,"mens")</f>
        <v>Mens</v>
      </c>
      <c r="K2423">
        <f t="shared" si="113"/>
        <v>2520</v>
      </c>
    </row>
    <row r="2424" spans="1:11" ht="15">
      <c r="A2424" t="s">
        <v>31</v>
      </c>
      <c r="B2424">
        <v>5</v>
      </c>
      <c r="C2424">
        <v>16</v>
      </c>
      <c r="D2424" t="s">
        <v>23</v>
      </c>
      <c r="E2424" t="s">
        <v>418</v>
      </c>
      <c r="F2424" s="1">
        <v>1.1613425925925925E-2</v>
      </c>
      <c r="G2424">
        <f>_xlfn.XLOOKUP($A2424,Product_pricing!$B:$B,Product_pricing!$C:$C)</f>
        <v>57</v>
      </c>
      <c r="H2424">
        <f t="shared" si="111"/>
        <v>239.39999999999998</v>
      </c>
      <c r="I2424" s="10">
        <f t="shared" si="112"/>
        <v>0.21125570017560377</v>
      </c>
      <c r="J2424" t="str">
        <f>_xlfn.XLOOKUP(A2424,Product_Details!$A:$A,Product_Details!$G:$G,"mens")</f>
        <v>Mens</v>
      </c>
      <c r="K2424">
        <f t="shared" si="113"/>
        <v>2520</v>
      </c>
    </row>
    <row r="2425" spans="1:11" ht="15">
      <c r="A2425" t="s">
        <v>26</v>
      </c>
      <c r="B2425">
        <v>5</v>
      </c>
      <c r="C2425">
        <v>16</v>
      </c>
      <c r="D2425" t="s">
        <v>23</v>
      </c>
      <c r="E2425" t="s">
        <v>418</v>
      </c>
      <c r="F2425" s="1">
        <v>1.1613425925925925E-2</v>
      </c>
      <c r="G2425">
        <f>_xlfn.XLOOKUP($A2425,Product_pricing!$B:$B,Product_pricing!$C:$C)</f>
        <v>17</v>
      </c>
      <c r="H2425">
        <f t="shared" si="111"/>
        <v>71.399999999999991</v>
      </c>
      <c r="I2425" s="10">
        <f t="shared" si="112"/>
        <v>6.3006086017285329E-2</v>
      </c>
      <c r="J2425" t="str">
        <f>_xlfn.XLOOKUP(A2425,Product_Details!$A:$A,Product_Details!$G:$G,"mens")</f>
        <v>Mens</v>
      </c>
      <c r="K2425">
        <f t="shared" si="113"/>
        <v>2520</v>
      </c>
    </row>
    <row r="2426" spans="1:11" ht="15">
      <c r="A2426" t="s">
        <v>22</v>
      </c>
      <c r="B2426">
        <v>5</v>
      </c>
      <c r="C2426">
        <v>10</v>
      </c>
      <c r="D2426" t="s">
        <v>23</v>
      </c>
      <c r="E2426" t="s">
        <v>419</v>
      </c>
      <c r="F2426" s="1">
        <v>2.8346064814814817E-2</v>
      </c>
      <c r="G2426">
        <f>_xlfn.XLOOKUP($A2426,Product_pricing!$B:$B,Product_pricing!$C:$C)</f>
        <v>13</v>
      </c>
      <c r="H2426">
        <f t="shared" si="111"/>
        <v>58.5</v>
      </c>
      <c r="I2426" s="10">
        <f t="shared" si="112"/>
        <v>5.1622633501557318E-2</v>
      </c>
      <c r="J2426" t="str">
        <f>_xlfn.XLOOKUP(A2426,Product_Details!$A:$A,Product_Details!$G:$G,"mens")</f>
        <v>Womens</v>
      </c>
      <c r="K2426">
        <f t="shared" si="113"/>
        <v>1883.75</v>
      </c>
    </row>
    <row r="2427" spans="1:11" ht="15">
      <c r="A2427" t="s">
        <v>35</v>
      </c>
      <c r="B2427">
        <v>1</v>
      </c>
      <c r="C2427">
        <v>10</v>
      </c>
      <c r="D2427" t="s">
        <v>23</v>
      </c>
      <c r="E2427" t="s">
        <v>419</v>
      </c>
      <c r="F2427" s="1">
        <v>2.8346064814814817E-2</v>
      </c>
      <c r="G2427">
        <f>_xlfn.XLOOKUP($A2427,Product_pricing!$B:$B,Product_pricing!$C:$C)</f>
        <v>32</v>
      </c>
      <c r="H2427">
        <f t="shared" si="111"/>
        <v>28.8</v>
      </c>
      <c r="I2427" s="10">
        <f t="shared" si="112"/>
        <v>2.5414219569997454E-2</v>
      </c>
      <c r="J2427" t="str">
        <f>_xlfn.XLOOKUP(A2427,Product_Details!$A:$A,Product_Details!$G:$G,"mens")</f>
        <v>Womens</v>
      </c>
      <c r="K2427">
        <f t="shared" si="113"/>
        <v>1883.75</v>
      </c>
    </row>
    <row r="2428" spans="1:11" ht="15">
      <c r="A2428" t="s">
        <v>29</v>
      </c>
      <c r="B2428">
        <v>3</v>
      </c>
      <c r="C2428">
        <v>10</v>
      </c>
      <c r="D2428" t="s">
        <v>23</v>
      </c>
      <c r="E2428" t="s">
        <v>419</v>
      </c>
      <c r="F2428" s="1">
        <v>2.8346064814814817E-2</v>
      </c>
      <c r="G2428">
        <f>_xlfn.XLOOKUP($A2428,Product_pricing!$B:$B,Product_pricing!$C:$C)</f>
        <v>10</v>
      </c>
      <c r="H2428">
        <f t="shared" si="111"/>
        <v>27</v>
      </c>
      <c r="I2428" s="10">
        <f t="shared" si="112"/>
        <v>2.3825830846872609E-2</v>
      </c>
      <c r="J2428" t="str">
        <f>_xlfn.XLOOKUP(A2428,Product_Details!$A:$A,Product_Details!$G:$G,"mens")</f>
        <v>Womens</v>
      </c>
      <c r="K2428">
        <f t="shared" si="113"/>
        <v>1883.75</v>
      </c>
    </row>
    <row r="2429" spans="1:11" ht="15">
      <c r="A2429" t="s">
        <v>36</v>
      </c>
      <c r="B2429">
        <v>5</v>
      </c>
      <c r="C2429">
        <v>10</v>
      </c>
      <c r="D2429" t="s">
        <v>23</v>
      </c>
      <c r="E2429" t="s">
        <v>419</v>
      </c>
      <c r="F2429" s="1">
        <v>2.8346064814814817E-2</v>
      </c>
      <c r="G2429">
        <f>_xlfn.XLOOKUP($A2429,Product_pricing!$B:$B,Product_pricing!$C:$C)</f>
        <v>23</v>
      </c>
      <c r="H2429">
        <f t="shared" si="111"/>
        <v>103.5</v>
      </c>
      <c r="I2429" s="10">
        <f t="shared" si="112"/>
        <v>9.1332351579678339E-2</v>
      </c>
      <c r="J2429" t="str">
        <f>_xlfn.XLOOKUP(A2429,Product_Details!$A:$A,Product_Details!$G:$G,"mens")</f>
        <v>Womens</v>
      </c>
      <c r="K2429">
        <f t="shared" si="113"/>
        <v>1883.75</v>
      </c>
    </row>
    <row r="2430" spans="1:11" ht="15">
      <c r="A2430" t="s">
        <v>27</v>
      </c>
      <c r="B2430">
        <v>3</v>
      </c>
      <c r="C2430">
        <v>10</v>
      </c>
      <c r="D2430" t="s">
        <v>23</v>
      </c>
      <c r="E2430" t="s">
        <v>419</v>
      </c>
      <c r="F2430" s="1">
        <v>2.8346064814814817E-2</v>
      </c>
      <c r="G2430">
        <f>_xlfn.XLOOKUP($A2430,Product_pricing!$B:$B,Product_pricing!$C:$C)</f>
        <v>29</v>
      </c>
      <c r="H2430">
        <f t="shared" si="111"/>
        <v>78.3</v>
      </c>
      <c r="I2430" s="10">
        <f t="shared" si="112"/>
        <v>6.9094909455930567E-2</v>
      </c>
      <c r="J2430" t="str">
        <f>_xlfn.XLOOKUP(A2430,Product_Details!$A:$A,Product_Details!$G:$G,"mens")</f>
        <v>Mens</v>
      </c>
      <c r="K2430">
        <f t="shared" si="113"/>
        <v>7560</v>
      </c>
    </row>
    <row r="2431" spans="1:11" ht="15">
      <c r="A2431" t="s">
        <v>29</v>
      </c>
      <c r="B2431">
        <v>5</v>
      </c>
      <c r="C2431">
        <v>22</v>
      </c>
      <c r="D2431" t="s">
        <v>23</v>
      </c>
      <c r="E2431" t="s">
        <v>420</v>
      </c>
      <c r="F2431" s="1">
        <v>8.2083333333333331E-3</v>
      </c>
      <c r="G2431">
        <f>_xlfn.XLOOKUP($A2431,Product_pricing!$B:$B,Product_pricing!$C:$C)</f>
        <v>10</v>
      </c>
      <c r="H2431">
        <f t="shared" si="111"/>
        <v>39</v>
      </c>
      <c r="I2431" s="10">
        <f t="shared" si="112"/>
        <v>3.4415089001038214E-2</v>
      </c>
      <c r="J2431" t="str">
        <f>_xlfn.XLOOKUP(A2431,Product_Details!$A:$A,Product_Details!$G:$G,"mens")</f>
        <v>Womens</v>
      </c>
      <c r="K2431">
        <f t="shared" si="113"/>
        <v>3767.5</v>
      </c>
    </row>
    <row r="2432" spans="1:11" ht="15">
      <c r="A2432" t="s">
        <v>36</v>
      </c>
      <c r="B2432">
        <v>3</v>
      </c>
      <c r="C2432">
        <v>22</v>
      </c>
      <c r="D2432" t="s">
        <v>23</v>
      </c>
      <c r="E2432" t="s">
        <v>420</v>
      </c>
      <c r="F2432" s="1">
        <v>8.2083333333333331E-3</v>
      </c>
      <c r="G2432">
        <f>_xlfn.XLOOKUP($A2432,Product_pricing!$B:$B,Product_pricing!$C:$C)</f>
        <v>23</v>
      </c>
      <c r="H2432">
        <f t="shared" si="111"/>
        <v>53.82</v>
      </c>
      <c r="I2432" s="10">
        <f t="shared" si="112"/>
        <v>4.7492822821432731E-2</v>
      </c>
      <c r="J2432" t="str">
        <f>_xlfn.XLOOKUP(A2432,Product_Details!$A:$A,Product_Details!$G:$G,"mens")</f>
        <v>Womens</v>
      </c>
      <c r="K2432">
        <f t="shared" si="113"/>
        <v>3767.5</v>
      </c>
    </row>
    <row r="2433" spans="1:11" ht="15">
      <c r="A2433" t="s">
        <v>31</v>
      </c>
      <c r="B2433">
        <v>3</v>
      </c>
      <c r="C2433">
        <v>22</v>
      </c>
      <c r="D2433" t="s">
        <v>23</v>
      </c>
      <c r="E2433" t="s">
        <v>420</v>
      </c>
      <c r="F2433" s="1">
        <v>8.2083333333333331E-3</v>
      </c>
      <c r="G2433">
        <f>_xlfn.XLOOKUP($A2433,Product_pricing!$B:$B,Product_pricing!$C:$C)</f>
        <v>57</v>
      </c>
      <c r="H2433">
        <f t="shared" si="111"/>
        <v>133.38</v>
      </c>
      <c r="I2433" s="10">
        <f t="shared" si="112"/>
        <v>0.11769960438355069</v>
      </c>
      <c r="J2433" t="str">
        <f>_xlfn.XLOOKUP(A2433,Product_Details!$A:$A,Product_Details!$G:$G,"mens")</f>
        <v>Mens</v>
      </c>
      <c r="K2433">
        <f t="shared" si="113"/>
        <v>2520</v>
      </c>
    </row>
    <row r="2434" spans="1:11" ht="15">
      <c r="A2434" t="s">
        <v>32</v>
      </c>
      <c r="B2434">
        <v>1</v>
      </c>
      <c r="C2434">
        <v>22</v>
      </c>
      <c r="D2434" t="s">
        <v>23</v>
      </c>
      <c r="E2434" t="s">
        <v>420</v>
      </c>
      <c r="F2434" s="1">
        <v>8.2083333333333331E-3</v>
      </c>
      <c r="G2434">
        <f>_xlfn.XLOOKUP($A2434,Product_pricing!$B:$B,Product_pricing!$C:$C)</f>
        <v>36</v>
      </c>
      <c r="H2434">
        <f t="shared" si="111"/>
        <v>28.080000000000002</v>
      </c>
      <c r="I2434" s="10">
        <f t="shared" si="112"/>
        <v>2.4778864080747514E-2</v>
      </c>
      <c r="J2434" t="str">
        <f>_xlfn.XLOOKUP(A2434,Product_Details!$A:$A,Product_Details!$G:$G,"mens")</f>
        <v>Mens</v>
      </c>
      <c r="K2434">
        <f t="shared" si="113"/>
        <v>2520</v>
      </c>
    </row>
    <row r="2435" spans="1:11" ht="15">
      <c r="A2435" t="s">
        <v>27</v>
      </c>
      <c r="B2435">
        <v>4</v>
      </c>
      <c r="C2435">
        <v>22</v>
      </c>
      <c r="D2435" t="s">
        <v>23</v>
      </c>
      <c r="E2435" t="s">
        <v>420</v>
      </c>
      <c r="F2435" s="1">
        <v>8.2083333333333331E-3</v>
      </c>
      <c r="G2435">
        <f>_xlfn.XLOOKUP($A2435,Product_pricing!$B:$B,Product_pricing!$C:$C)</f>
        <v>29</v>
      </c>
      <c r="H2435">
        <f t="shared" ref="H2435:H2498" si="114">B2435*G2435*(1-C2435/100)</f>
        <v>90.48</v>
      </c>
      <c r="I2435" s="10">
        <f t="shared" ref="I2435:I2498" si="115">(H2435/SUM($H:$H))*1000</f>
        <v>7.9843006482408663E-2</v>
      </c>
      <c r="J2435" t="str">
        <f>_xlfn.XLOOKUP(A2435,Product_Details!$A:$A,Product_Details!$G:$G,"mens")</f>
        <v>Mens</v>
      </c>
      <c r="K2435">
        <f t="shared" ref="K2435:K2498" si="116">COUNTIFS($J:$J, J2435) / COUNTIFS($J:$J, J2435, $E:$E, E2435)</f>
        <v>2520</v>
      </c>
    </row>
    <row r="2436" spans="1:11" ht="15">
      <c r="A2436" t="s">
        <v>22</v>
      </c>
      <c r="B2436">
        <v>5</v>
      </c>
      <c r="C2436">
        <v>18</v>
      </c>
      <c r="D2436" t="s">
        <v>23</v>
      </c>
      <c r="E2436" t="s">
        <v>421</v>
      </c>
      <c r="F2436" s="1">
        <v>9.9826388888888899E-3</v>
      </c>
      <c r="G2436">
        <f>_xlfn.XLOOKUP($A2436,Product_pricing!$B:$B,Product_pricing!$C:$C)</f>
        <v>13</v>
      </c>
      <c r="H2436">
        <f t="shared" si="114"/>
        <v>53.300000000000004</v>
      </c>
      <c r="I2436" s="10">
        <f t="shared" si="115"/>
        <v>4.7033954968085559E-2</v>
      </c>
      <c r="J2436" t="str">
        <f>_xlfn.XLOOKUP(A2436,Product_Details!$A:$A,Product_Details!$G:$G,"mens")</f>
        <v>Womens</v>
      </c>
      <c r="K2436">
        <f t="shared" si="116"/>
        <v>1507</v>
      </c>
    </row>
    <row r="2437" spans="1:11" ht="15">
      <c r="A2437" t="s">
        <v>29</v>
      </c>
      <c r="B2437">
        <v>4</v>
      </c>
      <c r="C2437">
        <v>18</v>
      </c>
      <c r="D2437" t="s">
        <v>23</v>
      </c>
      <c r="E2437" t="s">
        <v>421</v>
      </c>
      <c r="F2437" s="1">
        <v>9.9826388888888899E-3</v>
      </c>
      <c r="G2437">
        <f>_xlfn.XLOOKUP($A2437,Product_pricing!$B:$B,Product_pricing!$C:$C)</f>
        <v>10</v>
      </c>
      <c r="H2437">
        <f t="shared" si="114"/>
        <v>32.800000000000004</v>
      </c>
      <c r="I2437" s="10">
        <f t="shared" si="115"/>
        <v>2.8943972288052656E-2</v>
      </c>
      <c r="J2437" t="str">
        <f>_xlfn.XLOOKUP(A2437,Product_Details!$A:$A,Product_Details!$G:$G,"mens")</f>
        <v>Womens</v>
      </c>
      <c r="K2437">
        <f t="shared" si="116"/>
        <v>1507</v>
      </c>
    </row>
    <row r="2438" spans="1:11" ht="15">
      <c r="A2438" t="s">
        <v>36</v>
      </c>
      <c r="B2438">
        <v>1</v>
      </c>
      <c r="C2438">
        <v>18</v>
      </c>
      <c r="D2438" t="s">
        <v>23</v>
      </c>
      <c r="E2438" t="s">
        <v>421</v>
      </c>
      <c r="F2438" s="1">
        <v>9.9826388888888899E-3</v>
      </c>
      <c r="G2438">
        <f>_xlfn.XLOOKUP($A2438,Product_pricing!$B:$B,Product_pricing!$C:$C)</f>
        <v>23</v>
      </c>
      <c r="H2438">
        <f t="shared" si="114"/>
        <v>18.860000000000003</v>
      </c>
      <c r="I2438" s="10">
        <f t="shared" si="115"/>
        <v>1.6642784065630276E-2</v>
      </c>
      <c r="J2438" t="str">
        <f>_xlfn.XLOOKUP(A2438,Product_Details!$A:$A,Product_Details!$G:$G,"mens")</f>
        <v>Womens</v>
      </c>
      <c r="K2438">
        <f t="shared" si="116"/>
        <v>1507</v>
      </c>
    </row>
    <row r="2439" spans="1:11" ht="15">
      <c r="A2439" t="s">
        <v>30</v>
      </c>
      <c r="B2439">
        <v>3</v>
      </c>
      <c r="C2439">
        <v>18</v>
      </c>
      <c r="D2439" t="s">
        <v>23</v>
      </c>
      <c r="E2439" t="s">
        <v>421</v>
      </c>
      <c r="F2439" s="1">
        <v>9.9826388888888899E-3</v>
      </c>
      <c r="G2439">
        <f>_xlfn.XLOOKUP($A2439,Product_pricing!$B:$B,Product_pricing!$C:$C)</f>
        <v>19</v>
      </c>
      <c r="H2439">
        <f t="shared" si="114"/>
        <v>46.74</v>
      </c>
      <c r="I2439" s="10">
        <f t="shared" si="115"/>
        <v>4.1245160510475033E-2</v>
      </c>
      <c r="J2439" t="str">
        <f>_xlfn.XLOOKUP(A2439,Product_Details!$A:$A,Product_Details!$G:$G,"mens")</f>
        <v>Womens</v>
      </c>
      <c r="K2439">
        <f t="shared" si="116"/>
        <v>1507</v>
      </c>
    </row>
    <row r="2440" spans="1:11" ht="15">
      <c r="A2440" t="s">
        <v>38</v>
      </c>
      <c r="B2440">
        <v>4</v>
      </c>
      <c r="C2440">
        <v>18</v>
      </c>
      <c r="D2440" t="s">
        <v>23</v>
      </c>
      <c r="E2440" t="s">
        <v>421</v>
      </c>
      <c r="F2440" s="1">
        <v>9.9826388888888899E-3</v>
      </c>
      <c r="G2440">
        <f>_xlfn.XLOOKUP($A2440,Product_pricing!$B:$B,Product_pricing!$C:$C)</f>
        <v>54</v>
      </c>
      <c r="H2440">
        <f t="shared" si="114"/>
        <v>177.12</v>
      </c>
      <c r="I2440" s="10">
        <f t="shared" si="115"/>
        <v>0.15629745035548434</v>
      </c>
      <c r="J2440" t="str">
        <f>_xlfn.XLOOKUP(A2440,Product_Details!$A:$A,Product_Details!$G:$G,"mens")</f>
        <v>Womens</v>
      </c>
      <c r="K2440">
        <f t="shared" si="116"/>
        <v>1507</v>
      </c>
    </row>
    <row r="2441" spans="1:11" ht="15">
      <c r="A2441" t="s">
        <v>25</v>
      </c>
      <c r="B2441">
        <v>3</v>
      </c>
      <c r="C2441">
        <v>18</v>
      </c>
      <c r="D2441" t="s">
        <v>23</v>
      </c>
      <c r="E2441" t="s">
        <v>421</v>
      </c>
      <c r="F2441" s="1">
        <v>9.9826388888888899E-3</v>
      </c>
      <c r="G2441">
        <f>_xlfn.XLOOKUP($A2441,Product_pricing!$B:$B,Product_pricing!$C:$C)</f>
        <v>40</v>
      </c>
      <c r="H2441">
        <f t="shared" si="114"/>
        <v>98.4</v>
      </c>
      <c r="I2441" s="10">
        <f t="shared" si="115"/>
        <v>8.6831916864157963E-2</v>
      </c>
      <c r="J2441" t="str">
        <f>_xlfn.XLOOKUP(A2441,Product_Details!$A:$A,Product_Details!$G:$G,"mens")</f>
        <v>Mens</v>
      </c>
      <c r="K2441">
        <f t="shared" si="116"/>
        <v>7560</v>
      </c>
    </row>
    <row r="2442" spans="1:11" ht="15">
      <c r="A2442" t="s">
        <v>36</v>
      </c>
      <c r="B2442">
        <v>3</v>
      </c>
      <c r="C2442">
        <v>18</v>
      </c>
      <c r="D2442" t="s">
        <v>23</v>
      </c>
      <c r="E2442">
        <v>3920</v>
      </c>
      <c r="F2442" s="1">
        <v>7.8668981481481489E-3</v>
      </c>
      <c r="G2442">
        <f>_xlfn.XLOOKUP($A2442,Product_pricing!$B:$B,Product_pricing!$C:$C)</f>
        <v>23</v>
      </c>
      <c r="H2442">
        <f t="shared" si="114"/>
        <v>56.580000000000005</v>
      </c>
      <c r="I2442" s="10">
        <f t="shared" si="115"/>
        <v>4.9928352196890825E-2</v>
      </c>
      <c r="J2442" t="str">
        <f>_xlfn.XLOOKUP(A2442,Product_Details!$A:$A,Product_Details!$G:$G,"mens")</f>
        <v>Womens</v>
      </c>
      <c r="K2442">
        <f t="shared" si="116"/>
        <v>7535</v>
      </c>
    </row>
    <row r="2443" spans="1:11" ht="15">
      <c r="A2443" t="s">
        <v>25</v>
      </c>
      <c r="B2443">
        <v>5</v>
      </c>
      <c r="C2443">
        <v>18</v>
      </c>
      <c r="D2443" t="s">
        <v>23</v>
      </c>
      <c r="E2443">
        <v>3920</v>
      </c>
      <c r="F2443" s="1">
        <v>7.8668981481481489E-3</v>
      </c>
      <c r="G2443">
        <f>_xlfn.XLOOKUP($A2443,Product_pricing!$B:$B,Product_pricing!$C:$C)</f>
        <v>40</v>
      </c>
      <c r="H2443">
        <f t="shared" si="114"/>
        <v>164</v>
      </c>
      <c r="I2443" s="10">
        <f t="shared" si="115"/>
        <v>0.14471986144026325</v>
      </c>
      <c r="J2443" t="str">
        <f>_xlfn.XLOOKUP(A2443,Product_Details!$A:$A,Product_Details!$G:$G,"mens")</f>
        <v>Mens</v>
      </c>
      <c r="K2443">
        <f t="shared" si="116"/>
        <v>1512</v>
      </c>
    </row>
    <row r="2444" spans="1:11" ht="15">
      <c r="A2444" t="s">
        <v>41</v>
      </c>
      <c r="B2444">
        <v>4</v>
      </c>
      <c r="C2444">
        <v>18</v>
      </c>
      <c r="D2444" t="s">
        <v>23</v>
      </c>
      <c r="E2444">
        <v>3920</v>
      </c>
      <c r="F2444" s="1">
        <v>7.8668981481481489E-3</v>
      </c>
      <c r="G2444">
        <f>_xlfn.XLOOKUP($A2444,Product_pricing!$B:$B,Product_pricing!$C:$C)</f>
        <v>10</v>
      </c>
      <c r="H2444">
        <f t="shared" si="114"/>
        <v>32.800000000000004</v>
      </c>
      <c r="I2444" s="10">
        <f t="shared" si="115"/>
        <v>2.8943972288052656E-2</v>
      </c>
      <c r="J2444" t="str">
        <f>_xlfn.XLOOKUP(A2444,Product_Details!$A:$A,Product_Details!$G:$G,"mens")</f>
        <v>Mens</v>
      </c>
      <c r="K2444">
        <f t="shared" si="116"/>
        <v>1512</v>
      </c>
    </row>
    <row r="2445" spans="1:11" ht="15">
      <c r="A2445" t="s">
        <v>31</v>
      </c>
      <c r="B2445">
        <v>4</v>
      </c>
      <c r="C2445">
        <v>18</v>
      </c>
      <c r="D2445" t="s">
        <v>23</v>
      </c>
      <c r="E2445">
        <v>3920</v>
      </c>
      <c r="F2445" s="1">
        <v>7.8668981481481489E-3</v>
      </c>
      <c r="G2445">
        <f>_xlfn.XLOOKUP($A2445,Product_pricing!$B:$B,Product_pricing!$C:$C)</f>
        <v>57</v>
      </c>
      <c r="H2445">
        <f t="shared" si="114"/>
        <v>186.96</v>
      </c>
      <c r="I2445" s="10">
        <f t="shared" si="115"/>
        <v>0.16498064204190013</v>
      </c>
      <c r="J2445" t="str">
        <f>_xlfn.XLOOKUP(A2445,Product_Details!$A:$A,Product_Details!$G:$G,"mens")</f>
        <v>Mens</v>
      </c>
      <c r="K2445">
        <f t="shared" si="116"/>
        <v>1512</v>
      </c>
    </row>
    <row r="2446" spans="1:11" ht="15">
      <c r="A2446" t="s">
        <v>32</v>
      </c>
      <c r="B2446">
        <v>1</v>
      </c>
      <c r="C2446">
        <v>18</v>
      </c>
      <c r="D2446" t="s">
        <v>23</v>
      </c>
      <c r="E2446">
        <v>3920</v>
      </c>
      <c r="F2446" s="1">
        <v>7.8668981481481489E-3</v>
      </c>
      <c r="G2446">
        <f>_xlfn.XLOOKUP($A2446,Product_pricing!$B:$B,Product_pricing!$C:$C)</f>
        <v>36</v>
      </c>
      <c r="H2446">
        <f t="shared" si="114"/>
        <v>29.520000000000003</v>
      </c>
      <c r="I2446" s="10">
        <f t="shared" si="115"/>
        <v>2.604957505924739E-2</v>
      </c>
      <c r="J2446" t="str">
        <f>_xlfn.XLOOKUP(A2446,Product_Details!$A:$A,Product_Details!$G:$G,"mens")</f>
        <v>Mens</v>
      </c>
      <c r="K2446">
        <f t="shared" si="116"/>
        <v>1512</v>
      </c>
    </row>
    <row r="2447" spans="1:11" ht="15">
      <c r="A2447" t="s">
        <v>26</v>
      </c>
      <c r="B2447">
        <v>2</v>
      </c>
      <c r="C2447">
        <v>18</v>
      </c>
      <c r="D2447" t="s">
        <v>23</v>
      </c>
      <c r="E2447">
        <v>3920</v>
      </c>
      <c r="F2447" s="1">
        <v>7.8668981481481489E-3</v>
      </c>
      <c r="G2447">
        <f>_xlfn.XLOOKUP($A2447,Product_pricing!$B:$B,Product_pricing!$C:$C)</f>
        <v>17</v>
      </c>
      <c r="H2447">
        <f t="shared" si="114"/>
        <v>27.880000000000003</v>
      </c>
      <c r="I2447" s="10">
        <f t="shared" si="115"/>
        <v>2.4602376444844757E-2</v>
      </c>
      <c r="J2447" t="str">
        <f>_xlfn.XLOOKUP(A2447,Product_Details!$A:$A,Product_Details!$G:$G,"mens")</f>
        <v>Mens</v>
      </c>
      <c r="K2447">
        <f t="shared" si="116"/>
        <v>1512</v>
      </c>
    </row>
    <row r="2448" spans="1:11" ht="15">
      <c r="A2448" t="s">
        <v>36</v>
      </c>
      <c r="B2448">
        <v>5</v>
      </c>
      <c r="C2448">
        <v>0</v>
      </c>
      <c r="D2448" t="s">
        <v>33</v>
      </c>
      <c r="E2448" t="s">
        <v>422</v>
      </c>
      <c r="F2448" s="1">
        <v>9.1944444444444443E-3</v>
      </c>
      <c r="G2448">
        <f>_xlfn.XLOOKUP($A2448,Product_pricing!$B:$B,Product_pricing!$C:$C)</f>
        <v>23</v>
      </c>
      <c r="H2448">
        <f t="shared" si="114"/>
        <v>115</v>
      </c>
      <c r="I2448" s="10">
        <f t="shared" si="115"/>
        <v>0.10148039064408704</v>
      </c>
      <c r="J2448" t="str">
        <f>_xlfn.XLOOKUP(A2448,Product_Details!$A:$A,Product_Details!$G:$G,"mens")</f>
        <v>Womens</v>
      </c>
      <c r="K2448">
        <f t="shared" si="116"/>
        <v>2511.6666666666665</v>
      </c>
    </row>
    <row r="2449" spans="1:11" ht="15">
      <c r="A2449" t="s">
        <v>30</v>
      </c>
      <c r="B2449">
        <v>5</v>
      </c>
      <c r="C2449">
        <v>0</v>
      </c>
      <c r="D2449" t="s">
        <v>33</v>
      </c>
      <c r="E2449" t="s">
        <v>422</v>
      </c>
      <c r="F2449" s="1">
        <v>9.1944444444444443E-3</v>
      </c>
      <c r="G2449">
        <f>_xlfn.XLOOKUP($A2449,Product_pricing!$B:$B,Product_pricing!$C:$C)</f>
        <v>19</v>
      </c>
      <c r="H2449">
        <f t="shared" si="114"/>
        <v>95</v>
      </c>
      <c r="I2449" s="10">
        <f t="shared" si="115"/>
        <v>8.3831627053811031E-2</v>
      </c>
      <c r="J2449" t="str">
        <f>_xlfn.XLOOKUP(A2449,Product_Details!$A:$A,Product_Details!$G:$G,"mens")</f>
        <v>Womens</v>
      </c>
      <c r="K2449">
        <f t="shared" si="116"/>
        <v>2511.6666666666665</v>
      </c>
    </row>
    <row r="2450" spans="1:11" ht="15">
      <c r="A2450" t="s">
        <v>38</v>
      </c>
      <c r="B2450">
        <v>2</v>
      </c>
      <c r="C2450">
        <v>0</v>
      </c>
      <c r="D2450" t="s">
        <v>33</v>
      </c>
      <c r="E2450" t="s">
        <v>422</v>
      </c>
      <c r="F2450" s="1">
        <v>9.1944444444444443E-3</v>
      </c>
      <c r="G2450">
        <f>_xlfn.XLOOKUP($A2450,Product_pricing!$B:$B,Product_pricing!$C:$C)</f>
        <v>54</v>
      </c>
      <c r="H2450">
        <f t="shared" si="114"/>
        <v>108</v>
      </c>
      <c r="I2450" s="10">
        <f t="shared" si="115"/>
        <v>9.5303323387490438E-2</v>
      </c>
      <c r="J2450" t="str">
        <f>_xlfn.XLOOKUP(A2450,Product_Details!$A:$A,Product_Details!$G:$G,"mens")</f>
        <v>Womens</v>
      </c>
      <c r="K2450">
        <f t="shared" si="116"/>
        <v>2511.6666666666665</v>
      </c>
    </row>
    <row r="2451" spans="1:11" ht="15">
      <c r="A2451" t="s">
        <v>25</v>
      </c>
      <c r="B2451">
        <v>4</v>
      </c>
      <c r="C2451">
        <v>0</v>
      </c>
      <c r="D2451" t="s">
        <v>33</v>
      </c>
      <c r="E2451" t="s">
        <v>422</v>
      </c>
      <c r="F2451" s="1">
        <v>9.1944444444444443E-3</v>
      </c>
      <c r="G2451">
        <f>_xlfn.XLOOKUP($A2451,Product_pricing!$B:$B,Product_pricing!$C:$C)</f>
        <v>40</v>
      </c>
      <c r="H2451">
        <f t="shared" si="114"/>
        <v>160</v>
      </c>
      <c r="I2451" s="10">
        <f t="shared" si="115"/>
        <v>0.14119010872220805</v>
      </c>
      <c r="J2451" t="str">
        <f>_xlfn.XLOOKUP(A2451,Product_Details!$A:$A,Product_Details!$G:$G,"mens")</f>
        <v>Mens</v>
      </c>
      <c r="K2451">
        <f t="shared" si="116"/>
        <v>2520</v>
      </c>
    </row>
    <row r="2452" spans="1:11" ht="15">
      <c r="A2452" t="s">
        <v>26</v>
      </c>
      <c r="B2452">
        <v>5</v>
      </c>
      <c r="C2452">
        <v>0</v>
      </c>
      <c r="D2452" t="s">
        <v>33</v>
      </c>
      <c r="E2452" t="s">
        <v>422</v>
      </c>
      <c r="F2452" s="1">
        <v>9.1944444444444443E-3</v>
      </c>
      <c r="G2452">
        <f>_xlfn.XLOOKUP($A2452,Product_pricing!$B:$B,Product_pricing!$C:$C)</f>
        <v>17</v>
      </c>
      <c r="H2452">
        <f t="shared" si="114"/>
        <v>85</v>
      </c>
      <c r="I2452" s="10">
        <f t="shared" si="115"/>
        <v>7.5007245258673028E-2</v>
      </c>
      <c r="J2452" t="str">
        <f>_xlfn.XLOOKUP(A2452,Product_Details!$A:$A,Product_Details!$G:$G,"mens")</f>
        <v>Mens</v>
      </c>
      <c r="K2452">
        <f t="shared" si="116"/>
        <v>2520</v>
      </c>
    </row>
    <row r="2453" spans="1:11" ht="15">
      <c r="A2453" t="s">
        <v>27</v>
      </c>
      <c r="B2453">
        <v>5</v>
      </c>
      <c r="C2453">
        <v>0</v>
      </c>
      <c r="D2453" t="s">
        <v>33</v>
      </c>
      <c r="E2453" t="s">
        <v>422</v>
      </c>
      <c r="F2453" s="1">
        <v>9.1944444444444443E-3</v>
      </c>
      <c r="G2453">
        <f>_xlfn.XLOOKUP($A2453,Product_pricing!$B:$B,Product_pricing!$C:$C)</f>
        <v>29</v>
      </c>
      <c r="H2453">
        <f t="shared" si="114"/>
        <v>145</v>
      </c>
      <c r="I2453" s="10">
        <f t="shared" si="115"/>
        <v>0.12795353602950105</v>
      </c>
      <c r="J2453" t="str">
        <f>_xlfn.XLOOKUP(A2453,Product_Details!$A:$A,Product_Details!$G:$G,"mens")</f>
        <v>Mens</v>
      </c>
      <c r="K2453">
        <f t="shared" si="116"/>
        <v>2520</v>
      </c>
    </row>
    <row r="2454" spans="1:11" ht="15">
      <c r="A2454" t="s">
        <v>22</v>
      </c>
      <c r="B2454">
        <v>1</v>
      </c>
      <c r="C2454">
        <v>1</v>
      </c>
      <c r="D2454" t="s">
        <v>23</v>
      </c>
      <c r="E2454" t="s">
        <v>423</v>
      </c>
      <c r="F2454" s="1">
        <v>1.1093749999999999E-2</v>
      </c>
      <c r="G2454">
        <f>_xlfn.XLOOKUP($A2454,Product_pricing!$B:$B,Product_pricing!$C:$C)</f>
        <v>13</v>
      </c>
      <c r="H2454">
        <f t="shared" si="114"/>
        <v>12.87</v>
      </c>
      <c r="I2454" s="10">
        <f t="shared" si="115"/>
        <v>1.135697937034261E-2</v>
      </c>
      <c r="J2454" t="str">
        <f>_xlfn.XLOOKUP(A2454,Product_Details!$A:$A,Product_Details!$G:$G,"mens")</f>
        <v>Womens</v>
      </c>
      <c r="K2454">
        <f t="shared" si="116"/>
        <v>1507</v>
      </c>
    </row>
    <row r="2455" spans="1:11" ht="15">
      <c r="A2455" t="s">
        <v>35</v>
      </c>
      <c r="B2455">
        <v>4</v>
      </c>
      <c r="C2455">
        <v>1</v>
      </c>
      <c r="D2455" t="s">
        <v>23</v>
      </c>
      <c r="E2455" t="s">
        <v>423</v>
      </c>
      <c r="F2455" s="1">
        <v>1.1093749999999999E-2</v>
      </c>
      <c r="G2455">
        <f>_xlfn.XLOOKUP($A2455,Product_pricing!$B:$B,Product_pricing!$C:$C)</f>
        <v>32</v>
      </c>
      <c r="H2455">
        <f t="shared" si="114"/>
        <v>126.72</v>
      </c>
      <c r="I2455" s="10">
        <f t="shared" si="115"/>
        <v>0.11182256610798877</v>
      </c>
      <c r="J2455" t="str">
        <f>_xlfn.XLOOKUP(A2455,Product_Details!$A:$A,Product_Details!$G:$G,"mens")</f>
        <v>Womens</v>
      </c>
      <c r="K2455">
        <f t="shared" si="116"/>
        <v>1507</v>
      </c>
    </row>
    <row r="2456" spans="1:11" ht="15">
      <c r="A2456" t="s">
        <v>29</v>
      </c>
      <c r="B2456">
        <v>3</v>
      </c>
      <c r="C2456">
        <v>1</v>
      </c>
      <c r="D2456" t="s">
        <v>23</v>
      </c>
      <c r="E2456" t="s">
        <v>423</v>
      </c>
      <c r="F2456" s="1">
        <v>1.1093749999999999E-2</v>
      </c>
      <c r="G2456">
        <f>_xlfn.XLOOKUP($A2456,Product_pricing!$B:$B,Product_pricing!$C:$C)</f>
        <v>10</v>
      </c>
      <c r="H2456">
        <f t="shared" si="114"/>
        <v>29.7</v>
      </c>
      <c r="I2456" s="10">
        <f t="shared" si="115"/>
        <v>2.6208413931559871E-2</v>
      </c>
      <c r="J2456" t="str">
        <f>_xlfn.XLOOKUP(A2456,Product_Details!$A:$A,Product_Details!$G:$G,"mens")</f>
        <v>Womens</v>
      </c>
      <c r="K2456">
        <f t="shared" si="116"/>
        <v>1507</v>
      </c>
    </row>
    <row r="2457" spans="1:11" ht="15">
      <c r="A2457" t="s">
        <v>30</v>
      </c>
      <c r="B2457">
        <v>4</v>
      </c>
      <c r="C2457">
        <v>1</v>
      </c>
      <c r="D2457" t="s">
        <v>23</v>
      </c>
      <c r="E2457" t="s">
        <v>423</v>
      </c>
      <c r="F2457" s="1">
        <v>1.1093749999999999E-2</v>
      </c>
      <c r="G2457">
        <f>_xlfn.XLOOKUP($A2457,Product_pricing!$B:$B,Product_pricing!$C:$C)</f>
        <v>19</v>
      </c>
      <c r="H2457">
        <f t="shared" si="114"/>
        <v>75.239999999999995</v>
      </c>
      <c r="I2457" s="10">
        <f t="shared" si="115"/>
        <v>6.6394648626618327E-2</v>
      </c>
      <c r="J2457" t="str">
        <f>_xlfn.XLOOKUP(A2457,Product_Details!$A:$A,Product_Details!$G:$G,"mens")</f>
        <v>Womens</v>
      </c>
      <c r="K2457">
        <f t="shared" si="116"/>
        <v>1507</v>
      </c>
    </row>
    <row r="2458" spans="1:11" ht="15">
      <c r="A2458" t="s">
        <v>38</v>
      </c>
      <c r="B2458">
        <v>2</v>
      </c>
      <c r="C2458">
        <v>1</v>
      </c>
      <c r="D2458" t="s">
        <v>23</v>
      </c>
      <c r="E2458" t="s">
        <v>423</v>
      </c>
      <c r="F2458" s="1">
        <v>1.1093749999999999E-2</v>
      </c>
      <c r="G2458">
        <f>_xlfn.XLOOKUP($A2458,Product_pricing!$B:$B,Product_pricing!$C:$C)</f>
        <v>54</v>
      </c>
      <c r="H2458">
        <f t="shared" si="114"/>
        <v>106.92</v>
      </c>
      <c r="I2458" s="10">
        <f t="shared" si="115"/>
        <v>9.435029015361554E-2</v>
      </c>
      <c r="J2458" t="str">
        <f>_xlfn.XLOOKUP(A2458,Product_Details!$A:$A,Product_Details!$G:$G,"mens")</f>
        <v>Womens</v>
      </c>
      <c r="K2458">
        <f t="shared" si="116"/>
        <v>1507</v>
      </c>
    </row>
    <row r="2459" spans="1:11" ht="15">
      <c r="A2459" t="s">
        <v>25</v>
      </c>
      <c r="B2459">
        <v>2</v>
      </c>
      <c r="C2459">
        <v>1</v>
      </c>
      <c r="D2459" t="s">
        <v>23</v>
      </c>
      <c r="E2459" t="s">
        <v>423</v>
      </c>
      <c r="F2459" s="1">
        <v>1.1093749999999999E-2</v>
      </c>
      <c r="G2459">
        <f>_xlfn.XLOOKUP($A2459,Product_pricing!$B:$B,Product_pricing!$C:$C)</f>
        <v>40</v>
      </c>
      <c r="H2459">
        <f t="shared" si="114"/>
        <v>79.2</v>
      </c>
      <c r="I2459" s="10">
        <f t="shared" si="115"/>
        <v>6.9889103817492998E-2</v>
      </c>
      <c r="J2459" t="str">
        <f>_xlfn.XLOOKUP(A2459,Product_Details!$A:$A,Product_Details!$G:$G,"mens")</f>
        <v>Mens</v>
      </c>
      <c r="K2459">
        <f t="shared" si="116"/>
        <v>2520</v>
      </c>
    </row>
    <row r="2460" spans="1:11" ht="15">
      <c r="A2460" t="s">
        <v>26</v>
      </c>
      <c r="B2460">
        <v>4</v>
      </c>
      <c r="C2460">
        <v>1</v>
      </c>
      <c r="D2460" t="s">
        <v>23</v>
      </c>
      <c r="E2460" t="s">
        <v>423</v>
      </c>
      <c r="F2460" s="1">
        <v>1.1093749999999999E-2</v>
      </c>
      <c r="G2460">
        <f>_xlfn.XLOOKUP($A2460,Product_pricing!$B:$B,Product_pricing!$C:$C)</f>
        <v>17</v>
      </c>
      <c r="H2460">
        <f t="shared" si="114"/>
        <v>67.319999999999993</v>
      </c>
      <c r="I2460" s="10">
        <f t="shared" si="115"/>
        <v>5.9405738244869034E-2</v>
      </c>
      <c r="J2460" t="str">
        <f>_xlfn.XLOOKUP(A2460,Product_Details!$A:$A,Product_Details!$G:$G,"mens")</f>
        <v>Mens</v>
      </c>
      <c r="K2460">
        <f t="shared" si="116"/>
        <v>2520</v>
      </c>
    </row>
    <row r="2461" spans="1:11" ht="15">
      <c r="A2461" t="s">
        <v>27</v>
      </c>
      <c r="B2461">
        <v>3</v>
      </c>
      <c r="C2461">
        <v>1</v>
      </c>
      <c r="D2461" t="s">
        <v>23</v>
      </c>
      <c r="E2461" t="s">
        <v>423</v>
      </c>
      <c r="F2461" s="1">
        <v>1.1093749999999999E-2</v>
      </c>
      <c r="G2461">
        <f>_xlfn.XLOOKUP($A2461,Product_pricing!$B:$B,Product_pricing!$C:$C)</f>
        <v>29</v>
      </c>
      <c r="H2461">
        <f t="shared" si="114"/>
        <v>86.13</v>
      </c>
      <c r="I2461" s="10">
        <f t="shared" si="115"/>
        <v>7.600440040152362E-2</v>
      </c>
      <c r="J2461" t="str">
        <f>_xlfn.XLOOKUP(A2461,Product_Details!$A:$A,Product_Details!$G:$G,"mens")</f>
        <v>Mens</v>
      </c>
      <c r="K2461">
        <f t="shared" si="116"/>
        <v>2520</v>
      </c>
    </row>
    <row r="2462" spans="1:11" ht="15">
      <c r="A2462" t="s">
        <v>29</v>
      </c>
      <c r="B2462">
        <v>4</v>
      </c>
      <c r="C2462">
        <v>22</v>
      </c>
      <c r="D2462" t="s">
        <v>23</v>
      </c>
      <c r="E2462" t="s">
        <v>424</v>
      </c>
      <c r="F2462" s="1">
        <v>3.1481481481481481E-4</v>
      </c>
      <c r="G2462">
        <f>_xlfn.XLOOKUP($A2462,Product_pricing!$B:$B,Product_pricing!$C:$C)</f>
        <v>10</v>
      </c>
      <c r="H2462">
        <f t="shared" si="114"/>
        <v>31.200000000000003</v>
      </c>
      <c r="I2462" s="10">
        <f t="shared" si="115"/>
        <v>2.7532071200830573E-2</v>
      </c>
      <c r="J2462" t="str">
        <f>_xlfn.XLOOKUP(A2462,Product_Details!$A:$A,Product_Details!$G:$G,"mens")</f>
        <v>Womens</v>
      </c>
      <c r="K2462">
        <f t="shared" si="116"/>
        <v>3767.5</v>
      </c>
    </row>
    <row r="2463" spans="1:11" ht="15">
      <c r="A2463" t="s">
        <v>36</v>
      </c>
      <c r="B2463">
        <v>4</v>
      </c>
      <c r="C2463">
        <v>22</v>
      </c>
      <c r="D2463" t="s">
        <v>23</v>
      </c>
      <c r="E2463" t="s">
        <v>424</v>
      </c>
      <c r="F2463" s="1">
        <v>3.1481481481481481E-4</v>
      </c>
      <c r="G2463">
        <f>_xlfn.XLOOKUP($A2463,Product_pricing!$B:$B,Product_pricing!$C:$C)</f>
        <v>23</v>
      </c>
      <c r="H2463">
        <f t="shared" si="114"/>
        <v>71.760000000000005</v>
      </c>
      <c r="I2463" s="10">
        <f t="shared" si="115"/>
        <v>6.3323763761910318E-2</v>
      </c>
      <c r="J2463" t="str">
        <f>_xlfn.XLOOKUP(A2463,Product_Details!$A:$A,Product_Details!$G:$G,"mens")</f>
        <v>Womens</v>
      </c>
      <c r="K2463">
        <f t="shared" si="116"/>
        <v>3767.5</v>
      </c>
    </row>
    <row r="2464" spans="1:11" ht="15">
      <c r="A2464" t="s">
        <v>25</v>
      </c>
      <c r="B2464">
        <v>2</v>
      </c>
      <c r="C2464">
        <v>22</v>
      </c>
      <c r="D2464" t="s">
        <v>23</v>
      </c>
      <c r="E2464" t="s">
        <v>424</v>
      </c>
      <c r="F2464" s="1">
        <v>3.1481481481481481E-4</v>
      </c>
      <c r="G2464">
        <f>_xlfn.XLOOKUP($A2464,Product_pricing!$B:$B,Product_pricing!$C:$C)</f>
        <v>40</v>
      </c>
      <c r="H2464">
        <f t="shared" si="114"/>
        <v>62.400000000000006</v>
      </c>
      <c r="I2464" s="10">
        <f t="shared" si="115"/>
        <v>5.5064142401661145E-2</v>
      </c>
      <c r="J2464" t="str">
        <f>_xlfn.XLOOKUP(A2464,Product_Details!$A:$A,Product_Details!$G:$G,"mens")</f>
        <v>Mens</v>
      </c>
      <c r="K2464">
        <f t="shared" si="116"/>
        <v>2520</v>
      </c>
    </row>
    <row r="2465" spans="1:11" ht="15">
      <c r="A2465" t="s">
        <v>32</v>
      </c>
      <c r="B2465">
        <v>4</v>
      </c>
      <c r="C2465">
        <v>22</v>
      </c>
      <c r="D2465" t="s">
        <v>23</v>
      </c>
      <c r="E2465" t="s">
        <v>424</v>
      </c>
      <c r="F2465" s="1">
        <v>3.1481481481481481E-4</v>
      </c>
      <c r="G2465">
        <f>_xlfn.XLOOKUP($A2465,Product_pricing!$B:$B,Product_pricing!$C:$C)</f>
        <v>36</v>
      </c>
      <c r="H2465">
        <f t="shared" si="114"/>
        <v>112.32000000000001</v>
      </c>
      <c r="I2465" s="10">
        <f t="shared" si="115"/>
        <v>9.9115456322990056E-2</v>
      </c>
      <c r="J2465" t="str">
        <f>_xlfn.XLOOKUP(A2465,Product_Details!$A:$A,Product_Details!$G:$G,"mens")</f>
        <v>Mens</v>
      </c>
      <c r="K2465">
        <f t="shared" si="116"/>
        <v>2520</v>
      </c>
    </row>
    <row r="2466" spans="1:11" ht="15">
      <c r="A2466" t="s">
        <v>26</v>
      </c>
      <c r="B2466">
        <v>3</v>
      </c>
      <c r="C2466">
        <v>22</v>
      </c>
      <c r="D2466" t="s">
        <v>23</v>
      </c>
      <c r="E2466" t="s">
        <v>424</v>
      </c>
      <c r="F2466" s="1">
        <v>3.1481481481481481E-4</v>
      </c>
      <c r="G2466">
        <f>_xlfn.XLOOKUP($A2466,Product_pricing!$B:$B,Product_pricing!$C:$C)</f>
        <v>17</v>
      </c>
      <c r="H2466">
        <f t="shared" si="114"/>
        <v>39.78</v>
      </c>
      <c r="I2466" s="10">
        <f t="shared" si="115"/>
        <v>3.510339078105898E-2</v>
      </c>
      <c r="J2466" t="str">
        <f>_xlfn.XLOOKUP(A2466,Product_Details!$A:$A,Product_Details!$G:$G,"mens")</f>
        <v>Mens</v>
      </c>
      <c r="K2466">
        <f t="shared" si="116"/>
        <v>2520</v>
      </c>
    </row>
    <row r="2467" spans="1:11" ht="15">
      <c r="A2467" t="s">
        <v>22</v>
      </c>
      <c r="B2467">
        <v>2</v>
      </c>
      <c r="C2467">
        <v>2</v>
      </c>
      <c r="D2467" t="s">
        <v>33</v>
      </c>
      <c r="E2467" t="s">
        <v>425</v>
      </c>
      <c r="F2467" s="1">
        <v>2.8363425925925927E-2</v>
      </c>
      <c r="G2467">
        <f>_xlfn.XLOOKUP($A2467,Product_pricing!$B:$B,Product_pricing!$C:$C)</f>
        <v>13</v>
      </c>
      <c r="H2467">
        <f t="shared" si="114"/>
        <v>25.48</v>
      </c>
      <c r="I2467" s="10">
        <f t="shared" si="115"/>
        <v>2.2484524814011631E-2</v>
      </c>
      <c r="J2467" t="str">
        <f>_xlfn.XLOOKUP(A2467,Product_Details!$A:$A,Product_Details!$G:$G,"mens")</f>
        <v>Womens</v>
      </c>
      <c r="K2467">
        <f t="shared" si="116"/>
        <v>3767.5</v>
      </c>
    </row>
    <row r="2468" spans="1:11" ht="15">
      <c r="A2468" t="s">
        <v>30</v>
      </c>
      <c r="B2468">
        <v>5</v>
      </c>
      <c r="C2468">
        <v>2</v>
      </c>
      <c r="D2468" t="s">
        <v>33</v>
      </c>
      <c r="E2468" t="s">
        <v>425</v>
      </c>
      <c r="F2468" s="1">
        <v>2.8363425925925927E-2</v>
      </c>
      <c r="G2468">
        <f>_xlfn.XLOOKUP($A2468,Product_pricing!$B:$B,Product_pricing!$C:$C)</f>
        <v>19</v>
      </c>
      <c r="H2468">
        <f t="shared" si="114"/>
        <v>93.1</v>
      </c>
      <c r="I2468" s="10">
        <f t="shared" si="115"/>
        <v>8.2154994512734808E-2</v>
      </c>
      <c r="J2468" t="str">
        <f>_xlfn.XLOOKUP(A2468,Product_Details!$A:$A,Product_Details!$G:$G,"mens")</f>
        <v>Womens</v>
      </c>
      <c r="K2468">
        <f t="shared" si="116"/>
        <v>3767.5</v>
      </c>
    </row>
    <row r="2469" spans="1:11" ht="15">
      <c r="A2469" t="s">
        <v>41</v>
      </c>
      <c r="B2469">
        <v>3</v>
      </c>
      <c r="C2469">
        <v>2</v>
      </c>
      <c r="D2469" t="s">
        <v>33</v>
      </c>
      <c r="E2469" t="s">
        <v>425</v>
      </c>
      <c r="F2469" s="1">
        <v>2.8363425925925927E-2</v>
      </c>
      <c r="G2469">
        <f>_xlfn.XLOOKUP($A2469,Product_pricing!$B:$B,Product_pricing!$C:$C)</f>
        <v>10</v>
      </c>
      <c r="H2469">
        <f t="shared" si="114"/>
        <v>29.4</v>
      </c>
      <c r="I2469" s="10">
        <f t="shared" si="115"/>
        <v>2.5943682477705728E-2</v>
      </c>
      <c r="J2469" t="str">
        <f>_xlfn.XLOOKUP(A2469,Product_Details!$A:$A,Product_Details!$G:$G,"mens")</f>
        <v>Mens</v>
      </c>
      <c r="K2469">
        <f t="shared" si="116"/>
        <v>2520</v>
      </c>
    </row>
    <row r="2470" spans="1:11" ht="15">
      <c r="A2470" t="s">
        <v>26</v>
      </c>
      <c r="B2470">
        <v>4</v>
      </c>
      <c r="C2470">
        <v>2</v>
      </c>
      <c r="D2470" t="s">
        <v>33</v>
      </c>
      <c r="E2470" t="s">
        <v>425</v>
      </c>
      <c r="F2470" s="1">
        <v>2.8363425925925927E-2</v>
      </c>
      <c r="G2470">
        <f>_xlfn.XLOOKUP($A2470,Product_pricing!$B:$B,Product_pricing!$C:$C)</f>
        <v>17</v>
      </c>
      <c r="H2470">
        <f t="shared" si="114"/>
        <v>66.64</v>
      </c>
      <c r="I2470" s="10">
        <f t="shared" si="115"/>
        <v>5.8805680282799651E-2</v>
      </c>
      <c r="J2470" t="str">
        <f>_xlfn.XLOOKUP(A2470,Product_Details!$A:$A,Product_Details!$G:$G,"mens")</f>
        <v>Mens</v>
      </c>
      <c r="K2470">
        <f t="shared" si="116"/>
        <v>2520</v>
      </c>
    </row>
    <row r="2471" spans="1:11" ht="15">
      <c r="A2471" t="s">
        <v>27</v>
      </c>
      <c r="B2471">
        <v>4</v>
      </c>
      <c r="C2471">
        <v>2</v>
      </c>
      <c r="D2471" t="s">
        <v>33</v>
      </c>
      <c r="E2471" t="s">
        <v>425</v>
      </c>
      <c r="F2471" s="1">
        <v>2.8363425925925927E-2</v>
      </c>
      <c r="G2471">
        <f>_xlfn.XLOOKUP($A2471,Product_pricing!$B:$B,Product_pricing!$C:$C)</f>
        <v>29</v>
      </c>
      <c r="H2471">
        <f t="shared" si="114"/>
        <v>113.67999999999999</v>
      </c>
      <c r="I2471" s="10">
        <f t="shared" si="115"/>
        <v>0.10031557224712882</v>
      </c>
      <c r="J2471" t="str">
        <f>_xlfn.XLOOKUP(A2471,Product_Details!$A:$A,Product_Details!$G:$G,"mens")</f>
        <v>Mens</v>
      </c>
      <c r="K2471">
        <f t="shared" si="116"/>
        <v>2520</v>
      </c>
    </row>
    <row r="2472" spans="1:11" ht="15">
      <c r="A2472" t="s">
        <v>35</v>
      </c>
      <c r="B2472">
        <v>5</v>
      </c>
      <c r="C2472">
        <v>21</v>
      </c>
      <c r="D2472" t="s">
        <v>23</v>
      </c>
      <c r="E2472" t="s">
        <v>426</v>
      </c>
      <c r="F2472" s="1">
        <v>2.2516203703703705E-2</v>
      </c>
      <c r="G2472">
        <f>_xlfn.XLOOKUP($A2472,Product_pricing!$B:$B,Product_pricing!$C:$C)</f>
        <v>32</v>
      </c>
      <c r="H2472">
        <f t="shared" si="114"/>
        <v>126.4</v>
      </c>
      <c r="I2472" s="10">
        <f t="shared" si="115"/>
        <v>0.11154018589054436</v>
      </c>
      <c r="J2472" t="str">
        <f>_xlfn.XLOOKUP(A2472,Product_Details!$A:$A,Product_Details!$G:$G,"mens")</f>
        <v>Womens</v>
      </c>
      <c r="K2472">
        <f t="shared" si="116"/>
        <v>1883.75</v>
      </c>
    </row>
    <row r="2473" spans="1:11" ht="15">
      <c r="A2473" t="s">
        <v>29</v>
      </c>
      <c r="B2473">
        <v>1</v>
      </c>
      <c r="C2473">
        <v>21</v>
      </c>
      <c r="D2473" t="s">
        <v>23</v>
      </c>
      <c r="E2473" t="s">
        <v>426</v>
      </c>
      <c r="F2473" s="1">
        <v>2.2516203703703705E-2</v>
      </c>
      <c r="G2473">
        <f>_xlfn.XLOOKUP($A2473,Product_pricing!$B:$B,Product_pricing!$C:$C)</f>
        <v>10</v>
      </c>
      <c r="H2473">
        <f t="shared" si="114"/>
        <v>7.9</v>
      </c>
      <c r="I2473" s="10">
        <f t="shared" si="115"/>
        <v>6.9712616181590225E-3</v>
      </c>
      <c r="J2473" t="str">
        <f>_xlfn.XLOOKUP(A2473,Product_Details!$A:$A,Product_Details!$G:$G,"mens")</f>
        <v>Womens</v>
      </c>
      <c r="K2473">
        <f t="shared" si="116"/>
        <v>1883.75</v>
      </c>
    </row>
    <row r="2474" spans="1:11" ht="15">
      <c r="A2474" t="s">
        <v>30</v>
      </c>
      <c r="B2474">
        <v>3</v>
      </c>
      <c r="C2474">
        <v>21</v>
      </c>
      <c r="D2474" t="s">
        <v>23</v>
      </c>
      <c r="E2474" t="s">
        <v>426</v>
      </c>
      <c r="F2474" s="1">
        <v>2.2516203703703705E-2</v>
      </c>
      <c r="G2474">
        <f>_xlfn.XLOOKUP($A2474,Product_pricing!$B:$B,Product_pricing!$C:$C)</f>
        <v>19</v>
      </c>
      <c r="H2474">
        <f t="shared" si="114"/>
        <v>45.03</v>
      </c>
      <c r="I2474" s="10">
        <f t="shared" si="115"/>
        <v>3.9736191223506433E-2</v>
      </c>
      <c r="J2474" t="str">
        <f>_xlfn.XLOOKUP(A2474,Product_Details!$A:$A,Product_Details!$G:$G,"mens")</f>
        <v>Womens</v>
      </c>
      <c r="K2474">
        <f t="shared" si="116"/>
        <v>1883.75</v>
      </c>
    </row>
    <row r="2475" spans="1:11" ht="15">
      <c r="A2475" t="s">
        <v>38</v>
      </c>
      <c r="B2475">
        <v>2</v>
      </c>
      <c r="C2475">
        <v>21</v>
      </c>
      <c r="D2475" t="s">
        <v>23</v>
      </c>
      <c r="E2475" t="s">
        <v>426</v>
      </c>
      <c r="F2475" s="1">
        <v>2.2516203703703705E-2</v>
      </c>
      <c r="G2475">
        <f>_xlfn.XLOOKUP($A2475,Product_pricing!$B:$B,Product_pricing!$C:$C)</f>
        <v>54</v>
      </c>
      <c r="H2475">
        <f t="shared" si="114"/>
        <v>85.320000000000007</v>
      </c>
      <c r="I2475" s="10">
        <f t="shared" si="115"/>
        <v>7.528962547611745E-2</v>
      </c>
      <c r="J2475" t="str">
        <f>_xlfn.XLOOKUP(A2475,Product_Details!$A:$A,Product_Details!$G:$G,"mens")</f>
        <v>Womens</v>
      </c>
      <c r="K2475">
        <f t="shared" si="116"/>
        <v>1883.75</v>
      </c>
    </row>
    <row r="2476" spans="1:11" ht="15">
      <c r="A2476" t="s">
        <v>25</v>
      </c>
      <c r="B2476">
        <v>2</v>
      </c>
      <c r="C2476">
        <v>21</v>
      </c>
      <c r="D2476" t="s">
        <v>23</v>
      </c>
      <c r="E2476" t="s">
        <v>426</v>
      </c>
      <c r="F2476" s="1">
        <v>2.2516203703703705E-2</v>
      </c>
      <c r="G2476">
        <f>_xlfn.XLOOKUP($A2476,Product_pricing!$B:$B,Product_pricing!$C:$C)</f>
        <v>40</v>
      </c>
      <c r="H2476">
        <f t="shared" si="114"/>
        <v>63.2</v>
      </c>
      <c r="I2476" s="10">
        <f t="shared" si="115"/>
        <v>5.577009294527218E-2</v>
      </c>
      <c r="J2476" t="str">
        <f>_xlfn.XLOOKUP(A2476,Product_Details!$A:$A,Product_Details!$G:$G,"mens")</f>
        <v>Mens</v>
      </c>
      <c r="K2476">
        <f t="shared" si="116"/>
        <v>1890</v>
      </c>
    </row>
    <row r="2477" spans="1:11" ht="15">
      <c r="A2477" t="s">
        <v>32</v>
      </c>
      <c r="B2477">
        <v>1</v>
      </c>
      <c r="C2477">
        <v>21</v>
      </c>
      <c r="D2477" t="s">
        <v>23</v>
      </c>
      <c r="E2477" t="s">
        <v>426</v>
      </c>
      <c r="F2477" s="1">
        <v>2.2516203703703705E-2</v>
      </c>
      <c r="G2477">
        <f>_xlfn.XLOOKUP($A2477,Product_pricing!$B:$B,Product_pricing!$C:$C)</f>
        <v>36</v>
      </c>
      <c r="H2477">
        <f t="shared" si="114"/>
        <v>28.44</v>
      </c>
      <c r="I2477" s="10">
        <f t="shared" si="115"/>
        <v>2.5096541825372482E-2</v>
      </c>
      <c r="J2477" t="str">
        <f>_xlfn.XLOOKUP(A2477,Product_Details!$A:$A,Product_Details!$G:$G,"mens")</f>
        <v>Mens</v>
      </c>
      <c r="K2477">
        <f t="shared" si="116"/>
        <v>1890</v>
      </c>
    </row>
    <row r="2478" spans="1:11" ht="15">
      <c r="A2478" t="s">
        <v>26</v>
      </c>
      <c r="B2478">
        <v>5</v>
      </c>
      <c r="C2478">
        <v>21</v>
      </c>
      <c r="D2478" t="s">
        <v>23</v>
      </c>
      <c r="E2478" t="s">
        <v>426</v>
      </c>
      <c r="F2478" s="1">
        <v>2.2516203703703705E-2</v>
      </c>
      <c r="G2478">
        <f>_xlfn.XLOOKUP($A2478,Product_pricing!$B:$B,Product_pricing!$C:$C)</f>
        <v>17</v>
      </c>
      <c r="H2478">
        <f t="shared" si="114"/>
        <v>67.150000000000006</v>
      </c>
      <c r="I2478" s="10">
        <f t="shared" si="115"/>
        <v>5.9255723754351695E-2</v>
      </c>
      <c r="J2478" t="str">
        <f>_xlfn.XLOOKUP(A2478,Product_Details!$A:$A,Product_Details!$G:$G,"mens")</f>
        <v>Mens</v>
      </c>
      <c r="K2478">
        <f t="shared" si="116"/>
        <v>1890</v>
      </c>
    </row>
    <row r="2479" spans="1:11" ht="15">
      <c r="A2479" t="s">
        <v>27</v>
      </c>
      <c r="B2479">
        <v>3</v>
      </c>
      <c r="C2479">
        <v>21</v>
      </c>
      <c r="D2479" t="s">
        <v>23</v>
      </c>
      <c r="E2479" t="s">
        <v>426</v>
      </c>
      <c r="F2479" s="1">
        <v>2.2516203703703705E-2</v>
      </c>
      <c r="G2479">
        <f>_xlfn.XLOOKUP($A2479,Product_pricing!$B:$B,Product_pricing!$C:$C)</f>
        <v>29</v>
      </c>
      <c r="H2479">
        <f t="shared" si="114"/>
        <v>68.73</v>
      </c>
      <c r="I2479" s="10">
        <f t="shared" si="115"/>
        <v>6.0649976077983503E-2</v>
      </c>
      <c r="J2479" t="str">
        <f>_xlfn.XLOOKUP(A2479,Product_Details!$A:$A,Product_Details!$G:$G,"mens")</f>
        <v>Mens</v>
      </c>
      <c r="K2479">
        <f t="shared" si="116"/>
        <v>1890</v>
      </c>
    </row>
    <row r="2480" spans="1:11" ht="15">
      <c r="A2480" t="s">
        <v>35</v>
      </c>
      <c r="B2480">
        <v>5</v>
      </c>
      <c r="C2480">
        <v>3</v>
      </c>
      <c r="D2480" t="s">
        <v>33</v>
      </c>
      <c r="E2480" t="s">
        <v>427</v>
      </c>
      <c r="F2480" s="1">
        <v>1.7990740740740741E-2</v>
      </c>
      <c r="G2480">
        <f>_xlfn.XLOOKUP($A2480,Product_pricing!$B:$B,Product_pricing!$C:$C)</f>
        <v>32</v>
      </c>
      <c r="H2480">
        <f t="shared" si="114"/>
        <v>155.19999999999999</v>
      </c>
      <c r="I2480" s="10">
        <f t="shared" si="115"/>
        <v>0.1369544054605418</v>
      </c>
      <c r="J2480" t="str">
        <f>_xlfn.XLOOKUP(A2480,Product_Details!$A:$A,Product_Details!$G:$G,"mens")</f>
        <v>Womens</v>
      </c>
      <c r="K2480">
        <f t="shared" si="116"/>
        <v>2511.6666666666665</v>
      </c>
    </row>
    <row r="2481" spans="1:11" ht="15">
      <c r="A2481" t="s">
        <v>29</v>
      </c>
      <c r="B2481">
        <v>3</v>
      </c>
      <c r="C2481">
        <v>3</v>
      </c>
      <c r="D2481" t="s">
        <v>33</v>
      </c>
      <c r="E2481" t="s">
        <v>427</v>
      </c>
      <c r="F2481" s="1">
        <v>1.7990740740740741E-2</v>
      </c>
      <c r="G2481">
        <f>_xlfn.XLOOKUP($A2481,Product_pricing!$B:$B,Product_pricing!$C:$C)</f>
        <v>10</v>
      </c>
      <c r="H2481">
        <f t="shared" si="114"/>
        <v>29.099999999999998</v>
      </c>
      <c r="I2481" s="10">
        <f t="shared" si="115"/>
        <v>2.5678951023851589E-2</v>
      </c>
      <c r="J2481" t="str">
        <f>_xlfn.XLOOKUP(A2481,Product_Details!$A:$A,Product_Details!$G:$G,"mens")</f>
        <v>Womens</v>
      </c>
      <c r="K2481">
        <f t="shared" si="116"/>
        <v>2511.6666666666665</v>
      </c>
    </row>
    <row r="2482" spans="1:11" ht="15">
      <c r="A2482" t="s">
        <v>36</v>
      </c>
      <c r="B2482">
        <v>1</v>
      </c>
      <c r="C2482">
        <v>3</v>
      </c>
      <c r="D2482" t="s">
        <v>33</v>
      </c>
      <c r="E2482" t="s">
        <v>427</v>
      </c>
      <c r="F2482" s="1">
        <v>1.7990740740740741E-2</v>
      </c>
      <c r="G2482">
        <f>_xlfn.XLOOKUP($A2482,Product_pricing!$B:$B,Product_pricing!$C:$C)</f>
        <v>23</v>
      </c>
      <c r="H2482">
        <f t="shared" si="114"/>
        <v>22.31</v>
      </c>
      <c r="I2482" s="10">
        <f t="shared" si="115"/>
        <v>1.9687195784952885E-2</v>
      </c>
      <c r="J2482" t="str">
        <f>_xlfn.XLOOKUP(A2482,Product_Details!$A:$A,Product_Details!$G:$G,"mens")</f>
        <v>Womens</v>
      </c>
      <c r="K2482">
        <f t="shared" si="116"/>
        <v>2511.6666666666665</v>
      </c>
    </row>
    <row r="2483" spans="1:11" ht="15">
      <c r="A2483" t="s">
        <v>25</v>
      </c>
      <c r="B2483">
        <v>4</v>
      </c>
      <c r="C2483">
        <v>3</v>
      </c>
      <c r="D2483" t="s">
        <v>33</v>
      </c>
      <c r="E2483" t="s">
        <v>427</v>
      </c>
      <c r="F2483" s="1">
        <v>1.7990740740740741E-2</v>
      </c>
      <c r="G2483">
        <f>_xlfn.XLOOKUP($A2483,Product_pricing!$B:$B,Product_pricing!$C:$C)</f>
        <v>40</v>
      </c>
      <c r="H2483">
        <f t="shared" si="114"/>
        <v>155.19999999999999</v>
      </c>
      <c r="I2483" s="10">
        <f t="shared" si="115"/>
        <v>0.1369544054605418</v>
      </c>
      <c r="J2483" t="str">
        <f>_xlfn.XLOOKUP(A2483,Product_Details!$A:$A,Product_Details!$G:$G,"mens")</f>
        <v>Mens</v>
      </c>
      <c r="K2483">
        <f t="shared" si="116"/>
        <v>2520</v>
      </c>
    </row>
    <row r="2484" spans="1:11" ht="15">
      <c r="A2484" t="s">
        <v>31</v>
      </c>
      <c r="B2484">
        <v>2</v>
      </c>
      <c r="C2484">
        <v>3</v>
      </c>
      <c r="D2484" t="s">
        <v>33</v>
      </c>
      <c r="E2484" t="s">
        <v>427</v>
      </c>
      <c r="F2484" s="1">
        <v>1.7990740740740741E-2</v>
      </c>
      <c r="G2484">
        <f>_xlfn.XLOOKUP($A2484,Product_pricing!$B:$B,Product_pricing!$C:$C)</f>
        <v>57</v>
      </c>
      <c r="H2484">
        <f t="shared" si="114"/>
        <v>110.58</v>
      </c>
      <c r="I2484" s="10">
        <f t="shared" si="115"/>
        <v>9.758001389063603E-2</v>
      </c>
      <c r="J2484" t="str">
        <f>_xlfn.XLOOKUP(A2484,Product_Details!$A:$A,Product_Details!$G:$G,"mens")</f>
        <v>Mens</v>
      </c>
      <c r="K2484">
        <f t="shared" si="116"/>
        <v>2520</v>
      </c>
    </row>
    <row r="2485" spans="1:11" ht="15">
      <c r="A2485" t="s">
        <v>26</v>
      </c>
      <c r="B2485">
        <v>4</v>
      </c>
      <c r="C2485">
        <v>3</v>
      </c>
      <c r="D2485" t="s">
        <v>33</v>
      </c>
      <c r="E2485" t="s">
        <v>427</v>
      </c>
      <c r="F2485" s="1">
        <v>1.7990740740740741E-2</v>
      </c>
      <c r="G2485">
        <f>_xlfn.XLOOKUP($A2485,Product_pricing!$B:$B,Product_pricing!$C:$C)</f>
        <v>17</v>
      </c>
      <c r="H2485">
        <f t="shared" si="114"/>
        <v>65.959999999999994</v>
      </c>
      <c r="I2485" s="10">
        <f t="shared" si="115"/>
        <v>5.820562232073026E-2</v>
      </c>
      <c r="J2485" t="str">
        <f>_xlfn.XLOOKUP(A2485,Product_Details!$A:$A,Product_Details!$G:$G,"mens")</f>
        <v>Mens</v>
      </c>
      <c r="K2485">
        <f t="shared" si="116"/>
        <v>2520</v>
      </c>
    </row>
    <row r="2486" spans="1:11" ht="15">
      <c r="A2486" t="s">
        <v>22</v>
      </c>
      <c r="B2486">
        <v>3</v>
      </c>
      <c r="C2486">
        <v>8</v>
      </c>
      <c r="D2486" t="s">
        <v>33</v>
      </c>
      <c r="E2486" s="2">
        <v>78100000</v>
      </c>
      <c r="F2486" s="1">
        <v>3.3443287037037035E-2</v>
      </c>
      <c r="G2486">
        <f>_xlfn.XLOOKUP($A2486,Product_pricing!$B:$B,Product_pricing!$C:$C)</f>
        <v>13</v>
      </c>
      <c r="H2486">
        <f t="shared" si="114"/>
        <v>35.880000000000003</v>
      </c>
      <c r="I2486" s="10">
        <f t="shared" si="115"/>
        <v>3.1661881880955159E-2</v>
      </c>
      <c r="J2486" t="str">
        <f>_xlfn.XLOOKUP(A2486,Product_Details!$A:$A,Product_Details!$G:$G,"mens")</f>
        <v>Womens</v>
      </c>
      <c r="K2486">
        <f t="shared" si="116"/>
        <v>1883.75</v>
      </c>
    </row>
    <row r="2487" spans="1:11" ht="15">
      <c r="A2487" t="s">
        <v>35</v>
      </c>
      <c r="B2487">
        <v>3</v>
      </c>
      <c r="C2487">
        <v>8</v>
      </c>
      <c r="D2487" t="s">
        <v>33</v>
      </c>
      <c r="E2487" s="2">
        <v>78100000</v>
      </c>
      <c r="F2487" s="1">
        <v>3.3443287037037035E-2</v>
      </c>
      <c r="G2487">
        <f>_xlfn.XLOOKUP($A2487,Product_pricing!$B:$B,Product_pricing!$C:$C)</f>
        <v>32</v>
      </c>
      <c r="H2487">
        <f t="shared" si="114"/>
        <v>88.320000000000007</v>
      </c>
      <c r="I2487" s="10">
        <f t="shared" si="115"/>
        <v>7.7936940014658854E-2</v>
      </c>
      <c r="J2487" t="str">
        <f>_xlfn.XLOOKUP(A2487,Product_Details!$A:$A,Product_Details!$G:$G,"mens")</f>
        <v>Womens</v>
      </c>
      <c r="K2487">
        <f t="shared" si="116"/>
        <v>1883.75</v>
      </c>
    </row>
    <row r="2488" spans="1:11" ht="15">
      <c r="A2488" t="s">
        <v>29</v>
      </c>
      <c r="B2488">
        <v>4</v>
      </c>
      <c r="C2488">
        <v>8</v>
      </c>
      <c r="D2488" t="s">
        <v>33</v>
      </c>
      <c r="E2488" s="2">
        <v>78100000</v>
      </c>
      <c r="F2488" s="1">
        <v>3.3443287037037035E-2</v>
      </c>
      <c r="G2488">
        <f>_xlfn.XLOOKUP($A2488,Product_pricing!$B:$B,Product_pricing!$C:$C)</f>
        <v>10</v>
      </c>
      <c r="H2488">
        <f t="shared" si="114"/>
        <v>36.800000000000004</v>
      </c>
      <c r="I2488" s="10">
        <f t="shared" si="115"/>
        <v>3.2473725006107852E-2</v>
      </c>
      <c r="J2488" t="str">
        <f>_xlfn.XLOOKUP(A2488,Product_Details!$A:$A,Product_Details!$G:$G,"mens")</f>
        <v>Womens</v>
      </c>
      <c r="K2488">
        <f t="shared" si="116"/>
        <v>1883.75</v>
      </c>
    </row>
    <row r="2489" spans="1:11" ht="15">
      <c r="A2489" t="s">
        <v>30</v>
      </c>
      <c r="B2489">
        <v>3</v>
      </c>
      <c r="C2489">
        <v>8</v>
      </c>
      <c r="D2489" t="s">
        <v>33</v>
      </c>
      <c r="E2489" s="2">
        <v>78100000</v>
      </c>
      <c r="F2489" s="1">
        <v>3.3443287037037035E-2</v>
      </c>
      <c r="G2489">
        <f>_xlfn.XLOOKUP($A2489,Product_pricing!$B:$B,Product_pricing!$C:$C)</f>
        <v>19</v>
      </c>
      <c r="H2489">
        <f t="shared" si="114"/>
        <v>52.440000000000005</v>
      </c>
      <c r="I2489" s="10">
        <f t="shared" si="115"/>
        <v>4.6275058133703695E-2</v>
      </c>
      <c r="J2489" t="str">
        <f>_xlfn.XLOOKUP(A2489,Product_Details!$A:$A,Product_Details!$G:$G,"mens")</f>
        <v>Womens</v>
      </c>
      <c r="K2489">
        <f t="shared" si="116"/>
        <v>1883.75</v>
      </c>
    </row>
    <row r="2490" spans="1:11" ht="15">
      <c r="A2490" t="s">
        <v>41</v>
      </c>
      <c r="B2490">
        <v>4</v>
      </c>
      <c r="C2490">
        <v>8</v>
      </c>
      <c r="D2490" t="s">
        <v>33</v>
      </c>
      <c r="E2490" s="2">
        <v>78100000</v>
      </c>
      <c r="F2490" s="1">
        <v>3.3443287037037035E-2</v>
      </c>
      <c r="G2490">
        <f>_xlfn.XLOOKUP($A2490,Product_pricing!$B:$B,Product_pricing!$C:$C)</f>
        <v>10</v>
      </c>
      <c r="H2490">
        <f t="shared" si="114"/>
        <v>36.800000000000004</v>
      </c>
      <c r="I2490" s="10">
        <f t="shared" si="115"/>
        <v>3.2473725006107852E-2</v>
      </c>
      <c r="J2490" t="str">
        <f>_xlfn.XLOOKUP(A2490,Product_Details!$A:$A,Product_Details!$G:$G,"mens")</f>
        <v>Mens</v>
      </c>
      <c r="K2490">
        <f t="shared" si="116"/>
        <v>1890</v>
      </c>
    </row>
    <row r="2491" spans="1:11" ht="15">
      <c r="A2491" t="s">
        <v>31</v>
      </c>
      <c r="B2491">
        <v>2</v>
      </c>
      <c r="C2491">
        <v>8</v>
      </c>
      <c r="D2491" t="s">
        <v>33</v>
      </c>
      <c r="E2491" s="2">
        <v>78100000</v>
      </c>
      <c r="F2491" s="1">
        <v>3.3443287037037035E-2</v>
      </c>
      <c r="G2491">
        <f>_xlfn.XLOOKUP($A2491,Product_pricing!$B:$B,Product_pricing!$C:$C)</f>
        <v>57</v>
      </c>
      <c r="H2491">
        <f t="shared" si="114"/>
        <v>104.88000000000001</v>
      </c>
      <c r="I2491" s="10">
        <f t="shared" si="115"/>
        <v>9.255011626740739E-2</v>
      </c>
      <c r="J2491" t="str">
        <f>_xlfn.XLOOKUP(A2491,Product_Details!$A:$A,Product_Details!$G:$G,"mens")</f>
        <v>Mens</v>
      </c>
      <c r="K2491">
        <f t="shared" si="116"/>
        <v>1890</v>
      </c>
    </row>
    <row r="2492" spans="1:11" ht="15">
      <c r="A2492" t="s">
        <v>32</v>
      </c>
      <c r="B2492">
        <v>1</v>
      </c>
      <c r="C2492">
        <v>8</v>
      </c>
      <c r="D2492" t="s">
        <v>33</v>
      </c>
      <c r="E2492" s="2">
        <v>78100000</v>
      </c>
      <c r="F2492" s="1">
        <v>3.3443287037037035E-2</v>
      </c>
      <c r="G2492">
        <f>_xlfn.XLOOKUP($A2492,Product_pricing!$B:$B,Product_pricing!$C:$C)</f>
        <v>36</v>
      </c>
      <c r="H2492">
        <f t="shared" si="114"/>
        <v>33.120000000000005</v>
      </c>
      <c r="I2492" s="10">
        <f t="shared" si="115"/>
        <v>2.9226352505497072E-2</v>
      </c>
      <c r="J2492" t="str">
        <f>_xlfn.XLOOKUP(A2492,Product_Details!$A:$A,Product_Details!$G:$G,"mens")</f>
        <v>Mens</v>
      </c>
      <c r="K2492">
        <f t="shared" si="116"/>
        <v>1890</v>
      </c>
    </row>
    <row r="2493" spans="1:11" ht="15">
      <c r="A2493" t="s">
        <v>26</v>
      </c>
      <c r="B2493">
        <v>5</v>
      </c>
      <c r="C2493">
        <v>8</v>
      </c>
      <c r="D2493" t="s">
        <v>33</v>
      </c>
      <c r="E2493" s="2">
        <v>78100000</v>
      </c>
      <c r="F2493" s="1">
        <v>3.3443287037037035E-2</v>
      </c>
      <c r="G2493">
        <f>_xlfn.XLOOKUP($A2493,Product_pricing!$B:$B,Product_pricing!$C:$C)</f>
        <v>17</v>
      </c>
      <c r="H2493">
        <f t="shared" si="114"/>
        <v>78.2</v>
      </c>
      <c r="I2493" s="10">
        <f t="shared" si="115"/>
        <v>6.9006665637979192E-2</v>
      </c>
      <c r="J2493" t="str">
        <f>_xlfn.XLOOKUP(A2493,Product_Details!$A:$A,Product_Details!$G:$G,"mens")</f>
        <v>Mens</v>
      </c>
      <c r="K2493">
        <f t="shared" si="116"/>
        <v>1890</v>
      </c>
    </row>
    <row r="2494" spans="1:11" ht="15">
      <c r="A2494" t="s">
        <v>22</v>
      </c>
      <c r="B2494">
        <v>1</v>
      </c>
      <c r="C2494">
        <v>20</v>
      </c>
      <c r="D2494" t="s">
        <v>23</v>
      </c>
      <c r="E2494" t="s">
        <v>428</v>
      </c>
      <c r="F2494" s="1">
        <v>5.3275462962962964E-3</v>
      </c>
      <c r="G2494">
        <f>_xlfn.XLOOKUP($A2494,Product_pricing!$B:$B,Product_pricing!$C:$C)</f>
        <v>13</v>
      </c>
      <c r="H2494">
        <f t="shared" si="114"/>
        <v>10.4</v>
      </c>
      <c r="I2494" s="10">
        <f t="shared" si="115"/>
        <v>9.1773570669435242E-3</v>
      </c>
      <c r="J2494" t="str">
        <f>_xlfn.XLOOKUP(A2494,Product_Details!$A:$A,Product_Details!$G:$G,"mens")</f>
        <v>Womens</v>
      </c>
      <c r="K2494">
        <f t="shared" si="116"/>
        <v>3767.5</v>
      </c>
    </row>
    <row r="2495" spans="1:11" ht="15">
      <c r="A2495" t="s">
        <v>29</v>
      </c>
      <c r="B2495">
        <v>2</v>
      </c>
      <c r="C2495">
        <v>20</v>
      </c>
      <c r="D2495" t="s">
        <v>23</v>
      </c>
      <c r="E2495" t="s">
        <v>428</v>
      </c>
      <c r="F2495" s="1">
        <v>5.3275462962962964E-3</v>
      </c>
      <c r="G2495">
        <f>_xlfn.XLOOKUP($A2495,Product_pricing!$B:$B,Product_pricing!$C:$C)</f>
        <v>10</v>
      </c>
      <c r="H2495">
        <f t="shared" si="114"/>
        <v>16</v>
      </c>
      <c r="I2495" s="10">
        <f t="shared" si="115"/>
        <v>1.4119010872220806E-2</v>
      </c>
      <c r="J2495" t="str">
        <f>_xlfn.XLOOKUP(A2495,Product_Details!$A:$A,Product_Details!$G:$G,"mens")</f>
        <v>Womens</v>
      </c>
      <c r="K2495">
        <f t="shared" si="116"/>
        <v>3767.5</v>
      </c>
    </row>
    <row r="2496" spans="1:11" ht="15">
      <c r="A2496" t="s">
        <v>41</v>
      </c>
      <c r="B2496">
        <v>5</v>
      </c>
      <c r="C2496">
        <v>20</v>
      </c>
      <c r="D2496" t="s">
        <v>23</v>
      </c>
      <c r="E2496" t="s">
        <v>428</v>
      </c>
      <c r="F2496" s="1">
        <v>5.3275462962962964E-3</v>
      </c>
      <c r="G2496">
        <f>_xlfn.XLOOKUP($A2496,Product_pricing!$B:$B,Product_pricing!$C:$C)</f>
        <v>10</v>
      </c>
      <c r="H2496">
        <f t="shared" si="114"/>
        <v>40</v>
      </c>
      <c r="I2496" s="10">
        <f t="shared" si="115"/>
        <v>3.5297527180552013E-2</v>
      </c>
      <c r="J2496" t="str">
        <f>_xlfn.XLOOKUP(A2496,Product_Details!$A:$A,Product_Details!$G:$G,"mens")</f>
        <v>Mens</v>
      </c>
      <c r="K2496">
        <f t="shared" si="116"/>
        <v>1890</v>
      </c>
    </row>
    <row r="2497" spans="1:11" ht="15">
      <c r="A2497" t="s">
        <v>31</v>
      </c>
      <c r="B2497">
        <v>3</v>
      </c>
      <c r="C2497">
        <v>20</v>
      </c>
      <c r="D2497" t="s">
        <v>23</v>
      </c>
      <c r="E2497" t="s">
        <v>428</v>
      </c>
      <c r="F2497" s="1">
        <v>5.3275462962962964E-3</v>
      </c>
      <c r="G2497">
        <f>_xlfn.XLOOKUP($A2497,Product_pricing!$B:$B,Product_pricing!$C:$C)</f>
        <v>57</v>
      </c>
      <c r="H2497">
        <f t="shared" si="114"/>
        <v>136.80000000000001</v>
      </c>
      <c r="I2497" s="10">
        <f t="shared" si="115"/>
        <v>0.12071754295748789</v>
      </c>
      <c r="J2497" t="str">
        <f>_xlfn.XLOOKUP(A2497,Product_Details!$A:$A,Product_Details!$G:$G,"mens")</f>
        <v>Mens</v>
      </c>
      <c r="K2497">
        <f t="shared" si="116"/>
        <v>1890</v>
      </c>
    </row>
    <row r="2498" spans="1:11" ht="15">
      <c r="A2498" t="s">
        <v>32</v>
      </c>
      <c r="B2498">
        <v>3</v>
      </c>
      <c r="C2498">
        <v>20</v>
      </c>
      <c r="D2498" t="s">
        <v>23</v>
      </c>
      <c r="E2498" t="s">
        <v>428</v>
      </c>
      <c r="F2498" s="1">
        <v>5.3275462962962964E-3</v>
      </c>
      <c r="G2498">
        <f>_xlfn.XLOOKUP($A2498,Product_pricing!$B:$B,Product_pricing!$C:$C)</f>
        <v>36</v>
      </c>
      <c r="H2498">
        <f t="shared" si="114"/>
        <v>86.4</v>
      </c>
      <c r="I2498" s="10">
        <f t="shared" si="115"/>
        <v>7.6242658709992361E-2</v>
      </c>
      <c r="J2498" t="str">
        <f>_xlfn.XLOOKUP(A2498,Product_Details!$A:$A,Product_Details!$G:$G,"mens")</f>
        <v>Mens</v>
      </c>
      <c r="K2498">
        <f t="shared" si="116"/>
        <v>1890</v>
      </c>
    </row>
    <row r="2499" spans="1:11" ht="15">
      <c r="A2499" t="s">
        <v>26</v>
      </c>
      <c r="B2499">
        <v>3</v>
      </c>
      <c r="C2499">
        <v>20</v>
      </c>
      <c r="D2499" t="s">
        <v>23</v>
      </c>
      <c r="E2499" t="s">
        <v>428</v>
      </c>
      <c r="F2499" s="1">
        <v>5.3275462962962964E-3</v>
      </c>
      <c r="G2499">
        <f>_xlfn.XLOOKUP($A2499,Product_pricing!$B:$B,Product_pricing!$C:$C)</f>
        <v>17</v>
      </c>
      <c r="H2499">
        <f t="shared" ref="H2499:H2562" si="117">B2499*G2499*(1-C2499/100)</f>
        <v>40.800000000000004</v>
      </c>
      <c r="I2499" s="10">
        <f t="shared" ref="I2499:I2562" si="118">(H2499/SUM($H:$H))*1000</f>
        <v>3.6003477724163055E-2</v>
      </c>
      <c r="J2499" t="str">
        <f>_xlfn.XLOOKUP(A2499,Product_Details!$A:$A,Product_Details!$G:$G,"mens")</f>
        <v>Mens</v>
      </c>
      <c r="K2499">
        <f t="shared" ref="K2499:K2562" si="119">COUNTIFS($J:$J, J2499) / COUNTIFS($J:$J, J2499, $E:$E, E2499)</f>
        <v>1890</v>
      </c>
    </row>
    <row r="2500" spans="1:11" ht="15">
      <c r="A2500" t="s">
        <v>22</v>
      </c>
      <c r="B2500">
        <v>1</v>
      </c>
      <c r="C2500">
        <v>5</v>
      </c>
      <c r="D2500" t="s">
        <v>23</v>
      </c>
      <c r="E2500" t="s">
        <v>429</v>
      </c>
      <c r="F2500" s="1">
        <v>2.2179398148148149E-2</v>
      </c>
      <c r="G2500">
        <f>_xlfn.XLOOKUP($A2500,Product_pricing!$B:$B,Product_pricing!$C:$C)</f>
        <v>13</v>
      </c>
      <c r="H2500">
        <f t="shared" si="117"/>
        <v>12.35</v>
      </c>
      <c r="I2500" s="10">
        <f t="shared" si="118"/>
        <v>1.0898111516995435E-2</v>
      </c>
      <c r="J2500" t="str">
        <f>_xlfn.XLOOKUP(A2500,Product_Details!$A:$A,Product_Details!$G:$G,"mens")</f>
        <v>Womens</v>
      </c>
      <c r="K2500">
        <f t="shared" si="119"/>
        <v>3767.5</v>
      </c>
    </row>
    <row r="2501" spans="1:11" ht="15">
      <c r="A2501" t="s">
        <v>36</v>
      </c>
      <c r="B2501">
        <v>2</v>
      </c>
      <c r="C2501">
        <v>5</v>
      </c>
      <c r="D2501" t="s">
        <v>23</v>
      </c>
      <c r="E2501" t="s">
        <v>429</v>
      </c>
      <c r="F2501" s="1">
        <v>2.2179398148148149E-2</v>
      </c>
      <c r="G2501">
        <f>_xlfn.XLOOKUP($A2501,Product_pricing!$B:$B,Product_pricing!$C:$C)</f>
        <v>23</v>
      </c>
      <c r="H2501">
        <f t="shared" si="117"/>
        <v>43.699999999999996</v>
      </c>
      <c r="I2501" s="10">
        <f t="shared" si="118"/>
        <v>3.8562548444753077E-2</v>
      </c>
      <c r="J2501" t="str">
        <f>_xlfn.XLOOKUP(A2501,Product_Details!$A:$A,Product_Details!$G:$G,"mens")</f>
        <v>Womens</v>
      </c>
      <c r="K2501">
        <f t="shared" si="119"/>
        <v>3767.5</v>
      </c>
    </row>
    <row r="2502" spans="1:11" ht="15">
      <c r="A2502" t="s">
        <v>31</v>
      </c>
      <c r="B2502">
        <v>3</v>
      </c>
      <c r="C2502">
        <v>5</v>
      </c>
      <c r="D2502" t="s">
        <v>23</v>
      </c>
      <c r="E2502" t="s">
        <v>429</v>
      </c>
      <c r="F2502" s="1">
        <v>2.2179398148148149E-2</v>
      </c>
      <c r="G2502">
        <f>_xlfn.XLOOKUP($A2502,Product_pricing!$B:$B,Product_pricing!$C:$C)</f>
        <v>57</v>
      </c>
      <c r="H2502">
        <f t="shared" si="117"/>
        <v>162.44999999999999</v>
      </c>
      <c r="I2502" s="10">
        <f t="shared" si="118"/>
        <v>0.14335208226201684</v>
      </c>
      <c r="J2502" t="str">
        <f>_xlfn.XLOOKUP(A2502,Product_Details!$A:$A,Product_Details!$G:$G,"mens")</f>
        <v>Mens</v>
      </c>
      <c r="K2502">
        <f t="shared" si="119"/>
        <v>2520</v>
      </c>
    </row>
    <row r="2503" spans="1:11" ht="15">
      <c r="A2503" t="s">
        <v>26</v>
      </c>
      <c r="B2503">
        <v>2</v>
      </c>
      <c r="C2503">
        <v>5</v>
      </c>
      <c r="D2503" t="s">
        <v>23</v>
      </c>
      <c r="E2503" t="s">
        <v>429</v>
      </c>
      <c r="F2503" s="1">
        <v>2.2179398148148149E-2</v>
      </c>
      <c r="G2503">
        <f>_xlfn.XLOOKUP($A2503,Product_pricing!$B:$B,Product_pricing!$C:$C)</f>
        <v>17</v>
      </c>
      <c r="H2503">
        <f t="shared" si="117"/>
        <v>32.299999999999997</v>
      </c>
      <c r="I2503" s="10">
        <f t="shared" si="118"/>
        <v>2.8502753198295747E-2</v>
      </c>
      <c r="J2503" t="str">
        <f>_xlfn.XLOOKUP(A2503,Product_Details!$A:$A,Product_Details!$G:$G,"mens")</f>
        <v>Mens</v>
      </c>
      <c r="K2503">
        <f t="shared" si="119"/>
        <v>2520</v>
      </c>
    </row>
    <row r="2504" spans="1:11" ht="15">
      <c r="A2504" t="s">
        <v>27</v>
      </c>
      <c r="B2504">
        <v>1</v>
      </c>
      <c r="C2504">
        <v>5</v>
      </c>
      <c r="D2504" t="s">
        <v>23</v>
      </c>
      <c r="E2504" t="s">
        <v>429</v>
      </c>
      <c r="F2504" s="1">
        <v>2.2179398148148149E-2</v>
      </c>
      <c r="G2504">
        <f>_xlfn.XLOOKUP($A2504,Product_pricing!$B:$B,Product_pricing!$C:$C)</f>
        <v>29</v>
      </c>
      <c r="H2504">
        <f t="shared" si="117"/>
        <v>27.549999999999997</v>
      </c>
      <c r="I2504" s="10">
        <f t="shared" si="118"/>
        <v>2.4311171845605196E-2</v>
      </c>
      <c r="J2504" t="str">
        <f>_xlfn.XLOOKUP(A2504,Product_Details!$A:$A,Product_Details!$G:$G,"mens")</f>
        <v>Mens</v>
      </c>
      <c r="K2504">
        <f t="shared" si="119"/>
        <v>2520</v>
      </c>
    </row>
    <row r="2505" spans="1:11" ht="15">
      <c r="A2505" t="s">
        <v>35</v>
      </c>
      <c r="B2505">
        <v>1</v>
      </c>
      <c r="C2505">
        <v>18</v>
      </c>
      <c r="D2505" t="s">
        <v>23</v>
      </c>
      <c r="E2505" t="s">
        <v>430</v>
      </c>
      <c r="F2505" s="1">
        <v>1.7755787037037039E-2</v>
      </c>
      <c r="G2505">
        <f>_xlfn.XLOOKUP($A2505,Product_pricing!$B:$B,Product_pricing!$C:$C)</f>
        <v>32</v>
      </c>
      <c r="H2505">
        <f t="shared" si="117"/>
        <v>26.240000000000002</v>
      </c>
      <c r="I2505" s="10">
        <f t="shared" si="118"/>
        <v>2.315517783044212E-2</v>
      </c>
      <c r="J2505" t="str">
        <f>_xlfn.XLOOKUP(A2505,Product_Details!$A:$A,Product_Details!$G:$G,"mens")</f>
        <v>Womens</v>
      </c>
      <c r="K2505">
        <f t="shared" si="119"/>
        <v>3767.5</v>
      </c>
    </row>
    <row r="2506" spans="1:11" ht="15">
      <c r="A2506" t="s">
        <v>30</v>
      </c>
      <c r="B2506">
        <v>2</v>
      </c>
      <c r="C2506">
        <v>18</v>
      </c>
      <c r="D2506" t="s">
        <v>23</v>
      </c>
      <c r="E2506" t="s">
        <v>430</v>
      </c>
      <c r="F2506" s="1">
        <v>1.7755787037037039E-2</v>
      </c>
      <c r="G2506">
        <f>_xlfn.XLOOKUP($A2506,Product_pricing!$B:$B,Product_pricing!$C:$C)</f>
        <v>19</v>
      </c>
      <c r="H2506">
        <f t="shared" si="117"/>
        <v>31.160000000000004</v>
      </c>
      <c r="I2506" s="10">
        <f t="shared" si="118"/>
        <v>2.7496773673650023E-2</v>
      </c>
      <c r="J2506" t="str">
        <f>_xlfn.XLOOKUP(A2506,Product_Details!$A:$A,Product_Details!$G:$G,"mens")</f>
        <v>Womens</v>
      </c>
      <c r="K2506">
        <f t="shared" si="119"/>
        <v>3767.5</v>
      </c>
    </row>
    <row r="2507" spans="1:11" ht="15">
      <c r="A2507" t="s">
        <v>25</v>
      </c>
      <c r="B2507">
        <v>1</v>
      </c>
      <c r="C2507">
        <v>18</v>
      </c>
      <c r="D2507" t="s">
        <v>23</v>
      </c>
      <c r="E2507" t="s">
        <v>430</v>
      </c>
      <c r="F2507" s="1">
        <v>1.7755787037037039E-2</v>
      </c>
      <c r="G2507">
        <f>_xlfn.XLOOKUP($A2507,Product_pricing!$B:$B,Product_pricing!$C:$C)</f>
        <v>40</v>
      </c>
      <c r="H2507">
        <f t="shared" si="117"/>
        <v>32.800000000000004</v>
      </c>
      <c r="I2507" s="10">
        <f t="shared" si="118"/>
        <v>2.8943972288052656E-2</v>
      </c>
      <c r="J2507" t="str">
        <f>_xlfn.XLOOKUP(A2507,Product_Details!$A:$A,Product_Details!$G:$G,"mens")</f>
        <v>Mens</v>
      </c>
      <c r="K2507">
        <f t="shared" si="119"/>
        <v>1890</v>
      </c>
    </row>
    <row r="2508" spans="1:11" ht="15">
      <c r="A2508" t="s">
        <v>31</v>
      </c>
      <c r="B2508">
        <v>4</v>
      </c>
      <c r="C2508">
        <v>18</v>
      </c>
      <c r="D2508" t="s">
        <v>23</v>
      </c>
      <c r="E2508" t="s">
        <v>430</v>
      </c>
      <c r="F2508" s="1">
        <v>1.7755787037037039E-2</v>
      </c>
      <c r="G2508">
        <f>_xlfn.XLOOKUP($A2508,Product_pricing!$B:$B,Product_pricing!$C:$C)</f>
        <v>57</v>
      </c>
      <c r="H2508">
        <f t="shared" si="117"/>
        <v>186.96</v>
      </c>
      <c r="I2508" s="10">
        <f t="shared" si="118"/>
        <v>0.16498064204190013</v>
      </c>
      <c r="J2508" t="str">
        <f>_xlfn.XLOOKUP(A2508,Product_Details!$A:$A,Product_Details!$G:$G,"mens")</f>
        <v>Mens</v>
      </c>
      <c r="K2508">
        <f t="shared" si="119"/>
        <v>1890</v>
      </c>
    </row>
    <row r="2509" spans="1:11" ht="15">
      <c r="A2509" t="s">
        <v>32</v>
      </c>
      <c r="B2509">
        <v>2</v>
      </c>
      <c r="C2509">
        <v>18</v>
      </c>
      <c r="D2509" t="s">
        <v>23</v>
      </c>
      <c r="E2509" t="s">
        <v>430</v>
      </c>
      <c r="F2509" s="1">
        <v>1.7755787037037039E-2</v>
      </c>
      <c r="G2509">
        <f>_xlfn.XLOOKUP($A2509,Product_pricing!$B:$B,Product_pricing!$C:$C)</f>
        <v>36</v>
      </c>
      <c r="H2509">
        <f t="shared" si="117"/>
        <v>59.040000000000006</v>
      </c>
      <c r="I2509" s="10">
        <f t="shared" si="118"/>
        <v>5.209915011849478E-2</v>
      </c>
      <c r="J2509" t="str">
        <f>_xlfn.XLOOKUP(A2509,Product_Details!$A:$A,Product_Details!$G:$G,"mens")</f>
        <v>Mens</v>
      </c>
      <c r="K2509">
        <f t="shared" si="119"/>
        <v>1890</v>
      </c>
    </row>
    <row r="2510" spans="1:11" ht="15">
      <c r="A2510" t="s">
        <v>27</v>
      </c>
      <c r="B2510">
        <v>1</v>
      </c>
      <c r="C2510">
        <v>18</v>
      </c>
      <c r="D2510" t="s">
        <v>23</v>
      </c>
      <c r="E2510" t="s">
        <v>430</v>
      </c>
      <c r="F2510" s="1">
        <v>1.7755787037037039E-2</v>
      </c>
      <c r="G2510">
        <f>_xlfn.XLOOKUP($A2510,Product_pricing!$B:$B,Product_pricing!$C:$C)</f>
        <v>29</v>
      </c>
      <c r="H2510">
        <f t="shared" si="117"/>
        <v>23.78</v>
      </c>
      <c r="I2510" s="10">
        <f t="shared" si="118"/>
        <v>2.0984379908838176E-2</v>
      </c>
      <c r="J2510" t="str">
        <f>_xlfn.XLOOKUP(A2510,Product_Details!$A:$A,Product_Details!$G:$G,"mens")</f>
        <v>Mens</v>
      </c>
      <c r="K2510">
        <f t="shared" si="119"/>
        <v>1890</v>
      </c>
    </row>
    <row r="2511" spans="1:11" ht="15">
      <c r="A2511" t="s">
        <v>36</v>
      </c>
      <c r="B2511">
        <v>3</v>
      </c>
      <c r="C2511">
        <v>6</v>
      </c>
      <c r="D2511" t="s">
        <v>23</v>
      </c>
      <c r="E2511">
        <v>903697</v>
      </c>
      <c r="F2511" s="1">
        <v>2.8637731481481483E-2</v>
      </c>
      <c r="G2511">
        <f>_xlfn.XLOOKUP($A2511,Product_pricing!$B:$B,Product_pricing!$C:$C)</f>
        <v>23</v>
      </c>
      <c r="H2511">
        <f t="shared" si="117"/>
        <v>64.86</v>
      </c>
      <c r="I2511" s="10">
        <f t="shared" si="118"/>
        <v>5.7234940323265086E-2</v>
      </c>
      <c r="J2511" t="str">
        <f>_xlfn.XLOOKUP(A2511,Product_Details!$A:$A,Product_Details!$G:$G,"mens")</f>
        <v>Womens</v>
      </c>
      <c r="K2511">
        <f t="shared" si="119"/>
        <v>7535</v>
      </c>
    </row>
    <row r="2512" spans="1:11" ht="15">
      <c r="A2512" t="s">
        <v>25</v>
      </c>
      <c r="B2512">
        <v>3</v>
      </c>
      <c r="C2512">
        <v>6</v>
      </c>
      <c r="D2512" t="s">
        <v>23</v>
      </c>
      <c r="E2512">
        <v>903697</v>
      </c>
      <c r="F2512" s="1">
        <v>2.8637731481481483E-2</v>
      </c>
      <c r="G2512">
        <f>_xlfn.XLOOKUP($A2512,Product_pricing!$B:$B,Product_pricing!$C:$C)</f>
        <v>40</v>
      </c>
      <c r="H2512">
        <f t="shared" si="117"/>
        <v>112.8</v>
      </c>
      <c r="I2512" s="10">
        <f t="shared" si="118"/>
        <v>9.9539026649156676E-2</v>
      </c>
      <c r="J2512" t="str">
        <f>_xlfn.XLOOKUP(A2512,Product_Details!$A:$A,Product_Details!$G:$G,"mens")</f>
        <v>Mens</v>
      </c>
      <c r="K2512">
        <f t="shared" si="119"/>
        <v>1512</v>
      </c>
    </row>
    <row r="2513" spans="1:11" ht="15">
      <c r="A2513" t="s">
        <v>41</v>
      </c>
      <c r="B2513">
        <v>5</v>
      </c>
      <c r="C2513">
        <v>6</v>
      </c>
      <c r="D2513" t="s">
        <v>23</v>
      </c>
      <c r="E2513">
        <v>903697</v>
      </c>
      <c r="F2513" s="1">
        <v>2.8637731481481483E-2</v>
      </c>
      <c r="G2513">
        <f>_xlfn.XLOOKUP($A2513,Product_pricing!$B:$B,Product_pricing!$C:$C)</f>
        <v>10</v>
      </c>
      <c r="H2513">
        <f t="shared" si="117"/>
        <v>47</v>
      </c>
      <c r="I2513" s="10">
        <f t="shared" si="118"/>
        <v>4.1474594437148619E-2</v>
      </c>
      <c r="J2513" t="str">
        <f>_xlfn.XLOOKUP(A2513,Product_Details!$A:$A,Product_Details!$G:$G,"mens")</f>
        <v>Mens</v>
      </c>
      <c r="K2513">
        <f t="shared" si="119"/>
        <v>1512</v>
      </c>
    </row>
    <row r="2514" spans="1:11" ht="15">
      <c r="A2514" t="s">
        <v>31</v>
      </c>
      <c r="B2514">
        <v>3</v>
      </c>
      <c r="C2514">
        <v>6</v>
      </c>
      <c r="D2514" t="s">
        <v>23</v>
      </c>
      <c r="E2514">
        <v>903697</v>
      </c>
      <c r="F2514" s="1">
        <v>2.8637731481481483E-2</v>
      </c>
      <c r="G2514">
        <f>_xlfn.XLOOKUP($A2514,Product_pricing!$B:$B,Product_pricing!$C:$C)</f>
        <v>57</v>
      </c>
      <c r="H2514">
        <f t="shared" si="117"/>
        <v>160.73999999999998</v>
      </c>
      <c r="I2514" s="10">
        <f t="shared" si="118"/>
        <v>0.14184311297504823</v>
      </c>
      <c r="J2514" t="str">
        <f>_xlfn.XLOOKUP(A2514,Product_Details!$A:$A,Product_Details!$G:$G,"mens")</f>
        <v>Mens</v>
      </c>
      <c r="K2514">
        <f t="shared" si="119"/>
        <v>1512</v>
      </c>
    </row>
    <row r="2515" spans="1:11" ht="15">
      <c r="A2515" t="s">
        <v>32</v>
      </c>
      <c r="B2515">
        <v>4</v>
      </c>
      <c r="C2515">
        <v>6</v>
      </c>
      <c r="D2515" t="s">
        <v>23</v>
      </c>
      <c r="E2515">
        <v>903697</v>
      </c>
      <c r="F2515" s="1">
        <v>2.8637731481481483E-2</v>
      </c>
      <c r="G2515">
        <f>_xlfn.XLOOKUP($A2515,Product_pricing!$B:$B,Product_pricing!$C:$C)</f>
        <v>36</v>
      </c>
      <c r="H2515">
        <f t="shared" si="117"/>
        <v>135.35999999999999</v>
      </c>
      <c r="I2515" s="10">
        <f t="shared" si="118"/>
        <v>0.11944683197898801</v>
      </c>
      <c r="J2515" t="str">
        <f>_xlfn.XLOOKUP(A2515,Product_Details!$A:$A,Product_Details!$G:$G,"mens")</f>
        <v>Mens</v>
      </c>
      <c r="K2515">
        <f t="shared" si="119"/>
        <v>1512</v>
      </c>
    </row>
    <row r="2516" spans="1:11" ht="15">
      <c r="A2516" t="s">
        <v>27</v>
      </c>
      <c r="B2516">
        <v>2</v>
      </c>
      <c r="C2516">
        <v>6</v>
      </c>
      <c r="D2516" t="s">
        <v>23</v>
      </c>
      <c r="E2516">
        <v>903697</v>
      </c>
      <c r="F2516" s="1">
        <v>2.8637731481481483E-2</v>
      </c>
      <c r="G2516">
        <f>_xlfn.XLOOKUP($A2516,Product_pricing!$B:$B,Product_pricing!$C:$C)</f>
        <v>29</v>
      </c>
      <c r="H2516">
        <f t="shared" si="117"/>
        <v>54.519999999999996</v>
      </c>
      <c r="I2516" s="10">
        <f t="shared" si="118"/>
        <v>4.8110529547092391E-2</v>
      </c>
      <c r="J2516" t="str">
        <f>_xlfn.XLOOKUP(A2516,Product_Details!$A:$A,Product_Details!$G:$G,"mens")</f>
        <v>Mens</v>
      </c>
      <c r="K2516">
        <f t="shared" si="119"/>
        <v>1512</v>
      </c>
    </row>
    <row r="2517" spans="1:11" ht="15">
      <c r="A2517" t="s">
        <v>35</v>
      </c>
      <c r="B2517">
        <v>3</v>
      </c>
      <c r="C2517">
        <v>16</v>
      </c>
      <c r="D2517" t="s">
        <v>33</v>
      </c>
      <c r="E2517" t="s">
        <v>431</v>
      </c>
      <c r="F2517" s="1">
        <v>1.103587962962963E-2</v>
      </c>
      <c r="G2517">
        <f>_xlfn.XLOOKUP($A2517,Product_pricing!$B:$B,Product_pricing!$C:$C)</f>
        <v>32</v>
      </c>
      <c r="H2517">
        <f t="shared" si="117"/>
        <v>80.64</v>
      </c>
      <c r="I2517" s="10">
        <f t="shared" si="118"/>
        <v>7.1159814795992857E-2</v>
      </c>
      <c r="J2517" t="str">
        <f>_xlfn.XLOOKUP(A2517,Product_Details!$A:$A,Product_Details!$G:$G,"mens")</f>
        <v>Womens</v>
      </c>
      <c r="K2517">
        <f t="shared" si="119"/>
        <v>3767.5</v>
      </c>
    </row>
    <row r="2518" spans="1:11" ht="15">
      <c r="A2518" t="s">
        <v>30</v>
      </c>
      <c r="B2518">
        <v>1</v>
      </c>
      <c r="C2518">
        <v>16</v>
      </c>
      <c r="D2518" t="s">
        <v>33</v>
      </c>
      <c r="E2518" t="s">
        <v>431</v>
      </c>
      <c r="F2518" s="1">
        <v>1.103587962962963E-2</v>
      </c>
      <c r="G2518">
        <f>_xlfn.XLOOKUP($A2518,Product_pricing!$B:$B,Product_pricing!$C:$C)</f>
        <v>19</v>
      </c>
      <c r="H2518">
        <f t="shared" si="117"/>
        <v>15.959999999999999</v>
      </c>
      <c r="I2518" s="10">
        <f t="shared" si="118"/>
        <v>1.4083713345040253E-2</v>
      </c>
      <c r="J2518" t="str">
        <f>_xlfn.XLOOKUP(A2518,Product_Details!$A:$A,Product_Details!$G:$G,"mens")</f>
        <v>Womens</v>
      </c>
      <c r="K2518">
        <f t="shared" si="119"/>
        <v>3767.5</v>
      </c>
    </row>
    <row r="2519" spans="1:11" ht="15">
      <c r="A2519" t="s">
        <v>41</v>
      </c>
      <c r="B2519">
        <v>1</v>
      </c>
      <c r="C2519">
        <v>16</v>
      </c>
      <c r="D2519" t="s">
        <v>33</v>
      </c>
      <c r="E2519" t="s">
        <v>431</v>
      </c>
      <c r="F2519" s="1">
        <v>1.103587962962963E-2</v>
      </c>
      <c r="G2519">
        <f>_xlfn.XLOOKUP($A2519,Product_pricing!$B:$B,Product_pricing!$C:$C)</f>
        <v>10</v>
      </c>
      <c r="H2519">
        <f t="shared" si="117"/>
        <v>8.4</v>
      </c>
      <c r="I2519" s="10">
        <f t="shared" si="118"/>
        <v>7.4124807079159229E-3</v>
      </c>
      <c r="J2519" t="str">
        <f>_xlfn.XLOOKUP(A2519,Product_Details!$A:$A,Product_Details!$G:$G,"mens")</f>
        <v>Mens</v>
      </c>
      <c r="K2519">
        <f t="shared" si="119"/>
        <v>7560</v>
      </c>
    </row>
    <row r="2520" spans="1:11" ht="15">
      <c r="A2520" t="s">
        <v>22</v>
      </c>
      <c r="B2520">
        <v>5</v>
      </c>
      <c r="C2520">
        <v>17</v>
      </c>
      <c r="D2520" t="s">
        <v>33</v>
      </c>
      <c r="E2520" t="s">
        <v>432</v>
      </c>
      <c r="F2520" s="1">
        <v>2.6686342592592591E-2</v>
      </c>
      <c r="G2520">
        <f>_xlfn.XLOOKUP($A2520,Product_pricing!$B:$B,Product_pricing!$C:$C)</f>
        <v>13</v>
      </c>
      <c r="H2520">
        <f t="shared" si="117"/>
        <v>53.949999999999996</v>
      </c>
      <c r="I2520" s="10">
        <f t="shared" si="118"/>
        <v>4.7607539784769531E-2</v>
      </c>
      <c r="J2520" t="str">
        <f>_xlfn.XLOOKUP(A2520,Product_Details!$A:$A,Product_Details!$G:$G,"mens")</f>
        <v>Womens</v>
      </c>
      <c r="K2520">
        <f t="shared" si="119"/>
        <v>3767.5</v>
      </c>
    </row>
    <row r="2521" spans="1:11" ht="15">
      <c r="A2521" t="s">
        <v>38</v>
      </c>
      <c r="B2521">
        <v>3</v>
      </c>
      <c r="C2521">
        <v>17</v>
      </c>
      <c r="D2521" t="s">
        <v>33</v>
      </c>
      <c r="E2521" t="s">
        <v>432</v>
      </c>
      <c r="F2521" s="1">
        <v>2.6686342592592591E-2</v>
      </c>
      <c r="G2521">
        <f>_xlfn.XLOOKUP($A2521,Product_pricing!$B:$B,Product_pricing!$C:$C)</f>
        <v>54</v>
      </c>
      <c r="H2521">
        <f t="shared" si="117"/>
        <v>134.45999999999998</v>
      </c>
      <c r="I2521" s="10">
        <f t="shared" si="118"/>
        <v>0.11865263761742557</v>
      </c>
      <c r="J2521" t="str">
        <f>_xlfn.XLOOKUP(A2521,Product_Details!$A:$A,Product_Details!$G:$G,"mens")</f>
        <v>Womens</v>
      </c>
      <c r="K2521">
        <f t="shared" si="119"/>
        <v>3767.5</v>
      </c>
    </row>
    <row r="2522" spans="1:11" ht="15">
      <c r="A2522" t="s">
        <v>41</v>
      </c>
      <c r="B2522">
        <v>4</v>
      </c>
      <c r="C2522">
        <v>17</v>
      </c>
      <c r="D2522" t="s">
        <v>33</v>
      </c>
      <c r="E2522" t="s">
        <v>432</v>
      </c>
      <c r="F2522" s="1">
        <v>2.6686342592592591E-2</v>
      </c>
      <c r="G2522">
        <f>_xlfn.XLOOKUP($A2522,Product_pricing!$B:$B,Product_pricing!$C:$C)</f>
        <v>10</v>
      </c>
      <c r="H2522">
        <f t="shared" si="117"/>
        <v>33.199999999999996</v>
      </c>
      <c r="I2522" s="10">
        <f t="shared" si="118"/>
        <v>2.9296947559858171E-2</v>
      </c>
      <c r="J2522" t="str">
        <f>_xlfn.XLOOKUP(A2522,Product_Details!$A:$A,Product_Details!$G:$G,"mens")</f>
        <v>Mens</v>
      </c>
      <c r="K2522">
        <f t="shared" si="119"/>
        <v>2520</v>
      </c>
    </row>
    <row r="2523" spans="1:11" ht="15">
      <c r="A2523" t="s">
        <v>32</v>
      </c>
      <c r="B2523">
        <v>2</v>
      </c>
      <c r="C2523">
        <v>17</v>
      </c>
      <c r="D2523" t="s">
        <v>33</v>
      </c>
      <c r="E2523" t="s">
        <v>432</v>
      </c>
      <c r="F2523" s="1">
        <v>2.6686342592592591E-2</v>
      </c>
      <c r="G2523">
        <f>_xlfn.XLOOKUP($A2523,Product_pricing!$B:$B,Product_pricing!$C:$C)</f>
        <v>36</v>
      </c>
      <c r="H2523">
        <f t="shared" si="117"/>
        <v>59.76</v>
      </c>
      <c r="I2523" s="10">
        <f t="shared" si="118"/>
        <v>5.2734505607744703E-2</v>
      </c>
      <c r="J2523" t="str">
        <f>_xlfn.XLOOKUP(A2523,Product_Details!$A:$A,Product_Details!$G:$G,"mens")</f>
        <v>Mens</v>
      </c>
      <c r="K2523">
        <f t="shared" si="119"/>
        <v>2520</v>
      </c>
    </row>
    <row r="2524" spans="1:11" ht="15">
      <c r="A2524" t="s">
        <v>27</v>
      </c>
      <c r="B2524">
        <v>1</v>
      </c>
      <c r="C2524">
        <v>17</v>
      </c>
      <c r="D2524" t="s">
        <v>33</v>
      </c>
      <c r="E2524" t="s">
        <v>432</v>
      </c>
      <c r="F2524" s="1">
        <v>2.6686342592592591E-2</v>
      </c>
      <c r="G2524">
        <f>_xlfn.XLOOKUP($A2524,Product_pricing!$B:$B,Product_pricing!$C:$C)</f>
        <v>29</v>
      </c>
      <c r="H2524">
        <f t="shared" si="117"/>
        <v>24.07</v>
      </c>
      <c r="I2524" s="10">
        <f t="shared" si="118"/>
        <v>2.1240286980897177E-2</v>
      </c>
      <c r="J2524" t="str">
        <f>_xlfn.XLOOKUP(A2524,Product_Details!$A:$A,Product_Details!$G:$G,"mens")</f>
        <v>Mens</v>
      </c>
      <c r="K2524">
        <f t="shared" si="119"/>
        <v>2520</v>
      </c>
    </row>
    <row r="2525" spans="1:11" ht="15">
      <c r="A2525" t="s">
        <v>35</v>
      </c>
      <c r="B2525">
        <v>1</v>
      </c>
      <c r="C2525">
        <v>15</v>
      </c>
      <c r="D2525" t="s">
        <v>33</v>
      </c>
      <c r="E2525" t="s">
        <v>433</v>
      </c>
      <c r="F2525" s="1">
        <v>1.8045138888888888E-2</v>
      </c>
      <c r="G2525">
        <f>_xlfn.XLOOKUP($A2525,Product_pricing!$B:$B,Product_pricing!$C:$C)</f>
        <v>32</v>
      </c>
      <c r="H2525">
        <f t="shared" si="117"/>
        <v>27.2</v>
      </c>
      <c r="I2525" s="10">
        <f t="shared" si="118"/>
        <v>2.4002318482775366E-2</v>
      </c>
      <c r="J2525" t="str">
        <f>_xlfn.XLOOKUP(A2525,Product_Details!$A:$A,Product_Details!$G:$G,"mens")</f>
        <v>Womens</v>
      </c>
      <c r="K2525">
        <f t="shared" si="119"/>
        <v>1883.75</v>
      </c>
    </row>
    <row r="2526" spans="1:11" ht="15">
      <c r="A2526" t="s">
        <v>29</v>
      </c>
      <c r="B2526">
        <v>3</v>
      </c>
      <c r="C2526">
        <v>15</v>
      </c>
      <c r="D2526" t="s">
        <v>33</v>
      </c>
      <c r="E2526" t="s">
        <v>433</v>
      </c>
      <c r="F2526" s="1">
        <v>1.8045138888888888E-2</v>
      </c>
      <c r="G2526">
        <f>_xlfn.XLOOKUP($A2526,Product_pricing!$B:$B,Product_pricing!$C:$C)</f>
        <v>10</v>
      </c>
      <c r="H2526">
        <f t="shared" si="117"/>
        <v>25.5</v>
      </c>
      <c r="I2526" s="10">
        <f t="shared" si="118"/>
        <v>2.2502173577601911E-2</v>
      </c>
      <c r="J2526" t="str">
        <f>_xlfn.XLOOKUP(A2526,Product_Details!$A:$A,Product_Details!$G:$G,"mens")</f>
        <v>Womens</v>
      </c>
      <c r="K2526">
        <f t="shared" si="119"/>
        <v>1883.75</v>
      </c>
    </row>
    <row r="2527" spans="1:11" ht="15">
      <c r="A2527" t="s">
        <v>36</v>
      </c>
      <c r="B2527">
        <v>4</v>
      </c>
      <c r="C2527">
        <v>15</v>
      </c>
      <c r="D2527" t="s">
        <v>33</v>
      </c>
      <c r="E2527" t="s">
        <v>433</v>
      </c>
      <c r="F2527" s="1">
        <v>1.8045138888888888E-2</v>
      </c>
      <c r="G2527">
        <f>_xlfn.XLOOKUP($A2527,Product_pricing!$B:$B,Product_pricing!$C:$C)</f>
        <v>23</v>
      </c>
      <c r="H2527">
        <f t="shared" si="117"/>
        <v>78.2</v>
      </c>
      <c r="I2527" s="10">
        <f t="shared" si="118"/>
        <v>6.9006665637979192E-2</v>
      </c>
      <c r="J2527" t="str">
        <f>_xlfn.XLOOKUP(A2527,Product_Details!$A:$A,Product_Details!$G:$G,"mens")</f>
        <v>Womens</v>
      </c>
      <c r="K2527">
        <f t="shared" si="119"/>
        <v>1883.75</v>
      </c>
    </row>
    <row r="2528" spans="1:11" ht="15">
      <c r="A2528" t="s">
        <v>38</v>
      </c>
      <c r="B2528">
        <v>1</v>
      </c>
      <c r="C2528">
        <v>15</v>
      </c>
      <c r="D2528" t="s">
        <v>33</v>
      </c>
      <c r="E2528" t="s">
        <v>433</v>
      </c>
      <c r="F2528" s="1">
        <v>1.8045138888888888E-2</v>
      </c>
      <c r="G2528">
        <f>_xlfn.XLOOKUP($A2528,Product_pricing!$B:$B,Product_pricing!$C:$C)</f>
        <v>54</v>
      </c>
      <c r="H2528">
        <f t="shared" si="117"/>
        <v>45.9</v>
      </c>
      <c r="I2528" s="10">
        <f t="shared" si="118"/>
        <v>4.0503912439683439E-2</v>
      </c>
      <c r="J2528" t="str">
        <f>_xlfn.XLOOKUP(A2528,Product_Details!$A:$A,Product_Details!$G:$G,"mens")</f>
        <v>Womens</v>
      </c>
      <c r="K2528">
        <f t="shared" si="119"/>
        <v>1883.75</v>
      </c>
    </row>
    <row r="2529" spans="1:11" ht="15">
      <c r="A2529" t="s">
        <v>41</v>
      </c>
      <c r="B2529">
        <v>1</v>
      </c>
      <c r="C2529">
        <v>15</v>
      </c>
      <c r="D2529" t="s">
        <v>33</v>
      </c>
      <c r="E2529" t="s">
        <v>433</v>
      </c>
      <c r="F2529" s="1">
        <v>1.8045138888888888E-2</v>
      </c>
      <c r="G2529">
        <f>_xlfn.XLOOKUP($A2529,Product_pricing!$B:$B,Product_pricing!$C:$C)</f>
        <v>10</v>
      </c>
      <c r="H2529">
        <f t="shared" si="117"/>
        <v>8.5</v>
      </c>
      <c r="I2529" s="10">
        <f t="shared" si="118"/>
        <v>7.5007245258673031E-3</v>
      </c>
      <c r="J2529" t="str">
        <f>_xlfn.XLOOKUP(A2529,Product_Details!$A:$A,Product_Details!$G:$G,"mens")</f>
        <v>Mens</v>
      </c>
      <c r="K2529">
        <f t="shared" si="119"/>
        <v>3780</v>
      </c>
    </row>
    <row r="2530" spans="1:11" ht="15">
      <c r="A2530" t="s">
        <v>26</v>
      </c>
      <c r="B2530">
        <v>1</v>
      </c>
      <c r="C2530">
        <v>15</v>
      </c>
      <c r="D2530" t="s">
        <v>33</v>
      </c>
      <c r="E2530" t="s">
        <v>433</v>
      </c>
      <c r="F2530" s="1">
        <v>1.8045138888888888E-2</v>
      </c>
      <c r="G2530">
        <f>_xlfn.XLOOKUP($A2530,Product_pricing!$B:$B,Product_pricing!$C:$C)</f>
        <v>17</v>
      </c>
      <c r="H2530">
        <f t="shared" si="117"/>
        <v>14.45</v>
      </c>
      <c r="I2530" s="10">
        <f t="shared" si="118"/>
        <v>1.2751231693974414E-2</v>
      </c>
      <c r="J2530" t="str">
        <f>_xlfn.XLOOKUP(A2530,Product_Details!$A:$A,Product_Details!$G:$G,"mens")</f>
        <v>Mens</v>
      </c>
      <c r="K2530">
        <f t="shared" si="119"/>
        <v>3780</v>
      </c>
    </row>
    <row r="2531" spans="1:11" ht="15">
      <c r="A2531" t="s">
        <v>22</v>
      </c>
      <c r="B2531">
        <v>2</v>
      </c>
      <c r="C2531">
        <v>15</v>
      </c>
      <c r="D2531" t="s">
        <v>23</v>
      </c>
      <c r="E2531" t="s">
        <v>434</v>
      </c>
      <c r="F2531" s="1">
        <v>2.2858796296296294E-2</v>
      </c>
      <c r="G2531">
        <f>_xlfn.XLOOKUP($A2531,Product_pricing!$B:$B,Product_pricing!$C:$C)</f>
        <v>13</v>
      </c>
      <c r="H2531">
        <f t="shared" si="117"/>
        <v>22.099999999999998</v>
      </c>
      <c r="I2531" s="10">
        <f t="shared" si="118"/>
        <v>1.9501883767254986E-2</v>
      </c>
      <c r="J2531" t="str">
        <f>_xlfn.XLOOKUP(A2531,Product_Details!$A:$A,Product_Details!$G:$G,"mens")</f>
        <v>Womens</v>
      </c>
      <c r="K2531">
        <f t="shared" si="119"/>
        <v>2511.6666666666665</v>
      </c>
    </row>
    <row r="2532" spans="1:11" ht="15">
      <c r="A2532" t="s">
        <v>35</v>
      </c>
      <c r="B2532">
        <v>4</v>
      </c>
      <c r="C2532">
        <v>15</v>
      </c>
      <c r="D2532" t="s">
        <v>23</v>
      </c>
      <c r="E2532" t="s">
        <v>434</v>
      </c>
      <c r="F2532" s="1">
        <v>2.2858796296296294E-2</v>
      </c>
      <c r="G2532">
        <f>_xlfn.XLOOKUP($A2532,Product_pricing!$B:$B,Product_pricing!$C:$C)</f>
        <v>32</v>
      </c>
      <c r="H2532">
        <f t="shared" si="117"/>
        <v>108.8</v>
      </c>
      <c r="I2532" s="10">
        <f t="shared" si="118"/>
        <v>9.6009273931101466E-2</v>
      </c>
      <c r="J2532" t="str">
        <f>_xlfn.XLOOKUP(A2532,Product_Details!$A:$A,Product_Details!$G:$G,"mens")</f>
        <v>Womens</v>
      </c>
      <c r="K2532">
        <f t="shared" si="119"/>
        <v>2511.6666666666665</v>
      </c>
    </row>
    <row r="2533" spans="1:11" ht="15">
      <c r="A2533" t="s">
        <v>29</v>
      </c>
      <c r="B2533">
        <v>5</v>
      </c>
      <c r="C2533">
        <v>15</v>
      </c>
      <c r="D2533" t="s">
        <v>23</v>
      </c>
      <c r="E2533" t="s">
        <v>434</v>
      </c>
      <c r="F2533" s="1">
        <v>2.2858796296296294E-2</v>
      </c>
      <c r="G2533">
        <f>_xlfn.XLOOKUP($A2533,Product_pricing!$B:$B,Product_pricing!$C:$C)</f>
        <v>10</v>
      </c>
      <c r="H2533">
        <f t="shared" si="117"/>
        <v>42.5</v>
      </c>
      <c r="I2533" s="10">
        <f t="shared" si="118"/>
        <v>3.7503622629336514E-2</v>
      </c>
      <c r="J2533" t="str">
        <f>_xlfn.XLOOKUP(A2533,Product_Details!$A:$A,Product_Details!$G:$G,"mens")</f>
        <v>Womens</v>
      </c>
      <c r="K2533">
        <f t="shared" si="119"/>
        <v>2511.6666666666665</v>
      </c>
    </row>
    <row r="2534" spans="1:11" ht="15">
      <c r="A2534" t="s">
        <v>31</v>
      </c>
      <c r="B2534">
        <v>3</v>
      </c>
      <c r="C2534">
        <v>15</v>
      </c>
      <c r="D2534" t="s">
        <v>23</v>
      </c>
      <c r="E2534" t="s">
        <v>434</v>
      </c>
      <c r="F2534" s="1">
        <v>2.2858796296296294E-2</v>
      </c>
      <c r="G2534">
        <f>_xlfn.XLOOKUP($A2534,Product_pricing!$B:$B,Product_pricing!$C:$C)</f>
        <v>57</v>
      </c>
      <c r="H2534">
        <f t="shared" si="117"/>
        <v>145.35</v>
      </c>
      <c r="I2534" s="10">
        <f t="shared" si="118"/>
        <v>0.12826238939233087</v>
      </c>
      <c r="J2534" t="str">
        <f>_xlfn.XLOOKUP(A2534,Product_Details!$A:$A,Product_Details!$G:$G,"mens")</f>
        <v>Mens</v>
      </c>
      <c r="K2534">
        <f t="shared" si="119"/>
        <v>2520</v>
      </c>
    </row>
    <row r="2535" spans="1:11" ht="15">
      <c r="A2535" t="s">
        <v>32</v>
      </c>
      <c r="B2535">
        <v>2</v>
      </c>
      <c r="C2535">
        <v>15</v>
      </c>
      <c r="D2535" t="s">
        <v>23</v>
      </c>
      <c r="E2535" t="s">
        <v>434</v>
      </c>
      <c r="F2535" s="1">
        <v>2.2858796296296294E-2</v>
      </c>
      <c r="G2535">
        <f>_xlfn.XLOOKUP($A2535,Product_pricing!$B:$B,Product_pricing!$C:$C)</f>
        <v>36</v>
      </c>
      <c r="H2535">
        <f t="shared" si="117"/>
        <v>61.199999999999996</v>
      </c>
      <c r="I2535" s="10">
        <f t="shared" si="118"/>
        <v>5.4005216586244582E-2</v>
      </c>
      <c r="J2535" t="str">
        <f>_xlfn.XLOOKUP(A2535,Product_Details!$A:$A,Product_Details!$G:$G,"mens")</f>
        <v>Mens</v>
      </c>
      <c r="K2535">
        <f t="shared" si="119"/>
        <v>2520</v>
      </c>
    </row>
    <row r="2536" spans="1:11" ht="15">
      <c r="A2536" t="s">
        <v>27</v>
      </c>
      <c r="B2536">
        <v>3</v>
      </c>
      <c r="C2536">
        <v>15</v>
      </c>
      <c r="D2536" t="s">
        <v>23</v>
      </c>
      <c r="E2536" t="s">
        <v>434</v>
      </c>
      <c r="F2536" s="1">
        <v>2.2858796296296294E-2</v>
      </c>
      <c r="G2536">
        <f>_xlfn.XLOOKUP($A2536,Product_pricing!$B:$B,Product_pricing!$C:$C)</f>
        <v>29</v>
      </c>
      <c r="H2536">
        <f t="shared" si="117"/>
        <v>73.95</v>
      </c>
      <c r="I2536" s="10">
        <f t="shared" si="118"/>
        <v>6.5256303375045538E-2</v>
      </c>
      <c r="J2536" t="str">
        <f>_xlfn.XLOOKUP(A2536,Product_Details!$A:$A,Product_Details!$G:$G,"mens")</f>
        <v>Mens</v>
      </c>
      <c r="K2536">
        <f t="shared" si="119"/>
        <v>2520</v>
      </c>
    </row>
    <row r="2537" spans="1:11" ht="15">
      <c r="A2537" t="s">
        <v>22</v>
      </c>
      <c r="B2537">
        <v>1</v>
      </c>
      <c r="C2537">
        <v>11</v>
      </c>
      <c r="D2537" t="s">
        <v>33</v>
      </c>
      <c r="E2537" t="s">
        <v>435</v>
      </c>
      <c r="F2537" s="1">
        <v>1.0833333333333335E-3</v>
      </c>
      <c r="G2537">
        <f>_xlfn.XLOOKUP($A2537,Product_pricing!$B:$B,Product_pricing!$C:$C)</f>
        <v>13</v>
      </c>
      <c r="H2537">
        <f t="shared" si="117"/>
        <v>11.57</v>
      </c>
      <c r="I2537" s="10">
        <f t="shared" si="118"/>
        <v>1.0209809736974669E-2</v>
      </c>
      <c r="J2537" t="str">
        <f>_xlfn.XLOOKUP(A2537,Product_Details!$A:$A,Product_Details!$G:$G,"mens")</f>
        <v>Womens</v>
      </c>
      <c r="K2537">
        <f t="shared" si="119"/>
        <v>1507</v>
      </c>
    </row>
    <row r="2538" spans="1:11" ht="15">
      <c r="A2538" t="s">
        <v>35</v>
      </c>
      <c r="B2538">
        <v>3</v>
      </c>
      <c r="C2538">
        <v>11</v>
      </c>
      <c r="D2538" t="s">
        <v>33</v>
      </c>
      <c r="E2538" t="s">
        <v>435</v>
      </c>
      <c r="F2538" s="1">
        <v>1.0833333333333335E-3</v>
      </c>
      <c r="G2538">
        <f>_xlfn.XLOOKUP($A2538,Product_pricing!$B:$B,Product_pricing!$C:$C)</f>
        <v>32</v>
      </c>
      <c r="H2538">
        <f t="shared" si="117"/>
        <v>85.44</v>
      </c>
      <c r="I2538" s="10">
        <f t="shared" si="118"/>
        <v>7.5395518057659094E-2</v>
      </c>
      <c r="J2538" t="str">
        <f>_xlfn.XLOOKUP(A2538,Product_Details!$A:$A,Product_Details!$G:$G,"mens")</f>
        <v>Womens</v>
      </c>
      <c r="K2538">
        <f t="shared" si="119"/>
        <v>1507</v>
      </c>
    </row>
    <row r="2539" spans="1:11" ht="15">
      <c r="A2539" t="s">
        <v>36</v>
      </c>
      <c r="B2539">
        <v>2</v>
      </c>
      <c r="C2539">
        <v>11</v>
      </c>
      <c r="D2539" t="s">
        <v>33</v>
      </c>
      <c r="E2539" t="s">
        <v>435</v>
      </c>
      <c r="F2539" s="1">
        <v>1.0833333333333335E-3</v>
      </c>
      <c r="G2539">
        <f>_xlfn.XLOOKUP($A2539,Product_pricing!$B:$B,Product_pricing!$C:$C)</f>
        <v>23</v>
      </c>
      <c r="H2539">
        <f t="shared" si="117"/>
        <v>40.94</v>
      </c>
      <c r="I2539" s="10">
        <f t="shared" si="118"/>
        <v>3.612701906929499E-2</v>
      </c>
      <c r="J2539" t="str">
        <f>_xlfn.XLOOKUP(A2539,Product_Details!$A:$A,Product_Details!$G:$G,"mens")</f>
        <v>Womens</v>
      </c>
      <c r="K2539">
        <f t="shared" si="119"/>
        <v>1507</v>
      </c>
    </row>
    <row r="2540" spans="1:11" ht="15">
      <c r="A2540" t="s">
        <v>30</v>
      </c>
      <c r="B2540">
        <v>2</v>
      </c>
      <c r="C2540">
        <v>11</v>
      </c>
      <c r="D2540" t="s">
        <v>33</v>
      </c>
      <c r="E2540" t="s">
        <v>435</v>
      </c>
      <c r="F2540" s="1">
        <v>1.0833333333333335E-3</v>
      </c>
      <c r="G2540">
        <f>_xlfn.XLOOKUP($A2540,Product_pricing!$B:$B,Product_pricing!$C:$C)</f>
        <v>19</v>
      </c>
      <c r="H2540">
        <f t="shared" si="117"/>
        <v>33.82</v>
      </c>
      <c r="I2540" s="10">
        <f t="shared" si="118"/>
        <v>2.9844059231156728E-2</v>
      </c>
      <c r="J2540" t="str">
        <f>_xlfn.XLOOKUP(A2540,Product_Details!$A:$A,Product_Details!$G:$G,"mens")</f>
        <v>Womens</v>
      </c>
      <c r="K2540">
        <f t="shared" si="119"/>
        <v>1507</v>
      </c>
    </row>
    <row r="2541" spans="1:11" ht="15">
      <c r="A2541" t="s">
        <v>38</v>
      </c>
      <c r="B2541">
        <v>3</v>
      </c>
      <c r="C2541">
        <v>11</v>
      </c>
      <c r="D2541" t="s">
        <v>33</v>
      </c>
      <c r="E2541" t="s">
        <v>435</v>
      </c>
      <c r="F2541" s="1">
        <v>1.0833333333333335E-3</v>
      </c>
      <c r="G2541">
        <f>_xlfn.XLOOKUP($A2541,Product_pricing!$B:$B,Product_pricing!$C:$C)</f>
        <v>54</v>
      </c>
      <c r="H2541">
        <f t="shared" si="117"/>
        <v>144.18</v>
      </c>
      <c r="I2541" s="10">
        <f t="shared" si="118"/>
        <v>0.12722993672229974</v>
      </c>
      <c r="J2541" t="str">
        <f>_xlfn.XLOOKUP(A2541,Product_Details!$A:$A,Product_Details!$G:$G,"mens")</f>
        <v>Womens</v>
      </c>
      <c r="K2541">
        <f t="shared" si="119"/>
        <v>1507</v>
      </c>
    </row>
    <row r="2542" spans="1:11" ht="15">
      <c r="A2542" t="s">
        <v>27</v>
      </c>
      <c r="B2542">
        <v>3</v>
      </c>
      <c r="C2542">
        <v>11</v>
      </c>
      <c r="D2542" t="s">
        <v>33</v>
      </c>
      <c r="E2542" t="s">
        <v>435</v>
      </c>
      <c r="F2542" s="1">
        <v>1.0833333333333335E-3</v>
      </c>
      <c r="G2542">
        <f>_xlfn.XLOOKUP($A2542,Product_pricing!$B:$B,Product_pricing!$C:$C)</f>
        <v>29</v>
      </c>
      <c r="H2542">
        <f t="shared" si="117"/>
        <v>77.430000000000007</v>
      </c>
      <c r="I2542" s="10">
        <f t="shared" si="118"/>
        <v>6.8327188239753561E-2</v>
      </c>
      <c r="J2542" t="str">
        <f>_xlfn.XLOOKUP(A2542,Product_Details!$A:$A,Product_Details!$G:$G,"mens")</f>
        <v>Mens</v>
      </c>
      <c r="K2542">
        <f t="shared" si="119"/>
        <v>7560</v>
      </c>
    </row>
    <row r="2543" spans="1:11" ht="15">
      <c r="A2543" t="s">
        <v>29</v>
      </c>
      <c r="B2543">
        <v>4</v>
      </c>
      <c r="C2543">
        <v>17</v>
      </c>
      <c r="D2543" t="s">
        <v>33</v>
      </c>
      <c r="E2543" t="s">
        <v>436</v>
      </c>
      <c r="F2543" s="1">
        <v>1.1886574074074075E-2</v>
      </c>
      <c r="G2543">
        <f>_xlfn.XLOOKUP($A2543,Product_pricing!$B:$B,Product_pricing!$C:$C)</f>
        <v>10</v>
      </c>
      <c r="H2543">
        <f t="shared" si="117"/>
        <v>33.199999999999996</v>
      </c>
      <c r="I2543" s="10">
        <f t="shared" si="118"/>
        <v>2.9296947559858171E-2</v>
      </c>
      <c r="J2543" t="str">
        <f>_xlfn.XLOOKUP(A2543,Product_Details!$A:$A,Product_Details!$G:$G,"mens")</f>
        <v>Womens</v>
      </c>
      <c r="K2543">
        <f t="shared" si="119"/>
        <v>3767.5</v>
      </c>
    </row>
    <row r="2544" spans="1:11" ht="15">
      <c r="A2544" t="s">
        <v>30</v>
      </c>
      <c r="B2544">
        <v>2</v>
      </c>
      <c r="C2544">
        <v>17</v>
      </c>
      <c r="D2544" t="s">
        <v>33</v>
      </c>
      <c r="E2544" t="s">
        <v>436</v>
      </c>
      <c r="F2544" s="1">
        <v>1.1886574074074075E-2</v>
      </c>
      <c r="G2544">
        <f>_xlfn.XLOOKUP($A2544,Product_pricing!$B:$B,Product_pricing!$C:$C)</f>
        <v>19</v>
      </c>
      <c r="H2544">
        <f t="shared" si="117"/>
        <v>31.54</v>
      </c>
      <c r="I2544" s="10">
        <f t="shared" si="118"/>
        <v>2.7832100181865261E-2</v>
      </c>
      <c r="J2544" t="str">
        <f>_xlfn.XLOOKUP(A2544,Product_Details!$A:$A,Product_Details!$G:$G,"mens")</f>
        <v>Womens</v>
      </c>
      <c r="K2544">
        <f t="shared" si="119"/>
        <v>3767.5</v>
      </c>
    </row>
    <row r="2545" spans="1:11" ht="15">
      <c r="A2545" t="s">
        <v>41</v>
      </c>
      <c r="B2545">
        <v>2</v>
      </c>
      <c r="C2545">
        <v>17</v>
      </c>
      <c r="D2545" t="s">
        <v>33</v>
      </c>
      <c r="E2545" t="s">
        <v>436</v>
      </c>
      <c r="F2545" s="1">
        <v>1.1886574074074075E-2</v>
      </c>
      <c r="G2545">
        <f>_xlfn.XLOOKUP($A2545,Product_pricing!$B:$B,Product_pricing!$C:$C)</f>
        <v>10</v>
      </c>
      <c r="H2545">
        <f t="shared" si="117"/>
        <v>16.599999999999998</v>
      </c>
      <c r="I2545" s="10">
        <f t="shared" si="118"/>
        <v>1.4648473779929085E-2</v>
      </c>
      <c r="J2545" t="str">
        <f>_xlfn.XLOOKUP(A2545,Product_Details!$A:$A,Product_Details!$G:$G,"mens")</f>
        <v>Mens</v>
      </c>
      <c r="K2545">
        <f t="shared" si="119"/>
        <v>2520</v>
      </c>
    </row>
    <row r="2546" spans="1:11" ht="15">
      <c r="A2546" t="s">
        <v>32</v>
      </c>
      <c r="B2546">
        <v>1</v>
      </c>
      <c r="C2546">
        <v>17</v>
      </c>
      <c r="D2546" t="s">
        <v>33</v>
      </c>
      <c r="E2546" t="s">
        <v>436</v>
      </c>
      <c r="F2546" s="1">
        <v>1.1886574074074075E-2</v>
      </c>
      <c r="G2546">
        <f>_xlfn.XLOOKUP($A2546,Product_pricing!$B:$B,Product_pricing!$C:$C)</f>
        <v>36</v>
      </c>
      <c r="H2546">
        <f t="shared" si="117"/>
        <v>29.88</v>
      </c>
      <c r="I2546" s="10">
        <f t="shared" si="118"/>
        <v>2.6367252803872351E-2</v>
      </c>
      <c r="J2546" t="str">
        <f>_xlfn.XLOOKUP(A2546,Product_Details!$A:$A,Product_Details!$G:$G,"mens")</f>
        <v>Mens</v>
      </c>
      <c r="K2546">
        <f t="shared" si="119"/>
        <v>2520</v>
      </c>
    </row>
    <row r="2547" spans="1:11" ht="15">
      <c r="A2547" t="s">
        <v>26</v>
      </c>
      <c r="B2547">
        <v>3</v>
      </c>
      <c r="C2547">
        <v>17</v>
      </c>
      <c r="D2547" t="s">
        <v>33</v>
      </c>
      <c r="E2547" t="s">
        <v>436</v>
      </c>
      <c r="F2547" s="1">
        <v>1.1886574074074075E-2</v>
      </c>
      <c r="G2547">
        <f>_xlfn.XLOOKUP($A2547,Product_pricing!$B:$B,Product_pricing!$C:$C)</f>
        <v>17</v>
      </c>
      <c r="H2547">
        <f t="shared" si="117"/>
        <v>42.33</v>
      </c>
      <c r="I2547" s="10">
        <f t="shared" si="118"/>
        <v>3.7353608138819168E-2</v>
      </c>
      <c r="J2547" t="str">
        <f>_xlfn.XLOOKUP(A2547,Product_Details!$A:$A,Product_Details!$G:$G,"mens")</f>
        <v>Mens</v>
      </c>
      <c r="K2547">
        <f t="shared" si="119"/>
        <v>2520</v>
      </c>
    </row>
    <row r="2548" spans="1:11" ht="15">
      <c r="A2548" t="s">
        <v>22</v>
      </c>
      <c r="B2548">
        <v>3</v>
      </c>
      <c r="C2548">
        <v>3</v>
      </c>
      <c r="D2548" t="s">
        <v>23</v>
      </c>
      <c r="E2548" s="2" t="s">
        <v>437</v>
      </c>
      <c r="F2548" s="1">
        <v>1.7795138888888888E-2</v>
      </c>
      <c r="G2548">
        <f>_xlfn.XLOOKUP($A2548,Product_pricing!$B:$B,Product_pricing!$C:$C)</f>
        <v>13</v>
      </c>
      <c r="H2548">
        <f t="shared" si="117"/>
        <v>37.83</v>
      </c>
      <c r="I2548" s="10">
        <f t="shared" si="118"/>
        <v>3.3382636331007062E-2</v>
      </c>
      <c r="J2548" t="str">
        <f>_xlfn.XLOOKUP(A2548,Product_Details!$A:$A,Product_Details!$G:$G,"mens")</f>
        <v>Womens</v>
      </c>
      <c r="K2548">
        <f t="shared" si="119"/>
        <v>3767.5</v>
      </c>
    </row>
    <row r="2549" spans="1:11" ht="15">
      <c r="A2549" t="s">
        <v>35</v>
      </c>
      <c r="B2549">
        <v>4</v>
      </c>
      <c r="C2549">
        <v>3</v>
      </c>
      <c r="D2549" t="s">
        <v>23</v>
      </c>
      <c r="E2549" s="2" t="s">
        <v>437</v>
      </c>
      <c r="F2549" s="1">
        <v>1.7795138888888888E-2</v>
      </c>
      <c r="G2549">
        <f>_xlfn.XLOOKUP($A2549,Product_pricing!$B:$B,Product_pricing!$C:$C)</f>
        <v>32</v>
      </c>
      <c r="H2549">
        <f t="shared" si="117"/>
        <v>124.16</v>
      </c>
      <c r="I2549" s="10">
        <f t="shared" si="118"/>
        <v>0.10956352436843345</v>
      </c>
      <c r="J2549" t="str">
        <f>_xlfn.XLOOKUP(A2549,Product_Details!$A:$A,Product_Details!$G:$G,"mens")</f>
        <v>Womens</v>
      </c>
      <c r="K2549">
        <f t="shared" si="119"/>
        <v>3767.5</v>
      </c>
    </row>
    <row r="2550" spans="1:11" ht="15">
      <c r="A2550" t="s">
        <v>25</v>
      </c>
      <c r="B2550">
        <v>1</v>
      </c>
      <c r="C2550">
        <v>3</v>
      </c>
      <c r="D2550" t="s">
        <v>23</v>
      </c>
      <c r="E2550" s="2" t="s">
        <v>437</v>
      </c>
      <c r="F2550" s="1">
        <v>1.7795138888888888E-2</v>
      </c>
      <c r="G2550">
        <f>_xlfn.XLOOKUP($A2550,Product_pricing!$B:$B,Product_pricing!$C:$C)</f>
        <v>40</v>
      </c>
      <c r="H2550">
        <f t="shared" si="117"/>
        <v>38.799999999999997</v>
      </c>
      <c r="I2550" s="10">
        <f t="shared" si="118"/>
        <v>3.423860136513545E-2</v>
      </c>
      <c r="J2550" t="str">
        <f>_xlfn.XLOOKUP(A2550,Product_Details!$A:$A,Product_Details!$G:$G,"mens")</f>
        <v>Mens</v>
      </c>
      <c r="K2550">
        <f t="shared" si="119"/>
        <v>3780</v>
      </c>
    </row>
    <row r="2551" spans="1:11" ht="15">
      <c r="A2551" t="s">
        <v>27</v>
      </c>
      <c r="B2551">
        <v>3</v>
      </c>
      <c r="C2551">
        <v>3</v>
      </c>
      <c r="D2551" t="s">
        <v>23</v>
      </c>
      <c r="E2551" s="2" t="s">
        <v>437</v>
      </c>
      <c r="F2551" s="1">
        <v>1.7795138888888888E-2</v>
      </c>
      <c r="G2551">
        <f>_xlfn.XLOOKUP($A2551,Product_pricing!$B:$B,Product_pricing!$C:$C)</f>
        <v>29</v>
      </c>
      <c r="H2551">
        <f t="shared" si="117"/>
        <v>84.39</v>
      </c>
      <c r="I2551" s="10">
        <f t="shared" si="118"/>
        <v>7.4468957969169608E-2</v>
      </c>
      <c r="J2551" t="str">
        <f>_xlfn.XLOOKUP(A2551,Product_Details!$A:$A,Product_Details!$G:$G,"mens")</f>
        <v>Mens</v>
      </c>
      <c r="K2551">
        <f t="shared" si="119"/>
        <v>3780</v>
      </c>
    </row>
    <row r="2552" spans="1:11" ht="15">
      <c r="A2552" t="s">
        <v>35</v>
      </c>
      <c r="B2552">
        <v>2</v>
      </c>
      <c r="C2552">
        <v>10</v>
      </c>
      <c r="D2552" t="s">
        <v>23</v>
      </c>
      <c r="E2552" t="s">
        <v>438</v>
      </c>
      <c r="F2552" s="1">
        <v>1.54375E-2</v>
      </c>
      <c r="G2552">
        <f>_xlfn.XLOOKUP($A2552,Product_pricing!$B:$B,Product_pricing!$C:$C)</f>
        <v>32</v>
      </c>
      <c r="H2552">
        <f t="shared" si="117"/>
        <v>57.6</v>
      </c>
      <c r="I2552" s="10">
        <f t="shared" si="118"/>
        <v>5.0828439139994908E-2</v>
      </c>
      <c r="J2552" t="str">
        <f>_xlfn.XLOOKUP(A2552,Product_Details!$A:$A,Product_Details!$G:$G,"mens")</f>
        <v>Womens</v>
      </c>
      <c r="K2552">
        <f t="shared" si="119"/>
        <v>7535</v>
      </c>
    </row>
    <row r="2553" spans="1:11" ht="15">
      <c r="A2553" t="s">
        <v>25</v>
      </c>
      <c r="B2553">
        <v>1</v>
      </c>
      <c r="C2553">
        <v>10</v>
      </c>
      <c r="D2553" t="s">
        <v>23</v>
      </c>
      <c r="E2553" t="s">
        <v>438</v>
      </c>
      <c r="F2553" s="1">
        <v>1.54375E-2</v>
      </c>
      <c r="G2553">
        <f>_xlfn.XLOOKUP($A2553,Product_pricing!$B:$B,Product_pricing!$C:$C)</f>
        <v>40</v>
      </c>
      <c r="H2553">
        <f t="shared" si="117"/>
        <v>36</v>
      </c>
      <c r="I2553" s="10">
        <f t="shared" si="118"/>
        <v>3.1767774462496817E-2</v>
      </c>
      <c r="J2553" t="str">
        <f>_xlfn.XLOOKUP(A2553,Product_Details!$A:$A,Product_Details!$G:$G,"mens")</f>
        <v>Mens</v>
      </c>
      <c r="K2553">
        <f t="shared" si="119"/>
        <v>3780</v>
      </c>
    </row>
    <row r="2554" spans="1:11" ht="15">
      <c r="A2554" t="s">
        <v>41</v>
      </c>
      <c r="B2554">
        <v>3</v>
      </c>
      <c r="C2554">
        <v>10</v>
      </c>
      <c r="D2554" t="s">
        <v>23</v>
      </c>
      <c r="E2554" t="s">
        <v>438</v>
      </c>
      <c r="F2554" s="1">
        <v>1.54375E-2</v>
      </c>
      <c r="G2554">
        <f>_xlfn.XLOOKUP($A2554,Product_pricing!$B:$B,Product_pricing!$C:$C)</f>
        <v>10</v>
      </c>
      <c r="H2554">
        <f t="shared" si="117"/>
        <v>27</v>
      </c>
      <c r="I2554" s="10">
        <f t="shared" si="118"/>
        <v>2.3825830846872609E-2</v>
      </c>
      <c r="J2554" t="str">
        <f>_xlfn.XLOOKUP(A2554,Product_Details!$A:$A,Product_Details!$G:$G,"mens")</f>
        <v>Mens</v>
      </c>
      <c r="K2554">
        <f t="shared" si="119"/>
        <v>3780</v>
      </c>
    </row>
    <row r="2555" spans="1:11" ht="15">
      <c r="A2555" t="s">
        <v>35</v>
      </c>
      <c r="B2555">
        <v>3</v>
      </c>
      <c r="C2555">
        <v>18</v>
      </c>
      <c r="D2555" t="s">
        <v>33</v>
      </c>
      <c r="E2555" t="s">
        <v>439</v>
      </c>
      <c r="F2555" s="1">
        <v>4.0555555555555553E-3</v>
      </c>
      <c r="G2555">
        <f>_xlfn.XLOOKUP($A2555,Product_pricing!$B:$B,Product_pricing!$C:$C)</f>
        <v>32</v>
      </c>
      <c r="H2555">
        <f t="shared" si="117"/>
        <v>78.72</v>
      </c>
      <c r="I2555" s="10">
        <f t="shared" si="118"/>
        <v>6.9465533491326364E-2</v>
      </c>
      <c r="J2555" t="str">
        <f>_xlfn.XLOOKUP(A2555,Product_Details!$A:$A,Product_Details!$G:$G,"mens")</f>
        <v>Womens</v>
      </c>
      <c r="K2555">
        <f t="shared" si="119"/>
        <v>2511.6666666666665</v>
      </c>
    </row>
    <row r="2556" spans="1:11" ht="15">
      <c r="A2556" t="s">
        <v>36</v>
      </c>
      <c r="B2556">
        <v>5</v>
      </c>
      <c r="C2556">
        <v>18</v>
      </c>
      <c r="D2556" t="s">
        <v>33</v>
      </c>
      <c r="E2556" t="s">
        <v>439</v>
      </c>
      <c r="F2556" s="1">
        <v>4.0555555555555553E-3</v>
      </c>
      <c r="G2556">
        <f>_xlfn.XLOOKUP($A2556,Product_pricing!$B:$B,Product_pricing!$C:$C)</f>
        <v>23</v>
      </c>
      <c r="H2556">
        <f t="shared" si="117"/>
        <v>94.300000000000011</v>
      </c>
      <c r="I2556" s="10">
        <f t="shared" si="118"/>
        <v>8.3213920328151378E-2</v>
      </c>
      <c r="J2556" t="str">
        <f>_xlfn.XLOOKUP(A2556,Product_Details!$A:$A,Product_Details!$G:$G,"mens")</f>
        <v>Womens</v>
      </c>
      <c r="K2556">
        <f t="shared" si="119"/>
        <v>2511.6666666666665</v>
      </c>
    </row>
    <row r="2557" spans="1:11" ht="15">
      <c r="A2557" t="s">
        <v>30</v>
      </c>
      <c r="B2557">
        <v>1</v>
      </c>
      <c r="C2557">
        <v>18</v>
      </c>
      <c r="D2557" t="s">
        <v>33</v>
      </c>
      <c r="E2557" t="s">
        <v>439</v>
      </c>
      <c r="F2557" s="1">
        <v>4.0555555555555553E-3</v>
      </c>
      <c r="G2557">
        <f>_xlfn.XLOOKUP($A2557,Product_pricing!$B:$B,Product_pricing!$C:$C)</f>
        <v>19</v>
      </c>
      <c r="H2557">
        <f t="shared" si="117"/>
        <v>15.580000000000002</v>
      </c>
      <c r="I2557" s="10">
        <f t="shared" si="118"/>
        <v>1.3748386836825012E-2</v>
      </c>
      <c r="J2557" t="str">
        <f>_xlfn.XLOOKUP(A2557,Product_Details!$A:$A,Product_Details!$G:$G,"mens")</f>
        <v>Womens</v>
      </c>
      <c r="K2557">
        <f t="shared" si="119"/>
        <v>2511.6666666666665</v>
      </c>
    </row>
    <row r="2558" spans="1:11" ht="15">
      <c r="A2558" t="s">
        <v>32</v>
      </c>
      <c r="B2558">
        <v>5</v>
      </c>
      <c r="C2558">
        <v>18</v>
      </c>
      <c r="D2558" t="s">
        <v>33</v>
      </c>
      <c r="E2558" t="s">
        <v>439</v>
      </c>
      <c r="F2558" s="1">
        <v>4.0555555555555553E-3</v>
      </c>
      <c r="G2558">
        <f>_xlfn.XLOOKUP($A2558,Product_pricing!$B:$B,Product_pricing!$C:$C)</f>
        <v>36</v>
      </c>
      <c r="H2558">
        <f t="shared" si="117"/>
        <v>147.60000000000002</v>
      </c>
      <c r="I2558" s="10">
        <f t="shared" si="118"/>
        <v>0.13024787529623694</v>
      </c>
      <c r="J2558" t="str">
        <f>_xlfn.XLOOKUP(A2558,Product_Details!$A:$A,Product_Details!$G:$G,"mens")</f>
        <v>Mens</v>
      </c>
      <c r="K2558">
        <f t="shared" si="119"/>
        <v>3780</v>
      </c>
    </row>
    <row r="2559" spans="1:11" ht="15">
      <c r="A2559" t="s">
        <v>26</v>
      </c>
      <c r="B2559">
        <v>5</v>
      </c>
      <c r="C2559">
        <v>18</v>
      </c>
      <c r="D2559" t="s">
        <v>33</v>
      </c>
      <c r="E2559" t="s">
        <v>439</v>
      </c>
      <c r="F2559" s="1">
        <v>4.0555555555555553E-3</v>
      </c>
      <c r="G2559">
        <f>_xlfn.XLOOKUP($A2559,Product_pricing!$B:$B,Product_pricing!$C:$C)</f>
        <v>17</v>
      </c>
      <c r="H2559">
        <f t="shared" si="117"/>
        <v>69.7</v>
      </c>
      <c r="I2559" s="10">
        <f t="shared" si="118"/>
        <v>6.1505941112111884E-2</v>
      </c>
      <c r="J2559" t="str">
        <f>_xlfn.XLOOKUP(A2559,Product_Details!$A:$A,Product_Details!$G:$G,"mens")</f>
        <v>Mens</v>
      </c>
      <c r="K2559">
        <f t="shared" si="119"/>
        <v>3780</v>
      </c>
    </row>
    <row r="2560" spans="1:11" ht="15">
      <c r="A2560" t="s">
        <v>22</v>
      </c>
      <c r="B2560">
        <v>4</v>
      </c>
      <c r="C2560">
        <v>12</v>
      </c>
      <c r="D2560" t="s">
        <v>23</v>
      </c>
      <c r="E2560" t="s">
        <v>440</v>
      </c>
      <c r="F2560" s="1">
        <v>6.362268518518518E-3</v>
      </c>
      <c r="G2560">
        <f>_xlfn.XLOOKUP($A2560,Product_pricing!$B:$B,Product_pricing!$C:$C)</f>
        <v>13</v>
      </c>
      <c r="H2560">
        <f t="shared" si="117"/>
        <v>45.76</v>
      </c>
      <c r="I2560" s="10">
        <f t="shared" si="118"/>
        <v>4.0380371094551504E-2</v>
      </c>
      <c r="J2560" t="str">
        <f>_xlfn.XLOOKUP(A2560,Product_Details!$A:$A,Product_Details!$G:$G,"mens")</f>
        <v>Womens</v>
      </c>
      <c r="K2560">
        <f t="shared" si="119"/>
        <v>3767.5</v>
      </c>
    </row>
    <row r="2561" spans="1:11" ht="15">
      <c r="A2561" t="s">
        <v>29</v>
      </c>
      <c r="B2561">
        <v>3</v>
      </c>
      <c r="C2561">
        <v>12</v>
      </c>
      <c r="D2561" t="s">
        <v>23</v>
      </c>
      <c r="E2561" t="s">
        <v>440</v>
      </c>
      <c r="F2561" s="1">
        <v>6.362268518518518E-3</v>
      </c>
      <c r="G2561">
        <f>_xlfn.XLOOKUP($A2561,Product_pricing!$B:$B,Product_pricing!$C:$C)</f>
        <v>10</v>
      </c>
      <c r="H2561">
        <f t="shared" si="117"/>
        <v>26.4</v>
      </c>
      <c r="I2561" s="10">
        <f t="shared" si="118"/>
        <v>2.3296367939164328E-2</v>
      </c>
      <c r="J2561" t="str">
        <f>_xlfn.XLOOKUP(A2561,Product_Details!$A:$A,Product_Details!$G:$G,"mens")</f>
        <v>Womens</v>
      </c>
      <c r="K2561">
        <f t="shared" si="119"/>
        <v>3767.5</v>
      </c>
    </row>
    <row r="2562" spans="1:11" ht="15">
      <c r="A2562" t="s">
        <v>25</v>
      </c>
      <c r="B2562">
        <v>3</v>
      </c>
      <c r="C2562">
        <v>12</v>
      </c>
      <c r="D2562" t="s">
        <v>23</v>
      </c>
      <c r="E2562" t="s">
        <v>440</v>
      </c>
      <c r="F2562" s="1">
        <v>6.362268518518518E-3</v>
      </c>
      <c r="G2562">
        <f>_xlfn.XLOOKUP($A2562,Product_pricing!$B:$B,Product_pricing!$C:$C)</f>
        <v>40</v>
      </c>
      <c r="H2562">
        <f t="shared" si="117"/>
        <v>105.6</v>
      </c>
      <c r="I2562" s="10">
        <f t="shared" si="118"/>
        <v>9.3185471756657312E-2</v>
      </c>
      <c r="J2562" t="str">
        <f>_xlfn.XLOOKUP(A2562,Product_Details!$A:$A,Product_Details!$G:$G,"mens")</f>
        <v>Mens</v>
      </c>
      <c r="K2562">
        <f t="shared" si="119"/>
        <v>7560</v>
      </c>
    </row>
    <row r="2563" spans="1:11" ht="15">
      <c r="A2563" t="s">
        <v>22</v>
      </c>
      <c r="B2563">
        <v>1</v>
      </c>
      <c r="C2563">
        <v>4</v>
      </c>
      <c r="D2563" t="s">
        <v>23</v>
      </c>
      <c r="E2563" t="s">
        <v>441</v>
      </c>
      <c r="F2563" s="1">
        <v>9.9560185185185186E-3</v>
      </c>
      <c r="G2563">
        <f>_xlfn.XLOOKUP($A2563,Product_pricing!$B:$B,Product_pricing!$C:$C)</f>
        <v>13</v>
      </c>
      <c r="H2563">
        <f t="shared" ref="H2563:H2626" si="120">B2563*G2563*(1-C2563/100)</f>
        <v>12.48</v>
      </c>
      <c r="I2563" s="10">
        <f t="shared" ref="I2563:I2626" si="121">(H2563/SUM($H:$H))*1000</f>
        <v>1.1012828480332229E-2</v>
      </c>
      <c r="J2563" t="str">
        <f>_xlfn.XLOOKUP(A2563,Product_Details!$A:$A,Product_Details!$G:$G,"mens")</f>
        <v>Womens</v>
      </c>
      <c r="K2563">
        <f t="shared" ref="K2563:K2626" si="122">COUNTIFS($J:$J, J2563) / COUNTIFS($J:$J, J2563, $E:$E, E2563)</f>
        <v>3767.5</v>
      </c>
    </row>
    <row r="2564" spans="1:11" ht="15">
      <c r="A2564" t="s">
        <v>38</v>
      </c>
      <c r="B2564">
        <v>4</v>
      </c>
      <c r="C2564">
        <v>4</v>
      </c>
      <c r="D2564" t="s">
        <v>23</v>
      </c>
      <c r="E2564" t="s">
        <v>441</v>
      </c>
      <c r="F2564" s="1">
        <v>9.9560185185185186E-3</v>
      </c>
      <c r="G2564">
        <f>_xlfn.XLOOKUP($A2564,Product_pricing!$B:$B,Product_pricing!$C:$C)</f>
        <v>54</v>
      </c>
      <c r="H2564">
        <f t="shared" si="120"/>
        <v>207.35999999999999</v>
      </c>
      <c r="I2564" s="10">
        <f t="shared" si="121"/>
        <v>0.18298238090398164</v>
      </c>
      <c r="J2564" t="str">
        <f>_xlfn.XLOOKUP(A2564,Product_Details!$A:$A,Product_Details!$G:$G,"mens")</f>
        <v>Womens</v>
      </c>
      <c r="K2564">
        <f t="shared" si="122"/>
        <v>3767.5</v>
      </c>
    </row>
    <row r="2565" spans="1:11" ht="15">
      <c r="A2565" t="s">
        <v>25</v>
      </c>
      <c r="B2565">
        <v>1</v>
      </c>
      <c r="C2565">
        <v>4</v>
      </c>
      <c r="D2565" t="s">
        <v>23</v>
      </c>
      <c r="E2565" t="s">
        <v>441</v>
      </c>
      <c r="F2565" s="1">
        <v>9.9560185185185186E-3</v>
      </c>
      <c r="G2565">
        <f>_xlfn.XLOOKUP($A2565,Product_pricing!$B:$B,Product_pricing!$C:$C)</f>
        <v>40</v>
      </c>
      <c r="H2565">
        <f t="shared" si="120"/>
        <v>38.4</v>
      </c>
      <c r="I2565" s="10">
        <f t="shared" si="121"/>
        <v>3.3885626093329929E-2</v>
      </c>
      <c r="J2565" t="str">
        <f>_xlfn.XLOOKUP(A2565,Product_Details!$A:$A,Product_Details!$G:$G,"mens")</f>
        <v>Mens</v>
      </c>
      <c r="K2565">
        <f t="shared" si="122"/>
        <v>3780</v>
      </c>
    </row>
    <row r="2566" spans="1:11" ht="15">
      <c r="A2566" t="s">
        <v>27</v>
      </c>
      <c r="B2566">
        <v>5</v>
      </c>
      <c r="C2566">
        <v>4</v>
      </c>
      <c r="D2566" t="s">
        <v>23</v>
      </c>
      <c r="E2566" t="s">
        <v>441</v>
      </c>
      <c r="F2566" s="1">
        <v>9.9560185185185186E-3</v>
      </c>
      <c r="G2566">
        <f>_xlfn.XLOOKUP($A2566,Product_pricing!$B:$B,Product_pricing!$C:$C)</f>
        <v>29</v>
      </c>
      <c r="H2566">
        <f t="shared" si="120"/>
        <v>139.19999999999999</v>
      </c>
      <c r="I2566" s="10">
        <f t="shared" si="121"/>
        <v>0.12283539458832099</v>
      </c>
      <c r="J2566" t="str">
        <f>_xlfn.XLOOKUP(A2566,Product_Details!$A:$A,Product_Details!$G:$G,"mens")</f>
        <v>Mens</v>
      </c>
      <c r="K2566">
        <f t="shared" si="122"/>
        <v>3780</v>
      </c>
    </row>
    <row r="2567" spans="1:11" ht="15">
      <c r="A2567" t="s">
        <v>22</v>
      </c>
      <c r="B2567">
        <v>1</v>
      </c>
      <c r="C2567">
        <v>0</v>
      </c>
      <c r="D2567" t="s">
        <v>23</v>
      </c>
      <c r="E2567" t="s">
        <v>442</v>
      </c>
      <c r="F2567" s="1">
        <v>3.439236111111111E-2</v>
      </c>
      <c r="G2567">
        <f>_xlfn.XLOOKUP($A2567,Product_pricing!$B:$B,Product_pricing!$C:$C)</f>
        <v>13</v>
      </c>
      <c r="H2567">
        <f t="shared" si="120"/>
        <v>13</v>
      </c>
      <c r="I2567" s="10">
        <f t="shared" si="121"/>
        <v>1.1471696333679405E-2</v>
      </c>
      <c r="J2567" t="str">
        <f>_xlfn.XLOOKUP(A2567,Product_Details!$A:$A,Product_Details!$G:$G,"mens")</f>
        <v>Womens</v>
      </c>
      <c r="K2567">
        <f t="shared" si="122"/>
        <v>2511.6666666666665</v>
      </c>
    </row>
    <row r="2568" spans="1:11" ht="15">
      <c r="A2568" t="s">
        <v>35</v>
      </c>
      <c r="B2568">
        <v>1</v>
      </c>
      <c r="C2568">
        <v>0</v>
      </c>
      <c r="D2568" t="s">
        <v>23</v>
      </c>
      <c r="E2568" t="s">
        <v>442</v>
      </c>
      <c r="F2568" s="1">
        <v>3.439236111111111E-2</v>
      </c>
      <c r="G2568">
        <f>_xlfn.XLOOKUP($A2568,Product_pricing!$B:$B,Product_pricing!$C:$C)</f>
        <v>32</v>
      </c>
      <c r="H2568">
        <f t="shared" si="120"/>
        <v>32</v>
      </c>
      <c r="I2568" s="10">
        <f t="shared" si="121"/>
        <v>2.8238021744441611E-2</v>
      </c>
      <c r="J2568" t="str">
        <f>_xlfn.XLOOKUP(A2568,Product_Details!$A:$A,Product_Details!$G:$G,"mens")</f>
        <v>Womens</v>
      </c>
      <c r="K2568">
        <f t="shared" si="122"/>
        <v>2511.6666666666665</v>
      </c>
    </row>
    <row r="2569" spans="1:11" ht="15">
      <c r="A2569" t="s">
        <v>36</v>
      </c>
      <c r="B2569">
        <v>2</v>
      </c>
      <c r="C2569">
        <v>0</v>
      </c>
      <c r="D2569" t="s">
        <v>23</v>
      </c>
      <c r="E2569" t="s">
        <v>442</v>
      </c>
      <c r="F2569" s="1">
        <v>3.439236111111111E-2</v>
      </c>
      <c r="G2569">
        <f>_xlfn.XLOOKUP($A2569,Product_pricing!$B:$B,Product_pricing!$C:$C)</f>
        <v>23</v>
      </c>
      <c r="H2569">
        <f t="shared" si="120"/>
        <v>46</v>
      </c>
      <c r="I2569" s="10">
        <f t="shared" si="121"/>
        <v>4.0592156257634814E-2</v>
      </c>
      <c r="J2569" t="str">
        <f>_xlfn.XLOOKUP(A2569,Product_Details!$A:$A,Product_Details!$G:$G,"mens")</f>
        <v>Womens</v>
      </c>
      <c r="K2569">
        <f t="shared" si="122"/>
        <v>2511.6666666666665</v>
      </c>
    </row>
    <row r="2570" spans="1:11" ht="15">
      <c r="A2570" t="s">
        <v>25</v>
      </c>
      <c r="B2570">
        <v>1</v>
      </c>
      <c r="C2570">
        <v>0</v>
      </c>
      <c r="D2570" t="s">
        <v>23</v>
      </c>
      <c r="E2570" t="s">
        <v>442</v>
      </c>
      <c r="F2570" s="1">
        <v>3.439236111111111E-2</v>
      </c>
      <c r="G2570">
        <f>_xlfn.XLOOKUP($A2570,Product_pricing!$B:$B,Product_pricing!$C:$C)</f>
        <v>40</v>
      </c>
      <c r="H2570">
        <f t="shared" si="120"/>
        <v>40</v>
      </c>
      <c r="I2570" s="10">
        <f t="shared" si="121"/>
        <v>3.5297527180552013E-2</v>
      </c>
      <c r="J2570" t="str">
        <f>_xlfn.XLOOKUP(A2570,Product_Details!$A:$A,Product_Details!$G:$G,"mens")</f>
        <v>Mens</v>
      </c>
      <c r="K2570">
        <f t="shared" si="122"/>
        <v>2520</v>
      </c>
    </row>
    <row r="2571" spans="1:11" ht="15">
      <c r="A2571" t="s">
        <v>41</v>
      </c>
      <c r="B2571">
        <v>5</v>
      </c>
      <c r="C2571">
        <v>0</v>
      </c>
      <c r="D2571" t="s">
        <v>23</v>
      </c>
      <c r="E2571" t="s">
        <v>442</v>
      </c>
      <c r="F2571" s="1">
        <v>3.439236111111111E-2</v>
      </c>
      <c r="G2571">
        <f>_xlfn.XLOOKUP($A2571,Product_pricing!$B:$B,Product_pricing!$C:$C)</f>
        <v>10</v>
      </c>
      <c r="H2571">
        <f t="shared" si="120"/>
        <v>50</v>
      </c>
      <c r="I2571" s="10">
        <f t="shared" si="121"/>
        <v>4.4121908975690016E-2</v>
      </c>
      <c r="J2571" t="str">
        <f>_xlfn.XLOOKUP(A2571,Product_Details!$A:$A,Product_Details!$G:$G,"mens")</f>
        <v>Mens</v>
      </c>
      <c r="K2571">
        <f t="shared" si="122"/>
        <v>2520</v>
      </c>
    </row>
    <row r="2572" spans="1:11" ht="15">
      <c r="A2572" t="s">
        <v>31</v>
      </c>
      <c r="B2572">
        <v>3</v>
      </c>
      <c r="C2572">
        <v>0</v>
      </c>
      <c r="D2572" t="s">
        <v>23</v>
      </c>
      <c r="E2572" t="s">
        <v>442</v>
      </c>
      <c r="F2572" s="1">
        <v>3.439236111111111E-2</v>
      </c>
      <c r="G2572">
        <f>_xlfn.XLOOKUP($A2572,Product_pricing!$B:$B,Product_pricing!$C:$C)</f>
        <v>57</v>
      </c>
      <c r="H2572">
        <f t="shared" si="120"/>
        <v>171</v>
      </c>
      <c r="I2572" s="10">
        <f t="shared" si="121"/>
        <v>0.15089692869685986</v>
      </c>
      <c r="J2572" t="str">
        <f>_xlfn.XLOOKUP(A2572,Product_Details!$A:$A,Product_Details!$G:$G,"mens")</f>
        <v>Mens</v>
      </c>
      <c r="K2572">
        <f t="shared" si="122"/>
        <v>2520</v>
      </c>
    </row>
    <row r="2573" spans="1:11" ht="15">
      <c r="A2573" t="s">
        <v>29</v>
      </c>
      <c r="B2573">
        <v>2</v>
      </c>
      <c r="C2573">
        <v>15</v>
      </c>
      <c r="D2573" t="s">
        <v>33</v>
      </c>
      <c r="E2573" t="s">
        <v>443</v>
      </c>
      <c r="F2573" s="1">
        <v>3.1876157407407409E-2</v>
      </c>
      <c r="G2573">
        <f>_xlfn.XLOOKUP($A2573,Product_pricing!$B:$B,Product_pricing!$C:$C)</f>
        <v>10</v>
      </c>
      <c r="H2573">
        <f t="shared" si="120"/>
        <v>17</v>
      </c>
      <c r="I2573" s="10">
        <f t="shared" si="121"/>
        <v>1.5001449051734606E-2</v>
      </c>
      <c r="J2573" t="str">
        <f>_xlfn.XLOOKUP(A2573,Product_Details!$A:$A,Product_Details!$G:$G,"mens")</f>
        <v>Womens</v>
      </c>
      <c r="K2573">
        <f t="shared" si="122"/>
        <v>3767.5</v>
      </c>
    </row>
    <row r="2574" spans="1:11" ht="15">
      <c r="A2574" t="s">
        <v>38</v>
      </c>
      <c r="B2574">
        <v>4</v>
      </c>
      <c r="C2574">
        <v>15</v>
      </c>
      <c r="D2574" t="s">
        <v>33</v>
      </c>
      <c r="E2574" t="s">
        <v>443</v>
      </c>
      <c r="F2574" s="1">
        <v>3.1876157407407409E-2</v>
      </c>
      <c r="G2574">
        <f>_xlfn.XLOOKUP($A2574,Product_pricing!$B:$B,Product_pricing!$C:$C)</f>
        <v>54</v>
      </c>
      <c r="H2574">
        <f t="shared" si="120"/>
        <v>183.6</v>
      </c>
      <c r="I2574" s="10">
        <f t="shared" si="121"/>
        <v>0.16201564975873375</v>
      </c>
      <c r="J2574" t="str">
        <f>_xlfn.XLOOKUP(A2574,Product_Details!$A:$A,Product_Details!$G:$G,"mens")</f>
        <v>Womens</v>
      </c>
      <c r="K2574">
        <f t="shared" si="122"/>
        <v>3767.5</v>
      </c>
    </row>
    <row r="2575" spans="1:11" ht="15">
      <c r="A2575" t="s">
        <v>41</v>
      </c>
      <c r="B2575">
        <v>3</v>
      </c>
      <c r="C2575">
        <v>15</v>
      </c>
      <c r="D2575" t="s">
        <v>33</v>
      </c>
      <c r="E2575" t="s">
        <v>443</v>
      </c>
      <c r="F2575" s="1">
        <v>3.1876157407407409E-2</v>
      </c>
      <c r="G2575">
        <f>_xlfn.XLOOKUP($A2575,Product_pricing!$B:$B,Product_pricing!$C:$C)</f>
        <v>10</v>
      </c>
      <c r="H2575">
        <f t="shared" si="120"/>
        <v>25.5</v>
      </c>
      <c r="I2575" s="10">
        <f t="shared" si="121"/>
        <v>2.2502173577601911E-2</v>
      </c>
      <c r="J2575" t="str">
        <f>_xlfn.XLOOKUP(A2575,Product_Details!$A:$A,Product_Details!$G:$G,"mens")</f>
        <v>Mens</v>
      </c>
      <c r="K2575">
        <f t="shared" si="122"/>
        <v>2520</v>
      </c>
    </row>
    <row r="2576" spans="1:11" ht="15">
      <c r="A2576" t="s">
        <v>31</v>
      </c>
      <c r="B2576">
        <v>1</v>
      </c>
      <c r="C2576">
        <v>15</v>
      </c>
      <c r="D2576" t="s">
        <v>33</v>
      </c>
      <c r="E2576" t="s">
        <v>443</v>
      </c>
      <c r="F2576" s="1">
        <v>3.1876157407407409E-2</v>
      </c>
      <c r="G2576">
        <f>_xlfn.XLOOKUP($A2576,Product_pricing!$B:$B,Product_pricing!$C:$C)</f>
        <v>57</v>
      </c>
      <c r="H2576">
        <f t="shared" si="120"/>
        <v>48.449999999999996</v>
      </c>
      <c r="I2576" s="10">
        <f t="shared" si="121"/>
        <v>4.2754129797443627E-2</v>
      </c>
      <c r="J2576" t="str">
        <f>_xlfn.XLOOKUP(A2576,Product_Details!$A:$A,Product_Details!$G:$G,"mens")</f>
        <v>Mens</v>
      </c>
      <c r="K2576">
        <f t="shared" si="122"/>
        <v>2520</v>
      </c>
    </row>
    <row r="2577" spans="1:11" ht="15">
      <c r="A2577" t="s">
        <v>26</v>
      </c>
      <c r="B2577">
        <v>2</v>
      </c>
      <c r="C2577">
        <v>15</v>
      </c>
      <c r="D2577" t="s">
        <v>33</v>
      </c>
      <c r="E2577" t="s">
        <v>443</v>
      </c>
      <c r="F2577" s="1">
        <v>3.1876157407407409E-2</v>
      </c>
      <c r="G2577">
        <f>_xlfn.XLOOKUP($A2577,Product_pricing!$B:$B,Product_pricing!$C:$C)</f>
        <v>17</v>
      </c>
      <c r="H2577">
        <f t="shared" si="120"/>
        <v>28.9</v>
      </c>
      <c r="I2577" s="10">
        <f t="shared" si="121"/>
        <v>2.5502463387948829E-2</v>
      </c>
      <c r="J2577" t="str">
        <f>_xlfn.XLOOKUP(A2577,Product_Details!$A:$A,Product_Details!$G:$G,"mens")</f>
        <v>Mens</v>
      </c>
      <c r="K2577">
        <f t="shared" si="122"/>
        <v>2520</v>
      </c>
    </row>
    <row r="2578" spans="1:11" ht="15">
      <c r="A2578" t="s">
        <v>29</v>
      </c>
      <c r="B2578">
        <v>1</v>
      </c>
      <c r="C2578">
        <v>21</v>
      </c>
      <c r="D2578" t="s">
        <v>33</v>
      </c>
      <c r="E2578" t="s">
        <v>444</v>
      </c>
      <c r="F2578" s="1">
        <v>1.6924768518518516E-2</v>
      </c>
      <c r="G2578">
        <f>_xlfn.XLOOKUP($A2578,Product_pricing!$B:$B,Product_pricing!$C:$C)</f>
        <v>10</v>
      </c>
      <c r="H2578">
        <f t="shared" si="120"/>
        <v>7.9</v>
      </c>
      <c r="I2578" s="10">
        <f t="shared" si="121"/>
        <v>6.9712616181590225E-3</v>
      </c>
      <c r="J2578" t="str">
        <f>_xlfn.XLOOKUP(A2578,Product_Details!$A:$A,Product_Details!$G:$G,"mens")</f>
        <v>Womens</v>
      </c>
      <c r="K2578">
        <f t="shared" si="122"/>
        <v>2511.6666666666665</v>
      </c>
    </row>
    <row r="2579" spans="1:11" ht="15">
      <c r="A2579" t="s">
        <v>30</v>
      </c>
      <c r="B2579">
        <v>4</v>
      </c>
      <c r="C2579">
        <v>21</v>
      </c>
      <c r="D2579" t="s">
        <v>33</v>
      </c>
      <c r="E2579" t="s">
        <v>444</v>
      </c>
      <c r="F2579" s="1">
        <v>1.6924768518518516E-2</v>
      </c>
      <c r="G2579">
        <f>_xlfn.XLOOKUP($A2579,Product_pricing!$B:$B,Product_pricing!$C:$C)</f>
        <v>19</v>
      </c>
      <c r="H2579">
        <f t="shared" si="120"/>
        <v>60.040000000000006</v>
      </c>
      <c r="I2579" s="10">
        <f t="shared" si="121"/>
        <v>5.2981588298008579E-2</v>
      </c>
      <c r="J2579" t="str">
        <f>_xlfn.XLOOKUP(A2579,Product_Details!$A:$A,Product_Details!$G:$G,"mens")</f>
        <v>Womens</v>
      </c>
      <c r="K2579">
        <f t="shared" si="122"/>
        <v>2511.6666666666665</v>
      </c>
    </row>
    <row r="2580" spans="1:11" ht="15">
      <c r="A2580" t="s">
        <v>38</v>
      </c>
      <c r="B2580">
        <v>1</v>
      </c>
      <c r="C2580">
        <v>21</v>
      </c>
      <c r="D2580" t="s">
        <v>33</v>
      </c>
      <c r="E2580" t="s">
        <v>444</v>
      </c>
      <c r="F2580" s="1">
        <v>1.6924768518518516E-2</v>
      </c>
      <c r="G2580">
        <f>_xlfn.XLOOKUP($A2580,Product_pricing!$B:$B,Product_pricing!$C:$C)</f>
        <v>54</v>
      </c>
      <c r="H2580">
        <f t="shared" si="120"/>
        <v>42.660000000000004</v>
      </c>
      <c r="I2580" s="10">
        <f t="shared" si="121"/>
        <v>3.7644812738058725E-2</v>
      </c>
      <c r="J2580" t="str">
        <f>_xlfn.XLOOKUP(A2580,Product_Details!$A:$A,Product_Details!$G:$G,"mens")</f>
        <v>Womens</v>
      </c>
      <c r="K2580">
        <f t="shared" si="122"/>
        <v>2511.6666666666665</v>
      </c>
    </row>
    <row r="2581" spans="1:11" ht="15">
      <c r="A2581" t="s">
        <v>25</v>
      </c>
      <c r="B2581">
        <v>1</v>
      </c>
      <c r="C2581">
        <v>21</v>
      </c>
      <c r="D2581" t="s">
        <v>33</v>
      </c>
      <c r="E2581" t="s">
        <v>444</v>
      </c>
      <c r="F2581" s="1">
        <v>1.6924768518518516E-2</v>
      </c>
      <c r="G2581">
        <f>_xlfn.XLOOKUP($A2581,Product_pricing!$B:$B,Product_pricing!$C:$C)</f>
        <v>40</v>
      </c>
      <c r="H2581">
        <f t="shared" si="120"/>
        <v>31.6</v>
      </c>
      <c r="I2581" s="10">
        <f t="shared" si="121"/>
        <v>2.788504647263609E-2</v>
      </c>
      <c r="J2581" t="str">
        <f>_xlfn.XLOOKUP(A2581,Product_Details!$A:$A,Product_Details!$G:$G,"mens")</f>
        <v>Mens</v>
      </c>
      <c r="K2581">
        <f t="shared" si="122"/>
        <v>2520</v>
      </c>
    </row>
    <row r="2582" spans="1:11" ht="15">
      <c r="A2582" t="s">
        <v>32</v>
      </c>
      <c r="B2582">
        <v>4</v>
      </c>
      <c r="C2582">
        <v>21</v>
      </c>
      <c r="D2582" t="s">
        <v>33</v>
      </c>
      <c r="E2582" t="s">
        <v>444</v>
      </c>
      <c r="F2582" s="1">
        <v>1.6924768518518516E-2</v>
      </c>
      <c r="G2582">
        <f>_xlfn.XLOOKUP($A2582,Product_pricing!$B:$B,Product_pricing!$C:$C)</f>
        <v>36</v>
      </c>
      <c r="H2582">
        <f t="shared" si="120"/>
        <v>113.76</v>
      </c>
      <c r="I2582" s="10">
        <f t="shared" si="121"/>
        <v>0.10038616730148993</v>
      </c>
      <c r="J2582" t="str">
        <f>_xlfn.XLOOKUP(A2582,Product_Details!$A:$A,Product_Details!$G:$G,"mens")</f>
        <v>Mens</v>
      </c>
      <c r="K2582">
        <f t="shared" si="122"/>
        <v>2520</v>
      </c>
    </row>
    <row r="2583" spans="1:11" ht="15">
      <c r="A2583" t="s">
        <v>26</v>
      </c>
      <c r="B2583">
        <v>5</v>
      </c>
      <c r="C2583">
        <v>21</v>
      </c>
      <c r="D2583" t="s">
        <v>33</v>
      </c>
      <c r="E2583" t="s">
        <v>444</v>
      </c>
      <c r="F2583" s="1">
        <v>1.6924768518518516E-2</v>
      </c>
      <c r="G2583">
        <f>_xlfn.XLOOKUP($A2583,Product_pricing!$B:$B,Product_pricing!$C:$C)</f>
        <v>17</v>
      </c>
      <c r="H2583">
        <f t="shared" si="120"/>
        <v>67.150000000000006</v>
      </c>
      <c r="I2583" s="10">
        <f t="shared" si="121"/>
        <v>5.9255723754351695E-2</v>
      </c>
      <c r="J2583" t="str">
        <f>_xlfn.XLOOKUP(A2583,Product_Details!$A:$A,Product_Details!$G:$G,"mens")</f>
        <v>Mens</v>
      </c>
      <c r="K2583">
        <f t="shared" si="122"/>
        <v>2520</v>
      </c>
    </row>
    <row r="2584" spans="1:11" ht="15">
      <c r="A2584" t="s">
        <v>35</v>
      </c>
      <c r="B2584">
        <v>4</v>
      </c>
      <c r="C2584">
        <v>0</v>
      </c>
      <c r="D2584" t="s">
        <v>23</v>
      </c>
      <c r="E2584" t="s">
        <v>445</v>
      </c>
      <c r="F2584" s="1">
        <v>2.8760416666666667E-2</v>
      </c>
      <c r="G2584">
        <f>_xlfn.XLOOKUP($A2584,Product_pricing!$B:$B,Product_pricing!$C:$C)</f>
        <v>32</v>
      </c>
      <c r="H2584">
        <f t="shared" si="120"/>
        <v>128</v>
      </c>
      <c r="I2584" s="10">
        <f t="shared" si="121"/>
        <v>0.11295208697776644</v>
      </c>
      <c r="J2584" t="str">
        <f>_xlfn.XLOOKUP(A2584,Product_Details!$A:$A,Product_Details!$G:$G,"mens")</f>
        <v>Womens</v>
      </c>
      <c r="K2584">
        <f t="shared" si="122"/>
        <v>7535</v>
      </c>
    </row>
    <row r="2585" spans="1:11" ht="15">
      <c r="A2585" t="s">
        <v>25</v>
      </c>
      <c r="B2585">
        <v>2</v>
      </c>
      <c r="C2585">
        <v>0</v>
      </c>
      <c r="D2585" t="s">
        <v>23</v>
      </c>
      <c r="E2585" t="s">
        <v>445</v>
      </c>
      <c r="F2585" s="1">
        <v>2.8760416666666667E-2</v>
      </c>
      <c r="G2585">
        <f>_xlfn.XLOOKUP($A2585,Product_pricing!$B:$B,Product_pricing!$C:$C)</f>
        <v>40</v>
      </c>
      <c r="H2585">
        <f t="shared" si="120"/>
        <v>80</v>
      </c>
      <c r="I2585" s="10">
        <f t="shared" si="121"/>
        <v>7.0595054361104026E-2</v>
      </c>
      <c r="J2585" t="str">
        <f>_xlfn.XLOOKUP(A2585,Product_Details!$A:$A,Product_Details!$G:$G,"mens")</f>
        <v>Mens</v>
      </c>
      <c r="K2585">
        <f t="shared" si="122"/>
        <v>2520</v>
      </c>
    </row>
    <row r="2586" spans="1:11" ht="15">
      <c r="A2586" t="s">
        <v>32</v>
      </c>
      <c r="B2586">
        <v>5</v>
      </c>
      <c r="C2586">
        <v>0</v>
      </c>
      <c r="D2586" t="s">
        <v>23</v>
      </c>
      <c r="E2586" t="s">
        <v>445</v>
      </c>
      <c r="F2586" s="1">
        <v>2.8760416666666667E-2</v>
      </c>
      <c r="G2586">
        <f>_xlfn.XLOOKUP($A2586,Product_pricing!$B:$B,Product_pricing!$C:$C)</f>
        <v>36</v>
      </c>
      <c r="H2586">
        <f t="shared" si="120"/>
        <v>180</v>
      </c>
      <c r="I2586" s="10">
        <f t="shared" si="121"/>
        <v>0.15883887231248406</v>
      </c>
      <c r="J2586" t="str">
        <f>_xlfn.XLOOKUP(A2586,Product_Details!$A:$A,Product_Details!$G:$G,"mens")</f>
        <v>Mens</v>
      </c>
      <c r="K2586">
        <f t="shared" si="122"/>
        <v>2520</v>
      </c>
    </row>
    <row r="2587" spans="1:11" ht="15">
      <c r="A2587" t="s">
        <v>27</v>
      </c>
      <c r="B2587">
        <v>1</v>
      </c>
      <c r="C2587">
        <v>0</v>
      </c>
      <c r="D2587" t="s">
        <v>23</v>
      </c>
      <c r="E2587" t="s">
        <v>445</v>
      </c>
      <c r="F2587" s="1">
        <v>2.8760416666666667E-2</v>
      </c>
      <c r="G2587">
        <f>_xlfn.XLOOKUP($A2587,Product_pricing!$B:$B,Product_pricing!$C:$C)</f>
        <v>29</v>
      </c>
      <c r="H2587">
        <f t="shared" si="120"/>
        <v>29</v>
      </c>
      <c r="I2587" s="10">
        <f t="shared" si="121"/>
        <v>2.5590707205900211E-2</v>
      </c>
      <c r="J2587" t="str">
        <f>_xlfn.XLOOKUP(A2587,Product_Details!$A:$A,Product_Details!$G:$G,"mens")</f>
        <v>Mens</v>
      </c>
      <c r="K2587">
        <f t="shared" si="122"/>
        <v>2520</v>
      </c>
    </row>
    <row r="2588" spans="1:11" ht="15">
      <c r="A2588" t="s">
        <v>22</v>
      </c>
      <c r="B2588">
        <v>5</v>
      </c>
      <c r="C2588">
        <v>15</v>
      </c>
      <c r="D2588" t="s">
        <v>23</v>
      </c>
      <c r="E2588">
        <v>137967</v>
      </c>
      <c r="F2588" s="1">
        <v>2.1608796296296298E-3</v>
      </c>
      <c r="G2588">
        <f>_xlfn.XLOOKUP($A2588,Product_pricing!$B:$B,Product_pricing!$C:$C)</f>
        <v>13</v>
      </c>
      <c r="H2588">
        <f t="shared" si="120"/>
        <v>55.25</v>
      </c>
      <c r="I2588" s="10">
        <f t="shared" si="121"/>
        <v>4.8754709418137469E-2</v>
      </c>
      <c r="J2588" t="str">
        <f>_xlfn.XLOOKUP(A2588,Product_Details!$A:$A,Product_Details!$G:$G,"mens")</f>
        <v>Womens</v>
      </c>
      <c r="K2588">
        <f t="shared" si="122"/>
        <v>1507</v>
      </c>
    </row>
    <row r="2589" spans="1:11" ht="15">
      <c r="A2589" t="s">
        <v>29</v>
      </c>
      <c r="B2589">
        <v>4</v>
      </c>
      <c r="C2589">
        <v>15</v>
      </c>
      <c r="D2589" t="s">
        <v>23</v>
      </c>
      <c r="E2589">
        <v>137967</v>
      </c>
      <c r="F2589" s="1">
        <v>2.1608796296296298E-3</v>
      </c>
      <c r="G2589">
        <f>_xlfn.XLOOKUP($A2589,Product_pricing!$B:$B,Product_pricing!$C:$C)</f>
        <v>10</v>
      </c>
      <c r="H2589">
        <f t="shared" si="120"/>
        <v>34</v>
      </c>
      <c r="I2589" s="10">
        <f t="shared" si="121"/>
        <v>3.0002898103469212E-2</v>
      </c>
      <c r="J2589" t="str">
        <f>_xlfn.XLOOKUP(A2589,Product_Details!$A:$A,Product_Details!$G:$G,"mens")</f>
        <v>Womens</v>
      </c>
      <c r="K2589">
        <f t="shared" si="122"/>
        <v>1507</v>
      </c>
    </row>
    <row r="2590" spans="1:11" ht="15">
      <c r="A2590" t="s">
        <v>36</v>
      </c>
      <c r="B2590">
        <v>4</v>
      </c>
      <c r="C2590">
        <v>15</v>
      </c>
      <c r="D2590" t="s">
        <v>23</v>
      </c>
      <c r="E2590">
        <v>137967</v>
      </c>
      <c r="F2590" s="1">
        <v>2.1608796296296298E-3</v>
      </c>
      <c r="G2590">
        <f>_xlfn.XLOOKUP($A2590,Product_pricing!$B:$B,Product_pricing!$C:$C)</f>
        <v>23</v>
      </c>
      <c r="H2590">
        <f t="shared" si="120"/>
        <v>78.2</v>
      </c>
      <c r="I2590" s="10">
        <f t="shared" si="121"/>
        <v>6.9006665637979192E-2</v>
      </c>
      <c r="J2590" t="str">
        <f>_xlfn.XLOOKUP(A2590,Product_Details!$A:$A,Product_Details!$G:$G,"mens")</f>
        <v>Womens</v>
      </c>
      <c r="K2590">
        <f t="shared" si="122"/>
        <v>1507</v>
      </c>
    </row>
    <row r="2591" spans="1:11" ht="15">
      <c r="A2591" t="s">
        <v>30</v>
      </c>
      <c r="B2591">
        <v>4</v>
      </c>
      <c r="C2591">
        <v>15</v>
      </c>
      <c r="D2591" t="s">
        <v>23</v>
      </c>
      <c r="E2591">
        <v>137967</v>
      </c>
      <c r="F2591" s="1">
        <v>2.1608796296296298E-3</v>
      </c>
      <c r="G2591">
        <f>_xlfn.XLOOKUP($A2591,Product_pricing!$B:$B,Product_pricing!$C:$C)</f>
        <v>19</v>
      </c>
      <c r="H2591">
        <f t="shared" si="120"/>
        <v>64.599999999999994</v>
      </c>
      <c r="I2591" s="10">
        <f t="shared" si="121"/>
        <v>5.7005506396591493E-2</v>
      </c>
      <c r="J2591" t="str">
        <f>_xlfn.XLOOKUP(A2591,Product_Details!$A:$A,Product_Details!$G:$G,"mens")</f>
        <v>Womens</v>
      </c>
      <c r="K2591">
        <f t="shared" si="122"/>
        <v>1507</v>
      </c>
    </row>
    <row r="2592" spans="1:11" ht="15">
      <c r="A2592" t="s">
        <v>38</v>
      </c>
      <c r="B2592">
        <v>3</v>
      </c>
      <c r="C2592">
        <v>15</v>
      </c>
      <c r="D2592" t="s">
        <v>23</v>
      </c>
      <c r="E2592">
        <v>137967</v>
      </c>
      <c r="F2592" s="1">
        <v>2.1608796296296298E-3</v>
      </c>
      <c r="G2592">
        <f>_xlfn.XLOOKUP($A2592,Product_pricing!$B:$B,Product_pricing!$C:$C)</f>
        <v>54</v>
      </c>
      <c r="H2592">
        <f t="shared" si="120"/>
        <v>137.69999999999999</v>
      </c>
      <c r="I2592" s="10">
        <f t="shared" si="121"/>
        <v>0.12151173731905029</v>
      </c>
      <c r="J2592" t="str">
        <f>_xlfn.XLOOKUP(A2592,Product_Details!$A:$A,Product_Details!$G:$G,"mens")</f>
        <v>Womens</v>
      </c>
      <c r="K2592">
        <f t="shared" si="122"/>
        <v>1507</v>
      </c>
    </row>
    <row r="2593" spans="1:11" ht="15">
      <c r="A2593" t="s">
        <v>25</v>
      </c>
      <c r="B2593">
        <v>1</v>
      </c>
      <c r="C2593">
        <v>15</v>
      </c>
      <c r="D2593" t="s">
        <v>23</v>
      </c>
      <c r="E2593">
        <v>137967</v>
      </c>
      <c r="F2593" s="1">
        <v>2.1608796296296298E-3</v>
      </c>
      <c r="G2593">
        <f>_xlfn.XLOOKUP($A2593,Product_pricing!$B:$B,Product_pricing!$C:$C)</f>
        <v>40</v>
      </c>
      <c r="H2593">
        <f t="shared" si="120"/>
        <v>34</v>
      </c>
      <c r="I2593" s="10">
        <f t="shared" si="121"/>
        <v>3.0002898103469212E-2</v>
      </c>
      <c r="J2593" t="str">
        <f>_xlfn.XLOOKUP(A2593,Product_Details!$A:$A,Product_Details!$G:$G,"mens")</f>
        <v>Mens</v>
      </c>
      <c r="K2593">
        <f t="shared" si="122"/>
        <v>1512</v>
      </c>
    </row>
    <row r="2594" spans="1:11" ht="15">
      <c r="A2594" t="s">
        <v>41</v>
      </c>
      <c r="B2594">
        <v>3</v>
      </c>
      <c r="C2594">
        <v>15</v>
      </c>
      <c r="D2594" t="s">
        <v>23</v>
      </c>
      <c r="E2594">
        <v>137967</v>
      </c>
      <c r="F2594" s="1">
        <v>2.1608796296296298E-3</v>
      </c>
      <c r="G2594">
        <f>_xlfn.XLOOKUP($A2594,Product_pricing!$B:$B,Product_pricing!$C:$C)</f>
        <v>10</v>
      </c>
      <c r="H2594">
        <f t="shared" si="120"/>
        <v>25.5</v>
      </c>
      <c r="I2594" s="10">
        <f t="shared" si="121"/>
        <v>2.2502173577601911E-2</v>
      </c>
      <c r="J2594" t="str">
        <f>_xlfn.XLOOKUP(A2594,Product_Details!$A:$A,Product_Details!$G:$G,"mens")</f>
        <v>Mens</v>
      </c>
      <c r="K2594">
        <f t="shared" si="122"/>
        <v>1512</v>
      </c>
    </row>
    <row r="2595" spans="1:11" ht="15">
      <c r="A2595" t="s">
        <v>31</v>
      </c>
      <c r="B2595">
        <v>1</v>
      </c>
      <c r="C2595">
        <v>15</v>
      </c>
      <c r="D2595" t="s">
        <v>23</v>
      </c>
      <c r="E2595">
        <v>137967</v>
      </c>
      <c r="F2595" s="1">
        <v>2.1608796296296298E-3</v>
      </c>
      <c r="G2595">
        <f>_xlfn.XLOOKUP($A2595,Product_pricing!$B:$B,Product_pricing!$C:$C)</f>
        <v>57</v>
      </c>
      <c r="H2595">
        <f t="shared" si="120"/>
        <v>48.449999999999996</v>
      </c>
      <c r="I2595" s="10">
        <f t="shared" si="121"/>
        <v>4.2754129797443627E-2</v>
      </c>
      <c r="J2595" t="str">
        <f>_xlfn.XLOOKUP(A2595,Product_Details!$A:$A,Product_Details!$G:$G,"mens")</f>
        <v>Mens</v>
      </c>
      <c r="K2595">
        <f t="shared" si="122"/>
        <v>1512</v>
      </c>
    </row>
    <row r="2596" spans="1:11" ht="15">
      <c r="A2596" t="s">
        <v>26</v>
      </c>
      <c r="B2596">
        <v>1</v>
      </c>
      <c r="C2596">
        <v>15</v>
      </c>
      <c r="D2596" t="s">
        <v>23</v>
      </c>
      <c r="E2596">
        <v>137967</v>
      </c>
      <c r="F2596" s="1">
        <v>2.1608796296296298E-3</v>
      </c>
      <c r="G2596">
        <f>_xlfn.XLOOKUP($A2596,Product_pricing!$B:$B,Product_pricing!$C:$C)</f>
        <v>17</v>
      </c>
      <c r="H2596">
        <f t="shared" si="120"/>
        <v>14.45</v>
      </c>
      <c r="I2596" s="10">
        <f t="shared" si="121"/>
        <v>1.2751231693974414E-2</v>
      </c>
      <c r="J2596" t="str">
        <f>_xlfn.XLOOKUP(A2596,Product_Details!$A:$A,Product_Details!$G:$G,"mens")</f>
        <v>Mens</v>
      </c>
      <c r="K2596">
        <f t="shared" si="122"/>
        <v>1512</v>
      </c>
    </row>
    <row r="2597" spans="1:11" ht="15">
      <c r="A2597" t="s">
        <v>27</v>
      </c>
      <c r="B2597">
        <v>2</v>
      </c>
      <c r="C2597">
        <v>15</v>
      </c>
      <c r="D2597" t="s">
        <v>23</v>
      </c>
      <c r="E2597">
        <v>137967</v>
      </c>
      <c r="F2597" s="1">
        <v>2.1608796296296298E-3</v>
      </c>
      <c r="G2597">
        <f>_xlfn.XLOOKUP($A2597,Product_pricing!$B:$B,Product_pricing!$C:$C)</f>
        <v>29</v>
      </c>
      <c r="H2597">
        <f t="shared" si="120"/>
        <v>49.3</v>
      </c>
      <c r="I2597" s="10">
        <f t="shared" si="121"/>
        <v>4.3504202250030356E-2</v>
      </c>
      <c r="J2597" t="str">
        <f>_xlfn.XLOOKUP(A2597,Product_Details!$A:$A,Product_Details!$G:$G,"mens")</f>
        <v>Mens</v>
      </c>
      <c r="K2597">
        <f t="shared" si="122"/>
        <v>1512</v>
      </c>
    </row>
    <row r="2598" spans="1:11" ht="15">
      <c r="A2598" t="s">
        <v>22</v>
      </c>
      <c r="B2598">
        <v>5</v>
      </c>
      <c r="C2598">
        <v>16</v>
      </c>
      <c r="D2598" t="s">
        <v>23</v>
      </c>
      <c r="E2598" t="s">
        <v>446</v>
      </c>
      <c r="F2598" s="1">
        <v>3.4881944444444445E-2</v>
      </c>
      <c r="G2598">
        <f>_xlfn.XLOOKUP($A2598,Product_pricing!$B:$B,Product_pricing!$C:$C)</f>
        <v>13</v>
      </c>
      <c r="H2598">
        <f t="shared" si="120"/>
        <v>54.6</v>
      </c>
      <c r="I2598" s="10">
        <f t="shared" si="121"/>
        <v>4.8181124601453504E-2</v>
      </c>
      <c r="J2598" t="str">
        <f>_xlfn.XLOOKUP(A2598,Product_Details!$A:$A,Product_Details!$G:$G,"mens")</f>
        <v>Womens</v>
      </c>
      <c r="K2598">
        <f t="shared" si="122"/>
        <v>1883.75</v>
      </c>
    </row>
    <row r="2599" spans="1:11" ht="15">
      <c r="A2599" t="s">
        <v>29</v>
      </c>
      <c r="B2599">
        <v>4</v>
      </c>
      <c r="C2599">
        <v>16</v>
      </c>
      <c r="D2599" t="s">
        <v>23</v>
      </c>
      <c r="E2599" t="s">
        <v>446</v>
      </c>
      <c r="F2599" s="1">
        <v>3.4881944444444445E-2</v>
      </c>
      <c r="G2599">
        <f>_xlfn.XLOOKUP($A2599,Product_pricing!$B:$B,Product_pricing!$C:$C)</f>
        <v>10</v>
      </c>
      <c r="H2599">
        <f t="shared" si="120"/>
        <v>33.6</v>
      </c>
      <c r="I2599" s="10">
        <f t="shared" si="121"/>
        <v>2.9649922831663691E-2</v>
      </c>
      <c r="J2599" t="str">
        <f>_xlfn.XLOOKUP(A2599,Product_Details!$A:$A,Product_Details!$G:$G,"mens")</f>
        <v>Womens</v>
      </c>
      <c r="K2599">
        <f t="shared" si="122"/>
        <v>1883.75</v>
      </c>
    </row>
    <row r="2600" spans="1:11" ht="15">
      <c r="A2600" t="s">
        <v>30</v>
      </c>
      <c r="B2600">
        <v>1</v>
      </c>
      <c r="C2600">
        <v>16</v>
      </c>
      <c r="D2600" t="s">
        <v>23</v>
      </c>
      <c r="E2600" t="s">
        <v>446</v>
      </c>
      <c r="F2600" s="1">
        <v>3.4881944444444445E-2</v>
      </c>
      <c r="G2600">
        <f>_xlfn.XLOOKUP($A2600,Product_pricing!$B:$B,Product_pricing!$C:$C)</f>
        <v>19</v>
      </c>
      <c r="H2600">
        <f t="shared" si="120"/>
        <v>15.959999999999999</v>
      </c>
      <c r="I2600" s="10">
        <f t="shared" si="121"/>
        <v>1.4083713345040253E-2</v>
      </c>
      <c r="J2600" t="str">
        <f>_xlfn.XLOOKUP(A2600,Product_Details!$A:$A,Product_Details!$G:$G,"mens")</f>
        <v>Womens</v>
      </c>
      <c r="K2600">
        <f t="shared" si="122"/>
        <v>1883.75</v>
      </c>
    </row>
    <row r="2601" spans="1:11" ht="15">
      <c r="A2601" t="s">
        <v>38</v>
      </c>
      <c r="B2601">
        <v>3</v>
      </c>
      <c r="C2601">
        <v>16</v>
      </c>
      <c r="D2601" t="s">
        <v>23</v>
      </c>
      <c r="E2601" t="s">
        <v>446</v>
      </c>
      <c r="F2601" s="1">
        <v>3.4881944444444445E-2</v>
      </c>
      <c r="G2601">
        <f>_xlfn.XLOOKUP($A2601,Product_pricing!$B:$B,Product_pricing!$C:$C)</f>
        <v>54</v>
      </c>
      <c r="H2601">
        <f t="shared" si="120"/>
        <v>136.07999999999998</v>
      </c>
      <c r="I2601" s="10">
        <f t="shared" si="121"/>
        <v>0.12008218746823793</v>
      </c>
      <c r="J2601" t="str">
        <f>_xlfn.XLOOKUP(A2601,Product_Details!$A:$A,Product_Details!$G:$G,"mens")</f>
        <v>Womens</v>
      </c>
      <c r="K2601">
        <f t="shared" si="122"/>
        <v>1883.75</v>
      </c>
    </row>
    <row r="2602" spans="1:11" ht="15">
      <c r="A2602" t="s">
        <v>41</v>
      </c>
      <c r="B2602">
        <v>4</v>
      </c>
      <c r="C2602">
        <v>16</v>
      </c>
      <c r="D2602" t="s">
        <v>23</v>
      </c>
      <c r="E2602" t="s">
        <v>446</v>
      </c>
      <c r="F2602" s="1">
        <v>3.4881944444444445E-2</v>
      </c>
      <c r="G2602">
        <f>_xlfn.XLOOKUP($A2602,Product_pricing!$B:$B,Product_pricing!$C:$C)</f>
        <v>10</v>
      </c>
      <c r="H2602">
        <f t="shared" si="120"/>
        <v>33.6</v>
      </c>
      <c r="I2602" s="10">
        <f t="shared" si="121"/>
        <v>2.9649922831663691E-2</v>
      </c>
      <c r="J2602" t="str">
        <f>_xlfn.XLOOKUP(A2602,Product_Details!$A:$A,Product_Details!$G:$G,"mens")</f>
        <v>Mens</v>
      </c>
      <c r="K2602">
        <f t="shared" si="122"/>
        <v>1890</v>
      </c>
    </row>
    <row r="2603" spans="1:11" ht="15">
      <c r="A2603" t="s">
        <v>31</v>
      </c>
      <c r="B2603">
        <v>4</v>
      </c>
      <c r="C2603">
        <v>16</v>
      </c>
      <c r="D2603" t="s">
        <v>23</v>
      </c>
      <c r="E2603" t="s">
        <v>446</v>
      </c>
      <c r="F2603" s="1">
        <v>3.4881944444444445E-2</v>
      </c>
      <c r="G2603">
        <f>_xlfn.XLOOKUP($A2603,Product_pricing!$B:$B,Product_pricing!$C:$C)</f>
        <v>57</v>
      </c>
      <c r="H2603">
        <f t="shared" si="120"/>
        <v>191.51999999999998</v>
      </c>
      <c r="I2603" s="10">
        <f t="shared" si="121"/>
        <v>0.16900456014048304</v>
      </c>
      <c r="J2603" t="str">
        <f>_xlfn.XLOOKUP(A2603,Product_Details!$A:$A,Product_Details!$G:$G,"mens")</f>
        <v>Mens</v>
      </c>
      <c r="K2603">
        <f t="shared" si="122"/>
        <v>1890</v>
      </c>
    </row>
    <row r="2604" spans="1:11" ht="15">
      <c r="A2604" t="s">
        <v>26</v>
      </c>
      <c r="B2604">
        <v>5</v>
      </c>
      <c r="C2604">
        <v>16</v>
      </c>
      <c r="D2604" t="s">
        <v>23</v>
      </c>
      <c r="E2604" t="s">
        <v>446</v>
      </c>
      <c r="F2604" s="1">
        <v>3.4881944444444445E-2</v>
      </c>
      <c r="G2604">
        <f>_xlfn.XLOOKUP($A2604,Product_pricing!$B:$B,Product_pricing!$C:$C)</f>
        <v>17</v>
      </c>
      <c r="H2604">
        <f t="shared" si="120"/>
        <v>71.399999999999991</v>
      </c>
      <c r="I2604" s="10">
        <f t="shared" si="121"/>
        <v>6.3006086017285329E-2</v>
      </c>
      <c r="J2604" t="str">
        <f>_xlfn.XLOOKUP(A2604,Product_Details!$A:$A,Product_Details!$G:$G,"mens")</f>
        <v>Mens</v>
      </c>
      <c r="K2604">
        <f t="shared" si="122"/>
        <v>1890</v>
      </c>
    </row>
    <row r="2605" spans="1:11" ht="15">
      <c r="A2605" t="s">
        <v>27</v>
      </c>
      <c r="B2605">
        <v>5</v>
      </c>
      <c r="C2605">
        <v>16</v>
      </c>
      <c r="D2605" t="s">
        <v>23</v>
      </c>
      <c r="E2605" t="s">
        <v>446</v>
      </c>
      <c r="F2605" s="1">
        <v>3.4881944444444445E-2</v>
      </c>
      <c r="G2605">
        <f>_xlfn.XLOOKUP($A2605,Product_pricing!$B:$B,Product_pricing!$C:$C)</f>
        <v>29</v>
      </c>
      <c r="H2605">
        <f t="shared" si="120"/>
        <v>121.8</v>
      </c>
      <c r="I2605" s="10">
        <f t="shared" si="121"/>
        <v>0.10748097026478089</v>
      </c>
      <c r="J2605" t="str">
        <f>_xlfn.XLOOKUP(A2605,Product_Details!$A:$A,Product_Details!$G:$G,"mens")</f>
        <v>Mens</v>
      </c>
      <c r="K2605">
        <f t="shared" si="122"/>
        <v>1890</v>
      </c>
    </row>
    <row r="2606" spans="1:11" ht="15">
      <c r="A2606" t="s">
        <v>35</v>
      </c>
      <c r="B2606">
        <v>1</v>
      </c>
      <c r="C2606">
        <v>12</v>
      </c>
      <c r="D2606" t="s">
        <v>33</v>
      </c>
      <c r="E2606" t="s">
        <v>447</v>
      </c>
      <c r="F2606" s="1">
        <v>1.2030092592592592E-2</v>
      </c>
      <c r="G2606">
        <f>_xlfn.XLOOKUP($A2606,Product_pricing!$B:$B,Product_pricing!$C:$C)</f>
        <v>32</v>
      </c>
      <c r="H2606">
        <f t="shared" si="120"/>
        <v>28.16</v>
      </c>
      <c r="I2606" s="10">
        <f t="shared" si="121"/>
        <v>2.4849459135108616E-2</v>
      </c>
      <c r="J2606" t="str">
        <f>_xlfn.XLOOKUP(A2606,Product_Details!$A:$A,Product_Details!$G:$G,"mens")</f>
        <v>Womens</v>
      </c>
      <c r="K2606">
        <f t="shared" si="122"/>
        <v>2511.6666666666665</v>
      </c>
    </row>
    <row r="2607" spans="1:11" ht="15">
      <c r="A2607" t="s">
        <v>29</v>
      </c>
      <c r="B2607">
        <v>1</v>
      </c>
      <c r="C2607">
        <v>12</v>
      </c>
      <c r="D2607" t="s">
        <v>33</v>
      </c>
      <c r="E2607" t="s">
        <v>447</v>
      </c>
      <c r="F2607" s="1">
        <v>1.2030092592592592E-2</v>
      </c>
      <c r="G2607">
        <f>_xlfn.XLOOKUP($A2607,Product_pricing!$B:$B,Product_pricing!$C:$C)</f>
        <v>10</v>
      </c>
      <c r="H2607">
        <f t="shared" si="120"/>
        <v>8.8000000000000007</v>
      </c>
      <c r="I2607" s="10">
        <f t="shared" si="121"/>
        <v>7.7654559797214438E-3</v>
      </c>
      <c r="J2607" t="str">
        <f>_xlfn.XLOOKUP(A2607,Product_Details!$A:$A,Product_Details!$G:$G,"mens")</f>
        <v>Womens</v>
      </c>
      <c r="K2607">
        <f t="shared" si="122"/>
        <v>2511.6666666666665</v>
      </c>
    </row>
    <row r="2608" spans="1:11" ht="15">
      <c r="A2608" t="s">
        <v>38</v>
      </c>
      <c r="B2608">
        <v>3</v>
      </c>
      <c r="C2608">
        <v>12</v>
      </c>
      <c r="D2608" t="s">
        <v>33</v>
      </c>
      <c r="E2608" t="s">
        <v>447</v>
      </c>
      <c r="F2608" s="1">
        <v>1.2030092592592592E-2</v>
      </c>
      <c r="G2608">
        <f>_xlfn.XLOOKUP($A2608,Product_pricing!$B:$B,Product_pricing!$C:$C)</f>
        <v>54</v>
      </c>
      <c r="H2608">
        <f t="shared" si="120"/>
        <v>142.56</v>
      </c>
      <c r="I2608" s="10">
        <f t="shared" si="121"/>
        <v>0.12580038687148737</v>
      </c>
      <c r="J2608" t="str">
        <f>_xlfn.XLOOKUP(A2608,Product_Details!$A:$A,Product_Details!$G:$G,"mens")</f>
        <v>Womens</v>
      </c>
      <c r="K2608">
        <f t="shared" si="122"/>
        <v>2511.6666666666665</v>
      </c>
    </row>
    <row r="2609" spans="1:11" ht="15">
      <c r="A2609" t="s">
        <v>32</v>
      </c>
      <c r="B2609">
        <v>4</v>
      </c>
      <c r="C2609">
        <v>12</v>
      </c>
      <c r="D2609" t="s">
        <v>33</v>
      </c>
      <c r="E2609" t="s">
        <v>447</v>
      </c>
      <c r="F2609" s="1">
        <v>1.2030092592592592E-2</v>
      </c>
      <c r="G2609">
        <f>_xlfn.XLOOKUP($A2609,Product_pricing!$B:$B,Product_pricing!$C:$C)</f>
        <v>36</v>
      </c>
      <c r="H2609">
        <f t="shared" si="120"/>
        <v>126.72</v>
      </c>
      <c r="I2609" s="10">
        <f t="shared" si="121"/>
        <v>0.11182256610798877</v>
      </c>
      <c r="J2609" t="str">
        <f>_xlfn.XLOOKUP(A2609,Product_Details!$A:$A,Product_Details!$G:$G,"mens")</f>
        <v>Mens</v>
      </c>
      <c r="K2609">
        <f t="shared" si="122"/>
        <v>7560</v>
      </c>
    </row>
    <row r="2610" spans="1:11" ht="15">
      <c r="A2610" t="s">
        <v>22</v>
      </c>
      <c r="B2610">
        <v>4</v>
      </c>
      <c r="C2610">
        <v>11</v>
      </c>
      <c r="D2610" t="s">
        <v>23</v>
      </c>
      <c r="E2610" t="s">
        <v>448</v>
      </c>
      <c r="F2610" s="1">
        <v>1.6525462962962964E-2</v>
      </c>
      <c r="G2610">
        <f>_xlfn.XLOOKUP($A2610,Product_pricing!$B:$B,Product_pricing!$C:$C)</f>
        <v>13</v>
      </c>
      <c r="H2610">
        <f t="shared" si="120"/>
        <v>46.28</v>
      </c>
      <c r="I2610" s="10">
        <f t="shared" si="121"/>
        <v>4.0839238947898676E-2</v>
      </c>
      <c r="J2610" t="str">
        <f>_xlfn.XLOOKUP(A2610,Product_Details!$A:$A,Product_Details!$G:$G,"mens")</f>
        <v>Womens</v>
      </c>
      <c r="K2610">
        <f t="shared" si="122"/>
        <v>2511.6666666666665</v>
      </c>
    </row>
    <row r="2611" spans="1:11" ht="15">
      <c r="A2611" t="s">
        <v>36</v>
      </c>
      <c r="B2611">
        <v>2</v>
      </c>
      <c r="C2611">
        <v>11</v>
      </c>
      <c r="D2611" t="s">
        <v>23</v>
      </c>
      <c r="E2611" t="s">
        <v>448</v>
      </c>
      <c r="F2611" s="1">
        <v>1.6525462962962964E-2</v>
      </c>
      <c r="G2611">
        <f>_xlfn.XLOOKUP($A2611,Product_pricing!$B:$B,Product_pricing!$C:$C)</f>
        <v>23</v>
      </c>
      <c r="H2611">
        <f t="shared" si="120"/>
        <v>40.94</v>
      </c>
      <c r="I2611" s="10">
        <f t="shared" si="121"/>
        <v>3.612701906929499E-2</v>
      </c>
      <c r="J2611" t="str">
        <f>_xlfn.XLOOKUP(A2611,Product_Details!$A:$A,Product_Details!$G:$G,"mens")</f>
        <v>Womens</v>
      </c>
      <c r="K2611">
        <f t="shared" si="122"/>
        <v>2511.6666666666665</v>
      </c>
    </row>
    <row r="2612" spans="1:11" ht="15">
      <c r="A2612" t="s">
        <v>30</v>
      </c>
      <c r="B2612">
        <v>4</v>
      </c>
      <c r="C2612">
        <v>11</v>
      </c>
      <c r="D2612" t="s">
        <v>23</v>
      </c>
      <c r="E2612" t="s">
        <v>448</v>
      </c>
      <c r="F2612" s="1">
        <v>1.6525462962962964E-2</v>
      </c>
      <c r="G2612">
        <f>_xlfn.XLOOKUP($A2612,Product_pricing!$B:$B,Product_pricing!$C:$C)</f>
        <v>19</v>
      </c>
      <c r="H2612">
        <f t="shared" si="120"/>
        <v>67.64</v>
      </c>
      <c r="I2612" s="10">
        <f t="shared" si="121"/>
        <v>5.9688118462313457E-2</v>
      </c>
      <c r="J2612" t="str">
        <f>_xlfn.XLOOKUP(A2612,Product_Details!$A:$A,Product_Details!$G:$G,"mens")</f>
        <v>Womens</v>
      </c>
      <c r="K2612">
        <f t="shared" si="122"/>
        <v>2511.6666666666665</v>
      </c>
    </row>
    <row r="2613" spans="1:11" ht="15">
      <c r="A2613" t="s">
        <v>41</v>
      </c>
      <c r="B2613">
        <v>5</v>
      </c>
      <c r="C2613">
        <v>11</v>
      </c>
      <c r="D2613" t="s">
        <v>23</v>
      </c>
      <c r="E2613" t="s">
        <v>448</v>
      </c>
      <c r="F2613" s="1">
        <v>1.6525462962962964E-2</v>
      </c>
      <c r="G2613">
        <f>_xlfn.XLOOKUP($A2613,Product_pricing!$B:$B,Product_pricing!$C:$C)</f>
        <v>10</v>
      </c>
      <c r="H2613">
        <f t="shared" si="120"/>
        <v>44.5</v>
      </c>
      <c r="I2613" s="10">
        <f t="shared" si="121"/>
        <v>3.9268498988364112E-2</v>
      </c>
      <c r="J2613" t="str">
        <f>_xlfn.XLOOKUP(A2613,Product_Details!$A:$A,Product_Details!$G:$G,"mens")</f>
        <v>Mens</v>
      </c>
      <c r="K2613">
        <f t="shared" si="122"/>
        <v>1890</v>
      </c>
    </row>
    <row r="2614" spans="1:11" ht="15">
      <c r="A2614" t="s">
        <v>32</v>
      </c>
      <c r="B2614">
        <v>4</v>
      </c>
      <c r="C2614">
        <v>11</v>
      </c>
      <c r="D2614" t="s">
        <v>23</v>
      </c>
      <c r="E2614" t="s">
        <v>448</v>
      </c>
      <c r="F2614" s="1">
        <v>1.6525462962962964E-2</v>
      </c>
      <c r="G2614">
        <f>_xlfn.XLOOKUP($A2614,Product_pricing!$B:$B,Product_pricing!$C:$C)</f>
        <v>36</v>
      </c>
      <c r="H2614">
        <f t="shared" si="120"/>
        <v>128.16</v>
      </c>
      <c r="I2614" s="10">
        <f t="shared" si="121"/>
        <v>0.11309327708648866</v>
      </c>
      <c r="J2614" t="str">
        <f>_xlfn.XLOOKUP(A2614,Product_Details!$A:$A,Product_Details!$G:$G,"mens")</f>
        <v>Mens</v>
      </c>
      <c r="K2614">
        <f t="shared" si="122"/>
        <v>1890</v>
      </c>
    </row>
    <row r="2615" spans="1:11" ht="15">
      <c r="A2615" t="s">
        <v>26</v>
      </c>
      <c r="B2615">
        <v>2</v>
      </c>
      <c r="C2615">
        <v>11</v>
      </c>
      <c r="D2615" t="s">
        <v>23</v>
      </c>
      <c r="E2615" t="s">
        <v>448</v>
      </c>
      <c r="F2615" s="1">
        <v>1.6525462962962964E-2</v>
      </c>
      <c r="G2615">
        <f>_xlfn.XLOOKUP($A2615,Product_pricing!$B:$B,Product_pricing!$C:$C)</f>
        <v>17</v>
      </c>
      <c r="H2615">
        <f t="shared" si="120"/>
        <v>30.26</v>
      </c>
      <c r="I2615" s="10">
        <f t="shared" si="121"/>
        <v>2.6702579312087599E-2</v>
      </c>
      <c r="J2615" t="str">
        <f>_xlfn.XLOOKUP(A2615,Product_Details!$A:$A,Product_Details!$G:$G,"mens")</f>
        <v>Mens</v>
      </c>
      <c r="K2615">
        <f t="shared" si="122"/>
        <v>1890</v>
      </c>
    </row>
    <row r="2616" spans="1:11" ht="15">
      <c r="A2616" t="s">
        <v>27</v>
      </c>
      <c r="B2616">
        <v>4</v>
      </c>
      <c r="C2616">
        <v>11</v>
      </c>
      <c r="D2616" t="s">
        <v>23</v>
      </c>
      <c r="E2616" t="s">
        <v>448</v>
      </c>
      <c r="F2616" s="1">
        <v>1.6525462962962964E-2</v>
      </c>
      <c r="G2616">
        <f>_xlfn.XLOOKUP($A2616,Product_pricing!$B:$B,Product_pricing!$C:$C)</f>
        <v>29</v>
      </c>
      <c r="H2616">
        <f t="shared" si="120"/>
        <v>103.24</v>
      </c>
      <c r="I2616" s="10">
        <f t="shared" si="121"/>
        <v>9.1102917653004739E-2</v>
      </c>
      <c r="J2616" t="str">
        <f>_xlfn.XLOOKUP(A2616,Product_Details!$A:$A,Product_Details!$G:$G,"mens")</f>
        <v>Mens</v>
      </c>
      <c r="K2616">
        <f t="shared" si="122"/>
        <v>1890</v>
      </c>
    </row>
    <row r="2617" spans="1:11" ht="15">
      <c r="A2617" t="s">
        <v>22</v>
      </c>
      <c r="B2617">
        <v>4</v>
      </c>
      <c r="C2617">
        <v>7</v>
      </c>
      <c r="D2617" t="s">
        <v>23</v>
      </c>
      <c r="E2617" t="s">
        <v>449</v>
      </c>
      <c r="F2617" s="1">
        <v>2.8793981481481479E-2</v>
      </c>
      <c r="G2617">
        <f>_xlfn.XLOOKUP($A2617,Product_pricing!$B:$B,Product_pricing!$C:$C)</f>
        <v>13</v>
      </c>
      <c r="H2617">
        <f t="shared" si="120"/>
        <v>48.36</v>
      </c>
      <c r="I2617" s="10">
        <f t="shared" si="121"/>
        <v>4.267471036128738E-2</v>
      </c>
      <c r="J2617" t="str">
        <f>_xlfn.XLOOKUP(A2617,Product_Details!$A:$A,Product_Details!$G:$G,"mens")</f>
        <v>Womens</v>
      </c>
      <c r="K2617">
        <f t="shared" si="122"/>
        <v>1507</v>
      </c>
    </row>
    <row r="2618" spans="1:11" ht="15">
      <c r="A2618" t="s">
        <v>35</v>
      </c>
      <c r="B2618">
        <v>4</v>
      </c>
      <c r="C2618">
        <v>7</v>
      </c>
      <c r="D2618" t="s">
        <v>23</v>
      </c>
      <c r="E2618" t="s">
        <v>449</v>
      </c>
      <c r="F2618" s="1">
        <v>2.8793981481481479E-2</v>
      </c>
      <c r="G2618">
        <f>_xlfn.XLOOKUP($A2618,Product_pricing!$B:$B,Product_pricing!$C:$C)</f>
        <v>32</v>
      </c>
      <c r="H2618">
        <f t="shared" si="120"/>
        <v>119.03999999999999</v>
      </c>
      <c r="I2618" s="10">
        <f t="shared" si="121"/>
        <v>0.1050454408893228</v>
      </c>
      <c r="J2618" t="str">
        <f>_xlfn.XLOOKUP(A2618,Product_Details!$A:$A,Product_Details!$G:$G,"mens")</f>
        <v>Womens</v>
      </c>
      <c r="K2618">
        <f t="shared" si="122"/>
        <v>1507</v>
      </c>
    </row>
    <row r="2619" spans="1:11" ht="15">
      <c r="A2619" t="s">
        <v>29</v>
      </c>
      <c r="B2619">
        <v>2</v>
      </c>
      <c r="C2619">
        <v>7</v>
      </c>
      <c r="D2619" t="s">
        <v>23</v>
      </c>
      <c r="E2619" t="s">
        <v>449</v>
      </c>
      <c r="F2619" s="1">
        <v>2.8793981481481479E-2</v>
      </c>
      <c r="G2619">
        <f>_xlfn.XLOOKUP($A2619,Product_pricing!$B:$B,Product_pricing!$C:$C)</f>
        <v>10</v>
      </c>
      <c r="H2619">
        <f t="shared" si="120"/>
        <v>18.599999999999998</v>
      </c>
      <c r="I2619" s="10">
        <f t="shared" si="121"/>
        <v>1.6413350138956683E-2</v>
      </c>
      <c r="J2619" t="str">
        <f>_xlfn.XLOOKUP(A2619,Product_Details!$A:$A,Product_Details!$G:$G,"mens")</f>
        <v>Womens</v>
      </c>
      <c r="K2619">
        <f t="shared" si="122"/>
        <v>1507</v>
      </c>
    </row>
    <row r="2620" spans="1:11" ht="15">
      <c r="A2620" t="s">
        <v>36</v>
      </c>
      <c r="B2620">
        <v>1</v>
      </c>
      <c r="C2620">
        <v>7</v>
      </c>
      <c r="D2620" t="s">
        <v>23</v>
      </c>
      <c r="E2620" t="s">
        <v>449</v>
      </c>
      <c r="F2620" s="1">
        <v>2.8793981481481479E-2</v>
      </c>
      <c r="G2620">
        <f>_xlfn.XLOOKUP($A2620,Product_pricing!$B:$B,Product_pricing!$C:$C)</f>
        <v>23</v>
      </c>
      <c r="H2620">
        <f t="shared" si="120"/>
        <v>21.389999999999997</v>
      </c>
      <c r="I2620" s="10">
        <f t="shared" si="121"/>
        <v>1.8875352659800188E-2</v>
      </c>
      <c r="J2620" t="str">
        <f>_xlfn.XLOOKUP(A2620,Product_Details!$A:$A,Product_Details!$G:$G,"mens")</f>
        <v>Womens</v>
      </c>
      <c r="K2620">
        <f t="shared" si="122"/>
        <v>1507</v>
      </c>
    </row>
    <row r="2621" spans="1:11" ht="15">
      <c r="A2621" t="s">
        <v>38</v>
      </c>
      <c r="B2621">
        <v>1</v>
      </c>
      <c r="C2621">
        <v>7</v>
      </c>
      <c r="D2621" t="s">
        <v>23</v>
      </c>
      <c r="E2621" t="s">
        <v>449</v>
      </c>
      <c r="F2621" s="1">
        <v>2.8793981481481479E-2</v>
      </c>
      <c r="G2621">
        <f>_xlfn.XLOOKUP($A2621,Product_pricing!$B:$B,Product_pricing!$C:$C)</f>
        <v>54</v>
      </c>
      <c r="H2621">
        <f t="shared" si="120"/>
        <v>50.22</v>
      </c>
      <c r="I2621" s="10">
        <f t="shared" si="121"/>
        <v>4.431604537518305E-2</v>
      </c>
      <c r="J2621" t="str">
        <f>_xlfn.XLOOKUP(A2621,Product_Details!$A:$A,Product_Details!$G:$G,"mens")</f>
        <v>Womens</v>
      </c>
      <c r="K2621">
        <f t="shared" si="122"/>
        <v>1507</v>
      </c>
    </row>
    <row r="2622" spans="1:11" ht="15">
      <c r="A2622" t="s">
        <v>31</v>
      </c>
      <c r="B2622">
        <v>2</v>
      </c>
      <c r="C2622">
        <v>7</v>
      </c>
      <c r="D2622" t="s">
        <v>23</v>
      </c>
      <c r="E2622" t="s">
        <v>449</v>
      </c>
      <c r="F2622" s="1">
        <v>2.8793981481481479E-2</v>
      </c>
      <c r="G2622">
        <f>_xlfn.XLOOKUP($A2622,Product_pricing!$B:$B,Product_pricing!$C:$C)</f>
        <v>57</v>
      </c>
      <c r="H2622">
        <f t="shared" si="120"/>
        <v>106.02</v>
      </c>
      <c r="I2622" s="10">
        <f t="shared" si="121"/>
        <v>9.3556095792053109E-2</v>
      </c>
      <c r="J2622" t="str">
        <f>_xlfn.XLOOKUP(A2622,Product_Details!$A:$A,Product_Details!$G:$G,"mens")</f>
        <v>Mens</v>
      </c>
      <c r="K2622">
        <f t="shared" si="122"/>
        <v>3780</v>
      </c>
    </row>
    <row r="2623" spans="1:11" ht="15">
      <c r="A2623" t="s">
        <v>27</v>
      </c>
      <c r="B2623">
        <v>1</v>
      </c>
      <c r="C2623">
        <v>7</v>
      </c>
      <c r="D2623" t="s">
        <v>23</v>
      </c>
      <c r="E2623" t="s">
        <v>449</v>
      </c>
      <c r="F2623" s="1">
        <v>2.8793981481481479E-2</v>
      </c>
      <c r="G2623">
        <f>_xlfn.XLOOKUP($A2623,Product_pricing!$B:$B,Product_pricing!$C:$C)</f>
        <v>29</v>
      </c>
      <c r="H2623">
        <f t="shared" si="120"/>
        <v>26.97</v>
      </c>
      <c r="I2623" s="10">
        <f t="shared" si="121"/>
        <v>2.3799357701487195E-2</v>
      </c>
      <c r="J2623" t="str">
        <f>_xlfn.XLOOKUP(A2623,Product_Details!$A:$A,Product_Details!$G:$G,"mens")</f>
        <v>Mens</v>
      </c>
      <c r="K2623">
        <f t="shared" si="122"/>
        <v>3780</v>
      </c>
    </row>
    <row r="2624" spans="1:11" ht="15">
      <c r="A2624" t="s">
        <v>22</v>
      </c>
      <c r="B2624">
        <v>3</v>
      </c>
      <c r="C2624">
        <v>21</v>
      </c>
      <c r="D2624" t="s">
        <v>23</v>
      </c>
      <c r="E2624" t="s">
        <v>450</v>
      </c>
      <c r="F2624" s="1">
        <v>3.2480324074074078E-2</v>
      </c>
      <c r="G2624">
        <f>_xlfn.XLOOKUP($A2624,Product_pricing!$B:$B,Product_pricing!$C:$C)</f>
        <v>13</v>
      </c>
      <c r="H2624">
        <f t="shared" si="120"/>
        <v>30.810000000000002</v>
      </c>
      <c r="I2624" s="10">
        <f t="shared" si="121"/>
        <v>2.7187920310820193E-2</v>
      </c>
      <c r="J2624" t="str">
        <f>_xlfn.XLOOKUP(A2624,Product_Details!$A:$A,Product_Details!$G:$G,"mens")</f>
        <v>Womens</v>
      </c>
      <c r="K2624">
        <f t="shared" si="122"/>
        <v>3767.5</v>
      </c>
    </row>
    <row r="2625" spans="1:11" ht="15">
      <c r="A2625" t="s">
        <v>35</v>
      </c>
      <c r="B2625">
        <v>2</v>
      </c>
      <c r="C2625">
        <v>21</v>
      </c>
      <c r="D2625" t="s">
        <v>23</v>
      </c>
      <c r="E2625" t="s">
        <v>450</v>
      </c>
      <c r="F2625" s="1">
        <v>3.2480324074074078E-2</v>
      </c>
      <c r="G2625">
        <f>_xlfn.XLOOKUP($A2625,Product_pricing!$B:$B,Product_pricing!$C:$C)</f>
        <v>32</v>
      </c>
      <c r="H2625">
        <f t="shared" si="120"/>
        <v>50.56</v>
      </c>
      <c r="I2625" s="10">
        <f t="shared" si="121"/>
        <v>4.4616074356217748E-2</v>
      </c>
      <c r="J2625" t="str">
        <f>_xlfn.XLOOKUP(A2625,Product_Details!$A:$A,Product_Details!$G:$G,"mens")</f>
        <v>Womens</v>
      </c>
      <c r="K2625">
        <f t="shared" si="122"/>
        <v>3767.5</v>
      </c>
    </row>
    <row r="2626" spans="1:11" ht="15">
      <c r="A2626" t="s">
        <v>25</v>
      </c>
      <c r="B2626">
        <v>1</v>
      </c>
      <c r="C2626">
        <v>21</v>
      </c>
      <c r="D2626" t="s">
        <v>23</v>
      </c>
      <c r="E2626" t="s">
        <v>450</v>
      </c>
      <c r="F2626" s="1">
        <v>3.2480324074074078E-2</v>
      </c>
      <c r="G2626">
        <f>_xlfn.XLOOKUP($A2626,Product_pricing!$B:$B,Product_pricing!$C:$C)</f>
        <v>40</v>
      </c>
      <c r="H2626">
        <f t="shared" si="120"/>
        <v>31.6</v>
      </c>
      <c r="I2626" s="10">
        <f t="shared" si="121"/>
        <v>2.788504647263609E-2</v>
      </c>
      <c r="J2626" t="str">
        <f>_xlfn.XLOOKUP(A2626,Product_Details!$A:$A,Product_Details!$G:$G,"mens")</f>
        <v>Mens</v>
      </c>
      <c r="K2626">
        <f t="shared" si="122"/>
        <v>2520</v>
      </c>
    </row>
    <row r="2627" spans="1:11" ht="15">
      <c r="A2627" t="s">
        <v>32</v>
      </c>
      <c r="B2627">
        <v>3</v>
      </c>
      <c r="C2627">
        <v>21</v>
      </c>
      <c r="D2627" t="s">
        <v>23</v>
      </c>
      <c r="E2627" t="s">
        <v>450</v>
      </c>
      <c r="F2627" s="1">
        <v>3.2480324074074078E-2</v>
      </c>
      <c r="G2627">
        <f>_xlfn.XLOOKUP($A2627,Product_pricing!$B:$B,Product_pricing!$C:$C)</f>
        <v>36</v>
      </c>
      <c r="H2627">
        <f t="shared" ref="H2627:H2690" si="123">B2627*G2627*(1-C2627/100)</f>
        <v>85.320000000000007</v>
      </c>
      <c r="I2627" s="10">
        <f t="shared" ref="I2627:I2690" si="124">(H2627/SUM($H:$H))*1000</f>
        <v>7.528962547611745E-2</v>
      </c>
      <c r="J2627" t="str">
        <f>_xlfn.XLOOKUP(A2627,Product_Details!$A:$A,Product_Details!$G:$G,"mens")</f>
        <v>Mens</v>
      </c>
      <c r="K2627">
        <f t="shared" ref="K2627:K2690" si="125">COUNTIFS($J:$J, J2627) / COUNTIFS($J:$J, J2627, $E:$E, E2627)</f>
        <v>2520</v>
      </c>
    </row>
    <row r="2628" spans="1:11" ht="15">
      <c r="A2628" t="s">
        <v>27</v>
      </c>
      <c r="B2628">
        <v>5</v>
      </c>
      <c r="C2628">
        <v>21</v>
      </c>
      <c r="D2628" t="s">
        <v>23</v>
      </c>
      <c r="E2628" t="s">
        <v>450</v>
      </c>
      <c r="F2628" s="1">
        <v>3.2480324074074078E-2</v>
      </c>
      <c r="G2628">
        <f>_xlfn.XLOOKUP($A2628,Product_pricing!$B:$B,Product_pricing!$C:$C)</f>
        <v>29</v>
      </c>
      <c r="H2628">
        <f t="shared" si="123"/>
        <v>114.55000000000001</v>
      </c>
      <c r="I2628" s="10">
        <f t="shared" si="124"/>
        <v>0.10108329346330584</v>
      </c>
      <c r="J2628" t="str">
        <f>_xlfn.XLOOKUP(A2628,Product_Details!$A:$A,Product_Details!$G:$G,"mens")</f>
        <v>Mens</v>
      </c>
      <c r="K2628">
        <f t="shared" si="125"/>
        <v>2520</v>
      </c>
    </row>
    <row r="2629" spans="1:11" ht="15">
      <c r="A2629" t="s">
        <v>22</v>
      </c>
      <c r="B2629">
        <v>1</v>
      </c>
      <c r="C2629">
        <v>6</v>
      </c>
      <c r="D2629" t="s">
        <v>33</v>
      </c>
      <c r="E2629" t="s">
        <v>451</v>
      </c>
      <c r="F2629" s="1">
        <v>2.8819444444444443E-2</v>
      </c>
      <c r="G2629">
        <f>_xlfn.XLOOKUP($A2629,Product_pricing!$B:$B,Product_pricing!$C:$C)</f>
        <v>13</v>
      </c>
      <c r="H2629">
        <f t="shared" si="123"/>
        <v>12.219999999999999</v>
      </c>
      <c r="I2629" s="10">
        <f t="shared" si="124"/>
        <v>1.078339455365864E-2</v>
      </c>
      <c r="J2629" t="str">
        <f>_xlfn.XLOOKUP(A2629,Product_Details!$A:$A,Product_Details!$G:$G,"mens")</f>
        <v>Womens</v>
      </c>
      <c r="K2629">
        <f t="shared" si="125"/>
        <v>2511.6666666666665</v>
      </c>
    </row>
    <row r="2630" spans="1:11" ht="15">
      <c r="A2630" t="s">
        <v>29</v>
      </c>
      <c r="B2630">
        <v>4</v>
      </c>
      <c r="C2630">
        <v>6</v>
      </c>
      <c r="D2630" t="s">
        <v>33</v>
      </c>
      <c r="E2630" t="s">
        <v>451</v>
      </c>
      <c r="F2630" s="1">
        <v>2.8819444444444443E-2</v>
      </c>
      <c r="G2630">
        <f>_xlfn.XLOOKUP($A2630,Product_pricing!$B:$B,Product_pricing!$C:$C)</f>
        <v>10</v>
      </c>
      <c r="H2630">
        <f t="shared" si="123"/>
        <v>37.599999999999994</v>
      </c>
      <c r="I2630" s="10">
        <f t="shared" si="124"/>
        <v>3.3179675549718887E-2</v>
      </c>
      <c r="J2630" t="str">
        <f>_xlfn.XLOOKUP(A2630,Product_Details!$A:$A,Product_Details!$G:$G,"mens")</f>
        <v>Womens</v>
      </c>
      <c r="K2630">
        <f t="shared" si="125"/>
        <v>2511.6666666666665</v>
      </c>
    </row>
    <row r="2631" spans="1:11" ht="15">
      <c r="A2631" t="s">
        <v>30</v>
      </c>
      <c r="B2631">
        <v>5</v>
      </c>
      <c r="C2631">
        <v>6</v>
      </c>
      <c r="D2631" t="s">
        <v>33</v>
      </c>
      <c r="E2631" t="s">
        <v>451</v>
      </c>
      <c r="F2631" s="1">
        <v>2.8819444444444443E-2</v>
      </c>
      <c r="G2631">
        <f>_xlfn.XLOOKUP($A2631,Product_pricing!$B:$B,Product_pricing!$C:$C)</f>
        <v>19</v>
      </c>
      <c r="H2631">
        <f t="shared" si="123"/>
        <v>89.3</v>
      </c>
      <c r="I2631" s="10">
        <f t="shared" si="124"/>
        <v>7.8801729430582362E-2</v>
      </c>
      <c r="J2631" t="str">
        <f>_xlfn.XLOOKUP(A2631,Product_Details!$A:$A,Product_Details!$G:$G,"mens")</f>
        <v>Womens</v>
      </c>
      <c r="K2631">
        <f t="shared" si="125"/>
        <v>2511.6666666666665</v>
      </c>
    </row>
    <row r="2632" spans="1:11" ht="15">
      <c r="A2632" t="s">
        <v>25</v>
      </c>
      <c r="B2632">
        <v>5</v>
      </c>
      <c r="C2632">
        <v>6</v>
      </c>
      <c r="D2632" t="s">
        <v>33</v>
      </c>
      <c r="E2632" t="s">
        <v>451</v>
      </c>
      <c r="F2632" s="1">
        <v>2.8819444444444443E-2</v>
      </c>
      <c r="G2632">
        <f>_xlfn.XLOOKUP($A2632,Product_pricing!$B:$B,Product_pricing!$C:$C)</f>
        <v>40</v>
      </c>
      <c r="H2632">
        <f t="shared" si="123"/>
        <v>188</v>
      </c>
      <c r="I2632" s="10">
        <f t="shared" si="124"/>
        <v>0.16589837774859448</v>
      </c>
      <c r="J2632" t="str">
        <f>_xlfn.XLOOKUP(A2632,Product_Details!$A:$A,Product_Details!$G:$G,"mens")</f>
        <v>Mens</v>
      </c>
      <c r="K2632">
        <f t="shared" si="125"/>
        <v>7560</v>
      </c>
    </row>
    <row r="2633" spans="1:11" ht="15">
      <c r="A2633" t="s">
        <v>29</v>
      </c>
      <c r="B2633">
        <v>1</v>
      </c>
      <c r="C2633">
        <v>14</v>
      </c>
      <c r="D2633" t="s">
        <v>23</v>
      </c>
      <c r="E2633" t="s">
        <v>452</v>
      </c>
      <c r="F2633" s="1">
        <v>2.4524305555555556E-2</v>
      </c>
      <c r="G2633">
        <f>_xlfn.XLOOKUP($A2633,Product_pricing!$B:$B,Product_pricing!$C:$C)</f>
        <v>10</v>
      </c>
      <c r="H2633">
        <f t="shared" si="123"/>
        <v>8.6</v>
      </c>
      <c r="I2633" s="10">
        <f t="shared" si="124"/>
        <v>7.5889683438186825E-3</v>
      </c>
      <c r="J2633" t="str">
        <f>_xlfn.XLOOKUP(A2633,Product_Details!$A:$A,Product_Details!$G:$G,"mens")</f>
        <v>Womens</v>
      </c>
      <c r="K2633">
        <f t="shared" si="125"/>
        <v>2511.6666666666665</v>
      </c>
    </row>
    <row r="2634" spans="1:11" ht="15">
      <c r="A2634" t="s">
        <v>36</v>
      </c>
      <c r="B2634">
        <v>1</v>
      </c>
      <c r="C2634">
        <v>14</v>
      </c>
      <c r="D2634" t="s">
        <v>23</v>
      </c>
      <c r="E2634" t="s">
        <v>452</v>
      </c>
      <c r="F2634" s="1">
        <v>2.4524305555555556E-2</v>
      </c>
      <c r="G2634">
        <f>_xlfn.XLOOKUP($A2634,Product_pricing!$B:$B,Product_pricing!$C:$C)</f>
        <v>23</v>
      </c>
      <c r="H2634">
        <f t="shared" si="123"/>
        <v>19.78</v>
      </c>
      <c r="I2634" s="10">
        <f t="shared" si="124"/>
        <v>1.745462719078297E-2</v>
      </c>
      <c r="J2634" t="str">
        <f>_xlfn.XLOOKUP(A2634,Product_Details!$A:$A,Product_Details!$G:$G,"mens")</f>
        <v>Womens</v>
      </c>
      <c r="K2634">
        <f t="shared" si="125"/>
        <v>2511.6666666666665</v>
      </c>
    </row>
    <row r="2635" spans="1:11" ht="15">
      <c r="A2635" t="s">
        <v>38</v>
      </c>
      <c r="B2635">
        <v>2</v>
      </c>
      <c r="C2635">
        <v>14</v>
      </c>
      <c r="D2635" t="s">
        <v>23</v>
      </c>
      <c r="E2635" t="s">
        <v>452</v>
      </c>
      <c r="F2635" s="1">
        <v>2.4524305555555556E-2</v>
      </c>
      <c r="G2635">
        <f>_xlfn.XLOOKUP($A2635,Product_pricing!$B:$B,Product_pricing!$C:$C)</f>
        <v>54</v>
      </c>
      <c r="H2635">
        <f t="shared" si="123"/>
        <v>92.88</v>
      </c>
      <c r="I2635" s="10">
        <f t="shared" si="124"/>
        <v>8.1960858113241775E-2</v>
      </c>
      <c r="J2635" t="str">
        <f>_xlfn.XLOOKUP(A2635,Product_Details!$A:$A,Product_Details!$G:$G,"mens")</f>
        <v>Womens</v>
      </c>
      <c r="K2635">
        <f t="shared" si="125"/>
        <v>2511.6666666666665</v>
      </c>
    </row>
    <row r="2636" spans="1:11" ht="15">
      <c r="A2636" t="s">
        <v>25</v>
      </c>
      <c r="B2636">
        <v>1</v>
      </c>
      <c r="C2636">
        <v>14</v>
      </c>
      <c r="D2636" t="s">
        <v>23</v>
      </c>
      <c r="E2636" t="s">
        <v>452</v>
      </c>
      <c r="F2636" s="1">
        <v>2.4524305555555556E-2</v>
      </c>
      <c r="G2636">
        <f>_xlfn.XLOOKUP($A2636,Product_pricing!$B:$B,Product_pricing!$C:$C)</f>
        <v>40</v>
      </c>
      <c r="H2636">
        <f t="shared" si="123"/>
        <v>34.4</v>
      </c>
      <c r="I2636" s="10">
        <f t="shared" si="124"/>
        <v>3.035587337527473E-2</v>
      </c>
      <c r="J2636" t="str">
        <f>_xlfn.XLOOKUP(A2636,Product_Details!$A:$A,Product_Details!$G:$G,"mens")</f>
        <v>Mens</v>
      </c>
      <c r="K2636">
        <f t="shared" si="125"/>
        <v>2520</v>
      </c>
    </row>
    <row r="2637" spans="1:11" ht="15">
      <c r="A2637" t="s">
        <v>41</v>
      </c>
      <c r="B2637">
        <v>1</v>
      </c>
      <c r="C2637">
        <v>14</v>
      </c>
      <c r="D2637" t="s">
        <v>23</v>
      </c>
      <c r="E2637" t="s">
        <v>452</v>
      </c>
      <c r="F2637" s="1">
        <v>2.4524305555555556E-2</v>
      </c>
      <c r="G2637">
        <f>_xlfn.XLOOKUP($A2637,Product_pricing!$B:$B,Product_pricing!$C:$C)</f>
        <v>10</v>
      </c>
      <c r="H2637">
        <f t="shared" si="123"/>
        <v>8.6</v>
      </c>
      <c r="I2637" s="10">
        <f t="shared" si="124"/>
        <v>7.5889683438186825E-3</v>
      </c>
      <c r="J2637" t="str">
        <f>_xlfn.XLOOKUP(A2637,Product_Details!$A:$A,Product_Details!$G:$G,"mens")</f>
        <v>Mens</v>
      </c>
      <c r="K2637">
        <f t="shared" si="125"/>
        <v>2520</v>
      </c>
    </row>
    <row r="2638" spans="1:11" ht="15">
      <c r="A2638" t="s">
        <v>32</v>
      </c>
      <c r="B2638">
        <v>5</v>
      </c>
      <c r="C2638">
        <v>14</v>
      </c>
      <c r="D2638" t="s">
        <v>23</v>
      </c>
      <c r="E2638" t="s">
        <v>452</v>
      </c>
      <c r="F2638" s="1">
        <v>2.4524305555555556E-2</v>
      </c>
      <c r="G2638">
        <f>_xlfn.XLOOKUP($A2638,Product_pricing!$B:$B,Product_pricing!$C:$C)</f>
        <v>36</v>
      </c>
      <c r="H2638">
        <f t="shared" si="123"/>
        <v>154.80000000000001</v>
      </c>
      <c r="I2638" s="10">
        <f t="shared" si="124"/>
        <v>0.1366014301887363</v>
      </c>
      <c r="J2638" t="str">
        <f>_xlfn.XLOOKUP(A2638,Product_Details!$A:$A,Product_Details!$G:$G,"mens")</f>
        <v>Mens</v>
      </c>
      <c r="K2638">
        <f t="shared" si="125"/>
        <v>2520</v>
      </c>
    </row>
    <row r="2639" spans="1:11" ht="15">
      <c r="A2639" t="s">
        <v>22</v>
      </c>
      <c r="B2639">
        <v>4</v>
      </c>
      <c r="C2639">
        <v>20</v>
      </c>
      <c r="D2639" t="s">
        <v>33</v>
      </c>
      <c r="E2639" t="s">
        <v>453</v>
      </c>
      <c r="F2639" s="1">
        <v>3.6579861111111105E-2</v>
      </c>
      <c r="G2639">
        <f>_xlfn.XLOOKUP($A2639,Product_pricing!$B:$B,Product_pricing!$C:$C)</f>
        <v>13</v>
      </c>
      <c r="H2639">
        <f t="shared" si="123"/>
        <v>41.6</v>
      </c>
      <c r="I2639" s="10">
        <f t="shared" si="124"/>
        <v>3.6709428267774097E-2</v>
      </c>
      <c r="J2639" t="str">
        <f>_xlfn.XLOOKUP(A2639,Product_Details!$A:$A,Product_Details!$G:$G,"mens")</f>
        <v>Womens</v>
      </c>
      <c r="K2639">
        <f t="shared" si="125"/>
        <v>1883.75</v>
      </c>
    </row>
    <row r="2640" spans="1:11" ht="15">
      <c r="A2640" t="s">
        <v>36</v>
      </c>
      <c r="B2640">
        <v>1</v>
      </c>
      <c r="C2640">
        <v>20</v>
      </c>
      <c r="D2640" t="s">
        <v>33</v>
      </c>
      <c r="E2640" t="s">
        <v>453</v>
      </c>
      <c r="F2640" s="1">
        <v>3.6579861111111105E-2</v>
      </c>
      <c r="G2640">
        <f>_xlfn.XLOOKUP($A2640,Product_pricing!$B:$B,Product_pricing!$C:$C)</f>
        <v>23</v>
      </c>
      <c r="H2640">
        <f t="shared" si="123"/>
        <v>18.400000000000002</v>
      </c>
      <c r="I2640" s="10">
        <f t="shared" si="124"/>
        <v>1.6236862503053926E-2</v>
      </c>
      <c r="J2640" t="str">
        <f>_xlfn.XLOOKUP(A2640,Product_Details!$A:$A,Product_Details!$G:$G,"mens")</f>
        <v>Womens</v>
      </c>
      <c r="K2640">
        <f t="shared" si="125"/>
        <v>1883.75</v>
      </c>
    </row>
    <row r="2641" spans="1:11" ht="15">
      <c r="A2641" t="s">
        <v>30</v>
      </c>
      <c r="B2641">
        <v>2</v>
      </c>
      <c r="C2641">
        <v>20</v>
      </c>
      <c r="D2641" t="s">
        <v>33</v>
      </c>
      <c r="E2641" t="s">
        <v>453</v>
      </c>
      <c r="F2641" s="1">
        <v>3.6579861111111105E-2</v>
      </c>
      <c r="G2641">
        <f>_xlfn.XLOOKUP($A2641,Product_pricing!$B:$B,Product_pricing!$C:$C)</f>
        <v>19</v>
      </c>
      <c r="H2641">
        <f t="shared" si="123"/>
        <v>30.400000000000002</v>
      </c>
      <c r="I2641" s="10">
        <f t="shared" si="124"/>
        <v>2.6826120657219534E-2</v>
      </c>
      <c r="J2641" t="str">
        <f>_xlfn.XLOOKUP(A2641,Product_Details!$A:$A,Product_Details!$G:$G,"mens")</f>
        <v>Womens</v>
      </c>
      <c r="K2641">
        <f t="shared" si="125"/>
        <v>1883.75</v>
      </c>
    </row>
    <row r="2642" spans="1:11" ht="15">
      <c r="A2642" t="s">
        <v>38</v>
      </c>
      <c r="B2642">
        <v>4</v>
      </c>
      <c r="C2642">
        <v>20</v>
      </c>
      <c r="D2642" t="s">
        <v>33</v>
      </c>
      <c r="E2642" t="s">
        <v>453</v>
      </c>
      <c r="F2642" s="1">
        <v>3.6579861111111105E-2</v>
      </c>
      <c r="G2642">
        <f>_xlfn.XLOOKUP($A2642,Product_pricing!$B:$B,Product_pricing!$C:$C)</f>
        <v>54</v>
      </c>
      <c r="H2642">
        <f t="shared" si="123"/>
        <v>172.8</v>
      </c>
      <c r="I2642" s="10">
        <f t="shared" si="124"/>
        <v>0.15248531741998472</v>
      </c>
      <c r="J2642" t="str">
        <f>_xlfn.XLOOKUP(A2642,Product_Details!$A:$A,Product_Details!$G:$G,"mens")</f>
        <v>Womens</v>
      </c>
      <c r="K2642">
        <f t="shared" si="125"/>
        <v>1883.75</v>
      </c>
    </row>
    <row r="2643" spans="1:11" ht="15">
      <c r="A2643" t="s">
        <v>25</v>
      </c>
      <c r="B2643">
        <v>4</v>
      </c>
      <c r="C2643">
        <v>20</v>
      </c>
      <c r="D2643" t="s">
        <v>33</v>
      </c>
      <c r="E2643" t="s">
        <v>453</v>
      </c>
      <c r="F2643" s="1">
        <v>3.6579861111111105E-2</v>
      </c>
      <c r="G2643">
        <f>_xlfn.XLOOKUP($A2643,Product_pricing!$B:$B,Product_pricing!$C:$C)</f>
        <v>40</v>
      </c>
      <c r="H2643">
        <f t="shared" si="123"/>
        <v>128</v>
      </c>
      <c r="I2643" s="10">
        <f t="shared" si="124"/>
        <v>0.11295208697776644</v>
      </c>
      <c r="J2643" t="str">
        <f>_xlfn.XLOOKUP(A2643,Product_Details!$A:$A,Product_Details!$G:$G,"mens")</f>
        <v>Mens</v>
      </c>
      <c r="K2643">
        <f t="shared" si="125"/>
        <v>1890</v>
      </c>
    </row>
    <row r="2644" spans="1:11" ht="15">
      <c r="A2644" t="s">
        <v>41</v>
      </c>
      <c r="B2644">
        <v>3</v>
      </c>
      <c r="C2644">
        <v>20</v>
      </c>
      <c r="D2644" t="s">
        <v>33</v>
      </c>
      <c r="E2644" t="s">
        <v>453</v>
      </c>
      <c r="F2644" s="1">
        <v>3.6579861111111105E-2</v>
      </c>
      <c r="G2644">
        <f>_xlfn.XLOOKUP($A2644,Product_pricing!$B:$B,Product_pricing!$C:$C)</f>
        <v>10</v>
      </c>
      <c r="H2644">
        <f t="shared" si="123"/>
        <v>24</v>
      </c>
      <c r="I2644" s="10">
        <f t="shared" si="124"/>
        <v>2.1178516308331209E-2</v>
      </c>
      <c r="J2644" t="str">
        <f>_xlfn.XLOOKUP(A2644,Product_Details!$A:$A,Product_Details!$G:$G,"mens")</f>
        <v>Mens</v>
      </c>
      <c r="K2644">
        <f t="shared" si="125"/>
        <v>1890</v>
      </c>
    </row>
    <row r="2645" spans="1:11" ht="15">
      <c r="A2645" t="s">
        <v>31</v>
      </c>
      <c r="B2645">
        <v>1</v>
      </c>
      <c r="C2645">
        <v>20</v>
      </c>
      <c r="D2645" t="s">
        <v>33</v>
      </c>
      <c r="E2645" t="s">
        <v>453</v>
      </c>
      <c r="F2645" s="1">
        <v>3.6579861111111105E-2</v>
      </c>
      <c r="G2645">
        <f>_xlfn.XLOOKUP($A2645,Product_pricing!$B:$B,Product_pricing!$C:$C)</f>
        <v>57</v>
      </c>
      <c r="H2645">
        <f t="shared" si="123"/>
        <v>45.6</v>
      </c>
      <c r="I2645" s="10">
        <f t="shared" si="124"/>
        <v>4.0239180985829293E-2</v>
      </c>
      <c r="J2645" t="str">
        <f>_xlfn.XLOOKUP(A2645,Product_Details!$A:$A,Product_Details!$G:$G,"mens")</f>
        <v>Mens</v>
      </c>
      <c r="K2645">
        <f t="shared" si="125"/>
        <v>1890</v>
      </c>
    </row>
    <row r="2646" spans="1:11" ht="15">
      <c r="A2646" t="s">
        <v>32</v>
      </c>
      <c r="B2646">
        <v>2</v>
      </c>
      <c r="C2646">
        <v>20</v>
      </c>
      <c r="D2646" t="s">
        <v>33</v>
      </c>
      <c r="E2646" t="s">
        <v>453</v>
      </c>
      <c r="F2646" s="1">
        <v>3.6579861111111105E-2</v>
      </c>
      <c r="G2646">
        <f>_xlfn.XLOOKUP($A2646,Product_pricing!$B:$B,Product_pricing!$C:$C)</f>
        <v>36</v>
      </c>
      <c r="H2646">
        <f t="shared" si="123"/>
        <v>57.6</v>
      </c>
      <c r="I2646" s="10">
        <f t="shared" si="124"/>
        <v>5.0828439139994908E-2</v>
      </c>
      <c r="J2646" t="str">
        <f>_xlfn.XLOOKUP(A2646,Product_Details!$A:$A,Product_Details!$G:$G,"mens")</f>
        <v>Mens</v>
      </c>
      <c r="K2646">
        <f t="shared" si="125"/>
        <v>1890</v>
      </c>
    </row>
    <row r="2647" spans="1:11" ht="15">
      <c r="A2647" t="s">
        <v>30</v>
      </c>
      <c r="B2647">
        <v>4</v>
      </c>
      <c r="C2647">
        <v>7</v>
      </c>
      <c r="D2647" t="s">
        <v>33</v>
      </c>
      <c r="E2647" t="s">
        <v>454</v>
      </c>
      <c r="F2647" s="1">
        <v>2.3758101851851853E-2</v>
      </c>
      <c r="G2647">
        <f>_xlfn.XLOOKUP($A2647,Product_pricing!$B:$B,Product_pricing!$C:$C)</f>
        <v>19</v>
      </c>
      <c r="H2647">
        <f t="shared" si="123"/>
        <v>70.679999999999993</v>
      </c>
      <c r="I2647" s="10">
        <f t="shared" si="124"/>
        <v>6.2370730528035406E-2</v>
      </c>
      <c r="J2647" t="str">
        <f>_xlfn.XLOOKUP(A2647,Product_Details!$A:$A,Product_Details!$G:$G,"mens")</f>
        <v>Womens</v>
      </c>
      <c r="K2647">
        <f t="shared" si="125"/>
        <v>3767.5</v>
      </c>
    </row>
    <row r="2648" spans="1:11" ht="15">
      <c r="A2648" t="s">
        <v>38</v>
      </c>
      <c r="B2648">
        <v>5</v>
      </c>
      <c r="C2648">
        <v>7</v>
      </c>
      <c r="D2648" t="s">
        <v>33</v>
      </c>
      <c r="E2648" t="s">
        <v>454</v>
      </c>
      <c r="F2648" s="1">
        <v>2.3758101851851853E-2</v>
      </c>
      <c r="G2648">
        <f>_xlfn.XLOOKUP($A2648,Product_pricing!$B:$B,Product_pricing!$C:$C)</f>
        <v>54</v>
      </c>
      <c r="H2648">
        <f t="shared" si="123"/>
        <v>251.1</v>
      </c>
      <c r="I2648" s="10">
        <f t="shared" si="124"/>
        <v>0.22158022687591528</v>
      </c>
      <c r="J2648" t="str">
        <f>_xlfn.XLOOKUP(A2648,Product_Details!$A:$A,Product_Details!$G:$G,"mens")</f>
        <v>Womens</v>
      </c>
      <c r="K2648">
        <f t="shared" si="125"/>
        <v>3767.5</v>
      </c>
    </row>
    <row r="2649" spans="1:11" ht="15">
      <c r="A2649" t="s">
        <v>41</v>
      </c>
      <c r="B2649">
        <v>2</v>
      </c>
      <c r="C2649">
        <v>7</v>
      </c>
      <c r="D2649" t="s">
        <v>33</v>
      </c>
      <c r="E2649" t="s">
        <v>454</v>
      </c>
      <c r="F2649" s="1">
        <v>2.3758101851851853E-2</v>
      </c>
      <c r="G2649">
        <f>_xlfn.XLOOKUP($A2649,Product_pricing!$B:$B,Product_pricing!$C:$C)</f>
        <v>10</v>
      </c>
      <c r="H2649">
        <f t="shared" si="123"/>
        <v>18.599999999999998</v>
      </c>
      <c r="I2649" s="10">
        <f t="shared" si="124"/>
        <v>1.6413350138956683E-2</v>
      </c>
      <c r="J2649" t="str">
        <f>_xlfn.XLOOKUP(A2649,Product_Details!$A:$A,Product_Details!$G:$G,"mens")</f>
        <v>Mens</v>
      </c>
      <c r="K2649">
        <f t="shared" si="125"/>
        <v>1512</v>
      </c>
    </row>
    <row r="2650" spans="1:11" ht="15">
      <c r="A2650" t="s">
        <v>31</v>
      </c>
      <c r="B2650">
        <v>5</v>
      </c>
      <c r="C2650">
        <v>7</v>
      </c>
      <c r="D2650" t="s">
        <v>33</v>
      </c>
      <c r="E2650" t="s">
        <v>454</v>
      </c>
      <c r="F2650" s="1">
        <v>2.3758101851851853E-2</v>
      </c>
      <c r="G2650">
        <f>_xlfn.XLOOKUP($A2650,Product_pricing!$B:$B,Product_pricing!$C:$C)</f>
        <v>57</v>
      </c>
      <c r="H2650">
        <f t="shared" si="123"/>
        <v>265.04999999999995</v>
      </c>
      <c r="I2650" s="10">
        <f t="shared" si="124"/>
        <v>0.23389023948013274</v>
      </c>
      <c r="J2650" t="str">
        <f>_xlfn.XLOOKUP(A2650,Product_Details!$A:$A,Product_Details!$G:$G,"mens")</f>
        <v>Mens</v>
      </c>
      <c r="K2650">
        <f t="shared" si="125"/>
        <v>1512</v>
      </c>
    </row>
    <row r="2651" spans="1:11" ht="15">
      <c r="A2651" t="s">
        <v>32</v>
      </c>
      <c r="B2651">
        <v>4</v>
      </c>
      <c r="C2651">
        <v>7</v>
      </c>
      <c r="D2651" t="s">
        <v>33</v>
      </c>
      <c r="E2651" t="s">
        <v>454</v>
      </c>
      <c r="F2651" s="1">
        <v>2.3758101851851853E-2</v>
      </c>
      <c r="G2651">
        <f>_xlfn.XLOOKUP($A2651,Product_pricing!$B:$B,Product_pricing!$C:$C)</f>
        <v>36</v>
      </c>
      <c r="H2651">
        <f t="shared" si="123"/>
        <v>133.91999999999999</v>
      </c>
      <c r="I2651" s="10">
        <f t="shared" si="124"/>
        <v>0.11817612100048813</v>
      </c>
      <c r="J2651" t="str">
        <f>_xlfn.XLOOKUP(A2651,Product_Details!$A:$A,Product_Details!$G:$G,"mens")</f>
        <v>Mens</v>
      </c>
      <c r="K2651">
        <f t="shared" si="125"/>
        <v>1512</v>
      </c>
    </row>
    <row r="2652" spans="1:11" ht="15">
      <c r="A2652" t="s">
        <v>26</v>
      </c>
      <c r="B2652">
        <v>2</v>
      </c>
      <c r="C2652">
        <v>7</v>
      </c>
      <c r="D2652" t="s">
        <v>33</v>
      </c>
      <c r="E2652" t="s">
        <v>454</v>
      </c>
      <c r="F2652" s="1">
        <v>2.3758101851851853E-2</v>
      </c>
      <c r="G2652">
        <f>_xlfn.XLOOKUP($A2652,Product_pricing!$B:$B,Product_pricing!$C:$C)</f>
        <v>17</v>
      </c>
      <c r="H2652">
        <f t="shared" si="123"/>
        <v>31.619999999999997</v>
      </c>
      <c r="I2652" s="10">
        <f t="shared" si="124"/>
        <v>2.7902695236226367E-2</v>
      </c>
      <c r="J2652" t="str">
        <f>_xlfn.XLOOKUP(A2652,Product_Details!$A:$A,Product_Details!$G:$G,"mens")</f>
        <v>Mens</v>
      </c>
      <c r="K2652">
        <f t="shared" si="125"/>
        <v>1512</v>
      </c>
    </row>
    <row r="2653" spans="1:11" ht="15">
      <c r="A2653" t="s">
        <v>27</v>
      </c>
      <c r="B2653">
        <v>4</v>
      </c>
      <c r="C2653">
        <v>7</v>
      </c>
      <c r="D2653" t="s">
        <v>33</v>
      </c>
      <c r="E2653" t="s">
        <v>454</v>
      </c>
      <c r="F2653" s="1">
        <v>2.3758101851851853E-2</v>
      </c>
      <c r="G2653">
        <f>_xlfn.XLOOKUP($A2653,Product_pricing!$B:$B,Product_pricing!$C:$C)</f>
        <v>29</v>
      </c>
      <c r="H2653">
        <f t="shared" si="123"/>
        <v>107.88</v>
      </c>
      <c r="I2653" s="10">
        <f t="shared" si="124"/>
        <v>9.5197430805948779E-2</v>
      </c>
      <c r="J2653" t="str">
        <f>_xlfn.XLOOKUP(A2653,Product_Details!$A:$A,Product_Details!$G:$G,"mens")</f>
        <v>Mens</v>
      </c>
      <c r="K2653">
        <f t="shared" si="125"/>
        <v>1512</v>
      </c>
    </row>
    <row r="2654" spans="1:11" ht="15">
      <c r="A2654" t="s">
        <v>35</v>
      </c>
      <c r="B2654">
        <v>2</v>
      </c>
      <c r="C2654">
        <v>15</v>
      </c>
      <c r="D2654" t="s">
        <v>33</v>
      </c>
      <c r="E2654" t="s">
        <v>455</v>
      </c>
      <c r="F2654" s="1">
        <v>3.9638888888888883E-2</v>
      </c>
      <c r="G2654">
        <f>_xlfn.XLOOKUP($A2654,Product_pricing!$B:$B,Product_pricing!$C:$C)</f>
        <v>32</v>
      </c>
      <c r="H2654">
        <f t="shared" si="123"/>
        <v>54.4</v>
      </c>
      <c r="I2654" s="10">
        <f t="shared" si="124"/>
        <v>4.8004636965550733E-2</v>
      </c>
      <c r="J2654" t="str">
        <f>_xlfn.XLOOKUP(A2654,Product_Details!$A:$A,Product_Details!$G:$G,"mens")</f>
        <v>Womens</v>
      </c>
      <c r="K2654">
        <f t="shared" si="125"/>
        <v>2511.6666666666665</v>
      </c>
    </row>
    <row r="2655" spans="1:11" ht="15">
      <c r="A2655" t="s">
        <v>29</v>
      </c>
      <c r="B2655">
        <v>4</v>
      </c>
      <c r="C2655">
        <v>15</v>
      </c>
      <c r="D2655" t="s">
        <v>33</v>
      </c>
      <c r="E2655" t="s">
        <v>455</v>
      </c>
      <c r="F2655" s="1">
        <v>3.9638888888888883E-2</v>
      </c>
      <c r="G2655">
        <f>_xlfn.XLOOKUP($A2655,Product_pricing!$B:$B,Product_pricing!$C:$C)</f>
        <v>10</v>
      </c>
      <c r="H2655">
        <f t="shared" si="123"/>
        <v>34</v>
      </c>
      <c r="I2655" s="10">
        <f t="shared" si="124"/>
        <v>3.0002898103469212E-2</v>
      </c>
      <c r="J2655" t="str">
        <f>_xlfn.XLOOKUP(A2655,Product_Details!$A:$A,Product_Details!$G:$G,"mens")</f>
        <v>Womens</v>
      </c>
      <c r="K2655">
        <f t="shared" si="125"/>
        <v>2511.6666666666665</v>
      </c>
    </row>
    <row r="2656" spans="1:11" ht="15">
      <c r="A2656" t="s">
        <v>30</v>
      </c>
      <c r="B2656">
        <v>3</v>
      </c>
      <c r="C2656">
        <v>15</v>
      </c>
      <c r="D2656" t="s">
        <v>33</v>
      </c>
      <c r="E2656" t="s">
        <v>455</v>
      </c>
      <c r="F2656" s="1">
        <v>3.9638888888888883E-2</v>
      </c>
      <c r="G2656">
        <f>_xlfn.XLOOKUP($A2656,Product_pricing!$B:$B,Product_pricing!$C:$C)</f>
        <v>19</v>
      </c>
      <c r="H2656">
        <f t="shared" si="123"/>
        <v>48.449999999999996</v>
      </c>
      <c r="I2656" s="10">
        <f t="shared" si="124"/>
        <v>4.2754129797443627E-2</v>
      </c>
      <c r="J2656" t="str">
        <f>_xlfn.XLOOKUP(A2656,Product_Details!$A:$A,Product_Details!$G:$G,"mens")</f>
        <v>Womens</v>
      </c>
      <c r="K2656">
        <f t="shared" si="125"/>
        <v>2511.6666666666665</v>
      </c>
    </row>
    <row r="2657" spans="1:11" ht="15">
      <c r="A2657" t="s">
        <v>41</v>
      </c>
      <c r="B2657">
        <v>3</v>
      </c>
      <c r="C2657">
        <v>15</v>
      </c>
      <c r="D2657" t="s">
        <v>33</v>
      </c>
      <c r="E2657" t="s">
        <v>455</v>
      </c>
      <c r="F2657" s="1">
        <v>3.9638888888888883E-2</v>
      </c>
      <c r="G2657">
        <f>_xlfn.XLOOKUP($A2657,Product_pricing!$B:$B,Product_pricing!$C:$C)</f>
        <v>10</v>
      </c>
      <c r="H2657">
        <f t="shared" si="123"/>
        <v>25.5</v>
      </c>
      <c r="I2657" s="10">
        <f t="shared" si="124"/>
        <v>2.2502173577601911E-2</v>
      </c>
      <c r="J2657" t="str">
        <f>_xlfn.XLOOKUP(A2657,Product_Details!$A:$A,Product_Details!$G:$G,"mens")</f>
        <v>Mens</v>
      </c>
      <c r="K2657">
        <f t="shared" si="125"/>
        <v>2520</v>
      </c>
    </row>
    <row r="2658" spans="1:11" ht="15">
      <c r="A2658" t="s">
        <v>32</v>
      </c>
      <c r="B2658">
        <v>1</v>
      </c>
      <c r="C2658">
        <v>15</v>
      </c>
      <c r="D2658" t="s">
        <v>33</v>
      </c>
      <c r="E2658" t="s">
        <v>455</v>
      </c>
      <c r="F2658" s="1">
        <v>3.9638888888888883E-2</v>
      </c>
      <c r="G2658">
        <f>_xlfn.XLOOKUP($A2658,Product_pricing!$B:$B,Product_pricing!$C:$C)</f>
        <v>36</v>
      </c>
      <c r="H2658">
        <f t="shared" si="123"/>
        <v>30.599999999999998</v>
      </c>
      <c r="I2658" s="10">
        <f t="shared" si="124"/>
        <v>2.7002608293122291E-2</v>
      </c>
      <c r="J2658" t="str">
        <f>_xlfn.XLOOKUP(A2658,Product_Details!$A:$A,Product_Details!$G:$G,"mens")</f>
        <v>Mens</v>
      </c>
      <c r="K2658">
        <f t="shared" si="125"/>
        <v>2520</v>
      </c>
    </row>
    <row r="2659" spans="1:11" ht="15">
      <c r="A2659" t="s">
        <v>27</v>
      </c>
      <c r="B2659">
        <v>2</v>
      </c>
      <c r="C2659">
        <v>15</v>
      </c>
      <c r="D2659" t="s">
        <v>33</v>
      </c>
      <c r="E2659" t="s">
        <v>455</v>
      </c>
      <c r="F2659" s="1">
        <v>3.9638888888888883E-2</v>
      </c>
      <c r="G2659">
        <f>_xlfn.XLOOKUP($A2659,Product_pricing!$B:$B,Product_pricing!$C:$C)</f>
        <v>29</v>
      </c>
      <c r="H2659">
        <f t="shared" si="123"/>
        <v>49.3</v>
      </c>
      <c r="I2659" s="10">
        <f t="shared" si="124"/>
        <v>4.3504202250030356E-2</v>
      </c>
      <c r="J2659" t="str">
        <f>_xlfn.XLOOKUP(A2659,Product_Details!$A:$A,Product_Details!$G:$G,"mens")</f>
        <v>Mens</v>
      </c>
      <c r="K2659">
        <f t="shared" si="125"/>
        <v>2520</v>
      </c>
    </row>
    <row r="2660" spans="1:11" ht="15">
      <c r="A2660" t="s">
        <v>35</v>
      </c>
      <c r="B2660">
        <v>2</v>
      </c>
      <c r="C2660">
        <v>11</v>
      </c>
      <c r="D2660" t="s">
        <v>33</v>
      </c>
      <c r="E2660" t="s">
        <v>456</v>
      </c>
      <c r="F2660" s="1">
        <v>7.5393518518518526E-3</v>
      </c>
      <c r="G2660">
        <f>_xlfn.XLOOKUP($A2660,Product_pricing!$B:$B,Product_pricing!$C:$C)</f>
        <v>32</v>
      </c>
      <c r="H2660">
        <f t="shared" si="123"/>
        <v>56.96</v>
      </c>
      <c r="I2660" s="10">
        <f t="shared" si="124"/>
        <v>5.026367870510607E-2</v>
      </c>
      <c r="J2660" t="str">
        <f>_xlfn.XLOOKUP(A2660,Product_Details!$A:$A,Product_Details!$G:$G,"mens")</f>
        <v>Womens</v>
      </c>
      <c r="K2660">
        <f t="shared" si="125"/>
        <v>3767.5</v>
      </c>
    </row>
    <row r="2661" spans="1:11" ht="15">
      <c r="A2661" t="s">
        <v>30</v>
      </c>
      <c r="B2661">
        <v>2</v>
      </c>
      <c r="C2661">
        <v>11</v>
      </c>
      <c r="D2661" t="s">
        <v>33</v>
      </c>
      <c r="E2661" t="s">
        <v>456</v>
      </c>
      <c r="F2661" s="1">
        <v>7.5393518518518526E-3</v>
      </c>
      <c r="G2661">
        <f>_xlfn.XLOOKUP($A2661,Product_pricing!$B:$B,Product_pricing!$C:$C)</f>
        <v>19</v>
      </c>
      <c r="H2661">
        <f t="shared" si="123"/>
        <v>33.82</v>
      </c>
      <c r="I2661" s="10">
        <f t="shared" si="124"/>
        <v>2.9844059231156728E-2</v>
      </c>
      <c r="J2661" t="str">
        <f>_xlfn.XLOOKUP(A2661,Product_Details!$A:$A,Product_Details!$G:$G,"mens")</f>
        <v>Womens</v>
      </c>
      <c r="K2661">
        <f t="shared" si="125"/>
        <v>3767.5</v>
      </c>
    </row>
    <row r="2662" spans="1:11" ht="15">
      <c r="A2662" t="s">
        <v>41</v>
      </c>
      <c r="B2662">
        <v>5</v>
      </c>
      <c r="C2662">
        <v>11</v>
      </c>
      <c r="D2662" t="s">
        <v>33</v>
      </c>
      <c r="E2662" t="s">
        <v>456</v>
      </c>
      <c r="F2662" s="1">
        <v>7.5393518518518526E-3</v>
      </c>
      <c r="G2662">
        <f>_xlfn.XLOOKUP($A2662,Product_pricing!$B:$B,Product_pricing!$C:$C)</f>
        <v>10</v>
      </c>
      <c r="H2662">
        <f t="shared" si="123"/>
        <v>44.5</v>
      </c>
      <c r="I2662" s="10">
        <f t="shared" si="124"/>
        <v>3.9268498988364112E-2</v>
      </c>
      <c r="J2662" t="str">
        <f>_xlfn.XLOOKUP(A2662,Product_Details!$A:$A,Product_Details!$G:$G,"mens")</f>
        <v>Mens</v>
      </c>
      <c r="K2662">
        <f t="shared" si="125"/>
        <v>2520</v>
      </c>
    </row>
    <row r="2663" spans="1:11" ht="15">
      <c r="A2663" t="s">
        <v>32</v>
      </c>
      <c r="B2663">
        <v>4</v>
      </c>
      <c r="C2663">
        <v>11</v>
      </c>
      <c r="D2663" t="s">
        <v>33</v>
      </c>
      <c r="E2663" t="s">
        <v>456</v>
      </c>
      <c r="F2663" s="1">
        <v>7.5393518518518526E-3</v>
      </c>
      <c r="G2663">
        <f>_xlfn.XLOOKUP($A2663,Product_pricing!$B:$B,Product_pricing!$C:$C)</f>
        <v>36</v>
      </c>
      <c r="H2663">
        <f t="shared" si="123"/>
        <v>128.16</v>
      </c>
      <c r="I2663" s="10">
        <f t="shared" si="124"/>
        <v>0.11309327708648866</v>
      </c>
      <c r="J2663" t="str">
        <f>_xlfn.XLOOKUP(A2663,Product_Details!$A:$A,Product_Details!$G:$G,"mens")</f>
        <v>Mens</v>
      </c>
      <c r="K2663">
        <f t="shared" si="125"/>
        <v>2520</v>
      </c>
    </row>
    <row r="2664" spans="1:11" ht="15">
      <c r="A2664" t="s">
        <v>27</v>
      </c>
      <c r="B2664">
        <v>4</v>
      </c>
      <c r="C2664">
        <v>11</v>
      </c>
      <c r="D2664" t="s">
        <v>33</v>
      </c>
      <c r="E2664" t="s">
        <v>456</v>
      </c>
      <c r="F2664" s="1">
        <v>7.5393518518518526E-3</v>
      </c>
      <c r="G2664">
        <f>_xlfn.XLOOKUP($A2664,Product_pricing!$B:$B,Product_pricing!$C:$C)</f>
        <v>29</v>
      </c>
      <c r="H2664">
        <f t="shared" si="123"/>
        <v>103.24</v>
      </c>
      <c r="I2664" s="10">
        <f t="shared" si="124"/>
        <v>9.1102917653004739E-2</v>
      </c>
      <c r="J2664" t="str">
        <f>_xlfn.XLOOKUP(A2664,Product_Details!$A:$A,Product_Details!$G:$G,"mens")</f>
        <v>Mens</v>
      </c>
      <c r="K2664">
        <f t="shared" si="125"/>
        <v>2520</v>
      </c>
    </row>
    <row r="2665" spans="1:11" ht="15">
      <c r="A2665" t="s">
        <v>29</v>
      </c>
      <c r="B2665">
        <v>2</v>
      </c>
      <c r="C2665">
        <v>23</v>
      </c>
      <c r="D2665" t="s">
        <v>33</v>
      </c>
      <c r="E2665" t="s">
        <v>457</v>
      </c>
      <c r="F2665" s="1">
        <v>3.1282407407407405E-2</v>
      </c>
      <c r="G2665">
        <f>_xlfn.XLOOKUP($A2665,Product_pricing!$B:$B,Product_pricing!$C:$C)</f>
        <v>10</v>
      </c>
      <c r="H2665">
        <f t="shared" si="123"/>
        <v>15.4</v>
      </c>
      <c r="I2665" s="10">
        <f t="shared" si="124"/>
        <v>1.3589547964512526E-2</v>
      </c>
      <c r="J2665" t="str">
        <f>_xlfn.XLOOKUP(A2665,Product_Details!$A:$A,Product_Details!$G:$G,"mens")</f>
        <v>Womens</v>
      </c>
      <c r="K2665">
        <f t="shared" si="125"/>
        <v>2511.6666666666665</v>
      </c>
    </row>
    <row r="2666" spans="1:11" ht="15">
      <c r="A2666" t="s">
        <v>36</v>
      </c>
      <c r="B2666">
        <v>5</v>
      </c>
      <c r="C2666">
        <v>23</v>
      </c>
      <c r="D2666" t="s">
        <v>33</v>
      </c>
      <c r="E2666" t="s">
        <v>457</v>
      </c>
      <c r="F2666" s="1">
        <v>3.1282407407407405E-2</v>
      </c>
      <c r="G2666">
        <f>_xlfn.XLOOKUP($A2666,Product_pricing!$B:$B,Product_pricing!$C:$C)</f>
        <v>23</v>
      </c>
      <c r="H2666">
        <f t="shared" si="123"/>
        <v>88.55</v>
      </c>
      <c r="I2666" s="10">
        <f t="shared" si="124"/>
        <v>7.8139900795947015E-2</v>
      </c>
      <c r="J2666" t="str">
        <f>_xlfn.XLOOKUP(A2666,Product_Details!$A:$A,Product_Details!$G:$G,"mens")</f>
        <v>Womens</v>
      </c>
      <c r="K2666">
        <f t="shared" si="125"/>
        <v>2511.6666666666665</v>
      </c>
    </row>
    <row r="2667" spans="1:11" ht="15">
      <c r="A2667" t="s">
        <v>38</v>
      </c>
      <c r="B2667">
        <v>4</v>
      </c>
      <c r="C2667">
        <v>23</v>
      </c>
      <c r="D2667" t="s">
        <v>33</v>
      </c>
      <c r="E2667" t="s">
        <v>457</v>
      </c>
      <c r="F2667" s="1">
        <v>3.1282407407407405E-2</v>
      </c>
      <c r="G2667">
        <f>_xlfn.XLOOKUP($A2667,Product_pricing!$B:$B,Product_pricing!$C:$C)</f>
        <v>54</v>
      </c>
      <c r="H2667">
        <f t="shared" si="123"/>
        <v>166.32</v>
      </c>
      <c r="I2667" s="10">
        <f t="shared" si="124"/>
        <v>0.14676711801673525</v>
      </c>
      <c r="J2667" t="str">
        <f>_xlfn.XLOOKUP(A2667,Product_Details!$A:$A,Product_Details!$G:$G,"mens")</f>
        <v>Womens</v>
      </c>
      <c r="K2667">
        <f t="shared" si="125"/>
        <v>2511.6666666666665</v>
      </c>
    </row>
    <row r="2668" spans="1:11" ht="15">
      <c r="A2668" t="s">
        <v>25</v>
      </c>
      <c r="B2668">
        <v>2</v>
      </c>
      <c r="C2668">
        <v>23</v>
      </c>
      <c r="D2668" t="s">
        <v>33</v>
      </c>
      <c r="E2668" t="s">
        <v>457</v>
      </c>
      <c r="F2668" s="1">
        <v>3.1282407407407405E-2</v>
      </c>
      <c r="G2668">
        <f>_xlfn.XLOOKUP($A2668,Product_pricing!$B:$B,Product_pricing!$C:$C)</f>
        <v>40</v>
      </c>
      <c r="H2668">
        <f t="shared" si="123"/>
        <v>61.6</v>
      </c>
      <c r="I2668" s="10">
        <f t="shared" si="124"/>
        <v>5.4358191858050103E-2</v>
      </c>
      <c r="J2668" t="str">
        <f>_xlfn.XLOOKUP(A2668,Product_Details!$A:$A,Product_Details!$G:$G,"mens")</f>
        <v>Mens</v>
      </c>
      <c r="K2668">
        <f t="shared" si="125"/>
        <v>3780</v>
      </c>
    </row>
    <row r="2669" spans="1:11" ht="15">
      <c r="A2669" t="s">
        <v>31</v>
      </c>
      <c r="B2669">
        <v>5</v>
      </c>
      <c r="C2669">
        <v>23</v>
      </c>
      <c r="D2669" t="s">
        <v>33</v>
      </c>
      <c r="E2669" t="s">
        <v>457</v>
      </c>
      <c r="F2669" s="1">
        <v>3.1282407407407405E-2</v>
      </c>
      <c r="G2669">
        <f>_xlfn.XLOOKUP($A2669,Product_pricing!$B:$B,Product_pricing!$C:$C)</f>
        <v>57</v>
      </c>
      <c r="H2669">
        <f t="shared" si="123"/>
        <v>219.45000000000002</v>
      </c>
      <c r="I2669" s="10">
        <f t="shared" si="124"/>
        <v>0.1936510584943035</v>
      </c>
      <c r="J2669" t="str">
        <f>_xlfn.XLOOKUP(A2669,Product_Details!$A:$A,Product_Details!$G:$G,"mens")</f>
        <v>Mens</v>
      </c>
      <c r="K2669">
        <f t="shared" si="125"/>
        <v>3780</v>
      </c>
    </row>
    <row r="2670" spans="1:11" ht="15">
      <c r="A2670" t="s">
        <v>30</v>
      </c>
      <c r="B2670">
        <v>3</v>
      </c>
      <c r="C2670">
        <v>6</v>
      </c>
      <c r="D2670" t="s">
        <v>33</v>
      </c>
      <c r="E2670" t="s">
        <v>458</v>
      </c>
      <c r="F2670" s="1">
        <v>1.0434027777777778E-2</v>
      </c>
      <c r="G2670">
        <f>_xlfn.XLOOKUP($A2670,Product_pricing!$B:$B,Product_pricing!$C:$C)</f>
        <v>19</v>
      </c>
      <c r="H2670">
        <f t="shared" si="123"/>
        <v>53.58</v>
      </c>
      <c r="I2670" s="10">
        <f t="shared" si="124"/>
        <v>4.7281037658349422E-2</v>
      </c>
      <c r="J2670" t="str">
        <f>_xlfn.XLOOKUP(A2670,Product_Details!$A:$A,Product_Details!$G:$G,"mens")</f>
        <v>Womens</v>
      </c>
      <c r="K2670">
        <f t="shared" si="125"/>
        <v>3767.5</v>
      </c>
    </row>
    <row r="2671" spans="1:11" ht="15">
      <c r="A2671" t="s">
        <v>38</v>
      </c>
      <c r="B2671">
        <v>5</v>
      </c>
      <c r="C2671">
        <v>6</v>
      </c>
      <c r="D2671" t="s">
        <v>33</v>
      </c>
      <c r="E2671" t="s">
        <v>458</v>
      </c>
      <c r="F2671" s="1">
        <v>1.0434027777777778E-2</v>
      </c>
      <c r="G2671">
        <f>_xlfn.XLOOKUP($A2671,Product_pricing!$B:$B,Product_pricing!$C:$C)</f>
        <v>54</v>
      </c>
      <c r="H2671">
        <f t="shared" si="123"/>
        <v>253.79999999999998</v>
      </c>
      <c r="I2671" s="10">
        <f t="shared" si="124"/>
        <v>0.22396280996060253</v>
      </c>
      <c r="J2671" t="str">
        <f>_xlfn.XLOOKUP(A2671,Product_Details!$A:$A,Product_Details!$G:$G,"mens")</f>
        <v>Womens</v>
      </c>
      <c r="K2671">
        <f t="shared" si="125"/>
        <v>3767.5</v>
      </c>
    </row>
    <row r="2672" spans="1:11" ht="15">
      <c r="A2672" t="s">
        <v>41</v>
      </c>
      <c r="B2672">
        <v>4</v>
      </c>
      <c r="C2672">
        <v>6</v>
      </c>
      <c r="D2672" t="s">
        <v>33</v>
      </c>
      <c r="E2672" t="s">
        <v>458</v>
      </c>
      <c r="F2672" s="1">
        <v>1.0434027777777778E-2</v>
      </c>
      <c r="G2672">
        <f>_xlfn.XLOOKUP($A2672,Product_pricing!$B:$B,Product_pricing!$C:$C)</f>
        <v>10</v>
      </c>
      <c r="H2672">
        <f t="shared" si="123"/>
        <v>37.599999999999994</v>
      </c>
      <c r="I2672" s="10">
        <f t="shared" si="124"/>
        <v>3.3179675549718887E-2</v>
      </c>
      <c r="J2672" t="str">
        <f>_xlfn.XLOOKUP(A2672,Product_Details!$A:$A,Product_Details!$G:$G,"mens")</f>
        <v>Mens</v>
      </c>
      <c r="K2672">
        <f t="shared" si="125"/>
        <v>1890</v>
      </c>
    </row>
    <row r="2673" spans="1:11" ht="15">
      <c r="A2673" t="s">
        <v>31</v>
      </c>
      <c r="B2673">
        <v>2</v>
      </c>
      <c r="C2673">
        <v>6</v>
      </c>
      <c r="D2673" t="s">
        <v>33</v>
      </c>
      <c r="E2673" t="s">
        <v>458</v>
      </c>
      <c r="F2673" s="1">
        <v>1.0434027777777778E-2</v>
      </c>
      <c r="G2673">
        <f>_xlfn.XLOOKUP($A2673,Product_pricing!$B:$B,Product_pricing!$C:$C)</f>
        <v>57</v>
      </c>
      <c r="H2673">
        <f t="shared" si="123"/>
        <v>107.16</v>
      </c>
      <c r="I2673" s="10">
        <f t="shared" si="124"/>
        <v>9.4562075316698843E-2</v>
      </c>
      <c r="J2673" t="str">
        <f>_xlfn.XLOOKUP(A2673,Product_Details!$A:$A,Product_Details!$G:$G,"mens")</f>
        <v>Mens</v>
      </c>
      <c r="K2673">
        <f t="shared" si="125"/>
        <v>1890</v>
      </c>
    </row>
    <row r="2674" spans="1:11" ht="15">
      <c r="A2674" t="s">
        <v>32</v>
      </c>
      <c r="B2674">
        <v>1</v>
      </c>
      <c r="C2674">
        <v>6</v>
      </c>
      <c r="D2674" t="s">
        <v>33</v>
      </c>
      <c r="E2674" t="s">
        <v>458</v>
      </c>
      <c r="F2674" s="1">
        <v>1.0434027777777778E-2</v>
      </c>
      <c r="G2674">
        <f>_xlfn.XLOOKUP($A2674,Product_pricing!$B:$B,Product_pricing!$C:$C)</f>
        <v>36</v>
      </c>
      <c r="H2674">
        <f t="shared" si="123"/>
        <v>33.839999999999996</v>
      </c>
      <c r="I2674" s="10">
        <f t="shared" si="124"/>
        <v>2.9861707994747001E-2</v>
      </c>
      <c r="J2674" t="str">
        <f>_xlfn.XLOOKUP(A2674,Product_Details!$A:$A,Product_Details!$G:$G,"mens")</f>
        <v>Mens</v>
      </c>
      <c r="K2674">
        <f t="shared" si="125"/>
        <v>1890</v>
      </c>
    </row>
    <row r="2675" spans="1:11" ht="15">
      <c r="A2675" t="s">
        <v>26</v>
      </c>
      <c r="B2675">
        <v>5</v>
      </c>
      <c r="C2675">
        <v>6</v>
      </c>
      <c r="D2675" t="s">
        <v>33</v>
      </c>
      <c r="E2675" t="s">
        <v>458</v>
      </c>
      <c r="F2675" s="1">
        <v>1.0434027777777778E-2</v>
      </c>
      <c r="G2675">
        <f>_xlfn.XLOOKUP($A2675,Product_pricing!$B:$B,Product_pricing!$C:$C)</f>
        <v>17</v>
      </c>
      <c r="H2675">
        <f t="shared" si="123"/>
        <v>79.899999999999991</v>
      </c>
      <c r="I2675" s="10">
        <f t="shared" si="124"/>
        <v>7.0506810543152637E-2</v>
      </c>
      <c r="J2675" t="str">
        <f>_xlfn.XLOOKUP(A2675,Product_Details!$A:$A,Product_Details!$G:$G,"mens")</f>
        <v>Mens</v>
      </c>
      <c r="K2675">
        <f t="shared" si="125"/>
        <v>1890</v>
      </c>
    </row>
    <row r="2676" spans="1:11" ht="15">
      <c r="A2676" t="s">
        <v>35</v>
      </c>
      <c r="B2676">
        <v>3</v>
      </c>
      <c r="C2676">
        <v>22</v>
      </c>
      <c r="D2676" t="s">
        <v>23</v>
      </c>
      <c r="E2676" t="s">
        <v>459</v>
      </c>
      <c r="F2676" s="1">
        <v>2.3849537037037041E-2</v>
      </c>
      <c r="G2676">
        <f>_xlfn.XLOOKUP($A2676,Product_pricing!$B:$B,Product_pricing!$C:$C)</f>
        <v>32</v>
      </c>
      <c r="H2676">
        <f t="shared" si="123"/>
        <v>74.88</v>
      </c>
      <c r="I2676" s="10">
        <f t="shared" si="124"/>
        <v>6.6076970881993366E-2</v>
      </c>
      <c r="J2676" t="str">
        <f>_xlfn.XLOOKUP(A2676,Product_Details!$A:$A,Product_Details!$G:$G,"mens")</f>
        <v>Womens</v>
      </c>
      <c r="K2676">
        <f t="shared" si="125"/>
        <v>7535</v>
      </c>
    </row>
    <row r="2677" spans="1:11" ht="15">
      <c r="A2677" t="s">
        <v>25</v>
      </c>
      <c r="B2677">
        <v>1</v>
      </c>
      <c r="C2677">
        <v>22</v>
      </c>
      <c r="D2677" t="s">
        <v>23</v>
      </c>
      <c r="E2677" t="s">
        <v>459</v>
      </c>
      <c r="F2677" s="1">
        <v>2.3849537037037041E-2</v>
      </c>
      <c r="G2677">
        <f>_xlfn.XLOOKUP($A2677,Product_pricing!$B:$B,Product_pricing!$C:$C)</f>
        <v>40</v>
      </c>
      <c r="H2677">
        <f t="shared" si="123"/>
        <v>31.200000000000003</v>
      </c>
      <c r="I2677" s="10">
        <f t="shared" si="124"/>
        <v>2.7532071200830573E-2</v>
      </c>
      <c r="J2677" t="str">
        <f>_xlfn.XLOOKUP(A2677,Product_Details!$A:$A,Product_Details!$G:$G,"mens")</f>
        <v>Mens</v>
      </c>
      <c r="K2677">
        <f t="shared" si="125"/>
        <v>3780</v>
      </c>
    </row>
    <row r="2678" spans="1:11" ht="15">
      <c r="A2678" t="s">
        <v>27</v>
      </c>
      <c r="B2678">
        <v>4</v>
      </c>
      <c r="C2678">
        <v>22</v>
      </c>
      <c r="D2678" t="s">
        <v>23</v>
      </c>
      <c r="E2678" t="s">
        <v>459</v>
      </c>
      <c r="F2678" s="1">
        <v>2.3849537037037041E-2</v>
      </c>
      <c r="G2678">
        <f>_xlfn.XLOOKUP($A2678,Product_pricing!$B:$B,Product_pricing!$C:$C)</f>
        <v>29</v>
      </c>
      <c r="H2678">
        <f t="shared" si="123"/>
        <v>90.48</v>
      </c>
      <c r="I2678" s="10">
        <f t="shared" si="124"/>
        <v>7.9843006482408663E-2</v>
      </c>
      <c r="J2678" t="str">
        <f>_xlfn.XLOOKUP(A2678,Product_Details!$A:$A,Product_Details!$G:$G,"mens")</f>
        <v>Mens</v>
      </c>
      <c r="K2678">
        <f t="shared" si="125"/>
        <v>3780</v>
      </c>
    </row>
    <row r="2679" spans="1:11" ht="15">
      <c r="A2679" t="s">
        <v>35</v>
      </c>
      <c r="B2679">
        <v>4</v>
      </c>
      <c r="C2679">
        <v>15</v>
      </c>
      <c r="D2679" t="s">
        <v>33</v>
      </c>
      <c r="E2679" s="2" t="s">
        <v>460</v>
      </c>
      <c r="F2679" s="1">
        <v>3.4743055555555555E-2</v>
      </c>
      <c r="G2679">
        <f>_xlfn.XLOOKUP($A2679,Product_pricing!$B:$B,Product_pricing!$C:$C)</f>
        <v>32</v>
      </c>
      <c r="H2679">
        <f t="shared" si="123"/>
        <v>108.8</v>
      </c>
      <c r="I2679" s="10">
        <f t="shared" si="124"/>
        <v>9.6009273931101466E-2</v>
      </c>
      <c r="J2679" t="str">
        <f>_xlfn.XLOOKUP(A2679,Product_Details!$A:$A,Product_Details!$G:$G,"mens")</f>
        <v>Womens</v>
      </c>
      <c r="K2679">
        <f t="shared" si="125"/>
        <v>2511.6666666666665</v>
      </c>
    </row>
    <row r="2680" spans="1:11" ht="15">
      <c r="A2680" t="s">
        <v>29</v>
      </c>
      <c r="B2680">
        <v>5</v>
      </c>
      <c r="C2680">
        <v>15</v>
      </c>
      <c r="D2680" t="s">
        <v>33</v>
      </c>
      <c r="E2680" s="2" t="s">
        <v>460</v>
      </c>
      <c r="F2680" s="1">
        <v>3.4743055555555555E-2</v>
      </c>
      <c r="G2680">
        <f>_xlfn.XLOOKUP($A2680,Product_pricing!$B:$B,Product_pricing!$C:$C)</f>
        <v>10</v>
      </c>
      <c r="H2680">
        <f t="shared" si="123"/>
        <v>42.5</v>
      </c>
      <c r="I2680" s="10">
        <f t="shared" si="124"/>
        <v>3.7503622629336514E-2</v>
      </c>
      <c r="J2680" t="str">
        <f>_xlfn.XLOOKUP(A2680,Product_Details!$A:$A,Product_Details!$G:$G,"mens")</f>
        <v>Womens</v>
      </c>
      <c r="K2680">
        <f t="shared" si="125"/>
        <v>2511.6666666666665</v>
      </c>
    </row>
    <row r="2681" spans="1:11" ht="15">
      <c r="A2681" t="s">
        <v>30</v>
      </c>
      <c r="B2681">
        <v>1</v>
      </c>
      <c r="C2681">
        <v>15</v>
      </c>
      <c r="D2681" t="s">
        <v>33</v>
      </c>
      <c r="E2681" s="2" t="s">
        <v>460</v>
      </c>
      <c r="F2681" s="1">
        <v>3.4743055555555555E-2</v>
      </c>
      <c r="G2681">
        <f>_xlfn.XLOOKUP($A2681,Product_pricing!$B:$B,Product_pricing!$C:$C)</f>
        <v>19</v>
      </c>
      <c r="H2681">
        <f t="shared" si="123"/>
        <v>16.149999999999999</v>
      </c>
      <c r="I2681" s="10">
        <f t="shared" si="124"/>
        <v>1.4251376599147873E-2</v>
      </c>
      <c r="J2681" t="str">
        <f>_xlfn.XLOOKUP(A2681,Product_Details!$A:$A,Product_Details!$G:$G,"mens")</f>
        <v>Womens</v>
      </c>
      <c r="K2681">
        <f t="shared" si="125"/>
        <v>2511.6666666666665</v>
      </c>
    </row>
    <row r="2682" spans="1:11" ht="15">
      <c r="A2682" t="s">
        <v>25</v>
      </c>
      <c r="B2682">
        <v>2</v>
      </c>
      <c r="C2682">
        <v>15</v>
      </c>
      <c r="D2682" t="s">
        <v>33</v>
      </c>
      <c r="E2682" s="2" t="s">
        <v>460</v>
      </c>
      <c r="F2682" s="1">
        <v>3.4743055555555555E-2</v>
      </c>
      <c r="G2682">
        <f>_xlfn.XLOOKUP($A2682,Product_pricing!$B:$B,Product_pricing!$C:$C)</f>
        <v>40</v>
      </c>
      <c r="H2682">
        <f t="shared" si="123"/>
        <v>68</v>
      </c>
      <c r="I2682" s="10">
        <f t="shared" si="124"/>
        <v>6.0005796206938425E-2</v>
      </c>
      <c r="J2682" t="str">
        <f>_xlfn.XLOOKUP(A2682,Product_Details!$A:$A,Product_Details!$G:$G,"mens")</f>
        <v>Mens</v>
      </c>
      <c r="K2682">
        <f t="shared" si="125"/>
        <v>1512</v>
      </c>
    </row>
    <row r="2683" spans="1:11" ht="15">
      <c r="A2683" t="s">
        <v>41</v>
      </c>
      <c r="B2683">
        <v>4</v>
      </c>
      <c r="C2683">
        <v>15</v>
      </c>
      <c r="D2683" t="s">
        <v>33</v>
      </c>
      <c r="E2683" s="2" t="s">
        <v>460</v>
      </c>
      <c r="F2683" s="1">
        <v>3.4743055555555555E-2</v>
      </c>
      <c r="G2683">
        <f>_xlfn.XLOOKUP($A2683,Product_pricing!$B:$B,Product_pricing!$C:$C)</f>
        <v>10</v>
      </c>
      <c r="H2683">
        <f t="shared" si="123"/>
        <v>34</v>
      </c>
      <c r="I2683" s="10">
        <f t="shared" si="124"/>
        <v>3.0002898103469212E-2</v>
      </c>
      <c r="J2683" t="str">
        <f>_xlfn.XLOOKUP(A2683,Product_Details!$A:$A,Product_Details!$G:$G,"mens")</f>
        <v>Mens</v>
      </c>
      <c r="K2683">
        <f t="shared" si="125"/>
        <v>1512</v>
      </c>
    </row>
    <row r="2684" spans="1:11" ht="15">
      <c r="A2684" t="s">
        <v>31</v>
      </c>
      <c r="B2684">
        <v>1</v>
      </c>
      <c r="C2684">
        <v>15</v>
      </c>
      <c r="D2684" t="s">
        <v>33</v>
      </c>
      <c r="E2684" s="2" t="s">
        <v>460</v>
      </c>
      <c r="F2684" s="1">
        <v>3.4743055555555555E-2</v>
      </c>
      <c r="G2684">
        <f>_xlfn.XLOOKUP($A2684,Product_pricing!$B:$B,Product_pricing!$C:$C)</f>
        <v>57</v>
      </c>
      <c r="H2684">
        <f t="shared" si="123"/>
        <v>48.449999999999996</v>
      </c>
      <c r="I2684" s="10">
        <f t="shared" si="124"/>
        <v>4.2754129797443627E-2</v>
      </c>
      <c r="J2684" t="str">
        <f>_xlfn.XLOOKUP(A2684,Product_Details!$A:$A,Product_Details!$G:$G,"mens")</f>
        <v>Mens</v>
      </c>
      <c r="K2684">
        <f t="shared" si="125"/>
        <v>1512</v>
      </c>
    </row>
    <row r="2685" spans="1:11" ht="15">
      <c r="A2685" t="s">
        <v>32</v>
      </c>
      <c r="B2685">
        <v>5</v>
      </c>
      <c r="C2685">
        <v>15</v>
      </c>
      <c r="D2685" t="s">
        <v>33</v>
      </c>
      <c r="E2685" s="2" t="s">
        <v>460</v>
      </c>
      <c r="F2685" s="1">
        <v>3.4743055555555555E-2</v>
      </c>
      <c r="G2685">
        <f>_xlfn.XLOOKUP($A2685,Product_pricing!$B:$B,Product_pricing!$C:$C)</f>
        <v>36</v>
      </c>
      <c r="H2685">
        <f t="shared" si="123"/>
        <v>153</v>
      </c>
      <c r="I2685" s="10">
        <f t="shared" si="124"/>
        <v>0.13501304146561144</v>
      </c>
      <c r="J2685" t="str">
        <f>_xlfn.XLOOKUP(A2685,Product_Details!$A:$A,Product_Details!$G:$G,"mens")</f>
        <v>Mens</v>
      </c>
      <c r="K2685">
        <f t="shared" si="125"/>
        <v>1512</v>
      </c>
    </row>
    <row r="2686" spans="1:11" ht="15">
      <c r="A2686" t="s">
        <v>27</v>
      </c>
      <c r="B2686">
        <v>5</v>
      </c>
      <c r="C2686">
        <v>15</v>
      </c>
      <c r="D2686" t="s">
        <v>33</v>
      </c>
      <c r="E2686" s="2" t="s">
        <v>460</v>
      </c>
      <c r="F2686" s="1">
        <v>3.4743055555555555E-2</v>
      </c>
      <c r="G2686">
        <f>_xlfn.XLOOKUP($A2686,Product_pricing!$B:$B,Product_pricing!$C:$C)</f>
        <v>29</v>
      </c>
      <c r="H2686">
        <f t="shared" si="123"/>
        <v>123.25</v>
      </c>
      <c r="I2686" s="10">
        <f t="shared" si="124"/>
        <v>0.10876050562507589</v>
      </c>
      <c r="J2686" t="str">
        <f>_xlfn.XLOOKUP(A2686,Product_Details!$A:$A,Product_Details!$G:$G,"mens")</f>
        <v>Mens</v>
      </c>
      <c r="K2686">
        <f t="shared" si="125"/>
        <v>1512</v>
      </c>
    </row>
    <row r="2687" spans="1:11" ht="15">
      <c r="A2687" t="s">
        <v>22</v>
      </c>
      <c r="B2687">
        <v>2</v>
      </c>
      <c r="C2687">
        <v>14</v>
      </c>
      <c r="D2687" t="s">
        <v>33</v>
      </c>
      <c r="E2687" t="s">
        <v>461</v>
      </c>
      <c r="F2687" s="1">
        <v>1.0540509259259258E-2</v>
      </c>
      <c r="G2687">
        <f>_xlfn.XLOOKUP($A2687,Product_pricing!$B:$B,Product_pricing!$C:$C)</f>
        <v>13</v>
      </c>
      <c r="H2687">
        <f t="shared" si="123"/>
        <v>22.36</v>
      </c>
      <c r="I2687" s="10">
        <f t="shared" si="124"/>
        <v>1.9731317693928576E-2</v>
      </c>
      <c r="J2687" t="str">
        <f>_xlfn.XLOOKUP(A2687,Product_Details!$A:$A,Product_Details!$G:$G,"mens")</f>
        <v>Womens</v>
      </c>
      <c r="K2687">
        <f t="shared" si="125"/>
        <v>1507</v>
      </c>
    </row>
    <row r="2688" spans="1:11" ht="15">
      <c r="A2688" t="s">
        <v>29</v>
      </c>
      <c r="B2688">
        <v>3</v>
      </c>
      <c r="C2688">
        <v>14</v>
      </c>
      <c r="D2688" t="s">
        <v>33</v>
      </c>
      <c r="E2688" t="s">
        <v>461</v>
      </c>
      <c r="F2688" s="1">
        <v>1.0540509259259258E-2</v>
      </c>
      <c r="G2688">
        <f>_xlfn.XLOOKUP($A2688,Product_pricing!$B:$B,Product_pricing!$C:$C)</f>
        <v>10</v>
      </c>
      <c r="H2688">
        <f t="shared" si="123"/>
        <v>25.8</v>
      </c>
      <c r="I2688" s="10">
        <f t="shared" si="124"/>
        <v>2.276690503145605E-2</v>
      </c>
      <c r="J2688" t="str">
        <f>_xlfn.XLOOKUP(A2688,Product_Details!$A:$A,Product_Details!$G:$G,"mens")</f>
        <v>Womens</v>
      </c>
      <c r="K2688">
        <f t="shared" si="125"/>
        <v>1507</v>
      </c>
    </row>
    <row r="2689" spans="1:11" ht="15">
      <c r="A2689" t="s">
        <v>36</v>
      </c>
      <c r="B2689">
        <v>2</v>
      </c>
      <c r="C2689">
        <v>14</v>
      </c>
      <c r="D2689" t="s">
        <v>33</v>
      </c>
      <c r="E2689" t="s">
        <v>461</v>
      </c>
      <c r="F2689" s="1">
        <v>1.0540509259259258E-2</v>
      </c>
      <c r="G2689">
        <f>_xlfn.XLOOKUP($A2689,Product_pricing!$B:$B,Product_pricing!$C:$C)</f>
        <v>23</v>
      </c>
      <c r="H2689">
        <f t="shared" si="123"/>
        <v>39.56</v>
      </c>
      <c r="I2689" s="10">
        <f t="shared" si="124"/>
        <v>3.4909254381565939E-2</v>
      </c>
      <c r="J2689" t="str">
        <f>_xlfn.XLOOKUP(A2689,Product_Details!$A:$A,Product_Details!$G:$G,"mens")</f>
        <v>Womens</v>
      </c>
      <c r="K2689">
        <f t="shared" si="125"/>
        <v>1507</v>
      </c>
    </row>
    <row r="2690" spans="1:11" ht="15">
      <c r="A2690" t="s">
        <v>30</v>
      </c>
      <c r="B2690">
        <v>4</v>
      </c>
      <c r="C2690">
        <v>14</v>
      </c>
      <c r="D2690" t="s">
        <v>33</v>
      </c>
      <c r="E2690" t="s">
        <v>461</v>
      </c>
      <c r="F2690" s="1">
        <v>1.0540509259259258E-2</v>
      </c>
      <c r="G2690">
        <f>_xlfn.XLOOKUP($A2690,Product_pricing!$B:$B,Product_pricing!$C:$C)</f>
        <v>19</v>
      </c>
      <c r="H2690">
        <f t="shared" si="123"/>
        <v>65.36</v>
      </c>
      <c r="I2690" s="10">
        <f t="shared" si="124"/>
        <v>5.7676159413021989E-2</v>
      </c>
      <c r="J2690" t="str">
        <f>_xlfn.XLOOKUP(A2690,Product_Details!$A:$A,Product_Details!$G:$G,"mens")</f>
        <v>Womens</v>
      </c>
      <c r="K2690">
        <f t="shared" si="125"/>
        <v>1507</v>
      </c>
    </row>
    <row r="2691" spans="1:11" ht="15">
      <c r="A2691" t="s">
        <v>38</v>
      </c>
      <c r="B2691">
        <v>1</v>
      </c>
      <c r="C2691">
        <v>14</v>
      </c>
      <c r="D2691" t="s">
        <v>33</v>
      </c>
      <c r="E2691" t="s">
        <v>461</v>
      </c>
      <c r="F2691" s="1">
        <v>1.0540509259259258E-2</v>
      </c>
      <c r="G2691">
        <f>_xlfn.XLOOKUP($A2691,Product_pricing!$B:$B,Product_pricing!$C:$C)</f>
        <v>54</v>
      </c>
      <c r="H2691">
        <f t="shared" ref="H2691:H2754" si="126">B2691*G2691*(1-C2691/100)</f>
        <v>46.44</v>
      </c>
      <c r="I2691" s="10">
        <f t="shared" ref="I2691:I2754" si="127">(H2691/SUM($H:$H))*1000</f>
        <v>4.0980429056620887E-2</v>
      </c>
      <c r="J2691" t="str">
        <f>_xlfn.XLOOKUP(A2691,Product_Details!$A:$A,Product_Details!$G:$G,"mens")</f>
        <v>Womens</v>
      </c>
      <c r="K2691">
        <f t="shared" ref="K2691:K2754" si="128">COUNTIFS($J:$J, J2691) / COUNTIFS($J:$J, J2691, $E:$E, E2691)</f>
        <v>1507</v>
      </c>
    </row>
    <row r="2692" spans="1:11" ht="15">
      <c r="A2692" t="s">
        <v>25</v>
      </c>
      <c r="B2692">
        <v>4</v>
      </c>
      <c r="C2692">
        <v>14</v>
      </c>
      <c r="D2692" t="s">
        <v>33</v>
      </c>
      <c r="E2692" t="s">
        <v>461</v>
      </c>
      <c r="F2692" s="1">
        <v>1.0540509259259258E-2</v>
      </c>
      <c r="G2692">
        <f>_xlfn.XLOOKUP($A2692,Product_pricing!$B:$B,Product_pricing!$C:$C)</f>
        <v>40</v>
      </c>
      <c r="H2692">
        <f t="shared" si="126"/>
        <v>137.6</v>
      </c>
      <c r="I2692" s="10">
        <f t="shared" si="127"/>
        <v>0.12142349350109892</v>
      </c>
      <c r="J2692" t="str">
        <f>_xlfn.XLOOKUP(A2692,Product_Details!$A:$A,Product_Details!$G:$G,"mens")</f>
        <v>Mens</v>
      </c>
      <c r="K2692">
        <f t="shared" si="128"/>
        <v>1890</v>
      </c>
    </row>
    <row r="2693" spans="1:11" ht="15">
      <c r="A2693" t="s">
        <v>41</v>
      </c>
      <c r="B2693">
        <v>1</v>
      </c>
      <c r="C2693">
        <v>14</v>
      </c>
      <c r="D2693" t="s">
        <v>33</v>
      </c>
      <c r="E2693" t="s">
        <v>461</v>
      </c>
      <c r="F2693" s="1">
        <v>1.0540509259259258E-2</v>
      </c>
      <c r="G2693">
        <f>_xlfn.XLOOKUP($A2693,Product_pricing!$B:$B,Product_pricing!$C:$C)</f>
        <v>10</v>
      </c>
      <c r="H2693">
        <f t="shared" si="126"/>
        <v>8.6</v>
      </c>
      <c r="I2693" s="10">
        <f t="shared" si="127"/>
        <v>7.5889683438186825E-3</v>
      </c>
      <c r="J2693" t="str">
        <f>_xlfn.XLOOKUP(A2693,Product_Details!$A:$A,Product_Details!$G:$G,"mens")</f>
        <v>Mens</v>
      </c>
      <c r="K2693">
        <f t="shared" si="128"/>
        <v>1890</v>
      </c>
    </row>
    <row r="2694" spans="1:11" ht="15">
      <c r="A2694" t="s">
        <v>31</v>
      </c>
      <c r="B2694">
        <v>1</v>
      </c>
      <c r="C2694">
        <v>14</v>
      </c>
      <c r="D2694" t="s">
        <v>33</v>
      </c>
      <c r="E2694" t="s">
        <v>461</v>
      </c>
      <c r="F2694" s="1">
        <v>1.0540509259259258E-2</v>
      </c>
      <c r="G2694">
        <f>_xlfn.XLOOKUP($A2694,Product_pricing!$B:$B,Product_pricing!$C:$C)</f>
        <v>57</v>
      </c>
      <c r="H2694">
        <f t="shared" si="126"/>
        <v>49.019999999999996</v>
      </c>
      <c r="I2694" s="10">
        <f t="shared" si="127"/>
        <v>4.3257119559766487E-2</v>
      </c>
      <c r="J2694" t="str">
        <f>_xlfn.XLOOKUP(A2694,Product_Details!$A:$A,Product_Details!$G:$G,"mens")</f>
        <v>Mens</v>
      </c>
      <c r="K2694">
        <f t="shared" si="128"/>
        <v>1890</v>
      </c>
    </row>
    <row r="2695" spans="1:11" ht="15">
      <c r="A2695" t="s">
        <v>27</v>
      </c>
      <c r="B2695">
        <v>3</v>
      </c>
      <c r="C2695">
        <v>14</v>
      </c>
      <c r="D2695" t="s">
        <v>33</v>
      </c>
      <c r="E2695" t="s">
        <v>461</v>
      </c>
      <c r="F2695" s="1">
        <v>1.0540509259259258E-2</v>
      </c>
      <c r="G2695">
        <f>_xlfn.XLOOKUP($A2695,Product_pricing!$B:$B,Product_pricing!$C:$C)</f>
        <v>29</v>
      </c>
      <c r="H2695">
        <f t="shared" si="126"/>
        <v>74.819999999999993</v>
      </c>
      <c r="I2695" s="10">
        <f t="shared" si="127"/>
        <v>6.602402459122253E-2</v>
      </c>
      <c r="J2695" t="str">
        <f>_xlfn.XLOOKUP(A2695,Product_Details!$A:$A,Product_Details!$G:$G,"mens")</f>
        <v>Mens</v>
      </c>
      <c r="K2695">
        <f t="shared" si="128"/>
        <v>1890</v>
      </c>
    </row>
    <row r="2696" spans="1:11" ht="15">
      <c r="A2696" t="s">
        <v>35</v>
      </c>
      <c r="B2696">
        <v>4</v>
      </c>
      <c r="C2696">
        <v>14</v>
      </c>
      <c r="D2696" t="s">
        <v>33</v>
      </c>
      <c r="E2696" t="s">
        <v>462</v>
      </c>
      <c r="F2696" s="1">
        <v>1.1400462962962965E-2</v>
      </c>
      <c r="G2696">
        <f>_xlfn.XLOOKUP($A2696,Product_pricing!$B:$B,Product_pricing!$C:$C)</f>
        <v>32</v>
      </c>
      <c r="H2696">
        <f t="shared" si="126"/>
        <v>110.08</v>
      </c>
      <c r="I2696" s="10">
        <f t="shared" si="127"/>
        <v>9.7138794800879141E-2</v>
      </c>
      <c r="J2696" t="str">
        <f>_xlfn.XLOOKUP(A2696,Product_Details!$A:$A,Product_Details!$G:$G,"mens")</f>
        <v>Womens</v>
      </c>
      <c r="K2696">
        <f t="shared" si="128"/>
        <v>7535</v>
      </c>
    </row>
    <row r="2697" spans="1:11" ht="15">
      <c r="A2697" t="s">
        <v>25</v>
      </c>
      <c r="B2697">
        <v>1</v>
      </c>
      <c r="C2697">
        <v>14</v>
      </c>
      <c r="D2697" t="s">
        <v>33</v>
      </c>
      <c r="E2697" t="s">
        <v>462</v>
      </c>
      <c r="F2697" s="1">
        <v>1.1400462962962965E-2</v>
      </c>
      <c r="G2697">
        <f>_xlfn.XLOOKUP($A2697,Product_pricing!$B:$B,Product_pricing!$C:$C)</f>
        <v>40</v>
      </c>
      <c r="H2697">
        <f t="shared" si="126"/>
        <v>34.4</v>
      </c>
      <c r="I2697" s="10">
        <f t="shared" si="127"/>
        <v>3.035587337527473E-2</v>
      </c>
      <c r="J2697" t="str">
        <f>_xlfn.XLOOKUP(A2697,Product_Details!$A:$A,Product_Details!$G:$G,"mens")</f>
        <v>Mens</v>
      </c>
      <c r="K2697">
        <f t="shared" si="128"/>
        <v>1890</v>
      </c>
    </row>
    <row r="2698" spans="1:11" ht="15">
      <c r="A2698" t="s">
        <v>41</v>
      </c>
      <c r="B2698">
        <v>2</v>
      </c>
      <c r="C2698">
        <v>14</v>
      </c>
      <c r="D2698" t="s">
        <v>33</v>
      </c>
      <c r="E2698" t="s">
        <v>462</v>
      </c>
      <c r="F2698" s="1">
        <v>1.1400462962962965E-2</v>
      </c>
      <c r="G2698">
        <f>_xlfn.XLOOKUP($A2698,Product_pricing!$B:$B,Product_pricing!$C:$C)</f>
        <v>10</v>
      </c>
      <c r="H2698">
        <f t="shared" si="126"/>
        <v>17.2</v>
      </c>
      <c r="I2698" s="10">
        <f t="shared" si="127"/>
        <v>1.5177936687637365E-2</v>
      </c>
      <c r="J2698" t="str">
        <f>_xlfn.XLOOKUP(A2698,Product_Details!$A:$A,Product_Details!$G:$G,"mens")</f>
        <v>Mens</v>
      </c>
      <c r="K2698">
        <f t="shared" si="128"/>
        <v>1890</v>
      </c>
    </row>
    <row r="2699" spans="1:11" ht="15">
      <c r="A2699" t="s">
        <v>32</v>
      </c>
      <c r="B2699">
        <v>2</v>
      </c>
      <c r="C2699">
        <v>14</v>
      </c>
      <c r="D2699" t="s">
        <v>33</v>
      </c>
      <c r="E2699" t="s">
        <v>462</v>
      </c>
      <c r="F2699" s="1">
        <v>1.1400462962962965E-2</v>
      </c>
      <c r="G2699">
        <f>_xlfn.XLOOKUP($A2699,Product_pricing!$B:$B,Product_pricing!$C:$C)</f>
        <v>36</v>
      </c>
      <c r="H2699">
        <f t="shared" si="126"/>
        <v>61.92</v>
      </c>
      <c r="I2699" s="10">
        <f t="shared" si="127"/>
        <v>5.4640572075494519E-2</v>
      </c>
      <c r="J2699" t="str">
        <f>_xlfn.XLOOKUP(A2699,Product_Details!$A:$A,Product_Details!$G:$G,"mens")</f>
        <v>Mens</v>
      </c>
      <c r="K2699">
        <f t="shared" si="128"/>
        <v>1890</v>
      </c>
    </row>
    <row r="2700" spans="1:11" ht="15">
      <c r="A2700" t="s">
        <v>26</v>
      </c>
      <c r="B2700">
        <v>2</v>
      </c>
      <c r="C2700">
        <v>14</v>
      </c>
      <c r="D2700" t="s">
        <v>33</v>
      </c>
      <c r="E2700" t="s">
        <v>462</v>
      </c>
      <c r="F2700" s="1">
        <v>1.1400462962962965E-2</v>
      </c>
      <c r="G2700">
        <f>_xlfn.XLOOKUP($A2700,Product_pricing!$B:$B,Product_pricing!$C:$C)</f>
        <v>17</v>
      </c>
      <c r="H2700">
        <f t="shared" si="126"/>
        <v>29.24</v>
      </c>
      <c r="I2700" s="10">
        <f t="shared" si="127"/>
        <v>2.5802492368983521E-2</v>
      </c>
      <c r="J2700" t="str">
        <f>_xlfn.XLOOKUP(A2700,Product_Details!$A:$A,Product_Details!$G:$G,"mens")</f>
        <v>Mens</v>
      </c>
      <c r="K2700">
        <f t="shared" si="128"/>
        <v>1890</v>
      </c>
    </row>
    <row r="2701" spans="1:11" ht="15">
      <c r="A2701" t="s">
        <v>29</v>
      </c>
      <c r="B2701">
        <v>3</v>
      </c>
      <c r="C2701">
        <v>7</v>
      </c>
      <c r="D2701" t="s">
        <v>33</v>
      </c>
      <c r="E2701">
        <v>121248</v>
      </c>
      <c r="F2701" s="1">
        <v>2.9953703703703705E-3</v>
      </c>
      <c r="G2701">
        <f>_xlfn.XLOOKUP($A2701,Product_pricing!$B:$B,Product_pricing!$C:$C)</f>
        <v>10</v>
      </c>
      <c r="H2701">
        <f t="shared" si="126"/>
        <v>27.9</v>
      </c>
      <c r="I2701" s="10">
        <f t="shared" si="127"/>
        <v>2.462002520843503E-2</v>
      </c>
      <c r="J2701" t="str">
        <f>_xlfn.XLOOKUP(A2701,Product_Details!$A:$A,Product_Details!$G:$G,"mens")</f>
        <v>Womens</v>
      </c>
      <c r="K2701">
        <f t="shared" si="128"/>
        <v>2511.6666666666665</v>
      </c>
    </row>
    <row r="2702" spans="1:11" ht="15">
      <c r="A2702" t="s">
        <v>30</v>
      </c>
      <c r="B2702">
        <v>4</v>
      </c>
      <c r="C2702">
        <v>7</v>
      </c>
      <c r="D2702" t="s">
        <v>33</v>
      </c>
      <c r="E2702">
        <v>121248</v>
      </c>
      <c r="F2702" s="1">
        <v>2.9953703703703705E-3</v>
      </c>
      <c r="G2702">
        <f>_xlfn.XLOOKUP($A2702,Product_pricing!$B:$B,Product_pricing!$C:$C)</f>
        <v>19</v>
      </c>
      <c r="H2702">
        <f t="shared" si="126"/>
        <v>70.679999999999993</v>
      </c>
      <c r="I2702" s="10">
        <f t="shared" si="127"/>
        <v>6.2370730528035406E-2</v>
      </c>
      <c r="J2702" t="str">
        <f>_xlfn.XLOOKUP(A2702,Product_Details!$A:$A,Product_Details!$G:$G,"mens")</f>
        <v>Womens</v>
      </c>
      <c r="K2702">
        <f t="shared" si="128"/>
        <v>2511.6666666666665</v>
      </c>
    </row>
    <row r="2703" spans="1:11" ht="15">
      <c r="A2703" t="s">
        <v>38</v>
      </c>
      <c r="B2703">
        <v>4</v>
      </c>
      <c r="C2703">
        <v>7</v>
      </c>
      <c r="D2703" t="s">
        <v>33</v>
      </c>
      <c r="E2703">
        <v>121248</v>
      </c>
      <c r="F2703" s="1">
        <v>2.9953703703703705E-3</v>
      </c>
      <c r="G2703">
        <f>_xlfn.XLOOKUP($A2703,Product_pricing!$B:$B,Product_pricing!$C:$C)</f>
        <v>54</v>
      </c>
      <c r="H2703">
        <f t="shared" si="126"/>
        <v>200.88</v>
      </c>
      <c r="I2703" s="10">
        <f t="shared" si="127"/>
        <v>0.1772641815007322</v>
      </c>
      <c r="J2703" t="str">
        <f>_xlfn.XLOOKUP(A2703,Product_Details!$A:$A,Product_Details!$G:$G,"mens")</f>
        <v>Womens</v>
      </c>
      <c r="K2703">
        <f t="shared" si="128"/>
        <v>2511.6666666666665</v>
      </c>
    </row>
    <row r="2704" spans="1:11" ht="15">
      <c r="A2704" t="s">
        <v>25</v>
      </c>
      <c r="B2704">
        <v>5</v>
      </c>
      <c r="C2704">
        <v>7</v>
      </c>
      <c r="D2704" t="s">
        <v>33</v>
      </c>
      <c r="E2704">
        <v>121248</v>
      </c>
      <c r="F2704" s="1">
        <v>2.9953703703703705E-3</v>
      </c>
      <c r="G2704">
        <f>_xlfn.XLOOKUP($A2704,Product_pricing!$B:$B,Product_pricing!$C:$C)</f>
        <v>40</v>
      </c>
      <c r="H2704">
        <f t="shared" si="126"/>
        <v>186</v>
      </c>
      <c r="I2704" s="10">
        <f t="shared" si="127"/>
        <v>0.16413350138956687</v>
      </c>
      <c r="J2704" t="str">
        <f>_xlfn.XLOOKUP(A2704,Product_Details!$A:$A,Product_Details!$G:$G,"mens")</f>
        <v>Mens</v>
      </c>
      <c r="K2704">
        <f t="shared" si="128"/>
        <v>2520</v>
      </c>
    </row>
    <row r="2705" spans="1:11" ht="15">
      <c r="A2705" t="s">
        <v>41</v>
      </c>
      <c r="B2705">
        <v>5</v>
      </c>
      <c r="C2705">
        <v>7</v>
      </c>
      <c r="D2705" t="s">
        <v>33</v>
      </c>
      <c r="E2705">
        <v>121248</v>
      </c>
      <c r="F2705" s="1">
        <v>2.9953703703703705E-3</v>
      </c>
      <c r="G2705">
        <f>_xlfn.XLOOKUP($A2705,Product_pricing!$B:$B,Product_pricing!$C:$C)</f>
        <v>10</v>
      </c>
      <c r="H2705">
        <f t="shared" si="126"/>
        <v>46.5</v>
      </c>
      <c r="I2705" s="10">
        <f t="shared" si="127"/>
        <v>4.1033375347391716E-2</v>
      </c>
      <c r="J2705" t="str">
        <f>_xlfn.XLOOKUP(A2705,Product_Details!$A:$A,Product_Details!$G:$G,"mens")</f>
        <v>Mens</v>
      </c>
      <c r="K2705">
        <f t="shared" si="128"/>
        <v>2520</v>
      </c>
    </row>
    <row r="2706" spans="1:11" ht="15">
      <c r="A2706" t="s">
        <v>26</v>
      </c>
      <c r="B2706">
        <v>2</v>
      </c>
      <c r="C2706">
        <v>7</v>
      </c>
      <c r="D2706" t="s">
        <v>33</v>
      </c>
      <c r="E2706">
        <v>121248</v>
      </c>
      <c r="F2706" s="1">
        <v>2.9953703703703705E-3</v>
      </c>
      <c r="G2706">
        <f>_xlfn.XLOOKUP($A2706,Product_pricing!$B:$B,Product_pricing!$C:$C)</f>
        <v>17</v>
      </c>
      <c r="H2706">
        <f t="shared" si="126"/>
        <v>31.619999999999997</v>
      </c>
      <c r="I2706" s="10">
        <f t="shared" si="127"/>
        <v>2.7902695236226367E-2</v>
      </c>
      <c r="J2706" t="str">
        <f>_xlfn.XLOOKUP(A2706,Product_Details!$A:$A,Product_Details!$G:$G,"mens")</f>
        <v>Mens</v>
      </c>
      <c r="K2706">
        <f t="shared" si="128"/>
        <v>2520</v>
      </c>
    </row>
    <row r="2707" spans="1:11" ht="15">
      <c r="A2707" t="s">
        <v>22</v>
      </c>
      <c r="B2707">
        <v>5</v>
      </c>
      <c r="C2707">
        <v>7</v>
      </c>
      <c r="D2707" t="s">
        <v>23</v>
      </c>
      <c r="E2707" t="s">
        <v>463</v>
      </c>
      <c r="F2707" s="1">
        <v>3.5950231481481479E-2</v>
      </c>
      <c r="G2707">
        <f>_xlfn.XLOOKUP($A2707,Product_pricing!$B:$B,Product_pricing!$C:$C)</f>
        <v>13</v>
      </c>
      <c r="H2707">
        <f t="shared" si="126"/>
        <v>60.449999999999996</v>
      </c>
      <c r="I2707" s="10">
        <f t="shared" si="127"/>
        <v>5.3343387951609228E-2</v>
      </c>
      <c r="J2707" t="str">
        <f>_xlfn.XLOOKUP(A2707,Product_Details!$A:$A,Product_Details!$G:$G,"mens")</f>
        <v>Womens</v>
      </c>
      <c r="K2707">
        <f t="shared" si="128"/>
        <v>3767.5</v>
      </c>
    </row>
    <row r="2708" spans="1:11" ht="15">
      <c r="A2708" t="s">
        <v>38</v>
      </c>
      <c r="B2708">
        <v>4</v>
      </c>
      <c r="C2708">
        <v>7</v>
      </c>
      <c r="D2708" t="s">
        <v>23</v>
      </c>
      <c r="E2708" t="s">
        <v>463</v>
      </c>
      <c r="F2708" s="1">
        <v>3.5950231481481479E-2</v>
      </c>
      <c r="G2708">
        <f>_xlfn.XLOOKUP($A2708,Product_pricing!$B:$B,Product_pricing!$C:$C)</f>
        <v>54</v>
      </c>
      <c r="H2708">
        <f t="shared" si="126"/>
        <v>200.88</v>
      </c>
      <c r="I2708" s="10">
        <f t="shared" si="127"/>
        <v>0.1772641815007322</v>
      </c>
      <c r="J2708" t="str">
        <f>_xlfn.XLOOKUP(A2708,Product_Details!$A:$A,Product_Details!$G:$G,"mens")</f>
        <v>Womens</v>
      </c>
      <c r="K2708">
        <f t="shared" si="128"/>
        <v>3767.5</v>
      </c>
    </row>
    <row r="2709" spans="1:11" ht="15">
      <c r="A2709" t="s">
        <v>25</v>
      </c>
      <c r="B2709">
        <v>5</v>
      </c>
      <c r="C2709">
        <v>7</v>
      </c>
      <c r="D2709" t="s">
        <v>23</v>
      </c>
      <c r="E2709" t="s">
        <v>463</v>
      </c>
      <c r="F2709" s="1">
        <v>3.5950231481481479E-2</v>
      </c>
      <c r="G2709">
        <f>_xlfn.XLOOKUP($A2709,Product_pricing!$B:$B,Product_pricing!$C:$C)</f>
        <v>40</v>
      </c>
      <c r="H2709">
        <f t="shared" si="126"/>
        <v>186</v>
      </c>
      <c r="I2709" s="10">
        <f t="shared" si="127"/>
        <v>0.16413350138956687</v>
      </c>
      <c r="J2709" t="str">
        <f>_xlfn.XLOOKUP(A2709,Product_Details!$A:$A,Product_Details!$G:$G,"mens")</f>
        <v>Mens</v>
      </c>
      <c r="K2709">
        <f t="shared" si="128"/>
        <v>2520</v>
      </c>
    </row>
    <row r="2710" spans="1:11" ht="15">
      <c r="A2710" t="s">
        <v>26</v>
      </c>
      <c r="B2710">
        <v>1</v>
      </c>
      <c r="C2710">
        <v>7</v>
      </c>
      <c r="D2710" t="s">
        <v>23</v>
      </c>
      <c r="E2710" t="s">
        <v>463</v>
      </c>
      <c r="F2710" s="1">
        <v>3.5950231481481479E-2</v>
      </c>
      <c r="G2710">
        <f>_xlfn.XLOOKUP($A2710,Product_pricing!$B:$B,Product_pricing!$C:$C)</f>
        <v>17</v>
      </c>
      <c r="H2710">
        <f t="shared" si="126"/>
        <v>15.809999999999999</v>
      </c>
      <c r="I2710" s="10">
        <f t="shared" si="127"/>
        <v>1.3951347618113183E-2</v>
      </c>
      <c r="J2710" t="str">
        <f>_xlfn.XLOOKUP(A2710,Product_Details!$A:$A,Product_Details!$G:$G,"mens")</f>
        <v>Mens</v>
      </c>
      <c r="K2710">
        <f t="shared" si="128"/>
        <v>2520</v>
      </c>
    </row>
    <row r="2711" spans="1:11" ht="15">
      <c r="A2711" t="s">
        <v>27</v>
      </c>
      <c r="B2711">
        <v>1</v>
      </c>
      <c r="C2711">
        <v>7</v>
      </c>
      <c r="D2711" t="s">
        <v>23</v>
      </c>
      <c r="E2711" t="s">
        <v>463</v>
      </c>
      <c r="F2711" s="1">
        <v>3.5950231481481479E-2</v>
      </c>
      <c r="G2711">
        <f>_xlfn.XLOOKUP($A2711,Product_pricing!$B:$B,Product_pricing!$C:$C)</f>
        <v>29</v>
      </c>
      <c r="H2711">
        <f t="shared" si="126"/>
        <v>26.97</v>
      </c>
      <c r="I2711" s="10">
        <f t="shared" si="127"/>
        <v>2.3799357701487195E-2</v>
      </c>
      <c r="J2711" t="str">
        <f>_xlfn.XLOOKUP(A2711,Product_Details!$A:$A,Product_Details!$G:$G,"mens")</f>
        <v>Mens</v>
      </c>
      <c r="K2711">
        <f t="shared" si="128"/>
        <v>2520</v>
      </c>
    </row>
    <row r="2712" spans="1:11" ht="15">
      <c r="A2712" t="s">
        <v>35</v>
      </c>
      <c r="B2712">
        <v>1</v>
      </c>
      <c r="C2712">
        <v>17</v>
      </c>
      <c r="D2712" t="s">
        <v>23</v>
      </c>
      <c r="E2712" t="s">
        <v>464</v>
      </c>
      <c r="F2712" s="1">
        <v>3.7273148148148146E-2</v>
      </c>
      <c r="G2712">
        <f>_xlfn.XLOOKUP($A2712,Product_pricing!$B:$B,Product_pricing!$C:$C)</f>
        <v>32</v>
      </c>
      <c r="H2712">
        <f t="shared" si="126"/>
        <v>26.56</v>
      </c>
      <c r="I2712" s="10">
        <f t="shared" si="127"/>
        <v>2.3437558047886536E-2</v>
      </c>
      <c r="J2712" t="str">
        <f>_xlfn.XLOOKUP(A2712,Product_Details!$A:$A,Product_Details!$G:$G,"mens")</f>
        <v>Womens</v>
      </c>
      <c r="K2712">
        <f t="shared" si="128"/>
        <v>2511.6666666666665</v>
      </c>
    </row>
    <row r="2713" spans="1:11" ht="15">
      <c r="A2713" t="s">
        <v>29</v>
      </c>
      <c r="B2713">
        <v>1</v>
      </c>
      <c r="C2713">
        <v>17</v>
      </c>
      <c r="D2713" t="s">
        <v>23</v>
      </c>
      <c r="E2713" t="s">
        <v>464</v>
      </c>
      <c r="F2713" s="1">
        <v>3.7273148148148146E-2</v>
      </c>
      <c r="G2713">
        <f>_xlfn.XLOOKUP($A2713,Product_pricing!$B:$B,Product_pricing!$C:$C)</f>
        <v>10</v>
      </c>
      <c r="H2713">
        <f t="shared" si="126"/>
        <v>8.2999999999999989</v>
      </c>
      <c r="I2713" s="10">
        <f t="shared" si="127"/>
        <v>7.3242368899645426E-3</v>
      </c>
      <c r="J2713" t="str">
        <f>_xlfn.XLOOKUP(A2713,Product_Details!$A:$A,Product_Details!$G:$G,"mens")</f>
        <v>Womens</v>
      </c>
      <c r="K2713">
        <f t="shared" si="128"/>
        <v>2511.6666666666665</v>
      </c>
    </row>
    <row r="2714" spans="1:11" ht="15">
      <c r="A2714" t="s">
        <v>36</v>
      </c>
      <c r="B2714">
        <v>5</v>
      </c>
      <c r="C2714">
        <v>17</v>
      </c>
      <c r="D2714" t="s">
        <v>23</v>
      </c>
      <c r="E2714" t="s">
        <v>464</v>
      </c>
      <c r="F2714" s="1">
        <v>3.7273148148148146E-2</v>
      </c>
      <c r="G2714">
        <f>_xlfn.XLOOKUP($A2714,Product_pricing!$B:$B,Product_pricing!$C:$C)</f>
        <v>23</v>
      </c>
      <c r="H2714">
        <f t="shared" si="126"/>
        <v>95.449999999999989</v>
      </c>
      <c r="I2714" s="10">
        <f t="shared" si="127"/>
        <v>8.4228724234592225E-2</v>
      </c>
      <c r="J2714" t="str">
        <f>_xlfn.XLOOKUP(A2714,Product_Details!$A:$A,Product_Details!$G:$G,"mens")</f>
        <v>Womens</v>
      </c>
      <c r="K2714">
        <f t="shared" si="128"/>
        <v>2511.6666666666665</v>
      </c>
    </row>
    <row r="2715" spans="1:11" ht="15">
      <c r="A2715" t="s">
        <v>41</v>
      </c>
      <c r="B2715">
        <v>4</v>
      </c>
      <c r="C2715">
        <v>17</v>
      </c>
      <c r="D2715" t="s">
        <v>23</v>
      </c>
      <c r="E2715" t="s">
        <v>464</v>
      </c>
      <c r="F2715" s="1">
        <v>3.7273148148148146E-2</v>
      </c>
      <c r="G2715">
        <f>_xlfn.XLOOKUP($A2715,Product_pricing!$B:$B,Product_pricing!$C:$C)</f>
        <v>10</v>
      </c>
      <c r="H2715">
        <f t="shared" si="126"/>
        <v>33.199999999999996</v>
      </c>
      <c r="I2715" s="10">
        <f t="shared" si="127"/>
        <v>2.9296947559858171E-2</v>
      </c>
      <c r="J2715" t="str">
        <f>_xlfn.XLOOKUP(A2715,Product_Details!$A:$A,Product_Details!$G:$G,"mens")</f>
        <v>Mens</v>
      </c>
      <c r="K2715">
        <f t="shared" si="128"/>
        <v>3780</v>
      </c>
    </row>
    <row r="2716" spans="1:11" ht="15">
      <c r="A2716" t="s">
        <v>32</v>
      </c>
      <c r="B2716">
        <v>2</v>
      </c>
      <c r="C2716">
        <v>17</v>
      </c>
      <c r="D2716" t="s">
        <v>23</v>
      </c>
      <c r="E2716" t="s">
        <v>464</v>
      </c>
      <c r="F2716" s="1">
        <v>3.7273148148148146E-2</v>
      </c>
      <c r="G2716">
        <f>_xlfn.XLOOKUP($A2716,Product_pricing!$B:$B,Product_pricing!$C:$C)</f>
        <v>36</v>
      </c>
      <c r="H2716">
        <f t="shared" si="126"/>
        <v>59.76</v>
      </c>
      <c r="I2716" s="10">
        <f t="shared" si="127"/>
        <v>5.2734505607744703E-2</v>
      </c>
      <c r="J2716" t="str">
        <f>_xlfn.XLOOKUP(A2716,Product_Details!$A:$A,Product_Details!$G:$G,"mens")</f>
        <v>Mens</v>
      </c>
      <c r="K2716">
        <f t="shared" si="128"/>
        <v>3780</v>
      </c>
    </row>
    <row r="2717" spans="1:11" ht="15">
      <c r="A2717" t="s">
        <v>22</v>
      </c>
      <c r="B2717">
        <v>1</v>
      </c>
      <c r="C2717">
        <v>13</v>
      </c>
      <c r="D2717" t="s">
        <v>33</v>
      </c>
      <c r="E2717" t="s">
        <v>465</v>
      </c>
      <c r="F2717" s="1">
        <v>3.8917824074074077E-2</v>
      </c>
      <c r="G2717">
        <f>_xlfn.XLOOKUP($A2717,Product_pricing!$B:$B,Product_pricing!$C:$C)</f>
        <v>13</v>
      </c>
      <c r="H2717">
        <f t="shared" si="126"/>
        <v>11.31</v>
      </c>
      <c r="I2717" s="10">
        <f t="shared" si="127"/>
        <v>9.9803758103010828E-3</v>
      </c>
      <c r="J2717" t="str">
        <f>_xlfn.XLOOKUP(A2717,Product_Details!$A:$A,Product_Details!$G:$G,"mens")</f>
        <v>Womens</v>
      </c>
      <c r="K2717">
        <f t="shared" si="128"/>
        <v>1883.75</v>
      </c>
    </row>
    <row r="2718" spans="1:11" ht="15">
      <c r="A2718" t="s">
        <v>29</v>
      </c>
      <c r="B2718">
        <v>3</v>
      </c>
      <c r="C2718">
        <v>13</v>
      </c>
      <c r="D2718" t="s">
        <v>33</v>
      </c>
      <c r="E2718" t="s">
        <v>465</v>
      </c>
      <c r="F2718" s="1">
        <v>3.8917824074074077E-2</v>
      </c>
      <c r="G2718">
        <f>_xlfn.XLOOKUP($A2718,Product_pricing!$B:$B,Product_pricing!$C:$C)</f>
        <v>10</v>
      </c>
      <c r="H2718">
        <f t="shared" si="126"/>
        <v>26.1</v>
      </c>
      <c r="I2718" s="10">
        <f t="shared" si="127"/>
        <v>2.3031636485310189E-2</v>
      </c>
      <c r="J2718" t="str">
        <f>_xlfn.XLOOKUP(A2718,Product_Details!$A:$A,Product_Details!$G:$G,"mens")</f>
        <v>Womens</v>
      </c>
      <c r="K2718">
        <f t="shared" si="128"/>
        <v>1883.75</v>
      </c>
    </row>
    <row r="2719" spans="1:11" ht="15">
      <c r="A2719" t="s">
        <v>36</v>
      </c>
      <c r="B2719">
        <v>3</v>
      </c>
      <c r="C2719">
        <v>13</v>
      </c>
      <c r="D2719" t="s">
        <v>33</v>
      </c>
      <c r="E2719" t="s">
        <v>465</v>
      </c>
      <c r="F2719" s="1">
        <v>3.8917824074074077E-2</v>
      </c>
      <c r="G2719">
        <f>_xlfn.XLOOKUP($A2719,Product_pricing!$B:$B,Product_pricing!$C:$C)</f>
        <v>23</v>
      </c>
      <c r="H2719">
        <f t="shared" si="126"/>
        <v>60.03</v>
      </c>
      <c r="I2719" s="10">
        <f t="shared" si="127"/>
        <v>5.2972763916213438E-2</v>
      </c>
      <c r="J2719" t="str">
        <f>_xlfn.XLOOKUP(A2719,Product_Details!$A:$A,Product_Details!$G:$G,"mens")</f>
        <v>Womens</v>
      </c>
      <c r="K2719">
        <f t="shared" si="128"/>
        <v>1883.75</v>
      </c>
    </row>
    <row r="2720" spans="1:11" ht="15">
      <c r="A2720" t="s">
        <v>30</v>
      </c>
      <c r="B2720">
        <v>3</v>
      </c>
      <c r="C2720">
        <v>13</v>
      </c>
      <c r="D2720" t="s">
        <v>33</v>
      </c>
      <c r="E2720" t="s">
        <v>465</v>
      </c>
      <c r="F2720" s="1">
        <v>3.8917824074074077E-2</v>
      </c>
      <c r="G2720">
        <f>_xlfn.XLOOKUP($A2720,Product_pricing!$B:$B,Product_pricing!$C:$C)</f>
        <v>19</v>
      </c>
      <c r="H2720">
        <f t="shared" si="126"/>
        <v>49.589999999999996</v>
      </c>
      <c r="I2720" s="10">
        <f t="shared" si="127"/>
        <v>4.3760109322089354E-2</v>
      </c>
      <c r="J2720" t="str">
        <f>_xlfn.XLOOKUP(A2720,Product_Details!$A:$A,Product_Details!$G:$G,"mens")</f>
        <v>Womens</v>
      </c>
      <c r="K2720">
        <f t="shared" si="128"/>
        <v>1883.75</v>
      </c>
    </row>
    <row r="2721" spans="1:11" ht="15">
      <c r="A2721" t="s">
        <v>26</v>
      </c>
      <c r="B2721">
        <v>2</v>
      </c>
      <c r="C2721">
        <v>13</v>
      </c>
      <c r="D2721" t="s">
        <v>33</v>
      </c>
      <c r="E2721" t="s">
        <v>465</v>
      </c>
      <c r="F2721" s="1">
        <v>3.8917824074074077E-2</v>
      </c>
      <c r="G2721">
        <f>_xlfn.XLOOKUP($A2721,Product_pricing!$B:$B,Product_pricing!$C:$C)</f>
        <v>17</v>
      </c>
      <c r="H2721">
        <f t="shared" si="126"/>
        <v>29.58</v>
      </c>
      <c r="I2721" s="10">
        <f t="shared" si="127"/>
        <v>2.6102521350018212E-2</v>
      </c>
      <c r="J2721" t="str">
        <f>_xlfn.XLOOKUP(A2721,Product_Details!$A:$A,Product_Details!$G:$G,"mens")</f>
        <v>Mens</v>
      </c>
      <c r="K2721">
        <f t="shared" si="128"/>
        <v>7560</v>
      </c>
    </row>
    <row r="2722" spans="1:11" ht="15">
      <c r="A2722" t="s">
        <v>35</v>
      </c>
      <c r="B2722">
        <v>1</v>
      </c>
      <c r="C2722">
        <v>10</v>
      </c>
      <c r="D2722" t="s">
        <v>23</v>
      </c>
      <c r="E2722" t="s">
        <v>466</v>
      </c>
      <c r="F2722" s="1">
        <v>2.4519675925925924E-2</v>
      </c>
      <c r="G2722">
        <f>_xlfn.XLOOKUP($A2722,Product_pricing!$B:$B,Product_pricing!$C:$C)</f>
        <v>32</v>
      </c>
      <c r="H2722">
        <f t="shared" si="126"/>
        <v>28.8</v>
      </c>
      <c r="I2722" s="10">
        <f t="shared" si="127"/>
        <v>2.5414219569997454E-2</v>
      </c>
      <c r="J2722" t="str">
        <f>_xlfn.XLOOKUP(A2722,Product_Details!$A:$A,Product_Details!$G:$G,"mens")</f>
        <v>Womens</v>
      </c>
      <c r="K2722">
        <f t="shared" si="128"/>
        <v>2511.6666666666665</v>
      </c>
    </row>
    <row r="2723" spans="1:11" ht="15">
      <c r="A2723" t="s">
        <v>36</v>
      </c>
      <c r="B2723">
        <v>5</v>
      </c>
      <c r="C2723">
        <v>10</v>
      </c>
      <c r="D2723" t="s">
        <v>23</v>
      </c>
      <c r="E2723" t="s">
        <v>466</v>
      </c>
      <c r="F2723" s="1">
        <v>2.4519675925925924E-2</v>
      </c>
      <c r="G2723">
        <f>_xlfn.XLOOKUP($A2723,Product_pricing!$B:$B,Product_pricing!$C:$C)</f>
        <v>23</v>
      </c>
      <c r="H2723">
        <f t="shared" si="126"/>
        <v>103.5</v>
      </c>
      <c r="I2723" s="10">
        <f t="shared" si="127"/>
        <v>9.1332351579678339E-2</v>
      </c>
      <c r="J2723" t="str">
        <f>_xlfn.XLOOKUP(A2723,Product_Details!$A:$A,Product_Details!$G:$G,"mens")</f>
        <v>Womens</v>
      </c>
      <c r="K2723">
        <f t="shared" si="128"/>
        <v>2511.6666666666665</v>
      </c>
    </row>
    <row r="2724" spans="1:11" ht="15">
      <c r="A2724" t="s">
        <v>38</v>
      </c>
      <c r="B2724">
        <v>3</v>
      </c>
      <c r="C2724">
        <v>10</v>
      </c>
      <c r="D2724" t="s">
        <v>23</v>
      </c>
      <c r="E2724" t="s">
        <v>466</v>
      </c>
      <c r="F2724" s="1">
        <v>2.4519675925925924E-2</v>
      </c>
      <c r="G2724">
        <f>_xlfn.XLOOKUP($A2724,Product_pricing!$B:$B,Product_pricing!$C:$C)</f>
        <v>54</v>
      </c>
      <c r="H2724">
        <f t="shared" si="126"/>
        <v>145.80000000000001</v>
      </c>
      <c r="I2724" s="10">
        <f t="shared" si="127"/>
        <v>0.1286594865731121</v>
      </c>
      <c r="J2724" t="str">
        <f>_xlfn.XLOOKUP(A2724,Product_Details!$A:$A,Product_Details!$G:$G,"mens")</f>
        <v>Womens</v>
      </c>
      <c r="K2724">
        <f t="shared" si="128"/>
        <v>2511.6666666666665</v>
      </c>
    </row>
    <row r="2725" spans="1:11" ht="15">
      <c r="A2725" t="s">
        <v>25</v>
      </c>
      <c r="B2725">
        <v>2</v>
      </c>
      <c r="C2725">
        <v>10</v>
      </c>
      <c r="D2725" t="s">
        <v>23</v>
      </c>
      <c r="E2725" t="s">
        <v>466</v>
      </c>
      <c r="F2725" s="1">
        <v>2.4519675925925924E-2</v>
      </c>
      <c r="G2725">
        <f>_xlfn.XLOOKUP($A2725,Product_pricing!$B:$B,Product_pricing!$C:$C)</f>
        <v>40</v>
      </c>
      <c r="H2725">
        <f t="shared" si="126"/>
        <v>72</v>
      </c>
      <c r="I2725" s="10">
        <f t="shared" si="127"/>
        <v>6.3535548924993634E-2</v>
      </c>
      <c r="J2725" t="str">
        <f>_xlfn.XLOOKUP(A2725,Product_Details!$A:$A,Product_Details!$G:$G,"mens")</f>
        <v>Mens</v>
      </c>
      <c r="K2725">
        <f t="shared" si="128"/>
        <v>1890</v>
      </c>
    </row>
    <row r="2726" spans="1:11" ht="15">
      <c r="A2726" t="s">
        <v>31</v>
      </c>
      <c r="B2726">
        <v>5</v>
      </c>
      <c r="C2726">
        <v>10</v>
      </c>
      <c r="D2726" t="s">
        <v>23</v>
      </c>
      <c r="E2726" t="s">
        <v>466</v>
      </c>
      <c r="F2726" s="1">
        <v>2.4519675925925924E-2</v>
      </c>
      <c r="G2726">
        <f>_xlfn.XLOOKUP($A2726,Product_pricing!$B:$B,Product_pricing!$C:$C)</f>
        <v>57</v>
      </c>
      <c r="H2726">
        <f t="shared" si="126"/>
        <v>256.5</v>
      </c>
      <c r="I2726" s="10">
        <f t="shared" si="127"/>
        <v>0.22634539304528978</v>
      </c>
      <c r="J2726" t="str">
        <f>_xlfn.XLOOKUP(A2726,Product_Details!$A:$A,Product_Details!$G:$G,"mens")</f>
        <v>Mens</v>
      </c>
      <c r="K2726">
        <f t="shared" si="128"/>
        <v>1890</v>
      </c>
    </row>
    <row r="2727" spans="1:11" ht="15">
      <c r="A2727" t="s">
        <v>26</v>
      </c>
      <c r="B2727">
        <v>4</v>
      </c>
      <c r="C2727">
        <v>10</v>
      </c>
      <c r="D2727" t="s">
        <v>23</v>
      </c>
      <c r="E2727" t="s">
        <v>466</v>
      </c>
      <c r="F2727" s="1">
        <v>2.4519675925925924E-2</v>
      </c>
      <c r="G2727">
        <f>_xlfn.XLOOKUP($A2727,Product_pricing!$B:$B,Product_pricing!$C:$C)</f>
        <v>17</v>
      </c>
      <c r="H2727">
        <f t="shared" si="126"/>
        <v>61.2</v>
      </c>
      <c r="I2727" s="10">
        <f t="shared" si="127"/>
        <v>5.4005216586244589E-2</v>
      </c>
      <c r="J2727" t="str">
        <f>_xlfn.XLOOKUP(A2727,Product_Details!$A:$A,Product_Details!$G:$G,"mens")</f>
        <v>Mens</v>
      </c>
      <c r="K2727">
        <f t="shared" si="128"/>
        <v>1890</v>
      </c>
    </row>
    <row r="2728" spans="1:11" ht="15">
      <c r="A2728" t="s">
        <v>27</v>
      </c>
      <c r="B2728">
        <v>1</v>
      </c>
      <c r="C2728">
        <v>10</v>
      </c>
      <c r="D2728" t="s">
        <v>23</v>
      </c>
      <c r="E2728" t="s">
        <v>466</v>
      </c>
      <c r="F2728" s="1">
        <v>2.4519675925925924E-2</v>
      </c>
      <c r="G2728">
        <f>_xlfn.XLOOKUP($A2728,Product_pricing!$B:$B,Product_pricing!$C:$C)</f>
        <v>29</v>
      </c>
      <c r="H2728">
        <f t="shared" si="126"/>
        <v>26.1</v>
      </c>
      <c r="I2728" s="10">
        <f t="shared" si="127"/>
        <v>2.3031636485310189E-2</v>
      </c>
      <c r="J2728" t="str">
        <f>_xlfn.XLOOKUP(A2728,Product_Details!$A:$A,Product_Details!$G:$G,"mens")</f>
        <v>Mens</v>
      </c>
      <c r="K2728">
        <f t="shared" si="128"/>
        <v>1890</v>
      </c>
    </row>
    <row r="2729" spans="1:11" ht="15">
      <c r="A2729" t="s">
        <v>29</v>
      </c>
      <c r="B2729">
        <v>3</v>
      </c>
      <c r="C2729">
        <v>5</v>
      </c>
      <c r="D2729" t="s">
        <v>23</v>
      </c>
      <c r="E2729" t="s">
        <v>467</v>
      </c>
      <c r="F2729" s="1">
        <v>1.3564814814814813E-3</v>
      </c>
      <c r="G2729">
        <f>_xlfn.XLOOKUP($A2729,Product_pricing!$B:$B,Product_pricing!$C:$C)</f>
        <v>10</v>
      </c>
      <c r="H2729">
        <f t="shared" si="126"/>
        <v>28.5</v>
      </c>
      <c r="I2729" s="10">
        <f t="shared" si="127"/>
        <v>2.5149488116143308E-2</v>
      </c>
      <c r="J2729" t="str">
        <f>_xlfn.XLOOKUP(A2729,Product_Details!$A:$A,Product_Details!$G:$G,"mens")</f>
        <v>Womens</v>
      </c>
      <c r="K2729">
        <f t="shared" si="128"/>
        <v>3767.5</v>
      </c>
    </row>
    <row r="2730" spans="1:11" ht="15">
      <c r="A2730" t="s">
        <v>36</v>
      </c>
      <c r="B2730">
        <v>5</v>
      </c>
      <c r="C2730">
        <v>5</v>
      </c>
      <c r="D2730" t="s">
        <v>23</v>
      </c>
      <c r="E2730" t="s">
        <v>467</v>
      </c>
      <c r="F2730" s="1">
        <v>1.3564814814814813E-3</v>
      </c>
      <c r="G2730">
        <f>_xlfn.XLOOKUP($A2730,Product_pricing!$B:$B,Product_pricing!$C:$C)</f>
        <v>23</v>
      </c>
      <c r="H2730">
        <f t="shared" si="126"/>
        <v>109.25</v>
      </c>
      <c r="I2730" s="10">
        <f t="shared" si="127"/>
        <v>9.6406371111882688E-2</v>
      </c>
      <c r="J2730" t="str">
        <f>_xlfn.XLOOKUP(A2730,Product_Details!$A:$A,Product_Details!$G:$G,"mens")</f>
        <v>Womens</v>
      </c>
      <c r="K2730">
        <f t="shared" si="128"/>
        <v>3767.5</v>
      </c>
    </row>
    <row r="2731" spans="1:11" ht="15">
      <c r="A2731" t="s">
        <v>25</v>
      </c>
      <c r="B2731">
        <v>1</v>
      </c>
      <c r="C2731">
        <v>5</v>
      </c>
      <c r="D2731" t="s">
        <v>23</v>
      </c>
      <c r="E2731" t="s">
        <v>467</v>
      </c>
      <c r="F2731" s="1">
        <v>1.3564814814814813E-3</v>
      </c>
      <c r="G2731">
        <f>_xlfn.XLOOKUP($A2731,Product_pricing!$B:$B,Product_pricing!$C:$C)</f>
        <v>40</v>
      </c>
      <c r="H2731">
        <f t="shared" si="126"/>
        <v>38</v>
      </c>
      <c r="I2731" s="10">
        <f t="shared" si="127"/>
        <v>3.3532650821524415E-2</v>
      </c>
      <c r="J2731" t="str">
        <f>_xlfn.XLOOKUP(A2731,Product_Details!$A:$A,Product_Details!$G:$G,"mens")</f>
        <v>Mens</v>
      </c>
      <c r="K2731">
        <f t="shared" si="128"/>
        <v>3780</v>
      </c>
    </row>
    <row r="2732" spans="1:11" ht="15">
      <c r="A2732" t="s">
        <v>27</v>
      </c>
      <c r="B2732">
        <v>1</v>
      </c>
      <c r="C2732">
        <v>5</v>
      </c>
      <c r="D2732" t="s">
        <v>23</v>
      </c>
      <c r="E2732" t="s">
        <v>467</v>
      </c>
      <c r="F2732" s="1">
        <v>1.3564814814814813E-3</v>
      </c>
      <c r="G2732">
        <f>_xlfn.XLOOKUP($A2732,Product_pricing!$B:$B,Product_pricing!$C:$C)</f>
        <v>29</v>
      </c>
      <c r="H2732">
        <f t="shared" si="126"/>
        <v>27.549999999999997</v>
      </c>
      <c r="I2732" s="10">
        <f t="shared" si="127"/>
        <v>2.4311171845605196E-2</v>
      </c>
      <c r="J2732" t="str">
        <f>_xlfn.XLOOKUP(A2732,Product_Details!$A:$A,Product_Details!$G:$G,"mens")</f>
        <v>Mens</v>
      </c>
      <c r="K2732">
        <f t="shared" si="128"/>
        <v>3780</v>
      </c>
    </row>
    <row r="2733" spans="1:11" ht="15">
      <c r="A2733" t="s">
        <v>35</v>
      </c>
      <c r="B2733">
        <v>5</v>
      </c>
      <c r="C2733">
        <v>6</v>
      </c>
      <c r="D2733" t="s">
        <v>23</v>
      </c>
      <c r="E2733" t="s">
        <v>468</v>
      </c>
      <c r="F2733" s="1">
        <v>3.2122685185185185E-2</v>
      </c>
      <c r="G2733">
        <f>_xlfn.XLOOKUP($A2733,Product_pricing!$B:$B,Product_pricing!$C:$C)</f>
        <v>32</v>
      </c>
      <c r="H2733">
        <f t="shared" si="126"/>
        <v>150.39999999999998</v>
      </c>
      <c r="I2733" s="10">
        <f t="shared" si="127"/>
        <v>0.13271870219887555</v>
      </c>
      <c r="J2733" t="str">
        <f>_xlfn.XLOOKUP(A2733,Product_Details!$A:$A,Product_Details!$G:$G,"mens")</f>
        <v>Womens</v>
      </c>
      <c r="K2733">
        <f t="shared" si="128"/>
        <v>2511.6666666666665</v>
      </c>
    </row>
    <row r="2734" spans="1:11" ht="15">
      <c r="A2734" t="s">
        <v>36</v>
      </c>
      <c r="B2734">
        <v>4</v>
      </c>
      <c r="C2734">
        <v>6</v>
      </c>
      <c r="D2734" t="s">
        <v>23</v>
      </c>
      <c r="E2734" t="s">
        <v>468</v>
      </c>
      <c r="F2734" s="1">
        <v>3.2122685185185185E-2</v>
      </c>
      <c r="G2734">
        <f>_xlfn.XLOOKUP($A2734,Product_pricing!$B:$B,Product_pricing!$C:$C)</f>
        <v>23</v>
      </c>
      <c r="H2734">
        <f t="shared" si="126"/>
        <v>86.47999999999999</v>
      </c>
      <c r="I2734" s="10">
        <f t="shared" si="127"/>
        <v>7.6313253764353439E-2</v>
      </c>
      <c r="J2734" t="str">
        <f>_xlfn.XLOOKUP(A2734,Product_Details!$A:$A,Product_Details!$G:$G,"mens")</f>
        <v>Womens</v>
      </c>
      <c r="K2734">
        <f t="shared" si="128"/>
        <v>2511.6666666666665</v>
      </c>
    </row>
    <row r="2735" spans="1:11" ht="15">
      <c r="A2735" t="s">
        <v>30</v>
      </c>
      <c r="B2735">
        <v>3</v>
      </c>
      <c r="C2735">
        <v>6</v>
      </c>
      <c r="D2735" t="s">
        <v>23</v>
      </c>
      <c r="E2735" t="s">
        <v>468</v>
      </c>
      <c r="F2735" s="1">
        <v>3.2122685185185185E-2</v>
      </c>
      <c r="G2735">
        <f>_xlfn.XLOOKUP($A2735,Product_pricing!$B:$B,Product_pricing!$C:$C)</f>
        <v>19</v>
      </c>
      <c r="H2735">
        <f t="shared" si="126"/>
        <v>53.58</v>
      </c>
      <c r="I2735" s="10">
        <f t="shared" si="127"/>
        <v>4.7281037658349422E-2</v>
      </c>
      <c r="J2735" t="str">
        <f>_xlfn.XLOOKUP(A2735,Product_Details!$A:$A,Product_Details!$G:$G,"mens")</f>
        <v>Womens</v>
      </c>
      <c r="K2735">
        <f t="shared" si="128"/>
        <v>2511.6666666666665</v>
      </c>
    </row>
    <row r="2736" spans="1:11" ht="15">
      <c r="A2736" t="s">
        <v>25</v>
      </c>
      <c r="B2736">
        <v>5</v>
      </c>
      <c r="C2736">
        <v>6</v>
      </c>
      <c r="D2736" t="s">
        <v>23</v>
      </c>
      <c r="E2736" t="s">
        <v>468</v>
      </c>
      <c r="F2736" s="1">
        <v>3.2122685185185185E-2</v>
      </c>
      <c r="G2736">
        <f>_xlfn.XLOOKUP($A2736,Product_pricing!$B:$B,Product_pricing!$C:$C)</f>
        <v>40</v>
      </c>
      <c r="H2736">
        <f t="shared" si="126"/>
        <v>188</v>
      </c>
      <c r="I2736" s="10">
        <f t="shared" si="127"/>
        <v>0.16589837774859448</v>
      </c>
      <c r="J2736" t="str">
        <f>_xlfn.XLOOKUP(A2736,Product_Details!$A:$A,Product_Details!$G:$G,"mens")</f>
        <v>Mens</v>
      </c>
      <c r="K2736">
        <f t="shared" si="128"/>
        <v>7560</v>
      </c>
    </row>
    <row r="2737" spans="1:11" ht="15">
      <c r="A2737" t="s">
        <v>35</v>
      </c>
      <c r="B2737">
        <v>1</v>
      </c>
      <c r="C2737">
        <v>9</v>
      </c>
      <c r="D2737" t="s">
        <v>33</v>
      </c>
      <c r="E2737">
        <v>213387</v>
      </c>
      <c r="F2737" s="1">
        <v>3.6396990740740744E-2</v>
      </c>
      <c r="G2737">
        <f>_xlfn.XLOOKUP($A2737,Product_pricing!$B:$B,Product_pricing!$C:$C)</f>
        <v>32</v>
      </c>
      <c r="H2737">
        <f t="shared" si="126"/>
        <v>29.12</v>
      </c>
      <c r="I2737" s="10">
        <f t="shared" si="127"/>
        <v>2.5696599787441866E-2</v>
      </c>
      <c r="J2737" t="str">
        <f>_xlfn.XLOOKUP(A2737,Product_Details!$A:$A,Product_Details!$G:$G,"mens")</f>
        <v>Womens</v>
      </c>
      <c r="K2737">
        <f t="shared" si="128"/>
        <v>2511.6666666666665</v>
      </c>
    </row>
    <row r="2738" spans="1:11" ht="15">
      <c r="A2738" t="s">
        <v>29</v>
      </c>
      <c r="B2738">
        <v>1</v>
      </c>
      <c r="C2738">
        <v>9</v>
      </c>
      <c r="D2738" t="s">
        <v>33</v>
      </c>
      <c r="E2738">
        <v>213387</v>
      </c>
      <c r="F2738" s="1">
        <v>3.6396990740740744E-2</v>
      </c>
      <c r="G2738">
        <f>_xlfn.XLOOKUP($A2738,Product_pricing!$B:$B,Product_pricing!$C:$C)</f>
        <v>10</v>
      </c>
      <c r="H2738">
        <f t="shared" si="126"/>
        <v>9.1</v>
      </c>
      <c r="I2738" s="10">
        <f t="shared" si="127"/>
        <v>8.0301874335755846E-3</v>
      </c>
      <c r="J2738" t="str">
        <f>_xlfn.XLOOKUP(A2738,Product_Details!$A:$A,Product_Details!$G:$G,"mens")</f>
        <v>Womens</v>
      </c>
      <c r="K2738">
        <f t="shared" si="128"/>
        <v>2511.6666666666665</v>
      </c>
    </row>
    <row r="2739" spans="1:11" ht="15">
      <c r="A2739" t="s">
        <v>38</v>
      </c>
      <c r="B2739">
        <v>4</v>
      </c>
      <c r="C2739">
        <v>9</v>
      </c>
      <c r="D2739" t="s">
        <v>33</v>
      </c>
      <c r="E2739">
        <v>213387</v>
      </c>
      <c r="F2739" s="1">
        <v>3.6396990740740744E-2</v>
      </c>
      <c r="G2739">
        <f>_xlfn.XLOOKUP($A2739,Product_pricing!$B:$B,Product_pricing!$C:$C)</f>
        <v>54</v>
      </c>
      <c r="H2739">
        <f t="shared" si="126"/>
        <v>196.56</v>
      </c>
      <c r="I2739" s="10">
        <f t="shared" si="127"/>
        <v>0.17345204856523261</v>
      </c>
      <c r="J2739" t="str">
        <f>_xlfn.XLOOKUP(A2739,Product_Details!$A:$A,Product_Details!$G:$G,"mens")</f>
        <v>Womens</v>
      </c>
      <c r="K2739">
        <f t="shared" si="128"/>
        <v>2511.6666666666665</v>
      </c>
    </row>
    <row r="2740" spans="1:11" ht="15">
      <c r="A2740" t="s">
        <v>41</v>
      </c>
      <c r="B2740">
        <v>5</v>
      </c>
      <c r="C2740">
        <v>9</v>
      </c>
      <c r="D2740" t="s">
        <v>33</v>
      </c>
      <c r="E2740">
        <v>213387</v>
      </c>
      <c r="F2740" s="1">
        <v>3.6396990740740744E-2</v>
      </c>
      <c r="G2740">
        <f>_xlfn.XLOOKUP($A2740,Product_pricing!$B:$B,Product_pricing!$C:$C)</f>
        <v>10</v>
      </c>
      <c r="H2740">
        <f t="shared" si="126"/>
        <v>45.5</v>
      </c>
      <c r="I2740" s="10">
        <f t="shared" si="127"/>
        <v>4.0150937167877918E-2</v>
      </c>
      <c r="J2740" t="str">
        <f>_xlfn.XLOOKUP(A2740,Product_Details!$A:$A,Product_Details!$G:$G,"mens")</f>
        <v>Mens</v>
      </c>
      <c r="K2740">
        <f t="shared" si="128"/>
        <v>1512</v>
      </c>
    </row>
    <row r="2741" spans="1:11" ht="15">
      <c r="A2741" t="s">
        <v>31</v>
      </c>
      <c r="B2741">
        <v>5</v>
      </c>
      <c r="C2741">
        <v>9</v>
      </c>
      <c r="D2741" t="s">
        <v>33</v>
      </c>
      <c r="E2741">
        <v>213387</v>
      </c>
      <c r="F2741" s="1">
        <v>3.6396990740740744E-2</v>
      </c>
      <c r="G2741">
        <f>_xlfn.XLOOKUP($A2741,Product_pricing!$B:$B,Product_pricing!$C:$C)</f>
        <v>57</v>
      </c>
      <c r="H2741">
        <f t="shared" si="126"/>
        <v>259.35000000000002</v>
      </c>
      <c r="I2741" s="10">
        <f t="shared" si="127"/>
        <v>0.22886034185690415</v>
      </c>
      <c r="J2741" t="str">
        <f>_xlfn.XLOOKUP(A2741,Product_Details!$A:$A,Product_Details!$G:$G,"mens")</f>
        <v>Mens</v>
      </c>
      <c r="K2741">
        <f t="shared" si="128"/>
        <v>1512</v>
      </c>
    </row>
    <row r="2742" spans="1:11" ht="15">
      <c r="A2742" t="s">
        <v>32</v>
      </c>
      <c r="B2742">
        <v>3</v>
      </c>
      <c r="C2742">
        <v>9</v>
      </c>
      <c r="D2742" t="s">
        <v>33</v>
      </c>
      <c r="E2742">
        <v>213387</v>
      </c>
      <c r="F2742" s="1">
        <v>3.6396990740740744E-2</v>
      </c>
      <c r="G2742">
        <f>_xlfn.XLOOKUP($A2742,Product_pricing!$B:$B,Product_pricing!$C:$C)</f>
        <v>36</v>
      </c>
      <c r="H2742">
        <f t="shared" si="126"/>
        <v>98.28</v>
      </c>
      <c r="I2742" s="10">
        <f t="shared" si="127"/>
        <v>8.6726024282616304E-2</v>
      </c>
      <c r="J2742" t="str">
        <f>_xlfn.XLOOKUP(A2742,Product_Details!$A:$A,Product_Details!$G:$G,"mens")</f>
        <v>Mens</v>
      </c>
      <c r="K2742">
        <f t="shared" si="128"/>
        <v>1512</v>
      </c>
    </row>
    <row r="2743" spans="1:11" ht="15">
      <c r="A2743" t="s">
        <v>26</v>
      </c>
      <c r="B2743">
        <v>1</v>
      </c>
      <c r="C2743">
        <v>9</v>
      </c>
      <c r="D2743" t="s">
        <v>33</v>
      </c>
      <c r="E2743">
        <v>213387</v>
      </c>
      <c r="F2743" s="1">
        <v>3.6396990740740744E-2</v>
      </c>
      <c r="G2743">
        <f>_xlfn.XLOOKUP($A2743,Product_pricing!$B:$B,Product_pricing!$C:$C)</f>
        <v>17</v>
      </c>
      <c r="H2743">
        <f t="shared" si="126"/>
        <v>15.47</v>
      </c>
      <c r="I2743" s="10">
        <f t="shared" si="127"/>
        <v>1.3651318637078493E-2</v>
      </c>
      <c r="J2743" t="str">
        <f>_xlfn.XLOOKUP(A2743,Product_Details!$A:$A,Product_Details!$G:$G,"mens")</f>
        <v>Mens</v>
      </c>
      <c r="K2743">
        <f t="shared" si="128"/>
        <v>1512</v>
      </c>
    </row>
    <row r="2744" spans="1:11" ht="15">
      <c r="A2744" t="s">
        <v>27</v>
      </c>
      <c r="B2744">
        <v>4</v>
      </c>
      <c r="C2744">
        <v>9</v>
      </c>
      <c r="D2744" t="s">
        <v>33</v>
      </c>
      <c r="E2744">
        <v>213387</v>
      </c>
      <c r="F2744" s="1">
        <v>3.6396990740740744E-2</v>
      </c>
      <c r="G2744">
        <f>_xlfn.XLOOKUP($A2744,Product_pricing!$B:$B,Product_pricing!$C:$C)</f>
        <v>29</v>
      </c>
      <c r="H2744">
        <f t="shared" si="126"/>
        <v>105.56</v>
      </c>
      <c r="I2744" s="10">
        <f t="shared" si="127"/>
        <v>9.3150174229476773E-2</v>
      </c>
      <c r="J2744" t="str">
        <f>_xlfn.XLOOKUP(A2744,Product_Details!$A:$A,Product_Details!$G:$G,"mens")</f>
        <v>Mens</v>
      </c>
      <c r="K2744">
        <f t="shared" si="128"/>
        <v>1512</v>
      </c>
    </row>
    <row r="2745" spans="1:11" ht="15">
      <c r="A2745" t="s">
        <v>35</v>
      </c>
      <c r="B2745">
        <v>4</v>
      </c>
      <c r="C2745">
        <v>15</v>
      </c>
      <c r="D2745" t="s">
        <v>23</v>
      </c>
      <c r="E2745" t="s">
        <v>469</v>
      </c>
      <c r="F2745" s="1">
        <v>1.1770833333333333E-2</v>
      </c>
      <c r="G2745">
        <f>_xlfn.XLOOKUP($A2745,Product_pricing!$B:$B,Product_pricing!$C:$C)</f>
        <v>32</v>
      </c>
      <c r="H2745">
        <f t="shared" si="126"/>
        <v>108.8</v>
      </c>
      <c r="I2745" s="10">
        <f t="shared" si="127"/>
        <v>9.6009273931101466E-2</v>
      </c>
      <c r="J2745" t="str">
        <f>_xlfn.XLOOKUP(A2745,Product_Details!$A:$A,Product_Details!$G:$G,"mens")</f>
        <v>Womens</v>
      </c>
      <c r="K2745">
        <f t="shared" si="128"/>
        <v>7535</v>
      </c>
    </row>
    <row r="2746" spans="1:11" ht="15">
      <c r="A2746" t="s">
        <v>25</v>
      </c>
      <c r="B2746">
        <v>5</v>
      </c>
      <c r="C2746">
        <v>15</v>
      </c>
      <c r="D2746" t="s">
        <v>23</v>
      </c>
      <c r="E2746" t="s">
        <v>469</v>
      </c>
      <c r="F2746" s="1">
        <v>1.1770833333333333E-2</v>
      </c>
      <c r="G2746">
        <f>_xlfn.XLOOKUP($A2746,Product_pricing!$B:$B,Product_pricing!$C:$C)</f>
        <v>40</v>
      </c>
      <c r="H2746">
        <f t="shared" si="126"/>
        <v>170</v>
      </c>
      <c r="I2746" s="10">
        <f t="shared" si="127"/>
        <v>0.15001449051734606</v>
      </c>
      <c r="J2746" t="str">
        <f>_xlfn.XLOOKUP(A2746,Product_Details!$A:$A,Product_Details!$G:$G,"mens")</f>
        <v>Mens</v>
      </c>
      <c r="K2746">
        <f t="shared" si="128"/>
        <v>1512</v>
      </c>
    </row>
    <row r="2747" spans="1:11" ht="15">
      <c r="A2747" t="s">
        <v>31</v>
      </c>
      <c r="B2747">
        <v>3</v>
      </c>
      <c r="C2747">
        <v>15</v>
      </c>
      <c r="D2747" t="s">
        <v>23</v>
      </c>
      <c r="E2747" t="s">
        <v>469</v>
      </c>
      <c r="F2747" s="1">
        <v>1.1770833333333333E-2</v>
      </c>
      <c r="G2747">
        <f>_xlfn.XLOOKUP($A2747,Product_pricing!$B:$B,Product_pricing!$C:$C)</f>
        <v>57</v>
      </c>
      <c r="H2747">
        <f t="shared" si="126"/>
        <v>145.35</v>
      </c>
      <c r="I2747" s="10">
        <f t="shared" si="127"/>
        <v>0.12826238939233087</v>
      </c>
      <c r="J2747" t="str">
        <f>_xlfn.XLOOKUP(A2747,Product_Details!$A:$A,Product_Details!$G:$G,"mens")</f>
        <v>Mens</v>
      </c>
      <c r="K2747">
        <f t="shared" si="128"/>
        <v>1512</v>
      </c>
    </row>
    <row r="2748" spans="1:11" ht="15">
      <c r="A2748" t="s">
        <v>32</v>
      </c>
      <c r="B2748">
        <v>5</v>
      </c>
      <c r="C2748">
        <v>15</v>
      </c>
      <c r="D2748" t="s">
        <v>23</v>
      </c>
      <c r="E2748" t="s">
        <v>469</v>
      </c>
      <c r="F2748" s="1">
        <v>1.1770833333333333E-2</v>
      </c>
      <c r="G2748">
        <f>_xlfn.XLOOKUP($A2748,Product_pricing!$B:$B,Product_pricing!$C:$C)</f>
        <v>36</v>
      </c>
      <c r="H2748">
        <f t="shared" si="126"/>
        <v>153</v>
      </c>
      <c r="I2748" s="10">
        <f t="shared" si="127"/>
        <v>0.13501304146561144</v>
      </c>
      <c r="J2748" t="str">
        <f>_xlfn.XLOOKUP(A2748,Product_Details!$A:$A,Product_Details!$G:$G,"mens")</f>
        <v>Mens</v>
      </c>
      <c r="K2748">
        <f t="shared" si="128"/>
        <v>1512</v>
      </c>
    </row>
    <row r="2749" spans="1:11" ht="15">
      <c r="A2749" t="s">
        <v>26</v>
      </c>
      <c r="B2749">
        <v>4</v>
      </c>
      <c r="C2749">
        <v>15</v>
      </c>
      <c r="D2749" t="s">
        <v>23</v>
      </c>
      <c r="E2749" t="s">
        <v>469</v>
      </c>
      <c r="F2749" s="1">
        <v>1.1770833333333333E-2</v>
      </c>
      <c r="G2749">
        <f>_xlfn.XLOOKUP($A2749,Product_pricing!$B:$B,Product_pricing!$C:$C)</f>
        <v>17</v>
      </c>
      <c r="H2749">
        <f t="shared" si="126"/>
        <v>57.8</v>
      </c>
      <c r="I2749" s="10">
        <f t="shared" si="127"/>
        <v>5.1004926775897658E-2</v>
      </c>
      <c r="J2749" t="str">
        <f>_xlfn.XLOOKUP(A2749,Product_Details!$A:$A,Product_Details!$G:$G,"mens")</f>
        <v>Mens</v>
      </c>
      <c r="K2749">
        <f t="shared" si="128"/>
        <v>1512</v>
      </c>
    </row>
    <row r="2750" spans="1:11" ht="15">
      <c r="A2750" t="s">
        <v>27</v>
      </c>
      <c r="B2750">
        <v>5</v>
      </c>
      <c r="C2750">
        <v>15</v>
      </c>
      <c r="D2750" t="s">
        <v>23</v>
      </c>
      <c r="E2750" t="s">
        <v>469</v>
      </c>
      <c r="F2750" s="1">
        <v>1.1770833333333333E-2</v>
      </c>
      <c r="G2750">
        <f>_xlfn.XLOOKUP($A2750,Product_pricing!$B:$B,Product_pricing!$C:$C)</f>
        <v>29</v>
      </c>
      <c r="H2750">
        <f t="shared" si="126"/>
        <v>123.25</v>
      </c>
      <c r="I2750" s="10">
        <f t="shared" si="127"/>
        <v>0.10876050562507589</v>
      </c>
      <c r="J2750" t="str">
        <f>_xlfn.XLOOKUP(A2750,Product_Details!$A:$A,Product_Details!$G:$G,"mens")</f>
        <v>Mens</v>
      </c>
      <c r="K2750">
        <f t="shared" si="128"/>
        <v>1512</v>
      </c>
    </row>
    <row r="2751" spans="1:11" ht="15">
      <c r="A2751" t="s">
        <v>22</v>
      </c>
      <c r="B2751">
        <v>1</v>
      </c>
      <c r="C2751">
        <v>14</v>
      </c>
      <c r="D2751" t="s">
        <v>23</v>
      </c>
      <c r="E2751" t="s">
        <v>470</v>
      </c>
      <c r="F2751" s="1">
        <v>1.4212962962962962E-2</v>
      </c>
      <c r="G2751">
        <f>_xlfn.XLOOKUP($A2751,Product_pricing!$B:$B,Product_pricing!$C:$C)</f>
        <v>13</v>
      </c>
      <c r="H2751">
        <f t="shared" si="126"/>
        <v>11.18</v>
      </c>
      <c r="I2751" s="10">
        <f t="shared" si="127"/>
        <v>9.865658846964288E-3</v>
      </c>
      <c r="J2751" t="str">
        <f>_xlfn.XLOOKUP(A2751,Product_Details!$A:$A,Product_Details!$G:$G,"mens")</f>
        <v>Womens</v>
      </c>
      <c r="K2751">
        <f t="shared" si="128"/>
        <v>2511.6666666666665</v>
      </c>
    </row>
    <row r="2752" spans="1:11" ht="15">
      <c r="A2752" t="s">
        <v>35</v>
      </c>
      <c r="B2752">
        <v>4</v>
      </c>
      <c r="C2752">
        <v>14</v>
      </c>
      <c r="D2752" t="s">
        <v>23</v>
      </c>
      <c r="E2752" t="s">
        <v>470</v>
      </c>
      <c r="F2752" s="1">
        <v>1.4212962962962962E-2</v>
      </c>
      <c r="G2752">
        <f>_xlfn.XLOOKUP($A2752,Product_pricing!$B:$B,Product_pricing!$C:$C)</f>
        <v>32</v>
      </c>
      <c r="H2752">
        <f t="shared" si="126"/>
        <v>110.08</v>
      </c>
      <c r="I2752" s="10">
        <f t="shared" si="127"/>
        <v>9.7138794800879141E-2</v>
      </c>
      <c r="J2752" t="str">
        <f>_xlfn.XLOOKUP(A2752,Product_Details!$A:$A,Product_Details!$G:$G,"mens")</f>
        <v>Womens</v>
      </c>
      <c r="K2752">
        <f t="shared" si="128"/>
        <v>2511.6666666666665</v>
      </c>
    </row>
    <row r="2753" spans="1:11" ht="15">
      <c r="A2753" t="s">
        <v>30</v>
      </c>
      <c r="B2753">
        <v>1</v>
      </c>
      <c r="C2753">
        <v>14</v>
      </c>
      <c r="D2753" t="s">
        <v>23</v>
      </c>
      <c r="E2753" t="s">
        <v>470</v>
      </c>
      <c r="F2753" s="1">
        <v>1.4212962962962962E-2</v>
      </c>
      <c r="G2753">
        <f>_xlfn.XLOOKUP($A2753,Product_pricing!$B:$B,Product_pricing!$C:$C)</f>
        <v>19</v>
      </c>
      <c r="H2753">
        <f t="shared" si="126"/>
        <v>16.34</v>
      </c>
      <c r="I2753" s="10">
        <f t="shared" si="127"/>
        <v>1.4419039853255497E-2</v>
      </c>
      <c r="J2753" t="str">
        <f>_xlfn.XLOOKUP(A2753,Product_Details!$A:$A,Product_Details!$G:$G,"mens")</f>
        <v>Womens</v>
      </c>
      <c r="K2753">
        <f t="shared" si="128"/>
        <v>2511.6666666666665</v>
      </c>
    </row>
    <row r="2754" spans="1:11" ht="15">
      <c r="A2754" t="s">
        <v>41</v>
      </c>
      <c r="B2754">
        <v>5</v>
      </c>
      <c r="C2754">
        <v>14</v>
      </c>
      <c r="D2754" t="s">
        <v>23</v>
      </c>
      <c r="E2754" t="s">
        <v>470</v>
      </c>
      <c r="F2754" s="1">
        <v>1.4212962962962962E-2</v>
      </c>
      <c r="G2754">
        <f>_xlfn.XLOOKUP($A2754,Product_pricing!$B:$B,Product_pricing!$C:$C)</f>
        <v>10</v>
      </c>
      <c r="H2754">
        <f t="shared" si="126"/>
        <v>43</v>
      </c>
      <c r="I2754" s="10">
        <f t="shared" si="127"/>
        <v>3.794484171909341E-2</v>
      </c>
      <c r="J2754" t="str">
        <f>_xlfn.XLOOKUP(A2754,Product_Details!$A:$A,Product_Details!$G:$G,"mens")</f>
        <v>Mens</v>
      </c>
      <c r="K2754">
        <f t="shared" si="128"/>
        <v>1890</v>
      </c>
    </row>
    <row r="2755" spans="1:11" ht="15">
      <c r="A2755" t="s">
        <v>31</v>
      </c>
      <c r="B2755">
        <v>2</v>
      </c>
      <c r="C2755">
        <v>14</v>
      </c>
      <c r="D2755" t="s">
        <v>23</v>
      </c>
      <c r="E2755" t="s">
        <v>470</v>
      </c>
      <c r="F2755" s="1">
        <v>1.4212962962962962E-2</v>
      </c>
      <c r="G2755">
        <f>_xlfn.XLOOKUP($A2755,Product_pricing!$B:$B,Product_pricing!$C:$C)</f>
        <v>57</v>
      </c>
      <c r="H2755">
        <f t="shared" ref="H2755:H2818" si="129">B2755*G2755*(1-C2755/100)</f>
        <v>98.039999999999992</v>
      </c>
      <c r="I2755" s="10">
        <f t="shared" ref="I2755:I2818" si="130">(H2755/SUM($H:$H))*1000</f>
        <v>8.6514239119532974E-2</v>
      </c>
      <c r="J2755" t="str">
        <f>_xlfn.XLOOKUP(A2755,Product_Details!$A:$A,Product_Details!$G:$G,"mens")</f>
        <v>Mens</v>
      </c>
      <c r="K2755">
        <f t="shared" ref="K2755:K2818" si="131">COUNTIFS($J:$J, J2755) / COUNTIFS($J:$J, J2755, $E:$E, E2755)</f>
        <v>1890</v>
      </c>
    </row>
    <row r="2756" spans="1:11" ht="15">
      <c r="A2756" t="s">
        <v>32</v>
      </c>
      <c r="B2756">
        <v>1</v>
      </c>
      <c r="C2756">
        <v>14</v>
      </c>
      <c r="D2756" t="s">
        <v>23</v>
      </c>
      <c r="E2756" t="s">
        <v>470</v>
      </c>
      <c r="F2756" s="1">
        <v>1.4212962962962962E-2</v>
      </c>
      <c r="G2756">
        <f>_xlfn.XLOOKUP($A2756,Product_pricing!$B:$B,Product_pricing!$C:$C)</f>
        <v>36</v>
      </c>
      <c r="H2756">
        <f t="shared" si="129"/>
        <v>30.96</v>
      </c>
      <c r="I2756" s="10">
        <f t="shared" si="130"/>
        <v>2.7320286037747259E-2</v>
      </c>
      <c r="J2756" t="str">
        <f>_xlfn.XLOOKUP(A2756,Product_Details!$A:$A,Product_Details!$G:$G,"mens")</f>
        <v>Mens</v>
      </c>
      <c r="K2756">
        <f t="shared" si="131"/>
        <v>1890</v>
      </c>
    </row>
    <row r="2757" spans="1:11" ht="15">
      <c r="A2757" t="s">
        <v>27</v>
      </c>
      <c r="B2757">
        <v>2</v>
      </c>
      <c r="C2757">
        <v>14</v>
      </c>
      <c r="D2757" t="s">
        <v>23</v>
      </c>
      <c r="E2757" t="s">
        <v>470</v>
      </c>
      <c r="F2757" s="1">
        <v>1.4212962962962962E-2</v>
      </c>
      <c r="G2757">
        <f>_xlfn.XLOOKUP($A2757,Product_pricing!$B:$B,Product_pricing!$C:$C)</f>
        <v>29</v>
      </c>
      <c r="H2757">
        <f t="shared" si="129"/>
        <v>49.88</v>
      </c>
      <c r="I2757" s="10">
        <f t="shared" si="130"/>
        <v>4.4016016394148358E-2</v>
      </c>
      <c r="J2757" t="str">
        <f>_xlfn.XLOOKUP(A2757,Product_Details!$A:$A,Product_Details!$G:$G,"mens")</f>
        <v>Mens</v>
      </c>
      <c r="K2757">
        <f t="shared" si="131"/>
        <v>1890</v>
      </c>
    </row>
    <row r="2758" spans="1:11" ht="15">
      <c r="A2758" t="s">
        <v>22</v>
      </c>
      <c r="B2758">
        <v>3</v>
      </c>
      <c r="C2758">
        <v>22</v>
      </c>
      <c r="D2758" t="s">
        <v>33</v>
      </c>
      <c r="E2758" t="s">
        <v>471</v>
      </c>
      <c r="F2758" s="1">
        <v>4.1060185185185186E-2</v>
      </c>
      <c r="G2758">
        <f>_xlfn.XLOOKUP($A2758,Product_pricing!$B:$B,Product_pricing!$C:$C)</f>
        <v>13</v>
      </c>
      <c r="H2758">
        <f t="shared" si="129"/>
        <v>30.42</v>
      </c>
      <c r="I2758" s="10">
        <f t="shared" si="130"/>
        <v>2.6843769420809807E-2</v>
      </c>
      <c r="J2758" t="str">
        <f>_xlfn.XLOOKUP(A2758,Product_Details!$A:$A,Product_Details!$G:$G,"mens")</f>
        <v>Womens</v>
      </c>
      <c r="K2758">
        <f t="shared" si="131"/>
        <v>1507</v>
      </c>
    </row>
    <row r="2759" spans="1:11" ht="15">
      <c r="A2759" t="s">
        <v>35</v>
      </c>
      <c r="B2759">
        <v>5</v>
      </c>
      <c r="C2759">
        <v>22</v>
      </c>
      <c r="D2759" t="s">
        <v>33</v>
      </c>
      <c r="E2759" t="s">
        <v>471</v>
      </c>
      <c r="F2759" s="1">
        <v>4.1060185185185186E-2</v>
      </c>
      <c r="G2759">
        <f>_xlfn.XLOOKUP($A2759,Product_pricing!$B:$B,Product_pricing!$C:$C)</f>
        <v>32</v>
      </c>
      <c r="H2759">
        <f t="shared" si="129"/>
        <v>124.80000000000001</v>
      </c>
      <c r="I2759" s="10">
        <f t="shared" si="130"/>
        <v>0.11012828480332229</v>
      </c>
      <c r="J2759" t="str">
        <f>_xlfn.XLOOKUP(A2759,Product_Details!$A:$A,Product_Details!$G:$G,"mens")</f>
        <v>Womens</v>
      </c>
      <c r="K2759">
        <f t="shared" si="131"/>
        <v>1507</v>
      </c>
    </row>
    <row r="2760" spans="1:11" ht="15">
      <c r="A2760" t="s">
        <v>29</v>
      </c>
      <c r="B2760">
        <v>3</v>
      </c>
      <c r="C2760">
        <v>22</v>
      </c>
      <c r="D2760" t="s">
        <v>33</v>
      </c>
      <c r="E2760" t="s">
        <v>471</v>
      </c>
      <c r="F2760" s="1">
        <v>4.1060185185185186E-2</v>
      </c>
      <c r="G2760">
        <f>_xlfn.XLOOKUP($A2760,Product_pricing!$B:$B,Product_pricing!$C:$C)</f>
        <v>10</v>
      </c>
      <c r="H2760">
        <f t="shared" si="129"/>
        <v>23.400000000000002</v>
      </c>
      <c r="I2760" s="10">
        <f t="shared" si="130"/>
        <v>2.0649053400622931E-2</v>
      </c>
      <c r="J2760" t="str">
        <f>_xlfn.XLOOKUP(A2760,Product_Details!$A:$A,Product_Details!$G:$G,"mens")</f>
        <v>Womens</v>
      </c>
      <c r="K2760">
        <f t="shared" si="131"/>
        <v>1507</v>
      </c>
    </row>
    <row r="2761" spans="1:11" ht="15">
      <c r="A2761" t="s">
        <v>36</v>
      </c>
      <c r="B2761">
        <v>5</v>
      </c>
      <c r="C2761">
        <v>22</v>
      </c>
      <c r="D2761" t="s">
        <v>33</v>
      </c>
      <c r="E2761" t="s">
        <v>471</v>
      </c>
      <c r="F2761" s="1">
        <v>4.1060185185185186E-2</v>
      </c>
      <c r="G2761">
        <f>_xlfn.XLOOKUP($A2761,Product_pricing!$B:$B,Product_pricing!$C:$C)</f>
        <v>23</v>
      </c>
      <c r="H2761">
        <f t="shared" si="129"/>
        <v>89.7</v>
      </c>
      <c r="I2761" s="10">
        <f t="shared" si="130"/>
        <v>7.915470470238789E-2</v>
      </c>
      <c r="J2761" t="str">
        <f>_xlfn.XLOOKUP(A2761,Product_Details!$A:$A,Product_Details!$G:$G,"mens")</f>
        <v>Womens</v>
      </c>
      <c r="K2761">
        <f t="shared" si="131"/>
        <v>1507</v>
      </c>
    </row>
    <row r="2762" spans="1:11" ht="15">
      <c r="A2762" t="s">
        <v>38</v>
      </c>
      <c r="B2762">
        <v>4</v>
      </c>
      <c r="C2762">
        <v>22</v>
      </c>
      <c r="D2762" t="s">
        <v>33</v>
      </c>
      <c r="E2762" t="s">
        <v>471</v>
      </c>
      <c r="F2762" s="1">
        <v>4.1060185185185186E-2</v>
      </c>
      <c r="G2762">
        <f>_xlfn.XLOOKUP($A2762,Product_pricing!$B:$B,Product_pricing!$C:$C)</f>
        <v>54</v>
      </c>
      <c r="H2762">
        <f t="shared" si="129"/>
        <v>168.48000000000002</v>
      </c>
      <c r="I2762" s="10">
        <f t="shared" si="130"/>
        <v>0.1486731844844851</v>
      </c>
      <c r="J2762" t="str">
        <f>_xlfn.XLOOKUP(A2762,Product_Details!$A:$A,Product_Details!$G:$G,"mens")</f>
        <v>Womens</v>
      </c>
      <c r="K2762">
        <f t="shared" si="131"/>
        <v>1507</v>
      </c>
    </row>
    <row r="2763" spans="1:11" ht="15">
      <c r="A2763" t="s">
        <v>41</v>
      </c>
      <c r="B2763">
        <v>3</v>
      </c>
      <c r="C2763">
        <v>22</v>
      </c>
      <c r="D2763" t="s">
        <v>33</v>
      </c>
      <c r="E2763" t="s">
        <v>471</v>
      </c>
      <c r="F2763" s="1">
        <v>4.1060185185185186E-2</v>
      </c>
      <c r="G2763">
        <f>_xlfn.XLOOKUP($A2763,Product_pricing!$B:$B,Product_pricing!$C:$C)</f>
        <v>10</v>
      </c>
      <c r="H2763">
        <f t="shared" si="129"/>
        <v>23.400000000000002</v>
      </c>
      <c r="I2763" s="10">
        <f t="shared" si="130"/>
        <v>2.0649053400622931E-2</v>
      </c>
      <c r="J2763" t="str">
        <f>_xlfn.XLOOKUP(A2763,Product_Details!$A:$A,Product_Details!$G:$G,"mens")</f>
        <v>Mens</v>
      </c>
      <c r="K2763">
        <f t="shared" si="131"/>
        <v>3780</v>
      </c>
    </row>
    <row r="2764" spans="1:11" ht="15">
      <c r="A2764" t="s">
        <v>32</v>
      </c>
      <c r="B2764">
        <v>2</v>
      </c>
      <c r="C2764">
        <v>22</v>
      </c>
      <c r="D2764" t="s">
        <v>33</v>
      </c>
      <c r="E2764" t="s">
        <v>471</v>
      </c>
      <c r="F2764" s="1">
        <v>4.1060185185185186E-2</v>
      </c>
      <c r="G2764">
        <f>_xlfn.XLOOKUP($A2764,Product_pricing!$B:$B,Product_pricing!$C:$C)</f>
        <v>36</v>
      </c>
      <c r="H2764">
        <f t="shared" si="129"/>
        <v>56.160000000000004</v>
      </c>
      <c r="I2764" s="10">
        <f t="shared" si="130"/>
        <v>4.9557728161495028E-2</v>
      </c>
      <c r="J2764" t="str">
        <f>_xlfn.XLOOKUP(A2764,Product_Details!$A:$A,Product_Details!$G:$G,"mens")</f>
        <v>Mens</v>
      </c>
      <c r="K2764">
        <f t="shared" si="131"/>
        <v>3780</v>
      </c>
    </row>
    <row r="2765" spans="1:11" ht="15">
      <c r="A2765" t="s">
        <v>22</v>
      </c>
      <c r="B2765">
        <v>2</v>
      </c>
      <c r="C2765">
        <v>23</v>
      </c>
      <c r="D2765" t="s">
        <v>33</v>
      </c>
      <c r="E2765" t="s">
        <v>472</v>
      </c>
      <c r="F2765" s="1">
        <v>2.5615740740740744E-2</v>
      </c>
      <c r="G2765">
        <f>_xlfn.XLOOKUP($A2765,Product_pricing!$B:$B,Product_pricing!$C:$C)</f>
        <v>13</v>
      </c>
      <c r="H2765">
        <f t="shared" si="129"/>
        <v>20.02</v>
      </c>
      <c r="I2765" s="10">
        <f t="shared" si="130"/>
        <v>1.7666412353866283E-2</v>
      </c>
      <c r="J2765" t="str">
        <f>_xlfn.XLOOKUP(A2765,Product_Details!$A:$A,Product_Details!$G:$G,"mens")</f>
        <v>Womens</v>
      </c>
      <c r="K2765">
        <f t="shared" si="131"/>
        <v>3767.5</v>
      </c>
    </row>
    <row r="2766" spans="1:11" ht="15">
      <c r="A2766" t="s">
        <v>29</v>
      </c>
      <c r="B2766">
        <v>3</v>
      </c>
      <c r="C2766">
        <v>23</v>
      </c>
      <c r="D2766" t="s">
        <v>33</v>
      </c>
      <c r="E2766" t="s">
        <v>472</v>
      </c>
      <c r="F2766" s="1">
        <v>2.5615740740740744E-2</v>
      </c>
      <c r="G2766">
        <f>_xlfn.XLOOKUP($A2766,Product_pricing!$B:$B,Product_pricing!$C:$C)</f>
        <v>10</v>
      </c>
      <c r="H2766">
        <f t="shared" si="129"/>
        <v>23.1</v>
      </c>
      <c r="I2766" s="10">
        <f t="shared" si="130"/>
        <v>2.0384321946768789E-2</v>
      </c>
      <c r="J2766" t="str">
        <f>_xlfn.XLOOKUP(A2766,Product_Details!$A:$A,Product_Details!$G:$G,"mens")</f>
        <v>Womens</v>
      </c>
      <c r="K2766">
        <f t="shared" si="131"/>
        <v>3767.5</v>
      </c>
    </row>
    <row r="2767" spans="1:11" ht="15">
      <c r="A2767" t="s">
        <v>31</v>
      </c>
      <c r="B2767">
        <v>4</v>
      </c>
      <c r="C2767">
        <v>23</v>
      </c>
      <c r="D2767" t="s">
        <v>33</v>
      </c>
      <c r="E2767" t="s">
        <v>472</v>
      </c>
      <c r="F2767" s="1">
        <v>2.5615740740740744E-2</v>
      </c>
      <c r="G2767">
        <f>_xlfn.XLOOKUP($A2767,Product_pricing!$B:$B,Product_pricing!$C:$C)</f>
        <v>57</v>
      </c>
      <c r="H2767">
        <f t="shared" si="129"/>
        <v>175.56</v>
      </c>
      <c r="I2767" s="10">
        <f t="shared" si="130"/>
        <v>0.15492084679544277</v>
      </c>
      <c r="J2767" t="str">
        <f>_xlfn.XLOOKUP(A2767,Product_Details!$A:$A,Product_Details!$G:$G,"mens")</f>
        <v>Mens</v>
      </c>
      <c r="K2767">
        <f t="shared" si="131"/>
        <v>3780</v>
      </c>
    </row>
    <row r="2768" spans="1:11" ht="15">
      <c r="A2768" t="s">
        <v>27</v>
      </c>
      <c r="B2768">
        <v>3</v>
      </c>
      <c r="C2768">
        <v>23</v>
      </c>
      <c r="D2768" t="s">
        <v>33</v>
      </c>
      <c r="E2768" t="s">
        <v>472</v>
      </c>
      <c r="F2768" s="1">
        <v>2.5615740740740744E-2</v>
      </c>
      <c r="G2768">
        <f>_xlfn.XLOOKUP($A2768,Product_pricing!$B:$B,Product_pricing!$C:$C)</f>
        <v>29</v>
      </c>
      <c r="H2768">
        <f t="shared" si="129"/>
        <v>66.989999999999995</v>
      </c>
      <c r="I2768" s="10">
        <f t="shared" si="130"/>
        <v>5.9114533645629477E-2</v>
      </c>
      <c r="J2768" t="str">
        <f>_xlfn.XLOOKUP(A2768,Product_Details!$A:$A,Product_Details!$G:$G,"mens")</f>
        <v>Mens</v>
      </c>
      <c r="K2768">
        <f t="shared" si="131"/>
        <v>3780</v>
      </c>
    </row>
    <row r="2769" spans="1:11" ht="15">
      <c r="A2769" t="s">
        <v>22</v>
      </c>
      <c r="B2769">
        <v>2</v>
      </c>
      <c r="C2769">
        <v>5</v>
      </c>
      <c r="D2769" t="s">
        <v>33</v>
      </c>
      <c r="E2769" t="s">
        <v>473</v>
      </c>
      <c r="F2769" s="1">
        <v>3.5479166666666666E-2</v>
      </c>
      <c r="G2769">
        <f>_xlfn.XLOOKUP($A2769,Product_pricing!$B:$B,Product_pricing!$C:$C)</f>
        <v>13</v>
      </c>
      <c r="H2769">
        <f t="shared" si="129"/>
        <v>24.7</v>
      </c>
      <c r="I2769" s="10">
        <f t="shared" si="130"/>
        <v>2.1796223033990869E-2</v>
      </c>
      <c r="J2769" t="str">
        <f>_xlfn.XLOOKUP(A2769,Product_Details!$A:$A,Product_Details!$G:$G,"mens")</f>
        <v>Womens</v>
      </c>
      <c r="K2769">
        <f t="shared" si="131"/>
        <v>2511.6666666666665</v>
      </c>
    </row>
    <row r="2770" spans="1:11" ht="15">
      <c r="A2770" t="s">
        <v>36</v>
      </c>
      <c r="B2770">
        <v>4</v>
      </c>
      <c r="C2770">
        <v>5</v>
      </c>
      <c r="D2770" t="s">
        <v>33</v>
      </c>
      <c r="E2770" t="s">
        <v>473</v>
      </c>
      <c r="F2770" s="1">
        <v>3.5479166666666666E-2</v>
      </c>
      <c r="G2770">
        <f>_xlfn.XLOOKUP($A2770,Product_pricing!$B:$B,Product_pricing!$C:$C)</f>
        <v>23</v>
      </c>
      <c r="H2770">
        <f t="shared" si="129"/>
        <v>87.399999999999991</v>
      </c>
      <c r="I2770" s="10">
        <f t="shared" si="130"/>
        <v>7.7125096889506153E-2</v>
      </c>
      <c r="J2770" t="str">
        <f>_xlfn.XLOOKUP(A2770,Product_Details!$A:$A,Product_Details!$G:$G,"mens")</f>
        <v>Womens</v>
      </c>
      <c r="K2770">
        <f t="shared" si="131"/>
        <v>2511.6666666666665</v>
      </c>
    </row>
    <row r="2771" spans="1:11" ht="15">
      <c r="A2771" t="s">
        <v>38</v>
      </c>
      <c r="B2771">
        <v>2</v>
      </c>
      <c r="C2771">
        <v>5</v>
      </c>
      <c r="D2771" t="s">
        <v>33</v>
      </c>
      <c r="E2771" t="s">
        <v>473</v>
      </c>
      <c r="F2771" s="1">
        <v>3.5479166666666666E-2</v>
      </c>
      <c r="G2771">
        <f>_xlfn.XLOOKUP($A2771,Product_pricing!$B:$B,Product_pricing!$C:$C)</f>
        <v>54</v>
      </c>
      <c r="H2771">
        <f t="shared" si="129"/>
        <v>102.6</v>
      </c>
      <c r="I2771" s="10">
        <f t="shared" si="130"/>
        <v>9.0538157218115908E-2</v>
      </c>
      <c r="J2771" t="str">
        <f>_xlfn.XLOOKUP(A2771,Product_Details!$A:$A,Product_Details!$G:$G,"mens")</f>
        <v>Womens</v>
      </c>
      <c r="K2771">
        <f t="shared" si="131"/>
        <v>2511.6666666666665</v>
      </c>
    </row>
    <row r="2772" spans="1:11" ht="15">
      <c r="A2772" t="s">
        <v>25</v>
      </c>
      <c r="B2772">
        <v>5</v>
      </c>
      <c r="C2772">
        <v>5</v>
      </c>
      <c r="D2772" t="s">
        <v>33</v>
      </c>
      <c r="E2772" t="s">
        <v>473</v>
      </c>
      <c r="F2772" s="1">
        <v>3.5479166666666666E-2</v>
      </c>
      <c r="G2772">
        <f>_xlfn.XLOOKUP($A2772,Product_pricing!$B:$B,Product_pricing!$C:$C)</f>
        <v>40</v>
      </c>
      <c r="H2772">
        <f t="shared" si="129"/>
        <v>190</v>
      </c>
      <c r="I2772" s="10">
        <f t="shared" si="130"/>
        <v>0.16766325410762206</v>
      </c>
      <c r="J2772" t="str">
        <f>_xlfn.XLOOKUP(A2772,Product_Details!$A:$A,Product_Details!$G:$G,"mens")</f>
        <v>Mens</v>
      </c>
      <c r="K2772">
        <f t="shared" si="131"/>
        <v>3780</v>
      </c>
    </row>
    <row r="2773" spans="1:11" ht="15">
      <c r="A2773" t="s">
        <v>32</v>
      </c>
      <c r="B2773">
        <v>3</v>
      </c>
      <c r="C2773">
        <v>5</v>
      </c>
      <c r="D2773" t="s">
        <v>33</v>
      </c>
      <c r="E2773" t="s">
        <v>473</v>
      </c>
      <c r="F2773" s="1">
        <v>3.5479166666666666E-2</v>
      </c>
      <c r="G2773">
        <f>_xlfn.XLOOKUP($A2773,Product_pricing!$B:$B,Product_pricing!$C:$C)</f>
        <v>36</v>
      </c>
      <c r="H2773">
        <f t="shared" si="129"/>
        <v>102.6</v>
      </c>
      <c r="I2773" s="10">
        <f t="shared" si="130"/>
        <v>9.0538157218115908E-2</v>
      </c>
      <c r="J2773" t="str">
        <f>_xlfn.XLOOKUP(A2773,Product_Details!$A:$A,Product_Details!$G:$G,"mens")</f>
        <v>Mens</v>
      </c>
      <c r="K2773">
        <f t="shared" si="131"/>
        <v>3780</v>
      </c>
    </row>
    <row r="2774" spans="1:11" ht="15">
      <c r="A2774" t="s">
        <v>35</v>
      </c>
      <c r="B2774">
        <v>4</v>
      </c>
      <c r="C2774">
        <v>5</v>
      </c>
      <c r="D2774" t="s">
        <v>23</v>
      </c>
      <c r="E2774" t="s">
        <v>474</v>
      </c>
      <c r="F2774" s="1">
        <v>3.0564814814814819E-2</v>
      </c>
      <c r="G2774">
        <f>_xlfn.XLOOKUP($A2774,Product_pricing!$B:$B,Product_pricing!$C:$C)</f>
        <v>32</v>
      </c>
      <c r="H2774">
        <f t="shared" si="129"/>
        <v>121.6</v>
      </c>
      <c r="I2774" s="10">
        <f t="shared" si="130"/>
        <v>0.10730448262887812</v>
      </c>
      <c r="J2774" t="str">
        <f>_xlfn.XLOOKUP(A2774,Product_Details!$A:$A,Product_Details!$G:$G,"mens")</f>
        <v>Womens</v>
      </c>
      <c r="K2774">
        <f t="shared" si="131"/>
        <v>2511.6666666666665</v>
      </c>
    </row>
    <row r="2775" spans="1:11" ht="15">
      <c r="A2775" t="s">
        <v>36</v>
      </c>
      <c r="B2775">
        <v>2</v>
      </c>
      <c r="C2775">
        <v>5</v>
      </c>
      <c r="D2775" t="s">
        <v>23</v>
      </c>
      <c r="E2775" t="s">
        <v>474</v>
      </c>
      <c r="F2775" s="1">
        <v>3.0564814814814819E-2</v>
      </c>
      <c r="G2775">
        <f>_xlfn.XLOOKUP($A2775,Product_pricing!$B:$B,Product_pricing!$C:$C)</f>
        <v>23</v>
      </c>
      <c r="H2775">
        <f t="shared" si="129"/>
        <v>43.699999999999996</v>
      </c>
      <c r="I2775" s="10">
        <f t="shared" si="130"/>
        <v>3.8562548444753077E-2</v>
      </c>
      <c r="J2775" t="str">
        <f>_xlfn.XLOOKUP(A2775,Product_Details!$A:$A,Product_Details!$G:$G,"mens")</f>
        <v>Womens</v>
      </c>
      <c r="K2775">
        <f t="shared" si="131"/>
        <v>2511.6666666666665</v>
      </c>
    </row>
    <row r="2776" spans="1:11" ht="15">
      <c r="A2776" t="s">
        <v>38</v>
      </c>
      <c r="B2776">
        <v>4</v>
      </c>
      <c r="C2776">
        <v>5</v>
      </c>
      <c r="D2776" t="s">
        <v>23</v>
      </c>
      <c r="E2776" t="s">
        <v>474</v>
      </c>
      <c r="F2776" s="1">
        <v>3.0564814814814819E-2</v>
      </c>
      <c r="G2776">
        <f>_xlfn.XLOOKUP($A2776,Product_pricing!$B:$B,Product_pricing!$C:$C)</f>
        <v>54</v>
      </c>
      <c r="H2776">
        <f t="shared" si="129"/>
        <v>205.2</v>
      </c>
      <c r="I2776" s="10">
        <f t="shared" si="130"/>
        <v>0.18107631443623182</v>
      </c>
      <c r="J2776" t="str">
        <f>_xlfn.XLOOKUP(A2776,Product_Details!$A:$A,Product_Details!$G:$G,"mens")</f>
        <v>Womens</v>
      </c>
      <c r="K2776">
        <f t="shared" si="131"/>
        <v>2511.6666666666665</v>
      </c>
    </row>
    <row r="2777" spans="1:11" ht="15">
      <c r="A2777" t="s">
        <v>31</v>
      </c>
      <c r="B2777">
        <v>4</v>
      </c>
      <c r="C2777">
        <v>5</v>
      </c>
      <c r="D2777" t="s">
        <v>23</v>
      </c>
      <c r="E2777" t="s">
        <v>474</v>
      </c>
      <c r="F2777" s="1">
        <v>3.0564814814814819E-2</v>
      </c>
      <c r="G2777">
        <f>_xlfn.XLOOKUP($A2777,Product_pricing!$B:$B,Product_pricing!$C:$C)</f>
        <v>57</v>
      </c>
      <c r="H2777">
        <f t="shared" si="129"/>
        <v>216.6</v>
      </c>
      <c r="I2777" s="10">
        <f t="shared" si="130"/>
        <v>0.19113610968268915</v>
      </c>
      <c r="J2777" t="str">
        <f>_xlfn.XLOOKUP(A2777,Product_Details!$A:$A,Product_Details!$G:$G,"mens")</f>
        <v>Mens</v>
      </c>
      <c r="K2777">
        <f t="shared" si="131"/>
        <v>3780</v>
      </c>
    </row>
    <row r="2778" spans="1:11" ht="15">
      <c r="A2778" t="s">
        <v>32</v>
      </c>
      <c r="B2778">
        <v>3</v>
      </c>
      <c r="C2778">
        <v>5</v>
      </c>
      <c r="D2778" t="s">
        <v>23</v>
      </c>
      <c r="E2778" t="s">
        <v>474</v>
      </c>
      <c r="F2778" s="1">
        <v>3.0564814814814819E-2</v>
      </c>
      <c r="G2778">
        <f>_xlfn.XLOOKUP($A2778,Product_pricing!$B:$B,Product_pricing!$C:$C)</f>
        <v>36</v>
      </c>
      <c r="H2778">
        <f t="shared" si="129"/>
        <v>102.6</v>
      </c>
      <c r="I2778" s="10">
        <f t="shared" si="130"/>
        <v>9.0538157218115908E-2</v>
      </c>
      <c r="J2778" t="str">
        <f>_xlfn.XLOOKUP(A2778,Product_Details!$A:$A,Product_Details!$G:$G,"mens")</f>
        <v>Mens</v>
      </c>
      <c r="K2778">
        <f t="shared" si="131"/>
        <v>3780</v>
      </c>
    </row>
    <row r="2779" spans="1:11" ht="15">
      <c r="A2779" t="s">
        <v>22</v>
      </c>
      <c r="B2779">
        <v>5</v>
      </c>
      <c r="C2779">
        <v>13</v>
      </c>
      <c r="D2779" t="s">
        <v>33</v>
      </c>
      <c r="E2779" t="s">
        <v>475</v>
      </c>
      <c r="F2779" s="1">
        <v>7.7303240740740735E-3</v>
      </c>
      <c r="G2779">
        <f>_xlfn.XLOOKUP($A2779,Product_pricing!$B:$B,Product_pricing!$C:$C)</f>
        <v>13</v>
      </c>
      <c r="H2779">
        <f t="shared" si="129"/>
        <v>56.55</v>
      </c>
      <c r="I2779" s="10">
        <f t="shared" si="130"/>
        <v>4.9901879051505407E-2</v>
      </c>
      <c r="J2779" t="str">
        <f>_xlfn.XLOOKUP(A2779,Product_Details!$A:$A,Product_Details!$G:$G,"mens")</f>
        <v>Womens</v>
      </c>
      <c r="K2779">
        <f t="shared" si="131"/>
        <v>2511.6666666666665</v>
      </c>
    </row>
    <row r="2780" spans="1:11" ht="15">
      <c r="A2780" t="s">
        <v>35</v>
      </c>
      <c r="B2780">
        <v>5</v>
      </c>
      <c r="C2780">
        <v>13</v>
      </c>
      <c r="D2780" t="s">
        <v>33</v>
      </c>
      <c r="E2780" t="s">
        <v>475</v>
      </c>
      <c r="F2780" s="1">
        <v>7.7303240740740735E-3</v>
      </c>
      <c r="G2780">
        <f>_xlfn.XLOOKUP($A2780,Product_pricing!$B:$B,Product_pricing!$C:$C)</f>
        <v>32</v>
      </c>
      <c r="H2780">
        <f t="shared" si="129"/>
        <v>139.19999999999999</v>
      </c>
      <c r="I2780" s="10">
        <f t="shared" si="130"/>
        <v>0.12283539458832099</v>
      </c>
      <c r="J2780" t="str">
        <f>_xlfn.XLOOKUP(A2780,Product_Details!$A:$A,Product_Details!$G:$G,"mens")</f>
        <v>Womens</v>
      </c>
      <c r="K2780">
        <f t="shared" si="131"/>
        <v>2511.6666666666665</v>
      </c>
    </row>
    <row r="2781" spans="1:11" ht="15">
      <c r="A2781" t="s">
        <v>36</v>
      </c>
      <c r="B2781">
        <v>2</v>
      </c>
      <c r="C2781">
        <v>13</v>
      </c>
      <c r="D2781" t="s">
        <v>33</v>
      </c>
      <c r="E2781" t="s">
        <v>475</v>
      </c>
      <c r="F2781" s="1">
        <v>7.7303240740740735E-3</v>
      </c>
      <c r="G2781">
        <f>_xlfn.XLOOKUP($A2781,Product_pricing!$B:$B,Product_pricing!$C:$C)</f>
        <v>23</v>
      </c>
      <c r="H2781">
        <f t="shared" si="129"/>
        <v>40.020000000000003</v>
      </c>
      <c r="I2781" s="10">
        <f t="shared" si="130"/>
        <v>3.5315175944142296E-2</v>
      </c>
      <c r="J2781" t="str">
        <f>_xlfn.XLOOKUP(A2781,Product_Details!$A:$A,Product_Details!$G:$G,"mens")</f>
        <v>Womens</v>
      </c>
      <c r="K2781">
        <f t="shared" si="131"/>
        <v>2511.6666666666665</v>
      </c>
    </row>
    <row r="2782" spans="1:11" ht="15">
      <c r="A2782" t="s">
        <v>32</v>
      </c>
      <c r="B2782">
        <v>2</v>
      </c>
      <c r="C2782">
        <v>13</v>
      </c>
      <c r="D2782" t="s">
        <v>33</v>
      </c>
      <c r="E2782" t="s">
        <v>475</v>
      </c>
      <c r="F2782" s="1">
        <v>7.7303240740740735E-3</v>
      </c>
      <c r="G2782">
        <f>_xlfn.XLOOKUP($A2782,Product_pricing!$B:$B,Product_pricing!$C:$C)</f>
        <v>36</v>
      </c>
      <c r="H2782">
        <f t="shared" si="129"/>
        <v>62.64</v>
      </c>
      <c r="I2782" s="10">
        <f t="shared" si="130"/>
        <v>5.5275927564744455E-2</v>
      </c>
      <c r="J2782" t="str">
        <f>_xlfn.XLOOKUP(A2782,Product_Details!$A:$A,Product_Details!$G:$G,"mens")</f>
        <v>Mens</v>
      </c>
      <c r="K2782">
        <f t="shared" si="131"/>
        <v>3780</v>
      </c>
    </row>
    <row r="2783" spans="1:11" ht="15">
      <c r="A2783" t="s">
        <v>27</v>
      </c>
      <c r="B2783">
        <v>1</v>
      </c>
      <c r="C2783">
        <v>13</v>
      </c>
      <c r="D2783" t="s">
        <v>33</v>
      </c>
      <c r="E2783" t="s">
        <v>475</v>
      </c>
      <c r="F2783" s="1">
        <v>7.7303240740740735E-3</v>
      </c>
      <c r="G2783">
        <f>_xlfn.XLOOKUP($A2783,Product_pricing!$B:$B,Product_pricing!$C:$C)</f>
        <v>29</v>
      </c>
      <c r="H2783">
        <f t="shared" si="129"/>
        <v>25.23</v>
      </c>
      <c r="I2783" s="10">
        <f t="shared" si="130"/>
        <v>2.2263915269133183E-2</v>
      </c>
      <c r="J2783" t="str">
        <f>_xlfn.XLOOKUP(A2783,Product_Details!$A:$A,Product_Details!$G:$G,"mens")</f>
        <v>Mens</v>
      </c>
      <c r="K2783">
        <f t="shared" si="131"/>
        <v>3780</v>
      </c>
    </row>
    <row r="2784" spans="1:11" ht="15">
      <c r="A2784" t="s">
        <v>35</v>
      </c>
      <c r="B2784">
        <v>3</v>
      </c>
      <c r="C2784">
        <v>7</v>
      </c>
      <c r="D2784" t="s">
        <v>23</v>
      </c>
      <c r="E2784" t="s">
        <v>476</v>
      </c>
      <c r="F2784" s="1">
        <v>8.998842592592593E-3</v>
      </c>
      <c r="G2784">
        <f>_xlfn.XLOOKUP($A2784,Product_pricing!$B:$B,Product_pricing!$C:$C)</f>
        <v>32</v>
      </c>
      <c r="H2784">
        <f t="shared" si="129"/>
        <v>89.28</v>
      </c>
      <c r="I2784" s="10">
        <f t="shared" si="130"/>
        <v>7.8784080666992093E-2</v>
      </c>
      <c r="J2784" t="str">
        <f>_xlfn.XLOOKUP(A2784,Product_Details!$A:$A,Product_Details!$G:$G,"mens")</f>
        <v>Womens</v>
      </c>
      <c r="K2784">
        <f t="shared" si="131"/>
        <v>1883.75</v>
      </c>
    </row>
    <row r="2785" spans="1:11" ht="15">
      <c r="A2785" t="s">
        <v>29</v>
      </c>
      <c r="B2785">
        <v>3</v>
      </c>
      <c r="C2785">
        <v>7</v>
      </c>
      <c r="D2785" t="s">
        <v>23</v>
      </c>
      <c r="E2785" t="s">
        <v>476</v>
      </c>
      <c r="F2785" s="1">
        <v>8.998842592592593E-3</v>
      </c>
      <c r="G2785">
        <f>_xlfn.XLOOKUP($A2785,Product_pricing!$B:$B,Product_pricing!$C:$C)</f>
        <v>10</v>
      </c>
      <c r="H2785">
        <f t="shared" si="129"/>
        <v>27.9</v>
      </c>
      <c r="I2785" s="10">
        <f t="shared" si="130"/>
        <v>2.462002520843503E-2</v>
      </c>
      <c r="J2785" t="str">
        <f>_xlfn.XLOOKUP(A2785,Product_Details!$A:$A,Product_Details!$G:$G,"mens")</f>
        <v>Womens</v>
      </c>
      <c r="K2785">
        <f t="shared" si="131"/>
        <v>1883.75</v>
      </c>
    </row>
    <row r="2786" spans="1:11" ht="15">
      <c r="A2786" t="s">
        <v>36</v>
      </c>
      <c r="B2786">
        <v>5</v>
      </c>
      <c r="C2786">
        <v>7</v>
      </c>
      <c r="D2786" t="s">
        <v>23</v>
      </c>
      <c r="E2786" t="s">
        <v>476</v>
      </c>
      <c r="F2786" s="1">
        <v>8.998842592592593E-3</v>
      </c>
      <c r="G2786">
        <f>_xlfn.XLOOKUP($A2786,Product_pricing!$B:$B,Product_pricing!$C:$C)</f>
        <v>23</v>
      </c>
      <c r="H2786">
        <f t="shared" si="129"/>
        <v>106.94999999999999</v>
      </c>
      <c r="I2786" s="10">
        <f t="shared" si="130"/>
        <v>9.4376763299000938E-2</v>
      </c>
      <c r="J2786" t="str">
        <f>_xlfn.XLOOKUP(A2786,Product_Details!$A:$A,Product_Details!$G:$G,"mens")</f>
        <v>Womens</v>
      </c>
      <c r="K2786">
        <f t="shared" si="131"/>
        <v>1883.75</v>
      </c>
    </row>
    <row r="2787" spans="1:11" ht="15">
      <c r="A2787" t="s">
        <v>30</v>
      </c>
      <c r="B2787">
        <v>2</v>
      </c>
      <c r="C2787">
        <v>7</v>
      </c>
      <c r="D2787" t="s">
        <v>23</v>
      </c>
      <c r="E2787" t="s">
        <v>476</v>
      </c>
      <c r="F2787" s="1">
        <v>8.998842592592593E-3</v>
      </c>
      <c r="G2787">
        <f>_xlfn.XLOOKUP($A2787,Product_pricing!$B:$B,Product_pricing!$C:$C)</f>
        <v>19</v>
      </c>
      <c r="H2787">
        <f t="shared" si="129"/>
        <v>35.339999999999996</v>
      </c>
      <c r="I2787" s="10">
        <f t="shared" si="130"/>
        <v>3.1185365264017703E-2</v>
      </c>
      <c r="J2787" t="str">
        <f>_xlfn.XLOOKUP(A2787,Product_Details!$A:$A,Product_Details!$G:$G,"mens")</f>
        <v>Womens</v>
      </c>
      <c r="K2787">
        <f t="shared" si="131"/>
        <v>1883.75</v>
      </c>
    </row>
    <row r="2788" spans="1:11" ht="15">
      <c r="A2788" t="s">
        <v>36</v>
      </c>
      <c r="B2788">
        <v>3</v>
      </c>
      <c r="C2788">
        <v>12</v>
      </c>
      <c r="D2788" t="s">
        <v>23</v>
      </c>
      <c r="E2788" t="s">
        <v>477</v>
      </c>
      <c r="F2788" s="1">
        <v>2.2592592592592591E-2</v>
      </c>
      <c r="G2788">
        <f>_xlfn.XLOOKUP($A2788,Product_pricing!$B:$B,Product_pricing!$C:$C)</f>
        <v>23</v>
      </c>
      <c r="H2788">
        <f t="shared" si="129"/>
        <v>60.72</v>
      </c>
      <c r="I2788" s="10">
        <f t="shared" si="130"/>
        <v>5.3581646260077956E-2</v>
      </c>
      <c r="J2788" t="str">
        <f>_xlfn.XLOOKUP(A2788,Product_Details!$A:$A,Product_Details!$G:$G,"mens")</f>
        <v>Womens</v>
      </c>
      <c r="K2788">
        <f t="shared" si="131"/>
        <v>2511.6666666666665</v>
      </c>
    </row>
    <row r="2789" spans="1:11" ht="15">
      <c r="A2789" t="s">
        <v>30</v>
      </c>
      <c r="B2789">
        <v>1</v>
      </c>
      <c r="C2789">
        <v>12</v>
      </c>
      <c r="D2789" t="s">
        <v>23</v>
      </c>
      <c r="E2789" t="s">
        <v>477</v>
      </c>
      <c r="F2789" s="1">
        <v>2.2592592592592591E-2</v>
      </c>
      <c r="G2789">
        <f>_xlfn.XLOOKUP($A2789,Product_pricing!$B:$B,Product_pricing!$C:$C)</f>
        <v>19</v>
      </c>
      <c r="H2789">
        <f t="shared" si="129"/>
        <v>16.72</v>
      </c>
      <c r="I2789" s="10">
        <f t="shared" si="130"/>
        <v>1.475436636147074E-2</v>
      </c>
      <c r="J2789" t="str">
        <f>_xlfn.XLOOKUP(A2789,Product_Details!$A:$A,Product_Details!$G:$G,"mens")</f>
        <v>Womens</v>
      </c>
      <c r="K2789">
        <f t="shared" si="131"/>
        <v>2511.6666666666665</v>
      </c>
    </row>
    <row r="2790" spans="1:11" ht="15">
      <c r="A2790" t="s">
        <v>38</v>
      </c>
      <c r="B2790">
        <v>4</v>
      </c>
      <c r="C2790">
        <v>12</v>
      </c>
      <c r="D2790" t="s">
        <v>23</v>
      </c>
      <c r="E2790" t="s">
        <v>477</v>
      </c>
      <c r="F2790" s="1">
        <v>2.2592592592592591E-2</v>
      </c>
      <c r="G2790">
        <f>_xlfn.XLOOKUP($A2790,Product_pricing!$B:$B,Product_pricing!$C:$C)</f>
        <v>54</v>
      </c>
      <c r="H2790">
        <f t="shared" si="129"/>
        <v>190.08</v>
      </c>
      <c r="I2790" s="10">
        <f t="shared" si="130"/>
        <v>0.16773384916198317</v>
      </c>
      <c r="J2790" t="str">
        <f>_xlfn.XLOOKUP(A2790,Product_Details!$A:$A,Product_Details!$G:$G,"mens")</f>
        <v>Womens</v>
      </c>
      <c r="K2790">
        <f t="shared" si="131"/>
        <v>2511.6666666666665</v>
      </c>
    </row>
    <row r="2791" spans="1:11" ht="15">
      <c r="A2791" t="s">
        <v>31</v>
      </c>
      <c r="B2791">
        <v>1</v>
      </c>
      <c r="C2791">
        <v>12</v>
      </c>
      <c r="D2791" t="s">
        <v>23</v>
      </c>
      <c r="E2791" t="s">
        <v>477</v>
      </c>
      <c r="F2791" s="1">
        <v>2.2592592592592591E-2</v>
      </c>
      <c r="G2791">
        <f>_xlfn.XLOOKUP($A2791,Product_pricing!$B:$B,Product_pricing!$C:$C)</f>
        <v>57</v>
      </c>
      <c r="H2791">
        <f t="shared" si="129"/>
        <v>50.160000000000004</v>
      </c>
      <c r="I2791" s="10">
        <f t="shared" si="130"/>
        <v>4.4263099084412227E-2</v>
      </c>
      <c r="J2791" t="str">
        <f>_xlfn.XLOOKUP(A2791,Product_Details!$A:$A,Product_Details!$G:$G,"mens")</f>
        <v>Mens</v>
      </c>
      <c r="K2791">
        <f t="shared" si="131"/>
        <v>7560</v>
      </c>
    </row>
    <row r="2792" spans="1:11" ht="15">
      <c r="A2792" t="s">
        <v>22</v>
      </c>
      <c r="B2792">
        <v>1</v>
      </c>
      <c r="C2792">
        <v>0</v>
      </c>
      <c r="D2792" t="s">
        <v>23</v>
      </c>
      <c r="E2792" t="s">
        <v>478</v>
      </c>
      <c r="F2792" s="1">
        <v>7.2187499999999995E-3</v>
      </c>
      <c r="G2792">
        <f>_xlfn.XLOOKUP($A2792,Product_pricing!$B:$B,Product_pricing!$C:$C)</f>
        <v>13</v>
      </c>
      <c r="H2792">
        <f t="shared" si="129"/>
        <v>13</v>
      </c>
      <c r="I2792" s="10">
        <f t="shared" si="130"/>
        <v>1.1471696333679405E-2</v>
      </c>
      <c r="J2792" t="str">
        <f>_xlfn.XLOOKUP(A2792,Product_Details!$A:$A,Product_Details!$G:$G,"mens")</f>
        <v>Womens</v>
      </c>
      <c r="K2792">
        <f t="shared" si="131"/>
        <v>3767.5</v>
      </c>
    </row>
    <row r="2793" spans="1:11" ht="15">
      <c r="A2793" t="s">
        <v>36</v>
      </c>
      <c r="B2793">
        <v>5</v>
      </c>
      <c r="C2793">
        <v>0</v>
      </c>
      <c r="D2793" t="s">
        <v>23</v>
      </c>
      <c r="E2793" t="s">
        <v>478</v>
      </c>
      <c r="F2793" s="1">
        <v>7.2187499999999995E-3</v>
      </c>
      <c r="G2793">
        <f>_xlfn.XLOOKUP($A2793,Product_pricing!$B:$B,Product_pricing!$C:$C)</f>
        <v>23</v>
      </c>
      <c r="H2793">
        <f t="shared" si="129"/>
        <v>115</v>
      </c>
      <c r="I2793" s="10">
        <f t="shared" si="130"/>
        <v>0.10148039064408704</v>
      </c>
      <c r="J2793" t="str">
        <f>_xlfn.XLOOKUP(A2793,Product_Details!$A:$A,Product_Details!$G:$G,"mens")</f>
        <v>Womens</v>
      </c>
      <c r="K2793">
        <f t="shared" si="131"/>
        <v>3767.5</v>
      </c>
    </row>
    <row r="2794" spans="1:11" ht="15">
      <c r="A2794" t="s">
        <v>41</v>
      </c>
      <c r="B2794">
        <v>1</v>
      </c>
      <c r="C2794">
        <v>0</v>
      </c>
      <c r="D2794" t="s">
        <v>23</v>
      </c>
      <c r="E2794" t="s">
        <v>478</v>
      </c>
      <c r="F2794" s="1">
        <v>7.2187499999999995E-3</v>
      </c>
      <c r="G2794">
        <f>_xlfn.XLOOKUP($A2794,Product_pricing!$B:$B,Product_pricing!$C:$C)</f>
        <v>10</v>
      </c>
      <c r="H2794">
        <f t="shared" si="129"/>
        <v>10</v>
      </c>
      <c r="I2794" s="10">
        <f t="shared" si="130"/>
        <v>8.8243817951380032E-3</v>
      </c>
      <c r="J2794" t="str">
        <f>_xlfn.XLOOKUP(A2794,Product_Details!$A:$A,Product_Details!$G:$G,"mens")</f>
        <v>Mens</v>
      </c>
      <c r="K2794">
        <f t="shared" si="131"/>
        <v>2520</v>
      </c>
    </row>
    <row r="2795" spans="1:11" ht="15">
      <c r="A2795" t="s">
        <v>31</v>
      </c>
      <c r="B2795">
        <v>5</v>
      </c>
      <c r="C2795">
        <v>0</v>
      </c>
      <c r="D2795" t="s">
        <v>23</v>
      </c>
      <c r="E2795" t="s">
        <v>478</v>
      </c>
      <c r="F2795" s="1">
        <v>7.2187499999999995E-3</v>
      </c>
      <c r="G2795">
        <f>_xlfn.XLOOKUP($A2795,Product_pricing!$B:$B,Product_pricing!$C:$C)</f>
        <v>57</v>
      </c>
      <c r="H2795">
        <f t="shared" si="129"/>
        <v>285</v>
      </c>
      <c r="I2795" s="10">
        <f t="shared" si="130"/>
        <v>0.25149488116143309</v>
      </c>
      <c r="J2795" t="str">
        <f>_xlfn.XLOOKUP(A2795,Product_Details!$A:$A,Product_Details!$G:$G,"mens")</f>
        <v>Mens</v>
      </c>
      <c r="K2795">
        <f t="shared" si="131"/>
        <v>2520</v>
      </c>
    </row>
    <row r="2796" spans="1:11" ht="15">
      <c r="A2796" t="s">
        <v>27</v>
      </c>
      <c r="B2796">
        <v>5</v>
      </c>
      <c r="C2796">
        <v>0</v>
      </c>
      <c r="D2796" t="s">
        <v>23</v>
      </c>
      <c r="E2796" t="s">
        <v>478</v>
      </c>
      <c r="F2796" s="1">
        <v>7.2187499999999995E-3</v>
      </c>
      <c r="G2796">
        <f>_xlfn.XLOOKUP($A2796,Product_pricing!$B:$B,Product_pricing!$C:$C)</f>
        <v>29</v>
      </c>
      <c r="H2796">
        <f t="shared" si="129"/>
        <v>145</v>
      </c>
      <c r="I2796" s="10">
        <f t="shared" si="130"/>
        <v>0.12795353602950105</v>
      </c>
      <c r="J2796" t="str">
        <f>_xlfn.XLOOKUP(A2796,Product_Details!$A:$A,Product_Details!$G:$G,"mens")</f>
        <v>Mens</v>
      </c>
      <c r="K2796">
        <f t="shared" si="131"/>
        <v>2520</v>
      </c>
    </row>
    <row r="2797" spans="1:11" ht="15">
      <c r="A2797" t="s">
        <v>35</v>
      </c>
      <c r="B2797">
        <v>2</v>
      </c>
      <c r="C2797">
        <v>17</v>
      </c>
      <c r="D2797" t="s">
        <v>23</v>
      </c>
      <c r="E2797" t="s">
        <v>479</v>
      </c>
      <c r="F2797" s="1">
        <v>2.8027777777777776E-2</v>
      </c>
      <c r="G2797">
        <f>_xlfn.XLOOKUP($A2797,Product_pricing!$B:$B,Product_pricing!$C:$C)</f>
        <v>32</v>
      </c>
      <c r="H2797">
        <f t="shared" si="129"/>
        <v>53.12</v>
      </c>
      <c r="I2797" s="10">
        <f t="shared" si="130"/>
        <v>4.6875116095773071E-2</v>
      </c>
      <c r="J2797" t="str">
        <f>_xlfn.XLOOKUP(A2797,Product_Details!$A:$A,Product_Details!$G:$G,"mens")</f>
        <v>Womens</v>
      </c>
      <c r="K2797">
        <f t="shared" si="131"/>
        <v>3767.5</v>
      </c>
    </row>
    <row r="2798" spans="1:11" ht="15">
      <c r="A2798" t="s">
        <v>29</v>
      </c>
      <c r="B2798">
        <v>5</v>
      </c>
      <c r="C2798">
        <v>17</v>
      </c>
      <c r="D2798" t="s">
        <v>23</v>
      </c>
      <c r="E2798" t="s">
        <v>479</v>
      </c>
      <c r="F2798" s="1">
        <v>2.8027777777777776E-2</v>
      </c>
      <c r="G2798">
        <f>_xlfn.XLOOKUP($A2798,Product_pricing!$B:$B,Product_pricing!$C:$C)</f>
        <v>10</v>
      </c>
      <c r="H2798">
        <f t="shared" si="129"/>
        <v>41.5</v>
      </c>
      <c r="I2798" s="10">
        <f t="shared" si="130"/>
        <v>3.6621184449822715E-2</v>
      </c>
      <c r="J2798" t="str">
        <f>_xlfn.XLOOKUP(A2798,Product_Details!$A:$A,Product_Details!$G:$G,"mens")</f>
        <v>Womens</v>
      </c>
      <c r="K2798">
        <f t="shared" si="131"/>
        <v>3767.5</v>
      </c>
    </row>
    <row r="2799" spans="1:11" ht="15">
      <c r="A2799" t="s">
        <v>25</v>
      </c>
      <c r="B2799">
        <v>4</v>
      </c>
      <c r="C2799">
        <v>17</v>
      </c>
      <c r="D2799" t="s">
        <v>23</v>
      </c>
      <c r="E2799" t="s">
        <v>479</v>
      </c>
      <c r="F2799" s="1">
        <v>2.8027777777777776E-2</v>
      </c>
      <c r="G2799">
        <f>_xlfn.XLOOKUP($A2799,Product_pricing!$B:$B,Product_pricing!$C:$C)</f>
        <v>40</v>
      </c>
      <c r="H2799">
        <f t="shared" si="129"/>
        <v>132.79999999999998</v>
      </c>
      <c r="I2799" s="10">
        <f t="shared" si="130"/>
        <v>0.11718779023943268</v>
      </c>
      <c r="J2799" t="str">
        <f>_xlfn.XLOOKUP(A2799,Product_Details!$A:$A,Product_Details!$G:$G,"mens")</f>
        <v>Mens</v>
      </c>
      <c r="K2799">
        <f t="shared" si="131"/>
        <v>2520</v>
      </c>
    </row>
    <row r="2800" spans="1:11" ht="15">
      <c r="A2800" t="s">
        <v>41</v>
      </c>
      <c r="B2800">
        <v>1</v>
      </c>
      <c r="C2800">
        <v>17</v>
      </c>
      <c r="D2800" t="s">
        <v>23</v>
      </c>
      <c r="E2800" t="s">
        <v>479</v>
      </c>
      <c r="F2800" s="1">
        <v>2.8027777777777776E-2</v>
      </c>
      <c r="G2800">
        <f>_xlfn.XLOOKUP($A2800,Product_pricing!$B:$B,Product_pricing!$C:$C)</f>
        <v>10</v>
      </c>
      <c r="H2800">
        <f t="shared" si="129"/>
        <v>8.2999999999999989</v>
      </c>
      <c r="I2800" s="10">
        <f t="shared" si="130"/>
        <v>7.3242368899645426E-3</v>
      </c>
      <c r="J2800" t="str">
        <f>_xlfn.XLOOKUP(A2800,Product_Details!$A:$A,Product_Details!$G:$G,"mens")</f>
        <v>Mens</v>
      </c>
      <c r="K2800">
        <f t="shared" si="131"/>
        <v>2520</v>
      </c>
    </row>
    <row r="2801" spans="1:11" ht="15">
      <c r="A2801" t="s">
        <v>27</v>
      </c>
      <c r="B2801">
        <v>4</v>
      </c>
      <c r="C2801">
        <v>17</v>
      </c>
      <c r="D2801" t="s">
        <v>23</v>
      </c>
      <c r="E2801" t="s">
        <v>479</v>
      </c>
      <c r="F2801" s="1">
        <v>2.8027777777777776E-2</v>
      </c>
      <c r="G2801">
        <f>_xlfn.XLOOKUP($A2801,Product_pricing!$B:$B,Product_pricing!$C:$C)</f>
        <v>29</v>
      </c>
      <c r="H2801">
        <f t="shared" si="129"/>
        <v>96.28</v>
      </c>
      <c r="I2801" s="10">
        <f t="shared" si="130"/>
        <v>8.4961147923588706E-2</v>
      </c>
      <c r="J2801" t="str">
        <f>_xlfn.XLOOKUP(A2801,Product_Details!$A:$A,Product_Details!$G:$G,"mens")</f>
        <v>Mens</v>
      </c>
      <c r="K2801">
        <f t="shared" si="131"/>
        <v>2520</v>
      </c>
    </row>
    <row r="2802" spans="1:11" ht="15">
      <c r="A2802" t="s">
        <v>22</v>
      </c>
      <c r="B2802">
        <v>2</v>
      </c>
      <c r="C2802">
        <v>17</v>
      </c>
      <c r="D2802" t="s">
        <v>23</v>
      </c>
      <c r="E2802" t="s">
        <v>480</v>
      </c>
      <c r="F2802" s="1">
        <v>3.6758101851851847E-2</v>
      </c>
      <c r="G2802">
        <f>_xlfn.XLOOKUP($A2802,Product_pricing!$B:$B,Product_pricing!$C:$C)</f>
        <v>13</v>
      </c>
      <c r="H2802">
        <f t="shared" si="129"/>
        <v>21.58</v>
      </c>
      <c r="I2802" s="10">
        <f t="shared" si="130"/>
        <v>1.904301591390781E-2</v>
      </c>
      <c r="J2802" t="str">
        <f>_xlfn.XLOOKUP(A2802,Product_Details!$A:$A,Product_Details!$G:$G,"mens")</f>
        <v>Womens</v>
      </c>
      <c r="K2802">
        <f t="shared" si="131"/>
        <v>1883.75</v>
      </c>
    </row>
    <row r="2803" spans="1:11" ht="15">
      <c r="A2803" t="s">
        <v>35</v>
      </c>
      <c r="B2803">
        <v>5</v>
      </c>
      <c r="C2803">
        <v>17</v>
      </c>
      <c r="D2803" t="s">
        <v>23</v>
      </c>
      <c r="E2803" t="s">
        <v>480</v>
      </c>
      <c r="F2803" s="1">
        <v>3.6758101851851847E-2</v>
      </c>
      <c r="G2803">
        <f>_xlfn.XLOOKUP($A2803,Product_pricing!$B:$B,Product_pricing!$C:$C)</f>
        <v>32</v>
      </c>
      <c r="H2803">
        <f t="shared" si="129"/>
        <v>132.79999999999998</v>
      </c>
      <c r="I2803" s="10">
        <f t="shared" si="130"/>
        <v>0.11718779023943268</v>
      </c>
      <c r="J2803" t="str">
        <f>_xlfn.XLOOKUP(A2803,Product_Details!$A:$A,Product_Details!$G:$G,"mens")</f>
        <v>Womens</v>
      </c>
      <c r="K2803">
        <f t="shared" si="131"/>
        <v>1883.75</v>
      </c>
    </row>
    <row r="2804" spans="1:11" ht="15">
      <c r="A2804" t="s">
        <v>29</v>
      </c>
      <c r="B2804">
        <v>5</v>
      </c>
      <c r="C2804">
        <v>17</v>
      </c>
      <c r="D2804" t="s">
        <v>23</v>
      </c>
      <c r="E2804" t="s">
        <v>480</v>
      </c>
      <c r="F2804" s="1">
        <v>3.6758101851851847E-2</v>
      </c>
      <c r="G2804">
        <f>_xlfn.XLOOKUP($A2804,Product_pricing!$B:$B,Product_pricing!$C:$C)</f>
        <v>10</v>
      </c>
      <c r="H2804">
        <f t="shared" si="129"/>
        <v>41.5</v>
      </c>
      <c r="I2804" s="10">
        <f t="shared" si="130"/>
        <v>3.6621184449822715E-2</v>
      </c>
      <c r="J2804" t="str">
        <f>_xlfn.XLOOKUP(A2804,Product_Details!$A:$A,Product_Details!$G:$G,"mens")</f>
        <v>Womens</v>
      </c>
      <c r="K2804">
        <f t="shared" si="131"/>
        <v>1883.75</v>
      </c>
    </row>
    <row r="2805" spans="1:11" ht="15">
      <c r="A2805" t="s">
        <v>38</v>
      </c>
      <c r="B2805">
        <v>2</v>
      </c>
      <c r="C2805">
        <v>17</v>
      </c>
      <c r="D2805" t="s">
        <v>23</v>
      </c>
      <c r="E2805" t="s">
        <v>480</v>
      </c>
      <c r="F2805" s="1">
        <v>3.6758101851851847E-2</v>
      </c>
      <c r="G2805">
        <f>_xlfn.XLOOKUP($A2805,Product_pricing!$B:$B,Product_pricing!$C:$C)</f>
        <v>54</v>
      </c>
      <c r="H2805">
        <f t="shared" si="129"/>
        <v>89.64</v>
      </c>
      <c r="I2805" s="10">
        <f t="shared" si="130"/>
        <v>7.9101758411617068E-2</v>
      </c>
      <c r="J2805" t="str">
        <f>_xlfn.XLOOKUP(A2805,Product_Details!$A:$A,Product_Details!$G:$G,"mens")</f>
        <v>Womens</v>
      </c>
      <c r="K2805">
        <f t="shared" si="131"/>
        <v>1883.75</v>
      </c>
    </row>
    <row r="2806" spans="1:11" ht="15">
      <c r="A2806" t="s">
        <v>25</v>
      </c>
      <c r="B2806">
        <v>2</v>
      </c>
      <c r="C2806">
        <v>17</v>
      </c>
      <c r="D2806" t="s">
        <v>23</v>
      </c>
      <c r="E2806" t="s">
        <v>480</v>
      </c>
      <c r="F2806" s="1">
        <v>3.6758101851851847E-2</v>
      </c>
      <c r="G2806">
        <f>_xlfn.XLOOKUP($A2806,Product_pricing!$B:$B,Product_pricing!$C:$C)</f>
        <v>40</v>
      </c>
      <c r="H2806">
        <f t="shared" si="129"/>
        <v>66.399999999999991</v>
      </c>
      <c r="I2806" s="10">
        <f t="shared" si="130"/>
        <v>5.8593895119716341E-2</v>
      </c>
      <c r="J2806" t="str">
        <f>_xlfn.XLOOKUP(A2806,Product_Details!$A:$A,Product_Details!$G:$G,"mens")</f>
        <v>Mens</v>
      </c>
      <c r="K2806">
        <f t="shared" si="131"/>
        <v>2520</v>
      </c>
    </row>
    <row r="2807" spans="1:11" ht="15">
      <c r="A2807" t="s">
        <v>31</v>
      </c>
      <c r="B2807">
        <v>3</v>
      </c>
      <c r="C2807">
        <v>17</v>
      </c>
      <c r="D2807" t="s">
        <v>23</v>
      </c>
      <c r="E2807" t="s">
        <v>480</v>
      </c>
      <c r="F2807" s="1">
        <v>3.6758101851851847E-2</v>
      </c>
      <c r="G2807">
        <f>_xlfn.XLOOKUP($A2807,Product_pricing!$B:$B,Product_pricing!$C:$C)</f>
        <v>57</v>
      </c>
      <c r="H2807">
        <f t="shared" si="129"/>
        <v>141.93</v>
      </c>
      <c r="I2807" s="10">
        <f t="shared" si="130"/>
        <v>0.12524445081839367</v>
      </c>
      <c r="J2807" t="str">
        <f>_xlfn.XLOOKUP(A2807,Product_Details!$A:$A,Product_Details!$G:$G,"mens")</f>
        <v>Mens</v>
      </c>
      <c r="K2807">
        <f t="shared" si="131"/>
        <v>2520</v>
      </c>
    </row>
    <row r="2808" spans="1:11" ht="15">
      <c r="A2808" t="s">
        <v>27</v>
      </c>
      <c r="B2808">
        <v>3</v>
      </c>
      <c r="C2808">
        <v>17</v>
      </c>
      <c r="D2808" t="s">
        <v>23</v>
      </c>
      <c r="E2808" t="s">
        <v>480</v>
      </c>
      <c r="F2808" s="1">
        <v>3.6758101851851847E-2</v>
      </c>
      <c r="G2808">
        <f>_xlfn.XLOOKUP($A2808,Product_pricing!$B:$B,Product_pricing!$C:$C)</f>
        <v>29</v>
      </c>
      <c r="H2808">
        <f t="shared" si="129"/>
        <v>72.209999999999994</v>
      </c>
      <c r="I2808" s="10">
        <f t="shared" si="130"/>
        <v>6.3720860942691526E-2</v>
      </c>
      <c r="J2808" t="str">
        <f>_xlfn.XLOOKUP(A2808,Product_Details!$A:$A,Product_Details!$G:$G,"mens")</f>
        <v>Mens</v>
      </c>
      <c r="K2808">
        <f t="shared" si="131"/>
        <v>2520</v>
      </c>
    </row>
    <row r="2809" spans="1:11" ht="15">
      <c r="A2809" t="s">
        <v>35</v>
      </c>
      <c r="B2809">
        <v>4</v>
      </c>
      <c r="C2809">
        <v>11</v>
      </c>
      <c r="D2809" t="s">
        <v>33</v>
      </c>
      <c r="E2809" t="s">
        <v>481</v>
      </c>
      <c r="F2809" s="1">
        <v>3.0827546296296294E-2</v>
      </c>
      <c r="G2809">
        <f>_xlfn.XLOOKUP($A2809,Product_pricing!$B:$B,Product_pricing!$C:$C)</f>
        <v>32</v>
      </c>
      <c r="H2809">
        <f t="shared" si="129"/>
        <v>113.92</v>
      </c>
      <c r="I2809" s="10">
        <f t="shared" si="130"/>
        <v>0.10052735741021214</v>
      </c>
      <c r="J2809" t="str">
        <f>_xlfn.XLOOKUP(A2809,Product_Details!$A:$A,Product_Details!$G:$G,"mens")</f>
        <v>Womens</v>
      </c>
      <c r="K2809">
        <f t="shared" si="131"/>
        <v>2511.6666666666665</v>
      </c>
    </row>
    <row r="2810" spans="1:11" ht="15">
      <c r="A2810" t="s">
        <v>30</v>
      </c>
      <c r="B2810">
        <v>1</v>
      </c>
      <c r="C2810">
        <v>11</v>
      </c>
      <c r="D2810" t="s">
        <v>33</v>
      </c>
      <c r="E2810" t="s">
        <v>481</v>
      </c>
      <c r="F2810" s="1">
        <v>3.0827546296296294E-2</v>
      </c>
      <c r="G2810">
        <f>_xlfn.XLOOKUP($A2810,Product_pricing!$B:$B,Product_pricing!$C:$C)</f>
        <v>19</v>
      </c>
      <c r="H2810">
        <f t="shared" si="129"/>
        <v>16.91</v>
      </c>
      <c r="I2810" s="10">
        <f t="shared" si="130"/>
        <v>1.4922029615578364E-2</v>
      </c>
      <c r="J2810" t="str">
        <f>_xlfn.XLOOKUP(A2810,Product_Details!$A:$A,Product_Details!$G:$G,"mens")</f>
        <v>Womens</v>
      </c>
      <c r="K2810">
        <f t="shared" si="131"/>
        <v>2511.6666666666665</v>
      </c>
    </row>
    <row r="2811" spans="1:11" ht="15">
      <c r="A2811" t="s">
        <v>38</v>
      </c>
      <c r="B2811">
        <v>4</v>
      </c>
      <c r="C2811">
        <v>11</v>
      </c>
      <c r="D2811" t="s">
        <v>33</v>
      </c>
      <c r="E2811" t="s">
        <v>481</v>
      </c>
      <c r="F2811" s="1">
        <v>3.0827546296296294E-2</v>
      </c>
      <c r="G2811">
        <f>_xlfn.XLOOKUP($A2811,Product_pricing!$B:$B,Product_pricing!$C:$C)</f>
        <v>54</v>
      </c>
      <c r="H2811">
        <f t="shared" si="129"/>
        <v>192.24</v>
      </c>
      <c r="I2811" s="10">
        <f t="shared" si="130"/>
        <v>0.16963991562973299</v>
      </c>
      <c r="J2811" t="str">
        <f>_xlfn.XLOOKUP(A2811,Product_Details!$A:$A,Product_Details!$G:$G,"mens")</f>
        <v>Womens</v>
      </c>
      <c r="K2811">
        <f t="shared" si="131"/>
        <v>2511.6666666666665</v>
      </c>
    </row>
    <row r="2812" spans="1:11" ht="15">
      <c r="A2812" t="s">
        <v>31</v>
      </c>
      <c r="B2812">
        <v>3</v>
      </c>
      <c r="C2812">
        <v>11</v>
      </c>
      <c r="D2812" t="s">
        <v>33</v>
      </c>
      <c r="E2812" t="s">
        <v>481</v>
      </c>
      <c r="F2812" s="1">
        <v>3.0827546296296294E-2</v>
      </c>
      <c r="G2812">
        <f>_xlfn.XLOOKUP($A2812,Product_pricing!$B:$B,Product_pricing!$C:$C)</f>
        <v>57</v>
      </c>
      <c r="H2812">
        <f t="shared" si="129"/>
        <v>152.19</v>
      </c>
      <c r="I2812" s="10">
        <f t="shared" si="130"/>
        <v>0.13429826654020527</v>
      </c>
      <c r="J2812" t="str">
        <f>_xlfn.XLOOKUP(A2812,Product_Details!$A:$A,Product_Details!$G:$G,"mens")</f>
        <v>Mens</v>
      </c>
      <c r="K2812">
        <f t="shared" si="131"/>
        <v>2520</v>
      </c>
    </row>
    <row r="2813" spans="1:11" ht="15">
      <c r="A2813" t="s">
        <v>32</v>
      </c>
      <c r="B2813">
        <v>5</v>
      </c>
      <c r="C2813">
        <v>11</v>
      </c>
      <c r="D2813" t="s">
        <v>33</v>
      </c>
      <c r="E2813" t="s">
        <v>481</v>
      </c>
      <c r="F2813" s="1">
        <v>3.0827546296296294E-2</v>
      </c>
      <c r="G2813">
        <f>_xlfn.XLOOKUP($A2813,Product_pricing!$B:$B,Product_pricing!$C:$C)</f>
        <v>36</v>
      </c>
      <c r="H2813">
        <f t="shared" si="129"/>
        <v>160.19999999999999</v>
      </c>
      <c r="I2813" s="10">
        <f t="shared" si="130"/>
        <v>0.14136659635811083</v>
      </c>
      <c r="J2813" t="str">
        <f>_xlfn.XLOOKUP(A2813,Product_Details!$A:$A,Product_Details!$G:$G,"mens")</f>
        <v>Mens</v>
      </c>
      <c r="K2813">
        <f t="shared" si="131"/>
        <v>2520</v>
      </c>
    </row>
    <row r="2814" spans="1:11" ht="15">
      <c r="A2814" t="s">
        <v>26</v>
      </c>
      <c r="B2814">
        <v>3</v>
      </c>
      <c r="C2814">
        <v>11</v>
      </c>
      <c r="D2814" t="s">
        <v>33</v>
      </c>
      <c r="E2814" t="s">
        <v>481</v>
      </c>
      <c r="F2814" s="1">
        <v>3.0827546296296294E-2</v>
      </c>
      <c r="G2814">
        <f>_xlfn.XLOOKUP($A2814,Product_pricing!$B:$B,Product_pricing!$C:$C)</f>
        <v>17</v>
      </c>
      <c r="H2814">
        <f t="shared" si="129"/>
        <v>45.39</v>
      </c>
      <c r="I2814" s="10">
        <f t="shared" si="130"/>
        <v>4.0053868968131394E-2</v>
      </c>
      <c r="J2814" t="str">
        <f>_xlfn.XLOOKUP(A2814,Product_Details!$A:$A,Product_Details!$G:$G,"mens")</f>
        <v>Mens</v>
      </c>
      <c r="K2814">
        <f t="shared" si="131"/>
        <v>2520</v>
      </c>
    </row>
    <row r="2815" spans="1:11" ht="15">
      <c r="A2815" t="s">
        <v>35</v>
      </c>
      <c r="B2815">
        <v>2</v>
      </c>
      <c r="C2815">
        <v>17</v>
      </c>
      <c r="D2815" t="s">
        <v>23</v>
      </c>
      <c r="E2815" t="s">
        <v>482</v>
      </c>
      <c r="F2815" s="1">
        <v>2.1739583333333336E-2</v>
      </c>
      <c r="G2815">
        <f>_xlfn.XLOOKUP($A2815,Product_pricing!$B:$B,Product_pricing!$C:$C)</f>
        <v>32</v>
      </c>
      <c r="H2815">
        <f t="shared" si="129"/>
        <v>53.12</v>
      </c>
      <c r="I2815" s="10">
        <f t="shared" si="130"/>
        <v>4.6875116095773071E-2</v>
      </c>
      <c r="J2815" t="str">
        <f>_xlfn.XLOOKUP(A2815,Product_Details!$A:$A,Product_Details!$G:$G,"mens")</f>
        <v>Womens</v>
      </c>
      <c r="K2815">
        <f t="shared" si="131"/>
        <v>1883.75</v>
      </c>
    </row>
    <row r="2816" spans="1:11" ht="15">
      <c r="A2816" t="s">
        <v>29</v>
      </c>
      <c r="B2816">
        <v>3</v>
      </c>
      <c r="C2816">
        <v>17</v>
      </c>
      <c r="D2816" t="s">
        <v>23</v>
      </c>
      <c r="E2816" t="s">
        <v>482</v>
      </c>
      <c r="F2816" s="1">
        <v>2.1739583333333336E-2</v>
      </c>
      <c r="G2816">
        <f>_xlfn.XLOOKUP($A2816,Product_pricing!$B:$B,Product_pricing!$C:$C)</f>
        <v>10</v>
      </c>
      <c r="H2816">
        <f t="shared" si="129"/>
        <v>24.9</v>
      </c>
      <c r="I2816" s="10">
        <f t="shared" si="130"/>
        <v>2.1972710669893626E-2</v>
      </c>
      <c r="J2816" t="str">
        <f>_xlfn.XLOOKUP(A2816,Product_Details!$A:$A,Product_Details!$G:$G,"mens")</f>
        <v>Womens</v>
      </c>
      <c r="K2816">
        <f t="shared" si="131"/>
        <v>1883.75</v>
      </c>
    </row>
    <row r="2817" spans="1:11" ht="15">
      <c r="A2817" t="s">
        <v>36</v>
      </c>
      <c r="B2817">
        <v>5</v>
      </c>
      <c r="C2817">
        <v>17</v>
      </c>
      <c r="D2817" t="s">
        <v>23</v>
      </c>
      <c r="E2817" t="s">
        <v>482</v>
      </c>
      <c r="F2817" s="1">
        <v>2.1739583333333336E-2</v>
      </c>
      <c r="G2817">
        <f>_xlfn.XLOOKUP($A2817,Product_pricing!$B:$B,Product_pricing!$C:$C)</f>
        <v>23</v>
      </c>
      <c r="H2817">
        <f t="shared" si="129"/>
        <v>95.449999999999989</v>
      </c>
      <c r="I2817" s="10">
        <f t="shared" si="130"/>
        <v>8.4228724234592225E-2</v>
      </c>
      <c r="J2817" t="str">
        <f>_xlfn.XLOOKUP(A2817,Product_Details!$A:$A,Product_Details!$G:$G,"mens")</f>
        <v>Womens</v>
      </c>
      <c r="K2817">
        <f t="shared" si="131"/>
        <v>1883.75</v>
      </c>
    </row>
    <row r="2818" spans="1:11" ht="15">
      <c r="A2818" t="s">
        <v>30</v>
      </c>
      <c r="B2818">
        <v>2</v>
      </c>
      <c r="C2818">
        <v>17</v>
      </c>
      <c r="D2818" t="s">
        <v>23</v>
      </c>
      <c r="E2818" t="s">
        <v>482</v>
      </c>
      <c r="F2818" s="1">
        <v>2.1739583333333336E-2</v>
      </c>
      <c r="G2818">
        <f>_xlfn.XLOOKUP($A2818,Product_pricing!$B:$B,Product_pricing!$C:$C)</f>
        <v>19</v>
      </c>
      <c r="H2818">
        <f t="shared" si="129"/>
        <v>31.54</v>
      </c>
      <c r="I2818" s="10">
        <f t="shared" si="130"/>
        <v>2.7832100181865261E-2</v>
      </c>
      <c r="J2818" t="str">
        <f>_xlfn.XLOOKUP(A2818,Product_Details!$A:$A,Product_Details!$G:$G,"mens")</f>
        <v>Womens</v>
      </c>
      <c r="K2818">
        <f t="shared" si="131"/>
        <v>1883.75</v>
      </c>
    </row>
    <row r="2819" spans="1:11" ht="15">
      <c r="A2819" t="s">
        <v>25</v>
      </c>
      <c r="B2819">
        <v>1</v>
      </c>
      <c r="C2819">
        <v>17</v>
      </c>
      <c r="D2819" t="s">
        <v>23</v>
      </c>
      <c r="E2819" t="s">
        <v>482</v>
      </c>
      <c r="F2819" s="1">
        <v>2.1739583333333336E-2</v>
      </c>
      <c r="G2819">
        <f>_xlfn.XLOOKUP($A2819,Product_pricing!$B:$B,Product_pricing!$C:$C)</f>
        <v>40</v>
      </c>
      <c r="H2819">
        <f t="shared" ref="H2819:H2882" si="132">B2819*G2819*(1-C2819/100)</f>
        <v>33.199999999999996</v>
      </c>
      <c r="I2819" s="10">
        <f t="shared" ref="I2819:I2882" si="133">(H2819/SUM($H:$H))*1000</f>
        <v>2.9296947559858171E-2</v>
      </c>
      <c r="J2819" t="str">
        <f>_xlfn.XLOOKUP(A2819,Product_Details!$A:$A,Product_Details!$G:$G,"mens")</f>
        <v>Mens</v>
      </c>
      <c r="K2819">
        <f t="shared" ref="K2819:K2882" si="134">COUNTIFS($J:$J, J2819) / COUNTIFS($J:$J, J2819, $E:$E, E2819)</f>
        <v>2520</v>
      </c>
    </row>
    <row r="2820" spans="1:11" ht="15">
      <c r="A2820" t="s">
        <v>41</v>
      </c>
      <c r="B2820">
        <v>1</v>
      </c>
      <c r="C2820">
        <v>17</v>
      </c>
      <c r="D2820" t="s">
        <v>23</v>
      </c>
      <c r="E2820" t="s">
        <v>482</v>
      </c>
      <c r="F2820" s="1">
        <v>2.1739583333333336E-2</v>
      </c>
      <c r="G2820">
        <f>_xlfn.XLOOKUP($A2820,Product_pricing!$B:$B,Product_pricing!$C:$C)</f>
        <v>10</v>
      </c>
      <c r="H2820">
        <f t="shared" si="132"/>
        <v>8.2999999999999989</v>
      </c>
      <c r="I2820" s="10">
        <f t="shared" si="133"/>
        <v>7.3242368899645426E-3</v>
      </c>
      <c r="J2820" t="str">
        <f>_xlfn.XLOOKUP(A2820,Product_Details!$A:$A,Product_Details!$G:$G,"mens")</f>
        <v>Mens</v>
      </c>
      <c r="K2820">
        <f t="shared" si="134"/>
        <v>2520</v>
      </c>
    </row>
    <row r="2821" spans="1:11" ht="15">
      <c r="A2821" t="s">
        <v>27</v>
      </c>
      <c r="B2821">
        <v>4</v>
      </c>
      <c r="C2821">
        <v>17</v>
      </c>
      <c r="D2821" t="s">
        <v>23</v>
      </c>
      <c r="E2821" t="s">
        <v>482</v>
      </c>
      <c r="F2821" s="1">
        <v>2.1739583333333336E-2</v>
      </c>
      <c r="G2821">
        <f>_xlfn.XLOOKUP($A2821,Product_pricing!$B:$B,Product_pricing!$C:$C)</f>
        <v>29</v>
      </c>
      <c r="H2821">
        <f t="shared" si="132"/>
        <v>96.28</v>
      </c>
      <c r="I2821" s="10">
        <f t="shared" si="133"/>
        <v>8.4961147923588706E-2</v>
      </c>
      <c r="J2821" t="str">
        <f>_xlfn.XLOOKUP(A2821,Product_Details!$A:$A,Product_Details!$G:$G,"mens")</f>
        <v>Mens</v>
      </c>
      <c r="K2821">
        <f t="shared" si="134"/>
        <v>2520</v>
      </c>
    </row>
    <row r="2822" spans="1:11" ht="15">
      <c r="A2822" t="s">
        <v>29</v>
      </c>
      <c r="B2822">
        <v>2</v>
      </c>
      <c r="C2822">
        <v>18</v>
      </c>
      <c r="D2822" t="s">
        <v>23</v>
      </c>
      <c r="E2822" t="s">
        <v>483</v>
      </c>
      <c r="F2822" s="1">
        <v>3.3645833333333333E-2</v>
      </c>
      <c r="G2822">
        <f>_xlfn.XLOOKUP($A2822,Product_pricing!$B:$B,Product_pricing!$C:$C)</f>
        <v>10</v>
      </c>
      <c r="H2822">
        <f t="shared" si="132"/>
        <v>16.400000000000002</v>
      </c>
      <c r="I2822" s="10">
        <f t="shared" si="133"/>
        <v>1.4471986144026328E-2</v>
      </c>
      <c r="J2822" t="str">
        <f>_xlfn.XLOOKUP(A2822,Product_Details!$A:$A,Product_Details!$G:$G,"mens")</f>
        <v>Womens</v>
      </c>
      <c r="K2822">
        <f t="shared" si="134"/>
        <v>2511.6666666666665</v>
      </c>
    </row>
    <row r="2823" spans="1:11" ht="15">
      <c r="A2823" t="s">
        <v>36</v>
      </c>
      <c r="B2823">
        <v>5</v>
      </c>
      <c r="C2823">
        <v>18</v>
      </c>
      <c r="D2823" t="s">
        <v>23</v>
      </c>
      <c r="E2823" t="s">
        <v>483</v>
      </c>
      <c r="F2823" s="1">
        <v>3.3645833333333333E-2</v>
      </c>
      <c r="G2823">
        <f>_xlfn.XLOOKUP($A2823,Product_pricing!$B:$B,Product_pricing!$C:$C)</f>
        <v>23</v>
      </c>
      <c r="H2823">
        <f t="shared" si="132"/>
        <v>94.300000000000011</v>
      </c>
      <c r="I2823" s="10">
        <f t="shared" si="133"/>
        <v>8.3213920328151378E-2</v>
      </c>
      <c r="J2823" t="str">
        <f>_xlfn.XLOOKUP(A2823,Product_Details!$A:$A,Product_Details!$G:$G,"mens")</f>
        <v>Womens</v>
      </c>
      <c r="K2823">
        <f t="shared" si="134"/>
        <v>2511.6666666666665</v>
      </c>
    </row>
    <row r="2824" spans="1:11" ht="15">
      <c r="A2824" t="s">
        <v>30</v>
      </c>
      <c r="B2824">
        <v>2</v>
      </c>
      <c r="C2824">
        <v>18</v>
      </c>
      <c r="D2824" t="s">
        <v>23</v>
      </c>
      <c r="E2824" t="s">
        <v>483</v>
      </c>
      <c r="F2824" s="1">
        <v>3.3645833333333333E-2</v>
      </c>
      <c r="G2824">
        <f>_xlfn.XLOOKUP($A2824,Product_pricing!$B:$B,Product_pricing!$C:$C)</f>
        <v>19</v>
      </c>
      <c r="H2824">
        <f t="shared" si="132"/>
        <v>31.160000000000004</v>
      </c>
      <c r="I2824" s="10">
        <f t="shared" si="133"/>
        <v>2.7496773673650023E-2</v>
      </c>
      <c r="J2824" t="str">
        <f>_xlfn.XLOOKUP(A2824,Product_Details!$A:$A,Product_Details!$G:$G,"mens")</f>
        <v>Womens</v>
      </c>
      <c r="K2824">
        <f t="shared" si="134"/>
        <v>2511.6666666666665</v>
      </c>
    </row>
    <row r="2825" spans="1:11" ht="15">
      <c r="A2825" t="s">
        <v>25</v>
      </c>
      <c r="B2825">
        <v>3</v>
      </c>
      <c r="C2825">
        <v>18</v>
      </c>
      <c r="D2825" t="s">
        <v>23</v>
      </c>
      <c r="E2825" t="s">
        <v>483</v>
      </c>
      <c r="F2825" s="1">
        <v>3.3645833333333333E-2</v>
      </c>
      <c r="G2825">
        <f>_xlfn.XLOOKUP($A2825,Product_pricing!$B:$B,Product_pricing!$C:$C)</f>
        <v>40</v>
      </c>
      <c r="H2825">
        <f t="shared" si="132"/>
        <v>98.4</v>
      </c>
      <c r="I2825" s="10">
        <f t="shared" si="133"/>
        <v>8.6831916864157963E-2</v>
      </c>
      <c r="J2825" t="str">
        <f>_xlfn.XLOOKUP(A2825,Product_Details!$A:$A,Product_Details!$G:$G,"mens")</f>
        <v>Mens</v>
      </c>
      <c r="K2825">
        <f t="shared" si="134"/>
        <v>2520</v>
      </c>
    </row>
    <row r="2826" spans="1:11" ht="15">
      <c r="A2826" t="s">
        <v>41</v>
      </c>
      <c r="B2826">
        <v>2</v>
      </c>
      <c r="C2826">
        <v>18</v>
      </c>
      <c r="D2826" t="s">
        <v>23</v>
      </c>
      <c r="E2826" t="s">
        <v>483</v>
      </c>
      <c r="F2826" s="1">
        <v>3.3645833333333333E-2</v>
      </c>
      <c r="G2826">
        <f>_xlfn.XLOOKUP($A2826,Product_pricing!$B:$B,Product_pricing!$C:$C)</f>
        <v>10</v>
      </c>
      <c r="H2826">
        <f t="shared" si="132"/>
        <v>16.400000000000002</v>
      </c>
      <c r="I2826" s="10">
        <f t="shared" si="133"/>
        <v>1.4471986144026328E-2</v>
      </c>
      <c r="J2826" t="str">
        <f>_xlfn.XLOOKUP(A2826,Product_Details!$A:$A,Product_Details!$G:$G,"mens")</f>
        <v>Mens</v>
      </c>
      <c r="K2826">
        <f t="shared" si="134"/>
        <v>2520</v>
      </c>
    </row>
    <row r="2827" spans="1:11" ht="15">
      <c r="A2827" t="s">
        <v>26</v>
      </c>
      <c r="B2827">
        <v>2</v>
      </c>
      <c r="C2827">
        <v>18</v>
      </c>
      <c r="D2827" t="s">
        <v>23</v>
      </c>
      <c r="E2827" t="s">
        <v>483</v>
      </c>
      <c r="F2827" s="1">
        <v>3.3645833333333333E-2</v>
      </c>
      <c r="G2827">
        <f>_xlfn.XLOOKUP($A2827,Product_pricing!$B:$B,Product_pricing!$C:$C)</f>
        <v>17</v>
      </c>
      <c r="H2827">
        <f t="shared" si="132"/>
        <v>27.880000000000003</v>
      </c>
      <c r="I2827" s="10">
        <f t="shared" si="133"/>
        <v>2.4602376444844757E-2</v>
      </c>
      <c r="J2827" t="str">
        <f>_xlfn.XLOOKUP(A2827,Product_Details!$A:$A,Product_Details!$G:$G,"mens")</f>
        <v>Mens</v>
      </c>
      <c r="K2827">
        <f t="shared" si="134"/>
        <v>2520</v>
      </c>
    </row>
    <row r="2828" spans="1:11" ht="15">
      <c r="A2828" t="s">
        <v>35</v>
      </c>
      <c r="B2828">
        <v>2</v>
      </c>
      <c r="C2828">
        <v>2</v>
      </c>
      <c r="D2828" t="s">
        <v>23</v>
      </c>
      <c r="E2828" t="s">
        <v>484</v>
      </c>
      <c r="F2828" s="1">
        <v>1.8745370370370371E-2</v>
      </c>
      <c r="G2828">
        <f>_xlfn.XLOOKUP($A2828,Product_pricing!$B:$B,Product_pricing!$C:$C)</f>
        <v>32</v>
      </c>
      <c r="H2828">
        <f t="shared" si="132"/>
        <v>62.72</v>
      </c>
      <c r="I2828" s="10">
        <f t="shared" si="133"/>
        <v>5.5346522619105561E-2</v>
      </c>
      <c r="J2828" t="str">
        <f>_xlfn.XLOOKUP(A2828,Product_Details!$A:$A,Product_Details!$G:$G,"mens")</f>
        <v>Womens</v>
      </c>
      <c r="K2828">
        <f t="shared" si="134"/>
        <v>7535</v>
      </c>
    </row>
    <row r="2829" spans="1:11" ht="15">
      <c r="A2829" t="s">
        <v>25</v>
      </c>
      <c r="B2829">
        <v>4</v>
      </c>
      <c r="C2829">
        <v>2</v>
      </c>
      <c r="D2829" t="s">
        <v>23</v>
      </c>
      <c r="E2829" t="s">
        <v>484</v>
      </c>
      <c r="F2829" s="1">
        <v>1.8745370370370371E-2</v>
      </c>
      <c r="G2829">
        <f>_xlfn.XLOOKUP($A2829,Product_pricing!$B:$B,Product_pricing!$C:$C)</f>
        <v>40</v>
      </c>
      <c r="H2829">
        <f t="shared" si="132"/>
        <v>156.80000000000001</v>
      </c>
      <c r="I2829" s="10">
        <f t="shared" si="133"/>
        <v>0.13836630654776391</v>
      </c>
      <c r="J2829" t="str">
        <f>_xlfn.XLOOKUP(A2829,Product_Details!$A:$A,Product_Details!$G:$G,"mens")</f>
        <v>Mens</v>
      </c>
      <c r="K2829">
        <f t="shared" si="134"/>
        <v>2520</v>
      </c>
    </row>
    <row r="2830" spans="1:11" ht="15">
      <c r="A2830" t="s">
        <v>32</v>
      </c>
      <c r="B2830">
        <v>1</v>
      </c>
      <c r="C2830">
        <v>2</v>
      </c>
      <c r="D2830" t="s">
        <v>23</v>
      </c>
      <c r="E2830" t="s">
        <v>484</v>
      </c>
      <c r="F2830" s="1">
        <v>1.8745370370370371E-2</v>
      </c>
      <c r="G2830">
        <f>_xlfn.XLOOKUP($A2830,Product_pricing!$B:$B,Product_pricing!$C:$C)</f>
        <v>36</v>
      </c>
      <c r="H2830">
        <f t="shared" si="132"/>
        <v>35.28</v>
      </c>
      <c r="I2830" s="10">
        <f t="shared" si="133"/>
        <v>3.1132418973246877E-2</v>
      </c>
      <c r="J2830" t="str">
        <f>_xlfn.XLOOKUP(A2830,Product_Details!$A:$A,Product_Details!$G:$G,"mens")</f>
        <v>Mens</v>
      </c>
      <c r="K2830">
        <f t="shared" si="134"/>
        <v>2520</v>
      </c>
    </row>
    <row r="2831" spans="1:11" ht="15">
      <c r="A2831" t="s">
        <v>27</v>
      </c>
      <c r="B2831">
        <v>2</v>
      </c>
      <c r="C2831">
        <v>2</v>
      </c>
      <c r="D2831" t="s">
        <v>23</v>
      </c>
      <c r="E2831" t="s">
        <v>484</v>
      </c>
      <c r="F2831" s="1">
        <v>1.8745370370370371E-2</v>
      </c>
      <c r="G2831">
        <f>_xlfn.XLOOKUP($A2831,Product_pricing!$B:$B,Product_pricing!$C:$C)</f>
        <v>29</v>
      </c>
      <c r="H2831">
        <f t="shared" si="132"/>
        <v>56.839999999999996</v>
      </c>
      <c r="I2831" s="10">
        <f t="shared" si="133"/>
        <v>5.0157786123564412E-2</v>
      </c>
      <c r="J2831" t="str">
        <f>_xlfn.XLOOKUP(A2831,Product_Details!$A:$A,Product_Details!$G:$G,"mens")</f>
        <v>Mens</v>
      </c>
      <c r="K2831">
        <f t="shared" si="134"/>
        <v>2520</v>
      </c>
    </row>
    <row r="2832" spans="1:11" ht="15">
      <c r="A2832" t="s">
        <v>35</v>
      </c>
      <c r="B2832">
        <v>3</v>
      </c>
      <c r="C2832">
        <v>14</v>
      </c>
      <c r="D2832" t="s">
        <v>33</v>
      </c>
      <c r="E2832" t="s">
        <v>485</v>
      </c>
      <c r="F2832" s="1">
        <v>2.0680555555555556E-2</v>
      </c>
      <c r="G2832">
        <f>_xlfn.XLOOKUP($A2832,Product_pricing!$B:$B,Product_pricing!$C:$C)</f>
        <v>32</v>
      </c>
      <c r="H2832">
        <f t="shared" si="132"/>
        <v>82.56</v>
      </c>
      <c r="I2832" s="10">
        <f t="shared" si="133"/>
        <v>7.2854096100659363E-2</v>
      </c>
      <c r="J2832" t="str">
        <f>_xlfn.XLOOKUP(A2832,Product_Details!$A:$A,Product_Details!$G:$G,"mens")</f>
        <v>Womens</v>
      </c>
      <c r="K2832">
        <f t="shared" si="134"/>
        <v>1883.75</v>
      </c>
    </row>
    <row r="2833" spans="1:11" ht="15">
      <c r="A2833" t="s">
        <v>29</v>
      </c>
      <c r="B2833">
        <v>5</v>
      </c>
      <c r="C2833">
        <v>14</v>
      </c>
      <c r="D2833" t="s">
        <v>33</v>
      </c>
      <c r="E2833" t="s">
        <v>485</v>
      </c>
      <c r="F2833" s="1">
        <v>2.0680555555555556E-2</v>
      </c>
      <c r="G2833">
        <f>_xlfn.XLOOKUP($A2833,Product_pricing!$B:$B,Product_pricing!$C:$C)</f>
        <v>10</v>
      </c>
      <c r="H2833">
        <f t="shared" si="132"/>
        <v>43</v>
      </c>
      <c r="I2833" s="10">
        <f t="shared" si="133"/>
        <v>3.794484171909341E-2</v>
      </c>
      <c r="J2833" t="str">
        <f>_xlfn.XLOOKUP(A2833,Product_Details!$A:$A,Product_Details!$G:$G,"mens")</f>
        <v>Womens</v>
      </c>
      <c r="K2833">
        <f t="shared" si="134"/>
        <v>1883.75</v>
      </c>
    </row>
    <row r="2834" spans="1:11" ht="15">
      <c r="A2834" t="s">
        <v>30</v>
      </c>
      <c r="B2834">
        <v>4</v>
      </c>
      <c r="C2834">
        <v>14</v>
      </c>
      <c r="D2834" t="s">
        <v>33</v>
      </c>
      <c r="E2834" t="s">
        <v>485</v>
      </c>
      <c r="F2834" s="1">
        <v>2.0680555555555556E-2</v>
      </c>
      <c r="G2834">
        <f>_xlfn.XLOOKUP($A2834,Product_pricing!$B:$B,Product_pricing!$C:$C)</f>
        <v>19</v>
      </c>
      <c r="H2834">
        <f t="shared" si="132"/>
        <v>65.36</v>
      </c>
      <c r="I2834" s="10">
        <f t="shared" si="133"/>
        <v>5.7676159413021989E-2</v>
      </c>
      <c r="J2834" t="str">
        <f>_xlfn.XLOOKUP(A2834,Product_Details!$A:$A,Product_Details!$G:$G,"mens")</f>
        <v>Womens</v>
      </c>
      <c r="K2834">
        <f t="shared" si="134"/>
        <v>1883.75</v>
      </c>
    </row>
    <row r="2835" spans="1:11" ht="15">
      <c r="A2835" t="s">
        <v>38</v>
      </c>
      <c r="B2835">
        <v>2</v>
      </c>
      <c r="C2835">
        <v>14</v>
      </c>
      <c r="D2835" t="s">
        <v>33</v>
      </c>
      <c r="E2835" t="s">
        <v>485</v>
      </c>
      <c r="F2835" s="1">
        <v>2.0680555555555556E-2</v>
      </c>
      <c r="G2835">
        <f>_xlfn.XLOOKUP($A2835,Product_pricing!$B:$B,Product_pricing!$C:$C)</f>
        <v>54</v>
      </c>
      <c r="H2835">
        <f t="shared" si="132"/>
        <v>92.88</v>
      </c>
      <c r="I2835" s="10">
        <f t="shared" si="133"/>
        <v>8.1960858113241775E-2</v>
      </c>
      <c r="J2835" t="str">
        <f>_xlfn.XLOOKUP(A2835,Product_Details!$A:$A,Product_Details!$G:$G,"mens")</f>
        <v>Womens</v>
      </c>
      <c r="K2835">
        <f t="shared" si="134"/>
        <v>1883.75</v>
      </c>
    </row>
    <row r="2836" spans="1:11" ht="15">
      <c r="A2836" t="s">
        <v>41</v>
      </c>
      <c r="B2836">
        <v>4</v>
      </c>
      <c r="C2836">
        <v>14</v>
      </c>
      <c r="D2836" t="s">
        <v>33</v>
      </c>
      <c r="E2836" t="s">
        <v>485</v>
      </c>
      <c r="F2836" s="1">
        <v>2.0680555555555556E-2</v>
      </c>
      <c r="G2836">
        <f>_xlfn.XLOOKUP($A2836,Product_pricing!$B:$B,Product_pricing!$C:$C)</f>
        <v>10</v>
      </c>
      <c r="H2836">
        <f t="shared" si="132"/>
        <v>34.4</v>
      </c>
      <c r="I2836" s="10">
        <f t="shared" si="133"/>
        <v>3.035587337527473E-2</v>
      </c>
      <c r="J2836" t="str">
        <f>_xlfn.XLOOKUP(A2836,Product_Details!$A:$A,Product_Details!$G:$G,"mens")</f>
        <v>Mens</v>
      </c>
      <c r="K2836">
        <f t="shared" si="134"/>
        <v>3780</v>
      </c>
    </row>
    <row r="2837" spans="1:11" ht="15">
      <c r="A2837" t="s">
        <v>32</v>
      </c>
      <c r="B2837">
        <v>1</v>
      </c>
      <c r="C2837">
        <v>14</v>
      </c>
      <c r="D2837" t="s">
        <v>33</v>
      </c>
      <c r="E2837" t="s">
        <v>485</v>
      </c>
      <c r="F2837" s="1">
        <v>2.0680555555555556E-2</v>
      </c>
      <c r="G2837">
        <f>_xlfn.XLOOKUP($A2837,Product_pricing!$B:$B,Product_pricing!$C:$C)</f>
        <v>36</v>
      </c>
      <c r="H2837">
        <f t="shared" si="132"/>
        <v>30.96</v>
      </c>
      <c r="I2837" s="10">
        <f t="shared" si="133"/>
        <v>2.7320286037747259E-2</v>
      </c>
      <c r="J2837" t="str">
        <f>_xlfn.XLOOKUP(A2837,Product_Details!$A:$A,Product_Details!$G:$G,"mens")</f>
        <v>Mens</v>
      </c>
      <c r="K2837">
        <f t="shared" si="134"/>
        <v>3780</v>
      </c>
    </row>
    <row r="2838" spans="1:11" ht="15">
      <c r="A2838" t="s">
        <v>36</v>
      </c>
      <c r="B2838">
        <v>1</v>
      </c>
      <c r="C2838">
        <v>2</v>
      </c>
      <c r="D2838" t="s">
        <v>23</v>
      </c>
      <c r="E2838" t="s">
        <v>486</v>
      </c>
      <c r="F2838" s="1">
        <v>1.0728009259259258E-2</v>
      </c>
      <c r="G2838">
        <f>_xlfn.XLOOKUP($A2838,Product_pricing!$B:$B,Product_pricing!$C:$C)</f>
        <v>23</v>
      </c>
      <c r="H2838">
        <f t="shared" si="132"/>
        <v>22.54</v>
      </c>
      <c r="I2838" s="10">
        <f t="shared" si="133"/>
        <v>1.989015656624106E-2</v>
      </c>
      <c r="J2838" t="str">
        <f>_xlfn.XLOOKUP(A2838,Product_Details!$A:$A,Product_Details!$G:$G,"mens")</f>
        <v>Womens</v>
      </c>
      <c r="K2838">
        <f t="shared" si="134"/>
        <v>7535</v>
      </c>
    </row>
    <row r="2839" spans="1:11" ht="15">
      <c r="A2839" t="s">
        <v>26</v>
      </c>
      <c r="B2839">
        <v>3</v>
      </c>
      <c r="C2839">
        <v>2</v>
      </c>
      <c r="D2839" t="s">
        <v>23</v>
      </c>
      <c r="E2839" t="s">
        <v>486</v>
      </c>
      <c r="F2839" s="1">
        <v>1.0728009259259258E-2</v>
      </c>
      <c r="G2839">
        <f>_xlfn.XLOOKUP($A2839,Product_pricing!$B:$B,Product_pricing!$C:$C)</f>
        <v>17</v>
      </c>
      <c r="H2839">
        <f t="shared" si="132"/>
        <v>49.98</v>
      </c>
      <c r="I2839" s="10">
        <f t="shared" si="133"/>
        <v>4.410426021209974E-2</v>
      </c>
      <c r="J2839" t="str">
        <f>_xlfn.XLOOKUP(A2839,Product_Details!$A:$A,Product_Details!$G:$G,"mens")</f>
        <v>Mens</v>
      </c>
      <c r="K2839">
        <f t="shared" si="134"/>
        <v>7560</v>
      </c>
    </row>
    <row r="2840" spans="1:11" ht="15">
      <c r="A2840" t="s">
        <v>35</v>
      </c>
      <c r="B2840">
        <v>2</v>
      </c>
      <c r="C2840">
        <v>12</v>
      </c>
      <c r="D2840" t="s">
        <v>23</v>
      </c>
      <c r="E2840" s="2" t="s">
        <v>487</v>
      </c>
      <c r="F2840" s="1">
        <v>3.7388888888888895E-2</v>
      </c>
      <c r="G2840">
        <f>_xlfn.XLOOKUP($A2840,Product_pricing!$B:$B,Product_pricing!$C:$C)</f>
        <v>32</v>
      </c>
      <c r="H2840">
        <f t="shared" si="132"/>
        <v>56.32</v>
      </c>
      <c r="I2840" s="10">
        <f t="shared" si="133"/>
        <v>4.9698918270217232E-2</v>
      </c>
      <c r="J2840" t="str">
        <f>_xlfn.XLOOKUP(A2840,Product_Details!$A:$A,Product_Details!$G:$G,"mens")</f>
        <v>Womens</v>
      </c>
      <c r="K2840">
        <f t="shared" si="134"/>
        <v>7535</v>
      </c>
    </row>
    <row r="2841" spans="1:11" ht="15">
      <c r="A2841" t="s">
        <v>25</v>
      </c>
      <c r="B2841">
        <v>2</v>
      </c>
      <c r="C2841">
        <v>12</v>
      </c>
      <c r="D2841" t="s">
        <v>23</v>
      </c>
      <c r="E2841" s="2" t="s">
        <v>487</v>
      </c>
      <c r="F2841" s="1">
        <v>3.7388888888888895E-2</v>
      </c>
      <c r="G2841">
        <f>_xlfn.XLOOKUP($A2841,Product_pricing!$B:$B,Product_pricing!$C:$C)</f>
        <v>40</v>
      </c>
      <c r="H2841">
        <f t="shared" si="132"/>
        <v>70.400000000000006</v>
      </c>
      <c r="I2841" s="10">
        <f t="shared" si="133"/>
        <v>6.2123647837771551E-2</v>
      </c>
      <c r="J2841" t="str">
        <f>_xlfn.XLOOKUP(A2841,Product_Details!$A:$A,Product_Details!$G:$G,"mens")</f>
        <v>Mens</v>
      </c>
      <c r="K2841">
        <f t="shared" si="134"/>
        <v>2520</v>
      </c>
    </row>
    <row r="2842" spans="1:11" ht="15">
      <c r="A2842" t="s">
        <v>26</v>
      </c>
      <c r="B2842">
        <v>3</v>
      </c>
      <c r="C2842">
        <v>12</v>
      </c>
      <c r="D2842" t="s">
        <v>23</v>
      </c>
      <c r="E2842" s="2" t="s">
        <v>487</v>
      </c>
      <c r="F2842" s="1">
        <v>3.7388888888888895E-2</v>
      </c>
      <c r="G2842">
        <f>_xlfn.XLOOKUP($A2842,Product_pricing!$B:$B,Product_pricing!$C:$C)</f>
        <v>17</v>
      </c>
      <c r="H2842">
        <f t="shared" si="132"/>
        <v>44.88</v>
      </c>
      <c r="I2842" s="10">
        <f t="shared" si="133"/>
        <v>3.9603825496579363E-2</v>
      </c>
      <c r="J2842" t="str">
        <f>_xlfn.XLOOKUP(A2842,Product_Details!$A:$A,Product_Details!$G:$G,"mens")</f>
        <v>Mens</v>
      </c>
      <c r="K2842">
        <f t="shared" si="134"/>
        <v>2520</v>
      </c>
    </row>
    <row r="2843" spans="1:11" ht="15">
      <c r="A2843" t="s">
        <v>27</v>
      </c>
      <c r="B2843">
        <v>5</v>
      </c>
      <c r="C2843">
        <v>12</v>
      </c>
      <c r="D2843" t="s">
        <v>23</v>
      </c>
      <c r="E2843" s="2" t="s">
        <v>487</v>
      </c>
      <c r="F2843" s="1">
        <v>3.7388888888888895E-2</v>
      </c>
      <c r="G2843">
        <f>_xlfn.XLOOKUP($A2843,Product_pricing!$B:$B,Product_pricing!$C:$C)</f>
        <v>29</v>
      </c>
      <c r="H2843">
        <f t="shared" si="132"/>
        <v>127.6</v>
      </c>
      <c r="I2843" s="10">
        <f t="shared" si="133"/>
        <v>0.11259911170596093</v>
      </c>
      <c r="J2843" t="str">
        <f>_xlfn.XLOOKUP(A2843,Product_Details!$A:$A,Product_Details!$G:$G,"mens")</f>
        <v>Mens</v>
      </c>
      <c r="K2843">
        <f t="shared" si="134"/>
        <v>2520</v>
      </c>
    </row>
    <row r="2844" spans="1:11" ht="15">
      <c r="A2844" t="s">
        <v>22</v>
      </c>
      <c r="B2844">
        <v>5</v>
      </c>
      <c r="C2844">
        <v>11</v>
      </c>
      <c r="D2844" t="s">
        <v>23</v>
      </c>
      <c r="E2844" t="s">
        <v>488</v>
      </c>
      <c r="F2844" s="1">
        <v>5.5555555555555556E-4</v>
      </c>
      <c r="G2844">
        <f>_xlfn.XLOOKUP($A2844,Product_pricing!$B:$B,Product_pricing!$C:$C)</f>
        <v>13</v>
      </c>
      <c r="H2844">
        <f t="shared" si="132"/>
        <v>57.85</v>
      </c>
      <c r="I2844" s="10">
        <f t="shared" si="133"/>
        <v>5.1049048684873352E-2</v>
      </c>
      <c r="J2844" t="str">
        <f>_xlfn.XLOOKUP(A2844,Product_Details!$A:$A,Product_Details!$G:$G,"mens")</f>
        <v>Womens</v>
      </c>
      <c r="K2844">
        <f t="shared" si="134"/>
        <v>1883.75</v>
      </c>
    </row>
    <row r="2845" spans="1:11" ht="15">
      <c r="A2845" t="s">
        <v>35</v>
      </c>
      <c r="B2845">
        <v>4</v>
      </c>
      <c r="C2845">
        <v>11</v>
      </c>
      <c r="D2845" t="s">
        <v>23</v>
      </c>
      <c r="E2845" t="s">
        <v>488</v>
      </c>
      <c r="F2845" s="1">
        <v>5.5555555555555556E-4</v>
      </c>
      <c r="G2845">
        <f>_xlfn.XLOOKUP($A2845,Product_pricing!$B:$B,Product_pricing!$C:$C)</f>
        <v>32</v>
      </c>
      <c r="H2845">
        <f t="shared" si="132"/>
        <v>113.92</v>
      </c>
      <c r="I2845" s="10">
        <f t="shared" si="133"/>
        <v>0.10052735741021214</v>
      </c>
      <c r="J2845" t="str">
        <f>_xlfn.XLOOKUP(A2845,Product_Details!$A:$A,Product_Details!$G:$G,"mens")</f>
        <v>Womens</v>
      </c>
      <c r="K2845">
        <f t="shared" si="134"/>
        <v>1883.75</v>
      </c>
    </row>
    <row r="2846" spans="1:11" ht="15">
      <c r="A2846" t="s">
        <v>29</v>
      </c>
      <c r="B2846">
        <v>5</v>
      </c>
      <c r="C2846">
        <v>11</v>
      </c>
      <c r="D2846" t="s">
        <v>23</v>
      </c>
      <c r="E2846" t="s">
        <v>488</v>
      </c>
      <c r="F2846" s="1">
        <v>5.5555555555555556E-4</v>
      </c>
      <c r="G2846">
        <f>_xlfn.XLOOKUP($A2846,Product_pricing!$B:$B,Product_pricing!$C:$C)</f>
        <v>10</v>
      </c>
      <c r="H2846">
        <f t="shared" si="132"/>
        <v>44.5</v>
      </c>
      <c r="I2846" s="10">
        <f t="shared" si="133"/>
        <v>3.9268498988364112E-2</v>
      </c>
      <c r="J2846" t="str">
        <f>_xlfn.XLOOKUP(A2846,Product_Details!$A:$A,Product_Details!$G:$G,"mens")</f>
        <v>Womens</v>
      </c>
      <c r="K2846">
        <f t="shared" si="134"/>
        <v>1883.75</v>
      </c>
    </row>
    <row r="2847" spans="1:11" ht="15">
      <c r="A2847" t="s">
        <v>30</v>
      </c>
      <c r="B2847">
        <v>1</v>
      </c>
      <c r="C2847">
        <v>11</v>
      </c>
      <c r="D2847" t="s">
        <v>23</v>
      </c>
      <c r="E2847" t="s">
        <v>488</v>
      </c>
      <c r="F2847" s="1">
        <v>5.5555555555555556E-4</v>
      </c>
      <c r="G2847">
        <f>_xlfn.XLOOKUP($A2847,Product_pricing!$B:$B,Product_pricing!$C:$C)</f>
        <v>19</v>
      </c>
      <c r="H2847">
        <f t="shared" si="132"/>
        <v>16.91</v>
      </c>
      <c r="I2847" s="10">
        <f t="shared" si="133"/>
        <v>1.4922029615578364E-2</v>
      </c>
      <c r="J2847" t="str">
        <f>_xlfn.XLOOKUP(A2847,Product_Details!$A:$A,Product_Details!$G:$G,"mens")</f>
        <v>Womens</v>
      </c>
      <c r="K2847">
        <f t="shared" si="134"/>
        <v>1883.75</v>
      </c>
    </row>
    <row r="2848" spans="1:11" ht="15">
      <c r="A2848" t="s">
        <v>25</v>
      </c>
      <c r="B2848">
        <v>5</v>
      </c>
      <c r="C2848">
        <v>11</v>
      </c>
      <c r="D2848" t="s">
        <v>23</v>
      </c>
      <c r="E2848" t="s">
        <v>488</v>
      </c>
      <c r="F2848" s="1">
        <v>5.5555555555555556E-4</v>
      </c>
      <c r="G2848">
        <f>_xlfn.XLOOKUP($A2848,Product_pricing!$B:$B,Product_pricing!$C:$C)</f>
        <v>40</v>
      </c>
      <c r="H2848">
        <f t="shared" si="132"/>
        <v>178</v>
      </c>
      <c r="I2848" s="10">
        <f t="shared" si="133"/>
        <v>0.15707399595345645</v>
      </c>
      <c r="J2848" t="str">
        <f>_xlfn.XLOOKUP(A2848,Product_Details!$A:$A,Product_Details!$G:$G,"mens")</f>
        <v>Mens</v>
      </c>
      <c r="K2848">
        <f t="shared" si="134"/>
        <v>2520</v>
      </c>
    </row>
    <row r="2849" spans="1:11" ht="15">
      <c r="A2849" t="s">
        <v>41</v>
      </c>
      <c r="B2849">
        <v>1</v>
      </c>
      <c r="C2849">
        <v>11</v>
      </c>
      <c r="D2849" t="s">
        <v>23</v>
      </c>
      <c r="E2849" t="s">
        <v>488</v>
      </c>
      <c r="F2849" s="1">
        <v>5.5555555555555556E-4</v>
      </c>
      <c r="G2849">
        <f>_xlfn.XLOOKUP($A2849,Product_pricing!$B:$B,Product_pricing!$C:$C)</f>
        <v>10</v>
      </c>
      <c r="H2849">
        <f t="shared" si="132"/>
        <v>8.9</v>
      </c>
      <c r="I2849" s="10">
        <f t="shared" si="133"/>
        <v>7.8536997976728241E-3</v>
      </c>
      <c r="J2849" t="str">
        <f>_xlfn.XLOOKUP(A2849,Product_Details!$A:$A,Product_Details!$G:$G,"mens")</f>
        <v>Mens</v>
      </c>
      <c r="K2849">
        <f t="shared" si="134"/>
        <v>2520</v>
      </c>
    </row>
    <row r="2850" spans="1:11" ht="15">
      <c r="A2850" t="s">
        <v>31</v>
      </c>
      <c r="B2850">
        <v>3</v>
      </c>
      <c r="C2850">
        <v>11</v>
      </c>
      <c r="D2850" t="s">
        <v>23</v>
      </c>
      <c r="E2850" t="s">
        <v>488</v>
      </c>
      <c r="F2850" s="1">
        <v>5.5555555555555556E-4</v>
      </c>
      <c r="G2850">
        <f>_xlfn.XLOOKUP($A2850,Product_pricing!$B:$B,Product_pricing!$C:$C)</f>
        <v>57</v>
      </c>
      <c r="H2850">
        <f t="shared" si="132"/>
        <v>152.19</v>
      </c>
      <c r="I2850" s="10">
        <f t="shared" si="133"/>
        <v>0.13429826654020527</v>
      </c>
      <c r="J2850" t="str">
        <f>_xlfn.XLOOKUP(A2850,Product_Details!$A:$A,Product_Details!$G:$G,"mens")</f>
        <v>Mens</v>
      </c>
      <c r="K2850">
        <f t="shared" si="134"/>
        <v>2520</v>
      </c>
    </row>
    <row r="2851" spans="1:11" ht="15">
      <c r="A2851" t="s">
        <v>22</v>
      </c>
      <c r="B2851">
        <v>2</v>
      </c>
      <c r="C2851">
        <v>22</v>
      </c>
      <c r="D2851" t="s">
        <v>23</v>
      </c>
      <c r="E2851" t="s">
        <v>489</v>
      </c>
      <c r="F2851" s="1">
        <v>3.2831018518518516E-2</v>
      </c>
      <c r="G2851">
        <f>_xlfn.XLOOKUP($A2851,Product_pricing!$B:$B,Product_pricing!$C:$C)</f>
        <v>13</v>
      </c>
      <c r="H2851">
        <f t="shared" si="132"/>
        <v>20.28</v>
      </c>
      <c r="I2851" s="10">
        <f t="shared" si="133"/>
        <v>1.7895846280539873E-2</v>
      </c>
      <c r="J2851" t="str">
        <f>_xlfn.XLOOKUP(A2851,Product_Details!$A:$A,Product_Details!$G:$G,"mens")</f>
        <v>Womens</v>
      </c>
      <c r="K2851">
        <f t="shared" si="134"/>
        <v>1883.75</v>
      </c>
    </row>
    <row r="2852" spans="1:11" ht="15">
      <c r="A2852" t="s">
        <v>35</v>
      </c>
      <c r="B2852">
        <v>5</v>
      </c>
      <c r="C2852">
        <v>22</v>
      </c>
      <c r="D2852" t="s">
        <v>23</v>
      </c>
      <c r="E2852" t="s">
        <v>489</v>
      </c>
      <c r="F2852" s="1">
        <v>3.2831018518518516E-2</v>
      </c>
      <c r="G2852">
        <f>_xlfn.XLOOKUP($A2852,Product_pricing!$B:$B,Product_pricing!$C:$C)</f>
        <v>32</v>
      </c>
      <c r="H2852">
        <f t="shared" si="132"/>
        <v>124.80000000000001</v>
      </c>
      <c r="I2852" s="10">
        <f t="shared" si="133"/>
        <v>0.11012828480332229</v>
      </c>
      <c r="J2852" t="str">
        <f>_xlfn.XLOOKUP(A2852,Product_Details!$A:$A,Product_Details!$G:$G,"mens")</f>
        <v>Womens</v>
      </c>
      <c r="K2852">
        <f t="shared" si="134"/>
        <v>1883.75</v>
      </c>
    </row>
    <row r="2853" spans="1:11" ht="15">
      <c r="A2853" t="s">
        <v>29</v>
      </c>
      <c r="B2853">
        <v>2</v>
      </c>
      <c r="C2853">
        <v>22</v>
      </c>
      <c r="D2853" t="s">
        <v>23</v>
      </c>
      <c r="E2853" t="s">
        <v>489</v>
      </c>
      <c r="F2853" s="1">
        <v>3.2831018518518516E-2</v>
      </c>
      <c r="G2853">
        <f>_xlfn.XLOOKUP($A2853,Product_pricing!$B:$B,Product_pricing!$C:$C)</f>
        <v>10</v>
      </c>
      <c r="H2853">
        <f t="shared" si="132"/>
        <v>15.600000000000001</v>
      </c>
      <c r="I2853" s="10">
        <f t="shared" si="133"/>
        <v>1.3766035600415286E-2</v>
      </c>
      <c r="J2853" t="str">
        <f>_xlfn.XLOOKUP(A2853,Product_Details!$A:$A,Product_Details!$G:$G,"mens")</f>
        <v>Womens</v>
      </c>
      <c r="K2853">
        <f t="shared" si="134"/>
        <v>1883.75</v>
      </c>
    </row>
    <row r="2854" spans="1:11" ht="15">
      <c r="A2854" t="s">
        <v>36</v>
      </c>
      <c r="B2854">
        <v>2</v>
      </c>
      <c r="C2854">
        <v>22</v>
      </c>
      <c r="D2854" t="s">
        <v>23</v>
      </c>
      <c r="E2854" t="s">
        <v>489</v>
      </c>
      <c r="F2854" s="1">
        <v>3.2831018518518516E-2</v>
      </c>
      <c r="G2854">
        <f>_xlfn.XLOOKUP($A2854,Product_pricing!$B:$B,Product_pricing!$C:$C)</f>
        <v>23</v>
      </c>
      <c r="H2854">
        <f t="shared" si="132"/>
        <v>35.880000000000003</v>
      </c>
      <c r="I2854" s="10">
        <f t="shared" si="133"/>
        <v>3.1661881880955159E-2</v>
      </c>
      <c r="J2854" t="str">
        <f>_xlfn.XLOOKUP(A2854,Product_Details!$A:$A,Product_Details!$G:$G,"mens")</f>
        <v>Womens</v>
      </c>
      <c r="K2854">
        <f t="shared" si="134"/>
        <v>1883.75</v>
      </c>
    </row>
    <row r="2855" spans="1:11" ht="15">
      <c r="A2855" t="s">
        <v>25</v>
      </c>
      <c r="B2855">
        <v>2</v>
      </c>
      <c r="C2855">
        <v>22</v>
      </c>
      <c r="D2855" t="s">
        <v>23</v>
      </c>
      <c r="E2855" t="s">
        <v>489</v>
      </c>
      <c r="F2855" s="1">
        <v>3.2831018518518516E-2</v>
      </c>
      <c r="G2855">
        <f>_xlfn.XLOOKUP($A2855,Product_pricing!$B:$B,Product_pricing!$C:$C)</f>
        <v>40</v>
      </c>
      <c r="H2855">
        <f t="shared" si="132"/>
        <v>62.400000000000006</v>
      </c>
      <c r="I2855" s="10">
        <f t="shared" si="133"/>
        <v>5.5064142401661145E-2</v>
      </c>
      <c r="J2855" t="str">
        <f>_xlfn.XLOOKUP(A2855,Product_Details!$A:$A,Product_Details!$G:$G,"mens")</f>
        <v>Mens</v>
      </c>
      <c r="K2855">
        <f t="shared" si="134"/>
        <v>2520</v>
      </c>
    </row>
    <row r="2856" spans="1:11" ht="15">
      <c r="A2856" t="s">
        <v>31</v>
      </c>
      <c r="B2856">
        <v>2</v>
      </c>
      <c r="C2856">
        <v>22</v>
      </c>
      <c r="D2856" t="s">
        <v>23</v>
      </c>
      <c r="E2856" t="s">
        <v>489</v>
      </c>
      <c r="F2856" s="1">
        <v>3.2831018518518516E-2</v>
      </c>
      <c r="G2856">
        <f>_xlfn.XLOOKUP($A2856,Product_pricing!$B:$B,Product_pricing!$C:$C)</f>
        <v>57</v>
      </c>
      <c r="H2856">
        <f t="shared" si="132"/>
        <v>88.92</v>
      </c>
      <c r="I2856" s="10">
        <f t="shared" si="133"/>
        <v>7.8466402922367132E-2</v>
      </c>
      <c r="J2856" t="str">
        <f>_xlfn.XLOOKUP(A2856,Product_Details!$A:$A,Product_Details!$G:$G,"mens")</f>
        <v>Mens</v>
      </c>
      <c r="K2856">
        <f t="shared" si="134"/>
        <v>2520</v>
      </c>
    </row>
    <row r="2857" spans="1:11" ht="15">
      <c r="A2857" t="s">
        <v>27</v>
      </c>
      <c r="B2857">
        <v>3</v>
      </c>
      <c r="C2857">
        <v>22</v>
      </c>
      <c r="D2857" t="s">
        <v>23</v>
      </c>
      <c r="E2857" t="s">
        <v>489</v>
      </c>
      <c r="F2857" s="1">
        <v>3.2831018518518516E-2</v>
      </c>
      <c r="G2857">
        <f>_xlfn.XLOOKUP($A2857,Product_pricing!$B:$B,Product_pricing!$C:$C)</f>
        <v>29</v>
      </c>
      <c r="H2857">
        <f t="shared" si="132"/>
        <v>67.86</v>
      </c>
      <c r="I2857" s="10">
        <f t="shared" si="133"/>
        <v>5.988225486180649E-2</v>
      </c>
      <c r="J2857" t="str">
        <f>_xlfn.XLOOKUP(A2857,Product_Details!$A:$A,Product_Details!$G:$G,"mens")</f>
        <v>Mens</v>
      </c>
      <c r="K2857">
        <f t="shared" si="134"/>
        <v>2520</v>
      </c>
    </row>
    <row r="2858" spans="1:11" ht="15">
      <c r="A2858" t="s">
        <v>30</v>
      </c>
      <c r="B2858">
        <v>3</v>
      </c>
      <c r="C2858">
        <v>19</v>
      </c>
      <c r="D2858" t="s">
        <v>23</v>
      </c>
      <c r="E2858" t="s">
        <v>490</v>
      </c>
      <c r="F2858" s="1">
        <v>3.2690972222222225E-2</v>
      </c>
      <c r="G2858">
        <f>_xlfn.XLOOKUP($A2858,Product_pricing!$B:$B,Product_pricing!$C:$C)</f>
        <v>19</v>
      </c>
      <c r="H2858">
        <f t="shared" si="132"/>
        <v>46.17</v>
      </c>
      <c r="I2858" s="10">
        <f t="shared" si="133"/>
        <v>4.0742170748152166E-2</v>
      </c>
      <c r="J2858" t="str">
        <f>_xlfn.XLOOKUP(A2858,Product_Details!$A:$A,Product_Details!$G:$G,"mens")</f>
        <v>Womens</v>
      </c>
      <c r="K2858">
        <f t="shared" si="134"/>
        <v>7535</v>
      </c>
    </row>
    <row r="2859" spans="1:11" ht="15">
      <c r="A2859" t="s">
        <v>25</v>
      </c>
      <c r="B2859">
        <v>4</v>
      </c>
      <c r="C2859">
        <v>19</v>
      </c>
      <c r="D2859" t="s">
        <v>23</v>
      </c>
      <c r="E2859" t="s">
        <v>490</v>
      </c>
      <c r="F2859" s="1">
        <v>3.2690972222222225E-2</v>
      </c>
      <c r="G2859">
        <f>_xlfn.XLOOKUP($A2859,Product_pricing!$B:$B,Product_pricing!$C:$C)</f>
        <v>40</v>
      </c>
      <c r="H2859">
        <f t="shared" si="132"/>
        <v>129.60000000000002</v>
      </c>
      <c r="I2859" s="10">
        <f t="shared" si="133"/>
        <v>0.11436398806498854</v>
      </c>
      <c r="J2859" t="str">
        <f>_xlfn.XLOOKUP(A2859,Product_Details!$A:$A,Product_Details!$G:$G,"mens")</f>
        <v>Mens</v>
      </c>
      <c r="K2859">
        <f t="shared" si="134"/>
        <v>2520</v>
      </c>
    </row>
    <row r="2860" spans="1:11" ht="15">
      <c r="A2860" t="s">
        <v>41</v>
      </c>
      <c r="B2860">
        <v>5</v>
      </c>
      <c r="C2860">
        <v>19</v>
      </c>
      <c r="D2860" t="s">
        <v>23</v>
      </c>
      <c r="E2860" t="s">
        <v>490</v>
      </c>
      <c r="F2860" s="1">
        <v>3.2690972222222225E-2</v>
      </c>
      <c r="G2860">
        <f>_xlfn.XLOOKUP($A2860,Product_pricing!$B:$B,Product_pricing!$C:$C)</f>
        <v>10</v>
      </c>
      <c r="H2860">
        <f t="shared" si="132"/>
        <v>40.5</v>
      </c>
      <c r="I2860" s="10">
        <f t="shared" si="133"/>
        <v>3.5738746270308909E-2</v>
      </c>
      <c r="J2860" t="str">
        <f>_xlfn.XLOOKUP(A2860,Product_Details!$A:$A,Product_Details!$G:$G,"mens")</f>
        <v>Mens</v>
      </c>
      <c r="K2860">
        <f t="shared" si="134"/>
        <v>2520</v>
      </c>
    </row>
    <row r="2861" spans="1:11" ht="15">
      <c r="A2861" t="s">
        <v>31</v>
      </c>
      <c r="B2861">
        <v>2</v>
      </c>
      <c r="C2861">
        <v>19</v>
      </c>
      <c r="D2861" t="s">
        <v>23</v>
      </c>
      <c r="E2861" t="s">
        <v>490</v>
      </c>
      <c r="F2861" s="1">
        <v>3.2690972222222225E-2</v>
      </c>
      <c r="G2861">
        <f>_xlfn.XLOOKUP($A2861,Product_pricing!$B:$B,Product_pricing!$C:$C)</f>
        <v>57</v>
      </c>
      <c r="H2861">
        <f t="shared" si="132"/>
        <v>92.34</v>
      </c>
      <c r="I2861" s="10">
        <f t="shared" si="133"/>
        <v>8.1484341496304333E-2</v>
      </c>
      <c r="J2861" t="str">
        <f>_xlfn.XLOOKUP(A2861,Product_Details!$A:$A,Product_Details!$G:$G,"mens")</f>
        <v>Mens</v>
      </c>
      <c r="K2861">
        <f t="shared" si="134"/>
        <v>2520</v>
      </c>
    </row>
    <row r="2862" spans="1:11" ht="15">
      <c r="A2862" t="s">
        <v>29</v>
      </c>
      <c r="B2862">
        <v>5</v>
      </c>
      <c r="C2862">
        <v>17</v>
      </c>
      <c r="D2862" t="s">
        <v>23</v>
      </c>
      <c r="E2862" t="s">
        <v>491</v>
      </c>
      <c r="F2862" s="1">
        <v>2.4212962962962964E-3</v>
      </c>
      <c r="G2862">
        <f>_xlfn.XLOOKUP($A2862,Product_pricing!$B:$B,Product_pricing!$C:$C)</f>
        <v>10</v>
      </c>
      <c r="H2862">
        <f t="shared" si="132"/>
        <v>41.5</v>
      </c>
      <c r="I2862" s="10">
        <f t="shared" si="133"/>
        <v>3.6621184449822715E-2</v>
      </c>
      <c r="J2862" t="str">
        <f>_xlfn.XLOOKUP(A2862,Product_Details!$A:$A,Product_Details!$G:$G,"mens")</f>
        <v>Womens</v>
      </c>
      <c r="K2862">
        <f t="shared" si="134"/>
        <v>2511.6666666666665</v>
      </c>
    </row>
    <row r="2863" spans="1:11" ht="15">
      <c r="A2863" t="s">
        <v>36</v>
      </c>
      <c r="B2863">
        <v>2</v>
      </c>
      <c r="C2863">
        <v>17</v>
      </c>
      <c r="D2863" t="s">
        <v>23</v>
      </c>
      <c r="E2863" t="s">
        <v>491</v>
      </c>
      <c r="F2863" s="1">
        <v>2.4212962962962964E-3</v>
      </c>
      <c r="G2863">
        <f>_xlfn.XLOOKUP($A2863,Product_pricing!$B:$B,Product_pricing!$C:$C)</f>
        <v>23</v>
      </c>
      <c r="H2863">
        <f t="shared" si="132"/>
        <v>38.18</v>
      </c>
      <c r="I2863" s="10">
        <f t="shared" si="133"/>
        <v>3.3691489693836896E-2</v>
      </c>
      <c r="J2863" t="str">
        <f>_xlfn.XLOOKUP(A2863,Product_Details!$A:$A,Product_Details!$G:$G,"mens")</f>
        <v>Womens</v>
      </c>
      <c r="K2863">
        <f t="shared" si="134"/>
        <v>2511.6666666666665</v>
      </c>
    </row>
    <row r="2864" spans="1:11" ht="15">
      <c r="A2864" t="s">
        <v>30</v>
      </c>
      <c r="B2864">
        <v>5</v>
      </c>
      <c r="C2864">
        <v>17</v>
      </c>
      <c r="D2864" t="s">
        <v>23</v>
      </c>
      <c r="E2864" t="s">
        <v>491</v>
      </c>
      <c r="F2864" s="1">
        <v>2.4212962962962964E-3</v>
      </c>
      <c r="G2864">
        <f>_xlfn.XLOOKUP($A2864,Product_pricing!$B:$B,Product_pricing!$C:$C)</f>
        <v>19</v>
      </c>
      <c r="H2864">
        <f t="shared" si="132"/>
        <v>78.849999999999994</v>
      </c>
      <c r="I2864" s="10">
        <f t="shared" si="133"/>
        <v>6.9580250454663151E-2</v>
      </c>
      <c r="J2864" t="str">
        <f>_xlfn.XLOOKUP(A2864,Product_Details!$A:$A,Product_Details!$G:$G,"mens")</f>
        <v>Womens</v>
      </c>
      <c r="K2864">
        <f t="shared" si="134"/>
        <v>2511.6666666666665</v>
      </c>
    </row>
    <row r="2865" spans="1:11" ht="15">
      <c r="A2865" t="s">
        <v>41</v>
      </c>
      <c r="B2865">
        <v>3</v>
      </c>
      <c r="C2865">
        <v>17</v>
      </c>
      <c r="D2865" t="s">
        <v>23</v>
      </c>
      <c r="E2865" t="s">
        <v>491</v>
      </c>
      <c r="F2865" s="1">
        <v>2.4212962962962964E-3</v>
      </c>
      <c r="G2865">
        <f>_xlfn.XLOOKUP($A2865,Product_pricing!$B:$B,Product_pricing!$C:$C)</f>
        <v>10</v>
      </c>
      <c r="H2865">
        <f t="shared" si="132"/>
        <v>24.9</v>
      </c>
      <c r="I2865" s="10">
        <f t="shared" si="133"/>
        <v>2.1972710669893626E-2</v>
      </c>
      <c r="J2865" t="str">
        <f>_xlfn.XLOOKUP(A2865,Product_Details!$A:$A,Product_Details!$G:$G,"mens")</f>
        <v>Mens</v>
      </c>
      <c r="K2865">
        <f t="shared" si="134"/>
        <v>1512</v>
      </c>
    </row>
    <row r="2866" spans="1:11" ht="15">
      <c r="A2866" t="s">
        <v>31</v>
      </c>
      <c r="B2866">
        <v>1</v>
      </c>
      <c r="C2866">
        <v>17</v>
      </c>
      <c r="D2866" t="s">
        <v>23</v>
      </c>
      <c r="E2866" t="s">
        <v>491</v>
      </c>
      <c r="F2866" s="1">
        <v>2.4212962962962964E-3</v>
      </c>
      <c r="G2866">
        <f>_xlfn.XLOOKUP($A2866,Product_pricing!$B:$B,Product_pricing!$C:$C)</f>
        <v>57</v>
      </c>
      <c r="H2866">
        <f t="shared" si="132"/>
        <v>47.309999999999995</v>
      </c>
      <c r="I2866" s="10">
        <f t="shared" si="133"/>
        <v>4.1748150272797886E-2</v>
      </c>
      <c r="J2866" t="str">
        <f>_xlfn.XLOOKUP(A2866,Product_Details!$A:$A,Product_Details!$G:$G,"mens")</f>
        <v>Mens</v>
      </c>
      <c r="K2866">
        <f t="shared" si="134"/>
        <v>1512</v>
      </c>
    </row>
    <row r="2867" spans="1:11" ht="15">
      <c r="A2867" t="s">
        <v>32</v>
      </c>
      <c r="B2867">
        <v>4</v>
      </c>
      <c r="C2867">
        <v>17</v>
      </c>
      <c r="D2867" t="s">
        <v>23</v>
      </c>
      <c r="E2867" t="s">
        <v>491</v>
      </c>
      <c r="F2867" s="1">
        <v>2.4212962962962964E-3</v>
      </c>
      <c r="G2867">
        <f>_xlfn.XLOOKUP($A2867,Product_pricing!$B:$B,Product_pricing!$C:$C)</f>
        <v>36</v>
      </c>
      <c r="H2867">
        <f t="shared" si="132"/>
        <v>119.52</v>
      </c>
      <c r="I2867" s="10">
        <f t="shared" si="133"/>
        <v>0.10546901121548941</v>
      </c>
      <c r="J2867" t="str">
        <f>_xlfn.XLOOKUP(A2867,Product_Details!$A:$A,Product_Details!$G:$G,"mens")</f>
        <v>Mens</v>
      </c>
      <c r="K2867">
        <f t="shared" si="134"/>
        <v>1512</v>
      </c>
    </row>
    <row r="2868" spans="1:11" ht="15">
      <c r="A2868" t="s">
        <v>26</v>
      </c>
      <c r="B2868">
        <v>1</v>
      </c>
      <c r="C2868">
        <v>17</v>
      </c>
      <c r="D2868" t="s">
        <v>23</v>
      </c>
      <c r="E2868" t="s">
        <v>491</v>
      </c>
      <c r="F2868" s="1">
        <v>2.4212962962962964E-3</v>
      </c>
      <c r="G2868">
        <f>_xlfn.XLOOKUP($A2868,Product_pricing!$B:$B,Product_pricing!$C:$C)</f>
        <v>17</v>
      </c>
      <c r="H2868">
        <f t="shared" si="132"/>
        <v>14.11</v>
      </c>
      <c r="I2868" s="10">
        <f t="shared" si="133"/>
        <v>1.2451202712939723E-2</v>
      </c>
      <c r="J2868" t="str">
        <f>_xlfn.XLOOKUP(A2868,Product_Details!$A:$A,Product_Details!$G:$G,"mens")</f>
        <v>Mens</v>
      </c>
      <c r="K2868">
        <f t="shared" si="134"/>
        <v>1512</v>
      </c>
    </row>
    <row r="2869" spans="1:11" ht="15">
      <c r="A2869" t="s">
        <v>27</v>
      </c>
      <c r="B2869">
        <v>3</v>
      </c>
      <c r="C2869">
        <v>17</v>
      </c>
      <c r="D2869" t="s">
        <v>23</v>
      </c>
      <c r="E2869" t="s">
        <v>491</v>
      </c>
      <c r="F2869" s="1">
        <v>2.4212962962962964E-3</v>
      </c>
      <c r="G2869">
        <f>_xlfn.XLOOKUP($A2869,Product_pricing!$B:$B,Product_pricing!$C:$C)</f>
        <v>29</v>
      </c>
      <c r="H2869">
        <f t="shared" si="132"/>
        <v>72.209999999999994</v>
      </c>
      <c r="I2869" s="10">
        <f t="shared" si="133"/>
        <v>6.3720860942691526E-2</v>
      </c>
      <c r="J2869" t="str">
        <f>_xlfn.XLOOKUP(A2869,Product_Details!$A:$A,Product_Details!$G:$G,"mens")</f>
        <v>Mens</v>
      </c>
      <c r="K2869">
        <f t="shared" si="134"/>
        <v>1512</v>
      </c>
    </row>
    <row r="2870" spans="1:11" ht="15">
      <c r="A2870" t="s">
        <v>22</v>
      </c>
      <c r="B2870">
        <v>3</v>
      </c>
      <c r="C2870">
        <v>3</v>
      </c>
      <c r="D2870" t="s">
        <v>23</v>
      </c>
      <c r="E2870" t="s">
        <v>492</v>
      </c>
      <c r="F2870" s="1">
        <v>2.1062499999999998E-2</v>
      </c>
      <c r="G2870">
        <f>_xlfn.XLOOKUP($A2870,Product_pricing!$B:$B,Product_pricing!$C:$C)</f>
        <v>13</v>
      </c>
      <c r="H2870">
        <f t="shared" si="132"/>
        <v>37.83</v>
      </c>
      <c r="I2870" s="10">
        <f t="shared" si="133"/>
        <v>3.3382636331007062E-2</v>
      </c>
      <c r="J2870" t="str">
        <f>_xlfn.XLOOKUP(A2870,Product_Details!$A:$A,Product_Details!$G:$G,"mens")</f>
        <v>Womens</v>
      </c>
      <c r="K2870">
        <f t="shared" si="134"/>
        <v>1883.75</v>
      </c>
    </row>
    <row r="2871" spans="1:11" ht="15">
      <c r="A2871" t="s">
        <v>35</v>
      </c>
      <c r="B2871">
        <v>4</v>
      </c>
      <c r="C2871">
        <v>3</v>
      </c>
      <c r="D2871" t="s">
        <v>23</v>
      </c>
      <c r="E2871" t="s">
        <v>492</v>
      </c>
      <c r="F2871" s="1">
        <v>2.1062499999999998E-2</v>
      </c>
      <c r="G2871">
        <f>_xlfn.XLOOKUP($A2871,Product_pricing!$B:$B,Product_pricing!$C:$C)</f>
        <v>32</v>
      </c>
      <c r="H2871">
        <f t="shared" si="132"/>
        <v>124.16</v>
      </c>
      <c r="I2871" s="10">
        <f t="shared" si="133"/>
        <v>0.10956352436843345</v>
      </c>
      <c r="J2871" t="str">
        <f>_xlfn.XLOOKUP(A2871,Product_Details!$A:$A,Product_Details!$G:$G,"mens")</f>
        <v>Womens</v>
      </c>
      <c r="K2871">
        <f t="shared" si="134"/>
        <v>1883.75</v>
      </c>
    </row>
    <row r="2872" spans="1:11" ht="15">
      <c r="A2872" t="s">
        <v>36</v>
      </c>
      <c r="B2872">
        <v>4</v>
      </c>
      <c r="C2872">
        <v>3</v>
      </c>
      <c r="D2872" t="s">
        <v>23</v>
      </c>
      <c r="E2872" t="s">
        <v>492</v>
      </c>
      <c r="F2872" s="1">
        <v>2.1062499999999998E-2</v>
      </c>
      <c r="G2872">
        <f>_xlfn.XLOOKUP($A2872,Product_pricing!$B:$B,Product_pricing!$C:$C)</f>
        <v>23</v>
      </c>
      <c r="H2872">
        <f t="shared" si="132"/>
        <v>89.24</v>
      </c>
      <c r="I2872" s="10">
        <f t="shared" si="133"/>
        <v>7.874878313981154E-2</v>
      </c>
      <c r="J2872" t="str">
        <f>_xlfn.XLOOKUP(A2872,Product_Details!$A:$A,Product_Details!$G:$G,"mens")</f>
        <v>Womens</v>
      </c>
      <c r="K2872">
        <f t="shared" si="134"/>
        <v>1883.75</v>
      </c>
    </row>
    <row r="2873" spans="1:11" ht="15">
      <c r="A2873" t="s">
        <v>38</v>
      </c>
      <c r="B2873">
        <v>1</v>
      </c>
      <c r="C2873">
        <v>3</v>
      </c>
      <c r="D2873" t="s">
        <v>23</v>
      </c>
      <c r="E2873" t="s">
        <v>492</v>
      </c>
      <c r="F2873" s="1">
        <v>2.1062499999999998E-2</v>
      </c>
      <c r="G2873">
        <f>_xlfn.XLOOKUP($A2873,Product_pricing!$B:$B,Product_pricing!$C:$C)</f>
        <v>54</v>
      </c>
      <c r="H2873">
        <f t="shared" si="132"/>
        <v>52.379999999999995</v>
      </c>
      <c r="I2873" s="10">
        <f t="shared" si="133"/>
        <v>4.6222111842932859E-2</v>
      </c>
      <c r="J2873" t="str">
        <f>_xlfn.XLOOKUP(A2873,Product_Details!$A:$A,Product_Details!$G:$G,"mens")</f>
        <v>Womens</v>
      </c>
      <c r="K2873">
        <f t="shared" si="134"/>
        <v>1883.75</v>
      </c>
    </row>
    <row r="2874" spans="1:11" ht="15">
      <c r="A2874" t="s">
        <v>25</v>
      </c>
      <c r="B2874">
        <v>2</v>
      </c>
      <c r="C2874">
        <v>3</v>
      </c>
      <c r="D2874" t="s">
        <v>23</v>
      </c>
      <c r="E2874" t="s">
        <v>492</v>
      </c>
      <c r="F2874" s="1">
        <v>2.1062499999999998E-2</v>
      </c>
      <c r="G2874">
        <f>_xlfn.XLOOKUP($A2874,Product_pricing!$B:$B,Product_pricing!$C:$C)</f>
        <v>40</v>
      </c>
      <c r="H2874">
        <f t="shared" si="132"/>
        <v>77.599999999999994</v>
      </c>
      <c r="I2874" s="10">
        <f t="shared" si="133"/>
        <v>6.84772027302709E-2</v>
      </c>
      <c r="J2874" t="str">
        <f>_xlfn.XLOOKUP(A2874,Product_Details!$A:$A,Product_Details!$G:$G,"mens")</f>
        <v>Mens</v>
      </c>
      <c r="K2874">
        <f t="shared" si="134"/>
        <v>2520</v>
      </c>
    </row>
    <row r="2875" spans="1:11" ht="15">
      <c r="A2875" t="s">
        <v>31</v>
      </c>
      <c r="B2875">
        <v>4</v>
      </c>
      <c r="C2875">
        <v>3</v>
      </c>
      <c r="D2875" t="s">
        <v>23</v>
      </c>
      <c r="E2875" t="s">
        <v>492</v>
      </c>
      <c r="F2875" s="1">
        <v>2.1062499999999998E-2</v>
      </c>
      <c r="G2875">
        <f>_xlfn.XLOOKUP($A2875,Product_pricing!$B:$B,Product_pricing!$C:$C)</f>
        <v>57</v>
      </c>
      <c r="H2875">
        <f t="shared" si="132"/>
        <v>221.16</v>
      </c>
      <c r="I2875" s="10">
        <f t="shared" si="133"/>
        <v>0.19516002778127206</v>
      </c>
      <c r="J2875" t="str">
        <f>_xlfn.XLOOKUP(A2875,Product_Details!$A:$A,Product_Details!$G:$G,"mens")</f>
        <v>Mens</v>
      </c>
      <c r="K2875">
        <f t="shared" si="134"/>
        <v>2520</v>
      </c>
    </row>
    <row r="2876" spans="1:11" ht="15">
      <c r="A2876" t="s">
        <v>26</v>
      </c>
      <c r="B2876">
        <v>2</v>
      </c>
      <c r="C2876">
        <v>3</v>
      </c>
      <c r="D2876" t="s">
        <v>23</v>
      </c>
      <c r="E2876" t="s">
        <v>492</v>
      </c>
      <c r="F2876" s="1">
        <v>2.1062499999999998E-2</v>
      </c>
      <c r="G2876">
        <f>_xlfn.XLOOKUP($A2876,Product_pricing!$B:$B,Product_pricing!$C:$C)</f>
        <v>17</v>
      </c>
      <c r="H2876">
        <f t="shared" si="132"/>
        <v>32.979999999999997</v>
      </c>
      <c r="I2876" s="10">
        <f t="shared" si="133"/>
        <v>2.910281116036513E-2</v>
      </c>
      <c r="J2876" t="str">
        <f>_xlfn.XLOOKUP(A2876,Product_Details!$A:$A,Product_Details!$G:$G,"mens")</f>
        <v>Mens</v>
      </c>
      <c r="K2876">
        <f t="shared" si="134"/>
        <v>2520</v>
      </c>
    </row>
    <row r="2877" spans="1:11" ht="15">
      <c r="A2877" t="s">
        <v>35</v>
      </c>
      <c r="B2877">
        <v>1</v>
      </c>
      <c r="C2877">
        <v>9</v>
      </c>
      <c r="D2877" t="s">
        <v>23</v>
      </c>
      <c r="E2877" t="s">
        <v>493</v>
      </c>
      <c r="F2877" s="1">
        <v>3.2127314814814817E-2</v>
      </c>
      <c r="G2877">
        <f>_xlfn.XLOOKUP($A2877,Product_pricing!$B:$B,Product_pricing!$C:$C)</f>
        <v>32</v>
      </c>
      <c r="H2877">
        <f t="shared" si="132"/>
        <v>29.12</v>
      </c>
      <c r="I2877" s="10">
        <f t="shared" si="133"/>
        <v>2.5696599787441866E-2</v>
      </c>
      <c r="J2877" t="str">
        <f>_xlfn.XLOOKUP(A2877,Product_Details!$A:$A,Product_Details!$G:$G,"mens")</f>
        <v>Womens</v>
      </c>
      <c r="K2877">
        <f t="shared" si="134"/>
        <v>2511.6666666666665</v>
      </c>
    </row>
    <row r="2878" spans="1:11" ht="15">
      <c r="A2878" t="s">
        <v>30</v>
      </c>
      <c r="B2878">
        <v>1</v>
      </c>
      <c r="C2878">
        <v>9</v>
      </c>
      <c r="D2878" t="s">
        <v>23</v>
      </c>
      <c r="E2878" t="s">
        <v>493</v>
      </c>
      <c r="F2878" s="1">
        <v>3.2127314814814817E-2</v>
      </c>
      <c r="G2878">
        <f>_xlfn.XLOOKUP($A2878,Product_pricing!$B:$B,Product_pricing!$C:$C)</f>
        <v>19</v>
      </c>
      <c r="H2878">
        <f t="shared" si="132"/>
        <v>17.29</v>
      </c>
      <c r="I2878" s="10">
        <f t="shared" si="133"/>
        <v>1.5257356123793609E-2</v>
      </c>
      <c r="J2878" t="str">
        <f>_xlfn.XLOOKUP(A2878,Product_Details!$A:$A,Product_Details!$G:$G,"mens")</f>
        <v>Womens</v>
      </c>
      <c r="K2878">
        <f t="shared" si="134"/>
        <v>2511.6666666666665</v>
      </c>
    </row>
    <row r="2879" spans="1:11" ht="15">
      <c r="A2879" t="s">
        <v>38</v>
      </c>
      <c r="B2879">
        <v>1</v>
      </c>
      <c r="C2879">
        <v>9</v>
      </c>
      <c r="D2879" t="s">
        <v>23</v>
      </c>
      <c r="E2879" t="s">
        <v>493</v>
      </c>
      <c r="F2879" s="1">
        <v>3.2127314814814817E-2</v>
      </c>
      <c r="G2879">
        <f>_xlfn.XLOOKUP($A2879,Product_pricing!$B:$B,Product_pricing!$C:$C)</f>
        <v>54</v>
      </c>
      <c r="H2879">
        <f t="shared" si="132"/>
        <v>49.14</v>
      </c>
      <c r="I2879" s="10">
        <f t="shared" si="133"/>
        <v>4.3363012141308152E-2</v>
      </c>
      <c r="J2879" t="str">
        <f>_xlfn.XLOOKUP(A2879,Product_Details!$A:$A,Product_Details!$G:$G,"mens")</f>
        <v>Womens</v>
      </c>
      <c r="K2879">
        <f t="shared" si="134"/>
        <v>2511.6666666666665</v>
      </c>
    </row>
    <row r="2880" spans="1:11" ht="15">
      <c r="A2880" t="s">
        <v>32</v>
      </c>
      <c r="B2880">
        <v>1</v>
      </c>
      <c r="C2880">
        <v>9</v>
      </c>
      <c r="D2880" t="s">
        <v>23</v>
      </c>
      <c r="E2880" t="s">
        <v>493</v>
      </c>
      <c r="F2880" s="1">
        <v>3.2127314814814817E-2</v>
      </c>
      <c r="G2880">
        <f>_xlfn.XLOOKUP($A2880,Product_pricing!$B:$B,Product_pricing!$C:$C)</f>
        <v>36</v>
      </c>
      <c r="H2880">
        <f t="shared" si="132"/>
        <v>32.76</v>
      </c>
      <c r="I2880" s="10">
        <f t="shared" si="133"/>
        <v>2.8908674760872097E-2</v>
      </c>
      <c r="J2880" t="str">
        <f>_xlfn.XLOOKUP(A2880,Product_Details!$A:$A,Product_Details!$G:$G,"mens")</f>
        <v>Mens</v>
      </c>
      <c r="K2880">
        <f t="shared" si="134"/>
        <v>3780</v>
      </c>
    </row>
    <row r="2881" spans="1:11" ht="15">
      <c r="A2881" t="s">
        <v>27</v>
      </c>
      <c r="B2881">
        <v>2</v>
      </c>
      <c r="C2881">
        <v>9</v>
      </c>
      <c r="D2881" t="s">
        <v>23</v>
      </c>
      <c r="E2881" t="s">
        <v>493</v>
      </c>
      <c r="F2881" s="1">
        <v>3.2127314814814817E-2</v>
      </c>
      <c r="G2881">
        <f>_xlfn.XLOOKUP($A2881,Product_pricing!$B:$B,Product_pricing!$C:$C)</f>
        <v>29</v>
      </c>
      <c r="H2881">
        <f t="shared" si="132"/>
        <v>52.78</v>
      </c>
      <c r="I2881" s="10">
        <f t="shared" si="133"/>
        <v>4.6575087114738387E-2</v>
      </c>
      <c r="J2881" t="str">
        <f>_xlfn.XLOOKUP(A2881,Product_Details!$A:$A,Product_Details!$G:$G,"mens")</f>
        <v>Mens</v>
      </c>
      <c r="K2881">
        <f t="shared" si="134"/>
        <v>3780</v>
      </c>
    </row>
    <row r="2882" spans="1:11" ht="15">
      <c r="A2882" t="s">
        <v>22</v>
      </c>
      <c r="B2882">
        <v>3</v>
      </c>
      <c r="C2882">
        <v>23</v>
      </c>
      <c r="D2882" t="s">
        <v>33</v>
      </c>
      <c r="E2882" t="s">
        <v>494</v>
      </c>
      <c r="F2882" s="1">
        <v>1.6027777777777776E-2</v>
      </c>
      <c r="G2882">
        <f>_xlfn.XLOOKUP($A2882,Product_pricing!$B:$B,Product_pricing!$C:$C)</f>
        <v>13</v>
      </c>
      <c r="H2882">
        <f t="shared" si="132"/>
        <v>30.03</v>
      </c>
      <c r="I2882" s="10">
        <f t="shared" si="133"/>
        <v>2.6499618530799424E-2</v>
      </c>
      <c r="J2882" t="str">
        <f>_xlfn.XLOOKUP(A2882,Product_Details!$A:$A,Product_Details!$G:$G,"mens")</f>
        <v>Womens</v>
      </c>
      <c r="K2882">
        <f t="shared" si="134"/>
        <v>2511.6666666666665</v>
      </c>
    </row>
    <row r="2883" spans="1:11" ht="15">
      <c r="A2883" t="s">
        <v>35</v>
      </c>
      <c r="B2883">
        <v>4</v>
      </c>
      <c r="C2883">
        <v>23</v>
      </c>
      <c r="D2883" t="s">
        <v>33</v>
      </c>
      <c r="E2883" t="s">
        <v>494</v>
      </c>
      <c r="F2883" s="1">
        <v>1.6027777777777776E-2</v>
      </c>
      <c r="G2883">
        <f>_xlfn.XLOOKUP($A2883,Product_pricing!$B:$B,Product_pricing!$C:$C)</f>
        <v>32</v>
      </c>
      <c r="H2883">
        <f t="shared" ref="H2883:H2946" si="135">B2883*G2883*(1-C2883/100)</f>
        <v>98.56</v>
      </c>
      <c r="I2883" s="10">
        <f t="shared" ref="I2883:I2946" si="136">(H2883/SUM($H:$H))*1000</f>
        <v>8.697310697288016E-2</v>
      </c>
      <c r="J2883" t="str">
        <f>_xlfn.XLOOKUP(A2883,Product_Details!$A:$A,Product_Details!$G:$G,"mens")</f>
        <v>Womens</v>
      </c>
      <c r="K2883">
        <f t="shared" ref="K2883:K2946" si="137">COUNTIFS($J:$J, J2883) / COUNTIFS($J:$J, J2883, $E:$E, E2883)</f>
        <v>2511.6666666666665</v>
      </c>
    </row>
    <row r="2884" spans="1:11" ht="15">
      <c r="A2884" t="s">
        <v>29</v>
      </c>
      <c r="B2884">
        <v>2</v>
      </c>
      <c r="C2884">
        <v>23</v>
      </c>
      <c r="D2884" t="s">
        <v>33</v>
      </c>
      <c r="E2884" t="s">
        <v>494</v>
      </c>
      <c r="F2884" s="1">
        <v>1.6027777777777776E-2</v>
      </c>
      <c r="G2884">
        <f>_xlfn.XLOOKUP($A2884,Product_pricing!$B:$B,Product_pricing!$C:$C)</f>
        <v>10</v>
      </c>
      <c r="H2884">
        <f t="shared" si="135"/>
        <v>15.4</v>
      </c>
      <c r="I2884" s="10">
        <f t="shared" si="136"/>
        <v>1.3589547964512526E-2</v>
      </c>
      <c r="J2884" t="str">
        <f>_xlfn.XLOOKUP(A2884,Product_Details!$A:$A,Product_Details!$G:$G,"mens")</f>
        <v>Womens</v>
      </c>
      <c r="K2884">
        <f t="shared" si="137"/>
        <v>2511.6666666666665</v>
      </c>
    </row>
    <row r="2885" spans="1:11" ht="15">
      <c r="A2885" t="s">
        <v>41</v>
      </c>
      <c r="B2885">
        <v>2</v>
      </c>
      <c r="C2885">
        <v>23</v>
      </c>
      <c r="D2885" t="s">
        <v>33</v>
      </c>
      <c r="E2885" t="s">
        <v>494</v>
      </c>
      <c r="F2885" s="1">
        <v>1.6027777777777776E-2</v>
      </c>
      <c r="G2885">
        <f>_xlfn.XLOOKUP($A2885,Product_pricing!$B:$B,Product_pricing!$C:$C)</f>
        <v>10</v>
      </c>
      <c r="H2885">
        <f t="shared" si="135"/>
        <v>15.4</v>
      </c>
      <c r="I2885" s="10">
        <f t="shared" si="136"/>
        <v>1.3589547964512526E-2</v>
      </c>
      <c r="J2885" t="str">
        <f>_xlfn.XLOOKUP(A2885,Product_Details!$A:$A,Product_Details!$G:$G,"mens")</f>
        <v>Mens</v>
      </c>
      <c r="K2885">
        <f t="shared" si="137"/>
        <v>1890</v>
      </c>
    </row>
    <row r="2886" spans="1:11" ht="15">
      <c r="A2886" t="s">
        <v>31</v>
      </c>
      <c r="B2886">
        <v>3</v>
      </c>
      <c r="C2886">
        <v>23</v>
      </c>
      <c r="D2886" t="s">
        <v>33</v>
      </c>
      <c r="E2886" t="s">
        <v>494</v>
      </c>
      <c r="F2886" s="1">
        <v>1.6027777777777776E-2</v>
      </c>
      <c r="G2886">
        <f>_xlfn.XLOOKUP($A2886,Product_pricing!$B:$B,Product_pricing!$C:$C)</f>
        <v>57</v>
      </c>
      <c r="H2886">
        <f t="shared" si="135"/>
        <v>131.67000000000002</v>
      </c>
      <c r="I2886" s="10">
        <f t="shared" si="136"/>
        <v>0.1161906350965821</v>
      </c>
      <c r="J2886" t="str">
        <f>_xlfn.XLOOKUP(A2886,Product_Details!$A:$A,Product_Details!$G:$G,"mens")</f>
        <v>Mens</v>
      </c>
      <c r="K2886">
        <f t="shared" si="137"/>
        <v>1890</v>
      </c>
    </row>
    <row r="2887" spans="1:11" ht="15">
      <c r="A2887" t="s">
        <v>26</v>
      </c>
      <c r="B2887">
        <v>1</v>
      </c>
      <c r="C2887">
        <v>23</v>
      </c>
      <c r="D2887" t="s">
        <v>33</v>
      </c>
      <c r="E2887" t="s">
        <v>494</v>
      </c>
      <c r="F2887" s="1">
        <v>1.6027777777777776E-2</v>
      </c>
      <c r="G2887">
        <f>_xlfn.XLOOKUP($A2887,Product_pricing!$B:$B,Product_pricing!$C:$C)</f>
        <v>17</v>
      </c>
      <c r="H2887">
        <f t="shared" si="135"/>
        <v>13.09</v>
      </c>
      <c r="I2887" s="10">
        <f t="shared" si="136"/>
        <v>1.1551115769835647E-2</v>
      </c>
      <c r="J2887" t="str">
        <f>_xlfn.XLOOKUP(A2887,Product_Details!$A:$A,Product_Details!$G:$G,"mens")</f>
        <v>Mens</v>
      </c>
      <c r="K2887">
        <f t="shared" si="137"/>
        <v>1890</v>
      </c>
    </row>
    <row r="2888" spans="1:11" ht="15">
      <c r="A2888" t="s">
        <v>27</v>
      </c>
      <c r="B2888">
        <v>4</v>
      </c>
      <c r="C2888">
        <v>23</v>
      </c>
      <c r="D2888" t="s">
        <v>33</v>
      </c>
      <c r="E2888" t="s">
        <v>494</v>
      </c>
      <c r="F2888" s="1">
        <v>1.6027777777777776E-2</v>
      </c>
      <c r="G2888">
        <f>_xlfn.XLOOKUP($A2888,Product_pricing!$B:$B,Product_pricing!$C:$C)</f>
        <v>29</v>
      </c>
      <c r="H2888">
        <f t="shared" si="135"/>
        <v>89.320000000000007</v>
      </c>
      <c r="I2888" s="10">
        <f t="shared" si="136"/>
        <v>7.881937819417266E-2</v>
      </c>
      <c r="J2888" t="str">
        <f>_xlfn.XLOOKUP(A2888,Product_Details!$A:$A,Product_Details!$G:$G,"mens")</f>
        <v>Mens</v>
      </c>
      <c r="K2888">
        <f t="shared" si="137"/>
        <v>1890</v>
      </c>
    </row>
    <row r="2889" spans="1:11" ht="15">
      <c r="A2889" t="s">
        <v>22</v>
      </c>
      <c r="B2889">
        <v>3</v>
      </c>
      <c r="C2889">
        <v>15</v>
      </c>
      <c r="D2889" t="s">
        <v>23</v>
      </c>
      <c r="E2889" t="s">
        <v>495</v>
      </c>
      <c r="F2889" s="1">
        <v>3.6270833333333329E-2</v>
      </c>
      <c r="G2889">
        <f>_xlfn.XLOOKUP($A2889,Product_pricing!$B:$B,Product_pricing!$C:$C)</f>
        <v>13</v>
      </c>
      <c r="H2889">
        <f t="shared" si="135"/>
        <v>33.15</v>
      </c>
      <c r="I2889" s="10">
        <f t="shared" si="136"/>
        <v>2.925282565088248E-2</v>
      </c>
      <c r="J2889" t="str">
        <f>_xlfn.XLOOKUP(A2889,Product_Details!$A:$A,Product_Details!$G:$G,"mens")</f>
        <v>Womens</v>
      </c>
      <c r="K2889">
        <f t="shared" si="137"/>
        <v>2511.6666666666665</v>
      </c>
    </row>
    <row r="2890" spans="1:11" ht="15">
      <c r="A2890" t="s">
        <v>35</v>
      </c>
      <c r="B2890">
        <v>1</v>
      </c>
      <c r="C2890">
        <v>15</v>
      </c>
      <c r="D2890" t="s">
        <v>23</v>
      </c>
      <c r="E2890" t="s">
        <v>495</v>
      </c>
      <c r="F2890" s="1">
        <v>3.6270833333333329E-2</v>
      </c>
      <c r="G2890">
        <f>_xlfn.XLOOKUP($A2890,Product_pricing!$B:$B,Product_pricing!$C:$C)</f>
        <v>32</v>
      </c>
      <c r="H2890">
        <f t="shared" si="135"/>
        <v>27.2</v>
      </c>
      <c r="I2890" s="10">
        <f t="shared" si="136"/>
        <v>2.4002318482775366E-2</v>
      </c>
      <c r="J2890" t="str">
        <f>_xlfn.XLOOKUP(A2890,Product_Details!$A:$A,Product_Details!$G:$G,"mens")</f>
        <v>Womens</v>
      </c>
      <c r="K2890">
        <f t="shared" si="137"/>
        <v>2511.6666666666665</v>
      </c>
    </row>
    <row r="2891" spans="1:11" ht="15">
      <c r="A2891" t="s">
        <v>30</v>
      </c>
      <c r="B2891">
        <v>4</v>
      </c>
      <c r="C2891">
        <v>15</v>
      </c>
      <c r="D2891" t="s">
        <v>23</v>
      </c>
      <c r="E2891" t="s">
        <v>495</v>
      </c>
      <c r="F2891" s="1">
        <v>3.6270833333333329E-2</v>
      </c>
      <c r="G2891">
        <f>_xlfn.XLOOKUP($A2891,Product_pricing!$B:$B,Product_pricing!$C:$C)</f>
        <v>19</v>
      </c>
      <c r="H2891">
        <f t="shared" si="135"/>
        <v>64.599999999999994</v>
      </c>
      <c r="I2891" s="10">
        <f t="shared" si="136"/>
        <v>5.7005506396591493E-2</v>
      </c>
      <c r="J2891" t="str">
        <f>_xlfn.XLOOKUP(A2891,Product_Details!$A:$A,Product_Details!$G:$G,"mens")</f>
        <v>Womens</v>
      </c>
      <c r="K2891">
        <f t="shared" si="137"/>
        <v>2511.6666666666665</v>
      </c>
    </row>
    <row r="2892" spans="1:11" ht="15">
      <c r="A2892" t="s">
        <v>32</v>
      </c>
      <c r="B2892">
        <v>3</v>
      </c>
      <c r="C2892">
        <v>15</v>
      </c>
      <c r="D2892" t="s">
        <v>23</v>
      </c>
      <c r="E2892" t="s">
        <v>495</v>
      </c>
      <c r="F2892" s="1">
        <v>3.6270833333333329E-2</v>
      </c>
      <c r="G2892">
        <f>_xlfn.XLOOKUP($A2892,Product_pricing!$B:$B,Product_pricing!$C:$C)</f>
        <v>36</v>
      </c>
      <c r="H2892">
        <f t="shared" si="135"/>
        <v>91.8</v>
      </c>
      <c r="I2892" s="10">
        <f t="shared" si="136"/>
        <v>8.1007824879366877E-2</v>
      </c>
      <c r="J2892" t="str">
        <f>_xlfn.XLOOKUP(A2892,Product_Details!$A:$A,Product_Details!$G:$G,"mens")</f>
        <v>Mens</v>
      </c>
      <c r="K2892">
        <f t="shared" si="137"/>
        <v>3780</v>
      </c>
    </row>
    <row r="2893" spans="1:11" ht="15">
      <c r="A2893" t="s">
        <v>27</v>
      </c>
      <c r="B2893">
        <v>1</v>
      </c>
      <c r="C2893">
        <v>15</v>
      </c>
      <c r="D2893" t="s">
        <v>23</v>
      </c>
      <c r="E2893" t="s">
        <v>495</v>
      </c>
      <c r="F2893" s="1">
        <v>3.6270833333333329E-2</v>
      </c>
      <c r="G2893">
        <f>_xlfn.XLOOKUP($A2893,Product_pricing!$B:$B,Product_pricing!$C:$C)</f>
        <v>29</v>
      </c>
      <c r="H2893">
        <f t="shared" si="135"/>
        <v>24.65</v>
      </c>
      <c r="I2893" s="10">
        <f t="shared" si="136"/>
        <v>2.1752101125015178E-2</v>
      </c>
      <c r="J2893" t="str">
        <f>_xlfn.XLOOKUP(A2893,Product_Details!$A:$A,Product_Details!$G:$G,"mens")</f>
        <v>Mens</v>
      </c>
      <c r="K2893">
        <f t="shared" si="137"/>
        <v>3780</v>
      </c>
    </row>
    <row r="2894" spans="1:11" ht="15">
      <c r="A2894" t="s">
        <v>22</v>
      </c>
      <c r="B2894">
        <v>3</v>
      </c>
      <c r="C2894">
        <v>23</v>
      </c>
      <c r="D2894" t="s">
        <v>33</v>
      </c>
      <c r="E2894" t="s">
        <v>496</v>
      </c>
      <c r="F2894" s="1">
        <v>3.1486111111111111E-2</v>
      </c>
      <c r="G2894">
        <f>_xlfn.XLOOKUP($A2894,Product_pricing!$B:$B,Product_pricing!$C:$C)</f>
        <v>13</v>
      </c>
      <c r="H2894">
        <f t="shared" si="135"/>
        <v>30.03</v>
      </c>
      <c r="I2894" s="10">
        <f t="shared" si="136"/>
        <v>2.6499618530799424E-2</v>
      </c>
      <c r="J2894" t="str">
        <f>_xlfn.XLOOKUP(A2894,Product_Details!$A:$A,Product_Details!$G:$G,"mens")</f>
        <v>Womens</v>
      </c>
      <c r="K2894">
        <f t="shared" si="137"/>
        <v>2511.6666666666665</v>
      </c>
    </row>
    <row r="2895" spans="1:11" ht="15">
      <c r="A2895" t="s">
        <v>35</v>
      </c>
      <c r="B2895">
        <v>1</v>
      </c>
      <c r="C2895">
        <v>23</v>
      </c>
      <c r="D2895" t="s">
        <v>33</v>
      </c>
      <c r="E2895" t="s">
        <v>496</v>
      </c>
      <c r="F2895" s="1">
        <v>3.1486111111111111E-2</v>
      </c>
      <c r="G2895">
        <f>_xlfn.XLOOKUP($A2895,Product_pricing!$B:$B,Product_pricing!$C:$C)</f>
        <v>32</v>
      </c>
      <c r="H2895">
        <f t="shared" si="135"/>
        <v>24.64</v>
      </c>
      <c r="I2895" s="10">
        <f t="shared" si="136"/>
        <v>2.174327674322004E-2</v>
      </c>
      <c r="J2895" t="str">
        <f>_xlfn.XLOOKUP(A2895,Product_Details!$A:$A,Product_Details!$G:$G,"mens")</f>
        <v>Womens</v>
      </c>
      <c r="K2895">
        <f t="shared" si="137"/>
        <v>2511.6666666666665</v>
      </c>
    </row>
    <row r="2896" spans="1:11" ht="15">
      <c r="A2896" t="s">
        <v>30</v>
      </c>
      <c r="B2896">
        <v>5</v>
      </c>
      <c r="C2896">
        <v>23</v>
      </c>
      <c r="D2896" t="s">
        <v>33</v>
      </c>
      <c r="E2896" t="s">
        <v>496</v>
      </c>
      <c r="F2896" s="1">
        <v>3.1486111111111111E-2</v>
      </c>
      <c r="G2896">
        <f>_xlfn.XLOOKUP($A2896,Product_pricing!$B:$B,Product_pricing!$C:$C)</f>
        <v>19</v>
      </c>
      <c r="H2896">
        <f t="shared" si="135"/>
        <v>73.150000000000006</v>
      </c>
      <c r="I2896" s="10">
        <f t="shared" si="136"/>
        <v>6.455035283143451E-2</v>
      </c>
      <c r="J2896" t="str">
        <f>_xlfn.XLOOKUP(A2896,Product_Details!$A:$A,Product_Details!$G:$G,"mens")</f>
        <v>Womens</v>
      </c>
      <c r="K2896">
        <f t="shared" si="137"/>
        <v>2511.6666666666665</v>
      </c>
    </row>
    <row r="2897" spans="1:11" ht="15">
      <c r="A2897" t="s">
        <v>32</v>
      </c>
      <c r="B2897">
        <v>3</v>
      </c>
      <c r="C2897">
        <v>23</v>
      </c>
      <c r="D2897" t="s">
        <v>33</v>
      </c>
      <c r="E2897" t="s">
        <v>496</v>
      </c>
      <c r="F2897" s="1">
        <v>3.1486111111111111E-2</v>
      </c>
      <c r="G2897">
        <f>_xlfn.XLOOKUP($A2897,Product_pricing!$B:$B,Product_pricing!$C:$C)</f>
        <v>36</v>
      </c>
      <c r="H2897">
        <f t="shared" si="135"/>
        <v>83.16</v>
      </c>
      <c r="I2897" s="10">
        <f t="shared" si="136"/>
        <v>7.3383559008367627E-2</v>
      </c>
      <c r="J2897" t="str">
        <f>_xlfn.XLOOKUP(A2897,Product_Details!$A:$A,Product_Details!$G:$G,"mens")</f>
        <v>Mens</v>
      </c>
      <c r="K2897">
        <f t="shared" si="137"/>
        <v>3780</v>
      </c>
    </row>
    <row r="2898" spans="1:11" ht="15">
      <c r="A2898" t="s">
        <v>26</v>
      </c>
      <c r="B2898">
        <v>2</v>
      </c>
      <c r="C2898">
        <v>23</v>
      </c>
      <c r="D2898" t="s">
        <v>33</v>
      </c>
      <c r="E2898" t="s">
        <v>496</v>
      </c>
      <c r="F2898" s="1">
        <v>3.1486111111111111E-2</v>
      </c>
      <c r="G2898">
        <f>_xlfn.XLOOKUP($A2898,Product_pricing!$B:$B,Product_pricing!$C:$C)</f>
        <v>17</v>
      </c>
      <c r="H2898">
        <f t="shared" si="135"/>
        <v>26.18</v>
      </c>
      <c r="I2898" s="10">
        <f t="shared" si="136"/>
        <v>2.3102231539671295E-2</v>
      </c>
      <c r="J2898" t="str">
        <f>_xlfn.XLOOKUP(A2898,Product_Details!$A:$A,Product_Details!$G:$G,"mens")</f>
        <v>Mens</v>
      </c>
      <c r="K2898">
        <f t="shared" si="137"/>
        <v>3780</v>
      </c>
    </row>
    <row r="2899" spans="1:11" ht="15">
      <c r="A2899" t="s">
        <v>22</v>
      </c>
      <c r="B2899">
        <v>4</v>
      </c>
      <c r="C2899">
        <v>4</v>
      </c>
      <c r="D2899" t="s">
        <v>33</v>
      </c>
      <c r="E2899" t="s">
        <v>497</v>
      </c>
      <c r="F2899" s="1">
        <v>3.9430555555555559E-2</v>
      </c>
      <c r="G2899">
        <f>_xlfn.XLOOKUP($A2899,Product_pricing!$B:$B,Product_pricing!$C:$C)</f>
        <v>13</v>
      </c>
      <c r="H2899">
        <f t="shared" si="135"/>
        <v>49.92</v>
      </c>
      <c r="I2899" s="10">
        <f t="shared" si="136"/>
        <v>4.4051313921328918E-2</v>
      </c>
      <c r="J2899" t="str">
        <f>_xlfn.XLOOKUP(A2899,Product_Details!$A:$A,Product_Details!$G:$G,"mens")</f>
        <v>Womens</v>
      </c>
      <c r="K2899">
        <f t="shared" si="137"/>
        <v>1507</v>
      </c>
    </row>
    <row r="2900" spans="1:11" ht="15">
      <c r="A2900" t="s">
        <v>35</v>
      </c>
      <c r="B2900">
        <v>2</v>
      </c>
      <c r="C2900">
        <v>4</v>
      </c>
      <c r="D2900" t="s">
        <v>33</v>
      </c>
      <c r="E2900" t="s">
        <v>497</v>
      </c>
      <c r="F2900" s="1">
        <v>3.9430555555555559E-2</v>
      </c>
      <c r="G2900">
        <f>_xlfn.XLOOKUP($A2900,Product_pricing!$B:$B,Product_pricing!$C:$C)</f>
        <v>32</v>
      </c>
      <c r="H2900">
        <f t="shared" si="135"/>
        <v>61.44</v>
      </c>
      <c r="I2900" s="10">
        <f t="shared" si="136"/>
        <v>5.4217001749327892E-2</v>
      </c>
      <c r="J2900" t="str">
        <f>_xlfn.XLOOKUP(A2900,Product_Details!$A:$A,Product_Details!$G:$G,"mens")</f>
        <v>Womens</v>
      </c>
      <c r="K2900">
        <f t="shared" si="137"/>
        <v>1507</v>
      </c>
    </row>
    <row r="2901" spans="1:11" ht="15">
      <c r="A2901" t="s">
        <v>29</v>
      </c>
      <c r="B2901">
        <v>1</v>
      </c>
      <c r="C2901">
        <v>4</v>
      </c>
      <c r="D2901" t="s">
        <v>33</v>
      </c>
      <c r="E2901" t="s">
        <v>497</v>
      </c>
      <c r="F2901" s="1">
        <v>3.9430555555555559E-2</v>
      </c>
      <c r="G2901">
        <f>_xlfn.XLOOKUP($A2901,Product_pricing!$B:$B,Product_pricing!$C:$C)</f>
        <v>10</v>
      </c>
      <c r="H2901">
        <f t="shared" si="135"/>
        <v>9.6</v>
      </c>
      <c r="I2901" s="10">
        <f t="shared" si="136"/>
        <v>8.4714065233324823E-3</v>
      </c>
      <c r="J2901" t="str">
        <f>_xlfn.XLOOKUP(A2901,Product_Details!$A:$A,Product_Details!$G:$G,"mens")</f>
        <v>Womens</v>
      </c>
      <c r="K2901">
        <f t="shared" si="137"/>
        <v>1507</v>
      </c>
    </row>
    <row r="2902" spans="1:11" ht="15">
      <c r="A2902" t="s">
        <v>30</v>
      </c>
      <c r="B2902">
        <v>2</v>
      </c>
      <c r="C2902">
        <v>4</v>
      </c>
      <c r="D2902" t="s">
        <v>33</v>
      </c>
      <c r="E2902" t="s">
        <v>497</v>
      </c>
      <c r="F2902" s="1">
        <v>3.9430555555555559E-2</v>
      </c>
      <c r="G2902">
        <f>_xlfn.XLOOKUP($A2902,Product_pricing!$B:$B,Product_pricing!$C:$C)</f>
        <v>19</v>
      </c>
      <c r="H2902">
        <f t="shared" si="135"/>
        <v>36.479999999999997</v>
      </c>
      <c r="I2902" s="10">
        <f t="shared" si="136"/>
        <v>3.219134478866343E-2</v>
      </c>
      <c r="J2902" t="str">
        <f>_xlfn.XLOOKUP(A2902,Product_Details!$A:$A,Product_Details!$G:$G,"mens")</f>
        <v>Womens</v>
      </c>
      <c r="K2902">
        <f t="shared" si="137"/>
        <v>1507</v>
      </c>
    </row>
    <row r="2903" spans="1:11" ht="15">
      <c r="A2903" t="s">
        <v>38</v>
      </c>
      <c r="B2903">
        <v>3</v>
      </c>
      <c r="C2903">
        <v>4</v>
      </c>
      <c r="D2903" t="s">
        <v>33</v>
      </c>
      <c r="E2903" t="s">
        <v>497</v>
      </c>
      <c r="F2903" s="1">
        <v>3.9430555555555559E-2</v>
      </c>
      <c r="G2903">
        <f>_xlfn.XLOOKUP($A2903,Product_pricing!$B:$B,Product_pricing!$C:$C)</f>
        <v>54</v>
      </c>
      <c r="H2903">
        <f t="shared" si="135"/>
        <v>155.51999999999998</v>
      </c>
      <c r="I2903" s="10">
        <f t="shared" si="136"/>
        <v>0.13723678567798622</v>
      </c>
      <c r="J2903" t="str">
        <f>_xlfn.XLOOKUP(A2903,Product_Details!$A:$A,Product_Details!$G:$G,"mens")</f>
        <v>Womens</v>
      </c>
      <c r="K2903">
        <f t="shared" si="137"/>
        <v>1507</v>
      </c>
    </row>
    <row r="2904" spans="1:11" ht="15">
      <c r="A2904" t="s">
        <v>41</v>
      </c>
      <c r="B2904">
        <v>4</v>
      </c>
      <c r="C2904">
        <v>4</v>
      </c>
      <c r="D2904" t="s">
        <v>33</v>
      </c>
      <c r="E2904" t="s">
        <v>497</v>
      </c>
      <c r="F2904" s="1">
        <v>3.9430555555555559E-2</v>
      </c>
      <c r="G2904">
        <f>_xlfn.XLOOKUP($A2904,Product_pricing!$B:$B,Product_pricing!$C:$C)</f>
        <v>10</v>
      </c>
      <c r="H2904">
        <f t="shared" si="135"/>
        <v>38.4</v>
      </c>
      <c r="I2904" s="10">
        <f t="shared" si="136"/>
        <v>3.3885626093329929E-2</v>
      </c>
      <c r="J2904" t="str">
        <f>_xlfn.XLOOKUP(A2904,Product_Details!$A:$A,Product_Details!$G:$G,"mens")</f>
        <v>Mens</v>
      </c>
      <c r="K2904">
        <f t="shared" si="137"/>
        <v>3780</v>
      </c>
    </row>
    <row r="2905" spans="1:11" ht="15">
      <c r="A2905" t="s">
        <v>26</v>
      </c>
      <c r="B2905">
        <v>2</v>
      </c>
      <c r="C2905">
        <v>4</v>
      </c>
      <c r="D2905" t="s">
        <v>33</v>
      </c>
      <c r="E2905" t="s">
        <v>497</v>
      </c>
      <c r="F2905" s="1">
        <v>3.9430555555555559E-2</v>
      </c>
      <c r="G2905">
        <f>_xlfn.XLOOKUP($A2905,Product_pricing!$B:$B,Product_pricing!$C:$C)</f>
        <v>17</v>
      </c>
      <c r="H2905">
        <f t="shared" si="135"/>
        <v>32.64</v>
      </c>
      <c r="I2905" s="10">
        <f t="shared" si="136"/>
        <v>2.8802782179330442E-2</v>
      </c>
      <c r="J2905" t="str">
        <f>_xlfn.XLOOKUP(A2905,Product_Details!$A:$A,Product_Details!$G:$G,"mens")</f>
        <v>Mens</v>
      </c>
      <c r="K2905">
        <f t="shared" si="137"/>
        <v>3780</v>
      </c>
    </row>
    <row r="2906" spans="1:11" ht="15">
      <c r="A2906" t="s">
        <v>38</v>
      </c>
      <c r="B2906">
        <v>5</v>
      </c>
      <c r="C2906">
        <v>0</v>
      </c>
      <c r="D2906" t="s">
        <v>33</v>
      </c>
      <c r="E2906" t="s">
        <v>498</v>
      </c>
      <c r="F2906" s="1">
        <v>3.4305555555555552E-3</v>
      </c>
      <c r="G2906">
        <f>_xlfn.XLOOKUP($A2906,Product_pricing!$B:$B,Product_pricing!$C:$C)</f>
        <v>54</v>
      </c>
      <c r="H2906">
        <f t="shared" si="135"/>
        <v>270</v>
      </c>
      <c r="I2906" s="10">
        <f t="shared" si="136"/>
        <v>0.23825830846872612</v>
      </c>
      <c r="J2906" t="str">
        <f>_xlfn.XLOOKUP(A2906,Product_Details!$A:$A,Product_Details!$G:$G,"mens")</f>
        <v>Womens</v>
      </c>
      <c r="K2906">
        <f t="shared" si="137"/>
        <v>7535</v>
      </c>
    </row>
    <row r="2907" spans="1:11" ht="15">
      <c r="A2907" t="s">
        <v>25</v>
      </c>
      <c r="B2907">
        <v>2</v>
      </c>
      <c r="C2907">
        <v>0</v>
      </c>
      <c r="D2907" t="s">
        <v>33</v>
      </c>
      <c r="E2907" t="s">
        <v>498</v>
      </c>
      <c r="F2907" s="1">
        <v>3.4305555555555552E-3</v>
      </c>
      <c r="G2907">
        <f>_xlfn.XLOOKUP($A2907,Product_pricing!$B:$B,Product_pricing!$C:$C)</f>
        <v>40</v>
      </c>
      <c r="H2907">
        <f t="shared" si="135"/>
        <v>80</v>
      </c>
      <c r="I2907" s="10">
        <f t="shared" si="136"/>
        <v>7.0595054361104026E-2</v>
      </c>
      <c r="J2907" t="str">
        <f>_xlfn.XLOOKUP(A2907,Product_Details!$A:$A,Product_Details!$G:$G,"mens")</f>
        <v>Mens</v>
      </c>
      <c r="K2907">
        <f t="shared" si="137"/>
        <v>1890</v>
      </c>
    </row>
    <row r="2908" spans="1:11" ht="15">
      <c r="A2908" t="s">
        <v>31</v>
      </c>
      <c r="B2908">
        <v>1</v>
      </c>
      <c r="C2908">
        <v>0</v>
      </c>
      <c r="D2908" t="s">
        <v>33</v>
      </c>
      <c r="E2908" t="s">
        <v>498</v>
      </c>
      <c r="F2908" s="1">
        <v>3.4305555555555552E-3</v>
      </c>
      <c r="G2908">
        <f>_xlfn.XLOOKUP($A2908,Product_pricing!$B:$B,Product_pricing!$C:$C)</f>
        <v>57</v>
      </c>
      <c r="H2908">
        <f t="shared" si="135"/>
        <v>57</v>
      </c>
      <c r="I2908" s="10">
        <f t="shared" si="136"/>
        <v>5.0298976232286616E-2</v>
      </c>
      <c r="J2908" t="str">
        <f>_xlfn.XLOOKUP(A2908,Product_Details!$A:$A,Product_Details!$G:$G,"mens")</f>
        <v>Mens</v>
      </c>
      <c r="K2908">
        <f t="shared" si="137"/>
        <v>1890</v>
      </c>
    </row>
    <row r="2909" spans="1:11" ht="15">
      <c r="A2909" t="s">
        <v>32</v>
      </c>
      <c r="B2909">
        <v>2</v>
      </c>
      <c r="C2909">
        <v>0</v>
      </c>
      <c r="D2909" t="s">
        <v>33</v>
      </c>
      <c r="E2909" t="s">
        <v>498</v>
      </c>
      <c r="F2909" s="1">
        <v>3.4305555555555552E-3</v>
      </c>
      <c r="G2909">
        <f>_xlfn.XLOOKUP($A2909,Product_pricing!$B:$B,Product_pricing!$C:$C)</f>
        <v>36</v>
      </c>
      <c r="H2909">
        <f t="shared" si="135"/>
        <v>72</v>
      </c>
      <c r="I2909" s="10">
        <f t="shared" si="136"/>
        <v>6.3535548924993634E-2</v>
      </c>
      <c r="J2909" t="str">
        <f>_xlfn.XLOOKUP(A2909,Product_Details!$A:$A,Product_Details!$G:$G,"mens")</f>
        <v>Mens</v>
      </c>
      <c r="K2909">
        <f t="shared" si="137"/>
        <v>1890</v>
      </c>
    </row>
    <row r="2910" spans="1:11" ht="15">
      <c r="A2910" t="s">
        <v>27</v>
      </c>
      <c r="B2910">
        <v>4</v>
      </c>
      <c r="C2910">
        <v>0</v>
      </c>
      <c r="D2910" t="s">
        <v>33</v>
      </c>
      <c r="E2910" t="s">
        <v>498</v>
      </c>
      <c r="F2910" s="1">
        <v>3.4305555555555552E-3</v>
      </c>
      <c r="G2910">
        <f>_xlfn.XLOOKUP($A2910,Product_pricing!$B:$B,Product_pricing!$C:$C)</f>
        <v>29</v>
      </c>
      <c r="H2910">
        <f t="shared" si="135"/>
        <v>116</v>
      </c>
      <c r="I2910" s="10">
        <f t="shared" si="136"/>
        <v>0.10236282882360084</v>
      </c>
      <c r="J2910" t="str">
        <f>_xlfn.XLOOKUP(A2910,Product_Details!$A:$A,Product_Details!$G:$G,"mens")</f>
        <v>Mens</v>
      </c>
      <c r="K2910">
        <f t="shared" si="137"/>
        <v>1890</v>
      </c>
    </row>
    <row r="2911" spans="1:11" ht="15">
      <c r="A2911" t="s">
        <v>29</v>
      </c>
      <c r="B2911">
        <v>1</v>
      </c>
      <c r="C2911">
        <v>1</v>
      </c>
      <c r="D2911" t="s">
        <v>23</v>
      </c>
      <c r="E2911" t="s">
        <v>499</v>
      </c>
      <c r="F2911" s="1">
        <v>3.8508101851851849E-2</v>
      </c>
      <c r="G2911">
        <f>_xlfn.XLOOKUP($A2911,Product_pricing!$B:$B,Product_pricing!$C:$C)</f>
        <v>10</v>
      </c>
      <c r="H2911">
        <f t="shared" si="135"/>
        <v>9.9</v>
      </c>
      <c r="I2911" s="10">
        <f t="shared" si="136"/>
        <v>8.7361379771866247E-3</v>
      </c>
      <c r="J2911" t="str">
        <f>_xlfn.XLOOKUP(A2911,Product_Details!$A:$A,Product_Details!$G:$G,"mens")</f>
        <v>Womens</v>
      </c>
      <c r="K2911">
        <f t="shared" si="137"/>
        <v>3767.5</v>
      </c>
    </row>
    <row r="2912" spans="1:11" ht="15">
      <c r="A2912" t="s">
        <v>36</v>
      </c>
      <c r="B2912">
        <v>1</v>
      </c>
      <c r="C2912">
        <v>1</v>
      </c>
      <c r="D2912" t="s">
        <v>23</v>
      </c>
      <c r="E2912" t="s">
        <v>499</v>
      </c>
      <c r="F2912" s="1">
        <v>3.8508101851851849E-2</v>
      </c>
      <c r="G2912">
        <f>_xlfn.XLOOKUP($A2912,Product_pricing!$B:$B,Product_pricing!$C:$C)</f>
        <v>23</v>
      </c>
      <c r="H2912">
        <f t="shared" si="135"/>
        <v>22.77</v>
      </c>
      <c r="I2912" s="10">
        <f t="shared" si="136"/>
        <v>2.0093117347529235E-2</v>
      </c>
      <c r="J2912" t="str">
        <f>_xlfn.XLOOKUP(A2912,Product_Details!$A:$A,Product_Details!$G:$G,"mens")</f>
        <v>Womens</v>
      </c>
      <c r="K2912">
        <f t="shared" si="137"/>
        <v>3767.5</v>
      </c>
    </row>
    <row r="2913" spans="1:11" ht="15">
      <c r="A2913" t="s">
        <v>25</v>
      </c>
      <c r="B2913">
        <v>5</v>
      </c>
      <c r="C2913">
        <v>1</v>
      </c>
      <c r="D2913" t="s">
        <v>23</v>
      </c>
      <c r="E2913" t="s">
        <v>499</v>
      </c>
      <c r="F2913" s="1">
        <v>3.8508101851851849E-2</v>
      </c>
      <c r="G2913">
        <f>_xlfn.XLOOKUP($A2913,Product_pricing!$B:$B,Product_pricing!$C:$C)</f>
        <v>40</v>
      </c>
      <c r="H2913">
        <f t="shared" si="135"/>
        <v>198</v>
      </c>
      <c r="I2913" s="10">
        <f t="shared" si="136"/>
        <v>0.17472275954373248</v>
      </c>
      <c r="J2913" t="str">
        <f>_xlfn.XLOOKUP(A2913,Product_Details!$A:$A,Product_Details!$G:$G,"mens")</f>
        <v>Mens</v>
      </c>
      <c r="K2913">
        <f t="shared" si="137"/>
        <v>1890</v>
      </c>
    </row>
    <row r="2914" spans="1:11" ht="15">
      <c r="A2914" t="s">
        <v>41</v>
      </c>
      <c r="B2914">
        <v>1</v>
      </c>
      <c r="C2914">
        <v>1</v>
      </c>
      <c r="D2914" t="s">
        <v>23</v>
      </c>
      <c r="E2914" t="s">
        <v>499</v>
      </c>
      <c r="F2914" s="1">
        <v>3.8508101851851849E-2</v>
      </c>
      <c r="G2914">
        <f>_xlfn.XLOOKUP($A2914,Product_pricing!$B:$B,Product_pricing!$C:$C)</f>
        <v>10</v>
      </c>
      <c r="H2914">
        <f t="shared" si="135"/>
        <v>9.9</v>
      </c>
      <c r="I2914" s="10">
        <f t="shared" si="136"/>
        <v>8.7361379771866247E-3</v>
      </c>
      <c r="J2914" t="str">
        <f>_xlfn.XLOOKUP(A2914,Product_Details!$A:$A,Product_Details!$G:$G,"mens")</f>
        <v>Mens</v>
      </c>
      <c r="K2914">
        <f t="shared" si="137"/>
        <v>1890</v>
      </c>
    </row>
    <row r="2915" spans="1:11" ht="15">
      <c r="A2915" t="s">
        <v>32</v>
      </c>
      <c r="B2915">
        <v>3</v>
      </c>
      <c r="C2915">
        <v>1</v>
      </c>
      <c r="D2915" t="s">
        <v>23</v>
      </c>
      <c r="E2915" t="s">
        <v>499</v>
      </c>
      <c r="F2915" s="1">
        <v>3.8508101851851849E-2</v>
      </c>
      <c r="G2915">
        <f>_xlfn.XLOOKUP($A2915,Product_pricing!$B:$B,Product_pricing!$C:$C)</f>
        <v>36</v>
      </c>
      <c r="H2915">
        <f t="shared" si="135"/>
        <v>106.92</v>
      </c>
      <c r="I2915" s="10">
        <f t="shared" si="136"/>
        <v>9.435029015361554E-2</v>
      </c>
      <c r="J2915" t="str">
        <f>_xlfn.XLOOKUP(A2915,Product_Details!$A:$A,Product_Details!$G:$G,"mens")</f>
        <v>Mens</v>
      </c>
      <c r="K2915">
        <f t="shared" si="137"/>
        <v>1890</v>
      </c>
    </row>
    <row r="2916" spans="1:11" ht="15">
      <c r="A2916" t="s">
        <v>26</v>
      </c>
      <c r="B2916">
        <v>2</v>
      </c>
      <c r="C2916">
        <v>1</v>
      </c>
      <c r="D2916" t="s">
        <v>23</v>
      </c>
      <c r="E2916" t="s">
        <v>499</v>
      </c>
      <c r="F2916" s="1">
        <v>3.8508101851851849E-2</v>
      </c>
      <c r="G2916">
        <f>_xlfn.XLOOKUP($A2916,Product_pricing!$B:$B,Product_pricing!$C:$C)</f>
        <v>17</v>
      </c>
      <c r="H2916">
        <f t="shared" si="135"/>
        <v>33.659999999999997</v>
      </c>
      <c r="I2916" s="10">
        <f t="shared" si="136"/>
        <v>2.9702869122434517E-2</v>
      </c>
      <c r="J2916" t="str">
        <f>_xlfn.XLOOKUP(A2916,Product_Details!$A:$A,Product_Details!$G:$G,"mens")</f>
        <v>Mens</v>
      </c>
      <c r="K2916">
        <f t="shared" si="137"/>
        <v>1890</v>
      </c>
    </row>
    <row r="2917" spans="1:11" ht="15">
      <c r="A2917" t="s">
        <v>22</v>
      </c>
      <c r="B2917">
        <v>2</v>
      </c>
      <c r="C2917">
        <v>20</v>
      </c>
      <c r="D2917" t="s">
        <v>23</v>
      </c>
      <c r="E2917" t="s">
        <v>500</v>
      </c>
      <c r="F2917" s="1">
        <v>5.4490740740740741E-3</v>
      </c>
      <c r="G2917">
        <f>_xlfn.XLOOKUP($A2917,Product_pricing!$B:$B,Product_pricing!$C:$C)</f>
        <v>13</v>
      </c>
      <c r="H2917">
        <f t="shared" si="135"/>
        <v>20.8</v>
      </c>
      <c r="I2917" s="10">
        <f t="shared" si="136"/>
        <v>1.8354714133887048E-2</v>
      </c>
      <c r="J2917" t="str">
        <f>_xlfn.XLOOKUP(A2917,Product_Details!$A:$A,Product_Details!$G:$G,"mens")</f>
        <v>Womens</v>
      </c>
      <c r="K2917">
        <f t="shared" si="137"/>
        <v>2511.6666666666665</v>
      </c>
    </row>
    <row r="2918" spans="1:11" ht="15">
      <c r="A2918" t="s">
        <v>36</v>
      </c>
      <c r="B2918">
        <v>5</v>
      </c>
      <c r="C2918">
        <v>20</v>
      </c>
      <c r="D2918" t="s">
        <v>23</v>
      </c>
      <c r="E2918" t="s">
        <v>500</v>
      </c>
      <c r="F2918" s="1">
        <v>5.4490740740740741E-3</v>
      </c>
      <c r="G2918">
        <f>_xlfn.XLOOKUP($A2918,Product_pricing!$B:$B,Product_pricing!$C:$C)</f>
        <v>23</v>
      </c>
      <c r="H2918">
        <f t="shared" si="135"/>
        <v>92</v>
      </c>
      <c r="I2918" s="10">
        <f t="shared" si="136"/>
        <v>8.1184312515269627E-2</v>
      </c>
      <c r="J2918" t="str">
        <f>_xlfn.XLOOKUP(A2918,Product_Details!$A:$A,Product_Details!$G:$G,"mens")</f>
        <v>Womens</v>
      </c>
      <c r="K2918">
        <f t="shared" si="137"/>
        <v>2511.6666666666665</v>
      </c>
    </row>
    <row r="2919" spans="1:11" ht="15">
      <c r="A2919" t="s">
        <v>30</v>
      </c>
      <c r="B2919">
        <v>3</v>
      </c>
      <c r="C2919">
        <v>20</v>
      </c>
      <c r="D2919" t="s">
        <v>23</v>
      </c>
      <c r="E2919" t="s">
        <v>500</v>
      </c>
      <c r="F2919" s="1">
        <v>5.4490740740740741E-3</v>
      </c>
      <c r="G2919">
        <f>_xlfn.XLOOKUP($A2919,Product_pricing!$B:$B,Product_pricing!$C:$C)</f>
        <v>19</v>
      </c>
      <c r="H2919">
        <f t="shared" si="135"/>
        <v>45.6</v>
      </c>
      <c r="I2919" s="10">
        <f t="shared" si="136"/>
        <v>4.0239180985829293E-2</v>
      </c>
      <c r="J2919" t="str">
        <f>_xlfn.XLOOKUP(A2919,Product_Details!$A:$A,Product_Details!$G:$G,"mens")</f>
        <v>Womens</v>
      </c>
      <c r="K2919">
        <f t="shared" si="137"/>
        <v>2511.6666666666665</v>
      </c>
    </row>
    <row r="2920" spans="1:11" ht="15">
      <c r="A2920" t="s">
        <v>25</v>
      </c>
      <c r="B2920">
        <v>2</v>
      </c>
      <c r="C2920">
        <v>20</v>
      </c>
      <c r="D2920" t="s">
        <v>23</v>
      </c>
      <c r="E2920" t="s">
        <v>500</v>
      </c>
      <c r="F2920" s="1">
        <v>5.4490740740740741E-3</v>
      </c>
      <c r="G2920">
        <f>_xlfn.XLOOKUP($A2920,Product_pricing!$B:$B,Product_pricing!$C:$C)</f>
        <v>40</v>
      </c>
      <c r="H2920">
        <f t="shared" si="135"/>
        <v>64</v>
      </c>
      <c r="I2920" s="10">
        <f t="shared" si="136"/>
        <v>5.6476043488883222E-2</v>
      </c>
      <c r="J2920" t="str">
        <f>_xlfn.XLOOKUP(A2920,Product_Details!$A:$A,Product_Details!$G:$G,"mens")</f>
        <v>Mens</v>
      </c>
      <c r="K2920">
        <f t="shared" si="137"/>
        <v>1890</v>
      </c>
    </row>
    <row r="2921" spans="1:11" ht="15">
      <c r="A2921" t="s">
        <v>41</v>
      </c>
      <c r="B2921">
        <v>5</v>
      </c>
      <c r="C2921">
        <v>20</v>
      </c>
      <c r="D2921" t="s">
        <v>23</v>
      </c>
      <c r="E2921" t="s">
        <v>500</v>
      </c>
      <c r="F2921" s="1">
        <v>5.4490740740740741E-3</v>
      </c>
      <c r="G2921">
        <f>_xlfn.XLOOKUP($A2921,Product_pricing!$B:$B,Product_pricing!$C:$C)</f>
        <v>10</v>
      </c>
      <c r="H2921">
        <f t="shared" si="135"/>
        <v>40</v>
      </c>
      <c r="I2921" s="10">
        <f t="shared" si="136"/>
        <v>3.5297527180552013E-2</v>
      </c>
      <c r="J2921" t="str">
        <f>_xlfn.XLOOKUP(A2921,Product_Details!$A:$A,Product_Details!$G:$G,"mens")</f>
        <v>Mens</v>
      </c>
      <c r="K2921">
        <f t="shared" si="137"/>
        <v>1890</v>
      </c>
    </row>
    <row r="2922" spans="1:11" ht="15">
      <c r="A2922" t="s">
        <v>31</v>
      </c>
      <c r="B2922">
        <v>5</v>
      </c>
      <c r="C2922">
        <v>20</v>
      </c>
      <c r="D2922" t="s">
        <v>23</v>
      </c>
      <c r="E2922" t="s">
        <v>500</v>
      </c>
      <c r="F2922" s="1">
        <v>5.4490740740740741E-3</v>
      </c>
      <c r="G2922">
        <f>_xlfn.XLOOKUP($A2922,Product_pricing!$B:$B,Product_pricing!$C:$C)</f>
        <v>57</v>
      </c>
      <c r="H2922">
        <f t="shared" si="135"/>
        <v>228</v>
      </c>
      <c r="I2922" s="10">
        <f t="shared" si="136"/>
        <v>0.20119590492914646</v>
      </c>
      <c r="J2922" t="str">
        <f>_xlfn.XLOOKUP(A2922,Product_Details!$A:$A,Product_Details!$G:$G,"mens")</f>
        <v>Mens</v>
      </c>
      <c r="K2922">
        <f t="shared" si="137"/>
        <v>1890</v>
      </c>
    </row>
    <row r="2923" spans="1:11" ht="15">
      <c r="A2923" t="s">
        <v>32</v>
      </c>
      <c r="B2923">
        <v>5</v>
      </c>
      <c r="C2923">
        <v>20</v>
      </c>
      <c r="D2923" t="s">
        <v>23</v>
      </c>
      <c r="E2923" t="s">
        <v>500</v>
      </c>
      <c r="F2923" s="1">
        <v>5.4490740740740741E-3</v>
      </c>
      <c r="G2923">
        <f>_xlfn.XLOOKUP($A2923,Product_pricing!$B:$B,Product_pricing!$C:$C)</f>
        <v>36</v>
      </c>
      <c r="H2923">
        <f t="shared" si="135"/>
        <v>144</v>
      </c>
      <c r="I2923" s="10">
        <f t="shared" si="136"/>
        <v>0.12707109784998727</v>
      </c>
      <c r="J2923" t="str">
        <f>_xlfn.XLOOKUP(A2923,Product_Details!$A:$A,Product_Details!$G:$G,"mens")</f>
        <v>Mens</v>
      </c>
      <c r="K2923">
        <f t="shared" si="137"/>
        <v>1890</v>
      </c>
    </row>
    <row r="2924" spans="1:11" ht="15">
      <c r="A2924" t="s">
        <v>36</v>
      </c>
      <c r="B2924">
        <v>5</v>
      </c>
      <c r="C2924">
        <v>17</v>
      </c>
      <c r="D2924" t="s">
        <v>33</v>
      </c>
      <c r="E2924" t="s">
        <v>501</v>
      </c>
      <c r="F2924" s="1">
        <v>1.2862268518518521E-2</v>
      </c>
      <c r="G2924">
        <f>_xlfn.XLOOKUP($A2924,Product_pricing!$B:$B,Product_pricing!$C:$C)</f>
        <v>23</v>
      </c>
      <c r="H2924">
        <f t="shared" si="135"/>
        <v>95.449999999999989</v>
      </c>
      <c r="I2924" s="10">
        <f t="shared" si="136"/>
        <v>8.4228724234592225E-2</v>
      </c>
      <c r="J2924" t="str">
        <f>_xlfn.XLOOKUP(A2924,Product_Details!$A:$A,Product_Details!$G:$G,"mens")</f>
        <v>Womens</v>
      </c>
      <c r="K2924">
        <f t="shared" si="137"/>
        <v>3767.5</v>
      </c>
    </row>
    <row r="2925" spans="1:11" ht="15">
      <c r="A2925" t="s">
        <v>30</v>
      </c>
      <c r="B2925">
        <v>1</v>
      </c>
      <c r="C2925">
        <v>17</v>
      </c>
      <c r="D2925" t="s">
        <v>33</v>
      </c>
      <c r="E2925" t="s">
        <v>501</v>
      </c>
      <c r="F2925" s="1">
        <v>1.2862268518518521E-2</v>
      </c>
      <c r="G2925">
        <f>_xlfn.XLOOKUP($A2925,Product_pricing!$B:$B,Product_pricing!$C:$C)</f>
        <v>19</v>
      </c>
      <c r="H2925">
        <f t="shared" si="135"/>
        <v>15.77</v>
      </c>
      <c r="I2925" s="10">
        <f t="shared" si="136"/>
        <v>1.391605009093263E-2</v>
      </c>
      <c r="J2925" t="str">
        <f>_xlfn.XLOOKUP(A2925,Product_Details!$A:$A,Product_Details!$G:$G,"mens")</f>
        <v>Womens</v>
      </c>
      <c r="K2925">
        <f t="shared" si="137"/>
        <v>3767.5</v>
      </c>
    </row>
    <row r="2926" spans="1:11" ht="15">
      <c r="A2926" t="s">
        <v>41</v>
      </c>
      <c r="B2926">
        <v>2</v>
      </c>
      <c r="C2926">
        <v>17</v>
      </c>
      <c r="D2926" t="s">
        <v>33</v>
      </c>
      <c r="E2926" t="s">
        <v>501</v>
      </c>
      <c r="F2926" s="1">
        <v>1.2862268518518521E-2</v>
      </c>
      <c r="G2926">
        <f>_xlfn.XLOOKUP($A2926,Product_pricing!$B:$B,Product_pricing!$C:$C)</f>
        <v>10</v>
      </c>
      <c r="H2926">
        <f t="shared" si="135"/>
        <v>16.599999999999998</v>
      </c>
      <c r="I2926" s="10">
        <f t="shared" si="136"/>
        <v>1.4648473779929085E-2</v>
      </c>
      <c r="J2926" t="str">
        <f>_xlfn.XLOOKUP(A2926,Product_Details!$A:$A,Product_Details!$G:$G,"mens")</f>
        <v>Mens</v>
      </c>
      <c r="K2926">
        <f t="shared" si="137"/>
        <v>1890</v>
      </c>
    </row>
    <row r="2927" spans="1:11" ht="15">
      <c r="A2927" t="s">
        <v>31</v>
      </c>
      <c r="B2927">
        <v>5</v>
      </c>
      <c r="C2927">
        <v>17</v>
      </c>
      <c r="D2927" t="s">
        <v>33</v>
      </c>
      <c r="E2927" t="s">
        <v>501</v>
      </c>
      <c r="F2927" s="1">
        <v>1.2862268518518521E-2</v>
      </c>
      <c r="G2927">
        <f>_xlfn.XLOOKUP($A2927,Product_pricing!$B:$B,Product_pricing!$C:$C)</f>
        <v>57</v>
      </c>
      <c r="H2927">
        <f t="shared" si="135"/>
        <v>236.54999999999998</v>
      </c>
      <c r="I2927" s="10">
        <f t="shared" si="136"/>
        <v>0.20874075136398945</v>
      </c>
      <c r="J2927" t="str">
        <f>_xlfn.XLOOKUP(A2927,Product_Details!$A:$A,Product_Details!$G:$G,"mens")</f>
        <v>Mens</v>
      </c>
      <c r="K2927">
        <f t="shared" si="137"/>
        <v>1890</v>
      </c>
    </row>
    <row r="2928" spans="1:11" ht="15">
      <c r="A2928" t="s">
        <v>32</v>
      </c>
      <c r="B2928">
        <v>1</v>
      </c>
      <c r="C2928">
        <v>17</v>
      </c>
      <c r="D2928" t="s">
        <v>33</v>
      </c>
      <c r="E2928" t="s">
        <v>501</v>
      </c>
      <c r="F2928" s="1">
        <v>1.2862268518518521E-2</v>
      </c>
      <c r="G2928">
        <f>_xlfn.XLOOKUP($A2928,Product_pricing!$B:$B,Product_pricing!$C:$C)</f>
        <v>36</v>
      </c>
      <c r="H2928">
        <f t="shared" si="135"/>
        <v>29.88</v>
      </c>
      <c r="I2928" s="10">
        <f t="shared" si="136"/>
        <v>2.6367252803872351E-2</v>
      </c>
      <c r="J2928" t="str">
        <f>_xlfn.XLOOKUP(A2928,Product_Details!$A:$A,Product_Details!$G:$G,"mens")</f>
        <v>Mens</v>
      </c>
      <c r="K2928">
        <f t="shared" si="137"/>
        <v>1890</v>
      </c>
    </row>
    <row r="2929" spans="1:11" ht="15">
      <c r="A2929" t="s">
        <v>26</v>
      </c>
      <c r="B2929">
        <v>3</v>
      </c>
      <c r="C2929">
        <v>17</v>
      </c>
      <c r="D2929" t="s">
        <v>33</v>
      </c>
      <c r="E2929" t="s">
        <v>501</v>
      </c>
      <c r="F2929" s="1">
        <v>1.2862268518518521E-2</v>
      </c>
      <c r="G2929">
        <f>_xlfn.XLOOKUP($A2929,Product_pricing!$B:$B,Product_pricing!$C:$C)</f>
        <v>17</v>
      </c>
      <c r="H2929">
        <f t="shared" si="135"/>
        <v>42.33</v>
      </c>
      <c r="I2929" s="10">
        <f t="shared" si="136"/>
        <v>3.7353608138819168E-2</v>
      </c>
      <c r="J2929" t="str">
        <f>_xlfn.XLOOKUP(A2929,Product_Details!$A:$A,Product_Details!$G:$G,"mens")</f>
        <v>Mens</v>
      </c>
      <c r="K2929">
        <f t="shared" si="137"/>
        <v>1890</v>
      </c>
    </row>
    <row r="2930" spans="1:11" ht="15">
      <c r="A2930" t="s">
        <v>35</v>
      </c>
      <c r="B2930">
        <v>1</v>
      </c>
      <c r="C2930">
        <v>1</v>
      </c>
      <c r="D2930" t="s">
        <v>33</v>
      </c>
      <c r="E2930" t="s">
        <v>502</v>
      </c>
      <c r="F2930" s="1">
        <v>3.3309027777777785E-2</v>
      </c>
      <c r="G2930">
        <f>_xlfn.XLOOKUP($A2930,Product_pricing!$B:$B,Product_pricing!$C:$C)</f>
        <v>32</v>
      </c>
      <c r="H2930">
        <f t="shared" si="135"/>
        <v>31.68</v>
      </c>
      <c r="I2930" s="10">
        <f t="shared" si="136"/>
        <v>2.7955641526997192E-2</v>
      </c>
      <c r="J2930" t="str">
        <f>_xlfn.XLOOKUP(A2930,Product_Details!$A:$A,Product_Details!$G:$G,"mens")</f>
        <v>Womens</v>
      </c>
      <c r="K2930">
        <f t="shared" si="137"/>
        <v>7535</v>
      </c>
    </row>
    <row r="2931" spans="1:11" ht="15">
      <c r="A2931" t="s">
        <v>25</v>
      </c>
      <c r="B2931">
        <v>1</v>
      </c>
      <c r="C2931">
        <v>1</v>
      </c>
      <c r="D2931" t="s">
        <v>33</v>
      </c>
      <c r="E2931" t="s">
        <v>502</v>
      </c>
      <c r="F2931" s="1">
        <v>3.3309027777777785E-2</v>
      </c>
      <c r="G2931">
        <f>_xlfn.XLOOKUP($A2931,Product_pricing!$B:$B,Product_pricing!$C:$C)</f>
        <v>40</v>
      </c>
      <c r="H2931">
        <f t="shared" si="135"/>
        <v>39.6</v>
      </c>
      <c r="I2931" s="10">
        <f t="shared" si="136"/>
        <v>3.4944551908746499E-2</v>
      </c>
      <c r="J2931" t="str">
        <f>_xlfn.XLOOKUP(A2931,Product_Details!$A:$A,Product_Details!$G:$G,"mens")</f>
        <v>Mens</v>
      </c>
      <c r="K2931">
        <f t="shared" si="137"/>
        <v>1890</v>
      </c>
    </row>
    <row r="2932" spans="1:11" ht="15">
      <c r="A2932" t="s">
        <v>31</v>
      </c>
      <c r="B2932">
        <v>3</v>
      </c>
      <c r="C2932">
        <v>1</v>
      </c>
      <c r="D2932" t="s">
        <v>33</v>
      </c>
      <c r="E2932" t="s">
        <v>502</v>
      </c>
      <c r="F2932" s="1">
        <v>3.3309027777777785E-2</v>
      </c>
      <c r="G2932">
        <f>_xlfn.XLOOKUP($A2932,Product_pricing!$B:$B,Product_pricing!$C:$C)</f>
        <v>57</v>
      </c>
      <c r="H2932">
        <f t="shared" si="135"/>
        <v>169.29</v>
      </c>
      <c r="I2932" s="10">
        <f t="shared" si="136"/>
        <v>0.14938795940989125</v>
      </c>
      <c r="J2932" t="str">
        <f>_xlfn.XLOOKUP(A2932,Product_Details!$A:$A,Product_Details!$G:$G,"mens")</f>
        <v>Mens</v>
      </c>
      <c r="K2932">
        <f t="shared" si="137"/>
        <v>1890</v>
      </c>
    </row>
    <row r="2933" spans="1:11" ht="15">
      <c r="A2933" t="s">
        <v>26</v>
      </c>
      <c r="B2933">
        <v>5</v>
      </c>
      <c r="C2933">
        <v>1</v>
      </c>
      <c r="D2933" t="s">
        <v>33</v>
      </c>
      <c r="E2933" t="s">
        <v>502</v>
      </c>
      <c r="F2933" s="1">
        <v>3.3309027777777785E-2</v>
      </c>
      <c r="G2933">
        <f>_xlfn.XLOOKUP($A2933,Product_pricing!$B:$B,Product_pricing!$C:$C)</f>
        <v>17</v>
      </c>
      <c r="H2933">
        <f t="shared" si="135"/>
        <v>84.15</v>
      </c>
      <c r="I2933" s="10">
        <f t="shared" si="136"/>
        <v>7.4257172806086305E-2</v>
      </c>
      <c r="J2933" t="str">
        <f>_xlfn.XLOOKUP(A2933,Product_Details!$A:$A,Product_Details!$G:$G,"mens")</f>
        <v>Mens</v>
      </c>
      <c r="K2933">
        <f t="shared" si="137"/>
        <v>1890</v>
      </c>
    </row>
    <row r="2934" spans="1:11" ht="15">
      <c r="A2934" t="s">
        <v>27</v>
      </c>
      <c r="B2934">
        <v>2</v>
      </c>
      <c r="C2934">
        <v>1</v>
      </c>
      <c r="D2934" t="s">
        <v>33</v>
      </c>
      <c r="E2934" t="s">
        <v>502</v>
      </c>
      <c r="F2934" s="1">
        <v>3.3309027777777785E-2</v>
      </c>
      <c r="G2934">
        <f>_xlfn.XLOOKUP($A2934,Product_pricing!$B:$B,Product_pricing!$C:$C)</f>
        <v>29</v>
      </c>
      <c r="H2934">
        <f t="shared" si="135"/>
        <v>57.42</v>
      </c>
      <c r="I2934" s="10">
        <f t="shared" si="136"/>
        <v>5.0669600267682413E-2</v>
      </c>
      <c r="J2934" t="str">
        <f>_xlfn.XLOOKUP(A2934,Product_Details!$A:$A,Product_Details!$G:$G,"mens")</f>
        <v>Mens</v>
      </c>
      <c r="K2934">
        <f t="shared" si="137"/>
        <v>1890</v>
      </c>
    </row>
    <row r="2935" spans="1:11" ht="15">
      <c r="A2935" t="s">
        <v>35</v>
      </c>
      <c r="B2935">
        <v>5</v>
      </c>
      <c r="C2935">
        <v>17</v>
      </c>
      <c r="D2935" t="s">
        <v>23</v>
      </c>
      <c r="E2935">
        <v>492240</v>
      </c>
      <c r="F2935" s="1">
        <v>3.1634259259259258E-2</v>
      </c>
      <c r="G2935">
        <f>_xlfn.XLOOKUP($A2935,Product_pricing!$B:$B,Product_pricing!$C:$C)</f>
        <v>32</v>
      </c>
      <c r="H2935">
        <f t="shared" si="135"/>
        <v>132.79999999999998</v>
      </c>
      <c r="I2935" s="10">
        <f t="shared" si="136"/>
        <v>0.11718779023943268</v>
      </c>
      <c r="J2935" t="str">
        <f>_xlfn.XLOOKUP(A2935,Product_Details!$A:$A,Product_Details!$G:$G,"mens")</f>
        <v>Womens</v>
      </c>
      <c r="K2935">
        <f t="shared" si="137"/>
        <v>2511.6666666666665</v>
      </c>
    </row>
    <row r="2936" spans="1:11" ht="15">
      <c r="A2936" t="s">
        <v>29</v>
      </c>
      <c r="B2936">
        <v>4</v>
      </c>
      <c r="C2936">
        <v>17</v>
      </c>
      <c r="D2936" t="s">
        <v>23</v>
      </c>
      <c r="E2936">
        <v>492240</v>
      </c>
      <c r="F2936" s="1">
        <v>3.1634259259259258E-2</v>
      </c>
      <c r="G2936">
        <f>_xlfn.XLOOKUP($A2936,Product_pricing!$B:$B,Product_pricing!$C:$C)</f>
        <v>10</v>
      </c>
      <c r="H2936">
        <f t="shared" si="135"/>
        <v>33.199999999999996</v>
      </c>
      <c r="I2936" s="10">
        <f t="shared" si="136"/>
        <v>2.9296947559858171E-2</v>
      </c>
      <c r="J2936" t="str">
        <f>_xlfn.XLOOKUP(A2936,Product_Details!$A:$A,Product_Details!$G:$G,"mens")</f>
        <v>Womens</v>
      </c>
      <c r="K2936">
        <f t="shared" si="137"/>
        <v>2511.6666666666665</v>
      </c>
    </row>
    <row r="2937" spans="1:11" ht="15">
      <c r="A2937" t="s">
        <v>36</v>
      </c>
      <c r="B2937">
        <v>4</v>
      </c>
      <c r="C2937">
        <v>17</v>
      </c>
      <c r="D2937" t="s">
        <v>23</v>
      </c>
      <c r="E2937">
        <v>492240</v>
      </c>
      <c r="F2937" s="1">
        <v>3.1634259259259258E-2</v>
      </c>
      <c r="G2937">
        <f>_xlfn.XLOOKUP($A2937,Product_pricing!$B:$B,Product_pricing!$C:$C)</f>
        <v>23</v>
      </c>
      <c r="H2937">
        <f t="shared" si="135"/>
        <v>76.36</v>
      </c>
      <c r="I2937" s="10">
        <f t="shared" si="136"/>
        <v>6.7382979387673791E-2</v>
      </c>
      <c r="J2937" t="str">
        <f>_xlfn.XLOOKUP(A2937,Product_Details!$A:$A,Product_Details!$G:$G,"mens")</f>
        <v>Womens</v>
      </c>
      <c r="K2937">
        <f t="shared" si="137"/>
        <v>2511.6666666666665</v>
      </c>
    </row>
    <row r="2938" spans="1:11" ht="15">
      <c r="A2938" t="s">
        <v>25</v>
      </c>
      <c r="B2938">
        <v>1</v>
      </c>
      <c r="C2938">
        <v>17</v>
      </c>
      <c r="D2938" t="s">
        <v>23</v>
      </c>
      <c r="E2938">
        <v>492240</v>
      </c>
      <c r="F2938" s="1">
        <v>3.1634259259259258E-2</v>
      </c>
      <c r="G2938">
        <f>_xlfn.XLOOKUP($A2938,Product_pricing!$B:$B,Product_pricing!$C:$C)</f>
        <v>40</v>
      </c>
      <c r="H2938">
        <f t="shared" si="135"/>
        <v>33.199999999999996</v>
      </c>
      <c r="I2938" s="10">
        <f t="shared" si="136"/>
        <v>2.9296947559858171E-2</v>
      </c>
      <c r="J2938" t="str">
        <f>_xlfn.XLOOKUP(A2938,Product_Details!$A:$A,Product_Details!$G:$G,"mens")</f>
        <v>Mens</v>
      </c>
      <c r="K2938">
        <f t="shared" si="137"/>
        <v>2520</v>
      </c>
    </row>
    <row r="2939" spans="1:11" ht="15">
      <c r="A2939" t="s">
        <v>41</v>
      </c>
      <c r="B2939">
        <v>3</v>
      </c>
      <c r="C2939">
        <v>17</v>
      </c>
      <c r="D2939" t="s">
        <v>23</v>
      </c>
      <c r="E2939">
        <v>492240</v>
      </c>
      <c r="F2939" s="1">
        <v>3.1634259259259258E-2</v>
      </c>
      <c r="G2939">
        <f>_xlfn.XLOOKUP($A2939,Product_pricing!$B:$B,Product_pricing!$C:$C)</f>
        <v>10</v>
      </c>
      <c r="H2939">
        <f t="shared" si="135"/>
        <v>24.9</v>
      </c>
      <c r="I2939" s="10">
        <f t="shared" si="136"/>
        <v>2.1972710669893626E-2</v>
      </c>
      <c r="J2939" t="str">
        <f>_xlfn.XLOOKUP(A2939,Product_Details!$A:$A,Product_Details!$G:$G,"mens")</f>
        <v>Mens</v>
      </c>
      <c r="K2939">
        <f t="shared" si="137"/>
        <v>2520</v>
      </c>
    </row>
    <row r="2940" spans="1:11" ht="15">
      <c r="A2940" t="s">
        <v>26</v>
      </c>
      <c r="B2940">
        <v>3</v>
      </c>
      <c r="C2940">
        <v>17</v>
      </c>
      <c r="D2940" t="s">
        <v>23</v>
      </c>
      <c r="E2940">
        <v>492240</v>
      </c>
      <c r="F2940" s="1">
        <v>3.1634259259259258E-2</v>
      </c>
      <c r="G2940">
        <f>_xlfn.XLOOKUP($A2940,Product_pricing!$B:$B,Product_pricing!$C:$C)</f>
        <v>17</v>
      </c>
      <c r="H2940">
        <f t="shared" si="135"/>
        <v>42.33</v>
      </c>
      <c r="I2940" s="10">
        <f t="shared" si="136"/>
        <v>3.7353608138819168E-2</v>
      </c>
      <c r="J2940" t="str">
        <f>_xlfn.XLOOKUP(A2940,Product_Details!$A:$A,Product_Details!$G:$G,"mens")</f>
        <v>Mens</v>
      </c>
      <c r="K2940">
        <f t="shared" si="137"/>
        <v>2520</v>
      </c>
    </row>
    <row r="2941" spans="1:11" ht="15">
      <c r="A2941" t="s">
        <v>35</v>
      </c>
      <c r="B2941">
        <v>3</v>
      </c>
      <c r="C2941">
        <v>12</v>
      </c>
      <c r="D2941" t="s">
        <v>23</v>
      </c>
      <c r="E2941" t="s">
        <v>503</v>
      </c>
      <c r="F2941" s="1">
        <v>4.7141203703703703E-3</v>
      </c>
      <c r="G2941">
        <f>_xlfn.XLOOKUP($A2941,Product_pricing!$B:$B,Product_pricing!$C:$C)</f>
        <v>32</v>
      </c>
      <c r="H2941">
        <f t="shared" si="135"/>
        <v>84.48</v>
      </c>
      <c r="I2941" s="10">
        <f t="shared" si="136"/>
        <v>7.4548377405325855E-2</v>
      </c>
      <c r="J2941" t="str">
        <f>_xlfn.XLOOKUP(A2941,Product_Details!$A:$A,Product_Details!$G:$G,"mens")</f>
        <v>Womens</v>
      </c>
      <c r="K2941">
        <f t="shared" si="137"/>
        <v>2511.6666666666665</v>
      </c>
    </row>
    <row r="2942" spans="1:11" ht="15">
      <c r="A2942" t="s">
        <v>29</v>
      </c>
      <c r="B2942">
        <v>5</v>
      </c>
      <c r="C2942">
        <v>12</v>
      </c>
      <c r="D2942" t="s">
        <v>23</v>
      </c>
      <c r="E2942" t="s">
        <v>503</v>
      </c>
      <c r="F2942" s="1">
        <v>4.7141203703703703E-3</v>
      </c>
      <c r="G2942">
        <f>_xlfn.XLOOKUP($A2942,Product_pricing!$B:$B,Product_pricing!$C:$C)</f>
        <v>10</v>
      </c>
      <c r="H2942">
        <f t="shared" si="135"/>
        <v>44</v>
      </c>
      <c r="I2942" s="10">
        <f t="shared" si="136"/>
        <v>3.8827279898607216E-2</v>
      </c>
      <c r="J2942" t="str">
        <f>_xlfn.XLOOKUP(A2942,Product_Details!$A:$A,Product_Details!$G:$G,"mens")</f>
        <v>Womens</v>
      </c>
      <c r="K2942">
        <f t="shared" si="137"/>
        <v>2511.6666666666665</v>
      </c>
    </row>
    <row r="2943" spans="1:11" ht="15">
      <c r="A2943" t="s">
        <v>30</v>
      </c>
      <c r="B2943">
        <v>2</v>
      </c>
      <c r="C2943">
        <v>12</v>
      </c>
      <c r="D2943" t="s">
        <v>23</v>
      </c>
      <c r="E2943" t="s">
        <v>503</v>
      </c>
      <c r="F2943" s="1">
        <v>4.7141203703703703E-3</v>
      </c>
      <c r="G2943">
        <f>_xlfn.XLOOKUP($A2943,Product_pricing!$B:$B,Product_pricing!$C:$C)</f>
        <v>19</v>
      </c>
      <c r="H2943">
        <f t="shared" si="135"/>
        <v>33.44</v>
      </c>
      <c r="I2943" s="10">
        <f t="shared" si="136"/>
        <v>2.950873272294148E-2</v>
      </c>
      <c r="J2943" t="str">
        <f>_xlfn.XLOOKUP(A2943,Product_Details!$A:$A,Product_Details!$G:$G,"mens")</f>
        <v>Womens</v>
      </c>
      <c r="K2943">
        <f t="shared" si="137"/>
        <v>2511.6666666666665</v>
      </c>
    </row>
    <row r="2944" spans="1:11" ht="15">
      <c r="A2944" t="s">
        <v>32</v>
      </c>
      <c r="B2944">
        <v>4</v>
      </c>
      <c r="C2944">
        <v>12</v>
      </c>
      <c r="D2944" t="s">
        <v>23</v>
      </c>
      <c r="E2944" t="s">
        <v>503</v>
      </c>
      <c r="F2944" s="1">
        <v>4.7141203703703703E-3</v>
      </c>
      <c r="G2944">
        <f>_xlfn.XLOOKUP($A2944,Product_pricing!$B:$B,Product_pricing!$C:$C)</f>
        <v>36</v>
      </c>
      <c r="H2944">
        <f t="shared" si="135"/>
        <v>126.72</v>
      </c>
      <c r="I2944" s="10">
        <f t="shared" si="136"/>
        <v>0.11182256610798877</v>
      </c>
      <c r="J2944" t="str">
        <f>_xlfn.XLOOKUP(A2944,Product_Details!$A:$A,Product_Details!$G:$G,"mens")</f>
        <v>Mens</v>
      </c>
      <c r="K2944">
        <f t="shared" si="137"/>
        <v>7560</v>
      </c>
    </row>
    <row r="2945" spans="1:11" ht="15">
      <c r="A2945" t="s">
        <v>22</v>
      </c>
      <c r="B2945">
        <v>3</v>
      </c>
      <c r="C2945">
        <v>0</v>
      </c>
      <c r="D2945" t="s">
        <v>23</v>
      </c>
      <c r="E2945" t="s">
        <v>504</v>
      </c>
      <c r="F2945" s="1">
        <v>1.4172453703703706E-2</v>
      </c>
      <c r="G2945">
        <f>_xlfn.XLOOKUP($A2945,Product_pricing!$B:$B,Product_pricing!$C:$C)</f>
        <v>13</v>
      </c>
      <c r="H2945">
        <f t="shared" si="135"/>
        <v>39</v>
      </c>
      <c r="I2945" s="10">
        <f t="shared" si="136"/>
        <v>3.4415089001038214E-2</v>
      </c>
      <c r="J2945" t="str">
        <f>_xlfn.XLOOKUP(A2945,Product_Details!$A:$A,Product_Details!$G:$G,"mens")</f>
        <v>Womens</v>
      </c>
      <c r="K2945">
        <f t="shared" si="137"/>
        <v>2511.6666666666665</v>
      </c>
    </row>
    <row r="2946" spans="1:11" ht="15">
      <c r="A2946" t="s">
        <v>35</v>
      </c>
      <c r="B2946">
        <v>4</v>
      </c>
      <c r="C2946">
        <v>0</v>
      </c>
      <c r="D2946" t="s">
        <v>23</v>
      </c>
      <c r="E2946" t="s">
        <v>504</v>
      </c>
      <c r="F2946" s="1">
        <v>1.4172453703703706E-2</v>
      </c>
      <c r="G2946">
        <f>_xlfn.XLOOKUP($A2946,Product_pricing!$B:$B,Product_pricing!$C:$C)</f>
        <v>32</v>
      </c>
      <c r="H2946">
        <f t="shared" si="135"/>
        <v>128</v>
      </c>
      <c r="I2946" s="10">
        <f t="shared" si="136"/>
        <v>0.11295208697776644</v>
      </c>
      <c r="J2946" t="str">
        <f>_xlfn.XLOOKUP(A2946,Product_Details!$A:$A,Product_Details!$G:$G,"mens")</f>
        <v>Womens</v>
      </c>
      <c r="K2946">
        <f t="shared" si="137"/>
        <v>2511.6666666666665</v>
      </c>
    </row>
    <row r="2947" spans="1:11" ht="15">
      <c r="A2947" t="s">
        <v>29</v>
      </c>
      <c r="B2947">
        <v>1</v>
      </c>
      <c r="C2947">
        <v>0</v>
      </c>
      <c r="D2947" t="s">
        <v>23</v>
      </c>
      <c r="E2947" t="s">
        <v>504</v>
      </c>
      <c r="F2947" s="1">
        <v>1.4172453703703706E-2</v>
      </c>
      <c r="G2947">
        <f>_xlfn.XLOOKUP($A2947,Product_pricing!$B:$B,Product_pricing!$C:$C)</f>
        <v>10</v>
      </c>
      <c r="H2947">
        <f t="shared" ref="H2947:H3010" si="138">B2947*G2947*(1-C2947/100)</f>
        <v>10</v>
      </c>
      <c r="I2947" s="10">
        <f t="shared" ref="I2947:I3010" si="139">(H2947/SUM($H:$H))*1000</f>
        <v>8.8243817951380032E-3</v>
      </c>
      <c r="J2947" t="str">
        <f>_xlfn.XLOOKUP(A2947,Product_Details!$A:$A,Product_Details!$G:$G,"mens")</f>
        <v>Womens</v>
      </c>
      <c r="K2947">
        <f t="shared" ref="K2947:K3010" si="140">COUNTIFS($J:$J, J2947) / COUNTIFS($J:$J, J2947, $E:$E, E2947)</f>
        <v>2511.6666666666665</v>
      </c>
    </row>
    <row r="2948" spans="1:11" ht="15">
      <c r="A2948" t="s">
        <v>25</v>
      </c>
      <c r="B2948">
        <v>5</v>
      </c>
      <c r="C2948">
        <v>0</v>
      </c>
      <c r="D2948" t="s">
        <v>23</v>
      </c>
      <c r="E2948" t="s">
        <v>504</v>
      </c>
      <c r="F2948" s="1">
        <v>1.4172453703703706E-2</v>
      </c>
      <c r="G2948">
        <f>_xlfn.XLOOKUP($A2948,Product_pricing!$B:$B,Product_pricing!$C:$C)</f>
        <v>40</v>
      </c>
      <c r="H2948">
        <f t="shared" si="138"/>
        <v>200</v>
      </c>
      <c r="I2948" s="10">
        <f t="shared" si="139"/>
        <v>0.17648763590276006</v>
      </c>
      <c r="J2948" t="str">
        <f>_xlfn.XLOOKUP(A2948,Product_Details!$A:$A,Product_Details!$G:$G,"mens")</f>
        <v>Mens</v>
      </c>
      <c r="K2948">
        <f t="shared" si="140"/>
        <v>1890</v>
      </c>
    </row>
    <row r="2949" spans="1:11" ht="15">
      <c r="A2949" t="s">
        <v>41</v>
      </c>
      <c r="B2949">
        <v>1</v>
      </c>
      <c r="C2949">
        <v>0</v>
      </c>
      <c r="D2949" t="s">
        <v>23</v>
      </c>
      <c r="E2949" t="s">
        <v>504</v>
      </c>
      <c r="F2949" s="1">
        <v>1.4172453703703706E-2</v>
      </c>
      <c r="G2949">
        <f>_xlfn.XLOOKUP($A2949,Product_pricing!$B:$B,Product_pricing!$C:$C)</f>
        <v>10</v>
      </c>
      <c r="H2949">
        <f t="shared" si="138"/>
        <v>10</v>
      </c>
      <c r="I2949" s="10">
        <f t="shared" si="139"/>
        <v>8.8243817951380032E-3</v>
      </c>
      <c r="J2949" t="str">
        <f>_xlfn.XLOOKUP(A2949,Product_Details!$A:$A,Product_Details!$G:$G,"mens")</f>
        <v>Mens</v>
      </c>
      <c r="K2949">
        <f t="shared" si="140"/>
        <v>1890</v>
      </c>
    </row>
    <row r="2950" spans="1:11" ht="15">
      <c r="A2950" t="s">
        <v>32</v>
      </c>
      <c r="B2950">
        <v>1</v>
      </c>
      <c r="C2950">
        <v>0</v>
      </c>
      <c r="D2950" t="s">
        <v>23</v>
      </c>
      <c r="E2950" t="s">
        <v>504</v>
      </c>
      <c r="F2950" s="1">
        <v>1.4172453703703706E-2</v>
      </c>
      <c r="G2950">
        <f>_xlfn.XLOOKUP($A2950,Product_pricing!$B:$B,Product_pricing!$C:$C)</f>
        <v>36</v>
      </c>
      <c r="H2950">
        <f t="shared" si="138"/>
        <v>36</v>
      </c>
      <c r="I2950" s="10">
        <f t="shared" si="139"/>
        <v>3.1767774462496817E-2</v>
      </c>
      <c r="J2950" t="str">
        <f>_xlfn.XLOOKUP(A2950,Product_Details!$A:$A,Product_Details!$G:$G,"mens")</f>
        <v>Mens</v>
      </c>
      <c r="K2950">
        <f t="shared" si="140"/>
        <v>1890</v>
      </c>
    </row>
    <row r="2951" spans="1:11" ht="15">
      <c r="A2951" t="s">
        <v>27</v>
      </c>
      <c r="B2951">
        <v>5</v>
      </c>
      <c r="C2951">
        <v>0</v>
      </c>
      <c r="D2951" t="s">
        <v>23</v>
      </c>
      <c r="E2951" t="s">
        <v>504</v>
      </c>
      <c r="F2951" s="1">
        <v>1.4172453703703706E-2</v>
      </c>
      <c r="G2951">
        <f>_xlfn.XLOOKUP($A2951,Product_pricing!$B:$B,Product_pricing!$C:$C)</f>
        <v>29</v>
      </c>
      <c r="H2951">
        <f t="shared" si="138"/>
        <v>145</v>
      </c>
      <c r="I2951" s="10">
        <f t="shared" si="139"/>
        <v>0.12795353602950105</v>
      </c>
      <c r="J2951" t="str">
        <f>_xlfn.XLOOKUP(A2951,Product_Details!$A:$A,Product_Details!$G:$G,"mens")</f>
        <v>Mens</v>
      </c>
      <c r="K2951">
        <f t="shared" si="140"/>
        <v>1890</v>
      </c>
    </row>
    <row r="2952" spans="1:11" ht="15">
      <c r="A2952" t="s">
        <v>22</v>
      </c>
      <c r="B2952">
        <v>2</v>
      </c>
      <c r="C2952">
        <v>20</v>
      </c>
      <c r="D2952" t="s">
        <v>33</v>
      </c>
      <c r="E2952" t="s">
        <v>505</v>
      </c>
      <c r="F2952" s="1">
        <v>3.252199074074074E-2</v>
      </c>
      <c r="G2952">
        <f>_xlfn.XLOOKUP($A2952,Product_pricing!$B:$B,Product_pricing!$C:$C)</f>
        <v>13</v>
      </c>
      <c r="H2952">
        <f t="shared" si="138"/>
        <v>20.8</v>
      </c>
      <c r="I2952" s="10">
        <f t="shared" si="139"/>
        <v>1.8354714133887048E-2</v>
      </c>
      <c r="J2952" t="str">
        <f>_xlfn.XLOOKUP(A2952,Product_Details!$A:$A,Product_Details!$G:$G,"mens")</f>
        <v>Womens</v>
      </c>
      <c r="K2952">
        <f t="shared" si="140"/>
        <v>3767.5</v>
      </c>
    </row>
    <row r="2953" spans="1:11" ht="15">
      <c r="A2953" t="s">
        <v>35</v>
      </c>
      <c r="B2953">
        <v>4</v>
      </c>
      <c r="C2953">
        <v>20</v>
      </c>
      <c r="D2953" t="s">
        <v>33</v>
      </c>
      <c r="E2953" t="s">
        <v>505</v>
      </c>
      <c r="F2953" s="1">
        <v>3.252199074074074E-2</v>
      </c>
      <c r="G2953">
        <f>_xlfn.XLOOKUP($A2953,Product_pricing!$B:$B,Product_pricing!$C:$C)</f>
        <v>32</v>
      </c>
      <c r="H2953">
        <f t="shared" si="138"/>
        <v>102.4</v>
      </c>
      <c r="I2953" s="10">
        <f t="shared" si="139"/>
        <v>9.0361669582213158E-2</v>
      </c>
      <c r="J2953" t="str">
        <f>_xlfn.XLOOKUP(A2953,Product_Details!$A:$A,Product_Details!$G:$G,"mens")</f>
        <v>Womens</v>
      </c>
      <c r="K2953">
        <f t="shared" si="140"/>
        <v>3767.5</v>
      </c>
    </row>
    <row r="2954" spans="1:11" ht="15">
      <c r="A2954" t="s">
        <v>25</v>
      </c>
      <c r="B2954">
        <v>1</v>
      </c>
      <c r="C2954">
        <v>20</v>
      </c>
      <c r="D2954" t="s">
        <v>33</v>
      </c>
      <c r="E2954" t="s">
        <v>505</v>
      </c>
      <c r="F2954" s="1">
        <v>3.252199074074074E-2</v>
      </c>
      <c r="G2954">
        <f>_xlfn.XLOOKUP($A2954,Product_pricing!$B:$B,Product_pricing!$C:$C)</f>
        <v>40</v>
      </c>
      <c r="H2954">
        <f t="shared" si="138"/>
        <v>32</v>
      </c>
      <c r="I2954" s="10">
        <f t="shared" si="139"/>
        <v>2.8238021744441611E-2</v>
      </c>
      <c r="J2954" t="str">
        <f>_xlfn.XLOOKUP(A2954,Product_Details!$A:$A,Product_Details!$G:$G,"mens")</f>
        <v>Mens</v>
      </c>
      <c r="K2954">
        <f t="shared" si="140"/>
        <v>7560</v>
      </c>
    </row>
    <row r="2955" spans="1:11" ht="15">
      <c r="A2955" t="s">
        <v>22</v>
      </c>
      <c r="B2955">
        <v>2</v>
      </c>
      <c r="C2955">
        <v>7</v>
      </c>
      <c r="D2955" t="s">
        <v>23</v>
      </c>
      <c r="E2955" t="s">
        <v>506</v>
      </c>
      <c r="F2955" s="1">
        <v>9.5023148148148159E-4</v>
      </c>
      <c r="G2955">
        <f>_xlfn.XLOOKUP($A2955,Product_pricing!$B:$B,Product_pricing!$C:$C)</f>
        <v>13</v>
      </c>
      <c r="H2955">
        <f t="shared" si="138"/>
        <v>24.18</v>
      </c>
      <c r="I2955" s="10">
        <f t="shared" si="139"/>
        <v>2.133735518064369E-2</v>
      </c>
      <c r="J2955" t="str">
        <f>_xlfn.XLOOKUP(A2955,Product_Details!$A:$A,Product_Details!$G:$G,"mens")</f>
        <v>Womens</v>
      </c>
      <c r="K2955">
        <f t="shared" si="140"/>
        <v>2511.6666666666665</v>
      </c>
    </row>
    <row r="2956" spans="1:11" ht="15">
      <c r="A2956" t="s">
        <v>35</v>
      </c>
      <c r="B2956">
        <v>3</v>
      </c>
      <c r="C2956">
        <v>7</v>
      </c>
      <c r="D2956" t="s">
        <v>23</v>
      </c>
      <c r="E2956" t="s">
        <v>506</v>
      </c>
      <c r="F2956" s="1">
        <v>9.5023148148148159E-4</v>
      </c>
      <c r="G2956">
        <f>_xlfn.XLOOKUP($A2956,Product_pricing!$B:$B,Product_pricing!$C:$C)</f>
        <v>32</v>
      </c>
      <c r="H2956">
        <f t="shared" si="138"/>
        <v>89.28</v>
      </c>
      <c r="I2956" s="10">
        <f t="shared" si="139"/>
        <v>7.8784080666992093E-2</v>
      </c>
      <c r="J2956" t="str">
        <f>_xlfn.XLOOKUP(A2956,Product_Details!$A:$A,Product_Details!$G:$G,"mens")</f>
        <v>Womens</v>
      </c>
      <c r="K2956">
        <f t="shared" si="140"/>
        <v>2511.6666666666665</v>
      </c>
    </row>
    <row r="2957" spans="1:11" ht="15">
      <c r="A2957" t="s">
        <v>36</v>
      </c>
      <c r="B2957">
        <v>4</v>
      </c>
      <c r="C2957">
        <v>7</v>
      </c>
      <c r="D2957" t="s">
        <v>23</v>
      </c>
      <c r="E2957" t="s">
        <v>506</v>
      </c>
      <c r="F2957" s="1">
        <v>9.5023148148148159E-4</v>
      </c>
      <c r="G2957">
        <f>_xlfn.XLOOKUP($A2957,Product_pricing!$B:$B,Product_pricing!$C:$C)</f>
        <v>23</v>
      </c>
      <c r="H2957">
        <f t="shared" si="138"/>
        <v>85.559999999999988</v>
      </c>
      <c r="I2957" s="10">
        <f t="shared" si="139"/>
        <v>7.5501410639200753E-2</v>
      </c>
      <c r="J2957" t="str">
        <f>_xlfn.XLOOKUP(A2957,Product_Details!$A:$A,Product_Details!$G:$G,"mens")</f>
        <v>Womens</v>
      </c>
      <c r="K2957">
        <f t="shared" si="140"/>
        <v>2511.6666666666665</v>
      </c>
    </row>
    <row r="2958" spans="1:11" ht="15">
      <c r="A2958" t="s">
        <v>27</v>
      </c>
      <c r="B2958">
        <v>2</v>
      </c>
      <c r="C2958">
        <v>7</v>
      </c>
      <c r="D2958" t="s">
        <v>23</v>
      </c>
      <c r="E2958" t="s">
        <v>506</v>
      </c>
      <c r="F2958" s="1">
        <v>9.5023148148148159E-4</v>
      </c>
      <c r="G2958">
        <f>_xlfn.XLOOKUP($A2958,Product_pricing!$B:$B,Product_pricing!$C:$C)</f>
        <v>29</v>
      </c>
      <c r="H2958">
        <f t="shared" si="138"/>
        <v>53.94</v>
      </c>
      <c r="I2958" s="10">
        <f t="shared" si="139"/>
        <v>4.759871540297439E-2</v>
      </c>
      <c r="J2958" t="str">
        <f>_xlfn.XLOOKUP(A2958,Product_Details!$A:$A,Product_Details!$G:$G,"mens")</f>
        <v>Mens</v>
      </c>
      <c r="K2958">
        <f t="shared" si="140"/>
        <v>7560</v>
      </c>
    </row>
    <row r="2959" spans="1:11" ht="15">
      <c r="A2959" t="s">
        <v>22</v>
      </c>
      <c r="B2959">
        <v>4</v>
      </c>
      <c r="C2959">
        <v>15</v>
      </c>
      <c r="D2959" t="s">
        <v>23</v>
      </c>
      <c r="E2959" t="s">
        <v>507</v>
      </c>
      <c r="F2959" s="1">
        <v>3.5361111111111114E-2</v>
      </c>
      <c r="G2959">
        <f>_xlfn.XLOOKUP($A2959,Product_pricing!$B:$B,Product_pricing!$C:$C)</f>
        <v>13</v>
      </c>
      <c r="H2959">
        <f t="shared" si="138"/>
        <v>44.199999999999996</v>
      </c>
      <c r="I2959" s="10">
        <f t="shared" si="139"/>
        <v>3.9003767534509973E-2</v>
      </c>
      <c r="J2959" t="str">
        <f>_xlfn.XLOOKUP(A2959,Product_Details!$A:$A,Product_Details!$G:$G,"mens")</f>
        <v>Womens</v>
      </c>
      <c r="K2959">
        <f t="shared" si="140"/>
        <v>3767.5</v>
      </c>
    </row>
    <row r="2960" spans="1:11" ht="15">
      <c r="A2960" t="s">
        <v>38</v>
      </c>
      <c r="B2960">
        <v>2</v>
      </c>
      <c r="C2960">
        <v>15</v>
      </c>
      <c r="D2960" t="s">
        <v>23</v>
      </c>
      <c r="E2960" t="s">
        <v>507</v>
      </c>
      <c r="F2960" s="1">
        <v>3.5361111111111114E-2</v>
      </c>
      <c r="G2960">
        <f>_xlfn.XLOOKUP($A2960,Product_pricing!$B:$B,Product_pricing!$C:$C)</f>
        <v>54</v>
      </c>
      <c r="H2960">
        <f t="shared" si="138"/>
        <v>91.8</v>
      </c>
      <c r="I2960" s="10">
        <f t="shared" si="139"/>
        <v>8.1007824879366877E-2</v>
      </c>
      <c r="J2960" t="str">
        <f>_xlfn.XLOOKUP(A2960,Product_Details!$A:$A,Product_Details!$G:$G,"mens")</f>
        <v>Womens</v>
      </c>
      <c r="K2960">
        <f t="shared" si="140"/>
        <v>3767.5</v>
      </c>
    </row>
    <row r="2961" spans="1:11" ht="15">
      <c r="A2961" t="s">
        <v>25</v>
      </c>
      <c r="B2961">
        <v>3</v>
      </c>
      <c r="C2961">
        <v>15</v>
      </c>
      <c r="D2961" t="s">
        <v>23</v>
      </c>
      <c r="E2961" t="s">
        <v>507</v>
      </c>
      <c r="F2961" s="1">
        <v>3.5361111111111114E-2</v>
      </c>
      <c r="G2961">
        <f>_xlfn.XLOOKUP($A2961,Product_pricing!$B:$B,Product_pricing!$C:$C)</f>
        <v>40</v>
      </c>
      <c r="H2961">
        <f t="shared" si="138"/>
        <v>102</v>
      </c>
      <c r="I2961" s="10">
        <f t="shared" si="139"/>
        <v>9.0008694310407644E-2</v>
      </c>
      <c r="J2961" t="str">
        <f>_xlfn.XLOOKUP(A2961,Product_Details!$A:$A,Product_Details!$G:$G,"mens")</f>
        <v>Mens</v>
      </c>
      <c r="K2961">
        <f t="shared" si="140"/>
        <v>2520</v>
      </c>
    </row>
    <row r="2962" spans="1:11" ht="15">
      <c r="A2962" t="s">
        <v>41</v>
      </c>
      <c r="B2962">
        <v>2</v>
      </c>
      <c r="C2962">
        <v>15</v>
      </c>
      <c r="D2962" t="s">
        <v>23</v>
      </c>
      <c r="E2962" t="s">
        <v>507</v>
      </c>
      <c r="F2962" s="1">
        <v>3.5361111111111114E-2</v>
      </c>
      <c r="G2962">
        <f>_xlfn.XLOOKUP($A2962,Product_pricing!$B:$B,Product_pricing!$C:$C)</f>
        <v>10</v>
      </c>
      <c r="H2962">
        <f t="shared" si="138"/>
        <v>17</v>
      </c>
      <c r="I2962" s="10">
        <f t="shared" si="139"/>
        <v>1.5001449051734606E-2</v>
      </c>
      <c r="J2962" t="str">
        <f>_xlfn.XLOOKUP(A2962,Product_Details!$A:$A,Product_Details!$G:$G,"mens")</f>
        <v>Mens</v>
      </c>
      <c r="K2962">
        <f t="shared" si="140"/>
        <v>2520</v>
      </c>
    </row>
    <row r="2963" spans="1:11" ht="15">
      <c r="A2963" t="s">
        <v>26</v>
      </c>
      <c r="B2963">
        <v>4</v>
      </c>
      <c r="C2963">
        <v>15</v>
      </c>
      <c r="D2963" t="s">
        <v>23</v>
      </c>
      <c r="E2963" t="s">
        <v>507</v>
      </c>
      <c r="F2963" s="1">
        <v>3.5361111111111114E-2</v>
      </c>
      <c r="G2963">
        <f>_xlfn.XLOOKUP($A2963,Product_pricing!$B:$B,Product_pricing!$C:$C)</f>
        <v>17</v>
      </c>
      <c r="H2963">
        <f t="shared" si="138"/>
        <v>57.8</v>
      </c>
      <c r="I2963" s="10">
        <f t="shared" si="139"/>
        <v>5.1004926775897658E-2</v>
      </c>
      <c r="J2963" t="str">
        <f>_xlfn.XLOOKUP(A2963,Product_Details!$A:$A,Product_Details!$G:$G,"mens")</f>
        <v>Mens</v>
      </c>
      <c r="K2963">
        <f t="shared" si="140"/>
        <v>2520</v>
      </c>
    </row>
    <row r="2964" spans="1:11" ht="15">
      <c r="A2964" t="s">
        <v>35</v>
      </c>
      <c r="B2964">
        <v>3</v>
      </c>
      <c r="C2964">
        <v>11</v>
      </c>
      <c r="D2964" t="s">
        <v>23</v>
      </c>
      <c r="E2964" s="2">
        <v>2.65E+18</v>
      </c>
      <c r="F2964" s="1">
        <v>2.8960648148148149E-2</v>
      </c>
      <c r="G2964">
        <f>_xlfn.XLOOKUP($A2964,Product_pricing!$B:$B,Product_pricing!$C:$C)</f>
        <v>32</v>
      </c>
      <c r="H2964">
        <f t="shared" si="138"/>
        <v>85.44</v>
      </c>
      <c r="I2964" s="10">
        <f t="shared" si="139"/>
        <v>7.5395518057659094E-2</v>
      </c>
      <c r="J2964" t="str">
        <f>_xlfn.XLOOKUP(A2964,Product_Details!$A:$A,Product_Details!$G:$G,"mens")</f>
        <v>Womens</v>
      </c>
      <c r="K2964">
        <f t="shared" si="140"/>
        <v>2511.6666666666665</v>
      </c>
    </row>
    <row r="2965" spans="1:11" ht="15">
      <c r="A2965" t="s">
        <v>36</v>
      </c>
      <c r="B2965">
        <v>2</v>
      </c>
      <c r="C2965">
        <v>11</v>
      </c>
      <c r="D2965" t="s">
        <v>23</v>
      </c>
      <c r="E2965" s="2">
        <v>2.65E+18</v>
      </c>
      <c r="F2965" s="1">
        <v>2.8960648148148149E-2</v>
      </c>
      <c r="G2965">
        <f>_xlfn.XLOOKUP($A2965,Product_pricing!$B:$B,Product_pricing!$C:$C)</f>
        <v>23</v>
      </c>
      <c r="H2965">
        <f t="shared" si="138"/>
        <v>40.94</v>
      </c>
      <c r="I2965" s="10">
        <f t="shared" si="139"/>
        <v>3.612701906929499E-2</v>
      </c>
      <c r="J2965" t="str">
        <f>_xlfn.XLOOKUP(A2965,Product_Details!$A:$A,Product_Details!$G:$G,"mens")</f>
        <v>Womens</v>
      </c>
      <c r="K2965">
        <f t="shared" si="140"/>
        <v>2511.6666666666665</v>
      </c>
    </row>
    <row r="2966" spans="1:11" ht="15">
      <c r="A2966" t="s">
        <v>30</v>
      </c>
      <c r="B2966">
        <v>1</v>
      </c>
      <c r="C2966">
        <v>11</v>
      </c>
      <c r="D2966" t="s">
        <v>23</v>
      </c>
      <c r="E2966" s="2">
        <v>2.65E+18</v>
      </c>
      <c r="F2966" s="1">
        <v>2.8960648148148149E-2</v>
      </c>
      <c r="G2966">
        <f>_xlfn.XLOOKUP($A2966,Product_pricing!$B:$B,Product_pricing!$C:$C)</f>
        <v>19</v>
      </c>
      <c r="H2966">
        <f t="shared" si="138"/>
        <v>16.91</v>
      </c>
      <c r="I2966" s="10">
        <f t="shared" si="139"/>
        <v>1.4922029615578364E-2</v>
      </c>
      <c r="J2966" t="str">
        <f>_xlfn.XLOOKUP(A2966,Product_Details!$A:$A,Product_Details!$G:$G,"mens")</f>
        <v>Womens</v>
      </c>
      <c r="K2966">
        <f t="shared" si="140"/>
        <v>2511.6666666666665</v>
      </c>
    </row>
    <row r="2967" spans="1:11" ht="15">
      <c r="A2967" t="s">
        <v>41</v>
      </c>
      <c r="B2967">
        <v>1</v>
      </c>
      <c r="C2967">
        <v>11</v>
      </c>
      <c r="D2967" t="s">
        <v>23</v>
      </c>
      <c r="E2967" s="2">
        <v>2.65E+18</v>
      </c>
      <c r="F2967" s="1">
        <v>2.8960648148148149E-2</v>
      </c>
      <c r="G2967">
        <f>_xlfn.XLOOKUP($A2967,Product_pricing!$B:$B,Product_pricing!$C:$C)</f>
        <v>10</v>
      </c>
      <c r="H2967">
        <f t="shared" si="138"/>
        <v>8.9</v>
      </c>
      <c r="I2967" s="10">
        <f t="shared" si="139"/>
        <v>7.8536997976728241E-3</v>
      </c>
      <c r="J2967" t="str">
        <f>_xlfn.XLOOKUP(A2967,Product_Details!$A:$A,Product_Details!$G:$G,"mens")</f>
        <v>Mens</v>
      </c>
      <c r="K2967">
        <f t="shared" si="140"/>
        <v>3780</v>
      </c>
    </row>
    <row r="2968" spans="1:11" ht="15">
      <c r="A2968" t="s">
        <v>27</v>
      </c>
      <c r="B2968">
        <v>4</v>
      </c>
      <c r="C2968">
        <v>11</v>
      </c>
      <c r="D2968" t="s">
        <v>23</v>
      </c>
      <c r="E2968" s="2">
        <v>2.65E+18</v>
      </c>
      <c r="F2968" s="1">
        <v>2.8960648148148149E-2</v>
      </c>
      <c r="G2968">
        <f>_xlfn.XLOOKUP($A2968,Product_pricing!$B:$B,Product_pricing!$C:$C)</f>
        <v>29</v>
      </c>
      <c r="H2968">
        <f t="shared" si="138"/>
        <v>103.24</v>
      </c>
      <c r="I2968" s="10">
        <f t="shared" si="139"/>
        <v>9.1102917653004739E-2</v>
      </c>
      <c r="J2968" t="str">
        <f>_xlfn.XLOOKUP(A2968,Product_Details!$A:$A,Product_Details!$G:$G,"mens")</f>
        <v>Mens</v>
      </c>
      <c r="K2968">
        <f t="shared" si="140"/>
        <v>3780</v>
      </c>
    </row>
    <row r="2969" spans="1:11" ht="15">
      <c r="A2969" t="s">
        <v>35</v>
      </c>
      <c r="B2969">
        <v>4</v>
      </c>
      <c r="C2969">
        <v>1</v>
      </c>
      <c r="D2969" t="s">
        <v>23</v>
      </c>
      <c r="E2969" t="s">
        <v>508</v>
      </c>
      <c r="F2969" s="1">
        <v>8.5694444444444438E-3</v>
      </c>
      <c r="G2969">
        <f>_xlfn.XLOOKUP($A2969,Product_pricing!$B:$B,Product_pricing!$C:$C)</f>
        <v>32</v>
      </c>
      <c r="H2969">
        <f t="shared" si="138"/>
        <v>126.72</v>
      </c>
      <c r="I2969" s="10">
        <f t="shared" si="139"/>
        <v>0.11182256610798877</v>
      </c>
      <c r="J2969" t="str">
        <f>_xlfn.XLOOKUP(A2969,Product_Details!$A:$A,Product_Details!$G:$G,"mens")</f>
        <v>Womens</v>
      </c>
      <c r="K2969">
        <f t="shared" si="140"/>
        <v>1883.75</v>
      </c>
    </row>
    <row r="2970" spans="1:11" ht="15">
      <c r="A2970" t="s">
        <v>29</v>
      </c>
      <c r="B2970">
        <v>2</v>
      </c>
      <c r="C2970">
        <v>1</v>
      </c>
      <c r="D2970" t="s">
        <v>23</v>
      </c>
      <c r="E2970" t="s">
        <v>508</v>
      </c>
      <c r="F2970" s="1">
        <v>8.5694444444444438E-3</v>
      </c>
      <c r="G2970">
        <f>_xlfn.XLOOKUP($A2970,Product_pricing!$B:$B,Product_pricing!$C:$C)</f>
        <v>10</v>
      </c>
      <c r="H2970">
        <f t="shared" si="138"/>
        <v>19.8</v>
      </c>
      <c r="I2970" s="10">
        <f t="shared" si="139"/>
        <v>1.7472275954373249E-2</v>
      </c>
      <c r="J2970" t="str">
        <f>_xlfn.XLOOKUP(A2970,Product_Details!$A:$A,Product_Details!$G:$G,"mens")</f>
        <v>Womens</v>
      </c>
      <c r="K2970">
        <f t="shared" si="140"/>
        <v>1883.75</v>
      </c>
    </row>
    <row r="2971" spans="1:11" ht="15">
      <c r="A2971" t="s">
        <v>30</v>
      </c>
      <c r="B2971">
        <v>3</v>
      </c>
      <c r="C2971">
        <v>1</v>
      </c>
      <c r="D2971" t="s">
        <v>23</v>
      </c>
      <c r="E2971" t="s">
        <v>508</v>
      </c>
      <c r="F2971" s="1">
        <v>8.5694444444444438E-3</v>
      </c>
      <c r="G2971">
        <f>_xlfn.XLOOKUP($A2971,Product_pricing!$B:$B,Product_pricing!$C:$C)</f>
        <v>19</v>
      </c>
      <c r="H2971">
        <f t="shared" si="138"/>
        <v>56.43</v>
      </c>
      <c r="I2971" s="10">
        <f t="shared" si="139"/>
        <v>4.9795986469963756E-2</v>
      </c>
      <c r="J2971" t="str">
        <f>_xlfn.XLOOKUP(A2971,Product_Details!$A:$A,Product_Details!$G:$G,"mens")</f>
        <v>Womens</v>
      </c>
      <c r="K2971">
        <f t="shared" si="140"/>
        <v>1883.75</v>
      </c>
    </row>
    <row r="2972" spans="1:11" ht="15">
      <c r="A2972" t="s">
        <v>38</v>
      </c>
      <c r="B2972">
        <v>5</v>
      </c>
      <c r="C2972">
        <v>1</v>
      </c>
      <c r="D2972" t="s">
        <v>23</v>
      </c>
      <c r="E2972" t="s">
        <v>508</v>
      </c>
      <c r="F2972" s="1">
        <v>8.5694444444444438E-3</v>
      </c>
      <c r="G2972">
        <f>_xlfn.XLOOKUP($A2972,Product_pricing!$B:$B,Product_pricing!$C:$C)</f>
        <v>54</v>
      </c>
      <c r="H2972">
        <f t="shared" si="138"/>
        <v>267.3</v>
      </c>
      <c r="I2972" s="10">
        <f t="shared" si="139"/>
        <v>0.23587572538403884</v>
      </c>
      <c r="J2972" t="str">
        <f>_xlfn.XLOOKUP(A2972,Product_Details!$A:$A,Product_Details!$G:$G,"mens")</f>
        <v>Womens</v>
      </c>
      <c r="K2972">
        <f t="shared" si="140"/>
        <v>1883.75</v>
      </c>
    </row>
    <row r="2973" spans="1:11" ht="15">
      <c r="A2973" t="s">
        <v>25</v>
      </c>
      <c r="B2973">
        <v>3</v>
      </c>
      <c r="C2973">
        <v>1</v>
      </c>
      <c r="D2973" t="s">
        <v>23</v>
      </c>
      <c r="E2973" t="s">
        <v>508</v>
      </c>
      <c r="F2973" s="1">
        <v>8.5694444444444438E-3</v>
      </c>
      <c r="G2973">
        <f>_xlfn.XLOOKUP($A2973,Product_pricing!$B:$B,Product_pricing!$C:$C)</f>
        <v>40</v>
      </c>
      <c r="H2973">
        <f t="shared" si="138"/>
        <v>118.8</v>
      </c>
      <c r="I2973" s="10">
        <f t="shared" si="139"/>
        <v>0.10483365572623948</v>
      </c>
      <c r="J2973" t="str">
        <f>_xlfn.XLOOKUP(A2973,Product_Details!$A:$A,Product_Details!$G:$G,"mens")</f>
        <v>Mens</v>
      </c>
      <c r="K2973">
        <f t="shared" si="140"/>
        <v>1512</v>
      </c>
    </row>
    <row r="2974" spans="1:11" ht="15">
      <c r="A2974" t="s">
        <v>31</v>
      </c>
      <c r="B2974">
        <v>1</v>
      </c>
      <c r="C2974">
        <v>1</v>
      </c>
      <c r="D2974" t="s">
        <v>23</v>
      </c>
      <c r="E2974" t="s">
        <v>508</v>
      </c>
      <c r="F2974" s="1">
        <v>8.5694444444444438E-3</v>
      </c>
      <c r="G2974">
        <f>_xlfn.XLOOKUP($A2974,Product_pricing!$B:$B,Product_pricing!$C:$C)</f>
        <v>57</v>
      </c>
      <c r="H2974">
        <f t="shared" si="138"/>
        <v>56.43</v>
      </c>
      <c r="I2974" s="10">
        <f t="shared" si="139"/>
        <v>4.9795986469963756E-2</v>
      </c>
      <c r="J2974" t="str">
        <f>_xlfn.XLOOKUP(A2974,Product_Details!$A:$A,Product_Details!$G:$G,"mens")</f>
        <v>Mens</v>
      </c>
      <c r="K2974">
        <f t="shared" si="140"/>
        <v>1512</v>
      </c>
    </row>
    <row r="2975" spans="1:11" ht="15">
      <c r="A2975" t="s">
        <v>32</v>
      </c>
      <c r="B2975">
        <v>1</v>
      </c>
      <c r="C2975">
        <v>1</v>
      </c>
      <c r="D2975" t="s">
        <v>23</v>
      </c>
      <c r="E2975" t="s">
        <v>508</v>
      </c>
      <c r="F2975" s="1">
        <v>8.5694444444444438E-3</v>
      </c>
      <c r="G2975">
        <f>_xlfn.XLOOKUP($A2975,Product_pricing!$B:$B,Product_pricing!$C:$C)</f>
        <v>36</v>
      </c>
      <c r="H2975">
        <f t="shared" si="138"/>
        <v>35.64</v>
      </c>
      <c r="I2975" s="10">
        <f t="shared" si="139"/>
        <v>3.1450096717871842E-2</v>
      </c>
      <c r="J2975" t="str">
        <f>_xlfn.XLOOKUP(A2975,Product_Details!$A:$A,Product_Details!$G:$G,"mens")</f>
        <v>Mens</v>
      </c>
      <c r="K2975">
        <f t="shared" si="140"/>
        <v>1512</v>
      </c>
    </row>
    <row r="2976" spans="1:11" ht="15">
      <c r="A2976" t="s">
        <v>26</v>
      </c>
      <c r="B2976">
        <v>1</v>
      </c>
      <c r="C2976">
        <v>1</v>
      </c>
      <c r="D2976" t="s">
        <v>23</v>
      </c>
      <c r="E2976" t="s">
        <v>508</v>
      </c>
      <c r="F2976" s="1">
        <v>8.5694444444444438E-3</v>
      </c>
      <c r="G2976">
        <f>_xlfn.XLOOKUP($A2976,Product_pricing!$B:$B,Product_pricing!$C:$C)</f>
        <v>17</v>
      </c>
      <c r="H2976">
        <f t="shared" si="138"/>
        <v>16.829999999999998</v>
      </c>
      <c r="I2976" s="10">
        <f t="shared" si="139"/>
        <v>1.4851434561217259E-2</v>
      </c>
      <c r="J2976" t="str">
        <f>_xlfn.XLOOKUP(A2976,Product_Details!$A:$A,Product_Details!$G:$G,"mens")</f>
        <v>Mens</v>
      </c>
      <c r="K2976">
        <f t="shared" si="140"/>
        <v>1512</v>
      </c>
    </row>
    <row r="2977" spans="1:11" ht="15">
      <c r="A2977" t="s">
        <v>27</v>
      </c>
      <c r="B2977">
        <v>4</v>
      </c>
      <c r="C2977">
        <v>1</v>
      </c>
      <c r="D2977" t="s">
        <v>23</v>
      </c>
      <c r="E2977" t="s">
        <v>508</v>
      </c>
      <c r="F2977" s="1">
        <v>8.5694444444444438E-3</v>
      </c>
      <c r="G2977">
        <f>_xlfn.XLOOKUP($A2977,Product_pricing!$B:$B,Product_pricing!$C:$C)</f>
        <v>29</v>
      </c>
      <c r="H2977">
        <f t="shared" si="138"/>
        <v>114.84</v>
      </c>
      <c r="I2977" s="10">
        <f t="shared" si="139"/>
        <v>0.10133920053536483</v>
      </c>
      <c r="J2977" t="str">
        <f>_xlfn.XLOOKUP(A2977,Product_Details!$A:$A,Product_Details!$G:$G,"mens")</f>
        <v>Mens</v>
      </c>
      <c r="K2977">
        <f t="shared" si="140"/>
        <v>1512</v>
      </c>
    </row>
    <row r="2978" spans="1:11" ht="15">
      <c r="A2978" t="s">
        <v>35</v>
      </c>
      <c r="B2978">
        <v>1</v>
      </c>
      <c r="C2978">
        <v>21</v>
      </c>
      <c r="D2978" t="s">
        <v>23</v>
      </c>
      <c r="E2978" t="s">
        <v>509</v>
      </c>
      <c r="F2978" s="1">
        <v>2.1334490740740741E-2</v>
      </c>
      <c r="G2978">
        <f>_xlfn.XLOOKUP($A2978,Product_pricing!$B:$B,Product_pricing!$C:$C)</f>
        <v>32</v>
      </c>
      <c r="H2978">
        <f t="shared" si="138"/>
        <v>25.28</v>
      </c>
      <c r="I2978" s="10">
        <f t="shared" si="139"/>
        <v>2.2308037178108874E-2</v>
      </c>
      <c r="J2978" t="str">
        <f>_xlfn.XLOOKUP(A2978,Product_Details!$A:$A,Product_Details!$G:$G,"mens")</f>
        <v>Womens</v>
      </c>
      <c r="K2978">
        <f t="shared" si="140"/>
        <v>2511.6666666666665</v>
      </c>
    </row>
    <row r="2979" spans="1:11" ht="15">
      <c r="A2979" t="s">
        <v>36</v>
      </c>
      <c r="B2979">
        <v>4</v>
      </c>
      <c r="C2979">
        <v>21</v>
      </c>
      <c r="D2979" t="s">
        <v>23</v>
      </c>
      <c r="E2979" t="s">
        <v>509</v>
      </c>
      <c r="F2979" s="1">
        <v>2.1334490740740741E-2</v>
      </c>
      <c r="G2979">
        <f>_xlfn.XLOOKUP($A2979,Product_pricing!$B:$B,Product_pricing!$C:$C)</f>
        <v>23</v>
      </c>
      <c r="H2979">
        <f t="shared" si="138"/>
        <v>72.680000000000007</v>
      </c>
      <c r="I2979" s="10">
        <f t="shared" si="139"/>
        <v>6.4135606887063018E-2</v>
      </c>
      <c r="J2979" t="str">
        <f>_xlfn.XLOOKUP(A2979,Product_Details!$A:$A,Product_Details!$G:$G,"mens")</f>
        <v>Womens</v>
      </c>
      <c r="K2979">
        <f t="shared" si="140"/>
        <v>2511.6666666666665</v>
      </c>
    </row>
    <row r="2980" spans="1:11" ht="15">
      <c r="A2980" t="s">
        <v>30</v>
      </c>
      <c r="B2980">
        <v>3</v>
      </c>
      <c r="C2980">
        <v>21</v>
      </c>
      <c r="D2980" t="s">
        <v>23</v>
      </c>
      <c r="E2980" t="s">
        <v>509</v>
      </c>
      <c r="F2980" s="1">
        <v>2.1334490740740741E-2</v>
      </c>
      <c r="G2980">
        <f>_xlfn.XLOOKUP($A2980,Product_pricing!$B:$B,Product_pricing!$C:$C)</f>
        <v>19</v>
      </c>
      <c r="H2980">
        <f t="shared" si="138"/>
        <v>45.03</v>
      </c>
      <c r="I2980" s="10">
        <f t="shared" si="139"/>
        <v>3.9736191223506433E-2</v>
      </c>
      <c r="J2980" t="str">
        <f>_xlfn.XLOOKUP(A2980,Product_Details!$A:$A,Product_Details!$G:$G,"mens")</f>
        <v>Womens</v>
      </c>
      <c r="K2980">
        <f t="shared" si="140"/>
        <v>2511.6666666666665</v>
      </c>
    </row>
    <row r="2981" spans="1:11" ht="15">
      <c r="A2981" t="s">
        <v>25</v>
      </c>
      <c r="B2981">
        <v>4</v>
      </c>
      <c r="C2981">
        <v>21</v>
      </c>
      <c r="D2981" t="s">
        <v>23</v>
      </c>
      <c r="E2981" t="s">
        <v>509</v>
      </c>
      <c r="F2981" s="1">
        <v>2.1334490740740741E-2</v>
      </c>
      <c r="G2981">
        <f>_xlfn.XLOOKUP($A2981,Product_pricing!$B:$B,Product_pricing!$C:$C)</f>
        <v>40</v>
      </c>
      <c r="H2981">
        <f t="shared" si="138"/>
        <v>126.4</v>
      </c>
      <c r="I2981" s="10">
        <f t="shared" si="139"/>
        <v>0.11154018589054436</v>
      </c>
      <c r="J2981" t="str">
        <f>_xlfn.XLOOKUP(A2981,Product_Details!$A:$A,Product_Details!$G:$G,"mens")</f>
        <v>Mens</v>
      </c>
      <c r="K2981">
        <f t="shared" si="140"/>
        <v>3780</v>
      </c>
    </row>
    <row r="2982" spans="1:11" ht="15">
      <c r="A2982" t="s">
        <v>31</v>
      </c>
      <c r="B2982">
        <v>5</v>
      </c>
      <c r="C2982">
        <v>21</v>
      </c>
      <c r="D2982" t="s">
        <v>23</v>
      </c>
      <c r="E2982" t="s">
        <v>509</v>
      </c>
      <c r="F2982" s="1">
        <v>2.1334490740740741E-2</v>
      </c>
      <c r="G2982">
        <f>_xlfn.XLOOKUP($A2982,Product_pricing!$B:$B,Product_pricing!$C:$C)</f>
        <v>57</v>
      </c>
      <c r="H2982">
        <f t="shared" si="138"/>
        <v>225.15</v>
      </c>
      <c r="I2982" s="10">
        <f t="shared" si="139"/>
        <v>0.19868095611753217</v>
      </c>
      <c r="J2982" t="str">
        <f>_xlfn.XLOOKUP(A2982,Product_Details!$A:$A,Product_Details!$G:$G,"mens")</f>
        <v>Mens</v>
      </c>
      <c r="K2982">
        <f t="shared" si="140"/>
        <v>3780</v>
      </c>
    </row>
    <row r="2983" spans="1:11" ht="15">
      <c r="A2983" t="s">
        <v>22</v>
      </c>
      <c r="B2983">
        <v>5</v>
      </c>
      <c r="C2983">
        <v>0</v>
      </c>
      <c r="D2983" t="s">
        <v>23</v>
      </c>
      <c r="E2983" t="s">
        <v>510</v>
      </c>
      <c r="F2983" s="1">
        <v>3.2228009259259262E-2</v>
      </c>
      <c r="G2983">
        <f>_xlfn.XLOOKUP($A2983,Product_pricing!$B:$B,Product_pricing!$C:$C)</f>
        <v>13</v>
      </c>
      <c r="H2983">
        <f t="shared" si="138"/>
        <v>65</v>
      </c>
      <c r="I2983" s="10">
        <f t="shared" si="139"/>
        <v>5.7358481668397021E-2</v>
      </c>
      <c r="J2983" t="str">
        <f>_xlfn.XLOOKUP(A2983,Product_Details!$A:$A,Product_Details!$G:$G,"mens")</f>
        <v>Womens</v>
      </c>
      <c r="K2983">
        <f t="shared" si="140"/>
        <v>2511.6666666666665</v>
      </c>
    </row>
    <row r="2984" spans="1:11" ht="15">
      <c r="A2984" t="s">
        <v>35</v>
      </c>
      <c r="B2984">
        <v>1</v>
      </c>
      <c r="C2984">
        <v>0</v>
      </c>
      <c r="D2984" t="s">
        <v>23</v>
      </c>
      <c r="E2984" t="s">
        <v>510</v>
      </c>
      <c r="F2984" s="1">
        <v>3.2228009259259262E-2</v>
      </c>
      <c r="G2984">
        <f>_xlfn.XLOOKUP($A2984,Product_pricing!$B:$B,Product_pricing!$C:$C)</f>
        <v>32</v>
      </c>
      <c r="H2984">
        <f t="shared" si="138"/>
        <v>32</v>
      </c>
      <c r="I2984" s="10">
        <f t="shared" si="139"/>
        <v>2.8238021744441611E-2</v>
      </c>
      <c r="J2984" t="str">
        <f>_xlfn.XLOOKUP(A2984,Product_Details!$A:$A,Product_Details!$G:$G,"mens")</f>
        <v>Womens</v>
      </c>
      <c r="K2984">
        <f t="shared" si="140"/>
        <v>2511.6666666666665</v>
      </c>
    </row>
    <row r="2985" spans="1:11" ht="15">
      <c r="A2985" t="s">
        <v>36</v>
      </c>
      <c r="B2985">
        <v>1</v>
      </c>
      <c r="C2985">
        <v>0</v>
      </c>
      <c r="D2985" t="s">
        <v>23</v>
      </c>
      <c r="E2985" t="s">
        <v>510</v>
      </c>
      <c r="F2985" s="1">
        <v>3.2228009259259262E-2</v>
      </c>
      <c r="G2985">
        <f>_xlfn.XLOOKUP($A2985,Product_pricing!$B:$B,Product_pricing!$C:$C)</f>
        <v>23</v>
      </c>
      <c r="H2985">
        <f t="shared" si="138"/>
        <v>23</v>
      </c>
      <c r="I2985" s="10">
        <f t="shared" si="139"/>
        <v>2.0296078128817407E-2</v>
      </c>
      <c r="J2985" t="str">
        <f>_xlfn.XLOOKUP(A2985,Product_Details!$A:$A,Product_Details!$G:$G,"mens")</f>
        <v>Womens</v>
      </c>
      <c r="K2985">
        <f t="shared" si="140"/>
        <v>2511.6666666666665</v>
      </c>
    </row>
    <row r="2986" spans="1:11" ht="15">
      <c r="A2986" t="s">
        <v>41</v>
      </c>
      <c r="B2986">
        <v>4</v>
      </c>
      <c r="C2986">
        <v>0</v>
      </c>
      <c r="D2986" t="s">
        <v>23</v>
      </c>
      <c r="E2986" t="s">
        <v>510</v>
      </c>
      <c r="F2986" s="1">
        <v>3.2228009259259262E-2</v>
      </c>
      <c r="G2986">
        <f>_xlfn.XLOOKUP($A2986,Product_pricing!$B:$B,Product_pricing!$C:$C)</f>
        <v>10</v>
      </c>
      <c r="H2986">
        <f t="shared" si="138"/>
        <v>40</v>
      </c>
      <c r="I2986" s="10">
        <f t="shared" si="139"/>
        <v>3.5297527180552013E-2</v>
      </c>
      <c r="J2986" t="str">
        <f>_xlfn.XLOOKUP(A2986,Product_Details!$A:$A,Product_Details!$G:$G,"mens")</f>
        <v>Mens</v>
      </c>
      <c r="K2986">
        <f t="shared" si="140"/>
        <v>2520</v>
      </c>
    </row>
    <row r="2987" spans="1:11" ht="15">
      <c r="A2987" t="s">
        <v>26</v>
      </c>
      <c r="B2987">
        <v>3</v>
      </c>
      <c r="C2987">
        <v>0</v>
      </c>
      <c r="D2987" t="s">
        <v>23</v>
      </c>
      <c r="E2987" t="s">
        <v>510</v>
      </c>
      <c r="F2987" s="1">
        <v>3.2228009259259262E-2</v>
      </c>
      <c r="G2987">
        <f>_xlfn.XLOOKUP($A2987,Product_pricing!$B:$B,Product_pricing!$C:$C)</f>
        <v>17</v>
      </c>
      <c r="H2987">
        <f t="shared" si="138"/>
        <v>51</v>
      </c>
      <c r="I2987" s="10">
        <f t="shared" si="139"/>
        <v>4.5004347155203822E-2</v>
      </c>
      <c r="J2987" t="str">
        <f>_xlfn.XLOOKUP(A2987,Product_Details!$A:$A,Product_Details!$G:$G,"mens")</f>
        <v>Mens</v>
      </c>
      <c r="K2987">
        <f t="shared" si="140"/>
        <v>2520</v>
      </c>
    </row>
    <row r="2988" spans="1:11" ht="15">
      <c r="A2988" t="s">
        <v>27</v>
      </c>
      <c r="B2988">
        <v>5</v>
      </c>
      <c r="C2988">
        <v>0</v>
      </c>
      <c r="D2988" t="s">
        <v>23</v>
      </c>
      <c r="E2988" t="s">
        <v>510</v>
      </c>
      <c r="F2988" s="1">
        <v>3.2228009259259262E-2</v>
      </c>
      <c r="G2988">
        <f>_xlfn.XLOOKUP($A2988,Product_pricing!$B:$B,Product_pricing!$C:$C)</f>
        <v>29</v>
      </c>
      <c r="H2988">
        <f t="shared" si="138"/>
        <v>145</v>
      </c>
      <c r="I2988" s="10">
        <f t="shared" si="139"/>
        <v>0.12795353602950105</v>
      </c>
      <c r="J2988" t="str">
        <f>_xlfn.XLOOKUP(A2988,Product_Details!$A:$A,Product_Details!$G:$G,"mens")</f>
        <v>Mens</v>
      </c>
      <c r="K2988">
        <f t="shared" si="140"/>
        <v>2520</v>
      </c>
    </row>
    <row r="2989" spans="1:11" ht="15">
      <c r="A2989" t="s">
        <v>35</v>
      </c>
      <c r="B2989">
        <v>1</v>
      </c>
      <c r="C2989">
        <v>4</v>
      </c>
      <c r="D2989" t="s">
        <v>23</v>
      </c>
      <c r="E2989" t="s">
        <v>511</v>
      </c>
      <c r="F2989" s="1">
        <v>1.9292824074074073E-2</v>
      </c>
      <c r="G2989">
        <f>_xlfn.XLOOKUP($A2989,Product_pricing!$B:$B,Product_pricing!$C:$C)</f>
        <v>32</v>
      </c>
      <c r="H2989">
        <f t="shared" si="138"/>
        <v>30.72</v>
      </c>
      <c r="I2989" s="10">
        <f t="shared" si="139"/>
        <v>2.7108500874663946E-2</v>
      </c>
      <c r="J2989" t="str">
        <f>_xlfn.XLOOKUP(A2989,Product_Details!$A:$A,Product_Details!$G:$G,"mens")</f>
        <v>Womens</v>
      </c>
      <c r="K2989">
        <f t="shared" si="140"/>
        <v>1883.75</v>
      </c>
    </row>
    <row r="2990" spans="1:11" ht="15">
      <c r="A2990" t="s">
        <v>29</v>
      </c>
      <c r="B2990">
        <v>4</v>
      </c>
      <c r="C2990">
        <v>4</v>
      </c>
      <c r="D2990" t="s">
        <v>23</v>
      </c>
      <c r="E2990" t="s">
        <v>511</v>
      </c>
      <c r="F2990" s="1">
        <v>1.9292824074074073E-2</v>
      </c>
      <c r="G2990">
        <f>_xlfn.XLOOKUP($A2990,Product_pricing!$B:$B,Product_pricing!$C:$C)</f>
        <v>10</v>
      </c>
      <c r="H2990">
        <f t="shared" si="138"/>
        <v>38.4</v>
      </c>
      <c r="I2990" s="10">
        <f t="shared" si="139"/>
        <v>3.3885626093329929E-2</v>
      </c>
      <c r="J2990" t="str">
        <f>_xlfn.XLOOKUP(A2990,Product_Details!$A:$A,Product_Details!$G:$G,"mens")</f>
        <v>Womens</v>
      </c>
      <c r="K2990">
        <f t="shared" si="140"/>
        <v>1883.75</v>
      </c>
    </row>
    <row r="2991" spans="1:11" ht="15">
      <c r="A2991" t="s">
        <v>30</v>
      </c>
      <c r="B2991">
        <v>3</v>
      </c>
      <c r="C2991">
        <v>4</v>
      </c>
      <c r="D2991" t="s">
        <v>23</v>
      </c>
      <c r="E2991" t="s">
        <v>511</v>
      </c>
      <c r="F2991" s="1">
        <v>1.9292824074074073E-2</v>
      </c>
      <c r="G2991">
        <f>_xlfn.XLOOKUP($A2991,Product_pricing!$B:$B,Product_pricing!$C:$C)</f>
        <v>19</v>
      </c>
      <c r="H2991">
        <f t="shared" si="138"/>
        <v>54.72</v>
      </c>
      <c r="I2991" s="10">
        <f t="shared" si="139"/>
        <v>4.8287017182995155E-2</v>
      </c>
      <c r="J2991" t="str">
        <f>_xlfn.XLOOKUP(A2991,Product_Details!$A:$A,Product_Details!$G:$G,"mens")</f>
        <v>Womens</v>
      </c>
      <c r="K2991">
        <f t="shared" si="140"/>
        <v>1883.75</v>
      </c>
    </row>
    <row r="2992" spans="1:11" ht="15">
      <c r="A2992" t="s">
        <v>38</v>
      </c>
      <c r="B2992">
        <v>4</v>
      </c>
      <c r="C2992">
        <v>4</v>
      </c>
      <c r="D2992" t="s">
        <v>23</v>
      </c>
      <c r="E2992" t="s">
        <v>511</v>
      </c>
      <c r="F2992" s="1">
        <v>1.9292824074074073E-2</v>
      </c>
      <c r="G2992">
        <f>_xlfn.XLOOKUP($A2992,Product_pricing!$B:$B,Product_pricing!$C:$C)</f>
        <v>54</v>
      </c>
      <c r="H2992">
        <f t="shared" si="138"/>
        <v>207.35999999999999</v>
      </c>
      <c r="I2992" s="10">
        <f t="shared" si="139"/>
        <v>0.18298238090398164</v>
      </c>
      <c r="J2992" t="str">
        <f>_xlfn.XLOOKUP(A2992,Product_Details!$A:$A,Product_Details!$G:$G,"mens")</f>
        <v>Womens</v>
      </c>
      <c r="K2992">
        <f t="shared" si="140"/>
        <v>1883.75</v>
      </c>
    </row>
    <row r="2993" spans="1:11" ht="15">
      <c r="A2993" t="s">
        <v>25</v>
      </c>
      <c r="B2993">
        <v>2</v>
      </c>
      <c r="C2993">
        <v>4</v>
      </c>
      <c r="D2993" t="s">
        <v>23</v>
      </c>
      <c r="E2993" t="s">
        <v>511</v>
      </c>
      <c r="F2993" s="1">
        <v>1.9292824074074073E-2</v>
      </c>
      <c r="G2993">
        <f>_xlfn.XLOOKUP($A2993,Product_pricing!$B:$B,Product_pricing!$C:$C)</f>
        <v>40</v>
      </c>
      <c r="H2993">
        <f t="shared" si="138"/>
        <v>76.8</v>
      </c>
      <c r="I2993" s="10">
        <f t="shared" si="139"/>
        <v>6.7771252186659858E-2</v>
      </c>
      <c r="J2993" t="str">
        <f>_xlfn.XLOOKUP(A2993,Product_Details!$A:$A,Product_Details!$G:$G,"mens")</f>
        <v>Mens</v>
      </c>
      <c r="K2993">
        <f t="shared" si="140"/>
        <v>2520</v>
      </c>
    </row>
    <row r="2994" spans="1:11" ht="15">
      <c r="A2994" t="s">
        <v>41</v>
      </c>
      <c r="B2994">
        <v>1</v>
      </c>
      <c r="C2994">
        <v>4</v>
      </c>
      <c r="D2994" t="s">
        <v>23</v>
      </c>
      <c r="E2994" t="s">
        <v>511</v>
      </c>
      <c r="F2994" s="1">
        <v>1.9292824074074073E-2</v>
      </c>
      <c r="G2994">
        <f>_xlfn.XLOOKUP($A2994,Product_pricing!$B:$B,Product_pricing!$C:$C)</f>
        <v>10</v>
      </c>
      <c r="H2994">
        <f t="shared" si="138"/>
        <v>9.6</v>
      </c>
      <c r="I2994" s="10">
        <f t="shared" si="139"/>
        <v>8.4714065233324823E-3</v>
      </c>
      <c r="J2994" t="str">
        <f>_xlfn.XLOOKUP(A2994,Product_Details!$A:$A,Product_Details!$G:$G,"mens")</f>
        <v>Mens</v>
      </c>
      <c r="K2994">
        <f t="shared" si="140"/>
        <v>2520</v>
      </c>
    </row>
    <row r="2995" spans="1:11" ht="15">
      <c r="A2995" t="s">
        <v>31</v>
      </c>
      <c r="B2995">
        <v>5</v>
      </c>
      <c r="C2995">
        <v>4</v>
      </c>
      <c r="D2995" t="s">
        <v>23</v>
      </c>
      <c r="E2995" t="s">
        <v>511</v>
      </c>
      <c r="F2995" s="1">
        <v>1.9292824074074073E-2</v>
      </c>
      <c r="G2995">
        <f>_xlfn.XLOOKUP($A2995,Product_pricing!$B:$B,Product_pricing!$C:$C)</f>
        <v>57</v>
      </c>
      <c r="H2995">
        <f t="shared" si="138"/>
        <v>273.59999999999997</v>
      </c>
      <c r="I2995" s="10">
        <f t="shared" si="139"/>
        <v>0.24143508591497576</v>
      </c>
      <c r="J2995" t="str">
        <f>_xlfn.XLOOKUP(A2995,Product_Details!$A:$A,Product_Details!$G:$G,"mens")</f>
        <v>Mens</v>
      </c>
      <c r="K2995">
        <f t="shared" si="140"/>
        <v>2520</v>
      </c>
    </row>
    <row r="2996" spans="1:11" ht="15">
      <c r="A2996" t="s">
        <v>22</v>
      </c>
      <c r="B2996">
        <v>5</v>
      </c>
      <c r="C2996">
        <v>11</v>
      </c>
      <c r="D2996" t="s">
        <v>33</v>
      </c>
      <c r="E2996" t="s">
        <v>512</v>
      </c>
      <c r="F2996" s="1">
        <v>3.779050925925926E-2</v>
      </c>
      <c r="G2996">
        <f>_xlfn.XLOOKUP($A2996,Product_pricing!$B:$B,Product_pricing!$C:$C)</f>
        <v>13</v>
      </c>
      <c r="H2996">
        <f t="shared" si="138"/>
        <v>57.85</v>
      </c>
      <c r="I2996" s="10">
        <f t="shared" si="139"/>
        <v>5.1049048684873352E-2</v>
      </c>
      <c r="J2996" t="str">
        <f>_xlfn.XLOOKUP(A2996,Product_Details!$A:$A,Product_Details!$G:$G,"mens")</f>
        <v>Womens</v>
      </c>
      <c r="K2996">
        <f t="shared" si="140"/>
        <v>1883.75</v>
      </c>
    </row>
    <row r="2997" spans="1:11" ht="15">
      <c r="A2997" t="s">
        <v>36</v>
      </c>
      <c r="B2997">
        <v>3</v>
      </c>
      <c r="C2997">
        <v>11</v>
      </c>
      <c r="D2997" t="s">
        <v>33</v>
      </c>
      <c r="E2997" t="s">
        <v>512</v>
      </c>
      <c r="F2997" s="1">
        <v>3.779050925925926E-2</v>
      </c>
      <c r="G2997">
        <f>_xlfn.XLOOKUP($A2997,Product_pricing!$B:$B,Product_pricing!$C:$C)</f>
        <v>23</v>
      </c>
      <c r="H2997">
        <f t="shared" si="138"/>
        <v>61.410000000000004</v>
      </c>
      <c r="I2997" s="10">
        <f t="shared" si="139"/>
        <v>5.4190528603942488E-2</v>
      </c>
      <c r="J2997" t="str">
        <f>_xlfn.XLOOKUP(A2997,Product_Details!$A:$A,Product_Details!$G:$G,"mens")</f>
        <v>Womens</v>
      </c>
      <c r="K2997">
        <f t="shared" si="140"/>
        <v>1883.75</v>
      </c>
    </row>
    <row r="2998" spans="1:11" ht="15">
      <c r="A2998" t="s">
        <v>30</v>
      </c>
      <c r="B2998">
        <v>4</v>
      </c>
      <c r="C2998">
        <v>11</v>
      </c>
      <c r="D2998" t="s">
        <v>33</v>
      </c>
      <c r="E2998" t="s">
        <v>512</v>
      </c>
      <c r="F2998" s="1">
        <v>3.779050925925926E-2</v>
      </c>
      <c r="G2998">
        <f>_xlfn.XLOOKUP($A2998,Product_pricing!$B:$B,Product_pricing!$C:$C)</f>
        <v>19</v>
      </c>
      <c r="H2998">
        <f t="shared" si="138"/>
        <v>67.64</v>
      </c>
      <c r="I2998" s="10">
        <f t="shared" si="139"/>
        <v>5.9688118462313457E-2</v>
      </c>
      <c r="J2998" t="str">
        <f>_xlfn.XLOOKUP(A2998,Product_Details!$A:$A,Product_Details!$G:$G,"mens")</f>
        <v>Womens</v>
      </c>
      <c r="K2998">
        <f t="shared" si="140"/>
        <v>1883.75</v>
      </c>
    </row>
    <row r="2999" spans="1:11" ht="15">
      <c r="A2999" t="s">
        <v>38</v>
      </c>
      <c r="B2999">
        <v>2</v>
      </c>
      <c r="C2999">
        <v>11</v>
      </c>
      <c r="D2999" t="s">
        <v>33</v>
      </c>
      <c r="E2999" t="s">
        <v>512</v>
      </c>
      <c r="F2999" s="1">
        <v>3.779050925925926E-2</v>
      </c>
      <c r="G2999">
        <f>_xlfn.XLOOKUP($A2999,Product_pricing!$B:$B,Product_pricing!$C:$C)</f>
        <v>54</v>
      </c>
      <c r="H2999">
        <f t="shared" si="138"/>
        <v>96.12</v>
      </c>
      <c r="I2999" s="10">
        <f t="shared" si="139"/>
        <v>8.4819957814866495E-2</v>
      </c>
      <c r="J2999" t="str">
        <f>_xlfn.XLOOKUP(A2999,Product_Details!$A:$A,Product_Details!$G:$G,"mens")</f>
        <v>Womens</v>
      </c>
      <c r="K2999">
        <f t="shared" si="140"/>
        <v>1883.75</v>
      </c>
    </row>
    <row r="3000" spans="1:11" ht="15">
      <c r="A3000" t="s">
        <v>25</v>
      </c>
      <c r="B3000">
        <v>2</v>
      </c>
      <c r="C3000">
        <v>11</v>
      </c>
      <c r="D3000" t="s">
        <v>33</v>
      </c>
      <c r="E3000" t="s">
        <v>512</v>
      </c>
      <c r="F3000" s="1">
        <v>3.779050925925926E-2</v>
      </c>
      <c r="G3000">
        <f>_xlfn.XLOOKUP($A3000,Product_pricing!$B:$B,Product_pricing!$C:$C)</f>
        <v>40</v>
      </c>
      <c r="H3000">
        <f t="shared" si="138"/>
        <v>71.2</v>
      </c>
      <c r="I3000" s="10">
        <f t="shared" si="139"/>
        <v>6.2829598381382593E-2</v>
      </c>
      <c r="J3000" t="str">
        <f>_xlfn.XLOOKUP(A3000,Product_Details!$A:$A,Product_Details!$G:$G,"mens")</f>
        <v>Mens</v>
      </c>
      <c r="K3000">
        <f t="shared" si="140"/>
        <v>1512</v>
      </c>
    </row>
    <row r="3001" spans="1:11" ht="15">
      <c r="A3001" t="s">
        <v>41</v>
      </c>
      <c r="B3001">
        <v>2</v>
      </c>
      <c r="C3001">
        <v>11</v>
      </c>
      <c r="D3001" t="s">
        <v>33</v>
      </c>
      <c r="E3001" t="s">
        <v>512</v>
      </c>
      <c r="F3001" s="1">
        <v>3.779050925925926E-2</v>
      </c>
      <c r="G3001">
        <f>_xlfn.XLOOKUP($A3001,Product_pricing!$B:$B,Product_pricing!$C:$C)</f>
        <v>10</v>
      </c>
      <c r="H3001">
        <f t="shared" si="138"/>
        <v>17.8</v>
      </c>
      <c r="I3001" s="10">
        <f t="shared" si="139"/>
        <v>1.5707399595345648E-2</v>
      </c>
      <c r="J3001" t="str">
        <f>_xlfn.XLOOKUP(A3001,Product_Details!$A:$A,Product_Details!$G:$G,"mens")</f>
        <v>Mens</v>
      </c>
      <c r="K3001">
        <f t="shared" si="140"/>
        <v>1512</v>
      </c>
    </row>
    <row r="3002" spans="1:11" ht="15">
      <c r="A3002" t="s">
        <v>31</v>
      </c>
      <c r="B3002">
        <v>3</v>
      </c>
      <c r="C3002">
        <v>11</v>
      </c>
      <c r="D3002" t="s">
        <v>33</v>
      </c>
      <c r="E3002" t="s">
        <v>512</v>
      </c>
      <c r="F3002" s="1">
        <v>3.779050925925926E-2</v>
      </c>
      <c r="G3002">
        <f>_xlfn.XLOOKUP($A3002,Product_pricing!$B:$B,Product_pricing!$C:$C)</f>
        <v>57</v>
      </c>
      <c r="H3002">
        <f t="shared" si="138"/>
        <v>152.19</v>
      </c>
      <c r="I3002" s="10">
        <f t="shared" si="139"/>
        <v>0.13429826654020527</v>
      </c>
      <c r="J3002" t="str">
        <f>_xlfn.XLOOKUP(A3002,Product_Details!$A:$A,Product_Details!$G:$G,"mens")</f>
        <v>Mens</v>
      </c>
      <c r="K3002">
        <f t="shared" si="140"/>
        <v>1512</v>
      </c>
    </row>
    <row r="3003" spans="1:11" ht="15">
      <c r="A3003" t="s">
        <v>26</v>
      </c>
      <c r="B3003">
        <v>3</v>
      </c>
      <c r="C3003">
        <v>11</v>
      </c>
      <c r="D3003" t="s">
        <v>33</v>
      </c>
      <c r="E3003" t="s">
        <v>512</v>
      </c>
      <c r="F3003" s="1">
        <v>3.779050925925926E-2</v>
      </c>
      <c r="G3003">
        <f>_xlfn.XLOOKUP($A3003,Product_pricing!$B:$B,Product_pricing!$C:$C)</f>
        <v>17</v>
      </c>
      <c r="H3003">
        <f t="shared" si="138"/>
        <v>45.39</v>
      </c>
      <c r="I3003" s="10">
        <f t="shared" si="139"/>
        <v>4.0053868968131394E-2</v>
      </c>
      <c r="J3003" t="str">
        <f>_xlfn.XLOOKUP(A3003,Product_Details!$A:$A,Product_Details!$G:$G,"mens")</f>
        <v>Mens</v>
      </c>
      <c r="K3003">
        <f t="shared" si="140"/>
        <v>1512</v>
      </c>
    </row>
    <row r="3004" spans="1:11" ht="15">
      <c r="A3004" t="s">
        <v>27</v>
      </c>
      <c r="B3004">
        <v>3</v>
      </c>
      <c r="C3004">
        <v>11</v>
      </c>
      <c r="D3004" t="s">
        <v>33</v>
      </c>
      <c r="E3004" t="s">
        <v>512</v>
      </c>
      <c r="F3004" s="1">
        <v>3.779050925925926E-2</v>
      </c>
      <c r="G3004">
        <f>_xlfn.XLOOKUP($A3004,Product_pricing!$B:$B,Product_pricing!$C:$C)</f>
        <v>29</v>
      </c>
      <c r="H3004">
        <f t="shared" si="138"/>
        <v>77.430000000000007</v>
      </c>
      <c r="I3004" s="10">
        <f t="shared" si="139"/>
        <v>6.8327188239753561E-2</v>
      </c>
      <c r="J3004" t="str">
        <f>_xlfn.XLOOKUP(A3004,Product_Details!$A:$A,Product_Details!$G:$G,"mens")</f>
        <v>Mens</v>
      </c>
      <c r="K3004">
        <f t="shared" si="140"/>
        <v>1512</v>
      </c>
    </row>
    <row r="3005" spans="1:11" ht="15">
      <c r="A3005" t="s">
        <v>29</v>
      </c>
      <c r="B3005">
        <v>2</v>
      </c>
      <c r="C3005">
        <v>14</v>
      </c>
      <c r="D3005" t="s">
        <v>23</v>
      </c>
      <c r="E3005" t="s">
        <v>513</v>
      </c>
      <c r="F3005" s="1">
        <v>1.2791666666666668E-2</v>
      </c>
      <c r="G3005">
        <f>_xlfn.XLOOKUP($A3005,Product_pricing!$B:$B,Product_pricing!$C:$C)</f>
        <v>10</v>
      </c>
      <c r="H3005">
        <f t="shared" si="138"/>
        <v>17.2</v>
      </c>
      <c r="I3005" s="10">
        <f t="shared" si="139"/>
        <v>1.5177936687637365E-2</v>
      </c>
      <c r="J3005" t="str">
        <f>_xlfn.XLOOKUP(A3005,Product_Details!$A:$A,Product_Details!$G:$G,"mens")</f>
        <v>Womens</v>
      </c>
      <c r="K3005">
        <f t="shared" si="140"/>
        <v>3767.5</v>
      </c>
    </row>
    <row r="3006" spans="1:11" ht="15">
      <c r="A3006" t="s">
        <v>36</v>
      </c>
      <c r="B3006">
        <v>3</v>
      </c>
      <c r="C3006">
        <v>14</v>
      </c>
      <c r="D3006" t="s">
        <v>23</v>
      </c>
      <c r="E3006" t="s">
        <v>513</v>
      </c>
      <c r="F3006" s="1">
        <v>1.2791666666666668E-2</v>
      </c>
      <c r="G3006">
        <f>_xlfn.XLOOKUP($A3006,Product_pricing!$B:$B,Product_pricing!$C:$C)</f>
        <v>23</v>
      </c>
      <c r="H3006">
        <f t="shared" si="138"/>
        <v>59.339999999999996</v>
      </c>
      <c r="I3006" s="10">
        <f t="shared" si="139"/>
        <v>5.2363881572348905E-2</v>
      </c>
      <c r="J3006" t="str">
        <f>_xlfn.XLOOKUP(A3006,Product_Details!$A:$A,Product_Details!$G:$G,"mens")</f>
        <v>Womens</v>
      </c>
      <c r="K3006">
        <f t="shared" si="140"/>
        <v>3767.5</v>
      </c>
    </row>
    <row r="3007" spans="1:11" ht="15">
      <c r="A3007" t="s">
        <v>25</v>
      </c>
      <c r="B3007">
        <v>4</v>
      </c>
      <c r="C3007">
        <v>14</v>
      </c>
      <c r="D3007" t="s">
        <v>23</v>
      </c>
      <c r="E3007" t="s">
        <v>513</v>
      </c>
      <c r="F3007" s="1">
        <v>1.2791666666666668E-2</v>
      </c>
      <c r="G3007">
        <f>_xlfn.XLOOKUP($A3007,Product_pricing!$B:$B,Product_pricing!$C:$C)</f>
        <v>40</v>
      </c>
      <c r="H3007">
        <f t="shared" si="138"/>
        <v>137.6</v>
      </c>
      <c r="I3007" s="10">
        <f t="shared" si="139"/>
        <v>0.12142349350109892</v>
      </c>
      <c r="J3007" t="str">
        <f>_xlfn.XLOOKUP(A3007,Product_Details!$A:$A,Product_Details!$G:$G,"mens")</f>
        <v>Mens</v>
      </c>
      <c r="K3007">
        <f t="shared" si="140"/>
        <v>1890</v>
      </c>
    </row>
    <row r="3008" spans="1:11" ht="15">
      <c r="A3008" t="s">
        <v>41</v>
      </c>
      <c r="B3008">
        <v>2</v>
      </c>
      <c r="C3008">
        <v>14</v>
      </c>
      <c r="D3008" t="s">
        <v>23</v>
      </c>
      <c r="E3008" t="s">
        <v>513</v>
      </c>
      <c r="F3008" s="1">
        <v>1.2791666666666668E-2</v>
      </c>
      <c r="G3008">
        <f>_xlfn.XLOOKUP($A3008,Product_pricing!$B:$B,Product_pricing!$C:$C)</f>
        <v>10</v>
      </c>
      <c r="H3008">
        <f t="shared" si="138"/>
        <v>17.2</v>
      </c>
      <c r="I3008" s="10">
        <f t="shared" si="139"/>
        <v>1.5177936687637365E-2</v>
      </c>
      <c r="J3008" t="str">
        <f>_xlfn.XLOOKUP(A3008,Product_Details!$A:$A,Product_Details!$G:$G,"mens")</f>
        <v>Mens</v>
      </c>
      <c r="K3008">
        <f t="shared" si="140"/>
        <v>1890</v>
      </c>
    </row>
    <row r="3009" spans="1:11" ht="15">
      <c r="A3009" t="s">
        <v>32</v>
      </c>
      <c r="B3009">
        <v>1</v>
      </c>
      <c r="C3009">
        <v>14</v>
      </c>
      <c r="D3009" t="s">
        <v>23</v>
      </c>
      <c r="E3009" t="s">
        <v>513</v>
      </c>
      <c r="F3009" s="1">
        <v>1.2791666666666668E-2</v>
      </c>
      <c r="G3009">
        <f>_xlfn.XLOOKUP($A3009,Product_pricing!$B:$B,Product_pricing!$C:$C)</f>
        <v>36</v>
      </c>
      <c r="H3009">
        <f t="shared" si="138"/>
        <v>30.96</v>
      </c>
      <c r="I3009" s="10">
        <f t="shared" si="139"/>
        <v>2.7320286037747259E-2</v>
      </c>
      <c r="J3009" t="str">
        <f>_xlfn.XLOOKUP(A3009,Product_Details!$A:$A,Product_Details!$G:$G,"mens")</f>
        <v>Mens</v>
      </c>
      <c r="K3009">
        <f t="shared" si="140"/>
        <v>1890</v>
      </c>
    </row>
    <row r="3010" spans="1:11" ht="15">
      <c r="A3010" t="s">
        <v>27</v>
      </c>
      <c r="B3010">
        <v>5</v>
      </c>
      <c r="C3010">
        <v>14</v>
      </c>
      <c r="D3010" t="s">
        <v>23</v>
      </c>
      <c r="E3010" t="s">
        <v>513</v>
      </c>
      <c r="F3010" s="1">
        <v>1.2791666666666668E-2</v>
      </c>
      <c r="G3010">
        <f>_xlfn.XLOOKUP($A3010,Product_pricing!$B:$B,Product_pricing!$C:$C)</f>
        <v>29</v>
      </c>
      <c r="H3010">
        <f t="shared" si="138"/>
        <v>124.7</v>
      </c>
      <c r="I3010" s="10">
        <f t="shared" si="139"/>
        <v>0.11004004098537092</v>
      </c>
      <c r="J3010" t="str">
        <f>_xlfn.XLOOKUP(A3010,Product_Details!$A:$A,Product_Details!$G:$G,"mens")</f>
        <v>Mens</v>
      </c>
      <c r="K3010">
        <f t="shared" si="140"/>
        <v>1890</v>
      </c>
    </row>
    <row r="3011" spans="1:11" ht="15">
      <c r="A3011" t="s">
        <v>22</v>
      </c>
      <c r="B3011">
        <v>3</v>
      </c>
      <c r="C3011">
        <v>19</v>
      </c>
      <c r="D3011" t="s">
        <v>33</v>
      </c>
      <c r="E3011">
        <v>391026</v>
      </c>
      <c r="F3011" s="1">
        <v>3.3968749999999999E-2</v>
      </c>
      <c r="G3011">
        <f>_xlfn.XLOOKUP($A3011,Product_pricing!$B:$B,Product_pricing!$C:$C)</f>
        <v>13</v>
      </c>
      <c r="H3011">
        <f t="shared" ref="H3011:H3074" si="141">B3011*G3011*(1-C3011/100)</f>
        <v>31.590000000000003</v>
      </c>
      <c r="I3011" s="10">
        <f t="shared" ref="I3011:I3074" si="142">(H3011/SUM($H:$H))*1000</f>
        <v>2.7876222090840955E-2</v>
      </c>
      <c r="J3011" t="str">
        <f>_xlfn.XLOOKUP(A3011,Product_Details!$A:$A,Product_Details!$G:$G,"mens")</f>
        <v>Womens</v>
      </c>
      <c r="K3011">
        <f t="shared" ref="K3011:K3074" si="143">COUNTIFS($J:$J, J3011) / COUNTIFS($J:$J, J3011, $E:$E, E3011)</f>
        <v>1507</v>
      </c>
    </row>
    <row r="3012" spans="1:11" ht="15">
      <c r="A3012" t="s">
        <v>35</v>
      </c>
      <c r="B3012">
        <v>4</v>
      </c>
      <c r="C3012">
        <v>19</v>
      </c>
      <c r="D3012" t="s">
        <v>33</v>
      </c>
      <c r="E3012">
        <v>391026</v>
      </c>
      <c r="F3012" s="1">
        <v>3.3968749999999999E-2</v>
      </c>
      <c r="G3012">
        <f>_xlfn.XLOOKUP($A3012,Product_pricing!$B:$B,Product_pricing!$C:$C)</f>
        <v>32</v>
      </c>
      <c r="H3012">
        <f t="shared" si="141"/>
        <v>103.68</v>
      </c>
      <c r="I3012" s="10">
        <f t="shared" si="142"/>
        <v>9.1491190451990834E-2</v>
      </c>
      <c r="J3012" t="str">
        <f>_xlfn.XLOOKUP(A3012,Product_Details!$A:$A,Product_Details!$G:$G,"mens")</f>
        <v>Womens</v>
      </c>
      <c r="K3012">
        <f t="shared" si="143"/>
        <v>1507</v>
      </c>
    </row>
    <row r="3013" spans="1:11" ht="15">
      <c r="A3013" t="s">
        <v>36</v>
      </c>
      <c r="B3013">
        <v>5</v>
      </c>
      <c r="C3013">
        <v>19</v>
      </c>
      <c r="D3013" t="s">
        <v>33</v>
      </c>
      <c r="E3013">
        <v>391026</v>
      </c>
      <c r="F3013" s="1">
        <v>3.3968749999999999E-2</v>
      </c>
      <c r="G3013">
        <f>_xlfn.XLOOKUP($A3013,Product_pricing!$B:$B,Product_pricing!$C:$C)</f>
        <v>23</v>
      </c>
      <c r="H3013">
        <f t="shared" si="141"/>
        <v>93.15</v>
      </c>
      <c r="I3013" s="10">
        <f t="shared" si="142"/>
        <v>8.2199116421710502E-2</v>
      </c>
      <c r="J3013" t="str">
        <f>_xlfn.XLOOKUP(A3013,Product_Details!$A:$A,Product_Details!$G:$G,"mens")</f>
        <v>Womens</v>
      </c>
      <c r="K3013">
        <f t="shared" si="143"/>
        <v>1507</v>
      </c>
    </row>
    <row r="3014" spans="1:11" ht="15">
      <c r="A3014" t="s">
        <v>30</v>
      </c>
      <c r="B3014">
        <v>3</v>
      </c>
      <c r="C3014">
        <v>19</v>
      </c>
      <c r="D3014" t="s">
        <v>33</v>
      </c>
      <c r="E3014">
        <v>391026</v>
      </c>
      <c r="F3014" s="1">
        <v>3.3968749999999999E-2</v>
      </c>
      <c r="G3014">
        <f>_xlfn.XLOOKUP($A3014,Product_pricing!$B:$B,Product_pricing!$C:$C)</f>
        <v>19</v>
      </c>
      <c r="H3014">
        <f t="shared" si="141"/>
        <v>46.17</v>
      </c>
      <c r="I3014" s="10">
        <f t="shared" si="142"/>
        <v>4.0742170748152166E-2</v>
      </c>
      <c r="J3014" t="str">
        <f>_xlfn.XLOOKUP(A3014,Product_Details!$A:$A,Product_Details!$G:$G,"mens")</f>
        <v>Womens</v>
      </c>
      <c r="K3014">
        <f t="shared" si="143"/>
        <v>1507</v>
      </c>
    </row>
    <row r="3015" spans="1:11" ht="15">
      <c r="A3015" t="s">
        <v>38</v>
      </c>
      <c r="B3015">
        <v>2</v>
      </c>
      <c r="C3015">
        <v>19</v>
      </c>
      <c r="D3015" t="s">
        <v>33</v>
      </c>
      <c r="E3015">
        <v>391026</v>
      </c>
      <c r="F3015" s="1">
        <v>3.3968749999999999E-2</v>
      </c>
      <c r="G3015">
        <f>_xlfn.XLOOKUP($A3015,Product_pricing!$B:$B,Product_pricing!$C:$C)</f>
        <v>54</v>
      </c>
      <c r="H3015">
        <f t="shared" si="141"/>
        <v>87.48</v>
      </c>
      <c r="I3015" s="10">
        <f t="shared" si="142"/>
        <v>7.7195691943867259E-2</v>
      </c>
      <c r="J3015" t="str">
        <f>_xlfn.XLOOKUP(A3015,Product_Details!$A:$A,Product_Details!$G:$G,"mens")</f>
        <v>Womens</v>
      </c>
      <c r="K3015">
        <f t="shared" si="143"/>
        <v>1507</v>
      </c>
    </row>
    <row r="3016" spans="1:11" ht="15">
      <c r="A3016" t="s">
        <v>41</v>
      </c>
      <c r="B3016">
        <v>4</v>
      </c>
      <c r="C3016">
        <v>19</v>
      </c>
      <c r="D3016" t="s">
        <v>33</v>
      </c>
      <c r="E3016">
        <v>391026</v>
      </c>
      <c r="F3016" s="1">
        <v>3.3968749999999999E-2</v>
      </c>
      <c r="G3016">
        <f>_xlfn.XLOOKUP($A3016,Product_pricing!$B:$B,Product_pricing!$C:$C)</f>
        <v>10</v>
      </c>
      <c r="H3016">
        <f t="shared" si="141"/>
        <v>32.400000000000006</v>
      </c>
      <c r="I3016" s="10">
        <f t="shared" si="142"/>
        <v>2.8590997016247136E-2</v>
      </c>
      <c r="J3016" t="str">
        <f>_xlfn.XLOOKUP(A3016,Product_Details!$A:$A,Product_Details!$G:$G,"mens")</f>
        <v>Mens</v>
      </c>
      <c r="K3016">
        <f t="shared" si="143"/>
        <v>3780</v>
      </c>
    </row>
    <row r="3017" spans="1:11" ht="15">
      <c r="A3017" t="s">
        <v>31</v>
      </c>
      <c r="B3017">
        <v>3</v>
      </c>
      <c r="C3017">
        <v>19</v>
      </c>
      <c r="D3017" t="s">
        <v>33</v>
      </c>
      <c r="E3017">
        <v>391026</v>
      </c>
      <c r="F3017" s="1">
        <v>3.3968749999999999E-2</v>
      </c>
      <c r="G3017">
        <f>_xlfn.XLOOKUP($A3017,Product_pricing!$B:$B,Product_pricing!$C:$C)</f>
        <v>57</v>
      </c>
      <c r="H3017">
        <f t="shared" si="141"/>
        <v>138.51000000000002</v>
      </c>
      <c r="I3017" s="10">
        <f t="shared" si="142"/>
        <v>0.12222651224445651</v>
      </c>
      <c r="J3017" t="str">
        <f>_xlfn.XLOOKUP(A3017,Product_Details!$A:$A,Product_Details!$G:$G,"mens")</f>
        <v>Mens</v>
      </c>
      <c r="K3017">
        <f t="shared" si="143"/>
        <v>3780</v>
      </c>
    </row>
    <row r="3018" spans="1:11" ht="15">
      <c r="A3018" t="s">
        <v>22</v>
      </c>
      <c r="B3018">
        <v>3</v>
      </c>
      <c r="C3018">
        <v>18</v>
      </c>
      <c r="D3018" t="s">
        <v>23</v>
      </c>
      <c r="E3018" t="s">
        <v>514</v>
      </c>
      <c r="F3018" s="1">
        <v>3.9724537037037037E-2</v>
      </c>
      <c r="G3018">
        <f>_xlfn.XLOOKUP($A3018,Product_pricing!$B:$B,Product_pricing!$C:$C)</f>
        <v>13</v>
      </c>
      <c r="H3018">
        <f t="shared" si="141"/>
        <v>31.980000000000004</v>
      </c>
      <c r="I3018" s="10">
        <f t="shared" si="142"/>
        <v>2.8220372980851338E-2</v>
      </c>
      <c r="J3018" t="str">
        <f>_xlfn.XLOOKUP(A3018,Product_Details!$A:$A,Product_Details!$G:$G,"mens")</f>
        <v>Womens</v>
      </c>
      <c r="K3018">
        <f t="shared" si="143"/>
        <v>1883.75</v>
      </c>
    </row>
    <row r="3019" spans="1:11" ht="15">
      <c r="A3019" t="s">
        <v>35</v>
      </c>
      <c r="B3019">
        <v>4</v>
      </c>
      <c r="C3019">
        <v>18</v>
      </c>
      <c r="D3019" t="s">
        <v>23</v>
      </c>
      <c r="E3019" t="s">
        <v>514</v>
      </c>
      <c r="F3019" s="1">
        <v>3.9724537037037037E-2</v>
      </c>
      <c r="G3019">
        <f>_xlfn.XLOOKUP($A3019,Product_pricing!$B:$B,Product_pricing!$C:$C)</f>
        <v>32</v>
      </c>
      <c r="H3019">
        <f t="shared" si="141"/>
        <v>104.96000000000001</v>
      </c>
      <c r="I3019" s="10">
        <f t="shared" si="142"/>
        <v>9.2620711321768481E-2</v>
      </c>
      <c r="J3019" t="str">
        <f>_xlfn.XLOOKUP(A3019,Product_Details!$A:$A,Product_Details!$G:$G,"mens")</f>
        <v>Womens</v>
      </c>
      <c r="K3019">
        <f t="shared" si="143"/>
        <v>1883.75</v>
      </c>
    </row>
    <row r="3020" spans="1:11" ht="15">
      <c r="A3020" t="s">
        <v>29</v>
      </c>
      <c r="B3020">
        <v>3</v>
      </c>
      <c r="C3020">
        <v>18</v>
      </c>
      <c r="D3020" t="s">
        <v>23</v>
      </c>
      <c r="E3020" t="s">
        <v>514</v>
      </c>
      <c r="F3020" s="1">
        <v>3.9724537037037037E-2</v>
      </c>
      <c r="G3020">
        <f>_xlfn.XLOOKUP($A3020,Product_pricing!$B:$B,Product_pricing!$C:$C)</f>
        <v>10</v>
      </c>
      <c r="H3020">
        <f t="shared" si="141"/>
        <v>24.6</v>
      </c>
      <c r="I3020" s="10">
        <f t="shared" si="142"/>
        <v>2.1707979216039491E-2</v>
      </c>
      <c r="J3020" t="str">
        <f>_xlfn.XLOOKUP(A3020,Product_Details!$A:$A,Product_Details!$G:$G,"mens")</f>
        <v>Womens</v>
      </c>
      <c r="K3020">
        <f t="shared" si="143"/>
        <v>1883.75</v>
      </c>
    </row>
    <row r="3021" spans="1:11" ht="15">
      <c r="A3021" t="s">
        <v>30</v>
      </c>
      <c r="B3021">
        <v>3</v>
      </c>
      <c r="C3021">
        <v>18</v>
      </c>
      <c r="D3021" t="s">
        <v>23</v>
      </c>
      <c r="E3021" t="s">
        <v>514</v>
      </c>
      <c r="F3021" s="1">
        <v>3.9724537037037037E-2</v>
      </c>
      <c r="G3021">
        <f>_xlfn.XLOOKUP($A3021,Product_pricing!$B:$B,Product_pricing!$C:$C)</f>
        <v>19</v>
      </c>
      <c r="H3021">
        <f t="shared" si="141"/>
        <v>46.74</v>
      </c>
      <c r="I3021" s="10">
        <f t="shared" si="142"/>
        <v>4.1245160510475033E-2</v>
      </c>
      <c r="J3021" t="str">
        <f>_xlfn.XLOOKUP(A3021,Product_Details!$A:$A,Product_Details!$G:$G,"mens")</f>
        <v>Womens</v>
      </c>
      <c r="K3021">
        <f t="shared" si="143"/>
        <v>1883.75</v>
      </c>
    </row>
    <row r="3022" spans="1:11" ht="15">
      <c r="A3022" t="s">
        <v>25</v>
      </c>
      <c r="B3022">
        <v>3</v>
      </c>
      <c r="C3022">
        <v>18</v>
      </c>
      <c r="D3022" t="s">
        <v>23</v>
      </c>
      <c r="E3022" t="s">
        <v>514</v>
      </c>
      <c r="F3022" s="1">
        <v>3.9724537037037037E-2</v>
      </c>
      <c r="G3022">
        <f>_xlfn.XLOOKUP($A3022,Product_pricing!$B:$B,Product_pricing!$C:$C)</f>
        <v>40</v>
      </c>
      <c r="H3022">
        <f t="shared" si="141"/>
        <v>98.4</v>
      </c>
      <c r="I3022" s="10">
        <f t="shared" si="142"/>
        <v>8.6831916864157963E-2</v>
      </c>
      <c r="J3022" t="str">
        <f>_xlfn.XLOOKUP(A3022,Product_Details!$A:$A,Product_Details!$G:$G,"mens")</f>
        <v>Mens</v>
      </c>
      <c r="K3022">
        <f t="shared" si="143"/>
        <v>2520</v>
      </c>
    </row>
    <row r="3023" spans="1:11" ht="15">
      <c r="A3023" t="s">
        <v>31</v>
      </c>
      <c r="B3023">
        <v>2</v>
      </c>
      <c r="C3023">
        <v>18</v>
      </c>
      <c r="D3023" t="s">
        <v>23</v>
      </c>
      <c r="E3023" t="s">
        <v>514</v>
      </c>
      <c r="F3023" s="1">
        <v>3.9724537037037037E-2</v>
      </c>
      <c r="G3023">
        <f>_xlfn.XLOOKUP($A3023,Product_pricing!$B:$B,Product_pricing!$C:$C)</f>
        <v>57</v>
      </c>
      <c r="H3023">
        <f t="shared" si="141"/>
        <v>93.48</v>
      </c>
      <c r="I3023" s="10">
        <f t="shared" si="142"/>
        <v>8.2490321020950066E-2</v>
      </c>
      <c r="J3023" t="str">
        <f>_xlfn.XLOOKUP(A3023,Product_Details!$A:$A,Product_Details!$G:$G,"mens")</f>
        <v>Mens</v>
      </c>
      <c r="K3023">
        <f t="shared" si="143"/>
        <v>2520</v>
      </c>
    </row>
    <row r="3024" spans="1:11" ht="15">
      <c r="A3024" t="s">
        <v>27</v>
      </c>
      <c r="B3024">
        <v>2</v>
      </c>
      <c r="C3024">
        <v>18</v>
      </c>
      <c r="D3024" t="s">
        <v>23</v>
      </c>
      <c r="E3024" t="s">
        <v>514</v>
      </c>
      <c r="F3024" s="1">
        <v>3.9724537037037037E-2</v>
      </c>
      <c r="G3024">
        <f>_xlfn.XLOOKUP($A3024,Product_pricing!$B:$B,Product_pricing!$C:$C)</f>
        <v>29</v>
      </c>
      <c r="H3024">
        <f t="shared" si="141"/>
        <v>47.56</v>
      </c>
      <c r="I3024" s="10">
        <f t="shared" si="142"/>
        <v>4.1968759817676352E-2</v>
      </c>
      <c r="J3024" t="str">
        <f>_xlfn.XLOOKUP(A3024,Product_Details!$A:$A,Product_Details!$G:$G,"mens")</f>
        <v>Mens</v>
      </c>
      <c r="K3024">
        <f t="shared" si="143"/>
        <v>2520</v>
      </c>
    </row>
    <row r="3025" spans="1:11" ht="15">
      <c r="A3025" t="s">
        <v>22</v>
      </c>
      <c r="B3025">
        <v>2</v>
      </c>
      <c r="C3025">
        <v>7</v>
      </c>
      <c r="D3025" t="s">
        <v>33</v>
      </c>
      <c r="E3025" t="s">
        <v>515</v>
      </c>
      <c r="F3025" s="1">
        <v>1.6958333333333336E-2</v>
      </c>
      <c r="G3025">
        <f>_xlfn.XLOOKUP($A3025,Product_pricing!$B:$B,Product_pricing!$C:$C)</f>
        <v>13</v>
      </c>
      <c r="H3025">
        <f t="shared" si="141"/>
        <v>24.18</v>
      </c>
      <c r="I3025" s="10">
        <f t="shared" si="142"/>
        <v>2.133735518064369E-2</v>
      </c>
      <c r="J3025" t="str">
        <f>_xlfn.XLOOKUP(A3025,Product_Details!$A:$A,Product_Details!$G:$G,"mens")</f>
        <v>Womens</v>
      </c>
      <c r="K3025">
        <f t="shared" si="143"/>
        <v>1507</v>
      </c>
    </row>
    <row r="3026" spans="1:11" ht="15">
      <c r="A3026" t="s">
        <v>35</v>
      </c>
      <c r="B3026">
        <v>2</v>
      </c>
      <c r="C3026">
        <v>7</v>
      </c>
      <c r="D3026" t="s">
        <v>33</v>
      </c>
      <c r="E3026" t="s">
        <v>515</v>
      </c>
      <c r="F3026" s="1">
        <v>1.6958333333333336E-2</v>
      </c>
      <c r="G3026">
        <f>_xlfn.XLOOKUP($A3026,Product_pricing!$B:$B,Product_pricing!$C:$C)</f>
        <v>32</v>
      </c>
      <c r="H3026">
        <f t="shared" si="141"/>
        <v>59.519999999999996</v>
      </c>
      <c r="I3026" s="10">
        <f t="shared" si="142"/>
        <v>5.25227204446614E-2</v>
      </c>
      <c r="J3026" t="str">
        <f>_xlfn.XLOOKUP(A3026,Product_Details!$A:$A,Product_Details!$G:$G,"mens")</f>
        <v>Womens</v>
      </c>
      <c r="K3026">
        <f t="shared" si="143"/>
        <v>1507</v>
      </c>
    </row>
    <row r="3027" spans="1:11" ht="15">
      <c r="A3027" t="s">
        <v>29</v>
      </c>
      <c r="B3027">
        <v>2</v>
      </c>
      <c r="C3027">
        <v>7</v>
      </c>
      <c r="D3027" t="s">
        <v>33</v>
      </c>
      <c r="E3027" t="s">
        <v>515</v>
      </c>
      <c r="F3027" s="1">
        <v>1.6958333333333336E-2</v>
      </c>
      <c r="G3027">
        <f>_xlfn.XLOOKUP($A3027,Product_pricing!$B:$B,Product_pricing!$C:$C)</f>
        <v>10</v>
      </c>
      <c r="H3027">
        <f t="shared" si="141"/>
        <v>18.599999999999998</v>
      </c>
      <c r="I3027" s="10">
        <f t="shared" si="142"/>
        <v>1.6413350138956683E-2</v>
      </c>
      <c r="J3027" t="str">
        <f>_xlfn.XLOOKUP(A3027,Product_Details!$A:$A,Product_Details!$G:$G,"mens")</f>
        <v>Womens</v>
      </c>
      <c r="K3027">
        <f t="shared" si="143"/>
        <v>1507</v>
      </c>
    </row>
    <row r="3028" spans="1:11" ht="15">
      <c r="A3028" t="s">
        <v>36</v>
      </c>
      <c r="B3028">
        <v>5</v>
      </c>
      <c r="C3028">
        <v>7</v>
      </c>
      <c r="D3028" t="s">
        <v>33</v>
      </c>
      <c r="E3028" t="s">
        <v>515</v>
      </c>
      <c r="F3028" s="1">
        <v>1.6958333333333336E-2</v>
      </c>
      <c r="G3028">
        <f>_xlfn.XLOOKUP($A3028,Product_pricing!$B:$B,Product_pricing!$C:$C)</f>
        <v>23</v>
      </c>
      <c r="H3028">
        <f t="shared" si="141"/>
        <v>106.94999999999999</v>
      </c>
      <c r="I3028" s="10">
        <f t="shared" si="142"/>
        <v>9.4376763299000938E-2</v>
      </c>
      <c r="J3028" t="str">
        <f>_xlfn.XLOOKUP(A3028,Product_Details!$A:$A,Product_Details!$G:$G,"mens")</f>
        <v>Womens</v>
      </c>
      <c r="K3028">
        <f t="shared" si="143"/>
        <v>1507</v>
      </c>
    </row>
    <row r="3029" spans="1:11" ht="15">
      <c r="A3029" t="s">
        <v>30</v>
      </c>
      <c r="B3029">
        <v>4</v>
      </c>
      <c r="C3029">
        <v>7</v>
      </c>
      <c r="D3029" t="s">
        <v>33</v>
      </c>
      <c r="E3029" t="s">
        <v>515</v>
      </c>
      <c r="F3029" s="1">
        <v>1.6958333333333336E-2</v>
      </c>
      <c r="G3029">
        <f>_xlfn.XLOOKUP($A3029,Product_pricing!$B:$B,Product_pricing!$C:$C)</f>
        <v>19</v>
      </c>
      <c r="H3029">
        <f t="shared" si="141"/>
        <v>70.679999999999993</v>
      </c>
      <c r="I3029" s="10">
        <f t="shared" si="142"/>
        <v>6.2370730528035406E-2</v>
      </c>
      <c r="J3029" t="str">
        <f>_xlfn.XLOOKUP(A3029,Product_Details!$A:$A,Product_Details!$G:$G,"mens")</f>
        <v>Womens</v>
      </c>
      <c r="K3029">
        <f t="shared" si="143"/>
        <v>1507</v>
      </c>
    </row>
    <row r="3030" spans="1:11" ht="15">
      <c r="A3030" t="s">
        <v>25</v>
      </c>
      <c r="B3030">
        <v>3</v>
      </c>
      <c r="C3030">
        <v>7</v>
      </c>
      <c r="D3030" t="s">
        <v>33</v>
      </c>
      <c r="E3030" t="s">
        <v>515</v>
      </c>
      <c r="F3030" s="1">
        <v>1.6958333333333336E-2</v>
      </c>
      <c r="G3030">
        <f>_xlfn.XLOOKUP($A3030,Product_pricing!$B:$B,Product_pricing!$C:$C)</f>
        <v>40</v>
      </c>
      <c r="H3030">
        <f t="shared" si="141"/>
        <v>111.6</v>
      </c>
      <c r="I3030" s="10">
        <f t="shared" si="142"/>
        <v>9.848010083374012E-2</v>
      </c>
      <c r="J3030" t="str">
        <f>_xlfn.XLOOKUP(A3030,Product_Details!$A:$A,Product_Details!$G:$G,"mens")</f>
        <v>Mens</v>
      </c>
      <c r="K3030">
        <f t="shared" si="143"/>
        <v>1890</v>
      </c>
    </row>
    <row r="3031" spans="1:11" ht="15">
      <c r="A3031" t="s">
        <v>41</v>
      </c>
      <c r="B3031">
        <v>2</v>
      </c>
      <c r="C3031">
        <v>7</v>
      </c>
      <c r="D3031" t="s">
        <v>33</v>
      </c>
      <c r="E3031" t="s">
        <v>515</v>
      </c>
      <c r="F3031" s="1">
        <v>1.6958333333333336E-2</v>
      </c>
      <c r="G3031">
        <f>_xlfn.XLOOKUP($A3031,Product_pricing!$B:$B,Product_pricing!$C:$C)</f>
        <v>10</v>
      </c>
      <c r="H3031">
        <f t="shared" si="141"/>
        <v>18.599999999999998</v>
      </c>
      <c r="I3031" s="10">
        <f t="shared" si="142"/>
        <v>1.6413350138956683E-2</v>
      </c>
      <c r="J3031" t="str">
        <f>_xlfn.XLOOKUP(A3031,Product_Details!$A:$A,Product_Details!$G:$G,"mens")</f>
        <v>Mens</v>
      </c>
      <c r="K3031">
        <f t="shared" si="143"/>
        <v>1890</v>
      </c>
    </row>
    <row r="3032" spans="1:11" ht="15">
      <c r="A3032" t="s">
        <v>26</v>
      </c>
      <c r="B3032">
        <v>1</v>
      </c>
      <c r="C3032">
        <v>7</v>
      </c>
      <c r="D3032" t="s">
        <v>33</v>
      </c>
      <c r="E3032" t="s">
        <v>515</v>
      </c>
      <c r="F3032" s="1">
        <v>1.6958333333333336E-2</v>
      </c>
      <c r="G3032">
        <f>_xlfn.XLOOKUP($A3032,Product_pricing!$B:$B,Product_pricing!$C:$C)</f>
        <v>17</v>
      </c>
      <c r="H3032">
        <f t="shared" si="141"/>
        <v>15.809999999999999</v>
      </c>
      <c r="I3032" s="10">
        <f t="shared" si="142"/>
        <v>1.3951347618113183E-2</v>
      </c>
      <c r="J3032" t="str">
        <f>_xlfn.XLOOKUP(A3032,Product_Details!$A:$A,Product_Details!$G:$G,"mens")</f>
        <v>Mens</v>
      </c>
      <c r="K3032">
        <f t="shared" si="143"/>
        <v>1890</v>
      </c>
    </row>
    <row r="3033" spans="1:11" ht="15">
      <c r="A3033" t="s">
        <v>27</v>
      </c>
      <c r="B3033">
        <v>5</v>
      </c>
      <c r="C3033">
        <v>7</v>
      </c>
      <c r="D3033" t="s">
        <v>33</v>
      </c>
      <c r="E3033" t="s">
        <v>515</v>
      </c>
      <c r="F3033" s="1">
        <v>1.6958333333333336E-2</v>
      </c>
      <c r="G3033">
        <f>_xlfn.XLOOKUP($A3033,Product_pricing!$B:$B,Product_pricing!$C:$C)</f>
        <v>29</v>
      </c>
      <c r="H3033">
        <f t="shared" si="141"/>
        <v>134.85</v>
      </c>
      <c r="I3033" s="10">
        <f t="shared" si="142"/>
        <v>0.11899678850743597</v>
      </c>
      <c r="J3033" t="str">
        <f>_xlfn.XLOOKUP(A3033,Product_Details!$A:$A,Product_Details!$G:$G,"mens")</f>
        <v>Mens</v>
      </c>
      <c r="K3033">
        <f t="shared" si="143"/>
        <v>1890</v>
      </c>
    </row>
    <row r="3034" spans="1:11" ht="15">
      <c r="A3034" t="s">
        <v>22</v>
      </c>
      <c r="B3034">
        <v>3</v>
      </c>
      <c r="C3034">
        <v>3</v>
      </c>
      <c r="D3034" t="s">
        <v>23</v>
      </c>
      <c r="E3034" t="s">
        <v>516</v>
      </c>
      <c r="F3034" s="1">
        <v>3.0144675925925925E-2</v>
      </c>
      <c r="G3034">
        <f>_xlfn.XLOOKUP($A3034,Product_pricing!$B:$B,Product_pricing!$C:$C)</f>
        <v>13</v>
      </c>
      <c r="H3034">
        <f t="shared" si="141"/>
        <v>37.83</v>
      </c>
      <c r="I3034" s="10">
        <f t="shared" si="142"/>
        <v>3.3382636331007062E-2</v>
      </c>
      <c r="J3034" t="str">
        <f>_xlfn.XLOOKUP(A3034,Product_Details!$A:$A,Product_Details!$G:$G,"mens")</f>
        <v>Womens</v>
      </c>
      <c r="K3034">
        <f t="shared" si="143"/>
        <v>1883.75</v>
      </c>
    </row>
    <row r="3035" spans="1:11" ht="15">
      <c r="A3035" t="s">
        <v>35</v>
      </c>
      <c r="B3035">
        <v>1</v>
      </c>
      <c r="C3035">
        <v>3</v>
      </c>
      <c r="D3035" t="s">
        <v>23</v>
      </c>
      <c r="E3035" t="s">
        <v>516</v>
      </c>
      <c r="F3035" s="1">
        <v>3.0144675925925925E-2</v>
      </c>
      <c r="G3035">
        <f>_xlfn.XLOOKUP($A3035,Product_pricing!$B:$B,Product_pricing!$C:$C)</f>
        <v>32</v>
      </c>
      <c r="H3035">
        <f t="shared" si="141"/>
        <v>31.04</v>
      </c>
      <c r="I3035" s="10">
        <f t="shared" si="142"/>
        <v>2.7390881092108361E-2</v>
      </c>
      <c r="J3035" t="str">
        <f>_xlfn.XLOOKUP(A3035,Product_Details!$A:$A,Product_Details!$G:$G,"mens")</f>
        <v>Womens</v>
      </c>
      <c r="K3035">
        <f t="shared" si="143"/>
        <v>1883.75</v>
      </c>
    </row>
    <row r="3036" spans="1:11" ht="15">
      <c r="A3036" t="s">
        <v>36</v>
      </c>
      <c r="B3036">
        <v>5</v>
      </c>
      <c r="C3036">
        <v>3</v>
      </c>
      <c r="D3036" t="s">
        <v>23</v>
      </c>
      <c r="E3036" t="s">
        <v>516</v>
      </c>
      <c r="F3036" s="1">
        <v>3.0144675925925925E-2</v>
      </c>
      <c r="G3036">
        <f>_xlfn.XLOOKUP($A3036,Product_pricing!$B:$B,Product_pricing!$C:$C)</f>
        <v>23</v>
      </c>
      <c r="H3036">
        <f t="shared" si="141"/>
        <v>111.55</v>
      </c>
      <c r="I3036" s="10">
        <f t="shared" si="142"/>
        <v>9.8435978924764425E-2</v>
      </c>
      <c r="J3036" t="str">
        <f>_xlfn.XLOOKUP(A3036,Product_Details!$A:$A,Product_Details!$G:$G,"mens")</f>
        <v>Womens</v>
      </c>
      <c r="K3036">
        <f t="shared" si="143"/>
        <v>1883.75</v>
      </c>
    </row>
    <row r="3037" spans="1:11" ht="15">
      <c r="A3037" t="s">
        <v>38</v>
      </c>
      <c r="B3037">
        <v>1</v>
      </c>
      <c r="C3037">
        <v>3</v>
      </c>
      <c r="D3037" t="s">
        <v>23</v>
      </c>
      <c r="E3037" t="s">
        <v>516</v>
      </c>
      <c r="F3037" s="1">
        <v>3.0144675925925925E-2</v>
      </c>
      <c r="G3037">
        <f>_xlfn.XLOOKUP($A3037,Product_pricing!$B:$B,Product_pricing!$C:$C)</f>
        <v>54</v>
      </c>
      <c r="H3037">
        <f t="shared" si="141"/>
        <v>52.379999999999995</v>
      </c>
      <c r="I3037" s="10">
        <f t="shared" si="142"/>
        <v>4.6222111842932859E-2</v>
      </c>
      <c r="J3037" t="str">
        <f>_xlfn.XLOOKUP(A3037,Product_Details!$A:$A,Product_Details!$G:$G,"mens")</f>
        <v>Womens</v>
      </c>
      <c r="K3037">
        <f t="shared" si="143"/>
        <v>1883.75</v>
      </c>
    </row>
    <row r="3038" spans="1:11" ht="15">
      <c r="A3038" t="s">
        <v>25</v>
      </c>
      <c r="B3038">
        <v>3</v>
      </c>
      <c r="C3038">
        <v>3</v>
      </c>
      <c r="D3038" t="s">
        <v>23</v>
      </c>
      <c r="E3038" t="s">
        <v>516</v>
      </c>
      <c r="F3038" s="1">
        <v>3.0144675925925925E-2</v>
      </c>
      <c r="G3038">
        <f>_xlfn.XLOOKUP($A3038,Product_pricing!$B:$B,Product_pricing!$C:$C)</f>
        <v>40</v>
      </c>
      <c r="H3038">
        <f t="shared" si="141"/>
        <v>116.39999999999999</v>
      </c>
      <c r="I3038" s="10">
        <f t="shared" si="142"/>
        <v>0.10271580409540636</v>
      </c>
      <c r="J3038" t="str">
        <f>_xlfn.XLOOKUP(A3038,Product_Details!$A:$A,Product_Details!$G:$G,"mens")</f>
        <v>Mens</v>
      </c>
      <c r="K3038">
        <f t="shared" si="143"/>
        <v>3780</v>
      </c>
    </row>
    <row r="3039" spans="1:11" ht="15">
      <c r="A3039" t="s">
        <v>26</v>
      </c>
      <c r="B3039">
        <v>1</v>
      </c>
      <c r="C3039">
        <v>3</v>
      </c>
      <c r="D3039" t="s">
        <v>23</v>
      </c>
      <c r="E3039" t="s">
        <v>516</v>
      </c>
      <c r="F3039" s="1">
        <v>3.0144675925925925E-2</v>
      </c>
      <c r="G3039">
        <f>_xlfn.XLOOKUP($A3039,Product_pricing!$B:$B,Product_pricing!$C:$C)</f>
        <v>17</v>
      </c>
      <c r="H3039">
        <f t="shared" si="141"/>
        <v>16.489999999999998</v>
      </c>
      <c r="I3039" s="10">
        <f t="shared" si="142"/>
        <v>1.4551405580182565E-2</v>
      </c>
      <c r="J3039" t="str">
        <f>_xlfn.XLOOKUP(A3039,Product_Details!$A:$A,Product_Details!$G:$G,"mens")</f>
        <v>Mens</v>
      </c>
      <c r="K3039">
        <f t="shared" si="143"/>
        <v>3780</v>
      </c>
    </row>
    <row r="3040" spans="1:11" ht="15">
      <c r="A3040" t="s">
        <v>22</v>
      </c>
      <c r="B3040">
        <v>4</v>
      </c>
      <c r="C3040">
        <v>0</v>
      </c>
      <c r="D3040" t="s">
        <v>23</v>
      </c>
      <c r="E3040" t="s">
        <v>517</v>
      </c>
      <c r="F3040" s="1">
        <v>2.0547453703703703E-2</v>
      </c>
      <c r="G3040">
        <f>_xlfn.XLOOKUP($A3040,Product_pricing!$B:$B,Product_pricing!$C:$C)</f>
        <v>13</v>
      </c>
      <c r="H3040">
        <f t="shared" si="141"/>
        <v>52</v>
      </c>
      <c r="I3040" s="10">
        <f t="shared" si="142"/>
        <v>4.5886785334717621E-2</v>
      </c>
      <c r="J3040" t="str">
        <f>_xlfn.XLOOKUP(A3040,Product_Details!$A:$A,Product_Details!$G:$G,"mens")</f>
        <v>Womens</v>
      </c>
      <c r="K3040">
        <f t="shared" si="143"/>
        <v>2511.6666666666665</v>
      </c>
    </row>
    <row r="3041" spans="1:11" ht="15">
      <c r="A3041" t="s">
        <v>29</v>
      </c>
      <c r="B3041">
        <v>3</v>
      </c>
      <c r="C3041">
        <v>0</v>
      </c>
      <c r="D3041" t="s">
        <v>23</v>
      </c>
      <c r="E3041" t="s">
        <v>517</v>
      </c>
      <c r="F3041" s="1">
        <v>2.0547453703703703E-2</v>
      </c>
      <c r="G3041">
        <f>_xlfn.XLOOKUP($A3041,Product_pricing!$B:$B,Product_pricing!$C:$C)</f>
        <v>10</v>
      </c>
      <c r="H3041">
        <f t="shared" si="141"/>
        <v>30</v>
      </c>
      <c r="I3041" s="10">
        <f t="shared" si="142"/>
        <v>2.647314538541401E-2</v>
      </c>
      <c r="J3041" t="str">
        <f>_xlfn.XLOOKUP(A3041,Product_Details!$A:$A,Product_Details!$G:$G,"mens")</f>
        <v>Womens</v>
      </c>
      <c r="K3041">
        <f t="shared" si="143"/>
        <v>2511.6666666666665</v>
      </c>
    </row>
    <row r="3042" spans="1:11" ht="15">
      <c r="A3042" t="s">
        <v>36</v>
      </c>
      <c r="B3042">
        <v>2</v>
      </c>
      <c r="C3042">
        <v>0</v>
      </c>
      <c r="D3042" t="s">
        <v>23</v>
      </c>
      <c r="E3042" t="s">
        <v>517</v>
      </c>
      <c r="F3042" s="1">
        <v>2.0547453703703703E-2</v>
      </c>
      <c r="G3042">
        <f>_xlfn.XLOOKUP($A3042,Product_pricing!$B:$B,Product_pricing!$C:$C)</f>
        <v>23</v>
      </c>
      <c r="H3042">
        <f t="shared" si="141"/>
        <v>46</v>
      </c>
      <c r="I3042" s="10">
        <f t="shared" si="142"/>
        <v>4.0592156257634814E-2</v>
      </c>
      <c r="J3042" t="str">
        <f>_xlfn.XLOOKUP(A3042,Product_Details!$A:$A,Product_Details!$G:$G,"mens")</f>
        <v>Womens</v>
      </c>
      <c r="K3042">
        <f t="shared" si="143"/>
        <v>2511.6666666666665</v>
      </c>
    </row>
    <row r="3043" spans="1:11" ht="15">
      <c r="A3043" t="s">
        <v>41</v>
      </c>
      <c r="B3043">
        <v>3</v>
      </c>
      <c r="C3043">
        <v>0</v>
      </c>
      <c r="D3043" t="s">
        <v>23</v>
      </c>
      <c r="E3043" t="s">
        <v>517</v>
      </c>
      <c r="F3043" s="1">
        <v>2.0547453703703703E-2</v>
      </c>
      <c r="G3043">
        <f>_xlfn.XLOOKUP($A3043,Product_pricing!$B:$B,Product_pricing!$C:$C)</f>
        <v>10</v>
      </c>
      <c r="H3043">
        <f t="shared" si="141"/>
        <v>30</v>
      </c>
      <c r="I3043" s="10">
        <f t="shared" si="142"/>
        <v>2.647314538541401E-2</v>
      </c>
      <c r="J3043" t="str">
        <f>_xlfn.XLOOKUP(A3043,Product_Details!$A:$A,Product_Details!$G:$G,"mens")</f>
        <v>Mens</v>
      </c>
      <c r="K3043">
        <f t="shared" si="143"/>
        <v>3780</v>
      </c>
    </row>
    <row r="3044" spans="1:11" ht="15">
      <c r="A3044" t="s">
        <v>31</v>
      </c>
      <c r="B3044">
        <v>4</v>
      </c>
      <c r="C3044">
        <v>0</v>
      </c>
      <c r="D3044" t="s">
        <v>23</v>
      </c>
      <c r="E3044" t="s">
        <v>517</v>
      </c>
      <c r="F3044" s="1">
        <v>2.0547453703703703E-2</v>
      </c>
      <c r="G3044">
        <f>_xlfn.XLOOKUP($A3044,Product_pricing!$B:$B,Product_pricing!$C:$C)</f>
        <v>57</v>
      </c>
      <c r="H3044">
        <f t="shared" si="141"/>
        <v>228</v>
      </c>
      <c r="I3044" s="10">
        <f t="shared" si="142"/>
        <v>0.20119590492914646</v>
      </c>
      <c r="J3044" t="str">
        <f>_xlfn.XLOOKUP(A3044,Product_Details!$A:$A,Product_Details!$G:$G,"mens")</f>
        <v>Mens</v>
      </c>
      <c r="K3044">
        <f t="shared" si="143"/>
        <v>3780</v>
      </c>
    </row>
    <row r="3045" spans="1:11" ht="15">
      <c r="A3045" t="s">
        <v>22</v>
      </c>
      <c r="B3045">
        <v>5</v>
      </c>
      <c r="C3045">
        <v>4</v>
      </c>
      <c r="D3045" t="s">
        <v>23</v>
      </c>
      <c r="E3045" t="s">
        <v>518</v>
      </c>
      <c r="F3045" s="1">
        <v>6.851851851851852E-3</v>
      </c>
      <c r="G3045">
        <f>_xlfn.XLOOKUP($A3045,Product_pricing!$B:$B,Product_pricing!$C:$C)</f>
        <v>13</v>
      </c>
      <c r="H3045">
        <f t="shared" si="141"/>
        <v>62.4</v>
      </c>
      <c r="I3045" s="10">
        <f t="shared" si="142"/>
        <v>5.5064142401661138E-2</v>
      </c>
      <c r="J3045" t="str">
        <f>_xlfn.XLOOKUP(A3045,Product_Details!$A:$A,Product_Details!$G:$G,"mens")</f>
        <v>Womens</v>
      </c>
      <c r="K3045">
        <f t="shared" si="143"/>
        <v>2511.6666666666665</v>
      </c>
    </row>
    <row r="3046" spans="1:11" ht="15">
      <c r="A3046" t="s">
        <v>30</v>
      </c>
      <c r="B3046">
        <v>2</v>
      </c>
      <c r="C3046">
        <v>4</v>
      </c>
      <c r="D3046" t="s">
        <v>23</v>
      </c>
      <c r="E3046" t="s">
        <v>518</v>
      </c>
      <c r="F3046" s="1">
        <v>6.851851851851852E-3</v>
      </c>
      <c r="G3046">
        <f>_xlfn.XLOOKUP($A3046,Product_pricing!$B:$B,Product_pricing!$C:$C)</f>
        <v>19</v>
      </c>
      <c r="H3046">
        <f t="shared" si="141"/>
        <v>36.479999999999997</v>
      </c>
      <c r="I3046" s="10">
        <f t="shared" si="142"/>
        <v>3.219134478866343E-2</v>
      </c>
      <c r="J3046" t="str">
        <f>_xlfn.XLOOKUP(A3046,Product_Details!$A:$A,Product_Details!$G:$G,"mens")</f>
        <v>Womens</v>
      </c>
      <c r="K3046">
        <f t="shared" si="143"/>
        <v>2511.6666666666665</v>
      </c>
    </row>
    <row r="3047" spans="1:11" ht="15">
      <c r="A3047" t="s">
        <v>38</v>
      </c>
      <c r="B3047">
        <v>4</v>
      </c>
      <c r="C3047">
        <v>4</v>
      </c>
      <c r="D3047" t="s">
        <v>23</v>
      </c>
      <c r="E3047" t="s">
        <v>518</v>
      </c>
      <c r="F3047" s="1">
        <v>6.851851851851852E-3</v>
      </c>
      <c r="G3047">
        <f>_xlfn.XLOOKUP($A3047,Product_pricing!$B:$B,Product_pricing!$C:$C)</f>
        <v>54</v>
      </c>
      <c r="H3047">
        <f t="shared" si="141"/>
        <v>207.35999999999999</v>
      </c>
      <c r="I3047" s="10">
        <f t="shared" si="142"/>
        <v>0.18298238090398164</v>
      </c>
      <c r="J3047" t="str">
        <f>_xlfn.XLOOKUP(A3047,Product_Details!$A:$A,Product_Details!$G:$G,"mens")</f>
        <v>Womens</v>
      </c>
      <c r="K3047">
        <f t="shared" si="143"/>
        <v>2511.6666666666665</v>
      </c>
    </row>
    <row r="3048" spans="1:11" ht="15">
      <c r="A3048" t="s">
        <v>25</v>
      </c>
      <c r="B3048">
        <v>2</v>
      </c>
      <c r="C3048">
        <v>4</v>
      </c>
      <c r="D3048" t="s">
        <v>23</v>
      </c>
      <c r="E3048" t="s">
        <v>518</v>
      </c>
      <c r="F3048" s="1">
        <v>6.851851851851852E-3</v>
      </c>
      <c r="G3048">
        <f>_xlfn.XLOOKUP($A3048,Product_pricing!$B:$B,Product_pricing!$C:$C)</f>
        <v>40</v>
      </c>
      <c r="H3048">
        <f t="shared" si="141"/>
        <v>76.8</v>
      </c>
      <c r="I3048" s="10">
        <f t="shared" si="142"/>
        <v>6.7771252186659858E-2</v>
      </c>
      <c r="J3048" t="str">
        <f>_xlfn.XLOOKUP(A3048,Product_Details!$A:$A,Product_Details!$G:$G,"mens")</f>
        <v>Mens</v>
      </c>
      <c r="K3048">
        <f t="shared" si="143"/>
        <v>1890</v>
      </c>
    </row>
    <row r="3049" spans="1:11" ht="15">
      <c r="A3049" t="s">
        <v>41</v>
      </c>
      <c r="B3049">
        <v>5</v>
      </c>
      <c r="C3049">
        <v>4</v>
      </c>
      <c r="D3049" t="s">
        <v>23</v>
      </c>
      <c r="E3049" t="s">
        <v>518</v>
      </c>
      <c r="F3049" s="1">
        <v>6.851851851851852E-3</v>
      </c>
      <c r="G3049">
        <f>_xlfn.XLOOKUP($A3049,Product_pricing!$B:$B,Product_pricing!$C:$C)</f>
        <v>10</v>
      </c>
      <c r="H3049">
        <f t="shared" si="141"/>
        <v>48</v>
      </c>
      <c r="I3049" s="10">
        <f t="shared" si="142"/>
        <v>4.2357032616662418E-2</v>
      </c>
      <c r="J3049" t="str">
        <f>_xlfn.XLOOKUP(A3049,Product_Details!$A:$A,Product_Details!$G:$G,"mens")</f>
        <v>Mens</v>
      </c>
      <c r="K3049">
        <f t="shared" si="143"/>
        <v>1890</v>
      </c>
    </row>
    <row r="3050" spans="1:11" ht="15">
      <c r="A3050" t="s">
        <v>31</v>
      </c>
      <c r="B3050">
        <v>1</v>
      </c>
      <c r="C3050">
        <v>4</v>
      </c>
      <c r="D3050" t="s">
        <v>23</v>
      </c>
      <c r="E3050" t="s">
        <v>518</v>
      </c>
      <c r="F3050" s="1">
        <v>6.851851851851852E-3</v>
      </c>
      <c r="G3050">
        <f>_xlfn.XLOOKUP($A3050,Product_pricing!$B:$B,Product_pricing!$C:$C)</f>
        <v>57</v>
      </c>
      <c r="H3050">
        <f t="shared" si="141"/>
        <v>54.72</v>
      </c>
      <c r="I3050" s="10">
        <f t="shared" si="142"/>
        <v>4.8287017182995155E-2</v>
      </c>
      <c r="J3050" t="str">
        <f>_xlfn.XLOOKUP(A3050,Product_Details!$A:$A,Product_Details!$G:$G,"mens")</f>
        <v>Mens</v>
      </c>
      <c r="K3050">
        <f t="shared" si="143"/>
        <v>1890</v>
      </c>
    </row>
    <row r="3051" spans="1:11" ht="15">
      <c r="A3051" t="s">
        <v>27</v>
      </c>
      <c r="B3051">
        <v>2</v>
      </c>
      <c r="C3051">
        <v>4</v>
      </c>
      <c r="D3051" t="s">
        <v>23</v>
      </c>
      <c r="E3051" t="s">
        <v>518</v>
      </c>
      <c r="F3051" s="1">
        <v>6.851851851851852E-3</v>
      </c>
      <c r="G3051">
        <f>_xlfn.XLOOKUP($A3051,Product_pricing!$B:$B,Product_pricing!$C:$C)</f>
        <v>29</v>
      </c>
      <c r="H3051">
        <f t="shared" si="141"/>
        <v>55.68</v>
      </c>
      <c r="I3051" s="10">
        <f t="shared" si="142"/>
        <v>4.9134157835328408E-2</v>
      </c>
      <c r="J3051" t="str">
        <f>_xlfn.XLOOKUP(A3051,Product_Details!$A:$A,Product_Details!$G:$G,"mens")</f>
        <v>Mens</v>
      </c>
      <c r="K3051">
        <f t="shared" si="143"/>
        <v>1890</v>
      </c>
    </row>
    <row r="3052" spans="1:11" ht="15">
      <c r="A3052" t="s">
        <v>22</v>
      </c>
      <c r="B3052">
        <v>1</v>
      </c>
      <c r="C3052">
        <v>8</v>
      </c>
      <c r="D3052" t="s">
        <v>33</v>
      </c>
      <c r="E3052" t="s">
        <v>519</v>
      </c>
      <c r="F3052" s="1">
        <v>6.0682870370370378E-3</v>
      </c>
      <c r="G3052">
        <f>_xlfn.XLOOKUP($A3052,Product_pricing!$B:$B,Product_pricing!$C:$C)</f>
        <v>13</v>
      </c>
      <c r="H3052">
        <f t="shared" si="141"/>
        <v>11.96</v>
      </c>
      <c r="I3052" s="10">
        <f t="shared" si="142"/>
        <v>1.0553960626985054E-2</v>
      </c>
      <c r="J3052" t="str">
        <f>_xlfn.XLOOKUP(A3052,Product_Details!$A:$A,Product_Details!$G:$G,"mens")</f>
        <v>Womens</v>
      </c>
      <c r="K3052">
        <f t="shared" si="143"/>
        <v>1883.75</v>
      </c>
    </row>
    <row r="3053" spans="1:11" ht="15">
      <c r="A3053" t="s">
        <v>35</v>
      </c>
      <c r="B3053">
        <v>4</v>
      </c>
      <c r="C3053">
        <v>8</v>
      </c>
      <c r="D3053" t="s">
        <v>33</v>
      </c>
      <c r="E3053" t="s">
        <v>519</v>
      </c>
      <c r="F3053" s="1">
        <v>6.0682870370370378E-3</v>
      </c>
      <c r="G3053">
        <f>_xlfn.XLOOKUP($A3053,Product_pricing!$B:$B,Product_pricing!$C:$C)</f>
        <v>32</v>
      </c>
      <c r="H3053">
        <f t="shared" si="141"/>
        <v>117.76</v>
      </c>
      <c r="I3053" s="10">
        <f t="shared" si="142"/>
        <v>0.10391592001954514</v>
      </c>
      <c r="J3053" t="str">
        <f>_xlfn.XLOOKUP(A3053,Product_Details!$A:$A,Product_Details!$G:$G,"mens")</f>
        <v>Womens</v>
      </c>
      <c r="K3053">
        <f t="shared" si="143"/>
        <v>1883.75</v>
      </c>
    </row>
    <row r="3054" spans="1:11" ht="15">
      <c r="A3054" t="s">
        <v>29</v>
      </c>
      <c r="B3054">
        <v>3</v>
      </c>
      <c r="C3054">
        <v>8</v>
      </c>
      <c r="D3054" t="s">
        <v>33</v>
      </c>
      <c r="E3054" t="s">
        <v>519</v>
      </c>
      <c r="F3054" s="1">
        <v>6.0682870370370378E-3</v>
      </c>
      <c r="G3054">
        <f>_xlfn.XLOOKUP($A3054,Product_pricing!$B:$B,Product_pricing!$C:$C)</f>
        <v>10</v>
      </c>
      <c r="H3054">
        <f t="shared" si="141"/>
        <v>27.6</v>
      </c>
      <c r="I3054" s="10">
        <f t="shared" si="142"/>
        <v>2.4355293754580891E-2</v>
      </c>
      <c r="J3054" t="str">
        <f>_xlfn.XLOOKUP(A3054,Product_Details!$A:$A,Product_Details!$G:$G,"mens")</f>
        <v>Womens</v>
      </c>
      <c r="K3054">
        <f t="shared" si="143"/>
        <v>1883.75</v>
      </c>
    </row>
    <row r="3055" spans="1:11" ht="15">
      <c r="A3055" t="s">
        <v>30</v>
      </c>
      <c r="B3055">
        <v>1</v>
      </c>
      <c r="C3055">
        <v>8</v>
      </c>
      <c r="D3055" t="s">
        <v>33</v>
      </c>
      <c r="E3055" t="s">
        <v>519</v>
      </c>
      <c r="F3055" s="1">
        <v>6.0682870370370378E-3</v>
      </c>
      <c r="G3055">
        <f>_xlfn.XLOOKUP($A3055,Product_pricing!$B:$B,Product_pricing!$C:$C)</f>
        <v>19</v>
      </c>
      <c r="H3055">
        <f t="shared" si="141"/>
        <v>17.48</v>
      </c>
      <c r="I3055" s="10">
        <f t="shared" si="142"/>
        <v>1.5425019377901229E-2</v>
      </c>
      <c r="J3055" t="str">
        <f>_xlfn.XLOOKUP(A3055,Product_Details!$A:$A,Product_Details!$G:$G,"mens")</f>
        <v>Womens</v>
      </c>
      <c r="K3055">
        <f t="shared" si="143"/>
        <v>1883.75</v>
      </c>
    </row>
    <row r="3056" spans="1:11" ht="15">
      <c r="A3056" t="s">
        <v>41</v>
      </c>
      <c r="B3056">
        <v>2</v>
      </c>
      <c r="C3056">
        <v>8</v>
      </c>
      <c r="D3056" t="s">
        <v>33</v>
      </c>
      <c r="E3056" t="s">
        <v>519</v>
      </c>
      <c r="F3056" s="1">
        <v>6.0682870370370378E-3</v>
      </c>
      <c r="G3056">
        <f>_xlfn.XLOOKUP($A3056,Product_pricing!$B:$B,Product_pricing!$C:$C)</f>
        <v>10</v>
      </c>
      <c r="H3056">
        <f t="shared" si="141"/>
        <v>18.400000000000002</v>
      </c>
      <c r="I3056" s="10">
        <f t="shared" si="142"/>
        <v>1.6236862503053926E-2</v>
      </c>
      <c r="J3056" t="str">
        <f>_xlfn.XLOOKUP(A3056,Product_Details!$A:$A,Product_Details!$G:$G,"mens")</f>
        <v>Mens</v>
      </c>
      <c r="K3056">
        <f t="shared" si="143"/>
        <v>3780</v>
      </c>
    </row>
    <row r="3057" spans="1:11" ht="15">
      <c r="A3057" t="s">
        <v>26</v>
      </c>
      <c r="B3057">
        <v>3</v>
      </c>
      <c r="C3057">
        <v>8</v>
      </c>
      <c r="D3057" t="s">
        <v>33</v>
      </c>
      <c r="E3057" t="s">
        <v>519</v>
      </c>
      <c r="F3057" s="1">
        <v>6.0682870370370378E-3</v>
      </c>
      <c r="G3057">
        <f>_xlfn.XLOOKUP($A3057,Product_pricing!$B:$B,Product_pricing!$C:$C)</f>
        <v>17</v>
      </c>
      <c r="H3057">
        <f t="shared" si="141"/>
        <v>46.92</v>
      </c>
      <c r="I3057" s="10">
        <f t="shared" si="142"/>
        <v>4.1403999382787514E-2</v>
      </c>
      <c r="J3057" t="str">
        <f>_xlfn.XLOOKUP(A3057,Product_Details!$A:$A,Product_Details!$G:$G,"mens")</f>
        <v>Mens</v>
      </c>
      <c r="K3057">
        <f t="shared" si="143"/>
        <v>3780</v>
      </c>
    </row>
    <row r="3058" spans="1:11" ht="15">
      <c r="A3058" t="s">
        <v>35</v>
      </c>
      <c r="B3058">
        <v>3</v>
      </c>
      <c r="C3058">
        <v>12</v>
      </c>
      <c r="D3058" t="s">
        <v>33</v>
      </c>
      <c r="E3058" t="s">
        <v>520</v>
      </c>
      <c r="F3058" s="1">
        <v>2.646990740740741E-3</v>
      </c>
      <c r="G3058">
        <f>_xlfn.XLOOKUP($A3058,Product_pricing!$B:$B,Product_pricing!$C:$C)</f>
        <v>32</v>
      </c>
      <c r="H3058">
        <f t="shared" si="141"/>
        <v>84.48</v>
      </c>
      <c r="I3058" s="10">
        <f t="shared" si="142"/>
        <v>7.4548377405325855E-2</v>
      </c>
      <c r="J3058" t="str">
        <f>_xlfn.XLOOKUP(A3058,Product_Details!$A:$A,Product_Details!$G:$G,"mens")</f>
        <v>Womens</v>
      </c>
      <c r="K3058">
        <f t="shared" si="143"/>
        <v>1883.75</v>
      </c>
    </row>
    <row r="3059" spans="1:11" ht="15">
      <c r="A3059" t="s">
        <v>29</v>
      </c>
      <c r="B3059">
        <v>1</v>
      </c>
      <c r="C3059">
        <v>12</v>
      </c>
      <c r="D3059" t="s">
        <v>33</v>
      </c>
      <c r="E3059" t="s">
        <v>520</v>
      </c>
      <c r="F3059" s="1">
        <v>2.646990740740741E-3</v>
      </c>
      <c r="G3059">
        <f>_xlfn.XLOOKUP($A3059,Product_pricing!$B:$B,Product_pricing!$C:$C)</f>
        <v>10</v>
      </c>
      <c r="H3059">
        <f t="shared" si="141"/>
        <v>8.8000000000000007</v>
      </c>
      <c r="I3059" s="10">
        <f t="shared" si="142"/>
        <v>7.7654559797214438E-3</v>
      </c>
      <c r="J3059" t="str">
        <f>_xlfn.XLOOKUP(A3059,Product_Details!$A:$A,Product_Details!$G:$G,"mens")</f>
        <v>Womens</v>
      </c>
      <c r="K3059">
        <f t="shared" si="143"/>
        <v>1883.75</v>
      </c>
    </row>
    <row r="3060" spans="1:11" ht="15">
      <c r="A3060" t="s">
        <v>36</v>
      </c>
      <c r="B3060">
        <v>5</v>
      </c>
      <c r="C3060">
        <v>12</v>
      </c>
      <c r="D3060" t="s">
        <v>33</v>
      </c>
      <c r="E3060" t="s">
        <v>520</v>
      </c>
      <c r="F3060" s="1">
        <v>2.646990740740741E-3</v>
      </c>
      <c r="G3060">
        <f>_xlfn.XLOOKUP($A3060,Product_pricing!$B:$B,Product_pricing!$C:$C)</f>
        <v>23</v>
      </c>
      <c r="H3060">
        <f t="shared" si="141"/>
        <v>101.2</v>
      </c>
      <c r="I3060" s="10">
        <f t="shared" si="142"/>
        <v>8.9302743766796602E-2</v>
      </c>
      <c r="J3060" t="str">
        <f>_xlfn.XLOOKUP(A3060,Product_Details!$A:$A,Product_Details!$G:$G,"mens")</f>
        <v>Womens</v>
      </c>
      <c r="K3060">
        <f t="shared" si="143"/>
        <v>1883.75</v>
      </c>
    </row>
    <row r="3061" spans="1:11" ht="15">
      <c r="A3061" t="s">
        <v>30</v>
      </c>
      <c r="B3061">
        <v>5</v>
      </c>
      <c r="C3061">
        <v>12</v>
      </c>
      <c r="D3061" t="s">
        <v>33</v>
      </c>
      <c r="E3061" t="s">
        <v>520</v>
      </c>
      <c r="F3061" s="1">
        <v>2.646990740740741E-3</v>
      </c>
      <c r="G3061">
        <f>_xlfn.XLOOKUP($A3061,Product_pricing!$B:$B,Product_pricing!$C:$C)</f>
        <v>19</v>
      </c>
      <c r="H3061">
        <f t="shared" si="141"/>
        <v>83.6</v>
      </c>
      <c r="I3061" s="10">
        <f t="shared" si="142"/>
        <v>7.3771831807353708E-2</v>
      </c>
      <c r="J3061" t="str">
        <f>_xlfn.XLOOKUP(A3061,Product_Details!$A:$A,Product_Details!$G:$G,"mens")</f>
        <v>Womens</v>
      </c>
      <c r="K3061">
        <f t="shared" si="143"/>
        <v>1883.75</v>
      </c>
    </row>
    <row r="3062" spans="1:11" ht="15">
      <c r="A3062" t="s">
        <v>31</v>
      </c>
      <c r="B3062">
        <v>4</v>
      </c>
      <c r="C3062">
        <v>12</v>
      </c>
      <c r="D3062" t="s">
        <v>33</v>
      </c>
      <c r="E3062" t="s">
        <v>520</v>
      </c>
      <c r="F3062" s="1">
        <v>2.646990740740741E-3</v>
      </c>
      <c r="G3062">
        <f>_xlfn.XLOOKUP($A3062,Product_pricing!$B:$B,Product_pricing!$C:$C)</f>
        <v>57</v>
      </c>
      <c r="H3062">
        <f t="shared" si="141"/>
        <v>200.64000000000001</v>
      </c>
      <c r="I3062" s="10">
        <f t="shared" si="142"/>
        <v>0.17705239633764891</v>
      </c>
      <c r="J3062" t="str">
        <f>_xlfn.XLOOKUP(A3062,Product_Details!$A:$A,Product_Details!$G:$G,"mens")</f>
        <v>Mens</v>
      </c>
      <c r="K3062">
        <f t="shared" si="143"/>
        <v>3780</v>
      </c>
    </row>
    <row r="3063" spans="1:11" ht="15">
      <c r="A3063" t="s">
        <v>32</v>
      </c>
      <c r="B3063">
        <v>4</v>
      </c>
      <c r="C3063">
        <v>12</v>
      </c>
      <c r="D3063" t="s">
        <v>33</v>
      </c>
      <c r="E3063" t="s">
        <v>520</v>
      </c>
      <c r="F3063" s="1">
        <v>2.646990740740741E-3</v>
      </c>
      <c r="G3063">
        <f>_xlfn.XLOOKUP($A3063,Product_pricing!$B:$B,Product_pricing!$C:$C)</f>
        <v>36</v>
      </c>
      <c r="H3063">
        <f t="shared" si="141"/>
        <v>126.72</v>
      </c>
      <c r="I3063" s="10">
        <f t="shared" si="142"/>
        <v>0.11182256610798877</v>
      </c>
      <c r="J3063" t="str">
        <f>_xlfn.XLOOKUP(A3063,Product_Details!$A:$A,Product_Details!$G:$G,"mens")</f>
        <v>Mens</v>
      </c>
      <c r="K3063">
        <f t="shared" si="143"/>
        <v>3780</v>
      </c>
    </row>
    <row r="3064" spans="1:11" ht="15">
      <c r="A3064" t="s">
        <v>22</v>
      </c>
      <c r="B3064">
        <v>5</v>
      </c>
      <c r="C3064">
        <v>23</v>
      </c>
      <c r="D3064" t="s">
        <v>23</v>
      </c>
      <c r="E3064" t="s">
        <v>521</v>
      </c>
      <c r="F3064" s="1">
        <v>3.3773148148148152E-3</v>
      </c>
      <c r="G3064">
        <f>_xlfn.XLOOKUP($A3064,Product_pricing!$B:$B,Product_pricing!$C:$C)</f>
        <v>13</v>
      </c>
      <c r="H3064">
        <f t="shared" si="141"/>
        <v>50.050000000000004</v>
      </c>
      <c r="I3064" s="10">
        <f t="shared" si="142"/>
        <v>4.4166030884665711E-2</v>
      </c>
      <c r="J3064" t="str">
        <f>_xlfn.XLOOKUP(A3064,Product_Details!$A:$A,Product_Details!$G:$G,"mens")</f>
        <v>Womens</v>
      </c>
      <c r="K3064">
        <f t="shared" si="143"/>
        <v>1507</v>
      </c>
    </row>
    <row r="3065" spans="1:11" ht="15">
      <c r="A3065" t="s">
        <v>35</v>
      </c>
      <c r="B3065">
        <v>3</v>
      </c>
      <c r="C3065">
        <v>23</v>
      </c>
      <c r="D3065" t="s">
        <v>23</v>
      </c>
      <c r="E3065" t="s">
        <v>521</v>
      </c>
      <c r="F3065" s="1">
        <v>3.3773148148148152E-3</v>
      </c>
      <c r="G3065">
        <f>_xlfn.XLOOKUP($A3065,Product_pricing!$B:$B,Product_pricing!$C:$C)</f>
        <v>32</v>
      </c>
      <c r="H3065">
        <f t="shared" si="141"/>
        <v>73.92</v>
      </c>
      <c r="I3065" s="10">
        <f t="shared" si="142"/>
        <v>6.5229830229660127E-2</v>
      </c>
      <c r="J3065" t="str">
        <f>_xlfn.XLOOKUP(A3065,Product_Details!$A:$A,Product_Details!$G:$G,"mens")</f>
        <v>Womens</v>
      </c>
      <c r="K3065">
        <f t="shared" si="143"/>
        <v>1507</v>
      </c>
    </row>
    <row r="3066" spans="1:11" ht="15">
      <c r="A3066" t="s">
        <v>36</v>
      </c>
      <c r="B3066">
        <v>3</v>
      </c>
      <c r="C3066">
        <v>23</v>
      </c>
      <c r="D3066" t="s">
        <v>23</v>
      </c>
      <c r="E3066" t="s">
        <v>521</v>
      </c>
      <c r="F3066" s="1">
        <v>3.3773148148148152E-3</v>
      </c>
      <c r="G3066">
        <f>_xlfn.XLOOKUP($A3066,Product_pricing!$B:$B,Product_pricing!$C:$C)</f>
        <v>23</v>
      </c>
      <c r="H3066">
        <f t="shared" si="141"/>
        <v>53.13</v>
      </c>
      <c r="I3066" s="10">
        <f t="shared" si="142"/>
        <v>4.688394047756822E-2</v>
      </c>
      <c r="J3066" t="str">
        <f>_xlfn.XLOOKUP(A3066,Product_Details!$A:$A,Product_Details!$G:$G,"mens")</f>
        <v>Womens</v>
      </c>
      <c r="K3066">
        <f t="shared" si="143"/>
        <v>1507</v>
      </c>
    </row>
    <row r="3067" spans="1:11" ht="15">
      <c r="A3067" t="s">
        <v>30</v>
      </c>
      <c r="B3067">
        <v>3</v>
      </c>
      <c r="C3067">
        <v>23</v>
      </c>
      <c r="D3067" t="s">
        <v>23</v>
      </c>
      <c r="E3067" t="s">
        <v>521</v>
      </c>
      <c r="F3067" s="1">
        <v>3.3773148148148152E-3</v>
      </c>
      <c r="G3067">
        <f>_xlfn.XLOOKUP($A3067,Product_pricing!$B:$B,Product_pricing!$C:$C)</f>
        <v>19</v>
      </c>
      <c r="H3067">
        <f t="shared" si="141"/>
        <v>43.89</v>
      </c>
      <c r="I3067" s="10">
        <f t="shared" si="142"/>
        <v>3.8730211698860692E-2</v>
      </c>
      <c r="J3067" t="str">
        <f>_xlfn.XLOOKUP(A3067,Product_Details!$A:$A,Product_Details!$G:$G,"mens")</f>
        <v>Womens</v>
      </c>
      <c r="K3067">
        <f t="shared" si="143"/>
        <v>1507</v>
      </c>
    </row>
    <row r="3068" spans="1:11" ht="15">
      <c r="A3068" t="s">
        <v>38</v>
      </c>
      <c r="B3068">
        <v>2</v>
      </c>
      <c r="C3068">
        <v>23</v>
      </c>
      <c r="D3068" t="s">
        <v>23</v>
      </c>
      <c r="E3068" t="s">
        <v>521</v>
      </c>
      <c r="F3068" s="1">
        <v>3.3773148148148152E-3</v>
      </c>
      <c r="G3068">
        <f>_xlfn.XLOOKUP($A3068,Product_pricing!$B:$B,Product_pricing!$C:$C)</f>
        <v>54</v>
      </c>
      <c r="H3068">
        <f t="shared" si="141"/>
        <v>83.16</v>
      </c>
      <c r="I3068" s="10">
        <f t="shared" si="142"/>
        <v>7.3383559008367627E-2</v>
      </c>
      <c r="J3068" t="str">
        <f>_xlfn.XLOOKUP(A3068,Product_Details!$A:$A,Product_Details!$G:$G,"mens")</f>
        <v>Womens</v>
      </c>
      <c r="K3068">
        <f t="shared" si="143"/>
        <v>1507</v>
      </c>
    </row>
    <row r="3069" spans="1:11" ht="15">
      <c r="A3069" t="s">
        <v>31</v>
      </c>
      <c r="B3069">
        <v>5</v>
      </c>
      <c r="C3069">
        <v>23</v>
      </c>
      <c r="D3069" t="s">
        <v>23</v>
      </c>
      <c r="E3069" t="s">
        <v>521</v>
      </c>
      <c r="F3069" s="1">
        <v>3.3773148148148152E-3</v>
      </c>
      <c r="G3069">
        <f>_xlfn.XLOOKUP($A3069,Product_pricing!$B:$B,Product_pricing!$C:$C)</f>
        <v>57</v>
      </c>
      <c r="H3069">
        <f t="shared" si="141"/>
        <v>219.45000000000002</v>
      </c>
      <c r="I3069" s="10">
        <f t="shared" si="142"/>
        <v>0.1936510584943035</v>
      </c>
      <c r="J3069" t="str">
        <f>_xlfn.XLOOKUP(A3069,Product_Details!$A:$A,Product_Details!$G:$G,"mens")</f>
        <v>Mens</v>
      </c>
      <c r="K3069">
        <f t="shared" si="143"/>
        <v>3780</v>
      </c>
    </row>
    <row r="3070" spans="1:11" ht="15">
      <c r="A3070" t="s">
        <v>27</v>
      </c>
      <c r="B3070">
        <v>1</v>
      </c>
      <c r="C3070">
        <v>23</v>
      </c>
      <c r="D3070" t="s">
        <v>23</v>
      </c>
      <c r="E3070" t="s">
        <v>521</v>
      </c>
      <c r="F3070" s="1">
        <v>3.3773148148148152E-3</v>
      </c>
      <c r="G3070">
        <f>_xlfn.XLOOKUP($A3070,Product_pricing!$B:$B,Product_pricing!$C:$C)</f>
        <v>29</v>
      </c>
      <c r="H3070">
        <f t="shared" si="141"/>
        <v>22.330000000000002</v>
      </c>
      <c r="I3070" s="10">
        <f t="shared" si="142"/>
        <v>1.9704844548543165E-2</v>
      </c>
      <c r="J3070" t="str">
        <f>_xlfn.XLOOKUP(A3070,Product_Details!$A:$A,Product_Details!$G:$G,"mens")</f>
        <v>Mens</v>
      </c>
      <c r="K3070">
        <f t="shared" si="143"/>
        <v>3780</v>
      </c>
    </row>
    <row r="3071" spans="1:11" ht="15">
      <c r="A3071" t="s">
        <v>35</v>
      </c>
      <c r="B3071">
        <v>2</v>
      </c>
      <c r="C3071">
        <v>16</v>
      </c>
      <c r="D3071" t="s">
        <v>33</v>
      </c>
      <c r="E3071">
        <v>433424</v>
      </c>
      <c r="F3071" s="1">
        <v>1.6665509259259258E-2</v>
      </c>
      <c r="G3071">
        <f>_xlfn.XLOOKUP($A3071,Product_pricing!$B:$B,Product_pricing!$C:$C)</f>
        <v>32</v>
      </c>
      <c r="H3071">
        <f t="shared" si="141"/>
        <v>53.76</v>
      </c>
      <c r="I3071" s="10">
        <f t="shared" si="142"/>
        <v>4.7439876530661909E-2</v>
      </c>
      <c r="J3071" t="str">
        <f>_xlfn.XLOOKUP(A3071,Product_Details!$A:$A,Product_Details!$G:$G,"mens")</f>
        <v>Womens</v>
      </c>
      <c r="K3071">
        <f t="shared" si="143"/>
        <v>1883.75</v>
      </c>
    </row>
    <row r="3072" spans="1:11" ht="15">
      <c r="A3072" t="s">
        <v>29</v>
      </c>
      <c r="B3072">
        <v>2</v>
      </c>
      <c r="C3072">
        <v>16</v>
      </c>
      <c r="D3072" t="s">
        <v>33</v>
      </c>
      <c r="E3072">
        <v>433424</v>
      </c>
      <c r="F3072" s="1">
        <v>1.6665509259259258E-2</v>
      </c>
      <c r="G3072">
        <f>_xlfn.XLOOKUP($A3072,Product_pricing!$B:$B,Product_pricing!$C:$C)</f>
        <v>10</v>
      </c>
      <c r="H3072">
        <f t="shared" si="141"/>
        <v>16.8</v>
      </c>
      <c r="I3072" s="10">
        <f t="shared" si="142"/>
        <v>1.4824961415831846E-2</v>
      </c>
      <c r="J3072" t="str">
        <f>_xlfn.XLOOKUP(A3072,Product_Details!$A:$A,Product_Details!$G:$G,"mens")</f>
        <v>Womens</v>
      </c>
      <c r="K3072">
        <f t="shared" si="143"/>
        <v>1883.75</v>
      </c>
    </row>
    <row r="3073" spans="1:11" ht="15">
      <c r="A3073" t="s">
        <v>30</v>
      </c>
      <c r="B3073">
        <v>4</v>
      </c>
      <c r="C3073">
        <v>16</v>
      </c>
      <c r="D3073" t="s">
        <v>33</v>
      </c>
      <c r="E3073">
        <v>433424</v>
      </c>
      <c r="F3073" s="1">
        <v>1.6665509259259258E-2</v>
      </c>
      <c r="G3073">
        <f>_xlfn.XLOOKUP($A3073,Product_pricing!$B:$B,Product_pricing!$C:$C)</f>
        <v>19</v>
      </c>
      <c r="H3073">
        <f t="shared" si="141"/>
        <v>63.839999999999996</v>
      </c>
      <c r="I3073" s="10">
        <f t="shared" si="142"/>
        <v>5.6334853380161011E-2</v>
      </c>
      <c r="J3073" t="str">
        <f>_xlfn.XLOOKUP(A3073,Product_Details!$A:$A,Product_Details!$G:$G,"mens")</f>
        <v>Womens</v>
      </c>
      <c r="K3073">
        <f t="shared" si="143"/>
        <v>1883.75</v>
      </c>
    </row>
    <row r="3074" spans="1:11" ht="15">
      <c r="A3074" t="s">
        <v>38</v>
      </c>
      <c r="B3074">
        <v>2</v>
      </c>
      <c r="C3074">
        <v>16</v>
      </c>
      <c r="D3074" t="s">
        <v>33</v>
      </c>
      <c r="E3074">
        <v>433424</v>
      </c>
      <c r="F3074" s="1">
        <v>1.6665509259259258E-2</v>
      </c>
      <c r="G3074">
        <f>_xlfn.XLOOKUP($A3074,Product_pricing!$B:$B,Product_pricing!$C:$C)</f>
        <v>54</v>
      </c>
      <c r="H3074">
        <f t="shared" si="141"/>
        <v>90.72</v>
      </c>
      <c r="I3074" s="10">
        <f t="shared" si="142"/>
        <v>8.0054791645491966E-2</v>
      </c>
      <c r="J3074" t="str">
        <f>_xlfn.XLOOKUP(A3074,Product_Details!$A:$A,Product_Details!$G:$G,"mens")</f>
        <v>Womens</v>
      </c>
      <c r="K3074">
        <f t="shared" si="143"/>
        <v>1883.75</v>
      </c>
    </row>
    <row r="3075" spans="1:11" ht="15">
      <c r="A3075" t="s">
        <v>41</v>
      </c>
      <c r="B3075">
        <v>5</v>
      </c>
      <c r="C3075">
        <v>16</v>
      </c>
      <c r="D3075" t="s">
        <v>33</v>
      </c>
      <c r="E3075">
        <v>433424</v>
      </c>
      <c r="F3075" s="1">
        <v>1.6665509259259258E-2</v>
      </c>
      <c r="G3075">
        <f>_xlfn.XLOOKUP($A3075,Product_pricing!$B:$B,Product_pricing!$C:$C)</f>
        <v>10</v>
      </c>
      <c r="H3075">
        <f t="shared" ref="H3075:H3138" si="144">B3075*G3075*(1-C3075/100)</f>
        <v>42</v>
      </c>
      <c r="I3075" s="10">
        <f t="shared" ref="I3075:I3138" si="145">(H3075/SUM($H:$H))*1000</f>
        <v>3.7062403539579611E-2</v>
      </c>
      <c r="J3075" t="str">
        <f>_xlfn.XLOOKUP(A3075,Product_Details!$A:$A,Product_Details!$G:$G,"mens")</f>
        <v>Mens</v>
      </c>
      <c r="K3075">
        <f t="shared" ref="K3075:K3138" si="146">COUNTIFS($J:$J, J3075) / COUNTIFS($J:$J, J3075, $E:$E, E3075)</f>
        <v>1890</v>
      </c>
    </row>
    <row r="3076" spans="1:11" ht="15">
      <c r="A3076" t="s">
        <v>31</v>
      </c>
      <c r="B3076">
        <v>3</v>
      </c>
      <c r="C3076">
        <v>16</v>
      </c>
      <c r="D3076" t="s">
        <v>33</v>
      </c>
      <c r="E3076">
        <v>433424</v>
      </c>
      <c r="F3076" s="1">
        <v>1.6665509259259258E-2</v>
      </c>
      <c r="G3076">
        <f>_xlfn.XLOOKUP($A3076,Product_pricing!$B:$B,Product_pricing!$C:$C)</f>
        <v>57</v>
      </c>
      <c r="H3076">
        <f t="shared" si="144"/>
        <v>143.63999999999999</v>
      </c>
      <c r="I3076" s="10">
        <f t="shared" si="145"/>
        <v>0.12675342010536225</v>
      </c>
      <c r="J3076" t="str">
        <f>_xlfn.XLOOKUP(A3076,Product_Details!$A:$A,Product_Details!$G:$G,"mens")</f>
        <v>Mens</v>
      </c>
      <c r="K3076">
        <f t="shared" si="146"/>
        <v>1890</v>
      </c>
    </row>
    <row r="3077" spans="1:11" ht="15">
      <c r="A3077" t="s">
        <v>26</v>
      </c>
      <c r="B3077">
        <v>1</v>
      </c>
      <c r="C3077">
        <v>16</v>
      </c>
      <c r="D3077" t="s">
        <v>33</v>
      </c>
      <c r="E3077">
        <v>433424</v>
      </c>
      <c r="F3077" s="1">
        <v>1.6665509259259258E-2</v>
      </c>
      <c r="G3077">
        <f>_xlfn.XLOOKUP($A3077,Product_pricing!$B:$B,Product_pricing!$C:$C)</f>
        <v>17</v>
      </c>
      <c r="H3077">
        <f t="shared" si="144"/>
        <v>14.28</v>
      </c>
      <c r="I3077" s="10">
        <f t="shared" si="145"/>
        <v>1.2601217203457069E-2</v>
      </c>
      <c r="J3077" t="str">
        <f>_xlfn.XLOOKUP(A3077,Product_Details!$A:$A,Product_Details!$G:$G,"mens")</f>
        <v>Mens</v>
      </c>
      <c r="K3077">
        <f t="shared" si="146"/>
        <v>1890</v>
      </c>
    </row>
    <row r="3078" spans="1:11" ht="15">
      <c r="A3078" t="s">
        <v>27</v>
      </c>
      <c r="B3078">
        <v>5</v>
      </c>
      <c r="C3078">
        <v>16</v>
      </c>
      <c r="D3078" t="s">
        <v>33</v>
      </c>
      <c r="E3078">
        <v>433424</v>
      </c>
      <c r="F3078" s="1">
        <v>1.6665509259259258E-2</v>
      </c>
      <c r="G3078">
        <f>_xlfn.XLOOKUP($A3078,Product_pricing!$B:$B,Product_pricing!$C:$C)</f>
        <v>29</v>
      </c>
      <c r="H3078">
        <f t="shared" si="144"/>
        <v>121.8</v>
      </c>
      <c r="I3078" s="10">
        <f t="shared" si="145"/>
        <v>0.10748097026478089</v>
      </c>
      <c r="J3078" t="str">
        <f>_xlfn.XLOOKUP(A3078,Product_Details!$A:$A,Product_Details!$G:$G,"mens")</f>
        <v>Mens</v>
      </c>
      <c r="K3078">
        <f t="shared" si="146"/>
        <v>1890</v>
      </c>
    </row>
    <row r="3079" spans="1:11" ht="15">
      <c r="A3079" t="s">
        <v>35</v>
      </c>
      <c r="B3079">
        <v>4</v>
      </c>
      <c r="C3079">
        <v>12</v>
      </c>
      <c r="D3079" t="s">
        <v>23</v>
      </c>
      <c r="E3079" t="s">
        <v>522</v>
      </c>
      <c r="F3079" s="1">
        <v>3.9745370370370377E-3</v>
      </c>
      <c r="G3079">
        <f>_xlfn.XLOOKUP($A3079,Product_pricing!$B:$B,Product_pricing!$C:$C)</f>
        <v>32</v>
      </c>
      <c r="H3079">
        <f t="shared" si="144"/>
        <v>112.64</v>
      </c>
      <c r="I3079" s="10">
        <f t="shared" si="145"/>
        <v>9.9397836540434464E-2</v>
      </c>
      <c r="J3079" t="str">
        <f>_xlfn.XLOOKUP(A3079,Product_Details!$A:$A,Product_Details!$G:$G,"mens")</f>
        <v>Womens</v>
      </c>
      <c r="K3079">
        <f t="shared" si="146"/>
        <v>2511.6666666666665</v>
      </c>
    </row>
    <row r="3080" spans="1:11" ht="15">
      <c r="A3080" t="s">
        <v>36</v>
      </c>
      <c r="B3080">
        <v>4</v>
      </c>
      <c r="C3080">
        <v>12</v>
      </c>
      <c r="D3080" t="s">
        <v>23</v>
      </c>
      <c r="E3080" t="s">
        <v>522</v>
      </c>
      <c r="F3080" s="1">
        <v>3.9745370370370377E-3</v>
      </c>
      <c r="G3080">
        <f>_xlfn.XLOOKUP($A3080,Product_pricing!$B:$B,Product_pricing!$C:$C)</f>
        <v>23</v>
      </c>
      <c r="H3080">
        <f t="shared" si="144"/>
        <v>80.959999999999994</v>
      </c>
      <c r="I3080" s="10">
        <f t="shared" si="145"/>
        <v>7.1442195013437265E-2</v>
      </c>
      <c r="J3080" t="str">
        <f>_xlfn.XLOOKUP(A3080,Product_Details!$A:$A,Product_Details!$G:$G,"mens")</f>
        <v>Womens</v>
      </c>
      <c r="K3080">
        <f t="shared" si="146"/>
        <v>2511.6666666666665</v>
      </c>
    </row>
    <row r="3081" spans="1:11" ht="15">
      <c r="A3081" t="s">
        <v>30</v>
      </c>
      <c r="B3081">
        <v>1</v>
      </c>
      <c r="C3081">
        <v>12</v>
      </c>
      <c r="D3081" t="s">
        <v>23</v>
      </c>
      <c r="E3081" t="s">
        <v>522</v>
      </c>
      <c r="F3081" s="1">
        <v>3.9745370370370377E-3</v>
      </c>
      <c r="G3081">
        <f>_xlfn.XLOOKUP($A3081,Product_pricing!$B:$B,Product_pricing!$C:$C)</f>
        <v>19</v>
      </c>
      <c r="H3081">
        <f t="shared" si="144"/>
        <v>16.72</v>
      </c>
      <c r="I3081" s="10">
        <f t="shared" si="145"/>
        <v>1.475436636147074E-2</v>
      </c>
      <c r="J3081" t="str">
        <f>_xlfn.XLOOKUP(A3081,Product_Details!$A:$A,Product_Details!$G:$G,"mens")</f>
        <v>Womens</v>
      </c>
      <c r="K3081">
        <f t="shared" si="146"/>
        <v>2511.6666666666665</v>
      </c>
    </row>
    <row r="3082" spans="1:11" ht="15">
      <c r="A3082" t="s">
        <v>31</v>
      </c>
      <c r="B3082">
        <v>2</v>
      </c>
      <c r="C3082">
        <v>12</v>
      </c>
      <c r="D3082" t="s">
        <v>23</v>
      </c>
      <c r="E3082" t="s">
        <v>522</v>
      </c>
      <c r="F3082" s="1">
        <v>3.9745370370370377E-3</v>
      </c>
      <c r="G3082">
        <f>_xlfn.XLOOKUP($A3082,Product_pricing!$B:$B,Product_pricing!$C:$C)</f>
        <v>57</v>
      </c>
      <c r="H3082">
        <f t="shared" si="144"/>
        <v>100.32000000000001</v>
      </c>
      <c r="I3082" s="10">
        <f t="shared" si="145"/>
        <v>8.8526198168824455E-2</v>
      </c>
      <c r="J3082" t="str">
        <f>_xlfn.XLOOKUP(A3082,Product_Details!$A:$A,Product_Details!$G:$G,"mens")</f>
        <v>Mens</v>
      </c>
      <c r="K3082">
        <f t="shared" si="146"/>
        <v>3780</v>
      </c>
    </row>
    <row r="3083" spans="1:11" ht="15">
      <c r="A3083" t="s">
        <v>26</v>
      </c>
      <c r="B3083">
        <v>1</v>
      </c>
      <c r="C3083">
        <v>12</v>
      </c>
      <c r="D3083" t="s">
        <v>23</v>
      </c>
      <c r="E3083" t="s">
        <v>522</v>
      </c>
      <c r="F3083" s="1">
        <v>3.9745370370370377E-3</v>
      </c>
      <c r="G3083">
        <f>_xlfn.XLOOKUP($A3083,Product_pricing!$B:$B,Product_pricing!$C:$C)</f>
        <v>17</v>
      </c>
      <c r="H3083">
        <f t="shared" si="144"/>
        <v>14.96</v>
      </c>
      <c r="I3083" s="10">
        <f t="shared" si="145"/>
        <v>1.3201275165526454E-2</v>
      </c>
      <c r="J3083" t="str">
        <f>_xlfn.XLOOKUP(A3083,Product_Details!$A:$A,Product_Details!$G:$G,"mens")</f>
        <v>Mens</v>
      </c>
      <c r="K3083">
        <f t="shared" si="146"/>
        <v>3780</v>
      </c>
    </row>
    <row r="3084" spans="1:11" ht="15">
      <c r="A3084" t="s">
        <v>35</v>
      </c>
      <c r="B3084">
        <v>5</v>
      </c>
      <c r="C3084">
        <v>21</v>
      </c>
      <c r="D3084" t="s">
        <v>23</v>
      </c>
      <c r="E3084" t="s">
        <v>523</v>
      </c>
      <c r="F3084" s="1">
        <v>1.1033564814814815E-2</v>
      </c>
      <c r="G3084">
        <f>_xlfn.XLOOKUP($A3084,Product_pricing!$B:$B,Product_pricing!$C:$C)</f>
        <v>32</v>
      </c>
      <c r="H3084">
        <f t="shared" si="144"/>
        <v>126.4</v>
      </c>
      <c r="I3084" s="10">
        <f t="shared" si="145"/>
        <v>0.11154018589054436</v>
      </c>
      <c r="J3084" t="str">
        <f>_xlfn.XLOOKUP(A3084,Product_Details!$A:$A,Product_Details!$G:$G,"mens")</f>
        <v>Womens</v>
      </c>
      <c r="K3084">
        <f t="shared" si="146"/>
        <v>3767.5</v>
      </c>
    </row>
    <row r="3085" spans="1:11" ht="15">
      <c r="A3085" t="s">
        <v>36</v>
      </c>
      <c r="B3085">
        <v>5</v>
      </c>
      <c r="C3085">
        <v>21</v>
      </c>
      <c r="D3085" t="s">
        <v>23</v>
      </c>
      <c r="E3085" t="s">
        <v>523</v>
      </c>
      <c r="F3085" s="1">
        <v>1.1033564814814815E-2</v>
      </c>
      <c r="G3085">
        <f>_xlfn.XLOOKUP($A3085,Product_pricing!$B:$B,Product_pricing!$C:$C)</f>
        <v>23</v>
      </c>
      <c r="H3085">
        <f t="shared" si="144"/>
        <v>90.850000000000009</v>
      </c>
      <c r="I3085" s="10">
        <f t="shared" si="145"/>
        <v>8.0169508608828766E-2</v>
      </c>
      <c r="J3085" t="str">
        <f>_xlfn.XLOOKUP(A3085,Product_Details!$A:$A,Product_Details!$G:$G,"mens")</f>
        <v>Womens</v>
      </c>
      <c r="K3085">
        <f t="shared" si="146"/>
        <v>3767.5</v>
      </c>
    </row>
    <row r="3086" spans="1:11" ht="15">
      <c r="A3086" t="s">
        <v>41</v>
      </c>
      <c r="B3086">
        <v>1</v>
      </c>
      <c r="C3086">
        <v>21</v>
      </c>
      <c r="D3086" t="s">
        <v>23</v>
      </c>
      <c r="E3086" t="s">
        <v>523</v>
      </c>
      <c r="F3086" s="1">
        <v>1.1033564814814815E-2</v>
      </c>
      <c r="G3086">
        <f>_xlfn.XLOOKUP($A3086,Product_pricing!$B:$B,Product_pricing!$C:$C)</f>
        <v>10</v>
      </c>
      <c r="H3086">
        <f t="shared" si="144"/>
        <v>7.9</v>
      </c>
      <c r="I3086" s="10">
        <f t="shared" si="145"/>
        <v>6.9712616181590225E-3</v>
      </c>
      <c r="J3086" t="str">
        <f>_xlfn.XLOOKUP(A3086,Product_Details!$A:$A,Product_Details!$G:$G,"mens")</f>
        <v>Mens</v>
      </c>
      <c r="K3086">
        <f t="shared" si="146"/>
        <v>2520</v>
      </c>
    </row>
    <row r="3087" spans="1:11" ht="15">
      <c r="A3087" t="s">
        <v>32</v>
      </c>
      <c r="B3087">
        <v>5</v>
      </c>
      <c r="C3087">
        <v>21</v>
      </c>
      <c r="D3087" t="s">
        <v>23</v>
      </c>
      <c r="E3087" t="s">
        <v>523</v>
      </c>
      <c r="F3087" s="1">
        <v>1.1033564814814815E-2</v>
      </c>
      <c r="G3087">
        <f>_xlfn.XLOOKUP($A3087,Product_pricing!$B:$B,Product_pricing!$C:$C)</f>
        <v>36</v>
      </c>
      <c r="H3087">
        <f t="shared" si="144"/>
        <v>142.20000000000002</v>
      </c>
      <c r="I3087" s="10">
        <f t="shared" si="145"/>
        <v>0.12548270912686244</v>
      </c>
      <c r="J3087" t="str">
        <f>_xlfn.XLOOKUP(A3087,Product_Details!$A:$A,Product_Details!$G:$G,"mens")</f>
        <v>Mens</v>
      </c>
      <c r="K3087">
        <f t="shared" si="146"/>
        <v>2520</v>
      </c>
    </row>
    <row r="3088" spans="1:11" ht="15">
      <c r="A3088" t="s">
        <v>27</v>
      </c>
      <c r="B3088">
        <v>1</v>
      </c>
      <c r="C3088">
        <v>21</v>
      </c>
      <c r="D3088" t="s">
        <v>23</v>
      </c>
      <c r="E3088" t="s">
        <v>523</v>
      </c>
      <c r="F3088" s="1">
        <v>1.1033564814814815E-2</v>
      </c>
      <c r="G3088">
        <f>_xlfn.XLOOKUP($A3088,Product_pricing!$B:$B,Product_pricing!$C:$C)</f>
        <v>29</v>
      </c>
      <c r="H3088">
        <f t="shared" si="144"/>
        <v>22.91</v>
      </c>
      <c r="I3088" s="10">
        <f t="shared" si="145"/>
        <v>2.0216658692661166E-2</v>
      </c>
      <c r="J3088" t="str">
        <f>_xlfn.XLOOKUP(A3088,Product_Details!$A:$A,Product_Details!$G:$G,"mens")</f>
        <v>Mens</v>
      </c>
      <c r="K3088">
        <f t="shared" si="146"/>
        <v>2520</v>
      </c>
    </row>
    <row r="3089" spans="1:11" ht="15">
      <c r="A3089" t="s">
        <v>35</v>
      </c>
      <c r="B3089">
        <v>1</v>
      </c>
      <c r="C3089">
        <v>22</v>
      </c>
      <c r="D3089" t="s">
        <v>33</v>
      </c>
      <c r="E3089">
        <v>614268</v>
      </c>
      <c r="F3089" s="1">
        <v>2.0324074074074077E-3</v>
      </c>
      <c r="G3089">
        <f>_xlfn.XLOOKUP($A3089,Product_pricing!$B:$B,Product_pricing!$C:$C)</f>
        <v>32</v>
      </c>
      <c r="H3089">
        <f t="shared" si="144"/>
        <v>24.96</v>
      </c>
      <c r="I3089" s="10">
        <f t="shared" si="145"/>
        <v>2.2025656960664459E-2</v>
      </c>
      <c r="J3089" t="str">
        <f>_xlfn.XLOOKUP(A3089,Product_Details!$A:$A,Product_Details!$G:$G,"mens")</f>
        <v>Womens</v>
      </c>
      <c r="K3089">
        <f t="shared" si="146"/>
        <v>2511.6666666666665</v>
      </c>
    </row>
    <row r="3090" spans="1:11" ht="15">
      <c r="A3090" t="s">
        <v>30</v>
      </c>
      <c r="B3090">
        <v>4</v>
      </c>
      <c r="C3090">
        <v>22</v>
      </c>
      <c r="D3090" t="s">
        <v>33</v>
      </c>
      <c r="E3090">
        <v>614268</v>
      </c>
      <c r="F3090" s="1">
        <v>2.0324074074074077E-3</v>
      </c>
      <c r="G3090">
        <f>_xlfn.XLOOKUP($A3090,Product_pricing!$B:$B,Product_pricing!$C:$C)</f>
        <v>19</v>
      </c>
      <c r="H3090">
        <f t="shared" si="144"/>
        <v>59.28</v>
      </c>
      <c r="I3090" s="10">
        <f t="shared" si="145"/>
        <v>5.231093528157809E-2</v>
      </c>
      <c r="J3090" t="str">
        <f>_xlfn.XLOOKUP(A3090,Product_Details!$A:$A,Product_Details!$G:$G,"mens")</f>
        <v>Womens</v>
      </c>
      <c r="K3090">
        <f t="shared" si="146"/>
        <v>2511.6666666666665</v>
      </c>
    </row>
    <row r="3091" spans="1:11" ht="15">
      <c r="A3091" t="s">
        <v>38</v>
      </c>
      <c r="B3091">
        <v>1</v>
      </c>
      <c r="C3091">
        <v>22</v>
      </c>
      <c r="D3091" t="s">
        <v>33</v>
      </c>
      <c r="E3091">
        <v>614268</v>
      </c>
      <c r="F3091" s="1">
        <v>2.0324074074074077E-3</v>
      </c>
      <c r="G3091">
        <f>_xlfn.XLOOKUP($A3091,Product_pricing!$B:$B,Product_pricing!$C:$C)</f>
        <v>54</v>
      </c>
      <c r="H3091">
        <f t="shared" si="144"/>
        <v>42.120000000000005</v>
      </c>
      <c r="I3091" s="10">
        <f t="shared" si="145"/>
        <v>3.7168296121121276E-2</v>
      </c>
      <c r="J3091" t="str">
        <f>_xlfn.XLOOKUP(A3091,Product_Details!$A:$A,Product_Details!$G:$G,"mens")</f>
        <v>Womens</v>
      </c>
      <c r="K3091">
        <f t="shared" si="146"/>
        <v>2511.6666666666665</v>
      </c>
    </row>
    <row r="3092" spans="1:11" ht="15">
      <c r="A3092" t="s">
        <v>25</v>
      </c>
      <c r="B3092">
        <v>5</v>
      </c>
      <c r="C3092">
        <v>22</v>
      </c>
      <c r="D3092" t="s">
        <v>33</v>
      </c>
      <c r="E3092">
        <v>614268</v>
      </c>
      <c r="F3092" s="1">
        <v>2.0324074074074077E-3</v>
      </c>
      <c r="G3092">
        <f>_xlfn.XLOOKUP($A3092,Product_pricing!$B:$B,Product_pricing!$C:$C)</f>
        <v>40</v>
      </c>
      <c r="H3092">
        <f t="shared" si="144"/>
        <v>156</v>
      </c>
      <c r="I3092" s="10">
        <f t="shared" si="145"/>
        <v>0.13766035600415286</v>
      </c>
      <c r="J3092" t="str">
        <f>_xlfn.XLOOKUP(A3092,Product_Details!$A:$A,Product_Details!$G:$G,"mens")</f>
        <v>Mens</v>
      </c>
      <c r="K3092">
        <f t="shared" si="146"/>
        <v>1512</v>
      </c>
    </row>
    <row r="3093" spans="1:11" ht="15">
      <c r="A3093" t="s">
        <v>41</v>
      </c>
      <c r="B3093">
        <v>1</v>
      </c>
      <c r="C3093">
        <v>22</v>
      </c>
      <c r="D3093" t="s">
        <v>33</v>
      </c>
      <c r="E3093">
        <v>614268</v>
      </c>
      <c r="F3093" s="1">
        <v>2.0324074074074077E-3</v>
      </c>
      <c r="G3093">
        <f>_xlfn.XLOOKUP($A3093,Product_pricing!$B:$B,Product_pricing!$C:$C)</f>
        <v>10</v>
      </c>
      <c r="H3093">
        <f t="shared" si="144"/>
        <v>7.8000000000000007</v>
      </c>
      <c r="I3093" s="10">
        <f t="shared" si="145"/>
        <v>6.8830178002076432E-3</v>
      </c>
      <c r="J3093" t="str">
        <f>_xlfn.XLOOKUP(A3093,Product_Details!$A:$A,Product_Details!$G:$G,"mens")</f>
        <v>Mens</v>
      </c>
      <c r="K3093">
        <f t="shared" si="146"/>
        <v>1512</v>
      </c>
    </row>
    <row r="3094" spans="1:11" ht="15">
      <c r="A3094" t="s">
        <v>31</v>
      </c>
      <c r="B3094">
        <v>4</v>
      </c>
      <c r="C3094">
        <v>22</v>
      </c>
      <c r="D3094" t="s">
        <v>33</v>
      </c>
      <c r="E3094">
        <v>614268</v>
      </c>
      <c r="F3094" s="1">
        <v>2.0324074074074077E-3</v>
      </c>
      <c r="G3094">
        <f>_xlfn.XLOOKUP($A3094,Product_pricing!$B:$B,Product_pricing!$C:$C)</f>
        <v>57</v>
      </c>
      <c r="H3094">
        <f t="shared" si="144"/>
        <v>177.84</v>
      </c>
      <c r="I3094" s="10">
        <f t="shared" si="145"/>
        <v>0.15693280584473426</v>
      </c>
      <c r="J3094" t="str">
        <f>_xlfn.XLOOKUP(A3094,Product_Details!$A:$A,Product_Details!$G:$G,"mens")</f>
        <v>Mens</v>
      </c>
      <c r="K3094">
        <f t="shared" si="146"/>
        <v>1512</v>
      </c>
    </row>
    <row r="3095" spans="1:11" ht="15">
      <c r="A3095" t="s">
        <v>26</v>
      </c>
      <c r="B3095">
        <v>2</v>
      </c>
      <c r="C3095">
        <v>22</v>
      </c>
      <c r="D3095" t="s">
        <v>33</v>
      </c>
      <c r="E3095">
        <v>614268</v>
      </c>
      <c r="F3095" s="1">
        <v>2.0324074074074077E-3</v>
      </c>
      <c r="G3095">
        <f>_xlfn.XLOOKUP($A3095,Product_pricing!$B:$B,Product_pricing!$C:$C)</f>
        <v>17</v>
      </c>
      <c r="H3095">
        <f t="shared" si="144"/>
        <v>26.52</v>
      </c>
      <c r="I3095" s="10">
        <f t="shared" si="145"/>
        <v>2.3402260520705983E-2</v>
      </c>
      <c r="J3095" t="str">
        <f>_xlfn.XLOOKUP(A3095,Product_Details!$A:$A,Product_Details!$G:$G,"mens")</f>
        <v>Mens</v>
      </c>
      <c r="K3095">
        <f t="shared" si="146"/>
        <v>1512</v>
      </c>
    </row>
    <row r="3096" spans="1:11" ht="15">
      <c r="A3096" t="s">
        <v>27</v>
      </c>
      <c r="B3096">
        <v>5</v>
      </c>
      <c r="C3096">
        <v>22</v>
      </c>
      <c r="D3096" t="s">
        <v>33</v>
      </c>
      <c r="E3096">
        <v>614268</v>
      </c>
      <c r="F3096" s="1">
        <v>2.0324074074074077E-3</v>
      </c>
      <c r="G3096">
        <f>_xlfn.XLOOKUP($A3096,Product_pricing!$B:$B,Product_pricing!$C:$C)</f>
        <v>29</v>
      </c>
      <c r="H3096">
        <f t="shared" si="144"/>
        <v>113.10000000000001</v>
      </c>
      <c r="I3096" s="10">
        <f t="shared" si="145"/>
        <v>9.9803758103010815E-2</v>
      </c>
      <c r="J3096" t="str">
        <f>_xlfn.XLOOKUP(A3096,Product_Details!$A:$A,Product_Details!$G:$G,"mens")</f>
        <v>Mens</v>
      </c>
      <c r="K3096">
        <f t="shared" si="146"/>
        <v>1512</v>
      </c>
    </row>
    <row r="3097" spans="1:11" ht="15">
      <c r="A3097" t="s">
        <v>35</v>
      </c>
      <c r="B3097">
        <v>1</v>
      </c>
      <c r="C3097">
        <v>15</v>
      </c>
      <c r="D3097" t="s">
        <v>23</v>
      </c>
      <c r="E3097" t="s">
        <v>524</v>
      </c>
      <c r="F3097" s="1">
        <v>2.7943287037037037E-2</v>
      </c>
      <c r="G3097">
        <f>_xlfn.XLOOKUP($A3097,Product_pricing!$B:$B,Product_pricing!$C:$C)</f>
        <v>32</v>
      </c>
      <c r="H3097">
        <f t="shared" si="144"/>
        <v>27.2</v>
      </c>
      <c r="I3097" s="10">
        <f t="shared" si="145"/>
        <v>2.4002318482775366E-2</v>
      </c>
      <c r="J3097" t="str">
        <f>_xlfn.XLOOKUP(A3097,Product_Details!$A:$A,Product_Details!$G:$G,"mens")</f>
        <v>Womens</v>
      </c>
      <c r="K3097">
        <f t="shared" si="146"/>
        <v>7535</v>
      </c>
    </row>
    <row r="3098" spans="1:11" ht="15">
      <c r="A3098" t="s">
        <v>25</v>
      </c>
      <c r="B3098">
        <v>2</v>
      </c>
      <c r="C3098">
        <v>15</v>
      </c>
      <c r="D3098" t="s">
        <v>23</v>
      </c>
      <c r="E3098" t="s">
        <v>524</v>
      </c>
      <c r="F3098" s="1">
        <v>2.7943287037037037E-2</v>
      </c>
      <c r="G3098">
        <f>_xlfn.XLOOKUP($A3098,Product_pricing!$B:$B,Product_pricing!$C:$C)</f>
        <v>40</v>
      </c>
      <c r="H3098">
        <f t="shared" si="144"/>
        <v>68</v>
      </c>
      <c r="I3098" s="10">
        <f t="shared" si="145"/>
        <v>6.0005796206938425E-2</v>
      </c>
      <c r="J3098" t="str">
        <f>_xlfn.XLOOKUP(A3098,Product_Details!$A:$A,Product_Details!$G:$G,"mens")</f>
        <v>Mens</v>
      </c>
      <c r="K3098">
        <f t="shared" si="146"/>
        <v>3780</v>
      </c>
    </row>
    <row r="3099" spans="1:11" ht="15">
      <c r="A3099" t="s">
        <v>32</v>
      </c>
      <c r="B3099">
        <v>5</v>
      </c>
      <c r="C3099">
        <v>15</v>
      </c>
      <c r="D3099" t="s">
        <v>23</v>
      </c>
      <c r="E3099" t="s">
        <v>524</v>
      </c>
      <c r="F3099" s="1">
        <v>2.7943287037037037E-2</v>
      </c>
      <c r="G3099">
        <f>_xlfn.XLOOKUP($A3099,Product_pricing!$B:$B,Product_pricing!$C:$C)</f>
        <v>36</v>
      </c>
      <c r="H3099">
        <f t="shared" si="144"/>
        <v>153</v>
      </c>
      <c r="I3099" s="10">
        <f t="shared" si="145"/>
        <v>0.13501304146561144</v>
      </c>
      <c r="J3099" t="str">
        <f>_xlfn.XLOOKUP(A3099,Product_Details!$A:$A,Product_Details!$G:$G,"mens")</f>
        <v>Mens</v>
      </c>
      <c r="K3099">
        <f t="shared" si="146"/>
        <v>3780</v>
      </c>
    </row>
    <row r="3100" spans="1:11" ht="15">
      <c r="A3100" t="s">
        <v>22</v>
      </c>
      <c r="B3100">
        <v>2</v>
      </c>
      <c r="C3100">
        <v>2</v>
      </c>
      <c r="D3100" t="s">
        <v>23</v>
      </c>
      <c r="E3100" t="s">
        <v>525</v>
      </c>
      <c r="F3100" s="1">
        <v>4.0991898148148152E-2</v>
      </c>
      <c r="G3100">
        <f>_xlfn.XLOOKUP($A3100,Product_pricing!$B:$B,Product_pricing!$C:$C)</f>
        <v>13</v>
      </c>
      <c r="H3100">
        <f t="shared" si="144"/>
        <v>25.48</v>
      </c>
      <c r="I3100" s="10">
        <f t="shared" si="145"/>
        <v>2.2484524814011631E-2</v>
      </c>
      <c r="J3100" t="str">
        <f>_xlfn.XLOOKUP(A3100,Product_Details!$A:$A,Product_Details!$G:$G,"mens")</f>
        <v>Womens</v>
      </c>
      <c r="K3100">
        <f t="shared" si="146"/>
        <v>2511.6666666666665</v>
      </c>
    </row>
    <row r="3101" spans="1:11" ht="15">
      <c r="A3101" t="s">
        <v>35</v>
      </c>
      <c r="B3101">
        <v>1</v>
      </c>
      <c r="C3101">
        <v>2</v>
      </c>
      <c r="D3101" t="s">
        <v>23</v>
      </c>
      <c r="E3101" t="s">
        <v>525</v>
      </c>
      <c r="F3101" s="1">
        <v>4.0991898148148152E-2</v>
      </c>
      <c r="G3101">
        <f>_xlfn.XLOOKUP($A3101,Product_pricing!$B:$B,Product_pricing!$C:$C)</f>
        <v>32</v>
      </c>
      <c r="H3101">
        <f t="shared" si="144"/>
        <v>31.36</v>
      </c>
      <c r="I3101" s="10">
        <f t="shared" si="145"/>
        <v>2.767326130955278E-2</v>
      </c>
      <c r="J3101" t="str">
        <f>_xlfn.XLOOKUP(A3101,Product_Details!$A:$A,Product_Details!$G:$G,"mens")</f>
        <v>Womens</v>
      </c>
      <c r="K3101">
        <f t="shared" si="146"/>
        <v>2511.6666666666665</v>
      </c>
    </row>
    <row r="3102" spans="1:11" ht="15">
      <c r="A3102" t="s">
        <v>30</v>
      </c>
      <c r="B3102">
        <v>1</v>
      </c>
      <c r="C3102">
        <v>2</v>
      </c>
      <c r="D3102" t="s">
        <v>23</v>
      </c>
      <c r="E3102" t="s">
        <v>525</v>
      </c>
      <c r="F3102" s="1">
        <v>4.0991898148148152E-2</v>
      </c>
      <c r="G3102">
        <f>_xlfn.XLOOKUP($A3102,Product_pricing!$B:$B,Product_pricing!$C:$C)</f>
        <v>19</v>
      </c>
      <c r="H3102">
        <f t="shared" si="144"/>
        <v>18.62</v>
      </c>
      <c r="I3102" s="10">
        <f t="shared" si="145"/>
        <v>1.6430998902546966E-2</v>
      </c>
      <c r="J3102" t="str">
        <f>_xlfn.XLOOKUP(A3102,Product_Details!$A:$A,Product_Details!$G:$G,"mens")</f>
        <v>Womens</v>
      </c>
      <c r="K3102">
        <f t="shared" si="146"/>
        <v>2511.6666666666665</v>
      </c>
    </row>
    <row r="3103" spans="1:11" ht="15">
      <c r="A3103" t="s">
        <v>25</v>
      </c>
      <c r="B3103">
        <v>3</v>
      </c>
      <c r="C3103">
        <v>2</v>
      </c>
      <c r="D3103" t="s">
        <v>23</v>
      </c>
      <c r="E3103" t="s">
        <v>525</v>
      </c>
      <c r="F3103" s="1">
        <v>4.0991898148148152E-2</v>
      </c>
      <c r="G3103">
        <f>_xlfn.XLOOKUP($A3103,Product_pricing!$B:$B,Product_pricing!$C:$C)</f>
        <v>40</v>
      </c>
      <c r="H3103">
        <f t="shared" si="144"/>
        <v>117.6</v>
      </c>
      <c r="I3103" s="10">
        <f t="shared" si="145"/>
        <v>0.10377472991082291</v>
      </c>
      <c r="J3103" t="str">
        <f>_xlfn.XLOOKUP(A3103,Product_Details!$A:$A,Product_Details!$G:$G,"mens")</f>
        <v>Mens</v>
      </c>
      <c r="K3103">
        <f t="shared" si="146"/>
        <v>1890</v>
      </c>
    </row>
    <row r="3104" spans="1:11" ht="15">
      <c r="A3104" t="s">
        <v>41</v>
      </c>
      <c r="B3104">
        <v>4</v>
      </c>
      <c r="C3104">
        <v>2</v>
      </c>
      <c r="D3104" t="s">
        <v>23</v>
      </c>
      <c r="E3104" t="s">
        <v>525</v>
      </c>
      <c r="F3104" s="1">
        <v>4.0991898148148152E-2</v>
      </c>
      <c r="G3104">
        <f>_xlfn.XLOOKUP($A3104,Product_pricing!$B:$B,Product_pricing!$C:$C)</f>
        <v>10</v>
      </c>
      <c r="H3104">
        <f t="shared" si="144"/>
        <v>39.200000000000003</v>
      </c>
      <c r="I3104" s="10">
        <f t="shared" si="145"/>
        <v>3.4591576636940978E-2</v>
      </c>
      <c r="J3104" t="str">
        <f>_xlfn.XLOOKUP(A3104,Product_Details!$A:$A,Product_Details!$G:$G,"mens")</f>
        <v>Mens</v>
      </c>
      <c r="K3104">
        <f t="shared" si="146"/>
        <v>1890</v>
      </c>
    </row>
    <row r="3105" spans="1:11" ht="15">
      <c r="A3105" t="s">
        <v>31</v>
      </c>
      <c r="B3105">
        <v>2</v>
      </c>
      <c r="C3105">
        <v>2</v>
      </c>
      <c r="D3105" t="s">
        <v>23</v>
      </c>
      <c r="E3105" t="s">
        <v>525</v>
      </c>
      <c r="F3105" s="1">
        <v>4.0991898148148152E-2</v>
      </c>
      <c r="G3105">
        <f>_xlfn.XLOOKUP($A3105,Product_pricing!$B:$B,Product_pricing!$C:$C)</f>
        <v>57</v>
      </c>
      <c r="H3105">
        <f t="shared" si="144"/>
        <v>111.72</v>
      </c>
      <c r="I3105" s="10">
        <f t="shared" si="145"/>
        <v>9.8585993415281778E-2</v>
      </c>
      <c r="J3105" t="str">
        <f>_xlfn.XLOOKUP(A3105,Product_Details!$A:$A,Product_Details!$G:$G,"mens")</f>
        <v>Mens</v>
      </c>
      <c r="K3105">
        <f t="shared" si="146"/>
        <v>1890</v>
      </c>
    </row>
    <row r="3106" spans="1:11" ht="15">
      <c r="A3106" t="s">
        <v>32</v>
      </c>
      <c r="B3106">
        <v>1</v>
      </c>
      <c r="C3106">
        <v>2</v>
      </c>
      <c r="D3106" t="s">
        <v>23</v>
      </c>
      <c r="E3106" t="s">
        <v>525</v>
      </c>
      <c r="F3106" s="1">
        <v>4.0991898148148152E-2</v>
      </c>
      <c r="G3106">
        <f>_xlfn.XLOOKUP($A3106,Product_pricing!$B:$B,Product_pricing!$C:$C)</f>
        <v>36</v>
      </c>
      <c r="H3106">
        <f t="shared" si="144"/>
        <v>35.28</v>
      </c>
      <c r="I3106" s="10">
        <f t="shared" si="145"/>
        <v>3.1132418973246877E-2</v>
      </c>
      <c r="J3106" t="str">
        <f>_xlfn.XLOOKUP(A3106,Product_Details!$A:$A,Product_Details!$G:$G,"mens")</f>
        <v>Mens</v>
      </c>
      <c r="K3106">
        <f t="shared" si="146"/>
        <v>1890</v>
      </c>
    </row>
    <row r="3107" spans="1:11" ht="15">
      <c r="A3107" t="s">
        <v>22</v>
      </c>
      <c r="B3107">
        <v>5</v>
      </c>
      <c r="C3107">
        <v>22</v>
      </c>
      <c r="D3107" t="s">
        <v>33</v>
      </c>
      <c r="E3107" t="s">
        <v>526</v>
      </c>
      <c r="F3107" s="1">
        <v>9.2442129629629628E-3</v>
      </c>
      <c r="G3107">
        <f>_xlfn.XLOOKUP($A3107,Product_pricing!$B:$B,Product_pricing!$C:$C)</f>
        <v>13</v>
      </c>
      <c r="H3107">
        <f t="shared" si="144"/>
        <v>50.7</v>
      </c>
      <c r="I3107" s="10">
        <f t="shared" si="145"/>
        <v>4.4739615701349676E-2</v>
      </c>
      <c r="J3107" t="str">
        <f>_xlfn.XLOOKUP(A3107,Product_Details!$A:$A,Product_Details!$G:$G,"mens")</f>
        <v>Womens</v>
      </c>
      <c r="K3107">
        <f t="shared" si="146"/>
        <v>1883.75</v>
      </c>
    </row>
    <row r="3108" spans="1:11" ht="15">
      <c r="A3108" t="s">
        <v>29</v>
      </c>
      <c r="B3108">
        <v>3</v>
      </c>
      <c r="C3108">
        <v>22</v>
      </c>
      <c r="D3108" t="s">
        <v>33</v>
      </c>
      <c r="E3108" t="s">
        <v>526</v>
      </c>
      <c r="F3108" s="1">
        <v>9.2442129629629628E-3</v>
      </c>
      <c r="G3108">
        <f>_xlfn.XLOOKUP($A3108,Product_pricing!$B:$B,Product_pricing!$C:$C)</f>
        <v>10</v>
      </c>
      <c r="H3108">
        <f t="shared" si="144"/>
        <v>23.400000000000002</v>
      </c>
      <c r="I3108" s="10">
        <f t="shared" si="145"/>
        <v>2.0649053400622931E-2</v>
      </c>
      <c r="J3108" t="str">
        <f>_xlfn.XLOOKUP(A3108,Product_Details!$A:$A,Product_Details!$G:$G,"mens")</f>
        <v>Womens</v>
      </c>
      <c r="K3108">
        <f t="shared" si="146"/>
        <v>1883.75</v>
      </c>
    </row>
    <row r="3109" spans="1:11" ht="15">
      <c r="A3109" t="s">
        <v>36</v>
      </c>
      <c r="B3109">
        <v>5</v>
      </c>
      <c r="C3109">
        <v>22</v>
      </c>
      <c r="D3109" t="s">
        <v>33</v>
      </c>
      <c r="E3109" t="s">
        <v>526</v>
      </c>
      <c r="F3109" s="1">
        <v>9.2442129629629628E-3</v>
      </c>
      <c r="G3109">
        <f>_xlfn.XLOOKUP($A3109,Product_pricing!$B:$B,Product_pricing!$C:$C)</f>
        <v>23</v>
      </c>
      <c r="H3109">
        <f t="shared" si="144"/>
        <v>89.7</v>
      </c>
      <c r="I3109" s="10">
        <f t="shared" si="145"/>
        <v>7.915470470238789E-2</v>
      </c>
      <c r="J3109" t="str">
        <f>_xlfn.XLOOKUP(A3109,Product_Details!$A:$A,Product_Details!$G:$G,"mens")</f>
        <v>Womens</v>
      </c>
      <c r="K3109">
        <f t="shared" si="146"/>
        <v>1883.75</v>
      </c>
    </row>
    <row r="3110" spans="1:11" ht="15">
      <c r="A3110" t="s">
        <v>38</v>
      </c>
      <c r="B3110">
        <v>1</v>
      </c>
      <c r="C3110">
        <v>22</v>
      </c>
      <c r="D3110" t="s">
        <v>33</v>
      </c>
      <c r="E3110" t="s">
        <v>526</v>
      </c>
      <c r="F3110" s="1">
        <v>9.2442129629629628E-3</v>
      </c>
      <c r="G3110">
        <f>_xlfn.XLOOKUP($A3110,Product_pricing!$B:$B,Product_pricing!$C:$C)</f>
        <v>54</v>
      </c>
      <c r="H3110">
        <f t="shared" si="144"/>
        <v>42.120000000000005</v>
      </c>
      <c r="I3110" s="10">
        <f t="shared" si="145"/>
        <v>3.7168296121121276E-2</v>
      </c>
      <c r="J3110" t="str">
        <f>_xlfn.XLOOKUP(A3110,Product_Details!$A:$A,Product_Details!$G:$G,"mens")</f>
        <v>Womens</v>
      </c>
      <c r="K3110">
        <f t="shared" si="146"/>
        <v>1883.75</v>
      </c>
    </row>
    <row r="3111" spans="1:11" ht="15">
      <c r="A3111" t="s">
        <v>25</v>
      </c>
      <c r="B3111">
        <v>3</v>
      </c>
      <c r="C3111">
        <v>22</v>
      </c>
      <c r="D3111" t="s">
        <v>33</v>
      </c>
      <c r="E3111" t="s">
        <v>526</v>
      </c>
      <c r="F3111" s="1">
        <v>9.2442129629629628E-3</v>
      </c>
      <c r="G3111">
        <f>_xlfn.XLOOKUP($A3111,Product_pricing!$B:$B,Product_pricing!$C:$C)</f>
        <v>40</v>
      </c>
      <c r="H3111">
        <f t="shared" si="144"/>
        <v>93.600000000000009</v>
      </c>
      <c r="I3111" s="10">
        <f t="shared" si="145"/>
        <v>8.2596213602491725E-2</v>
      </c>
      <c r="J3111" t="str">
        <f>_xlfn.XLOOKUP(A3111,Product_Details!$A:$A,Product_Details!$G:$G,"mens")</f>
        <v>Mens</v>
      </c>
      <c r="K3111">
        <f t="shared" si="146"/>
        <v>2520</v>
      </c>
    </row>
    <row r="3112" spans="1:11" ht="15">
      <c r="A3112" t="s">
        <v>41</v>
      </c>
      <c r="B3112">
        <v>5</v>
      </c>
      <c r="C3112">
        <v>22</v>
      </c>
      <c r="D3112" t="s">
        <v>33</v>
      </c>
      <c r="E3112" t="s">
        <v>526</v>
      </c>
      <c r="F3112" s="1">
        <v>9.2442129629629628E-3</v>
      </c>
      <c r="G3112">
        <f>_xlfn.XLOOKUP($A3112,Product_pricing!$B:$B,Product_pricing!$C:$C)</f>
        <v>10</v>
      </c>
      <c r="H3112">
        <f t="shared" si="144"/>
        <v>39</v>
      </c>
      <c r="I3112" s="10">
        <f t="shared" si="145"/>
        <v>3.4415089001038214E-2</v>
      </c>
      <c r="J3112" t="str">
        <f>_xlfn.XLOOKUP(A3112,Product_Details!$A:$A,Product_Details!$G:$G,"mens")</f>
        <v>Mens</v>
      </c>
      <c r="K3112">
        <f t="shared" si="146"/>
        <v>2520</v>
      </c>
    </row>
    <row r="3113" spans="1:11" ht="15">
      <c r="A3113" t="s">
        <v>31</v>
      </c>
      <c r="B3113">
        <v>3</v>
      </c>
      <c r="C3113">
        <v>22</v>
      </c>
      <c r="D3113" t="s">
        <v>33</v>
      </c>
      <c r="E3113" t="s">
        <v>526</v>
      </c>
      <c r="F3113" s="1">
        <v>9.2442129629629628E-3</v>
      </c>
      <c r="G3113">
        <f>_xlfn.XLOOKUP($A3113,Product_pricing!$B:$B,Product_pricing!$C:$C)</f>
        <v>57</v>
      </c>
      <c r="H3113">
        <f t="shared" si="144"/>
        <v>133.38</v>
      </c>
      <c r="I3113" s="10">
        <f t="shared" si="145"/>
        <v>0.11769960438355069</v>
      </c>
      <c r="J3113" t="str">
        <f>_xlfn.XLOOKUP(A3113,Product_Details!$A:$A,Product_Details!$G:$G,"mens")</f>
        <v>Mens</v>
      </c>
      <c r="K3113">
        <f t="shared" si="146"/>
        <v>2520</v>
      </c>
    </row>
    <row r="3114" spans="1:11" ht="15">
      <c r="A3114" t="s">
        <v>35</v>
      </c>
      <c r="B3114">
        <v>3</v>
      </c>
      <c r="C3114">
        <v>2</v>
      </c>
      <c r="D3114" t="s">
        <v>33</v>
      </c>
      <c r="E3114" t="s">
        <v>527</v>
      </c>
      <c r="F3114" s="1">
        <v>1.5451388888888891E-3</v>
      </c>
      <c r="G3114">
        <f>_xlfn.XLOOKUP($A3114,Product_pricing!$B:$B,Product_pricing!$C:$C)</f>
        <v>32</v>
      </c>
      <c r="H3114">
        <f t="shared" si="144"/>
        <v>94.08</v>
      </c>
      <c r="I3114" s="10">
        <f t="shared" si="145"/>
        <v>8.3019783928658344E-2</v>
      </c>
      <c r="J3114" t="str">
        <f>_xlfn.XLOOKUP(A3114,Product_Details!$A:$A,Product_Details!$G:$G,"mens")</f>
        <v>Womens</v>
      </c>
      <c r="K3114">
        <f t="shared" si="146"/>
        <v>2511.6666666666665</v>
      </c>
    </row>
    <row r="3115" spans="1:11" ht="15">
      <c r="A3115" t="s">
        <v>36</v>
      </c>
      <c r="B3115">
        <v>3</v>
      </c>
      <c r="C3115">
        <v>2</v>
      </c>
      <c r="D3115" t="s">
        <v>33</v>
      </c>
      <c r="E3115" t="s">
        <v>527</v>
      </c>
      <c r="F3115" s="1">
        <v>1.5451388888888891E-3</v>
      </c>
      <c r="G3115">
        <f>_xlfn.XLOOKUP($A3115,Product_pricing!$B:$B,Product_pricing!$C:$C)</f>
        <v>23</v>
      </c>
      <c r="H3115">
        <f t="shared" si="144"/>
        <v>67.62</v>
      </c>
      <c r="I3115" s="10">
        <f t="shared" si="145"/>
        <v>5.967046969872318E-2</v>
      </c>
      <c r="J3115" t="str">
        <f>_xlfn.XLOOKUP(A3115,Product_Details!$A:$A,Product_Details!$G:$G,"mens")</f>
        <v>Womens</v>
      </c>
      <c r="K3115">
        <f t="shared" si="146"/>
        <v>2511.6666666666665</v>
      </c>
    </row>
    <row r="3116" spans="1:11" ht="15">
      <c r="A3116" t="s">
        <v>30</v>
      </c>
      <c r="B3116">
        <v>2</v>
      </c>
      <c r="C3116">
        <v>2</v>
      </c>
      <c r="D3116" t="s">
        <v>33</v>
      </c>
      <c r="E3116" t="s">
        <v>527</v>
      </c>
      <c r="F3116" s="1">
        <v>1.5451388888888891E-3</v>
      </c>
      <c r="G3116">
        <f>_xlfn.XLOOKUP($A3116,Product_pricing!$B:$B,Product_pricing!$C:$C)</f>
        <v>19</v>
      </c>
      <c r="H3116">
        <f t="shared" si="144"/>
        <v>37.24</v>
      </c>
      <c r="I3116" s="10">
        <f t="shared" si="145"/>
        <v>3.2861997805093933E-2</v>
      </c>
      <c r="J3116" t="str">
        <f>_xlfn.XLOOKUP(A3116,Product_Details!$A:$A,Product_Details!$G:$G,"mens")</f>
        <v>Womens</v>
      </c>
      <c r="K3116">
        <f t="shared" si="146"/>
        <v>2511.6666666666665</v>
      </c>
    </row>
    <row r="3117" spans="1:11" ht="15">
      <c r="A3117" t="s">
        <v>41</v>
      </c>
      <c r="B3117">
        <v>1</v>
      </c>
      <c r="C3117">
        <v>2</v>
      </c>
      <c r="D3117" t="s">
        <v>33</v>
      </c>
      <c r="E3117" t="s">
        <v>527</v>
      </c>
      <c r="F3117" s="1">
        <v>1.5451388888888891E-3</v>
      </c>
      <c r="G3117">
        <f>_xlfn.XLOOKUP($A3117,Product_pricing!$B:$B,Product_pricing!$C:$C)</f>
        <v>10</v>
      </c>
      <c r="H3117">
        <f t="shared" si="144"/>
        <v>9.8000000000000007</v>
      </c>
      <c r="I3117" s="10">
        <f t="shared" si="145"/>
        <v>8.6478941592352445E-3</v>
      </c>
      <c r="J3117" t="str">
        <f>_xlfn.XLOOKUP(A3117,Product_Details!$A:$A,Product_Details!$G:$G,"mens")</f>
        <v>Mens</v>
      </c>
      <c r="K3117">
        <f t="shared" si="146"/>
        <v>1890</v>
      </c>
    </row>
    <row r="3118" spans="1:11" ht="15">
      <c r="A3118" t="s">
        <v>31</v>
      </c>
      <c r="B3118">
        <v>5</v>
      </c>
      <c r="C3118">
        <v>2</v>
      </c>
      <c r="D3118" t="s">
        <v>33</v>
      </c>
      <c r="E3118" t="s">
        <v>527</v>
      </c>
      <c r="F3118" s="1">
        <v>1.5451388888888891E-3</v>
      </c>
      <c r="G3118">
        <f>_xlfn.XLOOKUP($A3118,Product_pricing!$B:$B,Product_pricing!$C:$C)</f>
        <v>57</v>
      </c>
      <c r="H3118">
        <f t="shared" si="144"/>
        <v>279.3</v>
      </c>
      <c r="I3118" s="10">
        <f t="shared" si="145"/>
        <v>0.24646498353820445</v>
      </c>
      <c r="J3118" t="str">
        <f>_xlfn.XLOOKUP(A3118,Product_Details!$A:$A,Product_Details!$G:$G,"mens")</f>
        <v>Mens</v>
      </c>
      <c r="K3118">
        <f t="shared" si="146"/>
        <v>1890</v>
      </c>
    </row>
    <row r="3119" spans="1:11" ht="15">
      <c r="A3119" t="s">
        <v>32</v>
      </c>
      <c r="B3119">
        <v>5</v>
      </c>
      <c r="C3119">
        <v>2</v>
      </c>
      <c r="D3119" t="s">
        <v>33</v>
      </c>
      <c r="E3119" t="s">
        <v>527</v>
      </c>
      <c r="F3119" s="1">
        <v>1.5451388888888891E-3</v>
      </c>
      <c r="G3119">
        <f>_xlfn.XLOOKUP($A3119,Product_pricing!$B:$B,Product_pricing!$C:$C)</f>
        <v>36</v>
      </c>
      <c r="H3119">
        <f t="shared" si="144"/>
        <v>176.4</v>
      </c>
      <c r="I3119" s="10">
        <f t="shared" si="145"/>
        <v>0.15566209486623436</v>
      </c>
      <c r="J3119" t="str">
        <f>_xlfn.XLOOKUP(A3119,Product_Details!$A:$A,Product_Details!$G:$G,"mens")</f>
        <v>Mens</v>
      </c>
      <c r="K3119">
        <f t="shared" si="146"/>
        <v>1890</v>
      </c>
    </row>
    <row r="3120" spans="1:11" ht="15">
      <c r="A3120" t="s">
        <v>27</v>
      </c>
      <c r="B3120">
        <v>5</v>
      </c>
      <c r="C3120">
        <v>2</v>
      </c>
      <c r="D3120" t="s">
        <v>33</v>
      </c>
      <c r="E3120" t="s">
        <v>527</v>
      </c>
      <c r="F3120" s="1">
        <v>1.5451388888888891E-3</v>
      </c>
      <c r="G3120">
        <f>_xlfn.XLOOKUP($A3120,Product_pricing!$B:$B,Product_pricing!$C:$C)</f>
        <v>29</v>
      </c>
      <c r="H3120">
        <f t="shared" si="144"/>
        <v>142.1</v>
      </c>
      <c r="I3120" s="10">
        <f t="shared" si="145"/>
        <v>0.12539446530891102</v>
      </c>
      <c r="J3120" t="str">
        <f>_xlfn.XLOOKUP(A3120,Product_Details!$A:$A,Product_Details!$G:$G,"mens")</f>
        <v>Mens</v>
      </c>
      <c r="K3120">
        <f t="shared" si="146"/>
        <v>1890</v>
      </c>
    </row>
    <row r="3121" spans="1:11" ht="15">
      <c r="A3121" t="s">
        <v>22</v>
      </c>
      <c r="B3121">
        <v>3</v>
      </c>
      <c r="C3121">
        <v>19</v>
      </c>
      <c r="D3121" t="s">
        <v>23</v>
      </c>
      <c r="E3121" t="s">
        <v>528</v>
      </c>
      <c r="F3121" s="1">
        <v>1.8848379629629628E-2</v>
      </c>
      <c r="G3121">
        <f>_xlfn.XLOOKUP($A3121,Product_pricing!$B:$B,Product_pricing!$C:$C)</f>
        <v>13</v>
      </c>
      <c r="H3121">
        <f t="shared" si="144"/>
        <v>31.590000000000003</v>
      </c>
      <c r="I3121" s="10">
        <f t="shared" si="145"/>
        <v>2.7876222090840955E-2</v>
      </c>
      <c r="J3121" t="str">
        <f>_xlfn.XLOOKUP(A3121,Product_Details!$A:$A,Product_Details!$G:$G,"mens")</f>
        <v>Womens</v>
      </c>
      <c r="K3121">
        <f t="shared" si="146"/>
        <v>7535</v>
      </c>
    </row>
    <row r="3122" spans="1:11" ht="15">
      <c r="A3122" t="s">
        <v>25</v>
      </c>
      <c r="B3122">
        <v>3</v>
      </c>
      <c r="C3122">
        <v>19</v>
      </c>
      <c r="D3122" t="s">
        <v>23</v>
      </c>
      <c r="E3122" t="s">
        <v>528</v>
      </c>
      <c r="F3122" s="1">
        <v>1.8848379629629628E-2</v>
      </c>
      <c r="G3122">
        <f>_xlfn.XLOOKUP($A3122,Product_pricing!$B:$B,Product_pricing!$C:$C)</f>
        <v>40</v>
      </c>
      <c r="H3122">
        <f t="shared" si="144"/>
        <v>97.2</v>
      </c>
      <c r="I3122" s="10">
        <f t="shared" si="145"/>
        <v>8.5772991048741393E-2</v>
      </c>
      <c r="J3122" t="str">
        <f>_xlfn.XLOOKUP(A3122,Product_Details!$A:$A,Product_Details!$G:$G,"mens")</f>
        <v>Mens</v>
      </c>
      <c r="K3122">
        <f t="shared" si="146"/>
        <v>1512</v>
      </c>
    </row>
    <row r="3123" spans="1:11" ht="15">
      <c r="A3123" t="s">
        <v>41</v>
      </c>
      <c r="B3123">
        <v>2</v>
      </c>
      <c r="C3123">
        <v>19</v>
      </c>
      <c r="D3123" t="s">
        <v>23</v>
      </c>
      <c r="E3123" t="s">
        <v>528</v>
      </c>
      <c r="F3123" s="1">
        <v>1.8848379629629628E-2</v>
      </c>
      <c r="G3123">
        <f>_xlfn.XLOOKUP($A3123,Product_pricing!$B:$B,Product_pricing!$C:$C)</f>
        <v>10</v>
      </c>
      <c r="H3123">
        <f t="shared" si="144"/>
        <v>16.200000000000003</v>
      </c>
      <c r="I3123" s="10">
        <f t="shared" si="145"/>
        <v>1.4295498508123568E-2</v>
      </c>
      <c r="J3123" t="str">
        <f>_xlfn.XLOOKUP(A3123,Product_Details!$A:$A,Product_Details!$G:$G,"mens")</f>
        <v>Mens</v>
      </c>
      <c r="K3123">
        <f t="shared" si="146"/>
        <v>1512</v>
      </c>
    </row>
    <row r="3124" spans="1:11" ht="15">
      <c r="A3124" t="s">
        <v>31</v>
      </c>
      <c r="B3124">
        <v>3</v>
      </c>
      <c r="C3124">
        <v>19</v>
      </c>
      <c r="D3124" t="s">
        <v>23</v>
      </c>
      <c r="E3124" t="s">
        <v>528</v>
      </c>
      <c r="F3124" s="1">
        <v>1.8848379629629628E-2</v>
      </c>
      <c r="G3124">
        <f>_xlfn.XLOOKUP($A3124,Product_pricing!$B:$B,Product_pricing!$C:$C)</f>
        <v>57</v>
      </c>
      <c r="H3124">
        <f t="shared" si="144"/>
        <v>138.51000000000002</v>
      </c>
      <c r="I3124" s="10">
        <f t="shared" si="145"/>
        <v>0.12222651224445651</v>
      </c>
      <c r="J3124" t="str">
        <f>_xlfn.XLOOKUP(A3124,Product_Details!$A:$A,Product_Details!$G:$G,"mens")</f>
        <v>Mens</v>
      </c>
      <c r="K3124">
        <f t="shared" si="146"/>
        <v>1512</v>
      </c>
    </row>
    <row r="3125" spans="1:11" ht="15">
      <c r="A3125" t="s">
        <v>26</v>
      </c>
      <c r="B3125">
        <v>5</v>
      </c>
      <c r="C3125">
        <v>19</v>
      </c>
      <c r="D3125" t="s">
        <v>23</v>
      </c>
      <c r="E3125" t="s">
        <v>528</v>
      </c>
      <c r="F3125" s="1">
        <v>1.8848379629629628E-2</v>
      </c>
      <c r="G3125">
        <f>_xlfn.XLOOKUP($A3125,Product_pricing!$B:$B,Product_pricing!$C:$C)</f>
        <v>17</v>
      </c>
      <c r="H3125">
        <f t="shared" si="144"/>
        <v>68.850000000000009</v>
      </c>
      <c r="I3125" s="10">
        <f t="shared" si="145"/>
        <v>6.0755868659525161E-2</v>
      </c>
      <c r="J3125" t="str">
        <f>_xlfn.XLOOKUP(A3125,Product_Details!$A:$A,Product_Details!$G:$G,"mens")</f>
        <v>Mens</v>
      </c>
      <c r="K3125">
        <f t="shared" si="146"/>
        <v>1512</v>
      </c>
    </row>
    <row r="3126" spans="1:11" ht="15">
      <c r="A3126" t="s">
        <v>27</v>
      </c>
      <c r="B3126">
        <v>1</v>
      </c>
      <c r="C3126">
        <v>19</v>
      </c>
      <c r="D3126" t="s">
        <v>23</v>
      </c>
      <c r="E3126" t="s">
        <v>528</v>
      </c>
      <c r="F3126" s="1">
        <v>1.8848379629629628E-2</v>
      </c>
      <c r="G3126">
        <f>_xlfn.XLOOKUP($A3126,Product_pricing!$B:$B,Product_pricing!$C:$C)</f>
        <v>29</v>
      </c>
      <c r="H3126">
        <f t="shared" si="144"/>
        <v>23.490000000000002</v>
      </c>
      <c r="I3126" s="10">
        <f t="shared" si="145"/>
        <v>2.0728472836779172E-2</v>
      </c>
      <c r="J3126" t="str">
        <f>_xlfn.XLOOKUP(A3126,Product_Details!$A:$A,Product_Details!$G:$G,"mens")</f>
        <v>Mens</v>
      </c>
      <c r="K3126">
        <f t="shared" si="146"/>
        <v>1512</v>
      </c>
    </row>
    <row r="3127" spans="1:11" ht="15">
      <c r="A3127" t="s">
        <v>22</v>
      </c>
      <c r="B3127">
        <v>5</v>
      </c>
      <c r="C3127">
        <v>17</v>
      </c>
      <c r="D3127" t="s">
        <v>23</v>
      </c>
      <c r="E3127">
        <v>275517</v>
      </c>
      <c r="F3127" s="1">
        <v>3.9532407407407412E-2</v>
      </c>
      <c r="G3127">
        <f>_xlfn.XLOOKUP($A3127,Product_pricing!$B:$B,Product_pricing!$C:$C)</f>
        <v>13</v>
      </c>
      <c r="H3127">
        <f t="shared" si="144"/>
        <v>53.949999999999996</v>
      </c>
      <c r="I3127" s="10">
        <f t="shared" si="145"/>
        <v>4.7607539784769531E-2</v>
      </c>
      <c r="J3127" t="str">
        <f>_xlfn.XLOOKUP(A3127,Product_Details!$A:$A,Product_Details!$G:$G,"mens")</f>
        <v>Womens</v>
      </c>
      <c r="K3127">
        <f t="shared" si="146"/>
        <v>2511.6666666666665</v>
      </c>
    </row>
    <row r="3128" spans="1:11" ht="15">
      <c r="A3128" t="s">
        <v>36</v>
      </c>
      <c r="B3128">
        <v>4</v>
      </c>
      <c r="C3128">
        <v>17</v>
      </c>
      <c r="D3128" t="s">
        <v>23</v>
      </c>
      <c r="E3128">
        <v>275517</v>
      </c>
      <c r="F3128" s="1">
        <v>3.9532407407407412E-2</v>
      </c>
      <c r="G3128">
        <f>_xlfn.XLOOKUP($A3128,Product_pricing!$B:$B,Product_pricing!$C:$C)</f>
        <v>23</v>
      </c>
      <c r="H3128">
        <f t="shared" si="144"/>
        <v>76.36</v>
      </c>
      <c r="I3128" s="10">
        <f t="shared" si="145"/>
        <v>6.7382979387673791E-2</v>
      </c>
      <c r="J3128" t="str">
        <f>_xlfn.XLOOKUP(A3128,Product_Details!$A:$A,Product_Details!$G:$G,"mens")</f>
        <v>Womens</v>
      </c>
      <c r="K3128">
        <f t="shared" si="146"/>
        <v>2511.6666666666665</v>
      </c>
    </row>
    <row r="3129" spans="1:11" ht="15">
      <c r="A3129" t="s">
        <v>30</v>
      </c>
      <c r="B3129">
        <v>5</v>
      </c>
      <c r="C3129">
        <v>17</v>
      </c>
      <c r="D3129" t="s">
        <v>23</v>
      </c>
      <c r="E3129">
        <v>275517</v>
      </c>
      <c r="F3129" s="1">
        <v>3.9532407407407412E-2</v>
      </c>
      <c r="G3129">
        <f>_xlfn.XLOOKUP($A3129,Product_pricing!$B:$B,Product_pricing!$C:$C)</f>
        <v>19</v>
      </c>
      <c r="H3129">
        <f t="shared" si="144"/>
        <v>78.849999999999994</v>
      </c>
      <c r="I3129" s="10">
        <f t="shared" si="145"/>
        <v>6.9580250454663151E-2</v>
      </c>
      <c r="J3129" t="str">
        <f>_xlfn.XLOOKUP(A3129,Product_Details!$A:$A,Product_Details!$G:$G,"mens")</f>
        <v>Womens</v>
      </c>
      <c r="K3129">
        <f t="shared" si="146"/>
        <v>2511.6666666666665</v>
      </c>
    </row>
    <row r="3130" spans="1:11" ht="15">
      <c r="A3130" t="s">
        <v>25</v>
      </c>
      <c r="B3130">
        <v>4</v>
      </c>
      <c r="C3130">
        <v>17</v>
      </c>
      <c r="D3130" t="s">
        <v>23</v>
      </c>
      <c r="E3130">
        <v>275517</v>
      </c>
      <c r="F3130" s="1">
        <v>3.9532407407407412E-2</v>
      </c>
      <c r="G3130">
        <f>_xlfn.XLOOKUP($A3130,Product_pricing!$B:$B,Product_pricing!$C:$C)</f>
        <v>40</v>
      </c>
      <c r="H3130">
        <f t="shared" si="144"/>
        <v>132.79999999999998</v>
      </c>
      <c r="I3130" s="10">
        <f t="shared" si="145"/>
        <v>0.11718779023943268</v>
      </c>
      <c r="J3130" t="str">
        <f>_xlfn.XLOOKUP(A3130,Product_Details!$A:$A,Product_Details!$G:$G,"mens")</f>
        <v>Mens</v>
      </c>
      <c r="K3130">
        <f t="shared" si="146"/>
        <v>1890</v>
      </c>
    </row>
    <row r="3131" spans="1:11" ht="15">
      <c r="A3131" t="s">
        <v>41</v>
      </c>
      <c r="B3131">
        <v>4</v>
      </c>
      <c r="C3131">
        <v>17</v>
      </c>
      <c r="D3131" t="s">
        <v>23</v>
      </c>
      <c r="E3131">
        <v>275517</v>
      </c>
      <c r="F3131" s="1">
        <v>3.9532407407407412E-2</v>
      </c>
      <c r="G3131">
        <f>_xlfn.XLOOKUP($A3131,Product_pricing!$B:$B,Product_pricing!$C:$C)</f>
        <v>10</v>
      </c>
      <c r="H3131">
        <f t="shared" si="144"/>
        <v>33.199999999999996</v>
      </c>
      <c r="I3131" s="10">
        <f t="shared" si="145"/>
        <v>2.9296947559858171E-2</v>
      </c>
      <c r="J3131" t="str">
        <f>_xlfn.XLOOKUP(A3131,Product_Details!$A:$A,Product_Details!$G:$G,"mens")</f>
        <v>Mens</v>
      </c>
      <c r="K3131">
        <f t="shared" si="146"/>
        <v>1890</v>
      </c>
    </row>
    <row r="3132" spans="1:11" ht="15">
      <c r="A3132" t="s">
        <v>31</v>
      </c>
      <c r="B3132">
        <v>1</v>
      </c>
      <c r="C3132">
        <v>17</v>
      </c>
      <c r="D3132" t="s">
        <v>23</v>
      </c>
      <c r="E3132">
        <v>275517</v>
      </c>
      <c r="F3132" s="1">
        <v>3.9532407407407412E-2</v>
      </c>
      <c r="G3132">
        <f>_xlfn.XLOOKUP($A3132,Product_pricing!$B:$B,Product_pricing!$C:$C)</f>
        <v>57</v>
      </c>
      <c r="H3132">
        <f t="shared" si="144"/>
        <v>47.309999999999995</v>
      </c>
      <c r="I3132" s="10">
        <f t="shared" si="145"/>
        <v>4.1748150272797886E-2</v>
      </c>
      <c r="J3132" t="str">
        <f>_xlfn.XLOOKUP(A3132,Product_Details!$A:$A,Product_Details!$G:$G,"mens")</f>
        <v>Mens</v>
      </c>
      <c r="K3132">
        <f t="shared" si="146"/>
        <v>1890</v>
      </c>
    </row>
    <row r="3133" spans="1:11" ht="15">
      <c r="A3133" t="s">
        <v>26</v>
      </c>
      <c r="B3133">
        <v>1</v>
      </c>
      <c r="C3133">
        <v>17</v>
      </c>
      <c r="D3133" t="s">
        <v>23</v>
      </c>
      <c r="E3133">
        <v>275517</v>
      </c>
      <c r="F3133" s="1">
        <v>3.9532407407407412E-2</v>
      </c>
      <c r="G3133">
        <f>_xlfn.XLOOKUP($A3133,Product_pricing!$B:$B,Product_pricing!$C:$C)</f>
        <v>17</v>
      </c>
      <c r="H3133">
        <f t="shared" si="144"/>
        <v>14.11</v>
      </c>
      <c r="I3133" s="10">
        <f t="shared" si="145"/>
        <v>1.2451202712939723E-2</v>
      </c>
      <c r="J3133" t="str">
        <f>_xlfn.XLOOKUP(A3133,Product_Details!$A:$A,Product_Details!$G:$G,"mens")</f>
        <v>Mens</v>
      </c>
      <c r="K3133">
        <f t="shared" si="146"/>
        <v>1890</v>
      </c>
    </row>
    <row r="3134" spans="1:11" ht="15">
      <c r="A3134" t="s">
        <v>22</v>
      </c>
      <c r="B3134">
        <v>1</v>
      </c>
      <c r="C3134">
        <v>4</v>
      </c>
      <c r="D3134" t="s">
        <v>33</v>
      </c>
      <c r="E3134" t="s">
        <v>529</v>
      </c>
      <c r="F3134" s="1">
        <v>2.6562500000000002E-3</v>
      </c>
      <c r="G3134">
        <f>_xlfn.XLOOKUP($A3134,Product_pricing!$B:$B,Product_pricing!$C:$C)</f>
        <v>13</v>
      </c>
      <c r="H3134">
        <f t="shared" si="144"/>
        <v>12.48</v>
      </c>
      <c r="I3134" s="10">
        <f t="shared" si="145"/>
        <v>1.1012828480332229E-2</v>
      </c>
      <c r="J3134" t="str">
        <f>_xlfn.XLOOKUP(A3134,Product_Details!$A:$A,Product_Details!$G:$G,"mens")</f>
        <v>Womens</v>
      </c>
      <c r="K3134">
        <f t="shared" si="146"/>
        <v>2511.6666666666665</v>
      </c>
    </row>
    <row r="3135" spans="1:11" ht="15">
      <c r="A3135" t="s">
        <v>30</v>
      </c>
      <c r="B3135">
        <v>1</v>
      </c>
      <c r="C3135">
        <v>4</v>
      </c>
      <c r="D3135" t="s">
        <v>33</v>
      </c>
      <c r="E3135" t="s">
        <v>529</v>
      </c>
      <c r="F3135" s="1">
        <v>2.6562500000000002E-3</v>
      </c>
      <c r="G3135">
        <f>_xlfn.XLOOKUP($A3135,Product_pricing!$B:$B,Product_pricing!$C:$C)</f>
        <v>19</v>
      </c>
      <c r="H3135">
        <f t="shared" si="144"/>
        <v>18.239999999999998</v>
      </c>
      <c r="I3135" s="10">
        <f t="shared" si="145"/>
        <v>1.6095672394331715E-2</v>
      </c>
      <c r="J3135" t="str">
        <f>_xlfn.XLOOKUP(A3135,Product_Details!$A:$A,Product_Details!$G:$G,"mens")</f>
        <v>Womens</v>
      </c>
      <c r="K3135">
        <f t="shared" si="146"/>
        <v>2511.6666666666665</v>
      </c>
    </row>
    <row r="3136" spans="1:11" ht="15">
      <c r="A3136" t="s">
        <v>38</v>
      </c>
      <c r="B3136">
        <v>3</v>
      </c>
      <c r="C3136">
        <v>4</v>
      </c>
      <c r="D3136" t="s">
        <v>33</v>
      </c>
      <c r="E3136" t="s">
        <v>529</v>
      </c>
      <c r="F3136" s="1">
        <v>2.6562500000000002E-3</v>
      </c>
      <c r="G3136">
        <f>_xlfn.XLOOKUP($A3136,Product_pricing!$B:$B,Product_pricing!$C:$C)</f>
        <v>54</v>
      </c>
      <c r="H3136">
        <f t="shared" si="144"/>
        <v>155.51999999999998</v>
      </c>
      <c r="I3136" s="10">
        <f t="shared" si="145"/>
        <v>0.13723678567798622</v>
      </c>
      <c r="J3136" t="str">
        <f>_xlfn.XLOOKUP(A3136,Product_Details!$A:$A,Product_Details!$G:$G,"mens")</f>
        <v>Womens</v>
      </c>
      <c r="K3136">
        <f t="shared" si="146"/>
        <v>2511.6666666666665</v>
      </c>
    </row>
    <row r="3137" spans="1:11" ht="15">
      <c r="A3137" t="s">
        <v>25</v>
      </c>
      <c r="B3137">
        <v>3</v>
      </c>
      <c r="C3137">
        <v>4</v>
      </c>
      <c r="D3137" t="s">
        <v>33</v>
      </c>
      <c r="E3137" t="s">
        <v>529</v>
      </c>
      <c r="F3137" s="1">
        <v>2.6562500000000002E-3</v>
      </c>
      <c r="G3137">
        <f>_xlfn.XLOOKUP($A3137,Product_pricing!$B:$B,Product_pricing!$C:$C)</f>
        <v>40</v>
      </c>
      <c r="H3137">
        <f t="shared" si="144"/>
        <v>115.19999999999999</v>
      </c>
      <c r="I3137" s="10">
        <f t="shared" si="145"/>
        <v>0.1016568782799898</v>
      </c>
      <c r="J3137" t="str">
        <f>_xlfn.XLOOKUP(A3137,Product_Details!$A:$A,Product_Details!$G:$G,"mens")</f>
        <v>Mens</v>
      </c>
      <c r="K3137">
        <f t="shared" si="146"/>
        <v>2520</v>
      </c>
    </row>
    <row r="3138" spans="1:11" ht="15">
      <c r="A3138" t="s">
        <v>41</v>
      </c>
      <c r="B3138">
        <v>3</v>
      </c>
      <c r="C3138">
        <v>4</v>
      </c>
      <c r="D3138" t="s">
        <v>33</v>
      </c>
      <c r="E3138" t="s">
        <v>529</v>
      </c>
      <c r="F3138" s="1">
        <v>2.6562500000000002E-3</v>
      </c>
      <c r="G3138">
        <f>_xlfn.XLOOKUP($A3138,Product_pricing!$B:$B,Product_pricing!$C:$C)</f>
        <v>10</v>
      </c>
      <c r="H3138">
        <f t="shared" si="144"/>
        <v>28.799999999999997</v>
      </c>
      <c r="I3138" s="10">
        <f t="shared" si="145"/>
        <v>2.541421956999745E-2</v>
      </c>
      <c r="J3138" t="str">
        <f>_xlfn.XLOOKUP(A3138,Product_Details!$A:$A,Product_Details!$G:$G,"mens")</f>
        <v>Mens</v>
      </c>
      <c r="K3138">
        <f t="shared" si="146"/>
        <v>2520</v>
      </c>
    </row>
    <row r="3139" spans="1:11" ht="15">
      <c r="A3139" t="s">
        <v>32</v>
      </c>
      <c r="B3139">
        <v>5</v>
      </c>
      <c r="C3139">
        <v>4</v>
      </c>
      <c r="D3139" t="s">
        <v>33</v>
      </c>
      <c r="E3139" t="s">
        <v>529</v>
      </c>
      <c r="F3139" s="1">
        <v>2.6562500000000002E-3</v>
      </c>
      <c r="G3139">
        <f>_xlfn.XLOOKUP($A3139,Product_pricing!$B:$B,Product_pricing!$C:$C)</f>
        <v>36</v>
      </c>
      <c r="H3139">
        <f t="shared" ref="H3139:H3202" si="147">B3139*G3139*(1-C3139/100)</f>
        <v>172.79999999999998</v>
      </c>
      <c r="I3139" s="10">
        <f t="shared" ref="I3139:I3202" si="148">(H3139/SUM($H:$H))*1000</f>
        <v>0.1524853174199847</v>
      </c>
      <c r="J3139" t="str">
        <f>_xlfn.XLOOKUP(A3139,Product_Details!$A:$A,Product_Details!$G:$G,"mens")</f>
        <v>Mens</v>
      </c>
      <c r="K3139">
        <f t="shared" ref="K3139:K3202" si="149">COUNTIFS($J:$J, J3139) / COUNTIFS($J:$J, J3139, $E:$E, E3139)</f>
        <v>2520</v>
      </c>
    </row>
    <row r="3140" spans="1:11" ht="15">
      <c r="A3140" t="s">
        <v>29</v>
      </c>
      <c r="B3140">
        <v>1</v>
      </c>
      <c r="C3140">
        <v>9</v>
      </c>
      <c r="D3140" t="s">
        <v>23</v>
      </c>
      <c r="E3140" t="s">
        <v>530</v>
      </c>
      <c r="F3140" s="1">
        <v>2.3991898148148148E-2</v>
      </c>
      <c r="G3140">
        <f>_xlfn.XLOOKUP($A3140,Product_pricing!$B:$B,Product_pricing!$C:$C)</f>
        <v>10</v>
      </c>
      <c r="H3140">
        <f t="shared" si="147"/>
        <v>9.1</v>
      </c>
      <c r="I3140" s="10">
        <f t="shared" si="148"/>
        <v>8.0301874335755846E-3</v>
      </c>
      <c r="J3140" t="str">
        <f>_xlfn.XLOOKUP(A3140,Product_Details!$A:$A,Product_Details!$G:$G,"mens")</f>
        <v>Womens</v>
      </c>
      <c r="K3140">
        <f t="shared" si="149"/>
        <v>2511.6666666666665</v>
      </c>
    </row>
    <row r="3141" spans="1:11" ht="15">
      <c r="A3141" t="s">
        <v>36</v>
      </c>
      <c r="B3141">
        <v>1</v>
      </c>
      <c r="C3141">
        <v>9</v>
      </c>
      <c r="D3141" t="s">
        <v>23</v>
      </c>
      <c r="E3141" t="s">
        <v>530</v>
      </c>
      <c r="F3141" s="1">
        <v>2.3991898148148148E-2</v>
      </c>
      <c r="G3141">
        <f>_xlfn.XLOOKUP($A3141,Product_pricing!$B:$B,Product_pricing!$C:$C)</f>
        <v>23</v>
      </c>
      <c r="H3141">
        <f t="shared" si="147"/>
        <v>20.93</v>
      </c>
      <c r="I3141" s="10">
        <f t="shared" si="148"/>
        <v>1.8469431097223842E-2</v>
      </c>
      <c r="J3141" t="str">
        <f>_xlfn.XLOOKUP(A3141,Product_Details!$A:$A,Product_Details!$G:$G,"mens")</f>
        <v>Womens</v>
      </c>
      <c r="K3141">
        <f t="shared" si="149"/>
        <v>2511.6666666666665</v>
      </c>
    </row>
    <row r="3142" spans="1:11" ht="15">
      <c r="A3142" t="s">
        <v>30</v>
      </c>
      <c r="B3142">
        <v>4</v>
      </c>
      <c r="C3142">
        <v>9</v>
      </c>
      <c r="D3142" t="s">
        <v>23</v>
      </c>
      <c r="E3142" t="s">
        <v>530</v>
      </c>
      <c r="F3142" s="1">
        <v>2.3991898148148148E-2</v>
      </c>
      <c r="G3142">
        <f>_xlfn.XLOOKUP($A3142,Product_pricing!$B:$B,Product_pricing!$C:$C)</f>
        <v>19</v>
      </c>
      <c r="H3142">
        <f t="shared" si="147"/>
        <v>69.16</v>
      </c>
      <c r="I3142" s="10">
        <f t="shared" si="148"/>
        <v>6.1029424495174435E-2</v>
      </c>
      <c r="J3142" t="str">
        <f>_xlfn.XLOOKUP(A3142,Product_Details!$A:$A,Product_Details!$G:$G,"mens")</f>
        <v>Womens</v>
      </c>
      <c r="K3142">
        <f t="shared" si="149"/>
        <v>2511.6666666666665</v>
      </c>
    </row>
    <row r="3143" spans="1:11" ht="15">
      <c r="A3143" t="s">
        <v>41</v>
      </c>
      <c r="B3143">
        <v>5</v>
      </c>
      <c r="C3143">
        <v>9</v>
      </c>
      <c r="D3143" t="s">
        <v>23</v>
      </c>
      <c r="E3143" t="s">
        <v>530</v>
      </c>
      <c r="F3143" s="1">
        <v>2.3991898148148148E-2</v>
      </c>
      <c r="G3143">
        <f>_xlfn.XLOOKUP($A3143,Product_pricing!$B:$B,Product_pricing!$C:$C)</f>
        <v>10</v>
      </c>
      <c r="H3143">
        <f t="shared" si="147"/>
        <v>45.5</v>
      </c>
      <c r="I3143" s="10">
        <f t="shared" si="148"/>
        <v>4.0150937167877918E-2</v>
      </c>
      <c r="J3143" t="str">
        <f>_xlfn.XLOOKUP(A3143,Product_Details!$A:$A,Product_Details!$G:$G,"mens")</f>
        <v>Mens</v>
      </c>
      <c r="K3143">
        <f t="shared" si="149"/>
        <v>1890</v>
      </c>
    </row>
    <row r="3144" spans="1:11" ht="15">
      <c r="A3144" t="s">
        <v>31</v>
      </c>
      <c r="B3144">
        <v>5</v>
      </c>
      <c r="C3144">
        <v>9</v>
      </c>
      <c r="D3144" t="s">
        <v>23</v>
      </c>
      <c r="E3144" t="s">
        <v>530</v>
      </c>
      <c r="F3144" s="1">
        <v>2.3991898148148148E-2</v>
      </c>
      <c r="G3144">
        <f>_xlfn.XLOOKUP($A3144,Product_pricing!$B:$B,Product_pricing!$C:$C)</f>
        <v>57</v>
      </c>
      <c r="H3144">
        <f t="shared" si="147"/>
        <v>259.35000000000002</v>
      </c>
      <c r="I3144" s="10">
        <f t="shared" si="148"/>
        <v>0.22886034185690415</v>
      </c>
      <c r="J3144" t="str">
        <f>_xlfn.XLOOKUP(A3144,Product_Details!$A:$A,Product_Details!$G:$G,"mens")</f>
        <v>Mens</v>
      </c>
      <c r="K3144">
        <f t="shared" si="149"/>
        <v>1890</v>
      </c>
    </row>
    <row r="3145" spans="1:11" ht="15">
      <c r="A3145" t="s">
        <v>32</v>
      </c>
      <c r="B3145">
        <v>4</v>
      </c>
      <c r="C3145">
        <v>9</v>
      </c>
      <c r="D3145" t="s">
        <v>23</v>
      </c>
      <c r="E3145" t="s">
        <v>530</v>
      </c>
      <c r="F3145" s="1">
        <v>2.3991898148148148E-2</v>
      </c>
      <c r="G3145">
        <f>_xlfn.XLOOKUP($A3145,Product_pricing!$B:$B,Product_pricing!$C:$C)</f>
        <v>36</v>
      </c>
      <c r="H3145">
        <f t="shared" si="147"/>
        <v>131.04</v>
      </c>
      <c r="I3145" s="10">
        <f t="shared" si="148"/>
        <v>0.11563469904348839</v>
      </c>
      <c r="J3145" t="str">
        <f>_xlfn.XLOOKUP(A3145,Product_Details!$A:$A,Product_Details!$G:$G,"mens")</f>
        <v>Mens</v>
      </c>
      <c r="K3145">
        <f t="shared" si="149"/>
        <v>1890</v>
      </c>
    </row>
    <row r="3146" spans="1:11" ht="15">
      <c r="A3146" t="s">
        <v>27</v>
      </c>
      <c r="B3146">
        <v>4</v>
      </c>
      <c r="C3146">
        <v>9</v>
      </c>
      <c r="D3146" t="s">
        <v>23</v>
      </c>
      <c r="E3146" t="s">
        <v>530</v>
      </c>
      <c r="F3146" s="1">
        <v>2.3991898148148148E-2</v>
      </c>
      <c r="G3146">
        <f>_xlfn.XLOOKUP($A3146,Product_pricing!$B:$B,Product_pricing!$C:$C)</f>
        <v>29</v>
      </c>
      <c r="H3146">
        <f t="shared" si="147"/>
        <v>105.56</v>
      </c>
      <c r="I3146" s="10">
        <f t="shared" si="148"/>
        <v>9.3150174229476773E-2</v>
      </c>
      <c r="J3146" t="str">
        <f>_xlfn.XLOOKUP(A3146,Product_Details!$A:$A,Product_Details!$G:$G,"mens")</f>
        <v>Mens</v>
      </c>
      <c r="K3146">
        <f t="shared" si="149"/>
        <v>1890</v>
      </c>
    </row>
    <row r="3147" spans="1:11" ht="15">
      <c r="A3147" t="s">
        <v>22</v>
      </c>
      <c r="B3147">
        <v>4</v>
      </c>
      <c r="C3147">
        <v>19</v>
      </c>
      <c r="D3147" t="s">
        <v>33</v>
      </c>
      <c r="E3147" t="s">
        <v>531</v>
      </c>
      <c r="F3147" s="1">
        <v>1.5164351851851852E-2</v>
      </c>
      <c r="G3147">
        <f>_xlfn.XLOOKUP($A3147,Product_pricing!$B:$B,Product_pricing!$C:$C)</f>
        <v>13</v>
      </c>
      <c r="H3147">
        <f t="shared" si="147"/>
        <v>42.120000000000005</v>
      </c>
      <c r="I3147" s="10">
        <f t="shared" si="148"/>
        <v>3.7168296121121276E-2</v>
      </c>
      <c r="J3147" t="str">
        <f>_xlfn.XLOOKUP(A3147,Product_Details!$A:$A,Product_Details!$G:$G,"mens")</f>
        <v>Womens</v>
      </c>
      <c r="K3147">
        <f t="shared" si="149"/>
        <v>1883.75</v>
      </c>
    </row>
    <row r="3148" spans="1:11" ht="15">
      <c r="A3148" t="s">
        <v>35</v>
      </c>
      <c r="B3148">
        <v>2</v>
      </c>
      <c r="C3148">
        <v>19</v>
      </c>
      <c r="D3148" t="s">
        <v>33</v>
      </c>
      <c r="E3148" t="s">
        <v>531</v>
      </c>
      <c r="F3148" s="1">
        <v>1.5164351851851852E-2</v>
      </c>
      <c r="G3148">
        <f>_xlfn.XLOOKUP($A3148,Product_pricing!$B:$B,Product_pricing!$C:$C)</f>
        <v>32</v>
      </c>
      <c r="H3148">
        <f t="shared" si="147"/>
        <v>51.84</v>
      </c>
      <c r="I3148" s="10">
        <f t="shared" si="148"/>
        <v>4.5745595225995417E-2</v>
      </c>
      <c r="J3148" t="str">
        <f>_xlfn.XLOOKUP(A3148,Product_Details!$A:$A,Product_Details!$G:$G,"mens")</f>
        <v>Womens</v>
      </c>
      <c r="K3148">
        <f t="shared" si="149"/>
        <v>1883.75</v>
      </c>
    </row>
    <row r="3149" spans="1:11" ht="15">
      <c r="A3149" t="s">
        <v>30</v>
      </c>
      <c r="B3149">
        <v>5</v>
      </c>
      <c r="C3149">
        <v>19</v>
      </c>
      <c r="D3149" t="s">
        <v>33</v>
      </c>
      <c r="E3149" t="s">
        <v>531</v>
      </c>
      <c r="F3149" s="1">
        <v>1.5164351851851852E-2</v>
      </c>
      <c r="G3149">
        <f>_xlfn.XLOOKUP($A3149,Product_pricing!$B:$B,Product_pricing!$C:$C)</f>
        <v>19</v>
      </c>
      <c r="H3149">
        <f t="shared" si="147"/>
        <v>76.95</v>
      </c>
      <c r="I3149" s="10">
        <f t="shared" si="148"/>
        <v>6.7903617913586942E-2</v>
      </c>
      <c r="J3149" t="str">
        <f>_xlfn.XLOOKUP(A3149,Product_Details!$A:$A,Product_Details!$G:$G,"mens")</f>
        <v>Womens</v>
      </c>
      <c r="K3149">
        <f t="shared" si="149"/>
        <v>1883.75</v>
      </c>
    </row>
    <row r="3150" spans="1:11" ht="15">
      <c r="A3150" t="s">
        <v>38</v>
      </c>
      <c r="B3150">
        <v>1</v>
      </c>
      <c r="C3150">
        <v>19</v>
      </c>
      <c r="D3150" t="s">
        <v>33</v>
      </c>
      <c r="E3150" t="s">
        <v>531</v>
      </c>
      <c r="F3150" s="1">
        <v>1.5164351851851852E-2</v>
      </c>
      <c r="G3150">
        <f>_xlfn.XLOOKUP($A3150,Product_pricing!$B:$B,Product_pricing!$C:$C)</f>
        <v>54</v>
      </c>
      <c r="H3150">
        <f t="shared" si="147"/>
        <v>43.74</v>
      </c>
      <c r="I3150" s="10">
        <f t="shared" si="148"/>
        <v>3.8597845971933629E-2</v>
      </c>
      <c r="J3150" t="str">
        <f>_xlfn.XLOOKUP(A3150,Product_Details!$A:$A,Product_Details!$G:$G,"mens")</f>
        <v>Womens</v>
      </c>
      <c r="K3150">
        <f t="shared" si="149"/>
        <v>1883.75</v>
      </c>
    </row>
    <row r="3151" spans="1:11" ht="15">
      <c r="A3151" t="s">
        <v>41</v>
      </c>
      <c r="B3151">
        <v>2</v>
      </c>
      <c r="C3151">
        <v>19</v>
      </c>
      <c r="D3151" t="s">
        <v>33</v>
      </c>
      <c r="E3151" t="s">
        <v>531</v>
      </c>
      <c r="F3151" s="1">
        <v>1.5164351851851852E-2</v>
      </c>
      <c r="G3151">
        <f>_xlfn.XLOOKUP($A3151,Product_pricing!$B:$B,Product_pricing!$C:$C)</f>
        <v>10</v>
      </c>
      <c r="H3151">
        <f t="shared" si="147"/>
        <v>16.200000000000003</v>
      </c>
      <c r="I3151" s="10">
        <f t="shared" si="148"/>
        <v>1.4295498508123568E-2</v>
      </c>
      <c r="J3151" t="str">
        <f>_xlfn.XLOOKUP(A3151,Product_Details!$A:$A,Product_Details!$G:$G,"mens")</f>
        <v>Mens</v>
      </c>
      <c r="K3151">
        <f t="shared" si="149"/>
        <v>2520</v>
      </c>
    </row>
    <row r="3152" spans="1:11" ht="15">
      <c r="A3152" t="s">
        <v>31</v>
      </c>
      <c r="B3152">
        <v>1</v>
      </c>
      <c r="C3152">
        <v>19</v>
      </c>
      <c r="D3152" t="s">
        <v>33</v>
      </c>
      <c r="E3152" t="s">
        <v>531</v>
      </c>
      <c r="F3152" s="1">
        <v>1.5164351851851852E-2</v>
      </c>
      <c r="G3152">
        <f>_xlfn.XLOOKUP($A3152,Product_pricing!$B:$B,Product_pricing!$C:$C)</f>
        <v>57</v>
      </c>
      <c r="H3152">
        <f t="shared" si="147"/>
        <v>46.17</v>
      </c>
      <c r="I3152" s="10">
        <f t="shared" si="148"/>
        <v>4.0742170748152166E-2</v>
      </c>
      <c r="J3152" t="str">
        <f>_xlfn.XLOOKUP(A3152,Product_Details!$A:$A,Product_Details!$G:$G,"mens")</f>
        <v>Mens</v>
      </c>
      <c r="K3152">
        <f t="shared" si="149"/>
        <v>2520</v>
      </c>
    </row>
    <row r="3153" spans="1:11" ht="15">
      <c r="A3153" t="s">
        <v>32</v>
      </c>
      <c r="B3153">
        <v>5</v>
      </c>
      <c r="C3153">
        <v>19</v>
      </c>
      <c r="D3153" t="s">
        <v>33</v>
      </c>
      <c r="E3153" t="s">
        <v>531</v>
      </c>
      <c r="F3153" s="1">
        <v>1.5164351851851852E-2</v>
      </c>
      <c r="G3153">
        <f>_xlfn.XLOOKUP($A3153,Product_pricing!$B:$B,Product_pricing!$C:$C)</f>
        <v>36</v>
      </c>
      <c r="H3153">
        <f t="shared" si="147"/>
        <v>145.80000000000001</v>
      </c>
      <c r="I3153" s="10">
        <f t="shared" si="148"/>
        <v>0.1286594865731121</v>
      </c>
      <c r="J3153" t="str">
        <f>_xlfn.XLOOKUP(A3153,Product_Details!$A:$A,Product_Details!$G:$G,"mens")</f>
        <v>Mens</v>
      </c>
      <c r="K3153">
        <f t="shared" si="149"/>
        <v>2520</v>
      </c>
    </row>
    <row r="3154" spans="1:11" ht="15">
      <c r="A3154" t="s">
        <v>22</v>
      </c>
      <c r="B3154">
        <v>2</v>
      </c>
      <c r="C3154">
        <v>5</v>
      </c>
      <c r="D3154" t="s">
        <v>23</v>
      </c>
      <c r="E3154" t="s">
        <v>532</v>
      </c>
      <c r="F3154" s="1">
        <v>1.1002314814814814E-2</v>
      </c>
      <c r="G3154">
        <f>_xlfn.XLOOKUP($A3154,Product_pricing!$B:$B,Product_pricing!$C:$C)</f>
        <v>13</v>
      </c>
      <c r="H3154">
        <f t="shared" si="147"/>
        <v>24.7</v>
      </c>
      <c r="I3154" s="10">
        <f t="shared" si="148"/>
        <v>2.1796223033990869E-2</v>
      </c>
      <c r="J3154" t="str">
        <f>_xlfn.XLOOKUP(A3154,Product_Details!$A:$A,Product_Details!$G:$G,"mens")</f>
        <v>Womens</v>
      </c>
      <c r="K3154">
        <f t="shared" si="149"/>
        <v>1507</v>
      </c>
    </row>
    <row r="3155" spans="1:11" ht="15">
      <c r="A3155" t="s">
        <v>29</v>
      </c>
      <c r="B3155">
        <v>5</v>
      </c>
      <c r="C3155">
        <v>5</v>
      </c>
      <c r="D3155" t="s">
        <v>23</v>
      </c>
      <c r="E3155" t="s">
        <v>532</v>
      </c>
      <c r="F3155" s="1">
        <v>1.1002314814814814E-2</v>
      </c>
      <c r="G3155">
        <f>_xlfn.XLOOKUP($A3155,Product_pricing!$B:$B,Product_pricing!$C:$C)</f>
        <v>10</v>
      </c>
      <c r="H3155">
        <f t="shared" si="147"/>
        <v>47.5</v>
      </c>
      <c r="I3155" s="10">
        <f t="shared" si="148"/>
        <v>4.1915813526905515E-2</v>
      </c>
      <c r="J3155" t="str">
        <f>_xlfn.XLOOKUP(A3155,Product_Details!$A:$A,Product_Details!$G:$G,"mens")</f>
        <v>Womens</v>
      </c>
      <c r="K3155">
        <f t="shared" si="149"/>
        <v>1507</v>
      </c>
    </row>
    <row r="3156" spans="1:11" ht="15">
      <c r="A3156" t="s">
        <v>36</v>
      </c>
      <c r="B3156">
        <v>3</v>
      </c>
      <c r="C3156">
        <v>5</v>
      </c>
      <c r="D3156" t="s">
        <v>23</v>
      </c>
      <c r="E3156" t="s">
        <v>532</v>
      </c>
      <c r="F3156" s="1">
        <v>1.1002314814814814E-2</v>
      </c>
      <c r="G3156">
        <f>_xlfn.XLOOKUP($A3156,Product_pricing!$B:$B,Product_pricing!$C:$C)</f>
        <v>23</v>
      </c>
      <c r="H3156">
        <f t="shared" si="147"/>
        <v>65.55</v>
      </c>
      <c r="I3156" s="10">
        <f t="shared" si="148"/>
        <v>5.7843822667129612E-2</v>
      </c>
      <c r="J3156" t="str">
        <f>_xlfn.XLOOKUP(A3156,Product_Details!$A:$A,Product_Details!$G:$G,"mens")</f>
        <v>Womens</v>
      </c>
      <c r="K3156">
        <f t="shared" si="149"/>
        <v>1507</v>
      </c>
    </row>
    <row r="3157" spans="1:11" ht="15">
      <c r="A3157" t="s">
        <v>30</v>
      </c>
      <c r="B3157">
        <v>3</v>
      </c>
      <c r="C3157">
        <v>5</v>
      </c>
      <c r="D3157" t="s">
        <v>23</v>
      </c>
      <c r="E3157" t="s">
        <v>532</v>
      </c>
      <c r="F3157" s="1">
        <v>1.1002314814814814E-2</v>
      </c>
      <c r="G3157">
        <f>_xlfn.XLOOKUP($A3157,Product_pricing!$B:$B,Product_pricing!$C:$C)</f>
        <v>19</v>
      </c>
      <c r="H3157">
        <f t="shared" si="147"/>
        <v>54.15</v>
      </c>
      <c r="I3157" s="10">
        <f t="shared" si="148"/>
        <v>4.7784027420672288E-2</v>
      </c>
      <c r="J3157" t="str">
        <f>_xlfn.XLOOKUP(A3157,Product_Details!$A:$A,Product_Details!$G:$G,"mens")</f>
        <v>Womens</v>
      </c>
      <c r="K3157">
        <f t="shared" si="149"/>
        <v>1507</v>
      </c>
    </row>
    <row r="3158" spans="1:11" ht="15">
      <c r="A3158" t="s">
        <v>38</v>
      </c>
      <c r="B3158">
        <v>1</v>
      </c>
      <c r="C3158">
        <v>5</v>
      </c>
      <c r="D3158" t="s">
        <v>23</v>
      </c>
      <c r="E3158" t="s">
        <v>532</v>
      </c>
      <c r="F3158" s="1">
        <v>1.1002314814814814E-2</v>
      </c>
      <c r="G3158">
        <f>_xlfn.XLOOKUP($A3158,Product_pricing!$B:$B,Product_pricing!$C:$C)</f>
        <v>54</v>
      </c>
      <c r="H3158">
        <f t="shared" si="147"/>
        <v>51.3</v>
      </c>
      <c r="I3158" s="10">
        <f t="shared" si="148"/>
        <v>4.5269078609057954E-2</v>
      </c>
      <c r="J3158" t="str">
        <f>_xlfn.XLOOKUP(A3158,Product_Details!$A:$A,Product_Details!$G:$G,"mens")</f>
        <v>Womens</v>
      </c>
      <c r="K3158">
        <f t="shared" si="149"/>
        <v>1507</v>
      </c>
    </row>
    <row r="3159" spans="1:11" ht="15">
      <c r="A3159" t="s">
        <v>25</v>
      </c>
      <c r="B3159">
        <v>3</v>
      </c>
      <c r="C3159">
        <v>5</v>
      </c>
      <c r="D3159" t="s">
        <v>23</v>
      </c>
      <c r="E3159" t="s">
        <v>532</v>
      </c>
      <c r="F3159" s="1">
        <v>1.1002314814814814E-2</v>
      </c>
      <c r="G3159">
        <f>_xlfn.XLOOKUP($A3159,Product_pricing!$B:$B,Product_pricing!$C:$C)</f>
        <v>40</v>
      </c>
      <c r="H3159">
        <f t="shared" si="147"/>
        <v>114</v>
      </c>
      <c r="I3159" s="10">
        <f t="shared" si="148"/>
        <v>0.10059795246457323</v>
      </c>
      <c r="J3159" t="str">
        <f>_xlfn.XLOOKUP(A3159,Product_Details!$A:$A,Product_Details!$G:$G,"mens")</f>
        <v>Mens</v>
      </c>
      <c r="K3159">
        <f t="shared" si="149"/>
        <v>1890</v>
      </c>
    </row>
    <row r="3160" spans="1:11" ht="15">
      <c r="A3160" t="s">
        <v>31</v>
      </c>
      <c r="B3160">
        <v>2</v>
      </c>
      <c r="C3160">
        <v>5</v>
      </c>
      <c r="D3160" t="s">
        <v>23</v>
      </c>
      <c r="E3160" t="s">
        <v>532</v>
      </c>
      <c r="F3160" s="1">
        <v>1.1002314814814814E-2</v>
      </c>
      <c r="G3160">
        <f>_xlfn.XLOOKUP($A3160,Product_pricing!$B:$B,Product_pricing!$C:$C)</f>
        <v>57</v>
      </c>
      <c r="H3160">
        <f t="shared" si="147"/>
        <v>108.3</v>
      </c>
      <c r="I3160" s="10">
        <f t="shared" si="148"/>
        <v>9.5568054841344577E-2</v>
      </c>
      <c r="J3160" t="str">
        <f>_xlfn.XLOOKUP(A3160,Product_Details!$A:$A,Product_Details!$G:$G,"mens")</f>
        <v>Mens</v>
      </c>
      <c r="K3160">
        <f t="shared" si="149"/>
        <v>1890</v>
      </c>
    </row>
    <row r="3161" spans="1:11" ht="15">
      <c r="A3161" t="s">
        <v>32</v>
      </c>
      <c r="B3161">
        <v>5</v>
      </c>
      <c r="C3161">
        <v>5</v>
      </c>
      <c r="D3161" t="s">
        <v>23</v>
      </c>
      <c r="E3161" t="s">
        <v>532</v>
      </c>
      <c r="F3161" s="1">
        <v>1.1002314814814814E-2</v>
      </c>
      <c r="G3161">
        <f>_xlfn.XLOOKUP($A3161,Product_pricing!$B:$B,Product_pricing!$C:$C)</f>
        <v>36</v>
      </c>
      <c r="H3161">
        <f t="shared" si="147"/>
        <v>171</v>
      </c>
      <c r="I3161" s="10">
        <f t="shared" si="148"/>
        <v>0.15089692869685986</v>
      </c>
      <c r="J3161" t="str">
        <f>_xlfn.XLOOKUP(A3161,Product_Details!$A:$A,Product_Details!$G:$G,"mens")</f>
        <v>Mens</v>
      </c>
      <c r="K3161">
        <f t="shared" si="149"/>
        <v>1890</v>
      </c>
    </row>
    <row r="3162" spans="1:11" ht="15">
      <c r="A3162" t="s">
        <v>27</v>
      </c>
      <c r="B3162">
        <v>4</v>
      </c>
      <c r="C3162">
        <v>5</v>
      </c>
      <c r="D3162" t="s">
        <v>23</v>
      </c>
      <c r="E3162" t="s">
        <v>532</v>
      </c>
      <c r="F3162" s="1">
        <v>1.1002314814814814E-2</v>
      </c>
      <c r="G3162">
        <f>_xlfn.XLOOKUP($A3162,Product_pricing!$B:$B,Product_pricing!$C:$C)</f>
        <v>29</v>
      </c>
      <c r="H3162">
        <f t="shared" si="147"/>
        <v>110.19999999999999</v>
      </c>
      <c r="I3162" s="10">
        <f t="shared" si="148"/>
        <v>9.7244687382420786E-2</v>
      </c>
      <c r="J3162" t="str">
        <f>_xlfn.XLOOKUP(A3162,Product_Details!$A:$A,Product_Details!$G:$G,"mens")</f>
        <v>Mens</v>
      </c>
      <c r="K3162">
        <f t="shared" si="149"/>
        <v>1890</v>
      </c>
    </row>
    <row r="3163" spans="1:11" ht="15">
      <c r="A3163" t="s">
        <v>35</v>
      </c>
      <c r="B3163">
        <v>2</v>
      </c>
      <c r="C3163">
        <v>22</v>
      </c>
      <c r="D3163" t="s">
        <v>33</v>
      </c>
      <c r="E3163" t="s">
        <v>533</v>
      </c>
      <c r="F3163" s="1">
        <v>7.1689814814814819E-3</v>
      </c>
      <c r="G3163">
        <f>_xlfn.XLOOKUP($A3163,Product_pricing!$B:$B,Product_pricing!$C:$C)</f>
        <v>32</v>
      </c>
      <c r="H3163">
        <f t="shared" si="147"/>
        <v>49.92</v>
      </c>
      <c r="I3163" s="10">
        <f t="shared" si="148"/>
        <v>4.4051313921328918E-2</v>
      </c>
      <c r="J3163" t="str">
        <f>_xlfn.XLOOKUP(A3163,Product_Details!$A:$A,Product_Details!$G:$G,"mens")</f>
        <v>Womens</v>
      </c>
      <c r="K3163">
        <f t="shared" si="149"/>
        <v>3767.5</v>
      </c>
    </row>
    <row r="3164" spans="1:11" ht="15">
      <c r="A3164" t="s">
        <v>30</v>
      </c>
      <c r="B3164">
        <v>4</v>
      </c>
      <c r="C3164">
        <v>22</v>
      </c>
      <c r="D3164" t="s">
        <v>33</v>
      </c>
      <c r="E3164" t="s">
        <v>533</v>
      </c>
      <c r="F3164" s="1">
        <v>7.1689814814814819E-3</v>
      </c>
      <c r="G3164">
        <f>_xlfn.XLOOKUP($A3164,Product_pricing!$B:$B,Product_pricing!$C:$C)</f>
        <v>19</v>
      </c>
      <c r="H3164">
        <f t="shared" si="147"/>
        <v>59.28</v>
      </c>
      <c r="I3164" s="10">
        <f t="shared" si="148"/>
        <v>5.231093528157809E-2</v>
      </c>
      <c r="J3164" t="str">
        <f>_xlfn.XLOOKUP(A3164,Product_Details!$A:$A,Product_Details!$G:$G,"mens")</f>
        <v>Womens</v>
      </c>
      <c r="K3164">
        <f t="shared" si="149"/>
        <v>3767.5</v>
      </c>
    </row>
    <row r="3165" spans="1:11" ht="15">
      <c r="A3165" t="s">
        <v>41</v>
      </c>
      <c r="B3165">
        <v>3</v>
      </c>
      <c r="C3165">
        <v>22</v>
      </c>
      <c r="D3165" t="s">
        <v>33</v>
      </c>
      <c r="E3165" t="s">
        <v>533</v>
      </c>
      <c r="F3165" s="1">
        <v>7.1689814814814819E-3</v>
      </c>
      <c r="G3165">
        <f>_xlfn.XLOOKUP($A3165,Product_pricing!$B:$B,Product_pricing!$C:$C)</f>
        <v>10</v>
      </c>
      <c r="H3165">
        <f t="shared" si="147"/>
        <v>23.400000000000002</v>
      </c>
      <c r="I3165" s="10">
        <f t="shared" si="148"/>
        <v>2.0649053400622931E-2</v>
      </c>
      <c r="J3165" t="str">
        <f>_xlfn.XLOOKUP(A3165,Product_Details!$A:$A,Product_Details!$G:$G,"mens")</f>
        <v>Mens</v>
      </c>
      <c r="K3165">
        <f t="shared" si="149"/>
        <v>1890</v>
      </c>
    </row>
    <row r="3166" spans="1:11" ht="15">
      <c r="A3166" t="s">
        <v>31</v>
      </c>
      <c r="B3166">
        <v>2</v>
      </c>
      <c r="C3166">
        <v>22</v>
      </c>
      <c r="D3166" t="s">
        <v>33</v>
      </c>
      <c r="E3166" t="s">
        <v>533</v>
      </c>
      <c r="F3166" s="1">
        <v>7.1689814814814819E-3</v>
      </c>
      <c r="G3166">
        <f>_xlfn.XLOOKUP($A3166,Product_pricing!$B:$B,Product_pricing!$C:$C)</f>
        <v>57</v>
      </c>
      <c r="H3166">
        <f t="shared" si="147"/>
        <v>88.92</v>
      </c>
      <c r="I3166" s="10">
        <f t="shared" si="148"/>
        <v>7.8466402922367132E-2</v>
      </c>
      <c r="J3166" t="str">
        <f>_xlfn.XLOOKUP(A3166,Product_Details!$A:$A,Product_Details!$G:$G,"mens")</f>
        <v>Mens</v>
      </c>
      <c r="K3166">
        <f t="shared" si="149"/>
        <v>1890</v>
      </c>
    </row>
    <row r="3167" spans="1:11" ht="15">
      <c r="A3167" t="s">
        <v>32</v>
      </c>
      <c r="B3167">
        <v>4</v>
      </c>
      <c r="C3167">
        <v>22</v>
      </c>
      <c r="D3167" t="s">
        <v>33</v>
      </c>
      <c r="E3167" t="s">
        <v>533</v>
      </c>
      <c r="F3167" s="1">
        <v>7.1689814814814819E-3</v>
      </c>
      <c r="G3167">
        <f>_xlfn.XLOOKUP($A3167,Product_pricing!$B:$B,Product_pricing!$C:$C)</f>
        <v>36</v>
      </c>
      <c r="H3167">
        <f t="shared" si="147"/>
        <v>112.32000000000001</v>
      </c>
      <c r="I3167" s="10">
        <f t="shared" si="148"/>
        <v>9.9115456322990056E-2</v>
      </c>
      <c r="J3167" t="str">
        <f>_xlfn.XLOOKUP(A3167,Product_Details!$A:$A,Product_Details!$G:$G,"mens")</f>
        <v>Mens</v>
      </c>
      <c r="K3167">
        <f t="shared" si="149"/>
        <v>1890</v>
      </c>
    </row>
    <row r="3168" spans="1:11" ht="15">
      <c r="A3168" t="s">
        <v>27</v>
      </c>
      <c r="B3168">
        <v>3</v>
      </c>
      <c r="C3168">
        <v>22</v>
      </c>
      <c r="D3168" t="s">
        <v>33</v>
      </c>
      <c r="E3168" t="s">
        <v>533</v>
      </c>
      <c r="F3168" s="1">
        <v>7.1689814814814819E-3</v>
      </c>
      <c r="G3168">
        <f>_xlfn.XLOOKUP($A3168,Product_pricing!$B:$B,Product_pricing!$C:$C)</f>
        <v>29</v>
      </c>
      <c r="H3168">
        <f t="shared" si="147"/>
        <v>67.86</v>
      </c>
      <c r="I3168" s="10">
        <f t="shared" si="148"/>
        <v>5.988225486180649E-2</v>
      </c>
      <c r="J3168" t="str">
        <f>_xlfn.XLOOKUP(A3168,Product_Details!$A:$A,Product_Details!$G:$G,"mens")</f>
        <v>Mens</v>
      </c>
      <c r="K3168">
        <f t="shared" si="149"/>
        <v>1890</v>
      </c>
    </row>
    <row r="3169" spans="1:11" ht="15">
      <c r="A3169" t="s">
        <v>22</v>
      </c>
      <c r="B3169">
        <v>2</v>
      </c>
      <c r="C3169">
        <v>4</v>
      </c>
      <c r="D3169" t="s">
        <v>23</v>
      </c>
      <c r="E3169" t="s">
        <v>534</v>
      </c>
      <c r="F3169" s="1">
        <v>3.5226851851851849E-2</v>
      </c>
      <c r="G3169">
        <f>_xlfn.XLOOKUP($A3169,Product_pricing!$B:$B,Product_pricing!$C:$C)</f>
        <v>13</v>
      </c>
      <c r="H3169">
        <f t="shared" si="147"/>
        <v>24.96</v>
      </c>
      <c r="I3169" s="10">
        <f t="shared" si="148"/>
        <v>2.2025656960664459E-2</v>
      </c>
      <c r="J3169" t="str">
        <f>_xlfn.XLOOKUP(A3169,Product_Details!$A:$A,Product_Details!$G:$G,"mens")</f>
        <v>Womens</v>
      </c>
      <c r="K3169">
        <f t="shared" si="149"/>
        <v>1507</v>
      </c>
    </row>
    <row r="3170" spans="1:11" ht="15">
      <c r="A3170" t="s">
        <v>35</v>
      </c>
      <c r="B3170">
        <v>5</v>
      </c>
      <c r="C3170">
        <v>4</v>
      </c>
      <c r="D3170" t="s">
        <v>23</v>
      </c>
      <c r="E3170" t="s">
        <v>534</v>
      </c>
      <c r="F3170" s="1">
        <v>3.5226851851851849E-2</v>
      </c>
      <c r="G3170">
        <f>_xlfn.XLOOKUP($A3170,Product_pricing!$B:$B,Product_pricing!$C:$C)</f>
        <v>32</v>
      </c>
      <c r="H3170">
        <f t="shared" si="147"/>
        <v>153.6</v>
      </c>
      <c r="I3170" s="10">
        <f t="shared" si="148"/>
        <v>0.13554250437331972</v>
      </c>
      <c r="J3170" t="str">
        <f>_xlfn.XLOOKUP(A3170,Product_Details!$A:$A,Product_Details!$G:$G,"mens")</f>
        <v>Womens</v>
      </c>
      <c r="K3170">
        <f t="shared" si="149"/>
        <v>1507</v>
      </c>
    </row>
    <row r="3171" spans="1:11" ht="15">
      <c r="A3171" t="s">
        <v>29</v>
      </c>
      <c r="B3171">
        <v>1</v>
      </c>
      <c r="C3171">
        <v>4</v>
      </c>
      <c r="D3171" t="s">
        <v>23</v>
      </c>
      <c r="E3171" t="s">
        <v>534</v>
      </c>
      <c r="F3171" s="1">
        <v>3.5226851851851849E-2</v>
      </c>
      <c r="G3171">
        <f>_xlfn.XLOOKUP($A3171,Product_pricing!$B:$B,Product_pricing!$C:$C)</f>
        <v>10</v>
      </c>
      <c r="H3171">
        <f t="shared" si="147"/>
        <v>9.6</v>
      </c>
      <c r="I3171" s="10">
        <f t="shared" si="148"/>
        <v>8.4714065233324823E-3</v>
      </c>
      <c r="J3171" t="str">
        <f>_xlfn.XLOOKUP(A3171,Product_Details!$A:$A,Product_Details!$G:$G,"mens")</f>
        <v>Womens</v>
      </c>
      <c r="K3171">
        <f t="shared" si="149"/>
        <v>1507</v>
      </c>
    </row>
    <row r="3172" spans="1:11" ht="15">
      <c r="A3172" t="s">
        <v>30</v>
      </c>
      <c r="B3172">
        <v>4</v>
      </c>
      <c r="C3172">
        <v>4</v>
      </c>
      <c r="D3172" t="s">
        <v>23</v>
      </c>
      <c r="E3172" t="s">
        <v>534</v>
      </c>
      <c r="F3172" s="1">
        <v>3.5226851851851849E-2</v>
      </c>
      <c r="G3172">
        <f>_xlfn.XLOOKUP($A3172,Product_pricing!$B:$B,Product_pricing!$C:$C)</f>
        <v>19</v>
      </c>
      <c r="H3172">
        <f t="shared" si="147"/>
        <v>72.959999999999994</v>
      </c>
      <c r="I3172" s="10">
        <f t="shared" si="148"/>
        <v>6.438268957732686E-2</v>
      </c>
      <c r="J3172" t="str">
        <f>_xlfn.XLOOKUP(A3172,Product_Details!$A:$A,Product_Details!$G:$G,"mens")</f>
        <v>Womens</v>
      </c>
      <c r="K3172">
        <f t="shared" si="149"/>
        <v>1507</v>
      </c>
    </row>
    <row r="3173" spans="1:11" ht="15">
      <c r="A3173" t="s">
        <v>38</v>
      </c>
      <c r="B3173">
        <v>2</v>
      </c>
      <c r="C3173">
        <v>4</v>
      </c>
      <c r="D3173" t="s">
        <v>23</v>
      </c>
      <c r="E3173" t="s">
        <v>534</v>
      </c>
      <c r="F3173" s="1">
        <v>3.5226851851851849E-2</v>
      </c>
      <c r="G3173">
        <f>_xlfn.XLOOKUP($A3173,Product_pricing!$B:$B,Product_pricing!$C:$C)</f>
        <v>54</v>
      </c>
      <c r="H3173">
        <f t="shared" si="147"/>
        <v>103.67999999999999</v>
      </c>
      <c r="I3173" s="10">
        <f t="shared" si="148"/>
        <v>9.149119045199082E-2</v>
      </c>
      <c r="J3173" t="str">
        <f>_xlfn.XLOOKUP(A3173,Product_Details!$A:$A,Product_Details!$G:$G,"mens")</f>
        <v>Womens</v>
      </c>
      <c r="K3173">
        <f t="shared" si="149"/>
        <v>1507</v>
      </c>
    </row>
    <row r="3174" spans="1:11" ht="15">
      <c r="A3174" t="s">
        <v>41</v>
      </c>
      <c r="B3174">
        <v>3</v>
      </c>
      <c r="C3174">
        <v>4</v>
      </c>
      <c r="D3174" t="s">
        <v>23</v>
      </c>
      <c r="E3174" t="s">
        <v>534</v>
      </c>
      <c r="F3174" s="1">
        <v>3.5226851851851849E-2</v>
      </c>
      <c r="G3174">
        <f>_xlfn.XLOOKUP($A3174,Product_pricing!$B:$B,Product_pricing!$C:$C)</f>
        <v>10</v>
      </c>
      <c r="H3174">
        <f t="shared" si="147"/>
        <v>28.799999999999997</v>
      </c>
      <c r="I3174" s="10">
        <f t="shared" si="148"/>
        <v>2.541421956999745E-2</v>
      </c>
      <c r="J3174" t="str">
        <f>_xlfn.XLOOKUP(A3174,Product_Details!$A:$A,Product_Details!$G:$G,"mens")</f>
        <v>Mens</v>
      </c>
      <c r="K3174">
        <f t="shared" si="149"/>
        <v>1890</v>
      </c>
    </row>
    <row r="3175" spans="1:11" ht="15">
      <c r="A3175" t="s">
        <v>31</v>
      </c>
      <c r="B3175">
        <v>3</v>
      </c>
      <c r="C3175">
        <v>4</v>
      </c>
      <c r="D3175" t="s">
        <v>23</v>
      </c>
      <c r="E3175" t="s">
        <v>534</v>
      </c>
      <c r="F3175" s="1">
        <v>3.5226851851851849E-2</v>
      </c>
      <c r="G3175">
        <f>_xlfn.XLOOKUP($A3175,Product_pricing!$B:$B,Product_pricing!$C:$C)</f>
        <v>57</v>
      </c>
      <c r="H3175">
        <f t="shared" si="147"/>
        <v>164.16</v>
      </c>
      <c r="I3175" s="10">
        <f t="shared" si="148"/>
        <v>0.14486105154898546</v>
      </c>
      <c r="J3175" t="str">
        <f>_xlfn.XLOOKUP(A3175,Product_Details!$A:$A,Product_Details!$G:$G,"mens")</f>
        <v>Mens</v>
      </c>
      <c r="K3175">
        <f t="shared" si="149"/>
        <v>1890</v>
      </c>
    </row>
    <row r="3176" spans="1:11" ht="15">
      <c r="A3176" t="s">
        <v>26</v>
      </c>
      <c r="B3176">
        <v>1</v>
      </c>
      <c r="C3176">
        <v>4</v>
      </c>
      <c r="D3176" t="s">
        <v>23</v>
      </c>
      <c r="E3176" t="s">
        <v>534</v>
      </c>
      <c r="F3176" s="1">
        <v>3.5226851851851849E-2</v>
      </c>
      <c r="G3176">
        <f>_xlfn.XLOOKUP($A3176,Product_pricing!$B:$B,Product_pricing!$C:$C)</f>
        <v>17</v>
      </c>
      <c r="H3176">
        <f t="shared" si="147"/>
        <v>16.32</v>
      </c>
      <c r="I3176" s="10">
        <f t="shared" si="148"/>
        <v>1.4401391089665221E-2</v>
      </c>
      <c r="J3176" t="str">
        <f>_xlfn.XLOOKUP(A3176,Product_Details!$A:$A,Product_Details!$G:$G,"mens")</f>
        <v>Mens</v>
      </c>
      <c r="K3176">
        <f t="shared" si="149"/>
        <v>1890</v>
      </c>
    </row>
    <row r="3177" spans="1:11" ht="15">
      <c r="A3177" t="s">
        <v>27</v>
      </c>
      <c r="B3177">
        <v>2</v>
      </c>
      <c r="C3177">
        <v>4</v>
      </c>
      <c r="D3177" t="s">
        <v>23</v>
      </c>
      <c r="E3177" t="s">
        <v>534</v>
      </c>
      <c r="F3177" s="1">
        <v>3.5226851851851849E-2</v>
      </c>
      <c r="G3177">
        <f>_xlfn.XLOOKUP($A3177,Product_pricing!$B:$B,Product_pricing!$C:$C)</f>
        <v>29</v>
      </c>
      <c r="H3177">
        <f t="shared" si="147"/>
        <v>55.68</v>
      </c>
      <c r="I3177" s="10">
        <f t="shared" si="148"/>
        <v>4.9134157835328408E-2</v>
      </c>
      <c r="J3177" t="str">
        <f>_xlfn.XLOOKUP(A3177,Product_Details!$A:$A,Product_Details!$G:$G,"mens")</f>
        <v>Mens</v>
      </c>
      <c r="K3177">
        <f t="shared" si="149"/>
        <v>1890</v>
      </c>
    </row>
    <row r="3178" spans="1:11" ht="15">
      <c r="A3178" t="s">
        <v>35</v>
      </c>
      <c r="B3178">
        <v>4</v>
      </c>
      <c r="C3178">
        <v>20</v>
      </c>
      <c r="D3178" t="s">
        <v>33</v>
      </c>
      <c r="E3178" t="s">
        <v>535</v>
      </c>
      <c r="F3178" s="1">
        <v>3.5634259259259261E-2</v>
      </c>
      <c r="G3178">
        <f>_xlfn.XLOOKUP($A3178,Product_pricing!$B:$B,Product_pricing!$C:$C)</f>
        <v>32</v>
      </c>
      <c r="H3178">
        <f t="shared" si="147"/>
        <v>102.4</v>
      </c>
      <c r="I3178" s="10">
        <f t="shared" si="148"/>
        <v>9.0361669582213158E-2</v>
      </c>
      <c r="J3178" t="str">
        <f>_xlfn.XLOOKUP(A3178,Product_Details!$A:$A,Product_Details!$G:$G,"mens")</f>
        <v>Womens</v>
      </c>
      <c r="K3178">
        <f t="shared" si="149"/>
        <v>3767.5</v>
      </c>
    </row>
    <row r="3179" spans="1:11" ht="15">
      <c r="A3179" t="s">
        <v>30</v>
      </c>
      <c r="B3179">
        <v>1</v>
      </c>
      <c r="C3179">
        <v>20</v>
      </c>
      <c r="D3179" t="s">
        <v>33</v>
      </c>
      <c r="E3179" t="s">
        <v>535</v>
      </c>
      <c r="F3179" s="1">
        <v>3.5634259259259261E-2</v>
      </c>
      <c r="G3179">
        <f>_xlfn.XLOOKUP($A3179,Product_pricing!$B:$B,Product_pricing!$C:$C)</f>
        <v>19</v>
      </c>
      <c r="H3179">
        <f t="shared" si="147"/>
        <v>15.200000000000001</v>
      </c>
      <c r="I3179" s="10">
        <f t="shared" si="148"/>
        <v>1.3413060328609767E-2</v>
      </c>
      <c r="J3179" t="str">
        <f>_xlfn.XLOOKUP(A3179,Product_Details!$A:$A,Product_Details!$G:$G,"mens")</f>
        <v>Womens</v>
      </c>
      <c r="K3179">
        <f t="shared" si="149"/>
        <v>3767.5</v>
      </c>
    </row>
    <row r="3180" spans="1:11" ht="15">
      <c r="A3180" t="s">
        <v>25</v>
      </c>
      <c r="B3180">
        <v>4</v>
      </c>
      <c r="C3180">
        <v>20</v>
      </c>
      <c r="D3180" t="s">
        <v>33</v>
      </c>
      <c r="E3180" t="s">
        <v>535</v>
      </c>
      <c r="F3180" s="1">
        <v>3.5634259259259261E-2</v>
      </c>
      <c r="G3180">
        <f>_xlfn.XLOOKUP($A3180,Product_pricing!$B:$B,Product_pricing!$C:$C)</f>
        <v>40</v>
      </c>
      <c r="H3180">
        <f t="shared" si="147"/>
        <v>128</v>
      </c>
      <c r="I3180" s="10">
        <f t="shared" si="148"/>
        <v>0.11295208697776644</v>
      </c>
      <c r="J3180" t="str">
        <f>_xlfn.XLOOKUP(A3180,Product_Details!$A:$A,Product_Details!$G:$G,"mens")</f>
        <v>Mens</v>
      </c>
      <c r="K3180">
        <f t="shared" si="149"/>
        <v>1890</v>
      </c>
    </row>
    <row r="3181" spans="1:11" ht="15">
      <c r="A3181" t="s">
        <v>41</v>
      </c>
      <c r="B3181">
        <v>1</v>
      </c>
      <c r="C3181">
        <v>20</v>
      </c>
      <c r="D3181" t="s">
        <v>33</v>
      </c>
      <c r="E3181" t="s">
        <v>535</v>
      </c>
      <c r="F3181" s="1">
        <v>3.5634259259259261E-2</v>
      </c>
      <c r="G3181">
        <f>_xlfn.XLOOKUP($A3181,Product_pricing!$B:$B,Product_pricing!$C:$C)</f>
        <v>10</v>
      </c>
      <c r="H3181">
        <f t="shared" si="147"/>
        <v>8</v>
      </c>
      <c r="I3181" s="10">
        <f t="shared" si="148"/>
        <v>7.0595054361104028E-3</v>
      </c>
      <c r="J3181" t="str">
        <f>_xlfn.XLOOKUP(A3181,Product_Details!$A:$A,Product_Details!$G:$G,"mens")</f>
        <v>Mens</v>
      </c>
      <c r="K3181">
        <f t="shared" si="149"/>
        <v>1890</v>
      </c>
    </row>
    <row r="3182" spans="1:11" ht="15">
      <c r="A3182" t="s">
        <v>31</v>
      </c>
      <c r="B3182">
        <v>5</v>
      </c>
      <c r="C3182">
        <v>20</v>
      </c>
      <c r="D3182" t="s">
        <v>33</v>
      </c>
      <c r="E3182" t="s">
        <v>535</v>
      </c>
      <c r="F3182" s="1">
        <v>3.5634259259259261E-2</v>
      </c>
      <c r="G3182">
        <f>_xlfn.XLOOKUP($A3182,Product_pricing!$B:$B,Product_pricing!$C:$C)</f>
        <v>57</v>
      </c>
      <c r="H3182">
        <f t="shared" si="147"/>
        <v>228</v>
      </c>
      <c r="I3182" s="10">
        <f t="shared" si="148"/>
        <v>0.20119590492914646</v>
      </c>
      <c r="J3182" t="str">
        <f>_xlfn.XLOOKUP(A3182,Product_Details!$A:$A,Product_Details!$G:$G,"mens")</f>
        <v>Mens</v>
      </c>
      <c r="K3182">
        <f t="shared" si="149"/>
        <v>1890</v>
      </c>
    </row>
    <row r="3183" spans="1:11" ht="15">
      <c r="A3183" t="s">
        <v>32</v>
      </c>
      <c r="B3183">
        <v>4</v>
      </c>
      <c r="C3183">
        <v>20</v>
      </c>
      <c r="D3183" t="s">
        <v>33</v>
      </c>
      <c r="E3183" t="s">
        <v>535</v>
      </c>
      <c r="F3183" s="1">
        <v>3.5634259259259261E-2</v>
      </c>
      <c r="G3183">
        <f>_xlfn.XLOOKUP($A3183,Product_pricing!$B:$B,Product_pricing!$C:$C)</f>
        <v>36</v>
      </c>
      <c r="H3183">
        <f t="shared" si="147"/>
        <v>115.2</v>
      </c>
      <c r="I3183" s="10">
        <f t="shared" si="148"/>
        <v>0.10165687827998982</v>
      </c>
      <c r="J3183" t="str">
        <f>_xlfn.XLOOKUP(A3183,Product_Details!$A:$A,Product_Details!$G:$G,"mens")</f>
        <v>Mens</v>
      </c>
      <c r="K3183">
        <f t="shared" si="149"/>
        <v>1890</v>
      </c>
    </row>
    <row r="3184" spans="1:11" ht="15">
      <c r="A3184" t="s">
        <v>35</v>
      </c>
      <c r="B3184">
        <v>5</v>
      </c>
      <c r="C3184">
        <v>16</v>
      </c>
      <c r="D3184" t="s">
        <v>23</v>
      </c>
      <c r="E3184" t="s">
        <v>536</v>
      </c>
      <c r="F3184" s="1">
        <v>5.4467592592592597E-3</v>
      </c>
      <c r="G3184">
        <f>_xlfn.XLOOKUP($A3184,Product_pricing!$B:$B,Product_pricing!$C:$C)</f>
        <v>32</v>
      </c>
      <c r="H3184">
        <f t="shared" si="147"/>
        <v>134.4</v>
      </c>
      <c r="I3184" s="10">
        <f t="shared" si="148"/>
        <v>0.11859969132665477</v>
      </c>
      <c r="J3184" t="str">
        <f>_xlfn.XLOOKUP(A3184,Product_Details!$A:$A,Product_Details!$G:$G,"mens")</f>
        <v>Womens</v>
      </c>
      <c r="K3184">
        <f t="shared" si="149"/>
        <v>2511.6666666666665</v>
      </c>
    </row>
    <row r="3185" spans="1:11" ht="15">
      <c r="A3185" t="s">
        <v>29</v>
      </c>
      <c r="B3185">
        <v>4</v>
      </c>
      <c r="C3185">
        <v>16</v>
      </c>
      <c r="D3185" t="s">
        <v>23</v>
      </c>
      <c r="E3185" t="s">
        <v>536</v>
      </c>
      <c r="F3185" s="1">
        <v>5.4467592592592597E-3</v>
      </c>
      <c r="G3185">
        <f>_xlfn.XLOOKUP($A3185,Product_pricing!$B:$B,Product_pricing!$C:$C)</f>
        <v>10</v>
      </c>
      <c r="H3185">
        <f t="shared" si="147"/>
        <v>33.6</v>
      </c>
      <c r="I3185" s="10">
        <f t="shared" si="148"/>
        <v>2.9649922831663691E-2</v>
      </c>
      <c r="J3185" t="str">
        <f>_xlfn.XLOOKUP(A3185,Product_Details!$A:$A,Product_Details!$G:$G,"mens")</f>
        <v>Womens</v>
      </c>
      <c r="K3185">
        <f t="shared" si="149"/>
        <v>2511.6666666666665</v>
      </c>
    </row>
    <row r="3186" spans="1:11" ht="15">
      <c r="A3186" t="s">
        <v>36</v>
      </c>
      <c r="B3186">
        <v>2</v>
      </c>
      <c r="C3186">
        <v>16</v>
      </c>
      <c r="D3186" t="s">
        <v>23</v>
      </c>
      <c r="E3186" t="s">
        <v>536</v>
      </c>
      <c r="F3186" s="1">
        <v>5.4467592592592597E-3</v>
      </c>
      <c r="G3186">
        <f>_xlfn.XLOOKUP($A3186,Product_pricing!$B:$B,Product_pricing!$C:$C)</f>
        <v>23</v>
      </c>
      <c r="H3186">
        <f t="shared" si="147"/>
        <v>38.64</v>
      </c>
      <c r="I3186" s="10">
        <f t="shared" si="148"/>
        <v>3.4097411256413246E-2</v>
      </c>
      <c r="J3186" t="str">
        <f>_xlfn.XLOOKUP(A3186,Product_Details!$A:$A,Product_Details!$G:$G,"mens")</f>
        <v>Womens</v>
      </c>
      <c r="K3186">
        <f t="shared" si="149"/>
        <v>2511.6666666666665</v>
      </c>
    </row>
    <row r="3187" spans="1:11" ht="15">
      <c r="A3187" t="s">
        <v>32</v>
      </c>
      <c r="B3187">
        <v>2</v>
      </c>
      <c r="C3187">
        <v>16</v>
      </c>
      <c r="D3187" t="s">
        <v>23</v>
      </c>
      <c r="E3187" t="s">
        <v>536</v>
      </c>
      <c r="F3187" s="1">
        <v>5.4467592592592597E-3</v>
      </c>
      <c r="G3187">
        <f>_xlfn.XLOOKUP($A3187,Product_pricing!$B:$B,Product_pricing!$C:$C)</f>
        <v>36</v>
      </c>
      <c r="H3187">
        <f t="shared" si="147"/>
        <v>60.48</v>
      </c>
      <c r="I3187" s="10">
        <f t="shared" si="148"/>
        <v>5.3369861096994646E-2</v>
      </c>
      <c r="J3187" t="str">
        <f>_xlfn.XLOOKUP(A3187,Product_Details!$A:$A,Product_Details!$G:$G,"mens")</f>
        <v>Mens</v>
      </c>
      <c r="K3187">
        <f t="shared" si="149"/>
        <v>2520</v>
      </c>
    </row>
    <row r="3188" spans="1:11" ht="15">
      <c r="A3188" t="s">
        <v>26</v>
      </c>
      <c r="B3188">
        <v>3</v>
      </c>
      <c r="C3188">
        <v>16</v>
      </c>
      <c r="D3188" t="s">
        <v>23</v>
      </c>
      <c r="E3188" t="s">
        <v>536</v>
      </c>
      <c r="F3188" s="1">
        <v>5.4467592592592597E-3</v>
      </c>
      <c r="G3188">
        <f>_xlfn.XLOOKUP($A3188,Product_pricing!$B:$B,Product_pricing!$C:$C)</f>
        <v>17</v>
      </c>
      <c r="H3188">
        <f t="shared" si="147"/>
        <v>42.839999999999996</v>
      </c>
      <c r="I3188" s="10">
        <f t="shared" si="148"/>
        <v>3.7803651610371199E-2</v>
      </c>
      <c r="J3188" t="str">
        <f>_xlfn.XLOOKUP(A3188,Product_Details!$A:$A,Product_Details!$G:$G,"mens")</f>
        <v>Mens</v>
      </c>
      <c r="K3188">
        <f t="shared" si="149"/>
        <v>2520</v>
      </c>
    </row>
    <row r="3189" spans="1:11" ht="15">
      <c r="A3189" t="s">
        <v>27</v>
      </c>
      <c r="B3189">
        <v>1</v>
      </c>
      <c r="C3189">
        <v>16</v>
      </c>
      <c r="D3189" t="s">
        <v>23</v>
      </c>
      <c r="E3189" t="s">
        <v>536</v>
      </c>
      <c r="F3189" s="1">
        <v>5.4467592592592597E-3</v>
      </c>
      <c r="G3189">
        <f>_xlfn.XLOOKUP($A3189,Product_pricing!$B:$B,Product_pricing!$C:$C)</f>
        <v>29</v>
      </c>
      <c r="H3189">
        <f t="shared" si="147"/>
        <v>24.36</v>
      </c>
      <c r="I3189" s="10">
        <f t="shared" si="148"/>
        <v>2.1496194052956177E-2</v>
      </c>
      <c r="J3189" t="str">
        <f>_xlfn.XLOOKUP(A3189,Product_Details!$A:$A,Product_Details!$G:$G,"mens")</f>
        <v>Mens</v>
      </c>
      <c r="K3189">
        <f t="shared" si="149"/>
        <v>2520</v>
      </c>
    </row>
    <row r="3190" spans="1:11" ht="15">
      <c r="A3190" t="s">
        <v>22</v>
      </c>
      <c r="B3190">
        <v>4</v>
      </c>
      <c r="C3190">
        <v>1</v>
      </c>
      <c r="D3190" t="s">
        <v>23</v>
      </c>
      <c r="E3190" s="2" t="s">
        <v>537</v>
      </c>
      <c r="F3190" s="1">
        <v>3.7842592592592587E-2</v>
      </c>
      <c r="G3190">
        <f>_xlfn.XLOOKUP($A3190,Product_pricing!$B:$B,Product_pricing!$C:$C)</f>
        <v>13</v>
      </c>
      <c r="H3190">
        <f t="shared" si="147"/>
        <v>51.48</v>
      </c>
      <c r="I3190" s="10">
        <f t="shared" si="148"/>
        <v>4.5427917481370442E-2</v>
      </c>
      <c r="J3190" t="str">
        <f>_xlfn.XLOOKUP(A3190,Product_Details!$A:$A,Product_Details!$G:$G,"mens")</f>
        <v>Womens</v>
      </c>
      <c r="K3190">
        <f t="shared" si="149"/>
        <v>2511.6666666666665</v>
      </c>
    </row>
    <row r="3191" spans="1:11" ht="15">
      <c r="A3191" t="s">
        <v>29</v>
      </c>
      <c r="B3191">
        <v>3</v>
      </c>
      <c r="C3191">
        <v>1</v>
      </c>
      <c r="D3191" t="s">
        <v>23</v>
      </c>
      <c r="E3191" s="2" t="s">
        <v>537</v>
      </c>
      <c r="F3191" s="1">
        <v>3.7842592592592587E-2</v>
      </c>
      <c r="G3191">
        <f>_xlfn.XLOOKUP($A3191,Product_pricing!$B:$B,Product_pricing!$C:$C)</f>
        <v>10</v>
      </c>
      <c r="H3191">
        <f t="shared" si="147"/>
        <v>29.7</v>
      </c>
      <c r="I3191" s="10">
        <f t="shared" si="148"/>
        <v>2.6208413931559871E-2</v>
      </c>
      <c r="J3191" t="str">
        <f>_xlfn.XLOOKUP(A3191,Product_Details!$A:$A,Product_Details!$G:$G,"mens")</f>
        <v>Womens</v>
      </c>
      <c r="K3191">
        <f t="shared" si="149"/>
        <v>2511.6666666666665</v>
      </c>
    </row>
    <row r="3192" spans="1:11" ht="15">
      <c r="A3192" t="s">
        <v>38</v>
      </c>
      <c r="B3192">
        <v>2</v>
      </c>
      <c r="C3192">
        <v>1</v>
      </c>
      <c r="D3192" t="s">
        <v>23</v>
      </c>
      <c r="E3192" s="2" t="s">
        <v>537</v>
      </c>
      <c r="F3192" s="1">
        <v>3.7842592592592587E-2</v>
      </c>
      <c r="G3192">
        <f>_xlfn.XLOOKUP($A3192,Product_pricing!$B:$B,Product_pricing!$C:$C)</f>
        <v>54</v>
      </c>
      <c r="H3192">
        <f t="shared" si="147"/>
        <v>106.92</v>
      </c>
      <c r="I3192" s="10">
        <f t="shared" si="148"/>
        <v>9.435029015361554E-2</v>
      </c>
      <c r="J3192" t="str">
        <f>_xlfn.XLOOKUP(A3192,Product_Details!$A:$A,Product_Details!$G:$G,"mens")</f>
        <v>Womens</v>
      </c>
      <c r="K3192">
        <f t="shared" si="149"/>
        <v>2511.6666666666665</v>
      </c>
    </row>
    <row r="3193" spans="1:11" ht="15">
      <c r="A3193" t="s">
        <v>41</v>
      </c>
      <c r="B3193">
        <v>3</v>
      </c>
      <c r="C3193">
        <v>1</v>
      </c>
      <c r="D3193" t="s">
        <v>23</v>
      </c>
      <c r="E3193" s="2" t="s">
        <v>537</v>
      </c>
      <c r="F3193" s="1">
        <v>3.7842592592592587E-2</v>
      </c>
      <c r="G3193">
        <f>_xlfn.XLOOKUP($A3193,Product_pricing!$B:$B,Product_pricing!$C:$C)</f>
        <v>10</v>
      </c>
      <c r="H3193">
        <f t="shared" si="147"/>
        <v>29.7</v>
      </c>
      <c r="I3193" s="10">
        <f t="shared" si="148"/>
        <v>2.6208413931559871E-2</v>
      </c>
      <c r="J3193" t="str">
        <f>_xlfn.XLOOKUP(A3193,Product_Details!$A:$A,Product_Details!$G:$G,"mens")</f>
        <v>Mens</v>
      </c>
      <c r="K3193">
        <f t="shared" si="149"/>
        <v>2520</v>
      </c>
    </row>
    <row r="3194" spans="1:11" ht="15">
      <c r="A3194" t="s">
        <v>32</v>
      </c>
      <c r="B3194">
        <v>4</v>
      </c>
      <c r="C3194">
        <v>1</v>
      </c>
      <c r="D3194" t="s">
        <v>23</v>
      </c>
      <c r="E3194" s="2" t="s">
        <v>537</v>
      </c>
      <c r="F3194" s="1">
        <v>3.7842592592592587E-2</v>
      </c>
      <c r="G3194">
        <f>_xlfn.XLOOKUP($A3194,Product_pricing!$B:$B,Product_pricing!$C:$C)</f>
        <v>36</v>
      </c>
      <c r="H3194">
        <f t="shared" si="147"/>
        <v>142.56</v>
      </c>
      <c r="I3194" s="10">
        <f t="shared" si="148"/>
        <v>0.12580038687148737</v>
      </c>
      <c r="J3194" t="str">
        <f>_xlfn.XLOOKUP(A3194,Product_Details!$A:$A,Product_Details!$G:$G,"mens")</f>
        <v>Mens</v>
      </c>
      <c r="K3194">
        <f t="shared" si="149"/>
        <v>2520</v>
      </c>
    </row>
    <row r="3195" spans="1:11" ht="15">
      <c r="A3195" t="s">
        <v>26</v>
      </c>
      <c r="B3195">
        <v>3</v>
      </c>
      <c r="C3195">
        <v>1</v>
      </c>
      <c r="D3195" t="s">
        <v>23</v>
      </c>
      <c r="E3195" s="2" t="s">
        <v>537</v>
      </c>
      <c r="F3195" s="1">
        <v>3.7842592592592587E-2</v>
      </c>
      <c r="G3195">
        <f>_xlfn.XLOOKUP($A3195,Product_pricing!$B:$B,Product_pricing!$C:$C)</f>
        <v>17</v>
      </c>
      <c r="H3195">
        <f t="shared" si="147"/>
        <v>50.49</v>
      </c>
      <c r="I3195" s="10">
        <f t="shared" si="148"/>
        <v>4.4554303683651778E-2</v>
      </c>
      <c r="J3195" t="str">
        <f>_xlfn.XLOOKUP(A3195,Product_Details!$A:$A,Product_Details!$G:$G,"mens")</f>
        <v>Mens</v>
      </c>
      <c r="K3195">
        <f t="shared" si="149"/>
        <v>2520</v>
      </c>
    </row>
    <row r="3196" spans="1:11" ht="15">
      <c r="A3196" t="s">
        <v>35</v>
      </c>
      <c r="B3196">
        <v>5</v>
      </c>
      <c r="C3196">
        <v>18</v>
      </c>
      <c r="D3196" t="s">
        <v>33</v>
      </c>
      <c r="E3196" t="s">
        <v>538</v>
      </c>
      <c r="F3196" s="1">
        <v>1.6607638888888891E-2</v>
      </c>
      <c r="G3196">
        <f>_xlfn.XLOOKUP($A3196,Product_pricing!$B:$B,Product_pricing!$C:$C)</f>
        <v>32</v>
      </c>
      <c r="H3196">
        <f t="shared" si="147"/>
        <v>131.20000000000002</v>
      </c>
      <c r="I3196" s="10">
        <f t="shared" si="148"/>
        <v>0.11577588915221063</v>
      </c>
      <c r="J3196" t="str">
        <f>_xlfn.XLOOKUP(A3196,Product_Details!$A:$A,Product_Details!$G:$G,"mens")</f>
        <v>Womens</v>
      </c>
      <c r="K3196">
        <f t="shared" si="149"/>
        <v>2511.6666666666665</v>
      </c>
    </row>
    <row r="3197" spans="1:11" ht="15">
      <c r="A3197" t="s">
        <v>29</v>
      </c>
      <c r="B3197">
        <v>4</v>
      </c>
      <c r="C3197">
        <v>18</v>
      </c>
      <c r="D3197" t="s">
        <v>33</v>
      </c>
      <c r="E3197" t="s">
        <v>538</v>
      </c>
      <c r="F3197" s="1">
        <v>1.6607638888888891E-2</v>
      </c>
      <c r="G3197">
        <f>_xlfn.XLOOKUP($A3197,Product_pricing!$B:$B,Product_pricing!$C:$C)</f>
        <v>10</v>
      </c>
      <c r="H3197">
        <f t="shared" si="147"/>
        <v>32.800000000000004</v>
      </c>
      <c r="I3197" s="10">
        <f t="shared" si="148"/>
        <v>2.8943972288052656E-2</v>
      </c>
      <c r="J3197" t="str">
        <f>_xlfn.XLOOKUP(A3197,Product_Details!$A:$A,Product_Details!$G:$G,"mens")</f>
        <v>Womens</v>
      </c>
      <c r="K3197">
        <f t="shared" si="149"/>
        <v>2511.6666666666665</v>
      </c>
    </row>
    <row r="3198" spans="1:11" ht="15">
      <c r="A3198" t="s">
        <v>38</v>
      </c>
      <c r="B3198">
        <v>4</v>
      </c>
      <c r="C3198">
        <v>18</v>
      </c>
      <c r="D3198" t="s">
        <v>33</v>
      </c>
      <c r="E3198" t="s">
        <v>538</v>
      </c>
      <c r="F3198" s="1">
        <v>1.6607638888888891E-2</v>
      </c>
      <c r="G3198">
        <f>_xlfn.XLOOKUP($A3198,Product_pricing!$B:$B,Product_pricing!$C:$C)</f>
        <v>54</v>
      </c>
      <c r="H3198">
        <f t="shared" si="147"/>
        <v>177.12</v>
      </c>
      <c r="I3198" s="10">
        <f t="shared" si="148"/>
        <v>0.15629745035548434</v>
      </c>
      <c r="J3198" t="str">
        <f>_xlfn.XLOOKUP(A3198,Product_Details!$A:$A,Product_Details!$G:$G,"mens")</f>
        <v>Womens</v>
      </c>
      <c r="K3198">
        <f t="shared" si="149"/>
        <v>2511.6666666666665</v>
      </c>
    </row>
    <row r="3199" spans="1:11" ht="15">
      <c r="A3199" t="s">
        <v>41</v>
      </c>
      <c r="B3199">
        <v>2</v>
      </c>
      <c r="C3199">
        <v>18</v>
      </c>
      <c r="D3199" t="s">
        <v>33</v>
      </c>
      <c r="E3199" t="s">
        <v>538</v>
      </c>
      <c r="F3199" s="1">
        <v>1.6607638888888891E-2</v>
      </c>
      <c r="G3199">
        <f>_xlfn.XLOOKUP($A3199,Product_pricing!$B:$B,Product_pricing!$C:$C)</f>
        <v>10</v>
      </c>
      <c r="H3199">
        <f t="shared" si="147"/>
        <v>16.400000000000002</v>
      </c>
      <c r="I3199" s="10">
        <f t="shared" si="148"/>
        <v>1.4471986144026328E-2</v>
      </c>
      <c r="J3199" t="str">
        <f>_xlfn.XLOOKUP(A3199,Product_Details!$A:$A,Product_Details!$G:$G,"mens")</f>
        <v>Mens</v>
      </c>
      <c r="K3199">
        <f t="shared" si="149"/>
        <v>2520</v>
      </c>
    </row>
    <row r="3200" spans="1:11" ht="15">
      <c r="A3200" t="s">
        <v>32</v>
      </c>
      <c r="B3200">
        <v>5</v>
      </c>
      <c r="C3200">
        <v>18</v>
      </c>
      <c r="D3200" t="s">
        <v>33</v>
      </c>
      <c r="E3200" t="s">
        <v>538</v>
      </c>
      <c r="F3200" s="1">
        <v>1.6607638888888891E-2</v>
      </c>
      <c r="G3200">
        <f>_xlfn.XLOOKUP($A3200,Product_pricing!$B:$B,Product_pricing!$C:$C)</f>
        <v>36</v>
      </c>
      <c r="H3200">
        <f t="shared" si="147"/>
        <v>147.60000000000002</v>
      </c>
      <c r="I3200" s="10">
        <f t="shared" si="148"/>
        <v>0.13024787529623694</v>
      </c>
      <c r="J3200" t="str">
        <f>_xlfn.XLOOKUP(A3200,Product_Details!$A:$A,Product_Details!$G:$G,"mens")</f>
        <v>Mens</v>
      </c>
      <c r="K3200">
        <f t="shared" si="149"/>
        <v>2520</v>
      </c>
    </row>
    <row r="3201" spans="1:11" ht="15">
      <c r="A3201" t="s">
        <v>27</v>
      </c>
      <c r="B3201">
        <v>4</v>
      </c>
      <c r="C3201">
        <v>18</v>
      </c>
      <c r="D3201" t="s">
        <v>33</v>
      </c>
      <c r="E3201" t="s">
        <v>538</v>
      </c>
      <c r="F3201" s="1">
        <v>1.6607638888888891E-2</v>
      </c>
      <c r="G3201">
        <f>_xlfn.XLOOKUP($A3201,Product_pricing!$B:$B,Product_pricing!$C:$C)</f>
        <v>29</v>
      </c>
      <c r="H3201">
        <f t="shared" si="147"/>
        <v>95.12</v>
      </c>
      <c r="I3201" s="10">
        <f t="shared" si="148"/>
        <v>8.3937519635352703E-2</v>
      </c>
      <c r="J3201" t="str">
        <f>_xlfn.XLOOKUP(A3201,Product_Details!$A:$A,Product_Details!$G:$G,"mens")</f>
        <v>Mens</v>
      </c>
      <c r="K3201">
        <f t="shared" si="149"/>
        <v>2520</v>
      </c>
    </row>
    <row r="3202" spans="1:11" ht="15">
      <c r="A3202" t="s">
        <v>35</v>
      </c>
      <c r="B3202">
        <v>5</v>
      </c>
      <c r="C3202">
        <v>21</v>
      </c>
      <c r="D3202" t="s">
        <v>23</v>
      </c>
      <c r="E3202" t="s">
        <v>539</v>
      </c>
      <c r="F3202" s="1">
        <v>3.8584490740740739E-2</v>
      </c>
      <c r="G3202">
        <f>_xlfn.XLOOKUP($A3202,Product_pricing!$B:$B,Product_pricing!$C:$C)</f>
        <v>32</v>
      </c>
      <c r="H3202">
        <f t="shared" si="147"/>
        <v>126.4</v>
      </c>
      <c r="I3202" s="10">
        <f t="shared" si="148"/>
        <v>0.11154018589054436</v>
      </c>
      <c r="J3202" t="str">
        <f>_xlfn.XLOOKUP(A3202,Product_Details!$A:$A,Product_Details!$G:$G,"mens")</f>
        <v>Womens</v>
      </c>
      <c r="K3202">
        <f t="shared" si="149"/>
        <v>2511.6666666666665</v>
      </c>
    </row>
    <row r="3203" spans="1:11" ht="15">
      <c r="A3203" t="s">
        <v>36</v>
      </c>
      <c r="B3203">
        <v>4</v>
      </c>
      <c r="C3203">
        <v>21</v>
      </c>
      <c r="D3203" t="s">
        <v>23</v>
      </c>
      <c r="E3203" t="s">
        <v>539</v>
      </c>
      <c r="F3203" s="1">
        <v>3.8584490740740739E-2</v>
      </c>
      <c r="G3203">
        <f>_xlfn.XLOOKUP($A3203,Product_pricing!$B:$B,Product_pricing!$C:$C)</f>
        <v>23</v>
      </c>
      <c r="H3203">
        <f t="shared" ref="H3203:H3266" si="150">B3203*G3203*(1-C3203/100)</f>
        <v>72.680000000000007</v>
      </c>
      <c r="I3203" s="10">
        <f t="shared" ref="I3203:I3266" si="151">(H3203/SUM($H:$H))*1000</f>
        <v>6.4135606887063018E-2</v>
      </c>
      <c r="J3203" t="str">
        <f>_xlfn.XLOOKUP(A3203,Product_Details!$A:$A,Product_Details!$G:$G,"mens")</f>
        <v>Womens</v>
      </c>
      <c r="K3203">
        <f t="shared" ref="K3203:K3266" si="152">COUNTIFS($J:$J, J3203) / COUNTIFS($J:$J, J3203, $E:$E, E3203)</f>
        <v>2511.6666666666665</v>
      </c>
    </row>
    <row r="3204" spans="1:11" ht="15">
      <c r="A3204" t="s">
        <v>38</v>
      </c>
      <c r="B3204">
        <v>1</v>
      </c>
      <c r="C3204">
        <v>21</v>
      </c>
      <c r="D3204" t="s">
        <v>23</v>
      </c>
      <c r="E3204" t="s">
        <v>539</v>
      </c>
      <c r="F3204" s="1">
        <v>3.8584490740740739E-2</v>
      </c>
      <c r="G3204">
        <f>_xlfn.XLOOKUP($A3204,Product_pricing!$B:$B,Product_pricing!$C:$C)</f>
        <v>54</v>
      </c>
      <c r="H3204">
        <f t="shared" si="150"/>
        <v>42.660000000000004</v>
      </c>
      <c r="I3204" s="10">
        <f t="shared" si="151"/>
        <v>3.7644812738058725E-2</v>
      </c>
      <c r="J3204" t="str">
        <f>_xlfn.XLOOKUP(A3204,Product_Details!$A:$A,Product_Details!$G:$G,"mens")</f>
        <v>Womens</v>
      </c>
      <c r="K3204">
        <f t="shared" si="152"/>
        <v>2511.6666666666665</v>
      </c>
    </row>
    <row r="3205" spans="1:11" ht="15">
      <c r="A3205" t="s">
        <v>25</v>
      </c>
      <c r="B3205">
        <v>4</v>
      </c>
      <c r="C3205">
        <v>21</v>
      </c>
      <c r="D3205" t="s">
        <v>23</v>
      </c>
      <c r="E3205" t="s">
        <v>539</v>
      </c>
      <c r="F3205" s="1">
        <v>3.8584490740740739E-2</v>
      </c>
      <c r="G3205">
        <f>_xlfn.XLOOKUP($A3205,Product_pricing!$B:$B,Product_pricing!$C:$C)</f>
        <v>40</v>
      </c>
      <c r="H3205">
        <f t="shared" si="150"/>
        <v>126.4</v>
      </c>
      <c r="I3205" s="10">
        <f t="shared" si="151"/>
        <v>0.11154018589054436</v>
      </c>
      <c r="J3205" t="str">
        <f>_xlfn.XLOOKUP(A3205,Product_Details!$A:$A,Product_Details!$G:$G,"mens")</f>
        <v>Mens</v>
      </c>
      <c r="K3205">
        <f t="shared" si="152"/>
        <v>1890</v>
      </c>
    </row>
    <row r="3206" spans="1:11" ht="15">
      <c r="A3206" t="s">
        <v>41</v>
      </c>
      <c r="B3206">
        <v>4</v>
      </c>
      <c r="C3206">
        <v>21</v>
      </c>
      <c r="D3206" t="s">
        <v>23</v>
      </c>
      <c r="E3206" t="s">
        <v>539</v>
      </c>
      <c r="F3206" s="1">
        <v>3.8584490740740739E-2</v>
      </c>
      <c r="G3206">
        <f>_xlfn.XLOOKUP($A3206,Product_pricing!$B:$B,Product_pricing!$C:$C)</f>
        <v>10</v>
      </c>
      <c r="H3206">
        <f t="shared" si="150"/>
        <v>31.6</v>
      </c>
      <c r="I3206" s="10">
        <f t="shared" si="151"/>
        <v>2.788504647263609E-2</v>
      </c>
      <c r="J3206" t="str">
        <f>_xlfn.XLOOKUP(A3206,Product_Details!$A:$A,Product_Details!$G:$G,"mens")</f>
        <v>Mens</v>
      </c>
      <c r="K3206">
        <f t="shared" si="152"/>
        <v>1890</v>
      </c>
    </row>
    <row r="3207" spans="1:11" ht="15">
      <c r="A3207" t="s">
        <v>32</v>
      </c>
      <c r="B3207">
        <v>5</v>
      </c>
      <c r="C3207">
        <v>21</v>
      </c>
      <c r="D3207" t="s">
        <v>23</v>
      </c>
      <c r="E3207" t="s">
        <v>539</v>
      </c>
      <c r="F3207" s="1">
        <v>3.8584490740740739E-2</v>
      </c>
      <c r="G3207">
        <f>_xlfn.XLOOKUP($A3207,Product_pricing!$B:$B,Product_pricing!$C:$C)</f>
        <v>36</v>
      </c>
      <c r="H3207">
        <f t="shared" si="150"/>
        <v>142.20000000000002</v>
      </c>
      <c r="I3207" s="10">
        <f t="shared" si="151"/>
        <v>0.12548270912686244</v>
      </c>
      <c r="J3207" t="str">
        <f>_xlfn.XLOOKUP(A3207,Product_Details!$A:$A,Product_Details!$G:$G,"mens")</f>
        <v>Mens</v>
      </c>
      <c r="K3207">
        <f t="shared" si="152"/>
        <v>1890</v>
      </c>
    </row>
    <row r="3208" spans="1:11" ht="15">
      <c r="A3208" t="s">
        <v>26</v>
      </c>
      <c r="B3208">
        <v>5</v>
      </c>
      <c r="C3208">
        <v>21</v>
      </c>
      <c r="D3208" t="s">
        <v>23</v>
      </c>
      <c r="E3208" t="s">
        <v>539</v>
      </c>
      <c r="F3208" s="1">
        <v>3.8584490740740739E-2</v>
      </c>
      <c r="G3208">
        <f>_xlfn.XLOOKUP($A3208,Product_pricing!$B:$B,Product_pricing!$C:$C)</f>
        <v>17</v>
      </c>
      <c r="H3208">
        <f t="shared" si="150"/>
        <v>67.150000000000006</v>
      </c>
      <c r="I3208" s="10">
        <f t="shared" si="151"/>
        <v>5.9255723754351695E-2</v>
      </c>
      <c r="J3208" t="str">
        <f>_xlfn.XLOOKUP(A3208,Product_Details!$A:$A,Product_Details!$G:$G,"mens")</f>
        <v>Mens</v>
      </c>
      <c r="K3208">
        <f t="shared" si="152"/>
        <v>1890</v>
      </c>
    </row>
    <row r="3209" spans="1:11" ht="15">
      <c r="A3209" t="s">
        <v>36</v>
      </c>
      <c r="B3209">
        <v>5</v>
      </c>
      <c r="C3209">
        <v>20</v>
      </c>
      <c r="D3209" t="s">
        <v>33</v>
      </c>
      <c r="E3209" t="s">
        <v>540</v>
      </c>
      <c r="F3209" s="1">
        <v>3.0642361111111113E-2</v>
      </c>
      <c r="G3209">
        <f>_xlfn.XLOOKUP($A3209,Product_pricing!$B:$B,Product_pricing!$C:$C)</f>
        <v>23</v>
      </c>
      <c r="H3209">
        <f t="shared" si="150"/>
        <v>92</v>
      </c>
      <c r="I3209" s="10">
        <f t="shared" si="151"/>
        <v>8.1184312515269627E-2</v>
      </c>
      <c r="J3209" t="str">
        <f>_xlfn.XLOOKUP(A3209,Product_Details!$A:$A,Product_Details!$G:$G,"mens")</f>
        <v>Womens</v>
      </c>
      <c r="K3209">
        <f t="shared" si="152"/>
        <v>2511.6666666666665</v>
      </c>
    </row>
    <row r="3210" spans="1:11" ht="15">
      <c r="A3210" t="s">
        <v>30</v>
      </c>
      <c r="B3210">
        <v>4</v>
      </c>
      <c r="C3210">
        <v>20</v>
      </c>
      <c r="D3210" t="s">
        <v>33</v>
      </c>
      <c r="E3210" t="s">
        <v>540</v>
      </c>
      <c r="F3210" s="1">
        <v>3.0642361111111113E-2</v>
      </c>
      <c r="G3210">
        <f>_xlfn.XLOOKUP($A3210,Product_pricing!$B:$B,Product_pricing!$C:$C)</f>
        <v>19</v>
      </c>
      <c r="H3210">
        <f t="shared" si="150"/>
        <v>60.800000000000004</v>
      </c>
      <c r="I3210" s="10">
        <f t="shared" si="151"/>
        <v>5.3652241314439068E-2</v>
      </c>
      <c r="J3210" t="str">
        <f>_xlfn.XLOOKUP(A3210,Product_Details!$A:$A,Product_Details!$G:$G,"mens")</f>
        <v>Womens</v>
      </c>
      <c r="K3210">
        <f t="shared" si="152"/>
        <v>2511.6666666666665</v>
      </c>
    </row>
    <row r="3211" spans="1:11" ht="15">
      <c r="A3211" t="s">
        <v>38</v>
      </c>
      <c r="B3211">
        <v>4</v>
      </c>
      <c r="C3211">
        <v>20</v>
      </c>
      <c r="D3211" t="s">
        <v>33</v>
      </c>
      <c r="E3211" t="s">
        <v>540</v>
      </c>
      <c r="F3211" s="1">
        <v>3.0642361111111113E-2</v>
      </c>
      <c r="G3211">
        <f>_xlfn.XLOOKUP($A3211,Product_pricing!$B:$B,Product_pricing!$C:$C)</f>
        <v>54</v>
      </c>
      <c r="H3211">
        <f t="shared" si="150"/>
        <v>172.8</v>
      </c>
      <c r="I3211" s="10">
        <f t="shared" si="151"/>
        <v>0.15248531741998472</v>
      </c>
      <c r="J3211" t="str">
        <f>_xlfn.XLOOKUP(A3211,Product_Details!$A:$A,Product_Details!$G:$G,"mens")</f>
        <v>Womens</v>
      </c>
      <c r="K3211">
        <f t="shared" si="152"/>
        <v>2511.6666666666665</v>
      </c>
    </row>
    <row r="3212" spans="1:11" ht="15">
      <c r="A3212" t="s">
        <v>41</v>
      </c>
      <c r="B3212">
        <v>5</v>
      </c>
      <c r="C3212">
        <v>20</v>
      </c>
      <c r="D3212" t="s">
        <v>33</v>
      </c>
      <c r="E3212" t="s">
        <v>540</v>
      </c>
      <c r="F3212" s="1">
        <v>3.0642361111111113E-2</v>
      </c>
      <c r="G3212">
        <f>_xlfn.XLOOKUP($A3212,Product_pricing!$B:$B,Product_pricing!$C:$C)</f>
        <v>10</v>
      </c>
      <c r="H3212">
        <f t="shared" si="150"/>
        <v>40</v>
      </c>
      <c r="I3212" s="10">
        <f t="shared" si="151"/>
        <v>3.5297527180552013E-2</v>
      </c>
      <c r="J3212" t="str">
        <f>_xlfn.XLOOKUP(A3212,Product_Details!$A:$A,Product_Details!$G:$G,"mens")</f>
        <v>Mens</v>
      </c>
      <c r="K3212">
        <f t="shared" si="152"/>
        <v>3780</v>
      </c>
    </row>
    <row r="3213" spans="1:11" ht="15">
      <c r="A3213" t="s">
        <v>27</v>
      </c>
      <c r="B3213">
        <v>3</v>
      </c>
      <c r="C3213">
        <v>20</v>
      </c>
      <c r="D3213" t="s">
        <v>33</v>
      </c>
      <c r="E3213" t="s">
        <v>540</v>
      </c>
      <c r="F3213" s="1">
        <v>3.0642361111111113E-2</v>
      </c>
      <c r="G3213">
        <f>_xlfn.XLOOKUP($A3213,Product_pricing!$B:$B,Product_pricing!$C:$C)</f>
        <v>29</v>
      </c>
      <c r="H3213">
        <f t="shared" si="150"/>
        <v>69.600000000000009</v>
      </c>
      <c r="I3213" s="10">
        <f t="shared" si="151"/>
        <v>6.1417697294160509E-2</v>
      </c>
      <c r="J3213" t="str">
        <f>_xlfn.XLOOKUP(A3213,Product_Details!$A:$A,Product_Details!$G:$G,"mens")</f>
        <v>Mens</v>
      </c>
      <c r="K3213">
        <f t="shared" si="152"/>
        <v>3780</v>
      </c>
    </row>
    <row r="3214" spans="1:11" ht="15">
      <c r="A3214" t="s">
        <v>22</v>
      </c>
      <c r="B3214">
        <v>4</v>
      </c>
      <c r="C3214">
        <v>17</v>
      </c>
      <c r="D3214" t="s">
        <v>23</v>
      </c>
      <c r="E3214" t="s">
        <v>541</v>
      </c>
      <c r="F3214" s="1">
        <v>2.5523148148148146E-2</v>
      </c>
      <c r="G3214">
        <f>_xlfn.XLOOKUP($A3214,Product_pricing!$B:$B,Product_pricing!$C:$C)</f>
        <v>13</v>
      </c>
      <c r="H3214">
        <f t="shared" si="150"/>
        <v>43.16</v>
      </c>
      <c r="I3214" s="10">
        <f t="shared" si="151"/>
        <v>3.8086031827815621E-2</v>
      </c>
      <c r="J3214" t="str">
        <f>_xlfn.XLOOKUP(A3214,Product_Details!$A:$A,Product_Details!$G:$G,"mens")</f>
        <v>Womens</v>
      </c>
      <c r="K3214">
        <f t="shared" si="152"/>
        <v>2511.6666666666665</v>
      </c>
    </row>
    <row r="3215" spans="1:11" ht="15">
      <c r="A3215" t="s">
        <v>29</v>
      </c>
      <c r="B3215">
        <v>3</v>
      </c>
      <c r="C3215">
        <v>17</v>
      </c>
      <c r="D3215" t="s">
        <v>23</v>
      </c>
      <c r="E3215" t="s">
        <v>541</v>
      </c>
      <c r="F3215" s="1">
        <v>2.5523148148148146E-2</v>
      </c>
      <c r="G3215">
        <f>_xlfn.XLOOKUP($A3215,Product_pricing!$B:$B,Product_pricing!$C:$C)</f>
        <v>10</v>
      </c>
      <c r="H3215">
        <f t="shared" si="150"/>
        <v>24.9</v>
      </c>
      <c r="I3215" s="10">
        <f t="shared" si="151"/>
        <v>2.1972710669893626E-2</v>
      </c>
      <c r="J3215" t="str">
        <f>_xlfn.XLOOKUP(A3215,Product_Details!$A:$A,Product_Details!$G:$G,"mens")</f>
        <v>Womens</v>
      </c>
      <c r="K3215">
        <f t="shared" si="152"/>
        <v>2511.6666666666665</v>
      </c>
    </row>
    <row r="3216" spans="1:11" ht="15">
      <c r="A3216" t="s">
        <v>38</v>
      </c>
      <c r="B3216">
        <v>3</v>
      </c>
      <c r="C3216">
        <v>17</v>
      </c>
      <c r="D3216" t="s">
        <v>23</v>
      </c>
      <c r="E3216" t="s">
        <v>541</v>
      </c>
      <c r="F3216" s="1">
        <v>2.5523148148148146E-2</v>
      </c>
      <c r="G3216">
        <f>_xlfn.XLOOKUP($A3216,Product_pricing!$B:$B,Product_pricing!$C:$C)</f>
        <v>54</v>
      </c>
      <c r="H3216">
        <f t="shared" si="150"/>
        <v>134.45999999999998</v>
      </c>
      <c r="I3216" s="10">
        <f t="shared" si="151"/>
        <v>0.11865263761742557</v>
      </c>
      <c r="J3216" t="str">
        <f>_xlfn.XLOOKUP(A3216,Product_Details!$A:$A,Product_Details!$G:$G,"mens")</f>
        <v>Womens</v>
      </c>
      <c r="K3216">
        <f t="shared" si="152"/>
        <v>2511.6666666666665</v>
      </c>
    </row>
    <row r="3217" spans="1:11" ht="15">
      <c r="A3217" t="s">
        <v>41</v>
      </c>
      <c r="B3217">
        <v>4</v>
      </c>
      <c r="C3217">
        <v>17</v>
      </c>
      <c r="D3217" t="s">
        <v>23</v>
      </c>
      <c r="E3217" t="s">
        <v>541</v>
      </c>
      <c r="F3217" s="1">
        <v>2.5523148148148146E-2</v>
      </c>
      <c r="G3217">
        <f>_xlfn.XLOOKUP($A3217,Product_pricing!$B:$B,Product_pricing!$C:$C)</f>
        <v>10</v>
      </c>
      <c r="H3217">
        <f t="shared" si="150"/>
        <v>33.199999999999996</v>
      </c>
      <c r="I3217" s="10">
        <f t="shared" si="151"/>
        <v>2.9296947559858171E-2</v>
      </c>
      <c r="J3217" t="str">
        <f>_xlfn.XLOOKUP(A3217,Product_Details!$A:$A,Product_Details!$G:$G,"mens")</f>
        <v>Mens</v>
      </c>
      <c r="K3217">
        <f t="shared" si="152"/>
        <v>3780</v>
      </c>
    </row>
    <row r="3218" spans="1:11" ht="15">
      <c r="A3218" t="s">
        <v>26</v>
      </c>
      <c r="B3218">
        <v>2</v>
      </c>
      <c r="C3218">
        <v>17</v>
      </c>
      <c r="D3218" t="s">
        <v>23</v>
      </c>
      <c r="E3218" t="s">
        <v>541</v>
      </c>
      <c r="F3218" s="1">
        <v>2.5523148148148146E-2</v>
      </c>
      <c r="G3218">
        <f>_xlfn.XLOOKUP($A3218,Product_pricing!$B:$B,Product_pricing!$C:$C)</f>
        <v>17</v>
      </c>
      <c r="H3218">
        <f t="shared" si="150"/>
        <v>28.22</v>
      </c>
      <c r="I3218" s="10">
        <f t="shared" si="151"/>
        <v>2.4902405425879445E-2</v>
      </c>
      <c r="J3218" t="str">
        <f>_xlfn.XLOOKUP(A3218,Product_Details!$A:$A,Product_Details!$G:$G,"mens")</f>
        <v>Mens</v>
      </c>
      <c r="K3218">
        <f t="shared" si="152"/>
        <v>3780</v>
      </c>
    </row>
    <row r="3219" spans="1:11" ht="15">
      <c r="A3219" t="s">
        <v>38</v>
      </c>
      <c r="B3219">
        <v>5</v>
      </c>
      <c r="C3219">
        <v>18</v>
      </c>
      <c r="D3219" t="s">
        <v>23</v>
      </c>
      <c r="E3219" t="s">
        <v>542</v>
      </c>
      <c r="F3219" s="1">
        <v>1.2510416666666668E-2</v>
      </c>
      <c r="G3219">
        <f>_xlfn.XLOOKUP($A3219,Product_pricing!$B:$B,Product_pricing!$C:$C)</f>
        <v>54</v>
      </c>
      <c r="H3219">
        <f t="shared" si="150"/>
        <v>221.4</v>
      </c>
      <c r="I3219" s="10">
        <f t="shared" si="151"/>
        <v>0.19537181294435541</v>
      </c>
      <c r="J3219" t="str">
        <f>_xlfn.XLOOKUP(A3219,Product_Details!$A:$A,Product_Details!$G:$G,"mens")</f>
        <v>Womens</v>
      </c>
      <c r="K3219">
        <f t="shared" si="152"/>
        <v>7535</v>
      </c>
    </row>
    <row r="3220" spans="1:11" ht="15">
      <c r="A3220" t="s">
        <v>25</v>
      </c>
      <c r="B3220">
        <v>4</v>
      </c>
      <c r="C3220">
        <v>18</v>
      </c>
      <c r="D3220" t="s">
        <v>23</v>
      </c>
      <c r="E3220" t="s">
        <v>542</v>
      </c>
      <c r="F3220" s="1">
        <v>1.2510416666666668E-2</v>
      </c>
      <c r="G3220">
        <f>_xlfn.XLOOKUP($A3220,Product_pricing!$B:$B,Product_pricing!$C:$C)</f>
        <v>40</v>
      </c>
      <c r="H3220">
        <f t="shared" si="150"/>
        <v>131.20000000000002</v>
      </c>
      <c r="I3220" s="10">
        <f t="shared" si="151"/>
        <v>0.11577588915221063</v>
      </c>
      <c r="J3220" t="str">
        <f>_xlfn.XLOOKUP(A3220,Product_Details!$A:$A,Product_Details!$G:$G,"mens")</f>
        <v>Mens</v>
      </c>
      <c r="K3220">
        <f t="shared" si="152"/>
        <v>2520</v>
      </c>
    </row>
    <row r="3221" spans="1:11" ht="15">
      <c r="A3221" t="s">
        <v>41</v>
      </c>
      <c r="B3221">
        <v>5</v>
      </c>
      <c r="C3221">
        <v>18</v>
      </c>
      <c r="D3221" t="s">
        <v>23</v>
      </c>
      <c r="E3221" t="s">
        <v>542</v>
      </c>
      <c r="F3221" s="1">
        <v>1.2510416666666668E-2</v>
      </c>
      <c r="G3221">
        <f>_xlfn.XLOOKUP($A3221,Product_pricing!$B:$B,Product_pricing!$C:$C)</f>
        <v>10</v>
      </c>
      <c r="H3221">
        <f t="shared" si="150"/>
        <v>41</v>
      </c>
      <c r="I3221" s="10">
        <f t="shared" si="151"/>
        <v>3.6179965360065812E-2</v>
      </c>
      <c r="J3221" t="str">
        <f>_xlfn.XLOOKUP(A3221,Product_Details!$A:$A,Product_Details!$G:$G,"mens")</f>
        <v>Mens</v>
      </c>
      <c r="K3221">
        <f t="shared" si="152"/>
        <v>2520</v>
      </c>
    </row>
    <row r="3222" spans="1:11" ht="15">
      <c r="A3222" t="s">
        <v>26</v>
      </c>
      <c r="B3222">
        <v>3</v>
      </c>
      <c r="C3222">
        <v>18</v>
      </c>
      <c r="D3222" t="s">
        <v>23</v>
      </c>
      <c r="E3222" t="s">
        <v>542</v>
      </c>
      <c r="F3222" s="1">
        <v>1.2510416666666668E-2</v>
      </c>
      <c r="G3222">
        <f>_xlfn.XLOOKUP($A3222,Product_pricing!$B:$B,Product_pricing!$C:$C)</f>
        <v>17</v>
      </c>
      <c r="H3222">
        <f t="shared" si="150"/>
        <v>41.82</v>
      </c>
      <c r="I3222" s="10">
        <f t="shared" si="151"/>
        <v>3.690356466726713E-2</v>
      </c>
      <c r="J3222" t="str">
        <f>_xlfn.XLOOKUP(A3222,Product_Details!$A:$A,Product_Details!$G:$G,"mens")</f>
        <v>Mens</v>
      </c>
      <c r="K3222">
        <f t="shared" si="152"/>
        <v>2520</v>
      </c>
    </row>
    <row r="3223" spans="1:11" ht="15">
      <c r="A3223" t="s">
        <v>22</v>
      </c>
      <c r="B3223">
        <v>1</v>
      </c>
      <c r="C3223">
        <v>7</v>
      </c>
      <c r="D3223" t="s">
        <v>33</v>
      </c>
      <c r="E3223" t="s">
        <v>543</v>
      </c>
      <c r="F3223" s="1">
        <v>1.1023148148148148E-2</v>
      </c>
      <c r="G3223">
        <f>_xlfn.XLOOKUP($A3223,Product_pricing!$B:$B,Product_pricing!$C:$C)</f>
        <v>13</v>
      </c>
      <c r="H3223">
        <f t="shared" si="150"/>
        <v>12.09</v>
      </c>
      <c r="I3223" s="10">
        <f t="shared" si="151"/>
        <v>1.0668677590321845E-2</v>
      </c>
      <c r="J3223" t="str">
        <f>_xlfn.XLOOKUP(A3223,Product_Details!$A:$A,Product_Details!$G:$G,"mens")</f>
        <v>Womens</v>
      </c>
      <c r="K3223">
        <f t="shared" si="152"/>
        <v>1883.75</v>
      </c>
    </row>
    <row r="3224" spans="1:11" ht="15">
      <c r="A3224" t="s">
        <v>29</v>
      </c>
      <c r="B3224">
        <v>1</v>
      </c>
      <c r="C3224">
        <v>7</v>
      </c>
      <c r="D3224" t="s">
        <v>33</v>
      </c>
      <c r="E3224" t="s">
        <v>543</v>
      </c>
      <c r="F3224" s="1">
        <v>1.1023148148148148E-2</v>
      </c>
      <c r="G3224">
        <f>_xlfn.XLOOKUP($A3224,Product_pricing!$B:$B,Product_pricing!$C:$C)</f>
        <v>10</v>
      </c>
      <c r="H3224">
        <f t="shared" si="150"/>
        <v>9.2999999999999989</v>
      </c>
      <c r="I3224" s="10">
        <f t="shared" si="151"/>
        <v>8.2066750694783416E-3</v>
      </c>
      <c r="J3224" t="str">
        <f>_xlfn.XLOOKUP(A3224,Product_Details!$A:$A,Product_Details!$G:$G,"mens")</f>
        <v>Womens</v>
      </c>
      <c r="K3224">
        <f t="shared" si="152"/>
        <v>1883.75</v>
      </c>
    </row>
    <row r="3225" spans="1:11" ht="15">
      <c r="A3225" t="s">
        <v>30</v>
      </c>
      <c r="B3225">
        <v>2</v>
      </c>
      <c r="C3225">
        <v>7</v>
      </c>
      <c r="D3225" t="s">
        <v>33</v>
      </c>
      <c r="E3225" t="s">
        <v>543</v>
      </c>
      <c r="F3225" s="1">
        <v>1.1023148148148148E-2</v>
      </c>
      <c r="G3225">
        <f>_xlfn.XLOOKUP($A3225,Product_pricing!$B:$B,Product_pricing!$C:$C)</f>
        <v>19</v>
      </c>
      <c r="H3225">
        <f t="shared" si="150"/>
        <v>35.339999999999996</v>
      </c>
      <c r="I3225" s="10">
        <f t="shared" si="151"/>
        <v>3.1185365264017703E-2</v>
      </c>
      <c r="J3225" t="str">
        <f>_xlfn.XLOOKUP(A3225,Product_Details!$A:$A,Product_Details!$G:$G,"mens")</f>
        <v>Womens</v>
      </c>
      <c r="K3225">
        <f t="shared" si="152"/>
        <v>1883.75</v>
      </c>
    </row>
    <row r="3226" spans="1:11" ht="15">
      <c r="A3226" t="s">
        <v>38</v>
      </c>
      <c r="B3226">
        <v>4</v>
      </c>
      <c r="C3226">
        <v>7</v>
      </c>
      <c r="D3226" t="s">
        <v>33</v>
      </c>
      <c r="E3226" t="s">
        <v>543</v>
      </c>
      <c r="F3226" s="1">
        <v>1.1023148148148148E-2</v>
      </c>
      <c r="G3226">
        <f>_xlfn.XLOOKUP($A3226,Product_pricing!$B:$B,Product_pricing!$C:$C)</f>
        <v>54</v>
      </c>
      <c r="H3226">
        <f t="shared" si="150"/>
        <v>200.88</v>
      </c>
      <c r="I3226" s="10">
        <f t="shared" si="151"/>
        <v>0.1772641815007322</v>
      </c>
      <c r="J3226" t="str">
        <f>_xlfn.XLOOKUP(A3226,Product_Details!$A:$A,Product_Details!$G:$G,"mens")</f>
        <v>Womens</v>
      </c>
      <c r="K3226">
        <f t="shared" si="152"/>
        <v>1883.75</v>
      </c>
    </row>
    <row r="3227" spans="1:11" ht="15">
      <c r="A3227" t="s">
        <v>25</v>
      </c>
      <c r="B3227">
        <v>2</v>
      </c>
      <c r="C3227">
        <v>7</v>
      </c>
      <c r="D3227" t="s">
        <v>33</v>
      </c>
      <c r="E3227" t="s">
        <v>543</v>
      </c>
      <c r="F3227" s="1">
        <v>1.1023148148148148E-2</v>
      </c>
      <c r="G3227">
        <f>_xlfn.XLOOKUP($A3227,Product_pricing!$B:$B,Product_pricing!$C:$C)</f>
        <v>40</v>
      </c>
      <c r="H3227">
        <f t="shared" si="150"/>
        <v>74.399999999999991</v>
      </c>
      <c r="I3227" s="10">
        <f t="shared" si="151"/>
        <v>6.5653400555826733E-2</v>
      </c>
      <c r="J3227" t="str">
        <f>_xlfn.XLOOKUP(A3227,Product_Details!$A:$A,Product_Details!$G:$G,"mens")</f>
        <v>Mens</v>
      </c>
      <c r="K3227">
        <f t="shared" si="152"/>
        <v>3780</v>
      </c>
    </row>
    <row r="3228" spans="1:11" ht="15">
      <c r="A3228" t="s">
        <v>31</v>
      </c>
      <c r="B3228">
        <v>5</v>
      </c>
      <c r="C3228">
        <v>7</v>
      </c>
      <c r="D3228" t="s">
        <v>33</v>
      </c>
      <c r="E3228" t="s">
        <v>543</v>
      </c>
      <c r="F3228" s="1">
        <v>1.1023148148148148E-2</v>
      </c>
      <c r="G3228">
        <f>_xlfn.XLOOKUP($A3228,Product_pricing!$B:$B,Product_pricing!$C:$C)</f>
        <v>57</v>
      </c>
      <c r="H3228">
        <f t="shared" si="150"/>
        <v>265.04999999999995</v>
      </c>
      <c r="I3228" s="10">
        <f t="shared" si="151"/>
        <v>0.23389023948013274</v>
      </c>
      <c r="J3228" t="str">
        <f>_xlfn.XLOOKUP(A3228,Product_Details!$A:$A,Product_Details!$G:$G,"mens")</f>
        <v>Mens</v>
      </c>
      <c r="K3228">
        <f t="shared" si="152"/>
        <v>3780</v>
      </c>
    </row>
    <row r="3229" spans="1:11" ht="15">
      <c r="A3229" t="s">
        <v>35</v>
      </c>
      <c r="B3229">
        <v>1</v>
      </c>
      <c r="C3229">
        <v>0</v>
      </c>
      <c r="D3229" t="s">
        <v>23</v>
      </c>
      <c r="E3229" t="s">
        <v>544</v>
      </c>
      <c r="F3229" s="1">
        <v>3.8072916666666672E-2</v>
      </c>
      <c r="G3229">
        <f>_xlfn.XLOOKUP($A3229,Product_pricing!$B:$B,Product_pricing!$C:$C)</f>
        <v>32</v>
      </c>
      <c r="H3229">
        <f t="shared" si="150"/>
        <v>32</v>
      </c>
      <c r="I3229" s="10">
        <f t="shared" si="151"/>
        <v>2.8238021744441611E-2</v>
      </c>
      <c r="J3229" t="str">
        <f>_xlfn.XLOOKUP(A3229,Product_Details!$A:$A,Product_Details!$G:$G,"mens")</f>
        <v>Womens</v>
      </c>
      <c r="K3229">
        <f t="shared" si="152"/>
        <v>1507</v>
      </c>
    </row>
    <row r="3230" spans="1:11" ht="15">
      <c r="A3230" t="s">
        <v>29</v>
      </c>
      <c r="B3230">
        <v>1</v>
      </c>
      <c r="C3230">
        <v>0</v>
      </c>
      <c r="D3230" t="s">
        <v>23</v>
      </c>
      <c r="E3230" t="s">
        <v>544</v>
      </c>
      <c r="F3230" s="1">
        <v>3.8072916666666672E-2</v>
      </c>
      <c r="G3230">
        <f>_xlfn.XLOOKUP($A3230,Product_pricing!$B:$B,Product_pricing!$C:$C)</f>
        <v>10</v>
      </c>
      <c r="H3230">
        <f t="shared" si="150"/>
        <v>10</v>
      </c>
      <c r="I3230" s="10">
        <f t="shared" si="151"/>
        <v>8.8243817951380032E-3</v>
      </c>
      <c r="J3230" t="str">
        <f>_xlfn.XLOOKUP(A3230,Product_Details!$A:$A,Product_Details!$G:$G,"mens")</f>
        <v>Womens</v>
      </c>
      <c r="K3230">
        <f t="shared" si="152"/>
        <v>1507</v>
      </c>
    </row>
    <row r="3231" spans="1:11" ht="15">
      <c r="A3231" t="s">
        <v>36</v>
      </c>
      <c r="B3231">
        <v>3</v>
      </c>
      <c r="C3231">
        <v>0</v>
      </c>
      <c r="D3231" t="s">
        <v>23</v>
      </c>
      <c r="E3231" t="s">
        <v>544</v>
      </c>
      <c r="F3231" s="1">
        <v>3.8072916666666672E-2</v>
      </c>
      <c r="G3231">
        <f>_xlfn.XLOOKUP($A3231,Product_pricing!$B:$B,Product_pricing!$C:$C)</f>
        <v>23</v>
      </c>
      <c r="H3231">
        <f t="shared" si="150"/>
        <v>69</v>
      </c>
      <c r="I3231" s="10">
        <f t="shared" si="151"/>
        <v>6.0888234386452224E-2</v>
      </c>
      <c r="J3231" t="str">
        <f>_xlfn.XLOOKUP(A3231,Product_Details!$A:$A,Product_Details!$G:$G,"mens")</f>
        <v>Womens</v>
      </c>
      <c r="K3231">
        <f t="shared" si="152"/>
        <v>1507</v>
      </c>
    </row>
    <row r="3232" spans="1:11" ht="15">
      <c r="A3232" t="s">
        <v>30</v>
      </c>
      <c r="B3232">
        <v>1</v>
      </c>
      <c r="C3232">
        <v>0</v>
      </c>
      <c r="D3232" t="s">
        <v>23</v>
      </c>
      <c r="E3232" t="s">
        <v>544</v>
      </c>
      <c r="F3232" s="1">
        <v>3.8072916666666672E-2</v>
      </c>
      <c r="G3232">
        <f>_xlfn.XLOOKUP($A3232,Product_pricing!$B:$B,Product_pricing!$C:$C)</f>
        <v>19</v>
      </c>
      <c r="H3232">
        <f t="shared" si="150"/>
        <v>19</v>
      </c>
      <c r="I3232" s="10">
        <f t="shared" si="151"/>
        <v>1.6766325410762208E-2</v>
      </c>
      <c r="J3232" t="str">
        <f>_xlfn.XLOOKUP(A3232,Product_Details!$A:$A,Product_Details!$G:$G,"mens")</f>
        <v>Womens</v>
      </c>
      <c r="K3232">
        <f t="shared" si="152"/>
        <v>1507</v>
      </c>
    </row>
    <row r="3233" spans="1:11" ht="15">
      <c r="A3233" t="s">
        <v>38</v>
      </c>
      <c r="B3233">
        <v>2</v>
      </c>
      <c r="C3233">
        <v>0</v>
      </c>
      <c r="D3233" t="s">
        <v>23</v>
      </c>
      <c r="E3233" t="s">
        <v>544</v>
      </c>
      <c r="F3233" s="1">
        <v>3.8072916666666672E-2</v>
      </c>
      <c r="G3233">
        <f>_xlfn.XLOOKUP($A3233,Product_pricing!$B:$B,Product_pricing!$C:$C)</f>
        <v>54</v>
      </c>
      <c r="H3233">
        <f t="shared" si="150"/>
        <v>108</v>
      </c>
      <c r="I3233" s="10">
        <f t="shared" si="151"/>
        <v>9.5303323387490438E-2</v>
      </c>
      <c r="J3233" t="str">
        <f>_xlfn.XLOOKUP(A3233,Product_Details!$A:$A,Product_Details!$G:$G,"mens")</f>
        <v>Womens</v>
      </c>
      <c r="K3233">
        <f t="shared" si="152"/>
        <v>1507</v>
      </c>
    </row>
    <row r="3234" spans="1:11" ht="15">
      <c r="A3234" t="s">
        <v>25</v>
      </c>
      <c r="B3234">
        <v>1</v>
      </c>
      <c r="C3234">
        <v>0</v>
      </c>
      <c r="D3234" t="s">
        <v>23</v>
      </c>
      <c r="E3234" t="s">
        <v>544</v>
      </c>
      <c r="F3234" s="1">
        <v>3.8072916666666672E-2</v>
      </c>
      <c r="G3234">
        <f>_xlfn.XLOOKUP($A3234,Product_pricing!$B:$B,Product_pricing!$C:$C)</f>
        <v>40</v>
      </c>
      <c r="H3234">
        <f t="shared" si="150"/>
        <v>40</v>
      </c>
      <c r="I3234" s="10">
        <f t="shared" si="151"/>
        <v>3.5297527180552013E-2</v>
      </c>
      <c r="J3234" t="str">
        <f>_xlfn.XLOOKUP(A3234,Product_Details!$A:$A,Product_Details!$G:$G,"mens")</f>
        <v>Mens</v>
      </c>
      <c r="K3234">
        <f t="shared" si="152"/>
        <v>2520</v>
      </c>
    </row>
    <row r="3235" spans="1:11" ht="15">
      <c r="A3235" t="s">
        <v>41</v>
      </c>
      <c r="B3235">
        <v>5</v>
      </c>
      <c r="C3235">
        <v>0</v>
      </c>
      <c r="D3235" t="s">
        <v>23</v>
      </c>
      <c r="E3235" t="s">
        <v>544</v>
      </c>
      <c r="F3235" s="1">
        <v>3.8072916666666672E-2</v>
      </c>
      <c r="G3235">
        <f>_xlfn.XLOOKUP($A3235,Product_pricing!$B:$B,Product_pricing!$C:$C)</f>
        <v>10</v>
      </c>
      <c r="H3235">
        <f t="shared" si="150"/>
        <v>50</v>
      </c>
      <c r="I3235" s="10">
        <f t="shared" si="151"/>
        <v>4.4121908975690016E-2</v>
      </c>
      <c r="J3235" t="str">
        <f>_xlfn.XLOOKUP(A3235,Product_Details!$A:$A,Product_Details!$G:$G,"mens")</f>
        <v>Mens</v>
      </c>
      <c r="K3235">
        <f t="shared" si="152"/>
        <v>2520</v>
      </c>
    </row>
    <row r="3236" spans="1:11" ht="15">
      <c r="A3236" t="s">
        <v>32</v>
      </c>
      <c r="B3236">
        <v>5</v>
      </c>
      <c r="C3236">
        <v>0</v>
      </c>
      <c r="D3236" t="s">
        <v>23</v>
      </c>
      <c r="E3236" t="s">
        <v>544</v>
      </c>
      <c r="F3236" s="1">
        <v>3.8072916666666672E-2</v>
      </c>
      <c r="G3236">
        <f>_xlfn.XLOOKUP($A3236,Product_pricing!$B:$B,Product_pricing!$C:$C)</f>
        <v>36</v>
      </c>
      <c r="H3236">
        <f t="shared" si="150"/>
        <v>180</v>
      </c>
      <c r="I3236" s="10">
        <f t="shared" si="151"/>
        <v>0.15883887231248406</v>
      </c>
      <c r="J3236" t="str">
        <f>_xlfn.XLOOKUP(A3236,Product_Details!$A:$A,Product_Details!$G:$G,"mens")</f>
        <v>Mens</v>
      </c>
      <c r="K3236">
        <f t="shared" si="152"/>
        <v>2520</v>
      </c>
    </row>
    <row r="3237" spans="1:11" ht="15">
      <c r="A3237" t="s">
        <v>25</v>
      </c>
      <c r="B3237">
        <v>2</v>
      </c>
      <c r="C3237">
        <v>19</v>
      </c>
      <c r="D3237" t="s">
        <v>33</v>
      </c>
      <c r="E3237" t="s">
        <v>545</v>
      </c>
      <c r="F3237" s="1">
        <v>9.1759259259259259E-3</v>
      </c>
      <c r="G3237">
        <f>_xlfn.XLOOKUP($A3237,Product_pricing!$B:$B,Product_pricing!$C:$C)</f>
        <v>40</v>
      </c>
      <c r="H3237">
        <f t="shared" si="150"/>
        <v>64.800000000000011</v>
      </c>
      <c r="I3237" s="10">
        <f t="shared" si="151"/>
        <v>5.7181994032494271E-2</v>
      </c>
      <c r="J3237" t="str">
        <f>_xlfn.XLOOKUP(A3237,Product_Details!$A:$A,Product_Details!$G:$G,"mens")</f>
        <v>Mens</v>
      </c>
      <c r="K3237">
        <f t="shared" si="152"/>
        <v>1890</v>
      </c>
    </row>
    <row r="3238" spans="1:11" ht="15">
      <c r="A3238" t="s">
        <v>41</v>
      </c>
      <c r="B3238">
        <v>2</v>
      </c>
      <c r="C3238">
        <v>19</v>
      </c>
      <c r="D3238" t="s">
        <v>33</v>
      </c>
      <c r="E3238" t="s">
        <v>545</v>
      </c>
      <c r="F3238" s="1">
        <v>9.1759259259259259E-3</v>
      </c>
      <c r="G3238">
        <f>_xlfn.XLOOKUP($A3238,Product_pricing!$B:$B,Product_pricing!$C:$C)</f>
        <v>10</v>
      </c>
      <c r="H3238">
        <f t="shared" si="150"/>
        <v>16.200000000000003</v>
      </c>
      <c r="I3238" s="10">
        <f t="shared" si="151"/>
        <v>1.4295498508123568E-2</v>
      </c>
      <c r="J3238" t="str">
        <f>_xlfn.XLOOKUP(A3238,Product_Details!$A:$A,Product_Details!$G:$G,"mens")</f>
        <v>Mens</v>
      </c>
      <c r="K3238">
        <f t="shared" si="152"/>
        <v>1890</v>
      </c>
    </row>
    <row r="3239" spans="1:11" ht="15">
      <c r="A3239" t="s">
        <v>31</v>
      </c>
      <c r="B3239">
        <v>3</v>
      </c>
      <c r="C3239">
        <v>19</v>
      </c>
      <c r="D3239" t="s">
        <v>33</v>
      </c>
      <c r="E3239" t="s">
        <v>545</v>
      </c>
      <c r="F3239" s="1">
        <v>9.1759259259259259E-3</v>
      </c>
      <c r="G3239">
        <f>_xlfn.XLOOKUP($A3239,Product_pricing!$B:$B,Product_pricing!$C:$C)</f>
        <v>57</v>
      </c>
      <c r="H3239">
        <f t="shared" si="150"/>
        <v>138.51000000000002</v>
      </c>
      <c r="I3239" s="10">
        <f t="shared" si="151"/>
        <v>0.12222651224445651</v>
      </c>
      <c r="J3239" t="str">
        <f>_xlfn.XLOOKUP(A3239,Product_Details!$A:$A,Product_Details!$G:$G,"mens")</f>
        <v>Mens</v>
      </c>
      <c r="K3239">
        <f t="shared" si="152"/>
        <v>1890</v>
      </c>
    </row>
    <row r="3240" spans="1:11" ht="15">
      <c r="A3240" t="s">
        <v>32</v>
      </c>
      <c r="B3240">
        <v>3</v>
      </c>
      <c r="C3240">
        <v>19</v>
      </c>
      <c r="D3240" t="s">
        <v>33</v>
      </c>
      <c r="E3240" t="s">
        <v>545</v>
      </c>
      <c r="F3240" s="1">
        <v>9.1759259259259259E-3</v>
      </c>
      <c r="G3240">
        <f>_xlfn.XLOOKUP($A3240,Product_pricing!$B:$B,Product_pricing!$C:$C)</f>
        <v>36</v>
      </c>
      <c r="H3240">
        <f t="shared" si="150"/>
        <v>87.48</v>
      </c>
      <c r="I3240" s="10">
        <f t="shared" si="151"/>
        <v>7.7195691943867259E-2</v>
      </c>
      <c r="J3240" t="str">
        <f>_xlfn.XLOOKUP(A3240,Product_Details!$A:$A,Product_Details!$G:$G,"mens")</f>
        <v>Mens</v>
      </c>
      <c r="K3240">
        <f t="shared" si="152"/>
        <v>1890</v>
      </c>
    </row>
    <row r="3241" spans="1:11" ht="15">
      <c r="A3241" t="s">
        <v>35</v>
      </c>
      <c r="B3241">
        <v>2</v>
      </c>
      <c r="C3241">
        <v>7</v>
      </c>
      <c r="D3241" t="s">
        <v>33</v>
      </c>
      <c r="E3241" t="s">
        <v>546</v>
      </c>
      <c r="F3241" s="1">
        <v>3.7974537037037039E-3</v>
      </c>
      <c r="G3241">
        <f>_xlfn.XLOOKUP($A3241,Product_pricing!$B:$B,Product_pricing!$C:$C)</f>
        <v>32</v>
      </c>
      <c r="H3241">
        <f t="shared" si="150"/>
        <v>59.519999999999996</v>
      </c>
      <c r="I3241" s="10">
        <f t="shared" si="151"/>
        <v>5.25227204446614E-2</v>
      </c>
      <c r="J3241" t="str">
        <f>_xlfn.XLOOKUP(A3241,Product_Details!$A:$A,Product_Details!$G:$G,"mens")</f>
        <v>Womens</v>
      </c>
      <c r="K3241">
        <f t="shared" si="152"/>
        <v>1883.75</v>
      </c>
    </row>
    <row r="3242" spans="1:11" ht="15">
      <c r="A3242" t="s">
        <v>36</v>
      </c>
      <c r="B3242">
        <v>3</v>
      </c>
      <c r="C3242">
        <v>7</v>
      </c>
      <c r="D3242" t="s">
        <v>33</v>
      </c>
      <c r="E3242" t="s">
        <v>546</v>
      </c>
      <c r="F3242" s="1">
        <v>3.7974537037037039E-3</v>
      </c>
      <c r="G3242">
        <f>_xlfn.XLOOKUP($A3242,Product_pricing!$B:$B,Product_pricing!$C:$C)</f>
        <v>23</v>
      </c>
      <c r="H3242">
        <f t="shared" si="150"/>
        <v>64.17</v>
      </c>
      <c r="I3242" s="10">
        <f t="shared" si="151"/>
        <v>5.6626057979400568E-2</v>
      </c>
      <c r="J3242" t="str">
        <f>_xlfn.XLOOKUP(A3242,Product_Details!$A:$A,Product_Details!$G:$G,"mens")</f>
        <v>Womens</v>
      </c>
      <c r="K3242">
        <f t="shared" si="152"/>
        <v>1883.75</v>
      </c>
    </row>
    <row r="3243" spans="1:11" ht="15">
      <c r="A3243" t="s">
        <v>30</v>
      </c>
      <c r="B3243">
        <v>4</v>
      </c>
      <c r="C3243">
        <v>7</v>
      </c>
      <c r="D3243" t="s">
        <v>33</v>
      </c>
      <c r="E3243" t="s">
        <v>546</v>
      </c>
      <c r="F3243" s="1">
        <v>3.7974537037037039E-3</v>
      </c>
      <c r="G3243">
        <f>_xlfn.XLOOKUP($A3243,Product_pricing!$B:$B,Product_pricing!$C:$C)</f>
        <v>19</v>
      </c>
      <c r="H3243">
        <f t="shared" si="150"/>
        <v>70.679999999999993</v>
      </c>
      <c r="I3243" s="10">
        <f t="shared" si="151"/>
        <v>6.2370730528035406E-2</v>
      </c>
      <c r="J3243" t="str">
        <f>_xlfn.XLOOKUP(A3243,Product_Details!$A:$A,Product_Details!$G:$G,"mens")</f>
        <v>Womens</v>
      </c>
      <c r="K3243">
        <f t="shared" si="152"/>
        <v>1883.75</v>
      </c>
    </row>
    <row r="3244" spans="1:11" ht="15">
      <c r="A3244" t="s">
        <v>38</v>
      </c>
      <c r="B3244">
        <v>5</v>
      </c>
      <c r="C3244">
        <v>7</v>
      </c>
      <c r="D3244" t="s">
        <v>33</v>
      </c>
      <c r="E3244" t="s">
        <v>546</v>
      </c>
      <c r="F3244" s="1">
        <v>3.7974537037037039E-3</v>
      </c>
      <c r="G3244">
        <f>_xlfn.XLOOKUP($A3244,Product_pricing!$B:$B,Product_pricing!$C:$C)</f>
        <v>54</v>
      </c>
      <c r="H3244">
        <f t="shared" si="150"/>
        <v>251.1</v>
      </c>
      <c r="I3244" s="10">
        <f t="shared" si="151"/>
        <v>0.22158022687591528</v>
      </c>
      <c r="J3244" t="str">
        <f>_xlfn.XLOOKUP(A3244,Product_Details!$A:$A,Product_Details!$G:$G,"mens")</f>
        <v>Womens</v>
      </c>
      <c r="K3244">
        <f t="shared" si="152"/>
        <v>1883.75</v>
      </c>
    </row>
    <row r="3245" spans="1:11" ht="15">
      <c r="A3245" t="s">
        <v>25</v>
      </c>
      <c r="B3245">
        <v>4</v>
      </c>
      <c r="C3245">
        <v>7</v>
      </c>
      <c r="D3245" t="s">
        <v>33</v>
      </c>
      <c r="E3245" t="s">
        <v>546</v>
      </c>
      <c r="F3245" s="1">
        <v>3.7974537037037039E-3</v>
      </c>
      <c r="G3245">
        <f>_xlfn.XLOOKUP($A3245,Product_pricing!$B:$B,Product_pricing!$C:$C)</f>
        <v>40</v>
      </c>
      <c r="H3245">
        <f t="shared" si="150"/>
        <v>148.79999999999998</v>
      </c>
      <c r="I3245" s="10">
        <f t="shared" si="151"/>
        <v>0.13130680111165347</v>
      </c>
      <c r="J3245" t="str">
        <f>_xlfn.XLOOKUP(A3245,Product_Details!$A:$A,Product_Details!$G:$G,"mens")</f>
        <v>Mens</v>
      </c>
      <c r="K3245">
        <f t="shared" si="152"/>
        <v>1890</v>
      </c>
    </row>
    <row r="3246" spans="1:11" ht="15">
      <c r="A3246" t="s">
        <v>41</v>
      </c>
      <c r="B3246">
        <v>1</v>
      </c>
      <c r="C3246">
        <v>7</v>
      </c>
      <c r="D3246" t="s">
        <v>33</v>
      </c>
      <c r="E3246" t="s">
        <v>546</v>
      </c>
      <c r="F3246" s="1">
        <v>3.7974537037037039E-3</v>
      </c>
      <c r="G3246">
        <f>_xlfn.XLOOKUP($A3246,Product_pricing!$B:$B,Product_pricing!$C:$C)</f>
        <v>10</v>
      </c>
      <c r="H3246">
        <f t="shared" si="150"/>
        <v>9.2999999999999989</v>
      </c>
      <c r="I3246" s="10">
        <f t="shared" si="151"/>
        <v>8.2066750694783416E-3</v>
      </c>
      <c r="J3246" t="str">
        <f>_xlfn.XLOOKUP(A3246,Product_Details!$A:$A,Product_Details!$G:$G,"mens")</f>
        <v>Mens</v>
      </c>
      <c r="K3246">
        <f t="shared" si="152"/>
        <v>1890</v>
      </c>
    </row>
    <row r="3247" spans="1:11" ht="15">
      <c r="A3247" t="s">
        <v>31</v>
      </c>
      <c r="B3247">
        <v>4</v>
      </c>
      <c r="C3247">
        <v>7</v>
      </c>
      <c r="D3247" t="s">
        <v>33</v>
      </c>
      <c r="E3247" t="s">
        <v>546</v>
      </c>
      <c r="F3247" s="1">
        <v>3.7974537037037039E-3</v>
      </c>
      <c r="G3247">
        <f>_xlfn.XLOOKUP($A3247,Product_pricing!$B:$B,Product_pricing!$C:$C)</f>
        <v>57</v>
      </c>
      <c r="H3247">
        <f t="shared" si="150"/>
        <v>212.04</v>
      </c>
      <c r="I3247" s="10">
        <f t="shared" si="151"/>
        <v>0.18711219158410622</v>
      </c>
      <c r="J3247" t="str">
        <f>_xlfn.XLOOKUP(A3247,Product_Details!$A:$A,Product_Details!$G:$G,"mens")</f>
        <v>Mens</v>
      </c>
      <c r="K3247">
        <f t="shared" si="152"/>
        <v>1890</v>
      </c>
    </row>
    <row r="3248" spans="1:11" ht="15">
      <c r="A3248" t="s">
        <v>32</v>
      </c>
      <c r="B3248">
        <v>2</v>
      </c>
      <c r="C3248">
        <v>7</v>
      </c>
      <c r="D3248" t="s">
        <v>33</v>
      </c>
      <c r="E3248" t="s">
        <v>546</v>
      </c>
      <c r="F3248" s="1">
        <v>3.7974537037037039E-3</v>
      </c>
      <c r="G3248">
        <f>_xlfn.XLOOKUP($A3248,Product_pricing!$B:$B,Product_pricing!$C:$C)</f>
        <v>36</v>
      </c>
      <c r="H3248">
        <f t="shared" si="150"/>
        <v>66.959999999999994</v>
      </c>
      <c r="I3248" s="10">
        <f t="shared" si="151"/>
        <v>5.9088060500244066E-2</v>
      </c>
      <c r="J3248" t="str">
        <f>_xlfn.XLOOKUP(A3248,Product_Details!$A:$A,Product_Details!$G:$G,"mens")</f>
        <v>Mens</v>
      </c>
      <c r="K3248">
        <f t="shared" si="152"/>
        <v>1890</v>
      </c>
    </row>
    <row r="3249" spans="1:11" ht="15">
      <c r="A3249" t="s">
        <v>22</v>
      </c>
      <c r="B3249">
        <v>5</v>
      </c>
      <c r="C3249">
        <v>11</v>
      </c>
      <c r="D3249" t="s">
        <v>33</v>
      </c>
      <c r="E3249" t="s">
        <v>547</v>
      </c>
      <c r="F3249" s="1">
        <v>3.827083333333333E-2</v>
      </c>
      <c r="G3249">
        <f>_xlfn.XLOOKUP($A3249,Product_pricing!$B:$B,Product_pricing!$C:$C)</f>
        <v>13</v>
      </c>
      <c r="H3249">
        <f t="shared" si="150"/>
        <v>57.85</v>
      </c>
      <c r="I3249" s="10">
        <f t="shared" si="151"/>
        <v>5.1049048684873352E-2</v>
      </c>
      <c r="J3249" t="str">
        <f>_xlfn.XLOOKUP(A3249,Product_Details!$A:$A,Product_Details!$G:$G,"mens")</f>
        <v>Womens</v>
      </c>
      <c r="K3249">
        <f t="shared" si="152"/>
        <v>1507</v>
      </c>
    </row>
    <row r="3250" spans="1:11" ht="15">
      <c r="A3250" t="s">
        <v>35</v>
      </c>
      <c r="B3250">
        <v>3</v>
      </c>
      <c r="C3250">
        <v>11</v>
      </c>
      <c r="D3250" t="s">
        <v>33</v>
      </c>
      <c r="E3250" t="s">
        <v>547</v>
      </c>
      <c r="F3250" s="1">
        <v>3.827083333333333E-2</v>
      </c>
      <c r="G3250">
        <f>_xlfn.XLOOKUP($A3250,Product_pricing!$B:$B,Product_pricing!$C:$C)</f>
        <v>32</v>
      </c>
      <c r="H3250">
        <f t="shared" si="150"/>
        <v>85.44</v>
      </c>
      <c r="I3250" s="10">
        <f t="shared" si="151"/>
        <v>7.5395518057659094E-2</v>
      </c>
      <c r="J3250" t="str">
        <f>_xlfn.XLOOKUP(A3250,Product_Details!$A:$A,Product_Details!$G:$G,"mens")</f>
        <v>Womens</v>
      </c>
      <c r="K3250">
        <f t="shared" si="152"/>
        <v>1507</v>
      </c>
    </row>
    <row r="3251" spans="1:11" ht="15">
      <c r="A3251" t="s">
        <v>29</v>
      </c>
      <c r="B3251">
        <v>4</v>
      </c>
      <c r="C3251">
        <v>11</v>
      </c>
      <c r="D3251" t="s">
        <v>33</v>
      </c>
      <c r="E3251" t="s">
        <v>547</v>
      </c>
      <c r="F3251" s="1">
        <v>3.827083333333333E-2</v>
      </c>
      <c r="G3251">
        <f>_xlfn.XLOOKUP($A3251,Product_pricing!$B:$B,Product_pricing!$C:$C)</f>
        <v>10</v>
      </c>
      <c r="H3251">
        <f t="shared" si="150"/>
        <v>35.6</v>
      </c>
      <c r="I3251" s="10">
        <f t="shared" si="151"/>
        <v>3.1414799190691296E-2</v>
      </c>
      <c r="J3251" t="str">
        <f>_xlfn.XLOOKUP(A3251,Product_Details!$A:$A,Product_Details!$G:$G,"mens")</f>
        <v>Womens</v>
      </c>
      <c r="K3251">
        <f t="shared" si="152"/>
        <v>1507</v>
      </c>
    </row>
    <row r="3252" spans="1:11" ht="15">
      <c r="A3252" t="s">
        <v>30</v>
      </c>
      <c r="B3252">
        <v>4</v>
      </c>
      <c r="C3252">
        <v>11</v>
      </c>
      <c r="D3252" t="s">
        <v>33</v>
      </c>
      <c r="E3252" t="s">
        <v>547</v>
      </c>
      <c r="F3252" s="1">
        <v>3.827083333333333E-2</v>
      </c>
      <c r="G3252">
        <f>_xlfn.XLOOKUP($A3252,Product_pricing!$B:$B,Product_pricing!$C:$C)</f>
        <v>19</v>
      </c>
      <c r="H3252">
        <f t="shared" si="150"/>
        <v>67.64</v>
      </c>
      <c r="I3252" s="10">
        <f t="shared" si="151"/>
        <v>5.9688118462313457E-2</v>
      </c>
      <c r="J3252" t="str">
        <f>_xlfn.XLOOKUP(A3252,Product_Details!$A:$A,Product_Details!$G:$G,"mens")</f>
        <v>Womens</v>
      </c>
      <c r="K3252">
        <f t="shared" si="152"/>
        <v>1507</v>
      </c>
    </row>
    <row r="3253" spans="1:11" ht="15">
      <c r="A3253" t="s">
        <v>38</v>
      </c>
      <c r="B3253">
        <v>4</v>
      </c>
      <c r="C3253">
        <v>11</v>
      </c>
      <c r="D3253" t="s">
        <v>33</v>
      </c>
      <c r="E3253" t="s">
        <v>547</v>
      </c>
      <c r="F3253" s="1">
        <v>3.827083333333333E-2</v>
      </c>
      <c r="G3253">
        <f>_xlfn.XLOOKUP($A3253,Product_pricing!$B:$B,Product_pricing!$C:$C)</f>
        <v>54</v>
      </c>
      <c r="H3253">
        <f t="shared" si="150"/>
        <v>192.24</v>
      </c>
      <c r="I3253" s="10">
        <f t="shared" si="151"/>
        <v>0.16963991562973299</v>
      </c>
      <c r="J3253" t="str">
        <f>_xlfn.XLOOKUP(A3253,Product_Details!$A:$A,Product_Details!$G:$G,"mens")</f>
        <v>Womens</v>
      </c>
      <c r="K3253">
        <f t="shared" si="152"/>
        <v>1507</v>
      </c>
    </row>
    <row r="3254" spans="1:11" ht="15">
      <c r="A3254" t="s">
        <v>25</v>
      </c>
      <c r="B3254">
        <v>2</v>
      </c>
      <c r="C3254">
        <v>11</v>
      </c>
      <c r="D3254" t="s">
        <v>33</v>
      </c>
      <c r="E3254" t="s">
        <v>547</v>
      </c>
      <c r="F3254" s="1">
        <v>3.827083333333333E-2</v>
      </c>
      <c r="G3254">
        <f>_xlfn.XLOOKUP($A3254,Product_pricing!$B:$B,Product_pricing!$C:$C)</f>
        <v>40</v>
      </c>
      <c r="H3254">
        <f t="shared" si="150"/>
        <v>71.2</v>
      </c>
      <c r="I3254" s="10">
        <f t="shared" si="151"/>
        <v>6.2829598381382593E-2</v>
      </c>
      <c r="J3254" t="str">
        <f>_xlfn.XLOOKUP(A3254,Product_Details!$A:$A,Product_Details!$G:$G,"mens")</f>
        <v>Mens</v>
      </c>
      <c r="K3254">
        <f t="shared" si="152"/>
        <v>7560</v>
      </c>
    </row>
    <row r="3255" spans="1:11" ht="15">
      <c r="A3255" t="s">
        <v>22</v>
      </c>
      <c r="B3255">
        <v>2</v>
      </c>
      <c r="C3255">
        <v>11</v>
      </c>
      <c r="D3255" t="s">
        <v>23</v>
      </c>
      <c r="E3255" t="s">
        <v>548</v>
      </c>
      <c r="F3255" s="1">
        <v>3.0821759259259257E-2</v>
      </c>
      <c r="G3255">
        <f>_xlfn.XLOOKUP($A3255,Product_pricing!$B:$B,Product_pricing!$C:$C)</f>
        <v>13</v>
      </c>
      <c r="H3255">
        <f t="shared" si="150"/>
        <v>23.14</v>
      </c>
      <c r="I3255" s="10">
        <f t="shared" si="151"/>
        <v>2.0419619473949338E-2</v>
      </c>
      <c r="J3255" t="str">
        <f>_xlfn.XLOOKUP(A3255,Product_Details!$A:$A,Product_Details!$G:$G,"mens")</f>
        <v>Womens</v>
      </c>
      <c r="K3255">
        <f t="shared" si="152"/>
        <v>1883.75</v>
      </c>
    </row>
    <row r="3256" spans="1:11" ht="15">
      <c r="A3256" t="s">
        <v>35</v>
      </c>
      <c r="B3256">
        <v>1</v>
      </c>
      <c r="C3256">
        <v>11</v>
      </c>
      <c r="D3256" t="s">
        <v>23</v>
      </c>
      <c r="E3256" t="s">
        <v>548</v>
      </c>
      <c r="F3256" s="1">
        <v>3.0821759259259257E-2</v>
      </c>
      <c r="G3256">
        <f>_xlfn.XLOOKUP($A3256,Product_pricing!$B:$B,Product_pricing!$C:$C)</f>
        <v>32</v>
      </c>
      <c r="H3256">
        <f t="shared" si="150"/>
        <v>28.48</v>
      </c>
      <c r="I3256" s="10">
        <f t="shared" si="151"/>
        <v>2.5131839352553035E-2</v>
      </c>
      <c r="J3256" t="str">
        <f>_xlfn.XLOOKUP(A3256,Product_Details!$A:$A,Product_Details!$G:$G,"mens")</f>
        <v>Womens</v>
      </c>
      <c r="K3256">
        <f t="shared" si="152"/>
        <v>1883.75</v>
      </c>
    </row>
    <row r="3257" spans="1:11" ht="15">
      <c r="A3257" t="s">
        <v>36</v>
      </c>
      <c r="B3257">
        <v>1</v>
      </c>
      <c r="C3257">
        <v>11</v>
      </c>
      <c r="D3257" t="s">
        <v>23</v>
      </c>
      <c r="E3257" t="s">
        <v>548</v>
      </c>
      <c r="F3257" s="1">
        <v>3.0821759259259257E-2</v>
      </c>
      <c r="G3257">
        <f>_xlfn.XLOOKUP($A3257,Product_pricing!$B:$B,Product_pricing!$C:$C)</f>
        <v>23</v>
      </c>
      <c r="H3257">
        <f t="shared" si="150"/>
        <v>20.47</v>
      </c>
      <c r="I3257" s="10">
        <f t="shared" si="151"/>
        <v>1.8063509534647495E-2</v>
      </c>
      <c r="J3257" t="str">
        <f>_xlfn.XLOOKUP(A3257,Product_Details!$A:$A,Product_Details!$G:$G,"mens")</f>
        <v>Womens</v>
      </c>
      <c r="K3257">
        <f t="shared" si="152"/>
        <v>1883.75</v>
      </c>
    </row>
    <row r="3258" spans="1:11" ht="15">
      <c r="A3258" t="s">
        <v>38</v>
      </c>
      <c r="B3258">
        <v>2</v>
      </c>
      <c r="C3258">
        <v>11</v>
      </c>
      <c r="D3258" t="s">
        <v>23</v>
      </c>
      <c r="E3258" t="s">
        <v>548</v>
      </c>
      <c r="F3258" s="1">
        <v>3.0821759259259257E-2</v>
      </c>
      <c r="G3258">
        <f>_xlfn.XLOOKUP($A3258,Product_pricing!$B:$B,Product_pricing!$C:$C)</f>
        <v>54</v>
      </c>
      <c r="H3258">
        <f t="shared" si="150"/>
        <v>96.12</v>
      </c>
      <c r="I3258" s="10">
        <f t="shared" si="151"/>
        <v>8.4819957814866495E-2</v>
      </c>
      <c r="J3258" t="str">
        <f>_xlfn.XLOOKUP(A3258,Product_Details!$A:$A,Product_Details!$G:$G,"mens")</f>
        <v>Womens</v>
      </c>
      <c r="K3258">
        <f t="shared" si="152"/>
        <v>1883.75</v>
      </c>
    </row>
    <row r="3259" spans="1:11" ht="15">
      <c r="A3259" t="s">
        <v>25</v>
      </c>
      <c r="B3259">
        <v>2</v>
      </c>
      <c r="C3259">
        <v>11</v>
      </c>
      <c r="D3259" t="s">
        <v>23</v>
      </c>
      <c r="E3259" t="s">
        <v>548</v>
      </c>
      <c r="F3259" s="1">
        <v>3.0821759259259257E-2</v>
      </c>
      <c r="G3259">
        <f>_xlfn.XLOOKUP($A3259,Product_pricing!$B:$B,Product_pricing!$C:$C)</f>
        <v>40</v>
      </c>
      <c r="H3259">
        <f t="shared" si="150"/>
        <v>71.2</v>
      </c>
      <c r="I3259" s="10">
        <f t="shared" si="151"/>
        <v>6.2829598381382593E-2</v>
      </c>
      <c r="J3259" t="str">
        <f>_xlfn.XLOOKUP(A3259,Product_Details!$A:$A,Product_Details!$G:$G,"mens")</f>
        <v>Mens</v>
      </c>
      <c r="K3259">
        <f t="shared" si="152"/>
        <v>2520</v>
      </c>
    </row>
    <row r="3260" spans="1:11" ht="15">
      <c r="A3260" t="s">
        <v>31</v>
      </c>
      <c r="B3260">
        <v>5</v>
      </c>
      <c r="C3260">
        <v>11</v>
      </c>
      <c r="D3260" t="s">
        <v>23</v>
      </c>
      <c r="E3260" t="s">
        <v>548</v>
      </c>
      <c r="F3260" s="1">
        <v>3.0821759259259257E-2</v>
      </c>
      <c r="G3260">
        <f>_xlfn.XLOOKUP($A3260,Product_pricing!$B:$B,Product_pricing!$C:$C)</f>
        <v>57</v>
      </c>
      <c r="H3260">
        <f t="shared" si="150"/>
        <v>253.65</v>
      </c>
      <c r="I3260" s="10">
        <f t="shared" si="151"/>
        <v>0.22383044423367546</v>
      </c>
      <c r="J3260" t="str">
        <f>_xlfn.XLOOKUP(A3260,Product_Details!$A:$A,Product_Details!$G:$G,"mens")</f>
        <v>Mens</v>
      </c>
      <c r="K3260">
        <f t="shared" si="152"/>
        <v>2520</v>
      </c>
    </row>
    <row r="3261" spans="1:11" ht="15">
      <c r="A3261" t="s">
        <v>32</v>
      </c>
      <c r="B3261">
        <v>1</v>
      </c>
      <c r="C3261">
        <v>11</v>
      </c>
      <c r="D3261" t="s">
        <v>23</v>
      </c>
      <c r="E3261" t="s">
        <v>548</v>
      </c>
      <c r="F3261" s="1">
        <v>3.0821759259259257E-2</v>
      </c>
      <c r="G3261">
        <f>_xlfn.XLOOKUP($A3261,Product_pricing!$B:$B,Product_pricing!$C:$C)</f>
        <v>36</v>
      </c>
      <c r="H3261">
        <f t="shared" si="150"/>
        <v>32.04</v>
      </c>
      <c r="I3261" s="10">
        <f t="shared" si="151"/>
        <v>2.8273319271622164E-2</v>
      </c>
      <c r="J3261" t="str">
        <f>_xlfn.XLOOKUP(A3261,Product_Details!$A:$A,Product_Details!$G:$G,"mens")</f>
        <v>Mens</v>
      </c>
      <c r="K3261">
        <f t="shared" si="152"/>
        <v>2520</v>
      </c>
    </row>
    <row r="3262" spans="1:11" ht="15">
      <c r="A3262" t="s">
        <v>22</v>
      </c>
      <c r="B3262">
        <v>3</v>
      </c>
      <c r="C3262">
        <v>4</v>
      </c>
      <c r="D3262" t="s">
        <v>33</v>
      </c>
      <c r="E3262" t="s">
        <v>549</v>
      </c>
      <c r="F3262" s="1">
        <v>2.1832175925925925E-2</v>
      </c>
      <c r="G3262">
        <f>_xlfn.XLOOKUP($A3262,Product_pricing!$B:$B,Product_pricing!$C:$C)</f>
        <v>13</v>
      </c>
      <c r="H3262">
        <f t="shared" si="150"/>
        <v>37.44</v>
      </c>
      <c r="I3262" s="10">
        <f t="shared" si="151"/>
        <v>3.3038485440996683E-2</v>
      </c>
      <c r="J3262" t="str">
        <f>_xlfn.XLOOKUP(A3262,Product_Details!$A:$A,Product_Details!$G:$G,"mens")</f>
        <v>Womens</v>
      </c>
      <c r="K3262">
        <f t="shared" si="152"/>
        <v>1883.75</v>
      </c>
    </row>
    <row r="3263" spans="1:11" ht="15">
      <c r="A3263" t="s">
        <v>35</v>
      </c>
      <c r="B3263">
        <v>2</v>
      </c>
      <c r="C3263">
        <v>4</v>
      </c>
      <c r="D3263" t="s">
        <v>33</v>
      </c>
      <c r="E3263" t="s">
        <v>549</v>
      </c>
      <c r="F3263" s="1">
        <v>2.1832175925925925E-2</v>
      </c>
      <c r="G3263">
        <f>_xlfn.XLOOKUP($A3263,Product_pricing!$B:$B,Product_pricing!$C:$C)</f>
        <v>32</v>
      </c>
      <c r="H3263">
        <f t="shared" si="150"/>
        <v>61.44</v>
      </c>
      <c r="I3263" s="10">
        <f t="shared" si="151"/>
        <v>5.4217001749327892E-2</v>
      </c>
      <c r="J3263" t="str">
        <f>_xlfn.XLOOKUP(A3263,Product_Details!$A:$A,Product_Details!$G:$G,"mens")</f>
        <v>Womens</v>
      </c>
      <c r="K3263">
        <f t="shared" si="152"/>
        <v>1883.75</v>
      </c>
    </row>
    <row r="3264" spans="1:11" ht="15">
      <c r="A3264" t="s">
        <v>30</v>
      </c>
      <c r="B3264">
        <v>2</v>
      </c>
      <c r="C3264">
        <v>4</v>
      </c>
      <c r="D3264" t="s">
        <v>33</v>
      </c>
      <c r="E3264" t="s">
        <v>549</v>
      </c>
      <c r="F3264" s="1">
        <v>2.1832175925925925E-2</v>
      </c>
      <c r="G3264">
        <f>_xlfn.XLOOKUP($A3264,Product_pricing!$B:$B,Product_pricing!$C:$C)</f>
        <v>19</v>
      </c>
      <c r="H3264">
        <f t="shared" si="150"/>
        <v>36.479999999999997</v>
      </c>
      <c r="I3264" s="10">
        <f t="shared" si="151"/>
        <v>3.219134478866343E-2</v>
      </c>
      <c r="J3264" t="str">
        <f>_xlfn.XLOOKUP(A3264,Product_Details!$A:$A,Product_Details!$G:$G,"mens")</f>
        <v>Womens</v>
      </c>
      <c r="K3264">
        <f t="shared" si="152"/>
        <v>1883.75</v>
      </c>
    </row>
    <row r="3265" spans="1:11" ht="15">
      <c r="A3265" t="s">
        <v>38</v>
      </c>
      <c r="B3265">
        <v>5</v>
      </c>
      <c r="C3265">
        <v>4</v>
      </c>
      <c r="D3265" t="s">
        <v>33</v>
      </c>
      <c r="E3265" t="s">
        <v>549</v>
      </c>
      <c r="F3265" s="1">
        <v>2.1832175925925925E-2</v>
      </c>
      <c r="G3265">
        <f>_xlfn.XLOOKUP($A3265,Product_pricing!$B:$B,Product_pricing!$C:$C)</f>
        <v>54</v>
      </c>
      <c r="H3265">
        <f t="shared" si="150"/>
        <v>259.2</v>
      </c>
      <c r="I3265" s="10">
        <f t="shared" si="151"/>
        <v>0.22872797612997706</v>
      </c>
      <c r="J3265" t="str">
        <f>_xlfn.XLOOKUP(A3265,Product_Details!$A:$A,Product_Details!$G:$G,"mens")</f>
        <v>Womens</v>
      </c>
      <c r="K3265">
        <f t="shared" si="152"/>
        <v>1883.75</v>
      </c>
    </row>
    <row r="3266" spans="1:11" ht="15">
      <c r="A3266" t="s">
        <v>26</v>
      </c>
      <c r="B3266">
        <v>2</v>
      </c>
      <c r="C3266">
        <v>4</v>
      </c>
      <c r="D3266" t="s">
        <v>33</v>
      </c>
      <c r="E3266" t="s">
        <v>549</v>
      </c>
      <c r="F3266" s="1">
        <v>2.1832175925925925E-2</v>
      </c>
      <c r="G3266">
        <f>_xlfn.XLOOKUP($A3266,Product_pricing!$B:$B,Product_pricing!$C:$C)</f>
        <v>17</v>
      </c>
      <c r="H3266">
        <f t="shared" si="150"/>
        <v>32.64</v>
      </c>
      <c r="I3266" s="10">
        <f t="shared" si="151"/>
        <v>2.8802782179330442E-2</v>
      </c>
      <c r="J3266" t="str">
        <f>_xlfn.XLOOKUP(A3266,Product_Details!$A:$A,Product_Details!$G:$G,"mens")</f>
        <v>Mens</v>
      </c>
      <c r="K3266">
        <f t="shared" si="152"/>
        <v>7560</v>
      </c>
    </row>
    <row r="3267" spans="1:11" ht="15">
      <c r="A3267" t="s">
        <v>22</v>
      </c>
      <c r="B3267">
        <v>3</v>
      </c>
      <c r="C3267">
        <v>8</v>
      </c>
      <c r="D3267" t="s">
        <v>23</v>
      </c>
      <c r="E3267" t="s">
        <v>550</v>
      </c>
      <c r="F3267" s="1">
        <v>2.4883101851851847E-2</v>
      </c>
      <c r="G3267">
        <f>_xlfn.XLOOKUP($A3267,Product_pricing!$B:$B,Product_pricing!$C:$C)</f>
        <v>13</v>
      </c>
      <c r="H3267">
        <f t="shared" ref="H3267:H3330" si="153">B3267*G3267*(1-C3267/100)</f>
        <v>35.880000000000003</v>
      </c>
      <c r="I3267" s="10">
        <f t="shared" ref="I3267:I3330" si="154">(H3267/SUM($H:$H))*1000</f>
        <v>3.1661881880955159E-2</v>
      </c>
      <c r="J3267" t="str">
        <f>_xlfn.XLOOKUP(A3267,Product_Details!$A:$A,Product_Details!$G:$G,"mens")</f>
        <v>Womens</v>
      </c>
      <c r="K3267">
        <f t="shared" ref="K3267:K3330" si="155">COUNTIFS($J:$J, J3267) / COUNTIFS($J:$J, J3267, $E:$E, E3267)</f>
        <v>1883.75</v>
      </c>
    </row>
    <row r="3268" spans="1:11" ht="15">
      <c r="A3268" t="s">
        <v>35</v>
      </c>
      <c r="B3268">
        <v>5</v>
      </c>
      <c r="C3268">
        <v>8</v>
      </c>
      <c r="D3268" t="s">
        <v>23</v>
      </c>
      <c r="E3268" t="s">
        <v>550</v>
      </c>
      <c r="F3268" s="1">
        <v>2.4883101851851847E-2</v>
      </c>
      <c r="G3268">
        <f>_xlfn.XLOOKUP($A3268,Product_pricing!$B:$B,Product_pricing!$C:$C)</f>
        <v>32</v>
      </c>
      <c r="H3268">
        <f t="shared" si="153"/>
        <v>147.20000000000002</v>
      </c>
      <c r="I3268" s="10">
        <f t="shared" si="154"/>
        <v>0.12989490002443141</v>
      </c>
      <c r="J3268" t="str">
        <f>_xlfn.XLOOKUP(A3268,Product_Details!$A:$A,Product_Details!$G:$G,"mens")</f>
        <v>Womens</v>
      </c>
      <c r="K3268">
        <f t="shared" si="155"/>
        <v>1883.75</v>
      </c>
    </row>
    <row r="3269" spans="1:11" ht="15">
      <c r="A3269" t="s">
        <v>36</v>
      </c>
      <c r="B3269">
        <v>5</v>
      </c>
      <c r="C3269">
        <v>8</v>
      </c>
      <c r="D3269" t="s">
        <v>23</v>
      </c>
      <c r="E3269" t="s">
        <v>550</v>
      </c>
      <c r="F3269" s="1">
        <v>2.4883101851851847E-2</v>
      </c>
      <c r="G3269">
        <f>_xlfn.XLOOKUP($A3269,Product_pricing!$B:$B,Product_pricing!$C:$C)</f>
        <v>23</v>
      </c>
      <c r="H3269">
        <f t="shared" si="153"/>
        <v>105.80000000000001</v>
      </c>
      <c r="I3269" s="10">
        <f t="shared" si="154"/>
        <v>9.3361959392560076E-2</v>
      </c>
      <c r="J3269" t="str">
        <f>_xlfn.XLOOKUP(A3269,Product_Details!$A:$A,Product_Details!$G:$G,"mens")</f>
        <v>Womens</v>
      </c>
      <c r="K3269">
        <f t="shared" si="155"/>
        <v>1883.75</v>
      </c>
    </row>
    <row r="3270" spans="1:11" ht="15">
      <c r="A3270" t="s">
        <v>38</v>
      </c>
      <c r="B3270">
        <v>2</v>
      </c>
      <c r="C3270">
        <v>8</v>
      </c>
      <c r="D3270" t="s">
        <v>23</v>
      </c>
      <c r="E3270" t="s">
        <v>550</v>
      </c>
      <c r="F3270" s="1">
        <v>2.4883101851851847E-2</v>
      </c>
      <c r="G3270">
        <f>_xlfn.XLOOKUP($A3270,Product_pricing!$B:$B,Product_pricing!$C:$C)</f>
        <v>54</v>
      </c>
      <c r="H3270">
        <f t="shared" si="153"/>
        <v>99.36</v>
      </c>
      <c r="I3270" s="10">
        <f t="shared" si="154"/>
        <v>8.7679057516491202E-2</v>
      </c>
      <c r="J3270" t="str">
        <f>_xlfn.XLOOKUP(A3270,Product_Details!$A:$A,Product_Details!$G:$G,"mens")</f>
        <v>Womens</v>
      </c>
      <c r="K3270">
        <f t="shared" si="155"/>
        <v>1883.75</v>
      </c>
    </row>
    <row r="3271" spans="1:11" ht="15">
      <c r="A3271" t="s">
        <v>32</v>
      </c>
      <c r="B3271">
        <v>2</v>
      </c>
      <c r="C3271">
        <v>8</v>
      </c>
      <c r="D3271" t="s">
        <v>23</v>
      </c>
      <c r="E3271" t="s">
        <v>550</v>
      </c>
      <c r="F3271" s="1">
        <v>2.4883101851851847E-2</v>
      </c>
      <c r="G3271">
        <f>_xlfn.XLOOKUP($A3271,Product_pricing!$B:$B,Product_pricing!$C:$C)</f>
        <v>36</v>
      </c>
      <c r="H3271">
        <f t="shared" si="153"/>
        <v>66.240000000000009</v>
      </c>
      <c r="I3271" s="10">
        <f t="shared" si="154"/>
        <v>5.8452705010994144E-2</v>
      </c>
      <c r="J3271" t="str">
        <f>_xlfn.XLOOKUP(A3271,Product_Details!$A:$A,Product_Details!$G:$G,"mens")</f>
        <v>Mens</v>
      </c>
      <c r="K3271">
        <f t="shared" si="155"/>
        <v>3780</v>
      </c>
    </row>
    <row r="3272" spans="1:11" ht="15">
      <c r="A3272" t="s">
        <v>26</v>
      </c>
      <c r="B3272">
        <v>4</v>
      </c>
      <c r="C3272">
        <v>8</v>
      </c>
      <c r="D3272" t="s">
        <v>23</v>
      </c>
      <c r="E3272" t="s">
        <v>550</v>
      </c>
      <c r="F3272" s="1">
        <v>2.4883101851851847E-2</v>
      </c>
      <c r="G3272">
        <f>_xlfn.XLOOKUP($A3272,Product_pricing!$B:$B,Product_pricing!$C:$C)</f>
        <v>17</v>
      </c>
      <c r="H3272">
        <f t="shared" si="153"/>
        <v>62.56</v>
      </c>
      <c r="I3272" s="10">
        <f t="shared" si="154"/>
        <v>5.5205332510383356E-2</v>
      </c>
      <c r="J3272" t="str">
        <f>_xlfn.XLOOKUP(A3272,Product_Details!$A:$A,Product_Details!$G:$G,"mens")</f>
        <v>Mens</v>
      </c>
      <c r="K3272">
        <f t="shared" si="155"/>
        <v>3780</v>
      </c>
    </row>
    <row r="3273" spans="1:11" ht="15">
      <c r="A3273" t="s">
        <v>22</v>
      </c>
      <c r="B3273">
        <v>4</v>
      </c>
      <c r="C3273">
        <v>8</v>
      </c>
      <c r="D3273" t="s">
        <v>23</v>
      </c>
      <c r="E3273" t="s">
        <v>551</v>
      </c>
      <c r="F3273" s="1">
        <v>2.967708333333333E-2</v>
      </c>
      <c r="G3273">
        <f>_xlfn.XLOOKUP($A3273,Product_pricing!$B:$B,Product_pricing!$C:$C)</f>
        <v>13</v>
      </c>
      <c r="H3273">
        <f t="shared" si="153"/>
        <v>47.84</v>
      </c>
      <c r="I3273" s="10">
        <f t="shared" si="154"/>
        <v>4.2215842507940214E-2</v>
      </c>
      <c r="J3273" t="str">
        <f>_xlfn.XLOOKUP(A3273,Product_Details!$A:$A,Product_Details!$G:$G,"mens")</f>
        <v>Womens</v>
      </c>
      <c r="K3273">
        <f t="shared" si="155"/>
        <v>3767.5</v>
      </c>
    </row>
    <row r="3274" spans="1:11" ht="15">
      <c r="A3274" t="s">
        <v>36</v>
      </c>
      <c r="B3274">
        <v>3</v>
      </c>
      <c r="C3274">
        <v>8</v>
      </c>
      <c r="D3274" t="s">
        <v>23</v>
      </c>
      <c r="E3274" t="s">
        <v>551</v>
      </c>
      <c r="F3274" s="1">
        <v>2.967708333333333E-2</v>
      </c>
      <c r="G3274">
        <f>_xlfn.XLOOKUP($A3274,Product_pricing!$B:$B,Product_pricing!$C:$C)</f>
        <v>23</v>
      </c>
      <c r="H3274">
        <f t="shared" si="153"/>
        <v>63.480000000000004</v>
      </c>
      <c r="I3274" s="10">
        <f t="shared" si="154"/>
        <v>5.601717563553605E-2</v>
      </c>
      <c r="J3274" t="str">
        <f>_xlfn.XLOOKUP(A3274,Product_Details!$A:$A,Product_Details!$G:$G,"mens")</f>
        <v>Womens</v>
      </c>
      <c r="K3274">
        <f t="shared" si="155"/>
        <v>3767.5</v>
      </c>
    </row>
    <row r="3275" spans="1:11" ht="15">
      <c r="A3275" t="s">
        <v>25</v>
      </c>
      <c r="B3275">
        <v>3</v>
      </c>
      <c r="C3275">
        <v>8</v>
      </c>
      <c r="D3275" t="s">
        <v>23</v>
      </c>
      <c r="E3275" t="s">
        <v>551</v>
      </c>
      <c r="F3275" s="1">
        <v>2.967708333333333E-2</v>
      </c>
      <c r="G3275">
        <f>_xlfn.XLOOKUP($A3275,Product_pricing!$B:$B,Product_pricing!$C:$C)</f>
        <v>40</v>
      </c>
      <c r="H3275">
        <f t="shared" si="153"/>
        <v>110.4</v>
      </c>
      <c r="I3275" s="10">
        <f t="shared" si="154"/>
        <v>9.7421175018323564E-2</v>
      </c>
      <c r="J3275" t="str">
        <f>_xlfn.XLOOKUP(A3275,Product_Details!$A:$A,Product_Details!$G:$G,"mens")</f>
        <v>Mens</v>
      </c>
      <c r="K3275">
        <f t="shared" si="155"/>
        <v>1890</v>
      </c>
    </row>
    <row r="3276" spans="1:11" ht="15">
      <c r="A3276" t="s">
        <v>41</v>
      </c>
      <c r="B3276">
        <v>4</v>
      </c>
      <c r="C3276">
        <v>8</v>
      </c>
      <c r="D3276" t="s">
        <v>23</v>
      </c>
      <c r="E3276" t="s">
        <v>551</v>
      </c>
      <c r="F3276" s="1">
        <v>2.967708333333333E-2</v>
      </c>
      <c r="G3276">
        <f>_xlfn.XLOOKUP($A3276,Product_pricing!$B:$B,Product_pricing!$C:$C)</f>
        <v>10</v>
      </c>
      <c r="H3276">
        <f t="shared" si="153"/>
        <v>36.800000000000004</v>
      </c>
      <c r="I3276" s="10">
        <f t="shared" si="154"/>
        <v>3.2473725006107852E-2</v>
      </c>
      <c r="J3276" t="str">
        <f>_xlfn.XLOOKUP(A3276,Product_Details!$A:$A,Product_Details!$G:$G,"mens")</f>
        <v>Mens</v>
      </c>
      <c r="K3276">
        <f t="shared" si="155"/>
        <v>1890</v>
      </c>
    </row>
    <row r="3277" spans="1:11" ht="15">
      <c r="A3277" t="s">
        <v>31</v>
      </c>
      <c r="B3277">
        <v>4</v>
      </c>
      <c r="C3277">
        <v>8</v>
      </c>
      <c r="D3277" t="s">
        <v>23</v>
      </c>
      <c r="E3277" t="s">
        <v>551</v>
      </c>
      <c r="F3277" s="1">
        <v>2.967708333333333E-2</v>
      </c>
      <c r="G3277">
        <f>_xlfn.XLOOKUP($A3277,Product_pricing!$B:$B,Product_pricing!$C:$C)</f>
        <v>57</v>
      </c>
      <c r="H3277">
        <f t="shared" si="153"/>
        <v>209.76000000000002</v>
      </c>
      <c r="I3277" s="10">
        <f t="shared" si="154"/>
        <v>0.18510023253481478</v>
      </c>
      <c r="J3277" t="str">
        <f>_xlfn.XLOOKUP(A3277,Product_Details!$A:$A,Product_Details!$G:$G,"mens")</f>
        <v>Mens</v>
      </c>
      <c r="K3277">
        <f t="shared" si="155"/>
        <v>1890</v>
      </c>
    </row>
    <row r="3278" spans="1:11" ht="15">
      <c r="A3278" t="s">
        <v>27</v>
      </c>
      <c r="B3278">
        <v>4</v>
      </c>
      <c r="C3278">
        <v>8</v>
      </c>
      <c r="D3278" t="s">
        <v>23</v>
      </c>
      <c r="E3278" t="s">
        <v>551</v>
      </c>
      <c r="F3278" s="1">
        <v>2.967708333333333E-2</v>
      </c>
      <c r="G3278">
        <f>_xlfn.XLOOKUP($A3278,Product_pricing!$B:$B,Product_pricing!$C:$C)</f>
        <v>29</v>
      </c>
      <c r="H3278">
        <f t="shared" si="153"/>
        <v>106.72</v>
      </c>
      <c r="I3278" s="10">
        <f t="shared" si="154"/>
        <v>9.4173802517712776E-2</v>
      </c>
      <c r="J3278" t="str">
        <f>_xlfn.XLOOKUP(A3278,Product_Details!$A:$A,Product_Details!$G:$G,"mens")</f>
        <v>Mens</v>
      </c>
      <c r="K3278">
        <f t="shared" si="155"/>
        <v>1890</v>
      </c>
    </row>
    <row r="3279" spans="1:11" ht="15">
      <c r="A3279" t="s">
        <v>35</v>
      </c>
      <c r="B3279">
        <v>4</v>
      </c>
      <c r="C3279">
        <v>3</v>
      </c>
      <c r="D3279" t="s">
        <v>23</v>
      </c>
      <c r="E3279" t="s">
        <v>552</v>
      </c>
      <c r="F3279" s="1">
        <v>1.2709490740740742E-2</v>
      </c>
      <c r="G3279">
        <f>_xlfn.XLOOKUP($A3279,Product_pricing!$B:$B,Product_pricing!$C:$C)</f>
        <v>32</v>
      </c>
      <c r="H3279">
        <f t="shared" si="153"/>
        <v>124.16</v>
      </c>
      <c r="I3279" s="10">
        <f t="shared" si="154"/>
        <v>0.10956352436843345</v>
      </c>
      <c r="J3279" t="str">
        <f>_xlfn.XLOOKUP(A3279,Product_Details!$A:$A,Product_Details!$G:$G,"mens")</f>
        <v>Womens</v>
      </c>
      <c r="K3279">
        <f t="shared" si="155"/>
        <v>2511.6666666666665</v>
      </c>
    </row>
    <row r="3280" spans="1:11" ht="15">
      <c r="A3280" t="s">
        <v>36</v>
      </c>
      <c r="B3280">
        <v>2</v>
      </c>
      <c r="C3280">
        <v>3</v>
      </c>
      <c r="D3280" t="s">
        <v>23</v>
      </c>
      <c r="E3280" t="s">
        <v>552</v>
      </c>
      <c r="F3280" s="1">
        <v>1.2709490740740742E-2</v>
      </c>
      <c r="G3280">
        <f>_xlfn.XLOOKUP($A3280,Product_pricing!$B:$B,Product_pricing!$C:$C)</f>
        <v>23</v>
      </c>
      <c r="H3280">
        <f t="shared" si="153"/>
        <v>44.62</v>
      </c>
      <c r="I3280" s="10">
        <f t="shared" si="154"/>
        <v>3.937439156990577E-2</v>
      </c>
      <c r="J3280" t="str">
        <f>_xlfn.XLOOKUP(A3280,Product_Details!$A:$A,Product_Details!$G:$G,"mens")</f>
        <v>Womens</v>
      </c>
      <c r="K3280">
        <f t="shared" si="155"/>
        <v>2511.6666666666665</v>
      </c>
    </row>
    <row r="3281" spans="1:11" ht="15">
      <c r="A3281" t="s">
        <v>30</v>
      </c>
      <c r="B3281">
        <v>1</v>
      </c>
      <c r="C3281">
        <v>3</v>
      </c>
      <c r="D3281" t="s">
        <v>23</v>
      </c>
      <c r="E3281" t="s">
        <v>552</v>
      </c>
      <c r="F3281" s="1">
        <v>1.2709490740740742E-2</v>
      </c>
      <c r="G3281">
        <f>_xlfn.XLOOKUP($A3281,Product_pricing!$B:$B,Product_pricing!$C:$C)</f>
        <v>19</v>
      </c>
      <c r="H3281">
        <f t="shared" si="153"/>
        <v>18.43</v>
      </c>
      <c r="I3281" s="10">
        <f t="shared" si="154"/>
        <v>1.6263335648439341E-2</v>
      </c>
      <c r="J3281" t="str">
        <f>_xlfn.XLOOKUP(A3281,Product_Details!$A:$A,Product_Details!$G:$G,"mens")</f>
        <v>Womens</v>
      </c>
      <c r="K3281">
        <f t="shared" si="155"/>
        <v>2511.6666666666665</v>
      </c>
    </row>
    <row r="3282" spans="1:11" ht="15">
      <c r="A3282" t="s">
        <v>41</v>
      </c>
      <c r="B3282">
        <v>4</v>
      </c>
      <c r="C3282">
        <v>3</v>
      </c>
      <c r="D3282" t="s">
        <v>23</v>
      </c>
      <c r="E3282" t="s">
        <v>552</v>
      </c>
      <c r="F3282" s="1">
        <v>1.2709490740740742E-2</v>
      </c>
      <c r="G3282">
        <f>_xlfn.XLOOKUP($A3282,Product_pricing!$B:$B,Product_pricing!$C:$C)</f>
        <v>10</v>
      </c>
      <c r="H3282">
        <f t="shared" si="153"/>
        <v>38.799999999999997</v>
      </c>
      <c r="I3282" s="10">
        <f t="shared" si="154"/>
        <v>3.423860136513545E-2</v>
      </c>
      <c r="J3282" t="str">
        <f>_xlfn.XLOOKUP(A3282,Product_Details!$A:$A,Product_Details!$G:$G,"mens")</f>
        <v>Mens</v>
      </c>
      <c r="K3282">
        <f t="shared" si="155"/>
        <v>7560</v>
      </c>
    </row>
    <row r="3283" spans="1:11" ht="15">
      <c r="A3283" t="s">
        <v>35</v>
      </c>
      <c r="B3283">
        <v>5</v>
      </c>
      <c r="C3283">
        <v>0</v>
      </c>
      <c r="D3283" t="s">
        <v>23</v>
      </c>
      <c r="E3283" t="s">
        <v>553</v>
      </c>
      <c r="F3283" s="1">
        <v>2.4579861111111115E-2</v>
      </c>
      <c r="G3283">
        <f>_xlfn.XLOOKUP($A3283,Product_pricing!$B:$B,Product_pricing!$C:$C)</f>
        <v>32</v>
      </c>
      <c r="H3283">
        <f t="shared" si="153"/>
        <v>160</v>
      </c>
      <c r="I3283" s="10">
        <f t="shared" si="154"/>
        <v>0.14119010872220805</v>
      </c>
      <c r="J3283" t="str">
        <f>_xlfn.XLOOKUP(A3283,Product_Details!$A:$A,Product_Details!$G:$G,"mens")</f>
        <v>Womens</v>
      </c>
      <c r="K3283">
        <f t="shared" si="155"/>
        <v>3767.5</v>
      </c>
    </row>
    <row r="3284" spans="1:11" ht="15">
      <c r="A3284" t="s">
        <v>30</v>
      </c>
      <c r="B3284">
        <v>3</v>
      </c>
      <c r="C3284">
        <v>0</v>
      </c>
      <c r="D3284" t="s">
        <v>23</v>
      </c>
      <c r="E3284" t="s">
        <v>553</v>
      </c>
      <c r="F3284" s="1">
        <v>2.4579861111111115E-2</v>
      </c>
      <c r="G3284">
        <f>_xlfn.XLOOKUP($A3284,Product_pricing!$B:$B,Product_pricing!$C:$C)</f>
        <v>19</v>
      </c>
      <c r="H3284">
        <f t="shared" si="153"/>
        <v>57</v>
      </c>
      <c r="I3284" s="10">
        <f t="shared" si="154"/>
        <v>5.0298976232286616E-2</v>
      </c>
      <c r="J3284" t="str">
        <f>_xlfn.XLOOKUP(A3284,Product_Details!$A:$A,Product_Details!$G:$G,"mens")</f>
        <v>Womens</v>
      </c>
      <c r="K3284">
        <f t="shared" si="155"/>
        <v>3767.5</v>
      </c>
    </row>
    <row r="3285" spans="1:11" ht="15">
      <c r="A3285" t="s">
        <v>25</v>
      </c>
      <c r="B3285">
        <v>3</v>
      </c>
      <c r="C3285">
        <v>0</v>
      </c>
      <c r="D3285" t="s">
        <v>23</v>
      </c>
      <c r="E3285" t="s">
        <v>553</v>
      </c>
      <c r="F3285" s="1">
        <v>2.4579861111111115E-2</v>
      </c>
      <c r="G3285">
        <f>_xlfn.XLOOKUP($A3285,Product_pricing!$B:$B,Product_pricing!$C:$C)</f>
        <v>40</v>
      </c>
      <c r="H3285">
        <f t="shared" si="153"/>
        <v>120</v>
      </c>
      <c r="I3285" s="10">
        <f t="shared" si="154"/>
        <v>0.10589258154165604</v>
      </c>
      <c r="J3285" t="str">
        <f>_xlfn.XLOOKUP(A3285,Product_Details!$A:$A,Product_Details!$G:$G,"mens")</f>
        <v>Mens</v>
      </c>
      <c r="K3285">
        <f t="shared" si="155"/>
        <v>2520</v>
      </c>
    </row>
    <row r="3286" spans="1:11" ht="15">
      <c r="A3286" t="s">
        <v>41</v>
      </c>
      <c r="B3286">
        <v>5</v>
      </c>
      <c r="C3286">
        <v>0</v>
      </c>
      <c r="D3286" t="s">
        <v>23</v>
      </c>
      <c r="E3286" t="s">
        <v>553</v>
      </c>
      <c r="F3286" s="1">
        <v>2.4579861111111115E-2</v>
      </c>
      <c r="G3286">
        <f>_xlfn.XLOOKUP($A3286,Product_pricing!$B:$B,Product_pricing!$C:$C)</f>
        <v>10</v>
      </c>
      <c r="H3286">
        <f t="shared" si="153"/>
        <v>50</v>
      </c>
      <c r="I3286" s="10">
        <f t="shared" si="154"/>
        <v>4.4121908975690016E-2</v>
      </c>
      <c r="J3286" t="str">
        <f>_xlfn.XLOOKUP(A3286,Product_Details!$A:$A,Product_Details!$G:$G,"mens")</f>
        <v>Mens</v>
      </c>
      <c r="K3286">
        <f t="shared" si="155"/>
        <v>2520</v>
      </c>
    </row>
    <row r="3287" spans="1:11" ht="15">
      <c r="A3287" t="s">
        <v>31</v>
      </c>
      <c r="B3287">
        <v>1</v>
      </c>
      <c r="C3287">
        <v>0</v>
      </c>
      <c r="D3287" t="s">
        <v>23</v>
      </c>
      <c r="E3287" t="s">
        <v>553</v>
      </c>
      <c r="F3287" s="1">
        <v>2.4579861111111115E-2</v>
      </c>
      <c r="G3287">
        <f>_xlfn.XLOOKUP($A3287,Product_pricing!$B:$B,Product_pricing!$C:$C)</f>
        <v>57</v>
      </c>
      <c r="H3287">
        <f t="shared" si="153"/>
        <v>57</v>
      </c>
      <c r="I3287" s="10">
        <f t="shared" si="154"/>
        <v>5.0298976232286616E-2</v>
      </c>
      <c r="J3287" t="str">
        <f>_xlfn.XLOOKUP(A3287,Product_Details!$A:$A,Product_Details!$G:$G,"mens")</f>
        <v>Mens</v>
      </c>
      <c r="K3287">
        <f t="shared" si="155"/>
        <v>2520</v>
      </c>
    </row>
    <row r="3288" spans="1:11" ht="15">
      <c r="A3288" t="s">
        <v>22</v>
      </c>
      <c r="B3288">
        <v>3</v>
      </c>
      <c r="C3288">
        <v>22</v>
      </c>
      <c r="D3288" t="s">
        <v>23</v>
      </c>
      <c r="E3288" t="s">
        <v>554</v>
      </c>
      <c r="F3288" s="1">
        <v>1.8386574074074073E-2</v>
      </c>
      <c r="G3288">
        <f>_xlfn.XLOOKUP($A3288,Product_pricing!$B:$B,Product_pricing!$C:$C)</f>
        <v>13</v>
      </c>
      <c r="H3288">
        <f t="shared" si="153"/>
        <v>30.42</v>
      </c>
      <c r="I3288" s="10">
        <f t="shared" si="154"/>
        <v>2.6843769420809807E-2</v>
      </c>
      <c r="J3288" t="str">
        <f>_xlfn.XLOOKUP(A3288,Product_Details!$A:$A,Product_Details!$G:$G,"mens")</f>
        <v>Womens</v>
      </c>
      <c r="K3288">
        <f t="shared" si="155"/>
        <v>1883.75</v>
      </c>
    </row>
    <row r="3289" spans="1:11" ht="15">
      <c r="A3289" t="s">
        <v>35</v>
      </c>
      <c r="B3289">
        <v>3</v>
      </c>
      <c r="C3289">
        <v>22</v>
      </c>
      <c r="D3289" t="s">
        <v>23</v>
      </c>
      <c r="E3289" t="s">
        <v>554</v>
      </c>
      <c r="F3289" s="1">
        <v>1.8386574074074073E-2</v>
      </c>
      <c r="G3289">
        <f>_xlfn.XLOOKUP($A3289,Product_pricing!$B:$B,Product_pricing!$C:$C)</f>
        <v>32</v>
      </c>
      <c r="H3289">
        <f t="shared" si="153"/>
        <v>74.88</v>
      </c>
      <c r="I3289" s="10">
        <f t="shared" si="154"/>
        <v>6.6076970881993366E-2</v>
      </c>
      <c r="J3289" t="str">
        <f>_xlfn.XLOOKUP(A3289,Product_Details!$A:$A,Product_Details!$G:$G,"mens")</f>
        <v>Womens</v>
      </c>
      <c r="K3289">
        <f t="shared" si="155"/>
        <v>1883.75</v>
      </c>
    </row>
    <row r="3290" spans="1:11" ht="15">
      <c r="A3290" t="s">
        <v>29</v>
      </c>
      <c r="B3290">
        <v>5</v>
      </c>
      <c r="C3290">
        <v>22</v>
      </c>
      <c r="D3290" t="s">
        <v>23</v>
      </c>
      <c r="E3290" t="s">
        <v>554</v>
      </c>
      <c r="F3290" s="1">
        <v>1.8386574074074073E-2</v>
      </c>
      <c r="G3290">
        <f>_xlfn.XLOOKUP($A3290,Product_pricing!$B:$B,Product_pricing!$C:$C)</f>
        <v>10</v>
      </c>
      <c r="H3290">
        <f t="shared" si="153"/>
        <v>39</v>
      </c>
      <c r="I3290" s="10">
        <f t="shared" si="154"/>
        <v>3.4415089001038214E-2</v>
      </c>
      <c r="J3290" t="str">
        <f>_xlfn.XLOOKUP(A3290,Product_Details!$A:$A,Product_Details!$G:$G,"mens")</f>
        <v>Womens</v>
      </c>
      <c r="K3290">
        <f t="shared" si="155"/>
        <v>1883.75</v>
      </c>
    </row>
    <row r="3291" spans="1:11" ht="15">
      <c r="A3291" t="s">
        <v>38</v>
      </c>
      <c r="B3291">
        <v>3</v>
      </c>
      <c r="C3291">
        <v>22</v>
      </c>
      <c r="D3291" t="s">
        <v>23</v>
      </c>
      <c r="E3291" t="s">
        <v>554</v>
      </c>
      <c r="F3291" s="1">
        <v>1.8386574074074073E-2</v>
      </c>
      <c r="G3291">
        <f>_xlfn.XLOOKUP($A3291,Product_pricing!$B:$B,Product_pricing!$C:$C)</f>
        <v>54</v>
      </c>
      <c r="H3291">
        <f t="shared" si="153"/>
        <v>126.36</v>
      </c>
      <c r="I3291" s="10">
        <f t="shared" si="154"/>
        <v>0.11150488836336381</v>
      </c>
      <c r="J3291" t="str">
        <f>_xlfn.XLOOKUP(A3291,Product_Details!$A:$A,Product_Details!$G:$G,"mens")</f>
        <v>Womens</v>
      </c>
      <c r="K3291">
        <f t="shared" si="155"/>
        <v>1883.75</v>
      </c>
    </row>
    <row r="3292" spans="1:11" ht="15">
      <c r="A3292" t="s">
        <v>32</v>
      </c>
      <c r="B3292">
        <v>1</v>
      </c>
      <c r="C3292">
        <v>22</v>
      </c>
      <c r="D3292" t="s">
        <v>23</v>
      </c>
      <c r="E3292" t="s">
        <v>554</v>
      </c>
      <c r="F3292" s="1">
        <v>1.8386574074074073E-2</v>
      </c>
      <c r="G3292">
        <f>_xlfn.XLOOKUP($A3292,Product_pricing!$B:$B,Product_pricing!$C:$C)</f>
        <v>36</v>
      </c>
      <c r="H3292">
        <f t="shared" si="153"/>
        <v>28.080000000000002</v>
      </c>
      <c r="I3292" s="10">
        <f t="shared" si="154"/>
        <v>2.4778864080747514E-2</v>
      </c>
      <c r="J3292" t="str">
        <f>_xlfn.XLOOKUP(A3292,Product_Details!$A:$A,Product_Details!$G:$G,"mens")</f>
        <v>Mens</v>
      </c>
      <c r="K3292">
        <f t="shared" si="155"/>
        <v>3780</v>
      </c>
    </row>
    <row r="3293" spans="1:11" ht="15">
      <c r="A3293" t="s">
        <v>27</v>
      </c>
      <c r="B3293">
        <v>4</v>
      </c>
      <c r="C3293">
        <v>22</v>
      </c>
      <c r="D3293" t="s">
        <v>23</v>
      </c>
      <c r="E3293" t="s">
        <v>554</v>
      </c>
      <c r="F3293" s="1">
        <v>1.8386574074074073E-2</v>
      </c>
      <c r="G3293">
        <f>_xlfn.XLOOKUP($A3293,Product_pricing!$B:$B,Product_pricing!$C:$C)</f>
        <v>29</v>
      </c>
      <c r="H3293">
        <f t="shared" si="153"/>
        <v>90.48</v>
      </c>
      <c r="I3293" s="10">
        <f t="shared" si="154"/>
        <v>7.9843006482408663E-2</v>
      </c>
      <c r="J3293" t="str">
        <f>_xlfn.XLOOKUP(A3293,Product_Details!$A:$A,Product_Details!$G:$G,"mens")</f>
        <v>Mens</v>
      </c>
      <c r="K3293">
        <f t="shared" si="155"/>
        <v>3780</v>
      </c>
    </row>
    <row r="3294" spans="1:11" ht="15">
      <c r="A3294" t="s">
        <v>22</v>
      </c>
      <c r="B3294">
        <v>3</v>
      </c>
      <c r="C3294">
        <v>2</v>
      </c>
      <c r="D3294" t="s">
        <v>33</v>
      </c>
      <c r="E3294" t="s">
        <v>555</v>
      </c>
      <c r="F3294" s="1">
        <v>2.3056712962962963E-2</v>
      </c>
      <c r="G3294">
        <f>_xlfn.XLOOKUP($A3294,Product_pricing!$B:$B,Product_pricing!$C:$C)</f>
        <v>13</v>
      </c>
      <c r="H3294">
        <f t="shared" si="153"/>
        <v>38.22</v>
      </c>
      <c r="I3294" s="10">
        <f t="shared" si="154"/>
        <v>3.3726787221017449E-2</v>
      </c>
      <c r="J3294" t="str">
        <f>_xlfn.XLOOKUP(A3294,Product_Details!$A:$A,Product_Details!$G:$G,"mens")</f>
        <v>Womens</v>
      </c>
      <c r="K3294">
        <f t="shared" si="155"/>
        <v>1883.75</v>
      </c>
    </row>
    <row r="3295" spans="1:11" ht="15">
      <c r="A3295" t="s">
        <v>35</v>
      </c>
      <c r="B3295">
        <v>2</v>
      </c>
      <c r="C3295">
        <v>2</v>
      </c>
      <c r="D3295" t="s">
        <v>33</v>
      </c>
      <c r="E3295" t="s">
        <v>555</v>
      </c>
      <c r="F3295" s="1">
        <v>2.3056712962962963E-2</v>
      </c>
      <c r="G3295">
        <f>_xlfn.XLOOKUP($A3295,Product_pricing!$B:$B,Product_pricing!$C:$C)</f>
        <v>32</v>
      </c>
      <c r="H3295">
        <f t="shared" si="153"/>
        <v>62.72</v>
      </c>
      <c r="I3295" s="10">
        <f t="shared" si="154"/>
        <v>5.5346522619105561E-2</v>
      </c>
      <c r="J3295" t="str">
        <f>_xlfn.XLOOKUP(A3295,Product_Details!$A:$A,Product_Details!$G:$G,"mens")</f>
        <v>Womens</v>
      </c>
      <c r="K3295">
        <f t="shared" si="155"/>
        <v>1883.75</v>
      </c>
    </row>
    <row r="3296" spans="1:11" ht="15">
      <c r="A3296" t="s">
        <v>30</v>
      </c>
      <c r="B3296">
        <v>5</v>
      </c>
      <c r="C3296">
        <v>2</v>
      </c>
      <c r="D3296" t="s">
        <v>33</v>
      </c>
      <c r="E3296" t="s">
        <v>555</v>
      </c>
      <c r="F3296" s="1">
        <v>2.3056712962962963E-2</v>
      </c>
      <c r="G3296">
        <f>_xlfn.XLOOKUP($A3296,Product_pricing!$B:$B,Product_pricing!$C:$C)</f>
        <v>19</v>
      </c>
      <c r="H3296">
        <f t="shared" si="153"/>
        <v>93.1</v>
      </c>
      <c r="I3296" s="10">
        <f t="shared" si="154"/>
        <v>8.2154994512734808E-2</v>
      </c>
      <c r="J3296" t="str">
        <f>_xlfn.XLOOKUP(A3296,Product_Details!$A:$A,Product_Details!$G:$G,"mens")</f>
        <v>Womens</v>
      </c>
      <c r="K3296">
        <f t="shared" si="155"/>
        <v>1883.75</v>
      </c>
    </row>
    <row r="3297" spans="1:11" ht="15">
      <c r="A3297" t="s">
        <v>38</v>
      </c>
      <c r="B3297">
        <v>4</v>
      </c>
      <c r="C3297">
        <v>2</v>
      </c>
      <c r="D3297" t="s">
        <v>33</v>
      </c>
      <c r="E3297" t="s">
        <v>555</v>
      </c>
      <c r="F3297" s="1">
        <v>2.3056712962962963E-2</v>
      </c>
      <c r="G3297">
        <f>_xlfn.XLOOKUP($A3297,Product_pricing!$B:$B,Product_pricing!$C:$C)</f>
        <v>54</v>
      </c>
      <c r="H3297">
        <f t="shared" si="153"/>
        <v>211.68</v>
      </c>
      <c r="I3297" s="10">
        <f t="shared" si="154"/>
        <v>0.18679451383948129</v>
      </c>
      <c r="J3297" t="str">
        <f>_xlfn.XLOOKUP(A3297,Product_Details!$A:$A,Product_Details!$G:$G,"mens")</f>
        <v>Womens</v>
      </c>
      <c r="K3297">
        <f t="shared" si="155"/>
        <v>1883.75</v>
      </c>
    </row>
    <row r="3298" spans="1:11" ht="15">
      <c r="A3298" t="s">
        <v>32</v>
      </c>
      <c r="B3298">
        <v>1</v>
      </c>
      <c r="C3298">
        <v>2</v>
      </c>
      <c r="D3298" t="s">
        <v>33</v>
      </c>
      <c r="E3298" t="s">
        <v>555</v>
      </c>
      <c r="F3298" s="1">
        <v>2.3056712962962963E-2</v>
      </c>
      <c r="G3298">
        <f>_xlfn.XLOOKUP($A3298,Product_pricing!$B:$B,Product_pricing!$C:$C)</f>
        <v>36</v>
      </c>
      <c r="H3298">
        <f t="shared" si="153"/>
        <v>35.28</v>
      </c>
      <c r="I3298" s="10">
        <f t="shared" si="154"/>
        <v>3.1132418973246877E-2</v>
      </c>
      <c r="J3298" t="str">
        <f>_xlfn.XLOOKUP(A3298,Product_Details!$A:$A,Product_Details!$G:$G,"mens")</f>
        <v>Mens</v>
      </c>
      <c r="K3298">
        <f t="shared" si="155"/>
        <v>3780</v>
      </c>
    </row>
    <row r="3299" spans="1:11" ht="15">
      <c r="A3299" t="s">
        <v>27</v>
      </c>
      <c r="B3299">
        <v>4</v>
      </c>
      <c r="C3299">
        <v>2</v>
      </c>
      <c r="D3299" t="s">
        <v>33</v>
      </c>
      <c r="E3299" t="s">
        <v>555</v>
      </c>
      <c r="F3299" s="1">
        <v>2.3056712962962963E-2</v>
      </c>
      <c r="G3299">
        <f>_xlfn.XLOOKUP($A3299,Product_pricing!$B:$B,Product_pricing!$C:$C)</f>
        <v>29</v>
      </c>
      <c r="H3299">
        <f t="shared" si="153"/>
        <v>113.67999999999999</v>
      </c>
      <c r="I3299" s="10">
        <f t="shared" si="154"/>
        <v>0.10031557224712882</v>
      </c>
      <c r="J3299" t="str">
        <f>_xlfn.XLOOKUP(A3299,Product_Details!$A:$A,Product_Details!$G:$G,"mens")</f>
        <v>Mens</v>
      </c>
      <c r="K3299">
        <f t="shared" si="155"/>
        <v>3780</v>
      </c>
    </row>
    <row r="3300" spans="1:11" ht="15">
      <c r="A3300" t="s">
        <v>35</v>
      </c>
      <c r="B3300">
        <v>5</v>
      </c>
      <c r="C3300">
        <v>10</v>
      </c>
      <c r="D3300" t="s">
        <v>23</v>
      </c>
      <c r="E3300" t="s">
        <v>556</v>
      </c>
      <c r="F3300" s="1">
        <v>3.8718750000000003E-2</v>
      </c>
      <c r="G3300">
        <f>_xlfn.XLOOKUP($A3300,Product_pricing!$B:$B,Product_pricing!$C:$C)</f>
        <v>32</v>
      </c>
      <c r="H3300">
        <f t="shared" si="153"/>
        <v>144</v>
      </c>
      <c r="I3300" s="10">
        <f t="shared" si="154"/>
        <v>0.12707109784998727</v>
      </c>
      <c r="J3300" t="str">
        <f>_xlfn.XLOOKUP(A3300,Product_Details!$A:$A,Product_Details!$G:$G,"mens")</f>
        <v>Womens</v>
      </c>
      <c r="K3300">
        <f t="shared" si="155"/>
        <v>2511.6666666666665</v>
      </c>
    </row>
    <row r="3301" spans="1:11" ht="15">
      <c r="A3301" t="s">
        <v>29</v>
      </c>
      <c r="B3301">
        <v>3</v>
      </c>
      <c r="C3301">
        <v>10</v>
      </c>
      <c r="D3301" t="s">
        <v>23</v>
      </c>
      <c r="E3301" t="s">
        <v>556</v>
      </c>
      <c r="F3301" s="1">
        <v>3.8718750000000003E-2</v>
      </c>
      <c r="G3301">
        <f>_xlfn.XLOOKUP($A3301,Product_pricing!$B:$B,Product_pricing!$C:$C)</f>
        <v>10</v>
      </c>
      <c r="H3301">
        <f t="shared" si="153"/>
        <v>27</v>
      </c>
      <c r="I3301" s="10">
        <f t="shared" si="154"/>
        <v>2.3825830846872609E-2</v>
      </c>
      <c r="J3301" t="str">
        <f>_xlfn.XLOOKUP(A3301,Product_Details!$A:$A,Product_Details!$G:$G,"mens")</f>
        <v>Womens</v>
      </c>
      <c r="K3301">
        <f t="shared" si="155"/>
        <v>2511.6666666666665</v>
      </c>
    </row>
    <row r="3302" spans="1:11" ht="15">
      <c r="A3302" t="s">
        <v>30</v>
      </c>
      <c r="B3302">
        <v>4</v>
      </c>
      <c r="C3302">
        <v>10</v>
      </c>
      <c r="D3302" t="s">
        <v>23</v>
      </c>
      <c r="E3302" t="s">
        <v>556</v>
      </c>
      <c r="F3302" s="1">
        <v>3.8718750000000003E-2</v>
      </c>
      <c r="G3302">
        <f>_xlfn.XLOOKUP($A3302,Product_pricing!$B:$B,Product_pricing!$C:$C)</f>
        <v>19</v>
      </c>
      <c r="H3302">
        <f t="shared" si="153"/>
        <v>68.400000000000006</v>
      </c>
      <c r="I3302" s="10">
        <f t="shared" si="154"/>
        <v>6.0358771478743946E-2</v>
      </c>
      <c r="J3302" t="str">
        <f>_xlfn.XLOOKUP(A3302,Product_Details!$A:$A,Product_Details!$G:$G,"mens")</f>
        <v>Womens</v>
      </c>
      <c r="K3302">
        <f t="shared" si="155"/>
        <v>2511.6666666666665</v>
      </c>
    </row>
    <row r="3303" spans="1:11" ht="15">
      <c r="A3303" t="s">
        <v>32</v>
      </c>
      <c r="B3303">
        <v>5</v>
      </c>
      <c r="C3303">
        <v>10</v>
      </c>
      <c r="D3303" t="s">
        <v>23</v>
      </c>
      <c r="E3303" t="s">
        <v>556</v>
      </c>
      <c r="F3303" s="1">
        <v>3.8718750000000003E-2</v>
      </c>
      <c r="G3303">
        <f>_xlfn.XLOOKUP($A3303,Product_pricing!$B:$B,Product_pricing!$C:$C)</f>
        <v>36</v>
      </c>
      <c r="H3303">
        <f t="shared" si="153"/>
        <v>162</v>
      </c>
      <c r="I3303" s="10">
        <f t="shared" si="154"/>
        <v>0.14295498508123564</v>
      </c>
      <c r="J3303" t="str">
        <f>_xlfn.XLOOKUP(A3303,Product_Details!$A:$A,Product_Details!$G:$G,"mens")</f>
        <v>Mens</v>
      </c>
      <c r="K3303">
        <f t="shared" si="155"/>
        <v>7560</v>
      </c>
    </row>
    <row r="3304" spans="1:11" ht="15">
      <c r="A3304" t="s">
        <v>22</v>
      </c>
      <c r="B3304">
        <v>4</v>
      </c>
      <c r="C3304">
        <v>3</v>
      </c>
      <c r="D3304" t="s">
        <v>23</v>
      </c>
      <c r="E3304" t="s">
        <v>557</v>
      </c>
      <c r="F3304" s="1">
        <v>3.4905092592592592E-2</v>
      </c>
      <c r="G3304">
        <f>_xlfn.XLOOKUP($A3304,Product_pricing!$B:$B,Product_pricing!$C:$C)</f>
        <v>13</v>
      </c>
      <c r="H3304">
        <f t="shared" si="153"/>
        <v>50.44</v>
      </c>
      <c r="I3304" s="10">
        <f t="shared" si="154"/>
        <v>4.451018177467609E-2</v>
      </c>
      <c r="J3304" t="str">
        <f>_xlfn.XLOOKUP(A3304,Product_Details!$A:$A,Product_Details!$G:$G,"mens")</f>
        <v>Womens</v>
      </c>
      <c r="K3304">
        <f t="shared" si="155"/>
        <v>1883.75</v>
      </c>
    </row>
    <row r="3305" spans="1:11" ht="15">
      <c r="A3305" t="s">
        <v>35</v>
      </c>
      <c r="B3305">
        <v>3</v>
      </c>
      <c r="C3305">
        <v>3</v>
      </c>
      <c r="D3305" t="s">
        <v>23</v>
      </c>
      <c r="E3305" t="s">
        <v>557</v>
      </c>
      <c r="F3305" s="1">
        <v>3.4905092592592592E-2</v>
      </c>
      <c r="G3305">
        <f>_xlfn.XLOOKUP($A3305,Product_pricing!$B:$B,Product_pricing!$C:$C)</f>
        <v>32</v>
      </c>
      <c r="H3305">
        <f t="shared" si="153"/>
        <v>93.12</v>
      </c>
      <c r="I3305" s="10">
        <f t="shared" si="154"/>
        <v>8.2172643276325091E-2</v>
      </c>
      <c r="J3305" t="str">
        <f>_xlfn.XLOOKUP(A3305,Product_Details!$A:$A,Product_Details!$G:$G,"mens")</f>
        <v>Womens</v>
      </c>
      <c r="K3305">
        <f t="shared" si="155"/>
        <v>1883.75</v>
      </c>
    </row>
    <row r="3306" spans="1:11" ht="15">
      <c r="A3306" t="s">
        <v>36</v>
      </c>
      <c r="B3306">
        <v>4</v>
      </c>
      <c r="C3306">
        <v>3</v>
      </c>
      <c r="D3306" t="s">
        <v>23</v>
      </c>
      <c r="E3306" t="s">
        <v>557</v>
      </c>
      <c r="F3306" s="1">
        <v>3.4905092592592592E-2</v>
      </c>
      <c r="G3306">
        <f>_xlfn.XLOOKUP($A3306,Product_pricing!$B:$B,Product_pricing!$C:$C)</f>
        <v>23</v>
      </c>
      <c r="H3306">
        <f t="shared" si="153"/>
        <v>89.24</v>
      </c>
      <c r="I3306" s="10">
        <f t="shared" si="154"/>
        <v>7.874878313981154E-2</v>
      </c>
      <c r="J3306" t="str">
        <f>_xlfn.XLOOKUP(A3306,Product_Details!$A:$A,Product_Details!$G:$G,"mens")</f>
        <v>Womens</v>
      </c>
      <c r="K3306">
        <f t="shared" si="155"/>
        <v>1883.75</v>
      </c>
    </row>
    <row r="3307" spans="1:11" ht="15">
      <c r="A3307" t="s">
        <v>38</v>
      </c>
      <c r="B3307">
        <v>2</v>
      </c>
      <c r="C3307">
        <v>3</v>
      </c>
      <c r="D3307" t="s">
        <v>23</v>
      </c>
      <c r="E3307" t="s">
        <v>557</v>
      </c>
      <c r="F3307" s="1">
        <v>3.4905092592592592E-2</v>
      </c>
      <c r="G3307">
        <f>_xlfn.XLOOKUP($A3307,Product_pricing!$B:$B,Product_pricing!$C:$C)</f>
        <v>54</v>
      </c>
      <c r="H3307">
        <f t="shared" si="153"/>
        <v>104.75999999999999</v>
      </c>
      <c r="I3307" s="10">
        <f t="shared" si="154"/>
        <v>9.2444223685865717E-2</v>
      </c>
      <c r="J3307" t="str">
        <f>_xlfn.XLOOKUP(A3307,Product_Details!$A:$A,Product_Details!$G:$G,"mens")</f>
        <v>Womens</v>
      </c>
      <c r="K3307">
        <f t="shared" si="155"/>
        <v>1883.75</v>
      </c>
    </row>
    <row r="3308" spans="1:11" ht="15">
      <c r="A3308" t="s">
        <v>41</v>
      </c>
      <c r="B3308">
        <v>5</v>
      </c>
      <c r="C3308">
        <v>3</v>
      </c>
      <c r="D3308" t="s">
        <v>23</v>
      </c>
      <c r="E3308" t="s">
        <v>557</v>
      </c>
      <c r="F3308" s="1">
        <v>3.4905092592592592E-2</v>
      </c>
      <c r="G3308">
        <f>_xlfn.XLOOKUP($A3308,Product_pricing!$B:$B,Product_pricing!$C:$C)</f>
        <v>10</v>
      </c>
      <c r="H3308">
        <f t="shared" si="153"/>
        <v>48.5</v>
      </c>
      <c r="I3308" s="10">
        <f t="shared" si="154"/>
        <v>4.2798251706419314E-2</v>
      </c>
      <c r="J3308" t="str">
        <f>_xlfn.XLOOKUP(A3308,Product_Details!$A:$A,Product_Details!$G:$G,"mens")</f>
        <v>Mens</v>
      </c>
      <c r="K3308">
        <f t="shared" si="155"/>
        <v>3780</v>
      </c>
    </row>
    <row r="3309" spans="1:11" ht="15">
      <c r="A3309" t="s">
        <v>26</v>
      </c>
      <c r="B3309">
        <v>2</v>
      </c>
      <c r="C3309">
        <v>3</v>
      </c>
      <c r="D3309" t="s">
        <v>23</v>
      </c>
      <c r="E3309" t="s">
        <v>557</v>
      </c>
      <c r="F3309" s="1">
        <v>3.4905092592592592E-2</v>
      </c>
      <c r="G3309">
        <f>_xlfn.XLOOKUP($A3309,Product_pricing!$B:$B,Product_pricing!$C:$C)</f>
        <v>17</v>
      </c>
      <c r="H3309">
        <f t="shared" si="153"/>
        <v>32.979999999999997</v>
      </c>
      <c r="I3309" s="10">
        <f t="shared" si="154"/>
        <v>2.910281116036513E-2</v>
      </c>
      <c r="J3309" t="str">
        <f>_xlfn.XLOOKUP(A3309,Product_Details!$A:$A,Product_Details!$G:$G,"mens")</f>
        <v>Mens</v>
      </c>
      <c r="K3309">
        <f t="shared" si="155"/>
        <v>3780</v>
      </c>
    </row>
    <row r="3310" spans="1:11" ht="15">
      <c r="A3310" t="s">
        <v>38</v>
      </c>
      <c r="B3310">
        <v>3</v>
      </c>
      <c r="C3310">
        <v>19</v>
      </c>
      <c r="D3310" t="s">
        <v>33</v>
      </c>
      <c r="E3310" t="s">
        <v>558</v>
      </c>
      <c r="F3310" s="1">
        <v>1.8130787037037039E-2</v>
      </c>
      <c r="G3310">
        <f>_xlfn.XLOOKUP($A3310,Product_pricing!$B:$B,Product_pricing!$C:$C)</f>
        <v>54</v>
      </c>
      <c r="H3310">
        <f t="shared" si="153"/>
        <v>131.22</v>
      </c>
      <c r="I3310" s="10">
        <f t="shared" si="154"/>
        <v>0.11579353791580088</v>
      </c>
      <c r="J3310" t="str">
        <f>_xlfn.XLOOKUP(A3310,Product_Details!$A:$A,Product_Details!$G:$G,"mens")</f>
        <v>Womens</v>
      </c>
      <c r="K3310">
        <f t="shared" si="155"/>
        <v>7535</v>
      </c>
    </row>
    <row r="3311" spans="1:11" ht="15">
      <c r="A3311" t="s">
        <v>25</v>
      </c>
      <c r="B3311">
        <v>3</v>
      </c>
      <c r="C3311">
        <v>19</v>
      </c>
      <c r="D3311" t="s">
        <v>33</v>
      </c>
      <c r="E3311" t="s">
        <v>558</v>
      </c>
      <c r="F3311" s="1">
        <v>1.8130787037037039E-2</v>
      </c>
      <c r="G3311">
        <f>_xlfn.XLOOKUP($A3311,Product_pricing!$B:$B,Product_pricing!$C:$C)</f>
        <v>40</v>
      </c>
      <c r="H3311">
        <f t="shared" si="153"/>
        <v>97.2</v>
      </c>
      <c r="I3311" s="10">
        <f t="shared" si="154"/>
        <v>8.5772991048741393E-2</v>
      </c>
      <c r="J3311" t="str">
        <f>_xlfn.XLOOKUP(A3311,Product_Details!$A:$A,Product_Details!$G:$G,"mens")</f>
        <v>Mens</v>
      </c>
      <c r="K3311">
        <f t="shared" si="155"/>
        <v>1890</v>
      </c>
    </row>
    <row r="3312" spans="1:11" ht="15">
      <c r="A3312" t="s">
        <v>41</v>
      </c>
      <c r="B3312">
        <v>3</v>
      </c>
      <c r="C3312">
        <v>19</v>
      </c>
      <c r="D3312" t="s">
        <v>33</v>
      </c>
      <c r="E3312" t="s">
        <v>558</v>
      </c>
      <c r="F3312" s="1">
        <v>1.8130787037037039E-2</v>
      </c>
      <c r="G3312">
        <f>_xlfn.XLOOKUP($A3312,Product_pricing!$B:$B,Product_pricing!$C:$C)</f>
        <v>10</v>
      </c>
      <c r="H3312">
        <f t="shared" si="153"/>
        <v>24.3</v>
      </c>
      <c r="I3312" s="10">
        <f t="shared" si="154"/>
        <v>2.1443247762185348E-2</v>
      </c>
      <c r="J3312" t="str">
        <f>_xlfn.XLOOKUP(A3312,Product_Details!$A:$A,Product_Details!$G:$G,"mens")</f>
        <v>Mens</v>
      </c>
      <c r="K3312">
        <f t="shared" si="155"/>
        <v>1890</v>
      </c>
    </row>
    <row r="3313" spans="1:11" ht="15">
      <c r="A3313" t="s">
        <v>26</v>
      </c>
      <c r="B3313">
        <v>3</v>
      </c>
      <c r="C3313">
        <v>19</v>
      </c>
      <c r="D3313" t="s">
        <v>33</v>
      </c>
      <c r="E3313" t="s">
        <v>558</v>
      </c>
      <c r="F3313" s="1">
        <v>1.8130787037037039E-2</v>
      </c>
      <c r="G3313">
        <f>_xlfn.XLOOKUP($A3313,Product_pricing!$B:$B,Product_pricing!$C:$C)</f>
        <v>17</v>
      </c>
      <c r="H3313">
        <f t="shared" si="153"/>
        <v>41.31</v>
      </c>
      <c r="I3313" s="10">
        <f t="shared" si="154"/>
        <v>3.64535211957151E-2</v>
      </c>
      <c r="J3313" t="str">
        <f>_xlfn.XLOOKUP(A3313,Product_Details!$A:$A,Product_Details!$G:$G,"mens")</f>
        <v>Mens</v>
      </c>
      <c r="K3313">
        <f t="shared" si="155"/>
        <v>1890</v>
      </c>
    </row>
    <row r="3314" spans="1:11" ht="15">
      <c r="A3314" t="s">
        <v>27</v>
      </c>
      <c r="B3314">
        <v>5</v>
      </c>
      <c r="C3314">
        <v>19</v>
      </c>
      <c r="D3314" t="s">
        <v>33</v>
      </c>
      <c r="E3314" t="s">
        <v>558</v>
      </c>
      <c r="F3314" s="1">
        <v>1.8130787037037039E-2</v>
      </c>
      <c r="G3314">
        <f>_xlfn.XLOOKUP($A3314,Product_pricing!$B:$B,Product_pricing!$C:$C)</f>
        <v>29</v>
      </c>
      <c r="H3314">
        <f t="shared" si="153"/>
        <v>117.45</v>
      </c>
      <c r="I3314" s="10">
        <f t="shared" si="154"/>
        <v>0.10364236418389586</v>
      </c>
      <c r="J3314" t="str">
        <f>_xlfn.XLOOKUP(A3314,Product_Details!$A:$A,Product_Details!$G:$G,"mens")</f>
        <v>Mens</v>
      </c>
      <c r="K3314">
        <f t="shared" si="155"/>
        <v>1890</v>
      </c>
    </row>
    <row r="3315" spans="1:11" ht="15">
      <c r="A3315" t="s">
        <v>22</v>
      </c>
      <c r="B3315">
        <v>5</v>
      </c>
      <c r="C3315">
        <v>13</v>
      </c>
      <c r="D3315" t="s">
        <v>23</v>
      </c>
      <c r="E3315" t="s">
        <v>559</v>
      </c>
      <c r="F3315" s="1">
        <v>2.942476851851852E-2</v>
      </c>
      <c r="G3315">
        <f>_xlfn.XLOOKUP($A3315,Product_pricing!$B:$B,Product_pricing!$C:$C)</f>
        <v>13</v>
      </c>
      <c r="H3315">
        <f t="shared" si="153"/>
        <v>56.55</v>
      </c>
      <c r="I3315" s="10">
        <f t="shared" si="154"/>
        <v>4.9901879051505407E-2</v>
      </c>
      <c r="J3315" t="str">
        <f>_xlfn.XLOOKUP(A3315,Product_Details!$A:$A,Product_Details!$G:$G,"mens")</f>
        <v>Womens</v>
      </c>
      <c r="K3315">
        <f t="shared" si="155"/>
        <v>3767.5</v>
      </c>
    </row>
    <row r="3316" spans="1:11" ht="15">
      <c r="A3316" t="s">
        <v>30</v>
      </c>
      <c r="B3316">
        <v>3</v>
      </c>
      <c r="C3316">
        <v>13</v>
      </c>
      <c r="D3316" t="s">
        <v>23</v>
      </c>
      <c r="E3316" t="s">
        <v>559</v>
      </c>
      <c r="F3316" s="1">
        <v>2.942476851851852E-2</v>
      </c>
      <c r="G3316">
        <f>_xlfn.XLOOKUP($A3316,Product_pricing!$B:$B,Product_pricing!$C:$C)</f>
        <v>19</v>
      </c>
      <c r="H3316">
        <f t="shared" si="153"/>
        <v>49.589999999999996</v>
      </c>
      <c r="I3316" s="10">
        <f t="shared" si="154"/>
        <v>4.3760109322089354E-2</v>
      </c>
      <c r="J3316" t="str">
        <f>_xlfn.XLOOKUP(A3316,Product_Details!$A:$A,Product_Details!$G:$G,"mens")</f>
        <v>Womens</v>
      </c>
      <c r="K3316">
        <f t="shared" si="155"/>
        <v>3767.5</v>
      </c>
    </row>
    <row r="3317" spans="1:11" ht="15">
      <c r="A3317" t="s">
        <v>41</v>
      </c>
      <c r="B3317">
        <v>5</v>
      </c>
      <c r="C3317">
        <v>13</v>
      </c>
      <c r="D3317" t="s">
        <v>23</v>
      </c>
      <c r="E3317" t="s">
        <v>559</v>
      </c>
      <c r="F3317" s="1">
        <v>2.942476851851852E-2</v>
      </c>
      <c r="G3317">
        <f>_xlfn.XLOOKUP($A3317,Product_pricing!$B:$B,Product_pricing!$C:$C)</f>
        <v>10</v>
      </c>
      <c r="H3317">
        <f t="shared" si="153"/>
        <v>43.5</v>
      </c>
      <c r="I3317" s="10">
        <f t="shared" si="154"/>
        <v>3.8386060808850313E-2</v>
      </c>
      <c r="J3317" t="str">
        <f>_xlfn.XLOOKUP(A3317,Product_Details!$A:$A,Product_Details!$G:$G,"mens")</f>
        <v>Mens</v>
      </c>
      <c r="K3317">
        <f t="shared" si="155"/>
        <v>2520</v>
      </c>
    </row>
    <row r="3318" spans="1:11" ht="15">
      <c r="A3318" t="s">
        <v>31</v>
      </c>
      <c r="B3318">
        <v>2</v>
      </c>
      <c r="C3318">
        <v>13</v>
      </c>
      <c r="D3318" t="s">
        <v>23</v>
      </c>
      <c r="E3318" t="s">
        <v>559</v>
      </c>
      <c r="F3318" s="1">
        <v>2.942476851851852E-2</v>
      </c>
      <c r="G3318">
        <f>_xlfn.XLOOKUP($A3318,Product_pricing!$B:$B,Product_pricing!$C:$C)</f>
        <v>57</v>
      </c>
      <c r="H3318">
        <f t="shared" si="153"/>
        <v>99.179999999999993</v>
      </c>
      <c r="I3318" s="10">
        <f t="shared" si="154"/>
        <v>8.7520218644178707E-2</v>
      </c>
      <c r="J3318" t="str">
        <f>_xlfn.XLOOKUP(A3318,Product_Details!$A:$A,Product_Details!$G:$G,"mens")</f>
        <v>Mens</v>
      </c>
      <c r="K3318">
        <f t="shared" si="155"/>
        <v>2520</v>
      </c>
    </row>
    <row r="3319" spans="1:11" ht="15">
      <c r="A3319" t="s">
        <v>26</v>
      </c>
      <c r="B3319">
        <v>4</v>
      </c>
      <c r="C3319">
        <v>13</v>
      </c>
      <c r="D3319" t="s">
        <v>23</v>
      </c>
      <c r="E3319" t="s">
        <v>559</v>
      </c>
      <c r="F3319" s="1">
        <v>2.942476851851852E-2</v>
      </c>
      <c r="G3319">
        <f>_xlfn.XLOOKUP($A3319,Product_pricing!$B:$B,Product_pricing!$C:$C)</f>
        <v>17</v>
      </c>
      <c r="H3319">
        <f t="shared" si="153"/>
        <v>59.16</v>
      </c>
      <c r="I3319" s="10">
        <f t="shared" si="154"/>
        <v>5.2205042700036425E-2</v>
      </c>
      <c r="J3319" t="str">
        <f>_xlfn.XLOOKUP(A3319,Product_Details!$A:$A,Product_Details!$G:$G,"mens")</f>
        <v>Mens</v>
      </c>
      <c r="K3319">
        <f t="shared" si="155"/>
        <v>2520</v>
      </c>
    </row>
    <row r="3320" spans="1:11" ht="15">
      <c r="A3320" t="s">
        <v>35</v>
      </c>
      <c r="B3320">
        <v>2</v>
      </c>
      <c r="C3320">
        <v>24</v>
      </c>
      <c r="D3320" t="s">
        <v>23</v>
      </c>
      <c r="E3320" t="s">
        <v>560</v>
      </c>
      <c r="F3320" s="1">
        <v>1.8423611111111113E-2</v>
      </c>
      <c r="G3320">
        <f>_xlfn.XLOOKUP($A3320,Product_pricing!$B:$B,Product_pricing!$C:$C)</f>
        <v>32</v>
      </c>
      <c r="H3320">
        <f t="shared" si="153"/>
        <v>48.64</v>
      </c>
      <c r="I3320" s="10">
        <f t="shared" si="154"/>
        <v>4.2921793051551249E-2</v>
      </c>
      <c r="J3320" t="str">
        <f>_xlfn.XLOOKUP(A3320,Product_Details!$A:$A,Product_Details!$G:$G,"mens")</f>
        <v>Womens</v>
      </c>
      <c r="K3320">
        <f t="shared" si="155"/>
        <v>2511.6666666666665</v>
      </c>
    </row>
    <row r="3321" spans="1:11" ht="15">
      <c r="A3321" t="s">
        <v>29</v>
      </c>
      <c r="B3321">
        <v>4</v>
      </c>
      <c r="C3321">
        <v>24</v>
      </c>
      <c r="D3321" t="s">
        <v>23</v>
      </c>
      <c r="E3321" t="s">
        <v>560</v>
      </c>
      <c r="F3321" s="1">
        <v>1.8423611111111113E-2</v>
      </c>
      <c r="G3321">
        <f>_xlfn.XLOOKUP($A3321,Product_pricing!$B:$B,Product_pricing!$C:$C)</f>
        <v>10</v>
      </c>
      <c r="H3321">
        <f t="shared" si="153"/>
        <v>30.4</v>
      </c>
      <c r="I3321" s="10">
        <f t="shared" si="154"/>
        <v>2.6826120657219531E-2</v>
      </c>
      <c r="J3321" t="str">
        <f>_xlfn.XLOOKUP(A3321,Product_Details!$A:$A,Product_Details!$G:$G,"mens")</f>
        <v>Womens</v>
      </c>
      <c r="K3321">
        <f t="shared" si="155"/>
        <v>2511.6666666666665</v>
      </c>
    </row>
    <row r="3322" spans="1:11" ht="15">
      <c r="A3322" t="s">
        <v>30</v>
      </c>
      <c r="B3322">
        <v>4</v>
      </c>
      <c r="C3322">
        <v>24</v>
      </c>
      <c r="D3322" t="s">
        <v>23</v>
      </c>
      <c r="E3322" t="s">
        <v>560</v>
      </c>
      <c r="F3322" s="1">
        <v>1.8423611111111113E-2</v>
      </c>
      <c r="G3322">
        <f>_xlfn.XLOOKUP($A3322,Product_pricing!$B:$B,Product_pricing!$C:$C)</f>
        <v>19</v>
      </c>
      <c r="H3322">
        <f t="shared" si="153"/>
        <v>57.76</v>
      </c>
      <c r="I3322" s="10">
        <f t="shared" si="154"/>
        <v>5.0969629248717105E-2</v>
      </c>
      <c r="J3322" t="str">
        <f>_xlfn.XLOOKUP(A3322,Product_Details!$A:$A,Product_Details!$G:$G,"mens")</f>
        <v>Womens</v>
      </c>
      <c r="K3322">
        <f t="shared" si="155"/>
        <v>2511.6666666666665</v>
      </c>
    </row>
    <row r="3323" spans="1:11" ht="15">
      <c r="A3323" t="s">
        <v>27</v>
      </c>
      <c r="B3323">
        <v>4</v>
      </c>
      <c r="C3323">
        <v>24</v>
      </c>
      <c r="D3323" t="s">
        <v>23</v>
      </c>
      <c r="E3323" t="s">
        <v>560</v>
      </c>
      <c r="F3323" s="1">
        <v>1.8423611111111113E-2</v>
      </c>
      <c r="G3323">
        <f>_xlfn.XLOOKUP($A3323,Product_pricing!$B:$B,Product_pricing!$C:$C)</f>
        <v>29</v>
      </c>
      <c r="H3323">
        <f t="shared" si="153"/>
        <v>88.16</v>
      </c>
      <c r="I3323" s="10">
        <f t="shared" si="154"/>
        <v>7.7795749905936629E-2</v>
      </c>
      <c r="J3323" t="str">
        <f>_xlfn.XLOOKUP(A3323,Product_Details!$A:$A,Product_Details!$G:$G,"mens")</f>
        <v>Mens</v>
      </c>
      <c r="K3323">
        <f t="shared" si="155"/>
        <v>7560</v>
      </c>
    </row>
    <row r="3324" spans="1:11" ht="15">
      <c r="A3324" t="s">
        <v>22</v>
      </c>
      <c r="B3324">
        <v>2</v>
      </c>
      <c r="C3324">
        <v>15</v>
      </c>
      <c r="D3324" t="s">
        <v>23</v>
      </c>
      <c r="E3324" t="s">
        <v>561</v>
      </c>
      <c r="F3324" s="1">
        <v>1.8649305555555554E-2</v>
      </c>
      <c r="G3324">
        <f>_xlfn.XLOOKUP($A3324,Product_pricing!$B:$B,Product_pricing!$C:$C)</f>
        <v>13</v>
      </c>
      <c r="H3324">
        <f t="shared" si="153"/>
        <v>22.099999999999998</v>
      </c>
      <c r="I3324" s="10">
        <f t="shared" si="154"/>
        <v>1.9501883767254986E-2</v>
      </c>
      <c r="J3324" t="str">
        <f>_xlfn.XLOOKUP(A3324,Product_Details!$A:$A,Product_Details!$G:$G,"mens")</f>
        <v>Womens</v>
      </c>
      <c r="K3324">
        <f t="shared" si="155"/>
        <v>2511.6666666666665</v>
      </c>
    </row>
    <row r="3325" spans="1:11" ht="15">
      <c r="A3325" t="s">
        <v>35</v>
      </c>
      <c r="B3325">
        <v>2</v>
      </c>
      <c r="C3325">
        <v>15</v>
      </c>
      <c r="D3325" t="s">
        <v>23</v>
      </c>
      <c r="E3325" t="s">
        <v>561</v>
      </c>
      <c r="F3325" s="1">
        <v>1.8649305555555554E-2</v>
      </c>
      <c r="G3325">
        <f>_xlfn.XLOOKUP($A3325,Product_pricing!$B:$B,Product_pricing!$C:$C)</f>
        <v>32</v>
      </c>
      <c r="H3325">
        <f t="shared" si="153"/>
        <v>54.4</v>
      </c>
      <c r="I3325" s="10">
        <f t="shared" si="154"/>
        <v>4.8004636965550733E-2</v>
      </c>
      <c r="J3325" t="str">
        <f>_xlfn.XLOOKUP(A3325,Product_Details!$A:$A,Product_Details!$G:$G,"mens")</f>
        <v>Womens</v>
      </c>
      <c r="K3325">
        <f t="shared" si="155"/>
        <v>2511.6666666666665</v>
      </c>
    </row>
    <row r="3326" spans="1:11" ht="15">
      <c r="A3326" t="s">
        <v>36</v>
      </c>
      <c r="B3326">
        <v>2</v>
      </c>
      <c r="C3326">
        <v>15</v>
      </c>
      <c r="D3326" t="s">
        <v>23</v>
      </c>
      <c r="E3326" t="s">
        <v>561</v>
      </c>
      <c r="F3326" s="1">
        <v>1.8649305555555554E-2</v>
      </c>
      <c r="G3326">
        <f>_xlfn.XLOOKUP($A3326,Product_pricing!$B:$B,Product_pricing!$C:$C)</f>
        <v>23</v>
      </c>
      <c r="H3326">
        <f t="shared" si="153"/>
        <v>39.1</v>
      </c>
      <c r="I3326" s="10">
        <f t="shared" si="154"/>
        <v>3.4503332818989596E-2</v>
      </c>
      <c r="J3326" t="str">
        <f>_xlfn.XLOOKUP(A3326,Product_Details!$A:$A,Product_Details!$G:$G,"mens")</f>
        <v>Womens</v>
      </c>
      <c r="K3326">
        <f t="shared" si="155"/>
        <v>2511.6666666666665</v>
      </c>
    </row>
    <row r="3327" spans="1:11" ht="15">
      <c r="A3327" t="s">
        <v>32</v>
      </c>
      <c r="B3327">
        <v>1</v>
      </c>
      <c r="C3327">
        <v>15</v>
      </c>
      <c r="D3327" t="s">
        <v>23</v>
      </c>
      <c r="E3327" t="s">
        <v>561</v>
      </c>
      <c r="F3327" s="1">
        <v>1.8649305555555554E-2</v>
      </c>
      <c r="G3327">
        <f>_xlfn.XLOOKUP($A3327,Product_pricing!$B:$B,Product_pricing!$C:$C)</f>
        <v>36</v>
      </c>
      <c r="H3327">
        <f t="shared" si="153"/>
        <v>30.599999999999998</v>
      </c>
      <c r="I3327" s="10">
        <f t="shared" si="154"/>
        <v>2.7002608293122291E-2</v>
      </c>
      <c r="J3327" t="str">
        <f>_xlfn.XLOOKUP(A3327,Product_Details!$A:$A,Product_Details!$G:$G,"mens")</f>
        <v>Mens</v>
      </c>
      <c r="K3327">
        <f t="shared" si="155"/>
        <v>2520</v>
      </c>
    </row>
    <row r="3328" spans="1:11" ht="15">
      <c r="A3328" t="s">
        <v>26</v>
      </c>
      <c r="B3328">
        <v>5</v>
      </c>
      <c r="C3328">
        <v>15</v>
      </c>
      <c r="D3328" t="s">
        <v>23</v>
      </c>
      <c r="E3328" t="s">
        <v>561</v>
      </c>
      <c r="F3328" s="1">
        <v>1.8649305555555554E-2</v>
      </c>
      <c r="G3328">
        <f>_xlfn.XLOOKUP($A3328,Product_pricing!$B:$B,Product_pricing!$C:$C)</f>
        <v>17</v>
      </c>
      <c r="H3328">
        <f t="shared" si="153"/>
        <v>72.25</v>
      </c>
      <c r="I3328" s="10">
        <f t="shared" si="154"/>
        <v>6.3756158469872079E-2</v>
      </c>
      <c r="J3328" t="str">
        <f>_xlfn.XLOOKUP(A3328,Product_Details!$A:$A,Product_Details!$G:$G,"mens")</f>
        <v>Mens</v>
      </c>
      <c r="K3328">
        <f t="shared" si="155"/>
        <v>2520</v>
      </c>
    </row>
    <row r="3329" spans="1:11" ht="15">
      <c r="A3329" t="s">
        <v>27</v>
      </c>
      <c r="B3329">
        <v>5</v>
      </c>
      <c r="C3329">
        <v>15</v>
      </c>
      <c r="D3329" t="s">
        <v>23</v>
      </c>
      <c r="E3329" t="s">
        <v>561</v>
      </c>
      <c r="F3329" s="1">
        <v>1.8649305555555554E-2</v>
      </c>
      <c r="G3329">
        <f>_xlfn.XLOOKUP($A3329,Product_pricing!$B:$B,Product_pricing!$C:$C)</f>
        <v>29</v>
      </c>
      <c r="H3329">
        <f t="shared" si="153"/>
        <v>123.25</v>
      </c>
      <c r="I3329" s="10">
        <f t="shared" si="154"/>
        <v>0.10876050562507589</v>
      </c>
      <c r="J3329" t="str">
        <f>_xlfn.XLOOKUP(A3329,Product_Details!$A:$A,Product_Details!$G:$G,"mens")</f>
        <v>Mens</v>
      </c>
      <c r="K3329">
        <f t="shared" si="155"/>
        <v>2520</v>
      </c>
    </row>
    <row r="3330" spans="1:11" ht="15">
      <c r="A3330" t="s">
        <v>22</v>
      </c>
      <c r="B3330">
        <v>2</v>
      </c>
      <c r="C3330">
        <v>11</v>
      </c>
      <c r="D3330" t="s">
        <v>33</v>
      </c>
      <c r="E3330">
        <v>361452</v>
      </c>
      <c r="F3330" s="1">
        <v>2.9408564814814814E-2</v>
      </c>
      <c r="G3330">
        <f>_xlfn.XLOOKUP($A3330,Product_pricing!$B:$B,Product_pricing!$C:$C)</f>
        <v>13</v>
      </c>
      <c r="H3330">
        <f t="shared" si="153"/>
        <v>23.14</v>
      </c>
      <c r="I3330" s="10">
        <f t="shared" si="154"/>
        <v>2.0419619473949338E-2</v>
      </c>
      <c r="J3330" t="str">
        <f>_xlfn.XLOOKUP(A3330,Product_Details!$A:$A,Product_Details!$G:$G,"mens")</f>
        <v>Womens</v>
      </c>
      <c r="K3330">
        <f t="shared" si="155"/>
        <v>2511.6666666666665</v>
      </c>
    </row>
    <row r="3331" spans="1:11" ht="15">
      <c r="A3331" t="s">
        <v>35</v>
      </c>
      <c r="B3331">
        <v>3</v>
      </c>
      <c r="C3331">
        <v>11</v>
      </c>
      <c r="D3331" t="s">
        <v>33</v>
      </c>
      <c r="E3331">
        <v>361452</v>
      </c>
      <c r="F3331" s="1">
        <v>2.9408564814814814E-2</v>
      </c>
      <c r="G3331">
        <f>_xlfn.XLOOKUP($A3331,Product_pricing!$B:$B,Product_pricing!$C:$C)</f>
        <v>32</v>
      </c>
      <c r="H3331">
        <f t="shared" ref="H3331:H3394" si="156">B3331*G3331*(1-C3331/100)</f>
        <v>85.44</v>
      </c>
      <c r="I3331" s="10">
        <f t="shared" ref="I3331:I3394" si="157">(H3331/SUM($H:$H))*1000</f>
        <v>7.5395518057659094E-2</v>
      </c>
      <c r="J3331" t="str">
        <f>_xlfn.XLOOKUP(A3331,Product_Details!$A:$A,Product_Details!$G:$G,"mens")</f>
        <v>Womens</v>
      </c>
      <c r="K3331">
        <f t="shared" ref="K3331:K3394" si="158">COUNTIFS($J:$J, J3331) / COUNTIFS($J:$J, J3331, $E:$E, E3331)</f>
        <v>2511.6666666666665</v>
      </c>
    </row>
    <row r="3332" spans="1:11" ht="15">
      <c r="A3332" t="s">
        <v>36</v>
      </c>
      <c r="B3332">
        <v>2</v>
      </c>
      <c r="C3332">
        <v>11</v>
      </c>
      <c r="D3332" t="s">
        <v>33</v>
      </c>
      <c r="E3332">
        <v>361452</v>
      </c>
      <c r="F3332" s="1">
        <v>2.9408564814814814E-2</v>
      </c>
      <c r="G3332">
        <f>_xlfn.XLOOKUP($A3332,Product_pricing!$B:$B,Product_pricing!$C:$C)</f>
        <v>23</v>
      </c>
      <c r="H3332">
        <f t="shared" si="156"/>
        <v>40.94</v>
      </c>
      <c r="I3332" s="10">
        <f t="shared" si="157"/>
        <v>3.612701906929499E-2</v>
      </c>
      <c r="J3332" t="str">
        <f>_xlfn.XLOOKUP(A3332,Product_Details!$A:$A,Product_Details!$G:$G,"mens")</f>
        <v>Womens</v>
      </c>
      <c r="K3332">
        <f t="shared" si="158"/>
        <v>2511.6666666666665</v>
      </c>
    </row>
    <row r="3333" spans="1:11" ht="15">
      <c r="A3333" t="s">
        <v>25</v>
      </c>
      <c r="B3333">
        <v>3</v>
      </c>
      <c r="C3333">
        <v>11</v>
      </c>
      <c r="D3333" t="s">
        <v>33</v>
      </c>
      <c r="E3333">
        <v>361452</v>
      </c>
      <c r="F3333" s="1">
        <v>2.9408564814814814E-2</v>
      </c>
      <c r="G3333">
        <f>_xlfn.XLOOKUP($A3333,Product_pricing!$B:$B,Product_pricing!$C:$C)</f>
        <v>40</v>
      </c>
      <c r="H3333">
        <f t="shared" si="156"/>
        <v>106.8</v>
      </c>
      <c r="I3333" s="10">
        <f t="shared" si="157"/>
        <v>9.4244397572073868E-2</v>
      </c>
      <c r="J3333" t="str">
        <f>_xlfn.XLOOKUP(A3333,Product_Details!$A:$A,Product_Details!$G:$G,"mens")</f>
        <v>Mens</v>
      </c>
      <c r="K3333">
        <f t="shared" si="158"/>
        <v>3780</v>
      </c>
    </row>
    <row r="3334" spans="1:11" ht="15">
      <c r="A3334" t="s">
        <v>32</v>
      </c>
      <c r="B3334">
        <v>1</v>
      </c>
      <c r="C3334">
        <v>11</v>
      </c>
      <c r="D3334" t="s">
        <v>33</v>
      </c>
      <c r="E3334">
        <v>361452</v>
      </c>
      <c r="F3334" s="1">
        <v>2.9408564814814814E-2</v>
      </c>
      <c r="G3334">
        <f>_xlfn.XLOOKUP($A3334,Product_pricing!$B:$B,Product_pricing!$C:$C)</f>
        <v>36</v>
      </c>
      <c r="H3334">
        <f t="shared" si="156"/>
        <v>32.04</v>
      </c>
      <c r="I3334" s="10">
        <f t="shared" si="157"/>
        <v>2.8273319271622164E-2</v>
      </c>
      <c r="J3334" t="str">
        <f>_xlfn.XLOOKUP(A3334,Product_Details!$A:$A,Product_Details!$G:$G,"mens")</f>
        <v>Mens</v>
      </c>
      <c r="K3334">
        <f t="shared" si="158"/>
        <v>3780</v>
      </c>
    </row>
    <row r="3335" spans="1:11" ht="15">
      <c r="A3335" t="s">
        <v>26</v>
      </c>
      <c r="B3335">
        <v>2</v>
      </c>
      <c r="C3335">
        <v>11</v>
      </c>
      <c r="D3335" t="s">
        <v>33</v>
      </c>
      <c r="E3335" s="2">
        <v>361000</v>
      </c>
      <c r="F3335" s="1">
        <v>2.9408564814814814E-2</v>
      </c>
      <c r="G3335">
        <f>_xlfn.XLOOKUP($A3335,Product_pricing!$B:$B,Product_pricing!$C:$C)</f>
        <v>17</v>
      </c>
      <c r="H3335">
        <f t="shared" si="156"/>
        <v>30.26</v>
      </c>
      <c r="I3335" s="10">
        <f t="shared" si="157"/>
        <v>2.6702579312087599E-2</v>
      </c>
      <c r="J3335" t="str">
        <f>_xlfn.XLOOKUP(A3335,Product_Details!$A:$A,Product_Details!$G:$G,"mens")</f>
        <v>Mens</v>
      </c>
      <c r="K3335">
        <f t="shared" si="158"/>
        <v>7560</v>
      </c>
    </row>
    <row r="3336" spans="1:11" ht="15">
      <c r="A3336" t="s">
        <v>22</v>
      </c>
      <c r="B3336">
        <v>5</v>
      </c>
      <c r="C3336">
        <v>6</v>
      </c>
      <c r="D3336" t="s">
        <v>33</v>
      </c>
      <c r="E3336" s="2" t="s">
        <v>562</v>
      </c>
      <c r="F3336" s="1">
        <v>2.4040509259259258E-2</v>
      </c>
      <c r="G3336">
        <f>_xlfn.XLOOKUP($A3336,Product_pricing!$B:$B,Product_pricing!$C:$C)</f>
        <v>13</v>
      </c>
      <c r="H3336">
        <f t="shared" si="156"/>
        <v>61.099999999999994</v>
      </c>
      <c r="I3336" s="10">
        <f t="shared" si="157"/>
        <v>5.3916972768293193E-2</v>
      </c>
      <c r="J3336" t="str">
        <f>_xlfn.XLOOKUP(A3336,Product_Details!$A:$A,Product_Details!$G:$G,"mens")</f>
        <v>Womens</v>
      </c>
      <c r="K3336">
        <f t="shared" si="158"/>
        <v>1883.75</v>
      </c>
    </row>
    <row r="3337" spans="1:11" ht="15">
      <c r="A3337" t="s">
        <v>29</v>
      </c>
      <c r="B3337">
        <v>5</v>
      </c>
      <c r="C3337">
        <v>6</v>
      </c>
      <c r="D3337" t="s">
        <v>33</v>
      </c>
      <c r="E3337" s="2" t="s">
        <v>562</v>
      </c>
      <c r="F3337" s="1">
        <v>2.4040509259259258E-2</v>
      </c>
      <c r="G3337">
        <f>_xlfn.XLOOKUP($A3337,Product_pricing!$B:$B,Product_pricing!$C:$C)</f>
        <v>10</v>
      </c>
      <c r="H3337">
        <f t="shared" si="156"/>
        <v>47</v>
      </c>
      <c r="I3337" s="10">
        <f t="shared" si="157"/>
        <v>4.1474594437148619E-2</v>
      </c>
      <c r="J3337" t="str">
        <f>_xlfn.XLOOKUP(A3337,Product_Details!$A:$A,Product_Details!$G:$G,"mens")</f>
        <v>Womens</v>
      </c>
      <c r="K3337">
        <f t="shared" si="158"/>
        <v>1883.75</v>
      </c>
    </row>
    <row r="3338" spans="1:11" ht="15">
      <c r="A3338" t="s">
        <v>30</v>
      </c>
      <c r="B3338">
        <v>2</v>
      </c>
      <c r="C3338">
        <v>6</v>
      </c>
      <c r="D3338" t="s">
        <v>33</v>
      </c>
      <c r="E3338" s="2" t="s">
        <v>562</v>
      </c>
      <c r="F3338" s="1">
        <v>2.4040509259259258E-2</v>
      </c>
      <c r="G3338">
        <f>_xlfn.XLOOKUP($A3338,Product_pricing!$B:$B,Product_pricing!$C:$C)</f>
        <v>19</v>
      </c>
      <c r="H3338">
        <f t="shared" si="156"/>
        <v>35.72</v>
      </c>
      <c r="I3338" s="10">
        <f t="shared" si="157"/>
        <v>3.1520691772232948E-2</v>
      </c>
      <c r="J3338" t="str">
        <f>_xlfn.XLOOKUP(A3338,Product_Details!$A:$A,Product_Details!$G:$G,"mens")</f>
        <v>Womens</v>
      </c>
      <c r="K3338">
        <f t="shared" si="158"/>
        <v>1883.75</v>
      </c>
    </row>
    <row r="3339" spans="1:11" ht="15">
      <c r="A3339" t="s">
        <v>38</v>
      </c>
      <c r="B3339">
        <v>4</v>
      </c>
      <c r="C3339">
        <v>6</v>
      </c>
      <c r="D3339" t="s">
        <v>33</v>
      </c>
      <c r="E3339" s="2" t="s">
        <v>562</v>
      </c>
      <c r="F3339" s="1">
        <v>2.4040509259259258E-2</v>
      </c>
      <c r="G3339">
        <f>_xlfn.XLOOKUP($A3339,Product_pricing!$B:$B,Product_pricing!$C:$C)</f>
        <v>54</v>
      </c>
      <c r="H3339">
        <f t="shared" si="156"/>
        <v>203.04</v>
      </c>
      <c r="I3339" s="10">
        <f t="shared" si="157"/>
        <v>0.17917024796848202</v>
      </c>
      <c r="J3339" t="str">
        <f>_xlfn.XLOOKUP(A3339,Product_Details!$A:$A,Product_Details!$G:$G,"mens")</f>
        <v>Womens</v>
      </c>
      <c r="K3339">
        <f t="shared" si="158"/>
        <v>1883.75</v>
      </c>
    </row>
    <row r="3340" spans="1:11" ht="15">
      <c r="A3340" t="s">
        <v>41</v>
      </c>
      <c r="B3340">
        <v>5</v>
      </c>
      <c r="C3340">
        <v>6</v>
      </c>
      <c r="D3340" t="s">
        <v>33</v>
      </c>
      <c r="E3340" s="2" t="s">
        <v>562</v>
      </c>
      <c r="F3340" s="1">
        <v>2.4040509259259258E-2</v>
      </c>
      <c r="G3340">
        <f>_xlfn.XLOOKUP($A3340,Product_pricing!$B:$B,Product_pricing!$C:$C)</f>
        <v>10</v>
      </c>
      <c r="H3340">
        <f t="shared" si="156"/>
        <v>47</v>
      </c>
      <c r="I3340" s="10">
        <f t="shared" si="157"/>
        <v>4.1474594437148619E-2</v>
      </c>
      <c r="J3340" t="str">
        <f>_xlfn.XLOOKUP(A3340,Product_Details!$A:$A,Product_Details!$G:$G,"mens")</f>
        <v>Mens</v>
      </c>
      <c r="K3340">
        <f t="shared" si="158"/>
        <v>2520</v>
      </c>
    </row>
    <row r="3341" spans="1:11" ht="15">
      <c r="A3341" t="s">
        <v>31</v>
      </c>
      <c r="B3341">
        <v>1</v>
      </c>
      <c r="C3341">
        <v>6</v>
      </c>
      <c r="D3341" t="s">
        <v>33</v>
      </c>
      <c r="E3341" s="2" t="s">
        <v>562</v>
      </c>
      <c r="F3341" s="1">
        <v>2.4040509259259258E-2</v>
      </c>
      <c r="G3341">
        <f>_xlfn.XLOOKUP($A3341,Product_pricing!$B:$B,Product_pricing!$C:$C)</f>
        <v>57</v>
      </c>
      <c r="H3341">
        <f t="shared" si="156"/>
        <v>53.58</v>
      </c>
      <c r="I3341" s="10">
        <f t="shared" si="157"/>
        <v>4.7281037658349422E-2</v>
      </c>
      <c r="J3341" t="str">
        <f>_xlfn.XLOOKUP(A3341,Product_Details!$A:$A,Product_Details!$G:$G,"mens")</f>
        <v>Mens</v>
      </c>
      <c r="K3341">
        <f t="shared" si="158"/>
        <v>2520</v>
      </c>
    </row>
    <row r="3342" spans="1:11" ht="15">
      <c r="A3342" t="s">
        <v>27</v>
      </c>
      <c r="B3342">
        <v>3</v>
      </c>
      <c r="C3342">
        <v>6</v>
      </c>
      <c r="D3342" t="s">
        <v>33</v>
      </c>
      <c r="E3342" s="2" t="s">
        <v>562</v>
      </c>
      <c r="F3342" s="1">
        <v>2.4040509259259258E-2</v>
      </c>
      <c r="G3342">
        <f>_xlfn.XLOOKUP($A3342,Product_pricing!$B:$B,Product_pricing!$C:$C)</f>
        <v>29</v>
      </c>
      <c r="H3342">
        <f t="shared" si="156"/>
        <v>81.78</v>
      </c>
      <c r="I3342" s="10">
        <f t="shared" si="157"/>
        <v>7.2165794320638604E-2</v>
      </c>
      <c r="J3342" t="str">
        <f>_xlfn.XLOOKUP(A3342,Product_Details!$A:$A,Product_Details!$G:$G,"mens")</f>
        <v>Mens</v>
      </c>
      <c r="K3342">
        <f t="shared" si="158"/>
        <v>2520</v>
      </c>
    </row>
    <row r="3343" spans="1:11" ht="15">
      <c r="A3343" t="s">
        <v>22</v>
      </c>
      <c r="B3343">
        <v>3</v>
      </c>
      <c r="C3343">
        <v>20</v>
      </c>
      <c r="D3343" t="s">
        <v>33</v>
      </c>
      <c r="E3343" t="s">
        <v>563</v>
      </c>
      <c r="F3343" s="1">
        <v>2.219097222222222E-2</v>
      </c>
      <c r="G3343">
        <f>_xlfn.XLOOKUP($A3343,Product_pricing!$B:$B,Product_pricing!$C:$C)</f>
        <v>13</v>
      </c>
      <c r="H3343">
        <f t="shared" si="156"/>
        <v>31.200000000000003</v>
      </c>
      <c r="I3343" s="10">
        <f t="shared" si="157"/>
        <v>2.7532071200830573E-2</v>
      </c>
      <c r="J3343" t="str">
        <f>_xlfn.XLOOKUP(A3343,Product_Details!$A:$A,Product_Details!$G:$G,"mens")</f>
        <v>Womens</v>
      </c>
      <c r="K3343">
        <f t="shared" si="158"/>
        <v>1883.75</v>
      </c>
    </row>
    <row r="3344" spans="1:11" ht="15">
      <c r="A3344" t="s">
        <v>35</v>
      </c>
      <c r="B3344">
        <v>4</v>
      </c>
      <c r="C3344">
        <v>20</v>
      </c>
      <c r="D3344" t="s">
        <v>33</v>
      </c>
      <c r="E3344" t="s">
        <v>563</v>
      </c>
      <c r="F3344" s="1">
        <v>2.219097222222222E-2</v>
      </c>
      <c r="G3344">
        <f>_xlfn.XLOOKUP($A3344,Product_pricing!$B:$B,Product_pricing!$C:$C)</f>
        <v>32</v>
      </c>
      <c r="H3344">
        <f t="shared" si="156"/>
        <v>102.4</v>
      </c>
      <c r="I3344" s="10">
        <f t="shared" si="157"/>
        <v>9.0361669582213158E-2</v>
      </c>
      <c r="J3344" t="str">
        <f>_xlfn.XLOOKUP(A3344,Product_Details!$A:$A,Product_Details!$G:$G,"mens")</f>
        <v>Womens</v>
      </c>
      <c r="K3344">
        <f t="shared" si="158"/>
        <v>1883.75</v>
      </c>
    </row>
    <row r="3345" spans="1:11" ht="15">
      <c r="A3345" t="s">
        <v>36</v>
      </c>
      <c r="B3345">
        <v>5</v>
      </c>
      <c r="C3345">
        <v>20</v>
      </c>
      <c r="D3345" t="s">
        <v>33</v>
      </c>
      <c r="E3345" t="s">
        <v>563</v>
      </c>
      <c r="F3345" s="1">
        <v>2.219097222222222E-2</v>
      </c>
      <c r="G3345">
        <f>_xlfn.XLOOKUP($A3345,Product_pricing!$B:$B,Product_pricing!$C:$C)</f>
        <v>23</v>
      </c>
      <c r="H3345">
        <f t="shared" si="156"/>
        <v>92</v>
      </c>
      <c r="I3345" s="10">
        <f t="shared" si="157"/>
        <v>8.1184312515269627E-2</v>
      </c>
      <c r="J3345" t="str">
        <f>_xlfn.XLOOKUP(A3345,Product_Details!$A:$A,Product_Details!$G:$G,"mens")</f>
        <v>Womens</v>
      </c>
      <c r="K3345">
        <f t="shared" si="158"/>
        <v>1883.75</v>
      </c>
    </row>
    <row r="3346" spans="1:11" ht="15">
      <c r="A3346" t="s">
        <v>38</v>
      </c>
      <c r="B3346">
        <v>3</v>
      </c>
      <c r="C3346">
        <v>20</v>
      </c>
      <c r="D3346" t="s">
        <v>33</v>
      </c>
      <c r="E3346" t="s">
        <v>563</v>
      </c>
      <c r="F3346" s="1">
        <v>2.219097222222222E-2</v>
      </c>
      <c r="G3346">
        <f>_xlfn.XLOOKUP($A3346,Product_pricing!$B:$B,Product_pricing!$C:$C)</f>
        <v>54</v>
      </c>
      <c r="H3346">
        <f t="shared" si="156"/>
        <v>129.6</v>
      </c>
      <c r="I3346" s="10">
        <f t="shared" si="157"/>
        <v>0.11436398806498853</v>
      </c>
      <c r="J3346" t="str">
        <f>_xlfn.XLOOKUP(A3346,Product_Details!$A:$A,Product_Details!$G:$G,"mens")</f>
        <v>Womens</v>
      </c>
      <c r="K3346">
        <f t="shared" si="158"/>
        <v>1883.75</v>
      </c>
    </row>
    <row r="3347" spans="1:11" ht="15">
      <c r="A3347" t="s">
        <v>25</v>
      </c>
      <c r="B3347">
        <v>4</v>
      </c>
      <c r="C3347">
        <v>20</v>
      </c>
      <c r="D3347" t="s">
        <v>33</v>
      </c>
      <c r="E3347" t="s">
        <v>563</v>
      </c>
      <c r="F3347" s="1">
        <v>2.219097222222222E-2</v>
      </c>
      <c r="G3347">
        <f>_xlfn.XLOOKUP($A3347,Product_pricing!$B:$B,Product_pricing!$C:$C)</f>
        <v>40</v>
      </c>
      <c r="H3347">
        <f t="shared" si="156"/>
        <v>128</v>
      </c>
      <c r="I3347" s="10">
        <f t="shared" si="157"/>
        <v>0.11295208697776644</v>
      </c>
      <c r="J3347" t="str">
        <f>_xlfn.XLOOKUP(A3347,Product_Details!$A:$A,Product_Details!$G:$G,"mens")</f>
        <v>Mens</v>
      </c>
      <c r="K3347">
        <f t="shared" si="158"/>
        <v>1890</v>
      </c>
    </row>
    <row r="3348" spans="1:11" ht="15">
      <c r="A3348" t="s">
        <v>41</v>
      </c>
      <c r="B3348">
        <v>3</v>
      </c>
      <c r="C3348">
        <v>20</v>
      </c>
      <c r="D3348" t="s">
        <v>33</v>
      </c>
      <c r="E3348" t="s">
        <v>563</v>
      </c>
      <c r="F3348" s="1">
        <v>2.219097222222222E-2</v>
      </c>
      <c r="G3348">
        <f>_xlfn.XLOOKUP($A3348,Product_pricing!$B:$B,Product_pricing!$C:$C)</f>
        <v>10</v>
      </c>
      <c r="H3348">
        <f t="shared" si="156"/>
        <v>24</v>
      </c>
      <c r="I3348" s="10">
        <f t="shared" si="157"/>
        <v>2.1178516308331209E-2</v>
      </c>
      <c r="J3348" t="str">
        <f>_xlfn.XLOOKUP(A3348,Product_Details!$A:$A,Product_Details!$G:$G,"mens")</f>
        <v>Mens</v>
      </c>
      <c r="K3348">
        <f t="shared" si="158"/>
        <v>1890</v>
      </c>
    </row>
    <row r="3349" spans="1:11" ht="15">
      <c r="A3349" t="s">
        <v>26</v>
      </c>
      <c r="B3349">
        <v>1</v>
      </c>
      <c r="C3349">
        <v>20</v>
      </c>
      <c r="D3349" t="s">
        <v>33</v>
      </c>
      <c r="E3349" t="s">
        <v>563</v>
      </c>
      <c r="F3349" s="1">
        <v>2.219097222222222E-2</v>
      </c>
      <c r="G3349">
        <f>_xlfn.XLOOKUP($A3349,Product_pricing!$B:$B,Product_pricing!$C:$C)</f>
        <v>17</v>
      </c>
      <c r="H3349">
        <f t="shared" si="156"/>
        <v>13.600000000000001</v>
      </c>
      <c r="I3349" s="10">
        <f t="shared" si="157"/>
        <v>1.2001159241387685E-2</v>
      </c>
      <c r="J3349" t="str">
        <f>_xlfn.XLOOKUP(A3349,Product_Details!$A:$A,Product_Details!$G:$G,"mens")</f>
        <v>Mens</v>
      </c>
      <c r="K3349">
        <f t="shared" si="158"/>
        <v>1890</v>
      </c>
    </row>
    <row r="3350" spans="1:11" ht="15">
      <c r="A3350" t="s">
        <v>27</v>
      </c>
      <c r="B3350">
        <v>2</v>
      </c>
      <c r="C3350">
        <v>20</v>
      </c>
      <c r="D3350" t="s">
        <v>33</v>
      </c>
      <c r="E3350" t="s">
        <v>563</v>
      </c>
      <c r="F3350" s="1">
        <v>2.219097222222222E-2</v>
      </c>
      <c r="G3350">
        <f>_xlfn.XLOOKUP($A3350,Product_pricing!$B:$B,Product_pricing!$C:$C)</f>
        <v>29</v>
      </c>
      <c r="H3350">
        <f t="shared" si="156"/>
        <v>46.400000000000006</v>
      </c>
      <c r="I3350" s="10">
        <f t="shared" si="157"/>
        <v>4.0945131529440341E-2</v>
      </c>
      <c r="J3350" t="str">
        <f>_xlfn.XLOOKUP(A3350,Product_Details!$A:$A,Product_Details!$G:$G,"mens")</f>
        <v>Mens</v>
      </c>
      <c r="K3350">
        <f t="shared" si="158"/>
        <v>1890</v>
      </c>
    </row>
    <row r="3351" spans="1:11" ht="15">
      <c r="A3351" t="s">
        <v>35</v>
      </c>
      <c r="B3351">
        <v>5</v>
      </c>
      <c r="C3351">
        <v>20</v>
      </c>
      <c r="D3351" t="s">
        <v>33</v>
      </c>
      <c r="E3351">
        <v>657953</v>
      </c>
      <c r="F3351" s="1">
        <v>2.7333333333333334E-2</v>
      </c>
      <c r="G3351">
        <f>_xlfn.XLOOKUP($A3351,Product_pricing!$B:$B,Product_pricing!$C:$C)</f>
        <v>32</v>
      </c>
      <c r="H3351">
        <f t="shared" si="156"/>
        <v>128</v>
      </c>
      <c r="I3351" s="10">
        <f t="shared" si="157"/>
        <v>0.11295208697776644</v>
      </c>
      <c r="J3351" t="str">
        <f>_xlfn.XLOOKUP(A3351,Product_Details!$A:$A,Product_Details!$G:$G,"mens")</f>
        <v>Womens</v>
      </c>
      <c r="K3351">
        <f t="shared" si="158"/>
        <v>3767.5</v>
      </c>
    </row>
    <row r="3352" spans="1:11" ht="15">
      <c r="A3352" t="s">
        <v>30</v>
      </c>
      <c r="B3352">
        <v>4</v>
      </c>
      <c r="C3352">
        <v>20</v>
      </c>
      <c r="D3352" t="s">
        <v>33</v>
      </c>
      <c r="E3352">
        <v>657953</v>
      </c>
      <c r="F3352" s="1">
        <v>2.7333333333333334E-2</v>
      </c>
      <c r="G3352">
        <f>_xlfn.XLOOKUP($A3352,Product_pricing!$B:$B,Product_pricing!$C:$C)</f>
        <v>19</v>
      </c>
      <c r="H3352">
        <f t="shared" si="156"/>
        <v>60.800000000000004</v>
      </c>
      <c r="I3352" s="10">
        <f t="shared" si="157"/>
        <v>5.3652241314439068E-2</v>
      </c>
      <c r="J3352" t="str">
        <f>_xlfn.XLOOKUP(A3352,Product_Details!$A:$A,Product_Details!$G:$G,"mens")</f>
        <v>Womens</v>
      </c>
      <c r="K3352">
        <f t="shared" si="158"/>
        <v>3767.5</v>
      </c>
    </row>
    <row r="3353" spans="1:11" ht="15">
      <c r="A3353" t="s">
        <v>25</v>
      </c>
      <c r="B3353">
        <v>5</v>
      </c>
      <c r="C3353">
        <v>20</v>
      </c>
      <c r="D3353" t="s">
        <v>33</v>
      </c>
      <c r="E3353">
        <v>657953</v>
      </c>
      <c r="F3353" s="1">
        <v>2.7333333333333334E-2</v>
      </c>
      <c r="G3353">
        <f>_xlfn.XLOOKUP($A3353,Product_pricing!$B:$B,Product_pricing!$C:$C)</f>
        <v>40</v>
      </c>
      <c r="H3353">
        <f t="shared" si="156"/>
        <v>160</v>
      </c>
      <c r="I3353" s="10">
        <f t="shared" si="157"/>
        <v>0.14119010872220805</v>
      </c>
      <c r="J3353" t="str">
        <f>_xlfn.XLOOKUP(A3353,Product_Details!$A:$A,Product_Details!$G:$G,"mens")</f>
        <v>Mens</v>
      </c>
      <c r="K3353">
        <f t="shared" si="158"/>
        <v>2520</v>
      </c>
    </row>
    <row r="3354" spans="1:11" ht="15">
      <c r="A3354" t="s">
        <v>31</v>
      </c>
      <c r="B3354">
        <v>1</v>
      </c>
      <c r="C3354">
        <v>20</v>
      </c>
      <c r="D3354" t="s">
        <v>33</v>
      </c>
      <c r="E3354">
        <v>657953</v>
      </c>
      <c r="F3354" s="1">
        <v>2.7333333333333334E-2</v>
      </c>
      <c r="G3354">
        <f>_xlfn.XLOOKUP($A3354,Product_pricing!$B:$B,Product_pricing!$C:$C)</f>
        <v>57</v>
      </c>
      <c r="H3354">
        <f t="shared" si="156"/>
        <v>45.6</v>
      </c>
      <c r="I3354" s="10">
        <f t="shared" si="157"/>
        <v>4.0239180985829293E-2</v>
      </c>
      <c r="J3354" t="str">
        <f>_xlfn.XLOOKUP(A3354,Product_Details!$A:$A,Product_Details!$G:$G,"mens")</f>
        <v>Mens</v>
      </c>
      <c r="K3354">
        <f t="shared" si="158"/>
        <v>2520</v>
      </c>
    </row>
    <row r="3355" spans="1:11" ht="15">
      <c r="A3355" t="s">
        <v>26</v>
      </c>
      <c r="B3355">
        <v>5</v>
      </c>
      <c r="C3355">
        <v>20</v>
      </c>
      <c r="D3355" t="s">
        <v>33</v>
      </c>
      <c r="E3355">
        <v>657953</v>
      </c>
      <c r="F3355" s="1">
        <v>2.7333333333333334E-2</v>
      </c>
      <c r="G3355">
        <f>_xlfn.XLOOKUP($A3355,Product_pricing!$B:$B,Product_pricing!$C:$C)</f>
        <v>17</v>
      </c>
      <c r="H3355">
        <f t="shared" si="156"/>
        <v>68</v>
      </c>
      <c r="I3355" s="10">
        <f t="shared" si="157"/>
        <v>6.0005796206938425E-2</v>
      </c>
      <c r="J3355" t="str">
        <f>_xlfn.XLOOKUP(A3355,Product_Details!$A:$A,Product_Details!$G:$G,"mens")</f>
        <v>Mens</v>
      </c>
      <c r="K3355">
        <f t="shared" si="158"/>
        <v>2520</v>
      </c>
    </row>
    <row r="3356" spans="1:11" ht="15">
      <c r="A3356" t="s">
        <v>35</v>
      </c>
      <c r="B3356">
        <v>1</v>
      </c>
      <c r="C3356">
        <v>9</v>
      </c>
      <c r="D3356" t="s">
        <v>23</v>
      </c>
      <c r="E3356" t="s">
        <v>564</v>
      </c>
      <c r="F3356" s="1">
        <v>2.9248842592592594E-2</v>
      </c>
      <c r="G3356">
        <f>_xlfn.XLOOKUP($A3356,Product_pricing!$B:$B,Product_pricing!$C:$C)</f>
        <v>32</v>
      </c>
      <c r="H3356">
        <f t="shared" si="156"/>
        <v>29.12</v>
      </c>
      <c r="I3356" s="10">
        <f t="shared" si="157"/>
        <v>2.5696599787441866E-2</v>
      </c>
      <c r="J3356" t="str">
        <f>_xlfn.XLOOKUP(A3356,Product_Details!$A:$A,Product_Details!$G:$G,"mens")</f>
        <v>Womens</v>
      </c>
      <c r="K3356">
        <f t="shared" si="158"/>
        <v>1883.75</v>
      </c>
    </row>
    <row r="3357" spans="1:11" ht="15">
      <c r="A3357" t="s">
        <v>29</v>
      </c>
      <c r="B3357">
        <v>4</v>
      </c>
      <c r="C3357">
        <v>9</v>
      </c>
      <c r="D3357" t="s">
        <v>23</v>
      </c>
      <c r="E3357" t="s">
        <v>564</v>
      </c>
      <c r="F3357" s="1">
        <v>2.9248842592592594E-2</v>
      </c>
      <c r="G3357">
        <f>_xlfn.XLOOKUP($A3357,Product_pricing!$B:$B,Product_pricing!$C:$C)</f>
        <v>10</v>
      </c>
      <c r="H3357">
        <f t="shared" si="156"/>
        <v>36.4</v>
      </c>
      <c r="I3357" s="10">
        <f t="shared" si="157"/>
        <v>3.2120749734302338E-2</v>
      </c>
      <c r="J3357" t="str">
        <f>_xlfn.XLOOKUP(A3357,Product_Details!$A:$A,Product_Details!$G:$G,"mens")</f>
        <v>Womens</v>
      </c>
      <c r="K3357">
        <f t="shared" si="158"/>
        <v>1883.75</v>
      </c>
    </row>
    <row r="3358" spans="1:11" ht="15">
      <c r="A3358" t="s">
        <v>36</v>
      </c>
      <c r="B3358">
        <v>3</v>
      </c>
      <c r="C3358">
        <v>9</v>
      </c>
      <c r="D3358" t="s">
        <v>23</v>
      </c>
      <c r="E3358" t="s">
        <v>564</v>
      </c>
      <c r="F3358" s="1">
        <v>2.9248842592592594E-2</v>
      </c>
      <c r="G3358">
        <f>_xlfn.XLOOKUP($A3358,Product_pricing!$B:$B,Product_pricing!$C:$C)</f>
        <v>23</v>
      </c>
      <c r="H3358">
        <f t="shared" si="156"/>
        <v>62.79</v>
      </c>
      <c r="I3358" s="10">
        <f t="shared" si="157"/>
        <v>5.5408293291671525E-2</v>
      </c>
      <c r="J3358" t="str">
        <f>_xlfn.XLOOKUP(A3358,Product_Details!$A:$A,Product_Details!$G:$G,"mens")</f>
        <v>Womens</v>
      </c>
      <c r="K3358">
        <f t="shared" si="158"/>
        <v>1883.75</v>
      </c>
    </row>
    <row r="3359" spans="1:11" ht="15">
      <c r="A3359" t="s">
        <v>30</v>
      </c>
      <c r="B3359">
        <v>4</v>
      </c>
      <c r="C3359">
        <v>9</v>
      </c>
      <c r="D3359" t="s">
        <v>23</v>
      </c>
      <c r="E3359" t="s">
        <v>564</v>
      </c>
      <c r="F3359" s="1">
        <v>2.9248842592592594E-2</v>
      </c>
      <c r="G3359">
        <f>_xlfn.XLOOKUP($A3359,Product_pricing!$B:$B,Product_pricing!$C:$C)</f>
        <v>19</v>
      </c>
      <c r="H3359">
        <f t="shared" si="156"/>
        <v>69.16</v>
      </c>
      <c r="I3359" s="10">
        <f t="shared" si="157"/>
        <v>6.1029424495174435E-2</v>
      </c>
      <c r="J3359" t="str">
        <f>_xlfn.XLOOKUP(A3359,Product_Details!$A:$A,Product_Details!$G:$G,"mens")</f>
        <v>Womens</v>
      </c>
      <c r="K3359">
        <f t="shared" si="158"/>
        <v>1883.75</v>
      </c>
    </row>
    <row r="3360" spans="1:11" ht="15">
      <c r="A3360" t="s">
        <v>41</v>
      </c>
      <c r="B3360">
        <v>2</v>
      </c>
      <c r="C3360">
        <v>9</v>
      </c>
      <c r="D3360" t="s">
        <v>23</v>
      </c>
      <c r="E3360" t="s">
        <v>564</v>
      </c>
      <c r="F3360" s="1">
        <v>2.9248842592592594E-2</v>
      </c>
      <c r="G3360">
        <f>_xlfn.XLOOKUP($A3360,Product_pricing!$B:$B,Product_pricing!$C:$C)</f>
        <v>10</v>
      </c>
      <c r="H3360">
        <f t="shared" si="156"/>
        <v>18.2</v>
      </c>
      <c r="I3360" s="10">
        <f t="shared" si="157"/>
        <v>1.6060374867151169E-2</v>
      </c>
      <c r="J3360" t="str">
        <f>_xlfn.XLOOKUP(A3360,Product_Details!$A:$A,Product_Details!$G:$G,"mens")</f>
        <v>Mens</v>
      </c>
      <c r="K3360">
        <f t="shared" si="158"/>
        <v>1890</v>
      </c>
    </row>
    <row r="3361" spans="1:11" ht="15">
      <c r="A3361" t="s">
        <v>32</v>
      </c>
      <c r="B3361">
        <v>4</v>
      </c>
      <c r="C3361">
        <v>9</v>
      </c>
      <c r="D3361" t="s">
        <v>23</v>
      </c>
      <c r="E3361" t="s">
        <v>564</v>
      </c>
      <c r="F3361" s="1">
        <v>2.9248842592592594E-2</v>
      </c>
      <c r="G3361">
        <f>_xlfn.XLOOKUP($A3361,Product_pricing!$B:$B,Product_pricing!$C:$C)</f>
        <v>36</v>
      </c>
      <c r="H3361">
        <f t="shared" si="156"/>
        <v>131.04</v>
      </c>
      <c r="I3361" s="10">
        <f t="shared" si="157"/>
        <v>0.11563469904348839</v>
      </c>
      <c r="J3361" t="str">
        <f>_xlfn.XLOOKUP(A3361,Product_Details!$A:$A,Product_Details!$G:$G,"mens")</f>
        <v>Mens</v>
      </c>
      <c r="K3361">
        <f t="shared" si="158"/>
        <v>1890</v>
      </c>
    </row>
    <row r="3362" spans="1:11" ht="15">
      <c r="A3362" t="s">
        <v>26</v>
      </c>
      <c r="B3362">
        <v>2</v>
      </c>
      <c r="C3362">
        <v>9</v>
      </c>
      <c r="D3362" t="s">
        <v>23</v>
      </c>
      <c r="E3362" t="s">
        <v>564</v>
      </c>
      <c r="F3362" s="1">
        <v>2.9248842592592594E-2</v>
      </c>
      <c r="G3362">
        <f>_xlfn.XLOOKUP($A3362,Product_pricing!$B:$B,Product_pricing!$C:$C)</f>
        <v>17</v>
      </c>
      <c r="H3362">
        <f t="shared" si="156"/>
        <v>30.94</v>
      </c>
      <c r="I3362" s="10">
        <f t="shared" si="157"/>
        <v>2.7302637274156986E-2</v>
      </c>
      <c r="J3362" t="str">
        <f>_xlfn.XLOOKUP(A3362,Product_Details!$A:$A,Product_Details!$G:$G,"mens")</f>
        <v>Mens</v>
      </c>
      <c r="K3362">
        <f t="shared" si="158"/>
        <v>1890</v>
      </c>
    </row>
    <row r="3363" spans="1:11" ht="15">
      <c r="A3363" t="s">
        <v>27</v>
      </c>
      <c r="B3363">
        <v>3</v>
      </c>
      <c r="C3363">
        <v>9</v>
      </c>
      <c r="D3363" t="s">
        <v>23</v>
      </c>
      <c r="E3363" t="s">
        <v>564</v>
      </c>
      <c r="F3363" s="1">
        <v>2.9248842592592594E-2</v>
      </c>
      <c r="G3363">
        <f>_xlfn.XLOOKUP($A3363,Product_pricing!$B:$B,Product_pricing!$C:$C)</f>
        <v>29</v>
      </c>
      <c r="H3363">
        <f t="shared" si="156"/>
        <v>79.17</v>
      </c>
      <c r="I3363" s="10">
        <f t="shared" si="157"/>
        <v>6.9862630672107573E-2</v>
      </c>
      <c r="J3363" t="str">
        <f>_xlfn.XLOOKUP(A3363,Product_Details!$A:$A,Product_Details!$G:$G,"mens")</f>
        <v>Mens</v>
      </c>
      <c r="K3363">
        <f t="shared" si="158"/>
        <v>1890</v>
      </c>
    </row>
    <row r="3364" spans="1:11" ht="15">
      <c r="A3364" t="s">
        <v>22</v>
      </c>
      <c r="B3364">
        <v>4</v>
      </c>
      <c r="C3364">
        <v>22</v>
      </c>
      <c r="D3364" t="s">
        <v>23</v>
      </c>
      <c r="E3364" t="s">
        <v>565</v>
      </c>
      <c r="F3364" s="1">
        <v>1.7891203703703704E-2</v>
      </c>
      <c r="G3364">
        <f>_xlfn.XLOOKUP($A3364,Product_pricing!$B:$B,Product_pricing!$C:$C)</f>
        <v>13</v>
      </c>
      <c r="H3364">
        <f t="shared" si="156"/>
        <v>40.56</v>
      </c>
      <c r="I3364" s="10">
        <f t="shared" si="157"/>
        <v>3.5791692561079745E-2</v>
      </c>
      <c r="J3364" t="str">
        <f>_xlfn.XLOOKUP(A3364,Product_Details!$A:$A,Product_Details!$G:$G,"mens")</f>
        <v>Womens</v>
      </c>
      <c r="K3364">
        <f t="shared" si="158"/>
        <v>2511.6666666666665</v>
      </c>
    </row>
    <row r="3365" spans="1:11" ht="15">
      <c r="A3365" t="s">
        <v>30</v>
      </c>
      <c r="B3365">
        <v>3</v>
      </c>
      <c r="C3365">
        <v>22</v>
      </c>
      <c r="D3365" t="s">
        <v>23</v>
      </c>
      <c r="E3365" t="s">
        <v>565</v>
      </c>
      <c r="F3365" s="1">
        <v>1.7891203703703704E-2</v>
      </c>
      <c r="G3365">
        <f>_xlfn.XLOOKUP($A3365,Product_pricing!$B:$B,Product_pricing!$C:$C)</f>
        <v>19</v>
      </c>
      <c r="H3365">
        <f t="shared" si="156"/>
        <v>44.46</v>
      </c>
      <c r="I3365" s="10">
        <f t="shared" si="157"/>
        <v>3.9233201461183566E-2</v>
      </c>
      <c r="J3365" t="str">
        <f>_xlfn.XLOOKUP(A3365,Product_Details!$A:$A,Product_Details!$G:$G,"mens")</f>
        <v>Womens</v>
      </c>
      <c r="K3365">
        <f t="shared" si="158"/>
        <v>2511.6666666666665</v>
      </c>
    </row>
    <row r="3366" spans="1:11" ht="15">
      <c r="A3366" t="s">
        <v>38</v>
      </c>
      <c r="B3366">
        <v>5</v>
      </c>
      <c r="C3366">
        <v>22</v>
      </c>
      <c r="D3366" t="s">
        <v>23</v>
      </c>
      <c r="E3366" t="s">
        <v>565</v>
      </c>
      <c r="F3366" s="1">
        <v>1.7891203703703704E-2</v>
      </c>
      <c r="G3366">
        <f>_xlfn.XLOOKUP($A3366,Product_pricing!$B:$B,Product_pricing!$C:$C)</f>
        <v>54</v>
      </c>
      <c r="H3366">
        <f t="shared" si="156"/>
        <v>210.6</v>
      </c>
      <c r="I3366" s="10">
        <f t="shared" si="157"/>
        <v>0.18584148060560635</v>
      </c>
      <c r="J3366" t="str">
        <f>_xlfn.XLOOKUP(A3366,Product_Details!$A:$A,Product_Details!$G:$G,"mens")</f>
        <v>Womens</v>
      </c>
      <c r="K3366">
        <f t="shared" si="158"/>
        <v>2511.6666666666665</v>
      </c>
    </row>
    <row r="3367" spans="1:11" ht="15">
      <c r="A3367" t="s">
        <v>31</v>
      </c>
      <c r="B3367">
        <v>3</v>
      </c>
      <c r="C3367">
        <v>22</v>
      </c>
      <c r="D3367" t="s">
        <v>23</v>
      </c>
      <c r="E3367" t="s">
        <v>565</v>
      </c>
      <c r="F3367" s="1">
        <v>1.7891203703703704E-2</v>
      </c>
      <c r="G3367">
        <f>_xlfn.XLOOKUP($A3367,Product_pricing!$B:$B,Product_pricing!$C:$C)</f>
        <v>57</v>
      </c>
      <c r="H3367">
        <f t="shared" si="156"/>
        <v>133.38</v>
      </c>
      <c r="I3367" s="10">
        <f t="shared" si="157"/>
        <v>0.11769960438355069</v>
      </c>
      <c r="J3367" t="str">
        <f>_xlfn.XLOOKUP(A3367,Product_Details!$A:$A,Product_Details!$G:$G,"mens")</f>
        <v>Mens</v>
      </c>
      <c r="K3367">
        <f t="shared" si="158"/>
        <v>7560</v>
      </c>
    </row>
    <row r="3368" spans="1:11" ht="15">
      <c r="A3368" t="s">
        <v>35</v>
      </c>
      <c r="B3368">
        <v>2</v>
      </c>
      <c r="C3368">
        <v>10</v>
      </c>
      <c r="D3368" t="s">
        <v>23</v>
      </c>
      <c r="E3368" t="s">
        <v>566</v>
      </c>
      <c r="F3368" s="1">
        <v>2.4840277777777781E-2</v>
      </c>
      <c r="G3368">
        <f>_xlfn.XLOOKUP($A3368,Product_pricing!$B:$B,Product_pricing!$C:$C)</f>
        <v>32</v>
      </c>
      <c r="H3368">
        <f t="shared" si="156"/>
        <v>57.6</v>
      </c>
      <c r="I3368" s="10">
        <f t="shared" si="157"/>
        <v>5.0828439139994908E-2</v>
      </c>
      <c r="J3368" t="str">
        <f>_xlfn.XLOOKUP(A3368,Product_Details!$A:$A,Product_Details!$G:$G,"mens")</f>
        <v>Womens</v>
      </c>
      <c r="K3368">
        <f t="shared" si="158"/>
        <v>3767.5</v>
      </c>
    </row>
    <row r="3369" spans="1:11" ht="15">
      <c r="A3369" t="s">
        <v>36</v>
      </c>
      <c r="B3369">
        <v>4</v>
      </c>
      <c r="C3369">
        <v>10</v>
      </c>
      <c r="D3369" t="s">
        <v>23</v>
      </c>
      <c r="E3369" t="s">
        <v>566</v>
      </c>
      <c r="F3369" s="1">
        <v>2.4840277777777781E-2</v>
      </c>
      <c r="G3369">
        <f>_xlfn.XLOOKUP($A3369,Product_pricing!$B:$B,Product_pricing!$C:$C)</f>
        <v>23</v>
      </c>
      <c r="H3369">
        <f t="shared" si="156"/>
        <v>82.8</v>
      </c>
      <c r="I3369" s="10">
        <f t="shared" si="157"/>
        <v>7.3065881263742666E-2</v>
      </c>
      <c r="J3369" t="str">
        <f>_xlfn.XLOOKUP(A3369,Product_Details!$A:$A,Product_Details!$G:$G,"mens")</f>
        <v>Womens</v>
      </c>
      <c r="K3369">
        <f t="shared" si="158"/>
        <v>3767.5</v>
      </c>
    </row>
    <row r="3370" spans="1:11" ht="15">
      <c r="A3370" t="s">
        <v>41</v>
      </c>
      <c r="B3370">
        <v>2</v>
      </c>
      <c r="C3370">
        <v>10</v>
      </c>
      <c r="D3370" t="s">
        <v>23</v>
      </c>
      <c r="E3370" t="s">
        <v>566</v>
      </c>
      <c r="F3370" s="1">
        <v>2.4840277777777781E-2</v>
      </c>
      <c r="G3370">
        <f>_xlfn.XLOOKUP($A3370,Product_pricing!$B:$B,Product_pricing!$C:$C)</f>
        <v>10</v>
      </c>
      <c r="H3370">
        <f t="shared" si="156"/>
        <v>18</v>
      </c>
      <c r="I3370" s="10">
        <f t="shared" si="157"/>
        <v>1.5883887231248409E-2</v>
      </c>
      <c r="J3370" t="str">
        <f>_xlfn.XLOOKUP(A3370,Product_Details!$A:$A,Product_Details!$G:$G,"mens")</f>
        <v>Mens</v>
      </c>
      <c r="K3370">
        <f t="shared" si="158"/>
        <v>2520</v>
      </c>
    </row>
    <row r="3371" spans="1:11" ht="15">
      <c r="A3371" t="s">
        <v>26</v>
      </c>
      <c r="B3371">
        <v>4</v>
      </c>
      <c r="C3371">
        <v>10</v>
      </c>
      <c r="D3371" t="s">
        <v>23</v>
      </c>
      <c r="E3371" t="s">
        <v>566</v>
      </c>
      <c r="F3371" s="1">
        <v>2.4840277777777781E-2</v>
      </c>
      <c r="G3371">
        <f>_xlfn.XLOOKUP($A3371,Product_pricing!$B:$B,Product_pricing!$C:$C)</f>
        <v>17</v>
      </c>
      <c r="H3371">
        <f t="shared" si="156"/>
        <v>61.2</v>
      </c>
      <c r="I3371" s="10">
        <f t="shared" si="157"/>
        <v>5.4005216586244589E-2</v>
      </c>
      <c r="J3371" t="str">
        <f>_xlfn.XLOOKUP(A3371,Product_Details!$A:$A,Product_Details!$G:$G,"mens")</f>
        <v>Mens</v>
      </c>
      <c r="K3371">
        <f t="shared" si="158"/>
        <v>2520</v>
      </c>
    </row>
    <row r="3372" spans="1:11" ht="15">
      <c r="A3372" t="s">
        <v>27</v>
      </c>
      <c r="B3372">
        <v>2</v>
      </c>
      <c r="C3372">
        <v>10</v>
      </c>
      <c r="D3372" t="s">
        <v>23</v>
      </c>
      <c r="E3372" t="s">
        <v>566</v>
      </c>
      <c r="F3372" s="1">
        <v>2.4840277777777781E-2</v>
      </c>
      <c r="G3372">
        <f>_xlfn.XLOOKUP($A3372,Product_pricing!$B:$B,Product_pricing!$C:$C)</f>
        <v>29</v>
      </c>
      <c r="H3372">
        <f t="shared" si="156"/>
        <v>52.2</v>
      </c>
      <c r="I3372" s="10">
        <f t="shared" si="157"/>
        <v>4.6063272970620378E-2</v>
      </c>
      <c r="J3372" t="str">
        <f>_xlfn.XLOOKUP(A3372,Product_Details!$A:$A,Product_Details!$G:$G,"mens")</f>
        <v>Mens</v>
      </c>
      <c r="K3372">
        <f t="shared" si="158"/>
        <v>2520</v>
      </c>
    </row>
    <row r="3373" spans="1:11" ht="15">
      <c r="A3373" t="s">
        <v>35</v>
      </c>
      <c r="B3373">
        <v>3</v>
      </c>
      <c r="C3373">
        <v>9</v>
      </c>
      <c r="D3373" t="s">
        <v>33</v>
      </c>
      <c r="E3373" t="s">
        <v>567</v>
      </c>
      <c r="F3373" s="1">
        <v>2.4466435185185185E-2</v>
      </c>
      <c r="G3373">
        <f>_xlfn.XLOOKUP($A3373,Product_pricing!$B:$B,Product_pricing!$C:$C)</f>
        <v>32</v>
      </c>
      <c r="H3373">
        <f t="shared" si="156"/>
        <v>87.36</v>
      </c>
      <c r="I3373" s="10">
        <f t="shared" si="157"/>
        <v>7.7089799362325587E-2</v>
      </c>
      <c r="J3373" t="str">
        <f>_xlfn.XLOOKUP(A3373,Product_Details!$A:$A,Product_Details!$G:$G,"mens")</f>
        <v>Womens</v>
      </c>
      <c r="K3373">
        <f t="shared" si="158"/>
        <v>3767.5</v>
      </c>
    </row>
    <row r="3374" spans="1:11" ht="15">
      <c r="A3374" t="s">
        <v>36</v>
      </c>
      <c r="B3374">
        <v>2</v>
      </c>
      <c r="C3374">
        <v>9</v>
      </c>
      <c r="D3374" t="s">
        <v>33</v>
      </c>
      <c r="E3374" t="s">
        <v>567</v>
      </c>
      <c r="F3374" s="1">
        <v>2.4466435185185185E-2</v>
      </c>
      <c r="G3374">
        <f>_xlfn.XLOOKUP($A3374,Product_pricing!$B:$B,Product_pricing!$C:$C)</f>
        <v>23</v>
      </c>
      <c r="H3374">
        <f t="shared" si="156"/>
        <v>41.86</v>
      </c>
      <c r="I3374" s="10">
        <f t="shared" si="157"/>
        <v>3.6938862194447683E-2</v>
      </c>
      <c r="J3374" t="str">
        <f>_xlfn.XLOOKUP(A3374,Product_Details!$A:$A,Product_Details!$G:$G,"mens")</f>
        <v>Womens</v>
      </c>
      <c r="K3374">
        <f t="shared" si="158"/>
        <v>3767.5</v>
      </c>
    </row>
    <row r="3375" spans="1:11" ht="15">
      <c r="A3375" t="s">
        <v>25</v>
      </c>
      <c r="B3375">
        <v>3</v>
      </c>
      <c r="C3375">
        <v>9</v>
      </c>
      <c r="D3375" t="s">
        <v>33</v>
      </c>
      <c r="E3375" t="s">
        <v>567</v>
      </c>
      <c r="F3375" s="1">
        <v>2.4466435185185185E-2</v>
      </c>
      <c r="G3375">
        <f>_xlfn.XLOOKUP($A3375,Product_pricing!$B:$B,Product_pricing!$C:$C)</f>
        <v>40</v>
      </c>
      <c r="H3375">
        <f t="shared" si="156"/>
        <v>109.2</v>
      </c>
      <c r="I3375" s="10">
        <f t="shared" si="157"/>
        <v>9.6362249202907008E-2</v>
      </c>
      <c r="J3375" t="str">
        <f>_xlfn.XLOOKUP(A3375,Product_Details!$A:$A,Product_Details!$G:$G,"mens")</f>
        <v>Mens</v>
      </c>
      <c r="K3375">
        <f t="shared" si="158"/>
        <v>1890</v>
      </c>
    </row>
    <row r="3376" spans="1:11" ht="15">
      <c r="A3376" t="s">
        <v>41</v>
      </c>
      <c r="B3376">
        <v>1</v>
      </c>
      <c r="C3376">
        <v>9</v>
      </c>
      <c r="D3376" t="s">
        <v>33</v>
      </c>
      <c r="E3376" t="s">
        <v>567</v>
      </c>
      <c r="F3376" s="1">
        <v>2.4466435185185185E-2</v>
      </c>
      <c r="G3376">
        <f>_xlfn.XLOOKUP($A3376,Product_pricing!$B:$B,Product_pricing!$C:$C)</f>
        <v>10</v>
      </c>
      <c r="H3376">
        <f t="shared" si="156"/>
        <v>9.1</v>
      </c>
      <c r="I3376" s="10">
        <f t="shared" si="157"/>
        <v>8.0301874335755846E-3</v>
      </c>
      <c r="J3376" t="str">
        <f>_xlfn.XLOOKUP(A3376,Product_Details!$A:$A,Product_Details!$G:$G,"mens")</f>
        <v>Mens</v>
      </c>
      <c r="K3376">
        <f t="shared" si="158"/>
        <v>1890</v>
      </c>
    </row>
    <row r="3377" spans="1:11" ht="15">
      <c r="A3377" t="s">
        <v>31</v>
      </c>
      <c r="B3377">
        <v>3</v>
      </c>
      <c r="C3377">
        <v>9</v>
      </c>
      <c r="D3377" t="s">
        <v>33</v>
      </c>
      <c r="E3377" t="s">
        <v>567</v>
      </c>
      <c r="F3377" s="1">
        <v>2.4466435185185185E-2</v>
      </c>
      <c r="G3377">
        <f>_xlfn.XLOOKUP($A3377,Product_pricing!$B:$B,Product_pricing!$C:$C)</f>
        <v>57</v>
      </c>
      <c r="H3377">
        <f t="shared" si="156"/>
        <v>155.61000000000001</v>
      </c>
      <c r="I3377" s="10">
        <f t="shared" si="157"/>
        <v>0.13731620511414247</v>
      </c>
      <c r="J3377" t="str">
        <f>_xlfn.XLOOKUP(A3377,Product_Details!$A:$A,Product_Details!$G:$G,"mens")</f>
        <v>Mens</v>
      </c>
      <c r="K3377">
        <f t="shared" si="158"/>
        <v>1890</v>
      </c>
    </row>
    <row r="3378" spans="1:11" ht="15">
      <c r="A3378" t="s">
        <v>32</v>
      </c>
      <c r="B3378">
        <v>4</v>
      </c>
      <c r="C3378">
        <v>9</v>
      </c>
      <c r="D3378" t="s">
        <v>33</v>
      </c>
      <c r="E3378" t="s">
        <v>567</v>
      </c>
      <c r="F3378" s="1">
        <v>2.4466435185185185E-2</v>
      </c>
      <c r="G3378">
        <f>_xlfn.XLOOKUP($A3378,Product_pricing!$B:$B,Product_pricing!$C:$C)</f>
        <v>36</v>
      </c>
      <c r="H3378">
        <f t="shared" si="156"/>
        <v>131.04</v>
      </c>
      <c r="I3378" s="10">
        <f t="shared" si="157"/>
        <v>0.11563469904348839</v>
      </c>
      <c r="J3378" t="str">
        <f>_xlfn.XLOOKUP(A3378,Product_Details!$A:$A,Product_Details!$G:$G,"mens")</f>
        <v>Mens</v>
      </c>
      <c r="K3378">
        <f t="shared" si="158"/>
        <v>1890</v>
      </c>
    </row>
    <row r="3379" spans="1:11" ht="15">
      <c r="A3379" t="s">
        <v>22</v>
      </c>
      <c r="B3379">
        <v>5</v>
      </c>
      <c r="C3379">
        <v>19</v>
      </c>
      <c r="D3379" t="s">
        <v>23</v>
      </c>
      <c r="E3379" s="2">
        <v>9500000000000</v>
      </c>
      <c r="F3379" s="1">
        <v>2.9523148148148149E-2</v>
      </c>
      <c r="G3379">
        <f>_xlfn.XLOOKUP($A3379,Product_pricing!$B:$B,Product_pricing!$C:$C)</f>
        <v>13</v>
      </c>
      <c r="H3379">
        <f t="shared" si="156"/>
        <v>52.650000000000006</v>
      </c>
      <c r="I3379" s="10">
        <f t="shared" si="157"/>
        <v>4.6460370151401593E-2</v>
      </c>
      <c r="J3379" t="str">
        <f>_xlfn.XLOOKUP(A3379,Product_Details!$A:$A,Product_Details!$G:$G,"mens")</f>
        <v>Womens</v>
      </c>
      <c r="K3379">
        <f t="shared" si="158"/>
        <v>3767.5</v>
      </c>
    </row>
    <row r="3380" spans="1:11" ht="15">
      <c r="A3380" t="s">
        <v>35</v>
      </c>
      <c r="B3380">
        <v>4</v>
      </c>
      <c r="C3380">
        <v>19</v>
      </c>
      <c r="D3380" t="s">
        <v>23</v>
      </c>
      <c r="E3380" s="2">
        <v>9500000000000</v>
      </c>
      <c r="F3380" s="1">
        <v>2.9523148148148149E-2</v>
      </c>
      <c r="G3380">
        <f>_xlfn.XLOOKUP($A3380,Product_pricing!$B:$B,Product_pricing!$C:$C)</f>
        <v>32</v>
      </c>
      <c r="H3380">
        <f t="shared" si="156"/>
        <v>103.68</v>
      </c>
      <c r="I3380" s="10">
        <f t="shared" si="157"/>
        <v>9.1491190451990834E-2</v>
      </c>
      <c r="J3380" t="str">
        <f>_xlfn.XLOOKUP(A3380,Product_Details!$A:$A,Product_Details!$G:$G,"mens")</f>
        <v>Womens</v>
      </c>
      <c r="K3380">
        <f t="shared" si="158"/>
        <v>3767.5</v>
      </c>
    </row>
    <row r="3381" spans="1:11" ht="15">
      <c r="A3381" t="s">
        <v>25</v>
      </c>
      <c r="B3381">
        <v>1</v>
      </c>
      <c r="C3381">
        <v>19</v>
      </c>
      <c r="D3381" t="s">
        <v>23</v>
      </c>
      <c r="E3381" s="2">
        <v>9500000000000</v>
      </c>
      <c r="F3381" s="1">
        <v>2.9523148148148149E-2</v>
      </c>
      <c r="G3381">
        <f>_xlfn.XLOOKUP($A3381,Product_pricing!$B:$B,Product_pricing!$C:$C)</f>
        <v>40</v>
      </c>
      <c r="H3381">
        <f t="shared" si="156"/>
        <v>32.400000000000006</v>
      </c>
      <c r="I3381" s="10">
        <f t="shared" si="157"/>
        <v>2.8590997016247136E-2</v>
      </c>
      <c r="J3381" t="str">
        <f>_xlfn.XLOOKUP(A3381,Product_Details!$A:$A,Product_Details!$G:$G,"mens")</f>
        <v>Mens</v>
      </c>
      <c r="K3381">
        <f t="shared" si="158"/>
        <v>3780</v>
      </c>
    </row>
    <row r="3382" spans="1:11" ht="15">
      <c r="A3382" t="s">
        <v>32</v>
      </c>
      <c r="B3382">
        <v>4</v>
      </c>
      <c r="C3382">
        <v>19</v>
      </c>
      <c r="D3382" t="s">
        <v>23</v>
      </c>
      <c r="E3382" s="2">
        <v>9500000000000</v>
      </c>
      <c r="F3382" s="1">
        <v>2.9523148148148149E-2</v>
      </c>
      <c r="G3382">
        <f>_xlfn.XLOOKUP($A3382,Product_pricing!$B:$B,Product_pricing!$C:$C)</f>
        <v>36</v>
      </c>
      <c r="H3382">
        <f t="shared" si="156"/>
        <v>116.64000000000001</v>
      </c>
      <c r="I3382" s="10">
        <f t="shared" si="157"/>
        <v>0.10292758925848969</v>
      </c>
      <c r="J3382" t="str">
        <f>_xlfn.XLOOKUP(A3382,Product_Details!$A:$A,Product_Details!$G:$G,"mens")</f>
        <v>Mens</v>
      </c>
      <c r="K3382">
        <f t="shared" si="158"/>
        <v>3780</v>
      </c>
    </row>
    <row r="3383" spans="1:11" ht="15">
      <c r="A3383" t="s">
        <v>35</v>
      </c>
      <c r="B3383">
        <v>3</v>
      </c>
      <c r="C3383">
        <v>13</v>
      </c>
      <c r="D3383" t="s">
        <v>33</v>
      </c>
      <c r="E3383" t="s">
        <v>568</v>
      </c>
      <c r="F3383" s="1">
        <v>3.495486111111111E-2</v>
      </c>
      <c r="G3383">
        <f>_xlfn.XLOOKUP($A3383,Product_pricing!$B:$B,Product_pricing!$C:$C)</f>
        <v>32</v>
      </c>
      <c r="H3383">
        <f t="shared" si="156"/>
        <v>83.52</v>
      </c>
      <c r="I3383" s="10">
        <f t="shared" si="157"/>
        <v>7.3701236752992602E-2</v>
      </c>
      <c r="J3383" t="str">
        <f>_xlfn.XLOOKUP(A3383,Product_Details!$A:$A,Product_Details!$G:$G,"mens")</f>
        <v>Womens</v>
      </c>
      <c r="K3383">
        <f t="shared" si="158"/>
        <v>1883.75</v>
      </c>
    </row>
    <row r="3384" spans="1:11" ht="15">
      <c r="A3384" t="s">
        <v>36</v>
      </c>
      <c r="B3384">
        <v>2</v>
      </c>
      <c r="C3384">
        <v>13</v>
      </c>
      <c r="D3384" t="s">
        <v>33</v>
      </c>
      <c r="E3384" t="s">
        <v>568</v>
      </c>
      <c r="F3384" s="1">
        <v>3.495486111111111E-2</v>
      </c>
      <c r="G3384">
        <f>_xlfn.XLOOKUP($A3384,Product_pricing!$B:$B,Product_pricing!$C:$C)</f>
        <v>23</v>
      </c>
      <c r="H3384">
        <f t="shared" si="156"/>
        <v>40.020000000000003</v>
      </c>
      <c r="I3384" s="10">
        <f t="shared" si="157"/>
        <v>3.5315175944142296E-2</v>
      </c>
      <c r="J3384" t="str">
        <f>_xlfn.XLOOKUP(A3384,Product_Details!$A:$A,Product_Details!$G:$G,"mens")</f>
        <v>Womens</v>
      </c>
      <c r="K3384">
        <f t="shared" si="158"/>
        <v>1883.75</v>
      </c>
    </row>
    <row r="3385" spans="1:11" ht="15">
      <c r="A3385" t="s">
        <v>30</v>
      </c>
      <c r="B3385">
        <v>4</v>
      </c>
      <c r="C3385">
        <v>13</v>
      </c>
      <c r="D3385" t="s">
        <v>33</v>
      </c>
      <c r="E3385" t="s">
        <v>568</v>
      </c>
      <c r="F3385" s="1">
        <v>3.495486111111111E-2</v>
      </c>
      <c r="G3385">
        <f>_xlfn.XLOOKUP($A3385,Product_pricing!$B:$B,Product_pricing!$C:$C)</f>
        <v>19</v>
      </c>
      <c r="H3385">
        <f t="shared" si="156"/>
        <v>66.12</v>
      </c>
      <c r="I3385" s="10">
        <f t="shared" si="157"/>
        <v>5.8346812429452478E-2</v>
      </c>
      <c r="J3385" t="str">
        <f>_xlfn.XLOOKUP(A3385,Product_Details!$A:$A,Product_Details!$G:$G,"mens")</f>
        <v>Womens</v>
      </c>
      <c r="K3385">
        <f t="shared" si="158"/>
        <v>1883.75</v>
      </c>
    </row>
    <row r="3386" spans="1:11" ht="15">
      <c r="A3386" t="s">
        <v>38</v>
      </c>
      <c r="B3386">
        <v>3</v>
      </c>
      <c r="C3386">
        <v>13</v>
      </c>
      <c r="D3386" t="s">
        <v>33</v>
      </c>
      <c r="E3386" t="s">
        <v>568</v>
      </c>
      <c r="F3386" s="1">
        <v>3.495486111111111E-2</v>
      </c>
      <c r="G3386">
        <f>_xlfn.XLOOKUP($A3386,Product_pricing!$B:$B,Product_pricing!$C:$C)</f>
        <v>54</v>
      </c>
      <c r="H3386">
        <f t="shared" si="156"/>
        <v>140.94</v>
      </c>
      <c r="I3386" s="10">
        <f t="shared" si="157"/>
        <v>0.12437083702067503</v>
      </c>
      <c r="J3386" t="str">
        <f>_xlfn.XLOOKUP(A3386,Product_Details!$A:$A,Product_Details!$G:$G,"mens")</f>
        <v>Womens</v>
      </c>
      <c r="K3386">
        <f t="shared" si="158"/>
        <v>1883.75</v>
      </c>
    </row>
    <row r="3387" spans="1:11" ht="15">
      <c r="A3387" t="s">
        <v>25</v>
      </c>
      <c r="B3387">
        <v>3</v>
      </c>
      <c r="C3387">
        <v>13</v>
      </c>
      <c r="D3387" t="s">
        <v>33</v>
      </c>
      <c r="E3387" t="s">
        <v>568</v>
      </c>
      <c r="F3387" s="1">
        <v>3.495486111111111E-2</v>
      </c>
      <c r="G3387">
        <f>_xlfn.XLOOKUP($A3387,Product_pricing!$B:$B,Product_pricing!$C:$C)</f>
        <v>40</v>
      </c>
      <c r="H3387">
        <f t="shared" si="156"/>
        <v>104.4</v>
      </c>
      <c r="I3387" s="10">
        <f t="shared" si="157"/>
        <v>9.2126545941240756E-2</v>
      </c>
      <c r="J3387" t="str">
        <f>_xlfn.XLOOKUP(A3387,Product_Details!$A:$A,Product_Details!$G:$G,"mens")</f>
        <v>Mens</v>
      </c>
      <c r="K3387">
        <f t="shared" si="158"/>
        <v>1890</v>
      </c>
    </row>
    <row r="3388" spans="1:11" ht="15">
      <c r="A3388" t="s">
        <v>41</v>
      </c>
      <c r="B3388">
        <v>3</v>
      </c>
      <c r="C3388">
        <v>13</v>
      </c>
      <c r="D3388" t="s">
        <v>33</v>
      </c>
      <c r="E3388" t="s">
        <v>568</v>
      </c>
      <c r="F3388" s="1">
        <v>3.495486111111111E-2</v>
      </c>
      <c r="G3388">
        <f>_xlfn.XLOOKUP($A3388,Product_pricing!$B:$B,Product_pricing!$C:$C)</f>
        <v>10</v>
      </c>
      <c r="H3388">
        <f t="shared" si="156"/>
        <v>26.1</v>
      </c>
      <c r="I3388" s="10">
        <f t="shared" si="157"/>
        <v>2.3031636485310189E-2</v>
      </c>
      <c r="J3388" t="str">
        <f>_xlfn.XLOOKUP(A3388,Product_Details!$A:$A,Product_Details!$G:$G,"mens")</f>
        <v>Mens</v>
      </c>
      <c r="K3388">
        <f t="shared" si="158"/>
        <v>1890</v>
      </c>
    </row>
    <row r="3389" spans="1:11" ht="15">
      <c r="A3389" t="s">
        <v>32</v>
      </c>
      <c r="B3389">
        <v>2</v>
      </c>
      <c r="C3389">
        <v>13</v>
      </c>
      <c r="D3389" t="s">
        <v>33</v>
      </c>
      <c r="E3389" t="s">
        <v>568</v>
      </c>
      <c r="F3389" s="1">
        <v>3.495486111111111E-2</v>
      </c>
      <c r="G3389">
        <f>_xlfn.XLOOKUP($A3389,Product_pricing!$B:$B,Product_pricing!$C:$C)</f>
        <v>36</v>
      </c>
      <c r="H3389">
        <f t="shared" si="156"/>
        <v>62.64</v>
      </c>
      <c r="I3389" s="10">
        <f t="shared" si="157"/>
        <v>5.5275927564744455E-2</v>
      </c>
      <c r="J3389" t="str">
        <f>_xlfn.XLOOKUP(A3389,Product_Details!$A:$A,Product_Details!$G:$G,"mens")</f>
        <v>Mens</v>
      </c>
      <c r="K3389">
        <f t="shared" si="158"/>
        <v>1890</v>
      </c>
    </row>
    <row r="3390" spans="1:11" ht="15">
      <c r="A3390" t="s">
        <v>27</v>
      </c>
      <c r="B3390">
        <v>5</v>
      </c>
      <c r="C3390">
        <v>13</v>
      </c>
      <c r="D3390" t="s">
        <v>33</v>
      </c>
      <c r="E3390" t="s">
        <v>568</v>
      </c>
      <c r="F3390" s="1">
        <v>3.495486111111111E-2</v>
      </c>
      <c r="G3390">
        <f>_xlfn.XLOOKUP($A3390,Product_pricing!$B:$B,Product_pricing!$C:$C)</f>
        <v>29</v>
      </c>
      <c r="H3390">
        <f t="shared" si="156"/>
        <v>126.15</v>
      </c>
      <c r="I3390" s="10">
        <f t="shared" si="157"/>
        <v>0.11131957634566592</v>
      </c>
      <c r="J3390" t="str">
        <f>_xlfn.XLOOKUP(A3390,Product_Details!$A:$A,Product_Details!$G:$G,"mens")</f>
        <v>Mens</v>
      </c>
      <c r="K3390">
        <f t="shared" si="158"/>
        <v>1890</v>
      </c>
    </row>
    <row r="3391" spans="1:11" ht="15">
      <c r="A3391" t="s">
        <v>29</v>
      </c>
      <c r="B3391">
        <v>4</v>
      </c>
      <c r="C3391">
        <v>13</v>
      </c>
      <c r="D3391" t="s">
        <v>23</v>
      </c>
      <c r="E3391">
        <v>816588</v>
      </c>
      <c r="F3391" s="1">
        <v>3.8473379629629628E-2</v>
      </c>
      <c r="G3391">
        <f>_xlfn.XLOOKUP($A3391,Product_pricing!$B:$B,Product_pricing!$C:$C)</f>
        <v>10</v>
      </c>
      <c r="H3391">
        <f t="shared" si="156"/>
        <v>34.799999999999997</v>
      </c>
      <c r="I3391" s="10">
        <f t="shared" si="157"/>
        <v>3.0708848647080247E-2</v>
      </c>
      <c r="J3391" t="str">
        <f>_xlfn.XLOOKUP(A3391,Product_Details!$A:$A,Product_Details!$G:$G,"mens")</f>
        <v>Womens</v>
      </c>
      <c r="K3391">
        <f t="shared" si="158"/>
        <v>2511.6666666666665</v>
      </c>
    </row>
    <row r="3392" spans="1:11" ht="15">
      <c r="A3392" t="s">
        <v>36</v>
      </c>
      <c r="B3392">
        <v>3</v>
      </c>
      <c r="C3392">
        <v>13</v>
      </c>
      <c r="D3392" t="s">
        <v>23</v>
      </c>
      <c r="E3392">
        <v>816588</v>
      </c>
      <c r="F3392" s="1">
        <v>3.8473379629629628E-2</v>
      </c>
      <c r="G3392">
        <f>_xlfn.XLOOKUP($A3392,Product_pricing!$B:$B,Product_pricing!$C:$C)</f>
        <v>23</v>
      </c>
      <c r="H3392">
        <f t="shared" si="156"/>
        <v>60.03</v>
      </c>
      <c r="I3392" s="10">
        <f t="shared" si="157"/>
        <v>5.2972763916213438E-2</v>
      </c>
      <c r="J3392" t="str">
        <f>_xlfn.XLOOKUP(A3392,Product_Details!$A:$A,Product_Details!$G:$G,"mens")</f>
        <v>Womens</v>
      </c>
      <c r="K3392">
        <f t="shared" si="158"/>
        <v>2511.6666666666665</v>
      </c>
    </row>
    <row r="3393" spans="1:11" ht="15">
      <c r="A3393" t="s">
        <v>38</v>
      </c>
      <c r="B3393">
        <v>2</v>
      </c>
      <c r="C3393">
        <v>13</v>
      </c>
      <c r="D3393" t="s">
        <v>23</v>
      </c>
      <c r="E3393">
        <v>816588</v>
      </c>
      <c r="F3393" s="1">
        <v>3.8473379629629628E-2</v>
      </c>
      <c r="G3393">
        <f>_xlfn.XLOOKUP($A3393,Product_pricing!$B:$B,Product_pricing!$C:$C)</f>
        <v>54</v>
      </c>
      <c r="H3393">
        <f t="shared" si="156"/>
        <v>93.96</v>
      </c>
      <c r="I3393" s="10">
        <f t="shared" si="157"/>
        <v>8.2913891347116672E-2</v>
      </c>
      <c r="J3393" t="str">
        <f>_xlfn.XLOOKUP(A3393,Product_Details!$A:$A,Product_Details!$G:$G,"mens")</f>
        <v>Womens</v>
      </c>
      <c r="K3393">
        <f t="shared" si="158"/>
        <v>2511.6666666666665</v>
      </c>
    </row>
    <row r="3394" spans="1:11" ht="15">
      <c r="A3394" t="s">
        <v>32</v>
      </c>
      <c r="B3394">
        <v>3</v>
      </c>
      <c r="C3394">
        <v>13</v>
      </c>
      <c r="D3394" t="s">
        <v>23</v>
      </c>
      <c r="E3394">
        <v>816588</v>
      </c>
      <c r="F3394" s="1">
        <v>3.8473379629629628E-2</v>
      </c>
      <c r="G3394">
        <f>_xlfn.XLOOKUP($A3394,Product_pricing!$B:$B,Product_pricing!$C:$C)</f>
        <v>36</v>
      </c>
      <c r="H3394">
        <f t="shared" si="156"/>
        <v>93.96</v>
      </c>
      <c r="I3394" s="10">
        <f t="shared" si="157"/>
        <v>8.2913891347116672E-2</v>
      </c>
      <c r="J3394" t="str">
        <f>_xlfn.XLOOKUP(A3394,Product_Details!$A:$A,Product_Details!$G:$G,"mens")</f>
        <v>Mens</v>
      </c>
      <c r="K3394">
        <f t="shared" si="158"/>
        <v>3780</v>
      </c>
    </row>
    <row r="3395" spans="1:11" ht="15">
      <c r="A3395" t="s">
        <v>27</v>
      </c>
      <c r="B3395">
        <v>3</v>
      </c>
      <c r="C3395">
        <v>13</v>
      </c>
      <c r="D3395" t="s">
        <v>23</v>
      </c>
      <c r="E3395">
        <v>816588</v>
      </c>
      <c r="F3395" s="1">
        <v>3.8473379629629628E-2</v>
      </c>
      <c r="G3395">
        <f>_xlfn.XLOOKUP($A3395,Product_pricing!$B:$B,Product_pricing!$C:$C)</f>
        <v>29</v>
      </c>
      <c r="H3395">
        <f t="shared" ref="H3395:H3458" si="159">B3395*G3395*(1-C3395/100)</f>
        <v>75.69</v>
      </c>
      <c r="I3395" s="10">
        <f t="shared" ref="I3395:I3458" si="160">(H3395/SUM($H:$H))*1000</f>
        <v>6.679174580739955E-2</v>
      </c>
      <c r="J3395" t="str">
        <f>_xlfn.XLOOKUP(A3395,Product_Details!$A:$A,Product_Details!$G:$G,"mens")</f>
        <v>Mens</v>
      </c>
      <c r="K3395">
        <f t="shared" ref="K3395:K3458" si="161">COUNTIFS($J:$J, J3395) / COUNTIFS($J:$J, J3395, $E:$E, E3395)</f>
        <v>3780</v>
      </c>
    </row>
    <row r="3396" spans="1:11" ht="15">
      <c r="A3396" t="s">
        <v>35</v>
      </c>
      <c r="B3396">
        <v>5</v>
      </c>
      <c r="C3396">
        <v>20</v>
      </c>
      <c r="D3396" t="s">
        <v>33</v>
      </c>
      <c r="E3396" t="s">
        <v>569</v>
      </c>
      <c r="F3396" s="1">
        <v>1.9759259259259258E-2</v>
      </c>
      <c r="G3396">
        <f>_xlfn.XLOOKUP($A3396,Product_pricing!$B:$B,Product_pricing!$C:$C)</f>
        <v>32</v>
      </c>
      <c r="H3396">
        <f t="shared" si="159"/>
        <v>128</v>
      </c>
      <c r="I3396" s="10">
        <f t="shared" si="160"/>
        <v>0.11295208697776644</v>
      </c>
      <c r="J3396" t="str">
        <f>_xlfn.XLOOKUP(A3396,Product_Details!$A:$A,Product_Details!$G:$G,"mens")</f>
        <v>Womens</v>
      </c>
      <c r="K3396">
        <f t="shared" si="161"/>
        <v>1883.75</v>
      </c>
    </row>
    <row r="3397" spans="1:11" ht="15">
      <c r="A3397" t="s">
        <v>29</v>
      </c>
      <c r="B3397">
        <v>3</v>
      </c>
      <c r="C3397">
        <v>20</v>
      </c>
      <c r="D3397" t="s">
        <v>33</v>
      </c>
      <c r="E3397" t="s">
        <v>569</v>
      </c>
      <c r="F3397" s="1">
        <v>1.9759259259259258E-2</v>
      </c>
      <c r="G3397">
        <f>_xlfn.XLOOKUP($A3397,Product_pricing!$B:$B,Product_pricing!$C:$C)</f>
        <v>10</v>
      </c>
      <c r="H3397">
        <f t="shared" si="159"/>
        <v>24</v>
      </c>
      <c r="I3397" s="10">
        <f t="shared" si="160"/>
        <v>2.1178516308331209E-2</v>
      </c>
      <c r="J3397" t="str">
        <f>_xlfn.XLOOKUP(A3397,Product_Details!$A:$A,Product_Details!$G:$G,"mens")</f>
        <v>Womens</v>
      </c>
      <c r="K3397">
        <f t="shared" si="161"/>
        <v>1883.75</v>
      </c>
    </row>
    <row r="3398" spans="1:11" ht="15">
      <c r="A3398" t="s">
        <v>36</v>
      </c>
      <c r="B3398">
        <v>2</v>
      </c>
      <c r="C3398">
        <v>20</v>
      </c>
      <c r="D3398" t="s">
        <v>33</v>
      </c>
      <c r="E3398" t="s">
        <v>569</v>
      </c>
      <c r="F3398" s="1">
        <v>1.9759259259259258E-2</v>
      </c>
      <c r="G3398">
        <f>_xlfn.XLOOKUP($A3398,Product_pricing!$B:$B,Product_pricing!$C:$C)</f>
        <v>23</v>
      </c>
      <c r="H3398">
        <f t="shared" si="159"/>
        <v>36.800000000000004</v>
      </c>
      <c r="I3398" s="10">
        <f t="shared" si="160"/>
        <v>3.2473725006107852E-2</v>
      </c>
      <c r="J3398" t="str">
        <f>_xlfn.XLOOKUP(A3398,Product_Details!$A:$A,Product_Details!$G:$G,"mens")</f>
        <v>Womens</v>
      </c>
      <c r="K3398">
        <f t="shared" si="161"/>
        <v>1883.75</v>
      </c>
    </row>
    <row r="3399" spans="1:11" ht="15">
      <c r="A3399" t="s">
        <v>38</v>
      </c>
      <c r="B3399">
        <v>1</v>
      </c>
      <c r="C3399">
        <v>20</v>
      </c>
      <c r="D3399" t="s">
        <v>33</v>
      </c>
      <c r="E3399" t="s">
        <v>569</v>
      </c>
      <c r="F3399" s="1">
        <v>1.9759259259259258E-2</v>
      </c>
      <c r="G3399">
        <f>_xlfn.XLOOKUP($A3399,Product_pricing!$B:$B,Product_pricing!$C:$C)</f>
        <v>54</v>
      </c>
      <c r="H3399">
        <f t="shared" si="159"/>
        <v>43.2</v>
      </c>
      <c r="I3399" s="10">
        <f t="shared" si="160"/>
        <v>3.8121329354996181E-2</v>
      </c>
      <c r="J3399" t="str">
        <f>_xlfn.XLOOKUP(A3399,Product_Details!$A:$A,Product_Details!$G:$G,"mens")</f>
        <v>Womens</v>
      </c>
      <c r="K3399">
        <f t="shared" si="161"/>
        <v>1883.75</v>
      </c>
    </row>
    <row r="3400" spans="1:11" ht="15">
      <c r="A3400" t="s">
        <v>41</v>
      </c>
      <c r="B3400">
        <v>3</v>
      </c>
      <c r="C3400">
        <v>20</v>
      </c>
      <c r="D3400" t="s">
        <v>33</v>
      </c>
      <c r="E3400" t="s">
        <v>569</v>
      </c>
      <c r="F3400" s="1">
        <v>1.9759259259259258E-2</v>
      </c>
      <c r="G3400">
        <f>_xlfn.XLOOKUP($A3400,Product_pricing!$B:$B,Product_pricing!$C:$C)</f>
        <v>10</v>
      </c>
      <c r="H3400">
        <f t="shared" si="159"/>
        <v>24</v>
      </c>
      <c r="I3400" s="10">
        <f t="shared" si="160"/>
        <v>2.1178516308331209E-2</v>
      </c>
      <c r="J3400" t="str">
        <f>_xlfn.XLOOKUP(A3400,Product_Details!$A:$A,Product_Details!$G:$G,"mens")</f>
        <v>Mens</v>
      </c>
      <c r="K3400">
        <f t="shared" si="161"/>
        <v>1890</v>
      </c>
    </row>
    <row r="3401" spans="1:11" ht="15">
      <c r="A3401" t="s">
        <v>32</v>
      </c>
      <c r="B3401">
        <v>1</v>
      </c>
      <c r="C3401">
        <v>20</v>
      </c>
      <c r="D3401" t="s">
        <v>33</v>
      </c>
      <c r="E3401" t="s">
        <v>569</v>
      </c>
      <c r="F3401" s="1">
        <v>1.9759259259259258E-2</v>
      </c>
      <c r="G3401">
        <f>_xlfn.XLOOKUP($A3401,Product_pricing!$B:$B,Product_pricing!$C:$C)</f>
        <v>36</v>
      </c>
      <c r="H3401">
        <f t="shared" si="159"/>
        <v>28.8</v>
      </c>
      <c r="I3401" s="10">
        <f t="shared" si="160"/>
        <v>2.5414219569997454E-2</v>
      </c>
      <c r="J3401" t="str">
        <f>_xlfn.XLOOKUP(A3401,Product_Details!$A:$A,Product_Details!$G:$G,"mens")</f>
        <v>Mens</v>
      </c>
      <c r="K3401">
        <f t="shared" si="161"/>
        <v>1890</v>
      </c>
    </row>
    <row r="3402" spans="1:11" ht="15">
      <c r="A3402" t="s">
        <v>26</v>
      </c>
      <c r="B3402">
        <v>1</v>
      </c>
      <c r="C3402">
        <v>20</v>
      </c>
      <c r="D3402" t="s">
        <v>33</v>
      </c>
      <c r="E3402" t="s">
        <v>569</v>
      </c>
      <c r="F3402" s="1">
        <v>1.9759259259259258E-2</v>
      </c>
      <c r="G3402">
        <f>_xlfn.XLOOKUP($A3402,Product_pricing!$B:$B,Product_pricing!$C:$C)</f>
        <v>17</v>
      </c>
      <c r="H3402">
        <f t="shared" si="159"/>
        <v>13.600000000000001</v>
      </c>
      <c r="I3402" s="10">
        <f t="shared" si="160"/>
        <v>1.2001159241387685E-2</v>
      </c>
      <c r="J3402" t="str">
        <f>_xlfn.XLOOKUP(A3402,Product_Details!$A:$A,Product_Details!$G:$G,"mens")</f>
        <v>Mens</v>
      </c>
      <c r="K3402">
        <f t="shared" si="161"/>
        <v>1890</v>
      </c>
    </row>
    <row r="3403" spans="1:11" ht="15">
      <c r="A3403" t="s">
        <v>27</v>
      </c>
      <c r="B3403">
        <v>2</v>
      </c>
      <c r="C3403">
        <v>20</v>
      </c>
      <c r="D3403" t="s">
        <v>33</v>
      </c>
      <c r="E3403" t="s">
        <v>569</v>
      </c>
      <c r="F3403" s="1">
        <v>1.9759259259259258E-2</v>
      </c>
      <c r="G3403">
        <f>_xlfn.XLOOKUP($A3403,Product_pricing!$B:$B,Product_pricing!$C:$C)</f>
        <v>29</v>
      </c>
      <c r="H3403">
        <f t="shared" si="159"/>
        <v>46.400000000000006</v>
      </c>
      <c r="I3403" s="10">
        <f t="shared" si="160"/>
        <v>4.0945131529440341E-2</v>
      </c>
      <c r="J3403" t="str">
        <f>_xlfn.XLOOKUP(A3403,Product_Details!$A:$A,Product_Details!$G:$G,"mens")</f>
        <v>Mens</v>
      </c>
      <c r="K3403">
        <f t="shared" si="161"/>
        <v>1890</v>
      </c>
    </row>
    <row r="3404" spans="1:11" ht="15">
      <c r="A3404" t="s">
        <v>35</v>
      </c>
      <c r="B3404">
        <v>4</v>
      </c>
      <c r="C3404">
        <v>12</v>
      </c>
      <c r="D3404" t="s">
        <v>33</v>
      </c>
      <c r="E3404" t="s">
        <v>570</v>
      </c>
      <c r="F3404" s="1">
        <v>2.1968749999999999E-2</v>
      </c>
      <c r="G3404">
        <f>_xlfn.XLOOKUP($A3404,Product_pricing!$B:$B,Product_pricing!$C:$C)</f>
        <v>32</v>
      </c>
      <c r="H3404">
        <f t="shared" si="159"/>
        <v>112.64</v>
      </c>
      <c r="I3404" s="10">
        <f t="shared" si="160"/>
        <v>9.9397836540434464E-2</v>
      </c>
      <c r="J3404" t="str">
        <f>_xlfn.XLOOKUP(A3404,Product_Details!$A:$A,Product_Details!$G:$G,"mens")</f>
        <v>Womens</v>
      </c>
      <c r="K3404">
        <f t="shared" si="161"/>
        <v>2511.6666666666665</v>
      </c>
    </row>
    <row r="3405" spans="1:11" ht="15">
      <c r="A3405" t="s">
        <v>29</v>
      </c>
      <c r="B3405">
        <v>3</v>
      </c>
      <c r="C3405">
        <v>12</v>
      </c>
      <c r="D3405" t="s">
        <v>33</v>
      </c>
      <c r="E3405" t="s">
        <v>570</v>
      </c>
      <c r="F3405" s="1">
        <v>2.1968749999999999E-2</v>
      </c>
      <c r="G3405">
        <f>_xlfn.XLOOKUP($A3405,Product_pricing!$B:$B,Product_pricing!$C:$C)</f>
        <v>10</v>
      </c>
      <c r="H3405">
        <f t="shared" si="159"/>
        <v>26.4</v>
      </c>
      <c r="I3405" s="10">
        <f t="shared" si="160"/>
        <v>2.3296367939164328E-2</v>
      </c>
      <c r="J3405" t="str">
        <f>_xlfn.XLOOKUP(A3405,Product_Details!$A:$A,Product_Details!$G:$G,"mens")</f>
        <v>Womens</v>
      </c>
      <c r="K3405">
        <f t="shared" si="161"/>
        <v>2511.6666666666665</v>
      </c>
    </row>
    <row r="3406" spans="1:11" ht="15">
      <c r="A3406" t="s">
        <v>36</v>
      </c>
      <c r="B3406">
        <v>2</v>
      </c>
      <c r="C3406">
        <v>12</v>
      </c>
      <c r="D3406" t="s">
        <v>33</v>
      </c>
      <c r="E3406" t="s">
        <v>570</v>
      </c>
      <c r="F3406" s="1">
        <v>2.1968749999999999E-2</v>
      </c>
      <c r="G3406">
        <f>_xlfn.XLOOKUP($A3406,Product_pricing!$B:$B,Product_pricing!$C:$C)</f>
        <v>23</v>
      </c>
      <c r="H3406">
        <f t="shared" si="159"/>
        <v>40.479999999999997</v>
      </c>
      <c r="I3406" s="10">
        <f t="shared" si="160"/>
        <v>3.5721097506718633E-2</v>
      </c>
      <c r="J3406" t="str">
        <f>_xlfn.XLOOKUP(A3406,Product_Details!$A:$A,Product_Details!$G:$G,"mens")</f>
        <v>Womens</v>
      </c>
      <c r="K3406">
        <f t="shared" si="161"/>
        <v>2511.6666666666665</v>
      </c>
    </row>
    <row r="3407" spans="1:11" ht="15">
      <c r="A3407" t="s">
        <v>25</v>
      </c>
      <c r="B3407">
        <v>5</v>
      </c>
      <c r="C3407">
        <v>12</v>
      </c>
      <c r="D3407" t="s">
        <v>33</v>
      </c>
      <c r="E3407" t="s">
        <v>570</v>
      </c>
      <c r="F3407" s="1">
        <v>2.1968749999999999E-2</v>
      </c>
      <c r="G3407">
        <f>_xlfn.XLOOKUP($A3407,Product_pricing!$B:$B,Product_pricing!$C:$C)</f>
        <v>40</v>
      </c>
      <c r="H3407">
        <f t="shared" si="159"/>
        <v>176</v>
      </c>
      <c r="I3407" s="10">
        <f t="shared" si="160"/>
        <v>0.15530911959442886</v>
      </c>
      <c r="J3407" t="str">
        <f>_xlfn.XLOOKUP(A3407,Product_Details!$A:$A,Product_Details!$G:$G,"mens")</f>
        <v>Mens</v>
      </c>
      <c r="K3407">
        <f t="shared" si="161"/>
        <v>2520</v>
      </c>
    </row>
    <row r="3408" spans="1:11" ht="15">
      <c r="A3408" t="s">
        <v>31</v>
      </c>
      <c r="B3408">
        <v>1</v>
      </c>
      <c r="C3408">
        <v>12</v>
      </c>
      <c r="D3408" t="s">
        <v>33</v>
      </c>
      <c r="E3408" t="s">
        <v>570</v>
      </c>
      <c r="F3408" s="1">
        <v>2.1968749999999999E-2</v>
      </c>
      <c r="G3408">
        <f>_xlfn.XLOOKUP($A3408,Product_pricing!$B:$B,Product_pricing!$C:$C)</f>
        <v>57</v>
      </c>
      <c r="H3408">
        <f t="shared" si="159"/>
        <v>50.160000000000004</v>
      </c>
      <c r="I3408" s="10">
        <f t="shared" si="160"/>
        <v>4.4263099084412227E-2</v>
      </c>
      <c r="J3408" t="str">
        <f>_xlfn.XLOOKUP(A3408,Product_Details!$A:$A,Product_Details!$G:$G,"mens")</f>
        <v>Mens</v>
      </c>
      <c r="K3408">
        <f t="shared" si="161"/>
        <v>2520</v>
      </c>
    </row>
    <row r="3409" spans="1:11" ht="15">
      <c r="A3409" t="s">
        <v>26</v>
      </c>
      <c r="B3409">
        <v>4</v>
      </c>
      <c r="C3409">
        <v>12</v>
      </c>
      <c r="D3409" t="s">
        <v>33</v>
      </c>
      <c r="E3409" t="s">
        <v>570</v>
      </c>
      <c r="F3409" s="1">
        <v>2.1968749999999999E-2</v>
      </c>
      <c r="G3409">
        <f>_xlfn.XLOOKUP($A3409,Product_pricing!$B:$B,Product_pricing!$C:$C)</f>
        <v>17</v>
      </c>
      <c r="H3409">
        <f t="shared" si="159"/>
        <v>59.84</v>
      </c>
      <c r="I3409" s="10">
        <f t="shared" si="160"/>
        <v>5.2805100662105815E-2</v>
      </c>
      <c r="J3409" t="str">
        <f>_xlfn.XLOOKUP(A3409,Product_Details!$A:$A,Product_Details!$G:$G,"mens")</f>
        <v>Mens</v>
      </c>
      <c r="K3409">
        <f t="shared" si="161"/>
        <v>2520</v>
      </c>
    </row>
    <row r="3410" spans="1:11" ht="15">
      <c r="A3410" t="s">
        <v>29</v>
      </c>
      <c r="B3410">
        <v>1</v>
      </c>
      <c r="C3410">
        <v>15</v>
      </c>
      <c r="D3410" t="s">
        <v>33</v>
      </c>
      <c r="E3410" t="s">
        <v>571</v>
      </c>
      <c r="F3410" s="1">
        <v>1.7765046296296296E-2</v>
      </c>
      <c r="G3410">
        <f>_xlfn.XLOOKUP($A3410,Product_pricing!$B:$B,Product_pricing!$C:$C)</f>
        <v>10</v>
      </c>
      <c r="H3410">
        <f t="shared" si="159"/>
        <v>8.5</v>
      </c>
      <c r="I3410" s="10">
        <f t="shared" si="160"/>
        <v>7.5007245258673031E-3</v>
      </c>
      <c r="J3410" t="str">
        <f>_xlfn.XLOOKUP(A3410,Product_Details!$A:$A,Product_Details!$G:$G,"mens")</f>
        <v>Womens</v>
      </c>
      <c r="K3410">
        <f t="shared" si="161"/>
        <v>1883.75</v>
      </c>
    </row>
    <row r="3411" spans="1:11" ht="15">
      <c r="A3411" t="s">
        <v>36</v>
      </c>
      <c r="B3411">
        <v>5</v>
      </c>
      <c r="C3411">
        <v>15</v>
      </c>
      <c r="D3411" t="s">
        <v>33</v>
      </c>
      <c r="E3411" t="s">
        <v>571</v>
      </c>
      <c r="F3411" s="1">
        <v>1.7765046296296296E-2</v>
      </c>
      <c r="G3411">
        <f>_xlfn.XLOOKUP($A3411,Product_pricing!$B:$B,Product_pricing!$C:$C)</f>
        <v>23</v>
      </c>
      <c r="H3411">
        <f t="shared" si="159"/>
        <v>97.75</v>
      </c>
      <c r="I3411" s="10">
        <f t="shared" si="160"/>
        <v>8.625833204747399E-2</v>
      </c>
      <c r="J3411" t="str">
        <f>_xlfn.XLOOKUP(A3411,Product_Details!$A:$A,Product_Details!$G:$G,"mens")</f>
        <v>Womens</v>
      </c>
      <c r="K3411">
        <f t="shared" si="161"/>
        <v>1883.75</v>
      </c>
    </row>
    <row r="3412" spans="1:11" ht="15">
      <c r="A3412" t="s">
        <v>30</v>
      </c>
      <c r="B3412">
        <v>5</v>
      </c>
      <c r="C3412">
        <v>15</v>
      </c>
      <c r="D3412" t="s">
        <v>33</v>
      </c>
      <c r="E3412" t="s">
        <v>571</v>
      </c>
      <c r="F3412" s="1">
        <v>1.7765046296296296E-2</v>
      </c>
      <c r="G3412">
        <f>_xlfn.XLOOKUP($A3412,Product_pricing!$B:$B,Product_pricing!$C:$C)</f>
        <v>19</v>
      </c>
      <c r="H3412">
        <f t="shared" si="159"/>
        <v>80.75</v>
      </c>
      <c r="I3412" s="10">
        <f t="shared" si="160"/>
        <v>7.1256882995739373E-2</v>
      </c>
      <c r="J3412" t="str">
        <f>_xlfn.XLOOKUP(A3412,Product_Details!$A:$A,Product_Details!$G:$G,"mens")</f>
        <v>Womens</v>
      </c>
      <c r="K3412">
        <f t="shared" si="161"/>
        <v>1883.75</v>
      </c>
    </row>
    <row r="3413" spans="1:11" ht="15">
      <c r="A3413" t="s">
        <v>38</v>
      </c>
      <c r="B3413">
        <v>5</v>
      </c>
      <c r="C3413">
        <v>15</v>
      </c>
      <c r="D3413" t="s">
        <v>33</v>
      </c>
      <c r="E3413" t="s">
        <v>571</v>
      </c>
      <c r="F3413" s="1">
        <v>1.7765046296296296E-2</v>
      </c>
      <c r="G3413">
        <f>_xlfn.XLOOKUP($A3413,Product_pricing!$B:$B,Product_pricing!$C:$C)</f>
        <v>54</v>
      </c>
      <c r="H3413">
        <f t="shared" si="159"/>
        <v>229.5</v>
      </c>
      <c r="I3413" s="10">
        <f t="shared" si="160"/>
        <v>0.20251956219841719</v>
      </c>
      <c r="J3413" t="str">
        <f>_xlfn.XLOOKUP(A3413,Product_Details!$A:$A,Product_Details!$G:$G,"mens")</f>
        <v>Womens</v>
      </c>
      <c r="K3413">
        <f t="shared" si="161"/>
        <v>1883.75</v>
      </c>
    </row>
    <row r="3414" spans="1:11" ht="15">
      <c r="A3414" t="s">
        <v>41</v>
      </c>
      <c r="B3414">
        <v>3</v>
      </c>
      <c r="C3414">
        <v>15</v>
      </c>
      <c r="D3414" t="s">
        <v>33</v>
      </c>
      <c r="E3414" t="s">
        <v>571</v>
      </c>
      <c r="F3414" s="1">
        <v>1.7765046296296296E-2</v>
      </c>
      <c r="G3414">
        <f>_xlfn.XLOOKUP($A3414,Product_pricing!$B:$B,Product_pricing!$C:$C)</f>
        <v>10</v>
      </c>
      <c r="H3414">
        <f t="shared" si="159"/>
        <v>25.5</v>
      </c>
      <c r="I3414" s="10">
        <f t="shared" si="160"/>
        <v>2.2502173577601911E-2</v>
      </c>
      <c r="J3414" t="str">
        <f>_xlfn.XLOOKUP(A3414,Product_Details!$A:$A,Product_Details!$G:$G,"mens")</f>
        <v>Mens</v>
      </c>
      <c r="K3414">
        <f t="shared" si="161"/>
        <v>1890</v>
      </c>
    </row>
    <row r="3415" spans="1:11" ht="15">
      <c r="A3415" t="s">
        <v>31</v>
      </c>
      <c r="B3415">
        <v>3</v>
      </c>
      <c r="C3415">
        <v>15</v>
      </c>
      <c r="D3415" t="s">
        <v>33</v>
      </c>
      <c r="E3415" t="s">
        <v>571</v>
      </c>
      <c r="F3415" s="1">
        <v>1.7765046296296296E-2</v>
      </c>
      <c r="G3415">
        <f>_xlfn.XLOOKUP($A3415,Product_pricing!$B:$B,Product_pricing!$C:$C)</f>
        <v>57</v>
      </c>
      <c r="H3415">
        <f t="shared" si="159"/>
        <v>145.35</v>
      </c>
      <c r="I3415" s="10">
        <f t="shared" si="160"/>
        <v>0.12826238939233087</v>
      </c>
      <c r="J3415" t="str">
        <f>_xlfn.XLOOKUP(A3415,Product_Details!$A:$A,Product_Details!$G:$G,"mens")</f>
        <v>Mens</v>
      </c>
      <c r="K3415">
        <f t="shared" si="161"/>
        <v>1890</v>
      </c>
    </row>
    <row r="3416" spans="1:11" ht="15">
      <c r="A3416" t="s">
        <v>32</v>
      </c>
      <c r="B3416">
        <v>5</v>
      </c>
      <c r="C3416">
        <v>15</v>
      </c>
      <c r="D3416" t="s">
        <v>33</v>
      </c>
      <c r="E3416" t="s">
        <v>571</v>
      </c>
      <c r="F3416" s="1">
        <v>1.7765046296296296E-2</v>
      </c>
      <c r="G3416">
        <f>_xlfn.XLOOKUP($A3416,Product_pricing!$B:$B,Product_pricing!$C:$C)</f>
        <v>36</v>
      </c>
      <c r="H3416">
        <f t="shared" si="159"/>
        <v>153</v>
      </c>
      <c r="I3416" s="10">
        <f t="shared" si="160"/>
        <v>0.13501304146561144</v>
      </c>
      <c r="J3416" t="str">
        <f>_xlfn.XLOOKUP(A3416,Product_Details!$A:$A,Product_Details!$G:$G,"mens")</f>
        <v>Mens</v>
      </c>
      <c r="K3416">
        <f t="shared" si="161"/>
        <v>1890</v>
      </c>
    </row>
    <row r="3417" spans="1:11" ht="15">
      <c r="A3417" t="s">
        <v>26</v>
      </c>
      <c r="B3417">
        <v>4</v>
      </c>
      <c r="C3417">
        <v>15</v>
      </c>
      <c r="D3417" t="s">
        <v>33</v>
      </c>
      <c r="E3417" t="s">
        <v>571</v>
      </c>
      <c r="F3417" s="1">
        <v>1.7765046296296296E-2</v>
      </c>
      <c r="G3417">
        <f>_xlfn.XLOOKUP($A3417,Product_pricing!$B:$B,Product_pricing!$C:$C)</f>
        <v>17</v>
      </c>
      <c r="H3417">
        <f t="shared" si="159"/>
        <v>57.8</v>
      </c>
      <c r="I3417" s="10">
        <f t="shared" si="160"/>
        <v>5.1004926775897658E-2</v>
      </c>
      <c r="J3417" t="str">
        <f>_xlfn.XLOOKUP(A3417,Product_Details!$A:$A,Product_Details!$G:$G,"mens")</f>
        <v>Mens</v>
      </c>
      <c r="K3417">
        <f t="shared" si="161"/>
        <v>1890</v>
      </c>
    </row>
    <row r="3418" spans="1:11" ht="15">
      <c r="A3418" t="s">
        <v>35</v>
      </c>
      <c r="B3418">
        <v>4</v>
      </c>
      <c r="C3418">
        <v>12</v>
      </c>
      <c r="D3418" t="s">
        <v>23</v>
      </c>
      <c r="E3418" t="s">
        <v>572</v>
      </c>
      <c r="F3418" s="1">
        <v>2.7013888888888889E-2</v>
      </c>
      <c r="G3418">
        <f>_xlfn.XLOOKUP($A3418,Product_pricing!$B:$B,Product_pricing!$C:$C)</f>
        <v>32</v>
      </c>
      <c r="H3418">
        <f t="shared" si="159"/>
        <v>112.64</v>
      </c>
      <c r="I3418" s="10">
        <f t="shared" si="160"/>
        <v>9.9397836540434464E-2</v>
      </c>
      <c r="J3418" t="str">
        <f>_xlfn.XLOOKUP(A3418,Product_Details!$A:$A,Product_Details!$G:$G,"mens")</f>
        <v>Womens</v>
      </c>
      <c r="K3418">
        <f t="shared" si="161"/>
        <v>3767.5</v>
      </c>
    </row>
    <row r="3419" spans="1:11" ht="15">
      <c r="A3419" t="s">
        <v>29</v>
      </c>
      <c r="B3419">
        <v>4</v>
      </c>
      <c r="C3419">
        <v>12</v>
      </c>
      <c r="D3419" t="s">
        <v>23</v>
      </c>
      <c r="E3419" t="s">
        <v>572</v>
      </c>
      <c r="F3419" s="1">
        <v>2.7013888888888889E-2</v>
      </c>
      <c r="G3419">
        <f>_xlfn.XLOOKUP($A3419,Product_pricing!$B:$B,Product_pricing!$C:$C)</f>
        <v>10</v>
      </c>
      <c r="H3419">
        <f t="shared" si="159"/>
        <v>35.200000000000003</v>
      </c>
      <c r="I3419" s="10">
        <f t="shared" si="160"/>
        <v>3.1061823918885775E-2</v>
      </c>
      <c r="J3419" t="str">
        <f>_xlfn.XLOOKUP(A3419,Product_Details!$A:$A,Product_Details!$G:$G,"mens")</f>
        <v>Womens</v>
      </c>
      <c r="K3419">
        <f t="shared" si="161"/>
        <v>3767.5</v>
      </c>
    </row>
    <row r="3420" spans="1:11" ht="15">
      <c r="A3420" t="s">
        <v>41</v>
      </c>
      <c r="B3420">
        <v>2</v>
      </c>
      <c r="C3420">
        <v>12</v>
      </c>
      <c r="D3420" t="s">
        <v>23</v>
      </c>
      <c r="E3420" t="s">
        <v>572</v>
      </c>
      <c r="F3420" s="1">
        <v>2.7013888888888889E-2</v>
      </c>
      <c r="G3420">
        <f>_xlfn.XLOOKUP($A3420,Product_pricing!$B:$B,Product_pricing!$C:$C)</f>
        <v>10</v>
      </c>
      <c r="H3420">
        <f t="shared" si="159"/>
        <v>17.600000000000001</v>
      </c>
      <c r="I3420" s="10">
        <f t="shared" si="160"/>
        <v>1.5530911959442888E-2</v>
      </c>
      <c r="J3420" t="str">
        <f>_xlfn.XLOOKUP(A3420,Product_Details!$A:$A,Product_Details!$G:$G,"mens")</f>
        <v>Mens</v>
      </c>
      <c r="K3420">
        <f t="shared" si="161"/>
        <v>1890</v>
      </c>
    </row>
    <row r="3421" spans="1:11" ht="15">
      <c r="A3421" t="s">
        <v>31</v>
      </c>
      <c r="B3421">
        <v>3</v>
      </c>
      <c r="C3421">
        <v>12</v>
      </c>
      <c r="D3421" t="s">
        <v>23</v>
      </c>
      <c r="E3421" t="s">
        <v>572</v>
      </c>
      <c r="F3421" s="1">
        <v>2.7013888888888889E-2</v>
      </c>
      <c r="G3421">
        <f>_xlfn.XLOOKUP($A3421,Product_pricing!$B:$B,Product_pricing!$C:$C)</f>
        <v>57</v>
      </c>
      <c r="H3421">
        <f t="shared" si="159"/>
        <v>150.47999999999999</v>
      </c>
      <c r="I3421" s="10">
        <f t="shared" si="160"/>
        <v>0.13278929725323665</v>
      </c>
      <c r="J3421" t="str">
        <f>_xlfn.XLOOKUP(A3421,Product_Details!$A:$A,Product_Details!$G:$G,"mens")</f>
        <v>Mens</v>
      </c>
      <c r="K3421">
        <f t="shared" si="161"/>
        <v>1890</v>
      </c>
    </row>
    <row r="3422" spans="1:11" ht="15">
      <c r="A3422" t="s">
        <v>32</v>
      </c>
      <c r="B3422">
        <v>5</v>
      </c>
      <c r="C3422">
        <v>12</v>
      </c>
      <c r="D3422" t="s">
        <v>23</v>
      </c>
      <c r="E3422" t="s">
        <v>572</v>
      </c>
      <c r="F3422" s="1">
        <v>2.7013888888888889E-2</v>
      </c>
      <c r="G3422">
        <f>_xlfn.XLOOKUP($A3422,Product_pricing!$B:$B,Product_pricing!$C:$C)</f>
        <v>36</v>
      </c>
      <c r="H3422">
        <f t="shared" si="159"/>
        <v>158.4</v>
      </c>
      <c r="I3422" s="10">
        <f t="shared" si="160"/>
        <v>0.139778207634986</v>
      </c>
      <c r="J3422" t="str">
        <f>_xlfn.XLOOKUP(A3422,Product_Details!$A:$A,Product_Details!$G:$G,"mens")</f>
        <v>Mens</v>
      </c>
      <c r="K3422">
        <f t="shared" si="161"/>
        <v>1890</v>
      </c>
    </row>
    <row r="3423" spans="1:11" ht="15">
      <c r="A3423" t="s">
        <v>27</v>
      </c>
      <c r="B3423">
        <v>1</v>
      </c>
      <c r="C3423">
        <v>12</v>
      </c>
      <c r="D3423" t="s">
        <v>23</v>
      </c>
      <c r="E3423" t="s">
        <v>572</v>
      </c>
      <c r="F3423" s="1">
        <v>2.7013888888888889E-2</v>
      </c>
      <c r="G3423">
        <f>_xlfn.XLOOKUP($A3423,Product_pricing!$B:$B,Product_pricing!$C:$C)</f>
        <v>29</v>
      </c>
      <c r="H3423">
        <f t="shared" si="159"/>
        <v>25.52</v>
      </c>
      <c r="I3423" s="10">
        <f t="shared" si="160"/>
        <v>2.2519822341192184E-2</v>
      </c>
      <c r="J3423" t="str">
        <f>_xlfn.XLOOKUP(A3423,Product_Details!$A:$A,Product_Details!$G:$G,"mens")</f>
        <v>Mens</v>
      </c>
      <c r="K3423">
        <f t="shared" si="161"/>
        <v>1890</v>
      </c>
    </row>
    <row r="3424" spans="1:11" ht="15">
      <c r="A3424" t="s">
        <v>22</v>
      </c>
      <c r="B3424">
        <v>5</v>
      </c>
      <c r="C3424">
        <v>11</v>
      </c>
      <c r="D3424" t="s">
        <v>23</v>
      </c>
      <c r="E3424" t="s">
        <v>573</v>
      </c>
      <c r="F3424" s="1">
        <v>3.0336805555555558E-2</v>
      </c>
      <c r="G3424">
        <f>_xlfn.XLOOKUP($A3424,Product_pricing!$B:$B,Product_pricing!$C:$C)</f>
        <v>13</v>
      </c>
      <c r="H3424">
        <f t="shared" si="159"/>
        <v>57.85</v>
      </c>
      <c r="I3424" s="10">
        <f t="shared" si="160"/>
        <v>5.1049048684873352E-2</v>
      </c>
      <c r="J3424" t="str">
        <f>_xlfn.XLOOKUP(A3424,Product_Details!$A:$A,Product_Details!$G:$G,"mens")</f>
        <v>Womens</v>
      </c>
      <c r="K3424">
        <f t="shared" si="161"/>
        <v>2511.6666666666665</v>
      </c>
    </row>
    <row r="3425" spans="1:11" ht="15">
      <c r="A3425" t="s">
        <v>29</v>
      </c>
      <c r="B3425">
        <v>1</v>
      </c>
      <c r="C3425">
        <v>11</v>
      </c>
      <c r="D3425" t="s">
        <v>23</v>
      </c>
      <c r="E3425" t="s">
        <v>573</v>
      </c>
      <c r="F3425" s="1">
        <v>3.0336805555555558E-2</v>
      </c>
      <c r="G3425">
        <f>_xlfn.XLOOKUP($A3425,Product_pricing!$B:$B,Product_pricing!$C:$C)</f>
        <v>10</v>
      </c>
      <c r="H3425">
        <f t="shared" si="159"/>
        <v>8.9</v>
      </c>
      <c r="I3425" s="10">
        <f t="shared" si="160"/>
        <v>7.8536997976728241E-3</v>
      </c>
      <c r="J3425" t="str">
        <f>_xlfn.XLOOKUP(A3425,Product_Details!$A:$A,Product_Details!$G:$G,"mens")</f>
        <v>Womens</v>
      </c>
      <c r="K3425">
        <f t="shared" si="161"/>
        <v>2511.6666666666665</v>
      </c>
    </row>
    <row r="3426" spans="1:11" ht="15">
      <c r="A3426" t="s">
        <v>36</v>
      </c>
      <c r="B3426">
        <v>1</v>
      </c>
      <c r="C3426">
        <v>11</v>
      </c>
      <c r="D3426" t="s">
        <v>23</v>
      </c>
      <c r="E3426" t="s">
        <v>573</v>
      </c>
      <c r="F3426" s="1">
        <v>3.0336805555555558E-2</v>
      </c>
      <c r="G3426">
        <f>_xlfn.XLOOKUP($A3426,Product_pricing!$B:$B,Product_pricing!$C:$C)</f>
        <v>23</v>
      </c>
      <c r="H3426">
        <f t="shared" si="159"/>
        <v>20.47</v>
      </c>
      <c r="I3426" s="10">
        <f t="shared" si="160"/>
        <v>1.8063509534647495E-2</v>
      </c>
      <c r="J3426" t="str">
        <f>_xlfn.XLOOKUP(A3426,Product_Details!$A:$A,Product_Details!$G:$G,"mens")</f>
        <v>Womens</v>
      </c>
      <c r="K3426">
        <f t="shared" si="161"/>
        <v>2511.6666666666665</v>
      </c>
    </row>
    <row r="3427" spans="1:11" ht="15">
      <c r="A3427" t="s">
        <v>41</v>
      </c>
      <c r="B3427">
        <v>5</v>
      </c>
      <c r="C3427">
        <v>11</v>
      </c>
      <c r="D3427" t="s">
        <v>23</v>
      </c>
      <c r="E3427" t="s">
        <v>573</v>
      </c>
      <c r="F3427" s="1">
        <v>3.0336805555555558E-2</v>
      </c>
      <c r="G3427">
        <f>_xlfn.XLOOKUP($A3427,Product_pricing!$B:$B,Product_pricing!$C:$C)</f>
        <v>10</v>
      </c>
      <c r="H3427">
        <f t="shared" si="159"/>
        <v>44.5</v>
      </c>
      <c r="I3427" s="10">
        <f t="shared" si="160"/>
        <v>3.9268498988364112E-2</v>
      </c>
      <c r="J3427" t="str">
        <f>_xlfn.XLOOKUP(A3427,Product_Details!$A:$A,Product_Details!$G:$G,"mens")</f>
        <v>Mens</v>
      </c>
      <c r="K3427">
        <f t="shared" si="161"/>
        <v>3780</v>
      </c>
    </row>
    <row r="3428" spans="1:11" ht="15">
      <c r="A3428" t="s">
        <v>32</v>
      </c>
      <c r="B3428">
        <v>4</v>
      </c>
      <c r="C3428">
        <v>11</v>
      </c>
      <c r="D3428" t="s">
        <v>23</v>
      </c>
      <c r="E3428" t="s">
        <v>573</v>
      </c>
      <c r="F3428" s="1">
        <v>3.0336805555555558E-2</v>
      </c>
      <c r="G3428">
        <f>_xlfn.XLOOKUP($A3428,Product_pricing!$B:$B,Product_pricing!$C:$C)</f>
        <v>36</v>
      </c>
      <c r="H3428">
        <f t="shared" si="159"/>
        <v>128.16</v>
      </c>
      <c r="I3428" s="10">
        <f t="shared" si="160"/>
        <v>0.11309327708648866</v>
      </c>
      <c r="J3428" t="str">
        <f>_xlfn.XLOOKUP(A3428,Product_Details!$A:$A,Product_Details!$G:$G,"mens")</f>
        <v>Mens</v>
      </c>
      <c r="K3428">
        <f t="shared" si="161"/>
        <v>3780</v>
      </c>
    </row>
    <row r="3429" spans="1:11" ht="15">
      <c r="A3429" t="s">
        <v>35</v>
      </c>
      <c r="B3429">
        <v>2</v>
      </c>
      <c r="C3429">
        <v>17</v>
      </c>
      <c r="D3429" t="s">
        <v>33</v>
      </c>
      <c r="E3429" t="s">
        <v>574</v>
      </c>
      <c r="F3429" s="1">
        <v>3.1077546296296294E-2</v>
      </c>
      <c r="G3429">
        <f>_xlfn.XLOOKUP($A3429,Product_pricing!$B:$B,Product_pricing!$C:$C)</f>
        <v>32</v>
      </c>
      <c r="H3429">
        <f t="shared" si="159"/>
        <v>53.12</v>
      </c>
      <c r="I3429" s="10">
        <f t="shared" si="160"/>
        <v>4.6875116095773071E-2</v>
      </c>
      <c r="J3429" t="str">
        <f>_xlfn.XLOOKUP(A3429,Product_Details!$A:$A,Product_Details!$G:$G,"mens")</f>
        <v>Womens</v>
      </c>
      <c r="K3429">
        <f t="shared" si="161"/>
        <v>1883.75</v>
      </c>
    </row>
    <row r="3430" spans="1:11" ht="15">
      <c r="A3430" t="s">
        <v>29</v>
      </c>
      <c r="B3430">
        <v>2</v>
      </c>
      <c r="C3430">
        <v>17</v>
      </c>
      <c r="D3430" t="s">
        <v>33</v>
      </c>
      <c r="E3430" t="s">
        <v>574</v>
      </c>
      <c r="F3430" s="1">
        <v>3.1077546296296294E-2</v>
      </c>
      <c r="G3430">
        <f>_xlfn.XLOOKUP($A3430,Product_pricing!$B:$B,Product_pricing!$C:$C)</f>
        <v>10</v>
      </c>
      <c r="H3430">
        <f t="shared" si="159"/>
        <v>16.599999999999998</v>
      </c>
      <c r="I3430" s="10">
        <f t="shared" si="160"/>
        <v>1.4648473779929085E-2</v>
      </c>
      <c r="J3430" t="str">
        <f>_xlfn.XLOOKUP(A3430,Product_Details!$A:$A,Product_Details!$G:$G,"mens")</f>
        <v>Womens</v>
      </c>
      <c r="K3430">
        <f t="shared" si="161"/>
        <v>1883.75</v>
      </c>
    </row>
    <row r="3431" spans="1:11" ht="15">
      <c r="A3431" t="s">
        <v>36</v>
      </c>
      <c r="B3431">
        <v>4</v>
      </c>
      <c r="C3431">
        <v>17</v>
      </c>
      <c r="D3431" t="s">
        <v>33</v>
      </c>
      <c r="E3431" t="s">
        <v>574</v>
      </c>
      <c r="F3431" s="1">
        <v>3.1077546296296294E-2</v>
      </c>
      <c r="G3431">
        <f>_xlfn.XLOOKUP($A3431,Product_pricing!$B:$B,Product_pricing!$C:$C)</f>
        <v>23</v>
      </c>
      <c r="H3431">
        <f t="shared" si="159"/>
        <v>76.36</v>
      </c>
      <c r="I3431" s="10">
        <f t="shared" si="160"/>
        <v>6.7382979387673791E-2</v>
      </c>
      <c r="J3431" t="str">
        <f>_xlfn.XLOOKUP(A3431,Product_Details!$A:$A,Product_Details!$G:$G,"mens")</f>
        <v>Womens</v>
      </c>
      <c r="K3431">
        <f t="shared" si="161"/>
        <v>1883.75</v>
      </c>
    </row>
    <row r="3432" spans="1:11" ht="15">
      <c r="A3432" t="s">
        <v>38</v>
      </c>
      <c r="B3432">
        <v>1</v>
      </c>
      <c r="C3432">
        <v>17</v>
      </c>
      <c r="D3432" t="s">
        <v>33</v>
      </c>
      <c r="E3432" t="s">
        <v>574</v>
      </c>
      <c r="F3432" s="1">
        <v>3.1077546296296294E-2</v>
      </c>
      <c r="G3432">
        <f>_xlfn.XLOOKUP($A3432,Product_pricing!$B:$B,Product_pricing!$C:$C)</f>
        <v>54</v>
      </c>
      <c r="H3432">
        <f t="shared" si="159"/>
        <v>44.82</v>
      </c>
      <c r="I3432" s="10">
        <f t="shared" si="160"/>
        <v>3.9550879205808534E-2</v>
      </c>
      <c r="J3432" t="str">
        <f>_xlfn.XLOOKUP(A3432,Product_Details!$A:$A,Product_Details!$G:$G,"mens")</f>
        <v>Womens</v>
      </c>
      <c r="K3432">
        <f t="shared" si="161"/>
        <v>1883.75</v>
      </c>
    </row>
    <row r="3433" spans="1:11" ht="15">
      <c r="A3433" t="s">
        <v>25</v>
      </c>
      <c r="B3433">
        <v>2</v>
      </c>
      <c r="C3433">
        <v>17</v>
      </c>
      <c r="D3433" t="s">
        <v>33</v>
      </c>
      <c r="E3433" t="s">
        <v>574</v>
      </c>
      <c r="F3433" s="1">
        <v>3.1077546296296294E-2</v>
      </c>
      <c r="G3433">
        <f>_xlfn.XLOOKUP($A3433,Product_pricing!$B:$B,Product_pricing!$C:$C)</f>
        <v>40</v>
      </c>
      <c r="H3433">
        <f t="shared" si="159"/>
        <v>66.399999999999991</v>
      </c>
      <c r="I3433" s="10">
        <f t="shared" si="160"/>
        <v>5.8593895119716341E-2</v>
      </c>
      <c r="J3433" t="str">
        <f>_xlfn.XLOOKUP(A3433,Product_Details!$A:$A,Product_Details!$G:$G,"mens")</f>
        <v>Mens</v>
      </c>
      <c r="K3433">
        <f t="shared" si="161"/>
        <v>2520</v>
      </c>
    </row>
    <row r="3434" spans="1:11" ht="15">
      <c r="A3434" t="s">
        <v>41</v>
      </c>
      <c r="B3434">
        <v>1</v>
      </c>
      <c r="C3434">
        <v>17</v>
      </c>
      <c r="D3434" t="s">
        <v>33</v>
      </c>
      <c r="E3434" t="s">
        <v>574</v>
      </c>
      <c r="F3434" s="1">
        <v>3.1077546296296294E-2</v>
      </c>
      <c r="G3434">
        <f>_xlfn.XLOOKUP($A3434,Product_pricing!$B:$B,Product_pricing!$C:$C)</f>
        <v>10</v>
      </c>
      <c r="H3434">
        <f t="shared" si="159"/>
        <v>8.2999999999999989</v>
      </c>
      <c r="I3434" s="10">
        <f t="shared" si="160"/>
        <v>7.3242368899645426E-3</v>
      </c>
      <c r="J3434" t="str">
        <f>_xlfn.XLOOKUP(A3434,Product_Details!$A:$A,Product_Details!$G:$G,"mens")</f>
        <v>Mens</v>
      </c>
      <c r="K3434">
        <f t="shared" si="161"/>
        <v>2520</v>
      </c>
    </row>
    <row r="3435" spans="1:11" ht="15">
      <c r="A3435" t="s">
        <v>27</v>
      </c>
      <c r="B3435">
        <v>1</v>
      </c>
      <c r="C3435">
        <v>17</v>
      </c>
      <c r="D3435" t="s">
        <v>33</v>
      </c>
      <c r="E3435" t="s">
        <v>574</v>
      </c>
      <c r="F3435" s="1">
        <v>3.1077546296296294E-2</v>
      </c>
      <c r="G3435">
        <f>_xlfn.XLOOKUP($A3435,Product_pricing!$B:$B,Product_pricing!$C:$C)</f>
        <v>29</v>
      </c>
      <c r="H3435">
        <f t="shared" si="159"/>
        <v>24.07</v>
      </c>
      <c r="I3435" s="10">
        <f t="shared" si="160"/>
        <v>2.1240286980897177E-2</v>
      </c>
      <c r="J3435" t="str">
        <f>_xlfn.XLOOKUP(A3435,Product_Details!$A:$A,Product_Details!$G:$G,"mens")</f>
        <v>Mens</v>
      </c>
      <c r="K3435">
        <f t="shared" si="161"/>
        <v>2520</v>
      </c>
    </row>
    <row r="3436" spans="1:11" ht="15">
      <c r="A3436" t="s">
        <v>35</v>
      </c>
      <c r="B3436">
        <v>3</v>
      </c>
      <c r="C3436">
        <v>16</v>
      </c>
      <c r="D3436" t="s">
        <v>23</v>
      </c>
      <c r="E3436" s="2">
        <v>62200000</v>
      </c>
      <c r="F3436" s="1">
        <v>3.5530092592592592E-2</v>
      </c>
      <c r="G3436">
        <f>_xlfn.XLOOKUP($A3436,Product_pricing!$B:$B,Product_pricing!$C:$C)</f>
        <v>32</v>
      </c>
      <c r="H3436">
        <f t="shared" si="159"/>
        <v>80.64</v>
      </c>
      <c r="I3436" s="10">
        <f t="shared" si="160"/>
        <v>7.1159814795992857E-2</v>
      </c>
      <c r="J3436" t="str">
        <f>_xlfn.XLOOKUP(A3436,Product_Details!$A:$A,Product_Details!$G:$G,"mens")</f>
        <v>Womens</v>
      </c>
      <c r="K3436">
        <f t="shared" si="161"/>
        <v>3767.5</v>
      </c>
    </row>
    <row r="3437" spans="1:11" ht="15">
      <c r="A3437" t="s">
        <v>30</v>
      </c>
      <c r="B3437">
        <v>4</v>
      </c>
      <c r="C3437">
        <v>16</v>
      </c>
      <c r="D3437" t="s">
        <v>23</v>
      </c>
      <c r="E3437" s="2">
        <v>62200000</v>
      </c>
      <c r="F3437" s="1">
        <v>3.5530092592592592E-2</v>
      </c>
      <c r="G3437">
        <f>_xlfn.XLOOKUP($A3437,Product_pricing!$B:$B,Product_pricing!$C:$C)</f>
        <v>19</v>
      </c>
      <c r="H3437">
        <f t="shared" si="159"/>
        <v>63.839999999999996</v>
      </c>
      <c r="I3437" s="10">
        <f t="shared" si="160"/>
        <v>5.6334853380161011E-2</v>
      </c>
      <c r="J3437" t="str">
        <f>_xlfn.XLOOKUP(A3437,Product_Details!$A:$A,Product_Details!$G:$G,"mens")</f>
        <v>Womens</v>
      </c>
      <c r="K3437">
        <f t="shared" si="161"/>
        <v>3767.5</v>
      </c>
    </row>
    <row r="3438" spans="1:11" ht="15">
      <c r="A3438" t="s">
        <v>41</v>
      </c>
      <c r="B3438">
        <v>2</v>
      </c>
      <c r="C3438">
        <v>16</v>
      </c>
      <c r="D3438" t="s">
        <v>23</v>
      </c>
      <c r="E3438" s="2">
        <v>62200000</v>
      </c>
      <c r="F3438" s="1">
        <v>3.5530092592592592E-2</v>
      </c>
      <c r="G3438">
        <f>_xlfn.XLOOKUP($A3438,Product_pricing!$B:$B,Product_pricing!$C:$C)</f>
        <v>10</v>
      </c>
      <c r="H3438">
        <f t="shared" si="159"/>
        <v>16.8</v>
      </c>
      <c r="I3438" s="10">
        <f t="shared" si="160"/>
        <v>1.4824961415831846E-2</v>
      </c>
      <c r="J3438" t="str">
        <f>_xlfn.XLOOKUP(A3438,Product_Details!$A:$A,Product_Details!$G:$G,"mens")</f>
        <v>Mens</v>
      </c>
      <c r="K3438">
        <f t="shared" si="161"/>
        <v>2520</v>
      </c>
    </row>
    <row r="3439" spans="1:11" ht="15">
      <c r="A3439" t="s">
        <v>32</v>
      </c>
      <c r="B3439">
        <v>3</v>
      </c>
      <c r="C3439">
        <v>16</v>
      </c>
      <c r="D3439" t="s">
        <v>23</v>
      </c>
      <c r="E3439" s="2">
        <v>62200000</v>
      </c>
      <c r="F3439" s="1">
        <v>3.5530092592592592E-2</v>
      </c>
      <c r="G3439">
        <f>_xlfn.XLOOKUP($A3439,Product_pricing!$B:$B,Product_pricing!$C:$C)</f>
        <v>36</v>
      </c>
      <c r="H3439">
        <f t="shared" si="159"/>
        <v>90.72</v>
      </c>
      <c r="I3439" s="10">
        <f t="shared" si="160"/>
        <v>8.0054791645491966E-2</v>
      </c>
      <c r="J3439" t="str">
        <f>_xlfn.XLOOKUP(A3439,Product_Details!$A:$A,Product_Details!$G:$G,"mens")</f>
        <v>Mens</v>
      </c>
      <c r="K3439">
        <f t="shared" si="161"/>
        <v>2520</v>
      </c>
    </row>
    <row r="3440" spans="1:11" ht="15">
      <c r="A3440" t="s">
        <v>26</v>
      </c>
      <c r="B3440">
        <v>1</v>
      </c>
      <c r="C3440">
        <v>16</v>
      </c>
      <c r="D3440" t="s">
        <v>23</v>
      </c>
      <c r="E3440" s="2">
        <v>62200000</v>
      </c>
      <c r="F3440" s="1">
        <v>3.5530092592592592E-2</v>
      </c>
      <c r="G3440">
        <f>_xlfn.XLOOKUP($A3440,Product_pricing!$B:$B,Product_pricing!$C:$C)</f>
        <v>17</v>
      </c>
      <c r="H3440">
        <f t="shared" si="159"/>
        <v>14.28</v>
      </c>
      <c r="I3440" s="10">
        <f t="shared" si="160"/>
        <v>1.2601217203457069E-2</v>
      </c>
      <c r="J3440" t="str">
        <f>_xlfn.XLOOKUP(A3440,Product_Details!$A:$A,Product_Details!$G:$G,"mens")</f>
        <v>Mens</v>
      </c>
      <c r="K3440">
        <f t="shared" si="161"/>
        <v>2520</v>
      </c>
    </row>
    <row r="3441" spans="1:11" ht="15">
      <c r="A3441" t="s">
        <v>22</v>
      </c>
      <c r="B3441">
        <v>3</v>
      </c>
      <c r="C3441">
        <v>22</v>
      </c>
      <c r="D3441" t="s">
        <v>23</v>
      </c>
      <c r="E3441" t="s">
        <v>575</v>
      </c>
      <c r="F3441" s="1">
        <v>3.4079861111111116E-2</v>
      </c>
      <c r="G3441">
        <f>_xlfn.XLOOKUP($A3441,Product_pricing!$B:$B,Product_pricing!$C:$C)</f>
        <v>13</v>
      </c>
      <c r="H3441">
        <f t="shared" si="159"/>
        <v>30.42</v>
      </c>
      <c r="I3441" s="10">
        <f t="shared" si="160"/>
        <v>2.6843769420809807E-2</v>
      </c>
      <c r="J3441" t="str">
        <f>_xlfn.XLOOKUP(A3441,Product_Details!$A:$A,Product_Details!$G:$G,"mens")</f>
        <v>Womens</v>
      </c>
      <c r="K3441">
        <f t="shared" si="161"/>
        <v>2511.6666666666665</v>
      </c>
    </row>
    <row r="3442" spans="1:11" ht="15">
      <c r="A3442" t="s">
        <v>35</v>
      </c>
      <c r="B3442">
        <v>3</v>
      </c>
      <c r="C3442">
        <v>22</v>
      </c>
      <c r="D3442" t="s">
        <v>23</v>
      </c>
      <c r="E3442" t="s">
        <v>575</v>
      </c>
      <c r="F3442" s="1">
        <v>3.4079861111111116E-2</v>
      </c>
      <c r="G3442">
        <f>_xlfn.XLOOKUP($A3442,Product_pricing!$B:$B,Product_pricing!$C:$C)</f>
        <v>32</v>
      </c>
      <c r="H3442">
        <f t="shared" si="159"/>
        <v>74.88</v>
      </c>
      <c r="I3442" s="10">
        <f t="shared" si="160"/>
        <v>6.6076970881993366E-2</v>
      </c>
      <c r="J3442" t="str">
        <f>_xlfn.XLOOKUP(A3442,Product_Details!$A:$A,Product_Details!$G:$G,"mens")</f>
        <v>Womens</v>
      </c>
      <c r="K3442">
        <f t="shared" si="161"/>
        <v>2511.6666666666665</v>
      </c>
    </row>
    <row r="3443" spans="1:11" ht="15">
      <c r="A3443" t="s">
        <v>29</v>
      </c>
      <c r="B3443">
        <v>3</v>
      </c>
      <c r="C3443">
        <v>22</v>
      </c>
      <c r="D3443" t="s">
        <v>23</v>
      </c>
      <c r="E3443" t="s">
        <v>575</v>
      </c>
      <c r="F3443" s="1">
        <v>3.4079861111111116E-2</v>
      </c>
      <c r="G3443">
        <f>_xlfn.XLOOKUP($A3443,Product_pricing!$B:$B,Product_pricing!$C:$C)</f>
        <v>10</v>
      </c>
      <c r="H3443">
        <f t="shared" si="159"/>
        <v>23.400000000000002</v>
      </c>
      <c r="I3443" s="10">
        <f t="shared" si="160"/>
        <v>2.0649053400622931E-2</v>
      </c>
      <c r="J3443" t="str">
        <f>_xlfn.XLOOKUP(A3443,Product_Details!$A:$A,Product_Details!$G:$G,"mens")</f>
        <v>Womens</v>
      </c>
      <c r="K3443">
        <f t="shared" si="161"/>
        <v>2511.6666666666665</v>
      </c>
    </row>
    <row r="3444" spans="1:11" ht="15">
      <c r="A3444" t="s">
        <v>41</v>
      </c>
      <c r="B3444">
        <v>5</v>
      </c>
      <c r="C3444">
        <v>22</v>
      </c>
      <c r="D3444" t="s">
        <v>23</v>
      </c>
      <c r="E3444" t="s">
        <v>575</v>
      </c>
      <c r="F3444" s="1">
        <v>3.4079861111111116E-2</v>
      </c>
      <c r="G3444">
        <f>_xlfn.XLOOKUP($A3444,Product_pricing!$B:$B,Product_pricing!$C:$C)</f>
        <v>10</v>
      </c>
      <c r="H3444">
        <f t="shared" si="159"/>
        <v>39</v>
      </c>
      <c r="I3444" s="10">
        <f t="shared" si="160"/>
        <v>3.4415089001038214E-2</v>
      </c>
      <c r="J3444" t="str">
        <f>_xlfn.XLOOKUP(A3444,Product_Details!$A:$A,Product_Details!$G:$G,"mens")</f>
        <v>Mens</v>
      </c>
      <c r="K3444">
        <f t="shared" si="161"/>
        <v>2520</v>
      </c>
    </row>
    <row r="3445" spans="1:11" ht="15">
      <c r="A3445" t="s">
        <v>26</v>
      </c>
      <c r="B3445">
        <v>1</v>
      </c>
      <c r="C3445">
        <v>22</v>
      </c>
      <c r="D3445" t="s">
        <v>23</v>
      </c>
      <c r="E3445" t="s">
        <v>575</v>
      </c>
      <c r="F3445" s="1">
        <v>3.4079861111111116E-2</v>
      </c>
      <c r="G3445">
        <f>_xlfn.XLOOKUP($A3445,Product_pricing!$B:$B,Product_pricing!$C:$C)</f>
        <v>17</v>
      </c>
      <c r="H3445">
        <f t="shared" si="159"/>
        <v>13.26</v>
      </c>
      <c r="I3445" s="10">
        <f t="shared" si="160"/>
        <v>1.1701130260352991E-2</v>
      </c>
      <c r="J3445" t="str">
        <f>_xlfn.XLOOKUP(A3445,Product_Details!$A:$A,Product_Details!$G:$G,"mens")</f>
        <v>Mens</v>
      </c>
      <c r="K3445">
        <f t="shared" si="161"/>
        <v>2520</v>
      </c>
    </row>
    <row r="3446" spans="1:11" ht="15">
      <c r="A3446" t="s">
        <v>27</v>
      </c>
      <c r="B3446">
        <v>1</v>
      </c>
      <c r="C3446">
        <v>22</v>
      </c>
      <c r="D3446" t="s">
        <v>23</v>
      </c>
      <c r="E3446" t="s">
        <v>575</v>
      </c>
      <c r="F3446" s="1">
        <v>3.4079861111111116E-2</v>
      </c>
      <c r="G3446">
        <f>_xlfn.XLOOKUP($A3446,Product_pricing!$B:$B,Product_pricing!$C:$C)</f>
        <v>29</v>
      </c>
      <c r="H3446">
        <f t="shared" si="159"/>
        <v>22.62</v>
      </c>
      <c r="I3446" s="10">
        <f t="shared" si="160"/>
        <v>1.9960751620602166E-2</v>
      </c>
      <c r="J3446" t="str">
        <f>_xlfn.XLOOKUP(A3446,Product_Details!$A:$A,Product_Details!$G:$G,"mens")</f>
        <v>Mens</v>
      </c>
      <c r="K3446">
        <f t="shared" si="161"/>
        <v>2520</v>
      </c>
    </row>
    <row r="3447" spans="1:11" ht="15">
      <c r="A3447" t="s">
        <v>35</v>
      </c>
      <c r="B3447">
        <v>1</v>
      </c>
      <c r="C3447">
        <v>14</v>
      </c>
      <c r="D3447" t="s">
        <v>33</v>
      </c>
      <c r="E3447" t="s">
        <v>576</v>
      </c>
      <c r="F3447" s="1">
        <v>1.2626157407407407E-2</v>
      </c>
      <c r="G3447">
        <f>_xlfn.XLOOKUP($A3447,Product_pricing!$B:$B,Product_pricing!$C:$C)</f>
        <v>32</v>
      </c>
      <c r="H3447">
        <f t="shared" si="159"/>
        <v>27.52</v>
      </c>
      <c r="I3447" s="10">
        <f t="shared" si="160"/>
        <v>2.4284698700219785E-2</v>
      </c>
      <c r="J3447" t="str">
        <f>_xlfn.XLOOKUP(A3447,Product_Details!$A:$A,Product_Details!$G:$G,"mens")</f>
        <v>Womens</v>
      </c>
      <c r="K3447">
        <f t="shared" si="161"/>
        <v>1883.75</v>
      </c>
    </row>
    <row r="3448" spans="1:11" ht="15">
      <c r="A3448" t="s">
        <v>29</v>
      </c>
      <c r="B3448">
        <v>3</v>
      </c>
      <c r="C3448">
        <v>14</v>
      </c>
      <c r="D3448" t="s">
        <v>33</v>
      </c>
      <c r="E3448" t="s">
        <v>576</v>
      </c>
      <c r="F3448" s="1">
        <v>1.2626157407407407E-2</v>
      </c>
      <c r="G3448">
        <f>_xlfn.XLOOKUP($A3448,Product_pricing!$B:$B,Product_pricing!$C:$C)</f>
        <v>10</v>
      </c>
      <c r="H3448">
        <f t="shared" si="159"/>
        <v>25.8</v>
      </c>
      <c r="I3448" s="10">
        <f t="shared" si="160"/>
        <v>2.276690503145605E-2</v>
      </c>
      <c r="J3448" t="str">
        <f>_xlfn.XLOOKUP(A3448,Product_Details!$A:$A,Product_Details!$G:$G,"mens")</f>
        <v>Womens</v>
      </c>
      <c r="K3448">
        <f t="shared" si="161"/>
        <v>1883.75</v>
      </c>
    </row>
    <row r="3449" spans="1:11" ht="15">
      <c r="A3449" t="s">
        <v>36</v>
      </c>
      <c r="B3449">
        <v>3</v>
      </c>
      <c r="C3449">
        <v>14</v>
      </c>
      <c r="D3449" t="s">
        <v>33</v>
      </c>
      <c r="E3449" t="s">
        <v>576</v>
      </c>
      <c r="F3449" s="1">
        <v>1.2626157407407407E-2</v>
      </c>
      <c r="G3449">
        <f>_xlfn.XLOOKUP($A3449,Product_pricing!$B:$B,Product_pricing!$C:$C)</f>
        <v>23</v>
      </c>
      <c r="H3449">
        <f t="shared" si="159"/>
        <v>59.339999999999996</v>
      </c>
      <c r="I3449" s="10">
        <f t="shared" si="160"/>
        <v>5.2363881572348905E-2</v>
      </c>
      <c r="J3449" t="str">
        <f>_xlfn.XLOOKUP(A3449,Product_Details!$A:$A,Product_Details!$G:$G,"mens")</f>
        <v>Womens</v>
      </c>
      <c r="K3449">
        <f t="shared" si="161"/>
        <v>1883.75</v>
      </c>
    </row>
    <row r="3450" spans="1:11" ht="15">
      <c r="A3450" t="s">
        <v>38</v>
      </c>
      <c r="B3450">
        <v>3</v>
      </c>
      <c r="C3450">
        <v>14</v>
      </c>
      <c r="D3450" t="s">
        <v>33</v>
      </c>
      <c r="E3450" t="s">
        <v>576</v>
      </c>
      <c r="F3450" s="1">
        <v>1.2626157407407407E-2</v>
      </c>
      <c r="G3450">
        <f>_xlfn.XLOOKUP($A3450,Product_pricing!$B:$B,Product_pricing!$C:$C)</f>
        <v>54</v>
      </c>
      <c r="H3450">
        <f t="shared" si="159"/>
        <v>139.32</v>
      </c>
      <c r="I3450" s="10">
        <f t="shared" si="160"/>
        <v>0.12294128716986265</v>
      </c>
      <c r="J3450" t="str">
        <f>_xlfn.XLOOKUP(A3450,Product_Details!$A:$A,Product_Details!$G:$G,"mens")</f>
        <v>Womens</v>
      </c>
      <c r="K3450">
        <f t="shared" si="161"/>
        <v>1883.75</v>
      </c>
    </row>
    <row r="3451" spans="1:11" ht="15">
      <c r="A3451" t="s">
        <v>25</v>
      </c>
      <c r="B3451">
        <v>3</v>
      </c>
      <c r="C3451">
        <v>14</v>
      </c>
      <c r="D3451" t="s">
        <v>33</v>
      </c>
      <c r="E3451" t="s">
        <v>576</v>
      </c>
      <c r="F3451" s="1">
        <v>1.2626157407407407E-2</v>
      </c>
      <c r="G3451">
        <f>_xlfn.XLOOKUP($A3451,Product_pricing!$B:$B,Product_pricing!$C:$C)</f>
        <v>40</v>
      </c>
      <c r="H3451">
        <f t="shared" si="159"/>
        <v>103.2</v>
      </c>
      <c r="I3451" s="10">
        <f t="shared" si="160"/>
        <v>9.10676201258242E-2</v>
      </c>
      <c r="J3451" t="str">
        <f>_xlfn.XLOOKUP(A3451,Product_Details!$A:$A,Product_Details!$G:$G,"mens")</f>
        <v>Mens</v>
      </c>
      <c r="K3451">
        <f t="shared" si="161"/>
        <v>2520</v>
      </c>
    </row>
    <row r="3452" spans="1:11" ht="15">
      <c r="A3452" t="s">
        <v>31</v>
      </c>
      <c r="B3452">
        <v>1</v>
      </c>
      <c r="C3452">
        <v>14</v>
      </c>
      <c r="D3452" t="s">
        <v>33</v>
      </c>
      <c r="E3452" t="s">
        <v>576</v>
      </c>
      <c r="F3452" s="1">
        <v>1.2626157407407407E-2</v>
      </c>
      <c r="G3452">
        <f>_xlfn.XLOOKUP($A3452,Product_pricing!$B:$B,Product_pricing!$C:$C)</f>
        <v>57</v>
      </c>
      <c r="H3452">
        <f t="shared" si="159"/>
        <v>49.019999999999996</v>
      </c>
      <c r="I3452" s="10">
        <f t="shared" si="160"/>
        <v>4.3257119559766487E-2</v>
      </c>
      <c r="J3452" t="str">
        <f>_xlfn.XLOOKUP(A3452,Product_Details!$A:$A,Product_Details!$G:$G,"mens")</f>
        <v>Mens</v>
      </c>
      <c r="K3452">
        <f t="shared" si="161"/>
        <v>2520</v>
      </c>
    </row>
    <row r="3453" spans="1:11" ht="15">
      <c r="A3453" t="s">
        <v>27</v>
      </c>
      <c r="B3453">
        <v>5</v>
      </c>
      <c r="C3453">
        <v>14</v>
      </c>
      <c r="D3453" t="s">
        <v>33</v>
      </c>
      <c r="E3453" t="s">
        <v>576</v>
      </c>
      <c r="F3453" s="1">
        <v>1.2626157407407407E-2</v>
      </c>
      <c r="G3453">
        <f>_xlfn.XLOOKUP($A3453,Product_pricing!$B:$B,Product_pricing!$C:$C)</f>
        <v>29</v>
      </c>
      <c r="H3453">
        <f t="shared" si="159"/>
        <v>124.7</v>
      </c>
      <c r="I3453" s="10">
        <f t="shared" si="160"/>
        <v>0.11004004098537092</v>
      </c>
      <c r="J3453" t="str">
        <f>_xlfn.XLOOKUP(A3453,Product_Details!$A:$A,Product_Details!$G:$G,"mens")</f>
        <v>Mens</v>
      </c>
      <c r="K3453">
        <f t="shared" si="161"/>
        <v>2520</v>
      </c>
    </row>
    <row r="3454" spans="1:11" ht="15">
      <c r="A3454" t="s">
        <v>22</v>
      </c>
      <c r="B3454">
        <v>3</v>
      </c>
      <c r="C3454">
        <v>6</v>
      </c>
      <c r="D3454" t="s">
        <v>33</v>
      </c>
      <c r="E3454">
        <v>465151</v>
      </c>
      <c r="F3454" s="1">
        <v>1.3868055555555555E-2</v>
      </c>
      <c r="G3454">
        <f>_xlfn.XLOOKUP($A3454,Product_pricing!$B:$B,Product_pricing!$C:$C)</f>
        <v>13</v>
      </c>
      <c r="H3454">
        <f t="shared" si="159"/>
        <v>36.659999999999997</v>
      </c>
      <c r="I3454" s="10">
        <f t="shared" si="160"/>
        <v>3.2350183660975917E-2</v>
      </c>
      <c r="J3454" t="str">
        <f>_xlfn.XLOOKUP(A3454,Product_Details!$A:$A,Product_Details!$G:$G,"mens")</f>
        <v>Womens</v>
      </c>
      <c r="K3454">
        <f t="shared" si="161"/>
        <v>3767.5</v>
      </c>
    </row>
    <row r="3455" spans="1:11" ht="15">
      <c r="A3455" t="s">
        <v>38</v>
      </c>
      <c r="B3455">
        <v>4</v>
      </c>
      <c r="C3455">
        <v>6</v>
      </c>
      <c r="D3455" t="s">
        <v>33</v>
      </c>
      <c r="E3455">
        <v>465151</v>
      </c>
      <c r="F3455" s="1">
        <v>1.3868055555555555E-2</v>
      </c>
      <c r="G3455">
        <f>_xlfn.XLOOKUP($A3455,Product_pricing!$B:$B,Product_pricing!$C:$C)</f>
        <v>54</v>
      </c>
      <c r="H3455">
        <f t="shared" si="159"/>
        <v>203.04</v>
      </c>
      <c r="I3455" s="10">
        <f t="shared" si="160"/>
        <v>0.17917024796848202</v>
      </c>
      <c r="J3455" t="str">
        <f>_xlfn.XLOOKUP(A3455,Product_Details!$A:$A,Product_Details!$G:$G,"mens")</f>
        <v>Womens</v>
      </c>
      <c r="K3455">
        <f t="shared" si="161"/>
        <v>3767.5</v>
      </c>
    </row>
    <row r="3456" spans="1:11" ht="15">
      <c r="A3456" t="s">
        <v>31</v>
      </c>
      <c r="B3456">
        <v>5</v>
      </c>
      <c r="C3456">
        <v>6</v>
      </c>
      <c r="D3456" t="s">
        <v>33</v>
      </c>
      <c r="E3456">
        <v>465151</v>
      </c>
      <c r="F3456" s="1">
        <v>1.3868055555555555E-2</v>
      </c>
      <c r="G3456">
        <f>_xlfn.XLOOKUP($A3456,Product_pricing!$B:$B,Product_pricing!$C:$C)</f>
        <v>57</v>
      </c>
      <c r="H3456">
        <f t="shared" si="159"/>
        <v>267.89999999999998</v>
      </c>
      <c r="I3456" s="10">
        <f t="shared" si="160"/>
        <v>0.23640518829174709</v>
      </c>
      <c r="J3456" t="str">
        <f>_xlfn.XLOOKUP(A3456,Product_Details!$A:$A,Product_Details!$G:$G,"mens")</f>
        <v>Mens</v>
      </c>
      <c r="K3456">
        <f t="shared" si="161"/>
        <v>3780</v>
      </c>
    </row>
    <row r="3457" spans="1:11" ht="15">
      <c r="A3457" t="s">
        <v>27</v>
      </c>
      <c r="B3457">
        <v>4</v>
      </c>
      <c r="C3457">
        <v>6</v>
      </c>
      <c r="D3457" t="s">
        <v>33</v>
      </c>
      <c r="E3457">
        <v>465151</v>
      </c>
      <c r="F3457" s="1">
        <v>1.3868055555555555E-2</v>
      </c>
      <c r="G3457">
        <f>_xlfn.XLOOKUP($A3457,Product_pricing!$B:$B,Product_pricing!$C:$C)</f>
        <v>29</v>
      </c>
      <c r="H3457">
        <f t="shared" si="159"/>
        <v>109.03999999999999</v>
      </c>
      <c r="I3457" s="10">
        <f t="shared" si="160"/>
        <v>9.6221059094184783E-2</v>
      </c>
      <c r="J3457" t="str">
        <f>_xlfn.XLOOKUP(A3457,Product_Details!$A:$A,Product_Details!$G:$G,"mens")</f>
        <v>Mens</v>
      </c>
      <c r="K3457">
        <f t="shared" si="161"/>
        <v>3780</v>
      </c>
    </row>
    <row r="3458" spans="1:11" ht="15">
      <c r="A3458" t="s">
        <v>35</v>
      </c>
      <c r="B3458">
        <v>1</v>
      </c>
      <c r="C3458">
        <v>1</v>
      </c>
      <c r="D3458" t="s">
        <v>33</v>
      </c>
      <c r="E3458" t="s">
        <v>577</v>
      </c>
      <c r="F3458" s="1">
        <v>6.3981481481481485E-3</v>
      </c>
      <c r="G3458">
        <f>_xlfn.XLOOKUP($A3458,Product_pricing!$B:$B,Product_pricing!$C:$C)</f>
        <v>32</v>
      </c>
      <c r="H3458">
        <f t="shared" si="159"/>
        <v>31.68</v>
      </c>
      <c r="I3458" s="10">
        <f t="shared" si="160"/>
        <v>2.7955641526997192E-2</v>
      </c>
      <c r="J3458" t="str">
        <f>_xlfn.XLOOKUP(A3458,Product_Details!$A:$A,Product_Details!$G:$G,"mens")</f>
        <v>Womens</v>
      </c>
      <c r="K3458">
        <f t="shared" si="161"/>
        <v>3767.5</v>
      </c>
    </row>
    <row r="3459" spans="1:11" ht="15">
      <c r="A3459" t="s">
        <v>36</v>
      </c>
      <c r="B3459">
        <v>1</v>
      </c>
      <c r="C3459">
        <v>1</v>
      </c>
      <c r="D3459" t="s">
        <v>33</v>
      </c>
      <c r="E3459" t="s">
        <v>577</v>
      </c>
      <c r="F3459" s="1">
        <v>6.3981481481481485E-3</v>
      </c>
      <c r="G3459">
        <f>_xlfn.XLOOKUP($A3459,Product_pricing!$B:$B,Product_pricing!$C:$C)</f>
        <v>23</v>
      </c>
      <c r="H3459">
        <f t="shared" ref="H3459:H3522" si="162">B3459*G3459*(1-C3459/100)</f>
        <v>22.77</v>
      </c>
      <c r="I3459" s="10">
        <f t="shared" ref="I3459:I3522" si="163">(H3459/SUM($H:$H))*1000</f>
        <v>2.0093117347529235E-2</v>
      </c>
      <c r="J3459" t="str">
        <f>_xlfn.XLOOKUP(A3459,Product_Details!$A:$A,Product_Details!$G:$G,"mens")</f>
        <v>Womens</v>
      </c>
      <c r="K3459">
        <f t="shared" ref="K3459:K3522" si="164">COUNTIFS($J:$J, J3459) / COUNTIFS($J:$J, J3459, $E:$E, E3459)</f>
        <v>3767.5</v>
      </c>
    </row>
    <row r="3460" spans="1:11" ht="15">
      <c r="A3460" t="s">
        <v>25</v>
      </c>
      <c r="B3460">
        <v>3</v>
      </c>
      <c r="C3460">
        <v>1</v>
      </c>
      <c r="D3460" t="s">
        <v>33</v>
      </c>
      <c r="E3460" t="s">
        <v>577</v>
      </c>
      <c r="F3460" s="1">
        <v>6.3981481481481485E-3</v>
      </c>
      <c r="G3460">
        <f>_xlfn.XLOOKUP($A3460,Product_pricing!$B:$B,Product_pricing!$C:$C)</f>
        <v>40</v>
      </c>
      <c r="H3460">
        <f t="shared" si="162"/>
        <v>118.8</v>
      </c>
      <c r="I3460" s="10">
        <f t="shared" si="163"/>
        <v>0.10483365572623948</v>
      </c>
      <c r="J3460" t="str">
        <f>_xlfn.XLOOKUP(A3460,Product_Details!$A:$A,Product_Details!$G:$G,"mens")</f>
        <v>Mens</v>
      </c>
      <c r="K3460">
        <f t="shared" si="164"/>
        <v>2520</v>
      </c>
    </row>
    <row r="3461" spans="1:11" ht="15">
      <c r="A3461" t="s">
        <v>26</v>
      </c>
      <c r="B3461">
        <v>5</v>
      </c>
      <c r="C3461">
        <v>1</v>
      </c>
      <c r="D3461" t="s">
        <v>33</v>
      </c>
      <c r="E3461" t="s">
        <v>577</v>
      </c>
      <c r="F3461" s="1">
        <v>6.3981481481481485E-3</v>
      </c>
      <c r="G3461">
        <f>_xlfn.XLOOKUP($A3461,Product_pricing!$B:$B,Product_pricing!$C:$C)</f>
        <v>17</v>
      </c>
      <c r="H3461">
        <f t="shared" si="162"/>
        <v>84.15</v>
      </c>
      <c r="I3461" s="10">
        <f t="shared" si="163"/>
        <v>7.4257172806086305E-2</v>
      </c>
      <c r="J3461" t="str">
        <f>_xlfn.XLOOKUP(A3461,Product_Details!$A:$A,Product_Details!$G:$G,"mens")</f>
        <v>Mens</v>
      </c>
      <c r="K3461">
        <f t="shared" si="164"/>
        <v>2520</v>
      </c>
    </row>
    <row r="3462" spans="1:11" ht="15">
      <c r="A3462" t="s">
        <v>27</v>
      </c>
      <c r="B3462">
        <v>5</v>
      </c>
      <c r="C3462">
        <v>1</v>
      </c>
      <c r="D3462" t="s">
        <v>33</v>
      </c>
      <c r="E3462" t="s">
        <v>577</v>
      </c>
      <c r="F3462" s="1">
        <v>6.3981481481481485E-3</v>
      </c>
      <c r="G3462">
        <f>_xlfn.XLOOKUP($A3462,Product_pricing!$B:$B,Product_pricing!$C:$C)</f>
        <v>29</v>
      </c>
      <c r="H3462">
        <f t="shared" si="162"/>
        <v>143.55000000000001</v>
      </c>
      <c r="I3462" s="10">
        <f t="shared" si="163"/>
        <v>0.12667400066920606</v>
      </c>
      <c r="J3462" t="str">
        <f>_xlfn.XLOOKUP(A3462,Product_Details!$A:$A,Product_Details!$G:$G,"mens")</f>
        <v>Mens</v>
      </c>
      <c r="K3462">
        <f t="shared" si="164"/>
        <v>2520</v>
      </c>
    </row>
    <row r="3463" spans="1:11" ht="15">
      <c r="A3463" t="s">
        <v>22</v>
      </c>
      <c r="B3463">
        <v>2</v>
      </c>
      <c r="C3463">
        <v>14</v>
      </c>
      <c r="D3463" t="s">
        <v>23</v>
      </c>
      <c r="E3463" t="s">
        <v>578</v>
      </c>
      <c r="F3463" s="1">
        <v>3.2739583333333336E-2</v>
      </c>
      <c r="G3463">
        <f>_xlfn.XLOOKUP($A3463,Product_pricing!$B:$B,Product_pricing!$C:$C)</f>
        <v>13</v>
      </c>
      <c r="H3463">
        <f t="shared" si="162"/>
        <v>22.36</v>
      </c>
      <c r="I3463" s="10">
        <f t="shared" si="163"/>
        <v>1.9731317693928576E-2</v>
      </c>
      <c r="J3463" t="str">
        <f>_xlfn.XLOOKUP(A3463,Product_Details!$A:$A,Product_Details!$G:$G,"mens")</f>
        <v>Womens</v>
      </c>
      <c r="K3463">
        <f t="shared" si="164"/>
        <v>1883.75</v>
      </c>
    </row>
    <row r="3464" spans="1:11" ht="15">
      <c r="A3464" t="s">
        <v>35</v>
      </c>
      <c r="B3464">
        <v>5</v>
      </c>
      <c r="C3464">
        <v>14</v>
      </c>
      <c r="D3464" t="s">
        <v>23</v>
      </c>
      <c r="E3464" t="s">
        <v>578</v>
      </c>
      <c r="F3464" s="1">
        <v>3.2739583333333336E-2</v>
      </c>
      <c r="G3464">
        <f>_xlfn.XLOOKUP($A3464,Product_pricing!$B:$B,Product_pricing!$C:$C)</f>
        <v>32</v>
      </c>
      <c r="H3464">
        <f t="shared" si="162"/>
        <v>137.6</v>
      </c>
      <c r="I3464" s="10">
        <f t="shared" si="163"/>
        <v>0.12142349350109892</v>
      </c>
      <c r="J3464" t="str">
        <f>_xlfn.XLOOKUP(A3464,Product_Details!$A:$A,Product_Details!$G:$G,"mens")</f>
        <v>Womens</v>
      </c>
      <c r="K3464">
        <f t="shared" si="164"/>
        <v>1883.75</v>
      </c>
    </row>
    <row r="3465" spans="1:11" ht="15">
      <c r="A3465" t="s">
        <v>29</v>
      </c>
      <c r="B3465">
        <v>3</v>
      </c>
      <c r="C3465">
        <v>14</v>
      </c>
      <c r="D3465" t="s">
        <v>23</v>
      </c>
      <c r="E3465" t="s">
        <v>578</v>
      </c>
      <c r="F3465" s="1">
        <v>3.2739583333333336E-2</v>
      </c>
      <c r="G3465">
        <f>_xlfn.XLOOKUP($A3465,Product_pricing!$B:$B,Product_pricing!$C:$C)</f>
        <v>10</v>
      </c>
      <c r="H3465">
        <f t="shared" si="162"/>
        <v>25.8</v>
      </c>
      <c r="I3465" s="10">
        <f t="shared" si="163"/>
        <v>2.276690503145605E-2</v>
      </c>
      <c r="J3465" t="str">
        <f>_xlfn.XLOOKUP(A3465,Product_Details!$A:$A,Product_Details!$G:$G,"mens")</f>
        <v>Womens</v>
      </c>
      <c r="K3465">
        <f t="shared" si="164"/>
        <v>1883.75</v>
      </c>
    </row>
    <row r="3466" spans="1:11" ht="15">
      <c r="A3466" t="s">
        <v>36</v>
      </c>
      <c r="B3466">
        <v>1</v>
      </c>
      <c r="C3466">
        <v>14</v>
      </c>
      <c r="D3466" t="s">
        <v>23</v>
      </c>
      <c r="E3466" t="s">
        <v>578</v>
      </c>
      <c r="F3466" s="1">
        <v>3.2739583333333336E-2</v>
      </c>
      <c r="G3466">
        <f>_xlfn.XLOOKUP($A3466,Product_pricing!$B:$B,Product_pricing!$C:$C)</f>
        <v>23</v>
      </c>
      <c r="H3466">
        <f t="shared" si="162"/>
        <v>19.78</v>
      </c>
      <c r="I3466" s="10">
        <f t="shared" si="163"/>
        <v>1.745462719078297E-2</v>
      </c>
      <c r="J3466" t="str">
        <f>_xlfn.XLOOKUP(A3466,Product_Details!$A:$A,Product_Details!$G:$G,"mens")</f>
        <v>Womens</v>
      </c>
      <c r="K3466">
        <f t="shared" si="164"/>
        <v>1883.75</v>
      </c>
    </row>
    <row r="3467" spans="1:11" ht="15">
      <c r="A3467" t="s">
        <v>31</v>
      </c>
      <c r="B3467">
        <v>2</v>
      </c>
      <c r="C3467">
        <v>14</v>
      </c>
      <c r="D3467" t="s">
        <v>23</v>
      </c>
      <c r="E3467" t="s">
        <v>578</v>
      </c>
      <c r="F3467" s="1">
        <v>3.2739583333333336E-2</v>
      </c>
      <c r="G3467">
        <f>_xlfn.XLOOKUP($A3467,Product_pricing!$B:$B,Product_pricing!$C:$C)</f>
        <v>57</v>
      </c>
      <c r="H3467">
        <f t="shared" si="162"/>
        <v>98.039999999999992</v>
      </c>
      <c r="I3467" s="10">
        <f t="shared" si="163"/>
        <v>8.6514239119532974E-2</v>
      </c>
      <c r="J3467" t="str">
        <f>_xlfn.XLOOKUP(A3467,Product_Details!$A:$A,Product_Details!$G:$G,"mens")</f>
        <v>Mens</v>
      </c>
      <c r="K3467">
        <f t="shared" si="164"/>
        <v>1890</v>
      </c>
    </row>
    <row r="3468" spans="1:11" ht="15">
      <c r="A3468" t="s">
        <v>32</v>
      </c>
      <c r="B3468">
        <v>4</v>
      </c>
      <c r="C3468">
        <v>14</v>
      </c>
      <c r="D3468" t="s">
        <v>23</v>
      </c>
      <c r="E3468" t="s">
        <v>578</v>
      </c>
      <c r="F3468" s="1">
        <v>3.2739583333333336E-2</v>
      </c>
      <c r="G3468">
        <f>_xlfn.XLOOKUP($A3468,Product_pricing!$B:$B,Product_pricing!$C:$C)</f>
        <v>36</v>
      </c>
      <c r="H3468">
        <f t="shared" si="162"/>
        <v>123.84</v>
      </c>
      <c r="I3468" s="10">
        <f t="shared" si="163"/>
        <v>0.10928114415098904</v>
      </c>
      <c r="J3468" t="str">
        <f>_xlfn.XLOOKUP(A3468,Product_Details!$A:$A,Product_Details!$G:$G,"mens")</f>
        <v>Mens</v>
      </c>
      <c r="K3468">
        <f t="shared" si="164"/>
        <v>1890</v>
      </c>
    </row>
    <row r="3469" spans="1:11" ht="15">
      <c r="A3469" t="s">
        <v>26</v>
      </c>
      <c r="B3469">
        <v>5</v>
      </c>
      <c r="C3469">
        <v>14</v>
      </c>
      <c r="D3469" t="s">
        <v>23</v>
      </c>
      <c r="E3469" t="s">
        <v>578</v>
      </c>
      <c r="F3469" s="1">
        <v>3.2739583333333336E-2</v>
      </c>
      <c r="G3469">
        <f>_xlfn.XLOOKUP($A3469,Product_pricing!$B:$B,Product_pricing!$C:$C)</f>
        <v>17</v>
      </c>
      <c r="H3469">
        <f t="shared" si="162"/>
        <v>73.099999999999994</v>
      </c>
      <c r="I3469" s="10">
        <f t="shared" si="163"/>
        <v>6.4506230922458802E-2</v>
      </c>
      <c r="J3469" t="str">
        <f>_xlfn.XLOOKUP(A3469,Product_Details!$A:$A,Product_Details!$G:$G,"mens")</f>
        <v>Mens</v>
      </c>
      <c r="K3469">
        <f t="shared" si="164"/>
        <v>1890</v>
      </c>
    </row>
    <row r="3470" spans="1:11" ht="15">
      <c r="A3470" t="s">
        <v>27</v>
      </c>
      <c r="B3470">
        <v>4</v>
      </c>
      <c r="C3470">
        <v>14</v>
      </c>
      <c r="D3470" t="s">
        <v>23</v>
      </c>
      <c r="E3470" t="s">
        <v>578</v>
      </c>
      <c r="F3470" s="1">
        <v>3.2739583333333336E-2</v>
      </c>
      <c r="G3470">
        <f>_xlfn.XLOOKUP($A3470,Product_pricing!$B:$B,Product_pricing!$C:$C)</f>
        <v>29</v>
      </c>
      <c r="H3470">
        <f t="shared" si="162"/>
        <v>99.76</v>
      </c>
      <c r="I3470" s="10">
        <f t="shared" si="163"/>
        <v>8.8032032788296716E-2</v>
      </c>
      <c r="J3470" t="str">
        <f>_xlfn.XLOOKUP(A3470,Product_Details!$A:$A,Product_Details!$G:$G,"mens")</f>
        <v>Mens</v>
      </c>
      <c r="K3470">
        <f t="shared" si="164"/>
        <v>1890</v>
      </c>
    </row>
    <row r="3471" spans="1:11" ht="15">
      <c r="A3471" t="s">
        <v>22</v>
      </c>
      <c r="B3471">
        <v>3</v>
      </c>
      <c r="C3471">
        <v>19</v>
      </c>
      <c r="D3471" t="s">
        <v>33</v>
      </c>
      <c r="E3471" t="s">
        <v>579</v>
      </c>
      <c r="F3471" s="1">
        <v>2.9513888888888892E-2</v>
      </c>
      <c r="G3471">
        <f>_xlfn.XLOOKUP($A3471,Product_pricing!$B:$B,Product_pricing!$C:$C)</f>
        <v>13</v>
      </c>
      <c r="H3471">
        <f t="shared" si="162"/>
        <v>31.590000000000003</v>
      </c>
      <c r="I3471" s="10">
        <f t="shared" si="163"/>
        <v>2.7876222090840955E-2</v>
      </c>
      <c r="J3471" t="str">
        <f>_xlfn.XLOOKUP(A3471,Product_Details!$A:$A,Product_Details!$G:$G,"mens")</f>
        <v>Womens</v>
      </c>
      <c r="K3471">
        <f t="shared" si="164"/>
        <v>7535</v>
      </c>
    </row>
    <row r="3472" spans="1:11" ht="15">
      <c r="A3472" t="s">
        <v>25</v>
      </c>
      <c r="B3472">
        <v>1</v>
      </c>
      <c r="C3472">
        <v>19</v>
      </c>
      <c r="D3472" t="s">
        <v>33</v>
      </c>
      <c r="E3472" t="s">
        <v>579</v>
      </c>
      <c r="F3472" s="1">
        <v>2.9513888888888892E-2</v>
      </c>
      <c r="G3472">
        <f>_xlfn.XLOOKUP($A3472,Product_pricing!$B:$B,Product_pricing!$C:$C)</f>
        <v>40</v>
      </c>
      <c r="H3472">
        <f t="shared" si="162"/>
        <v>32.400000000000006</v>
      </c>
      <c r="I3472" s="10">
        <f t="shared" si="163"/>
        <v>2.8590997016247136E-2</v>
      </c>
      <c r="J3472" t="str">
        <f>_xlfn.XLOOKUP(A3472,Product_Details!$A:$A,Product_Details!$G:$G,"mens")</f>
        <v>Mens</v>
      </c>
      <c r="K3472">
        <f t="shared" si="164"/>
        <v>3780</v>
      </c>
    </row>
    <row r="3473" spans="1:11" ht="15">
      <c r="A3473" t="s">
        <v>32</v>
      </c>
      <c r="B3473">
        <v>1</v>
      </c>
      <c r="C3473">
        <v>19</v>
      </c>
      <c r="D3473" t="s">
        <v>33</v>
      </c>
      <c r="E3473" t="s">
        <v>579</v>
      </c>
      <c r="F3473" s="1">
        <v>2.9513888888888892E-2</v>
      </c>
      <c r="G3473">
        <f>_xlfn.XLOOKUP($A3473,Product_pricing!$B:$B,Product_pricing!$C:$C)</f>
        <v>36</v>
      </c>
      <c r="H3473">
        <f t="shared" si="162"/>
        <v>29.160000000000004</v>
      </c>
      <c r="I3473" s="10">
        <f t="shared" si="163"/>
        <v>2.5731897314622422E-2</v>
      </c>
      <c r="J3473" t="str">
        <f>_xlfn.XLOOKUP(A3473,Product_Details!$A:$A,Product_Details!$G:$G,"mens")</f>
        <v>Mens</v>
      </c>
      <c r="K3473">
        <f t="shared" si="164"/>
        <v>3780</v>
      </c>
    </row>
    <row r="3474" spans="1:11" ht="15">
      <c r="A3474" t="s">
        <v>30</v>
      </c>
      <c r="B3474">
        <v>5</v>
      </c>
      <c r="C3474">
        <v>16</v>
      </c>
      <c r="D3474" t="s">
        <v>23</v>
      </c>
      <c r="E3474" t="s">
        <v>580</v>
      </c>
      <c r="F3474" s="1">
        <v>2.8119212962962964E-2</v>
      </c>
      <c r="G3474">
        <f>_xlfn.XLOOKUP($A3474,Product_pricing!$B:$B,Product_pricing!$C:$C)</f>
        <v>19</v>
      </c>
      <c r="H3474">
        <f t="shared" si="162"/>
        <v>79.8</v>
      </c>
      <c r="I3474" s="10">
        <f t="shared" si="163"/>
        <v>7.0418566725201262E-2</v>
      </c>
      <c r="J3474" t="str">
        <f>_xlfn.XLOOKUP(A3474,Product_Details!$A:$A,Product_Details!$G:$G,"mens")</f>
        <v>Womens</v>
      </c>
      <c r="K3474">
        <f t="shared" si="164"/>
        <v>3767.5</v>
      </c>
    </row>
    <row r="3475" spans="1:11" ht="15">
      <c r="A3475" t="s">
        <v>38</v>
      </c>
      <c r="B3475">
        <v>2</v>
      </c>
      <c r="C3475">
        <v>16</v>
      </c>
      <c r="D3475" t="s">
        <v>23</v>
      </c>
      <c r="E3475" t="s">
        <v>580</v>
      </c>
      <c r="F3475" s="1">
        <v>2.8119212962962964E-2</v>
      </c>
      <c r="G3475">
        <f>_xlfn.XLOOKUP($A3475,Product_pricing!$B:$B,Product_pricing!$C:$C)</f>
        <v>54</v>
      </c>
      <c r="H3475">
        <f t="shared" si="162"/>
        <v>90.72</v>
      </c>
      <c r="I3475" s="10">
        <f t="shared" si="163"/>
        <v>8.0054791645491966E-2</v>
      </c>
      <c r="J3475" t="str">
        <f>_xlfn.XLOOKUP(A3475,Product_Details!$A:$A,Product_Details!$G:$G,"mens")</f>
        <v>Womens</v>
      </c>
      <c r="K3475">
        <f t="shared" si="164"/>
        <v>3767.5</v>
      </c>
    </row>
    <row r="3476" spans="1:11" ht="15">
      <c r="A3476" t="s">
        <v>25</v>
      </c>
      <c r="B3476">
        <v>2</v>
      </c>
      <c r="C3476">
        <v>16</v>
      </c>
      <c r="D3476" t="s">
        <v>23</v>
      </c>
      <c r="E3476" t="s">
        <v>580</v>
      </c>
      <c r="F3476" s="1">
        <v>2.8119212962962964E-2</v>
      </c>
      <c r="G3476">
        <f>_xlfn.XLOOKUP($A3476,Product_pricing!$B:$B,Product_pricing!$C:$C)</f>
        <v>40</v>
      </c>
      <c r="H3476">
        <f t="shared" si="162"/>
        <v>67.2</v>
      </c>
      <c r="I3476" s="10">
        <f t="shared" si="163"/>
        <v>5.9299845663327383E-2</v>
      </c>
      <c r="J3476" t="str">
        <f>_xlfn.XLOOKUP(A3476,Product_Details!$A:$A,Product_Details!$G:$G,"mens")</f>
        <v>Mens</v>
      </c>
      <c r="K3476">
        <f t="shared" si="164"/>
        <v>7560</v>
      </c>
    </row>
    <row r="3477" spans="1:11" ht="15">
      <c r="A3477" t="s">
        <v>22</v>
      </c>
      <c r="B3477">
        <v>1</v>
      </c>
      <c r="C3477">
        <v>4</v>
      </c>
      <c r="D3477" t="s">
        <v>23</v>
      </c>
      <c r="E3477" t="s">
        <v>581</v>
      </c>
      <c r="F3477" s="1">
        <v>9.0381944444444442E-3</v>
      </c>
      <c r="G3477">
        <f>_xlfn.XLOOKUP($A3477,Product_pricing!$B:$B,Product_pricing!$C:$C)</f>
        <v>13</v>
      </c>
      <c r="H3477">
        <f t="shared" si="162"/>
        <v>12.48</v>
      </c>
      <c r="I3477" s="10">
        <f t="shared" si="163"/>
        <v>1.1012828480332229E-2</v>
      </c>
      <c r="J3477" t="str">
        <f>_xlfn.XLOOKUP(A3477,Product_Details!$A:$A,Product_Details!$G:$G,"mens")</f>
        <v>Womens</v>
      </c>
      <c r="K3477">
        <f t="shared" si="164"/>
        <v>1883.75</v>
      </c>
    </row>
    <row r="3478" spans="1:11" ht="15">
      <c r="A3478" t="s">
        <v>36</v>
      </c>
      <c r="B3478">
        <v>3</v>
      </c>
      <c r="C3478">
        <v>4</v>
      </c>
      <c r="D3478" t="s">
        <v>23</v>
      </c>
      <c r="E3478" t="s">
        <v>581</v>
      </c>
      <c r="F3478" s="1">
        <v>9.0381944444444442E-3</v>
      </c>
      <c r="G3478">
        <f>_xlfn.XLOOKUP($A3478,Product_pricing!$B:$B,Product_pricing!$C:$C)</f>
        <v>23</v>
      </c>
      <c r="H3478">
        <f t="shared" si="162"/>
        <v>66.239999999999995</v>
      </c>
      <c r="I3478" s="10">
        <f t="shared" si="163"/>
        <v>5.845270501099413E-2</v>
      </c>
      <c r="J3478" t="str">
        <f>_xlfn.XLOOKUP(A3478,Product_Details!$A:$A,Product_Details!$G:$G,"mens")</f>
        <v>Womens</v>
      </c>
      <c r="K3478">
        <f t="shared" si="164"/>
        <v>1883.75</v>
      </c>
    </row>
    <row r="3479" spans="1:11" ht="15">
      <c r="A3479" t="s">
        <v>30</v>
      </c>
      <c r="B3479">
        <v>2</v>
      </c>
      <c r="C3479">
        <v>4</v>
      </c>
      <c r="D3479" t="s">
        <v>23</v>
      </c>
      <c r="E3479" t="s">
        <v>581</v>
      </c>
      <c r="F3479" s="1">
        <v>9.0381944444444442E-3</v>
      </c>
      <c r="G3479">
        <f>_xlfn.XLOOKUP($A3479,Product_pricing!$B:$B,Product_pricing!$C:$C)</f>
        <v>19</v>
      </c>
      <c r="H3479">
        <f t="shared" si="162"/>
        <v>36.479999999999997</v>
      </c>
      <c r="I3479" s="10">
        <f t="shared" si="163"/>
        <v>3.219134478866343E-2</v>
      </c>
      <c r="J3479" t="str">
        <f>_xlfn.XLOOKUP(A3479,Product_Details!$A:$A,Product_Details!$G:$G,"mens")</f>
        <v>Womens</v>
      </c>
      <c r="K3479">
        <f t="shared" si="164"/>
        <v>1883.75</v>
      </c>
    </row>
    <row r="3480" spans="1:11" ht="15">
      <c r="A3480" t="s">
        <v>38</v>
      </c>
      <c r="B3480">
        <v>3</v>
      </c>
      <c r="C3480">
        <v>4</v>
      </c>
      <c r="D3480" t="s">
        <v>23</v>
      </c>
      <c r="E3480" t="s">
        <v>581</v>
      </c>
      <c r="F3480" s="1">
        <v>9.0381944444444442E-3</v>
      </c>
      <c r="G3480">
        <f>_xlfn.XLOOKUP($A3480,Product_pricing!$B:$B,Product_pricing!$C:$C)</f>
        <v>54</v>
      </c>
      <c r="H3480">
        <f t="shared" si="162"/>
        <v>155.51999999999998</v>
      </c>
      <c r="I3480" s="10">
        <f t="shared" si="163"/>
        <v>0.13723678567798622</v>
      </c>
      <c r="J3480" t="str">
        <f>_xlfn.XLOOKUP(A3480,Product_Details!$A:$A,Product_Details!$G:$G,"mens")</f>
        <v>Womens</v>
      </c>
      <c r="K3480">
        <f t="shared" si="164"/>
        <v>1883.75</v>
      </c>
    </row>
    <row r="3481" spans="1:11" ht="15">
      <c r="A3481" t="s">
        <v>25</v>
      </c>
      <c r="B3481">
        <v>4</v>
      </c>
      <c r="C3481">
        <v>4</v>
      </c>
      <c r="D3481" t="s">
        <v>23</v>
      </c>
      <c r="E3481" t="s">
        <v>581</v>
      </c>
      <c r="F3481" s="1">
        <v>9.0381944444444442E-3</v>
      </c>
      <c r="G3481">
        <f>_xlfn.XLOOKUP($A3481,Product_pricing!$B:$B,Product_pricing!$C:$C)</f>
        <v>40</v>
      </c>
      <c r="H3481">
        <f t="shared" si="162"/>
        <v>153.6</v>
      </c>
      <c r="I3481" s="10">
        <f t="shared" si="163"/>
        <v>0.13554250437331972</v>
      </c>
      <c r="J3481" t="str">
        <f>_xlfn.XLOOKUP(A3481,Product_Details!$A:$A,Product_Details!$G:$G,"mens")</f>
        <v>Mens</v>
      </c>
      <c r="K3481">
        <f t="shared" si="164"/>
        <v>1890</v>
      </c>
    </row>
    <row r="3482" spans="1:11" ht="15">
      <c r="A3482" t="s">
        <v>41</v>
      </c>
      <c r="B3482">
        <v>2</v>
      </c>
      <c r="C3482">
        <v>4</v>
      </c>
      <c r="D3482" t="s">
        <v>23</v>
      </c>
      <c r="E3482" t="s">
        <v>581</v>
      </c>
      <c r="F3482" s="1">
        <v>9.0381944444444442E-3</v>
      </c>
      <c r="G3482">
        <f>_xlfn.XLOOKUP($A3482,Product_pricing!$B:$B,Product_pricing!$C:$C)</f>
        <v>10</v>
      </c>
      <c r="H3482">
        <f t="shared" si="162"/>
        <v>19.2</v>
      </c>
      <c r="I3482" s="10">
        <f t="shared" si="163"/>
        <v>1.6942813046664965E-2</v>
      </c>
      <c r="J3482" t="str">
        <f>_xlfn.XLOOKUP(A3482,Product_Details!$A:$A,Product_Details!$G:$G,"mens")</f>
        <v>Mens</v>
      </c>
      <c r="K3482">
        <f t="shared" si="164"/>
        <v>1890</v>
      </c>
    </row>
    <row r="3483" spans="1:11" ht="15">
      <c r="A3483" t="s">
        <v>31</v>
      </c>
      <c r="B3483">
        <v>4</v>
      </c>
      <c r="C3483">
        <v>4</v>
      </c>
      <c r="D3483" t="s">
        <v>23</v>
      </c>
      <c r="E3483" t="s">
        <v>581</v>
      </c>
      <c r="F3483" s="1">
        <v>9.0381944444444442E-3</v>
      </c>
      <c r="G3483">
        <f>_xlfn.XLOOKUP($A3483,Product_pricing!$B:$B,Product_pricing!$C:$C)</f>
        <v>57</v>
      </c>
      <c r="H3483">
        <f t="shared" si="162"/>
        <v>218.88</v>
      </c>
      <c r="I3483" s="10">
        <f t="shared" si="163"/>
        <v>0.19314806873198062</v>
      </c>
      <c r="J3483" t="str">
        <f>_xlfn.XLOOKUP(A3483,Product_Details!$A:$A,Product_Details!$G:$G,"mens")</f>
        <v>Mens</v>
      </c>
      <c r="K3483">
        <f t="shared" si="164"/>
        <v>1890</v>
      </c>
    </row>
    <row r="3484" spans="1:11" ht="15">
      <c r="A3484" t="s">
        <v>26</v>
      </c>
      <c r="B3484">
        <v>5</v>
      </c>
      <c r="C3484">
        <v>4</v>
      </c>
      <c r="D3484" t="s">
        <v>23</v>
      </c>
      <c r="E3484" t="s">
        <v>581</v>
      </c>
      <c r="F3484" s="1">
        <v>9.0381944444444442E-3</v>
      </c>
      <c r="G3484">
        <f>_xlfn.XLOOKUP($A3484,Product_pricing!$B:$B,Product_pricing!$C:$C)</f>
        <v>17</v>
      </c>
      <c r="H3484">
        <f t="shared" si="162"/>
        <v>81.599999999999994</v>
      </c>
      <c r="I3484" s="10">
        <f t="shared" si="163"/>
        <v>7.200695544832611E-2</v>
      </c>
      <c r="J3484" t="str">
        <f>_xlfn.XLOOKUP(A3484,Product_Details!$A:$A,Product_Details!$G:$G,"mens")</f>
        <v>Mens</v>
      </c>
      <c r="K3484">
        <f t="shared" si="164"/>
        <v>1890</v>
      </c>
    </row>
    <row r="3485" spans="1:11" ht="15">
      <c r="A3485" t="s">
        <v>35</v>
      </c>
      <c r="B3485">
        <v>4</v>
      </c>
      <c r="C3485">
        <v>0</v>
      </c>
      <c r="D3485" t="s">
        <v>23</v>
      </c>
      <c r="E3485" t="s">
        <v>582</v>
      </c>
      <c r="F3485" s="1">
        <v>3.4666666666666672E-2</v>
      </c>
      <c r="G3485">
        <f>_xlfn.XLOOKUP($A3485,Product_pricing!$B:$B,Product_pricing!$C:$C)</f>
        <v>32</v>
      </c>
      <c r="H3485">
        <f t="shared" si="162"/>
        <v>128</v>
      </c>
      <c r="I3485" s="10">
        <f t="shared" si="163"/>
        <v>0.11295208697776644</v>
      </c>
      <c r="J3485" t="str">
        <f>_xlfn.XLOOKUP(A3485,Product_Details!$A:$A,Product_Details!$G:$G,"mens")</f>
        <v>Womens</v>
      </c>
      <c r="K3485">
        <f t="shared" si="164"/>
        <v>1883.75</v>
      </c>
    </row>
    <row r="3486" spans="1:11" ht="15">
      <c r="A3486" t="s">
        <v>36</v>
      </c>
      <c r="B3486">
        <v>5</v>
      </c>
      <c r="C3486">
        <v>0</v>
      </c>
      <c r="D3486" t="s">
        <v>23</v>
      </c>
      <c r="E3486" t="s">
        <v>582</v>
      </c>
      <c r="F3486" s="1">
        <v>3.4666666666666672E-2</v>
      </c>
      <c r="G3486">
        <f>_xlfn.XLOOKUP($A3486,Product_pricing!$B:$B,Product_pricing!$C:$C)</f>
        <v>23</v>
      </c>
      <c r="H3486">
        <f t="shared" si="162"/>
        <v>115</v>
      </c>
      <c r="I3486" s="10">
        <f t="shared" si="163"/>
        <v>0.10148039064408704</v>
      </c>
      <c r="J3486" t="str">
        <f>_xlfn.XLOOKUP(A3486,Product_Details!$A:$A,Product_Details!$G:$G,"mens")</f>
        <v>Womens</v>
      </c>
      <c r="K3486">
        <f t="shared" si="164"/>
        <v>1883.75</v>
      </c>
    </row>
    <row r="3487" spans="1:11" ht="15">
      <c r="A3487" t="s">
        <v>30</v>
      </c>
      <c r="B3487">
        <v>2</v>
      </c>
      <c r="C3487">
        <v>0</v>
      </c>
      <c r="D3487" t="s">
        <v>23</v>
      </c>
      <c r="E3487" t="s">
        <v>582</v>
      </c>
      <c r="F3487" s="1">
        <v>3.4666666666666672E-2</v>
      </c>
      <c r="G3487">
        <f>_xlfn.XLOOKUP($A3487,Product_pricing!$B:$B,Product_pricing!$C:$C)</f>
        <v>19</v>
      </c>
      <c r="H3487">
        <f t="shared" si="162"/>
        <v>38</v>
      </c>
      <c r="I3487" s="10">
        <f t="shared" si="163"/>
        <v>3.3532650821524415E-2</v>
      </c>
      <c r="J3487" t="str">
        <f>_xlfn.XLOOKUP(A3487,Product_Details!$A:$A,Product_Details!$G:$G,"mens")</f>
        <v>Womens</v>
      </c>
      <c r="K3487">
        <f t="shared" si="164"/>
        <v>1883.75</v>
      </c>
    </row>
    <row r="3488" spans="1:11" ht="15">
      <c r="A3488" t="s">
        <v>38</v>
      </c>
      <c r="B3488">
        <v>1</v>
      </c>
      <c r="C3488">
        <v>0</v>
      </c>
      <c r="D3488" t="s">
        <v>23</v>
      </c>
      <c r="E3488" t="s">
        <v>582</v>
      </c>
      <c r="F3488" s="1">
        <v>3.4666666666666672E-2</v>
      </c>
      <c r="G3488">
        <f>_xlfn.XLOOKUP($A3488,Product_pricing!$B:$B,Product_pricing!$C:$C)</f>
        <v>54</v>
      </c>
      <c r="H3488">
        <f t="shared" si="162"/>
        <v>54</v>
      </c>
      <c r="I3488" s="10">
        <f t="shared" si="163"/>
        <v>4.7651661693745219E-2</v>
      </c>
      <c r="J3488" t="str">
        <f>_xlfn.XLOOKUP(A3488,Product_Details!$A:$A,Product_Details!$G:$G,"mens")</f>
        <v>Womens</v>
      </c>
      <c r="K3488">
        <f t="shared" si="164"/>
        <v>1883.75</v>
      </c>
    </row>
    <row r="3489" spans="1:11" ht="15">
      <c r="A3489" t="s">
        <v>41</v>
      </c>
      <c r="B3489">
        <v>2</v>
      </c>
      <c r="C3489">
        <v>0</v>
      </c>
      <c r="D3489" t="s">
        <v>23</v>
      </c>
      <c r="E3489" t="s">
        <v>582</v>
      </c>
      <c r="F3489" s="1">
        <v>3.4666666666666672E-2</v>
      </c>
      <c r="G3489">
        <f>_xlfn.XLOOKUP($A3489,Product_pricing!$B:$B,Product_pricing!$C:$C)</f>
        <v>10</v>
      </c>
      <c r="H3489">
        <f t="shared" si="162"/>
        <v>20</v>
      </c>
      <c r="I3489" s="10">
        <f t="shared" si="163"/>
        <v>1.7648763590276006E-2</v>
      </c>
      <c r="J3489" t="str">
        <f>_xlfn.XLOOKUP(A3489,Product_Details!$A:$A,Product_Details!$G:$G,"mens")</f>
        <v>Mens</v>
      </c>
      <c r="K3489">
        <f t="shared" si="164"/>
        <v>3780</v>
      </c>
    </row>
    <row r="3490" spans="1:11" ht="15">
      <c r="A3490" t="s">
        <v>31</v>
      </c>
      <c r="B3490">
        <v>4</v>
      </c>
      <c r="C3490">
        <v>0</v>
      </c>
      <c r="D3490" t="s">
        <v>23</v>
      </c>
      <c r="E3490" t="s">
        <v>582</v>
      </c>
      <c r="F3490" s="1">
        <v>3.4666666666666672E-2</v>
      </c>
      <c r="G3490">
        <f>_xlfn.XLOOKUP($A3490,Product_pricing!$B:$B,Product_pricing!$C:$C)</f>
        <v>57</v>
      </c>
      <c r="H3490">
        <f t="shared" si="162"/>
        <v>228</v>
      </c>
      <c r="I3490" s="10">
        <f t="shared" si="163"/>
        <v>0.20119590492914646</v>
      </c>
      <c r="J3490" t="str">
        <f>_xlfn.XLOOKUP(A3490,Product_Details!$A:$A,Product_Details!$G:$G,"mens")</f>
        <v>Mens</v>
      </c>
      <c r="K3490">
        <f t="shared" si="164"/>
        <v>3780</v>
      </c>
    </row>
    <row r="3491" spans="1:11" ht="15">
      <c r="A3491" t="s">
        <v>35</v>
      </c>
      <c r="B3491">
        <v>2</v>
      </c>
      <c r="C3491">
        <v>0</v>
      </c>
      <c r="D3491" t="s">
        <v>23</v>
      </c>
      <c r="E3491">
        <v>683069</v>
      </c>
      <c r="F3491" s="1">
        <v>1.0582175925925925E-2</v>
      </c>
      <c r="G3491">
        <f>_xlfn.XLOOKUP($A3491,Product_pricing!$B:$B,Product_pricing!$C:$C)</f>
        <v>32</v>
      </c>
      <c r="H3491">
        <f t="shared" si="162"/>
        <v>64</v>
      </c>
      <c r="I3491" s="10">
        <f t="shared" si="163"/>
        <v>5.6476043488883222E-2</v>
      </c>
      <c r="J3491" t="str">
        <f>_xlfn.XLOOKUP(A3491,Product_Details!$A:$A,Product_Details!$G:$G,"mens")</f>
        <v>Womens</v>
      </c>
      <c r="K3491">
        <f t="shared" si="164"/>
        <v>1883.75</v>
      </c>
    </row>
    <row r="3492" spans="1:11" ht="15">
      <c r="A3492" t="s">
        <v>29</v>
      </c>
      <c r="B3492">
        <v>1</v>
      </c>
      <c r="C3492">
        <v>0</v>
      </c>
      <c r="D3492" t="s">
        <v>23</v>
      </c>
      <c r="E3492">
        <v>683069</v>
      </c>
      <c r="F3492" s="1">
        <v>1.0582175925925925E-2</v>
      </c>
      <c r="G3492">
        <f>_xlfn.XLOOKUP($A3492,Product_pricing!$B:$B,Product_pricing!$C:$C)</f>
        <v>10</v>
      </c>
      <c r="H3492">
        <f t="shared" si="162"/>
        <v>10</v>
      </c>
      <c r="I3492" s="10">
        <f t="shared" si="163"/>
        <v>8.8243817951380032E-3</v>
      </c>
      <c r="J3492" t="str">
        <f>_xlfn.XLOOKUP(A3492,Product_Details!$A:$A,Product_Details!$G:$G,"mens")</f>
        <v>Womens</v>
      </c>
      <c r="K3492">
        <f t="shared" si="164"/>
        <v>1883.75</v>
      </c>
    </row>
    <row r="3493" spans="1:11" ht="15">
      <c r="A3493" t="s">
        <v>36</v>
      </c>
      <c r="B3493">
        <v>1</v>
      </c>
      <c r="C3493">
        <v>0</v>
      </c>
      <c r="D3493" t="s">
        <v>23</v>
      </c>
      <c r="E3493">
        <v>683069</v>
      </c>
      <c r="F3493" s="1">
        <v>1.0582175925925925E-2</v>
      </c>
      <c r="G3493">
        <f>_xlfn.XLOOKUP($A3493,Product_pricing!$B:$B,Product_pricing!$C:$C)</f>
        <v>23</v>
      </c>
      <c r="H3493">
        <f t="shared" si="162"/>
        <v>23</v>
      </c>
      <c r="I3493" s="10">
        <f t="shared" si="163"/>
        <v>2.0296078128817407E-2</v>
      </c>
      <c r="J3493" t="str">
        <f>_xlfn.XLOOKUP(A3493,Product_Details!$A:$A,Product_Details!$G:$G,"mens")</f>
        <v>Womens</v>
      </c>
      <c r="K3493">
        <f t="shared" si="164"/>
        <v>1883.75</v>
      </c>
    </row>
    <row r="3494" spans="1:11" ht="15">
      <c r="A3494" t="s">
        <v>38</v>
      </c>
      <c r="B3494">
        <v>3</v>
      </c>
      <c r="C3494">
        <v>0</v>
      </c>
      <c r="D3494" t="s">
        <v>23</v>
      </c>
      <c r="E3494">
        <v>683069</v>
      </c>
      <c r="F3494" s="1">
        <v>1.0582175925925925E-2</v>
      </c>
      <c r="G3494">
        <f>_xlfn.XLOOKUP($A3494,Product_pricing!$B:$B,Product_pricing!$C:$C)</f>
        <v>54</v>
      </c>
      <c r="H3494">
        <f t="shared" si="162"/>
        <v>162</v>
      </c>
      <c r="I3494" s="10">
        <f t="shared" si="163"/>
        <v>0.14295498508123564</v>
      </c>
      <c r="J3494" t="str">
        <f>_xlfn.XLOOKUP(A3494,Product_Details!$A:$A,Product_Details!$G:$G,"mens")</f>
        <v>Womens</v>
      </c>
      <c r="K3494">
        <f t="shared" si="164"/>
        <v>1883.75</v>
      </c>
    </row>
    <row r="3495" spans="1:11" ht="15">
      <c r="A3495" t="s">
        <v>31</v>
      </c>
      <c r="B3495">
        <v>1</v>
      </c>
      <c r="C3495">
        <v>0</v>
      </c>
      <c r="D3495" t="s">
        <v>23</v>
      </c>
      <c r="E3495">
        <v>683069</v>
      </c>
      <c r="F3495" s="1">
        <v>1.0582175925925925E-2</v>
      </c>
      <c r="G3495">
        <f>_xlfn.XLOOKUP($A3495,Product_pricing!$B:$B,Product_pricing!$C:$C)</f>
        <v>57</v>
      </c>
      <c r="H3495">
        <f t="shared" si="162"/>
        <v>57</v>
      </c>
      <c r="I3495" s="10">
        <f t="shared" si="163"/>
        <v>5.0298976232286616E-2</v>
      </c>
      <c r="J3495" t="str">
        <f>_xlfn.XLOOKUP(A3495,Product_Details!$A:$A,Product_Details!$G:$G,"mens")</f>
        <v>Mens</v>
      </c>
      <c r="K3495">
        <f t="shared" si="164"/>
        <v>2520</v>
      </c>
    </row>
    <row r="3496" spans="1:11" ht="15">
      <c r="A3496" t="s">
        <v>32</v>
      </c>
      <c r="B3496">
        <v>4</v>
      </c>
      <c r="C3496">
        <v>0</v>
      </c>
      <c r="D3496" t="s">
        <v>23</v>
      </c>
      <c r="E3496">
        <v>683069</v>
      </c>
      <c r="F3496" s="1">
        <v>1.0582175925925925E-2</v>
      </c>
      <c r="G3496">
        <f>_xlfn.XLOOKUP($A3496,Product_pricing!$B:$B,Product_pricing!$C:$C)</f>
        <v>36</v>
      </c>
      <c r="H3496">
        <f t="shared" si="162"/>
        <v>144</v>
      </c>
      <c r="I3496" s="10">
        <f t="shared" si="163"/>
        <v>0.12707109784998727</v>
      </c>
      <c r="J3496" t="str">
        <f>_xlfn.XLOOKUP(A3496,Product_Details!$A:$A,Product_Details!$G:$G,"mens")</f>
        <v>Mens</v>
      </c>
      <c r="K3496">
        <f t="shared" si="164"/>
        <v>2520</v>
      </c>
    </row>
    <row r="3497" spans="1:11" ht="15">
      <c r="A3497" t="s">
        <v>27</v>
      </c>
      <c r="B3497">
        <v>2</v>
      </c>
      <c r="C3497">
        <v>0</v>
      </c>
      <c r="D3497" t="s">
        <v>23</v>
      </c>
      <c r="E3497">
        <v>683069</v>
      </c>
      <c r="F3497" s="1">
        <v>1.0582175925925925E-2</v>
      </c>
      <c r="G3497">
        <f>_xlfn.XLOOKUP($A3497,Product_pricing!$B:$B,Product_pricing!$C:$C)</f>
        <v>29</v>
      </c>
      <c r="H3497">
        <f t="shared" si="162"/>
        <v>58</v>
      </c>
      <c r="I3497" s="10">
        <f t="shared" si="163"/>
        <v>5.1181414411800422E-2</v>
      </c>
      <c r="J3497" t="str">
        <f>_xlfn.XLOOKUP(A3497,Product_Details!$A:$A,Product_Details!$G:$G,"mens")</f>
        <v>Mens</v>
      </c>
      <c r="K3497">
        <f t="shared" si="164"/>
        <v>2520</v>
      </c>
    </row>
    <row r="3498" spans="1:11" ht="15">
      <c r="A3498" t="s">
        <v>22</v>
      </c>
      <c r="B3498">
        <v>4</v>
      </c>
      <c r="C3498">
        <v>5</v>
      </c>
      <c r="D3498" t="s">
        <v>23</v>
      </c>
      <c r="E3498" t="s">
        <v>583</v>
      </c>
      <c r="F3498" s="1">
        <v>3.7082175925925928E-2</v>
      </c>
      <c r="G3498">
        <f>_xlfn.XLOOKUP($A3498,Product_pricing!$B:$B,Product_pricing!$C:$C)</f>
        <v>13</v>
      </c>
      <c r="H3498">
        <f t="shared" si="162"/>
        <v>49.4</v>
      </c>
      <c r="I3498" s="10">
        <f t="shared" si="163"/>
        <v>4.3592446067981738E-2</v>
      </c>
      <c r="J3498" t="str">
        <f>_xlfn.XLOOKUP(A3498,Product_Details!$A:$A,Product_Details!$G:$G,"mens")</f>
        <v>Womens</v>
      </c>
      <c r="K3498">
        <f t="shared" si="164"/>
        <v>1255.8333333333333</v>
      </c>
    </row>
    <row r="3499" spans="1:11" ht="15">
      <c r="A3499" t="s">
        <v>35</v>
      </c>
      <c r="B3499">
        <v>3</v>
      </c>
      <c r="C3499">
        <v>5</v>
      </c>
      <c r="D3499" t="s">
        <v>23</v>
      </c>
      <c r="E3499" t="s">
        <v>583</v>
      </c>
      <c r="F3499" s="1">
        <v>3.7082175925925928E-2</v>
      </c>
      <c r="G3499">
        <f>_xlfn.XLOOKUP($A3499,Product_pricing!$B:$B,Product_pricing!$C:$C)</f>
        <v>32</v>
      </c>
      <c r="H3499">
        <f t="shared" si="162"/>
        <v>91.199999999999989</v>
      </c>
      <c r="I3499" s="10">
        <f t="shared" si="163"/>
        <v>8.0478361971658571E-2</v>
      </c>
      <c r="J3499" t="str">
        <f>_xlfn.XLOOKUP(A3499,Product_Details!$A:$A,Product_Details!$G:$G,"mens")</f>
        <v>Womens</v>
      </c>
      <c r="K3499">
        <f t="shared" si="164"/>
        <v>1255.8333333333333</v>
      </c>
    </row>
    <row r="3500" spans="1:11" ht="15">
      <c r="A3500" t="s">
        <v>29</v>
      </c>
      <c r="B3500">
        <v>5</v>
      </c>
      <c r="C3500">
        <v>5</v>
      </c>
      <c r="D3500" t="s">
        <v>23</v>
      </c>
      <c r="E3500" t="s">
        <v>583</v>
      </c>
      <c r="F3500" s="1">
        <v>3.7082175925925928E-2</v>
      </c>
      <c r="G3500">
        <f>_xlfn.XLOOKUP($A3500,Product_pricing!$B:$B,Product_pricing!$C:$C)</f>
        <v>10</v>
      </c>
      <c r="H3500">
        <f t="shared" si="162"/>
        <v>47.5</v>
      </c>
      <c r="I3500" s="10">
        <f t="shared" si="163"/>
        <v>4.1915813526905515E-2</v>
      </c>
      <c r="J3500" t="str">
        <f>_xlfn.XLOOKUP(A3500,Product_Details!$A:$A,Product_Details!$G:$G,"mens")</f>
        <v>Womens</v>
      </c>
      <c r="K3500">
        <f t="shared" si="164"/>
        <v>1255.8333333333333</v>
      </c>
    </row>
    <row r="3501" spans="1:11" ht="15">
      <c r="A3501" t="s">
        <v>36</v>
      </c>
      <c r="B3501">
        <v>4</v>
      </c>
      <c r="C3501">
        <v>5</v>
      </c>
      <c r="D3501" t="s">
        <v>23</v>
      </c>
      <c r="E3501" t="s">
        <v>583</v>
      </c>
      <c r="F3501" s="1">
        <v>3.7082175925925928E-2</v>
      </c>
      <c r="G3501">
        <f>_xlfn.XLOOKUP($A3501,Product_pricing!$B:$B,Product_pricing!$C:$C)</f>
        <v>23</v>
      </c>
      <c r="H3501">
        <f t="shared" si="162"/>
        <v>87.399999999999991</v>
      </c>
      <c r="I3501" s="10">
        <f t="shared" si="163"/>
        <v>7.7125096889506153E-2</v>
      </c>
      <c r="J3501" t="str">
        <f>_xlfn.XLOOKUP(A3501,Product_Details!$A:$A,Product_Details!$G:$G,"mens")</f>
        <v>Womens</v>
      </c>
      <c r="K3501">
        <f t="shared" si="164"/>
        <v>1255.8333333333333</v>
      </c>
    </row>
    <row r="3502" spans="1:11" ht="15">
      <c r="A3502" t="s">
        <v>30</v>
      </c>
      <c r="B3502">
        <v>1</v>
      </c>
      <c r="C3502">
        <v>5</v>
      </c>
      <c r="D3502" t="s">
        <v>23</v>
      </c>
      <c r="E3502" t="s">
        <v>583</v>
      </c>
      <c r="F3502" s="1">
        <v>3.7082175925925928E-2</v>
      </c>
      <c r="G3502">
        <f>_xlfn.XLOOKUP($A3502,Product_pricing!$B:$B,Product_pricing!$C:$C)</f>
        <v>19</v>
      </c>
      <c r="H3502">
        <f t="shared" si="162"/>
        <v>18.05</v>
      </c>
      <c r="I3502" s="10">
        <f t="shared" si="163"/>
        <v>1.5928009140224096E-2</v>
      </c>
      <c r="J3502" t="str">
        <f>_xlfn.XLOOKUP(A3502,Product_Details!$A:$A,Product_Details!$G:$G,"mens")</f>
        <v>Womens</v>
      </c>
      <c r="K3502">
        <f t="shared" si="164"/>
        <v>1255.8333333333333</v>
      </c>
    </row>
    <row r="3503" spans="1:11" ht="15">
      <c r="A3503" t="s">
        <v>38</v>
      </c>
      <c r="B3503">
        <v>4</v>
      </c>
      <c r="C3503">
        <v>5</v>
      </c>
      <c r="D3503" t="s">
        <v>23</v>
      </c>
      <c r="E3503" t="s">
        <v>583</v>
      </c>
      <c r="F3503" s="1">
        <v>3.7082175925925928E-2</v>
      </c>
      <c r="G3503">
        <f>_xlfn.XLOOKUP($A3503,Product_pricing!$B:$B,Product_pricing!$C:$C)</f>
        <v>54</v>
      </c>
      <c r="H3503">
        <f t="shared" si="162"/>
        <v>205.2</v>
      </c>
      <c r="I3503" s="10">
        <f t="shared" si="163"/>
        <v>0.18107631443623182</v>
      </c>
      <c r="J3503" t="str">
        <f>_xlfn.XLOOKUP(A3503,Product_Details!$A:$A,Product_Details!$G:$G,"mens")</f>
        <v>Womens</v>
      </c>
      <c r="K3503">
        <f t="shared" si="164"/>
        <v>1255.8333333333333</v>
      </c>
    </row>
    <row r="3504" spans="1:11" ht="15">
      <c r="A3504" t="s">
        <v>25</v>
      </c>
      <c r="B3504">
        <v>2</v>
      </c>
      <c r="C3504">
        <v>5</v>
      </c>
      <c r="D3504" t="s">
        <v>23</v>
      </c>
      <c r="E3504" t="s">
        <v>583</v>
      </c>
      <c r="F3504" s="1">
        <v>3.7082175925925928E-2</v>
      </c>
      <c r="G3504">
        <f>_xlfn.XLOOKUP($A3504,Product_pricing!$B:$B,Product_pricing!$C:$C)</f>
        <v>40</v>
      </c>
      <c r="H3504">
        <f t="shared" si="162"/>
        <v>76</v>
      </c>
      <c r="I3504" s="10">
        <f t="shared" si="163"/>
        <v>6.706530164304883E-2</v>
      </c>
      <c r="J3504" t="str">
        <f>_xlfn.XLOOKUP(A3504,Product_Details!$A:$A,Product_Details!$G:$G,"mens")</f>
        <v>Mens</v>
      </c>
      <c r="K3504">
        <f t="shared" si="164"/>
        <v>3780</v>
      </c>
    </row>
    <row r="3505" spans="1:11" ht="15">
      <c r="A3505" t="s">
        <v>31</v>
      </c>
      <c r="B3505">
        <v>1</v>
      </c>
      <c r="C3505">
        <v>5</v>
      </c>
      <c r="D3505" t="s">
        <v>23</v>
      </c>
      <c r="E3505" t="s">
        <v>583</v>
      </c>
      <c r="F3505" s="1">
        <v>3.7082175925925928E-2</v>
      </c>
      <c r="G3505">
        <f>_xlfn.XLOOKUP($A3505,Product_pricing!$B:$B,Product_pricing!$C:$C)</f>
        <v>57</v>
      </c>
      <c r="H3505">
        <f t="shared" si="162"/>
        <v>54.15</v>
      </c>
      <c r="I3505" s="10">
        <f t="shared" si="163"/>
        <v>4.7784027420672288E-2</v>
      </c>
      <c r="J3505" t="str">
        <f>_xlfn.XLOOKUP(A3505,Product_Details!$A:$A,Product_Details!$G:$G,"mens")</f>
        <v>Mens</v>
      </c>
      <c r="K3505">
        <f t="shared" si="164"/>
        <v>3780</v>
      </c>
    </row>
    <row r="3506" spans="1:11" ht="15">
      <c r="A3506" t="s">
        <v>22</v>
      </c>
      <c r="B3506">
        <v>1</v>
      </c>
      <c r="C3506">
        <v>14</v>
      </c>
      <c r="D3506" t="s">
        <v>23</v>
      </c>
      <c r="E3506" t="s">
        <v>584</v>
      </c>
      <c r="F3506" s="1">
        <v>4.0721064814814814E-2</v>
      </c>
      <c r="G3506">
        <f>_xlfn.XLOOKUP($A3506,Product_pricing!$B:$B,Product_pricing!$C:$C)</f>
        <v>13</v>
      </c>
      <c r="H3506">
        <f t="shared" si="162"/>
        <v>11.18</v>
      </c>
      <c r="I3506" s="10">
        <f t="shared" si="163"/>
        <v>9.865658846964288E-3</v>
      </c>
      <c r="J3506" t="str">
        <f>_xlfn.XLOOKUP(A3506,Product_Details!$A:$A,Product_Details!$G:$G,"mens")</f>
        <v>Womens</v>
      </c>
      <c r="K3506">
        <f t="shared" si="164"/>
        <v>1883.75</v>
      </c>
    </row>
    <row r="3507" spans="1:11" ht="15">
      <c r="A3507" t="s">
        <v>35</v>
      </c>
      <c r="B3507">
        <v>4</v>
      </c>
      <c r="C3507">
        <v>14</v>
      </c>
      <c r="D3507" t="s">
        <v>23</v>
      </c>
      <c r="E3507" t="s">
        <v>584</v>
      </c>
      <c r="F3507" s="1">
        <v>4.0721064814814814E-2</v>
      </c>
      <c r="G3507">
        <f>_xlfn.XLOOKUP($A3507,Product_pricing!$B:$B,Product_pricing!$C:$C)</f>
        <v>32</v>
      </c>
      <c r="H3507">
        <f t="shared" si="162"/>
        <v>110.08</v>
      </c>
      <c r="I3507" s="10">
        <f t="shared" si="163"/>
        <v>9.7138794800879141E-2</v>
      </c>
      <c r="J3507" t="str">
        <f>_xlfn.XLOOKUP(A3507,Product_Details!$A:$A,Product_Details!$G:$G,"mens")</f>
        <v>Womens</v>
      </c>
      <c r="K3507">
        <f t="shared" si="164"/>
        <v>1883.75</v>
      </c>
    </row>
    <row r="3508" spans="1:11" ht="15">
      <c r="A3508" t="s">
        <v>36</v>
      </c>
      <c r="B3508">
        <v>4</v>
      </c>
      <c r="C3508">
        <v>14</v>
      </c>
      <c r="D3508" t="s">
        <v>23</v>
      </c>
      <c r="E3508" t="s">
        <v>584</v>
      </c>
      <c r="F3508" s="1">
        <v>4.0721064814814814E-2</v>
      </c>
      <c r="G3508">
        <f>_xlfn.XLOOKUP($A3508,Product_pricing!$B:$B,Product_pricing!$C:$C)</f>
        <v>23</v>
      </c>
      <c r="H3508">
        <f t="shared" si="162"/>
        <v>79.12</v>
      </c>
      <c r="I3508" s="10">
        <f t="shared" si="163"/>
        <v>6.9818508763131878E-2</v>
      </c>
      <c r="J3508" t="str">
        <f>_xlfn.XLOOKUP(A3508,Product_Details!$A:$A,Product_Details!$G:$G,"mens")</f>
        <v>Womens</v>
      </c>
      <c r="K3508">
        <f t="shared" si="164"/>
        <v>1883.75</v>
      </c>
    </row>
    <row r="3509" spans="1:11" ht="15">
      <c r="A3509" t="s">
        <v>30</v>
      </c>
      <c r="B3509">
        <v>3</v>
      </c>
      <c r="C3509">
        <v>14</v>
      </c>
      <c r="D3509" t="s">
        <v>23</v>
      </c>
      <c r="E3509" t="s">
        <v>584</v>
      </c>
      <c r="F3509" s="1">
        <v>4.0721064814814814E-2</v>
      </c>
      <c r="G3509">
        <f>_xlfn.XLOOKUP($A3509,Product_pricing!$B:$B,Product_pricing!$C:$C)</f>
        <v>19</v>
      </c>
      <c r="H3509">
        <f t="shared" si="162"/>
        <v>49.019999999999996</v>
      </c>
      <c r="I3509" s="10">
        <f t="shared" si="163"/>
        <v>4.3257119559766487E-2</v>
      </c>
      <c r="J3509" t="str">
        <f>_xlfn.XLOOKUP(A3509,Product_Details!$A:$A,Product_Details!$G:$G,"mens")</f>
        <v>Womens</v>
      </c>
      <c r="K3509">
        <f t="shared" si="164"/>
        <v>1883.75</v>
      </c>
    </row>
    <row r="3510" spans="1:11" ht="15">
      <c r="A3510" t="s">
        <v>25</v>
      </c>
      <c r="B3510">
        <v>5</v>
      </c>
      <c r="C3510">
        <v>14</v>
      </c>
      <c r="D3510" t="s">
        <v>23</v>
      </c>
      <c r="E3510" t="s">
        <v>584</v>
      </c>
      <c r="F3510" s="1">
        <v>4.0721064814814814E-2</v>
      </c>
      <c r="G3510">
        <f>_xlfn.XLOOKUP($A3510,Product_pricing!$B:$B,Product_pricing!$C:$C)</f>
        <v>40</v>
      </c>
      <c r="H3510">
        <f t="shared" si="162"/>
        <v>172</v>
      </c>
      <c r="I3510" s="10">
        <f t="shared" si="163"/>
        <v>0.15177936687637364</v>
      </c>
      <c r="J3510" t="str">
        <f>_xlfn.XLOOKUP(A3510,Product_Details!$A:$A,Product_Details!$G:$G,"mens")</f>
        <v>Mens</v>
      </c>
      <c r="K3510">
        <f t="shared" si="164"/>
        <v>2520</v>
      </c>
    </row>
    <row r="3511" spans="1:11" ht="15">
      <c r="A3511" t="s">
        <v>26</v>
      </c>
      <c r="B3511">
        <v>2</v>
      </c>
      <c r="C3511">
        <v>14</v>
      </c>
      <c r="D3511" t="s">
        <v>23</v>
      </c>
      <c r="E3511" t="s">
        <v>584</v>
      </c>
      <c r="F3511" s="1">
        <v>4.0721064814814814E-2</v>
      </c>
      <c r="G3511">
        <f>_xlfn.XLOOKUP($A3511,Product_pricing!$B:$B,Product_pricing!$C:$C)</f>
        <v>17</v>
      </c>
      <c r="H3511">
        <f t="shared" si="162"/>
        <v>29.24</v>
      </c>
      <c r="I3511" s="10">
        <f t="shared" si="163"/>
        <v>2.5802492368983521E-2</v>
      </c>
      <c r="J3511" t="str">
        <f>_xlfn.XLOOKUP(A3511,Product_Details!$A:$A,Product_Details!$G:$G,"mens")</f>
        <v>Mens</v>
      </c>
      <c r="K3511">
        <f t="shared" si="164"/>
        <v>2520</v>
      </c>
    </row>
    <row r="3512" spans="1:11" ht="15">
      <c r="A3512" t="s">
        <v>27</v>
      </c>
      <c r="B3512">
        <v>2</v>
      </c>
      <c r="C3512">
        <v>14</v>
      </c>
      <c r="D3512" t="s">
        <v>23</v>
      </c>
      <c r="E3512" t="s">
        <v>584</v>
      </c>
      <c r="F3512" s="1">
        <v>4.0721064814814814E-2</v>
      </c>
      <c r="G3512">
        <f>_xlfn.XLOOKUP($A3512,Product_pricing!$B:$B,Product_pricing!$C:$C)</f>
        <v>29</v>
      </c>
      <c r="H3512">
        <f t="shared" si="162"/>
        <v>49.88</v>
      </c>
      <c r="I3512" s="10">
        <f t="shared" si="163"/>
        <v>4.4016016394148358E-2</v>
      </c>
      <c r="J3512" t="str">
        <f>_xlfn.XLOOKUP(A3512,Product_Details!$A:$A,Product_Details!$G:$G,"mens")</f>
        <v>Mens</v>
      </c>
      <c r="K3512">
        <f t="shared" si="164"/>
        <v>2520</v>
      </c>
    </row>
    <row r="3513" spans="1:11" ht="15">
      <c r="A3513" t="s">
        <v>22</v>
      </c>
      <c r="B3513">
        <v>2</v>
      </c>
      <c r="C3513">
        <v>18</v>
      </c>
      <c r="D3513" t="s">
        <v>33</v>
      </c>
      <c r="E3513" t="s">
        <v>585</v>
      </c>
      <c r="F3513" s="1">
        <v>3.7586805555555554E-2</v>
      </c>
      <c r="G3513">
        <f>_xlfn.XLOOKUP($A3513,Product_pricing!$B:$B,Product_pricing!$C:$C)</f>
        <v>13</v>
      </c>
      <c r="H3513">
        <f t="shared" si="162"/>
        <v>21.32</v>
      </c>
      <c r="I3513" s="10">
        <f t="shared" si="163"/>
        <v>1.8813581987234224E-2</v>
      </c>
      <c r="J3513" t="str">
        <f>_xlfn.XLOOKUP(A3513,Product_Details!$A:$A,Product_Details!$G:$G,"mens")</f>
        <v>Womens</v>
      </c>
      <c r="K3513">
        <f t="shared" si="164"/>
        <v>3767.5</v>
      </c>
    </row>
    <row r="3514" spans="1:11" ht="15">
      <c r="A3514" t="s">
        <v>30</v>
      </c>
      <c r="B3514">
        <v>4</v>
      </c>
      <c r="C3514">
        <v>18</v>
      </c>
      <c r="D3514" t="s">
        <v>33</v>
      </c>
      <c r="E3514" t="s">
        <v>585</v>
      </c>
      <c r="F3514" s="1">
        <v>3.7586805555555554E-2</v>
      </c>
      <c r="G3514">
        <f>_xlfn.XLOOKUP($A3514,Product_pricing!$B:$B,Product_pricing!$C:$C)</f>
        <v>19</v>
      </c>
      <c r="H3514">
        <f t="shared" si="162"/>
        <v>62.320000000000007</v>
      </c>
      <c r="I3514" s="10">
        <f t="shared" si="163"/>
        <v>5.4993547347300047E-2</v>
      </c>
      <c r="J3514" t="str">
        <f>_xlfn.XLOOKUP(A3514,Product_Details!$A:$A,Product_Details!$G:$G,"mens")</f>
        <v>Womens</v>
      </c>
      <c r="K3514">
        <f t="shared" si="164"/>
        <v>3767.5</v>
      </c>
    </row>
    <row r="3515" spans="1:11" ht="15">
      <c r="A3515" t="s">
        <v>25</v>
      </c>
      <c r="B3515">
        <v>2</v>
      </c>
      <c r="C3515">
        <v>18</v>
      </c>
      <c r="D3515" t="s">
        <v>33</v>
      </c>
      <c r="E3515" t="s">
        <v>585</v>
      </c>
      <c r="F3515" s="1">
        <v>3.7586805555555554E-2</v>
      </c>
      <c r="G3515">
        <f>_xlfn.XLOOKUP($A3515,Product_pricing!$B:$B,Product_pricing!$C:$C)</f>
        <v>40</v>
      </c>
      <c r="H3515">
        <f t="shared" si="162"/>
        <v>65.600000000000009</v>
      </c>
      <c r="I3515" s="10">
        <f t="shared" si="163"/>
        <v>5.7887944576105313E-2</v>
      </c>
      <c r="J3515" t="str">
        <f>_xlfn.XLOOKUP(A3515,Product_Details!$A:$A,Product_Details!$G:$G,"mens")</f>
        <v>Mens</v>
      </c>
      <c r="K3515">
        <f t="shared" si="164"/>
        <v>3780</v>
      </c>
    </row>
    <row r="3516" spans="1:11" ht="15">
      <c r="A3516" t="s">
        <v>41</v>
      </c>
      <c r="B3516">
        <v>4</v>
      </c>
      <c r="C3516">
        <v>18</v>
      </c>
      <c r="D3516" t="s">
        <v>33</v>
      </c>
      <c r="E3516" t="s">
        <v>585</v>
      </c>
      <c r="F3516" s="1">
        <v>3.7586805555555554E-2</v>
      </c>
      <c r="G3516">
        <f>_xlfn.XLOOKUP($A3516,Product_pricing!$B:$B,Product_pricing!$C:$C)</f>
        <v>10</v>
      </c>
      <c r="H3516">
        <f t="shared" si="162"/>
        <v>32.800000000000004</v>
      </c>
      <c r="I3516" s="10">
        <f t="shared" si="163"/>
        <v>2.8943972288052656E-2</v>
      </c>
      <c r="J3516" t="str">
        <f>_xlfn.XLOOKUP(A3516,Product_Details!$A:$A,Product_Details!$G:$G,"mens")</f>
        <v>Mens</v>
      </c>
      <c r="K3516">
        <f t="shared" si="164"/>
        <v>3780</v>
      </c>
    </row>
    <row r="3517" spans="1:11" ht="15">
      <c r="A3517" t="s">
        <v>22</v>
      </c>
      <c r="B3517">
        <v>5</v>
      </c>
      <c r="C3517">
        <v>1</v>
      </c>
      <c r="D3517" t="s">
        <v>33</v>
      </c>
      <c r="E3517" t="s">
        <v>586</v>
      </c>
      <c r="F3517" s="1">
        <v>1.0718750000000001E-2</v>
      </c>
      <c r="G3517">
        <f>_xlfn.XLOOKUP($A3517,Product_pricing!$B:$B,Product_pricing!$C:$C)</f>
        <v>13</v>
      </c>
      <c r="H3517">
        <f t="shared" si="162"/>
        <v>64.349999999999994</v>
      </c>
      <c r="I3517" s="10">
        <f t="shared" si="163"/>
        <v>5.6784896851713049E-2</v>
      </c>
      <c r="J3517" t="str">
        <f>_xlfn.XLOOKUP(A3517,Product_Details!$A:$A,Product_Details!$G:$G,"mens")</f>
        <v>Womens</v>
      </c>
      <c r="K3517">
        <f t="shared" si="164"/>
        <v>1883.75</v>
      </c>
    </row>
    <row r="3518" spans="1:11" ht="15">
      <c r="A3518" t="s">
        <v>35</v>
      </c>
      <c r="B3518">
        <v>3</v>
      </c>
      <c r="C3518">
        <v>1</v>
      </c>
      <c r="D3518" t="s">
        <v>33</v>
      </c>
      <c r="E3518" t="s">
        <v>586</v>
      </c>
      <c r="F3518" s="1">
        <v>1.0718750000000001E-2</v>
      </c>
      <c r="G3518">
        <f>_xlfn.XLOOKUP($A3518,Product_pricing!$B:$B,Product_pricing!$C:$C)</f>
        <v>32</v>
      </c>
      <c r="H3518">
        <f t="shared" si="162"/>
        <v>95.039999999999992</v>
      </c>
      <c r="I3518" s="10">
        <f t="shared" si="163"/>
        <v>8.386692458099157E-2</v>
      </c>
      <c r="J3518" t="str">
        <f>_xlfn.XLOOKUP(A3518,Product_Details!$A:$A,Product_Details!$G:$G,"mens")</f>
        <v>Womens</v>
      </c>
      <c r="K3518">
        <f t="shared" si="164"/>
        <v>1883.75</v>
      </c>
    </row>
    <row r="3519" spans="1:11" ht="15">
      <c r="A3519" t="s">
        <v>29</v>
      </c>
      <c r="B3519">
        <v>5</v>
      </c>
      <c r="C3519">
        <v>1</v>
      </c>
      <c r="D3519" t="s">
        <v>33</v>
      </c>
      <c r="E3519" t="s">
        <v>586</v>
      </c>
      <c r="F3519" s="1">
        <v>1.0718750000000001E-2</v>
      </c>
      <c r="G3519">
        <f>_xlfn.XLOOKUP($A3519,Product_pricing!$B:$B,Product_pricing!$C:$C)</f>
        <v>10</v>
      </c>
      <c r="H3519">
        <f t="shared" si="162"/>
        <v>49.5</v>
      </c>
      <c r="I3519" s="10">
        <f t="shared" si="163"/>
        <v>4.368068988593312E-2</v>
      </c>
      <c r="J3519" t="str">
        <f>_xlfn.XLOOKUP(A3519,Product_Details!$A:$A,Product_Details!$G:$G,"mens")</f>
        <v>Womens</v>
      </c>
      <c r="K3519">
        <f t="shared" si="164"/>
        <v>1883.75</v>
      </c>
    </row>
    <row r="3520" spans="1:11" ht="15">
      <c r="A3520" t="s">
        <v>30</v>
      </c>
      <c r="B3520">
        <v>5</v>
      </c>
      <c r="C3520">
        <v>1</v>
      </c>
      <c r="D3520" t="s">
        <v>33</v>
      </c>
      <c r="E3520" t="s">
        <v>586</v>
      </c>
      <c r="F3520" s="1">
        <v>1.0718750000000001E-2</v>
      </c>
      <c r="G3520">
        <f>_xlfn.XLOOKUP($A3520,Product_pricing!$B:$B,Product_pricing!$C:$C)</f>
        <v>19</v>
      </c>
      <c r="H3520">
        <f t="shared" si="162"/>
        <v>94.05</v>
      </c>
      <c r="I3520" s="10">
        <f t="shared" si="163"/>
        <v>8.2993310783272919E-2</v>
      </c>
      <c r="J3520" t="str">
        <f>_xlfn.XLOOKUP(A3520,Product_Details!$A:$A,Product_Details!$G:$G,"mens")</f>
        <v>Womens</v>
      </c>
      <c r="K3520">
        <f t="shared" si="164"/>
        <v>1883.75</v>
      </c>
    </row>
    <row r="3521" spans="1:11" ht="15">
      <c r="A3521" t="s">
        <v>25</v>
      </c>
      <c r="B3521">
        <v>2</v>
      </c>
      <c r="C3521">
        <v>1</v>
      </c>
      <c r="D3521" t="s">
        <v>33</v>
      </c>
      <c r="E3521" t="s">
        <v>586</v>
      </c>
      <c r="F3521" s="1">
        <v>1.0718750000000001E-2</v>
      </c>
      <c r="G3521">
        <f>_xlfn.XLOOKUP($A3521,Product_pricing!$B:$B,Product_pricing!$C:$C)</f>
        <v>40</v>
      </c>
      <c r="H3521">
        <f t="shared" si="162"/>
        <v>79.2</v>
      </c>
      <c r="I3521" s="10">
        <f t="shared" si="163"/>
        <v>6.9889103817492998E-2</v>
      </c>
      <c r="J3521" t="str">
        <f>_xlfn.XLOOKUP(A3521,Product_Details!$A:$A,Product_Details!$G:$G,"mens")</f>
        <v>Mens</v>
      </c>
      <c r="K3521">
        <f t="shared" si="164"/>
        <v>2520</v>
      </c>
    </row>
    <row r="3522" spans="1:11" ht="15">
      <c r="A3522" t="s">
        <v>26</v>
      </c>
      <c r="B3522">
        <v>3</v>
      </c>
      <c r="C3522">
        <v>1</v>
      </c>
      <c r="D3522" t="s">
        <v>33</v>
      </c>
      <c r="E3522" t="s">
        <v>586</v>
      </c>
      <c r="F3522" s="1">
        <v>1.0718750000000001E-2</v>
      </c>
      <c r="G3522">
        <f>_xlfn.XLOOKUP($A3522,Product_pricing!$B:$B,Product_pricing!$C:$C)</f>
        <v>17</v>
      </c>
      <c r="H3522">
        <f t="shared" si="162"/>
        <v>50.49</v>
      </c>
      <c r="I3522" s="10">
        <f t="shared" si="163"/>
        <v>4.4554303683651778E-2</v>
      </c>
      <c r="J3522" t="str">
        <f>_xlfn.XLOOKUP(A3522,Product_Details!$A:$A,Product_Details!$G:$G,"mens")</f>
        <v>Mens</v>
      </c>
      <c r="K3522">
        <f t="shared" si="164"/>
        <v>2520</v>
      </c>
    </row>
    <row r="3523" spans="1:11" ht="15">
      <c r="A3523" t="s">
        <v>27</v>
      </c>
      <c r="B3523">
        <v>4</v>
      </c>
      <c r="C3523">
        <v>1</v>
      </c>
      <c r="D3523" t="s">
        <v>33</v>
      </c>
      <c r="E3523" t="s">
        <v>586</v>
      </c>
      <c r="F3523" s="1">
        <v>1.0718750000000001E-2</v>
      </c>
      <c r="G3523">
        <f>_xlfn.XLOOKUP($A3523,Product_pricing!$B:$B,Product_pricing!$C:$C)</f>
        <v>29</v>
      </c>
      <c r="H3523">
        <f t="shared" ref="H3523:H3586" si="165">B3523*G3523*(1-C3523/100)</f>
        <v>114.84</v>
      </c>
      <c r="I3523" s="10">
        <f t="shared" ref="I3523:I3586" si="166">(H3523/SUM($H:$H))*1000</f>
        <v>0.10133920053536483</v>
      </c>
      <c r="J3523" t="str">
        <f>_xlfn.XLOOKUP(A3523,Product_Details!$A:$A,Product_Details!$G:$G,"mens")</f>
        <v>Mens</v>
      </c>
      <c r="K3523">
        <f t="shared" ref="K3523:K3586" si="167">COUNTIFS($J:$J, J3523) / COUNTIFS($J:$J, J3523, $E:$E, E3523)</f>
        <v>2520</v>
      </c>
    </row>
    <row r="3524" spans="1:11" ht="15">
      <c r="A3524" t="s">
        <v>22</v>
      </c>
      <c r="B3524">
        <v>5</v>
      </c>
      <c r="C3524">
        <v>23</v>
      </c>
      <c r="D3524" t="s">
        <v>33</v>
      </c>
      <c r="E3524" t="s">
        <v>587</v>
      </c>
      <c r="F3524" s="1">
        <v>2.5405092592592594E-2</v>
      </c>
      <c r="G3524">
        <f>_xlfn.XLOOKUP($A3524,Product_pricing!$B:$B,Product_pricing!$C:$C)</f>
        <v>13</v>
      </c>
      <c r="H3524">
        <f t="shared" si="165"/>
        <v>50.050000000000004</v>
      </c>
      <c r="I3524" s="10">
        <f t="shared" si="166"/>
        <v>4.4166030884665711E-2</v>
      </c>
      <c r="J3524" t="str">
        <f>_xlfn.XLOOKUP(A3524,Product_Details!$A:$A,Product_Details!$G:$G,"mens")</f>
        <v>Womens</v>
      </c>
      <c r="K3524">
        <f t="shared" si="167"/>
        <v>7535</v>
      </c>
    </row>
    <row r="3525" spans="1:11" ht="15">
      <c r="A3525" t="s">
        <v>25</v>
      </c>
      <c r="B3525">
        <v>1</v>
      </c>
      <c r="C3525">
        <v>23</v>
      </c>
      <c r="D3525" t="s">
        <v>33</v>
      </c>
      <c r="E3525" t="s">
        <v>587</v>
      </c>
      <c r="F3525" s="1">
        <v>2.5405092592592594E-2</v>
      </c>
      <c r="G3525">
        <f>_xlfn.XLOOKUP($A3525,Product_pricing!$B:$B,Product_pricing!$C:$C)</f>
        <v>40</v>
      </c>
      <c r="H3525">
        <f t="shared" si="165"/>
        <v>30.8</v>
      </c>
      <c r="I3525" s="10">
        <f t="shared" si="166"/>
        <v>2.7179095929025052E-2</v>
      </c>
      <c r="J3525" t="str">
        <f>_xlfn.XLOOKUP(A3525,Product_Details!$A:$A,Product_Details!$G:$G,"mens")</f>
        <v>Mens</v>
      </c>
      <c r="K3525">
        <f t="shared" si="167"/>
        <v>1512</v>
      </c>
    </row>
    <row r="3526" spans="1:11" ht="15">
      <c r="A3526" t="s">
        <v>41</v>
      </c>
      <c r="B3526">
        <v>4</v>
      </c>
      <c r="C3526">
        <v>23</v>
      </c>
      <c r="D3526" t="s">
        <v>33</v>
      </c>
      <c r="E3526" t="s">
        <v>587</v>
      </c>
      <c r="F3526" s="1">
        <v>2.5405092592592594E-2</v>
      </c>
      <c r="G3526">
        <f>_xlfn.XLOOKUP($A3526,Product_pricing!$B:$B,Product_pricing!$C:$C)</f>
        <v>10</v>
      </c>
      <c r="H3526">
        <f t="shared" si="165"/>
        <v>30.8</v>
      </c>
      <c r="I3526" s="10">
        <f t="shared" si="166"/>
        <v>2.7179095929025052E-2</v>
      </c>
      <c r="J3526" t="str">
        <f>_xlfn.XLOOKUP(A3526,Product_Details!$A:$A,Product_Details!$G:$G,"mens")</f>
        <v>Mens</v>
      </c>
      <c r="K3526">
        <f t="shared" si="167"/>
        <v>1512</v>
      </c>
    </row>
    <row r="3527" spans="1:11" ht="15">
      <c r="A3527" t="s">
        <v>31</v>
      </c>
      <c r="B3527">
        <v>4</v>
      </c>
      <c r="C3527">
        <v>23</v>
      </c>
      <c r="D3527" t="s">
        <v>33</v>
      </c>
      <c r="E3527" t="s">
        <v>587</v>
      </c>
      <c r="F3527" s="1">
        <v>2.5405092592592594E-2</v>
      </c>
      <c r="G3527">
        <f>_xlfn.XLOOKUP($A3527,Product_pricing!$B:$B,Product_pricing!$C:$C)</f>
        <v>57</v>
      </c>
      <c r="H3527">
        <f t="shared" si="165"/>
        <v>175.56</v>
      </c>
      <c r="I3527" s="10">
        <f t="shared" si="166"/>
        <v>0.15492084679544277</v>
      </c>
      <c r="J3527" t="str">
        <f>_xlfn.XLOOKUP(A3527,Product_Details!$A:$A,Product_Details!$G:$G,"mens")</f>
        <v>Mens</v>
      </c>
      <c r="K3527">
        <f t="shared" si="167"/>
        <v>1512</v>
      </c>
    </row>
    <row r="3528" spans="1:11" ht="15">
      <c r="A3528" t="s">
        <v>32</v>
      </c>
      <c r="B3528">
        <v>5</v>
      </c>
      <c r="C3528">
        <v>23</v>
      </c>
      <c r="D3528" t="s">
        <v>33</v>
      </c>
      <c r="E3528" t="s">
        <v>587</v>
      </c>
      <c r="F3528" s="1">
        <v>2.5405092592592594E-2</v>
      </c>
      <c r="G3528">
        <f>_xlfn.XLOOKUP($A3528,Product_pricing!$B:$B,Product_pricing!$C:$C)</f>
        <v>36</v>
      </c>
      <c r="H3528">
        <f t="shared" si="165"/>
        <v>138.6</v>
      </c>
      <c r="I3528" s="10">
        <f t="shared" si="166"/>
        <v>0.12230593168061273</v>
      </c>
      <c r="J3528" t="str">
        <f>_xlfn.XLOOKUP(A3528,Product_Details!$A:$A,Product_Details!$G:$G,"mens")</f>
        <v>Mens</v>
      </c>
      <c r="K3528">
        <f t="shared" si="167"/>
        <v>1512</v>
      </c>
    </row>
    <row r="3529" spans="1:11" ht="15">
      <c r="A3529" t="s">
        <v>27</v>
      </c>
      <c r="B3529">
        <v>2</v>
      </c>
      <c r="C3529">
        <v>23</v>
      </c>
      <c r="D3529" t="s">
        <v>33</v>
      </c>
      <c r="E3529" t="s">
        <v>587</v>
      </c>
      <c r="F3529" s="1">
        <v>2.5405092592592594E-2</v>
      </c>
      <c r="G3529">
        <f>_xlfn.XLOOKUP($A3529,Product_pricing!$B:$B,Product_pricing!$C:$C)</f>
        <v>29</v>
      </c>
      <c r="H3529">
        <f t="shared" si="165"/>
        <v>44.660000000000004</v>
      </c>
      <c r="I3529" s="10">
        <f t="shared" si="166"/>
        <v>3.940968909708633E-2</v>
      </c>
      <c r="J3529" t="str">
        <f>_xlfn.XLOOKUP(A3529,Product_Details!$A:$A,Product_Details!$G:$G,"mens")</f>
        <v>Mens</v>
      </c>
      <c r="K3529">
        <f t="shared" si="167"/>
        <v>1512</v>
      </c>
    </row>
    <row r="3530" spans="1:11" ht="15">
      <c r="A3530" t="s">
        <v>22</v>
      </c>
      <c r="B3530">
        <v>2</v>
      </c>
      <c r="C3530">
        <v>1</v>
      </c>
      <c r="D3530" t="s">
        <v>33</v>
      </c>
      <c r="E3530" t="s">
        <v>588</v>
      </c>
      <c r="F3530" s="1">
        <v>2.5224537037037035E-2</v>
      </c>
      <c r="G3530">
        <f>_xlfn.XLOOKUP($A3530,Product_pricing!$B:$B,Product_pricing!$C:$C)</f>
        <v>13</v>
      </c>
      <c r="H3530">
        <f t="shared" si="165"/>
        <v>25.74</v>
      </c>
      <c r="I3530" s="10">
        <f t="shared" si="166"/>
        <v>2.2713958740685221E-2</v>
      </c>
      <c r="J3530" t="str">
        <f>_xlfn.XLOOKUP(A3530,Product_Details!$A:$A,Product_Details!$G:$G,"mens")</f>
        <v>Womens</v>
      </c>
      <c r="K3530">
        <f t="shared" si="167"/>
        <v>2511.6666666666665</v>
      </c>
    </row>
    <row r="3531" spans="1:11" ht="15">
      <c r="A3531" t="s">
        <v>36</v>
      </c>
      <c r="B3531">
        <v>4</v>
      </c>
      <c r="C3531">
        <v>1</v>
      </c>
      <c r="D3531" t="s">
        <v>33</v>
      </c>
      <c r="E3531" t="s">
        <v>588</v>
      </c>
      <c r="F3531" s="1">
        <v>2.5224537037037035E-2</v>
      </c>
      <c r="G3531">
        <f>_xlfn.XLOOKUP($A3531,Product_pricing!$B:$B,Product_pricing!$C:$C)</f>
        <v>23</v>
      </c>
      <c r="H3531">
        <f t="shared" si="165"/>
        <v>91.08</v>
      </c>
      <c r="I3531" s="10">
        <f t="shared" si="166"/>
        <v>8.0372469390116941E-2</v>
      </c>
      <c r="J3531" t="str">
        <f>_xlfn.XLOOKUP(A3531,Product_Details!$A:$A,Product_Details!$G:$G,"mens")</f>
        <v>Womens</v>
      </c>
      <c r="K3531">
        <f t="shared" si="167"/>
        <v>2511.6666666666665</v>
      </c>
    </row>
    <row r="3532" spans="1:11" ht="15">
      <c r="A3532" t="s">
        <v>30</v>
      </c>
      <c r="B3532">
        <v>4</v>
      </c>
      <c r="C3532">
        <v>1</v>
      </c>
      <c r="D3532" t="s">
        <v>33</v>
      </c>
      <c r="E3532" t="s">
        <v>588</v>
      </c>
      <c r="F3532" s="1">
        <v>2.5224537037037035E-2</v>
      </c>
      <c r="G3532">
        <f>_xlfn.XLOOKUP($A3532,Product_pricing!$B:$B,Product_pricing!$C:$C)</f>
        <v>19</v>
      </c>
      <c r="H3532">
        <f t="shared" si="165"/>
        <v>75.239999999999995</v>
      </c>
      <c r="I3532" s="10">
        <f t="shared" si="166"/>
        <v>6.6394648626618327E-2</v>
      </c>
      <c r="J3532" t="str">
        <f>_xlfn.XLOOKUP(A3532,Product_Details!$A:$A,Product_Details!$G:$G,"mens")</f>
        <v>Womens</v>
      </c>
      <c r="K3532">
        <f t="shared" si="167"/>
        <v>2511.6666666666665</v>
      </c>
    </row>
    <row r="3533" spans="1:11" ht="15">
      <c r="A3533" t="s">
        <v>25</v>
      </c>
      <c r="B3533">
        <v>5</v>
      </c>
      <c r="C3533">
        <v>1</v>
      </c>
      <c r="D3533" t="s">
        <v>33</v>
      </c>
      <c r="E3533" t="s">
        <v>588</v>
      </c>
      <c r="F3533" s="1">
        <v>2.5224537037037035E-2</v>
      </c>
      <c r="G3533">
        <f>_xlfn.XLOOKUP($A3533,Product_pricing!$B:$B,Product_pricing!$C:$C)</f>
        <v>40</v>
      </c>
      <c r="H3533">
        <f t="shared" si="165"/>
        <v>198</v>
      </c>
      <c r="I3533" s="10">
        <f t="shared" si="166"/>
        <v>0.17472275954373248</v>
      </c>
      <c r="J3533" t="str">
        <f>_xlfn.XLOOKUP(A3533,Product_Details!$A:$A,Product_Details!$G:$G,"mens")</f>
        <v>Mens</v>
      </c>
      <c r="K3533">
        <f t="shared" si="167"/>
        <v>2520</v>
      </c>
    </row>
    <row r="3534" spans="1:11" ht="15">
      <c r="A3534" t="s">
        <v>41</v>
      </c>
      <c r="B3534">
        <v>3</v>
      </c>
      <c r="C3534">
        <v>1</v>
      </c>
      <c r="D3534" t="s">
        <v>33</v>
      </c>
      <c r="E3534" t="s">
        <v>588</v>
      </c>
      <c r="F3534" s="1">
        <v>2.5224537037037035E-2</v>
      </c>
      <c r="G3534">
        <f>_xlfn.XLOOKUP($A3534,Product_pricing!$B:$B,Product_pricing!$C:$C)</f>
        <v>10</v>
      </c>
      <c r="H3534">
        <f t="shared" si="165"/>
        <v>29.7</v>
      </c>
      <c r="I3534" s="10">
        <f t="shared" si="166"/>
        <v>2.6208413931559871E-2</v>
      </c>
      <c r="J3534" t="str">
        <f>_xlfn.XLOOKUP(A3534,Product_Details!$A:$A,Product_Details!$G:$G,"mens")</f>
        <v>Mens</v>
      </c>
      <c r="K3534">
        <f t="shared" si="167"/>
        <v>2520</v>
      </c>
    </row>
    <row r="3535" spans="1:11" ht="15">
      <c r="A3535" t="s">
        <v>26</v>
      </c>
      <c r="B3535">
        <v>3</v>
      </c>
      <c r="C3535">
        <v>1</v>
      </c>
      <c r="D3535" t="s">
        <v>33</v>
      </c>
      <c r="E3535" t="s">
        <v>588</v>
      </c>
      <c r="F3535" s="1">
        <v>2.5224537037037035E-2</v>
      </c>
      <c r="G3535">
        <f>_xlfn.XLOOKUP($A3535,Product_pricing!$B:$B,Product_pricing!$C:$C)</f>
        <v>17</v>
      </c>
      <c r="H3535">
        <f t="shared" si="165"/>
        <v>50.49</v>
      </c>
      <c r="I3535" s="10">
        <f t="shared" si="166"/>
        <v>4.4554303683651778E-2</v>
      </c>
      <c r="J3535" t="str">
        <f>_xlfn.XLOOKUP(A3535,Product_Details!$A:$A,Product_Details!$G:$G,"mens")</f>
        <v>Mens</v>
      </c>
      <c r="K3535">
        <f t="shared" si="167"/>
        <v>2520</v>
      </c>
    </row>
    <row r="3536" spans="1:11" ht="15">
      <c r="A3536" t="s">
        <v>22</v>
      </c>
      <c r="B3536">
        <v>2</v>
      </c>
      <c r="C3536">
        <v>12</v>
      </c>
      <c r="D3536" t="s">
        <v>33</v>
      </c>
      <c r="E3536" t="s">
        <v>589</v>
      </c>
      <c r="F3536" s="1">
        <v>1.8230324074074072E-2</v>
      </c>
      <c r="G3536">
        <f>_xlfn.XLOOKUP($A3536,Product_pricing!$B:$B,Product_pricing!$C:$C)</f>
        <v>13</v>
      </c>
      <c r="H3536">
        <f t="shared" si="165"/>
        <v>22.88</v>
      </c>
      <c r="I3536" s="10">
        <f t="shared" si="166"/>
        <v>2.0190185547275752E-2</v>
      </c>
      <c r="J3536" t="str">
        <f>_xlfn.XLOOKUP(A3536,Product_Details!$A:$A,Product_Details!$G:$G,"mens")</f>
        <v>Womens</v>
      </c>
      <c r="K3536">
        <f t="shared" si="167"/>
        <v>1883.75</v>
      </c>
    </row>
    <row r="3537" spans="1:11" ht="15">
      <c r="A3537" t="s">
        <v>35</v>
      </c>
      <c r="B3537">
        <v>3</v>
      </c>
      <c r="C3537">
        <v>12</v>
      </c>
      <c r="D3537" t="s">
        <v>33</v>
      </c>
      <c r="E3537" t="s">
        <v>589</v>
      </c>
      <c r="F3537" s="1">
        <v>1.8230324074074072E-2</v>
      </c>
      <c r="G3537">
        <f>_xlfn.XLOOKUP($A3537,Product_pricing!$B:$B,Product_pricing!$C:$C)</f>
        <v>32</v>
      </c>
      <c r="H3537">
        <f t="shared" si="165"/>
        <v>84.48</v>
      </c>
      <c r="I3537" s="10">
        <f t="shared" si="166"/>
        <v>7.4548377405325855E-2</v>
      </c>
      <c r="J3537" t="str">
        <f>_xlfn.XLOOKUP(A3537,Product_Details!$A:$A,Product_Details!$G:$G,"mens")</f>
        <v>Womens</v>
      </c>
      <c r="K3537">
        <f t="shared" si="167"/>
        <v>1883.75</v>
      </c>
    </row>
    <row r="3538" spans="1:11" ht="15">
      <c r="A3538" t="s">
        <v>29</v>
      </c>
      <c r="B3538">
        <v>3</v>
      </c>
      <c r="C3538">
        <v>12</v>
      </c>
      <c r="D3538" t="s">
        <v>33</v>
      </c>
      <c r="E3538" t="s">
        <v>589</v>
      </c>
      <c r="F3538" s="1">
        <v>1.8230324074074072E-2</v>
      </c>
      <c r="G3538">
        <f>_xlfn.XLOOKUP($A3538,Product_pricing!$B:$B,Product_pricing!$C:$C)</f>
        <v>10</v>
      </c>
      <c r="H3538">
        <f t="shared" si="165"/>
        <v>26.4</v>
      </c>
      <c r="I3538" s="10">
        <f t="shared" si="166"/>
        <v>2.3296367939164328E-2</v>
      </c>
      <c r="J3538" t="str">
        <f>_xlfn.XLOOKUP(A3538,Product_Details!$A:$A,Product_Details!$G:$G,"mens")</f>
        <v>Womens</v>
      </c>
      <c r="K3538">
        <f t="shared" si="167"/>
        <v>1883.75</v>
      </c>
    </row>
    <row r="3539" spans="1:11" ht="15">
      <c r="A3539" t="s">
        <v>36</v>
      </c>
      <c r="B3539">
        <v>2</v>
      </c>
      <c r="C3539">
        <v>12</v>
      </c>
      <c r="D3539" t="s">
        <v>33</v>
      </c>
      <c r="E3539" t="s">
        <v>589</v>
      </c>
      <c r="F3539" s="1">
        <v>1.8230324074074072E-2</v>
      </c>
      <c r="G3539">
        <f>_xlfn.XLOOKUP($A3539,Product_pricing!$B:$B,Product_pricing!$C:$C)</f>
        <v>23</v>
      </c>
      <c r="H3539">
        <f t="shared" si="165"/>
        <v>40.479999999999997</v>
      </c>
      <c r="I3539" s="10">
        <f t="shared" si="166"/>
        <v>3.5721097506718633E-2</v>
      </c>
      <c r="J3539" t="str">
        <f>_xlfn.XLOOKUP(A3539,Product_Details!$A:$A,Product_Details!$G:$G,"mens")</f>
        <v>Womens</v>
      </c>
      <c r="K3539">
        <f t="shared" si="167"/>
        <v>1883.75</v>
      </c>
    </row>
    <row r="3540" spans="1:11" ht="15">
      <c r="A3540" t="s">
        <v>25</v>
      </c>
      <c r="B3540">
        <v>4</v>
      </c>
      <c r="C3540">
        <v>12</v>
      </c>
      <c r="D3540" t="s">
        <v>33</v>
      </c>
      <c r="E3540" t="s">
        <v>589</v>
      </c>
      <c r="F3540" s="1">
        <v>1.8230324074074072E-2</v>
      </c>
      <c r="G3540">
        <f>_xlfn.XLOOKUP($A3540,Product_pricing!$B:$B,Product_pricing!$C:$C)</f>
        <v>40</v>
      </c>
      <c r="H3540">
        <f t="shared" si="165"/>
        <v>140.80000000000001</v>
      </c>
      <c r="I3540" s="10">
        <f t="shared" si="166"/>
        <v>0.1242472956755431</v>
      </c>
      <c r="J3540" t="str">
        <f>_xlfn.XLOOKUP(A3540,Product_Details!$A:$A,Product_Details!$G:$G,"mens")</f>
        <v>Mens</v>
      </c>
      <c r="K3540">
        <f t="shared" si="167"/>
        <v>2520</v>
      </c>
    </row>
    <row r="3541" spans="1:11" ht="15">
      <c r="A3541" t="s">
        <v>26</v>
      </c>
      <c r="B3541">
        <v>1</v>
      </c>
      <c r="C3541">
        <v>12</v>
      </c>
      <c r="D3541" t="s">
        <v>33</v>
      </c>
      <c r="E3541" t="s">
        <v>589</v>
      </c>
      <c r="F3541" s="1">
        <v>1.8230324074074072E-2</v>
      </c>
      <c r="G3541">
        <f>_xlfn.XLOOKUP($A3541,Product_pricing!$B:$B,Product_pricing!$C:$C)</f>
        <v>17</v>
      </c>
      <c r="H3541">
        <f t="shared" si="165"/>
        <v>14.96</v>
      </c>
      <c r="I3541" s="10">
        <f t="shared" si="166"/>
        <v>1.3201275165526454E-2</v>
      </c>
      <c r="J3541" t="str">
        <f>_xlfn.XLOOKUP(A3541,Product_Details!$A:$A,Product_Details!$G:$G,"mens")</f>
        <v>Mens</v>
      </c>
      <c r="K3541">
        <f t="shared" si="167"/>
        <v>2520</v>
      </c>
    </row>
    <row r="3542" spans="1:11" ht="15">
      <c r="A3542" t="s">
        <v>27</v>
      </c>
      <c r="B3542">
        <v>5</v>
      </c>
      <c r="C3542">
        <v>12</v>
      </c>
      <c r="D3542" t="s">
        <v>33</v>
      </c>
      <c r="E3542" t="s">
        <v>589</v>
      </c>
      <c r="F3542" s="1">
        <v>1.8230324074074072E-2</v>
      </c>
      <c r="G3542">
        <f>_xlfn.XLOOKUP($A3542,Product_pricing!$B:$B,Product_pricing!$C:$C)</f>
        <v>29</v>
      </c>
      <c r="H3542">
        <f t="shared" si="165"/>
        <v>127.6</v>
      </c>
      <c r="I3542" s="10">
        <f t="shared" si="166"/>
        <v>0.11259911170596093</v>
      </c>
      <c r="J3542" t="str">
        <f>_xlfn.XLOOKUP(A3542,Product_Details!$A:$A,Product_Details!$G:$G,"mens")</f>
        <v>Mens</v>
      </c>
      <c r="K3542">
        <f t="shared" si="167"/>
        <v>2520</v>
      </c>
    </row>
    <row r="3543" spans="1:11" ht="15">
      <c r="A3543" t="s">
        <v>22</v>
      </c>
      <c r="B3543">
        <v>2</v>
      </c>
      <c r="C3543">
        <v>5</v>
      </c>
      <c r="D3543" t="s">
        <v>23</v>
      </c>
      <c r="E3543" t="s">
        <v>590</v>
      </c>
      <c r="F3543" s="1">
        <v>9.9189814814814817E-3</v>
      </c>
      <c r="G3543">
        <f>_xlfn.XLOOKUP($A3543,Product_pricing!$B:$B,Product_pricing!$C:$C)</f>
        <v>13</v>
      </c>
      <c r="H3543">
        <f t="shared" si="165"/>
        <v>24.7</v>
      </c>
      <c r="I3543" s="10">
        <f t="shared" si="166"/>
        <v>2.1796223033990869E-2</v>
      </c>
      <c r="J3543" t="str">
        <f>_xlfn.XLOOKUP(A3543,Product_Details!$A:$A,Product_Details!$G:$G,"mens")</f>
        <v>Womens</v>
      </c>
      <c r="K3543">
        <f t="shared" si="167"/>
        <v>1883.75</v>
      </c>
    </row>
    <row r="3544" spans="1:11" ht="15">
      <c r="A3544" t="s">
        <v>35</v>
      </c>
      <c r="B3544">
        <v>3</v>
      </c>
      <c r="C3544">
        <v>5</v>
      </c>
      <c r="D3544" t="s">
        <v>23</v>
      </c>
      <c r="E3544" t="s">
        <v>590</v>
      </c>
      <c r="F3544" s="1">
        <v>9.9189814814814817E-3</v>
      </c>
      <c r="G3544">
        <f>_xlfn.XLOOKUP($A3544,Product_pricing!$B:$B,Product_pricing!$C:$C)</f>
        <v>32</v>
      </c>
      <c r="H3544">
        <f t="shared" si="165"/>
        <v>91.199999999999989</v>
      </c>
      <c r="I3544" s="10">
        <f t="shared" si="166"/>
        <v>8.0478361971658571E-2</v>
      </c>
      <c r="J3544" t="str">
        <f>_xlfn.XLOOKUP(A3544,Product_Details!$A:$A,Product_Details!$G:$G,"mens")</f>
        <v>Womens</v>
      </c>
      <c r="K3544">
        <f t="shared" si="167"/>
        <v>1883.75</v>
      </c>
    </row>
    <row r="3545" spans="1:11" ht="15">
      <c r="A3545" t="s">
        <v>29</v>
      </c>
      <c r="B3545">
        <v>4</v>
      </c>
      <c r="C3545">
        <v>5</v>
      </c>
      <c r="D3545" t="s">
        <v>23</v>
      </c>
      <c r="E3545" t="s">
        <v>590</v>
      </c>
      <c r="F3545" s="1">
        <v>9.9189814814814817E-3</v>
      </c>
      <c r="G3545">
        <f>_xlfn.XLOOKUP($A3545,Product_pricing!$B:$B,Product_pricing!$C:$C)</f>
        <v>10</v>
      </c>
      <c r="H3545">
        <f t="shared" si="165"/>
        <v>38</v>
      </c>
      <c r="I3545" s="10">
        <f t="shared" si="166"/>
        <v>3.3532650821524415E-2</v>
      </c>
      <c r="J3545" t="str">
        <f>_xlfn.XLOOKUP(A3545,Product_Details!$A:$A,Product_Details!$G:$G,"mens")</f>
        <v>Womens</v>
      </c>
      <c r="K3545">
        <f t="shared" si="167"/>
        <v>1883.75</v>
      </c>
    </row>
    <row r="3546" spans="1:11" ht="15">
      <c r="A3546" t="s">
        <v>30</v>
      </c>
      <c r="B3546">
        <v>2</v>
      </c>
      <c r="C3546">
        <v>5</v>
      </c>
      <c r="D3546" t="s">
        <v>23</v>
      </c>
      <c r="E3546" t="s">
        <v>590</v>
      </c>
      <c r="F3546" s="1">
        <v>9.9189814814814817E-3</v>
      </c>
      <c r="G3546">
        <f>_xlfn.XLOOKUP($A3546,Product_pricing!$B:$B,Product_pricing!$C:$C)</f>
        <v>19</v>
      </c>
      <c r="H3546">
        <f t="shared" si="165"/>
        <v>36.1</v>
      </c>
      <c r="I3546" s="10">
        <f t="shared" si="166"/>
        <v>3.1856018280448192E-2</v>
      </c>
      <c r="J3546" t="str">
        <f>_xlfn.XLOOKUP(A3546,Product_Details!$A:$A,Product_Details!$G:$G,"mens")</f>
        <v>Womens</v>
      </c>
      <c r="K3546">
        <f t="shared" si="167"/>
        <v>1883.75</v>
      </c>
    </row>
    <row r="3547" spans="1:11" ht="15">
      <c r="A3547" t="s">
        <v>26</v>
      </c>
      <c r="B3547">
        <v>2</v>
      </c>
      <c r="C3547">
        <v>5</v>
      </c>
      <c r="D3547" t="s">
        <v>23</v>
      </c>
      <c r="E3547" t="s">
        <v>590</v>
      </c>
      <c r="F3547" s="1">
        <v>9.9189814814814817E-3</v>
      </c>
      <c r="G3547">
        <f>_xlfn.XLOOKUP($A3547,Product_pricing!$B:$B,Product_pricing!$C:$C)</f>
        <v>17</v>
      </c>
      <c r="H3547">
        <f t="shared" si="165"/>
        <v>32.299999999999997</v>
      </c>
      <c r="I3547" s="10">
        <f t="shared" si="166"/>
        <v>2.8502753198295747E-2</v>
      </c>
      <c r="J3547" t="str">
        <f>_xlfn.XLOOKUP(A3547,Product_Details!$A:$A,Product_Details!$G:$G,"mens")</f>
        <v>Mens</v>
      </c>
      <c r="K3547">
        <f t="shared" si="167"/>
        <v>3780</v>
      </c>
    </row>
    <row r="3548" spans="1:11" ht="15">
      <c r="A3548" t="s">
        <v>27</v>
      </c>
      <c r="B3548">
        <v>1</v>
      </c>
      <c r="C3548">
        <v>5</v>
      </c>
      <c r="D3548" t="s">
        <v>23</v>
      </c>
      <c r="E3548" t="s">
        <v>590</v>
      </c>
      <c r="F3548" s="1">
        <v>9.9189814814814817E-3</v>
      </c>
      <c r="G3548">
        <f>_xlfn.XLOOKUP($A3548,Product_pricing!$B:$B,Product_pricing!$C:$C)</f>
        <v>29</v>
      </c>
      <c r="H3548">
        <f t="shared" si="165"/>
        <v>27.549999999999997</v>
      </c>
      <c r="I3548" s="10">
        <f t="shared" si="166"/>
        <v>2.4311171845605196E-2</v>
      </c>
      <c r="J3548" t="str">
        <f>_xlfn.XLOOKUP(A3548,Product_Details!$A:$A,Product_Details!$G:$G,"mens")</f>
        <v>Mens</v>
      </c>
      <c r="K3548">
        <f t="shared" si="167"/>
        <v>3780</v>
      </c>
    </row>
    <row r="3549" spans="1:11" ht="15">
      <c r="A3549" t="s">
        <v>35</v>
      </c>
      <c r="B3549">
        <v>5</v>
      </c>
      <c r="C3549">
        <v>21</v>
      </c>
      <c r="D3549" t="s">
        <v>33</v>
      </c>
      <c r="E3549" t="s">
        <v>591</v>
      </c>
      <c r="F3549" s="1">
        <v>2.1371527777777777E-2</v>
      </c>
      <c r="G3549">
        <f>_xlfn.XLOOKUP($A3549,Product_pricing!$B:$B,Product_pricing!$C:$C)</f>
        <v>32</v>
      </c>
      <c r="H3549">
        <f t="shared" si="165"/>
        <v>126.4</v>
      </c>
      <c r="I3549" s="10">
        <f t="shared" si="166"/>
        <v>0.11154018589054436</v>
      </c>
      <c r="J3549" t="str">
        <f>_xlfn.XLOOKUP(A3549,Product_Details!$A:$A,Product_Details!$G:$G,"mens")</f>
        <v>Womens</v>
      </c>
      <c r="K3549">
        <f t="shared" si="167"/>
        <v>3767.5</v>
      </c>
    </row>
    <row r="3550" spans="1:11" ht="15">
      <c r="A3550" t="s">
        <v>29</v>
      </c>
      <c r="B3550">
        <v>4</v>
      </c>
      <c r="C3550">
        <v>21</v>
      </c>
      <c r="D3550" t="s">
        <v>33</v>
      </c>
      <c r="E3550" t="s">
        <v>591</v>
      </c>
      <c r="F3550" s="1">
        <v>2.1371527777777777E-2</v>
      </c>
      <c r="G3550">
        <f>_xlfn.XLOOKUP($A3550,Product_pricing!$B:$B,Product_pricing!$C:$C)</f>
        <v>10</v>
      </c>
      <c r="H3550">
        <f t="shared" si="165"/>
        <v>31.6</v>
      </c>
      <c r="I3550" s="10">
        <f t="shared" si="166"/>
        <v>2.788504647263609E-2</v>
      </c>
      <c r="J3550" t="str">
        <f>_xlfn.XLOOKUP(A3550,Product_Details!$A:$A,Product_Details!$G:$G,"mens")</f>
        <v>Womens</v>
      </c>
      <c r="K3550">
        <f t="shared" si="167"/>
        <v>3767.5</v>
      </c>
    </row>
    <row r="3551" spans="1:11" ht="15">
      <c r="A3551" t="s">
        <v>25</v>
      </c>
      <c r="B3551">
        <v>3</v>
      </c>
      <c r="C3551">
        <v>21</v>
      </c>
      <c r="D3551" t="s">
        <v>33</v>
      </c>
      <c r="E3551" t="s">
        <v>591</v>
      </c>
      <c r="F3551" s="1">
        <v>2.1371527777777777E-2</v>
      </c>
      <c r="G3551">
        <f>_xlfn.XLOOKUP($A3551,Product_pricing!$B:$B,Product_pricing!$C:$C)</f>
        <v>40</v>
      </c>
      <c r="H3551">
        <f t="shared" si="165"/>
        <v>94.800000000000011</v>
      </c>
      <c r="I3551" s="10">
        <f t="shared" si="166"/>
        <v>8.3655139417908281E-2</v>
      </c>
      <c r="J3551" t="str">
        <f>_xlfn.XLOOKUP(A3551,Product_Details!$A:$A,Product_Details!$G:$G,"mens")</f>
        <v>Mens</v>
      </c>
      <c r="K3551">
        <f t="shared" si="167"/>
        <v>1512</v>
      </c>
    </row>
    <row r="3552" spans="1:11" ht="15">
      <c r="A3552" t="s">
        <v>41</v>
      </c>
      <c r="B3552">
        <v>2</v>
      </c>
      <c r="C3552">
        <v>21</v>
      </c>
      <c r="D3552" t="s">
        <v>33</v>
      </c>
      <c r="E3552" t="s">
        <v>591</v>
      </c>
      <c r="F3552" s="1">
        <v>2.1371527777777777E-2</v>
      </c>
      <c r="G3552">
        <f>_xlfn.XLOOKUP($A3552,Product_pricing!$B:$B,Product_pricing!$C:$C)</f>
        <v>10</v>
      </c>
      <c r="H3552">
        <f t="shared" si="165"/>
        <v>15.8</v>
      </c>
      <c r="I3552" s="10">
        <f t="shared" si="166"/>
        <v>1.3942523236318045E-2</v>
      </c>
      <c r="J3552" t="str">
        <f>_xlfn.XLOOKUP(A3552,Product_Details!$A:$A,Product_Details!$G:$G,"mens")</f>
        <v>Mens</v>
      </c>
      <c r="K3552">
        <f t="shared" si="167"/>
        <v>1512</v>
      </c>
    </row>
    <row r="3553" spans="1:11" ht="15">
      <c r="A3553" t="s">
        <v>31</v>
      </c>
      <c r="B3553">
        <v>4</v>
      </c>
      <c r="C3553">
        <v>21</v>
      </c>
      <c r="D3553" t="s">
        <v>33</v>
      </c>
      <c r="E3553" t="s">
        <v>591</v>
      </c>
      <c r="F3553" s="1">
        <v>2.1371527777777777E-2</v>
      </c>
      <c r="G3553">
        <f>_xlfn.XLOOKUP($A3553,Product_pricing!$B:$B,Product_pricing!$C:$C)</f>
        <v>57</v>
      </c>
      <c r="H3553">
        <f t="shared" si="165"/>
        <v>180.12</v>
      </c>
      <c r="I3553" s="10">
        <f t="shared" si="166"/>
        <v>0.15894476489402573</v>
      </c>
      <c r="J3553" t="str">
        <f>_xlfn.XLOOKUP(A3553,Product_Details!$A:$A,Product_Details!$G:$G,"mens")</f>
        <v>Mens</v>
      </c>
      <c r="K3553">
        <f t="shared" si="167"/>
        <v>1512</v>
      </c>
    </row>
    <row r="3554" spans="1:11" ht="15">
      <c r="A3554" t="s">
        <v>32</v>
      </c>
      <c r="B3554">
        <v>2</v>
      </c>
      <c r="C3554">
        <v>21</v>
      </c>
      <c r="D3554" t="s">
        <v>33</v>
      </c>
      <c r="E3554" t="s">
        <v>591</v>
      </c>
      <c r="F3554" s="1">
        <v>2.1371527777777777E-2</v>
      </c>
      <c r="G3554">
        <f>_xlfn.XLOOKUP($A3554,Product_pricing!$B:$B,Product_pricing!$C:$C)</f>
        <v>36</v>
      </c>
      <c r="H3554">
        <f t="shared" si="165"/>
        <v>56.88</v>
      </c>
      <c r="I3554" s="10">
        <f t="shared" si="166"/>
        <v>5.0193083650744964E-2</v>
      </c>
      <c r="J3554" t="str">
        <f>_xlfn.XLOOKUP(A3554,Product_Details!$A:$A,Product_Details!$G:$G,"mens")</f>
        <v>Mens</v>
      </c>
      <c r="K3554">
        <f t="shared" si="167"/>
        <v>1512</v>
      </c>
    </row>
    <row r="3555" spans="1:11" ht="15">
      <c r="A3555" t="s">
        <v>26</v>
      </c>
      <c r="B3555">
        <v>5</v>
      </c>
      <c r="C3555">
        <v>21</v>
      </c>
      <c r="D3555" t="s">
        <v>33</v>
      </c>
      <c r="E3555" t="s">
        <v>591</v>
      </c>
      <c r="F3555" s="1">
        <v>2.1371527777777777E-2</v>
      </c>
      <c r="G3555">
        <f>_xlfn.XLOOKUP($A3555,Product_pricing!$B:$B,Product_pricing!$C:$C)</f>
        <v>17</v>
      </c>
      <c r="H3555">
        <f t="shared" si="165"/>
        <v>67.150000000000006</v>
      </c>
      <c r="I3555" s="10">
        <f t="shared" si="166"/>
        <v>5.9255723754351695E-2</v>
      </c>
      <c r="J3555" t="str">
        <f>_xlfn.XLOOKUP(A3555,Product_Details!$A:$A,Product_Details!$G:$G,"mens")</f>
        <v>Mens</v>
      </c>
      <c r="K3555">
        <f t="shared" si="167"/>
        <v>1512</v>
      </c>
    </row>
    <row r="3556" spans="1:11" ht="15">
      <c r="A3556" t="s">
        <v>22</v>
      </c>
      <c r="B3556">
        <v>5</v>
      </c>
      <c r="C3556">
        <v>5</v>
      </c>
      <c r="D3556" t="s">
        <v>33</v>
      </c>
      <c r="E3556" t="s">
        <v>592</v>
      </c>
      <c r="F3556" s="1">
        <v>1.0776620370370369E-2</v>
      </c>
      <c r="G3556">
        <f>_xlfn.XLOOKUP($A3556,Product_pricing!$B:$B,Product_pricing!$C:$C)</f>
        <v>13</v>
      </c>
      <c r="H3556">
        <f t="shared" si="165"/>
        <v>61.75</v>
      </c>
      <c r="I3556" s="10">
        <f t="shared" si="166"/>
        <v>5.4490557584977173E-2</v>
      </c>
      <c r="J3556" t="str">
        <f>_xlfn.XLOOKUP(A3556,Product_Details!$A:$A,Product_Details!$G:$G,"mens")</f>
        <v>Womens</v>
      </c>
      <c r="K3556">
        <f t="shared" si="167"/>
        <v>2511.6666666666665</v>
      </c>
    </row>
    <row r="3557" spans="1:11" ht="15">
      <c r="A3557" t="s">
        <v>35</v>
      </c>
      <c r="B3557">
        <v>3</v>
      </c>
      <c r="C3557">
        <v>5</v>
      </c>
      <c r="D3557" t="s">
        <v>33</v>
      </c>
      <c r="E3557" t="s">
        <v>592</v>
      </c>
      <c r="F3557" s="1">
        <v>1.0776620370370369E-2</v>
      </c>
      <c r="G3557">
        <f>_xlfn.XLOOKUP($A3557,Product_pricing!$B:$B,Product_pricing!$C:$C)</f>
        <v>32</v>
      </c>
      <c r="H3557">
        <f t="shared" si="165"/>
        <v>91.199999999999989</v>
      </c>
      <c r="I3557" s="10">
        <f t="shared" si="166"/>
        <v>8.0478361971658571E-2</v>
      </c>
      <c r="J3557" t="str">
        <f>_xlfn.XLOOKUP(A3557,Product_Details!$A:$A,Product_Details!$G:$G,"mens")</f>
        <v>Womens</v>
      </c>
      <c r="K3557">
        <f t="shared" si="167"/>
        <v>2511.6666666666665</v>
      </c>
    </row>
    <row r="3558" spans="1:11" ht="15">
      <c r="A3558" t="s">
        <v>29</v>
      </c>
      <c r="B3558">
        <v>5</v>
      </c>
      <c r="C3558">
        <v>5</v>
      </c>
      <c r="D3558" t="s">
        <v>33</v>
      </c>
      <c r="E3558" t="s">
        <v>592</v>
      </c>
      <c r="F3558" s="1">
        <v>1.0776620370370369E-2</v>
      </c>
      <c r="G3558">
        <f>_xlfn.XLOOKUP($A3558,Product_pricing!$B:$B,Product_pricing!$C:$C)</f>
        <v>10</v>
      </c>
      <c r="H3558">
        <f t="shared" si="165"/>
        <v>47.5</v>
      </c>
      <c r="I3558" s="10">
        <f t="shared" si="166"/>
        <v>4.1915813526905515E-2</v>
      </c>
      <c r="J3558" t="str">
        <f>_xlfn.XLOOKUP(A3558,Product_Details!$A:$A,Product_Details!$G:$G,"mens")</f>
        <v>Womens</v>
      </c>
      <c r="K3558">
        <f t="shared" si="167"/>
        <v>2511.6666666666665</v>
      </c>
    </row>
    <row r="3559" spans="1:11" ht="15">
      <c r="A3559" t="s">
        <v>25</v>
      </c>
      <c r="B3559">
        <v>4</v>
      </c>
      <c r="C3559">
        <v>5</v>
      </c>
      <c r="D3559" t="s">
        <v>33</v>
      </c>
      <c r="E3559" t="s">
        <v>592</v>
      </c>
      <c r="F3559" s="1">
        <v>1.0776620370370369E-2</v>
      </c>
      <c r="G3559">
        <f>_xlfn.XLOOKUP($A3559,Product_pricing!$B:$B,Product_pricing!$C:$C)</f>
        <v>40</v>
      </c>
      <c r="H3559">
        <f t="shared" si="165"/>
        <v>152</v>
      </c>
      <c r="I3559" s="10">
        <f t="shared" si="166"/>
        <v>0.13413060328609766</v>
      </c>
      <c r="J3559" t="str">
        <f>_xlfn.XLOOKUP(A3559,Product_Details!$A:$A,Product_Details!$G:$G,"mens")</f>
        <v>Mens</v>
      </c>
      <c r="K3559">
        <f t="shared" si="167"/>
        <v>2520</v>
      </c>
    </row>
    <row r="3560" spans="1:11" ht="15">
      <c r="A3560" t="s">
        <v>41</v>
      </c>
      <c r="B3560">
        <v>1</v>
      </c>
      <c r="C3560">
        <v>5</v>
      </c>
      <c r="D3560" t="s">
        <v>33</v>
      </c>
      <c r="E3560" t="s">
        <v>592</v>
      </c>
      <c r="F3560" s="1">
        <v>1.0776620370370369E-2</v>
      </c>
      <c r="G3560">
        <f>_xlfn.XLOOKUP($A3560,Product_pricing!$B:$B,Product_pricing!$C:$C)</f>
        <v>10</v>
      </c>
      <c r="H3560">
        <f t="shared" si="165"/>
        <v>9.5</v>
      </c>
      <c r="I3560" s="10">
        <f t="shared" si="166"/>
        <v>8.3831627053811038E-3</v>
      </c>
      <c r="J3560" t="str">
        <f>_xlfn.XLOOKUP(A3560,Product_Details!$A:$A,Product_Details!$G:$G,"mens")</f>
        <v>Mens</v>
      </c>
      <c r="K3560">
        <f t="shared" si="167"/>
        <v>2520</v>
      </c>
    </row>
    <row r="3561" spans="1:11" ht="15">
      <c r="A3561" t="s">
        <v>27</v>
      </c>
      <c r="B3561">
        <v>1</v>
      </c>
      <c r="C3561">
        <v>5</v>
      </c>
      <c r="D3561" t="s">
        <v>33</v>
      </c>
      <c r="E3561" t="s">
        <v>592</v>
      </c>
      <c r="F3561" s="1">
        <v>1.0776620370370369E-2</v>
      </c>
      <c r="G3561">
        <f>_xlfn.XLOOKUP($A3561,Product_pricing!$B:$B,Product_pricing!$C:$C)</f>
        <v>29</v>
      </c>
      <c r="H3561">
        <f t="shared" si="165"/>
        <v>27.549999999999997</v>
      </c>
      <c r="I3561" s="10">
        <f t="shared" si="166"/>
        <v>2.4311171845605196E-2</v>
      </c>
      <c r="J3561" t="str">
        <f>_xlfn.XLOOKUP(A3561,Product_Details!$A:$A,Product_Details!$G:$G,"mens")</f>
        <v>Mens</v>
      </c>
      <c r="K3561">
        <f t="shared" si="167"/>
        <v>2520</v>
      </c>
    </row>
    <row r="3562" spans="1:11" ht="15">
      <c r="A3562" t="s">
        <v>22</v>
      </c>
      <c r="B3562">
        <v>1</v>
      </c>
      <c r="C3562">
        <v>9</v>
      </c>
      <c r="D3562" t="s">
        <v>33</v>
      </c>
      <c r="E3562" t="s">
        <v>593</v>
      </c>
      <c r="F3562" s="1">
        <v>3.8253472222222223E-2</v>
      </c>
      <c r="G3562">
        <f>_xlfn.XLOOKUP($A3562,Product_pricing!$B:$B,Product_pricing!$C:$C)</f>
        <v>13</v>
      </c>
      <c r="H3562">
        <f t="shared" si="165"/>
        <v>11.83</v>
      </c>
      <c r="I3562" s="10">
        <f t="shared" si="166"/>
        <v>1.0439243663648259E-2</v>
      </c>
      <c r="J3562" t="str">
        <f>_xlfn.XLOOKUP(A3562,Product_Details!$A:$A,Product_Details!$G:$G,"mens")</f>
        <v>Womens</v>
      </c>
      <c r="K3562">
        <f t="shared" si="167"/>
        <v>2511.6666666666665</v>
      </c>
    </row>
    <row r="3563" spans="1:11" ht="15">
      <c r="A3563" t="s">
        <v>29</v>
      </c>
      <c r="B3563">
        <v>4</v>
      </c>
      <c r="C3563">
        <v>9</v>
      </c>
      <c r="D3563" t="s">
        <v>33</v>
      </c>
      <c r="E3563" t="s">
        <v>593</v>
      </c>
      <c r="F3563" s="1">
        <v>3.8253472222222223E-2</v>
      </c>
      <c r="G3563">
        <f>_xlfn.XLOOKUP($A3563,Product_pricing!$B:$B,Product_pricing!$C:$C)</f>
        <v>10</v>
      </c>
      <c r="H3563">
        <f t="shared" si="165"/>
        <v>36.4</v>
      </c>
      <c r="I3563" s="10">
        <f t="shared" si="166"/>
        <v>3.2120749734302338E-2</v>
      </c>
      <c r="J3563" t="str">
        <f>_xlfn.XLOOKUP(A3563,Product_Details!$A:$A,Product_Details!$G:$G,"mens")</f>
        <v>Womens</v>
      </c>
      <c r="K3563">
        <f t="shared" si="167"/>
        <v>2511.6666666666665</v>
      </c>
    </row>
    <row r="3564" spans="1:11" ht="15">
      <c r="A3564" t="s">
        <v>38</v>
      </c>
      <c r="B3564">
        <v>4</v>
      </c>
      <c r="C3564">
        <v>9</v>
      </c>
      <c r="D3564" t="s">
        <v>33</v>
      </c>
      <c r="E3564" t="s">
        <v>593</v>
      </c>
      <c r="F3564" s="1">
        <v>3.8253472222222223E-2</v>
      </c>
      <c r="G3564">
        <f>_xlfn.XLOOKUP($A3564,Product_pricing!$B:$B,Product_pricing!$C:$C)</f>
        <v>54</v>
      </c>
      <c r="H3564">
        <f t="shared" si="165"/>
        <v>196.56</v>
      </c>
      <c r="I3564" s="10">
        <f t="shared" si="166"/>
        <v>0.17345204856523261</v>
      </c>
      <c r="J3564" t="str">
        <f>_xlfn.XLOOKUP(A3564,Product_Details!$A:$A,Product_Details!$G:$G,"mens")</f>
        <v>Womens</v>
      </c>
      <c r="K3564">
        <f t="shared" si="167"/>
        <v>2511.6666666666665</v>
      </c>
    </row>
    <row r="3565" spans="1:11" ht="15">
      <c r="A3565" t="s">
        <v>41</v>
      </c>
      <c r="B3565">
        <v>4</v>
      </c>
      <c r="C3565">
        <v>9</v>
      </c>
      <c r="D3565" t="s">
        <v>33</v>
      </c>
      <c r="E3565" t="s">
        <v>593</v>
      </c>
      <c r="F3565" s="1">
        <v>3.8253472222222223E-2</v>
      </c>
      <c r="G3565">
        <f>_xlfn.XLOOKUP($A3565,Product_pricing!$B:$B,Product_pricing!$C:$C)</f>
        <v>10</v>
      </c>
      <c r="H3565">
        <f t="shared" si="165"/>
        <v>36.4</v>
      </c>
      <c r="I3565" s="10">
        <f t="shared" si="166"/>
        <v>3.2120749734302338E-2</v>
      </c>
      <c r="J3565" t="str">
        <f>_xlfn.XLOOKUP(A3565,Product_Details!$A:$A,Product_Details!$G:$G,"mens")</f>
        <v>Mens</v>
      </c>
      <c r="K3565">
        <f t="shared" si="167"/>
        <v>1890</v>
      </c>
    </row>
    <row r="3566" spans="1:11" ht="15">
      <c r="A3566" t="s">
        <v>31</v>
      </c>
      <c r="B3566">
        <v>2</v>
      </c>
      <c r="C3566">
        <v>9</v>
      </c>
      <c r="D3566" t="s">
        <v>33</v>
      </c>
      <c r="E3566" t="s">
        <v>593</v>
      </c>
      <c r="F3566" s="1">
        <v>3.8253472222222223E-2</v>
      </c>
      <c r="G3566">
        <f>_xlfn.XLOOKUP($A3566,Product_pricing!$B:$B,Product_pricing!$C:$C)</f>
        <v>57</v>
      </c>
      <c r="H3566">
        <f t="shared" si="165"/>
        <v>103.74000000000001</v>
      </c>
      <c r="I3566" s="10">
        <f t="shared" si="166"/>
        <v>9.1544136742761656E-2</v>
      </c>
      <c r="J3566" t="str">
        <f>_xlfn.XLOOKUP(A3566,Product_Details!$A:$A,Product_Details!$G:$G,"mens")</f>
        <v>Mens</v>
      </c>
      <c r="K3566">
        <f t="shared" si="167"/>
        <v>1890</v>
      </c>
    </row>
    <row r="3567" spans="1:11" ht="15">
      <c r="A3567" t="s">
        <v>32</v>
      </c>
      <c r="B3567">
        <v>3</v>
      </c>
      <c r="C3567">
        <v>9</v>
      </c>
      <c r="D3567" t="s">
        <v>33</v>
      </c>
      <c r="E3567" t="s">
        <v>593</v>
      </c>
      <c r="F3567" s="1">
        <v>3.8253472222222223E-2</v>
      </c>
      <c r="G3567">
        <f>_xlfn.XLOOKUP($A3567,Product_pricing!$B:$B,Product_pricing!$C:$C)</f>
        <v>36</v>
      </c>
      <c r="H3567">
        <f t="shared" si="165"/>
        <v>98.28</v>
      </c>
      <c r="I3567" s="10">
        <f t="shared" si="166"/>
        <v>8.6726024282616304E-2</v>
      </c>
      <c r="J3567" t="str">
        <f>_xlfn.XLOOKUP(A3567,Product_Details!$A:$A,Product_Details!$G:$G,"mens")</f>
        <v>Mens</v>
      </c>
      <c r="K3567">
        <f t="shared" si="167"/>
        <v>1890</v>
      </c>
    </row>
    <row r="3568" spans="1:11" ht="15">
      <c r="A3568" t="s">
        <v>27</v>
      </c>
      <c r="B3568">
        <v>1</v>
      </c>
      <c r="C3568">
        <v>9</v>
      </c>
      <c r="D3568" t="s">
        <v>33</v>
      </c>
      <c r="E3568" t="s">
        <v>593</v>
      </c>
      <c r="F3568" s="1">
        <v>3.8253472222222223E-2</v>
      </c>
      <c r="G3568">
        <f>_xlfn.XLOOKUP($A3568,Product_pricing!$B:$B,Product_pricing!$C:$C)</f>
        <v>29</v>
      </c>
      <c r="H3568">
        <f t="shared" si="165"/>
        <v>26.39</v>
      </c>
      <c r="I3568" s="10">
        <f t="shared" si="166"/>
        <v>2.3287543557369193E-2</v>
      </c>
      <c r="J3568" t="str">
        <f>_xlfn.XLOOKUP(A3568,Product_Details!$A:$A,Product_Details!$G:$G,"mens")</f>
        <v>Mens</v>
      </c>
      <c r="K3568">
        <f t="shared" si="167"/>
        <v>1890</v>
      </c>
    </row>
    <row r="3569" spans="1:11" ht="15">
      <c r="A3569" t="s">
        <v>22</v>
      </c>
      <c r="B3569">
        <v>1</v>
      </c>
      <c r="C3569">
        <v>10</v>
      </c>
      <c r="D3569" t="s">
        <v>23</v>
      </c>
      <c r="E3569" t="s">
        <v>594</v>
      </c>
      <c r="F3569" s="1">
        <v>5.9351851851851857E-3</v>
      </c>
      <c r="G3569">
        <f>_xlfn.XLOOKUP($A3569,Product_pricing!$B:$B,Product_pricing!$C:$C)</f>
        <v>13</v>
      </c>
      <c r="H3569">
        <f t="shared" si="165"/>
        <v>11.700000000000001</v>
      </c>
      <c r="I3569" s="10">
        <f t="shared" si="166"/>
        <v>1.0324526700311466E-2</v>
      </c>
      <c r="J3569" t="str">
        <f>_xlfn.XLOOKUP(A3569,Product_Details!$A:$A,Product_Details!$G:$G,"mens")</f>
        <v>Womens</v>
      </c>
      <c r="K3569">
        <f t="shared" si="167"/>
        <v>2511.6666666666665</v>
      </c>
    </row>
    <row r="3570" spans="1:11" ht="15">
      <c r="A3570" t="s">
        <v>30</v>
      </c>
      <c r="B3570">
        <v>1</v>
      </c>
      <c r="C3570">
        <v>10</v>
      </c>
      <c r="D3570" t="s">
        <v>23</v>
      </c>
      <c r="E3570" t="s">
        <v>594</v>
      </c>
      <c r="F3570" s="1">
        <v>5.9351851851851857E-3</v>
      </c>
      <c r="G3570">
        <f>_xlfn.XLOOKUP($A3570,Product_pricing!$B:$B,Product_pricing!$C:$C)</f>
        <v>19</v>
      </c>
      <c r="H3570">
        <f t="shared" si="165"/>
        <v>17.100000000000001</v>
      </c>
      <c r="I3570" s="10">
        <f t="shared" si="166"/>
        <v>1.5089692869685986E-2</v>
      </c>
      <c r="J3570" t="str">
        <f>_xlfn.XLOOKUP(A3570,Product_Details!$A:$A,Product_Details!$G:$G,"mens")</f>
        <v>Womens</v>
      </c>
      <c r="K3570">
        <f t="shared" si="167"/>
        <v>2511.6666666666665</v>
      </c>
    </row>
    <row r="3571" spans="1:11" ht="15">
      <c r="A3571" t="s">
        <v>38</v>
      </c>
      <c r="B3571">
        <v>1</v>
      </c>
      <c r="C3571">
        <v>10</v>
      </c>
      <c r="D3571" t="s">
        <v>23</v>
      </c>
      <c r="E3571" t="s">
        <v>594</v>
      </c>
      <c r="F3571" s="1">
        <v>5.9351851851851857E-3</v>
      </c>
      <c r="G3571">
        <f>_xlfn.XLOOKUP($A3571,Product_pricing!$B:$B,Product_pricing!$C:$C)</f>
        <v>54</v>
      </c>
      <c r="H3571">
        <f t="shared" si="165"/>
        <v>48.6</v>
      </c>
      <c r="I3571" s="10">
        <f t="shared" si="166"/>
        <v>4.2886495524370696E-2</v>
      </c>
      <c r="J3571" t="str">
        <f>_xlfn.XLOOKUP(A3571,Product_Details!$A:$A,Product_Details!$G:$G,"mens")</f>
        <v>Womens</v>
      </c>
      <c r="K3571">
        <f t="shared" si="167"/>
        <v>2511.6666666666665</v>
      </c>
    </row>
    <row r="3572" spans="1:11" ht="15">
      <c r="A3572" t="s">
        <v>25</v>
      </c>
      <c r="B3572">
        <v>2</v>
      </c>
      <c r="C3572">
        <v>10</v>
      </c>
      <c r="D3572" t="s">
        <v>23</v>
      </c>
      <c r="E3572" t="s">
        <v>594</v>
      </c>
      <c r="F3572" s="1">
        <v>5.9351851851851857E-3</v>
      </c>
      <c r="G3572">
        <f>_xlfn.XLOOKUP($A3572,Product_pricing!$B:$B,Product_pricing!$C:$C)</f>
        <v>40</v>
      </c>
      <c r="H3572">
        <f t="shared" si="165"/>
        <v>72</v>
      </c>
      <c r="I3572" s="10">
        <f t="shared" si="166"/>
        <v>6.3535548924993634E-2</v>
      </c>
      <c r="J3572" t="str">
        <f>_xlfn.XLOOKUP(A3572,Product_Details!$A:$A,Product_Details!$G:$G,"mens")</f>
        <v>Mens</v>
      </c>
      <c r="K3572">
        <f t="shared" si="167"/>
        <v>2520</v>
      </c>
    </row>
    <row r="3573" spans="1:11" ht="15">
      <c r="A3573" t="s">
        <v>41</v>
      </c>
      <c r="B3573">
        <v>3</v>
      </c>
      <c r="C3573">
        <v>10</v>
      </c>
      <c r="D3573" t="s">
        <v>23</v>
      </c>
      <c r="E3573" t="s">
        <v>594</v>
      </c>
      <c r="F3573" s="1">
        <v>5.9351851851851857E-3</v>
      </c>
      <c r="G3573">
        <f>_xlfn.XLOOKUP($A3573,Product_pricing!$B:$B,Product_pricing!$C:$C)</f>
        <v>10</v>
      </c>
      <c r="H3573">
        <f t="shared" si="165"/>
        <v>27</v>
      </c>
      <c r="I3573" s="10">
        <f t="shared" si="166"/>
        <v>2.3825830846872609E-2</v>
      </c>
      <c r="J3573" t="str">
        <f>_xlfn.XLOOKUP(A3573,Product_Details!$A:$A,Product_Details!$G:$G,"mens")</f>
        <v>Mens</v>
      </c>
      <c r="K3573">
        <f t="shared" si="167"/>
        <v>2520</v>
      </c>
    </row>
    <row r="3574" spans="1:11" ht="15">
      <c r="A3574" t="s">
        <v>27</v>
      </c>
      <c r="B3574">
        <v>4</v>
      </c>
      <c r="C3574">
        <v>10</v>
      </c>
      <c r="D3574" t="s">
        <v>23</v>
      </c>
      <c r="E3574" t="s">
        <v>594</v>
      </c>
      <c r="F3574" s="1">
        <v>5.9351851851851857E-3</v>
      </c>
      <c r="G3574">
        <f>_xlfn.XLOOKUP($A3574,Product_pricing!$B:$B,Product_pricing!$C:$C)</f>
        <v>29</v>
      </c>
      <c r="H3574">
        <f t="shared" si="165"/>
        <v>104.4</v>
      </c>
      <c r="I3574" s="10">
        <f t="shared" si="166"/>
        <v>9.2126545941240756E-2</v>
      </c>
      <c r="J3574" t="str">
        <f>_xlfn.XLOOKUP(A3574,Product_Details!$A:$A,Product_Details!$G:$G,"mens")</f>
        <v>Mens</v>
      </c>
      <c r="K3574">
        <f t="shared" si="167"/>
        <v>2520</v>
      </c>
    </row>
    <row r="3575" spans="1:11" ht="15">
      <c r="A3575" t="s">
        <v>29</v>
      </c>
      <c r="B3575">
        <v>2</v>
      </c>
      <c r="C3575">
        <v>19</v>
      </c>
      <c r="D3575" t="s">
        <v>23</v>
      </c>
      <c r="E3575" t="s">
        <v>595</v>
      </c>
      <c r="F3575" s="1">
        <v>1.678587962962963E-2</v>
      </c>
      <c r="G3575">
        <f>_xlfn.XLOOKUP($A3575,Product_pricing!$B:$B,Product_pricing!$C:$C)</f>
        <v>10</v>
      </c>
      <c r="H3575">
        <f t="shared" si="165"/>
        <v>16.200000000000003</v>
      </c>
      <c r="I3575" s="10">
        <f t="shared" si="166"/>
        <v>1.4295498508123568E-2</v>
      </c>
      <c r="J3575" t="str">
        <f>_xlfn.XLOOKUP(A3575,Product_Details!$A:$A,Product_Details!$G:$G,"mens")</f>
        <v>Womens</v>
      </c>
      <c r="K3575">
        <f t="shared" si="167"/>
        <v>3767.5</v>
      </c>
    </row>
    <row r="3576" spans="1:11" ht="15">
      <c r="A3576" t="s">
        <v>36</v>
      </c>
      <c r="B3576">
        <v>1</v>
      </c>
      <c r="C3576">
        <v>19</v>
      </c>
      <c r="D3576" t="s">
        <v>23</v>
      </c>
      <c r="E3576" t="s">
        <v>595</v>
      </c>
      <c r="F3576" s="1">
        <v>1.678587962962963E-2</v>
      </c>
      <c r="G3576">
        <f>_xlfn.XLOOKUP($A3576,Product_pricing!$B:$B,Product_pricing!$C:$C)</f>
        <v>23</v>
      </c>
      <c r="H3576">
        <f t="shared" si="165"/>
        <v>18.630000000000003</v>
      </c>
      <c r="I3576" s="10">
        <f t="shared" si="166"/>
        <v>1.6439823284342105E-2</v>
      </c>
      <c r="J3576" t="str">
        <f>_xlfn.XLOOKUP(A3576,Product_Details!$A:$A,Product_Details!$G:$G,"mens")</f>
        <v>Womens</v>
      </c>
      <c r="K3576">
        <f t="shared" si="167"/>
        <v>3767.5</v>
      </c>
    </row>
    <row r="3577" spans="1:11" ht="15">
      <c r="A3577" t="s">
        <v>31</v>
      </c>
      <c r="B3577">
        <v>1</v>
      </c>
      <c r="C3577">
        <v>19</v>
      </c>
      <c r="D3577" t="s">
        <v>23</v>
      </c>
      <c r="E3577" t="s">
        <v>595</v>
      </c>
      <c r="F3577" s="1">
        <v>1.678587962962963E-2</v>
      </c>
      <c r="G3577">
        <f>_xlfn.XLOOKUP($A3577,Product_pricing!$B:$B,Product_pricing!$C:$C)</f>
        <v>57</v>
      </c>
      <c r="H3577">
        <f t="shared" si="165"/>
        <v>46.17</v>
      </c>
      <c r="I3577" s="10">
        <f t="shared" si="166"/>
        <v>4.0742170748152166E-2</v>
      </c>
      <c r="J3577" t="str">
        <f>_xlfn.XLOOKUP(A3577,Product_Details!$A:$A,Product_Details!$G:$G,"mens")</f>
        <v>Mens</v>
      </c>
      <c r="K3577">
        <f t="shared" si="167"/>
        <v>3780</v>
      </c>
    </row>
    <row r="3578" spans="1:11" ht="15">
      <c r="A3578" t="s">
        <v>26</v>
      </c>
      <c r="B3578">
        <v>4</v>
      </c>
      <c r="C3578">
        <v>19</v>
      </c>
      <c r="D3578" t="s">
        <v>23</v>
      </c>
      <c r="E3578" t="s">
        <v>595</v>
      </c>
      <c r="F3578" s="1">
        <v>1.678587962962963E-2</v>
      </c>
      <c r="G3578">
        <f>_xlfn.XLOOKUP($A3578,Product_pricing!$B:$B,Product_pricing!$C:$C)</f>
        <v>17</v>
      </c>
      <c r="H3578">
        <f t="shared" si="165"/>
        <v>55.080000000000005</v>
      </c>
      <c r="I3578" s="10">
        <f t="shared" si="166"/>
        <v>4.8604694927620123E-2</v>
      </c>
      <c r="J3578" t="str">
        <f>_xlfn.XLOOKUP(A3578,Product_Details!$A:$A,Product_Details!$G:$G,"mens")</f>
        <v>Mens</v>
      </c>
      <c r="K3578">
        <f t="shared" si="167"/>
        <v>3780</v>
      </c>
    </row>
    <row r="3579" spans="1:11" ht="15">
      <c r="A3579" t="s">
        <v>29</v>
      </c>
      <c r="B3579">
        <v>3</v>
      </c>
      <c r="C3579">
        <v>15</v>
      </c>
      <c r="D3579" t="s">
        <v>33</v>
      </c>
      <c r="E3579" t="s">
        <v>596</v>
      </c>
      <c r="F3579" s="1">
        <v>3.9892361111111115E-2</v>
      </c>
      <c r="G3579">
        <f>_xlfn.XLOOKUP($A3579,Product_pricing!$B:$B,Product_pricing!$C:$C)</f>
        <v>10</v>
      </c>
      <c r="H3579">
        <f t="shared" si="165"/>
        <v>25.5</v>
      </c>
      <c r="I3579" s="10">
        <f t="shared" si="166"/>
        <v>2.2502173577601911E-2</v>
      </c>
      <c r="J3579" t="str">
        <f>_xlfn.XLOOKUP(A3579,Product_Details!$A:$A,Product_Details!$G:$G,"mens")</f>
        <v>Womens</v>
      </c>
      <c r="K3579">
        <f t="shared" si="167"/>
        <v>3767.5</v>
      </c>
    </row>
    <row r="3580" spans="1:11" ht="15">
      <c r="A3580" t="s">
        <v>38</v>
      </c>
      <c r="B3580">
        <v>4</v>
      </c>
      <c r="C3580">
        <v>15</v>
      </c>
      <c r="D3580" t="s">
        <v>33</v>
      </c>
      <c r="E3580" t="s">
        <v>596</v>
      </c>
      <c r="F3580" s="1">
        <v>3.9892361111111115E-2</v>
      </c>
      <c r="G3580">
        <f>_xlfn.XLOOKUP($A3580,Product_pricing!$B:$B,Product_pricing!$C:$C)</f>
        <v>54</v>
      </c>
      <c r="H3580">
        <f t="shared" si="165"/>
        <v>183.6</v>
      </c>
      <c r="I3580" s="10">
        <f t="shared" si="166"/>
        <v>0.16201564975873375</v>
      </c>
      <c r="J3580" t="str">
        <f>_xlfn.XLOOKUP(A3580,Product_Details!$A:$A,Product_Details!$G:$G,"mens")</f>
        <v>Womens</v>
      </c>
      <c r="K3580">
        <f t="shared" si="167"/>
        <v>3767.5</v>
      </c>
    </row>
    <row r="3581" spans="1:11" ht="15">
      <c r="A3581" t="s">
        <v>25</v>
      </c>
      <c r="B3581">
        <v>3</v>
      </c>
      <c r="C3581">
        <v>15</v>
      </c>
      <c r="D3581" t="s">
        <v>33</v>
      </c>
      <c r="E3581" t="s">
        <v>596</v>
      </c>
      <c r="F3581" s="1">
        <v>3.9892361111111115E-2</v>
      </c>
      <c r="G3581">
        <f>_xlfn.XLOOKUP($A3581,Product_pricing!$B:$B,Product_pricing!$C:$C)</f>
        <v>40</v>
      </c>
      <c r="H3581">
        <f t="shared" si="165"/>
        <v>102</v>
      </c>
      <c r="I3581" s="10">
        <f t="shared" si="166"/>
        <v>9.0008694310407644E-2</v>
      </c>
      <c r="J3581" t="str">
        <f>_xlfn.XLOOKUP(A3581,Product_Details!$A:$A,Product_Details!$G:$G,"mens")</f>
        <v>Mens</v>
      </c>
      <c r="K3581">
        <f t="shared" si="167"/>
        <v>1890</v>
      </c>
    </row>
    <row r="3582" spans="1:11" ht="15">
      <c r="A3582" t="s">
        <v>41</v>
      </c>
      <c r="B3582">
        <v>1</v>
      </c>
      <c r="C3582">
        <v>15</v>
      </c>
      <c r="D3582" t="s">
        <v>33</v>
      </c>
      <c r="E3582" t="s">
        <v>596</v>
      </c>
      <c r="F3582" s="1">
        <v>3.9892361111111115E-2</v>
      </c>
      <c r="G3582">
        <f>_xlfn.XLOOKUP($A3582,Product_pricing!$B:$B,Product_pricing!$C:$C)</f>
        <v>10</v>
      </c>
      <c r="H3582">
        <f t="shared" si="165"/>
        <v>8.5</v>
      </c>
      <c r="I3582" s="10">
        <f t="shared" si="166"/>
        <v>7.5007245258673031E-3</v>
      </c>
      <c r="J3582" t="str">
        <f>_xlfn.XLOOKUP(A3582,Product_Details!$A:$A,Product_Details!$G:$G,"mens")</f>
        <v>Mens</v>
      </c>
      <c r="K3582">
        <f t="shared" si="167"/>
        <v>1890</v>
      </c>
    </row>
    <row r="3583" spans="1:11" ht="15">
      <c r="A3583" t="s">
        <v>31</v>
      </c>
      <c r="B3583">
        <v>5</v>
      </c>
      <c r="C3583">
        <v>15</v>
      </c>
      <c r="D3583" t="s">
        <v>33</v>
      </c>
      <c r="E3583" t="s">
        <v>596</v>
      </c>
      <c r="F3583" s="1">
        <v>3.9892361111111115E-2</v>
      </c>
      <c r="G3583">
        <f>_xlfn.XLOOKUP($A3583,Product_pricing!$B:$B,Product_pricing!$C:$C)</f>
        <v>57</v>
      </c>
      <c r="H3583">
        <f t="shared" si="165"/>
        <v>242.25</v>
      </c>
      <c r="I3583" s="10">
        <f t="shared" si="166"/>
        <v>0.21377064898721815</v>
      </c>
      <c r="J3583" t="str">
        <f>_xlfn.XLOOKUP(A3583,Product_Details!$A:$A,Product_Details!$G:$G,"mens")</f>
        <v>Mens</v>
      </c>
      <c r="K3583">
        <f t="shared" si="167"/>
        <v>1890</v>
      </c>
    </row>
    <row r="3584" spans="1:11" ht="15">
      <c r="A3584" t="s">
        <v>27</v>
      </c>
      <c r="B3584">
        <v>1</v>
      </c>
      <c r="C3584">
        <v>15</v>
      </c>
      <c r="D3584" t="s">
        <v>33</v>
      </c>
      <c r="E3584" t="s">
        <v>596</v>
      </c>
      <c r="F3584" s="1">
        <v>3.9892361111111115E-2</v>
      </c>
      <c r="G3584">
        <f>_xlfn.XLOOKUP($A3584,Product_pricing!$B:$B,Product_pricing!$C:$C)</f>
        <v>29</v>
      </c>
      <c r="H3584">
        <f t="shared" si="165"/>
        <v>24.65</v>
      </c>
      <c r="I3584" s="10">
        <f t="shared" si="166"/>
        <v>2.1752101125015178E-2</v>
      </c>
      <c r="J3584" t="str">
        <f>_xlfn.XLOOKUP(A3584,Product_Details!$A:$A,Product_Details!$G:$G,"mens")</f>
        <v>Mens</v>
      </c>
      <c r="K3584">
        <f t="shared" si="167"/>
        <v>1890</v>
      </c>
    </row>
    <row r="3585" spans="1:11" ht="15">
      <c r="A3585" t="s">
        <v>22</v>
      </c>
      <c r="B3585">
        <v>2</v>
      </c>
      <c r="C3585">
        <v>11</v>
      </c>
      <c r="D3585" t="s">
        <v>33</v>
      </c>
      <c r="E3585" t="s">
        <v>597</v>
      </c>
      <c r="F3585" s="1">
        <v>3.6888888888888888E-2</v>
      </c>
      <c r="G3585">
        <f>_xlfn.XLOOKUP($A3585,Product_pricing!$B:$B,Product_pricing!$C:$C)</f>
        <v>13</v>
      </c>
      <c r="H3585">
        <f t="shared" si="165"/>
        <v>23.14</v>
      </c>
      <c r="I3585" s="10">
        <f t="shared" si="166"/>
        <v>2.0419619473949338E-2</v>
      </c>
      <c r="J3585" t="str">
        <f>_xlfn.XLOOKUP(A3585,Product_Details!$A:$A,Product_Details!$G:$G,"mens")</f>
        <v>Womens</v>
      </c>
      <c r="K3585">
        <f t="shared" si="167"/>
        <v>1883.75</v>
      </c>
    </row>
    <row r="3586" spans="1:11" ht="15">
      <c r="A3586" t="s">
        <v>35</v>
      </c>
      <c r="B3586">
        <v>3</v>
      </c>
      <c r="C3586">
        <v>11</v>
      </c>
      <c r="D3586" t="s">
        <v>33</v>
      </c>
      <c r="E3586" t="s">
        <v>597</v>
      </c>
      <c r="F3586" s="1">
        <v>3.6888888888888888E-2</v>
      </c>
      <c r="G3586">
        <f>_xlfn.XLOOKUP($A3586,Product_pricing!$B:$B,Product_pricing!$C:$C)</f>
        <v>32</v>
      </c>
      <c r="H3586">
        <f t="shared" si="165"/>
        <v>85.44</v>
      </c>
      <c r="I3586" s="10">
        <f t="shared" si="166"/>
        <v>7.5395518057659094E-2</v>
      </c>
      <c r="J3586" t="str">
        <f>_xlfn.XLOOKUP(A3586,Product_Details!$A:$A,Product_Details!$G:$G,"mens")</f>
        <v>Womens</v>
      </c>
      <c r="K3586">
        <f t="shared" si="167"/>
        <v>1883.75</v>
      </c>
    </row>
    <row r="3587" spans="1:11" ht="15">
      <c r="A3587" t="s">
        <v>29</v>
      </c>
      <c r="B3587">
        <v>4</v>
      </c>
      <c r="C3587">
        <v>11</v>
      </c>
      <c r="D3587" t="s">
        <v>33</v>
      </c>
      <c r="E3587" t="s">
        <v>597</v>
      </c>
      <c r="F3587" s="1">
        <v>3.6888888888888888E-2</v>
      </c>
      <c r="G3587">
        <f>_xlfn.XLOOKUP($A3587,Product_pricing!$B:$B,Product_pricing!$C:$C)</f>
        <v>10</v>
      </c>
      <c r="H3587">
        <f t="shared" ref="H3587:H3650" si="168">B3587*G3587*(1-C3587/100)</f>
        <v>35.6</v>
      </c>
      <c r="I3587" s="10">
        <f t="shared" ref="I3587:I3650" si="169">(H3587/SUM($H:$H))*1000</f>
        <v>3.1414799190691296E-2</v>
      </c>
      <c r="J3587" t="str">
        <f>_xlfn.XLOOKUP(A3587,Product_Details!$A:$A,Product_Details!$G:$G,"mens")</f>
        <v>Womens</v>
      </c>
      <c r="K3587">
        <f t="shared" ref="K3587:K3650" si="170">COUNTIFS($J:$J, J3587) / COUNTIFS($J:$J, J3587, $E:$E, E3587)</f>
        <v>1883.75</v>
      </c>
    </row>
    <row r="3588" spans="1:11" ht="15">
      <c r="A3588" t="s">
        <v>36</v>
      </c>
      <c r="B3588">
        <v>3</v>
      </c>
      <c r="C3588">
        <v>11</v>
      </c>
      <c r="D3588" t="s">
        <v>33</v>
      </c>
      <c r="E3588" t="s">
        <v>597</v>
      </c>
      <c r="F3588" s="1">
        <v>3.6888888888888888E-2</v>
      </c>
      <c r="G3588">
        <f>_xlfn.XLOOKUP($A3588,Product_pricing!$B:$B,Product_pricing!$C:$C)</f>
        <v>23</v>
      </c>
      <c r="H3588">
        <f t="shared" si="168"/>
        <v>61.410000000000004</v>
      </c>
      <c r="I3588" s="10">
        <f t="shared" si="169"/>
        <v>5.4190528603942488E-2</v>
      </c>
      <c r="J3588" t="str">
        <f>_xlfn.XLOOKUP(A3588,Product_Details!$A:$A,Product_Details!$G:$G,"mens")</f>
        <v>Womens</v>
      </c>
      <c r="K3588">
        <f t="shared" si="170"/>
        <v>1883.75</v>
      </c>
    </row>
    <row r="3589" spans="1:11" ht="15">
      <c r="A3589" t="s">
        <v>41</v>
      </c>
      <c r="B3589">
        <v>1</v>
      </c>
      <c r="C3589">
        <v>11</v>
      </c>
      <c r="D3589" t="s">
        <v>33</v>
      </c>
      <c r="E3589" t="s">
        <v>597</v>
      </c>
      <c r="F3589" s="1">
        <v>3.6888888888888888E-2</v>
      </c>
      <c r="G3589">
        <f>_xlfn.XLOOKUP($A3589,Product_pricing!$B:$B,Product_pricing!$C:$C)</f>
        <v>10</v>
      </c>
      <c r="H3589">
        <f t="shared" si="168"/>
        <v>8.9</v>
      </c>
      <c r="I3589" s="10">
        <f t="shared" si="169"/>
        <v>7.8536997976728241E-3</v>
      </c>
      <c r="J3589" t="str">
        <f>_xlfn.XLOOKUP(A3589,Product_Details!$A:$A,Product_Details!$G:$G,"mens")</f>
        <v>Mens</v>
      </c>
      <c r="K3589">
        <f t="shared" si="170"/>
        <v>2520</v>
      </c>
    </row>
    <row r="3590" spans="1:11" ht="15">
      <c r="A3590" t="s">
        <v>32</v>
      </c>
      <c r="B3590">
        <v>2</v>
      </c>
      <c r="C3590">
        <v>11</v>
      </c>
      <c r="D3590" t="s">
        <v>33</v>
      </c>
      <c r="E3590" t="s">
        <v>597</v>
      </c>
      <c r="F3590" s="1">
        <v>3.6888888888888888E-2</v>
      </c>
      <c r="G3590">
        <f>_xlfn.XLOOKUP($A3590,Product_pricing!$B:$B,Product_pricing!$C:$C)</f>
        <v>36</v>
      </c>
      <c r="H3590">
        <f t="shared" si="168"/>
        <v>64.08</v>
      </c>
      <c r="I3590" s="10">
        <f t="shared" si="169"/>
        <v>5.6546638543244328E-2</v>
      </c>
      <c r="J3590" t="str">
        <f>_xlfn.XLOOKUP(A3590,Product_Details!$A:$A,Product_Details!$G:$G,"mens")</f>
        <v>Mens</v>
      </c>
      <c r="K3590">
        <f t="shared" si="170"/>
        <v>2520</v>
      </c>
    </row>
    <row r="3591" spans="1:11" ht="15">
      <c r="A3591" t="s">
        <v>27</v>
      </c>
      <c r="B3591">
        <v>3</v>
      </c>
      <c r="C3591">
        <v>11</v>
      </c>
      <c r="D3591" t="s">
        <v>33</v>
      </c>
      <c r="E3591" t="s">
        <v>597</v>
      </c>
      <c r="F3591" s="1">
        <v>3.6888888888888888E-2</v>
      </c>
      <c r="G3591">
        <f>_xlfn.XLOOKUP($A3591,Product_pricing!$B:$B,Product_pricing!$C:$C)</f>
        <v>29</v>
      </c>
      <c r="H3591">
        <f t="shared" si="168"/>
        <v>77.430000000000007</v>
      </c>
      <c r="I3591" s="10">
        <f t="shared" si="169"/>
        <v>6.8327188239753561E-2</v>
      </c>
      <c r="J3591" t="str">
        <f>_xlfn.XLOOKUP(A3591,Product_Details!$A:$A,Product_Details!$G:$G,"mens")</f>
        <v>Mens</v>
      </c>
      <c r="K3591">
        <f t="shared" si="170"/>
        <v>2520</v>
      </c>
    </row>
    <row r="3592" spans="1:11" ht="15">
      <c r="A3592" t="s">
        <v>35</v>
      </c>
      <c r="B3592">
        <v>3</v>
      </c>
      <c r="C3592">
        <v>24</v>
      </c>
      <c r="D3592" t="s">
        <v>23</v>
      </c>
      <c r="E3592" t="s">
        <v>598</v>
      </c>
      <c r="F3592" s="1">
        <v>7.3958333333333341E-3</v>
      </c>
      <c r="G3592">
        <f>_xlfn.XLOOKUP($A3592,Product_pricing!$B:$B,Product_pricing!$C:$C)</f>
        <v>32</v>
      </c>
      <c r="H3592">
        <f t="shared" si="168"/>
        <v>72.960000000000008</v>
      </c>
      <c r="I3592" s="10">
        <f t="shared" si="169"/>
        <v>6.4382689577326874E-2</v>
      </c>
      <c r="J3592" t="str">
        <f>_xlfn.XLOOKUP(A3592,Product_Details!$A:$A,Product_Details!$G:$G,"mens")</f>
        <v>Womens</v>
      </c>
      <c r="K3592">
        <f t="shared" si="170"/>
        <v>3767.5</v>
      </c>
    </row>
    <row r="3593" spans="1:11" ht="15">
      <c r="A3593" t="s">
        <v>38</v>
      </c>
      <c r="B3593">
        <v>1</v>
      </c>
      <c r="C3593">
        <v>24</v>
      </c>
      <c r="D3593" t="s">
        <v>23</v>
      </c>
      <c r="E3593" t="s">
        <v>598</v>
      </c>
      <c r="F3593" s="1">
        <v>7.3958333333333341E-3</v>
      </c>
      <c r="G3593">
        <f>_xlfn.XLOOKUP($A3593,Product_pricing!$B:$B,Product_pricing!$C:$C)</f>
        <v>54</v>
      </c>
      <c r="H3593">
        <f t="shared" si="168"/>
        <v>41.04</v>
      </c>
      <c r="I3593" s="10">
        <f t="shared" si="169"/>
        <v>3.6215262887246365E-2</v>
      </c>
      <c r="J3593" t="str">
        <f>_xlfn.XLOOKUP(A3593,Product_Details!$A:$A,Product_Details!$G:$G,"mens")</f>
        <v>Womens</v>
      </c>
      <c r="K3593">
        <f t="shared" si="170"/>
        <v>3767.5</v>
      </c>
    </row>
    <row r="3594" spans="1:11" ht="15">
      <c r="A3594" t="s">
        <v>25</v>
      </c>
      <c r="B3594">
        <v>2</v>
      </c>
      <c r="C3594">
        <v>24</v>
      </c>
      <c r="D3594" t="s">
        <v>23</v>
      </c>
      <c r="E3594" t="s">
        <v>598</v>
      </c>
      <c r="F3594" s="1">
        <v>7.3958333333333341E-3</v>
      </c>
      <c r="G3594">
        <f>_xlfn.XLOOKUP($A3594,Product_pricing!$B:$B,Product_pricing!$C:$C)</f>
        <v>40</v>
      </c>
      <c r="H3594">
        <f t="shared" si="168"/>
        <v>60.8</v>
      </c>
      <c r="I3594" s="10">
        <f t="shared" si="169"/>
        <v>5.3652241314439061E-2</v>
      </c>
      <c r="J3594" t="str">
        <f>_xlfn.XLOOKUP(A3594,Product_Details!$A:$A,Product_Details!$G:$G,"mens")</f>
        <v>Mens</v>
      </c>
      <c r="K3594">
        <f t="shared" si="170"/>
        <v>2520</v>
      </c>
    </row>
    <row r="3595" spans="1:11" ht="15">
      <c r="A3595" t="s">
        <v>41</v>
      </c>
      <c r="B3595">
        <v>1</v>
      </c>
      <c r="C3595">
        <v>24</v>
      </c>
      <c r="D3595" t="s">
        <v>23</v>
      </c>
      <c r="E3595" t="s">
        <v>598</v>
      </c>
      <c r="F3595" s="1">
        <v>7.3958333333333341E-3</v>
      </c>
      <c r="G3595">
        <f>_xlfn.XLOOKUP($A3595,Product_pricing!$B:$B,Product_pricing!$C:$C)</f>
        <v>10</v>
      </c>
      <c r="H3595">
        <f t="shared" si="168"/>
        <v>7.6</v>
      </c>
      <c r="I3595" s="10">
        <f t="shared" si="169"/>
        <v>6.7065301643048827E-3</v>
      </c>
      <c r="J3595" t="str">
        <f>_xlfn.XLOOKUP(A3595,Product_Details!$A:$A,Product_Details!$G:$G,"mens")</f>
        <v>Mens</v>
      </c>
      <c r="K3595">
        <f t="shared" si="170"/>
        <v>2520</v>
      </c>
    </row>
    <row r="3596" spans="1:11" ht="15">
      <c r="A3596" t="s">
        <v>31</v>
      </c>
      <c r="B3596">
        <v>1</v>
      </c>
      <c r="C3596">
        <v>24</v>
      </c>
      <c r="D3596" t="s">
        <v>23</v>
      </c>
      <c r="E3596" t="s">
        <v>598</v>
      </c>
      <c r="F3596" s="1">
        <v>7.3958333333333341E-3</v>
      </c>
      <c r="G3596">
        <f>_xlfn.XLOOKUP($A3596,Product_pricing!$B:$B,Product_pricing!$C:$C)</f>
        <v>57</v>
      </c>
      <c r="H3596">
        <f t="shared" si="168"/>
        <v>43.32</v>
      </c>
      <c r="I3596" s="10">
        <f t="shared" si="169"/>
        <v>3.8227221936537832E-2</v>
      </c>
      <c r="J3596" t="str">
        <f>_xlfn.XLOOKUP(A3596,Product_Details!$A:$A,Product_Details!$G:$G,"mens")</f>
        <v>Mens</v>
      </c>
      <c r="K3596">
        <f t="shared" si="170"/>
        <v>2520</v>
      </c>
    </row>
    <row r="3597" spans="1:11" ht="15">
      <c r="A3597" t="s">
        <v>29</v>
      </c>
      <c r="B3597">
        <v>2</v>
      </c>
      <c r="C3597">
        <v>13</v>
      </c>
      <c r="D3597" t="s">
        <v>33</v>
      </c>
      <c r="E3597" t="s">
        <v>599</v>
      </c>
      <c r="F3597" s="1">
        <v>2.0818287037037034E-2</v>
      </c>
      <c r="G3597">
        <f>_xlfn.XLOOKUP($A3597,Product_pricing!$B:$B,Product_pricing!$C:$C)</f>
        <v>10</v>
      </c>
      <c r="H3597">
        <f t="shared" si="168"/>
        <v>17.399999999999999</v>
      </c>
      <c r="I3597" s="10">
        <f t="shared" si="169"/>
        <v>1.5354424323540124E-2</v>
      </c>
      <c r="J3597" t="str">
        <f>_xlfn.XLOOKUP(A3597,Product_Details!$A:$A,Product_Details!$G:$G,"mens")</f>
        <v>Womens</v>
      </c>
      <c r="K3597">
        <f t="shared" si="170"/>
        <v>3767.5</v>
      </c>
    </row>
    <row r="3598" spans="1:11" ht="15">
      <c r="A3598" t="s">
        <v>36</v>
      </c>
      <c r="B3598">
        <v>5</v>
      </c>
      <c r="C3598">
        <v>13</v>
      </c>
      <c r="D3598" t="s">
        <v>33</v>
      </c>
      <c r="E3598" t="s">
        <v>599</v>
      </c>
      <c r="F3598" s="1">
        <v>2.0818287037037034E-2</v>
      </c>
      <c r="G3598">
        <f>_xlfn.XLOOKUP($A3598,Product_pricing!$B:$B,Product_pricing!$C:$C)</f>
        <v>23</v>
      </c>
      <c r="H3598">
        <f t="shared" si="168"/>
        <v>100.05</v>
      </c>
      <c r="I3598" s="10">
        <f t="shared" si="169"/>
        <v>8.8287939860355727E-2</v>
      </c>
      <c r="J3598" t="str">
        <f>_xlfn.XLOOKUP(A3598,Product_Details!$A:$A,Product_Details!$G:$G,"mens")</f>
        <v>Womens</v>
      </c>
      <c r="K3598">
        <f t="shared" si="170"/>
        <v>3767.5</v>
      </c>
    </row>
    <row r="3599" spans="1:11" ht="15">
      <c r="A3599" t="s">
        <v>31</v>
      </c>
      <c r="B3599">
        <v>5</v>
      </c>
      <c r="C3599">
        <v>13</v>
      </c>
      <c r="D3599" t="s">
        <v>33</v>
      </c>
      <c r="E3599" t="s">
        <v>599</v>
      </c>
      <c r="F3599" s="1">
        <v>2.0818287037037034E-2</v>
      </c>
      <c r="G3599">
        <f>_xlfn.XLOOKUP($A3599,Product_pricing!$B:$B,Product_pricing!$C:$C)</f>
        <v>57</v>
      </c>
      <c r="H3599">
        <f t="shared" si="168"/>
        <v>247.95</v>
      </c>
      <c r="I3599" s="10">
        <f t="shared" si="169"/>
        <v>0.21880054661044679</v>
      </c>
      <c r="J3599" t="str">
        <f>_xlfn.XLOOKUP(A3599,Product_Details!$A:$A,Product_Details!$G:$G,"mens")</f>
        <v>Mens</v>
      </c>
      <c r="K3599">
        <f t="shared" si="170"/>
        <v>2520</v>
      </c>
    </row>
    <row r="3600" spans="1:11" ht="15">
      <c r="A3600" t="s">
        <v>32</v>
      </c>
      <c r="B3600">
        <v>2</v>
      </c>
      <c r="C3600">
        <v>13</v>
      </c>
      <c r="D3600" t="s">
        <v>33</v>
      </c>
      <c r="E3600" t="s">
        <v>599</v>
      </c>
      <c r="F3600" s="1">
        <v>2.0818287037037034E-2</v>
      </c>
      <c r="G3600">
        <f>_xlfn.XLOOKUP($A3600,Product_pricing!$B:$B,Product_pricing!$C:$C)</f>
        <v>36</v>
      </c>
      <c r="H3600">
        <f t="shared" si="168"/>
        <v>62.64</v>
      </c>
      <c r="I3600" s="10">
        <f t="shared" si="169"/>
        <v>5.5275927564744455E-2</v>
      </c>
      <c r="J3600" t="str">
        <f>_xlfn.XLOOKUP(A3600,Product_Details!$A:$A,Product_Details!$G:$G,"mens")</f>
        <v>Mens</v>
      </c>
      <c r="K3600">
        <f t="shared" si="170"/>
        <v>2520</v>
      </c>
    </row>
    <row r="3601" spans="1:11" ht="15">
      <c r="A3601" t="s">
        <v>27</v>
      </c>
      <c r="B3601">
        <v>2</v>
      </c>
      <c r="C3601">
        <v>13</v>
      </c>
      <c r="D3601" t="s">
        <v>33</v>
      </c>
      <c r="E3601" t="s">
        <v>599</v>
      </c>
      <c r="F3601" s="1">
        <v>2.0818287037037034E-2</v>
      </c>
      <c r="G3601">
        <f>_xlfn.XLOOKUP($A3601,Product_pricing!$B:$B,Product_pricing!$C:$C)</f>
        <v>29</v>
      </c>
      <c r="H3601">
        <f t="shared" si="168"/>
        <v>50.46</v>
      </c>
      <c r="I3601" s="10">
        <f t="shared" si="169"/>
        <v>4.4527830538266366E-2</v>
      </c>
      <c r="J3601" t="str">
        <f>_xlfn.XLOOKUP(A3601,Product_Details!$A:$A,Product_Details!$G:$G,"mens")</f>
        <v>Mens</v>
      </c>
      <c r="K3601">
        <f t="shared" si="170"/>
        <v>2520</v>
      </c>
    </row>
    <row r="3602" spans="1:11" ht="15">
      <c r="A3602" t="s">
        <v>22</v>
      </c>
      <c r="B3602">
        <v>5</v>
      </c>
      <c r="C3602">
        <v>4</v>
      </c>
      <c r="D3602" t="s">
        <v>23</v>
      </c>
      <c r="E3602" t="s">
        <v>600</v>
      </c>
      <c r="F3602" s="1">
        <v>1.849537037037037E-2</v>
      </c>
      <c r="G3602">
        <f>_xlfn.XLOOKUP($A3602,Product_pricing!$B:$B,Product_pricing!$C:$C)</f>
        <v>13</v>
      </c>
      <c r="H3602">
        <f t="shared" si="168"/>
        <v>62.4</v>
      </c>
      <c r="I3602" s="10">
        <f t="shared" si="169"/>
        <v>5.5064142401661138E-2</v>
      </c>
      <c r="J3602" t="str">
        <f>_xlfn.XLOOKUP(A3602,Product_Details!$A:$A,Product_Details!$G:$G,"mens")</f>
        <v>Womens</v>
      </c>
      <c r="K3602">
        <f t="shared" si="170"/>
        <v>3767.5</v>
      </c>
    </row>
    <row r="3603" spans="1:11" ht="15">
      <c r="A3603" t="s">
        <v>36</v>
      </c>
      <c r="B3603">
        <v>4</v>
      </c>
      <c r="C3603">
        <v>4</v>
      </c>
      <c r="D3603" t="s">
        <v>23</v>
      </c>
      <c r="E3603" t="s">
        <v>600</v>
      </c>
      <c r="F3603" s="1">
        <v>1.849537037037037E-2</v>
      </c>
      <c r="G3603">
        <f>_xlfn.XLOOKUP($A3603,Product_pricing!$B:$B,Product_pricing!$C:$C)</f>
        <v>23</v>
      </c>
      <c r="H3603">
        <f t="shared" si="168"/>
        <v>88.32</v>
      </c>
      <c r="I3603" s="10">
        <f t="shared" si="169"/>
        <v>7.793694001465884E-2</v>
      </c>
      <c r="J3603" t="str">
        <f>_xlfn.XLOOKUP(A3603,Product_Details!$A:$A,Product_Details!$G:$G,"mens")</f>
        <v>Womens</v>
      </c>
      <c r="K3603">
        <f t="shared" si="170"/>
        <v>3767.5</v>
      </c>
    </row>
    <row r="3604" spans="1:11" ht="15">
      <c r="A3604" t="s">
        <v>31</v>
      </c>
      <c r="B3604">
        <v>4</v>
      </c>
      <c r="C3604">
        <v>4</v>
      </c>
      <c r="D3604" t="s">
        <v>23</v>
      </c>
      <c r="E3604" t="s">
        <v>600</v>
      </c>
      <c r="F3604" s="1">
        <v>1.849537037037037E-2</v>
      </c>
      <c r="G3604">
        <f>_xlfn.XLOOKUP($A3604,Product_pricing!$B:$B,Product_pricing!$C:$C)</f>
        <v>57</v>
      </c>
      <c r="H3604">
        <f t="shared" si="168"/>
        <v>218.88</v>
      </c>
      <c r="I3604" s="10">
        <f t="shared" si="169"/>
        <v>0.19314806873198062</v>
      </c>
      <c r="J3604" t="str">
        <f>_xlfn.XLOOKUP(A3604,Product_Details!$A:$A,Product_Details!$G:$G,"mens")</f>
        <v>Mens</v>
      </c>
      <c r="K3604">
        <f t="shared" si="170"/>
        <v>3780</v>
      </c>
    </row>
    <row r="3605" spans="1:11" ht="15">
      <c r="A3605" t="s">
        <v>32</v>
      </c>
      <c r="B3605">
        <v>5</v>
      </c>
      <c r="C3605">
        <v>4</v>
      </c>
      <c r="D3605" t="s">
        <v>23</v>
      </c>
      <c r="E3605" t="s">
        <v>600</v>
      </c>
      <c r="F3605" s="1">
        <v>1.849537037037037E-2</v>
      </c>
      <c r="G3605">
        <f>_xlfn.XLOOKUP($A3605,Product_pricing!$B:$B,Product_pricing!$C:$C)</f>
        <v>36</v>
      </c>
      <c r="H3605">
        <f t="shared" si="168"/>
        <v>172.79999999999998</v>
      </c>
      <c r="I3605" s="10">
        <f t="shared" si="169"/>
        <v>0.1524853174199847</v>
      </c>
      <c r="J3605" t="str">
        <f>_xlfn.XLOOKUP(A3605,Product_Details!$A:$A,Product_Details!$G:$G,"mens")</f>
        <v>Mens</v>
      </c>
      <c r="K3605">
        <f t="shared" si="170"/>
        <v>3780</v>
      </c>
    </row>
    <row r="3606" spans="1:11" ht="15">
      <c r="A3606" t="s">
        <v>29</v>
      </c>
      <c r="B3606">
        <v>1</v>
      </c>
      <c r="C3606">
        <v>4</v>
      </c>
      <c r="D3606" t="s">
        <v>33</v>
      </c>
      <c r="E3606">
        <v>361228</v>
      </c>
      <c r="F3606" s="1">
        <v>3.1746527777777776E-2</v>
      </c>
      <c r="G3606">
        <f>_xlfn.XLOOKUP($A3606,Product_pricing!$B:$B,Product_pricing!$C:$C)</f>
        <v>10</v>
      </c>
      <c r="H3606">
        <f t="shared" si="168"/>
        <v>9.6</v>
      </c>
      <c r="I3606" s="10">
        <f t="shared" si="169"/>
        <v>8.4714065233324823E-3</v>
      </c>
      <c r="J3606" t="str">
        <f>_xlfn.XLOOKUP(A3606,Product_Details!$A:$A,Product_Details!$G:$G,"mens")</f>
        <v>Womens</v>
      </c>
      <c r="K3606">
        <f t="shared" si="170"/>
        <v>7535</v>
      </c>
    </row>
    <row r="3607" spans="1:11" ht="15">
      <c r="A3607" t="s">
        <v>41</v>
      </c>
      <c r="B3607">
        <v>5</v>
      </c>
      <c r="C3607">
        <v>4</v>
      </c>
      <c r="D3607" t="s">
        <v>33</v>
      </c>
      <c r="E3607">
        <v>361228</v>
      </c>
      <c r="F3607" s="1">
        <v>3.1746527777777776E-2</v>
      </c>
      <c r="G3607">
        <f>_xlfn.XLOOKUP($A3607,Product_pricing!$B:$B,Product_pricing!$C:$C)</f>
        <v>10</v>
      </c>
      <c r="H3607">
        <f t="shared" si="168"/>
        <v>48</v>
      </c>
      <c r="I3607" s="10">
        <f t="shared" si="169"/>
        <v>4.2357032616662418E-2</v>
      </c>
      <c r="J3607" t="str">
        <f>_xlfn.XLOOKUP(A3607,Product_Details!$A:$A,Product_Details!$G:$G,"mens")</f>
        <v>Mens</v>
      </c>
      <c r="K3607">
        <f t="shared" si="170"/>
        <v>2520</v>
      </c>
    </row>
    <row r="3608" spans="1:11" ht="15">
      <c r="A3608" t="s">
        <v>26</v>
      </c>
      <c r="B3608">
        <v>2</v>
      </c>
      <c r="C3608">
        <v>4</v>
      </c>
      <c r="D3608" t="s">
        <v>33</v>
      </c>
      <c r="E3608">
        <v>361228</v>
      </c>
      <c r="F3608" s="1">
        <v>3.1746527777777776E-2</v>
      </c>
      <c r="G3608">
        <f>_xlfn.XLOOKUP($A3608,Product_pricing!$B:$B,Product_pricing!$C:$C)</f>
        <v>17</v>
      </c>
      <c r="H3608">
        <f t="shared" si="168"/>
        <v>32.64</v>
      </c>
      <c r="I3608" s="10">
        <f t="shared" si="169"/>
        <v>2.8802782179330442E-2</v>
      </c>
      <c r="J3608" t="str">
        <f>_xlfn.XLOOKUP(A3608,Product_Details!$A:$A,Product_Details!$G:$G,"mens")</f>
        <v>Mens</v>
      </c>
      <c r="K3608">
        <f t="shared" si="170"/>
        <v>2520</v>
      </c>
    </row>
    <row r="3609" spans="1:11" ht="15">
      <c r="A3609" t="s">
        <v>27</v>
      </c>
      <c r="B3609">
        <v>4</v>
      </c>
      <c r="C3609">
        <v>4</v>
      </c>
      <c r="D3609" t="s">
        <v>33</v>
      </c>
      <c r="E3609">
        <v>361228</v>
      </c>
      <c r="F3609" s="1">
        <v>3.1746527777777776E-2</v>
      </c>
      <c r="G3609">
        <f>_xlfn.XLOOKUP($A3609,Product_pricing!$B:$B,Product_pricing!$C:$C)</f>
        <v>29</v>
      </c>
      <c r="H3609">
        <f t="shared" si="168"/>
        <v>111.36</v>
      </c>
      <c r="I3609" s="10">
        <f t="shared" si="169"/>
        <v>9.8268315670656817E-2</v>
      </c>
      <c r="J3609" t="str">
        <f>_xlfn.XLOOKUP(A3609,Product_Details!$A:$A,Product_Details!$G:$G,"mens")</f>
        <v>Mens</v>
      </c>
      <c r="K3609">
        <f t="shared" si="170"/>
        <v>2520</v>
      </c>
    </row>
    <row r="3610" spans="1:11" ht="15">
      <c r="A3610" t="s">
        <v>22</v>
      </c>
      <c r="B3610">
        <v>3</v>
      </c>
      <c r="C3610">
        <v>16</v>
      </c>
      <c r="D3610" t="s">
        <v>33</v>
      </c>
      <c r="E3610" t="s">
        <v>601</v>
      </c>
      <c r="F3610" s="1">
        <v>2.8078703703703703E-2</v>
      </c>
      <c r="G3610">
        <f>_xlfn.XLOOKUP($A3610,Product_pricing!$B:$B,Product_pricing!$C:$C)</f>
        <v>13</v>
      </c>
      <c r="H3610">
        <f t="shared" si="168"/>
        <v>32.76</v>
      </c>
      <c r="I3610" s="10">
        <f t="shared" si="169"/>
        <v>2.8908674760872097E-2</v>
      </c>
      <c r="J3610" t="str">
        <f>_xlfn.XLOOKUP(A3610,Product_Details!$A:$A,Product_Details!$G:$G,"mens")</f>
        <v>Womens</v>
      </c>
      <c r="K3610">
        <f t="shared" si="170"/>
        <v>2511.6666666666665</v>
      </c>
    </row>
    <row r="3611" spans="1:11" ht="15">
      <c r="A3611" t="s">
        <v>35</v>
      </c>
      <c r="B3611">
        <v>3</v>
      </c>
      <c r="C3611">
        <v>16</v>
      </c>
      <c r="D3611" t="s">
        <v>33</v>
      </c>
      <c r="E3611" t="s">
        <v>601</v>
      </c>
      <c r="F3611" s="1">
        <v>2.8078703703703703E-2</v>
      </c>
      <c r="G3611">
        <f>_xlfn.XLOOKUP($A3611,Product_pricing!$B:$B,Product_pricing!$C:$C)</f>
        <v>32</v>
      </c>
      <c r="H3611">
        <f t="shared" si="168"/>
        <v>80.64</v>
      </c>
      <c r="I3611" s="10">
        <f t="shared" si="169"/>
        <v>7.1159814795992857E-2</v>
      </c>
      <c r="J3611" t="str">
        <f>_xlfn.XLOOKUP(A3611,Product_Details!$A:$A,Product_Details!$G:$G,"mens")</f>
        <v>Womens</v>
      </c>
      <c r="K3611">
        <f t="shared" si="170"/>
        <v>2511.6666666666665</v>
      </c>
    </row>
    <row r="3612" spans="1:11" ht="15">
      <c r="A3612" t="s">
        <v>30</v>
      </c>
      <c r="B3612">
        <v>4</v>
      </c>
      <c r="C3612">
        <v>16</v>
      </c>
      <c r="D3612" t="s">
        <v>33</v>
      </c>
      <c r="E3612" t="s">
        <v>601</v>
      </c>
      <c r="F3612" s="1">
        <v>2.8078703703703703E-2</v>
      </c>
      <c r="G3612">
        <f>_xlfn.XLOOKUP($A3612,Product_pricing!$B:$B,Product_pricing!$C:$C)</f>
        <v>19</v>
      </c>
      <c r="H3612">
        <f t="shared" si="168"/>
        <v>63.839999999999996</v>
      </c>
      <c r="I3612" s="10">
        <f t="shared" si="169"/>
        <v>5.6334853380161011E-2</v>
      </c>
      <c r="J3612" t="str">
        <f>_xlfn.XLOOKUP(A3612,Product_Details!$A:$A,Product_Details!$G:$G,"mens")</f>
        <v>Womens</v>
      </c>
      <c r="K3612">
        <f t="shared" si="170"/>
        <v>2511.6666666666665</v>
      </c>
    </row>
    <row r="3613" spans="1:11" ht="15">
      <c r="A3613" t="s">
        <v>31</v>
      </c>
      <c r="B3613">
        <v>3</v>
      </c>
      <c r="C3613">
        <v>16</v>
      </c>
      <c r="D3613" t="s">
        <v>33</v>
      </c>
      <c r="E3613" t="s">
        <v>601</v>
      </c>
      <c r="F3613" s="1">
        <v>2.8078703703703703E-2</v>
      </c>
      <c r="G3613">
        <f>_xlfn.XLOOKUP($A3613,Product_pricing!$B:$B,Product_pricing!$C:$C)</f>
        <v>57</v>
      </c>
      <c r="H3613">
        <f t="shared" si="168"/>
        <v>143.63999999999999</v>
      </c>
      <c r="I3613" s="10">
        <f t="shared" si="169"/>
        <v>0.12675342010536225</v>
      </c>
      <c r="J3613" t="str">
        <f>_xlfn.XLOOKUP(A3613,Product_Details!$A:$A,Product_Details!$G:$G,"mens")</f>
        <v>Mens</v>
      </c>
      <c r="K3613">
        <f t="shared" si="170"/>
        <v>3780</v>
      </c>
    </row>
    <row r="3614" spans="1:11" ht="15">
      <c r="A3614" t="s">
        <v>26</v>
      </c>
      <c r="B3614">
        <v>3</v>
      </c>
      <c r="C3614">
        <v>16</v>
      </c>
      <c r="D3614" t="s">
        <v>33</v>
      </c>
      <c r="E3614" t="s">
        <v>601</v>
      </c>
      <c r="F3614" s="1">
        <v>2.8078703703703703E-2</v>
      </c>
      <c r="G3614">
        <f>_xlfn.XLOOKUP($A3614,Product_pricing!$B:$B,Product_pricing!$C:$C)</f>
        <v>17</v>
      </c>
      <c r="H3614">
        <f t="shared" si="168"/>
        <v>42.839999999999996</v>
      </c>
      <c r="I3614" s="10">
        <f t="shared" si="169"/>
        <v>3.7803651610371199E-2</v>
      </c>
      <c r="J3614" t="str">
        <f>_xlfn.XLOOKUP(A3614,Product_Details!$A:$A,Product_Details!$G:$G,"mens")</f>
        <v>Mens</v>
      </c>
      <c r="K3614">
        <f t="shared" si="170"/>
        <v>3780</v>
      </c>
    </row>
    <row r="3615" spans="1:11" ht="15">
      <c r="A3615" t="s">
        <v>22</v>
      </c>
      <c r="B3615">
        <v>4</v>
      </c>
      <c r="C3615">
        <v>21</v>
      </c>
      <c r="D3615" t="s">
        <v>33</v>
      </c>
      <c r="E3615" t="s">
        <v>602</v>
      </c>
      <c r="F3615" s="1">
        <v>4.4710648148148149E-3</v>
      </c>
      <c r="G3615">
        <f>_xlfn.XLOOKUP($A3615,Product_pricing!$B:$B,Product_pricing!$C:$C)</f>
        <v>13</v>
      </c>
      <c r="H3615">
        <f t="shared" si="168"/>
        <v>41.08</v>
      </c>
      <c r="I3615" s="10">
        <f t="shared" si="169"/>
        <v>3.6250560414426918E-2</v>
      </c>
      <c r="J3615" t="str">
        <f>_xlfn.XLOOKUP(A3615,Product_Details!$A:$A,Product_Details!$G:$G,"mens")</f>
        <v>Womens</v>
      </c>
      <c r="K3615">
        <f t="shared" si="170"/>
        <v>1507</v>
      </c>
    </row>
    <row r="3616" spans="1:11" ht="15">
      <c r="A3616" t="s">
        <v>35</v>
      </c>
      <c r="B3616">
        <v>3</v>
      </c>
      <c r="C3616">
        <v>21</v>
      </c>
      <c r="D3616" t="s">
        <v>33</v>
      </c>
      <c r="E3616" t="s">
        <v>602</v>
      </c>
      <c r="F3616" s="1">
        <v>4.4710648148148149E-3</v>
      </c>
      <c r="G3616">
        <f>_xlfn.XLOOKUP($A3616,Product_pricing!$B:$B,Product_pricing!$C:$C)</f>
        <v>32</v>
      </c>
      <c r="H3616">
        <f t="shared" si="168"/>
        <v>75.84</v>
      </c>
      <c r="I3616" s="10">
        <f t="shared" si="169"/>
        <v>6.6924111534326633E-2</v>
      </c>
      <c r="J3616" t="str">
        <f>_xlfn.XLOOKUP(A3616,Product_Details!$A:$A,Product_Details!$G:$G,"mens")</f>
        <v>Womens</v>
      </c>
      <c r="K3616">
        <f t="shared" si="170"/>
        <v>1507</v>
      </c>
    </row>
    <row r="3617" spans="1:11" ht="15">
      <c r="A3617" t="s">
        <v>29</v>
      </c>
      <c r="B3617">
        <v>4</v>
      </c>
      <c r="C3617">
        <v>21</v>
      </c>
      <c r="D3617" t="s">
        <v>33</v>
      </c>
      <c r="E3617" t="s">
        <v>602</v>
      </c>
      <c r="F3617" s="1">
        <v>4.4710648148148149E-3</v>
      </c>
      <c r="G3617">
        <f>_xlfn.XLOOKUP($A3617,Product_pricing!$B:$B,Product_pricing!$C:$C)</f>
        <v>10</v>
      </c>
      <c r="H3617">
        <f t="shared" si="168"/>
        <v>31.6</v>
      </c>
      <c r="I3617" s="10">
        <f t="shared" si="169"/>
        <v>2.788504647263609E-2</v>
      </c>
      <c r="J3617" t="str">
        <f>_xlfn.XLOOKUP(A3617,Product_Details!$A:$A,Product_Details!$G:$G,"mens")</f>
        <v>Womens</v>
      </c>
      <c r="K3617">
        <f t="shared" si="170"/>
        <v>1507</v>
      </c>
    </row>
    <row r="3618" spans="1:11" ht="15">
      <c r="A3618" t="s">
        <v>36</v>
      </c>
      <c r="B3618">
        <v>3</v>
      </c>
      <c r="C3618">
        <v>21</v>
      </c>
      <c r="D3618" t="s">
        <v>33</v>
      </c>
      <c r="E3618" t="s">
        <v>602</v>
      </c>
      <c r="F3618" s="1">
        <v>4.4710648148148149E-3</v>
      </c>
      <c r="G3618">
        <f>_xlfn.XLOOKUP($A3618,Product_pricing!$B:$B,Product_pricing!$C:$C)</f>
        <v>23</v>
      </c>
      <c r="H3618">
        <f t="shared" si="168"/>
        <v>54.510000000000005</v>
      </c>
      <c r="I3618" s="10">
        <f t="shared" si="169"/>
        <v>4.8101705165297264E-2</v>
      </c>
      <c r="J3618" t="str">
        <f>_xlfn.XLOOKUP(A3618,Product_Details!$A:$A,Product_Details!$G:$G,"mens")</f>
        <v>Womens</v>
      </c>
      <c r="K3618">
        <f t="shared" si="170"/>
        <v>1507</v>
      </c>
    </row>
    <row r="3619" spans="1:11" ht="15">
      <c r="A3619" t="s">
        <v>30</v>
      </c>
      <c r="B3619">
        <v>1</v>
      </c>
      <c r="C3619">
        <v>21</v>
      </c>
      <c r="D3619" t="s">
        <v>33</v>
      </c>
      <c r="E3619" t="s">
        <v>602</v>
      </c>
      <c r="F3619" s="1">
        <v>4.4710648148148149E-3</v>
      </c>
      <c r="G3619">
        <f>_xlfn.XLOOKUP($A3619,Product_pricing!$B:$B,Product_pricing!$C:$C)</f>
        <v>19</v>
      </c>
      <c r="H3619">
        <f t="shared" si="168"/>
        <v>15.010000000000002</v>
      </c>
      <c r="I3619" s="10">
        <f t="shared" si="169"/>
        <v>1.3245397074502145E-2</v>
      </c>
      <c r="J3619" t="str">
        <f>_xlfn.XLOOKUP(A3619,Product_Details!$A:$A,Product_Details!$G:$G,"mens")</f>
        <v>Womens</v>
      </c>
      <c r="K3619">
        <f t="shared" si="170"/>
        <v>1507</v>
      </c>
    </row>
    <row r="3620" spans="1:11" ht="15">
      <c r="A3620" t="s">
        <v>41</v>
      </c>
      <c r="B3620">
        <v>3</v>
      </c>
      <c r="C3620">
        <v>21</v>
      </c>
      <c r="D3620" t="s">
        <v>33</v>
      </c>
      <c r="E3620" t="s">
        <v>602</v>
      </c>
      <c r="F3620" s="1">
        <v>4.4710648148148149E-3</v>
      </c>
      <c r="G3620">
        <f>_xlfn.XLOOKUP($A3620,Product_pricing!$B:$B,Product_pricing!$C:$C)</f>
        <v>10</v>
      </c>
      <c r="H3620">
        <f t="shared" si="168"/>
        <v>23.700000000000003</v>
      </c>
      <c r="I3620" s="10">
        <f t="shared" si="169"/>
        <v>2.091378485447707E-2</v>
      </c>
      <c r="J3620" t="str">
        <f>_xlfn.XLOOKUP(A3620,Product_Details!$A:$A,Product_Details!$G:$G,"mens")</f>
        <v>Mens</v>
      </c>
      <c r="K3620">
        <f t="shared" si="170"/>
        <v>1890</v>
      </c>
    </row>
    <row r="3621" spans="1:11" ht="15">
      <c r="A3621" t="s">
        <v>32</v>
      </c>
      <c r="B3621">
        <v>1</v>
      </c>
      <c r="C3621">
        <v>21</v>
      </c>
      <c r="D3621" t="s">
        <v>33</v>
      </c>
      <c r="E3621" t="s">
        <v>602</v>
      </c>
      <c r="F3621" s="1">
        <v>4.4710648148148149E-3</v>
      </c>
      <c r="G3621">
        <f>_xlfn.XLOOKUP($A3621,Product_pricing!$B:$B,Product_pricing!$C:$C)</f>
        <v>36</v>
      </c>
      <c r="H3621">
        <f t="shared" si="168"/>
        <v>28.44</v>
      </c>
      <c r="I3621" s="10">
        <f t="shared" si="169"/>
        <v>2.5096541825372482E-2</v>
      </c>
      <c r="J3621" t="str">
        <f>_xlfn.XLOOKUP(A3621,Product_Details!$A:$A,Product_Details!$G:$G,"mens")</f>
        <v>Mens</v>
      </c>
      <c r="K3621">
        <f t="shared" si="170"/>
        <v>1890</v>
      </c>
    </row>
    <row r="3622" spans="1:11" ht="15">
      <c r="A3622" t="s">
        <v>26</v>
      </c>
      <c r="B3622">
        <v>1</v>
      </c>
      <c r="C3622">
        <v>21</v>
      </c>
      <c r="D3622" t="s">
        <v>33</v>
      </c>
      <c r="E3622" t="s">
        <v>602</v>
      </c>
      <c r="F3622" s="1">
        <v>4.4710648148148149E-3</v>
      </c>
      <c r="G3622">
        <f>_xlfn.XLOOKUP($A3622,Product_pricing!$B:$B,Product_pricing!$C:$C)</f>
        <v>17</v>
      </c>
      <c r="H3622">
        <f t="shared" si="168"/>
        <v>13.43</v>
      </c>
      <c r="I3622" s="10">
        <f t="shared" si="169"/>
        <v>1.1851144750870337E-2</v>
      </c>
      <c r="J3622" t="str">
        <f>_xlfn.XLOOKUP(A3622,Product_Details!$A:$A,Product_Details!$G:$G,"mens")</f>
        <v>Mens</v>
      </c>
      <c r="K3622">
        <f t="shared" si="170"/>
        <v>1890</v>
      </c>
    </row>
    <row r="3623" spans="1:11" ht="15">
      <c r="A3623" t="s">
        <v>27</v>
      </c>
      <c r="B3623">
        <v>4</v>
      </c>
      <c r="C3623">
        <v>21</v>
      </c>
      <c r="D3623" t="s">
        <v>33</v>
      </c>
      <c r="E3623" t="s">
        <v>602</v>
      </c>
      <c r="F3623" s="1">
        <v>4.4710648148148149E-3</v>
      </c>
      <c r="G3623">
        <f>_xlfn.XLOOKUP($A3623,Product_pricing!$B:$B,Product_pricing!$C:$C)</f>
        <v>29</v>
      </c>
      <c r="H3623">
        <f t="shared" si="168"/>
        <v>91.64</v>
      </c>
      <c r="I3623" s="10">
        <f t="shared" si="169"/>
        <v>8.0866634770644666E-2</v>
      </c>
      <c r="J3623" t="str">
        <f>_xlfn.XLOOKUP(A3623,Product_Details!$A:$A,Product_Details!$G:$G,"mens")</f>
        <v>Mens</v>
      </c>
      <c r="K3623">
        <f t="shared" si="170"/>
        <v>1890</v>
      </c>
    </row>
    <row r="3624" spans="1:11" ht="15">
      <c r="A3624" t="s">
        <v>22</v>
      </c>
      <c r="B3624">
        <v>4</v>
      </c>
      <c r="C3624">
        <v>4</v>
      </c>
      <c r="D3624" t="s">
        <v>33</v>
      </c>
      <c r="E3624" t="s">
        <v>603</v>
      </c>
      <c r="F3624" s="1">
        <v>3.9790509259259262E-2</v>
      </c>
      <c r="G3624">
        <f>_xlfn.XLOOKUP($A3624,Product_pricing!$B:$B,Product_pricing!$C:$C)</f>
        <v>13</v>
      </c>
      <c r="H3624">
        <f t="shared" si="168"/>
        <v>49.92</v>
      </c>
      <c r="I3624" s="10">
        <f t="shared" si="169"/>
        <v>4.4051313921328918E-2</v>
      </c>
      <c r="J3624" t="str">
        <f>_xlfn.XLOOKUP(A3624,Product_Details!$A:$A,Product_Details!$G:$G,"mens")</f>
        <v>Womens</v>
      </c>
      <c r="K3624">
        <f t="shared" si="170"/>
        <v>1883.75</v>
      </c>
    </row>
    <row r="3625" spans="1:11" ht="15">
      <c r="A3625" t="s">
        <v>29</v>
      </c>
      <c r="B3625">
        <v>5</v>
      </c>
      <c r="C3625">
        <v>4</v>
      </c>
      <c r="D3625" t="s">
        <v>33</v>
      </c>
      <c r="E3625" t="s">
        <v>603</v>
      </c>
      <c r="F3625" s="1">
        <v>3.9790509259259262E-2</v>
      </c>
      <c r="G3625">
        <f>_xlfn.XLOOKUP($A3625,Product_pricing!$B:$B,Product_pricing!$C:$C)</f>
        <v>10</v>
      </c>
      <c r="H3625">
        <f t="shared" si="168"/>
        <v>48</v>
      </c>
      <c r="I3625" s="10">
        <f t="shared" si="169"/>
        <v>4.2357032616662418E-2</v>
      </c>
      <c r="J3625" t="str">
        <f>_xlfn.XLOOKUP(A3625,Product_Details!$A:$A,Product_Details!$G:$G,"mens")</f>
        <v>Womens</v>
      </c>
      <c r="K3625">
        <f t="shared" si="170"/>
        <v>1883.75</v>
      </c>
    </row>
    <row r="3626" spans="1:11" ht="15">
      <c r="A3626" t="s">
        <v>30</v>
      </c>
      <c r="B3626">
        <v>2</v>
      </c>
      <c r="C3626">
        <v>4</v>
      </c>
      <c r="D3626" t="s">
        <v>33</v>
      </c>
      <c r="E3626" t="s">
        <v>603</v>
      </c>
      <c r="F3626" s="1">
        <v>3.9790509259259262E-2</v>
      </c>
      <c r="G3626">
        <f>_xlfn.XLOOKUP($A3626,Product_pricing!$B:$B,Product_pricing!$C:$C)</f>
        <v>19</v>
      </c>
      <c r="H3626">
        <f t="shared" si="168"/>
        <v>36.479999999999997</v>
      </c>
      <c r="I3626" s="10">
        <f t="shared" si="169"/>
        <v>3.219134478866343E-2</v>
      </c>
      <c r="J3626" t="str">
        <f>_xlfn.XLOOKUP(A3626,Product_Details!$A:$A,Product_Details!$G:$G,"mens")</f>
        <v>Womens</v>
      </c>
      <c r="K3626">
        <f t="shared" si="170"/>
        <v>1883.75</v>
      </c>
    </row>
    <row r="3627" spans="1:11" ht="15">
      <c r="A3627" t="s">
        <v>38</v>
      </c>
      <c r="B3627">
        <v>5</v>
      </c>
      <c r="C3627">
        <v>4</v>
      </c>
      <c r="D3627" t="s">
        <v>33</v>
      </c>
      <c r="E3627" t="s">
        <v>603</v>
      </c>
      <c r="F3627" s="1">
        <v>3.9790509259259262E-2</v>
      </c>
      <c r="G3627">
        <f>_xlfn.XLOOKUP($A3627,Product_pricing!$B:$B,Product_pricing!$C:$C)</f>
        <v>54</v>
      </c>
      <c r="H3627">
        <f t="shared" si="168"/>
        <v>259.2</v>
      </c>
      <c r="I3627" s="10">
        <f t="shared" si="169"/>
        <v>0.22872797612997706</v>
      </c>
      <c r="J3627" t="str">
        <f>_xlfn.XLOOKUP(A3627,Product_Details!$A:$A,Product_Details!$G:$G,"mens")</f>
        <v>Womens</v>
      </c>
      <c r="K3627">
        <f t="shared" si="170"/>
        <v>1883.75</v>
      </c>
    </row>
    <row r="3628" spans="1:11" ht="15">
      <c r="A3628" t="s">
        <v>25</v>
      </c>
      <c r="B3628">
        <v>2</v>
      </c>
      <c r="C3628">
        <v>4</v>
      </c>
      <c r="D3628" t="s">
        <v>33</v>
      </c>
      <c r="E3628" t="s">
        <v>603</v>
      </c>
      <c r="F3628" s="1">
        <v>3.9790509259259262E-2</v>
      </c>
      <c r="G3628">
        <f>_xlfn.XLOOKUP($A3628,Product_pricing!$B:$B,Product_pricing!$C:$C)</f>
        <v>40</v>
      </c>
      <c r="H3628">
        <f t="shared" si="168"/>
        <v>76.8</v>
      </c>
      <c r="I3628" s="10">
        <f t="shared" si="169"/>
        <v>6.7771252186659858E-2</v>
      </c>
      <c r="J3628" t="str">
        <f>_xlfn.XLOOKUP(A3628,Product_Details!$A:$A,Product_Details!$G:$G,"mens")</f>
        <v>Mens</v>
      </c>
      <c r="K3628">
        <f t="shared" si="170"/>
        <v>3780</v>
      </c>
    </row>
    <row r="3629" spans="1:11" ht="15">
      <c r="A3629" t="s">
        <v>26</v>
      </c>
      <c r="B3629">
        <v>1</v>
      </c>
      <c r="C3629">
        <v>4</v>
      </c>
      <c r="D3629" t="s">
        <v>33</v>
      </c>
      <c r="E3629" t="s">
        <v>603</v>
      </c>
      <c r="F3629" s="1">
        <v>3.9790509259259262E-2</v>
      </c>
      <c r="G3629">
        <f>_xlfn.XLOOKUP($A3629,Product_pricing!$B:$B,Product_pricing!$C:$C)</f>
        <v>17</v>
      </c>
      <c r="H3629">
        <f t="shared" si="168"/>
        <v>16.32</v>
      </c>
      <c r="I3629" s="10">
        <f t="shared" si="169"/>
        <v>1.4401391089665221E-2</v>
      </c>
      <c r="J3629" t="str">
        <f>_xlfn.XLOOKUP(A3629,Product_Details!$A:$A,Product_Details!$G:$G,"mens")</f>
        <v>Mens</v>
      </c>
      <c r="K3629">
        <f t="shared" si="170"/>
        <v>3780</v>
      </c>
    </row>
    <row r="3630" spans="1:11" ht="15">
      <c r="A3630" t="s">
        <v>29</v>
      </c>
      <c r="B3630">
        <v>2</v>
      </c>
      <c r="C3630">
        <v>15</v>
      </c>
      <c r="D3630" t="s">
        <v>33</v>
      </c>
      <c r="E3630" t="s">
        <v>604</v>
      </c>
      <c r="F3630" s="1">
        <v>2.4944444444444446E-2</v>
      </c>
      <c r="G3630">
        <f>_xlfn.XLOOKUP($A3630,Product_pricing!$B:$B,Product_pricing!$C:$C)</f>
        <v>10</v>
      </c>
      <c r="H3630">
        <f t="shared" si="168"/>
        <v>17</v>
      </c>
      <c r="I3630" s="10">
        <f t="shared" si="169"/>
        <v>1.5001449051734606E-2</v>
      </c>
      <c r="J3630" t="str">
        <f>_xlfn.XLOOKUP(A3630,Product_Details!$A:$A,Product_Details!$G:$G,"mens")</f>
        <v>Womens</v>
      </c>
      <c r="K3630">
        <f t="shared" si="170"/>
        <v>2511.6666666666665</v>
      </c>
    </row>
    <row r="3631" spans="1:11" ht="15">
      <c r="A3631" t="s">
        <v>36</v>
      </c>
      <c r="B3631">
        <v>2</v>
      </c>
      <c r="C3631">
        <v>15</v>
      </c>
      <c r="D3631" t="s">
        <v>33</v>
      </c>
      <c r="E3631" t="s">
        <v>604</v>
      </c>
      <c r="F3631" s="1">
        <v>2.4944444444444446E-2</v>
      </c>
      <c r="G3631">
        <f>_xlfn.XLOOKUP($A3631,Product_pricing!$B:$B,Product_pricing!$C:$C)</f>
        <v>23</v>
      </c>
      <c r="H3631">
        <f t="shared" si="168"/>
        <v>39.1</v>
      </c>
      <c r="I3631" s="10">
        <f t="shared" si="169"/>
        <v>3.4503332818989596E-2</v>
      </c>
      <c r="J3631" t="str">
        <f>_xlfn.XLOOKUP(A3631,Product_Details!$A:$A,Product_Details!$G:$G,"mens")</f>
        <v>Womens</v>
      </c>
      <c r="K3631">
        <f t="shared" si="170"/>
        <v>2511.6666666666665</v>
      </c>
    </row>
    <row r="3632" spans="1:11" ht="15">
      <c r="A3632" t="s">
        <v>38</v>
      </c>
      <c r="B3632">
        <v>3</v>
      </c>
      <c r="C3632">
        <v>15</v>
      </c>
      <c r="D3632" t="s">
        <v>33</v>
      </c>
      <c r="E3632" t="s">
        <v>604</v>
      </c>
      <c r="F3632" s="1">
        <v>2.4944444444444446E-2</v>
      </c>
      <c r="G3632">
        <f>_xlfn.XLOOKUP($A3632,Product_pricing!$B:$B,Product_pricing!$C:$C)</f>
        <v>54</v>
      </c>
      <c r="H3632">
        <f t="shared" si="168"/>
        <v>137.69999999999999</v>
      </c>
      <c r="I3632" s="10">
        <f t="shared" si="169"/>
        <v>0.12151173731905029</v>
      </c>
      <c r="J3632" t="str">
        <f>_xlfn.XLOOKUP(A3632,Product_Details!$A:$A,Product_Details!$G:$G,"mens")</f>
        <v>Womens</v>
      </c>
      <c r="K3632">
        <f t="shared" si="170"/>
        <v>2511.6666666666665</v>
      </c>
    </row>
    <row r="3633" spans="1:11" ht="15">
      <c r="A3633" t="s">
        <v>41</v>
      </c>
      <c r="B3633">
        <v>3</v>
      </c>
      <c r="C3633">
        <v>15</v>
      </c>
      <c r="D3633" t="s">
        <v>33</v>
      </c>
      <c r="E3633" t="s">
        <v>604</v>
      </c>
      <c r="F3633" s="1">
        <v>2.4944444444444446E-2</v>
      </c>
      <c r="G3633">
        <f>_xlfn.XLOOKUP($A3633,Product_pricing!$B:$B,Product_pricing!$C:$C)</f>
        <v>10</v>
      </c>
      <c r="H3633">
        <f t="shared" si="168"/>
        <v>25.5</v>
      </c>
      <c r="I3633" s="10">
        <f t="shared" si="169"/>
        <v>2.2502173577601911E-2</v>
      </c>
      <c r="J3633" t="str">
        <f>_xlfn.XLOOKUP(A3633,Product_Details!$A:$A,Product_Details!$G:$G,"mens")</f>
        <v>Mens</v>
      </c>
      <c r="K3633">
        <f t="shared" si="170"/>
        <v>2520</v>
      </c>
    </row>
    <row r="3634" spans="1:11" ht="15">
      <c r="A3634" t="s">
        <v>32</v>
      </c>
      <c r="B3634">
        <v>1</v>
      </c>
      <c r="C3634">
        <v>15</v>
      </c>
      <c r="D3634" t="s">
        <v>33</v>
      </c>
      <c r="E3634" t="s">
        <v>604</v>
      </c>
      <c r="F3634" s="1">
        <v>2.4944444444444446E-2</v>
      </c>
      <c r="G3634">
        <f>_xlfn.XLOOKUP($A3634,Product_pricing!$B:$B,Product_pricing!$C:$C)</f>
        <v>36</v>
      </c>
      <c r="H3634">
        <f t="shared" si="168"/>
        <v>30.599999999999998</v>
      </c>
      <c r="I3634" s="10">
        <f t="shared" si="169"/>
        <v>2.7002608293122291E-2</v>
      </c>
      <c r="J3634" t="str">
        <f>_xlfn.XLOOKUP(A3634,Product_Details!$A:$A,Product_Details!$G:$G,"mens")</f>
        <v>Mens</v>
      </c>
      <c r="K3634">
        <f t="shared" si="170"/>
        <v>2520</v>
      </c>
    </row>
    <row r="3635" spans="1:11" ht="15">
      <c r="A3635" t="s">
        <v>27</v>
      </c>
      <c r="B3635">
        <v>1</v>
      </c>
      <c r="C3635">
        <v>15</v>
      </c>
      <c r="D3635" t="s">
        <v>33</v>
      </c>
      <c r="E3635" t="s">
        <v>604</v>
      </c>
      <c r="F3635" s="1">
        <v>2.4944444444444446E-2</v>
      </c>
      <c r="G3635">
        <f>_xlfn.XLOOKUP($A3635,Product_pricing!$B:$B,Product_pricing!$C:$C)</f>
        <v>29</v>
      </c>
      <c r="H3635">
        <f t="shared" si="168"/>
        <v>24.65</v>
      </c>
      <c r="I3635" s="10">
        <f t="shared" si="169"/>
        <v>2.1752101125015178E-2</v>
      </c>
      <c r="J3635" t="str">
        <f>_xlfn.XLOOKUP(A3635,Product_Details!$A:$A,Product_Details!$G:$G,"mens")</f>
        <v>Mens</v>
      </c>
      <c r="K3635">
        <f t="shared" si="170"/>
        <v>2520</v>
      </c>
    </row>
    <row r="3636" spans="1:11" ht="15">
      <c r="A3636" t="s">
        <v>35</v>
      </c>
      <c r="B3636">
        <v>1</v>
      </c>
      <c r="C3636">
        <v>15</v>
      </c>
      <c r="D3636" t="s">
        <v>33</v>
      </c>
      <c r="E3636" t="s">
        <v>605</v>
      </c>
      <c r="F3636" s="1">
        <v>1.5310185185185185E-2</v>
      </c>
      <c r="G3636">
        <f>_xlfn.XLOOKUP($A3636,Product_pricing!$B:$B,Product_pricing!$C:$C)</f>
        <v>32</v>
      </c>
      <c r="H3636">
        <f t="shared" si="168"/>
        <v>27.2</v>
      </c>
      <c r="I3636" s="10">
        <f t="shared" si="169"/>
        <v>2.4002318482775366E-2</v>
      </c>
      <c r="J3636" t="str">
        <f>_xlfn.XLOOKUP(A3636,Product_Details!$A:$A,Product_Details!$G:$G,"mens")</f>
        <v>Womens</v>
      </c>
      <c r="K3636">
        <f t="shared" si="170"/>
        <v>2511.6666666666665</v>
      </c>
    </row>
    <row r="3637" spans="1:11" ht="15">
      <c r="A3637" t="s">
        <v>36</v>
      </c>
      <c r="B3637">
        <v>1</v>
      </c>
      <c r="C3637">
        <v>15</v>
      </c>
      <c r="D3637" t="s">
        <v>33</v>
      </c>
      <c r="E3637" t="s">
        <v>605</v>
      </c>
      <c r="F3637" s="1">
        <v>1.5310185185185185E-2</v>
      </c>
      <c r="G3637">
        <f>_xlfn.XLOOKUP($A3637,Product_pricing!$B:$B,Product_pricing!$C:$C)</f>
        <v>23</v>
      </c>
      <c r="H3637">
        <f t="shared" si="168"/>
        <v>19.55</v>
      </c>
      <c r="I3637" s="10">
        <f t="shared" si="169"/>
        <v>1.7251666409494798E-2</v>
      </c>
      <c r="J3637" t="str">
        <f>_xlfn.XLOOKUP(A3637,Product_Details!$A:$A,Product_Details!$G:$G,"mens")</f>
        <v>Womens</v>
      </c>
      <c r="K3637">
        <f t="shared" si="170"/>
        <v>2511.6666666666665</v>
      </c>
    </row>
    <row r="3638" spans="1:11" ht="15">
      <c r="A3638" t="s">
        <v>38</v>
      </c>
      <c r="B3638">
        <v>5</v>
      </c>
      <c r="C3638">
        <v>15</v>
      </c>
      <c r="D3638" t="s">
        <v>33</v>
      </c>
      <c r="E3638" t="s">
        <v>605</v>
      </c>
      <c r="F3638" s="1">
        <v>1.5310185185185185E-2</v>
      </c>
      <c r="G3638">
        <f>_xlfn.XLOOKUP($A3638,Product_pricing!$B:$B,Product_pricing!$C:$C)</f>
        <v>54</v>
      </c>
      <c r="H3638">
        <f t="shared" si="168"/>
        <v>229.5</v>
      </c>
      <c r="I3638" s="10">
        <f t="shared" si="169"/>
        <v>0.20251956219841719</v>
      </c>
      <c r="J3638" t="str">
        <f>_xlfn.XLOOKUP(A3638,Product_Details!$A:$A,Product_Details!$G:$G,"mens")</f>
        <v>Womens</v>
      </c>
      <c r="K3638">
        <f t="shared" si="170"/>
        <v>2511.6666666666665</v>
      </c>
    </row>
    <row r="3639" spans="1:11" ht="15">
      <c r="A3639" t="s">
        <v>25</v>
      </c>
      <c r="B3639">
        <v>2</v>
      </c>
      <c r="C3639">
        <v>15</v>
      </c>
      <c r="D3639" t="s">
        <v>33</v>
      </c>
      <c r="E3639" t="s">
        <v>605</v>
      </c>
      <c r="F3639" s="1">
        <v>1.5310185185185185E-2</v>
      </c>
      <c r="G3639">
        <f>_xlfn.XLOOKUP($A3639,Product_pricing!$B:$B,Product_pricing!$C:$C)</f>
        <v>40</v>
      </c>
      <c r="H3639">
        <f t="shared" si="168"/>
        <v>68</v>
      </c>
      <c r="I3639" s="10">
        <f t="shared" si="169"/>
        <v>6.0005796206938425E-2</v>
      </c>
      <c r="J3639" t="str">
        <f>_xlfn.XLOOKUP(A3639,Product_Details!$A:$A,Product_Details!$G:$G,"mens")</f>
        <v>Mens</v>
      </c>
      <c r="K3639">
        <f t="shared" si="170"/>
        <v>1260</v>
      </c>
    </row>
    <row r="3640" spans="1:11" ht="15">
      <c r="A3640" t="s">
        <v>41</v>
      </c>
      <c r="B3640">
        <v>4</v>
      </c>
      <c r="C3640">
        <v>15</v>
      </c>
      <c r="D3640" t="s">
        <v>33</v>
      </c>
      <c r="E3640" t="s">
        <v>605</v>
      </c>
      <c r="F3640" s="1">
        <v>1.5310185185185185E-2</v>
      </c>
      <c r="G3640">
        <f>_xlfn.XLOOKUP($A3640,Product_pricing!$B:$B,Product_pricing!$C:$C)</f>
        <v>10</v>
      </c>
      <c r="H3640">
        <f t="shared" si="168"/>
        <v>34</v>
      </c>
      <c r="I3640" s="10">
        <f t="shared" si="169"/>
        <v>3.0002898103469212E-2</v>
      </c>
      <c r="J3640" t="str">
        <f>_xlfn.XLOOKUP(A3640,Product_Details!$A:$A,Product_Details!$G:$G,"mens")</f>
        <v>Mens</v>
      </c>
      <c r="K3640">
        <f t="shared" si="170"/>
        <v>1260</v>
      </c>
    </row>
    <row r="3641" spans="1:11" ht="15">
      <c r="A3641" t="s">
        <v>31</v>
      </c>
      <c r="B3641">
        <v>3</v>
      </c>
      <c r="C3641">
        <v>15</v>
      </c>
      <c r="D3641" t="s">
        <v>33</v>
      </c>
      <c r="E3641" t="s">
        <v>605</v>
      </c>
      <c r="F3641" s="1">
        <v>1.5310185185185185E-2</v>
      </c>
      <c r="G3641">
        <f>_xlfn.XLOOKUP($A3641,Product_pricing!$B:$B,Product_pricing!$C:$C)</f>
        <v>57</v>
      </c>
      <c r="H3641">
        <f t="shared" si="168"/>
        <v>145.35</v>
      </c>
      <c r="I3641" s="10">
        <f t="shared" si="169"/>
        <v>0.12826238939233087</v>
      </c>
      <c r="J3641" t="str">
        <f>_xlfn.XLOOKUP(A3641,Product_Details!$A:$A,Product_Details!$G:$G,"mens")</f>
        <v>Mens</v>
      </c>
      <c r="K3641">
        <f t="shared" si="170"/>
        <v>1260</v>
      </c>
    </row>
    <row r="3642" spans="1:11" ht="15">
      <c r="A3642" t="s">
        <v>32</v>
      </c>
      <c r="B3642">
        <v>5</v>
      </c>
      <c r="C3642">
        <v>15</v>
      </c>
      <c r="D3642" t="s">
        <v>33</v>
      </c>
      <c r="E3642" t="s">
        <v>605</v>
      </c>
      <c r="F3642" s="1">
        <v>1.5310185185185185E-2</v>
      </c>
      <c r="G3642">
        <f>_xlfn.XLOOKUP($A3642,Product_pricing!$B:$B,Product_pricing!$C:$C)</f>
        <v>36</v>
      </c>
      <c r="H3642">
        <f t="shared" si="168"/>
        <v>153</v>
      </c>
      <c r="I3642" s="10">
        <f t="shared" si="169"/>
        <v>0.13501304146561144</v>
      </c>
      <c r="J3642" t="str">
        <f>_xlfn.XLOOKUP(A3642,Product_Details!$A:$A,Product_Details!$G:$G,"mens")</f>
        <v>Mens</v>
      </c>
      <c r="K3642">
        <f t="shared" si="170"/>
        <v>1260</v>
      </c>
    </row>
    <row r="3643" spans="1:11" ht="15">
      <c r="A3643" t="s">
        <v>26</v>
      </c>
      <c r="B3643">
        <v>1</v>
      </c>
      <c r="C3643">
        <v>15</v>
      </c>
      <c r="D3643" t="s">
        <v>33</v>
      </c>
      <c r="E3643" t="s">
        <v>605</v>
      </c>
      <c r="F3643" s="1">
        <v>1.5310185185185185E-2</v>
      </c>
      <c r="G3643">
        <f>_xlfn.XLOOKUP($A3643,Product_pricing!$B:$B,Product_pricing!$C:$C)</f>
        <v>17</v>
      </c>
      <c r="H3643">
        <f t="shared" si="168"/>
        <v>14.45</v>
      </c>
      <c r="I3643" s="10">
        <f t="shared" si="169"/>
        <v>1.2751231693974414E-2</v>
      </c>
      <c r="J3643" t="str">
        <f>_xlfn.XLOOKUP(A3643,Product_Details!$A:$A,Product_Details!$G:$G,"mens")</f>
        <v>Mens</v>
      </c>
      <c r="K3643">
        <f t="shared" si="170"/>
        <v>1260</v>
      </c>
    </row>
    <row r="3644" spans="1:11" ht="15">
      <c r="A3644" t="s">
        <v>27</v>
      </c>
      <c r="B3644">
        <v>5</v>
      </c>
      <c r="C3644">
        <v>15</v>
      </c>
      <c r="D3644" t="s">
        <v>33</v>
      </c>
      <c r="E3644" t="s">
        <v>605</v>
      </c>
      <c r="F3644" s="1">
        <v>1.5310185185185185E-2</v>
      </c>
      <c r="G3644">
        <f>_xlfn.XLOOKUP($A3644,Product_pricing!$B:$B,Product_pricing!$C:$C)</f>
        <v>29</v>
      </c>
      <c r="H3644">
        <f t="shared" si="168"/>
        <v>123.25</v>
      </c>
      <c r="I3644" s="10">
        <f t="shared" si="169"/>
        <v>0.10876050562507589</v>
      </c>
      <c r="J3644" t="str">
        <f>_xlfn.XLOOKUP(A3644,Product_Details!$A:$A,Product_Details!$G:$G,"mens")</f>
        <v>Mens</v>
      </c>
      <c r="K3644">
        <f t="shared" si="170"/>
        <v>1260</v>
      </c>
    </row>
    <row r="3645" spans="1:11" ht="15">
      <c r="A3645" t="s">
        <v>35</v>
      </c>
      <c r="B3645">
        <v>3</v>
      </c>
      <c r="C3645">
        <v>6</v>
      </c>
      <c r="D3645" t="s">
        <v>23</v>
      </c>
      <c r="E3645" t="s">
        <v>606</v>
      </c>
      <c r="F3645" s="1">
        <v>1.8927083333333334E-2</v>
      </c>
      <c r="G3645">
        <f>_xlfn.XLOOKUP($A3645,Product_pricing!$B:$B,Product_pricing!$C:$C)</f>
        <v>32</v>
      </c>
      <c r="H3645">
        <f t="shared" si="168"/>
        <v>90.24</v>
      </c>
      <c r="I3645" s="10">
        <f t="shared" si="169"/>
        <v>7.9631221319325346E-2</v>
      </c>
      <c r="J3645" t="str">
        <f>_xlfn.XLOOKUP(A3645,Product_Details!$A:$A,Product_Details!$G:$G,"mens")</f>
        <v>Womens</v>
      </c>
      <c r="K3645">
        <f t="shared" si="170"/>
        <v>2511.6666666666665</v>
      </c>
    </row>
    <row r="3646" spans="1:11" ht="15">
      <c r="A3646" t="s">
        <v>29</v>
      </c>
      <c r="B3646">
        <v>1</v>
      </c>
      <c r="C3646">
        <v>6</v>
      </c>
      <c r="D3646" t="s">
        <v>23</v>
      </c>
      <c r="E3646" t="s">
        <v>606</v>
      </c>
      <c r="F3646" s="1">
        <v>1.8927083333333334E-2</v>
      </c>
      <c r="G3646">
        <f>_xlfn.XLOOKUP($A3646,Product_pricing!$B:$B,Product_pricing!$C:$C)</f>
        <v>10</v>
      </c>
      <c r="H3646">
        <f t="shared" si="168"/>
        <v>9.3999999999999986</v>
      </c>
      <c r="I3646" s="10">
        <f t="shared" si="169"/>
        <v>8.2949188874297218E-3</v>
      </c>
      <c r="J3646" t="str">
        <f>_xlfn.XLOOKUP(A3646,Product_Details!$A:$A,Product_Details!$G:$G,"mens")</f>
        <v>Womens</v>
      </c>
      <c r="K3646">
        <f t="shared" si="170"/>
        <v>2511.6666666666665</v>
      </c>
    </row>
    <row r="3647" spans="1:11" ht="15">
      <c r="A3647" t="s">
        <v>38</v>
      </c>
      <c r="B3647">
        <v>1</v>
      </c>
      <c r="C3647">
        <v>6</v>
      </c>
      <c r="D3647" t="s">
        <v>23</v>
      </c>
      <c r="E3647" t="s">
        <v>606</v>
      </c>
      <c r="F3647" s="1">
        <v>1.8927083333333334E-2</v>
      </c>
      <c r="G3647">
        <f>_xlfn.XLOOKUP($A3647,Product_pricing!$B:$B,Product_pricing!$C:$C)</f>
        <v>54</v>
      </c>
      <c r="H3647">
        <f t="shared" si="168"/>
        <v>50.76</v>
      </c>
      <c r="I3647" s="10">
        <f t="shared" si="169"/>
        <v>4.4792561992120505E-2</v>
      </c>
      <c r="J3647" t="str">
        <f>_xlfn.XLOOKUP(A3647,Product_Details!$A:$A,Product_Details!$G:$G,"mens")</f>
        <v>Womens</v>
      </c>
      <c r="K3647">
        <f t="shared" si="170"/>
        <v>2511.6666666666665</v>
      </c>
    </row>
    <row r="3648" spans="1:11" ht="15">
      <c r="A3648" t="s">
        <v>41</v>
      </c>
      <c r="B3648">
        <v>2</v>
      </c>
      <c r="C3648">
        <v>6</v>
      </c>
      <c r="D3648" t="s">
        <v>23</v>
      </c>
      <c r="E3648" t="s">
        <v>606</v>
      </c>
      <c r="F3648" s="1">
        <v>1.8927083333333334E-2</v>
      </c>
      <c r="G3648">
        <f>_xlfn.XLOOKUP($A3648,Product_pricing!$B:$B,Product_pricing!$C:$C)</f>
        <v>10</v>
      </c>
      <c r="H3648">
        <f t="shared" si="168"/>
        <v>18.799999999999997</v>
      </c>
      <c r="I3648" s="10">
        <f t="shared" si="169"/>
        <v>1.6589837774859444E-2</v>
      </c>
      <c r="J3648" t="str">
        <f>_xlfn.XLOOKUP(A3648,Product_Details!$A:$A,Product_Details!$G:$G,"mens")</f>
        <v>Mens</v>
      </c>
      <c r="K3648">
        <f t="shared" si="170"/>
        <v>2520</v>
      </c>
    </row>
    <row r="3649" spans="1:11" ht="15">
      <c r="A3649" t="s">
        <v>26</v>
      </c>
      <c r="B3649">
        <v>3</v>
      </c>
      <c r="C3649">
        <v>6</v>
      </c>
      <c r="D3649" t="s">
        <v>23</v>
      </c>
      <c r="E3649" t="s">
        <v>606</v>
      </c>
      <c r="F3649" s="1">
        <v>1.8927083333333334E-2</v>
      </c>
      <c r="G3649">
        <f>_xlfn.XLOOKUP($A3649,Product_pricing!$B:$B,Product_pricing!$C:$C)</f>
        <v>17</v>
      </c>
      <c r="H3649">
        <f t="shared" si="168"/>
        <v>47.94</v>
      </c>
      <c r="I3649" s="10">
        <f t="shared" si="169"/>
        <v>4.2304086325891582E-2</v>
      </c>
      <c r="J3649" t="str">
        <f>_xlfn.XLOOKUP(A3649,Product_Details!$A:$A,Product_Details!$G:$G,"mens")</f>
        <v>Mens</v>
      </c>
      <c r="K3649">
        <f t="shared" si="170"/>
        <v>2520</v>
      </c>
    </row>
    <row r="3650" spans="1:11" ht="15">
      <c r="A3650" t="s">
        <v>27</v>
      </c>
      <c r="B3650">
        <v>4</v>
      </c>
      <c r="C3650">
        <v>6</v>
      </c>
      <c r="D3650" t="s">
        <v>23</v>
      </c>
      <c r="E3650" t="s">
        <v>606</v>
      </c>
      <c r="F3650" s="1">
        <v>1.8927083333333334E-2</v>
      </c>
      <c r="G3650">
        <f>_xlfn.XLOOKUP($A3650,Product_pricing!$B:$B,Product_pricing!$C:$C)</f>
        <v>29</v>
      </c>
      <c r="H3650">
        <f t="shared" si="168"/>
        <v>109.03999999999999</v>
      </c>
      <c r="I3650" s="10">
        <f t="shared" si="169"/>
        <v>9.6221059094184783E-2</v>
      </c>
      <c r="J3650" t="str">
        <f>_xlfn.XLOOKUP(A3650,Product_Details!$A:$A,Product_Details!$G:$G,"mens")</f>
        <v>Mens</v>
      </c>
      <c r="K3650">
        <f t="shared" si="170"/>
        <v>2520</v>
      </c>
    </row>
    <row r="3651" spans="1:11" ht="15">
      <c r="A3651" t="s">
        <v>22</v>
      </c>
      <c r="B3651">
        <v>1</v>
      </c>
      <c r="C3651">
        <v>1</v>
      </c>
      <c r="D3651" t="s">
        <v>23</v>
      </c>
      <c r="E3651" t="s">
        <v>607</v>
      </c>
      <c r="F3651" s="1">
        <v>9.0844907407407419E-3</v>
      </c>
      <c r="G3651">
        <f>_xlfn.XLOOKUP($A3651,Product_pricing!$B:$B,Product_pricing!$C:$C)</f>
        <v>13</v>
      </c>
      <c r="H3651">
        <f t="shared" ref="H3651:H3714" si="171">B3651*G3651*(1-C3651/100)</f>
        <v>12.87</v>
      </c>
      <c r="I3651" s="10">
        <f t="shared" ref="I3651:I3714" si="172">(H3651/SUM($H:$H))*1000</f>
        <v>1.135697937034261E-2</v>
      </c>
      <c r="J3651" t="str">
        <f>_xlfn.XLOOKUP(A3651,Product_Details!$A:$A,Product_Details!$G:$G,"mens")</f>
        <v>Womens</v>
      </c>
      <c r="K3651">
        <f t="shared" ref="K3651:K3714" si="173">COUNTIFS($J:$J, J3651) / COUNTIFS($J:$J, J3651, $E:$E, E3651)</f>
        <v>1883.75</v>
      </c>
    </row>
    <row r="3652" spans="1:11" ht="15">
      <c r="A3652" t="s">
        <v>29</v>
      </c>
      <c r="B3652">
        <v>1</v>
      </c>
      <c r="C3652">
        <v>1</v>
      </c>
      <c r="D3652" t="s">
        <v>23</v>
      </c>
      <c r="E3652" t="s">
        <v>607</v>
      </c>
      <c r="F3652" s="1">
        <v>9.0844907407407419E-3</v>
      </c>
      <c r="G3652">
        <f>_xlfn.XLOOKUP($A3652,Product_pricing!$B:$B,Product_pricing!$C:$C)</f>
        <v>10</v>
      </c>
      <c r="H3652">
        <f t="shared" si="171"/>
        <v>9.9</v>
      </c>
      <c r="I3652" s="10">
        <f t="shared" si="172"/>
        <v>8.7361379771866247E-3</v>
      </c>
      <c r="J3652" t="str">
        <f>_xlfn.XLOOKUP(A3652,Product_Details!$A:$A,Product_Details!$G:$G,"mens")</f>
        <v>Womens</v>
      </c>
      <c r="K3652">
        <f t="shared" si="173"/>
        <v>1883.75</v>
      </c>
    </row>
    <row r="3653" spans="1:11" ht="15">
      <c r="A3653" t="s">
        <v>36</v>
      </c>
      <c r="B3653">
        <v>3</v>
      </c>
      <c r="C3653">
        <v>1</v>
      </c>
      <c r="D3653" t="s">
        <v>23</v>
      </c>
      <c r="E3653" t="s">
        <v>607</v>
      </c>
      <c r="F3653" s="1">
        <v>9.0844907407407419E-3</v>
      </c>
      <c r="G3653">
        <f>_xlfn.XLOOKUP($A3653,Product_pricing!$B:$B,Product_pricing!$C:$C)</f>
        <v>23</v>
      </c>
      <c r="H3653">
        <f t="shared" si="171"/>
        <v>68.31</v>
      </c>
      <c r="I3653" s="10">
        <f t="shared" si="172"/>
        <v>6.0279352042587706E-2</v>
      </c>
      <c r="J3653" t="str">
        <f>_xlfn.XLOOKUP(A3653,Product_Details!$A:$A,Product_Details!$G:$G,"mens")</f>
        <v>Womens</v>
      </c>
      <c r="K3653">
        <f t="shared" si="173"/>
        <v>1883.75</v>
      </c>
    </row>
    <row r="3654" spans="1:11" ht="15">
      <c r="A3654" t="s">
        <v>30</v>
      </c>
      <c r="B3654">
        <v>2</v>
      </c>
      <c r="C3654">
        <v>1</v>
      </c>
      <c r="D3654" t="s">
        <v>23</v>
      </c>
      <c r="E3654" t="s">
        <v>607</v>
      </c>
      <c r="F3654" s="1">
        <v>9.0844907407407419E-3</v>
      </c>
      <c r="G3654">
        <f>_xlfn.XLOOKUP($A3654,Product_pricing!$B:$B,Product_pricing!$C:$C)</f>
        <v>19</v>
      </c>
      <c r="H3654">
        <f t="shared" si="171"/>
        <v>37.619999999999997</v>
      </c>
      <c r="I3654" s="10">
        <f t="shared" si="172"/>
        <v>3.3197324313309164E-2</v>
      </c>
      <c r="J3654" t="str">
        <f>_xlfn.XLOOKUP(A3654,Product_Details!$A:$A,Product_Details!$G:$G,"mens")</f>
        <v>Womens</v>
      </c>
      <c r="K3654">
        <f t="shared" si="173"/>
        <v>1883.75</v>
      </c>
    </row>
    <row r="3655" spans="1:11" ht="15">
      <c r="A3655" t="s">
        <v>41</v>
      </c>
      <c r="B3655">
        <v>4</v>
      </c>
      <c r="C3655">
        <v>1</v>
      </c>
      <c r="D3655" t="s">
        <v>23</v>
      </c>
      <c r="E3655" t="s">
        <v>607</v>
      </c>
      <c r="F3655" s="1">
        <v>9.0844907407407419E-3</v>
      </c>
      <c r="G3655">
        <f>_xlfn.XLOOKUP($A3655,Product_pricing!$B:$B,Product_pricing!$C:$C)</f>
        <v>10</v>
      </c>
      <c r="H3655">
        <f t="shared" si="171"/>
        <v>39.6</v>
      </c>
      <c r="I3655" s="10">
        <f t="shared" si="172"/>
        <v>3.4944551908746499E-2</v>
      </c>
      <c r="J3655" t="str">
        <f>_xlfn.XLOOKUP(A3655,Product_Details!$A:$A,Product_Details!$G:$G,"mens")</f>
        <v>Mens</v>
      </c>
      <c r="K3655">
        <f t="shared" si="173"/>
        <v>3780</v>
      </c>
    </row>
    <row r="3656" spans="1:11" ht="15">
      <c r="A3656" t="s">
        <v>32</v>
      </c>
      <c r="B3656">
        <v>3</v>
      </c>
      <c r="C3656">
        <v>1</v>
      </c>
      <c r="D3656" t="s">
        <v>23</v>
      </c>
      <c r="E3656" t="s">
        <v>607</v>
      </c>
      <c r="F3656" s="1">
        <v>9.0844907407407419E-3</v>
      </c>
      <c r="G3656">
        <f>_xlfn.XLOOKUP($A3656,Product_pricing!$B:$B,Product_pricing!$C:$C)</f>
        <v>36</v>
      </c>
      <c r="H3656">
        <f t="shared" si="171"/>
        <v>106.92</v>
      </c>
      <c r="I3656" s="10">
        <f t="shared" si="172"/>
        <v>9.435029015361554E-2</v>
      </c>
      <c r="J3656" t="str">
        <f>_xlfn.XLOOKUP(A3656,Product_Details!$A:$A,Product_Details!$G:$G,"mens")</f>
        <v>Mens</v>
      </c>
      <c r="K3656">
        <f t="shared" si="173"/>
        <v>3780</v>
      </c>
    </row>
    <row r="3657" spans="1:11" ht="15">
      <c r="A3657" t="s">
        <v>22</v>
      </c>
      <c r="B3657">
        <v>4</v>
      </c>
      <c r="C3657">
        <v>1</v>
      </c>
      <c r="D3657" t="s">
        <v>23</v>
      </c>
      <c r="E3657" t="s">
        <v>608</v>
      </c>
      <c r="F3657" s="1">
        <v>1.8662037037037036E-2</v>
      </c>
      <c r="G3657">
        <f>_xlfn.XLOOKUP($A3657,Product_pricing!$B:$B,Product_pricing!$C:$C)</f>
        <v>13</v>
      </c>
      <c r="H3657">
        <f t="shared" si="171"/>
        <v>51.48</v>
      </c>
      <c r="I3657" s="10">
        <f t="shared" si="172"/>
        <v>4.5427917481370442E-2</v>
      </c>
      <c r="J3657" t="str">
        <f>_xlfn.XLOOKUP(A3657,Product_Details!$A:$A,Product_Details!$G:$G,"mens")</f>
        <v>Womens</v>
      </c>
      <c r="K3657">
        <f t="shared" si="173"/>
        <v>2511.6666666666665</v>
      </c>
    </row>
    <row r="3658" spans="1:11" ht="15">
      <c r="A3658" t="s">
        <v>29</v>
      </c>
      <c r="B3658">
        <v>2</v>
      </c>
      <c r="C3658">
        <v>1</v>
      </c>
      <c r="D3658" t="s">
        <v>23</v>
      </c>
      <c r="E3658" t="s">
        <v>608</v>
      </c>
      <c r="F3658" s="1">
        <v>1.8662037037037036E-2</v>
      </c>
      <c r="G3658">
        <f>_xlfn.XLOOKUP($A3658,Product_pricing!$B:$B,Product_pricing!$C:$C)</f>
        <v>10</v>
      </c>
      <c r="H3658">
        <f t="shared" si="171"/>
        <v>19.8</v>
      </c>
      <c r="I3658" s="10">
        <f t="shared" si="172"/>
        <v>1.7472275954373249E-2</v>
      </c>
      <c r="J3658" t="str">
        <f>_xlfn.XLOOKUP(A3658,Product_Details!$A:$A,Product_Details!$G:$G,"mens")</f>
        <v>Womens</v>
      </c>
      <c r="K3658">
        <f t="shared" si="173"/>
        <v>2511.6666666666665</v>
      </c>
    </row>
    <row r="3659" spans="1:11" ht="15">
      <c r="A3659" t="s">
        <v>36</v>
      </c>
      <c r="B3659">
        <v>3</v>
      </c>
      <c r="C3659">
        <v>1</v>
      </c>
      <c r="D3659" t="s">
        <v>23</v>
      </c>
      <c r="E3659" t="s">
        <v>608</v>
      </c>
      <c r="F3659" s="1">
        <v>1.8662037037037036E-2</v>
      </c>
      <c r="G3659">
        <f>_xlfn.XLOOKUP($A3659,Product_pricing!$B:$B,Product_pricing!$C:$C)</f>
        <v>23</v>
      </c>
      <c r="H3659">
        <f t="shared" si="171"/>
        <v>68.31</v>
      </c>
      <c r="I3659" s="10">
        <f t="shared" si="172"/>
        <v>6.0279352042587706E-2</v>
      </c>
      <c r="J3659" t="str">
        <f>_xlfn.XLOOKUP(A3659,Product_Details!$A:$A,Product_Details!$G:$G,"mens")</f>
        <v>Womens</v>
      </c>
      <c r="K3659">
        <f t="shared" si="173"/>
        <v>2511.6666666666665</v>
      </c>
    </row>
    <row r="3660" spans="1:11" ht="15">
      <c r="A3660" t="s">
        <v>25</v>
      </c>
      <c r="B3660">
        <v>4</v>
      </c>
      <c r="C3660">
        <v>1</v>
      </c>
      <c r="D3660" t="s">
        <v>23</v>
      </c>
      <c r="E3660" t="s">
        <v>608</v>
      </c>
      <c r="F3660" s="1">
        <v>1.8662037037037036E-2</v>
      </c>
      <c r="G3660">
        <f>_xlfn.XLOOKUP($A3660,Product_pricing!$B:$B,Product_pricing!$C:$C)</f>
        <v>40</v>
      </c>
      <c r="H3660">
        <f t="shared" si="171"/>
        <v>158.4</v>
      </c>
      <c r="I3660" s="10">
        <f t="shared" si="172"/>
        <v>0.139778207634986</v>
      </c>
      <c r="J3660" t="str">
        <f>_xlfn.XLOOKUP(A3660,Product_Details!$A:$A,Product_Details!$G:$G,"mens")</f>
        <v>Mens</v>
      </c>
      <c r="K3660">
        <f t="shared" si="173"/>
        <v>1890</v>
      </c>
    </row>
    <row r="3661" spans="1:11" ht="15">
      <c r="A3661" t="s">
        <v>31</v>
      </c>
      <c r="B3661">
        <v>5</v>
      </c>
      <c r="C3661">
        <v>1</v>
      </c>
      <c r="D3661" t="s">
        <v>23</v>
      </c>
      <c r="E3661" t="s">
        <v>608</v>
      </c>
      <c r="F3661" s="1">
        <v>1.8662037037037036E-2</v>
      </c>
      <c r="G3661">
        <f>_xlfn.XLOOKUP($A3661,Product_pricing!$B:$B,Product_pricing!$C:$C)</f>
        <v>57</v>
      </c>
      <c r="H3661">
        <f t="shared" si="171"/>
        <v>282.14999999999998</v>
      </c>
      <c r="I3661" s="10">
        <f t="shared" si="172"/>
        <v>0.24897993234981874</v>
      </c>
      <c r="J3661" t="str">
        <f>_xlfn.XLOOKUP(A3661,Product_Details!$A:$A,Product_Details!$G:$G,"mens")</f>
        <v>Mens</v>
      </c>
      <c r="K3661">
        <f t="shared" si="173"/>
        <v>1890</v>
      </c>
    </row>
    <row r="3662" spans="1:11" ht="15">
      <c r="A3662" t="s">
        <v>32</v>
      </c>
      <c r="B3662">
        <v>1</v>
      </c>
      <c r="C3662">
        <v>1</v>
      </c>
      <c r="D3662" t="s">
        <v>23</v>
      </c>
      <c r="E3662" t="s">
        <v>608</v>
      </c>
      <c r="F3662" s="1">
        <v>1.8662037037037036E-2</v>
      </c>
      <c r="G3662">
        <f>_xlfn.XLOOKUP($A3662,Product_pricing!$B:$B,Product_pricing!$C:$C)</f>
        <v>36</v>
      </c>
      <c r="H3662">
        <f t="shared" si="171"/>
        <v>35.64</v>
      </c>
      <c r="I3662" s="10">
        <f t="shared" si="172"/>
        <v>3.1450096717871842E-2</v>
      </c>
      <c r="J3662" t="str">
        <f>_xlfn.XLOOKUP(A3662,Product_Details!$A:$A,Product_Details!$G:$G,"mens")</f>
        <v>Mens</v>
      </c>
      <c r="K3662">
        <f t="shared" si="173"/>
        <v>1890</v>
      </c>
    </row>
    <row r="3663" spans="1:11" ht="15">
      <c r="A3663" t="s">
        <v>27</v>
      </c>
      <c r="B3663">
        <v>4</v>
      </c>
      <c r="C3663">
        <v>1</v>
      </c>
      <c r="D3663" t="s">
        <v>23</v>
      </c>
      <c r="E3663" t="s">
        <v>608</v>
      </c>
      <c r="F3663" s="1">
        <v>1.8662037037037036E-2</v>
      </c>
      <c r="G3663">
        <f>_xlfn.XLOOKUP($A3663,Product_pricing!$B:$B,Product_pricing!$C:$C)</f>
        <v>29</v>
      </c>
      <c r="H3663">
        <f t="shared" si="171"/>
        <v>114.84</v>
      </c>
      <c r="I3663" s="10">
        <f t="shared" si="172"/>
        <v>0.10133920053536483</v>
      </c>
      <c r="J3663" t="str">
        <f>_xlfn.XLOOKUP(A3663,Product_Details!$A:$A,Product_Details!$G:$G,"mens")</f>
        <v>Mens</v>
      </c>
      <c r="K3663">
        <f t="shared" si="173"/>
        <v>1890</v>
      </c>
    </row>
    <row r="3664" spans="1:11" ht="15">
      <c r="A3664" t="s">
        <v>22</v>
      </c>
      <c r="B3664">
        <v>3</v>
      </c>
      <c r="C3664">
        <v>22</v>
      </c>
      <c r="D3664" t="s">
        <v>33</v>
      </c>
      <c r="E3664">
        <v>251709</v>
      </c>
      <c r="F3664" s="1">
        <v>1.8697916666666668E-2</v>
      </c>
      <c r="G3664">
        <f>_xlfn.XLOOKUP($A3664,Product_pricing!$B:$B,Product_pricing!$C:$C)</f>
        <v>13</v>
      </c>
      <c r="H3664">
        <f t="shared" si="171"/>
        <v>30.42</v>
      </c>
      <c r="I3664" s="10">
        <f t="shared" si="172"/>
        <v>2.6843769420809807E-2</v>
      </c>
      <c r="J3664" t="str">
        <f>_xlfn.XLOOKUP(A3664,Product_Details!$A:$A,Product_Details!$G:$G,"mens")</f>
        <v>Womens</v>
      </c>
      <c r="K3664">
        <f t="shared" si="173"/>
        <v>1883.75</v>
      </c>
    </row>
    <row r="3665" spans="1:11" ht="15">
      <c r="A3665" t="s">
        <v>35</v>
      </c>
      <c r="B3665">
        <v>4</v>
      </c>
      <c r="C3665">
        <v>22</v>
      </c>
      <c r="D3665" t="s">
        <v>33</v>
      </c>
      <c r="E3665">
        <v>251709</v>
      </c>
      <c r="F3665" s="1">
        <v>1.8697916666666668E-2</v>
      </c>
      <c r="G3665">
        <f>_xlfn.XLOOKUP($A3665,Product_pricing!$B:$B,Product_pricing!$C:$C)</f>
        <v>32</v>
      </c>
      <c r="H3665">
        <f t="shared" si="171"/>
        <v>99.84</v>
      </c>
      <c r="I3665" s="10">
        <f t="shared" si="172"/>
        <v>8.8102627842657835E-2</v>
      </c>
      <c r="J3665" t="str">
        <f>_xlfn.XLOOKUP(A3665,Product_Details!$A:$A,Product_Details!$G:$G,"mens")</f>
        <v>Womens</v>
      </c>
      <c r="K3665">
        <f t="shared" si="173"/>
        <v>1883.75</v>
      </c>
    </row>
    <row r="3666" spans="1:11" ht="15">
      <c r="A3666" t="s">
        <v>36</v>
      </c>
      <c r="B3666">
        <v>1</v>
      </c>
      <c r="C3666">
        <v>22</v>
      </c>
      <c r="D3666" t="s">
        <v>33</v>
      </c>
      <c r="E3666">
        <v>251709</v>
      </c>
      <c r="F3666" s="1">
        <v>1.8697916666666668E-2</v>
      </c>
      <c r="G3666">
        <f>_xlfn.XLOOKUP($A3666,Product_pricing!$B:$B,Product_pricing!$C:$C)</f>
        <v>23</v>
      </c>
      <c r="H3666">
        <f t="shared" si="171"/>
        <v>17.940000000000001</v>
      </c>
      <c r="I3666" s="10">
        <f t="shared" si="172"/>
        <v>1.5830940940477579E-2</v>
      </c>
      <c r="J3666" t="str">
        <f>_xlfn.XLOOKUP(A3666,Product_Details!$A:$A,Product_Details!$G:$G,"mens")</f>
        <v>Womens</v>
      </c>
      <c r="K3666">
        <f t="shared" si="173"/>
        <v>1883.75</v>
      </c>
    </row>
    <row r="3667" spans="1:11" ht="15">
      <c r="A3667" t="s">
        <v>38</v>
      </c>
      <c r="B3667">
        <v>2</v>
      </c>
      <c r="C3667">
        <v>22</v>
      </c>
      <c r="D3667" t="s">
        <v>33</v>
      </c>
      <c r="E3667">
        <v>251709</v>
      </c>
      <c r="F3667" s="1">
        <v>1.8697916666666668E-2</v>
      </c>
      <c r="G3667">
        <f>_xlfn.XLOOKUP($A3667,Product_pricing!$B:$B,Product_pricing!$C:$C)</f>
        <v>54</v>
      </c>
      <c r="H3667">
        <f t="shared" si="171"/>
        <v>84.240000000000009</v>
      </c>
      <c r="I3667" s="10">
        <f t="shared" si="172"/>
        <v>7.4336592242242552E-2</v>
      </c>
      <c r="J3667" t="str">
        <f>_xlfn.XLOOKUP(A3667,Product_Details!$A:$A,Product_Details!$G:$G,"mens")</f>
        <v>Womens</v>
      </c>
      <c r="K3667">
        <f t="shared" si="173"/>
        <v>1883.75</v>
      </c>
    </row>
    <row r="3668" spans="1:11" ht="15">
      <c r="A3668" t="s">
        <v>26</v>
      </c>
      <c r="B3668">
        <v>2</v>
      </c>
      <c r="C3668">
        <v>22</v>
      </c>
      <c r="D3668" t="s">
        <v>33</v>
      </c>
      <c r="E3668">
        <v>251709</v>
      </c>
      <c r="F3668" s="1">
        <v>1.8697916666666668E-2</v>
      </c>
      <c r="G3668">
        <f>_xlfn.XLOOKUP($A3668,Product_pricing!$B:$B,Product_pricing!$C:$C)</f>
        <v>17</v>
      </c>
      <c r="H3668">
        <f t="shared" si="171"/>
        <v>26.52</v>
      </c>
      <c r="I3668" s="10">
        <f t="shared" si="172"/>
        <v>2.3402260520705983E-2</v>
      </c>
      <c r="J3668" t="str">
        <f>_xlfn.XLOOKUP(A3668,Product_Details!$A:$A,Product_Details!$G:$G,"mens")</f>
        <v>Mens</v>
      </c>
      <c r="K3668">
        <f t="shared" si="173"/>
        <v>3780</v>
      </c>
    </row>
    <row r="3669" spans="1:11" ht="15">
      <c r="A3669" t="s">
        <v>27</v>
      </c>
      <c r="B3669">
        <v>2</v>
      </c>
      <c r="C3669">
        <v>22</v>
      </c>
      <c r="D3669" t="s">
        <v>33</v>
      </c>
      <c r="E3669">
        <v>251709</v>
      </c>
      <c r="F3669" s="1">
        <v>1.8697916666666668E-2</v>
      </c>
      <c r="G3669">
        <f>_xlfn.XLOOKUP($A3669,Product_pricing!$B:$B,Product_pricing!$C:$C)</f>
        <v>29</v>
      </c>
      <c r="H3669">
        <f t="shared" si="171"/>
        <v>45.24</v>
      </c>
      <c r="I3669" s="10">
        <f t="shared" si="172"/>
        <v>3.9921503241204331E-2</v>
      </c>
      <c r="J3669" t="str">
        <f>_xlfn.XLOOKUP(A3669,Product_Details!$A:$A,Product_Details!$G:$G,"mens")</f>
        <v>Mens</v>
      </c>
      <c r="K3669">
        <f t="shared" si="173"/>
        <v>3780</v>
      </c>
    </row>
    <row r="3670" spans="1:11" ht="15">
      <c r="A3670" t="s">
        <v>35</v>
      </c>
      <c r="B3670">
        <v>2</v>
      </c>
      <c r="C3670">
        <v>23</v>
      </c>
      <c r="D3670" t="s">
        <v>23</v>
      </c>
      <c r="E3670" t="s">
        <v>609</v>
      </c>
      <c r="F3670" s="1">
        <v>2.4564814814814817E-2</v>
      </c>
      <c r="G3670">
        <f>_xlfn.XLOOKUP($A3670,Product_pricing!$B:$B,Product_pricing!$C:$C)</f>
        <v>32</v>
      </c>
      <c r="H3670">
        <f t="shared" si="171"/>
        <v>49.28</v>
      </c>
      <c r="I3670" s="10">
        <f t="shared" si="172"/>
        <v>4.348655348644008E-2</v>
      </c>
      <c r="J3670" t="str">
        <f>_xlfn.XLOOKUP(A3670,Product_Details!$A:$A,Product_Details!$G:$G,"mens")</f>
        <v>Womens</v>
      </c>
      <c r="K3670">
        <f t="shared" si="173"/>
        <v>7535</v>
      </c>
    </row>
    <row r="3671" spans="1:11" ht="15">
      <c r="A3671" t="s">
        <v>25</v>
      </c>
      <c r="B3671">
        <v>1</v>
      </c>
      <c r="C3671">
        <v>23</v>
      </c>
      <c r="D3671" t="s">
        <v>23</v>
      </c>
      <c r="E3671" t="s">
        <v>609</v>
      </c>
      <c r="F3671" s="1">
        <v>2.4564814814814817E-2</v>
      </c>
      <c r="G3671">
        <f>_xlfn.XLOOKUP($A3671,Product_pricing!$B:$B,Product_pricing!$C:$C)</f>
        <v>40</v>
      </c>
      <c r="H3671">
        <f t="shared" si="171"/>
        <v>30.8</v>
      </c>
      <c r="I3671" s="10">
        <f t="shared" si="172"/>
        <v>2.7179095929025052E-2</v>
      </c>
      <c r="J3671" t="str">
        <f>_xlfn.XLOOKUP(A3671,Product_Details!$A:$A,Product_Details!$G:$G,"mens")</f>
        <v>Mens</v>
      </c>
      <c r="K3671">
        <f t="shared" si="173"/>
        <v>1890</v>
      </c>
    </row>
    <row r="3672" spans="1:11" ht="15">
      <c r="A3672" t="s">
        <v>41</v>
      </c>
      <c r="B3672">
        <v>1</v>
      </c>
      <c r="C3672">
        <v>23</v>
      </c>
      <c r="D3672" t="s">
        <v>23</v>
      </c>
      <c r="E3672" t="s">
        <v>609</v>
      </c>
      <c r="F3672" s="1">
        <v>2.4564814814814817E-2</v>
      </c>
      <c r="G3672">
        <f>_xlfn.XLOOKUP($A3672,Product_pricing!$B:$B,Product_pricing!$C:$C)</f>
        <v>10</v>
      </c>
      <c r="H3672">
        <f t="shared" si="171"/>
        <v>7.7</v>
      </c>
      <c r="I3672" s="10">
        <f t="shared" si="172"/>
        <v>6.7947739822562629E-3</v>
      </c>
      <c r="J3672" t="str">
        <f>_xlfn.XLOOKUP(A3672,Product_Details!$A:$A,Product_Details!$G:$G,"mens")</f>
        <v>Mens</v>
      </c>
      <c r="K3672">
        <f t="shared" si="173"/>
        <v>1890</v>
      </c>
    </row>
    <row r="3673" spans="1:11" ht="15">
      <c r="A3673" t="s">
        <v>31</v>
      </c>
      <c r="B3673">
        <v>1</v>
      </c>
      <c r="C3673">
        <v>23</v>
      </c>
      <c r="D3673" t="s">
        <v>23</v>
      </c>
      <c r="E3673" t="s">
        <v>609</v>
      </c>
      <c r="F3673" s="1">
        <v>2.4564814814814817E-2</v>
      </c>
      <c r="G3673">
        <f>_xlfn.XLOOKUP($A3673,Product_pricing!$B:$B,Product_pricing!$C:$C)</f>
        <v>57</v>
      </c>
      <c r="H3673">
        <f t="shared" si="171"/>
        <v>43.89</v>
      </c>
      <c r="I3673" s="10">
        <f t="shared" si="172"/>
        <v>3.8730211698860692E-2</v>
      </c>
      <c r="J3673" t="str">
        <f>_xlfn.XLOOKUP(A3673,Product_Details!$A:$A,Product_Details!$G:$G,"mens")</f>
        <v>Mens</v>
      </c>
      <c r="K3673">
        <f t="shared" si="173"/>
        <v>1890</v>
      </c>
    </row>
    <row r="3674" spans="1:11" ht="15">
      <c r="A3674" t="s">
        <v>26</v>
      </c>
      <c r="B3674">
        <v>1</v>
      </c>
      <c r="C3674">
        <v>23</v>
      </c>
      <c r="D3674" t="s">
        <v>23</v>
      </c>
      <c r="E3674" t="s">
        <v>609</v>
      </c>
      <c r="F3674" s="1">
        <v>2.4564814814814817E-2</v>
      </c>
      <c r="G3674">
        <f>_xlfn.XLOOKUP($A3674,Product_pricing!$B:$B,Product_pricing!$C:$C)</f>
        <v>17</v>
      </c>
      <c r="H3674">
        <f t="shared" si="171"/>
        <v>13.09</v>
      </c>
      <c r="I3674" s="10">
        <f t="shared" si="172"/>
        <v>1.1551115769835647E-2</v>
      </c>
      <c r="J3674" t="str">
        <f>_xlfn.XLOOKUP(A3674,Product_Details!$A:$A,Product_Details!$G:$G,"mens")</f>
        <v>Mens</v>
      </c>
      <c r="K3674">
        <f t="shared" si="173"/>
        <v>1890</v>
      </c>
    </row>
    <row r="3675" spans="1:11" ht="15">
      <c r="A3675" t="s">
        <v>35</v>
      </c>
      <c r="B3675">
        <v>4</v>
      </c>
      <c r="C3675">
        <v>13</v>
      </c>
      <c r="D3675" t="s">
        <v>33</v>
      </c>
      <c r="E3675" t="s">
        <v>610</v>
      </c>
      <c r="F3675" s="1">
        <v>6.2905092592592596E-3</v>
      </c>
      <c r="G3675">
        <f>_xlfn.XLOOKUP($A3675,Product_pricing!$B:$B,Product_pricing!$C:$C)</f>
        <v>32</v>
      </c>
      <c r="H3675">
        <f t="shared" si="171"/>
        <v>111.36</v>
      </c>
      <c r="I3675" s="10">
        <f t="shared" si="172"/>
        <v>9.8268315670656817E-2</v>
      </c>
      <c r="J3675" t="str">
        <f>_xlfn.XLOOKUP(A3675,Product_Details!$A:$A,Product_Details!$G:$G,"mens")</f>
        <v>Womens</v>
      </c>
      <c r="K3675">
        <f t="shared" si="173"/>
        <v>3767.5</v>
      </c>
    </row>
    <row r="3676" spans="1:11" ht="15">
      <c r="A3676" t="s">
        <v>38</v>
      </c>
      <c r="B3676">
        <v>4</v>
      </c>
      <c r="C3676">
        <v>13</v>
      </c>
      <c r="D3676" t="s">
        <v>33</v>
      </c>
      <c r="E3676" t="s">
        <v>610</v>
      </c>
      <c r="F3676" s="1">
        <v>6.2905092592592596E-3</v>
      </c>
      <c r="G3676">
        <f>_xlfn.XLOOKUP($A3676,Product_pricing!$B:$B,Product_pricing!$C:$C)</f>
        <v>54</v>
      </c>
      <c r="H3676">
        <f t="shared" si="171"/>
        <v>187.92</v>
      </c>
      <c r="I3676" s="10">
        <f t="shared" si="172"/>
        <v>0.16582778269423334</v>
      </c>
      <c r="J3676" t="str">
        <f>_xlfn.XLOOKUP(A3676,Product_Details!$A:$A,Product_Details!$G:$G,"mens")</f>
        <v>Womens</v>
      </c>
      <c r="K3676">
        <f t="shared" si="173"/>
        <v>3767.5</v>
      </c>
    </row>
    <row r="3677" spans="1:11" ht="15">
      <c r="A3677" t="s">
        <v>25</v>
      </c>
      <c r="B3677">
        <v>1</v>
      </c>
      <c r="C3677">
        <v>13</v>
      </c>
      <c r="D3677" t="s">
        <v>33</v>
      </c>
      <c r="E3677" t="s">
        <v>610</v>
      </c>
      <c r="F3677" s="1">
        <v>6.2905092592592596E-3</v>
      </c>
      <c r="G3677">
        <f>_xlfn.XLOOKUP($A3677,Product_pricing!$B:$B,Product_pricing!$C:$C)</f>
        <v>40</v>
      </c>
      <c r="H3677">
        <f t="shared" si="171"/>
        <v>34.799999999999997</v>
      </c>
      <c r="I3677" s="10">
        <f t="shared" si="172"/>
        <v>3.0708848647080247E-2</v>
      </c>
      <c r="J3677" t="str">
        <f>_xlfn.XLOOKUP(A3677,Product_Details!$A:$A,Product_Details!$G:$G,"mens")</f>
        <v>Mens</v>
      </c>
      <c r="K3677">
        <f t="shared" si="173"/>
        <v>2520</v>
      </c>
    </row>
    <row r="3678" spans="1:11" ht="15">
      <c r="A3678" t="s">
        <v>31</v>
      </c>
      <c r="B3678">
        <v>4</v>
      </c>
      <c r="C3678">
        <v>13</v>
      </c>
      <c r="D3678" t="s">
        <v>33</v>
      </c>
      <c r="E3678" t="s">
        <v>610</v>
      </c>
      <c r="F3678" s="1">
        <v>6.2905092592592596E-3</v>
      </c>
      <c r="G3678">
        <f>_xlfn.XLOOKUP($A3678,Product_pricing!$B:$B,Product_pricing!$C:$C)</f>
        <v>57</v>
      </c>
      <c r="H3678">
        <f t="shared" si="171"/>
        <v>198.35999999999999</v>
      </c>
      <c r="I3678" s="10">
        <f t="shared" si="172"/>
        <v>0.17504043728835741</v>
      </c>
      <c r="J3678" t="str">
        <f>_xlfn.XLOOKUP(A3678,Product_Details!$A:$A,Product_Details!$G:$G,"mens")</f>
        <v>Mens</v>
      </c>
      <c r="K3678">
        <f t="shared" si="173"/>
        <v>2520</v>
      </c>
    </row>
    <row r="3679" spans="1:11" ht="15">
      <c r="A3679" t="s">
        <v>32</v>
      </c>
      <c r="B3679">
        <v>3</v>
      </c>
      <c r="C3679">
        <v>13</v>
      </c>
      <c r="D3679" t="s">
        <v>33</v>
      </c>
      <c r="E3679" t="s">
        <v>610</v>
      </c>
      <c r="F3679" s="1">
        <v>6.2905092592592596E-3</v>
      </c>
      <c r="G3679">
        <f>_xlfn.XLOOKUP($A3679,Product_pricing!$B:$B,Product_pricing!$C:$C)</f>
        <v>36</v>
      </c>
      <c r="H3679">
        <f t="shared" si="171"/>
        <v>93.96</v>
      </c>
      <c r="I3679" s="10">
        <f t="shared" si="172"/>
        <v>8.2913891347116672E-2</v>
      </c>
      <c r="J3679" t="str">
        <f>_xlfn.XLOOKUP(A3679,Product_Details!$A:$A,Product_Details!$G:$G,"mens")</f>
        <v>Mens</v>
      </c>
      <c r="K3679">
        <f t="shared" si="173"/>
        <v>2520</v>
      </c>
    </row>
    <row r="3680" spans="1:11" ht="15">
      <c r="A3680" t="s">
        <v>22</v>
      </c>
      <c r="B3680">
        <v>4</v>
      </c>
      <c r="C3680">
        <v>19</v>
      </c>
      <c r="D3680" t="s">
        <v>23</v>
      </c>
      <c r="E3680" t="s">
        <v>611</v>
      </c>
      <c r="F3680" s="1">
        <v>1.707175925925926E-3</v>
      </c>
      <c r="G3680">
        <f>_xlfn.XLOOKUP($A3680,Product_pricing!$B:$B,Product_pricing!$C:$C)</f>
        <v>13</v>
      </c>
      <c r="H3680">
        <f t="shared" si="171"/>
        <v>42.120000000000005</v>
      </c>
      <c r="I3680" s="10">
        <f t="shared" si="172"/>
        <v>3.7168296121121276E-2</v>
      </c>
      <c r="J3680" t="str">
        <f>_xlfn.XLOOKUP(A3680,Product_Details!$A:$A,Product_Details!$G:$G,"mens")</f>
        <v>Womens</v>
      </c>
      <c r="K3680">
        <f t="shared" si="173"/>
        <v>1507</v>
      </c>
    </row>
    <row r="3681" spans="1:11" ht="15">
      <c r="A3681" t="s">
        <v>35</v>
      </c>
      <c r="B3681">
        <v>2</v>
      </c>
      <c r="C3681">
        <v>19</v>
      </c>
      <c r="D3681" t="s">
        <v>23</v>
      </c>
      <c r="E3681" t="s">
        <v>611</v>
      </c>
      <c r="F3681" s="1">
        <v>1.707175925925926E-3</v>
      </c>
      <c r="G3681">
        <f>_xlfn.XLOOKUP($A3681,Product_pricing!$B:$B,Product_pricing!$C:$C)</f>
        <v>32</v>
      </c>
      <c r="H3681">
        <f t="shared" si="171"/>
        <v>51.84</v>
      </c>
      <c r="I3681" s="10">
        <f t="shared" si="172"/>
        <v>4.5745595225995417E-2</v>
      </c>
      <c r="J3681" t="str">
        <f>_xlfn.XLOOKUP(A3681,Product_Details!$A:$A,Product_Details!$G:$G,"mens")</f>
        <v>Womens</v>
      </c>
      <c r="K3681">
        <f t="shared" si="173"/>
        <v>1507</v>
      </c>
    </row>
    <row r="3682" spans="1:11" ht="15">
      <c r="A3682" t="s">
        <v>29</v>
      </c>
      <c r="B3682">
        <v>2</v>
      </c>
      <c r="C3682">
        <v>19</v>
      </c>
      <c r="D3682" t="s">
        <v>23</v>
      </c>
      <c r="E3682" t="s">
        <v>611</v>
      </c>
      <c r="F3682" s="1">
        <v>1.707175925925926E-3</v>
      </c>
      <c r="G3682">
        <f>_xlfn.XLOOKUP($A3682,Product_pricing!$B:$B,Product_pricing!$C:$C)</f>
        <v>10</v>
      </c>
      <c r="H3682">
        <f t="shared" si="171"/>
        <v>16.200000000000003</v>
      </c>
      <c r="I3682" s="10">
        <f t="shared" si="172"/>
        <v>1.4295498508123568E-2</v>
      </c>
      <c r="J3682" t="str">
        <f>_xlfn.XLOOKUP(A3682,Product_Details!$A:$A,Product_Details!$G:$G,"mens")</f>
        <v>Womens</v>
      </c>
      <c r="K3682">
        <f t="shared" si="173"/>
        <v>1507</v>
      </c>
    </row>
    <row r="3683" spans="1:11" ht="15">
      <c r="A3683" t="s">
        <v>36</v>
      </c>
      <c r="B3683">
        <v>3</v>
      </c>
      <c r="C3683">
        <v>19</v>
      </c>
      <c r="D3683" t="s">
        <v>23</v>
      </c>
      <c r="E3683" t="s">
        <v>611</v>
      </c>
      <c r="F3683" s="1">
        <v>1.707175925925926E-3</v>
      </c>
      <c r="G3683">
        <f>_xlfn.XLOOKUP($A3683,Product_pricing!$B:$B,Product_pricing!$C:$C)</f>
        <v>23</v>
      </c>
      <c r="H3683">
        <f t="shared" si="171"/>
        <v>55.89</v>
      </c>
      <c r="I3683" s="10">
        <f t="shared" si="172"/>
        <v>4.9319469853026307E-2</v>
      </c>
      <c r="J3683" t="str">
        <f>_xlfn.XLOOKUP(A3683,Product_Details!$A:$A,Product_Details!$G:$G,"mens")</f>
        <v>Womens</v>
      </c>
      <c r="K3683">
        <f t="shared" si="173"/>
        <v>1507</v>
      </c>
    </row>
    <row r="3684" spans="1:11" ht="15">
      <c r="A3684" t="s">
        <v>30</v>
      </c>
      <c r="B3684">
        <v>2</v>
      </c>
      <c r="C3684">
        <v>19</v>
      </c>
      <c r="D3684" t="s">
        <v>23</v>
      </c>
      <c r="E3684" t="s">
        <v>611</v>
      </c>
      <c r="F3684" s="1">
        <v>1.707175925925926E-3</v>
      </c>
      <c r="G3684">
        <f>_xlfn.XLOOKUP($A3684,Product_pricing!$B:$B,Product_pricing!$C:$C)</f>
        <v>19</v>
      </c>
      <c r="H3684">
        <f t="shared" si="171"/>
        <v>30.78</v>
      </c>
      <c r="I3684" s="10">
        <f t="shared" si="172"/>
        <v>2.7161447165434775E-2</v>
      </c>
      <c r="J3684" t="str">
        <f>_xlfn.XLOOKUP(A3684,Product_Details!$A:$A,Product_Details!$G:$G,"mens")</f>
        <v>Womens</v>
      </c>
      <c r="K3684">
        <f t="shared" si="173"/>
        <v>1507</v>
      </c>
    </row>
    <row r="3685" spans="1:11" ht="15">
      <c r="A3685" t="s">
        <v>25</v>
      </c>
      <c r="B3685">
        <v>1</v>
      </c>
      <c r="C3685">
        <v>19</v>
      </c>
      <c r="D3685" t="s">
        <v>23</v>
      </c>
      <c r="E3685" t="s">
        <v>611</v>
      </c>
      <c r="F3685" s="1">
        <v>1.707175925925926E-3</v>
      </c>
      <c r="G3685">
        <f>_xlfn.XLOOKUP($A3685,Product_pricing!$B:$B,Product_pricing!$C:$C)</f>
        <v>40</v>
      </c>
      <c r="H3685">
        <f t="shared" si="171"/>
        <v>32.400000000000006</v>
      </c>
      <c r="I3685" s="10">
        <f t="shared" si="172"/>
        <v>2.8590997016247136E-2</v>
      </c>
      <c r="J3685" t="str">
        <f>_xlfn.XLOOKUP(A3685,Product_Details!$A:$A,Product_Details!$G:$G,"mens")</f>
        <v>Mens</v>
      </c>
      <c r="K3685">
        <f t="shared" si="173"/>
        <v>1260</v>
      </c>
    </row>
    <row r="3686" spans="1:11" ht="15">
      <c r="A3686" t="s">
        <v>41</v>
      </c>
      <c r="B3686">
        <v>5</v>
      </c>
      <c r="C3686">
        <v>19</v>
      </c>
      <c r="D3686" t="s">
        <v>23</v>
      </c>
      <c r="E3686" t="s">
        <v>611</v>
      </c>
      <c r="F3686" s="1">
        <v>1.707175925925926E-3</v>
      </c>
      <c r="G3686">
        <f>_xlfn.XLOOKUP($A3686,Product_pricing!$B:$B,Product_pricing!$C:$C)</f>
        <v>10</v>
      </c>
      <c r="H3686">
        <f t="shared" si="171"/>
        <v>40.5</v>
      </c>
      <c r="I3686" s="10">
        <f t="shared" si="172"/>
        <v>3.5738746270308909E-2</v>
      </c>
      <c r="J3686" t="str">
        <f>_xlfn.XLOOKUP(A3686,Product_Details!$A:$A,Product_Details!$G:$G,"mens")</f>
        <v>Mens</v>
      </c>
      <c r="K3686">
        <f t="shared" si="173"/>
        <v>1260</v>
      </c>
    </row>
    <row r="3687" spans="1:11" ht="15">
      <c r="A3687" t="s">
        <v>31</v>
      </c>
      <c r="B3687">
        <v>2</v>
      </c>
      <c r="C3687">
        <v>19</v>
      </c>
      <c r="D3687" t="s">
        <v>23</v>
      </c>
      <c r="E3687" t="s">
        <v>611</v>
      </c>
      <c r="F3687" s="1">
        <v>1.707175925925926E-3</v>
      </c>
      <c r="G3687">
        <f>_xlfn.XLOOKUP($A3687,Product_pricing!$B:$B,Product_pricing!$C:$C)</f>
        <v>57</v>
      </c>
      <c r="H3687">
        <f t="shared" si="171"/>
        <v>92.34</v>
      </c>
      <c r="I3687" s="10">
        <f t="shared" si="172"/>
        <v>8.1484341496304333E-2</v>
      </c>
      <c r="J3687" t="str">
        <f>_xlfn.XLOOKUP(A3687,Product_Details!$A:$A,Product_Details!$G:$G,"mens")</f>
        <v>Mens</v>
      </c>
      <c r="K3687">
        <f t="shared" si="173"/>
        <v>1260</v>
      </c>
    </row>
    <row r="3688" spans="1:11" ht="15">
      <c r="A3688" t="s">
        <v>32</v>
      </c>
      <c r="B3688">
        <v>1</v>
      </c>
      <c r="C3688">
        <v>19</v>
      </c>
      <c r="D3688" t="s">
        <v>23</v>
      </c>
      <c r="E3688" t="s">
        <v>611</v>
      </c>
      <c r="F3688" s="1">
        <v>1.707175925925926E-3</v>
      </c>
      <c r="G3688">
        <f>_xlfn.XLOOKUP($A3688,Product_pricing!$B:$B,Product_pricing!$C:$C)</f>
        <v>36</v>
      </c>
      <c r="H3688">
        <f t="shared" si="171"/>
        <v>29.160000000000004</v>
      </c>
      <c r="I3688" s="10">
        <f t="shared" si="172"/>
        <v>2.5731897314622422E-2</v>
      </c>
      <c r="J3688" t="str">
        <f>_xlfn.XLOOKUP(A3688,Product_Details!$A:$A,Product_Details!$G:$G,"mens")</f>
        <v>Mens</v>
      </c>
      <c r="K3688">
        <f t="shared" si="173"/>
        <v>1260</v>
      </c>
    </row>
    <row r="3689" spans="1:11" ht="15">
      <c r="A3689" t="s">
        <v>26</v>
      </c>
      <c r="B3689">
        <v>4</v>
      </c>
      <c r="C3689">
        <v>19</v>
      </c>
      <c r="D3689" t="s">
        <v>23</v>
      </c>
      <c r="E3689" t="s">
        <v>611</v>
      </c>
      <c r="F3689" s="1">
        <v>1.707175925925926E-3</v>
      </c>
      <c r="G3689">
        <f>_xlfn.XLOOKUP($A3689,Product_pricing!$B:$B,Product_pricing!$C:$C)</f>
        <v>17</v>
      </c>
      <c r="H3689">
        <f t="shared" si="171"/>
        <v>55.080000000000005</v>
      </c>
      <c r="I3689" s="10">
        <f t="shared" si="172"/>
        <v>4.8604694927620123E-2</v>
      </c>
      <c r="J3689" t="str">
        <f>_xlfn.XLOOKUP(A3689,Product_Details!$A:$A,Product_Details!$G:$G,"mens")</f>
        <v>Mens</v>
      </c>
      <c r="K3689">
        <f t="shared" si="173"/>
        <v>1260</v>
      </c>
    </row>
    <row r="3690" spans="1:11" ht="15">
      <c r="A3690" t="s">
        <v>27</v>
      </c>
      <c r="B3690">
        <v>2</v>
      </c>
      <c r="C3690">
        <v>19</v>
      </c>
      <c r="D3690" t="s">
        <v>23</v>
      </c>
      <c r="E3690" t="s">
        <v>611</v>
      </c>
      <c r="F3690" s="1">
        <v>1.707175925925926E-3</v>
      </c>
      <c r="G3690">
        <f>_xlfn.XLOOKUP($A3690,Product_pricing!$B:$B,Product_pricing!$C:$C)</f>
        <v>29</v>
      </c>
      <c r="H3690">
        <f t="shared" si="171"/>
        <v>46.980000000000004</v>
      </c>
      <c r="I3690" s="10">
        <f t="shared" si="172"/>
        <v>4.1456945673558343E-2</v>
      </c>
      <c r="J3690" t="str">
        <f>_xlfn.XLOOKUP(A3690,Product_Details!$A:$A,Product_Details!$G:$G,"mens")</f>
        <v>Mens</v>
      </c>
      <c r="K3690">
        <f t="shared" si="173"/>
        <v>1260</v>
      </c>
    </row>
    <row r="3691" spans="1:11" ht="15">
      <c r="A3691" t="s">
        <v>35</v>
      </c>
      <c r="B3691">
        <v>3</v>
      </c>
      <c r="C3691">
        <v>10</v>
      </c>
      <c r="D3691" t="s">
        <v>23</v>
      </c>
      <c r="E3691" t="s">
        <v>612</v>
      </c>
      <c r="F3691" s="1">
        <v>4.9861111111111104E-3</v>
      </c>
      <c r="G3691">
        <f>_xlfn.XLOOKUP($A3691,Product_pricing!$B:$B,Product_pricing!$C:$C)</f>
        <v>32</v>
      </c>
      <c r="H3691">
        <f t="shared" si="171"/>
        <v>86.4</v>
      </c>
      <c r="I3691" s="10">
        <f t="shared" si="172"/>
        <v>7.6242658709992361E-2</v>
      </c>
      <c r="J3691" t="str">
        <f>_xlfn.XLOOKUP(A3691,Product_Details!$A:$A,Product_Details!$G:$G,"mens")</f>
        <v>Womens</v>
      </c>
      <c r="K3691">
        <f t="shared" si="173"/>
        <v>7535</v>
      </c>
    </row>
    <row r="3692" spans="1:11" ht="15">
      <c r="A3692" t="s">
        <v>41</v>
      </c>
      <c r="B3692">
        <v>3</v>
      </c>
      <c r="C3692">
        <v>10</v>
      </c>
      <c r="D3692" t="s">
        <v>23</v>
      </c>
      <c r="E3692" t="s">
        <v>612</v>
      </c>
      <c r="F3692" s="1">
        <v>4.9861111111111104E-3</v>
      </c>
      <c r="G3692">
        <f>_xlfn.XLOOKUP($A3692,Product_pricing!$B:$B,Product_pricing!$C:$C)</f>
        <v>10</v>
      </c>
      <c r="H3692">
        <f t="shared" si="171"/>
        <v>27</v>
      </c>
      <c r="I3692" s="10">
        <f t="shared" si="172"/>
        <v>2.3825830846872609E-2</v>
      </c>
      <c r="J3692" t="str">
        <f>_xlfn.XLOOKUP(A3692,Product_Details!$A:$A,Product_Details!$G:$G,"mens")</f>
        <v>Mens</v>
      </c>
      <c r="K3692">
        <f t="shared" si="173"/>
        <v>2520</v>
      </c>
    </row>
    <row r="3693" spans="1:11" ht="15">
      <c r="A3693" t="s">
        <v>31</v>
      </c>
      <c r="B3693">
        <v>5</v>
      </c>
      <c r="C3693">
        <v>10</v>
      </c>
      <c r="D3693" t="s">
        <v>23</v>
      </c>
      <c r="E3693" t="s">
        <v>612</v>
      </c>
      <c r="F3693" s="1">
        <v>4.9861111111111104E-3</v>
      </c>
      <c r="G3693">
        <f>_xlfn.XLOOKUP($A3693,Product_pricing!$B:$B,Product_pricing!$C:$C)</f>
        <v>57</v>
      </c>
      <c r="H3693">
        <f t="shared" si="171"/>
        <v>256.5</v>
      </c>
      <c r="I3693" s="10">
        <f t="shared" si="172"/>
        <v>0.22634539304528978</v>
      </c>
      <c r="J3693" t="str">
        <f>_xlfn.XLOOKUP(A3693,Product_Details!$A:$A,Product_Details!$G:$G,"mens")</f>
        <v>Mens</v>
      </c>
      <c r="K3693">
        <f t="shared" si="173"/>
        <v>2520</v>
      </c>
    </row>
    <row r="3694" spans="1:11" ht="15">
      <c r="A3694" t="s">
        <v>32</v>
      </c>
      <c r="B3694">
        <v>5</v>
      </c>
      <c r="C3694">
        <v>10</v>
      </c>
      <c r="D3694" t="s">
        <v>23</v>
      </c>
      <c r="E3694" t="s">
        <v>612</v>
      </c>
      <c r="F3694" s="1">
        <v>4.9861111111111104E-3</v>
      </c>
      <c r="G3694">
        <f>_xlfn.XLOOKUP($A3694,Product_pricing!$B:$B,Product_pricing!$C:$C)</f>
        <v>36</v>
      </c>
      <c r="H3694">
        <f t="shared" si="171"/>
        <v>162</v>
      </c>
      <c r="I3694" s="10">
        <f t="shared" si="172"/>
        <v>0.14295498508123564</v>
      </c>
      <c r="J3694" t="str">
        <f>_xlfn.XLOOKUP(A3694,Product_Details!$A:$A,Product_Details!$G:$G,"mens")</f>
        <v>Mens</v>
      </c>
      <c r="K3694">
        <f t="shared" si="173"/>
        <v>2520</v>
      </c>
    </row>
    <row r="3695" spans="1:11" ht="15">
      <c r="A3695" t="s">
        <v>22</v>
      </c>
      <c r="B3695">
        <v>1</v>
      </c>
      <c r="C3695">
        <v>13</v>
      </c>
      <c r="D3695" t="s">
        <v>33</v>
      </c>
      <c r="E3695" t="s">
        <v>613</v>
      </c>
      <c r="F3695" s="1">
        <v>4.0157407407407412E-2</v>
      </c>
      <c r="G3695">
        <f>_xlfn.XLOOKUP($A3695,Product_pricing!$B:$B,Product_pricing!$C:$C)</f>
        <v>13</v>
      </c>
      <c r="H3695">
        <f t="shared" si="171"/>
        <v>11.31</v>
      </c>
      <c r="I3695" s="10">
        <f t="shared" si="172"/>
        <v>9.9803758103010828E-3</v>
      </c>
      <c r="J3695" t="str">
        <f>_xlfn.XLOOKUP(A3695,Product_Details!$A:$A,Product_Details!$G:$G,"mens")</f>
        <v>Womens</v>
      </c>
      <c r="K3695">
        <f t="shared" si="173"/>
        <v>1883.75</v>
      </c>
    </row>
    <row r="3696" spans="1:11" ht="15">
      <c r="A3696" t="s">
        <v>35</v>
      </c>
      <c r="B3696">
        <v>5</v>
      </c>
      <c r="C3696">
        <v>13</v>
      </c>
      <c r="D3696" t="s">
        <v>33</v>
      </c>
      <c r="E3696" t="s">
        <v>613</v>
      </c>
      <c r="F3696" s="1">
        <v>4.0157407407407412E-2</v>
      </c>
      <c r="G3696">
        <f>_xlfn.XLOOKUP($A3696,Product_pricing!$B:$B,Product_pricing!$C:$C)</f>
        <v>32</v>
      </c>
      <c r="H3696">
        <f t="shared" si="171"/>
        <v>139.19999999999999</v>
      </c>
      <c r="I3696" s="10">
        <f t="shared" si="172"/>
        <v>0.12283539458832099</v>
      </c>
      <c r="J3696" t="str">
        <f>_xlfn.XLOOKUP(A3696,Product_Details!$A:$A,Product_Details!$G:$G,"mens")</f>
        <v>Womens</v>
      </c>
      <c r="K3696">
        <f t="shared" si="173"/>
        <v>1883.75</v>
      </c>
    </row>
    <row r="3697" spans="1:11" ht="15">
      <c r="A3697" t="s">
        <v>36</v>
      </c>
      <c r="B3697">
        <v>2</v>
      </c>
      <c r="C3697">
        <v>13</v>
      </c>
      <c r="D3697" t="s">
        <v>33</v>
      </c>
      <c r="E3697" t="s">
        <v>613</v>
      </c>
      <c r="F3697" s="1">
        <v>4.0157407407407412E-2</v>
      </c>
      <c r="G3697">
        <f>_xlfn.XLOOKUP($A3697,Product_pricing!$B:$B,Product_pricing!$C:$C)</f>
        <v>23</v>
      </c>
      <c r="H3697">
        <f t="shared" si="171"/>
        <v>40.020000000000003</v>
      </c>
      <c r="I3697" s="10">
        <f t="shared" si="172"/>
        <v>3.5315175944142296E-2</v>
      </c>
      <c r="J3697" t="str">
        <f>_xlfn.XLOOKUP(A3697,Product_Details!$A:$A,Product_Details!$G:$G,"mens")</f>
        <v>Womens</v>
      </c>
      <c r="K3697">
        <f t="shared" si="173"/>
        <v>1883.75</v>
      </c>
    </row>
    <row r="3698" spans="1:11" ht="15">
      <c r="A3698" t="s">
        <v>38</v>
      </c>
      <c r="B3698">
        <v>2</v>
      </c>
      <c r="C3698">
        <v>13</v>
      </c>
      <c r="D3698" t="s">
        <v>33</v>
      </c>
      <c r="E3698" t="s">
        <v>613</v>
      </c>
      <c r="F3698" s="1">
        <v>4.0157407407407412E-2</v>
      </c>
      <c r="G3698">
        <f>_xlfn.XLOOKUP($A3698,Product_pricing!$B:$B,Product_pricing!$C:$C)</f>
        <v>54</v>
      </c>
      <c r="H3698">
        <f t="shared" si="171"/>
        <v>93.96</v>
      </c>
      <c r="I3698" s="10">
        <f t="shared" si="172"/>
        <v>8.2913891347116672E-2</v>
      </c>
      <c r="J3698" t="str">
        <f>_xlfn.XLOOKUP(A3698,Product_Details!$A:$A,Product_Details!$G:$G,"mens")</f>
        <v>Womens</v>
      </c>
      <c r="K3698">
        <f t="shared" si="173"/>
        <v>1883.75</v>
      </c>
    </row>
    <row r="3699" spans="1:11" ht="15">
      <c r="A3699" t="s">
        <v>25</v>
      </c>
      <c r="B3699">
        <v>5</v>
      </c>
      <c r="C3699">
        <v>13</v>
      </c>
      <c r="D3699" t="s">
        <v>33</v>
      </c>
      <c r="E3699" t="s">
        <v>613</v>
      </c>
      <c r="F3699" s="1">
        <v>4.0157407407407412E-2</v>
      </c>
      <c r="G3699">
        <f>_xlfn.XLOOKUP($A3699,Product_pricing!$B:$B,Product_pricing!$C:$C)</f>
        <v>40</v>
      </c>
      <c r="H3699">
        <f t="shared" si="171"/>
        <v>174</v>
      </c>
      <c r="I3699" s="10">
        <f t="shared" si="172"/>
        <v>0.15354424323540125</v>
      </c>
      <c r="J3699" t="str">
        <f>_xlfn.XLOOKUP(A3699,Product_Details!$A:$A,Product_Details!$G:$G,"mens")</f>
        <v>Mens</v>
      </c>
      <c r="K3699">
        <f t="shared" si="173"/>
        <v>1512</v>
      </c>
    </row>
    <row r="3700" spans="1:11" ht="15">
      <c r="A3700" t="s">
        <v>41</v>
      </c>
      <c r="B3700">
        <v>2</v>
      </c>
      <c r="C3700">
        <v>13</v>
      </c>
      <c r="D3700" t="s">
        <v>33</v>
      </c>
      <c r="E3700" t="s">
        <v>613</v>
      </c>
      <c r="F3700" s="1">
        <v>4.0157407407407412E-2</v>
      </c>
      <c r="G3700">
        <f>_xlfn.XLOOKUP($A3700,Product_pricing!$B:$B,Product_pricing!$C:$C)</f>
        <v>10</v>
      </c>
      <c r="H3700">
        <f t="shared" si="171"/>
        <v>17.399999999999999</v>
      </c>
      <c r="I3700" s="10">
        <f t="shared" si="172"/>
        <v>1.5354424323540124E-2</v>
      </c>
      <c r="J3700" t="str">
        <f>_xlfn.XLOOKUP(A3700,Product_Details!$A:$A,Product_Details!$G:$G,"mens")</f>
        <v>Mens</v>
      </c>
      <c r="K3700">
        <f t="shared" si="173"/>
        <v>1512</v>
      </c>
    </row>
    <row r="3701" spans="1:11" ht="15">
      <c r="A3701" t="s">
        <v>31</v>
      </c>
      <c r="B3701">
        <v>3</v>
      </c>
      <c r="C3701">
        <v>13</v>
      </c>
      <c r="D3701" t="s">
        <v>33</v>
      </c>
      <c r="E3701" t="s">
        <v>613</v>
      </c>
      <c r="F3701" s="1">
        <v>4.0157407407407412E-2</v>
      </c>
      <c r="G3701">
        <f>_xlfn.XLOOKUP($A3701,Product_pricing!$B:$B,Product_pricing!$C:$C)</f>
        <v>57</v>
      </c>
      <c r="H3701">
        <f t="shared" si="171"/>
        <v>148.77000000000001</v>
      </c>
      <c r="I3701" s="10">
        <f t="shared" si="172"/>
        <v>0.13128032796626807</v>
      </c>
      <c r="J3701" t="str">
        <f>_xlfn.XLOOKUP(A3701,Product_Details!$A:$A,Product_Details!$G:$G,"mens")</f>
        <v>Mens</v>
      </c>
      <c r="K3701">
        <f t="shared" si="173"/>
        <v>1512</v>
      </c>
    </row>
    <row r="3702" spans="1:11" ht="15">
      <c r="A3702" t="s">
        <v>32</v>
      </c>
      <c r="B3702">
        <v>3</v>
      </c>
      <c r="C3702">
        <v>13</v>
      </c>
      <c r="D3702" t="s">
        <v>33</v>
      </c>
      <c r="E3702" t="s">
        <v>613</v>
      </c>
      <c r="F3702" s="1">
        <v>4.0157407407407412E-2</v>
      </c>
      <c r="G3702">
        <f>_xlfn.XLOOKUP($A3702,Product_pricing!$B:$B,Product_pricing!$C:$C)</f>
        <v>36</v>
      </c>
      <c r="H3702">
        <f t="shared" si="171"/>
        <v>93.96</v>
      </c>
      <c r="I3702" s="10">
        <f t="shared" si="172"/>
        <v>8.2913891347116672E-2</v>
      </c>
      <c r="J3702" t="str">
        <f>_xlfn.XLOOKUP(A3702,Product_Details!$A:$A,Product_Details!$G:$G,"mens")</f>
        <v>Mens</v>
      </c>
      <c r="K3702">
        <f t="shared" si="173"/>
        <v>1512</v>
      </c>
    </row>
    <row r="3703" spans="1:11" ht="15">
      <c r="A3703" t="s">
        <v>26</v>
      </c>
      <c r="B3703">
        <v>3</v>
      </c>
      <c r="C3703">
        <v>13</v>
      </c>
      <c r="D3703" t="s">
        <v>33</v>
      </c>
      <c r="E3703" t="s">
        <v>613</v>
      </c>
      <c r="F3703" s="1">
        <v>4.0157407407407412E-2</v>
      </c>
      <c r="G3703">
        <f>_xlfn.XLOOKUP($A3703,Product_pricing!$B:$B,Product_pricing!$C:$C)</f>
        <v>17</v>
      </c>
      <c r="H3703">
        <f t="shared" si="171"/>
        <v>44.37</v>
      </c>
      <c r="I3703" s="10">
        <f t="shared" si="172"/>
        <v>3.9153782025027319E-2</v>
      </c>
      <c r="J3703" t="str">
        <f>_xlfn.XLOOKUP(A3703,Product_Details!$A:$A,Product_Details!$G:$G,"mens")</f>
        <v>Mens</v>
      </c>
      <c r="K3703">
        <f t="shared" si="173"/>
        <v>1512</v>
      </c>
    </row>
    <row r="3704" spans="1:11" ht="15">
      <c r="A3704" t="s">
        <v>35</v>
      </c>
      <c r="B3704">
        <v>1</v>
      </c>
      <c r="C3704">
        <v>13</v>
      </c>
      <c r="D3704" t="s">
        <v>23</v>
      </c>
      <c r="E3704">
        <v>157469</v>
      </c>
      <c r="F3704" s="1">
        <v>5.0659722222222226E-3</v>
      </c>
      <c r="G3704">
        <f>_xlfn.XLOOKUP($A3704,Product_pricing!$B:$B,Product_pricing!$C:$C)</f>
        <v>32</v>
      </c>
      <c r="H3704">
        <f t="shared" si="171"/>
        <v>27.84</v>
      </c>
      <c r="I3704" s="10">
        <f t="shared" si="172"/>
        <v>2.4567078917664204E-2</v>
      </c>
      <c r="J3704" t="str">
        <f>_xlfn.XLOOKUP(A3704,Product_Details!$A:$A,Product_Details!$G:$G,"mens")</f>
        <v>Womens</v>
      </c>
      <c r="K3704">
        <f t="shared" si="173"/>
        <v>2511.6666666666665</v>
      </c>
    </row>
    <row r="3705" spans="1:11" ht="15">
      <c r="A3705" t="s">
        <v>29</v>
      </c>
      <c r="B3705">
        <v>1</v>
      </c>
      <c r="C3705">
        <v>13</v>
      </c>
      <c r="D3705" t="s">
        <v>23</v>
      </c>
      <c r="E3705">
        <v>157469</v>
      </c>
      <c r="F3705" s="1">
        <v>5.0659722222222226E-3</v>
      </c>
      <c r="G3705">
        <f>_xlfn.XLOOKUP($A3705,Product_pricing!$B:$B,Product_pricing!$C:$C)</f>
        <v>10</v>
      </c>
      <c r="H3705">
        <f t="shared" si="171"/>
        <v>8.6999999999999993</v>
      </c>
      <c r="I3705" s="10">
        <f t="shared" si="172"/>
        <v>7.6772121617700619E-3</v>
      </c>
      <c r="J3705" t="str">
        <f>_xlfn.XLOOKUP(A3705,Product_Details!$A:$A,Product_Details!$G:$G,"mens")</f>
        <v>Womens</v>
      </c>
      <c r="K3705">
        <f t="shared" si="173"/>
        <v>2511.6666666666665</v>
      </c>
    </row>
    <row r="3706" spans="1:11" ht="15">
      <c r="A3706" t="s">
        <v>38</v>
      </c>
      <c r="B3706">
        <v>3</v>
      </c>
      <c r="C3706">
        <v>13</v>
      </c>
      <c r="D3706" t="s">
        <v>23</v>
      </c>
      <c r="E3706">
        <v>157469</v>
      </c>
      <c r="F3706" s="1">
        <v>5.0659722222222226E-3</v>
      </c>
      <c r="G3706">
        <f>_xlfn.XLOOKUP($A3706,Product_pricing!$B:$B,Product_pricing!$C:$C)</f>
        <v>54</v>
      </c>
      <c r="H3706">
        <f t="shared" si="171"/>
        <v>140.94</v>
      </c>
      <c r="I3706" s="10">
        <f t="shared" si="172"/>
        <v>0.12437083702067503</v>
      </c>
      <c r="J3706" t="str">
        <f>_xlfn.XLOOKUP(A3706,Product_Details!$A:$A,Product_Details!$G:$G,"mens")</f>
        <v>Womens</v>
      </c>
      <c r="K3706">
        <f t="shared" si="173"/>
        <v>2511.6666666666665</v>
      </c>
    </row>
    <row r="3707" spans="1:11" ht="15">
      <c r="A3707" t="s">
        <v>41</v>
      </c>
      <c r="B3707">
        <v>1</v>
      </c>
      <c r="C3707">
        <v>13</v>
      </c>
      <c r="D3707" t="s">
        <v>23</v>
      </c>
      <c r="E3707">
        <v>157469</v>
      </c>
      <c r="F3707" s="1">
        <v>5.0659722222222226E-3</v>
      </c>
      <c r="G3707">
        <f>_xlfn.XLOOKUP($A3707,Product_pricing!$B:$B,Product_pricing!$C:$C)</f>
        <v>10</v>
      </c>
      <c r="H3707">
        <f t="shared" si="171"/>
        <v>8.6999999999999993</v>
      </c>
      <c r="I3707" s="10">
        <f t="shared" si="172"/>
        <v>7.6772121617700619E-3</v>
      </c>
      <c r="J3707" t="str">
        <f>_xlfn.XLOOKUP(A3707,Product_Details!$A:$A,Product_Details!$G:$G,"mens")</f>
        <v>Mens</v>
      </c>
      <c r="K3707">
        <f t="shared" si="173"/>
        <v>1890</v>
      </c>
    </row>
    <row r="3708" spans="1:11" ht="15">
      <c r="A3708" t="s">
        <v>31</v>
      </c>
      <c r="B3708">
        <v>5</v>
      </c>
      <c r="C3708">
        <v>13</v>
      </c>
      <c r="D3708" t="s">
        <v>23</v>
      </c>
      <c r="E3708">
        <v>157469</v>
      </c>
      <c r="F3708" s="1">
        <v>5.0659722222222226E-3</v>
      </c>
      <c r="G3708">
        <f>_xlfn.XLOOKUP($A3708,Product_pricing!$B:$B,Product_pricing!$C:$C)</f>
        <v>57</v>
      </c>
      <c r="H3708">
        <f t="shared" si="171"/>
        <v>247.95</v>
      </c>
      <c r="I3708" s="10">
        <f t="shared" si="172"/>
        <v>0.21880054661044679</v>
      </c>
      <c r="J3708" t="str">
        <f>_xlfn.XLOOKUP(A3708,Product_Details!$A:$A,Product_Details!$G:$G,"mens")</f>
        <v>Mens</v>
      </c>
      <c r="K3708">
        <f t="shared" si="173"/>
        <v>1890</v>
      </c>
    </row>
    <row r="3709" spans="1:11" ht="15">
      <c r="A3709" t="s">
        <v>26</v>
      </c>
      <c r="B3709">
        <v>4</v>
      </c>
      <c r="C3709">
        <v>13</v>
      </c>
      <c r="D3709" t="s">
        <v>23</v>
      </c>
      <c r="E3709">
        <v>157469</v>
      </c>
      <c r="F3709" s="1">
        <v>5.0659722222222226E-3</v>
      </c>
      <c r="G3709">
        <f>_xlfn.XLOOKUP($A3709,Product_pricing!$B:$B,Product_pricing!$C:$C)</f>
        <v>17</v>
      </c>
      <c r="H3709">
        <f t="shared" si="171"/>
        <v>59.16</v>
      </c>
      <c r="I3709" s="10">
        <f t="shared" si="172"/>
        <v>5.2205042700036425E-2</v>
      </c>
      <c r="J3709" t="str">
        <f>_xlfn.XLOOKUP(A3709,Product_Details!$A:$A,Product_Details!$G:$G,"mens")</f>
        <v>Mens</v>
      </c>
      <c r="K3709">
        <f t="shared" si="173"/>
        <v>1890</v>
      </c>
    </row>
    <row r="3710" spans="1:11" ht="15">
      <c r="A3710" t="s">
        <v>27</v>
      </c>
      <c r="B3710">
        <v>2</v>
      </c>
      <c r="C3710">
        <v>13</v>
      </c>
      <c r="D3710" t="s">
        <v>23</v>
      </c>
      <c r="E3710">
        <v>157469</v>
      </c>
      <c r="F3710" s="1">
        <v>5.0659722222222226E-3</v>
      </c>
      <c r="G3710">
        <f>_xlfn.XLOOKUP($A3710,Product_pricing!$B:$B,Product_pricing!$C:$C)</f>
        <v>29</v>
      </c>
      <c r="H3710">
        <f t="shared" si="171"/>
        <v>50.46</v>
      </c>
      <c r="I3710" s="10">
        <f t="shared" si="172"/>
        <v>4.4527830538266366E-2</v>
      </c>
      <c r="J3710" t="str">
        <f>_xlfn.XLOOKUP(A3710,Product_Details!$A:$A,Product_Details!$G:$G,"mens")</f>
        <v>Mens</v>
      </c>
      <c r="K3710">
        <f t="shared" si="173"/>
        <v>1890</v>
      </c>
    </row>
    <row r="3711" spans="1:11" ht="15">
      <c r="A3711" t="s">
        <v>29</v>
      </c>
      <c r="B3711">
        <v>4</v>
      </c>
      <c r="C3711">
        <v>17</v>
      </c>
      <c r="D3711" t="s">
        <v>23</v>
      </c>
      <c r="E3711" t="s">
        <v>614</v>
      </c>
      <c r="F3711" s="1">
        <v>1.5729166666666666E-2</v>
      </c>
      <c r="G3711">
        <f>_xlfn.XLOOKUP($A3711,Product_pricing!$B:$B,Product_pricing!$C:$C)</f>
        <v>10</v>
      </c>
      <c r="H3711">
        <f t="shared" si="171"/>
        <v>33.199999999999996</v>
      </c>
      <c r="I3711" s="10">
        <f t="shared" si="172"/>
        <v>2.9296947559858171E-2</v>
      </c>
      <c r="J3711" t="str">
        <f>_xlfn.XLOOKUP(A3711,Product_Details!$A:$A,Product_Details!$G:$G,"mens")</f>
        <v>Womens</v>
      </c>
      <c r="K3711">
        <f t="shared" si="173"/>
        <v>2511.6666666666665</v>
      </c>
    </row>
    <row r="3712" spans="1:11" ht="15">
      <c r="A3712" t="s">
        <v>36</v>
      </c>
      <c r="B3712">
        <v>5</v>
      </c>
      <c r="C3712">
        <v>17</v>
      </c>
      <c r="D3712" t="s">
        <v>23</v>
      </c>
      <c r="E3712" t="s">
        <v>614</v>
      </c>
      <c r="F3712" s="1">
        <v>1.5729166666666666E-2</v>
      </c>
      <c r="G3712">
        <f>_xlfn.XLOOKUP($A3712,Product_pricing!$B:$B,Product_pricing!$C:$C)</f>
        <v>23</v>
      </c>
      <c r="H3712">
        <f t="shared" si="171"/>
        <v>95.449999999999989</v>
      </c>
      <c r="I3712" s="10">
        <f t="shared" si="172"/>
        <v>8.4228724234592225E-2</v>
      </c>
      <c r="J3712" t="str">
        <f>_xlfn.XLOOKUP(A3712,Product_Details!$A:$A,Product_Details!$G:$G,"mens")</f>
        <v>Womens</v>
      </c>
      <c r="K3712">
        <f t="shared" si="173"/>
        <v>2511.6666666666665</v>
      </c>
    </row>
    <row r="3713" spans="1:11" ht="15">
      <c r="A3713" t="s">
        <v>38</v>
      </c>
      <c r="B3713">
        <v>2</v>
      </c>
      <c r="C3713">
        <v>17</v>
      </c>
      <c r="D3713" t="s">
        <v>23</v>
      </c>
      <c r="E3713" t="s">
        <v>614</v>
      </c>
      <c r="F3713" s="1">
        <v>1.5729166666666666E-2</v>
      </c>
      <c r="G3713">
        <f>_xlfn.XLOOKUP($A3713,Product_pricing!$B:$B,Product_pricing!$C:$C)</f>
        <v>54</v>
      </c>
      <c r="H3713">
        <f t="shared" si="171"/>
        <v>89.64</v>
      </c>
      <c r="I3713" s="10">
        <f t="shared" si="172"/>
        <v>7.9101758411617068E-2</v>
      </c>
      <c r="J3713" t="str">
        <f>_xlfn.XLOOKUP(A3713,Product_Details!$A:$A,Product_Details!$G:$G,"mens")</f>
        <v>Womens</v>
      </c>
      <c r="K3713">
        <f t="shared" si="173"/>
        <v>2511.6666666666665</v>
      </c>
    </row>
    <row r="3714" spans="1:11" ht="15">
      <c r="A3714" t="s">
        <v>31</v>
      </c>
      <c r="B3714">
        <v>4</v>
      </c>
      <c r="C3714">
        <v>17</v>
      </c>
      <c r="D3714" t="s">
        <v>23</v>
      </c>
      <c r="E3714" t="s">
        <v>614</v>
      </c>
      <c r="F3714" s="1">
        <v>1.5729166666666666E-2</v>
      </c>
      <c r="G3714">
        <f>_xlfn.XLOOKUP($A3714,Product_pricing!$B:$B,Product_pricing!$C:$C)</f>
        <v>57</v>
      </c>
      <c r="H3714">
        <f t="shared" si="171"/>
        <v>189.23999999999998</v>
      </c>
      <c r="I3714" s="10">
        <f t="shared" si="172"/>
        <v>0.16699260109119154</v>
      </c>
      <c r="J3714" t="str">
        <f>_xlfn.XLOOKUP(A3714,Product_Details!$A:$A,Product_Details!$G:$G,"mens")</f>
        <v>Mens</v>
      </c>
      <c r="K3714">
        <f t="shared" si="173"/>
        <v>3780</v>
      </c>
    </row>
    <row r="3715" spans="1:11" ht="15">
      <c r="A3715" t="s">
        <v>27</v>
      </c>
      <c r="B3715">
        <v>5</v>
      </c>
      <c r="C3715">
        <v>17</v>
      </c>
      <c r="D3715" t="s">
        <v>23</v>
      </c>
      <c r="E3715" t="s">
        <v>614</v>
      </c>
      <c r="F3715" s="1">
        <v>1.5729166666666666E-2</v>
      </c>
      <c r="G3715">
        <f>_xlfn.XLOOKUP($A3715,Product_pricing!$B:$B,Product_pricing!$C:$C)</f>
        <v>29</v>
      </c>
      <c r="H3715">
        <f t="shared" ref="H3715:H3778" si="174">B3715*G3715*(1-C3715/100)</f>
        <v>120.35</v>
      </c>
      <c r="I3715" s="10">
        <f t="shared" ref="I3715:I3778" si="175">(H3715/SUM($H:$H))*1000</f>
        <v>0.10620143490448587</v>
      </c>
      <c r="J3715" t="str">
        <f>_xlfn.XLOOKUP(A3715,Product_Details!$A:$A,Product_Details!$G:$G,"mens")</f>
        <v>Mens</v>
      </c>
      <c r="K3715">
        <f t="shared" ref="K3715:K3778" si="176">COUNTIFS($J:$J, J3715) / COUNTIFS($J:$J, J3715, $E:$E, E3715)</f>
        <v>3780</v>
      </c>
    </row>
    <row r="3716" spans="1:11" ht="15">
      <c r="A3716" t="s">
        <v>22</v>
      </c>
      <c r="B3716">
        <v>5</v>
      </c>
      <c r="C3716">
        <v>7</v>
      </c>
      <c r="D3716" t="s">
        <v>33</v>
      </c>
      <c r="E3716" t="s">
        <v>615</v>
      </c>
      <c r="F3716" s="1">
        <v>8.626157407407407E-3</v>
      </c>
      <c r="G3716">
        <f>_xlfn.XLOOKUP($A3716,Product_pricing!$B:$B,Product_pricing!$C:$C)</f>
        <v>13</v>
      </c>
      <c r="H3716">
        <f t="shared" si="174"/>
        <v>60.449999999999996</v>
      </c>
      <c r="I3716" s="10">
        <f t="shared" si="175"/>
        <v>5.3343387951609228E-2</v>
      </c>
      <c r="J3716" t="str">
        <f>_xlfn.XLOOKUP(A3716,Product_Details!$A:$A,Product_Details!$G:$G,"mens")</f>
        <v>Womens</v>
      </c>
      <c r="K3716">
        <f t="shared" si="176"/>
        <v>2511.6666666666665</v>
      </c>
    </row>
    <row r="3717" spans="1:11" ht="15">
      <c r="A3717" t="s">
        <v>35</v>
      </c>
      <c r="B3717">
        <v>2</v>
      </c>
      <c r="C3717">
        <v>7</v>
      </c>
      <c r="D3717" t="s">
        <v>33</v>
      </c>
      <c r="E3717" t="s">
        <v>615</v>
      </c>
      <c r="F3717" s="1">
        <v>8.626157407407407E-3</v>
      </c>
      <c r="G3717">
        <f>_xlfn.XLOOKUP($A3717,Product_pricing!$B:$B,Product_pricing!$C:$C)</f>
        <v>32</v>
      </c>
      <c r="H3717">
        <f t="shared" si="174"/>
        <v>59.519999999999996</v>
      </c>
      <c r="I3717" s="10">
        <f t="shared" si="175"/>
        <v>5.25227204446614E-2</v>
      </c>
      <c r="J3717" t="str">
        <f>_xlfn.XLOOKUP(A3717,Product_Details!$A:$A,Product_Details!$G:$G,"mens")</f>
        <v>Womens</v>
      </c>
      <c r="K3717">
        <f t="shared" si="176"/>
        <v>2511.6666666666665</v>
      </c>
    </row>
    <row r="3718" spans="1:11" ht="15">
      <c r="A3718" t="s">
        <v>36</v>
      </c>
      <c r="B3718">
        <v>2</v>
      </c>
      <c r="C3718">
        <v>7</v>
      </c>
      <c r="D3718" t="s">
        <v>33</v>
      </c>
      <c r="E3718" t="s">
        <v>615</v>
      </c>
      <c r="F3718" s="1">
        <v>8.626157407407407E-3</v>
      </c>
      <c r="G3718">
        <f>_xlfn.XLOOKUP($A3718,Product_pricing!$B:$B,Product_pricing!$C:$C)</f>
        <v>23</v>
      </c>
      <c r="H3718">
        <f t="shared" si="174"/>
        <v>42.779999999999994</v>
      </c>
      <c r="I3718" s="10">
        <f t="shared" si="175"/>
        <v>3.7750705319600376E-2</v>
      </c>
      <c r="J3718" t="str">
        <f>_xlfn.XLOOKUP(A3718,Product_Details!$A:$A,Product_Details!$G:$G,"mens")</f>
        <v>Womens</v>
      </c>
      <c r="K3718">
        <f t="shared" si="176"/>
        <v>2511.6666666666665</v>
      </c>
    </row>
    <row r="3719" spans="1:11" ht="15">
      <c r="A3719" t="s">
        <v>25</v>
      </c>
      <c r="B3719">
        <v>4</v>
      </c>
      <c r="C3719">
        <v>7</v>
      </c>
      <c r="D3719" t="s">
        <v>33</v>
      </c>
      <c r="E3719" t="s">
        <v>615</v>
      </c>
      <c r="F3719" s="1">
        <v>8.626157407407407E-3</v>
      </c>
      <c r="G3719">
        <f>_xlfn.XLOOKUP($A3719,Product_pricing!$B:$B,Product_pricing!$C:$C)</f>
        <v>40</v>
      </c>
      <c r="H3719">
        <f t="shared" si="174"/>
        <v>148.79999999999998</v>
      </c>
      <c r="I3719" s="10">
        <f t="shared" si="175"/>
        <v>0.13130680111165347</v>
      </c>
      <c r="J3719" t="str">
        <f>_xlfn.XLOOKUP(A3719,Product_Details!$A:$A,Product_Details!$G:$G,"mens")</f>
        <v>Mens</v>
      </c>
      <c r="K3719">
        <f t="shared" si="176"/>
        <v>3780</v>
      </c>
    </row>
    <row r="3720" spans="1:11" ht="15">
      <c r="A3720" t="s">
        <v>26</v>
      </c>
      <c r="B3720">
        <v>3</v>
      </c>
      <c r="C3720">
        <v>7</v>
      </c>
      <c r="D3720" t="s">
        <v>33</v>
      </c>
      <c r="E3720" t="s">
        <v>615</v>
      </c>
      <c r="F3720" s="1">
        <v>8.626157407407407E-3</v>
      </c>
      <c r="G3720">
        <f>_xlfn.XLOOKUP($A3720,Product_pricing!$B:$B,Product_pricing!$C:$C)</f>
        <v>17</v>
      </c>
      <c r="H3720">
        <f t="shared" si="174"/>
        <v>47.43</v>
      </c>
      <c r="I3720" s="10">
        <f t="shared" si="175"/>
        <v>4.1854042854339552E-2</v>
      </c>
      <c r="J3720" t="str">
        <f>_xlfn.XLOOKUP(A3720,Product_Details!$A:$A,Product_Details!$G:$G,"mens")</f>
        <v>Mens</v>
      </c>
      <c r="K3720">
        <f t="shared" si="176"/>
        <v>3780</v>
      </c>
    </row>
    <row r="3721" spans="1:11" ht="15">
      <c r="A3721" t="s">
        <v>22</v>
      </c>
      <c r="B3721">
        <v>5</v>
      </c>
      <c r="C3721">
        <v>3</v>
      </c>
      <c r="D3721" t="s">
        <v>33</v>
      </c>
      <c r="E3721" t="s">
        <v>616</v>
      </c>
      <c r="F3721" s="1">
        <v>6.8564814814814808E-3</v>
      </c>
      <c r="G3721">
        <f>_xlfn.XLOOKUP($A3721,Product_pricing!$B:$B,Product_pricing!$C:$C)</f>
        <v>13</v>
      </c>
      <c r="H3721">
        <f t="shared" si="174"/>
        <v>63.05</v>
      </c>
      <c r="I3721" s="10">
        <f t="shared" si="175"/>
        <v>5.5637727218345111E-2</v>
      </c>
      <c r="J3721" t="str">
        <f>_xlfn.XLOOKUP(A3721,Product_Details!$A:$A,Product_Details!$G:$G,"mens")</f>
        <v>Womens</v>
      </c>
      <c r="K3721">
        <f t="shared" si="176"/>
        <v>1883.75</v>
      </c>
    </row>
    <row r="3722" spans="1:11" ht="15">
      <c r="A3722" t="s">
        <v>35</v>
      </c>
      <c r="B3722">
        <v>2</v>
      </c>
      <c r="C3722">
        <v>3</v>
      </c>
      <c r="D3722" t="s">
        <v>33</v>
      </c>
      <c r="E3722" t="s">
        <v>616</v>
      </c>
      <c r="F3722" s="1">
        <v>6.8564814814814808E-3</v>
      </c>
      <c r="G3722">
        <f>_xlfn.XLOOKUP($A3722,Product_pricing!$B:$B,Product_pricing!$C:$C)</f>
        <v>32</v>
      </c>
      <c r="H3722">
        <f t="shared" si="174"/>
        <v>62.08</v>
      </c>
      <c r="I3722" s="10">
        <f t="shared" si="175"/>
        <v>5.4781762184216723E-2</v>
      </c>
      <c r="J3722" t="str">
        <f>_xlfn.XLOOKUP(A3722,Product_Details!$A:$A,Product_Details!$G:$G,"mens")</f>
        <v>Womens</v>
      </c>
      <c r="K3722">
        <f t="shared" si="176"/>
        <v>1883.75</v>
      </c>
    </row>
    <row r="3723" spans="1:11" ht="15">
      <c r="A3723" t="s">
        <v>30</v>
      </c>
      <c r="B3723">
        <v>3</v>
      </c>
      <c r="C3723">
        <v>3</v>
      </c>
      <c r="D3723" t="s">
        <v>33</v>
      </c>
      <c r="E3723" t="s">
        <v>616</v>
      </c>
      <c r="F3723" s="1">
        <v>6.8564814814814808E-3</v>
      </c>
      <c r="G3723">
        <f>_xlfn.XLOOKUP($A3723,Product_pricing!$B:$B,Product_pricing!$C:$C)</f>
        <v>19</v>
      </c>
      <c r="H3723">
        <f t="shared" si="174"/>
        <v>55.29</v>
      </c>
      <c r="I3723" s="10">
        <f t="shared" si="175"/>
        <v>4.8790006945318015E-2</v>
      </c>
      <c r="J3723" t="str">
        <f>_xlfn.XLOOKUP(A3723,Product_Details!$A:$A,Product_Details!$G:$G,"mens")</f>
        <v>Womens</v>
      </c>
      <c r="K3723">
        <f t="shared" si="176"/>
        <v>1883.75</v>
      </c>
    </row>
    <row r="3724" spans="1:11" ht="15">
      <c r="A3724" t="s">
        <v>38</v>
      </c>
      <c r="B3724">
        <v>3</v>
      </c>
      <c r="C3724">
        <v>3</v>
      </c>
      <c r="D3724" t="s">
        <v>33</v>
      </c>
      <c r="E3724" t="s">
        <v>616</v>
      </c>
      <c r="F3724" s="1">
        <v>6.8564814814814808E-3</v>
      </c>
      <c r="G3724">
        <f>_xlfn.XLOOKUP($A3724,Product_pricing!$B:$B,Product_pricing!$C:$C)</f>
        <v>54</v>
      </c>
      <c r="H3724">
        <f t="shared" si="174"/>
        <v>157.13999999999999</v>
      </c>
      <c r="I3724" s="10">
        <f t="shared" si="175"/>
        <v>0.13866633552879859</v>
      </c>
      <c r="J3724" t="str">
        <f>_xlfn.XLOOKUP(A3724,Product_Details!$A:$A,Product_Details!$G:$G,"mens")</f>
        <v>Womens</v>
      </c>
      <c r="K3724">
        <f t="shared" si="176"/>
        <v>1883.75</v>
      </c>
    </row>
    <row r="3725" spans="1:11" ht="15">
      <c r="A3725" t="s">
        <v>25</v>
      </c>
      <c r="B3725">
        <v>1</v>
      </c>
      <c r="C3725">
        <v>3</v>
      </c>
      <c r="D3725" t="s">
        <v>33</v>
      </c>
      <c r="E3725" t="s">
        <v>616</v>
      </c>
      <c r="F3725" s="1">
        <v>6.8564814814814808E-3</v>
      </c>
      <c r="G3725">
        <f>_xlfn.XLOOKUP($A3725,Product_pricing!$B:$B,Product_pricing!$C:$C)</f>
        <v>40</v>
      </c>
      <c r="H3725">
        <f t="shared" si="174"/>
        <v>38.799999999999997</v>
      </c>
      <c r="I3725" s="10">
        <f t="shared" si="175"/>
        <v>3.423860136513545E-2</v>
      </c>
      <c r="J3725" t="str">
        <f>_xlfn.XLOOKUP(A3725,Product_Details!$A:$A,Product_Details!$G:$G,"mens")</f>
        <v>Mens</v>
      </c>
      <c r="K3725">
        <f t="shared" si="176"/>
        <v>1890</v>
      </c>
    </row>
    <row r="3726" spans="1:11" ht="15">
      <c r="A3726" t="s">
        <v>31</v>
      </c>
      <c r="B3726">
        <v>5</v>
      </c>
      <c r="C3726">
        <v>3</v>
      </c>
      <c r="D3726" t="s">
        <v>33</v>
      </c>
      <c r="E3726" t="s">
        <v>616</v>
      </c>
      <c r="F3726" s="1">
        <v>6.8564814814814808E-3</v>
      </c>
      <c r="G3726">
        <f>_xlfn.XLOOKUP($A3726,Product_pricing!$B:$B,Product_pricing!$C:$C)</f>
        <v>57</v>
      </c>
      <c r="H3726">
        <f t="shared" si="174"/>
        <v>276.45</v>
      </c>
      <c r="I3726" s="10">
        <f t="shared" si="175"/>
        <v>0.24395003472659008</v>
      </c>
      <c r="J3726" t="str">
        <f>_xlfn.XLOOKUP(A3726,Product_Details!$A:$A,Product_Details!$G:$G,"mens")</f>
        <v>Mens</v>
      </c>
      <c r="K3726">
        <f t="shared" si="176"/>
        <v>1890</v>
      </c>
    </row>
    <row r="3727" spans="1:11" ht="15">
      <c r="A3727" t="s">
        <v>32</v>
      </c>
      <c r="B3727">
        <v>2</v>
      </c>
      <c r="C3727">
        <v>3</v>
      </c>
      <c r="D3727" t="s">
        <v>33</v>
      </c>
      <c r="E3727" t="s">
        <v>616</v>
      </c>
      <c r="F3727" s="1">
        <v>6.8564814814814808E-3</v>
      </c>
      <c r="G3727">
        <f>_xlfn.XLOOKUP($A3727,Product_pricing!$B:$B,Product_pricing!$C:$C)</f>
        <v>36</v>
      </c>
      <c r="H3727">
        <f t="shared" si="174"/>
        <v>69.84</v>
      </c>
      <c r="I3727" s="10">
        <f t="shared" si="175"/>
        <v>6.1629482457243825E-2</v>
      </c>
      <c r="J3727" t="str">
        <f>_xlfn.XLOOKUP(A3727,Product_Details!$A:$A,Product_Details!$G:$G,"mens")</f>
        <v>Mens</v>
      </c>
      <c r="K3727">
        <f t="shared" si="176"/>
        <v>1890</v>
      </c>
    </row>
    <row r="3728" spans="1:11" ht="15">
      <c r="A3728" t="s">
        <v>26</v>
      </c>
      <c r="B3728">
        <v>1</v>
      </c>
      <c r="C3728">
        <v>3</v>
      </c>
      <c r="D3728" t="s">
        <v>33</v>
      </c>
      <c r="E3728" t="s">
        <v>616</v>
      </c>
      <c r="F3728" s="1">
        <v>6.8564814814814808E-3</v>
      </c>
      <c r="G3728">
        <f>_xlfn.XLOOKUP($A3728,Product_pricing!$B:$B,Product_pricing!$C:$C)</f>
        <v>17</v>
      </c>
      <c r="H3728">
        <f t="shared" si="174"/>
        <v>16.489999999999998</v>
      </c>
      <c r="I3728" s="10">
        <f t="shared" si="175"/>
        <v>1.4551405580182565E-2</v>
      </c>
      <c r="J3728" t="str">
        <f>_xlfn.XLOOKUP(A3728,Product_Details!$A:$A,Product_Details!$G:$G,"mens")</f>
        <v>Mens</v>
      </c>
      <c r="K3728">
        <f t="shared" si="176"/>
        <v>1890</v>
      </c>
    </row>
    <row r="3729" spans="1:11" ht="15">
      <c r="A3729" t="s">
        <v>35</v>
      </c>
      <c r="B3729">
        <v>3</v>
      </c>
      <c r="C3729">
        <v>10</v>
      </c>
      <c r="D3729" t="s">
        <v>33</v>
      </c>
      <c r="E3729" t="s">
        <v>617</v>
      </c>
      <c r="F3729" s="1">
        <v>2.3556712962962963E-2</v>
      </c>
      <c r="G3729">
        <f>_xlfn.XLOOKUP($A3729,Product_pricing!$B:$B,Product_pricing!$C:$C)</f>
        <v>32</v>
      </c>
      <c r="H3729">
        <f t="shared" si="174"/>
        <v>86.4</v>
      </c>
      <c r="I3729" s="10">
        <f t="shared" si="175"/>
        <v>7.6242658709992361E-2</v>
      </c>
      <c r="J3729" t="str">
        <f>_xlfn.XLOOKUP(A3729,Product_Details!$A:$A,Product_Details!$G:$G,"mens")</f>
        <v>Womens</v>
      </c>
      <c r="K3729">
        <f t="shared" si="176"/>
        <v>2511.6666666666665</v>
      </c>
    </row>
    <row r="3730" spans="1:11" ht="15">
      <c r="A3730" t="s">
        <v>29</v>
      </c>
      <c r="B3730">
        <v>2</v>
      </c>
      <c r="C3730">
        <v>10</v>
      </c>
      <c r="D3730" t="s">
        <v>33</v>
      </c>
      <c r="E3730" t="s">
        <v>617</v>
      </c>
      <c r="F3730" s="1">
        <v>2.3556712962962963E-2</v>
      </c>
      <c r="G3730">
        <f>_xlfn.XLOOKUP($A3730,Product_pricing!$B:$B,Product_pricing!$C:$C)</f>
        <v>10</v>
      </c>
      <c r="H3730">
        <f t="shared" si="174"/>
        <v>18</v>
      </c>
      <c r="I3730" s="10">
        <f t="shared" si="175"/>
        <v>1.5883887231248409E-2</v>
      </c>
      <c r="J3730" t="str">
        <f>_xlfn.XLOOKUP(A3730,Product_Details!$A:$A,Product_Details!$G:$G,"mens")</f>
        <v>Womens</v>
      </c>
      <c r="K3730">
        <f t="shared" si="176"/>
        <v>2511.6666666666665</v>
      </c>
    </row>
    <row r="3731" spans="1:11" ht="15">
      <c r="A3731" t="s">
        <v>38</v>
      </c>
      <c r="B3731">
        <v>2</v>
      </c>
      <c r="C3731">
        <v>10</v>
      </c>
      <c r="D3731" t="s">
        <v>33</v>
      </c>
      <c r="E3731" t="s">
        <v>617</v>
      </c>
      <c r="F3731" s="1">
        <v>2.3556712962962963E-2</v>
      </c>
      <c r="G3731">
        <f>_xlfn.XLOOKUP($A3731,Product_pricing!$B:$B,Product_pricing!$C:$C)</f>
        <v>54</v>
      </c>
      <c r="H3731">
        <f t="shared" si="174"/>
        <v>97.2</v>
      </c>
      <c r="I3731" s="10">
        <f t="shared" si="175"/>
        <v>8.5772991048741393E-2</v>
      </c>
      <c r="J3731" t="str">
        <f>_xlfn.XLOOKUP(A3731,Product_Details!$A:$A,Product_Details!$G:$G,"mens")</f>
        <v>Womens</v>
      </c>
      <c r="K3731">
        <f t="shared" si="176"/>
        <v>2511.6666666666665</v>
      </c>
    </row>
    <row r="3732" spans="1:11" ht="15">
      <c r="A3732" t="s">
        <v>25</v>
      </c>
      <c r="B3732">
        <v>1</v>
      </c>
      <c r="C3732">
        <v>10</v>
      </c>
      <c r="D3732" t="s">
        <v>33</v>
      </c>
      <c r="E3732" t="s">
        <v>617</v>
      </c>
      <c r="F3732" s="1">
        <v>2.3556712962962963E-2</v>
      </c>
      <c r="G3732">
        <f>_xlfn.XLOOKUP($A3732,Product_pricing!$B:$B,Product_pricing!$C:$C)</f>
        <v>40</v>
      </c>
      <c r="H3732">
        <f t="shared" si="174"/>
        <v>36</v>
      </c>
      <c r="I3732" s="10">
        <f t="shared" si="175"/>
        <v>3.1767774462496817E-2</v>
      </c>
      <c r="J3732" t="str">
        <f>_xlfn.XLOOKUP(A3732,Product_Details!$A:$A,Product_Details!$G:$G,"mens")</f>
        <v>Mens</v>
      </c>
      <c r="K3732">
        <f t="shared" si="176"/>
        <v>1890</v>
      </c>
    </row>
    <row r="3733" spans="1:11" ht="15">
      <c r="A3733" t="s">
        <v>31</v>
      </c>
      <c r="B3733">
        <v>2</v>
      </c>
      <c r="C3733">
        <v>10</v>
      </c>
      <c r="D3733" t="s">
        <v>33</v>
      </c>
      <c r="E3733" t="s">
        <v>617</v>
      </c>
      <c r="F3733" s="1">
        <v>2.3556712962962963E-2</v>
      </c>
      <c r="G3733">
        <f>_xlfn.XLOOKUP($A3733,Product_pricing!$B:$B,Product_pricing!$C:$C)</f>
        <v>57</v>
      </c>
      <c r="H3733">
        <f t="shared" si="174"/>
        <v>102.60000000000001</v>
      </c>
      <c r="I3733" s="10">
        <f t="shared" si="175"/>
        <v>9.0538157218115922E-2</v>
      </c>
      <c r="J3733" t="str">
        <f>_xlfn.XLOOKUP(A3733,Product_Details!$A:$A,Product_Details!$G:$G,"mens")</f>
        <v>Mens</v>
      </c>
      <c r="K3733">
        <f t="shared" si="176"/>
        <v>1890</v>
      </c>
    </row>
    <row r="3734" spans="1:11" ht="15">
      <c r="A3734" t="s">
        <v>32</v>
      </c>
      <c r="B3734">
        <v>3</v>
      </c>
      <c r="C3734">
        <v>10</v>
      </c>
      <c r="D3734" t="s">
        <v>33</v>
      </c>
      <c r="E3734" t="s">
        <v>617</v>
      </c>
      <c r="F3734" s="1">
        <v>2.3556712962962963E-2</v>
      </c>
      <c r="G3734">
        <f>_xlfn.XLOOKUP($A3734,Product_pricing!$B:$B,Product_pricing!$C:$C)</f>
        <v>36</v>
      </c>
      <c r="H3734">
        <f t="shared" si="174"/>
        <v>97.2</v>
      </c>
      <c r="I3734" s="10">
        <f t="shared" si="175"/>
        <v>8.5772991048741393E-2</v>
      </c>
      <c r="J3734" t="str">
        <f>_xlfn.XLOOKUP(A3734,Product_Details!$A:$A,Product_Details!$G:$G,"mens")</f>
        <v>Mens</v>
      </c>
      <c r="K3734">
        <f t="shared" si="176"/>
        <v>1890</v>
      </c>
    </row>
    <row r="3735" spans="1:11" ht="15">
      <c r="A3735" t="s">
        <v>26</v>
      </c>
      <c r="B3735">
        <v>2</v>
      </c>
      <c r="C3735">
        <v>10</v>
      </c>
      <c r="D3735" t="s">
        <v>33</v>
      </c>
      <c r="E3735" t="s">
        <v>617</v>
      </c>
      <c r="F3735" s="1">
        <v>2.3556712962962963E-2</v>
      </c>
      <c r="G3735">
        <f>_xlfn.XLOOKUP($A3735,Product_pricing!$B:$B,Product_pricing!$C:$C)</f>
        <v>17</v>
      </c>
      <c r="H3735">
        <f t="shared" si="174"/>
        <v>30.6</v>
      </c>
      <c r="I3735" s="10">
        <f t="shared" si="175"/>
        <v>2.7002608293122295E-2</v>
      </c>
      <c r="J3735" t="str">
        <f>_xlfn.XLOOKUP(A3735,Product_Details!$A:$A,Product_Details!$G:$G,"mens")</f>
        <v>Mens</v>
      </c>
      <c r="K3735">
        <f t="shared" si="176"/>
        <v>1890</v>
      </c>
    </row>
    <row r="3736" spans="1:11" ht="15">
      <c r="A3736" t="s">
        <v>22</v>
      </c>
      <c r="B3736">
        <v>4</v>
      </c>
      <c r="C3736">
        <v>4</v>
      </c>
      <c r="D3736" t="s">
        <v>33</v>
      </c>
      <c r="E3736" s="2" t="s">
        <v>618</v>
      </c>
      <c r="F3736" s="1">
        <v>3.27037037037037E-2</v>
      </c>
      <c r="G3736">
        <f>_xlfn.XLOOKUP($A3736,Product_pricing!$B:$B,Product_pricing!$C:$C)</f>
        <v>13</v>
      </c>
      <c r="H3736">
        <f t="shared" si="174"/>
        <v>49.92</v>
      </c>
      <c r="I3736" s="10">
        <f t="shared" si="175"/>
        <v>4.4051313921328918E-2</v>
      </c>
      <c r="J3736" t="str">
        <f>_xlfn.XLOOKUP(A3736,Product_Details!$A:$A,Product_Details!$G:$G,"mens")</f>
        <v>Womens</v>
      </c>
      <c r="K3736">
        <f t="shared" si="176"/>
        <v>1883.75</v>
      </c>
    </row>
    <row r="3737" spans="1:11" ht="15">
      <c r="A3737" t="s">
        <v>35</v>
      </c>
      <c r="B3737">
        <v>4</v>
      </c>
      <c r="C3737">
        <v>4</v>
      </c>
      <c r="D3737" t="s">
        <v>33</v>
      </c>
      <c r="E3737" s="2" t="s">
        <v>618</v>
      </c>
      <c r="F3737" s="1">
        <v>3.27037037037037E-2</v>
      </c>
      <c r="G3737">
        <f>_xlfn.XLOOKUP($A3737,Product_pricing!$B:$B,Product_pricing!$C:$C)</f>
        <v>32</v>
      </c>
      <c r="H3737">
        <f t="shared" si="174"/>
        <v>122.88</v>
      </c>
      <c r="I3737" s="10">
        <f t="shared" si="175"/>
        <v>0.10843400349865578</v>
      </c>
      <c r="J3737" t="str">
        <f>_xlfn.XLOOKUP(A3737,Product_Details!$A:$A,Product_Details!$G:$G,"mens")</f>
        <v>Womens</v>
      </c>
      <c r="K3737">
        <f t="shared" si="176"/>
        <v>1883.75</v>
      </c>
    </row>
    <row r="3738" spans="1:11" ht="15">
      <c r="A3738" t="s">
        <v>30</v>
      </c>
      <c r="B3738">
        <v>5</v>
      </c>
      <c r="C3738">
        <v>4</v>
      </c>
      <c r="D3738" t="s">
        <v>33</v>
      </c>
      <c r="E3738" s="2" t="s">
        <v>618</v>
      </c>
      <c r="F3738" s="1">
        <v>3.27037037037037E-2</v>
      </c>
      <c r="G3738">
        <f>_xlfn.XLOOKUP($A3738,Product_pricing!$B:$B,Product_pricing!$C:$C)</f>
        <v>19</v>
      </c>
      <c r="H3738">
        <f t="shared" si="174"/>
        <v>91.2</v>
      </c>
      <c r="I3738" s="10">
        <f t="shared" si="175"/>
        <v>8.0478361971658585E-2</v>
      </c>
      <c r="J3738" t="str">
        <f>_xlfn.XLOOKUP(A3738,Product_Details!$A:$A,Product_Details!$G:$G,"mens")</f>
        <v>Womens</v>
      </c>
      <c r="K3738">
        <f t="shared" si="176"/>
        <v>1883.75</v>
      </c>
    </row>
    <row r="3739" spans="1:11" ht="15">
      <c r="A3739" t="s">
        <v>38</v>
      </c>
      <c r="B3739">
        <v>3</v>
      </c>
      <c r="C3739">
        <v>4</v>
      </c>
      <c r="D3739" t="s">
        <v>33</v>
      </c>
      <c r="E3739" s="2" t="s">
        <v>618</v>
      </c>
      <c r="F3739" s="1">
        <v>3.27037037037037E-2</v>
      </c>
      <c r="G3739">
        <f>_xlfn.XLOOKUP($A3739,Product_pricing!$B:$B,Product_pricing!$C:$C)</f>
        <v>54</v>
      </c>
      <c r="H3739">
        <f t="shared" si="174"/>
        <v>155.51999999999998</v>
      </c>
      <c r="I3739" s="10">
        <f t="shared" si="175"/>
        <v>0.13723678567798622</v>
      </c>
      <c r="J3739" t="str">
        <f>_xlfn.XLOOKUP(A3739,Product_Details!$A:$A,Product_Details!$G:$G,"mens")</f>
        <v>Womens</v>
      </c>
      <c r="K3739">
        <f t="shared" si="176"/>
        <v>1883.75</v>
      </c>
    </row>
    <row r="3740" spans="1:11" ht="15">
      <c r="A3740" t="s">
        <v>41</v>
      </c>
      <c r="B3740">
        <v>5</v>
      </c>
      <c r="C3740">
        <v>4</v>
      </c>
      <c r="D3740" t="s">
        <v>33</v>
      </c>
      <c r="E3740" s="2" t="s">
        <v>618</v>
      </c>
      <c r="F3740" s="1">
        <v>3.27037037037037E-2</v>
      </c>
      <c r="G3740">
        <f>_xlfn.XLOOKUP($A3740,Product_pricing!$B:$B,Product_pricing!$C:$C)</f>
        <v>10</v>
      </c>
      <c r="H3740">
        <f t="shared" si="174"/>
        <v>48</v>
      </c>
      <c r="I3740" s="10">
        <f t="shared" si="175"/>
        <v>4.2357032616662418E-2</v>
      </c>
      <c r="J3740" t="str">
        <f>_xlfn.XLOOKUP(A3740,Product_Details!$A:$A,Product_Details!$G:$G,"mens")</f>
        <v>Mens</v>
      </c>
      <c r="K3740">
        <f t="shared" si="176"/>
        <v>2520</v>
      </c>
    </row>
    <row r="3741" spans="1:11" ht="15">
      <c r="A3741" t="s">
        <v>32</v>
      </c>
      <c r="B3741">
        <v>4</v>
      </c>
      <c r="C3741">
        <v>4</v>
      </c>
      <c r="D3741" t="s">
        <v>33</v>
      </c>
      <c r="E3741" s="2" t="s">
        <v>618</v>
      </c>
      <c r="F3741" s="1">
        <v>3.27037037037037E-2</v>
      </c>
      <c r="G3741">
        <f>_xlfn.XLOOKUP($A3741,Product_pricing!$B:$B,Product_pricing!$C:$C)</f>
        <v>36</v>
      </c>
      <c r="H3741">
        <f t="shared" si="174"/>
        <v>138.24</v>
      </c>
      <c r="I3741" s="10">
        <f t="shared" si="175"/>
        <v>0.12198825393598776</v>
      </c>
      <c r="J3741" t="str">
        <f>_xlfn.XLOOKUP(A3741,Product_Details!$A:$A,Product_Details!$G:$G,"mens")</f>
        <v>Mens</v>
      </c>
      <c r="K3741">
        <f t="shared" si="176"/>
        <v>2520</v>
      </c>
    </row>
    <row r="3742" spans="1:11" ht="15">
      <c r="A3742" t="s">
        <v>27</v>
      </c>
      <c r="B3742">
        <v>3</v>
      </c>
      <c r="C3742">
        <v>4</v>
      </c>
      <c r="D3742" t="s">
        <v>33</v>
      </c>
      <c r="E3742" s="2" t="s">
        <v>618</v>
      </c>
      <c r="F3742" s="1">
        <v>3.27037037037037E-2</v>
      </c>
      <c r="G3742">
        <f>_xlfn.XLOOKUP($A3742,Product_pricing!$B:$B,Product_pricing!$C:$C)</f>
        <v>29</v>
      </c>
      <c r="H3742">
        <f t="shared" si="174"/>
        <v>83.52</v>
      </c>
      <c r="I3742" s="10">
        <f t="shared" si="175"/>
        <v>7.3701236752992602E-2</v>
      </c>
      <c r="J3742" t="str">
        <f>_xlfn.XLOOKUP(A3742,Product_Details!$A:$A,Product_Details!$G:$G,"mens")</f>
        <v>Mens</v>
      </c>
      <c r="K3742">
        <f t="shared" si="176"/>
        <v>2520</v>
      </c>
    </row>
    <row r="3743" spans="1:11" ht="15">
      <c r="A3743" t="s">
        <v>22</v>
      </c>
      <c r="B3743">
        <v>2</v>
      </c>
      <c r="C3743">
        <v>14</v>
      </c>
      <c r="D3743" t="s">
        <v>23</v>
      </c>
      <c r="E3743" t="s">
        <v>619</v>
      </c>
      <c r="F3743" s="1">
        <v>3.0606481481481481E-2</v>
      </c>
      <c r="G3743">
        <f>_xlfn.XLOOKUP($A3743,Product_pricing!$B:$B,Product_pricing!$C:$C)</f>
        <v>13</v>
      </c>
      <c r="H3743">
        <f t="shared" si="174"/>
        <v>22.36</v>
      </c>
      <c r="I3743" s="10">
        <f t="shared" si="175"/>
        <v>1.9731317693928576E-2</v>
      </c>
      <c r="J3743" t="str">
        <f>_xlfn.XLOOKUP(A3743,Product_Details!$A:$A,Product_Details!$G:$G,"mens")</f>
        <v>Womens</v>
      </c>
      <c r="K3743">
        <f t="shared" si="176"/>
        <v>2511.6666666666665</v>
      </c>
    </row>
    <row r="3744" spans="1:11" ht="15">
      <c r="A3744" t="s">
        <v>29</v>
      </c>
      <c r="B3744">
        <v>5</v>
      </c>
      <c r="C3744">
        <v>14</v>
      </c>
      <c r="D3744" t="s">
        <v>23</v>
      </c>
      <c r="E3744" t="s">
        <v>619</v>
      </c>
      <c r="F3744" s="1">
        <v>3.0606481481481481E-2</v>
      </c>
      <c r="G3744">
        <f>_xlfn.XLOOKUP($A3744,Product_pricing!$B:$B,Product_pricing!$C:$C)</f>
        <v>10</v>
      </c>
      <c r="H3744">
        <f t="shared" si="174"/>
        <v>43</v>
      </c>
      <c r="I3744" s="10">
        <f t="shared" si="175"/>
        <v>3.794484171909341E-2</v>
      </c>
      <c r="J3744" t="str">
        <f>_xlfn.XLOOKUP(A3744,Product_Details!$A:$A,Product_Details!$G:$G,"mens")</f>
        <v>Womens</v>
      </c>
      <c r="K3744">
        <f t="shared" si="176"/>
        <v>2511.6666666666665</v>
      </c>
    </row>
    <row r="3745" spans="1:11" ht="15">
      <c r="A3745" t="s">
        <v>30</v>
      </c>
      <c r="B3745">
        <v>5</v>
      </c>
      <c r="C3745">
        <v>14</v>
      </c>
      <c r="D3745" t="s">
        <v>23</v>
      </c>
      <c r="E3745" t="s">
        <v>619</v>
      </c>
      <c r="F3745" s="1">
        <v>3.0606481481481481E-2</v>
      </c>
      <c r="G3745">
        <f>_xlfn.XLOOKUP($A3745,Product_pricing!$B:$B,Product_pricing!$C:$C)</f>
        <v>19</v>
      </c>
      <c r="H3745">
        <f t="shared" si="174"/>
        <v>81.7</v>
      </c>
      <c r="I3745" s="10">
        <f t="shared" si="175"/>
        <v>7.2095199266277485E-2</v>
      </c>
      <c r="J3745" t="str">
        <f>_xlfn.XLOOKUP(A3745,Product_Details!$A:$A,Product_Details!$G:$G,"mens")</f>
        <v>Womens</v>
      </c>
      <c r="K3745">
        <f t="shared" si="176"/>
        <v>2511.6666666666665</v>
      </c>
    </row>
    <row r="3746" spans="1:11" ht="15">
      <c r="A3746" t="s">
        <v>26</v>
      </c>
      <c r="B3746">
        <v>5</v>
      </c>
      <c r="C3746">
        <v>14</v>
      </c>
      <c r="D3746" t="s">
        <v>23</v>
      </c>
      <c r="E3746" t="s">
        <v>619</v>
      </c>
      <c r="F3746" s="1">
        <v>3.0606481481481481E-2</v>
      </c>
      <c r="G3746">
        <f>_xlfn.XLOOKUP($A3746,Product_pricing!$B:$B,Product_pricing!$C:$C)</f>
        <v>17</v>
      </c>
      <c r="H3746">
        <f t="shared" si="174"/>
        <v>73.099999999999994</v>
      </c>
      <c r="I3746" s="10">
        <f t="shared" si="175"/>
        <v>6.4506230922458802E-2</v>
      </c>
      <c r="J3746" t="str">
        <f>_xlfn.XLOOKUP(A3746,Product_Details!$A:$A,Product_Details!$G:$G,"mens")</f>
        <v>Mens</v>
      </c>
      <c r="K3746">
        <f t="shared" si="176"/>
        <v>7560</v>
      </c>
    </row>
    <row r="3747" spans="1:11" ht="15">
      <c r="A3747" t="s">
        <v>35</v>
      </c>
      <c r="B3747">
        <v>1</v>
      </c>
      <c r="C3747">
        <v>22</v>
      </c>
      <c r="D3747" t="s">
        <v>33</v>
      </c>
      <c r="E3747" t="s">
        <v>620</v>
      </c>
      <c r="F3747" s="1">
        <v>2.0060185185185184E-2</v>
      </c>
      <c r="G3747">
        <f>_xlfn.XLOOKUP($A3747,Product_pricing!$B:$B,Product_pricing!$C:$C)</f>
        <v>32</v>
      </c>
      <c r="H3747">
        <f t="shared" si="174"/>
        <v>24.96</v>
      </c>
      <c r="I3747" s="10">
        <f t="shared" si="175"/>
        <v>2.2025656960664459E-2</v>
      </c>
      <c r="J3747" t="str">
        <f>_xlfn.XLOOKUP(A3747,Product_Details!$A:$A,Product_Details!$G:$G,"mens")</f>
        <v>Womens</v>
      </c>
      <c r="K3747">
        <f t="shared" si="176"/>
        <v>2511.6666666666665</v>
      </c>
    </row>
    <row r="3748" spans="1:11" ht="15">
      <c r="A3748" t="s">
        <v>30</v>
      </c>
      <c r="B3748">
        <v>5</v>
      </c>
      <c r="C3748">
        <v>22</v>
      </c>
      <c r="D3748" t="s">
        <v>33</v>
      </c>
      <c r="E3748" t="s">
        <v>620</v>
      </c>
      <c r="F3748" s="1">
        <v>2.0060185185185184E-2</v>
      </c>
      <c r="G3748">
        <f>_xlfn.XLOOKUP($A3748,Product_pricing!$B:$B,Product_pricing!$C:$C)</f>
        <v>19</v>
      </c>
      <c r="H3748">
        <f t="shared" si="174"/>
        <v>74.100000000000009</v>
      </c>
      <c r="I3748" s="10">
        <f t="shared" si="175"/>
        <v>6.5388669101972621E-2</v>
      </c>
      <c r="J3748" t="str">
        <f>_xlfn.XLOOKUP(A3748,Product_Details!$A:$A,Product_Details!$G:$G,"mens")</f>
        <v>Womens</v>
      </c>
      <c r="K3748">
        <f t="shared" si="176"/>
        <v>2511.6666666666665</v>
      </c>
    </row>
    <row r="3749" spans="1:11" ht="15">
      <c r="A3749" t="s">
        <v>38</v>
      </c>
      <c r="B3749">
        <v>4</v>
      </c>
      <c r="C3749">
        <v>22</v>
      </c>
      <c r="D3749" t="s">
        <v>33</v>
      </c>
      <c r="E3749" t="s">
        <v>620</v>
      </c>
      <c r="F3749" s="1">
        <v>2.0060185185185184E-2</v>
      </c>
      <c r="G3749">
        <f>_xlfn.XLOOKUP($A3749,Product_pricing!$B:$B,Product_pricing!$C:$C)</f>
        <v>54</v>
      </c>
      <c r="H3749">
        <f t="shared" si="174"/>
        <v>168.48000000000002</v>
      </c>
      <c r="I3749" s="10">
        <f t="shared" si="175"/>
        <v>0.1486731844844851</v>
      </c>
      <c r="J3749" t="str">
        <f>_xlfn.XLOOKUP(A3749,Product_Details!$A:$A,Product_Details!$G:$G,"mens")</f>
        <v>Womens</v>
      </c>
      <c r="K3749">
        <f t="shared" si="176"/>
        <v>2511.6666666666665</v>
      </c>
    </row>
    <row r="3750" spans="1:11" ht="15">
      <c r="A3750" t="s">
        <v>41</v>
      </c>
      <c r="B3750">
        <v>2</v>
      </c>
      <c r="C3750">
        <v>22</v>
      </c>
      <c r="D3750" t="s">
        <v>33</v>
      </c>
      <c r="E3750" t="s">
        <v>620</v>
      </c>
      <c r="F3750" s="1">
        <v>2.0060185185185184E-2</v>
      </c>
      <c r="G3750">
        <f>_xlfn.XLOOKUP($A3750,Product_pricing!$B:$B,Product_pricing!$C:$C)</f>
        <v>10</v>
      </c>
      <c r="H3750">
        <f t="shared" si="174"/>
        <v>15.600000000000001</v>
      </c>
      <c r="I3750" s="10">
        <f t="shared" si="175"/>
        <v>1.3766035600415286E-2</v>
      </c>
      <c r="J3750" t="str">
        <f>_xlfn.XLOOKUP(A3750,Product_Details!$A:$A,Product_Details!$G:$G,"mens")</f>
        <v>Mens</v>
      </c>
      <c r="K3750">
        <f t="shared" si="176"/>
        <v>3780</v>
      </c>
    </row>
    <row r="3751" spans="1:11" ht="15">
      <c r="A3751" t="s">
        <v>31</v>
      </c>
      <c r="B3751">
        <v>2</v>
      </c>
      <c r="C3751">
        <v>22</v>
      </c>
      <c r="D3751" t="s">
        <v>33</v>
      </c>
      <c r="E3751" t="s">
        <v>620</v>
      </c>
      <c r="F3751" s="1">
        <v>2.0060185185185184E-2</v>
      </c>
      <c r="G3751">
        <f>_xlfn.XLOOKUP($A3751,Product_pricing!$B:$B,Product_pricing!$C:$C)</f>
        <v>57</v>
      </c>
      <c r="H3751">
        <f t="shared" si="174"/>
        <v>88.92</v>
      </c>
      <c r="I3751" s="10">
        <f t="shared" si="175"/>
        <v>7.8466402922367132E-2</v>
      </c>
      <c r="J3751" t="str">
        <f>_xlfn.XLOOKUP(A3751,Product_Details!$A:$A,Product_Details!$G:$G,"mens")</f>
        <v>Mens</v>
      </c>
      <c r="K3751">
        <f t="shared" si="176"/>
        <v>3780</v>
      </c>
    </row>
    <row r="3752" spans="1:11" ht="15">
      <c r="A3752" t="s">
        <v>22</v>
      </c>
      <c r="B3752">
        <v>1</v>
      </c>
      <c r="C3752">
        <v>21</v>
      </c>
      <c r="D3752" t="s">
        <v>23</v>
      </c>
      <c r="E3752" t="s">
        <v>621</v>
      </c>
      <c r="F3752" s="1">
        <v>7.9143518518518512E-3</v>
      </c>
      <c r="G3752">
        <f>_xlfn.XLOOKUP($A3752,Product_pricing!$B:$B,Product_pricing!$C:$C)</f>
        <v>13</v>
      </c>
      <c r="H3752">
        <f t="shared" si="174"/>
        <v>10.27</v>
      </c>
      <c r="I3752" s="10">
        <f t="shared" si="175"/>
        <v>9.0626401036067294E-3</v>
      </c>
      <c r="J3752" t="str">
        <f>_xlfn.XLOOKUP(A3752,Product_Details!$A:$A,Product_Details!$G:$G,"mens")</f>
        <v>Womens</v>
      </c>
      <c r="K3752">
        <f t="shared" si="176"/>
        <v>3767.5</v>
      </c>
    </row>
    <row r="3753" spans="1:11" ht="15">
      <c r="A3753" t="s">
        <v>29</v>
      </c>
      <c r="B3753">
        <v>5</v>
      </c>
      <c r="C3753">
        <v>21</v>
      </c>
      <c r="D3753" t="s">
        <v>23</v>
      </c>
      <c r="E3753" t="s">
        <v>621</v>
      </c>
      <c r="F3753" s="1">
        <v>7.9143518518518512E-3</v>
      </c>
      <c r="G3753">
        <f>_xlfn.XLOOKUP($A3753,Product_pricing!$B:$B,Product_pricing!$C:$C)</f>
        <v>10</v>
      </c>
      <c r="H3753">
        <f t="shared" si="174"/>
        <v>39.5</v>
      </c>
      <c r="I3753" s="10">
        <f t="shared" si="175"/>
        <v>3.4856308090795117E-2</v>
      </c>
      <c r="J3753" t="str">
        <f>_xlfn.XLOOKUP(A3753,Product_Details!$A:$A,Product_Details!$G:$G,"mens")</f>
        <v>Womens</v>
      </c>
      <c r="K3753">
        <f t="shared" si="176"/>
        <v>3767.5</v>
      </c>
    </row>
    <row r="3754" spans="1:11" ht="15">
      <c r="A3754" t="s">
        <v>25</v>
      </c>
      <c r="B3754">
        <v>4</v>
      </c>
      <c r="C3754">
        <v>21</v>
      </c>
      <c r="D3754" t="s">
        <v>23</v>
      </c>
      <c r="E3754" t="s">
        <v>621</v>
      </c>
      <c r="F3754" s="1">
        <v>7.9143518518518512E-3</v>
      </c>
      <c r="G3754">
        <f>_xlfn.XLOOKUP($A3754,Product_pricing!$B:$B,Product_pricing!$C:$C)</f>
        <v>40</v>
      </c>
      <c r="H3754">
        <f t="shared" si="174"/>
        <v>126.4</v>
      </c>
      <c r="I3754" s="10">
        <f t="shared" si="175"/>
        <v>0.11154018589054436</v>
      </c>
      <c r="J3754" t="str">
        <f>_xlfn.XLOOKUP(A3754,Product_Details!$A:$A,Product_Details!$G:$G,"mens")</f>
        <v>Mens</v>
      </c>
      <c r="K3754">
        <f t="shared" si="176"/>
        <v>2520</v>
      </c>
    </row>
    <row r="3755" spans="1:11" ht="15">
      <c r="A3755" t="s">
        <v>41</v>
      </c>
      <c r="B3755">
        <v>5</v>
      </c>
      <c r="C3755">
        <v>21</v>
      </c>
      <c r="D3755" t="s">
        <v>23</v>
      </c>
      <c r="E3755" t="s">
        <v>621</v>
      </c>
      <c r="F3755" s="1">
        <v>7.9143518518518512E-3</v>
      </c>
      <c r="G3755">
        <f>_xlfn.XLOOKUP($A3755,Product_pricing!$B:$B,Product_pricing!$C:$C)</f>
        <v>10</v>
      </c>
      <c r="H3755">
        <f t="shared" si="174"/>
        <v>39.5</v>
      </c>
      <c r="I3755" s="10">
        <f t="shared" si="175"/>
        <v>3.4856308090795117E-2</v>
      </c>
      <c r="J3755" t="str">
        <f>_xlfn.XLOOKUP(A3755,Product_Details!$A:$A,Product_Details!$G:$G,"mens")</f>
        <v>Mens</v>
      </c>
      <c r="K3755">
        <f t="shared" si="176"/>
        <v>2520</v>
      </c>
    </row>
    <row r="3756" spans="1:11" ht="15">
      <c r="A3756" t="s">
        <v>31</v>
      </c>
      <c r="B3756">
        <v>2</v>
      </c>
      <c r="C3756">
        <v>21</v>
      </c>
      <c r="D3756" t="s">
        <v>23</v>
      </c>
      <c r="E3756" t="s">
        <v>621</v>
      </c>
      <c r="F3756" s="1">
        <v>7.9143518518518512E-3</v>
      </c>
      <c r="G3756">
        <f>_xlfn.XLOOKUP($A3756,Product_pricing!$B:$B,Product_pricing!$C:$C)</f>
        <v>57</v>
      </c>
      <c r="H3756">
        <f t="shared" si="174"/>
        <v>90.06</v>
      </c>
      <c r="I3756" s="10">
        <f t="shared" si="175"/>
        <v>7.9472382447012865E-2</v>
      </c>
      <c r="J3756" t="str">
        <f>_xlfn.XLOOKUP(A3756,Product_Details!$A:$A,Product_Details!$G:$G,"mens")</f>
        <v>Mens</v>
      </c>
      <c r="K3756">
        <f t="shared" si="176"/>
        <v>2520</v>
      </c>
    </row>
    <row r="3757" spans="1:11" ht="15">
      <c r="A3757" t="s">
        <v>22</v>
      </c>
      <c r="B3757">
        <v>2</v>
      </c>
      <c r="C3757">
        <v>6</v>
      </c>
      <c r="D3757" t="s">
        <v>33</v>
      </c>
      <c r="E3757" t="s">
        <v>622</v>
      </c>
      <c r="F3757" s="1">
        <v>3.426736111111111E-2</v>
      </c>
      <c r="G3757">
        <f>_xlfn.XLOOKUP($A3757,Product_pricing!$B:$B,Product_pricing!$C:$C)</f>
        <v>13</v>
      </c>
      <c r="H3757">
        <f t="shared" si="174"/>
        <v>24.439999999999998</v>
      </c>
      <c r="I3757" s="10">
        <f t="shared" si="175"/>
        <v>2.1566789107317279E-2</v>
      </c>
      <c r="J3757" t="str">
        <f>_xlfn.XLOOKUP(A3757,Product_Details!$A:$A,Product_Details!$G:$G,"mens")</f>
        <v>Womens</v>
      </c>
      <c r="K3757">
        <f t="shared" si="176"/>
        <v>2511.6666666666665</v>
      </c>
    </row>
    <row r="3758" spans="1:11" ht="15">
      <c r="A3758" t="s">
        <v>35</v>
      </c>
      <c r="B3758">
        <v>1</v>
      </c>
      <c r="C3758">
        <v>6</v>
      </c>
      <c r="D3758" t="s">
        <v>33</v>
      </c>
      <c r="E3758" t="s">
        <v>622</v>
      </c>
      <c r="F3758" s="1">
        <v>3.426736111111111E-2</v>
      </c>
      <c r="G3758">
        <f>_xlfn.XLOOKUP($A3758,Product_pricing!$B:$B,Product_pricing!$C:$C)</f>
        <v>32</v>
      </c>
      <c r="H3758">
        <f t="shared" si="174"/>
        <v>30.08</v>
      </c>
      <c r="I3758" s="10">
        <f t="shared" si="175"/>
        <v>2.6543740439775112E-2</v>
      </c>
      <c r="J3758" t="str">
        <f>_xlfn.XLOOKUP(A3758,Product_Details!$A:$A,Product_Details!$G:$G,"mens")</f>
        <v>Womens</v>
      </c>
      <c r="K3758">
        <f t="shared" si="176"/>
        <v>2511.6666666666665</v>
      </c>
    </row>
    <row r="3759" spans="1:11" ht="15">
      <c r="A3759" t="s">
        <v>29</v>
      </c>
      <c r="B3759">
        <v>1</v>
      </c>
      <c r="C3759">
        <v>6</v>
      </c>
      <c r="D3759" t="s">
        <v>33</v>
      </c>
      <c r="E3759" t="s">
        <v>622</v>
      </c>
      <c r="F3759" s="1">
        <v>3.426736111111111E-2</v>
      </c>
      <c r="G3759">
        <f>_xlfn.XLOOKUP($A3759,Product_pricing!$B:$B,Product_pricing!$C:$C)</f>
        <v>10</v>
      </c>
      <c r="H3759">
        <f t="shared" si="174"/>
        <v>9.3999999999999986</v>
      </c>
      <c r="I3759" s="10">
        <f t="shared" si="175"/>
        <v>8.2949188874297218E-3</v>
      </c>
      <c r="J3759" t="str">
        <f>_xlfn.XLOOKUP(A3759,Product_Details!$A:$A,Product_Details!$G:$G,"mens")</f>
        <v>Womens</v>
      </c>
      <c r="K3759">
        <f t="shared" si="176"/>
        <v>2511.6666666666665</v>
      </c>
    </row>
    <row r="3760" spans="1:11" ht="15">
      <c r="A3760" t="s">
        <v>41</v>
      </c>
      <c r="B3760">
        <v>1</v>
      </c>
      <c r="C3760">
        <v>6</v>
      </c>
      <c r="D3760" t="s">
        <v>33</v>
      </c>
      <c r="E3760" t="s">
        <v>622</v>
      </c>
      <c r="F3760" s="1">
        <v>3.426736111111111E-2</v>
      </c>
      <c r="G3760">
        <f>_xlfn.XLOOKUP($A3760,Product_pricing!$B:$B,Product_pricing!$C:$C)</f>
        <v>10</v>
      </c>
      <c r="H3760">
        <f t="shared" si="174"/>
        <v>9.3999999999999986</v>
      </c>
      <c r="I3760" s="10">
        <f t="shared" si="175"/>
        <v>8.2949188874297218E-3</v>
      </c>
      <c r="J3760" t="str">
        <f>_xlfn.XLOOKUP(A3760,Product_Details!$A:$A,Product_Details!$G:$G,"mens")</f>
        <v>Mens</v>
      </c>
      <c r="K3760">
        <f t="shared" si="176"/>
        <v>2520</v>
      </c>
    </row>
    <row r="3761" spans="1:11" ht="15">
      <c r="A3761" t="s">
        <v>31</v>
      </c>
      <c r="B3761">
        <v>5</v>
      </c>
      <c r="C3761">
        <v>6</v>
      </c>
      <c r="D3761" t="s">
        <v>33</v>
      </c>
      <c r="E3761" t="s">
        <v>622</v>
      </c>
      <c r="F3761" s="1">
        <v>3.426736111111111E-2</v>
      </c>
      <c r="G3761">
        <f>_xlfn.XLOOKUP($A3761,Product_pricing!$B:$B,Product_pricing!$C:$C)</f>
        <v>57</v>
      </c>
      <c r="H3761">
        <f t="shared" si="174"/>
        <v>267.89999999999998</v>
      </c>
      <c r="I3761" s="10">
        <f t="shared" si="175"/>
        <v>0.23640518829174709</v>
      </c>
      <c r="J3761" t="str">
        <f>_xlfn.XLOOKUP(A3761,Product_Details!$A:$A,Product_Details!$G:$G,"mens")</f>
        <v>Mens</v>
      </c>
      <c r="K3761">
        <f t="shared" si="176"/>
        <v>2520</v>
      </c>
    </row>
    <row r="3762" spans="1:11" ht="15">
      <c r="A3762" t="s">
        <v>27</v>
      </c>
      <c r="B3762">
        <v>1</v>
      </c>
      <c r="C3762">
        <v>6</v>
      </c>
      <c r="D3762" t="s">
        <v>33</v>
      </c>
      <c r="E3762" t="s">
        <v>622</v>
      </c>
      <c r="F3762" s="1">
        <v>3.426736111111111E-2</v>
      </c>
      <c r="G3762">
        <f>_xlfn.XLOOKUP($A3762,Product_pricing!$B:$B,Product_pricing!$C:$C)</f>
        <v>29</v>
      </c>
      <c r="H3762">
        <f t="shared" si="174"/>
        <v>27.259999999999998</v>
      </c>
      <c r="I3762" s="10">
        <f t="shared" si="175"/>
        <v>2.4055264773546196E-2</v>
      </c>
      <c r="J3762" t="str">
        <f>_xlfn.XLOOKUP(A3762,Product_Details!$A:$A,Product_Details!$G:$G,"mens")</f>
        <v>Mens</v>
      </c>
      <c r="K3762">
        <f t="shared" si="176"/>
        <v>2520</v>
      </c>
    </row>
    <row r="3763" spans="1:11" ht="15">
      <c r="A3763" t="s">
        <v>29</v>
      </c>
      <c r="B3763">
        <v>1</v>
      </c>
      <c r="C3763">
        <v>23</v>
      </c>
      <c r="D3763" t="s">
        <v>23</v>
      </c>
      <c r="E3763" t="s">
        <v>623</v>
      </c>
      <c r="F3763" s="1">
        <v>1.4431712962962964E-2</v>
      </c>
      <c r="G3763">
        <f>_xlfn.XLOOKUP($A3763,Product_pricing!$B:$B,Product_pricing!$C:$C)</f>
        <v>10</v>
      </c>
      <c r="H3763">
        <f t="shared" si="174"/>
        <v>7.7</v>
      </c>
      <c r="I3763" s="10">
        <f t="shared" si="175"/>
        <v>6.7947739822562629E-3</v>
      </c>
      <c r="J3763" t="str">
        <f>_xlfn.XLOOKUP(A3763,Product_Details!$A:$A,Product_Details!$G:$G,"mens")</f>
        <v>Womens</v>
      </c>
      <c r="K3763">
        <f t="shared" si="176"/>
        <v>1883.75</v>
      </c>
    </row>
    <row r="3764" spans="1:11" ht="15">
      <c r="A3764" t="s">
        <v>36</v>
      </c>
      <c r="B3764">
        <v>1</v>
      </c>
      <c r="C3764">
        <v>23</v>
      </c>
      <c r="D3764" t="s">
        <v>23</v>
      </c>
      <c r="E3764" t="s">
        <v>623</v>
      </c>
      <c r="F3764" s="1">
        <v>1.4431712962962964E-2</v>
      </c>
      <c r="G3764">
        <f>_xlfn.XLOOKUP($A3764,Product_pricing!$B:$B,Product_pricing!$C:$C)</f>
        <v>23</v>
      </c>
      <c r="H3764">
        <f t="shared" si="174"/>
        <v>17.71</v>
      </c>
      <c r="I3764" s="10">
        <f t="shared" si="175"/>
        <v>1.5627980159189404E-2</v>
      </c>
      <c r="J3764" t="str">
        <f>_xlfn.XLOOKUP(A3764,Product_Details!$A:$A,Product_Details!$G:$G,"mens")</f>
        <v>Womens</v>
      </c>
      <c r="K3764">
        <f t="shared" si="176"/>
        <v>1883.75</v>
      </c>
    </row>
    <row r="3765" spans="1:11" ht="15">
      <c r="A3765" t="s">
        <v>30</v>
      </c>
      <c r="B3765">
        <v>3</v>
      </c>
      <c r="C3765">
        <v>23</v>
      </c>
      <c r="D3765" t="s">
        <v>23</v>
      </c>
      <c r="E3765" t="s">
        <v>623</v>
      </c>
      <c r="F3765" s="1">
        <v>1.4431712962962964E-2</v>
      </c>
      <c r="G3765">
        <f>_xlfn.XLOOKUP($A3765,Product_pricing!$B:$B,Product_pricing!$C:$C)</f>
        <v>19</v>
      </c>
      <c r="H3765">
        <f t="shared" si="174"/>
        <v>43.89</v>
      </c>
      <c r="I3765" s="10">
        <f t="shared" si="175"/>
        <v>3.8730211698860692E-2</v>
      </c>
      <c r="J3765" t="str">
        <f>_xlfn.XLOOKUP(A3765,Product_Details!$A:$A,Product_Details!$G:$G,"mens")</f>
        <v>Womens</v>
      </c>
      <c r="K3765">
        <f t="shared" si="176"/>
        <v>1883.75</v>
      </c>
    </row>
    <row r="3766" spans="1:11" ht="15">
      <c r="A3766" t="s">
        <v>38</v>
      </c>
      <c r="B3766">
        <v>1</v>
      </c>
      <c r="C3766">
        <v>23</v>
      </c>
      <c r="D3766" t="s">
        <v>23</v>
      </c>
      <c r="E3766" t="s">
        <v>623</v>
      </c>
      <c r="F3766" s="1">
        <v>1.4431712962962964E-2</v>
      </c>
      <c r="G3766">
        <f>_xlfn.XLOOKUP($A3766,Product_pricing!$B:$B,Product_pricing!$C:$C)</f>
        <v>54</v>
      </c>
      <c r="H3766">
        <f t="shared" si="174"/>
        <v>41.58</v>
      </c>
      <c r="I3766" s="10">
        <f t="shared" si="175"/>
        <v>3.6691779504183814E-2</v>
      </c>
      <c r="J3766" t="str">
        <f>_xlfn.XLOOKUP(A3766,Product_Details!$A:$A,Product_Details!$G:$G,"mens")</f>
        <v>Womens</v>
      </c>
      <c r="K3766">
        <f t="shared" si="176"/>
        <v>1883.75</v>
      </c>
    </row>
    <row r="3767" spans="1:11" ht="15">
      <c r="A3767" t="s">
        <v>25</v>
      </c>
      <c r="B3767">
        <v>5</v>
      </c>
      <c r="C3767">
        <v>23</v>
      </c>
      <c r="D3767" t="s">
        <v>23</v>
      </c>
      <c r="E3767" t="s">
        <v>623</v>
      </c>
      <c r="F3767" s="1">
        <v>1.4431712962962964E-2</v>
      </c>
      <c r="G3767">
        <f>_xlfn.XLOOKUP($A3767,Product_pricing!$B:$B,Product_pricing!$C:$C)</f>
        <v>40</v>
      </c>
      <c r="H3767">
        <f t="shared" si="174"/>
        <v>154</v>
      </c>
      <c r="I3767" s="10">
        <f t="shared" si="175"/>
        <v>0.13589547964512527</v>
      </c>
      <c r="J3767" t="str">
        <f>_xlfn.XLOOKUP(A3767,Product_Details!$A:$A,Product_Details!$G:$G,"mens")</f>
        <v>Mens</v>
      </c>
      <c r="K3767">
        <f t="shared" si="176"/>
        <v>1890</v>
      </c>
    </row>
    <row r="3768" spans="1:11" ht="15">
      <c r="A3768" t="s">
        <v>41</v>
      </c>
      <c r="B3768">
        <v>2</v>
      </c>
      <c r="C3768">
        <v>23</v>
      </c>
      <c r="D3768" t="s">
        <v>23</v>
      </c>
      <c r="E3768" t="s">
        <v>623</v>
      </c>
      <c r="F3768" s="1">
        <v>1.4431712962962964E-2</v>
      </c>
      <c r="G3768">
        <f>_xlfn.XLOOKUP($A3768,Product_pricing!$B:$B,Product_pricing!$C:$C)</f>
        <v>10</v>
      </c>
      <c r="H3768">
        <f t="shared" si="174"/>
        <v>15.4</v>
      </c>
      <c r="I3768" s="10">
        <f t="shared" si="175"/>
        <v>1.3589547964512526E-2</v>
      </c>
      <c r="J3768" t="str">
        <f>_xlfn.XLOOKUP(A3768,Product_Details!$A:$A,Product_Details!$G:$G,"mens")</f>
        <v>Mens</v>
      </c>
      <c r="K3768">
        <f t="shared" si="176"/>
        <v>1890</v>
      </c>
    </row>
    <row r="3769" spans="1:11" ht="15">
      <c r="A3769" t="s">
        <v>32</v>
      </c>
      <c r="B3769">
        <v>4</v>
      </c>
      <c r="C3769">
        <v>23</v>
      </c>
      <c r="D3769" t="s">
        <v>23</v>
      </c>
      <c r="E3769" t="s">
        <v>623</v>
      </c>
      <c r="F3769" s="1">
        <v>1.4431712962962964E-2</v>
      </c>
      <c r="G3769">
        <f>_xlfn.XLOOKUP($A3769,Product_pricing!$B:$B,Product_pricing!$C:$C)</f>
        <v>36</v>
      </c>
      <c r="H3769">
        <f t="shared" si="174"/>
        <v>110.88</v>
      </c>
      <c r="I3769" s="10">
        <f t="shared" si="175"/>
        <v>9.7844745344490183E-2</v>
      </c>
      <c r="J3769" t="str">
        <f>_xlfn.XLOOKUP(A3769,Product_Details!$A:$A,Product_Details!$G:$G,"mens")</f>
        <v>Mens</v>
      </c>
      <c r="K3769">
        <f t="shared" si="176"/>
        <v>1890</v>
      </c>
    </row>
    <row r="3770" spans="1:11" ht="15">
      <c r="A3770" t="s">
        <v>26</v>
      </c>
      <c r="B3770">
        <v>1</v>
      </c>
      <c r="C3770">
        <v>23</v>
      </c>
      <c r="D3770" t="s">
        <v>23</v>
      </c>
      <c r="E3770" t="s">
        <v>623</v>
      </c>
      <c r="F3770" s="1">
        <v>1.4431712962962964E-2</v>
      </c>
      <c r="G3770">
        <f>_xlfn.XLOOKUP($A3770,Product_pricing!$B:$B,Product_pricing!$C:$C)</f>
        <v>17</v>
      </c>
      <c r="H3770">
        <f t="shared" si="174"/>
        <v>13.09</v>
      </c>
      <c r="I3770" s="10">
        <f t="shared" si="175"/>
        <v>1.1551115769835647E-2</v>
      </c>
      <c r="J3770" t="str">
        <f>_xlfn.XLOOKUP(A3770,Product_Details!$A:$A,Product_Details!$G:$G,"mens")</f>
        <v>Mens</v>
      </c>
      <c r="K3770">
        <f t="shared" si="176"/>
        <v>1890</v>
      </c>
    </row>
    <row r="3771" spans="1:11" ht="15">
      <c r="A3771" t="s">
        <v>29</v>
      </c>
      <c r="B3771">
        <v>3</v>
      </c>
      <c r="C3771">
        <v>12</v>
      </c>
      <c r="D3771" t="s">
        <v>23</v>
      </c>
      <c r="E3771" t="s">
        <v>624</v>
      </c>
      <c r="F3771" s="1">
        <v>3.1002314814814812E-2</v>
      </c>
      <c r="G3771">
        <f>_xlfn.XLOOKUP($A3771,Product_pricing!$B:$B,Product_pricing!$C:$C)</f>
        <v>10</v>
      </c>
      <c r="H3771">
        <f t="shared" si="174"/>
        <v>26.4</v>
      </c>
      <c r="I3771" s="10">
        <f t="shared" si="175"/>
        <v>2.3296367939164328E-2</v>
      </c>
      <c r="J3771" t="str">
        <f>_xlfn.XLOOKUP(A3771,Product_Details!$A:$A,Product_Details!$G:$G,"mens")</f>
        <v>Womens</v>
      </c>
      <c r="K3771">
        <f t="shared" si="176"/>
        <v>2511.6666666666665</v>
      </c>
    </row>
    <row r="3772" spans="1:11" ht="15">
      <c r="A3772" t="s">
        <v>30</v>
      </c>
      <c r="B3772">
        <v>5</v>
      </c>
      <c r="C3772">
        <v>12</v>
      </c>
      <c r="D3772" t="s">
        <v>23</v>
      </c>
      <c r="E3772" t="s">
        <v>624</v>
      </c>
      <c r="F3772" s="1">
        <v>3.1002314814814812E-2</v>
      </c>
      <c r="G3772">
        <f>_xlfn.XLOOKUP($A3772,Product_pricing!$B:$B,Product_pricing!$C:$C)</f>
        <v>19</v>
      </c>
      <c r="H3772">
        <f t="shared" si="174"/>
        <v>83.6</v>
      </c>
      <c r="I3772" s="10">
        <f t="shared" si="175"/>
        <v>7.3771831807353708E-2</v>
      </c>
      <c r="J3772" t="str">
        <f>_xlfn.XLOOKUP(A3772,Product_Details!$A:$A,Product_Details!$G:$G,"mens")</f>
        <v>Womens</v>
      </c>
      <c r="K3772">
        <f t="shared" si="176"/>
        <v>2511.6666666666665</v>
      </c>
    </row>
    <row r="3773" spans="1:11" ht="15">
      <c r="A3773" t="s">
        <v>38</v>
      </c>
      <c r="B3773">
        <v>5</v>
      </c>
      <c r="C3773">
        <v>12</v>
      </c>
      <c r="D3773" t="s">
        <v>23</v>
      </c>
      <c r="E3773" t="s">
        <v>624</v>
      </c>
      <c r="F3773" s="1">
        <v>3.1002314814814812E-2</v>
      </c>
      <c r="G3773">
        <f>_xlfn.XLOOKUP($A3773,Product_pricing!$B:$B,Product_pricing!$C:$C)</f>
        <v>54</v>
      </c>
      <c r="H3773">
        <f t="shared" si="174"/>
        <v>237.6</v>
      </c>
      <c r="I3773" s="10">
        <f t="shared" si="175"/>
        <v>0.20966731145247897</v>
      </c>
      <c r="J3773" t="str">
        <f>_xlfn.XLOOKUP(A3773,Product_Details!$A:$A,Product_Details!$G:$G,"mens")</f>
        <v>Womens</v>
      </c>
      <c r="K3773">
        <f t="shared" si="176"/>
        <v>2511.6666666666665</v>
      </c>
    </row>
    <row r="3774" spans="1:11" ht="15">
      <c r="A3774" t="s">
        <v>25</v>
      </c>
      <c r="B3774">
        <v>4</v>
      </c>
      <c r="C3774">
        <v>12</v>
      </c>
      <c r="D3774" t="s">
        <v>23</v>
      </c>
      <c r="E3774" t="s">
        <v>624</v>
      </c>
      <c r="F3774" s="1">
        <v>3.1002314814814812E-2</v>
      </c>
      <c r="G3774">
        <f>_xlfn.XLOOKUP($A3774,Product_pricing!$B:$B,Product_pricing!$C:$C)</f>
        <v>40</v>
      </c>
      <c r="H3774">
        <f t="shared" si="174"/>
        <v>140.80000000000001</v>
      </c>
      <c r="I3774" s="10">
        <f t="shared" si="175"/>
        <v>0.1242472956755431</v>
      </c>
      <c r="J3774" t="str">
        <f>_xlfn.XLOOKUP(A3774,Product_Details!$A:$A,Product_Details!$G:$G,"mens")</f>
        <v>Mens</v>
      </c>
      <c r="K3774">
        <f t="shared" si="176"/>
        <v>1890</v>
      </c>
    </row>
    <row r="3775" spans="1:11" ht="15">
      <c r="A3775" t="s">
        <v>41</v>
      </c>
      <c r="B3775">
        <v>5</v>
      </c>
      <c r="C3775">
        <v>12</v>
      </c>
      <c r="D3775" t="s">
        <v>23</v>
      </c>
      <c r="E3775" t="s">
        <v>624</v>
      </c>
      <c r="F3775" s="1">
        <v>3.1002314814814812E-2</v>
      </c>
      <c r="G3775">
        <f>_xlfn.XLOOKUP($A3775,Product_pricing!$B:$B,Product_pricing!$C:$C)</f>
        <v>10</v>
      </c>
      <c r="H3775">
        <f t="shared" si="174"/>
        <v>44</v>
      </c>
      <c r="I3775" s="10">
        <f t="shared" si="175"/>
        <v>3.8827279898607216E-2</v>
      </c>
      <c r="J3775" t="str">
        <f>_xlfn.XLOOKUP(A3775,Product_Details!$A:$A,Product_Details!$G:$G,"mens")</f>
        <v>Mens</v>
      </c>
      <c r="K3775">
        <f t="shared" si="176"/>
        <v>1890</v>
      </c>
    </row>
    <row r="3776" spans="1:11" ht="15">
      <c r="A3776" t="s">
        <v>31</v>
      </c>
      <c r="B3776">
        <v>3</v>
      </c>
      <c r="C3776">
        <v>12</v>
      </c>
      <c r="D3776" t="s">
        <v>23</v>
      </c>
      <c r="E3776" t="s">
        <v>624</v>
      </c>
      <c r="F3776" s="1">
        <v>3.1002314814814812E-2</v>
      </c>
      <c r="G3776">
        <f>_xlfn.XLOOKUP($A3776,Product_pricing!$B:$B,Product_pricing!$C:$C)</f>
        <v>57</v>
      </c>
      <c r="H3776">
        <f t="shared" si="174"/>
        <v>150.47999999999999</v>
      </c>
      <c r="I3776" s="10">
        <f t="shared" si="175"/>
        <v>0.13278929725323665</v>
      </c>
      <c r="J3776" t="str">
        <f>_xlfn.XLOOKUP(A3776,Product_Details!$A:$A,Product_Details!$G:$G,"mens")</f>
        <v>Mens</v>
      </c>
      <c r="K3776">
        <f t="shared" si="176"/>
        <v>1890</v>
      </c>
    </row>
    <row r="3777" spans="1:11" ht="15">
      <c r="A3777" t="s">
        <v>32</v>
      </c>
      <c r="B3777">
        <v>4</v>
      </c>
      <c r="C3777">
        <v>12</v>
      </c>
      <c r="D3777" t="s">
        <v>23</v>
      </c>
      <c r="E3777" t="s">
        <v>624</v>
      </c>
      <c r="F3777" s="1">
        <v>3.1002314814814812E-2</v>
      </c>
      <c r="G3777">
        <f>_xlfn.XLOOKUP($A3777,Product_pricing!$B:$B,Product_pricing!$C:$C)</f>
        <v>36</v>
      </c>
      <c r="H3777">
        <f t="shared" si="174"/>
        <v>126.72</v>
      </c>
      <c r="I3777" s="10">
        <f t="shared" si="175"/>
        <v>0.11182256610798877</v>
      </c>
      <c r="J3777" t="str">
        <f>_xlfn.XLOOKUP(A3777,Product_Details!$A:$A,Product_Details!$G:$G,"mens")</f>
        <v>Mens</v>
      </c>
      <c r="K3777">
        <f t="shared" si="176"/>
        <v>1890</v>
      </c>
    </row>
    <row r="3778" spans="1:11" ht="15">
      <c r="A3778" t="s">
        <v>22</v>
      </c>
      <c r="B3778">
        <v>5</v>
      </c>
      <c r="C3778">
        <v>17</v>
      </c>
      <c r="D3778" t="s">
        <v>23</v>
      </c>
      <c r="E3778">
        <v>619013</v>
      </c>
      <c r="F3778" s="1">
        <v>1.7417824074074075E-2</v>
      </c>
      <c r="G3778">
        <f>_xlfn.XLOOKUP($A3778,Product_pricing!$B:$B,Product_pricing!$C:$C)</f>
        <v>13</v>
      </c>
      <c r="H3778">
        <f t="shared" si="174"/>
        <v>53.949999999999996</v>
      </c>
      <c r="I3778" s="10">
        <f t="shared" si="175"/>
        <v>4.7607539784769531E-2</v>
      </c>
      <c r="J3778" t="str">
        <f>_xlfn.XLOOKUP(A3778,Product_Details!$A:$A,Product_Details!$G:$G,"mens")</f>
        <v>Womens</v>
      </c>
      <c r="K3778">
        <f t="shared" si="176"/>
        <v>2511.6666666666665</v>
      </c>
    </row>
    <row r="3779" spans="1:11" ht="15">
      <c r="A3779" t="s">
        <v>35</v>
      </c>
      <c r="B3779">
        <v>1</v>
      </c>
      <c r="C3779">
        <v>17</v>
      </c>
      <c r="D3779" t="s">
        <v>23</v>
      </c>
      <c r="E3779">
        <v>619013</v>
      </c>
      <c r="F3779" s="1">
        <v>1.7417824074074075E-2</v>
      </c>
      <c r="G3779">
        <f>_xlfn.XLOOKUP($A3779,Product_pricing!$B:$B,Product_pricing!$C:$C)</f>
        <v>32</v>
      </c>
      <c r="H3779">
        <f t="shared" ref="H3779:H3842" si="177">B3779*G3779*(1-C3779/100)</f>
        <v>26.56</v>
      </c>
      <c r="I3779" s="10">
        <f t="shared" ref="I3779:I3842" si="178">(H3779/SUM($H:$H))*1000</f>
        <v>2.3437558047886536E-2</v>
      </c>
      <c r="J3779" t="str">
        <f>_xlfn.XLOOKUP(A3779,Product_Details!$A:$A,Product_Details!$G:$G,"mens")</f>
        <v>Womens</v>
      </c>
      <c r="K3779">
        <f t="shared" ref="K3779:K3842" si="179">COUNTIFS($J:$J, J3779) / COUNTIFS($J:$J, J3779, $E:$E, E3779)</f>
        <v>2511.6666666666665</v>
      </c>
    </row>
    <row r="3780" spans="1:11" ht="15">
      <c r="A3780" t="s">
        <v>38</v>
      </c>
      <c r="B3780">
        <v>5</v>
      </c>
      <c r="C3780">
        <v>17</v>
      </c>
      <c r="D3780" t="s">
        <v>23</v>
      </c>
      <c r="E3780">
        <v>619013</v>
      </c>
      <c r="F3780" s="1">
        <v>1.7417824074074075E-2</v>
      </c>
      <c r="G3780">
        <f>_xlfn.XLOOKUP($A3780,Product_pricing!$B:$B,Product_pricing!$C:$C)</f>
        <v>54</v>
      </c>
      <c r="H3780">
        <f t="shared" si="177"/>
        <v>224.1</v>
      </c>
      <c r="I3780" s="10">
        <f t="shared" si="178"/>
        <v>0.19775439602904266</v>
      </c>
      <c r="J3780" t="str">
        <f>_xlfn.XLOOKUP(A3780,Product_Details!$A:$A,Product_Details!$G:$G,"mens")</f>
        <v>Womens</v>
      </c>
      <c r="K3780">
        <f t="shared" si="179"/>
        <v>2511.6666666666665</v>
      </c>
    </row>
    <row r="3781" spans="1:11" ht="15">
      <c r="A3781" t="s">
        <v>25</v>
      </c>
      <c r="B3781">
        <v>1</v>
      </c>
      <c r="C3781">
        <v>17</v>
      </c>
      <c r="D3781" t="s">
        <v>23</v>
      </c>
      <c r="E3781">
        <v>619013</v>
      </c>
      <c r="F3781" s="1">
        <v>1.7417824074074075E-2</v>
      </c>
      <c r="G3781">
        <f>_xlfn.XLOOKUP($A3781,Product_pricing!$B:$B,Product_pricing!$C:$C)</f>
        <v>40</v>
      </c>
      <c r="H3781">
        <f t="shared" si="177"/>
        <v>33.199999999999996</v>
      </c>
      <c r="I3781" s="10">
        <f t="shared" si="178"/>
        <v>2.9296947559858171E-2</v>
      </c>
      <c r="J3781" t="str">
        <f>_xlfn.XLOOKUP(A3781,Product_Details!$A:$A,Product_Details!$G:$G,"mens")</f>
        <v>Mens</v>
      </c>
      <c r="K3781">
        <f t="shared" si="179"/>
        <v>2520</v>
      </c>
    </row>
    <row r="3782" spans="1:11" ht="15">
      <c r="A3782" t="s">
        <v>31</v>
      </c>
      <c r="B3782">
        <v>3</v>
      </c>
      <c r="C3782">
        <v>17</v>
      </c>
      <c r="D3782" t="s">
        <v>23</v>
      </c>
      <c r="E3782">
        <v>619013</v>
      </c>
      <c r="F3782" s="1">
        <v>1.7417824074074075E-2</v>
      </c>
      <c r="G3782">
        <f>_xlfn.XLOOKUP($A3782,Product_pricing!$B:$B,Product_pricing!$C:$C)</f>
        <v>57</v>
      </c>
      <c r="H3782">
        <f t="shared" si="177"/>
        <v>141.93</v>
      </c>
      <c r="I3782" s="10">
        <f t="shared" si="178"/>
        <v>0.12524445081839367</v>
      </c>
      <c r="J3782" t="str">
        <f>_xlfn.XLOOKUP(A3782,Product_Details!$A:$A,Product_Details!$G:$G,"mens")</f>
        <v>Mens</v>
      </c>
      <c r="K3782">
        <f t="shared" si="179"/>
        <v>2520</v>
      </c>
    </row>
    <row r="3783" spans="1:11" ht="15">
      <c r="A3783" t="s">
        <v>32</v>
      </c>
      <c r="B3783">
        <v>5</v>
      </c>
      <c r="C3783">
        <v>17</v>
      </c>
      <c r="D3783" t="s">
        <v>23</v>
      </c>
      <c r="E3783">
        <v>619013</v>
      </c>
      <c r="F3783" s="1">
        <v>1.7417824074074075E-2</v>
      </c>
      <c r="G3783">
        <f>_xlfn.XLOOKUP($A3783,Product_pricing!$B:$B,Product_pricing!$C:$C)</f>
        <v>36</v>
      </c>
      <c r="H3783">
        <f t="shared" si="177"/>
        <v>149.4</v>
      </c>
      <c r="I3783" s="10">
        <f t="shared" si="178"/>
        <v>0.13183626401936177</v>
      </c>
      <c r="J3783" t="str">
        <f>_xlfn.XLOOKUP(A3783,Product_Details!$A:$A,Product_Details!$G:$G,"mens")</f>
        <v>Mens</v>
      </c>
      <c r="K3783">
        <f t="shared" si="179"/>
        <v>2520</v>
      </c>
    </row>
    <row r="3784" spans="1:11" ht="15">
      <c r="A3784" t="s">
        <v>29</v>
      </c>
      <c r="B3784">
        <v>1</v>
      </c>
      <c r="C3784">
        <v>22</v>
      </c>
      <c r="D3784" t="s">
        <v>23</v>
      </c>
      <c r="E3784" t="s">
        <v>625</v>
      </c>
      <c r="F3784" s="1">
        <v>1.9074074074074073E-2</v>
      </c>
      <c r="G3784">
        <f>_xlfn.XLOOKUP($A3784,Product_pricing!$B:$B,Product_pricing!$C:$C)</f>
        <v>10</v>
      </c>
      <c r="H3784">
        <f t="shared" si="177"/>
        <v>7.8000000000000007</v>
      </c>
      <c r="I3784" s="10">
        <f t="shared" si="178"/>
        <v>6.8830178002076432E-3</v>
      </c>
      <c r="J3784" t="str">
        <f>_xlfn.XLOOKUP(A3784,Product_Details!$A:$A,Product_Details!$G:$G,"mens")</f>
        <v>Womens</v>
      </c>
      <c r="K3784">
        <f t="shared" si="179"/>
        <v>1883.75</v>
      </c>
    </row>
    <row r="3785" spans="1:11" ht="15">
      <c r="A3785" t="s">
        <v>36</v>
      </c>
      <c r="B3785">
        <v>4</v>
      </c>
      <c r="C3785">
        <v>22</v>
      </c>
      <c r="D3785" t="s">
        <v>23</v>
      </c>
      <c r="E3785" t="s">
        <v>625</v>
      </c>
      <c r="F3785" s="1">
        <v>1.9074074074074073E-2</v>
      </c>
      <c r="G3785">
        <f>_xlfn.XLOOKUP($A3785,Product_pricing!$B:$B,Product_pricing!$C:$C)</f>
        <v>23</v>
      </c>
      <c r="H3785">
        <f t="shared" si="177"/>
        <v>71.760000000000005</v>
      </c>
      <c r="I3785" s="10">
        <f t="shared" si="178"/>
        <v>6.3323763761910318E-2</v>
      </c>
      <c r="J3785" t="str">
        <f>_xlfn.XLOOKUP(A3785,Product_Details!$A:$A,Product_Details!$G:$G,"mens")</f>
        <v>Womens</v>
      </c>
      <c r="K3785">
        <f t="shared" si="179"/>
        <v>1883.75</v>
      </c>
    </row>
    <row r="3786" spans="1:11" ht="15">
      <c r="A3786" t="s">
        <v>30</v>
      </c>
      <c r="B3786">
        <v>5</v>
      </c>
      <c r="C3786">
        <v>22</v>
      </c>
      <c r="D3786" t="s">
        <v>23</v>
      </c>
      <c r="E3786" t="s">
        <v>625</v>
      </c>
      <c r="F3786" s="1">
        <v>1.9074074074074073E-2</v>
      </c>
      <c r="G3786">
        <f>_xlfn.XLOOKUP($A3786,Product_pricing!$B:$B,Product_pricing!$C:$C)</f>
        <v>19</v>
      </c>
      <c r="H3786">
        <f t="shared" si="177"/>
        <v>74.100000000000009</v>
      </c>
      <c r="I3786" s="10">
        <f t="shared" si="178"/>
        <v>6.5388669101972621E-2</v>
      </c>
      <c r="J3786" t="str">
        <f>_xlfn.XLOOKUP(A3786,Product_Details!$A:$A,Product_Details!$G:$G,"mens")</f>
        <v>Womens</v>
      </c>
      <c r="K3786">
        <f t="shared" si="179"/>
        <v>1883.75</v>
      </c>
    </row>
    <row r="3787" spans="1:11" ht="15">
      <c r="A3787" t="s">
        <v>38</v>
      </c>
      <c r="B3787">
        <v>3</v>
      </c>
      <c r="C3787">
        <v>22</v>
      </c>
      <c r="D3787" t="s">
        <v>23</v>
      </c>
      <c r="E3787" t="s">
        <v>625</v>
      </c>
      <c r="F3787" s="1">
        <v>1.9074074074074073E-2</v>
      </c>
      <c r="G3787">
        <f>_xlfn.XLOOKUP($A3787,Product_pricing!$B:$B,Product_pricing!$C:$C)</f>
        <v>54</v>
      </c>
      <c r="H3787">
        <f t="shared" si="177"/>
        <v>126.36</v>
      </c>
      <c r="I3787" s="10">
        <f t="shared" si="178"/>
        <v>0.11150488836336381</v>
      </c>
      <c r="J3787" t="str">
        <f>_xlfn.XLOOKUP(A3787,Product_Details!$A:$A,Product_Details!$G:$G,"mens")</f>
        <v>Womens</v>
      </c>
      <c r="K3787">
        <f t="shared" si="179"/>
        <v>1883.75</v>
      </c>
    </row>
    <row r="3788" spans="1:11" ht="15">
      <c r="A3788" t="s">
        <v>41</v>
      </c>
      <c r="B3788">
        <v>5</v>
      </c>
      <c r="C3788">
        <v>22</v>
      </c>
      <c r="D3788" t="s">
        <v>23</v>
      </c>
      <c r="E3788" t="s">
        <v>625</v>
      </c>
      <c r="F3788" s="1">
        <v>1.9074074074074073E-2</v>
      </c>
      <c r="G3788">
        <f>_xlfn.XLOOKUP($A3788,Product_pricing!$B:$B,Product_pricing!$C:$C)</f>
        <v>10</v>
      </c>
      <c r="H3788">
        <f t="shared" si="177"/>
        <v>39</v>
      </c>
      <c r="I3788" s="10">
        <f t="shared" si="178"/>
        <v>3.4415089001038214E-2</v>
      </c>
      <c r="J3788" t="str">
        <f>_xlfn.XLOOKUP(A3788,Product_Details!$A:$A,Product_Details!$G:$G,"mens")</f>
        <v>Mens</v>
      </c>
      <c r="K3788">
        <f t="shared" si="179"/>
        <v>3780</v>
      </c>
    </row>
    <row r="3789" spans="1:11" ht="15">
      <c r="A3789" t="s">
        <v>27</v>
      </c>
      <c r="B3789">
        <v>3</v>
      </c>
      <c r="C3789">
        <v>22</v>
      </c>
      <c r="D3789" t="s">
        <v>23</v>
      </c>
      <c r="E3789" t="s">
        <v>625</v>
      </c>
      <c r="F3789" s="1">
        <v>1.9074074074074073E-2</v>
      </c>
      <c r="G3789">
        <f>_xlfn.XLOOKUP($A3789,Product_pricing!$B:$B,Product_pricing!$C:$C)</f>
        <v>29</v>
      </c>
      <c r="H3789">
        <f t="shared" si="177"/>
        <v>67.86</v>
      </c>
      <c r="I3789" s="10">
        <f t="shared" si="178"/>
        <v>5.988225486180649E-2</v>
      </c>
      <c r="J3789" t="str">
        <f>_xlfn.XLOOKUP(A3789,Product_Details!$A:$A,Product_Details!$G:$G,"mens")</f>
        <v>Mens</v>
      </c>
      <c r="K3789">
        <f t="shared" si="179"/>
        <v>3780</v>
      </c>
    </row>
    <row r="3790" spans="1:11" ht="15">
      <c r="A3790" t="s">
        <v>22</v>
      </c>
      <c r="B3790">
        <v>1</v>
      </c>
      <c r="C3790">
        <v>16</v>
      </c>
      <c r="D3790" t="s">
        <v>33</v>
      </c>
      <c r="E3790" t="s">
        <v>626</v>
      </c>
      <c r="F3790" s="1">
        <v>1.5807870370370371E-2</v>
      </c>
      <c r="G3790">
        <f>_xlfn.XLOOKUP($A3790,Product_pricing!$B:$B,Product_pricing!$C:$C)</f>
        <v>13</v>
      </c>
      <c r="H3790">
        <f t="shared" si="177"/>
        <v>10.92</v>
      </c>
      <c r="I3790" s="10">
        <f t="shared" si="178"/>
        <v>9.6362249202906983E-3</v>
      </c>
      <c r="J3790" t="str">
        <f>_xlfn.XLOOKUP(A3790,Product_Details!$A:$A,Product_Details!$G:$G,"mens")</f>
        <v>Womens</v>
      </c>
      <c r="K3790">
        <f t="shared" si="179"/>
        <v>1507</v>
      </c>
    </row>
    <row r="3791" spans="1:11" ht="15">
      <c r="A3791" t="s">
        <v>35</v>
      </c>
      <c r="B3791">
        <v>3</v>
      </c>
      <c r="C3791">
        <v>16</v>
      </c>
      <c r="D3791" t="s">
        <v>33</v>
      </c>
      <c r="E3791" t="s">
        <v>626</v>
      </c>
      <c r="F3791" s="1">
        <v>1.5807870370370371E-2</v>
      </c>
      <c r="G3791">
        <f>_xlfn.XLOOKUP($A3791,Product_pricing!$B:$B,Product_pricing!$C:$C)</f>
        <v>32</v>
      </c>
      <c r="H3791">
        <f t="shared" si="177"/>
        <v>80.64</v>
      </c>
      <c r="I3791" s="10">
        <f t="shared" si="178"/>
        <v>7.1159814795992857E-2</v>
      </c>
      <c r="J3791" t="str">
        <f>_xlfn.XLOOKUP(A3791,Product_Details!$A:$A,Product_Details!$G:$G,"mens")</f>
        <v>Womens</v>
      </c>
      <c r="K3791">
        <f t="shared" si="179"/>
        <v>1507</v>
      </c>
    </row>
    <row r="3792" spans="1:11" ht="15">
      <c r="A3792" t="s">
        <v>36</v>
      </c>
      <c r="B3792">
        <v>2</v>
      </c>
      <c r="C3792">
        <v>16</v>
      </c>
      <c r="D3792" t="s">
        <v>33</v>
      </c>
      <c r="E3792" t="s">
        <v>626</v>
      </c>
      <c r="F3792" s="1">
        <v>1.5807870370370371E-2</v>
      </c>
      <c r="G3792">
        <f>_xlfn.XLOOKUP($A3792,Product_pricing!$B:$B,Product_pricing!$C:$C)</f>
        <v>23</v>
      </c>
      <c r="H3792">
        <f t="shared" si="177"/>
        <v>38.64</v>
      </c>
      <c r="I3792" s="10">
        <f t="shared" si="178"/>
        <v>3.4097411256413246E-2</v>
      </c>
      <c r="J3792" t="str">
        <f>_xlfn.XLOOKUP(A3792,Product_Details!$A:$A,Product_Details!$G:$G,"mens")</f>
        <v>Womens</v>
      </c>
      <c r="K3792">
        <f t="shared" si="179"/>
        <v>1507</v>
      </c>
    </row>
    <row r="3793" spans="1:11" ht="15">
      <c r="A3793" t="s">
        <v>30</v>
      </c>
      <c r="B3793">
        <v>2</v>
      </c>
      <c r="C3793">
        <v>16</v>
      </c>
      <c r="D3793" t="s">
        <v>33</v>
      </c>
      <c r="E3793" t="s">
        <v>626</v>
      </c>
      <c r="F3793" s="1">
        <v>1.5807870370370371E-2</v>
      </c>
      <c r="G3793">
        <f>_xlfn.XLOOKUP($A3793,Product_pricing!$B:$B,Product_pricing!$C:$C)</f>
        <v>19</v>
      </c>
      <c r="H3793">
        <f t="shared" si="177"/>
        <v>31.919999999999998</v>
      </c>
      <c r="I3793" s="10">
        <f t="shared" si="178"/>
        <v>2.8167426690080506E-2</v>
      </c>
      <c r="J3793" t="str">
        <f>_xlfn.XLOOKUP(A3793,Product_Details!$A:$A,Product_Details!$G:$G,"mens")</f>
        <v>Womens</v>
      </c>
      <c r="K3793">
        <f t="shared" si="179"/>
        <v>1507</v>
      </c>
    </row>
    <row r="3794" spans="1:11" ht="15">
      <c r="A3794" t="s">
        <v>38</v>
      </c>
      <c r="B3794">
        <v>5</v>
      </c>
      <c r="C3794">
        <v>16</v>
      </c>
      <c r="D3794" t="s">
        <v>33</v>
      </c>
      <c r="E3794" t="s">
        <v>626</v>
      </c>
      <c r="F3794" s="1">
        <v>1.5807870370370371E-2</v>
      </c>
      <c r="G3794">
        <f>_xlfn.XLOOKUP($A3794,Product_pricing!$B:$B,Product_pricing!$C:$C)</f>
        <v>54</v>
      </c>
      <c r="H3794">
        <f t="shared" si="177"/>
        <v>226.79999999999998</v>
      </c>
      <c r="I3794" s="10">
        <f t="shared" si="178"/>
        <v>0.20013697911372991</v>
      </c>
      <c r="J3794" t="str">
        <f>_xlfn.XLOOKUP(A3794,Product_Details!$A:$A,Product_Details!$G:$G,"mens")</f>
        <v>Womens</v>
      </c>
      <c r="K3794">
        <f t="shared" si="179"/>
        <v>1507</v>
      </c>
    </row>
    <row r="3795" spans="1:11" ht="15">
      <c r="A3795" t="s">
        <v>25</v>
      </c>
      <c r="B3795">
        <v>5</v>
      </c>
      <c r="C3795">
        <v>16</v>
      </c>
      <c r="D3795" t="s">
        <v>33</v>
      </c>
      <c r="E3795" t="s">
        <v>626</v>
      </c>
      <c r="F3795" s="1">
        <v>1.5807870370370371E-2</v>
      </c>
      <c r="G3795">
        <f>_xlfn.XLOOKUP($A3795,Product_pricing!$B:$B,Product_pricing!$C:$C)</f>
        <v>40</v>
      </c>
      <c r="H3795">
        <f t="shared" si="177"/>
        <v>168</v>
      </c>
      <c r="I3795" s="10">
        <f t="shared" si="178"/>
        <v>0.14824961415831844</v>
      </c>
      <c r="J3795" t="str">
        <f>_xlfn.XLOOKUP(A3795,Product_Details!$A:$A,Product_Details!$G:$G,"mens")</f>
        <v>Mens</v>
      </c>
      <c r="K3795">
        <f t="shared" si="179"/>
        <v>1512</v>
      </c>
    </row>
    <row r="3796" spans="1:11" ht="15">
      <c r="A3796" t="s">
        <v>41</v>
      </c>
      <c r="B3796">
        <v>3</v>
      </c>
      <c r="C3796">
        <v>16</v>
      </c>
      <c r="D3796" t="s">
        <v>33</v>
      </c>
      <c r="E3796" t="s">
        <v>626</v>
      </c>
      <c r="F3796" s="1">
        <v>1.5807870370370371E-2</v>
      </c>
      <c r="G3796">
        <f>_xlfn.XLOOKUP($A3796,Product_pricing!$B:$B,Product_pricing!$C:$C)</f>
        <v>10</v>
      </c>
      <c r="H3796">
        <f t="shared" si="177"/>
        <v>25.2</v>
      </c>
      <c r="I3796" s="10">
        <f t="shared" si="178"/>
        <v>2.2237442123747769E-2</v>
      </c>
      <c r="J3796" t="str">
        <f>_xlfn.XLOOKUP(A3796,Product_Details!$A:$A,Product_Details!$G:$G,"mens")</f>
        <v>Mens</v>
      </c>
      <c r="K3796">
        <f t="shared" si="179"/>
        <v>1512</v>
      </c>
    </row>
    <row r="3797" spans="1:11" ht="15">
      <c r="A3797" t="s">
        <v>31</v>
      </c>
      <c r="B3797">
        <v>2</v>
      </c>
      <c r="C3797">
        <v>16</v>
      </c>
      <c r="D3797" t="s">
        <v>33</v>
      </c>
      <c r="E3797" t="s">
        <v>626</v>
      </c>
      <c r="F3797" s="1">
        <v>1.5807870370370371E-2</v>
      </c>
      <c r="G3797">
        <f>_xlfn.XLOOKUP($A3797,Product_pricing!$B:$B,Product_pricing!$C:$C)</f>
        <v>57</v>
      </c>
      <c r="H3797">
        <f t="shared" si="177"/>
        <v>95.759999999999991</v>
      </c>
      <c r="I3797" s="10">
        <f t="shared" si="178"/>
        <v>8.450228007024152E-2</v>
      </c>
      <c r="J3797" t="str">
        <f>_xlfn.XLOOKUP(A3797,Product_Details!$A:$A,Product_Details!$G:$G,"mens")</f>
        <v>Mens</v>
      </c>
      <c r="K3797">
        <f t="shared" si="179"/>
        <v>1512</v>
      </c>
    </row>
    <row r="3798" spans="1:11" ht="15">
      <c r="A3798" t="s">
        <v>32</v>
      </c>
      <c r="B3798">
        <v>3</v>
      </c>
      <c r="C3798">
        <v>16</v>
      </c>
      <c r="D3798" t="s">
        <v>33</v>
      </c>
      <c r="E3798" t="s">
        <v>626</v>
      </c>
      <c r="F3798" s="1">
        <v>1.5807870370370371E-2</v>
      </c>
      <c r="G3798">
        <f>_xlfn.XLOOKUP($A3798,Product_pricing!$B:$B,Product_pricing!$C:$C)</f>
        <v>36</v>
      </c>
      <c r="H3798">
        <f t="shared" si="177"/>
        <v>90.72</v>
      </c>
      <c r="I3798" s="10">
        <f t="shared" si="178"/>
        <v>8.0054791645491966E-2</v>
      </c>
      <c r="J3798" t="str">
        <f>_xlfn.XLOOKUP(A3798,Product_Details!$A:$A,Product_Details!$G:$G,"mens")</f>
        <v>Mens</v>
      </c>
      <c r="K3798">
        <f t="shared" si="179"/>
        <v>1512</v>
      </c>
    </row>
    <row r="3799" spans="1:11" ht="15">
      <c r="A3799" t="s">
        <v>26</v>
      </c>
      <c r="B3799">
        <v>4</v>
      </c>
      <c r="C3799">
        <v>16</v>
      </c>
      <c r="D3799" t="s">
        <v>33</v>
      </c>
      <c r="E3799" t="s">
        <v>626</v>
      </c>
      <c r="F3799" s="1">
        <v>1.5807870370370371E-2</v>
      </c>
      <c r="G3799">
        <f>_xlfn.XLOOKUP($A3799,Product_pricing!$B:$B,Product_pricing!$C:$C)</f>
        <v>17</v>
      </c>
      <c r="H3799">
        <f t="shared" si="177"/>
        <v>57.12</v>
      </c>
      <c r="I3799" s="10">
        <f t="shared" si="178"/>
        <v>5.0404868813828274E-2</v>
      </c>
      <c r="J3799" t="str">
        <f>_xlfn.XLOOKUP(A3799,Product_Details!$A:$A,Product_Details!$G:$G,"mens")</f>
        <v>Mens</v>
      </c>
      <c r="K3799">
        <f t="shared" si="179"/>
        <v>1512</v>
      </c>
    </row>
    <row r="3800" spans="1:11" ht="15">
      <c r="A3800" t="s">
        <v>36</v>
      </c>
      <c r="B3800">
        <v>5</v>
      </c>
      <c r="C3800">
        <v>5</v>
      </c>
      <c r="D3800" t="s">
        <v>23</v>
      </c>
      <c r="E3800" t="s">
        <v>627</v>
      </c>
      <c r="F3800" s="1">
        <v>1.509837962962963E-2</v>
      </c>
      <c r="G3800">
        <f>_xlfn.XLOOKUP($A3800,Product_pricing!$B:$B,Product_pricing!$C:$C)</f>
        <v>23</v>
      </c>
      <c r="H3800">
        <f t="shared" si="177"/>
        <v>109.25</v>
      </c>
      <c r="I3800" s="10">
        <f t="shared" si="178"/>
        <v>9.6406371111882688E-2</v>
      </c>
      <c r="J3800" t="str">
        <f>_xlfn.XLOOKUP(A3800,Product_Details!$A:$A,Product_Details!$G:$G,"mens")</f>
        <v>Womens</v>
      </c>
      <c r="K3800">
        <f t="shared" si="179"/>
        <v>7535</v>
      </c>
    </row>
    <row r="3801" spans="1:11" ht="15">
      <c r="A3801" t="s">
        <v>25</v>
      </c>
      <c r="B3801">
        <v>4</v>
      </c>
      <c r="C3801">
        <v>5</v>
      </c>
      <c r="D3801" t="s">
        <v>23</v>
      </c>
      <c r="E3801" t="s">
        <v>627</v>
      </c>
      <c r="F3801" s="1">
        <v>1.509837962962963E-2</v>
      </c>
      <c r="G3801">
        <f>_xlfn.XLOOKUP($A3801,Product_pricing!$B:$B,Product_pricing!$C:$C)</f>
        <v>40</v>
      </c>
      <c r="H3801">
        <f t="shared" si="177"/>
        <v>152</v>
      </c>
      <c r="I3801" s="10">
        <f t="shared" si="178"/>
        <v>0.13413060328609766</v>
      </c>
      <c r="J3801" t="str">
        <f>_xlfn.XLOOKUP(A3801,Product_Details!$A:$A,Product_Details!$G:$G,"mens")</f>
        <v>Mens</v>
      </c>
      <c r="K3801">
        <f t="shared" si="179"/>
        <v>1890</v>
      </c>
    </row>
    <row r="3802" spans="1:11" ht="15">
      <c r="A3802" t="s">
        <v>41</v>
      </c>
      <c r="B3802">
        <v>4</v>
      </c>
      <c r="C3802">
        <v>5</v>
      </c>
      <c r="D3802" t="s">
        <v>23</v>
      </c>
      <c r="E3802" t="s">
        <v>627</v>
      </c>
      <c r="F3802" s="1">
        <v>1.509837962962963E-2</v>
      </c>
      <c r="G3802">
        <f>_xlfn.XLOOKUP($A3802,Product_pricing!$B:$B,Product_pricing!$C:$C)</f>
        <v>10</v>
      </c>
      <c r="H3802">
        <f t="shared" si="177"/>
        <v>38</v>
      </c>
      <c r="I3802" s="10">
        <f t="shared" si="178"/>
        <v>3.3532650821524415E-2</v>
      </c>
      <c r="J3802" t="str">
        <f>_xlfn.XLOOKUP(A3802,Product_Details!$A:$A,Product_Details!$G:$G,"mens")</f>
        <v>Mens</v>
      </c>
      <c r="K3802">
        <f t="shared" si="179"/>
        <v>1890</v>
      </c>
    </row>
    <row r="3803" spans="1:11" ht="15">
      <c r="A3803" t="s">
        <v>32</v>
      </c>
      <c r="B3803">
        <v>3</v>
      </c>
      <c r="C3803">
        <v>5</v>
      </c>
      <c r="D3803" t="s">
        <v>23</v>
      </c>
      <c r="E3803" t="s">
        <v>627</v>
      </c>
      <c r="F3803" s="1">
        <v>1.509837962962963E-2</v>
      </c>
      <c r="G3803">
        <f>_xlfn.XLOOKUP($A3803,Product_pricing!$B:$B,Product_pricing!$C:$C)</f>
        <v>36</v>
      </c>
      <c r="H3803">
        <f t="shared" si="177"/>
        <v>102.6</v>
      </c>
      <c r="I3803" s="10">
        <f t="shared" si="178"/>
        <v>9.0538157218115908E-2</v>
      </c>
      <c r="J3803" t="str">
        <f>_xlfn.XLOOKUP(A3803,Product_Details!$A:$A,Product_Details!$G:$G,"mens")</f>
        <v>Mens</v>
      </c>
      <c r="K3803">
        <f t="shared" si="179"/>
        <v>1890</v>
      </c>
    </row>
    <row r="3804" spans="1:11" ht="15">
      <c r="A3804" t="s">
        <v>26</v>
      </c>
      <c r="B3804">
        <v>5</v>
      </c>
      <c r="C3804">
        <v>5</v>
      </c>
      <c r="D3804" t="s">
        <v>23</v>
      </c>
      <c r="E3804" t="s">
        <v>627</v>
      </c>
      <c r="F3804" s="1">
        <v>1.509837962962963E-2</v>
      </c>
      <c r="G3804">
        <f>_xlfn.XLOOKUP($A3804,Product_pricing!$B:$B,Product_pricing!$C:$C)</f>
        <v>17</v>
      </c>
      <c r="H3804">
        <f t="shared" si="177"/>
        <v>80.75</v>
      </c>
      <c r="I3804" s="10">
        <f t="shared" si="178"/>
        <v>7.1256882995739373E-2</v>
      </c>
      <c r="J3804" t="str">
        <f>_xlfn.XLOOKUP(A3804,Product_Details!$A:$A,Product_Details!$G:$G,"mens")</f>
        <v>Mens</v>
      </c>
      <c r="K3804">
        <f t="shared" si="179"/>
        <v>1890</v>
      </c>
    </row>
    <row r="3805" spans="1:11" ht="15">
      <c r="A3805" t="s">
        <v>22</v>
      </c>
      <c r="B3805">
        <v>3</v>
      </c>
      <c r="C3805">
        <v>2</v>
      </c>
      <c r="D3805" t="s">
        <v>23</v>
      </c>
      <c r="E3805" t="s">
        <v>628</v>
      </c>
      <c r="F3805" s="1">
        <v>1.8471064814814815E-2</v>
      </c>
      <c r="G3805">
        <f>_xlfn.XLOOKUP($A3805,Product_pricing!$B:$B,Product_pricing!$C:$C)</f>
        <v>13</v>
      </c>
      <c r="H3805">
        <f t="shared" si="177"/>
        <v>38.22</v>
      </c>
      <c r="I3805" s="10">
        <f t="shared" si="178"/>
        <v>3.3726787221017449E-2</v>
      </c>
      <c r="J3805" t="str">
        <f>_xlfn.XLOOKUP(A3805,Product_Details!$A:$A,Product_Details!$G:$G,"mens")</f>
        <v>Womens</v>
      </c>
      <c r="K3805">
        <f t="shared" si="179"/>
        <v>2511.6666666666665</v>
      </c>
    </row>
    <row r="3806" spans="1:11" ht="15">
      <c r="A3806" t="s">
        <v>29</v>
      </c>
      <c r="B3806">
        <v>2</v>
      </c>
      <c r="C3806">
        <v>2</v>
      </c>
      <c r="D3806" t="s">
        <v>23</v>
      </c>
      <c r="E3806" t="s">
        <v>628</v>
      </c>
      <c r="F3806" s="1">
        <v>1.8471064814814815E-2</v>
      </c>
      <c r="G3806">
        <f>_xlfn.XLOOKUP($A3806,Product_pricing!$B:$B,Product_pricing!$C:$C)</f>
        <v>10</v>
      </c>
      <c r="H3806">
        <f t="shared" si="177"/>
        <v>19.600000000000001</v>
      </c>
      <c r="I3806" s="10">
        <f t="shared" si="178"/>
        <v>1.7295788318470489E-2</v>
      </c>
      <c r="J3806" t="str">
        <f>_xlfn.XLOOKUP(A3806,Product_Details!$A:$A,Product_Details!$G:$G,"mens")</f>
        <v>Womens</v>
      </c>
      <c r="K3806">
        <f t="shared" si="179"/>
        <v>2511.6666666666665</v>
      </c>
    </row>
    <row r="3807" spans="1:11" ht="15">
      <c r="A3807" t="s">
        <v>30</v>
      </c>
      <c r="B3807">
        <v>3</v>
      </c>
      <c r="C3807">
        <v>2</v>
      </c>
      <c r="D3807" t="s">
        <v>23</v>
      </c>
      <c r="E3807" t="s">
        <v>628</v>
      </c>
      <c r="F3807" s="1">
        <v>1.8471064814814815E-2</v>
      </c>
      <c r="G3807">
        <f>_xlfn.XLOOKUP($A3807,Product_pricing!$B:$B,Product_pricing!$C:$C)</f>
        <v>19</v>
      </c>
      <c r="H3807">
        <f t="shared" si="177"/>
        <v>55.86</v>
      </c>
      <c r="I3807" s="10">
        <f t="shared" si="178"/>
        <v>4.9292996707640889E-2</v>
      </c>
      <c r="J3807" t="str">
        <f>_xlfn.XLOOKUP(A3807,Product_Details!$A:$A,Product_Details!$G:$G,"mens")</f>
        <v>Womens</v>
      </c>
      <c r="K3807">
        <f t="shared" si="179"/>
        <v>2511.6666666666665</v>
      </c>
    </row>
    <row r="3808" spans="1:11" ht="15">
      <c r="A3808" t="s">
        <v>31</v>
      </c>
      <c r="B3808">
        <v>2</v>
      </c>
      <c r="C3808">
        <v>2</v>
      </c>
      <c r="D3808" t="s">
        <v>23</v>
      </c>
      <c r="E3808" t="s">
        <v>628</v>
      </c>
      <c r="F3808" s="1">
        <v>1.8471064814814815E-2</v>
      </c>
      <c r="G3808">
        <f>_xlfn.XLOOKUP($A3808,Product_pricing!$B:$B,Product_pricing!$C:$C)</f>
        <v>57</v>
      </c>
      <c r="H3808">
        <f t="shared" si="177"/>
        <v>111.72</v>
      </c>
      <c r="I3808" s="10">
        <f t="shared" si="178"/>
        <v>9.8585993415281778E-2</v>
      </c>
      <c r="J3808" t="str">
        <f>_xlfn.XLOOKUP(A3808,Product_Details!$A:$A,Product_Details!$G:$G,"mens")</f>
        <v>Mens</v>
      </c>
      <c r="K3808">
        <f t="shared" si="179"/>
        <v>1890</v>
      </c>
    </row>
    <row r="3809" spans="1:11" ht="15">
      <c r="A3809" t="s">
        <v>32</v>
      </c>
      <c r="B3809">
        <v>5</v>
      </c>
      <c r="C3809">
        <v>2</v>
      </c>
      <c r="D3809" t="s">
        <v>23</v>
      </c>
      <c r="E3809" t="s">
        <v>628</v>
      </c>
      <c r="F3809" s="1">
        <v>1.8471064814814815E-2</v>
      </c>
      <c r="G3809">
        <f>_xlfn.XLOOKUP($A3809,Product_pricing!$B:$B,Product_pricing!$C:$C)</f>
        <v>36</v>
      </c>
      <c r="H3809">
        <f t="shared" si="177"/>
        <v>176.4</v>
      </c>
      <c r="I3809" s="10">
        <f t="shared" si="178"/>
        <v>0.15566209486623436</v>
      </c>
      <c r="J3809" t="str">
        <f>_xlfn.XLOOKUP(A3809,Product_Details!$A:$A,Product_Details!$G:$G,"mens")</f>
        <v>Mens</v>
      </c>
      <c r="K3809">
        <f t="shared" si="179"/>
        <v>1890</v>
      </c>
    </row>
    <row r="3810" spans="1:11" ht="15">
      <c r="A3810" t="s">
        <v>26</v>
      </c>
      <c r="B3810">
        <v>3</v>
      </c>
      <c r="C3810">
        <v>2</v>
      </c>
      <c r="D3810" t="s">
        <v>23</v>
      </c>
      <c r="E3810" t="s">
        <v>628</v>
      </c>
      <c r="F3810" s="1">
        <v>1.8471064814814815E-2</v>
      </c>
      <c r="G3810">
        <f>_xlfn.XLOOKUP($A3810,Product_pricing!$B:$B,Product_pricing!$C:$C)</f>
        <v>17</v>
      </c>
      <c r="H3810">
        <f t="shared" si="177"/>
        <v>49.98</v>
      </c>
      <c r="I3810" s="10">
        <f t="shared" si="178"/>
        <v>4.410426021209974E-2</v>
      </c>
      <c r="J3810" t="str">
        <f>_xlfn.XLOOKUP(A3810,Product_Details!$A:$A,Product_Details!$G:$G,"mens")</f>
        <v>Mens</v>
      </c>
      <c r="K3810">
        <f t="shared" si="179"/>
        <v>1890</v>
      </c>
    </row>
    <row r="3811" spans="1:11" ht="15">
      <c r="A3811" t="s">
        <v>27</v>
      </c>
      <c r="B3811">
        <v>5</v>
      </c>
      <c r="C3811">
        <v>2</v>
      </c>
      <c r="D3811" t="s">
        <v>23</v>
      </c>
      <c r="E3811" t="s">
        <v>628</v>
      </c>
      <c r="F3811" s="1">
        <v>1.8471064814814815E-2</v>
      </c>
      <c r="G3811">
        <f>_xlfn.XLOOKUP($A3811,Product_pricing!$B:$B,Product_pricing!$C:$C)</f>
        <v>29</v>
      </c>
      <c r="H3811">
        <f t="shared" si="177"/>
        <v>142.1</v>
      </c>
      <c r="I3811" s="10">
        <f t="shared" si="178"/>
        <v>0.12539446530891102</v>
      </c>
      <c r="J3811" t="str">
        <f>_xlfn.XLOOKUP(A3811,Product_Details!$A:$A,Product_Details!$G:$G,"mens")</f>
        <v>Mens</v>
      </c>
      <c r="K3811">
        <f t="shared" si="179"/>
        <v>1890</v>
      </c>
    </row>
    <row r="3812" spans="1:11" ht="15">
      <c r="A3812" t="s">
        <v>22</v>
      </c>
      <c r="B3812">
        <v>4</v>
      </c>
      <c r="C3812">
        <v>19</v>
      </c>
      <c r="D3812" t="s">
        <v>23</v>
      </c>
      <c r="E3812" t="s">
        <v>629</v>
      </c>
      <c r="F3812" s="1">
        <v>2.7954861111111114E-2</v>
      </c>
      <c r="G3812">
        <f>_xlfn.XLOOKUP($A3812,Product_pricing!$B:$B,Product_pricing!$C:$C)</f>
        <v>13</v>
      </c>
      <c r="H3812">
        <f t="shared" si="177"/>
        <v>42.120000000000005</v>
      </c>
      <c r="I3812" s="10">
        <f t="shared" si="178"/>
        <v>3.7168296121121276E-2</v>
      </c>
      <c r="J3812" t="str">
        <f>_xlfn.XLOOKUP(A3812,Product_Details!$A:$A,Product_Details!$G:$G,"mens")</f>
        <v>Womens</v>
      </c>
      <c r="K3812">
        <f t="shared" si="179"/>
        <v>3767.5</v>
      </c>
    </row>
    <row r="3813" spans="1:11" ht="15">
      <c r="A3813" t="s">
        <v>29</v>
      </c>
      <c r="B3813">
        <v>1</v>
      </c>
      <c r="C3813">
        <v>19</v>
      </c>
      <c r="D3813" t="s">
        <v>23</v>
      </c>
      <c r="E3813" t="s">
        <v>629</v>
      </c>
      <c r="F3813" s="1">
        <v>2.7954861111111114E-2</v>
      </c>
      <c r="G3813">
        <f>_xlfn.XLOOKUP($A3813,Product_pricing!$B:$B,Product_pricing!$C:$C)</f>
        <v>10</v>
      </c>
      <c r="H3813">
        <f t="shared" si="177"/>
        <v>8.1000000000000014</v>
      </c>
      <c r="I3813" s="10">
        <f t="shared" si="178"/>
        <v>7.1477492540617839E-3</v>
      </c>
      <c r="J3813" t="str">
        <f>_xlfn.XLOOKUP(A3813,Product_Details!$A:$A,Product_Details!$G:$G,"mens")</f>
        <v>Womens</v>
      </c>
      <c r="K3813">
        <f t="shared" si="179"/>
        <v>3767.5</v>
      </c>
    </row>
    <row r="3814" spans="1:11" ht="15">
      <c r="A3814" t="s">
        <v>41</v>
      </c>
      <c r="B3814">
        <v>3</v>
      </c>
      <c r="C3814">
        <v>19</v>
      </c>
      <c r="D3814" t="s">
        <v>23</v>
      </c>
      <c r="E3814" t="s">
        <v>629</v>
      </c>
      <c r="F3814" s="1">
        <v>2.7954861111111114E-2</v>
      </c>
      <c r="G3814">
        <f>_xlfn.XLOOKUP($A3814,Product_pricing!$B:$B,Product_pricing!$C:$C)</f>
        <v>10</v>
      </c>
      <c r="H3814">
        <f t="shared" si="177"/>
        <v>24.3</v>
      </c>
      <c r="I3814" s="10">
        <f t="shared" si="178"/>
        <v>2.1443247762185348E-2</v>
      </c>
      <c r="J3814" t="str">
        <f>_xlfn.XLOOKUP(A3814,Product_Details!$A:$A,Product_Details!$G:$G,"mens")</f>
        <v>Mens</v>
      </c>
      <c r="K3814">
        <f t="shared" si="179"/>
        <v>2520</v>
      </c>
    </row>
    <row r="3815" spans="1:11" ht="15">
      <c r="A3815" t="s">
        <v>31</v>
      </c>
      <c r="B3815">
        <v>1</v>
      </c>
      <c r="C3815">
        <v>19</v>
      </c>
      <c r="D3815" t="s">
        <v>23</v>
      </c>
      <c r="E3815" t="s">
        <v>629</v>
      </c>
      <c r="F3815" s="1">
        <v>2.7954861111111114E-2</v>
      </c>
      <c r="G3815">
        <f>_xlfn.XLOOKUP($A3815,Product_pricing!$B:$B,Product_pricing!$C:$C)</f>
        <v>57</v>
      </c>
      <c r="H3815">
        <f t="shared" si="177"/>
        <v>46.17</v>
      </c>
      <c r="I3815" s="10">
        <f t="shared" si="178"/>
        <v>4.0742170748152166E-2</v>
      </c>
      <c r="J3815" t="str">
        <f>_xlfn.XLOOKUP(A3815,Product_Details!$A:$A,Product_Details!$G:$G,"mens")</f>
        <v>Mens</v>
      </c>
      <c r="K3815">
        <f t="shared" si="179"/>
        <v>2520</v>
      </c>
    </row>
    <row r="3816" spans="1:11" ht="15">
      <c r="A3816" t="s">
        <v>27</v>
      </c>
      <c r="B3816">
        <v>1</v>
      </c>
      <c r="C3816">
        <v>19</v>
      </c>
      <c r="D3816" t="s">
        <v>23</v>
      </c>
      <c r="E3816" t="s">
        <v>629</v>
      </c>
      <c r="F3816" s="1">
        <v>2.7954861111111114E-2</v>
      </c>
      <c r="G3816">
        <f>_xlfn.XLOOKUP($A3816,Product_pricing!$B:$B,Product_pricing!$C:$C)</f>
        <v>29</v>
      </c>
      <c r="H3816">
        <f t="shared" si="177"/>
        <v>23.490000000000002</v>
      </c>
      <c r="I3816" s="10">
        <f t="shared" si="178"/>
        <v>2.0728472836779172E-2</v>
      </c>
      <c r="J3816" t="str">
        <f>_xlfn.XLOOKUP(A3816,Product_Details!$A:$A,Product_Details!$G:$G,"mens")</f>
        <v>Mens</v>
      </c>
      <c r="K3816">
        <f t="shared" si="179"/>
        <v>2520</v>
      </c>
    </row>
    <row r="3817" spans="1:11" ht="15">
      <c r="A3817" t="s">
        <v>36</v>
      </c>
      <c r="B3817">
        <v>1</v>
      </c>
      <c r="C3817">
        <v>12</v>
      </c>
      <c r="D3817" t="s">
        <v>23</v>
      </c>
      <c r="E3817" t="s">
        <v>630</v>
      </c>
      <c r="F3817" s="1">
        <v>1.900347222222222E-2</v>
      </c>
      <c r="G3817">
        <f>_xlfn.XLOOKUP($A3817,Product_pricing!$B:$B,Product_pricing!$C:$C)</f>
        <v>23</v>
      </c>
      <c r="H3817">
        <f t="shared" si="177"/>
        <v>20.239999999999998</v>
      </c>
      <c r="I3817" s="10">
        <f t="shared" si="178"/>
        <v>1.7860548753359316E-2</v>
      </c>
      <c r="J3817" t="str">
        <f>_xlfn.XLOOKUP(A3817,Product_Details!$A:$A,Product_Details!$G:$G,"mens")</f>
        <v>Womens</v>
      </c>
      <c r="K3817">
        <f t="shared" si="179"/>
        <v>2511.6666666666665</v>
      </c>
    </row>
    <row r="3818" spans="1:11" ht="15">
      <c r="A3818" t="s">
        <v>30</v>
      </c>
      <c r="B3818">
        <v>4</v>
      </c>
      <c r="C3818">
        <v>12</v>
      </c>
      <c r="D3818" t="s">
        <v>23</v>
      </c>
      <c r="E3818" t="s">
        <v>630</v>
      </c>
      <c r="F3818" s="1">
        <v>1.900347222222222E-2</v>
      </c>
      <c r="G3818">
        <f>_xlfn.XLOOKUP($A3818,Product_pricing!$B:$B,Product_pricing!$C:$C)</f>
        <v>19</v>
      </c>
      <c r="H3818">
        <f t="shared" si="177"/>
        <v>66.88</v>
      </c>
      <c r="I3818" s="10">
        <f t="shared" si="178"/>
        <v>5.9017465445882961E-2</v>
      </c>
      <c r="J3818" t="str">
        <f>_xlfn.XLOOKUP(A3818,Product_Details!$A:$A,Product_Details!$G:$G,"mens")</f>
        <v>Womens</v>
      </c>
      <c r="K3818">
        <f t="shared" si="179"/>
        <v>2511.6666666666665</v>
      </c>
    </row>
    <row r="3819" spans="1:11" ht="15">
      <c r="A3819" t="s">
        <v>38</v>
      </c>
      <c r="B3819">
        <v>5</v>
      </c>
      <c r="C3819">
        <v>12</v>
      </c>
      <c r="D3819" t="s">
        <v>23</v>
      </c>
      <c r="E3819" t="s">
        <v>630</v>
      </c>
      <c r="F3819" s="1">
        <v>1.900347222222222E-2</v>
      </c>
      <c r="G3819">
        <f>_xlfn.XLOOKUP($A3819,Product_pricing!$B:$B,Product_pricing!$C:$C)</f>
        <v>54</v>
      </c>
      <c r="H3819">
        <f t="shared" si="177"/>
        <v>237.6</v>
      </c>
      <c r="I3819" s="10">
        <f t="shared" si="178"/>
        <v>0.20966731145247897</v>
      </c>
      <c r="J3819" t="str">
        <f>_xlfn.XLOOKUP(A3819,Product_Details!$A:$A,Product_Details!$G:$G,"mens")</f>
        <v>Womens</v>
      </c>
      <c r="K3819">
        <f t="shared" si="179"/>
        <v>2511.6666666666665</v>
      </c>
    </row>
    <row r="3820" spans="1:11" ht="15">
      <c r="A3820" t="s">
        <v>31</v>
      </c>
      <c r="B3820">
        <v>2</v>
      </c>
      <c r="C3820">
        <v>12</v>
      </c>
      <c r="D3820" t="s">
        <v>23</v>
      </c>
      <c r="E3820" t="s">
        <v>630</v>
      </c>
      <c r="F3820" s="1">
        <v>1.900347222222222E-2</v>
      </c>
      <c r="G3820">
        <f>_xlfn.XLOOKUP($A3820,Product_pricing!$B:$B,Product_pricing!$C:$C)</f>
        <v>57</v>
      </c>
      <c r="H3820">
        <f t="shared" si="177"/>
        <v>100.32000000000001</v>
      </c>
      <c r="I3820" s="10">
        <f t="shared" si="178"/>
        <v>8.8526198168824455E-2</v>
      </c>
      <c r="J3820" t="str">
        <f>_xlfn.XLOOKUP(A3820,Product_Details!$A:$A,Product_Details!$G:$G,"mens")</f>
        <v>Mens</v>
      </c>
      <c r="K3820">
        <f t="shared" si="179"/>
        <v>7560</v>
      </c>
    </row>
    <row r="3821" spans="1:11" ht="15">
      <c r="A3821" t="s">
        <v>22</v>
      </c>
      <c r="B3821">
        <v>5</v>
      </c>
      <c r="C3821">
        <v>16</v>
      </c>
      <c r="D3821" t="s">
        <v>33</v>
      </c>
      <c r="E3821" t="s">
        <v>631</v>
      </c>
      <c r="F3821" s="1">
        <v>1.7903935185185186E-2</v>
      </c>
      <c r="G3821">
        <f>_xlfn.XLOOKUP($A3821,Product_pricing!$B:$B,Product_pricing!$C:$C)</f>
        <v>13</v>
      </c>
      <c r="H3821">
        <f t="shared" si="177"/>
        <v>54.6</v>
      </c>
      <c r="I3821" s="10">
        <f t="shared" si="178"/>
        <v>4.8181124601453504E-2</v>
      </c>
      <c r="J3821" t="str">
        <f>_xlfn.XLOOKUP(A3821,Product_Details!$A:$A,Product_Details!$G:$G,"mens")</f>
        <v>Womens</v>
      </c>
      <c r="K3821">
        <f t="shared" si="179"/>
        <v>1255.8333333333333</v>
      </c>
    </row>
    <row r="3822" spans="1:11" ht="15">
      <c r="A3822" t="s">
        <v>35</v>
      </c>
      <c r="B3822">
        <v>2</v>
      </c>
      <c r="C3822">
        <v>16</v>
      </c>
      <c r="D3822" t="s">
        <v>33</v>
      </c>
      <c r="E3822" t="s">
        <v>631</v>
      </c>
      <c r="F3822" s="1">
        <v>1.7903935185185186E-2</v>
      </c>
      <c r="G3822">
        <f>_xlfn.XLOOKUP($A3822,Product_pricing!$B:$B,Product_pricing!$C:$C)</f>
        <v>32</v>
      </c>
      <c r="H3822">
        <f t="shared" si="177"/>
        <v>53.76</v>
      </c>
      <c r="I3822" s="10">
        <f t="shared" si="178"/>
        <v>4.7439876530661909E-2</v>
      </c>
      <c r="J3822" t="str">
        <f>_xlfn.XLOOKUP(A3822,Product_Details!$A:$A,Product_Details!$G:$G,"mens")</f>
        <v>Womens</v>
      </c>
      <c r="K3822">
        <f t="shared" si="179"/>
        <v>1255.8333333333333</v>
      </c>
    </row>
    <row r="3823" spans="1:11" ht="15">
      <c r="A3823" t="s">
        <v>29</v>
      </c>
      <c r="B3823">
        <v>4</v>
      </c>
      <c r="C3823">
        <v>16</v>
      </c>
      <c r="D3823" t="s">
        <v>33</v>
      </c>
      <c r="E3823" t="s">
        <v>631</v>
      </c>
      <c r="F3823" s="1">
        <v>1.7903935185185186E-2</v>
      </c>
      <c r="G3823">
        <f>_xlfn.XLOOKUP($A3823,Product_pricing!$B:$B,Product_pricing!$C:$C)</f>
        <v>10</v>
      </c>
      <c r="H3823">
        <f t="shared" si="177"/>
        <v>33.6</v>
      </c>
      <c r="I3823" s="10">
        <f t="shared" si="178"/>
        <v>2.9649922831663691E-2</v>
      </c>
      <c r="J3823" t="str">
        <f>_xlfn.XLOOKUP(A3823,Product_Details!$A:$A,Product_Details!$G:$G,"mens")</f>
        <v>Womens</v>
      </c>
      <c r="K3823">
        <f t="shared" si="179"/>
        <v>1255.8333333333333</v>
      </c>
    </row>
    <row r="3824" spans="1:11" ht="15">
      <c r="A3824" t="s">
        <v>36</v>
      </c>
      <c r="B3824">
        <v>4</v>
      </c>
      <c r="C3824">
        <v>16</v>
      </c>
      <c r="D3824" t="s">
        <v>33</v>
      </c>
      <c r="E3824" t="s">
        <v>631</v>
      </c>
      <c r="F3824" s="1">
        <v>1.7903935185185186E-2</v>
      </c>
      <c r="G3824">
        <f>_xlfn.XLOOKUP($A3824,Product_pricing!$B:$B,Product_pricing!$C:$C)</f>
        <v>23</v>
      </c>
      <c r="H3824">
        <f t="shared" si="177"/>
        <v>77.28</v>
      </c>
      <c r="I3824" s="10">
        <f t="shared" si="178"/>
        <v>6.8194822512826492E-2</v>
      </c>
      <c r="J3824" t="str">
        <f>_xlfn.XLOOKUP(A3824,Product_Details!$A:$A,Product_Details!$G:$G,"mens")</f>
        <v>Womens</v>
      </c>
      <c r="K3824">
        <f t="shared" si="179"/>
        <v>1255.8333333333333</v>
      </c>
    </row>
    <row r="3825" spans="1:11" ht="15">
      <c r="A3825" t="s">
        <v>30</v>
      </c>
      <c r="B3825">
        <v>4</v>
      </c>
      <c r="C3825">
        <v>16</v>
      </c>
      <c r="D3825" t="s">
        <v>33</v>
      </c>
      <c r="E3825" t="s">
        <v>631</v>
      </c>
      <c r="F3825" s="1">
        <v>1.7903935185185186E-2</v>
      </c>
      <c r="G3825">
        <f>_xlfn.XLOOKUP($A3825,Product_pricing!$B:$B,Product_pricing!$C:$C)</f>
        <v>19</v>
      </c>
      <c r="H3825">
        <f t="shared" si="177"/>
        <v>63.839999999999996</v>
      </c>
      <c r="I3825" s="10">
        <f t="shared" si="178"/>
        <v>5.6334853380161011E-2</v>
      </c>
      <c r="J3825" t="str">
        <f>_xlfn.XLOOKUP(A3825,Product_Details!$A:$A,Product_Details!$G:$G,"mens")</f>
        <v>Womens</v>
      </c>
      <c r="K3825">
        <f t="shared" si="179"/>
        <v>1255.8333333333333</v>
      </c>
    </row>
    <row r="3826" spans="1:11" ht="15">
      <c r="A3826" t="s">
        <v>38</v>
      </c>
      <c r="B3826">
        <v>3</v>
      </c>
      <c r="C3826">
        <v>16</v>
      </c>
      <c r="D3826" t="s">
        <v>33</v>
      </c>
      <c r="E3826" t="s">
        <v>631</v>
      </c>
      <c r="F3826" s="1">
        <v>1.7903935185185186E-2</v>
      </c>
      <c r="G3826">
        <f>_xlfn.XLOOKUP($A3826,Product_pricing!$B:$B,Product_pricing!$C:$C)</f>
        <v>54</v>
      </c>
      <c r="H3826">
        <f t="shared" si="177"/>
        <v>136.07999999999998</v>
      </c>
      <c r="I3826" s="10">
        <f t="shared" si="178"/>
        <v>0.12008218746823793</v>
      </c>
      <c r="J3826" t="str">
        <f>_xlfn.XLOOKUP(A3826,Product_Details!$A:$A,Product_Details!$G:$G,"mens")</f>
        <v>Womens</v>
      </c>
      <c r="K3826">
        <f t="shared" si="179"/>
        <v>1255.8333333333333</v>
      </c>
    </row>
    <row r="3827" spans="1:11" ht="15">
      <c r="A3827" t="s">
        <v>25</v>
      </c>
      <c r="B3827">
        <v>5</v>
      </c>
      <c r="C3827">
        <v>16</v>
      </c>
      <c r="D3827" t="s">
        <v>33</v>
      </c>
      <c r="E3827" t="s">
        <v>631</v>
      </c>
      <c r="F3827" s="1">
        <v>1.7903935185185186E-2</v>
      </c>
      <c r="G3827">
        <f>_xlfn.XLOOKUP($A3827,Product_pricing!$B:$B,Product_pricing!$C:$C)</f>
        <v>40</v>
      </c>
      <c r="H3827">
        <f t="shared" si="177"/>
        <v>168</v>
      </c>
      <c r="I3827" s="10">
        <f t="shared" si="178"/>
        <v>0.14824961415831844</v>
      </c>
      <c r="J3827" t="str">
        <f>_xlfn.XLOOKUP(A3827,Product_Details!$A:$A,Product_Details!$G:$G,"mens")</f>
        <v>Mens</v>
      </c>
      <c r="K3827">
        <f t="shared" si="179"/>
        <v>1512</v>
      </c>
    </row>
    <row r="3828" spans="1:11" ht="15">
      <c r="A3828" t="s">
        <v>41</v>
      </c>
      <c r="B3828">
        <v>4</v>
      </c>
      <c r="C3828">
        <v>16</v>
      </c>
      <c r="D3828" t="s">
        <v>33</v>
      </c>
      <c r="E3828" t="s">
        <v>631</v>
      </c>
      <c r="F3828" s="1">
        <v>1.7903935185185186E-2</v>
      </c>
      <c r="G3828">
        <f>_xlfn.XLOOKUP($A3828,Product_pricing!$B:$B,Product_pricing!$C:$C)</f>
        <v>10</v>
      </c>
      <c r="H3828">
        <f t="shared" si="177"/>
        <v>33.6</v>
      </c>
      <c r="I3828" s="10">
        <f t="shared" si="178"/>
        <v>2.9649922831663691E-2</v>
      </c>
      <c r="J3828" t="str">
        <f>_xlfn.XLOOKUP(A3828,Product_Details!$A:$A,Product_Details!$G:$G,"mens")</f>
        <v>Mens</v>
      </c>
      <c r="K3828">
        <f t="shared" si="179"/>
        <v>1512</v>
      </c>
    </row>
    <row r="3829" spans="1:11" ht="15">
      <c r="A3829" t="s">
        <v>32</v>
      </c>
      <c r="B3829">
        <v>3</v>
      </c>
      <c r="C3829">
        <v>16</v>
      </c>
      <c r="D3829" t="s">
        <v>33</v>
      </c>
      <c r="E3829" t="s">
        <v>631</v>
      </c>
      <c r="F3829" s="1">
        <v>1.7903935185185186E-2</v>
      </c>
      <c r="G3829">
        <f>_xlfn.XLOOKUP($A3829,Product_pricing!$B:$B,Product_pricing!$C:$C)</f>
        <v>36</v>
      </c>
      <c r="H3829">
        <f t="shared" si="177"/>
        <v>90.72</v>
      </c>
      <c r="I3829" s="10">
        <f t="shared" si="178"/>
        <v>8.0054791645491966E-2</v>
      </c>
      <c r="J3829" t="str">
        <f>_xlfn.XLOOKUP(A3829,Product_Details!$A:$A,Product_Details!$G:$G,"mens")</f>
        <v>Mens</v>
      </c>
      <c r="K3829">
        <f t="shared" si="179"/>
        <v>1512</v>
      </c>
    </row>
    <row r="3830" spans="1:11" ht="15">
      <c r="A3830" t="s">
        <v>26</v>
      </c>
      <c r="B3830">
        <v>3</v>
      </c>
      <c r="C3830">
        <v>16</v>
      </c>
      <c r="D3830" t="s">
        <v>33</v>
      </c>
      <c r="E3830" t="s">
        <v>631</v>
      </c>
      <c r="F3830" s="1">
        <v>1.7903935185185186E-2</v>
      </c>
      <c r="G3830">
        <f>_xlfn.XLOOKUP($A3830,Product_pricing!$B:$B,Product_pricing!$C:$C)</f>
        <v>17</v>
      </c>
      <c r="H3830">
        <f t="shared" si="177"/>
        <v>42.839999999999996</v>
      </c>
      <c r="I3830" s="10">
        <f t="shared" si="178"/>
        <v>3.7803651610371199E-2</v>
      </c>
      <c r="J3830" t="str">
        <f>_xlfn.XLOOKUP(A3830,Product_Details!$A:$A,Product_Details!$G:$G,"mens")</f>
        <v>Mens</v>
      </c>
      <c r="K3830">
        <f t="shared" si="179"/>
        <v>1512</v>
      </c>
    </row>
    <row r="3831" spans="1:11" ht="15">
      <c r="A3831" t="s">
        <v>27</v>
      </c>
      <c r="B3831">
        <v>1</v>
      </c>
      <c r="C3831">
        <v>16</v>
      </c>
      <c r="D3831" t="s">
        <v>33</v>
      </c>
      <c r="E3831" t="s">
        <v>631</v>
      </c>
      <c r="F3831" s="1">
        <v>1.7903935185185186E-2</v>
      </c>
      <c r="G3831">
        <f>_xlfn.XLOOKUP($A3831,Product_pricing!$B:$B,Product_pricing!$C:$C)</f>
        <v>29</v>
      </c>
      <c r="H3831">
        <f t="shared" si="177"/>
        <v>24.36</v>
      </c>
      <c r="I3831" s="10">
        <f t="shared" si="178"/>
        <v>2.1496194052956177E-2</v>
      </c>
      <c r="J3831" t="str">
        <f>_xlfn.XLOOKUP(A3831,Product_Details!$A:$A,Product_Details!$G:$G,"mens")</f>
        <v>Mens</v>
      </c>
      <c r="K3831">
        <f t="shared" si="179"/>
        <v>1512</v>
      </c>
    </row>
    <row r="3832" spans="1:11" ht="15">
      <c r="A3832" t="s">
        <v>38</v>
      </c>
      <c r="B3832">
        <v>1</v>
      </c>
      <c r="C3832">
        <v>7</v>
      </c>
      <c r="D3832" t="s">
        <v>23</v>
      </c>
      <c r="E3832" t="s">
        <v>632</v>
      </c>
      <c r="F3832" s="1">
        <v>4.0311342592592593E-2</v>
      </c>
      <c r="G3832">
        <f>_xlfn.XLOOKUP($A3832,Product_pricing!$B:$B,Product_pricing!$C:$C)</f>
        <v>54</v>
      </c>
      <c r="H3832">
        <f t="shared" si="177"/>
        <v>50.22</v>
      </c>
      <c r="I3832" s="10">
        <f t="shared" si="178"/>
        <v>4.431604537518305E-2</v>
      </c>
      <c r="J3832" t="str">
        <f>_xlfn.XLOOKUP(A3832,Product_Details!$A:$A,Product_Details!$G:$G,"mens")</f>
        <v>Womens</v>
      </c>
      <c r="K3832">
        <f t="shared" si="179"/>
        <v>7535</v>
      </c>
    </row>
    <row r="3833" spans="1:11" ht="15">
      <c r="A3833" t="s">
        <v>25</v>
      </c>
      <c r="B3833">
        <v>3</v>
      </c>
      <c r="C3833">
        <v>7</v>
      </c>
      <c r="D3833" t="s">
        <v>23</v>
      </c>
      <c r="E3833" t="s">
        <v>632</v>
      </c>
      <c r="F3833" s="1">
        <v>4.0311342592592593E-2</v>
      </c>
      <c r="G3833">
        <f>_xlfn.XLOOKUP($A3833,Product_pricing!$B:$B,Product_pricing!$C:$C)</f>
        <v>40</v>
      </c>
      <c r="H3833">
        <f t="shared" si="177"/>
        <v>111.6</v>
      </c>
      <c r="I3833" s="10">
        <f t="shared" si="178"/>
        <v>9.848010083374012E-2</v>
      </c>
      <c r="J3833" t="str">
        <f>_xlfn.XLOOKUP(A3833,Product_Details!$A:$A,Product_Details!$G:$G,"mens")</f>
        <v>Mens</v>
      </c>
      <c r="K3833">
        <f t="shared" si="179"/>
        <v>1890</v>
      </c>
    </row>
    <row r="3834" spans="1:11" ht="15">
      <c r="A3834" t="s">
        <v>31</v>
      </c>
      <c r="B3834">
        <v>3</v>
      </c>
      <c r="C3834">
        <v>7</v>
      </c>
      <c r="D3834" t="s">
        <v>23</v>
      </c>
      <c r="E3834" t="s">
        <v>632</v>
      </c>
      <c r="F3834" s="1">
        <v>4.0311342592592593E-2</v>
      </c>
      <c r="G3834">
        <f>_xlfn.XLOOKUP($A3834,Product_pricing!$B:$B,Product_pricing!$C:$C)</f>
        <v>57</v>
      </c>
      <c r="H3834">
        <f t="shared" si="177"/>
        <v>159.03</v>
      </c>
      <c r="I3834" s="10">
        <f t="shared" si="178"/>
        <v>0.14033414368807967</v>
      </c>
      <c r="J3834" t="str">
        <f>_xlfn.XLOOKUP(A3834,Product_Details!$A:$A,Product_Details!$G:$G,"mens")</f>
        <v>Mens</v>
      </c>
      <c r="K3834">
        <f t="shared" si="179"/>
        <v>1890</v>
      </c>
    </row>
    <row r="3835" spans="1:11" ht="15">
      <c r="A3835" t="s">
        <v>32</v>
      </c>
      <c r="B3835">
        <v>1</v>
      </c>
      <c r="C3835">
        <v>7</v>
      </c>
      <c r="D3835" t="s">
        <v>23</v>
      </c>
      <c r="E3835" t="s">
        <v>632</v>
      </c>
      <c r="F3835" s="1">
        <v>4.0311342592592593E-2</v>
      </c>
      <c r="G3835">
        <f>_xlfn.XLOOKUP($A3835,Product_pricing!$B:$B,Product_pricing!$C:$C)</f>
        <v>36</v>
      </c>
      <c r="H3835">
        <f t="shared" si="177"/>
        <v>33.479999999999997</v>
      </c>
      <c r="I3835" s="10">
        <f t="shared" si="178"/>
        <v>2.9544030250122033E-2</v>
      </c>
      <c r="J3835" t="str">
        <f>_xlfn.XLOOKUP(A3835,Product_Details!$A:$A,Product_Details!$G:$G,"mens")</f>
        <v>Mens</v>
      </c>
      <c r="K3835">
        <f t="shared" si="179"/>
        <v>1890</v>
      </c>
    </row>
    <row r="3836" spans="1:11" ht="15">
      <c r="A3836" t="s">
        <v>27</v>
      </c>
      <c r="B3836">
        <v>4</v>
      </c>
      <c r="C3836">
        <v>7</v>
      </c>
      <c r="D3836" t="s">
        <v>23</v>
      </c>
      <c r="E3836" t="s">
        <v>632</v>
      </c>
      <c r="F3836" s="1">
        <v>4.0311342592592593E-2</v>
      </c>
      <c r="G3836">
        <f>_xlfn.XLOOKUP($A3836,Product_pricing!$B:$B,Product_pricing!$C:$C)</f>
        <v>29</v>
      </c>
      <c r="H3836">
        <f t="shared" si="177"/>
        <v>107.88</v>
      </c>
      <c r="I3836" s="10">
        <f t="shared" si="178"/>
        <v>9.5197430805948779E-2</v>
      </c>
      <c r="J3836" t="str">
        <f>_xlfn.XLOOKUP(A3836,Product_Details!$A:$A,Product_Details!$G:$G,"mens")</f>
        <v>Mens</v>
      </c>
      <c r="K3836">
        <f t="shared" si="179"/>
        <v>1890</v>
      </c>
    </row>
    <row r="3837" spans="1:11" ht="15">
      <c r="A3837" t="s">
        <v>35</v>
      </c>
      <c r="B3837">
        <v>5</v>
      </c>
      <c r="C3837">
        <v>15</v>
      </c>
      <c r="D3837" t="s">
        <v>33</v>
      </c>
      <c r="E3837" t="s">
        <v>633</v>
      </c>
      <c r="F3837" s="1">
        <v>3.3065972222222226E-2</v>
      </c>
      <c r="G3837">
        <f>_xlfn.XLOOKUP($A3837,Product_pricing!$B:$B,Product_pricing!$C:$C)</f>
        <v>32</v>
      </c>
      <c r="H3837">
        <f t="shared" si="177"/>
        <v>136</v>
      </c>
      <c r="I3837" s="10">
        <f t="shared" si="178"/>
        <v>0.12001159241387685</v>
      </c>
      <c r="J3837" t="str">
        <f>_xlfn.XLOOKUP(A3837,Product_Details!$A:$A,Product_Details!$G:$G,"mens")</f>
        <v>Womens</v>
      </c>
      <c r="K3837">
        <f t="shared" si="179"/>
        <v>2511.6666666666665</v>
      </c>
    </row>
    <row r="3838" spans="1:11" ht="15">
      <c r="A3838" t="s">
        <v>30</v>
      </c>
      <c r="B3838">
        <v>3</v>
      </c>
      <c r="C3838">
        <v>15</v>
      </c>
      <c r="D3838" t="s">
        <v>33</v>
      </c>
      <c r="E3838" t="s">
        <v>633</v>
      </c>
      <c r="F3838" s="1">
        <v>3.3065972222222226E-2</v>
      </c>
      <c r="G3838">
        <f>_xlfn.XLOOKUP($A3838,Product_pricing!$B:$B,Product_pricing!$C:$C)</f>
        <v>19</v>
      </c>
      <c r="H3838">
        <f t="shared" si="177"/>
        <v>48.449999999999996</v>
      </c>
      <c r="I3838" s="10">
        <f t="shared" si="178"/>
        <v>4.2754129797443627E-2</v>
      </c>
      <c r="J3838" t="str">
        <f>_xlfn.XLOOKUP(A3838,Product_Details!$A:$A,Product_Details!$G:$G,"mens")</f>
        <v>Womens</v>
      </c>
      <c r="K3838">
        <f t="shared" si="179"/>
        <v>2511.6666666666665</v>
      </c>
    </row>
    <row r="3839" spans="1:11" ht="15">
      <c r="A3839" t="s">
        <v>38</v>
      </c>
      <c r="B3839">
        <v>2</v>
      </c>
      <c r="C3839">
        <v>15</v>
      </c>
      <c r="D3839" t="s">
        <v>33</v>
      </c>
      <c r="E3839" t="s">
        <v>633</v>
      </c>
      <c r="F3839" s="1">
        <v>3.3065972222222226E-2</v>
      </c>
      <c r="G3839">
        <f>_xlfn.XLOOKUP($A3839,Product_pricing!$B:$B,Product_pricing!$C:$C)</f>
        <v>54</v>
      </c>
      <c r="H3839">
        <f t="shared" si="177"/>
        <v>91.8</v>
      </c>
      <c r="I3839" s="10">
        <f t="shared" si="178"/>
        <v>8.1007824879366877E-2</v>
      </c>
      <c r="J3839" t="str">
        <f>_xlfn.XLOOKUP(A3839,Product_Details!$A:$A,Product_Details!$G:$G,"mens")</f>
        <v>Womens</v>
      </c>
      <c r="K3839">
        <f t="shared" si="179"/>
        <v>2511.6666666666665</v>
      </c>
    </row>
    <row r="3840" spans="1:11" ht="15">
      <c r="A3840" t="s">
        <v>25</v>
      </c>
      <c r="B3840">
        <v>2</v>
      </c>
      <c r="C3840">
        <v>15</v>
      </c>
      <c r="D3840" t="s">
        <v>33</v>
      </c>
      <c r="E3840" t="s">
        <v>633</v>
      </c>
      <c r="F3840" s="1">
        <v>3.3065972222222226E-2</v>
      </c>
      <c r="G3840">
        <f>_xlfn.XLOOKUP($A3840,Product_pricing!$B:$B,Product_pricing!$C:$C)</f>
        <v>40</v>
      </c>
      <c r="H3840">
        <f t="shared" si="177"/>
        <v>68</v>
      </c>
      <c r="I3840" s="10">
        <f t="shared" si="178"/>
        <v>6.0005796206938425E-2</v>
      </c>
      <c r="J3840" t="str">
        <f>_xlfn.XLOOKUP(A3840,Product_Details!$A:$A,Product_Details!$G:$G,"mens")</f>
        <v>Mens</v>
      </c>
      <c r="K3840">
        <f t="shared" si="179"/>
        <v>1890</v>
      </c>
    </row>
    <row r="3841" spans="1:11" ht="15">
      <c r="A3841" t="s">
        <v>31</v>
      </c>
      <c r="B3841">
        <v>5</v>
      </c>
      <c r="C3841">
        <v>15</v>
      </c>
      <c r="D3841" t="s">
        <v>33</v>
      </c>
      <c r="E3841" t="s">
        <v>633</v>
      </c>
      <c r="F3841" s="1">
        <v>3.3065972222222226E-2</v>
      </c>
      <c r="G3841">
        <f>_xlfn.XLOOKUP($A3841,Product_pricing!$B:$B,Product_pricing!$C:$C)</f>
        <v>57</v>
      </c>
      <c r="H3841">
        <f t="shared" si="177"/>
        <v>242.25</v>
      </c>
      <c r="I3841" s="10">
        <f t="shared" si="178"/>
        <v>0.21377064898721815</v>
      </c>
      <c r="J3841" t="str">
        <f>_xlfn.XLOOKUP(A3841,Product_Details!$A:$A,Product_Details!$G:$G,"mens")</f>
        <v>Mens</v>
      </c>
      <c r="K3841">
        <f t="shared" si="179"/>
        <v>1890</v>
      </c>
    </row>
    <row r="3842" spans="1:11" ht="15">
      <c r="A3842" t="s">
        <v>26</v>
      </c>
      <c r="B3842">
        <v>1</v>
      </c>
      <c r="C3842">
        <v>15</v>
      </c>
      <c r="D3842" t="s">
        <v>33</v>
      </c>
      <c r="E3842" t="s">
        <v>633</v>
      </c>
      <c r="F3842" s="1">
        <v>3.3065972222222226E-2</v>
      </c>
      <c r="G3842">
        <f>_xlfn.XLOOKUP($A3842,Product_pricing!$B:$B,Product_pricing!$C:$C)</f>
        <v>17</v>
      </c>
      <c r="H3842">
        <f t="shared" si="177"/>
        <v>14.45</v>
      </c>
      <c r="I3842" s="10">
        <f t="shared" si="178"/>
        <v>1.2751231693974414E-2</v>
      </c>
      <c r="J3842" t="str">
        <f>_xlfn.XLOOKUP(A3842,Product_Details!$A:$A,Product_Details!$G:$G,"mens")</f>
        <v>Mens</v>
      </c>
      <c r="K3842">
        <f t="shared" si="179"/>
        <v>1890</v>
      </c>
    </row>
    <row r="3843" spans="1:11" ht="15">
      <c r="A3843" t="s">
        <v>27</v>
      </c>
      <c r="B3843">
        <v>2</v>
      </c>
      <c r="C3843">
        <v>15</v>
      </c>
      <c r="D3843" t="s">
        <v>33</v>
      </c>
      <c r="E3843" t="s">
        <v>633</v>
      </c>
      <c r="F3843" s="1">
        <v>3.3065972222222226E-2</v>
      </c>
      <c r="G3843">
        <f>_xlfn.XLOOKUP($A3843,Product_pricing!$B:$B,Product_pricing!$C:$C)</f>
        <v>29</v>
      </c>
      <c r="H3843">
        <f t="shared" ref="H3843:H3906" si="180">B3843*G3843*(1-C3843/100)</f>
        <v>49.3</v>
      </c>
      <c r="I3843" s="10">
        <f t="shared" ref="I3843:I3906" si="181">(H3843/SUM($H:$H))*1000</f>
        <v>4.3504202250030356E-2</v>
      </c>
      <c r="J3843" t="str">
        <f>_xlfn.XLOOKUP(A3843,Product_Details!$A:$A,Product_Details!$G:$G,"mens")</f>
        <v>Mens</v>
      </c>
      <c r="K3843">
        <f t="shared" ref="K3843:K3906" si="182">COUNTIFS($J:$J, J3843) / COUNTIFS($J:$J, J3843, $E:$E, E3843)</f>
        <v>1890</v>
      </c>
    </row>
    <row r="3844" spans="1:11" ht="15">
      <c r="A3844" t="s">
        <v>35</v>
      </c>
      <c r="B3844">
        <v>2</v>
      </c>
      <c r="C3844">
        <v>16</v>
      </c>
      <c r="D3844" t="s">
        <v>23</v>
      </c>
      <c r="E3844" t="s">
        <v>634</v>
      </c>
      <c r="F3844" s="1">
        <v>3.0914351851851849E-2</v>
      </c>
      <c r="G3844">
        <f>_xlfn.XLOOKUP($A3844,Product_pricing!$B:$B,Product_pricing!$C:$C)</f>
        <v>32</v>
      </c>
      <c r="H3844">
        <f t="shared" si="180"/>
        <v>53.76</v>
      </c>
      <c r="I3844" s="10">
        <f t="shared" si="181"/>
        <v>4.7439876530661909E-2</v>
      </c>
      <c r="J3844" t="str">
        <f>_xlfn.XLOOKUP(A3844,Product_Details!$A:$A,Product_Details!$G:$G,"mens")</f>
        <v>Womens</v>
      </c>
      <c r="K3844">
        <f t="shared" si="182"/>
        <v>2511.6666666666665</v>
      </c>
    </row>
    <row r="3845" spans="1:11" ht="15">
      <c r="A3845" t="s">
        <v>36</v>
      </c>
      <c r="B3845">
        <v>4</v>
      </c>
      <c r="C3845">
        <v>16</v>
      </c>
      <c r="D3845" t="s">
        <v>23</v>
      </c>
      <c r="E3845" t="s">
        <v>634</v>
      </c>
      <c r="F3845" s="1">
        <v>3.0914351851851849E-2</v>
      </c>
      <c r="G3845">
        <f>_xlfn.XLOOKUP($A3845,Product_pricing!$B:$B,Product_pricing!$C:$C)</f>
        <v>23</v>
      </c>
      <c r="H3845">
        <f t="shared" si="180"/>
        <v>77.28</v>
      </c>
      <c r="I3845" s="10">
        <f t="shared" si="181"/>
        <v>6.8194822512826492E-2</v>
      </c>
      <c r="J3845" t="str">
        <f>_xlfn.XLOOKUP(A3845,Product_Details!$A:$A,Product_Details!$G:$G,"mens")</f>
        <v>Womens</v>
      </c>
      <c r="K3845">
        <f t="shared" si="182"/>
        <v>2511.6666666666665</v>
      </c>
    </row>
    <row r="3846" spans="1:11" ht="15">
      <c r="A3846" t="s">
        <v>38</v>
      </c>
      <c r="B3846">
        <v>4</v>
      </c>
      <c r="C3846">
        <v>16</v>
      </c>
      <c r="D3846" t="s">
        <v>23</v>
      </c>
      <c r="E3846" t="s">
        <v>634</v>
      </c>
      <c r="F3846" s="1">
        <v>3.0914351851851849E-2</v>
      </c>
      <c r="G3846">
        <f>_xlfn.XLOOKUP($A3846,Product_pricing!$B:$B,Product_pricing!$C:$C)</f>
        <v>54</v>
      </c>
      <c r="H3846">
        <f t="shared" si="180"/>
        <v>181.44</v>
      </c>
      <c r="I3846" s="10">
        <f t="shared" si="181"/>
        <v>0.16010958329098393</v>
      </c>
      <c r="J3846" t="str">
        <f>_xlfn.XLOOKUP(A3846,Product_Details!$A:$A,Product_Details!$G:$G,"mens")</f>
        <v>Womens</v>
      </c>
      <c r="K3846">
        <f t="shared" si="182"/>
        <v>2511.6666666666665</v>
      </c>
    </row>
    <row r="3847" spans="1:11" ht="15">
      <c r="A3847" t="s">
        <v>31</v>
      </c>
      <c r="B3847">
        <v>2</v>
      </c>
      <c r="C3847">
        <v>16</v>
      </c>
      <c r="D3847" t="s">
        <v>23</v>
      </c>
      <c r="E3847" t="s">
        <v>634</v>
      </c>
      <c r="F3847" s="1">
        <v>3.0914351851851849E-2</v>
      </c>
      <c r="G3847">
        <f>_xlfn.XLOOKUP($A3847,Product_pricing!$B:$B,Product_pricing!$C:$C)</f>
        <v>57</v>
      </c>
      <c r="H3847">
        <f t="shared" si="180"/>
        <v>95.759999999999991</v>
      </c>
      <c r="I3847" s="10">
        <f t="shared" si="181"/>
        <v>8.450228007024152E-2</v>
      </c>
      <c r="J3847" t="str">
        <f>_xlfn.XLOOKUP(A3847,Product_Details!$A:$A,Product_Details!$G:$G,"mens")</f>
        <v>Mens</v>
      </c>
      <c r="K3847">
        <f t="shared" si="182"/>
        <v>2520</v>
      </c>
    </row>
    <row r="3848" spans="1:11" ht="15">
      <c r="A3848" t="s">
        <v>32</v>
      </c>
      <c r="B3848">
        <v>4</v>
      </c>
      <c r="C3848">
        <v>16</v>
      </c>
      <c r="D3848" t="s">
        <v>23</v>
      </c>
      <c r="E3848" t="s">
        <v>634</v>
      </c>
      <c r="F3848" s="1">
        <v>3.0914351851851849E-2</v>
      </c>
      <c r="G3848">
        <f>_xlfn.XLOOKUP($A3848,Product_pricing!$B:$B,Product_pricing!$C:$C)</f>
        <v>36</v>
      </c>
      <c r="H3848">
        <f t="shared" si="180"/>
        <v>120.96</v>
      </c>
      <c r="I3848" s="10">
        <f t="shared" si="181"/>
        <v>0.10673972219398929</v>
      </c>
      <c r="J3848" t="str">
        <f>_xlfn.XLOOKUP(A3848,Product_Details!$A:$A,Product_Details!$G:$G,"mens")</f>
        <v>Mens</v>
      </c>
      <c r="K3848">
        <f t="shared" si="182"/>
        <v>2520</v>
      </c>
    </row>
    <row r="3849" spans="1:11" ht="15">
      <c r="A3849" t="s">
        <v>26</v>
      </c>
      <c r="B3849">
        <v>5</v>
      </c>
      <c r="C3849">
        <v>16</v>
      </c>
      <c r="D3849" t="s">
        <v>23</v>
      </c>
      <c r="E3849" t="s">
        <v>634</v>
      </c>
      <c r="F3849" s="1">
        <v>3.0914351851851849E-2</v>
      </c>
      <c r="G3849">
        <f>_xlfn.XLOOKUP($A3849,Product_pricing!$B:$B,Product_pricing!$C:$C)</f>
        <v>17</v>
      </c>
      <c r="H3849">
        <f t="shared" si="180"/>
        <v>71.399999999999991</v>
      </c>
      <c r="I3849" s="10">
        <f t="shared" si="181"/>
        <v>6.3006086017285329E-2</v>
      </c>
      <c r="J3849" t="str">
        <f>_xlfn.XLOOKUP(A3849,Product_Details!$A:$A,Product_Details!$G:$G,"mens")</f>
        <v>Mens</v>
      </c>
      <c r="K3849">
        <f t="shared" si="182"/>
        <v>2520</v>
      </c>
    </row>
    <row r="3850" spans="1:11" ht="15">
      <c r="A3850" t="s">
        <v>29</v>
      </c>
      <c r="B3850">
        <v>1</v>
      </c>
      <c r="C3850">
        <v>7</v>
      </c>
      <c r="D3850" t="s">
        <v>23</v>
      </c>
      <c r="E3850">
        <v>688515</v>
      </c>
      <c r="F3850" s="1">
        <v>1.5297453703703702E-2</v>
      </c>
      <c r="G3850">
        <f>_xlfn.XLOOKUP($A3850,Product_pricing!$B:$B,Product_pricing!$C:$C)</f>
        <v>10</v>
      </c>
      <c r="H3850">
        <f t="shared" si="180"/>
        <v>9.2999999999999989</v>
      </c>
      <c r="I3850" s="10">
        <f t="shared" si="181"/>
        <v>8.2066750694783416E-3</v>
      </c>
      <c r="J3850" t="str">
        <f>_xlfn.XLOOKUP(A3850,Product_Details!$A:$A,Product_Details!$G:$G,"mens")</f>
        <v>Womens</v>
      </c>
      <c r="K3850">
        <f t="shared" si="182"/>
        <v>3767.5</v>
      </c>
    </row>
    <row r="3851" spans="1:11" ht="15">
      <c r="A3851" t="s">
        <v>30</v>
      </c>
      <c r="B3851">
        <v>1</v>
      </c>
      <c r="C3851">
        <v>7</v>
      </c>
      <c r="D3851" t="s">
        <v>23</v>
      </c>
      <c r="E3851">
        <v>688515</v>
      </c>
      <c r="F3851" s="1">
        <v>1.5297453703703702E-2</v>
      </c>
      <c r="G3851">
        <f>_xlfn.XLOOKUP($A3851,Product_pricing!$B:$B,Product_pricing!$C:$C)</f>
        <v>19</v>
      </c>
      <c r="H3851">
        <f t="shared" si="180"/>
        <v>17.669999999999998</v>
      </c>
      <c r="I3851" s="10">
        <f t="shared" si="181"/>
        <v>1.5592682632008852E-2</v>
      </c>
      <c r="J3851" t="str">
        <f>_xlfn.XLOOKUP(A3851,Product_Details!$A:$A,Product_Details!$G:$G,"mens")</f>
        <v>Womens</v>
      </c>
      <c r="K3851">
        <f t="shared" si="182"/>
        <v>3767.5</v>
      </c>
    </row>
    <row r="3852" spans="1:11" ht="15">
      <c r="A3852" t="s">
        <v>25</v>
      </c>
      <c r="B3852">
        <v>3</v>
      </c>
      <c r="C3852">
        <v>7</v>
      </c>
      <c r="D3852" t="s">
        <v>23</v>
      </c>
      <c r="E3852">
        <v>688515</v>
      </c>
      <c r="F3852" s="1">
        <v>1.5297453703703702E-2</v>
      </c>
      <c r="G3852">
        <f>_xlfn.XLOOKUP($A3852,Product_pricing!$B:$B,Product_pricing!$C:$C)</f>
        <v>40</v>
      </c>
      <c r="H3852">
        <f t="shared" si="180"/>
        <v>111.6</v>
      </c>
      <c r="I3852" s="10">
        <f t="shared" si="181"/>
        <v>9.848010083374012E-2</v>
      </c>
      <c r="J3852" t="str">
        <f>_xlfn.XLOOKUP(A3852,Product_Details!$A:$A,Product_Details!$G:$G,"mens")</f>
        <v>Mens</v>
      </c>
      <c r="K3852">
        <f t="shared" si="182"/>
        <v>2520</v>
      </c>
    </row>
    <row r="3853" spans="1:11" ht="15">
      <c r="A3853" t="s">
        <v>41</v>
      </c>
      <c r="B3853">
        <v>4</v>
      </c>
      <c r="C3853">
        <v>7</v>
      </c>
      <c r="D3853" t="s">
        <v>23</v>
      </c>
      <c r="E3853">
        <v>688515</v>
      </c>
      <c r="F3853" s="1">
        <v>1.5297453703703702E-2</v>
      </c>
      <c r="G3853">
        <f>_xlfn.XLOOKUP($A3853,Product_pricing!$B:$B,Product_pricing!$C:$C)</f>
        <v>10</v>
      </c>
      <c r="H3853">
        <f t="shared" si="180"/>
        <v>37.199999999999996</v>
      </c>
      <c r="I3853" s="10">
        <f t="shared" si="181"/>
        <v>3.2826700277913366E-2</v>
      </c>
      <c r="J3853" t="str">
        <f>_xlfn.XLOOKUP(A3853,Product_Details!$A:$A,Product_Details!$G:$G,"mens")</f>
        <v>Mens</v>
      </c>
      <c r="K3853">
        <f t="shared" si="182"/>
        <v>2520</v>
      </c>
    </row>
    <row r="3854" spans="1:11" ht="15">
      <c r="A3854" t="s">
        <v>27</v>
      </c>
      <c r="B3854">
        <v>4</v>
      </c>
      <c r="C3854">
        <v>7</v>
      </c>
      <c r="D3854" t="s">
        <v>23</v>
      </c>
      <c r="E3854">
        <v>688515</v>
      </c>
      <c r="F3854" s="1">
        <v>1.5297453703703702E-2</v>
      </c>
      <c r="G3854">
        <f>_xlfn.XLOOKUP($A3854,Product_pricing!$B:$B,Product_pricing!$C:$C)</f>
        <v>29</v>
      </c>
      <c r="H3854">
        <f t="shared" si="180"/>
        <v>107.88</v>
      </c>
      <c r="I3854" s="10">
        <f t="shared" si="181"/>
        <v>9.5197430805948779E-2</v>
      </c>
      <c r="J3854" t="str">
        <f>_xlfn.XLOOKUP(A3854,Product_Details!$A:$A,Product_Details!$G:$G,"mens")</f>
        <v>Mens</v>
      </c>
      <c r="K3854">
        <f t="shared" si="182"/>
        <v>2520</v>
      </c>
    </row>
    <row r="3855" spans="1:11" ht="15">
      <c r="A3855" t="s">
        <v>35</v>
      </c>
      <c r="B3855">
        <v>5</v>
      </c>
      <c r="C3855">
        <v>23</v>
      </c>
      <c r="D3855" t="s">
        <v>23</v>
      </c>
      <c r="E3855" t="s">
        <v>635</v>
      </c>
      <c r="F3855" s="1">
        <v>4.0716435185185189E-2</v>
      </c>
      <c r="G3855">
        <f>_xlfn.XLOOKUP($A3855,Product_pricing!$B:$B,Product_pricing!$C:$C)</f>
        <v>32</v>
      </c>
      <c r="H3855">
        <f t="shared" si="180"/>
        <v>123.2</v>
      </c>
      <c r="I3855" s="10">
        <f t="shared" si="181"/>
        <v>0.10871638371610021</v>
      </c>
      <c r="J3855" t="str">
        <f>_xlfn.XLOOKUP(A3855,Product_Details!$A:$A,Product_Details!$G:$G,"mens")</f>
        <v>Womens</v>
      </c>
      <c r="K3855">
        <f t="shared" si="182"/>
        <v>1883.75</v>
      </c>
    </row>
    <row r="3856" spans="1:11" ht="15">
      <c r="A3856" t="s">
        <v>29</v>
      </c>
      <c r="B3856">
        <v>2</v>
      </c>
      <c r="C3856">
        <v>23</v>
      </c>
      <c r="D3856" t="s">
        <v>23</v>
      </c>
      <c r="E3856" t="s">
        <v>635</v>
      </c>
      <c r="F3856" s="1">
        <v>4.0716435185185189E-2</v>
      </c>
      <c r="G3856">
        <f>_xlfn.XLOOKUP($A3856,Product_pricing!$B:$B,Product_pricing!$C:$C)</f>
        <v>10</v>
      </c>
      <c r="H3856">
        <f t="shared" si="180"/>
        <v>15.4</v>
      </c>
      <c r="I3856" s="10">
        <f t="shared" si="181"/>
        <v>1.3589547964512526E-2</v>
      </c>
      <c r="J3856" t="str">
        <f>_xlfn.XLOOKUP(A3856,Product_Details!$A:$A,Product_Details!$G:$G,"mens")</f>
        <v>Womens</v>
      </c>
      <c r="K3856">
        <f t="shared" si="182"/>
        <v>1883.75</v>
      </c>
    </row>
    <row r="3857" spans="1:11" ht="15">
      <c r="A3857" t="s">
        <v>36</v>
      </c>
      <c r="B3857">
        <v>2</v>
      </c>
      <c r="C3857">
        <v>23</v>
      </c>
      <c r="D3857" t="s">
        <v>23</v>
      </c>
      <c r="E3857" t="s">
        <v>635</v>
      </c>
      <c r="F3857" s="1">
        <v>4.0716435185185189E-2</v>
      </c>
      <c r="G3857">
        <f>_xlfn.XLOOKUP($A3857,Product_pricing!$B:$B,Product_pricing!$C:$C)</f>
        <v>23</v>
      </c>
      <c r="H3857">
        <f t="shared" si="180"/>
        <v>35.42</v>
      </c>
      <c r="I3857" s="10">
        <f t="shared" si="181"/>
        <v>3.1255960318378809E-2</v>
      </c>
      <c r="J3857" t="str">
        <f>_xlfn.XLOOKUP(A3857,Product_Details!$A:$A,Product_Details!$G:$G,"mens")</f>
        <v>Womens</v>
      </c>
      <c r="K3857">
        <f t="shared" si="182"/>
        <v>1883.75</v>
      </c>
    </row>
    <row r="3858" spans="1:11" ht="15">
      <c r="A3858" t="s">
        <v>30</v>
      </c>
      <c r="B3858">
        <v>1</v>
      </c>
      <c r="C3858">
        <v>23</v>
      </c>
      <c r="D3858" t="s">
        <v>23</v>
      </c>
      <c r="E3858" t="s">
        <v>635</v>
      </c>
      <c r="F3858" s="1">
        <v>4.0716435185185189E-2</v>
      </c>
      <c r="G3858">
        <f>_xlfn.XLOOKUP($A3858,Product_pricing!$B:$B,Product_pricing!$C:$C)</f>
        <v>19</v>
      </c>
      <c r="H3858">
        <f t="shared" si="180"/>
        <v>14.63</v>
      </c>
      <c r="I3858" s="10">
        <f t="shared" si="181"/>
        <v>1.29100705662869E-2</v>
      </c>
      <c r="J3858" t="str">
        <f>_xlfn.XLOOKUP(A3858,Product_Details!$A:$A,Product_Details!$G:$G,"mens")</f>
        <v>Womens</v>
      </c>
      <c r="K3858">
        <f t="shared" si="182"/>
        <v>1883.75</v>
      </c>
    </row>
    <row r="3859" spans="1:11" ht="15">
      <c r="A3859" t="s">
        <v>26</v>
      </c>
      <c r="B3859">
        <v>2</v>
      </c>
      <c r="C3859">
        <v>23</v>
      </c>
      <c r="D3859" t="s">
        <v>23</v>
      </c>
      <c r="E3859" t="s">
        <v>635</v>
      </c>
      <c r="F3859" s="1">
        <v>4.0716435185185189E-2</v>
      </c>
      <c r="G3859">
        <f>_xlfn.XLOOKUP($A3859,Product_pricing!$B:$B,Product_pricing!$C:$C)</f>
        <v>17</v>
      </c>
      <c r="H3859">
        <f t="shared" si="180"/>
        <v>26.18</v>
      </c>
      <c r="I3859" s="10">
        <f t="shared" si="181"/>
        <v>2.3102231539671295E-2</v>
      </c>
      <c r="J3859" t="str">
        <f>_xlfn.XLOOKUP(A3859,Product_Details!$A:$A,Product_Details!$G:$G,"mens")</f>
        <v>Mens</v>
      </c>
      <c r="K3859">
        <f t="shared" si="182"/>
        <v>3780</v>
      </c>
    </row>
    <row r="3860" spans="1:11" ht="15">
      <c r="A3860" t="s">
        <v>27</v>
      </c>
      <c r="B3860">
        <v>4</v>
      </c>
      <c r="C3860">
        <v>23</v>
      </c>
      <c r="D3860" t="s">
        <v>23</v>
      </c>
      <c r="E3860" t="s">
        <v>635</v>
      </c>
      <c r="F3860" s="1">
        <v>4.0716435185185189E-2</v>
      </c>
      <c r="G3860">
        <f>_xlfn.XLOOKUP($A3860,Product_pricing!$B:$B,Product_pricing!$C:$C)</f>
        <v>29</v>
      </c>
      <c r="H3860">
        <f t="shared" si="180"/>
        <v>89.320000000000007</v>
      </c>
      <c r="I3860" s="10">
        <f t="shared" si="181"/>
        <v>7.881937819417266E-2</v>
      </c>
      <c r="J3860" t="str">
        <f>_xlfn.XLOOKUP(A3860,Product_Details!$A:$A,Product_Details!$G:$G,"mens")</f>
        <v>Mens</v>
      </c>
      <c r="K3860">
        <f t="shared" si="182"/>
        <v>3780</v>
      </c>
    </row>
    <row r="3861" spans="1:11" ht="15">
      <c r="A3861" t="s">
        <v>22</v>
      </c>
      <c r="B3861">
        <v>5</v>
      </c>
      <c r="C3861">
        <v>11</v>
      </c>
      <c r="D3861" t="s">
        <v>23</v>
      </c>
      <c r="E3861" t="s">
        <v>636</v>
      </c>
      <c r="F3861" s="1">
        <v>1.450810185185185E-2</v>
      </c>
      <c r="G3861">
        <f>_xlfn.XLOOKUP($A3861,Product_pricing!$B:$B,Product_pricing!$C:$C)</f>
        <v>13</v>
      </c>
      <c r="H3861">
        <f t="shared" si="180"/>
        <v>57.85</v>
      </c>
      <c r="I3861" s="10">
        <f t="shared" si="181"/>
        <v>5.1049048684873352E-2</v>
      </c>
      <c r="J3861" t="str">
        <f>_xlfn.XLOOKUP(A3861,Product_Details!$A:$A,Product_Details!$G:$G,"mens")</f>
        <v>Womens</v>
      </c>
      <c r="K3861">
        <f t="shared" si="182"/>
        <v>7535</v>
      </c>
    </row>
    <row r="3862" spans="1:11" ht="15">
      <c r="A3862" t="s">
        <v>32</v>
      </c>
      <c r="B3862">
        <v>2</v>
      </c>
      <c r="C3862">
        <v>11</v>
      </c>
      <c r="D3862" t="s">
        <v>23</v>
      </c>
      <c r="E3862" t="s">
        <v>636</v>
      </c>
      <c r="F3862" s="1">
        <v>1.450810185185185E-2</v>
      </c>
      <c r="G3862">
        <f>_xlfn.XLOOKUP($A3862,Product_pricing!$B:$B,Product_pricing!$C:$C)</f>
        <v>36</v>
      </c>
      <c r="H3862">
        <f t="shared" si="180"/>
        <v>64.08</v>
      </c>
      <c r="I3862" s="10">
        <f t="shared" si="181"/>
        <v>5.6546638543244328E-2</v>
      </c>
      <c r="J3862" t="str">
        <f>_xlfn.XLOOKUP(A3862,Product_Details!$A:$A,Product_Details!$G:$G,"mens")</f>
        <v>Mens</v>
      </c>
      <c r="K3862">
        <f t="shared" si="182"/>
        <v>2520</v>
      </c>
    </row>
    <row r="3863" spans="1:11" ht="15">
      <c r="A3863" t="s">
        <v>26</v>
      </c>
      <c r="B3863">
        <v>2</v>
      </c>
      <c r="C3863">
        <v>11</v>
      </c>
      <c r="D3863" t="s">
        <v>23</v>
      </c>
      <c r="E3863" t="s">
        <v>636</v>
      </c>
      <c r="F3863" s="1">
        <v>1.450810185185185E-2</v>
      </c>
      <c r="G3863">
        <f>_xlfn.XLOOKUP($A3863,Product_pricing!$B:$B,Product_pricing!$C:$C)</f>
        <v>17</v>
      </c>
      <c r="H3863">
        <f t="shared" si="180"/>
        <v>30.26</v>
      </c>
      <c r="I3863" s="10">
        <f t="shared" si="181"/>
        <v>2.6702579312087599E-2</v>
      </c>
      <c r="J3863" t="str">
        <f>_xlfn.XLOOKUP(A3863,Product_Details!$A:$A,Product_Details!$G:$G,"mens")</f>
        <v>Mens</v>
      </c>
      <c r="K3863">
        <f t="shared" si="182"/>
        <v>2520</v>
      </c>
    </row>
    <row r="3864" spans="1:11" ht="15">
      <c r="A3864" t="s">
        <v>27</v>
      </c>
      <c r="B3864">
        <v>5</v>
      </c>
      <c r="C3864">
        <v>11</v>
      </c>
      <c r="D3864" t="s">
        <v>23</v>
      </c>
      <c r="E3864" t="s">
        <v>636</v>
      </c>
      <c r="F3864" s="1">
        <v>1.450810185185185E-2</v>
      </c>
      <c r="G3864">
        <f>_xlfn.XLOOKUP($A3864,Product_pricing!$B:$B,Product_pricing!$C:$C)</f>
        <v>29</v>
      </c>
      <c r="H3864">
        <f t="shared" si="180"/>
        <v>129.05000000000001</v>
      </c>
      <c r="I3864" s="10">
        <f t="shared" si="181"/>
        <v>0.11387864706625594</v>
      </c>
      <c r="J3864" t="str">
        <f>_xlfn.XLOOKUP(A3864,Product_Details!$A:$A,Product_Details!$G:$G,"mens")</f>
        <v>Mens</v>
      </c>
      <c r="K3864">
        <f t="shared" si="182"/>
        <v>2520</v>
      </c>
    </row>
    <row r="3865" spans="1:11" ht="15">
      <c r="A3865" t="s">
        <v>36</v>
      </c>
      <c r="B3865">
        <v>4</v>
      </c>
      <c r="C3865">
        <v>20</v>
      </c>
      <c r="D3865" t="s">
        <v>23</v>
      </c>
      <c r="E3865" t="s">
        <v>637</v>
      </c>
      <c r="F3865" s="1">
        <v>1.4653935185185185E-2</v>
      </c>
      <c r="G3865">
        <f>_xlfn.XLOOKUP($A3865,Product_pricing!$B:$B,Product_pricing!$C:$C)</f>
        <v>23</v>
      </c>
      <c r="H3865">
        <f t="shared" si="180"/>
        <v>73.600000000000009</v>
      </c>
      <c r="I3865" s="10">
        <f t="shared" si="181"/>
        <v>6.4947450012215704E-2</v>
      </c>
      <c r="J3865" t="str">
        <f>_xlfn.XLOOKUP(A3865,Product_Details!$A:$A,Product_Details!$G:$G,"mens")</f>
        <v>Womens</v>
      </c>
      <c r="K3865">
        <f t="shared" si="182"/>
        <v>2511.6666666666665</v>
      </c>
    </row>
    <row r="3866" spans="1:11" ht="15">
      <c r="A3866" t="s">
        <v>30</v>
      </c>
      <c r="B3866">
        <v>5</v>
      </c>
      <c r="C3866">
        <v>20</v>
      </c>
      <c r="D3866" t="s">
        <v>23</v>
      </c>
      <c r="E3866" t="s">
        <v>637</v>
      </c>
      <c r="F3866" s="1">
        <v>1.4653935185185185E-2</v>
      </c>
      <c r="G3866">
        <f>_xlfn.XLOOKUP($A3866,Product_pricing!$B:$B,Product_pricing!$C:$C)</f>
        <v>19</v>
      </c>
      <c r="H3866">
        <f t="shared" si="180"/>
        <v>76</v>
      </c>
      <c r="I3866" s="10">
        <f t="shared" si="181"/>
        <v>6.706530164304883E-2</v>
      </c>
      <c r="J3866" t="str">
        <f>_xlfn.XLOOKUP(A3866,Product_Details!$A:$A,Product_Details!$G:$G,"mens")</f>
        <v>Womens</v>
      </c>
      <c r="K3866">
        <f t="shared" si="182"/>
        <v>2511.6666666666665</v>
      </c>
    </row>
    <row r="3867" spans="1:11" ht="15">
      <c r="A3867" t="s">
        <v>38</v>
      </c>
      <c r="B3867">
        <v>2</v>
      </c>
      <c r="C3867">
        <v>20</v>
      </c>
      <c r="D3867" t="s">
        <v>23</v>
      </c>
      <c r="E3867" t="s">
        <v>637</v>
      </c>
      <c r="F3867" s="1">
        <v>1.4653935185185185E-2</v>
      </c>
      <c r="G3867">
        <f>_xlfn.XLOOKUP($A3867,Product_pricing!$B:$B,Product_pricing!$C:$C)</f>
        <v>54</v>
      </c>
      <c r="H3867">
        <f t="shared" si="180"/>
        <v>86.4</v>
      </c>
      <c r="I3867" s="10">
        <f t="shared" si="181"/>
        <v>7.6242658709992361E-2</v>
      </c>
      <c r="J3867" t="str">
        <f>_xlfn.XLOOKUP(A3867,Product_Details!$A:$A,Product_Details!$G:$G,"mens")</f>
        <v>Womens</v>
      </c>
      <c r="K3867">
        <f t="shared" si="182"/>
        <v>2511.6666666666665</v>
      </c>
    </row>
    <row r="3868" spans="1:11" ht="15">
      <c r="A3868" t="s">
        <v>41</v>
      </c>
      <c r="B3868">
        <v>5</v>
      </c>
      <c r="C3868">
        <v>20</v>
      </c>
      <c r="D3868" t="s">
        <v>23</v>
      </c>
      <c r="E3868" t="s">
        <v>637</v>
      </c>
      <c r="F3868" s="1">
        <v>1.4653935185185185E-2</v>
      </c>
      <c r="G3868">
        <f>_xlfn.XLOOKUP($A3868,Product_pricing!$B:$B,Product_pricing!$C:$C)</f>
        <v>10</v>
      </c>
      <c r="H3868">
        <f t="shared" si="180"/>
        <v>40</v>
      </c>
      <c r="I3868" s="10">
        <f t="shared" si="181"/>
        <v>3.5297527180552013E-2</v>
      </c>
      <c r="J3868" t="str">
        <f>_xlfn.XLOOKUP(A3868,Product_Details!$A:$A,Product_Details!$G:$G,"mens")</f>
        <v>Mens</v>
      </c>
      <c r="K3868">
        <f t="shared" si="182"/>
        <v>2520</v>
      </c>
    </row>
    <row r="3869" spans="1:11" ht="15">
      <c r="A3869" t="s">
        <v>26</v>
      </c>
      <c r="B3869">
        <v>1</v>
      </c>
      <c r="C3869">
        <v>20</v>
      </c>
      <c r="D3869" t="s">
        <v>23</v>
      </c>
      <c r="E3869" t="s">
        <v>637</v>
      </c>
      <c r="F3869" s="1">
        <v>1.4653935185185185E-2</v>
      </c>
      <c r="G3869">
        <f>_xlfn.XLOOKUP($A3869,Product_pricing!$B:$B,Product_pricing!$C:$C)</f>
        <v>17</v>
      </c>
      <c r="H3869">
        <f t="shared" si="180"/>
        <v>13.600000000000001</v>
      </c>
      <c r="I3869" s="10">
        <f t="shared" si="181"/>
        <v>1.2001159241387685E-2</v>
      </c>
      <c r="J3869" t="str">
        <f>_xlfn.XLOOKUP(A3869,Product_Details!$A:$A,Product_Details!$G:$G,"mens")</f>
        <v>Mens</v>
      </c>
      <c r="K3869">
        <f t="shared" si="182"/>
        <v>2520</v>
      </c>
    </row>
    <row r="3870" spans="1:11" ht="15">
      <c r="A3870" t="s">
        <v>27</v>
      </c>
      <c r="B3870">
        <v>1</v>
      </c>
      <c r="C3870">
        <v>20</v>
      </c>
      <c r="D3870" t="s">
        <v>23</v>
      </c>
      <c r="E3870" t="s">
        <v>637</v>
      </c>
      <c r="F3870" s="1">
        <v>1.4653935185185185E-2</v>
      </c>
      <c r="G3870">
        <f>_xlfn.XLOOKUP($A3870,Product_pricing!$B:$B,Product_pricing!$C:$C)</f>
        <v>29</v>
      </c>
      <c r="H3870">
        <f t="shared" si="180"/>
        <v>23.200000000000003</v>
      </c>
      <c r="I3870" s="10">
        <f t="shared" si="181"/>
        <v>2.0472565764720171E-2</v>
      </c>
      <c r="J3870" t="str">
        <f>_xlfn.XLOOKUP(A3870,Product_Details!$A:$A,Product_Details!$G:$G,"mens")</f>
        <v>Mens</v>
      </c>
      <c r="K3870">
        <f t="shared" si="182"/>
        <v>2520</v>
      </c>
    </row>
    <row r="3871" spans="1:11" ht="15">
      <c r="A3871" t="s">
        <v>35</v>
      </c>
      <c r="B3871">
        <v>1</v>
      </c>
      <c r="C3871">
        <v>12</v>
      </c>
      <c r="D3871" t="s">
        <v>33</v>
      </c>
      <c r="E3871" t="s">
        <v>638</v>
      </c>
      <c r="F3871" s="1">
        <v>1.9054398148148147E-2</v>
      </c>
      <c r="G3871">
        <f>_xlfn.XLOOKUP($A3871,Product_pricing!$B:$B,Product_pricing!$C:$C)</f>
        <v>32</v>
      </c>
      <c r="H3871">
        <f t="shared" si="180"/>
        <v>28.16</v>
      </c>
      <c r="I3871" s="10">
        <f t="shared" si="181"/>
        <v>2.4849459135108616E-2</v>
      </c>
      <c r="J3871" t="str">
        <f>_xlfn.XLOOKUP(A3871,Product_Details!$A:$A,Product_Details!$G:$G,"mens")</f>
        <v>Womens</v>
      </c>
      <c r="K3871">
        <f t="shared" si="182"/>
        <v>1883.75</v>
      </c>
    </row>
    <row r="3872" spans="1:11" ht="15">
      <c r="A3872" t="s">
        <v>36</v>
      </c>
      <c r="B3872">
        <v>1</v>
      </c>
      <c r="C3872">
        <v>12</v>
      </c>
      <c r="D3872" t="s">
        <v>33</v>
      </c>
      <c r="E3872" t="s">
        <v>638</v>
      </c>
      <c r="F3872" s="1">
        <v>1.9054398148148147E-2</v>
      </c>
      <c r="G3872">
        <f>_xlfn.XLOOKUP($A3872,Product_pricing!$B:$B,Product_pricing!$C:$C)</f>
        <v>23</v>
      </c>
      <c r="H3872">
        <f t="shared" si="180"/>
        <v>20.239999999999998</v>
      </c>
      <c r="I3872" s="10">
        <f t="shared" si="181"/>
        <v>1.7860548753359316E-2</v>
      </c>
      <c r="J3872" t="str">
        <f>_xlfn.XLOOKUP(A3872,Product_Details!$A:$A,Product_Details!$G:$G,"mens")</f>
        <v>Womens</v>
      </c>
      <c r="K3872">
        <f t="shared" si="182"/>
        <v>1883.75</v>
      </c>
    </row>
    <row r="3873" spans="1:11" ht="15">
      <c r="A3873" t="s">
        <v>30</v>
      </c>
      <c r="B3873">
        <v>5</v>
      </c>
      <c r="C3873">
        <v>12</v>
      </c>
      <c r="D3873" t="s">
        <v>33</v>
      </c>
      <c r="E3873" t="s">
        <v>638</v>
      </c>
      <c r="F3873" s="1">
        <v>1.9054398148148147E-2</v>
      </c>
      <c r="G3873">
        <f>_xlfn.XLOOKUP($A3873,Product_pricing!$B:$B,Product_pricing!$C:$C)</f>
        <v>19</v>
      </c>
      <c r="H3873">
        <f t="shared" si="180"/>
        <v>83.6</v>
      </c>
      <c r="I3873" s="10">
        <f t="shared" si="181"/>
        <v>7.3771831807353708E-2</v>
      </c>
      <c r="J3873" t="str">
        <f>_xlfn.XLOOKUP(A3873,Product_Details!$A:$A,Product_Details!$G:$G,"mens")</f>
        <v>Womens</v>
      </c>
      <c r="K3873">
        <f t="shared" si="182"/>
        <v>1883.75</v>
      </c>
    </row>
    <row r="3874" spans="1:11" ht="15">
      <c r="A3874" t="s">
        <v>38</v>
      </c>
      <c r="B3874">
        <v>3</v>
      </c>
      <c r="C3874">
        <v>12</v>
      </c>
      <c r="D3874" t="s">
        <v>33</v>
      </c>
      <c r="E3874" t="s">
        <v>638</v>
      </c>
      <c r="F3874" s="1">
        <v>1.9054398148148147E-2</v>
      </c>
      <c r="G3874">
        <f>_xlfn.XLOOKUP($A3874,Product_pricing!$B:$B,Product_pricing!$C:$C)</f>
        <v>54</v>
      </c>
      <c r="H3874">
        <f t="shared" si="180"/>
        <v>142.56</v>
      </c>
      <c r="I3874" s="10">
        <f t="shared" si="181"/>
        <v>0.12580038687148737</v>
      </c>
      <c r="J3874" t="str">
        <f>_xlfn.XLOOKUP(A3874,Product_Details!$A:$A,Product_Details!$G:$G,"mens")</f>
        <v>Womens</v>
      </c>
      <c r="K3874">
        <f t="shared" si="182"/>
        <v>1883.75</v>
      </c>
    </row>
    <row r="3875" spans="1:11" ht="15">
      <c r="A3875" t="s">
        <v>31</v>
      </c>
      <c r="B3875">
        <v>3</v>
      </c>
      <c r="C3875">
        <v>12</v>
      </c>
      <c r="D3875" t="s">
        <v>33</v>
      </c>
      <c r="E3875" t="s">
        <v>638</v>
      </c>
      <c r="F3875" s="1">
        <v>1.9054398148148147E-2</v>
      </c>
      <c r="G3875">
        <f>_xlfn.XLOOKUP($A3875,Product_pricing!$B:$B,Product_pricing!$C:$C)</f>
        <v>57</v>
      </c>
      <c r="H3875">
        <f t="shared" si="180"/>
        <v>150.47999999999999</v>
      </c>
      <c r="I3875" s="10">
        <f t="shared" si="181"/>
        <v>0.13278929725323665</v>
      </c>
      <c r="J3875" t="str">
        <f>_xlfn.XLOOKUP(A3875,Product_Details!$A:$A,Product_Details!$G:$G,"mens")</f>
        <v>Mens</v>
      </c>
      <c r="K3875">
        <f t="shared" si="182"/>
        <v>3780</v>
      </c>
    </row>
    <row r="3876" spans="1:11" ht="15">
      <c r="A3876" t="s">
        <v>27</v>
      </c>
      <c r="B3876">
        <v>2</v>
      </c>
      <c r="C3876">
        <v>12</v>
      </c>
      <c r="D3876" t="s">
        <v>33</v>
      </c>
      <c r="E3876" t="s">
        <v>638</v>
      </c>
      <c r="F3876" s="1">
        <v>1.9054398148148147E-2</v>
      </c>
      <c r="G3876">
        <f>_xlfn.XLOOKUP($A3876,Product_pricing!$B:$B,Product_pricing!$C:$C)</f>
        <v>29</v>
      </c>
      <c r="H3876">
        <f t="shared" si="180"/>
        <v>51.04</v>
      </c>
      <c r="I3876" s="10">
        <f t="shared" si="181"/>
        <v>4.5039644682384368E-2</v>
      </c>
      <c r="J3876" t="str">
        <f>_xlfn.XLOOKUP(A3876,Product_Details!$A:$A,Product_Details!$G:$G,"mens")</f>
        <v>Mens</v>
      </c>
      <c r="K3876">
        <f t="shared" si="182"/>
        <v>3780</v>
      </c>
    </row>
    <row r="3877" spans="1:11" ht="15">
      <c r="A3877" t="s">
        <v>22</v>
      </c>
      <c r="B3877">
        <v>1</v>
      </c>
      <c r="C3877">
        <v>17</v>
      </c>
      <c r="D3877" t="s">
        <v>33</v>
      </c>
      <c r="E3877" t="s">
        <v>639</v>
      </c>
      <c r="F3877" s="1">
        <v>1.6314814814814813E-2</v>
      </c>
      <c r="G3877">
        <f>_xlfn.XLOOKUP($A3877,Product_pricing!$B:$B,Product_pricing!$C:$C)</f>
        <v>13</v>
      </c>
      <c r="H3877">
        <f t="shared" si="180"/>
        <v>10.79</v>
      </c>
      <c r="I3877" s="10">
        <f t="shared" si="181"/>
        <v>9.5215079569539052E-3</v>
      </c>
      <c r="J3877" t="str">
        <f>_xlfn.XLOOKUP(A3877,Product_Details!$A:$A,Product_Details!$G:$G,"mens")</f>
        <v>Womens</v>
      </c>
      <c r="K3877">
        <f t="shared" si="182"/>
        <v>2511.6666666666665</v>
      </c>
    </row>
    <row r="3878" spans="1:11" ht="15">
      <c r="A3878" t="s">
        <v>29</v>
      </c>
      <c r="B3878">
        <v>1</v>
      </c>
      <c r="C3878">
        <v>17</v>
      </c>
      <c r="D3878" t="s">
        <v>33</v>
      </c>
      <c r="E3878" t="s">
        <v>639</v>
      </c>
      <c r="F3878" s="1">
        <v>1.6314814814814813E-2</v>
      </c>
      <c r="G3878">
        <f>_xlfn.XLOOKUP($A3878,Product_pricing!$B:$B,Product_pricing!$C:$C)</f>
        <v>10</v>
      </c>
      <c r="H3878">
        <f t="shared" si="180"/>
        <v>8.2999999999999989</v>
      </c>
      <c r="I3878" s="10">
        <f t="shared" si="181"/>
        <v>7.3242368899645426E-3</v>
      </c>
      <c r="J3878" t="str">
        <f>_xlfn.XLOOKUP(A3878,Product_Details!$A:$A,Product_Details!$G:$G,"mens")</f>
        <v>Womens</v>
      </c>
      <c r="K3878">
        <f t="shared" si="182"/>
        <v>2511.6666666666665</v>
      </c>
    </row>
    <row r="3879" spans="1:11" ht="15">
      <c r="A3879" t="s">
        <v>30</v>
      </c>
      <c r="B3879">
        <v>1</v>
      </c>
      <c r="C3879">
        <v>17</v>
      </c>
      <c r="D3879" t="s">
        <v>33</v>
      </c>
      <c r="E3879" t="s">
        <v>639</v>
      </c>
      <c r="F3879" s="1">
        <v>1.6314814814814813E-2</v>
      </c>
      <c r="G3879">
        <f>_xlfn.XLOOKUP($A3879,Product_pricing!$B:$B,Product_pricing!$C:$C)</f>
        <v>19</v>
      </c>
      <c r="H3879">
        <f t="shared" si="180"/>
        <v>15.77</v>
      </c>
      <c r="I3879" s="10">
        <f t="shared" si="181"/>
        <v>1.391605009093263E-2</v>
      </c>
      <c r="J3879" t="str">
        <f>_xlfn.XLOOKUP(A3879,Product_Details!$A:$A,Product_Details!$G:$G,"mens")</f>
        <v>Womens</v>
      </c>
      <c r="K3879">
        <f t="shared" si="182"/>
        <v>2511.6666666666665</v>
      </c>
    </row>
    <row r="3880" spans="1:11" ht="15">
      <c r="A3880" t="s">
        <v>31</v>
      </c>
      <c r="B3880">
        <v>1</v>
      </c>
      <c r="C3880">
        <v>17</v>
      </c>
      <c r="D3880" t="s">
        <v>33</v>
      </c>
      <c r="E3880" t="s">
        <v>639</v>
      </c>
      <c r="F3880" s="1">
        <v>1.6314814814814813E-2</v>
      </c>
      <c r="G3880">
        <f>_xlfn.XLOOKUP($A3880,Product_pricing!$B:$B,Product_pricing!$C:$C)</f>
        <v>57</v>
      </c>
      <c r="H3880">
        <f t="shared" si="180"/>
        <v>47.309999999999995</v>
      </c>
      <c r="I3880" s="10">
        <f t="shared" si="181"/>
        <v>4.1748150272797886E-2</v>
      </c>
      <c r="J3880" t="str">
        <f>_xlfn.XLOOKUP(A3880,Product_Details!$A:$A,Product_Details!$G:$G,"mens")</f>
        <v>Mens</v>
      </c>
      <c r="K3880">
        <f t="shared" si="182"/>
        <v>2520</v>
      </c>
    </row>
    <row r="3881" spans="1:11" ht="15">
      <c r="A3881" t="s">
        <v>26</v>
      </c>
      <c r="B3881">
        <v>3</v>
      </c>
      <c r="C3881">
        <v>17</v>
      </c>
      <c r="D3881" t="s">
        <v>33</v>
      </c>
      <c r="E3881" t="s">
        <v>639</v>
      </c>
      <c r="F3881" s="1">
        <v>1.6314814814814813E-2</v>
      </c>
      <c r="G3881">
        <f>_xlfn.XLOOKUP($A3881,Product_pricing!$B:$B,Product_pricing!$C:$C)</f>
        <v>17</v>
      </c>
      <c r="H3881">
        <f t="shared" si="180"/>
        <v>42.33</v>
      </c>
      <c r="I3881" s="10">
        <f t="shared" si="181"/>
        <v>3.7353608138819168E-2</v>
      </c>
      <c r="J3881" t="str">
        <f>_xlfn.XLOOKUP(A3881,Product_Details!$A:$A,Product_Details!$G:$G,"mens")</f>
        <v>Mens</v>
      </c>
      <c r="K3881">
        <f t="shared" si="182"/>
        <v>2520</v>
      </c>
    </row>
    <row r="3882" spans="1:11" ht="15">
      <c r="A3882" t="s">
        <v>27</v>
      </c>
      <c r="B3882">
        <v>3</v>
      </c>
      <c r="C3882">
        <v>17</v>
      </c>
      <c r="D3882" t="s">
        <v>33</v>
      </c>
      <c r="E3882" t="s">
        <v>639</v>
      </c>
      <c r="F3882" s="1">
        <v>1.6314814814814813E-2</v>
      </c>
      <c r="G3882">
        <f>_xlfn.XLOOKUP($A3882,Product_pricing!$B:$B,Product_pricing!$C:$C)</f>
        <v>29</v>
      </c>
      <c r="H3882">
        <f t="shared" si="180"/>
        <v>72.209999999999994</v>
      </c>
      <c r="I3882" s="10">
        <f t="shared" si="181"/>
        <v>6.3720860942691526E-2</v>
      </c>
      <c r="J3882" t="str">
        <f>_xlfn.XLOOKUP(A3882,Product_Details!$A:$A,Product_Details!$G:$G,"mens")</f>
        <v>Mens</v>
      </c>
      <c r="K3882">
        <f t="shared" si="182"/>
        <v>2520</v>
      </c>
    </row>
    <row r="3883" spans="1:11" ht="15">
      <c r="A3883" t="s">
        <v>35</v>
      </c>
      <c r="B3883">
        <v>3</v>
      </c>
      <c r="C3883">
        <v>10</v>
      </c>
      <c r="D3883" t="s">
        <v>23</v>
      </c>
      <c r="E3883" t="s">
        <v>640</v>
      </c>
      <c r="F3883" s="1">
        <v>4.1034722222222222E-2</v>
      </c>
      <c r="G3883">
        <f>_xlfn.XLOOKUP($A3883,Product_pricing!$B:$B,Product_pricing!$C:$C)</f>
        <v>32</v>
      </c>
      <c r="H3883">
        <f t="shared" si="180"/>
        <v>86.4</v>
      </c>
      <c r="I3883" s="10">
        <f t="shared" si="181"/>
        <v>7.6242658709992361E-2</v>
      </c>
      <c r="J3883" t="str">
        <f>_xlfn.XLOOKUP(A3883,Product_Details!$A:$A,Product_Details!$G:$G,"mens")</f>
        <v>Womens</v>
      </c>
      <c r="K3883">
        <f t="shared" si="182"/>
        <v>3767.5</v>
      </c>
    </row>
    <row r="3884" spans="1:11" ht="15">
      <c r="A3884" t="s">
        <v>30</v>
      </c>
      <c r="B3884">
        <v>3</v>
      </c>
      <c r="C3884">
        <v>10</v>
      </c>
      <c r="D3884" t="s">
        <v>23</v>
      </c>
      <c r="E3884" t="s">
        <v>640</v>
      </c>
      <c r="F3884" s="1">
        <v>4.1034722222222222E-2</v>
      </c>
      <c r="G3884">
        <f>_xlfn.XLOOKUP($A3884,Product_pricing!$B:$B,Product_pricing!$C:$C)</f>
        <v>19</v>
      </c>
      <c r="H3884">
        <f t="shared" si="180"/>
        <v>51.300000000000004</v>
      </c>
      <c r="I3884" s="10">
        <f t="shared" si="181"/>
        <v>4.5269078609057961E-2</v>
      </c>
      <c r="J3884" t="str">
        <f>_xlfn.XLOOKUP(A3884,Product_Details!$A:$A,Product_Details!$G:$G,"mens")</f>
        <v>Womens</v>
      </c>
      <c r="K3884">
        <f t="shared" si="182"/>
        <v>3767.5</v>
      </c>
    </row>
    <row r="3885" spans="1:11" ht="15">
      <c r="A3885" t="s">
        <v>25</v>
      </c>
      <c r="B3885">
        <v>3</v>
      </c>
      <c r="C3885">
        <v>10</v>
      </c>
      <c r="D3885" t="s">
        <v>23</v>
      </c>
      <c r="E3885" t="s">
        <v>640</v>
      </c>
      <c r="F3885" s="1">
        <v>4.1034722222222222E-2</v>
      </c>
      <c r="G3885">
        <f>_xlfn.XLOOKUP($A3885,Product_pricing!$B:$B,Product_pricing!$C:$C)</f>
        <v>40</v>
      </c>
      <c r="H3885">
        <f t="shared" si="180"/>
        <v>108</v>
      </c>
      <c r="I3885" s="10">
        <f t="shared" si="181"/>
        <v>9.5303323387490438E-2</v>
      </c>
      <c r="J3885" t="str">
        <f>_xlfn.XLOOKUP(A3885,Product_Details!$A:$A,Product_Details!$G:$G,"mens")</f>
        <v>Mens</v>
      </c>
      <c r="K3885">
        <f t="shared" si="182"/>
        <v>2520</v>
      </c>
    </row>
    <row r="3886" spans="1:11" ht="15">
      <c r="A3886" t="s">
        <v>31</v>
      </c>
      <c r="B3886">
        <v>5</v>
      </c>
      <c r="C3886">
        <v>10</v>
      </c>
      <c r="D3886" t="s">
        <v>23</v>
      </c>
      <c r="E3886" t="s">
        <v>640</v>
      </c>
      <c r="F3886" s="1">
        <v>4.1034722222222222E-2</v>
      </c>
      <c r="G3886">
        <f>_xlfn.XLOOKUP($A3886,Product_pricing!$B:$B,Product_pricing!$C:$C)</f>
        <v>57</v>
      </c>
      <c r="H3886">
        <f t="shared" si="180"/>
        <v>256.5</v>
      </c>
      <c r="I3886" s="10">
        <f t="shared" si="181"/>
        <v>0.22634539304528978</v>
      </c>
      <c r="J3886" t="str">
        <f>_xlfn.XLOOKUP(A3886,Product_Details!$A:$A,Product_Details!$G:$G,"mens")</f>
        <v>Mens</v>
      </c>
      <c r="K3886">
        <f t="shared" si="182"/>
        <v>2520</v>
      </c>
    </row>
    <row r="3887" spans="1:11" ht="15">
      <c r="A3887" t="s">
        <v>27</v>
      </c>
      <c r="B3887">
        <v>1</v>
      </c>
      <c r="C3887">
        <v>10</v>
      </c>
      <c r="D3887" t="s">
        <v>23</v>
      </c>
      <c r="E3887" t="s">
        <v>640</v>
      </c>
      <c r="F3887" s="1">
        <v>4.1034722222222222E-2</v>
      </c>
      <c r="G3887">
        <f>_xlfn.XLOOKUP($A3887,Product_pricing!$B:$B,Product_pricing!$C:$C)</f>
        <v>29</v>
      </c>
      <c r="H3887">
        <f t="shared" si="180"/>
        <v>26.1</v>
      </c>
      <c r="I3887" s="10">
        <f t="shared" si="181"/>
        <v>2.3031636485310189E-2</v>
      </c>
      <c r="J3887" t="str">
        <f>_xlfn.XLOOKUP(A3887,Product_Details!$A:$A,Product_Details!$G:$G,"mens")</f>
        <v>Mens</v>
      </c>
      <c r="K3887">
        <f t="shared" si="182"/>
        <v>2520</v>
      </c>
    </row>
    <row r="3888" spans="1:11" ht="15">
      <c r="A3888" t="s">
        <v>22</v>
      </c>
      <c r="B3888">
        <v>2</v>
      </c>
      <c r="C3888">
        <v>14</v>
      </c>
      <c r="D3888" t="s">
        <v>23</v>
      </c>
      <c r="E3888" t="s">
        <v>641</v>
      </c>
      <c r="F3888" s="1">
        <v>1.9525462962962963E-2</v>
      </c>
      <c r="G3888">
        <f>_xlfn.XLOOKUP($A3888,Product_pricing!$B:$B,Product_pricing!$C:$C)</f>
        <v>13</v>
      </c>
      <c r="H3888">
        <f t="shared" si="180"/>
        <v>22.36</v>
      </c>
      <c r="I3888" s="10">
        <f t="shared" si="181"/>
        <v>1.9731317693928576E-2</v>
      </c>
      <c r="J3888" t="str">
        <f>_xlfn.XLOOKUP(A3888,Product_Details!$A:$A,Product_Details!$G:$G,"mens")</f>
        <v>Womens</v>
      </c>
      <c r="K3888">
        <f t="shared" si="182"/>
        <v>1883.75</v>
      </c>
    </row>
    <row r="3889" spans="1:11" ht="15">
      <c r="A3889" t="s">
        <v>29</v>
      </c>
      <c r="B3889">
        <v>2</v>
      </c>
      <c r="C3889">
        <v>14</v>
      </c>
      <c r="D3889" t="s">
        <v>23</v>
      </c>
      <c r="E3889" t="s">
        <v>641</v>
      </c>
      <c r="F3889" s="1">
        <v>1.9525462962962963E-2</v>
      </c>
      <c r="G3889">
        <f>_xlfn.XLOOKUP($A3889,Product_pricing!$B:$B,Product_pricing!$C:$C)</f>
        <v>10</v>
      </c>
      <c r="H3889">
        <f t="shared" si="180"/>
        <v>17.2</v>
      </c>
      <c r="I3889" s="10">
        <f t="shared" si="181"/>
        <v>1.5177936687637365E-2</v>
      </c>
      <c r="J3889" t="str">
        <f>_xlfn.XLOOKUP(A3889,Product_Details!$A:$A,Product_Details!$G:$G,"mens")</f>
        <v>Womens</v>
      </c>
      <c r="K3889">
        <f t="shared" si="182"/>
        <v>1883.75</v>
      </c>
    </row>
    <row r="3890" spans="1:11" ht="15">
      <c r="A3890" t="s">
        <v>36</v>
      </c>
      <c r="B3890">
        <v>3</v>
      </c>
      <c r="C3890">
        <v>14</v>
      </c>
      <c r="D3890" t="s">
        <v>23</v>
      </c>
      <c r="E3890" t="s">
        <v>641</v>
      </c>
      <c r="F3890" s="1">
        <v>1.9525462962962963E-2</v>
      </c>
      <c r="G3890">
        <f>_xlfn.XLOOKUP($A3890,Product_pricing!$B:$B,Product_pricing!$C:$C)</f>
        <v>23</v>
      </c>
      <c r="H3890">
        <f t="shared" si="180"/>
        <v>59.339999999999996</v>
      </c>
      <c r="I3890" s="10">
        <f t="shared" si="181"/>
        <v>5.2363881572348905E-2</v>
      </c>
      <c r="J3890" t="str">
        <f>_xlfn.XLOOKUP(A3890,Product_Details!$A:$A,Product_Details!$G:$G,"mens")</f>
        <v>Womens</v>
      </c>
      <c r="K3890">
        <f t="shared" si="182"/>
        <v>1883.75</v>
      </c>
    </row>
    <row r="3891" spans="1:11" ht="15">
      <c r="A3891" t="s">
        <v>38</v>
      </c>
      <c r="B3891">
        <v>3</v>
      </c>
      <c r="C3891">
        <v>14</v>
      </c>
      <c r="D3891" t="s">
        <v>23</v>
      </c>
      <c r="E3891" t="s">
        <v>641</v>
      </c>
      <c r="F3891" s="1">
        <v>1.9525462962962963E-2</v>
      </c>
      <c r="G3891">
        <f>_xlfn.XLOOKUP($A3891,Product_pricing!$B:$B,Product_pricing!$C:$C)</f>
        <v>54</v>
      </c>
      <c r="H3891">
        <f t="shared" si="180"/>
        <v>139.32</v>
      </c>
      <c r="I3891" s="10">
        <f t="shared" si="181"/>
        <v>0.12294128716986265</v>
      </c>
      <c r="J3891" t="str">
        <f>_xlfn.XLOOKUP(A3891,Product_Details!$A:$A,Product_Details!$G:$G,"mens")</f>
        <v>Womens</v>
      </c>
      <c r="K3891">
        <f t="shared" si="182"/>
        <v>1883.75</v>
      </c>
    </row>
    <row r="3892" spans="1:11" ht="15">
      <c r="A3892" t="s">
        <v>31</v>
      </c>
      <c r="B3892">
        <v>1</v>
      </c>
      <c r="C3892">
        <v>14</v>
      </c>
      <c r="D3892" t="s">
        <v>23</v>
      </c>
      <c r="E3892" t="s">
        <v>641</v>
      </c>
      <c r="F3892" s="1">
        <v>1.9525462962962963E-2</v>
      </c>
      <c r="G3892">
        <f>_xlfn.XLOOKUP($A3892,Product_pricing!$B:$B,Product_pricing!$C:$C)</f>
        <v>57</v>
      </c>
      <c r="H3892">
        <f t="shared" si="180"/>
        <v>49.019999999999996</v>
      </c>
      <c r="I3892" s="10">
        <f t="shared" si="181"/>
        <v>4.3257119559766487E-2</v>
      </c>
      <c r="J3892" t="str">
        <f>_xlfn.XLOOKUP(A3892,Product_Details!$A:$A,Product_Details!$G:$G,"mens")</f>
        <v>Mens</v>
      </c>
      <c r="K3892">
        <f t="shared" si="182"/>
        <v>3780</v>
      </c>
    </row>
    <row r="3893" spans="1:11" ht="15">
      <c r="A3893" t="s">
        <v>32</v>
      </c>
      <c r="B3893">
        <v>3</v>
      </c>
      <c r="C3893">
        <v>14</v>
      </c>
      <c r="D3893" t="s">
        <v>23</v>
      </c>
      <c r="E3893" t="s">
        <v>641</v>
      </c>
      <c r="F3893" s="1">
        <v>1.9525462962962963E-2</v>
      </c>
      <c r="G3893">
        <f>_xlfn.XLOOKUP($A3893,Product_pricing!$B:$B,Product_pricing!$C:$C)</f>
        <v>36</v>
      </c>
      <c r="H3893">
        <f t="shared" si="180"/>
        <v>92.88</v>
      </c>
      <c r="I3893" s="10">
        <f t="shared" si="181"/>
        <v>8.1960858113241775E-2</v>
      </c>
      <c r="J3893" t="str">
        <f>_xlfn.XLOOKUP(A3893,Product_Details!$A:$A,Product_Details!$G:$G,"mens")</f>
        <v>Mens</v>
      </c>
      <c r="K3893">
        <f t="shared" si="182"/>
        <v>3780</v>
      </c>
    </row>
    <row r="3894" spans="1:11" ht="15">
      <c r="A3894" t="s">
        <v>22</v>
      </c>
      <c r="B3894">
        <v>1</v>
      </c>
      <c r="C3894">
        <v>11</v>
      </c>
      <c r="D3894" t="s">
        <v>23</v>
      </c>
      <c r="E3894" t="s">
        <v>642</v>
      </c>
      <c r="F3894" s="1">
        <v>4.1508101851851852E-2</v>
      </c>
      <c r="G3894">
        <f>_xlfn.XLOOKUP($A3894,Product_pricing!$B:$B,Product_pricing!$C:$C)</f>
        <v>13</v>
      </c>
      <c r="H3894">
        <f t="shared" si="180"/>
        <v>11.57</v>
      </c>
      <c r="I3894" s="10">
        <f t="shared" si="181"/>
        <v>1.0209809736974669E-2</v>
      </c>
      <c r="J3894" t="str">
        <f>_xlfn.XLOOKUP(A3894,Product_Details!$A:$A,Product_Details!$G:$G,"mens")</f>
        <v>Womens</v>
      </c>
      <c r="K3894">
        <f t="shared" si="182"/>
        <v>3767.5</v>
      </c>
    </row>
    <row r="3895" spans="1:11" ht="15">
      <c r="A3895" t="s">
        <v>35</v>
      </c>
      <c r="B3895">
        <v>4</v>
      </c>
      <c r="C3895">
        <v>11</v>
      </c>
      <c r="D3895" t="s">
        <v>23</v>
      </c>
      <c r="E3895" t="s">
        <v>642</v>
      </c>
      <c r="F3895" s="1">
        <v>4.1508101851851852E-2</v>
      </c>
      <c r="G3895">
        <f>_xlfn.XLOOKUP($A3895,Product_pricing!$B:$B,Product_pricing!$C:$C)</f>
        <v>32</v>
      </c>
      <c r="H3895">
        <f t="shared" si="180"/>
        <v>113.92</v>
      </c>
      <c r="I3895" s="10">
        <f t="shared" si="181"/>
        <v>0.10052735741021214</v>
      </c>
      <c r="J3895" t="str">
        <f>_xlfn.XLOOKUP(A3895,Product_Details!$A:$A,Product_Details!$G:$G,"mens")</f>
        <v>Womens</v>
      </c>
      <c r="K3895">
        <f t="shared" si="182"/>
        <v>3767.5</v>
      </c>
    </row>
    <row r="3896" spans="1:11" ht="15">
      <c r="A3896" t="s">
        <v>25</v>
      </c>
      <c r="B3896">
        <v>1</v>
      </c>
      <c r="C3896">
        <v>11</v>
      </c>
      <c r="D3896" t="s">
        <v>23</v>
      </c>
      <c r="E3896" t="s">
        <v>642</v>
      </c>
      <c r="F3896" s="1">
        <v>4.1508101851851852E-2</v>
      </c>
      <c r="G3896">
        <f>_xlfn.XLOOKUP($A3896,Product_pricing!$B:$B,Product_pricing!$C:$C)</f>
        <v>40</v>
      </c>
      <c r="H3896">
        <f t="shared" si="180"/>
        <v>35.6</v>
      </c>
      <c r="I3896" s="10">
        <f t="shared" si="181"/>
        <v>3.1414799190691296E-2</v>
      </c>
      <c r="J3896" t="str">
        <f>_xlfn.XLOOKUP(A3896,Product_Details!$A:$A,Product_Details!$G:$G,"mens")</f>
        <v>Mens</v>
      </c>
      <c r="K3896">
        <f t="shared" si="182"/>
        <v>2520</v>
      </c>
    </row>
    <row r="3897" spans="1:11" ht="15">
      <c r="A3897" t="s">
        <v>31</v>
      </c>
      <c r="B3897">
        <v>2</v>
      </c>
      <c r="C3897">
        <v>11</v>
      </c>
      <c r="D3897" t="s">
        <v>23</v>
      </c>
      <c r="E3897" t="s">
        <v>642</v>
      </c>
      <c r="F3897" s="1">
        <v>4.1508101851851852E-2</v>
      </c>
      <c r="G3897">
        <f>_xlfn.XLOOKUP($A3897,Product_pricing!$B:$B,Product_pricing!$C:$C)</f>
        <v>57</v>
      </c>
      <c r="H3897">
        <f t="shared" si="180"/>
        <v>101.46000000000001</v>
      </c>
      <c r="I3897" s="10">
        <f t="shared" si="181"/>
        <v>8.9532177693470189E-2</v>
      </c>
      <c r="J3897" t="str">
        <f>_xlfn.XLOOKUP(A3897,Product_Details!$A:$A,Product_Details!$G:$G,"mens")</f>
        <v>Mens</v>
      </c>
      <c r="K3897">
        <f t="shared" si="182"/>
        <v>2520</v>
      </c>
    </row>
    <row r="3898" spans="1:11" ht="15">
      <c r="A3898" t="s">
        <v>32</v>
      </c>
      <c r="B3898">
        <v>1</v>
      </c>
      <c r="C3898">
        <v>11</v>
      </c>
      <c r="D3898" t="s">
        <v>23</v>
      </c>
      <c r="E3898" t="s">
        <v>642</v>
      </c>
      <c r="F3898" s="1">
        <v>4.1508101851851852E-2</v>
      </c>
      <c r="G3898">
        <f>_xlfn.XLOOKUP($A3898,Product_pricing!$B:$B,Product_pricing!$C:$C)</f>
        <v>36</v>
      </c>
      <c r="H3898">
        <f t="shared" si="180"/>
        <v>32.04</v>
      </c>
      <c r="I3898" s="10">
        <f t="shared" si="181"/>
        <v>2.8273319271622164E-2</v>
      </c>
      <c r="J3898" t="str">
        <f>_xlfn.XLOOKUP(A3898,Product_Details!$A:$A,Product_Details!$G:$G,"mens")</f>
        <v>Mens</v>
      </c>
      <c r="K3898">
        <f t="shared" si="182"/>
        <v>2520</v>
      </c>
    </row>
    <row r="3899" spans="1:11" ht="15">
      <c r="A3899" t="s">
        <v>22</v>
      </c>
      <c r="B3899">
        <v>3</v>
      </c>
      <c r="C3899">
        <v>17</v>
      </c>
      <c r="D3899" t="s">
        <v>33</v>
      </c>
      <c r="E3899" t="s">
        <v>643</v>
      </c>
      <c r="F3899" s="1">
        <v>2.3702546296296298E-2</v>
      </c>
      <c r="G3899">
        <f>_xlfn.XLOOKUP($A3899,Product_pricing!$B:$B,Product_pricing!$C:$C)</f>
        <v>13</v>
      </c>
      <c r="H3899">
        <f t="shared" si="180"/>
        <v>32.369999999999997</v>
      </c>
      <c r="I3899" s="10">
        <f t="shared" si="181"/>
        <v>2.8564523870861714E-2</v>
      </c>
      <c r="J3899" t="str">
        <f>_xlfn.XLOOKUP(A3899,Product_Details!$A:$A,Product_Details!$G:$G,"mens")</f>
        <v>Womens</v>
      </c>
      <c r="K3899">
        <f t="shared" si="182"/>
        <v>3767.5</v>
      </c>
    </row>
    <row r="3900" spans="1:11" ht="15">
      <c r="A3900" t="s">
        <v>35</v>
      </c>
      <c r="B3900">
        <v>5</v>
      </c>
      <c r="C3900">
        <v>17</v>
      </c>
      <c r="D3900" t="s">
        <v>33</v>
      </c>
      <c r="E3900" t="s">
        <v>643</v>
      </c>
      <c r="F3900" s="1">
        <v>2.3702546296296298E-2</v>
      </c>
      <c r="G3900">
        <f>_xlfn.XLOOKUP($A3900,Product_pricing!$B:$B,Product_pricing!$C:$C)</f>
        <v>32</v>
      </c>
      <c r="H3900">
        <f t="shared" si="180"/>
        <v>132.79999999999998</v>
      </c>
      <c r="I3900" s="10">
        <f t="shared" si="181"/>
        <v>0.11718779023943268</v>
      </c>
      <c r="J3900" t="str">
        <f>_xlfn.XLOOKUP(A3900,Product_Details!$A:$A,Product_Details!$G:$G,"mens")</f>
        <v>Womens</v>
      </c>
      <c r="K3900">
        <f t="shared" si="182"/>
        <v>3767.5</v>
      </c>
    </row>
    <row r="3901" spans="1:11" ht="15">
      <c r="A3901" t="s">
        <v>31</v>
      </c>
      <c r="B3901">
        <v>3</v>
      </c>
      <c r="C3901">
        <v>17</v>
      </c>
      <c r="D3901" t="s">
        <v>33</v>
      </c>
      <c r="E3901" t="s">
        <v>643</v>
      </c>
      <c r="F3901" s="1">
        <v>2.3702546296296298E-2</v>
      </c>
      <c r="G3901">
        <f>_xlfn.XLOOKUP($A3901,Product_pricing!$B:$B,Product_pricing!$C:$C)</f>
        <v>57</v>
      </c>
      <c r="H3901">
        <f t="shared" si="180"/>
        <v>141.93</v>
      </c>
      <c r="I3901" s="10">
        <f t="shared" si="181"/>
        <v>0.12524445081839367</v>
      </c>
      <c r="J3901" t="str">
        <f>_xlfn.XLOOKUP(A3901,Product_Details!$A:$A,Product_Details!$G:$G,"mens")</f>
        <v>Mens</v>
      </c>
      <c r="K3901">
        <f t="shared" si="182"/>
        <v>2520</v>
      </c>
    </row>
    <row r="3902" spans="1:11" ht="15">
      <c r="A3902" t="s">
        <v>32</v>
      </c>
      <c r="B3902">
        <v>3</v>
      </c>
      <c r="C3902">
        <v>17</v>
      </c>
      <c r="D3902" t="s">
        <v>33</v>
      </c>
      <c r="E3902" t="s">
        <v>643</v>
      </c>
      <c r="F3902" s="1">
        <v>2.3702546296296298E-2</v>
      </c>
      <c r="G3902">
        <f>_xlfn.XLOOKUP($A3902,Product_pricing!$B:$B,Product_pricing!$C:$C)</f>
        <v>36</v>
      </c>
      <c r="H3902">
        <f t="shared" si="180"/>
        <v>89.64</v>
      </c>
      <c r="I3902" s="10">
        <f t="shared" si="181"/>
        <v>7.9101758411617068E-2</v>
      </c>
      <c r="J3902" t="str">
        <f>_xlfn.XLOOKUP(A3902,Product_Details!$A:$A,Product_Details!$G:$G,"mens")</f>
        <v>Mens</v>
      </c>
      <c r="K3902">
        <f t="shared" si="182"/>
        <v>2520</v>
      </c>
    </row>
    <row r="3903" spans="1:11" ht="15">
      <c r="A3903" t="s">
        <v>26</v>
      </c>
      <c r="B3903">
        <v>4</v>
      </c>
      <c r="C3903">
        <v>17</v>
      </c>
      <c r="D3903" t="s">
        <v>33</v>
      </c>
      <c r="E3903" t="s">
        <v>643</v>
      </c>
      <c r="F3903" s="1">
        <v>2.3702546296296298E-2</v>
      </c>
      <c r="G3903">
        <f>_xlfn.XLOOKUP($A3903,Product_pricing!$B:$B,Product_pricing!$C:$C)</f>
        <v>17</v>
      </c>
      <c r="H3903">
        <f t="shared" si="180"/>
        <v>56.44</v>
      </c>
      <c r="I3903" s="10">
        <f t="shared" si="181"/>
        <v>4.9804810851758891E-2</v>
      </c>
      <c r="J3903" t="str">
        <f>_xlfn.XLOOKUP(A3903,Product_Details!$A:$A,Product_Details!$G:$G,"mens")</f>
        <v>Mens</v>
      </c>
      <c r="K3903">
        <f t="shared" si="182"/>
        <v>2520</v>
      </c>
    </row>
    <row r="3904" spans="1:11" ht="15">
      <c r="A3904" t="s">
        <v>29</v>
      </c>
      <c r="B3904">
        <v>3</v>
      </c>
      <c r="C3904">
        <v>21</v>
      </c>
      <c r="D3904" t="s">
        <v>23</v>
      </c>
      <c r="E3904" t="s">
        <v>644</v>
      </c>
      <c r="F3904" s="1">
        <v>6.4467592592592593E-4</v>
      </c>
      <c r="G3904">
        <f>_xlfn.XLOOKUP($A3904,Product_pricing!$B:$B,Product_pricing!$C:$C)</f>
        <v>10</v>
      </c>
      <c r="H3904">
        <f t="shared" si="180"/>
        <v>23.700000000000003</v>
      </c>
      <c r="I3904" s="10">
        <f t="shared" si="181"/>
        <v>2.091378485447707E-2</v>
      </c>
      <c r="J3904" t="str">
        <f>_xlfn.XLOOKUP(A3904,Product_Details!$A:$A,Product_Details!$G:$G,"mens")</f>
        <v>Womens</v>
      </c>
      <c r="K3904">
        <f t="shared" si="182"/>
        <v>3767.5</v>
      </c>
    </row>
    <row r="3905" spans="1:11" ht="15">
      <c r="A3905" t="s">
        <v>30</v>
      </c>
      <c r="B3905">
        <v>1</v>
      </c>
      <c r="C3905">
        <v>21</v>
      </c>
      <c r="D3905" t="s">
        <v>23</v>
      </c>
      <c r="E3905" t="s">
        <v>644</v>
      </c>
      <c r="F3905" s="1">
        <v>6.4467592592592593E-4</v>
      </c>
      <c r="G3905">
        <f>_xlfn.XLOOKUP($A3905,Product_pricing!$B:$B,Product_pricing!$C:$C)</f>
        <v>19</v>
      </c>
      <c r="H3905">
        <f t="shared" si="180"/>
        <v>15.010000000000002</v>
      </c>
      <c r="I3905" s="10">
        <f t="shared" si="181"/>
        <v>1.3245397074502145E-2</v>
      </c>
      <c r="J3905" t="str">
        <f>_xlfn.XLOOKUP(A3905,Product_Details!$A:$A,Product_Details!$G:$G,"mens")</f>
        <v>Womens</v>
      </c>
      <c r="K3905">
        <f t="shared" si="182"/>
        <v>3767.5</v>
      </c>
    </row>
    <row r="3906" spans="1:11" ht="15">
      <c r="A3906" t="s">
        <v>25</v>
      </c>
      <c r="B3906">
        <v>3</v>
      </c>
      <c r="C3906">
        <v>21</v>
      </c>
      <c r="D3906" t="s">
        <v>23</v>
      </c>
      <c r="E3906" t="s">
        <v>644</v>
      </c>
      <c r="F3906" s="1">
        <v>6.4467592592592593E-4</v>
      </c>
      <c r="G3906">
        <f>_xlfn.XLOOKUP($A3906,Product_pricing!$B:$B,Product_pricing!$C:$C)</f>
        <v>40</v>
      </c>
      <c r="H3906">
        <f t="shared" si="180"/>
        <v>94.800000000000011</v>
      </c>
      <c r="I3906" s="10">
        <f t="shared" si="181"/>
        <v>8.3655139417908281E-2</v>
      </c>
      <c r="J3906" t="str">
        <f>_xlfn.XLOOKUP(A3906,Product_Details!$A:$A,Product_Details!$G:$G,"mens")</f>
        <v>Mens</v>
      </c>
      <c r="K3906">
        <f t="shared" si="182"/>
        <v>1512</v>
      </c>
    </row>
    <row r="3907" spans="1:11" ht="15">
      <c r="A3907" t="s">
        <v>41</v>
      </c>
      <c r="B3907">
        <v>1</v>
      </c>
      <c r="C3907">
        <v>21</v>
      </c>
      <c r="D3907" t="s">
        <v>23</v>
      </c>
      <c r="E3907" t="s">
        <v>644</v>
      </c>
      <c r="F3907" s="1">
        <v>6.4467592592592593E-4</v>
      </c>
      <c r="G3907">
        <f>_xlfn.XLOOKUP($A3907,Product_pricing!$B:$B,Product_pricing!$C:$C)</f>
        <v>10</v>
      </c>
      <c r="H3907">
        <f t="shared" ref="H3907:H3970" si="183">B3907*G3907*(1-C3907/100)</f>
        <v>7.9</v>
      </c>
      <c r="I3907" s="10">
        <f t="shared" ref="I3907:I3970" si="184">(H3907/SUM($H:$H))*1000</f>
        <v>6.9712616181590225E-3</v>
      </c>
      <c r="J3907" t="str">
        <f>_xlfn.XLOOKUP(A3907,Product_Details!$A:$A,Product_Details!$G:$G,"mens")</f>
        <v>Mens</v>
      </c>
      <c r="K3907">
        <f t="shared" ref="K3907:K3970" si="185">COUNTIFS($J:$J, J3907) / COUNTIFS($J:$J, J3907, $E:$E, E3907)</f>
        <v>1512</v>
      </c>
    </row>
    <row r="3908" spans="1:11" ht="15">
      <c r="A3908" t="s">
        <v>31</v>
      </c>
      <c r="B3908">
        <v>3</v>
      </c>
      <c r="C3908">
        <v>21</v>
      </c>
      <c r="D3908" t="s">
        <v>23</v>
      </c>
      <c r="E3908" t="s">
        <v>644</v>
      </c>
      <c r="F3908" s="1">
        <v>6.4467592592592593E-4</v>
      </c>
      <c r="G3908">
        <f>_xlfn.XLOOKUP($A3908,Product_pricing!$B:$B,Product_pricing!$C:$C)</f>
        <v>57</v>
      </c>
      <c r="H3908">
        <f t="shared" si="183"/>
        <v>135.09</v>
      </c>
      <c r="I3908" s="10">
        <f t="shared" si="184"/>
        <v>0.11920857367051929</v>
      </c>
      <c r="J3908" t="str">
        <f>_xlfn.XLOOKUP(A3908,Product_Details!$A:$A,Product_Details!$G:$G,"mens")</f>
        <v>Mens</v>
      </c>
      <c r="K3908">
        <f t="shared" si="185"/>
        <v>1512</v>
      </c>
    </row>
    <row r="3909" spans="1:11" ht="15">
      <c r="A3909" t="s">
        <v>26</v>
      </c>
      <c r="B3909">
        <v>2</v>
      </c>
      <c r="C3909">
        <v>21</v>
      </c>
      <c r="D3909" t="s">
        <v>23</v>
      </c>
      <c r="E3909" t="s">
        <v>644</v>
      </c>
      <c r="F3909" s="1">
        <v>6.4467592592592593E-4</v>
      </c>
      <c r="G3909">
        <f>_xlfn.XLOOKUP($A3909,Product_pricing!$B:$B,Product_pricing!$C:$C)</f>
        <v>17</v>
      </c>
      <c r="H3909">
        <f t="shared" si="183"/>
        <v>26.86</v>
      </c>
      <c r="I3909" s="10">
        <f t="shared" si="184"/>
        <v>2.3702289501740675E-2</v>
      </c>
      <c r="J3909" t="str">
        <f>_xlfn.XLOOKUP(A3909,Product_Details!$A:$A,Product_Details!$G:$G,"mens")</f>
        <v>Mens</v>
      </c>
      <c r="K3909">
        <f t="shared" si="185"/>
        <v>1512</v>
      </c>
    </row>
    <row r="3910" spans="1:11" ht="15">
      <c r="A3910" t="s">
        <v>27</v>
      </c>
      <c r="B3910">
        <v>3</v>
      </c>
      <c r="C3910">
        <v>21</v>
      </c>
      <c r="D3910" t="s">
        <v>23</v>
      </c>
      <c r="E3910" t="s">
        <v>644</v>
      </c>
      <c r="F3910" s="1">
        <v>6.4467592592592593E-4</v>
      </c>
      <c r="G3910">
        <f>_xlfn.XLOOKUP($A3910,Product_pricing!$B:$B,Product_pricing!$C:$C)</f>
        <v>29</v>
      </c>
      <c r="H3910">
        <f t="shared" si="183"/>
        <v>68.73</v>
      </c>
      <c r="I3910" s="10">
        <f t="shared" si="184"/>
        <v>6.0649976077983503E-2</v>
      </c>
      <c r="J3910" t="str">
        <f>_xlfn.XLOOKUP(A3910,Product_Details!$A:$A,Product_Details!$G:$G,"mens")</f>
        <v>Mens</v>
      </c>
      <c r="K3910">
        <f t="shared" si="185"/>
        <v>1512</v>
      </c>
    </row>
    <row r="3911" spans="1:11" ht="15">
      <c r="A3911" t="s">
        <v>30</v>
      </c>
      <c r="B3911">
        <v>5</v>
      </c>
      <c r="C3911">
        <v>3</v>
      </c>
      <c r="D3911" t="s">
        <v>23</v>
      </c>
      <c r="E3911" t="s">
        <v>645</v>
      </c>
      <c r="F3911" s="1">
        <v>3.6097222222222218E-2</v>
      </c>
      <c r="G3911">
        <f>_xlfn.XLOOKUP($A3911,Product_pricing!$B:$B,Product_pricing!$C:$C)</f>
        <v>19</v>
      </c>
      <c r="H3911">
        <f t="shared" si="183"/>
        <v>92.149999999999991</v>
      </c>
      <c r="I3911" s="10">
        <f t="shared" si="184"/>
        <v>8.1316678242196697E-2</v>
      </c>
      <c r="J3911" t="str">
        <f>_xlfn.XLOOKUP(A3911,Product_Details!$A:$A,Product_Details!$G:$G,"mens")</f>
        <v>Womens</v>
      </c>
      <c r="K3911">
        <f t="shared" si="185"/>
        <v>3767.5</v>
      </c>
    </row>
    <row r="3912" spans="1:11" ht="15">
      <c r="A3912" t="s">
        <v>38</v>
      </c>
      <c r="B3912">
        <v>1</v>
      </c>
      <c r="C3912">
        <v>3</v>
      </c>
      <c r="D3912" t="s">
        <v>23</v>
      </c>
      <c r="E3912" t="s">
        <v>645</v>
      </c>
      <c r="F3912" s="1">
        <v>3.6097222222222218E-2</v>
      </c>
      <c r="G3912">
        <f>_xlfn.XLOOKUP($A3912,Product_pricing!$B:$B,Product_pricing!$C:$C)</f>
        <v>54</v>
      </c>
      <c r="H3912">
        <f t="shared" si="183"/>
        <v>52.379999999999995</v>
      </c>
      <c r="I3912" s="10">
        <f t="shared" si="184"/>
        <v>4.6222111842932859E-2</v>
      </c>
      <c r="J3912" t="str">
        <f>_xlfn.XLOOKUP(A3912,Product_Details!$A:$A,Product_Details!$G:$G,"mens")</f>
        <v>Womens</v>
      </c>
      <c r="K3912">
        <f t="shared" si="185"/>
        <v>3767.5</v>
      </c>
    </row>
    <row r="3913" spans="1:11" ht="15">
      <c r="A3913" t="s">
        <v>26</v>
      </c>
      <c r="B3913">
        <v>5</v>
      </c>
      <c r="C3913">
        <v>3</v>
      </c>
      <c r="D3913" t="s">
        <v>23</v>
      </c>
      <c r="E3913" t="s">
        <v>645</v>
      </c>
      <c r="F3913" s="1">
        <v>3.6097222222222218E-2</v>
      </c>
      <c r="G3913">
        <f>_xlfn.XLOOKUP($A3913,Product_pricing!$B:$B,Product_pricing!$C:$C)</f>
        <v>17</v>
      </c>
      <c r="H3913">
        <f t="shared" si="183"/>
        <v>82.45</v>
      </c>
      <c r="I3913" s="10">
        <f t="shared" si="184"/>
        <v>7.2757027900912846E-2</v>
      </c>
      <c r="J3913" t="str">
        <f>_xlfn.XLOOKUP(A3913,Product_Details!$A:$A,Product_Details!$G:$G,"mens")</f>
        <v>Mens</v>
      </c>
      <c r="K3913">
        <f t="shared" si="185"/>
        <v>3780</v>
      </c>
    </row>
    <row r="3914" spans="1:11" ht="15">
      <c r="A3914" t="s">
        <v>27</v>
      </c>
      <c r="B3914">
        <v>3</v>
      </c>
      <c r="C3914">
        <v>3</v>
      </c>
      <c r="D3914" t="s">
        <v>23</v>
      </c>
      <c r="E3914" t="s">
        <v>645</v>
      </c>
      <c r="F3914" s="1">
        <v>3.6097222222222218E-2</v>
      </c>
      <c r="G3914">
        <f>_xlfn.XLOOKUP($A3914,Product_pricing!$B:$B,Product_pricing!$C:$C)</f>
        <v>29</v>
      </c>
      <c r="H3914">
        <f t="shared" si="183"/>
        <v>84.39</v>
      </c>
      <c r="I3914" s="10">
        <f t="shared" si="184"/>
        <v>7.4468957969169608E-2</v>
      </c>
      <c r="J3914" t="str">
        <f>_xlfn.XLOOKUP(A3914,Product_Details!$A:$A,Product_Details!$G:$G,"mens")</f>
        <v>Mens</v>
      </c>
      <c r="K3914">
        <f t="shared" si="185"/>
        <v>3780</v>
      </c>
    </row>
    <row r="3915" spans="1:11" ht="15">
      <c r="A3915" t="s">
        <v>35</v>
      </c>
      <c r="B3915">
        <v>1</v>
      </c>
      <c r="C3915">
        <v>21</v>
      </c>
      <c r="D3915" t="s">
        <v>33</v>
      </c>
      <c r="E3915" t="s">
        <v>646</v>
      </c>
      <c r="F3915" s="1">
        <v>1.6032407407407408E-2</v>
      </c>
      <c r="G3915">
        <f>_xlfn.XLOOKUP($A3915,Product_pricing!$B:$B,Product_pricing!$C:$C)</f>
        <v>32</v>
      </c>
      <c r="H3915">
        <f t="shared" si="183"/>
        <v>25.28</v>
      </c>
      <c r="I3915" s="10">
        <f t="shared" si="184"/>
        <v>2.2308037178108874E-2</v>
      </c>
      <c r="J3915" t="str">
        <f>_xlfn.XLOOKUP(A3915,Product_Details!$A:$A,Product_Details!$G:$G,"mens")</f>
        <v>Womens</v>
      </c>
      <c r="K3915">
        <f t="shared" si="185"/>
        <v>3767.5</v>
      </c>
    </row>
    <row r="3916" spans="1:11" ht="15">
      <c r="A3916" t="s">
        <v>36</v>
      </c>
      <c r="B3916">
        <v>4</v>
      </c>
      <c r="C3916">
        <v>21</v>
      </c>
      <c r="D3916" t="s">
        <v>33</v>
      </c>
      <c r="E3916" t="s">
        <v>646</v>
      </c>
      <c r="F3916" s="1">
        <v>1.6032407407407408E-2</v>
      </c>
      <c r="G3916">
        <f>_xlfn.XLOOKUP($A3916,Product_pricing!$B:$B,Product_pricing!$C:$C)</f>
        <v>23</v>
      </c>
      <c r="H3916">
        <f t="shared" si="183"/>
        <v>72.680000000000007</v>
      </c>
      <c r="I3916" s="10">
        <f t="shared" si="184"/>
        <v>6.4135606887063018E-2</v>
      </c>
      <c r="J3916" t="str">
        <f>_xlfn.XLOOKUP(A3916,Product_Details!$A:$A,Product_Details!$G:$G,"mens")</f>
        <v>Womens</v>
      </c>
      <c r="K3916">
        <f t="shared" si="185"/>
        <v>3767.5</v>
      </c>
    </row>
    <row r="3917" spans="1:11" ht="15">
      <c r="A3917" t="s">
        <v>25</v>
      </c>
      <c r="B3917">
        <v>4</v>
      </c>
      <c r="C3917">
        <v>21</v>
      </c>
      <c r="D3917" t="s">
        <v>33</v>
      </c>
      <c r="E3917" t="s">
        <v>646</v>
      </c>
      <c r="F3917" s="1">
        <v>1.6032407407407408E-2</v>
      </c>
      <c r="G3917">
        <f>_xlfn.XLOOKUP($A3917,Product_pricing!$B:$B,Product_pricing!$C:$C)</f>
        <v>40</v>
      </c>
      <c r="H3917">
        <f t="shared" si="183"/>
        <v>126.4</v>
      </c>
      <c r="I3917" s="10">
        <f t="shared" si="184"/>
        <v>0.11154018589054436</v>
      </c>
      <c r="J3917" t="str">
        <f>_xlfn.XLOOKUP(A3917,Product_Details!$A:$A,Product_Details!$G:$G,"mens")</f>
        <v>Mens</v>
      </c>
      <c r="K3917">
        <f t="shared" si="185"/>
        <v>2520</v>
      </c>
    </row>
    <row r="3918" spans="1:11" ht="15">
      <c r="A3918" t="s">
        <v>32</v>
      </c>
      <c r="B3918">
        <v>4</v>
      </c>
      <c r="C3918">
        <v>21</v>
      </c>
      <c r="D3918" t="s">
        <v>33</v>
      </c>
      <c r="E3918" t="s">
        <v>646</v>
      </c>
      <c r="F3918" s="1">
        <v>1.6032407407407408E-2</v>
      </c>
      <c r="G3918">
        <f>_xlfn.XLOOKUP($A3918,Product_pricing!$B:$B,Product_pricing!$C:$C)</f>
        <v>36</v>
      </c>
      <c r="H3918">
        <f t="shared" si="183"/>
        <v>113.76</v>
      </c>
      <c r="I3918" s="10">
        <f t="shared" si="184"/>
        <v>0.10038616730148993</v>
      </c>
      <c r="J3918" t="str">
        <f>_xlfn.XLOOKUP(A3918,Product_Details!$A:$A,Product_Details!$G:$G,"mens")</f>
        <v>Mens</v>
      </c>
      <c r="K3918">
        <f t="shared" si="185"/>
        <v>2520</v>
      </c>
    </row>
    <row r="3919" spans="1:11" ht="15">
      <c r="A3919" t="s">
        <v>27</v>
      </c>
      <c r="B3919">
        <v>3</v>
      </c>
      <c r="C3919">
        <v>21</v>
      </c>
      <c r="D3919" t="s">
        <v>33</v>
      </c>
      <c r="E3919" t="s">
        <v>646</v>
      </c>
      <c r="F3919" s="1">
        <v>1.6032407407407408E-2</v>
      </c>
      <c r="G3919">
        <f>_xlfn.XLOOKUP($A3919,Product_pricing!$B:$B,Product_pricing!$C:$C)</f>
        <v>29</v>
      </c>
      <c r="H3919">
        <f t="shared" si="183"/>
        <v>68.73</v>
      </c>
      <c r="I3919" s="10">
        <f t="shared" si="184"/>
        <v>6.0649976077983503E-2</v>
      </c>
      <c r="J3919" t="str">
        <f>_xlfn.XLOOKUP(A3919,Product_Details!$A:$A,Product_Details!$G:$G,"mens")</f>
        <v>Mens</v>
      </c>
      <c r="K3919">
        <f t="shared" si="185"/>
        <v>2520</v>
      </c>
    </row>
    <row r="3920" spans="1:11" ht="15">
      <c r="A3920" t="s">
        <v>22</v>
      </c>
      <c r="B3920">
        <v>4</v>
      </c>
      <c r="C3920">
        <v>8</v>
      </c>
      <c r="D3920" t="s">
        <v>23</v>
      </c>
      <c r="E3920" t="s">
        <v>647</v>
      </c>
      <c r="F3920" s="1">
        <v>1.2567129629629629E-2</v>
      </c>
      <c r="G3920">
        <f>_xlfn.XLOOKUP($A3920,Product_pricing!$B:$B,Product_pricing!$C:$C)</f>
        <v>13</v>
      </c>
      <c r="H3920">
        <f t="shared" si="183"/>
        <v>47.84</v>
      </c>
      <c r="I3920" s="10">
        <f t="shared" si="184"/>
        <v>4.2215842507940214E-2</v>
      </c>
      <c r="J3920" t="str">
        <f>_xlfn.XLOOKUP(A3920,Product_Details!$A:$A,Product_Details!$G:$G,"mens")</f>
        <v>Womens</v>
      </c>
      <c r="K3920">
        <f t="shared" si="185"/>
        <v>1507</v>
      </c>
    </row>
    <row r="3921" spans="1:11" ht="15">
      <c r="A3921" t="s">
        <v>35</v>
      </c>
      <c r="B3921">
        <v>5</v>
      </c>
      <c r="C3921">
        <v>8</v>
      </c>
      <c r="D3921" t="s">
        <v>23</v>
      </c>
      <c r="E3921" t="s">
        <v>647</v>
      </c>
      <c r="F3921" s="1">
        <v>1.2567129629629629E-2</v>
      </c>
      <c r="G3921">
        <f>_xlfn.XLOOKUP($A3921,Product_pricing!$B:$B,Product_pricing!$C:$C)</f>
        <v>32</v>
      </c>
      <c r="H3921">
        <f t="shared" si="183"/>
        <v>147.20000000000002</v>
      </c>
      <c r="I3921" s="10">
        <f t="shared" si="184"/>
        <v>0.12989490002443141</v>
      </c>
      <c r="J3921" t="str">
        <f>_xlfn.XLOOKUP(A3921,Product_Details!$A:$A,Product_Details!$G:$G,"mens")</f>
        <v>Womens</v>
      </c>
      <c r="K3921">
        <f t="shared" si="185"/>
        <v>1507</v>
      </c>
    </row>
    <row r="3922" spans="1:11" ht="15">
      <c r="A3922" t="s">
        <v>36</v>
      </c>
      <c r="B3922">
        <v>5</v>
      </c>
      <c r="C3922">
        <v>8</v>
      </c>
      <c r="D3922" t="s">
        <v>23</v>
      </c>
      <c r="E3922" t="s">
        <v>647</v>
      </c>
      <c r="F3922" s="1">
        <v>1.2567129629629629E-2</v>
      </c>
      <c r="G3922">
        <f>_xlfn.XLOOKUP($A3922,Product_pricing!$B:$B,Product_pricing!$C:$C)</f>
        <v>23</v>
      </c>
      <c r="H3922">
        <f t="shared" si="183"/>
        <v>105.80000000000001</v>
      </c>
      <c r="I3922" s="10">
        <f t="shared" si="184"/>
        <v>9.3361959392560076E-2</v>
      </c>
      <c r="J3922" t="str">
        <f>_xlfn.XLOOKUP(A3922,Product_Details!$A:$A,Product_Details!$G:$G,"mens")</f>
        <v>Womens</v>
      </c>
      <c r="K3922">
        <f t="shared" si="185"/>
        <v>1507</v>
      </c>
    </row>
    <row r="3923" spans="1:11" ht="15">
      <c r="A3923" t="s">
        <v>30</v>
      </c>
      <c r="B3923">
        <v>2</v>
      </c>
      <c r="C3923">
        <v>8</v>
      </c>
      <c r="D3923" t="s">
        <v>23</v>
      </c>
      <c r="E3923" t="s">
        <v>647</v>
      </c>
      <c r="F3923" s="1">
        <v>1.2567129629629629E-2</v>
      </c>
      <c r="G3923">
        <f>_xlfn.XLOOKUP($A3923,Product_pricing!$B:$B,Product_pricing!$C:$C)</f>
        <v>19</v>
      </c>
      <c r="H3923">
        <f t="shared" si="183"/>
        <v>34.96</v>
      </c>
      <c r="I3923" s="10">
        <f t="shared" si="184"/>
        <v>3.0850038755802459E-2</v>
      </c>
      <c r="J3923" t="str">
        <f>_xlfn.XLOOKUP(A3923,Product_Details!$A:$A,Product_Details!$G:$G,"mens")</f>
        <v>Womens</v>
      </c>
      <c r="K3923">
        <f t="shared" si="185"/>
        <v>1507</v>
      </c>
    </row>
    <row r="3924" spans="1:11" ht="15">
      <c r="A3924" t="s">
        <v>38</v>
      </c>
      <c r="B3924">
        <v>3</v>
      </c>
      <c r="C3924">
        <v>8</v>
      </c>
      <c r="D3924" t="s">
        <v>23</v>
      </c>
      <c r="E3924" t="s">
        <v>647</v>
      </c>
      <c r="F3924" s="1">
        <v>1.2567129629629629E-2</v>
      </c>
      <c r="G3924">
        <f>_xlfn.XLOOKUP($A3924,Product_pricing!$B:$B,Product_pricing!$C:$C)</f>
        <v>54</v>
      </c>
      <c r="H3924">
        <f t="shared" si="183"/>
        <v>149.04000000000002</v>
      </c>
      <c r="I3924" s="10">
        <f t="shared" si="184"/>
        <v>0.13151858627473684</v>
      </c>
      <c r="J3924" t="str">
        <f>_xlfn.XLOOKUP(A3924,Product_Details!$A:$A,Product_Details!$G:$G,"mens")</f>
        <v>Womens</v>
      </c>
      <c r="K3924">
        <f t="shared" si="185"/>
        <v>1507</v>
      </c>
    </row>
    <row r="3925" spans="1:11" ht="15">
      <c r="A3925" t="s">
        <v>25</v>
      </c>
      <c r="B3925">
        <v>4</v>
      </c>
      <c r="C3925">
        <v>8</v>
      </c>
      <c r="D3925" t="s">
        <v>23</v>
      </c>
      <c r="E3925" t="s">
        <v>647</v>
      </c>
      <c r="F3925" s="1">
        <v>1.2567129629629629E-2</v>
      </c>
      <c r="G3925">
        <f>_xlfn.XLOOKUP($A3925,Product_pricing!$B:$B,Product_pricing!$C:$C)</f>
        <v>40</v>
      </c>
      <c r="H3925">
        <f t="shared" si="183"/>
        <v>147.20000000000002</v>
      </c>
      <c r="I3925" s="10">
        <f t="shared" si="184"/>
        <v>0.12989490002443141</v>
      </c>
      <c r="J3925" t="str">
        <f>_xlfn.XLOOKUP(A3925,Product_Details!$A:$A,Product_Details!$G:$G,"mens")</f>
        <v>Mens</v>
      </c>
      <c r="K3925">
        <f t="shared" si="185"/>
        <v>1890</v>
      </c>
    </row>
    <row r="3926" spans="1:11" ht="15">
      <c r="A3926" t="s">
        <v>41</v>
      </c>
      <c r="B3926">
        <v>4</v>
      </c>
      <c r="C3926">
        <v>8</v>
      </c>
      <c r="D3926" t="s">
        <v>23</v>
      </c>
      <c r="E3926" t="s">
        <v>647</v>
      </c>
      <c r="F3926" s="1">
        <v>1.2567129629629629E-2</v>
      </c>
      <c r="G3926">
        <f>_xlfn.XLOOKUP($A3926,Product_pricing!$B:$B,Product_pricing!$C:$C)</f>
        <v>10</v>
      </c>
      <c r="H3926">
        <f t="shared" si="183"/>
        <v>36.800000000000004</v>
      </c>
      <c r="I3926" s="10">
        <f t="shared" si="184"/>
        <v>3.2473725006107852E-2</v>
      </c>
      <c r="J3926" t="str">
        <f>_xlfn.XLOOKUP(A3926,Product_Details!$A:$A,Product_Details!$G:$G,"mens")</f>
        <v>Mens</v>
      </c>
      <c r="K3926">
        <f t="shared" si="185"/>
        <v>1890</v>
      </c>
    </row>
    <row r="3927" spans="1:11" ht="15">
      <c r="A3927" t="s">
        <v>31</v>
      </c>
      <c r="B3927">
        <v>5</v>
      </c>
      <c r="C3927">
        <v>8</v>
      </c>
      <c r="D3927" t="s">
        <v>23</v>
      </c>
      <c r="E3927" t="s">
        <v>647</v>
      </c>
      <c r="F3927" s="1">
        <v>1.2567129629629629E-2</v>
      </c>
      <c r="G3927">
        <f>_xlfn.XLOOKUP($A3927,Product_pricing!$B:$B,Product_pricing!$C:$C)</f>
        <v>57</v>
      </c>
      <c r="H3927">
        <f t="shared" si="183"/>
        <v>262.2</v>
      </c>
      <c r="I3927" s="10">
        <f t="shared" si="184"/>
        <v>0.23137529066851845</v>
      </c>
      <c r="J3927" t="str">
        <f>_xlfn.XLOOKUP(A3927,Product_Details!$A:$A,Product_Details!$G:$G,"mens")</f>
        <v>Mens</v>
      </c>
      <c r="K3927">
        <f t="shared" si="185"/>
        <v>1890</v>
      </c>
    </row>
    <row r="3928" spans="1:11" ht="15">
      <c r="A3928" t="s">
        <v>26</v>
      </c>
      <c r="B3928">
        <v>4</v>
      </c>
      <c r="C3928">
        <v>8</v>
      </c>
      <c r="D3928" t="s">
        <v>23</v>
      </c>
      <c r="E3928" t="s">
        <v>647</v>
      </c>
      <c r="F3928" s="1">
        <v>1.2567129629629629E-2</v>
      </c>
      <c r="G3928">
        <f>_xlfn.XLOOKUP($A3928,Product_pricing!$B:$B,Product_pricing!$C:$C)</f>
        <v>17</v>
      </c>
      <c r="H3928">
        <f t="shared" si="183"/>
        <v>62.56</v>
      </c>
      <c r="I3928" s="10">
        <f t="shared" si="184"/>
        <v>5.5205332510383356E-2</v>
      </c>
      <c r="J3928" t="str">
        <f>_xlfn.XLOOKUP(A3928,Product_Details!$A:$A,Product_Details!$G:$G,"mens")</f>
        <v>Mens</v>
      </c>
      <c r="K3928">
        <f t="shared" si="185"/>
        <v>1890</v>
      </c>
    </row>
    <row r="3929" spans="1:11" ht="15">
      <c r="A3929" t="s">
        <v>22</v>
      </c>
      <c r="B3929">
        <v>2</v>
      </c>
      <c r="C3929">
        <v>5</v>
      </c>
      <c r="D3929" t="s">
        <v>33</v>
      </c>
      <c r="E3929" t="s">
        <v>648</v>
      </c>
      <c r="F3929" s="1">
        <v>3.199421296296296E-2</v>
      </c>
      <c r="G3929">
        <f>_xlfn.XLOOKUP($A3929,Product_pricing!$B:$B,Product_pricing!$C:$C)</f>
        <v>13</v>
      </c>
      <c r="H3929">
        <f t="shared" si="183"/>
        <v>24.7</v>
      </c>
      <c r="I3929" s="10">
        <f t="shared" si="184"/>
        <v>2.1796223033990869E-2</v>
      </c>
      <c r="J3929" t="str">
        <f>_xlfn.XLOOKUP(A3929,Product_Details!$A:$A,Product_Details!$G:$G,"mens")</f>
        <v>Womens</v>
      </c>
      <c r="K3929">
        <f t="shared" si="185"/>
        <v>1255.8333333333333</v>
      </c>
    </row>
    <row r="3930" spans="1:11" ht="15">
      <c r="A3930" t="s">
        <v>35</v>
      </c>
      <c r="B3930">
        <v>4</v>
      </c>
      <c r="C3930">
        <v>5</v>
      </c>
      <c r="D3930" t="s">
        <v>33</v>
      </c>
      <c r="E3930" t="s">
        <v>648</v>
      </c>
      <c r="F3930" s="1">
        <v>3.199421296296296E-2</v>
      </c>
      <c r="G3930">
        <f>_xlfn.XLOOKUP($A3930,Product_pricing!$B:$B,Product_pricing!$C:$C)</f>
        <v>32</v>
      </c>
      <c r="H3930">
        <f t="shared" si="183"/>
        <v>121.6</v>
      </c>
      <c r="I3930" s="10">
        <f t="shared" si="184"/>
        <v>0.10730448262887812</v>
      </c>
      <c r="J3930" t="str">
        <f>_xlfn.XLOOKUP(A3930,Product_Details!$A:$A,Product_Details!$G:$G,"mens")</f>
        <v>Womens</v>
      </c>
      <c r="K3930">
        <f t="shared" si="185"/>
        <v>1255.8333333333333</v>
      </c>
    </row>
    <row r="3931" spans="1:11" ht="15">
      <c r="A3931" t="s">
        <v>29</v>
      </c>
      <c r="B3931">
        <v>5</v>
      </c>
      <c r="C3931">
        <v>5</v>
      </c>
      <c r="D3931" t="s">
        <v>33</v>
      </c>
      <c r="E3931" t="s">
        <v>648</v>
      </c>
      <c r="F3931" s="1">
        <v>3.199421296296296E-2</v>
      </c>
      <c r="G3931">
        <f>_xlfn.XLOOKUP($A3931,Product_pricing!$B:$B,Product_pricing!$C:$C)</f>
        <v>10</v>
      </c>
      <c r="H3931">
        <f t="shared" si="183"/>
        <v>47.5</v>
      </c>
      <c r="I3931" s="10">
        <f t="shared" si="184"/>
        <v>4.1915813526905515E-2</v>
      </c>
      <c r="J3931" t="str">
        <f>_xlfn.XLOOKUP(A3931,Product_Details!$A:$A,Product_Details!$G:$G,"mens")</f>
        <v>Womens</v>
      </c>
      <c r="K3931">
        <f t="shared" si="185"/>
        <v>1255.8333333333333</v>
      </c>
    </row>
    <row r="3932" spans="1:11" ht="15">
      <c r="A3932" t="s">
        <v>36</v>
      </c>
      <c r="B3932">
        <v>1</v>
      </c>
      <c r="C3932">
        <v>5</v>
      </c>
      <c r="D3932" t="s">
        <v>33</v>
      </c>
      <c r="E3932" t="s">
        <v>648</v>
      </c>
      <c r="F3932" s="1">
        <v>3.199421296296296E-2</v>
      </c>
      <c r="G3932">
        <f>_xlfn.XLOOKUP($A3932,Product_pricing!$B:$B,Product_pricing!$C:$C)</f>
        <v>23</v>
      </c>
      <c r="H3932">
        <f t="shared" si="183"/>
        <v>21.849999999999998</v>
      </c>
      <c r="I3932" s="10">
        <f t="shared" si="184"/>
        <v>1.9281274222376538E-2</v>
      </c>
      <c r="J3932" t="str">
        <f>_xlfn.XLOOKUP(A3932,Product_Details!$A:$A,Product_Details!$G:$G,"mens")</f>
        <v>Womens</v>
      </c>
      <c r="K3932">
        <f t="shared" si="185"/>
        <v>1255.8333333333333</v>
      </c>
    </row>
    <row r="3933" spans="1:11" ht="15">
      <c r="A3933" t="s">
        <v>30</v>
      </c>
      <c r="B3933">
        <v>3</v>
      </c>
      <c r="C3933">
        <v>5</v>
      </c>
      <c r="D3933" t="s">
        <v>33</v>
      </c>
      <c r="E3933" t="s">
        <v>648</v>
      </c>
      <c r="F3933" s="1">
        <v>3.199421296296296E-2</v>
      </c>
      <c r="G3933">
        <f>_xlfn.XLOOKUP($A3933,Product_pricing!$B:$B,Product_pricing!$C:$C)</f>
        <v>19</v>
      </c>
      <c r="H3933">
        <f t="shared" si="183"/>
        <v>54.15</v>
      </c>
      <c r="I3933" s="10">
        <f t="shared" si="184"/>
        <v>4.7784027420672288E-2</v>
      </c>
      <c r="J3933" t="str">
        <f>_xlfn.XLOOKUP(A3933,Product_Details!$A:$A,Product_Details!$G:$G,"mens")</f>
        <v>Womens</v>
      </c>
      <c r="K3933">
        <f t="shared" si="185"/>
        <v>1255.8333333333333</v>
      </c>
    </row>
    <row r="3934" spans="1:11" ht="15">
      <c r="A3934" t="s">
        <v>38</v>
      </c>
      <c r="B3934">
        <v>5</v>
      </c>
      <c r="C3934">
        <v>5</v>
      </c>
      <c r="D3934" t="s">
        <v>33</v>
      </c>
      <c r="E3934" t="s">
        <v>648</v>
      </c>
      <c r="F3934" s="1">
        <v>3.199421296296296E-2</v>
      </c>
      <c r="G3934">
        <f>_xlfn.XLOOKUP($A3934,Product_pricing!$B:$B,Product_pricing!$C:$C)</f>
        <v>54</v>
      </c>
      <c r="H3934">
        <f t="shared" si="183"/>
        <v>256.5</v>
      </c>
      <c r="I3934" s="10">
        <f t="shared" si="184"/>
        <v>0.22634539304528978</v>
      </c>
      <c r="J3934" t="str">
        <f>_xlfn.XLOOKUP(A3934,Product_Details!$A:$A,Product_Details!$G:$G,"mens")</f>
        <v>Womens</v>
      </c>
      <c r="K3934">
        <f t="shared" si="185"/>
        <v>1255.8333333333333</v>
      </c>
    </row>
    <row r="3935" spans="1:11" ht="15">
      <c r="A3935" t="s">
        <v>41</v>
      </c>
      <c r="B3935">
        <v>2</v>
      </c>
      <c r="C3935">
        <v>5</v>
      </c>
      <c r="D3935" t="s">
        <v>33</v>
      </c>
      <c r="E3935" t="s">
        <v>648</v>
      </c>
      <c r="F3935" s="1">
        <v>3.199421296296296E-2</v>
      </c>
      <c r="G3935">
        <f>_xlfn.XLOOKUP($A3935,Product_pricing!$B:$B,Product_pricing!$C:$C)</f>
        <v>10</v>
      </c>
      <c r="H3935">
        <f t="shared" si="183"/>
        <v>19</v>
      </c>
      <c r="I3935" s="10">
        <f t="shared" si="184"/>
        <v>1.6766325410762208E-2</v>
      </c>
      <c r="J3935" t="str">
        <f>_xlfn.XLOOKUP(A3935,Product_Details!$A:$A,Product_Details!$G:$G,"mens")</f>
        <v>Mens</v>
      </c>
      <c r="K3935">
        <f t="shared" si="185"/>
        <v>1890</v>
      </c>
    </row>
    <row r="3936" spans="1:11" ht="15">
      <c r="A3936" t="s">
        <v>31</v>
      </c>
      <c r="B3936">
        <v>1</v>
      </c>
      <c r="C3936">
        <v>5</v>
      </c>
      <c r="D3936" t="s">
        <v>33</v>
      </c>
      <c r="E3936" t="s">
        <v>648</v>
      </c>
      <c r="F3936" s="1">
        <v>3.199421296296296E-2</v>
      </c>
      <c r="G3936">
        <f>_xlfn.XLOOKUP($A3936,Product_pricing!$B:$B,Product_pricing!$C:$C)</f>
        <v>57</v>
      </c>
      <c r="H3936">
        <f t="shared" si="183"/>
        <v>54.15</v>
      </c>
      <c r="I3936" s="10">
        <f t="shared" si="184"/>
        <v>4.7784027420672288E-2</v>
      </c>
      <c r="J3936" t="str">
        <f>_xlfn.XLOOKUP(A3936,Product_Details!$A:$A,Product_Details!$G:$G,"mens")</f>
        <v>Mens</v>
      </c>
      <c r="K3936">
        <f t="shared" si="185"/>
        <v>1890</v>
      </c>
    </row>
    <row r="3937" spans="1:11" ht="15">
      <c r="A3937" t="s">
        <v>32</v>
      </c>
      <c r="B3937">
        <v>1</v>
      </c>
      <c r="C3937">
        <v>5</v>
      </c>
      <c r="D3937" t="s">
        <v>33</v>
      </c>
      <c r="E3937" t="s">
        <v>648</v>
      </c>
      <c r="F3937" s="1">
        <v>3.199421296296296E-2</v>
      </c>
      <c r="G3937">
        <f>_xlfn.XLOOKUP($A3937,Product_pricing!$B:$B,Product_pricing!$C:$C)</f>
        <v>36</v>
      </c>
      <c r="H3937">
        <f t="shared" si="183"/>
        <v>34.199999999999996</v>
      </c>
      <c r="I3937" s="10">
        <f t="shared" si="184"/>
        <v>3.0179385739371969E-2</v>
      </c>
      <c r="J3937" t="str">
        <f>_xlfn.XLOOKUP(A3937,Product_Details!$A:$A,Product_Details!$G:$G,"mens")</f>
        <v>Mens</v>
      </c>
      <c r="K3937">
        <f t="shared" si="185"/>
        <v>1890</v>
      </c>
    </row>
    <row r="3938" spans="1:11" ht="15">
      <c r="A3938" t="s">
        <v>26</v>
      </c>
      <c r="B3938">
        <v>5</v>
      </c>
      <c r="C3938">
        <v>5</v>
      </c>
      <c r="D3938" t="s">
        <v>33</v>
      </c>
      <c r="E3938" t="s">
        <v>648</v>
      </c>
      <c r="F3938" s="1">
        <v>3.199421296296296E-2</v>
      </c>
      <c r="G3938">
        <f>_xlfn.XLOOKUP($A3938,Product_pricing!$B:$B,Product_pricing!$C:$C)</f>
        <v>17</v>
      </c>
      <c r="H3938">
        <f t="shared" si="183"/>
        <v>80.75</v>
      </c>
      <c r="I3938" s="10">
        <f t="shared" si="184"/>
        <v>7.1256882995739373E-2</v>
      </c>
      <c r="J3938" t="str">
        <f>_xlfn.XLOOKUP(A3938,Product_Details!$A:$A,Product_Details!$G:$G,"mens")</f>
        <v>Mens</v>
      </c>
      <c r="K3938">
        <f t="shared" si="185"/>
        <v>1890</v>
      </c>
    </row>
    <row r="3939" spans="1:11" ht="15">
      <c r="A3939" t="s">
        <v>22</v>
      </c>
      <c r="B3939">
        <v>4</v>
      </c>
      <c r="C3939">
        <v>12</v>
      </c>
      <c r="D3939" t="s">
        <v>23</v>
      </c>
      <c r="E3939" t="s">
        <v>649</v>
      </c>
      <c r="F3939" s="1">
        <v>3.8820601851851849E-2</v>
      </c>
      <c r="G3939">
        <f>_xlfn.XLOOKUP($A3939,Product_pricing!$B:$B,Product_pricing!$C:$C)</f>
        <v>13</v>
      </c>
      <c r="H3939">
        <f t="shared" si="183"/>
        <v>45.76</v>
      </c>
      <c r="I3939" s="10">
        <f t="shared" si="184"/>
        <v>4.0380371094551504E-2</v>
      </c>
      <c r="J3939" t="str">
        <f>_xlfn.XLOOKUP(A3939,Product_Details!$A:$A,Product_Details!$G:$G,"mens")</f>
        <v>Womens</v>
      </c>
      <c r="K3939">
        <f t="shared" si="185"/>
        <v>1883.75</v>
      </c>
    </row>
    <row r="3940" spans="1:11" ht="15">
      <c r="A3940" t="s">
        <v>35</v>
      </c>
      <c r="B3940">
        <v>4</v>
      </c>
      <c r="C3940">
        <v>12</v>
      </c>
      <c r="D3940" t="s">
        <v>23</v>
      </c>
      <c r="E3940" t="s">
        <v>649</v>
      </c>
      <c r="F3940" s="1">
        <v>3.8820601851851849E-2</v>
      </c>
      <c r="G3940">
        <f>_xlfn.XLOOKUP($A3940,Product_pricing!$B:$B,Product_pricing!$C:$C)</f>
        <v>32</v>
      </c>
      <c r="H3940">
        <f t="shared" si="183"/>
        <v>112.64</v>
      </c>
      <c r="I3940" s="10">
        <f t="shared" si="184"/>
        <v>9.9397836540434464E-2</v>
      </c>
      <c r="J3940" t="str">
        <f>_xlfn.XLOOKUP(A3940,Product_Details!$A:$A,Product_Details!$G:$G,"mens")</f>
        <v>Womens</v>
      </c>
      <c r="K3940">
        <f t="shared" si="185"/>
        <v>1883.75</v>
      </c>
    </row>
    <row r="3941" spans="1:11" ht="15">
      <c r="A3941" t="s">
        <v>36</v>
      </c>
      <c r="B3941">
        <v>5</v>
      </c>
      <c r="C3941">
        <v>12</v>
      </c>
      <c r="D3941" t="s">
        <v>23</v>
      </c>
      <c r="E3941" t="s">
        <v>649</v>
      </c>
      <c r="F3941" s="1">
        <v>3.8820601851851849E-2</v>
      </c>
      <c r="G3941">
        <f>_xlfn.XLOOKUP($A3941,Product_pricing!$B:$B,Product_pricing!$C:$C)</f>
        <v>23</v>
      </c>
      <c r="H3941">
        <f t="shared" si="183"/>
        <v>101.2</v>
      </c>
      <c r="I3941" s="10">
        <f t="shared" si="184"/>
        <v>8.9302743766796602E-2</v>
      </c>
      <c r="J3941" t="str">
        <f>_xlfn.XLOOKUP(A3941,Product_Details!$A:$A,Product_Details!$G:$G,"mens")</f>
        <v>Womens</v>
      </c>
      <c r="K3941">
        <f t="shared" si="185"/>
        <v>1883.75</v>
      </c>
    </row>
    <row r="3942" spans="1:11" ht="15">
      <c r="A3942" t="s">
        <v>30</v>
      </c>
      <c r="B3942">
        <v>4</v>
      </c>
      <c r="C3942">
        <v>12</v>
      </c>
      <c r="D3942" t="s">
        <v>23</v>
      </c>
      <c r="E3942" t="s">
        <v>649</v>
      </c>
      <c r="F3942" s="1">
        <v>3.8820601851851849E-2</v>
      </c>
      <c r="G3942">
        <f>_xlfn.XLOOKUP($A3942,Product_pricing!$B:$B,Product_pricing!$C:$C)</f>
        <v>19</v>
      </c>
      <c r="H3942">
        <f t="shared" si="183"/>
        <v>66.88</v>
      </c>
      <c r="I3942" s="10">
        <f t="shared" si="184"/>
        <v>5.9017465445882961E-2</v>
      </c>
      <c r="J3942" t="str">
        <f>_xlfn.XLOOKUP(A3942,Product_Details!$A:$A,Product_Details!$G:$G,"mens")</f>
        <v>Womens</v>
      </c>
      <c r="K3942">
        <f t="shared" si="185"/>
        <v>1883.75</v>
      </c>
    </row>
    <row r="3943" spans="1:11" ht="15">
      <c r="A3943" t="s">
        <v>31</v>
      </c>
      <c r="B3943">
        <v>4</v>
      </c>
      <c r="C3943">
        <v>12</v>
      </c>
      <c r="D3943" t="s">
        <v>23</v>
      </c>
      <c r="E3943" t="s">
        <v>649</v>
      </c>
      <c r="F3943" s="1">
        <v>3.8820601851851849E-2</v>
      </c>
      <c r="G3943">
        <f>_xlfn.XLOOKUP($A3943,Product_pricing!$B:$B,Product_pricing!$C:$C)</f>
        <v>57</v>
      </c>
      <c r="H3943">
        <f t="shared" si="183"/>
        <v>200.64000000000001</v>
      </c>
      <c r="I3943" s="10">
        <f t="shared" si="184"/>
        <v>0.17705239633764891</v>
      </c>
      <c r="J3943" t="str">
        <f>_xlfn.XLOOKUP(A3943,Product_Details!$A:$A,Product_Details!$G:$G,"mens")</f>
        <v>Mens</v>
      </c>
      <c r="K3943">
        <f t="shared" si="185"/>
        <v>3780</v>
      </c>
    </row>
    <row r="3944" spans="1:11" ht="15">
      <c r="A3944" t="s">
        <v>32</v>
      </c>
      <c r="B3944">
        <v>2</v>
      </c>
      <c r="C3944">
        <v>12</v>
      </c>
      <c r="D3944" t="s">
        <v>23</v>
      </c>
      <c r="E3944" t="s">
        <v>649</v>
      </c>
      <c r="F3944" s="1">
        <v>3.8820601851851849E-2</v>
      </c>
      <c r="G3944">
        <f>_xlfn.XLOOKUP($A3944,Product_pricing!$B:$B,Product_pricing!$C:$C)</f>
        <v>36</v>
      </c>
      <c r="H3944">
        <f t="shared" si="183"/>
        <v>63.36</v>
      </c>
      <c r="I3944" s="10">
        <f t="shared" si="184"/>
        <v>5.5911283053994384E-2</v>
      </c>
      <c r="J3944" t="str">
        <f>_xlfn.XLOOKUP(A3944,Product_Details!$A:$A,Product_Details!$G:$G,"mens")</f>
        <v>Mens</v>
      </c>
      <c r="K3944">
        <f t="shared" si="185"/>
        <v>3780</v>
      </c>
    </row>
    <row r="3945" spans="1:11" ht="15">
      <c r="A3945" t="s">
        <v>22</v>
      </c>
      <c r="B3945">
        <v>3</v>
      </c>
      <c r="C3945">
        <v>22</v>
      </c>
      <c r="D3945" t="s">
        <v>23</v>
      </c>
      <c r="E3945" t="s">
        <v>650</v>
      </c>
      <c r="F3945" s="1">
        <v>1.7126157407407406E-2</v>
      </c>
      <c r="G3945">
        <f>_xlfn.XLOOKUP($A3945,Product_pricing!$B:$B,Product_pricing!$C:$C)</f>
        <v>13</v>
      </c>
      <c r="H3945">
        <f t="shared" si="183"/>
        <v>30.42</v>
      </c>
      <c r="I3945" s="10">
        <f t="shared" si="184"/>
        <v>2.6843769420809807E-2</v>
      </c>
      <c r="J3945" t="str">
        <f>_xlfn.XLOOKUP(A3945,Product_Details!$A:$A,Product_Details!$G:$G,"mens")</f>
        <v>Womens</v>
      </c>
      <c r="K3945">
        <f t="shared" si="185"/>
        <v>2511.6666666666665</v>
      </c>
    </row>
    <row r="3946" spans="1:11" ht="15">
      <c r="A3946" t="s">
        <v>35</v>
      </c>
      <c r="B3946">
        <v>5</v>
      </c>
      <c r="C3946">
        <v>22</v>
      </c>
      <c r="D3946" t="s">
        <v>23</v>
      </c>
      <c r="E3946" t="s">
        <v>650</v>
      </c>
      <c r="F3946" s="1">
        <v>1.7126157407407406E-2</v>
      </c>
      <c r="G3946">
        <f>_xlfn.XLOOKUP($A3946,Product_pricing!$B:$B,Product_pricing!$C:$C)</f>
        <v>32</v>
      </c>
      <c r="H3946">
        <f t="shared" si="183"/>
        <v>124.80000000000001</v>
      </c>
      <c r="I3946" s="10">
        <f t="shared" si="184"/>
        <v>0.11012828480332229</v>
      </c>
      <c r="J3946" t="str">
        <f>_xlfn.XLOOKUP(A3946,Product_Details!$A:$A,Product_Details!$G:$G,"mens")</f>
        <v>Womens</v>
      </c>
      <c r="K3946">
        <f t="shared" si="185"/>
        <v>2511.6666666666665</v>
      </c>
    </row>
    <row r="3947" spans="1:11" ht="15">
      <c r="A3947" t="s">
        <v>29</v>
      </c>
      <c r="B3947">
        <v>3</v>
      </c>
      <c r="C3947">
        <v>22</v>
      </c>
      <c r="D3947" t="s">
        <v>23</v>
      </c>
      <c r="E3947" t="s">
        <v>650</v>
      </c>
      <c r="F3947" s="1">
        <v>1.7126157407407406E-2</v>
      </c>
      <c r="G3947">
        <f>_xlfn.XLOOKUP($A3947,Product_pricing!$B:$B,Product_pricing!$C:$C)</f>
        <v>10</v>
      </c>
      <c r="H3947">
        <f t="shared" si="183"/>
        <v>23.400000000000002</v>
      </c>
      <c r="I3947" s="10">
        <f t="shared" si="184"/>
        <v>2.0649053400622931E-2</v>
      </c>
      <c r="J3947" t="str">
        <f>_xlfn.XLOOKUP(A3947,Product_Details!$A:$A,Product_Details!$G:$G,"mens")</f>
        <v>Womens</v>
      </c>
      <c r="K3947">
        <f t="shared" si="185"/>
        <v>2511.6666666666665</v>
      </c>
    </row>
    <row r="3948" spans="1:11" ht="15">
      <c r="A3948" t="s">
        <v>41</v>
      </c>
      <c r="B3948">
        <v>4</v>
      </c>
      <c r="C3948">
        <v>22</v>
      </c>
      <c r="D3948" t="s">
        <v>23</v>
      </c>
      <c r="E3948" t="s">
        <v>650</v>
      </c>
      <c r="F3948" s="1">
        <v>1.7126157407407406E-2</v>
      </c>
      <c r="G3948">
        <f>_xlfn.XLOOKUP($A3948,Product_pricing!$B:$B,Product_pricing!$C:$C)</f>
        <v>10</v>
      </c>
      <c r="H3948">
        <f t="shared" si="183"/>
        <v>31.200000000000003</v>
      </c>
      <c r="I3948" s="10">
        <f t="shared" si="184"/>
        <v>2.7532071200830573E-2</v>
      </c>
      <c r="J3948" t="str">
        <f>_xlfn.XLOOKUP(A3948,Product_Details!$A:$A,Product_Details!$G:$G,"mens")</f>
        <v>Mens</v>
      </c>
      <c r="K3948">
        <f t="shared" si="185"/>
        <v>1890</v>
      </c>
    </row>
    <row r="3949" spans="1:11" ht="15">
      <c r="A3949" t="s">
        <v>31</v>
      </c>
      <c r="B3949">
        <v>4</v>
      </c>
      <c r="C3949">
        <v>22</v>
      </c>
      <c r="D3949" t="s">
        <v>23</v>
      </c>
      <c r="E3949" t="s">
        <v>650</v>
      </c>
      <c r="F3949" s="1">
        <v>1.7126157407407406E-2</v>
      </c>
      <c r="G3949">
        <f>_xlfn.XLOOKUP($A3949,Product_pricing!$B:$B,Product_pricing!$C:$C)</f>
        <v>57</v>
      </c>
      <c r="H3949">
        <f t="shared" si="183"/>
        <v>177.84</v>
      </c>
      <c r="I3949" s="10">
        <f t="shared" si="184"/>
        <v>0.15693280584473426</v>
      </c>
      <c r="J3949" t="str">
        <f>_xlfn.XLOOKUP(A3949,Product_Details!$A:$A,Product_Details!$G:$G,"mens")</f>
        <v>Mens</v>
      </c>
      <c r="K3949">
        <f t="shared" si="185"/>
        <v>1890</v>
      </c>
    </row>
    <row r="3950" spans="1:11" ht="15">
      <c r="A3950" t="s">
        <v>26</v>
      </c>
      <c r="B3950">
        <v>2</v>
      </c>
      <c r="C3950">
        <v>22</v>
      </c>
      <c r="D3950" t="s">
        <v>23</v>
      </c>
      <c r="E3950" t="s">
        <v>650</v>
      </c>
      <c r="F3950" s="1">
        <v>1.7126157407407406E-2</v>
      </c>
      <c r="G3950">
        <f>_xlfn.XLOOKUP($A3950,Product_pricing!$B:$B,Product_pricing!$C:$C)</f>
        <v>17</v>
      </c>
      <c r="H3950">
        <f t="shared" si="183"/>
        <v>26.52</v>
      </c>
      <c r="I3950" s="10">
        <f t="shared" si="184"/>
        <v>2.3402260520705983E-2</v>
      </c>
      <c r="J3950" t="str">
        <f>_xlfn.XLOOKUP(A3950,Product_Details!$A:$A,Product_Details!$G:$G,"mens")</f>
        <v>Mens</v>
      </c>
      <c r="K3950">
        <f t="shared" si="185"/>
        <v>1890</v>
      </c>
    </row>
    <row r="3951" spans="1:11" ht="15">
      <c r="A3951" t="s">
        <v>27</v>
      </c>
      <c r="B3951">
        <v>5</v>
      </c>
      <c r="C3951">
        <v>22</v>
      </c>
      <c r="D3951" t="s">
        <v>23</v>
      </c>
      <c r="E3951" t="s">
        <v>650</v>
      </c>
      <c r="F3951" s="1">
        <v>1.7126157407407406E-2</v>
      </c>
      <c r="G3951">
        <f>_xlfn.XLOOKUP($A3951,Product_pricing!$B:$B,Product_pricing!$C:$C)</f>
        <v>29</v>
      </c>
      <c r="H3951">
        <f t="shared" si="183"/>
        <v>113.10000000000001</v>
      </c>
      <c r="I3951" s="10">
        <f t="shared" si="184"/>
        <v>9.9803758103010815E-2</v>
      </c>
      <c r="J3951" t="str">
        <f>_xlfn.XLOOKUP(A3951,Product_Details!$A:$A,Product_Details!$G:$G,"mens")</f>
        <v>Mens</v>
      </c>
      <c r="K3951">
        <f t="shared" si="185"/>
        <v>1890</v>
      </c>
    </row>
    <row r="3952" spans="1:11" ht="15">
      <c r="A3952" t="s">
        <v>35</v>
      </c>
      <c r="B3952">
        <v>2</v>
      </c>
      <c r="C3952">
        <v>22</v>
      </c>
      <c r="D3952" t="s">
        <v>33</v>
      </c>
      <c r="E3952" t="s">
        <v>651</v>
      </c>
      <c r="F3952" s="1">
        <v>4.1401620370370366E-2</v>
      </c>
      <c r="G3952">
        <f>_xlfn.XLOOKUP($A3952,Product_pricing!$B:$B,Product_pricing!$C:$C)</f>
        <v>32</v>
      </c>
      <c r="H3952">
        <f t="shared" si="183"/>
        <v>49.92</v>
      </c>
      <c r="I3952" s="10">
        <f t="shared" si="184"/>
        <v>4.4051313921328918E-2</v>
      </c>
      <c r="J3952" t="str">
        <f>_xlfn.XLOOKUP(A3952,Product_Details!$A:$A,Product_Details!$G:$G,"mens")</f>
        <v>Womens</v>
      </c>
      <c r="K3952">
        <f t="shared" si="185"/>
        <v>3767.5</v>
      </c>
    </row>
    <row r="3953" spans="1:11" ht="15">
      <c r="A3953" t="s">
        <v>30</v>
      </c>
      <c r="B3953">
        <v>5</v>
      </c>
      <c r="C3953">
        <v>22</v>
      </c>
      <c r="D3953" t="s">
        <v>33</v>
      </c>
      <c r="E3953" t="s">
        <v>651</v>
      </c>
      <c r="F3953" s="1">
        <v>4.1401620370370366E-2</v>
      </c>
      <c r="G3953">
        <f>_xlfn.XLOOKUP($A3953,Product_pricing!$B:$B,Product_pricing!$C:$C)</f>
        <v>19</v>
      </c>
      <c r="H3953">
        <f t="shared" si="183"/>
        <v>74.100000000000009</v>
      </c>
      <c r="I3953" s="10">
        <f t="shared" si="184"/>
        <v>6.5388669101972621E-2</v>
      </c>
      <c r="J3953" t="str">
        <f>_xlfn.XLOOKUP(A3953,Product_Details!$A:$A,Product_Details!$G:$G,"mens")</f>
        <v>Womens</v>
      </c>
      <c r="K3953">
        <f t="shared" si="185"/>
        <v>3767.5</v>
      </c>
    </row>
    <row r="3954" spans="1:11" ht="15">
      <c r="A3954" t="s">
        <v>25</v>
      </c>
      <c r="B3954">
        <v>4</v>
      </c>
      <c r="C3954">
        <v>22</v>
      </c>
      <c r="D3954" t="s">
        <v>33</v>
      </c>
      <c r="E3954" t="s">
        <v>651</v>
      </c>
      <c r="F3954" s="1">
        <v>4.1401620370370366E-2</v>
      </c>
      <c r="G3954">
        <f>_xlfn.XLOOKUP($A3954,Product_pricing!$B:$B,Product_pricing!$C:$C)</f>
        <v>40</v>
      </c>
      <c r="H3954">
        <f t="shared" si="183"/>
        <v>124.80000000000001</v>
      </c>
      <c r="I3954" s="10">
        <f t="shared" si="184"/>
        <v>0.11012828480332229</v>
      </c>
      <c r="J3954" t="str">
        <f>_xlfn.XLOOKUP(A3954,Product_Details!$A:$A,Product_Details!$G:$G,"mens")</f>
        <v>Mens</v>
      </c>
      <c r="K3954">
        <f t="shared" si="185"/>
        <v>1512</v>
      </c>
    </row>
    <row r="3955" spans="1:11" ht="15">
      <c r="A3955" t="s">
        <v>41</v>
      </c>
      <c r="B3955">
        <v>5</v>
      </c>
      <c r="C3955">
        <v>22</v>
      </c>
      <c r="D3955" t="s">
        <v>33</v>
      </c>
      <c r="E3955" t="s">
        <v>651</v>
      </c>
      <c r="F3955" s="1">
        <v>4.1401620370370366E-2</v>
      </c>
      <c r="G3955">
        <f>_xlfn.XLOOKUP($A3955,Product_pricing!$B:$B,Product_pricing!$C:$C)</f>
        <v>10</v>
      </c>
      <c r="H3955">
        <f t="shared" si="183"/>
        <v>39</v>
      </c>
      <c r="I3955" s="10">
        <f t="shared" si="184"/>
        <v>3.4415089001038214E-2</v>
      </c>
      <c r="J3955" t="str">
        <f>_xlfn.XLOOKUP(A3955,Product_Details!$A:$A,Product_Details!$G:$G,"mens")</f>
        <v>Mens</v>
      </c>
      <c r="K3955">
        <f t="shared" si="185"/>
        <v>1512</v>
      </c>
    </row>
    <row r="3956" spans="1:11" ht="15">
      <c r="A3956" t="s">
        <v>32</v>
      </c>
      <c r="B3956">
        <v>2</v>
      </c>
      <c r="C3956">
        <v>22</v>
      </c>
      <c r="D3956" t="s">
        <v>33</v>
      </c>
      <c r="E3956" t="s">
        <v>651</v>
      </c>
      <c r="F3956" s="1">
        <v>4.1401620370370366E-2</v>
      </c>
      <c r="G3956">
        <f>_xlfn.XLOOKUP($A3956,Product_pricing!$B:$B,Product_pricing!$C:$C)</f>
        <v>36</v>
      </c>
      <c r="H3956">
        <f t="shared" si="183"/>
        <v>56.160000000000004</v>
      </c>
      <c r="I3956" s="10">
        <f t="shared" si="184"/>
        <v>4.9557728161495028E-2</v>
      </c>
      <c r="J3956" t="str">
        <f>_xlfn.XLOOKUP(A3956,Product_Details!$A:$A,Product_Details!$G:$G,"mens")</f>
        <v>Mens</v>
      </c>
      <c r="K3956">
        <f t="shared" si="185"/>
        <v>1512</v>
      </c>
    </row>
    <row r="3957" spans="1:11" ht="15">
      <c r="A3957" t="s">
        <v>26</v>
      </c>
      <c r="B3957">
        <v>2</v>
      </c>
      <c r="C3957">
        <v>22</v>
      </c>
      <c r="D3957" t="s">
        <v>33</v>
      </c>
      <c r="E3957" t="s">
        <v>651</v>
      </c>
      <c r="F3957" s="1">
        <v>4.1401620370370366E-2</v>
      </c>
      <c r="G3957">
        <f>_xlfn.XLOOKUP($A3957,Product_pricing!$B:$B,Product_pricing!$C:$C)</f>
        <v>17</v>
      </c>
      <c r="H3957">
        <f t="shared" si="183"/>
        <v>26.52</v>
      </c>
      <c r="I3957" s="10">
        <f t="shared" si="184"/>
        <v>2.3402260520705983E-2</v>
      </c>
      <c r="J3957" t="str">
        <f>_xlfn.XLOOKUP(A3957,Product_Details!$A:$A,Product_Details!$G:$G,"mens")</f>
        <v>Mens</v>
      </c>
      <c r="K3957">
        <f t="shared" si="185"/>
        <v>1512</v>
      </c>
    </row>
    <row r="3958" spans="1:11" ht="15">
      <c r="A3958" t="s">
        <v>27</v>
      </c>
      <c r="B3958">
        <v>5</v>
      </c>
      <c r="C3958">
        <v>22</v>
      </c>
      <c r="D3958" t="s">
        <v>33</v>
      </c>
      <c r="E3958" t="s">
        <v>651</v>
      </c>
      <c r="F3958" s="1">
        <v>4.1401620370370366E-2</v>
      </c>
      <c r="G3958">
        <f>_xlfn.XLOOKUP($A3958,Product_pricing!$B:$B,Product_pricing!$C:$C)</f>
        <v>29</v>
      </c>
      <c r="H3958">
        <f t="shared" si="183"/>
        <v>113.10000000000001</v>
      </c>
      <c r="I3958" s="10">
        <f t="shared" si="184"/>
        <v>9.9803758103010815E-2</v>
      </c>
      <c r="J3958" t="str">
        <f>_xlfn.XLOOKUP(A3958,Product_Details!$A:$A,Product_Details!$G:$G,"mens")</f>
        <v>Mens</v>
      </c>
      <c r="K3958">
        <f t="shared" si="185"/>
        <v>1512</v>
      </c>
    </row>
    <row r="3959" spans="1:11" ht="15">
      <c r="A3959" t="s">
        <v>35</v>
      </c>
      <c r="B3959">
        <v>1</v>
      </c>
      <c r="C3959">
        <v>18</v>
      </c>
      <c r="D3959" t="s">
        <v>23</v>
      </c>
      <c r="E3959" t="s">
        <v>652</v>
      </c>
      <c r="F3959" s="1">
        <v>1.716087962962963E-2</v>
      </c>
      <c r="G3959">
        <f>_xlfn.XLOOKUP($A3959,Product_pricing!$B:$B,Product_pricing!$C:$C)</f>
        <v>32</v>
      </c>
      <c r="H3959">
        <f t="shared" si="183"/>
        <v>26.240000000000002</v>
      </c>
      <c r="I3959" s="10">
        <f t="shared" si="184"/>
        <v>2.315517783044212E-2</v>
      </c>
      <c r="J3959" t="str">
        <f>_xlfn.XLOOKUP(A3959,Product_Details!$A:$A,Product_Details!$G:$G,"mens")</f>
        <v>Womens</v>
      </c>
      <c r="K3959">
        <f t="shared" si="185"/>
        <v>1883.75</v>
      </c>
    </row>
    <row r="3960" spans="1:11" ht="15">
      <c r="A3960" t="s">
        <v>29</v>
      </c>
      <c r="B3960">
        <v>1</v>
      </c>
      <c r="C3960">
        <v>18</v>
      </c>
      <c r="D3960" t="s">
        <v>23</v>
      </c>
      <c r="E3960" t="s">
        <v>652</v>
      </c>
      <c r="F3960" s="1">
        <v>1.716087962962963E-2</v>
      </c>
      <c r="G3960">
        <f>_xlfn.XLOOKUP($A3960,Product_pricing!$B:$B,Product_pricing!$C:$C)</f>
        <v>10</v>
      </c>
      <c r="H3960">
        <f t="shared" si="183"/>
        <v>8.2000000000000011</v>
      </c>
      <c r="I3960" s="10">
        <f t="shared" si="184"/>
        <v>7.2359930720131641E-3</v>
      </c>
      <c r="J3960" t="str">
        <f>_xlfn.XLOOKUP(A3960,Product_Details!$A:$A,Product_Details!$G:$G,"mens")</f>
        <v>Womens</v>
      </c>
      <c r="K3960">
        <f t="shared" si="185"/>
        <v>1883.75</v>
      </c>
    </row>
    <row r="3961" spans="1:11" ht="15">
      <c r="A3961" t="s">
        <v>36</v>
      </c>
      <c r="B3961">
        <v>4</v>
      </c>
      <c r="C3961">
        <v>18</v>
      </c>
      <c r="D3961" t="s">
        <v>23</v>
      </c>
      <c r="E3961" t="s">
        <v>652</v>
      </c>
      <c r="F3961" s="1">
        <v>1.716087962962963E-2</v>
      </c>
      <c r="G3961">
        <f>_xlfn.XLOOKUP($A3961,Product_pricing!$B:$B,Product_pricing!$C:$C)</f>
        <v>23</v>
      </c>
      <c r="H3961">
        <f t="shared" si="183"/>
        <v>75.440000000000012</v>
      </c>
      <c r="I3961" s="10">
        <f t="shared" si="184"/>
        <v>6.6571136262521105E-2</v>
      </c>
      <c r="J3961" t="str">
        <f>_xlfn.XLOOKUP(A3961,Product_Details!$A:$A,Product_Details!$G:$G,"mens")</f>
        <v>Womens</v>
      </c>
      <c r="K3961">
        <f t="shared" si="185"/>
        <v>1883.75</v>
      </c>
    </row>
    <row r="3962" spans="1:11" ht="15">
      <c r="A3962" t="s">
        <v>30</v>
      </c>
      <c r="B3962">
        <v>3</v>
      </c>
      <c r="C3962">
        <v>18</v>
      </c>
      <c r="D3962" t="s">
        <v>23</v>
      </c>
      <c r="E3962" t="s">
        <v>652</v>
      </c>
      <c r="F3962" s="1">
        <v>1.716087962962963E-2</v>
      </c>
      <c r="G3962">
        <f>_xlfn.XLOOKUP($A3962,Product_pricing!$B:$B,Product_pricing!$C:$C)</f>
        <v>19</v>
      </c>
      <c r="H3962">
        <f t="shared" si="183"/>
        <v>46.74</v>
      </c>
      <c r="I3962" s="10">
        <f t="shared" si="184"/>
        <v>4.1245160510475033E-2</v>
      </c>
      <c r="J3962" t="str">
        <f>_xlfn.XLOOKUP(A3962,Product_Details!$A:$A,Product_Details!$G:$G,"mens")</f>
        <v>Womens</v>
      </c>
      <c r="K3962">
        <f t="shared" si="185"/>
        <v>1883.75</v>
      </c>
    </row>
    <row r="3963" spans="1:11" ht="15">
      <c r="A3963" t="s">
        <v>41</v>
      </c>
      <c r="B3963">
        <v>3</v>
      </c>
      <c r="C3963">
        <v>18</v>
      </c>
      <c r="D3963" t="s">
        <v>23</v>
      </c>
      <c r="E3963" t="s">
        <v>652</v>
      </c>
      <c r="F3963" s="1">
        <v>1.716087962962963E-2</v>
      </c>
      <c r="G3963">
        <f>_xlfn.XLOOKUP($A3963,Product_pricing!$B:$B,Product_pricing!$C:$C)</f>
        <v>10</v>
      </c>
      <c r="H3963">
        <f t="shared" si="183"/>
        <v>24.6</v>
      </c>
      <c r="I3963" s="10">
        <f t="shared" si="184"/>
        <v>2.1707979216039491E-2</v>
      </c>
      <c r="J3963" t="str">
        <f>_xlfn.XLOOKUP(A3963,Product_Details!$A:$A,Product_Details!$G:$G,"mens")</f>
        <v>Mens</v>
      </c>
      <c r="K3963">
        <f t="shared" si="185"/>
        <v>3780</v>
      </c>
    </row>
    <row r="3964" spans="1:11" ht="15">
      <c r="A3964" t="s">
        <v>32</v>
      </c>
      <c r="B3964">
        <v>3</v>
      </c>
      <c r="C3964">
        <v>18</v>
      </c>
      <c r="D3964" t="s">
        <v>23</v>
      </c>
      <c r="E3964" t="s">
        <v>652</v>
      </c>
      <c r="F3964" s="1">
        <v>1.716087962962963E-2</v>
      </c>
      <c r="G3964">
        <f>_xlfn.XLOOKUP($A3964,Product_pricing!$B:$B,Product_pricing!$C:$C)</f>
        <v>36</v>
      </c>
      <c r="H3964">
        <f t="shared" si="183"/>
        <v>88.56</v>
      </c>
      <c r="I3964" s="10">
        <f t="shared" si="184"/>
        <v>7.814872517774217E-2</v>
      </c>
      <c r="J3964" t="str">
        <f>_xlfn.XLOOKUP(A3964,Product_Details!$A:$A,Product_Details!$G:$G,"mens")</f>
        <v>Mens</v>
      </c>
      <c r="K3964">
        <f t="shared" si="185"/>
        <v>3780</v>
      </c>
    </row>
    <row r="3965" spans="1:11" ht="15">
      <c r="A3965" t="s">
        <v>35</v>
      </c>
      <c r="B3965">
        <v>5</v>
      </c>
      <c r="C3965">
        <v>2</v>
      </c>
      <c r="D3965" t="s">
        <v>23</v>
      </c>
      <c r="E3965" t="s">
        <v>653</v>
      </c>
      <c r="F3965" s="1">
        <v>2.8381944444444442E-2</v>
      </c>
      <c r="G3965">
        <f>_xlfn.XLOOKUP($A3965,Product_pricing!$B:$B,Product_pricing!$C:$C)</f>
        <v>32</v>
      </c>
      <c r="H3965">
        <f t="shared" si="183"/>
        <v>156.80000000000001</v>
      </c>
      <c r="I3965" s="10">
        <f t="shared" si="184"/>
        <v>0.13836630654776391</v>
      </c>
      <c r="J3965" t="str">
        <f>_xlfn.XLOOKUP(A3965,Product_Details!$A:$A,Product_Details!$G:$G,"mens")</f>
        <v>Womens</v>
      </c>
      <c r="K3965">
        <f t="shared" si="185"/>
        <v>1883.75</v>
      </c>
    </row>
    <row r="3966" spans="1:11" ht="15">
      <c r="A3966" t="s">
        <v>29</v>
      </c>
      <c r="B3966">
        <v>3</v>
      </c>
      <c r="C3966">
        <v>2</v>
      </c>
      <c r="D3966" t="s">
        <v>23</v>
      </c>
      <c r="E3966" t="s">
        <v>653</v>
      </c>
      <c r="F3966" s="1">
        <v>2.8381944444444442E-2</v>
      </c>
      <c r="G3966">
        <f>_xlfn.XLOOKUP($A3966,Product_pricing!$B:$B,Product_pricing!$C:$C)</f>
        <v>10</v>
      </c>
      <c r="H3966">
        <f t="shared" si="183"/>
        <v>29.4</v>
      </c>
      <c r="I3966" s="10">
        <f t="shared" si="184"/>
        <v>2.5943682477705728E-2</v>
      </c>
      <c r="J3966" t="str">
        <f>_xlfn.XLOOKUP(A3966,Product_Details!$A:$A,Product_Details!$G:$G,"mens")</f>
        <v>Womens</v>
      </c>
      <c r="K3966">
        <f t="shared" si="185"/>
        <v>1883.75</v>
      </c>
    </row>
    <row r="3967" spans="1:11" ht="15">
      <c r="A3967" t="s">
        <v>36</v>
      </c>
      <c r="B3967">
        <v>2</v>
      </c>
      <c r="C3967">
        <v>2</v>
      </c>
      <c r="D3967" t="s">
        <v>23</v>
      </c>
      <c r="E3967" t="s">
        <v>653</v>
      </c>
      <c r="F3967" s="1">
        <v>2.8381944444444442E-2</v>
      </c>
      <c r="G3967">
        <f>_xlfn.XLOOKUP($A3967,Product_pricing!$B:$B,Product_pricing!$C:$C)</f>
        <v>23</v>
      </c>
      <c r="H3967">
        <f t="shared" si="183"/>
        <v>45.08</v>
      </c>
      <c r="I3967" s="10">
        <f t="shared" si="184"/>
        <v>3.978031313248212E-2</v>
      </c>
      <c r="J3967" t="str">
        <f>_xlfn.XLOOKUP(A3967,Product_Details!$A:$A,Product_Details!$G:$G,"mens")</f>
        <v>Womens</v>
      </c>
      <c r="K3967">
        <f t="shared" si="185"/>
        <v>1883.75</v>
      </c>
    </row>
    <row r="3968" spans="1:11" ht="15">
      <c r="A3968" t="s">
        <v>38</v>
      </c>
      <c r="B3968">
        <v>5</v>
      </c>
      <c r="C3968">
        <v>2</v>
      </c>
      <c r="D3968" t="s">
        <v>23</v>
      </c>
      <c r="E3968" t="s">
        <v>653</v>
      </c>
      <c r="F3968" s="1">
        <v>2.8381944444444442E-2</v>
      </c>
      <c r="G3968">
        <f>_xlfn.XLOOKUP($A3968,Product_pricing!$B:$B,Product_pricing!$C:$C)</f>
        <v>54</v>
      </c>
      <c r="H3968">
        <f t="shared" si="183"/>
        <v>264.60000000000002</v>
      </c>
      <c r="I3968" s="10">
        <f t="shared" si="184"/>
        <v>0.23349314229935159</v>
      </c>
      <c r="J3968" t="str">
        <f>_xlfn.XLOOKUP(A3968,Product_Details!$A:$A,Product_Details!$G:$G,"mens")</f>
        <v>Womens</v>
      </c>
      <c r="K3968">
        <f t="shared" si="185"/>
        <v>1883.75</v>
      </c>
    </row>
    <row r="3969" spans="1:11" ht="15">
      <c r="A3969" t="s">
        <v>41</v>
      </c>
      <c r="B3969">
        <v>4</v>
      </c>
      <c r="C3969">
        <v>2</v>
      </c>
      <c r="D3969" t="s">
        <v>23</v>
      </c>
      <c r="E3969" t="s">
        <v>653</v>
      </c>
      <c r="F3969" s="1">
        <v>2.8381944444444442E-2</v>
      </c>
      <c r="G3969">
        <f>_xlfn.XLOOKUP($A3969,Product_pricing!$B:$B,Product_pricing!$C:$C)</f>
        <v>10</v>
      </c>
      <c r="H3969">
        <f t="shared" si="183"/>
        <v>39.200000000000003</v>
      </c>
      <c r="I3969" s="10">
        <f t="shared" si="184"/>
        <v>3.4591576636940978E-2</v>
      </c>
      <c r="J3969" t="str">
        <f>_xlfn.XLOOKUP(A3969,Product_Details!$A:$A,Product_Details!$G:$G,"mens")</f>
        <v>Mens</v>
      </c>
      <c r="K3969">
        <f t="shared" si="185"/>
        <v>3780</v>
      </c>
    </row>
    <row r="3970" spans="1:11" ht="15">
      <c r="A3970" t="s">
        <v>27</v>
      </c>
      <c r="B3970">
        <v>3</v>
      </c>
      <c r="C3970">
        <v>2</v>
      </c>
      <c r="D3970" t="s">
        <v>23</v>
      </c>
      <c r="E3970" t="s">
        <v>653</v>
      </c>
      <c r="F3970" s="1">
        <v>2.8381944444444442E-2</v>
      </c>
      <c r="G3970">
        <f>_xlfn.XLOOKUP($A3970,Product_pricing!$B:$B,Product_pricing!$C:$C)</f>
        <v>29</v>
      </c>
      <c r="H3970">
        <f t="shared" si="183"/>
        <v>85.26</v>
      </c>
      <c r="I3970" s="10">
        <f t="shared" si="184"/>
        <v>7.5236679185346614E-2</v>
      </c>
      <c r="J3970" t="str">
        <f>_xlfn.XLOOKUP(A3970,Product_Details!$A:$A,Product_Details!$G:$G,"mens")</f>
        <v>Mens</v>
      </c>
      <c r="K3970">
        <f t="shared" si="185"/>
        <v>3780</v>
      </c>
    </row>
    <row r="3971" spans="1:11" ht="15">
      <c r="A3971" t="s">
        <v>35</v>
      </c>
      <c r="B3971">
        <v>5</v>
      </c>
      <c r="C3971">
        <v>12</v>
      </c>
      <c r="D3971" t="s">
        <v>23</v>
      </c>
      <c r="E3971" t="s">
        <v>654</v>
      </c>
      <c r="F3971" s="1">
        <v>2.7141203703703706E-2</v>
      </c>
      <c r="G3971">
        <f>_xlfn.XLOOKUP($A3971,Product_pricing!$B:$B,Product_pricing!$C:$C)</f>
        <v>32</v>
      </c>
      <c r="H3971">
        <f t="shared" ref="H3971:H4034" si="186">B3971*G3971*(1-C3971/100)</f>
        <v>140.80000000000001</v>
      </c>
      <c r="I3971" s="10">
        <f t="shared" ref="I3971:I4034" si="187">(H3971/SUM($H:$H))*1000</f>
        <v>0.1242472956755431</v>
      </c>
      <c r="J3971" t="str">
        <f>_xlfn.XLOOKUP(A3971,Product_Details!$A:$A,Product_Details!$G:$G,"mens")</f>
        <v>Womens</v>
      </c>
      <c r="K3971">
        <f t="shared" ref="K3971:K4034" si="188">COUNTIFS($J:$J, J3971) / COUNTIFS($J:$J, J3971, $E:$E, E3971)</f>
        <v>2511.6666666666665</v>
      </c>
    </row>
    <row r="3972" spans="1:11" ht="15">
      <c r="A3972" t="s">
        <v>36</v>
      </c>
      <c r="B3972">
        <v>3</v>
      </c>
      <c r="C3972">
        <v>12</v>
      </c>
      <c r="D3972" t="s">
        <v>23</v>
      </c>
      <c r="E3972" t="s">
        <v>654</v>
      </c>
      <c r="F3972" s="1">
        <v>2.7141203703703706E-2</v>
      </c>
      <c r="G3972">
        <f>_xlfn.XLOOKUP($A3972,Product_pricing!$B:$B,Product_pricing!$C:$C)</f>
        <v>23</v>
      </c>
      <c r="H3972">
        <f t="shared" si="186"/>
        <v>60.72</v>
      </c>
      <c r="I3972" s="10">
        <f t="shared" si="187"/>
        <v>5.3581646260077956E-2</v>
      </c>
      <c r="J3972" t="str">
        <f>_xlfn.XLOOKUP(A3972,Product_Details!$A:$A,Product_Details!$G:$G,"mens")</f>
        <v>Womens</v>
      </c>
      <c r="K3972">
        <f t="shared" si="188"/>
        <v>2511.6666666666665</v>
      </c>
    </row>
    <row r="3973" spans="1:11" ht="15">
      <c r="A3973" t="s">
        <v>30</v>
      </c>
      <c r="B3973">
        <v>4</v>
      </c>
      <c r="C3973">
        <v>12</v>
      </c>
      <c r="D3973" t="s">
        <v>23</v>
      </c>
      <c r="E3973" t="s">
        <v>654</v>
      </c>
      <c r="F3973" s="1">
        <v>2.7141203703703706E-2</v>
      </c>
      <c r="G3973">
        <f>_xlfn.XLOOKUP($A3973,Product_pricing!$B:$B,Product_pricing!$C:$C)</f>
        <v>19</v>
      </c>
      <c r="H3973">
        <f t="shared" si="186"/>
        <v>66.88</v>
      </c>
      <c r="I3973" s="10">
        <f t="shared" si="187"/>
        <v>5.9017465445882961E-2</v>
      </c>
      <c r="J3973" t="str">
        <f>_xlfn.XLOOKUP(A3973,Product_Details!$A:$A,Product_Details!$G:$G,"mens")</f>
        <v>Womens</v>
      </c>
      <c r="K3973">
        <f t="shared" si="188"/>
        <v>2511.6666666666665</v>
      </c>
    </row>
    <row r="3974" spans="1:11" ht="15">
      <c r="A3974" t="s">
        <v>25</v>
      </c>
      <c r="B3974">
        <v>4</v>
      </c>
      <c r="C3974">
        <v>12</v>
      </c>
      <c r="D3974" t="s">
        <v>23</v>
      </c>
      <c r="E3974" t="s">
        <v>654</v>
      </c>
      <c r="F3974" s="1">
        <v>2.7141203703703706E-2</v>
      </c>
      <c r="G3974">
        <f>_xlfn.XLOOKUP($A3974,Product_pricing!$B:$B,Product_pricing!$C:$C)</f>
        <v>40</v>
      </c>
      <c r="H3974">
        <f t="shared" si="186"/>
        <v>140.80000000000001</v>
      </c>
      <c r="I3974" s="10">
        <f t="shared" si="187"/>
        <v>0.1242472956755431</v>
      </c>
      <c r="J3974" t="str">
        <f>_xlfn.XLOOKUP(A3974,Product_Details!$A:$A,Product_Details!$G:$G,"mens")</f>
        <v>Mens</v>
      </c>
      <c r="K3974">
        <f t="shared" si="188"/>
        <v>2520</v>
      </c>
    </row>
    <row r="3975" spans="1:11" ht="15">
      <c r="A3975" t="s">
        <v>41</v>
      </c>
      <c r="B3975">
        <v>3</v>
      </c>
      <c r="C3975">
        <v>12</v>
      </c>
      <c r="D3975" t="s">
        <v>23</v>
      </c>
      <c r="E3975" t="s">
        <v>654</v>
      </c>
      <c r="F3975" s="1">
        <v>2.7141203703703706E-2</v>
      </c>
      <c r="G3975">
        <f>_xlfn.XLOOKUP($A3975,Product_pricing!$B:$B,Product_pricing!$C:$C)</f>
        <v>10</v>
      </c>
      <c r="H3975">
        <f t="shared" si="186"/>
        <v>26.4</v>
      </c>
      <c r="I3975" s="10">
        <f t="shared" si="187"/>
        <v>2.3296367939164328E-2</v>
      </c>
      <c r="J3975" t="str">
        <f>_xlfn.XLOOKUP(A3975,Product_Details!$A:$A,Product_Details!$G:$G,"mens")</f>
        <v>Mens</v>
      </c>
      <c r="K3975">
        <f t="shared" si="188"/>
        <v>2520</v>
      </c>
    </row>
    <row r="3976" spans="1:11" ht="15">
      <c r="A3976" t="s">
        <v>27</v>
      </c>
      <c r="B3976">
        <v>5</v>
      </c>
      <c r="C3976">
        <v>12</v>
      </c>
      <c r="D3976" t="s">
        <v>23</v>
      </c>
      <c r="E3976" t="s">
        <v>654</v>
      </c>
      <c r="F3976" s="1">
        <v>2.7141203703703706E-2</v>
      </c>
      <c r="G3976">
        <f>_xlfn.XLOOKUP($A3976,Product_pricing!$B:$B,Product_pricing!$C:$C)</f>
        <v>29</v>
      </c>
      <c r="H3976">
        <f t="shared" si="186"/>
        <v>127.6</v>
      </c>
      <c r="I3976" s="10">
        <f t="shared" si="187"/>
        <v>0.11259911170596093</v>
      </c>
      <c r="J3976" t="str">
        <f>_xlfn.XLOOKUP(A3976,Product_Details!$A:$A,Product_Details!$G:$G,"mens")</f>
        <v>Mens</v>
      </c>
      <c r="K3976">
        <f t="shared" si="188"/>
        <v>2520</v>
      </c>
    </row>
    <row r="3977" spans="1:11" ht="15">
      <c r="A3977" t="s">
        <v>30</v>
      </c>
      <c r="B3977">
        <v>3</v>
      </c>
      <c r="C3977">
        <v>15</v>
      </c>
      <c r="D3977" t="s">
        <v>23</v>
      </c>
      <c r="E3977" t="s">
        <v>655</v>
      </c>
      <c r="F3977" s="1">
        <v>1.2192129629629629E-2</v>
      </c>
      <c r="G3977">
        <f>_xlfn.XLOOKUP($A3977,Product_pricing!$B:$B,Product_pricing!$C:$C)</f>
        <v>19</v>
      </c>
      <c r="H3977">
        <f t="shared" si="186"/>
        <v>48.449999999999996</v>
      </c>
      <c r="I3977" s="10">
        <f t="shared" si="187"/>
        <v>4.2754129797443627E-2</v>
      </c>
      <c r="J3977" t="str">
        <f>_xlfn.XLOOKUP(A3977,Product_Details!$A:$A,Product_Details!$G:$G,"mens")</f>
        <v>Womens</v>
      </c>
      <c r="K3977">
        <f t="shared" si="188"/>
        <v>3767.5</v>
      </c>
    </row>
    <row r="3978" spans="1:11" ht="15">
      <c r="A3978" t="s">
        <v>38</v>
      </c>
      <c r="B3978">
        <v>5</v>
      </c>
      <c r="C3978">
        <v>15</v>
      </c>
      <c r="D3978" t="s">
        <v>23</v>
      </c>
      <c r="E3978" t="s">
        <v>655</v>
      </c>
      <c r="F3978" s="1">
        <v>1.2192129629629629E-2</v>
      </c>
      <c r="G3978">
        <f>_xlfn.XLOOKUP($A3978,Product_pricing!$B:$B,Product_pricing!$C:$C)</f>
        <v>54</v>
      </c>
      <c r="H3978">
        <f t="shared" si="186"/>
        <v>229.5</v>
      </c>
      <c r="I3978" s="10">
        <f t="shared" si="187"/>
        <v>0.20251956219841719</v>
      </c>
      <c r="J3978" t="str">
        <f>_xlfn.XLOOKUP(A3978,Product_Details!$A:$A,Product_Details!$G:$G,"mens")</f>
        <v>Womens</v>
      </c>
      <c r="K3978">
        <f t="shared" si="188"/>
        <v>3767.5</v>
      </c>
    </row>
    <row r="3979" spans="1:11" ht="15">
      <c r="A3979" t="s">
        <v>41</v>
      </c>
      <c r="B3979">
        <v>3</v>
      </c>
      <c r="C3979">
        <v>15</v>
      </c>
      <c r="D3979" t="s">
        <v>23</v>
      </c>
      <c r="E3979" t="s">
        <v>655</v>
      </c>
      <c r="F3979" s="1">
        <v>1.2192129629629629E-2</v>
      </c>
      <c r="G3979">
        <f>_xlfn.XLOOKUP($A3979,Product_pricing!$B:$B,Product_pricing!$C:$C)</f>
        <v>10</v>
      </c>
      <c r="H3979">
        <f t="shared" si="186"/>
        <v>25.5</v>
      </c>
      <c r="I3979" s="10">
        <f t="shared" si="187"/>
        <v>2.2502173577601911E-2</v>
      </c>
      <c r="J3979" t="str">
        <f>_xlfn.XLOOKUP(A3979,Product_Details!$A:$A,Product_Details!$G:$G,"mens")</f>
        <v>Mens</v>
      </c>
      <c r="K3979">
        <f t="shared" si="188"/>
        <v>2520</v>
      </c>
    </row>
    <row r="3980" spans="1:11" ht="15">
      <c r="A3980" t="s">
        <v>31</v>
      </c>
      <c r="B3980">
        <v>2</v>
      </c>
      <c r="C3980">
        <v>15</v>
      </c>
      <c r="D3980" t="s">
        <v>23</v>
      </c>
      <c r="E3980" t="s">
        <v>655</v>
      </c>
      <c r="F3980" s="1">
        <v>1.2192129629629629E-2</v>
      </c>
      <c r="G3980">
        <f>_xlfn.XLOOKUP($A3980,Product_pricing!$B:$B,Product_pricing!$C:$C)</f>
        <v>57</v>
      </c>
      <c r="H3980">
        <f t="shared" si="186"/>
        <v>96.899999999999991</v>
      </c>
      <c r="I3980" s="10">
        <f t="shared" si="187"/>
        <v>8.5508259594887254E-2</v>
      </c>
      <c r="J3980" t="str">
        <f>_xlfn.XLOOKUP(A3980,Product_Details!$A:$A,Product_Details!$G:$G,"mens")</f>
        <v>Mens</v>
      </c>
      <c r="K3980">
        <f t="shared" si="188"/>
        <v>2520</v>
      </c>
    </row>
    <row r="3981" spans="1:11" ht="15">
      <c r="A3981" t="s">
        <v>27</v>
      </c>
      <c r="B3981">
        <v>3</v>
      </c>
      <c r="C3981">
        <v>15</v>
      </c>
      <c r="D3981" t="s">
        <v>23</v>
      </c>
      <c r="E3981" t="s">
        <v>655</v>
      </c>
      <c r="F3981" s="1">
        <v>1.2192129629629629E-2</v>
      </c>
      <c r="G3981">
        <f>_xlfn.XLOOKUP($A3981,Product_pricing!$B:$B,Product_pricing!$C:$C)</f>
        <v>29</v>
      </c>
      <c r="H3981">
        <f t="shared" si="186"/>
        <v>73.95</v>
      </c>
      <c r="I3981" s="10">
        <f t="shared" si="187"/>
        <v>6.5256303375045538E-2</v>
      </c>
      <c r="J3981" t="str">
        <f>_xlfn.XLOOKUP(A3981,Product_Details!$A:$A,Product_Details!$G:$G,"mens")</f>
        <v>Mens</v>
      </c>
      <c r="K3981">
        <f t="shared" si="188"/>
        <v>2520</v>
      </c>
    </row>
    <row r="3982" spans="1:11" ht="15">
      <c r="A3982" t="s">
        <v>30</v>
      </c>
      <c r="B3982">
        <v>2</v>
      </c>
      <c r="C3982">
        <v>17</v>
      </c>
      <c r="D3982" t="s">
        <v>33</v>
      </c>
      <c r="E3982">
        <v>156217</v>
      </c>
      <c r="F3982" s="1">
        <v>1.7305555555555557E-2</v>
      </c>
      <c r="G3982">
        <f>_xlfn.XLOOKUP($A3982,Product_pricing!$B:$B,Product_pricing!$C:$C)</f>
        <v>19</v>
      </c>
      <c r="H3982">
        <f t="shared" si="186"/>
        <v>31.54</v>
      </c>
      <c r="I3982" s="10">
        <f t="shared" si="187"/>
        <v>2.7832100181865261E-2</v>
      </c>
      <c r="J3982" t="str">
        <f>_xlfn.XLOOKUP(A3982,Product_Details!$A:$A,Product_Details!$G:$G,"mens")</f>
        <v>Womens</v>
      </c>
      <c r="K3982">
        <f t="shared" si="188"/>
        <v>3767.5</v>
      </c>
    </row>
    <row r="3983" spans="1:11" ht="15">
      <c r="A3983" t="s">
        <v>38</v>
      </c>
      <c r="B3983">
        <v>5</v>
      </c>
      <c r="C3983">
        <v>17</v>
      </c>
      <c r="D3983" t="s">
        <v>33</v>
      </c>
      <c r="E3983">
        <v>156217</v>
      </c>
      <c r="F3983" s="1">
        <v>1.7305555555555557E-2</v>
      </c>
      <c r="G3983">
        <f>_xlfn.XLOOKUP($A3983,Product_pricing!$B:$B,Product_pricing!$C:$C)</f>
        <v>54</v>
      </c>
      <c r="H3983">
        <f t="shared" si="186"/>
        <v>224.1</v>
      </c>
      <c r="I3983" s="10">
        <f t="shared" si="187"/>
        <v>0.19775439602904266</v>
      </c>
      <c r="J3983" t="str">
        <f>_xlfn.XLOOKUP(A3983,Product_Details!$A:$A,Product_Details!$G:$G,"mens")</f>
        <v>Womens</v>
      </c>
      <c r="K3983">
        <f t="shared" si="188"/>
        <v>3767.5</v>
      </c>
    </row>
    <row r="3984" spans="1:11" ht="15">
      <c r="A3984" t="s">
        <v>41</v>
      </c>
      <c r="B3984">
        <v>2</v>
      </c>
      <c r="C3984">
        <v>17</v>
      </c>
      <c r="D3984" t="s">
        <v>33</v>
      </c>
      <c r="E3984">
        <v>156217</v>
      </c>
      <c r="F3984" s="1">
        <v>1.7305555555555557E-2</v>
      </c>
      <c r="G3984">
        <f>_xlfn.XLOOKUP($A3984,Product_pricing!$B:$B,Product_pricing!$C:$C)</f>
        <v>10</v>
      </c>
      <c r="H3984">
        <f t="shared" si="186"/>
        <v>16.599999999999998</v>
      </c>
      <c r="I3984" s="10">
        <f t="shared" si="187"/>
        <v>1.4648473779929085E-2</v>
      </c>
      <c r="J3984" t="str">
        <f>_xlfn.XLOOKUP(A3984,Product_Details!$A:$A,Product_Details!$G:$G,"mens")</f>
        <v>Mens</v>
      </c>
      <c r="K3984">
        <f t="shared" si="188"/>
        <v>2520</v>
      </c>
    </row>
    <row r="3985" spans="1:11" ht="15">
      <c r="A3985" t="s">
        <v>31</v>
      </c>
      <c r="B3985">
        <v>1</v>
      </c>
      <c r="C3985">
        <v>17</v>
      </c>
      <c r="D3985" t="s">
        <v>33</v>
      </c>
      <c r="E3985">
        <v>156217</v>
      </c>
      <c r="F3985" s="1">
        <v>1.7305555555555557E-2</v>
      </c>
      <c r="G3985">
        <f>_xlfn.XLOOKUP($A3985,Product_pricing!$B:$B,Product_pricing!$C:$C)</f>
        <v>57</v>
      </c>
      <c r="H3985">
        <f t="shared" si="186"/>
        <v>47.309999999999995</v>
      </c>
      <c r="I3985" s="10">
        <f t="shared" si="187"/>
        <v>4.1748150272797886E-2</v>
      </c>
      <c r="J3985" t="str">
        <f>_xlfn.XLOOKUP(A3985,Product_Details!$A:$A,Product_Details!$G:$G,"mens")</f>
        <v>Mens</v>
      </c>
      <c r="K3985">
        <f t="shared" si="188"/>
        <v>2520</v>
      </c>
    </row>
    <row r="3986" spans="1:11" ht="15">
      <c r="A3986" t="s">
        <v>32</v>
      </c>
      <c r="B3986">
        <v>3</v>
      </c>
      <c r="C3986">
        <v>17</v>
      </c>
      <c r="D3986" t="s">
        <v>33</v>
      </c>
      <c r="E3986">
        <v>156217</v>
      </c>
      <c r="F3986" s="1">
        <v>1.7305555555555557E-2</v>
      </c>
      <c r="G3986">
        <f>_xlfn.XLOOKUP($A3986,Product_pricing!$B:$B,Product_pricing!$C:$C)</f>
        <v>36</v>
      </c>
      <c r="H3986">
        <f t="shared" si="186"/>
        <v>89.64</v>
      </c>
      <c r="I3986" s="10">
        <f t="shared" si="187"/>
        <v>7.9101758411617068E-2</v>
      </c>
      <c r="J3986" t="str">
        <f>_xlfn.XLOOKUP(A3986,Product_Details!$A:$A,Product_Details!$G:$G,"mens")</f>
        <v>Mens</v>
      </c>
      <c r="K3986">
        <f t="shared" si="188"/>
        <v>2520</v>
      </c>
    </row>
    <row r="3987" spans="1:11" ht="15">
      <c r="A3987" t="s">
        <v>22</v>
      </c>
      <c r="B3987">
        <v>4</v>
      </c>
      <c r="C3987">
        <v>23</v>
      </c>
      <c r="D3987" t="s">
        <v>23</v>
      </c>
      <c r="E3987" t="s">
        <v>656</v>
      </c>
      <c r="F3987" s="1">
        <v>3.6053240740740737E-3</v>
      </c>
      <c r="G3987">
        <f>_xlfn.XLOOKUP($A3987,Product_pricing!$B:$B,Product_pricing!$C:$C)</f>
        <v>13</v>
      </c>
      <c r="H3987">
        <f t="shared" si="186"/>
        <v>40.04</v>
      </c>
      <c r="I3987" s="10">
        <f t="shared" si="187"/>
        <v>3.5332824707732566E-2</v>
      </c>
      <c r="J3987" t="str">
        <f>_xlfn.XLOOKUP(A3987,Product_Details!$A:$A,Product_Details!$G:$G,"mens")</f>
        <v>Womens</v>
      </c>
      <c r="K3987">
        <f t="shared" si="188"/>
        <v>3767.5</v>
      </c>
    </row>
    <row r="3988" spans="1:11" ht="15">
      <c r="A3988" t="s">
        <v>38</v>
      </c>
      <c r="B3988">
        <v>1</v>
      </c>
      <c r="C3988">
        <v>23</v>
      </c>
      <c r="D3988" t="s">
        <v>23</v>
      </c>
      <c r="E3988" t="s">
        <v>656</v>
      </c>
      <c r="F3988" s="1">
        <v>3.6053240740740737E-3</v>
      </c>
      <c r="G3988">
        <f>_xlfn.XLOOKUP($A3988,Product_pricing!$B:$B,Product_pricing!$C:$C)</f>
        <v>54</v>
      </c>
      <c r="H3988">
        <f t="shared" si="186"/>
        <v>41.58</v>
      </c>
      <c r="I3988" s="10">
        <f t="shared" si="187"/>
        <v>3.6691779504183814E-2</v>
      </c>
      <c r="J3988" t="str">
        <f>_xlfn.XLOOKUP(A3988,Product_Details!$A:$A,Product_Details!$G:$G,"mens")</f>
        <v>Womens</v>
      </c>
      <c r="K3988">
        <f t="shared" si="188"/>
        <v>3767.5</v>
      </c>
    </row>
    <row r="3989" spans="1:11" ht="15">
      <c r="A3989" t="s">
        <v>32</v>
      </c>
      <c r="B3989">
        <v>3</v>
      </c>
      <c r="C3989">
        <v>23</v>
      </c>
      <c r="D3989" t="s">
        <v>23</v>
      </c>
      <c r="E3989" t="s">
        <v>656</v>
      </c>
      <c r="F3989" s="1">
        <v>3.6053240740740737E-3</v>
      </c>
      <c r="G3989">
        <f>_xlfn.XLOOKUP($A3989,Product_pricing!$B:$B,Product_pricing!$C:$C)</f>
        <v>36</v>
      </c>
      <c r="H3989">
        <f t="shared" si="186"/>
        <v>83.16</v>
      </c>
      <c r="I3989" s="10">
        <f t="shared" si="187"/>
        <v>7.3383559008367627E-2</v>
      </c>
      <c r="J3989" t="str">
        <f>_xlfn.XLOOKUP(A3989,Product_Details!$A:$A,Product_Details!$G:$G,"mens")</f>
        <v>Mens</v>
      </c>
      <c r="K3989">
        <f t="shared" si="188"/>
        <v>3780</v>
      </c>
    </row>
    <row r="3990" spans="1:11" ht="15">
      <c r="A3990" t="s">
        <v>27</v>
      </c>
      <c r="B3990">
        <v>4</v>
      </c>
      <c r="C3990">
        <v>23</v>
      </c>
      <c r="D3990" t="s">
        <v>23</v>
      </c>
      <c r="E3990" t="s">
        <v>656</v>
      </c>
      <c r="F3990" s="1">
        <v>3.6053240740740737E-3</v>
      </c>
      <c r="G3990">
        <f>_xlfn.XLOOKUP($A3990,Product_pricing!$B:$B,Product_pricing!$C:$C)</f>
        <v>29</v>
      </c>
      <c r="H3990">
        <f t="shared" si="186"/>
        <v>89.320000000000007</v>
      </c>
      <c r="I3990" s="10">
        <f t="shared" si="187"/>
        <v>7.881937819417266E-2</v>
      </c>
      <c r="J3990" t="str">
        <f>_xlfn.XLOOKUP(A3990,Product_Details!$A:$A,Product_Details!$G:$G,"mens")</f>
        <v>Mens</v>
      </c>
      <c r="K3990">
        <f t="shared" si="188"/>
        <v>3780</v>
      </c>
    </row>
    <row r="3991" spans="1:11" ht="15">
      <c r="A3991" t="s">
        <v>29</v>
      </c>
      <c r="B3991">
        <v>2</v>
      </c>
      <c r="C3991">
        <v>6</v>
      </c>
      <c r="D3991" t="s">
        <v>33</v>
      </c>
      <c r="E3991" t="s">
        <v>657</v>
      </c>
      <c r="F3991" s="1">
        <v>2.9817129629629627E-2</v>
      </c>
      <c r="G3991">
        <f>_xlfn.XLOOKUP($A3991,Product_pricing!$B:$B,Product_pricing!$C:$C)</f>
        <v>10</v>
      </c>
      <c r="H3991">
        <f t="shared" si="186"/>
        <v>18.799999999999997</v>
      </c>
      <c r="I3991" s="10">
        <f t="shared" si="187"/>
        <v>1.6589837774859444E-2</v>
      </c>
      <c r="J3991" t="str">
        <f>_xlfn.XLOOKUP(A3991,Product_Details!$A:$A,Product_Details!$G:$G,"mens")</f>
        <v>Womens</v>
      </c>
      <c r="K3991">
        <f t="shared" si="188"/>
        <v>2511.6666666666665</v>
      </c>
    </row>
    <row r="3992" spans="1:11" ht="15">
      <c r="A3992" t="s">
        <v>30</v>
      </c>
      <c r="B3992">
        <v>4</v>
      </c>
      <c r="C3992">
        <v>6</v>
      </c>
      <c r="D3992" t="s">
        <v>33</v>
      </c>
      <c r="E3992" t="s">
        <v>657</v>
      </c>
      <c r="F3992" s="1">
        <v>2.9817129629629627E-2</v>
      </c>
      <c r="G3992">
        <f>_xlfn.XLOOKUP($A3992,Product_pricing!$B:$B,Product_pricing!$C:$C)</f>
        <v>19</v>
      </c>
      <c r="H3992">
        <f t="shared" si="186"/>
        <v>71.44</v>
      </c>
      <c r="I3992" s="10">
        <f t="shared" si="187"/>
        <v>6.3041383544465895E-2</v>
      </c>
      <c r="J3992" t="str">
        <f>_xlfn.XLOOKUP(A3992,Product_Details!$A:$A,Product_Details!$G:$G,"mens")</f>
        <v>Womens</v>
      </c>
      <c r="K3992">
        <f t="shared" si="188"/>
        <v>2511.6666666666665</v>
      </c>
    </row>
    <row r="3993" spans="1:11" ht="15">
      <c r="A3993" t="s">
        <v>38</v>
      </c>
      <c r="B3993">
        <v>1</v>
      </c>
      <c r="C3993">
        <v>6</v>
      </c>
      <c r="D3993" t="s">
        <v>33</v>
      </c>
      <c r="E3993" t="s">
        <v>657</v>
      </c>
      <c r="F3993" s="1">
        <v>2.9817129629629627E-2</v>
      </c>
      <c r="G3993">
        <f>_xlfn.XLOOKUP($A3993,Product_pricing!$B:$B,Product_pricing!$C:$C)</f>
        <v>54</v>
      </c>
      <c r="H3993">
        <f t="shared" si="186"/>
        <v>50.76</v>
      </c>
      <c r="I3993" s="10">
        <f t="shared" si="187"/>
        <v>4.4792561992120505E-2</v>
      </c>
      <c r="J3993" t="str">
        <f>_xlfn.XLOOKUP(A3993,Product_Details!$A:$A,Product_Details!$G:$G,"mens")</f>
        <v>Womens</v>
      </c>
      <c r="K3993">
        <f t="shared" si="188"/>
        <v>2511.6666666666665</v>
      </c>
    </row>
    <row r="3994" spans="1:11" ht="15">
      <c r="A3994" t="s">
        <v>41</v>
      </c>
      <c r="B3994">
        <v>1</v>
      </c>
      <c r="C3994">
        <v>6</v>
      </c>
      <c r="D3994" t="s">
        <v>33</v>
      </c>
      <c r="E3994" t="s">
        <v>657</v>
      </c>
      <c r="F3994" s="1">
        <v>2.9817129629629627E-2</v>
      </c>
      <c r="G3994">
        <f>_xlfn.XLOOKUP($A3994,Product_pricing!$B:$B,Product_pricing!$C:$C)</f>
        <v>10</v>
      </c>
      <c r="H3994">
        <f t="shared" si="186"/>
        <v>9.3999999999999986</v>
      </c>
      <c r="I3994" s="10">
        <f t="shared" si="187"/>
        <v>8.2949188874297218E-3</v>
      </c>
      <c r="J3994" t="str">
        <f>_xlfn.XLOOKUP(A3994,Product_Details!$A:$A,Product_Details!$G:$G,"mens")</f>
        <v>Mens</v>
      </c>
      <c r="K3994">
        <f t="shared" si="188"/>
        <v>1890</v>
      </c>
    </row>
    <row r="3995" spans="1:11" ht="15">
      <c r="A3995" t="s">
        <v>32</v>
      </c>
      <c r="B3995">
        <v>5</v>
      </c>
      <c r="C3995">
        <v>6</v>
      </c>
      <c r="D3995" t="s">
        <v>33</v>
      </c>
      <c r="E3995" t="s">
        <v>657</v>
      </c>
      <c r="F3995" s="1">
        <v>2.9817129629629627E-2</v>
      </c>
      <c r="G3995">
        <f>_xlfn.XLOOKUP($A3995,Product_pricing!$B:$B,Product_pricing!$C:$C)</f>
        <v>36</v>
      </c>
      <c r="H3995">
        <f t="shared" si="186"/>
        <v>169.2</v>
      </c>
      <c r="I3995" s="10">
        <f t="shared" si="187"/>
        <v>0.149308539973735</v>
      </c>
      <c r="J3995" t="str">
        <f>_xlfn.XLOOKUP(A3995,Product_Details!$A:$A,Product_Details!$G:$G,"mens")</f>
        <v>Mens</v>
      </c>
      <c r="K3995">
        <f t="shared" si="188"/>
        <v>1890</v>
      </c>
    </row>
    <row r="3996" spans="1:11" ht="15">
      <c r="A3996" t="s">
        <v>26</v>
      </c>
      <c r="B3996">
        <v>3</v>
      </c>
      <c r="C3996">
        <v>6</v>
      </c>
      <c r="D3996" t="s">
        <v>33</v>
      </c>
      <c r="E3996" t="s">
        <v>657</v>
      </c>
      <c r="F3996" s="1">
        <v>2.9817129629629627E-2</v>
      </c>
      <c r="G3996">
        <f>_xlfn.XLOOKUP($A3996,Product_pricing!$B:$B,Product_pricing!$C:$C)</f>
        <v>17</v>
      </c>
      <c r="H3996">
        <f t="shared" si="186"/>
        <v>47.94</v>
      </c>
      <c r="I3996" s="10">
        <f t="shared" si="187"/>
        <v>4.2304086325891582E-2</v>
      </c>
      <c r="J3996" t="str">
        <f>_xlfn.XLOOKUP(A3996,Product_Details!$A:$A,Product_Details!$G:$G,"mens")</f>
        <v>Mens</v>
      </c>
      <c r="K3996">
        <f t="shared" si="188"/>
        <v>1890</v>
      </c>
    </row>
    <row r="3997" spans="1:11" ht="15">
      <c r="A3997" t="s">
        <v>27</v>
      </c>
      <c r="B3997">
        <v>2</v>
      </c>
      <c r="C3997">
        <v>6</v>
      </c>
      <c r="D3997" t="s">
        <v>33</v>
      </c>
      <c r="E3997" t="s">
        <v>657</v>
      </c>
      <c r="F3997" s="1">
        <v>2.9817129629629627E-2</v>
      </c>
      <c r="G3997">
        <f>_xlfn.XLOOKUP($A3997,Product_pricing!$B:$B,Product_pricing!$C:$C)</f>
        <v>29</v>
      </c>
      <c r="H3997">
        <f t="shared" si="186"/>
        <v>54.519999999999996</v>
      </c>
      <c r="I3997" s="10">
        <f t="shared" si="187"/>
        <v>4.8110529547092391E-2</v>
      </c>
      <c r="J3997" t="str">
        <f>_xlfn.XLOOKUP(A3997,Product_Details!$A:$A,Product_Details!$G:$G,"mens")</f>
        <v>Mens</v>
      </c>
      <c r="K3997">
        <f t="shared" si="188"/>
        <v>1890</v>
      </c>
    </row>
    <row r="3998" spans="1:11" ht="15">
      <c r="A3998" t="s">
        <v>29</v>
      </c>
      <c r="B3998">
        <v>2</v>
      </c>
      <c r="C3998">
        <v>16</v>
      </c>
      <c r="D3998" t="s">
        <v>33</v>
      </c>
      <c r="E3998" t="s">
        <v>658</v>
      </c>
      <c r="F3998" s="1">
        <v>7.8553240740740753E-3</v>
      </c>
      <c r="G3998">
        <f>_xlfn.XLOOKUP($A3998,Product_pricing!$B:$B,Product_pricing!$C:$C)</f>
        <v>10</v>
      </c>
      <c r="H3998">
        <f t="shared" si="186"/>
        <v>16.8</v>
      </c>
      <c r="I3998" s="10">
        <f t="shared" si="187"/>
        <v>1.4824961415831846E-2</v>
      </c>
      <c r="J3998" t="str">
        <f>_xlfn.XLOOKUP(A3998,Product_Details!$A:$A,Product_Details!$G:$G,"mens")</f>
        <v>Womens</v>
      </c>
      <c r="K3998">
        <f t="shared" si="188"/>
        <v>1883.75</v>
      </c>
    </row>
    <row r="3999" spans="1:11" ht="15">
      <c r="A3999" t="s">
        <v>36</v>
      </c>
      <c r="B3999">
        <v>3</v>
      </c>
      <c r="C3999">
        <v>16</v>
      </c>
      <c r="D3999" t="s">
        <v>33</v>
      </c>
      <c r="E3999" t="s">
        <v>658</v>
      </c>
      <c r="F3999" s="1">
        <v>7.8553240740740753E-3</v>
      </c>
      <c r="G3999">
        <f>_xlfn.XLOOKUP($A3999,Product_pricing!$B:$B,Product_pricing!$C:$C)</f>
        <v>23</v>
      </c>
      <c r="H3999">
        <f t="shared" si="186"/>
        <v>57.96</v>
      </c>
      <c r="I3999" s="10">
        <f t="shared" si="187"/>
        <v>5.1146116884619869E-2</v>
      </c>
      <c r="J3999" t="str">
        <f>_xlfn.XLOOKUP(A3999,Product_Details!$A:$A,Product_Details!$G:$G,"mens")</f>
        <v>Womens</v>
      </c>
      <c r="K3999">
        <f t="shared" si="188"/>
        <v>1883.75</v>
      </c>
    </row>
    <row r="4000" spans="1:11" ht="15">
      <c r="A4000" t="s">
        <v>30</v>
      </c>
      <c r="B4000">
        <v>2</v>
      </c>
      <c r="C4000">
        <v>16</v>
      </c>
      <c r="D4000" t="s">
        <v>33</v>
      </c>
      <c r="E4000" t="s">
        <v>658</v>
      </c>
      <c r="F4000" s="1">
        <v>7.8553240740740753E-3</v>
      </c>
      <c r="G4000">
        <f>_xlfn.XLOOKUP($A4000,Product_pricing!$B:$B,Product_pricing!$C:$C)</f>
        <v>19</v>
      </c>
      <c r="H4000">
        <f t="shared" si="186"/>
        <v>31.919999999999998</v>
      </c>
      <c r="I4000" s="10">
        <f t="shared" si="187"/>
        <v>2.8167426690080506E-2</v>
      </c>
      <c r="J4000" t="str">
        <f>_xlfn.XLOOKUP(A4000,Product_Details!$A:$A,Product_Details!$G:$G,"mens")</f>
        <v>Womens</v>
      </c>
      <c r="K4000">
        <f t="shared" si="188"/>
        <v>1883.75</v>
      </c>
    </row>
    <row r="4001" spans="1:11" ht="15">
      <c r="A4001" t="s">
        <v>38</v>
      </c>
      <c r="B4001">
        <v>1</v>
      </c>
      <c r="C4001">
        <v>16</v>
      </c>
      <c r="D4001" t="s">
        <v>33</v>
      </c>
      <c r="E4001" t="s">
        <v>658</v>
      </c>
      <c r="F4001" s="1">
        <v>7.8553240740740753E-3</v>
      </c>
      <c r="G4001">
        <f>_xlfn.XLOOKUP($A4001,Product_pricing!$B:$B,Product_pricing!$C:$C)</f>
        <v>54</v>
      </c>
      <c r="H4001">
        <f t="shared" si="186"/>
        <v>45.36</v>
      </c>
      <c r="I4001" s="10">
        <f t="shared" si="187"/>
        <v>4.0027395822745983E-2</v>
      </c>
      <c r="J4001" t="str">
        <f>_xlfn.XLOOKUP(A4001,Product_Details!$A:$A,Product_Details!$G:$G,"mens")</f>
        <v>Womens</v>
      </c>
      <c r="K4001">
        <f t="shared" si="188"/>
        <v>1883.75</v>
      </c>
    </row>
    <row r="4002" spans="1:11" ht="15">
      <c r="A4002" t="s">
        <v>41</v>
      </c>
      <c r="B4002">
        <v>3</v>
      </c>
      <c r="C4002">
        <v>16</v>
      </c>
      <c r="D4002" t="s">
        <v>33</v>
      </c>
      <c r="E4002" t="s">
        <v>658</v>
      </c>
      <c r="F4002" s="1">
        <v>7.8553240740740753E-3</v>
      </c>
      <c r="G4002">
        <f>_xlfn.XLOOKUP($A4002,Product_pricing!$B:$B,Product_pricing!$C:$C)</f>
        <v>10</v>
      </c>
      <c r="H4002">
        <f t="shared" si="186"/>
        <v>25.2</v>
      </c>
      <c r="I4002" s="10">
        <f t="shared" si="187"/>
        <v>2.2237442123747769E-2</v>
      </c>
      <c r="J4002" t="str">
        <f>_xlfn.XLOOKUP(A4002,Product_Details!$A:$A,Product_Details!$G:$G,"mens")</f>
        <v>Mens</v>
      </c>
      <c r="K4002">
        <f t="shared" si="188"/>
        <v>1890</v>
      </c>
    </row>
    <row r="4003" spans="1:11" ht="15">
      <c r="A4003" t="s">
        <v>32</v>
      </c>
      <c r="B4003">
        <v>5</v>
      </c>
      <c r="C4003">
        <v>16</v>
      </c>
      <c r="D4003" t="s">
        <v>33</v>
      </c>
      <c r="E4003" t="s">
        <v>658</v>
      </c>
      <c r="F4003" s="1">
        <v>7.8553240740740753E-3</v>
      </c>
      <c r="G4003">
        <f>_xlfn.XLOOKUP($A4003,Product_pricing!$B:$B,Product_pricing!$C:$C)</f>
        <v>36</v>
      </c>
      <c r="H4003">
        <f t="shared" si="186"/>
        <v>151.19999999999999</v>
      </c>
      <c r="I4003" s="10">
        <f t="shared" si="187"/>
        <v>0.1334246527424866</v>
      </c>
      <c r="J4003" t="str">
        <f>_xlfn.XLOOKUP(A4003,Product_Details!$A:$A,Product_Details!$G:$G,"mens")</f>
        <v>Mens</v>
      </c>
      <c r="K4003">
        <f t="shared" si="188"/>
        <v>1890</v>
      </c>
    </row>
    <row r="4004" spans="1:11" ht="15">
      <c r="A4004" t="s">
        <v>26</v>
      </c>
      <c r="B4004">
        <v>3</v>
      </c>
      <c r="C4004">
        <v>16</v>
      </c>
      <c r="D4004" t="s">
        <v>33</v>
      </c>
      <c r="E4004" t="s">
        <v>658</v>
      </c>
      <c r="F4004" s="1">
        <v>7.8553240740740753E-3</v>
      </c>
      <c r="G4004">
        <f>_xlfn.XLOOKUP($A4004,Product_pricing!$B:$B,Product_pricing!$C:$C)</f>
        <v>17</v>
      </c>
      <c r="H4004">
        <f t="shared" si="186"/>
        <v>42.839999999999996</v>
      </c>
      <c r="I4004" s="10">
        <f t="shared" si="187"/>
        <v>3.7803651610371199E-2</v>
      </c>
      <c r="J4004" t="str">
        <f>_xlfn.XLOOKUP(A4004,Product_Details!$A:$A,Product_Details!$G:$G,"mens")</f>
        <v>Mens</v>
      </c>
      <c r="K4004">
        <f t="shared" si="188"/>
        <v>1890</v>
      </c>
    </row>
    <row r="4005" spans="1:11" ht="15">
      <c r="A4005" t="s">
        <v>27</v>
      </c>
      <c r="B4005">
        <v>2</v>
      </c>
      <c r="C4005">
        <v>16</v>
      </c>
      <c r="D4005" t="s">
        <v>33</v>
      </c>
      <c r="E4005" t="s">
        <v>658</v>
      </c>
      <c r="F4005" s="1">
        <v>7.8553240740740753E-3</v>
      </c>
      <c r="G4005">
        <f>_xlfn.XLOOKUP($A4005,Product_pricing!$B:$B,Product_pricing!$C:$C)</f>
        <v>29</v>
      </c>
      <c r="H4005">
        <f t="shared" si="186"/>
        <v>48.72</v>
      </c>
      <c r="I4005" s="10">
        <f t="shared" si="187"/>
        <v>4.2992388105912355E-2</v>
      </c>
      <c r="J4005" t="str">
        <f>_xlfn.XLOOKUP(A4005,Product_Details!$A:$A,Product_Details!$G:$G,"mens")</f>
        <v>Mens</v>
      </c>
      <c r="K4005">
        <f t="shared" si="188"/>
        <v>1890</v>
      </c>
    </row>
    <row r="4006" spans="1:11" ht="15">
      <c r="A4006" t="s">
        <v>29</v>
      </c>
      <c r="B4006">
        <v>2</v>
      </c>
      <c r="C4006">
        <v>11</v>
      </c>
      <c r="D4006" t="s">
        <v>33</v>
      </c>
      <c r="E4006" t="s">
        <v>659</v>
      </c>
      <c r="F4006" s="1">
        <v>3.9619212962962967E-2</v>
      </c>
      <c r="G4006">
        <f>_xlfn.XLOOKUP($A4006,Product_pricing!$B:$B,Product_pricing!$C:$C)</f>
        <v>10</v>
      </c>
      <c r="H4006">
        <f t="shared" si="186"/>
        <v>17.8</v>
      </c>
      <c r="I4006" s="10">
        <f t="shared" si="187"/>
        <v>1.5707399595345648E-2</v>
      </c>
      <c r="J4006" t="str">
        <f>_xlfn.XLOOKUP(A4006,Product_Details!$A:$A,Product_Details!$G:$G,"mens")</f>
        <v>Womens</v>
      </c>
      <c r="K4006">
        <f t="shared" si="188"/>
        <v>2511.6666666666665</v>
      </c>
    </row>
    <row r="4007" spans="1:11" ht="15">
      <c r="A4007" t="s">
        <v>36</v>
      </c>
      <c r="B4007">
        <v>2</v>
      </c>
      <c r="C4007">
        <v>11</v>
      </c>
      <c r="D4007" t="s">
        <v>33</v>
      </c>
      <c r="E4007" t="s">
        <v>659</v>
      </c>
      <c r="F4007" s="1">
        <v>3.9619212962962967E-2</v>
      </c>
      <c r="G4007">
        <f>_xlfn.XLOOKUP($A4007,Product_pricing!$B:$B,Product_pricing!$C:$C)</f>
        <v>23</v>
      </c>
      <c r="H4007">
        <f t="shared" si="186"/>
        <v>40.94</v>
      </c>
      <c r="I4007" s="10">
        <f t="shared" si="187"/>
        <v>3.612701906929499E-2</v>
      </c>
      <c r="J4007" t="str">
        <f>_xlfn.XLOOKUP(A4007,Product_Details!$A:$A,Product_Details!$G:$G,"mens")</f>
        <v>Womens</v>
      </c>
      <c r="K4007">
        <f t="shared" si="188"/>
        <v>2511.6666666666665</v>
      </c>
    </row>
    <row r="4008" spans="1:11" ht="15">
      <c r="A4008" t="s">
        <v>30</v>
      </c>
      <c r="B4008">
        <v>5</v>
      </c>
      <c r="C4008">
        <v>11</v>
      </c>
      <c r="D4008" t="s">
        <v>33</v>
      </c>
      <c r="E4008" t="s">
        <v>659</v>
      </c>
      <c r="F4008" s="1">
        <v>3.9619212962962967E-2</v>
      </c>
      <c r="G4008">
        <f>_xlfn.XLOOKUP($A4008,Product_pricing!$B:$B,Product_pricing!$C:$C)</f>
        <v>19</v>
      </c>
      <c r="H4008">
        <f t="shared" si="186"/>
        <v>84.55</v>
      </c>
      <c r="I4008" s="10">
        <f t="shared" si="187"/>
        <v>7.4610148077891819E-2</v>
      </c>
      <c r="J4008" t="str">
        <f>_xlfn.XLOOKUP(A4008,Product_Details!$A:$A,Product_Details!$G:$G,"mens")</f>
        <v>Womens</v>
      </c>
      <c r="K4008">
        <f t="shared" si="188"/>
        <v>2511.6666666666665</v>
      </c>
    </row>
    <row r="4009" spans="1:11" ht="15">
      <c r="A4009" t="s">
        <v>41</v>
      </c>
      <c r="B4009">
        <v>4</v>
      </c>
      <c r="C4009">
        <v>11</v>
      </c>
      <c r="D4009" t="s">
        <v>33</v>
      </c>
      <c r="E4009" t="s">
        <v>659</v>
      </c>
      <c r="F4009" s="1">
        <v>3.9619212962962967E-2</v>
      </c>
      <c r="G4009">
        <f>_xlfn.XLOOKUP($A4009,Product_pricing!$B:$B,Product_pricing!$C:$C)</f>
        <v>10</v>
      </c>
      <c r="H4009">
        <f t="shared" si="186"/>
        <v>35.6</v>
      </c>
      <c r="I4009" s="10">
        <f t="shared" si="187"/>
        <v>3.1414799190691296E-2</v>
      </c>
      <c r="J4009" t="str">
        <f>_xlfn.XLOOKUP(A4009,Product_Details!$A:$A,Product_Details!$G:$G,"mens")</f>
        <v>Mens</v>
      </c>
      <c r="K4009">
        <f t="shared" si="188"/>
        <v>1512</v>
      </c>
    </row>
    <row r="4010" spans="1:11" ht="15">
      <c r="A4010" t="s">
        <v>31</v>
      </c>
      <c r="B4010">
        <v>4</v>
      </c>
      <c r="C4010">
        <v>11</v>
      </c>
      <c r="D4010" t="s">
        <v>33</v>
      </c>
      <c r="E4010" t="s">
        <v>659</v>
      </c>
      <c r="F4010" s="1">
        <v>3.9619212962962967E-2</v>
      </c>
      <c r="G4010">
        <f>_xlfn.XLOOKUP($A4010,Product_pricing!$B:$B,Product_pricing!$C:$C)</f>
        <v>57</v>
      </c>
      <c r="H4010">
        <f t="shared" si="186"/>
        <v>202.92000000000002</v>
      </c>
      <c r="I4010" s="10">
        <f t="shared" si="187"/>
        <v>0.17906435538694038</v>
      </c>
      <c r="J4010" t="str">
        <f>_xlfn.XLOOKUP(A4010,Product_Details!$A:$A,Product_Details!$G:$G,"mens")</f>
        <v>Mens</v>
      </c>
      <c r="K4010">
        <f t="shared" si="188"/>
        <v>1512</v>
      </c>
    </row>
    <row r="4011" spans="1:11" ht="15">
      <c r="A4011" t="s">
        <v>32</v>
      </c>
      <c r="B4011">
        <v>5</v>
      </c>
      <c r="C4011">
        <v>11</v>
      </c>
      <c r="D4011" t="s">
        <v>33</v>
      </c>
      <c r="E4011" t="s">
        <v>659</v>
      </c>
      <c r="F4011" s="1">
        <v>3.9619212962962967E-2</v>
      </c>
      <c r="G4011">
        <f>_xlfn.XLOOKUP($A4011,Product_pricing!$B:$B,Product_pricing!$C:$C)</f>
        <v>36</v>
      </c>
      <c r="H4011">
        <f t="shared" si="186"/>
        <v>160.19999999999999</v>
      </c>
      <c r="I4011" s="10">
        <f t="shared" si="187"/>
        <v>0.14136659635811083</v>
      </c>
      <c r="J4011" t="str">
        <f>_xlfn.XLOOKUP(A4011,Product_Details!$A:$A,Product_Details!$G:$G,"mens")</f>
        <v>Mens</v>
      </c>
      <c r="K4011">
        <f t="shared" si="188"/>
        <v>1512</v>
      </c>
    </row>
    <row r="4012" spans="1:11" ht="15">
      <c r="A4012" t="s">
        <v>26</v>
      </c>
      <c r="B4012">
        <v>5</v>
      </c>
      <c r="C4012">
        <v>11</v>
      </c>
      <c r="D4012" t="s">
        <v>33</v>
      </c>
      <c r="E4012" t="s">
        <v>659</v>
      </c>
      <c r="F4012" s="1">
        <v>3.9619212962962967E-2</v>
      </c>
      <c r="G4012">
        <f>_xlfn.XLOOKUP($A4012,Product_pricing!$B:$B,Product_pricing!$C:$C)</f>
        <v>17</v>
      </c>
      <c r="H4012">
        <f t="shared" si="186"/>
        <v>75.650000000000006</v>
      </c>
      <c r="I4012" s="10">
        <f t="shared" si="187"/>
        <v>6.6756448280218997E-2</v>
      </c>
      <c r="J4012" t="str">
        <f>_xlfn.XLOOKUP(A4012,Product_Details!$A:$A,Product_Details!$G:$G,"mens")</f>
        <v>Mens</v>
      </c>
      <c r="K4012">
        <f t="shared" si="188"/>
        <v>1512</v>
      </c>
    </row>
    <row r="4013" spans="1:11" ht="15">
      <c r="A4013" t="s">
        <v>27</v>
      </c>
      <c r="B4013">
        <v>3</v>
      </c>
      <c r="C4013">
        <v>11</v>
      </c>
      <c r="D4013" t="s">
        <v>33</v>
      </c>
      <c r="E4013" t="s">
        <v>659</v>
      </c>
      <c r="F4013" s="1">
        <v>3.9619212962962967E-2</v>
      </c>
      <c r="G4013">
        <f>_xlfn.XLOOKUP($A4013,Product_pricing!$B:$B,Product_pricing!$C:$C)</f>
        <v>29</v>
      </c>
      <c r="H4013">
        <f t="shared" si="186"/>
        <v>77.430000000000007</v>
      </c>
      <c r="I4013" s="10">
        <f t="shared" si="187"/>
        <v>6.8327188239753561E-2</v>
      </c>
      <c r="J4013" t="str">
        <f>_xlfn.XLOOKUP(A4013,Product_Details!$A:$A,Product_Details!$G:$G,"mens")</f>
        <v>Mens</v>
      </c>
      <c r="K4013">
        <f t="shared" si="188"/>
        <v>1512</v>
      </c>
    </row>
    <row r="4014" spans="1:11" ht="15">
      <c r="A4014" t="s">
        <v>35</v>
      </c>
      <c r="B4014">
        <v>3</v>
      </c>
      <c r="C4014">
        <v>12</v>
      </c>
      <c r="D4014" t="s">
        <v>33</v>
      </c>
      <c r="E4014" t="s">
        <v>660</v>
      </c>
      <c r="F4014" s="1">
        <v>2.2123842592592594E-2</v>
      </c>
      <c r="G4014">
        <f>_xlfn.XLOOKUP($A4014,Product_pricing!$B:$B,Product_pricing!$C:$C)</f>
        <v>32</v>
      </c>
      <c r="H4014">
        <f t="shared" si="186"/>
        <v>84.48</v>
      </c>
      <c r="I4014" s="10">
        <f t="shared" si="187"/>
        <v>7.4548377405325855E-2</v>
      </c>
      <c r="J4014" t="str">
        <f>_xlfn.XLOOKUP(A4014,Product_Details!$A:$A,Product_Details!$G:$G,"mens")</f>
        <v>Womens</v>
      </c>
      <c r="K4014">
        <f t="shared" si="188"/>
        <v>3767.5</v>
      </c>
    </row>
    <row r="4015" spans="1:11" ht="15">
      <c r="A4015" t="s">
        <v>38</v>
      </c>
      <c r="B4015">
        <v>2</v>
      </c>
      <c r="C4015">
        <v>12</v>
      </c>
      <c r="D4015" t="s">
        <v>33</v>
      </c>
      <c r="E4015" t="s">
        <v>660</v>
      </c>
      <c r="F4015" s="1">
        <v>2.2123842592592594E-2</v>
      </c>
      <c r="G4015">
        <f>_xlfn.XLOOKUP($A4015,Product_pricing!$B:$B,Product_pricing!$C:$C)</f>
        <v>54</v>
      </c>
      <c r="H4015">
        <f t="shared" si="186"/>
        <v>95.04</v>
      </c>
      <c r="I4015" s="10">
        <f t="shared" si="187"/>
        <v>8.3866924580991584E-2</v>
      </c>
      <c r="J4015" t="str">
        <f>_xlfn.XLOOKUP(A4015,Product_Details!$A:$A,Product_Details!$G:$G,"mens")</f>
        <v>Womens</v>
      </c>
      <c r="K4015">
        <f t="shared" si="188"/>
        <v>3767.5</v>
      </c>
    </row>
    <row r="4016" spans="1:11" ht="15">
      <c r="A4016" t="s">
        <v>41</v>
      </c>
      <c r="B4016">
        <v>1</v>
      </c>
      <c r="C4016">
        <v>12</v>
      </c>
      <c r="D4016" t="s">
        <v>33</v>
      </c>
      <c r="E4016" t="s">
        <v>660</v>
      </c>
      <c r="F4016" s="1">
        <v>2.2123842592592594E-2</v>
      </c>
      <c r="G4016">
        <f>_xlfn.XLOOKUP($A4016,Product_pricing!$B:$B,Product_pricing!$C:$C)</f>
        <v>10</v>
      </c>
      <c r="H4016">
        <f t="shared" si="186"/>
        <v>8.8000000000000007</v>
      </c>
      <c r="I4016" s="10">
        <f t="shared" si="187"/>
        <v>7.7654559797214438E-3</v>
      </c>
      <c r="J4016" t="str">
        <f>_xlfn.XLOOKUP(A4016,Product_Details!$A:$A,Product_Details!$G:$G,"mens")</f>
        <v>Mens</v>
      </c>
      <c r="K4016">
        <f t="shared" si="188"/>
        <v>3780</v>
      </c>
    </row>
    <row r="4017" spans="1:11" ht="15">
      <c r="A4017" t="s">
        <v>31</v>
      </c>
      <c r="B4017">
        <v>5</v>
      </c>
      <c r="C4017">
        <v>12</v>
      </c>
      <c r="D4017" t="s">
        <v>33</v>
      </c>
      <c r="E4017" t="s">
        <v>660</v>
      </c>
      <c r="F4017" s="1">
        <v>2.2123842592592594E-2</v>
      </c>
      <c r="G4017">
        <f>_xlfn.XLOOKUP($A4017,Product_pricing!$B:$B,Product_pricing!$C:$C)</f>
        <v>57</v>
      </c>
      <c r="H4017">
        <f t="shared" si="186"/>
        <v>250.8</v>
      </c>
      <c r="I4017" s="10">
        <f t="shared" si="187"/>
        <v>0.22131549542206114</v>
      </c>
      <c r="J4017" t="str">
        <f>_xlfn.XLOOKUP(A4017,Product_Details!$A:$A,Product_Details!$G:$G,"mens")</f>
        <v>Mens</v>
      </c>
      <c r="K4017">
        <f t="shared" si="188"/>
        <v>3780</v>
      </c>
    </row>
    <row r="4018" spans="1:11" ht="15">
      <c r="A4018" t="s">
        <v>36</v>
      </c>
      <c r="B4018">
        <v>1</v>
      </c>
      <c r="C4018">
        <v>0</v>
      </c>
      <c r="D4018" t="s">
        <v>33</v>
      </c>
      <c r="E4018" s="2">
        <v>7.97E+19</v>
      </c>
      <c r="F4018" s="1">
        <v>8.2986111111111119E-4</v>
      </c>
      <c r="G4018">
        <f>_xlfn.XLOOKUP($A4018,Product_pricing!$B:$B,Product_pricing!$C:$C)</f>
        <v>23</v>
      </c>
      <c r="H4018">
        <f t="shared" si="186"/>
        <v>23</v>
      </c>
      <c r="I4018" s="10">
        <f t="shared" si="187"/>
        <v>2.0296078128817407E-2</v>
      </c>
      <c r="J4018" t="str">
        <f>_xlfn.XLOOKUP(A4018,Product_Details!$A:$A,Product_Details!$G:$G,"mens")</f>
        <v>Womens</v>
      </c>
      <c r="K4018">
        <f t="shared" si="188"/>
        <v>3767.5</v>
      </c>
    </row>
    <row r="4019" spans="1:11" ht="15">
      <c r="A4019" t="s">
        <v>38</v>
      </c>
      <c r="B4019">
        <v>3</v>
      </c>
      <c r="C4019">
        <v>0</v>
      </c>
      <c r="D4019" t="s">
        <v>33</v>
      </c>
      <c r="E4019" s="2">
        <v>7.97E+19</v>
      </c>
      <c r="F4019" s="1">
        <v>8.2986111111111119E-4</v>
      </c>
      <c r="G4019">
        <f>_xlfn.XLOOKUP($A4019,Product_pricing!$B:$B,Product_pricing!$C:$C)</f>
        <v>54</v>
      </c>
      <c r="H4019">
        <f t="shared" si="186"/>
        <v>162</v>
      </c>
      <c r="I4019" s="10">
        <f t="shared" si="187"/>
        <v>0.14295498508123564</v>
      </c>
      <c r="J4019" t="str">
        <f>_xlfn.XLOOKUP(A4019,Product_Details!$A:$A,Product_Details!$G:$G,"mens")</f>
        <v>Womens</v>
      </c>
      <c r="K4019">
        <f t="shared" si="188"/>
        <v>3767.5</v>
      </c>
    </row>
    <row r="4020" spans="1:11" ht="15">
      <c r="A4020" t="s">
        <v>25</v>
      </c>
      <c r="B4020">
        <v>2</v>
      </c>
      <c r="C4020">
        <v>0</v>
      </c>
      <c r="D4020" t="s">
        <v>33</v>
      </c>
      <c r="E4020" s="2">
        <v>7.97E+19</v>
      </c>
      <c r="F4020" s="1">
        <v>8.2986111111111119E-4</v>
      </c>
      <c r="G4020">
        <f>_xlfn.XLOOKUP($A4020,Product_pricing!$B:$B,Product_pricing!$C:$C)</f>
        <v>40</v>
      </c>
      <c r="H4020">
        <f t="shared" si="186"/>
        <v>80</v>
      </c>
      <c r="I4020" s="10">
        <f t="shared" si="187"/>
        <v>7.0595054361104026E-2</v>
      </c>
      <c r="J4020" t="str">
        <f>_xlfn.XLOOKUP(A4020,Product_Details!$A:$A,Product_Details!$G:$G,"mens")</f>
        <v>Mens</v>
      </c>
      <c r="K4020">
        <f t="shared" si="188"/>
        <v>1512</v>
      </c>
    </row>
    <row r="4021" spans="1:11" ht="15">
      <c r="A4021" t="s">
        <v>41</v>
      </c>
      <c r="B4021">
        <v>1</v>
      </c>
      <c r="C4021">
        <v>0</v>
      </c>
      <c r="D4021" t="s">
        <v>33</v>
      </c>
      <c r="E4021" s="2">
        <v>7.97E+19</v>
      </c>
      <c r="F4021" s="1">
        <v>8.2986111111111119E-4</v>
      </c>
      <c r="G4021">
        <f>_xlfn.XLOOKUP($A4021,Product_pricing!$B:$B,Product_pricing!$C:$C)</f>
        <v>10</v>
      </c>
      <c r="H4021">
        <f t="shared" si="186"/>
        <v>10</v>
      </c>
      <c r="I4021" s="10">
        <f t="shared" si="187"/>
        <v>8.8243817951380032E-3</v>
      </c>
      <c r="J4021" t="str">
        <f>_xlfn.XLOOKUP(A4021,Product_Details!$A:$A,Product_Details!$G:$G,"mens")</f>
        <v>Mens</v>
      </c>
      <c r="K4021">
        <f t="shared" si="188"/>
        <v>1512</v>
      </c>
    </row>
    <row r="4022" spans="1:11" ht="15">
      <c r="A4022" t="s">
        <v>32</v>
      </c>
      <c r="B4022">
        <v>1</v>
      </c>
      <c r="C4022">
        <v>0</v>
      </c>
      <c r="D4022" t="s">
        <v>33</v>
      </c>
      <c r="E4022" s="2">
        <v>7.97E+19</v>
      </c>
      <c r="F4022" s="1">
        <v>8.2986111111111119E-4</v>
      </c>
      <c r="G4022">
        <f>_xlfn.XLOOKUP($A4022,Product_pricing!$B:$B,Product_pricing!$C:$C)</f>
        <v>36</v>
      </c>
      <c r="H4022">
        <f t="shared" si="186"/>
        <v>36</v>
      </c>
      <c r="I4022" s="10">
        <f t="shared" si="187"/>
        <v>3.1767774462496817E-2</v>
      </c>
      <c r="J4022" t="str">
        <f>_xlfn.XLOOKUP(A4022,Product_Details!$A:$A,Product_Details!$G:$G,"mens")</f>
        <v>Mens</v>
      </c>
      <c r="K4022">
        <f t="shared" si="188"/>
        <v>1512</v>
      </c>
    </row>
    <row r="4023" spans="1:11" ht="15">
      <c r="A4023" t="s">
        <v>26</v>
      </c>
      <c r="B4023">
        <v>5</v>
      </c>
      <c r="C4023">
        <v>0</v>
      </c>
      <c r="D4023" t="s">
        <v>33</v>
      </c>
      <c r="E4023" s="2">
        <v>7.97E+19</v>
      </c>
      <c r="F4023" s="1">
        <v>8.2986111111111119E-4</v>
      </c>
      <c r="G4023">
        <f>_xlfn.XLOOKUP($A4023,Product_pricing!$B:$B,Product_pricing!$C:$C)</f>
        <v>17</v>
      </c>
      <c r="H4023">
        <f t="shared" si="186"/>
        <v>85</v>
      </c>
      <c r="I4023" s="10">
        <f t="shared" si="187"/>
        <v>7.5007245258673028E-2</v>
      </c>
      <c r="J4023" t="str">
        <f>_xlfn.XLOOKUP(A4023,Product_Details!$A:$A,Product_Details!$G:$G,"mens")</f>
        <v>Mens</v>
      </c>
      <c r="K4023">
        <f t="shared" si="188"/>
        <v>1512</v>
      </c>
    </row>
    <row r="4024" spans="1:11" ht="15">
      <c r="A4024" t="s">
        <v>27</v>
      </c>
      <c r="B4024">
        <v>5</v>
      </c>
      <c r="C4024">
        <v>0</v>
      </c>
      <c r="D4024" t="s">
        <v>33</v>
      </c>
      <c r="E4024" s="2">
        <v>7.97E+19</v>
      </c>
      <c r="F4024" s="1">
        <v>8.2986111111111119E-4</v>
      </c>
      <c r="G4024">
        <f>_xlfn.XLOOKUP($A4024,Product_pricing!$B:$B,Product_pricing!$C:$C)</f>
        <v>29</v>
      </c>
      <c r="H4024">
        <f t="shared" si="186"/>
        <v>145</v>
      </c>
      <c r="I4024" s="10">
        <f t="shared" si="187"/>
        <v>0.12795353602950105</v>
      </c>
      <c r="J4024" t="str">
        <f>_xlfn.XLOOKUP(A4024,Product_Details!$A:$A,Product_Details!$G:$G,"mens")</f>
        <v>Mens</v>
      </c>
      <c r="K4024">
        <f t="shared" si="188"/>
        <v>1512</v>
      </c>
    </row>
    <row r="4025" spans="1:11" ht="15">
      <c r="A4025" t="s">
        <v>22</v>
      </c>
      <c r="B4025">
        <v>1</v>
      </c>
      <c r="C4025">
        <v>13</v>
      </c>
      <c r="D4025" t="s">
        <v>23</v>
      </c>
      <c r="E4025" t="s">
        <v>661</v>
      </c>
      <c r="F4025" s="1">
        <v>2.8155092592592593E-2</v>
      </c>
      <c r="G4025">
        <f>_xlfn.XLOOKUP($A4025,Product_pricing!$B:$B,Product_pricing!$C:$C)</f>
        <v>13</v>
      </c>
      <c r="H4025">
        <f t="shared" si="186"/>
        <v>11.31</v>
      </c>
      <c r="I4025" s="10">
        <f t="shared" si="187"/>
        <v>9.9803758103010828E-3</v>
      </c>
      <c r="J4025" t="str">
        <f>_xlfn.XLOOKUP(A4025,Product_Details!$A:$A,Product_Details!$G:$G,"mens")</f>
        <v>Womens</v>
      </c>
      <c r="K4025">
        <f t="shared" si="188"/>
        <v>1883.75</v>
      </c>
    </row>
    <row r="4026" spans="1:11" ht="15">
      <c r="A4026" t="s">
        <v>35</v>
      </c>
      <c r="B4026">
        <v>5</v>
      </c>
      <c r="C4026">
        <v>13</v>
      </c>
      <c r="D4026" t="s">
        <v>23</v>
      </c>
      <c r="E4026" t="s">
        <v>661</v>
      </c>
      <c r="F4026" s="1">
        <v>2.8155092592592593E-2</v>
      </c>
      <c r="G4026">
        <f>_xlfn.XLOOKUP($A4026,Product_pricing!$B:$B,Product_pricing!$C:$C)</f>
        <v>32</v>
      </c>
      <c r="H4026">
        <f t="shared" si="186"/>
        <v>139.19999999999999</v>
      </c>
      <c r="I4026" s="10">
        <f t="shared" si="187"/>
        <v>0.12283539458832099</v>
      </c>
      <c r="J4026" t="str">
        <f>_xlfn.XLOOKUP(A4026,Product_Details!$A:$A,Product_Details!$G:$G,"mens")</f>
        <v>Womens</v>
      </c>
      <c r="K4026">
        <f t="shared" si="188"/>
        <v>1883.75</v>
      </c>
    </row>
    <row r="4027" spans="1:11" ht="15">
      <c r="A4027" t="s">
        <v>29</v>
      </c>
      <c r="B4027">
        <v>2</v>
      </c>
      <c r="C4027">
        <v>13</v>
      </c>
      <c r="D4027" t="s">
        <v>23</v>
      </c>
      <c r="E4027" t="s">
        <v>661</v>
      </c>
      <c r="F4027" s="1">
        <v>2.8155092592592593E-2</v>
      </c>
      <c r="G4027">
        <f>_xlfn.XLOOKUP($A4027,Product_pricing!$B:$B,Product_pricing!$C:$C)</f>
        <v>10</v>
      </c>
      <c r="H4027">
        <f t="shared" si="186"/>
        <v>17.399999999999999</v>
      </c>
      <c r="I4027" s="10">
        <f t="shared" si="187"/>
        <v>1.5354424323540124E-2</v>
      </c>
      <c r="J4027" t="str">
        <f>_xlfn.XLOOKUP(A4027,Product_Details!$A:$A,Product_Details!$G:$G,"mens")</f>
        <v>Womens</v>
      </c>
      <c r="K4027">
        <f t="shared" si="188"/>
        <v>1883.75</v>
      </c>
    </row>
    <row r="4028" spans="1:11" ht="15">
      <c r="A4028" t="s">
        <v>38</v>
      </c>
      <c r="B4028">
        <v>1</v>
      </c>
      <c r="C4028">
        <v>13</v>
      </c>
      <c r="D4028" t="s">
        <v>23</v>
      </c>
      <c r="E4028" t="s">
        <v>661</v>
      </c>
      <c r="F4028" s="1">
        <v>2.8155092592592593E-2</v>
      </c>
      <c r="G4028">
        <f>_xlfn.XLOOKUP($A4028,Product_pricing!$B:$B,Product_pricing!$C:$C)</f>
        <v>54</v>
      </c>
      <c r="H4028">
        <f t="shared" si="186"/>
        <v>46.98</v>
      </c>
      <c r="I4028" s="10">
        <f t="shared" si="187"/>
        <v>4.1456945673558336E-2</v>
      </c>
      <c r="J4028" t="str">
        <f>_xlfn.XLOOKUP(A4028,Product_Details!$A:$A,Product_Details!$G:$G,"mens")</f>
        <v>Womens</v>
      </c>
      <c r="K4028">
        <f t="shared" si="188"/>
        <v>1883.75</v>
      </c>
    </row>
    <row r="4029" spans="1:11" ht="15">
      <c r="A4029" t="s">
        <v>25</v>
      </c>
      <c r="B4029">
        <v>4</v>
      </c>
      <c r="C4029">
        <v>13</v>
      </c>
      <c r="D4029" t="s">
        <v>23</v>
      </c>
      <c r="E4029" t="s">
        <v>661</v>
      </c>
      <c r="F4029" s="1">
        <v>2.8155092592592593E-2</v>
      </c>
      <c r="G4029">
        <f>_xlfn.XLOOKUP($A4029,Product_pricing!$B:$B,Product_pricing!$C:$C)</f>
        <v>40</v>
      </c>
      <c r="H4029">
        <f t="shared" si="186"/>
        <v>139.19999999999999</v>
      </c>
      <c r="I4029" s="10">
        <f t="shared" si="187"/>
        <v>0.12283539458832099</v>
      </c>
      <c r="J4029" t="str">
        <f>_xlfn.XLOOKUP(A4029,Product_Details!$A:$A,Product_Details!$G:$G,"mens")</f>
        <v>Mens</v>
      </c>
      <c r="K4029">
        <f t="shared" si="188"/>
        <v>2520</v>
      </c>
    </row>
    <row r="4030" spans="1:11" ht="15">
      <c r="A4030" t="s">
        <v>41</v>
      </c>
      <c r="B4030">
        <v>1</v>
      </c>
      <c r="C4030">
        <v>13</v>
      </c>
      <c r="D4030" t="s">
        <v>23</v>
      </c>
      <c r="E4030" t="s">
        <v>661</v>
      </c>
      <c r="F4030" s="1">
        <v>2.8155092592592593E-2</v>
      </c>
      <c r="G4030">
        <f>_xlfn.XLOOKUP($A4030,Product_pricing!$B:$B,Product_pricing!$C:$C)</f>
        <v>10</v>
      </c>
      <c r="H4030">
        <f t="shared" si="186"/>
        <v>8.6999999999999993</v>
      </c>
      <c r="I4030" s="10">
        <f t="shared" si="187"/>
        <v>7.6772121617700619E-3</v>
      </c>
      <c r="J4030" t="str">
        <f>_xlfn.XLOOKUP(A4030,Product_Details!$A:$A,Product_Details!$G:$G,"mens")</f>
        <v>Mens</v>
      </c>
      <c r="K4030">
        <f t="shared" si="188"/>
        <v>2520</v>
      </c>
    </row>
    <row r="4031" spans="1:11" ht="15">
      <c r="A4031" t="s">
        <v>26</v>
      </c>
      <c r="B4031">
        <v>5</v>
      </c>
      <c r="C4031">
        <v>13</v>
      </c>
      <c r="D4031" t="s">
        <v>23</v>
      </c>
      <c r="E4031" t="s">
        <v>661</v>
      </c>
      <c r="F4031" s="1">
        <v>2.8155092592592593E-2</v>
      </c>
      <c r="G4031">
        <f>_xlfn.XLOOKUP($A4031,Product_pricing!$B:$B,Product_pricing!$C:$C)</f>
        <v>17</v>
      </c>
      <c r="H4031">
        <f t="shared" si="186"/>
        <v>73.95</v>
      </c>
      <c r="I4031" s="10">
        <f t="shared" si="187"/>
        <v>6.5256303375045538E-2</v>
      </c>
      <c r="J4031" t="str">
        <f>_xlfn.XLOOKUP(A4031,Product_Details!$A:$A,Product_Details!$G:$G,"mens")</f>
        <v>Mens</v>
      </c>
      <c r="K4031">
        <f t="shared" si="188"/>
        <v>2520</v>
      </c>
    </row>
    <row r="4032" spans="1:11" ht="15">
      <c r="A4032" t="s">
        <v>22</v>
      </c>
      <c r="B4032">
        <v>3</v>
      </c>
      <c r="C4032">
        <v>6</v>
      </c>
      <c r="D4032" t="s">
        <v>33</v>
      </c>
      <c r="E4032" t="s">
        <v>662</v>
      </c>
      <c r="F4032" s="1">
        <v>1.9709490740740739E-2</v>
      </c>
      <c r="G4032">
        <f>_xlfn.XLOOKUP($A4032,Product_pricing!$B:$B,Product_pricing!$C:$C)</f>
        <v>13</v>
      </c>
      <c r="H4032">
        <f t="shared" si="186"/>
        <v>36.659999999999997</v>
      </c>
      <c r="I4032" s="10">
        <f t="shared" si="187"/>
        <v>3.2350183660975917E-2</v>
      </c>
      <c r="J4032" t="str">
        <f>_xlfn.XLOOKUP(A4032,Product_Details!$A:$A,Product_Details!$G:$G,"mens")</f>
        <v>Womens</v>
      </c>
      <c r="K4032">
        <f t="shared" si="188"/>
        <v>1883.75</v>
      </c>
    </row>
    <row r="4033" spans="1:11" ht="15">
      <c r="A4033" t="s">
        <v>35</v>
      </c>
      <c r="B4033">
        <v>3</v>
      </c>
      <c r="C4033">
        <v>6</v>
      </c>
      <c r="D4033" t="s">
        <v>33</v>
      </c>
      <c r="E4033" t="s">
        <v>662</v>
      </c>
      <c r="F4033" s="1">
        <v>1.9709490740740739E-2</v>
      </c>
      <c r="G4033">
        <f>_xlfn.XLOOKUP($A4033,Product_pricing!$B:$B,Product_pricing!$C:$C)</f>
        <v>32</v>
      </c>
      <c r="H4033">
        <f t="shared" si="186"/>
        <v>90.24</v>
      </c>
      <c r="I4033" s="10">
        <f t="shared" si="187"/>
        <v>7.9631221319325346E-2</v>
      </c>
      <c r="J4033" t="str">
        <f>_xlfn.XLOOKUP(A4033,Product_Details!$A:$A,Product_Details!$G:$G,"mens")</f>
        <v>Womens</v>
      </c>
      <c r="K4033">
        <f t="shared" si="188"/>
        <v>1883.75</v>
      </c>
    </row>
    <row r="4034" spans="1:11" ht="15">
      <c r="A4034" t="s">
        <v>36</v>
      </c>
      <c r="B4034">
        <v>3</v>
      </c>
      <c r="C4034">
        <v>6</v>
      </c>
      <c r="D4034" t="s">
        <v>33</v>
      </c>
      <c r="E4034" t="s">
        <v>662</v>
      </c>
      <c r="F4034" s="1">
        <v>1.9709490740740739E-2</v>
      </c>
      <c r="G4034">
        <f>_xlfn.XLOOKUP($A4034,Product_pricing!$B:$B,Product_pricing!$C:$C)</f>
        <v>23</v>
      </c>
      <c r="H4034">
        <f t="shared" si="186"/>
        <v>64.86</v>
      </c>
      <c r="I4034" s="10">
        <f t="shared" si="187"/>
        <v>5.7234940323265086E-2</v>
      </c>
      <c r="J4034" t="str">
        <f>_xlfn.XLOOKUP(A4034,Product_Details!$A:$A,Product_Details!$G:$G,"mens")</f>
        <v>Womens</v>
      </c>
      <c r="K4034">
        <f t="shared" si="188"/>
        <v>1883.75</v>
      </c>
    </row>
    <row r="4035" spans="1:11" ht="15">
      <c r="A4035" t="s">
        <v>30</v>
      </c>
      <c r="B4035">
        <v>4</v>
      </c>
      <c r="C4035">
        <v>6</v>
      </c>
      <c r="D4035" t="s">
        <v>33</v>
      </c>
      <c r="E4035" t="s">
        <v>662</v>
      </c>
      <c r="F4035" s="1">
        <v>1.9709490740740739E-2</v>
      </c>
      <c r="G4035">
        <f>_xlfn.XLOOKUP($A4035,Product_pricing!$B:$B,Product_pricing!$C:$C)</f>
        <v>19</v>
      </c>
      <c r="H4035">
        <f t="shared" ref="H4035:H4098" si="189">B4035*G4035*(1-C4035/100)</f>
        <v>71.44</v>
      </c>
      <c r="I4035" s="10">
        <f t="shared" ref="I4035:I4098" si="190">(H4035/SUM($H:$H))*1000</f>
        <v>6.3041383544465895E-2</v>
      </c>
      <c r="J4035" t="str">
        <f>_xlfn.XLOOKUP(A4035,Product_Details!$A:$A,Product_Details!$G:$G,"mens")</f>
        <v>Womens</v>
      </c>
      <c r="K4035">
        <f t="shared" ref="K4035:K4098" si="191">COUNTIFS($J:$J, J4035) / COUNTIFS($J:$J, J4035, $E:$E, E4035)</f>
        <v>1883.75</v>
      </c>
    </row>
    <row r="4036" spans="1:11" ht="15">
      <c r="A4036" t="s">
        <v>25</v>
      </c>
      <c r="B4036">
        <v>2</v>
      </c>
      <c r="C4036">
        <v>6</v>
      </c>
      <c r="D4036" t="s">
        <v>33</v>
      </c>
      <c r="E4036" t="s">
        <v>662</v>
      </c>
      <c r="F4036" s="1">
        <v>1.9709490740740739E-2</v>
      </c>
      <c r="G4036">
        <f>_xlfn.XLOOKUP($A4036,Product_pricing!$B:$B,Product_pricing!$C:$C)</f>
        <v>40</v>
      </c>
      <c r="H4036">
        <f t="shared" si="189"/>
        <v>75.199999999999989</v>
      </c>
      <c r="I4036" s="10">
        <f t="shared" si="190"/>
        <v>6.6359351099437774E-2</v>
      </c>
      <c r="J4036" t="str">
        <f>_xlfn.XLOOKUP(A4036,Product_Details!$A:$A,Product_Details!$G:$G,"mens")</f>
        <v>Mens</v>
      </c>
      <c r="K4036">
        <f t="shared" si="191"/>
        <v>2520</v>
      </c>
    </row>
    <row r="4037" spans="1:11" ht="15">
      <c r="A4037" t="s">
        <v>41</v>
      </c>
      <c r="B4037">
        <v>2</v>
      </c>
      <c r="C4037">
        <v>6</v>
      </c>
      <c r="D4037" t="s">
        <v>33</v>
      </c>
      <c r="E4037" t="s">
        <v>662</v>
      </c>
      <c r="F4037" s="1">
        <v>1.9709490740740739E-2</v>
      </c>
      <c r="G4037">
        <f>_xlfn.XLOOKUP($A4037,Product_pricing!$B:$B,Product_pricing!$C:$C)</f>
        <v>10</v>
      </c>
      <c r="H4037">
        <f t="shared" si="189"/>
        <v>18.799999999999997</v>
      </c>
      <c r="I4037" s="10">
        <f t="shared" si="190"/>
        <v>1.6589837774859444E-2</v>
      </c>
      <c r="J4037" t="str">
        <f>_xlfn.XLOOKUP(A4037,Product_Details!$A:$A,Product_Details!$G:$G,"mens")</f>
        <v>Mens</v>
      </c>
      <c r="K4037">
        <f t="shared" si="191"/>
        <v>2520</v>
      </c>
    </row>
    <row r="4038" spans="1:11" ht="15">
      <c r="A4038" t="s">
        <v>32</v>
      </c>
      <c r="B4038">
        <v>3</v>
      </c>
      <c r="C4038">
        <v>6</v>
      </c>
      <c r="D4038" t="s">
        <v>33</v>
      </c>
      <c r="E4038" t="s">
        <v>662</v>
      </c>
      <c r="F4038" s="1">
        <v>1.9709490740740739E-2</v>
      </c>
      <c r="G4038">
        <f>_xlfn.XLOOKUP($A4038,Product_pricing!$B:$B,Product_pricing!$C:$C)</f>
        <v>36</v>
      </c>
      <c r="H4038">
        <f t="shared" si="189"/>
        <v>101.52</v>
      </c>
      <c r="I4038" s="10">
        <f t="shared" si="190"/>
        <v>8.9585123984241011E-2</v>
      </c>
      <c r="J4038" t="str">
        <f>_xlfn.XLOOKUP(A4038,Product_Details!$A:$A,Product_Details!$G:$G,"mens")</f>
        <v>Mens</v>
      </c>
      <c r="K4038">
        <f t="shared" si="191"/>
        <v>2520</v>
      </c>
    </row>
    <row r="4039" spans="1:11" ht="15">
      <c r="A4039" t="s">
        <v>29</v>
      </c>
      <c r="B4039">
        <v>5</v>
      </c>
      <c r="C4039">
        <v>17</v>
      </c>
      <c r="D4039" t="s">
        <v>33</v>
      </c>
      <c r="E4039" t="s">
        <v>663</v>
      </c>
      <c r="F4039" s="1">
        <v>3.4650462962962966E-2</v>
      </c>
      <c r="G4039">
        <f>_xlfn.XLOOKUP($A4039,Product_pricing!$B:$B,Product_pricing!$C:$C)</f>
        <v>10</v>
      </c>
      <c r="H4039">
        <f t="shared" si="189"/>
        <v>41.5</v>
      </c>
      <c r="I4039" s="10">
        <f t="shared" si="190"/>
        <v>3.6621184449822715E-2</v>
      </c>
      <c r="J4039" t="str">
        <f>_xlfn.XLOOKUP(A4039,Product_Details!$A:$A,Product_Details!$G:$G,"mens")</f>
        <v>Womens</v>
      </c>
      <c r="K4039">
        <f t="shared" si="191"/>
        <v>2511.6666666666665</v>
      </c>
    </row>
    <row r="4040" spans="1:11" ht="15">
      <c r="A4040" t="s">
        <v>30</v>
      </c>
      <c r="B4040">
        <v>3</v>
      </c>
      <c r="C4040">
        <v>17</v>
      </c>
      <c r="D4040" t="s">
        <v>33</v>
      </c>
      <c r="E4040" t="s">
        <v>663</v>
      </c>
      <c r="F4040" s="1">
        <v>3.4650462962962966E-2</v>
      </c>
      <c r="G4040">
        <f>_xlfn.XLOOKUP($A4040,Product_pricing!$B:$B,Product_pricing!$C:$C)</f>
        <v>19</v>
      </c>
      <c r="H4040">
        <f t="shared" si="189"/>
        <v>47.309999999999995</v>
      </c>
      <c r="I4040" s="10">
        <f t="shared" si="190"/>
        <v>4.1748150272797886E-2</v>
      </c>
      <c r="J4040" t="str">
        <f>_xlfn.XLOOKUP(A4040,Product_Details!$A:$A,Product_Details!$G:$G,"mens")</f>
        <v>Womens</v>
      </c>
      <c r="K4040">
        <f t="shared" si="191"/>
        <v>2511.6666666666665</v>
      </c>
    </row>
    <row r="4041" spans="1:11" ht="15">
      <c r="A4041" t="s">
        <v>38</v>
      </c>
      <c r="B4041">
        <v>5</v>
      </c>
      <c r="C4041">
        <v>17</v>
      </c>
      <c r="D4041" t="s">
        <v>33</v>
      </c>
      <c r="E4041" t="s">
        <v>663</v>
      </c>
      <c r="F4041" s="1">
        <v>3.4650462962962966E-2</v>
      </c>
      <c r="G4041">
        <f>_xlfn.XLOOKUP($A4041,Product_pricing!$B:$B,Product_pricing!$C:$C)</f>
        <v>54</v>
      </c>
      <c r="H4041">
        <f t="shared" si="189"/>
        <v>224.1</v>
      </c>
      <c r="I4041" s="10">
        <f t="shared" si="190"/>
        <v>0.19775439602904266</v>
      </c>
      <c r="J4041" t="str">
        <f>_xlfn.XLOOKUP(A4041,Product_Details!$A:$A,Product_Details!$G:$G,"mens")</f>
        <v>Womens</v>
      </c>
      <c r="K4041">
        <f t="shared" si="191"/>
        <v>2511.6666666666665</v>
      </c>
    </row>
    <row r="4042" spans="1:11" ht="15">
      <c r="A4042" t="s">
        <v>41</v>
      </c>
      <c r="B4042">
        <v>2</v>
      </c>
      <c r="C4042">
        <v>17</v>
      </c>
      <c r="D4042" t="s">
        <v>33</v>
      </c>
      <c r="E4042" t="s">
        <v>663</v>
      </c>
      <c r="F4042" s="1">
        <v>3.4650462962962966E-2</v>
      </c>
      <c r="G4042">
        <f>_xlfn.XLOOKUP($A4042,Product_pricing!$B:$B,Product_pricing!$C:$C)</f>
        <v>10</v>
      </c>
      <c r="H4042">
        <f t="shared" si="189"/>
        <v>16.599999999999998</v>
      </c>
      <c r="I4042" s="10">
        <f t="shared" si="190"/>
        <v>1.4648473779929085E-2</v>
      </c>
      <c r="J4042" t="str">
        <f>_xlfn.XLOOKUP(A4042,Product_Details!$A:$A,Product_Details!$G:$G,"mens")</f>
        <v>Mens</v>
      </c>
      <c r="K4042">
        <f t="shared" si="191"/>
        <v>1890</v>
      </c>
    </row>
    <row r="4043" spans="1:11" ht="15">
      <c r="A4043" t="s">
        <v>31</v>
      </c>
      <c r="B4043">
        <v>1</v>
      </c>
      <c r="C4043">
        <v>17</v>
      </c>
      <c r="D4043" t="s">
        <v>33</v>
      </c>
      <c r="E4043" t="s">
        <v>663</v>
      </c>
      <c r="F4043" s="1">
        <v>3.4650462962962966E-2</v>
      </c>
      <c r="G4043">
        <f>_xlfn.XLOOKUP($A4043,Product_pricing!$B:$B,Product_pricing!$C:$C)</f>
        <v>57</v>
      </c>
      <c r="H4043">
        <f t="shared" si="189"/>
        <v>47.309999999999995</v>
      </c>
      <c r="I4043" s="10">
        <f t="shared" si="190"/>
        <v>4.1748150272797886E-2</v>
      </c>
      <c r="J4043" t="str">
        <f>_xlfn.XLOOKUP(A4043,Product_Details!$A:$A,Product_Details!$G:$G,"mens")</f>
        <v>Mens</v>
      </c>
      <c r="K4043">
        <f t="shared" si="191"/>
        <v>1890</v>
      </c>
    </row>
    <row r="4044" spans="1:11" ht="15">
      <c r="A4044" t="s">
        <v>26</v>
      </c>
      <c r="B4044">
        <v>1</v>
      </c>
      <c r="C4044">
        <v>17</v>
      </c>
      <c r="D4044" t="s">
        <v>33</v>
      </c>
      <c r="E4044" t="s">
        <v>663</v>
      </c>
      <c r="F4044" s="1">
        <v>3.4650462962962966E-2</v>
      </c>
      <c r="G4044">
        <f>_xlfn.XLOOKUP($A4044,Product_pricing!$B:$B,Product_pricing!$C:$C)</f>
        <v>17</v>
      </c>
      <c r="H4044">
        <f t="shared" si="189"/>
        <v>14.11</v>
      </c>
      <c r="I4044" s="10">
        <f t="shared" si="190"/>
        <v>1.2451202712939723E-2</v>
      </c>
      <c r="J4044" t="str">
        <f>_xlfn.XLOOKUP(A4044,Product_Details!$A:$A,Product_Details!$G:$G,"mens")</f>
        <v>Mens</v>
      </c>
      <c r="K4044">
        <f t="shared" si="191"/>
        <v>1890</v>
      </c>
    </row>
    <row r="4045" spans="1:11" ht="15">
      <c r="A4045" t="s">
        <v>27</v>
      </c>
      <c r="B4045">
        <v>5</v>
      </c>
      <c r="C4045">
        <v>17</v>
      </c>
      <c r="D4045" t="s">
        <v>33</v>
      </c>
      <c r="E4045" t="s">
        <v>663</v>
      </c>
      <c r="F4045" s="1">
        <v>3.4650462962962966E-2</v>
      </c>
      <c r="G4045">
        <f>_xlfn.XLOOKUP($A4045,Product_pricing!$B:$B,Product_pricing!$C:$C)</f>
        <v>29</v>
      </c>
      <c r="H4045">
        <f t="shared" si="189"/>
        <v>120.35</v>
      </c>
      <c r="I4045" s="10">
        <f t="shared" si="190"/>
        <v>0.10620143490448587</v>
      </c>
      <c r="J4045" t="str">
        <f>_xlfn.XLOOKUP(A4045,Product_Details!$A:$A,Product_Details!$G:$G,"mens")</f>
        <v>Mens</v>
      </c>
      <c r="K4045">
        <f t="shared" si="191"/>
        <v>1890</v>
      </c>
    </row>
    <row r="4046" spans="1:11" ht="15">
      <c r="A4046" t="s">
        <v>22</v>
      </c>
      <c r="B4046">
        <v>2</v>
      </c>
      <c r="C4046">
        <v>23</v>
      </c>
      <c r="D4046" t="s">
        <v>33</v>
      </c>
      <c r="E4046" t="s">
        <v>664</v>
      </c>
      <c r="F4046" s="1">
        <v>2.3038194444444441E-2</v>
      </c>
      <c r="G4046">
        <f>_xlfn.XLOOKUP($A4046,Product_pricing!$B:$B,Product_pricing!$C:$C)</f>
        <v>13</v>
      </c>
      <c r="H4046">
        <f t="shared" si="189"/>
        <v>20.02</v>
      </c>
      <c r="I4046" s="10">
        <f t="shared" si="190"/>
        <v>1.7666412353866283E-2</v>
      </c>
      <c r="J4046" t="str">
        <f>_xlfn.XLOOKUP(A4046,Product_Details!$A:$A,Product_Details!$G:$G,"mens")</f>
        <v>Womens</v>
      </c>
      <c r="K4046">
        <f t="shared" si="191"/>
        <v>1883.75</v>
      </c>
    </row>
    <row r="4047" spans="1:11" ht="15">
      <c r="A4047" t="s">
        <v>36</v>
      </c>
      <c r="B4047">
        <v>3</v>
      </c>
      <c r="C4047">
        <v>23</v>
      </c>
      <c r="D4047" t="s">
        <v>33</v>
      </c>
      <c r="E4047" t="s">
        <v>664</v>
      </c>
      <c r="F4047" s="1">
        <v>2.3038194444444441E-2</v>
      </c>
      <c r="G4047">
        <f>_xlfn.XLOOKUP($A4047,Product_pricing!$B:$B,Product_pricing!$C:$C)</f>
        <v>23</v>
      </c>
      <c r="H4047">
        <f t="shared" si="189"/>
        <v>53.13</v>
      </c>
      <c r="I4047" s="10">
        <f t="shared" si="190"/>
        <v>4.688394047756822E-2</v>
      </c>
      <c r="J4047" t="str">
        <f>_xlfn.XLOOKUP(A4047,Product_Details!$A:$A,Product_Details!$G:$G,"mens")</f>
        <v>Womens</v>
      </c>
      <c r="K4047">
        <f t="shared" si="191"/>
        <v>1883.75</v>
      </c>
    </row>
    <row r="4048" spans="1:11" ht="15">
      <c r="A4048" t="s">
        <v>30</v>
      </c>
      <c r="B4048">
        <v>2</v>
      </c>
      <c r="C4048">
        <v>23</v>
      </c>
      <c r="D4048" t="s">
        <v>33</v>
      </c>
      <c r="E4048" t="s">
        <v>664</v>
      </c>
      <c r="F4048" s="1">
        <v>2.3038194444444441E-2</v>
      </c>
      <c r="G4048">
        <f>_xlfn.XLOOKUP($A4048,Product_pricing!$B:$B,Product_pricing!$C:$C)</f>
        <v>19</v>
      </c>
      <c r="H4048">
        <f t="shared" si="189"/>
        <v>29.26</v>
      </c>
      <c r="I4048" s="10">
        <f t="shared" si="190"/>
        <v>2.58201411325738E-2</v>
      </c>
      <c r="J4048" t="str">
        <f>_xlfn.XLOOKUP(A4048,Product_Details!$A:$A,Product_Details!$G:$G,"mens")</f>
        <v>Womens</v>
      </c>
      <c r="K4048">
        <f t="shared" si="191"/>
        <v>1883.75</v>
      </c>
    </row>
    <row r="4049" spans="1:11" ht="15">
      <c r="A4049" t="s">
        <v>38</v>
      </c>
      <c r="B4049">
        <v>5</v>
      </c>
      <c r="C4049">
        <v>23</v>
      </c>
      <c r="D4049" t="s">
        <v>33</v>
      </c>
      <c r="E4049" t="s">
        <v>664</v>
      </c>
      <c r="F4049" s="1">
        <v>2.3038194444444441E-2</v>
      </c>
      <c r="G4049">
        <f>_xlfn.XLOOKUP($A4049,Product_pricing!$B:$B,Product_pricing!$C:$C)</f>
        <v>54</v>
      </c>
      <c r="H4049">
        <f t="shared" si="189"/>
        <v>207.9</v>
      </c>
      <c r="I4049" s="10">
        <f t="shared" si="190"/>
        <v>0.1834588975209191</v>
      </c>
      <c r="J4049" t="str">
        <f>_xlfn.XLOOKUP(A4049,Product_Details!$A:$A,Product_Details!$G:$G,"mens")</f>
        <v>Womens</v>
      </c>
      <c r="K4049">
        <f t="shared" si="191"/>
        <v>1883.75</v>
      </c>
    </row>
    <row r="4050" spans="1:11" ht="15">
      <c r="A4050" t="s">
        <v>25</v>
      </c>
      <c r="B4050">
        <v>4</v>
      </c>
      <c r="C4050">
        <v>23</v>
      </c>
      <c r="D4050" t="s">
        <v>33</v>
      </c>
      <c r="E4050" t="s">
        <v>664</v>
      </c>
      <c r="F4050" s="1">
        <v>2.3038194444444441E-2</v>
      </c>
      <c r="G4050">
        <f>_xlfn.XLOOKUP($A4050,Product_pricing!$B:$B,Product_pricing!$C:$C)</f>
        <v>40</v>
      </c>
      <c r="H4050">
        <f t="shared" si="189"/>
        <v>123.2</v>
      </c>
      <c r="I4050" s="10">
        <f t="shared" si="190"/>
        <v>0.10871638371610021</v>
      </c>
      <c r="J4050" t="str">
        <f>_xlfn.XLOOKUP(A4050,Product_Details!$A:$A,Product_Details!$G:$G,"mens")</f>
        <v>Mens</v>
      </c>
      <c r="K4050">
        <f t="shared" si="191"/>
        <v>3780</v>
      </c>
    </row>
    <row r="4051" spans="1:11" ht="15">
      <c r="A4051" t="s">
        <v>27</v>
      </c>
      <c r="B4051">
        <v>2</v>
      </c>
      <c r="C4051">
        <v>23</v>
      </c>
      <c r="D4051" t="s">
        <v>33</v>
      </c>
      <c r="E4051" t="s">
        <v>664</v>
      </c>
      <c r="F4051" s="1">
        <v>2.3038194444444441E-2</v>
      </c>
      <c r="G4051">
        <f>_xlfn.XLOOKUP($A4051,Product_pricing!$B:$B,Product_pricing!$C:$C)</f>
        <v>29</v>
      </c>
      <c r="H4051">
        <f t="shared" si="189"/>
        <v>44.660000000000004</v>
      </c>
      <c r="I4051" s="10">
        <f t="shared" si="190"/>
        <v>3.940968909708633E-2</v>
      </c>
      <c r="J4051" t="str">
        <f>_xlfn.XLOOKUP(A4051,Product_Details!$A:$A,Product_Details!$G:$G,"mens")</f>
        <v>Mens</v>
      </c>
      <c r="K4051">
        <f t="shared" si="191"/>
        <v>3780</v>
      </c>
    </row>
    <row r="4052" spans="1:11" ht="15">
      <c r="A4052" t="s">
        <v>35</v>
      </c>
      <c r="B4052">
        <v>3</v>
      </c>
      <c r="C4052">
        <v>4</v>
      </c>
      <c r="D4052" t="s">
        <v>33</v>
      </c>
      <c r="E4052" s="2" t="s">
        <v>665</v>
      </c>
      <c r="F4052" s="1">
        <v>2.6649305555555555E-2</v>
      </c>
      <c r="G4052">
        <f>_xlfn.XLOOKUP($A4052,Product_pricing!$B:$B,Product_pricing!$C:$C)</f>
        <v>32</v>
      </c>
      <c r="H4052">
        <f t="shared" si="189"/>
        <v>92.16</v>
      </c>
      <c r="I4052" s="10">
        <f t="shared" si="190"/>
        <v>8.1325502623991838E-2</v>
      </c>
      <c r="J4052" t="str">
        <f>_xlfn.XLOOKUP(A4052,Product_Details!$A:$A,Product_Details!$G:$G,"mens")</f>
        <v>Womens</v>
      </c>
      <c r="K4052">
        <f t="shared" si="191"/>
        <v>1883.75</v>
      </c>
    </row>
    <row r="4053" spans="1:11" ht="15">
      <c r="A4053" t="s">
        <v>29</v>
      </c>
      <c r="B4053">
        <v>3</v>
      </c>
      <c r="C4053">
        <v>4</v>
      </c>
      <c r="D4053" t="s">
        <v>33</v>
      </c>
      <c r="E4053" s="2" t="s">
        <v>665</v>
      </c>
      <c r="F4053" s="1">
        <v>2.6649305555555555E-2</v>
      </c>
      <c r="G4053">
        <f>_xlfn.XLOOKUP($A4053,Product_pricing!$B:$B,Product_pricing!$C:$C)</f>
        <v>10</v>
      </c>
      <c r="H4053">
        <f t="shared" si="189"/>
        <v>28.799999999999997</v>
      </c>
      <c r="I4053" s="10">
        <f t="shared" si="190"/>
        <v>2.541421956999745E-2</v>
      </c>
      <c r="J4053" t="str">
        <f>_xlfn.XLOOKUP(A4053,Product_Details!$A:$A,Product_Details!$G:$G,"mens")</f>
        <v>Womens</v>
      </c>
      <c r="K4053">
        <f t="shared" si="191"/>
        <v>1883.75</v>
      </c>
    </row>
    <row r="4054" spans="1:11" ht="15">
      <c r="A4054" t="s">
        <v>30</v>
      </c>
      <c r="B4054">
        <v>2</v>
      </c>
      <c r="C4054">
        <v>4</v>
      </c>
      <c r="D4054" t="s">
        <v>33</v>
      </c>
      <c r="E4054" s="2" t="s">
        <v>665</v>
      </c>
      <c r="F4054" s="1">
        <v>2.6649305555555555E-2</v>
      </c>
      <c r="G4054">
        <f>_xlfn.XLOOKUP($A4054,Product_pricing!$B:$B,Product_pricing!$C:$C)</f>
        <v>19</v>
      </c>
      <c r="H4054">
        <f t="shared" si="189"/>
        <v>36.479999999999997</v>
      </c>
      <c r="I4054" s="10">
        <f t="shared" si="190"/>
        <v>3.219134478866343E-2</v>
      </c>
      <c r="J4054" t="str">
        <f>_xlfn.XLOOKUP(A4054,Product_Details!$A:$A,Product_Details!$G:$G,"mens")</f>
        <v>Womens</v>
      </c>
      <c r="K4054">
        <f t="shared" si="191"/>
        <v>1883.75</v>
      </c>
    </row>
    <row r="4055" spans="1:11" ht="15">
      <c r="A4055" t="s">
        <v>38</v>
      </c>
      <c r="B4055">
        <v>3</v>
      </c>
      <c r="C4055">
        <v>4</v>
      </c>
      <c r="D4055" t="s">
        <v>33</v>
      </c>
      <c r="E4055" s="2" t="s">
        <v>665</v>
      </c>
      <c r="F4055" s="1">
        <v>2.6649305555555555E-2</v>
      </c>
      <c r="G4055">
        <f>_xlfn.XLOOKUP($A4055,Product_pricing!$B:$B,Product_pricing!$C:$C)</f>
        <v>54</v>
      </c>
      <c r="H4055">
        <f t="shared" si="189"/>
        <v>155.51999999999998</v>
      </c>
      <c r="I4055" s="10">
        <f t="shared" si="190"/>
        <v>0.13723678567798622</v>
      </c>
      <c r="J4055" t="str">
        <f>_xlfn.XLOOKUP(A4055,Product_Details!$A:$A,Product_Details!$G:$G,"mens")</f>
        <v>Womens</v>
      </c>
      <c r="K4055">
        <f t="shared" si="191"/>
        <v>1883.75</v>
      </c>
    </row>
    <row r="4056" spans="1:11" ht="15">
      <c r="A4056" t="s">
        <v>25</v>
      </c>
      <c r="B4056">
        <v>5</v>
      </c>
      <c r="C4056">
        <v>4</v>
      </c>
      <c r="D4056" t="s">
        <v>33</v>
      </c>
      <c r="E4056" s="2" t="s">
        <v>665</v>
      </c>
      <c r="F4056" s="1">
        <v>2.6649305555555555E-2</v>
      </c>
      <c r="G4056">
        <f>_xlfn.XLOOKUP($A4056,Product_pricing!$B:$B,Product_pricing!$C:$C)</f>
        <v>40</v>
      </c>
      <c r="H4056">
        <f t="shared" si="189"/>
        <v>192</v>
      </c>
      <c r="I4056" s="10">
        <f t="shared" si="190"/>
        <v>0.16942813046664967</v>
      </c>
      <c r="J4056" t="str">
        <f>_xlfn.XLOOKUP(A4056,Product_Details!$A:$A,Product_Details!$G:$G,"mens")</f>
        <v>Mens</v>
      </c>
      <c r="K4056">
        <f t="shared" si="191"/>
        <v>2520</v>
      </c>
    </row>
    <row r="4057" spans="1:11" ht="15">
      <c r="A4057" t="s">
        <v>31</v>
      </c>
      <c r="B4057">
        <v>1</v>
      </c>
      <c r="C4057">
        <v>4</v>
      </c>
      <c r="D4057" t="s">
        <v>33</v>
      </c>
      <c r="E4057" s="2" t="s">
        <v>665</v>
      </c>
      <c r="F4057" s="1">
        <v>2.6649305555555555E-2</v>
      </c>
      <c r="G4057">
        <f>_xlfn.XLOOKUP($A4057,Product_pricing!$B:$B,Product_pricing!$C:$C)</f>
        <v>57</v>
      </c>
      <c r="H4057">
        <f t="shared" si="189"/>
        <v>54.72</v>
      </c>
      <c r="I4057" s="10">
        <f t="shared" si="190"/>
        <v>4.8287017182995155E-2</v>
      </c>
      <c r="J4057" t="str">
        <f>_xlfn.XLOOKUP(A4057,Product_Details!$A:$A,Product_Details!$G:$G,"mens")</f>
        <v>Mens</v>
      </c>
      <c r="K4057">
        <f t="shared" si="191"/>
        <v>2520</v>
      </c>
    </row>
    <row r="4058" spans="1:11" ht="15">
      <c r="A4058" t="s">
        <v>32</v>
      </c>
      <c r="B4058">
        <v>1</v>
      </c>
      <c r="C4058">
        <v>4</v>
      </c>
      <c r="D4058" t="s">
        <v>33</v>
      </c>
      <c r="E4058" s="2" t="s">
        <v>665</v>
      </c>
      <c r="F4058" s="1">
        <v>2.6649305555555555E-2</v>
      </c>
      <c r="G4058">
        <f>_xlfn.XLOOKUP($A4058,Product_pricing!$B:$B,Product_pricing!$C:$C)</f>
        <v>36</v>
      </c>
      <c r="H4058">
        <f t="shared" si="189"/>
        <v>34.56</v>
      </c>
      <c r="I4058" s="10">
        <f t="shared" si="190"/>
        <v>3.0497063483996941E-2</v>
      </c>
      <c r="J4058" t="str">
        <f>_xlfn.XLOOKUP(A4058,Product_Details!$A:$A,Product_Details!$G:$G,"mens")</f>
        <v>Mens</v>
      </c>
      <c r="K4058">
        <f t="shared" si="191"/>
        <v>2520</v>
      </c>
    </row>
    <row r="4059" spans="1:11" ht="15">
      <c r="A4059" t="s">
        <v>35</v>
      </c>
      <c r="B4059">
        <v>1</v>
      </c>
      <c r="C4059">
        <v>1</v>
      </c>
      <c r="D4059" t="s">
        <v>33</v>
      </c>
      <c r="E4059" t="s">
        <v>666</v>
      </c>
      <c r="F4059" s="1">
        <v>1.2766203703703705E-3</v>
      </c>
      <c r="G4059">
        <f>_xlfn.XLOOKUP($A4059,Product_pricing!$B:$B,Product_pricing!$C:$C)</f>
        <v>32</v>
      </c>
      <c r="H4059">
        <f t="shared" si="189"/>
        <v>31.68</v>
      </c>
      <c r="I4059" s="10">
        <f t="shared" si="190"/>
        <v>2.7955641526997192E-2</v>
      </c>
      <c r="J4059" t="str">
        <f>_xlfn.XLOOKUP(A4059,Product_Details!$A:$A,Product_Details!$G:$G,"mens")</f>
        <v>Womens</v>
      </c>
      <c r="K4059">
        <f t="shared" si="191"/>
        <v>3767.5</v>
      </c>
    </row>
    <row r="4060" spans="1:11" ht="15">
      <c r="A4060" t="s">
        <v>38</v>
      </c>
      <c r="B4060">
        <v>1</v>
      </c>
      <c r="C4060">
        <v>1</v>
      </c>
      <c r="D4060" t="s">
        <v>33</v>
      </c>
      <c r="E4060" t="s">
        <v>666</v>
      </c>
      <c r="F4060" s="1">
        <v>1.2766203703703705E-3</v>
      </c>
      <c r="G4060">
        <f>_xlfn.XLOOKUP($A4060,Product_pricing!$B:$B,Product_pricing!$C:$C)</f>
        <v>54</v>
      </c>
      <c r="H4060">
        <f t="shared" si="189"/>
        <v>53.46</v>
      </c>
      <c r="I4060" s="10">
        <f t="shared" si="190"/>
        <v>4.717514507680777E-2</v>
      </c>
      <c r="J4060" t="str">
        <f>_xlfn.XLOOKUP(A4060,Product_Details!$A:$A,Product_Details!$G:$G,"mens")</f>
        <v>Womens</v>
      </c>
      <c r="K4060">
        <f t="shared" si="191"/>
        <v>3767.5</v>
      </c>
    </row>
    <row r="4061" spans="1:11" ht="15">
      <c r="A4061" t="s">
        <v>25</v>
      </c>
      <c r="B4061">
        <v>1</v>
      </c>
      <c r="C4061">
        <v>1</v>
      </c>
      <c r="D4061" t="s">
        <v>33</v>
      </c>
      <c r="E4061" t="s">
        <v>666</v>
      </c>
      <c r="F4061" s="1">
        <v>1.2766203703703705E-3</v>
      </c>
      <c r="G4061">
        <f>_xlfn.XLOOKUP($A4061,Product_pricing!$B:$B,Product_pricing!$C:$C)</f>
        <v>40</v>
      </c>
      <c r="H4061">
        <f t="shared" si="189"/>
        <v>39.6</v>
      </c>
      <c r="I4061" s="10">
        <f t="shared" si="190"/>
        <v>3.4944551908746499E-2</v>
      </c>
      <c r="J4061" t="str">
        <f>_xlfn.XLOOKUP(A4061,Product_Details!$A:$A,Product_Details!$G:$G,"mens")</f>
        <v>Mens</v>
      </c>
      <c r="K4061">
        <f t="shared" si="191"/>
        <v>2520</v>
      </c>
    </row>
    <row r="4062" spans="1:11" ht="15">
      <c r="A4062" t="s">
        <v>32</v>
      </c>
      <c r="B4062">
        <v>2</v>
      </c>
      <c r="C4062">
        <v>1</v>
      </c>
      <c r="D4062" t="s">
        <v>33</v>
      </c>
      <c r="E4062" t="s">
        <v>666</v>
      </c>
      <c r="F4062" s="1">
        <v>1.2766203703703705E-3</v>
      </c>
      <c r="G4062">
        <f>_xlfn.XLOOKUP($A4062,Product_pricing!$B:$B,Product_pricing!$C:$C)</f>
        <v>36</v>
      </c>
      <c r="H4062">
        <f t="shared" si="189"/>
        <v>71.28</v>
      </c>
      <c r="I4062" s="10">
        <f t="shared" si="190"/>
        <v>6.2900193435743684E-2</v>
      </c>
      <c r="J4062" t="str">
        <f>_xlfn.XLOOKUP(A4062,Product_Details!$A:$A,Product_Details!$G:$G,"mens")</f>
        <v>Mens</v>
      </c>
      <c r="K4062">
        <f t="shared" si="191"/>
        <v>2520</v>
      </c>
    </row>
    <row r="4063" spans="1:11" ht="15">
      <c r="A4063" t="s">
        <v>26</v>
      </c>
      <c r="B4063">
        <v>2</v>
      </c>
      <c r="C4063">
        <v>1</v>
      </c>
      <c r="D4063" t="s">
        <v>33</v>
      </c>
      <c r="E4063" t="s">
        <v>666</v>
      </c>
      <c r="F4063" s="1">
        <v>1.2766203703703705E-3</v>
      </c>
      <c r="G4063">
        <f>_xlfn.XLOOKUP($A4063,Product_pricing!$B:$B,Product_pricing!$C:$C)</f>
        <v>17</v>
      </c>
      <c r="H4063">
        <f t="shared" si="189"/>
        <v>33.659999999999997</v>
      </c>
      <c r="I4063" s="10">
        <f t="shared" si="190"/>
        <v>2.9702869122434517E-2</v>
      </c>
      <c r="J4063" t="str">
        <f>_xlfn.XLOOKUP(A4063,Product_Details!$A:$A,Product_Details!$G:$G,"mens")</f>
        <v>Mens</v>
      </c>
      <c r="K4063">
        <f t="shared" si="191"/>
        <v>2520</v>
      </c>
    </row>
    <row r="4064" spans="1:11" ht="15">
      <c r="A4064" t="s">
        <v>35</v>
      </c>
      <c r="B4064">
        <v>4</v>
      </c>
      <c r="C4064">
        <v>16</v>
      </c>
      <c r="D4064" t="s">
        <v>23</v>
      </c>
      <c r="E4064" t="s">
        <v>667</v>
      </c>
      <c r="F4064" s="1">
        <v>3.1266203703703706E-2</v>
      </c>
      <c r="G4064">
        <f>_xlfn.XLOOKUP($A4064,Product_pricing!$B:$B,Product_pricing!$C:$C)</f>
        <v>32</v>
      </c>
      <c r="H4064">
        <f t="shared" si="189"/>
        <v>107.52</v>
      </c>
      <c r="I4064" s="10">
        <f t="shared" si="190"/>
        <v>9.4879753061323818E-2</v>
      </c>
      <c r="J4064" t="str">
        <f>_xlfn.XLOOKUP(A4064,Product_Details!$A:$A,Product_Details!$G:$G,"mens")</f>
        <v>Womens</v>
      </c>
      <c r="K4064">
        <f t="shared" si="191"/>
        <v>1507</v>
      </c>
    </row>
    <row r="4065" spans="1:11" ht="15">
      <c r="A4065" t="s">
        <v>29</v>
      </c>
      <c r="B4065">
        <v>5</v>
      </c>
      <c r="C4065">
        <v>16</v>
      </c>
      <c r="D4065" t="s">
        <v>23</v>
      </c>
      <c r="E4065" t="s">
        <v>667</v>
      </c>
      <c r="F4065" s="1">
        <v>3.1266203703703706E-2</v>
      </c>
      <c r="G4065">
        <f>_xlfn.XLOOKUP($A4065,Product_pricing!$B:$B,Product_pricing!$C:$C)</f>
        <v>10</v>
      </c>
      <c r="H4065">
        <f t="shared" si="189"/>
        <v>42</v>
      </c>
      <c r="I4065" s="10">
        <f t="shared" si="190"/>
        <v>3.7062403539579611E-2</v>
      </c>
      <c r="J4065" t="str">
        <f>_xlfn.XLOOKUP(A4065,Product_Details!$A:$A,Product_Details!$G:$G,"mens")</f>
        <v>Womens</v>
      </c>
      <c r="K4065">
        <f t="shared" si="191"/>
        <v>1507</v>
      </c>
    </row>
    <row r="4066" spans="1:11" ht="15">
      <c r="A4066" t="s">
        <v>36</v>
      </c>
      <c r="B4066">
        <v>5</v>
      </c>
      <c r="C4066">
        <v>16</v>
      </c>
      <c r="D4066" t="s">
        <v>23</v>
      </c>
      <c r="E4066" t="s">
        <v>667</v>
      </c>
      <c r="F4066" s="1">
        <v>3.1266203703703706E-2</v>
      </c>
      <c r="G4066">
        <f>_xlfn.XLOOKUP($A4066,Product_pricing!$B:$B,Product_pricing!$C:$C)</f>
        <v>23</v>
      </c>
      <c r="H4066">
        <f t="shared" si="189"/>
        <v>96.6</v>
      </c>
      <c r="I4066" s="10">
        <f t="shared" si="190"/>
        <v>8.5243528141033115E-2</v>
      </c>
      <c r="J4066" t="str">
        <f>_xlfn.XLOOKUP(A4066,Product_Details!$A:$A,Product_Details!$G:$G,"mens")</f>
        <v>Womens</v>
      </c>
      <c r="K4066">
        <f t="shared" si="191"/>
        <v>1507</v>
      </c>
    </row>
    <row r="4067" spans="1:11" ht="15">
      <c r="A4067" t="s">
        <v>30</v>
      </c>
      <c r="B4067">
        <v>4</v>
      </c>
      <c r="C4067">
        <v>16</v>
      </c>
      <c r="D4067" t="s">
        <v>23</v>
      </c>
      <c r="E4067" t="s">
        <v>667</v>
      </c>
      <c r="F4067" s="1">
        <v>3.1266203703703706E-2</v>
      </c>
      <c r="G4067">
        <f>_xlfn.XLOOKUP($A4067,Product_pricing!$B:$B,Product_pricing!$C:$C)</f>
        <v>19</v>
      </c>
      <c r="H4067">
        <f t="shared" si="189"/>
        <v>63.839999999999996</v>
      </c>
      <c r="I4067" s="10">
        <f t="shared" si="190"/>
        <v>5.6334853380161011E-2</v>
      </c>
      <c r="J4067" t="str">
        <f>_xlfn.XLOOKUP(A4067,Product_Details!$A:$A,Product_Details!$G:$G,"mens")</f>
        <v>Womens</v>
      </c>
      <c r="K4067">
        <f t="shared" si="191"/>
        <v>1507</v>
      </c>
    </row>
    <row r="4068" spans="1:11" ht="15">
      <c r="A4068" t="s">
        <v>38</v>
      </c>
      <c r="B4068">
        <v>2</v>
      </c>
      <c r="C4068">
        <v>16</v>
      </c>
      <c r="D4068" t="s">
        <v>23</v>
      </c>
      <c r="E4068" t="s">
        <v>667</v>
      </c>
      <c r="F4068" s="1">
        <v>3.1266203703703706E-2</v>
      </c>
      <c r="G4068">
        <f>_xlfn.XLOOKUP($A4068,Product_pricing!$B:$B,Product_pricing!$C:$C)</f>
        <v>54</v>
      </c>
      <c r="H4068">
        <f t="shared" si="189"/>
        <v>90.72</v>
      </c>
      <c r="I4068" s="10">
        <f t="shared" si="190"/>
        <v>8.0054791645491966E-2</v>
      </c>
      <c r="J4068" t="str">
        <f>_xlfn.XLOOKUP(A4068,Product_Details!$A:$A,Product_Details!$G:$G,"mens")</f>
        <v>Womens</v>
      </c>
      <c r="K4068">
        <f t="shared" si="191"/>
        <v>1507</v>
      </c>
    </row>
    <row r="4069" spans="1:11" ht="15">
      <c r="A4069" t="s">
        <v>22</v>
      </c>
      <c r="B4069">
        <v>1</v>
      </c>
      <c r="C4069">
        <v>18</v>
      </c>
      <c r="D4069" t="s">
        <v>23</v>
      </c>
      <c r="E4069" t="s">
        <v>668</v>
      </c>
      <c r="F4069" s="1">
        <v>2.1517361111111109E-2</v>
      </c>
      <c r="G4069">
        <f>_xlfn.XLOOKUP($A4069,Product_pricing!$B:$B,Product_pricing!$C:$C)</f>
        <v>13</v>
      </c>
      <c r="H4069">
        <f t="shared" si="189"/>
        <v>10.66</v>
      </c>
      <c r="I4069" s="10">
        <f t="shared" si="190"/>
        <v>9.4067909936171121E-3</v>
      </c>
      <c r="J4069" t="str">
        <f>_xlfn.XLOOKUP(A4069,Product_Details!$A:$A,Product_Details!$G:$G,"mens")</f>
        <v>Womens</v>
      </c>
      <c r="K4069">
        <f t="shared" si="191"/>
        <v>2511.6666666666665</v>
      </c>
    </row>
    <row r="4070" spans="1:11" ht="15">
      <c r="A4070" t="s">
        <v>30</v>
      </c>
      <c r="B4070">
        <v>5</v>
      </c>
      <c r="C4070">
        <v>18</v>
      </c>
      <c r="D4070" t="s">
        <v>23</v>
      </c>
      <c r="E4070" t="s">
        <v>668</v>
      </c>
      <c r="F4070" s="1">
        <v>2.1517361111111109E-2</v>
      </c>
      <c r="G4070">
        <f>_xlfn.XLOOKUP($A4070,Product_pricing!$B:$B,Product_pricing!$C:$C)</f>
        <v>19</v>
      </c>
      <c r="H4070">
        <f t="shared" si="189"/>
        <v>77.900000000000006</v>
      </c>
      <c r="I4070" s="10">
        <f t="shared" si="190"/>
        <v>6.8741934184125053E-2</v>
      </c>
      <c r="J4070" t="str">
        <f>_xlfn.XLOOKUP(A4070,Product_Details!$A:$A,Product_Details!$G:$G,"mens")</f>
        <v>Womens</v>
      </c>
      <c r="K4070">
        <f t="shared" si="191"/>
        <v>2511.6666666666665</v>
      </c>
    </row>
    <row r="4071" spans="1:11" ht="15">
      <c r="A4071" t="s">
        <v>38</v>
      </c>
      <c r="B4071">
        <v>2</v>
      </c>
      <c r="C4071">
        <v>18</v>
      </c>
      <c r="D4071" t="s">
        <v>23</v>
      </c>
      <c r="E4071" t="s">
        <v>668</v>
      </c>
      <c r="F4071" s="1">
        <v>2.1517361111111109E-2</v>
      </c>
      <c r="G4071">
        <f>_xlfn.XLOOKUP($A4071,Product_pricing!$B:$B,Product_pricing!$C:$C)</f>
        <v>54</v>
      </c>
      <c r="H4071">
        <f t="shared" si="189"/>
        <v>88.56</v>
      </c>
      <c r="I4071" s="10">
        <f t="shared" si="190"/>
        <v>7.814872517774217E-2</v>
      </c>
      <c r="J4071" t="str">
        <f>_xlfn.XLOOKUP(A4071,Product_Details!$A:$A,Product_Details!$G:$G,"mens")</f>
        <v>Womens</v>
      </c>
      <c r="K4071">
        <f t="shared" si="191"/>
        <v>2511.6666666666665</v>
      </c>
    </row>
    <row r="4072" spans="1:11" ht="15">
      <c r="A4072" t="s">
        <v>31</v>
      </c>
      <c r="B4072">
        <v>1</v>
      </c>
      <c r="C4072">
        <v>18</v>
      </c>
      <c r="D4072" t="s">
        <v>23</v>
      </c>
      <c r="E4072" t="s">
        <v>668</v>
      </c>
      <c r="F4072" s="1">
        <v>2.1517361111111109E-2</v>
      </c>
      <c r="G4072">
        <f>_xlfn.XLOOKUP($A4072,Product_pricing!$B:$B,Product_pricing!$C:$C)</f>
        <v>57</v>
      </c>
      <c r="H4072">
        <f t="shared" si="189"/>
        <v>46.74</v>
      </c>
      <c r="I4072" s="10">
        <f t="shared" si="190"/>
        <v>4.1245160510475033E-2</v>
      </c>
      <c r="J4072" t="str">
        <f>_xlfn.XLOOKUP(A4072,Product_Details!$A:$A,Product_Details!$G:$G,"mens")</f>
        <v>Mens</v>
      </c>
      <c r="K4072">
        <f t="shared" si="191"/>
        <v>7560</v>
      </c>
    </row>
    <row r="4073" spans="1:11" ht="15">
      <c r="A4073" t="s">
        <v>22</v>
      </c>
      <c r="B4073">
        <v>5</v>
      </c>
      <c r="C4073">
        <v>13</v>
      </c>
      <c r="D4073" t="s">
        <v>23</v>
      </c>
      <c r="E4073" s="2" t="s">
        <v>669</v>
      </c>
      <c r="F4073" s="1">
        <v>3.2534722222222222E-2</v>
      </c>
      <c r="G4073">
        <f>_xlfn.XLOOKUP($A4073,Product_pricing!$B:$B,Product_pricing!$C:$C)</f>
        <v>13</v>
      </c>
      <c r="H4073">
        <f t="shared" si="189"/>
        <v>56.55</v>
      </c>
      <c r="I4073" s="10">
        <f t="shared" si="190"/>
        <v>4.9901879051505407E-2</v>
      </c>
      <c r="J4073" t="str">
        <f>_xlfn.XLOOKUP(A4073,Product_Details!$A:$A,Product_Details!$G:$G,"mens")</f>
        <v>Womens</v>
      </c>
      <c r="K4073">
        <f t="shared" si="191"/>
        <v>1883.75</v>
      </c>
    </row>
    <row r="4074" spans="1:11" ht="15">
      <c r="A4074" t="s">
        <v>35</v>
      </c>
      <c r="B4074">
        <v>2</v>
      </c>
      <c r="C4074">
        <v>13</v>
      </c>
      <c r="D4074" t="s">
        <v>23</v>
      </c>
      <c r="E4074" s="2" t="s">
        <v>669</v>
      </c>
      <c r="F4074" s="1">
        <v>3.2534722222222222E-2</v>
      </c>
      <c r="G4074">
        <f>_xlfn.XLOOKUP($A4074,Product_pricing!$B:$B,Product_pricing!$C:$C)</f>
        <v>32</v>
      </c>
      <c r="H4074">
        <f t="shared" si="189"/>
        <v>55.68</v>
      </c>
      <c r="I4074" s="10">
        <f t="shared" si="190"/>
        <v>4.9134157835328408E-2</v>
      </c>
      <c r="J4074" t="str">
        <f>_xlfn.XLOOKUP(A4074,Product_Details!$A:$A,Product_Details!$G:$G,"mens")</f>
        <v>Womens</v>
      </c>
      <c r="K4074">
        <f t="shared" si="191"/>
        <v>1883.75</v>
      </c>
    </row>
    <row r="4075" spans="1:11" ht="15">
      <c r="A4075" t="s">
        <v>29</v>
      </c>
      <c r="B4075">
        <v>4</v>
      </c>
      <c r="C4075">
        <v>13</v>
      </c>
      <c r="D4075" t="s">
        <v>23</v>
      </c>
      <c r="E4075" s="2" t="s">
        <v>669</v>
      </c>
      <c r="F4075" s="1">
        <v>3.2534722222222222E-2</v>
      </c>
      <c r="G4075">
        <f>_xlfn.XLOOKUP($A4075,Product_pricing!$B:$B,Product_pricing!$C:$C)</f>
        <v>10</v>
      </c>
      <c r="H4075">
        <f t="shared" si="189"/>
        <v>34.799999999999997</v>
      </c>
      <c r="I4075" s="10">
        <f t="shared" si="190"/>
        <v>3.0708848647080247E-2</v>
      </c>
      <c r="J4075" t="str">
        <f>_xlfn.XLOOKUP(A4075,Product_Details!$A:$A,Product_Details!$G:$G,"mens")</f>
        <v>Womens</v>
      </c>
      <c r="K4075">
        <f t="shared" si="191"/>
        <v>1883.75</v>
      </c>
    </row>
    <row r="4076" spans="1:11" ht="15">
      <c r="A4076" t="s">
        <v>38</v>
      </c>
      <c r="B4076">
        <v>2</v>
      </c>
      <c r="C4076">
        <v>13</v>
      </c>
      <c r="D4076" t="s">
        <v>23</v>
      </c>
      <c r="E4076" s="2" t="s">
        <v>669</v>
      </c>
      <c r="F4076" s="1">
        <v>3.2534722222222222E-2</v>
      </c>
      <c r="G4076">
        <f>_xlfn.XLOOKUP($A4076,Product_pricing!$B:$B,Product_pricing!$C:$C)</f>
        <v>54</v>
      </c>
      <c r="H4076">
        <f t="shared" si="189"/>
        <v>93.96</v>
      </c>
      <c r="I4076" s="10">
        <f t="shared" si="190"/>
        <v>8.2913891347116672E-2</v>
      </c>
      <c r="J4076" t="str">
        <f>_xlfn.XLOOKUP(A4076,Product_Details!$A:$A,Product_Details!$G:$G,"mens")</f>
        <v>Womens</v>
      </c>
      <c r="K4076">
        <f t="shared" si="191"/>
        <v>1883.75</v>
      </c>
    </row>
    <row r="4077" spans="1:11" ht="15">
      <c r="A4077" t="s">
        <v>25</v>
      </c>
      <c r="B4077">
        <v>2</v>
      </c>
      <c r="C4077">
        <v>13</v>
      </c>
      <c r="D4077" t="s">
        <v>23</v>
      </c>
      <c r="E4077" s="2" t="s">
        <v>669</v>
      </c>
      <c r="F4077" s="1">
        <v>3.2534722222222222E-2</v>
      </c>
      <c r="G4077">
        <f>_xlfn.XLOOKUP($A4077,Product_pricing!$B:$B,Product_pricing!$C:$C)</f>
        <v>40</v>
      </c>
      <c r="H4077">
        <f t="shared" si="189"/>
        <v>69.599999999999994</v>
      </c>
      <c r="I4077" s="10">
        <f t="shared" si="190"/>
        <v>6.1417697294160495E-2</v>
      </c>
      <c r="J4077" t="str">
        <f>_xlfn.XLOOKUP(A4077,Product_Details!$A:$A,Product_Details!$G:$G,"mens")</f>
        <v>Mens</v>
      </c>
      <c r="K4077">
        <f t="shared" si="191"/>
        <v>2520</v>
      </c>
    </row>
    <row r="4078" spans="1:11" ht="15">
      <c r="A4078" t="s">
        <v>32</v>
      </c>
      <c r="B4078">
        <v>4</v>
      </c>
      <c r="C4078">
        <v>13</v>
      </c>
      <c r="D4078" t="s">
        <v>23</v>
      </c>
      <c r="E4078" s="2" t="s">
        <v>669</v>
      </c>
      <c r="F4078" s="1">
        <v>3.2534722222222222E-2</v>
      </c>
      <c r="G4078">
        <f>_xlfn.XLOOKUP($A4078,Product_pricing!$B:$B,Product_pricing!$C:$C)</f>
        <v>36</v>
      </c>
      <c r="H4078">
        <f t="shared" si="189"/>
        <v>125.28</v>
      </c>
      <c r="I4078" s="10">
        <f t="shared" si="190"/>
        <v>0.11055185512948891</v>
      </c>
      <c r="J4078" t="str">
        <f>_xlfn.XLOOKUP(A4078,Product_Details!$A:$A,Product_Details!$G:$G,"mens")</f>
        <v>Mens</v>
      </c>
      <c r="K4078">
        <f t="shared" si="191"/>
        <v>2520</v>
      </c>
    </row>
    <row r="4079" spans="1:11" ht="15">
      <c r="A4079" t="s">
        <v>26</v>
      </c>
      <c r="B4079">
        <v>5</v>
      </c>
      <c r="C4079">
        <v>13</v>
      </c>
      <c r="D4079" t="s">
        <v>23</v>
      </c>
      <c r="E4079" s="2" t="s">
        <v>669</v>
      </c>
      <c r="F4079" s="1">
        <v>3.2534722222222222E-2</v>
      </c>
      <c r="G4079">
        <f>_xlfn.XLOOKUP($A4079,Product_pricing!$B:$B,Product_pricing!$C:$C)</f>
        <v>17</v>
      </c>
      <c r="H4079">
        <f t="shared" si="189"/>
        <v>73.95</v>
      </c>
      <c r="I4079" s="10">
        <f t="shared" si="190"/>
        <v>6.5256303375045538E-2</v>
      </c>
      <c r="J4079" t="str">
        <f>_xlfn.XLOOKUP(A4079,Product_Details!$A:$A,Product_Details!$G:$G,"mens")</f>
        <v>Mens</v>
      </c>
      <c r="K4079">
        <f t="shared" si="191"/>
        <v>2520</v>
      </c>
    </row>
    <row r="4080" spans="1:11" ht="15">
      <c r="A4080" t="s">
        <v>35</v>
      </c>
      <c r="B4080">
        <v>1</v>
      </c>
      <c r="C4080">
        <v>8</v>
      </c>
      <c r="D4080" t="s">
        <v>23</v>
      </c>
      <c r="E4080" t="s">
        <v>670</v>
      </c>
      <c r="F4080" s="1">
        <v>3.7347222222222219E-2</v>
      </c>
      <c r="G4080">
        <f>_xlfn.XLOOKUP($A4080,Product_pricing!$B:$B,Product_pricing!$C:$C)</f>
        <v>32</v>
      </c>
      <c r="H4080">
        <f t="shared" si="189"/>
        <v>29.44</v>
      </c>
      <c r="I4080" s="10">
        <f t="shared" si="190"/>
        <v>2.5978980004886285E-2</v>
      </c>
      <c r="J4080" t="str">
        <f>_xlfn.XLOOKUP(A4080,Product_Details!$A:$A,Product_Details!$G:$G,"mens")</f>
        <v>Womens</v>
      </c>
      <c r="K4080">
        <f t="shared" si="191"/>
        <v>3767.5</v>
      </c>
    </row>
    <row r="4081" spans="1:11" ht="15">
      <c r="A4081" t="s">
        <v>36</v>
      </c>
      <c r="B4081">
        <v>2</v>
      </c>
      <c r="C4081">
        <v>8</v>
      </c>
      <c r="D4081" t="s">
        <v>23</v>
      </c>
      <c r="E4081" t="s">
        <v>670</v>
      </c>
      <c r="F4081" s="1">
        <v>3.7347222222222219E-2</v>
      </c>
      <c r="G4081">
        <f>_xlfn.XLOOKUP($A4081,Product_pricing!$B:$B,Product_pricing!$C:$C)</f>
        <v>23</v>
      </c>
      <c r="H4081">
        <f t="shared" si="189"/>
        <v>42.32</v>
      </c>
      <c r="I4081" s="10">
        <f t="shared" si="190"/>
        <v>3.7344783757024033E-2</v>
      </c>
      <c r="J4081" t="str">
        <f>_xlfn.XLOOKUP(A4081,Product_Details!$A:$A,Product_Details!$G:$G,"mens")</f>
        <v>Womens</v>
      </c>
      <c r="K4081">
        <f t="shared" si="191"/>
        <v>3767.5</v>
      </c>
    </row>
    <row r="4082" spans="1:11" ht="15">
      <c r="A4082" t="s">
        <v>25</v>
      </c>
      <c r="B4082">
        <v>3</v>
      </c>
      <c r="C4082">
        <v>8</v>
      </c>
      <c r="D4082" t="s">
        <v>23</v>
      </c>
      <c r="E4082" t="s">
        <v>670</v>
      </c>
      <c r="F4082" s="1">
        <v>3.7347222222222219E-2</v>
      </c>
      <c r="G4082">
        <f>_xlfn.XLOOKUP($A4082,Product_pricing!$B:$B,Product_pricing!$C:$C)</f>
        <v>40</v>
      </c>
      <c r="H4082">
        <f t="shared" si="189"/>
        <v>110.4</v>
      </c>
      <c r="I4082" s="10">
        <f t="shared" si="190"/>
        <v>9.7421175018323564E-2</v>
      </c>
      <c r="J4082" t="str">
        <f>_xlfn.XLOOKUP(A4082,Product_Details!$A:$A,Product_Details!$G:$G,"mens")</f>
        <v>Mens</v>
      </c>
      <c r="K4082">
        <f t="shared" si="191"/>
        <v>1890</v>
      </c>
    </row>
    <row r="4083" spans="1:11" ht="15">
      <c r="A4083" t="s">
        <v>31</v>
      </c>
      <c r="B4083">
        <v>2</v>
      </c>
      <c r="C4083">
        <v>8</v>
      </c>
      <c r="D4083" t="s">
        <v>23</v>
      </c>
      <c r="E4083" t="s">
        <v>670</v>
      </c>
      <c r="F4083" s="1">
        <v>3.7347222222222219E-2</v>
      </c>
      <c r="G4083">
        <f>_xlfn.XLOOKUP($A4083,Product_pricing!$B:$B,Product_pricing!$C:$C)</f>
        <v>57</v>
      </c>
      <c r="H4083">
        <f t="shared" si="189"/>
        <v>104.88000000000001</v>
      </c>
      <c r="I4083" s="10">
        <f t="shared" si="190"/>
        <v>9.255011626740739E-2</v>
      </c>
      <c r="J4083" t="str">
        <f>_xlfn.XLOOKUP(A4083,Product_Details!$A:$A,Product_Details!$G:$G,"mens")</f>
        <v>Mens</v>
      </c>
      <c r="K4083">
        <f t="shared" si="191"/>
        <v>1890</v>
      </c>
    </row>
    <row r="4084" spans="1:11" ht="15">
      <c r="A4084" t="s">
        <v>32</v>
      </c>
      <c r="B4084">
        <v>2</v>
      </c>
      <c r="C4084">
        <v>8</v>
      </c>
      <c r="D4084" t="s">
        <v>23</v>
      </c>
      <c r="E4084" t="s">
        <v>670</v>
      </c>
      <c r="F4084" s="1">
        <v>3.7347222222222219E-2</v>
      </c>
      <c r="G4084">
        <f>_xlfn.XLOOKUP($A4084,Product_pricing!$B:$B,Product_pricing!$C:$C)</f>
        <v>36</v>
      </c>
      <c r="H4084">
        <f t="shared" si="189"/>
        <v>66.240000000000009</v>
      </c>
      <c r="I4084" s="10">
        <f t="shared" si="190"/>
        <v>5.8452705010994144E-2</v>
      </c>
      <c r="J4084" t="str">
        <f>_xlfn.XLOOKUP(A4084,Product_Details!$A:$A,Product_Details!$G:$G,"mens")</f>
        <v>Mens</v>
      </c>
      <c r="K4084">
        <f t="shared" si="191"/>
        <v>1890</v>
      </c>
    </row>
    <row r="4085" spans="1:11" ht="15">
      <c r="A4085" t="s">
        <v>26</v>
      </c>
      <c r="B4085">
        <v>2</v>
      </c>
      <c r="C4085">
        <v>8</v>
      </c>
      <c r="D4085" t="s">
        <v>23</v>
      </c>
      <c r="E4085" t="s">
        <v>670</v>
      </c>
      <c r="F4085" s="1">
        <v>3.7347222222222219E-2</v>
      </c>
      <c r="G4085">
        <f>_xlfn.XLOOKUP($A4085,Product_pricing!$B:$B,Product_pricing!$C:$C)</f>
        <v>17</v>
      </c>
      <c r="H4085">
        <f t="shared" si="189"/>
        <v>31.28</v>
      </c>
      <c r="I4085" s="10">
        <f t="shared" si="190"/>
        <v>2.7602666255191678E-2</v>
      </c>
      <c r="J4085" t="str">
        <f>_xlfn.XLOOKUP(A4085,Product_Details!$A:$A,Product_Details!$G:$G,"mens")</f>
        <v>Mens</v>
      </c>
      <c r="K4085">
        <f t="shared" si="191"/>
        <v>1890</v>
      </c>
    </row>
    <row r="4086" spans="1:11" ht="15">
      <c r="A4086" t="s">
        <v>22</v>
      </c>
      <c r="B4086">
        <v>3</v>
      </c>
      <c r="C4086">
        <v>17</v>
      </c>
      <c r="D4086" t="s">
        <v>33</v>
      </c>
      <c r="E4086" t="s">
        <v>671</v>
      </c>
      <c r="F4086" s="1">
        <v>1.9893518518518519E-2</v>
      </c>
      <c r="G4086">
        <f>_xlfn.XLOOKUP($A4086,Product_pricing!$B:$B,Product_pricing!$C:$C)</f>
        <v>13</v>
      </c>
      <c r="H4086">
        <f t="shared" si="189"/>
        <v>32.369999999999997</v>
      </c>
      <c r="I4086" s="10">
        <f t="shared" si="190"/>
        <v>2.8564523870861714E-2</v>
      </c>
      <c r="J4086" t="str">
        <f>_xlfn.XLOOKUP(A4086,Product_Details!$A:$A,Product_Details!$G:$G,"mens")</f>
        <v>Womens</v>
      </c>
      <c r="K4086">
        <f t="shared" si="191"/>
        <v>2511.6666666666665</v>
      </c>
    </row>
    <row r="4087" spans="1:11" ht="15">
      <c r="A4087" t="s">
        <v>29</v>
      </c>
      <c r="B4087">
        <v>4</v>
      </c>
      <c r="C4087">
        <v>17</v>
      </c>
      <c r="D4087" t="s">
        <v>33</v>
      </c>
      <c r="E4087" t="s">
        <v>671</v>
      </c>
      <c r="F4087" s="1">
        <v>1.9893518518518519E-2</v>
      </c>
      <c r="G4087">
        <f>_xlfn.XLOOKUP($A4087,Product_pricing!$B:$B,Product_pricing!$C:$C)</f>
        <v>10</v>
      </c>
      <c r="H4087">
        <f t="shared" si="189"/>
        <v>33.199999999999996</v>
      </c>
      <c r="I4087" s="10">
        <f t="shared" si="190"/>
        <v>2.9296947559858171E-2</v>
      </c>
      <c r="J4087" t="str">
        <f>_xlfn.XLOOKUP(A4087,Product_Details!$A:$A,Product_Details!$G:$G,"mens")</f>
        <v>Womens</v>
      </c>
      <c r="K4087">
        <f t="shared" si="191"/>
        <v>2511.6666666666665</v>
      </c>
    </row>
    <row r="4088" spans="1:11" ht="15">
      <c r="A4088" t="s">
        <v>30</v>
      </c>
      <c r="B4088">
        <v>4</v>
      </c>
      <c r="C4088">
        <v>17</v>
      </c>
      <c r="D4088" t="s">
        <v>33</v>
      </c>
      <c r="E4088" t="s">
        <v>671</v>
      </c>
      <c r="F4088" s="1">
        <v>1.9893518518518519E-2</v>
      </c>
      <c r="G4088">
        <f>_xlfn.XLOOKUP($A4088,Product_pricing!$B:$B,Product_pricing!$C:$C)</f>
        <v>19</v>
      </c>
      <c r="H4088">
        <f t="shared" si="189"/>
        <v>63.08</v>
      </c>
      <c r="I4088" s="10">
        <f t="shared" si="190"/>
        <v>5.5664200363730522E-2</v>
      </c>
      <c r="J4088" t="str">
        <f>_xlfn.XLOOKUP(A4088,Product_Details!$A:$A,Product_Details!$G:$G,"mens")</f>
        <v>Womens</v>
      </c>
      <c r="K4088">
        <f t="shared" si="191"/>
        <v>2511.6666666666665</v>
      </c>
    </row>
    <row r="4089" spans="1:11" ht="15">
      <c r="A4089" t="s">
        <v>25</v>
      </c>
      <c r="B4089">
        <v>1</v>
      </c>
      <c r="C4089">
        <v>17</v>
      </c>
      <c r="D4089" t="s">
        <v>33</v>
      </c>
      <c r="E4089" t="s">
        <v>671</v>
      </c>
      <c r="F4089" s="1">
        <v>1.9893518518518519E-2</v>
      </c>
      <c r="G4089">
        <f>_xlfn.XLOOKUP($A4089,Product_pricing!$B:$B,Product_pricing!$C:$C)</f>
        <v>40</v>
      </c>
      <c r="H4089">
        <f t="shared" si="189"/>
        <v>33.199999999999996</v>
      </c>
      <c r="I4089" s="10">
        <f t="shared" si="190"/>
        <v>2.9296947559858171E-2</v>
      </c>
      <c r="J4089" t="str">
        <f>_xlfn.XLOOKUP(A4089,Product_Details!$A:$A,Product_Details!$G:$G,"mens")</f>
        <v>Mens</v>
      </c>
      <c r="K4089">
        <f t="shared" si="191"/>
        <v>1890</v>
      </c>
    </row>
    <row r="4090" spans="1:11" ht="15">
      <c r="A4090" t="s">
        <v>32</v>
      </c>
      <c r="B4090">
        <v>4</v>
      </c>
      <c r="C4090">
        <v>17</v>
      </c>
      <c r="D4090" t="s">
        <v>33</v>
      </c>
      <c r="E4090" t="s">
        <v>671</v>
      </c>
      <c r="F4090" s="1">
        <v>1.9893518518518519E-2</v>
      </c>
      <c r="G4090">
        <f>_xlfn.XLOOKUP($A4090,Product_pricing!$B:$B,Product_pricing!$C:$C)</f>
        <v>36</v>
      </c>
      <c r="H4090">
        <f t="shared" si="189"/>
        <v>119.52</v>
      </c>
      <c r="I4090" s="10">
        <f t="shared" si="190"/>
        <v>0.10546901121548941</v>
      </c>
      <c r="J4090" t="str">
        <f>_xlfn.XLOOKUP(A4090,Product_Details!$A:$A,Product_Details!$G:$G,"mens")</f>
        <v>Mens</v>
      </c>
      <c r="K4090">
        <f t="shared" si="191"/>
        <v>1890</v>
      </c>
    </row>
    <row r="4091" spans="1:11" ht="15">
      <c r="A4091" t="s">
        <v>26</v>
      </c>
      <c r="B4091">
        <v>3</v>
      </c>
      <c r="C4091">
        <v>17</v>
      </c>
      <c r="D4091" t="s">
        <v>33</v>
      </c>
      <c r="E4091" t="s">
        <v>671</v>
      </c>
      <c r="F4091" s="1">
        <v>1.9893518518518519E-2</v>
      </c>
      <c r="G4091">
        <f>_xlfn.XLOOKUP($A4091,Product_pricing!$B:$B,Product_pricing!$C:$C)</f>
        <v>17</v>
      </c>
      <c r="H4091">
        <f t="shared" si="189"/>
        <v>42.33</v>
      </c>
      <c r="I4091" s="10">
        <f t="shared" si="190"/>
        <v>3.7353608138819168E-2</v>
      </c>
      <c r="J4091" t="str">
        <f>_xlfn.XLOOKUP(A4091,Product_Details!$A:$A,Product_Details!$G:$G,"mens")</f>
        <v>Mens</v>
      </c>
      <c r="K4091">
        <f t="shared" si="191"/>
        <v>1890</v>
      </c>
    </row>
    <row r="4092" spans="1:11" ht="15">
      <c r="A4092" t="s">
        <v>27</v>
      </c>
      <c r="B4092">
        <v>1</v>
      </c>
      <c r="C4092">
        <v>17</v>
      </c>
      <c r="D4092" t="s">
        <v>33</v>
      </c>
      <c r="E4092" t="s">
        <v>671</v>
      </c>
      <c r="F4092" s="1">
        <v>1.9893518518518519E-2</v>
      </c>
      <c r="G4092">
        <f>_xlfn.XLOOKUP($A4092,Product_pricing!$B:$B,Product_pricing!$C:$C)</f>
        <v>29</v>
      </c>
      <c r="H4092">
        <f t="shared" si="189"/>
        <v>24.07</v>
      </c>
      <c r="I4092" s="10">
        <f t="shared" si="190"/>
        <v>2.1240286980897177E-2</v>
      </c>
      <c r="J4092" t="str">
        <f>_xlfn.XLOOKUP(A4092,Product_Details!$A:$A,Product_Details!$G:$G,"mens")</f>
        <v>Mens</v>
      </c>
      <c r="K4092">
        <f t="shared" si="191"/>
        <v>1890</v>
      </c>
    </row>
    <row r="4093" spans="1:11" ht="15">
      <c r="A4093" t="s">
        <v>35</v>
      </c>
      <c r="B4093">
        <v>2</v>
      </c>
      <c r="C4093">
        <v>20</v>
      </c>
      <c r="D4093" t="s">
        <v>33</v>
      </c>
      <c r="E4093" t="s">
        <v>672</v>
      </c>
      <c r="F4093" s="1">
        <v>3.4145833333333334E-2</v>
      </c>
      <c r="G4093">
        <f>_xlfn.XLOOKUP($A4093,Product_pricing!$B:$B,Product_pricing!$C:$C)</f>
        <v>32</v>
      </c>
      <c r="H4093">
        <f t="shared" si="189"/>
        <v>51.2</v>
      </c>
      <c r="I4093" s="10">
        <f t="shared" si="190"/>
        <v>4.5180834791106579E-2</v>
      </c>
      <c r="J4093" t="str">
        <f>_xlfn.XLOOKUP(A4093,Product_Details!$A:$A,Product_Details!$G:$G,"mens")</f>
        <v>Womens</v>
      </c>
      <c r="K4093">
        <f t="shared" si="191"/>
        <v>3767.5</v>
      </c>
    </row>
    <row r="4094" spans="1:11" ht="15">
      <c r="A4094" t="s">
        <v>29</v>
      </c>
      <c r="B4094">
        <v>2</v>
      </c>
      <c r="C4094">
        <v>20</v>
      </c>
      <c r="D4094" t="s">
        <v>33</v>
      </c>
      <c r="E4094" t="s">
        <v>672</v>
      </c>
      <c r="F4094" s="1">
        <v>3.4145833333333334E-2</v>
      </c>
      <c r="G4094">
        <f>_xlfn.XLOOKUP($A4094,Product_pricing!$B:$B,Product_pricing!$C:$C)</f>
        <v>10</v>
      </c>
      <c r="H4094">
        <f t="shared" si="189"/>
        <v>16</v>
      </c>
      <c r="I4094" s="10">
        <f t="shared" si="190"/>
        <v>1.4119010872220806E-2</v>
      </c>
      <c r="J4094" t="str">
        <f>_xlfn.XLOOKUP(A4094,Product_Details!$A:$A,Product_Details!$G:$G,"mens")</f>
        <v>Womens</v>
      </c>
      <c r="K4094">
        <f t="shared" si="191"/>
        <v>3767.5</v>
      </c>
    </row>
    <row r="4095" spans="1:11" ht="15">
      <c r="A4095" t="s">
        <v>25</v>
      </c>
      <c r="B4095">
        <v>1</v>
      </c>
      <c r="C4095">
        <v>20</v>
      </c>
      <c r="D4095" t="s">
        <v>33</v>
      </c>
      <c r="E4095" t="s">
        <v>672</v>
      </c>
      <c r="F4095" s="1">
        <v>3.4145833333333334E-2</v>
      </c>
      <c r="G4095">
        <f>_xlfn.XLOOKUP($A4095,Product_pricing!$B:$B,Product_pricing!$C:$C)</f>
        <v>40</v>
      </c>
      <c r="H4095">
        <f t="shared" si="189"/>
        <v>32</v>
      </c>
      <c r="I4095" s="10">
        <f t="shared" si="190"/>
        <v>2.8238021744441611E-2</v>
      </c>
      <c r="J4095" t="str">
        <f>_xlfn.XLOOKUP(A4095,Product_Details!$A:$A,Product_Details!$G:$G,"mens")</f>
        <v>Mens</v>
      </c>
      <c r="K4095">
        <f t="shared" si="191"/>
        <v>1890</v>
      </c>
    </row>
    <row r="4096" spans="1:11" ht="15">
      <c r="A4096" t="s">
        <v>31</v>
      </c>
      <c r="B4096">
        <v>1</v>
      </c>
      <c r="C4096">
        <v>20</v>
      </c>
      <c r="D4096" t="s">
        <v>33</v>
      </c>
      <c r="E4096" t="s">
        <v>672</v>
      </c>
      <c r="F4096" s="1">
        <v>3.4145833333333334E-2</v>
      </c>
      <c r="G4096">
        <f>_xlfn.XLOOKUP($A4096,Product_pricing!$B:$B,Product_pricing!$C:$C)</f>
        <v>57</v>
      </c>
      <c r="H4096">
        <f t="shared" si="189"/>
        <v>45.6</v>
      </c>
      <c r="I4096" s="10">
        <f t="shared" si="190"/>
        <v>4.0239180985829293E-2</v>
      </c>
      <c r="J4096" t="str">
        <f>_xlfn.XLOOKUP(A4096,Product_Details!$A:$A,Product_Details!$G:$G,"mens")</f>
        <v>Mens</v>
      </c>
      <c r="K4096">
        <f t="shared" si="191"/>
        <v>1890</v>
      </c>
    </row>
    <row r="4097" spans="1:11" ht="15">
      <c r="A4097" t="s">
        <v>32</v>
      </c>
      <c r="B4097">
        <v>4</v>
      </c>
      <c r="C4097">
        <v>20</v>
      </c>
      <c r="D4097" t="s">
        <v>33</v>
      </c>
      <c r="E4097" t="s">
        <v>672</v>
      </c>
      <c r="F4097" s="1">
        <v>3.4145833333333334E-2</v>
      </c>
      <c r="G4097">
        <f>_xlfn.XLOOKUP($A4097,Product_pricing!$B:$B,Product_pricing!$C:$C)</f>
        <v>36</v>
      </c>
      <c r="H4097">
        <f t="shared" si="189"/>
        <v>115.2</v>
      </c>
      <c r="I4097" s="10">
        <f t="shared" si="190"/>
        <v>0.10165687827998982</v>
      </c>
      <c r="J4097" t="str">
        <f>_xlfn.XLOOKUP(A4097,Product_Details!$A:$A,Product_Details!$G:$G,"mens")</f>
        <v>Mens</v>
      </c>
      <c r="K4097">
        <f t="shared" si="191"/>
        <v>1890</v>
      </c>
    </row>
    <row r="4098" spans="1:11" ht="15">
      <c r="A4098" t="s">
        <v>26</v>
      </c>
      <c r="B4098">
        <v>5</v>
      </c>
      <c r="C4098">
        <v>20</v>
      </c>
      <c r="D4098" t="s">
        <v>33</v>
      </c>
      <c r="E4098" t="s">
        <v>672</v>
      </c>
      <c r="F4098" s="1">
        <v>3.4145833333333334E-2</v>
      </c>
      <c r="G4098">
        <f>_xlfn.XLOOKUP($A4098,Product_pricing!$B:$B,Product_pricing!$C:$C)</f>
        <v>17</v>
      </c>
      <c r="H4098">
        <f t="shared" si="189"/>
        <v>68</v>
      </c>
      <c r="I4098" s="10">
        <f t="shared" si="190"/>
        <v>6.0005796206938425E-2</v>
      </c>
      <c r="J4098" t="str">
        <f>_xlfn.XLOOKUP(A4098,Product_Details!$A:$A,Product_Details!$G:$G,"mens")</f>
        <v>Mens</v>
      </c>
      <c r="K4098">
        <f t="shared" si="191"/>
        <v>1890</v>
      </c>
    </row>
    <row r="4099" spans="1:11" ht="15">
      <c r="A4099" t="s">
        <v>22</v>
      </c>
      <c r="B4099">
        <v>1</v>
      </c>
      <c r="C4099">
        <v>19</v>
      </c>
      <c r="D4099" t="s">
        <v>33</v>
      </c>
      <c r="E4099" t="s">
        <v>673</v>
      </c>
      <c r="F4099" s="1">
        <v>1.4969907407407406E-2</v>
      </c>
      <c r="G4099">
        <f>_xlfn.XLOOKUP($A4099,Product_pricing!$B:$B,Product_pricing!$C:$C)</f>
        <v>13</v>
      </c>
      <c r="H4099">
        <f t="shared" ref="H4099:H4162" si="192">B4099*G4099*(1-C4099/100)</f>
        <v>10.530000000000001</v>
      </c>
      <c r="I4099" s="10">
        <f t="shared" ref="I4099:I4162" si="193">(H4099/SUM($H:$H))*1000</f>
        <v>9.292074030280319E-3</v>
      </c>
      <c r="J4099" t="str">
        <f>_xlfn.XLOOKUP(A4099,Product_Details!$A:$A,Product_Details!$G:$G,"mens")</f>
        <v>Womens</v>
      </c>
      <c r="K4099">
        <f t="shared" ref="K4099:K4162" si="194">COUNTIFS($J:$J, J4099) / COUNTIFS($J:$J, J4099, $E:$E, E4099)</f>
        <v>1883.75</v>
      </c>
    </row>
    <row r="4100" spans="1:11" ht="15">
      <c r="A4100" t="s">
        <v>35</v>
      </c>
      <c r="B4100">
        <v>4</v>
      </c>
      <c r="C4100">
        <v>19</v>
      </c>
      <c r="D4100" t="s">
        <v>33</v>
      </c>
      <c r="E4100" t="s">
        <v>673</v>
      </c>
      <c r="F4100" s="1">
        <v>1.4969907407407406E-2</v>
      </c>
      <c r="G4100">
        <f>_xlfn.XLOOKUP($A4100,Product_pricing!$B:$B,Product_pricing!$C:$C)</f>
        <v>32</v>
      </c>
      <c r="H4100">
        <f t="shared" si="192"/>
        <v>103.68</v>
      </c>
      <c r="I4100" s="10">
        <f t="shared" si="193"/>
        <v>9.1491190451990834E-2</v>
      </c>
      <c r="J4100" t="str">
        <f>_xlfn.XLOOKUP(A4100,Product_Details!$A:$A,Product_Details!$G:$G,"mens")</f>
        <v>Womens</v>
      </c>
      <c r="K4100">
        <f t="shared" si="194"/>
        <v>1883.75</v>
      </c>
    </row>
    <row r="4101" spans="1:11" ht="15">
      <c r="A4101" t="s">
        <v>29</v>
      </c>
      <c r="B4101">
        <v>1</v>
      </c>
      <c r="C4101">
        <v>19</v>
      </c>
      <c r="D4101" t="s">
        <v>33</v>
      </c>
      <c r="E4101" t="s">
        <v>673</v>
      </c>
      <c r="F4101" s="1">
        <v>1.4969907407407406E-2</v>
      </c>
      <c r="G4101">
        <f>_xlfn.XLOOKUP($A4101,Product_pricing!$B:$B,Product_pricing!$C:$C)</f>
        <v>10</v>
      </c>
      <c r="H4101">
        <f t="shared" si="192"/>
        <v>8.1000000000000014</v>
      </c>
      <c r="I4101" s="10">
        <f t="shared" si="193"/>
        <v>7.1477492540617839E-3</v>
      </c>
      <c r="J4101" t="str">
        <f>_xlfn.XLOOKUP(A4101,Product_Details!$A:$A,Product_Details!$G:$G,"mens")</f>
        <v>Womens</v>
      </c>
      <c r="K4101">
        <f t="shared" si="194"/>
        <v>1883.75</v>
      </c>
    </row>
    <row r="4102" spans="1:11" ht="15">
      <c r="A4102" t="s">
        <v>38</v>
      </c>
      <c r="B4102">
        <v>5</v>
      </c>
      <c r="C4102">
        <v>19</v>
      </c>
      <c r="D4102" t="s">
        <v>33</v>
      </c>
      <c r="E4102" t="s">
        <v>673</v>
      </c>
      <c r="F4102" s="1">
        <v>1.4969907407407406E-2</v>
      </c>
      <c r="G4102">
        <f>_xlfn.XLOOKUP($A4102,Product_pricing!$B:$B,Product_pricing!$C:$C)</f>
        <v>54</v>
      </c>
      <c r="H4102">
        <f t="shared" si="192"/>
        <v>218.70000000000002</v>
      </c>
      <c r="I4102" s="10">
        <f t="shared" si="193"/>
        <v>0.19298922985966815</v>
      </c>
      <c r="J4102" t="str">
        <f>_xlfn.XLOOKUP(A4102,Product_Details!$A:$A,Product_Details!$G:$G,"mens")</f>
        <v>Womens</v>
      </c>
      <c r="K4102">
        <f t="shared" si="194"/>
        <v>1883.75</v>
      </c>
    </row>
    <row r="4103" spans="1:11" ht="15">
      <c r="A4103" t="s">
        <v>41</v>
      </c>
      <c r="B4103">
        <v>3</v>
      </c>
      <c r="C4103">
        <v>19</v>
      </c>
      <c r="D4103" t="s">
        <v>33</v>
      </c>
      <c r="E4103" t="s">
        <v>673</v>
      </c>
      <c r="F4103" s="1">
        <v>1.4969907407407406E-2</v>
      </c>
      <c r="G4103">
        <f>_xlfn.XLOOKUP($A4103,Product_pricing!$B:$B,Product_pricing!$C:$C)</f>
        <v>10</v>
      </c>
      <c r="H4103">
        <f t="shared" si="192"/>
        <v>24.3</v>
      </c>
      <c r="I4103" s="10">
        <f t="shared" si="193"/>
        <v>2.1443247762185348E-2</v>
      </c>
      <c r="J4103" t="str">
        <f>_xlfn.XLOOKUP(A4103,Product_Details!$A:$A,Product_Details!$G:$G,"mens")</f>
        <v>Mens</v>
      </c>
      <c r="K4103">
        <f t="shared" si="194"/>
        <v>2520</v>
      </c>
    </row>
    <row r="4104" spans="1:11" ht="15">
      <c r="A4104" t="s">
        <v>31</v>
      </c>
      <c r="B4104">
        <v>3</v>
      </c>
      <c r="C4104">
        <v>19</v>
      </c>
      <c r="D4104" t="s">
        <v>33</v>
      </c>
      <c r="E4104" t="s">
        <v>673</v>
      </c>
      <c r="F4104" s="1">
        <v>1.4969907407407406E-2</v>
      </c>
      <c r="G4104">
        <f>_xlfn.XLOOKUP($A4104,Product_pricing!$B:$B,Product_pricing!$C:$C)</f>
        <v>57</v>
      </c>
      <c r="H4104">
        <f t="shared" si="192"/>
        <v>138.51000000000002</v>
      </c>
      <c r="I4104" s="10">
        <f t="shared" si="193"/>
        <v>0.12222651224445651</v>
      </c>
      <c r="J4104" t="str">
        <f>_xlfn.XLOOKUP(A4104,Product_Details!$A:$A,Product_Details!$G:$G,"mens")</f>
        <v>Mens</v>
      </c>
      <c r="K4104">
        <f t="shared" si="194"/>
        <v>2520</v>
      </c>
    </row>
    <row r="4105" spans="1:11" ht="15">
      <c r="A4105" t="s">
        <v>27</v>
      </c>
      <c r="B4105">
        <v>2</v>
      </c>
      <c r="C4105">
        <v>19</v>
      </c>
      <c r="D4105" t="s">
        <v>33</v>
      </c>
      <c r="E4105" t="s">
        <v>673</v>
      </c>
      <c r="F4105" s="1">
        <v>1.4969907407407406E-2</v>
      </c>
      <c r="G4105">
        <f>_xlfn.XLOOKUP($A4105,Product_pricing!$B:$B,Product_pricing!$C:$C)</f>
        <v>29</v>
      </c>
      <c r="H4105">
        <f t="shared" si="192"/>
        <v>46.980000000000004</v>
      </c>
      <c r="I4105" s="10">
        <f t="shared" si="193"/>
        <v>4.1456945673558343E-2</v>
      </c>
      <c r="J4105" t="str">
        <f>_xlfn.XLOOKUP(A4105,Product_Details!$A:$A,Product_Details!$G:$G,"mens")</f>
        <v>Mens</v>
      </c>
      <c r="K4105">
        <f t="shared" si="194"/>
        <v>2520</v>
      </c>
    </row>
    <row r="4106" spans="1:11" ht="15">
      <c r="A4106" t="s">
        <v>35</v>
      </c>
      <c r="B4106">
        <v>4</v>
      </c>
      <c r="C4106">
        <v>16</v>
      </c>
      <c r="D4106" t="s">
        <v>23</v>
      </c>
      <c r="E4106" t="s">
        <v>674</v>
      </c>
      <c r="F4106" s="1">
        <v>7.4560185185185181E-3</v>
      </c>
      <c r="G4106">
        <f>_xlfn.XLOOKUP($A4106,Product_pricing!$B:$B,Product_pricing!$C:$C)</f>
        <v>32</v>
      </c>
      <c r="H4106">
        <f t="shared" si="192"/>
        <v>107.52</v>
      </c>
      <c r="I4106" s="10">
        <f t="shared" si="193"/>
        <v>9.4879753061323818E-2</v>
      </c>
      <c r="J4106" t="str">
        <f>_xlfn.XLOOKUP(A4106,Product_Details!$A:$A,Product_Details!$G:$G,"mens")</f>
        <v>Womens</v>
      </c>
      <c r="K4106">
        <f t="shared" si="194"/>
        <v>2511.6666666666665</v>
      </c>
    </row>
    <row r="4107" spans="1:11" ht="15">
      <c r="A4107" t="s">
        <v>36</v>
      </c>
      <c r="B4107">
        <v>5</v>
      </c>
      <c r="C4107">
        <v>16</v>
      </c>
      <c r="D4107" t="s">
        <v>23</v>
      </c>
      <c r="E4107" t="s">
        <v>674</v>
      </c>
      <c r="F4107" s="1">
        <v>7.4560185185185181E-3</v>
      </c>
      <c r="G4107">
        <f>_xlfn.XLOOKUP($A4107,Product_pricing!$B:$B,Product_pricing!$C:$C)</f>
        <v>23</v>
      </c>
      <c r="H4107">
        <f t="shared" si="192"/>
        <v>96.6</v>
      </c>
      <c r="I4107" s="10">
        <f t="shared" si="193"/>
        <v>8.5243528141033115E-2</v>
      </c>
      <c r="J4107" t="str">
        <f>_xlfn.XLOOKUP(A4107,Product_Details!$A:$A,Product_Details!$G:$G,"mens")</f>
        <v>Womens</v>
      </c>
      <c r="K4107">
        <f t="shared" si="194"/>
        <v>2511.6666666666665</v>
      </c>
    </row>
    <row r="4108" spans="1:11" ht="15">
      <c r="A4108" t="s">
        <v>30</v>
      </c>
      <c r="B4108">
        <v>4</v>
      </c>
      <c r="C4108">
        <v>16</v>
      </c>
      <c r="D4108" t="s">
        <v>23</v>
      </c>
      <c r="E4108" t="s">
        <v>674</v>
      </c>
      <c r="F4108" s="1">
        <v>7.4560185185185181E-3</v>
      </c>
      <c r="G4108">
        <f>_xlfn.XLOOKUP($A4108,Product_pricing!$B:$B,Product_pricing!$C:$C)</f>
        <v>19</v>
      </c>
      <c r="H4108">
        <f t="shared" si="192"/>
        <v>63.839999999999996</v>
      </c>
      <c r="I4108" s="10">
        <f t="shared" si="193"/>
        <v>5.6334853380161011E-2</v>
      </c>
      <c r="J4108" t="str">
        <f>_xlfn.XLOOKUP(A4108,Product_Details!$A:$A,Product_Details!$G:$G,"mens")</f>
        <v>Womens</v>
      </c>
      <c r="K4108">
        <f t="shared" si="194"/>
        <v>2511.6666666666665</v>
      </c>
    </row>
    <row r="4109" spans="1:11" ht="15">
      <c r="A4109" t="s">
        <v>31</v>
      </c>
      <c r="B4109">
        <v>1</v>
      </c>
      <c r="C4109">
        <v>16</v>
      </c>
      <c r="D4109" t="s">
        <v>23</v>
      </c>
      <c r="E4109" t="s">
        <v>674</v>
      </c>
      <c r="F4109" s="1">
        <v>7.4560185185185181E-3</v>
      </c>
      <c r="G4109">
        <f>_xlfn.XLOOKUP($A4109,Product_pricing!$B:$B,Product_pricing!$C:$C)</f>
        <v>57</v>
      </c>
      <c r="H4109">
        <f t="shared" si="192"/>
        <v>47.879999999999995</v>
      </c>
      <c r="I4109" s="10">
        <f t="shared" si="193"/>
        <v>4.225114003512076E-2</v>
      </c>
      <c r="J4109" t="str">
        <f>_xlfn.XLOOKUP(A4109,Product_Details!$A:$A,Product_Details!$G:$G,"mens")</f>
        <v>Mens</v>
      </c>
      <c r="K4109">
        <f t="shared" si="194"/>
        <v>3780</v>
      </c>
    </row>
    <row r="4110" spans="1:11" ht="15">
      <c r="A4110" t="s">
        <v>27</v>
      </c>
      <c r="B4110">
        <v>5</v>
      </c>
      <c r="C4110">
        <v>16</v>
      </c>
      <c r="D4110" t="s">
        <v>23</v>
      </c>
      <c r="E4110" t="s">
        <v>674</v>
      </c>
      <c r="F4110" s="1">
        <v>7.4560185185185181E-3</v>
      </c>
      <c r="G4110">
        <f>_xlfn.XLOOKUP($A4110,Product_pricing!$B:$B,Product_pricing!$C:$C)</f>
        <v>29</v>
      </c>
      <c r="H4110">
        <f t="shared" si="192"/>
        <v>121.8</v>
      </c>
      <c r="I4110" s="10">
        <f t="shared" si="193"/>
        <v>0.10748097026478089</v>
      </c>
      <c r="J4110" t="str">
        <f>_xlfn.XLOOKUP(A4110,Product_Details!$A:$A,Product_Details!$G:$G,"mens")</f>
        <v>Mens</v>
      </c>
      <c r="K4110">
        <f t="shared" si="194"/>
        <v>3780</v>
      </c>
    </row>
    <row r="4111" spans="1:11" ht="15">
      <c r="A4111" t="s">
        <v>35</v>
      </c>
      <c r="B4111">
        <v>3</v>
      </c>
      <c r="C4111">
        <v>21</v>
      </c>
      <c r="D4111" t="s">
        <v>33</v>
      </c>
      <c r="E4111" t="s">
        <v>675</v>
      </c>
      <c r="F4111" s="1">
        <v>2.493634259259259E-2</v>
      </c>
      <c r="G4111">
        <f>_xlfn.XLOOKUP($A4111,Product_pricing!$B:$B,Product_pricing!$C:$C)</f>
        <v>32</v>
      </c>
      <c r="H4111">
        <f t="shared" si="192"/>
        <v>75.84</v>
      </c>
      <c r="I4111" s="10">
        <f t="shared" si="193"/>
        <v>6.6924111534326633E-2</v>
      </c>
      <c r="J4111" t="str">
        <f>_xlfn.XLOOKUP(A4111,Product_Details!$A:$A,Product_Details!$G:$G,"mens")</f>
        <v>Womens</v>
      </c>
      <c r="K4111">
        <f t="shared" si="194"/>
        <v>2511.6666666666665</v>
      </c>
    </row>
    <row r="4112" spans="1:11" ht="15">
      <c r="A4112" t="s">
        <v>29</v>
      </c>
      <c r="B4112">
        <v>4</v>
      </c>
      <c r="C4112">
        <v>21</v>
      </c>
      <c r="D4112" t="s">
        <v>33</v>
      </c>
      <c r="E4112" t="s">
        <v>675</v>
      </c>
      <c r="F4112" s="1">
        <v>2.493634259259259E-2</v>
      </c>
      <c r="G4112">
        <f>_xlfn.XLOOKUP($A4112,Product_pricing!$B:$B,Product_pricing!$C:$C)</f>
        <v>10</v>
      </c>
      <c r="H4112">
        <f t="shared" si="192"/>
        <v>31.6</v>
      </c>
      <c r="I4112" s="10">
        <f t="shared" si="193"/>
        <v>2.788504647263609E-2</v>
      </c>
      <c r="J4112" t="str">
        <f>_xlfn.XLOOKUP(A4112,Product_Details!$A:$A,Product_Details!$G:$G,"mens")</f>
        <v>Womens</v>
      </c>
      <c r="K4112">
        <f t="shared" si="194"/>
        <v>2511.6666666666665</v>
      </c>
    </row>
    <row r="4113" spans="1:11" ht="15">
      <c r="A4113" t="s">
        <v>30</v>
      </c>
      <c r="B4113">
        <v>2</v>
      </c>
      <c r="C4113">
        <v>21</v>
      </c>
      <c r="D4113" t="s">
        <v>33</v>
      </c>
      <c r="E4113" t="s">
        <v>675</v>
      </c>
      <c r="F4113" s="1">
        <v>2.493634259259259E-2</v>
      </c>
      <c r="G4113">
        <f>_xlfn.XLOOKUP($A4113,Product_pricing!$B:$B,Product_pricing!$C:$C)</f>
        <v>19</v>
      </c>
      <c r="H4113">
        <f t="shared" si="192"/>
        <v>30.020000000000003</v>
      </c>
      <c r="I4113" s="10">
        <f t="shared" si="193"/>
        <v>2.649079414900429E-2</v>
      </c>
      <c r="J4113" t="str">
        <f>_xlfn.XLOOKUP(A4113,Product_Details!$A:$A,Product_Details!$G:$G,"mens")</f>
        <v>Womens</v>
      </c>
      <c r="K4113">
        <f t="shared" si="194"/>
        <v>2511.6666666666665</v>
      </c>
    </row>
    <row r="4114" spans="1:11" ht="15">
      <c r="A4114" t="s">
        <v>25</v>
      </c>
      <c r="B4114">
        <v>2</v>
      </c>
      <c r="C4114">
        <v>21</v>
      </c>
      <c r="D4114" t="s">
        <v>33</v>
      </c>
      <c r="E4114" t="s">
        <v>675</v>
      </c>
      <c r="F4114" s="1">
        <v>2.493634259259259E-2</v>
      </c>
      <c r="G4114">
        <f>_xlfn.XLOOKUP($A4114,Product_pricing!$B:$B,Product_pricing!$C:$C)</f>
        <v>40</v>
      </c>
      <c r="H4114">
        <f t="shared" si="192"/>
        <v>63.2</v>
      </c>
      <c r="I4114" s="10">
        <f t="shared" si="193"/>
        <v>5.577009294527218E-2</v>
      </c>
      <c r="J4114" t="str">
        <f>_xlfn.XLOOKUP(A4114,Product_Details!$A:$A,Product_Details!$G:$G,"mens")</f>
        <v>Mens</v>
      </c>
      <c r="K4114">
        <f t="shared" si="194"/>
        <v>1512</v>
      </c>
    </row>
    <row r="4115" spans="1:11" ht="15">
      <c r="A4115" t="s">
        <v>41</v>
      </c>
      <c r="B4115">
        <v>3</v>
      </c>
      <c r="C4115">
        <v>21</v>
      </c>
      <c r="D4115" t="s">
        <v>33</v>
      </c>
      <c r="E4115" t="s">
        <v>675</v>
      </c>
      <c r="F4115" s="1">
        <v>2.493634259259259E-2</v>
      </c>
      <c r="G4115">
        <f>_xlfn.XLOOKUP($A4115,Product_pricing!$B:$B,Product_pricing!$C:$C)</f>
        <v>10</v>
      </c>
      <c r="H4115">
        <f t="shared" si="192"/>
        <v>23.700000000000003</v>
      </c>
      <c r="I4115" s="10">
        <f t="shared" si="193"/>
        <v>2.091378485447707E-2</v>
      </c>
      <c r="J4115" t="str">
        <f>_xlfn.XLOOKUP(A4115,Product_Details!$A:$A,Product_Details!$G:$G,"mens")</f>
        <v>Mens</v>
      </c>
      <c r="K4115">
        <f t="shared" si="194"/>
        <v>1512</v>
      </c>
    </row>
    <row r="4116" spans="1:11" ht="15">
      <c r="A4116" t="s">
        <v>31</v>
      </c>
      <c r="B4116">
        <v>4</v>
      </c>
      <c r="C4116">
        <v>21</v>
      </c>
      <c r="D4116" t="s">
        <v>33</v>
      </c>
      <c r="E4116" t="s">
        <v>675</v>
      </c>
      <c r="F4116" s="1">
        <v>2.493634259259259E-2</v>
      </c>
      <c r="G4116">
        <f>_xlfn.XLOOKUP($A4116,Product_pricing!$B:$B,Product_pricing!$C:$C)</f>
        <v>57</v>
      </c>
      <c r="H4116">
        <f t="shared" si="192"/>
        <v>180.12</v>
      </c>
      <c r="I4116" s="10">
        <f t="shared" si="193"/>
        <v>0.15894476489402573</v>
      </c>
      <c r="J4116" t="str">
        <f>_xlfn.XLOOKUP(A4116,Product_Details!$A:$A,Product_Details!$G:$G,"mens")</f>
        <v>Mens</v>
      </c>
      <c r="K4116">
        <f t="shared" si="194"/>
        <v>1512</v>
      </c>
    </row>
    <row r="4117" spans="1:11" ht="15">
      <c r="A4117" t="s">
        <v>32</v>
      </c>
      <c r="B4117">
        <v>5</v>
      </c>
      <c r="C4117">
        <v>21</v>
      </c>
      <c r="D4117" t="s">
        <v>33</v>
      </c>
      <c r="E4117" t="s">
        <v>675</v>
      </c>
      <c r="F4117" s="1">
        <v>2.493634259259259E-2</v>
      </c>
      <c r="G4117">
        <f>_xlfn.XLOOKUP($A4117,Product_pricing!$B:$B,Product_pricing!$C:$C)</f>
        <v>36</v>
      </c>
      <c r="H4117">
        <f t="shared" si="192"/>
        <v>142.20000000000002</v>
      </c>
      <c r="I4117" s="10">
        <f t="shared" si="193"/>
        <v>0.12548270912686244</v>
      </c>
      <c r="J4117" t="str">
        <f>_xlfn.XLOOKUP(A4117,Product_Details!$A:$A,Product_Details!$G:$G,"mens")</f>
        <v>Mens</v>
      </c>
      <c r="K4117">
        <f t="shared" si="194"/>
        <v>1512</v>
      </c>
    </row>
    <row r="4118" spans="1:11" ht="15">
      <c r="A4118" t="s">
        <v>27</v>
      </c>
      <c r="B4118">
        <v>3</v>
      </c>
      <c r="C4118">
        <v>21</v>
      </c>
      <c r="D4118" t="s">
        <v>33</v>
      </c>
      <c r="E4118" t="s">
        <v>675</v>
      </c>
      <c r="F4118" s="1">
        <v>2.493634259259259E-2</v>
      </c>
      <c r="G4118">
        <f>_xlfn.XLOOKUP($A4118,Product_pricing!$B:$B,Product_pricing!$C:$C)</f>
        <v>29</v>
      </c>
      <c r="H4118">
        <f t="shared" si="192"/>
        <v>68.73</v>
      </c>
      <c r="I4118" s="10">
        <f t="shared" si="193"/>
        <v>6.0649976077983503E-2</v>
      </c>
      <c r="J4118" t="str">
        <f>_xlfn.XLOOKUP(A4118,Product_Details!$A:$A,Product_Details!$G:$G,"mens")</f>
        <v>Mens</v>
      </c>
      <c r="K4118">
        <f t="shared" si="194"/>
        <v>1512</v>
      </c>
    </row>
    <row r="4119" spans="1:11" ht="15">
      <c r="A4119" t="s">
        <v>35</v>
      </c>
      <c r="B4119">
        <v>2</v>
      </c>
      <c r="C4119">
        <v>1</v>
      </c>
      <c r="D4119" t="s">
        <v>23</v>
      </c>
      <c r="E4119" t="s">
        <v>676</v>
      </c>
      <c r="F4119" s="1">
        <v>3.7488425925925925E-2</v>
      </c>
      <c r="G4119">
        <f>_xlfn.XLOOKUP($A4119,Product_pricing!$B:$B,Product_pricing!$C:$C)</f>
        <v>32</v>
      </c>
      <c r="H4119">
        <f t="shared" si="192"/>
        <v>63.36</v>
      </c>
      <c r="I4119" s="10">
        <f t="shared" si="193"/>
        <v>5.5911283053994384E-2</v>
      </c>
      <c r="J4119" t="str">
        <f>_xlfn.XLOOKUP(A4119,Product_Details!$A:$A,Product_Details!$G:$G,"mens")</f>
        <v>Womens</v>
      </c>
      <c r="K4119">
        <f t="shared" si="194"/>
        <v>1883.75</v>
      </c>
    </row>
    <row r="4120" spans="1:11" ht="15">
      <c r="A4120" t="s">
        <v>29</v>
      </c>
      <c r="B4120">
        <v>1</v>
      </c>
      <c r="C4120">
        <v>1</v>
      </c>
      <c r="D4120" t="s">
        <v>23</v>
      </c>
      <c r="E4120" t="s">
        <v>676</v>
      </c>
      <c r="F4120" s="1">
        <v>3.7488425925925925E-2</v>
      </c>
      <c r="G4120">
        <f>_xlfn.XLOOKUP($A4120,Product_pricing!$B:$B,Product_pricing!$C:$C)</f>
        <v>10</v>
      </c>
      <c r="H4120">
        <f t="shared" si="192"/>
        <v>9.9</v>
      </c>
      <c r="I4120" s="10">
        <f t="shared" si="193"/>
        <v>8.7361379771866247E-3</v>
      </c>
      <c r="J4120" t="str">
        <f>_xlfn.XLOOKUP(A4120,Product_Details!$A:$A,Product_Details!$G:$G,"mens")</f>
        <v>Womens</v>
      </c>
      <c r="K4120">
        <f t="shared" si="194"/>
        <v>1883.75</v>
      </c>
    </row>
    <row r="4121" spans="1:11" ht="15">
      <c r="A4121" t="s">
        <v>30</v>
      </c>
      <c r="B4121">
        <v>4</v>
      </c>
      <c r="C4121">
        <v>1</v>
      </c>
      <c r="D4121" t="s">
        <v>23</v>
      </c>
      <c r="E4121" t="s">
        <v>676</v>
      </c>
      <c r="F4121" s="1">
        <v>3.7488425925925925E-2</v>
      </c>
      <c r="G4121">
        <f>_xlfn.XLOOKUP($A4121,Product_pricing!$B:$B,Product_pricing!$C:$C)</f>
        <v>19</v>
      </c>
      <c r="H4121">
        <f t="shared" si="192"/>
        <v>75.239999999999995</v>
      </c>
      <c r="I4121" s="10">
        <f t="shared" si="193"/>
        <v>6.6394648626618327E-2</v>
      </c>
      <c r="J4121" t="str">
        <f>_xlfn.XLOOKUP(A4121,Product_Details!$A:$A,Product_Details!$G:$G,"mens")</f>
        <v>Womens</v>
      </c>
      <c r="K4121">
        <f t="shared" si="194"/>
        <v>1883.75</v>
      </c>
    </row>
    <row r="4122" spans="1:11" ht="15">
      <c r="A4122" t="s">
        <v>38</v>
      </c>
      <c r="B4122">
        <v>5</v>
      </c>
      <c r="C4122">
        <v>1</v>
      </c>
      <c r="D4122" t="s">
        <v>23</v>
      </c>
      <c r="E4122" t="s">
        <v>676</v>
      </c>
      <c r="F4122" s="1">
        <v>3.7488425925925925E-2</v>
      </c>
      <c r="G4122">
        <f>_xlfn.XLOOKUP($A4122,Product_pricing!$B:$B,Product_pricing!$C:$C)</f>
        <v>54</v>
      </c>
      <c r="H4122">
        <f t="shared" si="192"/>
        <v>267.3</v>
      </c>
      <c r="I4122" s="10">
        <f t="shared" si="193"/>
        <v>0.23587572538403884</v>
      </c>
      <c r="J4122" t="str">
        <f>_xlfn.XLOOKUP(A4122,Product_Details!$A:$A,Product_Details!$G:$G,"mens")</f>
        <v>Womens</v>
      </c>
      <c r="K4122">
        <f t="shared" si="194"/>
        <v>1883.75</v>
      </c>
    </row>
    <row r="4123" spans="1:11" ht="15">
      <c r="A4123" t="s">
        <v>25</v>
      </c>
      <c r="B4123">
        <v>5</v>
      </c>
      <c r="C4123">
        <v>1</v>
      </c>
      <c r="D4123" t="s">
        <v>23</v>
      </c>
      <c r="E4123" t="s">
        <v>676</v>
      </c>
      <c r="F4123" s="1">
        <v>3.7488425925925925E-2</v>
      </c>
      <c r="G4123">
        <f>_xlfn.XLOOKUP($A4123,Product_pricing!$B:$B,Product_pricing!$C:$C)</f>
        <v>40</v>
      </c>
      <c r="H4123">
        <f t="shared" si="192"/>
        <v>198</v>
      </c>
      <c r="I4123" s="10">
        <f t="shared" si="193"/>
        <v>0.17472275954373248</v>
      </c>
      <c r="J4123" t="str">
        <f>_xlfn.XLOOKUP(A4123,Product_Details!$A:$A,Product_Details!$G:$G,"mens")</f>
        <v>Mens</v>
      </c>
      <c r="K4123">
        <f t="shared" si="194"/>
        <v>3780</v>
      </c>
    </row>
    <row r="4124" spans="1:11" ht="15">
      <c r="A4124" t="s">
        <v>26</v>
      </c>
      <c r="B4124">
        <v>1</v>
      </c>
      <c r="C4124">
        <v>1</v>
      </c>
      <c r="D4124" t="s">
        <v>23</v>
      </c>
      <c r="E4124" t="s">
        <v>676</v>
      </c>
      <c r="F4124" s="1">
        <v>3.7488425925925925E-2</v>
      </c>
      <c r="G4124">
        <f>_xlfn.XLOOKUP($A4124,Product_pricing!$B:$B,Product_pricing!$C:$C)</f>
        <v>17</v>
      </c>
      <c r="H4124">
        <f t="shared" si="192"/>
        <v>16.829999999999998</v>
      </c>
      <c r="I4124" s="10">
        <f t="shared" si="193"/>
        <v>1.4851434561217259E-2</v>
      </c>
      <c r="J4124" t="str">
        <f>_xlfn.XLOOKUP(A4124,Product_Details!$A:$A,Product_Details!$G:$G,"mens")</f>
        <v>Mens</v>
      </c>
      <c r="K4124">
        <f t="shared" si="194"/>
        <v>3780</v>
      </c>
    </row>
    <row r="4125" spans="1:11" ht="15">
      <c r="A4125" t="s">
        <v>22</v>
      </c>
      <c r="B4125">
        <v>1</v>
      </c>
      <c r="C4125">
        <v>11</v>
      </c>
      <c r="D4125" t="s">
        <v>33</v>
      </c>
      <c r="E4125" t="s">
        <v>677</v>
      </c>
      <c r="F4125" s="1">
        <v>7.7222222222222215E-3</v>
      </c>
      <c r="G4125">
        <f>_xlfn.XLOOKUP($A4125,Product_pricing!$B:$B,Product_pricing!$C:$C)</f>
        <v>13</v>
      </c>
      <c r="H4125">
        <f t="shared" si="192"/>
        <v>11.57</v>
      </c>
      <c r="I4125" s="10">
        <f t="shared" si="193"/>
        <v>1.0209809736974669E-2</v>
      </c>
      <c r="J4125" t="str">
        <f>_xlfn.XLOOKUP(A4125,Product_Details!$A:$A,Product_Details!$G:$G,"mens")</f>
        <v>Womens</v>
      </c>
      <c r="K4125">
        <f t="shared" si="194"/>
        <v>1507</v>
      </c>
    </row>
    <row r="4126" spans="1:11" ht="15">
      <c r="A4126" t="s">
        <v>35</v>
      </c>
      <c r="B4126">
        <v>3</v>
      </c>
      <c r="C4126">
        <v>11</v>
      </c>
      <c r="D4126" t="s">
        <v>33</v>
      </c>
      <c r="E4126" t="s">
        <v>677</v>
      </c>
      <c r="F4126" s="1">
        <v>7.7222222222222215E-3</v>
      </c>
      <c r="G4126">
        <f>_xlfn.XLOOKUP($A4126,Product_pricing!$B:$B,Product_pricing!$C:$C)</f>
        <v>32</v>
      </c>
      <c r="H4126">
        <f t="shared" si="192"/>
        <v>85.44</v>
      </c>
      <c r="I4126" s="10">
        <f t="shared" si="193"/>
        <v>7.5395518057659094E-2</v>
      </c>
      <c r="J4126" t="str">
        <f>_xlfn.XLOOKUP(A4126,Product_Details!$A:$A,Product_Details!$G:$G,"mens")</f>
        <v>Womens</v>
      </c>
      <c r="K4126">
        <f t="shared" si="194"/>
        <v>1507</v>
      </c>
    </row>
    <row r="4127" spans="1:11" ht="15">
      <c r="A4127" t="s">
        <v>29</v>
      </c>
      <c r="B4127">
        <v>5</v>
      </c>
      <c r="C4127">
        <v>11</v>
      </c>
      <c r="D4127" t="s">
        <v>33</v>
      </c>
      <c r="E4127" t="s">
        <v>677</v>
      </c>
      <c r="F4127" s="1">
        <v>7.7222222222222215E-3</v>
      </c>
      <c r="G4127">
        <f>_xlfn.XLOOKUP($A4127,Product_pricing!$B:$B,Product_pricing!$C:$C)</f>
        <v>10</v>
      </c>
      <c r="H4127">
        <f t="shared" si="192"/>
        <v>44.5</v>
      </c>
      <c r="I4127" s="10">
        <f t="shared" si="193"/>
        <v>3.9268498988364112E-2</v>
      </c>
      <c r="J4127" t="str">
        <f>_xlfn.XLOOKUP(A4127,Product_Details!$A:$A,Product_Details!$G:$G,"mens")</f>
        <v>Womens</v>
      </c>
      <c r="K4127">
        <f t="shared" si="194"/>
        <v>1507</v>
      </c>
    </row>
    <row r="4128" spans="1:11" ht="15">
      <c r="A4128" t="s">
        <v>36</v>
      </c>
      <c r="B4128">
        <v>1</v>
      </c>
      <c r="C4128">
        <v>11</v>
      </c>
      <c r="D4128" t="s">
        <v>33</v>
      </c>
      <c r="E4128" t="s">
        <v>677</v>
      </c>
      <c r="F4128" s="1">
        <v>7.7222222222222215E-3</v>
      </c>
      <c r="G4128">
        <f>_xlfn.XLOOKUP($A4128,Product_pricing!$B:$B,Product_pricing!$C:$C)</f>
        <v>23</v>
      </c>
      <c r="H4128">
        <f t="shared" si="192"/>
        <v>20.47</v>
      </c>
      <c r="I4128" s="10">
        <f t="shared" si="193"/>
        <v>1.8063509534647495E-2</v>
      </c>
      <c r="J4128" t="str">
        <f>_xlfn.XLOOKUP(A4128,Product_Details!$A:$A,Product_Details!$G:$G,"mens")</f>
        <v>Womens</v>
      </c>
      <c r="K4128">
        <f t="shared" si="194"/>
        <v>1507</v>
      </c>
    </row>
    <row r="4129" spans="1:11" ht="15">
      <c r="A4129" t="s">
        <v>30</v>
      </c>
      <c r="B4129">
        <v>2</v>
      </c>
      <c r="C4129">
        <v>11</v>
      </c>
      <c r="D4129" t="s">
        <v>33</v>
      </c>
      <c r="E4129" t="s">
        <v>677</v>
      </c>
      <c r="F4129" s="1">
        <v>7.7222222222222215E-3</v>
      </c>
      <c r="G4129">
        <f>_xlfn.XLOOKUP($A4129,Product_pricing!$B:$B,Product_pricing!$C:$C)</f>
        <v>19</v>
      </c>
      <c r="H4129">
        <f t="shared" si="192"/>
        <v>33.82</v>
      </c>
      <c r="I4129" s="10">
        <f t="shared" si="193"/>
        <v>2.9844059231156728E-2</v>
      </c>
      <c r="J4129" t="str">
        <f>_xlfn.XLOOKUP(A4129,Product_Details!$A:$A,Product_Details!$G:$G,"mens")</f>
        <v>Womens</v>
      </c>
      <c r="K4129">
        <f t="shared" si="194"/>
        <v>1507</v>
      </c>
    </row>
    <row r="4130" spans="1:11" ht="15">
      <c r="A4130" t="s">
        <v>25</v>
      </c>
      <c r="B4130">
        <v>4</v>
      </c>
      <c r="C4130">
        <v>11</v>
      </c>
      <c r="D4130" t="s">
        <v>33</v>
      </c>
      <c r="E4130" t="s">
        <v>677</v>
      </c>
      <c r="F4130" s="1">
        <v>7.7222222222222215E-3</v>
      </c>
      <c r="G4130">
        <f>_xlfn.XLOOKUP($A4130,Product_pricing!$B:$B,Product_pricing!$C:$C)</f>
        <v>40</v>
      </c>
      <c r="H4130">
        <f t="shared" si="192"/>
        <v>142.4</v>
      </c>
      <c r="I4130" s="10">
        <f t="shared" si="193"/>
        <v>0.12565919676276519</v>
      </c>
      <c r="J4130" t="str">
        <f>_xlfn.XLOOKUP(A4130,Product_Details!$A:$A,Product_Details!$G:$G,"mens")</f>
        <v>Mens</v>
      </c>
      <c r="K4130">
        <f t="shared" si="194"/>
        <v>2520</v>
      </c>
    </row>
    <row r="4131" spans="1:11" ht="15">
      <c r="A4131" t="s">
        <v>32</v>
      </c>
      <c r="B4131">
        <v>1</v>
      </c>
      <c r="C4131">
        <v>11</v>
      </c>
      <c r="D4131" t="s">
        <v>33</v>
      </c>
      <c r="E4131" t="s">
        <v>677</v>
      </c>
      <c r="F4131" s="1">
        <v>7.7222222222222215E-3</v>
      </c>
      <c r="G4131">
        <f>_xlfn.XLOOKUP($A4131,Product_pricing!$B:$B,Product_pricing!$C:$C)</f>
        <v>36</v>
      </c>
      <c r="H4131">
        <f t="shared" si="192"/>
        <v>32.04</v>
      </c>
      <c r="I4131" s="10">
        <f t="shared" si="193"/>
        <v>2.8273319271622164E-2</v>
      </c>
      <c r="J4131" t="str">
        <f>_xlfn.XLOOKUP(A4131,Product_Details!$A:$A,Product_Details!$G:$G,"mens")</f>
        <v>Mens</v>
      </c>
      <c r="K4131">
        <f t="shared" si="194"/>
        <v>2520</v>
      </c>
    </row>
    <row r="4132" spans="1:11" ht="15">
      <c r="A4132" t="s">
        <v>26</v>
      </c>
      <c r="B4132">
        <v>1</v>
      </c>
      <c r="C4132">
        <v>11</v>
      </c>
      <c r="D4132" t="s">
        <v>33</v>
      </c>
      <c r="E4132" t="s">
        <v>677</v>
      </c>
      <c r="F4132" s="1">
        <v>7.7222222222222215E-3</v>
      </c>
      <c r="G4132">
        <f>_xlfn.XLOOKUP($A4132,Product_pricing!$B:$B,Product_pricing!$C:$C)</f>
        <v>17</v>
      </c>
      <c r="H4132">
        <f t="shared" si="192"/>
        <v>15.13</v>
      </c>
      <c r="I4132" s="10">
        <f t="shared" si="193"/>
        <v>1.33512896560438E-2</v>
      </c>
      <c r="J4132" t="str">
        <f>_xlfn.XLOOKUP(A4132,Product_Details!$A:$A,Product_Details!$G:$G,"mens")</f>
        <v>Mens</v>
      </c>
      <c r="K4132">
        <f t="shared" si="194"/>
        <v>2520</v>
      </c>
    </row>
    <row r="4133" spans="1:11" ht="15">
      <c r="A4133" t="s">
        <v>22</v>
      </c>
      <c r="B4133">
        <v>2</v>
      </c>
      <c r="C4133">
        <v>3</v>
      </c>
      <c r="D4133" t="s">
        <v>23</v>
      </c>
      <c r="E4133" t="s">
        <v>678</v>
      </c>
      <c r="F4133" s="1">
        <v>7.0358796296296289E-3</v>
      </c>
      <c r="G4133">
        <f>_xlfn.XLOOKUP($A4133,Product_pricing!$B:$B,Product_pricing!$C:$C)</f>
        <v>13</v>
      </c>
      <c r="H4133">
        <f t="shared" si="192"/>
        <v>25.22</v>
      </c>
      <c r="I4133" s="10">
        <f t="shared" si="193"/>
        <v>2.2255090887338045E-2</v>
      </c>
      <c r="J4133" t="str">
        <f>_xlfn.XLOOKUP(A4133,Product_Details!$A:$A,Product_Details!$G:$G,"mens")</f>
        <v>Womens</v>
      </c>
      <c r="K4133">
        <f t="shared" si="194"/>
        <v>3767.5</v>
      </c>
    </row>
    <row r="4134" spans="1:11" ht="15">
      <c r="A4134" t="s">
        <v>36</v>
      </c>
      <c r="B4134">
        <v>3</v>
      </c>
      <c r="C4134">
        <v>3</v>
      </c>
      <c r="D4134" t="s">
        <v>23</v>
      </c>
      <c r="E4134" t="s">
        <v>678</v>
      </c>
      <c r="F4134" s="1">
        <v>7.0358796296296289E-3</v>
      </c>
      <c r="G4134">
        <f>_xlfn.XLOOKUP($A4134,Product_pricing!$B:$B,Product_pricing!$C:$C)</f>
        <v>23</v>
      </c>
      <c r="H4134">
        <f t="shared" si="192"/>
        <v>66.929999999999993</v>
      </c>
      <c r="I4134" s="10">
        <f t="shared" si="193"/>
        <v>5.9061587354858655E-2</v>
      </c>
      <c r="J4134" t="str">
        <f>_xlfn.XLOOKUP(A4134,Product_Details!$A:$A,Product_Details!$G:$G,"mens")</f>
        <v>Womens</v>
      </c>
      <c r="K4134">
        <f t="shared" si="194"/>
        <v>3767.5</v>
      </c>
    </row>
    <row r="4135" spans="1:11" ht="15">
      <c r="A4135" t="s">
        <v>41</v>
      </c>
      <c r="B4135">
        <v>4</v>
      </c>
      <c r="C4135">
        <v>3</v>
      </c>
      <c r="D4135" t="s">
        <v>23</v>
      </c>
      <c r="E4135" t="s">
        <v>678</v>
      </c>
      <c r="F4135" s="1">
        <v>7.0358796296296289E-3</v>
      </c>
      <c r="G4135">
        <f>_xlfn.XLOOKUP($A4135,Product_pricing!$B:$B,Product_pricing!$C:$C)</f>
        <v>10</v>
      </c>
      <c r="H4135">
        <f t="shared" si="192"/>
        <v>38.799999999999997</v>
      </c>
      <c r="I4135" s="10">
        <f t="shared" si="193"/>
        <v>3.423860136513545E-2</v>
      </c>
      <c r="J4135" t="str">
        <f>_xlfn.XLOOKUP(A4135,Product_Details!$A:$A,Product_Details!$G:$G,"mens")</f>
        <v>Mens</v>
      </c>
      <c r="K4135">
        <f t="shared" si="194"/>
        <v>3780</v>
      </c>
    </row>
    <row r="4136" spans="1:11" ht="15">
      <c r="A4136" t="s">
        <v>26</v>
      </c>
      <c r="B4136">
        <v>5</v>
      </c>
      <c r="C4136">
        <v>3</v>
      </c>
      <c r="D4136" t="s">
        <v>23</v>
      </c>
      <c r="E4136" t="s">
        <v>678</v>
      </c>
      <c r="F4136" s="1">
        <v>7.0358796296296289E-3</v>
      </c>
      <c r="G4136">
        <f>_xlfn.XLOOKUP($A4136,Product_pricing!$B:$B,Product_pricing!$C:$C)</f>
        <v>17</v>
      </c>
      <c r="H4136">
        <f t="shared" si="192"/>
        <v>82.45</v>
      </c>
      <c r="I4136" s="10">
        <f t="shared" si="193"/>
        <v>7.2757027900912846E-2</v>
      </c>
      <c r="J4136" t="str">
        <f>_xlfn.XLOOKUP(A4136,Product_Details!$A:$A,Product_Details!$G:$G,"mens")</f>
        <v>Mens</v>
      </c>
      <c r="K4136">
        <f t="shared" si="194"/>
        <v>3780</v>
      </c>
    </row>
    <row r="4137" spans="1:11" ht="15">
      <c r="A4137" t="s">
        <v>35</v>
      </c>
      <c r="B4137">
        <v>2</v>
      </c>
      <c r="C4137">
        <v>7</v>
      </c>
      <c r="D4137" t="s">
        <v>23</v>
      </c>
      <c r="E4137" t="s">
        <v>679</v>
      </c>
      <c r="F4137" s="1">
        <v>3.3143518518518517E-2</v>
      </c>
      <c r="G4137">
        <f>_xlfn.XLOOKUP($A4137,Product_pricing!$B:$B,Product_pricing!$C:$C)</f>
        <v>32</v>
      </c>
      <c r="H4137">
        <f t="shared" si="192"/>
        <v>59.519999999999996</v>
      </c>
      <c r="I4137" s="10">
        <f t="shared" si="193"/>
        <v>5.25227204446614E-2</v>
      </c>
      <c r="J4137" t="str">
        <f>_xlfn.XLOOKUP(A4137,Product_Details!$A:$A,Product_Details!$G:$G,"mens")</f>
        <v>Womens</v>
      </c>
      <c r="K4137">
        <f t="shared" si="194"/>
        <v>1883.75</v>
      </c>
    </row>
    <row r="4138" spans="1:11" ht="15">
      <c r="A4138" t="s">
        <v>29</v>
      </c>
      <c r="B4138">
        <v>4</v>
      </c>
      <c r="C4138">
        <v>7</v>
      </c>
      <c r="D4138" t="s">
        <v>23</v>
      </c>
      <c r="E4138" t="s">
        <v>679</v>
      </c>
      <c r="F4138" s="1">
        <v>3.3143518518518517E-2</v>
      </c>
      <c r="G4138">
        <f>_xlfn.XLOOKUP($A4138,Product_pricing!$B:$B,Product_pricing!$C:$C)</f>
        <v>10</v>
      </c>
      <c r="H4138">
        <f t="shared" si="192"/>
        <v>37.199999999999996</v>
      </c>
      <c r="I4138" s="10">
        <f t="shared" si="193"/>
        <v>3.2826700277913366E-2</v>
      </c>
      <c r="J4138" t="str">
        <f>_xlfn.XLOOKUP(A4138,Product_Details!$A:$A,Product_Details!$G:$G,"mens")</f>
        <v>Womens</v>
      </c>
      <c r="K4138">
        <f t="shared" si="194"/>
        <v>1883.75</v>
      </c>
    </row>
    <row r="4139" spans="1:11" ht="15">
      <c r="A4139" t="s">
        <v>30</v>
      </c>
      <c r="B4139">
        <v>1</v>
      </c>
      <c r="C4139">
        <v>7</v>
      </c>
      <c r="D4139" t="s">
        <v>23</v>
      </c>
      <c r="E4139" t="s">
        <v>679</v>
      </c>
      <c r="F4139" s="1">
        <v>3.3143518518518517E-2</v>
      </c>
      <c r="G4139">
        <f>_xlfn.XLOOKUP($A4139,Product_pricing!$B:$B,Product_pricing!$C:$C)</f>
        <v>19</v>
      </c>
      <c r="H4139">
        <f t="shared" si="192"/>
        <v>17.669999999999998</v>
      </c>
      <c r="I4139" s="10">
        <f t="shared" si="193"/>
        <v>1.5592682632008852E-2</v>
      </c>
      <c r="J4139" t="str">
        <f>_xlfn.XLOOKUP(A4139,Product_Details!$A:$A,Product_Details!$G:$G,"mens")</f>
        <v>Womens</v>
      </c>
      <c r="K4139">
        <f t="shared" si="194"/>
        <v>1883.75</v>
      </c>
    </row>
    <row r="4140" spans="1:11" ht="15">
      <c r="A4140" t="s">
        <v>38</v>
      </c>
      <c r="B4140">
        <v>4</v>
      </c>
      <c r="C4140">
        <v>7</v>
      </c>
      <c r="D4140" t="s">
        <v>23</v>
      </c>
      <c r="E4140" t="s">
        <v>679</v>
      </c>
      <c r="F4140" s="1">
        <v>3.3143518518518517E-2</v>
      </c>
      <c r="G4140">
        <f>_xlfn.XLOOKUP($A4140,Product_pricing!$B:$B,Product_pricing!$C:$C)</f>
        <v>54</v>
      </c>
      <c r="H4140">
        <f t="shared" si="192"/>
        <v>200.88</v>
      </c>
      <c r="I4140" s="10">
        <f t="shared" si="193"/>
        <v>0.1772641815007322</v>
      </c>
      <c r="J4140" t="str">
        <f>_xlfn.XLOOKUP(A4140,Product_Details!$A:$A,Product_Details!$G:$G,"mens")</f>
        <v>Womens</v>
      </c>
      <c r="K4140">
        <f t="shared" si="194"/>
        <v>1883.75</v>
      </c>
    </row>
    <row r="4141" spans="1:11" ht="15">
      <c r="A4141" t="s">
        <v>41</v>
      </c>
      <c r="B4141">
        <v>5</v>
      </c>
      <c r="C4141">
        <v>7</v>
      </c>
      <c r="D4141" t="s">
        <v>23</v>
      </c>
      <c r="E4141" t="s">
        <v>679</v>
      </c>
      <c r="F4141" s="1">
        <v>3.3143518518518517E-2</v>
      </c>
      <c r="G4141">
        <f>_xlfn.XLOOKUP($A4141,Product_pricing!$B:$B,Product_pricing!$C:$C)</f>
        <v>10</v>
      </c>
      <c r="H4141">
        <f t="shared" si="192"/>
        <v>46.5</v>
      </c>
      <c r="I4141" s="10">
        <f t="shared" si="193"/>
        <v>4.1033375347391716E-2</v>
      </c>
      <c r="J4141" t="str">
        <f>_xlfn.XLOOKUP(A4141,Product_Details!$A:$A,Product_Details!$G:$G,"mens")</f>
        <v>Mens</v>
      </c>
      <c r="K4141">
        <f t="shared" si="194"/>
        <v>1890</v>
      </c>
    </row>
    <row r="4142" spans="1:11" ht="15">
      <c r="A4142" t="s">
        <v>32</v>
      </c>
      <c r="B4142">
        <v>4</v>
      </c>
      <c r="C4142">
        <v>7</v>
      </c>
      <c r="D4142" t="s">
        <v>23</v>
      </c>
      <c r="E4142" t="s">
        <v>679</v>
      </c>
      <c r="F4142" s="1">
        <v>3.3143518518518517E-2</v>
      </c>
      <c r="G4142">
        <f>_xlfn.XLOOKUP($A4142,Product_pricing!$B:$B,Product_pricing!$C:$C)</f>
        <v>36</v>
      </c>
      <c r="H4142">
        <f t="shared" si="192"/>
        <v>133.91999999999999</v>
      </c>
      <c r="I4142" s="10">
        <f t="shared" si="193"/>
        <v>0.11817612100048813</v>
      </c>
      <c r="J4142" t="str">
        <f>_xlfn.XLOOKUP(A4142,Product_Details!$A:$A,Product_Details!$G:$G,"mens")</f>
        <v>Mens</v>
      </c>
      <c r="K4142">
        <f t="shared" si="194"/>
        <v>1890</v>
      </c>
    </row>
    <row r="4143" spans="1:11" ht="15">
      <c r="A4143" t="s">
        <v>26</v>
      </c>
      <c r="B4143">
        <v>4</v>
      </c>
      <c r="C4143">
        <v>7</v>
      </c>
      <c r="D4143" t="s">
        <v>23</v>
      </c>
      <c r="E4143" t="s">
        <v>679</v>
      </c>
      <c r="F4143" s="1">
        <v>3.3143518518518517E-2</v>
      </c>
      <c r="G4143">
        <f>_xlfn.XLOOKUP($A4143,Product_pricing!$B:$B,Product_pricing!$C:$C)</f>
        <v>17</v>
      </c>
      <c r="H4143">
        <f t="shared" si="192"/>
        <v>63.239999999999995</v>
      </c>
      <c r="I4143" s="10">
        <f t="shared" si="193"/>
        <v>5.5805390472452733E-2</v>
      </c>
      <c r="J4143" t="str">
        <f>_xlfn.XLOOKUP(A4143,Product_Details!$A:$A,Product_Details!$G:$G,"mens")</f>
        <v>Mens</v>
      </c>
      <c r="K4143">
        <f t="shared" si="194"/>
        <v>1890</v>
      </c>
    </row>
    <row r="4144" spans="1:11" ht="15">
      <c r="A4144" t="s">
        <v>27</v>
      </c>
      <c r="B4144">
        <v>5</v>
      </c>
      <c r="C4144">
        <v>7</v>
      </c>
      <c r="D4144" t="s">
        <v>23</v>
      </c>
      <c r="E4144" t="s">
        <v>679</v>
      </c>
      <c r="F4144" s="1">
        <v>3.3143518518518517E-2</v>
      </c>
      <c r="G4144">
        <f>_xlfn.XLOOKUP($A4144,Product_pricing!$B:$B,Product_pricing!$C:$C)</f>
        <v>29</v>
      </c>
      <c r="H4144">
        <f t="shared" si="192"/>
        <v>134.85</v>
      </c>
      <c r="I4144" s="10">
        <f t="shared" si="193"/>
        <v>0.11899678850743597</v>
      </c>
      <c r="J4144" t="str">
        <f>_xlfn.XLOOKUP(A4144,Product_Details!$A:$A,Product_Details!$G:$G,"mens")</f>
        <v>Mens</v>
      </c>
      <c r="K4144">
        <f t="shared" si="194"/>
        <v>1890</v>
      </c>
    </row>
    <row r="4145" spans="1:11" ht="15">
      <c r="A4145" t="s">
        <v>36</v>
      </c>
      <c r="B4145">
        <v>4</v>
      </c>
      <c r="C4145">
        <v>2</v>
      </c>
      <c r="D4145" t="s">
        <v>23</v>
      </c>
      <c r="E4145" t="s">
        <v>680</v>
      </c>
      <c r="F4145" s="1">
        <v>3.6651620370370376E-2</v>
      </c>
      <c r="G4145">
        <f>_xlfn.XLOOKUP($A4145,Product_pricing!$B:$B,Product_pricing!$C:$C)</f>
        <v>23</v>
      </c>
      <c r="H4145">
        <f t="shared" si="192"/>
        <v>90.16</v>
      </c>
      <c r="I4145" s="10">
        <f t="shared" si="193"/>
        <v>7.956062626496424E-2</v>
      </c>
      <c r="J4145" t="str">
        <f>_xlfn.XLOOKUP(A4145,Product_Details!$A:$A,Product_Details!$G:$G,"mens")</f>
        <v>Womens</v>
      </c>
      <c r="K4145">
        <f t="shared" si="194"/>
        <v>7535</v>
      </c>
    </row>
    <row r="4146" spans="1:11" ht="15">
      <c r="A4146" t="s">
        <v>25</v>
      </c>
      <c r="B4146">
        <v>5</v>
      </c>
      <c r="C4146">
        <v>2</v>
      </c>
      <c r="D4146" t="s">
        <v>23</v>
      </c>
      <c r="E4146" t="s">
        <v>680</v>
      </c>
      <c r="F4146" s="1">
        <v>3.6651620370370376E-2</v>
      </c>
      <c r="G4146">
        <f>_xlfn.XLOOKUP($A4146,Product_pricing!$B:$B,Product_pricing!$C:$C)</f>
        <v>40</v>
      </c>
      <c r="H4146">
        <f t="shared" si="192"/>
        <v>196</v>
      </c>
      <c r="I4146" s="10">
        <f t="shared" si="193"/>
        <v>0.17295788318470487</v>
      </c>
      <c r="J4146" t="str">
        <f>_xlfn.XLOOKUP(A4146,Product_Details!$A:$A,Product_Details!$G:$G,"mens")</f>
        <v>Mens</v>
      </c>
      <c r="K4146">
        <f t="shared" si="194"/>
        <v>2520</v>
      </c>
    </row>
    <row r="4147" spans="1:11" ht="15">
      <c r="A4147" t="s">
        <v>32</v>
      </c>
      <c r="B4147">
        <v>4</v>
      </c>
      <c r="C4147">
        <v>2</v>
      </c>
      <c r="D4147" t="s">
        <v>23</v>
      </c>
      <c r="E4147" t="s">
        <v>680</v>
      </c>
      <c r="F4147" s="1">
        <v>3.6651620370370376E-2</v>
      </c>
      <c r="G4147">
        <f>_xlfn.XLOOKUP($A4147,Product_pricing!$B:$B,Product_pricing!$C:$C)</f>
        <v>36</v>
      </c>
      <c r="H4147">
        <f t="shared" si="192"/>
        <v>141.12</v>
      </c>
      <c r="I4147" s="10">
        <f t="shared" si="193"/>
        <v>0.12452967589298751</v>
      </c>
      <c r="J4147" t="str">
        <f>_xlfn.XLOOKUP(A4147,Product_Details!$A:$A,Product_Details!$G:$G,"mens")</f>
        <v>Mens</v>
      </c>
      <c r="K4147">
        <f t="shared" si="194"/>
        <v>2520</v>
      </c>
    </row>
    <row r="4148" spans="1:11" ht="15">
      <c r="A4148" t="s">
        <v>27</v>
      </c>
      <c r="B4148">
        <v>4</v>
      </c>
      <c r="C4148">
        <v>2</v>
      </c>
      <c r="D4148" t="s">
        <v>23</v>
      </c>
      <c r="E4148" t="s">
        <v>680</v>
      </c>
      <c r="F4148" s="1">
        <v>3.6651620370370376E-2</v>
      </c>
      <c r="G4148">
        <f>_xlfn.XLOOKUP($A4148,Product_pricing!$B:$B,Product_pricing!$C:$C)</f>
        <v>29</v>
      </c>
      <c r="H4148">
        <f t="shared" si="192"/>
        <v>113.67999999999999</v>
      </c>
      <c r="I4148" s="10">
        <f t="shared" si="193"/>
        <v>0.10031557224712882</v>
      </c>
      <c r="J4148" t="str">
        <f>_xlfn.XLOOKUP(A4148,Product_Details!$A:$A,Product_Details!$G:$G,"mens")</f>
        <v>Mens</v>
      </c>
      <c r="K4148">
        <f t="shared" si="194"/>
        <v>2520</v>
      </c>
    </row>
    <row r="4149" spans="1:11" ht="15">
      <c r="A4149" t="s">
        <v>38</v>
      </c>
      <c r="B4149">
        <v>5</v>
      </c>
      <c r="C4149">
        <v>24</v>
      </c>
      <c r="D4149" t="s">
        <v>23</v>
      </c>
      <c r="E4149" t="s">
        <v>681</v>
      </c>
      <c r="F4149" s="1">
        <v>1.9886574074074074E-2</v>
      </c>
      <c r="G4149">
        <f>_xlfn.XLOOKUP($A4149,Product_pricing!$B:$B,Product_pricing!$C:$C)</f>
        <v>54</v>
      </c>
      <c r="H4149">
        <f t="shared" si="192"/>
        <v>205.2</v>
      </c>
      <c r="I4149" s="10">
        <f t="shared" si="193"/>
        <v>0.18107631443623182</v>
      </c>
      <c r="J4149" t="str">
        <f>_xlfn.XLOOKUP(A4149,Product_Details!$A:$A,Product_Details!$G:$G,"mens")</f>
        <v>Womens</v>
      </c>
      <c r="K4149">
        <f t="shared" si="194"/>
        <v>7535</v>
      </c>
    </row>
    <row r="4150" spans="1:11" ht="15">
      <c r="A4150" t="s">
        <v>32</v>
      </c>
      <c r="B4150">
        <v>2</v>
      </c>
      <c r="C4150">
        <v>24</v>
      </c>
      <c r="D4150" t="s">
        <v>23</v>
      </c>
      <c r="E4150" t="s">
        <v>681</v>
      </c>
      <c r="F4150" s="1">
        <v>1.9886574074074074E-2</v>
      </c>
      <c r="G4150">
        <f>_xlfn.XLOOKUP($A4150,Product_pricing!$B:$B,Product_pricing!$C:$C)</f>
        <v>36</v>
      </c>
      <c r="H4150">
        <f t="shared" si="192"/>
        <v>54.72</v>
      </c>
      <c r="I4150" s="10">
        <f t="shared" si="193"/>
        <v>4.8287017182995155E-2</v>
      </c>
      <c r="J4150" t="str">
        <f>_xlfn.XLOOKUP(A4150,Product_Details!$A:$A,Product_Details!$G:$G,"mens")</f>
        <v>Mens</v>
      </c>
      <c r="K4150">
        <f t="shared" si="194"/>
        <v>2520</v>
      </c>
    </row>
    <row r="4151" spans="1:11" ht="15">
      <c r="A4151" t="s">
        <v>26</v>
      </c>
      <c r="B4151">
        <v>4</v>
      </c>
      <c r="C4151">
        <v>24</v>
      </c>
      <c r="D4151" t="s">
        <v>23</v>
      </c>
      <c r="E4151" t="s">
        <v>681</v>
      </c>
      <c r="F4151" s="1">
        <v>1.9886574074074074E-2</v>
      </c>
      <c r="G4151">
        <f>_xlfn.XLOOKUP($A4151,Product_pricing!$B:$B,Product_pricing!$C:$C)</f>
        <v>17</v>
      </c>
      <c r="H4151">
        <f t="shared" si="192"/>
        <v>51.68</v>
      </c>
      <c r="I4151" s="10">
        <f t="shared" si="193"/>
        <v>4.5604405117273206E-2</v>
      </c>
      <c r="J4151" t="str">
        <f>_xlfn.XLOOKUP(A4151,Product_Details!$A:$A,Product_Details!$G:$G,"mens")</f>
        <v>Mens</v>
      </c>
      <c r="K4151">
        <f t="shared" si="194"/>
        <v>2520</v>
      </c>
    </row>
    <row r="4152" spans="1:11" ht="15">
      <c r="A4152" t="s">
        <v>27</v>
      </c>
      <c r="B4152">
        <v>2</v>
      </c>
      <c r="C4152">
        <v>24</v>
      </c>
      <c r="D4152" t="s">
        <v>23</v>
      </c>
      <c r="E4152" t="s">
        <v>681</v>
      </c>
      <c r="F4152" s="1">
        <v>1.9886574074074074E-2</v>
      </c>
      <c r="G4152">
        <f>_xlfn.XLOOKUP($A4152,Product_pricing!$B:$B,Product_pricing!$C:$C)</f>
        <v>29</v>
      </c>
      <c r="H4152">
        <f t="shared" si="192"/>
        <v>44.08</v>
      </c>
      <c r="I4152" s="10">
        <f t="shared" si="193"/>
        <v>3.8897874952968314E-2</v>
      </c>
      <c r="J4152" t="str">
        <f>_xlfn.XLOOKUP(A4152,Product_Details!$A:$A,Product_Details!$G:$G,"mens")</f>
        <v>Mens</v>
      </c>
      <c r="K4152">
        <f t="shared" si="194"/>
        <v>2520</v>
      </c>
    </row>
    <row r="4153" spans="1:11" ht="15">
      <c r="A4153" t="s">
        <v>36</v>
      </c>
      <c r="B4153">
        <v>5</v>
      </c>
      <c r="C4153">
        <v>1</v>
      </c>
      <c r="D4153" t="s">
        <v>23</v>
      </c>
      <c r="E4153" t="s">
        <v>682</v>
      </c>
      <c r="F4153" s="1">
        <v>3.6715277777777777E-2</v>
      </c>
      <c r="G4153">
        <f>_xlfn.XLOOKUP($A4153,Product_pricing!$B:$B,Product_pricing!$C:$C)</f>
        <v>23</v>
      </c>
      <c r="H4153">
        <f t="shared" si="192"/>
        <v>113.85</v>
      </c>
      <c r="I4153" s="10">
        <f t="shared" si="193"/>
        <v>0.10046558673764616</v>
      </c>
      <c r="J4153" t="str">
        <f>_xlfn.XLOOKUP(A4153,Product_Details!$A:$A,Product_Details!$G:$G,"mens")</f>
        <v>Womens</v>
      </c>
      <c r="K4153">
        <f t="shared" si="194"/>
        <v>3767.5</v>
      </c>
    </row>
    <row r="4154" spans="1:11" ht="15">
      <c r="A4154" t="s">
        <v>38</v>
      </c>
      <c r="B4154">
        <v>4</v>
      </c>
      <c r="C4154">
        <v>1</v>
      </c>
      <c r="D4154" t="s">
        <v>23</v>
      </c>
      <c r="E4154" t="s">
        <v>682</v>
      </c>
      <c r="F4154" s="1">
        <v>3.6715277777777777E-2</v>
      </c>
      <c r="G4154">
        <f>_xlfn.XLOOKUP($A4154,Product_pricing!$B:$B,Product_pricing!$C:$C)</f>
        <v>54</v>
      </c>
      <c r="H4154">
        <f t="shared" si="192"/>
        <v>213.84</v>
      </c>
      <c r="I4154" s="10">
        <f t="shared" si="193"/>
        <v>0.18870058030723108</v>
      </c>
      <c r="J4154" t="str">
        <f>_xlfn.XLOOKUP(A4154,Product_Details!$A:$A,Product_Details!$G:$G,"mens")</f>
        <v>Womens</v>
      </c>
      <c r="K4154">
        <f t="shared" si="194"/>
        <v>3767.5</v>
      </c>
    </row>
    <row r="4155" spans="1:11" ht="15">
      <c r="A4155" t="s">
        <v>26</v>
      </c>
      <c r="B4155">
        <v>3</v>
      </c>
      <c r="C4155">
        <v>1</v>
      </c>
      <c r="D4155" t="s">
        <v>23</v>
      </c>
      <c r="E4155" t="s">
        <v>682</v>
      </c>
      <c r="F4155" s="1">
        <v>3.6715277777777777E-2</v>
      </c>
      <c r="G4155">
        <f>_xlfn.XLOOKUP($A4155,Product_pricing!$B:$B,Product_pricing!$C:$C)</f>
        <v>17</v>
      </c>
      <c r="H4155">
        <f t="shared" si="192"/>
        <v>50.49</v>
      </c>
      <c r="I4155" s="10">
        <f t="shared" si="193"/>
        <v>4.4554303683651778E-2</v>
      </c>
      <c r="J4155" t="str">
        <f>_xlfn.XLOOKUP(A4155,Product_Details!$A:$A,Product_Details!$G:$G,"mens")</f>
        <v>Mens</v>
      </c>
      <c r="K4155">
        <f t="shared" si="194"/>
        <v>3780</v>
      </c>
    </row>
    <row r="4156" spans="1:11" ht="15">
      <c r="A4156" t="s">
        <v>27</v>
      </c>
      <c r="B4156">
        <v>1</v>
      </c>
      <c r="C4156">
        <v>1</v>
      </c>
      <c r="D4156" t="s">
        <v>23</v>
      </c>
      <c r="E4156" t="s">
        <v>682</v>
      </c>
      <c r="F4156" s="1">
        <v>3.6715277777777777E-2</v>
      </c>
      <c r="G4156">
        <f>_xlfn.XLOOKUP($A4156,Product_pricing!$B:$B,Product_pricing!$C:$C)</f>
        <v>29</v>
      </c>
      <c r="H4156">
        <f t="shared" si="192"/>
        <v>28.71</v>
      </c>
      <c r="I4156" s="10">
        <f t="shared" si="193"/>
        <v>2.5334800133841207E-2</v>
      </c>
      <c r="J4156" t="str">
        <f>_xlfn.XLOOKUP(A4156,Product_Details!$A:$A,Product_Details!$G:$G,"mens")</f>
        <v>Mens</v>
      </c>
      <c r="K4156">
        <f t="shared" si="194"/>
        <v>3780</v>
      </c>
    </row>
    <row r="4157" spans="1:11" ht="15">
      <c r="A4157" t="s">
        <v>29</v>
      </c>
      <c r="B4157">
        <v>2</v>
      </c>
      <c r="C4157">
        <v>13</v>
      </c>
      <c r="D4157" t="s">
        <v>23</v>
      </c>
      <c r="E4157" t="s">
        <v>683</v>
      </c>
      <c r="F4157" s="1">
        <v>6.7939814814814816E-3</v>
      </c>
      <c r="G4157">
        <f>_xlfn.XLOOKUP($A4157,Product_pricing!$B:$B,Product_pricing!$C:$C)</f>
        <v>10</v>
      </c>
      <c r="H4157">
        <f t="shared" si="192"/>
        <v>17.399999999999999</v>
      </c>
      <c r="I4157" s="10">
        <f t="shared" si="193"/>
        <v>1.5354424323540124E-2</v>
      </c>
      <c r="J4157" t="str">
        <f>_xlfn.XLOOKUP(A4157,Product_Details!$A:$A,Product_Details!$G:$G,"mens")</f>
        <v>Womens</v>
      </c>
      <c r="K4157">
        <f t="shared" si="194"/>
        <v>2511.6666666666665</v>
      </c>
    </row>
    <row r="4158" spans="1:11" ht="15">
      <c r="A4158" t="s">
        <v>36</v>
      </c>
      <c r="B4158">
        <v>4</v>
      </c>
      <c r="C4158">
        <v>13</v>
      </c>
      <c r="D4158" t="s">
        <v>23</v>
      </c>
      <c r="E4158" t="s">
        <v>683</v>
      </c>
      <c r="F4158" s="1">
        <v>6.7939814814814816E-3</v>
      </c>
      <c r="G4158">
        <f>_xlfn.XLOOKUP($A4158,Product_pricing!$B:$B,Product_pricing!$C:$C)</f>
        <v>23</v>
      </c>
      <c r="H4158">
        <f t="shared" si="192"/>
        <v>80.040000000000006</v>
      </c>
      <c r="I4158" s="10">
        <f t="shared" si="193"/>
        <v>7.0630351888284593E-2</v>
      </c>
      <c r="J4158" t="str">
        <f>_xlfn.XLOOKUP(A4158,Product_Details!$A:$A,Product_Details!$G:$G,"mens")</f>
        <v>Womens</v>
      </c>
      <c r="K4158">
        <f t="shared" si="194"/>
        <v>2511.6666666666665</v>
      </c>
    </row>
    <row r="4159" spans="1:11" ht="15">
      <c r="A4159" t="s">
        <v>38</v>
      </c>
      <c r="B4159">
        <v>2</v>
      </c>
      <c r="C4159">
        <v>13</v>
      </c>
      <c r="D4159" t="s">
        <v>23</v>
      </c>
      <c r="E4159" t="s">
        <v>683</v>
      </c>
      <c r="F4159" s="1">
        <v>6.7939814814814816E-3</v>
      </c>
      <c r="G4159">
        <f>_xlfn.XLOOKUP($A4159,Product_pricing!$B:$B,Product_pricing!$C:$C)</f>
        <v>54</v>
      </c>
      <c r="H4159">
        <f t="shared" si="192"/>
        <v>93.96</v>
      </c>
      <c r="I4159" s="10">
        <f t="shared" si="193"/>
        <v>8.2913891347116672E-2</v>
      </c>
      <c r="J4159" t="str">
        <f>_xlfn.XLOOKUP(A4159,Product_Details!$A:$A,Product_Details!$G:$G,"mens")</f>
        <v>Womens</v>
      </c>
      <c r="K4159">
        <f t="shared" si="194"/>
        <v>2511.6666666666665</v>
      </c>
    </row>
    <row r="4160" spans="1:11" ht="15">
      <c r="A4160" t="s">
        <v>25</v>
      </c>
      <c r="B4160">
        <v>5</v>
      </c>
      <c r="C4160">
        <v>13</v>
      </c>
      <c r="D4160" t="s">
        <v>23</v>
      </c>
      <c r="E4160" t="s">
        <v>683</v>
      </c>
      <c r="F4160" s="1">
        <v>6.7939814814814816E-3</v>
      </c>
      <c r="G4160">
        <f>_xlfn.XLOOKUP($A4160,Product_pricing!$B:$B,Product_pricing!$C:$C)</f>
        <v>40</v>
      </c>
      <c r="H4160">
        <f t="shared" si="192"/>
        <v>174</v>
      </c>
      <c r="I4160" s="10">
        <f t="shared" si="193"/>
        <v>0.15354424323540125</v>
      </c>
      <c r="J4160" t="str">
        <f>_xlfn.XLOOKUP(A4160,Product_Details!$A:$A,Product_Details!$G:$G,"mens")</f>
        <v>Mens</v>
      </c>
      <c r="K4160">
        <f t="shared" si="194"/>
        <v>2520</v>
      </c>
    </row>
    <row r="4161" spans="1:11" ht="15">
      <c r="A4161" t="s">
        <v>32</v>
      </c>
      <c r="B4161">
        <v>1</v>
      </c>
      <c r="C4161">
        <v>13</v>
      </c>
      <c r="D4161" t="s">
        <v>23</v>
      </c>
      <c r="E4161" t="s">
        <v>683</v>
      </c>
      <c r="F4161" s="1">
        <v>6.7939814814814816E-3</v>
      </c>
      <c r="G4161">
        <f>_xlfn.XLOOKUP($A4161,Product_pricing!$B:$B,Product_pricing!$C:$C)</f>
        <v>36</v>
      </c>
      <c r="H4161">
        <f t="shared" si="192"/>
        <v>31.32</v>
      </c>
      <c r="I4161" s="10">
        <f t="shared" si="193"/>
        <v>2.7637963782372228E-2</v>
      </c>
      <c r="J4161" t="str">
        <f>_xlfn.XLOOKUP(A4161,Product_Details!$A:$A,Product_Details!$G:$G,"mens")</f>
        <v>Mens</v>
      </c>
      <c r="K4161">
        <f t="shared" si="194"/>
        <v>2520</v>
      </c>
    </row>
    <row r="4162" spans="1:11" ht="15">
      <c r="A4162" t="s">
        <v>27</v>
      </c>
      <c r="B4162">
        <v>3</v>
      </c>
      <c r="C4162">
        <v>13</v>
      </c>
      <c r="D4162" t="s">
        <v>23</v>
      </c>
      <c r="E4162" t="s">
        <v>683</v>
      </c>
      <c r="F4162" s="1">
        <v>6.7939814814814816E-3</v>
      </c>
      <c r="G4162">
        <f>_xlfn.XLOOKUP($A4162,Product_pricing!$B:$B,Product_pricing!$C:$C)</f>
        <v>29</v>
      </c>
      <c r="H4162">
        <f t="shared" si="192"/>
        <v>75.69</v>
      </c>
      <c r="I4162" s="10">
        <f t="shared" si="193"/>
        <v>6.679174580739955E-2</v>
      </c>
      <c r="J4162" t="str">
        <f>_xlfn.XLOOKUP(A4162,Product_Details!$A:$A,Product_Details!$G:$G,"mens")</f>
        <v>Mens</v>
      </c>
      <c r="K4162">
        <f t="shared" si="194"/>
        <v>2520</v>
      </c>
    </row>
    <row r="4163" spans="1:11" ht="15">
      <c r="A4163" t="s">
        <v>35</v>
      </c>
      <c r="B4163">
        <v>1</v>
      </c>
      <c r="C4163">
        <v>19</v>
      </c>
      <c r="D4163" t="s">
        <v>23</v>
      </c>
      <c r="E4163" t="s">
        <v>684</v>
      </c>
      <c r="F4163" s="1">
        <v>3.5729166666666666E-2</v>
      </c>
      <c r="G4163">
        <f>_xlfn.XLOOKUP($A4163,Product_pricing!$B:$B,Product_pricing!$C:$C)</f>
        <v>32</v>
      </c>
      <c r="H4163">
        <f t="shared" ref="H4163:H4226" si="195">B4163*G4163*(1-C4163/100)</f>
        <v>25.92</v>
      </c>
      <c r="I4163" s="10">
        <f t="shared" ref="I4163:I4226" si="196">(H4163/SUM($H:$H))*1000</f>
        <v>2.2872797612997708E-2</v>
      </c>
      <c r="J4163" t="str">
        <f>_xlfn.XLOOKUP(A4163,Product_Details!$A:$A,Product_Details!$G:$G,"mens")</f>
        <v>Womens</v>
      </c>
      <c r="K4163">
        <f t="shared" ref="K4163:K4226" si="197">COUNTIFS($J:$J, J4163) / COUNTIFS($J:$J, J4163, $E:$E, E4163)</f>
        <v>7535</v>
      </c>
    </row>
    <row r="4164" spans="1:11" ht="15">
      <c r="A4164" t="s">
        <v>25</v>
      </c>
      <c r="B4164">
        <v>2</v>
      </c>
      <c r="C4164">
        <v>19</v>
      </c>
      <c r="D4164" t="s">
        <v>23</v>
      </c>
      <c r="E4164" t="s">
        <v>684</v>
      </c>
      <c r="F4164" s="1">
        <v>3.5729166666666666E-2</v>
      </c>
      <c r="G4164">
        <f>_xlfn.XLOOKUP($A4164,Product_pricing!$B:$B,Product_pricing!$C:$C)</f>
        <v>40</v>
      </c>
      <c r="H4164">
        <f t="shared" si="195"/>
        <v>64.800000000000011</v>
      </c>
      <c r="I4164" s="10">
        <f t="shared" si="196"/>
        <v>5.7181994032494271E-2</v>
      </c>
      <c r="J4164" t="str">
        <f>_xlfn.XLOOKUP(A4164,Product_Details!$A:$A,Product_Details!$G:$G,"mens")</f>
        <v>Mens</v>
      </c>
      <c r="K4164">
        <f t="shared" si="197"/>
        <v>1890</v>
      </c>
    </row>
    <row r="4165" spans="1:11" ht="15">
      <c r="A4165" t="s">
        <v>31</v>
      </c>
      <c r="B4165">
        <v>5</v>
      </c>
      <c r="C4165">
        <v>19</v>
      </c>
      <c r="D4165" t="s">
        <v>23</v>
      </c>
      <c r="E4165" t="s">
        <v>684</v>
      </c>
      <c r="F4165" s="1">
        <v>3.5729166666666666E-2</v>
      </c>
      <c r="G4165">
        <f>_xlfn.XLOOKUP($A4165,Product_pricing!$B:$B,Product_pricing!$C:$C)</f>
        <v>57</v>
      </c>
      <c r="H4165">
        <f t="shared" si="195"/>
        <v>230.85000000000002</v>
      </c>
      <c r="I4165" s="10">
        <f t="shared" si="196"/>
        <v>0.20371085374076084</v>
      </c>
      <c r="J4165" t="str">
        <f>_xlfn.XLOOKUP(A4165,Product_Details!$A:$A,Product_Details!$G:$G,"mens")</f>
        <v>Mens</v>
      </c>
      <c r="K4165">
        <f t="shared" si="197"/>
        <v>1890</v>
      </c>
    </row>
    <row r="4166" spans="1:11" ht="15">
      <c r="A4166" t="s">
        <v>32</v>
      </c>
      <c r="B4166">
        <v>5</v>
      </c>
      <c r="C4166">
        <v>19</v>
      </c>
      <c r="D4166" t="s">
        <v>23</v>
      </c>
      <c r="E4166" t="s">
        <v>684</v>
      </c>
      <c r="F4166" s="1">
        <v>3.5729166666666666E-2</v>
      </c>
      <c r="G4166">
        <f>_xlfn.XLOOKUP($A4166,Product_pricing!$B:$B,Product_pricing!$C:$C)</f>
        <v>36</v>
      </c>
      <c r="H4166">
        <f t="shared" si="195"/>
        <v>145.80000000000001</v>
      </c>
      <c r="I4166" s="10">
        <f t="shared" si="196"/>
        <v>0.1286594865731121</v>
      </c>
      <c r="J4166" t="str">
        <f>_xlfn.XLOOKUP(A4166,Product_Details!$A:$A,Product_Details!$G:$G,"mens")</f>
        <v>Mens</v>
      </c>
      <c r="K4166">
        <f t="shared" si="197"/>
        <v>1890</v>
      </c>
    </row>
    <row r="4167" spans="1:11" ht="15">
      <c r="A4167" t="s">
        <v>27</v>
      </c>
      <c r="B4167">
        <v>2</v>
      </c>
      <c r="C4167">
        <v>19</v>
      </c>
      <c r="D4167" t="s">
        <v>23</v>
      </c>
      <c r="E4167" t="s">
        <v>684</v>
      </c>
      <c r="F4167" s="1">
        <v>3.5729166666666666E-2</v>
      </c>
      <c r="G4167">
        <f>_xlfn.XLOOKUP($A4167,Product_pricing!$B:$B,Product_pricing!$C:$C)</f>
        <v>29</v>
      </c>
      <c r="H4167">
        <f t="shared" si="195"/>
        <v>46.980000000000004</v>
      </c>
      <c r="I4167" s="10">
        <f t="shared" si="196"/>
        <v>4.1456945673558343E-2</v>
      </c>
      <c r="J4167" t="str">
        <f>_xlfn.XLOOKUP(A4167,Product_Details!$A:$A,Product_Details!$G:$G,"mens")</f>
        <v>Mens</v>
      </c>
      <c r="K4167">
        <f t="shared" si="197"/>
        <v>1890</v>
      </c>
    </row>
    <row r="4168" spans="1:11" ht="15">
      <c r="A4168" t="s">
        <v>35</v>
      </c>
      <c r="B4168">
        <v>2</v>
      </c>
      <c r="C4168">
        <v>17</v>
      </c>
      <c r="D4168" t="s">
        <v>23</v>
      </c>
      <c r="E4168" t="s">
        <v>685</v>
      </c>
      <c r="F4168" s="1">
        <v>1.7858796296296297E-3</v>
      </c>
      <c r="G4168">
        <f>_xlfn.XLOOKUP($A4168,Product_pricing!$B:$B,Product_pricing!$C:$C)</f>
        <v>32</v>
      </c>
      <c r="H4168">
        <f t="shared" si="195"/>
        <v>53.12</v>
      </c>
      <c r="I4168" s="10">
        <f t="shared" si="196"/>
        <v>4.6875116095773071E-2</v>
      </c>
      <c r="J4168" t="str">
        <f>_xlfn.XLOOKUP(A4168,Product_Details!$A:$A,Product_Details!$G:$G,"mens")</f>
        <v>Womens</v>
      </c>
      <c r="K4168">
        <f t="shared" si="197"/>
        <v>2511.6666666666665</v>
      </c>
    </row>
    <row r="4169" spans="1:11" ht="15">
      <c r="A4169" t="s">
        <v>36</v>
      </c>
      <c r="B4169">
        <v>3</v>
      </c>
      <c r="C4169">
        <v>17</v>
      </c>
      <c r="D4169" t="s">
        <v>23</v>
      </c>
      <c r="E4169" t="s">
        <v>685</v>
      </c>
      <c r="F4169" s="1">
        <v>1.7858796296296297E-3</v>
      </c>
      <c r="G4169">
        <f>_xlfn.XLOOKUP($A4169,Product_pricing!$B:$B,Product_pricing!$C:$C)</f>
        <v>23</v>
      </c>
      <c r="H4169">
        <f t="shared" si="195"/>
        <v>57.269999999999996</v>
      </c>
      <c r="I4169" s="10">
        <f t="shared" si="196"/>
        <v>5.0537234540755344E-2</v>
      </c>
      <c r="J4169" t="str">
        <f>_xlfn.XLOOKUP(A4169,Product_Details!$A:$A,Product_Details!$G:$G,"mens")</f>
        <v>Womens</v>
      </c>
      <c r="K4169">
        <f t="shared" si="197"/>
        <v>2511.6666666666665</v>
      </c>
    </row>
    <row r="4170" spans="1:11" ht="15">
      <c r="A4170" t="s">
        <v>38</v>
      </c>
      <c r="B4170">
        <v>4</v>
      </c>
      <c r="C4170">
        <v>17</v>
      </c>
      <c r="D4170" t="s">
        <v>23</v>
      </c>
      <c r="E4170" t="s">
        <v>685</v>
      </c>
      <c r="F4170" s="1">
        <v>1.7858796296296297E-3</v>
      </c>
      <c r="G4170">
        <f>_xlfn.XLOOKUP($A4170,Product_pricing!$B:$B,Product_pricing!$C:$C)</f>
        <v>54</v>
      </c>
      <c r="H4170">
        <f t="shared" si="195"/>
        <v>179.28</v>
      </c>
      <c r="I4170" s="10">
        <f t="shared" si="196"/>
        <v>0.15820351682323414</v>
      </c>
      <c r="J4170" t="str">
        <f>_xlfn.XLOOKUP(A4170,Product_Details!$A:$A,Product_Details!$G:$G,"mens")</f>
        <v>Womens</v>
      </c>
      <c r="K4170">
        <f t="shared" si="197"/>
        <v>2511.6666666666665</v>
      </c>
    </row>
    <row r="4171" spans="1:11" ht="15">
      <c r="A4171" t="s">
        <v>25</v>
      </c>
      <c r="B4171">
        <v>3</v>
      </c>
      <c r="C4171">
        <v>17</v>
      </c>
      <c r="D4171" t="s">
        <v>23</v>
      </c>
      <c r="E4171" t="s">
        <v>685</v>
      </c>
      <c r="F4171" s="1">
        <v>1.7858796296296297E-3</v>
      </c>
      <c r="G4171">
        <f>_xlfn.XLOOKUP($A4171,Product_pricing!$B:$B,Product_pricing!$C:$C)</f>
        <v>40</v>
      </c>
      <c r="H4171">
        <f t="shared" si="195"/>
        <v>99.6</v>
      </c>
      <c r="I4171" s="10">
        <f t="shared" si="196"/>
        <v>8.7890842679574505E-2</v>
      </c>
      <c r="J4171" t="str">
        <f>_xlfn.XLOOKUP(A4171,Product_Details!$A:$A,Product_Details!$G:$G,"mens")</f>
        <v>Mens</v>
      </c>
      <c r="K4171">
        <f t="shared" si="197"/>
        <v>1890</v>
      </c>
    </row>
    <row r="4172" spans="1:11" ht="15">
      <c r="A4172" t="s">
        <v>41</v>
      </c>
      <c r="B4172">
        <v>3</v>
      </c>
      <c r="C4172">
        <v>17</v>
      </c>
      <c r="D4172" t="s">
        <v>23</v>
      </c>
      <c r="E4172" t="s">
        <v>685</v>
      </c>
      <c r="F4172" s="1">
        <v>1.7858796296296297E-3</v>
      </c>
      <c r="G4172">
        <f>_xlfn.XLOOKUP($A4172,Product_pricing!$B:$B,Product_pricing!$C:$C)</f>
        <v>10</v>
      </c>
      <c r="H4172">
        <f t="shared" si="195"/>
        <v>24.9</v>
      </c>
      <c r="I4172" s="10">
        <f t="shared" si="196"/>
        <v>2.1972710669893626E-2</v>
      </c>
      <c r="J4172" t="str">
        <f>_xlfn.XLOOKUP(A4172,Product_Details!$A:$A,Product_Details!$G:$G,"mens")</f>
        <v>Mens</v>
      </c>
      <c r="K4172">
        <f t="shared" si="197"/>
        <v>1890</v>
      </c>
    </row>
    <row r="4173" spans="1:11" ht="15">
      <c r="A4173" t="s">
        <v>31</v>
      </c>
      <c r="B4173">
        <v>2</v>
      </c>
      <c r="C4173">
        <v>17</v>
      </c>
      <c r="D4173" t="s">
        <v>23</v>
      </c>
      <c r="E4173" t="s">
        <v>685</v>
      </c>
      <c r="F4173" s="1">
        <v>1.7858796296296297E-3</v>
      </c>
      <c r="G4173">
        <f>_xlfn.XLOOKUP($A4173,Product_pricing!$B:$B,Product_pricing!$C:$C)</f>
        <v>57</v>
      </c>
      <c r="H4173">
        <f t="shared" si="195"/>
        <v>94.61999999999999</v>
      </c>
      <c r="I4173" s="10">
        <f t="shared" si="196"/>
        <v>8.3496300545595772E-2</v>
      </c>
      <c r="J4173" t="str">
        <f>_xlfn.XLOOKUP(A4173,Product_Details!$A:$A,Product_Details!$G:$G,"mens")</f>
        <v>Mens</v>
      </c>
      <c r="K4173">
        <f t="shared" si="197"/>
        <v>1890</v>
      </c>
    </row>
    <row r="4174" spans="1:11" ht="15">
      <c r="A4174" t="s">
        <v>32</v>
      </c>
      <c r="B4174">
        <v>5</v>
      </c>
      <c r="C4174">
        <v>17</v>
      </c>
      <c r="D4174" t="s">
        <v>23</v>
      </c>
      <c r="E4174" t="s">
        <v>685</v>
      </c>
      <c r="F4174" s="1">
        <v>1.7858796296296297E-3</v>
      </c>
      <c r="G4174">
        <f>_xlfn.XLOOKUP($A4174,Product_pricing!$B:$B,Product_pricing!$C:$C)</f>
        <v>36</v>
      </c>
      <c r="H4174">
        <f t="shared" si="195"/>
        <v>149.4</v>
      </c>
      <c r="I4174" s="10">
        <f t="shared" si="196"/>
        <v>0.13183626401936177</v>
      </c>
      <c r="J4174" t="str">
        <f>_xlfn.XLOOKUP(A4174,Product_Details!$A:$A,Product_Details!$G:$G,"mens")</f>
        <v>Mens</v>
      </c>
      <c r="K4174">
        <f t="shared" si="197"/>
        <v>1890</v>
      </c>
    </row>
    <row r="4175" spans="1:11" ht="15">
      <c r="A4175" t="s">
        <v>35</v>
      </c>
      <c r="B4175">
        <v>5</v>
      </c>
      <c r="C4175">
        <v>18</v>
      </c>
      <c r="D4175" t="s">
        <v>33</v>
      </c>
      <c r="E4175" t="s">
        <v>686</v>
      </c>
      <c r="F4175" s="1">
        <v>2.6578703703703702E-2</v>
      </c>
      <c r="G4175">
        <f>_xlfn.XLOOKUP($A4175,Product_pricing!$B:$B,Product_pricing!$C:$C)</f>
        <v>32</v>
      </c>
      <c r="H4175">
        <f t="shared" si="195"/>
        <v>131.20000000000002</v>
      </c>
      <c r="I4175" s="10">
        <f t="shared" si="196"/>
        <v>0.11577588915221063</v>
      </c>
      <c r="J4175" t="str">
        <f>_xlfn.XLOOKUP(A4175,Product_Details!$A:$A,Product_Details!$G:$G,"mens")</f>
        <v>Womens</v>
      </c>
      <c r="K4175">
        <f t="shared" si="197"/>
        <v>1883.75</v>
      </c>
    </row>
    <row r="4176" spans="1:11" ht="15">
      <c r="A4176" t="s">
        <v>29</v>
      </c>
      <c r="B4176">
        <v>3</v>
      </c>
      <c r="C4176">
        <v>18</v>
      </c>
      <c r="D4176" t="s">
        <v>33</v>
      </c>
      <c r="E4176" t="s">
        <v>686</v>
      </c>
      <c r="F4176" s="1">
        <v>2.6578703703703702E-2</v>
      </c>
      <c r="G4176">
        <f>_xlfn.XLOOKUP($A4176,Product_pricing!$B:$B,Product_pricing!$C:$C)</f>
        <v>10</v>
      </c>
      <c r="H4176">
        <f t="shared" si="195"/>
        <v>24.6</v>
      </c>
      <c r="I4176" s="10">
        <f t="shared" si="196"/>
        <v>2.1707979216039491E-2</v>
      </c>
      <c r="J4176" t="str">
        <f>_xlfn.XLOOKUP(A4176,Product_Details!$A:$A,Product_Details!$G:$G,"mens")</f>
        <v>Womens</v>
      </c>
      <c r="K4176">
        <f t="shared" si="197"/>
        <v>1883.75</v>
      </c>
    </row>
    <row r="4177" spans="1:11" ht="15">
      <c r="A4177" t="s">
        <v>30</v>
      </c>
      <c r="B4177">
        <v>3</v>
      </c>
      <c r="C4177">
        <v>18</v>
      </c>
      <c r="D4177" t="s">
        <v>33</v>
      </c>
      <c r="E4177" t="s">
        <v>686</v>
      </c>
      <c r="F4177" s="1">
        <v>2.6578703703703702E-2</v>
      </c>
      <c r="G4177">
        <f>_xlfn.XLOOKUP($A4177,Product_pricing!$B:$B,Product_pricing!$C:$C)</f>
        <v>19</v>
      </c>
      <c r="H4177">
        <f t="shared" si="195"/>
        <v>46.74</v>
      </c>
      <c r="I4177" s="10">
        <f t="shared" si="196"/>
        <v>4.1245160510475033E-2</v>
      </c>
      <c r="J4177" t="str">
        <f>_xlfn.XLOOKUP(A4177,Product_Details!$A:$A,Product_Details!$G:$G,"mens")</f>
        <v>Womens</v>
      </c>
      <c r="K4177">
        <f t="shared" si="197"/>
        <v>1883.75</v>
      </c>
    </row>
    <row r="4178" spans="1:11" ht="15">
      <c r="A4178" t="s">
        <v>38</v>
      </c>
      <c r="B4178">
        <v>4</v>
      </c>
      <c r="C4178">
        <v>18</v>
      </c>
      <c r="D4178" t="s">
        <v>33</v>
      </c>
      <c r="E4178" t="s">
        <v>686</v>
      </c>
      <c r="F4178" s="1">
        <v>2.6578703703703702E-2</v>
      </c>
      <c r="G4178">
        <f>_xlfn.XLOOKUP($A4178,Product_pricing!$B:$B,Product_pricing!$C:$C)</f>
        <v>54</v>
      </c>
      <c r="H4178">
        <f t="shared" si="195"/>
        <v>177.12</v>
      </c>
      <c r="I4178" s="10">
        <f t="shared" si="196"/>
        <v>0.15629745035548434</v>
      </c>
      <c r="J4178" t="str">
        <f>_xlfn.XLOOKUP(A4178,Product_Details!$A:$A,Product_Details!$G:$G,"mens")</f>
        <v>Womens</v>
      </c>
      <c r="K4178">
        <f t="shared" si="197"/>
        <v>1883.75</v>
      </c>
    </row>
    <row r="4179" spans="1:11" ht="15">
      <c r="A4179" t="s">
        <v>41</v>
      </c>
      <c r="B4179">
        <v>3</v>
      </c>
      <c r="C4179">
        <v>18</v>
      </c>
      <c r="D4179" t="s">
        <v>33</v>
      </c>
      <c r="E4179" t="s">
        <v>686</v>
      </c>
      <c r="F4179" s="1">
        <v>2.6578703703703702E-2</v>
      </c>
      <c r="G4179">
        <f>_xlfn.XLOOKUP($A4179,Product_pricing!$B:$B,Product_pricing!$C:$C)</f>
        <v>10</v>
      </c>
      <c r="H4179">
        <f t="shared" si="195"/>
        <v>24.6</v>
      </c>
      <c r="I4179" s="10">
        <f t="shared" si="196"/>
        <v>2.1707979216039491E-2</v>
      </c>
      <c r="J4179" t="str">
        <f>_xlfn.XLOOKUP(A4179,Product_Details!$A:$A,Product_Details!$G:$G,"mens")</f>
        <v>Mens</v>
      </c>
      <c r="K4179">
        <f t="shared" si="197"/>
        <v>2520</v>
      </c>
    </row>
    <row r="4180" spans="1:11" ht="15">
      <c r="A4180" t="s">
        <v>32</v>
      </c>
      <c r="B4180">
        <v>1</v>
      </c>
      <c r="C4180">
        <v>18</v>
      </c>
      <c r="D4180" t="s">
        <v>33</v>
      </c>
      <c r="E4180" t="s">
        <v>686</v>
      </c>
      <c r="F4180" s="1">
        <v>2.6578703703703702E-2</v>
      </c>
      <c r="G4180">
        <f>_xlfn.XLOOKUP($A4180,Product_pricing!$B:$B,Product_pricing!$C:$C)</f>
        <v>36</v>
      </c>
      <c r="H4180">
        <f t="shared" si="195"/>
        <v>29.520000000000003</v>
      </c>
      <c r="I4180" s="10">
        <f t="shared" si="196"/>
        <v>2.604957505924739E-2</v>
      </c>
      <c r="J4180" t="str">
        <f>_xlfn.XLOOKUP(A4180,Product_Details!$A:$A,Product_Details!$G:$G,"mens")</f>
        <v>Mens</v>
      </c>
      <c r="K4180">
        <f t="shared" si="197"/>
        <v>2520</v>
      </c>
    </row>
    <row r="4181" spans="1:11" ht="15">
      <c r="A4181" t="s">
        <v>27</v>
      </c>
      <c r="B4181">
        <v>5</v>
      </c>
      <c r="C4181">
        <v>18</v>
      </c>
      <c r="D4181" t="s">
        <v>33</v>
      </c>
      <c r="E4181" t="s">
        <v>686</v>
      </c>
      <c r="F4181" s="1">
        <v>2.6578703703703702E-2</v>
      </c>
      <c r="G4181">
        <f>_xlfn.XLOOKUP($A4181,Product_pricing!$B:$B,Product_pricing!$C:$C)</f>
        <v>29</v>
      </c>
      <c r="H4181">
        <f t="shared" si="195"/>
        <v>118.9</v>
      </c>
      <c r="I4181" s="10">
        <f t="shared" si="196"/>
        <v>0.10492189954419087</v>
      </c>
      <c r="J4181" t="str">
        <f>_xlfn.XLOOKUP(A4181,Product_Details!$A:$A,Product_Details!$G:$G,"mens")</f>
        <v>Mens</v>
      </c>
      <c r="K4181">
        <f t="shared" si="197"/>
        <v>2520</v>
      </c>
    </row>
    <row r="4182" spans="1:11" ht="15">
      <c r="A4182" t="s">
        <v>29</v>
      </c>
      <c r="B4182">
        <v>2</v>
      </c>
      <c r="C4182">
        <v>8</v>
      </c>
      <c r="D4182" t="s">
        <v>23</v>
      </c>
      <c r="E4182" t="s">
        <v>687</v>
      </c>
      <c r="F4182" s="1">
        <v>1.7993055555555557E-2</v>
      </c>
      <c r="G4182">
        <f>_xlfn.XLOOKUP($A4182,Product_pricing!$B:$B,Product_pricing!$C:$C)</f>
        <v>10</v>
      </c>
      <c r="H4182">
        <f t="shared" si="195"/>
        <v>18.400000000000002</v>
      </c>
      <c r="I4182" s="10">
        <f t="shared" si="196"/>
        <v>1.6236862503053926E-2</v>
      </c>
      <c r="J4182" t="str">
        <f>_xlfn.XLOOKUP(A4182,Product_Details!$A:$A,Product_Details!$G:$G,"mens")</f>
        <v>Womens</v>
      </c>
      <c r="K4182">
        <f t="shared" si="197"/>
        <v>3767.5</v>
      </c>
    </row>
    <row r="4183" spans="1:11" ht="15">
      <c r="A4183" t="s">
        <v>36</v>
      </c>
      <c r="B4183">
        <v>4</v>
      </c>
      <c r="C4183">
        <v>8</v>
      </c>
      <c r="D4183" t="s">
        <v>23</v>
      </c>
      <c r="E4183" t="s">
        <v>687</v>
      </c>
      <c r="F4183" s="1">
        <v>1.7993055555555557E-2</v>
      </c>
      <c r="G4183">
        <f>_xlfn.XLOOKUP($A4183,Product_pricing!$B:$B,Product_pricing!$C:$C)</f>
        <v>23</v>
      </c>
      <c r="H4183">
        <f t="shared" si="195"/>
        <v>84.64</v>
      </c>
      <c r="I4183" s="10">
        <f t="shared" si="196"/>
        <v>7.4689567514048066E-2</v>
      </c>
      <c r="J4183" t="str">
        <f>_xlfn.XLOOKUP(A4183,Product_Details!$A:$A,Product_Details!$G:$G,"mens")</f>
        <v>Womens</v>
      </c>
      <c r="K4183">
        <f t="shared" si="197"/>
        <v>3767.5</v>
      </c>
    </row>
    <row r="4184" spans="1:11" ht="15">
      <c r="A4184" t="s">
        <v>25</v>
      </c>
      <c r="B4184">
        <v>5</v>
      </c>
      <c r="C4184">
        <v>8</v>
      </c>
      <c r="D4184" t="s">
        <v>23</v>
      </c>
      <c r="E4184" t="s">
        <v>687</v>
      </c>
      <c r="F4184" s="1">
        <v>1.7993055555555557E-2</v>
      </c>
      <c r="G4184">
        <f>_xlfn.XLOOKUP($A4184,Product_pricing!$B:$B,Product_pricing!$C:$C)</f>
        <v>40</v>
      </c>
      <c r="H4184">
        <f t="shared" si="195"/>
        <v>184</v>
      </c>
      <c r="I4184" s="10">
        <f t="shared" si="196"/>
        <v>0.16236862503053925</v>
      </c>
      <c r="J4184" t="str">
        <f>_xlfn.XLOOKUP(A4184,Product_Details!$A:$A,Product_Details!$G:$G,"mens")</f>
        <v>Mens</v>
      </c>
      <c r="K4184">
        <f t="shared" si="197"/>
        <v>2520</v>
      </c>
    </row>
    <row r="4185" spans="1:11" ht="15">
      <c r="A4185" t="s">
        <v>26</v>
      </c>
      <c r="B4185">
        <v>4</v>
      </c>
      <c r="C4185">
        <v>8</v>
      </c>
      <c r="D4185" t="s">
        <v>23</v>
      </c>
      <c r="E4185" t="s">
        <v>687</v>
      </c>
      <c r="F4185" s="1">
        <v>1.7993055555555557E-2</v>
      </c>
      <c r="G4185">
        <f>_xlfn.XLOOKUP($A4185,Product_pricing!$B:$B,Product_pricing!$C:$C)</f>
        <v>17</v>
      </c>
      <c r="H4185">
        <f t="shared" si="195"/>
        <v>62.56</v>
      </c>
      <c r="I4185" s="10">
        <f t="shared" si="196"/>
        <v>5.5205332510383356E-2</v>
      </c>
      <c r="J4185" t="str">
        <f>_xlfn.XLOOKUP(A4185,Product_Details!$A:$A,Product_Details!$G:$G,"mens")</f>
        <v>Mens</v>
      </c>
      <c r="K4185">
        <f t="shared" si="197"/>
        <v>2520</v>
      </c>
    </row>
    <row r="4186" spans="1:11" ht="15">
      <c r="A4186" t="s">
        <v>27</v>
      </c>
      <c r="B4186">
        <v>1</v>
      </c>
      <c r="C4186">
        <v>8</v>
      </c>
      <c r="D4186" t="s">
        <v>23</v>
      </c>
      <c r="E4186" t="s">
        <v>687</v>
      </c>
      <c r="F4186" s="1">
        <v>1.7993055555555557E-2</v>
      </c>
      <c r="G4186">
        <f>_xlfn.XLOOKUP($A4186,Product_pricing!$B:$B,Product_pricing!$C:$C)</f>
        <v>29</v>
      </c>
      <c r="H4186">
        <f t="shared" si="195"/>
        <v>26.68</v>
      </c>
      <c r="I4186" s="10">
        <f t="shared" si="196"/>
        <v>2.3543450629428194E-2</v>
      </c>
      <c r="J4186" t="str">
        <f>_xlfn.XLOOKUP(A4186,Product_Details!$A:$A,Product_Details!$G:$G,"mens")</f>
        <v>Mens</v>
      </c>
      <c r="K4186">
        <f t="shared" si="197"/>
        <v>2520</v>
      </c>
    </row>
    <row r="4187" spans="1:11" ht="15">
      <c r="A4187" t="s">
        <v>22</v>
      </c>
      <c r="B4187">
        <v>2</v>
      </c>
      <c r="C4187">
        <v>17</v>
      </c>
      <c r="D4187" t="s">
        <v>23</v>
      </c>
      <c r="E4187" t="s">
        <v>688</v>
      </c>
      <c r="F4187" s="1">
        <v>3.4583333333333337E-3</v>
      </c>
      <c r="G4187">
        <f>_xlfn.XLOOKUP($A4187,Product_pricing!$B:$B,Product_pricing!$C:$C)</f>
        <v>13</v>
      </c>
      <c r="H4187">
        <f t="shared" si="195"/>
        <v>21.58</v>
      </c>
      <c r="I4187" s="10">
        <f t="shared" si="196"/>
        <v>1.904301591390781E-2</v>
      </c>
      <c r="J4187" t="str">
        <f>_xlfn.XLOOKUP(A4187,Product_Details!$A:$A,Product_Details!$G:$G,"mens")</f>
        <v>Womens</v>
      </c>
      <c r="K4187">
        <f t="shared" si="197"/>
        <v>2511.6666666666665</v>
      </c>
    </row>
    <row r="4188" spans="1:11" ht="15">
      <c r="A4188" t="s">
        <v>30</v>
      </c>
      <c r="B4188">
        <v>3</v>
      </c>
      <c r="C4188">
        <v>17</v>
      </c>
      <c r="D4188" t="s">
        <v>23</v>
      </c>
      <c r="E4188" t="s">
        <v>688</v>
      </c>
      <c r="F4188" s="1">
        <v>3.4583333333333337E-3</v>
      </c>
      <c r="G4188">
        <f>_xlfn.XLOOKUP($A4188,Product_pricing!$B:$B,Product_pricing!$C:$C)</f>
        <v>19</v>
      </c>
      <c r="H4188">
        <f t="shared" si="195"/>
        <v>47.309999999999995</v>
      </c>
      <c r="I4188" s="10">
        <f t="shared" si="196"/>
        <v>4.1748150272797886E-2</v>
      </c>
      <c r="J4188" t="str">
        <f>_xlfn.XLOOKUP(A4188,Product_Details!$A:$A,Product_Details!$G:$G,"mens")</f>
        <v>Womens</v>
      </c>
      <c r="K4188">
        <f t="shared" si="197"/>
        <v>2511.6666666666665</v>
      </c>
    </row>
    <row r="4189" spans="1:11" ht="15">
      <c r="A4189" t="s">
        <v>38</v>
      </c>
      <c r="B4189">
        <v>4</v>
      </c>
      <c r="C4189">
        <v>17</v>
      </c>
      <c r="D4189" t="s">
        <v>23</v>
      </c>
      <c r="E4189" t="s">
        <v>688</v>
      </c>
      <c r="F4189" s="1">
        <v>3.4583333333333337E-3</v>
      </c>
      <c r="G4189">
        <f>_xlfn.XLOOKUP($A4189,Product_pricing!$B:$B,Product_pricing!$C:$C)</f>
        <v>54</v>
      </c>
      <c r="H4189">
        <f t="shared" si="195"/>
        <v>179.28</v>
      </c>
      <c r="I4189" s="10">
        <f t="shared" si="196"/>
        <v>0.15820351682323414</v>
      </c>
      <c r="J4189" t="str">
        <f>_xlfn.XLOOKUP(A4189,Product_Details!$A:$A,Product_Details!$G:$G,"mens")</f>
        <v>Womens</v>
      </c>
      <c r="K4189">
        <f t="shared" si="197"/>
        <v>2511.6666666666665</v>
      </c>
    </row>
    <row r="4190" spans="1:11" ht="15">
      <c r="A4190" t="s">
        <v>41</v>
      </c>
      <c r="B4190">
        <v>1</v>
      </c>
      <c r="C4190">
        <v>17</v>
      </c>
      <c r="D4190" t="s">
        <v>23</v>
      </c>
      <c r="E4190" t="s">
        <v>688</v>
      </c>
      <c r="F4190" s="1">
        <v>3.4583333333333337E-3</v>
      </c>
      <c r="G4190">
        <f>_xlfn.XLOOKUP($A4190,Product_pricing!$B:$B,Product_pricing!$C:$C)</f>
        <v>10</v>
      </c>
      <c r="H4190">
        <f t="shared" si="195"/>
        <v>8.2999999999999989</v>
      </c>
      <c r="I4190" s="10">
        <f t="shared" si="196"/>
        <v>7.3242368899645426E-3</v>
      </c>
      <c r="J4190" t="str">
        <f>_xlfn.XLOOKUP(A4190,Product_Details!$A:$A,Product_Details!$G:$G,"mens")</f>
        <v>Mens</v>
      </c>
      <c r="K4190">
        <f t="shared" si="197"/>
        <v>2520</v>
      </c>
    </row>
    <row r="4191" spans="1:11" ht="15">
      <c r="A4191" t="s">
        <v>31</v>
      </c>
      <c r="B4191">
        <v>4</v>
      </c>
      <c r="C4191">
        <v>17</v>
      </c>
      <c r="D4191" t="s">
        <v>23</v>
      </c>
      <c r="E4191" t="s">
        <v>688</v>
      </c>
      <c r="F4191" s="1">
        <v>3.4583333333333337E-3</v>
      </c>
      <c r="G4191">
        <f>_xlfn.XLOOKUP($A4191,Product_pricing!$B:$B,Product_pricing!$C:$C)</f>
        <v>57</v>
      </c>
      <c r="H4191">
        <f t="shared" si="195"/>
        <v>189.23999999999998</v>
      </c>
      <c r="I4191" s="10">
        <f t="shared" si="196"/>
        <v>0.16699260109119154</v>
      </c>
      <c r="J4191" t="str">
        <f>_xlfn.XLOOKUP(A4191,Product_Details!$A:$A,Product_Details!$G:$G,"mens")</f>
        <v>Mens</v>
      </c>
      <c r="K4191">
        <f t="shared" si="197"/>
        <v>2520</v>
      </c>
    </row>
    <row r="4192" spans="1:11" ht="15">
      <c r="A4192" t="s">
        <v>27</v>
      </c>
      <c r="B4192">
        <v>2</v>
      </c>
      <c r="C4192">
        <v>17</v>
      </c>
      <c r="D4192" t="s">
        <v>23</v>
      </c>
      <c r="E4192" t="s">
        <v>688</v>
      </c>
      <c r="F4192" s="1">
        <v>3.4583333333333337E-3</v>
      </c>
      <c r="G4192">
        <f>_xlfn.XLOOKUP($A4192,Product_pricing!$B:$B,Product_pricing!$C:$C)</f>
        <v>29</v>
      </c>
      <c r="H4192">
        <f t="shared" si="195"/>
        <v>48.14</v>
      </c>
      <c r="I4192" s="10">
        <f t="shared" si="196"/>
        <v>4.2480573961794353E-2</v>
      </c>
      <c r="J4192" t="str">
        <f>_xlfn.XLOOKUP(A4192,Product_Details!$A:$A,Product_Details!$G:$G,"mens")</f>
        <v>Mens</v>
      </c>
      <c r="K4192">
        <f t="shared" si="197"/>
        <v>2520</v>
      </c>
    </row>
    <row r="4193" spans="1:11" ht="15">
      <c r="A4193" t="s">
        <v>36</v>
      </c>
      <c r="B4193">
        <v>2</v>
      </c>
      <c r="C4193">
        <v>13</v>
      </c>
      <c r="D4193" t="s">
        <v>23</v>
      </c>
      <c r="E4193" t="s">
        <v>689</v>
      </c>
      <c r="F4193" s="1">
        <v>1.167476851851852E-2</v>
      </c>
      <c r="G4193">
        <f>_xlfn.XLOOKUP($A4193,Product_pricing!$B:$B,Product_pricing!$C:$C)</f>
        <v>23</v>
      </c>
      <c r="H4193">
        <f t="shared" si="195"/>
        <v>40.020000000000003</v>
      </c>
      <c r="I4193" s="10">
        <f t="shared" si="196"/>
        <v>3.5315175944142296E-2</v>
      </c>
      <c r="J4193" t="str">
        <f>_xlfn.XLOOKUP(A4193,Product_Details!$A:$A,Product_Details!$G:$G,"mens")</f>
        <v>Womens</v>
      </c>
      <c r="K4193">
        <f t="shared" si="197"/>
        <v>7535</v>
      </c>
    </row>
    <row r="4194" spans="1:11" ht="15">
      <c r="A4194" t="s">
        <v>22</v>
      </c>
      <c r="B4194">
        <v>5</v>
      </c>
      <c r="C4194">
        <v>23</v>
      </c>
      <c r="D4194" t="s">
        <v>23</v>
      </c>
      <c r="E4194" t="s">
        <v>690</v>
      </c>
      <c r="F4194" s="1">
        <v>3.9623842592592592E-2</v>
      </c>
      <c r="G4194">
        <f>_xlfn.XLOOKUP($A4194,Product_pricing!$B:$B,Product_pricing!$C:$C)</f>
        <v>13</v>
      </c>
      <c r="H4194">
        <f t="shared" si="195"/>
        <v>50.050000000000004</v>
      </c>
      <c r="I4194" s="10">
        <f t="shared" si="196"/>
        <v>4.4166030884665711E-2</v>
      </c>
      <c r="J4194" t="str">
        <f>_xlfn.XLOOKUP(A4194,Product_Details!$A:$A,Product_Details!$G:$G,"mens")</f>
        <v>Womens</v>
      </c>
      <c r="K4194">
        <f t="shared" si="197"/>
        <v>3767.5</v>
      </c>
    </row>
    <row r="4195" spans="1:11" ht="15">
      <c r="A4195" t="s">
        <v>30</v>
      </c>
      <c r="B4195">
        <v>5</v>
      </c>
      <c r="C4195">
        <v>23</v>
      </c>
      <c r="D4195" t="s">
        <v>23</v>
      </c>
      <c r="E4195" t="s">
        <v>690</v>
      </c>
      <c r="F4195" s="1">
        <v>3.9623842592592592E-2</v>
      </c>
      <c r="G4195">
        <f>_xlfn.XLOOKUP($A4195,Product_pricing!$B:$B,Product_pricing!$C:$C)</f>
        <v>19</v>
      </c>
      <c r="H4195">
        <f t="shared" si="195"/>
        <v>73.150000000000006</v>
      </c>
      <c r="I4195" s="10">
        <f t="shared" si="196"/>
        <v>6.455035283143451E-2</v>
      </c>
      <c r="J4195" t="str">
        <f>_xlfn.XLOOKUP(A4195,Product_Details!$A:$A,Product_Details!$G:$G,"mens")</f>
        <v>Womens</v>
      </c>
      <c r="K4195">
        <f t="shared" si="197"/>
        <v>3767.5</v>
      </c>
    </row>
    <row r="4196" spans="1:11" ht="15">
      <c r="A4196" t="s">
        <v>41</v>
      </c>
      <c r="B4196">
        <v>2</v>
      </c>
      <c r="C4196">
        <v>23</v>
      </c>
      <c r="D4196" t="s">
        <v>23</v>
      </c>
      <c r="E4196" t="s">
        <v>690</v>
      </c>
      <c r="F4196" s="1">
        <v>3.9623842592592592E-2</v>
      </c>
      <c r="G4196">
        <f>_xlfn.XLOOKUP($A4196,Product_pricing!$B:$B,Product_pricing!$C:$C)</f>
        <v>10</v>
      </c>
      <c r="H4196">
        <f t="shared" si="195"/>
        <v>15.4</v>
      </c>
      <c r="I4196" s="10">
        <f t="shared" si="196"/>
        <v>1.3589547964512526E-2</v>
      </c>
      <c r="J4196" t="str">
        <f>_xlfn.XLOOKUP(A4196,Product_Details!$A:$A,Product_Details!$G:$G,"mens")</f>
        <v>Mens</v>
      </c>
      <c r="K4196">
        <f t="shared" si="197"/>
        <v>1890</v>
      </c>
    </row>
    <row r="4197" spans="1:11" ht="15">
      <c r="A4197" t="s">
        <v>31</v>
      </c>
      <c r="B4197">
        <v>4</v>
      </c>
      <c r="C4197">
        <v>23</v>
      </c>
      <c r="D4197" t="s">
        <v>23</v>
      </c>
      <c r="E4197" t="s">
        <v>690</v>
      </c>
      <c r="F4197" s="1">
        <v>3.9623842592592592E-2</v>
      </c>
      <c r="G4197">
        <f>_xlfn.XLOOKUP($A4197,Product_pricing!$B:$B,Product_pricing!$C:$C)</f>
        <v>57</v>
      </c>
      <c r="H4197">
        <f t="shared" si="195"/>
        <v>175.56</v>
      </c>
      <c r="I4197" s="10">
        <f t="shared" si="196"/>
        <v>0.15492084679544277</v>
      </c>
      <c r="J4197" t="str">
        <f>_xlfn.XLOOKUP(A4197,Product_Details!$A:$A,Product_Details!$G:$G,"mens")</f>
        <v>Mens</v>
      </c>
      <c r="K4197">
        <f t="shared" si="197"/>
        <v>1890</v>
      </c>
    </row>
    <row r="4198" spans="1:11" ht="15">
      <c r="A4198" t="s">
        <v>32</v>
      </c>
      <c r="B4198">
        <v>4</v>
      </c>
      <c r="C4198">
        <v>23</v>
      </c>
      <c r="D4198" t="s">
        <v>23</v>
      </c>
      <c r="E4198" t="s">
        <v>690</v>
      </c>
      <c r="F4198" s="1">
        <v>3.9623842592592592E-2</v>
      </c>
      <c r="G4198">
        <f>_xlfn.XLOOKUP($A4198,Product_pricing!$B:$B,Product_pricing!$C:$C)</f>
        <v>36</v>
      </c>
      <c r="H4198">
        <f t="shared" si="195"/>
        <v>110.88</v>
      </c>
      <c r="I4198" s="10">
        <f t="shared" si="196"/>
        <v>9.7844745344490183E-2</v>
      </c>
      <c r="J4198" t="str">
        <f>_xlfn.XLOOKUP(A4198,Product_Details!$A:$A,Product_Details!$G:$G,"mens")</f>
        <v>Mens</v>
      </c>
      <c r="K4198">
        <f t="shared" si="197"/>
        <v>1890</v>
      </c>
    </row>
    <row r="4199" spans="1:11" ht="15">
      <c r="A4199" t="s">
        <v>26</v>
      </c>
      <c r="B4199">
        <v>2</v>
      </c>
      <c r="C4199">
        <v>23</v>
      </c>
      <c r="D4199" t="s">
        <v>23</v>
      </c>
      <c r="E4199" t="s">
        <v>690</v>
      </c>
      <c r="F4199" s="1">
        <v>3.9623842592592592E-2</v>
      </c>
      <c r="G4199">
        <f>_xlfn.XLOOKUP($A4199,Product_pricing!$B:$B,Product_pricing!$C:$C)</f>
        <v>17</v>
      </c>
      <c r="H4199">
        <f t="shared" si="195"/>
        <v>26.18</v>
      </c>
      <c r="I4199" s="10">
        <f t="shared" si="196"/>
        <v>2.3102231539671295E-2</v>
      </c>
      <c r="J4199" t="str">
        <f>_xlfn.XLOOKUP(A4199,Product_Details!$A:$A,Product_Details!$G:$G,"mens")</f>
        <v>Mens</v>
      </c>
      <c r="K4199">
        <f t="shared" si="197"/>
        <v>1890</v>
      </c>
    </row>
    <row r="4200" spans="1:11" ht="15">
      <c r="A4200" t="s">
        <v>22</v>
      </c>
      <c r="B4200">
        <v>2</v>
      </c>
      <c r="C4200">
        <v>18</v>
      </c>
      <c r="D4200" t="s">
        <v>33</v>
      </c>
      <c r="E4200" t="s">
        <v>691</v>
      </c>
      <c r="F4200" s="1">
        <v>2.077777777777778E-2</v>
      </c>
      <c r="G4200">
        <f>_xlfn.XLOOKUP($A4200,Product_pricing!$B:$B,Product_pricing!$C:$C)</f>
        <v>13</v>
      </c>
      <c r="H4200">
        <f t="shared" si="195"/>
        <v>21.32</v>
      </c>
      <c r="I4200" s="10">
        <f t="shared" si="196"/>
        <v>1.8813581987234224E-2</v>
      </c>
      <c r="J4200" t="str">
        <f>_xlfn.XLOOKUP(A4200,Product_Details!$A:$A,Product_Details!$G:$G,"mens")</f>
        <v>Womens</v>
      </c>
      <c r="K4200">
        <f t="shared" si="197"/>
        <v>7535</v>
      </c>
    </row>
    <row r="4201" spans="1:11" ht="15">
      <c r="A4201" t="s">
        <v>25</v>
      </c>
      <c r="B4201">
        <v>3</v>
      </c>
      <c r="C4201">
        <v>18</v>
      </c>
      <c r="D4201" t="s">
        <v>33</v>
      </c>
      <c r="E4201" t="s">
        <v>691</v>
      </c>
      <c r="F4201" s="1">
        <v>2.077777777777778E-2</v>
      </c>
      <c r="G4201">
        <f>_xlfn.XLOOKUP($A4201,Product_pricing!$B:$B,Product_pricing!$C:$C)</f>
        <v>40</v>
      </c>
      <c r="H4201">
        <f t="shared" si="195"/>
        <v>98.4</v>
      </c>
      <c r="I4201" s="10">
        <f t="shared" si="196"/>
        <v>8.6831916864157963E-2</v>
      </c>
      <c r="J4201" t="str">
        <f>_xlfn.XLOOKUP(A4201,Product_Details!$A:$A,Product_Details!$G:$G,"mens")</f>
        <v>Mens</v>
      </c>
      <c r="K4201">
        <f t="shared" si="197"/>
        <v>2520</v>
      </c>
    </row>
    <row r="4202" spans="1:11" ht="15">
      <c r="A4202" t="s">
        <v>32</v>
      </c>
      <c r="B4202">
        <v>2</v>
      </c>
      <c r="C4202">
        <v>18</v>
      </c>
      <c r="D4202" t="s">
        <v>33</v>
      </c>
      <c r="E4202" t="s">
        <v>691</v>
      </c>
      <c r="F4202" s="1">
        <v>2.077777777777778E-2</v>
      </c>
      <c r="G4202">
        <f>_xlfn.XLOOKUP($A4202,Product_pricing!$B:$B,Product_pricing!$C:$C)</f>
        <v>36</v>
      </c>
      <c r="H4202">
        <f t="shared" si="195"/>
        <v>59.040000000000006</v>
      </c>
      <c r="I4202" s="10">
        <f t="shared" si="196"/>
        <v>5.209915011849478E-2</v>
      </c>
      <c r="J4202" t="str">
        <f>_xlfn.XLOOKUP(A4202,Product_Details!$A:$A,Product_Details!$G:$G,"mens")</f>
        <v>Mens</v>
      </c>
      <c r="K4202">
        <f t="shared" si="197"/>
        <v>2520</v>
      </c>
    </row>
    <row r="4203" spans="1:11" ht="15">
      <c r="A4203" t="s">
        <v>27</v>
      </c>
      <c r="B4203">
        <v>1</v>
      </c>
      <c r="C4203">
        <v>18</v>
      </c>
      <c r="D4203" t="s">
        <v>33</v>
      </c>
      <c r="E4203" t="s">
        <v>691</v>
      </c>
      <c r="F4203" s="1">
        <v>2.077777777777778E-2</v>
      </c>
      <c r="G4203">
        <f>_xlfn.XLOOKUP($A4203,Product_pricing!$B:$B,Product_pricing!$C:$C)</f>
        <v>29</v>
      </c>
      <c r="H4203">
        <f t="shared" si="195"/>
        <v>23.78</v>
      </c>
      <c r="I4203" s="10">
        <f t="shared" si="196"/>
        <v>2.0984379908838176E-2</v>
      </c>
      <c r="J4203" t="str">
        <f>_xlfn.XLOOKUP(A4203,Product_Details!$A:$A,Product_Details!$G:$G,"mens")</f>
        <v>Mens</v>
      </c>
      <c r="K4203">
        <f t="shared" si="197"/>
        <v>2520</v>
      </c>
    </row>
    <row r="4204" spans="1:11" ht="15">
      <c r="A4204" t="s">
        <v>22</v>
      </c>
      <c r="B4204">
        <v>5</v>
      </c>
      <c r="C4204">
        <v>10</v>
      </c>
      <c r="D4204" t="s">
        <v>23</v>
      </c>
      <c r="E4204" t="s">
        <v>692</v>
      </c>
      <c r="F4204" s="1">
        <v>7.0648148148148154E-3</v>
      </c>
      <c r="G4204">
        <f>_xlfn.XLOOKUP($A4204,Product_pricing!$B:$B,Product_pricing!$C:$C)</f>
        <v>13</v>
      </c>
      <c r="H4204">
        <f t="shared" si="195"/>
        <v>58.5</v>
      </c>
      <c r="I4204" s="10">
        <f t="shared" si="196"/>
        <v>5.1622633501557318E-2</v>
      </c>
      <c r="J4204" t="str">
        <f>_xlfn.XLOOKUP(A4204,Product_Details!$A:$A,Product_Details!$G:$G,"mens")</f>
        <v>Womens</v>
      </c>
      <c r="K4204">
        <f t="shared" si="197"/>
        <v>3767.5</v>
      </c>
    </row>
    <row r="4205" spans="1:11" ht="15">
      <c r="A4205" t="s">
        <v>36</v>
      </c>
      <c r="B4205">
        <v>1</v>
      </c>
      <c r="C4205">
        <v>10</v>
      </c>
      <c r="D4205" t="s">
        <v>23</v>
      </c>
      <c r="E4205" t="s">
        <v>692</v>
      </c>
      <c r="F4205" s="1">
        <v>7.0648148148148154E-3</v>
      </c>
      <c r="G4205">
        <f>_xlfn.XLOOKUP($A4205,Product_pricing!$B:$B,Product_pricing!$C:$C)</f>
        <v>23</v>
      </c>
      <c r="H4205">
        <f t="shared" si="195"/>
        <v>20.7</v>
      </c>
      <c r="I4205" s="10">
        <f t="shared" si="196"/>
        <v>1.8266470315935666E-2</v>
      </c>
      <c r="J4205" t="str">
        <f>_xlfn.XLOOKUP(A4205,Product_Details!$A:$A,Product_Details!$G:$G,"mens")</f>
        <v>Womens</v>
      </c>
      <c r="K4205">
        <f t="shared" si="197"/>
        <v>3767.5</v>
      </c>
    </row>
    <row r="4206" spans="1:11" ht="15">
      <c r="A4206" t="s">
        <v>25</v>
      </c>
      <c r="B4206">
        <v>3</v>
      </c>
      <c r="C4206">
        <v>10</v>
      </c>
      <c r="D4206" t="s">
        <v>23</v>
      </c>
      <c r="E4206" t="s">
        <v>692</v>
      </c>
      <c r="F4206" s="1">
        <v>7.0648148148148154E-3</v>
      </c>
      <c r="G4206">
        <f>_xlfn.XLOOKUP($A4206,Product_pricing!$B:$B,Product_pricing!$C:$C)</f>
        <v>40</v>
      </c>
      <c r="H4206">
        <f t="shared" si="195"/>
        <v>108</v>
      </c>
      <c r="I4206" s="10">
        <f t="shared" si="196"/>
        <v>9.5303323387490438E-2</v>
      </c>
      <c r="J4206" t="str">
        <f>_xlfn.XLOOKUP(A4206,Product_Details!$A:$A,Product_Details!$G:$G,"mens")</f>
        <v>Mens</v>
      </c>
      <c r="K4206">
        <f t="shared" si="197"/>
        <v>1890</v>
      </c>
    </row>
    <row r="4207" spans="1:11" ht="15">
      <c r="A4207" t="s">
        <v>41</v>
      </c>
      <c r="B4207">
        <v>3</v>
      </c>
      <c r="C4207">
        <v>10</v>
      </c>
      <c r="D4207" t="s">
        <v>23</v>
      </c>
      <c r="E4207" t="s">
        <v>692</v>
      </c>
      <c r="F4207" s="1">
        <v>7.0648148148148154E-3</v>
      </c>
      <c r="G4207">
        <f>_xlfn.XLOOKUP($A4207,Product_pricing!$B:$B,Product_pricing!$C:$C)</f>
        <v>10</v>
      </c>
      <c r="H4207">
        <f t="shared" si="195"/>
        <v>27</v>
      </c>
      <c r="I4207" s="10">
        <f t="shared" si="196"/>
        <v>2.3825830846872609E-2</v>
      </c>
      <c r="J4207" t="str">
        <f>_xlfn.XLOOKUP(A4207,Product_Details!$A:$A,Product_Details!$G:$G,"mens")</f>
        <v>Mens</v>
      </c>
      <c r="K4207">
        <f t="shared" si="197"/>
        <v>1890</v>
      </c>
    </row>
    <row r="4208" spans="1:11" ht="15">
      <c r="A4208" t="s">
        <v>32</v>
      </c>
      <c r="B4208">
        <v>1</v>
      </c>
      <c r="C4208">
        <v>10</v>
      </c>
      <c r="D4208" t="s">
        <v>23</v>
      </c>
      <c r="E4208" t="s">
        <v>692</v>
      </c>
      <c r="F4208" s="1">
        <v>7.0648148148148154E-3</v>
      </c>
      <c r="G4208">
        <f>_xlfn.XLOOKUP($A4208,Product_pricing!$B:$B,Product_pricing!$C:$C)</f>
        <v>36</v>
      </c>
      <c r="H4208">
        <f t="shared" si="195"/>
        <v>32.4</v>
      </c>
      <c r="I4208" s="10">
        <f t="shared" si="196"/>
        <v>2.8590997016247132E-2</v>
      </c>
      <c r="J4208" t="str">
        <f>_xlfn.XLOOKUP(A4208,Product_Details!$A:$A,Product_Details!$G:$G,"mens")</f>
        <v>Mens</v>
      </c>
      <c r="K4208">
        <f t="shared" si="197"/>
        <v>1890</v>
      </c>
    </row>
    <row r="4209" spans="1:11" ht="15">
      <c r="A4209" t="s">
        <v>27</v>
      </c>
      <c r="B4209">
        <v>1</v>
      </c>
      <c r="C4209">
        <v>10</v>
      </c>
      <c r="D4209" t="s">
        <v>23</v>
      </c>
      <c r="E4209" t="s">
        <v>692</v>
      </c>
      <c r="F4209" s="1">
        <v>7.0648148148148154E-3</v>
      </c>
      <c r="G4209">
        <f>_xlfn.XLOOKUP($A4209,Product_pricing!$B:$B,Product_pricing!$C:$C)</f>
        <v>29</v>
      </c>
      <c r="H4209">
        <f t="shared" si="195"/>
        <v>26.1</v>
      </c>
      <c r="I4209" s="10">
        <f t="shared" si="196"/>
        <v>2.3031636485310189E-2</v>
      </c>
      <c r="J4209" t="str">
        <f>_xlfn.XLOOKUP(A4209,Product_Details!$A:$A,Product_Details!$G:$G,"mens")</f>
        <v>Mens</v>
      </c>
      <c r="K4209">
        <f t="shared" si="197"/>
        <v>1890</v>
      </c>
    </row>
    <row r="4210" spans="1:11" ht="15">
      <c r="A4210" t="s">
        <v>36</v>
      </c>
      <c r="B4210">
        <v>3</v>
      </c>
      <c r="C4210">
        <v>5</v>
      </c>
      <c r="D4210" t="s">
        <v>33</v>
      </c>
      <c r="E4210" t="s">
        <v>693</v>
      </c>
      <c r="F4210" s="1">
        <v>2.1493055555555557E-2</v>
      </c>
      <c r="G4210">
        <f>_xlfn.XLOOKUP($A4210,Product_pricing!$B:$B,Product_pricing!$C:$C)</f>
        <v>23</v>
      </c>
      <c r="H4210">
        <f t="shared" si="195"/>
        <v>65.55</v>
      </c>
      <c r="I4210" s="10">
        <f t="shared" si="196"/>
        <v>5.7843822667129612E-2</v>
      </c>
      <c r="J4210" t="str">
        <f>_xlfn.XLOOKUP(A4210,Product_Details!$A:$A,Product_Details!$G:$G,"mens")</f>
        <v>Womens</v>
      </c>
      <c r="K4210">
        <f t="shared" si="197"/>
        <v>7535</v>
      </c>
    </row>
    <row r="4211" spans="1:11" ht="15">
      <c r="A4211" t="s">
        <v>41</v>
      </c>
      <c r="B4211">
        <v>4</v>
      </c>
      <c r="C4211">
        <v>5</v>
      </c>
      <c r="D4211" t="s">
        <v>33</v>
      </c>
      <c r="E4211" t="s">
        <v>693</v>
      </c>
      <c r="F4211" s="1">
        <v>2.1493055555555557E-2</v>
      </c>
      <c r="G4211">
        <f>_xlfn.XLOOKUP($A4211,Product_pricing!$B:$B,Product_pricing!$C:$C)</f>
        <v>10</v>
      </c>
      <c r="H4211">
        <f t="shared" si="195"/>
        <v>38</v>
      </c>
      <c r="I4211" s="10">
        <f t="shared" si="196"/>
        <v>3.3532650821524415E-2</v>
      </c>
      <c r="J4211" t="str">
        <f>_xlfn.XLOOKUP(A4211,Product_Details!$A:$A,Product_Details!$G:$G,"mens")</f>
        <v>Mens</v>
      </c>
      <c r="K4211">
        <f t="shared" si="197"/>
        <v>2520</v>
      </c>
    </row>
    <row r="4212" spans="1:11" ht="15">
      <c r="A4212" t="s">
        <v>31</v>
      </c>
      <c r="B4212">
        <v>2</v>
      </c>
      <c r="C4212">
        <v>5</v>
      </c>
      <c r="D4212" t="s">
        <v>33</v>
      </c>
      <c r="E4212" t="s">
        <v>693</v>
      </c>
      <c r="F4212" s="1">
        <v>2.1493055555555557E-2</v>
      </c>
      <c r="G4212">
        <f>_xlfn.XLOOKUP($A4212,Product_pricing!$B:$B,Product_pricing!$C:$C)</f>
        <v>57</v>
      </c>
      <c r="H4212">
        <f t="shared" si="195"/>
        <v>108.3</v>
      </c>
      <c r="I4212" s="10">
        <f t="shared" si="196"/>
        <v>9.5568054841344577E-2</v>
      </c>
      <c r="J4212" t="str">
        <f>_xlfn.XLOOKUP(A4212,Product_Details!$A:$A,Product_Details!$G:$G,"mens")</f>
        <v>Mens</v>
      </c>
      <c r="K4212">
        <f t="shared" si="197"/>
        <v>2520</v>
      </c>
    </row>
    <row r="4213" spans="1:11" ht="15">
      <c r="A4213" t="s">
        <v>26</v>
      </c>
      <c r="B4213">
        <v>3</v>
      </c>
      <c r="C4213">
        <v>5</v>
      </c>
      <c r="D4213" t="s">
        <v>33</v>
      </c>
      <c r="E4213" t="s">
        <v>693</v>
      </c>
      <c r="F4213" s="1">
        <v>2.1493055555555557E-2</v>
      </c>
      <c r="G4213">
        <f>_xlfn.XLOOKUP($A4213,Product_pricing!$B:$B,Product_pricing!$C:$C)</f>
        <v>17</v>
      </c>
      <c r="H4213">
        <f t="shared" si="195"/>
        <v>48.449999999999996</v>
      </c>
      <c r="I4213" s="10">
        <f t="shared" si="196"/>
        <v>4.2754129797443627E-2</v>
      </c>
      <c r="J4213" t="str">
        <f>_xlfn.XLOOKUP(A4213,Product_Details!$A:$A,Product_Details!$G:$G,"mens")</f>
        <v>Mens</v>
      </c>
      <c r="K4213">
        <f t="shared" si="197"/>
        <v>2520</v>
      </c>
    </row>
    <row r="4214" spans="1:11" ht="15">
      <c r="A4214" t="s">
        <v>22</v>
      </c>
      <c r="B4214">
        <v>2</v>
      </c>
      <c r="C4214">
        <v>4</v>
      </c>
      <c r="D4214" t="s">
        <v>33</v>
      </c>
      <c r="E4214" t="s">
        <v>694</v>
      </c>
      <c r="F4214" s="1">
        <v>2.4108796296296298E-2</v>
      </c>
      <c r="G4214">
        <f>_xlfn.XLOOKUP($A4214,Product_pricing!$B:$B,Product_pricing!$C:$C)</f>
        <v>13</v>
      </c>
      <c r="H4214">
        <f t="shared" si="195"/>
        <v>24.96</v>
      </c>
      <c r="I4214" s="10">
        <f t="shared" si="196"/>
        <v>2.2025656960664459E-2</v>
      </c>
      <c r="J4214" t="str">
        <f>_xlfn.XLOOKUP(A4214,Product_Details!$A:$A,Product_Details!$G:$G,"mens")</f>
        <v>Womens</v>
      </c>
      <c r="K4214">
        <f t="shared" si="197"/>
        <v>1883.75</v>
      </c>
    </row>
    <row r="4215" spans="1:11" ht="15">
      <c r="A4215" t="s">
        <v>35</v>
      </c>
      <c r="B4215">
        <v>2</v>
      </c>
      <c r="C4215">
        <v>4</v>
      </c>
      <c r="D4215" t="s">
        <v>33</v>
      </c>
      <c r="E4215" t="s">
        <v>694</v>
      </c>
      <c r="F4215" s="1">
        <v>2.4108796296296298E-2</v>
      </c>
      <c r="G4215">
        <f>_xlfn.XLOOKUP($A4215,Product_pricing!$B:$B,Product_pricing!$C:$C)</f>
        <v>32</v>
      </c>
      <c r="H4215">
        <f t="shared" si="195"/>
        <v>61.44</v>
      </c>
      <c r="I4215" s="10">
        <f t="shared" si="196"/>
        <v>5.4217001749327892E-2</v>
      </c>
      <c r="J4215" t="str">
        <f>_xlfn.XLOOKUP(A4215,Product_Details!$A:$A,Product_Details!$G:$G,"mens")</f>
        <v>Womens</v>
      </c>
      <c r="K4215">
        <f t="shared" si="197"/>
        <v>1883.75</v>
      </c>
    </row>
    <row r="4216" spans="1:11" ht="15">
      <c r="A4216" t="s">
        <v>29</v>
      </c>
      <c r="B4216">
        <v>2</v>
      </c>
      <c r="C4216">
        <v>4</v>
      </c>
      <c r="D4216" t="s">
        <v>33</v>
      </c>
      <c r="E4216" t="s">
        <v>694</v>
      </c>
      <c r="F4216" s="1">
        <v>2.4108796296296298E-2</v>
      </c>
      <c r="G4216">
        <f>_xlfn.XLOOKUP($A4216,Product_pricing!$B:$B,Product_pricing!$C:$C)</f>
        <v>10</v>
      </c>
      <c r="H4216">
        <f t="shared" si="195"/>
        <v>19.2</v>
      </c>
      <c r="I4216" s="10">
        <f t="shared" si="196"/>
        <v>1.6942813046664965E-2</v>
      </c>
      <c r="J4216" t="str">
        <f>_xlfn.XLOOKUP(A4216,Product_Details!$A:$A,Product_Details!$G:$G,"mens")</f>
        <v>Womens</v>
      </c>
      <c r="K4216">
        <f t="shared" si="197"/>
        <v>1883.75</v>
      </c>
    </row>
    <row r="4217" spans="1:11" ht="15">
      <c r="A4217" t="s">
        <v>30</v>
      </c>
      <c r="B4217">
        <v>5</v>
      </c>
      <c r="C4217">
        <v>4</v>
      </c>
      <c r="D4217" t="s">
        <v>33</v>
      </c>
      <c r="E4217" t="s">
        <v>694</v>
      </c>
      <c r="F4217" s="1">
        <v>2.4108796296296298E-2</v>
      </c>
      <c r="G4217">
        <f>_xlfn.XLOOKUP($A4217,Product_pricing!$B:$B,Product_pricing!$C:$C)</f>
        <v>19</v>
      </c>
      <c r="H4217">
        <f t="shared" si="195"/>
        <v>91.2</v>
      </c>
      <c r="I4217" s="10">
        <f t="shared" si="196"/>
        <v>8.0478361971658585E-2</v>
      </c>
      <c r="J4217" t="str">
        <f>_xlfn.XLOOKUP(A4217,Product_Details!$A:$A,Product_Details!$G:$G,"mens")</f>
        <v>Womens</v>
      </c>
      <c r="K4217">
        <f t="shared" si="197"/>
        <v>1883.75</v>
      </c>
    </row>
    <row r="4218" spans="1:11" ht="15">
      <c r="A4218" t="s">
        <v>31</v>
      </c>
      <c r="B4218">
        <v>2</v>
      </c>
      <c r="C4218">
        <v>4</v>
      </c>
      <c r="D4218" t="s">
        <v>33</v>
      </c>
      <c r="E4218" t="s">
        <v>694</v>
      </c>
      <c r="F4218" s="1">
        <v>2.4108796296296298E-2</v>
      </c>
      <c r="G4218">
        <f>_xlfn.XLOOKUP($A4218,Product_pricing!$B:$B,Product_pricing!$C:$C)</f>
        <v>57</v>
      </c>
      <c r="H4218">
        <f t="shared" si="195"/>
        <v>109.44</v>
      </c>
      <c r="I4218" s="10">
        <f t="shared" si="196"/>
        <v>9.6574034365990311E-2</v>
      </c>
      <c r="J4218" t="str">
        <f>_xlfn.XLOOKUP(A4218,Product_Details!$A:$A,Product_Details!$G:$G,"mens")</f>
        <v>Mens</v>
      </c>
      <c r="K4218">
        <f t="shared" si="197"/>
        <v>3780</v>
      </c>
    </row>
    <row r="4219" spans="1:11" ht="15">
      <c r="A4219" t="s">
        <v>27</v>
      </c>
      <c r="B4219">
        <v>1</v>
      </c>
      <c r="C4219">
        <v>4</v>
      </c>
      <c r="D4219" t="s">
        <v>33</v>
      </c>
      <c r="E4219" t="s">
        <v>694</v>
      </c>
      <c r="F4219" s="1">
        <v>2.4108796296296298E-2</v>
      </c>
      <c r="G4219">
        <f>_xlfn.XLOOKUP($A4219,Product_pricing!$B:$B,Product_pricing!$C:$C)</f>
        <v>29</v>
      </c>
      <c r="H4219">
        <f t="shared" si="195"/>
        <v>27.84</v>
      </c>
      <c r="I4219" s="10">
        <f t="shared" si="196"/>
        <v>2.4567078917664204E-2</v>
      </c>
      <c r="J4219" t="str">
        <f>_xlfn.XLOOKUP(A4219,Product_Details!$A:$A,Product_Details!$G:$G,"mens")</f>
        <v>Mens</v>
      </c>
      <c r="K4219">
        <f t="shared" si="197"/>
        <v>3780</v>
      </c>
    </row>
    <row r="4220" spans="1:11" ht="15">
      <c r="A4220" t="s">
        <v>35</v>
      </c>
      <c r="B4220">
        <v>3</v>
      </c>
      <c r="C4220">
        <v>4</v>
      </c>
      <c r="D4220" t="s">
        <v>23</v>
      </c>
      <c r="E4220" t="s">
        <v>695</v>
      </c>
      <c r="F4220" s="1">
        <v>3.3401620370370373E-2</v>
      </c>
      <c r="G4220">
        <f>_xlfn.XLOOKUP($A4220,Product_pricing!$B:$B,Product_pricing!$C:$C)</f>
        <v>32</v>
      </c>
      <c r="H4220">
        <f t="shared" si="195"/>
        <v>92.16</v>
      </c>
      <c r="I4220" s="10">
        <f t="shared" si="196"/>
        <v>8.1325502623991838E-2</v>
      </c>
      <c r="J4220" t="str">
        <f>_xlfn.XLOOKUP(A4220,Product_Details!$A:$A,Product_Details!$G:$G,"mens")</f>
        <v>Womens</v>
      </c>
      <c r="K4220">
        <f t="shared" si="197"/>
        <v>3767.5</v>
      </c>
    </row>
    <row r="4221" spans="1:11" ht="15">
      <c r="A4221" t="s">
        <v>36</v>
      </c>
      <c r="B4221">
        <v>3</v>
      </c>
      <c r="C4221">
        <v>4</v>
      </c>
      <c r="D4221" t="s">
        <v>23</v>
      </c>
      <c r="E4221" t="s">
        <v>695</v>
      </c>
      <c r="F4221" s="1">
        <v>3.3401620370370373E-2</v>
      </c>
      <c r="G4221">
        <f>_xlfn.XLOOKUP($A4221,Product_pricing!$B:$B,Product_pricing!$C:$C)</f>
        <v>23</v>
      </c>
      <c r="H4221">
        <f t="shared" si="195"/>
        <v>66.239999999999995</v>
      </c>
      <c r="I4221" s="10">
        <f t="shared" si="196"/>
        <v>5.845270501099413E-2</v>
      </c>
      <c r="J4221" t="str">
        <f>_xlfn.XLOOKUP(A4221,Product_Details!$A:$A,Product_Details!$G:$G,"mens")</f>
        <v>Womens</v>
      </c>
      <c r="K4221">
        <f t="shared" si="197"/>
        <v>3767.5</v>
      </c>
    </row>
    <row r="4222" spans="1:11" ht="15">
      <c r="A4222" t="s">
        <v>25</v>
      </c>
      <c r="B4222">
        <v>4</v>
      </c>
      <c r="C4222">
        <v>4</v>
      </c>
      <c r="D4222" t="s">
        <v>23</v>
      </c>
      <c r="E4222" t="s">
        <v>695</v>
      </c>
      <c r="F4222" s="1">
        <v>3.3401620370370373E-2</v>
      </c>
      <c r="G4222">
        <f>_xlfn.XLOOKUP($A4222,Product_pricing!$B:$B,Product_pricing!$C:$C)</f>
        <v>40</v>
      </c>
      <c r="H4222">
        <f t="shared" si="195"/>
        <v>153.6</v>
      </c>
      <c r="I4222" s="10">
        <f t="shared" si="196"/>
        <v>0.13554250437331972</v>
      </c>
      <c r="J4222" t="str">
        <f>_xlfn.XLOOKUP(A4222,Product_Details!$A:$A,Product_Details!$G:$G,"mens")</f>
        <v>Mens</v>
      </c>
      <c r="K4222">
        <f t="shared" si="197"/>
        <v>2520</v>
      </c>
    </row>
    <row r="4223" spans="1:11" ht="15">
      <c r="A4223" t="s">
        <v>41</v>
      </c>
      <c r="B4223">
        <v>2</v>
      </c>
      <c r="C4223">
        <v>4</v>
      </c>
      <c r="D4223" t="s">
        <v>23</v>
      </c>
      <c r="E4223" t="s">
        <v>695</v>
      </c>
      <c r="F4223" s="1">
        <v>3.3401620370370373E-2</v>
      </c>
      <c r="G4223">
        <f>_xlfn.XLOOKUP($A4223,Product_pricing!$B:$B,Product_pricing!$C:$C)</f>
        <v>10</v>
      </c>
      <c r="H4223">
        <f t="shared" si="195"/>
        <v>19.2</v>
      </c>
      <c r="I4223" s="10">
        <f t="shared" si="196"/>
        <v>1.6942813046664965E-2</v>
      </c>
      <c r="J4223" t="str">
        <f>_xlfn.XLOOKUP(A4223,Product_Details!$A:$A,Product_Details!$G:$G,"mens")</f>
        <v>Mens</v>
      </c>
      <c r="K4223">
        <f t="shared" si="197"/>
        <v>2520</v>
      </c>
    </row>
    <row r="4224" spans="1:11" ht="15">
      <c r="A4224" t="s">
        <v>31</v>
      </c>
      <c r="B4224">
        <v>2</v>
      </c>
      <c r="C4224">
        <v>4</v>
      </c>
      <c r="D4224" t="s">
        <v>23</v>
      </c>
      <c r="E4224" t="s">
        <v>695</v>
      </c>
      <c r="F4224" s="1">
        <v>3.3401620370370373E-2</v>
      </c>
      <c r="G4224">
        <f>_xlfn.XLOOKUP($A4224,Product_pricing!$B:$B,Product_pricing!$C:$C)</f>
        <v>57</v>
      </c>
      <c r="H4224">
        <f t="shared" si="195"/>
        <v>109.44</v>
      </c>
      <c r="I4224" s="10">
        <f t="shared" si="196"/>
        <v>9.6574034365990311E-2</v>
      </c>
      <c r="J4224" t="str">
        <f>_xlfn.XLOOKUP(A4224,Product_Details!$A:$A,Product_Details!$G:$G,"mens")</f>
        <v>Mens</v>
      </c>
      <c r="K4224">
        <f t="shared" si="197"/>
        <v>2520</v>
      </c>
    </row>
    <row r="4225" spans="1:11" ht="15">
      <c r="A4225" t="s">
        <v>36</v>
      </c>
      <c r="B4225">
        <v>5</v>
      </c>
      <c r="C4225">
        <v>22</v>
      </c>
      <c r="D4225" t="s">
        <v>23</v>
      </c>
      <c r="E4225" t="s">
        <v>696</v>
      </c>
      <c r="F4225" s="1">
        <v>2.5416666666666669E-3</v>
      </c>
      <c r="G4225">
        <f>_xlfn.XLOOKUP($A4225,Product_pricing!$B:$B,Product_pricing!$C:$C)</f>
        <v>23</v>
      </c>
      <c r="H4225">
        <f t="shared" si="195"/>
        <v>89.7</v>
      </c>
      <c r="I4225" s="10">
        <f t="shared" si="196"/>
        <v>7.915470470238789E-2</v>
      </c>
      <c r="J4225" t="str">
        <f>_xlfn.XLOOKUP(A4225,Product_Details!$A:$A,Product_Details!$G:$G,"mens")</f>
        <v>Womens</v>
      </c>
      <c r="K4225">
        <f t="shared" si="197"/>
        <v>3767.5</v>
      </c>
    </row>
    <row r="4226" spans="1:11" ht="15">
      <c r="A4226" t="s">
        <v>30</v>
      </c>
      <c r="B4226">
        <v>3</v>
      </c>
      <c r="C4226">
        <v>22</v>
      </c>
      <c r="D4226" t="s">
        <v>23</v>
      </c>
      <c r="E4226" t="s">
        <v>696</v>
      </c>
      <c r="F4226" s="1">
        <v>2.5416666666666669E-3</v>
      </c>
      <c r="G4226">
        <f>_xlfn.XLOOKUP($A4226,Product_pricing!$B:$B,Product_pricing!$C:$C)</f>
        <v>19</v>
      </c>
      <c r="H4226">
        <f t="shared" si="195"/>
        <v>44.46</v>
      </c>
      <c r="I4226" s="10">
        <f t="shared" si="196"/>
        <v>3.9233201461183566E-2</v>
      </c>
      <c r="J4226" t="str">
        <f>_xlfn.XLOOKUP(A4226,Product_Details!$A:$A,Product_Details!$G:$G,"mens")</f>
        <v>Womens</v>
      </c>
      <c r="K4226">
        <f t="shared" si="197"/>
        <v>3767.5</v>
      </c>
    </row>
    <row r="4227" spans="1:11" ht="15">
      <c r="A4227" t="s">
        <v>25</v>
      </c>
      <c r="B4227">
        <v>1</v>
      </c>
      <c r="C4227">
        <v>22</v>
      </c>
      <c r="D4227" t="s">
        <v>23</v>
      </c>
      <c r="E4227" t="s">
        <v>696</v>
      </c>
      <c r="F4227" s="1">
        <v>2.5416666666666669E-3</v>
      </c>
      <c r="G4227">
        <f>_xlfn.XLOOKUP($A4227,Product_pricing!$B:$B,Product_pricing!$C:$C)</f>
        <v>40</v>
      </c>
      <c r="H4227">
        <f t="shared" ref="H4227:H4290" si="198">B4227*G4227*(1-C4227/100)</f>
        <v>31.200000000000003</v>
      </c>
      <c r="I4227" s="10">
        <f t="shared" ref="I4227:I4290" si="199">(H4227/SUM($H:$H))*1000</f>
        <v>2.7532071200830573E-2</v>
      </c>
      <c r="J4227" t="str">
        <f>_xlfn.XLOOKUP(A4227,Product_Details!$A:$A,Product_Details!$G:$G,"mens")</f>
        <v>Mens</v>
      </c>
      <c r="K4227">
        <f t="shared" ref="K4227:K4290" si="200">COUNTIFS($J:$J, J4227) / COUNTIFS($J:$J, J4227, $E:$E, E4227)</f>
        <v>2520</v>
      </c>
    </row>
    <row r="4228" spans="1:11" ht="15">
      <c r="A4228" t="s">
        <v>41</v>
      </c>
      <c r="B4228">
        <v>3</v>
      </c>
      <c r="C4228">
        <v>22</v>
      </c>
      <c r="D4228" t="s">
        <v>23</v>
      </c>
      <c r="E4228" t="s">
        <v>696</v>
      </c>
      <c r="F4228" s="1">
        <v>2.5416666666666669E-3</v>
      </c>
      <c r="G4228">
        <f>_xlfn.XLOOKUP($A4228,Product_pricing!$B:$B,Product_pricing!$C:$C)</f>
        <v>10</v>
      </c>
      <c r="H4228">
        <f t="shared" si="198"/>
        <v>23.400000000000002</v>
      </c>
      <c r="I4228" s="10">
        <f t="shared" si="199"/>
        <v>2.0649053400622931E-2</v>
      </c>
      <c r="J4228" t="str">
        <f>_xlfn.XLOOKUP(A4228,Product_Details!$A:$A,Product_Details!$G:$G,"mens")</f>
        <v>Mens</v>
      </c>
      <c r="K4228">
        <f t="shared" si="200"/>
        <v>2520</v>
      </c>
    </row>
    <row r="4229" spans="1:11" ht="15">
      <c r="A4229" t="s">
        <v>32</v>
      </c>
      <c r="B4229">
        <v>5</v>
      </c>
      <c r="C4229">
        <v>22</v>
      </c>
      <c r="D4229" t="s">
        <v>23</v>
      </c>
      <c r="E4229" t="s">
        <v>696</v>
      </c>
      <c r="F4229" s="1">
        <v>2.5416666666666669E-3</v>
      </c>
      <c r="G4229">
        <f>_xlfn.XLOOKUP($A4229,Product_pricing!$B:$B,Product_pricing!$C:$C)</f>
        <v>36</v>
      </c>
      <c r="H4229">
        <f t="shared" si="198"/>
        <v>140.4</v>
      </c>
      <c r="I4229" s="10">
        <f t="shared" si="199"/>
        <v>0.12389432040373757</v>
      </c>
      <c r="J4229" t="str">
        <f>_xlfn.XLOOKUP(A4229,Product_Details!$A:$A,Product_Details!$G:$G,"mens")</f>
        <v>Mens</v>
      </c>
      <c r="K4229">
        <f t="shared" si="200"/>
        <v>2520</v>
      </c>
    </row>
    <row r="4230" spans="1:11" ht="15">
      <c r="A4230" t="s">
        <v>22</v>
      </c>
      <c r="B4230">
        <v>1</v>
      </c>
      <c r="C4230">
        <v>4</v>
      </c>
      <c r="D4230" t="s">
        <v>23</v>
      </c>
      <c r="E4230" t="s">
        <v>697</v>
      </c>
      <c r="F4230" s="1">
        <v>1.955671296296296E-2</v>
      </c>
      <c r="G4230">
        <f>_xlfn.XLOOKUP($A4230,Product_pricing!$B:$B,Product_pricing!$C:$C)</f>
        <v>13</v>
      </c>
      <c r="H4230">
        <f t="shared" si="198"/>
        <v>12.48</v>
      </c>
      <c r="I4230" s="10">
        <f t="shared" si="199"/>
        <v>1.1012828480332229E-2</v>
      </c>
      <c r="J4230" t="str">
        <f>_xlfn.XLOOKUP(A4230,Product_Details!$A:$A,Product_Details!$G:$G,"mens")</f>
        <v>Womens</v>
      </c>
      <c r="K4230">
        <f t="shared" si="200"/>
        <v>1883.75</v>
      </c>
    </row>
    <row r="4231" spans="1:11" ht="15">
      <c r="A4231" t="s">
        <v>35</v>
      </c>
      <c r="B4231">
        <v>1</v>
      </c>
      <c r="C4231">
        <v>4</v>
      </c>
      <c r="D4231" t="s">
        <v>23</v>
      </c>
      <c r="E4231" t="s">
        <v>697</v>
      </c>
      <c r="F4231" s="1">
        <v>1.955671296296296E-2</v>
      </c>
      <c r="G4231">
        <f>_xlfn.XLOOKUP($A4231,Product_pricing!$B:$B,Product_pricing!$C:$C)</f>
        <v>32</v>
      </c>
      <c r="H4231">
        <f t="shared" si="198"/>
        <v>30.72</v>
      </c>
      <c r="I4231" s="10">
        <f t="shared" si="199"/>
        <v>2.7108500874663946E-2</v>
      </c>
      <c r="J4231" t="str">
        <f>_xlfn.XLOOKUP(A4231,Product_Details!$A:$A,Product_Details!$G:$G,"mens")</f>
        <v>Womens</v>
      </c>
      <c r="K4231">
        <f t="shared" si="200"/>
        <v>1883.75</v>
      </c>
    </row>
    <row r="4232" spans="1:11" ht="15">
      <c r="A4232" t="s">
        <v>29</v>
      </c>
      <c r="B4232">
        <v>5</v>
      </c>
      <c r="C4232">
        <v>4</v>
      </c>
      <c r="D4232" t="s">
        <v>23</v>
      </c>
      <c r="E4232" t="s">
        <v>697</v>
      </c>
      <c r="F4232" s="1">
        <v>1.955671296296296E-2</v>
      </c>
      <c r="G4232">
        <f>_xlfn.XLOOKUP($A4232,Product_pricing!$B:$B,Product_pricing!$C:$C)</f>
        <v>10</v>
      </c>
      <c r="H4232">
        <f t="shared" si="198"/>
        <v>48</v>
      </c>
      <c r="I4232" s="10">
        <f t="shared" si="199"/>
        <v>4.2357032616662418E-2</v>
      </c>
      <c r="J4232" t="str">
        <f>_xlfn.XLOOKUP(A4232,Product_Details!$A:$A,Product_Details!$G:$G,"mens")</f>
        <v>Womens</v>
      </c>
      <c r="K4232">
        <f t="shared" si="200"/>
        <v>1883.75</v>
      </c>
    </row>
    <row r="4233" spans="1:11" ht="15">
      <c r="A4233" t="s">
        <v>30</v>
      </c>
      <c r="B4233">
        <v>5</v>
      </c>
      <c r="C4233">
        <v>4</v>
      </c>
      <c r="D4233" t="s">
        <v>23</v>
      </c>
      <c r="E4233" t="s">
        <v>697</v>
      </c>
      <c r="F4233" s="1">
        <v>1.955671296296296E-2</v>
      </c>
      <c r="G4233">
        <f>_xlfn.XLOOKUP($A4233,Product_pricing!$B:$B,Product_pricing!$C:$C)</f>
        <v>19</v>
      </c>
      <c r="H4233">
        <f t="shared" si="198"/>
        <v>91.2</v>
      </c>
      <c r="I4233" s="10">
        <f t="shared" si="199"/>
        <v>8.0478361971658585E-2</v>
      </c>
      <c r="J4233" t="str">
        <f>_xlfn.XLOOKUP(A4233,Product_Details!$A:$A,Product_Details!$G:$G,"mens")</f>
        <v>Womens</v>
      </c>
      <c r="K4233">
        <f t="shared" si="200"/>
        <v>1883.75</v>
      </c>
    </row>
    <row r="4234" spans="1:11" ht="15">
      <c r="A4234" t="s">
        <v>41</v>
      </c>
      <c r="B4234">
        <v>4</v>
      </c>
      <c r="C4234">
        <v>4</v>
      </c>
      <c r="D4234" t="s">
        <v>23</v>
      </c>
      <c r="E4234" t="s">
        <v>697</v>
      </c>
      <c r="F4234" s="1">
        <v>1.955671296296296E-2</v>
      </c>
      <c r="G4234">
        <f>_xlfn.XLOOKUP($A4234,Product_pricing!$B:$B,Product_pricing!$C:$C)</f>
        <v>10</v>
      </c>
      <c r="H4234">
        <f t="shared" si="198"/>
        <v>38.4</v>
      </c>
      <c r="I4234" s="10">
        <f t="shared" si="199"/>
        <v>3.3885626093329929E-2</v>
      </c>
      <c r="J4234" t="str">
        <f>_xlfn.XLOOKUP(A4234,Product_Details!$A:$A,Product_Details!$G:$G,"mens")</f>
        <v>Mens</v>
      </c>
      <c r="K4234">
        <f t="shared" si="200"/>
        <v>2520</v>
      </c>
    </row>
    <row r="4235" spans="1:11" ht="15">
      <c r="A4235" t="s">
        <v>32</v>
      </c>
      <c r="B4235">
        <v>5</v>
      </c>
      <c r="C4235">
        <v>4</v>
      </c>
      <c r="D4235" t="s">
        <v>23</v>
      </c>
      <c r="E4235" t="s">
        <v>697</v>
      </c>
      <c r="F4235" s="1">
        <v>1.955671296296296E-2</v>
      </c>
      <c r="G4235">
        <f>_xlfn.XLOOKUP($A4235,Product_pricing!$B:$B,Product_pricing!$C:$C)</f>
        <v>36</v>
      </c>
      <c r="H4235">
        <f t="shared" si="198"/>
        <v>172.79999999999998</v>
      </c>
      <c r="I4235" s="10">
        <f t="shared" si="199"/>
        <v>0.1524853174199847</v>
      </c>
      <c r="J4235" t="str">
        <f>_xlfn.XLOOKUP(A4235,Product_Details!$A:$A,Product_Details!$G:$G,"mens")</f>
        <v>Mens</v>
      </c>
      <c r="K4235">
        <f t="shared" si="200"/>
        <v>2520</v>
      </c>
    </row>
    <row r="4236" spans="1:11" ht="15">
      <c r="A4236" t="s">
        <v>27</v>
      </c>
      <c r="B4236">
        <v>4</v>
      </c>
      <c r="C4236">
        <v>4</v>
      </c>
      <c r="D4236" t="s">
        <v>23</v>
      </c>
      <c r="E4236" t="s">
        <v>697</v>
      </c>
      <c r="F4236" s="1">
        <v>1.955671296296296E-2</v>
      </c>
      <c r="G4236">
        <f>_xlfn.XLOOKUP($A4236,Product_pricing!$B:$B,Product_pricing!$C:$C)</f>
        <v>29</v>
      </c>
      <c r="H4236">
        <f t="shared" si="198"/>
        <v>111.36</v>
      </c>
      <c r="I4236" s="10">
        <f t="shared" si="199"/>
        <v>9.8268315670656817E-2</v>
      </c>
      <c r="J4236" t="str">
        <f>_xlfn.XLOOKUP(A4236,Product_Details!$A:$A,Product_Details!$G:$G,"mens")</f>
        <v>Mens</v>
      </c>
      <c r="K4236">
        <f t="shared" si="200"/>
        <v>2520</v>
      </c>
    </row>
    <row r="4237" spans="1:11" ht="15">
      <c r="A4237" t="s">
        <v>35</v>
      </c>
      <c r="B4237">
        <v>3</v>
      </c>
      <c r="C4237">
        <v>6</v>
      </c>
      <c r="D4237" t="s">
        <v>33</v>
      </c>
      <c r="E4237" t="s">
        <v>698</v>
      </c>
      <c r="F4237" s="1">
        <v>2.8604166666666667E-2</v>
      </c>
      <c r="G4237">
        <f>_xlfn.XLOOKUP($A4237,Product_pricing!$B:$B,Product_pricing!$C:$C)</f>
        <v>32</v>
      </c>
      <c r="H4237">
        <f t="shared" si="198"/>
        <v>90.24</v>
      </c>
      <c r="I4237" s="10">
        <f t="shared" si="199"/>
        <v>7.9631221319325346E-2</v>
      </c>
      <c r="J4237" t="str">
        <f>_xlfn.XLOOKUP(A4237,Product_Details!$A:$A,Product_Details!$G:$G,"mens")</f>
        <v>Womens</v>
      </c>
      <c r="K4237">
        <f t="shared" si="200"/>
        <v>1883.75</v>
      </c>
    </row>
    <row r="4238" spans="1:11" ht="15">
      <c r="A4238" t="s">
        <v>36</v>
      </c>
      <c r="B4238">
        <v>2</v>
      </c>
      <c r="C4238">
        <v>6</v>
      </c>
      <c r="D4238" t="s">
        <v>33</v>
      </c>
      <c r="E4238" t="s">
        <v>698</v>
      </c>
      <c r="F4238" s="1">
        <v>2.8604166666666667E-2</v>
      </c>
      <c r="G4238">
        <f>_xlfn.XLOOKUP($A4238,Product_pricing!$B:$B,Product_pricing!$C:$C)</f>
        <v>23</v>
      </c>
      <c r="H4238">
        <f t="shared" si="198"/>
        <v>43.239999999999995</v>
      </c>
      <c r="I4238" s="10">
        <f t="shared" si="199"/>
        <v>3.815662688217672E-2</v>
      </c>
      <c r="J4238" t="str">
        <f>_xlfn.XLOOKUP(A4238,Product_Details!$A:$A,Product_Details!$G:$G,"mens")</f>
        <v>Womens</v>
      </c>
      <c r="K4238">
        <f t="shared" si="200"/>
        <v>1883.75</v>
      </c>
    </row>
    <row r="4239" spans="1:11" ht="15">
      <c r="A4239" t="s">
        <v>30</v>
      </c>
      <c r="B4239">
        <v>3</v>
      </c>
      <c r="C4239">
        <v>6</v>
      </c>
      <c r="D4239" t="s">
        <v>33</v>
      </c>
      <c r="E4239" t="s">
        <v>698</v>
      </c>
      <c r="F4239" s="1">
        <v>2.8604166666666667E-2</v>
      </c>
      <c r="G4239">
        <f>_xlfn.XLOOKUP($A4239,Product_pricing!$B:$B,Product_pricing!$C:$C)</f>
        <v>19</v>
      </c>
      <c r="H4239">
        <f t="shared" si="198"/>
        <v>53.58</v>
      </c>
      <c r="I4239" s="10">
        <f t="shared" si="199"/>
        <v>4.7281037658349422E-2</v>
      </c>
      <c r="J4239" t="str">
        <f>_xlfn.XLOOKUP(A4239,Product_Details!$A:$A,Product_Details!$G:$G,"mens")</f>
        <v>Womens</v>
      </c>
      <c r="K4239">
        <f t="shared" si="200"/>
        <v>1883.75</v>
      </c>
    </row>
    <row r="4240" spans="1:11" ht="15">
      <c r="A4240" t="s">
        <v>38</v>
      </c>
      <c r="B4240">
        <v>2</v>
      </c>
      <c r="C4240">
        <v>6</v>
      </c>
      <c r="D4240" t="s">
        <v>33</v>
      </c>
      <c r="E4240" t="s">
        <v>698</v>
      </c>
      <c r="F4240" s="1">
        <v>2.8604166666666667E-2</v>
      </c>
      <c r="G4240">
        <f>_xlfn.XLOOKUP($A4240,Product_pricing!$B:$B,Product_pricing!$C:$C)</f>
        <v>54</v>
      </c>
      <c r="H4240">
        <f t="shared" si="198"/>
        <v>101.52</v>
      </c>
      <c r="I4240" s="10">
        <f t="shared" si="199"/>
        <v>8.9585123984241011E-2</v>
      </c>
      <c r="J4240" t="str">
        <f>_xlfn.XLOOKUP(A4240,Product_Details!$A:$A,Product_Details!$G:$G,"mens")</f>
        <v>Womens</v>
      </c>
      <c r="K4240">
        <f t="shared" si="200"/>
        <v>1883.75</v>
      </c>
    </row>
    <row r="4241" spans="1:11" ht="15">
      <c r="A4241" t="s">
        <v>41</v>
      </c>
      <c r="B4241">
        <v>4</v>
      </c>
      <c r="C4241">
        <v>6</v>
      </c>
      <c r="D4241" t="s">
        <v>33</v>
      </c>
      <c r="E4241" t="s">
        <v>698</v>
      </c>
      <c r="F4241" s="1">
        <v>2.8604166666666667E-2</v>
      </c>
      <c r="G4241">
        <f>_xlfn.XLOOKUP($A4241,Product_pricing!$B:$B,Product_pricing!$C:$C)</f>
        <v>10</v>
      </c>
      <c r="H4241">
        <f t="shared" si="198"/>
        <v>37.599999999999994</v>
      </c>
      <c r="I4241" s="10">
        <f t="shared" si="199"/>
        <v>3.3179675549718887E-2</v>
      </c>
      <c r="J4241" t="str">
        <f>_xlfn.XLOOKUP(A4241,Product_Details!$A:$A,Product_Details!$G:$G,"mens")</f>
        <v>Mens</v>
      </c>
      <c r="K4241">
        <f t="shared" si="200"/>
        <v>1512</v>
      </c>
    </row>
    <row r="4242" spans="1:11" ht="15">
      <c r="A4242" t="s">
        <v>31</v>
      </c>
      <c r="B4242">
        <v>1</v>
      </c>
      <c r="C4242">
        <v>6</v>
      </c>
      <c r="D4242" t="s">
        <v>33</v>
      </c>
      <c r="E4242" t="s">
        <v>698</v>
      </c>
      <c r="F4242" s="1">
        <v>2.8604166666666667E-2</v>
      </c>
      <c r="G4242">
        <f>_xlfn.XLOOKUP($A4242,Product_pricing!$B:$B,Product_pricing!$C:$C)</f>
        <v>57</v>
      </c>
      <c r="H4242">
        <f t="shared" si="198"/>
        <v>53.58</v>
      </c>
      <c r="I4242" s="10">
        <f t="shared" si="199"/>
        <v>4.7281037658349422E-2</v>
      </c>
      <c r="J4242" t="str">
        <f>_xlfn.XLOOKUP(A4242,Product_Details!$A:$A,Product_Details!$G:$G,"mens")</f>
        <v>Mens</v>
      </c>
      <c r="K4242">
        <f t="shared" si="200"/>
        <v>1512</v>
      </c>
    </row>
    <row r="4243" spans="1:11" ht="15">
      <c r="A4243" t="s">
        <v>32</v>
      </c>
      <c r="B4243">
        <v>3</v>
      </c>
      <c r="C4243">
        <v>6</v>
      </c>
      <c r="D4243" t="s">
        <v>33</v>
      </c>
      <c r="E4243" t="s">
        <v>698</v>
      </c>
      <c r="F4243" s="1">
        <v>2.8604166666666667E-2</v>
      </c>
      <c r="G4243">
        <f>_xlfn.XLOOKUP($A4243,Product_pricing!$B:$B,Product_pricing!$C:$C)</f>
        <v>36</v>
      </c>
      <c r="H4243">
        <f t="shared" si="198"/>
        <v>101.52</v>
      </c>
      <c r="I4243" s="10">
        <f t="shared" si="199"/>
        <v>8.9585123984241011E-2</v>
      </c>
      <c r="J4243" t="str">
        <f>_xlfn.XLOOKUP(A4243,Product_Details!$A:$A,Product_Details!$G:$G,"mens")</f>
        <v>Mens</v>
      </c>
      <c r="K4243">
        <f t="shared" si="200"/>
        <v>1512</v>
      </c>
    </row>
    <row r="4244" spans="1:11" ht="15">
      <c r="A4244" t="s">
        <v>26</v>
      </c>
      <c r="B4244">
        <v>2</v>
      </c>
      <c r="C4244">
        <v>6</v>
      </c>
      <c r="D4244" t="s">
        <v>33</v>
      </c>
      <c r="E4244" t="s">
        <v>698</v>
      </c>
      <c r="F4244" s="1">
        <v>2.8604166666666667E-2</v>
      </c>
      <c r="G4244">
        <f>_xlfn.XLOOKUP($A4244,Product_pricing!$B:$B,Product_pricing!$C:$C)</f>
        <v>17</v>
      </c>
      <c r="H4244">
        <f t="shared" si="198"/>
        <v>31.959999999999997</v>
      </c>
      <c r="I4244" s="10">
        <f t="shared" si="199"/>
        <v>2.8202724217261058E-2</v>
      </c>
      <c r="J4244" t="str">
        <f>_xlfn.XLOOKUP(A4244,Product_Details!$A:$A,Product_Details!$G:$G,"mens")</f>
        <v>Mens</v>
      </c>
      <c r="K4244">
        <f t="shared" si="200"/>
        <v>1512</v>
      </c>
    </row>
    <row r="4245" spans="1:11" ht="15">
      <c r="A4245" t="s">
        <v>27</v>
      </c>
      <c r="B4245">
        <v>5</v>
      </c>
      <c r="C4245">
        <v>6</v>
      </c>
      <c r="D4245" t="s">
        <v>33</v>
      </c>
      <c r="E4245" t="s">
        <v>698</v>
      </c>
      <c r="F4245" s="1">
        <v>2.8604166666666667E-2</v>
      </c>
      <c r="G4245">
        <f>_xlfn.XLOOKUP($A4245,Product_pricing!$B:$B,Product_pricing!$C:$C)</f>
        <v>29</v>
      </c>
      <c r="H4245">
        <f t="shared" si="198"/>
        <v>136.29999999999998</v>
      </c>
      <c r="I4245" s="10">
        <f t="shared" si="199"/>
        <v>0.12027632386773097</v>
      </c>
      <c r="J4245" t="str">
        <f>_xlfn.XLOOKUP(A4245,Product_Details!$A:$A,Product_Details!$G:$G,"mens")</f>
        <v>Mens</v>
      </c>
      <c r="K4245">
        <f t="shared" si="200"/>
        <v>1512</v>
      </c>
    </row>
    <row r="4246" spans="1:11" ht="15">
      <c r="A4246" t="s">
        <v>22</v>
      </c>
      <c r="B4246">
        <v>1</v>
      </c>
      <c r="C4246">
        <v>10</v>
      </c>
      <c r="D4246" t="s">
        <v>33</v>
      </c>
      <c r="E4246" t="s">
        <v>699</v>
      </c>
      <c r="F4246" s="1">
        <v>1.4749999999999999E-2</v>
      </c>
      <c r="G4246">
        <f>_xlfn.XLOOKUP($A4246,Product_pricing!$B:$B,Product_pricing!$C:$C)</f>
        <v>13</v>
      </c>
      <c r="H4246">
        <f t="shared" si="198"/>
        <v>11.700000000000001</v>
      </c>
      <c r="I4246" s="10">
        <f t="shared" si="199"/>
        <v>1.0324526700311466E-2</v>
      </c>
      <c r="J4246" t="str">
        <f>_xlfn.XLOOKUP(A4246,Product_Details!$A:$A,Product_Details!$G:$G,"mens")</f>
        <v>Womens</v>
      </c>
      <c r="K4246">
        <f t="shared" si="200"/>
        <v>3767.5</v>
      </c>
    </row>
    <row r="4247" spans="1:11" ht="15">
      <c r="A4247" t="s">
        <v>38</v>
      </c>
      <c r="B4247">
        <v>1</v>
      </c>
      <c r="C4247">
        <v>10</v>
      </c>
      <c r="D4247" t="s">
        <v>33</v>
      </c>
      <c r="E4247" t="s">
        <v>699</v>
      </c>
      <c r="F4247" s="1">
        <v>1.4749999999999999E-2</v>
      </c>
      <c r="G4247">
        <f>_xlfn.XLOOKUP($A4247,Product_pricing!$B:$B,Product_pricing!$C:$C)</f>
        <v>54</v>
      </c>
      <c r="H4247">
        <f t="shared" si="198"/>
        <v>48.6</v>
      </c>
      <c r="I4247" s="10">
        <f t="shared" si="199"/>
        <v>4.2886495524370696E-2</v>
      </c>
      <c r="J4247" t="str">
        <f>_xlfn.XLOOKUP(A4247,Product_Details!$A:$A,Product_Details!$G:$G,"mens")</f>
        <v>Womens</v>
      </c>
      <c r="K4247">
        <f t="shared" si="200"/>
        <v>3767.5</v>
      </c>
    </row>
    <row r="4248" spans="1:11" ht="15">
      <c r="A4248" t="s">
        <v>41</v>
      </c>
      <c r="B4248">
        <v>1</v>
      </c>
      <c r="C4248">
        <v>10</v>
      </c>
      <c r="D4248" t="s">
        <v>33</v>
      </c>
      <c r="E4248" t="s">
        <v>699</v>
      </c>
      <c r="F4248" s="1">
        <v>1.4749999999999999E-2</v>
      </c>
      <c r="G4248">
        <f>_xlfn.XLOOKUP($A4248,Product_pricing!$B:$B,Product_pricing!$C:$C)</f>
        <v>10</v>
      </c>
      <c r="H4248">
        <f t="shared" si="198"/>
        <v>9</v>
      </c>
      <c r="I4248" s="10">
        <f t="shared" si="199"/>
        <v>7.9419436156242043E-3</v>
      </c>
      <c r="J4248" t="str">
        <f>_xlfn.XLOOKUP(A4248,Product_Details!$A:$A,Product_Details!$G:$G,"mens")</f>
        <v>Mens</v>
      </c>
      <c r="K4248">
        <f t="shared" si="200"/>
        <v>2520</v>
      </c>
    </row>
    <row r="4249" spans="1:11" ht="15">
      <c r="A4249" t="s">
        <v>31</v>
      </c>
      <c r="B4249">
        <v>5</v>
      </c>
      <c r="C4249">
        <v>10</v>
      </c>
      <c r="D4249" t="s">
        <v>33</v>
      </c>
      <c r="E4249" t="s">
        <v>699</v>
      </c>
      <c r="F4249" s="1">
        <v>1.4749999999999999E-2</v>
      </c>
      <c r="G4249">
        <f>_xlfn.XLOOKUP($A4249,Product_pricing!$B:$B,Product_pricing!$C:$C)</f>
        <v>57</v>
      </c>
      <c r="H4249">
        <f t="shared" si="198"/>
        <v>256.5</v>
      </c>
      <c r="I4249" s="10">
        <f t="shared" si="199"/>
        <v>0.22634539304528978</v>
      </c>
      <c r="J4249" t="str">
        <f>_xlfn.XLOOKUP(A4249,Product_Details!$A:$A,Product_Details!$G:$G,"mens")</f>
        <v>Mens</v>
      </c>
      <c r="K4249">
        <f t="shared" si="200"/>
        <v>2520</v>
      </c>
    </row>
    <row r="4250" spans="1:11" ht="15">
      <c r="A4250" t="s">
        <v>27</v>
      </c>
      <c r="B4250">
        <v>1</v>
      </c>
      <c r="C4250">
        <v>10</v>
      </c>
      <c r="D4250" t="s">
        <v>33</v>
      </c>
      <c r="E4250" t="s">
        <v>699</v>
      </c>
      <c r="F4250" s="1">
        <v>1.4749999999999999E-2</v>
      </c>
      <c r="G4250">
        <f>_xlfn.XLOOKUP($A4250,Product_pricing!$B:$B,Product_pricing!$C:$C)</f>
        <v>29</v>
      </c>
      <c r="H4250">
        <f t="shared" si="198"/>
        <v>26.1</v>
      </c>
      <c r="I4250" s="10">
        <f t="shared" si="199"/>
        <v>2.3031636485310189E-2</v>
      </c>
      <c r="J4250" t="str">
        <f>_xlfn.XLOOKUP(A4250,Product_Details!$A:$A,Product_Details!$G:$G,"mens")</f>
        <v>Mens</v>
      </c>
      <c r="K4250">
        <f t="shared" si="200"/>
        <v>2520</v>
      </c>
    </row>
    <row r="4251" spans="1:11" ht="15">
      <c r="A4251" t="s">
        <v>25</v>
      </c>
      <c r="B4251">
        <v>3</v>
      </c>
      <c r="C4251">
        <v>7</v>
      </c>
      <c r="D4251" t="s">
        <v>23</v>
      </c>
      <c r="E4251" t="s">
        <v>700</v>
      </c>
      <c r="F4251" s="1">
        <v>1.105324074074074E-2</v>
      </c>
      <c r="G4251">
        <f>_xlfn.XLOOKUP($A4251,Product_pricing!$B:$B,Product_pricing!$C:$C)</f>
        <v>40</v>
      </c>
      <c r="H4251">
        <f t="shared" si="198"/>
        <v>111.6</v>
      </c>
      <c r="I4251" s="10">
        <f t="shared" si="199"/>
        <v>9.848010083374012E-2</v>
      </c>
      <c r="J4251" t="str">
        <f>_xlfn.XLOOKUP(A4251,Product_Details!$A:$A,Product_Details!$G:$G,"mens")</f>
        <v>Mens</v>
      </c>
      <c r="K4251">
        <f t="shared" si="200"/>
        <v>2520</v>
      </c>
    </row>
    <row r="4252" spans="1:11" ht="15">
      <c r="A4252" t="s">
        <v>41</v>
      </c>
      <c r="B4252">
        <v>1</v>
      </c>
      <c r="C4252">
        <v>7</v>
      </c>
      <c r="D4252" t="s">
        <v>23</v>
      </c>
      <c r="E4252" t="s">
        <v>700</v>
      </c>
      <c r="F4252" s="1">
        <v>1.105324074074074E-2</v>
      </c>
      <c r="G4252">
        <f>_xlfn.XLOOKUP($A4252,Product_pricing!$B:$B,Product_pricing!$C:$C)</f>
        <v>10</v>
      </c>
      <c r="H4252">
        <f t="shared" si="198"/>
        <v>9.2999999999999989</v>
      </c>
      <c r="I4252" s="10">
        <f t="shared" si="199"/>
        <v>8.2066750694783416E-3</v>
      </c>
      <c r="J4252" t="str">
        <f>_xlfn.XLOOKUP(A4252,Product_Details!$A:$A,Product_Details!$G:$G,"mens")</f>
        <v>Mens</v>
      </c>
      <c r="K4252">
        <f t="shared" si="200"/>
        <v>2520</v>
      </c>
    </row>
    <row r="4253" spans="1:11" ht="15">
      <c r="A4253" t="s">
        <v>26</v>
      </c>
      <c r="B4253">
        <v>4</v>
      </c>
      <c r="C4253">
        <v>7</v>
      </c>
      <c r="D4253" t="s">
        <v>23</v>
      </c>
      <c r="E4253" t="s">
        <v>700</v>
      </c>
      <c r="F4253" s="1">
        <v>1.105324074074074E-2</v>
      </c>
      <c r="G4253">
        <f>_xlfn.XLOOKUP($A4253,Product_pricing!$B:$B,Product_pricing!$C:$C)</f>
        <v>17</v>
      </c>
      <c r="H4253">
        <f t="shared" si="198"/>
        <v>63.239999999999995</v>
      </c>
      <c r="I4253" s="10">
        <f t="shared" si="199"/>
        <v>5.5805390472452733E-2</v>
      </c>
      <c r="J4253" t="str">
        <f>_xlfn.XLOOKUP(A4253,Product_Details!$A:$A,Product_Details!$G:$G,"mens")</f>
        <v>Mens</v>
      </c>
      <c r="K4253">
        <f t="shared" si="200"/>
        <v>2520</v>
      </c>
    </row>
    <row r="4254" spans="1:11" ht="15">
      <c r="A4254" t="s">
        <v>22</v>
      </c>
      <c r="B4254">
        <v>1</v>
      </c>
      <c r="C4254">
        <v>8</v>
      </c>
      <c r="D4254" t="s">
        <v>23</v>
      </c>
      <c r="E4254" t="s">
        <v>701</v>
      </c>
      <c r="F4254" s="1">
        <v>2.5567129629629629E-3</v>
      </c>
      <c r="G4254">
        <f>_xlfn.XLOOKUP($A4254,Product_pricing!$B:$B,Product_pricing!$C:$C)</f>
        <v>13</v>
      </c>
      <c r="H4254">
        <f t="shared" si="198"/>
        <v>11.96</v>
      </c>
      <c r="I4254" s="10">
        <f t="shared" si="199"/>
        <v>1.0553960626985054E-2</v>
      </c>
      <c r="J4254" t="str">
        <f>_xlfn.XLOOKUP(A4254,Product_Details!$A:$A,Product_Details!$G:$G,"mens")</f>
        <v>Womens</v>
      </c>
      <c r="K4254">
        <f t="shared" si="200"/>
        <v>1883.75</v>
      </c>
    </row>
    <row r="4255" spans="1:11" ht="15">
      <c r="A4255" t="s">
        <v>29</v>
      </c>
      <c r="B4255">
        <v>2</v>
      </c>
      <c r="C4255">
        <v>8</v>
      </c>
      <c r="D4255" t="s">
        <v>23</v>
      </c>
      <c r="E4255" t="s">
        <v>701</v>
      </c>
      <c r="F4255" s="1">
        <v>2.5567129629629629E-3</v>
      </c>
      <c r="G4255">
        <f>_xlfn.XLOOKUP($A4255,Product_pricing!$B:$B,Product_pricing!$C:$C)</f>
        <v>10</v>
      </c>
      <c r="H4255">
        <f t="shared" si="198"/>
        <v>18.400000000000002</v>
      </c>
      <c r="I4255" s="10">
        <f t="shared" si="199"/>
        <v>1.6236862503053926E-2</v>
      </c>
      <c r="J4255" t="str">
        <f>_xlfn.XLOOKUP(A4255,Product_Details!$A:$A,Product_Details!$G:$G,"mens")</f>
        <v>Womens</v>
      </c>
      <c r="K4255">
        <f t="shared" si="200"/>
        <v>1883.75</v>
      </c>
    </row>
    <row r="4256" spans="1:11" ht="15">
      <c r="A4256" t="s">
        <v>36</v>
      </c>
      <c r="B4256">
        <v>1</v>
      </c>
      <c r="C4256">
        <v>8</v>
      </c>
      <c r="D4256" t="s">
        <v>23</v>
      </c>
      <c r="E4256" t="s">
        <v>701</v>
      </c>
      <c r="F4256" s="1">
        <v>2.5567129629629629E-3</v>
      </c>
      <c r="G4256">
        <f>_xlfn.XLOOKUP($A4256,Product_pricing!$B:$B,Product_pricing!$C:$C)</f>
        <v>23</v>
      </c>
      <c r="H4256">
        <f t="shared" si="198"/>
        <v>21.16</v>
      </c>
      <c r="I4256" s="10">
        <f t="shared" si="199"/>
        <v>1.8672391878512017E-2</v>
      </c>
      <c r="J4256" t="str">
        <f>_xlfn.XLOOKUP(A4256,Product_Details!$A:$A,Product_Details!$G:$G,"mens")</f>
        <v>Womens</v>
      </c>
      <c r="K4256">
        <f t="shared" si="200"/>
        <v>1883.75</v>
      </c>
    </row>
    <row r="4257" spans="1:11" ht="15">
      <c r="A4257" t="s">
        <v>30</v>
      </c>
      <c r="B4257">
        <v>3</v>
      </c>
      <c r="C4257">
        <v>8</v>
      </c>
      <c r="D4257" t="s">
        <v>23</v>
      </c>
      <c r="E4257" t="s">
        <v>701</v>
      </c>
      <c r="F4257" s="1">
        <v>2.5567129629629629E-3</v>
      </c>
      <c r="G4257">
        <f>_xlfn.XLOOKUP($A4257,Product_pricing!$B:$B,Product_pricing!$C:$C)</f>
        <v>19</v>
      </c>
      <c r="H4257">
        <f t="shared" si="198"/>
        <v>52.440000000000005</v>
      </c>
      <c r="I4257" s="10">
        <f t="shared" si="199"/>
        <v>4.6275058133703695E-2</v>
      </c>
      <c r="J4257" t="str">
        <f>_xlfn.XLOOKUP(A4257,Product_Details!$A:$A,Product_Details!$G:$G,"mens")</f>
        <v>Womens</v>
      </c>
      <c r="K4257">
        <f t="shared" si="200"/>
        <v>1883.75</v>
      </c>
    </row>
    <row r="4258" spans="1:11" ht="15">
      <c r="A4258" t="s">
        <v>25</v>
      </c>
      <c r="B4258">
        <v>1</v>
      </c>
      <c r="C4258">
        <v>8</v>
      </c>
      <c r="D4258" t="s">
        <v>23</v>
      </c>
      <c r="E4258" t="s">
        <v>701</v>
      </c>
      <c r="F4258" s="1">
        <v>2.5567129629629629E-3</v>
      </c>
      <c r="G4258">
        <f>_xlfn.XLOOKUP($A4258,Product_pricing!$B:$B,Product_pricing!$C:$C)</f>
        <v>40</v>
      </c>
      <c r="H4258">
        <f t="shared" si="198"/>
        <v>36.800000000000004</v>
      </c>
      <c r="I4258" s="10">
        <f t="shared" si="199"/>
        <v>3.2473725006107852E-2</v>
      </c>
      <c r="J4258" t="str">
        <f>_xlfn.XLOOKUP(A4258,Product_Details!$A:$A,Product_Details!$G:$G,"mens")</f>
        <v>Mens</v>
      </c>
      <c r="K4258">
        <f t="shared" si="200"/>
        <v>1512</v>
      </c>
    </row>
    <row r="4259" spans="1:11" ht="15">
      <c r="A4259" t="s">
        <v>41</v>
      </c>
      <c r="B4259">
        <v>1</v>
      </c>
      <c r="C4259">
        <v>8</v>
      </c>
      <c r="D4259" t="s">
        <v>23</v>
      </c>
      <c r="E4259" t="s">
        <v>701</v>
      </c>
      <c r="F4259" s="1">
        <v>2.5567129629629629E-3</v>
      </c>
      <c r="G4259">
        <f>_xlfn.XLOOKUP($A4259,Product_pricing!$B:$B,Product_pricing!$C:$C)</f>
        <v>10</v>
      </c>
      <c r="H4259">
        <f t="shared" si="198"/>
        <v>9.2000000000000011</v>
      </c>
      <c r="I4259" s="10">
        <f t="shared" si="199"/>
        <v>8.1184312515269631E-3</v>
      </c>
      <c r="J4259" t="str">
        <f>_xlfn.XLOOKUP(A4259,Product_Details!$A:$A,Product_Details!$G:$G,"mens")</f>
        <v>Mens</v>
      </c>
      <c r="K4259">
        <f t="shared" si="200"/>
        <v>1512</v>
      </c>
    </row>
    <row r="4260" spans="1:11" ht="15">
      <c r="A4260" t="s">
        <v>32</v>
      </c>
      <c r="B4260">
        <v>5</v>
      </c>
      <c r="C4260">
        <v>8</v>
      </c>
      <c r="D4260" t="s">
        <v>23</v>
      </c>
      <c r="E4260" t="s">
        <v>701</v>
      </c>
      <c r="F4260" s="1">
        <v>2.5567129629629629E-3</v>
      </c>
      <c r="G4260">
        <f>_xlfn.XLOOKUP($A4260,Product_pricing!$B:$B,Product_pricing!$C:$C)</f>
        <v>36</v>
      </c>
      <c r="H4260">
        <f t="shared" si="198"/>
        <v>165.6</v>
      </c>
      <c r="I4260" s="10">
        <f t="shared" si="199"/>
        <v>0.14613176252748533</v>
      </c>
      <c r="J4260" t="str">
        <f>_xlfn.XLOOKUP(A4260,Product_Details!$A:$A,Product_Details!$G:$G,"mens")</f>
        <v>Mens</v>
      </c>
      <c r="K4260">
        <f t="shared" si="200"/>
        <v>1512</v>
      </c>
    </row>
    <row r="4261" spans="1:11" ht="15">
      <c r="A4261" t="s">
        <v>26</v>
      </c>
      <c r="B4261">
        <v>2</v>
      </c>
      <c r="C4261">
        <v>8</v>
      </c>
      <c r="D4261" t="s">
        <v>23</v>
      </c>
      <c r="E4261" t="s">
        <v>701</v>
      </c>
      <c r="F4261" s="1">
        <v>2.5567129629629629E-3</v>
      </c>
      <c r="G4261">
        <f>_xlfn.XLOOKUP($A4261,Product_pricing!$B:$B,Product_pricing!$C:$C)</f>
        <v>17</v>
      </c>
      <c r="H4261">
        <f t="shared" si="198"/>
        <v>31.28</v>
      </c>
      <c r="I4261" s="10">
        <f t="shared" si="199"/>
        <v>2.7602666255191678E-2</v>
      </c>
      <c r="J4261" t="str">
        <f>_xlfn.XLOOKUP(A4261,Product_Details!$A:$A,Product_Details!$G:$G,"mens")</f>
        <v>Mens</v>
      </c>
      <c r="K4261">
        <f t="shared" si="200"/>
        <v>1512</v>
      </c>
    </row>
    <row r="4262" spans="1:11" ht="15">
      <c r="A4262" t="s">
        <v>27</v>
      </c>
      <c r="B4262">
        <v>3</v>
      </c>
      <c r="C4262">
        <v>8</v>
      </c>
      <c r="D4262" t="s">
        <v>23</v>
      </c>
      <c r="E4262" t="s">
        <v>701</v>
      </c>
      <c r="F4262" s="1">
        <v>2.5567129629629629E-3</v>
      </c>
      <c r="G4262">
        <f>_xlfn.XLOOKUP($A4262,Product_pricing!$B:$B,Product_pricing!$C:$C)</f>
        <v>29</v>
      </c>
      <c r="H4262">
        <f t="shared" si="198"/>
        <v>80.040000000000006</v>
      </c>
      <c r="I4262" s="10">
        <f t="shared" si="199"/>
        <v>7.0630351888284593E-2</v>
      </c>
      <c r="J4262" t="str">
        <f>_xlfn.XLOOKUP(A4262,Product_Details!$A:$A,Product_Details!$G:$G,"mens")</f>
        <v>Mens</v>
      </c>
      <c r="K4262">
        <f t="shared" si="200"/>
        <v>1512</v>
      </c>
    </row>
    <row r="4263" spans="1:11" ht="15">
      <c r="A4263" t="s">
        <v>29</v>
      </c>
      <c r="B4263">
        <v>3</v>
      </c>
      <c r="C4263">
        <v>14</v>
      </c>
      <c r="D4263" t="s">
        <v>23</v>
      </c>
      <c r="E4263" t="s">
        <v>702</v>
      </c>
      <c r="F4263" s="1">
        <v>3.619212962962963E-3</v>
      </c>
      <c r="G4263">
        <f>_xlfn.XLOOKUP($A4263,Product_pricing!$B:$B,Product_pricing!$C:$C)</f>
        <v>10</v>
      </c>
      <c r="H4263">
        <f t="shared" si="198"/>
        <v>25.8</v>
      </c>
      <c r="I4263" s="10">
        <f t="shared" si="199"/>
        <v>2.276690503145605E-2</v>
      </c>
      <c r="J4263" t="str">
        <f>_xlfn.XLOOKUP(A4263,Product_Details!$A:$A,Product_Details!$G:$G,"mens")</f>
        <v>Womens</v>
      </c>
      <c r="K4263">
        <f t="shared" si="200"/>
        <v>3767.5</v>
      </c>
    </row>
    <row r="4264" spans="1:11" ht="15">
      <c r="A4264" t="s">
        <v>30</v>
      </c>
      <c r="B4264">
        <v>1</v>
      </c>
      <c r="C4264">
        <v>14</v>
      </c>
      <c r="D4264" t="s">
        <v>23</v>
      </c>
      <c r="E4264" t="s">
        <v>702</v>
      </c>
      <c r="F4264" s="1">
        <v>3.619212962962963E-3</v>
      </c>
      <c r="G4264">
        <f>_xlfn.XLOOKUP($A4264,Product_pricing!$B:$B,Product_pricing!$C:$C)</f>
        <v>19</v>
      </c>
      <c r="H4264">
        <f t="shared" si="198"/>
        <v>16.34</v>
      </c>
      <c r="I4264" s="10">
        <f t="shared" si="199"/>
        <v>1.4419039853255497E-2</v>
      </c>
      <c r="J4264" t="str">
        <f>_xlfn.XLOOKUP(A4264,Product_Details!$A:$A,Product_Details!$G:$G,"mens")</f>
        <v>Womens</v>
      </c>
      <c r="K4264">
        <f t="shared" si="200"/>
        <v>3767.5</v>
      </c>
    </row>
    <row r="4265" spans="1:11" ht="15">
      <c r="A4265" t="s">
        <v>26</v>
      </c>
      <c r="B4265">
        <v>4</v>
      </c>
      <c r="C4265">
        <v>14</v>
      </c>
      <c r="D4265" t="s">
        <v>23</v>
      </c>
      <c r="E4265" t="s">
        <v>702</v>
      </c>
      <c r="F4265" s="1">
        <v>3.619212962962963E-3</v>
      </c>
      <c r="G4265">
        <f>_xlfn.XLOOKUP($A4265,Product_pricing!$B:$B,Product_pricing!$C:$C)</f>
        <v>17</v>
      </c>
      <c r="H4265">
        <f t="shared" si="198"/>
        <v>58.48</v>
      </c>
      <c r="I4265" s="10">
        <f t="shared" si="199"/>
        <v>5.1604984737967041E-2</v>
      </c>
      <c r="J4265" t="str">
        <f>_xlfn.XLOOKUP(A4265,Product_Details!$A:$A,Product_Details!$G:$G,"mens")</f>
        <v>Mens</v>
      </c>
      <c r="K4265">
        <f t="shared" si="200"/>
        <v>3780</v>
      </c>
    </row>
    <row r="4266" spans="1:11" ht="15">
      <c r="A4266" t="s">
        <v>27</v>
      </c>
      <c r="B4266">
        <v>3</v>
      </c>
      <c r="C4266">
        <v>14</v>
      </c>
      <c r="D4266" t="s">
        <v>23</v>
      </c>
      <c r="E4266" t="s">
        <v>702</v>
      </c>
      <c r="F4266" s="1">
        <v>3.619212962962963E-3</v>
      </c>
      <c r="G4266">
        <f>_xlfn.XLOOKUP($A4266,Product_pricing!$B:$B,Product_pricing!$C:$C)</f>
        <v>29</v>
      </c>
      <c r="H4266">
        <f t="shared" si="198"/>
        <v>74.819999999999993</v>
      </c>
      <c r="I4266" s="10">
        <f t="shared" si="199"/>
        <v>6.602402459122253E-2</v>
      </c>
      <c r="J4266" t="str">
        <f>_xlfn.XLOOKUP(A4266,Product_Details!$A:$A,Product_Details!$G:$G,"mens")</f>
        <v>Mens</v>
      </c>
      <c r="K4266">
        <f t="shared" si="200"/>
        <v>3780</v>
      </c>
    </row>
    <row r="4267" spans="1:11" ht="15">
      <c r="A4267" t="s">
        <v>35</v>
      </c>
      <c r="B4267">
        <v>5</v>
      </c>
      <c r="C4267">
        <v>12</v>
      </c>
      <c r="D4267" t="s">
        <v>33</v>
      </c>
      <c r="E4267" t="s">
        <v>703</v>
      </c>
      <c r="F4267" s="1">
        <v>1.230787037037037E-2</v>
      </c>
      <c r="G4267">
        <f>_xlfn.XLOOKUP($A4267,Product_pricing!$B:$B,Product_pricing!$C:$C)</f>
        <v>32</v>
      </c>
      <c r="H4267">
        <f t="shared" si="198"/>
        <v>140.80000000000001</v>
      </c>
      <c r="I4267" s="10">
        <f t="shared" si="199"/>
        <v>0.1242472956755431</v>
      </c>
      <c r="J4267" t="str">
        <f>_xlfn.XLOOKUP(A4267,Product_Details!$A:$A,Product_Details!$G:$G,"mens")</f>
        <v>Womens</v>
      </c>
      <c r="K4267">
        <f t="shared" si="200"/>
        <v>3767.5</v>
      </c>
    </row>
    <row r="4268" spans="1:11" ht="15">
      <c r="A4268" t="s">
        <v>29</v>
      </c>
      <c r="B4268">
        <v>3</v>
      </c>
      <c r="C4268">
        <v>12</v>
      </c>
      <c r="D4268" t="s">
        <v>33</v>
      </c>
      <c r="E4268" t="s">
        <v>703</v>
      </c>
      <c r="F4268" s="1">
        <v>1.230787037037037E-2</v>
      </c>
      <c r="G4268">
        <f>_xlfn.XLOOKUP($A4268,Product_pricing!$B:$B,Product_pricing!$C:$C)</f>
        <v>10</v>
      </c>
      <c r="H4268">
        <f t="shared" si="198"/>
        <v>26.4</v>
      </c>
      <c r="I4268" s="10">
        <f t="shared" si="199"/>
        <v>2.3296367939164328E-2</v>
      </c>
      <c r="J4268" t="str">
        <f>_xlfn.XLOOKUP(A4268,Product_Details!$A:$A,Product_Details!$G:$G,"mens")</f>
        <v>Womens</v>
      </c>
      <c r="K4268">
        <f t="shared" si="200"/>
        <v>3767.5</v>
      </c>
    </row>
    <row r="4269" spans="1:11" ht="15">
      <c r="A4269" t="s">
        <v>41</v>
      </c>
      <c r="B4269">
        <v>2</v>
      </c>
      <c r="C4269">
        <v>12</v>
      </c>
      <c r="D4269" t="s">
        <v>33</v>
      </c>
      <c r="E4269" t="s">
        <v>703</v>
      </c>
      <c r="F4269" s="1">
        <v>1.230787037037037E-2</v>
      </c>
      <c r="G4269">
        <f>_xlfn.XLOOKUP($A4269,Product_pricing!$B:$B,Product_pricing!$C:$C)</f>
        <v>10</v>
      </c>
      <c r="H4269">
        <f t="shared" si="198"/>
        <v>17.600000000000001</v>
      </c>
      <c r="I4269" s="10">
        <f t="shared" si="199"/>
        <v>1.5530911959442888E-2</v>
      </c>
      <c r="J4269" t="str">
        <f>_xlfn.XLOOKUP(A4269,Product_Details!$A:$A,Product_Details!$G:$G,"mens")</f>
        <v>Mens</v>
      </c>
      <c r="K4269">
        <f t="shared" si="200"/>
        <v>2520</v>
      </c>
    </row>
    <row r="4270" spans="1:11" ht="15">
      <c r="A4270" t="s">
        <v>32</v>
      </c>
      <c r="B4270">
        <v>2</v>
      </c>
      <c r="C4270">
        <v>12</v>
      </c>
      <c r="D4270" t="s">
        <v>33</v>
      </c>
      <c r="E4270" t="s">
        <v>703</v>
      </c>
      <c r="F4270" s="1">
        <v>1.230787037037037E-2</v>
      </c>
      <c r="G4270">
        <f>_xlfn.XLOOKUP($A4270,Product_pricing!$B:$B,Product_pricing!$C:$C)</f>
        <v>36</v>
      </c>
      <c r="H4270">
        <f t="shared" si="198"/>
        <v>63.36</v>
      </c>
      <c r="I4270" s="10">
        <f t="shared" si="199"/>
        <v>5.5911283053994384E-2</v>
      </c>
      <c r="J4270" t="str">
        <f>_xlfn.XLOOKUP(A4270,Product_Details!$A:$A,Product_Details!$G:$G,"mens")</f>
        <v>Mens</v>
      </c>
      <c r="K4270">
        <f t="shared" si="200"/>
        <v>2520</v>
      </c>
    </row>
    <row r="4271" spans="1:11" ht="15">
      <c r="A4271" t="s">
        <v>27</v>
      </c>
      <c r="B4271">
        <v>4</v>
      </c>
      <c r="C4271">
        <v>12</v>
      </c>
      <c r="D4271" t="s">
        <v>33</v>
      </c>
      <c r="E4271" t="s">
        <v>703</v>
      </c>
      <c r="F4271" s="1">
        <v>1.230787037037037E-2</v>
      </c>
      <c r="G4271">
        <f>_xlfn.XLOOKUP($A4271,Product_pricing!$B:$B,Product_pricing!$C:$C)</f>
        <v>29</v>
      </c>
      <c r="H4271">
        <f t="shared" si="198"/>
        <v>102.08</v>
      </c>
      <c r="I4271" s="10">
        <f t="shared" si="199"/>
        <v>9.0079289364768736E-2</v>
      </c>
      <c r="J4271" t="str">
        <f>_xlfn.XLOOKUP(A4271,Product_Details!$A:$A,Product_Details!$G:$G,"mens")</f>
        <v>Mens</v>
      </c>
      <c r="K4271">
        <f t="shared" si="200"/>
        <v>2520</v>
      </c>
    </row>
    <row r="4272" spans="1:11" ht="15">
      <c r="A4272" t="s">
        <v>35</v>
      </c>
      <c r="B4272">
        <v>5</v>
      </c>
      <c r="C4272">
        <v>7</v>
      </c>
      <c r="D4272" t="s">
        <v>23</v>
      </c>
      <c r="E4272" t="s">
        <v>704</v>
      </c>
      <c r="F4272" s="1">
        <v>4.1175925925925928E-2</v>
      </c>
      <c r="G4272">
        <f>_xlfn.XLOOKUP($A4272,Product_pricing!$B:$B,Product_pricing!$C:$C)</f>
        <v>32</v>
      </c>
      <c r="H4272">
        <f t="shared" si="198"/>
        <v>148.79999999999998</v>
      </c>
      <c r="I4272" s="10">
        <f t="shared" si="199"/>
        <v>0.13130680111165347</v>
      </c>
      <c r="J4272" t="str">
        <f>_xlfn.XLOOKUP(A4272,Product_Details!$A:$A,Product_Details!$G:$G,"mens")</f>
        <v>Womens</v>
      </c>
      <c r="K4272">
        <f t="shared" si="200"/>
        <v>1507</v>
      </c>
    </row>
    <row r="4273" spans="1:11" ht="15">
      <c r="A4273" t="s">
        <v>29</v>
      </c>
      <c r="B4273">
        <v>1</v>
      </c>
      <c r="C4273">
        <v>7</v>
      </c>
      <c r="D4273" t="s">
        <v>23</v>
      </c>
      <c r="E4273" t="s">
        <v>704</v>
      </c>
      <c r="F4273" s="1">
        <v>4.1175925925925928E-2</v>
      </c>
      <c r="G4273">
        <f>_xlfn.XLOOKUP($A4273,Product_pricing!$B:$B,Product_pricing!$C:$C)</f>
        <v>10</v>
      </c>
      <c r="H4273">
        <f t="shared" si="198"/>
        <v>9.2999999999999989</v>
      </c>
      <c r="I4273" s="10">
        <f t="shared" si="199"/>
        <v>8.2066750694783416E-3</v>
      </c>
      <c r="J4273" t="str">
        <f>_xlfn.XLOOKUP(A4273,Product_Details!$A:$A,Product_Details!$G:$G,"mens")</f>
        <v>Womens</v>
      </c>
      <c r="K4273">
        <f t="shared" si="200"/>
        <v>1507</v>
      </c>
    </row>
    <row r="4274" spans="1:11" ht="15">
      <c r="A4274" t="s">
        <v>36</v>
      </c>
      <c r="B4274">
        <v>3</v>
      </c>
      <c r="C4274">
        <v>7</v>
      </c>
      <c r="D4274" t="s">
        <v>23</v>
      </c>
      <c r="E4274" t="s">
        <v>704</v>
      </c>
      <c r="F4274" s="1">
        <v>4.1175925925925928E-2</v>
      </c>
      <c r="G4274">
        <f>_xlfn.XLOOKUP($A4274,Product_pricing!$B:$B,Product_pricing!$C:$C)</f>
        <v>23</v>
      </c>
      <c r="H4274">
        <f t="shared" si="198"/>
        <v>64.17</v>
      </c>
      <c r="I4274" s="10">
        <f t="shared" si="199"/>
        <v>5.6626057979400568E-2</v>
      </c>
      <c r="J4274" t="str">
        <f>_xlfn.XLOOKUP(A4274,Product_Details!$A:$A,Product_Details!$G:$G,"mens")</f>
        <v>Womens</v>
      </c>
      <c r="K4274">
        <f t="shared" si="200"/>
        <v>1507</v>
      </c>
    </row>
    <row r="4275" spans="1:11" ht="15">
      <c r="A4275" t="s">
        <v>30</v>
      </c>
      <c r="B4275">
        <v>1</v>
      </c>
      <c r="C4275">
        <v>7</v>
      </c>
      <c r="D4275" t="s">
        <v>23</v>
      </c>
      <c r="E4275" t="s">
        <v>704</v>
      </c>
      <c r="F4275" s="1">
        <v>4.1175925925925928E-2</v>
      </c>
      <c r="G4275">
        <f>_xlfn.XLOOKUP($A4275,Product_pricing!$B:$B,Product_pricing!$C:$C)</f>
        <v>19</v>
      </c>
      <c r="H4275">
        <f t="shared" si="198"/>
        <v>17.669999999999998</v>
      </c>
      <c r="I4275" s="10">
        <f t="shared" si="199"/>
        <v>1.5592682632008852E-2</v>
      </c>
      <c r="J4275" t="str">
        <f>_xlfn.XLOOKUP(A4275,Product_Details!$A:$A,Product_Details!$G:$G,"mens")</f>
        <v>Womens</v>
      </c>
      <c r="K4275">
        <f t="shared" si="200"/>
        <v>1507</v>
      </c>
    </row>
    <row r="4276" spans="1:11" ht="15">
      <c r="A4276" t="s">
        <v>38</v>
      </c>
      <c r="B4276">
        <v>1</v>
      </c>
      <c r="C4276">
        <v>7</v>
      </c>
      <c r="D4276" t="s">
        <v>23</v>
      </c>
      <c r="E4276" t="s">
        <v>704</v>
      </c>
      <c r="F4276" s="1">
        <v>4.1175925925925928E-2</v>
      </c>
      <c r="G4276">
        <f>_xlfn.XLOOKUP($A4276,Product_pricing!$B:$B,Product_pricing!$C:$C)</f>
        <v>54</v>
      </c>
      <c r="H4276">
        <f t="shared" si="198"/>
        <v>50.22</v>
      </c>
      <c r="I4276" s="10">
        <f t="shared" si="199"/>
        <v>4.431604537518305E-2</v>
      </c>
      <c r="J4276" t="str">
        <f>_xlfn.XLOOKUP(A4276,Product_Details!$A:$A,Product_Details!$G:$G,"mens")</f>
        <v>Womens</v>
      </c>
      <c r="K4276">
        <f t="shared" si="200"/>
        <v>1507</v>
      </c>
    </row>
    <row r="4277" spans="1:11" ht="15">
      <c r="A4277" t="s">
        <v>32</v>
      </c>
      <c r="B4277">
        <v>1</v>
      </c>
      <c r="C4277">
        <v>7</v>
      </c>
      <c r="D4277" t="s">
        <v>23</v>
      </c>
      <c r="E4277" t="s">
        <v>704</v>
      </c>
      <c r="F4277" s="1">
        <v>4.1175925925925928E-2</v>
      </c>
      <c r="G4277">
        <f>_xlfn.XLOOKUP($A4277,Product_pricing!$B:$B,Product_pricing!$C:$C)</f>
        <v>36</v>
      </c>
      <c r="H4277">
        <f t="shared" si="198"/>
        <v>33.479999999999997</v>
      </c>
      <c r="I4277" s="10">
        <f t="shared" si="199"/>
        <v>2.9544030250122033E-2</v>
      </c>
      <c r="J4277" t="str">
        <f>_xlfn.XLOOKUP(A4277,Product_Details!$A:$A,Product_Details!$G:$G,"mens")</f>
        <v>Mens</v>
      </c>
      <c r="K4277">
        <f t="shared" si="200"/>
        <v>3780</v>
      </c>
    </row>
    <row r="4278" spans="1:11" ht="15">
      <c r="A4278" t="s">
        <v>26</v>
      </c>
      <c r="B4278">
        <v>3</v>
      </c>
      <c r="C4278">
        <v>7</v>
      </c>
      <c r="D4278" t="s">
        <v>23</v>
      </c>
      <c r="E4278" t="s">
        <v>704</v>
      </c>
      <c r="F4278" s="1">
        <v>4.1175925925925928E-2</v>
      </c>
      <c r="G4278">
        <f>_xlfn.XLOOKUP($A4278,Product_pricing!$B:$B,Product_pricing!$C:$C)</f>
        <v>17</v>
      </c>
      <c r="H4278">
        <f t="shared" si="198"/>
        <v>47.43</v>
      </c>
      <c r="I4278" s="10">
        <f t="shared" si="199"/>
        <v>4.1854042854339552E-2</v>
      </c>
      <c r="J4278" t="str">
        <f>_xlfn.XLOOKUP(A4278,Product_Details!$A:$A,Product_Details!$G:$G,"mens")</f>
        <v>Mens</v>
      </c>
      <c r="K4278">
        <f t="shared" si="200"/>
        <v>3780</v>
      </c>
    </row>
    <row r="4279" spans="1:11" ht="15">
      <c r="A4279" t="s">
        <v>35</v>
      </c>
      <c r="B4279">
        <v>5</v>
      </c>
      <c r="C4279">
        <v>22</v>
      </c>
      <c r="D4279" t="s">
        <v>23</v>
      </c>
      <c r="E4279" t="s">
        <v>705</v>
      </c>
      <c r="F4279" s="1">
        <v>1.94375E-2</v>
      </c>
      <c r="G4279">
        <f>_xlfn.XLOOKUP($A4279,Product_pricing!$B:$B,Product_pricing!$C:$C)</f>
        <v>32</v>
      </c>
      <c r="H4279">
        <f t="shared" si="198"/>
        <v>124.80000000000001</v>
      </c>
      <c r="I4279" s="10">
        <f t="shared" si="199"/>
        <v>0.11012828480332229</v>
      </c>
      <c r="J4279" t="str">
        <f>_xlfn.XLOOKUP(A4279,Product_Details!$A:$A,Product_Details!$G:$G,"mens")</f>
        <v>Womens</v>
      </c>
      <c r="K4279">
        <f t="shared" si="200"/>
        <v>1883.75</v>
      </c>
    </row>
    <row r="4280" spans="1:11" ht="15">
      <c r="A4280" t="s">
        <v>36</v>
      </c>
      <c r="B4280">
        <v>1</v>
      </c>
      <c r="C4280">
        <v>22</v>
      </c>
      <c r="D4280" t="s">
        <v>23</v>
      </c>
      <c r="E4280" t="s">
        <v>705</v>
      </c>
      <c r="F4280" s="1">
        <v>1.94375E-2</v>
      </c>
      <c r="G4280">
        <f>_xlfn.XLOOKUP($A4280,Product_pricing!$B:$B,Product_pricing!$C:$C)</f>
        <v>23</v>
      </c>
      <c r="H4280">
        <f t="shared" si="198"/>
        <v>17.940000000000001</v>
      </c>
      <c r="I4280" s="10">
        <f t="shared" si="199"/>
        <v>1.5830940940477579E-2</v>
      </c>
      <c r="J4280" t="str">
        <f>_xlfn.XLOOKUP(A4280,Product_Details!$A:$A,Product_Details!$G:$G,"mens")</f>
        <v>Womens</v>
      </c>
      <c r="K4280">
        <f t="shared" si="200"/>
        <v>1883.75</v>
      </c>
    </row>
    <row r="4281" spans="1:11" ht="15">
      <c r="A4281" t="s">
        <v>30</v>
      </c>
      <c r="B4281">
        <v>5</v>
      </c>
      <c r="C4281">
        <v>22</v>
      </c>
      <c r="D4281" t="s">
        <v>23</v>
      </c>
      <c r="E4281" t="s">
        <v>705</v>
      </c>
      <c r="F4281" s="1">
        <v>1.94375E-2</v>
      </c>
      <c r="G4281">
        <f>_xlfn.XLOOKUP($A4281,Product_pricing!$B:$B,Product_pricing!$C:$C)</f>
        <v>19</v>
      </c>
      <c r="H4281">
        <f t="shared" si="198"/>
        <v>74.100000000000009</v>
      </c>
      <c r="I4281" s="10">
        <f t="shared" si="199"/>
        <v>6.5388669101972621E-2</v>
      </c>
      <c r="J4281" t="str">
        <f>_xlfn.XLOOKUP(A4281,Product_Details!$A:$A,Product_Details!$G:$G,"mens")</f>
        <v>Womens</v>
      </c>
      <c r="K4281">
        <f t="shared" si="200"/>
        <v>1883.75</v>
      </c>
    </row>
    <row r="4282" spans="1:11" ht="15">
      <c r="A4282" t="s">
        <v>38</v>
      </c>
      <c r="B4282">
        <v>5</v>
      </c>
      <c r="C4282">
        <v>22</v>
      </c>
      <c r="D4282" t="s">
        <v>23</v>
      </c>
      <c r="E4282" t="s">
        <v>705</v>
      </c>
      <c r="F4282" s="1">
        <v>1.94375E-2</v>
      </c>
      <c r="G4282">
        <f>_xlfn.XLOOKUP($A4282,Product_pricing!$B:$B,Product_pricing!$C:$C)</f>
        <v>54</v>
      </c>
      <c r="H4282">
        <f t="shared" si="198"/>
        <v>210.6</v>
      </c>
      <c r="I4282" s="10">
        <f t="shared" si="199"/>
        <v>0.18584148060560635</v>
      </c>
      <c r="J4282" t="str">
        <f>_xlfn.XLOOKUP(A4282,Product_Details!$A:$A,Product_Details!$G:$G,"mens")</f>
        <v>Womens</v>
      </c>
      <c r="K4282">
        <f t="shared" si="200"/>
        <v>1883.75</v>
      </c>
    </row>
    <row r="4283" spans="1:11" ht="15">
      <c r="A4283" t="s">
        <v>31</v>
      </c>
      <c r="B4283">
        <v>3</v>
      </c>
      <c r="C4283">
        <v>22</v>
      </c>
      <c r="D4283" t="s">
        <v>23</v>
      </c>
      <c r="E4283" t="s">
        <v>705</v>
      </c>
      <c r="F4283" s="1">
        <v>1.94375E-2</v>
      </c>
      <c r="G4283">
        <f>_xlfn.XLOOKUP($A4283,Product_pricing!$B:$B,Product_pricing!$C:$C)</f>
        <v>57</v>
      </c>
      <c r="H4283">
        <f t="shared" si="198"/>
        <v>133.38</v>
      </c>
      <c r="I4283" s="10">
        <f t="shared" si="199"/>
        <v>0.11769960438355069</v>
      </c>
      <c r="J4283" t="str">
        <f>_xlfn.XLOOKUP(A4283,Product_Details!$A:$A,Product_Details!$G:$G,"mens")</f>
        <v>Mens</v>
      </c>
      <c r="K4283">
        <f t="shared" si="200"/>
        <v>2520</v>
      </c>
    </row>
    <row r="4284" spans="1:11" ht="15">
      <c r="A4284" t="s">
        <v>32</v>
      </c>
      <c r="B4284">
        <v>2</v>
      </c>
      <c r="C4284">
        <v>22</v>
      </c>
      <c r="D4284" t="s">
        <v>23</v>
      </c>
      <c r="E4284" t="s">
        <v>705</v>
      </c>
      <c r="F4284" s="1">
        <v>1.94375E-2</v>
      </c>
      <c r="G4284">
        <f>_xlfn.XLOOKUP($A4284,Product_pricing!$B:$B,Product_pricing!$C:$C)</f>
        <v>36</v>
      </c>
      <c r="H4284">
        <f t="shared" si="198"/>
        <v>56.160000000000004</v>
      </c>
      <c r="I4284" s="10">
        <f t="shared" si="199"/>
        <v>4.9557728161495028E-2</v>
      </c>
      <c r="J4284" t="str">
        <f>_xlfn.XLOOKUP(A4284,Product_Details!$A:$A,Product_Details!$G:$G,"mens")</f>
        <v>Mens</v>
      </c>
      <c r="K4284">
        <f t="shared" si="200"/>
        <v>2520</v>
      </c>
    </row>
    <row r="4285" spans="1:11" ht="15">
      <c r="A4285" t="s">
        <v>27</v>
      </c>
      <c r="B4285">
        <v>5</v>
      </c>
      <c r="C4285">
        <v>22</v>
      </c>
      <c r="D4285" t="s">
        <v>23</v>
      </c>
      <c r="E4285" t="s">
        <v>705</v>
      </c>
      <c r="F4285" s="1">
        <v>1.94375E-2</v>
      </c>
      <c r="G4285">
        <f>_xlfn.XLOOKUP($A4285,Product_pricing!$B:$B,Product_pricing!$C:$C)</f>
        <v>29</v>
      </c>
      <c r="H4285">
        <f t="shared" si="198"/>
        <v>113.10000000000001</v>
      </c>
      <c r="I4285" s="10">
        <f t="shared" si="199"/>
        <v>9.9803758103010815E-2</v>
      </c>
      <c r="J4285" t="str">
        <f>_xlfn.XLOOKUP(A4285,Product_Details!$A:$A,Product_Details!$G:$G,"mens")</f>
        <v>Mens</v>
      </c>
      <c r="K4285">
        <f t="shared" si="200"/>
        <v>2520</v>
      </c>
    </row>
    <row r="4286" spans="1:11" ht="15">
      <c r="A4286" t="s">
        <v>22</v>
      </c>
      <c r="B4286">
        <v>1</v>
      </c>
      <c r="C4286">
        <v>20</v>
      </c>
      <c r="D4286" t="s">
        <v>23</v>
      </c>
      <c r="E4286" t="s">
        <v>706</v>
      </c>
      <c r="F4286" s="1">
        <v>2.1047453703703704E-2</v>
      </c>
      <c r="G4286">
        <f>_xlfn.XLOOKUP($A4286,Product_pricing!$B:$B,Product_pricing!$C:$C)</f>
        <v>13</v>
      </c>
      <c r="H4286">
        <f t="shared" si="198"/>
        <v>10.4</v>
      </c>
      <c r="I4286" s="10">
        <f t="shared" si="199"/>
        <v>9.1773570669435242E-3</v>
      </c>
      <c r="J4286" t="str">
        <f>_xlfn.XLOOKUP(A4286,Product_Details!$A:$A,Product_Details!$G:$G,"mens")</f>
        <v>Womens</v>
      </c>
      <c r="K4286">
        <f t="shared" si="200"/>
        <v>7535</v>
      </c>
    </row>
    <row r="4287" spans="1:11" ht="15">
      <c r="A4287" t="s">
        <v>25</v>
      </c>
      <c r="B4287">
        <v>3</v>
      </c>
      <c r="C4287">
        <v>20</v>
      </c>
      <c r="D4287" t="s">
        <v>23</v>
      </c>
      <c r="E4287" t="s">
        <v>706</v>
      </c>
      <c r="F4287" s="1">
        <v>2.1047453703703704E-2</v>
      </c>
      <c r="G4287">
        <f>_xlfn.XLOOKUP($A4287,Product_pricing!$B:$B,Product_pricing!$C:$C)</f>
        <v>40</v>
      </c>
      <c r="H4287">
        <f t="shared" si="198"/>
        <v>96</v>
      </c>
      <c r="I4287" s="10">
        <f t="shared" si="199"/>
        <v>8.4714065233324837E-2</v>
      </c>
      <c r="J4287" t="str">
        <f>_xlfn.XLOOKUP(A4287,Product_Details!$A:$A,Product_Details!$G:$G,"mens")</f>
        <v>Mens</v>
      </c>
      <c r="K4287">
        <f t="shared" si="200"/>
        <v>1890</v>
      </c>
    </row>
    <row r="4288" spans="1:11" ht="15">
      <c r="A4288" t="s">
        <v>41</v>
      </c>
      <c r="B4288">
        <v>2</v>
      </c>
      <c r="C4288">
        <v>20</v>
      </c>
      <c r="D4288" t="s">
        <v>23</v>
      </c>
      <c r="E4288" t="s">
        <v>706</v>
      </c>
      <c r="F4288" s="1">
        <v>2.1047453703703704E-2</v>
      </c>
      <c r="G4288">
        <f>_xlfn.XLOOKUP($A4288,Product_pricing!$B:$B,Product_pricing!$C:$C)</f>
        <v>10</v>
      </c>
      <c r="H4288">
        <f t="shared" si="198"/>
        <v>16</v>
      </c>
      <c r="I4288" s="10">
        <f t="shared" si="199"/>
        <v>1.4119010872220806E-2</v>
      </c>
      <c r="J4288" t="str">
        <f>_xlfn.XLOOKUP(A4288,Product_Details!$A:$A,Product_Details!$G:$G,"mens")</f>
        <v>Mens</v>
      </c>
      <c r="K4288">
        <f t="shared" si="200"/>
        <v>1890</v>
      </c>
    </row>
    <row r="4289" spans="1:11" ht="15">
      <c r="A4289" t="s">
        <v>32</v>
      </c>
      <c r="B4289">
        <v>5</v>
      </c>
      <c r="C4289">
        <v>20</v>
      </c>
      <c r="D4289" t="s">
        <v>23</v>
      </c>
      <c r="E4289" t="s">
        <v>706</v>
      </c>
      <c r="F4289" s="1">
        <v>2.1047453703703704E-2</v>
      </c>
      <c r="G4289">
        <f>_xlfn.XLOOKUP($A4289,Product_pricing!$B:$B,Product_pricing!$C:$C)</f>
        <v>36</v>
      </c>
      <c r="H4289">
        <f t="shared" si="198"/>
        <v>144</v>
      </c>
      <c r="I4289" s="10">
        <f t="shared" si="199"/>
        <v>0.12707109784998727</v>
      </c>
      <c r="J4289" t="str">
        <f>_xlfn.XLOOKUP(A4289,Product_Details!$A:$A,Product_Details!$G:$G,"mens")</f>
        <v>Mens</v>
      </c>
      <c r="K4289">
        <f t="shared" si="200"/>
        <v>1890</v>
      </c>
    </row>
    <row r="4290" spans="1:11" ht="15">
      <c r="A4290" t="s">
        <v>26</v>
      </c>
      <c r="B4290">
        <v>3</v>
      </c>
      <c r="C4290">
        <v>20</v>
      </c>
      <c r="D4290" t="s">
        <v>23</v>
      </c>
      <c r="E4290" t="s">
        <v>706</v>
      </c>
      <c r="F4290" s="1">
        <v>2.1047453703703704E-2</v>
      </c>
      <c r="G4290">
        <f>_xlfn.XLOOKUP($A4290,Product_pricing!$B:$B,Product_pricing!$C:$C)</f>
        <v>17</v>
      </c>
      <c r="H4290">
        <f t="shared" si="198"/>
        <v>40.800000000000004</v>
      </c>
      <c r="I4290" s="10">
        <f t="shared" si="199"/>
        <v>3.6003477724163055E-2</v>
      </c>
      <c r="J4290" t="str">
        <f>_xlfn.XLOOKUP(A4290,Product_Details!$A:$A,Product_Details!$G:$G,"mens")</f>
        <v>Mens</v>
      </c>
      <c r="K4290">
        <f t="shared" si="200"/>
        <v>1890</v>
      </c>
    </row>
    <row r="4291" spans="1:11" ht="15">
      <c r="A4291" t="s">
        <v>22</v>
      </c>
      <c r="B4291">
        <v>2</v>
      </c>
      <c r="C4291">
        <v>24</v>
      </c>
      <c r="D4291" t="s">
        <v>23</v>
      </c>
      <c r="E4291" s="2">
        <v>6.0000000000000001E+72</v>
      </c>
      <c r="F4291" s="1">
        <v>2.5601851851851851E-2</v>
      </c>
      <c r="G4291">
        <f>_xlfn.XLOOKUP($A4291,Product_pricing!$B:$B,Product_pricing!$C:$C)</f>
        <v>13</v>
      </c>
      <c r="H4291">
        <f t="shared" ref="H4291:H4354" si="201">B4291*G4291*(1-C4291/100)</f>
        <v>19.760000000000002</v>
      </c>
      <c r="I4291" s="10">
        <f t="shared" ref="I4291:I4354" si="202">(H4291/SUM($H:$H))*1000</f>
        <v>1.7436978427192697E-2</v>
      </c>
      <c r="J4291" t="str">
        <f>_xlfn.XLOOKUP(A4291,Product_Details!$A:$A,Product_Details!$G:$G,"mens")</f>
        <v>Womens</v>
      </c>
      <c r="K4291">
        <f t="shared" ref="K4291:K4354" si="203">COUNTIFS($J:$J, J4291) / COUNTIFS($J:$J, J4291, $E:$E, E4291)</f>
        <v>1883.75</v>
      </c>
    </row>
    <row r="4292" spans="1:11" ht="15">
      <c r="A4292" t="s">
        <v>35</v>
      </c>
      <c r="B4292">
        <v>3</v>
      </c>
      <c r="C4292">
        <v>24</v>
      </c>
      <c r="D4292" t="s">
        <v>23</v>
      </c>
      <c r="E4292" s="2">
        <v>6.0000000000000001E+72</v>
      </c>
      <c r="F4292" s="1">
        <v>2.5601851851851851E-2</v>
      </c>
      <c r="G4292">
        <f>_xlfn.XLOOKUP($A4292,Product_pricing!$B:$B,Product_pricing!$C:$C)</f>
        <v>32</v>
      </c>
      <c r="H4292">
        <f t="shared" si="201"/>
        <v>72.960000000000008</v>
      </c>
      <c r="I4292" s="10">
        <f t="shared" si="202"/>
        <v>6.4382689577326874E-2</v>
      </c>
      <c r="J4292" t="str">
        <f>_xlfn.XLOOKUP(A4292,Product_Details!$A:$A,Product_Details!$G:$G,"mens")</f>
        <v>Womens</v>
      </c>
      <c r="K4292">
        <f t="shared" si="203"/>
        <v>1883.75</v>
      </c>
    </row>
    <row r="4293" spans="1:11" ht="15">
      <c r="A4293" t="s">
        <v>29</v>
      </c>
      <c r="B4293">
        <v>1</v>
      </c>
      <c r="C4293">
        <v>24</v>
      </c>
      <c r="D4293" t="s">
        <v>23</v>
      </c>
      <c r="E4293" s="2">
        <v>6.0000000000000001E+72</v>
      </c>
      <c r="F4293" s="1">
        <v>2.5601851851851851E-2</v>
      </c>
      <c r="G4293">
        <f>_xlfn.XLOOKUP($A4293,Product_pricing!$B:$B,Product_pricing!$C:$C)</f>
        <v>10</v>
      </c>
      <c r="H4293">
        <f t="shared" si="201"/>
        <v>7.6</v>
      </c>
      <c r="I4293" s="10">
        <f t="shared" si="202"/>
        <v>6.7065301643048827E-3</v>
      </c>
      <c r="J4293" t="str">
        <f>_xlfn.XLOOKUP(A4293,Product_Details!$A:$A,Product_Details!$G:$G,"mens")</f>
        <v>Womens</v>
      </c>
      <c r="K4293">
        <f t="shared" si="203"/>
        <v>1883.75</v>
      </c>
    </row>
    <row r="4294" spans="1:11" ht="15">
      <c r="A4294" t="s">
        <v>30</v>
      </c>
      <c r="B4294">
        <v>4</v>
      </c>
      <c r="C4294">
        <v>24</v>
      </c>
      <c r="D4294" t="s">
        <v>23</v>
      </c>
      <c r="E4294" s="2">
        <v>6.0000000000000001E+72</v>
      </c>
      <c r="F4294" s="1">
        <v>2.5601851851851851E-2</v>
      </c>
      <c r="G4294">
        <f>_xlfn.XLOOKUP($A4294,Product_pricing!$B:$B,Product_pricing!$C:$C)</f>
        <v>19</v>
      </c>
      <c r="H4294">
        <f t="shared" si="201"/>
        <v>57.76</v>
      </c>
      <c r="I4294" s="10">
        <f t="shared" si="202"/>
        <v>5.0969629248717105E-2</v>
      </c>
      <c r="J4294" t="str">
        <f>_xlfn.XLOOKUP(A4294,Product_Details!$A:$A,Product_Details!$G:$G,"mens")</f>
        <v>Womens</v>
      </c>
      <c r="K4294">
        <f t="shared" si="203"/>
        <v>1883.75</v>
      </c>
    </row>
    <row r="4295" spans="1:11" ht="15">
      <c r="A4295" t="s">
        <v>35</v>
      </c>
      <c r="B4295">
        <v>5</v>
      </c>
      <c r="C4295">
        <v>13</v>
      </c>
      <c r="D4295" t="s">
        <v>33</v>
      </c>
      <c r="E4295" t="s">
        <v>707</v>
      </c>
      <c r="F4295" s="1">
        <v>3.1410879629629636E-2</v>
      </c>
      <c r="G4295">
        <f>_xlfn.XLOOKUP($A4295,Product_pricing!$B:$B,Product_pricing!$C:$C)</f>
        <v>32</v>
      </c>
      <c r="H4295">
        <f t="shared" si="201"/>
        <v>139.19999999999999</v>
      </c>
      <c r="I4295" s="10">
        <f t="shared" si="202"/>
        <v>0.12283539458832099</v>
      </c>
      <c r="J4295" t="str">
        <f>_xlfn.XLOOKUP(A4295,Product_Details!$A:$A,Product_Details!$G:$G,"mens")</f>
        <v>Womens</v>
      </c>
      <c r="K4295">
        <f t="shared" si="203"/>
        <v>3767.5</v>
      </c>
    </row>
    <row r="4296" spans="1:11" ht="15">
      <c r="A4296" t="s">
        <v>30</v>
      </c>
      <c r="B4296">
        <v>2</v>
      </c>
      <c r="C4296">
        <v>13</v>
      </c>
      <c r="D4296" t="s">
        <v>33</v>
      </c>
      <c r="E4296" t="s">
        <v>707</v>
      </c>
      <c r="F4296" s="1">
        <v>3.1410879629629636E-2</v>
      </c>
      <c r="G4296">
        <f>_xlfn.XLOOKUP($A4296,Product_pricing!$B:$B,Product_pricing!$C:$C)</f>
        <v>19</v>
      </c>
      <c r="H4296">
        <f t="shared" si="201"/>
        <v>33.06</v>
      </c>
      <c r="I4296" s="10">
        <f t="shared" si="202"/>
        <v>2.9173406214726239E-2</v>
      </c>
      <c r="J4296" t="str">
        <f>_xlfn.XLOOKUP(A4296,Product_Details!$A:$A,Product_Details!$G:$G,"mens")</f>
        <v>Womens</v>
      </c>
      <c r="K4296">
        <f t="shared" si="203"/>
        <v>3767.5</v>
      </c>
    </row>
    <row r="4297" spans="1:11" ht="15">
      <c r="A4297" t="s">
        <v>32</v>
      </c>
      <c r="B4297">
        <v>5</v>
      </c>
      <c r="C4297">
        <v>13</v>
      </c>
      <c r="D4297" t="s">
        <v>33</v>
      </c>
      <c r="E4297" t="s">
        <v>707</v>
      </c>
      <c r="F4297" s="1">
        <v>3.1410879629629636E-2</v>
      </c>
      <c r="G4297">
        <f>_xlfn.XLOOKUP($A4297,Product_pricing!$B:$B,Product_pricing!$C:$C)</f>
        <v>36</v>
      </c>
      <c r="H4297">
        <f t="shared" si="201"/>
        <v>156.6</v>
      </c>
      <c r="I4297" s="10">
        <f t="shared" si="202"/>
        <v>0.13818981891186113</v>
      </c>
      <c r="J4297" t="str">
        <f>_xlfn.XLOOKUP(A4297,Product_Details!$A:$A,Product_Details!$G:$G,"mens")</f>
        <v>Mens</v>
      </c>
      <c r="K4297">
        <f t="shared" si="203"/>
        <v>3780</v>
      </c>
    </row>
    <row r="4298" spans="1:11" ht="15">
      <c r="A4298" t="s">
        <v>26</v>
      </c>
      <c r="B4298">
        <v>2</v>
      </c>
      <c r="C4298">
        <v>13</v>
      </c>
      <c r="D4298" t="s">
        <v>33</v>
      </c>
      <c r="E4298" t="s">
        <v>707</v>
      </c>
      <c r="F4298" s="1">
        <v>3.1410879629629636E-2</v>
      </c>
      <c r="G4298">
        <f>_xlfn.XLOOKUP($A4298,Product_pricing!$B:$B,Product_pricing!$C:$C)</f>
        <v>17</v>
      </c>
      <c r="H4298">
        <f t="shared" si="201"/>
        <v>29.58</v>
      </c>
      <c r="I4298" s="10">
        <f t="shared" si="202"/>
        <v>2.6102521350018212E-2</v>
      </c>
      <c r="J4298" t="str">
        <f>_xlfn.XLOOKUP(A4298,Product_Details!$A:$A,Product_Details!$G:$G,"mens")</f>
        <v>Mens</v>
      </c>
      <c r="K4298">
        <f t="shared" si="203"/>
        <v>3780</v>
      </c>
    </row>
    <row r="4299" spans="1:11" ht="15">
      <c r="A4299" t="s">
        <v>38</v>
      </c>
      <c r="B4299">
        <v>1</v>
      </c>
      <c r="C4299">
        <v>19</v>
      </c>
      <c r="D4299" t="s">
        <v>23</v>
      </c>
      <c r="E4299" t="s">
        <v>708</v>
      </c>
      <c r="F4299" s="1">
        <v>2.3809027777777773E-2</v>
      </c>
      <c r="G4299">
        <f>_xlfn.XLOOKUP($A4299,Product_pricing!$B:$B,Product_pricing!$C:$C)</f>
        <v>54</v>
      </c>
      <c r="H4299">
        <f t="shared" si="201"/>
        <v>43.74</v>
      </c>
      <c r="I4299" s="10">
        <f t="shared" si="202"/>
        <v>3.8597845971933629E-2</v>
      </c>
      <c r="J4299" t="str">
        <f>_xlfn.XLOOKUP(A4299,Product_Details!$A:$A,Product_Details!$G:$G,"mens")</f>
        <v>Womens</v>
      </c>
      <c r="K4299">
        <f t="shared" si="203"/>
        <v>7535</v>
      </c>
    </row>
    <row r="4300" spans="1:11" ht="15">
      <c r="A4300" t="s">
        <v>41</v>
      </c>
      <c r="B4300">
        <v>3</v>
      </c>
      <c r="C4300">
        <v>19</v>
      </c>
      <c r="D4300" t="s">
        <v>23</v>
      </c>
      <c r="E4300" t="s">
        <v>708</v>
      </c>
      <c r="F4300" s="1">
        <v>2.3809027777777773E-2</v>
      </c>
      <c r="G4300">
        <f>_xlfn.XLOOKUP($A4300,Product_pricing!$B:$B,Product_pricing!$C:$C)</f>
        <v>10</v>
      </c>
      <c r="H4300">
        <f t="shared" si="201"/>
        <v>24.3</v>
      </c>
      <c r="I4300" s="10">
        <f t="shared" si="202"/>
        <v>2.1443247762185348E-2</v>
      </c>
      <c r="J4300" t="str">
        <f>_xlfn.XLOOKUP(A4300,Product_Details!$A:$A,Product_Details!$G:$G,"mens")</f>
        <v>Mens</v>
      </c>
      <c r="K4300">
        <f t="shared" si="203"/>
        <v>2520</v>
      </c>
    </row>
    <row r="4301" spans="1:11" ht="15">
      <c r="A4301" t="s">
        <v>31</v>
      </c>
      <c r="B4301">
        <v>2</v>
      </c>
      <c r="C4301">
        <v>19</v>
      </c>
      <c r="D4301" t="s">
        <v>23</v>
      </c>
      <c r="E4301" t="s">
        <v>708</v>
      </c>
      <c r="F4301" s="1">
        <v>2.3809027777777773E-2</v>
      </c>
      <c r="G4301">
        <f>_xlfn.XLOOKUP($A4301,Product_pricing!$B:$B,Product_pricing!$C:$C)</f>
        <v>57</v>
      </c>
      <c r="H4301">
        <f t="shared" si="201"/>
        <v>92.34</v>
      </c>
      <c r="I4301" s="10">
        <f t="shared" si="202"/>
        <v>8.1484341496304333E-2</v>
      </c>
      <c r="J4301" t="str">
        <f>_xlfn.XLOOKUP(A4301,Product_Details!$A:$A,Product_Details!$G:$G,"mens")</f>
        <v>Mens</v>
      </c>
      <c r="K4301">
        <f t="shared" si="203"/>
        <v>2520</v>
      </c>
    </row>
    <row r="4302" spans="1:11" ht="15">
      <c r="A4302" t="s">
        <v>32</v>
      </c>
      <c r="B4302">
        <v>5</v>
      </c>
      <c r="C4302">
        <v>19</v>
      </c>
      <c r="D4302" t="s">
        <v>23</v>
      </c>
      <c r="E4302" t="s">
        <v>708</v>
      </c>
      <c r="F4302" s="1">
        <v>2.3809027777777773E-2</v>
      </c>
      <c r="G4302">
        <f>_xlfn.XLOOKUP($A4302,Product_pricing!$B:$B,Product_pricing!$C:$C)</f>
        <v>36</v>
      </c>
      <c r="H4302">
        <f t="shared" si="201"/>
        <v>145.80000000000001</v>
      </c>
      <c r="I4302" s="10">
        <f t="shared" si="202"/>
        <v>0.1286594865731121</v>
      </c>
      <c r="J4302" t="str">
        <f>_xlfn.XLOOKUP(A4302,Product_Details!$A:$A,Product_Details!$G:$G,"mens")</f>
        <v>Mens</v>
      </c>
      <c r="K4302">
        <f t="shared" si="203"/>
        <v>2520</v>
      </c>
    </row>
    <row r="4303" spans="1:11" ht="15">
      <c r="A4303" t="s">
        <v>22</v>
      </c>
      <c r="B4303">
        <v>2</v>
      </c>
      <c r="C4303">
        <v>14</v>
      </c>
      <c r="D4303" t="s">
        <v>23</v>
      </c>
      <c r="E4303" t="s">
        <v>709</v>
      </c>
      <c r="F4303" s="1">
        <v>3.3250000000000002E-2</v>
      </c>
      <c r="G4303">
        <f>_xlfn.XLOOKUP($A4303,Product_pricing!$B:$B,Product_pricing!$C:$C)</f>
        <v>13</v>
      </c>
      <c r="H4303">
        <f t="shared" si="201"/>
        <v>22.36</v>
      </c>
      <c r="I4303" s="10">
        <f t="shared" si="202"/>
        <v>1.9731317693928576E-2</v>
      </c>
      <c r="J4303" t="str">
        <f>_xlfn.XLOOKUP(A4303,Product_Details!$A:$A,Product_Details!$G:$G,"mens")</f>
        <v>Womens</v>
      </c>
      <c r="K4303">
        <f t="shared" si="203"/>
        <v>7535</v>
      </c>
    </row>
    <row r="4304" spans="1:11" ht="15">
      <c r="A4304" t="s">
        <v>22</v>
      </c>
      <c r="B4304">
        <v>4</v>
      </c>
      <c r="C4304">
        <v>3</v>
      </c>
      <c r="D4304" t="s">
        <v>23</v>
      </c>
      <c r="E4304" t="s">
        <v>710</v>
      </c>
      <c r="F4304" s="1">
        <v>1.6947916666666667E-2</v>
      </c>
      <c r="G4304">
        <f>_xlfn.XLOOKUP($A4304,Product_pricing!$B:$B,Product_pricing!$C:$C)</f>
        <v>13</v>
      </c>
      <c r="H4304">
        <f t="shared" si="201"/>
        <v>50.44</v>
      </c>
      <c r="I4304" s="10">
        <f t="shared" si="202"/>
        <v>4.451018177467609E-2</v>
      </c>
      <c r="J4304" t="str">
        <f>_xlfn.XLOOKUP(A4304,Product_Details!$A:$A,Product_Details!$G:$G,"mens")</f>
        <v>Womens</v>
      </c>
      <c r="K4304">
        <f t="shared" si="203"/>
        <v>2511.6666666666665</v>
      </c>
    </row>
    <row r="4305" spans="1:11" ht="15">
      <c r="A4305" t="s">
        <v>29</v>
      </c>
      <c r="B4305">
        <v>2</v>
      </c>
      <c r="C4305">
        <v>3</v>
      </c>
      <c r="D4305" t="s">
        <v>23</v>
      </c>
      <c r="E4305" t="s">
        <v>710</v>
      </c>
      <c r="F4305" s="1">
        <v>1.6947916666666667E-2</v>
      </c>
      <c r="G4305">
        <f>_xlfn.XLOOKUP($A4305,Product_pricing!$B:$B,Product_pricing!$C:$C)</f>
        <v>10</v>
      </c>
      <c r="H4305">
        <f t="shared" si="201"/>
        <v>19.399999999999999</v>
      </c>
      <c r="I4305" s="10">
        <f t="shared" si="202"/>
        <v>1.7119300682567725E-2</v>
      </c>
      <c r="J4305" t="str">
        <f>_xlfn.XLOOKUP(A4305,Product_Details!$A:$A,Product_Details!$G:$G,"mens")</f>
        <v>Womens</v>
      </c>
      <c r="K4305">
        <f t="shared" si="203"/>
        <v>2511.6666666666665</v>
      </c>
    </row>
    <row r="4306" spans="1:11" ht="15">
      <c r="A4306" t="s">
        <v>36</v>
      </c>
      <c r="B4306">
        <v>1</v>
      </c>
      <c r="C4306">
        <v>3</v>
      </c>
      <c r="D4306" t="s">
        <v>23</v>
      </c>
      <c r="E4306" t="s">
        <v>710</v>
      </c>
      <c r="F4306" s="1">
        <v>1.6947916666666667E-2</v>
      </c>
      <c r="G4306">
        <f>_xlfn.XLOOKUP($A4306,Product_pricing!$B:$B,Product_pricing!$C:$C)</f>
        <v>23</v>
      </c>
      <c r="H4306">
        <f t="shared" si="201"/>
        <v>22.31</v>
      </c>
      <c r="I4306" s="10">
        <f t="shared" si="202"/>
        <v>1.9687195784952885E-2</v>
      </c>
      <c r="J4306" t="str">
        <f>_xlfn.XLOOKUP(A4306,Product_Details!$A:$A,Product_Details!$G:$G,"mens")</f>
        <v>Womens</v>
      </c>
      <c r="K4306">
        <f t="shared" si="203"/>
        <v>2511.6666666666665</v>
      </c>
    </row>
    <row r="4307" spans="1:11" ht="15">
      <c r="A4307" t="s">
        <v>25</v>
      </c>
      <c r="B4307">
        <v>1</v>
      </c>
      <c r="C4307">
        <v>3</v>
      </c>
      <c r="D4307" t="s">
        <v>23</v>
      </c>
      <c r="E4307" t="s">
        <v>710</v>
      </c>
      <c r="F4307" s="1">
        <v>1.6947916666666667E-2</v>
      </c>
      <c r="G4307">
        <f>_xlfn.XLOOKUP($A4307,Product_pricing!$B:$B,Product_pricing!$C:$C)</f>
        <v>40</v>
      </c>
      <c r="H4307">
        <f t="shared" si="201"/>
        <v>38.799999999999997</v>
      </c>
      <c r="I4307" s="10">
        <f t="shared" si="202"/>
        <v>3.423860136513545E-2</v>
      </c>
      <c r="J4307" t="str">
        <f>_xlfn.XLOOKUP(A4307,Product_Details!$A:$A,Product_Details!$G:$G,"mens")</f>
        <v>Mens</v>
      </c>
      <c r="K4307">
        <f t="shared" si="203"/>
        <v>1890</v>
      </c>
    </row>
    <row r="4308" spans="1:11" ht="15">
      <c r="A4308" t="s">
        <v>31</v>
      </c>
      <c r="B4308">
        <v>1</v>
      </c>
      <c r="C4308">
        <v>3</v>
      </c>
      <c r="D4308" t="s">
        <v>23</v>
      </c>
      <c r="E4308" t="s">
        <v>710</v>
      </c>
      <c r="F4308" s="1">
        <v>1.6947916666666667E-2</v>
      </c>
      <c r="G4308">
        <f>_xlfn.XLOOKUP($A4308,Product_pricing!$B:$B,Product_pricing!$C:$C)</f>
        <v>57</v>
      </c>
      <c r="H4308">
        <f t="shared" si="201"/>
        <v>55.29</v>
      </c>
      <c r="I4308" s="10">
        <f t="shared" si="202"/>
        <v>4.8790006945318015E-2</v>
      </c>
      <c r="J4308" t="str">
        <f>_xlfn.XLOOKUP(A4308,Product_Details!$A:$A,Product_Details!$G:$G,"mens")</f>
        <v>Mens</v>
      </c>
      <c r="K4308">
        <f t="shared" si="203"/>
        <v>1890</v>
      </c>
    </row>
    <row r="4309" spans="1:11" ht="15">
      <c r="A4309" t="s">
        <v>32</v>
      </c>
      <c r="B4309">
        <v>5</v>
      </c>
      <c r="C4309">
        <v>3</v>
      </c>
      <c r="D4309" t="s">
        <v>23</v>
      </c>
      <c r="E4309" t="s">
        <v>710</v>
      </c>
      <c r="F4309" s="1">
        <v>1.6947916666666667E-2</v>
      </c>
      <c r="G4309">
        <f>_xlfn.XLOOKUP($A4309,Product_pricing!$B:$B,Product_pricing!$C:$C)</f>
        <v>36</v>
      </c>
      <c r="H4309">
        <f t="shared" si="201"/>
        <v>174.6</v>
      </c>
      <c r="I4309" s="10">
        <f t="shared" si="202"/>
        <v>0.15407370614310956</v>
      </c>
      <c r="J4309" t="str">
        <f>_xlfn.XLOOKUP(A4309,Product_Details!$A:$A,Product_Details!$G:$G,"mens")</f>
        <v>Mens</v>
      </c>
      <c r="K4309">
        <f t="shared" si="203"/>
        <v>1890</v>
      </c>
    </row>
    <row r="4310" spans="1:11" ht="15">
      <c r="A4310" t="s">
        <v>27</v>
      </c>
      <c r="B4310">
        <v>3</v>
      </c>
      <c r="C4310">
        <v>3</v>
      </c>
      <c r="D4310" t="s">
        <v>23</v>
      </c>
      <c r="E4310" t="s">
        <v>710</v>
      </c>
      <c r="F4310" s="1">
        <v>1.6947916666666667E-2</v>
      </c>
      <c r="G4310">
        <f>_xlfn.XLOOKUP($A4310,Product_pricing!$B:$B,Product_pricing!$C:$C)</f>
        <v>29</v>
      </c>
      <c r="H4310">
        <f t="shared" si="201"/>
        <v>84.39</v>
      </c>
      <c r="I4310" s="10">
        <f t="shared" si="202"/>
        <v>7.4468957969169608E-2</v>
      </c>
      <c r="J4310" t="str">
        <f>_xlfn.XLOOKUP(A4310,Product_Details!$A:$A,Product_Details!$G:$G,"mens")</f>
        <v>Mens</v>
      </c>
      <c r="K4310">
        <f t="shared" si="203"/>
        <v>1890</v>
      </c>
    </row>
    <row r="4311" spans="1:11" ht="15">
      <c r="A4311" t="s">
        <v>36</v>
      </c>
      <c r="B4311">
        <v>3</v>
      </c>
      <c r="C4311">
        <v>6</v>
      </c>
      <c r="D4311" t="s">
        <v>33</v>
      </c>
      <c r="E4311" t="s">
        <v>711</v>
      </c>
      <c r="F4311" s="1">
        <v>3.2695601851851851E-2</v>
      </c>
      <c r="G4311">
        <f>_xlfn.XLOOKUP($A4311,Product_pricing!$B:$B,Product_pricing!$C:$C)</f>
        <v>23</v>
      </c>
      <c r="H4311">
        <f t="shared" si="201"/>
        <v>64.86</v>
      </c>
      <c r="I4311" s="10">
        <f t="shared" si="202"/>
        <v>5.7234940323265086E-2</v>
      </c>
      <c r="J4311" t="str">
        <f>_xlfn.XLOOKUP(A4311,Product_Details!$A:$A,Product_Details!$G:$G,"mens")</f>
        <v>Womens</v>
      </c>
      <c r="K4311">
        <f t="shared" si="203"/>
        <v>2511.6666666666665</v>
      </c>
    </row>
    <row r="4312" spans="1:11" ht="15">
      <c r="A4312" t="s">
        <v>30</v>
      </c>
      <c r="B4312">
        <v>5</v>
      </c>
      <c r="C4312">
        <v>6</v>
      </c>
      <c r="D4312" t="s">
        <v>33</v>
      </c>
      <c r="E4312" t="s">
        <v>711</v>
      </c>
      <c r="F4312" s="1">
        <v>3.2695601851851851E-2</v>
      </c>
      <c r="G4312">
        <f>_xlfn.XLOOKUP($A4312,Product_pricing!$B:$B,Product_pricing!$C:$C)</f>
        <v>19</v>
      </c>
      <c r="H4312">
        <f t="shared" si="201"/>
        <v>89.3</v>
      </c>
      <c r="I4312" s="10">
        <f t="shared" si="202"/>
        <v>7.8801729430582362E-2</v>
      </c>
      <c r="J4312" t="str">
        <f>_xlfn.XLOOKUP(A4312,Product_Details!$A:$A,Product_Details!$G:$G,"mens")</f>
        <v>Womens</v>
      </c>
      <c r="K4312">
        <f t="shared" si="203"/>
        <v>2511.6666666666665</v>
      </c>
    </row>
    <row r="4313" spans="1:11" ht="15">
      <c r="A4313" t="s">
        <v>38</v>
      </c>
      <c r="B4313">
        <v>5</v>
      </c>
      <c r="C4313">
        <v>6</v>
      </c>
      <c r="D4313" t="s">
        <v>33</v>
      </c>
      <c r="E4313" t="s">
        <v>711</v>
      </c>
      <c r="F4313" s="1">
        <v>3.2695601851851851E-2</v>
      </c>
      <c r="G4313">
        <f>_xlfn.XLOOKUP($A4313,Product_pricing!$B:$B,Product_pricing!$C:$C)</f>
        <v>54</v>
      </c>
      <c r="H4313">
        <f t="shared" si="201"/>
        <v>253.79999999999998</v>
      </c>
      <c r="I4313" s="10">
        <f t="shared" si="202"/>
        <v>0.22396280996060253</v>
      </c>
      <c r="J4313" t="str">
        <f>_xlfn.XLOOKUP(A4313,Product_Details!$A:$A,Product_Details!$G:$G,"mens")</f>
        <v>Womens</v>
      </c>
      <c r="K4313">
        <f t="shared" si="203"/>
        <v>2511.6666666666665</v>
      </c>
    </row>
    <row r="4314" spans="1:11" ht="15">
      <c r="A4314" t="s">
        <v>25</v>
      </c>
      <c r="B4314">
        <v>3</v>
      </c>
      <c r="C4314">
        <v>6</v>
      </c>
      <c r="D4314" t="s">
        <v>33</v>
      </c>
      <c r="E4314" t="s">
        <v>711</v>
      </c>
      <c r="F4314" s="1">
        <v>3.2695601851851851E-2</v>
      </c>
      <c r="G4314">
        <f>_xlfn.XLOOKUP($A4314,Product_pricing!$B:$B,Product_pricing!$C:$C)</f>
        <v>40</v>
      </c>
      <c r="H4314">
        <f t="shared" si="201"/>
        <v>112.8</v>
      </c>
      <c r="I4314" s="10">
        <f t="shared" si="202"/>
        <v>9.9539026649156676E-2</v>
      </c>
      <c r="J4314" t="str">
        <f>_xlfn.XLOOKUP(A4314,Product_Details!$A:$A,Product_Details!$G:$G,"mens")</f>
        <v>Mens</v>
      </c>
      <c r="K4314">
        <f t="shared" si="203"/>
        <v>1890</v>
      </c>
    </row>
    <row r="4315" spans="1:11" ht="15">
      <c r="A4315" t="s">
        <v>32</v>
      </c>
      <c r="B4315">
        <v>1</v>
      </c>
      <c r="C4315">
        <v>6</v>
      </c>
      <c r="D4315" t="s">
        <v>33</v>
      </c>
      <c r="E4315" t="s">
        <v>711</v>
      </c>
      <c r="F4315" s="1">
        <v>3.2695601851851851E-2</v>
      </c>
      <c r="G4315">
        <f>_xlfn.XLOOKUP($A4315,Product_pricing!$B:$B,Product_pricing!$C:$C)</f>
        <v>36</v>
      </c>
      <c r="H4315">
        <f t="shared" si="201"/>
        <v>33.839999999999996</v>
      </c>
      <c r="I4315" s="10">
        <f t="shared" si="202"/>
        <v>2.9861707994747001E-2</v>
      </c>
      <c r="J4315" t="str">
        <f>_xlfn.XLOOKUP(A4315,Product_Details!$A:$A,Product_Details!$G:$G,"mens")</f>
        <v>Mens</v>
      </c>
      <c r="K4315">
        <f t="shared" si="203"/>
        <v>1890</v>
      </c>
    </row>
    <row r="4316" spans="1:11" ht="15">
      <c r="A4316" t="s">
        <v>26</v>
      </c>
      <c r="B4316">
        <v>5</v>
      </c>
      <c r="C4316">
        <v>6</v>
      </c>
      <c r="D4316" t="s">
        <v>33</v>
      </c>
      <c r="E4316" t="s">
        <v>711</v>
      </c>
      <c r="F4316" s="1">
        <v>3.2695601851851851E-2</v>
      </c>
      <c r="G4316">
        <f>_xlfn.XLOOKUP($A4316,Product_pricing!$B:$B,Product_pricing!$C:$C)</f>
        <v>17</v>
      </c>
      <c r="H4316">
        <f t="shared" si="201"/>
        <v>79.899999999999991</v>
      </c>
      <c r="I4316" s="10">
        <f t="shared" si="202"/>
        <v>7.0506810543152637E-2</v>
      </c>
      <c r="J4316" t="str">
        <f>_xlfn.XLOOKUP(A4316,Product_Details!$A:$A,Product_Details!$G:$G,"mens")</f>
        <v>Mens</v>
      </c>
      <c r="K4316">
        <f t="shared" si="203"/>
        <v>1890</v>
      </c>
    </row>
    <row r="4317" spans="1:11" ht="15">
      <c r="A4317" t="s">
        <v>27</v>
      </c>
      <c r="B4317">
        <v>2</v>
      </c>
      <c r="C4317">
        <v>6</v>
      </c>
      <c r="D4317" t="s">
        <v>33</v>
      </c>
      <c r="E4317" t="s">
        <v>711</v>
      </c>
      <c r="F4317" s="1">
        <v>3.2695601851851851E-2</v>
      </c>
      <c r="G4317">
        <f>_xlfn.XLOOKUP($A4317,Product_pricing!$B:$B,Product_pricing!$C:$C)</f>
        <v>29</v>
      </c>
      <c r="H4317">
        <f t="shared" si="201"/>
        <v>54.519999999999996</v>
      </c>
      <c r="I4317" s="10">
        <f t="shared" si="202"/>
        <v>4.8110529547092391E-2</v>
      </c>
      <c r="J4317" t="str">
        <f>_xlfn.XLOOKUP(A4317,Product_Details!$A:$A,Product_Details!$G:$G,"mens")</f>
        <v>Mens</v>
      </c>
      <c r="K4317">
        <f t="shared" si="203"/>
        <v>1890</v>
      </c>
    </row>
    <row r="4318" spans="1:11" ht="15">
      <c r="A4318" t="s">
        <v>22</v>
      </c>
      <c r="B4318">
        <v>5</v>
      </c>
      <c r="C4318">
        <v>23</v>
      </c>
      <c r="D4318" t="s">
        <v>23</v>
      </c>
      <c r="E4318" t="s">
        <v>712</v>
      </c>
      <c r="F4318" s="1">
        <v>3.8101851851851851E-3</v>
      </c>
      <c r="G4318">
        <f>_xlfn.XLOOKUP($A4318,Product_pricing!$B:$B,Product_pricing!$C:$C)</f>
        <v>13</v>
      </c>
      <c r="H4318">
        <f t="shared" si="201"/>
        <v>50.050000000000004</v>
      </c>
      <c r="I4318" s="10">
        <f t="shared" si="202"/>
        <v>4.4166030884665711E-2</v>
      </c>
      <c r="J4318" t="str">
        <f>_xlfn.XLOOKUP(A4318,Product_Details!$A:$A,Product_Details!$G:$G,"mens")</f>
        <v>Womens</v>
      </c>
      <c r="K4318">
        <f t="shared" si="203"/>
        <v>1883.75</v>
      </c>
    </row>
    <row r="4319" spans="1:11" ht="15">
      <c r="A4319" t="s">
        <v>35</v>
      </c>
      <c r="B4319">
        <v>4</v>
      </c>
      <c r="C4319">
        <v>23</v>
      </c>
      <c r="D4319" t="s">
        <v>23</v>
      </c>
      <c r="E4319" t="s">
        <v>712</v>
      </c>
      <c r="F4319" s="1">
        <v>3.8101851851851851E-3</v>
      </c>
      <c r="G4319">
        <f>_xlfn.XLOOKUP($A4319,Product_pricing!$B:$B,Product_pricing!$C:$C)</f>
        <v>32</v>
      </c>
      <c r="H4319">
        <f t="shared" si="201"/>
        <v>98.56</v>
      </c>
      <c r="I4319" s="10">
        <f t="shared" si="202"/>
        <v>8.697310697288016E-2</v>
      </c>
      <c r="J4319" t="str">
        <f>_xlfn.XLOOKUP(A4319,Product_Details!$A:$A,Product_Details!$G:$G,"mens")</f>
        <v>Womens</v>
      </c>
      <c r="K4319">
        <f t="shared" si="203"/>
        <v>1883.75</v>
      </c>
    </row>
    <row r="4320" spans="1:11" ht="15">
      <c r="A4320" t="s">
        <v>29</v>
      </c>
      <c r="B4320">
        <v>4</v>
      </c>
      <c r="C4320">
        <v>23</v>
      </c>
      <c r="D4320" t="s">
        <v>23</v>
      </c>
      <c r="E4320" t="s">
        <v>712</v>
      </c>
      <c r="F4320" s="1">
        <v>3.8101851851851851E-3</v>
      </c>
      <c r="G4320">
        <f>_xlfn.XLOOKUP($A4320,Product_pricing!$B:$B,Product_pricing!$C:$C)</f>
        <v>10</v>
      </c>
      <c r="H4320">
        <f t="shared" si="201"/>
        <v>30.8</v>
      </c>
      <c r="I4320" s="10">
        <f t="shared" si="202"/>
        <v>2.7179095929025052E-2</v>
      </c>
      <c r="J4320" t="str">
        <f>_xlfn.XLOOKUP(A4320,Product_Details!$A:$A,Product_Details!$G:$G,"mens")</f>
        <v>Womens</v>
      </c>
      <c r="K4320">
        <f t="shared" si="203"/>
        <v>1883.75</v>
      </c>
    </row>
    <row r="4321" spans="1:11" ht="15">
      <c r="A4321" t="s">
        <v>36</v>
      </c>
      <c r="B4321">
        <v>2</v>
      </c>
      <c r="C4321">
        <v>23</v>
      </c>
      <c r="D4321" t="s">
        <v>23</v>
      </c>
      <c r="E4321" t="s">
        <v>712</v>
      </c>
      <c r="F4321" s="1">
        <v>3.8101851851851851E-3</v>
      </c>
      <c r="G4321">
        <f>_xlfn.XLOOKUP($A4321,Product_pricing!$B:$B,Product_pricing!$C:$C)</f>
        <v>23</v>
      </c>
      <c r="H4321">
        <f t="shared" si="201"/>
        <v>35.42</v>
      </c>
      <c r="I4321" s="10">
        <f t="shared" si="202"/>
        <v>3.1255960318378809E-2</v>
      </c>
      <c r="J4321" t="str">
        <f>_xlfn.XLOOKUP(A4321,Product_Details!$A:$A,Product_Details!$G:$G,"mens")</f>
        <v>Womens</v>
      </c>
      <c r="K4321">
        <f t="shared" si="203"/>
        <v>1883.75</v>
      </c>
    </row>
    <row r="4322" spans="1:11" ht="15">
      <c r="A4322" t="s">
        <v>25</v>
      </c>
      <c r="B4322">
        <v>1</v>
      </c>
      <c r="C4322">
        <v>23</v>
      </c>
      <c r="D4322" t="s">
        <v>23</v>
      </c>
      <c r="E4322" t="s">
        <v>712</v>
      </c>
      <c r="F4322" s="1">
        <v>3.8101851851851851E-3</v>
      </c>
      <c r="G4322">
        <f>_xlfn.XLOOKUP($A4322,Product_pricing!$B:$B,Product_pricing!$C:$C)</f>
        <v>40</v>
      </c>
      <c r="H4322">
        <f t="shared" si="201"/>
        <v>30.8</v>
      </c>
      <c r="I4322" s="10">
        <f t="shared" si="202"/>
        <v>2.7179095929025052E-2</v>
      </c>
      <c r="J4322" t="str">
        <f>_xlfn.XLOOKUP(A4322,Product_Details!$A:$A,Product_Details!$G:$G,"mens")</f>
        <v>Mens</v>
      </c>
      <c r="K4322">
        <f t="shared" si="203"/>
        <v>3780</v>
      </c>
    </row>
    <row r="4323" spans="1:11" ht="15">
      <c r="A4323" t="s">
        <v>31</v>
      </c>
      <c r="B4323">
        <v>2</v>
      </c>
      <c r="C4323">
        <v>23</v>
      </c>
      <c r="D4323" t="s">
        <v>23</v>
      </c>
      <c r="E4323" t="s">
        <v>712</v>
      </c>
      <c r="F4323" s="1">
        <v>3.8101851851851851E-3</v>
      </c>
      <c r="G4323">
        <f>_xlfn.XLOOKUP($A4323,Product_pricing!$B:$B,Product_pricing!$C:$C)</f>
        <v>57</v>
      </c>
      <c r="H4323">
        <f t="shared" si="201"/>
        <v>87.78</v>
      </c>
      <c r="I4323" s="10">
        <f t="shared" si="202"/>
        <v>7.7460423397721384E-2</v>
      </c>
      <c r="J4323" t="str">
        <f>_xlfn.XLOOKUP(A4323,Product_Details!$A:$A,Product_Details!$G:$G,"mens")</f>
        <v>Mens</v>
      </c>
      <c r="K4323">
        <f t="shared" si="203"/>
        <v>3780</v>
      </c>
    </row>
    <row r="4324" spans="1:11" ht="15">
      <c r="A4324" t="s">
        <v>22</v>
      </c>
      <c r="B4324">
        <v>2</v>
      </c>
      <c r="C4324">
        <v>2</v>
      </c>
      <c r="D4324" t="s">
        <v>23</v>
      </c>
      <c r="E4324" t="s">
        <v>713</v>
      </c>
      <c r="F4324" s="1">
        <v>3.7541666666666668E-2</v>
      </c>
      <c r="G4324">
        <f>_xlfn.XLOOKUP($A4324,Product_pricing!$B:$B,Product_pricing!$C:$C)</f>
        <v>13</v>
      </c>
      <c r="H4324">
        <f t="shared" si="201"/>
        <v>25.48</v>
      </c>
      <c r="I4324" s="10">
        <f t="shared" si="202"/>
        <v>2.2484524814011631E-2</v>
      </c>
      <c r="J4324" t="str">
        <f>_xlfn.XLOOKUP(A4324,Product_Details!$A:$A,Product_Details!$G:$G,"mens")</f>
        <v>Womens</v>
      </c>
      <c r="K4324">
        <f t="shared" si="203"/>
        <v>2511.6666666666665</v>
      </c>
    </row>
    <row r="4325" spans="1:11" ht="15">
      <c r="A4325" t="s">
        <v>35</v>
      </c>
      <c r="B4325">
        <v>5</v>
      </c>
      <c r="C4325">
        <v>2</v>
      </c>
      <c r="D4325" t="s">
        <v>23</v>
      </c>
      <c r="E4325" t="s">
        <v>713</v>
      </c>
      <c r="F4325" s="1">
        <v>3.7541666666666668E-2</v>
      </c>
      <c r="G4325">
        <f>_xlfn.XLOOKUP($A4325,Product_pricing!$B:$B,Product_pricing!$C:$C)</f>
        <v>32</v>
      </c>
      <c r="H4325">
        <f t="shared" si="201"/>
        <v>156.80000000000001</v>
      </c>
      <c r="I4325" s="10">
        <f t="shared" si="202"/>
        <v>0.13836630654776391</v>
      </c>
      <c r="J4325" t="str">
        <f>_xlfn.XLOOKUP(A4325,Product_Details!$A:$A,Product_Details!$G:$G,"mens")</f>
        <v>Womens</v>
      </c>
      <c r="K4325">
        <f t="shared" si="203"/>
        <v>2511.6666666666665</v>
      </c>
    </row>
    <row r="4326" spans="1:11" ht="15">
      <c r="A4326" t="s">
        <v>36</v>
      </c>
      <c r="B4326">
        <v>5</v>
      </c>
      <c r="C4326">
        <v>2</v>
      </c>
      <c r="D4326" t="s">
        <v>23</v>
      </c>
      <c r="E4326" t="s">
        <v>713</v>
      </c>
      <c r="F4326" s="1">
        <v>3.7541666666666668E-2</v>
      </c>
      <c r="G4326">
        <f>_xlfn.XLOOKUP($A4326,Product_pricing!$B:$B,Product_pricing!$C:$C)</f>
        <v>23</v>
      </c>
      <c r="H4326">
        <f t="shared" si="201"/>
        <v>112.7</v>
      </c>
      <c r="I4326" s="10">
        <f t="shared" si="202"/>
        <v>9.94507828312053E-2</v>
      </c>
      <c r="J4326" t="str">
        <f>_xlfn.XLOOKUP(A4326,Product_Details!$A:$A,Product_Details!$G:$G,"mens")</f>
        <v>Womens</v>
      </c>
      <c r="K4326">
        <f t="shared" si="203"/>
        <v>2511.6666666666665</v>
      </c>
    </row>
    <row r="4327" spans="1:11" ht="15">
      <c r="A4327" t="s">
        <v>25</v>
      </c>
      <c r="B4327">
        <v>2</v>
      </c>
      <c r="C4327">
        <v>2</v>
      </c>
      <c r="D4327" t="s">
        <v>23</v>
      </c>
      <c r="E4327" t="s">
        <v>713</v>
      </c>
      <c r="F4327" s="1">
        <v>3.7541666666666668E-2</v>
      </c>
      <c r="G4327">
        <f>_xlfn.XLOOKUP($A4327,Product_pricing!$B:$B,Product_pricing!$C:$C)</f>
        <v>40</v>
      </c>
      <c r="H4327">
        <f t="shared" si="201"/>
        <v>78.400000000000006</v>
      </c>
      <c r="I4327" s="10">
        <f t="shared" si="202"/>
        <v>6.9183153273881956E-2</v>
      </c>
      <c r="J4327" t="str">
        <f>_xlfn.XLOOKUP(A4327,Product_Details!$A:$A,Product_Details!$G:$G,"mens")</f>
        <v>Mens</v>
      </c>
      <c r="K4327">
        <f t="shared" si="203"/>
        <v>2520</v>
      </c>
    </row>
    <row r="4328" spans="1:11" ht="15">
      <c r="A4328" t="s">
        <v>32</v>
      </c>
      <c r="B4328">
        <v>5</v>
      </c>
      <c r="C4328">
        <v>2</v>
      </c>
      <c r="D4328" t="s">
        <v>23</v>
      </c>
      <c r="E4328" t="s">
        <v>713</v>
      </c>
      <c r="F4328" s="1">
        <v>3.7541666666666668E-2</v>
      </c>
      <c r="G4328">
        <f>_xlfn.XLOOKUP($A4328,Product_pricing!$B:$B,Product_pricing!$C:$C)</f>
        <v>36</v>
      </c>
      <c r="H4328">
        <f t="shared" si="201"/>
        <v>176.4</v>
      </c>
      <c r="I4328" s="10">
        <f t="shared" si="202"/>
        <v>0.15566209486623436</v>
      </c>
      <c r="J4328" t="str">
        <f>_xlfn.XLOOKUP(A4328,Product_Details!$A:$A,Product_Details!$G:$G,"mens")</f>
        <v>Mens</v>
      </c>
      <c r="K4328">
        <f t="shared" si="203"/>
        <v>2520</v>
      </c>
    </row>
    <row r="4329" spans="1:11" ht="15">
      <c r="A4329" t="s">
        <v>27</v>
      </c>
      <c r="B4329">
        <v>4</v>
      </c>
      <c r="C4329">
        <v>2</v>
      </c>
      <c r="D4329" t="s">
        <v>23</v>
      </c>
      <c r="E4329" t="s">
        <v>713</v>
      </c>
      <c r="F4329" s="1">
        <v>3.7541666666666668E-2</v>
      </c>
      <c r="G4329">
        <f>_xlfn.XLOOKUP($A4329,Product_pricing!$B:$B,Product_pricing!$C:$C)</f>
        <v>29</v>
      </c>
      <c r="H4329">
        <f t="shared" si="201"/>
        <v>113.67999999999999</v>
      </c>
      <c r="I4329" s="10">
        <f t="shared" si="202"/>
        <v>0.10031557224712882</v>
      </c>
      <c r="J4329" t="str">
        <f>_xlfn.XLOOKUP(A4329,Product_Details!$A:$A,Product_Details!$G:$G,"mens")</f>
        <v>Mens</v>
      </c>
      <c r="K4329">
        <f t="shared" si="203"/>
        <v>2520</v>
      </c>
    </row>
    <row r="4330" spans="1:11" ht="15">
      <c r="A4330" t="s">
        <v>22</v>
      </c>
      <c r="B4330">
        <v>4</v>
      </c>
      <c r="C4330">
        <v>13</v>
      </c>
      <c r="D4330" t="s">
        <v>23</v>
      </c>
      <c r="E4330">
        <v>306550</v>
      </c>
      <c r="F4330" s="1">
        <v>1.049074074074074E-2</v>
      </c>
      <c r="G4330">
        <f>_xlfn.XLOOKUP($A4330,Product_pricing!$B:$B,Product_pricing!$C:$C)</f>
        <v>13</v>
      </c>
      <c r="H4330">
        <f t="shared" si="201"/>
        <v>45.24</v>
      </c>
      <c r="I4330" s="10">
        <f t="shared" si="202"/>
        <v>3.9921503241204331E-2</v>
      </c>
      <c r="J4330" t="str">
        <f>_xlfn.XLOOKUP(A4330,Product_Details!$A:$A,Product_Details!$G:$G,"mens")</f>
        <v>Womens</v>
      </c>
      <c r="K4330">
        <f t="shared" si="203"/>
        <v>2511.6666666666665</v>
      </c>
    </row>
    <row r="4331" spans="1:11" ht="15">
      <c r="A4331" t="s">
        <v>36</v>
      </c>
      <c r="B4331">
        <v>5</v>
      </c>
      <c r="C4331">
        <v>13</v>
      </c>
      <c r="D4331" t="s">
        <v>23</v>
      </c>
      <c r="E4331">
        <v>306550</v>
      </c>
      <c r="F4331" s="1">
        <v>1.049074074074074E-2</v>
      </c>
      <c r="G4331">
        <f>_xlfn.XLOOKUP($A4331,Product_pricing!$B:$B,Product_pricing!$C:$C)</f>
        <v>23</v>
      </c>
      <c r="H4331">
        <f t="shared" si="201"/>
        <v>100.05</v>
      </c>
      <c r="I4331" s="10">
        <f t="shared" si="202"/>
        <v>8.8287939860355727E-2</v>
      </c>
      <c r="J4331" t="str">
        <f>_xlfn.XLOOKUP(A4331,Product_Details!$A:$A,Product_Details!$G:$G,"mens")</f>
        <v>Womens</v>
      </c>
      <c r="K4331">
        <f t="shared" si="203"/>
        <v>2511.6666666666665</v>
      </c>
    </row>
    <row r="4332" spans="1:11" ht="15">
      <c r="A4332" t="s">
        <v>38</v>
      </c>
      <c r="B4332">
        <v>4</v>
      </c>
      <c r="C4332">
        <v>13</v>
      </c>
      <c r="D4332" t="s">
        <v>23</v>
      </c>
      <c r="E4332">
        <v>306550</v>
      </c>
      <c r="F4332" s="1">
        <v>1.049074074074074E-2</v>
      </c>
      <c r="G4332">
        <f>_xlfn.XLOOKUP($A4332,Product_pricing!$B:$B,Product_pricing!$C:$C)</f>
        <v>54</v>
      </c>
      <c r="H4332">
        <f t="shared" si="201"/>
        <v>187.92</v>
      </c>
      <c r="I4332" s="10">
        <f t="shared" si="202"/>
        <v>0.16582778269423334</v>
      </c>
      <c r="J4332" t="str">
        <f>_xlfn.XLOOKUP(A4332,Product_Details!$A:$A,Product_Details!$G:$G,"mens")</f>
        <v>Womens</v>
      </c>
      <c r="K4332">
        <f t="shared" si="203"/>
        <v>2511.6666666666665</v>
      </c>
    </row>
    <row r="4333" spans="1:11" ht="15">
      <c r="A4333" t="s">
        <v>27</v>
      </c>
      <c r="B4333">
        <v>4</v>
      </c>
      <c r="C4333">
        <v>13</v>
      </c>
      <c r="D4333" t="s">
        <v>23</v>
      </c>
      <c r="E4333">
        <v>306550</v>
      </c>
      <c r="F4333" s="1">
        <v>1.049074074074074E-2</v>
      </c>
      <c r="G4333">
        <f>_xlfn.XLOOKUP($A4333,Product_pricing!$B:$B,Product_pricing!$C:$C)</f>
        <v>29</v>
      </c>
      <c r="H4333">
        <f t="shared" si="201"/>
        <v>100.92</v>
      </c>
      <c r="I4333" s="10">
        <f t="shared" si="202"/>
        <v>8.9055661076532733E-2</v>
      </c>
      <c r="J4333" t="str">
        <f>_xlfn.XLOOKUP(A4333,Product_Details!$A:$A,Product_Details!$G:$G,"mens")</f>
        <v>Mens</v>
      </c>
      <c r="K4333">
        <f t="shared" si="203"/>
        <v>7560</v>
      </c>
    </row>
    <row r="4334" spans="1:11" ht="15">
      <c r="A4334" t="s">
        <v>35</v>
      </c>
      <c r="B4334">
        <v>1</v>
      </c>
      <c r="C4334">
        <v>10</v>
      </c>
      <c r="D4334" t="s">
        <v>33</v>
      </c>
      <c r="E4334" t="s">
        <v>714</v>
      </c>
      <c r="F4334" s="1">
        <v>1.6921296296296296E-3</v>
      </c>
      <c r="G4334">
        <f>_xlfn.XLOOKUP($A4334,Product_pricing!$B:$B,Product_pricing!$C:$C)</f>
        <v>32</v>
      </c>
      <c r="H4334">
        <f t="shared" si="201"/>
        <v>28.8</v>
      </c>
      <c r="I4334" s="10">
        <f t="shared" si="202"/>
        <v>2.5414219569997454E-2</v>
      </c>
      <c r="J4334" t="str">
        <f>_xlfn.XLOOKUP(A4334,Product_Details!$A:$A,Product_Details!$G:$G,"mens")</f>
        <v>Womens</v>
      </c>
      <c r="K4334">
        <f t="shared" si="203"/>
        <v>1883.75</v>
      </c>
    </row>
    <row r="4335" spans="1:11" ht="15">
      <c r="A4335" t="s">
        <v>36</v>
      </c>
      <c r="B4335">
        <v>4</v>
      </c>
      <c r="C4335">
        <v>10</v>
      </c>
      <c r="D4335" t="s">
        <v>33</v>
      </c>
      <c r="E4335" t="s">
        <v>714</v>
      </c>
      <c r="F4335" s="1">
        <v>1.6921296296296296E-3</v>
      </c>
      <c r="G4335">
        <f>_xlfn.XLOOKUP($A4335,Product_pricing!$B:$B,Product_pricing!$C:$C)</f>
        <v>23</v>
      </c>
      <c r="H4335">
        <f t="shared" si="201"/>
        <v>82.8</v>
      </c>
      <c r="I4335" s="10">
        <f t="shared" si="202"/>
        <v>7.3065881263742666E-2</v>
      </c>
      <c r="J4335" t="str">
        <f>_xlfn.XLOOKUP(A4335,Product_Details!$A:$A,Product_Details!$G:$G,"mens")</f>
        <v>Womens</v>
      </c>
      <c r="K4335">
        <f t="shared" si="203"/>
        <v>1883.75</v>
      </c>
    </row>
    <row r="4336" spans="1:11" ht="15">
      <c r="A4336" t="s">
        <v>30</v>
      </c>
      <c r="B4336">
        <v>5</v>
      </c>
      <c r="C4336">
        <v>10</v>
      </c>
      <c r="D4336" t="s">
        <v>33</v>
      </c>
      <c r="E4336" t="s">
        <v>714</v>
      </c>
      <c r="F4336" s="1">
        <v>1.6921296296296296E-3</v>
      </c>
      <c r="G4336">
        <f>_xlfn.XLOOKUP($A4336,Product_pricing!$B:$B,Product_pricing!$C:$C)</f>
        <v>19</v>
      </c>
      <c r="H4336">
        <f t="shared" si="201"/>
        <v>85.5</v>
      </c>
      <c r="I4336" s="10">
        <f t="shared" si="202"/>
        <v>7.5448464348429931E-2</v>
      </c>
      <c r="J4336" t="str">
        <f>_xlfn.XLOOKUP(A4336,Product_Details!$A:$A,Product_Details!$G:$G,"mens")</f>
        <v>Womens</v>
      </c>
      <c r="K4336">
        <f t="shared" si="203"/>
        <v>1883.75</v>
      </c>
    </row>
    <row r="4337" spans="1:11" ht="15">
      <c r="A4337" t="s">
        <v>38</v>
      </c>
      <c r="B4337">
        <v>2</v>
      </c>
      <c r="C4337">
        <v>10</v>
      </c>
      <c r="D4337" t="s">
        <v>33</v>
      </c>
      <c r="E4337" t="s">
        <v>714</v>
      </c>
      <c r="F4337" s="1">
        <v>1.6921296296296296E-3</v>
      </c>
      <c r="G4337">
        <f>_xlfn.XLOOKUP($A4337,Product_pricing!$B:$B,Product_pricing!$C:$C)</f>
        <v>54</v>
      </c>
      <c r="H4337">
        <f t="shared" si="201"/>
        <v>97.2</v>
      </c>
      <c r="I4337" s="10">
        <f t="shared" si="202"/>
        <v>8.5772991048741393E-2</v>
      </c>
      <c r="J4337" t="str">
        <f>_xlfn.XLOOKUP(A4337,Product_Details!$A:$A,Product_Details!$G:$G,"mens")</f>
        <v>Womens</v>
      </c>
      <c r="K4337">
        <f t="shared" si="203"/>
        <v>1883.75</v>
      </c>
    </row>
    <row r="4338" spans="1:11" ht="15">
      <c r="A4338" t="s">
        <v>31</v>
      </c>
      <c r="B4338">
        <v>4</v>
      </c>
      <c r="C4338">
        <v>10</v>
      </c>
      <c r="D4338" t="s">
        <v>33</v>
      </c>
      <c r="E4338" t="s">
        <v>714</v>
      </c>
      <c r="F4338" s="1">
        <v>1.6921296296296296E-3</v>
      </c>
      <c r="G4338">
        <f>_xlfn.XLOOKUP($A4338,Product_pricing!$B:$B,Product_pricing!$C:$C)</f>
        <v>57</v>
      </c>
      <c r="H4338">
        <f t="shared" si="201"/>
        <v>205.20000000000002</v>
      </c>
      <c r="I4338" s="10">
        <f t="shared" si="202"/>
        <v>0.18107631443623184</v>
      </c>
      <c r="J4338" t="str">
        <f>_xlfn.XLOOKUP(A4338,Product_Details!$A:$A,Product_Details!$G:$G,"mens")</f>
        <v>Mens</v>
      </c>
      <c r="K4338">
        <f t="shared" si="203"/>
        <v>2520</v>
      </c>
    </row>
    <row r="4339" spans="1:11" ht="15">
      <c r="A4339" t="s">
        <v>32</v>
      </c>
      <c r="B4339">
        <v>3</v>
      </c>
      <c r="C4339">
        <v>10</v>
      </c>
      <c r="D4339" t="s">
        <v>33</v>
      </c>
      <c r="E4339" t="s">
        <v>714</v>
      </c>
      <c r="F4339" s="1">
        <v>1.6921296296296296E-3</v>
      </c>
      <c r="G4339">
        <f>_xlfn.XLOOKUP($A4339,Product_pricing!$B:$B,Product_pricing!$C:$C)</f>
        <v>36</v>
      </c>
      <c r="H4339">
        <f t="shared" si="201"/>
        <v>97.2</v>
      </c>
      <c r="I4339" s="10">
        <f t="shared" si="202"/>
        <v>8.5772991048741393E-2</v>
      </c>
      <c r="J4339" t="str">
        <f>_xlfn.XLOOKUP(A4339,Product_Details!$A:$A,Product_Details!$G:$G,"mens")</f>
        <v>Mens</v>
      </c>
      <c r="K4339">
        <f t="shared" si="203"/>
        <v>2520</v>
      </c>
    </row>
    <row r="4340" spans="1:11" ht="15">
      <c r="A4340" t="s">
        <v>26</v>
      </c>
      <c r="B4340">
        <v>1</v>
      </c>
      <c r="C4340">
        <v>10</v>
      </c>
      <c r="D4340" t="s">
        <v>33</v>
      </c>
      <c r="E4340" t="s">
        <v>714</v>
      </c>
      <c r="F4340" s="1">
        <v>1.6921296296296296E-3</v>
      </c>
      <c r="G4340">
        <f>_xlfn.XLOOKUP($A4340,Product_pricing!$B:$B,Product_pricing!$C:$C)</f>
        <v>17</v>
      </c>
      <c r="H4340">
        <f t="shared" si="201"/>
        <v>15.3</v>
      </c>
      <c r="I4340" s="10">
        <f t="shared" si="202"/>
        <v>1.3501304146561147E-2</v>
      </c>
      <c r="J4340" t="str">
        <f>_xlfn.XLOOKUP(A4340,Product_Details!$A:$A,Product_Details!$G:$G,"mens")</f>
        <v>Mens</v>
      </c>
      <c r="K4340">
        <f t="shared" si="203"/>
        <v>2520</v>
      </c>
    </row>
    <row r="4341" spans="1:11" ht="15">
      <c r="A4341" t="s">
        <v>22</v>
      </c>
      <c r="B4341">
        <v>5</v>
      </c>
      <c r="C4341">
        <v>15</v>
      </c>
      <c r="D4341" t="s">
        <v>33</v>
      </c>
      <c r="E4341" t="s">
        <v>715</v>
      </c>
      <c r="F4341" s="1">
        <v>1.5988425925925927E-2</v>
      </c>
      <c r="G4341">
        <f>_xlfn.XLOOKUP($A4341,Product_pricing!$B:$B,Product_pricing!$C:$C)</f>
        <v>13</v>
      </c>
      <c r="H4341">
        <f t="shared" si="201"/>
        <v>55.25</v>
      </c>
      <c r="I4341" s="10">
        <f t="shared" si="202"/>
        <v>4.8754709418137469E-2</v>
      </c>
      <c r="J4341" t="str">
        <f>_xlfn.XLOOKUP(A4341,Product_Details!$A:$A,Product_Details!$G:$G,"mens")</f>
        <v>Womens</v>
      </c>
      <c r="K4341">
        <f t="shared" si="203"/>
        <v>2511.6666666666665</v>
      </c>
    </row>
    <row r="4342" spans="1:11" ht="15">
      <c r="A4342" t="s">
        <v>35</v>
      </c>
      <c r="B4342">
        <v>4</v>
      </c>
      <c r="C4342">
        <v>15</v>
      </c>
      <c r="D4342" t="s">
        <v>33</v>
      </c>
      <c r="E4342" t="s">
        <v>715</v>
      </c>
      <c r="F4342" s="1">
        <v>1.5988425925925927E-2</v>
      </c>
      <c r="G4342">
        <f>_xlfn.XLOOKUP($A4342,Product_pricing!$B:$B,Product_pricing!$C:$C)</f>
        <v>32</v>
      </c>
      <c r="H4342">
        <f t="shared" si="201"/>
        <v>108.8</v>
      </c>
      <c r="I4342" s="10">
        <f t="shared" si="202"/>
        <v>9.6009273931101466E-2</v>
      </c>
      <c r="J4342" t="str">
        <f>_xlfn.XLOOKUP(A4342,Product_Details!$A:$A,Product_Details!$G:$G,"mens")</f>
        <v>Womens</v>
      </c>
      <c r="K4342">
        <f t="shared" si="203"/>
        <v>2511.6666666666665</v>
      </c>
    </row>
    <row r="4343" spans="1:11" ht="15">
      <c r="A4343" t="s">
        <v>36</v>
      </c>
      <c r="B4343">
        <v>1</v>
      </c>
      <c r="C4343">
        <v>15</v>
      </c>
      <c r="D4343" t="s">
        <v>33</v>
      </c>
      <c r="E4343" t="s">
        <v>715</v>
      </c>
      <c r="F4343" s="1">
        <v>1.5988425925925927E-2</v>
      </c>
      <c r="G4343">
        <f>_xlfn.XLOOKUP($A4343,Product_pricing!$B:$B,Product_pricing!$C:$C)</f>
        <v>23</v>
      </c>
      <c r="H4343">
        <f t="shared" si="201"/>
        <v>19.55</v>
      </c>
      <c r="I4343" s="10">
        <f t="shared" si="202"/>
        <v>1.7251666409494798E-2</v>
      </c>
      <c r="J4343" t="str">
        <f>_xlfn.XLOOKUP(A4343,Product_Details!$A:$A,Product_Details!$G:$G,"mens")</f>
        <v>Womens</v>
      </c>
      <c r="K4343">
        <f t="shared" si="203"/>
        <v>2511.6666666666665</v>
      </c>
    </row>
    <row r="4344" spans="1:11" ht="15">
      <c r="A4344" t="s">
        <v>31</v>
      </c>
      <c r="B4344">
        <v>1</v>
      </c>
      <c r="C4344">
        <v>15</v>
      </c>
      <c r="D4344" t="s">
        <v>33</v>
      </c>
      <c r="E4344" t="s">
        <v>715</v>
      </c>
      <c r="F4344" s="1">
        <v>1.5988425925925927E-2</v>
      </c>
      <c r="G4344">
        <f>_xlfn.XLOOKUP($A4344,Product_pricing!$B:$B,Product_pricing!$C:$C)</f>
        <v>57</v>
      </c>
      <c r="H4344">
        <f t="shared" si="201"/>
        <v>48.449999999999996</v>
      </c>
      <c r="I4344" s="10">
        <f t="shared" si="202"/>
        <v>4.2754129797443627E-2</v>
      </c>
      <c r="J4344" t="str">
        <f>_xlfn.XLOOKUP(A4344,Product_Details!$A:$A,Product_Details!$G:$G,"mens")</f>
        <v>Mens</v>
      </c>
      <c r="K4344">
        <f t="shared" si="203"/>
        <v>3780</v>
      </c>
    </row>
    <row r="4345" spans="1:11" ht="15">
      <c r="A4345" t="s">
        <v>32</v>
      </c>
      <c r="B4345">
        <v>1</v>
      </c>
      <c r="C4345">
        <v>15</v>
      </c>
      <c r="D4345" t="s">
        <v>33</v>
      </c>
      <c r="E4345" t="s">
        <v>715</v>
      </c>
      <c r="F4345" s="1">
        <v>1.5988425925925927E-2</v>
      </c>
      <c r="G4345">
        <f>_xlfn.XLOOKUP($A4345,Product_pricing!$B:$B,Product_pricing!$C:$C)</f>
        <v>36</v>
      </c>
      <c r="H4345">
        <f t="shared" si="201"/>
        <v>30.599999999999998</v>
      </c>
      <c r="I4345" s="10">
        <f t="shared" si="202"/>
        <v>2.7002608293122291E-2</v>
      </c>
      <c r="J4345" t="str">
        <f>_xlfn.XLOOKUP(A4345,Product_Details!$A:$A,Product_Details!$G:$G,"mens")</f>
        <v>Mens</v>
      </c>
      <c r="K4345">
        <f t="shared" si="203"/>
        <v>3780</v>
      </c>
    </row>
    <row r="4346" spans="1:11" ht="15">
      <c r="A4346" t="s">
        <v>35</v>
      </c>
      <c r="B4346">
        <v>1</v>
      </c>
      <c r="C4346">
        <v>3</v>
      </c>
      <c r="D4346" t="s">
        <v>33</v>
      </c>
      <c r="E4346" t="s">
        <v>716</v>
      </c>
      <c r="F4346" s="1">
        <v>1.1807870370370371E-2</v>
      </c>
      <c r="G4346">
        <f>_xlfn.XLOOKUP($A4346,Product_pricing!$B:$B,Product_pricing!$C:$C)</f>
        <v>32</v>
      </c>
      <c r="H4346">
        <f t="shared" si="201"/>
        <v>31.04</v>
      </c>
      <c r="I4346" s="10">
        <f t="shared" si="202"/>
        <v>2.7390881092108361E-2</v>
      </c>
      <c r="J4346" t="str">
        <f>_xlfn.XLOOKUP(A4346,Product_Details!$A:$A,Product_Details!$G:$G,"mens")</f>
        <v>Womens</v>
      </c>
      <c r="K4346">
        <f t="shared" si="203"/>
        <v>2511.6666666666665</v>
      </c>
    </row>
    <row r="4347" spans="1:11" ht="15">
      <c r="A4347" t="s">
        <v>29</v>
      </c>
      <c r="B4347">
        <v>3</v>
      </c>
      <c r="C4347">
        <v>3</v>
      </c>
      <c r="D4347" t="s">
        <v>33</v>
      </c>
      <c r="E4347" t="s">
        <v>716</v>
      </c>
      <c r="F4347" s="1">
        <v>1.1807870370370371E-2</v>
      </c>
      <c r="G4347">
        <f>_xlfn.XLOOKUP($A4347,Product_pricing!$B:$B,Product_pricing!$C:$C)</f>
        <v>10</v>
      </c>
      <c r="H4347">
        <f t="shared" si="201"/>
        <v>29.099999999999998</v>
      </c>
      <c r="I4347" s="10">
        <f t="shared" si="202"/>
        <v>2.5678951023851589E-2</v>
      </c>
      <c r="J4347" t="str">
        <f>_xlfn.XLOOKUP(A4347,Product_Details!$A:$A,Product_Details!$G:$G,"mens")</f>
        <v>Womens</v>
      </c>
      <c r="K4347">
        <f t="shared" si="203"/>
        <v>2511.6666666666665</v>
      </c>
    </row>
    <row r="4348" spans="1:11" ht="15">
      <c r="A4348" t="s">
        <v>36</v>
      </c>
      <c r="B4348">
        <v>1</v>
      </c>
      <c r="C4348">
        <v>3</v>
      </c>
      <c r="D4348" t="s">
        <v>33</v>
      </c>
      <c r="E4348" t="s">
        <v>716</v>
      </c>
      <c r="F4348" s="1">
        <v>1.1807870370370371E-2</v>
      </c>
      <c r="G4348">
        <f>_xlfn.XLOOKUP($A4348,Product_pricing!$B:$B,Product_pricing!$C:$C)</f>
        <v>23</v>
      </c>
      <c r="H4348">
        <f t="shared" si="201"/>
        <v>22.31</v>
      </c>
      <c r="I4348" s="10">
        <f t="shared" si="202"/>
        <v>1.9687195784952885E-2</v>
      </c>
      <c r="J4348" t="str">
        <f>_xlfn.XLOOKUP(A4348,Product_Details!$A:$A,Product_Details!$G:$G,"mens")</f>
        <v>Womens</v>
      </c>
      <c r="K4348">
        <f t="shared" si="203"/>
        <v>2511.6666666666665</v>
      </c>
    </row>
    <row r="4349" spans="1:11" ht="15">
      <c r="A4349" t="s">
        <v>41</v>
      </c>
      <c r="B4349">
        <v>5</v>
      </c>
      <c r="C4349">
        <v>3</v>
      </c>
      <c r="D4349" t="s">
        <v>33</v>
      </c>
      <c r="E4349" t="s">
        <v>716</v>
      </c>
      <c r="F4349" s="1">
        <v>1.1807870370370371E-2</v>
      </c>
      <c r="G4349">
        <f>_xlfn.XLOOKUP($A4349,Product_pricing!$B:$B,Product_pricing!$C:$C)</f>
        <v>10</v>
      </c>
      <c r="H4349">
        <f t="shared" si="201"/>
        <v>48.5</v>
      </c>
      <c r="I4349" s="10">
        <f t="shared" si="202"/>
        <v>4.2798251706419314E-2</v>
      </c>
      <c r="J4349" t="str">
        <f>_xlfn.XLOOKUP(A4349,Product_Details!$A:$A,Product_Details!$G:$G,"mens")</f>
        <v>Mens</v>
      </c>
      <c r="K4349">
        <f t="shared" si="203"/>
        <v>2520</v>
      </c>
    </row>
    <row r="4350" spans="1:11" ht="15">
      <c r="A4350" t="s">
        <v>31</v>
      </c>
      <c r="B4350">
        <v>3</v>
      </c>
      <c r="C4350">
        <v>3</v>
      </c>
      <c r="D4350" t="s">
        <v>33</v>
      </c>
      <c r="E4350" t="s">
        <v>716</v>
      </c>
      <c r="F4350" s="1">
        <v>1.1807870370370371E-2</v>
      </c>
      <c r="G4350">
        <f>_xlfn.XLOOKUP($A4350,Product_pricing!$B:$B,Product_pricing!$C:$C)</f>
        <v>57</v>
      </c>
      <c r="H4350">
        <f t="shared" si="201"/>
        <v>165.87</v>
      </c>
      <c r="I4350" s="10">
        <f t="shared" si="202"/>
        <v>0.14637002083595407</v>
      </c>
      <c r="J4350" t="str">
        <f>_xlfn.XLOOKUP(A4350,Product_Details!$A:$A,Product_Details!$G:$G,"mens")</f>
        <v>Mens</v>
      </c>
      <c r="K4350">
        <f t="shared" si="203"/>
        <v>2520</v>
      </c>
    </row>
    <row r="4351" spans="1:11" ht="15">
      <c r="A4351" t="s">
        <v>26</v>
      </c>
      <c r="B4351">
        <v>5</v>
      </c>
      <c r="C4351">
        <v>3</v>
      </c>
      <c r="D4351" t="s">
        <v>33</v>
      </c>
      <c r="E4351" t="s">
        <v>716</v>
      </c>
      <c r="F4351" s="1">
        <v>1.1807870370370371E-2</v>
      </c>
      <c r="G4351">
        <f>_xlfn.XLOOKUP($A4351,Product_pricing!$B:$B,Product_pricing!$C:$C)</f>
        <v>17</v>
      </c>
      <c r="H4351">
        <f t="shared" si="201"/>
        <v>82.45</v>
      </c>
      <c r="I4351" s="10">
        <f t="shared" si="202"/>
        <v>7.2757027900912846E-2</v>
      </c>
      <c r="J4351" t="str">
        <f>_xlfn.XLOOKUP(A4351,Product_Details!$A:$A,Product_Details!$G:$G,"mens")</f>
        <v>Mens</v>
      </c>
      <c r="K4351">
        <f t="shared" si="203"/>
        <v>2520</v>
      </c>
    </row>
    <row r="4352" spans="1:11" ht="15">
      <c r="A4352" t="s">
        <v>25</v>
      </c>
      <c r="B4352">
        <v>3</v>
      </c>
      <c r="C4352">
        <v>21</v>
      </c>
      <c r="D4352" t="s">
        <v>23</v>
      </c>
      <c r="E4352" t="s">
        <v>717</v>
      </c>
      <c r="F4352" s="1">
        <v>3.1931712962962967E-2</v>
      </c>
      <c r="G4352">
        <f>_xlfn.XLOOKUP($A4352,Product_pricing!$B:$B,Product_pricing!$C:$C)</f>
        <v>40</v>
      </c>
      <c r="H4352">
        <f t="shared" si="201"/>
        <v>94.800000000000011</v>
      </c>
      <c r="I4352" s="10">
        <f t="shared" si="202"/>
        <v>8.3655139417908281E-2</v>
      </c>
      <c r="J4352" t="str">
        <f>_xlfn.XLOOKUP(A4352,Product_Details!$A:$A,Product_Details!$G:$G,"mens")</f>
        <v>Mens</v>
      </c>
      <c r="K4352">
        <f t="shared" si="203"/>
        <v>1890</v>
      </c>
    </row>
    <row r="4353" spans="1:11" ht="15">
      <c r="A4353" t="s">
        <v>31</v>
      </c>
      <c r="B4353">
        <v>2</v>
      </c>
      <c r="C4353">
        <v>21</v>
      </c>
      <c r="D4353" t="s">
        <v>23</v>
      </c>
      <c r="E4353" t="s">
        <v>717</v>
      </c>
      <c r="F4353" s="1">
        <v>3.1931712962962967E-2</v>
      </c>
      <c r="G4353">
        <f>_xlfn.XLOOKUP($A4353,Product_pricing!$B:$B,Product_pricing!$C:$C)</f>
        <v>57</v>
      </c>
      <c r="H4353">
        <f t="shared" si="201"/>
        <v>90.06</v>
      </c>
      <c r="I4353" s="10">
        <f t="shared" si="202"/>
        <v>7.9472382447012865E-2</v>
      </c>
      <c r="J4353" t="str">
        <f>_xlfn.XLOOKUP(A4353,Product_Details!$A:$A,Product_Details!$G:$G,"mens")</f>
        <v>Mens</v>
      </c>
      <c r="K4353">
        <f t="shared" si="203"/>
        <v>1890</v>
      </c>
    </row>
    <row r="4354" spans="1:11" ht="15">
      <c r="A4354" t="s">
        <v>26</v>
      </c>
      <c r="B4354">
        <v>3</v>
      </c>
      <c r="C4354">
        <v>21</v>
      </c>
      <c r="D4354" t="s">
        <v>23</v>
      </c>
      <c r="E4354" t="s">
        <v>717</v>
      </c>
      <c r="F4354" s="1">
        <v>3.1931712962962967E-2</v>
      </c>
      <c r="G4354">
        <f>_xlfn.XLOOKUP($A4354,Product_pricing!$B:$B,Product_pricing!$C:$C)</f>
        <v>17</v>
      </c>
      <c r="H4354">
        <f t="shared" si="201"/>
        <v>40.29</v>
      </c>
      <c r="I4354" s="10">
        <f t="shared" si="202"/>
        <v>3.555343425261101E-2</v>
      </c>
      <c r="J4354" t="str">
        <f>_xlfn.XLOOKUP(A4354,Product_Details!$A:$A,Product_Details!$G:$G,"mens")</f>
        <v>Mens</v>
      </c>
      <c r="K4354">
        <f t="shared" si="203"/>
        <v>1890</v>
      </c>
    </row>
    <row r="4355" spans="1:11" ht="15">
      <c r="A4355" t="s">
        <v>27</v>
      </c>
      <c r="B4355">
        <v>2</v>
      </c>
      <c r="C4355">
        <v>21</v>
      </c>
      <c r="D4355" t="s">
        <v>23</v>
      </c>
      <c r="E4355" t="s">
        <v>717</v>
      </c>
      <c r="F4355" s="1">
        <v>3.1931712962962967E-2</v>
      </c>
      <c r="G4355">
        <f>_xlfn.XLOOKUP($A4355,Product_pricing!$B:$B,Product_pricing!$C:$C)</f>
        <v>29</v>
      </c>
      <c r="H4355">
        <f t="shared" ref="H4355:H4418" si="204">B4355*G4355*(1-C4355/100)</f>
        <v>45.82</v>
      </c>
      <c r="I4355" s="10">
        <f t="shared" ref="I4355:I4418" si="205">(H4355/SUM($H:$H))*1000</f>
        <v>4.0433317385322333E-2</v>
      </c>
      <c r="J4355" t="str">
        <f>_xlfn.XLOOKUP(A4355,Product_Details!$A:$A,Product_Details!$G:$G,"mens")</f>
        <v>Mens</v>
      </c>
      <c r="K4355">
        <f t="shared" ref="K4355:K4418" si="206">COUNTIFS($J:$J, J4355) / COUNTIFS($J:$J, J4355, $E:$E, E4355)</f>
        <v>1890</v>
      </c>
    </row>
    <row r="4356" spans="1:11" ht="15">
      <c r="A4356" t="s">
        <v>22</v>
      </c>
      <c r="B4356">
        <v>5</v>
      </c>
      <c r="C4356">
        <v>16</v>
      </c>
      <c r="D4356" t="s">
        <v>33</v>
      </c>
      <c r="E4356" t="s">
        <v>718</v>
      </c>
      <c r="F4356" s="1">
        <v>5.5312500000000006E-3</v>
      </c>
      <c r="G4356">
        <f>_xlfn.XLOOKUP($A4356,Product_pricing!$B:$B,Product_pricing!$C:$C)</f>
        <v>13</v>
      </c>
      <c r="H4356">
        <f t="shared" si="204"/>
        <v>54.6</v>
      </c>
      <c r="I4356" s="10">
        <f t="shared" si="205"/>
        <v>4.8181124601453504E-2</v>
      </c>
      <c r="J4356" t="str">
        <f>_xlfn.XLOOKUP(A4356,Product_Details!$A:$A,Product_Details!$G:$G,"mens")</f>
        <v>Womens</v>
      </c>
      <c r="K4356">
        <f t="shared" si="206"/>
        <v>2511.6666666666665</v>
      </c>
    </row>
    <row r="4357" spans="1:11" ht="15">
      <c r="A4357" t="s">
        <v>35</v>
      </c>
      <c r="B4357">
        <v>5</v>
      </c>
      <c r="C4357">
        <v>16</v>
      </c>
      <c r="D4357" t="s">
        <v>33</v>
      </c>
      <c r="E4357" t="s">
        <v>718</v>
      </c>
      <c r="F4357" s="1">
        <v>5.5312500000000006E-3</v>
      </c>
      <c r="G4357">
        <f>_xlfn.XLOOKUP($A4357,Product_pricing!$B:$B,Product_pricing!$C:$C)</f>
        <v>32</v>
      </c>
      <c r="H4357">
        <f t="shared" si="204"/>
        <v>134.4</v>
      </c>
      <c r="I4357" s="10">
        <f t="shared" si="205"/>
        <v>0.11859969132665477</v>
      </c>
      <c r="J4357" t="str">
        <f>_xlfn.XLOOKUP(A4357,Product_Details!$A:$A,Product_Details!$G:$G,"mens")</f>
        <v>Womens</v>
      </c>
      <c r="K4357">
        <f t="shared" si="206"/>
        <v>2511.6666666666665</v>
      </c>
    </row>
    <row r="4358" spans="1:11" ht="15">
      <c r="A4358" t="s">
        <v>30</v>
      </c>
      <c r="B4358">
        <v>1</v>
      </c>
      <c r="C4358">
        <v>16</v>
      </c>
      <c r="D4358" t="s">
        <v>33</v>
      </c>
      <c r="E4358" t="s">
        <v>718</v>
      </c>
      <c r="F4358" s="1">
        <v>5.5312500000000006E-3</v>
      </c>
      <c r="G4358">
        <f>_xlfn.XLOOKUP($A4358,Product_pricing!$B:$B,Product_pricing!$C:$C)</f>
        <v>19</v>
      </c>
      <c r="H4358">
        <f t="shared" si="204"/>
        <v>15.959999999999999</v>
      </c>
      <c r="I4358" s="10">
        <f t="shared" si="205"/>
        <v>1.4083713345040253E-2</v>
      </c>
      <c r="J4358" t="str">
        <f>_xlfn.XLOOKUP(A4358,Product_Details!$A:$A,Product_Details!$G:$G,"mens")</f>
        <v>Womens</v>
      </c>
      <c r="K4358">
        <f t="shared" si="206"/>
        <v>2511.6666666666665</v>
      </c>
    </row>
    <row r="4359" spans="1:11" ht="15">
      <c r="A4359" t="s">
        <v>25</v>
      </c>
      <c r="B4359">
        <v>5</v>
      </c>
      <c r="C4359">
        <v>16</v>
      </c>
      <c r="D4359" t="s">
        <v>33</v>
      </c>
      <c r="E4359" t="s">
        <v>718</v>
      </c>
      <c r="F4359" s="1">
        <v>5.5312500000000006E-3</v>
      </c>
      <c r="G4359">
        <f>_xlfn.XLOOKUP($A4359,Product_pricing!$B:$B,Product_pricing!$C:$C)</f>
        <v>40</v>
      </c>
      <c r="H4359">
        <f t="shared" si="204"/>
        <v>168</v>
      </c>
      <c r="I4359" s="10">
        <f t="shared" si="205"/>
        <v>0.14824961415831844</v>
      </c>
      <c r="J4359" t="str">
        <f>_xlfn.XLOOKUP(A4359,Product_Details!$A:$A,Product_Details!$G:$G,"mens")</f>
        <v>Mens</v>
      </c>
      <c r="K4359">
        <f t="shared" si="206"/>
        <v>1890</v>
      </c>
    </row>
    <row r="4360" spans="1:11" ht="15">
      <c r="A4360" t="s">
        <v>41</v>
      </c>
      <c r="B4360">
        <v>2</v>
      </c>
      <c r="C4360">
        <v>16</v>
      </c>
      <c r="D4360" t="s">
        <v>33</v>
      </c>
      <c r="E4360" t="s">
        <v>718</v>
      </c>
      <c r="F4360" s="1">
        <v>5.5312500000000006E-3</v>
      </c>
      <c r="G4360">
        <f>_xlfn.XLOOKUP($A4360,Product_pricing!$B:$B,Product_pricing!$C:$C)</f>
        <v>10</v>
      </c>
      <c r="H4360">
        <f t="shared" si="204"/>
        <v>16.8</v>
      </c>
      <c r="I4360" s="10">
        <f t="shared" si="205"/>
        <v>1.4824961415831846E-2</v>
      </c>
      <c r="J4360" t="str">
        <f>_xlfn.XLOOKUP(A4360,Product_Details!$A:$A,Product_Details!$G:$G,"mens")</f>
        <v>Mens</v>
      </c>
      <c r="K4360">
        <f t="shared" si="206"/>
        <v>1890</v>
      </c>
    </row>
    <row r="4361" spans="1:11" ht="15">
      <c r="A4361" t="s">
        <v>32</v>
      </c>
      <c r="B4361">
        <v>4</v>
      </c>
      <c r="C4361">
        <v>16</v>
      </c>
      <c r="D4361" t="s">
        <v>33</v>
      </c>
      <c r="E4361" t="s">
        <v>718</v>
      </c>
      <c r="F4361" s="1">
        <v>5.5312500000000006E-3</v>
      </c>
      <c r="G4361">
        <f>_xlfn.XLOOKUP($A4361,Product_pricing!$B:$B,Product_pricing!$C:$C)</f>
        <v>36</v>
      </c>
      <c r="H4361">
        <f t="shared" si="204"/>
        <v>120.96</v>
      </c>
      <c r="I4361" s="10">
        <f t="shared" si="205"/>
        <v>0.10673972219398929</v>
      </c>
      <c r="J4361" t="str">
        <f>_xlfn.XLOOKUP(A4361,Product_Details!$A:$A,Product_Details!$G:$G,"mens")</f>
        <v>Mens</v>
      </c>
      <c r="K4361">
        <f t="shared" si="206"/>
        <v>1890</v>
      </c>
    </row>
    <row r="4362" spans="1:11" ht="15">
      <c r="A4362" t="s">
        <v>27</v>
      </c>
      <c r="B4362">
        <v>4</v>
      </c>
      <c r="C4362">
        <v>16</v>
      </c>
      <c r="D4362" t="s">
        <v>33</v>
      </c>
      <c r="E4362" t="s">
        <v>718</v>
      </c>
      <c r="F4362" s="1">
        <v>5.5312500000000006E-3</v>
      </c>
      <c r="G4362">
        <f>_xlfn.XLOOKUP($A4362,Product_pricing!$B:$B,Product_pricing!$C:$C)</f>
        <v>29</v>
      </c>
      <c r="H4362">
        <f t="shared" si="204"/>
        <v>97.44</v>
      </c>
      <c r="I4362" s="10">
        <f t="shared" si="205"/>
        <v>8.5984776211824709E-2</v>
      </c>
      <c r="J4362" t="str">
        <f>_xlfn.XLOOKUP(A4362,Product_Details!$A:$A,Product_Details!$G:$G,"mens")</f>
        <v>Mens</v>
      </c>
      <c r="K4362">
        <f t="shared" si="206"/>
        <v>1890</v>
      </c>
    </row>
    <row r="4363" spans="1:11" ht="15">
      <c r="A4363" t="s">
        <v>29</v>
      </c>
      <c r="B4363">
        <v>5</v>
      </c>
      <c r="C4363">
        <v>4</v>
      </c>
      <c r="D4363" t="s">
        <v>23</v>
      </c>
      <c r="E4363" t="s">
        <v>719</v>
      </c>
      <c r="F4363" s="1">
        <v>1.0612268518518519E-2</v>
      </c>
      <c r="G4363">
        <f>_xlfn.XLOOKUP($A4363,Product_pricing!$B:$B,Product_pricing!$C:$C)</f>
        <v>10</v>
      </c>
      <c r="H4363">
        <f t="shared" si="204"/>
        <v>48</v>
      </c>
      <c r="I4363" s="10">
        <f t="shared" si="205"/>
        <v>4.2357032616662418E-2</v>
      </c>
      <c r="J4363" t="str">
        <f>_xlfn.XLOOKUP(A4363,Product_Details!$A:$A,Product_Details!$G:$G,"mens")</f>
        <v>Womens</v>
      </c>
      <c r="K4363">
        <f t="shared" si="206"/>
        <v>1883.75</v>
      </c>
    </row>
    <row r="4364" spans="1:11" ht="15">
      <c r="A4364" t="s">
        <v>36</v>
      </c>
      <c r="B4364">
        <v>1</v>
      </c>
      <c r="C4364">
        <v>4</v>
      </c>
      <c r="D4364" t="s">
        <v>23</v>
      </c>
      <c r="E4364" t="s">
        <v>719</v>
      </c>
      <c r="F4364" s="1">
        <v>1.0612268518518519E-2</v>
      </c>
      <c r="G4364">
        <f>_xlfn.XLOOKUP($A4364,Product_pricing!$B:$B,Product_pricing!$C:$C)</f>
        <v>23</v>
      </c>
      <c r="H4364">
        <f t="shared" si="204"/>
        <v>22.08</v>
      </c>
      <c r="I4364" s="10">
        <f t="shared" si="205"/>
        <v>1.948423500366471E-2</v>
      </c>
      <c r="J4364" t="str">
        <f>_xlfn.XLOOKUP(A4364,Product_Details!$A:$A,Product_Details!$G:$G,"mens")</f>
        <v>Womens</v>
      </c>
      <c r="K4364">
        <f t="shared" si="206"/>
        <v>1883.75</v>
      </c>
    </row>
    <row r="4365" spans="1:11" ht="15">
      <c r="A4365" t="s">
        <v>30</v>
      </c>
      <c r="B4365">
        <v>3</v>
      </c>
      <c r="C4365">
        <v>4</v>
      </c>
      <c r="D4365" t="s">
        <v>23</v>
      </c>
      <c r="E4365" t="s">
        <v>719</v>
      </c>
      <c r="F4365" s="1">
        <v>1.0612268518518519E-2</v>
      </c>
      <c r="G4365">
        <f>_xlfn.XLOOKUP($A4365,Product_pricing!$B:$B,Product_pricing!$C:$C)</f>
        <v>19</v>
      </c>
      <c r="H4365">
        <f t="shared" si="204"/>
        <v>54.72</v>
      </c>
      <c r="I4365" s="10">
        <f t="shared" si="205"/>
        <v>4.8287017182995155E-2</v>
      </c>
      <c r="J4365" t="str">
        <f>_xlfn.XLOOKUP(A4365,Product_Details!$A:$A,Product_Details!$G:$G,"mens")</f>
        <v>Womens</v>
      </c>
      <c r="K4365">
        <f t="shared" si="206"/>
        <v>1883.75</v>
      </c>
    </row>
    <row r="4366" spans="1:11" ht="15">
      <c r="A4366" t="s">
        <v>38</v>
      </c>
      <c r="B4366">
        <v>5</v>
      </c>
      <c r="C4366">
        <v>4</v>
      </c>
      <c r="D4366" t="s">
        <v>23</v>
      </c>
      <c r="E4366" t="s">
        <v>719</v>
      </c>
      <c r="F4366" s="1">
        <v>1.0612268518518519E-2</v>
      </c>
      <c r="G4366">
        <f>_xlfn.XLOOKUP($A4366,Product_pricing!$B:$B,Product_pricing!$C:$C)</f>
        <v>54</v>
      </c>
      <c r="H4366">
        <f t="shared" si="204"/>
        <v>259.2</v>
      </c>
      <c r="I4366" s="10">
        <f t="shared" si="205"/>
        <v>0.22872797612997706</v>
      </c>
      <c r="J4366" t="str">
        <f>_xlfn.XLOOKUP(A4366,Product_Details!$A:$A,Product_Details!$G:$G,"mens")</f>
        <v>Womens</v>
      </c>
      <c r="K4366">
        <f t="shared" si="206"/>
        <v>1883.75</v>
      </c>
    </row>
    <row r="4367" spans="1:11" ht="15">
      <c r="A4367" t="s">
        <v>25</v>
      </c>
      <c r="B4367">
        <v>2</v>
      </c>
      <c r="C4367">
        <v>4</v>
      </c>
      <c r="D4367" t="s">
        <v>23</v>
      </c>
      <c r="E4367" t="s">
        <v>719</v>
      </c>
      <c r="F4367" s="1">
        <v>1.0612268518518519E-2</v>
      </c>
      <c r="G4367">
        <f>_xlfn.XLOOKUP($A4367,Product_pricing!$B:$B,Product_pricing!$C:$C)</f>
        <v>40</v>
      </c>
      <c r="H4367">
        <f t="shared" si="204"/>
        <v>76.8</v>
      </c>
      <c r="I4367" s="10">
        <f t="shared" si="205"/>
        <v>6.7771252186659858E-2</v>
      </c>
      <c r="J4367" t="str">
        <f>_xlfn.XLOOKUP(A4367,Product_Details!$A:$A,Product_Details!$G:$G,"mens")</f>
        <v>Mens</v>
      </c>
      <c r="K4367">
        <f t="shared" si="206"/>
        <v>2520</v>
      </c>
    </row>
    <row r="4368" spans="1:11" ht="15">
      <c r="A4368" t="s">
        <v>41</v>
      </c>
      <c r="B4368">
        <v>4</v>
      </c>
      <c r="C4368">
        <v>4</v>
      </c>
      <c r="D4368" t="s">
        <v>23</v>
      </c>
      <c r="E4368" t="s">
        <v>719</v>
      </c>
      <c r="F4368" s="1">
        <v>1.0612268518518519E-2</v>
      </c>
      <c r="G4368">
        <f>_xlfn.XLOOKUP($A4368,Product_pricing!$B:$B,Product_pricing!$C:$C)</f>
        <v>10</v>
      </c>
      <c r="H4368">
        <f t="shared" si="204"/>
        <v>38.4</v>
      </c>
      <c r="I4368" s="10">
        <f t="shared" si="205"/>
        <v>3.3885626093329929E-2</v>
      </c>
      <c r="J4368" t="str">
        <f>_xlfn.XLOOKUP(A4368,Product_Details!$A:$A,Product_Details!$G:$G,"mens")</f>
        <v>Mens</v>
      </c>
      <c r="K4368">
        <f t="shared" si="206"/>
        <v>2520</v>
      </c>
    </row>
    <row r="4369" spans="1:11" ht="15">
      <c r="A4369" t="s">
        <v>31</v>
      </c>
      <c r="B4369">
        <v>4</v>
      </c>
      <c r="C4369">
        <v>4</v>
      </c>
      <c r="D4369" t="s">
        <v>23</v>
      </c>
      <c r="E4369" t="s">
        <v>719</v>
      </c>
      <c r="F4369" s="1">
        <v>1.0612268518518519E-2</v>
      </c>
      <c r="G4369">
        <f>_xlfn.XLOOKUP($A4369,Product_pricing!$B:$B,Product_pricing!$C:$C)</f>
        <v>57</v>
      </c>
      <c r="H4369">
        <f t="shared" si="204"/>
        <v>218.88</v>
      </c>
      <c r="I4369" s="10">
        <f t="shared" si="205"/>
        <v>0.19314806873198062</v>
      </c>
      <c r="J4369" t="str">
        <f>_xlfn.XLOOKUP(A4369,Product_Details!$A:$A,Product_Details!$G:$G,"mens")</f>
        <v>Mens</v>
      </c>
      <c r="K4369">
        <f t="shared" si="206"/>
        <v>2520</v>
      </c>
    </row>
    <row r="4370" spans="1:11" ht="15">
      <c r="A4370" t="s">
        <v>22</v>
      </c>
      <c r="B4370">
        <v>3</v>
      </c>
      <c r="C4370">
        <v>16</v>
      </c>
      <c r="D4370" t="s">
        <v>33</v>
      </c>
      <c r="E4370" t="s">
        <v>720</v>
      </c>
      <c r="F4370" s="1">
        <v>2.8912037037037036E-3</v>
      </c>
      <c r="G4370">
        <f>_xlfn.XLOOKUP($A4370,Product_pricing!$B:$B,Product_pricing!$C:$C)</f>
        <v>13</v>
      </c>
      <c r="H4370">
        <f t="shared" si="204"/>
        <v>32.76</v>
      </c>
      <c r="I4370" s="10">
        <f t="shared" si="205"/>
        <v>2.8908674760872097E-2</v>
      </c>
      <c r="J4370" t="str">
        <f>_xlfn.XLOOKUP(A4370,Product_Details!$A:$A,Product_Details!$G:$G,"mens")</f>
        <v>Womens</v>
      </c>
      <c r="K4370">
        <f t="shared" si="206"/>
        <v>2511.6666666666665</v>
      </c>
    </row>
    <row r="4371" spans="1:11" ht="15">
      <c r="A4371" t="s">
        <v>35</v>
      </c>
      <c r="B4371">
        <v>1</v>
      </c>
      <c r="C4371">
        <v>16</v>
      </c>
      <c r="D4371" t="s">
        <v>33</v>
      </c>
      <c r="E4371" t="s">
        <v>720</v>
      </c>
      <c r="F4371" s="1">
        <v>2.8912037037037036E-3</v>
      </c>
      <c r="G4371">
        <f>_xlfn.XLOOKUP($A4371,Product_pricing!$B:$B,Product_pricing!$C:$C)</f>
        <v>32</v>
      </c>
      <c r="H4371">
        <f t="shared" si="204"/>
        <v>26.88</v>
      </c>
      <c r="I4371" s="10">
        <f t="shared" si="205"/>
        <v>2.3719938265330955E-2</v>
      </c>
      <c r="J4371" t="str">
        <f>_xlfn.XLOOKUP(A4371,Product_Details!$A:$A,Product_Details!$G:$G,"mens")</f>
        <v>Womens</v>
      </c>
      <c r="K4371">
        <f t="shared" si="206"/>
        <v>2511.6666666666665</v>
      </c>
    </row>
    <row r="4372" spans="1:11" ht="15">
      <c r="A4372" t="s">
        <v>36</v>
      </c>
      <c r="B4372">
        <v>4</v>
      </c>
      <c r="C4372">
        <v>16</v>
      </c>
      <c r="D4372" t="s">
        <v>33</v>
      </c>
      <c r="E4372" t="s">
        <v>720</v>
      </c>
      <c r="F4372" s="1">
        <v>2.8912037037037036E-3</v>
      </c>
      <c r="G4372">
        <f>_xlfn.XLOOKUP($A4372,Product_pricing!$B:$B,Product_pricing!$C:$C)</f>
        <v>23</v>
      </c>
      <c r="H4372">
        <f t="shared" si="204"/>
        <v>77.28</v>
      </c>
      <c r="I4372" s="10">
        <f t="shared" si="205"/>
        <v>6.8194822512826492E-2</v>
      </c>
      <c r="J4372" t="str">
        <f>_xlfn.XLOOKUP(A4372,Product_Details!$A:$A,Product_Details!$G:$G,"mens")</f>
        <v>Womens</v>
      </c>
      <c r="K4372">
        <f t="shared" si="206"/>
        <v>2511.6666666666665</v>
      </c>
    </row>
    <row r="4373" spans="1:11" ht="15">
      <c r="A4373" t="s">
        <v>27</v>
      </c>
      <c r="B4373">
        <v>5</v>
      </c>
      <c r="C4373">
        <v>16</v>
      </c>
      <c r="D4373" t="s">
        <v>33</v>
      </c>
      <c r="E4373" t="s">
        <v>720</v>
      </c>
      <c r="F4373" s="1">
        <v>2.8912037037037036E-3</v>
      </c>
      <c r="G4373">
        <f>_xlfn.XLOOKUP($A4373,Product_pricing!$B:$B,Product_pricing!$C:$C)</f>
        <v>29</v>
      </c>
      <c r="H4373">
        <f t="shared" si="204"/>
        <v>121.8</v>
      </c>
      <c r="I4373" s="10">
        <f t="shared" si="205"/>
        <v>0.10748097026478089</v>
      </c>
      <c r="J4373" t="str">
        <f>_xlfn.XLOOKUP(A4373,Product_Details!$A:$A,Product_Details!$G:$G,"mens")</f>
        <v>Mens</v>
      </c>
      <c r="K4373">
        <f t="shared" si="206"/>
        <v>7560</v>
      </c>
    </row>
    <row r="4374" spans="1:11" ht="15">
      <c r="A4374" t="s">
        <v>22</v>
      </c>
      <c r="B4374">
        <v>5</v>
      </c>
      <c r="C4374">
        <v>12</v>
      </c>
      <c r="D4374" t="s">
        <v>23</v>
      </c>
      <c r="E4374" t="s">
        <v>721</v>
      </c>
      <c r="F4374" s="1">
        <v>4.9490740740740745E-3</v>
      </c>
      <c r="G4374">
        <f>_xlfn.XLOOKUP($A4374,Product_pricing!$B:$B,Product_pricing!$C:$C)</f>
        <v>13</v>
      </c>
      <c r="H4374">
        <f t="shared" si="204"/>
        <v>57.2</v>
      </c>
      <c r="I4374" s="10">
        <f t="shared" si="205"/>
        <v>5.0475463868189387E-2</v>
      </c>
      <c r="J4374" t="str">
        <f>_xlfn.XLOOKUP(A4374,Product_Details!$A:$A,Product_Details!$G:$G,"mens")</f>
        <v>Womens</v>
      </c>
      <c r="K4374">
        <f t="shared" si="206"/>
        <v>1883.75</v>
      </c>
    </row>
    <row r="4375" spans="1:11" ht="15">
      <c r="A4375" t="s">
        <v>35</v>
      </c>
      <c r="B4375">
        <v>2</v>
      </c>
      <c r="C4375">
        <v>12</v>
      </c>
      <c r="D4375" t="s">
        <v>23</v>
      </c>
      <c r="E4375" t="s">
        <v>721</v>
      </c>
      <c r="F4375" s="1">
        <v>4.9490740740740745E-3</v>
      </c>
      <c r="G4375">
        <f>_xlfn.XLOOKUP($A4375,Product_pricing!$B:$B,Product_pricing!$C:$C)</f>
        <v>32</v>
      </c>
      <c r="H4375">
        <f t="shared" si="204"/>
        <v>56.32</v>
      </c>
      <c r="I4375" s="10">
        <f t="shared" si="205"/>
        <v>4.9698918270217232E-2</v>
      </c>
      <c r="J4375" t="str">
        <f>_xlfn.XLOOKUP(A4375,Product_Details!$A:$A,Product_Details!$G:$G,"mens")</f>
        <v>Womens</v>
      </c>
      <c r="K4375">
        <f t="shared" si="206"/>
        <v>1883.75</v>
      </c>
    </row>
    <row r="4376" spans="1:11" ht="15">
      <c r="A4376" t="s">
        <v>36</v>
      </c>
      <c r="B4376">
        <v>3</v>
      </c>
      <c r="C4376">
        <v>12</v>
      </c>
      <c r="D4376" t="s">
        <v>23</v>
      </c>
      <c r="E4376" t="s">
        <v>721</v>
      </c>
      <c r="F4376" s="1">
        <v>4.9490740740740745E-3</v>
      </c>
      <c r="G4376">
        <f>_xlfn.XLOOKUP($A4376,Product_pricing!$B:$B,Product_pricing!$C:$C)</f>
        <v>23</v>
      </c>
      <c r="H4376">
        <f t="shared" si="204"/>
        <v>60.72</v>
      </c>
      <c r="I4376" s="10">
        <f t="shared" si="205"/>
        <v>5.3581646260077956E-2</v>
      </c>
      <c r="J4376" t="str">
        <f>_xlfn.XLOOKUP(A4376,Product_Details!$A:$A,Product_Details!$G:$G,"mens")</f>
        <v>Womens</v>
      </c>
      <c r="K4376">
        <f t="shared" si="206"/>
        <v>1883.75</v>
      </c>
    </row>
    <row r="4377" spans="1:11" ht="15">
      <c r="A4377" t="s">
        <v>38</v>
      </c>
      <c r="B4377">
        <v>5</v>
      </c>
      <c r="C4377">
        <v>12</v>
      </c>
      <c r="D4377" t="s">
        <v>23</v>
      </c>
      <c r="E4377" t="s">
        <v>721</v>
      </c>
      <c r="F4377" s="1">
        <v>4.9490740740740745E-3</v>
      </c>
      <c r="G4377">
        <f>_xlfn.XLOOKUP($A4377,Product_pricing!$B:$B,Product_pricing!$C:$C)</f>
        <v>54</v>
      </c>
      <c r="H4377">
        <f t="shared" si="204"/>
        <v>237.6</v>
      </c>
      <c r="I4377" s="10">
        <f t="shared" si="205"/>
        <v>0.20966731145247897</v>
      </c>
      <c r="J4377" t="str">
        <f>_xlfn.XLOOKUP(A4377,Product_Details!$A:$A,Product_Details!$G:$G,"mens")</f>
        <v>Womens</v>
      </c>
      <c r="K4377">
        <f t="shared" si="206"/>
        <v>1883.75</v>
      </c>
    </row>
    <row r="4378" spans="1:11" ht="15">
      <c r="A4378" t="s">
        <v>41</v>
      </c>
      <c r="B4378">
        <v>5</v>
      </c>
      <c r="C4378">
        <v>12</v>
      </c>
      <c r="D4378" t="s">
        <v>23</v>
      </c>
      <c r="E4378" t="s">
        <v>721</v>
      </c>
      <c r="F4378" s="1">
        <v>4.9490740740740745E-3</v>
      </c>
      <c r="G4378">
        <f>_xlfn.XLOOKUP($A4378,Product_pricing!$B:$B,Product_pricing!$C:$C)</f>
        <v>10</v>
      </c>
      <c r="H4378">
        <f t="shared" si="204"/>
        <v>44</v>
      </c>
      <c r="I4378" s="10">
        <f t="shared" si="205"/>
        <v>3.8827279898607216E-2</v>
      </c>
      <c r="J4378" t="str">
        <f>_xlfn.XLOOKUP(A4378,Product_Details!$A:$A,Product_Details!$G:$G,"mens")</f>
        <v>Mens</v>
      </c>
      <c r="K4378">
        <f t="shared" si="206"/>
        <v>7560</v>
      </c>
    </row>
    <row r="4379" spans="1:11" ht="15">
      <c r="A4379" t="s">
        <v>25</v>
      </c>
      <c r="B4379">
        <v>1</v>
      </c>
      <c r="C4379">
        <v>18</v>
      </c>
      <c r="D4379" t="s">
        <v>23</v>
      </c>
      <c r="E4379">
        <v>151385</v>
      </c>
      <c r="F4379" s="1">
        <v>2.3530092592592592E-2</v>
      </c>
      <c r="G4379">
        <f>_xlfn.XLOOKUP($A4379,Product_pricing!$B:$B,Product_pricing!$C:$C)</f>
        <v>40</v>
      </c>
      <c r="H4379">
        <f t="shared" si="204"/>
        <v>32.800000000000004</v>
      </c>
      <c r="I4379" s="10">
        <f t="shared" si="205"/>
        <v>2.8943972288052656E-2</v>
      </c>
      <c r="J4379" t="str">
        <f>_xlfn.XLOOKUP(A4379,Product_Details!$A:$A,Product_Details!$G:$G,"mens")</f>
        <v>Mens</v>
      </c>
      <c r="K4379">
        <f t="shared" si="206"/>
        <v>7560</v>
      </c>
    </row>
    <row r="4380" spans="1:11" ht="15">
      <c r="A4380" t="s">
        <v>22</v>
      </c>
      <c r="B4380">
        <v>3</v>
      </c>
      <c r="C4380">
        <v>7</v>
      </c>
      <c r="D4380" t="s">
        <v>33</v>
      </c>
      <c r="E4380" t="s">
        <v>722</v>
      </c>
      <c r="F4380" s="1">
        <v>4.3344907407407403E-3</v>
      </c>
      <c r="G4380">
        <f>_xlfn.XLOOKUP($A4380,Product_pricing!$B:$B,Product_pricing!$C:$C)</f>
        <v>13</v>
      </c>
      <c r="H4380">
        <f t="shared" si="204"/>
        <v>36.269999999999996</v>
      </c>
      <c r="I4380" s="10">
        <f t="shared" si="205"/>
        <v>3.2006032770965531E-2</v>
      </c>
      <c r="J4380" t="str">
        <f>_xlfn.XLOOKUP(A4380,Product_Details!$A:$A,Product_Details!$G:$G,"mens")</f>
        <v>Womens</v>
      </c>
      <c r="K4380">
        <f t="shared" si="206"/>
        <v>1255.8333333333333</v>
      </c>
    </row>
    <row r="4381" spans="1:11" ht="15">
      <c r="A4381" t="s">
        <v>35</v>
      </c>
      <c r="B4381">
        <v>4</v>
      </c>
      <c r="C4381">
        <v>7</v>
      </c>
      <c r="D4381" t="s">
        <v>33</v>
      </c>
      <c r="E4381" t="s">
        <v>722</v>
      </c>
      <c r="F4381" s="1">
        <v>4.3344907407407403E-3</v>
      </c>
      <c r="G4381">
        <f>_xlfn.XLOOKUP($A4381,Product_pricing!$B:$B,Product_pricing!$C:$C)</f>
        <v>32</v>
      </c>
      <c r="H4381">
        <f t="shared" si="204"/>
        <v>119.03999999999999</v>
      </c>
      <c r="I4381" s="10">
        <f t="shared" si="205"/>
        <v>0.1050454408893228</v>
      </c>
      <c r="J4381" t="str">
        <f>_xlfn.XLOOKUP(A4381,Product_Details!$A:$A,Product_Details!$G:$G,"mens")</f>
        <v>Womens</v>
      </c>
      <c r="K4381">
        <f t="shared" si="206"/>
        <v>1255.8333333333333</v>
      </c>
    </row>
    <row r="4382" spans="1:11" ht="15">
      <c r="A4382" t="s">
        <v>29</v>
      </c>
      <c r="B4382">
        <v>2</v>
      </c>
      <c r="C4382">
        <v>7</v>
      </c>
      <c r="D4382" t="s">
        <v>33</v>
      </c>
      <c r="E4382" t="s">
        <v>722</v>
      </c>
      <c r="F4382" s="1">
        <v>4.3344907407407403E-3</v>
      </c>
      <c r="G4382">
        <f>_xlfn.XLOOKUP($A4382,Product_pricing!$B:$B,Product_pricing!$C:$C)</f>
        <v>10</v>
      </c>
      <c r="H4382">
        <f t="shared" si="204"/>
        <v>18.599999999999998</v>
      </c>
      <c r="I4382" s="10">
        <f t="shared" si="205"/>
        <v>1.6413350138956683E-2</v>
      </c>
      <c r="J4382" t="str">
        <f>_xlfn.XLOOKUP(A4382,Product_Details!$A:$A,Product_Details!$G:$G,"mens")</f>
        <v>Womens</v>
      </c>
      <c r="K4382">
        <f t="shared" si="206"/>
        <v>1255.8333333333333</v>
      </c>
    </row>
    <row r="4383" spans="1:11" ht="15">
      <c r="A4383" t="s">
        <v>36</v>
      </c>
      <c r="B4383">
        <v>3</v>
      </c>
      <c r="C4383">
        <v>7</v>
      </c>
      <c r="D4383" t="s">
        <v>33</v>
      </c>
      <c r="E4383" t="s">
        <v>722</v>
      </c>
      <c r="F4383" s="1">
        <v>4.3344907407407403E-3</v>
      </c>
      <c r="G4383">
        <f>_xlfn.XLOOKUP($A4383,Product_pricing!$B:$B,Product_pricing!$C:$C)</f>
        <v>23</v>
      </c>
      <c r="H4383">
        <f t="shared" si="204"/>
        <v>64.17</v>
      </c>
      <c r="I4383" s="10">
        <f t="shared" si="205"/>
        <v>5.6626057979400568E-2</v>
      </c>
      <c r="J4383" t="str">
        <f>_xlfn.XLOOKUP(A4383,Product_Details!$A:$A,Product_Details!$G:$G,"mens")</f>
        <v>Womens</v>
      </c>
      <c r="K4383">
        <f t="shared" si="206"/>
        <v>1255.8333333333333</v>
      </c>
    </row>
    <row r="4384" spans="1:11" ht="15">
      <c r="A4384" t="s">
        <v>30</v>
      </c>
      <c r="B4384">
        <v>2</v>
      </c>
      <c r="C4384">
        <v>7</v>
      </c>
      <c r="D4384" t="s">
        <v>33</v>
      </c>
      <c r="E4384" t="s">
        <v>722</v>
      </c>
      <c r="F4384" s="1">
        <v>4.3344907407407403E-3</v>
      </c>
      <c r="G4384">
        <f>_xlfn.XLOOKUP($A4384,Product_pricing!$B:$B,Product_pricing!$C:$C)</f>
        <v>19</v>
      </c>
      <c r="H4384">
        <f t="shared" si="204"/>
        <v>35.339999999999996</v>
      </c>
      <c r="I4384" s="10">
        <f t="shared" si="205"/>
        <v>3.1185365264017703E-2</v>
      </c>
      <c r="J4384" t="str">
        <f>_xlfn.XLOOKUP(A4384,Product_Details!$A:$A,Product_Details!$G:$G,"mens")</f>
        <v>Womens</v>
      </c>
      <c r="K4384">
        <f t="shared" si="206"/>
        <v>1255.8333333333333</v>
      </c>
    </row>
    <row r="4385" spans="1:11" ht="15">
      <c r="A4385" t="s">
        <v>38</v>
      </c>
      <c r="B4385">
        <v>2</v>
      </c>
      <c r="C4385">
        <v>7</v>
      </c>
      <c r="D4385" t="s">
        <v>33</v>
      </c>
      <c r="E4385" t="s">
        <v>722</v>
      </c>
      <c r="F4385" s="1">
        <v>4.3344907407407403E-3</v>
      </c>
      <c r="G4385">
        <f>_xlfn.XLOOKUP($A4385,Product_pricing!$B:$B,Product_pricing!$C:$C)</f>
        <v>54</v>
      </c>
      <c r="H4385">
        <f t="shared" si="204"/>
        <v>100.44</v>
      </c>
      <c r="I4385" s="10">
        <f t="shared" si="205"/>
        <v>8.8632090750366099E-2</v>
      </c>
      <c r="J4385" t="str">
        <f>_xlfn.XLOOKUP(A4385,Product_Details!$A:$A,Product_Details!$G:$G,"mens")</f>
        <v>Womens</v>
      </c>
      <c r="K4385">
        <f t="shared" si="206"/>
        <v>1255.8333333333333</v>
      </c>
    </row>
    <row r="4386" spans="1:11" ht="15">
      <c r="A4386" t="s">
        <v>26</v>
      </c>
      <c r="B4386">
        <v>1</v>
      </c>
      <c r="C4386">
        <v>7</v>
      </c>
      <c r="D4386" t="s">
        <v>33</v>
      </c>
      <c r="E4386" t="s">
        <v>722</v>
      </c>
      <c r="F4386" s="1">
        <v>4.3344907407407403E-3</v>
      </c>
      <c r="G4386">
        <f>_xlfn.XLOOKUP($A4386,Product_pricing!$B:$B,Product_pricing!$C:$C)</f>
        <v>17</v>
      </c>
      <c r="H4386">
        <f t="shared" si="204"/>
        <v>15.809999999999999</v>
      </c>
      <c r="I4386" s="10">
        <f t="shared" si="205"/>
        <v>1.3951347618113183E-2</v>
      </c>
      <c r="J4386" t="str">
        <f>_xlfn.XLOOKUP(A4386,Product_Details!$A:$A,Product_Details!$G:$G,"mens")</f>
        <v>Mens</v>
      </c>
      <c r="K4386">
        <f t="shared" si="206"/>
        <v>3780</v>
      </c>
    </row>
    <row r="4387" spans="1:11" ht="15">
      <c r="A4387" t="s">
        <v>27</v>
      </c>
      <c r="B4387">
        <v>2</v>
      </c>
      <c r="C4387">
        <v>7</v>
      </c>
      <c r="D4387" t="s">
        <v>33</v>
      </c>
      <c r="E4387" t="s">
        <v>722</v>
      </c>
      <c r="F4387" s="1">
        <v>4.3344907407407403E-3</v>
      </c>
      <c r="G4387">
        <f>_xlfn.XLOOKUP($A4387,Product_pricing!$B:$B,Product_pricing!$C:$C)</f>
        <v>29</v>
      </c>
      <c r="H4387">
        <f t="shared" si="204"/>
        <v>53.94</v>
      </c>
      <c r="I4387" s="10">
        <f t="shared" si="205"/>
        <v>4.759871540297439E-2</v>
      </c>
      <c r="J4387" t="str">
        <f>_xlfn.XLOOKUP(A4387,Product_Details!$A:$A,Product_Details!$G:$G,"mens")</f>
        <v>Mens</v>
      </c>
      <c r="K4387">
        <f t="shared" si="206"/>
        <v>3780</v>
      </c>
    </row>
    <row r="4388" spans="1:11" ht="15">
      <c r="A4388" t="s">
        <v>22</v>
      </c>
      <c r="B4388">
        <v>2</v>
      </c>
      <c r="C4388">
        <v>5</v>
      </c>
      <c r="D4388" t="s">
        <v>33</v>
      </c>
      <c r="E4388" t="s">
        <v>723</v>
      </c>
      <c r="F4388" s="1">
        <v>3.6784722222222226E-2</v>
      </c>
      <c r="G4388">
        <f>_xlfn.XLOOKUP($A4388,Product_pricing!$B:$B,Product_pricing!$C:$C)</f>
        <v>13</v>
      </c>
      <c r="H4388">
        <f t="shared" si="204"/>
        <v>24.7</v>
      </c>
      <c r="I4388" s="10">
        <f t="shared" si="205"/>
        <v>2.1796223033990869E-2</v>
      </c>
      <c r="J4388" t="str">
        <f>_xlfn.XLOOKUP(A4388,Product_Details!$A:$A,Product_Details!$G:$G,"mens")</f>
        <v>Womens</v>
      </c>
      <c r="K4388">
        <f t="shared" si="206"/>
        <v>3767.5</v>
      </c>
    </row>
    <row r="4389" spans="1:11" ht="15">
      <c r="A4389" t="s">
        <v>30</v>
      </c>
      <c r="B4389">
        <v>4</v>
      </c>
      <c r="C4389">
        <v>5</v>
      </c>
      <c r="D4389" t="s">
        <v>33</v>
      </c>
      <c r="E4389" t="s">
        <v>723</v>
      </c>
      <c r="F4389" s="1">
        <v>3.6784722222222226E-2</v>
      </c>
      <c r="G4389">
        <f>_xlfn.XLOOKUP($A4389,Product_pricing!$B:$B,Product_pricing!$C:$C)</f>
        <v>19</v>
      </c>
      <c r="H4389">
        <f t="shared" si="204"/>
        <v>72.2</v>
      </c>
      <c r="I4389" s="10">
        <f t="shared" si="205"/>
        <v>6.3712036560896385E-2</v>
      </c>
      <c r="J4389" t="str">
        <f>_xlfn.XLOOKUP(A4389,Product_Details!$A:$A,Product_Details!$G:$G,"mens")</f>
        <v>Womens</v>
      </c>
      <c r="K4389">
        <f t="shared" si="206"/>
        <v>3767.5</v>
      </c>
    </row>
    <row r="4390" spans="1:11" ht="15">
      <c r="A4390" t="s">
        <v>25</v>
      </c>
      <c r="B4390">
        <v>3</v>
      </c>
      <c r="C4390">
        <v>5</v>
      </c>
      <c r="D4390" t="s">
        <v>33</v>
      </c>
      <c r="E4390" t="s">
        <v>723</v>
      </c>
      <c r="F4390" s="1">
        <v>3.6784722222222226E-2</v>
      </c>
      <c r="G4390">
        <f>_xlfn.XLOOKUP($A4390,Product_pricing!$B:$B,Product_pricing!$C:$C)</f>
        <v>40</v>
      </c>
      <c r="H4390">
        <f t="shared" si="204"/>
        <v>114</v>
      </c>
      <c r="I4390" s="10">
        <f t="shared" si="205"/>
        <v>0.10059795246457323</v>
      </c>
      <c r="J4390" t="str">
        <f>_xlfn.XLOOKUP(A4390,Product_Details!$A:$A,Product_Details!$G:$G,"mens")</f>
        <v>Mens</v>
      </c>
      <c r="K4390">
        <f t="shared" si="206"/>
        <v>1512</v>
      </c>
    </row>
    <row r="4391" spans="1:11" ht="15">
      <c r="A4391" t="s">
        <v>41</v>
      </c>
      <c r="B4391">
        <v>1</v>
      </c>
      <c r="C4391">
        <v>5</v>
      </c>
      <c r="D4391" t="s">
        <v>33</v>
      </c>
      <c r="E4391" t="s">
        <v>723</v>
      </c>
      <c r="F4391" s="1">
        <v>3.6784722222222226E-2</v>
      </c>
      <c r="G4391">
        <f>_xlfn.XLOOKUP($A4391,Product_pricing!$B:$B,Product_pricing!$C:$C)</f>
        <v>10</v>
      </c>
      <c r="H4391">
        <f t="shared" si="204"/>
        <v>9.5</v>
      </c>
      <c r="I4391" s="10">
        <f t="shared" si="205"/>
        <v>8.3831627053811038E-3</v>
      </c>
      <c r="J4391" t="str">
        <f>_xlfn.XLOOKUP(A4391,Product_Details!$A:$A,Product_Details!$G:$G,"mens")</f>
        <v>Mens</v>
      </c>
      <c r="K4391">
        <f t="shared" si="206"/>
        <v>1512</v>
      </c>
    </row>
    <row r="4392" spans="1:11" ht="15">
      <c r="A4392" t="s">
        <v>31</v>
      </c>
      <c r="B4392">
        <v>3</v>
      </c>
      <c r="C4392">
        <v>5</v>
      </c>
      <c r="D4392" t="s">
        <v>33</v>
      </c>
      <c r="E4392" t="s">
        <v>723</v>
      </c>
      <c r="F4392" s="1">
        <v>3.6784722222222226E-2</v>
      </c>
      <c r="G4392">
        <f>_xlfn.XLOOKUP($A4392,Product_pricing!$B:$B,Product_pricing!$C:$C)</f>
        <v>57</v>
      </c>
      <c r="H4392">
        <f t="shared" si="204"/>
        <v>162.44999999999999</v>
      </c>
      <c r="I4392" s="10">
        <f t="shared" si="205"/>
        <v>0.14335208226201684</v>
      </c>
      <c r="J4392" t="str">
        <f>_xlfn.XLOOKUP(A4392,Product_Details!$A:$A,Product_Details!$G:$G,"mens")</f>
        <v>Mens</v>
      </c>
      <c r="K4392">
        <f t="shared" si="206"/>
        <v>1512</v>
      </c>
    </row>
    <row r="4393" spans="1:11" ht="15">
      <c r="A4393" t="s">
        <v>32</v>
      </c>
      <c r="B4393">
        <v>5</v>
      </c>
      <c r="C4393">
        <v>5</v>
      </c>
      <c r="D4393" t="s">
        <v>33</v>
      </c>
      <c r="E4393" t="s">
        <v>723</v>
      </c>
      <c r="F4393" s="1">
        <v>3.6784722222222226E-2</v>
      </c>
      <c r="G4393">
        <f>_xlfn.XLOOKUP($A4393,Product_pricing!$B:$B,Product_pricing!$C:$C)</f>
        <v>36</v>
      </c>
      <c r="H4393">
        <f t="shared" si="204"/>
        <v>171</v>
      </c>
      <c r="I4393" s="10">
        <f t="shared" si="205"/>
        <v>0.15089692869685986</v>
      </c>
      <c r="J4393" t="str">
        <f>_xlfn.XLOOKUP(A4393,Product_Details!$A:$A,Product_Details!$G:$G,"mens")</f>
        <v>Mens</v>
      </c>
      <c r="K4393">
        <f t="shared" si="206"/>
        <v>1512</v>
      </c>
    </row>
    <row r="4394" spans="1:11" ht="15">
      <c r="A4394" t="s">
        <v>27</v>
      </c>
      <c r="B4394">
        <v>5</v>
      </c>
      <c r="C4394">
        <v>5</v>
      </c>
      <c r="D4394" t="s">
        <v>33</v>
      </c>
      <c r="E4394" t="s">
        <v>723</v>
      </c>
      <c r="F4394" s="1">
        <v>3.6784722222222226E-2</v>
      </c>
      <c r="G4394">
        <f>_xlfn.XLOOKUP($A4394,Product_pricing!$B:$B,Product_pricing!$C:$C)</f>
        <v>29</v>
      </c>
      <c r="H4394">
        <f t="shared" si="204"/>
        <v>137.75</v>
      </c>
      <c r="I4394" s="10">
        <f t="shared" si="205"/>
        <v>0.12155585922802599</v>
      </c>
      <c r="J4394" t="str">
        <f>_xlfn.XLOOKUP(A4394,Product_Details!$A:$A,Product_Details!$G:$G,"mens")</f>
        <v>Mens</v>
      </c>
      <c r="K4394">
        <f t="shared" si="206"/>
        <v>1512</v>
      </c>
    </row>
    <row r="4395" spans="1:11" ht="15">
      <c r="A4395" t="s">
        <v>22</v>
      </c>
      <c r="B4395">
        <v>3</v>
      </c>
      <c r="C4395">
        <v>6</v>
      </c>
      <c r="D4395" t="s">
        <v>23</v>
      </c>
      <c r="E4395" t="s">
        <v>724</v>
      </c>
      <c r="F4395" s="1">
        <v>2.1002314814814817E-2</v>
      </c>
      <c r="G4395">
        <f>_xlfn.XLOOKUP($A4395,Product_pricing!$B:$B,Product_pricing!$C:$C)</f>
        <v>13</v>
      </c>
      <c r="H4395">
        <f t="shared" si="204"/>
        <v>36.659999999999997</v>
      </c>
      <c r="I4395" s="10">
        <f t="shared" si="205"/>
        <v>3.2350183660975917E-2</v>
      </c>
      <c r="J4395" t="str">
        <f>_xlfn.XLOOKUP(A4395,Product_Details!$A:$A,Product_Details!$G:$G,"mens")</f>
        <v>Womens</v>
      </c>
      <c r="K4395">
        <f t="shared" si="206"/>
        <v>1255.8333333333333</v>
      </c>
    </row>
    <row r="4396" spans="1:11" ht="15">
      <c r="A4396" t="s">
        <v>35</v>
      </c>
      <c r="B4396">
        <v>5</v>
      </c>
      <c r="C4396">
        <v>6</v>
      </c>
      <c r="D4396" t="s">
        <v>23</v>
      </c>
      <c r="E4396" t="s">
        <v>724</v>
      </c>
      <c r="F4396" s="1">
        <v>2.1002314814814817E-2</v>
      </c>
      <c r="G4396">
        <f>_xlfn.XLOOKUP($A4396,Product_pricing!$B:$B,Product_pricing!$C:$C)</f>
        <v>32</v>
      </c>
      <c r="H4396">
        <f t="shared" si="204"/>
        <v>150.39999999999998</v>
      </c>
      <c r="I4396" s="10">
        <f t="shared" si="205"/>
        <v>0.13271870219887555</v>
      </c>
      <c r="J4396" t="str">
        <f>_xlfn.XLOOKUP(A4396,Product_Details!$A:$A,Product_Details!$G:$G,"mens")</f>
        <v>Womens</v>
      </c>
      <c r="K4396">
        <f t="shared" si="206"/>
        <v>1255.8333333333333</v>
      </c>
    </row>
    <row r="4397" spans="1:11" ht="15">
      <c r="A4397" t="s">
        <v>29</v>
      </c>
      <c r="B4397">
        <v>2</v>
      </c>
      <c r="C4397">
        <v>6</v>
      </c>
      <c r="D4397" t="s">
        <v>23</v>
      </c>
      <c r="E4397" t="s">
        <v>724</v>
      </c>
      <c r="F4397" s="1">
        <v>2.1002314814814817E-2</v>
      </c>
      <c r="G4397">
        <f>_xlfn.XLOOKUP($A4397,Product_pricing!$B:$B,Product_pricing!$C:$C)</f>
        <v>10</v>
      </c>
      <c r="H4397">
        <f t="shared" si="204"/>
        <v>18.799999999999997</v>
      </c>
      <c r="I4397" s="10">
        <f t="shared" si="205"/>
        <v>1.6589837774859444E-2</v>
      </c>
      <c r="J4397" t="str">
        <f>_xlfn.XLOOKUP(A4397,Product_Details!$A:$A,Product_Details!$G:$G,"mens")</f>
        <v>Womens</v>
      </c>
      <c r="K4397">
        <f t="shared" si="206"/>
        <v>1255.8333333333333</v>
      </c>
    </row>
    <row r="4398" spans="1:11" ht="15">
      <c r="A4398" t="s">
        <v>36</v>
      </c>
      <c r="B4398">
        <v>4</v>
      </c>
      <c r="C4398">
        <v>6</v>
      </c>
      <c r="D4398" t="s">
        <v>23</v>
      </c>
      <c r="E4398" t="s">
        <v>724</v>
      </c>
      <c r="F4398" s="1">
        <v>2.1002314814814817E-2</v>
      </c>
      <c r="G4398">
        <f>_xlfn.XLOOKUP($A4398,Product_pricing!$B:$B,Product_pricing!$C:$C)</f>
        <v>23</v>
      </c>
      <c r="H4398">
        <f t="shared" si="204"/>
        <v>86.47999999999999</v>
      </c>
      <c r="I4398" s="10">
        <f t="shared" si="205"/>
        <v>7.6313253764353439E-2</v>
      </c>
      <c r="J4398" t="str">
        <f>_xlfn.XLOOKUP(A4398,Product_Details!$A:$A,Product_Details!$G:$G,"mens")</f>
        <v>Womens</v>
      </c>
      <c r="K4398">
        <f t="shared" si="206"/>
        <v>1255.8333333333333</v>
      </c>
    </row>
    <row r="4399" spans="1:11" ht="15">
      <c r="A4399" t="s">
        <v>30</v>
      </c>
      <c r="B4399">
        <v>1</v>
      </c>
      <c r="C4399">
        <v>6</v>
      </c>
      <c r="D4399" t="s">
        <v>23</v>
      </c>
      <c r="E4399" t="s">
        <v>724</v>
      </c>
      <c r="F4399" s="1">
        <v>2.1002314814814817E-2</v>
      </c>
      <c r="G4399">
        <f>_xlfn.XLOOKUP($A4399,Product_pricing!$B:$B,Product_pricing!$C:$C)</f>
        <v>19</v>
      </c>
      <c r="H4399">
        <f t="shared" si="204"/>
        <v>17.86</v>
      </c>
      <c r="I4399" s="10">
        <f t="shared" si="205"/>
        <v>1.5760345886116474E-2</v>
      </c>
      <c r="J4399" t="str">
        <f>_xlfn.XLOOKUP(A4399,Product_Details!$A:$A,Product_Details!$G:$G,"mens")</f>
        <v>Womens</v>
      </c>
      <c r="K4399">
        <f t="shared" si="206"/>
        <v>1255.8333333333333</v>
      </c>
    </row>
    <row r="4400" spans="1:11" ht="15">
      <c r="A4400" t="s">
        <v>38</v>
      </c>
      <c r="B4400">
        <v>3</v>
      </c>
      <c r="C4400">
        <v>6</v>
      </c>
      <c r="D4400" t="s">
        <v>23</v>
      </c>
      <c r="E4400" t="s">
        <v>724</v>
      </c>
      <c r="F4400" s="1">
        <v>2.1002314814814817E-2</v>
      </c>
      <c r="G4400">
        <f>_xlfn.XLOOKUP($A4400,Product_pricing!$B:$B,Product_pricing!$C:$C)</f>
        <v>54</v>
      </c>
      <c r="H4400">
        <f t="shared" si="204"/>
        <v>152.28</v>
      </c>
      <c r="I4400" s="10">
        <f t="shared" si="205"/>
        <v>0.13437768597636152</v>
      </c>
      <c r="J4400" t="str">
        <f>_xlfn.XLOOKUP(A4400,Product_Details!$A:$A,Product_Details!$G:$G,"mens")</f>
        <v>Womens</v>
      </c>
      <c r="K4400">
        <f t="shared" si="206"/>
        <v>1255.8333333333333</v>
      </c>
    </row>
    <row r="4401" spans="1:11" ht="15">
      <c r="A4401" t="s">
        <v>41</v>
      </c>
      <c r="B4401">
        <v>5</v>
      </c>
      <c r="C4401">
        <v>6</v>
      </c>
      <c r="D4401" t="s">
        <v>23</v>
      </c>
      <c r="E4401" t="s">
        <v>724</v>
      </c>
      <c r="F4401" s="1">
        <v>2.1002314814814817E-2</v>
      </c>
      <c r="G4401">
        <f>_xlfn.XLOOKUP($A4401,Product_pricing!$B:$B,Product_pricing!$C:$C)</f>
        <v>10</v>
      </c>
      <c r="H4401">
        <f t="shared" si="204"/>
        <v>47</v>
      </c>
      <c r="I4401" s="10">
        <f t="shared" si="205"/>
        <v>4.1474594437148619E-2</v>
      </c>
      <c r="J4401" t="str">
        <f>_xlfn.XLOOKUP(A4401,Product_Details!$A:$A,Product_Details!$G:$G,"mens")</f>
        <v>Mens</v>
      </c>
      <c r="K4401">
        <f t="shared" si="206"/>
        <v>2520</v>
      </c>
    </row>
    <row r="4402" spans="1:11" ht="15">
      <c r="A4402" t="s">
        <v>26</v>
      </c>
      <c r="B4402">
        <v>2</v>
      </c>
      <c r="C4402">
        <v>6</v>
      </c>
      <c r="D4402" t="s">
        <v>23</v>
      </c>
      <c r="E4402" t="s">
        <v>724</v>
      </c>
      <c r="F4402" s="1">
        <v>2.1002314814814817E-2</v>
      </c>
      <c r="G4402">
        <f>_xlfn.XLOOKUP($A4402,Product_pricing!$B:$B,Product_pricing!$C:$C)</f>
        <v>17</v>
      </c>
      <c r="H4402">
        <f t="shared" si="204"/>
        <v>31.959999999999997</v>
      </c>
      <c r="I4402" s="10">
        <f t="shared" si="205"/>
        <v>2.8202724217261058E-2</v>
      </c>
      <c r="J4402" t="str">
        <f>_xlfn.XLOOKUP(A4402,Product_Details!$A:$A,Product_Details!$G:$G,"mens")</f>
        <v>Mens</v>
      </c>
      <c r="K4402">
        <f t="shared" si="206"/>
        <v>2520</v>
      </c>
    </row>
    <row r="4403" spans="1:11" ht="15">
      <c r="A4403" t="s">
        <v>27</v>
      </c>
      <c r="B4403">
        <v>3</v>
      </c>
      <c r="C4403">
        <v>6</v>
      </c>
      <c r="D4403" t="s">
        <v>23</v>
      </c>
      <c r="E4403" t="s">
        <v>724</v>
      </c>
      <c r="F4403" s="1">
        <v>2.1002314814814817E-2</v>
      </c>
      <c r="G4403">
        <f>_xlfn.XLOOKUP($A4403,Product_pricing!$B:$B,Product_pricing!$C:$C)</f>
        <v>29</v>
      </c>
      <c r="H4403">
        <f t="shared" si="204"/>
        <v>81.78</v>
      </c>
      <c r="I4403" s="10">
        <f t="shared" si="205"/>
        <v>7.2165794320638604E-2</v>
      </c>
      <c r="J4403" t="str">
        <f>_xlfn.XLOOKUP(A4403,Product_Details!$A:$A,Product_Details!$G:$G,"mens")</f>
        <v>Mens</v>
      </c>
      <c r="K4403">
        <f t="shared" si="206"/>
        <v>2520</v>
      </c>
    </row>
    <row r="4404" spans="1:11" ht="15">
      <c r="A4404" t="s">
        <v>29</v>
      </c>
      <c r="B4404">
        <v>4</v>
      </c>
      <c r="C4404">
        <v>13</v>
      </c>
      <c r="D4404" t="s">
        <v>33</v>
      </c>
      <c r="E4404">
        <v>131093</v>
      </c>
      <c r="F4404" s="1">
        <v>2.8234953703703703E-2</v>
      </c>
      <c r="G4404">
        <f>_xlfn.XLOOKUP($A4404,Product_pricing!$B:$B,Product_pricing!$C:$C)</f>
        <v>10</v>
      </c>
      <c r="H4404">
        <f t="shared" si="204"/>
        <v>34.799999999999997</v>
      </c>
      <c r="I4404" s="10">
        <f t="shared" si="205"/>
        <v>3.0708848647080247E-2</v>
      </c>
      <c r="J4404" t="str">
        <f>_xlfn.XLOOKUP(A4404,Product_Details!$A:$A,Product_Details!$G:$G,"mens")</f>
        <v>Womens</v>
      </c>
      <c r="K4404">
        <f t="shared" si="206"/>
        <v>2511.6666666666665</v>
      </c>
    </row>
    <row r="4405" spans="1:11" ht="15">
      <c r="A4405" t="s">
        <v>36</v>
      </c>
      <c r="B4405">
        <v>3</v>
      </c>
      <c r="C4405">
        <v>13</v>
      </c>
      <c r="D4405" t="s">
        <v>33</v>
      </c>
      <c r="E4405">
        <v>131093</v>
      </c>
      <c r="F4405" s="1">
        <v>2.8234953703703703E-2</v>
      </c>
      <c r="G4405">
        <f>_xlfn.XLOOKUP($A4405,Product_pricing!$B:$B,Product_pricing!$C:$C)</f>
        <v>23</v>
      </c>
      <c r="H4405">
        <f t="shared" si="204"/>
        <v>60.03</v>
      </c>
      <c r="I4405" s="10">
        <f t="shared" si="205"/>
        <v>5.2972763916213438E-2</v>
      </c>
      <c r="J4405" t="str">
        <f>_xlfn.XLOOKUP(A4405,Product_Details!$A:$A,Product_Details!$G:$G,"mens")</f>
        <v>Womens</v>
      </c>
      <c r="K4405">
        <f t="shared" si="206"/>
        <v>2511.6666666666665</v>
      </c>
    </row>
    <row r="4406" spans="1:11" ht="15">
      <c r="A4406" t="s">
        <v>30</v>
      </c>
      <c r="B4406">
        <v>1</v>
      </c>
      <c r="C4406">
        <v>13</v>
      </c>
      <c r="D4406" t="s">
        <v>33</v>
      </c>
      <c r="E4406">
        <v>131093</v>
      </c>
      <c r="F4406" s="1">
        <v>2.8234953703703703E-2</v>
      </c>
      <c r="G4406">
        <f>_xlfn.XLOOKUP($A4406,Product_pricing!$B:$B,Product_pricing!$C:$C)</f>
        <v>19</v>
      </c>
      <c r="H4406">
        <f t="shared" si="204"/>
        <v>16.53</v>
      </c>
      <c r="I4406" s="10">
        <f t="shared" si="205"/>
        <v>1.458670310736312E-2</v>
      </c>
      <c r="J4406" t="str">
        <f>_xlfn.XLOOKUP(A4406,Product_Details!$A:$A,Product_Details!$G:$G,"mens")</f>
        <v>Womens</v>
      </c>
      <c r="K4406">
        <f t="shared" si="206"/>
        <v>2511.6666666666665</v>
      </c>
    </row>
    <row r="4407" spans="1:11" ht="15">
      <c r="A4407" t="s">
        <v>31</v>
      </c>
      <c r="B4407">
        <v>1</v>
      </c>
      <c r="C4407">
        <v>13</v>
      </c>
      <c r="D4407" t="s">
        <v>33</v>
      </c>
      <c r="E4407">
        <v>131093</v>
      </c>
      <c r="F4407" s="1">
        <v>2.8234953703703703E-2</v>
      </c>
      <c r="G4407">
        <f>_xlfn.XLOOKUP($A4407,Product_pricing!$B:$B,Product_pricing!$C:$C)</f>
        <v>57</v>
      </c>
      <c r="H4407">
        <f t="shared" si="204"/>
        <v>49.589999999999996</v>
      </c>
      <c r="I4407" s="10">
        <f t="shared" si="205"/>
        <v>4.3760109322089354E-2</v>
      </c>
      <c r="J4407" t="str">
        <f>_xlfn.XLOOKUP(A4407,Product_Details!$A:$A,Product_Details!$G:$G,"mens")</f>
        <v>Mens</v>
      </c>
      <c r="K4407">
        <f t="shared" si="206"/>
        <v>3780</v>
      </c>
    </row>
    <row r="4408" spans="1:11" ht="15">
      <c r="A4408" t="s">
        <v>26</v>
      </c>
      <c r="B4408">
        <v>1</v>
      </c>
      <c r="C4408">
        <v>13</v>
      </c>
      <c r="D4408" t="s">
        <v>33</v>
      </c>
      <c r="E4408">
        <v>131093</v>
      </c>
      <c r="F4408" s="1">
        <v>2.8234953703703703E-2</v>
      </c>
      <c r="G4408">
        <f>_xlfn.XLOOKUP($A4408,Product_pricing!$B:$B,Product_pricing!$C:$C)</f>
        <v>17</v>
      </c>
      <c r="H4408">
        <f t="shared" si="204"/>
        <v>14.79</v>
      </c>
      <c r="I4408" s="10">
        <f t="shared" si="205"/>
        <v>1.3051260675009106E-2</v>
      </c>
      <c r="J4408" t="str">
        <f>_xlfn.XLOOKUP(A4408,Product_Details!$A:$A,Product_Details!$G:$G,"mens")</f>
        <v>Mens</v>
      </c>
      <c r="K4408">
        <f t="shared" si="206"/>
        <v>3780</v>
      </c>
    </row>
    <row r="4409" spans="1:11" ht="15">
      <c r="A4409" t="s">
        <v>22</v>
      </c>
      <c r="B4409">
        <v>5</v>
      </c>
      <c r="C4409">
        <v>5</v>
      </c>
      <c r="D4409" t="s">
        <v>33</v>
      </c>
      <c r="E4409" t="s">
        <v>725</v>
      </c>
      <c r="F4409" s="1">
        <v>3.8657407407407407E-4</v>
      </c>
      <c r="G4409">
        <f>_xlfn.XLOOKUP($A4409,Product_pricing!$B:$B,Product_pricing!$C:$C)</f>
        <v>13</v>
      </c>
      <c r="H4409">
        <f t="shared" si="204"/>
        <v>61.75</v>
      </c>
      <c r="I4409" s="10">
        <f t="shared" si="205"/>
        <v>5.4490557584977173E-2</v>
      </c>
      <c r="J4409" t="str">
        <f>_xlfn.XLOOKUP(A4409,Product_Details!$A:$A,Product_Details!$G:$G,"mens")</f>
        <v>Womens</v>
      </c>
      <c r="K4409">
        <f t="shared" si="206"/>
        <v>2511.6666666666665</v>
      </c>
    </row>
    <row r="4410" spans="1:11" ht="15">
      <c r="A4410" t="s">
        <v>29</v>
      </c>
      <c r="B4410">
        <v>1</v>
      </c>
      <c r="C4410">
        <v>5</v>
      </c>
      <c r="D4410" t="s">
        <v>33</v>
      </c>
      <c r="E4410" t="s">
        <v>725</v>
      </c>
      <c r="F4410" s="1">
        <v>3.8657407407407407E-4</v>
      </c>
      <c r="G4410">
        <f>_xlfn.XLOOKUP($A4410,Product_pricing!$B:$B,Product_pricing!$C:$C)</f>
        <v>10</v>
      </c>
      <c r="H4410">
        <f t="shared" si="204"/>
        <v>9.5</v>
      </c>
      <c r="I4410" s="10">
        <f t="shared" si="205"/>
        <v>8.3831627053811038E-3</v>
      </c>
      <c r="J4410" t="str">
        <f>_xlfn.XLOOKUP(A4410,Product_Details!$A:$A,Product_Details!$G:$G,"mens")</f>
        <v>Womens</v>
      </c>
      <c r="K4410">
        <f t="shared" si="206"/>
        <v>2511.6666666666665</v>
      </c>
    </row>
    <row r="4411" spans="1:11" ht="15">
      <c r="A4411" t="s">
        <v>38</v>
      </c>
      <c r="B4411">
        <v>5</v>
      </c>
      <c r="C4411">
        <v>5</v>
      </c>
      <c r="D4411" t="s">
        <v>33</v>
      </c>
      <c r="E4411" t="s">
        <v>725</v>
      </c>
      <c r="F4411" s="1">
        <v>3.8657407407407407E-4</v>
      </c>
      <c r="G4411">
        <f>_xlfn.XLOOKUP($A4411,Product_pricing!$B:$B,Product_pricing!$C:$C)</f>
        <v>54</v>
      </c>
      <c r="H4411">
        <f t="shared" si="204"/>
        <v>256.5</v>
      </c>
      <c r="I4411" s="10">
        <f t="shared" si="205"/>
        <v>0.22634539304528978</v>
      </c>
      <c r="J4411" t="str">
        <f>_xlfn.XLOOKUP(A4411,Product_Details!$A:$A,Product_Details!$G:$G,"mens")</f>
        <v>Womens</v>
      </c>
      <c r="K4411">
        <f t="shared" si="206"/>
        <v>2511.6666666666665</v>
      </c>
    </row>
    <row r="4412" spans="1:11" ht="15">
      <c r="A4412" t="s">
        <v>26</v>
      </c>
      <c r="B4412">
        <v>3</v>
      </c>
      <c r="C4412">
        <v>5</v>
      </c>
      <c r="D4412" t="s">
        <v>33</v>
      </c>
      <c r="E4412" t="s">
        <v>725</v>
      </c>
      <c r="F4412" s="1">
        <v>3.8657407407407407E-4</v>
      </c>
      <c r="G4412">
        <f>_xlfn.XLOOKUP($A4412,Product_pricing!$B:$B,Product_pricing!$C:$C)</f>
        <v>17</v>
      </c>
      <c r="H4412">
        <f t="shared" si="204"/>
        <v>48.449999999999996</v>
      </c>
      <c r="I4412" s="10">
        <f t="shared" si="205"/>
        <v>4.2754129797443627E-2</v>
      </c>
      <c r="J4412" t="str">
        <f>_xlfn.XLOOKUP(A4412,Product_Details!$A:$A,Product_Details!$G:$G,"mens")</f>
        <v>Mens</v>
      </c>
      <c r="K4412">
        <f t="shared" si="206"/>
        <v>7560</v>
      </c>
    </row>
    <row r="4413" spans="1:11" ht="15">
      <c r="A4413" t="s">
        <v>29</v>
      </c>
      <c r="B4413">
        <v>1</v>
      </c>
      <c r="C4413">
        <v>24</v>
      </c>
      <c r="D4413" t="s">
        <v>23</v>
      </c>
      <c r="E4413" t="s">
        <v>726</v>
      </c>
      <c r="F4413" s="1">
        <v>4.0861111111111112E-2</v>
      </c>
      <c r="G4413">
        <f>_xlfn.XLOOKUP($A4413,Product_pricing!$B:$B,Product_pricing!$C:$C)</f>
        <v>10</v>
      </c>
      <c r="H4413">
        <f t="shared" si="204"/>
        <v>7.6</v>
      </c>
      <c r="I4413" s="10">
        <f t="shared" si="205"/>
        <v>6.7065301643048827E-3</v>
      </c>
      <c r="J4413" t="str">
        <f>_xlfn.XLOOKUP(A4413,Product_Details!$A:$A,Product_Details!$G:$G,"mens")</f>
        <v>Womens</v>
      </c>
      <c r="K4413">
        <f t="shared" si="206"/>
        <v>7535</v>
      </c>
    </row>
    <row r="4414" spans="1:11" ht="15">
      <c r="A4414" t="s">
        <v>27</v>
      </c>
      <c r="B4414">
        <v>2</v>
      </c>
      <c r="C4414">
        <v>24</v>
      </c>
      <c r="D4414" t="s">
        <v>23</v>
      </c>
      <c r="E4414" t="s">
        <v>726</v>
      </c>
      <c r="F4414" s="1">
        <v>4.0861111111111112E-2</v>
      </c>
      <c r="G4414">
        <f>_xlfn.XLOOKUP($A4414,Product_pricing!$B:$B,Product_pricing!$C:$C)</f>
        <v>29</v>
      </c>
      <c r="H4414">
        <f t="shared" si="204"/>
        <v>44.08</v>
      </c>
      <c r="I4414" s="10">
        <f t="shared" si="205"/>
        <v>3.8897874952968314E-2</v>
      </c>
      <c r="J4414" t="str">
        <f>_xlfn.XLOOKUP(A4414,Product_Details!$A:$A,Product_Details!$G:$G,"mens")</f>
        <v>Mens</v>
      </c>
      <c r="K4414">
        <f t="shared" si="206"/>
        <v>7560</v>
      </c>
    </row>
    <row r="4415" spans="1:11" ht="15">
      <c r="A4415" t="s">
        <v>29</v>
      </c>
      <c r="B4415">
        <v>3</v>
      </c>
      <c r="C4415">
        <v>5</v>
      </c>
      <c r="D4415" t="s">
        <v>23</v>
      </c>
      <c r="E4415" t="s">
        <v>727</v>
      </c>
      <c r="F4415" s="1">
        <v>7.355324074074074E-3</v>
      </c>
      <c r="G4415">
        <f>_xlfn.XLOOKUP($A4415,Product_pricing!$B:$B,Product_pricing!$C:$C)</f>
        <v>10</v>
      </c>
      <c r="H4415">
        <f t="shared" si="204"/>
        <v>28.5</v>
      </c>
      <c r="I4415" s="10">
        <f t="shared" si="205"/>
        <v>2.5149488116143308E-2</v>
      </c>
      <c r="J4415" t="str">
        <f>_xlfn.XLOOKUP(A4415,Product_Details!$A:$A,Product_Details!$G:$G,"mens")</f>
        <v>Womens</v>
      </c>
      <c r="K4415">
        <f t="shared" si="206"/>
        <v>2511.6666666666665</v>
      </c>
    </row>
    <row r="4416" spans="1:11" ht="15">
      <c r="A4416" t="s">
        <v>36</v>
      </c>
      <c r="B4416">
        <v>4</v>
      </c>
      <c r="C4416">
        <v>5</v>
      </c>
      <c r="D4416" t="s">
        <v>23</v>
      </c>
      <c r="E4416" t="s">
        <v>727</v>
      </c>
      <c r="F4416" s="1">
        <v>7.355324074074074E-3</v>
      </c>
      <c r="G4416">
        <f>_xlfn.XLOOKUP($A4416,Product_pricing!$B:$B,Product_pricing!$C:$C)</f>
        <v>23</v>
      </c>
      <c r="H4416">
        <f t="shared" si="204"/>
        <v>87.399999999999991</v>
      </c>
      <c r="I4416" s="10">
        <f t="shared" si="205"/>
        <v>7.7125096889506153E-2</v>
      </c>
      <c r="J4416" t="str">
        <f>_xlfn.XLOOKUP(A4416,Product_Details!$A:$A,Product_Details!$G:$G,"mens")</f>
        <v>Womens</v>
      </c>
      <c r="K4416">
        <f t="shared" si="206"/>
        <v>2511.6666666666665</v>
      </c>
    </row>
    <row r="4417" spans="1:11" ht="15">
      <c r="A4417" t="s">
        <v>30</v>
      </c>
      <c r="B4417">
        <v>5</v>
      </c>
      <c r="C4417">
        <v>5</v>
      </c>
      <c r="D4417" t="s">
        <v>23</v>
      </c>
      <c r="E4417" t="s">
        <v>727</v>
      </c>
      <c r="F4417" s="1">
        <v>7.355324074074074E-3</v>
      </c>
      <c r="G4417">
        <f>_xlfn.XLOOKUP($A4417,Product_pricing!$B:$B,Product_pricing!$C:$C)</f>
        <v>19</v>
      </c>
      <c r="H4417">
        <f t="shared" si="204"/>
        <v>90.25</v>
      </c>
      <c r="I4417" s="10">
        <f t="shared" si="205"/>
        <v>7.9640045701120474E-2</v>
      </c>
      <c r="J4417" t="str">
        <f>_xlfn.XLOOKUP(A4417,Product_Details!$A:$A,Product_Details!$G:$G,"mens")</f>
        <v>Womens</v>
      </c>
      <c r="K4417">
        <f t="shared" si="206"/>
        <v>2511.6666666666665</v>
      </c>
    </row>
    <row r="4418" spans="1:11" ht="15">
      <c r="A4418" t="s">
        <v>25</v>
      </c>
      <c r="B4418">
        <v>2</v>
      </c>
      <c r="C4418">
        <v>5</v>
      </c>
      <c r="D4418" t="s">
        <v>23</v>
      </c>
      <c r="E4418" t="s">
        <v>727</v>
      </c>
      <c r="F4418" s="1">
        <v>7.355324074074074E-3</v>
      </c>
      <c r="G4418">
        <f>_xlfn.XLOOKUP($A4418,Product_pricing!$B:$B,Product_pricing!$C:$C)</f>
        <v>40</v>
      </c>
      <c r="H4418">
        <f t="shared" si="204"/>
        <v>76</v>
      </c>
      <c r="I4418" s="10">
        <f t="shared" si="205"/>
        <v>6.706530164304883E-2</v>
      </c>
      <c r="J4418" t="str">
        <f>_xlfn.XLOOKUP(A4418,Product_Details!$A:$A,Product_Details!$G:$G,"mens")</f>
        <v>Mens</v>
      </c>
      <c r="K4418">
        <f t="shared" si="206"/>
        <v>1890</v>
      </c>
    </row>
    <row r="4419" spans="1:11" ht="15">
      <c r="A4419" t="s">
        <v>41</v>
      </c>
      <c r="B4419">
        <v>1</v>
      </c>
      <c r="C4419">
        <v>5</v>
      </c>
      <c r="D4419" t="s">
        <v>23</v>
      </c>
      <c r="E4419" t="s">
        <v>727</v>
      </c>
      <c r="F4419" s="1">
        <v>7.355324074074074E-3</v>
      </c>
      <c r="G4419">
        <f>_xlfn.XLOOKUP($A4419,Product_pricing!$B:$B,Product_pricing!$C:$C)</f>
        <v>10</v>
      </c>
      <c r="H4419">
        <f t="shared" ref="H4419:H4482" si="207">B4419*G4419*(1-C4419/100)</f>
        <v>9.5</v>
      </c>
      <c r="I4419" s="10">
        <f t="shared" ref="I4419:I4482" si="208">(H4419/SUM($H:$H))*1000</f>
        <v>8.3831627053811038E-3</v>
      </c>
      <c r="J4419" t="str">
        <f>_xlfn.XLOOKUP(A4419,Product_Details!$A:$A,Product_Details!$G:$G,"mens")</f>
        <v>Mens</v>
      </c>
      <c r="K4419">
        <f t="shared" ref="K4419:K4482" si="209">COUNTIFS($J:$J, J4419) / COUNTIFS($J:$J, J4419, $E:$E, E4419)</f>
        <v>1890</v>
      </c>
    </row>
    <row r="4420" spans="1:11" ht="15">
      <c r="A4420" t="s">
        <v>32</v>
      </c>
      <c r="B4420">
        <v>5</v>
      </c>
      <c r="C4420">
        <v>5</v>
      </c>
      <c r="D4420" t="s">
        <v>23</v>
      </c>
      <c r="E4420" t="s">
        <v>727</v>
      </c>
      <c r="F4420" s="1">
        <v>7.355324074074074E-3</v>
      </c>
      <c r="G4420">
        <f>_xlfn.XLOOKUP($A4420,Product_pricing!$B:$B,Product_pricing!$C:$C)</f>
        <v>36</v>
      </c>
      <c r="H4420">
        <f t="shared" si="207"/>
        <v>171</v>
      </c>
      <c r="I4420" s="10">
        <f t="shared" si="208"/>
        <v>0.15089692869685986</v>
      </c>
      <c r="J4420" t="str">
        <f>_xlfn.XLOOKUP(A4420,Product_Details!$A:$A,Product_Details!$G:$G,"mens")</f>
        <v>Mens</v>
      </c>
      <c r="K4420">
        <f t="shared" si="209"/>
        <v>1890</v>
      </c>
    </row>
    <row r="4421" spans="1:11" ht="15">
      <c r="A4421" t="s">
        <v>27</v>
      </c>
      <c r="B4421">
        <v>4</v>
      </c>
      <c r="C4421">
        <v>5</v>
      </c>
      <c r="D4421" t="s">
        <v>23</v>
      </c>
      <c r="E4421" t="s">
        <v>727</v>
      </c>
      <c r="F4421" s="1">
        <v>7.355324074074074E-3</v>
      </c>
      <c r="G4421">
        <f>_xlfn.XLOOKUP($A4421,Product_pricing!$B:$B,Product_pricing!$C:$C)</f>
        <v>29</v>
      </c>
      <c r="H4421">
        <f t="shared" si="207"/>
        <v>110.19999999999999</v>
      </c>
      <c r="I4421" s="10">
        <f t="shared" si="208"/>
        <v>9.7244687382420786E-2</v>
      </c>
      <c r="J4421" t="str">
        <f>_xlfn.XLOOKUP(A4421,Product_Details!$A:$A,Product_Details!$G:$G,"mens")</f>
        <v>Mens</v>
      </c>
      <c r="K4421">
        <f t="shared" si="209"/>
        <v>1890</v>
      </c>
    </row>
    <row r="4422" spans="1:11" ht="15">
      <c r="A4422" t="s">
        <v>22</v>
      </c>
      <c r="B4422">
        <v>5</v>
      </c>
      <c r="C4422">
        <v>2</v>
      </c>
      <c r="D4422" t="s">
        <v>33</v>
      </c>
      <c r="E4422" t="s">
        <v>728</v>
      </c>
      <c r="F4422" s="1">
        <v>3.9918981481481481E-3</v>
      </c>
      <c r="G4422">
        <f>_xlfn.XLOOKUP($A4422,Product_pricing!$B:$B,Product_pricing!$C:$C)</f>
        <v>13</v>
      </c>
      <c r="H4422">
        <f t="shared" si="207"/>
        <v>63.699999999999996</v>
      </c>
      <c r="I4422" s="10">
        <f t="shared" si="208"/>
        <v>5.6211312035029076E-2</v>
      </c>
      <c r="J4422" t="str">
        <f>_xlfn.XLOOKUP(A4422,Product_Details!$A:$A,Product_Details!$G:$G,"mens")</f>
        <v>Womens</v>
      </c>
      <c r="K4422">
        <f t="shared" si="209"/>
        <v>2511.6666666666665</v>
      </c>
    </row>
    <row r="4423" spans="1:11" ht="15">
      <c r="A4423" t="s">
        <v>29</v>
      </c>
      <c r="B4423">
        <v>2</v>
      </c>
      <c r="C4423">
        <v>2</v>
      </c>
      <c r="D4423" t="s">
        <v>33</v>
      </c>
      <c r="E4423" t="s">
        <v>728</v>
      </c>
      <c r="F4423" s="1">
        <v>3.9918981481481481E-3</v>
      </c>
      <c r="G4423">
        <f>_xlfn.XLOOKUP($A4423,Product_pricing!$B:$B,Product_pricing!$C:$C)</f>
        <v>10</v>
      </c>
      <c r="H4423">
        <f t="shared" si="207"/>
        <v>19.600000000000001</v>
      </c>
      <c r="I4423" s="10">
        <f t="shared" si="208"/>
        <v>1.7295788318470489E-2</v>
      </c>
      <c r="J4423" t="str">
        <f>_xlfn.XLOOKUP(A4423,Product_Details!$A:$A,Product_Details!$G:$G,"mens")</f>
        <v>Womens</v>
      </c>
      <c r="K4423">
        <f t="shared" si="209"/>
        <v>2511.6666666666665</v>
      </c>
    </row>
    <row r="4424" spans="1:11" ht="15">
      <c r="A4424" t="s">
        <v>36</v>
      </c>
      <c r="B4424">
        <v>2</v>
      </c>
      <c r="C4424">
        <v>2</v>
      </c>
      <c r="D4424" t="s">
        <v>33</v>
      </c>
      <c r="E4424" t="s">
        <v>728</v>
      </c>
      <c r="F4424" s="1">
        <v>3.9918981481481481E-3</v>
      </c>
      <c r="G4424">
        <f>_xlfn.XLOOKUP($A4424,Product_pricing!$B:$B,Product_pricing!$C:$C)</f>
        <v>23</v>
      </c>
      <c r="H4424">
        <f t="shared" si="207"/>
        <v>45.08</v>
      </c>
      <c r="I4424" s="10">
        <f t="shared" si="208"/>
        <v>3.978031313248212E-2</v>
      </c>
      <c r="J4424" t="str">
        <f>_xlfn.XLOOKUP(A4424,Product_Details!$A:$A,Product_Details!$G:$G,"mens")</f>
        <v>Womens</v>
      </c>
      <c r="K4424">
        <f t="shared" si="209"/>
        <v>2511.6666666666665</v>
      </c>
    </row>
    <row r="4425" spans="1:11" ht="15">
      <c r="A4425" t="s">
        <v>25</v>
      </c>
      <c r="B4425">
        <v>2</v>
      </c>
      <c r="C4425">
        <v>2</v>
      </c>
      <c r="D4425" t="s">
        <v>33</v>
      </c>
      <c r="E4425" t="s">
        <v>728</v>
      </c>
      <c r="F4425" s="1">
        <v>3.9918981481481481E-3</v>
      </c>
      <c r="G4425">
        <f>_xlfn.XLOOKUP($A4425,Product_pricing!$B:$B,Product_pricing!$C:$C)</f>
        <v>40</v>
      </c>
      <c r="H4425">
        <f t="shared" si="207"/>
        <v>78.400000000000006</v>
      </c>
      <c r="I4425" s="10">
        <f t="shared" si="208"/>
        <v>6.9183153273881956E-2</v>
      </c>
      <c r="J4425" t="str">
        <f>_xlfn.XLOOKUP(A4425,Product_Details!$A:$A,Product_Details!$G:$G,"mens")</f>
        <v>Mens</v>
      </c>
      <c r="K4425">
        <f t="shared" si="209"/>
        <v>3780</v>
      </c>
    </row>
    <row r="4426" spans="1:11" ht="15">
      <c r="A4426" t="s">
        <v>41</v>
      </c>
      <c r="B4426">
        <v>3</v>
      </c>
      <c r="C4426">
        <v>2</v>
      </c>
      <c r="D4426" t="s">
        <v>33</v>
      </c>
      <c r="E4426" t="s">
        <v>728</v>
      </c>
      <c r="F4426" s="1">
        <v>3.9918981481481481E-3</v>
      </c>
      <c r="G4426">
        <f>_xlfn.XLOOKUP($A4426,Product_pricing!$B:$B,Product_pricing!$C:$C)</f>
        <v>10</v>
      </c>
      <c r="H4426">
        <f t="shared" si="207"/>
        <v>29.4</v>
      </c>
      <c r="I4426" s="10">
        <f t="shared" si="208"/>
        <v>2.5943682477705728E-2</v>
      </c>
      <c r="J4426" t="str">
        <f>_xlfn.XLOOKUP(A4426,Product_Details!$A:$A,Product_Details!$G:$G,"mens")</f>
        <v>Mens</v>
      </c>
      <c r="K4426">
        <f t="shared" si="209"/>
        <v>3780</v>
      </c>
    </row>
    <row r="4427" spans="1:11" ht="15">
      <c r="A4427" t="s">
        <v>22</v>
      </c>
      <c r="B4427">
        <v>3</v>
      </c>
      <c r="C4427">
        <v>11</v>
      </c>
      <c r="D4427" t="s">
        <v>33</v>
      </c>
      <c r="E4427" t="s">
        <v>729</v>
      </c>
      <c r="F4427" s="1">
        <v>3.975694444444444E-3</v>
      </c>
      <c r="G4427">
        <f>_xlfn.XLOOKUP($A4427,Product_pricing!$B:$B,Product_pricing!$C:$C)</f>
        <v>13</v>
      </c>
      <c r="H4427">
        <f t="shared" si="207"/>
        <v>34.71</v>
      </c>
      <c r="I4427" s="10">
        <f t="shared" si="208"/>
        <v>3.0629429210924011E-2</v>
      </c>
      <c r="J4427" t="str">
        <f>_xlfn.XLOOKUP(A4427,Product_Details!$A:$A,Product_Details!$G:$G,"mens")</f>
        <v>Womens</v>
      </c>
      <c r="K4427">
        <f t="shared" si="209"/>
        <v>2511.6666666666665</v>
      </c>
    </row>
    <row r="4428" spans="1:11" ht="15">
      <c r="A4428" t="s">
        <v>35</v>
      </c>
      <c r="B4428">
        <v>2</v>
      </c>
      <c r="C4428">
        <v>11</v>
      </c>
      <c r="D4428" t="s">
        <v>33</v>
      </c>
      <c r="E4428" t="s">
        <v>729</v>
      </c>
      <c r="F4428" s="1">
        <v>3.975694444444444E-3</v>
      </c>
      <c r="G4428">
        <f>_xlfn.XLOOKUP($A4428,Product_pricing!$B:$B,Product_pricing!$C:$C)</f>
        <v>32</v>
      </c>
      <c r="H4428">
        <f t="shared" si="207"/>
        <v>56.96</v>
      </c>
      <c r="I4428" s="10">
        <f t="shared" si="208"/>
        <v>5.026367870510607E-2</v>
      </c>
      <c r="J4428" t="str">
        <f>_xlfn.XLOOKUP(A4428,Product_Details!$A:$A,Product_Details!$G:$G,"mens")</f>
        <v>Womens</v>
      </c>
      <c r="K4428">
        <f t="shared" si="209"/>
        <v>2511.6666666666665</v>
      </c>
    </row>
    <row r="4429" spans="1:11" ht="15">
      <c r="A4429" t="s">
        <v>38</v>
      </c>
      <c r="B4429">
        <v>5</v>
      </c>
      <c r="C4429">
        <v>11</v>
      </c>
      <c r="D4429" t="s">
        <v>33</v>
      </c>
      <c r="E4429" t="s">
        <v>729</v>
      </c>
      <c r="F4429" s="1">
        <v>3.975694444444444E-3</v>
      </c>
      <c r="G4429">
        <f>_xlfn.XLOOKUP($A4429,Product_pricing!$B:$B,Product_pricing!$C:$C)</f>
        <v>54</v>
      </c>
      <c r="H4429">
        <f t="shared" si="207"/>
        <v>240.3</v>
      </c>
      <c r="I4429" s="10">
        <f t="shared" si="208"/>
        <v>0.21204989453716622</v>
      </c>
      <c r="J4429" t="str">
        <f>_xlfn.XLOOKUP(A4429,Product_Details!$A:$A,Product_Details!$G:$G,"mens")</f>
        <v>Womens</v>
      </c>
      <c r="K4429">
        <f t="shared" si="209"/>
        <v>2511.6666666666665</v>
      </c>
    </row>
    <row r="4430" spans="1:11" ht="15">
      <c r="A4430" t="s">
        <v>41</v>
      </c>
      <c r="B4430">
        <v>1</v>
      </c>
      <c r="C4430">
        <v>11</v>
      </c>
      <c r="D4430" t="s">
        <v>33</v>
      </c>
      <c r="E4430" t="s">
        <v>729</v>
      </c>
      <c r="F4430" s="1">
        <v>3.975694444444444E-3</v>
      </c>
      <c r="G4430">
        <f>_xlfn.XLOOKUP($A4430,Product_pricing!$B:$B,Product_pricing!$C:$C)</f>
        <v>10</v>
      </c>
      <c r="H4430">
        <f t="shared" si="207"/>
        <v>8.9</v>
      </c>
      <c r="I4430" s="10">
        <f t="shared" si="208"/>
        <v>7.8536997976728241E-3</v>
      </c>
      <c r="J4430" t="str">
        <f>_xlfn.XLOOKUP(A4430,Product_Details!$A:$A,Product_Details!$G:$G,"mens")</f>
        <v>Mens</v>
      </c>
      <c r="K4430">
        <f t="shared" si="209"/>
        <v>3780</v>
      </c>
    </row>
    <row r="4431" spans="1:11" ht="15">
      <c r="A4431" t="s">
        <v>27</v>
      </c>
      <c r="B4431">
        <v>1</v>
      </c>
      <c r="C4431">
        <v>11</v>
      </c>
      <c r="D4431" t="s">
        <v>33</v>
      </c>
      <c r="E4431" t="s">
        <v>729</v>
      </c>
      <c r="F4431" s="1">
        <v>3.975694444444444E-3</v>
      </c>
      <c r="G4431">
        <f>_xlfn.XLOOKUP($A4431,Product_pricing!$B:$B,Product_pricing!$C:$C)</f>
        <v>29</v>
      </c>
      <c r="H4431">
        <f t="shared" si="207"/>
        <v>25.81</v>
      </c>
      <c r="I4431" s="10">
        <f t="shared" si="208"/>
        <v>2.2775729413251185E-2</v>
      </c>
      <c r="J4431" t="str">
        <f>_xlfn.XLOOKUP(A4431,Product_Details!$A:$A,Product_Details!$G:$G,"mens")</f>
        <v>Mens</v>
      </c>
      <c r="K4431">
        <f t="shared" si="209"/>
        <v>3780</v>
      </c>
    </row>
    <row r="4432" spans="1:11" ht="15">
      <c r="A4432" t="s">
        <v>35</v>
      </c>
      <c r="B4432">
        <v>4</v>
      </c>
      <c r="C4432">
        <v>7</v>
      </c>
      <c r="D4432" t="s">
        <v>23</v>
      </c>
      <c r="E4432" t="s">
        <v>730</v>
      </c>
      <c r="F4432" s="1">
        <v>2.652083333333333E-2</v>
      </c>
      <c r="G4432">
        <f>_xlfn.XLOOKUP($A4432,Product_pricing!$B:$B,Product_pricing!$C:$C)</f>
        <v>32</v>
      </c>
      <c r="H4432">
        <f t="shared" si="207"/>
        <v>119.03999999999999</v>
      </c>
      <c r="I4432" s="10">
        <f t="shared" si="208"/>
        <v>0.1050454408893228</v>
      </c>
      <c r="J4432" t="str">
        <f>_xlfn.XLOOKUP(A4432,Product_Details!$A:$A,Product_Details!$G:$G,"mens")</f>
        <v>Womens</v>
      </c>
      <c r="K4432">
        <f t="shared" si="209"/>
        <v>2511.6666666666665</v>
      </c>
    </row>
    <row r="4433" spans="1:11" ht="15">
      <c r="A4433" t="s">
        <v>36</v>
      </c>
      <c r="B4433">
        <v>5</v>
      </c>
      <c r="C4433">
        <v>7</v>
      </c>
      <c r="D4433" t="s">
        <v>23</v>
      </c>
      <c r="E4433" t="s">
        <v>730</v>
      </c>
      <c r="F4433" s="1">
        <v>2.652083333333333E-2</v>
      </c>
      <c r="G4433">
        <f>_xlfn.XLOOKUP($A4433,Product_pricing!$B:$B,Product_pricing!$C:$C)</f>
        <v>23</v>
      </c>
      <c r="H4433">
        <f t="shared" si="207"/>
        <v>106.94999999999999</v>
      </c>
      <c r="I4433" s="10">
        <f t="shared" si="208"/>
        <v>9.4376763299000938E-2</v>
      </c>
      <c r="J4433" t="str">
        <f>_xlfn.XLOOKUP(A4433,Product_Details!$A:$A,Product_Details!$G:$G,"mens")</f>
        <v>Womens</v>
      </c>
      <c r="K4433">
        <f t="shared" si="209"/>
        <v>2511.6666666666665</v>
      </c>
    </row>
    <row r="4434" spans="1:11" ht="15">
      <c r="A4434" t="s">
        <v>38</v>
      </c>
      <c r="B4434">
        <v>2</v>
      </c>
      <c r="C4434">
        <v>7</v>
      </c>
      <c r="D4434" t="s">
        <v>23</v>
      </c>
      <c r="E4434" t="s">
        <v>730</v>
      </c>
      <c r="F4434" s="1">
        <v>2.652083333333333E-2</v>
      </c>
      <c r="G4434">
        <f>_xlfn.XLOOKUP($A4434,Product_pricing!$B:$B,Product_pricing!$C:$C)</f>
        <v>54</v>
      </c>
      <c r="H4434">
        <f t="shared" si="207"/>
        <v>100.44</v>
      </c>
      <c r="I4434" s="10">
        <f t="shared" si="208"/>
        <v>8.8632090750366099E-2</v>
      </c>
      <c r="J4434" t="str">
        <f>_xlfn.XLOOKUP(A4434,Product_Details!$A:$A,Product_Details!$G:$G,"mens")</f>
        <v>Womens</v>
      </c>
      <c r="K4434">
        <f t="shared" si="209"/>
        <v>2511.6666666666665</v>
      </c>
    </row>
    <row r="4435" spans="1:11" ht="15">
      <c r="A4435" t="s">
        <v>25</v>
      </c>
      <c r="B4435">
        <v>4</v>
      </c>
      <c r="C4435">
        <v>7</v>
      </c>
      <c r="D4435" t="s">
        <v>23</v>
      </c>
      <c r="E4435" t="s">
        <v>730</v>
      </c>
      <c r="F4435" s="1">
        <v>2.652083333333333E-2</v>
      </c>
      <c r="G4435">
        <f>_xlfn.XLOOKUP($A4435,Product_pricing!$B:$B,Product_pricing!$C:$C)</f>
        <v>40</v>
      </c>
      <c r="H4435">
        <f t="shared" si="207"/>
        <v>148.79999999999998</v>
      </c>
      <c r="I4435" s="10">
        <f t="shared" si="208"/>
        <v>0.13130680111165347</v>
      </c>
      <c r="J4435" t="str">
        <f>_xlfn.XLOOKUP(A4435,Product_Details!$A:$A,Product_Details!$G:$G,"mens")</f>
        <v>Mens</v>
      </c>
      <c r="K4435">
        <f t="shared" si="209"/>
        <v>2520</v>
      </c>
    </row>
    <row r="4436" spans="1:11" ht="15">
      <c r="A4436" t="s">
        <v>31</v>
      </c>
      <c r="B4436">
        <v>5</v>
      </c>
      <c r="C4436">
        <v>7</v>
      </c>
      <c r="D4436" t="s">
        <v>23</v>
      </c>
      <c r="E4436" t="s">
        <v>730</v>
      </c>
      <c r="F4436" s="1">
        <v>2.652083333333333E-2</v>
      </c>
      <c r="G4436">
        <f>_xlfn.XLOOKUP($A4436,Product_pricing!$B:$B,Product_pricing!$C:$C)</f>
        <v>57</v>
      </c>
      <c r="H4436">
        <f t="shared" si="207"/>
        <v>265.04999999999995</v>
      </c>
      <c r="I4436" s="10">
        <f t="shared" si="208"/>
        <v>0.23389023948013274</v>
      </c>
      <c r="J4436" t="str">
        <f>_xlfn.XLOOKUP(A4436,Product_Details!$A:$A,Product_Details!$G:$G,"mens")</f>
        <v>Mens</v>
      </c>
      <c r="K4436">
        <f t="shared" si="209"/>
        <v>2520</v>
      </c>
    </row>
    <row r="4437" spans="1:11" ht="15">
      <c r="A4437" t="s">
        <v>32</v>
      </c>
      <c r="B4437">
        <v>3</v>
      </c>
      <c r="C4437">
        <v>7</v>
      </c>
      <c r="D4437" t="s">
        <v>23</v>
      </c>
      <c r="E4437" t="s">
        <v>730</v>
      </c>
      <c r="F4437" s="1">
        <v>2.652083333333333E-2</v>
      </c>
      <c r="G4437">
        <f>_xlfn.XLOOKUP($A4437,Product_pricing!$B:$B,Product_pricing!$C:$C)</f>
        <v>36</v>
      </c>
      <c r="H4437">
        <f t="shared" si="207"/>
        <v>100.44</v>
      </c>
      <c r="I4437" s="10">
        <f t="shared" si="208"/>
        <v>8.8632090750366099E-2</v>
      </c>
      <c r="J4437" t="str">
        <f>_xlfn.XLOOKUP(A4437,Product_Details!$A:$A,Product_Details!$G:$G,"mens")</f>
        <v>Mens</v>
      </c>
      <c r="K4437">
        <f t="shared" si="209"/>
        <v>2520</v>
      </c>
    </row>
    <row r="4438" spans="1:11" ht="15">
      <c r="A4438" t="s">
        <v>22</v>
      </c>
      <c r="B4438">
        <v>3</v>
      </c>
      <c r="C4438">
        <v>9</v>
      </c>
      <c r="D4438" t="s">
        <v>23</v>
      </c>
      <c r="E4438" t="s">
        <v>731</v>
      </c>
      <c r="F4438" s="1">
        <v>3.1944444444444449E-2</v>
      </c>
      <c r="G4438">
        <f>_xlfn.XLOOKUP($A4438,Product_pricing!$B:$B,Product_pricing!$C:$C)</f>
        <v>13</v>
      </c>
      <c r="H4438">
        <f t="shared" si="207"/>
        <v>35.49</v>
      </c>
      <c r="I4438" s="10">
        <f t="shared" si="208"/>
        <v>3.1317730990944773E-2</v>
      </c>
      <c r="J4438" t="str">
        <f>_xlfn.XLOOKUP(A4438,Product_Details!$A:$A,Product_Details!$G:$G,"mens")</f>
        <v>Womens</v>
      </c>
      <c r="K4438">
        <f t="shared" si="209"/>
        <v>1883.75</v>
      </c>
    </row>
    <row r="4439" spans="1:11" ht="15">
      <c r="A4439" t="s">
        <v>29</v>
      </c>
      <c r="B4439">
        <v>4</v>
      </c>
      <c r="C4439">
        <v>9</v>
      </c>
      <c r="D4439" t="s">
        <v>23</v>
      </c>
      <c r="E4439" t="s">
        <v>731</v>
      </c>
      <c r="F4439" s="1">
        <v>3.1944444444444449E-2</v>
      </c>
      <c r="G4439">
        <f>_xlfn.XLOOKUP($A4439,Product_pricing!$B:$B,Product_pricing!$C:$C)</f>
        <v>10</v>
      </c>
      <c r="H4439">
        <f t="shared" si="207"/>
        <v>36.4</v>
      </c>
      <c r="I4439" s="10">
        <f t="shared" si="208"/>
        <v>3.2120749734302338E-2</v>
      </c>
      <c r="J4439" t="str">
        <f>_xlfn.XLOOKUP(A4439,Product_Details!$A:$A,Product_Details!$G:$G,"mens")</f>
        <v>Womens</v>
      </c>
      <c r="K4439">
        <f t="shared" si="209"/>
        <v>1883.75</v>
      </c>
    </row>
    <row r="4440" spans="1:11" ht="15">
      <c r="A4440" t="s">
        <v>30</v>
      </c>
      <c r="B4440">
        <v>2</v>
      </c>
      <c r="C4440">
        <v>9</v>
      </c>
      <c r="D4440" t="s">
        <v>23</v>
      </c>
      <c r="E4440" t="s">
        <v>731</v>
      </c>
      <c r="F4440" s="1">
        <v>3.1944444444444449E-2</v>
      </c>
      <c r="G4440">
        <f>_xlfn.XLOOKUP($A4440,Product_pricing!$B:$B,Product_pricing!$C:$C)</f>
        <v>19</v>
      </c>
      <c r="H4440">
        <f t="shared" si="207"/>
        <v>34.58</v>
      </c>
      <c r="I4440" s="10">
        <f t="shared" si="208"/>
        <v>3.0514712247587217E-2</v>
      </c>
      <c r="J4440" t="str">
        <f>_xlfn.XLOOKUP(A4440,Product_Details!$A:$A,Product_Details!$G:$G,"mens")</f>
        <v>Womens</v>
      </c>
      <c r="K4440">
        <f t="shared" si="209"/>
        <v>1883.75</v>
      </c>
    </row>
    <row r="4441" spans="1:11" ht="15">
      <c r="A4441" t="s">
        <v>38</v>
      </c>
      <c r="B4441">
        <v>2</v>
      </c>
      <c r="C4441">
        <v>9</v>
      </c>
      <c r="D4441" t="s">
        <v>23</v>
      </c>
      <c r="E4441" t="s">
        <v>731</v>
      </c>
      <c r="F4441" s="1">
        <v>3.1944444444444449E-2</v>
      </c>
      <c r="G4441">
        <f>_xlfn.XLOOKUP($A4441,Product_pricing!$B:$B,Product_pricing!$C:$C)</f>
        <v>54</v>
      </c>
      <c r="H4441">
        <f t="shared" si="207"/>
        <v>98.28</v>
      </c>
      <c r="I4441" s="10">
        <f t="shared" si="208"/>
        <v>8.6726024282616304E-2</v>
      </c>
      <c r="J4441" t="str">
        <f>_xlfn.XLOOKUP(A4441,Product_Details!$A:$A,Product_Details!$G:$G,"mens")</f>
        <v>Womens</v>
      </c>
      <c r="K4441">
        <f t="shared" si="209"/>
        <v>1883.75</v>
      </c>
    </row>
    <row r="4442" spans="1:11" ht="15">
      <c r="A4442" t="s">
        <v>25</v>
      </c>
      <c r="B4442">
        <v>5</v>
      </c>
      <c r="C4442">
        <v>9</v>
      </c>
      <c r="D4442" t="s">
        <v>23</v>
      </c>
      <c r="E4442" t="s">
        <v>731</v>
      </c>
      <c r="F4442" s="1">
        <v>3.1944444444444449E-2</v>
      </c>
      <c r="G4442">
        <f>_xlfn.XLOOKUP($A4442,Product_pricing!$B:$B,Product_pricing!$C:$C)</f>
        <v>40</v>
      </c>
      <c r="H4442">
        <f t="shared" si="207"/>
        <v>182</v>
      </c>
      <c r="I4442" s="10">
        <f t="shared" si="208"/>
        <v>0.16060374867151167</v>
      </c>
      <c r="J4442" t="str">
        <f>_xlfn.XLOOKUP(A4442,Product_Details!$A:$A,Product_Details!$G:$G,"mens")</f>
        <v>Mens</v>
      </c>
      <c r="K4442">
        <f t="shared" si="209"/>
        <v>3780</v>
      </c>
    </row>
    <row r="4443" spans="1:11" ht="15">
      <c r="A4443" t="s">
        <v>31</v>
      </c>
      <c r="B4443">
        <v>2</v>
      </c>
      <c r="C4443">
        <v>9</v>
      </c>
      <c r="D4443" t="s">
        <v>23</v>
      </c>
      <c r="E4443" t="s">
        <v>731</v>
      </c>
      <c r="F4443" s="1">
        <v>3.1944444444444449E-2</v>
      </c>
      <c r="G4443">
        <f>_xlfn.XLOOKUP($A4443,Product_pricing!$B:$B,Product_pricing!$C:$C)</f>
        <v>57</v>
      </c>
      <c r="H4443">
        <f t="shared" si="207"/>
        <v>103.74000000000001</v>
      </c>
      <c r="I4443" s="10">
        <f t="shared" si="208"/>
        <v>9.1544136742761656E-2</v>
      </c>
      <c r="J4443" t="str">
        <f>_xlfn.XLOOKUP(A4443,Product_Details!$A:$A,Product_Details!$G:$G,"mens")</f>
        <v>Mens</v>
      </c>
      <c r="K4443">
        <f t="shared" si="209"/>
        <v>3780</v>
      </c>
    </row>
    <row r="4444" spans="1:11" ht="15">
      <c r="A4444" t="s">
        <v>22</v>
      </c>
      <c r="B4444">
        <v>5</v>
      </c>
      <c r="C4444">
        <v>21</v>
      </c>
      <c r="D4444" t="s">
        <v>23</v>
      </c>
      <c r="E4444" t="s">
        <v>732</v>
      </c>
      <c r="F4444" s="1">
        <v>3.9804398148148151E-2</v>
      </c>
      <c r="G4444">
        <f>_xlfn.XLOOKUP($A4444,Product_pricing!$B:$B,Product_pricing!$C:$C)</f>
        <v>13</v>
      </c>
      <c r="H4444">
        <f t="shared" si="207"/>
        <v>51.35</v>
      </c>
      <c r="I4444" s="10">
        <f t="shared" si="208"/>
        <v>4.5313200518033649E-2</v>
      </c>
      <c r="J4444" t="str">
        <f>_xlfn.XLOOKUP(A4444,Product_Details!$A:$A,Product_Details!$G:$G,"mens")</f>
        <v>Womens</v>
      </c>
      <c r="K4444">
        <f t="shared" si="209"/>
        <v>2511.6666666666665</v>
      </c>
    </row>
    <row r="4445" spans="1:11" ht="15">
      <c r="A4445" t="s">
        <v>36</v>
      </c>
      <c r="B4445">
        <v>5</v>
      </c>
      <c r="C4445">
        <v>21</v>
      </c>
      <c r="D4445" t="s">
        <v>23</v>
      </c>
      <c r="E4445" t="s">
        <v>732</v>
      </c>
      <c r="F4445" s="1">
        <v>3.9804398148148151E-2</v>
      </c>
      <c r="G4445">
        <f>_xlfn.XLOOKUP($A4445,Product_pricing!$B:$B,Product_pricing!$C:$C)</f>
        <v>23</v>
      </c>
      <c r="H4445">
        <f t="shared" si="207"/>
        <v>90.850000000000009</v>
      </c>
      <c r="I4445" s="10">
        <f t="shared" si="208"/>
        <v>8.0169508608828766E-2</v>
      </c>
      <c r="J4445" t="str">
        <f>_xlfn.XLOOKUP(A4445,Product_Details!$A:$A,Product_Details!$G:$G,"mens")</f>
        <v>Womens</v>
      </c>
      <c r="K4445">
        <f t="shared" si="209"/>
        <v>2511.6666666666665</v>
      </c>
    </row>
    <row r="4446" spans="1:11" ht="15">
      <c r="A4446" t="s">
        <v>38</v>
      </c>
      <c r="B4446">
        <v>2</v>
      </c>
      <c r="C4446">
        <v>21</v>
      </c>
      <c r="D4446" t="s">
        <v>23</v>
      </c>
      <c r="E4446" t="s">
        <v>732</v>
      </c>
      <c r="F4446" s="1">
        <v>3.9804398148148151E-2</v>
      </c>
      <c r="G4446">
        <f>_xlfn.XLOOKUP($A4446,Product_pricing!$B:$B,Product_pricing!$C:$C)</f>
        <v>54</v>
      </c>
      <c r="H4446">
        <f t="shared" si="207"/>
        <v>85.320000000000007</v>
      </c>
      <c r="I4446" s="10">
        <f t="shared" si="208"/>
        <v>7.528962547611745E-2</v>
      </c>
      <c r="J4446" t="str">
        <f>_xlfn.XLOOKUP(A4446,Product_Details!$A:$A,Product_Details!$G:$G,"mens")</f>
        <v>Womens</v>
      </c>
      <c r="K4446">
        <f t="shared" si="209"/>
        <v>2511.6666666666665</v>
      </c>
    </row>
    <row r="4447" spans="1:11" ht="15">
      <c r="A4447" t="s">
        <v>25</v>
      </c>
      <c r="B4447">
        <v>4</v>
      </c>
      <c r="C4447">
        <v>21</v>
      </c>
      <c r="D4447" t="s">
        <v>23</v>
      </c>
      <c r="E4447" t="s">
        <v>732</v>
      </c>
      <c r="F4447" s="1">
        <v>3.9804398148148151E-2</v>
      </c>
      <c r="G4447">
        <f>_xlfn.XLOOKUP($A4447,Product_pricing!$B:$B,Product_pricing!$C:$C)</f>
        <v>40</v>
      </c>
      <c r="H4447">
        <f t="shared" si="207"/>
        <v>126.4</v>
      </c>
      <c r="I4447" s="10">
        <f t="shared" si="208"/>
        <v>0.11154018589054436</v>
      </c>
      <c r="J4447" t="str">
        <f>_xlfn.XLOOKUP(A4447,Product_Details!$A:$A,Product_Details!$G:$G,"mens")</f>
        <v>Mens</v>
      </c>
      <c r="K4447">
        <f t="shared" si="209"/>
        <v>3780</v>
      </c>
    </row>
    <row r="4448" spans="1:11" ht="15">
      <c r="A4448" t="s">
        <v>27</v>
      </c>
      <c r="B4448">
        <v>3</v>
      </c>
      <c r="C4448">
        <v>21</v>
      </c>
      <c r="D4448" t="s">
        <v>23</v>
      </c>
      <c r="E4448" t="s">
        <v>732</v>
      </c>
      <c r="F4448" s="1">
        <v>3.9804398148148151E-2</v>
      </c>
      <c r="G4448">
        <f>_xlfn.XLOOKUP($A4448,Product_pricing!$B:$B,Product_pricing!$C:$C)</f>
        <v>29</v>
      </c>
      <c r="H4448">
        <f t="shared" si="207"/>
        <v>68.73</v>
      </c>
      <c r="I4448" s="10">
        <f t="shared" si="208"/>
        <v>6.0649976077983503E-2</v>
      </c>
      <c r="J4448" t="str">
        <f>_xlfn.XLOOKUP(A4448,Product_Details!$A:$A,Product_Details!$G:$G,"mens")</f>
        <v>Mens</v>
      </c>
      <c r="K4448">
        <f t="shared" si="209"/>
        <v>3780</v>
      </c>
    </row>
    <row r="4449" spans="1:11" ht="15">
      <c r="A4449" t="s">
        <v>22</v>
      </c>
      <c r="B4449">
        <v>4</v>
      </c>
      <c r="C4449">
        <v>4</v>
      </c>
      <c r="D4449" t="s">
        <v>23</v>
      </c>
      <c r="E4449" t="s">
        <v>733</v>
      </c>
      <c r="F4449" s="1">
        <v>3.6695601851851854E-2</v>
      </c>
      <c r="G4449">
        <f>_xlfn.XLOOKUP($A4449,Product_pricing!$B:$B,Product_pricing!$C:$C)</f>
        <v>13</v>
      </c>
      <c r="H4449">
        <f t="shared" si="207"/>
        <v>49.92</v>
      </c>
      <c r="I4449" s="10">
        <f t="shared" si="208"/>
        <v>4.4051313921328918E-2</v>
      </c>
      <c r="J4449" t="str">
        <f>_xlfn.XLOOKUP(A4449,Product_Details!$A:$A,Product_Details!$G:$G,"mens")</f>
        <v>Womens</v>
      </c>
      <c r="K4449">
        <f t="shared" si="209"/>
        <v>7535</v>
      </c>
    </row>
    <row r="4450" spans="1:11" ht="15">
      <c r="A4450" t="s">
        <v>41</v>
      </c>
      <c r="B4450">
        <v>4</v>
      </c>
      <c r="C4450">
        <v>4</v>
      </c>
      <c r="D4450" t="s">
        <v>23</v>
      </c>
      <c r="E4450" t="s">
        <v>733</v>
      </c>
      <c r="F4450" s="1">
        <v>3.6695601851851854E-2</v>
      </c>
      <c r="G4450">
        <f>_xlfn.XLOOKUP($A4450,Product_pricing!$B:$B,Product_pricing!$C:$C)</f>
        <v>10</v>
      </c>
      <c r="H4450">
        <f t="shared" si="207"/>
        <v>38.4</v>
      </c>
      <c r="I4450" s="10">
        <f t="shared" si="208"/>
        <v>3.3885626093329929E-2</v>
      </c>
      <c r="J4450" t="str">
        <f>_xlfn.XLOOKUP(A4450,Product_Details!$A:$A,Product_Details!$G:$G,"mens")</f>
        <v>Mens</v>
      </c>
      <c r="K4450">
        <f t="shared" si="209"/>
        <v>1890</v>
      </c>
    </row>
    <row r="4451" spans="1:11" ht="15">
      <c r="A4451" t="s">
        <v>32</v>
      </c>
      <c r="B4451">
        <v>5</v>
      </c>
      <c r="C4451">
        <v>4</v>
      </c>
      <c r="D4451" t="s">
        <v>23</v>
      </c>
      <c r="E4451" t="s">
        <v>733</v>
      </c>
      <c r="F4451" s="1">
        <v>3.6695601851851854E-2</v>
      </c>
      <c r="G4451">
        <f>_xlfn.XLOOKUP($A4451,Product_pricing!$B:$B,Product_pricing!$C:$C)</f>
        <v>36</v>
      </c>
      <c r="H4451">
        <f t="shared" si="207"/>
        <v>172.79999999999998</v>
      </c>
      <c r="I4451" s="10">
        <f t="shared" si="208"/>
        <v>0.1524853174199847</v>
      </c>
      <c r="J4451" t="str">
        <f>_xlfn.XLOOKUP(A4451,Product_Details!$A:$A,Product_Details!$G:$G,"mens")</f>
        <v>Mens</v>
      </c>
      <c r="K4451">
        <f t="shared" si="209"/>
        <v>1890</v>
      </c>
    </row>
    <row r="4452" spans="1:11" ht="15">
      <c r="A4452" t="s">
        <v>26</v>
      </c>
      <c r="B4452">
        <v>5</v>
      </c>
      <c r="C4452">
        <v>4</v>
      </c>
      <c r="D4452" t="s">
        <v>23</v>
      </c>
      <c r="E4452" t="s">
        <v>733</v>
      </c>
      <c r="F4452" s="1">
        <v>3.6695601851851854E-2</v>
      </c>
      <c r="G4452">
        <f>_xlfn.XLOOKUP($A4452,Product_pricing!$B:$B,Product_pricing!$C:$C)</f>
        <v>17</v>
      </c>
      <c r="H4452">
        <f t="shared" si="207"/>
        <v>81.599999999999994</v>
      </c>
      <c r="I4452" s="10">
        <f t="shared" si="208"/>
        <v>7.200695544832611E-2</v>
      </c>
      <c r="J4452" t="str">
        <f>_xlfn.XLOOKUP(A4452,Product_Details!$A:$A,Product_Details!$G:$G,"mens")</f>
        <v>Mens</v>
      </c>
      <c r="K4452">
        <f t="shared" si="209"/>
        <v>1890</v>
      </c>
    </row>
    <row r="4453" spans="1:11" ht="15">
      <c r="A4453" t="s">
        <v>27</v>
      </c>
      <c r="B4453">
        <v>4</v>
      </c>
      <c r="C4453">
        <v>4</v>
      </c>
      <c r="D4453" t="s">
        <v>23</v>
      </c>
      <c r="E4453" t="s">
        <v>733</v>
      </c>
      <c r="F4453" s="1">
        <v>3.6695601851851854E-2</v>
      </c>
      <c r="G4453">
        <f>_xlfn.XLOOKUP($A4453,Product_pricing!$B:$B,Product_pricing!$C:$C)</f>
        <v>29</v>
      </c>
      <c r="H4453">
        <f t="shared" si="207"/>
        <v>111.36</v>
      </c>
      <c r="I4453" s="10">
        <f t="shared" si="208"/>
        <v>9.8268315670656817E-2</v>
      </c>
      <c r="J4453" t="str">
        <f>_xlfn.XLOOKUP(A4453,Product_Details!$A:$A,Product_Details!$G:$G,"mens")</f>
        <v>Mens</v>
      </c>
      <c r="K4453">
        <f t="shared" si="209"/>
        <v>1890</v>
      </c>
    </row>
    <row r="4454" spans="1:11" ht="15">
      <c r="A4454" t="s">
        <v>22</v>
      </c>
      <c r="B4454">
        <v>4</v>
      </c>
      <c r="C4454">
        <v>2</v>
      </c>
      <c r="D4454" t="s">
        <v>23</v>
      </c>
      <c r="E4454" t="s">
        <v>734</v>
      </c>
      <c r="F4454" s="1">
        <v>1.4236111111111112E-4</v>
      </c>
      <c r="G4454">
        <f>_xlfn.XLOOKUP($A4454,Product_pricing!$B:$B,Product_pricing!$C:$C)</f>
        <v>13</v>
      </c>
      <c r="H4454">
        <f t="shared" si="207"/>
        <v>50.96</v>
      </c>
      <c r="I4454" s="10">
        <f t="shared" si="208"/>
        <v>4.4969049628023262E-2</v>
      </c>
      <c r="J4454" t="str">
        <f>_xlfn.XLOOKUP(A4454,Product_Details!$A:$A,Product_Details!$G:$G,"mens")</f>
        <v>Womens</v>
      </c>
      <c r="K4454">
        <f t="shared" si="209"/>
        <v>7535</v>
      </c>
    </row>
    <row r="4455" spans="1:11" ht="15">
      <c r="A4455" t="s">
        <v>25</v>
      </c>
      <c r="B4455">
        <v>5</v>
      </c>
      <c r="C4455">
        <v>2</v>
      </c>
      <c r="D4455" t="s">
        <v>23</v>
      </c>
      <c r="E4455" t="s">
        <v>734</v>
      </c>
      <c r="F4455" s="1">
        <v>1.4236111111111112E-4</v>
      </c>
      <c r="G4455">
        <f>_xlfn.XLOOKUP($A4455,Product_pricing!$B:$B,Product_pricing!$C:$C)</f>
        <v>40</v>
      </c>
      <c r="H4455">
        <f t="shared" si="207"/>
        <v>196</v>
      </c>
      <c r="I4455" s="10">
        <f t="shared" si="208"/>
        <v>0.17295788318470487</v>
      </c>
      <c r="J4455" t="str">
        <f>_xlfn.XLOOKUP(A4455,Product_Details!$A:$A,Product_Details!$G:$G,"mens")</f>
        <v>Mens</v>
      </c>
      <c r="K4455">
        <f t="shared" si="209"/>
        <v>1512</v>
      </c>
    </row>
    <row r="4456" spans="1:11" ht="15">
      <c r="A4456" t="s">
        <v>41</v>
      </c>
      <c r="B4456">
        <v>4</v>
      </c>
      <c r="C4456">
        <v>2</v>
      </c>
      <c r="D4456" t="s">
        <v>23</v>
      </c>
      <c r="E4456" t="s">
        <v>734</v>
      </c>
      <c r="F4456" s="1">
        <v>1.4236111111111112E-4</v>
      </c>
      <c r="G4456">
        <f>_xlfn.XLOOKUP($A4456,Product_pricing!$B:$B,Product_pricing!$C:$C)</f>
        <v>10</v>
      </c>
      <c r="H4456">
        <f t="shared" si="207"/>
        <v>39.200000000000003</v>
      </c>
      <c r="I4456" s="10">
        <f t="shared" si="208"/>
        <v>3.4591576636940978E-2</v>
      </c>
      <c r="J4456" t="str">
        <f>_xlfn.XLOOKUP(A4456,Product_Details!$A:$A,Product_Details!$G:$G,"mens")</f>
        <v>Mens</v>
      </c>
      <c r="K4456">
        <f t="shared" si="209"/>
        <v>1512</v>
      </c>
    </row>
    <row r="4457" spans="1:11" ht="15">
      <c r="A4457" t="s">
        <v>32</v>
      </c>
      <c r="B4457">
        <v>4</v>
      </c>
      <c r="C4457">
        <v>2</v>
      </c>
      <c r="D4457" t="s">
        <v>23</v>
      </c>
      <c r="E4457" t="s">
        <v>734</v>
      </c>
      <c r="F4457" s="1">
        <v>1.4236111111111112E-4</v>
      </c>
      <c r="G4457">
        <f>_xlfn.XLOOKUP($A4457,Product_pricing!$B:$B,Product_pricing!$C:$C)</f>
        <v>36</v>
      </c>
      <c r="H4457">
        <f t="shared" si="207"/>
        <v>141.12</v>
      </c>
      <c r="I4457" s="10">
        <f t="shared" si="208"/>
        <v>0.12452967589298751</v>
      </c>
      <c r="J4457" t="str">
        <f>_xlfn.XLOOKUP(A4457,Product_Details!$A:$A,Product_Details!$G:$G,"mens")</f>
        <v>Mens</v>
      </c>
      <c r="K4457">
        <f t="shared" si="209"/>
        <v>1512</v>
      </c>
    </row>
    <row r="4458" spans="1:11" ht="15">
      <c r="A4458" t="s">
        <v>26</v>
      </c>
      <c r="B4458">
        <v>3</v>
      </c>
      <c r="C4458">
        <v>2</v>
      </c>
      <c r="D4458" t="s">
        <v>23</v>
      </c>
      <c r="E4458" t="s">
        <v>734</v>
      </c>
      <c r="F4458" s="1">
        <v>1.4236111111111112E-4</v>
      </c>
      <c r="G4458">
        <f>_xlfn.XLOOKUP($A4458,Product_pricing!$B:$B,Product_pricing!$C:$C)</f>
        <v>17</v>
      </c>
      <c r="H4458">
        <f t="shared" si="207"/>
        <v>49.98</v>
      </c>
      <c r="I4458" s="10">
        <f t="shared" si="208"/>
        <v>4.410426021209974E-2</v>
      </c>
      <c r="J4458" t="str">
        <f>_xlfn.XLOOKUP(A4458,Product_Details!$A:$A,Product_Details!$G:$G,"mens")</f>
        <v>Mens</v>
      </c>
      <c r="K4458">
        <f t="shared" si="209"/>
        <v>1512</v>
      </c>
    </row>
    <row r="4459" spans="1:11" ht="15">
      <c r="A4459" t="s">
        <v>27</v>
      </c>
      <c r="B4459">
        <v>4</v>
      </c>
      <c r="C4459">
        <v>2</v>
      </c>
      <c r="D4459" t="s">
        <v>23</v>
      </c>
      <c r="E4459" t="s">
        <v>734</v>
      </c>
      <c r="F4459" s="1">
        <v>1.4236111111111112E-4</v>
      </c>
      <c r="G4459">
        <f>_xlfn.XLOOKUP($A4459,Product_pricing!$B:$B,Product_pricing!$C:$C)</f>
        <v>29</v>
      </c>
      <c r="H4459">
        <f t="shared" si="207"/>
        <v>113.67999999999999</v>
      </c>
      <c r="I4459" s="10">
        <f t="shared" si="208"/>
        <v>0.10031557224712882</v>
      </c>
      <c r="J4459" t="str">
        <f>_xlfn.XLOOKUP(A4459,Product_Details!$A:$A,Product_Details!$G:$G,"mens")</f>
        <v>Mens</v>
      </c>
      <c r="K4459">
        <f t="shared" si="209"/>
        <v>1512</v>
      </c>
    </row>
    <row r="4460" spans="1:11" ht="15">
      <c r="A4460" t="s">
        <v>29</v>
      </c>
      <c r="B4460">
        <v>5</v>
      </c>
      <c r="C4460">
        <v>8</v>
      </c>
      <c r="D4460" t="s">
        <v>23</v>
      </c>
      <c r="E4460" t="s">
        <v>735</v>
      </c>
      <c r="F4460" s="1">
        <v>3.3570601851851851E-2</v>
      </c>
      <c r="G4460">
        <f>_xlfn.XLOOKUP($A4460,Product_pricing!$B:$B,Product_pricing!$C:$C)</f>
        <v>10</v>
      </c>
      <c r="H4460">
        <f t="shared" si="207"/>
        <v>46</v>
      </c>
      <c r="I4460" s="10">
        <f t="shared" si="208"/>
        <v>4.0592156257634814E-2</v>
      </c>
      <c r="J4460" t="str">
        <f>_xlfn.XLOOKUP(A4460,Product_Details!$A:$A,Product_Details!$G:$G,"mens")</f>
        <v>Womens</v>
      </c>
      <c r="K4460">
        <f t="shared" si="209"/>
        <v>3767.5</v>
      </c>
    </row>
    <row r="4461" spans="1:11" ht="15">
      <c r="A4461" t="s">
        <v>30</v>
      </c>
      <c r="B4461">
        <v>5</v>
      </c>
      <c r="C4461">
        <v>8</v>
      </c>
      <c r="D4461" t="s">
        <v>23</v>
      </c>
      <c r="E4461" t="s">
        <v>735</v>
      </c>
      <c r="F4461" s="1">
        <v>3.3570601851851851E-2</v>
      </c>
      <c r="G4461">
        <f>_xlfn.XLOOKUP($A4461,Product_pricing!$B:$B,Product_pricing!$C:$C)</f>
        <v>19</v>
      </c>
      <c r="H4461">
        <f t="shared" si="207"/>
        <v>87.4</v>
      </c>
      <c r="I4461" s="10">
        <f t="shared" si="208"/>
        <v>7.7125096889506167E-2</v>
      </c>
      <c r="J4461" t="str">
        <f>_xlfn.XLOOKUP(A4461,Product_Details!$A:$A,Product_Details!$G:$G,"mens")</f>
        <v>Womens</v>
      </c>
      <c r="K4461">
        <f t="shared" si="209"/>
        <v>3767.5</v>
      </c>
    </row>
    <row r="4462" spans="1:11" ht="15">
      <c r="A4462" t="s">
        <v>25</v>
      </c>
      <c r="B4462">
        <v>1</v>
      </c>
      <c r="C4462">
        <v>8</v>
      </c>
      <c r="D4462" t="s">
        <v>23</v>
      </c>
      <c r="E4462" t="s">
        <v>735</v>
      </c>
      <c r="F4462" s="1">
        <v>3.3570601851851851E-2</v>
      </c>
      <c r="G4462">
        <f>_xlfn.XLOOKUP($A4462,Product_pricing!$B:$B,Product_pricing!$C:$C)</f>
        <v>40</v>
      </c>
      <c r="H4462">
        <f t="shared" si="207"/>
        <v>36.800000000000004</v>
      </c>
      <c r="I4462" s="10">
        <f t="shared" si="208"/>
        <v>3.2473725006107852E-2</v>
      </c>
      <c r="J4462" t="str">
        <f>_xlfn.XLOOKUP(A4462,Product_Details!$A:$A,Product_Details!$G:$G,"mens")</f>
        <v>Mens</v>
      </c>
      <c r="K4462">
        <f t="shared" si="209"/>
        <v>2520</v>
      </c>
    </row>
    <row r="4463" spans="1:11" ht="15">
      <c r="A4463" t="s">
        <v>32</v>
      </c>
      <c r="B4463">
        <v>5</v>
      </c>
      <c r="C4463">
        <v>8</v>
      </c>
      <c r="D4463" t="s">
        <v>23</v>
      </c>
      <c r="E4463" t="s">
        <v>735</v>
      </c>
      <c r="F4463" s="1">
        <v>3.3570601851851851E-2</v>
      </c>
      <c r="G4463">
        <f>_xlfn.XLOOKUP($A4463,Product_pricing!$B:$B,Product_pricing!$C:$C)</f>
        <v>36</v>
      </c>
      <c r="H4463">
        <f t="shared" si="207"/>
        <v>165.6</v>
      </c>
      <c r="I4463" s="10">
        <f t="shared" si="208"/>
        <v>0.14613176252748533</v>
      </c>
      <c r="J4463" t="str">
        <f>_xlfn.XLOOKUP(A4463,Product_Details!$A:$A,Product_Details!$G:$G,"mens")</f>
        <v>Mens</v>
      </c>
      <c r="K4463">
        <f t="shared" si="209"/>
        <v>2520</v>
      </c>
    </row>
    <row r="4464" spans="1:11" ht="15">
      <c r="A4464" t="s">
        <v>26</v>
      </c>
      <c r="B4464">
        <v>4</v>
      </c>
      <c r="C4464">
        <v>8</v>
      </c>
      <c r="D4464" t="s">
        <v>23</v>
      </c>
      <c r="E4464" t="s">
        <v>735</v>
      </c>
      <c r="F4464" s="1">
        <v>3.3570601851851851E-2</v>
      </c>
      <c r="G4464">
        <f>_xlfn.XLOOKUP($A4464,Product_pricing!$B:$B,Product_pricing!$C:$C)</f>
        <v>17</v>
      </c>
      <c r="H4464">
        <f t="shared" si="207"/>
        <v>62.56</v>
      </c>
      <c r="I4464" s="10">
        <f t="shared" si="208"/>
        <v>5.5205332510383356E-2</v>
      </c>
      <c r="J4464" t="str">
        <f>_xlfn.XLOOKUP(A4464,Product_Details!$A:$A,Product_Details!$G:$G,"mens")</f>
        <v>Mens</v>
      </c>
      <c r="K4464">
        <f t="shared" si="209"/>
        <v>2520</v>
      </c>
    </row>
    <row r="4465" spans="1:11" ht="15">
      <c r="A4465" t="s">
        <v>22</v>
      </c>
      <c r="B4465">
        <v>5</v>
      </c>
      <c r="C4465">
        <v>16</v>
      </c>
      <c r="D4465" t="s">
        <v>23</v>
      </c>
      <c r="E4465" t="s">
        <v>736</v>
      </c>
      <c r="F4465" s="1">
        <v>7.6712962962962967E-3</v>
      </c>
      <c r="G4465">
        <f>_xlfn.XLOOKUP($A4465,Product_pricing!$B:$B,Product_pricing!$C:$C)</f>
        <v>13</v>
      </c>
      <c r="H4465">
        <f t="shared" si="207"/>
        <v>54.6</v>
      </c>
      <c r="I4465" s="10">
        <f t="shared" si="208"/>
        <v>4.8181124601453504E-2</v>
      </c>
      <c r="J4465" t="str">
        <f>_xlfn.XLOOKUP(A4465,Product_Details!$A:$A,Product_Details!$G:$G,"mens")</f>
        <v>Womens</v>
      </c>
      <c r="K4465">
        <f t="shared" si="209"/>
        <v>1507</v>
      </c>
    </row>
    <row r="4466" spans="1:11" ht="15">
      <c r="A4466" t="s">
        <v>35</v>
      </c>
      <c r="B4466">
        <v>1</v>
      </c>
      <c r="C4466">
        <v>16</v>
      </c>
      <c r="D4466" t="s">
        <v>23</v>
      </c>
      <c r="E4466" t="s">
        <v>736</v>
      </c>
      <c r="F4466" s="1">
        <v>7.6712962962962967E-3</v>
      </c>
      <c r="G4466">
        <f>_xlfn.XLOOKUP($A4466,Product_pricing!$B:$B,Product_pricing!$C:$C)</f>
        <v>32</v>
      </c>
      <c r="H4466">
        <f t="shared" si="207"/>
        <v>26.88</v>
      </c>
      <c r="I4466" s="10">
        <f t="shared" si="208"/>
        <v>2.3719938265330955E-2</v>
      </c>
      <c r="J4466" t="str">
        <f>_xlfn.XLOOKUP(A4466,Product_Details!$A:$A,Product_Details!$G:$G,"mens")</f>
        <v>Womens</v>
      </c>
      <c r="K4466">
        <f t="shared" si="209"/>
        <v>1507</v>
      </c>
    </row>
    <row r="4467" spans="1:11" ht="15">
      <c r="A4467" t="s">
        <v>29</v>
      </c>
      <c r="B4467">
        <v>1</v>
      </c>
      <c r="C4467">
        <v>16</v>
      </c>
      <c r="D4467" t="s">
        <v>23</v>
      </c>
      <c r="E4467" t="s">
        <v>736</v>
      </c>
      <c r="F4467" s="1">
        <v>7.6712962962962967E-3</v>
      </c>
      <c r="G4467">
        <f>_xlfn.XLOOKUP($A4467,Product_pricing!$B:$B,Product_pricing!$C:$C)</f>
        <v>10</v>
      </c>
      <c r="H4467">
        <f t="shared" si="207"/>
        <v>8.4</v>
      </c>
      <c r="I4467" s="10">
        <f t="shared" si="208"/>
        <v>7.4124807079159229E-3</v>
      </c>
      <c r="J4467" t="str">
        <f>_xlfn.XLOOKUP(A4467,Product_Details!$A:$A,Product_Details!$G:$G,"mens")</f>
        <v>Womens</v>
      </c>
      <c r="K4467">
        <f t="shared" si="209"/>
        <v>1507</v>
      </c>
    </row>
    <row r="4468" spans="1:11" ht="15">
      <c r="A4468" t="s">
        <v>36</v>
      </c>
      <c r="B4468">
        <v>2</v>
      </c>
      <c r="C4468">
        <v>16</v>
      </c>
      <c r="D4468" t="s">
        <v>23</v>
      </c>
      <c r="E4468" t="s">
        <v>736</v>
      </c>
      <c r="F4468" s="1">
        <v>7.6712962962962967E-3</v>
      </c>
      <c r="G4468">
        <f>_xlfn.XLOOKUP($A4468,Product_pricing!$B:$B,Product_pricing!$C:$C)</f>
        <v>23</v>
      </c>
      <c r="H4468">
        <f t="shared" si="207"/>
        <v>38.64</v>
      </c>
      <c r="I4468" s="10">
        <f t="shared" si="208"/>
        <v>3.4097411256413246E-2</v>
      </c>
      <c r="J4468" t="str">
        <f>_xlfn.XLOOKUP(A4468,Product_Details!$A:$A,Product_Details!$G:$G,"mens")</f>
        <v>Womens</v>
      </c>
      <c r="K4468">
        <f t="shared" si="209"/>
        <v>1507</v>
      </c>
    </row>
    <row r="4469" spans="1:11" ht="15">
      <c r="A4469" t="s">
        <v>30</v>
      </c>
      <c r="B4469">
        <v>2</v>
      </c>
      <c r="C4469">
        <v>16</v>
      </c>
      <c r="D4469" t="s">
        <v>23</v>
      </c>
      <c r="E4469" t="s">
        <v>736</v>
      </c>
      <c r="F4469" s="1">
        <v>7.6712962962962967E-3</v>
      </c>
      <c r="G4469">
        <f>_xlfn.XLOOKUP($A4469,Product_pricing!$B:$B,Product_pricing!$C:$C)</f>
        <v>19</v>
      </c>
      <c r="H4469">
        <f t="shared" si="207"/>
        <v>31.919999999999998</v>
      </c>
      <c r="I4469" s="10">
        <f t="shared" si="208"/>
        <v>2.8167426690080506E-2</v>
      </c>
      <c r="J4469" t="str">
        <f>_xlfn.XLOOKUP(A4469,Product_Details!$A:$A,Product_Details!$G:$G,"mens")</f>
        <v>Womens</v>
      </c>
      <c r="K4469">
        <f t="shared" si="209"/>
        <v>1507</v>
      </c>
    </row>
    <row r="4470" spans="1:11" ht="15">
      <c r="A4470" t="s">
        <v>41</v>
      </c>
      <c r="B4470">
        <v>3</v>
      </c>
      <c r="C4470">
        <v>16</v>
      </c>
      <c r="D4470" t="s">
        <v>23</v>
      </c>
      <c r="E4470" t="s">
        <v>736</v>
      </c>
      <c r="F4470" s="1">
        <v>7.6712962962962967E-3</v>
      </c>
      <c r="G4470">
        <f>_xlfn.XLOOKUP($A4470,Product_pricing!$B:$B,Product_pricing!$C:$C)</f>
        <v>10</v>
      </c>
      <c r="H4470">
        <f t="shared" si="207"/>
        <v>25.2</v>
      </c>
      <c r="I4470" s="10">
        <f t="shared" si="208"/>
        <v>2.2237442123747769E-2</v>
      </c>
      <c r="J4470" t="str">
        <f>_xlfn.XLOOKUP(A4470,Product_Details!$A:$A,Product_Details!$G:$G,"mens")</f>
        <v>Mens</v>
      </c>
      <c r="K4470">
        <f t="shared" si="209"/>
        <v>1890</v>
      </c>
    </row>
    <row r="4471" spans="1:11" ht="15">
      <c r="A4471" t="s">
        <v>31</v>
      </c>
      <c r="B4471">
        <v>4</v>
      </c>
      <c r="C4471">
        <v>16</v>
      </c>
      <c r="D4471" t="s">
        <v>23</v>
      </c>
      <c r="E4471" t="s">
        <v>736</v>
      </c>
      <c r="F4471" s="1">
        <v>7.6712962962962967E-3</v>
      </c>
      <c r="G4471">
        <f>_xlfn.XLOOKUP($A4471,Product_pricing!$B:$B,Product_pricing!$C:$C)</f>
        <v>57</v>
      </c>
      <c r="H4471">
        <f t="shared" si="207"/>
        <v>191.51999999999998</v>
      </c>
      <c r="I4471" s="10">
        <f t="shared" si="208"/>
        <v>0.16900456014048304</v>
      </c>
      <c r="J4471" t="str">
        <f>_xlfn.XLOOKUP(A4471,Product_Details!$A:$A,Product_Details!$G:$G,"mens")</f>
        <v>Mens</v>
      </c>
      <c r="K4471">
        <f t="shared" si="209"/>
        <v>1890</v>
      </c>
    </row>
    <row r="4472" spans="1:11" ht="15">
      <c r="A4472" t="s">
        <v>26</v>
      </c>
      <c r="B4472">
        <v>5</v>
      </c>
      <c r="C4472">
        <v>16</v>
      </c>
      <c r="D4472" t="s">
        <v>23</v>
      </c>
      <c r="E4472" t="s">
        <v>736</v>
      </c>
      <c r="F4472" s="1">
        <v>7.6712962962962967E-3</v>
      </c>
      <c r="G4472">
        <f>_xlfn.XLOOKUP($A4472,Product_pricing!$B:$B,Product_pricing!$C:$C)</f>
        <v>17</v>
      </c>
      <c r="H4472">
        <f t="shared" si="207"/>
        <v>71.399999999999991</v>
      </c>
      <c r="I4472" s="10">
        <f t="shared" si="208"/>
        <v>6.3006086017285329E-2</v>
      </c>
      <c r="J4472" t="str">
        <f>_xlfn.XLOOKUP(A4472,Product_Details!$A:$A,Product_Details!$G:$G,"mens")</f>
        <v>Mens</v>
      </c>
      <c r="K4472">
        <f t="shared" si="209"/>
        <v>1890</v>
      </c>
    </row>
    <row r="4473" spans="1:11" ht="15">
      <c r="A4473" t="s">
        <v>27</v>
      </c>
      <c r="B4473">
        <v>1</v>
      </c>
      <c r="C4473">
        <v>16</v>
      </c>
      <c r="D4473" t="s">
        <v>23</v>
      </c>
      <c r="E4473" t="s">
        <v>736</v>
      </c>
      <c r="F4473" s="1">
        <v>7.6712962962962967E-3</v>
      </c>
      <c r="G4473">
        <f>_xlfn.XLOOKUP($A4473,Product_pricing!$B:$B,Product_pricing!$C:$C)</f>
        <v>29</v>
      </c>
      <c r="H4473">
        <f t="shared" si="207"/>
        <v>24.36</v>
      </c>
      <c r="I4473" s="10">
        <f t="shared" si="208"/>
        <v>2.1496194052956177E-2</v>
      </c>
      <c r="J4473" t="str">
        <f>_xlfn.XLOOKUP(A4473,Product_Details!$A:$A,Product_Details!$G:$G,"mens")</f>
        <v>Mens</v>
      </c>
      <c r="K4473">
        <f t="shared" si="209"/>
        <v>1890</v>
      </c>
    </row>
    <row r="4474" spans="1:11" ht="15">
      <c r="A4474" t="s">
        <v>35</v>
      </c>
      <c r="B4474">
        <v>2</v>
      </c>
      <c r="C4474">
        <v>10</v>
      </c>
      <c r="D4474" t="s">
        <v>23</v>
      </c>
      <c r="E4474" t="s">
        <v>737</v>
      </c>
      <c r="F4474" s="1">
        <v>3.8739583333333334E-2</v>
      </c>
      <c r="G4474">
        <f>_xlfn.XLOOKUP($A4474,Product_pricing!$B:$B,Product_pricing!$C:$C)</f>
        <v>32</v>
      </c>
      <c r="H4474">
        <f t="shared" si="207"/>
        <v>57.6</v>
      </c>
      <c r="I4474" s="10">
        <f t="shared" si="208"/>
        <v>5.0828439139994908E-2</v>
      </c>
      <c r="J4474" t="str">
        <f>_xlfn.XLOOKUP(A4474,Product_Details!$A:$A,Product_Details!$G:$G,"mens")</f>
        <v>Womens</v>
      </c>
      <c r="K4474">
        <f t="shared" si="209"/>
        <v>3767.5</v>
      </c>
    </row>
    <row r="4475" spans="1:11" ht="15">
      <c r="A4475" t="s">
        <v>30</v>
      </c>
      <c r="B4475">
        <v>3</v>
      </c>
      <c r="C4475">
        <v>10</v>
      </c>
      <c r="D4475" t="s">
        <v>23</v>
      </c>
      <c r="E4475" t="s">
        <v>737</v>
      </c>
      <c r="F4475" s="1">
        <v>3.8739583333333334E-2</v>
      </c>
      <c r="G4475">
        <f>_xlfn.XLOOKUP($A4475,Product_pricing!$B:$B,Product_pricing!$C:$C)</f>
        <v>19</v>
      </c>
      <c r="H4475">
        <f t="shared" si="207"/>
        <v>51.300000000000004</v>
      </c>
      <c r="I4475" s="10">
        <f t="shared" si="208"/>
        <v>4.5269078609057961E-2</v>
      </c>
      <c r="J4475" t="str">
        <f>_xlfn.XLOOKUP(A4475,Product_Details!$A:$A,Product_Details!$G:$G,"mens")</f>
        <v>Womens</v>
      </c>
      <c r="K4475">
        <f t="shared" si="209"/>
        <v>3767.5</v>
      </c>
    </row>
    <row r="4476" spans="1:11" ht="15">
      <c r="A4476" t="s">
        <v>25</v>
      </c>
      <c r="B4476">
        <v>1</v>
      </c>
      <c r="C4476">
        <v>10</v>
      </c>
      <c r="D4476" t="s">
        <v>23</v>
      </c>
      <c r="E4476" t="s">
        <v>737</v>
      </c>
      <c r="F4476" s="1">
        <v>3.8739583333333334E-2</v>
      </c>
      <c r="G4476">
        <f>_xlfn.XLOOKUP($A4476,Product_pricing!$B:$B,Product_pricing!$C:$C)</f>
        <v>40</v>
      </c>
      <c r="H4476">
        <f t="shared" si="207"/>
        <v>36</v>
      </c>
      <c r="I4476" s="10">
        <f t="shared" si="208"/>
        <v>3.1767774462496817E-2</v>
      </c>
      <c r="J4476" t="str">
        <f>_xlfn.XLOOKUP(A4476,Product_Details!$A:$A,Product_Details!$G:$G,"mens")</f>
        <v>Mens</v>
      </c>
      <c r="K4476">
        <f t="shared" si="209"/>
        <v>1890</v>
      </c>
    </row>
    <row r="4477" spans="1:11" ht="15">
      <c r="A4477" t="s">
        <v>31</v>
      </c>
      <c r="B4477">
        <v>1</v>
      </c>
      <c r="C4477">
        <v>10</v>
      </c>
      <c r="D4477" t="s">
        <v>23</v>
      </c>
      <c r="E4477" t="s">
        <v>737</v>
      </c>
      <c r="F4477" s="1">
        <v>3.8739583333333334E-2</v>
      </c>
      <c r="G4477">
        <f>_xlfn.XLOOKUP($A4477,Product_pricing!$B:$B,Product_pricing!$C:$C)</f>
        <v>57</v>
      </c>
      <c r="H4477">
        <f t="shared" si="207"/>
        <v>51.300000000000004</v>
      </c>
      <c r="I4477" s="10">
        <f t="shared" si="208"/>
        <v>4.5269078609057961E-2</v>
      </c>
      <c r="J4477" t="str">
        <f>_xlfn.XLOOKUP(A4477,Product_Details!$A:$A,Product_Details!$G:$G,"mens")</f>
        <v>Mens</v>
      </c>
      <c r="K4477">
        <f t="shared" si="209"/>
        <v>1890</v>
      </c>
    </row>
    <row r="4478" spans="1:11" ht="15">
      <c r="A4478" t="s">
        <v>32</v>
      </c>
      <c r="B4478">
        <v>4</v>
      </c>
      <c r="C4478">
        <v>10</v>
      </c>
      <c r="D4478" t="s">
        <v>23</v>
      </c>
      <c r="E4478" t="s">
        <v>737</v>
      </c>
      <c r="F4478" s="1">
        <v>3.8739583333333334E-2</v>
      </c>
      <c r="G4478">
        <f>_xlfn.XLOOKUP($A4478,Product_pricing!$B:$B,Product_pricing!$C:$C)</f>
        <v>36</v>
      </c>
      <c r="H4478">
        <f t="shared" si="207"/>
        <v>129.6</v>
      </c>
      <c r="I4478" s="10">
        <f t="shared" si="208"/>
        <v>0.11436398806498853</v>
      </c>
      <c r="J4478" t="str">
        <f>_xlfn.XLOOKUP(A4478,Product_Details!$A:$A,Product_Details!$G:$G,"mens")</f>
        <v>Mens</v>
      </c>
      <c r="K4478">
        <f t="shared" si="209"/>
        <v>1890</v>
      </c>
    </row>
    <row r="4479" spans="1:11" ht="15">
      <c r="A4479" t="s">
        <v>27</v>
      </c>
      <c r="B4479">
        <v>3</v>
      </c>
      <c r="C4479">
        <v>10</v>
      </c>
      <c r="D4479" t="s">
        <v>23</v>
      </c>
      <c r="E4479" t="s">
        <v>737</v>
      </c>
      <c r="F4479" s="1">
        <v>3.8739583333333334E-2</v>
      </c>
      <c r="G4479">
        <f>_xlfn.XLOOKUP($A4479,Product_pricing!$B:$B,Product_pricing!$C:$C)</f>
        <v>29</v>
      </c>
      <c r="H4479">
        <f t="shared" si="207"/>
        <v>78.3</v>
      </c>
      <c r="I4479" s="10">
        <f t="shared" si="208"/>
        <v>6.9094909455930567E-2</v>
      </c>
      <c r="J4479" t="str">
        <f>_xlfn.XLOOKUP(A4479,Product_Details!$A:$A,Product_Details!$G:$G,"mens")</f>
        <v>Mens</v>
      </c>
      <c r="K4479">
        <f t="shared" si="209"/>
        <v>1890</v>
      </c>
    </row>
    <row r="4480" spans="1:11" ht="15">
      <c r="A4480" t="s">
        <v>22</v>
      </c>
      <c r="B4480">
        <v>5</v>
      </c>
      <c r="C4480">
        <v>5</v>
      </c>
      <c r="D4480" t="s">
        <v>23</v>
      </c>
      <c r="E4480" t="s">
        <v>738</v>
      </c>
      <c r="F4480" s="1">
        <v>3.3799768518518521E-2</v>
      </c>
      <c r="G4480">
        <f>_xlfn.XLOOKUP($A4480,Product_pricing!$B:$B,Product_pricing!$C:$C)</f>
        <v>13</v>
      </c>
      <c r="H4480">
        <f t="shared" si="207"/>
        <v>61.75</v>
      </c>
      <c r="I4480" s="10">
        <f t="shared" si="208"/>
        <v>5.4490557584977173E-2</v>
      </c>
      <c r="J4480" t="str">
        <f>_xlfn.XLOOKUP(A4480,Product_Details!$A:$A,Product_Details!$G:$G,"mens")</f>
        <v>Womens</v>
      </c>
      <c r="K4480">
        <f t="shared" si="209"/>
        <v>1883.75</v>
      </c>
    </row>
    <row r="4481" spans="1:11" ht="15">
      <c r="A4481" t="s">
        <v>29</v>
      </c>
      <c r="B4481">
        <v>1</v>
      </c>
      <c r="C4481">
        <v>5</v>
      </c>
      <c r="D4481" t="s">
        <v>23</v>
      </c>
      <c r="E4481" t="s">
        <v>738</v>
      </c>
      <c r="F4481" s="1">
        <v>3.3799768518518521E-2</v>
      </c>
      <c r="G4481">
        <f>_xlfn.XLOOKUP($A4481,Product_pricing!$B:$B,Product_pricing!$C:$C)</f>
        <v>10</v>
      </c>
      <c r="H4481">
        <f t="shared" si="207"/>
        <v>9.5</v>
      </c>
      <c r="I4481" s="10">
        <f t="shared" si="208"/>
        <v>8.3831627053811038E-3</v>
      </c>
      <c r="J4481" t="str">
        <f>_xlfn.XLOOKUP(A4481,Product_Details!$A:$A,Product_Details!$G:$G,"mens")</f>
        <v>Womens</v>
      </c>
      <c r="K4481">
        <f t="shared" si="209"/>
        <v>1883.75</v>
      </c>
    </row>
    <row r="4482" spans="1:11" ht="15">
      <c r="A4482" t="s">
        <v>36</v>
      </c>
      <c r="B4482">
        <v>1</v>
      </c>
      <c r="C4482">
        <v>5</v>
      </c>
      <c r="D4482" t="s">
        <v>23</v>
      </c>
      <c r="E4482" t="s">
        <v>738</v>
      </c>
      <c r="F4482" s="1">
        <v>3.3799768518518521E-2</v>
      </c>
      <c r="G4482">
        <f>_xlfn.XLOOKUP($A4482,Product_pricing!$B:$B,Product_pricing!$C:$C)</f>
        <v>23</v>
      </c>
      <c r="H4482">
        <f t="shared" si="207"/>
        <v>21.849999999999998</v>
      </c>
      <c r="I4482" s="10">
        <f t="shared" si="208"/>
        <v>1.9281274222376538E-2</v>
      </c>
      <c r="J4482" t="str">
        <f>_xlfn.XLOOKUP(A4482,Product_Details!$A:$A,Product_Details!$G:$G,"mens")</f>
        <v>Womens</v>
      </c>
      <c r="K4482">
        <f t="shared" si="209"/>
        <v>1883.75</v>
      </c>
    </row>
    <row r="4483" spans="1:11" ht="15">
      <c r="A4483" t="s">
        <v>38</v>
      </c>
      <c r="B4483">
        <v>5</v>
      </c>
      <c r="C4483">
        <v>5</v>
      </c>
      <c r="D4483" t="s">
        <v>23</v>
      </c>
      <c r="E4483" t="s">
        <v>738</v>
      </c>
      <c r="F4483" s="1">
        <v>3.3799768518518521E-2</v>
      </c>
      <c r="G4483">
        <f>_xlfn.XLOOKUP($A4483,Product_pricing!$B:$B,Product_pricing!$C:$C)</f>
        <v>54</v>
      </c>
      <c r="H4483">
        <f t="shared" ref="H4483:H4546" si="210">B4483*G4483*(1-C4483/100)</f>
        <v>256.5</v>
      </c>
      <c r="I4483" s="10">
        <f t="shared" ref="I4483:I4546" si="211">(H4483/SUM($H:$H))*1000</f>
        <v>0.22634539304528978</v>
      </c>
      <c r="J4483" t="str">
        <f>_xlfn.XLOOKUP(A4483,Product_Details!$A:$A,Product_Details!$G:$G,"mens")</f>
        <v>Womens</v>
      </c>
      <c r="K4483">
        <f t="shared" ref="K4483:K4546" si="212">COUNTIFS($J:$J, J4483) / COUNTIFS($J:$J, J4483, $E:$E, E4483)</f>
        <v>1883.75</v>
      </c>
    </row>
    <row r="4484" spans="1:11" ht="15">
      <c r="A4484" t="s">
        <v>41</v>
      </c>
      <c r="B4484">
        <v>5</v>
      </c>
      <c r="C4484">
        <v>5</v>
      </c>
      <c r="D4484" t="s">
        <v>23</v>
      </c>
      <c r="E4484" t="s">
        <v>738</v>
      </c>
      <c r="F4484" s="1">
        <v>3.3799768518518521E-2</v>
      </c>
      <c r="G4484">
        <f>_xlfn.XLOOKUP($A4484,Product_pricing!$B:$B,Product_pricing!$C:$C)</f>
        <v>10</v>
      </c>
      <c r="H4484">
        <f t="shared" si="210"/>
        <v>47.5</v>
      </c>
      <c r="I4484" s="10">
        <f t="shared" si="211"/>
        <v>4.1915813526905515E-2</v>
      </c>
      <c r="J4484" t="str">
        <f>_xlfn.XLOOKUP(A4484,Product_Details!$A:$A,Product_Details!$G:$G,"mens")</f>
        <v>Mens</v>
      </c>
      <c r="K4484">
        <f t="shared" si="212"/>
        <v>7560</v>
      </c>
    </row>
    <row r="4485" spans="1:11" ht="15">
      <c r="A4485" t="s">
        <v>22</v>
      </c>
      <c r="B4485">
        <v>1</v>
      </c>
      <c r="C4485">
        <v>19</v>
      </c>
      <c r="D4485" t="s">
        <v>23</v>
      </c>
      <c r="E4485" t="s">
        <v>739</v>
      </c>
      <c r="F4485" s="1">
        <v>1.2327546296296295E-2</v>
      </c>
      <c r="G4485">
        <f>_xlfn.XLOOKUP($A4485,Product_pricing!$B:$B,Product_pricing!$C:$C)</f>
        <v>13</v>
      </c>
      <c r="H4485">
        <f t="shared" si="210"/>
        <v>10.530000000000001</v>
      </c>
      <c r="I4485" s="10">
        <f t="shared" si="211"/>
        <v>9.292074030280319E-3</v>
      </c>
      <c r="J4485" t="str">
        <f>_xlfn.XLOOKUP(A4485,Product_Details!$A:$A,Product_Details!$G:$G,"mens")</f>
        <v>Womens</v>
      </c>
      <c r="K4485">
        <f t="shared" si="212"/>
        <v>1883.75</v>
      </c>
    </row>
    <row r="4486" spans="1:11" ht="15">
      <c r="A4486" t="s">
        <v>35</v>
      </c>
      <c r="B4486">
        <v>2</v>
      </c>
      <c r="C4486">
        <v>19</v>
      </c>
      <c r="D4486" t="s">
        <v>23</v>
      </c>
      <c r="E4486" t="s">
        <v>739</v>
      </c>
      <c r="F4486" s="1">
        <v>1.2327546296296295E-2</v>
      </c>
      <c r="G4486">
        <f>_xlfn.XLOOKUP($A4486,Product_pricing!$B:$B,Product_pricing!$C:$C)</f>
        <v>32</v>
      </c>
      <c r="H4486">
        <f t="shared" si="210"/>
        <v>51.84</v>
      </c>
      <c r="I4486" s="10">
        <f t="shared" si="211"/>
        <v>4.5745595225995417E-2</v>
      </c>
      <c r="J4486" t="str">
        <f>_xlfn.XLOOKUP(A4486,Product_Details!$A:$A,Product_Details!$G:$G,"mens")</f>
        <v>Womens</v>
      </c>
      <c r="K4486">
        <f t="shared" si="212"/>
        <v>1883.75</v>
      </c>
    </row>
    <row r="4487" spans="1:11" ht="15">
      <c r="A4487" t="s">
        <v>36</v>
      </c>
      <c r="B4487">
        <v>4</v>
      </c>
      <c r="C4487">
        <v>19</v>
      </c>
      <c r="D4487" t="s">
        <v>23</v>
      </c>
      <c r="E4487" t="s">
        <v>739</v>
      </c>
      <c r="F4487" s="1">
        <v>1.2327546296296295E-2</v>
      </c>
      <c r="G4487">
        <f>_xlfn.XLOOKUP($A4487,Product_pricing!$B:$B,Product_pricing!$C:$C)</f>
        <v>23</v>
      </c>
      <c r="H4487">
        <f t="shared" si="210"/>
        <v>74.52000000000001</v>
      </c>
      <c r="I4487" s="10">
        <f t="shared" si="211"/>
        <v>6.5759293137368419E-2</v>
      </c>
      <c r="J4487" t="str">
        <f>_xlfn.XLOOKUP(A4487,Product_Details!$A:$A,Product_Details!$G:$G,"mens")</f>
        <v>Womens</v>
      </c>
      <c r="K4487">
        <f t="shared" si="212"/>
        <v>1883.75</v>
      </c>
    </row>
    <row r="4488" spans="1:11" ht="15">
      <c r="A4488" t="s">
        <v>38</v>
      </c>
      <c r="B4488">
        <v>4</v>
      </c>
      <c r="C4488">
        <v>19</v>
      </c>
      <c r="D4488" t="s">
        <v>23</v>
      </c>
      <c r="E4488" t="s">
        <v>739</v>
      </c>
      <c r="F4488" s="1">
        <v>1.2327546296296295E-2</v>
      </c>
      <c r="G4488">
        <f>_xlfn.XLOOKUP($A4488,Product_pricing!$B:$B,Product_pricing!$C:$C)</f>
        <v>54</v>
      </c>
      <c r="H4488">
        <f t="shared" si="210"/>
        <v>174.96</v>
      </c>
      <c r="I4488" s="10">
        <f t="shared" si="211"/>
        <v>0.15439138388773452</v>
      </c>
      <c r="J4488" t="str">
        <f>_xlfn.XLOOKUP(A4488,Product_Details!$A:$A,Product_Details!$G:$G,"mens")</f>
        <v>Womens</v>
      </c>
      <c r="K4488">
        <f t="shared" si="212"/>
        <v>1883.75</v>
      </c>
    </row>
    <row r="4489" spans="1:11" ht="15">
      <c r="A4489" t="s">
        <v>31</v>
      </c>
      <c r="B4489">
        <v>2</v>
      </c>
      <c r="C4489">
        <v>19</v>
      </c>
      <c r="D4489" t="s">
        <v>23</v>
      </c>
      <c r="E4489" t="s">
        <v>739</v>
      </c>
      <c r="F4489" s="1">
        <v>1.2327546296296295E-2</v>
      </c>
      <c r="G4489">
        <f>_xlfn.XLOOKUP($A4489,Product_pricing!$B:$B,Product_pricing!$C:$C)</f>
        <v>57</v>
      </c>
      <c r="H4489">
        <f t="shared" si="210"/>
        <v>92.34</v>
      </c>
      <c r="I4489" s="10">
        <f t="shared" si="211"/>
        <v>8.1484341496304333E-2</v>
      </c>
      <c r="J4489" t="str">
        <f>_xlfn.XLOOKUP(A4489,Product_Details!$A:$A,Product_Details!$G:$G,"mens")</f>
        <v>Mens</v>
      </c>
      <c r="K4489">
        <f t="shared" si="212"/>
        <v>3780</v>
      </c>
    </row>
    <row r="4490" spans="1:11" ht="15">
      <c r="A4490" t="s">
        <v>26</v>
      </c>
      <c r="B4490">
        <v>5</v>
      </c>
      <c r="C4490">
        <v>19</v>
      </c>
      <c r="D4490" t="s">
        <v>23</v>
      </c>
      <c r="E4490" t="s">
        <v>739</v>
      </c>
      <c r="F4490" s="1">
        <v>1.2327546296296295E-2</v>
      </c>
      <c r="G4490">
        <f>_xlfn.XLOOKUP($A4490,Product_pricing!$B:$B,Product_pricing!$C:$C)</f>
        <v>17</v>
      </c>
      <c r="H4490">
        <f t="shared" si="210"/>
        <v>68.850000000000009</v>
      </c>
      <c r="I4490" s="10">
        <f t="shared" si="211"/>
        <v>6.0755868659525161E-2</v>
      </c>
      <c r="J4490" t="str">
        <f>_xlfn.XLOOKUP(A4490,Product_Details!$A:$A,Product_Details!$G:$G,"mens")</f>
        <v>Mens</v>
      </c>
      <c r="K4490">
        <f t="shared" si="212"/>
        <v>3780</v>
      </c>
    </row>
    <row r="4491" spans="1:11" ht="15">
      <c r="A4491" t="s">
        <v>35</v>
      </c>
      <c r="B4491">
        <v>4</v>
      </c>
      <c r="C4491">
        <v>23</v>
      </c>
      <c r="D4491" t="s">
        <v>33</v>
      </c>
      <c r="E4491" t="s">
        <v>740</v>
      </c>
      <c r="F4491" s="1">
        <v>4.0502314814814817E-2</v>
      </c>
      <c r="G4491">
        <f>_xlfn.XLOOKUP($A4491,Product_pricing!$B:$B,Product_pricing!$C:$C)</f>
        <v>32</v>
      </c>
      <c r="H4491">
        <f t="shared" si="210"/>
        <v>98.56</v>
      </c>
      <c r="I4491" s="10">
        <f t="shared" si="211"/>
        <v>8.697310697288016E-2</v>
      </c>
      <c r="J4491" t="str">
        <f>_xlfn.XLOOKUP(A4491,Product_Details!$A:$A,Product_Details!$G:$G,"mens")</f>
        <v>Womens</v>
      </c>
      <c r="K4491">
        <f t="shared" si="212"/>
        <v>7535</v>
      </c>
    </row>
    <row r="4492" spans="1:11" ht="15">
      <c r="A4492" t="s">
        <v>25</v>
      </c>
      <c r="B4492">
        <v>3</v>
      </c>
      <c r="C4492">
        <v>23</v>
      </c>
      <c r="D4492" t="s">
        <v>33</v>
      </c>
      <c r="E4492" t="s">
        <v>740</v>
      </c>
      <c r="F4492" s="1">
        <v>4.0502314814814817E-2</v>
      </c>
      <c r="G4492">
        <f>_xlfn.XLOOKUP($A4492,Product_pricing!$B:$B,Product_pricing!$C:$C)</f>
        <v>40</v>
      </c>
      <c r="H4492">
        <f t="shared" si="210"/>
        <v>92.4</v>
      </c>
      <c r="I4492" s="10">
        <f t="shared" si="211"/>
        <v>8.1537287787075155E-2</v>
      </c>
      <c r="J4492" t="str">
        <f>_xlfn.XLOOKUP(A4492,Product_Details!$A:$A,Product_Details!$G:$G,"mens")</f>
        <v>Mens</v>
      </c>
      <c r="K4492">
        <f t="shared" si="212"/>
        <v>1512</v>
      </c>
    </row>
    <row r="4493" spans="1:11" ht="15">
      <c r="A4493" t="s">
        <v>41</v>
      </c>
      <c r="B4493">
        <v>5</v>
      </c>
      <c r="C4493">
        <v>23</v>
      </c>
      <c r="D4493" t="s">
        <v>33</v>
      </c>
      <c r="E4493" t="s">
        <v>740</v>
      </c>
      <c r="F4493" s="1">
        <v>4.0502314814814817E-2</v>
      </c>
      <c r="G4493">
        <f>_xlfn.XLOOKUP($A4493,Product_pricing!$B:$B,Product_pricing!$C:$C)</f>
        <v>10</v>
      </c>
      <c r="H4493">
        <f t="shared" si="210"/>
        <v>38.5</v>
      </c>
      <c r="I4493" s="10">
        <f t="shared" si="211"/>
        <v>3.3973869911281318E-2</v>
      </c>
      <c r="J4493" t="str">
        <f>_xlfn.XLOOKUP(A4493,Product_Details!$A:$A,Product_Details!$G:$G,"mens")</f>
        <v>Mens</v>
      </c>
      <c r="K4493">
        <f t="shared" si="212"/>
        <v>1512</v>
      </c>
    </row>
    <row r="4494" spans="1:11" ht="15">
      <c r="A4494" t="s">
        <v>31</v>
      </c>
      <c r="B4494">
        <v>3</v>
      </c>
      <c r="C4494">
        <v>23</v>
      </c>
      <c r="D4494" t="s">
        <v>33</v>
      </c>
      <c r="E4494" t="s">
        <v>740</v>
      </c>
      <c r="F4494" s="1">
        <v>4.0502314814814817E-2</v>
      </c>
      <c r="G4494">
        <f>_xlfn.XLOOKUP($A4494,Product_pricing!$B:$B,Product_pricing!$C:$C)</f>
        <v>57</v>
      </c>
      <c r="H4494">
        <f t="shared" si="210"/>
        <v>131.67000000000002</v>
      </c>
      <c r="I4494" s="10">
        <f t="shared" si="211"/>
        <v>0.1161906350965821</v>
      </c>
      <c r="J4494" t="str">
        <f>_xlfn.XLOOKUP(A4494,Product_Details!$A:$A,Product_Details!$G:$G,"mens")</f>
        <v>Mens</v>
      </c>
      <c r="K4494">
        <f t="shared" si="212"/>
        <v>1512</v>
      </c>
    </row>
    <row r="4495" spans="1:11" ht="15">
      <c r="A4495" t="s">
        <v>32</v>
      </c>
      <c r="B4495">
        <v>4</v>
      </c>
      <c r="C4495">
        <v>23</v>
      </c>
      <c r="D4495" t="s">
        <v>33</v>
      </c>
      <c r="E4495" t="s">
        <v>740</v>
      </c>
      <c r="F4495" s="1">
        <v>4.0502314814814817E-2</v>
      </c>
      <c r="G4495">
        <f>_xlfn.XLOOKUP($A4495,Product_pricing!$B:$B,Product_pricing!$C:$C)</f>
        <v>36</v>
      </c>
      <c r="H4495">
        <f t="shared" si="210"/>
        <v>110.88</v>
      </c>
      <c r="I4495" s="10">
        <f t="shared" si="211"/>
        <v>9.7844745344490183E-2</v>
      </c>
      <c r="J4495" t="str">
        <f>_xlfn.XLOOKUP(A4495,Product_Details!$A:$A,Product_Details!$G:$G,"mens")</f>
        <v>Mens</v>
      </c>
      <c r="K4495">
        <f t="shared" si="212"/>
        <v>1512</v>
      </c>
    </row>
    <row r="4496" spans="1:11" ht="15">
      <c r="A4496" t="s">
        <v>27</v>
      </c>
      <c r="B4496">
        <v>4</v>
      </c>
      <c r="C4496">
        <v>23</v>
      </c>
      <c r="D4496" t="s">
        <v>33</v>
      </c>
      <c r="E4496" t="s">
        <v>740</v>
      </c>
      <c r="F4496" s="1">
        <v>4.0502314814814817E-2</v>
      </c>
      <c r="G4496">
        <f>_xlfn.XLOOKUP($A4496,Product_pricing!$B:$B,Product_pricing!$C:$C)</f>
        <v>29</v>
      </c>
      <c r="H4496">
        <f t="shared" si="210"/>
        <v>89.320000000000007</v>
      </c>
      <c r="I4496" s="10">
        <f t="shared" si="211"/>
        <v>7.881937819417266E-2</v>
      </c>
      <c r="J4496" t="str">
        <f>_xlfn.XLOOKUP(A4496,Product_Details!$A:$A,Product_Details!$G:$G,"mens")</f>
        <v>Mens</v>
      </c>
      <c r="K4496">
        <f t="shared" si="212"/>
        <v>1512</v>
      </c>
    </row>
    <row r="4497" spans="1:11" ht="15">
      <c r="A4497" t="s">
        <v>22</v>
      </c>
      <c r="B4497">
        <v>5</v>
      </c>
      <c r="C4497">
        <v>22</v>
      </c>
      <c r="D4497" t="s">
        <v>23</v>
      </c>
      <c r="E4497" t="s">
        <v>741</v>
      </c>
      <c r="F4497" s="1">
        <v>2.1582175925925925E-2</v>
      </c>
      <c r="G4497">
        <f>_xlfn.XLOOKUP($A4497,Product_pricing!$B:$B,Product_pricing!$C:$C)</f>
        <v>13</v>
      </c>
      <c r="H4497">
        <f t="shared" si="210"/>
        <v>50.7</v>
      </c>
      <c r="I4497" s="10">
        <f t="shared" si="211"/>
        <v>4.4739615701349676E-2</v>
      </c>
      <c r="J4497" t="str">
        <f>_xlfn.XLOOKUP(A4497,Product_Details!$A:$A,Product_Details!$G:$G,"mens")</f>
        <v>Womens</v>
      </c>
      <c r="K4497">
        <f t="shared" si="212"/>
        <v>1507</v>
      </c>
    </row>
    <row r="4498" spans="1:11" ht="15">
      <c r="A4498" t="s">
        <v>35</v>
      </c>
      <c r="B4498">
        <v>2</v>
      </c>
      <c r="C4498">
        <v>22</v>
      </c>
      <c r="D4498" t="s">
        <v>23</v>
      </c>
      <c r="E4498" t="s">
        <v>741</v>
      </c>
      <c r="F4498" s="1">
        <v>2.1582175925925925E-2</v>
      </c>
      <c r="G4498">
        <f>_xlfn.XLOOKUP($A4498,Product_pricing!$B:$B,Product_pricing!$C:$C)</f>
        <v>32</v>
      </c>
      <c r="H4498">
        <f t="shared" si="210"/>
        <v>49.92</v>
      </c>
      <c r="I4498" s="10">
        <f t="shared" si="211"/>
        <v>4.4051313921328918E-2</v>
      </c>
      <c r="J4498" t="str">
        <f>_xlfn.XLOOKUP(A4498,Product_Details!$A:$A,Product_Details!$G:$G,"mens")</f>
        <v>Womens</v>
      </c>
      <c r="K4498">
        <f t="shared" si="212"/>
        <v>1507</v>
      </c>
    </row>
    <row r="4499" spans="1:11" ht="15">
      <c r="A4499" t="s">
        <v>36</v>
      </c>
      <c r="B4499">
        <v>4</v>
      </c>
      <c r="C4499">
        <v>22</v>
      </c>
      <c r="D4499" t="s">
        <v>23</v>
      </c>
      <c r="E4499" t="s">
        <v>741</v>
      </c>
      <c r="F4499" s="1">
        <v>2.1582175925925925E-2</v>
      </c>
      <c r="G4499">
        <f>_xlfn.XLOOKUP($A4499,Product_pricing!$B:$B,Product_pricing!$C:$C)</f>
        <v>23</v>
      </c>
      <c r="H4499">
        <f t="shared" si="210"/>
        <v>71.760000000000005</v>
      </c>
      <c r="I4499" s="10">
        <f t="shared" si="211"/>
        <v>6.3323763761910318E-2</v>
      </c>
      <c r="J4499" t="str">
        <f>_xlfn.XLOOKUP(A4499,Product_Details!$A:$A,Product_Details!$G:$G,"mens")</f>
        <v>Womens</v>
      </c>
      <c r="K4499">
        <f t="shared" si="212"/>
        <v>1507</v>
      </c>
    </row>
    <row r="4500" spans="1:11" ht="15">
      <c r="A4500" t="s">
        <v>30</v>
      </c>
      <c r="B4500">
        <v>4</v>
      </c>
      <c r="C4500">
        <v>22</v>
      </c>
      <c r="D4500" t="s">
        <v>23</v>
      </c>
      <c r="E4500" t="s">
        <v>741</v>
      </c>
      <c r="F4500" s="1">
        <v>2.1582175925925925E-2</v>
      </c>
      <c r="G4500">
        <f>_xlfn.XLOOKUP($A4500,Product_pricing!$B:$B,Product_pricing!$C:$C)</f>
        <v>19</v>
      </c>
      <c r="H4500">
        <f t="shared" si="210"/>
        <v>59.28</v>
      </c>
      <c r="I4500" s="10">
        <f t="shared" si="211"/>
        <v>5.231093528157809E-2</v>
      </c>
      <c r="J4500" t="str">
        <f>_xlfn.XLOOKUP(A4500,Product_Details!$A:$A,Product_Details!$G:$G,"mens")</f>
        <v>Womens</v>
      </c>
      <c r="K4500">
        <f t="shared" si="212"/>
        <v>1507</v>
      </c>
    </row>
    <row r="4501" spans="1:11" ht="15">
      <c r="A4501" t="s">
        <v>38</v>
      </c>
      <c r="B4501">
        <v>5</v>
      </c>
      <c r="C4501">
        <v>22</v>
      </c>
      <c r="D4501" t="s">
        <v>23</v>
      </c>
      <c r="E4501" t="s">
        <v>741</v>
      </c>
      <c r="F4501" s="1">
        <v>2.1582175925925925E-2</v>
      </c>
      <c r="G4501">
        <f>_xlfn.XLOOKUP($A4501,Product_pricing!$B:$B,Product_pricing!$C:$C)</f>
        <v>54</v>
      </c>
      <c r="H4501">
        <f t="shared" si="210"/>
        <v>210.6</v>
      </c>
      <c r="I4501" s="10">
        <f t="shared" si="211"/>
        <v>0.18584148060560635</v>
      </c>
      <c r="J4501" t="str">
        <f>_xlfn.XLOOKUP(A4501,Product_Details!$A:$A,Product_Details!$G:$G,"mens")</f>
        <v>Womens</v>
      </c>
      <c r="K4501">
        <f t="shared" si="212"/>
        <v>1507</v>
      </c>
    </row>
    <row r="4502" spans="1:11" ht="15">
      <c r="A4502" t="s">
        <v>31</v>
      </c>
      <c r="B4502">
        <v>3</v>
      </c>
      <c r="C4502">
        <v>22</v>
      </c>
      <c r="D4502" t="s">
        <v>23</v>
      </c>
      <c r="E4502" t="s">
        <v>741</v>
      </c>
      <c r="F4502" s="1">
        <v>2.1582175925925925E-2</v>
      </c>
      <c r="G4502">
        <f>_xlfn.XLOOKUP($A4502,Product_pricing!$B:$B,Product_pricing!$C:$C)</f>
        <v>57</v>
      </c>
      <c r="H4502">
        <f t="shared" si="210"/>
        <v>133.38</v>
      </c>
      <c r="I4502" s="10">
        <f t="shared" si="211"/>
        <v>0.11769960438355069</v>
      </c>
      <c r="J4502" t="str">
        <f>_xlfn.XLOOKUP(A4502,Product_Details!$A:$A,Product_Details!$G:$G,"mens")</f>
        <v>Mens</v>
      </c>
      <c r="K4502">
        <f t="shared" si="212"/>
        <v>2520</v>
      </c>
    </row>
    <row r="4503" spans="1:11" ht="15">
      <c r="A4503" t="s">
        <v>32</v>
      </c>
      <c r="B4503">
        <v>1</v>
      </c>
      <c r="C4503">
        <v>22</v>
      </c>
      <c r="D4503" t="s">
        <v>23</v>
      </c>
      <c r="E4503" t="s">
        <v>741</v>
      </c>
      <c r="F4503" s="1">
        <v>2.1582175925925925E-2</v>
      </c>
      <c r="G4503">
        <f>_xlfn.XLOOKUP($A4503,Product_pricing!$B:$B,Product_pricing!$C:$C)</f>
        <v>36</v>
      </c>
      <c r="H4503">
        <f t="shared" si="210"/>
        <v>28.080000000000002</v>
      </c>
      <c r="I4503" s="10">
        <f t="shared" si="211"/>
        <v>2.4778864080747514E-2</v>
      </c>
      <c r="J4503" t="str">
        <f>_xlfn.XLOOKUP(A4503,Product_Details!$A:$A,Product_Details!$G:$G,"mens")</f>
        <v>Mens</v>
      </c>
      <c r="K4503">
        <f t="shared" si="212"/>
        <v>2520</v>
      </c>
    </row>
    <row r="4504" spans="1:11" ht="15">
      <c r="A4504" t="s">
        <v>27</v>
      </c>
      <c r="B4504">
        <v>5</v>
      </c>
      <c r="C4504">
        <v>22</v>
      </c>
      <c r="D4504" t="s">
        <v>23</v>
      </c>
      <c r="E4504" t="s">
        <v>741</v>
      </c>
      <c r="F4504" s="1">
        <v>2.1582175925925925E-2</v>
      </c>
      <c r="G4504">
        <f>_xlfn.XLOOKUP($A4504,Product_pricing!$B:$B,Product_pricing!$C:$C)</f>
        <v>29</v>
      </c>
      <c r="H4504">
        <f t="shared" si="210"/>
        <v>113.10000000000001</v>
      </c>
      <c r="I4504" s="10">
        <f t="shared" si="211"/>
        <v>9.9803758103010815E-2</v>
      </c>
      <c r="J4504" t="str">
        <f>_xlfn.XLOOKUP(A4504,Product_Details!$A:$A,Product_Details!$G:$G,"mens")</f>
        <v>Mens</v>
      </c>
      <c r="K4504">
        <f t="shared" si="212"/>
        <v>2520</v>
      </c>
    </row>
    <row r="4505" spans="1:11" ht="15">
      <c r="A4505" t="s">
        <v>30</v>
      </c>
      <c r="B4505">
        <v>5</v>
      </c>
      <c r="C4505">
        <v>6</v>
      </c>
      <c r="D4505" t="s">
        <v>23</v>
      </c>
      <c r="E4505" t="s">
        <v>742</v>
      </c>
      <c r="F4505" s="1">
        <v>3.3848379629629631E-2</v>
      </c>
      <c r="G4505">
        <f>_xlfn.XLOOKUP($A4505,Product_pricing!$B:$B,Product_pricing!$C:$C)</f>
        <v>19</v>
      </c>
      <c r="H4505">
        <f t="shared" si="210"/>
        <v>89.3</v>
      </c>
      <c r="I4505" s="10">
        <f t="shared" si="211"/>
        <v>7.8801729430582362E-2</v>
      </c>
      <c r="J4505" t="str">
        <f>_xlfn.XLOOKUP(A4505,Product_Details!$A:$A,Product_Details!$G:$G,"mens")</f>
        <v>Womens</v>
      </c>
      <c r="K4505">
        <f t="shared" si="212"/>
        <v>3767.5</v>
      </c>
    </row>
    <row r="4506" spans="1:11" ht="15">
      <c r="A4506" t="s">
        <v>38</v>
      </c>
      <c r="B4506">
        <v>1</v>
      </c>
      <c r="C4506">
        <v>6</v>
      </c>
      <c r="D4506" t="s">
        <v>23</v>
      </c>
      <c r="E4506" t="s">
        <v>742</v>
      </c>
      <c r="F4506" s="1">
        <v>3.3848379629629631E-2</v>
      </c>
      <c r="G4506">
        <f>_xlfn.XLOOKUP($A4506,Product_pricing!$B:$B,Product_pricing!$C:$C)</f>
        <v>54</v>
      </c>
      <c r="H4506">
        <f t="shared" si="210"/>
        <v>50.76</v>
      </c>
      <c r="I4506" s="10">
        <f t="shared" si="211"/>
        <v>4.4792561992120505E-2</v>
      </c>
      <c r="J4506" t="str">
        <f>_xlfn.XLOOKUP(A4506,Product_Details!$A:$A,Product_Details!$G:$G,"mens")</f>
        <v>Womens</v>
      </c>
      <c r="K4506">
        <f t="shared" si="212"/>
        <v>3767.5</v>
      </c>
    </row>
    <row r="4507" spans="1:11" ht="15">
      <c r="A4507" t="s">
        <v>41</v>
      </c>
      <c r="B4507">
        <v>2</v>
      </c>
      <c r="C4507">
        <v>6</v>
      </c>
      <c r="D4507" t="s">
        <v>23</v>
      </c>
      <c r="E4507" t="s">
        <v>742</v>
      </c>
      <c r="F4507" s="1">
        <v>3.3848379629629631E-2</v>
      </c>
      <c r="G4507">
        <f>_xlfn.XLOOKUP($A4507,Product_pricing!$B:$B,Product_pricing!$C:$C)</f>
        <v>10</v>
      </c>
      <c r="H4507">
        <f t="shared" si="210"/>
        <v>18.799999999999997</v>
      </c>
      <c r="I4507" s="10">
        <f t="shared" si="211"/>
        <v>1.6589837774859444E-2</v>
      </c>
      <c r="J4507" t="str">
        <f>_xlfn.XLOOKUP(A4507,Product_Details!$A:$A,Product_Details!$G:$G,"mens")</f>
        <v>Mens</v>
      </c>
      <c r="K4507">
        <f t="shared" si="212"/>
        <v>3780</v>
      </c>
    </row>
    <row r="4508" spans="1:11" ht="15">
      <c r="A4508" t="s">
        <v>32</v>
      </c>
      <c r="B4508">
        <v>2</v>
      </c>
      <c r="C4508">
        <v>6</v>
      </c>
      <c r="D4508" t="s">
        <v>23</v>
      </c>
      <c r="E4508" t="s">
        <v>742</v>
      </c>
      <c r="F4508" s="1">
        <v>3.3848379629629631E-2</v>
      </c>
      <c r="G4508">
        <f>_xlfn.XLOOKUP($A4508,Product_pricing!$B:$B,Product_pricing!$C:$C)</f>
        <v>36</v>
      </c>
      <c r="H4508">
        <f t="shared" si="210"/>
        <v>67.679999999999993</v>
      </c>
      <c r="I4508" s="10">
        <f t="shared" si="211"/>
        <v>5.9723415989494003E-2</v>
      </c>
      <c r="J4508" t="str">
        <f>_xlfn.XLOOKUP(A4508,Product_Details!$A:$A,Product_Details!$G:$G,"mens")</f>
        <v>Mens</v>
      </c>
      <c r="K4508">
        <f t="shared" si="212"/>
        <v>3780</v>
      </c>
    </row>
    <row r="4509" spans="1:11" ht="15">
      <c r="A4509" t="s">
        <v>35</v>
      </c>
      <c r="B4509">
        <v>4</v>
      </c>
      <c r="C4509">
        <v>15</v>
      </c>
      <c r="D4509" t="s">
        <v>23</v>
      </c>
      <c r="E4509" t="s">
        <v>743</v>
      </c>
      <c r="F4509" s="1">
        <v>1.7292824074074075E-2</v>
      </c>
      <c r="G4509">
        <f>_xlfn.XLOOKUP($A4509,Product_pricing!$B:$B,Product_pricing!$C:$C)</f>
        <v>32</v>
      </c>
      <c r="H4509">
        <f t="shared" si="210"/>
        <v>108.8</v>
      </c>
      <c r="I4509" s="10">
        <f t="shared" si="211"/>
        <v>9.6009273931101466E-2</v>
      </c>
      <c r="J4509" t="str">
        <f>_xlfn.XLOOKUP(A4509,Product_Details!$A:$A,Product_Details!$G:$G,"mens")</f>
        <v>Womens</v>
      </c>
      <c r="K4509">
        <f t="shared" si="212"/>
        <v>1883.75</v>
      </c>
    </row>
    <row r="4510" spans="1:11" ht="15">
      <c r="A4510" t="s">
        <v>29</v>
      </c>
      <c r="B4510">
        <v>3</v>
      </c>
      <c r="C4510">
        <v>15</v>
      </c>
      <c r="D4510" t="s">
        <v>23</v>
      </c>
      <c r="E4510" t="s">
        <v>743</v>
      </c>
      <c r="F4510" s="1">
        <v>1.7292824074074075E-2</v>
      </c>
      <c r="G4510">
        <f>_xlfn.XLOOKUP($A4510,Product_pricing!$B:$B,Product_pricing!$C:$C)</f>
        <v>10</v>
      </c>
      <c r="H4510">
        <f t="shared" si="210"/>
        <v>25.5</v>
      </c>
      <c r="I4510" s="10">
        <f t="shared" si="211"/>
        <v>2.2502173577601911E-2</v>
      </c>
      <c r="J4510" t="str">
        <f>_xlfn.XLOOKUP(A4510,Product_Details!$A:$A,Product_Details!$G:$G,"mens")</f>
        <v>Womens</v>
      </c>
      <c r="K4510">
        <f t="shared" si="212"/>
        <v>1883.75</v>
      </c>
    </row>
    <row r="4511" spans="1:11" ht="15">
      <c r="A4511" t="s">
        <v>36</v>
      </c>
      <c r="B4511">
        <v>2</v>
      </c>
      <c r="C4511">
        <v>15</v>
      </c>
      <c r="D4511" t="s">
        <v>23</v>
      </c>
      <c r="E4511" t="s">
        <v>743</v>
      </c>
      <c r="F4511" s="1">
        <v>1.7292824074074075E-2</v>
      </c>
      <c r="G4511">
        <f>_xlfn.XLOOKUP($A4511,Product_pricing!$B:$B,Product_pricing!$C:$C)</f>
        <v>23</v>
      </c>
      <c r="H4511">
        <f t="shared" si="210"/>
        <v>39.1</v>
      </c>
      <c r="I4511" s="10">
        <f t="shared" si="211"/>
        <v>3.4503332818989596E-2</v>
      </c>
      <c r="J4511" t="str">
        <f>_xlfn.XLOOKUP(A4511,Product_Details!$A:$A,Product_Details!$G:$G,"mens")</f>
        <v>Womens</v>
      </c>
      <c r="K4511">
        <f t="shared" si="212"/>
        <v>1883.75</v>
      </c>
    </row>
    <row r="4512" spans="1:11" ht="15">
      <c r="A4512" t="s">
        <v>38</v>
      </c>
      <c r="B4512">
        <v>4</v>
      </c>
      <c r="C4512">
        <v>15</v>
      </c>
      <c r="D4512" t="s">
        <v>23</v>
      </c>
      <c r="E4512" t="s">
        <v>743</v>
      </c>
      <c r="F4512" s="1">
        <v>1.7292824074074075E-2</v>
      </c>
      <c r="G4512">
        <f>_xlfn.XLOOKUP($A4512,Product_pricing!$B:$B,Product_pricing!$C:$C)</f>
        <v>54</v>
      </c>
      <c r="H4512">
        <f t="shared" si="210"/>
        <v>183.6</v>
      </c>
      <c r="I4512" s="10">
        <f t="shared" si="211"/>
        <v>0.16201564975873375</v>
      </c>
      <c r="J4512" t="str">
        <f>_xlfn.XLOOKUP(A4512,Product_Details!$A:$A,Product_Details!$G:$G,"mens")</f>
        <v>Womens</v>
      </c>
      <c r="K4512">
        <f t="shared" si="212"/>
        <v>1883.75</v>
      </c>
    </row>
    <row r="4513" spans="1:11" ht="15">
      <c r="A4513" t="s">
        <v>41</v>
      </c>
      <c r="B4513">
        <v>3</v>
      </c>
      <c r="C4513">
        <v>15</v>
      </c>
      <c r="D4513" t="s">
        <v>23</v>
      </c>
      <c r="E4513" t="s">
        <v>743</v>
      </c>
      <c r="F4513" s="1">
        <v>1.7292824074074075E-2</v>
      </c>
      <c r="G4513">
        <f>_xlfn.XLOOKUP($A4513,Product_pricing!$B:$B,Product_pricing!$C:$C)</f>
        <v>10</v>
      </c>
      <c r="H4513">
        <f t="shared" si="210"/>
        <v>25.5</v>
      </c>
      <c r="I4513" s="10">
        <f t="shared" si="211"/>
        <v>2.2502173577601911E-2</v>
      </c>
      <c r="J4513" t="str">
        <f>_xlfn.XLOOKUP(A4513,Product_Details!$A:$A,Product_Details!$G:$G,"mens")</f>
        <v>Mens</v>
      </c>
      <c r="K4513">
        <f t="shared" si="212"/>
        <v>3780</v>
      </c>
    </row>
    <row r="4514" spans="1:11" ht="15">
      <c r="A4514" t="s">
        <v>26</v>
      </c>
      <c r="B4514">
        <v>2</v>
      </c>
      <c r="C4514">
        <v>15</v>
      </c>
      <c r="D4514" t="s">
        <v>23</v>
      </c>
      <c r="E4514" t="s">
        <v>743</v>
      </c>
      <c r="F4514" s="1">
        <v>1.7292824074074075E-2</v>
      </c>
      <c r="G4514">
        <f>_xlfn.XLOOKUP($A4514,Product_pricing!$B:$B,Product_pricing!$C:$C)</f>
        <v>17</v>
      </c>
      <c r="H4514">
        <f t="shared" si="210"/>
        <v>28.9</v>
      </c>
      <c r="I4514" s="10">
        <f t="shared" si="211"/>
        <v>2.5502463387948829E-2</v>
      </c>
      <c r="J4514" t="str">
        <f>_xlfn.XLOOKUP(A4514,Product_Details!$A:$A,Product_Details!$G:$G,"mens")</f>
        <v>Mens</v>
      </c>
      <c r="K4514">
        <f t="shared" si="212"/>
        <v>3780</v>
      </c>
    </row>
    <row r="4515" spans="1:11" ht="15">
      <c r="A4515" t="s">
        <v>35</v>
      </c>
      <c r="B4515">
        <v>4</v>
      </c>
      <c r="C4515">
        <v>20</v>
      </c>
      <c r="D4515" t="s">
        <v>33</v>
      </c>
      <c r="E4515" t="s">
        <v>744</v>
      </c>
      <c r="F4515" s="1">
        <v>3.8949074074074073E-2</v>
      </c>
      <c r="G4515">
        <f>_xlfn.XLOOKUP($A4515,Product_pricing!$B:$B,Product_pricing!$C:$C)</f>
        <v>32</v>
      </c>
      <c r="H4515">
        <f t="shared" si="210"/>
        <v>102.4</v>
      </c>
      <c r="I4515" s="10">
        <f t="shared" si="211"/>
        <v>9.0361669582213158E-2</v>
      </c>
      <c r="J4515" t="str">
        <f>_xlfn.XLOOKUP(A4515,Product_Details!$A:$A,Product_Details!$G:$G,"mens")</f>
        <v>Womens</v>
      </c>
      <c r="K4515">
        <f t="shared" si="212"/>
        <v>7535</v>
      </c>
    </row>
    <row r="4516" spans="1:11" ht="15">
      <c r="A4516" t="s">
        <v>25</v>
      </c>
      <c r="B4516">
        <v>2</v>
      </c>
      <c r="C4516">
        <v>20</v>
      </c>
      <c r="D4516" t="s">
        <v>33</v>
      </c>
      <c r="E4516" t="s">
        <v>744</v>
      </c>
      <c r="F4516" s="1">
        <v>3.8949074074074073E-2</v>
      </c>
      <c r="G4516">
        <f>_xlfn.XLOOKUP($A4516,Product_pricing!$B:$B,Product_pricing!$C:$C)</f>
        <v>40</v>
      </c>
      <c r="H4516">
        <f t="shared" si="210"/>
        <v>64</v>
      </c>
      <c r="I4516" s="10">
        <f t="shared" si="211"/>
        <v>5.6476043488883222E-2</v>
      </c>
      <c r="J4516" t="str">
        <f>_xlfn.XLOOKUP(A4516,Product_Details!$A:$A,Product_Details!$G:$G,"mens")</f>
        <v>Mens</v>
      </c>
      <c r="K4516">
        <f t="shared" si="212"/>
        <v>1890</v>
      </c>
    </row>
    <row r="4517" spans="1:11" ht="15">
      <c r="A4517" t="s">
        <v>41</v>
      </c>
      <c r="B4517">
        <v>4</v>
      </c>
      <c r="C4517">
        <v>20</v>
      </c>
      <c r="D4517" t="s">
        <v>33</v>
      </c>
      <c r="E4517" t="s">
        <v>744</v>
      </c>
      <c r="F4517" s="1">
        <v>3.8949074074074073E-2</v>
      </c>
      <c r="G4517">
        <f>_xlfn.XLOOKUP($A4517,Product_pricing!$B:$B,Product_pricing!$C:$C)</f>
        <v>10</v>
      </c>
      <c r="H4517">
        <f t="shared" si="210"/>
        <v>32</v>
      </c>
      <c r="I4517" s="10">
        <f t="shared" si="211"/>
        <v>2.8238021744441611E-2</v>
      </c>
      <c r="J4517" t="str">
        <f>_xlfn.XLOOKUP(A4517,Product_Details!$A:$A,Product_Details!$G:$G,"mens")</f>
        <v>Mens</v>
      </c>
      <c r="K4517">
        <f t="shared" si="212"/>
        <v>1890</v>
      </c>
    </row>
    <row r="4518" spans="1:11" ht="15">
      <c r="A4518" t="s">
        <v>31</v>
      </c>
      <c r="B4518">
        <v>3</v>
      </c>
      <c r="C4518">
        <v>20</v>
      </c>
      <c r="D4518" t="s">
        <v>33</v>
      </c>
      <c r="E4518" t="s">
        <v>744</v>
      </c>
      <c r="F4518" s="1">
        <v>3.8949074074074073E-2</v>
      </c>
      <c r="G4518">
        <f>_xlfn.XLOOKUP($A4518,Product_pricing!$B:$B,Product_pricing!$C:$C)</f>
        <v>57</v>
      </c>
      <c r="H4518">
        <f t="shared" si="210"/>
        <v>136.80000000000001</v>
      </c>
      <c r="I4518" s="10">
        <f t="shared" si="211"/>
        <v>0.12071754295748789</v>
      </c>
      <c r="J4518" t="str">
        <f>_xlfn.XLOOKUP(A4518,Product_Details!$A:$A,Product_Details!$G:$G,"mens")</f>
        <v>Mens</v>
      </c>
      <c r="K4518">
        <f t="shared" si="212"/>
        <v>1890</v>
      </c>
    </row>
    <row r="4519" spans="1:11" ht="15">
      <c r="A4519" t="s">
        <v>26</v>
      </c>
      <c r="B4519">
        <v>4</v>
      </c>
      <c r="C4519">
        <v>20</v>
      </c>
      <c r="D4519" t="s">
        <v>33</v>
      </c>
      <c r="E4519" t="s">
        <v>744</v>
      </c>
      <c r="F4519" s="1">
        <v>3.8949074074074073E-2</v>
      </c>
      <c r="G4519">
        <f>_xlfn.XLOOKUP($A4519,Product_pricing!$B:$B,Product_pricing!$C:$C)</f>
        <v>17</v>
      </c>
      <c r="H4519">
        <f t="shared" si="210"/>
        <v>54.400000000000006</v>
      </c>
      <c r="I4519" s="10">
        <f t="shared" si="211"/>
        <v>4.800463696555074E-2</v>
      </c>
      <c r="J4519" t="str">
        <f>_xlfn.XLOOKUP(A4519,Product_Details!$A:$A,Product_Details!$G:$G,"mens")</f>
        <v>Mens</v>
      </c>
      <c r="K4519">
        <f t="shared" si="212"/>
        <v>1890</v>
      </c>
    </row>
    <row r="4520" spans="1:11" ht="15">
      <c r="A4520" t="s">
        <v>29</v>
      </c>
      <c r="B4520">
        <v>3</v>
      </c>
      <c r="C4520">
        <v>16</v>
      </c>
      <c r="D4520" t="s">
        <v>33</v>
      </c>
      <c r="E4520" t="s">
        <v>745</v>
      </c>
      <c r="F4520" s="1">
        <v>3.6464120370370369E-2</v>
      </c>
      <c r="G4520">
        <f>_xlfn.XLOOKUP($A4520,Product_pricing!$B:$B,Product_pricing!$C:$C)</f>
        <v>10</v>
      </c>
      <c r="H4520">
        <f t="shared" si="210"/>
        <v>25.2</v>
      </c>
      <c r="I4520" s="10">
        <f t="shared" si="211"/>
        <v>2.2237442123747769E-2</v>
      </c>
      <c r="J4520" t="str">
        <f>_xlfn.XLOOKUP(A4520,Product_Details!$A:$A,Product_Details!$G:$G,"mens")</f>
        <v>Womens</v>
      </c>
      <c r="K4520">
        <f t="shared" si="212"/>
        <v>3767.5</v>
      </c>
    </row>
    <row r="4521" spans="1:11" ht="15">
      <c r="A4521" t="s">
        <v>30</v>
      </c>
      <c r="B4521">
        <v>2</v>
      </c>
      <c r="C4521">
        <v>16</v>
      </c>
      <c r="D4521" t="s">
        <v>33</v>
      </c>
      <c r="E4521" t="s">
        <v>745</v>
      </c>
      <c r="F4521" s="1">
        <v>3.6464120370370369E-2</v>
      </c>
      <c r="G4521">
        <f>_xlfn.XLOOKUP($A4521,Product_pricing!$B:$B,Product_pricing!$C:$C)</f>
        <v>19</v>
      </c>
      <c r="H4521">
        <f t="shared" si="210"/>
        <v>31.919999999999998</v>
      </c>
      <c r="I4521" s="10">
        <f t="shared" si="211"/>
        <v>2.8167426690080506E-2</v>
      </c>
      <c r="J4521" t="str">
        <f>_xlfn.XLOOKUP(A4521,Product_Details!$A:$A,Product_Details!$G:$G,"mens")</f>
        <v>Womens</v>
      </c>
      <c r="K4521">
        <f t="shared" si="212"/>
        <v>3767.5</v>
      </c>
    </row>
    <row r="4522" spans="1:11" ht="15">
      <c r="A4522" t="s">
        <v>31</v>
      </c>
      <c r="B4522">
        <v>1</v>
      </c>
      <c r="C4522">
        <v>16</v>
      </c>
      <c r="D4522" t="s">
        <v>33</v>
      </c>
      <c r="E4522" t="s">
        <v>745</v>
      </c>
      <c r="F4522" s="1">
        <v>3.6464120370370369E-2</v>
      </c>
      <c r="G4522">
        <f>_xlfn.XLOOKUP($A4522,Product_pricing!$B:$B,Product_pricing!$C:$C)</f>
        <v>57</v>
      </c>
      <c r="H4522">
        <f t="shared" si="210"/>
        <v>47.879999999999995</v>
      </c>
      <c r="I4522" s="10">
        <f t="shared" si="211"/>
        <v>4.225114003512076E-2</v>
      </c>
      <c r="J4522" t="str">
        <f>_xlfn.XLOOKUP(A4522,Product_Details!$A:$A,Product_Details!$G:$G,"mens")</f>
        <v>Mens</v>
      </c>
      <c r="K4522">
        <f t="shared" si="212"/>
        <v>1890</v>
      </c>
    </row>
    <row r="4523" spans="1:11" ht="15">
      <c r="A4523" t="s">
        <v>32</v>
      </c>
      <c r="B4523">
        <v>1</v>
      </c>
      <c r="C4523">
        <v>16</v>
      </c>
      <c r="D4523" t="s">
        <v>33</v>
      </c>
      <c r="E4523" t="s">
        <v>745</v>
      </c>
      <c r="F4523" s="1">
        <v>3.6464120370370369E-2</v>
      </c>
      <c r="G4523">
        <f>_xlfn.XLOOKUP($A4523,Product_pricing!$B:$B,Product_pricing!$C:$C)</f>
        <v>36</v>
      </c>
      <c r="H4523">
        <f t="shared" si="210"/>
        <v>30.24</v>
      </c>
      <c r="I4523" s="10">
        <f t="shared" si="211"/>
        <v>2.6684930548497323E-2</v>
      </c>
      <c r="J4523" t="str">
        <f>_xlfn.XLOOKUP(A4523,Product_Details!$A:$A,Product_Details!$G:$G,"mens")</f>
        <v>Mens</v>
      </c>
      <c r="K4523">
        <f t="shared" si="212"/>
        <v>1890</v>
      </c>
    </row>
    <row r="4524" spans="1:11" ht="15">
      <c r="A4524" t="s">
        <v>26</v>
      </c>
      <c r="B4524">
        <v>5</v>
      </c>
      <c r="C4524">
        <v>16</v>
      </c>
      <c r="D4524" t="s">
        <v>33</v>
      </c>
      <c r="E4524" t="s">
        <v>745</v>
      </c>
      <c r="F4524" s="1">
        <v>3.6464120370370369E-2</v>
      </c>
      <c r="G4524">
        <f>_xlfn.XLOOKUP($A4524,Product_pricing!$B:$B,Product_pricing!$C:$C)</f>
        <v>17</v>
      </c>
      <c r="H4524">
        <f t="shared" si="210"/>
        <v>71.399999999999991</v>
      </c>
      <c r="I4524" s="10">
        <f t="shared" si="211"/>
        <v>6.3006086017285329E-2</v>
      </c>
      <c r="J4524" t="str">
        <f>_xlfn.XLOOKUP(A4524,Product_Details!$A:$A,Product_Details!$G:$G,"mens")</f>
        <v>Mens</v>
      </c>
      <c r="K4524">
        <f t="shared" si="212"/>
        <v>1890</v>
      </c>
    </row>
    <row r="4525" spans="1:11" ht="15">
      <c r="A4525" t="s">
        <v>27</v>
      </c>
      <c r="B4525">
        <v>5</v>
      </c>
      <c r="C4525">
        <v>16</v>
      </c>
      <c r="D4525" t="s">
        <v>33</v>
      </c>
      <c r="E4525" t="s">
        <v>745</v>
      </c>
      <c r="F4525" s="1">
        <v>3.6464120370370369E-2</v>
      </c>
      <c r="G4525">
        <f>_xlfn.XLOOKUP($A4525,Product_pricing!$B:$B,Product_pricing!$C:$C)</f>
        <v>29</v>
      </c>
      <c r="H4525">
        <f t="shared" si="210"/>
        <v>121.8</v>
      </c>
      <c r="I4525" s="10">
        <f t="shared" si="211"/>
        <v>0.10748097026478089</v>
      </c>
      <c r="J4525" t="str">
        <f>_xlfn.XLOOKUP(A4525,Product_Details!$A:$A,Product_Details!$G:$G,"mens")</f>
        <v>Mens</v>
      </c>
      <c r="K4525">
        <f t="shared" si="212"/>
        <v>1890</v>
      </c>
    </row>
    <row r="4526" spans="1:11" ht="15">
      <c r="A4526" t="s">
        <v>35</v>
      </c>
      <c r="B4526">
        <v>3</v>
      </c>
      <c r="C4526">
        <v>8</v>
      </c>
      <c r="D4526" t="s">
        <v>23</v>
      </c>
      <c r="E4526" t="s">
        <v>746</v>
      </c>
      <c r="F4526" s="1">
        <v>3.9675925925925929E-3</v>
      </c>
      <c r="G4526">
        <f>_xlfn.XLOOKUP($A4526,Product_pricing!$B:$B,Product_pricing!$C:$C)</f>
        <v>32</v>
      </c>
      <c r="H4526">
        <f t="shared" si="210"/>
        <v>88.320000000000007</v>
      </c>
      <c r="I4526" s="10">
        <f t="shared" si="211"/>
        <v>7.7936940014658854E-2</v>
      </c>
      <c r="J4526" t="str">
        <f>_xlfn.XLOOKUP(A4526,Product_Details!$A:$A,Product_Details!$G:$G,"mens")</f>
        <v>Womens</v>
      </c>
      <c r="K4526">
        <f t="shared" si="212"/>
        <v>3767.5</v>
      </c>
    </row>
    <row r="4527" spans="1:11" ht="15">
      <c r="A4527" t="s">
        <v>29</v>
      </c>
      <c r="B4527">
        <v>4</v>
      </c>
      <c r="C4527">
        <v>8</v>
      </c>
      <c r="D4527" t="s">
        <v>23</v>
      </c>
      <c r="E4527" t="s">
        <v>746</v>
      </c>
      <c r="F4527" s="1">
        <v>3.9675925925925929E-3</v>
      </c>
      <c r="G4527">
        <f>_xlfn.XLOOKUP($A4527,Product_pricing!$B:$B,Product_pricing!$C:$C)</f>
        <v>10</v>
      </c>
      <c r="H4527">
        <f t="shared" si="210"/>
        <v>36.800000000000004</v>
      </c>
      <c r="I4527" s="10">
        <f t="shared" si="211"/>
        <v>3.2473725006107852E-2</v>
      </c>
      <c r="J4527" t="str">
        <f>_xlfn.XLOOKUP(A4527,Product_Details!$A:$A,Product_Details!$G:$G,"mens")</f>
        <v>Womens</v>
      </c>
      <c r="K4527">
        <f t="shared" si="212"/>
        <v>3767.5</v>
      </c>
    </row>
    <row r="4528" spans="1:11" ht="15">
      <c r="A4528" t="s">
        <v>26</v>
      </c>
      <c r="B4528">
        <v>4</v>
      </c>
      <c r="C4528">
        <v>8</v>
      </c>
      <c r="D4528" t="s">
        <v>23</v>
      </c>
      <c r="E4528" t="s">
        <v>746</v>
      </c>
      <c r="F4528" s="1">
        <v>3.9675925925925929E-3</v>
      </c>
      <c r="G4528">
        <f>_xlfn.XLOOKUP($A4528,Product_pricing!$B:$B,Product_pricing!$C:$C)</f>
        <v>17</v>
      </c>
      <c r="H4528">
        <f t="shared" si="210"/>
        <v>62.56</v>
      </c>
      <c r="I4528" s="10">
        <f t="shared" si="211"/>
        <v>5.5205332510383356E-2</v>
      </c>
      <c r="J4528" t="str">
        <f>_xlfn.XLOOKUP(A4528,Product_Details!$A:$A,Product_Details!$G:$G,"mens")</f>
        <v>Mens</v>
      </c>
      <c r="K4528">
        <f t="shared" si="212"/>
        <v>7560</v>
      </c>
    </row>
    <row r="4529" spans="1:11" ht="15">
      <c r="A4529" t="s">
        <v>29</v>
      </c>
      <c r="B4529">
        <v>5</v>
      </c>
      <c r="C4529">
        <v>1</v>
      </c>
      <c r="D4529" t="s">
        <v>33</v>
      </c>
      <c r="E4529" t="s">
        <v>747</v>
      </c>
      <c r="F4529" s="1">
        <v>1.2208333333333333E-2</v>
      </c>
      <c r="G4529">
        <f>_xlfn.XLOOKUP($A4529,Product_pricing!$B:$B,Product_pricing!$C:$C)</f>
        <v>10</v>
      </c>
      <c r="H4529">
        <f t="shared" si="210"/>
        <v>49.5</v>
      </c>
      <c r="I4529" s="10">
        <f t="shared" si="211"/>
        <v>4.368068988593312E-2</v>
      </c>
      <c r="J4529" t="str">
        <f>_xlfn.XLOOKUP(A4529,Product_Details!$A:$A,Product_Details!$G:$G,"mens")</f>
        <v>Womens</v>
      </c>
      <c r="K4529">
        <f t="shared" si="212"/>
        <v>3767.5</v>
      </c>
    </row>
    <row r="4530" spans="1:11" ht="15">
      <c r="A4530" t="s">
        <v>38</v>
      </c>
      <c r="B4530">
        <v>3</v>
      </c>
      <c r="C4530">
        <v>1</v>
      </c>
      <c r="D4530" t="s">
        <v>33</v>
      </c>
      <c r="E4530" t="s">
        <v>747</v>
      </c>
      <c r="F4530" s="1">
        <v>1.2208333333333333E-2</v>
      </c>
      <c r="G4530">
        <f>_xlfn.XLOOKUP($A4530,Product_pricing!$B:$B,Product_pricing!$C:$C)</f>
        <v>54</v>
      </c>
      <c r="H4530">
        <f t="shared" si="210"/>
        <v>160.38</v>
      </c>
      <c r="I4530" s="10">
        <f t="shared" si="211"/>
        <v>0.1415254352304233</v>
      </c>
      <c r="J4530" t="str">
        <f>_xlfn.XLOOKUP(A4530,Product_Details!$A:$A,Product_Details!$G:$G,"mens")</f>
        <v>Womens</v>
      </c>
      <c r="K4530">
        <f t="shared" si="212"/>
        <v>3767.5</v>
      </c>
    </row>
    <row r="4531" spans="1:11" ht="15">
      <c r="A4531" t="s">
        <v>25</v>
      </c>
      <c r="B4531">
        <v>2</v>
      </c>
      <c r="C4531">
        <v>1</v>
      </c>
      <c r="D4531" t="s">
        <v>33</v>
      </c>
      <c r="E4531" t="s">
        <v>747</v>
      </c>
      <c r="F4531" s="1">
        <v>1.2208333333333333E-2</v>
      </c>
      <c r="G4531">
        <f>_xlfn.XLOOKUP($A4531,Product_pricing!$B:$B,Product_pricing!$C:$C)</f>
        <v>40</v>
      </c>
      <c r="H4531">
        <f t="shared" si="210"/>
        <v>79.2</v>
      </c>
      <c r="I4531" s="10">
        <f t="shared" si="211"/>
        <v>6.9889103817492998E-2</v>
      </c>
      <c r="J4531" t="str">
        <f>_xlfn.XLOOKUP(A4531,Product_Details!$A:$A,Product_Details!$G:$G,"mens")</f>
        <v>Mens</v>
      </c>
      <c r="K4531">
        <f t="shared" si="212"/>
        <v>1890</v>
      </c>
    </row>
    <row r="4532" spans="1:11" ht="15">
      <c r="A4532" t="s">
        <v>41</v>
      </c>
      <c r="B4532">
        <v>1</v>
      </c>
      <c r="C4532">
        <v>1</v>
      </c>
      <c r="D4532" t="s">
        <v>33</v>
      </c>
      <c r="E4532" t="s">
        <v>747</v>
      </c>
      <c r="F4532" s="1">
        <v>1.2208333333333333E-2</v>
      </c>
      <c r="G4532">
        <f>_xlfn.XLOOKUP($A4532,Product_pricing!$B:$B,Product_pricing!$C:$C)</f>
        <v>10</v>
      </c>
      <c r="H4532">
        <f t="shared" si="210"/>
        <v>9.9</v>
      </c>
      <c r="I4532" s="10">
        <f t="shared" si="211"/>
        <v>8.7361379771866247E-3</v>
      </c>
      <c r="J4532" t="str">
        <f>_xlfn.XLOOKUP(A4532,Product_Details!$A:$A,Product_Details!$G:$G,"mens")</f>
        <v>Mens</v>
      </c>
      <c r="K4532">
        <f t="shared" si="212"/>
        <v>1890</v>
      </c>
    </row>
    <row r="4533" spans="1:11" ht="15">
      <c r="A4533" t="s">
        <v>31</v>
      </c>
      <c r="B4533">
        <v>3</v>
      </c>
      <c r="C4533">
        <v>1</v>
      </c>
      <c r="D4533" t="s">
        <v>33</v>
      </c>
      <c r="E4533" t="s">
        <v>747</v>
      </c>
      <c r="F4533" s="1">
        <v>1.2208333333333333E-2</v>
      </c>
      <c r="G4533">
        <f>_xlfn.XLOOKUP($A4533,Product_pricing!$B:$B,Product_pricing!$C:$C)</f>
        <v>57</v>
      </c>
      <c r="H4533">
        <f t="shared" si="210"/>
        <v>169.29</v>
      </c>
      <c r="I4533" s="10">
        <f t="shared" si="211"/>
        <v>0.14938795940989125</v>
      </c>
      <c r="J4533" t="str">
        <f>_xlfn.XLOOKUP(A4533,Product_Details!$A:$A,Product_Details!$G:$G,"mens")</f>
        <v>Mens</v>
      </c>
      <c r="K4533">
        <f t="shared" si="212"/>
        <v>1890</v>
      </c>
    </row>
    <row r="4534" spans="1:11" ht="15">
      <c r="A4534" t="s">
        <v>26</v>
      </c>
      <c r="B4534">
        <v>3</v>
      </c>
      <c r="C4534">
        <v>1</v>
      </c>
      <c r="D4534" t="s">
        <v>33</v>
      </c>
      <c r="E4534" t="s">
        <v>747</v>
      </c>
      <c r="F4534" s="1">
        <v>1.2208333333333333E-2</v>
      </c>
      <c r="G4534">
        <f>_xlfn.XLOOKUP($A4534,Product_pricing!$B:$B,Product_pricing!$C:$C)</f>
        <v>17</v>
      </c>
      <c r="H4534">
        <f t="shared" si="210"/>
        <v>50.49</v>
      </c>
      <c r="I4534" s="10">
        <f t="shared" si="211"/>
        <v>4.4554303683651778E-2</v>
      </c>
      <c r="J4534" t="str">
        <f>_xlfn.XLOOKUP(A4534,Product_Details!$A:$A,Product_Details!$G:$G,"mens")</f>
        <v>Mens</v>
      </c>
      <c r="K4534">
        <f t="shared" si="212"/>
        <v>1890</v>
      </c>
    </row>
    <row r="4535" spans="1:11" ht="15">
      <c r="A4535" t="s">
        <v>22</v>
      </c>
      <c r="B4535">
        <v>3</v>
      </c>
      <c r="C4535">
        <v>0</v>
      </c>
      <c r="D4535" t="s">
        <v>23</v>
      </c>
      <c r="E4535" t="s">
        <v>748</v>
      </c>
      <c r="F4535" s="1">
        <v>2.6407407407407407E-2</v>
      </c>
      <c r="G4535">
        <f>_xlfn.XLOOKUP($A4535,Product_pricing!$B:$B,Product_pricing!$C:$C)</f>
        <v>13</v>
      </c>
      <c r="H4535">
        <f t="shared" si="210"/>
        <v>39</v>
      </c>
      <c r="I4535" s="10">
        <f t="shared" si="211"/>
        <v>3.4415089001038214E-2</v>
      </c>
      <c r="J4535" t="str">
        <f>_xlfn.XLOOKUP(A4535,Product_Details!$A:$A,Product_Details!$G:$G,"mens")</f>
        <v>Womens</v>
      </c>
      <c r="K4535">
        <f t="shared" si="212"/>
        <v>7535</v>
      </c>
    </row>
    <row r="4536" spans="1:11" ht="15">
      <c r="A4536" t="s">
        <v>29</v>
      </c>
      <c r="B4536">
        <v>4</v>
      </c>
      <c r="C4536">
        <v>9</v>
      </c>
      <c r="D4536" t="s">
        <v>23</v>
      </c>
      <c r="E4536" t="s">
        <v>749</v>
      </c>
      <c r="F4536" s="1">
        <v>4.4050925925925933E-3</v>
      </c>
      <c r="G4536">
        <f>_xlfn.XLOOKUP($A4536,Product_pricing!$B:$B,Product_pricing!$C:$C)</f>
        <v>10</v>
      </c>
      <c r="H4536">
        <f t="shared" si="210"/>
        <v>36.4</v>
      </c>
      <c r="I4536" s="10">
        <f t="shared" si="211"/>
        <v>3.2120749734302338E-2</v>
      </c>
      <c r="J4536" t="str">
        <f>_xlfn.XLOOKUP(A4536,Product_Details!$A:$A,Product_Details!$G:$G,"mens")</f>
        <v>Womens</v>
      </c>
      <c r="K4536">
        <f t="shared" si="212"/>
        <v>3767.5</v>
      </c>
    </row>
    <row r="4537" spans="1:11" ht="15">
      <c r="A4537" t="s">
        <v>38</v>
      </c>
      <c r="B4537">
        <v>2</v>
      </c>
      <c r="C4537">
        <v>9</v>
      </c>
      <c r="D4537" t="s">
        <v>23</v>
      </c>
      <c r="E4537" t="s">
        <v>749</v>
      </c>
      <c r="F4537" s="1">
        <v>4.4050925925925933E-3</v>
      </c>
      <c r="G4537">
        <f>_xlfn.XLOOKUP($A4537,Product_pricing!$B:$B,Product_pricing!$C:$C)</f>
        <v>54</v>
      </c>
      <c r="H4537">
        <f t="shared" si="210"/>
        <v>98.28</v>
      </c>
      <c r="I4537" s="10">
        <f t="shared" si="211"/>
        <v>8.6726024282616304E-2</v>
      </c>
      <c r="J4537" t="str">
        <f>_xlfn.XLOOKUP(A4537,Product_Details!$A:$A,Product_Details!$G:$G,"mens")</f>
        <v>Womens</v>
      </c>
      <c r="K4537">
        <f t="shared" si="212"/>
        <v>3767.5</v>
      </c>
    </row>
    <row r="4538" spans="1:11" ht="15">
      <c r="A4538" t="s">
        <v>31</v>
      </c>
      <c r="B4538">
        <v>4</v>
      </c>
      <c r="C4538">
        <v>9</v>
      </c>
      <c r="D4538" t="s">
        <v>23</v>
      </c>
      <c r="E4538" t="s">
        <v>749</v>
      </c>
      <c r="F4538" s="1">
        <v>4.4050925925925933E-3</v>
      </c>
      <c r="G4538">
        <f>_xlfn.XLOOKUP($A4538,Product_pricing!$B:$B,Product_pricing!$C:$C)</f>
        <v>57</v>
      </c>
      <c r="H4538">
        <f t="shared" si="210"/>
        <v>207.48000000000002</v>
      </c>
      <c r="I4538" s="10">
        <f t="shared" si="211"/>
        <v>0.18308827348552331</v>
      </c>
      <c r="J4538" t="str">
        <f>_xlfn.XLOOKUP(A4538,Product_Details!$A:$A,Product_Details!$G:$G,"mens")</f>
        <v>Mens</v>
      </c>
      <c r="K4538">
        <f t="shared" si="212"/>
        <v>2520</v>
      </c>
    </row>
    <row r="4539" spans="1:11" ht="15">
      <c r="A4539" t="s">
        <v>32</v>
      </c>
      <c r="B4539">
        <v>1</v>
      </c>
      <c r="C4539">
        <v>9</v>
      </c>
      <c r="D4539" t="s">
        <v>23</v>
      </c>
      <c r="E4539" t="s">
        <v>749</v>
      </c>
      <c r="F4539" s="1">
        <v>4.4050925925925933E-3</v>
      </c>
      <c r="G4539">
        <f>_xlfn.XLOOKUP($A4539,Product_pricing!$B:$B,Product_pricing!$C:$C)</f>
        <v>36</v>
      </c>
      <c r="H4539">
        <f t="shared" si="210"/>
        <v>32.76</v>
      </c>
      <c r="I4539" s="10">
        <f t="shared" si="211"/>
        <v>2.8908674760872097E-2</v>
      </c>
      <c r="J4539" t="str">
        <f>_xlfn.XLOOKUP(A4539,Product_Details!$A:$A,Product_Details!$G:$G,"mens")</f>
        <v>Mens</v>
      </c>
      <c r="K4539">
        <f t="shared" si="212"/>
        <v>2520</v>
      </c>
    </row>
    <row r="4540" spans="1:11" ht="15">
      <c r="A4540" t="s">
        <v>27</v>
      </c>
      <c r="B4540">
        <v>4</v>
      </c>
      <c r="C4540">
        <v>9</v>
      </c>
      <c r="D4540" t="s">
        <v>23</v>
      </c>
      <c r="E4540" t="s">
        <v>749</v>
      </c>
      <c r="F4540" s="1">
        <v>4.4050925925925933E-3</v>
      </c>
      <c r="G4540">
        <f>_xlfn.XLOOKUP($A4540,Product_pricing!$B:$B,Product_pricing!$C:$C)</f>
        <v>29</v>
      </c>
      <c r="H4540">
        <f t="shared" si="210"/>
        <v>105.56</v>
      </c>
      <c r="I4540" s="10">
        <f t="shared" si="211"/>
        <v>9.3150174229476773E-2</v>
      </c>
      <c r="J4540" t="str">
        <f>_xlfn.XLOOKUP(A4540,Product_Details!$A:$A,Product_Details!$G:$G,"mens")</f>
        <v>Mens</v>
      </c>
      <c r="K4540">
        <f t="shared" si="212"/>
        <v>2520</v>
      </c>
    </row>
    <row r="4541" spans="1:11" ht="15">
      <c r="A4541" t="s">
        <v>22</v>
      </c>
      <c r="B4541">
        <v>1</v>
      </c>
      <c r="C4541">
        <v>4</v>
      </c>
      <c r="D4541" t="s">
        <v>23</v>
      </c>
      <c r="E4541" t="s">
        <v>750</v>
      </c>
      <c r="F4541" s="1">
        <v>1.1667824074074074E-2</v>
      </c>
      <c r="G4541">
        <f>_xlfn.XLOOKUP($A4541,Product_pricing!$B:$B,Product_pricing!$C:$C)</f>
        <v>13</v>
      </c>
      <c r="H4541">
        <f t="shared" si="210"/>
        <v>12.48</v>
      </c>
      <c r="I4541" s="10">
        <f t="shared" si="211"/>
        <v>1.1012828480332229E-2</v>
      </c>
      <c r="J4541" t="str">
        <f>_xlfn.XLOOKUP(A4541,Product_Details!$A:$A,Product_Details!$G:$G,"mens")</f>
        <v>Womens</v>
      </c>
      <c r="K4541">
        <f t="shared" si="212"/>
        <v>3767.5</v>
      </c>
    </row>
    <row r="4542" spans="1:11" ht="15">
      <c r="A4542" t="s">
        <v>36</v>
      </c>
      <c r="B4542">
        <v>3</v>
      </c>
      <c r="C4542">
        <v>4</v>
      </c>
      <c r="D4542" t="s">
        <v>23</v>
      </c>
      <c r="E4542" t="s">
        <v>750</v>
      </c>
      <c r="F4542" s="1">
        <v>1.1667824074074074E-2</v>
      </c>
      <c r="G4542">
        <f>_xlfn.XLOOKUP($A4542,Product_pricing!$B:$B,Product_pricing!$C:$C)</f>
        <v>23</v>
      </c>
      <c r="H4542">
        <f t="shared" si="210"/>
        <v>66.239999999999995</v>
      </c>
      <c r="I4542" s="10">
        <f t="shared" si="211"/>
        <v>5.845270501099413E-2</v>
      </c>
      <c r="J4542" t="str">
        <f>_xlfn.XLOOKUP(A4542,Product_Details!$A:$A,Product_Details!$G:$G,"mens")</f>
        <v>Womens</v>
      </c>
      <c r="K4542">
        <f t="shared" si="212"/>
        <v>3767.5</v>
      </c>
    </row>
    <row r="4543" spans="1:11" ht="15">
      <c r="A4543" t="s">
        <v>25</v>
      </c>
      <c r="B4543">
        <v>4</v>
      </c>
      <c r="C4543">
        <v>4</v>
      </c>
      <c r="D4543" t="s">
        <v>23</v>
      </c>
      <c r="E4543" t="s">
        <v>750</v>
      </c>
      <c r="F4543" s="1">
        <v>1.1667824074074074E-2</v>
      </c>
      <c r="G4543">
        <f>_xlfn.XLOOKUP($A4543,Product_pricing!$B:$B,Product_pricing!$C:$C)</f>
        <v>40</v>
      </c>
      <c r="H4543">
        <f t="shared" si="210"/>
        <v>153.6</v>
      </c>
      <c r="I4543" s="10">
        <f t="shared" si="211"/>
        <v>0.13554250437331972</v>
      </c>
      <c r="J4543" t="str">
        <f>_xlfn.XLOOKUP(A4543,Product_Details!$A:$A,Product_Details!$G:$G,"mens")</f>
        <v>Mens</v>
      </c>
      <c r="K4543">
        <f t="shared" si="212"/>
        <v>3780</v>
      </c>
    </row>
    <row r="4544" spans="1:11" ht="15">
      <c r="A4544" t="s">
        <v>32</v>
      </c>
      <c r="B4544">
        <v>5</v>
      </c>
      <c r="C4544">
        <v>4</v>
      </c>
      <c r="D4544" t="s">
        <v>23</v>
      </c>
      <c r="E4544" t="s">
        <v>750</v>
      </c>
      <c r="F4544" s="1">
        <v>1.1667824074074074E-2</v>
      </c>
      <c r="G4544">
        <f>_xlfn.XLOOKUP($A4544,Product_pricing!$B:$B,Product_pricing!$C:$C)</f>
        <v>36</v>
      </c>
      <c r="H4544">
        <f t="shared" si="210"/>
        <v>172.79999999999998</v>
      </c>
      <c r="I4544" s="10">
        <f t="shared" si="211"/>
        <v>0.1524853174199847</v>
      </c>
      <c r="J4544" t="str">
        <f>_xlfn.XLOOKUP(A4544,Product_Details!$A:$A,Product_Details!$G:$G,"mens")</f>
        <v>Mens</v>
      </c>
      <c r="K4544">
        <f t="shared" si="212"/>
        <v>3780</v>
      </c>
    </row>
    <row r="4545" spans="1:11" ht="15">
      <c r="A4545" t="s">
        <v>22</v>
      </c>
      <c r="B4545">
        <v>1</v>
      </c>
      <c r="C4545">
        <v>23</v>
      </c>
      <c r="D4545" t="s">
        <v>23</v>
      </c>
      <c r="E4545" t="s">
        <v>751</v>
      </c>
      <c r="F4545" s="1">
        <v>3.0876157407407404E-2</v>
      </c>
      <c r="G4545">
        <f>_xlfn.XLOOKUP($A4545,Product_pricing!$B:$B,Product_pricing!$C:$C)</f>
        <v>13</v>
      </c>
      <c r="H4545">
        <f t="shared" si="210"/>
        <v>10.01</v>
      </c>
      <c r="I4545" s="10">
        <f t="shared" si="211"/>
        <v>8.8332061769331414E-3</v>
      </c>
      <c r="J4545" t="str">
        <f>_xlfn.XLOOKUP(A4545,Product_Details!$A:$A,Product_Details!$G:$G,"mens")</f>
        <v>Womens</v>
      </c>
      <c r="K4545">
        <f t="shared" si="212"/>
        <v>2511.6666666666665</v>
      </c>
    </row>
    <row r="4546" spans="1:11" ht="15">
      <c r="A4546" t="s">
        <v>36</v>
      </c>
      <c r="B4546">
        <v>5</v>
      </c>
      <c r="C4546">
        <v>23</v>
      </c>
      <c r="D4546" t="s">
        <v>23</v>
      </c>
      <c r="E4546" t="s">
        <v>751</v>
      </c>
      <c r="F4546" s="1">
        <v>3.0876157407407404E-2</v>
      </c>
      <c r="G4546">
        <f>_xlfn.XLOOKUP($A4546,Product_pricing!$B:$B,Product_pricing!$C:$C)</f>
        <v>23</v>
      </c>
      <c r="H4546">
        <f t="shared" si="210"/>
        <v>88.55</v>
      </c>
      <c r="I4546" s="10">
        <f t="shared" si="211"/>
        <v>7.8139900795947015E-2</v>
      </c>
      <c r="J4546" t="str">
        <f>_xlfn.XLOOKUP(A4546,Product_Details!$A:$A,Product_Details!$G:$G,"mens")</f>
        <v>Womens</v>
      </c>
      <c r="K4546">
        <f t="shared" si="212"/>
        <v>2511.6666666666665</v>
      </c>
    </row>
    <row r="4547" spans="1:11" ht="15">
      <c r="A4547" t="s">
        <v>38</v>
      </c>
      <c r="B4547">
        <v>5</v>
      </c>
      <c r="C4547">
        <v>23</v>
      </c>
      <c r="D4547" t="s">
        <v>23</v>
      </c>
      <c r="E4547" t="s">
        <v>751</v>
      </c>
      <c r="F4547" s="1">
        <v>3.0876157407407404E-2</v>
      </c>
      <c r="G4547">
        <f>_xlfn.XLOOKUP($A4547,Product_pricing!$B:$B,Product_pricing!$C:$C)</f>
        <v>54</v>
      </c>
      <c r="H4547">
        <f t="shared" ref="H4547:H4610" si="213">B4547*G4547*(1-C4547/100)</f>
        <v>207.9</v>
      </c>
      <c r="I4547" s="10">
        <f t="shared" ref="I4547:I4610" si="214">(H4547/SUM($H:$H))*1000</f>
        <v>0.1834588975209191</v>
      </c>
      <c r="J4547" t="str">
        <f>_xlfn.XLOOKUP(A4547,Product_Details!$A:$A,Product_Details!$G:$G,"mens")</f>
        <v>Womens</v>
      </c>
      <c r="K4547">
        <f t="shared" ref="K4547:K4610" si="215">COUNTIFS($J:$J, J4547) / COUNTIFS($J:$J, J4547, $E:$E, E4547)</f>
        <v>2511.6666666666665</v>
      </c>
    </row>
    <row r="4548" spans="1:11" ht="15">
      <c r="A4548" t="s">
        <v>32</v>
      </c>
      <c r="B4548">
        <v>1</v>
      </c>
      <c r="C4548">
        <v>23</v>
      </c>
      <c r="D4548" t="s">
        <v>23</v>
      </c>
      <c r="E4548" t="s">
        <v>751</v>
      </c>
      <c r="F4548" s="1">
        <v>3.0876157407407404E-2</v>
      </c>
      <c r="G4548">
        <f>_xlfn.XLOOKUP($A4548,Product_pricing!$B:$B,Product_pricing!$C:$C)</f>
        <v>36</v>
      </c>
      <c r="H4548">
        <f t="shared" si="213"/>
        <v>27.72</v>
      </c>
      <c r="I4548" s="10">
        <f t="shared" si="214"/>
        <v>2.4461186336122546E-2</v>
      </c>
      <c r="J4548" t="str">
        <f>_xlfn.XLOOKUP(A4548,Product_Details!$A:$A,Product_Details!$G:$G,"mens")</f>
        <v>Mens</v>
      </c>
      <c r="K4548">
        <f t="shared" si="215"/>
        <v>3780</v>
      </c>
    </row>
    <row r="4549" spans="1:11" ht="15">
      <c r="A4549" t="s">
        <v>26</v>
      </c>
      <c r="B4549">
        <v>1</v>
      </c>
      <c r="C4549">
        <v>23</v>
      </c>
      <c r="D4549" t="s">
        <v>23</v>
      </c>
      <c r="E4549" t="s">
        <v>751</v>
      </c>
      <c r="F4549" s="1">
        <v>3.0876157407407404E-2</v>
      </c>
      <c r="G4549">
        <f>_xlfn.XLOOKUP($A4549,Product_pricing!$B:$B,Product_pricing!$C:$C)</f>
        <v>17</v>
      </c>
      <c r="H4549">
        <f t="shared" si="213"/>
        <v>13.09</v>
      </c>
      <c r="I4549" s="10">
        <f t="shared" si="214"/>
        <v>1.1551115769835647E-2</v>
      </c>
      <c r="J4549" t="str">
        <f>_xlfn.XLOOKUP(A4549,Product_Details!$A:$A,Product_Details!$G:$G,"mens")</f>
        <v>Mens</v>
      </c>
      <c r="K4549">
        <f t="shared" si="215"/>
        <v>3780</v>
      </c>
    </row>
    <row r="4550" spans="1:11" ht="15">
      <c r="A4550" t="s">
        <v>29</v>
      </c>
      <c r="B4550">
        <v>4</v>
      </c>
      <c r="C4550">
        <v>17</v>
      </c>
      <c r="D4550" t="s">
        <v>23</v>
      </c>
      <c r="E4550" t="s">
        <v>752</v>
      </c>
      <c r="F4550" s="1">
        <v>2.0984953703703704E-2</v>
      </c>
      <c r="G4550">
        <f>_xlfn.XLOOKUP($A4550,Product_pricing!$B:$B,Product_pricing!$C:$C)</f>
        <v>10</v>
      </c>
      <c r="H4550">
        <f t="shared" si="213"/>
        <v>33.199999999999996</v>
      </c>
      <c r="I4550" s="10">
        <f t="shared" si="214"/>
        <v>2.9296947559858171E-2</v>
      </c>
      <c r="J4550" t="str">
        <f>_xlfn.XLOOKUP(A4550,Product_Details!$A:$A,Product_Details!$G:$G,"mens")</f>
        <v>Womens</v>
      </c>
      <c r="K4550">
        <f t="shared" si="215"/>
        <v>2511.6666666666665</v>
      </c>
    </row>
    <row r="4551" spans="1:11" ht="15">
      <c r="A4551" t="s">
        <v>36</v>
      </c>
      <c r="B4551">
        <v>3</v>
      </c>
      <c r="C4551">
        <v>17</v>
      </c>
      <c r="D4551" t="s">
        <v>23</v>
      </c>
      <c r="E4551" t="s">
        <v>752</v>
      </c>
      <c r="F4551" s="1">
        <v>2.0984953703703704E-2</v>
      </c>
      <c r="G4551">
        <f>_xlfn.XLOOKUP($A4551,Product_pricing!$B:$B,Product_pricing!$C:$C)</f>
        <v>23</v>
      </c>
      <c r="H4551">
        <f t="shared" si="213"/>
        <v>57.269999999999996</v>
      </c>
      <c r="I4551" s="10">
        <f t="shared" si="214"/>
        <v>5.0537234540755344E-2</v>
      </c>
      <c r="J4551" t="str">
        <f>_xlfn.XLOOKUP(A4551,Product_Details!$A:$A,Product_Details!$G:$G,"mens")</f>
        <v>Womens</v>
      </c>
      <c r="K4551">
        <f t="shared" si="215"/>
        <v>2511.6666666666665</v>
      </c>
    </row>
    <row r="4552" spans="1:11" ht="15">
      <c r="A4552" t="s">
        <v>30</v>
      </c>
      <c r="B4552">
        <v>2</v>
      </c>
      <c r="C4552">
        <v>17</v>
      </c>
      <c r="D4552" t="s">
        <v>23</v>
      </c>
      <c r="E4552" t="s">
        <v>752</v>
      </c>
      <c r="F4552" s="1">
        <v>2.0984953703703704E-2</v>
      </c>
      <c r="G4552">
        <f>_xlfn.XLOOKUP($A4552,Product_pricing!$B:$B,Product_pricing!$C:$C)</f>
        <v>19</v>
      </c>
      <c r="H4552">
        <f t="shared" si="213"/>
        <v>31.54</v>
      </c>
      <c r="I4552" s="10">
        <f t="shared" si="214"/>
        <v>2.7832100181865261E-2</v>
      </c>
      <c r="J4552" t="str">
        <f>_xlfn.XLOOKUP(A4552,Product_Details!$A:$A,Product_Details!$G:$G,"mens")</f>
        <v>Womens</v>
      </c>
      <c r="K4552">
        <f t="shared" si="215"/>
        <v>2511.6666666666665</v>
      </c>
    </row>
    <row r="4553" spans="1:11" ht="15">
      <c r="A4553" t="s">
        <v>25</v>
      </c>
      <c r="B4553">
        <v>3</v>
      </c>
      <c r="C4553">
        <v>17</v>
      </c>
      <c r="D4553" t="s">
        <v>23</v>
      </c>
      <c r="E4553" t="s">
        <v>752</v>
      </c>
      <c r="F4553" s="1">
        <v>2.0984953703703704E-2</v>
      </c>
      <c r="G4553">
        <f>_xlfn.XLOOKUP($A4553,Product_pricing!$B:$B,Product_pricing!$C:$C)</f>
        <v>40</v>
      </c>
      <c r="H4553">
        <f t="shared" si="213"/>
        <v>99.6</v>
      </c>
      <c r="I4553" s="10">
        <f t="shared" si="214"/>
        <v>8.7890842679574505E-2</v>
      </c>
      <c r="J4553" t="str">
        <f>_xlfn.XLOOKUP(A4553,Product_Details!$A:$A,Product_Details!$G:$G,"mens")</f>
        <v>Mens</v>
      </c>
      <c r="K4553">
        <f t="shared" si="215"/>
        <v>1512</v>
      </c>
    </row>
    <row r="4554" spans="1:11" ht="15">
      <c r="A4554" t="s">
        <v>41</v>
      </c>
      <c r="B4554">
        <v>2</v>
      </c>
      <c r="C4554">
        <v>17</v>
      </c>
      <c r="D4554" t="s">
        <v>23</v>
      </c>
      <c r="E4554" t="s">
        <v>752</v>
      </c>
      <c r="F4554" s="1">
        <v>2.0984953703703704E-2</v>
      </c>
      <c r="G4554">
        <f>_xlfn.XLOOKUP($A4554,Product_pricing!$B:$B,Product_pricing!$C:$C)</f>
        <v>10</v>
      </c>
      <c r="H4554">
        <f t="shared" si="213"/>
        <v>16.599999999999998</v>
      </c>
      <c r="I4554" s="10">
        <f t="shared" si="214"/>
        <v>1.4648473779929085E-2</v>
      </c>
      <c r="J4554" t="str">
        <f>_xlfn.XLOOKUP(A4554,Product_Details!$A:$A,Product_Details!$G:$G,"mens")</f>
        <v>Mens</v>
      </c>
      <c r="K4554">
        <f t="shared" si="215"/>
        <v>1512</v>
      </c>
    </row>
    <row r="4555" spans="1:11" ht="15">
      <c r="A4555" t="s">
        <v>32</v>
      </c>
      <c r="B4555">
        <v>2</v>
      </c>
      <c r="C4555">
        <v>17</v>
      </c>
      <c r="D4555" t="s">
        <v>23</v>
      </c>
      <c r="E4555" t="s">
        <v>752</v>
      </c>
      <c r="F4555" s="1">
        <v>2.0984953703703704E-2</v>
      </c>
      <c r="G4555">
        <f>_xlfn.XLOOKUP($A4555,Product_pricing!$B:$B,Product_pricing!$C:$C)</f>
        <v>36</v>
      </c>
      <c r="H4555">
        <f t="shared" si="213"/>
        <v>59.76</v>
      </c>
      <c r="I4555" s="10">
        <f t="shared" si="214"/>
        <v>5.2734505607744703E-2</v>
      </c>
      <c r="J4555" t="str">
        <f>_xlfn.XLOOKUP(A4555,Product_Details!$A:$A,Product_Details!$G:$G,"mens")</f>
        <v>Mens</v>
      </c>
      <c r="K4555">
        <f t="shared" si="215"/>
        <v>1512</v>
      </c>
    </row>
    <row r="4556" spans="1:11" ht="15">
      <c r="A4556" t="s">
        <v>26</v>
      </c>
      <c r="B4556">
        <v>3</v>
      </c>
      <c r="C4556">
        <v>17</v>
      </c>
      <c r="D4556" t="s">
        <v>23</v>
      </c>
      <c r="E4556" t="s">
        <v>752</v>
      </c>
      <c r="F4556" s="1">
        <v>2.0984953703703704E-2</v>
      </c>
      <c r="G4556">
        <f>_xlfn.XLOOKUP($A4556,Product_pricing!$B:$B,Product_pricing!$C:$C)</f>
        <v>17</v>
      </c>
      <c r="H4556">
        <f t="shared" si="213"/>
        <v>42.33</v>
      </c>
      <c r="I4556" s="10">
        <f t="shared" si="214"/>
        <v>3.7353608138819168E-2</v>
      </c>
      <c r="J4556" t="str">
        <f>_xlfn.XLOOKUP(A4556,Product_Details!$A:$A,Product_Details!$G:$G,"mens")</f>
        <v>Mens</v>
      </c>
      <c r="K4556">
        <f t="shared" si="215"/>
        <v>1512</v>
      </c>
    </row>
    <row r="4557" spans="1:11" ht="15">
      <c r="A4557" t="s">
        <v>27</v>
      </c>
      <c r="B4557">
        <v>4</v>
      </c>
      <c r="C4557">
        <v>17</v>
      </c>
      <c r="D4557" t="s">
        <v>23</v>
      </c>
      <c r="E4557" t="s">
        <v>752</v>
      </c>
      <c r="F4557" s="1">
        <v>2.0984953703703704E-2</v>
      </c>
      <c r="G4557">
        <f>_xlfn.XLOOKUP($A4557,Product_pricing!$B:$B,Product_pricing!$C:$C)</f>
        <v>29</v>
      </c>
      <c r="H4557">
        <f t="shared" si="213"/>
        <v>96.28</v>
      </c>
      <c r="I4557" s="10">
        <f t="shared" si="214"/>
        <v>8.4961147923588706E-2</v>
      </c>
      <c r="J4557" t="str">
        <f>_xlfn.XLOOKUP(A4557,Product_Details!$A:$A,Product_Details!$G:$G,"mens")</f>
        <v>Mens</v>
      </c>
      <c r="K4557">
        <f t="shared" si="215"/>
        <v>1512</v>
      </c>
    </row>
    <row r="4558" spans="1:11" ht="15">
      <c r="A4558" t="s">
        <v>35</v>
      </c>
      <c r="B4558">
        <v>3</v>
      </c>
      <c r="C4558">
        <v>6</v>
      </c>
      <c r="D4558" t="s">
        <v>33</v>
      </c>
      <c r="E4558" t="s">
        <v>753</v>
      </c>
      <c r="F4558" s="1">
        <v>3.1611111111111111E-2</v>
      </c>
      <c r="G4558">
        <f>_xlfn.XLOOKUP($A4558,Product_pricing!$B:$B,Product_pricing!$C:$C)</f>
        <v>32</v>
      </c>
      <c r="H4558">
        <f t="shared" si="213"/>
        <v>90.24</v>
      </c>
      <c r="I4558" s="10">
        <f t="shared" si="214"/>
        <v>7.9631221319325346E-2</v>
      </c>
      <c r="J4558" t="str">
        <f>_xlfn.XLOOKUP(A4558,Product_Details!$A:$A,Product_Details!$G:$G,"mens")</f>
        <v>Womens</v>
      </c>
      <c r="K4558">
        <f t="shared" si="215"/>
        <v>7535</v>
      </c>
    </row>
    <row r="4559" spans="1:11" ht="15">
      <c r="A4559" t="s">
        <v>41</v>
      </c>
      <c r="B4559">
        <v>2</v>
      </c>
      <c r="C4559">
        <v>6</v>
      </c>
      <c r="D4559" t="s">
        <v>33</v>
      </c>
      <c r="E4559" t="s">
        <v>753</v>
      </c>
      <c r="F4559" s="1">
        <v>3.1611111111111111E-2</v>
      </c>
      <c r="G4559">
        <f>_xlfn.XLOOKUP($A4559,Product_pricing!$B:$B,Product_pricing!$C:$C)</f>
        <v>10</v>
      </c>
      <c r="H4559">
        <f t="shared" si="213"/>
        <v>18.799999999999997</v>
      </c>
      <c r="I4559" s="10">
        <f t="shared" si="214"/>
        <v>1.6589837774859444E-2</v>
      </c>
      <c r="J4559" t="str">
        <f>_xlfn.XLOOKUP(A4559,Product_Details!$A:$A,Product_Details!$G:$G,"mens")</f>
        <v>Mens</v>
      </c>
      <c r="K4559">
        <f t="shared" si="215"/>
        <v>2520</v>
      </c>
    </row>
    <row r="4560" spans="1:11" ht="15">
      <c r="A4560" t="s">
        <v>32</v>
      </c>
      <c r="B4560">
        <v>5</v>
      </c>
      <c r="C4560">
        <v>6</v>
      </c>
      <c r="D4560" t="s">
        <v>33</v>
      </c>
      <c r="E4560" t="s">
        <v>753</v>
      </c>
      <c r="F4560" s="1">
        <v>3.1611111111111111E-2</v>
      </c>
      <c r="G4560">
        <f>_xlfn.XLOOKUP($A4560,Product_pricing!$B:$B,Product_pricing!$C:$C)</f>
        <v>36</v>
      </c>
      <c r="H4560">
        <f t="shared" si="213"/>
        <v>169.2</v>
      </c>
      <c r="I4560" s="10">
        <f t="shared" si="214"/>
        <v>0.149308539973735</v>
      </c>
      <c r="J4560" t="str">
        <f>_xlfn.XLOOKUP(A4560,Product_Details!$A:$A,Product_Details!$G:$G,"mens")</f>
        <v>Mens</v>
      </c>
      <c r="K4560">
        <f t="shared" si="215"/>
        <v>2520</v>
      </c>
    </row>
    <row r="4561" spans="1:11" ht="15">
      <c r="A4561" t="s">
        <v>26</v>
      </c>
      <c r="B4561">
        <v>1</v>
      </c>
      <c r="C4561">
        <v>6</v>
      </c>
      <c r="D4561" t="s">
        <v>33</v>
      </c>
      <c r="E4561" t="s">
        <v>753</v>
      </c>
      <c r="F4561" s="1">
        <v>3.1611111111111111E-2</v>
      </c>
      <c r="G4561">
        <f>_xlfn.XLOOKUP($A4561,Product_pricing!$B:$B,Product_pricing!$C:$C)</f>
        <v>17</v>
      </c>
      <c r="H4561">
        <f t="shared" si="213"/>
        <v>15.979999999999999</v>
      </c>
      <c r="I4561" s="10">
        <f t="shared" si="214"/>
        <v>1.4101362108630529E-2</v>
      </c>
      <c r="J4561" t="str">
        <f>_xlfn.XLOOKUP(A4561,Product_Details!$A:$A,Product_Details!$G:$G,"mens")</f>
        <v>Mens</v>
      </c>
      <c r="K4561">
        <f t="shared" si="215"/>
        <v>2520</v>
      </c>
    </row>
    <row r="4562" spans="1:11" ht="15">
      <c r="A4562" t="s">
        <v>22</v>
      </c>
      <c r="B4562">
        <v>5</v>
      </c>
      <c r="C4562">
        <v>13</v>
      </c>
      <c r="D4562" t="s">
        <v>23</v>
      </c>
      <c r="E4562" t="s">
        <v>754</v>
      </c>
      <c r="F4562" s="1">
        <v>4.5752314814814813E-3</v>
      </c>
      <c r="G4562">
        <f>_xlfn.XLOOKUP($A4562,Product_pricing!$B:$B,Product_pricing!$C:$C)</f>
        <v>13</v>
      </c>
      <c r="H4562">
        <f t="shared" si="213"/>
        <v>56.55</v>
      </c>
      <c r="I4562" s="10">
        <f t="shared" si="214"/>
        <v>4.9901879051505407E-2</v>
      </c>
      <c r="J4562" t="str">
        <f>_xlfn.XLOOKUP(A4562,Product_Details!$A:$A,Product_Details!$G:$G,"mens")</f>
        <v>Womens</v>
      </c>
      <c r="K4562">
        <f t="shared" si="215"/>
        <v>1883.75</v>
      </c>
    </row>
    <row r="4563" spans="1:11" ht="15">
      <c r="A4563" t="s">
        <v>36</v>
      </c>
      <c r="B4563">
        <v>1</v>
      </c>
      <c r="C4563">
        <v>13</v>
      </c>
      <c r="D4563" t="s">
        <v>23</v>
      </c>
      <c r="E4563" t="s">
        <v>754</v>
      </c>
      <c r="F4563" s="1">
        <v>4.5752314814814813E-3</v>
      </c>
      <c r="G4563">
        <f>_xlfn.XLOOKUP($A4563,Product_pricing!$B:$B,Product_pricing!$C:$C)</f>
        <v>23</v>
      </c>
      <c r="H4563">
        <f t="shared" si="213"/>
        <v>20.010000000000002</v>
      </c>
      <c r="I4563" s="10">
        <f t="shared" si="214"/>
        <v>1.7657587972071148E-2</v>
      </c>
      <c r="J4563" t="str">
        <f>_xlfn.XLOOKUP(A4563,Product_Details!$A:$A,Product_Details!$G:$G,"mens")</f>
        <v>Womens</v>
      </c>
      <c r="K4563">
        <f t="shared" si="215"/>
        <v>1883.75</v>
      </c>
    </row>
    <row r="4564" spans="1:11" ht="15">
      <c r="A4564" t="s">
        <v>30</v>
      </c>
      <c r="B4564">
        <v>1</v>
      </c>
      <c r="C4564">
        <v>13</v>
      </c>
      <c r="D4564" t="s">
        <v>23</v>
      </c>
      <c r="E4564" t="s">
        <v>754</v>
      </c>
      <c r="F4564" s="1">
        <v>4.5752314814814813E-3</v>
      </c>
      <c r="G4564">
        <f>_xlfn.XLOOKUP($A4564,Product_pricing!$B:$B,Product_pricing!$C:$C)</f>
        <v>19</v>
      </c>
      <c r="H4564">
        <f t="shared" si="213"/>
        <v>16.53</v>
      </c>
      <c r="I4564" s="10">
        <f t="shared" si="214"/>
        <v>1.458670310736312E-2</v>
      </c>
      <c r="J4564" t="str">
        <f>_xlfn.XLOOKUP(A4564,Product_Details!$A:$A,Product_Details!$G:$G,"mens")</f>
        <v>Womens</v>
      </c>
      <c r="K4564">
        <f t="shared" si="215"/>
        <v>1883.75</v>
      </c>
    </row>
    <row r="4565" spans="1:11" ht="15">
      <c r="A4565" t="s">
        <v>38</v>
      </c>
      <c r="B4565">
        <v>2</v>
      </c>
      <c r="C4565">
        <v>13</v>
      </c>
      <c r="D4565" t="s">
        <v>23</v>
      </c>
      <c r="E4565" t="s">
        <v>754</v>
      </c>
      <c r="F4565" s="1">
        <v>4.5752314814814813E-3</v>
      </c>
      <c r="G4565">
        <f>_xlfn.XLOOKUP($A4565,Product_pricing!$B:$B,Product_pricing!$C:$C)</f>
        <v>54</v>
      </c>
      <c r="H4565">
        <f t="shared" si="213"/>
        <v>93.96</v>
      </c>
      <c r="I4565" s="10">
        <f t="shared" si="214"/>
        <v>8.2913891347116672E-2</v>
      </c>
      <c r="J4565" t="str">
        <f>_xlfn.XLOOKUP(A4565,Product_Details!$A:$A,Product_Details!$G:$G,"mens")</f>
        <v>Womens</v>
      </c>
      <c r="K4565">
        <f t="shared" si="215"/>
        <v>1883.75</v>
      </c>
    </row>
    <row r="4566" spans="1:11" ht="15">
      <c r="A4566" t="s">
        <v>25</v>
      </c>
      <c r="B4566">
        <v>3</v>
      </c>
      <c r="C4566">
        <v>13</v>
      </c>
      <c r="D4566" t="s">
        <v>23</v>
      </c>
      <c r="E4566" t="s">
        <v>754</v>
      </c>
      <c r="F4566" s="1">
        <v>4.5752314814814813E-3</v>
      </c>
      <c r="G4566">
        <f>_xlfn.XLOOKUP($A4566,Product_pricing!$B:$B,Product_pricing!$C:$C)</f>
        <v>40</v>
      </c>
      <c r="H4566">
        <f t="shared" si="213"/>
        <v>104.4</v>
      </c>
      <c r="I4566" s="10">
        <f t="shared" si="214"/>
        <v>9.2126545941240756E-2</v>
      </c>
      <c r="J4566" t="str">
        <f>_xlfn.XLOOKUP(A4566,Product_Details!$A:$A,Product_Details!$G:$G,"mens")</f>
        <v>Mens</v>
      </c>
      <c r="K4566">
        <f t="shared" si="215"/>
        <v>1260</v>
      </c>
    </row>
    <row r="4567" spans="1:11" ht="15">
      <c r="A4567" t="s">
        <v>41</v>
      </c>
      <c r="B4567">
        <v>3</v>
      </c>
      <c r="C4567">
        <v>13</v>
      </c>
      <c r="D4567" t="s">
        <v>23</v>
      </c>
      <c r="E4567" t="s">
        <v>754</v>
      </c>
      <c r="F4567" s="1">
        <v>4.5752314814814813E-3</v>
      </c>
      <c r="G4567">
        <f>_xlfn.XLOOKUP($A4567,Product_pricing!$B:$B,Product_pricing!$C:$C)</f>
        <v>10</v>
      </c>
      <c r="H4567">
        <f t="shared" si="213"/>
        <v>26.1</v>
      </c>
      <c r="I4567" s="10">
        <f t="shared" si="214"/>
        <v>2.3031636485310189E-2</v>
      </c>
      <c r="J4567" t="str">
        <f>_xlfn.XLOOKUP(A4567,Product_Details!$A:$A,Product_Details!$G:$G,"mens")</f>
        <v>Mens</v>
      </c>
      <c r="K4567">
        <f t="shared" si="215"/>
        <v>1260</v>
      </c>
    </row>
    <row r="4568" spans="1:11" ht="15">
      <c r="A4568" t="s">
        <v>31</v>
      </c>
      <c r="B4568">
        <v>4</v>
      </c>
      <c r="C4568">
        <v>13</v>
      </c>
      <c r="D4568" t="s">
        <v>23</v>
      </c>
      <c r="E4568" t="s">
        <v>754</v>
      </c>
      <c r="F4568" s="1">
        <v>4.5752314814814813E-3</v>
      </c>
      <c r="G4568">
        <f>_xlfn.XLOOKUP($A4568,Product_pricing!$B:$B,Product_pricing!$C:$C)</f>
        <v>57</v>
      </c>
      <c r="H4568">
        <f t="shared" si="213"/>
        <v>198.35999999999999</v>
      </c>
      <c r="I4568" s="10">
        <f t="shared" si="214"/>
        <v>0.17504043728835741</v>
      </c>
      <c r="J4568" t="str">
        <f>_xlfn.XLOOKUP(A4568,Product_Details!$A:$A,Product_Details!$G:$G,"mens")</f>
        <v>Mens</v>
      </c>
      <c r="K4568">
        <f t="shared" si="215"/>
        <v>1260</v>
      </c>
    </row>
    <row r="4569" spans="1:11" ht="15">
      <c r="A4569" t="s">
        <v>32</v>
      </c>
      <c r="B4569">
        <v>4</v>
      </c>
      <c r="C4569">
        <v>13</v>
      </c>
      <c r="D4569" t="s">
        <v>23</v>
      </c>
      <c r="E4569" t="s">
        <v>754</v>
      </c>
      <c r="F4569" s="1">
        <v>4.5752314814814813E-3</v>
      </c>
      <c r="G4569">
        <f>_xlfn.XLOOKUP($A4569,Product_pricing!$B:$B,Product_pricing!$C:$C)</f>
        <v>36</v>
      </c>
      <c r="H4569">
        <f t="shared" si="213"/>
        <v>125.28</v>
      </c>
      <c r="I4569" s="10">
        <f t="shared" si="214"/>
        <v>0.11055185512948891</v>
      </c>
      <c r="J4569" t="str">
        <f>_xlfn.XLOOKUP(A4569,Product_Details!$A:$A,Product_Details!$G:$G,"mens")</f>
        <v>Mens</v>
      </c>
      <c r="K4569">
        <f t="shared" si="215"/>
        <v>1260</v>
      </c>
    </row>
    <row r="4570" spans="1:11" ht="15">
      <c r="A4570" t="s">
        <v>26</v>
      </c>
      <c r="B4570">
        <v>5</v>
      </c>
      <c r="C4570">
        <v>13</v>
      </c>
      <c r="D4570" t="s">
        <v>23</v>
      </c>
      <c r="E4570" t="s">
        <v>754</v>
      </c>
      <c r="F4570" s="1">
        <v>4.5752314814814813E-3</v>
      </c>
      <c r="G4570">
        <f>_xlfn.XLOOKUP($A4570,Product_pricing!$B:$B,Product_pricing!$C:$C)</f>
        <v>17</v>
      </c>
      <c r="H4570">
        <f t="shared" si="213"/>
        <v>73.95</v>
      </c>
      <c r="I4570" s="10">
        <f t="shared" si="214"/>
        <v>6.5256303375045538E-2</v>
      </c>
      <c r="J4570" t="str">
        <f>_xlfn.XLOOKUP(A4570,Product_Details!$A:$A,Product_Details!$G:$G,"mens")</f>
        <v>Mens</v>
      </c>
      <c r="K4570">
        <f t="shared" si="215"/>
        <v>1260</v>
      </c>
    </row>
    <row r="4571" spans="1:11" ht="15">
      <c r="A4571" t="s">
        <v>27</v>
      </c>
      <c r="B4571">
        <v>2</v>
      </c>
      <c r="C4571">
        <v>13</v>
      </c>
      <c r="D4571" t="s">
        <v>23</v>
      </c>
      <c r="E4571" t="s">
        <v>754</v>
      </c>
      <c r="F4571" s="1">
        <v>4.5752314814814813E-3</v>
      </c>
      <c r="G4571">
        <f>_xlfn.XLOOKUP($A4571,Product_pricing!$B:$B,Product_pricing!$C:$C)</f>
        <v>29</v>
      </c>
      <c r="H4571">
        <f t="shared" si="213"/>
        <v>50.46</v>
      </c>
      <c r="I4571" s="10">
        <f t="shared" si="214"/>
        <v>4.4527830538266366E-2</v>
      </c>
      <c r="J4571" t="str">
        <f>_xlfn.XLOOKUP(A4571,Product_Details!$A:$A,Product_Details!$G:$G,"mens")</f>
        <v>Mens</v>
      </c>
      <c r="K4571">
        <f t="shared" si="215"/>
        <v>1260</v>
      </c>
    </row>
    <row r="4572" spans="1:11" ht="15">
      <c r="A4572" t="s">
        <v>35</v>
      </c>
      <c r="B4572">
        <v>2</v>
      </c>
      <c r="C4572">
        <v>19</v>
      </c>
      <c r="D4572" t="s">
        <v>23</v>
      </c>
      <c r="E4572" t="s">
        <v>755</v>
      </c>
      <c r="F4572" s="1">
        <v>6.480324074074075E-3</v>
      </c>
      <c r="G4572">
        <f>_xlfn.XLOOKUP($A4572,Product_pricing!$B:$B,Product_pricing!$C:$C)</f>
        <v>32</v>
      </c>
      <c r="H4572">
        <f t="shared" si="213"/>
        <v>51.84</v>
      </c>
      <c r="I4572" s="10">
        <f t="shared" si="214"/>
        <v>4.5745595225995417E-2</v>
      </c>
      <c r="J4572" t="str">
        <f>_xlfn.XLOOKUP(A4572,Product_Details!$A:$A,Product_Details!$G:$G,"mens")</f>
        <v>Womens</v>
      </c>
      <c r="K4572">
        <f t="shared" si="215"/>
        <v>1507</v>
      </c>
    </row>
    <row r="4573" spans="1:11" ht="15">
      <c r="A4573" t="s">
        <v>29</v>
      </c>
      <c r="B4573">
        <v>4</v>
      </c>
      <c r="C4573">
        <v>19</v>
      </c>
      <c r="D4573" t="s">
        <v>23</v>
      </c>
      <c r="E4573" t="s">
        <v>755</v>
      </c>
      <c r="F4573" s="1">
        <v>6.480324074074075E-3</v>
      </c>
      <c r="G4573">
        <f>_xlfn.XLOOKUP($A4573,Product_pricing!$B:$B,Product_pricing!$C:$C)</f>
        <v>10</v>
      </c>
      <c r="H4573">
        <f t="shared" si="213"/>
        <v>32.400000000000006</v>
      </c>
      <c r="I4573" s="10">
        <f t="shared" si="214"/>
        <v>2.8590997016247136E-2</v>
      </c>
      <c r="J4573" t="str">
        <f>_xlfn.XLOOKUP(A4573,Product_Details!$A:$A,Product_Details!$G:$G,"mens")</f>
        <v>Womens</v>
      </c>
      <c r="K4573">
        <f t="shared" si="215"/>
        <v>1507</v>
      </c>
    </row>
    <row r="4574" spans="1:11" ht="15">
      <c r="A4574" t="s">
        <v>36</v>
      </c>
      <c r="B4574">
        <v>4</v>
      </c>
      <c r="C4574">
        <v>19</v>
      </c>
      <c r="D4574" t="s">
        <v>23</v>
      </c>
      <c r="E4574" t="s">
        <v>755</v>
      </c>
      <c r="F4574" s="1">
        <v>6.480324074074075E-3</v>
      </c>
      <c r="G4574">
        <f>_xlfn.XLOOKUP($A4574,Product_pricing!$B:$B,Product_pricing!$C:$C)</f>
        <v>23</v>
      </c>
      <c r="H4574">
        <f t="shared" si="213"/>
        <v>74.52000000000001</v>
      </c>
      <c r="I4574" s="10">
        <f t="shared" si="214"/>
        <v>6.5759293137368419E-2</v>
      </c>
      <c r="J4574" t="str">
        <f>_xlfn.XLOOKUP(A4574,Product_Details!$A:$A,Product_Details!$G:$G,"mens")</f>
        <v>Womens</v>
      </c>
      <c r="K4574">
        <f t="shared" si="215"/>
        <v>1507</v>
      </c>
    </row>
    <row r="4575" spans="1:11" ht="15">
      <c r="A4575" t="s">
        <v>30</v>
      </c>
      <c r="B4575">
        <v>3</v>
      </c>
      <c r="C4575">
        <v>19</v>
      </c>
      <c r="D4575" t="s">
        <v>23</v>
      </c>
      <c r="E4575" t="s">
        <v>755</v>
      </c>
      <c r="F4575" s="1">
        <v>6.480324074074075E-3</v>
      </c>
      <c r="G4575">
        <f>_xlfn.XLOOKUP($A4575,Product_pricing!$B:$B,Product_pricing!$C:$C)</f>
        <v>19</v>
      </c>
      <c r="H4575">
        <f t="shared" si="213"/>
        <v>46.17</v>
      </c>
      <c r="I4575" s="10">
        <f t="shared" si="214"/>
        <v>4.0742170748152166E-2</v>
      </c>
      <c r="J4575" t="str">
        <f>_xlfn.XLOOKUP(A4575,Product_Details!$A:$A,Product_Details!$G:$G,"mens")</f>
        <v>Womens</v>
      </c>
      <c r="K4575">
        <f t="shared" si="215"/>
        <v>1507</v>
      </c>
    </row>
    <row r="4576" spans="1:11" ht="15">
      <c r="A4576" t="s">
        <v>38</v>
      </c>
      <c r="B4576">
        <v>2</v>
      </c>
      <c r="C4576">
        <v>19</v>
      </c>
      <c r="D4576" t="s">
        <v>23</v>
      </c>
      <c r="E4576" t="s">
        <v>755</v>
      </c>
      <c r="F4576" s="1">
        <v>6.480324074074075E-3</v>
      </c>
      <c r="G4576">
        <f>_xlfn.XLOOKUP($A4576,Product_pricing!$B:$B,Product_pricing!$C:$C)</f>
        <v>54</v>
      </c>
      <c r="H4576">
        <f t="shared" si="213"/>
        <v>87.48</v>
      </c>
      <c r="I4576" s="10">
        <f t="shared" si="214"/>
        <v>7.7195691943867259E-2</v>
      </c>
      <c r="J4576" t="str">
        <f>_xlfn.XLOOKUP(A4576,Product_Details!$A:$A,Product_Details!$G:$G,"mens")</f>
        <v>Womens</v>
      </c>
      <c r="K4576">
        <f t="shared" si="215"/>
        <v>1507</v>
      </c>
    </row>
    <row r="4577" spans="1:11" ht="15">
      <c r="A4577" t="s">
        <v>41</v>
      </c>
      <c r="B4577">
        <v>3</v>
      </c>
      <c r="C4577">
        <v>19</v>
      </c>
      <c r="D4577" t="s">
        <v>23</v>
      </c>
      <c r="E4577" t="s">
        <v>755</v>
      </c>
      <c r="F4577" s="1">
        <v>6.480324074074075E-3</v>
      </c>
      <c r="G4577">
        <f>_xlfn.XLOOKUP($A4577,Product_pricing!$B:$B,Product_pricing!$C:$C)</f>
        <v>10</v>
      </c>
      <c r="H4577">
        <f t="shared" si="213"/>
        <v>24.3</v>
      </c>
      <c r="I4577" s="10">
        <f t="shared" si="214"/>
        <v>2.1443247762185348E-2</v>
      </c>
      <c r="J4577" t="str">
        <f>_xlfn.XLOOKUP(A4577,Product_Details!$A:$A,Product_Details!$G:$G,"mens")</f>
        <v>Mens</v>
      </c>
      <c r="K4577">
        <f t="shared" si="215"/>
        <v>2520</v>
      </c>
    </row>
    <row r="4578" spans="1:11" ht="15">
      <c r="A4578" t="s">
        <v>31</v>
      </c>
      <c r="B4578">
        <v>5</v>
      </c>
      <c r="C4578">
        <v>19</v>
      </c>
      <c r="D4578" t="s">
        <v>23</v>
      </c>
      <c r="E4578" t="s">
        <v>755</v>
      </c>
      <c r="F4578" s="1">
        <v>6.480324074074075E-3</v>
      </c>
      <c r="G4578">
        <f>_xlfn.XLOOKUP($A4578,Product_pricing!$B:$B,Product_pricing!$C:$C)</f>
        <v>57</v>
      </c>
      <c r="H4578">
        <f t="shared" si="213"/>
        <v>230.85000000000002</v>
      </c>
      <c r="I4578" s="10">
        <f t="shared" si="214"/>
        <v>0.20371085374076084</v>
      </c>
      <c r="J4578" t="str">
        <f>_xlfn.XLOOKUP(A4578,Product_Details!$A:$A,Product_Details!$G:$G,"mens")</f>
        <v>Mens</v>
      </c>
      <c r="K4578">
        <f t="shared" si="215"/>
        <v>2520</v>
      </c>
    </row>
    <row r="4579" spans="1:11" ht="15">
      <c r="A4579" t="s">
        <v>27</v>
      </c>
      <c r="B4579">
        <v>5</v>
      </c>
      <c r="C4579">
        <v>19</v>
      </c>
      <c r="D4579" t="s">
        <v>23</v>
      </c>
      <c r="E4579" t="s">
        <v>755</v>
      </c>
      <c r="F4579" s="1">
        <v>6.480324074074075E-3</v>
      </c>
      <c r="G4579">
        <f>_xlfn.XLOOKUP($A4579,Product_pricing!$B:$B,Product_pricing!$C:$C)</f>
        <v>29</v>
      </c>
      <c r="H4579">
        <f t="shared" si="213"/>
        <v>117.45</v>
      </c>
      <c r="I4579" s="10">
        <f t="shared" si="214"/>
        <v>0.10364236418389586</v>
      </c>
      <c r="J4579" t="str">
        <f>_xlfn.XLOOKUP(A4579,Product_Details!$A:$A,Product_Details!$G:$G,"mens")</f>
        <v>Mens</v>
      </c>
      <c r="K4579">
        <f t="shared" si="215"/>
        <v>2520</v>
      </c>
    </row>
    <row r="4580" spans="1:11" ht="15">
      <c r="A4580" t="s">
        <v>29</v>
      </c>
      <c r="B4580">
        <v>4</v>
      </c>
      <c r="C4580">
        <v>7</v>
      </c>
      <c r="D4580" t="s">
        <v>33</v>
      </c>
      <c r="E4580" t="s">
        <v>756</v>
      </c>
      <c r="F4580" s="1">
        <v>7.2905092592592596E-3</v>
      </c>
      <c r="G4580">
        <f>_xlfn.XLOOKUP($A4580,Product_pricing!$B:$B,Product_pricing!$C:$C)</f>
        <v>10</v>
      </c>
      <c r="H4580">
        <f t="shared" si="213"/>
        <v>37.199999999999996</v>
      </c>
      <c r="I4580" s="10">
        <f t="shared" si="214"/>
        <v>3.2826700277913366E-2</v>
      </c>
      <c r="J4580" t="str">
        <f>_xlfn.XLOOKUP(A4580,Product_Details!$A:$A,Product_Details!$G:$G,"mens")</f>
        <v>Womens</v>
      </c>
      <c r="K4580">
        <f t="shared" si="215"/>
        <v>3767.5</v>
      </c>
    </row>
    <row r="4581" spans="1:11" ht="15">
      <c r="A4581" t="s">
        <v>30</v>
      </c>
      <c r="B4581">
        <v>5</v>
      </c>
      <c r="C4581">
        <v>7</v>
      </c>
      <c r="D4581" t="s">
        <v>33</v>
      </c>
      <c r="E4581" t="s">
        <v>756</v>
      </c>
      <c r="F4581" s="1">
        <v>7.2905092592592596E-3</v>
      </c>
      <c r="G4581">
        <f>_xlfn.XLOOKUP($A4581,Product_pricing!$B:$B,Product_pricing!$C:$C)</f>
        <v>19</v>
      </c>
      <c r="H4581">
        <f t="shared" si="213"/>
        <v>88.35</v>
      </c>
      <c r="I4581" s="10">
        <f t="shared" si="214"/>
        <v>7.7963413160044265E-2</v>
      </c>
      <c r="J4581" t="str">
        <f>_xlfn.XLOOKUP(A4581,Product_Details!$A:$A,Product_Details!$G:$G,"mens")</f>
        <v>Womens</v>
      </c>
      <c r="K4581">
        <f t="shared" si="215"/>
        <v>3767.5</v>
      </c>
    </row>
    <row r="4582" spans="1:11" ht="15">
      <c r="A4582" t="s">
        <v>27</v>
      </c>
      <c r="B4582">
        <v>4</v>
      </c>
      <c r="C4582">
        <v>7</v>
      </c>
      <c r="D4582" t="s">
        <v>33</v>
      </c>
      <c r="E4582" t="s">
        <v>756</v>
      </c>
      <c r="F4582" s="1">
        <v>7.2905092592592596E-3</v>
      </c>
      <c r="G4582">
        <f>_xlfn.XLOOKUP($A4582,Product_pricing!$B:$B,Product_pricing!$C:$C)</f>
        <v>29</v>
      </c>
      <c r="H4582">
        <f t="shared" si="213"/>
        <v>107.88</v>
      </c>
      <c r="I4582" s="10">
        <f t="shared" si="214"/>
        <v>9.5197430805948779E-2</v>
      </c>
      <c r="J4582" t="str">
        <f>_xlfn.XLOOKUP(A4582,Product_Details!$A:$A,Product_Details!$G:$G,"mens")</f>
        <v>Mens</v>
      </c>
      <c r="K4582">
        <f t="shared" si="215"/>
        <v>7560</v>
      </c>
    </row>
    <row r="4583" spans="1:11" ht="15">
      <c r="A4583" t="s">
        <v>36</v>
      </c>
      <c r="B4583">
        <v>4</v>
      </c>
      <c r="C4583">
        <v>18</v>
      </c>
      <c r="D4583" t="s">
        <v>23</v>
      </c>
      <c r="E4583" t="s">
        <v>757</v>
      </c>
      <c r="F4583" s="1">
        <v>3.8745370370370374E-2</v>
      </c>
      <c r="G4583">
        <f>_xlfn.XLOOKUP($A4583,Product_pricing!$B:$B,Product_pricing!$C:$C)</f>
        <v>23</v>
      </c>
      <c r="H4583">
        <f t="shared" si="213"/>
        <v>75.440000000000012</v>
      </c>
      <c r="I4583" s="10">
        <f t="shared" si="214"/>
        <v>6.6571136262521105E-2</v>
      </c>
      <c r="J4583" t="str">
        <f>_xlfn.XLOOKUP(A4583,Product_Details!$A:$A,Product_Details!$G:$G,"mens")</f>
        <v>Womens</v>
      </c>
      <c r="K4583">
        <f t="shared" si="215"/>
        <v>7535</v>
      </c>
    </row>
    <row r="4584" spans="1:11" ht="15">
      <c r="A4584" t="s">
        <v>26</v>
      </c>
      <c r="B4584">
        <v>5</v>
      </c>
      <c r="C4584">
        <v>18</v>
      </c>
      <c r="D4584" t="s">
        <v>23</v>
      </c>
      <c r="E4584" t="s">
        <v>757</v>
      </c>
      <c r="F4584" s="1">
        <v>3.8745370370370374E-2</v>
      </c>
      <c r="G4584">
        <f>_xlfn.XLOOKUP($A4584,Product_pricing!$B:$B,Product_pricing!$C:$C)</f>
        <v>17</v>
      </c>
      <c r="H4584">
        <f t="shared" si="213"/>
        <v>69.7</v>
      </c>
      <c r="I4584" s="10">
        <f t="shared" si="214"/>
        <v>6.1505941112111884E-2</v>
      </c>
      <c r="J4584" t="str">
        <f>_xlfn.XLOOKUP(A4584,Product_Details!$A:$A,Product_Details!$G:$G,"mens")</f>
        <v>Mens</v>
      </c>
      <c r="K4584">
        <f t="shared" si="215"/>
        <v>7560</v>
      </c>
    </row>
    <row r="4585" spans="1:11" ht="15">
      <c r="A4585" t="s">
        <v>22</v>
      </c>
      <c r="B4585">
        <v>3</v>
      </c>
      <c r="C4585">
        <v>22</v>
      </c>
      <c r="D4585" t="s">
        <v>33</v>
      </c>
      <c r="E4585" t="s">
        <v>758</v>
      </c>
      <c r="F4585" s="1">
        <v>2.3723379629629629E-2</v>
      </c>
      <c r="G4585">
        <f>_xlfn.XLOOKUP($A4585,Product_pricing!$B:$B,Product_pricing!$C:$C)</f>
        <v>13</v>
      </c>
      <c r="H4585">
        <f t="shared" si="213"/>
        <v>30.42</v>
      </c>
      <c r="I4585" s="10">
        <f t="shared" si="214"/>
        <v>2.6843769420809807E-2</v>
      </c>
      <c r="J4585" t="str">
        <f>_xlfn.XLOOKUP(A4585,Product_Details!$A:$A,Product_Details!$G:$G,"mens")</f>
        <v>Womens</v>
      </c>
      <c r="K4585">
        <f t="shared" si="215"/>
        <v>3767.5</v>
      </c>
    </row>
    <row r="4586" spans="1:11" ht="15">
      <c r="A4586" t="s">
        <v>36</v>
      </c>
      <c r="B4586">
        <v>5</v>
      </c>
      <c r="C4586">
        <v>22</v>
      </c>
      <c r="D4586" t="s">
        <v>33</v>
      </c>
      <c r="E4586" t="s">
        <v>758</v>
      </c>
      <c r="F4586" s="1">
        <v>2.3723379629629629E-2</v>
      </c>
      <c r="G4586">
        <f>_xlfn.XLOOKUP($A4586,Product_pricing!$B:$B,Product_pricing!$C:$C)</f>
        <v>23</v>
      </c>
      <c r="H4586">
        <f t="shared" si="213"/>
        <v>89.7</v>
      </c>
      <c r="I4586" s="10">
        <f t="shared" si="214"/>
        <v>7.915470470238789E-2</v>
      </c>
      <c r="J4586" t="str">
        <f>_xlfn.XLOOKUP(A4586,Product_Details!$A:$A,Product_Details!$G:$G,"mens")</f>
        <v>Womens</v>
      </c>
      <c r="K4586">
        <f t="shared" si="215"/>
        <v>3767.5</v>
      </c>
    </row>
    <row r="4587" spans="1:11" ht="15">
      <c r="A4587" t="s">
        <v>25</v>
      </c>
      <c r="B4587">
        <v>1</v>
      </c>
      <c r="C4587">
        <v>22</v>
      </c>
      <c r="D4587" t="s">
        <v>33</v>
      </c>
      <c r="E4587" t="s">
        <v>758</v>
      </c>
      <c r="F4587" s="1">
        <v>2.3723379629629629E-2</v>
      </c>
      <c r="G4587">
        <f>_xlfn.XLOOKUP($A4587,Product_pricing!$B:$B,Product_pricing!$C:$C)</f>
        <v>40</v>
      </c>
      <c r="H4587">
        <f t="shared" si="213"/>
        <v>31.200000000000003</v>
      </c>
      <c r="I4587" s="10">
        <f t="shared" si="214"/>
        <v>2.7532071200830573E-2</v>
      </c>
      <c r="J4587" t="str">
        <f>_xlfn.XLOOKUP(A4587,Product_Details!$A:$A,Product_Details!$G:$G,"mens")</f>
        <v>Mens</v>
      </c>
      <c r="K4587">
        <f t="shared" si="215"/>
        <v>1890</v>
      </c>
    </row>
    <row r="4588" spans="1:11" ht="15">
      <c r="A4588" t="s">
        <v>41</v>
      </c>
      <c r="B4588">
        <v>5</v>
      </c>
      <c r="C4588">
        <v>22</v>
      </c>
      <c r="D4588" t="s">
        <v>33</v>
      </c>
      <c r="E4588" t="s">
        <v>758</v>
      </c>
      <c r="F4588" s="1">
        <v>2.3723379629629629E-2</v>
      </c>
      <c r="G4588">
        <f>_xlfn.XLOOKUP($A4588,Product_pricing!$B:$B,Product_pricing!$C:$C)</f>
        <v>10</v>
      </c>
      <c r="H4588">
        <f t="shared" si="213"/>
        <v>39</v>
      </c>
      <c r="I4588" s="10">
        <f t="shared" si="214"/>
        <v>3.4415089001038214E-2</v>
      </c>
      <c r="J4588" t="str">
        <f>_xlfn.XLOOKUP(A4588,Product_Details!$A:$A,Product_Details!$G:$G,"mens")</f>
        <v>Mens</v>
      </c>
      <c r="K4588">
        <f t="shared" si="215"/>
        <v>1890</v>
      </c>
    </row>
    <row r="4589" spans="1:11" ht="15">
      <c r="A4589" t="s">
        <v>32</v>
      </c>
      <c r="B4589">
        <v>2</v>
      </c>
      <c r="C4589">
        <v>22</v>
      </c>
      <c r="D4589" t="s">
        <v>33</v>
      </c>
      <c r="E4589" t="s">
        <v>758</v>
      </c>
      <c r="F4589" s="1">
        <v>2.3723379629629629E-2</v>
      </c>
      <c r="G4589">
        <f>_xlfn.XLOOKUP($A4589,Product_pricing!$B:$B,Product_pricing!$C:$C)</f>
        <v>36</v>
      </c>
      <c r="H4589">
        <f t="shared" si="213"/>
        <v>56.160000000000004</v>
      </c>
      <c r="I4589" s="10">
        <f t="shared" si="214"/>
        <v>4.9557728161495028E-2</v>
      </c>
      <c r="J4589" t="str">
        <f>_xlfn.XLOOKUP(A4589,Product_Details!$A:$A,Product_Details!$G:$G,"mens")</f>
        <v>Mens</v>
      </c>
      <c r="K4589">
        <f t="shared" si="215"/>
        <v>1890</v>
      </c>
    </row>
    <row r="4590" spans="1:11" ht="15">
      <c r="A4590" t="s">
        <v>26</v>
      </c>
      <c r="B4590">
        <v>3</v>
      </c>
      <c r="C4590">
        <v>22</v>
      </c>
      <c r="D4590" t="s">
        <v>33</v>
      </c>
      <c r="E4590" t="s">
        <v>758</v>
      </c>
      <c r="F4590" s="1">
        <v>2.3723379629629629E-2</v>
      </c>
      <c r="G4590">
        <f>_xlfn.XLOOKUP($A4590,Product_pricing!$B:$B,Product_pricing!$C:$C)</f>
        <v>17</v>
      </c>
      <c r="H4590">
        <f t="shared" si="213"/>
        <v>39.78</v>
      </c>
      <c r="I4590" s="10">
        <f t="shared" si="214"/>
        <v>3.510339078105898E-2</v>
      </c>
      <c r="J4590" t="str">
        <f>_xlfn.XLOOKUP(A4590,Product_Details!$A:$A,Product_Details!$G:$G,"mens")</f>
        <v>Mens</v>
      </c>
      <c r="K4590">
        <f t="shared" si="215"/>
        <v>1890</v>
      </c>
    </row>
    <row r="4591" spans="1:11" ht="15">
      <c r="A4591" t="s">
        <v>36</v>
      </c>
      <c r="B4591">
        <v>4</v>
      </c>
      <c r="C4591">
        <v>9</v>
      </c>
      <c r="D4591" t="s">
        <v>23</v>
      </c>
      <c r="E4591" t="s">
        <v>759</v>
      </c>
      <c r="F4591" s="1">
        <v>1.5888888888888886E-2</v>
      </c>
      <c r="G4591">
        <f>_xlfn.XLOOKUP($A4591,Product_pricing!$B:$B,Product_pricing!$C:$C)</f>
        <v>23</v>
      </c>
      <c r="H4591">
        <f t="shared" si="213"/>
        <v>83.72</v>
      </c>
      <c r="I4591" s="10">
        <f t="shared" si="214"/>
        <v>7.3877724388895366E-2</v>
      </c>
      <c r="J4591" t="str">
        <f>_xlfn.XLOOKUP(A4591,Product_Details!$A:$A,Product_Details!$G:$G,"mens")</f>
        <v>Womens</v>
      </c>
      <c r="K4591">
        <f t="shared" si="215"/>
        <v>3767.5</v>
      </c>
    </row>
    <row r="4592" spans="1:11" ht="15">
      <c r="A4592" t="s">
        <v>38</v>
      </c>
      <c r="B4592">
        <v>5</v>
      </c>
      <c r="C4592">
        <v>9</v>
      </c>
      <c r="D4592" t="s">
        <v>23</v>
      </c>
      <c r="E4592" t="s">
        <v>759</v>
      </c>
      <c r="F4592" s="1">
        <v>1.5888888888888886E-2</v>
      </c>
      <c r="G4592">
        <f>_xlfn.XLOOKUP($A4592,Product_pricing!$B:$B,Product_pricing!$C:$C)</f>
        <v>54</v>
      </c>
      <c r="H4592">
        <f t="shared" si="213"/>
        <v>245.70000000000002</v>
      </c>
      <c r="I4592" s="10">
        <f t="shared" si="214"/>
        <v>0.21681506070654077</v>
      </c>
      <c r="J4592" t="str">
        <f>_xlfn.XLOOKUP(A4592,Product_Details!$A:$A,Product_Details!$G:$G,"mens")</f>
        <v>Womens</v>
      </c>
      <c r="K4592">
        <f t="shared" si="215"/>
        <v>3767.5</v>
      </c>
    </row>
    <row r="4593" spans="1:11" ht="15">
      <c r="A4593" t="s">
        <v>25</v>
      </c>
      <c r="B4593">
        <v>3</v>
      </c>
      <c r="C4593">
        <v>9</v>
      </c>
      <c r="D4593" t="s">
        <v>23</v>
      </c>
      <c r="E4593" t="s">
        <v>759</v>
      </c>
      <c r="F4593" s="1">
        <v>1.5888888888888886E-2</v>
      </c>
      <c r="G4593">
        <f>_xlfn.XLOOKUP($A4593,Product_pricing!$B:$B,Product_pricing!$C:$C)</f>
        <v>40</v>
      </c>
      <c r="H4593">
        <f t="shared" si="213"/>
        <v>109.2</v>
      </c>
      <c r="I4593" s="10">
        <f t="shared" si="214"/>
        <v>9.6362249202907008E-2</v>
      </c>
      <c r="J4593" t="str">
        <f>_xlfn.XLOOKUP(A4593,Product_Details!$A:$A,Product_Details!$G:$G,"mens")</f>
        <v>Mens</v>
      </c>
      <c r="K4593">
        <f t="shared" si="215"/>
        <v>1890</v>
      </c>
    </row>
    <row r="4594" spans="1:11" ht="15">
      <c r="A4594" t="s">
        <v>31</v>
      </c>
      <c r="B4594">
        <v>4</v>
      </c>
      <c r="C4594">
        <v>9</v>
      </c>
      <c r="D4594" t="s">
        <v>23</v>
      </c>
      <c r="E4594" t="s">
        <v>759</v>
      </c>
      <c r="F4594" s="1">
        <v>1.5888888888888886E-2</v>
      </c>
      <c r="G4594">
        <f>_xlfn.XLOOKUP($A4594,Product_pricing!$B:$B,Product_pricing!$C:$C)</f>
        <v>57</v>
      </c>
      <c r="H4594">
        <f t="shared" si="213"/>
        <v>207.48000000000002</v>
      </c>
      <c r="I4594" s="10">
        <f t="shared" si="214"/>
        <v>0.18308827348552331</v>
      </c>
      <c r="J4594" t="str">
        <f>_xlfn.XLOOKUP(A4594,Product_Details!$A:$A,Product_Details!$G:$G,"mens")</f>
        <v>Mens</v>
      </c>
      <c r="K4594">
        <f t="shared" si="215"/>
        <v>1890</v>
      </c>
    </row>
    <row r="4595" spans="1:11" ht="15">
      <c r="A4595" t="s">
        <v>26</v>
      </c>
      <c r="B4595">
        <v>4</v>
      </c>
      <c r="C4595">
        <v>9</v>
      </c>
      <c r="D4595" t="s">
        <v>23</v>
      </c>
      <c r="E4595" t="s">
        <v>759</v>
      </c>
      <c r="F4595" s="1">
        <v>1.5888888888888886E-2</v>
      </c>
      <c r="G4595">
        <f>_xlfn.XLOOKUP($A4595,Product_pricing!$B:$B,Product_pricing!$C:$C)</f>
        <v>17</v>
      </c>
      <c r="H4595">
        <f t="shared" si="213"/>
        <v>61.88</v>
      </c>
      <c r="I4595" s="10">
        <f t="shared" si="214"/>
        <v>5.4605274548313973E-2</v>
      </c>
      <c r="J4595" t="str">
        <f>_xlfn.XLOOKUP(A4595,Product_Details!$A:$A,Product_Details!$G:$G,"mens")</f>
        <v>Mens</v>
      </c>
      <c r="K4595">
        <f t="shared" si="215"/>
        <v>1890</v>
      </c>
    </row>
    <row r="4596" spans="1:11" ht="15">
      <c r="A4596" t="s">
        <v>27</v>
      </c>
      <c r="B4596">
        <v>1</v>
      </c>
      <c r="C4596">
        <v>9</v>
      </c>
      <c r="D4596" t="s">
        <v>23</v>
      </c>
      <c r="E4596" t="s">
        <v>759</v>
      </c>
      <c r="F4596" s="1">
        <v>1.5888888888888886E-2</v>
      </c>
      <c r="G4596">
        <f>_xlfn.XLOOKUP($A4596,Product_pricing!$B:$B,Product_pricing!$C:$C)</f>
        <v>29</v>
      </c>
      <c r="H4596">
        <f t="shared" si="213"/>
        <v>26.39</v>
      </c>
      <c r="I4596" s="10">
        <f t="shared" si="214"/>
        <v>2.3287543557369193E-2</v>
      </c>
      <c r="J4596" t="str">
        <f>_xlfn.XLOOKUP(A4596,Product_Details!$A:$A,Product_Details!$G:$G,"mens")</f>
        <v>Mens</v>
      </c>
      <c r="K4596">
        <f t="shared" si="215"/>
        <v>1890</v>
      </c>
    </row>
    <row r="4597" spans="1:11" ht="15">
      <c r="A4597" t="s">
        <v>22</v>
      </c>
      <c r="B4597">
        <v>2</v>
      </c>
      <c r="C4597">
        <v>7</v>
      </c>
      <c r="D4597" t="s">
        <v>23</v>
      </c>
      <c r="E4597" t="s">
        <v>760</v>
      </c>
      <c r="F4597" s="1">
        <v>1.5423611111111112E-2</v>
      </c>
      <c r="G4597">
        <f>_xlfn.XLOOKUP($A4597,Product_pricing!$B:$B,Product_pricing!$C:$C)</f>
        <v>13</v>
      </c>
      <c r="H4597">
        <f t="shared" si="213"/>
        <v>24.18</v>
      </c>
      <c r="I4597" s="10">
        <f t="shared" si="214"/>
        <v>2.133735518064369E-2</v>
      </c>
      <c r="J4597" t="str">
        <f>_xlfn.XLOOKUP(A4597,Product_Details!$A:$A,Product_Details!$G:$G,"mens")</f>
        <v>Womens</v>
      </c>
      <c r="K4597">
        <f t="shared" si="215"/>
        <v>1883.75</v>
      </c>
    </row>
    <row r="4598" spans="1:11" ht="15">
      <c r="A4598" t="s">
        <v>35</v>
      </c>
      <c r="B4598">
        <v>3</v>
      </c>
      <c r="C4598">
        <v>7</v>
      </c>
      <c r="D4598" t="s">
        <v>23</v>
      </c>
      <c r="E4598" t="s">
        <v>760</v>
      </c>
      <c r="F4598" s="1">
        <v>1.5423611111111112E-2</v>
      </c>
      <c r="G4598">
        <f>_xlfn.XLOOKUP($A4598,Product_pricing!$B:$B,Product_pricing!$C:$C)</f>
        <v>32</v>
      </c>
      <c r="H4598">
        <f t="shared" si="213"/>
        <v>89.28</v>
      </c>
      <c r="I4598" s="10">
        <f t="shared" si="214"/>
        <v>7.8784080666992093E-2</v>
      </c>
      <c r="J4598" t="str">
        <f>_xlfn.XLOOKUP(A4598,Product_Details!$A:$A,Product_Details!$G:$G,"mens")</f>
        <v>Womens</v>
      </c>
      <c r="K4598">
        <f t="shared" si="215"/>
        <v>1883.75</v>
      </c>
    </row>
    <row r="4599" spans="1:11" ht="15">
      <c r="A4599" t="s">
        <v>29</v>
      </c>
      <c r="B4599">
        <v>2</v>
      </c>
      <c r="C4599">
        <v>7</v>
      </c>
      <c r="D4599" t="s">
        <v>23</v>
      </c>
      <c r="E4599" t="s">
        <v>760</v>
      </c>
      <c r="F4599" s="1">
        <v>1.5423611111111112E-2</v>
      </c>
      <c r="G4599">
        <f>_xlfn.XLOOKUP($A4599,Product_pricing!$B:$B,Product_pricing!$C:$C)</f>
        <v>10</v>
      </c>
      <c r="H4599">
        <f t="shared" si="213"/>
        <v>18.599999999999998</v>
      </c>
      <c r="I4599" s="10">
        <f t="shared" si="214"/>
        <v>1.6413350138956683E-2</v>
      </c>
      <c r="J4599" t="str">
        <f>_xlfn.XLOOKUP(A4599,Product_Details!$A:$A,Product_Details!$G:$G,"mens")</f>
        <v>Womens</v>
      </c>
      <c r="K4599">
        <f t="shared" si="215"/>
        <v>1883.75</v>
      </c>
    </row>
    <row r="4600" spans="1:11" ht="15">
      <c r="A4600" t="s">
        <v>38</v>
      </c>
      <c r="B4600">
        <v>5</v>
      </c>
      <c r="C4600">
        <v>7</v>
      </c>
      <c r="D4600" t="s">
        <v>23</v>
      </c>
      <c r="E4600" t="s">
        <v>760</v>
      </c>
      <c r="F4600" s="1">
        <v>1.5423611111111112E-2</v>
      </c>
      <c r="G4600">
        <f>_xlfn.XLOOKUP($A4600,Product_pricing!$B:$B,Product_pricing!$C:$C)</f>
        <v>54</v>
      </c>
      <c r="H4600">
        <f t="shared" si="213"/>
        <v>251.1</v>
      </c>
      <c r="I4600" s="10">
        <f t="shared" si="214"/>
        <v>0.22158022687591528</v>
      </c>
      <c r="J4600" t="str">
        <f>_xlfn.XLOOKUP(A4600,Product_Details!$A:$A,Product_Details!$G:$G,"mens")</f>
        <v>Womens</v>
      </c>
      <c r="K4600">
        <f t="shared" si="215"/>
        <v>1883.75</v>
      </c>
    </row>
    <row r="4601" spans="1:11" ht="15">
      <c r="A4601" t="s">
        <v>25</v>
      </c>
      <c r="B4601">
        <v>4</v>
      </c>
      <c r="C4601">
        <v>7</v>
      </c>
      <c r="D4601" t="s">
        <v>23</v>
      </c>
      <c r="E4601" t="s">
        <v>760</v>
      </c>
      <c r="F4601" s="1">
        <v>1.5423611111111112E-2</v>
      </c>
      <c r="G4601">
        <f>_xlfn.XLOOKUP($A4601,Product_pricing!$B:$B,Product_pricing!$C:$C)</f>
        <v>40</v>
      </c>
      <c r="H4601">
        <f t="shared" si="213"/>
        <v>148.79999999999998</v>
      </c>
      <c r="I4601" s="10">
        <f t="shared" si="214"/>
        <v>0.13130680111165347</v>
      </c>
      <c r="J4601" t="str">
        <f>_xlfn.XLOOKUP(A4601,Product_Details!$A:$A,Product_Details!$G:$G,"mens")</f>
        <v>Mens</v>
      </c>
      <c r="K4601">
        <f t="shared" si="215"/>
        <v>1512</v>
      </c>
    </row>
    <row r="4602" spans="1:11" ht="15">
      <c r="A4602" t="s">
        <v>41</v>
      </c>
      <c r="B4602">
        <v>5</v>
      </c>
      <c r="C4602">
        <v>7</v>
      </c>
      <c r="D4602" t="s">
        <v>23</v>
      </c>
      <c r="E4602" t="s">
        <v>760</v>
      </c>
      <c r="F4602" s="1">
        <v>1.5423611111111112E-2</v>
      </c>
      <c r="G4602">
        <f>_xlfn.XLOOKUP($A4602,Product_pricing!$B:$B,Product_pricing!$C:$C)</f>
        <v>10</v>
      </c>
      <c r="H4602">
        <f t="shared" si="213"/>
        <v>46.5</v>
      </c>
      <c r="I4602" s="10">
        <f t="shared" si="214"/>
        <v>4.1033375347391716E-2</v>
      </c>
      <c r="J4602" t="str">
        <f>_xlfn.XLOOKUP(A4602,Product_Details!$A:$A,Product_Details!$G:$G,"mens")</f>
        <v>Mens</v>
      </c>
      <c r="K4602">
        <f t="shared" si="215"/>
        <v>1512</v>
      </c>
    </row>
    <row r="4603" spans="1:11" ht="15">
      <c r="A4603" t="s">
        <v>32</v>
      </c>
      <c r="B4603">
        <v>3</v>
      </c>
      <c r="C4603">
        <v>7</v>
      </c>
      <c r="D4603" t="s">
        <v>23</v>
      </c>
      <c r="E4603" t="s">
        <v>760</v>
      </c>
      <c r="F4603" s="1">
        <v>1.5423611111111112E-2</v>
      </c>
      <c r="G4603">
        <f>_xlfn.XLOOKUP($A4603,Product_pricing!$B:$B,Product_pricing!$C:$C)</f>
        <v>36</v>
      </c>
      <c r="H4603">
        <f t="shared" si="213"/>
        <v>100.44</v>
      </c>
      <c r="I4603" s="10">
        <f t="shared" si="214"/>
        <v>8.8632090750366099E-2</v>
      </c>
      <c r="J4603" t="str">
        <f>_xlfn.XLOOKUP(A4603,Product_Details!$A:$A,Product_Details!$G:$G,"mens")</f>
        <v>Mens</v>
      </c>
      <c r="K4603">
        <f t="shared" si="215"/>
        <v>1512</v>
      </c>
    </row>
    <row r="4604" spans="1:11" ht="15">
      <c r="A4604" t="s">
        <v>26</v>
      </c>
      <c r="B4604">
        <v>5</v>
      </c>
      <c r="C4604">
        <v>7</v>
      </c>
      <c r="D4604" t="s">
        <v>23</v>
      </c>
      <c r="E4604" t="s">
        <v>760</v>
      </c>
      <c r="F4604" s="1">
        <v>1.5423611111111112E-2</v>
      </c>
      <c r="G4604">
        <f>_xlfn.XLOOKUP($A4604,Product_pricing!$B:$B,Product_pricing!$C:$C)</f>
        <v>17</v>
      </c>
      <c r="H4604">
        <f t="shared" si="213"/>
        <v>79.05</v>
      </c>
      <c r="I4604" s="10">
        <f t="shared" si="214"/>
        <v>6.9756738090565915E-2</v>
      </c>
      <c r="J4604" t="str">
        <f>_xlfn.XLOOKUP(A4604,Product_Details!$A:$A,Product_Details!$G:$G,"mens")</f>
        <v>Mens</v>
      </c>
      <c r="K4604">
        <f t="shared" si="215"/>
        <v>1512</v>
      </c>
    </row>
    <row r="4605" spans="1:11" ht="15">
      <c r="A4605" t="s">
        <v>27</v>
      </c>
      <c r="B4605">
        <v>3</v>
      </c>
      <c r="C4605">
        <v>7</v>
      </c>
      <c r="D4605" t="s">
        <v>23</v>
      </c>
      <c r="E4605" t="s">
        <v>760</v>
      </c>
      <c r="F4605" s="1">
        <v>1.5423611111111112E-2</v>
      </c>
      <c r="G4605">
        <f>_xlfn.XLOOKUP($A4605,Product_pricing!$B:$B,Product_pricing!$C:$C)</f>
        <v>29</v>
      </c>
      <c r="H4605">
        <f t="shared" si="213"/>
        <v>80.91</v>
      </c>
      <c r="I4605" s="10">
        <f t="shared" si="214"/>
        <v>7.1398073104461585E-2</v>
      </c>
      <c r="J4605" t="str">
        <f>_xlfn.XLOOKUP(A4605,Product_Details!$A:$A,Product_Details!$G:$G,"mens")</f>
        <v>Mens</v>
      </c>
      <c r="K4605">
        <f t="shared" si="215"/>
        <v>1512</v>
      </c>
    </row>
    <row r="4606" spans="1:11" ht="15">
      <c r="A4606" t="s">
        <v>22</v>
      </c>
      <c r="B4606">
        <v>1</v>
      </c>
      <c r="C4606">
        <v>10</v>
      </c>
      <c r="D4606" t="s">
        <v>23</v>
      </c>
      <c r="E4606" s="2" t="s">
        <v>761</v>
      </c>
      <c r="F4606" s="1">
        <v>3.9218750000000004E-2</v>
      </c>
      <c r="G4606">
        <f>_xlfn.XLOOKUP($A4606,Product_pricing!$B:$B,Product_pricing!$C:$C)</f>
        <v>13</v>
      </c>
      <c r="H4606">
        <f t="shared" si="213"/>
        <v>11.700000000000001</v>
      </c>
      <c r="I4606" s="10">
        <f t="shared" si="214"/>
        <v>1.0324526700311466E-2</v>
      </c>
      <c r="J4606" t="str">
        <f>_xlfn.XLOOKUP(A4606,Product_Details!$A:$A,Product_Details!$G:$G,"mens")</f>
        <v>Womens</v>
      </c>
      <c r="K4606">
        <f t="shared" si="215"/>
        <v>1507</v>
      </c>
    </row>
    <row r="4607" spans="1:11" ht="15">
      <c r="A4607" t="s">
        <v>29</v>
      </c>
      <c r="B4607">
        <v>1</v>
      </c>
      <c r="C4607">
        <v>10</v>
      </c>
      <c r="D4607" t="s">
        <v>23</v>
      </c>
      <c r="E4607" s="2" t="s">
        <v>761</v>
      </c>
      <c r="F4607" s="1">
        <v>3.9218750000000004E-2</v>
      </c>
      <c r="G4607">
        <f>_xlfn.XLOOKUP($A4607,Product_pricing!$B:$B,Product_pricing!$C:$C)</f>
        <v>10</v>
      </c>
      <c r="H4607">
        <f t="shared" si="213"/>
        <v>9</v>
      </c>
      <c r="I4607" s="10">
        <f t="shared" si="214"/>
        <v>7.9419436156242043E-3</v>
      </c>
      <c r="J4607" t="str">
        <f>_xlfn.XLOOKUP(A4607,Product_Details!$A:$A,Product_Details!$G:$G,"mens")</f>
        <v>Womens</v>
      </c>
      <c r="K4607">
        <f t="shared" si="215"/>
        <v>1507</v>
      </c>
    </row>
    <row r="4608" spans="1:11" ht="15">
      <c r="A4608" t="s">
        <v>36</v>
      </c>
      <c r="B4608">
        <v>3</v>
      </c>
      <c r="C4608">
        <v>10</v>
      </c>
      <c r="D4608" t="s">
        <v>23</v>
      </c>
      <c r="E4608" s="2" t="s">
        <v>761</v>
      </c>
      <c r="F4608" s="1">
        <v>3.9218750000000004E-2</v>
      </c>
      <c r="G4608">
        <f>_xlfn.XLOOKUP($A4608,Product_pricing!$B:$B,Product_pricing!$C:$C)</f>
        <v>23</v>
      </c>
      <c r="H4608">
        <f t="shared" si="213"/>
        <v>62.1</v>
      </c>
      <c r="I4608" s="10">
        <f t="shared" si="214"/>
        <v>5.4799410947806999E-2</v>
      </c>
      <c r="J4608" t="str">
        <f>_xlfn.XLOOKUP(A4608,Product_Details!$A:$A,Product_Details!$G:$G,"mens")</f>
        <v>Womens</v>
      </c>
      <c r="K4608">
        <f t="shared" si="215"/>
        <v>1507</v>
      </c>
    </row>
    <row r="4609" spans="1:11" ht="15">
      <c r="A4609" t="s">
        <v>30</v>
      </c>
      <c r="B4609">
        <v>4</v>
      </c>
      <c r="C4609">
        <v>10</v>
      </c>
      <c r="D4609" t="s">
        <v>23</v>
      </c>
      <c r="E4609" s="2" t="s">
        <v>761</v>
      </c>
      <c r="F4609" s="1">
        <v>3.9218750000000004E-2</v>
      </c>
      <c r="G4609">
        <f>_xlfn.XLOOKUP($A4609,Product_pricing!$B:$B,Product_pricing!$C:$C)</f>
        <v>19</v>
      </c>
      <c r="H4609">
        <f t="shared" si="213"/>
        <v>68.400000000000006</v>
      </c>
      <c r="I4609" s="10">
        <f t="shared" si="214"/>
        <v>6.0358771478743946E-2</v>
      </c>
      <c r="J4609" t="str">
        <f>_xlfn.XLOOKUP(A4609,Product_Details!$A:$A,Product_Details!$G:$G,"mens")</f>
        <v>Womens</v>
      </c>
      <c r="K4609">
        <f t="shared" si="215"/>
        <v>1507</v>
      </c>
    </row>
    <row r="4610" spans="1:11" ht="15">
      <c r="A4610" t="s">
        <v>38</v>
      </c>
      <c r="B4610">
        <v>2</v>
      </c>
      <c r="C4610">
        <v>10</v>
      </c>
      <c r="D4610" t="s">
        <v>23</v>
      </c>
      <c r="E4610" s="2" t="s">
        <v>761</v>
      </c>
      <c r="F4610" s="1">
        <v>3.9218750000000004E-2</v>
      </c>
      <c r="G4610">
        <f>_xlfn.XLOOKUP($A4610,Product_pricing!$B:$B,Product_pricing!$C:$C)</f>
        <v>54</v>
      </c>
      <c r="H4610">
        <f t="shared" si="213"/>
        <v>97.2</v>
      </c>
      <c r="I4610" s="10">
        <f t="shared" si="214"/>
        <v>8.5772991048741393E-2</v>
      </c>
      <c r="J4610" t="str">
        <f>_xlfn.XLOOKUP(A4610,Product_Details!$A:$A,Product_Details!$G:$G,"mens")</f>
        <v>Womens</v>
      </c>
      <c r="K4610">
        <f t="shared" si="215"/>
        <v>1507</v>
      </c>
    </row>
    <row r="4611" spans="1:11" ht="15">
      <c r="A4611" t="s">
        <v>35</v>
      </c>
      <c r="B4611">
        <v>4</v>
      </c>
      <c r="C4611">
        <v>18</v>
      </c>
      <c r="D4611" t="s">
        <v>33</v>
      </c>
      <c r="E4611" t="s">
        <v>762</v>
      </c>
      <c r="F4611" s="1">
        <v>1.3459490740740742E-2</v>
      </c>
      <c r="G4611">
        <f>_xlfn.XLOOKUP($A4611,Product_pricing!$B:$B,Product_pricing!$C:$C)</f>
        <v>32</v>
      </c>
      <c r="H4611">
        <f t="shared" ref="H4611:H4674" si="216">B4611*G4611*(1-C4611/100)</f>
        <v>104.96000000000001</v>
      </c>
      <c r="I4611" s="10">
        <f t="shared" ref="I4611:I4674" si="217">(H4611/SUM($H:$H))*1000</f>
        <v>9.2620711321768481E-2</v>
      </c>
      <c r="J4611" t="str">
        <f>_xlfn.XLOOKUP(A4611,Product_Details!$A:$A,Product_Details!$G:$G,"mens")</f>
        <v>Womens</v>
      </c>
      <c r="K4611">
        <f t="shared" ref="K4611:K4674" si="218">COUNTIFS($J:$J, J4611) / COUNTIFS($J:$J, J4611, $E:$E, E4611)</f>
        <v>7535</v>
      </c>
    </row>
    <row r="4612" spans="1:11" ht="15">
      <c r="A4612" t="s">
        <v>41</v>
      </c>
      <c r="B4612">
        <v>5</v>
      </c>
      <c r="C4612">
        <v>18</v>
      </c>
      <c r="D4612" t="s">
        <v>33</v>
      </c>
      <c r="E4612" t="s">
        <v>762</v>
      </c>
      <c r="F4612" s="1">
        <v>1.3459490740740742E-2</v>
      </c>
      <c r="G4612">
        <f>_xlfn.XLOOKUP($A4612,Product_pricing!$B:$B,Product_pricing!$C:$C)</f>
        <v>10</v>
      </c>
      <c r="H4612">
        <f t="shared" si="216"/>
        <v>41</v>
      </c>
      <c r="I4612" s="10">
        <f t="shared" si="217"/>
        <v>3.6179965360065812E-2</v>
      </c>
      <c r="J4612" t="str">
        <f>_xlfn.XLOOKUP(A4612,Product_Details!$A:$A,Product_Details!$G:$G,"mens")</f>
        <v>Mens</v>
      </c>
      <c r="K4612">
        <f t="shared" si="218"/>
        <v>2520</v>
      </c>
    </row>
    <row r="4613" spans="1:11" ht="15">
      <c r="A4613" t="s">
        <v>31</v>
      </c>
      <c r="B4613">
        <v>2</v>
      </c>
      <c r="C4613">
        <v>18</v>
      </c>
      <c r="D4613" t="s">
        <v>33</v>
      </c>
      <c r="E4613" t="s">
        <v>762</v>
      </c>
      <c r="F4613" s="1">
        <v>1.3459490740740742E-2</v>
      </c>
      <c r="G4613">
        <f>_xlfn.XLOOKUP($A4613,Product_pricing!$B:$B,Product_pricing!$C:$C)</f>
        <v>57</v>
      </c>
      <c r="H4613">
        <f t="shared" si="216"/>
        <v>93.48</v>
      </c>
      <c r="I4613" s="10">
        <f t="shared" si="217"/>
        <v>8.2490321020950066E-2</v>
      </c>
      <c r="J4613" t="str">
        <f>_xlfn.XLOOKUP(A4613,Product_Details!$A:$A,Product_Details!$G:$G,"mens")</f>
        <v>Mens</v>
      </c>
      <c r="K4613">
        <f t="shared" si="218"/>
        <v>2520</v>
      </c>
    </row>
    <row r="4614" spans="1:11" ht="15">
      <c r="A4614" t="s">
        <v>32</v>
      </c>
      <c r="B4614">
        <v>1</v>
      </c>
      <c r="C4614">
        <v>18</v>
      </c>
      <c r="D4614" t="s">
        <v>33</v>
      </c>
      <c r="E4614" t="s">
        <v>762</v>
      </c>
      <c r="F4614" s="1">
        <v>1.3459490740740742E-2</v>
      </c>
      <c r="G4614">
        <f>_xlfn.XLOOKUP($A4614,Product_pricing!$B:$B,Product_pricing!$C:$C)</f>
        <v>36</v>
      </c>
      <c r="H4614">
        <f t="shared" si="216"/>
        <v>29.520000000000003</v>
      </c>
      <c r="I4614" s="10">
        <f t="shared" si="217"/>
        <v>2.604957505924739E-2</v>
      </c>
      <c r="J4614" t="str">
        <f>_xlfn.XLOOKUP(A4614,Product_Details!$A:$A,Product_Details!$G:$G,"mens")</f>
        <v>Mens</v>
      </c>
      <c r="K4614">
        <f t="shared" si="218"/>
        <v>2520</v>
      </c>
    </row>
    <row r="4615" spans="1:11" ht="15">
      <c r="A4615" t="s">
        <v>29</v>
      </c>
      <c r="B4615">
        <v>1</v>
      </c>
      <c r="C4615">
        <v>1</v>
      </c>
      <c r="D4615" t="s">
        <v>33</v>
      </c>
      <c r="E4615" t="s">
        <v>763</v>
      </c>
      <c r="F4615" s="1">
        <v>2.383101851851852E-3</v>
      </c>
      <c r="G4615">
        <f>_xlfn.XLOOKUP($A4615,Product_pricing!$B:$B,Product_pricing!$C:$C)</f>
        <v>10</v>
      </c>
      <c r="H4615">
        <f t="shared" si="216"/>
        <v>9.9</v>
      </c>
      <c r="I4615" s="10">
        <f t="shared" si="217"/>
        <v>8.7361379771866247E-3</v>
      </c>
      <c r="J4615" t="str">
        <f>_xlfn.XLOOKUP(A4615,Product_Details!$A:$A,Product_Details!$G:$G,"mens")</f>
        <v>Womens</v>
      </c>
      <c r="K4615">
        <f t="shared" si="218"/>
        <v>3767.5</v>
      </c>
    </row>
    <row r="4616" spans="1:11" ht="15">
      <c r="A4616" t="s">
        <v>30</v>
      </c>
      <c r="B4616">
        <v>5</v>
      </c>
      <c r="C4616">
        <v>1</v>
      </c>
      <c r="D4616" t="s">
        <v>33</v>
      </c>
      <c r="E4616" t="s">
        <v>763</v>
      </c>
      <c r="F4616" s="1">
        <v>2.383101851851852E-3</v>
      </c>
      <c r="G4616">
        <f>_xlfn.XLOOKUP($A4616,Product_pricing!$B:$B,Product_pricing!$C:$C)</f>
        <v>19</v>
      </c>
      <c r="H4616">
        <f t="shared" si="216"/>
        <v>94.05</v>
      </c>
      <c r="I4616" s="10">
        <f t="shared" si="217"/>
        <v>8.2993310783272919E-2</v>
      </c>
      <c r="J4616" t="str">
        <f>_xlfn.XLOOKUP(A4616,Product_Details!$A:$A,Product_Details!$G:$G,"mens")</f>
        <v>Womens</v>
      </c>
      <c r="K4616">
        <f t="shared" si="218"/>
        <v>3767.5</v>
      </c>
    </row>
    <row r="4617" spans="1:11" ht="15">
      <c r="A4617" t="s">
        <v>26</v>
      </c>
      <c r="B4617">
        <v>5</v>
      </c>
      <c r="C4617">
        <v>1</v>
      </c>
      <c r="D4617" t="s">
        <v>33</v>
      </c>
      <c r="E4617" t="s">
        <v>763</v>
      </c>
      <c r="F4617" s="1">
        <v>2.383101851851852E-3</v>
      </c>
      <c r="G4617">
        <f>_xlfn.XLOOKUP($A4617,Product_pricing!$B:$B,Product_pricing!$C:$C)</f>
        <v>17</v>
      </c>
      <c r="H4617">
        <f t="shared" si="216"/>
        <v>84.15</v>
      </c>
      <c r="I4617" s="10">
        <f t="shared" si="217"/>
        <v>7.4257172806086305E-2</v>
      </c>
      <c r="J4617" t="str">
        <f>_xlfn.XLOOKUP(A4617,Product_Details!$A:$A,Product_Details!$G:$G,"mens")</f>
        <v>Mens</v>
      </c>
      <c r="K4617">
        <f t="shared" si="218"/>
        <v>3780</v>
      </c>
    </row>
    <row r="4618" spans="1:11" ht="15">
      <c r="A4618" t="s">
        <v>27</v>
      </c>
      <c r="B4618">
        <v>1</v>
      </c>
      <c r="C4618">
        <v>1</v>
      </c>
      <c r="D4618" t="s">
        <v>33</v>
      </c>
      <c r="E4618" t="s">
        <v>763</v>
      </c>
      <c r="F4618" s="1">
        <v>2.383101851851852E-3</v>
      </c>
      <c r="G4618">
        <f>_xlfn.XLOOKUP($A4618,Product_pricing!$B:$B,Product_pricing!$C:$C)</f>
        <v>29</v>
      </c>
      <c r="H4618">
        <f t="shared" si="216"/>
        <v>28.71</v>
      </c>
      <c r="I4618" s="10">
        <f t="shared" si="217"/>
        <v>2.5334800133841207E-2</v>
      </c>
      <c r="J4618" t="str">
        <f>_xlfn.XLOOKUP(A4618,Product_Details!$A:$A,Product_Details!$G:$G,"mens")</f>
        <v>Mens</v>
      </c>
      <c r="K4618">
        <f t="shared" si="218"/>
        <v>3780</v>
      </c>
    </row>
    <row r="4619" spans="1:11" ht="15">
      <c r="A4619" t="s">
        <v>35</v>
      </c>
      <c r="B4619">
        <v>4</v>
      </c>
      <c r="C4619">
        <v>14</v>
      </c>
      <c r="D4619" t="s">
        <v>23</v>
      </c>
      <c r="E4619" t="s">
        <v>764</v>
      </c>
      <c r="F4619" s="1">
        <v>2.7665509259259258E-2</v>
      </c>
      <c r="G4619">
        <f>_xlfn.XLOOKUP($A4619,Product_pricing!$B:$B,Product_pricing!$C:$C)</f>
        <v>32</v>
      </c>
      <c r="H4619">
        <f t="shared" si="216"/>
        <v>110.08</v>
      </c>
      <c r="I4619" s="10">
        <f t="shared" si="217"/>
        <v>9.7138794800879141E-2</v>
      </c>
      <c r="J4619" t="str">
        <f>_xlfn.XLOOKUP(A4619,Product_Details!$A:$A,Product_Details!$G:$G,"mens")</f>
        <v>Womens</v>
      </c>
      <c r="K4619">
        <f t="shared" si="218"/>
        <v>1883.75</v>
      </c>
    </row>
    <row r="4620" spans="1:11" ht="15">
      <c r="A4620" t="s">
        <v>36</v>
      </c>
      <c r="B4620">
        <v>2</v>
      </c>
      <c r="C4620">
        <v>14</v>
      </c>
      <c r="D4620" t="s">
        <v>23</v>
      </c>
      <c r="E4620" t="s">
        <v>764</v>
      </c>
      <c r="F4620" s="1">
        <v>2.7665509259259258E-2</v>
      </c>
      <c r="G4620">
        <f>_xlfn.XLOOKUP($A4620,Product_pricing!$B:$B,Product_pricing!$C:$C)</f>
        <v>23</v>
      </c>
      <c r="H4620">
        <f t="shared" si="216"/>
        <v>39.56</v>
      </c>
      <c r="I4620" s="10">
        <f t="shared" si="217"/>
        <v>3.4909254381565939E-2</v>
      </c>
      <c r="J4620" t="str">
        <f>_xlfn.XLOOKUP(A4620,Product_Details!$A:$A,Product_Details!$G:$G,"mens")</f>
        <v>Womens</v>
      </c>
      <c r="K4620">
        <f t="shared" si="218"/>
        <v>1883.75</v>
      </c>
    </row>
    <row r="4621" spans="1:11" ht="15">
      <c r="A4621" t="s">
        <v>30</v>
      </c>
      <c r="B4621">
        <v>2</v>
      </c>
      <c r="C4621">
        <v>14</v>
      </c>
      <c r="D4621" t="s">
        <v>23</v>
      </c>
      <c r="E4621" t="s">
        <v>764</v>
      </c>
      <c r="F4621" s="1">
        <v>2.7665509259259258E-2</v>
      </c>
      <c r="G4621">
        <f>_xlfn.XLOOKUP($A4621,Product_pricing!$B:$B,Product_pricing!$C:$C)</f>
        <v>19</v>
      </c>
      <c r="H4621">
        <f t="shared" si="216"/>
        <v>32.68</v>
      </c>
      <c r="I4621" s="10">
        <f t="shared" si="217"/>
        <v>2.8838079706510995E-2</v>
      </c>
      <c r="J4621" t="str">
        <f>_xlfn.XLOOKUP(A4621,Product_Details!$A:$A,Product_Details!$G:$G,"mens")</f>
        <v>Womens</v>
      </c>
      <c r="K4621">
        <f t="shared" si="218"/>
        <v>1883.75</v>
      </c>
    </row>
    <row r="4622" spans="1:11" ht="15">
      <c r="A4622" t="s">
        <v>38</v>
      </c>
      <c r="B4622">
        <v>3</v>
      </c>
      <c r="C4622">
        <v>14</v>
      </c>
      <c r="D4622" t="s">
        <v>23</v>
      </c>
      <c r="E4622" t="s">
        <v>764</v>
      </c>
      <c r="F4622" s="1">
        <v>2.7665509259259258E-2</v>
      </c>
      <c r="G4622">
        <f>_xlfn.XLOOKUP($A4622,Product_pricing!$B:$B,Product_pricing!$C:$C)</f>
        <v>54</v>
      </c>
      <c r="H4622">
        <f t="shared" si="216"/>
        <v>139.32</v>
      </c>
      <c r="I4622" s="10">
        <f t="shared" si="217"/>
        <v>0.12294128716986265</v>
      </c>
      <c r="J4622" t="str">
        <f>_xlfn.XLOOKUP(A4622,Product_Details!$A:$A,Product_Details!$G:$G,"mens")</f>
        <v>Womens</v>
      </c>
      <c r="K4622">
        <f t="shared" si="218"/>
        <v>1883.75</v>
      </c>
    </row>
    <row r="4623" spans="1:11" ht="15">
      <c r="A4623" t="s">
        <v>41</v>
      </c>
      <c r="B4623">
        <v>2</v>
      </c>
      <c r="C4623">
        <v>14</v>
      </c>
      <c r="D4623" t="s">
        <v>23</v>
      </c>
      <c r="E4623" t="s">
        <v>764</v>
      </c>
      <c r="F4623" s="1">
        <v>2.7665509259259258E-2</v>
      </c>
      <c r="G4623">
        <f>_xlfn.XLOOKUP($A4623,Product_pricing!$B:$B,Product_pricing!$C:$C)</f>
        <v>10</v>
      </c>
      <c r="H4623">
        <f t="shared" si="216"/>
        <v>17.2</v>
      </c>
      <c r="I4623" s="10">
        <f t="shared" si="217"/>
        <v>1.5177936687637365E-2</v>
      </c>
      <c r="J4623" t="str">
        <f>_xlfn.XLOOKUP(A4623,Product_Details!$A:$A,Product_Details!$G:$G,"mens")</f>
        <v>Mens</v>
      </c>
      <c r="K4623">
        <f t="shared" si="218"/>
        <v>2520</v>
      </c>
    </row>
    <row r="4624" spans="1:11" ht="15">
      <c r="A4624" t="s">
        <v>31</v>
      </c>
      <c r="B4624">
        <v>3</v>
      </c>
      <c r="C4624">
        <v>14</v>
      </c>
      <c r="D4624" t="s">
        <v>23</v>
      </c>
      <c r="E4624" t="s">
        <v>764</v>
      </c>
      <c r="F4624" s="1">
        <v>2.7665509259259258E-2</v>
      </c>
      <c r="G4624">
        <f>_xlfn.XLOOKUP($A4624,Product_pricing!$B:$B,Product_pricing!$C:$C)</f>
        <v>57</v>
      </c>
      <c r="H4624">
        <f t="shared" si="216"/>
        <v>147.06</v>
      </c>
      <c r="I4624" s="10">
        <f t="shared" si="217"/>
        <v>0.12977135867929948</v>
      </c>
      <c r="J4624" t="str">
        <f>_xlfn.XLOOKUP(A4624,Product_Details!$A:$A,Product_Details!$G:$G,"mens")</f>
        <v>Mens</v>
      </c>
      <c r="K4624">
        <f t="shared" si="218"/>
        <v>2520</v>
      </c>
    </row>
    <row r="4625" spans="1:11" ht="15">
      <c r="A4625" t="s">
        <v>32</v>
      </c>
      <c r="B4625">
        <v>3</v>
      </c>
      <c r="C4625">
        <v>14</v>
      </c>
      <c r="D4625" t="s">
        <v>23</v>
      </c>
      <c r="E4625" t="s">
        <v>764</v>
      </c>
      <c r="F4625" s="1">
        <v>2.7665509259259258E-2</v>
      </c>
      <c r="G4625">
        <f>_xlfn.XLOOKUP($A4625,Product_pricing!$B:$B,Product_pricing!$C:$C)</f>
        <v>36</v>
      </c>
      <c r="H4625">
        <f t="shared" si="216"/>
        <v>92.88</v>
      </c>
      <c r="I4625" s="10">
        <f t="shared" si="217"/>
        <v>8.1960858113241775E-2</v>
      </c>
      <c r="J4625" t="str">
        <f>_xlfn.XLOOKUP(A4625,Product_Details!$A:$A,Product_Details!$G:$G,"mens")</f>
        <v>Mens</v>
      </c>
      <c r="K4625">
        <f t="shared" si="218"/>
        <v>2520</v>
      </c>
    </row>
    <row r="4626" spans="1:11" ht="15">
      <c r="A4626" t="s">
        <v>22</v>
      </c>
      <c r="B4626">
        <v>3</v>
      </c>
      <c r="C4626">
        <v>16</v>
      </c>
      <c r="D4626" t="s">
        <v>33</v>
      </c>
      <c r="E4626" t="s">
        <v>765</v>
      </c>
      <c r="F4626" s="1">
        <v>4.1454861111111109E-2</v>
      </c>
      <c r="G4626">
        <f>_xlfn.XLOOKUP($A4626,Product_pricing!$B:$B,Product_pricing!$C:$C)</f>
        <v>13</v>
      </c>
      <c r="H4626">
        <f t="shared" si="216"/>
        <v>32.76</v>
      </c>
      <c r="I4626" s="10">
        <f t="shared" si="217"/>
        <v>2.8908674760872097E-2</v>
      </c>
      <c r="J4626" t="str">
        <f>_xlfn.XLOOKUP(A4626,Product_Details!$A:$A,Product_Details!$G:$G,"mens")</f>
        <v>Womens</v>
      </c>
      <c r="K4626">
        <f t="shared" si="218"/>
        <v>2511.6666666666665</v>
      </c>
    </row>
    <row r="4627" spans="1:11" ht="15">
      <c r="A4627" t="s">
        <v>29</v>
      </c>
      <c r="B4627">
        <v>4</v>
      </c>
      <c r="C4627">
        <v>16</v>
      </c>
      <c r="D4627" t="s">
        <v>33</v>
      </c>
      <c r="E4627" t="s">
        <v>765</v>
      </c>
      <c r="F4627" s="1">
        <v>4.1454861111111109E-2</v>
      </c>
      <c r="G4627">
        <f>_xlfn.XLOOKUP($A4627,Product_pricing!$B:$B,Product_pricing!$C:$C)</f>
        <v>10</v>
      </c>
      <c r="H4627">
        <f t="shared" si="216"/>
        <v>33.6</v>
      </c>
      <c r="I4627" s="10">
        <f t="shared" si="217"/>
        <v>2.9649922831663691E-2</v>
      </c>
      <c r="J4627" t="str">
        <f>_xlfn.XLOOKUP(A4627,Product_Details!$A:$A,Product_Details!$G:$G,"mens")</f>
        <v>Womens</v>
      </c>
      <c r="K4627">
        <f t="shared" si="218"/>
        <v>2511.6666666666665</v>
      </c>
    </row>
    <row r="4628" spans="1:11" ht="15">
      <c r="A4628" t="s">
        <v>30</v>
      </c>
      <c r="B4628">
        <v>2</v>
      </c>
      <c r="C4628">
        <v>16</v>
      </c>
      <c r="D4628" t="s">
        <v>33</v>
      </c>
      <c r="E4628" t="s">
        <v>765</v>
      </c>
      <c r="F4628" s="1">
        <v>4.1454861111111109E-2</v>
      </c>
      <c r="G4628">
        <f>_xlfn.XLOOKUP($A4628,Product_pricing!$B:$B,Product_pricing!$C:$C)</f>
        <v>19</v>
      </c>
      <c r="H4628">
        <f t="shared" si="216"/>
        <v>31.919999999999998</v>
      </c>
      <c r="I4628" s="10">
        <f t="shared" si="217"/>
        <v>2.8167426690080506E-2</v>
      </c>
      <c r="J4628" t="str">
        <f>_xlfn.XLOOKUP(A4628,Product_Details!$A:$A,Product_Details!$G:$G,"mens")</f>
        <v>Womens</v>
      </c>
      <c r="K4628">
        <f t="shared" si="218"/>
        <v>2511.6666666666665</v>
      </c>
    </row>
    <row r="4629" spans="1:11" ht="15">
      <c r="A4629" t="s">
        <v>32</v>
      </c>
      <c r="B4629">
        <v>5</v>
      </c>
      <c r="C4629">
        <v>16</v>
      </c>
      <c r="D4629" t="s">
        <v>33</v>
      </c>
      <c r="E4629" t="s">
        <v>765</v>
      </c>
      <c r="F4629" s="1">
        <v>4.1454861111111109E-2</v>
      </c>
      <c r="G4629">
        <f>_xlfn.XLOOKUP($A4629,Product_pricing!$B:$B,Product_pricing!$C:$C)</f>
        <v>36</v>
      </c>
      <c r="H4629">
        <f t="shared" si="216"/>
        <v>151.19999999999999</v>
      </c>
      <c r="I4629" s="10">
        <f t="shared" si="217"/>
        <v>0.1334246527424866</v>
      </c>
      <c r="J4629" t="str">
        <f>_xlfn.XLOOKUP(A4629,Product_Details!$A:$A,Product_Details!$G:$G,"mens")</f>
        <v>Mens</v>
      </c>
      <c r="K4629">
        <f t="shared" si="218"/>
        <v>3780</v>
      </c>
    </row>
    <row r="4630" spans="1:11" ht="15">
      <c r="A4630" t="s">
        <v>27</v>
      </c>
      <c r="B4630">
        <v>2</v>
      </c>
      <c r="C4630">
        <v>16</v>
      </c>
      <c r="D4630" t="s">
        <v>33</v>
      </c>
      <c r="E4630" t="s">
        <v>765</v>
      </c>
      <c r="F4630" s="1">
        <v>4.1454861111111109E-2</v>
      </c>
      <c r="G4630">
        <f>_xlfn.XLOOKUP($A4630,Product_pricing!$B:$B,Product_pricing!$C:$C)</f>
        <v>29</v>
      </c>
      <c r="H4630">
        <f t="shared" si="216"/>
        <v>48.72</v>
      </c>
      <c r="I4630" s="10">
        <f t="shared" si="217"/>
        <v>4.2992388105912355E-2</v>
      </c>
      <c r="J4630" t="str">
        <f>_xlfn.XLOOKUP(A4630,Product_Details!$A:$A,Product_Details!$G:$G,"mens")</f>
        <v>Mens</v>
      </c>
      <c r="K4630">
        <f t="shared" si="218"/>
        <v>3780</v>
      </c>
    </row>
    <row r="4631" spans="1:11" ht="15">
      <c r="A4631" t="s">
        <v>22</v>
      </c>
      <c r="B4631">
        <v>1</v>
      </c>
      <c r="C4631">
        <v>10</v>
      </c>
      <c r="D4631" t="s">
        <v>23</v>
      </c>
      <c r="E4631">
        <v>429847</v>
      </c>
      <c r="F4631" s="1">
        <v>1.3715277777777779E-3</v>
      </c>
      <c r="G4631">
        <f>_xlfn.XLOOKUP($A4631,Product_pricing!$B:$B,Product_pricing!$C:$C)</f>
        <v>13</v>
      </c>
      <c r="H4631">
        <f t="shared" si="216"/>
        <v>11.700000000000001</v>
      </c>
      <c r="I4631" s="10">
        <f t="shared" si="217"/>
        <v>1.0324526700311466E-2</v>
      </c>
      <c r="J4631" t="str">
        <f>_xlfn.XLOOKUP(A4631,Product_Details!$A:$A,Product_Details!$G:$G,"mens")</f>
        <v>Womens</v>
      </c>
      <c r="K4631">
        <f t="shared" si="218"/>
        <v>1883.75</v>
      </c>
    </row>
    <row r="4632" spans="1:11" ht="15">
      <c r="A4632" t="s">
        <v>29</v>
      </c>
      <c r="B4632">
        <v>4</v>
      </c>
      <c r="C4632">
        <v>10</v>
      </c>
      <c r="D4632" t="s">
        <v>23</v>
      </c>
      <c r="E4632">
        <v>429847</v>
      </c>
      <c r="F4632" s="1">
        <v>1.3715277777777779E-3</v>
      </c>
      <c r="G4632">
        <f>_xlfn.XLOOKUP($A4632,Product_pricing!$B:$B,Product_pricing!$C:$C)</f>
        <v>10</v>
      </c>
      <c r="H4632">
        <f t="shared" si="216"/>
        <v>36</v>
      </c>
      <c r="I4632" s="10">
        <f t="shared" si="217"/>
        <v>3.1767774462496817E-2</v>
      </c>
      <c r="J4632" t="str">
        <f>_xlfn.XLOOKUP(A4632,Product_Details!$A:$A,Product_Details!$G:$G,"mens")</f>
        <v>Womens</v>
      </c>
      <c r="K4632">
        <f t="shared" si="218"/>
        <v>1883.75</v>
      </c>
    </row>
    <row r="4633" spans="1:11" ht="15">
      <c r="A4633" t="s">
        <v>36</v>
      </c>
      <c r="B4633">
        <v>4</v>
      </c>
      <c r="C4633">
        <v>10</v>
      </c>
      <c r="D4633" t="s">
        <v>23</v>
      </c>
      <c r="E4633">
        <v>429847</v>
      </c>
      <c r="F4633" s="1">
        <v>1.3715277777777779E-3</v>
      </c>
      <c r="G4633">
        <f>_xlfn.XLOOKUP($A4633,Product_pricing!$B:$B,Product_pricing!$C:$C)</f>
        <v>23</v>
      </c>
      <c r="H4633">
        <f t="shared" si="216"/>
        <v>82.8</v>
      </c>
      <c r="I4633" s="10">
        <f t="shared" si="217"/>
        <v>7.3065881263742666E-2</v>
      </c>
      <c r="J4633" t="str">
        <f>_xlfn.XLOOKUP(A4633,Product_Details!$A:$A,Product_Details!$G:$G,"mens")</f>
        <v>Womens</v>
      </c>
      <c r="K4633">
        <f t="shared" si="218"/>
        <v>1883.75</v>
      </c>
    </row>
    <row r="4634" spans="1:11" ht="15">
      <c r="A4634" t="s">
        <v>38</v>
      </c>
      <c r="B4634">
        <v>3</v>
      </c>
      <c r="C4634">
        <v>10</v>
      </c>
      <c r="D4634" t="s">
        <v>23</v>
      </c>
      <c r="E4634">
        <v>429847</v>
      </c>
      <c r="F4634" s="1">
        <v>1.3715277777777779E-3</v>
      </c>
      <c r="G4634">
        <f>_xlfn.XLOOKUP($A4634,Product_pricing!$B:$B,Product_pricing!$C:$C)</f>
        <v>54</v>
      </c>
      <c r="H4634">
        <f t="shared" si="216"/>
        <v>145.80000000000001</v>
      </c>
      <c r="I4634" s="10">
        <f t="shared" si="217"/>
        <v>0.1286594865731121</v>
      </c>
      <c r="J4634" t="str">
        <f>_xlfn.XLOOKUP(A4634,Product_Details!$A:$A,Product_Details!$G:$G,"mens")</f>
        <v>Womens</v>
      </c>
      <c r="K4634">
        <f t="shared" si="218"/>
        <v>1883.75</v>
      </c>
    </row>
    <row r="4635" spans="1:11" ht="15">
      <c r="A4635" t="s">
        <v>25</v>
      </c>
      <c r="B4635">
        <v>3</v>
      </c>
      <c r="C4635">
        <v>10</v>
      </c>
      <c r="D4635" t="s">
        <v>23</v>
      </c>
      <c r="E4635">
        <v>429847</v>
      </c>
      <c r="F4635" s="1">
        <v>1.3715277777777779E-3</v>
      </c>
      <c r="G4635">
        <f>_xlfn.XLOOKUP($A4635,Product_pricing!$B:$B,Product_pricing!$C:$C)</f>
        <v>40</v>
      </c>
      <c r="H4635">
        <f t="shared" si="216"/>
        <v>108</v>
      </c>
      <c r="I4635" s="10">
        <f t="shared" si="217"/>
        <v>9.5303323387490438E-2</v>
      </c>
      <c r="J4635" t="str">
        <f>_xlfn.XLOOKUP(A4635,Product_Details!$A:$A,Product_Details!$G:$G,"mens")</f>
        <v>Mens</v>
      </c>
      <c r="K4635">
        <f t="shared" si="218"/>
        <v>1890</v>
      </c>
    </row>
    <row r="4636" spans="1:11" ht="15">
      <c r="A4636" t="s">
        <v>32</v>
      </c>
      <c r="B4636">
        <v>2</v>
      </c>
      <c r="C4636">
        <v>10</v>
      </c>
      <c r="D4636" t="s">
        <v>23</v>
      </c>
      <c r="E4636">
        <v>429847</v>
      </c>
      <c r="F4636" s="1">
        <v>1.3715277777777779E-3</v>
      </c>
      <c r="G4636">
        <f>_xlfn.XLOOKUP($A4636,Product_pricing!$B:$B,Product_pricing!$C:$C)</f>
        <v>36</v>
      </c>
      <c r="H4636">
        <f t="shared" si="216"/>
        <v>64.8</v>
      </c>
      <c r="I4636" s="10">
        <f t="shared" si="217"/>
        <v>5.7181994032494264E-2</v>
      </c>
      <c r="J4636" t="str">
        <f>_xlfn.XLOOKUP(A4636,Product_Details!$A:$A,Product_Details!$G:$G,"mens")</f>
        <v>Mens</v>
      </c>
      <c r="K4636">
        <f t="shared" si="218"/>
        <v>1890</v>
      </c>
    </row>
    <row r="4637" spans="1:11" ht="15">
      <c r="A4637" t="s">
        <v>26</v>
      </c>
      <c r="B4637">
        <v>5</v>
      </c>
      <c r="C4637">
        <v>10</v>
      </c>
      <c r="D4637" t="s">
        <v>23</v>
      </c>
      <c r="E4637">
        <v>429847</v>
      </c>
      <c r="F4637" s="1">
        <v>1.3715277777777779E-3</v>
      </c>
      <c r="G4637">
        <f>_xlfn.XLOOKUP($A4637,Product_pricing!$B:$B,Product_pricing!$C:$C)</f>
        <v>17</v>
      </c>
      <c r="H4637">
        <f t="shared" si="216"/>
        <v>76.5</v>
      </c>
      <c r="I4637" s="10">
        <f t="shared" si="217"/>
        <v>6.7506520732805719E-2</v>
      </c>
      <c r="J4637" t="str">
        <f>_xlfn.XLOOKUP(A4637,Product_Details!$A:$A,Product_Details!$G:$G,"mens")</f>
        <v>Mens</v>
      </c>
      <c r="K4637">
        <f t="shared" si="218"/>
        <v>1890</v>
      </c>
    </row>
    <row r="4638" spans="1:11" ht="15">
      <c r="A4638" t="s">
        <v>27</v>
      </c>
      <c r="B4638">
        <v>3</v>
      </c>
      <c r="C4638">
        <v>10</v>
      </c>
      <c r="D4638" t="s">
        <v>23</v>
      </c>
      <c r="E4638">
        <v>429847</v>
      </c>
      <c r="F4638" s="1">
        <v>1.3715277777777779E-3</v>
      </c>
      <c r="G4638">
        <f>_xlfn.XLOOKUP($A4638,Product_pricing!$B:$B,Product_pricing!$C:$C)</f>
        <v>29</v>
      </c>
      <c r="H4638">
        <f t="shared" si="216"/>
        <v>78.3</v>
      </c>
      <c r="I4638" s="10">
        <f t="shared" si="217"/>
        <v>6.9094909455930567E-2</v>
      </c>
      <c r="J4638" t="str">
        <f>_xlfn.XLOOKUP(A4638,Product_Details!$A:$A,Product_Details!$G:$G,"mens")</f>
        <v>Mens</v>
      </c>
      <c r="K4638">
        <f t="shared" si="218"/>
        <v>1890</v>
      </c>
    </row>
    <row r="4639" spans="1:11" ht="15">
      <c r="A4639" t="s">
        <v>22</v>
      </c>
      <c r="B4639">
        <v>3</v>
      </c>
      <c r="C4639">
        <v>14</v>
      </c>
      <c r="D4639" t="s">
        <v>33</v>
      </c>
      <c r="E4639" t="s">
        <v>766</v>
      </c>
      <c r="F4639" s="1">
        <v>1.8254629629629628E-2</v>
      </c>
      <c r="G4639">
        <f>_xlfn.XLOOKUP($A4639,Product_pricing!$B:$B,Product_pricing!$C:$C)</f>
        <v>13</v>
      </c>
      <c r="H4639">
        <f t="shared" si="216"/>
        <v>33.54</v>
      </c>
      <c r="I4639" s="10">
        <f t="shared" si="217"/>
        <v>2.9596976540892862E-2</v>
      </c>
      <c r="J4639" t="str">
        <f>_xlfn.XLOOKUP(A4639,Product_Details!$A:$A,Product_Details!$G:$G,"mens")</f>
        <v>Womens</v>
      </c>
      <c r="K4639">
        <f t="shared" si="218"/>
        <v>2511.6666666666665</v>
      </c>
    </row>
    <row r="4640" spans="1:11" ht="15">
      <c r="A4640" t="s">
        <v>36</v>
      </c>
      <c r="B4640">
        <v>3</v>
      </c>
      <c r="C4640">
        <v>14</v>
      </c>
      <c r="D4640" t="s">
        <v>33</v>
      </c>
      <c r="E4640" t="s">
        <v>766</v>
      </c>
      <c r="F4640" s="1">
        <v>1.8254629629629628E-2</v>
      </c>
      <c r="G4640">
        <f>_xlfn.XLOOKUP($A4640,Product_pricing!$B:$B,Product_pricing!$C:$C)</f>
        <v>23</v>
      </c>
      <c r="H4640">
        <f t="shared" si="216"/>
        <v>59.339999999999996</v>
      </c>
      <c r="I4640" s="10">
        <f t="shared" si="217"/>
        <v>5.2363881572348905E-2</v>
      </c>
      <c r="J4640" t="str">
        <f>_xlfn.XLOOKUP(A4640,Product_Details!$A:$A,Product_Details!$G:$G,"mens")</f>
        <v>Womens</v>
      </c>
      <c r="K4640">
        <f t="shared" si="218"/>
        <v>2511.6666666666665</v>
      </c>
    </row>
    <row r="4641" spans="1:11" ht="15">
      <c r="A4641" t="s">
        <v>38</v>
      </c>
      <c r="B4641">
        <v>5</v>
      </c>
      <c r="C4641">
        <v>14</v>
      </c>
      <c r="D4641" t="s">
        <v>33</v>
      </c>
      <c r="E4641" t="s">
        <v>766</v>
      </c>
      <c r="F4641" s="1">
        <v>1.8254629629629628E-2</v>
      </c>
      <c r="G4641">
        <f>_xlfn.XLOOKUP($A4641,Product_pricing!$B:$B,Product_pricing!$C:$C)</f>
        <v>54</v>
      </c>
      <c r="H4641">
        <f t="shared" si="216"/>
        <v>232.2</v>
      </c>
      <c r="I4641" s="10">
        <f t="shared" si="217"/>
        <v>0.20490214528310441</v>
      </c>
      <c r="J4641" t="str">
        <f>_xlfn.XLOOKUP(A4641,Product_Details!$A:$A,Product_Details!$G:$G,"mens")</f>
        <v>Womens</v>
      </c>
      <c r="K4641">
        <f t="shared" si="218"/>
        <v>2511.6666666666665</v>
      </c>
    </row>
    <row r="4642" spans="1:11" ht="15">
      <c r="A4642" t="s">
        <v>25</v>
      </c>
      <c r="B4642">
        <v>2</v>
      </c>
      <c r="C4642">
        <v>14</v>
      </c>
      <c r="D4642" t="s">
        <v>33</v>
      </c>
      <c r="E4642" t="s">
        <v>766</v>
      </c>
      <c r="F4642" s="1">
        <v>1.8254629629629628E-2</v>
      </c>
      <c r="G4642">
        <f>_xlfn.XLOOKUP($A4642,Product_pricing!$B:$B,Product_pricing!$C:$C)</f>
        <v>40</v>
      </c>
      <c r="H4642">
        <f t="shared" si="216"/>
        <v>68.8</v>
      </c>
      <c r="I4642" s="10">
        <f t="shared" si="217"/>
        <v>6.071174675054946E-2</v>
      </c>
      <c r="J4642" t="str">
        <f>_xlfn.XLOOKUP(A4642,Product_Details!$A:$A,Product_Details!$G:$G,"mens")</f>
        <v>Mens</v>
      </c>
      <c r="K4642">
        <f t="shared" si="218"/>
        <v>1512</v>
      </c>
    </row>
    <row r="4643" spans="1:11" ht="15">
      <c r="A4643" t="s">
        <v>41</v>
      </c>
      <c r="B4643">
        <v>5</v>
      </c>
      <c r="C4643">
        <v>14</v>
      </c>
      <c r="D4643" t="s">
        <v>33</v>
      </c>
      <c r="E4643" t="s">
        <v>766</v>
      </c>
      <c r="F4643" s="1">
        <v>1.8254629629629628E-2</v>
      </c>
      <c r="G4643">
        <f>_xlfn.XLOOKUP($A4643,Product_pricing!$B:$B,Product_pricing!$C:$C)</f>
        <v>10</v>
      </c>
      <c r="H4643">
        <f t="shared" si="216"/>
        <v>43</v>
      </c>
      <c r="I4643" s="10">
        <f t="shared" si="217"/>
        <v>3.794484171909341E-2</v>
      </c>
      <c r="J4643" t="str">
        <f>_xlfn.XLOOKUP(A4643,Product_Details!$A:$A,Product_Details!$G:$G,"mens")</f>
        <v>Mens</v>
      </c>
      <c r="K4643">
        <f t="shared" si="218"/>
        <v>1512</v>
      </c>
    </row>
    <row r="4644" spans="1:11" ht="15">
      <c r="A4644" t="s">
        <v>31</v>
      </c>
      <c r="B4644">
        <v>2</v>
      </c>
      <c r="C4644">
        <v>14</v>
      </c>
      <c r="D4644" t="s">
        <v>33</v>
      </c>
      <c r="E4644" t="s">
        <v>766</v>
      </c>
      <c r="F4644" s="1">
        <v>1.8254629629629628E-2</v>
      </c>
      <c r="G4644">
        <f>_xlfn.XLOOKUP($A4644,Product_pricing!$B:$B,Product_pricing!$C:$C)</f>
        <v>57</v>
      </c>
      <c r="H4644">
        <f t="shared" si="216"/>
        <v>98.039999999999992</v>
      </c>
      <c r="I4644" s="10">
        <f t="shared" si="217"/>
        <v>8.6514239119532974E-2</v>
      </c>
      <c r="J4644" t="str">
        <f>_xlfn.XLOOKUP(A4644,Product_Details!$A:$A,Product_Details!$G:$G,"mens")</f>
        <v>Mens</v>
      </c>
      <c r="K4644">
        <f t="shared" si="218"/>
        <v>1512</v>
      </c>
    </row>
    <row r="4645" spans="1:11" ht="15">
      <c r="A4645" t="s">
        <v>26</v>
      </c>
      <c r="B4645">
        <v>3</v>
      </c>
      <c r="C4645">
        <v>14</v>
      </c>
      <c r="D4645" t="s">
        <v>33</v>
      </c>
      <c r="E4645" t="s">
        <v>766</v>
      </c>
      <c r="F4645" s="1">
        <v>1.8254629629629628E-2</v>
      </c>
      <c r="G4645">
        <f>_xlfn.XLOOKUP($A4645,Product_pricing!$B:$B,Product_pricing!$C:$C)</f>
        <v>17</v>
      </c>
      <c r="H4645">
        <f t="shared" si="216"/>
        <v>43.86</v>
      </c>
      <c r="I4645" s="10">
        <f t="shared" si="217"/>
        <v>3.8703738553475288E-2</v>
      </c>
      <c r="J4645" t="str">
        <f>_xlfn.XLOOKUP(A4645,Product_Details!$A:$A,Product_Details!$G:$G,"mens")</f>
        <v>Mens</v>
      </c>
      <c r="K4645">
        <f t="shared" si="218"/>
        <v>1512</v>
      </c>
    </row>
    <row r="4646" spans="1:11" ht="15">
      <c r="A4646" t="s">
        <v>27</v>
      </c>
      <c r="B4646">
        <v>1</v>
      </c>
      <c r="C4646">
        <v>14</v>
      </c>
      <c r="D4646" t="s">
        <v>33</v>
      </c>
      <c r="E4646" t="s">
        <v>766</v>
      </c>
      <c r="F4646" s="1">
        <v>1.8254629629629628E-2</v>
      </c>
      <c r="G4646">
        <f>_xlfn.XLOOKUP($A4646,Product_pricing!$B:$B,Product_pricing!$C:$C)</f>
        <v>29</v>
      </c>
      <c r="H4646">
        <f t="shared" si="216"/>
        <v>24.94</v>
      </c>
      <c r="I4646" s="10">
        <f t="shared" si="217"/>
        <v>2.2008008197074179E-2</v>
      </c>
      <c r="J4646" t="str">
        <f>_xlfn.XLOOKUP(A4646,Product_Details!$A:$A,Product_Details!$G:$G,"mens")</f>
        <v>Mens</v>
      </c>
      <c r="K4646">
        <f t="shared" si="218"/>
        <v>1512</v>
      </c>
    </row>
    <row r="4647" spans="1:11" ht="15">
      <c r="A4647" t="s">
        <v>22</v>
      </c>
      <c r="B4647">
        <v>1</v>
      </c>
      <c r="C4647">
        <v>9</v>
      </c>
      <c r="D4647" t="s">
        <v>33</v>
      </c>
      <c r="E4647" t="s">
        <v>767</v>
      </c>
      <c r="F4647" s="1">
        <v>1.7572916666666667E-2</v>
      </c>
      <c r="G4647">
        <f>_xlfn.XLOOKUP($A4647,Product_pricing!$B:$B,Product_pricing!$C:$C)</f>
        <v>13</v>
      </c>
      <c r="H4647">
        <f t="shared" si="216"/>
        <v>11.83</v>
      </c>
      <c r="I4647" s="10">
        <f t="shared" si="217"/>
        <v>1.0439243663648259E-2</v>
      </c>
      <c r="J4647" t="str">
        <f>_xlfn.XLOOKUP(A4647,Product_Details!$A:$A,Product_Details!$G:$G,"mens")</f>
        <v>Womens</v>
      </c>
      <c r="K4647">
        <f t="shared" si="218"/>
        <v>1883.75</v>
      </c>
    </row>
    <row r="4648" spans="1:11" ht="15">
      <c r="A4648" t="s">
        <v>35</v>
      </c>
      <c r="B4648">
        <v>4</v>
      </c>
      <c r="C4648">
        <v>9</v>
      </c>
      <c r="D4648" t="s">
        <v>33</v>
      </c>
      <c r="E4648" t="s">
        <v>767</v>
      </c>
      <c r="F4648" s="1">
        <v>1.7572916666666667E-2</v>
      </c>
      <c r="G4648">
        <f>_xlfn.XLOOKUP($A4648,Product_pricing!$B:$B,Product_pricing!$C:$C)</f>
        <v>32</v>
      </c>
      <c r="H4648">
        <f t="shared" si="216"/>
        <v>116.48</v>
      </c>
      <c r="I4648" s="10">
        <f t="shared" si="217"/>
        <v>0.10278639914976746</v>
      </c>
      <c r="J4648" t="str">
        <f>_xlfn.XLOOKUP(A4648,Product_Details!$A:$A,Product_Details!$G:$G,"mens")</f>
        <v>Womens</v>
      </c>
      <c r="K4648">
        <f t="shared" si="218"/>
        <v>1883.75</v>
      </c>
    </row>
    <row r="4649" spans="1:11" ht="15">
      <c r="A4649" t="s">
        <v>29</v>
      </c>
      <c r="B4649">
        <v>3</v>
      </c>
      <c r="C4649">
        <v>9</v>
      </c>
      <c r="D4649" t="s">
        <v>33</v>
      </c>
      <c r="E4649" t="s">
        <v>767</v>
      </c>
      <c r="F4649" s="1">
        <v>1.7572916666666667E-2</v>
      </c>
      <c r="G4649">
        <f>_xlfn.XLOOKUP($A4649,Product_pricing!$B:$B,Product_pricing!$C:$C)</f>
        <v>10</v>
      </c>
      <c r="H4649">
        <f t="shared" si="216"/>
        <v>27.3</v>
      </c>
      <c r="I4649" s="10">
        <f t="shared" si="217"/>
        <v>2.4090562300726752E-2</v>
      </c>
      <c r="J4649" t="str">
        <f>_xlfn.XLOOKUP(A4649,Product_Details!$A:$A,Product_Details!$G:$G,"mens")</f>
        <v>Womens</v>
      </c>
      <c r="K4649">
        <f t="shared" si="218"/>
        <v>1883.75</v>
      </c>
    </row>
    <row r="4650" spans="1:11" ht="15">
      <c r="A4650" t="s">
        <v>36</v>
      </c>
      <c r="B4650">
        <v>1</v>
      </c>
      <c r="C4650">
        <v>9</v>
      </c>
      <c r="D4650" t="s">
        <v>33</v>
      </c>
      <c r="E4650" t="s">
        <v>767</v>
      </c>
      <c r="F4650" s="1">
        <v>1.7572916666666667E-2</v>
      </c>
      <c r="G4650">
        <f>_xlfn.XLOOKUP($A4650,Product_pricing!$B:$B,Product_pricing!$C:$C)</f>
        <v>23</v>
      </c>
      <c r="H4650">
        <f t="shared" si="216"/>
        <v>20.93</v>
      </c>
      <c r="I4650" s="10">
        <f t="shared" si="217"/>
        <v>1.8469431097223842E-2</v>
      </c>
      <c r="J4650" t="str">
        <f>_xlfn.XLOOKUP(A4650,Product_Details!$A:$A,Product_Details!$G:$G,"mens")</f>
        <v>Womens</v>
      </c>
      <c r="K4650">
        <f t="shared" si="218"/>
        <v>1883.75</v>
      </c>
    </row>
    <row r="4651" spans="1:11" ht="15">
      <c r="A4651" t="s">
        <v>25</v>
      </c>
      <c r="B4651">
        <v>3</v>
      </c>
      <c r="C4651">
        <v>9</v>
      </c>
      <c r="D4651" t="s">
        <v>33</v>
      </c>
      <c r="E4651" t="s">
        <v>767</v>
      </c>
      <c r="F4651" s="1">
        <v>1.7572916666666667E-2</v>
      </c>
      <c r="G4651">
        <f>_xlfn.XLOOKUP($A4651,Product_pricing!$B:$B,Product_pricing!$C:$C)</f>
        <v>40</v>
      </c>
      <c r="H4651">
        <f t="shared" si="216"/>
        <v>109.2</v>
      </c>
      <c r="I4651" s="10">
        <f t="shared" si="217"/>
        <v>9.6362249202907008E-2</v>
      </c>
      <c r="J4651" t="str">
        <f>_xlfn.XLOOKUP(A4651,Product_Details!$A:$A,Product_Details!$G:$G,"mens")</f>
        <v>Mens</v>
      </c>
      <c r="K4651">
        <f t="shared" si="218"/>
        <v>1890</v>
      </c>
    </row>
    <row r="4652" spans="1:11" ht="15">
      <c r="A4652" t="s">
        <v>31</v>
      </c>
      <c r="B4652">
        <v>1</v>
      </c>
      <c r="C4652">
        <v>9</v>
      </c>
      <c r="D4652" t="s">
        <v>33</v>
      </c>
      <c r="E4652" t="s">
        <v>767</v>
      </c>
      <c r="F4652" s="1">
        <v>1.7572916666666667E-2</v>
      </c>
      <c r="G4652">
        <f>_xlfn.XLOOKUP($A4652,Product_pricing!$B:$B,Product_pricing!$C:$C)</f>
        <v>57</v>
      </c>
      <c r="H4652">
        <f t="shared" si="216"/>
        <v>51.870000000000005</v>
      </c>
      <c r="I4652" s="10">
        <f t="shared" si="217"/>
        <v>4.5772068371380828E-2</v>
      </c>
      <c r="J4652" t="str">
        <f>_xlfn.XLOOKUP(A4652,Product_Details!$A:$A,Product_Details!$G:$G,"mens")</f>
        <v>Mens</v>
      </c>
      <c r="K4652">
        <f t="shared" si="218"/>
        <v>1890</v>
      </c>
    </row>
    <row r="4653" spans="1:11" ht="15">
      <c r="A4653" t="s">
        <v>32</v>
      </c>
      <c r="B4653">
        <v>1</v>
      </c>
      <c r="C4653">
        <v>9</v>
      </c>
      <c r="D4653" t="s">
        <v>33</v>
      </c>
      <c r="E4653" t="s">
        <v>767</v>
      </c>
      <c r="F4653" s="1">
        <v>1.7572916666666667E-2</v>
      </c>
      <c r="G4653">
        <f>_xlfn.XLOOKUP($A4653,Product_pricing!$B:$B,Product_pricing!$C:$C)</f>
        <v>36</v>
      </c>
      <c r="H4653">
        <f t="shared" si="216"/>
        <v>32.76</v>
      </c>
      <c r="I4653" s="10">
        <f t="shared" si="217"/>
        <v>2.8908674760872097E-2</v>
      </c>
      <c r="J4653" t="str">
        <f>_xlfn.XLOOKUP(A4653,Product_Details!$A:$A,Product_Details!$G:$G,"mens")</f>
        <v>Mens</v>
      </c>
      <c r="K4653">
        <f t="shared" si="218"/>
        <v>1890</v>
      </c>
    </row>
    <row r="4654" spans="1:11" ht="15">
      <c r="A4654" t="s">
        <v>26</v>
      </c>
      <c r="B4654">
        <v>3</v>
      </c>
      <c r="C4654">
        <v>9</v>
      </c>
      <c r="D4654" t="s">
        <v>33</v>
      </c>
      <c r="E4654" t="s">
        <v>767</v>
      </c>
      <c r="F4654" s="1">
        <v>1.7572916666666667E-2</v>
      </c>
      <c r="G4654">
        <f>_xlfn.XLOOKUP($A4654,Product_pricing!$B:$B,Product_pricing!$C:$C)</f>
        <v>17</v>
      </c>
      <c r="H4654">
        <f t="shared" si="216"/>
        <v>46.410000000000004</v>
      </c>
      <c r="I4654" s="10">
        <f t="shared" si="217"/>
        <v>4.0953955911235476E-2</v>
      </c>
      <c r="J4654" t="str">
        <f>_xlfn.XLOOKUP(A4654,Product_Details!$A:$A,Product_Details!$G:$G,"mens")</f>
        <v>Mens</v>
      </c>
      <c r="K4654">
        <f t="shared" si="218"/>
        <v>1890</v>
      </c>
    </row>
    <row r="4655" spans="1:11" ht="15">
      <c r="A4655" t="s">
        <v>22</v>
      </c>
      <c r="B4655">
        <v>3</v>
      </c>
      <c r="C4655">
        <v>17</v>
      </c>
      <c r="D4655" t="s">
        <v>33</v>
      </c>
      <c r="E4655">
        <v>313786</v>
      </c>
      <c r="F4655" s="1">
        <v>3.3203703703703701E-2</v>
      </c>
      <c r="G4655">
        <f>_xlfn.XLOOKUP($A4655,Product_pricing!$B:$B,Product_pricing!$C:$C)</f>
        <v>13</v>
      </c>
      <c r="H4655">
        <f t="shared" si="216"/>
        <v>32.369999999999997</v>
      </c>
      <c r="I4655" s="10">
        <f t="shared" si="217"/>
        <v>2.8564523870861714E-2</v>
      </c>
      <c r="J4655" t="str">
        <f>_xlfn.XLOOKUP(A4655,Product_Details!$A:$A,Product_Details!$G:$G,"mens")</f>
        <v>Womens</v>
      </c>
      <c r="K4655">
        <f t="shared" si="218"/>
        <v>2511.6666666666665</v>
      </c>
    </row>
    <row r="4656" spans="1:11" ht="15">
      <c r="A4656" t="s">
        <v>30</v>
      </c>
      <c r="B4656">
        <v>5</v>
      </c>
      <c r="C4656">
        <v>17</v>
      </c>
      <c r="D4656" t="s">
        <v>33</v>
      </c>
      <c r="E4656">
        <v>313786</v>
      </c>
      <c r="F4656" s="1">
        <v>3.3203703703703701E-2</v>
      </c>
      <c r="G4656">
        <f>_xlfn.XLOOKUP($A4656,Product_pricing!$B:$B,Product_pricing!$C:$C)</f>
        <v>19</v>
      </c>
      <c r="H4656">
        <f t="shared" si="216"/>
        <v>78.849999999999994</v>
      </c>
      <c r="I4656" s="10">
        <f t="shared" si="217"/>
        <v>6.9580250454663151E-2</v>
      </c>
      <c r="J4656" t="str">
        <f>_xlfn.XLOOKUP(A4656,Product_Details!$A:$A,Product_Details!$G:$G,"mens")</f>
        <v>Womens</v>
      </c>
      <c r="K4656">
        <f t="shared" si="218"/>
        <v>2511.6666666666665</v>
      </c>
    </row>
    <row r="4657" spans="1:11" ht="15">
      <c r="A4657" t="s">
        <v>38</v>
      </c>
      <c r="B4657">
        <v>1</v>
      </c>
      <c r="C4657">
        <v>17</v>
      </c>
      <c r="D4657" t="s">
        <v>33</v>
      </c>
      <c r="E4657">
        <v>313786</v>
      </c>
      <c r="F4657" s="1">
        <v>3.3203703703703701E-2</v>
      </c>
      <c r="G4657">
        <f>_xlfn.XLOOKUP($A4657,Product_pricing!$B:$B,Product_pricing!$C:$C)</f>
        <v>54</v>
      </c>
      <c r="H4657">
        <f t="shared" si="216"/>
        <v>44.82</v>
      </c>
      <c r="I4657" s="10">
        <f t="shared" si="217"/>
        <v>3.9550879205808534E-2</v>
      </c>
      <c r="J4657" t="str">
        <f>_xlfn.XLOOKUP(A4657,Product_Details!$A:$A,Product_Details!$G:$G,"mens")</f>
        <v>Womens</v>
      </c>
      <c r="K4657">
        <f t="shared" si="218"/>
        <v>2511.6666666666665</v>
      </c>
    </row>
    <row r="4658" spans="1:11" ht="15">
      <c r="A4658" t="s">
        <v>31</v>
      </c>
      <c r="B4658">
        <v>4</v>
      </c>
      <c r="C4658">
        <v>17</v>
      </c>
      <c r="D4658" t="s">
        <v>33</v>
      </c>
      <c r="E4658">
        <v>313786</v>
      </c>
      <c r="F4658" s="1">
        <v>3.3203703703703701E-2</v>
      </c>
      <c r="G4658">
        <f>_xlfn.XLOOKUP($A4658,Product_pricing!$B:$B,Product_pricing!$C:$C)</f>
        <v>57</v>
      </c>
      <c r="H4658">
        <f t="shared" si="216"/>
        <v>189.23999999999998</v>
      </c>
      <c r="I4658" s="10">
        <f t="shared" si="217"/>
        <v>0.16699260109119154</v>
      </c>
      <c r="J4658" t="str">
        <f>_xlfn.XLOOKUP(A4658,Product_Details!$A:$A,Product_Details!$G:$G,"mens")</f>
        <v>Mens</v>
      </c>
      <c r="K4658">
        <f t="shared" si="218"/>
        <v>3780</v>
      </c>
    </row>
    <row r="4659" spans="1:11" ht="15">
      <c r="A4659" t="s">
        <v>26</v>
      </c>
      <c r="B4659">
        <v>3</v>
      </c>
      <c r="C4659">
        <v>17</v>
      </c>
      <c r="D4659" t="s">
        <v>33</v>
      </c>
      <c r="E4659">
        <v>313786</v>
      </c>
      <c r="F4659" s="1">
        <v>3.3203703703703701E-2</v>
      </c>
      <c r="G4659">
        <f>_xlfn.XLOOKUP($A4659,Product_pricing!$B:$B,Product_pricing!$C:$C)</f>
        <v>17</v>
      </c>
      <c r="H4659">
        <f t="shared" si="216"/>
        <v>42.33</v>
      </c>
      <c r="I4659" s="10">
        <f t="shared" si="217"/>
        <v>3.7353608138819168E-2</v>
      </c>
      <c r="J4659" t="str">
        <f>_xlfn.XLOOKUP(A4659,Product_Details!$A:$A,Product_Details!$G:$G,"mens")</f>
        <v>Mens</v>
      </c>
      <c r="K4659">
        <f t="shared" si="218"/>
        <v>3780</v>
      </c>
    </row>
    <row r="4660" spans="1:11" ht="15">
      <c r="A4660" t="s">
        <v>22</v>
      </c>
      <c r="B4660">
        <v>3</v>
      </c>
      <c r="C4660">
        <v>24</v>
      </c>
      <c r="D4660" t="s">
        <v>23</v>
      </c>
      <c r="E4660" t="s">
        <v>768</v>
      </c>
      <c r="F4660" s="1">
        <v>3.2609953703703703E-2</v>
      </c>
      <c r="G4660">
        <f>_xlfn.XLOOKUP($A4660,Product_pricing!$B:$B,Product_pricing!$C:$C)</f>
        <v>13</v>
      </c>
      <c r="H4660">
        <f t="shared" si="216"/>
        <v>29.64</v>
      </c>
      <c r="I4660" s="10">
        <f t="shared" si="217"/>
        <v>2.6155467640789045E-2</v>
      </c>
      <c r="J4660" t="str">
        <f>_xlfn.XLOOKUP(A4660,Product_Details!$A:$A,Product_Details!$G:$G,"mens")</f>
        <v>Womens</v>
      </c>
      <c r="K4660">
        <f t="shared" si="218"/>
        <v>1883.75</v>
      </c>
    </row>
    <row r="4661" spans="1:11" ht="15">
      <c r="A4661" t="s">
        <v>35</v>
      </c>
      <c r="B4661">
        <v>4</v>
      </c>
      <c r="C4661">
        <v>24</v>
      </c>
      <c r="D4661" t="s">
        <v>23</v>
      </c>
      <c r="E4661" t="s">
        <v>768</v>
      </c>
      <c r="F4661" s="1">
        <v>3.2609953703703703E-2</v>
      </c>
      <c r="G4661">
        <f>_xlfn.XLOOKUP($A4661,Product_pricing!$B:$B,Product_pricing!$C:$C)</f>
        <v>32</v>
      </c>
      <c r="H4661">
        <f t="shared" si="216"/>
        <v>97.28</v>
      </c>
      <c r="I4661" s="10">
        <f t="shared" si="217"/>
        <v>8.5843586103102498E-2</v>
      </c>
      <c r="J4661" t="str">
        <f>_xlfn.XLOOKUP(A4661,Product_Details!$A:$A,Product_Details!$G:$G,"mens")</f>
        <v>Womens</v>
      </c>
      <c r="K4661">
        <f t="shared" si="218"/>
        <v>1883.75</v>
      </c>
    </row>
    <row r="4662" spans="1:11" ht="15">
      <c r="A4662" t="s">
        <v>36</v>
      </c>
      <c r="B4662">
        <v>3</v>
      </c>
      <c r="C4662">
        <v>24</v>
      </c>
      <c r="D4662" t="s">
        <v>23</v>
      </c>
      <c r="E4662" t="s">
        <v>768</v>
      </c>
      <c r="F4662" s="1">
        <v>3.2609953703703703E-2</v>
      </c>
      <c r="G4662">
        <f>_xlfn.XLOOKUP($A4662,Product_pricing!$B:$B,Product_pricing!$C:$C)</f>
        <v>23</v>
      </c>
      <c r="H4662">
        <f t="shared" si="216"/>
        <v>52.44</v>
      </c>
      <c r="I4662" s="10">
        <f t="shared" si="217"/>
        <v>4.6275058133703688E-2</v>
      </c>
      <c r="J4662" t="str">
        <f>_xlfn.XLOOKUP(A4662,Product_Details!$A:$A,Product_Details!$G:$G,"mens")</f>
        <v>Womens</v>
      </c>
      <c r="K4662">
        <f t="shared" si="218"/>
        <v>1883.75</v>
      </c>
    </row>
    <row r="4663" spans="1:11" ht="15">
      <c r="A4663" t="s">
        <v>38</v>
      </c>
      <c r="B4663">
        <v>4</v>
      </c>
      <c r="C4663">
        <v>24</v>
      </c>
      <c r="D4663" t="s">
        <v>23</v>
      </c>
      <c r="E4663" t="s">
        <v>768</v>
      </c>
      <c r="F4663" s="1">
        <v>3.2609953703703703E-2</v>
      </c>
      <c r="G4663">
        <f>_xlfn.XLOOKUP($A4663,Product_pricing!$B:$B,Product_pricing!$C:$C)</f>
        <v>54</v>
      </c>
      <c r="H4663">
        <f t="shared" si="216"/>
        <v>164.16</v>
      </c>
      <c r="I4663" s="10">
        <f t="shared" si="217"/>
        <v>0.14486105154898546</v>
      </c>
      <c r="J4663" t="str">
        <f>_xlfn.XLOOKUP(A4663,Product_Details!$A:$A,Product_Details!$G:$G,"mens")</f>
        <v>Womens</v>
      </c>
      <c r="K4663">
        <f t="shared" si="218"/>
        <v>1883.75</v>
      </c>
    </row>
    <row r="4664" spans="1:11" ht="15">
      <c r="A4664" t="s">
        <v>41</v>
      </c>
      <c r="B4664">
        <v>3</v>
      </c>
      <c r="C4664">
        <v>24</v>
      </c>
      <c r="D4664" t="s">
        <v>23</v>
      </c>
      <c r="E4664" t="s">
        <v>768</v>
      </c>
      <c r="F4664" s="1">
        <v>3.2609953703703703E-2</v>
      </c>
      <c r="G4664">
        <f>_xlfn.XLOOKUP($A4664,Product_pricing!$B:$B,Product_pricing!$C:$C)</f>
        <v>10</v>
      </c>
      <c r="H4664">
        <f t="shared" si="216"/>
        <v>22.8</v>
      </c>
      <c r="I4664" s="10">
        <f t="shared" si="217"/>
        <v>2.0119590492914646E-2</v>
      </c>
      <c r="J4664" t="str">
        <f>_xlfn.XLOOKUP(A4664,Product_Details!$A:$A,Product_Details!$G:$G,"mens")</f>
        <v>Mens</v>
      </c>
      <c r="K4664">
        <f t="shared" si="218"/>
        <v>1890</v>
      </c>
    </row>
    <row r="4665" spans="1:11" ht="15">
      <c r="A4665" t="s">
        <v>31</v>
      </c>
      <c r="B4665">
        <v>3</v>
      </c>
      <c r="C4665">
        <v>24</v>
      </c>
      <c r="D4665" t="s">
        <v>23</v>
      </c>
      <c r="E4665" t="s">
        <v>768</v>
      </c>
      <c r="F4665" s="1">
        <v>3.2609953703703703E-2</v>
      </c>
      <c r="G4665">
        <f>_xlfn.XLOOKUP($A4665,Product_pricing!$B:$B,Product_pricing!$C:$C)</f>
        <v>57</v>
      </c>
      <c r="H4665">
        <f t="shared" si="216"/>
        <v>129.96</v>
      </c>
      <c r="I4665" s="10">
        <f t="shared" si="217"/>
        <v>0.1146816658096135</v>
      </c>
      <c r="J4665" t="str">
        <f>_xlfn.XLOOKUP(A4665,Product_Details!$A:$A,Product_Details!$G:$G,"mens")</f>
        <v>Mens</v>
      </c>
      <c r="K4665">
        <f t="shared" si="218"/>
        <v>1890</v>
      </c>
    </row>
    <row r="4666" spans="1:11" ht="15">
      <c r="A4666" t="s">
        <v>32</v>
      </c>
      <c r="B4666">
        <v>5</v>
      </c>
      <c r="C4666">
        <v>24</v>
      </c>
      <c r="D4666" t="s">
        <v>23</v>
      </c>
      <c r="E4666" t="s">
        <v>768</v>
      </c>
      <c r="F4666" s="1">
        <v>3.2609953703703703E-2</v>
      </c>
      <c r="G4666">
        <f>_xlfn.XLOOKUP($A4666,Product_pricing!$B:$B,Product_pricing!$C:$C)</f>
        <v>36</v>
      </c>
      <c r="H4666">
        <f t="shared" si="216"/>
        <v>136.80000000000001</v>
      </c>
      <c r="I4666" s="10">
        <f t="shared" si="217"/>
        <v>0.12071754295748789</v>
      </c>
      <c r="J4666" t="str">
        <f>_xlfn.XLOOKUP(A4666,Product_Details!$A:$A,Product_Details!$G:$G,"mens")</f>
        <v>Mens</v>
      </c>
      <c r="K4666">
        <f t="shared" si="218"/>
        <v>1890</v>
      </c>
    </row>
    <row r="4667" spans="1:11" ht="15">
      <c r="A4667" t="s">
        <v>27</v>
      </c>
      <c r="B4667">
        <v>5</v>
      </c>
      <c r="C4667">
        <v>24</v>
      </c>
      <c r="D4667" t="s">
        <v>23</v>
      </c>
      <c r="E4667" t="s">
        <v>768</v>
      </c>
      <c r="F4667" s="1">
        <v>3.2609953703703703E-2</v>
      </c>
      <c r="G4667">
        <f>_xlfn.XLOOKUP($A4667,Product_pricing!$B:$B,Product_pricing!$C:$C)</f>
        <v>29</v>
      </c>
      <c r="H4667">
        <f t="shared" si="216"/>
        <v>110.2</v>
      </c>
      <c r="I4667" s="10">
        <f t="shared" si="217"/>
        <v>9.72446873824208E-2</v>
      </c>
      <c r="J4667" t="str">
        <f>_xlfn.XLOOKUP(A4667,Product_Details!$A:$A,Product_Details!$G:$G,"mens")</f>
        <v>Mens</v>
      </c>
      <c r="K4667">
        <f t="shared" si="218"/>
        <v>1890</v>
      </c>
    </row>
    <row r="4668" spans="1:11" ht="15">
      <c r="A4668" t="s">
        <v>29</v>
      </c>
      <c r="B4668">
        <v>3</v>
      </c>
      <c r="C4668">
        <v>10</v>
      </c>
      <c r="D4668" t="s">
        <v>23</v>
      </c>
      <c r="E4668" t="s">
        <v>769</v>
      </c>
      <c r="F4668" s="1">
        <v>8.1724537037037043E-3</v>
      </c>
      <c r="G4668">
        <f>_xlfn.XLOOKUP($A4668,Product_pricing!$B:$B,Product_pricing!$C:$C)</f>
        <v>10</v>
      </c>
      <c r="H4668">
        <f t="shared" si="216"/>
        <v>27</v>
      </c>
      <c r="I4668" s="10">
        <f t="shared" si="217"/>
        <v>2.3825830846872609E-2</v>
      </c>
      <c r="J4668" t="str">
        <f>_xlfn.XLOOKUP(A4668,Product_Details!$A:$A,Product_Details!$G:$G,"mens")</f>
        <v>Womens</v>
      </c>
      <c r="K4668">
        <f t="shared" si="218"/>
        <v>2511.6666666666665</v>
      </c>
    </row>
    <row r="4669" spans="1:11" ht="15">
      <c r="A4669" t="s">
        <v>36</v>
      </c>
      <c r="B4669">
        <v>4</v>
      </c>
      <c r="C4669">
        <v>10</v>
      </c>
      <c r="D4669" t="s">
        <v>23</v>
      </c>
      <c r="E4669" t="s">
        <v>769</v>
      </c>
      <c r="F4669" s="1">
        <v>8.1724537037037043E-3</v>
      </c>
      <c r="G4669">
        <f>_xlfn.XLOOKUP($A4669,Product_pricing!$B:$B,Product_pricing!$C:$C)</f>
        <v>23</v>
      </c>
      <c r="H4669">
        <f t="shared" si="216"/>
        <v>82.8</v>
      </c>
      <c r="I4669" s="10">
        <f t="shared" si="217"/>
        <v>7.3065881263742666E-2</v>
      </c>
      <c r="J4669" t="str">
        <f>_xlfn.XLOOKUP(A4669,Product_Details!$A:$A,Product_Details!$G:$G,"mens")</f>
        <v>Womens</v>
      </c>
      <c r="K4669">
        <f t="shared" si="218"/>
        <v>2511.6666666666665</v>
      </c>
    </row>
    <row r="4670" spans="1:11" ht="15">
      <c r="A4670" t="s">
        <v>38</v>
      </c>
      <c r="B4670">
        <v>2</v>
      </c>
      <c r="C4670">
        <v>10</v>
      </c>
      <c r="D4670" t="s">
        <v>23</v>
      </c>
      <c r="E4670" t="s">
        <v>769</v>
      </c>
      <c r="F4670" s="1">
        <v>8.1724537037037043E-3</v>
      </c>
      <c r="G4670">
        <f>_xlfn.XLOOKUP($A4670,Product_pricing!$B:$B,Product_pricing!$C:$C)</f>
        <v>54</v>
      </c>
      <c r="H4670">
        <f t="shared" si="216"/>
        <v>97.2</v>
      </c>
      <c r="I4670" s="10">
        <f t="shared" si="217"/>
        <v>8.5772991048741393E-2</v>
      </c>
      <c r="J4670" t="str">
        <f>_xlfn.XLOOKUP(A4670,Product_Details!$A:$A,Product_Details!$G:$G,"mens")</f>
        <v>Womens</v>
      </c>
      <c r="K4670">
        <f t="shared" si="218"/>
        <v>2511.6666666666665</v>
      </c>
    </row>
    <row r="4671" spans="1:11" ht="15">
      <c r="A4671" t="s">
        <v>25</v>
      </c>
      <c r="B4671">
        <v>4</v>
      </c>
      <c r="C4671">
        <v>10</v>
      </c>
      <c r="D4671" t="s">
        <v>23</v>
      </c>
      <c r="E4671" t="s">
        <v>769</v>
      </c>
      <c r="F4671" s="1">
        <v>8.1724537037037043E-3</v>
      </c>
      <c r="G4671">
        <f>_xlfn.XLOOKUP($A4671,Product_pricing!$B:$B,Product_pricing!$C:$C)</f>
        <v>40</v>
      </c>
      <c r="H4671">
        <f t="shared" si="216"/>
        <v>144</v>
      </c>
      <c r="I4671" s="10">
        <f t="shared" si="217"/>
        <v>0.12707109784998727</v>
      </c>
      <c r="J4671" t="str">
        <f>_xlfn.XLOOKUP(A4671,Product_Details!$A:$A,Product_Details!$G:$G,"mens")</f>
        <v>Mens</v>
      </c>
      <c r="K4671">
        <f t="shared" si="218"/>
        <v>2520</v>
      </c>
    </row>
    <row r="4672" spans="1:11" ht="15">
      <c r="A4672" t="s">
        <v>41</v>
      </c>
      <c r="B4672">
        <v>3</v>
      </c>
      <c r="C4672">
        <v>10</v>
      </c>
      <c r="D4672" t="s">
        <v>23</v>
      </c>
      <c r="E4672" t="s">
        <v>769</v>
      </c>
      <c r="F4672" s="1">
        <v>8.1724537037037043E-3</v>
      </c>
      <c r="G4672">
        <f>_xlfn.XLOOKUP($A4672,Product_pricing!$B:$B,Product_pricing!$C:$C)</f>
        <v>10</v>
      </c>
      <c r="H4672">
        <f t="shared" si="216"/>
        <v>27</v>
      </c>
      <c r="I4672" s="10">
        <f t="shared" si="217"/>
        <v>2.3825830846872609E-2</v>
      </c>
      <c r="J4672" t="str">
        <f>_xlfn.XLOOKUP(A4672,Product_Details!$A:$A,Product_Details!$G:$G,"mens")</f>
        <v>Mens</v>
      </c>
      <c r="K4672">
        <f t="shared" si="218"/>
        <v>2520</v>
      </c>
    </row>
    <row r="4673" spans="1:11" ht="15">
      <c r="A4673" t="s">
        <v>31</v>
      </c>
      <c r="B4673">
        <v>4</v>
      </c>
      <c r="C4673">
        <v>10</v>
      </c>
      <c r="D4673" t="s">
        <v>23</v>
      </c>
      <c r="E4673" t="s">
        <v>769</v>
      </c>
      <c r="F4673" s="1">
        <v>8.1724537037037043E-3</v>
      </c>
      <c r="G4673">
        <f>_xlfn.XLOOKUP($A4673,Product_pricing!$B:$B,Product_pricing!$C:$C)</f>
        <v>57</v>
      </c>
      <c r="H4673">
        <f t="shared" si="216"/>
        <v>205.20000000000002</v>
      </c>
      <c r="I4673" s="10">
        <f t="shared" si="217"/>
        <v>0.18107631443623184</v>
      </c>
      <c r="J4673" t="str">
        <f>_xlfn.XLOOKUP(A4673,Product_Details!$A:$A,Product_Details!$G:$G,"mens")</f>
        <v>Mens</v>
      </c>
      <c r="K4673">
        <f t="shared" si="218"/>
        <v>2520</v>
      </c>
    </row>
    <row r="4674" spans="1:11" ht="15">
      <c r="A4674" t="s">
        <v>29</v>
      </c>
      <c r="B4674">
        <v>3</v>
      </c>
      <c r="C4674">
        <v>4</v>
      </c>
      <c r="D4674" t="s">
        <v>23</v>
      </c>
      <c r="E4674" t="s">
        <v>770</v>
      </c>
      <c r="F4674" s="1">
        <v>2.5552083333333336E-2</v>
      </c>
      <c r="G4674">
        <f>_xlfn.XLOOKUP($A4674,Product_pricing!$B:$B,Product_pricing!$C:$C)</f>
        <v>10</v>
      </c>
      <c r="H4674">
        <f t="shared" si="216"/>
        <v>28.799999999999997</v>
      </c>
      <c r="I4674" s="10">
        <f t="shared" si="217"/>
        <v>2.541421956999745E-2</v>
      </c>
      <c r="J4674" t="str">
        <f>_xlfn.XLOOKUP(A4674,Product_Details!$A:$A,Product_Details!$G:$G,"mens")</f>
        <v>Womens</v>
      </c>
      <c r="K4674">
        <f t="shared" si="218"/>
        <v>3767.5</v>
      </c>
    </row>
    <row r="4675" spans="1:11" ht="15">
      <c r="A4675" t="s">
        <v>30</v>
      </c>
      <c r="B4675">
        <v>2</v>
      </c>
      <c r="C4675">
        <v>4</v>
      </c>
      <c r="D4675" t="s">
        <v>23</v>
      </c>
      <c r="E4675" t="s">
        <v>770</v>
      </c>
      <c r="F4675" s="1">
        <v>2.5552083333333336E-2</v>
      </c>
      <c r="G4675">
        <f>_xlfn.XLOOKUP($A4675,Product_pricing!$B:$B,Product_pricing!$C:$C)</f>
        <v>19</v>
      </c>
      <c r="H4675">
        <f t="shared" ref="H4675:H4738" si="219">B4675*G4675*(1-C4675/100)</f>
        <v>36.479999999999997</v>
      </c>
      <c r="I4675" s="10">
        <f t="shared" ref="I4675:I4738" si="220">(H4675/SUM($H:$H))*1000</f>
        <v>3.219134478866343E-2</v>
      </c>
      <c r="J4675" t="str">
        <f>_xlfn.XLOOKUP(A4675,Product_Details!$A:$A,Product_Details!$G:$G,"mens")</f>
        <v>Womens</v>
      </c>
      <c r="K4675">
        <f t="shared" ref="K4675:K4738" si="221">COUNTIFS($J:$J, J4675) / COUNTIFS($J:$J, J4675, $E:$E, E4675)</f>
        <v>3767.5</v>
      </c>
    </row>
    <row r="4676" spans="1:11" ht="15">
      <c r="A4676" t="s">
        <v>25</v>
      </c>
      <c r="B4676">
        <v>4</v>
      </c>
      <c r="C4676">
        <v>4</v>
      </c>
      <c r="D4676" t="s">
        <v>23</v>
      </c>
      <c r="E4676" t="s">
        <v>770</v>
      </c>
      <c r="F4676" s="1">
        <v>2.5552083333333336E-2</v>
      </c>
      <c r="G4676">
        <f>_xlfn.XLOOKUP($A4676,Product_pricing!$B:$B,Product_pricing!$C:$C)</f>
        <v>40</v>
      </c>
      <c r="H4676">
        <f t="shared" si="219"/>
        <v>153.6</v>
      </c>
      <c r="I4676" s="10">
        <f t="shared" si="220"/>
        <v>0.13554250437331972</v>
      </c>
      <c r="J4676" t="str">
        <f>_xlfn.XLOOKUP(A4676,Product_Details!$A:$A,Product_Details!$G:$G,"mens")</f>
        <v>Mens</v>
      </c>
      <c r="K4676">
        <f t="shared" si="221"/>
        <v>1890</v>
      </c>
    </row>
    <row r="4677" spans="1:11" ht="15">
      <c r="A4677" t="s">
        <v>31</v>
      </c>
      <c r="B4677">
        <v>4</v>
      </c>
      <c r="C4677">
        <v>4</v>
      </c>
      <c r="D4677" t="s">
        <v>23</v>
      </c>
      <c r="E4677" t="s">
        <v>770</v>
      </c>
      <c r="F4677" s="1">
        <v>2.5552083333333336E-2</v>
      </c>
      <c r="G4677">
        <f>_xlfn.XLOOKUP($A4677,Product_pricing!$B:$B,Product_pricing!$C:$C)</f>
        <v>57</v>
      </c>
      <c r="H4677">
        <f t="shared" si="219"/>
        <v>218.88</v>
      </c>
      <c r="I4677" s="10">
        <f t="shared" si="220"/>
        <v>0.19314806873198062</v>
      </c>
      <c r="J4677" t="str">
        <f>_xlfn.XLOOKUP(A4677,Product_Details!$A:$A,Product_Details!$G:$G,"mens")</f>
        <v>Mens</v>
      </c>
      <c r="K4677">
        <f t="shared" si="221"/>
        <v>1890</v>
      </c>
    </row>
    <row r="4678" spans="1:11" ht="15">
      <c r="A4678" t="s">
        <v>32</v>
      </c>
      <c r="B4678">
        <v>4</v>
      </c>
      <c r="C4678">
        <v>4</v>
      </c>
      <c r="D4678" t="s">
        <v>23</v>
      </c>
      <c r="E4678" t="s">
        <v>770</v>
      </c>
      <c r="F4678" s="1">
        <v>2.5552083333333336E-2</v>
      </c>
      <c r="G4678">
        <f>_xlfn.XLOOKUP($A4678,Product_pricing!$B:$B,Product_pricing!$C:$C)</f>
        <v>36</v>
      </c>
      <c r="H4678">
        <f t="shared" si="219"/>
        <v>138.24</v>
      </c>
      <c r="I4678" s="10">
        <f t="shared" si="220"/>
        <v>0.12198825393598776</v>
      </c>
      <c r="J4678" t="str">
        <f>_xlfn.XLOOKUP(A4678,Product_Details!$A:$A,Product_Details!$G:$G,"mens")</f>
        <v>Mens</v>
      </c>
      <c r="K4678">
        <f t="shared" si="221"/>
        <v>1890</v>
      </c>
    </row>
    <row r="4679" spans="1:11" ht="15">
      <c r="A4679" t="s">
        <v>27</v>
      </c>
      <c r="B4679">
        <v>4</v>
      </c>
      <c r="C4679">
        <v>4</v>
      </c>
      <c r="D4679" t="s">
        <v>23</v>
      </c>
      <c r="E4679" t="s">
        <v>770</v>
      </c>
      <c r="F4679" s="1">
        <v>2.5552083333333336E-2</v>
      </c>
      <c r="G4679">
        <f>_xlfn.XLOOKUP($A4679,Product_pricing!$B:$B,Product_pricing!$C:$C)</f>
        <v>29</v>
      </c>
      <c r="H4679">
        <f t="shared" si="219"/>
        <v>111.36</v>
      </c>
      <c r="I4679" s="10">
        <f t="shared" si="220"/>
        <v>9.8268315670656817E-2</v>
      </c>
      <c r="J4679" t="str">
        <f>_xlfn.XLOOKUP(A4679,Product_Details!$A:$A,Product_Details!$G:$G,"mens")</f>
        <v>Mens</v>
      </c>
      <c r="K4679">
        <f t="shared" si="221"/>
        <v>1890</v>
      </c>
    </row>
    <row r="4680" spans="1:11" ht="15">
      <c r="A4680" t="s">
        <v>35</v>
      </c>
      <c r="B4680">
        <v>2</v>
      </c>
      <c r="C4680">
        <v>12</v>
      </c>
      <c r="D4680" t="s">
        <v>23</v>
      </c>
      <c r="E4680" t="s">
        <v>771</v>
      </c>
      <c r="F4680" s="1">
        <v>2.4613425925925927E-2</v>
      </c>
      <c r="G4680">
        <f>_xlfn.XLOOKUP($A4680,Product_pricing!$B:$B,Product_pricing!$C:$C)</f>
        <v>32</v>
      </c>
      <c r="H4680">
        <f t="shared" si="219"/>
        <v>56.32</v>
      </c>
      <c r="I4680" s="10">
        <f t="shared" si="220"/>
        <v>4.9698918270217232E-2</v>
      </c>
      <c r="J4680" t="str">
        <f>_xlfn.XLOOKUP(A4680,Product_Details!$A:$A,Product_Details!$G:$G,"mens")</f>
        <v>Womens</v>
      </c>
      <c r="K4680">
        <f t="shared" si="221"/>
        <v>2511.6666666666665</v>
      </c>
    </row>
    <row r="4681" spans="1:11" ht="15">
      <c r="A4681" t="s">
        <v>29</v>
      </c>
      <c r="B4681">
        <v>3</v>
      </c>
      <c r="C4681">
        <v>12</v>
      </c>
      <c r="D4681" t="s">
        <v>23</v>
      </c>
      <c r="E4681" t="s">
        <v>771</v>
      </c>
      <c r="F4681" s="1">
        <v>2.4613425925925927E-2</v>
      </c>
      <c r="G4681">
        <f>_xlfn.XLOOKUP($A4681,Product_pricing!$B:$B,Product_pricing!$C:$C)</f>
        <v>10</v>
      </c>
      <c r="H4681">
        <f t="shared" si="219"/>
        <v>26.4</v>
      </c>
      <c r="I4681" s="10">
        <f t="shared" si="220"/>
        <v>2.3296367939164328E-2</v>
      </c>
      <c r="J4681" t="str">
        <f>_xlfn.XLOOKUP(A4681,Product_Details!$A:$A,Product_Details!$G:$G,"mens")</f>
        <v>Womens</v>
      </c>
      <c r="K4681">
        <f t="shared" si="221"/>
        <v>2511.6666666666665</v>
      </c>
    </row>
    <row r="4682" spans="1:11" ht="15">
      <c r="A4682" t="s">
        <v>30</v>
      </c>
      <c r="B4682">
        <v>1</v>
      </c>
      <c r="C4682">
        <v>12</v>
      </c>
      <c r="D4682" t="s">
        <v>23</v>
      </c>
      <c r="E4682" t="s">
        <v>771</v>
      </c>
      <c r="F4682" s="1">
        <v>2.4613425925925927E-2</v>
      </c>
      <c r="G4682">
        <f>_xlfn.XLOOKUP($A4682,Product_pricing!$B:$B,Product_pricing!$C:$C)</f>
        <v>19</v>
      </c>
      <c r="H4682">
        <f t="shared" si="219"/>
        <v>16.72</v>
      </c>
      <c r="I4682" s="10">
        <f t="shared" si="220"/>
        <v>1.475436636147074E-2</v>
      </c>
      <c r="J4682" t="str">
        <f>_xlfn.XLOOKUP(A4682,Product_Details!$A:$A,Product_Details!$G:$G,"mens")</f>
        <v>Womens</v>
      </c>
      <c r="K4682">
        <f t="shared" si="221"/>
        <v>2511.6666666666665</v>
      </c>
    </row>
    <row r="4683" spans="1:11" ht="15">
      <c r="A4683" t="s">
        <v>25</v>
      </c>
      <c r="B4683">
        <v>4</v>
      </c>
      <c r="C4683">
        <v>12</v>
      </c>
      <c r="D4683" t="s">
        <v>23</v>
      </c>
      <c r="E4683" t="s">
        <v>771</v>
      </c>
      <c r="F4683" s="1">
        <v>2.4613425925925927E-2</v>
      </c>
      <c r="G4683">
        <f>_xlfn.XLOOKUP($A4683,Product_pricing!$B:$B,Product_pricing!$C:$C)</f>
        <v>40</v>
      </c>
      <c r="H4683">
        <f t="shared" si="219"/>
        <v>140.80000000000001</v>
      </c>
      <c r="I4683" s="10">
        <f t="shared" si="220"/>
        <v>0.1242472956755431</v>
      </c>
      <c r="J4683" t="str">
        <f>_xlfn.XLOOKUP(A4683,Product_Details!$A:$A,Product_Details!$G:$G,"mens")</f>
        <v>Mens</v>
      </c>
      <c r="K4683">
        <f t="shared" si="221"/>
        <v>1890</v>
      </c>
    </row>
    <row r="4684" spans="1:11" ht="15">
      <c r="A4684" t="s">
        <v>41</v>
      </c>
      <c r="B4684">
        <v>4</v>
      </c>
      <c r="C4684">
        <v>12</v>
      </c>
      <c r="D4684" t="s">
        <v>23</v>
      </c>
      <c r="E4684" t="s">
        <v>771</v>
      </c>
      <c r="F4684" s="1">
        <v>2.4613425925925927E-2</v>
      </c>
      <c r="G4684">
        <f>_xlfn.XLOOKUP($A4684,Product_pricing!$B:$B,Product_pricing!$C:$C)</f>
        <v>10</v>
      </c>
      <c r="H4684">
        <f t="shared" si="219"/>
        <v>35.200000000000003</v>
      </c>
      <c r="I4684" s="10">
        <f t="shared" si="220"/>
        <v>3.1061823918885775E-2</v>
      </c>
      <c r="J4684" t="str">
        <f>_xlfn.XLOOKUP(A4684,Product_Details!$A:$A,Product_Details!$G:$G,"mens")</f>
        <v>Mens</v>
      </c>
      <c r="K4684">
        <f t="shared" si="221"/>
        <v>1890</v>
      </c>
    </row>
    <row r="4685" spans="1:11" ht="15">
      <c r="A4685" t="s">
        <v>26</v>
      </c>
      <c r="B4685">
        <v>3</v>
      </c>
      <c r="C4685">
        <v>12</v>
      </c>
      <c r="D4685" t="s">
        <v>23</v>
      </c>
      <c r="E4685" t="s">
        <v>771</v>
      </c>
      <c r="F4685" s="1">
        <v>2.4613425925925927E-2</v>
      </c>
      <c r="G4685">
        <f>_xlfn.XLOOKUP($A4685,Product_pricing!$B:$B,Product_pricing!$C:$C)</f>
        <v>17</v>
      </c>
      <c r="H4685">
        <f t="shared" si="219"/>
        <v>44.88</v>
      </c>
      <c r="I4685" s="10">
        <f t="shared" si="220"/>
        <v>3.9603825496579363E-2</v>
      </c>
      <c r="J4685" t="str">
        <f>_xlfn.XLOOKUP(A4685,Product_Details!$A:$A,Product_Details!$G:$G,"mens")</f>
        <v>Mens</v>
      </c>
      <c r="K4685">
        <f t="shared" si="221"/>
        <v>1890</v>
      </c>
    </row>
    <row r="4686" spans="1:11" ht="15">
      <c r="A4686" t="s">
        <v>27</v>
      </c>
      <c r="B4686">
        <v>2</v>
      </c>
      <c r="C4686">
        <v>12</v>
      </c>
      <c r="D4686" t="s">
        <v>23</v>
      </c>
      <c r="E4686" t="s">
        <v>771</v>
      </c>
      <c r="F4686" s="1">
        <v>2.4613425925925927E-2</v>
      </c>
      <c r="G4686">
        <f>_xlfn.XLOOKUP($A4686,Product_pricing!$B:$B,Product_pricing!$C:$C)</f>
        <v>29</v>
      </c>
      <c r="H4686">
        <f t="shared" si="219"/>
        <v>51.04</v>
      </c>
      <c r="I4686" s="10">
        <f t="shared" si="220"/>
        <v>4.5039644682384368E-2</v>
      </c>
      <c r="J4686" t="str">
        <f>_xlfn.XLOOKUP(A4686,Product_Details!$A:$A,Product_Details!$G:$G,"mens")</f>
        <v>Mens</v>
      </c>
      <c r="K4686">
        <f t="shared" si="221"/>
        <v>1890</v>
      </c>
    </row>
    <row r="4687" spans="1:11" ht="15">
      <c r="A4687" t="s">
        <v>22</v>
      </c>
      <c r="B4687">
        <v>3</v>
      </c>
      <c r="C4687">
        <v>19</v>
      </c>
      <c r="D4687" t="s">
        <v>33</v>
      </c>
      <c r="E4687" t="s">
        <v>772</v>
      </c>
      <c r="F4687" s="1">
        <v>1.7560185185185182E-2</v>
      </c>
      <c r="G4687">
        <f>_xlfn.XLOOKUP($A4687,Product_pricing!$B:$B,Product_pricing!$C:$C)</f>
        <v>13</v>
      </c>
      <c r="H4687">
        <f t="shared" si="219"/>
        <v>31.590000000000003</v>
      </c>
      <c r="I4687" s="10">
        <f t="shared" si="220"/>
        <v>2.7876222090840955E-2</v>
      </c>
      <c r="J4687" t="str">
        <f>_xlfn.XLOOKUP(A4687,Product_Details!$A:$A,Product_Details!$G:$G,"mens")</f>
        <v>Womens</v>
      </c>
      <c r="K4687">
        <f t="shared" si="221"/>
        <v>1883.75</v>
      </c>
    </row>
    <row r="4688" spans="1:11" ht="15">
      <c r="A4688" t="s">
        <v>35</v>
      </c>
      <c r="B4688">
        <v>2</v>
      </c>
      <c r="C4688">
        <v>19</v>
      </c>
      <c r="D4688" t="s">
        <v>33</v>
      </c>
      <c r="E4688" t="s">
        <v>772</v>
      </c>
      <c r="F4688" s="1">
        <v>1.7560185185185182E-2</v>
      </c>
      <c r="G4688">
        <f>_xlfn.XLOOKUP($A4688,Product_pricing!$B:$B,Product_pricing!$C:$C)</f>
        <v>32</v>
      </c>
      <c r="H4688">
        <f t="shared" si="219"/>
        <v>51.84</v>
      </c>
      <c r="I4688" s="10">
        <f t="shared" si="220"/>
        <v>4.5745595225995417E-2</v>
      </c>
      <c r="J4688" t="str">
        <f>_xlfn.XLOOKUP(A4688,Product_Details!$A:$A,Product_Details!$G:$G,"mens")</f>
        <v>Womens</v>
      </c>
      <c r="K4688">
        <f t="shared" si="221"/>
        <v>1883.75</v>
      </c>
    </row>
    <row r="4689" spans="1:11" ht="15">
      <c r="A4689" t="s">
        <v>36</v>
      </c>
      <c r="B4689">
        <v>3</v>
      </c>
      <c r="C4689">
        <v>19</v>
      </c>
      <c r="D4689" t="s">
        <v>33</v>
      </c>
      <c r="E4689" t="s">
        <v>772</v>
      </c>
      <c r="F4689" s="1">
        <v>1.7560185185185182E-2</v>
      </c>
      <c r="G4689">
        <f>_xlfn.XLOOKUP($A4689,Product_pricing!$B:$B,Product_pricing!$C:$C)</f>
        <v>23</v>
      </c>
      <c r="H4689">
        <f t="shared" si="219"/>
        <v>55.89</v>
      </c>
      <c r="I4689" s="10">
        <f t="shared" si="220"/>
        <v>4.9319469853026307E-2</v>
      </c>
      <c r="J4689" t="str">
        <f>_xlfn.XLOOKUP(A4689,Product_Details!$A:$A,Product_Details!$G:$G,"mens")</f>
        <v>Womens</v>
      </c>
      <c r="K4689">
        <f t="shared" si="221"/>
        <v>1883.75</v>
      </c>
    </row>
    <row r="4690" spans="1:11" ht="15">
      <c r="A4690" t="s">
        <v>38</v>
      </c>
      <c r="B4690">
        <v>2</v>
      </c>
      <c r="C4690">
        <v>19</v>
      </c>
      <c r="D4690" t="s">
        <v>33</v>
      </c>
      <c r="E4690" t="s">
        <v>772</v>
      </c>
      <c r="F4690" s="1">
        <v>1.7560185185185182E-2</v>
      </c>
      <c r="G4690">
        <f>_xlfn.XLOOKUP($A4690,Product_pricing!$B:$B,Product_pricing!$C:$C)</f>
        <v>54</v>
      </c>
      <c r="H4690">
        <f t="shared" si="219"/>
        <v>87.48</v>
      </c>
      <c r="I4690" s="10">
        <f t="shared" si="220"/>
        <v>7.7195691943867259E-2</v>
      </c>
      <c r="J4690" t="str">
        <f>_xlfn.XLOOKUP(A4690,Product_Details!$A:$A,Product_Details!$G:$G,"mens")</f>
        <v>Womens</v>
      </c>
      <c r="K4690">
        <f t="shared" si="221"/>
        <v>1883.75</v>
      </c>
    </row>
    <row r="4691" spans="1:11" ht="15">
      <c r="A4691" t="s">
        <v>41</v>
      </c>
      <c r="B4691">
        <v>2</v>
      </c>
      <c r="C4691">
        <v>19</v>
      </c>
      <c r="D4691" t="s">
        <v>33</v>
      </c>
      <c r="E4691" t="s">
        <v>772</v>
      </c>
      <c r="F4691" s="1">
        <v>1.7560185185185182E-2</v>
      </c>
      <c r="G4691">
        <f>_xlfn.XLOOKUP($A4691,Product_pricing!$B:$B,Product_pricing!$C:$C)</f>
        <v>10</v>
      </c>
      <c r="H4691">
        <f t="shared" si="219"/>
        <v>16.200000000000003</v>
      </c>
      <c r="I4691" s="10">
        <f t="shared" si="220"/>
        <v>1.4295498508123568E-2</v>
      </c>
      <c r="J4691" t="str">
        <f>_xlfn.XLOOKUP(A4691,Product_Details!$A:$A,Product_Details!$G:$G,"mens")</f>
        <v>Mens</v>
      </c>
      <c r="K4691">
        <f t="shared" si="221"/>
        <v>3780</v>
      </c>
    </row>
    <row r="4692" spans="1:11" ht="15">
      <c r="A4692" t="s">
        <v>26</v>
      </c>
      <c r="B4692">
        <v>2</v>
      </c>
      <c r="C4692">
        <v>19</v>
      </c>
      <c r="D4692" t="s">
        <v>33</v>
      </c>
      <c r="E4692" t="s">
        <v>772</v>
      </c>
      <c r="F4692" s="1">
        <v>1.7560185185185182E-2</v>
      </c>
      <c r="G4692">
        <f>_xlfn.XLOOKUP($A4692,Product_pricing!$B:$B,Product_pricing!$C:$C)</f>
        <v>17</v>
      </c>
      <c r="H4692">
        <f t="shared" si="219"/>
        <v>27.540000000000003</v>
      </c>
      <c r="I4692" s="10">
        <f t="shared" si="220"/>
        <v>2.4302347463810062E-2</v>
      </c>
      <c r="J4692" t="str">
        <f>_xlfn.XLOOKUP(A4692,Product_Details!$A:$A,Product_Details!$G:$G,"mens")</f>
        <v>Mens</v>
      </c>
      <c r="K4692">
        <f t="shared" si="221"/>
        <v>3780</v>
      </c>
    </row>
    <row r="4693" spans="1:11" ht="15">
      <c r="A4693" t="s">
        <v>35</v>
      </c>
      <c r="B4693">
        <v>5</v>
      </c>
      <c r="C4693">
        <v>5</v>
      </c>
      <c r="D4693" t="s">
        <v>23</v>
      </c>
      <c r="E4693" t="s">
        <v>773</v>
      </c>
      <c r="F4693" s="1">
        <v>3.835300925925926E-2</v>
      </c>
      <c r="G4693">
        <f>_xlfn.XLOOKUP($A4693,Product_pricing!$B:$B,Product_pricing!$C:$C)</f>
        <v>32</v>
      </c>
      <c r="H4693">
        <f t="shared" si="219"/>
        <v>152</v>
      </c>
      <c r="I4693" s="10">
        <f t="shared" si="220"/>
        <v>0.13413060328609766</v>
      </c>
      <c r="J4693" t="str">
        <f>_xlfn.XLOOKUP(A4693,Product_Details!$A:$A,Product_Details!$G:$G,"mens")</f>
        <v>Womens</v>
      </c>
      <c r="K4693">
        <f t="shared" si="221"/>
        <v>2511.6666666666665</v>
      </c>
    </row>
    <row r="4694" spans="1:11" ht="15">
      <c r="A4694" t="s">
        <v>30</v>
      </c>
      <c r="B4694">
        <v>1</v>
      </c>
      <c r="C4694">
        <v>5</v>
      </c>
      <c r="D4694" t="s">
        <v>23</v>
      </c>
      <c r="E4694" t="s">
        <v>773</v>
      </c>
      <c r="F4694" s="1">
        <v>3.835300925925926E-2</v>
      </c>
      <c r="G4694">
        <f>_xlfn.XLOOKUP($A4694,Product_pricing!$B:$B,Product_pricing!$C:$C)</f>
        <v>19</v>
      </c>
      <c r="H4694">
        <f t="shared" si="219"/>
        <v>18.05</v>
      </c>
      <c r="I4694" s="10">
        <f t="shared" si="220"/>
        <v>1.5928009140224096E-2</v>
      </c>
      <c r="J4694" t="str">
        <f>_xlfn.XLOOKUP(A4694,Product_Details!$A:$A,Product_Details!$G:$G,"mens")</f>
        <v>Womens</v>
      </c>
      <c r="K4694">
        <f t="shared" si="221"/>
        <v>2511.6666666666665</v>
      </c>
    </row>
    <row r="4695" spans="1:11" ht="15">
      <c r="A4695" t="s">
        <v>38</v>
      </c>
      <c r="B4695">
        <v>2</v>
      </c>
      <c r="C4695">
        <v>5</v>
      </c>
      <c r="D4695" t="s">
        <v>23</v>
      </c>
      <c r="E4695" t="s">
        <v>773</v>
      </c>
      <c r="F4695" s="1">
        <v>3.835300925925926E-2</v>
      </c>
      <c r="G4695">
        <f>_xlfn.XLOOKUP($A4695,Product_pricing!$B:$B,Product_pricing!$C:$C)</f>
        <v>54</v>
      </c>
      <c r="H4695">
        <f t="shared" si="219"/>
        <v>102.6</v>
      </c>
      <c r="I4695" s="10">
        <f t="shared" si="220"/>
        <v>9.0538157218115908E-2</v>
      </c>
      <c r="J4695" t="str">
        <f>_xlfn.XLOOKUP(A4695,Product_Details!$A:$A,Product_Details!$G:$G,"mens")</f>
        <v>Womens</v>
      </c>
      <c r="K4695">
        <f t="shared" si="221"/>
        <v>2511.6666666666665</v>
      </c>
    </row>
    <row r="4696" spans="1:11" ht="15">
      <c r="A4696" t="s">
        <v>25</v>
      </c>
      <c r="B4696">
        <v>3</v>
      </c>
      <c r="C4696">
        <v>5</v>
      </c>
      <c r="D4696" t="s">
        <v>23</v>
      </c>
      <c r="E4696" t="s">
        <v>773</v>
      </c>
      <c r="F4696" s="1">
        <v>3.835300925925926E-2</v>
      </c>
      <c r="G4696">
        <f>_xlfn.XLOOKUP($A4696,Product_pricing!$B:$B,Product_pricing!$C:$C)</f>
        <v>40</v>
      </c>
      <c r="H4696">
        <f t="shared" si="219"/>
        <v>114</v>
      </c>
      <c r="I4696" s="10">
        <f t="shared" si="220"/>
        <v>0.10059795246457323</v>
      </c>
      <c r="J4696" t="str">
        <f>_xlfn.XLOOKUP(A4696,Product_Details!$A:$A,Product_Details!$G:$G,"mens")</f>
        <v>Mens</v>
      </c>
      <c r="K4696">
        <f t="shared" si="221"/>
        <v>1512</v>
      </c>
    </row>
    <row r="4697" spans="1:11" ht="15">
      <c r="A4697" t="s">
        <v>41</v>
      </c>
      <c r="B4697">
        <v>4</v>
      </c>
      <c r="C4697">
        <v>5</v>
      </c>
      <c r="D4697" t="s">
        <v>23</v>
      </c>
      <c r="E4697" t="s">
        <v>773</v>
      </c>
      <c r="F4697" s="1">
        <v>3.835300925925926E-2</v>
      </c>
      <c r="G4697">
        <f>_xlfn.XLOOKUP($A4697,Product_pricing!$B:$B,Product_pricing!$C:$C)</f>
        <v>10</v>
      </c>
      <c r="H4697">
        <f t="shared" si="219"/>
        <v>38</v>
      </c>
      <c r="I4697" s="10">
        <f t="shared" si="220"/>
        <v>3.3532650821524415E-2</v>
      </c>
      <c r="J4697" t="str">
        <f>_xlfn.XLOOKUP(A4697,Product_Details!$A:$A,Product_Details!$G:$G,"mens")</f>
        <v>Mens</v>
      </c>
      <c r="K4697">
        <f t="shared" si="221"/>
        <v>1512</v>
      </c>
    </row>
    <row r="4698" spans="1:11" ht="15">
      <c r="A4698" t="s">
        <v>31</v>
      </c>
      <c r="B4698">
        <v>1</v>
      </c>
      <c r="C4698">
        <v>5</v>
      </c>
      <c r="D4698" t="s">
        <v>23</v>
      </c>
      <c r="E4698" t="s">
        <v>773</v>
      </c>
      <c r="F4698" s="1">
        <v>3.835300925925926E-2</v>
      </c>
      <c r="G4698">
        <f>_xlfn.XLOOKUP($A4698,Product_pricing!$B:$B,Product_pricing!$C:$C)</f>
        <v>57</v>
      </c>
      <c r="H4698">
        <f t="shared" si="219"/>
        <v>54.15</v>
      </c>
      <c r="I4698" s="10">
        <f t="shared" si="220"/>
        <v>4.7784027420672288E-2</v>
      </c>
      <c r="J4698" t="str">
        <f>_xlfn.XLOOKUP(A4698,Product_Details!$A:$A,Product_Details!$G:$G,"mens")</f>
        <v>Mens</v>
      </c>
      <c r="K4698">
        <f t="shared" si="221"/>
        <v>1512</v>
      </c>
    </row>
    <row r="4699" spans="1:11" ht="15">
      <c r="A4699" t="s">
        <v>32</v>
      </c>
      <c r="B4699">
        <v>1</v>
      </c>
      <c r="C4699">
        <v>5</v>
      </c>
      <c r="D4699" t="s">
        <v>23</v>
      </c>
      <c r="E4699" t="s">
        <v>773</v>
      </c>
      <c r="F4699" s="1">
        <v>3.835300925925926E-2</v>
      </c>
      <c r="G4699">
        <f>_xlfn.XLOOKUP($A4699,Product_pricing!$B:$B,Product_pricing!$C:$C)</f>
        <v>36</v>
      </c>
      <c r="H4699">
        <f t="shared" si="219"/>
        <v>34.199999999999996</v>
      </c>
      <c r="I4699" s="10">
        <f t="shared" si="220"/>
        <v>3.0179385739371969E-2</v>
      </c>
      <c r="J4699" t="str">
        <f>_xlfn.XLOOKUP(A4699,Product_Details!$A:$A,Product_Details!$G:$G,"mens")</f>
        <v>Mens</v>
      </c>
      <c r="K4699">
        <f t="shared" si="221"/>
        <v>1512</v>
      </c>
    </row>
    <row r="4700" spans="1:11" ht="15">
      <c r="A4700" t="s">
        <v>27</v>
      </c>
      <c r="B4700">
        <v>5</v>
      </c>
      <c r="C4700">
        <v>5</v>
      </c>
      <c r="D4700" t="s">
        <v>23</v>
      </c>
      <c r="E4700" t="s">
        <v>773</v>
      </c>
      <c r="F4700" s="1">
        <v>3.835300925925926E-2</v>
      </c>
      <c r="G4700">
        <f>_xlfn.XLOOKUP($A4700,Product_pricing!$B:$B,Product_pricing!$C:$C)</f>
        <v>29</v>
      </c>
      <c r="H4700">
        <f t="shared" si="219"/>
        <v>137.75</v>
      </c>
      <c r="I4700" s="10">
        <f t="shared" si="220"/>
        <v>0.12155585922802599</v>
      </c>
      <c r="J4700" t="str">
        <f>_xlfn.XLOOKUP(A4700,Product_Details!$A:$A,Product_Details!$G:$G,"mens")</f>
        <v>Mens</v>
      </c>
      <c r="K4700">
        <f t="shared" si="221"/>
        <v>1512</v>
      </c>
    </row>
    <row r="4701" spans="1:11" ht="15">
      <c r="A4701" t="s">
        <v>35</v>
      </c>
      <c r="B4701">
        <v>3</v>
      </c>
      <c r="C4701">
        <v>24</v>
      </c>
      <c r="D4701" t="s">
        <v>23</v>
      </c>
      <c r="E4701" t="s">
        <v>774</v>
      </c>
      <c r="F4701" s="1">
        <v>6.6585648148148151E-3</v>
      </c>
      <c r="G4701">
        <f>_xlfn.XLOOKUP($A4701,Product_pricing!$B:$B,Product_pricing!$C:$C)</f>
        <v>32</v>
      </c>
      <c r="H4701">
        <f t="shared" si="219"/>
        <v>72.960000000000008</v>
      </c>
      <c r="I4701" s="10">
        <f t="shared" si="220"/>
        <v>6.4382689577326874E-2</v>
      </c>
      <c r="J4701" t="str">
        <f>_xlfn.XLOOKUP(A4701,Product_Details!$A:$A,Product_Details!$G:$G,"mens")</f>
        <v>Womens</v>
      </c>
      <c r="K4701">
        <f t="shared" si="221"/>
        <v>2511.6666666666665</v>
      </c>
    </row>
    <row r="4702" spans="1:11" ht="15">
      <c r="A4702" t="s">
        <v>29</v>
      </c>
      <c r="B4702">
        <v>5</v>
      </c>
      <c r="C4702">
        <v>24</v>
      </c>
      <c r="D4702" t="s">
        <v>23</v>
      </c>
      <c r="E4702" t="s">
        <v>774</v>
      </c>
      <c r="F4702" s="1">
        <v>6.6585648148148151E-3</v>
      </c>
      <c r="G4702">
        <f>_xlfn.XLOOKUP($A4702,Product_pricing!$B:$B,Product_pricing!$C:$C)</f>
        <v>10</v>
      </c>
      <c r="H4702">
        <f t="shared" si="219"/>
        <v>38</v>
      </c>
      <c r="I4702" s="10">
        <f t="shared" si="220"/>
        <v>3.3532650821524415E-2</v>
      </c>
      <c r="J4702" t="str">
        <f>_xlfn.XLOOKUP(A4702,Product_Details!$A:$A,Product_Details!$G:$G,"mens")</f>
        <v>Womens</v>
      </c>
      <c r="K4702">
        <f t="shared" si="221"/>
        <v>2511.6666666666665</v>
      </c>
    </row>
    <row r="4703" spans="1:11" ht="15">
      <c r="A4703" t="s">
        <v>36</v>
      </c>
      <c r="B4703">
        <v>3</v>
      </c>
      <c r="C4703">
        <v>24</v>
      </c>
      <c r="D4703" t="s">
        <v>23</v>
      </c>
      <c r="E4703" t="s">
        <v>774</v>
      </c>
      <c r="F4703" s="1">
        <v>6.6585648148148151E-3</v>
      </c>
      <c r="G4703">
        <f>_xlfn.XLOOKUP($A4703,Product_pricing!$B:$B,Product_pricing!$C:$C)</f>
        <v>23</v>
      </c>
      <c r="H4703">
        <f t="shared" si="219"/>
        <v>52.44</v>
      </c>
      <c r="I4703" s="10">
        <f t="shared" si="220"/>
        <v>4.6275058133703688E-2</v>
      </c>
      <c r="J4703" t="str">
        <f>_xlfn.XLOOKUP(A4703,Product_Details!$A:$A,Product_Details!$G:$G,"mens")</f>
        <v>Womens</v>
      </c>
      <c r="K4703">
        <f t="shared" si="221"/>
        <v>2511.6666666666665</v>
      </c>
    </row>
    <row r="4704" spans="1:11" ht="15">
      <c r="A4704" t="s">
        <v>41</v>
      </c>
      <c r="B4704">
        <v>1</v>
      </c>
      <c r="C4704">
        <v>24</v>
      </c>
      <c r="D4704" t="s">
        <v>23</v>
      </c>
      <c r="E4704" t="s">
        <v>774</v>
      </c>
      <c r="F4704" s="1">
        <v>6.6585648148148151E-3</v>
      </c>
      <c r="G4704">
        <f>_xlfn.XLOOKUP($A4704,Product_pricing!$B:$B,Product_pricing!$C:$C)</f>
        <v>10</v>
      </c>
      <c r="H4704">
        <f t="shared" si="219"/>
        <v>7.6</v>
      </c>
      <c r="I4704" s="10">
        <f t="shared" si="220"/>
        <v>6.7065301643048827E-3</v>
      </c>
      <c r="J4704" t="str">
        <f>_xlfn.XLOOKUP(A4704,Product_Details!$A:$A,Product_Details!$G:$G,"mens")</f>
        <v>Mens</v>
      </c>
      <c r="K4704">
        <f t="shared" si="221"/>
        <v>2520</v>
      </c>
    </row>
    <row r="4705" spans="1:11" ht="15">
      <c r="A4705" t="s">
        <v>32</v>
      </c>
      <c r="B4705">
        <v>1</v>
      </c>
      <c r="C4705">
        <v>24</v>
      </c>
      <c r="D4705" t="s">
        <v>23</v>
      </c>
      <c r="E4705" t="s">
        <v>774</v>
      </c>
      <c r="F4705" s="1">
        <v>6.6585648148148151E-3</v>
      </c>
      <c r="G4705">
        <f>_xlfn.XLOOKUP($A4705,Product_pricing!$B:$B,Product_pricing!$C:$C)</f>
        <v>36</v>
      </c>
      <c r="H4705">
        <f t="shared" si="219"/>
        <v>27.36</v>
      </c>
      <c r="I4705" s="10">
        <f t="shared" si="220"/>
        <v>2.4143508591497578E-2</v>
      </c>
      <c r="J4705" t="str">
        <f>_xlfn.XLOOKUP(A4705,Product_Details!$A:$A,Product_Details!$G:$G,"mens")</f>
        <v>Mens</v>
      </c>
      <c r="K4705">
        <f t="shared" si="221"/>
        <v>2520</v>
      </c>
    </row>
    <row r="4706" spans="1:11" ht="15">
      <c r="A4706" t="s">
        <v>26</v>
      </c>
      <c r="B4706">
        <v>2</v>
      </c>
      <c r="C4706">
        <v>24</v>
      </c>
      <c r="D4706" t="s">
        <v>23</v>
      </c>
      <c r="E4706" t="s">
        <v>774</v>
      </c>
      <c r="F4706" s="1">
        <v>6.6585648148148151E-3</v>
      </c>
      <c r="G4706">
        <f>_xlfn.XLOOKUP($A4706,Product_pricing!$B:$B,Product_pricing!$C:$C)</f>
        <v>17</v>
      </c>
      <c r="H4706">
        <f t="shared" si="219"/>
        <v>25.84</v>
      </c>
      <c r="I4706" s="10">
        <f t="shared" si="220"/>
        <v>2.2802202558636603E-2</v>
      </c>
      <c r="J4706" t="str">
        <f>_xlfn.XLOOKUP(A4706,Product_Details!$A:$A,Product_Details!$G:$G,"mens")</f>
        <v>Mens</v>
      </c>
      <c r="K4706">
        <f t="shared" si="221"/>
        <v>2520</v>
      </c>
    </row>
    <row r="4707" spans="1:11" ht="15">
      <c r="A4707" t="s">
        <v>22</v>
      </c>
      <c r="B4707">
        <v>4</v>
      </c>
      <c r="C4707">
        <v>21</v>
      </c>
      <c r="D4707" t="s">
        <v>23</v>
      </c>
      <c r="E4707" t="s">
        <v>775</v>
      </c>
      <c r="F4707" s="1">
        <v>3.9750000000000001E-2</v>
      </c>
      <c r="G4707">
        <f>_xlfn.XLOOKUP($A4707,Product_pricing!$B:$B,Product_pricing!$C:$C)</f>
        <v>13</v>
      </c>
      <c r="H4707">
        <f t="shared" si="219"/>
        <v>41.08</v>
      </c>
      <c r="I4707" s="10">
        <f t="shared" si="220"/>
        <v>3.6250560414426918E-2</v>
      </c>
      <c r="J4707" t="str">
        <f>_xlfn.XLOOKUP(A4707,Product_Details!$A:$A,Product_Details!$G:$G,"mens")</f>
        <v>Womens</v>
      </c>
      <c r="K4707">
        <f t="shared" si="221"/>
        <v>2511.6666666666665</v>
      </c>
    </row>
    <row r="4708" spans="1:11" ht="15">
      <c r="A4708" t="s">
        <v>36</v>
      </c>
      <c r="B4708">
        <v>5</v>
      </c>
      <c r="C4708">
        <v>21</v>
      </c>
      <c r="D4708" t="s">
        <v>23</v>
      </c>
      <c r="E4708" t="s">
        <v>775</v>
      </c>
      <c r="F4708" s="1">
        <v>3.9750000000000001E-2</v>
      </c>
      <c r="G4708">
        <f>_xlfn.XLOOKUP($A4708,Product_pricing!$B:$B,Product_pricing!$C:$C)</f>
        <v>23</v>
      </c>
      <c r="H4708">
        <f t="shared" si="219"/>
        <v>90.850000000000009</v>
      </c>
      <c r="I4708" s="10">
        <f t="shared" si="220"/>
        <v>8.0169508608828766E-2</v>
      </c>
      <c r="J4708" t="str">
        <f>_xlfn.XLOOKUP(A4708,Product_Details!$A:$A,Product_Details!$G:$G,"mens")</f>
        <v>Womens</v>
      </c>
      <c r="K4708">
        <f t="shared" si="221"/>
        <v>2511.6666666666665</v>
      </c>
    </row>
    <row r="4709" spans="1:11" ht="15">
      <c r="A4709" t="s">
        <v>38</v>
      </c>
      <c r="B4709">
        <v>2</v>
      </c>
      <c r="C4709">
        <v>21</v>
      </c>
      <c r="D4709" t="s">
        <v>23</v>
      </c>
      <c r="E4709" t="s">
        <v>775</v>
      </c>
      <c r="F4709" s="1">
        <v>3.9750000000000001E-2</v>
      </c>
      <c r="G4709">
        <f>_xlfn.XLOOKUP($A4709,Product_pricing!$B:$B,Product_pricing!$C:$C)</f>
        <v>54</v>
      </c>
      <c r="H4709">
        <f t="shared" si="219"/>
        <v>85.320000000000007</v>
      </c>
      <c r="I4709" s="10">
        <f t="shared" si="220"/>
        <v>7.528962547611745E-2</v>
      </c>
      <c r="J4709" t="str">
        <f>_xlfn.XLOOKUP(A4709,Product_Details!$A:$A,Product_Details!$G:$G,"mens")</f>
        <v>Womens</v>
      </c>
      <c r="K4709">
        <f t="shared" si="221"/>
        <v>2511.6666666666665</v>
      </c>
    </row>
    <row r="4710" spans="1:11" ht="15">
      <c r="A4710" t="s">
        <v>25</v>
      </c>
      <c r="B4710">
        <v>4</v>
      </c>
      <c r="C4710">
        <v>21</v>
      </c>
      <c r="D4710" t="s">
        <v>23</v>
      </c>
      <c r="E4710" t="s">
        <v>775</v>
      </c>
      <c r="F4710" s="1">
        <v>3.9750000000000001E-2</v>
      </c>
      <c r="G4710">
        <f>_xlfn.XLOOKUP($A4710,Product_pricing!$B:$B,Product_pricing!$C:$C)</f>
        <v>40</v>
      </c>
      <c r="H4710">
        <f t="shared" si="219"/>
        <v>126.4</v>
      </c>
      <c r="I4710" s="10">
        <f t="shared" si="220"/>
        <v>0.11154018589054436</v>
      </c>
      <c r="J4710" t="str">
        <f>_xlfn.XLOOKUP(A4710,Product_Details!$A:$A,Product_Details!$G:$G,"mens")</f>
        <v>Mens</v>
      </c>
      <c r="K4710">
        <f t="shared" si="221"/>
        <v>2520</v>
      </c>
    </row>
    <row r="4711" spans="1:11" ht="15">
      <c r="A4711" t="s">
        <v>26</v>
      </c>
      <c r="B4711">
        <v>4</v>
      </c>
      <c r="C4711">
        <v>21</v>
      </c>
      <c r="D4711" t="s">
        <v>23</v>
      </c>
      <c r="E4711" t="s">
        <v>775</v>
      </c>
      <c r="F4711" s="1">
        <v>3.9750000000000001E-2</v>
      </c>
      <c r="G4711">
        <f>_xlfn.XLOOKUP($A4711,Product_pricing!$B:$B,Product_pricing!$C:$C)</f>
        <v>17</v>
      </c>
      <c r="H4711">
        <f t="shared" si="219"/>
        <v>53.72</v>
      </c>
      <c r="I4711" s="10">
        <f t="shared" si="220"/>
        <v>4.7404579003481349E-2</v>
      </c>
      <c r="J4711" t="str">
        <f>_xlfn.XLOOKUP(A4711,Product_Details!$A:$A,Product_Details!$G:$G,"mens")</f>
        <v>Mens</v>
      </c>
      <c r="K4711">
        <f t="shared" si="221"/>
        <v>2520</v>
      </c>
    </row>
    <row r="4712" spans="1:11" ht="15">
      <c r="A4712" t="s">
        <v>27</v>
      </c>
      <c r="B4712">
        <v>5</v>
      </c>
      <c r="C4712">
        <v>21</v>
      </c>
      <c r="D4712" t="s">
        <v>23</v>
      </c>
      <c r="E4712" t="s">
        <v>775</v>
      </c>
      <c r="F4712" s="1">
        <v>3.9750000000000001E-2</v>
      </c>
      <c r="G4712">
        <f>_xlfn.XLOOKUP($A4712,Product_pricing!$B:$B,Product_pricing!$C:$C)</f>
        <v>29</v>
      </c>
      <c r="H4712">
        <f t="shared" si="219"/>
        <v>114.55000000000001</v>
      </c>
      <c r="I4712" s="10">
        <f t="shared" si="220"/>
        <v>0.10108329346330584</v>
      </c>
      <c r="J4712" t="str">
        <f>_xlfn.XLOOKUP(A4712,Product_Details!$A:$A,Product_Details!$G:$G,"mens")</f>
        <v>Mens</v>
      </c>
      <c r="K4712">
        <f t="shared" si="221"/>
        <v>2520</v>
      </c>
    </row>
    <row r="4713" spans="1:11" ht="15">
      <c r="A4713" t="s">
        <v>29</v>
      </c>
      <c r="B4713">
        <v>4</v>
      </c>
      <c r="C4713">
        <v>15</v>
      </c>
      <c r="D4713" t="s">
        <v>23</v>
      </c>
      <c r="E4713" t="s">
        <v>776</v>
      </c>
      <c r="F4713" s="1">
        <v>3.062847222222222E-2</v>
      </c>
      <c r="G4713">
        <f>_xlfn.XLOOKUP($A4713,Product_pricing!$B:$B,Product_pricing!$C:$C)</f>
        <v>10</v>
      </c>
      <c r="H4713">
        <f t="shared" si="219"/>
        <v>34</v>
      </c>
      <c r="I4713" s="10">
        <f t="shared" si="220"/>
        <v>3.0002898103469212E-2</v>
      </c>
      <c r="J4713" t="str">
        <f>_xlfn.XLOOKUP(A4713,Product_Details!$A:$A,Product_Details!$G:$G,"mens")</f>
        <v>Womens</v>
      </c>
      <c r="K4713">
        <f t="shared" si="221"/>
        <v>3767.5</v>
      </c>
    </row>
    <row r="4714" spans="1:11" ht="15">
      <c r="A4714" t="s">
        <v>38</v>
      </c>
      <c r="B4714">
        <v>1</v>
      </c>
      <c r="C4714">
        <v>15</v>
      </c>
      <c r="D4714" t="s">
        <v>23</v>
      </c>
      <c r="E4714" t="s">
        <v>776</v>
      </c>
      <c r="F4714" s="1">
        <v>3.062847222222222E-2</v>
      </c>
      <c r="G4714">
        <f>_xlfn.XLOOKUP($A4714,Product_pricing!$B:$B,Product_pricing!$C:$C)</f>
        <v>54</v>
      </c>
      <c r="H4714">
        <f t="shared" si="219"/>
        <v>45.9</v>
      </c>
      <c r="I4714" s="10">
        <f t="shared" si="220"/>
        <v>4.0503912439683439E-2</v>
      </c>
      <c r="J4714" t="str">
        <f>_xlfn.XLOOKUP(A4714,Product_Details!$A:$A,Product_Details!$G:$G,"mens")</f>
        <v>Womens</v>
      </c>
      <c r="K4714">
        <f t="shared" si="221"/>
        <v>3767.5</v>
      </c>
    </row>
    <row r="4715" spans="1:11" ht="15">
      <c r="A4715" t="s">
        <v>31</v>
      </c>
      <c r="B4715">
        <v>4</v>
      </c>
      <c r="C4715">
        <v>15</v>
      </c>
      <c r="D4715" t="s">
        <v>23</v>
      </c>
      <c r="E4715" t="s">
        <v>776</v>
      </c>
      <c r="F4715" s="1">
        <v>3.062847222222222E-2</v>
      </c>
      <c r="G4715">
        <f>_xlfn.XLOOKUP($A4715,Product_pricing!$B:$B,Product_pricing!$C:$C)</f>
        <v>57</v>
      </c>
      <c r="H4715">
        <f t="shared" si="219"/>
        <v>193.79999999999998</v>
      </c>
      <c r="I4715" s="10">
        <f t="shared" si="220"/>
        <v>0.17101651918977451</v>
      </c>
      <c r="J4715" t="str">
        <f>_xlfn.XLOOKUP(A4715,Product_Details!$A:$A,Product_Details!$G:$G,"mens")</f>
        <v>Mens</v>
      </c>
      <c r="K4715">
        <f t="shared" si="221"/>
        <v>1890</v>
      </c>
    </row>
    <row r="4716" spans="1:11" ht="15">
      <c r="A4716" t="s">
        <v>32</v>
      </c>
      <c r="B4716">
        <v>2</v>
      </c>
      <c r="C4716">
        <v>15</v>
      </c>
      <c r="D4716" t="s">
        <v>23</v>
      </c>
      <c r="E4716" t="s">
        <v>776</v>
      </c>
      <c r="F4716" s="1">
        <v>3.062847222222222E-2</v>
      </c>
      <c r="G4716">
        <f>_xlfn.XLOOKUP($A4716,Product_pricing!$B:$B,Product_pricing!$C:$C)</f>
        <v>36</v>
      </c>
      <c r="H4716">
        <f t="shared" si="219"/>
        <v>61.199999999999996</v>
      </c>
      <c r="I4716" s="10">
        <f t="shared" si="220"/>
        <v>5.4005216586244582E-2</v>
      </c>
      <c r="J4716" t="str">
        <f>_xlfn.XLOOKUP(A4716,Product_Details!$A:$A,Product_Details!$G:$G,"mens")</f>
        <v>Mens</v>
      </c>
      <c r="K4716">
        <f t="shared" si="221"/>
        <v>1890</v>
      </c>
    </row>
    <row r="4717" spans="1:11" ht="15">
      <c r="A4717" t="s">
        <v>26</v>
      </c>
      <c r="B4717">
        <v>1</v>
      </c>
      <c r="C4717">
        <v>15</v>
      </c>
      <c r="D4717" t="s">
        <v>23</v>
      </c>
      <c r="E4717" t="s">
        <v>776</v>
      </c>
      <c r="F4717" s="1">
        <v>3.062847222222222E-2</v>
      </c>
      <c r="G4717">
        <f>_xlfn.XLOOKUP($A4717,Product_pricing!$B:$B,Product_pricing!$C:$C)</f>
        <v>17</v>
      </c>
      <c r="H4717">
        <f t="shared" si="219"/>
        <v>14.45</v>
      </c>
      <c r="I4717" s="10">
        <f t="shared" si="220"/>
        <v>1.2751231693974414E-2</v>
      </c>
      <c r="J4717" t="str">
        <f>_xlfn.XLOOKUP(A4717,Product_Details!$A:$A,Product_Details!$G:$G,"mens")</f>
        <v>Mens</v>
      </c>
      <c r="K4717">
        <f t="shared" si="221"/>
        <v>1890</v>
      </c>
    </row>
    <row r="4718" spans="1:11" ht="15">
      <c r="A4718" t="s">
        <v>27</v>
      </c>
      <c r="B4718">
        <v>5</v>
      </c>
      <c r="C4718">
        <v>15</v>
      </c>
      <c r="D4718" t="s">
        <v>23</v>
      </c>
      <c r="E4718" t="s">
        <v>776</v>
      </c>
      <c r="F4718" s="1">
        <v>3.062847222222222E-2</v>
      </c>
      <c r="G4718">
        <f>_xlfn.XLOOKUP($A4718,Product_pricing!$B:$B,Product_pricing!$C:$C)</f>
        <v>29</v>
      </c>
      <c r="H4718">
        <f t="shared" si="219"/>
        <v>123.25</v>
      </c>
      <c r="I4718" s="10">
        <f t="shared" si="220"/>
        <v>0.10876050562507589</v>
      </c>
      <c r="J4718" t="str">
        <f>_xlfn.XLOOKUP(A4718,Product_Details!$A:$A,Product_Details!$G:$G,"mens")</f>
        <v>Mens</v>
      </c>
      <c r="K4718">
        <f t="shared" si="221"/>
        <v>1890</v>
      </c>
    </row>
    <row r="4719" spans="1:11" ht="15">
      <c r="A4719" t="s">
        <v>35</v>
      </c>
      <c r="B4719">
        <v>3</v>
      </c>
      <c r="C4719">
        <v>19</v>
      </c>
      <c r="D4719" t="s">
        <v>33</v>
      </c>
      <c r="E4719" t="s">
        <v>777</v>
      </c>
      <c r="F4719" s="1">
        <v>7.2997685185185188E-3</v>
      </c>
      <c r="G4719">
        <f>_xlfn.XLOOKUP($A4719,Product_pricing!$B:$B,Product_pricing!$C:$C)</f>
        <v>32</v>
      </c>
      <c r="H4719">
        <f t="shared" si="219"/>
        <v>77.760000000000005</v>
      </c>
      <c r="I4719" s="10">
        <f t="shared" si="220"/>
        <v>6.8618392838993125E-2</v>
      </c>
      <c r="J4719" t="str">
        <f>_xlfn.XLOOKUP(A4719,Product_Details!$A:$A,Product_Details!$G:$G,"mens")</f>
        <v>Womens</v>
      </c>
      <c r="K4719">
        <f t="shared" si="221"/>
        <v>2511.6666666666665</v>
      </c>
    </row>
    <row r="4720" spans="1:11" ht="15">
      <c r="A4720" t="s">
        <v>36</v>
      </c>
      <c r="B4720">
        <v>3</v>
      </c>
      <c r="C4720">
        <v>19</v>
      </c>
      <c r="D4720" t="s">
        <v>33</v>
      </c>
      <c r="E4720" t="s">
        <v>777</v>
      </c>
      <c r="F4720" s="1">
        <v>7.2997685185185188E-3</v>
      </c>
      <c r="G4720">
        <f>_xlfn.XLOOKUP($A4720,Product_pricing!$B:$B,Product_pricing!$C:$C)</f>
        <v>23</v>
      </c>
      <c r="H4720">
        <f t="shared" si="219"/>
        <v>55.89</v>
      </c>
      <c r="I4720" s="10">
        <f t="shared" si="220"/>
        <v>4.9319469853026307E-2</v>
      </c>
      <c r="J4720" t="str">
        <f>_xlfn.XLOOKUP(A4720,Product_Details!$A:$A,Product_Details!$G:$G,"mens")</f>
        <v>Womens</v>
      </c>
      <c r="K4720">
        <f t="shared" si="221"/>
        <v>2511.6666666666665</v>
      </c>
    </row>
    <row r="4721" spans="1:11" ht="15">
      <c r="A4721" t="s">
        <v>38</v>
      </c>
      <c r="B4721">
        <v>3</v>
      </c>
      <c r="C4721">
        <v>19</v>
      </c>
      <c r="D4721" t="s">
        <v>33</v>
      </c>
      <c r="E4721" t="s">
        <v>777</v>
      </c>
      <c r="F4721" s="1">
        <v>7.2997685185185188E-3</v>
      </c>
      <c r="G4721">
        <f>_xlfn.XLOOKUP($A4721,Product_pricing!$B:$B,Product_pricing!$C:$C)</f>
        <v>54</v>
      </c>
      <c r="H4721">
        <f t="shared" si="219"/>
        <v>131.22</v>
      </c>
      <c r="I4721" s="10">
        <f t="shared" si="220"/>
        <v>0.11579353791580088</v>
      </c>
      <c r="J4721" t="str">
        <f>_xlfn.XLOOKUP(A4721,Product_Details!$A:$A,Product_Details!$G:$G,"mens")</f>
        <v>Womens</v>
      </c>
      <c r="K4721">
        <f t="shared" si="221"/>
        <v>2511.6666666666665</v>
      </c>
    </row>
    <row r="4722" spans="1:11" ht="15">
      <c r="A4722" t="s">
        <v>32</v>
      </c>
      <c r="B4722">
        <v>3</v>
      </c>
      <c r="C4722">
        <v>19</v>
      </c>
      <c r="D4722" t="s">
        <v>33</v>
      </c>
      <c r="E4722" t="s">
        <v>777</v>
      </c>
      <c r="F4722" s="1">
        <v>7.2997685185185188E-3</v>
      </c>
      <c r="G4722">
        <f>_xlfn.XLOOKUP($A4722,Product_pricing!$B:$B,Product_pricing!$C:$C)</f>
        <v>36</v>
      </c>
      <c r="H4722">
        <f t="shared" si="219"/>
        <v>87.48</v>
      </c>
      <c r="I4722" s="10">
        <f t="shared" si="220"/>
        <v>7.7195691943867259E-2</v>
      </c>
      <c r="J4722" t="str">
        <f>_xlfn.XLOOKUP(A4722,Product_Details!$A:$A,Product_Details!$G:$G,"mens")</f>
        <v>Mens</v>
      </c>
      <c r="K4722">
        <f t="shared" si="221"/>
        <v>2520</v>
      </c>
    </row>
    <row r="4723" spans="1:11" ht="15">
      <c r="A4723" t="s">
        <v>26</v>
      </c>
      <c r="B4723">
        <v>1</v>
      </c>
      <c r="C4723">
        <v>19</v>
      </c>
      <c r="D4723" t="s">
        <v>33</v>
      </c>
      <c r="E4723" t="s">
        <v>777</v>
      </c>
      <c r="F4723" s="1">
        <v>7.2997685185185188E-3</v>
      </c>
      <c r="G4723">
        <f>_xlfn.XLOOKUP($A4723,Product_pricing!$B:$B,Product_pricing!$C:$C)</f>
        <v>17</v>
      </c>
      <c r="H4723">
        <f t="shared" si="219"/>
        <v>13.770000000000001</v>
      </c>
      <c r="I4723" s="10">
        <f t="shared" si="220"/>
        <v>1.2151173731905031E-2</v>
      </c>
      <c r="J4723" t="str">
        <f>_xlfn.XLOOKUP(A4723,Product_Details!$A:$A,Product_Details!$G:$G,"mens")</f>
        <v>Mens</v>
      </c>
      <c r="K4723">
        <f t="shared" si="221"/>
        <v>2520</v>
      </c>
    </row>
    <row r="4724" spans="1:11" ht="15">
      <c r="A4724" t="s">
        <v>27</v>
      </c>
      <c r="B4724">
        <v>4</v>
      </c>
      <c r="C4724">
        <v>19</v>
      </c>
      <c r="D4724" t="s">
        <v>33</v>
      </c>
      <c r="E4724" t="s">
        <v>777</v>
      </c>
      <c r="F4724" s="1">
        <v>7.2997685185185188E-3</v>
      </c>
      <c r="G4724">
        <f>_xlfn.XLOOKUP($A4724,Product_pricing!$B:$B,Product_pricing!$C:$C)</f>
        <v>29</v>
      </c>
      <c r="H4724">
        <f t="shared" si="219"/>
        <v>93.960000000000008</v>
      </c>
      <c r="I4724" s="10">
        <f t="shared" si="220"/>
        <v>8.2913891347116686E-2</v>
      </c>
      <c r="J4724" t="str">
        <f>_xlfn.XLOOKUP(A4724,Product_Details!$A:$A,Product_Details!$G:$G,"mens")</f>
        <v>Mens</v>
      </c>
      <c r="K4724">
        <f t="shared" si="221"/>
        <v>2520</v>
      </c>
    </row>
    <row r="4725" spans="1:11" ht="15">
      <c r="A4725" t="s">
        <v>35</v>
      </c>
      <c r="B4725">
        <v>1</v>
      </c>
      <c r="C4725">
        <v>23</v>
      </c>
      <c r="D4725" t="s">
        <v>23</v>
      </c>
      <c r="E4725" t="s">
        <v>778</v>
      </c>
      <c r="F4725" s="1">
        <v>2.269675925925926E-2</v>
      </c>
      <c r="G4725">
        <f>_xlfn.XLOOKUP($A4725,Product_pricing!$B:$B,Product_pricing!$C:$C)</f>
        <v>32</v>
      </c>
      <c r="H4725">
        <f t="shared" si="219"/>
        <v>24.64</v>
      </c>
      <c r="I4725" s="10">
        <f t="shared" si="220"/>
        <v>2.174327674322004E-2</v>
      </c>
      <c r="J4725" t="str">
        <f>_xlfn.XLOOKUP(A4725,Product_Details!$A:$A,Product_Details!$G:$G,"mens")</f>
        <v>Womens</v>
      </c>
      <c r="K4725">
        <f t="shared" si="221"/>
        <v>3767.5</v>
      </c>
    </row>
    <row r="4726" spans="1:11" ht="15">
      <c r="A4726" t="s">
        <v>29</v>
      </c>
      <c r="B4726">
        <v>2</v>
      </c>
      <c r="C4726">
        <v>23</v>
      </c>
      <c r="D4726" t="s">
        <v>23</v>
      </c>
      <c r="E4726" t="s">
        <v>778</v>
      </c>
      <c r="F4726" s="1">
        <v>2.269675925925926E-2</v>
      </c>
      <c r="G4726">
        <f>_xlfn.XLOOKUP($A4726,Product_pricing!$B:$B,Product_pricing!$C:$C)</f>
        <v>10</v>
      </c>
      <c r="H4726">
        <f t="shared" si="219"/>
        <v>15.4</v>
      </c>
      <c r="I4726" s="10">
        <f t="shared" si="220"/>
        <v>1.3589547964512526E-2</v>
      </c>
      <c r="J4726" t="str">
        <f>_xlfn.XLOOKUP(A4726,Product_Details!$A:$A,Product_Details!$G:$G,"mens")</f>
        <v>Womens</v>
      </c>
      <c r="K4726">
        <f t="shared" si="221"/>
        <v>3767.5</v>
      </c>
    </row>
    <row r="4727" spans="1:11" ht="15">
      <c r="A4727" t="s">
        <v>25</v>
      </c>
      <c r="B4727">
        <v>5</v>
      </c>
      <c r="C4727">
        <v>23</v>
      </c>
      <c r="D4727" t="s">
        <v>23</v>
      </c>
      <c r="E4727" t="s">
        <v>778</v>
      </c>
      <c r="F4727" s="1">
        <v>2.269675925925926E-2</v>
      </c>
      <c r="G4727">
        <f>_xlfn.XLOOKUP($A4727,Product_pricing!$B:$B,Product_pricing!$C:$C)</f>
        <v>40</v>
      </c>
      <c r="H4727">
        <f t="shared" si="219"/>
        <v>154</v>
      </c>
      <c r="I4727" s="10">
        <f t="shared" si="220"/>
        <v>0.13589547964512527</v>
      </c>
      <c r="J4727" t="str">
        <f>_xlfn.XLOOKUP(A4727,Product_Details!$A:$A,Product_Details!$G:$G,"mens")</f>
        <v>Mens</v>
      </c>
      <c r="K4727">
        <f t="shared" si="221"/>
        <v>1890</v>
      </c>
    </row>
    <row r="4728" spans="1:11" ht="15">
      <c r="A4728" t="s">
        <v>41</v>
      </c>
      <c r="B4728">
        <v>4</v>
      </c>
      <c r="C4728">
        <v>23</v>
      </c>
      <c r="D4728" t="s">
        <v>23</v>
      </c>
      <c r="E4728" t="s">
        <v>778</v>
      </c>
      <c r="F4728" s="1">
        <v>2.269675925925926E-2</v>
      </c>
      <c r="G4728">
        <f>_xlfn.XLOOKUP($A4728,Product_pricing!$B:$B,Product_pricing!$C:$C)</f>
        <v>10</v>
      </c>
      <c r="H4728">
        <f t="shared" si="219"/>
        <v>30.8</v>
      </c>
      <c r="I4728" s="10">
        <f t="shared" si="220"/>
        <v>2.7179095929025052E-2</v>
      </c>
      <c r="J4728" t="str">
        <f>_xlfn.XLOOKUP(A4728,Product_Details!$A:$A,Product_Details!$G:$G,"mens")</f>
        <v>Mens</v>
      </c>
      <c r="K4728">
        <f t="shared" si="221"/>
        <v>1890</v>
      </c>
    </row>
    <row r="4729" spans="1:11" ht="15">
      <c r="A4729" t="s">
        <v>32</v>
      </c>
      <c r="B4729">
        <v>3</v>
      </c>
      <c r="C4729">
        <v>23</v>
      </c>
      <c r="D4729" t="s">
        <v>23</v>
      </c>
      <c r="E4729" t="s">
        <v>778</v>
      </c>
      <c r="F4729" s="1">
        <v>2.269675925925926E-2</v>
      </c>
      <c r="G4729">
        <f>_xlfn.XLOOKUP($A4729,Product_pricing!$B:$B,Product_pricing!$C:$C)</f>
        <v>36</v>
      </c>
      <c r="H4729">
        <f t="shared" si="219"/>
        <v>83.16</v>
      </c>
      <c r="I4729" s="10">
        <f t="shared" si="220"/>
        <v>7.3383559008367627E-2</v>
      </c>
      <c r="J4729" t="str">
        <f>_xlfn.XLOOKUP(A4729,Product_Details!$A:$A,Product_Details!$G:$G,"mens")</f>
        <v>Mens</v>
      </c>
      <c r="K4729">
        <f t="shared" si="221"/>
        <v>1890</v>
      </c>
    </row>
    <row r="4730" spans="1:11" ht="15">
      <c r="A4730" t="s">
        <v>27</v>
      </c>
      <c r="B4730">
        <v>3</v>
      </c>
      <c r="C4730">
        <v>23</v>
      </c>
      <c r="D4730" t="s">
        <v>23</v>
      </c>
      <c r="E4730" t="s">
        <v>778</v>
      </c>
      <c r="F4730" s="1">
        <v>2.269675925925926E-2</v>
      </c>
      <c r="G4730">
        <f>_xlfn.XLOOKUP($A4730,Product_pricing!$B:$B,Product_pricing!$C:$C)</f>
        <v>29</v>
      </c>
      <c r="H4730">
        <f t="shared" si="219"/>
        <v>66.989999999999995</v>
      </c>
      <c r="I4730" s="10">
        <f t="shared" si="220"/>
        <v>5.9114533645629477E-2</v>
      </c>
      <c r="J4730" t="str">
        <f>_xlfn.XLOOKUP(A4730,Product_Details!$A:$A,Product_Details!$G:$G,"mens")</f>
        <v>Mens</v>
      </c>
      <c r="K4730">
        <f t="shared" si="221"/>
        <v>1890</v>
      </c>
    </row>
    <row r="4731" spans="1:11" ht="15">
      <c r="A4731" t="s">
        <v>29</v>
      </c>
      <c r="B4731">
        <v>3</v>
      </c>
      <c r="C4731">
        <v>10</v>
      </c>
      <c r="D4731" t="s">
        <v>23</v>
      </c>
      <c r="E4731" t="s">
        <v>779</v>
      </c>
      <c r="F4731" s="1">
        <v>2.9624999999999999E-2</v>
      </c>
      <c r="G4731">
        <f>_xlfn.XLOOKUP($A4731,Product_pricing!$B:$B,Product_pricing!$C:$C)</f>
        <v>10</v>
      </c>
      <c r="H4731">
        <f t="shared" si="219"/>
        <v>27</v>
      </c>
      <c r="I4731" s="10">
        <f t="shared" si="220"/>
        <v>2.3825830846872609E-2</v>
      </c>
      <c r="J4731" t="str">
        <f>_xlfn.XLOOKUP(A4731,Product_Details!$A:$A,Product_Details!$G:$G,"mens")</f>
        <v>Womens</v>
      </c>
      <c r="K4731">
        <f t="shared" si="221"/>
        <v>3767.5</v>
      </c>
    </row>
    <row r="4732" spans="1:11" ht="15">
      <c r="A4732" t="s">
        <v>38</v>
      </c>
      <c r="B4732">
        <v>2</v>
      </c>
      <c r="C4732">
        <v>10</v>
      </c>
      <c r="D4732" t="s">
        <v>23</v>
      </c>
      <c r="E4732" t="s">
        <v>779</v>
      </c>
      <c r="F4732" s="1">
        <v>2.9624999999999999E-2</v>
      </c>
      <c r="G4732">
        <f>_xlfn.XLOOKUP($A4732,Product_pricing!$B:$B,Product_pricing!$C:$C)</f>
        <v>54</v>
      </c>
      <c r="H4732">
        <f t="shared" si="219"/>
        <v>97.2</v>
      </c>
      <c r="I4732" s="10">
        <f t="shared" si="220"/>
        <v>8.5772991048741393E-2</v>
      </c>
      <c r="J4732" t="str">
        <f>_xlfn.XLOOKUP(A4732,Product_Details!$A:$A,Product_Details!$G:$G,"mens")</f>
        <v>Womens</v>
      </c>
      <c r="K4732">
        <f t="shared" si="221"/>
        <v>3767.5</v>
      </c>
    </row>
    <row r="4733" spans="1:11" ht="15">
      <c r="A4733" t="s">
        <v>31</v>
      </c>
      <c r="B4733">
        <v>3</v>
      </c>
      <c r="C4733">
        <v>10</v>
      </c>
      <c r="D4733" t="s">
        <v>23</v>
      </c>
      <c r="E4733" t="s">
        <v>779</v>
      </c>
      <c r="F4733" s="1">
        <v>2.9624999999999999E-2</v>
      </c>
      <c r="G4733">
        <f>_xlfn.XLOOKUP($A4733,Product_pricing!$B:$B,Product_pricing!$C:$C)</f>
        <v>57</v>
      </c>
      <c r="H4733">
        <f t="shared" si="219"/>
        <v>153.9</v>
      </c>
      <c r="I4733" s="10">
        <f t="shared" si="220"/>
        <v>0.13580723582717388</v>
      </c>
      <c r="J4733" t="str">
        <f>_xlfn.XLOOKUP(A4733,Product_Details!$A:$A,Product_Details!$G:$G,"mens")</f>
        <v>Mens</v>
      </c>
      <c r="K4733">
        <f t="shared" si="221"/>
        <v>1890</v>
      </c>
    </row>
    <row r="4734" spans="1:11" ht="15">
      <c r="A4734" t="s">
        <v>32</v>
      </c>
      <c r="B4734">
        <v>1</v>
      </c>
      <c r="C4734">
        <v>10</v>
      </c>
      <c r="D4734" t="s">
        <v>23</v>
      </c>
      <c r="E4734" t="s">
        <v>779</v>
      </c>
      <c r="F4734" s="1">
        <v>2.9624999999999999E-2</v>
      </c>
      <c r="G4734">
        <f>_xlfn.XLOOKUP($A4734,Product_pricing!$B:$B,Product_pricing!$C:$C)</f>
        <v>36</v>
      </c>
      <c r="H4734">
        <f t="shared" si="219"/>
        <v>32.4</v>
      </c>
      <c r="I4734" s="10">
        <f t="shared" si="220"/>
        <v>2.8590997016247132E-2</v>
      </c>
      <c r="J4734" t="str">
        <f>_xlfn.XLOOKUP(A4734,Product_Details!$A:$A,Product_Details!$G:$G,"mens")</f>
        <v>Mens</v>
      </c>
      <c r="K4734">
        <f t="shared" si="221"/>
        <v>1890</v>
      </c>
    </row>
    <row r="4735" spans="1:11" ht="15">
      <c r="A4735" t="s">
        <v>26</v>
      </c>
      <c r="B4735">
        <v>3</v>
      </c>
      <c r="C4735">
        <v>10</v>
      </c>
      <c r="D4735" t="s">
        <v>23</v>
      </c>
      <c r="E4735" t="s">
        <v>779</v>
      </c>
      <c r="F4735" s="1">
        <v>2.9624999999999999E-2</v>
      </c>
      <c r="G4735">
        <f>_xlfn.XLOOKUP($A4735,Product_pricing!$B:$B,Product_pricing!$C:$C)</f>
        <v>17</v>
      </c>
      <c r="H4735">
        <f t="shared" si="219"/>
        <v>45.9</v>
      </c>
      <c r="I4735" s="10">
        <f t="shared" si="220"/>
        <v>4.0503912439683439E-2</v>
      </c>
      <c r="J4735" t="str">
        <f>_xlfn.XLOOKUP(A4735,Product_Details!$A:$A,Product_Details!$G:$G,"mens")</f>
        <v>Mens</v>
      </c>
      <c r="K4735">
        <f t="shared" si="221"/>
        <v>1890</v>
      </c>
    </row>
    <row r="4736" spans="1:11" ht="15">
      <c r="A4736" t="s">
        <v>27</v>
      </c>
      <c r="B4736">
        <v>2</v>
      </c>
      <c r="C4736">
        <v>10</v>
      </c>
      <c r="D4736" t="s">
        <v>23</v>
      </c>
      <c r="E4736" t="s">
        <v>779</v>
      </c>
      <c r="F4736" s="1">
        <v>2.9624999999999999E-2</v>
      </c>
      <c r="G4736">
        <f>_xlfn.XLOOKUP($A4736,Product_pricing!$B:$B,Product_pricing!$C:$C)</f>
        <v>29</v>
      </c>
      <c r="H4736">
        <f t="shared" si="219"/>
        <v>52.2</v>
      </c>
      <c r="I4736" s="10">
        <f t="shared" si="220"/>
        <v>4.6063272970620378E-2</v>
      </c>
      <c r="J4736" t="str">
        <f>_xlfn.XLOOKUP(A4736,Product_Details!$A:$A,Product_Details!$G:$G,"mens")</f>
        <v>Mens</v>
      </c>
      <c r="K4736">
        <f t="shared" si="221"/>
        <v>1890</v>
      </c>
    </row>
    <row r="4737" spans="1:11" ht="15">
      <c r="A4737" t="s">
        <v>22</v>
      </c>
      <c r="B4737">
        <v>4</v>
      </c>
      <c r="C4737">
        <v>12</v>
      </c>
      <c r="D4737" t="s">
        <v>23</v>
      </c>
      <c r="E4737" s="2">
        <v>185000000000</v>
      </c>
      <c r="F4737" s="1">
        <v>2.2414351851851852E-2</v>
      </c>
      <c r="G4737">
        <f>_xlfn.XLOOKUP($A4737,Product_pricing!$B:$B,Product_pricing!$C:$C)</f>
        <v>13</v>
      </c>
      <c r="H4737">
        <f t="shared" si="219"/>
        <v>45.76</v>
      </c>
      <c r="I4737" s="10">
        <f t="shared" si="220"/>
        <v>4.0380371094551504E-2</v>
      </c>
      <c r="J4737" t="str">
        <f>_xlfn.XLOOKUP(A4737,Product_Details!$A:$A,Product_Details!$G:$G,"mens")</f>
        <v>Womens</v>
      </c>
      <c r="K4737">
        <f t="shared" si="221"/>
        <v>3767.5</v>
      </c>
    </row>
    <row r="4738" spans="1:11" ht="15">
      <c r="A4738" t="s">
        <v>38</v>
      </c>
      <c r="B4738">
        <v>5</v>
      </c>
      <c r="C4738">
        <v>12</v>
      </c>
      <c r="D4738" t="s">
        <v>23</v>
      </c>
      <c r="E4738" s="2">
        <v>185000000000</v>
      </c>
      <c r="F4738" s="1">
        <v>2.2414351851851852E-2</v>
      </c>
      <c r="G4738">
        <f>_xlfn.XLOOKUP($A4738,Product_pricing!$B:$B,Product_pricing!$C:$C)</f>
        <v>54</v>
      </c>
      <c r="H4738">
        <f t="shared" si="219"/>
        <v>237.6</v>
      </c>
      <c r="I4738" s="10">
        <f t="shared" si="220"/>
        <v>0.20966731145247897</v>
      </c>
      <c r="J4738" t="str">
        <f>_xlfn.XLOOKUP(A4738,Product_Details!$A:$A,Product_Details!$G:$G,"mens")</f>
        <v>Womens</v>
      </c>
      <c r="K4738">
        <f t="shared" si="221"/>
        <v>3767.5</v>
      </c>
    </row>
    <row r="4739" spans="1:11" ht="15">
      <c r="A4739" t="s">
        <v>31</v>
      </c>
      <c r="B4739">
        <v>2</v>
      </c>
      <c r="C4739">
        <v>12</v>
      </c>
      <c r="D4739" t="s">
        <v>23</v>
      </c>
      <c r="E4739" s="2">
        <v>185000000000</v>
      </c>
      <c r="F4739" s="1">
        <v>2.2414351851851852E-2</v>
      </c>
      <c r="G4739">
        <f>_xlfn.XLOOKUP($A4739,Product_pricing!$B:$B,Product_pricing!$C:$C)</f>
        <v>57</v>
      </c>
      <c r="H4739">
        <f t="shared" ref="H4739:H4802" si="222">B4739*G4739*(1-C4739/100)</f>
        <v>100.32000000000001</v>
      </c>
      <c r="I4739" s="10">
        <f t="shared" ref="I4739:I4802" si="223">(H4739/SUM($H:$H))*1000</f>
        <v>8.8526198168824455E-2</v>
      </c>
      <c r="J4739" t="str">
        <f>_xlfn.XLOOKUP(A4739,Product_Details!$A:$A,Product_Details!$G:$G,"mens")</f>
        <v>Mens</v>
      </c>
      <c r="K4739">
        <f t="shared" ref="K4739:K4802" si="224">COUNTIFS($J:$J, J4739) / COUNTIFS($J:$J, J4739, $E:$E, E4739)</f>
        <v>3780</v>
      </c>
    </row>
    <row r="4740" spans="1:11" ht="15">
      <c r="A4740" t="s">
        <v>26</v>
      </c>
      <c r="B4740">
        <v>4</v>
      </c>
      <c r="C4740">
        <v>12</v>
      </c>
      <c r="D4740" t="s">
        <v>23</v>
      </c>
      <c r="E4740" s="2">
        <v>185000000000</v>
      </c>
      <c r="F4740" s="1">
        <v>2.2414351851851852E-2</v>
      </c>
      <c r="G4740">
        <f>_xlfn.XLOOKUP($A4740,Product_pricing!$B:$B,Product_pricing!$C:$C)</f>
        <v>17</v>
      </c>
      <c r="H4740">
        <f t="shared" si="222"/>
        <v>59.84</v>
      </c>
      <c r="I4740" s="10">
        <f t="shared" si="223"/>
        <v>5.2805100662105815E-2</v>
      </c>
      <c r="J4740" t="str">
        <f>_xlfn.XLOOKUP(A4740,Product_Details!$A:$A,Product_Details!$G:$G,"mens")</f>
        <v>Mens</v>
      </c>
      <c r="K4740">
        <f t="shared" si="224"/>
        <v>3780</v>
      </c>
    </row>
    <row r="4741" spans="1:11" ht="15">
      <c r="A4741" t="s">
        <v>36</v>
      </c>
      <c r="B4741">
        <v>2</v>
      </c>
      <c r="C4741">
        <v>8</v>
      </c>
      <c r="D4741" t="s">
        <v>23</v>
      </c>
      <c r="E4741">
        <v>493833</v>
      </c>
      <c r="F4741" s="1">
        <v>3.2222222222222218E-3</v>
      </c>
      <c r="G4741">
        <f>_xlfn.XLOOKUP($A4741,Product_pricing!$B:$B,Product_pricing!$C:$C)</f>
        <v>23</v>
      </c>
      <c r="H4741">
        <f t="shared" si="222"/>
        <v>42.32</v>
      </c>
      <c r="I4741" s="10">
        <f t="shared" si="223"/>
        <v>3.7344783757024033E-2</v>
      </c>
      <c r="J4741" t="str">
        <f>_xlfn.XLOOKUP(A4741,Product_Details!$A:$A,Product_Details!$G:$G,"mens")</f>
        <v>Womens</v>
      </c>
      <c r="K4741">
        <f t="shared" si="224"/>
        <v>2511.6666666666665</v>
      </c>
    </row>
    <row r="4742" spans="1:11" ht="15">
      <c r="A4742" t="s">
        <v>30</v>
      </c>
      <c r="B4742">
        <v>5</v>
      </c>
      <c r="C4742">
        <v>8</v>
      </c>
      <c r="D4742" t="s">
        <v>23</v>
      </c>
      <c r="E4742">
        <v>493833</v>
      </c>
      <c r="F4742" s="1">
        <v>3.2222222222222218E-3</v>
      </c>
      <c r="G4742">
        <f>_xlfn.XLOOKUP($A4742,Product_pricing!$B:$B,Product_pricing!$C:$C)</f>
        <v>19</v>
      </c>
      <c r="H4742">
        <f t="shared" si="222"/>
        <v>87.4</v>
      </c>
      <c r="I4742" s="10">
        <f t="shared" si="223"/>
        <v>7.7125096889506167E-2</v>
      </c>
      <c r="J4742" t="str">
        <f>_xlfn.XLOOKUP(A4742,Product_Details!$A:$A,Product_Details!$G:$G,"mens")</f>
        <v>Womens</v>
      </c>
      <c r="K4742">
        <f t="shared" si="224"/>
        <v>2511.6666666666665</v>
      </c>
    </row>
    <row r="4743" spans="1:11" ht="15">
      <c r="A4743" t="s">
        <v>38</v>
      </c>
      <c r="B4743">
        <v>3</v>
      </c>
      <c r="C4743">
        <v>8</v>
      </c>
      <c r="D4743" t="s">
        <v>23</v>
      </c>
      <c r="E4743">
        <v>493833</v>
      </c>
      <c r="F4743" s="1">
        <v>3.2222222222222218E-3</v>
      </c>
      <c r="G4743">
        <f>_xlfn.XLOOKUP($A4743,Product_pricing!$B:$B,Product_pricing!$C:$C)</f>
        <v>54</v>
      </c>
      <c r="H4743">
        <f t="shared" si="222"/>
        <v>149.04000000000002</v>
      </c>
      <c r="I4743" s="10">
        <f t="shared" si="223"/>
        <v>0.13151858627473684</v>
      </c>
      <c r="J4743" t="str">
        <f>_xlfn.XLOOKUP(A4743,Product_Details!$A:$A,Product_Details!$G:$G,"mens")</f>
        <v>Womens</v>
      </c>
      <c r="K4743">
        <f t="shared" si="224"/>
        <v>2511.6666666666665</v>
      </c>
    </row>
    <row r="4744" spans="1:11" ht="15">
      <c r="A4744" t="s">
        <v>25</v>
      </c>
      <c r="B4744">
        <v>5</v>
      </c>
      <c r="C4744">
        <v>8</v>
      </c>
      <c r="D4744" t="s">
        <v>23</v>
      </c>
      <c r="E4744">
        <v>493833</v>
      </c>
      <c r="F4744" s="1">
        <v>3.2222222222222218E-3</v>
      </c>
      <c r="G4744">
        <f>_xlfn.XLOOKUP($A4744,Product_pricing!$B:$B,Product_pricing!$C:$C)</f>
        <v>40</v>
      </c>
      <c r="H4744">
        <f t="shared" si="222"/>
        <v>184</v>
      </c>
      <c r="I4744" s="10">
        <f t="shared" si="223"/>
        <v>0.16236862503053925</v>
      </c>
      <c r="J4744" t="str">
        <f>_xlfn.XLOOKUP(A4744,Product_Details!$A:$A,Product_Details!$G:$G,"mens")</f>
        <v>Mens</v>
      </c>
      <c r="K4744">
        <f t="shared" si="224"/>
        <v>2520</v>
      </c>
    </row>
    <row r="4745" spans="1:11" ht="15">
      <c r="A4745" t="s">
        <v>41</v>
      </c>
      <c r="B4745">
        <v>4</v>
      </c>
      <c r="C4745">
        <v>8</v>
      </c>
      <c r="D4745" t="s">
        <v>23</v>
      </c>
      <c r="E4745">
        <v>493833</v>
      </c>
      <c r="F4745" s="1">
        <v>3.2222222222222218E-3</v>
      </c>
      <c r="G4745">
        <f>_xlfn.XLOOKUP($A4745,Product_pricing!$B:$B,Product_pricing!$C:$C)</f>
        <v>10</v>
      </c>
      <c r="H4745">
        <f t="shared" si="222"/>
        <v>36.800000000000004</v>
      </c>
      <c r="I4745" s="10">
        <f t="shared" si="223"/>
        <v>3.2473725006107852E-2</v>
      </c>
      <c r="J4745" t="str">
        <f>_xlfn.XLOOKUP(A4745,Product_Details!$A:$A,Product_Details!$G:$G,"mens")</f>
        <v>Mens</v>
      </c>
      <c r="K4745">
        <f t="shared" si="224"/>
        <v>2520</v>
      </c>
    </row>
    <row r="4746" spans="1:11" ht="15">
      <c r="A4746" t="s">
        <v>26</v>
      </c>
      <c r="B4746">
        <v>5</v>
      </c>
      <c r="C4746">
        <v>8</v>
      </c>
      <c r="D4746" t="s">
        <v>23</v>
      </c>
      <c r="E4746">
        <v>493833</v>
      </c>
      <c r="F4746" s="1">
        <v>3.2222222222222218E-3</v>
      </c>
      <c r="G4746">
        <f>_xlfn.XLOOKUP($A4746,Product_pricing!$B:$B,Product_pricing!$C:$C)</f>
        <v>17</v>
      </c>
      <c r="H4746">
        <f t="shared" si="222"/>
        <v>78.2</v>
      </c>
      <c r="I4746" s="10">
        <f t="shared" si="223"/>
        <v>6.9006665637979192E-2</v>
      </c>
      <c r="J4746" t="str">
        <f>_xlfn.XLOOKUP(A4746,Product_Details!$A:$A,Product_Details!$G:$G,"mens")</f>
        <v>Mens</v>
      </c>
      <c r="K4746">
        <f t="shared" si="224"/>
        <v>2520</v>
      </c>
    </row>
    <row r="4747" spans="1:11" ht="15">
      <c r="A4747" t="s">
        <v>36</v>
      </c>
      <c r="B4747">
        <v>3</v>
      </c>
      <c r="C4747">
        <v>4</v>
      </c>
      <c r="D4747" t="s">
        <v>23</v>
      </c>
      <c r="E4747" t="s">
        <v>780</v>
      </c>
      <c r="F4747" s="1">
        <v>2.2863425925925926E-2</v>
      </c>
      <c r="G4747">
        <f>_xlfn.XLOOKUP($A4747,Product_pricing!$B:$B,Product_pricing!$C:$C)</f>
        <v>23</v>
      </c>
      <c r="H4747">
        <f t="shared" si="222"/>
        <v>66.239999999999995</v>
      </c>
      <c r="I4747" s="10">
        <f t="shared" si="223"/>
        <v>5.845270501099413E-2</v>
      </c>
      <c r="J4747" t="str">
        <f>_xlfn.XLOOKUP(A4747,Product_Details!$A:$A,Product_Details!$G:$G,"mens")</f>
        <v>Womens</v>
      </c>
      <c r="K4747">
        <f t="shared" si="224"/>
        <v>2511.6666666666665</v>
      </c>
    </row>
    <row r="4748" spans="1:11" ht="15">
      <c r="A4748" t="s">
        <v>30</v>
      </c>
      <c r="B4748">
        <v>4</v>
      </c>
      <c r="C4748">
        <v>4</v>
      </c>
      <c r="D4748" t="s">
        <v>23</v>
      </c>
      <c r="E4748" t="s">
        <v>780</v>
      </c>
      <c r="F4748" s="1">
        <v>2.2863425925925926E-2</v>
      </c>
      <c r="G4748">
        <f>_xlfn.XLOOKUP($A4748,Product_pricing!$B:$B,Product_pricing!$C:$C)</f>
        <v>19</v>
      </c>
      <c r="H4748">
        <f t="shared" si="222"/>
        <v>72.959999999999994</v>
      </c>
      <c r="I4748" s="10">
        <f t="shared" si="223"/>
        <v>6.438268957732686E-2</v>
      </c>
      <c r="J4748" t="str">
        <f>_xlfn.XLOOKUP(A4748,Product_Details!$A:$A,Product_Details!$G:$G,"mens")</f>
        <v>Womens</v>
      </c>
      <c r="K4748">
        <f t="shared" si="224"/>
        <v>2511.6666666666665</v>
      </c>
    </row>
    <row r="4749" spans="1:11" ht="15">
      <c r="A4749" t="s">
        <v>38</v>
      </c>
      <c r="B4749">
        <v>2</v>
      </c>
      <c r="C4749">
        <v>4</v>
      </c>
      <c r="D4749" t="s">
        <v>23</v>
      </c>
      <c r="E4749" t="s">
        <v>780</v>
      </c>
      <c r="F4749" s="1">
        <v>2.2863425925925926E-2</v>
      </c>
      <c r="G4749">
        <f>_xlfn.XLOOKUP($A4749,Product_pricing!$B:$B,Product_pricing!$C:$C)</f>
        <v>54</v>
      </c>
      <c r="H4749">
        <f t="shared" si="222"/>
        <v>103.67999999999999</v>
      </c>
      <c r="I4749" s="10">
        <f t="shared" si="223"/>
        <v>9.149119045199082E-2</v>
      </c>
      <c r="J4749" t="str">
        <f>_xlfn.XLOOKUP(A4749,Product_Details!$A:$A,Product_Details!$G:$G,"mens")</f>
        <v>Womens</v>
      </c>
      <c r="K4749">
        <f t="shared" si="224"/>
        <v>2511.6666666666665</v>
      </c>
    </row>
    <row r="4750" spans="1:11" ht="15">
      <c r="A4750" t="s">
        <v>25</v>
      </c>
      <c r="B4750">
        <v>4</v>
      </c>
      <c r="C4750">
        <v>4</v>
      </c>
      <c r="D4750" t="s">
        <v>23</v>
      </c>
      <c r="E4750" t="s">
        <v>780</v>
      </c>
      <c r="F4750" s="1">
        <v>2.2863425925925926E-2</v>
      </c>
      <c r="G4750">
        <f>_xlfn.XLOOKUP($A4750,Product_pricing!$B:$B,Product_pricing!$C:$C)</f>
        <v>40</v>
      </c>
      <c r="H4750">
        <f t="shared" si="222"/>
        <v>153.6</v>
      </c>
      <c r="I4750" s="10">
        <f t="shared" si="223"/>
        <v>0.13554250437331972</v>
      </c>
      <c r="J4750" t="str">
        <f>_xlfn.XLOOKUP(A4750,Product_Details!$A:$A,Product_Details!$G:$G,"mens")</f>
        <v>Mens</v>
      </c>
      <c r="K4750">
        <f t="shared" si="224"/>
        <v>3780</v>
      </c>
    </row>
    <row r="4751" spans="1:11" ht="15">
      <c r="A4751" t="s">
        <v>41</v>
      </c>
      <c r="B4751">
        <v>3</v>
      </c>
      <c r="C4751">
        <v>4</v>
      </c>
      <c r="D4751" t="s">
        <v>23</v>
      </c>
      <c r="E4751" t="s">
        <v>780</v>
      </c>
      <c r="F4751" s="1">
        <v>2.2863425925925926E-2</v>
      </c>
      <c r="G4751">
        <f>_xlfn.XLOOKUP($A4751,Product_pricing!$B:$B,Product_pricing!$C:$C)</f>
        <v>10</v>
      </c>
      <c r="H4751">
        <f t="shared" si="222"/>
        <v>28.799999999999997</v>
      </c>
      <c r="I4751" s="10">
        <f t="shared" si="223"/>
        <v>2.541421956999745E-2</v>
      </c>
      <c r="J4751" t="str">
        <f>_xlfn.XLOOKUP(A4751,Product_Details!$A:$A,Product_Details!$G:$G,"mens")</f>
        <v>Mens</v>
      </c>
      <c r="K4751">
        <f t="shared" si="224"/>
        <v>3780</v>
      </c>
    </row>
    <row r="4752" spans="1:11" ht="15">
      <c r="A4752" t="s">
        <v>22</v>
      </c>
      <c r="B4752">
        <v>1</v>
      </c>
      <c r="C4752">
        <v>6</v>
      </c>
      <c r="D4752" t="s">
        <v>23</v>
      </c>
      <c r="E4752" s="2">
        <v>89100000</v>
      </c>
      <c r="F4752" s="1">
        <v>8.8379629629629624E-3</v>
      </c>
      <c r="G4752">
        <f>_xlfn.XLOOKUP($A4752,Product_pricing!$B:$B,Product_pricing!$C:$C)</f>
        <v>13</v>
      </c>
      <c r="H4752">
        <f t="shared" si="222"/>
        <v>12.219999999999999</v>
      </c>
      <c r="I4752" s="10">
        <f t="shared" si="223"/>
        <v>1.078339455365864E-2</v>
      </c>
      <c r="J4752" t="str">
        <f>_xlfn.XLOOKUP(A4752,Product_Details!$A:$A,Product_Details!$G:$G,"mens")</f>
        <v>Womens</v>
      </c>
      <c r="K4752">
        <f t="shared" si="224"/>
        <v>3767.5</v>
      </c>
    </row>
    <row r="4753" spans="1:11" ht="15">
      <c r="A4753" t="s">
        <v>35</v>
      </c>
      <c r="B4753">
        <v>5</v>
      </c>
      <c r="C4753">
        <v>6</v>
      </c>
      <c r="D4753" t="s">
        <v>23</v>
      </c>
      <c r="E4753" s="2">
        <v>89100000</v>
      </c>
      <c r="F4753" s="1">
        <v>8.8379629629629624E-3</v>
      </c>
      <c r="G4753">
        <f>_xlfn.XLOOKUP($A4753,Product_pricing!$B:$B,Product_pricing!$C:$C)</f>
        <v>32</v>
      </c>
      <c r="H4753">
        <f t="shared" si="222"/>
        <v>150.39999999999998</v>
      </c>
      <c r="I4753" s="10">
        <f t="shared" si="223"/>
        <v>0.13271870219887555</v>
      </c>
      <c r="J4753" t="str">
        <f>_xlfn.XLOOKUP(A4753,Product_Details!$A:$A,Product_Details!$G:$G,"mens")</f>
        <v>Womens</v>
      </c>
      <c r="K4753">
        <f t="shared" si="224"/>
        <v>3767.5</v>
      </c>
    </row>
    <row r="4754" spans="1:11" ht="15">
      <c r="A4754" t="s">
        <v>41</v>
      </c>
      <c r="B4754">
        <v>4</v>
      </c>
      <c r="C4754">
        <v>6</v>
      </c>
      <c r="D4754" t="s">
        <v>23</v>
      </c>
      <c r="E4754" s="2">
        <v>89100000</v>
      </c>
      <c r="F4754" s="1">
        <v>8.8379629629629624E-3</v>
      </c>
      <c r="G4754">
        <f>_xlfn.XLOOKUP($A4754,Product_pricing!$B:$B,Product_pricing!$C:$C)</f>
        <v>10</v>
      </c>
      <c r="H4754">
        <f t="shared" si="222"/>
        <v>37.599999999999994</v>
      </c>
      <c r="I4754" s="10">
        <f t="shared" si="223"/>
        <v>3.3179675549718887E-2</v>
      </c>
      <c r="J4754" t="str">
        <f>_xlfn.XLOOKUP(A4754,Product_Details!$A:$A,Product_Details!$G:$G,"mens")</f>
        <v>Mens</v>
      </c>
      <c r="K4754">
        <f t="shared" si="224"/>
        <v>1890</v>
      </c>
    </row>
    <row r="4755" spans="1:11" ht="15">
      <c r="A4755" t="s">
        <v>31</v>
      </c>
      <c r="B4755">
        <v>4</v>
      </c>
      <c r="C4755">
        <v>6</v>
      </c>
      <c r="D4755" t="s">
        <v>23</v>
      </c>
      <c r="E4755" s="2">
        <v>89100000</v>
      </c>
      <c r="F4755" s="1">
        <v>8.8379629629629624E-3</v>
      </c>
      <c r="G4755">
        <f>_xlfn.XLOOKUP($A4755,Product_pricing!$B:$B,Product_pricing!$C:$C)</f>
        <v>57</v>
      </c>
      <c r="H4755">
        <f t="shared" si="222"/>
        <v>214.32</v>
      </c>
      <c r="I4755" s="10">
        <f t="shared" si="223"/>
        <v>0.18912415063339769</v>
      </c>
      <c r="J4755" t="str">
        <f>_xlfn.XLOOKUP(A4755,Product_Details!$A:$A,Product_Details!$G:$G,"mens")</f>
        <v>Mens</v>
      </c>
      <c r="K4755">
        <f t="shared" si="224"/>
        <v>1890</v>
      </c>
    </row>
    <row r="4756" spans="1:11" ht="15">
      <c r="A4756" t="s">
        <v>26</v>
      </c>
      <c r="B4756">
        <v>4</v>
      </c>
      <c r="C4756">
        <v>6</v>
      </c>
      <c r="D4756" t="s">
        <v>23</v>
      </c>
      <c r="E4756" s="2">
        <v>89100000</v>
      </c>
      <c r="F4756" s="1">
        <v>8.8379629629629624E-3</v>
      </c>
      <c r="G4756">
        <f>_xlfn.XLOOKUP($A4756,Product_pricing!$B:$B,Product_pricing!$C:$C)</f>
        <v>17</v>
      </c>
      <c r="H4756">
        <f t="shared" si="222"/>
        <v>63.919999999999995</v>
      </c>
      <c r="I4756" s="10">
        <f t="shared" si="223"/>
        <v>5.6405448434522117E-2</v>
      </c>
      <c r="J4756" t="str">
        <f>_xlfn.XLOOKUP(A4756,Product_Details!$A:$A,Product_Details!$G:$G,"mens")</f>
        <v>Mens</v>
      </c>
      <c r="K4756">
        <f t="shared" si="224"/>
        <v>1890</v>
      </c>
    </row>
    <row r="4757" spans="1:11" ht="15">
      <c r="A4757" t="s">
        <v>27</v>
      </c>
      <c r="B4757">
        <v>2</v>
      </c>
      <c r="C4757">
        <v>6</v>
      </c>
      <c r="D4757" t="s">
        <v>23</v>
      </c>
      <c r="E4757" s="2">
        <v>89100000</v>
      </c>
      <c r="F4757" s="1">
        <v>8.8379629629629624E-3</v>
      </c>
      <c r="G4757">
        <f>_xlfn.XLOOKUP($A4757,Product_pricing!$B:$B,Product_pricing!$C:$C)</f>
        <v>29</v>
      </c>
      <c r="H4757">
        <f t="shared" si="222"/>
        <v>54.519999999999996</v>
      </c>
      <c r="I4757" s="10">
        <f t="shared" si="223"/>
        <v>4.8110529547092391E-2</v>
      </c>
      <c r="J4757" t="str">
        <f>_xlfn.XLOOKUP(A4757,Product_Details!$A:$A,Product_Details!$G:$G,"mens")</f>
        <v>Mens</v>
      </c>
      <c r="K4757">
        <f t="shared" si="224"/>
        <v>1890</v>
      </c>
    </row>
    <row r="4758" spans="1:11" ht="15">
      <c r="A4758" t="s">
        <v>38</v>
      </c>
      <c r="B4758">
        <v>1</v>
      </c>
      <c r="C4758">
        <v>12</v>
      </c>
      <c r="D4758" t="s">
        <v>23</v>
      </c>
      <c r="E4758">
        <v>203098</v>
      </c>
      <c r="F4758" s="1">
        <v>2.1195601851851851E-2</v>
      </c>
      <c r="G4758">
        <f>_xlfn.XLOOKUP($A4758,Product_pricing!$B:$B,Product_pricing!$C:$C)</f>
        <v>54</v>
      </c>
      <c r="H4758">
        <f t="shared" si="222"/>
        <v>47.52</v>
      </c>
      <c r="I4758" s="10">
        <f t="shared" si="223"/>
        <v>4.1933462290495792E-2</v>
      </c>
      <c r="J4758" t="str">
        <f>_xlfn.XLOOKUP(A4758,Product_Details!$A:$A,Product_Details!$G:$G,"mens")</f>
        <v>Womens</v>
      </c>
      <c r="K4758">
        <f t="shared" si="224"/>
        <v>7535</v>
      </c>
    </row>
    <row r="4759" spans="1:11" ht="15">
      <c r="A4759" t="s">
        <v>25</v>
      </c>
      <c r="B4759">
        <v>2</v>
      </c>
      <c r="C4759">
        <v>12</v>
      </c>
      <c r="D4759" t="s">
        <v>23</v>
      </c>
      <c r="E4759">
        <v>203098</v>
      </c>
      <c r="F4759" s="1">
        <v>2.1195601851851851E-2</v>
      </c>
      <c r="G4759">
        <f>_xlfn.XLOOKUP($A4759,Product_pricing!$B:$B,Product_pricing!$C:$C)</f>
        <v>40</v>
      </c>
      <c r="H4759">
        <f t="shared" si="222"/>
        <v>70.400000000000006</v>
      </c>
      <c r="I4759" s="10">
        <f t="shared" si="223"/>
        <v>6.2123647837771551E-2</v>
      </c>
      <c r="J4759" t="str">
        <f>_xlfn.XLOOKUP(A4759,Product_Details!$A:$A,Product_Details!$G:$G,"mens")</f>
        <v>Mens</v>
      </c>
      <c r="K4759">
        <f t="shared" si="224"/>
        <v>2520</v>
      </c>
    </row>
    <row r="4760" spans="1:11" ht="15">
      <c r="A4760" t="s">
        <v>41</v>
      </c>
      <c r="B4760">
        <v>5</v>
      </c>
      <c r="C4760">
        <v>12</v>
      </c>
      <c r="D4760" t="s">
        <v>23</v>
      </c>
      <c r="E4760">
        <v>203098</v>
      </c>
      <c r="F4760" s="1">
        <v>2.1195601851851851E-2</v>
      </c>
      <c r="G4760">
        <f>_xlfn.XLOOKUP($A4760,Product_pricing!$B:$B,Product_pricing!$C:$C)</f>
        <v>10</v>
      </c>
      <c r="H4760">
        <f t="shared" si="222"/>
        <v>44</v>
      </c>
      <c r="I4760" s="10">
        <f t="shared" si="223"/>
        <v>3.8827279898607216E-2</v>
      </c>
      <c r="J4760" t="str">
        <f>_xlfn.XLOOKUP(A4760,Product_Details!$A:$A,Product_Details!$G:$G,"mens")</f>
        <v>Mens</v>
      </c>
      <c r="K4760">
        <f t="shared" si="224"/>
        <v>2520</v>
      </c>
    </row>
    <row r="4761" spans="1:11" ht="15">
      <c r="A4761" t="s">
        <v>26</v>
      </c>
      <c r="B4761">
        <v>5</v>
      </c>
      <c r="C4761">
        <v>12</v>
      </c>
      <c r="D4761" t="s">
        <v>23</v>
      </c>
      <c r="E4761">
        <v>203098</v>
      </c>
      <c r="F4761" s="1">
        <v>2.1195601851851851E-2</v>
      </c>
      <c r="G4761">
        <f>_xlfn.XLOOKUP($A4761,Product_pricing!$B:$B,Product_pricing!$C:$C)</f>
        <v>17</v>
      </c>
      <c r="H4761">
        <f t="shared" si="222"/>
        <v>74.8</v>
      </c>
      <c r="I4761" s="10">
        <f t="shared" si="223"/>
        <v>6.600637582763226E-2</v>
      </c>
      <c r="J4761" t="str">
        <f>_xlfn.XLOOKUP(A4761,Product_Details!$A:$A,Product_Details!$G:$G,"mens")</f>
        <v>Mens</v>
      </c>
      <c r="K4761">
        <f t="shared" si="224"/>
        <v>2520</v>
      </c>
    </row>
    <row r="4762" spans="1:11" ht="15">
      <c r="A4762" t="s">
        <v>35</v>
      </c>
      <c r="B4762">
        <v>4</v>
      </c>
      <c r="C4762">
        <v>7</v>
      </c>
      <c r="D4762" t="s">
        <v>23</v>
      </c>
      <c r="E4762" t="s">
        <v>781</v>
      </c>
      <c r="F4762" s="1">
        <v>8.4270833333333333E-3</v>
      </c>
      <c r="G4762">
        <f>_xlfn.XLOOKUP($A4762,Product_pricing!$B:$B,Product_pricing!$C:$C)</f>
        <v>32</v>
      </c>
      <c r="H4762">
        <f t="shared" si="222"/>
        <v>119.03999999999999</v>
      </c>
      <c r="I4762" s="10">
        <f t="shared" si="223"/>
        <v>0.1050454408893228</v>
      </c>
      <c r="J4762" t="str">
        <f>_xlfn.XLOOKUP(A4762,Product_Details!$A:$A,Product_Details!$G:$G,"mens")</f>
        <v>Womens</v>
      </c>
      <c r="K4762">
        <f t="shared" si="224"/>
        <v>2511.6666666666665</v>
      </c>
    </row>
    <row r="4763" spans="1:11" ht="15">
      <c r="A4763" t="s">
        <v>29</v>
      </c>
      <c r="B4763">
        <v>2</v>
      </c>
      <c r="C4763">
        <v>7</v>
      </c>
      <c r="D4763" t="s">
        <v>23</v>
      </c>
      <c r="E4763" t="s">
        <v>781</v>
      </c>
      <c r="F4763" s="1">
        <v>8.4270833333333333E-3</v>
      </c>
      <c r="G4763">
        <f>_xlfn.XLOOKUP($A4763,Product_pricing!$B:$B,Product_pricing!$C:$C)</f>
        <v>10</v>
      </c>
      <c r="H4763">
        <f t="shared" si="222"/>
        <v>18.599999999999998</v>
      </c>
      <c r="I4763" s="10">
        <f t="shared" si="223"/>
        <v>1.6413350138956683E-2</v>
      </c>
      <c r="J4763" t="str">
        <f>_xlfn.XLOOKUP(A4763,Product_Details!$A:$A,Product_Details!$G:$G,"mens")</f>
        <v>Womens</v>
      </c>
      <c r="K4763">
        <f t="shared" si="224"/>
        <v>2511.6666666666665</v>
      </c>
    </row>
    <row r="4764" spans="1:11" ht="15">
      <c r="A4764" t="s">
        <v>30</v>
      </c>
      <c r="B4764">
        <v>2</v>
      </c>
      <c r="C4764">
        <v>7</v>
      </c>
      <c r="D4764" t="s">
        <v>23</v>
      </c>
      <c r="E4764" t="s">
        <v>781</v>
      </c>
      <c r="F4764" s="1">
        <v>8.4270833333333333E-3</v>
      </c>
      <c r="G4764">
        <f>_xlfn.XLOOKUP($A4764,Product_pricing!$B:$B,Product_pricing!$C:$C)</f>
        <v>19</v>
      </c>
      <c r="H4764">
        <f t="shared" si="222"/>
        <v>35.339999999999996</v>
      </c>
      <c r="I4764" s="10">
        <f t="shared" si="223"/>
        <v>3.1185365264017703E-2</v>
      </c>
      <c r="J4764" t="str">
        <f>_xlfn.XLOOKUP(A4764,Product_Details!$A:$A,Product_Details!$G:$G,"mens")</f>
        <v>Womens</v>
      </c>
      <c r="K4764">
        <f t="shared" si="224"/>
        <v>2511.6666666666665</v>
      </c>
    </row>
    <row r="4765" spans="1:11" ht="15">
      <c r="A4765" t="s">
        <v>25</v>
      </c>
      <c r="B4765">
        <v>5</v>
      </c>
      <c r="C4765">
        <v>7</v>
      </c>
      <c r="D4765" t="s">
        <v>23</v>
      </c>
      <c r="E4765" t="s">
        <v>781</v>
      </c>
      <c r="F4765" s="1">
        <v>8.4270833333333333E-3</v>
      </c>
      <c r="G4765">
        <f>_xlfn.XLOOKUP($A4765,Product_pricing!$B:$B,Product_pricing!$C:$C)</f>
        <v>40</v>
      </c>
      <c r="H4765">
        <f t="shared" si="222"/>
        <v>186</v>
      </c>
      <c r="I4765" s="10">
        <f t="shared" si="223"/>
        <v>0.16413350138956687</v>
      </c>
      <c r="J4765" t="str">
        <f>_xlfn.XLOOKUP(A4765,Product_Details!$A:$A,Product_Details!$G:$G,"mens")</f>
        <v>Mens</v>
      </c>
      <c r="K4765">
        <f t="shared" si="224"/>
        <v>2520</v>
      </c>
    </row>
    <row r="4766" spans="1:11" ht="15">
      <c r="A4766" t="s">
        <v>26</v>
      </c>
      <c r="B4766">
        <v>5</v>
      </c>
      <c r="C4766">
        <v>7</v>
      </c>
      <c r="D4766" t="s">
        <v>23</v>
      </c>
      <c r="E4766" t="s">
        <v>781</v>
      </c>
      <c r="F4766" s="1">
        <v>8.4270833333333333E-3</v>
      </c>
      <c r="G4766">
        <f>_xlfn.XLOOKUP($A4766,Product_pricing!$B:$B,Product_pricing!$C:$C)</f>
        <v>17</v>
      </c>
      <c r="H4766">
        <f t="shared" si="222"/>
        <v>79.05</v>
      </c>
      <c r="I4766" s="10">
        <f t="shared" si="223"/>
        <v>6.9756738090565915E-2</v>
      </c>
      <c r="J4766" t="str">
        <f>_xlfn.XLOOKUP(A4766,Product_Details!$A:$A,Product_Details!$G:$G,"mens")</f>
        <v>Mens</v>
      </c>
      <c r="K4766">
        <f t="shared" si="224"/>
        <v>2520</v>
      </c>
    </row>
    <row r="4767" spans="1:11" ht="15">
      <c r="A4767" t="s">
        <v>27</v>
      </c>
      <c r="B4767">
        <v>5</v>
      </c>
      <c r="C4767">
        <v>7</v>
      </c>
      <c r="D4767" t="s">
        <v>23</v>
      </c>
      <c r="E4767" t="s">
        <v>781</v>
      </c>
      <c r="F4767" s="1">
        <v>8.4270833333333333E-3</v>
      </c>
      <c r="G4767">
        <f>_xlfn.XLOOKUP($A4767,Product_pricing!$B:$B,Product_pricing!$C:$C)</f>
        <v>29</v>
      </c>
      <c r="H4767">
        <f t="shared" si="222"/>
        <v>134.85</v>
      </c>
      <c r="I4767" s="10">
        <f t="shared" si="223"/>
        <v>0.11899678850743597</v>
      </c>
      <c r="J4767" t="str">
        <f>_xlfn.XLOOKUP(A4767,Product_Details!$A:$A,Product_Details!$G:$G,"mens")</f>
        <v>Mens</v>
      </c>
      <c r="K4767">
        <f t="shared" si="224"/>
        <v>2520</v>
      </c>
    </row>
    <row r="4768" spans="1:11" ht="15">
      <c r="A4768" t="s">
        <v>22</v>
      </c>
      <c r="B4768">
        <v>2</v>
      </c>
      <c r="C4768">
        <v>17</v>
      </c>
      <c r="D4768" t="s">
        <v>33</v>
      </c>
      <c r="E4768" t="s">
        <v>782</v>
      </c>
      <c r="F4768" s="1">
        <v>3.0520833333333334E-2</v>
      </c>
      <c r="G4768">
        <f>_xlfn.XLOOKUP($A4768,Product_pricing!$B:$B,Product_pricing!$C:$C)</f>
        <v>13</v>
      </c>
      <c r="H4768">
        <f t="shared" si="222"/>
        <v>21.58</v>
      </c>
      <c r="I4768" s="10">
        <f t="shared" si="223"/>
        <v>1.904301591390781E-2</v>
      </c>
      <c r="J4768" t="str">
        <f>_xlfn.XLOOKUP(A4768,Product_Details!$A:$A,Product_Details!$G:$G,"mens")</f>
        <v>Womens</v>
      </c>
      <c r="K4768">
        <f t="shared" si="224"/>
        <v>1507</v>
      </c>
    </row>
    <row r="4769" spans="1:11" ht="15">
      <c r="A4769" t="s">
        <v>35</v>
      </c>
      <c r="B4769">
        <v>3</v>
      </c>
      <c r="C4769">
        <v>17</v>
      </c>
      <c r="D4769" t="s">
        <v>33</v>
      </c>
      <c r="E4769" t="s">
        <v>782</v>
      </c>
      <c r="F4769" s="1">
        <v>3.0520833333333334E-2</v>
      </c>
      <c r="G4769">
        <f>_xlfn.XLOOKUP($A4769,Product_pricing!$B:$B,Product_pricing!$C:$C)</f>
        <v>32</v>
      </c>
      <c r="H4769">
        <f t="shared" si="222"/>
        <v>79.679999999999993</v>
      </c>
      <c r="I4769" s="10">
        <f t="shared" si="223"/>
        <v>7.0312674143659618E-2</v>
      </c>
      <c r="J4769" t="str">
        <f>_xlfn.XLOOKUP(A4769,Product_Details!$A:$A,Product_Details!$G:$G,"mens")</f>
        <v>Womens</v>
      </c>
      <c r="K4769">
        <f t="shared" si="224"/>
        <v>1507</v>
      </c>
    </row>
    <row r="4770" spans="1:11" ht="15">
      <c r="A4770" t="s">
        <v>29</v>
      </c>
      <c r="B4770">
        <v>2</v>
      </c>
      <c r="C4770">
        <v>17</v>
      </c>
      <c r="D4770" t="s">
        <v>33</v>
      </c>
      <c r="E4770" t="s">
        <v>782</v>
      </c>
      <c r="F4770" s="1">
        <v>3.0520833333333334E-2</v>
      </c>
      <c r="G4770">
        <f>_xlfn.XLOOKUP($A4770,Product_pricing!$B:$B,Product_pricing!$C:$C)</f>
        <v>10</v>
      </c>
      <c r="H4770">
        <f t="shared" si="222"/>
        <v>16.599999999999998</v>
      </c>
      <c r="I4770" s="10">
        <f t="shared" si="223"/>
        <v>1.4648473779929085E-2</v>
      </c>
      <c r="J4770" t="str">
        <f>_xlfn.XLOOKUP(A4770,Product_Details!$A:$A,Product_Details!$G:$G,"mens")</f>
        <v>Womens</v>
      </c>
      <c r="K4770">
        <f t="shared" si="224"/>
        <v>1507</v>
      </c>
    </row>
    <row r="4771" spans="1:11" ht="15">
      <c r="A4771" t="s">
        <v>36</v>
      </c>
      <c r="B4771">
        <v>4</v>
      </c>
      <c r="C4771">
        <v>17</v>
      </c>
      <c r="D4771" t="s">
        <v>33</v>
      </c>
      <c r="E4771" t="s">
        <v>782</v>
      </c>
      <c r="F4771" s="1">
        <v>3.0520833333333334E-2</v>
      </c>
      <c r="G4771">
        <f>_xlfn.XLOOKUP($A4771,Product_pricing!$B:$B,Product_pricing!$C:$C)</f>
        <v>23</v>
      </c>
      <c r="H4771">
        <f t="shared" si="222"/>
        <v>76.36</v>
      </c>
      <c r="I4771" s="10">
        <f t="shared" si="223"/>
        <v>6.7382979387673791E-2</v>
      </c>
      <c r="J4771" t="str">
        <f>_xlfn.XLOOKUP(A4771,Product_Details!$A:$A,Product_Details!$G:$G,"mens")</f>
        <v>Womens</v>
      </c>
      <c r="K4771">
        <f t="shared" si="224"/>
        <v>1507</v>
      </c>
    </row>
    <row r="4772" spans="1:11" ht="15">
      <c r="A4772" t="s">
        <v>30</v>
      </c>
      <c r="B4772">
        <v>5</v>
      </c>
      <c r="C4772">
        <v>17</v>
      </c>
      <c r="D4772" t="s">
        <v>33</v>
      </c>
      <c r="E4772" t="s">
        <v>782</v>
      </c>
      <c r="F4772" s="1">
        <v>3.0520833333333334E-2</v>
      </c>
      <c r="G4772">
        <f>_xlfn.XLOOKUP($A4772,Product_pricing!$B:$B,Product_pricing!$C:$C)</f>
        <v>19</v>
      </c>
      <c r="H4772">
        <f t="shared" si="222"/>
        <v>78.849999999999994</v>
      </c>
      <c r="I4772" s="10">
        <f t="shared" si="223"/>
        <v>6.9580250454663151E-2</v>
      </c>
      <c r="J4772" t="str">
        <f>_xlfn.XLOOKUP(A4772,Product_Details!$A:$A,Product_Details!$G:$G,"mens")</f>
        <v>Womens</v>
      </c>
      <c r="K4772">
        <f t="shared" si="224"/>
        <v>1507</v>
      </c>
    </row>
    <row r="4773" spans="1:11" ht="15">
      <c r="A4773" t="s">
        <v>41</v>
      </c>
      <c r="B4773">
        <v>2</v>
      </c>
      <c r="C4773">
        <v>17</v>
      </c>
      <c r="D4773" t="s">
        <v>33</v>
      </c>
      <c r="E4773" t="s">
        <v>782</v>
      </c>
      <c r="F4773" s="1">
        <v>3.0520833333333334E-2</v>
      </c>
      <c r="G4773">
        <f>_xlfn.XLOOKUP($A4773,Product_pricing!$B:$B,Product_pricing!$C:$C)</f>
        <v>10</v>
      </c>
      <c r="H4773">
        <f t="shared" si="222"/>
        <v>16.599999999999998</v>
      </c>
      <c r="I4773" s="10">
        <f t="shared" si="223"/>
        <v>1.4648473779929085E-2</v>
      </c>
      <c r="J4773" t="str">
        <f>_xlfn.XLOOKUP(A4773,Product_Details!$A:$A,Product_Details!$G:$G,"mens")</f>
        <v>Mens</v>
      </c>
      <c r="K4773">
        <f t="shared" si="224"/>
        <v>1890</v>
      </c>
    </row>
    <row r="4774" spans="1:11" ht="15">
      <c r="A4774" t="s">
        <v>31</v>
      </c>
      <c r="B4774">
        <v>1</v>
      </c>
      <c r="C4774">
        <v>17</v>
      </c>
      <c r="D4774" t="s">
        <v>33</v>
      </c>
      <c r="E4774" t="s">
        <v>782</v>
      </c>
      <c r="F4774" s="1">
        <v>3.0520833333333334E-2</v>
      </c>
      <c r="G4774">
        <f>_xlfn.XLOOKUP($A4774,Product_pricing!$B:$B,Product_pricing!$C:$C)</f>
        <v>57</v>
      </c>
      <c r="H4774">
        <f t="shared" si="222"/>
        <v>47.309999999999995</v>
      </c>
      <c r="I4774" s="10">
        <f t="shared" si="223"/>
        <v>4.1748150272797886E-2</v>
      </c>
      <c r="J4774" t="str">
        <f>_xlfn.XLOOKUP(A4774,Product_Details!$A:$A,Product_Details!$G:$G,"mens")</f>
        <v>Mens</v>
      </c>
      <c r="K4774">
        <f t="shared" si="224"/>
        <v>1890</v>
      </c>
    </row>
    <row r="4775" spans="1:11" ht="15">
      <c r="A4775" t="s">
        <v>26</v>
      </c>
      <c r="B4775">
        <v>5</v>
      </c>
      <c r="C4775">
        <v>17</v>
      </c>
      <c r="D4775" t="s">
        <v>33</v>
      </c>
      <c r="E4775" t="s">
        <v>782</v>
      </c>
      <c r="F4775" s="1">
        <v>3.0520833333333334E-2</v>
      </c>
      <c r="G4775">
        <f>_xlfn.XLOOKUP($A4775,Product_pricing!$B:$B,Product_pricing!$C:$C)</f>
        <v>17</v>
      </c>
      <c r="H4775">
        <f t="shared" si="222"/>
        <v>70.55</v>
      </c>
      <c r="I4775" s="10">
        <f t="shared" si="223"/>
        <v>6.2256013564698606E-2</v>
      </c>
      <c r="J4775" t="str">
        <f>_xlfn.XLOOKUP(A4775,Product_Details!$A:$A,Product_Details!$G:$G,"mens")</f>
        <v>Mens</v>
      </c>
      <c r="K4775">
        <f t="shared" si="224"/>
        <v>1890</v>
      </c>
    </row>
    <row r="4776" spans="1:11" ht="15">
      <c r="A4776" t="s">
        <v>27</v>
      </c>
      <c r="B4776">
        <v>2</v>
      </c>
      <c r="C4776">
        <v>17</v>
      </c>
      <c r="D4776" t="s">
        <v>33</v>
      </c>
      <c r="E4776" t="s">
        <v>782</v>
      </c>
      <c r="F4776" s="1">
        <v>3.0520833333333334E-2</v>
      </c>
      <c r="G4776">
        <f>_xlfn.XLOOKUP($A4776,Product_pricing!$B:$B,Product_pricing!$C:$C)</f>
        <v>29</v>
      </c>
      <c r="H4776">
        <f t="shared" si="222"/>
        <v>48.14</v>
      </c>
      <c r="I4776" s="10">
        <f t="shared" si="223"/>
        <v>4.2480573961794353E-2</v>
      </c>
      <c r="J4776" t="str">
        <f>_xlfn.XLOOKUP(A4776,Product_Details!$A:$A,Product_Details!$G:$G,"mens")</f>
        <v>Mens</v>
      </c>
      <c r="K4776">
        <f t="shared" si="224"/>
        <v>1890</v>
      </c>
    </row>
    <row r="4777" spans="1:11" ht="15">
      <c r="A4777" t="s">
        <v>22</v>
      </c>
      <c r="B4777">
        <v>2</v>
      </c>
      <c r="C4777">
        <v>20</v>
      </c>
      <c r="D4777" t="s">
        <v>33</v>
      </c>
      <c r="E4777" t="s">
        <v>783</v>
      </c>
      <c r="F4777" s="1">
        <v>2.5821759259259257E-3</v>
      </c>
      <c r="G4777">
        <f>_xlfn.XLOOKUP($A4777,Product_pricing!$B:$B,Product_pricing!$C:$C)</f>
        <v>13</v>
      </c>
      <c r="H4777">
        <f t="shared" si="222"/>
        <v>20.8</v>
      </c>
      <c r="I4777" s="10">
        <f t="shared" si="223"/>
        <v>1.8354714133887048E-2</v>
      </c>
      <c r="J4777" t="str">
        <f>_xlfn.XLOOKUP(A4777,Product_Details!$A:$A,Product_Details!$G:$G,"mens")</f>
        <v>Womens</v>
      </c>
      <c r="K4777">
        <f t="shared" si="224"/>
        <v>2511.6666666666665</v>
      </c>
    </row>
    <row r="4778" spans="1:11" ht="15">
      <c r="A4778" t="s">
        <v>36</v>
      </c>
      <c r="B4778">
        <v>4</v>
      </c>
      <c r="C4778">
        <v>20</v>
      </c>
      <c r="D4778" t="s">
        <v>33</v>
      </c>
      <c r="E4778" t="s">
        <v>783</v>
      </c>
      <c r="F4778" s="1">
        <v>2.5821759259259257E-3</v>
      </c>
      <c r="G4778">
        <f>_xlfn.XLOOKUP($A4778,Product_pricing!$B:$B,Product_pricing!$C:$C)</f>
        <v>23</v>
      </c>
      <c r="H4778">
        <f t="shared" si="222"/>
        <v>73.600000000000009</v>
      </c>
      <c r="I4778" s="10">
        <f t="shared" si="223"/>
        <v>6.4947450012215704E-2</v>
      </c>
      <c r="J4778" t="str">
        <f>_xlfn.XLOOKUP(A4778,Product_Details!$A:$A,Product_Details!$G:$G,"mens")</f>
        <v>Womens</v>
      </c>
      <c r="K4778">
        <f t="shared" si="224"/>
        <v>2511.6666666666665</v>
      </c>
    </row>
    <row r="4779" spans="1:11" ht="15">
      <c r="A4779" t="s">
        <v>30</v>
      </c>
      <c r="B4779">
        <v>4</v>
      </c>
      <c r="C4779">
        <v>20</v>
      </c>
      <c r="D4779" t="s">
        <v>33</v>
      </c>
      <c r="E4779" t="s">
        <v>783</v>
      </c>
      <c r="F4779" s="1">
        <v>2.5821759259259257E-3</v>
      </c>
      <c r="G4779">
        <f>_xlfn.XLOOKUP($A4779,Product_pricing!$B:$B,Product_pricing!$C:$C)</f>
        <v>19</v>
      </c>
      <c r="H4779">
        <f t="shared" si="222"/>
        <v>60.800000000000004</v>
      </c>
      <c r="I4779" s="10">
        <f t="shared" si="223"/>
        <v>5.3652241314439068E-2</v>
      </c>
      <c r="J4779" t="str">
        <f>_xlfn.XLOOKUP(A4779,Product_Details!$A:$A,Product_Details!$G:$G,"mens")</f>
        <v>Womens</v>
      </c>
      <c r="K4779">
        <f t="shared" si="224"/>
        <v>2511.6666666666665</v>
      </c>
    </row>
    <row r="4780" spans="1:11" ht="15">
      <c r="A4780" t="s">
        <v>25</v>
      </c>
      <c r="B4780">
        <v>1</v>
      </c>
      <c r="C4780">
        <v>20</v>
      </c>
      <c r="D4780" t="s">
        <v>33</v>
      </c>
      <c r="E4780" t="s">
        <v>783</v>
      </c>
      <c r="F4780" s="1">
        <v>2.5821759259259257E-3</v>
      </c>
      <c r="G4780">
        <f>_xlfn.XLOOKUP($A4780,Product_pricing!$B:$B,Product_pricing!$C:$C)</f>
        <v>40</v>
      </c>
      <c r="H4780">
        <f t="shared" si="222"/>
        <v>32</v>
      </c>
      <c r="I4780" s="10">
        <f t="shared" si="223"/>
        <v>2.8238021744441611E-2</v>
      </c>
      <c r="J4780" t="str">
        <f>_xlfn.XLOOKUP(A4780,Product_Details!$A:$A,Product_Details!$G:$G,"mens")</f>
        <v>Mens</v>
      </c>
      <c r="K4780">
        <f t="shared" si="224"/>
        <v>1512</v>
      </c>
    </row>
    <row r="4781" spans="1:11" ht="15">
      <c r="A4781" t="s">
        <v>41</v>
      </c>
      <c r="B4781">
        <v>3</v>
      </c>
      <c r="C4781">
        <v>20</v>
      </c>
      <c r="D4781" t="s">
        <v>33</v>
      </c>
      <c r="E4781" t="s">
        <v>783</v>
      </c>
      <c r="F4781" s="1">
        <v>2.5821759259259257E-3</v>
      </c>
      <c r="G4781">
        <f>_xlfn.XLOOKUP($A4781,Product_pricing!$B:$B,Product_pricing!$C:$C)</f>
        <v>10</v>
      </c>
      <c r="H4781">
        <f t="shared" si="222"/>
        <v>24</v>
      </c>
      <c r="I4781" s="10">
        <f t="shared" si="223"/>
        <v>2.1178516308331209E-2</v>
      </c>
      <c r="J4781" t="str">
        <f>_xlfn.XLOOKUP(A4781,Product_Details!$A:$A,Product_Details!$G:$G,"mens")</f>
        <v>Mens</v>
      </c>
      <c r="K4781">
        <f t="shared" si="224"/>
        <v>1512</v>
      </c>
    </row>
    <row r="4782" spans="1:11" ht="15">
      <c r="A4782" t="s">
        <v>31</v>
      </c>
      <c r="B4782">
        <v>3</v>
      </c>
      <c r="C4782">
        <v>20</v>
      </c>
      <c r="D4782" t="s">
        <v>33</v>
      </c>
      <c r="E4782" t="s">
        <v>783</v>
      </c>
      <c r="F4782" s="1">
        <v>2.5821759259259257E-3</v>
      </c>
      <c r="G4782">
        <f>_xlfn.XLOOKUP($A4782,Product_pricing!$B:$B,Product_pricing!$C:$C)</f>
        <v>57</v>
      </c>
      <c r="H4782">
        <f t="shared" si="222"/>
        <v>136.80000000000001</v>
      </c>
      <c r="I4782" s="10">
        <f t="shared" si="223"/>
        <v>0.12071754295748789</v>
      </c>
      <c r="J4782" t="str">
        <f>_xlfn.XLOOKUP(A4782,Product_Details!$A:$A,Product_Details!$G:$G,"mens")</f>
        <v>Mens</v>
      </c>
      <c r="K4782">
        <f t="shared" si="224"/>
        <v>1512</v>
      </c>
    </row>
    <row r="4783" spans="1:11" ht="15">
      <c r="A4783" t="s">
        <v>32</v>
      </c>
      <c r="B4783">
        <v>3</v>
      </c>
      <c r="C4783">
        <v>20</v>
      </c>
      <c r="D4783" t="s">
        <v>33</v>
      </c>
      <c r="E4783" t="s">
        <v>783</v>
      </c>
      <c r="F4783" s="1">
        <v>2.5821759259259257E-3</v>
      </c>
      <c r="G4783">
        <f>_xlfn.XLOOKUP($A4783,Product_pricing!$B:$B,Product_pricing!$C:$C)</f>
        <v>36</v>
      </c>
      <c r="H4783">
        <f t="shared" si="222"/>
        <v>86.4</v>
      </c>
      <c r="I4783" s="10">
        <f t="shared" si="223"/>
        <v>7.6242658709992361E-2</v>
      </c>
      <c r="J4783" t="str">
        <f>_xlfn.XLOOKUP(A4783,Product_Details!$A:$A,Product_Details!$G:$G,"mens")</f>
        <v>Mens</v>
      </c>
      <c r="K4783">
        <f t="shared" si="224"/>
        <v>1512</v>
      </c>
    </row>
    <row r="4784" spans="1:11" ht="15">
      <c r="A4784" t="s">
        <v>26</v>
      </c>
      <c r="B4784">
        <v>3</v>
      </c>
      <c r="C4784">
        <v>20</v>
      </c>
      <c r="D4784" t="s">
        <v>33</v>
      </c>
      <c r="E4784" t="s">
        <v>783</v>
      </c>
      <c r="F4784" s="1">
        <v>2.5821759259259257E-3</v>
      </c>
      <c r="G4784">
        <f>_xlfn.XLOOKUP($A4784,Product_pricing!$B:$B,Product_pricing!$C:$C)</f>
        <v>17</v>
      </c>
      <c r="H4784">
        <f t="shared" si="222"/>
        <v>40.800000000000004</v>
      </c>
      <c r="I4784" s="10">
        <f t="shared" si="223"/>
        <v>3.6003477724163055E-2</v>
      </c>
      <c r="J4784" t="str">
        <f>_xlfn.XLOOKUP(A4784,Product_Details!$A:$A,Product_Details!$G:$G,"mens")</f>
        <v>Mens</v>
      </c>
      <c r="K4784">
        <f t="shared" si="224"/>
        <v>1512</v>
      </c>
    </row>
    <row r="4785" spans="1:11" ht="15">
      <c r="A4785" t="s">
        <v>35</v>
      </c>
      <c r="B4785">
        <v>1</v>
      </c>
      <c r="C4785">
        <v>12</v>
      </c>
      <c r="D4785" t="s">
        <v>33</v>
      </c>
      <c r="E4785" t="s">
        <v>784</v>
      </c>
      <c r="F4785" s="1">
        <v>4.7291666666666671E-3</v>
      </c>
      <c r="G4785">
        <f>_xlfn.XLOOKUP($A4785,Product_pricing!$B:$B,Product_pricing!$C:$C)</f>
        <v>32</v>
      </c>
      <c r="H4785">
        <f t="shared" si="222"/>
        <v>28.16</v>
      </c>
      <c r="I4785" s="10">
        <f t="shared" si="223"/>
        <v>2.4849459135108616E-2</v>
      </c>
      <c r="J4785" t="str">
        <f>_xlfn.XLOOKUP(A4785,Product_Details!$A:$A,Product_Details!$G:$G,"mens")</f>
        <v>Womens</v>
      </c>
      <c r="K4785">
        <f t="shared" si="224"/>
        <v>1883.75</v>
      </c>
    </row>
    <row r="4786" spans="1:11" ht="15">
      <c r="A4786" t="s">
        <v>29</v>
      </c>
      <c r="B4786">
        <v>3</v>
      </c>
      <c r="C4786">
        <v>12</v>
      </c>
      <c r="D4786" t="s">
        <v>33</v>
      </c>
      <c r="E4786" t="s">
        <v>784</v>
      </c>
      <c r="F4786" s="1">
        <v>4.7291666666666671E-3</v>
      </c>
      <c r="G4786">
        <f>_xlfn.XLOOKUP($A4786,Product_pricing!$B:$B,Product_pricing!$C:$C)</f>
        <v>10</v>
      </c>
      <c r="H4786">
        <f t="shared" si="222"/>
        <v>26.4</v>
      </c>
      <c r="I4786" s="10">
        <f t="shared" si="223"/>
        <v>2.3296367939164328E-2</v>
      </c>
      <c r="J4786" t="str">
        <f>_xlfn.XLOOKUP(A4786,Product_Details!$A:$A,Product_Details!$G:$G,"mens")</f>
        <v>Womens</v>
      </c>
      <c r="K4786">
        <f t="shared" si="224"/>
        <v>1883.75</v>
      </c>
    </row>
    <row r="4787" spans="1:11" ht="15">
      <c r="A4787" t="s">
        <v>36</v>
      </c>
      <c r="B4787">
        <v>1</v>
      </c>
      <c r="C4787">
        <v>12</v>
      </c>
      <c r="D4787" t="s">
        <v>33</v>
      </c>
      <c r="E4787" t="s">
        <v>784</v>
      </c>
      <c r="F4787" s="1">
        <v>4.7291666666666671E-3</v>
      </c>
      <c r="G4787">
        <f>_xlfn.XLOOKUP($A4787,Product_pricing!$B:$B,Product_pricing!$C:$C)</f>
        <v>23</v>
      </c>
      <c r="H4787">
        <f t="shared" si="222"/>
        <v>20.239999999999998</v>
      </c>
      <c r="I4787" s="10">
        <f t="shared" si="223"/>
        <v>1.7860548753359316E-2</v>
      </c>
      <c r="J4787" t="str">
        <f>_xlfn.XLOOKUP(A4787,Product_Details!$A:$A,Product_Details!$G:$G,"mens")</f>
        <v>Womens</v>
      </c>
      <c r="K4787">
        <f t="shared" si="224"/>
        <v>1883.75</v>
      </c>
    </row>
    <row r="4788" spans="1:11" ht="15">
      <c r="A4788" t="s">
        <v>38</v>
      </c>
      <c r="B4788">
        <v>2</v>
      </c>
      <c r="C4788">
        <v>12</v>
      </c>
      <c r="D4788" t="s">
        <v>33</v>
      </c>
      <c r="E4788" t="s">
        <v>784</v>
      </c>
      <c r="F4788" s="1">
        <v>4.7291666666666671E-3</v>
      </c>
      <c r="G4788">
        <f>_xlfn.XLOOKUP($A4788,Product_pricing!$B:$B,Product_pricing!$C:$C)</f>
        <v>54</v>
      </c>
      <c r="H4788">
        <f t="shared" si="222"/>
        <v>95.04</v>
      </c>
      <c r="I4788" s="10">
        <f t="shared" si="223"/>
        <v>8.3866924580991584E-2</v>
      </c>
      <c r="J4788" t="str">
        <f>_xlfn.XLOOKUP(A4788,Product_Details!$A:$A,Product_Details!$G:$G,"mens")</f>
        <v>Womens</v>
      </c>
      <c r="K4788">
        <f t="shared" si="224"/>
        <v>1883.75</v>
      </c>
    </row>
    <row r="4789" spans="1:11" ht="15">
      <c r="A4789" t="s">
        <v>41</v>
      </c>
      <c r="B4789">
        <v>5</v>
      </c>
      <c r="C4789">
        <v>12</v>
      </c>
      <c r="D4789" t="s">
        <v>33</v>
      </c>
      <c r="E4789" t="s">
        <v>784</v>
      </c>
      <c r="F4789" s="1">
        <v>4.7291666666666671E-3</v>
      </c>
      <c r="G4789">
        <f>_xlfn.XLOOKUP($A4789,Product_pricing!$B:$B,Product_pricing!$C:$C)</f>
        <v>10</v>
      </c>
      <c r="H4789">
        <f t="shared" si="222"/>
        <v>44</v>
      </c>
      <c r="I4789" s="10">
        <f t="shared" si="223"/>
        <v>3.8827279898607216E-2</v>
      </c>
      <c r="J4789" t="str">
        <f>_xlfn.XLOOKUP(A4789,Product_Details!$A:$A,Product_Details!$G:$G,"mens")</f>
        <v>Mens</v>
      </c>
      <c r="K4789">
        <f t="shared" si="224"/>
        <v>1890</v>
      </c>
    </row>
    <row r="4790" spans="1:11" ht="15">
      <c r="A4790" t="s">
        <v>31</v>
      </c>
      <c r="B4790">
        <v>5</v>
      </c>
      <c r="C4790">
        <v>12</v>
      </c>
      <c r="D4790" t="s">
        <v>33</v>
      </c>
      <c r="E4790" t="s">
        <v>784</v>
      </c>
      <c r="F4790" s="1">
        <v>4.7291666666666671E-3</v>
      </c>
      <c r="G4790">
        <f>_xlfn.XLOOKUP($A4790,Product_pricing!$B:$B,Product_pricing!$C:$C)</f>
        <v>57</v>
      </c>
      <c r="H4790">
        <f t="shared" si="222"/>
        <v>250.8</v>
      </c>
      <c r="I4790" s="10">
        <f t="shared" si="223"/>
        <v>0.22131549542206114</v>
      </c>
      <c r="J4790" t="str">
        <f>_xlfn.XLOOKUP(A4790,Product_Details!$A:$A,Product_Details!$G:$G,"mens")</f>
        <v>Mens</v>
      </c>
      <c r="K4790">
        <f t="shared" si="224"/>
        <v>1890</v>
      </c>
    </row>
    <row r="4791" spans="1:11" ht="15">
      <c r="A4791" t="s">
        <v>32</v>
      </c>
      <c r="B4791">
        <v>1</v>
      </c>
      <c r="C4791">
        <v>12</v>
      </c>
      <c r="D4791" t="s">
        <v>33</v>
      </c>
      <c r="E4791" t="s">
        <v>784</v>
      </c>
      <c r="F4791" s="1">
        <v>4.7291666666666671E-3</v>
      </c>
      <c r="G4791">
        <f>_xlfn.XLOOKUP($A4791,Product_pricing!$B:$B,Product_pricing!$C:$C)</f>
        <v>36</v>
      </c>
      <c r="H4791">
        <f t="shared" si="222"/>
        <v>31.68</v>
      </c>
      <c r="I4791" s="10">
        <f t="shared" si="223"/>
        <v>2.7955641526997192E-2</v>
      </c>
      <c r="J4791" t="str">
        <f>_xlfn.XLOOKUP(A4791,Product_Details!$A:$A,Product_Details!$G:$G,"mens")</f>
        <v>Mens</v>
      </c>
      <c r="K4791">
        <f t="shared" si="224"/>
        <v>1890</v>
      </c>
    </row>
    <row r="4792" spans="1:11" ht="15">
      <c r="A4792" t="s">
        <v>26</v>
      </c>
      <c r="B4792">
        <v>4</v>
      </c>
      <c r="C4792">
        <v>12</v>
      </c>
      <c r="D4792" t="s">
        <v>33</v>
      </c>
      <c r="E4792" t="s">
        <v>784</v>
      </c>
      <c r="F4792" s="1">
        <v>4.7291666666666671E-3</v>
      </c>
      <c r="G4792">
        <f>_xlfn.XLOOKUP($A4792,Product_pricing!$B:$B,Product_pricing!$C:$C)</f>
        <v>17</v>
      </c>
      <c r="H4792">
        <f t="shared" si="222"/>
        <v>59.84</v>
      </c>
      <c r="I4792" s="10">
        <f t="shared" si="223"/>
        <v>5.2805100662105815E-2</v>
      </c>
      <c r="J4792" t="str">
        <f>_xlfn.XLOOKUP(A4792,Product_Details!$A:$A,Product_Details!$G:$G,"mens")</f>
        <v>Mens</v>
      </c>
      <c r="K4792">
        <f t="shared" si="224"/>
        <v>1890</v>
      </c>
    </row>
    <row r="4793" spans="1:11" ht="15">
      <c r="A4793" t="s">
        <v>22</v>
      </c>
      <c r="B4793">
        <v>4</v>
      </c>
      <c r="C4793">
        <v>7</v>
      </c>
      <c r="D4793" t="s">
        <v>23</v>
      </c>
      <c r="E4793" t="s">
        <v>785</v>
      </c>
      <c r="F4793" s="1">
        <v>1.4049768518518517E-2</v>
      </c>
      <c r="G4793">
        <f>_xlfn.XLOOKUP($A4793,Product_pricing!$B:$B,Product_pricing!$C:$C)</f>
        <v>13</v>
      </c>
      <c r="H4793">
        <f t="shared" si="222"/>
        <v>48.36</v>
      </c>
      <c r="I4793" s="10">
        <f t="shared" si="223"/>
        <v>4.267471036128738E-2</v>
      </c>
      <c r="J4793" t="str">
        <f>_xlfn.XLOOKUP(A4793,Product_Details!$A:$A,Product_Details!$G:$G,"mens")</f>
        <v>Womens</v>
      </c>
      <c r="K4793">
        <f t="shared" si="224"/>
        <v>1507</v>
      </c>
    </row>
    <row r="4794" spans="1:11" ht="15">
      <c r="A4794" t="s">
        <v>29</v>
      </c>
      <c r="B4794">
        <v>2</v>
      </c>
      <c r="C4794">
        <v>7</v>
      </c>
      <c r="D4794" t="s">
        <v>23</v>
      </c>
      <c r="E4794" t="s">
        <v>785</v>
      </c>
      <c r="F4794" s="1">
        <v>1.4049768518518517E-2</v>
      </c>
      <c r="G4794">
        <f>_xlfn.XLOOKUP($A4794,Product_pricing!$B:$B,Product_pricing!$C:$C)</f>
        <v>10</v>
      </c>
      <c r="H4794">
        <f t="shared" si="222"/>
        <v>18.599999999999998</v>
      </c>
      <c r="I4794" s="10">
        <f t="shared" si="223"/>
        <v>1.6413350138956683E-2</v>
      </c>
      <c r="J4794" t="str">
        <f>_xlfn.XLOOKUP(A4794,Product_Details!$A:$A,Product_Details!$G:$G,"mens")</f>
        <v>Womens</v>
      </c>
      <c r="K4794">
        <f t="shared" si="224"/>
        <v>1507</v>
      </c>
    </row>
    <row r="4795" spans="1:11" ht="15">
      <c r="A4795" t="s">
        <v>36</v>
      </c>
      <c r="B4795">
        <v>5</v>
      </c>
      <c r="C4795">
        <v>7</v>
      </c>
      <c r="D4795" t="s">
        <v>23</v>
      </c>
      <c r="E4795" t="s">
        <v>785</v>
      </c>
      <c r="F4795" s="1">
        <v>1.4049768518518517E-2</v>
      </c>
      <c r="G4795">
        <f>_xlfn.XLOOKUP($A4795,Product_pricing!$B:$B,Product_pricing!$C:$C)</f>
        <v>23</v>
      </c>
      <c r="H4795">
        <f t="shared" si="222"/>
        <v>106.94999999999999</v>
      </c>
      <c r="I4795" s="10">
        <f t="shared" si="223"/>
        <v>9.4376763299000938E-2</v>
      </c>
      <c r="J4795" t="str">
        <f>_xlfn.XLOOKUP(A4795,Product_Details!$A:$A,Product_Details!$G:$G,"mens")</f>
        <v>Womens</v>
      </c>
      <c r="K4795">
        <f t="shared" si="224"/>
        <v>1507</v>
      </c>
    </row>
    <row r="4796" spans="1:11" ht="15">
      <c r="A4796" t="s">
        <v>30</v>
      </c>
      <c r="B4796">
        <v>1</v>
      </c>
      <c r="C4796">
        <v>7</v>
      </c>
      <c r="D4796" t="s">
        <v>23</v>
      </c>
      <c r="E4796" t="s">
        <v>785</v>
      </c>
      <c r="F4796" s="1">
        <v>1.4049768518518517E-2</v>
      </c>
      <c r="G4796">
        <f>_xlfn.XLOOKUP($A4796,Product_pricing!$B:$B,Product_pricing!$C:$C)</f>
        <v>19</v>
      </c>
      <c r="H4796">
        <f t="shared" si="222"/>
        <v>17.669999999999998</v>
      </c>
      <c r="I4796" s="10">
        <f t="shared" si="223"/>
        <v>1.5592682632008852E-2</v>
      </c>
      <c r="J4796" t="str">
        <f>_xlfn.XLOOKUP(A4796,Product_Details!$A:$A,Product_Details!$G:$G,"mens")</f>
        <v>Womens</v>
      </c>
      <c r="K4796">
        <f t="shared" si="224"/>
        <v>1507</v>
      </c>
    </row>
    <row r="4797" spans="1:11" ht="15">
      <c r="A4797" t="s">
        <v>38</v>
      </c>
      <c r="B4797">
        <v>3</v>
      </c>
      <c r="C4797">
        <v>7</v>
      </c>
      <c r="D4797" t="s">
        <v>23</v>
      </c>
      <c r="E4797" t="s">
        <v>785</v>
      </c>
      <c r="F4797" s="1">
        <v>1.4049768518518517E-2</v>
      </c>
      <c r="G4797">
        <f>_xlfn.XLOOKUP($A4797,Product_pricing!$B:$B,Product_pricing!$C:$C)</f>
        <v>54</v>
      </c>
      <c r="H4797">
        <f t="shared" si="222"/>
        <v>150.66</v>
      </c>
      <c r="I4797" s="10">
        <f t="shared" si="223"/>
        <v>0.13294813612554915</v>
      </c>
      <c r="J4797" t="str">
        <f>_xlfn.XLOOKUP(A4797,Product_Details!$A:$A,Product_Details!$G:$G,"mens")</f>
        <v>Womens</v>
      </c>
      <c r="K4797">
        <f t="shared" si="224"/>
        <v>1507</v>
      </c>
    </row>
    <row r="4798" spans="1:11" ht="15">
      <c r="A4798" t="s">
        <v>31</v>
      </c>
      <c r="B4798">
        <v>2</v>
      </c>
      <c r="C4798">
        <v>7</v>
      </c>
      <c r="D4798" t="s">
        <v>23</v>
      </c>
      <c r="E4798" t="s">
        <v>785</v>
      </c>
      <c r="F4798" s="1">
        <v>1.4049768518518517E-2</v>
      </c>
      <c r="G4798">
        <f>_xlfn.XLOOKUP($A4798,Product_pricing!$B:$B,Product_pricing!$C:$C)</f>
        <v>57</v>
      </c>
      <c r="H4798">
        <f t="shared" si="222"/>
        <v>106.02</v>
      </c>
      <c r="I4798" s="10">
        <f t="shared" si="223"/>
        <v>9.3556095792053109E-2</v>
      </c>
      <c r="J4798" t="str">
        <f>_xlfn.XLOOKUP(A4798,Product_Details!$A:$A,Product_Details!$G:$G,"mens")</f>
        <v>Mens</v>
      </c>
      <c r="K4798">
        <f t="shared" si="224"/>
        <v>7560</v>
      </c>
    </row>
    <row r="4799" spans="1:11" ht="15">
      <c r="A4799" t="s">
        <v>22</v>
      </c>
      <c r="B4799">
        <v>3</v>
      </c>
      <c r="C4799">
        <v>4</v>
      </c>
      <c r="D4799" t="s">
        <v>23</v>
      </c>
      <c r="E4799" t="s">
        <v>786</v>
      </c>
      <c r="F4799" s="1">
        <v>3.5479166666666666E-2</v>
      </c>
      <c r="G4799">
        <f>_xlfn.XLOOKUP($A4799,Product_pricing!$B:$B,Product_pricing!$C:$C)</f>
        <v>13</v>
      </c>
      <c r="H4799">
        <f t="shared" si="222"/>
        <v>37.44</v>
      </c>
      <c r="I4799" s="10">
        <f t="shared" si="223"/>
        <v>3.3038485440996683E-2</v>
      </c>
      <c r="J4799" t="str">
        <f>_xlfn.XLOOKUP(A4799,Product_Details!$A:$A,Product_Details!$G:$G,"mens")</f>
        <v>Womens</v>
      </c>
      <c r="K4799">
        <f t="shared" si="224"/>
        <v>2511.6666666666665</v>
      </c>
    </row>
    <row r="4800" spans="1:11" ht="15">
      <c r="A4800" t="s">
        <v>29</v>
      </c>
      <c r="B4800">
        <v>2</v>
      </c>
      <c r="C4800">
        <v>4</v>
      </c>
      <c r="D4800" t="s">
        <v>23</v>
      </c>
      <c r="E4800" t="s">
        <v>786</v>
      </c>
      <c r="F4800" s="1">
        <v>3.5479166666666666E-2</v>
      </c>
      <c r="G4800">
        <f>_xlfn.XLOOKUP($A4800,Product_pricing!$B:$B,Product_pricing!$C:$C)</f>
        <v>10</v>
      </c>
      <c r="H4800">
        <f t="shared" si="222"/>
        <v>19.2</v>
      </c>
      <c r="I4800" s="10">
        <f t="shared" si="223"/>
        <v>1.6942813046664965E-2</v>
      </c>
      <c r="J4800" t="str">
        <f>_xlfn.XLOOKUP(A4800,Product_Details!$A:$A,Product_Details!$G:$G,"mens")</f>
        <v>Womens</v>
      </c>
      <c r="K4800">
        <f t="shared" si="224"/>
        <v>2511.6666666666665</v>
      </c>
    </row>
    <row r="4801" spans="1:11" ht="15">
      <c r="A4801" t="s">
        <v>36</v>
      </c>
      <c r="B4801">
        <v>1</v>
      </c>
      <c r="C4801">
        <v>4</v>
      </c>
      <c r="D4801" t="s">
        <v>23</v>
      </c>
      <c r="E4801" t="s">
        <v>786</v>
      </c>
      <c r="F4801" s="1">
        <v>3.5479166666666666E-2</v>
      </c>
      <c r="G4801">
        <f>_xlfn.XLOOKUP($A4801,Product_pricing!$B:$B,Product_pricing!$C:$C)</f>
        <v>23</v>
      </c>
      <c r="H4801">
        <f t="shared" si="222"/>
        <v>22.08</v>
      </c>
      <c r="I4801" s="10">
        <f t="shared" si="223"/>
        <v>1.948423500366471E-2</v>
      </c>
      <c r="J4801" t="str">
        <f>_xlfn.XLOOKUP(A4801,Product_Details!$A:$A,Product_Details!$G:$G,"mens")</f>
        <v>Womens</v>
      </c>
      <c r="K4801">
        <f t="shared" si="224"/>
        <v>2511.6666666666665</v>
      </c>
    </row>
    <row r="4802" spans="1:11" ht="15">
      <c r="A4802" t="s">
        <v>41</v>
      </c>
      <c r="B4802">
        <v>2</v>
      </c>
      <c r="C4802">
        <v>4</v>
      </c>
      <c r="D4802" t="s">
        <v>23</v>
      </c>
      <c r="E4802" t="s">
        <v>786</v>
      </c>
      <c r="F4802" s="1">
        <v>3.5479166666666666E-2</v>
      </c>
      <c r="G4802">
        <f>_xlfn.XLOOKUP($A4802,Product_pricing!$B:$B,Product_pricing!$C:$C)</f>
        <v>10</v>
      </c>
      <c r="H4802">
        <f t="shared" si="222"/>
        <v>19.2</v>
      </c>
      <c r="I4802" s="10">
        <f t="shared" si="223"/>
        <v>1.6942813046664965E-2</v>
      </c>
      <c r="J4802" t="str">
        <f>_xlfn.XLOOKUP(A4802,Product_Details!$A:$A,Product_Details!$G:$G,"mens")</f>
        <v>Mens</v>
      </c>
      <c r="K4802">
        <f t="shared" si="224"/>
        <v>3780</v>
      </c>
    </row>
    <row r="4803" spans="1:11" ht="15">
      <c r="A4803" t="s">
        <v>32</v>
      </c>
      <c r="B4803">
        <v>4</v>
      </c>
      <c r="C4803">
        <v>4</v>
      </c>
      <c r="D4803" t="s">
        <v>23</v>
      </c>
      <c r="E4803" t="s">
        <v>786</v>
      </c>
      <c r="F4803" s="1">
        <v>3.5479166666666666E-2</v>
      </c>
      <c r="G4803">
        <f>_xlfn.XLOOKUP($A4803,Product_pricing!$B:$B,Product_pricing!$C:$C)</f>
        <v>36</v>
      </c>
      <c r="H4803">
        <f t="shared" ref="H4803:H4866" si="225">B4803*G4803*(1-C4803/100)</f>
        <v>138.24</v>
      </c>
      <c r="I4803" s="10">
        <f t="shared" ref="I4803:I4866" si="226">(H4803/SUM($H:$H))*1000</f>
        <v>0.12198825393598776</v>
      </c>
      <c r="J4803" t="str">
        <f>_xlfn.XLOOKUP(A4803,Product_Details!$A:$A,Product_Details!$G:$G,"mens")</f>
        <v>Mens</v>
      </c>
      <c r="K4803">
        <f t="shared" ref="K4803:K4866" si="227">COUNTIFS($J:$J, J4803) / COUNTIFS($J:$J, J4803, $E:$E, E4803)</f>
        <v>3780</v>
      </c>
    </row>
    <row r="4804" spans="1:11" ht="15">
      <c r="A4804" t="s">
        <v>35</v>
      </c>
      <c r="B4804">
        <v>4</v>
      </c>
      <c r="C4804">
        <v>0</v>
      </c>
      <c r="D4804" t="s">
        <v>23</v>
      </c>
      <c r="E4804" t="s">
        <v>787</v>
      </c>
      <c r="F4804" s="1">
        <v>2.1233796296296296E-2</v>
      </c>
      <c r="G4804">
        <f>_xlfn.XLOOKUP($A4804,Product_pricing!$B:$B,Product_pricing!$C:$C)</f>
        <v>32</v>
      </c>
      <c r="H4804">
        <f t="shared" si="225"/>
        <v>128</v>
      </c>
      <c r="I4804" s="10">
        <f t="shared" si="226"/>
        <v>0.11295208697776644</v>
      </c>
      <c r="J4804" t="str">
        <f>_xlfn.XLOOKUP(A4804,Product_Details!$A:$A,Product_Details!$G:$G,"mens")</f>
        <v>Womens</v>
      </c>
      <c r="K4804">
        <f t="shared" si="227"/>
        <v>2511.6666666666665</v>
      </c>
    </row>
    <row r="4805" spans="1:11" ht="15">
      <c r="A4805" t="s">
        <v>36</v>
      </c>
      <c r="B4805">
        <v>3</v>
      </c>
      <c r="C4805">
        <v>0</v>
      </c>
      <c r="D4805" t="s">
        <v>23</v>
      </c>
      <c r="E4805" t="s">
        <v>787</v>
      </c>
      <c r="F4805" s="1">
        <v>2.1233796296296296E-2</v>
      </c>
      <c r="G4805">
        <f>_xlfn.XLOOKUP($A4805,Product_pricing!$B:$B,Product_pricing!$C:$C)</f>
        <v>23</v>
      </c>
      <c r="H4805">
        <f t="shared" si="225"/>
        <v>69</v>
      </c>
      <c r="I4805" s="10">
        <f t="shared" si="226"/>
        <v>6.0888234386452224E-2</v>
      </c>
      <c r="J4805" t="str">
        <f>_xlfn.XLOOKUP(A4805,Product_Details!$A:$A,Product_Details!$G:$G,"mens")</f>
        <v>Womens</v>
      </c>
      <c r="K4805">
        <f t="shared" si="227"/>
        <v>2511.6666666666665</v>
      </c>
    </row>
    <row r="4806" spans="1:11" ht="15">
      <c r="A4806" t="s">
        <v>38</v>
      </c>
      <c r="B4806">
        <v>5</v>
      </c>
      <c r="C4806">
        <v>0</v>
      </c>
      <c r="D4806" t="s">
        <v>23</v>
      </c>
      <c r="E4806" t="s">
        <v>787</v>
      </c>
      <c r="F4806" s="1">
        <v>2.1233796296296296E-2</v>
      </c>
      <c r="G4806">
        <f>_xlfn.XLOOKUP($A4806,Product_pricing!$B:$B,Product_pricing!$C:$C)</f>
        <v>54</v>
      </c>
      <c r="H4806">
        <f t="shared" si="225"/>
        <v>270</v>
      </c>
      <c r="I4806" s="10">
        <f t="shared" si="226"/>
        <v>0.23825830846872612</v>
      </c>
      <c r="J4806" t="str">
        <f>_xlfn.XLOOKUP(A4806,Product_Details!$A:$A,Product_Details!$G:$G,"mens")</f>
        <v>Womens</v>
      </c>
      <c r="K4806">
        <f t="shared" si="227"/>
        <v>2511.6666666666665</v>
      </c>
    </row>
    <row r="4807" spans="1:11" ht="15">
      <c r="A4807" t="s">
        <v>26</v>
      </c>
      <c r="B4807">
        <v>4</v>
      </c>
      <c r="C4807">
        <v>0</v>
      </c>
      <c r="D4807" t="s">
        <v>23</v>
      </c>
      <c r="E4807" t="s">
        <v>787</v>
      </c>
      <c r="F4807" s="1">
        <v>2.1233796296296296E-2</v>
      </c>
      <c r="G4807">
        <f>_xlfn.XLOOKUP($A4807,Product_pricing!$B:$B,Product_pricing!$C:$C)</f>
        <v>17</v>
      </c>
      <c r="H4807">
        <f t="shared" si="225"/>
        <v>68</v>
      </c>
      <c r="I4807" s="10">
        <f t="shared" si="226"/>
        <v>6.0005796206938425E-2</v>
      </c>
      <c r="J4807" t="str">
        <f>_xlfn.XLOOKUP(A4807,Product_Details!$A:$A,Product_Details!$G:$G,"mens")</f>
        <v>Mens</v>
      </c>
      <c r="K4807">
        <f t="shared" si="227"/>
        <v>3780</v>
      </c>
    </row>
    <row r="4808" spans="1:11" ht="15">
      <c r="A4808" t="s">
        <v>27</v>
      </c>
      <c r="B4808">
        <v>5</v>
      </c>
      <c r="C4808">
        <v>0</v>
      </c>
      <c r="D4808" t="s">
        <v>23</v>
      </c>
      <c r="E4808" t="s">
        <v>787</v>
      </c>
      <c r="F4808" s="1">
        <v>2.1233796296296296E-2</v>
      </c>
      <c r="G4808">
        <f>_xlfn.XLOOKUP($A4808,Product_pricing!$B:$B,Product_pricing!$C:$C)</f>
        <v>29</v>
      </c>
      <c r="H4808">
        <f t="shared" si="225"/>
        <v>145</v>
      </c>
      <c r="I4808" s="10">
        <f t="shared" si="226"/>
        <v>0.12795353602950105</v>
      </c>
      <c r="J4808" t="str">
        <f>_xlfn.XLOOKUP(A4808,Product_Details!$A:$A,Product_Details!$G:$G,"mens")</f>
        <v>Mens</v>
      </c>
      <c r="K4808">
        <f t="shared" si="227"/>
        <v>3780</v>
      </c>
    </row>
    <row r="4809" spans="1:11" ht="15">
      <c r="A4809" t="s">
        <v>22</v>
      </c>
      <c r="B4809">
        <v>4</v>
      </c>
      <c r="C4809">
        <v>22</v>
      </c>
      <c r="D4809" t="s">
        <v>23</v>
      </c>
      <c r="E4809" t="s">
        <v>788</v>
      </c>
      <c r="F4809" s="1">
        <v>2.1944444444444447E-2</v>
      </c>
      <c r="G4809">
        <f>_xlfn.XLOOKUP($A4809,Product_pricing!$B:$B,Product_pricing!$C:$C)</f>
        <v>13</v>
      </c>
      <c r="H4809">
        <f t="shared" si="225"/>
        <v>40.56</v>
      </c>
      <c r="I4809" s="10">
        <f t="shared" si="226"/>
        <v>3.5791692561079745E-2</v>
      </c>
      <c r="J4809" t="str">
        <f>_xlfn.XLOOKUP(A4809,Product_Details!$A:$A,Product_Details!$G:$G,"mens")</f>
        <v>Womens</v>
      </c>
      <c r="K4809">
        <f t="shared" si="227"/>
        <v>1883.75</v>
      </c>
    </row>
    <row r="4810" spans="1:11" ht="15">
      <c r="A4810" t="s">
        <v>35</v>
      </c>
      <c r="B4810">
        <v>4</v>
      </c>
      <c r="C4810">
        <v>22</v>
      </c>
      <c r="D4810" t="s">
        <v>23</v>
      </c>
      <c r="E4810" t="s">
        <v>788</v>
      </c>
      <c r="F4810" s="1">
        <v>2.1944444444444447E-2</v>
      </c>
      <c r="G4810">
        <f>_xlfn.XLOOKUP($A4810,Product_pricing!$B:$B,Product_pricing!$C:$C)</f>
        <v>32</v>
      </c>
      <c r="H4810">
        <f t="shared" si="225"/>
        <v>99.84</v>
      </c>
      <c r="I4810" s="10">
        <f t="shared" si="226"/>
        <v>8.8102627842657835E-2</v>
      </c>
      <c r="J4810" t="str">
        <f>_xlfn.XLOOKUP(A4810,Product_Details!$A:$A,Product_Details!$G:$G,"mens")</f>
        <v>Womens</v>
      </c>
      <c r="K4810">
        <f t="shared" si="227"/>
        <v>1883.75</v>
      </c>
    </row>
    <row r="4811" spans="1:11" ht="15">
      <c r="A4811" t="s">
        <v>36</v>
      </c>
      <c r="B4811">
        <v>4</v>
      </c>
      <c r="C4811">
        <v>22</v>
      </c>
      <c r="D4811" t="s">
        <v>23</v>
      </c>
      <c r="E4811" t="s">
        <v>788</v>
      </c>
      <c r="F4811" s="1">
        <v>2.1944444444444447E-2</v>
      </c>
      <c r="G4811">
        <f>_xlfn.XLOOKUP($A4811,Product_pricing!$B:$B,Product_pricing!$C:$C)</f>
        <v>23</v>
      </c>
      <c r="H4811">
        <f t="shared" si="225"/>
        <v>71.760000000000005</v>
      </c>
      <c r="I4811" s="10">
        <f t="shared" si="226"/>
        <v>6.3323763761910318E-2</v>
      </c>
      <c r="J4811" t="str">
        <f>_xlfn.XLOOKUP(A4811,Product_Details!$A:$A,Product_Details!$G:$G,"mens")</f>
        <v>Womens</v>
      </c>
      <c r="K4811">
        <f t="shared" si="227"/>
        <v>1883.75</v>
      </c>
    </row>
    <row r="4812" spans="1:11" ht="15">
      <c r="A4812" t="s">
        <v>38</v>
      </c>
      <c r="B4812">
        <v>5</v>
      </c>
      <c r="C4812">
        <v>22</v>
      </c>
      <c r="D4812" t="s">
        <v>23</v>
      </c>
      <c r="E4812" t="s">
        <v>788</v>
      </c>
      <c r="F4812" s="1">
        <v>2.1944444444444447E-2</v>
      </c>
      <c r="G4812">
        <f>_xlfn.XLOOKUP($A4812,Product_pricing!$B:$B,Product_pricing!$C:$C)</f>
        <v>54</v>
      </c>
      <c r="H4812">
        <f t="shared" si="225"/>
        <v>210.6</v>
      </c>
      <c r="I4812" s="10">
        <f t="shared" si="226"/>
        <v>0.18584148060560635</v>
      </c>
      <c r="J4812" t="str">
        <f>_xlfn.XLOOKUP(A4812,Product_Details!$A:$A,Product_Details!$G:$G,"mens")</f>
        <v>Womens</v>
      </c>
      <c r="K4812">
        <f t="shared" si="227"/>
        <v>1883.75</v>
      </c>
    </row>
    <row r="4813" spans="1:11" ht="15">
      <c r="A4813" t="s">
        <v>41</v>
      </c>
      <c r="B4813">
        <v>3</v>
      </c>
      <c r="C4813">
        <v>22</v>
      </c>
      <c r="D4813" t="s">
        <v>23</v>
      </c>
      <c r="E4813" t="s">
        <v>788</v>
      </c>
      <c r="F4813" s="1">
        <v>2.1944444444444447E-2</v>
      </c>
      <c r="G4813">
        <f>_xlfn.XLOOKUP($A4813,Product_pricing!$B:$B,Product_pricing!$C:$C)</f>
        <v>10</v>
      </c>
      <c r="H4813">
        <f t="shared" si="225"/>
        <v>23.400000000000002</v>
      </c>
      <c r="I4813" s="10">
        <f t="shared" si="226"/>
        <v>2.0649053400622931E-2</v>
      </c>
      <c r="J4813" t="str">
        <f>_xlfn.XLOOKUP(A4813,Product_Details!$A:$A,Product_Details!$G:$G,"mens")</f>
        <v>Mens</v>
      </c>
      <c r="K4813">
        <f t="shared" si="227"/>
        <v>3780</v>
      </c>
    </row>
    <row r="4814" spans="1:11" ht="15">
      <c r="A4814" t="s">
        <v>31</v>
      </c>
      <c r="B4814">
        <v>4</v>
      </c>
      <c r="C4814">
        <v>22</v>
      </c>
      <c r="D4814" t="s">
        <v>23</v>
      </c>
      <c r="E4814" t="s">
        <v>788</v>
      </c>
      <c r="F4814" s="1">
        <v>2.1944444444444447E-2</v>
      </c>
      <c r="G4814">
        <f>_xlfn.XLOOKUP($A4814,Product_pricing!$B:$B,Product_pricing!$C:$C)</f>
        <v>57</v>
      </c>
      <c r="H4814">
        <f t="shared" si="225"/>
        <v>177.84</v>
      </c>
      <c r="I4814" s="10">
        <f t="shared" si="226"/>
        <v>0.15693280584473426</v>
      </c>
      <c r="J4814" t="str">
        <f>_xlfn.XLOOKUP(A4814,Product_Details!$A:$A,Product_Details!$G:$G,"mens")</f>
        <v>Mens</v>
      </c>
      <c r="K4814">
        <f t="shared" si="227"/>
        <v>3780</v>
      </c>
    </row>
    <row r="4815" spans="1:11" ht="15">
      <c r="A4815" t="s">
        <v>29</v>
      </c>
      <c r="B4815">
        <v>4</v>
      </c>
      <c r="C4815">
        <v>19</v>
      </c>
      <c r="D4815" t="s">
        <v>23</v>
      </c>
      <c r="E4815" t="s">
        <v>789</v>
      </c>
      <c r="F4815" s="1">
        <v>6.0034722222222217E-3</v>
      </c>
      <c r="G4815">
        <f>_xlfn.XLOOKUP($A4815,Product_pricing!$B:$B,Product_pricing!$C:$C)</f>
        <v>10</v>
      </c>
      <c r="H4815">
        <f t="shared" si="225"/>
        <v>32.400000000000006</v>
      </c>
      <c r="I4815" s="10">
        <f t="shared" si="226"/>
        <v>2.8590997016247136E-2</v>
      </c>
      <c r="J4815" t="str">
        <f>_xlfn.XLOOKUP(A4815,Product_Details!$A:$A,Product_Details!$G:$G,"mens")</f>
        <v>Womens</v>
      </c>
      <c r="K4815">
        <f t="shared" si="227"/>
        <v>3767.5</v>
      </c>
    </row>
    <row r="4816" spans="1:11" ht="15">
      <c r="A4816" t="s">
        <v>30</v>
      </c>
      <c r="B4816">
        <v>4</v>
      </c>
      <c r="C4816">
        <v>19</v>
      </c>
      <c r="D4816" t="s">
        <v>23</v>
      </c>
      <c r="E4816" t="s">
        <v>789</v>
      </c>
      <c r="F4816" s="1">
        <v>6.0034722222222217E-3</v>
      </c>
      <c r="G4816">
        <f>_xlfn.XLOOKUP($A4816,Product_pricing!$B:$B,Product_pricing!$C:$C)</f>
        <v>19</v>
      </c>
      <c r="H4816">
        <f t="shared" si="225"/>
        <v>61.56</v>
      </c>
      <c r="I4816" s="10">
        <f t="shared" si="226"/>
        <v>5.4322894330869551E-2</v>
      </c>
      <c r="J4816" t="str">
        <f>_xlfn.XLOOKUP(A4816,Product_Details!$A:$A,Product_Details!$G:$G,"mens")</f>
        <v>Womens</v>
      </c>
      <c r="K4816">
        <f t="shared" si="227"/>
        <v>3767.5</v>
      </c>
    </row>
    <row r="4817" spans="1:11" ht="15">
      <c r="A4817" t="s">
        <v>25</v>
      </c>
      <c r="B4817">
        <v>1</v>
      </c>
      <c r="C4817">
        <v>19</v>
      </c>
      <c r="D4817" t="s">
        <v>23</v>
      </c>
      <c r="E4817" t="s">
        <v>789</v>
      </c>
      <c r="F4817" s="1">
        <v>6.0034722222222217E-3</v>
      </c>
      <c r="G4817">
        <f>_xlfn.XLOOKUP($A4817,Product_pricing!$B:$B,Product_pricing!$C:$C)</f>
        <v>40</v>
      </c>
      <c r="H4817">
        <f t="shared" si="225"/>
        <v>32.400000000000006</v>
      </c>
      <c r="I4817" s="10">
        <f t="shared" si="226"/>
        <v>2.8590997016247136E-2</v>
      </c>
      <c r="J4817" t="str">
        <f>_xlfn.XLOOKUP(A4817,Product_Details!$A:$A,Product_Details!$G:$G,"mens")</f>
        <v>Mens</v>
      </c>
      <c r="K4817">
        <f t="shared" si="227"/>
        <v>1890</v>
      </c>
    </row>
    <row r="4818" spans="1:11" ht="15">
      <c r="A4818" t="s">
        <v>31</v>
      </c>
      <c r="B4818">
        <v>3</v>
      </c>
      <c r="C4818">
        <v>19</v>
      </c>
      <c r="D4818" t="s">
        <v>23</v>
      </c>
      <c r="E4818" t="s">
        <v>789</v>
      </c>
      <c r="F4818" s="1">
        <v>6.0034722222222217E-3</v>
      </c>
      <c r="G4818">
        <f>_xlfn.XLOOKUP($A4818,Product_pricing!$B:$B,Product_pricing!$C:$C)</f>
        <v>57</v>
      </c>
      <c r="H4818">
        <f t="shared" si="225"/>
        <v>138.51000000000002</v>
      </c>
      <c r="I4818" s="10">
        <f t="shared" si="226"/>
        <v>0.12222651224445651</v>
      </c>
      <c r="J4818" t="str">
        <f>_xlfn.XLOOKUP(A4818,Product_Details!$A:$A,Product_Details!$G:$G,"mens")</f>
        <v>Mens</v>
      </c>
      <c r="K4818">
        <f t="shared" si="227"/>
        <v>1890</v>
      </c>
    </row>
    <row r="4819" spans="1:11" ht="15">
      <c r="A4819" t="s">
        <v>26</v>
      </c>
      <c r="B4819">
        <v>3</v>
      </c>
      <c r="C4819">
        <v>19</v>
      </c>
      <c r="D4819" t="s">
        <v>23</v>
      </c>
      <c r="E4819" t="s">
        <v>789</v>
      </c>
      <c r="F4819" s="1">
        <v>6.0034722222222217E-3</v>
      </c>
      <c r="G4819">
        <f>_xlfn.XLOOKUP($A4819,Product_pricing!$B:$B,Product_pricing!$C:$C)</f>
        <v>17</v>
      </c>
      <c r="H4819">
        <f t="shared" si="225"/>
        <v>41.31</v>
      </c>
      <c r="I4819" s="10">
        <f t="shared" si="226"/>
        <v>3.64535211957151E-2</v>
      </c>
      <c r="J4819" t="str">
        <f>_xlfn.XLOOKUP(A4819,Product_Details!$A:$A,Product_Details!$G:$G,"mens")</f>
        <v>Mens</v>
      </c>
      <c r="K4819">
        <f t="shared" si="227"/>
        <v>1890</v>
      </c>
    </row>
    <row r="4820" spans="1:11" ht="15">
      <c r="A4820" t="s">
        <v>27</v>
      </c>
      <c r="B4820">
        <v>1</v>
      </c>
      <c r="C4820">
        <v>19</v>
      </c>
      <c r="D4820" t="s">
        <v>23</v>
      </c>
      <c r="E4820" t="s">
        <v>789</v>
      </c>
      <c r="F4820" s="1">
        <v>6.0034722222222217E-3</v>
      </c>
      <c r="G4820">
        <f>_xlfn.XLOOKUP($A4820,Product_pricing!$B:$B,Product_pricing!$C:$C)</f>
        <v>29</v>
      </c>
      <c r="H4820">
        <f t="shared" si="225"/>
        <v>23.490000000000002</v>
      </c>
      <c r="I4820" s="10">
        <f t="shared" si="226"/>
        <v>2.0728472836779172E-2</v>
      </c>
      <c r="J4820" t="str">
        <f>_xlfn.XLOOKUP(A4820,Product_Details!$A:$A,Product_Details!$G:$G,"mens")</f>
        <v>Mens</v>
      </c>
      <c r="K4820">
        <f t="shared" si="227"/>
        <v>1890</v>
      </c>
    </row>
    <row r="4821" spans="1:11" ht="15">
      <c r="A4821" t="s">
        <v>30</v>
      </c>
      <c r="B4821">
        <v>1</v>
      </c>
      <c r="C4821">
        <v>14</v>
      </c>
      <c r="D4821" t="s">
        <v>33</v>
      </c>
      <c r="E4821" t="s">
        <v>790</v>
      </c>
      <c r="F4821" s="1">
        <v>4.650462962962963E-3</v>
      </c>
      <c r="G4821">
        <f>_xlfn.XLOOKUP($A4821,Product_pricing!$B:$B,Product_pricing!$C:$C)</f>
        <v>19</v>
      </c>
      <c r="H4821">
        <f t="shared" si="225"/>
        <v>16.34</v>
      </c>
      <c r="I4821" s="10">
        <f t="shared" si="226"/>
        <v>1.4419039853255497E-2</v>
      </c>
      <c r="J4821" t="str">
        <f>_xlfn.XLOOKUP(A4821,Product_Details!$A:$A,Product_Details!$G:$G,"mens")</f>
        <v>Womens</v>
      </c>
      <c r="K4821">
        <f t="shared" si="227"/>
        <v>7535</v>
      </c>
    </row>
    <row r="4822" spans="1:11" ht="15">
      <c r="A4822" t="s">
        <v>41</v>
      </c>
      <c r="B4822">
        <v>1</v>
      </c>
      <c r="C4822">
        <v>14</v>
      </c>
      <c r="D4822" t="s">
        <v>33</v>
      </c>
      <c r="E4822" t="s">
        <v>790</v>
      </c>
      <c r="F4822" s="1">
        <v>4.650462962962963E-3</v>
      </c>
      <c r="G4822">
        <f>_xlfn.XLOOKUP($A4822,Product_pricing!$B:$B,Product_pricing!$C:$C)</f>
        <v>10</v>
      </c>
      <c r="H4822">
        <f t="shared" si="225"/>
        <v>8.6</v>
      </c>
      <c r="I4822" s="10">
        <f t="shared" si="226"/>
        <v>7.5889683438186825E-3</v>
      </c>
      <c r="J4822" t="str">
        <f>_xlfn.XLOOKUP(A4822,Product_Details!$A:$A,Product_Details!$G:$G,"mens")</f>
        <v>Mens</v>
      </c>
      <c r="K4822">
        <f t="shared" si="227"/>
        <v>3780</v>
      </c>
    </row>
    <row r="4823" spans="1:11" ht="15">
      <c r="A4823" t="s">
        <v>31</v>
      </c>
      <c r="B4823">
        <v>1</v>
      </c>
      <c r="C4823">
        <v>14</v>
      </c>
      <c r="D4823" t="s">
        <v>33</v>
      </c>
      <c r="E4823" t="s">
        <v>790</v>
      </c>
      <c r="F4823" s="1">
        <v>4.650462962962963E-3</v>
      </c>
      <c r="G4823">
        <f>_xlfn.XLOOKUP($A4823,Product_pricing!$B:$B,Product_pricing!$C:$C)</f>
        <v>57</v>
      </c>
      <c r="H4823">
        <f t="shared" si="225"/>
        <v>49.019999999999996</v>
      </c>
      <c r="I4823" s="10">
        <f t="shared" si="226"/>
        <v>4.3257119559766487E-2</v>
      </c>
      <c r="J4823" t="str">
        <f>_xlfn.XLOOKUP(A4823,Product_Details!$A:$A,Product_Details!$G:$G,"mens")</f>
        <v>Mens</v>
      </c>
      <c r="K4823">
        <f t="shared" si="227"/>
        <v>3780</v>
      </c>
    </row>
    <row r="4824" spans="1:11" ht="15">
      <c r="A4824" t="s">
        <v>29</v>
      </c>
      <c r="B4824">
        <v>5</v>
      </c>
      <c r="C4824">
        <v>14</v>
      </c>
      <c r="D4824" t="s">
        <v>23</v>
      </c>
      <c r="E4824">
        <v>190191</v>
      </c>
      <c r="F4824" s="1">
        <v>1.8674768518518518E-2</v>
      </c>
      <c r="G4824">
        <f>_xlfn.XLOOKUP($A4824,Product_pricing!$B:$B,Product_pricing!$C:$C)</f>
        <v>10</v>
      </c>
      <c r="H4824">
        <f t="shared" si="225"/>
        <v>43</v>
      </c>
      <c r="I4824" s="10">
        <f t="shared" si="226"/>
        <v>3.794484171909341E-2</v>
      </c>
      <c r="J4824" t="str">
        <f>_xlfn.XLOOKUP(A4824,Product_Details!$A:$A,Product_Details!$G:$G,"mens")</f>
        <v>Womens</v>
      </c>
      <c r="K4824">
        <f t="shared" si="227"/>
        <v>3767.5</v>
      </c>
    </row>
    <row r="4825" spans="1:11" ht="15">
      <c r="A4825" t="s">
        <v>36</v>
      </c>
      <c r="B4825">
        <v>5</v>
      </c>
      <c r="C4825">
        <v>14</v>
      </c>
      <c r="D4825" t="s">
        <v>23</v>
      </c>
      <c r="E4825">
        <v>190191</v>
      </c>
      <c r="F4825" s="1">
        <v>1.8674768518518518E-2</v>
      </c>
      <c r="G4825">
        <f>_xlfn.XLOOKUP($A4825,Product_pricing!$B:$B,Product_pricing!$C:$C)</f>
        <v>23</v>
      </c>
      <c r="H4825">
        <f t="shared" si="225"/>
        <v>98.899999999999991</v>
      </c>
      <c r="I4825" s="10">
        <f t="shared" si="226"/>
        <v>8.7273135953914852E-2</v>
      </c>
      <c r="J4825" t="str">
        <f>_xlfn.XLOOKUP(A4825,Product_Details!$A:$A,Product_Details!$G:$G,"mens")</f>
        <v>Womens</v>
      </c>
      <c r="K4825">
        <f t="shared" si="227"/>
        <v>3767.5</v>
      </c>
    </row>
    <row r="4826" spans="1:11" ht="15">
      <c r="A4826" t="s">
        <v>26</v>
      </c>
      <c r="B4826">
        <v>5</v>
      </c>
      <c r="C4826">
        <v>14</v>
      </c>
      <c r="D4826" t="s">
        <v>23</v>
      </c>
      <c r="E4826">
        <v>190191</v>
      </c>
      <c r="F4826" s="1">
        <v>1.8674768518518518E-2</v>
      </c>
      <c r="G4826">
        <f>_xlfn.XLOOKUP($A4826,Product_pricing!$B:$B,Product_pricing!$C:$C)</f>
        <v>17</v>
      </c>
      <c r="H4826">
        <f t="shared" si="225"/>
        <v>73.099999999999994</v>
      </c>
      <c r="I4826" s="10">
        <f t="shared" si="226"/>
        <v>6.4506230922458802E-2</v>
      </c>
      <c r="J4826" t="str">
        <f>_xlfn.XLOOKUP(A4826,Product_Details!$A:$A,Product_Details!$G:$G,"mens")</f>
        <v>Mens</v>
      </c>
      <c r="K4826">
        <f t="shared" si="227"/>
        <v>7560</v>
      </c>
    </row>
    <row r="4827" spans="1:11" ht="15">
      <c r="A4827" t="s">
        <v>22</v>
      </c>
      <c r="B4827">
        <v>4</v>
      </c>
      <c r="C4827">
        <v>5</v>
      </c>
      <c r="D4827" t="s">
        <v>23</v>
      </c>
      <c r="E4827" t="s">
        <v>791</v>
      </c>
      <c r="F4827" s="1">
        <v>2.1041666666666667E-2</v>
      </c>
      <c r="G4827">
        <f>_xlfn.XLOOKUP($A4827,Product_pricing!$B:$B,Product_pricing!$C:$C)</f>
        <v>13</v>
      </c>
      <c r="H4827">
        <f t="shared" si="225"/>
        <v>49.4</v>
      </c>
      <c r="I4827" s="10">
        <f t="shared" si="226"/>
        <v>4.3592446067981738E-2</v>
      </c>
      <c r="J4827" t="str">
        <f>_xlfn.XLOOKUP(A4827,Product_Details!$A:$A,Product_Details!$G:$G,"mens")</f>
        <v>Womens</v>
      </c>
      <c r="K4827">
        <f t="shared" si="227"/>
        <v>3767.5</v>
      </c>
    </row>
    <row r="4828" spans="1:11" ht="15">
      <c r="A4828" t="s">
        <v>29</v>
      </c>
      <c r="B4828">
        <v>1</v>
      </c>
      <c r="C4828">
        <v>5</v>
      </c>
      <c r="D4828" t="s">
        <v>23</v>
      </c>
      <c r="E4828" t="s">
        <v>791</v>
      </c>
      <c r="F4828" s="1">
        <v>2.1041666666666667E-2</v>
      </c>
      <c r="G4828">
        <f>_xlfn.XLOOKUP($A4828,Product_pricing!$B:$B,Product_pricing!$C:$C)</f>
        <v>10</v>
      </c>
      <c r="H4828">
        <f t="shared" si="225"/>
        <v>9.5</v>
      </c>
      <c r="I4828" s="10">
        <f t="shared" si="226"/>
        <v>8.3831627053811038E-3</v>
      </c>
      <c r="J4828" t="str">
        <f>_xlfn.XLOOKUP(A4828,Product_Details!$A:$A,Product_Details!$G:$G,"mens")</f>
        <v>Womens</v>
      </c>
      <c r="K4828">
        <f t="shared" si="227"/>
        <v>3767.5</v>
      </c>
    </row>
    <row r="4829" spans="1:11" ht="15">
      <c r="A4829" t="s">
        <v>41</v>
      </c>
      <c r="B4829">
        <v>2</v>
      </c>
      <c r="C4829">
        <v>5</v>
      </c>
      <c r="D4829" t="s">
        <v>23</v>
      </c>
      <c r="E4829" t="s">
        <v>791</v>
      </c>
      <c r="F4829" s="1">
        <v>2.1041666666666667E-2</v>
      </c>
      <c r="G4829">
        <f>_xlfn.XLOOKUP($A4829,Product_pricing!$B:$B,Product_pricing!$C:$C)</f>
        <v>10</v>
      </c>
      <c r="H4829">
        <f t="shared" si="225"/>
        <v>19</v>
      </c>
      <c r="I4829" s="10">
        <f t="shared" si="226"/>
        <v>1.6766325410762208E-2</v>
      </c>
      <c r="J4829" t="str">
        <f>_xlfn.XLOOKUP(A4829,Product_Details!$A:$A,Product_Details!$G:$G,"mens")</f>
        <v>Mens</v>
      </c>
      <c r="K4829">
        <f t="shared" si="227"/>
        <v>7560</v>
      </c>
    </row>
    <row r="4830" spans="1:11" ht="15">
      <c r="A4830" t="s">
        <v>29</v>
      </c>
      <c r="B4830">
        <v>2</v>
      </c>
      <c r="C4830">
        <v>10</v>
      </c>
      <c r="D4830" t="s">
        <v>33</v>
      </c>
      <c r="E4830" t="s">
        <v>792</v>
      </c>
      <c r="F4830" s="1">
        <v>2.281597222222222E-2</v>
      </c>
      <c r="G4830">
        <f>_xlfn.XLOOKUP($A4830,Product_pricing!$B:$B,Product_pricing!$C:$C)</f>
        <v>10</v>
      </c>
      <c r="H4830">
        <f t="shared" si="225"/>
        <v>18</v>
      </c>
      <c r="I4830" s="10">
        <f t="shared" si="226"/>
        <v>1.5883887231248409E-2</v>
      </c>
      <c r="J4830" t="str">
        <f>_xlfn.XLOOKUP(A4830,Product_Details!$A:$A,Product_Details!$G:$G,"mens")</f>
        <v>Womens</v>
      </c>
      <c r="K4830">
        <f t="shared" si="227"/>
        <v>2511.6666666666665</v>
      </c>
    </row>
    <row r="4831" spans="1:11" ht="15">
      <c r="A4831" t="s">
        <v>36</v>
      </c>
      <c r="B4831">
        <v>3</v>
      </c>
      <c r="C4831">
        <v>10</v>
      </c>
      <c r="D4831" t="s">
        <v>33</v>
      </c>
      <c r="E4831" t="s">
        <v>792</v>
      </c>
      <c r="F4831" s="1">
        <v>2.281597222222222E-2</v>
      </c>
      <c r="G4831">
        <f>_xlfn.XLOOKUP($A4831,Product_pricing!$B:$B,Product_pricing!$C:$C)</f>
        <v>23</v>
      </c>
      <c r="H4831">
        <f t="shared" si="225"/>
        <v>62.1</v>
      </c>
      <c r="I4831" s="10">
        <f t="shared" si="226"/>
        <v>5.4799410947806999E-2</v>
      </c>
      <c r="J4831" t="str">
        <f>_xlfn.XLOOKUP(A4831,Product_Details!$A:$A,Product_Details!$G:$G,"mens")</f>
        <v>Womens</v>
      </c>
      <c r="K4831">
        <f t="shared" si="227"/>
        <v>2511.6666666666665</v>
      </c>
    </row>
    <row r="4832" spans="1:11" ht="15">
      <c r="A4832" t="s">
        <v>38</v>
      </c>
      <c r="B4832">
        <v>1</v>
      </c>
      <c r="C4832">
        <v>10</v>
      </c>
      <c r="D4832" t="s">
        <v>33</v>
      </c>
      <c r="E4832" t="s">
        <v>792</v>
      </c>
      <c r="F4832" s="1">
        <v>2.281597222222222E-2</v>
      </c>
      <c r="G4832">
        <f>_xlfn.XLOOKUP($A4832,Product_pricing!$B:$B,Product_pricing!$C:$C)</f>
        <v>54</v>
      </c>
      <c r="H4832">
        <f t="shared" si="225"/>
        <v>48.6</v>
      </c>
      <c r="I4832" s="10">
        <f t="shared" si="226"/>
        <v>4.2886495524370696E-2</v>
      </c>
      <c r="J4832" t="str">
        <f>_xlfn.XLOOKUP(A4832,Product_Details!$A:$A,Product_Details!$G:$G,"mens")</f>
        <v>Womens</v>
      </c>
      <c r="K4832">
        <f t="shared" si="227"/>
        <v>2511.6666666666665</v>
      </c>
    </row>
    <row r="4833" spans="1:11" ht="15">
      <c r="A4833" t="s">
        <v>25</v>
      </c>
      <c r="B4833">
        <v>5</v>
      </c>
      <c r="C4833">
        <v>10</v>
      </c>
      <c r="D4833" t="s">
        <v>33</v>
      </c>
      <c r="E4833" t="s">
        <v>792</v>
      </c>
      <c r="F4833" s="1">
        <v>2.281597222222222E-2</v>
      </c>
      <c r="G4833">
        <f>_xlfn.XLOOKUP($A4833,Product_pricing!$B:$B,Product_pricing!$C:$C)</f>
        <v>40</v>
      </c>
      <c r="H4833">
        <f t="shared" si="225"/>
        <v>180</v>
      </c>
      <c r="I4833" s="10">
        <f t="shared" si="226"/>
        <v>0.15883887231248406</v>
      </c>
      <c r="J4833" t="str">
        <f>_xlfn.XLOOKUP(A4833,Product_Details!$A:$A,Product_Details!$G:$G,"mens")</f>
        <v>Mens</v>
      </c>
      <c r="K4833">
        <f t="shared" si="227"/>
        <v>1890</v>
      </c>
    </row>
    <row r="4834" spans="1:11" ht="15">
      <c r="A4834" t="s">
        <v>41</v>
      </c>
      <c r="B4834">
        <v>3</v>
      </c>
      <c r="C4834">
        <v>10</v>
      </c>
      <c r="D4834" t="s">
        <v>33</v>
      </c>
      <c r="E4834" t="s">
        <v>792</v>
      </c>
      <c r="F4834" s="1">
        <v>2.281597222222222E-2</v>
      </c>
      <c r="G4834">
        <f>_xlfn.XLOOKUP($A4834,Product_pricing!$B:$B,Product_pricing!$C:$C)</f>
        <v>10</v>
      </c>
      <c r="H4834">
        <f t="shared" si="225"/>
        <v>27</v>
      </c>
      <c r="I4834" s="10">
        <f t="shared" si="226"/>
        <v>2.3825830846872609E-2</v>
      </c>
      <c r="J4834" t="str">
        <f>_xlfn.XLOOKUP(A4834,Product_Details!$A:$A,Product_Details!$G:$G,"mens")</f>
        <v>Mens</v>
      </c>
      <c r="K4834">
        <f t="shared" si="227"/>
        <v>1890</v>
      </c>
    </row>
    <row r="4835" spans="1:11" ht="15">
      <c r="A4835" t="s">
        <v>32</v>
      </c>
      <c r="B4835">
        <v>3</v>
      </c>
      <c r="C4835">
        <v>10</v>
      </c>
      <c r="D4835" t="s">
        <v>33</v>
      </c>
      <c r="E4835" t="s">
        <v>792</v>
      </c>
      <c r="F4835" s="1">
        <v>2.281597222222222E-2</v>
      </c>
      <c r="G4835">
        <f>_xlfn.XLOOKUP($A4835,Product_pricing!$B:$B,Product_pricing!$C:$C)</f>
        <v>36</v>
      </c>
      <c r="H4835">
        <f t="shared" si="225"/>
        <v>97.2</v>
      </c>
      <c r="I4835" s="10">
        <f t="shared" si="226"/>
        <v>8.5772991048741393E-2</v>
      </c>
      <c r="J4835" t="str">
        <f>_xlfn.XLOOKUP(A4835,Product_Details!$A:$A,Product_Details!$G:$G,"mens")</f>
        <v>Mens</v>
      </c>
      <c r="K4835">
        <f t="shared" si="227"/>
        <v>1890</v>
      </c>
    </row>
    <row r="4836" spans="1:11" ht="15">
      <c r="A4836" t="s">
        <v>27</v>
      </c>
      <c r="B4836">
        <v>4</v>
      </c>
      <c r="C4836">
        <v>10</v>
      </c>
      <c r="D4836" t="s">
        <v>33</v>
      </c>
      <c r="E4836" t="s">
        <v>792</v>
      </c>
      <c r="F4836" s="1">
        <v>2.281597222222222E-2</v>
      </c>
      <c r="G4836">
        <f>_xlfn.XLOOKUP($A4836,Product_pricing!$B:$B,Product_pricing!$C:$C)</f>
        <v>29</v>
      </c>
      <c r="H4836">
        <f t="shared" si="225"/>
        <v>104.4</v>
      </c>
      <c r="I4836" s="10">
        <f t="shared" si="226"/>
        <v>9.2126545941240756E-2</v>
      </c>
      <c r="J4836" t="str">
        <f>_xlfn.XLOOKUP(A4836,Product_Details!$A:$A,Product_Details!$G:$G,"mens")</f>
        <v>Mens</v>
      </c>
      <c r="K4836">
        <f t="shared" si="227"/>
        <v>1890</v>
      </c>
    </row>
    <row r="4837" spans="1:11" ht="15">
      <c r="A4837" t="s">
        <v>35</v>
      </c>
      <c r="B4837">
        <v>5</v>
      </c>
      <c r="C4837">
        <v>21</v>
      </c>
      <c r="D4837" t="s">
        <v>23</v>
      </c>
      <c r="E4837" t="s">
        <v>793</v>
      </c>
      <c r="F4837" s="1">
        <v>2.9113425925925928E-2</v>
      </c>
      <c r="G4837">
        <f>_xlfn.XLOOKUP($A4837,Product_pricing!$B:$B,Product_pricing!$C:$C)</f>
        <v>32</v>
      </c>
      <c r="H4837">
        <f t="shared" si="225"/>
        <v>126.4</v>
      </c>
      <c r="I4837" s="10">
        <f t="shared" si="226"/>
        <v>0.11154018589054436</v>
      </c>
      <c r="J4837" t="str">
        <f>_xlfn.XLOOKUP(A4837,Product_Details!$A:$A,Product_Details!$G:$G,"mens")</f>
        <v>Womens</v>
      </c>
      <c r="K4837">
        <f t="shared" si="227"/>
        <v>3767.5</v>
      </c>
    </row>
    <row r="4838" spans="1:11" ht="15">
      <c r="A4838" t="s">
        <v>29</v>
      </c>
      <c r="B4838">
        <v>3</v>
      </c>
      <c r="C4838">
        <v>21</v>
      </c>
      <c r="D4838" t="s">
        <v>23</v>
      </c>
      <c r="E4838" t="s">
        <v>793</v>
      </c>
      <c r="F4838" s="1">
        <v>2.9113425925925928E-2</v>
      </c>
      <c r="G4838">
        <f>_xlfn.XLOOKUP($A4838,Product_pricing!$B:$B,Product_pricing!$C:$C)</f>
        <v>10</v>
      </c>
      <c r="H4838">
        <f t="shared" si="225"/>
        <v>23.700000000000003</v>
      </c>
      <c r="I4838" s="10">
        <f t="shared" si="226"/>
        <v>2.091378485447707E-2</v>
      </c>
      <c r="J4838" t="str">
        <f>_xlfn.XLOOKUP(A4838,Product_Details!$A:$A,Product_Details!$G:$G,"mens")</f>
        <v>Womens</v>
      </c>
      <c r="K4838">
        <f t="shared" si="227"/>
        <v>3767.5</v>
      </c>
    </row>
    <row r="4839" spans="1:11" ht="15">
      <c r="A4839" t="s">
        <v>25</v>
      </c>
      <c r="B4839">
        <v>4</v>
      </c>
      <c r="C4839">
        <v>21</v>
      </c>
      <c r="D4839" t="s">
        <v>23</v>
      </c>
      <c r="E4839" t="s">
        <v>793</v>
      </c>
      <c r="F4839" s="1">
        <v>2.9113425925925928E-2</v>
      </c>
      <c r="G4839">
        <f>_xlfn.XLOOKUP($A4839,Product_pricing!$B:$B,Product_pricing!$C:$C)</f>
        <v>40</v>
      </c>
      <c r="H4839">
        <f t="shared" si="225"/>
        <v>126.4</v>
      </c>
      <c r="I4839" s="10">
        <f t="shared" si="226"/>
        <v>0.11154018589054436</v>
      </c>
      <c r="J4839" t="str">
        <f>_xlfn.XLOOKUP(A4839,Product_Details!$A:$A,Product_Details!$G:$G,"mens")</f>
        <v>Mens</v>
      </c>
      <c r="K4839">
        <f t="shared" si="227"/>
        <v>3780</v>
      </c>
    </row>
    <row r="4840" spans="1:11" ht="15">
      <c r="A4840" t="s">
        <v>32</v>
      </c>
      <c r="B4840">
        <v>5</v>
      </c>
      <c r="C4840">
        <v>21</v>
      </c>
      <c r="D4840" t="s">
        <v>23</v>
      </c>
      <c r="E4840" t="s">
        <v>793</v>
      </c>
      <c r="F4840" s="1">
        <v>2.9113425925925928E-2</v>
      </c>
      <c r="G4840">
        <f>_xlfn.XLOOKUP($A4840,Product_pricing!$B:$B,Product_pricing!$C:$C)</f>
        <v>36</v>
      </c>
      <c r="H4840">
        <f t="shared" si="225"/>
        <v>142.20000000000002</v>
      </c>
      <c r="I4840" s="10">
        <f t="shared" si="226"/>
        <v>0.12548270912686244</v>
      </c>
      <c r="J4840" t="str">
        <f>_xlfn.XLOOKUP(A4840,Product_Details!$A:$A,Product_Details!$G:$G,"mens")</f>
        <v>Mens</v>
      </c>
      <c r="K4840">
        <f t="shared" si="227"/>
        <v>3780</v>
      </c>
    </row>
    <row r="4841" spans="1:11" ht="15">
      <c r="A4841" t="s">
        <v>22</v>
      </c>
      <c r="B4841">
        <v>2</v>
      </c>
      <c r="C4841">
        <v>3</v>
      </c>
      <c r="D4841" t="s">
        <v>33</v>
      </c>
      <c r="E4841" t="s">
        <v>794</v>
      </c>
      <c r="F4841" s="1">
        <v>2.6377314814814818E-3</v>
      </c>
      <c r="G4841">
        <f>_xlfn.XLOOKUP($A4841,Product_pricing!$B:$B,Product_pricing!$C:$C)</f>
        <v>13</v>
      </c>
      <c r="H4841">
        <f t="shared" si="225"/>
        <v>25.22</v>
      </c>
      <c r="I4841" s="10">
        <f t="shared" si="226"/>
        <v>2.2255090887338045E-2</v>
      </c>
      <c r="J4841" t="str">
        <f>_xlfn.XLOOKUP(A4841,Product_Details!$A:$A,Product_Details!$G:$G,"mens")</f>
        <v>Womens</v>
      </c>
      <c r="K4841">
        <f t="shared" si="227"/>
        <v>1883.75</v>
      </c>
    </row>
    <row r="4842" spans="1:11" ht="15">
      <c r="A4842" t="s">
        <v>35</v>
      </c>
      <c r="B4842">
        <v>1</v>
      </c>
      <c r="C4842">
        <v>3</v>
      </c>
      <c r="D4842" t="s">
        <v>33</v>
      </c>
      <c r="E4842" t="s">
        <v>794</v>
      </c>
      <c r="F4842" s="1">
        <v>2.6377314814814818E-3</v>
      </c>
      <c r="G4842">
        <f>_xlfn.XLOOKUP($A4842,Product_pricing!$B:$B,Product_pricing!$C:$C)</f>
        <v>32</v>
      </c>
      <c r="H4842">
        <f t="shared" si="225"/>
        <v>31.04</v>
      </c>
      <c r="I4842" s="10">
        <f t="shared" si="226"/>
        <v>2.7390881092108361E-2</v>
      </c>
      <c r="J4842" t="str">
        <f>_xlfn.XLOOKUP(A4842,Product_Details!$A:$A,Product_Details!$G:$G,"mens")</f>
        <v>Womens</v>
      </c>
      <c r="K4842">
        <f t="shared" si="227"/>
        <v>1883.75</v>
      </c>
    </row>
    <row r="4843" spans="1:11" ht="15">
      <c r="A4843" t="s">
        <v>29</v>
      </c>
      <c r="B4843">
        <v>1</v>
      </c>
      <c r="C4843">
        <v>3</v>
      </c>
      <c r="D4843" t="s">
        <v>33</v>
      </c>
      <c r="E4843" t="s">
        <v>794</v>
      </c>
      <c r="F4843" s="1">
        <v>2.6377314814814818E-3</v>
      </c>
      <c r="G4843">
        <f>_xlfn.XLOOKUP($A4843,Product_pricing!$B:$B,Product_pricing!$C:$C)</f>
        <v>10</v>
      </c>
      <c r="H4843">
        <f t="shared" si="225"/>
        <v>9.6999999999999993</v>
      </c>
      <c r="I4843" s="10">
        <f t="shared" si="226"/>
        <v>8.5596503412838625E-3</v>
      </c>
      <c r="J4843" t="str">
        <f>_xlfn.XLOOKUP(A4843,Product_Details!$A:$A,Product_Details!$G:$G,"mens")</f>
        <v>Womens</v>
      </c>
      <c r="K4843">
        <f t="shared" si="227"/>
        <v>1883.75</v>
      </c>
    </row>
    <row r="4844" spans="1:11" ht="15">
      <c r="A4844" t="s">
        <v>30</v>
      </c>
      <c r="B4844">
        <v>2</v>
      </c>
      <c r="C4844">
        <v>3</v>
      </c>
      <c r="D4844" t="s">
        <v>33</v>
      </c>
      <c r="E4844" t="s">
        <v>794</v>
      </c>
      <c r="F4844" s="1">
        <v>2.6377314814814818E-3</v>
      </c>
      <c r="G4844">
        <f>_xlfn.XLOOKUP($A4844,Product_pricing!$B:$B,Product_pricing!$C:$C)</f>
        <v>19</v>
      </c>
      <c r="H4844">
        <f t="shared" si="225"/>
        <v>36.86</v>
      </c>
      <c r="I4844" s="10">
        <f t="shared" si="226"/>
        <v>3.2526671296878681E-2</v>
      </c>
      <c r="J4844" t="str">
        <f>_xlfn.XLOOKUP(A4844,Product_Details!$A:$A,Product_Details!$G:$G,"mens")</f>
        <v>Womens</v>
      </c>
      <c r="K4844">
        <f t="shared" si="227"/>
        <v>1883.75</v>
      </c>
    </row>
    <row r="4845" spans="1:11" ht="15">
      <c r="A4845" t="s">
        <v>26</v>
      </c>
      <c r="B4845">
        <v>5</v>
      </c>
      <c r="C4845">
        <v>3</v>
      </c>
      <c r="D4845" t="s">
        <v>33</v>
      </c>
      <c r="E4845" t="s">
        <v>794</v>
      </c>
      <c r="F4845" s="1">
        <v>2.6377314814814818E-3</v>
      </c>
      <c r="G4845">
        <f>_xlfn.XLOOKUP($A4845,Product_pricing!$B:$B,Product_pricing!$C:$C)</f>
        <v>17</v>
      </c>
      <c r="H4845">
        <f t="shared" si="225"/>
        <v>82.45</v>
      </c>
      <c r="I4845" s="10">
        <f t="shared" si="226"/>
        <v>7.2757027900912846E-2</v>
      </c>
      <c r="J4845" t="str">
        <f>_xlfn.XLOOKUP(A4845,Product_Details!$A:$A,Product_Details!$G:$G,"mens")</f>
        <v>Mens</v>
      </c>
      <c r="K4845">
        <f t="shared" si="227"/>
        <v>3780</v>
      </c>
    </row>
    <row r="4846" spans="1:11" ht="15">
      <c r="A4846" t="s">
        <v>27</v>
      </c>
      <c r="B4846">
        <v>2</v>
      </c>
      <c r="C4846">
        <v>3</v>
      </c>
      <c r="D4846" t="s">
        <v>33</v>
      </c>
      <c r="E4846" t="s">
        <v>794</v>
      </c>
      <c r="F4846" s="1">
        <v>2.6377314814814818E-3</v>
      </c>
      <c r="G4846">
        <f>_xlfn.XLOOKUP($A4846,Product_pricing!$B:$B,Product_pricing!$C:$C)</f>
        <v>29</v>
      </c>
      <c r="H4846">
        <f t="shared" si="225"/>
        <v>56.26</v>
      </c>
      <c r="I4846" s="10">
        <f t="shared" si="226"/>
        <v>4.964597197944641E-2</v>
      </c>
      <c r="J4846" t="str">
        <f>_xlfn.XLOOKUP(A4846,Product_Details!$A:$A,Product_Details!$G:$G,"mens")</f>
        <v>Mens</v>
      </c>
      <c r="K4846">
        <f t="shared" si="227"/>
        <v>3780</v>
      </c>
    </row>
    <row r="4847" spans="1:11" ht="15">
      <c r="A4847" t="s">
        <v>22</v>
      </c>
      <c r="B4847">
        <v>3</v>
      </c>
      <c r="C4847">
        <v>12</v>
      </c>
      <c r="D4847" t="s">
        <v>33</v>
      </c>
      <c r="E4847" t="s">
        <v>795</v>
      </c>
      <c r="F4847" s="1">
        <v>3.6840277777777777E-2</v>
      </c>
      <c r="G4847">
        <f>_xlfn.XLOOKUP($A4847,Product_pricing!$B:$B,Product_pricing!$C:$C)</f>
        <v>13</v>
      </c>
      <c r="H4847">
        <f t="shared" si="225"/>
        <v>34.32</v>
      </c>
      <c r="I4847" s="10">
        <f t="shared" si="226"/>
        <v>3.0285278320913628E-2</v>
      </c>
      <c r="J4847" t="str">
        <f>_xlfn.XLOOKUP(A4847,Product_Details!$A:$A,Product_Details!$G:$G,"mens")</f>
        <v>Womens</v>
      </c>
      <c r="K4847">
        <f t="shared" si="227"/>
        <v>2511.6666666666665</v>
      </c>
    </row>
    <row r="4848" spans="1:11" ht="15">
      <c r="A4848" t="s">
        <v>29</v>
      </c>
      <c r="B4848">
        <v>3</v>
      </c>
      <c r="C4848">
        <v>12</v>
      </c>
      <c r="D4848" t="s">
        <v>33</v>
      </c>
      <c r="E4848" t="s">
        <v>795</v>
      </c>
      <c r="F4848" s="1">
        <v>3.6840277777777777E-2</v>
      </c>
      <c r="G4848">
        <f>_xlfn.XLOOKUP($A4848,Product_pricing!$B:$B,Product_pricing!$C:$C)</f>
        <v>10</v>
      </c>
      <c r="H4848">
        <f t="shared" si="225"/>
        <v>26.4</v>
      </c>
      <c r="I4848" s="10">
        <f t="shared" si="226"/>
        <v>2.3296367939164328E-2</v>
      </c>
      <c r="J4848" t="str">
        <f>_xlfn.XLOOKUP(A4848,Product_Details!$A:$A,Product_Details!$G:$G,"mens")</f>
        <v>Womens</v>
      </c>
      <c r="K4848">
        <f t="shared" si="227"/>
        <v>2511.6666666666665</v>
      </c>
    </row>
    <row r="4849" spans="1:11" ht="15">
      <c r="A4849" t="s">
        <v>38</v>
      </c>
      <c r="B4849">
        <v>5</v>
      </c>
      <c r="C4849">
        <v>12</v>
      </c>
      <c r="D4849" t="s">
        <v>33</v>
      </c>
      <c r="E4849" t="s">
        <v>795</v>
      </c>
      <c r="F4849" s="1">
        <v>3.6840277777777777E-2</v>
      </c>
      <c r="G4849">
        <f>_xlfn.XLOOKUP($A4849,Product_pricing!$B:$B,Product_pricing!$C:$C)</f>
        <v>54</v>
      </c>
      <c r="H4849">
        <f t="shared" si="225"/>
        <v>237.6</v>
      </c>
      <c r="I4849" s="10">
        <f t="shared" si="226"/>
        <v>0.20966731145247897</v>
      </c>
      <c r="J4849" t="str">
        <f>_xlfn.XLOOKUP(A4849,Product_Details!$A:$A,Product_Details!$G:$G,"mens")</f>
        <v>Womens</v>
      </c>
      <c r="K4849">
        <f t="shared" si="227"/>
        <v>2511.6666666666665</v>
      </c>
    </row>
    <row r="4850" spans="1:11" ht="15">
      <c r="A4850" t="s">
        <v>25</v>
      </c>
      <c r="B4850">
        <v>5</v>
      </c>
      <c r="C4850">
        <v>12</v>
      </c>
      <c r="D4850" t="s">
        <v>33</v>
      </c>
      <c r="E4850" t="s">
        <v>795</v>
      </c>
      <c r="F4850" s="1">
        <v>3.6840277777777777E-2</v>
      </c>
      <c r="G4850">
        <f>_xlfn.XLOOKUP($A4850,Product_pricing!$B:$B,Product_pricing!$C:$C)</f>
        <v>40</v>
      </c>
      <c r="H4850">
        <f t="shared" si="225"/>
        <v>176</v>
      </c>
      <c r="I4850" s="10">
        <f t="shared" si="226"/>
        <v>0.15530911959442886</v>
      </c>
      <c r="J4850" t="str">
        <f>_xlfn.XLOOKUP(A4850,Product_Details!$A:$A,Product_Details!$G:$G,"mens")</f>
        <v>Mens</v>
      </c>
      <c r="K4850">
        <f t="shared" si="227"/>
        <v>2520</v>
      </c>
    </row>
    <row r="4851" spans="1:11" ht="15">
      <c r="A4851" t="s">
        <v>31</v>
      </c>
      <c r="B4851">
        <v>3</v>
      </c>
      <c r="C4851">
        <v>12</v>
      </c>
      <c r="D4851" t="s">
        <v>33</v>
      </c>
      <c r="E4851" t="s">
        <v>795</v>
      </c>
      <c r="F4851" s="1">
        <v>3.6840277777777777E-2</v>
      </c>
      <c r="G4851">
        <f>_xlfn.XLOOKUP($A4851,Product_pricing!$B:$B,Product_pricing!$C:$C)</f>
        <v>57</v>
      </c>
      <c r="H4851">
        <f t="shared" si="225"/>
        <v>150.47999999999999</v>
      </c>
      <c r="I4851" s="10">
        <f t="shared" si="226"/>
        <v>0.13278929725323665</v>
      </c>
      <c r="J4851" t="str">
        <f>_xlfn.XLOOKUP(A4851,Product_Details!$A:$A,Product_Details!$G:$G,"mens")</f>
        <v>Mens</v>
      </c>
      <c r="K4851">
        <f t="shared" si="227"/>
        <v>2520</v>
      </c>
    </row>
    <row r="4852" spans="1:11" ht="15">
      <c r="A4852" t="s">
        <v>26</v>
      </c>
      <c r="B4852">
        <v>3</v>
      </c>
      <c r="C4852">
        <v>12</v>
      </c>
      <c r="D4852" t="s">
        <v>33</v>
      </c>
      <c r="E4852" t="s">
        <v>795</v>
      </c>
      <c r="F4852" s="1">
        <v>3.6840277777777777E-2</v>
      </c>
      <c r="G4852">
        <f>_xlfn.XLOOKUP($A4852,Product_pricing!$B:$B,Product_pricing!$C:$C)</f>
        <v>17</v>
      </c>
      <c r="H4852">
        <f t="shared" si="225"/>
        <v>44.88</v>
      </c>
      <c r="I4852" s="10">
        <f t="shared" si="226"/>
        <v>3.9603825496579363E-2</v>
      </c>
      <c r="J4852" t="str">
        <f>_xlfn.XLOOKUP(A4852,Product_Details!$A:$A,Product_Details!$G:$G,"mens")</f>
        <v>Mens</v>
      </c>
      <c r="K4852">
        <f t="shared" si="227"/>
        <v>2520</v>
      </c>
    </row>
    <row r="4853" spans="1:11" ht="15">
      <c r="A4853" t="s">
        <v>22</v>
      </c>
      <c r="B4853">
        <v>2</v>
      </c>
      <c r="C4853">
        <v>18</v>
      </c>
      <c r="D4853" t="s">
        <v>33</v>
      </c>
      <c r="E4853" t="s">
        <v>796</v>
      </c>
      <c r="F4853" s="1">
        <v>1.4777777777777779E-2</v>
      </c>
      <c r="G4853">
        <f>_xlfn.XLOOKUP($A4853,Product_pricing!$B:$B,Product_pricing!$C:$C)</f>
        <v>13</v>
      </c>
      <c r="H4853">
        <f t="shared" si="225"/>
        <v>21.32</v>
      </c>
      <c r="I4853" s="10">
        <f t="shared" si="226"/>
        <v>1.8813581987234224E-2</v>
      </c>
      <c r="J4853" t="str">
        <f>_xlfn.XLOOKUP(A4853,Product_Details!$A:$A,Product_Details!$G:$G,"mens")</f>
        <v>Womens</v>
      </c>
      <c r="K4853">
        <f t="shared" si="227"/>
        <v>1883.75</v>
      </c>
    </row>
    <row r="4854" spans="1:11" ht="15">
      <c r="A4854" t="s">
        <v>35</v>
      </c>
      <c r="B4854">
        <v>3</v>
      </c>
      <c r="C4854">
        <v>18</v>
      </c>
      <c r="D4854" t="s">
        <v>33</v>
      </c>
      <c r="E4854" t="s">
        <v>796</v>
      </c>
      <c r="F4854" s="1">
        <v>1.4777777777777779E-2</v>
      </c>
      <c r="G4854">
        <f>_xlfn.XLOOKUP($A4854,Product_pricing!$B:$B,Product_pricing!$C:$C)</f>
        <v>32</v>
      </c>
      <c r="H4854">
        <f t="shared" si="225"/>
        <v>78.72</v>
      </c>
      <c r="I4854" s="10">
        <f t="shared" si="226"/>
        <v>6.9465533491326364E-2</v>
      </c>
      <c r="J4854" t="str">
        <f>_xlfn.XLOOKUP(A4854,Product_Details!$A:$A,Product_Details!$G:$G,"mens")</f>
        <v>Womens</v>
      </c>
      <c r="K4854">
        <f t="shared" si="227"/>
        <v>1883.75</v>
      </c>
    </row>
    <row r="4855" spans="1:11" ht="15">
      <c r="A4855" t="s">
        <v>29</v>
      </c>
      <c r="B4855">
        <v>2</v>
      </c>
      <c r="C4855">
        <v>18</v>
      </c>
      <c r="D4855" t="s">
        <v>33</v>
      </c>
      <c r="E4855" t="s">
        <v>796</v>
      </c>
      <c r="F4855" s="1">
        <v>1.4777777777777779E-2</v>
      </c>
      <c r="G4855">
        <f>_xlfn.XLOOKUP($A4855,Product_pricing!$B:$B,Product_pricing!$C:$C)</f>
        <v>10</v>
      </c>
      <c r="H4855">
        <f t="shared" si="225"/>
        <v>16.400000000000002</v>
      </c>
      <c r="I4855" s="10">
        <f t="shared" si="226"/>
        <v>1.4471986144026328E-2</v>
      </c>
      <c r="J4855" t="str">
        <f>_xlfn.XLOOKUP(A4855,Product_Details!$A:$A,Product_Details!$G:$G,"mens")</f>
        <v>Womens</v>
      </c>
      <c r="K4855">
        <f t="shared" si="227"/>
        <v>1883.75</v>
      </c>
    </row>
    <row r="4856" spans="1:11" ht="15">
      <c r="A4856" t="s">
        <v>30</v>
      </c>
      <c r="B4856">
        <v>3</v>
      </c>
      <c r="C4856">
        <v>18</v>
      </c>
      <c r="D4856" t="s">
        <v>33</v>
      </c>
      <c r="E4856" t="s">
        <v>796</v>
      </c>
      <c r="F4856" s="1">
        <v>1.4777777777777779E-2</v>
      </c>
      <c r="G4856">
        <f>_xlfn.XLOOKUP($A4856,Product_pricing!$B:$B,Product_pricing!$C:$C)</f>
        <v>19</v>
      </c>
      <c r="H4856">
        <f t="shared" si="225"/>
        <v>46.74</v>
      </c>
      <c r="I4856" s="10">
        <f t="shared" si="226"/>
        <v>4.1245160510475033E-2</v>
      </c>
      <c r="J4856" t="str">
        <f>_xlfn.XLOOKUP(A4856,Product_Details!$A:$A,Product_Details!$G:$G,"mens")</f>
        <v>Womens</v>
      </c>
      <c r="K4856">
        <f t="shared" si="227"/>
        <v>1883.75</v>
      </c>
    </row>
    <row r="4857" spans="1:11" ht="15">
      <c r="A4857" t="s">
        <v>41</v>
      </c>
      <c r="B4857">
        <v>4</v>
      </c>
      <c r="C4857">
        <v>18</v>
      </c>
      <c r="D4857" t="s">
        <v>33</v>
      </c>
      <c r="E4857" t="s">
        <v>796</v>
      </c>
      <c r="F4857" s="1">
        <v>1.4777777777777779E-2</v>
      </c>
      <c r="G4857">
        <f>_xlfn.XLOOKUP($A4857,Product_pricing!$B:$B,Product_pricing!$C:$C)</f>
        <v>10</v>
      </c>
      <c r="H4857">
        <f t="shared" si="225"/>
        <v>32.800000000000004</v>
      </c>
      <c r="I4857" s="10">
        <f t="shared" si="226"/>
        <v>2.8943972288052656E-2</v>
      </c>
      <c r="J4857" t="str">
        <f>_xlfn.XLOOKUP(A4857,Product_Details!$A:$A,Product_Details!$G:$G,"mens")</f>
        <v>Mens</v>
      </c>
      <c r="K4857">
        <f t="shared" si="227"/>
        <v>2520</v>
      </c>
    </row>
    <row r="4858" spans="1:11" ht="15">
      <c r="A4858" t="s">
        <v>31</v>
      </c>
      <c r="B4858">
        <v>4</v>
      </c>
      <c r="C4858">
        <v>18</v>
      </c>
      <c r="D4858" t="s">
        <v>33</v>
      </c>
      <c r="E4858" t="s">
        <v>796</v>
      </c>
      <c r="F4858" s="1">
        <v>1.4777777777777779E-2</v>
      </c>
      <c r="G4858">
        <f>_xlfn.XLOOKUP($A4858,Product_pricing!$B:$B,Product_pricing!$C:$C)</f>
        <v>57</v>
      </c>
      <c r="H4858">
        <f t="shared" si="225"/>
        <v>186.96</v>
      </c>
      <c r="I4858" s="10">
        <f t="shared" si="226"/>
        <v>0.16498064204190013</v>
      </c>
      <c r="J4858" t="str">
        <f>_xlfn.XLOOKUP(A4858,Product_Details!$A:$A,Product_Details!$G:$G,"mens")</f>
        <v>Mens</v>
      </c>
      <c r="K4858">
        <f t="shared" si="227"/>
        <v>2520</v>
      </c>
    </row>
    <row r="4859" spans="1:11" ht="15">
      <c r="A4859" t="s">
        <v>27</v>
      </c>
      <c r="B4859">
        <v>2</v>
      </c>
      <c r="C4859">
        <v>18</v>
      </c>
      <c r="D4859" t="s">
        <v>33</v>
      </c>
      <c r="E4859" t="s">
        <v>796</v>
      </c>
      <c r="F4859" s="1">
        <v>1.4777777777777779E-2</v>
      </c>
      <c r="G4859">
        <f>_xlfn.XLOOKUP($A4859,Product_pricing!$B:$B,Product_pricing!$C:$C)</f>
        <v>29</v>
      </c>
      <c r="H4859">
        <f t="shared" si="225"/>
        <v>47.56</v>
      </c>
      <c r="I4859" s="10">
        <f t="shared" si="226"/>
        <v>4.1968759817676352E-2</v>
      </c>
      <c r="J4859" t="str">
        <f>_xlfn.XLOOKUP(A4859,Product_Details!$A:$A,Product_Details!$G:$G,"mens")</f>
        <v>Mens</v>
      </c>
      <c r="K4859">
        <f t="shared" si="227"/>
        <v>2520</v>
      </c>
    </row>
    <row r="4860" spans="1:11" ht="15">
      <c r="A4860" t="s">
        <v>29</v>
      </c>
      <c r="B4860">
        <v>1</v>
      </c>
      <c r="C4860">
        <v>10</v>
      </c>
      <c r="D4860" t="s">
        <v>23</v>
      </c>
      <c r="E4860" t="s">
        <v>797</v>
      </c>
      <c r="F4860" s="1">
        <v>1.8249999999999999E-2</v>
      </c>
      <c r="G4860">
        <f>_xlfn.XLOOKUP($A4860,Product_pricing!$B:$B,Product_pricing!$C:$C)</f>
        <v>10</v>
      </c>
      <c r="H4860">
        <f t="shared" si="225"/>
        <v>9</v>
      </c>
      <c r="I4860" s="10">
        <f t="shared" si="226"/>
        <v>7.9419436156242043E-3</v>
      </c>
      <c r="J4860" t="str">
        <f>_xlfn.XLOOKUP(A4860,Product_Details!$A:$A,Product_Details!$G:$G,"mens")</f>
        <v>Womens</v>
      </c>
      <c r="K4860">
        <f t="shared" si="227"/>
        <v>2511.6666666666665</v>
      </c>
    </row>
    <row r="4861" spans="1:11" ht="15">
      <c r="A4861" t="s">
        <v>30</v>
      </c>
      <c r="B4861">
        <v>5</v>
      </c>
      <c r="C4861">
        <v>10</v>
      </c>
      <c r="D4861" t="s">
        <v>23</v>
      </c>
      <c r="E4861" t="s">
        <v>797</v>
      </c>
      <c r="F4861" s="1">
        <v>1.8249999999999999E-2</v>
      </c>
      <c r="G4861">
        <f>_xlfn.XLOOKUP($A4861,Product_pricing!$B:$B,Product_pricing!$C:$C)</f>
        <v>19</v>
      </c>
      <c r="H4861">
        <f t="shared" si="225"/>
        <v>85.5</v>
      </c>
      <c r="I4861" s="10">
        <f t="shared" si="226"/>
        <v>7.5448464348429931E-2</v>
      </c>
      <c r="J4861" t="str">
        <f>_xlfn.XLOOKUP(A4861,Product_Details!$A:$A,Product_Details!$G:$G,"mens")</f>
        <v>Womens</v>
      </c>
      <c r="K4861">
        <f t="shared" si="227"/>
        <v>2511.6666666666665</v>
      </c>
    </row>
    <row r="4862" spans="1:11" ht="15">
      <c r="A4862" t="s">
        <v>38</v>
      </c>
      <c r="B4862">
        <v>2</v>
      </c>
      <c r="C4862">
        <v>10</v>
      </c>
      <c r="D4862" t="s">
        <v>23</v>
      </c>
      <c r="E4862" t="s">
        <v>797</v>
      </c>
      <c r="F4862" s="1">
        <v>1.8249999999999999E-2</v>
      </c>
      <c r="G4862">
        <f>_xlfn.XLOOKUP($A4862,Product_pricing!$B:$B,Product_pricing!$C:$C)</f>
        <v>54</v>
      </c>
      <c r="H4862">
        <f t="shared" si="225"/>
        <v>97.2</v>
      </c>
      <c r="I4862" s="10">
        <f t="shared" si="226"/>
        <v>8.5772991048741393E-2</v>
      </c>
      <c r="J4862" t="str">
        <f>_xlfn.XLOOKUP(A4862,Product_Details!$A:$A,Product_Details!$G:$G,"mens")</f>
        <v>Womens</v>
      </c>
      <c r="K4862">
        <f t="shared" si="227"/>
        <v>2511.6666666666665</v>
      </c>
    </row>
    <row r="4863" spans="1:11" ht="15">
      <c r="A4863" t="s">
        <v>31</v>
      </c>
      <c r="B4863">
        <v>1</v>
      </c>
      <c r="C4863">
        <v>10</v>
      </c>
      <c r="D4863" t="s">
        <v>23</v>
      </c>
      <c r="E4863" t="s">
        <v>797</v>
      </c>
      <c r="F4863" s="1">
        <v>1.8249999999999999E-2</v>
      </c>
      <c r="G4863">
        <f>_xlfn.XLOOKUP($A4863,Product_pricing!$B:$B,Product_pricing!$C:$C)</f>
        <v>57</v>
      </c>
      <c r="H4863">
        <f t="shared" si="225"/>
        <v>51.300000000000004</v>
      </c>
      <c r="I4863" s="10">
        <f t="shared" si="226"/>
        <v>4.5269078609057961E-2</v>
      </c>
      <c r="J4863" t="str">
        <f>_xlfn.XLOOKUP(A4863,Product_Details!$A:$A,Product_Details!$G:$G,"mens")</f>
        <v>Mens</v>
      </c>
      <c r="K4863">
        <f t="shared" si="227"/>
        <v>1890</v>
      </c>
    </row>
    <row r="4864" spans="1:11" ht="15">
      <c r="A4864" t="s">
        <v>32</v>
      </c>
      <c r="B4864">
        <v>2</v>
      </c>
      <c r="C4864">
        <v>10</v>
      </c>
      <c r="D4864" t="s">
        <v>23</v>
      </c>
      <c r="E4864" t="s">
        <v>797</v>
      </c>
      <c r="F4864" s="1">
        <v>1.8249999999999999E-2</v>
      </c>
      <c r="G4864">
        <f>_xlfn.XLOOKUP($A4864,Product_pricing!$B:$B,Product_pricing!$C:$C)</f>
        <v>36</v>
      </c>
      <c r="H4864">
        <f t="shared" si="225"/>
        <v>64.8</v>
      </c>
      <c r="I4864" s="10">
        <f t="shared" si="226"/>
        <v>5.7181994032494264E-2</v>
      </c>
      <c r="J4864" t="str">
        <f>_xlfn.XLOOKUP(A4864,Product_Details!$A:$A,Product_Details!$G:$G,"mens")</f>
        <v>Mens</v>
      </c>
      <c r="K4864">
        <f t="shared" si="227"/>
        <v>1890</v>
      </c>
    </row>
    <row r="4865" spans="1:11" ht="15">
      <c r="A4865" t="s">
        <v>26</v>
      </c>
      <c r="B4865">
        <v>5</v>
      </c>
      <c r="C4865">
        <v>10</v>
      </c>
      <c r="D4865" t="s">
        <v>23</v>
      </c>
      <c r="E4865" t="s">
        <v>797</v>
      </c>
      <c r="F4865" s="1">
        <v>1.8249999999999999E-2</v>
      </c>
      <c r="G4865">
        <f>_xlfn.XLOOKUP($A4865,Product_pricing!$B:$B,Product_pricing!$C:$C)</f>
        <v>17</v>
      </c>
      <c r="H4865">
        <f t="shared" si="225"/>
        <v>76.5</v>
      </c>
      <c r="I4865" s="10">
        <f t="shared" si="226"/>
        <v>6.7506520732805719E-2</v>
      </c>
      <c r="J4865" t="str">
        <f>_xlfn.XLOOKUP(A4865,Product_Details!$A:$A,Product_Details!$G:$G,"mens")</f>
        <v>Mens</v>
      </c>
      <c r="K4865">
        <f t="shared" si="227"/>
        <v>1890</v>
      </c>
    </row>
    <row r="4866" spans="1:11" ht="15">
      <c r="A4866" t="s">
        <v>27</v>
      </c>
      <c r="B4866">
        <v>5</v>
      </c>
      <c r="C4866">
        <v>10</v>
      </c>
      <c r="D4866" t="s">
        <v>23</v>
      </c>
      <c r="E4866" t="s">
        <v>797</v>
      </c>
      <c r="F4866" s="1">
        <v>1.8249999999999999E-2</v>
      </c>
      <c r="G4866">
        <f>_xlfn.XLOOKUP($A4866,Product_pricing!$B:$B,Product_pricing!$C:$C)</f>
        <v>29</v>
      </c>
      <c r="H4866">
        <f t="shared" si="225"/>
        <v>130.5</v>
      </c>
      <c r="I4866" s="10">
        <f t="shared" si="226"/>
        <v>0.11515818242655095</v>
      </c>
      <c r="J4866" t="str">
        <f>_xlfn.XLOOKUP(A4866,Product_Details!$A:$A,Product_Details!$G:$G,"mens")</f>
        <v>Mens</v>
      </c>
      <c r="K4866">
        <f t="shared" si="227"/>
        <v>1890</v>
      </c>
    </row>
    <row r="4867" spans="1:11" ht="15">
      <c r="A4867" t="s">
        <v>22</v>
      </c>
      <c r="B4867">
        <v>5</v>
      </c>
      <c r="C4867">
        <v>19</v>
      </c>
      <c r="D4867" t="s">
        <v>23</v>
      </c>
      <c r="E4867" t="s">
        <v>798</v>
      </c>
      <c r="F4867" s="1">
        <v>2.6862268518518518E-2</v>
      </c>
      <c r="G4867">
        <f>_xlfn.XLOOKUP($A4867,Product_pricing!$B:$B,Product_pricing!$C:$C)</f>
        <v>13</v>
      </c>
      <c r="H4867">
        <f t="shared" ref="H4867:H4930" si="228">B4867*G4867*(1-C4867/100)</f>
        <v>52.650000000000006</v>
      </c>
      <c r="I4867" s="10">
        <f t="shared" ref="I4867:I4930" si="229">(H4867/SUM($H:$H))*1000</f>
        <v>4.6460370151401593E-2</v>
      </c>
      <c r="J4867" t="str">
        <f>_xlfn.XLOOKUP(A4867,Product_Details!$A:$A,Product_Details!$G:$G,"mens")</f>
        <v>Womens</v>
      </c>
      <c r="K4867">
        <f t="shared" ref="K4867:K4930" si="230">COUNTIFS($J:$J, J4867) / COUNTIFS($J:$J, J4867, $E:$E, E4867)</f>
        <v>2511.6666666666665</v>
      </c>
    </row>
    <row r="4868" spans="1:11" ht="15">
      <c r="A4868" t="s">
        <v>29</v>
      </c>
      <c r="B4868">
        <v>3</v>
      </c>
      <c r="C4868">
        <v>19</v>
      </c>
      <c r="D4868" t="s">
        <v>23</v>
      </c>
      <c r="E4868" t="s">
        <v>798</v>
      </c>
      <c r="F4868" s="1">
        <v>2.6862268518518518E-2</v>
      </c>
      <c r="G4868">
        <f>_xlfn.XLOOKUP($A4868,Product_pricing!$B:$B,Product_pricing!$C:$C)</f>
        <v>10</v>
      </c>
      <c r="H4868">
        <f t="shared" si="228"/>
        <v>24.3</v>
      </c>
      <c r="I4868" s="10">
        <f t="shared" si="229"/>
        <v>2.1443247762185348E-2</v>
      </c>
      <c r="J4868" t="str">
        <f>_xlfn.XLOOKUP(A4868,Product_Details!$A:$A,Product_Details!$G:$G,"mens")</f>
        <v>Womens</v>
      </c>
      <c r="K4868">
        <f t="shared" si="230"/>
        <v>2511.6666666666665</v>
      </c>
    </row>
    <row r="4869" spans="1:11" ht="15">
      <c r="A4869" t="s">
        <v>36</v>
      </c>
      <c r="B4869">
        <v>3</v>
      </c>
      <c r="C4869">
        <v>19</v>
      </c>
      <c r="D4869" t="s">
        <v>23</v>
      </c>
      <c r="E4869" t="s">
        <v>798</v>
      </c>
      <c r="F4869" s="1">
        <v>2.6862268518518518E-2</v>
      </c>
      <c r="G4869">
        <f>_xlfn.XLOOKUP($A4869,Product_pricing!$B:$B,Product_pricing!$C:$C)</f>
        <v>23</v>
      </c>
      <c r="H4869">
        <f t="shared" si="228"/>
        <v>55.89</v>
      </c>
      <c r="I4869" s="10">
        <f t="shared" si="229"/>
        <v>4.9319469853026307E-2</v>
      </c>
      <c r="J4869" t="str">
        <f>_xlfn.XLOOKUP(A4869,Product_Details!$A:$A,Product_Details!$G:$G,"mens")</f>
        <v>Womens</v>
      </c>
      <c r="K4869">
        <f t="shared" si="230"/>
        <v>2511.6666666666665</v>
      </c>
    </row>
    <row r="4870" spans="1:11" ht="15">
      <c r="A4870" t="s">
        <v>26</v>
      </c>
      <c r="B4870">
        <v>1</v>
      </c>
      <c r="C4870">
        <v>19</v>
      </c>
      <c r="D4870" t="s">
        <v>23</v>
      </c>
      <c r="E4870" t="s">
        <v>798</v>
      </c>
      <c r="F4870" s="1">
        <v>2.6862268518518518E-2</v>
      </c>
      <c r="G4870">
        <f>_xlfn.XLOOKUP($A4870,Product_pricing!$B:$B,Product_pricing!$C:$C)</f>
        <v>17</v>
      </c>
      <c r="H4870">
        <f t="shared" si="228"/>
        <v>13.770000000000001</v>
      </c>
      <c r="I4870" s="10">
        <f t="shared" si="229"/>
        <v>1.2151173731905031E-2</v>
      </c>
      <c r="J4870" t="str">
        <f>_xlfn.XLOOKUP(A4870,Product_Details!$A:$A,Product_Details!$G:$G,"mens")</f>
        <v>Mens</v>
      </c>
      <c r="K4870">
        <f t="shared" si="230"/>
        <v>3780</v>
      </c>
    </row>
    <row r="4871" spans="1:11" ht="15">
      <c r="A4871" t="s">
        <v>27</v>
      </c>
      <c r="B4871">
        <v>3</v>
      </c>
      <c r="C4871">
        <v>19</v>
      </c>
      <c r="D4871" t="s">
        <v>23</v>
      </c>
      <c r="E4871" t="s">
        <v>798</v>
      </c>
      <c r="F4871" s="1">
        <v>2.6862268518518518E-2</v>
      </c>
      <c r="G4871">
        <f>_xlfn.XLOOKUP($A4871,Product_pricing!$B:$B,Product_pricing!$C:$C)</f>
        <v>29</v>
      </c>
      <c r="H4871">
        <f t="shared" si="228"/>
        <v>70.47</v>
      </c>
      <c r="I4871" s="10">
        <f t="shared" si="229"/>
        <v>6.2185418510337515E-2</v>
      </c>
      <c r="J4871" t="str">
        <f>_xlfn.XLOOKUP(A4871,Product_Details!$A:$A,Product_Details!$G:$G,"mens")</f>
        <v>Mens</v>
      </c>
      <c r="K4871">
        <f t="shared" si="230"/>
        <v>3780</v>
      </c>
    </row>
    <row r="4872" spans="1:11" ht="15">
      <c r="A4872" t="s">
        <v>22</v>
      </c>
      <c r="B4872">
        <v>5</v>
      </c>
      <c r="C4872">
        <v>15</v>
      </c>
      <c r="D4872" t="s">
        <v>33</v>
      </c>
      <c r="E4872" t="s">
        <v>799</v>
      </c>
      <c r="F4872" s="1">
        <v>2.2982638888888889E-2</v>
      </c>
      <c r="G4872">
        <f>_xlfn.XLOOKUP($A4872,Product_pricing!$B:$B,Product_pricing!$C:$C)</f>
        <v>13</v>
      </c>
      <c r="H4872">
        <f t="shared" si="228"/>
        <v>55.25</v>
      </c>
      <c r="I4872" s="10">
        <f t="shared" si="229"/>
        <v>4.8754709418137469E-2</v>
      </c>
      <c r="J4872" t="str">
        <f>_xlfn.XLOOKUP(A4872,Product_Details!$A:$A,Product_Details!$G:$G,"mens")</f>
        <v>Womens</v>
      </c>
      <c r="K4872">
        <f t="shared" si="230"/>
        <v>2511.6666666666665</v>
      </c>
    </row>
    <row r="4873" spans="1:11" ht="15">
      <c r="A4873" t="s">
        <v>29</v>
      </c>
      <c r="B4873">
        <v>3</v>
      </c>
      <c r="C4873">
        <v>15</v>
      </c>
      <c r="D4873" t="s">
        <v>33</v>
      </c>
      <c r="E4873" t="s">
        <v>799</v>
      </c>
      <c r="F4873" s="1">
        <v>2.2982638888888889E-2</v>
      </c>
      <c r="G4873">
        <f>_xlfn.XLOOKUP($A4873,Product_pricing!$B:$B,Product_pricing!$C:$C)</f>
        <v>10</v>
      </c>
      <c r="H4873">
        <f t="shared" si="228"/>
        <v>25.5</v>
      </c>
      <c r="I4873" s="10">
        <f t="shared" si="229"/>
        <v>2.2502173577601911E-2</v>
      </c>
      <c r="J4873" t="str">
        <f>_xlfn.XLOOKUP(A4873,Product_Details!$A:$A,Product_Details!$G:$G,"mens")</f>
        <v>Womens</v>
      </c>
      <c r="K4873">
        <f t="shared" si="230"/>
        <v>2511.6666666666665</v>
      </c>
    </row>
    <row r="4874" spans="1:11" ht="15">
      <c r="A4874" t="s">
        <v>30</v>
      </c>
      <c r="B4874">
        <v>2</v>
      </c>
      <c r="C4874">
        <v>15</v>
      </c>
      <c r="D4874" t="s">
        <v>33</v>
      </c>
      <c r="E4874" t="s">
        <v>799</v>
      </c>
      <c r="F4874" s="1">
        <v>2.2982638888888889E-2</v>
      </c>
      <c r="G4874">
        <f>_xlfn.XLOOKUP($A4874,Product_pricing!$B:$B,Product_pricing!$C:$C)</f>
        <v>19</v>
      </c>
      <c r="H4874">
        <f t="shared" si="228"/>
        <v>32.299999999999997</v>
      </c>
      <c r="I4874" s="10">
        <f t="shared" si="229"/>
        <v>2.8502753198295747E-2</v>
      </c>
      <c r="J4874" t="str">
        <f>_xlfn.XLOOKUP(A4874,Product_Details!$A:$A,Product_Details!$G:$G,"mens")</f>
        <v>Womens</v>
      </c>
      <c r="K4874">
        <f t="shared" si="230"/>
        <v>2511.6666666666665</v>
      </c>
    </row>
    <row r="4875" spans="1:11" ht="15">
      <c r="A4875" t="s">
        <v>41</v>
      </c>
      <c r="B4875">
        <v>3</v>
      </c>
      <c r="C4875">
        <v>15</v>
      </c>
      <c r="D4875" t="s">
        <v>33</v>
      </c>
      <c r="E4875" t="s">
        <v>799</v>
      </c>
      <c r="F4875" s="1">
        <v>2.2982638888888889E-2</v>
      </c>
      <c r="G4875">
        <f>_xlfn.XLOOKUP($A4875,Product_pricing!$B:$B,Product_pricing!$C:$C)</f>
        <v>10</v>
      </c>
      <c r="H4875">
        <f t="shared" si="228"/>
        <v>25.5</v>
      </c>
      <c r="I4875" s="10">
        <f t="shared" si="229"/>
        <v>2.2502173577601911E-2</v>
      </c>
      <c r="J4875" t="str">
        <f>_xlfn.XLOOKUP(A4875,Product_Details!$A:$A,Product_Details!$G:$G,"mens")</f>
        <v>Mens</v>
      </c>
      <c r="K4875">
        <f t="shared" si="230"/>
        <v>1890</v>
      </c>
    </row>
    <row r="4876" spans="1:11" ht="15">
      <c r="A4876" t="s">
        <v>31</v>
      </c>
      <c r="B4876">
        <v>3</v>
      </c>
      <c r="C4876">
        <v>15</v>
      </c>
      <c r="D4876" t="s">
        <v>33</v>
      </c>
      <c r="E4876" t="s">
        <v>799</v>
      </c>
      <c r="F4876" s="1">
        <v>2.2982638888888889E-2</v>
      </c>
      <c r="G4876">
        <f>_xlfn.XLOOKUP($A4876,Product_pricing!$B:$B,Product_pricing!$C:$C)</f>
        <v>57</v>
      </c>
      <c r="H4876">
        <f t="shared" si="228"/>
        <v>145.35</v>
      </c>
      <c r="I4876" s="10">
        <f t="shared" si="229"/>
        <v>0.12826238939233087</v>
      </c>
      <c r="J4876" t="str">
        <f>_xlfn.XLOOKUP(A4876,Product_Details!$A:$A,Product_Details!$G:$G,"mens")</f>
        <v>Mens</v>
      </c>
      <c r="K4876">
        <f t="shared" si="230"/>
        <v>1890</v>
      </c>
    </row>
    <row r="4877" spans="1:11" ht="15">
      <c r="A4877" t="s">
        <v>32</v>
      </c>
      <c r="B4877">
        <v>3</v>
      </c>
      <c r="C4877">
        <v>15</v>
      </c>
      <c r="D4877" t="s">
        <v>33</v>
      </c>
      <c r="E4877" t="s">
        <v>799</v>
      </c>
      <c r="F4877" s="1">
        <v>2.2982638888888889E-2</v>
      </c>
      <c r="G4877">
        <f>_xlfn.XLOOKUP($A4877,Product_pricing!$B:$B,Product_pricing!$C:$C)</f>
        <v>36</v>
      </c>
      <c r="H4877">
        <f t="shared" si="228"/>
        <v>91.8</v>
      </c>
      <c r="I4877" s="10">
        <f t="shared" si="229"/>
        <v>8.1007824879366877E-2</v>
      </c>
      <c r="J4877" t="str">
        <f>_xlfn.XLOOKUP(A4877,Product_Details!$A:$A,Product_Details!$G:$G,"mens")</f>
        <v>Mens</v>
      </c>
      <c r="K4877">
        <f t="shared" si="230"/>
        <v>1890</v>
      </c>
    </row>
    <row r="4878" spans="1:11" ht="15">
      <c r="A4878" t="s">
        <v>27</v>
      </c>
      <c r="B4878">
        <v>3</v>
      </c>
      <c r="C4878">
        <v>15</v>
      </c>
      <c r="D4878" t="s">
        <v>33</v>
      </c>
      <c r="E4878" t="s">
        <v>799</v>
      </c>
      <c r="F4878" s="1">
        <v>2.2982638888888889E-2</v>
      </c>
      <c r="G4878">
        <f>_xlfn.XLOOKUP($A4878,Product_pricing!$B:$B,Product_pricing!$C:$C)</f>
        <v>29</v>
      </c>
      <c r="H4878">
        <f t="shared" si="228"/>
        <v>73.95</v>
      </c>
      <c r="I4878" s="10">
        <f t="shared" si="229"/>
        <v>6.5256303375045538E-2</v>
      </c>
      <c r="J4878" t="str">
        <f>_xlfn.XLOOKUP(A4878,Product_Details!$A:$A,Product_Details!$G:$G,"mens")</f>
        <v>Mens</v>
      </c>
      <c r="K4878">
        <f t="shared" si="230"/>
        <v>1890</v>
      </c>
    </row>
    <row r="4879" spans="1:11" ht="15">
      <c r="A4879" t="s">
        <v>36</v>
      </c>
      <c r="B4879">
        <v>3</v>
      </c>
      <c r="C4879">
        <v>23</v>
      </c>
      <c r="D4879" t="s">
        <v>33</v>
      </c>
      <c r="E4879" t="s">
        <v>800</v>
      </c>
      <c r="F4879" s="1">
        <v>3.39525462962963E-2</v>
      </c>
      <c r="G4879">
        <f>_xlfn.XLOOKUP($A4879,Product_pricing!$B:$B,Product_pricing!$C:$C)</f>
        <v>23</v>
      </c>
      <c r="H4879">
        <f t="shared" si="228"/>
        <v>53.13</v>
      </c>
      <c r="I4879" s="10">
        <f t="shared" si="229"/>
        <v>4.688394047756822E-2</v>
      </c>
      <c r="J4879" t="str">
        <f>_xlfn.XLOOKUP(A4879,Product_Details!$A:$A,Product_Details!$G:$G,"mens")</f>
        <v>Womens</v>
      </c>
      <c r="K4879">
        <f t="shared" si="230"/>
        <v>3767.5</v>
      </c>
    </row>
    <row r="4880" spans="1:11" ht="15">
      <c r="A4880" t="s">
        <v>30</v>
      </c>
      <c r="B4880">
        <v>3</v>
      </c>
      <c r="C4880">
        <v>23</v>
      </c>
      <c r="D4880" t="s">
        <v>33</v>
      </c>
      <c r="E4880" t="s">
        <v>800</v>
      </c>
      <c r="F4880" s="1">
        <v>3.39525462962963E-2</v>
      </c>
      <c r="G4880">
        <f>_xlfn.XLOOKUP($A4880,Product_pricing!$B:$B,Product_pricing!$C:$C)</f>
        <v>19</v>
      </c>
      <c r="H4880">
        <f t="shared" si="228"/>
        <v>43.89</v>
      </c>
      <c r="I4880" s="10">
        <f t="shared" si="229"/>
        <v>3.8730211698860692E-2</v>
      </c>
      <c r="J4880" t="str">
        <f>_xlfn.XLOOKUP(A4880,Product_Details!$A:$A,Product_Details!$G:$G,"mens")</f>
        <v>Womens</v>
      </c>
      <c r="K4880">
        <f t="shared" si="230"/>
        <v>3767.5</v>
      </c>
    </row>
    <row r="4881" spans="1:11" ht="15">
      <c r="A4881" t="s">
        <v>25</v>
      </c>
      <c r="B4881">
        <v>2</v>
      </c>
      <c r="C4881">
        <v>23</v>
      </c>
      <c r="D4881" t="s">
        <v>33</v>
      </c>
      <c r="E4881" t="s">
        <v>800</v>
      </c>
      <c r="F4881" s="1">
        <v>3.39525462962963E-2</v>
      </c>
      <c r="G4881">
        <f>_xlfn.XLOOKUP($A4881,Product_pricing!$B:$B,Product_pricing!$C:$C)</f>
        <v>40</v>
      </c>
      <c r="H4881">
        <f t="shared" si="228"/>
        <v>61.6</v>
      </c>
      <c r="I4881" s="10">
        <f t="shared" si="229"/>
        <v>5.4358191858050103E-2</v>
      </c>
      <c r="J4881" t="str">
        <f>_xlfn.XLOOKUP(A4881,Product_Details!$A:$A,Product_Details!$G:$G,"mens")</f>
        <v>Mens</v>
      </c>
      <c r="K4881">
        <f t="shared" si="230"/>
        <v>2520</v>
      </c>
    </row>
    <row r="4882" spans="1:11" ht="15">
      <c r="A4882" t="s">
        <v>41</v>
      </c>
      <c r="B4882">
        <v>1</v>
      </c>
      <c r="C4882">
        <v>23</v>
      </c>
      <c r="D4882" t="s">
        <v>33</v>
      </c>
      <c r="E4882" t="s">
        <v>800</v>
      </c>
      <c r="F4882" s="1">
        <v>3.39525462962963E-2</v>
      </c>
      <c r="G4882">
        <f>_xlfn.XLOOKUP($A4882,Product_pricing!$B:$B,Product_pricing!$C:$C)</f>
        <v>10</v>
      </c>
      <c r="H4882">
        <f t="shared" si="228"/>
        <v>7.7</v>
      </c>
      <c r="I4882" s="10">
        <f t="shared" si="229"/>
        <v>6.7947739822562629E-3</v>
      </c>
      <c r="J4882" t="str">
        <f>_xlfn.XLOOKUP(A4882,Product_Details!$A:$A,Product_Details!$G:$G,"mens")</f>
        <v>Mens</v>
      </c>
      <c r="K4882">
        <f t="shared" si="230"/>
        <v>2520</v>
      </c>
    </row>
    <row r="4883" spans="1:11" ht="15">
      <c r="A4883" t="s">
        <v>31</v>
      </c>
      <c r="B4883">
        <v>1</v>
      </c>
      <c r="C4883">
        <v>23</v>
      </c>
      <c r="D4883" t="s">
        <v>33</v>
      </c>
      <c r="E4883" t="s">
        <v>800</v>
      </c>
      <c r="F4883" s="1">
        <v>3.39525462962963E-2</v>
      </c>
      <c r="G4883">
        <f>_xlfn.XLOOKUP($A4883,Product_pricing!$B:$B,Product_pricing!$C:$C)</f>
        <v>57</v>
      </c>
      <c r="H4883">
        <f t="shared" si="228"/>
        <v>43.89</v>
      </c>
      <c r="I4883" s="10">
        <f t="shared" si="229"/>
        <v>3.8730211698860692E-2</v>
      </c>
      <c r="J4883" t="str">
        <f>_xlfn.XLOOKUP(A4883,Product_Details!$A:$A,Product_Details!$G:$G,"mens")</f>
        <v>Mens</v>
      </c>
      <c r="K4883">
        <f t="shared" si="230"/>
        <v>2520</v>
      </c>
    </row>
    <row r="4884" spans="1:11" ht="15">
      <c r="A4884" t="s">
        <v>35</v>
      </c>
      <c r="B4884">
        <v>5</v>
      </c>
      <c r="C4884">
        <v>3</v>
      </c>
      <c r="D4884" t="s">
        <v>33</v>
      </c>
      <c r="E4884" t="s">
        <v>801</v>
      </c>
      <c r="F4884" s="1">
        <v>2.9538194444444443E-2</v>
      </c>
      <c r="G4884">
        <f>_xlfn.XLOOKUP($A4884,Product_pricing!$B:$B,Product_pricing!$C:$C)</f>
        <v>32</v>
      </c>
      <c r="H4884">
        <f t="shared" si="228"/>
        <v>155.19999999999999</v>
      </c>
      <c r="I4884" s="10">
        <f t="shared" si="229"/>
        <v>0.1369544054605418</v>
      </c>
      <c r="J4884" t="str">
        <f>_xlfn.XLOOKUP(A4884,Product_Details!$A:$A,Product_Details!$G:$G,"mens")</f>
        <v>Womens</v>
      </c>
      <c r="K4884">
        <f t="shared" si="230"/>
        <v>2511.6666666666665</v>
      </c>
    </row>
    <row r="4885" spans="1:11" ht="15">
      <c r="A4885" t="s">
        <v>36</v>
      </c>
      <c r="B4885">
        <v>5</v>
      </c>
      <c r="C4885">
        <v>3</v>
      </c>
      <c r="D4885" t="s">
        <v>33</v>
      </c>
      <c r="E4885" t="s">
        <v>801</v>
      </c>
      <c r="F4885" s="1">
        <v>2.9538194444444443E-2</v>
      </c>
      <c r="G4885">
        <f>_xlfn.XLOOKUP($A4885,Product_pricing!$B:$B,Product_pricing!$C:$C)</f>
        <v>23</v>
      </c>
      <c r="H4885">
        <f t="shared" si="228"/>
        <v>111.55</v>
      </c>
      <c r="I4885" s="10">
        <f t="shared" si="229"/>
        <v>9.8435978924764425E-2</v>
      </c>
      <c r="J4885" t="str">
        <f>_xlfn.XLOOKUP(A4885,Product_Details!$A:$A,Product_Details!$G:$G,"mens")</f>
        <v>Womens</v>
      </c>
      <c r="K4885">
        <f t="shared" si="230"/>
        <v>2511.6666666666665</v>
      </c>
    </row>
    <row r="4886" spans="1:11" ht="15">
      <c r="A4886" t="s">
        <v>30</v>
      </c>
      <c r="B4886">
        <v>4</v>
      </c>
      <c r="C4886">
        <v>3</v>
      </c>
      <c r="D4886" t="s">
        <v>33</v>
      </c>
      <c r="E4886" t="s">
        <v>801</v>
      </c>
      <c r="F4886" s="1">
        <v>2.9538194444444443E-2</v>
      </c>
      <c r="G4886">
        <f>_xlfn.XLOOKUP($A4886,Product_pricing!$B:$B,Product_pricing!$C:$C)</f>
        <v>19</v>
      </c>
      <c r="H4886">
        <f t="shared" si="228"/>
        <v>73.72</v>
      </c>
      <c r="I4886" s="10">
        <f t="shared" si="229"/>
        <v>6.5053342593757363E-2</v>
      </c>
      <c r="J4886" t="str">
        <f>_xlfn.XLOOKUP(A4886,Product_Details!$A:$A,Product_Details!$G:$G,"mens")</f>
        <v>Womens</v>
      </c>
      <c r="K4886">
        <f t="shared" si="230"/>
        <v>2511.6666666666665</v>
      </c>
    </row>
    <row r="4887" spans="1:11" ht="15">
      <c r="A4887" t="s">
        <v>41</v>
      </c>
      <c r="B4887">
        <v>5</v>
      </c>
      <c r="C4887">
        <v>3</v>
      </c>
      <c r="D4887" t="s">
        <v>33</v>
      </c>
      <c r="E4887" t="s">
        <v>801</v>
      </c>
      <c r="F4887" s="1">
        <v>2.9538194444444443E-2</v>
      </c>
      <c r="G4887">
        <f>_xlfn.XLOOKUP($A4887,Product_pricing!$B:$B,Product_pricing!$C:$C)</f>
        <v>10</v>
      </c>
      <c r="H4887">
        <f t="shared" si="228"/>
        <v>48.5</v>
      </c>
      <c r="I4887" s="10">
        <f t="shared" si="229"/>
        <v>4.2798251706419314E-2</v>
      </c>
      <c r="J4887" t="str">
        <f>_xlfn.XLOOKUP(A4887,Product_Details!$A:$A,Product_Details!$G:$G,"mens")</f>
        <v>Mens</v>
      </c>
      <c r="K4887">
        <f t="shared" si="230"/>
        <v>1890</v>
      </c>
    </row>
    <row r="4888" spans="1:11" ht="15">
      <c r="A4888" t="s">
        <v>31</v>
      </c>
      <c r="B4888">
        <v>1</v>
      </c>
      <c r="C4888">
        <v>3</v>
      </c>
      <c r="D4888" t="s">
        <v>33</v>
      </c>
      <c r="E4888" t="s">
        <v>801</v>
      </c>
      <c r="F4888" s="1">
        <v>2.9538194444444443E-2</v>
      </c>
      <c r="G4888">
        <f>_xlfn.XLOOKUP($A4888,Product_pricing!$B:$B,Product_pricing!$C:$C)</f>
        <v>57</v>
      </c>
      <c r="H4888">
        <f t="shared" si="228"/>
        <v>55.29</v>
      </c>
      <c r="I4888" s="10">
        <f t="shared" si="229"/>
        <v>4.8790006945318015E-2</v>
      </c>
      <c r="J4888" t="str">
        <f>_xlfn.XLOOKUP(A4888,Product_Details!$A:$A,Product_Details!$G:$G,"mens")</f>
        <v>Mens</v>
      </c>
      <c r="K4888">
        <f t="shared" si="230"/>
        <v>1890</v>
      </c>
    </row>
    <row r="4889" spans="1:11" ht="15">
      <c r="A4889" t="s">
        <v>26</v>
      </c>
      <c r="B4889">
        <v>3</v>
      </c>
      <c r="C4889">
        <v>3</v>
      </c>
      <c r="D4889" t="s">
        <v>33</v>
      </c>
      <c r="E4889" t="s">
        <v>801</v>
      </c>
      <c r="F4889" s="1">
        <v>2.9538194444444443E-2</v>
      </c>
      <c r="G4889">
        <f>_xlfn.XLOOKUP($A4889,Product_pricing!$B:$B,Product_pricing!$C:$C)</f>
        <v>17</v>
      </c>
      <c r="H4889">
        <f t="shared" si="228"/>
        <v>49.47</v>
      </c>
      <c r="I4889" s="10">
        <f t="shared" si="229"/>
        <v>4.3654216740547702E-2</v>
      </c>
      <c r="J4889" t="str">
        <f>_xlfn.XLOOKUP(A4889,Product_Details!$A:$A,Product_Details!$G:$G,"mens")</f>
        <v>Mens</v>
      </c>
      <c r="K4889">
        <f t="shared" si="230"/>
        <v>1890</v>
      </c>
    </row>
    <row r="4890" spans="1:11" ht="15">
      <c r="A4890" t="s">
        <v>27</v>
      </c>
      <c r="B4890">
        <v>2</v>
      </c>
      <c r="C4890">
        <v>3</v>
      </c>
      <c r="D4890" t="s">
        <v>33</v>
      </c>
      <c r="E4890" t="s">
        <v>801</v>
      </c>
      <c r="F4890" s="1">
        <v>2.9538194444444443E-2</v>
      </c>
      <c r="G4890">
        <f>_xlfn.XLOOKUP($A4890,Product_pricing!$B:$B,Product_pricing!$C:$C)</f>
        <v>29</v>
      </c>
      <c r="H4890">
        <f t="shared" si="228"/>
        <v>56.26</v>
      </c>
      <c r="I4890" s="10">
        <f t="shared" si="229"/>
        <v>4.964597197944641E-2</v>
      </c>
      <c r="J4890" t="str">
        <f>_xlfn.XLOOKUP(A4890,Product_Details!$A:$A,Product_Details!$G:$G,"mens")</f>
        <v>Mens</v>
      </c>
      <c r="K4890">
        <f t="shared" si="230"/>
        <v>1890</v>
      </c>
    </row>
    <row r="4891" spans="1:11" ht="15">
      <c r="A4891" t="s">
        <v>22</v>
      </c>
      <c r="B4891">
        <v>3</v>
      </c>
      <c r="C4891">
        <v>16</v>
      </c>
      <c r="D4891" t="s">
        <v>33</v>
      </c>
      <c r="E4891" t="s">
        <v>802</v>
      </c>
      <c r="F4891" s="1">
        <v>3.8033564814814812E-2</v>
      </c>
      <c r="G4891">
        <f>_xlfn.XLOOKUP($A4891,Product_pricing!$B:$B,Product_pricing!$C:$C)</f>
        <v>13</v>
      </c>
      <c r="H4891">
        <f t="shared" si="228"/>
        <v>32.76</v>
      </c>
      <c r="I4891" s="10">
        <f t="shared" si="229"/>
        <v>2.8908674760872097E-2</v>
      </c>
      <c r="J4891" t="str">
        <f>_xlfn.XLOOKUP(A4891,Product_Details!$A:$A,Product_Details!$G:$G,"mens")</f>
        <v>Womens</v>
      </c>
      <c r="K4891">
        <f t="shared" si="230"/>
        <v>1507</v>
      </c>
    </row>
    <row r="4892" spans="1:11" ht="15">
      <c r="A4892" t="s">
        <v>35</v>
      </c>
      <c r="B4892">
        <v>1</v>
      </c>
      <c r="C4892">
        <v>16</v>
      </c>
      <c r="D4892" t="s">
        <v>33</v>
      </c>
      <c r="E4892" t="s">
        <v>802</v>
      </c>
      <c r="F4892" s="1">
        <v>3.8033564814814812E-2</v>
      </c>
      <c r="G4892">
        <f>_xlfn.XLOOKUP($A4892,Product_pricing!$B:$B,Product_pricing!$C:$C)</f>
        <v>32</v>
      </c>
      <c r="H4892">
        <f t="shared" si="228"/>
        <v>26.88</v>
      </c>
      <c r="I4892" s="10">
        <f t="shared" si="229"/>
        <v>2.3719938265330955E-2</v>
      </c>
      <c r="J4892" t="str">
        <f>_xlfn.XLOOKUP(A4892,Product_Details!$A:$A,Product_Details!$G:$G,"mens")</f>
        <v>Womens</v>
      </c>
      <c r="K4892">
        <f t="shared" si="230"/>
        <v>1507</v>
      </c>
    </row>
    <row r="4893" spans="1:11" ht="15">
      <c r="A4893" t="s">
        <v>29</v>
      </c>
      <c r="B4893">
        <v>1</v>
      </c>
      <c r="C4893">
        <v>16</v>
      </c>
      <c r="D4893" t="s">
        <v>33</v>
      </c>
      <c r="E4893" t="s">
        <v>802</v>
      </c>
      <c r="F4893" s="1">
        <v>3.8033564814814812E-2</v>
      </c>
      <c r="G4893">
        <f>_xlfn.XLOOKUP($A4893,Product_pricing!$B:$B,Product_pricing!$C:$C)</f>
        <v>10</v>
      </c>
      <c r="H4893">
        <f t="shared" si="228"/>
        <v>8.4</v>
      </c>
      <c r="I4893" s="10">
        <f t="shared" si="229"/>
        <v>7.4124807079159229E-3</v>
      </c>
      <c r="J4893" t="str">
        <f>_xlfn.XLOOKUP(A4893,Product_Details!$A:$A,Product_Details!$G:$G,"mens")</f>
        <v>Womens</v>
      </c>
      <c r="K4893">
        <f t="shared" si="230"/>
        <v>1507</v>
      </c>
    </row>
    <row r="4894" spans="1:11" ht="15">
      <c r="A4894" t="s">
        <v>30</v>
      </c>
      <c r="B4894">
        <v>5</v>
      </c>
      <c r="C4894">
        <v>16</v>
      </c>
      <c r="D4894" t="s">
        <v>33</v>
      </c>
      <c r="E4894" t="s">
        <v>802</v>
      </c>
      <c r="F4894" s="1">
        <v>3.8033564814814812E-2</v>
      </c>
      <c r="G4894">
        <f>_xlfn.XLOOKUP($A4894,Product_pricing!$B:$B,Product_pricing!$C:$C)</f>
        <v>19</v>
      </c>
      <c r="H4894">
        <f t="shared" si="228"/>
        <v>79.8</v>
      </c>
      <c r="I4894" s="10">
        <f t="shared" si="229"/>
        <v>7.0418566725201262E-2</v>
      </c>
      <c r="J4894" t="str">
        <f>_xlfn.XLOOKUP(A4894,Product_Details!$A:$A,Product_Details!$G:$G,"mens")</f>
        <v>Womens</v>
      </c>
      <c r="K4894">
        <f t="shared" si="230"/>
        <v>1507</v>
      </c>
    </row>
    <row r="4895" spans="1:11" ht="15">
      <c r="A4895" t="s">
        <v>38</v>
      </c>
      <c r="B4895">
        <v>4</v>
      </c>
      <c r="C4895">
        <v>16</v>
      </c>
      <c r="D4895" t="s">
        <v>33</v>
      </c>
      <c r="E4895" t="s">
        <v>802</v>
      </c>
      <c r="F4895" s="1">
        <v>3.8033564814814812E-2</v>
      </c>
      <c r="G4895">
        <f>_xlfn.XLOOKUP($A4895,Product_pricing!$B:$B,Product_pricing!$C:$C)</f>
        <v>54</v>
      </c>
      <c r="H4895">
        <f t="shared" si="228"/>
        <v>181.44</v>
      </c>
      <c r="I4895" s="10">
        <f t="shared" si="229"/>
        <v>0.16010958329098393</v>
      </c>
      <c r="J4895" t="str">
        <f>_xlfn.XLOOKUP(A4895,Product_Details!$A:$A,Product_Details!$G:$G,"mens")</f>
        <v>Womens</v>
      </c>
      <c r="K4895">
        <f t="shared" si="230"/>
        <v>1507</v>
      </c>
    </row>
    <row r="4896" spans="1:11" ht="15">
      <c r="A4896" t="s">
        <v>25</v>
      </c>
      <c r="B4896">
        <v>3</v>
      </c>
      <c r="C4896">
        <v>16</v>
      </c>
      <c r="D4896" t="s">
        <v>33</v>
      </c>
      <c r="E4896" t="s">
        <v>802</v>
      </c>
      <c r="F4896" s="1">
        <v>3.8033564814814812E-2</v>
      </c>
      <c r="G4896">
        <f>_xlfn.XLOOKUP($A4896,Product_pricing!$B:$B,Product_pricing!$C:$C)</f>
        <v>40</v>
      </c>
      <c r="H4896">
        <f t="shared" si="228"/>
        <v>100.8</v>
      </c>
      <c r="I4896" s="10">
        <f t="shared" si="229"/>
        <v>8.8949768494991074E-2</v>
      </c>
      <c r="J4896" t="str">
        <f>_xlfn.XLOOKUP(A4896,Product_Details!$A:$A,Product_Details!$G:$G,"mens")</f>
        <v>Mens</v>
      </c>
      <c r="K4896">
        <f t="shared" si="230"/>
        <v>2520</v>
      </c>
    </row>
    <row r="4897" spans="1:11" ht="15">
      <c r="A4897" t="s">
        <v>41</v>
      </c>
      <c r="B4897">
        <v>5</v>
      </c>
      <c r="C4897">
        <v>16</v>
      </c>
      <c r="D4897" t="s">
        <v>33</v>
      </c>
      <c r="E4897" t="s">
        <v>802</v>
      </c>
      <c r="F4897" s="1">
        <v>3.8033564814814812E-2</v>
      </c>
      <c r="G4897">
        <f>_xlfn.XLOOKUP($A4897,Product_pricing!$B:$B,Product_pricing!$C:$C)</f>
        <v>10</v>
      </c>
      <c r="H4897">
        <f t="shared" si="228"/>
        <v>42</v>
      </c>
      <c r="I4897" s="10">
        <f t="shared" si="229"/>
        <v>3.7062403539579611E-2</v>
      </c>
      <c r="J4897" t="str">
        <f>_xlfn.XLOOKUP(A4897,Product_Details!$A:$A,Product_Details!$G:$G,"mens")</f>
        <v>Mens</v>
      </c>
      <c r="K4897">
        <f t="shared" si="230"/>
        <v>2520</v>
      </c>
    </row>
    <row r="4898" spans="1:11" ht="15">
      <c r="A4898" t="s">
        <v>32</v>
      </c>
      <c r="B4898">
        <v>1</v>
      </c>
      <c r="C4898">
        <v>16</v>
      </c>
      <c r="D4898" t="s">
        <v>33</v>
      </c>
      <c r="E4898" t="s">
        <v>802</v>
      </c>
      <c r="F4898" s="1">
        <v>3.8033564814814812E-2</v>
      </c>
      <c r="G4898">
        <f>_xlfn.XLOOKUP($A4898,Product_pricing!$B:$B,Product_pricing!$C:$C)</f>
        <v>36</v>
      </c>
      <c r="H4898">
        <f t="shared" si="228"/>
        <v>30.24</v>
      </c>
      <c r="I4898" s="10">
        <f t="shared" si="229"/>
        <v>2.6684930548497323E-2</v>
      </c>
      <c r="J4898" t="str">
        <f>_xlfn.XLOOKUP(A4898,Product_Details!$A:$A,Product_Details!$G:$G,"mens")</f>
        <v>Mens</v>
      </c>
      <c r="K4898">
        <f t="shared" si="230"/>
        <v>2520</v>
      </c>
    </row>
    <row r="4899" spans="1:11" ht="15">
      <c r="A4899" t="s">
        <v>22</v>
      </c>
      <c r="B4899">
        <v>5</v>
      </c>
      <c r="C4899">
        <v>17</v>
      </c>
      <c r="D4899" t="s">
        <v>33</v>
      </c>
      <c r="E4899" t="s">
        <v>803</v>
      </c>
      <c r="F4899" s="1">
        <v>3.3275462962962968E-3</v>
      </c>
      <c r="G4899">
        <f>_xlfn.XLOOKUP($A4899,Product_pricing!$B:$B,Product_pricing!$C:$C)</f>
        <v>13</v>
      </c>
      <c r="H4899">
        <f t="shared" si="228"/>
        <v>53.949999999999996</v>
      </c>
      <c r="I4899" s="10">
        <f t="shared" si="229"/>
        <v>4.7607539784769531E-2</v>
      </c>
      <c r="J4899" t="str">
        <f>_xlfn.XLOOKUP(A4899,Product_Details!$A:$A,Product_Details!$G:$G,"mens")</f>
        <v>Womens</v>
      </c>
      <c r="K4899">
        <f t="shared" si="230"/>
        <v>1255.8333333333333</v>
      </c>
    </row>
    <row r="4900" spans="1:11" ht="15">
      <c r="A4900" t="s">
        <v>35</v>
      </c>
      <c r="B4900">
        <v>3</v>
      </c>
      <c r="C4900">
        <v>17</v>
      </c>
      <c r="D4900" t="s">
        <v>33</v>
      </c>
      <c r="E4900" t="s">
        <v>803</v>
      </c>
      <c r="F4900" s="1">
        <v>3.3275462962962968E-3</v>
      </c>
      <c r="G4900">
        <f>_xlfn.XLOOKUP($A4900,Product_pricing!$B:$B,Product_pricing!$C:$C)</f>
        <v>32</v>
      </c>
      <c r="H4900">
        <f t="shared" si="228"/>
        <v>79.679999999999993</v>
      </c>
      <c r="I4900" s="10">
        <f t="shared" si="229"/>
        <v>7.0312674143659618E-2</v>
      </c>
      <c r="J4900" t="str">
        <f>_xlfn.XLOOKUP(A4900,Product_Details!$A:$A,Product_Details!$G:$G,"mens")</f>
        <v>Womens</v>
      </c>
      <c r="K4900">
        <f t="shared" si="230"/>
        <v>1255.8333333333333</v>
      </c>
    </row>
    <row r="4901" spans="1:11" ht="15">
      <c r="A4901" t="s">
        <v>29</v>
      </c>
      <c r="B4901">
        <v>5</v>
      </c>
      <c r="C4901">
        <v>17</v>
      </c>
      <c r="D4901" t="s">
        <v>33</v>
      </c>
      <c r="E4901" t="s">
        <v>803</v>
      </c>
      <c r="F4901" s="1">
        <v>3.3275462962962968E-3</v>
      </c>
      <c r="G4901">
        <f>_xlfn.XLOOKUP($A4901,Product_pricing!$B:$B,Product_pricing!$C:$C)</f>
        <v>10</v>
      </c>
      <c r="H4901">
        <f t="shared" si="228"/>
        <v>41.5</v>
      </c>
      <c r="I4901" s="10">
        <f t="shared" si="229"/>
        <v>3.6621184449822715E-2</v>
      </c>
      <c r="J4901" t="str">
        <f>_xlfn.XLOOKUP(A4901,Product_Details!$A:$A,Product_Details!$G:$G,"mens")</f>
        <v>Womens</v>
      </c>
      <c r="K4901">
        <f t="shared" si="230"/>
        <v>1255.8333333333333</v>
      </c>
    </row>
    <row r="4902" spans="1:11" ht="15">
      <c r="A4902" t="s">
        <v>36</v>
      </c>
      <c r="B4902">
        <v>4</v>
      </c>
      <c r="C4902">
        <v>17</v>
      </c>
      <c r="D4902" t="s">
        <v>33</v>
      </c>
      <c r="E4902" t="s">
        <v>803</v>
      </c>
      <c r="F4902" s="1">
        <v>3.3275462962962968E-3</v>
      </c>
      <c r="G4902">
        <f>_xlfn.XLOOKUP($A4902,Product_pricing!$B:$B,Product_pricing!$C:$C)</f>
        <v>23</v>
      </c>
      <c r="H4902">
        <f t="shared" si="228"/>
        <v>76.36</v>
      </c>
      <c r="I4902" s="10">
        <f t="shared" si="229"/>
        <v>6.7382979387673791E-2</v>
      </c>
      <c r="J4902" t="str">
        <f>_xlfn.XLOOKUP(A4902,Product_Details!$A:$A,Product_Details!$G:$G,"mens")</f>
        <v>Womens</v>
      </c>
      <c r="K4902">
        <f t="shared" si="230"/>
        <v>1255.8333333333333</v>
      </c>
    </row>
    <row r="4903" spans="1:11" ht="15">
      <c r="A4903" t="s">
        <v>30</v>
      </c>
      <c r="B4903">
        <v>2</v>
      </c>
      <c r="C4903">
        <v>17</v>
      </c>
      <c r="D4903" t="s">
        <v>33</v>
      </c>
      <c r="E4903" t="s">
        <v>803</v>
      </c>
      <c r="F4903" s="1">
        <v>3.3275462962962968E-3</v>
      </c>
      <c r="G4903">
        <f>_xlfn.XLOOKUP($A4903,Product_pricing!$B:$B,Product_pricing!$C:$C)</f>
        <v>19</v>
      </c>
      <c r="H4903">
        <f t="shared" si="228"/>
        <v>31.54</v>
      </c>
      <c r="I4903" s="10">
        <f t="shared" si="229"/>
        <v>2.7832100181865261E-2</v>
      </c>
      <c r="J4903" t="str">
        <f>_xlfn.XLOOKUP(A4903,Product_Details!$A:$A,Product_Details!$G:$G,"mens")</f>
        <v>Womens</v>
      </c>
      <c r="K4903">
        <f t="shared" si="230"/>
        <v>1255.8333333333333</v>
      </c>
    </row>
    <row r="4904" spans="1:11" ht="15">
      <c r="A4904" t="s">
        <v>38</v>
      </c>
      <c r="B4904">
        <v>2</v>
      </c>
      <c r="C4904">
        <v>17</v>
      </c>
      <c r="D4904" t="s">
        <v>33</v>
      </c>
      <c r="E4904" t="s">
        <v>803</v>
      </c>
      <c r="F4904" s="1">
        <v>3.3275462962962968E-3</v>
      </c>
      <c r="G4904">
        <f>_xlfn.XLOOKUP($A4904,Product_pricing!$B:$B,Product_pricing!$C:$C)</f>
        <v>54</v>
      </c>
      <c r="H4904">
        <f t="shared" si="228"/>
        <v>89.64</v>
      </c>
      <c r="I4904" s="10">
        <f t="shared" si="229"/>
        <v>7.9101758411617068E-2</v>
      </c>
      <c r="J4904" t="str">
        <f>_xlfn.XLOOKUP(A4904,Product_Details!$A:$A,Product_Details!$G:$G,"mens")</f>
        <v>Womens</v>
      </c>
      <c r="K4904">
        <f t="shared" si="230"/>
        <v>1255.8333333333333</v>
      </c>
    </row>
    <row r="4905" spans="1:11" ht="15">
      <c r="A4905" t="s">
        <v>41</v>
      </c>
      <c r="B4905">
        <v>4</v>
      </c>
      <c r="C4905">
        <v>17</v>
      </c>
      <c r="D4905" t="s">
        <v>33</v>
      </c>
      <c r="E4905" t="s">
        <v>803</v>
      </c>
      <c r="F4905" s="1">
        <v>3.3275462962962968E-3</v>
      </c>
      <c r="G4905">
        <f>_xlfn.XLOOKUP($A4905,Product_pricing!$B:$B,Product_pricing!$C:$C)</f>
        <v>10</v>
      </c>
      <c r="H4905">
        <f t="shared" si="228"/>
        <v>33.199999999999996</v>
      </c>
      <c r="I4905" s="10">
        <f t="shared" si="229"/>
        <v>2.9296947559858171E-2</v>
      </c>
      <c r="J4905" t="str">
        <f>_xlfn.XLOOKUP(A4905,Product_Details!$A:$A,Product_Details!$G:$G,"mens")</f>
        <v>Mens</v>
      </c>
      <c r="K4905">
        <f t="shared" si="230"/>
        <v>2520</v>
      </c>
    </row>
    <row r="4906" spans="1:11" ht="15">
      <c r="A4906" t="s">
        <v>31</v>
      </c>
      <c r="B4906">
        <v>5</v>
      </c>
      <c r="C4906">
        <v>17</v>
      </c>
      <c r="D4906" t="s">
        <v>33</v>
      </c>
      <c r="E4906" t="s">
        <v>803</v>
      </c>
      <c r="F4906" s="1">
        <v>3.3275462962962968E-3</v>
      </c>
      <c r="G4906">
        <f>_xlfn.XLOOKUP($A4906,Product_pricing!$B:$B,Product_pricing!$C:$C)</f>
        <v>57</v>
      </c>
      <c r="H4906">
        <f t="shared" si="228"/>
        <v>236.54999999999998</v>
      </c>
      <c r="I4906" s="10">
        <f t="shared" si="229"/>
        <v>0.20874075136398945</v>
      </c>
      <c r="J4906" t="str">
        <f>_xlfn.XLOOKUP(A4906,Product_Details!$A:$A,Product_Details!$G:$G,"mens")</f>
        <v>Mens</v>
      </c>
      <c r="K4906">
        <f t="shared" si="230"/>
        <v>2520</v>
      </c>
    </row>
    <row r="4907" spans="1:11" ht="15">
      <c r="A4907" t="s">
        <v>27</v>
      </c>
      <c r="B4907">
        <v>5</v>
      </c>
      <c r="C4907">
        <v>17</v>
      </c>
      <c r="D4907" t="s">
        <v>33</v>
      </c>
      <c r="E4907" t="s">
        <v>803</v>
      </c>
      <c r="F4907" s="1">
        <v>3.3275462962962968E-3</v>
      </c>
      <c r="G4907">
        <f>_xlfn.XLOOKUP($A4907,Product_pricing!$B:$B,Product_pricing!$C:$C)</f>
        <v>29</v>
      </c>
      <c r="H4907">
        <f t="shared" si="228"/>
        <v>120.35</v>
      </c>
      <c r="I4907" s="10">
        <f t="shared" si="229"/>
        <v>0.10620143490448587</v>
      </c>
      <c r="J4907" t="str">
        <f>_xlfn.XLOOKUP(A4907,Product_Details!$A:$A,Product_Details!$G:$G,"mens")</f>
        <v>Mens</v>
      </c>
      <c r="K4907">
        <f t="shared" si="230"/>
        <v>2520</v>
      </c>
    </row>
    <row r="4908" spans="1:11" ht="15">
      <c r="A4908" t="s">
        <v>38</v>
      </c>
      <c r="B4908">
        <v>3</v>
      </c>
      <c r="C4908">
        <v>18</v>
      </c>
      <c r="D4908" t="s">
        <v>23</v>
      </c>
      <c r="E4908" t="s">
        <v>804</v>
      </c>
      <c r="F4908" s="1">
        <v>3.4162037037037039E-2</v>
      </c>
      <c r="G4908">
        <f>_xlfn.XLOOKUP($A4908,Product_pricing!$B:$B,Product_pricing!$C:$C)</f>
        <v>54</v>
      </c>
      <c r="H4908">
        <f t="shared" si="228"/>
        <v>132.84</v>
      </c>
      <c r="I4908" s="10">
        <f t="shared" si="229"/>
        <v>0.11722308776661325</v>
      </c>
      <c r="J4908" t="str">
        <f>_xlfn.XLOOKUP(A4908,Product_Details!$A:$A,Product_Details!$G:$G,"mens")</f>
        <v>Womens</v>
      </c>
      <c r="K4908">
        <f t="shared" si="230"/>
        <v>7535</v>
      </c>
    </row>
    <row r="4909" spans="1:11" ht="15">
      <c r="A4909" t="s">
        <v>25</v>
      </c>
      <c r="B4909">
        <v>4</v>
      </c>
      <c r="C4909">
        <v>18</v>
      </c>
      <c r="D4909" t="s">
        <v>23</v>
      </c>
      <c r="E4909" t="s">
        <v>804</v>
      </c>
      <c r="F4909" s="1">
        <v>3.4162037037037039E-2</v>
      </c>
      <c r="G4909">
        <f>_xlfn.XLOOKUP($A4909,Product_pricing!$B:$B,Product_pricing!$C:$C)</f>
        <v>40</v>
      </c>
      <c r="H4909">
        <f t="shared" si="228"/>
        <v>131.20000000000002</v>
      </c>
      <c r="I4909" s="10">
        <f t="shared" si="229"/>
        <v>0.11577588915221063</v>
      </c>
      <c r="J4909" t="str">
        <f>_xlfn.XLOOKUP(A4909,Product_Details!$A:$A,Product_Details!$G:$G,"mens")</f>
        <v>Mens</v>
      </c>
      <c r="K4909">
        <f t="shared" si="230"/>
        <v>2520</v>
      </c>
    </row>
    <row r="4910" spans="1:11" ht="15">
      <c r="A4910" t="s">
        <v>26</v>
      </c>
      <c r="B4910">
        <v>1</v>
      </c>
      <c r="C4910">
        <v>18</v>
      </c>
      <c r="D4910" t="s">
        <v>23</v>
      </c>
      <c r="E4910" t="s">
        <v>804</v>
      </c>
      <c r="F4910" s="1">
        <v>3.4162037037037039E-2</v>
      </c>
      <c r="G4910">
        <f>_xlfn.XLOOKUP($A4910,Product_pricing!$B:$B,Product_pricing!$C:$C)</f>
        <v>17</v>
      </c>
      <c r="H4910">
        <f t="shared" si="228"/>
        <v>13.940000000000001</v>
      </c>
      <c r="I4910" s="10">
        <f t="shared" si="229"/>
        <v>1.2301188222422378E-2</v>
      </c>
      <c r="J4910" t="str">
        <f>_xlfn.XLOOKUP(A4910,Product_Details!$A:$A,Product_Details!$G:$G,"mens")</f>
        <v>Mens</v>
      </c>
      <c r="K4910">
        <f t="shared" si="230"/>
        <v>2520</v>
      </c>
    </row>
    <row r="4911" spans="1:11" ht="15">
      <c r="A4911" t="s">
        <v>27</v>
      </c>
      <c r="B4911">
        <v>1</v>
      </c>
      <c r="C4911">
        <v>18</v>
      </c>
      <c r="D4911" t="s">
        <v>23</v>
      </c>
      <c r="E4911" t="s">
        <v>804</v>
      </c>
      <c r="F4911" s="1">
        <v>3.4162037037037039E-2</v>
      </c>
      <c r="G4911">
        <f>_xlfn.XLOOKUP($A4911,Product_pricing!$B:$B,Product_pricing!$C:$C)</f>
        <v>29</v>
      </c>
      <c r="H4911">
        <f t="shared" si="228"/>
        <v>23.78</v>
      </c>
      <c r="I4911" s="10">
        <f t="shared" si="229"/>
        <v>2.0984379908838176E-2</v>
      </c>
      <c r="J4911" t="str">
        <f>_xlfn.XLOOKUP(A4911,Product_Details!$A:$A,Product_Details!$G:$G,"mens")</f>
        <v>Mens</v>
      </c>
      <c r="K4911">
        <f t="shared" si="230"/>
        <v>2520</v>
      </c>
    </row>
    <row r="4912" spans="1:11" ht="15">
      <c r="A4912" t="s">
        <v>29</v>
      </c>
      <c r="B4912">
        <v>4</v>
      </c>
      <c r="C4912">
        <v>7</v>
      </c>
      <c r="D4912" t="s">
        <v>33</v>
      </c>
      <c r="E4912">
        <v>679956</v>
      </c>
      <c r="F4912" s="1">
        <v>2.0825231481481483E-2</v>
      </c>
      <c r="G4912">
        <f>_xlfn.XLOOKUP($A4912,Product_pricing!$B:$B,Product_pricing!$C:$C)</f>
        <v>10</v>
      </c>
      <c r="H4912">
        <f t="shared" si="228"/>
        <v>37.199999999999996</v>
      </c>
      <c r="I4912" s="10">
        <f t="shared" si="229"/>
        <v>3.2826700277913366E-2</v>
      </c>
      <c r="J4912" t="str">
        <f>_xlfn.XLOOKUP(A4912,Product_Details!$A:$A,Product_Details!$G:$G,"mens")</f>
        <v>Womens</v>
      </c>
      <c r="K4912">
        <f t="shared" si="230"/>
        <v>2511.6666666666665</v>
      </c>
    </row>
    <row r="4913" spans="1:11" ht="15">
      <c r="A4913" t="s">
        <v>30</v>
      </c>
      <c r="B4913">
        <v>4</v>
      </c>
      <c r="C4913">
        <v>7</v>
      </c>
      <c r="D4913" t="s">
        <v>33</v>
      </c>
      <c r="E4913">
        <v>679956</v>
      </c>
      <c r="F4913" s="1">
        <v>2.0825231481481483E-2</v>
      </c>
      <c r="G4913">
        <f>_xlfn.XLOOKUP($A4913,Product_pricing!$B:$B,Product_pricing!$C:$C)</f>
        <v>19</v>
      </c>
      <c r="H4913">
        <f t="shared" si="228"/>
        <v>70.679999999999993</v>
      </c>
      <c r="I4913" s="10">
        <f t="shared" si="229"/>
        <v>6.2370730528035406E-2</v>
      </c>
      <c r="J4913" t="str">
        <f>_xlfn.XLOOKUP(A4913,Product_Details!$A:$A,Product_Details!$G:$G,"mens")</f>
        <v>Womens</v>
      </c>
      <c r="K4913">
        <f t="shared" si="230"/>
        <v>2511.6666666666665</v>
      </c>
    </row>
    <row r="4914" spans="1:11" ht="15">
      <c r="A4914" t="s">
        <v>38</v>
      </c>
      <c r="B4914">
        <v>1</v>
      </c>
      <c r="C4914">
        <v>7</v>
      </c>
      <c r="D4914" t="s">
        <v>33</v>
      </c>
      <c r="E4914">
        <v>679956</v>
      </c>
      <c r="F4914" s="1">
        <v>2.0825231481481483E-2</v>
      </c>
      <c r="G4914">
        <f>_xlfn.XLOOKUP($A4914,Product_pricing!$B:$B,Product_pricing!$C:$C)</f>
        <v>54</v>
      </c>
      <c r="H4914">
        <f t="shared" si="228"/>
        <v>50.22</v>
      </c>
      <c r="I4914" s="10">
        <f t="shared" si="229"/>
        <v>4.431604537518305E-2</v>
      </c>
      <c r="J4914" t="str">
        <f>_xlfn.XLOOKUP(A4914,Product_Details!$A:$A,Product_Details!$G:$G,"mens")</f>
        <v>Womens</v>
      </c>
      <c r="K4914">
        <f t="shared" si="230"/>
        <v>2511.6666666666665</v>
      </c>
    </row>
    <row r="4915" spans="1:11" ht="15">
      <c r="A4915" t="s">
        <v>25</v>
      </c>
      <c r="B4915">
        <v>4</v>
      </c>
      <c r="C4915">
        <v>7</v>
      </c>
      <c r="D4915" t="s">
        <v>33</v>
      </c>
      <c r="E4915">
        <v>679956</v>
      </c>
      <c r="F4915" s="1">
        <v>2.0825231481481483E-2</v>
      </c>
      <c r="G4915">
        <f>_xlfn.XLOOKUP($A4915,Product_pricing!$B:$B,Product_pricing!$C:$C)</f>
        <v>40</v>
      </c>
      <c r="H4915">
        <f t="shared" si="228"/>
        <v>148.79999999999998</v>
      </c>
      <c r="I4915" s="10">
        <f t="shared" si="229"/>
        <v>0.13130680111165347</v>
      </c>
      <c r="J4915" t="str">
        <f>_xlfn.XLOOKUP(A4915,Product_Details!$A:$A,Product_Details!$G:$G,"mens")</f>
        <v>Mens</v>
      </c>
      <c r="K4915">
        <f t="shared" si="230"/>
        <v>1512</v>
      </c>
    </row>
    <row r="4916" spans="1:11" ht="15">
      <c r="A4916" t="s">
        <v>41</v>
      </c>
      <c r="B4916">
        <v>1</v>
      </c>
      <c r="C4916">
        <v>7</v>
      </c>
      <c r="D4916" t="s">
        <v>33</v>
      </c>
      <c r="E4916">
        <v>679956</v>
      </c>
      <c r="F4916" s="1">
        <v>2.0825231481481483E-2</v>
      </c>
      <c r="G4916">
        <f>_xlfn.XLOOKUP($A4916,Product_pricing!$B:$B,Product_pricing!$C:$C)</f>
        <v>10</v>
      </c>
      <c r="H4916">
        <f t="shared" si="228"/>
        <v>9.2999999999999989</v>
      </c>
      <c r="I4916" s="10">
        <f t="shared" si="229"/>
        <v>8.2066750694783416E-3</v>
      </c>
      <c r="J4916" t="str">
        <f>_xlfn.XLOOKUP(A4916,Product_Details!$A:$A,Product_Details!$G:$G,"mens")</f>
        <v>Mens</v>
      </c>
      <c r="K4916">
        <f t="shared" si="230"/>
        <v>1512</v>
      </c>
    </row>
    <row r="4917" spans="1:11" ht="15">
      <c r="A4917" t="s">
        <v>31</v>
      </c>
      <c r="B4917">
        <v>1</v>
      </c>
      <c r="C4917">
        <v>7</v>
      </c>
      <c r="D4917" t="s">
        <v>33</v>
      </c>
      <c r="E4917">
        <v>679956</v>
      </c>
      <c r="F4917" s="1">
        <v>2.0825231481481483E-2</v>
      </c>
      <c r="G4917">
        <f>_xlfn.XLOOKUP($A4917,Product_pricing!$B:$B,Product_pricing!$C:$C)</f>
        <v>57</v>
      </c>
      <c r="H4917">
        <f t="shared" si="228"/>
        <v>53.01</v>
      </c>
      <c r="I4917" s="10">
        <f t="shared" si="229"/>
        <v>4.6778047896026555E-2</v>
      </c>
      <c r="J4917" t="str">
        <f>_xlfn.XLOOKUP(A4917,Product_Details!$A:$A,Product_Details!$G:$G,"mens")</f>
        <v>Mens</v>
      </c>
      <c r="K4917">
        <f t="shared" si="230"/>
        <v>1512</v>
      </c>
    </row>
    <row r="4918" spans="1:11" ht="15">
      <c r="A4918" t="s">
        <v>32</v>
      </c>
      <c r="B4918">
        <v>5</v>
      </c>
      <c r="C4918">
        <v>7</v>
      </c>
      <c r="D4918" t="s">
        <v>33</v>
      </c>
      <c r="E4918">
        <v>679956</v>
      </c>
      <c r="F4918" s="1">
        <v>2.0825231481481483E-2</v>
      </c>
      <c r="G4918">
        <f>_xlfn.XLOOKUP($A4918,Product_pricing!$B:$B,Product_pricing!$C:$C)</f>
        <v>36</v>
      </c>
      <c r="H4918">
        <f t="shared" si="228"/>
        <v>167.39999999999998</v>
      </c>
      <c r="I4918" s="10">
        <f t="shared" si="229"/>
        <v>0.14772015125061017</v>
      </c>
      <c r="J4918" t="str">
        <f>_xlfn.XLOOKUP(A4918,Product_Details!$A:$A,Product_Details!$G:$G,"mens")</f>
        <v>Mens</v>
      </c>
      <c r="K4918">
        <f t="shared" si="230"/>
        <v>1512</v>
      </c>
    </row>
    <row r="4919" spans="1:11" ht="15">
      <c r="A4919" t="s">
        <v>26</v>
      </c>
      <c r="B4919">
        <v>5</v>
      </c>
      <c r="C4919">
        <v>7</v>
      </c>
      <c r="D4919" t="s">
        <v>33</v>
      </c>
      <c r="E4919">
        <v>679956</v>
      </c>
      <c r="F4919" s="1">
        <v>2.0825231481481483E-2</v>
      </c>
      <c r="G4919">
        <f>_xlfn.XLOOKUP($A4919,Product_pricing!$B:$B,Product_pricing!$C:$C)</f>
        <v>17</v>
      </c>
      <c r="H4919">
        <f t="shared" si="228"/>
        <v>79.05</v>
      </c>
      <c r="I4919" s="10">
        <f t="shared" si="229"/>
        <v>6.9756738090565915E-2</v>
      </c>
      <c r="J4919" t="str">
        <f>_xlfn.XLOOKUP(A4919,Product_Details!$A:$A,Product_Details!$G:$G,"mens")</f>
        <v>Mens</v>
      </c>
      <c r="K4919">
        <f t="shared" si="230"/>
        <v>1512</v>
      </c>
    </row>
    <row r="4920" spans="1:11" ht="15">
      <c r="A4920" t="s">
        <v>22</v>
      </c>
      <c r="B4920">
        <v>5</v>
      </c>
      <c r="C4920">
        <v>21</v>
      </c>
      <c r="D4920" t="s">
        <v>23</v>
      </c>
      <c r="E4920" t="s">
        <v>805</v>
      </c>
      <c r="F4920" s="1">
        <v>3.9304398148148151E-2</v>
      </c>
      <c r="G4920">
        <f>_xlfn.XLOOKUP($A4920,Product_pricing!$B:$B,Product_pricing!$C:$C)</f>
        <v>13</v>
      </c>
      <c r="H4920">
        <f t="shared" si="228"/>
        <v>51.35</v>
      </c>
      <c r="I4920" s="10">
        <f t="shared" si="229"/>
        <v>4.5313200518033649E-2</v>
      </c>
      <c r="J4920" t="str">
        <f>_xlfn.XLOOKUP(A4920,Product_Details!$A:$A,Product_Details!$G:$G,"mens")</f>
        <v>Womens</v>
      </c>
      <c r="K4920">
        <f t="shared" si="230"/>
        <v>1507</v>
      </c>
    </row>
    <row r="4921" spans="1:11" ht="15">
      <c r="A4921" t="s">
        <v>35</v>
      </c>
      <c r="B4921">
        <v>5</v>
      </c>
      <c r="C4921">
        <v>21</v>
      </c>
      <c r="D4921" t="s">
        <v>23</v>
      </c>
      <c r="E4921" t="s">
        <v>805</v>
      </c>
      <c r="F4921" s="1">
        <v>3.9304398148148151E-2</v>
      </c>
      <c r="G4921">
        <f>_xlfn.XLOOKUP($A4921,Product_pricing!$B:$B,Product_pricing!$C:$C)</f>
        <v>32</v>
      </c>
      <c r="H4921">
        <f t="shared" si="228"/>
        <v>126.4</v>
      </c>
      <c r="I4921" s="10">
        <f t="shared" si="229"/>
        <v>0.11154018589054436</v>
      </c>
      <c r="J4921" t="str">
        <f>_xlfn.XLOOKUP(A4921,Product_Details!$A:$A,Product_Details!$G:$G,"mens")</f>
        <v>Womens</v>
      </c>
      <c r="K4921">
        <f t="shared" si="230"/>
        <v>1507</v>
      </c>
    </row>
    <row r="4922" spans="1:11" ht="15">
      <c r="A4922" t="s">
        <v>36</v>
      </c>
      <c r="B4922">
        <v>3</v>
      </c>
      <c r="C4922">
        <v>21</v>
      </c>
      <c r="D4922" t="s">
        <v>23</v>
      </c>
      <c r="E4922" t="s">
        <v>805</v>
      </c>
      <c r="F4922" s="1">
        <v>3.9304398148148151E-2</v>
      </c>
      <c r="G4922">
        <f>_xlfn.XLOOKUP($A4922,Product_pricing!$B:$B,Product_pricing!$C:$C)</f>
        <v>23</v>
      </c>
      <c r="H4922">
        <f t="shared" si="228"/>
        <v>54.510000000000005</v>
      </c>
      <c r="I4922" s="10">
        <f t="shared" si="229"/>
        <v>4.8101705165297264E-2</v>
      </c>
      <c r="J4922" t="str">
        <f>_xlfn.XLOOKUP(A4922,Product_Details!$A:$A,Product_Details!$G:$G,"mens")</f>
        <v>Womens</v>
      </c>
      <c r="K4922">
        <f t="shared" si="230"/>
        <v>1507</v>
      </c>
    </row>
    <row r="4923" spans="1:11" ht="15">
      <c r="A4923" t="s">
        <v>30</v>
      </c>
      <c r="B4923">
        <v>1</v>
      </c>
      <c r="C4923">
        <v>21</v>
      </c>
      <c r="D4923" t="s">
        <v>23</v>
      </c>
      <c r="E4923" t="s">
        <v>805</v>
      </c>
      <c r="F4923" s="1">
        <v>3.9304398148148151E-2</v>
      </c>
      <c r="G4923">
        <f>_xlfn.XLOOKUP($A4923,Product_pricing!$B:$B,Product_pricing!$C:$C)</f>
        <v>19</v>
      </c>
      <c r="H4923">
        <f t="shared" si="228"/>
        <v>15.010000000000002</v>
      </c>
      <c r="I4923" s="10">
        <f t="shared" si="229"/>
        <v>1.3245397074502145E-2</v>
      </c>
      <c r="J4923" t="str">
        <f>_xlfn.XLOOKUP(A4923,Product_Details!$A:$A,Product_Details!$G:$G,"mens")</f>
        <v>Womens</v>
      </c>
      <c r="K4923">
        <f t="shared" si="230"/>
        <v>1507</v>
      </c>
    </row>
    <row r="4924" spans="1:11" ht="15">
      <c r="A4924" t="s">
        <v>38</v>
      </c>
      <c r="B4924">
        <v>1</v>
      </c>
      <c r="C4924">
        <v>21</v>
      </c>
      <c r="D4924" t="s">
        <v>23</v>
      </c>
      <c r="E4924" t="s">
        <v>805</v>
      </c>
      <c r="F4924" s="1">
        <v>3.9304398148148151E-2</v>
      </c>
      <c r="G4924">
        <f>_xlfn.XLOOKUP($A4924,Product_pricing!$B:$B,Product_pricing!$C:$C)</f>
        <v>54</v>
      </c>
      <c r="H4924">
        <f t="shared" si="228"/>
        <v>42.660000000000004</v>
      </c>
      <c r="I4924" s="10">
        <f t="shared" si="229"/>
        <v>3.7644812738058725E-2</v>
      </c>
      <c r="J4924" t="str">
        <f>_xlfn.XLOOKUP(A4924,Product_Details!$A:$A,Product_Details!$G:$G,"mens")</f>
        <v>Womens</v>
      </c>
      <c r="K4924">
        <f t="shared" si="230"/>
        <v>1507</v>
      </c>
    </row>
    <row r="4925" spans="1:11" ht="15">
      <c r="A4925" t="s">
        <v>31</v>
      </c>
      <c r="B4925">
        <v>2</v>
      </c>
      <c r="C4925">
        <v>21</v>
      </c>
      <c r="D4925" t="s">
        <v>23</v>
      </c>
      <c r="E4925" t="s">
        <v>805</v>
      </c>
      <c r="F4925" s="1">
        <v>3.9304398148148151E-2</v>
      </c>
      <c r="G4925">
        <f>_xlfn.XLOOKUP($A4925,Product_pricing!$B:$B,Product_pricing!$C:$C)</f>
        <v>57</v>
      </c>
      <c r="H4925">
        <f t="shared" si="228"/>
        <v>90.06</v>
      </c>
      <c r="I4925" s="10">
        <f t="shared" si="229"/>
        <v>7.9472382447012865E-2</v>
      </c>
      <c r="J4925" t="str">
        <f>_xlfn.XLOOKUP(A4925,Product_Details!$A:$A,Product_Details!$G:$G,"mens")</f>
        <v>Mens</v>
      </c>
      <c r="K4925">
        <f t="shared" si="230"/>
        <v>1890</v>
      </c>
    </row>
    <row r="4926" spans="1:11" ht="15">
      <c r="A4926" t="s">
        <v>32</v>
      </c>
      <c r="B4926">
        <v>4</v>
      </c>
      <c r="C4926">
        <v>21</v>
      </c>
      <c r="D4926" t="s">
        <v>23</v>
      </c>
      <c r="E4926" t="s">
        <v>805</v>
      </c>
      <c r="F4926" s="1">
        <v>3.9304398148148151E-2</v>
      </c>
      <c r="G4926">
        <f>_xlfn.XLOOKUP($A4926,Product_pricing!$B:$B,Product_pricing!$C:$C)</f>
        <v>36</v>
      </c>
      <c r="H4926">
        <f t="shared" si="228"/>
        <v>113.76</v>
      </c>
      <c r="I4926" s="10">
        <f t="shared" si="229"/>
        <v>0.10038616730148993</v>
      </c>
      <c r="J4926" t="str">
        <f>_xlfn.XLOOKUP(A4926,Product_Details!$A:$A,Product_Details!$G:$G,"mens")</f>
        <v>Mens</v>
      </c>
      <c r="K4926">
        <f t="shared" si="230"/>
        <v>1890</v>
      </c>
    </row>
    <row r="4927" spans="1:11" ht="15">
      <c r="A4927" t="s">
        <v>26</v>
      </c>
      <c r="B4927">
        <v>5</v>
      </c>
      <c r="C4927">
        <v>21</v>
      </c>
      <c r="D4927" t="s">
        <v>23</v>
      </c>
      <c r="E4927" t="s">
        <v>805</v>
      </c>
      <c r="F4927" s="1">
        <v>3.9304398148148151E-2</v>
      </c>
      <c r="G4927">
        <f>_xlfn.XLOOKUP($A4927,Product_pricing!$B:$B,Product_pricing!$C:$C)</f>
        <v>17</v>
      </c>
      <c r="H4927">
        <f t="shared" si="228"/>
        <v>67.150000000000006</v>
      </c>
      <c r="I4927" s="10">
        <f t="shared" si="229"/>
        <v>5.9255723754351695E-2</v>
      </c>
      <c r="J4927" t="str">
        <f>_xlfn.XLOOKUP(A4927,Product_Details!$A:$A,Product_Details!$G:$G,"mens")</f>
        <v>Mens</v>
      </c>
      <c r="K4927">
        <f t="shared" si="230"/>
        <v>1890</v>
      </c>
    </row>
    <row r="4928" spans="1:11" ht="15">
      <c r="A4928" t="s">
        <v>27</v>
      </c>
      <c r="B4928">
        <v>5</v>
      </c>
      <c r="C4928">
        <v>21</v>
      </c>
      <c r="D4928" t="s">
        <v>23</v>
      </c>
      <c r="E4928" t="s">
        <v>805</v>
      </c>
      <c r="F4928" s="1">
        <v>3.9304398148148151E-2</v>
      </c>
      <c r="G4928">
        <f>_xlfn.XLOOKUP($A4928,Product_pricing!$B:$B,Product_pricing!$C:$C)</f>
        <v>29</v>
      </c>
      <c r="H4928">
        <f t="shared" si="228"/>
        <v>114.55000000000001</v>
      </c>
      <c r="I4928" s="10">
        <f t="shared" si="229"/>
        <v>0.10108329346330584</v>
      </c>
      <c r="J4928" t="str">
        <f>_xlfn.XLOOKUP(A4928,Product_Details!$A:$A,Product_Details!$G:$G,"mens")</f>
        <v>Mens</v>
      </c>
      <c r="K4928">
        <f t="shared" si="230"/>
        <v>1890</v>
      </c>
    </row>
    <row r="4929" spans="1:11" ht="15">
      <c r="A4929" t="s">
        <v>22</v>
      </c>
      <c r="B4929">
        <v>4</v>
      </c>
      <c r="C4929">
        <v>7</v>
      </c>
      <c r="D4929" t="s">
        <v>23</v>
      </c>
      <c r="E4929" t="s">
        <v>806</v>
      </c>
      <c r="F4929" s="1">
        <v>5.6064814814814823E-3</v>
      </c>
      <c r="G4929">
        <f>_xlfn.XLOOKUP($A4929,Product_pricing!$B:$B,Product_pricing!$C:$C)</f>
        <v>13</v>
      </c>
      <c r="H4929">
        <f t="shared" si="228"/>
        <v>48.36</v>
      </c>
      <c r="I4929" s="10">
        <f t="shared" si="229"/>
        <v>4.267471036128738E-2</v>
      </c>
      <c r="J4929" t="str">
        <f>_xlfn.XLOOKUP(A4929,Product_Details!$A:$A,Product_Details!$G:$G,"mens")</f>
        <v>Womens</v>
      </c>
      <c r="K4929">
        <f t="shared" si="230"/>
        <v>3767.5</v>
      </c>
    </row>
    <row r="4930" spans="1:11" ht="15">
      <c r="A4930" t="s">
        <v>38</v>
      </c>
      <c r="B4930">
        <v>3</v>
      </c>
      <c r="C4930">
        <v>7</v>
      </c>
      <c r="D4930" t="s">
        <v>23</v>
      </c>
      <c r="E4930" t="s">
        <v>806</v>
      </c>
      <c r="F4930" s="1">
        <v>5.6064814814814823E-3</v>
      </c>
      <c r="G4930">
        <f>_xlfn.XLOOKUP($A4930,Product_pricing!$B:$B,Product_pricing!$C:$C)</f>
        <v>54</v>
      </c>
      <c r="H4930">
        <f t="shared" si="228"/>
        <v>150.66</v>
      </c>
      <c r="I4930" s="10">
        <f t="shared" si="229"/>
        <v>0.13294813612554915</v>
      </c>
      <c r="J4930" t="str">
        <f>_xlfn.XLOOKUP(A4930,Product_Details!$A:$A,Product_Details!$G:$G,"mens")</f>
        <v>Womens</v>
      </c>
      <c r="K4930">
        <f t="shared" si="230"/>
        <v>3767.5</v>
      </c>
    </row>
    <row r="4931" spans="1:11" ht="15">
      <c r="A4931" t="s">
        <v>25</v>
      </c>
      <c r="B4931">
        <v>4</v>
      </c>
      <c r="C4931">
        <v>7</v>
      </c>
      <c r="D4931" t="s">
        <v>23</v>
      </c>
      <c r="E4931" t="s">
        <v>806</v>
      </c>
      <c r="F4931" s="1">
        <v>5.6064814814814823E-3</v>
      </c>
      <c r="G4931">
        <f>_xlfn.XLOOKUP($A4931,Product_pricing!$B:$B,Product_pricing!$C:$C)</f>
        <v>40</v>
      </c>
      <c r="H4931">
        <f t="shared" ref="H4931:H4994" si="231">B4931*G4931*(1-C4931/100)</f>
        <v>148.79999999999998</v>
      </c>
      <c r="I4931" s="10">
        <f t="shared" ref="I4931:I4994" si="232">(H4931/SUM($H:$H))*1000</f>
        <v>0.13130680111165347</v>
      </c>
      <c r="J4931" t="str">
        <f>_xlfn.XLOOKUP(A4931,Product_Details!$A:$A,Product_Details!$G:$G,"mens")</f>
        <v>Mens</v>
      </c>
      <c r="K4931">
        <f t="shared" ref="K4931:K4994" si="233">COUNTIFS($J:$J, J4931) / COUNTIFS($J:$J, J4931, $E:$E, E4931)</f>
        <v>7560</v>
      </c>
    </row>
    <row r="4932" spans="1:11" ht="15">
      <c r="A4932" t="s">
        <v>22</v>
      </c>
      <c r="B4932">
        <v>2</v>
      </c>
      <c r="C4932">
        <v>20</v>
      </c>
      <c r="D4932" t="s">
        <v>23</v>
      </c>
      <c r="E4932" t="s">
        <v>807</v>
      </c>
      <c r="F4932" s="1">
        <v>1.417824074074074E-3</v>
      </c>
      <c r="G4932">
        <f>_xlfn.XLOOKUP($A4932,Product_pricing!$B:$B,Product_pricing!$C:$C)</f>
        <v>13</v>
      </c>
      <c r="H4932">
        <f t="shared" si="231"/>
        <v>20.8</v>
      </c>
      <c r="I4932" s="10">
        <f t="shared" si="232"/>
        <v>1.8354714133887048E-2</v>
      </c>
      <c r="J4932" t="str">
        <f>_xlfn.XLOOKUP(A4932,Product_Details!$A:$A,Product_Details!$G:$G,"mens")</f>
        <v>Womens</v>
      </c>
      <c r="K4932">
        <f t="shared" si="233"/>
        <v>1883.75</v>
      </c>
    </row>
    <row r="4933" spans="1:11" ht="15">
      <c r="A4933" t="s">
        <v>35</v>
      </c>
      <c r="B4933">
        <v>4</v>
      </c>
      <c r="C4933">
        <v>20</v>
      </c>
      <c r="D4933" t="s">
        <v>23</v>
      </c>
      <c r="E4933" t="s">
        <v>807</v>
      </c>
      <c r="F4933" s="1">
        <v>1.417824074074074E-3</v>
      </c>
      <c r="G4933">
        <f>_xlfn.XLOOKUP($A4933,Product_pricing!$B:$B,Product_pricing!$C:$C)</f>
        <v>32</v>
      </c>
      <c r="H4933">
        <f t="shared" si="231"/>
        <v>102.4</v>
      </c>
      <c r="I4933" s="10">
        <f t="shared" si="232"/>
        <v>9.0361669582213158E-2</v>
      </c>
      <c r="J4933" t="str">
        <f>_xlfn.XLOOKUP(A4933,Product_Details!$A:$A,Product_Details!$G:$G,"mens")</f>
        <v>Womens</v>
      </c>
      <c r="K4933">
        <f t="shared" si="233"/>
        <v>1883.75</v>
      </c>
    </row>
    <row r="4934" spans="1:11" ht="15">
      <c r="A4934" t="s">
        <v>30</v>
      </c>
      <c r="B4934">
        <v>4</v>
      </c>
      <c r="C4934">
        <v>20</v>
      </c>
      <c r="D4934" t="s">
        <v>23</v>
      </c>
      <c r="E4934" t="s">
        <v>807</v>
      </c>
      <c r="F4934" s="1">
        <v>1.417824074074074E-3</v>
      </c>
      <c r="G4934">
        <f>_xlfn.XLOOKUP($A4934,Product_pricing!$B:$B,Product_pricing!$C:$C)</f>
        <v>19</v>
      </c>
      <c r="H4934">
        <f t="shared" si="231"/>
        <v>60.800000000000004</v>
      </c>
      <c r="I4934" s="10">
        <f t="shared" si="232"/>
        <v>5.3652241314439068E-2</v>
      </c>
      <c r="J4934" t="str">
        <f>_xlfn.XLOOKUP(A4934,Product_Details!$A:$A,Product_Details!$G:$G,"mens")</f>
        <v>Womens</v>
      </c>
      <c r="K4934">
        <f t="shared" si="233"/>
        <v>1883.75</v>
      </c>
    </row>
    <row r="4935" spans="1:11" ht="15">
      <c r="A4935" t="s">
        <v>38</v>
      </c>
      <c r="B4935">
        <v>1</v>
      </c>
      <c r="C4935">
        <v>20</v>
      </c>
      <c r="D4935" t="s">
        <v>23</v>
      </c>
      <c r="E4935" t="s">
        <v>807</v>
      </c>
      <c r="F4935" s="1">
        <v>1.417824074074074E-3</v>
      </c>
      <c r="G4935">
        <f>_xlfn.XLOOKUP($A4935,Product_pricing!$B:$B,Product_pricing!$C:$C)</f>
        <v>54</v>
      </c>
      <c r="H4935">
        <f t="shared" si="231"/>
        <v>43.2</v>
      </c>
      <c r="I4935" s="10">
        <f t="shared" si="232"/>
        <v>3.8121329354996181E-2</v>
      </c>
      <c r="J4935" t="str">
        <f>_xlfn.XLOOKUP(A4935,Product_Details!$A:$A,Product_Details!$G:$G,"mens")</f>
        <v>Womens</v>
      </c>
      <c r="K4935">
        <f t="shared" si="233"/>
        <v>1883.75</v>
      </c>
    </row>
    <row r="4936" spans="1:11" ht="15">
      <c r="A4936" t="s">
        <v>32</v>
      </c>
      <c r="B4936">
        <v>4</v>
      </c>
      <c r="C4936">
        <v>20</v>
      </c>
      <c r="D4936" t="s">
        <v>23</v>
      </c>
      <c r="E4936" t="s">
        <v>807</v>
      </c>
      <c r="F4936" s="1">
        <v>1.417824074074074E-3</v>
      </c>
      <c r="G4936">
        <f>_xlfn.XLOOKUP($A4936,Product_pricing!$B:$B,Product_pricing!$C:$C)</f>
        <v>36</v>
      </c>
      <c r="H4936">
        <f t="shared" si="231"/>
        <v>115.2</v>
      </c>
      <c r="I4936" s="10">
        <f t="shared" si="232"/>
        <v>0.10165687827998982</v>
      </c>
      <c r="J4936" t="str">
        <f>_xlfn.XLOOKUP(A4936,Product_Details!$A:$A,Product_Details!$G:$G,"mens")</f>
        <v>Mens</v>
      </c>
      <c r="K4936">
        <f t="shared" si="233"/>
        <v>3780</v>
      </c>
    </row>
    <row r="4937" spans="1:11" ht="15">
      <c r="A4937" t="s">
        <v>26</v>
      </c>
      <c r="B4937">
        <v>1</v>
      </c>
      <c r="C4937">
        <v>20</v>
      </c>
      <c r="D4937" t="s">
        <v>23</v>
      </c>
      <c r="E4937" t="s">
        <v>807</v>
      </c>
      <c r="F4937" s="1">
        <v>1.417824074074074E-3</v>
      </c>
      <c r="G4937">
        <f>_xlfn.XLOOKUP($A4937,Product_pricing!$B:$B,Product_pricing!$C:$C)</f>
        <v>17</v>
      </c>
      <c r="H4937">
        <f t="shared" si="231"/>
        <v>13.600000000000001</v>
      </c>
      <c r="I4937" s="10">
        <f t="shared" si="232"/>
        <v>1.2001159241387685E-2</v>
      </c>
      <c r="J4937" t="str">
        <f>_xlfn.XLOOKUP(A4937,Product_Details!$A:$A,Product_Details!$G:$G,"mens")</f>
        <v>Mens</v>
      </c>
      <c r="K4937">
        <f t="shared" si="233"/>
        <v>3780</v>
      </c>
    </row>
    <row r="4938" spans="1:11" ht="15">
      <c r="A4938" t="s">
        <v>35</v>
      </c>
      <c r="B4938">
        <v>5</v>
      </c>
      <c r="C4938">
        <v>3</v>
      </c>
      <c r="D4938" t="s">
        <v>33</v>
      </c>
      <c r="E4938" t="s">
        <v>808</v>
      </c>
      <c r="F4938" s="1">
        <v>1.1444444444444445E-2</v>
      </c>
      <c r="G4938">
        <f>_xlfn.XLOOKUP($A4938,Product_pricing!$B:$B,Product_pricing!$C:$C)</f>
        <v>32</v>
      </c>
      <c r="H4938">
        <f t="shared" si="231"/>
        <v>155.19999999999999</v>
      </c>
      <c r="I4938" s="10">
        <f t="shared" si="232"/>
        <v>0.1369544054605418</v>
      </c>
      <c r="J4938" t="str">
        <f>_xlfn.XLOOKUP(A4938,Product_Details!$A:$A,Product_Details!$G:$G,"mens")</f>
        <v>Womens</v>
      </c>
      <c r="K4938">
        <f t="shared" si="233"/>
        <v>1883.75</v>
      </c>
    </row>
    <row r="4939" spans="1:11" ht="15">
      <c r="A4939" t="s">
        <v>29</v>
      </c>
      <c r="B4939">
        <v>1</v>
      </c>
      <c r="C4939">
        <v>3</v>
      </c>
      <c r="D4939" t="s">
        <v>33</v>
      </c>
      <c r="E4939" t="s">
        <v>808</v>
      </c>
      <c r="F4939" s="1">
        <v>1.1444444444444445E-2</v>
      </c>
      <c r="G4939">
        <f>_xlfn.XLOOKUP($A4939,Product_pricing!$B:$B,Product_pricing!$C:$C)</f>
        <v>10</v>
      </c>
      <c r="H4939">
        <f t="shared" si="231"/>
        <v>9.6999999999999993</v>
      </c>
      <c r="I4939" s="10">
        <f t="shared" si="232"/>
        <v>8.5596503412838625E-3</v>
      </c>
      <c r="J4939" t="str">
        <f>_xlfn.XLOOKUP(A4939,Product_Details!$A:$A,Product_Details!$G:$G,"mens")</f>
        <v>Womens</v>
      </c>
      <c r="K4939">
        <f t="shared" si="233"/>
        <v>1883.75</v>
      </c>
    </row>
    <row r="4940" spans="1:11" ht="15">
      <c r="A4940" t="s">
        <v>36</v>
      </c>
      <c r="B4940">
        <v>3</v>
      </c>
      <c r="C4940">
        <v>3</v>
      </c>
      <c r="D4940" t="s">
        <v>33</v>
      </c>
      <c r="E4940" t="s">
        <v>808</v>
      </c>
      <c r="F4940" s="1">
        <v>1.1444444444444445E-2</v>
      </c>
      <c r="G4940">
        <f>_xlfn.XLOOKUP($A4940,Product_pricing!$B:$B,Product_pricing!$C:$C)</f>
        <v>23</v>
      </c>
      <c r="H4940">
        <f t="shared" si="231"/>
        <v>66.929999999999993</v>
      </c>
      <c r="I4940" s="10">
        <f t="shared" si="232"/>
        <v>5.9061587354858655E-2</v>
      </c>
      <c r="J4940" t="str">
        <f>_xlfn.XLOOKUP(A4940,Product_Details!$A:$A,Product_Details!$G:$G,"mens")</f>
        <v>Womens</v>
      </c>
      <c r="K4940">
        <f t="shared" si="233"/>
        <v>1883.75</v>
      </c>
    </row>
    <row r="4941" spans="1:11" ht="15">
      <c r="A4941" t="s">
        <v>30</v>
      </c>
      <c r="B4941">
        <v>3</v>
      </c>
      <c r="C4941">
        <v>3</v>
      </c>
      <c r="D4941" t="s">
        <v>33</v>
      </c>
      <c r="E4941" t="s">
        <v>808</v>
      </c>
      <c r="F4941" s="1">
        <v>1.1444444444444445E-2</v>
      </c>
      <c r="G4941">
        <f>_xlfn.XLOOKUP($A4941,Product_pricing!$B:$B,Product_pricing!$C:$C)</f>
        <v>19</v>
      </c>
      <c r="H4941">
        <f t="shared" si="231"/>
        <v>55.29</v>
      </c>
      <c r="I4941" s="10">
        <f t="shared" si="232"/>
        <v>4.8790006945318015E-2</v>
      </c>
      <c r="J4941" t="str">
        <f>_xlfn.XLOOKUP(A4941,Product_Details!$A:$A,Product_Details!$G:$G,"mens")</f>
        <v>Womens</v>
      </c>
      <c r="K4941">
        <f t="shared" si="233"/>
        <v>1883.75</v>
      </c>
    </row>
    <row r="4942" spans="1:11" ht="15">
      <c r="A4942" t="s">
        <v>25</v>
      </c>
      <c r="B4942">
        <v>5</v>
      </c>
      <c r="C4942">
        <v>3</v>
      </c>
      <c r="D4942" t="s">
        <v>33</v>
      </c>
      <c r="E4942" t="s">
        <v>808</v>
      </c>
      <c r="F4942" s="1">
        <v>1.1444444444444445E-2</v>
      </c>
      <c r="G4942">
        <f>_xlfn.XLOOKUP($A4942,Product_pricing!$B:$B,Product_pricing!$C:$C)</f>
        <v>40</v>
      </c>
      <c r="H4942">
        <f t="shared" si="231"/>
        <v>194</v>
      </c>
      <c r="I4942" s="10">
        <f t="shared" si="232"/>
        <v>0.17119300682567726</v>
      </c>
      <c r="J4942" t="str">
        <f>_xlfn.XLOOKUP(A4942,Product_Details!$A:$A,Product_Details!$G:$G,"mens")</f>
        <v>Mens</v>
      </c>
      <c r="K4942">
        <f t="shared" si="233"/>
        <v>1890</v>
      </c>
    </row>
    <row r="4943" spans="1:11" ht="15">
      <c r="A4943" t="s">
        <v>32</v>
      </c>
      <c r="B4943">
        <v>2</v>
      </c>
      <c r="C4943">
        <v>3</v>
      </c>
      <c r="D4943" t="s">
        <v>33</v>
      </c>
      <c r="E4943" t="s">
        <v>808</v>
      </c>
      <c r="F4943" s="1">
        <v>1.1444444444444445E-2</v>
      </c>
      <c r="G4943">
        <f>_xlfn.XLOOKUP($A4943,Product_pricing!$B:$B,Product_pricing!$C:$C)</f>
        <v>36</v>
      </c>
      <c r="H4943">
        <f t="shared" si="231"/>
        <v>69.84</v>
      </c>
      <c r="I4943" s="10">
        <f t="shared" si="232"/>
        <v>6.1629482457243825E-2</v>
      </c>
      <c r="J4943" t="str">
        <f>_xlfn.XLOOKUP(A4943,Product_Details!$A:$A,Product_Details!$G:$G,"mens")</f>
        <v>Mens</v>
      </c>
      <c r="K4943">
        <f t="shared" si="233"/>
        <v>1890</v>
      </c>
    </row>
    <row r="4944" spans="1:11" ht="15">
      <c r="A4944" t="s">
        <v>26</v>
      </c>
      <c r="B4944">
        <v>1</v>
      </c>
      <c r="C4944">
        <v>3</v>
      </c>
      <c r="D4944" t="s">
        <v>33</v>
      </c>
      <c r="E4944" t="s">
        <v>808</v>
      </c>
      <c r="F4944" s="1">
        <v>1.1444444444444445E-2</v>
      </c>
      <c r="G4944">
        <f>_xlfn.XLOOKUP($A4944,Product_pricing!$B:$B,Product_pricing!$C:$C)</f>
        <v>17</v>
      </c>
      <c r="H4944">
        <f t="shared" si="231"/>
        <v>16.489999999999998</v>
      </c>
      <c r="I4944" s="10">
        <f t="shared" si="232"/>
        <v>1.4551405580182565E-2</v>
      </c>
      <c r="J4944" t="str">
        <f>_xlfn.XLOOKUP(A4944,Product_Details!$A:$A,Product_Details!$G:$G,"mens")</f>
        <v>Mens</v>
      </c>
      <c r="K4944">
        <f t="shared" si="233"/>
        <v>1890</v>
      </c>
    </row>
    <row r="4945" spans="1:11" ht="15">
      <c r="A4945" t="s">
        <v>27</v>
      </c>
      <c r="B4945">
        <v>1</v>
      </c>
      <c r="C4945">
        <v>3</v>
      </c>
      <c r="D4945" t="s">
        <v>33</v>
      </c>
      <c r="E4945" t="s">
        <v>808</v>
      </c>
      <c r="F4945" s="1">
        <v>1.1444444444444445E-2</v>
      </c>
      <c r="G4945">
        <f>_xlfn.XLOOKUP($A4945,Product_pricing!$B:$B,Product_pricing!$C:$C)</f>
        <v>29</v>
      </c>
      <c r="H4945">
        <f t="shared" si="231"/>
        <v>28.13</v>
      </c>
      <c r="I4945" s="10">
        <f t="shared" si="232"/>
        <v>2.4822985989723205E-2</v>
      </c>
      <c r="J4945" t="str">
        <f>_xlfn.XLOOKUP(A4945,Product_Details!$A:$A,Product_Details!$G:$G,"mens")</f>
        <v>Mens</v>
      </c>
      <c r="K4945">
        <f t="shared" si="233"/>
        <v>1890</v>
      </c>
    </row>
    <row r="4946" spans="1:11" ht="15">
      <c r="A4946" t="s">
        <v>22</v>
      </c>
      <c r="B4946">
        <v>2</v>
      </c>
      <c r="C4946">
        <v>24</v>
      </c>
      <c r="D4946" t="s">
        <v>33</v>
      </c>
      <c r="E4946" t="s">
        <v>809</v>
      </c>
      <c r="F4946" s="1">
        <v>4.0185185185185185E-2</v>
      </c>
      <c r="G4946">
        <f>_xlfn.XLOOKUP($A4946,Product_pricing!$B:$B,Product_pricing!$C:$C)</f>
        <v>13</v>
      </c>
      <c r="H4946">
        <f t="shared" si="231"/>
        <v>19.760000000000002</v>
      </c>
      <c r="I4946" s="10">
        <f t="shared" si="232"/>
        <v>1.7436978427192697E-2</v>
      </c>
      <c r="J4946" t="str">
        <f>_xlfn.XLOOKUP(A4946,Product_Details!$A:$A,Product_Details!$G:$G,"mens")</f>
        <v>Womens</v>
      </c>
      <c r="K4946">
        <f t="shared" si="233"/>
        <v>1883.75</v>
      </c>
    </row>
    <row r="4947" spans="1:11" ht="15">
      <c r="A4947" t="s">
        <v>29</v>
      </c>
      <c r="B4947">
        <v>4</v>
      </c>
      <c r="C4947">
        <v>24</v>
      </c>
      <c r="D4947" t="s">
        <v>33</v>
      </c>
      <c r="E4947" t="s">
        <v>809</v>
      </c>
      <c r="F4947" s="1">
        <v>4.0185185185185185E-2</v>
      </c>
      <c r="G4947">
        <f>_xlfn.XLOOKUP($A4947,Product_pricing!$B:$B,Product_pricing!$C:$C)</f>
        <v>10</v>
      </c>
      <c r="H4947">
        <f t="shared" si="231"/>
        <v>30.4</v>
      </c>
      <c r="I4947" s="10">
        <f t="shared" si="232"/>
        <v>2.6826120657219531E-2</v>
      </c>
      <c r="J4947" t="str">
        <f>_xlfn.XLOOKUP(A4947,Product_Details!$A:$A,Product_Details!$G:$G,"mens")</f>
        <v>Womens</v>
      </c>
      <c r="K4947">
        <f t="shared" si="233"/>
        <v>1883.75</v>
      </c>
    </row>
    <row r="4948" spans="1:11" ht="15">
      <c r="A4948" t="s">
        <v>36</v>
      </c>
      <c r="B4948">
        <v>2</v>
      </c>
      <c r="C4948">
        <v>24</v>
      </c>
      <c r="D4948" t="s">
        <v>33</v>
      </c>
      <c r="E4948" t="s">
        <v>809</v>
      </c>
      <c r="F4948" s="1">
        <v>4.0185185185185185E-2</v>
      </c>
      <c r="G4948">
        <f>_xlfn.XLOOKUP($A4948,Product_pricing!$B:$B,Product_pricing!$C:$C)</f>
        <v>23</v>
      </c>
      <c r="H4948">
        <f t="shared" si="231"/>
        <v>34.96</v>
      </c>
      <c r="I4948" s="10">
        <f t="shared" si="232"/>
        <v>3.0850038755802459E-2</v>
      </c>
      <c r="J4948" t="str">
        <f>_xlfn.XLOOKUP(A4948,Product_Details!$A:$A,Product_Details!$G:$G,"mens")</f>
        <v>Womens</v>
      </c>
      <c r="K4948">
        <f t="shared" si="233"/>
        <v>1883.75</v>
      </c>
    </row>
    <row r="4949" spans="1:11" ht="15">
      <c r="A4949" t="s">
        <v>30</v>
      </c>
      <c r="B4949">
        <v>4</v>
      </c>
      <c r="C4949">
        <v>24</v>
      </c>
      <c r="D4949" t="s">
        <v>33</v>
      </c>
      <c r="E4949" t="s">
        <v>809</v>
      </c>
      <c r="F4949" s="1">
        <v>4.0185185185185185E-2</v>
      </c>
      <c r="G4949">
        <f>_xlfn.XLOOKUP($A4949,Product_pricing!$B:$B,Product_pricing!$C:$C)</f>
        <v>19</v>
      </c>
      <c r="H4949">
        <f t="shared" si="231"/>
        <v>57.76</v>
      </c>
      <c r="I4949" s="10">
        <f t="shared" si="232"/>
        <v>5.0969629248717105E-2</v>
      </c>
      <c r="J4949" t="str">
        <f>_xlfn.XLOOKUP(A4949,Product_Details!$A:$A,Product_Details!$G:$G,"mens")</f>
        <v>Womens</v>
      </c>
      <c r="K4949">
        <f t="shared" si="233"/>
        <v>1883.75</v>
      </c>
    </row>
    <row r="4950" spans="1:11" ht="15">
      <c r="A4950" t="s">
        <v>27</v>
      </c>
      <c r="B4950">
        <v>1</v>
      </c>
      <c r="C4950">
        <v>24</v>
      </c>
      <c r="D4950" t="s">
        <v>33</v>
      </c>
      <c r="E4950" t="s">
        <v>809</v>
      </c>
      <c r="F4950" s="1">
        <v>4.0185185185185185E-2</v>
      </c>
      <c r="G4950">
        <f>_xlfn.XLOOKUP($A4950,Product_pricing!$B:$B,Product_pricing!$C:$C)</f>
        <v>29</v>
      </c>
      <c r="H4950">
        <f t="shared" si="231"/>
        <v>22.04</v>
      </c>
      <c r="I4950" s="10">
        <f t="shared" si="232"/>
        <v>1.9448937476484157E-2</v>
      </c>
      <c r="J4950" t="str">
        <f>_xlfn.XLOOKUP(A4950,Product_Details!$A:$A,Product_Details!$G:$G,"mens")</f>
        <v>Mens</v>
      </c>
      <c r="K4950">
        <f t="shared" si="233"/>
        <v>7560</v>
      </c>
    </row>
    <row r="4951" spans="1:11" ht="15">
      <c r="A4951" t="s">
        <v>29</v>
      </c>
      <c r="B4951">
        <v>2</v>
      </c>
      <c r="C4951">
        <v>10</v>
      </c>
      <c r="D4951" t="s">
        <v>23</v>
      </c>
      <c r="E4951" t="s">
        <v>810</v>
      </c>
      <c r="F4951" s="1">
        <v>3.1262731481481482E-2</v>
      </c>
      <c r="G4951">
        <f>_xlfn.XLOOKUP($A4951,Product_pricing!$B:$B,Product_pricing!$C:$C)</f>
        <v>10</v>
      </c>
      <c r="H4951">
        <f t="shared" si="231"/>
        <v>18</v>
      </c>
      <c r="I4951" s="10">
        <f t="shared" si="232"/>
        <v>1.5883887231248409E-2</v>
      </c>
      <c r="J4951" t="str">
        <f>_xlfn.XLOOKUP(A4951,Product_Details!$A:$A,Product_Details!$G:$G,"mens")</f>
        <v>Womens</v>
      </c>
      <c r="K4951">
        <f t="shared" si="233"/>
        <v>2511.6666666666665</v>
      </c>
    </row>
    <row r="4952" spans="1:11" ht="15">
      <c r="A4952" t="s">
        <v>30</v>
      </c>
      <c r="B4952">
        <v>2</v>
      </c>
      <c r="C4952">
        <v>10</v>
      </c>
      <c r="D4952" t="s">
        <v>23</v>
      </c>
      <c r="E4952" t="s">
        <v>810</v>
      </c>
      <c r="F4952" s="1">
        <v>3.1262731481481482E-2</v>
      </c>
      <c r="G4952">
        <f>_xlfn.XLOOKUP($A4952,Product_pricing!$B:$B,Product_pricing!$C:$C)</f>
        <v>19</v>
      </c>
      <c r="H4952">
        <f t="shared" si="231"/>
        <v>34.200000000000003</v>
      </c>
      <c r="I4952" s="10">
        <f t="shared" si="232"/>
        <v>3.0179385739371973E-2</v>
      </c>
      <c r="J4952" t="str">
        <f>_xlfn.XLOOKUP(A4952,Product_Details!$A:$A,Product_Details!$G:$G,"mens")</f>
        <v>Womens</v>
      </c>
      <c r="K4952">
        <f t="shared" si="233"/>
        <v>2511.6666666666665</v>
      </c>
    </row>
    <row r="4953" spans="1:11" ht="15">
      <c r="A4953" t="s">
        <v>38</v>
      </c>
      <c r="B4953">
        <v>5</v>
      </c>
      <c r="C4953">
        <v>10</v>
      </c>
      <c r="D4953" t="s">
        <v>23</v>
      </c>
      <c r="E4953" t="s">
        <v>810</v>
      </c>
      <c r="F4953" s="1">
        <v>3.1262731481481482E-2</v>
      </c>
      <c r="G4953">
        <f>_xlfn.XLOOKUP($A4953,Product_pricing!$B:$B,Product_pricing!$C:$C)</f>
        <v>54</v>
      </c>
      <c r="H4953">
        <f t="shared" si="231"/>
        <v>243</v>
      </c>
      <c r="I4953" s="10">
        <f t="shared" si="232"/>
        <v>0.2144324776218535</v>
      </c>
      <c r="J4953" t="str">
        <f>_xlfn.XLOOKUP(A4953,Product_Details!$A:$A,Product_Details!$G:$G,"mens")</f>
        <v>Womens</v>
      </c>
      <c r="K4953">
        <f t="shared" si="233"/>
        <v>2511.6666666666665</v>
      </c>
    </row>
    <row r="4954" spans="1:11" ht="15">
      <c r="A4954" t="s">
        <v>26</v>
      </c>
      <c r="B4954">
        <v>3</v>
      </c>
      <c r="C4954">
        <v>10</v>
      </c>
      <c r="D4954" t="s">
        <v>23</v>
      </c>
      <c r="E4954" t="s">
        <v>810</v>
      </c>
      <c r="F4954" s="1">
        <v>3.1262731481481482E-2</v>
      </c>
      <c r="G4954">
        <f>_xlfn.XLOOKUP($A4954,Product_pricing!$B:$B,Product_pricing!$C:$C)</f>
        <v>17</v>
      </c>
      <c r="H4954">
        <f t="shared" si="231"/>
        <v>45.9</v>
      </c>
      <c r="I4954" s="10">
        <f t="shared" si="232"/>
        <v>4.0503912439683439E-2</v>
      </c>
      <c r="J4954" t="str">
        <f>_xlfn.XLOOKUP(A4954,Product_Details!$A:$A,Product_Details!$G:$G,"mens")</f>
        <v>Mens</v>
      </c>
      <c r="K4954">
        <f t="shared" si="233"/>
        <v>7560</v>
      </c>
    </row>
    <row r="4955" spans="1:11" ht="15">
      <c r="A4955" t="s">
        <v>35</v>
      </c>
      <c r="B4955">
        <v>1</v>
      </c>
      <c r="C4955">
        <v>4</v>
      </c>
      <c r="D4955" t="s">
        <v>23</v>
      </c>
      <c r="E4955" t="s">
        <v>811</v>
      </c>
      <c r="F4955" s="1">
        <v>1.7057870370370369E-2</v>
      </c>
      <c r="G4955">
        <f>_xlfn.XLOOKUP($A4955,Product_pricing!$B:$B,Product_pricing!$C:$C)</f>
        <v>32</v>
      </c>
      <c r="H4955">
        <f t="shared" si="231"/>
        <v>30.72</v>
      </c>
      <c r="I4955" s="10">
        <f t="shared" si="232"/>
        <v>2.7108500874663946E-2</v>
      </c>
      <c r="J4955" t="str">
        <f>_xlfn.XLOOKUP(A4955,Product_Details!$A:$A,Product_Details!$G:$G,"mens")</f>
        <v>Womens</v>
      </c>
      <c r="K4955">
        <f t="shared" si="233"/>
        <v>3767.5</v>
      </c>
    </row>
    <row r="4956" spans="1:11" ht="15">
      <c r="A4956" t="s">
        <v>36</v>
      </c>
      <c r="B4956">
        <v>3</v>
      </c>
      <c r="C4956">
        <v>4</v>
      </c>
      <c r="D4956" t="s">
        <v>23</v>
      </c>
      <c r="E4956" t="s">
        <v>811</v>
      </c>
      <c r="F4956" s="1">
        <v>1.7057870370370369E-2</v>
      </c>
      <c r="G4956">
        <f>_xlfn.XLOOKUP($A4956,Product_pricing!$B:$B,Product_pricing!$C:$C)</f>
        <v>23</v>
      </c>
      <c r="H4956">
        <f t="shared" si="231"/>
        <v>66.239999999999995</v>
      </c>
      <c r="I4956" s="10">
        <f t="shared" si="232"/>
        <v>5.845270501099413E-2</v>
      </c>
      <c r="J4956" t="str">
        <f>_xlfn.XLOOKUP(A4956,Product_Details!$A:$A,Product_Details!$G:$G,"mens")</f>
        <v>Womens</v>
      </c>
      <c r="K4956">
        <f t="shared" si="233"/>
        <v>3767.5</v>
      </c>
    </row>
    <row r="4957" spans="1:11" ht="15">
      <c r="A4957" t="s">
        <v>41</v>
      </c>
      <c r="B4957">
        <v>5</v>
      </c>
      <c r="C4957">
        <v>4</v>
      </c>
      <c r="D4957" t="s">
        <v>23</v>
      </c>
      <c r="E4957" t="s">
        <v>811</v>
      </c>
      <c r="F4957" s="1">
        <v>1.7057870370370369E-2</v>
      </c>
      <c r="G4957">
        <f>_xlfn.XLOOKUP($A4957,Product_pricing!$B:$B,Product_pricing!$C:$C)</f>
        <v>10</v>
      </c>
      <c r="H4957">
        <f t="shared" si="231"/>
        <v>48</v>
      </c>
      <c r="I4957" s="10">
        <f t="shared" si="232"/>
        <v>4.2357032616662418E-2</v>
      </c>
      <c r="J4957" t="str">
        <f>_xlfn.XLOOKUP(A4957,Product_Details!$A:$A,Product_Details!$G:$G,"mens")</f>
        <v>Mens</v>
      </c>
      <c r="K4957">
        <f t="shared" si="233"/>
        <v>2520</v>
      </c>
    </row>
    <row r="4958" spans="1:11" ht="15">
      <c r="A4958" t="s">
        <v>32</v>
      </c>
      <c r="B4958">
        <v>2</v>
      </c>
      <c r="C4958">
        <v>4</v>
      </c>
      <c r="D4958" t="s">
        <v>23</v>
      </c>
      <c r="E4958" t="s">
        <v>811</v>
      </c>
      <c r="F4958" s="1">
        <v>1.7057870370370369E-2</v>
      </c>
      <c r="G4958">
        <f>_xlfn.XLOOKUP($A4958,Product_pricing!$B:$B,Product_pricing!$C:$C)</f>
        <v>36</v>
      </c>
      <c r="H4958">
        <f t="shared" si="231"/>
        <v>69.12</v>
      </c>
      <c r="I4958" s="10">
        <f t="shared" si="232"/>
        <v>6.0994126967993882E-2</v>
      </c>
      <c r="J4958" t="str">
        <f>_xlfn.XLOOKUP(A4958,Product_Details!$A:$A,Product_Details!$G:$G,"mens")</f>
        <v>Mens</v>
      </c>
      <c r="K4958">
        <f t="shared" si="233"/>
        <v>2520</v>
      </c>
    </row>
    <row r="4959" spans="1:11" ht="15">
      <c r="A4959" t="s">
        <v>27</v>
      </c>
      <c r="B4959">
        <v>3</v>
      </c>
      <c r="C4959">
        <v>4</v>
      </c>
      <c r="D4959" t="s">
        <v>23</v>
      </c>
      <c r="E4959" t="s">
        <v>811</v>
      </c>
      <c r="F4959" s="1">
        <v>1.7057870370370369E-2</v>
      </c>
      <c r="G4959">
        <f>_xlfn.XLOOKUP($A4959,Product_pricing!$B:$B,Product_pricing!$C:$C)</f>
        <v>29</v>
      </c>
      <c r="H4959">
        <f t="shared" si="231"/>
        <v>83.52</v>
      </c>
      <c r="I4959" s="10">
        <f t="shared" si="232"/>
        <v>7.3701236752992602E-2</v>
      </c>
      <c r="J4959" t="str">
        <f>_xlfn.XLOOKUP(A4959,Product_Details!$A:$A,Product_Details!$G:$G,"mens")</f>
        <v>Mens</v>
      </c>
      <c r="K4959">
        <f t="shared" si="233"/>
        <v>2520</v>
      </c>
    </row>
    <row r="4960" spans="1:11" ht="15">
      <c r="A4960" t="s">
        <v>22</v>
      </c>
      <c r="B4960">
        <v>3</v>
      </c>
      <c r="C4960">
        <v>9</v>
      </c>
      <c r="D4960" t="s">
        <v>23</v>
      </c>
      <c r="E4960" t="s">
        <v>812</v>
      </c>
      <c r="F4960" s="1">
        <v>6.2106481481481483E-3</v>
      </c>
      <c r="G4960">
        <f>_xlfn.XLOOKUP($A4960,Product_pricing!$B:$B,Product_pricing!$C:$C)</f>
        <v>13</v>
      </c>
      <c r="H4960">
        <f t="shared" si="231"/>
        <v>35.49</v>
      </c>
      <c r="I4960" s="10">
        <f t="shared" si="232"/>
        <v>3.1317730990944773E-2</v>
      </c>
      <c r="J4960" t="str">
        <f>_xlfn.XLOOKUP(A4960,Product_Details!$A:$A,Product_Details!$G:$G,"mens")</f>
        <v>Womens</v>
      </c>
      <c r="K4960">
        <f t="shared" si="233"/>
        <v>1883.75</v>
      </c>
    </row>
    <row r="4961" spans="1:11" ht="15">
      <c r="A4961" t="s">
        <v>35</v>
      </c>
      <c r="B4961">
        <v>3</v>
      </c>
      <c r="C4961">
        <v>9</v>
      </c>
      <c r="D4961" t="s">
        <v>23</v>
      </c>
      <c r="E4961" t="s">
        <v>812</v>
      </c>
      <c r="F4961" s="1">
        <v>6.2106481481481483E-3</v>
      </c>
      <c r="G4961">
        <f>_xlfn.XLOOKUP($A4961,Product_pricing!$B:$B,Product_pricing!$C:$C)</f>
        <v>32</v>
      </c>
      <c r="H4961">
        <f t="shared" si="231"/>
        <v>87.36</v>
      </c>
      <c r="I4961" s="10">
        <f t="shared" si="232"/>
        <v>7.7089799362325587E-2</v>
      </c>
      <c r="J4961" t="str">
        <f>_xlfn.XLOOKUP(A4961,Product_Details!$A:$A,Product_Details!$G:$G,"mens")</f>
        <v>Womens</v>
      </c>
      <c r="K4961">
        <f t="shared" si="233"/>
        <v>1883.75</v>
      </c>
    </row>
    <row r="4962" spans="1:11" ht="15">
      <c r="A4962" t="s">
        <v>29</v>
      </c>
      <c r="B4962">
        <v>4</v>
      </c>
      <c r="C4962">
        <v>9</v>
      </c>
      <c r="D4962" t="s">
        <v>23</v>
      </c>
      <c r="E4962" t="s">
        <v>812</v>
      </c>
      <c r="F4962" s="1">
        <v>6.2106481481481483E-3</v>
      </c>
      <c r="G4962">
        <f>_xlfn.XLOOKUP($A4962,Product_pricing!$B:$B,Product_pricing!$C:$C)</f>
        <v>10</v>
      </c>
      <c r="H4962">
        <f t="shared" si="231"/>
        <v>36.4</v>
      </c>
      <c r="I4962" s="10">
        <f t="shared" si="232"/>
        <v>3.2120749734302338E-2</v>
      </c>
      <c r="J4962" t="str">
        <f>_xlfn.XLOOKUP(A4962,Product_Details!$A:$A,Product_Details!$G:$G,"mens")</f>
        <v>Womens</v>
      </c>
      <c r="K4962">
        <f t="shared" si="233"/>
        <v>1883.75</v>
      </c>
    </row>
    <row r="4963" spans="1:11" ht="15">
      <c r="A4963" t="s">
        <v>36</v>
      </c>
      <c r="B4963">
        <v>3</v>
      </c>
      <c r="C4963">
        <v>9</v>
      </c>
      <c r="D4963" t="s">
        <v>23</v>
      </c>
      <c r="E4963" t="s">
        <v>812</v>
      </c>
      <c r="F4963" s="1">
        <v>6.2106481481481483E-3</v>
      </c>
      <c r="G4963">
        <f>_xlfn.XLOOKUP($A4963,Product_pricing!$B:$B,Product_pricing!$C:$C)</f>
        <v>23</v>
      </c>
      <c r="H4963">
        <f t="shared" si="231"/>
        <v>62.79</v>
      </c>
      <c r="I4963" s="10">
        <f t="shared" si="232"/>
        <v>5.5408293291671525E-2</v>
      </c>
      <c r="J4963" t="str">
        <f>_xlfn.XLOOKUP(A4963,Product_Details!$A:$A,Product_Details!$G:$G,"mens")</f>
        <v>Womens</v>
      </c>
      <c r="K4963">
        <f t="shared" si="233"/>
        <v>1883.75</v>
      </c>
    </row>
    <row r="4964" spans="1:11" ht="15">
      <c r="A4964" t="s">
        <v>25</v>
      </c>
      <c r="B4964">
        <v>5</v>
      </c>
      <c r="C4964">
        <v>9</v>
      </c>
      <c r="D4964" t="s">
        <v>23</v>
      </c>
      <c r="E4964" t="s">
        <v>812</v>
      </c>
      <c r="F4964" s="1">
        <v>6.2106481481481483E-3</v>
      </c>
      <c r="G4964">
        <f>_xlfn.XLOOKUP($A4964,Product_pricing!$B:$B,Product_pricing!$C:$C)</f>
        <v>40</v>
      </c>
      <c r="H4964">
        <f t="shared" si="231"/>
        <v>182</v>
      </c>
      <c r="I4964" s="10">
        <f t="shared" si="232"/>
        <v>0.16060374867151167</v>
      </c>
      <c r="J4964" t="str">
        <f>_xlfn.XLOOKUP(A4964,Product_Details!$A:$A,Product_Details!$G:$G,"mens")</f>
        <v>Mens</v>
      </c>
      <c r="K4964">
        <f t="shared" si="233"/>
        <v>3780</v>
      </c>
    </row>
    <row r="4965" spans="1:11" ht="15">
      <c r="A4965" t="s">
        <v>31</v>
      </c>
      <c r="B4965">
        <v>2</v>
      </c>
      <c r="C4965">
        <v>9</v>
      </c>
      <c r="D4965" t="s">
        <v>23</v>
      </c>
      <c r="E4965" t="s">
        <v>812</v>
      </c>
      <c r="F4965" s="1">
        <v>6.2106481481481483E-3</v>
      </c>
      <c r="G4965">
        <f>_xlfn.XLOOKUP($A4965,Product_pricing!$B:$B,Product_pricing!$C:$C)</f>
        <v>57</v>
      </c>
      <c r="H4965">
        <f t="shared" si="231"/>
        <v>103.74000000000001</v>
      </c>
      <c r="I4965" s="10">
        <f t="shared" si="232"/>
        <v>9.1544136742761656E-2</v>
      </c>
      <c r="J4965" t="str">
        <f>_xlfn.XLOOKUP(A4965,Product_Details!$A:$A,Product_Details!$G:$G,"mens")</f>
        <v>Mens</v>
      </c>
      <c r="K4965">
        <f t="shared" si="233"/>
        <v>3780</v>
      </c>
    </row>
    <row r="4966" spans="1:11" ht="15">
      <c r="A4966" t="s">
        <v>35</v>
      </c>
      <c r="B4966">
        <v>1</v>
      </c>
      <c r="C4966">
        <v>22</v>
      </c>
      <c r="D4966" t="s">
        <v>33</v>
      </c>
      <c r="E4966" t="s">
        <v>813</v>
      </c>
      <c r="F4966" s="1">
        <v>2.6711805555555555E-2</v>
      </c>
      <c r="G4966">
        <f>_xlfn.XLOOKUP($A4966,Product_pricing!$B:$B,Product_pricing!$C:$C)</f>
        <v>32</v>
      </c>
      <c r="H4966">
        <f t="shared" si="231"/>
        <v>24.96</v>
      </c>
      <c r="I4966" s="10">
        <f t="shared" si="232"/>
        <v>2.2025656960664459E-2</v>
      </c>
      <c r="J4966" t="str">
        <f>_xlfn.XLOOKUP(A4966,Product_Details!$A:$A,Product_Details!$G:$G,"mens")</f>
        <v>Womens</v>
      </c>
      <c r="K4966">
        <f t="shared" si="233"/>
        <v>1883.75</v>
      </c>
    </row>
    <row r="4967" spans="1:11" ht="15">
      <c r="A4967" t="s">
        <v>29</v>
      </c>
      <c r="B4967">
        <v>1</v>
      </c>
      <c r="C4967">
        <v>22</v>
      </c>
      <c r="D4967" t="s">
        <v>33</v>
      </c>
      <c r="E4967" t="s">
        <v>813</v>
      </c>
      <c r="F4967" s="1">
        <v>2.6711805555555555E-2</v>
      </c>
      <c r="G4967">
        <f>_xlfn.XLOOKUP($A4967,Product_pricing!$B:$B,Product_pricing!$C:$C)</f>
        <v>10</v>
      </c>
      <c r="H4967">
        <f t="shared" si="231"/>
        <v>7.8000000000000007</v>
      </c>
      <c r="I4967" s="10">
        <f t="shared" si="232"/>
        <v>6.8830178002076432E-3</v>
      </c>
      <c r="J4967" t="str">
        <f>_xlfn.XLOOKUP(A4967,Product_Details!$A:$A,Product_Details!$G:$G,"mens")</f>
        <v>Womens</v>
      </c>
      <c r="K4967">
        <f t="shared" si="233"/>
        <v>1883.75</v>
      </c>
    </row>
    <row r="4968" spans="1:11" ht="15">
      <c r="A4968" t="s">
        <v>30</v>
      </c>
      <c r="B4968">
        <v>5</v>
      </c>
      <c r="C4968">
        <v>22</v>
      </c>
      <c r="D4968" t="s">
        <v>33</v>
      </c>
      <c r="E4968" t="s">
        <v>813</v>
      </c>
      <c r="F4968" s="1">
        <v>2.6711805555555555E-2</v>
      </c>
      <c r="G4968">
        <f>_xlfn.XLOOKUP($A4968,Product_pricing!$B:$B,Product_pricing!$C:$C)</f>
        <v>19</v>
      </c>
      <c r="H4968">
        <f t="shared" si="231"/>
        <v>74.100000000000009</v>
      </c>
      <c r="I4968" s="10">
        <f t="shared" si="232"/>
        <v>6.5388669101972621E-2</v>
      </c>
      <c r="J4968" t="str">
        <f>_xlfn.XLOOKUP(A4968,Product_Details!$A:$A,Product_Details!$G:$G,"mens")</f>
        <v>Womens</v>
      </c>
      <c r="K4968">
        <f t="shared" si="233"/>
        <v>1883.75</v>
      </c>
    </row>
    <row r="4969" spans="1:11" ht="15">
      <c r="A4969" t="s">
        <v>38</v>
      </c>
      <c r="B4969">
        <v>4</v>
      </c>
      <c r="C4969">
        <v>22</v>
      </c>
      <c r="D4969" t="s">
        <v>33</v>
      </c>
      <c r="E4969" t="s">
        <v>813</v>
      </c>
      <c r="F4969" s="1">
        <v>2.6711805555555555E-2</v>
      </c>
      <c r="G4969">
        <f>_xlfn.XLOOKUP($A4969,Product_pricing!$B:$B,Product_pricing!$C:$C)</f>
        <v>54</v>
      </c>
      <c r="H4969">
        <f t="shared" si="231"/>
        <v>168.48000000000002</v>
      </c>
      <c r="I4969" s="10">
        <f t="shared" si="232"/>
        <v>0.1486731844844851</v>
      </c>
      <c r="J4969" t="str">
        <f>_xlfn.XLOOKUP(A4969,Product_Details!$A:$A,Product_Details!$G:$G,"mens")</f>
        <v>Womens</v>
      </c>
      <c r="K4969">
        <f t="shared" si="233"/>
        <v>1883.75</v>
      </c>
    </row>
    <row r="4970" spans="1:11" ht="15">
      <c r="A4970" t="s">
        <v>25</v>
      </c>
      <c r="B4970">
        <v>1</v>
      </c>
      <c r="C4970">
        <v>22</v>
      </c>
      <c r="D4970" t="s">
        <v>33</v>
      </c>
      <c r="E4970" t="s">
        <v>813</v>
      </c>
      <c r="F4970" s="1">
        <v>2.6711805555555555E-2</v>
      </c>
      <c r="G4970">
        <f>_xlfn.XLOOKUP($A4970,Product_pricing!$B:$B,Product_pricing!$C:$C)</f>
        <v>40</v>
      </c>
      <c r="H4970">
        <f t="shared" si="231"/>
        <v>31.200000000000003</v>
      </c>
      <c r="I4970" s="10">
        <f t="shared" si="232"/>
        <v>2.7532071200830573E-2</v>
      </c>
      <c r="J4970" t="str">
        <f>_xlfn.XLOOKUP(A4970,Product_Details!$A:$A,Product_Details!$G:$G,"mens")</f>
        <v>Mens</v>
      </c>
      <c r="K4970">
        <f t="shared" si="233"/>
        <v>2520</v>
      </c>
    </row>
    <row r="4971" spans="1:11" ht="15">
      <c r="A4971" t="s">
        <v>41</v>
      </c>
      <c r="B4971">
        <v>3</v>
      </c>
      <c r="C4971">
        <v>22</v>
      </c>
      <c r="D4971" t="s">
        <v>33</v>
      </c>
      <c r="E4971" t="s">
        <v>813</v>
      </c>
      <c r="F4971" s="1">
        <v>2.6711805555555555E-2</v>
      </c>
      <c r="G4971">
        <f>_xlfn.XLOOKUP($A4971,Product_pricing!$B:$B,Product_pricing!$C:$C)</f>
        <v>10</v>
      </c>
      <c r="H4971">
        <f t="shared" si="231"/>
        <v>23.400000000000002</v>
      </c>
      <c r="I4971" s="10">
        <f t="shared" si="232"/>
        <v>2.0649053400622931E-2</v>
      </c>
      <c r="J4971" t="str">
        <f>_xlfn.XLOOKUP(A4971,Product_Details!$A:$A,Product_Details!$G:$G,"mens")</f>
        <v>Mens</v>
      </c>
      <c r="K4971">
        <f t="shared" si="233"/>
        <v>2520</v>
      </c>
    </row>
    <row r="4972" spans="1:11" ht="15">
      <c r="A4972" t="s">
        <v>31</v>
      </c>
      <c r="B4972">
        <v>5</v>
      </c>
      <c r="C4972">
        <v>22</v>
      </c>
      <c r="D4972" t="s">
        <v>33</v>
      </c>
      <c r="E4972" t="s">
        <v>813</v>
      </c>
      <c r="F4972" s="1">
        <v>2.6711805555555555E-2</v>
      </c>
      <c r="G4972">
        <f>_xlfn.XLOOKUP($A4972,Product_pricing!$B:$B,Product_pricing!$C:$C)</f>
        <v>57</v>
      </c>
      <c r="H4972">
        <f t="shared" si="231"/>
        <v>222.3</v>
      </c>
      <c r="I4972" s="10">
        <f t="shared" si="232"/>
        <v>0.19616600730591785</v>
      </c>
      <c r="J4972" t="str">
        <f>_xlfn.XLOOKUP(A4972,Product_Details!$A:$A,Product_Details!$G:$G,"mens")</f>
        <v>Mens</v>
      </c>
      <c r="K4972">
        <f t="shared" si="233"/>
        <v>2520</v>
      </c>
    </row>
    <row r="4973" spans="1:11" ht="15">
      <c r="A4973" t="s">
        <v>22</v>
      </c>
      <c r="B4973">
        <v>5</v>
      </c>
      <c r="C4973">
        <v>21</v>
      </c>
      <c r="D4973" t="s">
        <v>23</v>
      </c>
      <c r="E4973" t="s">
        <v>814</v>
      </c>
      <c r="F4973" s="1">
        <v>1.1859953703703704E-2</v>
      </c>
      <c r="G4973">
        <f>_xlfn.XLOOKUP($A4973,Product_pricing!$B:$B,Product_pricing!$C:$C)</f>
        <v>13</v>
      </c>
      <c r="H4973">
        <f t="shared" si="231"/>
        <v>51.35</v>
      </c>
      <c r="I4973" s="10">
        <f t="shared" si="232"/>
        <v>4.5313200518033649E-2</v>
      </c>
      <c r="J4973" t="str">
        <f>_xlfn.XLOOKUP(A4973,Product_Details!$A:$A,Product_Details!$G:$G,"mens")</f>
        <v>Womens</v>
      </c>
      <c r="K4973">
        <f t="shared" si="233"/>
        <v>3767.5</v>
      </c>
    </row>
    <row r="4974" spans="1:11" ht="15">
      <c r="A4974" t="s">
        <v>38</v>
      </c>
      <c r="B4974">
        <v>5</v>
      </c>
      <c r="C4974">
        <v>21</v>
      </c>
      <c r="D4974" t="s">
        <v>23</v>
      </c>
      <c r="E4974" t="s">
        <v>814</v>
      </c>
      <c r="F4974" s="1">
        <v>1.1859953703703704E-2</v>
      </c>
      <c r="G4974">
        <f>_xlfn.XLOOKUP($A4974,Product_pricing!$B:$B,Product_pricing!$C:$C)</f>
        <v>54</v>
      </c>
      <c r="H4974">
        <f t="shared" si="231"/>
        <v>213.3</v>
      </c>
      <c r="I4974" s="10">
        <f t="shared" si="232"/>
        <v>0.18822406369029362</v>
      </c>
      <c r="J4974" t="str">
        <f>_xlfn.XLOOKUP(A4974,Product_Details!$A:$A,Product_Details!$G:$G,"mens")</f>
        <v>Womens</v>
      </c>
      <c r="K4974">
        <f t="shared" si="233"/>
        <v>3767.5</v>
      </c>
    </row>
    <row r="4975" spans="1:11" ht="15">
      <c r="A4975" t="s">
        <v>31</v>
      </c>
      <c r="B4975">
        <v>2</v>
      </c>
      <c r="C4975">
        <v>21</v>
      </c>
      <c r="D4975" t="s">
        <v>23</v>
      </c>
      <c r="E4975" t="s">
        <v>814</v>
      </c>
      <c r="F4975" s="1">
        <v>1.1859953703703704E-2</v>
      </c>
      <c r="G4975">
        <f>_xlfn.XLOOKUP($A4975,Product_pricing!$B:$B,Product_pricing!$C:$C)</f>
        <v>57</v>
      </c>
      <c r="H4975">
        <f t="shared" si="231"/>
        <v>90.06</v>
      </c>
      <c r="I4975" s="10">
        <f t="shared" si="232"/>
        <v>7.9472382447012865E-2</v>
      </c>
      <c r="J4975" t="str">
        <f>_xlfn.XLOOKUP(A4975,Product_Details!$A:$A,Product_Details!$G:$G,"mens")</f>
        <v>Mens</v>
      </c>
      <c r="K4975">
        <f t="shared" si="233"/>
        <v>2520</v>
      </c>
    </row>
    <row r="4976" spans="1:11" ht="15">
      <c r="A4976" t="s">
        <v>32</v>
      </c>
      <c r="B4976">
        <v>1</v>
      </c>
      <c r="C4976">
        <v>21</v>
      </c>
      <c r="D4976" t="s">
        <v>23</v>
      </c>
      <c r="E4976" t="s">
        <v>814</v>
      </c>
      <c r="F4976" s="1">
        <v>1.1859953703703704E-2</v>
      </c>
      <c r="G4976">
        <f>_xlfn.XLOOKUP($A4976,Product_pricing!$B:$B,Product_pricing!$C:$C)</f>
        <v>36</v>
      </c>
      <c r="H4976">
        <f t="shared" si="231"/>
        <v>28.44</v>
      </c>
      <c r="I4976" s="10">
        <f t="shared" si="232"/>
        <v>2.5096541825372482E-2</v>
      </c>
      <c r="J4976" t="str">
        <f>_xlfn.XLOOKUP(A4976,Product_Details!$A:$A,Product_Details!$G:$G,"mens")</f>
        <v>Mens</v>
      </c>
      <c r="K4976">
        <f t="shared" si="233"/>
        <v>2520</v>
      </c>
    </row>
    <row r="4977" spans="1:11" ht="15">
      <c r="A4977" t="s">
        <v>27</v>
      </c>
      <c r="B4977">
        <v>4</v>
      </c>
      <c r="C4977">
        <v>21</v>
      </c>
      <c r="D4977" t="s">
        <v>23</v>
      </c>
      <c r="E4977" t="s">
        <v>814</v>
      </c>
      <c r="F4977" s="1">
        <v>1.1859953703703704E-2</v>
      </c>
      <c r="G4977">
        <f>_xlfn.XLOOKUP($A4977,Product_pricing!$B:$B,Product_pricing!$C:$C)</f>
        <v>29</v>
      </c>
      <c r="H4977">
        <f t="shared" si="231"/>
        <v>91.64</v>
      </c>
      <c r="I4977" s="10">
        <f t="shared" si="232"/>
        <v>8.0866634770644666E-2</v>
      </c>
      <c r="J4977" t="str">
        <f>_xlfn.XLOOKUP(A4977,Product_Details!$A:$A,Product_Details!$G:$G,"mens")</f>
        <v>Mens</v>
      </c>
      <c r="K4977">
        <f t="shared" si="233"/>
        <v>2520</v>
      </c>
    </row>
    <row r="4978" spans="1:11" ht="15">
      <c r="A4978" t="s">
        <v>22</v>
      </c>
      <c r="B4978">
        <v>1</v>
      </c>
      <c r="C4978">
        <v>5</v>
      </c>
      <c r="D4978" t="s">
        <v>23</v>
      </c>
      <c r="E4978" t="s">
        <v>815</v>
      </c>
      <c r="F4978" s="1">
        <v>1.4914351851851852E-2</v>
      </c>
      <c r="G4978">
        <f>_xlfn.XLOOKUP($A4978,Product_pricing!$B:$B,Product_pricing!$C:$C)</f>
        <v>13</v>
      </c>
      <c r="H4978">
        <f t="shared" si="231"/>
        <v>12.35</v>
      </c>
      <c r="I4978" s="10">
        <f t="shared" si="232"/>
        <v>1.0898111516995435E-2</v>
      </c>
      <c r="J4978" t="str">
        <f>_xlfn.XLOOKUP(A4978,Product_Details!$A:$A,Product_Details!$G:$G,"mens")</f>
        <v>Womens</v>
      </c>
      <c r="K4978">
        <f t="shared" si="233"/>
        <v>3767.5</v>
      </c>
    </row>
    <row r="4979" spans="1:11" ht="15">
      <c r="A4979" t="s">
        <v>29</v>
      </c>
      <c r="B4979">
        <v>2</v>
      </c>
      <c r="C4979">
        <v>5</v>
      </c>
      <c r="D4979" t="s">
        <v>23</v>
      </c>
      <c r="E4979" t="s">
        <v>815</v>
      </c>
      <c r="F4979" s="1">
        <v>1.4914351851851852E-2</v>
      </c>
      <c r="G4979">
        <f>_xlfn.XLOOKUP($A4979,Product_pricing!$B:$B,Product_pricing!$C:$C)</f>
        <v>10</v>
      </c>
      <c r="H4979">
        <f t="shared" si="231"/>
        <v>19</v>
      </c>
      <c r="I4979" s="10">
        <f t="shared" si="232"/>
        <v>1.6766325410762208E-2</v>
      </c>
      <c r="J4979" t="str">
        <f>_xlfn.XLOOKUP(A4979,Product_Details!$A:$A,Product_Details!$G:$G,"mens")</f>
        <v>Womens</v>
      </c>
      <c r="K4979">
        <f t="shared" si="233"/>
        <v>3767.5</v>
      </c>
    </row>
    <row r="4980" spans="1:11" ht="15">
      <c r="A4980" t="s">
        <v>25</v>
      </c>
      <c r="B4980">
        <v>4</v>
      </c>
      <c r="C4980">
        <v>5</v>
      </c>
      <c r="D4980" t="s">
        <v>23</v>
      </c>
      <c r="E4980" t="s">
        <v>815</v>
      </c>
      <c r="F4980" s="1">
        <v>1.4914351851851852E-2</v>
      </c>
      <c r="G4980">
        <f>_xlfn.XLOOKUP($A4980,Product_pricing!$B:$B,Product_pricing!$C:$C)</f>
        <v>40</v>
      </c>
      <c r="H4980">
        <f t="shared" si="231"/>
        <v>152</v>
      </c>
      <c r="I4980" s="10">
        <f t="shared" si="232"/>
        <v>0.13413060328609766</v>
      </c>
      <c r="J4980" t="str">
        <f>_xlfn.XLOOKUP(A4980,Product_Details!$A:$A,Product_Details!$G:$G,"mens")</f>
        <v>Mens</v>
      </c>
      <c r="K4980">
        <f t="shared" si="233"/>
        <v>1890</v>
      </c>
    </row>
    <row r="4981" spans="1:11" ht="15">
      <c r="A4981" t="s">
        <v>32</v>
      </c>
      <c r="B4981">
        <v>1</v>
      </c>
      <c r="C4981">
        <v>5</v>
      </c>
      <c r="D4981" t="s">
        <v>23</v>
      </c>
      <c r="E4981" t="s">
        <v>815</v>
      </c>
      <c r="F4981" s="1">
        <v>1.4914351851851852E-2</v>
      </c>
      <c r="G4981">
        <f>_xlfn.XLOOKUP($A4981,Product_pricing!$B:$B,Product_pricing!$C:$C)</f>
        <v>36</v>
      </c>
      <c r="H4981">
        <f t="shared" si="231"/>
        <v>34.199999999999996</v>
      </c>
      <c r="I4981" s="10">
        <f t="shared" si="232"/>
        <v>3.0179385739371969E-2</v>
      </c>
      <c r="J4981" t="str">
        <f>_xlfn.XLOOKUP(A4981,Product_Details!$A:$A,Product_Details!$G:$G,"mens")</f>
        <v>Mens</v>
      </c>
      <c r="K4981">
        <f t="shared" si="233"/>
        <v>1890</v>
      </c>
    </row>
    <row r="4982" spans="1:11" ht="15">
      <c r="A4982" t="s">
        <v>26</v>
      </c>
      <c r="B4982">
        <v>1</v>
      </c>
      <c r="C4982">
        <v>5</v>
      </c>
      <c r="D4982" t="s">
        <v>23</v>
      </c>
      <c r="E4982" t="s">
        <v>815</v>
      </c>
      <c r="F4982" s="1">
        <v>1.4914351851851852E-2</v>
      </c>
      <c r="G4982">
        <f>_xlfn.XLOOKUP($A4982,Product_pricing!$B:$B,Product_pricing!$C:$C)</f>
        <v>17</v>
      </c>
      <c r="H4982">
        <f t="shared" si="231"/>
        <v>16.149999999999999</v>
      </c>
      <c r="I4982" s="10">
        <f t="shared" si="232"/>
        <v>1.4251376599147873E-2</v>
      </c>
      <c r="J4982" t="str">
        <f>_xlfn.XLOOKUP(A4982,Product_Details!$A:$A,Product_Details!$G:$G,"mens")</f>
        <v>Mens</v>
      </c>
      <c r="K4982">
        <f t="shared" si="233"/>
        <v>1890</v>
      </c>
    </row>
    <row r="4983" spans="1:11" ht="15">
      <c r="A4983" t="s">
        <v>27</v>
      </c>
      <c r="B4983">
        <v>4</v>
      </c>
      <c r="C4983">
        <v>5</v>
      </c>
      <c r="D4983" t="s">
        <v>23</v>
      </c>
      <c r="E4983" t="s">
        <v>815</v>
      </c>
      <c r="F4983" s="1">
        <v>1.4914351851851852E-2</v>
      </c>
      <c r="G4983">
        <f>_xlfn.XLOOKUP($A4983,Product_pricing!$B:$B,Product_pricing!$C:$C)</f>
        <v>29</v>
      </c>
      <c r="H4983">
        <f t="shared" si="231"/>
        <v>110.19999999999999</v>
      </c>
      <c r="I4983" s="10">
        <f t="shared" si="232"/>
        <v>9.7244687382420786E-2</v>
      </c>
      <c r="J4983" t="str">
        <f>_xlfn.XLOOKUP(A4983,Product_Details!$A:$A,Product_Details!$G:$G,"mens")</f>
        <v>Mens</v>
      </c>
      <c r="K4983">
        <f t="shared" si="233"/>
        <v>1890</v>
      </c>
    </row>
    <row r="4984" spans="1:11" ht="15">
      <c r="A4984" t="s">
        <v>22</v>
      </c>
      <c r="B4984">
        <v>2</v>
      </c>
      <c r="C4984">
        <v>5</v>
      </c>
      <c r="D4984" t="s">
        <v>33</v>
      </c>
      <c r="E4984" t="s">
        <v>816</v>
      </c>
      <c r="F4984" s="1">
        <v>8.0555555555555554E-3</v>
      </c>
      <c r="G4984">
        <f>_xlfn.XLOOKUP($A4984,Product_pricing!$B:$B,Product_pricing!$C:$C)</f>
        <v>13</v>
      </c>
      <c r="H4984">
        <f t="shared" si="231"/>
        <v>24.7</v>
      </c>
      <c r="I4984" s="10">
        <f t="shared" si="232"/>
        <v>2.1796223033990869E-2</v>
      </c>
      <c r="J4984" t="str">
        <f>_xlfn.XLOOKUP(A4984,Product_Details!$A:$A,Product_Details!$G:$G,"mens")</f>
        <v>Womens</v>
      </c>
      <c r="K4984">
        <f t="shared" si="233"/>
        <v>1883.75</v>
      </c>
    </row>
    <row r="4985" spans="1:11" ht="15">
      <c r="A4985" t="s">
        <v>36</v>
      </c>
      <c r="B4985">
        <v>1</v>
      </c>
      <c r="C4985">
        <v>5</v>
      </c>
      <c r="D4985" t="s">
        <v>33</v>
      </c>
      <c r="E4985" t="s">
        <v>816</v>
      </c>
      <c r="F4985" s="1">
        <v>8.0555555555555554E-3</v>
      </c>
      <c r="G4985">
        <f>_xlfn.XLOOKUP($A4985,Product_pricing!$B:$B,Product_pricing!$C:$C)</f>
        <v>23</v>
      </c>
      <c r="H4985">
        <f t="shared" si="231"/>
        <v>21.849999999999998</v>
      </c>
      <c r="I4985" s="10">
        <f t="shared" si="232"/>
        <v>1.9281274222376538E-2</v>
      </c>
      <c r="J4985" t="str">
        <f>_xlfn.XLOOKUP(A4985,Product_Details!$A:$A,Product_Details!$G:$G,"mens")</f>
        <v>Womens</v>
      </c>
      <c r="K4985">
        <f t="shared" si="233"/>
        <v>1883.75</v>
      </c>
    </row>
    <row r="4986" spans="1:11" ht="15">
      <c r="A4986" t="s">
        <v>30</v>
      </c>
      <c r="B4986">
        <v>1</v>
      </c>
      <c r="C4986">
        <v>5</v>
      </c>
      <c r="D4986" t="s">
        <v>33</v>
      </c>
      <c r="E4986" t="s">
        <v>816</v>
      </c>
      <c r="F4986" s="1">
        <v>8.0555555555555554E-3</v>
      </c>
      <c r="G4986">
        <f>_xlfn.XLOOKUP($A4986,Product_pricing!$B:$B,Product_pricing!$C:$C)</f>
        <v>19</v>
      </c>
      <c r="H4986">
        <f t="shared" si="231"/>
        <v>18.05</v>
      </c>
      <c r="I4986" s="10">
        <f t="shared" si="232"/>
        <v>1.5928009140224096E-2</v>
      </c>
      <c r="J4986" t="str">
        <f>_xlfn.XLOOKUP(A4986,Product_Details!$A:$A,Product_Details!$G:$G,"mens")</f>
        <v>Womens</v>
      </c>
      <c r="K4986">
        <f t="shared" si="233"/>
        <v>1883.75</v>
      </c>
    </row>
    <row r="4987" spans="1:11" ht="15">
      <c r="A4987" t="s">
        <v>38</v>
      </c>
      <c r="B4987">
        <v>4</v>
      </c>
      <c r="C4987">
        <v>5</v>
      </c>
      <c r="D4987" t="s">
        <v>33</v>
      </c>
      <c r="E4987" t="s">
        <v>816</v>
      </c>
      <c r="F4987" s="1">
        <v>8.0555555555555554E-3</v>
      </c>
      <c r="G4987">
        <f>_xlfn.XLOOKUP($A4987,Product_pricing!$B:$B,Product_pricing!$C:$C)</f>
        <v>54</v>
      </c>
      <c r="H4987">
        <f t="shared" si="231"/>
        <v>205.2</v>
      </c>
      <c r="I4987" s="10">
        <f t="shared" si="232"/>
        <v>0.18107631443623182</v>
      </c>
      <c r="J4987" t="str">
        <f>_xlfn.XLOOKUP(A4987,Product_Details!$A:$A,Product_Details!$G:$G,"mens")</f>
        <v>Womens</v>
      </c>
      <c r="K4987">
        <f t="shared" si="233"/>
        <v>1883.75</v>
      </c>
    </row>
    <row r="4988" spans="1:11" ht="15">
      <c r="A4988" t="s">
        <v>25</v>
      </c>
      <c r="B4988">
        <v>3</v>
      </c>
      <c r="C4988">
        <v>5</v>
      </c>
      <c r="D4988" t="s">
        <v>33</v>
      </c>
      <c r="E4988" t="s">
        <v>816</v>
      </c>
      <c r="F4988" s="1">
        <v>8.0555555555555554E-3</v>
      </c>
      <c r="G4988">
        <f>_xlfn.XLOOKUP($A4988,Product_pricing!$B:$B,Product_pricing!$C:$C)</f>
        <v>40</v>
      </c>
      <c r="H4988">
        <f t="shared" si="231"/>
        <v>114</v>
      </c>
      <c r="I4988" s="10">
        <f t="shared" si="232"/>
        <v>0.10059795246457323</v>
      </c>
      <c r="J4988" t="str">
        <f>_xlfn.XLOOKUP(A4988,Product_Details!$A:$A,Product_Details!$G:$G,"mens")</f>
        <v>Mens</v>
      </c>
      <c r="K4988">
        <f t="shared" si="233"/>
        <v>3780</v>
      </c>
    </row>
    <row r="4989" spans="1:11" ht="15">
      <c r="A4989" t="s">
        <v>26</v>
      </c>
      <c r="B4989">
        <v>1</v>
      </c>
      <c r="C4989">
        <v>5</v>
      </c>
      <c r="D4989" t="s">
        <v>33</v>
      </c>
      <c r="E4989" t="s">
        <v>816</v>
      </c>
      <c r="F4989" s="1">
        <v>8.0555555555555554E-3</v>
      </c>
      <c r="G4989">
        <f>_xlfn.XLOOKUP($A4989,Product_pricing!$B:$B,Product_pricing!$C:$C)</f>
        <v>17</v>
      </c>
      <c r="H4989">
        <f t="shared" si="231"/>
        <v>16.149999999999999</v>
      </c>
      <c r="I4989" s="10">
        <f t="shared" si="232"/>
        <v>1.4251376599147873E-2</v>
      </c>
      <c r="J4989" t="str">
        <f>_xlfn.XLOOKUP(A4989,Product_Details!$A:$A,Product_Details!$G:$G,"mens")</f>
        <v>Mens</v>
      </c>
      <c r="K4989">
        <f t="shared" si="233"/>
        <v>3780</v>
      </c>
    </row>
    <row r="4990" spans="1:11" ht="15">
      <c r="A4990" t="s">
        <v>22</v>
      </c>
      <c r="B4990">
        <v>2</v>
      </c>
      <c r="C4990">
        <v>24</v>
      </c>
      <c r="D4990" t="s">
        <v>23</v>
      </c>
      <c r="E4990" t="s">
        <v>817</v>
      </c>
      <c r="F4990" s="1">
        <v>2.0206018518518519E-2</v>
      </c>
      <c r="G4990">
        <f>_xlfn.XLOOKUP($A4990,Product_pricing!$B:$B,Product_pricing!$C:$C)</f>
        <v>13</v>
      </c>
      <c r="H4990">
        <f t="shared" si="231"/>
        <v>19.760000000000002</v>
      </c>
      <c r="I4990" s="10">
        <f t="shared" si="232"/>
        <v>1.7436978427192697E-2</v>
      </c>
      <c r="J4990" t="str">
        <f>_xlfn.XLOOKUP(A4990,Product_Details!$A:$A,Product_Details!$G:$G,"mens")</f>
        <v>Womens</v>
      </c>
      <c r="K4990">
        <f t="shared" si="233"/>
        <v>1883.75</v>
      </c>
    </row>
    <row r="4991" spans="1:11" ht="15">
      <c r="A4991" t="s">
        <v>29</v>
      </c>
      <c r="B4991">
        <v>1</v>
      </c>
      <c r="C4991">
        <v>24</v>
      </c>
      <c r="D4991" t="s">
        <v>23</v>
      </c>
      <c r="E4991" t="s">
        <v>817</v>
      </c>
      <c r="F4991" s="1">
        <v>2.0206018518518519E-2</v>
      </c>
      <c r="G4991">
        <f>_xlfn.XLOOKUP($A4991,Product_pricing!$B:$B,Product_pricing!$C:$C)</f>
        <v>10</v>
      </c>
      <c r="H4991">
        <f t="shared" si="231"/>
        <v>7.6</v>
      </c>
      <c r="I4991" s="10">
        <f t="shared" si="232"/>
        <v>6.7065301643048827E-3</v>
      </c>
      <c r="J4991" t="str">
        <f>_xlfn.XLOOKUP(A4991,Product_Details!$A:$A,Product_Details!$G:$G,"mens")</f>
        <v>Womens</v>
      </c>
      <c r="K4991">
        <f t="shared" si="233"/>
        <v>1883.75</v>
      </c>
    </row>
    <row r="4992" spans="1:11" ht="15">
      <c r="A4992" t="s">
        <v>36</v>
      </c>
      <c r="B4992">
        <v>4</v>
      </c>
      <c r="C4992">
        <v>24</v>
      </c>
      <c r="D4992" t="s">
        <v>23</v>
      </c>
      <c r="E4992" t="s">
        <v>817</v>
      </c>
      <c r="F4992" s="1">
        <v>2.0206018518518519E-2</v>
      </c>
      <c r="G4992">
        <f>_xlfn.XLOOKUP($A4992,Product_pricing!$B:$B,Product_pricing!$C:$C)</f>
        <v>23</v>
      </c>
      <c r="H4992">
        <f t="shared" si="231"/>
        <v>69.92</v>
      </c>
      <c r="I4992" s="10">
        <f t="shared" si="232"/>
        <v>6.1700077511604917E-2</v>
      </c>
      <c r="J4992" t="str">
        <f>_xlfn.XLOOKUP(A4992,Product_Details!$A:$A,Product_Details!$G:$G,"mens")</f>
        <v>Womens</v>
      </c>
      <c r="K4992">
        <f t="shared" si="233"/>
        <v>1883.75</v>
      </c>
    </row>
    <row r="4993" spans="1:11" ht="15">
      <c r="A4993" t="s">
        <v>38</v>
      </c>
      <c r="B4993">
        <v>2</v>
      </c>
      <c r="C4993">
        <v>24</v>
      </c>
      <c r="D4993" t="s">
        <v>23</v>
      </c>
      <c r="E4993" t="s">
        <v>817</v>
      </c>
      <c r="F4993" s="1">
        <v>2.0206018518518519E-2</v>
      </c>
      <c r="G4993">
        <f>_xlfn.XLOOKUP($A4993,Product_pricing!$B:$B,Product_pricing!$C:$C)</f>
        <v>54</v>
      </c>
      <c r="H4993">
        <f t="shared" si="231"/>
        <v>82.08</v>
      </c>
      <c r="I4993" s="10">
        <f t="shared" si="232"/>
        <v>7.2430525774492729E-2</v>
      </c>
      <c r="J4993" t="str">
        <f>_xlfn.XLOOKUP(A4993,Product_Details!$A:$A,Product_Details!$G:$G,"mens")</f>
        <v>Womens</v>
      </c>
      <c r="K4993">
        <f t="shared" si="233"/>
        <v>1883.75</v>
      </c>
    </row>
    <row r="4994" spans="1:11" ht="15">
      <c r="A4994" t="s">
        <v>31</v>
      </c>
      <c r="B4994">
        <v>1</v>
      </c>
      <c r="C4994">
        <v>24</v>
      </c>
      <c r="D4994" t="s">
        <v>23</v>
      </c>
      <c r="E4994" t="s">
        <v>817</v>
      </c>
      <c r="F4994" s="1">
        <v>2.0206018518518519E-2</v>
      </c>
      <c r="G4994">
        <f>_xlfn.XLOOKUP($A4994,Product_pricing!$B:$B,Product_pricing!$C:$C)</f>
        <v>57</v>
      </c>
      <c r="H4994">
        <f t="shared" si="231"/>
        <v>43.32</v>
      </c>
      <c r="I4994" s="10">
        <f t="shared" si="232"/>
        <v>3.8227221936537832E-2</v>
      </c>
      <c r="J4994" t="str">
        <f>_xlfn.XLOOKUP(A4994,Product_Details!$A:$A,Product_Details!$G:$G,"mens")</f>
        <v>Mens</v>
      </c>
      <c r="K4994">
        <f t="shared" si="233"/>
        <v>2520</v>
      </c>
    </row>
    <row r="4995" spans="1:11" ht="15">
      <c r="A4995" t="s">
        <v>32</v>
      </c>
      <c r="B4995">
        <v>1</v>
      </c>
      <c r="C4995">
        <v>24</v>
      </c>
      <c r="D4995" t="s">
        <v>23</v>
      </c>
      <c r="E4995" t="s">
        <v>817</v>
      </c>
      <c r="F4995" s="1">
        <v>2.0206018518518519E-2</v>
      </c>
      <c r="G4995">
        <f>_xlfn.XLOOKUP($A4995,Product_pricing!$B:$B,Product_pricing!$C:$C)</f>
        <v>36</v>
      </c>
      <c r="H4995">
        <f t="shared" ref="H4995:H5058" si="234">B4995*G4995*(1-C4995/100)</f>
        <v>27.36</v>
      </c>
      <c r="I4995" s="10">
        <f t="shared" ref="I4995:I5058" si="235">(H4995/SUM($H:$H))*1000</f>
        <v>2.4143508591497578E-2</v>
      </c>
      <c r="J4995" t="str">
        <f>_xlfn.XLOOKUP(A4995,Product_Details!$A:$A,Product_Details!$G:$G,"mens")</f>
        <v>Mens</v>
      </c>
      <c r="K4995">
        <f t="shared" ref="K4995:K5058" si="236">COUNTIFS($J:$J, J4995) / COUNTIFS($J:$J, J4995, $E:$E, E4995)</f>
        <v>2520</v>
      </c>
    </row>
    <row r="4996" spans="1:11" ht="15">
      <c r="A4996" t="s">
        <v>27</v>
      </c>
      <c r="B4996">
        <v>2</v>
      </c>
      <c r="C4996">
        <v>24</v>
      </c>
      <c r="D4996" t="s">
        <v>23</v>
      </c>
      <c r="E4996" t="s">
        <v>817</v>
      </c>
      <c r="F4996" s="1">
        <v>2.0206018518518519E-2</v>
      </c>
      <c r="G4996">
        <f>_xlfn.XLOOKUP($A4996,Product_pricing!$B:$B,Product_pricing!$C:$C)</f>
        <v>29</v>
      </c>
      <c r="H4996">
        <f t="shared" si="234"/>
        <v>44.08</v>
      </c>
      <c r="I4996" s="10">
        <f t="shared" si="235"/>
        <v>3.8897874952968314E-2</v>
      </c>
      <c r="J4996" t="str">
        <f>_xlfn.XLOOKUP(A4996,Product_Details!$A:$A,Product_Details!$G:$G,"mens")</f>
        <v>Mens</v>
      </c>
      <c r="K4996">
        <f t="shared" si="236"/>
        <v>2520</v>
      </c>
    </row>
    <row r="4997" spans="1:11" ht="15">
      <c r="A4997" t="s">
        <v>35</v>
      </c>
      <c r="B4997">
        <v>3</v>
      </c>
      <c r="C4997">
        <v>5</v>
      </c>
      <c r="D4997" t="s">
        <v>33</v>
      </c>
      <c r="E4997" t="s">
        <v>818</v>
      </c>
      <c r="F4997" s="1">
        <v>1.0958333333333334E-2</v>
      </c>
      <c r="G4997">
        <f>_xlfn.XLOOKUP($A4997,Product_pricing!$B:$B,Product_pricing!$C:$C)</f>
        <v>32</v>
      </c>
      <c r="H4997">
        <f t="shared" si="234"/>
        <v>91.199999999999989</v>
      </c>
      <c r="I4997" s="10">
        <f t="shared" si="235"/>
        <v>8.0478361971658571E-2</v>
      </c>
      <c r="J4997" t="str">
        <f>_xlfn.XLOOKUP(A4997,Product_Details!$A:$A,Product_Details!$G:$G,"mens")</f>
        <v>Womens</v>
      </c>
      <c r="K4997">
        <f t="shared" si="236"/>
        <v>2511.6666666666665</v>
      </c>
    </row>
    <row r="4998" spans="1:11" ht="15">
      <c r="A4998" t="s">
        <v>30</v>
      </c>
      <c r="B4998">
        <v>2</v>
      </c>
      <c r="C4998">
        <v>5</v>
      </c>
      <c r="D4998" t="s">
        <v>33</v>
      </c>
      <c r="E4998" t="s">
        <v>818</v>
      </c>
      <c r="F4998" s="1">
        <v>1.0958333333333334E-2</v>
      </c>
      <c r="G4998">
        <f>_xlfn.XLOOKUP($A4998,Product_pricing!$B:$B,Product_pricing!$C:$C)</f>
        <v>19</v>
      </c>
      <c r="H4998">
        <f t="shared" si="234"/>
        <v>36.1</v>
      </c>
      <c r="I4998" s="10">
        <f t="shared" si="235"/>
        <v>3.1856018280448192E-2</v>
      </c>
      <c r="J4998" t="str">
        <f>_xlfn.XLOOKUP(A4998,Product_Details!$A:$A,Product_Details!$G:$G,"mens")</f>
        <v>Womens</v>
      </c>
      <c r="K4998">
        <f t="shared" si="236"/>
        <v>2511.6666666666665</v>
      </c>
    </row>
    <row r="4999" spans="1:11" ht="15">
      <c r="A4999" t="s">
        <v>38</v>
      </c>
      <c r="B4999">
        <v>2</v>
      </c>
      <c r="C4999">
        <v>5</v>
      </c>
      <c r="D4999" t="s">
        <v>33</v>
      </c>
      <c r="E4999" t="s">
        <v>818</v>
      </c>
      <c r="F4999" s="1">
        <v>1.0958333333333334E-2</v>
      </c>
      <c r="G4999">
        <f>_xlfn.XLOOKUP($A4999,Product_pricing!$B:$B,Product_pricing!$C:$C)</f>
        <v>54</v>
      </c>
      <c r="H4999">
        <f t="shared" si="234"/>
        <v>102.6</v>
      </c>
      <c r="I4999" s="10">
        <f t="shared" si="235"/>
        <v>9.0538157218115908E-2</v>
      </c>
      <c r="J4999" t="str">
        <f>_xlfn.XLOOKUP(A4999,Product_Details!$A:$A,Product_Details!$G:$G,"mens")</f>
        <v>Womens</v>
      </c>
      <c r="K4999">
        <f t="shared" si="236"/>
        <v>2511.6666666666665</v>
      </c>
    </row>
    <row r="5000" spans="1:11" ht="15">
      <c r="A5000" t="s">
        <v>25</v>
      </c>
      <c r="B5000">
        <v>2</v>
      </c>
      <c r="C5000">
        <v>5</v>
      </c>
      <c r="D5000" t="s">
        <v>33</v>
      </c>
      <c r="E5000" t="s">
        <v>818</v>
      </c>
      <c r="F5000" s="1">
        <v>1.0958333333333334E-2</v>
      </c>
      <c r="G5000">
        <f>_xlfn.XLOOKUP($A5000,Product_pricing!$B:$B,Product_pricing!$C:$C)</f>
        <v>40</v>
      </c>
      <c r="H5000">
        <f t="shared" si="234"/>
        <v>76</v>
      </c>
      <c r="I5000" s="10">
        <f t="shared" si="235"/>
        <v>6.706530164304883E-2</v>
      </c>
      <c r="J5000" t="str">
        <f>_xlfn.XLOOKUP(A5000,Product_Details!$A:$A,Product_Details!$G:$G,"mens")</f>
        <v>Mens</v>
      </c>
      <c r="K5000">
        <f t="shared" si="236"/>
        <v>1512</v>
      </c>
    </row>
    <row r="5001" spans="1:11" ht="15">
      <c r="A5001" t="s">
        <v>41</v>
      </c>
      <c r="B5001">
        <v>2</v>
      </c>
      <c r="C5001">
        <v>5</v>
      </c>
      <c r="D5001" t="s">
        <v>33</v>
      </c>
      <c r="E5001" t="s">
        <v>818</v>
      </c>
      <c r="F5001" s="1">
        <v>1.0958333333333334E-2</v>
      </c>
      <c r="G5001">
        <f>_xlfn.XLOOKUP($A5001,Product_pricing!$B:$B,Product_pricing!$C:$C)</f>
        <v>10</v>
      </c>
      <c r="H5001">
        <f t="shared" si="234"/>
        <v>19</v>
      </c>
      <c r="I5001" s="10">
        <f t="shared" si="235"/>
        <v>1.6766325410762208E-2</v>
      </c>
      <c r="J5001" t="str">
        <f>_xlfn.XLOOKUP(A5001,Product_Details!$A:$A,Product_Details!$G:$G,"mens")</f>
        <v>Mens</v>
      </c>
      <c r="K5001">
        <f t="shared" si="236"/>
        <v>1512</v>
      </c>
    </row>
    <row r="5002" spans="1:11" ht="15">
      <c r="A5002" t="s">
        <v>32</v>
      </c>
      <c r="B5002">
        <v>2</v>
      </c>
      <c r="C5002">
        <v>5</v>
      </c>
      <c r="D5002" t="s">
        <v>33</v>
      </c>
      <c r="E5002" t="s">
        <v>818</v>
      </c>
      <c r="F5002" s="1">
        <v>1.0958333333333334E-2</v>
      </c>
      <c r="G5002">
        <f>_xlfn.XLOOKUP($A5002,Product_pricing!$B:$B,Product_pricing!$C:$C)</f>
        <v>36</v>
      </c>
      <c r="H5002">
        <f t="shared" si="234"/>
        <v>68.399999999999991</v>
      </c>
      <c r="I5002" s="10">
        <f t="shared" si="235"/>
        <v>6.0358771478743939E-2</v>
      </c>
      <c r="J5002" t="str">
        <f>_xlfn.XLOOKUP(A5002,Product_Details!$A:$A,Product_Details!$G:$G,"mens")</f>
        <v>Mens</v>
      </c>
      <c r="K5002">
        <f t="shared" si="236"/>
        <v>1512</v>
      </c>
    </row>
    <row r="5003" spans="1:11" ht="15">
      <c r="A5003" t="s">
        <v>26</v>
      </c>
      <c r="B5003">
        <v>5</v>
      </c>
      <c r="C5003">
        <v>5</v>
      </c>
      <c r="D5003" t="s">
        <v>33</v>
      </c>
      <c r="E5003" t="s">
        <v>818</v>
      </c>
      <c r="F5003" s="1">
        <v>1.0958333333333334E-2</v>
      </c>
      <c r="G5003">
        <f>_xlfn.XLOOKUP($A5003,Product_pricing!$B:$B,Product_pricing!$C:$C)</f>
        <v>17</v>
      </c>
      <c r="H5003">
        <f t="shared" si="234"/>
        <v>80.75</v>
      </c>
      <c r="I5003" s="10">
        <f t="shared" si="235"/>
        <v>7.1256882995739373E-2</v>
      </c>
      <c r="J5003" t="str">
        <f>_xlfn.XLOOKUP(A5003,Product_Details!$A:$A,Product_Details!$G:$G,"mens")</f>
        <v>Mens</v>
      </c>
      <c r="K5003">
        <f t="shared" si="236"/>
        <v>1512</v>
      </c>
    </row>
    <row r="5004" spans="1:11" ht="15">
      <c r="A5004" t="s">
        <v>27</v>
      </c>
      <c r="B5004">
        <v>2</v>
      </c>
      <c r="C5004">
        <v>5</v>
      </c>
      <c r="D5004" t="s">
        <v>33</v>
      </c>
      <c r="E5004" t="s">
        <v>818</v>
      </c>
      <c r="F5004" s="1">
        <v>1.0958333333333334E-2</v>
      </c>
      <c r="G5004">
        <f>_xlfn.XLOOKUP($A5004,Product_pricing!$B:$B,Product_pricing!$C:$C)</f>
        <v>29</v>
      </c>
      <c r="H5004">
        <f t="shared" si="234"/>
        <v>55.099999999999994</v>
      </c>
      <c r="I5004" s="10">
        <f t="shared" si="235"/>
        <v>4.8622343691210393E-2</v>
      </c>
      <c r="J5004" t="str">
        <f>_xlfn.XLOOKUP(A5004,Product_Details!$A:$A,Product_Details!$G:$G,"mens")</f>
        <v>Mens</v>
      </c>
      <c r="K5004">
        <f t="shared" si="236"/>
        <v>1512</v>
      </c>
    </row>
    <row r="5005" spans="1:11" ht="15">
      <c r="A5005" t="s">
        <v>29</v>
      </c>
      <c r="B5005">
        <v>2</v>
      </c>
      <c r="C5005">
        <v>22</v>
      </c>
      <c r="D5005" t="s">
        <v>33</v>
      </c>
      <c r="E5005">
        <v>918004</v>
      </c>
      <c r="F5005" s="1">
        <v>1.1486111111111112E-2</v>
      </c>
      <c r="G5005">
        <f>_xlfn.XLOOKUP($A5005,Product_pricing!$B:$B,Product_pricing!$C:$C)</f>
        <v>10</v>
      </c>
      <c r="H5005">
        <f t="shared" si="234"/>
        <v>15.600000000000001</v>
      </c>
      <c r="I5005" s="10">
        <f t="shared" si="235"/>
        <v>1.3766035600415286E-2</v>
      </c>
      <c r="J5005" t="str">
        <f>_xlfn.XLOOKUP(A5005,Product_Details!$A:$A,Product_Details!$G:$G,"mens")</f>
        <v>Womens</v>
      </c>
      <c r="K5005">
        <f t="shared" si="236"/>
        <v>1883.75</v>
      </c>
    </row>
    <row r="5006" spans="1:11" ht="15">
      <c r="A5006" t="s">
        <v>36</v>
      </c>
      <c r="B5006">
        <v>5</v>
      </c>
      <c r="C5006">
        <v>22</v>
      </c>
      <c r="D5006" t="s">
        <v>33</v>
      </c>
      <c r="E5006">
        <v>918004</v>
      </c>
      <c r="F5006" s="1">
        <v>1.1486111111111112E-2</v>
      </c>
      <c r="G5006">
        <f>_xlfn.XLOOKUP($A5006,Product_pricing!$B:$B,Product_pricing!$C:$C)</f>
        <v>23</v>
      </c>
      <c r="H5006">
        <f t="shared" si="234"/>
        <v>89.7</v>
      </c>
      <c r="I5006" s="10">
        <f t="shared" si="235"/>
        <v>7.915470470238789E-2</v>
      </c>
      <c r="J5006" t="str">
        <f>_xlfn.XLOOKUP(A5006,Product_Details!$A:$A,Product_Details!$G:$G,"mens")</f>
        <v>Womens</v>
      </c>
      <c r="K5006">
        <f t="shared" si="236"/>
        <v>1883.75</v>
      </c>
    </row>
    <row r="5007" spans="1:11" ht="15">
      <c r="A5007" t="s">
        <v>30</v>
      </c>
      <c r="B5007">
        <v>5</v>
      </c>
      <c r="C5007">
        <v>22</v>
      </c>
      <c r="D5007" t="s">
        <v>33</v>
      </c>
      <c r="E5007">
        <v>918004</v>
      </c>
      <c r="F5007" s="1">
        <v>1.1486111111111112E-2</v>
      </c>
      <c r="G5007">
        <f>_xlfn.XLOOKUP($A5007,Product_pricing!$B:$B,Product_pricing!$C:$C)</f>
        <v>19</v>
      </c>
      <c r="H5007">
        <f t="shared" si="234"/>
        <v>74.100000000000009</v>
      </c>
      <c r="I5007" s="10">
        <f t="shared" si="235"/>
        <v>6.5388669101972621E-2</v>
      </c>
      <c r="J5007" t="str">
        <f>_xlfn.XLOOKUP(A5007,Product_Details!$A:$A,Product_Details!$G:$G,"mens")</f>
        <v>Womens</v>
      </c>
      <c r="K5007">
        <f t="shared" si="236"/>
        <v>1883.75</v>
      </c>
    </row>
    <row r="5008" spans="1:11" ht="15">
      <c r="A5008" t="s">
        <v>38</v>
      </c>
      <c r="B5008">
        <v>1</v>
      </c>
      <c r="C5008">
        <v>22</v>
      </c>
      <c r="D5008" t="s">
        <v>33</v>
      </c>
      <c r="E5008">
        <v>918004</v>
      </c>
      <c r="F5008" s="1">
        <v>1.1486111111111112E-2</v>
      </c>
      <c r="G5008">
        <f>_xlfn.XLOOKUP($A5008,Product_pricing!$B:$B,Product_pricing!$C:$C)</f>
        <v>54</v>
      </c>
      <c r="H5008">
        <f t="shared" si="234"/>
        <v>42.120000000000005</v>
      </c>
      <c r="I5008" s="10">
        <f t="shared" si="235"/>
        <v>3.7168296121121276E-2</v>
      </c>
      <c r="J5008" t="str">
        <f>_xlfn.XLOOKUP(A5008,Product_Details!$A:$A,Product_Details!$G:$G,"mens")</f>
        <v>Womens</v>
      </c>
      <c r="K5008">
        <f t="shared" si="236"/>
        <v>1883.75</v>
      </c>
    </row>
    <row r="5009" spans="1:11" ht="15">
      <c r="A5009" t="s">
        <v>25</v>
      </c>
      <c r="B5009">
        <v>4</v>
      </c>
      <c r="C5009">
        <v>22</v>
      </c>
      <c r="D5009" t="s">
        <v>33</v>
      </c>
      <c r="E5009">
        <v>918004</v>
      </c>
      <c r="F5009" s="1">
        <v>1.1486111111111112E-2</v>
      </c>
      <c r="G5009">
        <f>_xlfn.XLOOKUP($A5009,Product_pricing!$B:$B,Product_pricing!$C:$C)</f>
        <v>40</v>
      </c>
      <c r="H5009">
        <f t="shared" si="234"/>
        <v>124.80000000000001</v>
      </c>
      <c r="I5009" s="10">
        <f t="shared" si="235"/>
        <v>0.11012828480332229</v>
      </c>
      <c r="J5009" t="str">
        <f>_xlfn.XLOOKUP(A5009,Product_Details!$A:$A,Product_Details!$G:$G,"mens")</f>
        <v>Mens</v>
      </c>
      <c r="K5009">
        <f t="shared" si="236"/>
        <v>1512</v>
      </c>
    </row>
    <row r="5010" spans="1:11" ht="15">
      <c r="A5010" t="s">
        <v>41</v>
      </c>
      <c r="B5010">
        <v>1</v>
      </c>
      <c r="C5010">
        <v>22</v>
      </c>
      <c r="D5010" t="s">
        <v>33</v>
      </c>
      <c r="E5010">
        <v>918004</v>
      </c>
      <c r="F5010" s="1">
        <v>1.1486111111111112E-2</v>
      </c>
      <c r="G5010">
        <f>_xlfn.XLOOKUP($A5010,Product_pricing!$B:$B,Product_pricing!$C:$C)</f>
        <v>10</v>
      </c>
      <c r="H5010">
        <f t="shared" si="234"/>
        <v>7.8000000000000007</v>
      </c>
      <c r="I5010" s="10">
        <f t="shared" si="235"/>
        <v>6.8830178002076432E-3</v>
      </c>
      <c r="J5010" t="str">
        <f>_xlfn.XLOOKUP(A5010,Product_Details!$A:$A,Product_Details!$G:$G,"mens")</f>
        <v>Mens</v>
      </c>
      <c r="K5010">
        <f t="shared" si="236"/>
        <v>1512</v>
      </c>
    </row>
    <row r="5011" spans="1:11" ht="15">
      <c r="A5011" t="s">
        <v>31</v>
      </c>
      <c r="B5011">
        <v>4</v>
      </c>
      <c r="C5011">
        <v>22</v>
      </c>
      <c r="D5011" t="s">
        <v>33</v>
      </c>
      <c r="E5011">
        <v>918004</v>
      </c>
      <c r="F5011" s="1">
        <v>1.1486111111111112E-2</v>
      </c>
      <c r="G5011">
        <f>_xlfn.XLOOKUP($A5011,Product_pricing!$B:$B,Product_pricing!$C:$C)</f>
        <v>57</v>
      </c>
      <c r="H5011">
        <f t="shared" si="234"/>
        <v>177.84</v>
      </c>
      <c r="I5011" s="10">
        <f t="shared" si="235"/>
        <v>0.15693280584473426</v>
      </c>
      <c r="J5011" t="str">
        <f>_xlfn.XLOOKUP(A5011,Product_Details!$A:$A,Product_Details!$G:$G,"mens")</f>
        <v>Mens</v>
      </c>
      <c r="K5011">
        <f t="shared" si="236"/>
        <v>1512</v>
      </c>
    </row>
    <row r="5012" spans="1:11" ht="15">
      <c r="A5012" t="s">
        <v>32</v>
      </c>
      <c r="B5012">
        <v>1</v>
      </c>
      <c r="C5012">
        <v>22</v>
      </c>
      <c r="D5012" t="s">
        <v>33</v>
      </c>
      <c r="E5012">
        <v>918004</v>
      </c>
      <c r="F5012" s="1">
        <v>1.1486111111111112E-2</v>
      </c>
      <c r="G5012">
        <f>_xlfn.XLOOKUP($A5012,Product_pricing!$B:$B,Product_pricing!$C:$C)</f>
        <v>36</v>
      </c>
      <c r="H5012">
        <f t="shared" si="234"/>
        <v>28.080000000000002</v>
      </c>
      <c r="I5012" s="10">
        <f t="shared" si="235"/>
        <v>2.4778864080747514E-2</v>
      </c>
      <c r="J5012" t="str">
        <f>_xlfn.XLOOKUP(A5012,Product_Details!$A:$A,Product_Details!$G:$G,"mens")</f>
        <v>Mens</v>
      </c>
      <c r="K5012">
        <f t="shared" si="236"/>
        <v>1512</v>
      </c>
    </row>
    <row r="5013" spans="1:11" ht="15">
      <c r="A5013" t="s">
        <v>26</v>
      </c>
      <c r="B5013">
        <v>5</v>
      </c>
      <c r="C5013">
        <v>22</v>
      </c>
      <c r="D5013" t="s">
        <v>33</v>
      </c>
      <c r="E5013">
        <v>918004</v>
      </c>
      <c r="F5013" s="1">
        <v>1.1486111111111112E-2</v>
      </c>
      <c r="G5013">
        <f>_xlfn.XLOOKUP($A5013,Product_pricing!$B:$B,Product_pricing!$C:$C)</f>
        <v>17</v>
      </c>
      <c r="H5013">
        <f t="shared" si="234"/>
        <v>66.3</v>
      </c>
      <c r="I5013" s="10">
        <f t="shared" si="235"/>
        <v>5.8505651301764959E-2</v>
      </c>
      <c r="J5013" t="str">
        <f>_xlfn.XLOOKUP(A5013,Product_Details!$A:$A,Product_Details!$G:$G,"mens")</f>
        <v>Mens</v>
      </c>
      <c r="K5013">
        <f t="shared" si="236"/>
        <v>1512</v>
      </c>
    </row>
    <row r="5014" spans="1:11" ht="15">
      <c r="A5014" t="s">
        <v>38</v>
      </c>
      <c r="B5014">
        <v>2</v>
      </c>
      <c r="C5014">
        <v>9</v>
      </c>
      <c r="D5014" t="s">
        <v>23</v>
      </c>
      <c r="E5014" t="s">
        <v>819</v>
      </c>
      <c r="F5014" s="1">
        <v>2.1916666666666668E-2</v>
      </c>
      <c r="G5014">
        <f>_xlfn.XLOOKUP($A5014,Product_pricing!$B:$B,Product_pricing!$C:$C)</f>
        <v>54</v>
      </c>
      <c r="H5014">
        <f t="shared" si="234"/>
        <v>98.28</v>
      </c>
      <c r="I5014" s="10">
        <f t="shared" si="235"/>
        <v>8.6726024282616304E-2</v>
      </c>
      <c r="J5014" t="str">
        <f>_xlfn.XLOOKUP(A5014,Product_Details!$A:$A,Product_Details!$G:$G,"mens")</f>
        <v>Womens</v>
      </c>
      <c r="K5014">
        <f t="shared" si="236"/>
        <v>7535</v>
      </c>
    </row>
    <row r="5015" spans="1:11" ht="15">
      <c r="A5015" t="s">
        <v>25</v>
      </c>
      <c r="B5015">
        <v>2</v>
      </c>
      <c r="C5015">
        <v>9</v>
      </c>
      <c r="D5015" t="s">
        <v>23</v>
      </c>
      <c r="E5015" t="s">
        <v>819</v>
      </c>
      <c r="F5015" s="1">
        <v>2.1916666666666668E-2</v>
      </c>
      <c r="G5015">
        <f>_xlfn.XLOOKUP($A5015,Product_pricing!$B:$B,Product_pricing!$C:$C)</f>
        <v>40</v>
      </c>
      <c r="H5015">
        <f t="shared" si="234"/>
        <v>72.8</v>
      </c>
      <c r="I5015" s="10">
        <f t="shared" si="235"/>
        <v>6.4241499468604676E-2</v>
      </c>
      <c r="J5015" t="str">
        <f>_xlfn.XLOOKUP(A5015,Product_Details!$A:$A,Product_Details!$G:$G,"mens")</f>
        <v>Mens</v>
      </c>
      <c r="K5015">
        <f t="shared" si="236"/>
        <v>1512</v>
      </c>
    </row>
    <row r="5016" spans="1:11" ht="15">
      <c r="A5016" t="s">
        <v>41</v>
      </c>
      <c r="B5016">
        <v>1</v>
      </c>
      <c r="C5016">
        <v>9</v>
      </c>
      <c r="D5016" t="s">
        <v>23</v>
      </c>
      <c r="E5016" t="s">
        <v>819</v>
      </c>
      <c r="F5016" s="1">
        <v>2.1916666666666668E-2</v>
      </c>
      <c r="G5016">
        <f>_xlfn.XLOOKUP($A5016,Product_pricing!$B:$B,Product_pricing!$C:$C)</f>
        <v>10</v>
      </c>
      <c r="H5016">
        <f t="shared" si="234"/>
        <v>9.1</v>
      </c>
      <c r="I5016" s="10">
        <f t="shared" si="235"/>
        <v>8.0301874335755846E-3</v>
      </c>
      <c r="J5016" t="str">
        <f>_xlfn.XLOOKUP(A5016,Product_Details!$A:$A,Product_Details!$G:$G,"mens")</f>
        <v>Mens</v>
      </c>
      <c r="K5016">
        <f t="shared" si="236"/>
        <v>1512</v>
      </c>
    </row>
    <row r="5017" spans="1:11" ht="15">
      <c r="A5017" t="s">
        <v>31</v>
      </c>
      <c r="B5017">
        <v>1</v>
      </c>
      <c r="C5017">
        <v>9</v>
      </c>
      <c r="D5017" t="s">
        <v>23</v>
      </c>
      <c r="E5017" t="s">
        <v>819</v>
      </c>
      <c r="F5017" s="1">
        <v>2.1916666666666668E-2</v>
      </c>
      <c r="G5017">
        <f>_xlfn.XLOOKUP($A5017,Product_pricing!$B:$B,Product_pricing!$C:$C)</f>
        <v>57</v>
      </c>
      <c r="H5017">
        <f t="shared" si="234"/>
        <v>51.870000000000005</v>
      </c>
      <c r="I5017" s="10">
        <f t="shared" si="235"/>
        <v>4.5772068371380828E-2</v>
      </c>
      <c r="J5017" t="str">
        <f>_xlfn.XLOOKUP(A5017,Product_Details!$A:$A,Product_Details!$G:$G,"mens")</f>
        <v>Mens</v>
      </c>
      <c r="K5017">
        <f t="shared" si="236"/>
        <v>1512</v>
      </c>
    </row>
    <row r="5018" spans="1:11" ht="15">
      <c r="A5018" t="s">
        <v>32</v>
      </c>
      <c r="B5018">
        <v>1</v>
      </c>
      <c r="C5018">
        <v>9</v>
      </c>
      <c r="D5018" t="s">
        <v>23</v>
      </c>
      <c r="E5018" t="s">
        <v>819</v>
      </c>
      <c r="F5018" s="1">
        <v>2.1916666666666668E-2</v>
      </c>
      <c r="G5018">
        <f>_xlfn.XLOOKUP($A5018,Product_pricing!$B:$B,Product_pricing!$C:$C)</f>
        <v>36</v>
      </c>
      <c r="H5018">
        <f t="shared" si="234"/>
        <v>32.76</v>
      </c>
      <c r="I5018" s="10">
        <f t="shared" si="235"/>
        <v>2.8908674760872097E-2</v>
      </c>
      <c r="J5018" t="str">
        <f>_xlfn.XLOOKUP(A5018,Product_Details!$A:$A,Product_Details!$G:$G,"mens")</f>
        <v>Mens</v>
      </c>
      <c r="K5018">
        <f t="shared" si="236"/>
        <v>1512</v>
      </c>
    </row>
    <row r="5019" spans="1:11" ht="15">
      <c r="A5019" t="s">
        <v>27</v>
      </c>
      <c r="B5019">
        <v>4</v>
      </c>
      <c r="C5019">
        <v>9</v>
      </c>
      <c r="D5019" t="s">
        <v>23</v>
      </c>
      <c r="E5019" t="s">
        <v>819</v>
      </c>
      <c r="F5019" s="1">
        <v>2.1916666666666668E-2</v>
      </c>
      <c r="G5019">
        <f>_xlfn.XLOOKUP($A5019,Product_pricing!$B:$B,Product_pricing!$C:$C)</f>
        <v>29</v>
      </c>
      <c r="H5019">
        <f t="shared" si="234"/>
        <v>105.56</v>
      </c>
      <c r="I5019" s="10">
        <f t="shared" si="235"/>
        <v>9.3150174229476773E-2</v>
      </c>
      <c r="J5019" t="str">
        <f>_xlfn.XLOOKUP(A5019,Product_Details!$A:$A,Product_Details!$G:$G,"mens")</f>
        <v>Mens</v>
      </c>
      <c r="K5019">
        <f t="shared" si="236"/>
        <v>1512</v>
      </c>
    </row>
    <row r="5020" spans="1:11" ht="15">
      <c r="A5020" t="s">
        <v>22</v>
      </c>
      <c r="B5020">
        <v>1</v>
      </c>
      <c r="C5020">
        <v>14</v>
      </c>
      <c r="D5020" t="s">
        <v>33</v>
      </c>
      <c r="E5020" t="s">
        <v>820</v>
      </c>
      <c r="F5020" s="1">
        <v>3.2511574074074075E-3</v>
      </c>
      <c r="G5020">
        <f>_xlfn.XLOOKUP($A5020,Product_pricing!$B:$B,Product_pricing!$C:$C)</f>
        <v>13</v>
      </c>
      <c r="H5020">
        <f t="shared" si="234"/>
        <v>11.18</v>
      </c>
      <c r="I5020" s="10">
        <f t="shared" si="235"/>
        <v>9.865658846964288E-3</v>
      </c>
      <c r="J5020" t="str">
        <f>_xlfn.XLOOKUP(A5020,Product_Details!$A:$A,Product_Details!$G:$G,"mens")</f>
        <v>Womens</v>
      </c>
      <c r="K5020">
        <f t="shared" si="236"/>
        <v>3767.5</v>
      </c>
    </row>
    <row r="5021" spans="1:11" ht="15">
      <c r="A5021" t="s">
        <v>35</v>
      </c>
      <c r="B5021">
        <v>4</v>
      </c>
      <c r="C5021">
        <v>14</v>
      </c>
      <c r="D5021" t="s">
        <v>33</v>
      </c>
      <c r="E5021" t="s">
        <v>820</v>
      </c>
      <c r="F5021" s="1">
        <v>3.2511574074074075E-3</v>
      </c>
      <c r="G5021">
        <f>_xlfn.XLOOKUP($A5021,Product_pricing!$B:$B,Product_pricing!$C:$C)</f>
        <v>32</v>
      </c>
      <c r="H5021">
        <f t="shared" si="234"/>
        <v>110.08</v>
      </c>
      <c r="I5021" s="10">
        <f t="shared" si="235"/>
        <v>9.7138794800879141E-2</v>
      </c>
      <c r="J5021" t="str">
        <f>_xlfn.XLOOKUP(A5021,Product_Details!$A:$A,Product_Details!$G:$G,"mens")</f>
        <v>Womens</v>
      </c>
      <c r="K5021">
        <f t="shared" si="236"/>
        <v>3767.5</v>
      </c>
    </row>
    <row r="5022" spans="1:11" ht="15">
      <c r="A5022" t="s">
        <v>25</v>
      </c>
      <c r="B5022">
        <v>1</v>
      </c>
      <c r="C5022">
        <v>14</v>
      </c>
      <c r="D5022" t="s">
        <v>33</v>
      </c>
      <c r="E5022" t="s">
        <v>820</v>
      </c>
      <c r="F5022" s="1">
        <v>3.2511574074074075E-3</v>
      </c>
      <c r="G5022">
        <f>_xlfn.XLOOKUP($A5022,Product_pricing!$B:$B,Product_pricing!$C:$C)</f>
        <v>40</v>
      </c>
      <c r="H5022">
        <f t="shared" si="234"/>
        <v>34.4</v>
      </c>
      <c r="I5022" s="10">
        <f t="shared" si="235"/>
        <v>3.035587337527473E-2</v>
      </c>
      <c r="J5022" t="str">
        <f>_xlfn.XLOOKUP(A5022,Product_Details!$A:$A,Product_Details!$G:$G,"mens")</f>
        <v>Mens</v>
      </c>
      <c r="K5022">
        <f t="shared" si="236"/>
        <v>3780</v>
      </c>
    </row>
    <row r="5023" spans="1:11" ht="15">
      <c r="A5023" t="s">
        <v>27</v>
      </c>
      <c r="B5023">
        <v>4</v>
      </c>
      <c r="C5023">
        <v>14</v>
      </c>
      <c r="D5023" t="s">
        <v>33</v>
      </c>
      <c r="E5023" t="s">
        <v>820</v>
      </c>
      <c r="F5023" s="1">
        <v>3.2511574074074075E-3</v>
      </c>
      <c r="G5023">
        <f>_xlfn.XLOOKUP($A5023,Product_pricing!$B:$B,Product_pricing!$C:$C)</f>
        <v>29</v>
      </c>
      <c r="H5023">
        <f t="shared" si="234"/>
        <v>99.76</v>
      </c>
      <c r="I5023" s="10">
        <f t="shared" si="235"/>
        <v>8.8032032788296716E-2</v>
      </c>
      <c r="J5023" t="str">
        <f>_xlfn.XLOOKUP(A5023,Product_Details!$A:$A,Product_Details!$G:$G,"mens")</f>
        <v>Mens</v>
      </c>
      <c r="K5023">
        <f t="shared" si="236"/>
        <v>3780</v>
      </c>
    </row>
    <row r="5024" spans="1:11" ht="15">
      <c r="A5024" t="s">
        <v>22</v>
      </c>
      <c r="B5024">
        <v>5</v>
      </c>
      <c r="C5024">
        <v>1</v>
      </c>
      <c r="D5024" t="s">
        <v>23</v>
      </c>
      <c r="E5024" t="s">
        <v>821</v>
      </c>
      <c r="F5024" s="1">
        <v>6.4884259259259261E-3</v>
      </c>
      <c r="G5024">
        <f>_xlfn.XLOOKUP($A5024,Product_pricing!$B:$B,Product_pricing!$C:$C)</f>
        <v>13</v>
      </c>
      <c r="H5024">
        <f t="shared" si="234"/>
        <v>64.349999999999994</v>
      </c>
      <c r="I5024" s="10">
        <f t="shared" si="235"/>
        <v>5.6784896851713049E-2</v>
      </c>
      <c r="J5024" t="str">
        <f>_xlfn.XLOOKUP(A5024,Product_Details!$A:$A,Product_Details!$G:$G,"mens")</f>
        <v>Womens</v>
      </c>
      <c r="K5024">
        <f t="shared" si="236"/>
        <v>1883.75</v>
      </c>
    </row>
    <row r="5025" spans="1:11" ht="15">
      <c r="A5025" t="s">
        <v>36</v>
      </c>
      <c r="B5025">
        <v>2</v>
      </c>
      <c r="C5025">
        <v>1</v>
      </c>
      <c r="D5025" t="s">
        <v>23</v>
      </c>
      <c r="E5025" t="s">
        <v>821</v>
      </c>
      <c r="F5025" s="1">
        <v>6.4884259259259261E-3</v>
      </c>
      <c r="G5025">
        <f>_xlfn.XLOOKUP($A5025,Product_pricing!$B:$B,Product_pricing!$C:$C)</f>
        <v>23</v>
      </c>
      <c r="H5025">
        <f t="shared" si="234"/>
        <v>45.54</v>
      </c>
      <c r="I5025" s="10">
        <f t="shared" si="235"/>
        <v>4.018623469505847E-2</v>
      </c>
      <c r="J5025" t="str">
        <f>_xlfn.XLOOKUP(A5025,Product_Details!$A:$A,Product_Details!$G:$G,"mens")</f>
        <v>Womens</v>
      </c>
      <c r="K5025">
        <f t="shared" si="236"/>
        <v>1883.75</v>
      </c>
    </row>
    <row r="5026" spans="1:11" ht="15">
      <c r="A5026" t="s">
        <v>30</v>
      </c>
      <c r="B5026">
        <v>2</v>
      </c>
      <c r="C5026">
        <v>1</v>
      </c>
      <c r="D5026" t="s">
        <v>23</v>
      </c>
      <c r="E5026" t="s">
        <v>821</v>
      </c>
      <c r="F5026" s="1">
        <v>6.4884259259259261E-3</v>
      </c>
      <c r="G5026">
        <f>_xlfn.XLOOKUP($A5026,Product_pricing!$B:$B,Product_pricing!$C:$C)</f>
        <v>19</v>
      </c>
      <c r="H5026">
        <f t="shared" si="234"/>
        <v>37.619999999999997</v>
      </c>
      <c r="I5026" s="10">
        <f t="shared" si="235"/>
        <v>3.3197324313309164E-2</v>
      </c>
      <c r="J5026" t="str">
        <f>_xlfn.XLOOKUP(A5026,Product_Details!$A:$A,Product_Details!$G:$G,"mens")</f>
        <v>Womens</v>
      </c>
      <c r="K5026">
        <f t="shared" si="236"/>
        <v>1883.75</v>
      </c>
    </row>
    <row r="5027" spans="1:11" ht="15">
      <c r="A5027" t="s">
        <v>38</v>
      </c>
      <c r="B5027">
        <v>5</v>
      </c>
      <c r="C5027">
        <v>1</v>
      </c>
      <c r="D5027" t="s">
        <v>23</v>
      </c>
      <c r="E5027" t="s">
        <v>821</v>
      </c>
      <c r="F5027" s="1">
        <v>6.4884259259259261E-3</v>
      </c>
      <c r="G5027">
        <f>_xlfn.XLOOKUP($A5027,Product_pricing!$B:$B,Product_pricing!$C:$C)</f>
        <v>54</v>
      </c>
      <c r="H5027">
        <f t="shared" si="234"/>
        <v>267.3</v>
      </c>
      <c r="I5027" s="10">
        <f t="shared" si="235"/>
        <v>0.23587572538403884</v>
      </c>
      <c r="J5027" t="str">
        <f>_xlfn.XLOOKUP(A5027,Product_Details!$A:$A,Product_Details!$G:$G,"mens")</f>
        <v>Womens</v>
      </c>
      <c r="K5027">
        <f t="shared" si="236"/>
        <v>1883.75</v>
      </c>
    </row>
    <row r="5028" spans="1:11" ht="15">
      <c r="A5028" t="s">
        <v>25</v>
      </c>
      <c r="B5028">
        <v>5</v>
      </c>
      <c r="C5028">
        <v>1</v>
      </c>
      <c r="D5028" t="s">
        <v>23</v>
      </c>
      <c r="E5028" t="s">
        <v>821</v>
      </c>
      <c r="F5028" s="1">
        <v>6.4884259259259261E-3</v>
      </c>
      <c r="G5028">
        <f>_xlfn.XLOOKUP($A5028,Product_pricing!$B:$B,Product_pricing!$C:$C)</f>
        <v>40</v>
      </c>
      <c r="H5028">
        <f t="shared" si="234"/>
        <v>198</v>
      </c>
      <c r="I5028" s="10">
        <f t="shared" si="235"/>
        <v>0.17472275954373248</v>
      </c>
      <c r="J5028" t="str">
        <f>_xlfn.XLOOKUP(A5028,Product_Details!$A:$A,Product_Details!$G:$G,"mens")</f>
        <v>Mens</v>
      </c>
      <c r="K5028">
        <f t="shared" si="236"/>
        <v>1890</v>
      </c>
    </row>
    <row r="5029" spans="1:11" ht="15">
      <c r="A5029" t="s">
        <v>41</v>
      </c>
      <c r="B5029">
        <v>4</v>
      </c>
      <c r="C5029">
        <v>1</v>
      </c>
      <c r="D5029" t="s">
        <v>23</v>
      </c>
      <c r="E5029" t="s">
        <v>821</v>
      </c>
      <c r="F5029" s="1">
        <v>6.4884259259259261E-3</v>
      </c>
      <c r="G5029">
        <f>_xlfn.XLOOKUP($A5029,Product_pricing!$B:$B,Product_pricing!$C:$C)</f>
        <v>10</v>
      </c>
      <c r="H5029">
        <f t="shared" si="234"/>
        <v>39.6</v>
      </c>
      <c r="I5029" s="10">
        <f t="shared" si="235"/>
        <v>3.4944551908746499E-2</v>
      </c>
      <c r="J5029" t="str">
        <f>_xlfn.XLOOKUP(A5029,Product_Details!$A:$A,Product_Details!$G:$G,"mens")</f>
        <v>Mens</v>
      </c>
      <c r="K5029">
        <f t="shared" si="236"/>
        <v>1890</v>
      </c>
    </row>
    <row r="5030" spans="1:11" ht="15">
      <c r="A5030" t="s">
        <v>26</v>
      </c>
      <c r="B5030">
        <v>5</v>
      </c>
      <c r="C5030">
        <v>1</v>
      </c>
      <c r="D5030" t="s">
        <v>23</v>
      </c>
      <c r="E5030" t="s">
        <v>821</v>
      </c>
      <c r="F5030" s="1">
        <v>6.4884259259259261E-3</v>
      </c>
      <c r="G5030">
        <f>_xlfn.XLOOKUP($A5030,Product_pricing!$B:$B,Product_pricing!$C:$C)</f>
        <v>17</v>
      </c>
      <c r="H5030">
        <f t="shared" si="234"/>
        <v>84.15</v>
      </c>
      <c r="I5030" s="10">
        <f t="shared" si="235"/>
        <v>7.4257172806086305E-2</v>
      </c>
      <c r="J5030" t="str">
        <f>_xlfn.XLOOKUP(A5030,Product_Details!$A:$A,Product_Details!$G:$G,"mens")</f>
        <v>Mens</v>
      </c>
      <c r="K5030">
        <f t="shared" si="236"/>
        <v>1890</v>
      </c>
    </row>
    <row r="5031" spans="1:11" ht="15">
      <c r="A5031" t="s">
        <v>27</v>
      </c>
      <c r="B5031">
        <v>3</v>
      </c>
      <c r="C5031">
        <v>1</v>
      </c>
      <c r="D5031" t="s">
        <v>23</v>
      </c>
      <c r="E5031" t="s">
        <v>821</v>
      </c>
      <c r="F5031" s="1">
        <v>6.4884259259259261E-3</v>
      </c>
      <c r="G5031">
        <f>_xlfn.XLOOKUP($A5031,Product_pricing!$B:$B,Product_pricing!$C:$C)</f>
        <v>29</v>
      </c>
      <c r="H5031">
        <f t="shared" si="234"/>
        <v>86.13</v>
      </c>
      <c r="I5031" s="10">
        <f t="shared" si="235"/>
        <v>7.600440040152362E-2</v>
      </c>
      <c r="J5031" t="str">
        <f>_xlfn.XLOOKUP(A5031,Product_Details!$A:$A,Product_Details!$G:$G,"mens")</f>
        <v>Mens</v>
      </c>
      <c r="K5031">
        <f t="shared" si="236"/>
        <v>1890</v>
      </c>
    </row>
    <row r="5032" spans="1:11" ht="15">
      <c r="A5032" t="s">
        <v>22</v>
      </c>
      <c r="B5032">
        <v>3</v>
      </c>
      <c r="C5032">
        <v>17</v>
      </c>
      <c r="D5032" t="s">
        <v>23</v>
      </c>
      <c r="E5032" t="s">
        <v>822</v>
      </c>
      <c r="F5032" s="1">
        <v>4.0922453703703704E-2</v>
      </c>
      <c r="G5032">
        <f>_xlfn.XLOOKUP($A5032,Product_pricing!$B:$B,Product_pricing!$C:$C)</f>
        <v>13</v>
      </c>
      <c r="H5032">
        <f t="shared" si="234"/>
        <v>32.369999999999997</v>
      </c>
      <c r="I5032" s="10">
        <f t="shared" si="235"/>
        <v>2.8564523870861714E-2</v>
      </c>
      <c r="J5032" t="str">
        <f>_xlfn.XLOOKUP(A5032,Product_Details!$A:$A,Product_Details!$G:$G,"mens")</f>
        <v>Womens</v>
      </c>
      <c r="K5032">
        <f t="shared" si="236"/>
        <v>1883.75</v>
      </c>
    </row>
    <row r="5033" spans="1:11" ht="15">
      <c r="A5033" t="s">
        <v>29</v>
      </c>
      <c r="B5033">
        <v>3</v>
      </c>
      <c r="C5033">
        <v>17</v>
      </c>
      <c r="D5033" t="s">
        <v>23</v>
      </c>
      <c r="E5033" t="s">
        <v>822</v>
      </c>
      <c r="F5033" s="1">
        <v>4.0922453703703704E-2</v>
      </c>
      <c r="G5033">
        <f>_xlfn.XLOOKUP($A5033,Product_pricing!$B:$B,Product_pricing!$C:$C)</f>
        <v>10</v>
      </c>
      <c r="H5033">
        <f t="shared" si="234"/>
        <v>24.9</v>
      </c>
      <c r="I5033" s="10">
        <f t="shared" si="235"/>
        <v>2.1972710669893626E-2</v>
      </c>
      <c r="J5033" t="str">
        <f>_xlfn.XLOOKUP(A5033,Product_Details!$A:$A,Product_Details!$G:$G,"mens")</f>
        <v>Womens</v>
      </c>
      <c r="K5033">
        <f t="shared" si="236"/>
        <v>1883.75</v>
      </c>
    </row>
    <row r="5034" spans="1:11" ht="15">
      <c r="A5034" t="s">
        <v>36</v>
      </c>
      <c r="B5034">
        <v>4</v>
      </c>
      <c r="C5034">
        <v>17</v>
      </c>
      <c r="D5034" t="s">
        <v>23</v>
      </c>
      <c r="E5034" t="s">
        <v>822</v>
      </c>
      <c r="F5034" s="1">
        <v>4.0922453703703704E-2</v>
      </c>
      <c r="G5034">
        <f>_xlfn.XLOOKUP($A5034,Product_pricing!$B:$B,Product_pricing!$C:$C)</f>
        <v>23</v>
      </c>
      <c r="H5034">
        <f t="shared" si="234"/>
        <v>76.36</v>
      </c>
      <c r="I5034" s="10">
        <f t="shared" si="235"/>
        <v>6.7382979387673791E-2</v>
      </c>
      <c r="J5034" t="str">
        <f>_xlfn.XLOOKUP(A5034,Product_Details!$A:$A,Product_Details!$G:$G,"mens")</f>
        <v>Womens</v>
      </c>
      <c r="K5034">
        <f t="shared" si="236"/>
        <v>1883.75</v>
      </c>
    </row>
    <row r="5035" spans="1:11" ht="15">
      <c r="A5035" t="s">
        <v>38</v>
      </c>
      <c r="B5035">
        <v>1</v>
      </c>
      <c r="C5035">
        <v>17</v>
      </c>
      <c r="D5035" t="s">
        <v>23</v>
      </c>
      <c r="E5035" t="s">
        <v>822</v>
      </c>
      <c r="F5035" s="1">
        <v>4.0922453703703704E-2</v>
      </c>
      <c r="G5035">
        <f>_xlfn.XLOOKUP($A5035,Product_pricing!$B:$B,Product_pricing!$C:$C)</f>
        <v>54</v>
      </c>
      <c r="H5035">
        <f t="shared" si="234"/>
        <v>44.82</v>
      </c>
      <c r="I5035" s="10">
        <f t="shared" si="235"/>
        <v>3.9550879205808534E-2</v>
      </c>
      <c r="J5035" t="str">
        <f>_xlfn.XLOOKUP(A5035,Product_Details!$A:$A,Product_Details!$G:$G,"mens")</f>
        <v>Womens</v>
      </c>
      <c r="K5035">
        <f t="shared" si="236"/>
        <v>1883.75</v>
      </c>
    </row>
    <row r="5036" spans="1:11" ht="15">
      <c r="A5036" t="s">
        <v>25</v>
      </c>
      <c r="B5036">
        <v>3</v>
      </c>
      <c r="C5036">
        <v>17</v>
      </c>
      <c r="D5036" t="s">
        <v>23</v>
      </c>
      <c r="E5036" t="s">
        <v>822</v>
      </c>
      <c r="F5036" s="1">
        <v>4.0922453703703704E-2</v>
      </c>
      <c r="G5036">
        <f>_xlfn.XLOOKUP($A5036,Product_pricing!$B:$B,Product_pricing!$C:$C)</f>
        <v>40</v>
      </c>
      <c r="H5036">
        <f t="shared" si="234"/>
        <v>99.6</v>
      </c>
      <c r="I5036" s="10">
        <f t="shared" si="235"/>
        <v>8.7890842679574505E-2</v>
      </c>
      <c r="J5036" t="str">
        <f>_xlfn.XLOOKUP(A5036,Product_Details!$A:$A,Product_Details!$G:$G,"mens")</f>
        <v>Mens</v>
      </c>
      <c r="K5036">
        <f t="shared" si="236"/>
        <v>1512</v>
      </c>
    </row>
    <row r="5037" spans="1:11" ht="15">
      <c r="A5037" t="s">
        <v>41</v>
      </c>
      <c r="B5037">
        <v>2</v>
      </c>
      <c r="C5037">
        <v>17</v>
      </c>
      <c r="D5037" t="s">
        <v>23</v>
      </c>
      <c r="E5037" t="s">
        <v>822</v>
      </c>
      <c r="F5037" s="1">
        <v>4.0922453703703704E-2</v>
      </c>
      <c r="G5037">
        <f>_xlfn.XLOOKUP($A5037,Product_pricing!$B:$B,Product_pricing!$C:$C)</f>
        <v>10</v>
      </c>
      <c r="H5037">
        <f t="shared" si="234"/>
        <v>16.599999999999998</v>
      </c>
      <c r="I5037" s="10">
        <f t="shared" si="235"/>
        <v>1.4648473779929085E-2</v>
      </c>
      <c r="J5037" t="str">
        <f>_xlfn.XLOOKUP(A5037,Product_Details!$A:$A,Product_Details!$G:$G,"mens")</f>
        <v>Mens</v>
      </c>
      <c r="K5037">
        <f t="shared" si="236"/>
        <v>1512</v>
      </c>
    </row>
    <row r="5038" spans="1:11" ht="15">
      <c r="A5038" t="s">
        <v>31</v>
      </c>
      <c r="B5038">
        <v>1</v>
      </c>
      <c r="C5038">
        <v>17</v>
      </c>
      <c r="D5038" t="s">
        <v>23</v>
      </c>
      <c r="E5038" t="s">
        <v>822</v>
      </c>
      <c r="F5038" s="1">
        <v>4.0922453703703704E-2</v>
      </c>
      <c r="G5038">
        <f>_xlfn.XLOOKUP($A5038,Product_pricing!$B:$B,Product_pricing!$C:$C)</f>
        <v>57</v>
      </c>
      <c r="H5038">
        <f t="shared" si="234"/>
        <v>47.309999999999995</v>
      </c>
      <c r="I5038" s="10">
        <f t="shared" si="235"/>
        <v>4.1748150272797886E-2</v>
      </c>
      <c r="J5038" t="str">
        <f>_xlfn.XLOOKUP(A5038,Product_Details!$A:$A,Product_Details!$G:$G,"mens")</f>
        <v>Mens</v>
      </c>
      <c r="K5038">
        <f t="shared" si="236"/>
        <v>1512</v>
      </c>
    </row>
    <row r="5039" spans="1:11" ht="15">
      <c r="A5039" t="s">
        <v>32</v>
      </c>
      <c r="B5039">
        <v>2</v>
      </c>
      <c r="C5039">
        <v>17</v>
      </c>
      <c r="D5039" t="s">
        <v>23</v>
      </c>
      <c r="E5039" t="s">
        <v>822</v>
      </c>
      <c r="F5039" s="1">
        <v>4.0922453703703704E-2</v>
      </c>
      <c r="G5039">
        <f>_xlfn.XLOOKUP($A5039,Product_pricing!$B:$B,Product_pricing!$C:$C)</f>
        <v>36</v>
      </c>
      <c r="H5039">
        <f t="shared" si="234"/>
        <v>59.76</v>
      </c>
      <c r="I5039" s="10">
        <f t="shared" si="235"/>
        <v>5.2734505607744703E-2</v>
      </c>
      <c r="J5039" t="str">
        <f>_xlfn.XLOOKUP(A5039,Product_Details!$A:$A,Product_Details!$G:$G,"mens")</f>
        <v>Mens</v>
      </c>
      <c r="K5039">
        <f t="shared" si="236"/>
        <v>1512</v>
      </c>
    </row>
    <row r="5040" spans="1:11" ht="15">
      <c r="A5040" t="s">
        <v>27</v>
      </c>
      <c r="B5040">
        <v>1</v>
      </c>
      <c r="C5040">
        <v>17</v>
      </c>
      <c r="D5040" t="s">
        <v>23</v>
      </c>
      <c r="E5040" t="s">
        <v>822</v>
      </c>
      <c r="F5040" s="1">
        <v>4.0922453703703704E-2</v>
      </c>
      <c r="G5040">
        <f>_xlfn.XLOOKUP($A5040,Product_pricing!$B:$B,Product_pricing!$C:$C)</f>
        <v>29</v>
      </c>
      <c r="H5040">
        <f t="shared" si="234"/>
        <v>24.07</v>
      </c>
      <c r="I5040" s="10">
        <f t="shared" si="235"/>
        <v>2.1240286980897177E-2</v>
      </c>
      <c r="J5040" t="str">
        <f>_xlfn.XLOOKUP(A5040,Product_Details!$A:$A,Product_Details!$G:$G,"mens")</f>
        <v>Mens</v>
      </c>
      <c r="K5040">
        <f t="shared" si="236"/>
        <v>1512</v>
      </c>
    </row>
    <row r="5041" spans="1:11" ht="15">
      <c r="A5041" t="s">
        <v>35</v>
      </c>
      <c r="B5041">
        <v>2</v>
      </c>
      <c r="C5041">
        <v>11</v>
      </c>
      <c r="D5041" t="s">
        <v>23</v>
      </c>
      <c r="E5041" t="s">
        <v>823</v>
      </c>
      <c r="F5041" s="1">
        <v>1.9521990740740743E-2</v>
      </c>
      <c r="G5041">
        <f>_xlfn.XLOOKUP($A5041,Product_pricing!$B:$B,Product_pricing!$C:$C)</f>
        <v>32</v>
      </c>
      <c r="H5041">
        <f t="shared" si="234"/>
        <v>56.96</v>
      </c>
      <c r="I5041" s="10">
        <f t="shared" si="235"/>
        <v>5.026367870510607E-2</v>
      </c>
      <c r="J5041" t="str">
        <f>_xlfn.XLOOKUP(A5041,Product_Details!$A:$A,Product_Details!$G:$G,"mens")</f>
        <v>Womens</v>
      </c>
      <c r="K5041">
        <f t="shared" si="236"/>
        <v>1883.75</v>
      </c>
    </row>
    <row r="5042" spans="1:11" ht="15">
      <c r="A5042" t="s">
        <v>36</v>
      </c>
      <c r="B5042">
        <v>1</v>
      </c>
      <c r="C5042">
        <v>11</v>
      </c>
      <c r="D5042" t="s">
        <v>23</v>
      </c>
      <c r="E5042" t="s">
        <v>823</v>
      </c>
      <c r="F5042" s="1">
        <v>1.9521990740740743E-2</v>
      </c>
      <c r="G5042">
        <f>_xlfn.XLOOKUP($A5042,Product_pricing!$B:$B,Product_pricing!$C:$C)</f>
        <v>23</v>
      </c>
      <c r="H5042">
        <f t="shared" si="234"/>
        <v>20.47</v>
      </c>
      <c r="I5042" s="10">
        <f t="shared" si="235"/>
        <v>1.8063509534647495E-2</v>
      </c>
      <c r="J5042" t="str">
        <f>_xlfn.XLOOKUP(A5042,Product_Details!$A:$A,Product_Details!$G:$G,"mens")</f>
        <v>Womens</v>
      </c>
      <c r="K5042">
        <f t="shared" si="236"/>
        <v>1883.75</v>
      </c>
    </row>
    <row r="5043" spans="1:11" ht="15">
      <c r="A5043" t="s">
        <v>30</v>
      </c>
      <c r="B5043">
        <v>4</v>
      </c>
      <c r="C5043">
        <v>11</v>
      </c>
      <c r="D5043" t="s">
        <v>23</v>
      </c>
      <c r="E5043" t="s">
        <v>823</v>
      </c>
      <c r="F5043" s="1">
        <v>1.9521990740740743E-2</v>
      </c>
      <c r="G5043">
        <f>_xlfn.XLOOKUP($A5043,Product_pricing!$B:$B,Product_pricing!$C:$C)</f>
        <v>19</v>
      </c>
      <c r="H5043">
        <f t="shared" si="234"/>
        <v>67.64</v>
      </c>
      <c r="I5043" s="10">
        <f t="shared" si="235"/>
        <v>5.9688118462313457E-2</v>
      </c>
      <c r="J5043" t="str">
        <f>_xlfn.XLOOKUP(A5043,Product_Details!$A:$A,Product_Details!$G:$G,"mens")</f>
        <v>Womens</v>
      </c>
      <c r="K5043">
        <f t="shared" si="236"/>
        <v>1883.75</v>
      </c>
    </row>
    <row r="5044" spans="1:11" ht="15">
      <c r="A5044" t="s">
        <v>38</v>
      </c>
      <c r="B5044">
        <v>2</v>
      </c>
      <c r="C5044">
        <v>11</v>
      </c>
      <c r="D5044" t="s">
        <v>23</v>
      </c>
      <c r="E5044" t="s">
        <v>823</v>
      </c>
      <c r="F5044" s="1">
        <v>1.9521990740740743E-2</v>
      </c>
      <c r="G5044">
        <f>_xlfn.XLOOKUP($A5044,Product_pricing!$B:$B,Product_pricing!$C:$C)</f>
        <v>54</v>
      </c>
      <c r="H5044">
        <f t="shared" si="234"/>
        <v>96.12</v>
      </c>
      <c r="I5044" s="10">
        <f t="shared" si="235"/>
        <v>8.4819957814866495E-2</v>
      </c>
      <c r="J5044" t="str">
        <f>_xlfn.XLOOKUP(A5044,Product_Details!$A:$A,Product_Details!$G:$G,"mens")</f>
        <v>Womens</v>
      </c>
      <c r="K5044">
        <f t="shared" si="236"/>
        <v>1883.75</v>
      </c>
    </row>
    <row r="5045" spans="1:11" ht="15">
      <c r="A5045" t="s">
        <v>41</v>
      </c>
      <c r="B5045">
        <v>2</v>
      </c>
      <c r="C5045">
        <v>11</v>
      </c>
      <c r="D5045" t="s">
        <v>23</v>
      </c>
      <c r="E5045" t="s">
        <v>823</v>
      </c>
      <c r="F5045" s="1">
        <v>1.9521990740740743E-2</v>
      </c>
      <c r="G5045">
        <f>_xlfn.XLOOKUP($A5045,Product_pricing!$B:$B,Product_pricing!$C:$C)</f>
        <v>10</v>
      </c>
      <c r="H5045">
        <f t="shared" si="234"/>
        <v>17.8</v>
      </c>
      <c r="I5045" s="10">
        <f t="shared" si="235"/>
        <v>1.5707399595345648E-2</v>
      </c>
      <c r="J5045" t="str">
        <f>_xlfn.XLOOKUP(A5045,Product_Details!$A:$A,Product_Details!$G:$G,"mens")</f>
        <v>Mens</v>
      </c>
      <c r="K5045">
        <f t="shared" si="236"/>
        <v>1890</v>
      </c>
    </row>
    <row r="5046" spans="1:11" ht="15">
      <c r="A5046" t="s">
        <v>31</v>
      </c>
      <c r="B5046">
        <v>3</v>
      </c>
      <c r="C5046">
        <v>11</v>
      </c>
      <c r="D5046" t="s">
        <v>23</v>
      </c>
      <c r="E5046" t="s">
        <v>823</v>
      </c>
      <c r="F5046" s="1">
        <v>1.9521990740740743E-2</v>
      </c>
      <c r="G5046">
        <f>_xlfn.XLOOKUP($A5046,Product_pricing!$B:$B,Product_pricing!$C:$C)</f>
        <v>57</v>
      </c>
      <c r="H5046">
        <f t="shared" si="234"/>
        <v>152.19</v>
      </c>
      <c r="I5046" s="10">
        <f t="shared" si="235"/>
        <v>0.13429826654020527</v>
      </c>
      <c r="J5046" t="str">
        <f>_xlfn.XLOOKUP(A5046,Product_Details!$A:$A,Product_Details!$G:$G,"mens")</f>
        <v>Mens</v>
      </c>
      <c r="K5046">
        <f t="shared" si="236"/>
        <v>1890</v>
      </c>
    </row>
    <row r="5047" spans="1:11" ht="15">
      <c r="A5047" t="s">
        <v>26</v>
      </c>
      <c r="B5047">
        <v>4</v>
      </c>
      <c r="C5047">
        <v>11</v>
      </c>
      <c r="D5047" t="s">
        <v>23</v>
      </c>
      <c r="E5047" t="s">
        <v>823</v>
      </c>
      <c r="F5047" s="1">
        <v>1.9521990740740743E-2</v>
      </c>
      <c r="G5047">
        <f>_xlfn.XLOOKUP($A5047,Product_pricing!$B:$B,Product_pricing!$C:$C)</f>
        <v>17</v>
      </c>
      <c r="H5047">
        <f t="shared" si="234"/>
        <v>60.52</v>
      </c>
      <c r="I5047" s="10">
        <f t="shared" si="235"/>
        <v>5.3405158624175199E-2</v>
      </c>
      <c r="J5047" t="str">
        <f>_xlfn.XLOOKUP(A5047,Product_Details!$A:$A,Product_Details!$G:$G,"mens")</f>
        <v>Mens</v>
      </c>
      <c r="K5047">
        <f t="shared" si="236"/>
        <v>1890</v>
      </c>
    </row>
    <row r="5048" spans="1:11" ht="15">
      <c r="A5048" t="s">
        <v>27</v>
      </c>
      <c r="B5048">
        <v>4</v>
      </c>
      <c r="C5048">
        <v>11</v>
      </c>
      <c r="D5048" t="s">
        <v>23</v>
      </c>
      <c r="E5048" t="s">
        <v>823</v>
      </c>
      <c r="F5048" s="1">
        <v>1.9521990740740743E-2</v>
      </c>
      <c r="G5048">
        <f>_xlfn.XLOOKUP($A5048,Product_pricing!$B:$B,Product_pricing!$C:$C)</f>
        <v>29</v>
      </c>
      <c r="H5048">
        <f t="shared" si="234"/>
        <v>103.24</v>
      </c>
      <c r="I5048" s="10">
        <f t="shared" si="235"/>
        <v>9.1102917653004739E-2</v>
      </c>
      <c r="J5048" t="str">
        <f>_xlfn.XLOOKUP(A5048,Product_Details!$A:$A,Product_Details!$G:$G,"mens")</f>
        <v>Mens</v>
      </c>
      <c r="K5048">
        <f t="shared" si="236"/>
        <v>1890</v>
      </c>
    </row>
    <row r="5049" spans="1:11" ht="15">
      <c r="A5049" t="s">
        <v>35</v>
      </c>
      <c r="B5049">
        <v>1</v>
      </c>
      <c r="C5049">
        <v>16</v>
      </c>
      <c r="D5049" t="s">
        <v>33</v>
      </c>
      <c r="E5049" t="s">
        <v>824</v>
      </c>
      <c r="F5049" s="1">
        <v>1.0292824074074074E-2</v>
      </c>
      <c r="G5049">
        <f>_xlfn.XLOOKUP($A5049,Product_pricing!$B:$B,Product_pricing!$C:$C)</f>
        <v>32</v>
      </c>
      <c r="H5049">
        <f t="shared" si="234"/>
        <v>26.88</v>
      </c>
      <c r="I5049" s="10">
        <f t="shared" si="235"/>
        <v>2.3719938265330955E-2</v>
      </c>
      <c r="J5049" t="str">
        <f>_xlfn.XLOOKUP(A5049,Product_Details!$A:$A,Product_Details!$G:$G,"mens")</f>
        <v>Womens</v>
      </c>
      <c r="K5049">
        <f t="shared" si="236"/>
        <v>3767.5</v>
      </c>
    </row>
    <row r="5050" spans="1:11" ht="15">
      <c r="A5050" t="s">
        <v>38</v>
      </c>
      <c r="B5050">
        <v>1</v>
      </c>
      <c r="C5050">
        <v>16</v>
      </c>
      <c r="D5050" t="s">
        <v>33</v>
      </c>
      <c r="E5050" t="s">
        <v>824</v>
      </c>
      <c r="F5050" s="1">
        <v>1.0292824074074074E-2</v>
      </c>
      <c r="G5050">
        <f>_xlfn.XLOOKUP($A5050,Product_pricing!$B:$B,Product_pricing!$C:$C)</f>
        <v>54</v>
      </c>
      <c r="H5050">
        <f t="shared" si="234"/>
        <v>45.36</v>
      </c>
      <c r="I5050" s="10">
        <f t="shared" si="235"/>
        <v>4.0027395822745983E-2</v>
      </c>
      <c r="J5050" t="str">
        <f>_xlfn.XLOOKUP(A5050,Product_Details!$A:$A,Product_Details!$G:$G,"mens")</f>
        <v>Womens</v>
      </c>
      <c r="K5050">
        <f t="shared" si="236"/>
        <v>3767.5</v>
      </c>
    </row>
    <row r="5051" spans="1:11" ht="15">
      <c r="A5051" t="s">
        <v>31</v>
      </c>
      <c r="B5051">
        <v>3</v>
      </c>
      <c r="C5051">
        <v>16</v>
      </c>
      <c r="D5051" t="s">
        <v>33</v>
      </c>
      <c r="E5051" t="s">
        <v>824</v>
      </c>
      <c r="F5051" s="1">
        <v>1.0292824074074074E-2</v>
      </c>
      <c r="G5051">
        <f>_xlfn.XLOOKUP($A5051,Product_pricing!$B:$B,Product_pricing!$C:$C)</f>
        <v>57</v>
      </c>
      <c r="H5051">
        <f t="shared" si="234"/>
        <v>143.63999999999999</v>
      </c>
      <c r="I5051" s="10">
        <f t="shared" si="235"/>
        <v>0.12675342010536225</v>
      </c>
      <c r="J5051" t="str">
        <f>_xlfn.XLOOKUP(A5051,Product_Details!$A:$A,Product_Details!$G:$G,"mens")</f>
        <v>Mens</v>
      </c>
      <c r="K5051">
        <f t="shared" si="236"/>
        <v>1890</v>
      </c>
    </row>
    <row r="5052" spans="1:11" ht="15">
      <c r="A5052" t="s">
        <v>32</v>
      </c>
      <c r="B5052">
        <v>5</v>
      </c>
      <c r="C5052">
        <v>16</v>
      </c>
      <c r="D5052" t="s">
        <v>33</v>
      </c>
      <c r="E5052" t="s">
        <v>824</v>
      </c>
      <c r="F5052" s="1">
        <v>1.0292824074074074E-2</v>
      </c>
      <c r="G5052">
        <f>_xlfn.XLOOKUP($A5052,Product_pricing!$B:$B,Product_pricing!$C:$C)</f>
        <v>36</v>
      </c>
      <c r="H5052">
        <f t="shared" si="234"/>
        <v>151.19999999999999</v>
      </c>
      <c r="I5052" s="10">
        <f t="shared" si="235"/>
        <v>0.1334246527424866</v>
      </c>
      <c r="J5052" t="str">
        <f>_xlfn.XLOOKUP(A5052,Product_Details!$A:$A,Product_Details!$G:$G,"mens")</f>
        <v>Mens</v>
      </c>
      <c r="K5052">
        <f t="shared" si="236"/>
        <v>1890</v>
      </c>
    </row>
    <row r="5053" spans="1:11" ht="15">
      <c r="A5053" t="s">
        <v>26</v>
      </c>
      <c r="B5053">
        <v>3</v>
      </c>
      <c r="C5053">
        <v>16</v>
      </c>
      <c r="D5053" t="s">
        <v>33</v>
      </c>
      <c r="E5053" t="s">
        <v>824</v>
      </c>
      <c r="F5053" s="1">
        <v>1.0292824074074074E-2</v>
      </c>
      <c r="G5053">
        <f>_xlfn.XLOOKUP($A5053,Product_pricing!$B:$B,Product_pricing!$C:$C)</f>
        <v>17</v>
      </c>
      <c r="H5053">
        <f t="shared" si="234"/>
        <v>42.839999999999996</v>
      </c>
      <c r="I5053" s="10">
        <f t="shared" si="235"/>
        <v>3.7803651610371199E-2</v>
      </c>
      <c r="J5053" t="str">
        <f>_xlfn.XLOOKUP(A5053,Product_Details!$A:$A,Product_Details!$G:$G,"mens")</f>
        <v>Mens</v>
      </c>
      <c r="K5053">
        <f t="shared" si="236"/>
        <v>1890</v>
      </c>
    </row>
    <row r="5054" spans="1:11" ht="15">
      <c r="A5054" t="s">
        <v>27</v>
      </c>
      <c r="B5054">
        <v>2</v>
      </c>
      <c r="C5054">
        <v>16</v>
      </c>
      <c r="D5054" t="s">
        <v>33</v>
      </c>
      <c r="E5054" t="s">
        <v>824</v>
      </c>
      <c r="F5054" s="1">
        <v>1.0292824074074074E-2</v>
      </c>
      <c r="G5054">
        <f>_xlfn.XLOOKUP($A5054,Product_pricing!$B:$B,Product_pricing!$C:$C)</f>
        <v>29</v>
      </c>
      <c r="H5054">
        <f t="shared" si="234"/>
        <v>48.72</v>
      </c>
      <c r="I5054" s="10">
        <f t="shared" si="235"/>
        <v>4.2992388105912355E-2</v>
      </c>
      <c r="J5054" t="str">
        <f>_xlfn.XLOOKUP(A5054,Product_Details!$A:$A,Product_Details!$G:$G,"mens")</f>
        <v>Mens</v>
      </c>
      <c r="K5054">
        <f t="shared" si="236"/>
        <v>1890</v>
      </c>
    </row>
    <row r="5055" spans="1:11" ht="15">
      <c r="A5055" t="s">
        <v>35</v>
      </c>
      <c r="B5055">
        <v>5</v>
      </c>
      <c r="C5055">
        <v>22</v>
      </c>
      <c r="D5055" t="s">
        <v>23</v>
      </c>
      <c r="E5055" t="s">
        <v>825</v>
      </c>
      <c r="F5055" s="1">
        <v>6.1874999999999994E-3</v>
      </c>
      <c r="G5055">
        <f>_xlfn.XLOOKUP($A5055,Product_pricing!$B:$B,Product_pricing!$C:$C)</f>
        <v>32</v>
      </c>
      <c r="H5055">
        <f t="shared" si="234"/>
        <v>124.80000000000001</v>
      </c>
      <c r="I5055" s="10">
        <f t="shared" si="235"/>
        <v>0.11012828480332229</v>
      </c>
      <c r="J5055" t="str">
        <f>_xlfn.XLOOKUP(A5055,Product_Details!$A:$A,Product_Details!$G:$G,"mens")</f>
        <v>Womens</v>
      </c>
      <c r="K5055">
        <f t="shared" si="236"/>
        <v>7535</v>
      </c>
    </row>
    <row r="5056" spans="1:11" ht="15">
      <c r="A5056" t="s">
        <v>25</v>
      </c>
      <c r="B5056">
        <v>3</v>
      </c>
      <c r="C5056">
        <v>22</v>
      </c>
      <c r="D5056" t="s">
        <v>23</v>
      </c>
      <c r="E5056" t="s">
        <v>825</v>
      </c>
      <c r="F5056" s="1">
        <v>6.1874999999999994E-3</v>
      </c>
      <c r="G5056">
        <f>_xlfn.XLOOKUP($A5056,Product_pricing!$B:$B,Product_pricing!$C:$C)</f>
        <v>40</v>
      </c>
      <c r="H5056">
        <f t="shared" si="234"/>
        <v>93.600000000000009</v>
      </c>
      <c r="I5056" s="10">
        <f t="shared" si="235"/>
        <v>8.2596213602491725E-2</v>
      </c>
      <c r="J5056" t="str">
        <f>_xlfn.XLOOKUP(A5056,Product_Details!$A:$A,Product_Details!$G:$G,"mens")</f>
        <v>Mens</v>
      </c>
      <c r="K5056">
        <f t="shared" si="236"/>
        <v>2520</v>
      </c>
    </row>
    <row r="5057" spans="1:11" ht="15">
      <c r="A5057" t="s">
        <v>41</v>
      </c>
      <c r="B5057">
        <v>5</v>
      </c>
      <c r="C5057">
        <v>22</v>
      </c>
      <c r="D5057" t="s">
        <v>23</v>
      </c>
      <c r="E5057" t="s">
        <v>825</v>
      </c>
      <c r="F5057" s="1">
        <v>6.1874999999999994E-3</v>
      </c>
      <c r="G5057">
        <f>_xlfn.XLOOKUP($A5057,Product_pricing!$B:$B,Product_pricing!$C:$C)</f>
        <v>10</v>
      </c>
      <c r="H5057">
        <f t="shared" si="234"/>
        <v>39</v>
      </c>
      <c r="I5057" s="10">
        <f t="shared" si="235"/>
        <v>3.4415089001038214E-2</v>
      </c>
      <c r="J5057" t="str">
        <f>_xlfn.XLOOKUP(A5057,Product_Details!$A:$A,Product_Details!$G:$G,"mens")</f>
        <v>Mens</v>
      </c>
      <c r="K5057">
        <f t="shared" si="236"/>
        <v>2520</v>
      </c>
    </row>
    <row r="5058" spans="1:11" ht="15">
      <c r="A5058" t="s">
        <v>27</v>
      </c>
      <c r="B5058">
        <v>4</v>
      </c>
      <c r="C5058">
        <v>22</v>
      </c>
      <c r="D5058" t="s">
        <v>23</v>
      </c>
      <c r="E5058" t="s">
        <v>825</v>
      </c>
      <c r="F5058" s="1">
        <v>6.1874999999999994E-3</v>
      </c>
      <c r="G5058">
        <f>_xlfn.XLOOKUP($A5058,Product_pricing!$B:$B,Product_pricing!$C:$C)</f>
        <v>29</v>
      </c>
      <c r="H5058">
        <f t="shared" si="234"/>
        <v>90.48</v>
      </c>
      <c r="I5058" s="10">
        <f t="shared" si="235"/>
        <v>7.9843006482408663E-2</v>
      </c>
      <c r="J5058" t="str">
        <f>_xlfn.XLOOKUP(A5058,Product_Details!$A:$A,Product_Details!$G:$G,"mens")</f>
        <v>Mens</v>
      </c>
      <c r="K5058">
        <f t="shared" si="236"/>
        <v>2520</v>
      </c>
    </row>
    <row r="5059" spans="1:11" ht="15">
      <c r="A5059" t="s">
        <v>22</v>
      </c>
      <c r="B5059">
        <v>5</v>
      </c>
      <c r="C5059">
        <v>11</v>
      </c>
      <c r="D5059" t="s">
        <v>23</v>
      </c>
      <c r="E5059" t="s">
        <v>826</v>
      </c>
      <c r="F5059" s="1">
        <v>1.1532407407407406E-2</v>
      </c>
      <c r="G5059">
        <f>_xlfn.XLOOKUP($A5059,Product_pricing!$B:$B,Product_pricing!$C:$C)</f>
        <v>13</v>
      </c>
      <c r="H5059">
        <f t="shared" ref="H5059:H5122" si="237">B5059*G5059*(1-C5059/100)</f>
        <v>57.85</v>
      </c>
      <c r="I5059" s="10">
        <f t="shared" ref="I5059:I5122" si="238">(H5059/SUM($H:$H))*1000</f>
        <v>5.1049048684873352E-2</v>
      </c>
      <c r="J5059" t="str">
        <f>_xlfn.XLOOKUP(A5059,Product_Details!$A:$A,Product_Details!$G:$G,"mens")</f>
        <v>Womens</v>
      </c>
      <c r="K5059">
        <f t="shared" ref="K5059:K5122" si="239">COUNTIFS($J:$J, J5059) / COUNTIFS($J:$J, J5059, $E:$E, E5059)</f>
        <v>1883.75</v>
      </c>
    </row>
    <row r="5060" spans="1:11" ht="15">
      <c r="A5060" t="s">
        <v>29</v>
      </c>
      <c r="B5060">
        <v>3</v>
      </c>
      <c r="C5060">
        <v>11</v>
      </c>
      <c r="D5060" t="s">
        <v>23</v>
      </c>
      <c r="E5060" t="s">
        <v>826</v>
      </c>
      <c r="F5060" s="1">
        <v>1.1532407407407406E-2</v>
      </c>
      <c r="G5060">
        <f>_xlfn.XLOOKUP($A5060,Product_pricing!$B:$B,Product_pricing!$C:$C)</f>
        <v>10</v>
      </c>
      <c r="H5060">
        <f t="shared" si="237"/>
        <v>26.7</v>
      </c>
      <c r="I5060" s="10">
        <f t="shared" si="238"/>
        <v>2.3561099393018467E-2</v>
      </c>
      <c r="J5060" t="str">
        <f>_xlfn.XLOOKUP(A5060,Product_Details!$A:$A,Product_Details!$G:$G,"mens")</f>
        <v>Womens</v>
      </c>
      <c r="K5060">
        <f t="shared" si="239"/>
        <v>1883.75</v>
      </c>
    </row>
    <row r="5061" spans="1:11" ht="15">
      <c r="A5061" t="s">
        <v>30</v>
      </c>
      <c r="B5061">
        <v>3</v>
      </c>
      <c r="C5061">
        <v>11</v>
      </c>
      <c r="D5061" t="s">
        <v>23</v>
      </c>
      <c r="E5061" t="s">
        <v>826</v>
      </c>
      <c r="F5061" s="1">
        <v>1.1532407407407406E-2</v>
      </c>
      <c r="G5061">
        <f>_xlfn.XLOOKUP($A5061,Product_pricing!$B:$B,Product_pricing!$C:$C)</f>
        <v>19</v>
      </c>
      <c r="H5061">
        <f t="shared" si="237"/>
        <v>50.730000000000004</v>
      </c>
      <c r="I5061" s="10">
        <f t="shared" si="238"/>
        <v>4.4766088846735094E-2</v>
      </c>
      <c r="J5061" t="str">
        <f>_xlfn.XLOOKUP(A5061,Product_Details!$A:$A,Product_Details!$G:$G,"mens")</f>
        <v>Womens</v>
      </c>
      <c r="K5061">
        <f t="shared" si="239"/>
        <v>1883.75</v>
      </c>
    </row>
    <row r="5062" spans="1:11" ht="15">
      <c r="A5062" t="s">
        <v>38</v>
      </c>
      <c r="B5062">
        <v>1</v>
      </c>
      <c r="C5062">
        <v>11</v>
      </c>
      <c r="D5062" t="s">
        <v>23</v>
      </c>
      <c r="E5062" t="s">
        <v>826</v>
      </c>
      <c r="F5062" s="1">
        <v>1.1532407407407406E-2</v>
      </c>
      <c r="G5062">
        <f>_xlfn.XLOOKUP($A5062,Product_pricing!$B:$B,Product_pricing!$C:$C)</f>
        <v>54</v>
      </c>
      <c r="H5062">
        <f t="shared" si="237"/>
        <v>48.06</v>
      </c>
      <c r="I5062" s="10">
        <f t="shared" si="238"/>
        <v>4.2409978907433248E-2</v>
      </c>
      <c r="J5062" t="str">
        <f>_xlfn.XLOOKUP(A5062,Product_Details!$A:$A,Product_Details!$G:$G,"mens")</f>
        <v>Womens</v>
      </c>
      <c r="K5062">
        <f t="shared" si="239"/>
        <v>1883.75</v>
      </c>
    </row>
    <row r="5063" spans="1:11" ht="15">
      <c r="A5063" t="s">
        <v>32</v>
      </c>
      <c r="B5063">
        <v>4</v>
      </c>
      <c r="C5063">
        <v>11</v>
      </c>
      <c r="D5063" t="s">
        <v>23</v>
      </c>
      <c r="E5063" t="s">
        <v>826</v>
      </c>
      <c r="F5063" s="1">
        <v>1.1532407407407406E-2</v>
      </c>
      <c r="G5063">
        <f>_xlfn.XLOOKUP($A5063,Product_pricing!$B:$B,Product_pricing!$C:$C)</f>
        <v>36</v>
      </c>
      <c r="H5063">
        <f t="shared" si="237"/>
        <v>128.16</v>
      </c>
      <c r="I5063" s="10">
        <f t="shared" si="238"/>
        <v>0.11309327708648866</v>
      </c>
      <c r="J5063" t="str">
        <f>_xlfn.XLOOKUP(A5063,Product_Details!$A:$A,Product_Details!$G:$G,"mens")</f>
        <v>Mens</v>
      </c>
      <c r="K5063">
        <f t="shared" si="239"/>
        <v>2520</v>
      </c>
    </row>
    <row r="5064" spans="1:11" ht="15">
      <c r="A5064" t="s">
        <v>26</v>
      </c>
      <c r="B5064">
        <v>1</v>
      </c>
      <c r="C5064">
        <v>11</v>
      </c>
      <c r="D5064" t="s">
        <v>23</v>
      </c>
      <c r="E5064" t="s">
        <v>826</v>
      </c>
      <c r="F5064" s="1">
        <v>1.1532407407407406E-2</v>
      </c>
      <c r="G5064">
        <f>_xlfn.XLOOKUP($A5064,Product_pricing!$B:$B,Product_pricing!$C:$C)</f>
        <v>17</v>
      </c>
      <c r="H5064">
        <f t="shared" si="237"/>
        <v>15.13</v>
      </c>
      <c r="I5064" s="10">
        <f t="shared" si="238"/>
        <v>1.33512896560438E-2</v>
      </c>
      <c r="J5064" t="str">
        <f>_xlfn.XLOOKUP(A5064,Product_Details!$A:$A,Product_Details!$G:$G,"mens")</f>
        <v>Mens</v>
      </c>
      <c r="K5064">
        <f t="shared" si="239"/>
        <v>2520</v>
      </c>
    </row>
    <row r="5065" spans="1:11" ht="15">
      <c r="A5065" t="s">
        <v>27</v>
      </c>
      <c r="B5065">
        <v>4</v>
      </c>
      <c r="C5065">
        <v>11</v>
      </c>
      <c r="D5065" t="s">
        <v>23</v>
      </c>
      <c r="E5065" t="s">
        <v>826</v>
      </c>
      <c r="F5065" s="1">
        <v>1.1532407407407406E-2</v>
      </c>
      <c r="G5065">
        <f>_xlfn.XLOOKUP($A5065,Product_pricing!$B:$B,Product_pricing!$C:$C)</f>
        <v>29</v>
      </c>
      <c r="H5065">
        <f t="shared" si="237"/>
        <v>103.24</v>
      </c>
      <c r="I5065" s="10">
        <f t="shared" si="238"/>
        <v>9.1102917653004739E-2</v>
      </c>
      <c r="J5065" t="str">
        <f>_xlfn.XLOOKUP(A5065,Product_Details!$A:$A,Product_Details!$G:$G,"mens")</f>
        <v>Mens</v>
      </c>
      <c r="K5065">
        <f t="shared" si="239"/>
        <v>2520</v>
      </c>
    </row>
    <row r="5066" spans="1:11" ht="15">
      <c r="A5066" t="s">
        <v>29</v>
      </c>
      <c r="B5066">
        <v>1</v>
      </c>
      <c r="C5066">
        <v>7</v>
      </c>
      <c r="D5066" t="s">
        <v>23</v>
      </c>
      <c r="E5066" t="s">
        <v>827</v>
      </c>
      <c r="F5066" s="1">
        <v>1.5439814814814812E-3</v>
      </c>
      <c r="G5066">
        <f>_xlfn.XLOOKUP($A5066,Product_pricing!$B:$B,Product_pricing!$C:$C)</f>
        <v>10</v>
      </c>
      <c r="H5066">
        <f t="shared" si="237"/>
        <v>9.2999999999999989</v>
      </c>
      <c r="I5066" s="10">
        <f t="shared" si="238"/>
        <v>8.2066750694783416E-3</v>
      </c>
      <c r="J5066" t="str">
        <f>_xlfn.XLOOKUP(A5066,Product_Details!$A:$A,Product_Details!$G:$G,"mens")</f>
        <v>Womens</v>
      </c>
      <c r="K5066">
        <f t="shared" si="239"/>
        <v>2511.6666666666665</v>
      </c>
    </row>
    <row r="5067" spans="1:11" ht="15">
      <c r="A5067" t="s">
        <v>36</v>
      </c>
      <c r="B5067">
        <v>5</v>
      </c>
      <c r="C5067">
        <v>7</v>
      </c>
      <c r="D5067" t="s">
        <v>23</v>
      </c>
      <c r="E5067" t="s">
        <v>827</v>
      </c>
      <c r="F5067" s="1">
        <v>1.5439814814814812E-3</v>
      </c>
      <c r="G5067">
        <f>_xlfn.XLOOKUP($A5067,Product_pricing!$B:$B,Product_pricing!$C:$C)</f>
        <v>23</v>
      </c>
      <c r="H5067">
        <f t="shared" si="237"/>
        <v>106.94999999999999</v>
      </c>
      <c r="I5067" s="10">
        <f t="shared" si="238"/>
        <v>9.4376763299000938E-2</v>
      </c>
      <c r="J5067" t="str">
        <f>_xlfn.XLOOKUP(A5067,Product_Details!$A:$A,Product_Details!$G:$G,"mens")</f>
        <v>Womens</v>
      </c>
      <c r="K5067">
        <f t="shared" si="239"/>
        <v>2511.6666666666665</v>
      </c>
    </row>
    <row r="5068" spans="1:11" ht="15">
      <c r="A5068" t="s">
        <v>30</v>
      </c>
      <c r="B5068">
        <v>5</v>
      </c>
      <c r="C5068">
        <v>7</v>
      </c>
      <c r="D5068" t="s">
        <v>23</v>
      </c>
      <c r="E5068" t="s">
        <v>827</v>
      </c>
      <c r="F5068" s="1">
        <v>1.5439814814814812E-3</v>
      </c>
      <c r="G5068">
        <f>_xlfn.XLOOKUP($A5068,Product_pricing!$B:$B,Product_pricing!$C:$C)</f>
        <v>19</v>
      </c>
      <c r="H5068">
        <f t="shared" si="237"/>
        <v>88.35</v>
      </c>
      <c r="I5068" s="10">
        <f t="shared" si="238"/>
        <v>7.7963413160044265E-2</v>
      </c>
      <c r="J5068" t="str">
        <f>_xlfn.XLOOKUP(A5068,Product_Details!$A:$A,Product_Details!$G:$G,"mens")</f>
        <v>Womens</v>
      </c>
      <c r="K5068">
        <f t="shared" si="239"/>
        <v>2511.6666666666665</v>
      </c>
    </row>
    <row r="5069" spans="1:11" ht="15">
      <c r="A5069" t="s">
        <v>41</v>
      </c>
      <c r="B5069">
        <v>3</v>
      </c>
      <c r="C5069">
        <v>7</v>
      </c>
      <c r="D5069" t="s">
        <v>23</v>
      </c>
      <c r="E5069" t="s">
        <v>827</v>
      </c>
      <c r="F5069" s="1">
        <v>1.5439814814814812E-3</v>
      </c>
      <c r="G5069">
        <f>_xlfn.XLOOKUP($A5069,Product_pricing!$B:$B,Product_pricing!$C:$C)</f>
        <v>10</v>
      </c>
      <c r="H5069">
        <f t="shared" si="237"/>
        <v>27.9</v>
      </c>
      <c r="I5069" s="10">
        <f t="shared" si="238"/>
        <v>2.462002520843503E-2</v>
      </c>
      <c r="J5069" t="str">
        <f>_xlfn.XLOOKUP(A5069,Product_Details!$A:$A,Product_Details!$G:$G,"mens")</f>
        <v>Mens</v>
      </c>
      <c r="K5069">
        <f t="shared" si="239"/>
        <v>1890</v>
      </c>
    </row>
    <row r="5070" spans="1:11" ht="15">
      <c r="A5070" t="s">
        <v>31</v>
      </c>
      <c r="B5070">
        <v>4</v>
      </c>
      <c r="C5070">
        <v>7</v>
      </c>
      <c r="D5070" t="s">
        <v>23</v>
      </c>
      <c r="E5070" t="s">
        <v>827</v>
      </c>
      <c r="F5070" s="1">
        <v>1.5439814814814812E-3</v>
      </c>
      <c r="G5070">
        <f>_xlfn.XLOOKUP($A5070,Product_pricing!$B:$B,Product_pricing!$C:$C)</f>
        <v>57</v>
      </c>
      <c r="H5070">
        <f t="shared" si="237"/>
        <v>212.04</v>
      </c>
      <c r="I5070" s="10">
        <f t="shared" si="238"/>
        <v>0.18711219158410622</v>
      </c>
      <c r="J5070" t="str">
        <f>_xlfn.XLOOKUP(A5070,Product_Details!$A:$A,Product_Details!$G:$G,"mens")</f>
        <v>Mens</v>
      </c>
      <c r="K5070">
        <f t="shared" si="239"/>
        <v>1890</v>
      </c>
    </row>
    <row r="5071" spans="1:11" ht="15">
      <c r="A5071" t="s">
        <v>26</v>
      </c>
      <c r="B5071">
        <v>1</v>
      </c>
      <c r="C5071">
        <v>7</v>
      </c>
      <c r="D5071" t="s">
        <v>23</v>
      </c>
      <c r="E5071" t="s">
        <v>827</v>
      </c>
      <c r="F5071" s="1">
        <v>1.5439814814814812E-3</v>
      </c>
      <c r="G5071">
        <f>_xlfn.XLOOKUP($A5071,Product_pricing!$B:$B,Product_pricing!$C:$C)</f>
        <v>17</v>
      </c>
      <c r="H5071">
        <f t="shared" si="237"/>
        <v>15.809999999999999</v>
      </c>
      <c r="I5071" s="10">
        <f t="shared" si="238"/>
        <v>1.3951347618113183E-2</v>
      </c>
      <c r="J5071" t="str">
        <f>_xlfn.XLOOKUP(A5071,Product_Details!$A:$A,Product_Details!$G:$G,"mens")</f>
        <v>Mens</v>
      </c>
      <c r="K5071">
        <f t="shared" si="239"/>
        <v>1890</v>
      </c>
    </row>
    <row r="5072" spans="1:11" ht="15">
      <c r="A5072" t="s">
        <v>27</v>
      </c>
      <c r="B5072">
        <v>5</v>
      </c>
      <c r="C5072">
        <v>7</v>
      </c>
      <c r="D5072" t="s">
        <v>23</v>
      </c>
      <c r="E5072" t="s">
        <v>827</v>
      </c>
      <c r="F5072" s="1">
        <v>1.5439814814814812E-3</v>
      </c>
      <c r="G5072">
        <f>_xlfn.XLOOKUP($A5072,Product_pricing!$B:$B,Product_pricing!$C:$C)</f>
        <v>29</v>
      </c>
      <c r="H5072">
        <f t="shared" si="237"/>
        <v>134.85</v>
      </c>
      <c r="I5072" s="10">
        <f t="shared" si="238"/>
        <v>0.11899678850743597</v>
      </c>
      <c r="J5072" t="str">
        <f>_xlfn.XLOOKUP(A5072,Product_Details!$A:$A,Product_Details!$G:$G,"mens")</f>
        <v>Mens</v>
      </c>
      <c r="K5072">
        <f t="shared" si="239"/>
        <v>1890</v>
      </c>
    </row>
    <row r="5073" spans="1:11" ht="15">
      <c r="A5073" t="s">
        <v>29</v>
      </c>
      <c r="B5073">
        <v>5</v>
      </c>
      <c r="C5073">
        <v>10</v>
      </c>
      <c r="D5073" t="s">
        <v>23</v>
      </c>
      <c r="E5073" t="s">
        <v>828</v>
      </c>
      <c r="F5073" s="1">
        <v>3.0513888888888886E-2</v>
      </c>
      <c r="G5073">
        <f>_xlfn.XLOOKUP($A5073,Product_pricing!$B:$B,Product_pricing!$C:$C)</f>
        <v>10</v>
      </c>
      <c r="H5073">
        <f t="shared" si="237"/>
        <v>45</v>
      </c>
      <c r="I5073" s="10">
        <f t="shared" si="238"/>
        <v>3.9709718078121015E-2</v>
      </c>
      <c r="J5073" t="str">
        <f>_xlfn.XLOOKUP(A5073,Product_Details!$A:$A,Product_Details!$G:$G,"mens")</f>
        <v>Womens</v>
      </c>
      <c r="K5073">
        <f t="shared" si="239"/>
        <v>3767.5</v>
      </c>
    </row>
    <row r="5074" spans="1:11" ht="15">
      <c r="A5074" t="s">
        <v>36</v>
      </c>
      <c r="B5074">
        <v>4</v>
      </c>
      <c r="C5074">
        <v>10</v>
      </c>
      <c r="D5074" t="s">
        <v>23</v>
      </c>
      <c r="E5074" t="s">
        <v>828</v>
      </c>
      <c r="F5074" s="1">
        <v>3.0513888888888886E-2</v>
      </c>
      <c r="G5074">
        <f>_xlfn.XLOOKUP($A5074,Product_pricing!$B:$B,Product_pricing!$C:$C)</f>
        <v>23</v>
      </c>
      <c r="H5074">
        <f t="shared" si="237"/>
        <v>82.8</v>
      </c>
      <c r="I5074" s="10">
        <f t="shared" si="238"/>
        <v>7.3065881263742666E-2</v>
      </c>
      <c r="J5074" t="str">
        <f>_xlfn.XLOOKUP(A5074,Product_Details!$A:$A,Product_Details!$G:$G,"mens")</f>
        <v>Womens</v>
      </c>
      <c r="K5074">
        <f t="shared" si="239"/>
        <v>3767.5</v>
      </c>
    </row>
    <row r="5075" spans="1:11" ht="15">
      <c r="A5075" t="s">
        <v>41</v>
      </c>
      <c r="B5075">
        <v>4</v>
      </c>
      <c r="C5075">
        <v>10</v>
      </c>
      <c r="D5075" t="s">
        <v>23</v>
      </c>
      <c r="E5075" t="s">
        <v>828</v>
      </c>
      <c r="F5075" s="1">
        <v>3.0513888888888886E-2</v>
      </c>
      <c r="G5075">
        <f>_xlfn.XLOOKUP($A5075,Product_pricing!$B:$B,Product_pricing!$C:$C)</f>
        <v>10</v>
      </c>
      <c r="H5075">
        <f t="shared" si="237"/>
        <v>36</v>
      </c>
      <c r="I5075" s="10">
        <f t="shared" si="238"/>
        <v>3.1767774462496817E-2</v>
      </c>
      <c r="J5075" t="str">
        <f>_xlfn.XLOOKUP(A5075,Product_Details!$A:$A,Product_Details!$G:$G,"mens")</f>
        <v>Mens</v>
      </c>
      <c r="K5075">
        <f t="shared" si="239"/>
        <v>3780</v>
      </c>
    </row>
    <row r="5076" spans="1:11" ht="15">
      <c r="A5076" t="s">
        <v>27</v>
      </c>
      <c r="B5076">
        <v>4</v>
      </c>
      <c r="C5076">
        <v>10</v>
      </c>
      <c r="D5076" t="s">
        <v>23</v>
      </c>
      <c r="E5076" t="s">
        <v>828</v>
      </c>
      <c r="F5076" s="1">
        <v>3.0513888888888886E-2</v>
      </c>
      <c r="G5076">
        <f>_xlfn.XLOOKUP($A5076,Product_pricing!$B:$B,Product_pricing!$C:$C)</f>
        <v>29</v>
      </c>
      <c r="H5076">
        <f t="shared" si="237"/>
        <v>104.4</v>
      </c>
      <c r="I5076" s="10">
        <f t="shared" si="238"/>
        <v>9.2126545941240756E-2</v>
      </c>
      <c r="J5076" t="str">
        <f>_xlfn.XLOOKUP(A5076,Product_Details!$A:$A,Product_Details!$G:$G,"mens")</f>
        <v>Mens</v>
      </c>
      <c r="K5076">
        <f t="shared" si="239"/>
        <v>3780</v>
      </c>
    </row>
    <row r="5077" spans="1:11" ht="15">
      <c r="A5077" t="s">
        <v>35</v>
      </c>
      <c r="B5077">
        <v>3</v>
      </c>
      <c r="C5077">
        <v>19</v>
      </c>
      <c r="D5077" t="s">
        <v>23</v>
      </c>
      <c r="E5077" t="s">
        <v>829</v>
      </c>
      <c r="F5077" s="1">
        <v>3.1975694444444445E-2</v>
      </c>
      <c r="G5077">
        <f>_xlfn.XLOOKUP($A5077,Product_pricing!$B:$B,Product_pricing!$C:$C)</f>
        <v>32</v>
      </c>
      <c r="H5077">
        <f t="shared" si="237"/>
        <v>77.760000000000005</v>
      </c>
      <c r="I5077" s="10">
        <f t="shared" si="238"/>
        <v>6.8618392838993125E-2</v>
      </c>
      <c r="J5077" t="str">
        <f>_xlfn.XLOOKUP(A5077,Product_Details!$A:$A,Product_Details!$G:$G,"mens")</f>
        <v>Womens</v>
      </c>
      <c r="K5077">
        <f t="shared" si="239"/>
        <v>1883.75</v>
      </c>
    </row>
    <row r="5078" spans="1:11" ht="15">
      <c r="A5078" t="s">
        <v>29</v>
      </c>
      <c r="B5078">
        <v>4</v>
      </c>
      <c r="C5078">
        <v>19</v>
      </c>
      <c r="D5078" t="s">
        <v>23</v>
      </c>
      <c r="E5078" t="s">
        <v>829</v>
      </c>
      <c r="F5078" s="1">
        <v>3.1975694444444445E-2</v>
      </c>
      <c r="G5078">
        <f>_xlfn.XLOOKUP($A5078,Product_pricing!$B:$B,Product_pricing!$C:$C)</f>
        <v>10</v>
      </c>
      <c r="H5078">
        <f t="shared" si="237"/>
        <v>32.400000000000006</v>
      </c>
      <c r="I5078" s="10">
        <f t="shared" si="238"/>
        <v>2.8590997016247136E-2</v>
      </c>
      <c r="J5078" t="str">
        <f>_xlfn.XLOOKUP(A5078,Product_Details!$A:$A,Product_Details!$G:$G,"mens")</f>
        <v>Womens</v>
      </c>
      <c r="K5078">
        <f t="shared" si="239"/>
        <v>1883.75</v>
      </c>
    </row>
    <row r="5079" spans="1:11" ht="15">
      <c r="A5079" t="s">
        <v>30</v>
      </c>
      <c r="B5079">
        <v>1</v>
      </c>
      <c r="C5079">
        <v>19</v>
      </c>
      <c r="D5079" t="s">
        <v>23</v>
      </c>
      <c r="E5079" t="s">
        <v>829</v>
      </c>
      <c r="F5079" s="1">
        <v>3.1975694444444445E-2</v>
      </c>
      <c r="G5079">
        <f>_xlfn.XLOOKUP($A5079,Product_pricing!$B:$B,Product_pricing!$C:$C)</f>
        <v>19</v>
      </c>
      <c r="H5079">
        <f t="shared" si="237"/>
        <v>15.39</v>
      </c>
      <c r="I5079" s="10">
        <f t="shared" si="238"/>
        <v>1.3580723582717388E-2</v>
      </c>
      <c r="J5079" t="str">
        <f>_xlfn.XLOOKUP(A5079,Product_Details!$A:$A,Product_Details!$G:$G,"mens")</f>
        <v>Womens</v>
      </c>
      <c r="K5079">
        <f t="shared" si="239"/>
        <v>1883.75</v>
      </c>
    </row>
    <row r="5080" spans="1:11" ht="15">
      <c r="A5080" t="s">
        <v>38</v>
      </c>
      <c r="B5080">
        <v>1</v>
      </c>
      <c r="C5080">
        <v>19</v>
      </c>
      <c r="D5080" t="s">
        <v>23</v>
      </c>
      <c r="E5080" t="s">
        <v>829</v>
      </c>
      <c r="F5080" s="1">
        <v>3.1975694444444445E-2</v>
      </c>
      <c r="G5080">
        <f>_xlfn.XLOOKUP($A5080,Product_pricing!$B:$B,Product_pricing!$C:$C)</f>
        <v>54</v>
      </c>
      <c r="H5080">
        <f t="shared" si="237"/>
        <v>43.74</v>
      </c>
      <c r="I5080" s="10">
        <f t="shared" si="238"/>
        <v>3.8597845971933629E-2</v>
      </c>
      <c r="J5080" t="str">
        <f>_xlfn.XLOOKUP(A5080,Product_Details!$A:$A,Product_Details!$G:$G,"mens")</f>
        <v>Womens</v>
      </c>
      <c r="K5080">
        <f t="shared" si="239"/>
        <v>1883.75</v>
      </c>
    </row>
    <row r="5081" spans="1:11" ht="15">
      <c r="A5081" t="s">
        <v>31</v>
      </c>
      <c r="B5081">
        <v>5</v>
      </c>
      <c r="C5081">
        <v>19</v>
      </c>
      <c r="D5081" t="s">
        <v>23</v>
      </c>
      <c r="E5081" t="s">
        <v>829</v>
      </c>
      <c r="F5081" s="1">
        <v>3.1975694444444445E-2</v>
      </c>
      <c r="G5081">
        <f>_xlfn.XLOOKUP($A5081,Product_pricing!$B:$B,Product_pricing!$C:$C)</f>
        <v>57</v>
      </c>
      <c r="H5081">
        <f t="shared" si="237"/>
        <v>230.85000000000002</v>
      </c>
      <c r="I5081" s="10">
        <f t="shared" si="238"/>
        <v>0.20371085374076084</v>
      </c>
      <c r="J5081" t="str">
        <f>_xlfn.XLOOKUP(A5081,Product_Details!$A:$A,Product_Details!$G:$G,"mens")</f>
        <v>Mens</v>
      </c>
      <c r="K5081">
        <f t="shared" si="239"/>
        <v>3780</v>
      </c>
    </row>
    <row r="5082" spans="1:11" ht="15">
      <c r="A5082" t="s">
        <v>26</v>
      </c>
      <c r="B5082">
        <v>3</v>
      </c>
      <c r="C5082">
        <v>19</v>
      </c>
      <c r="D5082" t="s">
        <v>23</v>
      </c>
      <c r="E5082" t="s">
        <v>829</v>
      </c>
      <c r="F5082" s="1">
        <v>3.1975694444444445E-2</v>
      </c>
      <c r="G5082">
        <f>_xlfn.XLOOKUP($A5082,Product_pricing!$B:$B,Product_pricing!$C:$C)</f>
        <v>17</v>
      </c>
      <c r="H5082">
        <f t="shared" si="237"/>
        <v>41.31</v>
      </c>
      <c r="I5082" s="10">
        <f t="shared" si="238"/>
        <v>3.64535211957151E-2</v>
      </c>
      <c r="J5082" t="str">
        <f>_xlfn.XLOOKUP(A5082,Product_Details!$A:$A,Product_Details!$G:$G,"mens")</f>
        <v>Mens</v>
      </c>
      <c r="K5082">
        <f t="shared" si="239"/>
        <v>3780</v>
      </c>
    </row>
    <row r="5083" spans="1:11" ht="15">
      <c r="A5083" t="s">
        <v>22</v>
      </c>
      <c r="B5083">
        <v>5</v>
      </c>
      <c r="C5083">
        <v>24</v>
      </c>
      <c r="D5083" t="s">
        <v>23</v>
      </c>
      <c r="E5083" t="s">
        <v>830</v>
      </c>
      <c r="F5083" s="1">
        <v>1.9372685185185187E-2</v>
      </c>
      <c r="G5083">
        <f>_xlfn.XLOOKUP($A5083,Product_pricing!$B:$B,Product_pricing!$C:$C)</f>
        <v>13</v>
      </c>
      <c r="H5083">
        <f t="shared" si="237"/>
        <v>49.4</v>
      </c>
      <c r="I5083" s="10">
        <f t="shared" si="238"/>
        <v>4.3592446067981738E-2</v>
      </c>
      <c r="J5083" t="str">
        <f>_xlfn.XLOOKUP(A5083,Product_Details!$A:$A,Product_Details!$G:$G,"mens")</f>
        <v>Womens</v>
      </c>
      <c r="K5083">
        <f t="shared" si="239"/>
        <v>1883.75</v>
      </c>
    </row>
    <row r="5084" spans="1:11" ht="15">
      <c r="A5084" t="s">
        <v>35</v>
      </c>
      <c r="B5084">
        <v>2</v>
      </c>
      <c r="C5084">
        <v>24</v>
      </c>
      <c r="D5084" t="s">
        <v>23</v>
      </c>
      <c r="E5084" t="s">
        <v>830</v>
      </c>
      <c r="F5084" s="1">
        <v>1.9372685185185187E-2</v>
      </c>
      <c r="G5084">
        <f>_xlfn.XLOOKUP($A5084,Product_pricing!$B:$B,Product_pricing!$C:$C)</f>
        <v>32</v>
      </c>
      <c r="H5084">
        <f t="shared" si="237"/>
        <v>48.64</v>
      </c>
      <c r="I5084" s="10">
        <f t="shared" si="238"/>
        <v>4.2921793051551249E-2</v>
      </c>
      <c r="J5084" t="str">
        <f>_xlfn.XLOOKUP(A5084,Product_Details!$A:$A,Product_Details!$G:$G,"mens")</f>
        <v>Womens</v>
      </c>
      <c r="K5084">
        <f t="shared" si="239"/>
        <v>1883.75</v>
      </c>
    </row>
    <row r="5085" spans="1:11" ht="15">
      <c r="A5085" t="s">
        <v>29</v>
      </c>
      <c r="B5085">
        <v>1</v>
      </c>
      <c r="C5085">
        <v>24</v>
      </c>
      <c r="D5085" t="s">
        <v>23</v>
      </c>
      <c r="E5085" t="s">
        <v>830</v>
      </c>
      <c r="F5085" s="1">
        <v>1.9372685185185187E-2</v>
      </c>
      <c r="G5085">
        <f>_xlfn.XLOOKUP($A5085,Product_pricing!$B:$B,Product_pricing!$C:$C)</f>
        <v>10</v>
      </c>
      <c r="H5085">
        <f t="shared" si="237"/>
        <v>7.6</v>
      </c>
      <c r="I5085" s="10">
        <f t="shared" si="238"/>
        <v>6.7065301643048827E-3</v>
      </c>
      <c r="J5085" t="str">
        <f>_xlfn.XLOOKUP(A5085,Product_Details!$A:$A,Product_Details!$G:$G,"mens")</f>
        <v>Womens</v>
      </c>
      <c r="K5085">
        <f t="shared" si="239"/>
        <v>1883.75</v>
      </c>
    </row>
    <row r="5086" spans="1:11" ht="15">
      <c r="A5086" t="s">
        <v>30</v>
      </c>
      <c r="B5086">
        <v>3</v>
      </c>
      <c r="C5086">
        <v>24</v>
      </c>
      <c r="D5086" t="s">
        <v>23</v>
      </c>
      <c r="E5086" t="s">
        <v>830</v>
      </c>
      <c r="F5086" s="1">
        <v>1.9372685185185187E-2</v>
      </c>
      <c r="G5086">
        <f>_xlfn.XLOOKUP($A5086,Product_pricing!$B:$B,Product_pricing!$C:$C)</f>
        <v>19</v>
      </c>
      <c r="H5086">
        <f t="shared" si="237"/>
        <v>43.32</v>
      </c>
      <c r="I5086" s="10">
        <f t="shared" si="238"/>
        <v>3.8227221936537832E-2</v>
      </c>
      <c r="J5086" t="str">
        <f>_xlfn.XLOOKUP(A5086,Product_Details!$A:$A,Product_Details!$G:$G,"mens")</f>
        <v>Womens</v>
      </c>
      <c r="K5086">
        <f t="shared" si="239"/>
        <v>1883.75</v>
      </c>
    </row>
    <row r="5087" spans="1:11" ht="15">
      <c r="A5087" t="s">
        <v>25</v>
      </c>
      <c r="B5087">
        <v>1</v>
      </c>
      <c r="C5087">
        <v>24</v>
      </c>
      <c r="D5087" t="s">
        <v>23</v>
      </c>
      <c r="E5087" t="s">
        <v>830</v>
      </c>
      <c r="F5087" s="1">
        <v>1.9372685185185187E-2</v>
      </c>
      <c r="G5087">
        <f>_xlfn.XLOOKUP($A5087,Product_pricing!$B:$B,Product_pricing!$C:$C)</f>
        <v>40</v>
      </c>
      <c r="H5087">
        <f t="shared" si="237"/>
        <v>30.4</v>
      </c>
      <c r="I5087" s="10">
        <f t="shared" si="238"/>
        <v>2.6826120657219531E-2</v>
      </c>
      <c r="J5087" t="str">
        <f>_xlfn.XLOOKUP(A5087,Product_Details!$A:$A,Product_Details!$G:$G,"mens")</f>
        <v>Mens</v>
      </c>
      <c r="K5087">
        <f t="shared" si="239"/>
        <v>2520</v>
      </c>
    </row>
    <row r="5088" spans="1:11" ht="15">
      <c r="A5088" t="s">
        <v>41</v>
      </c>
      <c r="B5088">
        <v>5</v>
      </c>
      <c r="C5088">
        <v>24</v>
      </c>
      <c r="D5088" t="s">
        <v>23</v>
      </c>
      <c r="E5088" t="s">
        <v>830</v>
      </c>
      <c r="F5088" s="1">
        <v>1.9372685185185187E-2</v>
      </c>
      <c r="G5088">
        <f>_xlfn.XLOOKUP($A5088,Product_pricing!$B:$B,Product_pricing!$C:$C)</f>
        <v>10</v>
      </c>
      <c r="H5088">
        <f t="shared" si="237"/>
        <v>38</v>
      </c>
      <c r="I5088" s="10">
        <f t="shared" si="238"/>
        <v>3.3532650821524415E-2</v>
      </c>
      <c r="J5088" t="str">
        <f>_xlfn.XLOOKUP(A5088,Product_Details!$A:$A,Product_Details!$G:$G,"mens")</f>
        <v>Mens</v>
      </c>
      <c r="K5088">
        <f t="shared" si="239"/>
        <v>2520</v>
      </c>
    </row>
    <row r="5089" spans="1:11" ht="15">
      <c r="A5089" t="s">
        <v>31</v>
      </c>
      <c r="B5089">
        <v>2</v>
      </c>
      <c r="C5089">
        <v>24</v>
      </c>
      <c r="D5089" t="s">
        <v>23</v>
      </c>
      <c r="E5089" t="s">
        <v>830</v>
      </c>
      <c r="F5089" s="1">
        <v>1.9372685185185187E-2</v>
      </c>
      <c r="G5089">
        <f>_xlfn.XLOOKUP($A5089,Product_pricing!$B:$B,Product_pricing!$C:$C)</f>
        <v>57</v>
      </c>
      <c r="H5089">
        <f t="shared" si="237"/>
        <v>86.64</v>
      </c>
      <c r="I5089" s="10">
        <f t="shared" si="238"/>
        <v>7.6454443873075664E-2</v>
      </c>
      <c r="J5089" t="str">
        <f>_xlfn.XLOOKUP(A5089,Product_Details!$A:$A,Product_Details!$G:$G,"mens")</f>
        <v>Mens</v>
      </c>
      <c r="K5089">
        <f t="shared" si="239"/>
        <v>2520</v>
      </c>
    </row>
    <row r="5090" spans="1:11" ht="15">
      <c r="A5090" t="s">
        <v>35</v>
      </c>
      <c r="B5090">
        <v>5</v>
      </c>
      <c r="C5090">
        <v>10</v>
      </c>
      <c r="D5090" t="s">
        <v>33</v>
      </c>
      <c r="E5090" t="s">
        <v>831</v>
      </c>
      <c r="F5090" s="1">
        <v>3.4056712962962962E-2</v>
      </c>
      <c r="G5090">
        <f>_xlfn.XLOOKUP($A5090,Product_pricing!$B:$B,Product_pricing!$C:$C)</f>
        <v>32</v>
      </c>
      <c r="H5090">
        <f t="shared" si="237"/>
        <v>144</v>
      </c>
      <c r="I5090" s="10">
        <f t="shared" si="238"/>
        <v>0.12707109784998727</v>
      </c>
      <c r="J5090" t="str">
        <f>_xlfn.XLOOKUP(A5090,Product_Details!$A:$A,Product_Details!$G:$G,"mens")</f>
        <v>Womens</v>
      </c>
      <c r="K5090">
        <f t="shared" si="239"/>
        <v>1883.75</v>
      </c>
    </row>
    <row r="5091" spans="1:11" ht="15">
      <c r="A5091" t="s">
        <v>36</v>
      </c>
      <c r="B5091">
        <v>5</v>
      </c>
      <c r="C5091">
        <v>10</v>
      </c>
      <c r="D5091" t="s">
        <v>33</v>
      </c>
      <c r="E5091" t="s">
        <v>831</v>
      </c>
      <c r="F5091" s="1">
        <v>3.4056712962962962E-2</v>
      </c>
      <c r="G5091">
        <f>_xlfn.XLOOKUP($A5091,Product_pricing!$B:$B,Product_pricing!$C:$C)</f>
        <v>23</v>
      </c>
      <c r="H5091">
        <f t="shared" si="237"/>
        <v>103.5</v>
      </c>
      <c r="I5091" s="10">
        <f t="shared" si="238"/>
        <v>9.1332351579678339E-2</v>
      </c>
      <c r="J5091" t="str">
        <f>_xlfn.XLOOKUP(A5091,Product_Details!$A:$A,Product_Details!$G:$G,"mens")</f>
        <v>Womens</v>
      </c>
      <c r="K5091">
        <f t="shared" si="239"/>
        <v>1883.75</v>
      </c>
    </row>
    <row r="5092" spans="1:11" ht="15">
      <c r="A5092" t="s">
        <v>30</v>
      </c>
      <c r="B5092">
        <v>5</v>
      </c>
      <c r="C5092">
        <v>10</v>
      </c>
      <c r="D5092" t="s">
        <v>33</v>
      </c>
      <c r="E5092" t="s">
        <v>831</v>
      </c>
      <c r="F5092" s="1">
        <v>3.4056712962962962E-2</v>
      </c>
      <c r="G5092">
        <f>_xlfn.XLOOKUP($A5092,Product_pricing!$B:$B,Product_pricing!$C:$C)</f>
        <v>19</v>
      </c>
      <c r="H5092">
        <f t="shared" si="237"/>
        <v>85.5</v>
      </c>
      <c r="I5092" s="10">
        <f t="shared" si="238"/>
        <v>7.5448464348429931E-2</v>
      </c>
      <c r="J5092" t="str">
        <f>_xlfn.XLOOKUP(A5092,Product_Details!$A:$A,Product_Details!$G:$G,"mens")</f>
        <v>Womens</v>
      </c>
      <c r="K5092">
        <f t="shared" si="239"/>
        <v>1883.75</v>
      </c>
    </row>
    <row r="5093" spans="1:11" ht="15">
      <c r="A5093" t="s">
        <v>38</v>
      </c>
      <c r="B5093">
        <v>3</v>
      </c>
      <c r="C5093">
        <v>10</v>
      </c>
      <c r="D5093" t="s">
        <v>33</v>
      </c>
      <c r="E5093" t="s">
        <v>831</v>
      </c>
      <c r="F5093" s="1">
        <v>3.4056712962962962E-2</v>
      </c>
      <c r="G5093">
        <f>_xlfn.XLOOKUP($A5093,Product_pricing!$B:$B,Product_pricing!$C:$C)</f>
        <v>54</v>
      </c>
      <c r="H5093">
        <f t="shared" si="237"/>
        <v>145.80000000000001</v>
      </c>
      <c r="I5093" s="10">
        <f t="shared" si="238"/>
        <v>0.1286594865731121</v>
      </c>
      <c r="J5093" t="str">
        <f>_xlfn.XLOOKUP(A5093,Product_Details!$A:$A,Product_Details!$G:$G,"mens")</f>
        <v>Womens</v>
      </c>
      <c r="K5093">
        <f t="shared" si="239"/>
        <v>1883.75</v>
      </c>
    </row>
    <row r="5094" spans="1:11" ht="15">
      <c r="A5094" t="s">
        <v>41</v>
      </c>
      <c r="B5094">
        <v>5</v>
      </c>
      <c r="C5094">
        <v>10</v>
      </c>
      <c r="D5094" t="s">
        <v>33</v>
      </c>
      <c r="E5094" t="s">
        <v>831</v>
      </c>
      <c r="F5094" s="1">
        <v>3.4056712962962962E-2</v>
      </c>
      <c r="G5094">
        <f>_xlfn.XLOOKUP($A5094,Product_pricing!$B:$B,Product_pricing!$C:$C)</f>
        <v>10</v>
      </c>
      <c r="H5094">
        <f t="shared" si="237"/>
        <v>45</v>
      </c>
      <c r="I5094" s="10">
        <f t="shared" si="238"/>
        <v>3.9709718078121015E-2</v>
      </c>
      <c r="J5094" t="str">
        <f>_xlfn.XLOOKUP(A5094,Product_Details!$A:$A,Product_Details!$G:$G,"mens")</f>
        <v>Mens</v>
      </c>
      <c r="K5094">
        <f t="shared" si="239"/>
        <v>2520</v>
      </c>
    </row>
    <row r="5095" spans="1:11" ht="15">
      <c r="A5095" t="s">
        <v>32</v>
      </c>
      <c r="B5095">
        <v>3</v>
      </c>
      <c r="C5095">
        <v>10</v>
      </c>
      <c r="D5095" t="s">
        <v>33</v>
      </c>
      <c r="E5095" t="s">
        <v>831</v>
      </c>
      <c r="F5095" s="1">
        <v>3.4056712962962962E-2</v>
      </c>
      <c r="G5095">
        <f>_xlfn.XLOOKUP($A5095,Product_pricing!$B:$B,Product_pricing!$C:$C)</f>
        <v>36</v>
      </c>
      <c r="H5095">
        <f t="shared" si="237"/>
        <v>97.2</v>
      </c>
      <c r="I5095" s="10">
        <f t="shared" si="238"/>
        <v>8.5772991048741393E-2</v>
      </c>
      <c r="J5095" t="str">
        <f>_xlfn.XLOOKUP(A5095,Product_Details!$A:$A,Product_Details!$G:$G,"mens")</f>
        <v>Mens</v>
      </c>
      <c r="K5095">
        <f t="shared" si="239"/>
        <v>2520</v>
      </c>
    </row>
    <row r="5096" spans="1:11" ht="15">
      <c r="A5096" t="s">
        <v>26</v>
      </c>
      <c r="B5096">
        <v>3</v>
      </c>
      <c r="C5096">
        <v>10</v>
      </c>
      <c r="D5096" t="s">
        <v>33</v>
      </c>
      <c r="E5096" t="s">
        <v>831</v>
      </c>
      <c r="F5096" s="1">
        <v>3.4056712962962962E-2</v>
      </c>
      <c r="G5096">
        <f>_xlfn.XLOOKUP($A5096,Product_pricing!$B:$B,Product_pricing!$C:$C)</f>
        <v>17</v>
      </c>
      <c r="H5096">
        <f t="shared" si="237"/>
        <v>45.9</v>
      </c>
      <c r="I5096" s="10">
        <f t="shared" si="238"/>
        <v>4.0503912439683439E-2</v>
      </c>
      <c r="J5096" t="str">
        <f>_xlfn.XLOOKUP(A5096,Product_Details!$A:$A,Product_Details!$G:$G,"mens")</f>
        <v>Mens</v>
      </c>
      <c r="K5096">
        <f t="shared" si="239"/>
        <v>2520</v>
      </c>
    </row>
    <row r="5097" spans="1:11" ht="15">
      <c r="A5097" t="s">
        <v>22</v>
      </c>
      <c r="B5097">
        <v>4</v>
      </c>
      <c r="C5097">
        <v>1</v>
      </c>
      <c r="D5097" t="s">
        <v>33</v>
      </c>
      <c r="E5097" t="s">
        <v>832</v>
      </c>
      <c r="F5097" s="1">
        <v>3.7954861111111113E-2</v>
      </c>
      <c r="G5097">
        <f>_xlfn.XLOOKUP($A5097,Product_pricing!$B:$B,Product_pricing!$C:$C)</f>
        <v>13</v>
      </c>
      <c r="H5097">
        <f t="shared" si="237"/>
        <v>51.48</v>
      </c>
      <c r="I5097" s="10">
        <f t="shared" si="238"/>
        <v>4.5427917481370442E-2</v>
      </c>
      <c r="J5097" t="str">
        <f>_xlfn.XLOOKUP(A5097,Product_Details!$A:$A,Product_Details!$G:$G,"mens")</f>
        <v>Womens</v>
      </c>
      <c r="K5097">
        <f t="shared" si="239"/>
        <v>1883.75</v>
      </c>
    </row>
    <row r="5098" spans="1:11" ht="15">
      <c r="A5098" t="s">
        <v>29</v>
      </c>
      <c r="B5098">
        <v>2</v>
      </c>
      <c r="C5098">
        <v>1</v>
      </c>
      <c r="D5098" t="s">
        <v>33</v>
      </c>
      <c r="E5098" t="s">
        <v>832</v>
      </c>
      <c r="F5098" s="1">
        <v>3.7954861111111113E-2</v>
      </c>
      <c r="G5098">
        <f>_xlfn.XLOOKUP($A5098,Product_pricing!$B:$B,Product_pricing!$C:$C)</f>
        <v>10</v>
      </c>
      <c r="H5098">
        <f t="shared" si="237"/>
        <v>19.8</v>
      </c>
      <c r="I5098" s="10">
        <f t="shared" si="238"/>
        <v>1.7472275954373249E-2</v>
      </c>
      <c r="J5098" t="str">
        <f>_xlfn.XLOOKUP(A5098,Product_Details!$A:$A,Product_Details!$G:$G,"mens")</f>
        <v>Womens</v>
      </c>
      <c r="K5098">
        <f t="shared" si="239"/>
        <v>1883.75</v>
      </c>
    </row>
    <row r="5099" spans="1:11" ht="15">
      <c r="A5099" t="s">
        <v>30</v>
      </c>
      <c r="B5099">
        <v>3</v>
      </c>
      <c r="C5099">
        <v>1</v>
      </c>
      <c r="D5099" t="s">
        <v>33</v>
      </c>
      <c r="E5099" t="s">
        <v>832</v>
      </c>
      <c r="F5099" s="1">
        <v>3.7954861111111113E-2</v>
      </c>
      <c r="G5099">
        <f>_xlfn.XLOOKUP($A5099,Product_pricing!$B:$B,Product_pricing!$C:$C)</f>
        <v>19</v>
      </c>
      <c r="H5099">
        <f t="shared" si="237"/>
        <v>56.43</v>
      </c>
      <c r="I5099" s="10">
        <f t="shared" si="238"/>
        <v>4.9795986469963756E-2</v>
      </c>
      <c r="J5099" t="str">
        <f>_xlfn.XLOOKUP(A5099,Product_Details!$A:$A,Product_Details!$G:$G,"mens")</f>
        <v>Womens</v>
      </c>
      <c r="K5099">
        <f t="shared" si="239"/>
        <v>1883.75</v>
      </c>
    </row>
    <row r="5100" spans="1:11" ht="15">
      <c r="A5100" t="s">
        <v>38</v>
      </c>
      <c r="B5100">
        <v>3</v>
      </c>
      <c r="C5100">
        <v>1</v>
      </c>
      <c r="D5100" t="s">
        <v>33</v>
      </c>
      <c r="E5100" t="s">
        <v>832</v>
      </c>
      <c r="F5100" s="1">
        <v>3.7954861111111113E-2</v>
      </c>
      <c r="G5100">
        <f>_xlfn.XLOOKUP($A5100,Product_pricing!$B:$B,Product_pricing!$C:$C)</f>
        <v>54</v>
      </c>
      <c r="H5100">
        <f t="shared" si="237"/>
        <v>160.38</v>
      </c>
      <c r="I5100" s="10">
        <f t="shared" si="238"/>
        <v>0.1415254352304233</v>
      </c>
      <c r="J5100" t="str">
        <f>_xlfn.XLOOKUP(A5100,Product_Details!$A:$A,Product_Details!$G:$G,"mens")</f>
        <v>Womens</v>
      </c>
      <c r="K5100">
        <f t="shared" si="239"/>
        <v>1883.75</v>
      </c>
    </row>
    <row r="5101" spans="1:11" ht="15">
      <c r="A5101" t="s">
        <v>25</v>
      </c>
      <c r="B5101">
        <v>4</v>
      </c>
      <c r="C5101">
        <v>1</v>
      </c>
      <c r="D5101" t="s">
        <v>33</v>
      </c>
      <c r="E5101" t="s">
        <v>832</v>
      </c>
      <c r="F5101" s="1">
        <v>3.7954861111111113E-2</v>
      </c>
      <c r="G5101">
        <f>_xlfn.XLOOKUP($A5101,Product_pricing!$B:$B,Product_pricing!$C:$C)</f>
        <v>40</v>
      </c>
      <c r="H5101">
        <f t="shared" si="237"/>
        <v>158.4</v>
      </c>
      <c r="I5101" s="10">
        <f t="shared" si="238"/>
        <v>0.139778207634986</v>
      </c>
      <c r="J5101" t="str">
        <f>_xlfn.XLOOKUP(A5101,Product_Details!$A:$A,Product_Details!$G:$G,"mens")</f>
        <v>Mens</v>
      </c>
      <c r="K5101">
        <f t="shared" si="239"/>
        <v>1890</v>
      </c>
    </row>
    <row r="5102" spans="1:11" ht="15">
      <c r="A5102" t="s">
        <v>41</v>
      </c>
      <c r="B5102">
        <v>3</v>
      </c>
      <c r="C5102">
        <v>1</v>
      </c>
      <c r="D5102" t="s">
        <v>33</v>
      </c>
      <c r="E5102" t="s">
        <v>832</v>
      </c>
      <c r="F5102" s="1">
        <v>3.7954861111111113E-2</v>
      </c>
      <c r="G5102">
        <f>_xlfn.XLOOKUP($A5102,Product_pricing!$B:$B,Product_pricing!$C:$C)</f>
        <v>10</v>
      </c>
      <c r="H5102">
        <f t="shared" si="237"/>
        <v>29.7</v>
      </c>
      <c r="I5102" s="10">
        <f t="shared" si="238"/>
        <v>2.6208413931559871E-2</v>
      </c>
      <c r="J5102" t="str">
        <f>_xlfn.XLOOKUP(A5102,Product_Details!$A:$A,Product_Details!$G:$G,"mens")</f>
        <v>Mens</v>
      </c>
      <c r="K5102">
        <f t="shared" si="239"/>
        <v>1890</v>
      </c>
    </row>
    <row r="5103" spans="1:11" ht="15">
      <c r="A5103" t="s">
        <v>31</v>
      </c>
      <c r="B5103">
        <v>1</v>
      </c>
      <c r="C5103">
        <v>1</v>
      </c>
      <c r="D5103" t="s">
        <v>33</v>
      </c>
      <c r="E5103" t="s">
        <v>832</v>
      </c>
      <c r="F5103" s="1">
        <v>3.7954861111111113E-2</v>
      </c>
      <c r="G5103">
        <f>_xlfn.XLOOKUP($A5103,Product_pricing!$B:$B,Product_pricing!$C:$C)</f>
        <v>57</v>
      </c>
      <c r="H5103">
        <f t="shared" si="237"/>
        <v>56.43</v>
      </c>
      <c r="I5103" s="10">
        <f t="shared" si="238"/>
        <v>4.9795986469963756E-2</v>
      </c>
      <c r="J5103" t="str">
        <f>_xlfn.XLOOKUP(A5103,Product_Details!$A:$A,Product_Details!$G:$G,"mens")</f>
        <v>Mens</v>
      </c>
      <c r="K5103">
        <f t="shared" si="239"/>
        <v>1890</v>
      </c>
    </row>
    <row r="5104" spans="1:11" ht="15">
      <c r="A5104" t="s">
        <v>32</v>
      </c>
      <c r="B5104">
        <v>2</v>
      </c>
      <c r="C5104">
        <v>1</v>
      </c>
      <c r="D5104" t="s">
        <v>33</v>
      </c>
      <c r="E5104" t="s">
        <v>832</v>
      </c>
      <c r="F5104" s="1">
        <v>3.7954861111111113E-2</v>
      </c>
      <c r="G5104">
        <f>_xlfn.XLOOKUP($A5104,Product_pricing!$B:$B,Product_pricing!$C:$C)</f>
        <v>36</v>
      </c>
      <c r="H5104">
        <f t="shared" si="237"/>
        <v>71.28</v>
      </c>
      <c r="I5104" s="10">
        <f t="shared" si="238"/>
        <v>6.2900193435743684E-2</v>
      </c>
      <c r="J5104" t="str">
        <f>_xlfn.XLOOKUP(A5104,Product_Details!$A:$A,Product_Details!$G:$G,"mens")</f>
        <v>Mens</v>
      </c>
      <c r="K5104">
        <f t="shared" si="239"/>
        <v>1890</v>
      </c>
    </row>
    <row r="5105" spans="1:11" ht="15">
      <c r="A5105" t="s">
        <v>22</v>
      </c>
      <c r="B5105">
        <v>1</v>
      </c>
      <c r="C5105">
        <v>20</v>
      </c>
      <c r="D5105" t="s">
        <v>23</v>
      </c>
      <c r="E5105" t="s">
        <v>833</v>
      </c>
      <c r="F5105" s="1">
        <v>3.4488425925925929E-2</v>
      </c>
      <c r="G5105">
        <f>_xlfn.XLOOKUP($A5105,Product_pricing!$B:$B,Product_pricing!$C:$C)</f>
        <v>13</v>
      </c>
      <c r="H5105">
        <f t="shared" si="237"/>
        <v>10.4</v>
      </c>
      <c r="I5105" s="10">
        <f t="shared" si="238"/>
        <v>9.1773570669435242E-3</v>
      </c>
      <c r="J5105" t="str">
        <f>_xlfn.XLOOKUP(A5105,Product_Details!$A:$A,Product_Details!$G:$G,"mens")</f>
        <v>Womens</v>
      </c>
      <c r="K5105">
        <f t="shared" si="239"/>
        <v>1883.75</v>
      </c>
    </row>
    <row r="5106" spans="1:11" ht="15">
      <c r="A5106" t="s">
        <v>35</v>
      </c>
      <c r="B5106">
        <v>1</v>
      </c>
      <c r="C5106">
        <v>20</v>
      </c>
      <c r="D5106" t="s">
        <v>23</v>
      </c>
      <c r="E5106" t="s">
        <v>833</v>
      </c>
      <c r="F5106" s="1">
        <v>3.4488425925925929E-2</v>
      </c>
      <c r="G5106">
        <f>_xlfn.XLOOKUP($A5106,Product_pricing!$B:$B,Product_pricing!$C:$C)</f>
        <v>32</v>
      </c>
      <c r="H5106">
        <f t="shared" si="237"/>
        <v>25.6</v>
      </c>
      <c r="I5106" s="10">
        <f t="shared" si="238"/>
        <v>2.259041739555329E-2</v>
      </c>
      <c r="J5106" t="str">
        <f>_xlfn.XLOOKUP(A5106,Product_Details!$A:$A,Product_Details!$G:$G,"mens")</f>
        <v>Womens</v>
      </c>
      <c r="K5106">
        <f t="shared" si="239"/>
        <v>1883.75</v>
      </c>
    </row>
    <row r="5107" spans="1:11" ht="15">
      <c r="A5107" t="s">
        <v>36</v>
      </c>
      <c r="B5107">
        <v>3</v>
      </c>
      <c r="C5107">
        <v>20</v>
      </c>
      <c r="D5107" t="s">
        <v>23</v>
      </c>
      <c r="E5107" t="s">
        <v>833</v>
      </c>
      <c r="F5107" s="1">
        <v>3.4488425925925929E-2</v>
      </c>
      <c r="G5107">
        <f>_xlfn.XLOOKUP($A5107,Product_pricing!$B:$B,Product_pricing!$C:$C)</f>
        <v>23</v>
      </c>
      <c r="H5107">
        <f t="shared" si="237"/>
        <v>55.2</v>
      </c>
      <c r="I5107" s="10">
        <f t="shared" si="238"/>
        <v>4.8710587509161782E-2</v>
      </c>
      <c r="J5107" t="str">
        <f>_xlfn.XLOOKUP(A5107,Product_Details!$A:$A,Product_Details!$G:$G,"mens")</f>
        <v>Womens</v>
      </c>
      <c r="K5107">
        <f t="shared" si="239"/>
        <v>1883.75</v>
      </c>
    </row>
    <row r="5108" spans="1:11" ht="15">
      <c r="A5108" t="s">
        <v>38</v>
      </c>
      <c r="B5108">
        <v>2</v>
      </c>
      <c r="C5108">
        <v>20</v>
      </c>
      <c r="D5108" t="s">
        <v>23</v>
      </c>
      <c r="E5108" t="s">
        <v>833</v>
      </c>
      <c r="F5108" s="1">
        <v>3.4488425925925929E-2</v>
      </c>
      <c r="G5108">
        <f>_xlfn.XLOOKUP($A5108,Product_pricing!$B:$B,Product_pricing!$C:$C)</f>
        <v>54</v>
      </c>
      <c r="H5108">
        <f t="shared" si="237"/>
        <v>86.4</v>
      </c>
      <c r="I5108" s="10">
        <f t="shared" si="238"/>
        <v>7.6242658709992361E-2</v>
      </c>
      <c r="J5108" t="str">
        <f>_xlfn.XLOOKUP(A5108,Product_Details!$A:$A,Product_Details!$G:$G,"mens")</f>
        <v>Womens</v>
      </c>
      <c r="K5108">
        <f t="shared" si="239"/>
        <v>1883.75</v>
      </c>
    </row>
    <row r="5109" spans="1:11" ht="15">
      <c r="A5109" t="s">
        <v>25</v>
      </c>
      <c r="B5109">
        <v>4</v>
      </c>
      <c r="C5109">
        <v>20</v>
      </c>
      <c r="D5109" t="s">
        <v>23</v>
      </c>
      <c r="E5109" t="s">
        <v>833</v>
      </c>
      <c r="F5109" s="1">
        <v>3.4488425925925929E-2</v>
      </c>
      <c r="G5109">
        <f>_xlfn.XLOOKUP($A5109,Product_pricing!$B:$B,Product_pricing!$C:$C)</f>
        <v>40</v>
      </c>
      <c r="H5109">
        <f t="shared" si="237"/>
        <v>128</v>
      </c>
      <c r="I5109" s="10">
        <f t="shared" si="238"/>
        <v>0.11295208697776644</v>
      </c>
      <c r="J5109" t="str">
        <f>_xlfn.XLOOKUP(A5109,Product_Details!$A:$A,Product_Details!$G:$G,"mens")</f>
        <v>Mens</v>
      </c>
      <c r="K5109">
        <f t="shared" si="239"/>
        <v>1890</v>
      </c>
    </row>
    <row r="5110" spans="1:11" ht="15">
      <c r="A5110" t="s">
        <v>31</v>
      </c>
      <c r="B5110">
        <v>3</v>
      </c>
      <c r="C5110">
        <v>20</v>
      </c>
      <c r="D5110" t="s">
        <v>23</v>
      </c>
      <c r="E5110" t="s">
        <v>833</v>
      </c>
      <c r="F5110" s="1">
        <v>3.4488425925925929E-2</v>
      </c>
      <c r="G5110">
        <f>_xlfn.XLOOKUP($A5110,Product_pricing!$B:$B,Product_pricing!$C:$C)</f>
        <v>57</v>
      </c>
      <c r="H5110">
        <f t="shared" si="237"/>
        <v>136.80000000000001</v>
      </c>
      <c r="I5110" s="10">
        <f t="shared" si="238"/>
        <v>0.12071754295748789</v>
      </c>
      <c r="J5110" t="str">
        <f>_xlfn.XLOOKUP(A5110,Product_Details!$A:$A,Product_Details!$G:$G,"mens")</f>
        <v>Mens</v>
      </c>
      <c r="K5110">
        <f t="shared" si="239"/>
        <v>1890</v>
      </c>
    </row>
    <row r="5111" spans="1:11" ht="15">
      <c r="A5111" t="s">
        <v>32</v>
      </c>
      <c r="B5111">
        <v>4</v>
      </c>
      <c r="C5111">
        <v>20</v>
      </c>
      <c r="D5111" t="s">
        <v>23</v>
      </c>
      <c r="E5111" t="s">
        <v>833</v>
      </c>
      <c r="F5111" s="1">
        <v>3.4488425925925929E-2</v>
      </c>
      <c r="G5111">
        <f>_xlfn.XLOOKUP($A5111,Product_pricing!$B:$B,Product_pricing!$C:$C)</f>
        <v>36</v>
      </c>
      <c r="H5111">
        <f t="shared" si="237"/>
        <v>115.2</v>
      </c>
      <c r="I5111" s="10">
        <f t="shared" si="238"/>
        <v>0.10165687827998982</v>
      </c>
      <c r="J5111" t="str">
        <f>_xlfn.XLOOKUP(A5111,Product_Details!$A:$A,Product_Details!$G:$G,"mens")</f>
        <v>Mens</v>
      </c>
      <c r="K5111">
        <f t="shared" si="239"/>
        <v>1890</v>
      </c>
    </row>
    <row r="5112" spans="1:11" ht="15">
      <c r="A5112" t="s">
        <v>27</v>
      </c>
      <c r="B5112">
        <v>4</v>
      </c>
      <c r="C5112">
        <v>20</v>
      </c>
      <c r="D5112" t="s">
        <v>23</v>
      </c>
      <c r="E5112" t="s">
        <v>833</v>
      </c>
      <c r="F5112" s="1">
        <v>3.4488425925925929E-2</v>
      </c>
      <c r="G5112">
        <f>_xlfn.XLOOKUP($A5112,Product_pricing!$B:$B,Product_pricing!$C:$C)</f>
        <v>29</v>
      </c>
      <c r="H5112">
        <f t="shared" si="237"/>
        <v>92.800000000000011</v>
      </c>
      <c r="I5112" s="10">
        <f t="shared" si="238"/>
        <v>8.1890263058880683E-2</v>
      </c>
      <c r="J5112" t="str">
        <f>_xlfn.XLOOKUP(A5112,Product_Details!$A:$A,Product_Details!$G:$G,"mens")</f>
        <v>Mens</v>
      </c>
      <c r="K5112">
        <f t="shared" si="239"/>
        <v>1890</v>
      </c>
    </row>
    <row r="5113" spans="1:11" ht="15">
      <c r="A5113" t="s">
        <v>22</v>
      </c>
      <c r="B5113">
        <v>3</v>
      </c>
      <c r="C5113">
        <v>17</v>
      </c>
      <c r="D5113" t="s">
        <v>23</v>
      </c>
      <c r="E5113" t="s">
        <v>834</v>
      </c>
      <c r="F5113" s="1">
        <v>6.4236111111111113E-4</v>
      </c>
      <c r="G5113">
        <f>_xlfn.XLOOKUP($A5113,Product_pricing!$B:$B,Product_pricing!$C:$C)</f>
        <v>13</v>
      </c>
      <c r="H5113">
        <f t="shared" si="237"/>
        <v>32.369999999999997</v>
      </c>
      <c r="I5113" s="10">
        <f t="shared" si="238"/>
        <v>2.8564523870861714E-2</v>
      </c>
      <c r="J5113" t="str">
        <f>_xlfn.XLOOKUP(A5113,Product_Details!$A:$A,Product_Details!$G:$G,"mens")</f>
        <v>Womens</v>
      </c>
      <c r="K5113">
        <f t="shared" si="239"/>
        <v>2511.6666666666665</v>
      </c>
    </row>
    <row r="5114" spans="1:11" ht="15">
      <c r="A5114" t="s">
        <v>35</v>
      </c>
      <c r="B5114">
        <v>4</v>
      </c>
      <c r="C5114">
        <v>17</v>
      </c>
      <c r="D5114" t="s">
        <v>23</v>
      </c>
      <c r="E5114" t="s">
        <v>834</v>
      </c>
      <c r="F5114" s="1">
        <v>6.4236111111111113E-4</v>
      </c>
      <c r="G5114">
        <f>_xlfn.XLOOKUP($A5114,Product_pricing!$B:$B,Product_pricing!$C:$C)</f>
        <v>32</v>
      </c>
      <c r="H5114">
        <f t="shared" si="237"/>
        <v>106.24</v>
      </c>
      <c r="I5114" s="10">
        <f t="shared" si="238"/>
        <v>9.3750232191546143E-2</v>
      </c>
      <c r="J5114" t="str">
        <f>_xlfn.XLOOKUP(A5114,Product_Details!$A:$A,Product_Details!$G:$G,"mens")</f>
        <v>Womens</v>
      </c>
      <c r="K5114">
        <f t="shared" si="239"/>
        <v>2511.6666666666665</v>
      </c>
    </row>
    <row r="5115" spans="1:11" ht="15">
      <c r="A5115" t="s">
        <v>30</v>
      </c>
      <c r="B5115">
        <v>3</v>
      </c>
      <c r="C5115">
        <v>17</v>
      </c>
      <c r="D5115" t="s">
        <v>23</v>
      </c>
      <c r="E5115" t="s">
        <v>834</v>
      </c>
      <c r="F5115" s="1">
        <v>6.4236111111111113E-4</v>
      </c>
      <c r="G5115">
        <f>_xlfn.XLOOKUP($A5115,Product_pricing!$B:$B,Product_pricing!$C:$C)</f>
        <v>19</v>
      </c>
      <c r="H5115">
        <f t="shared" si="237"/>
        <v>47.309999999999995</v>
      </c>
      <c r="I5115" s="10">
        <f t="shared" si="238"/>
        <v>4.1748150272797886E-2</v>
      </c>
      <c r="J5115" t="str">
        <f>_xlfn.XLOOKUP(A5115,Product_Details!$A:$A,Product_Details!$G:$G,"mens")</f>
        <v>Womens</v>
      </c>
      <c r="K5115">
        <f t="shared" si="239"/>
        <v>2511.6666666666665</v>
      </c>
    </row>
    <row r="5116" spans="1:11" ht="15">
      <c r="A5116" t="s">
        <v>25</v>
      </c>
      <c r="B5116">
        <v>1</v>
      </c>
      <c r="C5116">
        <v>17</v>
      </c>
      <c r="D5116" t="s">
        <v>23</v>
      </c>
      <c r="E5116" t="s">
        <v>834</v>
      </c>
      <c r="F5116" s="1">
        <v>6.4236111111111113E-4</v>
      </c>
      <c r="G5116">
        <f>_xlfn.XLOOKUP($A5116,Product_pricing!$B:$B,Product_pricing!$C:$C)</f>
        <v>40</v>
      </c>
      <c r="H5116">
        <f t="shared" si="237"/>
        <v>33.199999999999996</v>
      </c>
      <c r="I5116" s="10">
        <f t="shared" si="238"/>
        <v>2.9296947559858171E-2</v>
      </c>
      <c r="J5116" t="str">
        <f>_xlfn.XLOOKUP(A5116,Product_Details!$A:$A,Product_Details!$G:$G,"mens")</f>
        <v>Mens</v>
      </c>
      <c r="K5116">
        <f t="shared" si="239"/>
        <v>2520</v>
      </c>
    </row>
    <row r="5117" spans="1:11" ht="15">
      <c r="A5117" t="s">
        <v>31</v>
      </c>
      <c r="B5117">
        <v>3</v>
      </c>
      <c r="C5117">
        <v>17</v>
      </c>
      <c r="D5117" t="s">
        <v>23</v>
      </c>
      <c r="E5117" t="s">
        <v>834</v>
      </c>
      <c r="F5117" s="1">
        <v>6.4236111111111113E-4</v>
      </c>
      <c r="G5117">
        <f>_xlfn.XLOOKUP($A5117,Product_pricing!$B:$B,Product_pricing!$C:$C)</f>
        <v>57</v>
      </c>
      <c r="H5117">
        <f t="shared" si="237"/>
        <v>141.93</v>
      </c>
      <c r="I5117" s="10">
        <f t="shared" si="238"/>
        <v>0.12524445081839367</v>
      </c>
      <c r="J5117" t="str">
        <f>_xlfn.XLOOKUP(A5117,Product_Details!$A:$A,Product_Details!$G:$G,"mens")</f>
        <v>Mens</v>
      </c>
      <c r="K5117">
        <f t="shared" si="239"/>
        <v>2520</v>
      </c>
    </row>
    <row r="5118" spans="1:11" ht="15">
      <c r="A5118" t="s">
        <v>27</v>
      </c>
      <c r="B5118">
        <v>1</v>
      </c>
      <c r="C5118">
        <v>17</v>
      </c>
      <c r="D5118" t="s">
        <v>23</v>
      </c>
      <c r="E5118" t="s">
        <v>834</v>
      </c>
      <c r="F5118" s="1">
        <v>6.4236111111111113E-4</v>
      </c>
      <c r="G5118">
        <f>_xlfn.XLOOKUP($A5118,Product_pricing!$B:$B,Product_pricing!$C:$C)</f>
        <v>29</v>
      </c>
      <c r="H5118">
        <f t="shared" si="237"/>
        <v>24.07</v>
      </c>
      <c r="I5118" s="10">
        <f t="shared" si="238"/>
        <v>2.1240286980897177E-2</v>
      </c>
      <c r="J5118" t="str">
        <f>_xlfn.XLOOKUP(A5118,Product_Details!$A:$A,Product_Details!$G:$G,"mens")</f>
        <v>Mens</v>
      </c>
      <c r="K5118">
        <f t="shared" si="239"/>
        <v>2520</v>
      </c>
    </row>
    <row r="5119" spans="1:11" ht="15">
      <c r="A5119" t="s">
        <v>22</v>
      </c>
      <c r="B5119">
        <v>1</v>
      </c>
      <c r="C5119">
        <v>19</v>
      </c>
      <c r="D5119" t="s">
        <v>33</v>
      </c>
      <c r="E5119" t="s">
        <v>835</v>
      </c>
      <c r="F5119" s="1">
        <v>2.9275462962962961E-2</v>
      </c>
      <c r="G5119">
        <f>_xlfn.XLOOKUP($A5119,Product_pricing!$B:$B,Product_pricing!$C:$C)</f>
        <v>13</v>
      </c>
      <c r="H5119">
        <f t="shared" si="237"/>
        <v>10.530000000000001</v>
      </c>
      <c r="I5119" s="10">
        <f t="shared" si="238"/>
        <v>9.292074030280319E-3</v>
      </c>
      <c r="J5119" t="str">
        <f>_xlfn.XLOOKUP(A5119,Product_Details!$A:$A,Product_Details!$G:$G,"mens")</f>
        <v>Womens</v>
      </c>
      <c r="K5119">
        <f t="shared" si="239"/>
        <v>3767.5</v>
      </c>
    </row>
    <row r="5120" spans="1:11" ht="15">
      <c r="A5120" t="s">
        <v>38</v>
      </c>
      <c r="B5120">
        <v>3</v>
      </c>
      <c r="C5120">
        <v>19</v>
      </c>
      <c r="D5120" t="s">
        <v>33</v>
      </c>
      <c r="E5120" t="s">
        <v>835</v>
      </c>
      <c r="F5120" s="1">
        <v>2.9275462962962961E-2</v>
      </c>
      <c r="G5120">
        <f>_xlfn.XLOOKUP($A5120,Product_pricing!$B:$B,Product_pricing!$C:$C)</f>
        <v>54</v>
      </c>
      <c r="H5120">
        <f t="shared" si="237"/>
        <v>131.22</v>
      </c>
      <c r="I5120" s="10">
        <f t="shared" si="238"/>
        <v>0.11579353791580088</v>
      </c>
      <c r="J5120" t="str">
        <f>_xlfn.XLOOKUP(A5120,Product_Details!$A:$A,Product_Details!$G:$G,"mens")</f>
        <v>Womens</v>
      </c>
      <c r="K5120">
        <f t="shared" si="239"/>
        <v>3767.5</v>
      </c>
    </row>
    <row r="5121" spans="1:11" ht="15">
      <c r="A5121" t="s">
        <v>41</v>
      </c>
      <c r="B5121">
        <v>2</v>
      </c>
      <c r="C5121">
        <v>19</v>
      </c>
      <c r="D5121" t="s">
        <v>33</v>
      </c>
      <c r="E5121" t="s">
        <v>835</v>
      </c>
      <c r="F5121" s="1">
        <v>2.9275462962962961E-2</v>
      </c>
      <c r="G5121">
        <f>_xlfn.XLOOKUP($A5121,Product_pricing!$B:$B,Product_pricing!$C:$C)</f>
        <v>10</v>
      </c>
      <c r="H5121">
        <f t="shared" si="237"/>
        <v>16.200000000000003</v>
      </c>
      <c r="I5121" s="10">
        <f t="shared" si="238"/>
        <v>1.4295498508123568E-2</v>
      </c>
      <c r="J5121" t="str">
        <f>_xlfn.XLOOKUP(A5121,Product_Details!$A:$A,Product_Details!$G:$G,"mens")</f>
        <v>Mens</v>
      </c>
      <c r="K5121">
        <f t="shared" si="239"/>
        <v>2520</v>
      </c>
    </row>
    <row r="5122" spans="1:11" ht="15">
      <c r="A5122" t="s">
        <v>31</v>
      </c>
      <c r="B5122">
        <v>3</v>
      </c>
      <c r="C5122">
        <v>19</v>
      </c>
      <c r="D5122" t="s">
        <v>33</v>
      </c>
      <c r="E5122" t="s">
        <v>835</v>
      </c>
      <c r="F5122" s="1">
        <v>2.9275462962962961E-2</v>
      </c>
      <c r="G5122">
        <f>_xlfn.XLOOKUP($A5122,Product_pricing!$B:$B,Product_pricing!$C:$C)</f>
        <v>57</v>
      </c>
      <c r="H5122">
        <f t="shared" si="237"/>
        <v>138.51000000000002</v>
      </c>
      <c r="I5122" s="10">
        <f t="shared" si="238"/>
        <v>0.12222651224445651</v>
      </c>
      <c r="J5122" t="str">
        <f>_xlfn.XLOOKUP(A5122,Product_Details!$A:$A,Product_Details!$G:$G,"mens")</f>
        <v>Mens</v>
      </c>
      <c r="K5122">
        <f t="shared" si="239"/>
        <v>2520</v>
      </c>
    </row>
    <row r="5123" spans="1:11" ht="15">
      <c r="A5123" t="s">
        <v>27</v>
      </c>
      <c r="B5123">
        <v>5</v>
      </c>
      <c r="C5123">
        <v>19</v>
      </c>
      <c r="D5123" t="s">
        <v>33</v>
      </c>
      <c r="E5123" t="s">
        <v>835</v>
      </c>
      <c r="F5123" s="1">
        <v>2.9275462962962961E-2</v>
      </c>
      <c r="G5123">
        <f>_xlfn.XLOOKUP($A5123,Product_pricing!$B:$B,Product_pricing!$C:$C)</f>
        <v>29</v>
      </c>
      <c r="H5123">
        <f t="shared" ref="H5123:H5186" si="240">B5123*G5123*(1-C5123/100)</f>
        <v>117.45</v>
      </c>
      <c r="I5123" s="10">
        <f t="shared" ref="I5123:I5186" si="241">(H5123/SUM($H:$H))*1000</f>
        <v>0.10364236418389586</v>
      </c>
      <c r="J5123" t="str">
        <f>_xlfn.XLOOKUP(A5123,Product_Details!$A:$A,Product_Details!$G:$G,"mens")</f>
        <v>Mens</v>
      </c>
      <c r="K5123">
        <f t="shared" ref="K5123:K5186" si="242">COUNTIFS($J:$J, J5123) / COUNTIFS($J:$J, J5123, $E:$E, E5123)</f>
        <v>2520</v>
      </c>
    </row>
    <row r="5124" spans="1:11" ht="15">
      <c r="A5124" t="s">
        <v>22</v>
      </c>
      <c r="B5124">
        <v>3</v>
      </c>
      <c r="C5124">
        <v>2</v>
      </c>
      <c r="D5124" t="s">
        <v>23</v>
      </c>
      <c r="E5124" t="s">
        <v>836</v>
      </c>
      <c r="F5124" s="1">
        <v>1.0460648148148148E-2</v>
      </c>
      <c r="G5124">
        <f>_xlfn.XLOOKUP($A5124,Product_pricing!$B:$B,Product_pricing!$C:$C)</f>
        <v>13</v>
      </c>
      <c r="H5124">
        <f t="shared" si="240"/>
        <v>38.22</v>
      </c>
      <c r="I5124" s="10">
        <f t="shared" si="241"/>
        <v>3.3726787221017449E-2</v>
      </c>
      <c r="J5124" t="str">
        <f>_xlfn.XLOOKUP(A5124,Product_Details!$A:$A,Product_Details!$G:$G,"mens")</f>
        <v>Womens</v>
      </c>
      <c r="K5124">
        <f t="shared" si="242"/>
        <v>1883.75</v>
      </c>
    </row>
    <row r="5125" spans="1:11" ht="15">
      <c r="A5125" t="s">
        <v>29</v>
      </c>
      <c r="B5125">
        <v>1</v>
      </c>
      <c r="C5125">
        <v>2</v>
      </c>
      <c r="D5125" t="s">
        <v>23</v>
      </c>
      <c r="E5125" t="s">
        <v>836</v>
      </c>
      <c r="F5125" s="1">
        <v>1.0460648148148148E-2</v>
      </c>
      <c r="G5125">
        <f>_xlfn.XLOOKUP($A5125,Product_pricing!$B:$B,Product_pricing!$C:$C)</f>
        <v>10</v>
      </c>
      <c r="H5125">
        <f t="shared" si="240"/>
        <v>9.8000000000000007</v>
      </c>
      <c r="I5125" s="10">
        <f t="shared" si="241"/>
        <v>8.6478941592352445E-3</v>
      </c>
      <c r="J5125" t="str">
        <f>_xlfn.XLOOKUP(A5125,Product_Details!$A:$A,Product_Details!$G:$G,"mens")</f>
        <v>Womens</v>
      </c>
      <c r="K5125">
        <f t="shared" si="242"/>
        <v>1883.75</v>
      </c>
    </row>
    <row r="5126" spans="1:11" ht="15">
      <c r="A5126" t="s">
        <v>30</v>
      </c>
      <c r="B5126">
        <v>5</v>
      </c>
      <c r="C5126">
        <v>2</v>
      </c>
      <c r="D5126" t="s">
        <v>23</v>
      </c>
      <c r="E5126" t="s">
        <v>836</v>
      </c>
      <c r="F5126" s="1">
        <v>1.0460648148148148E-2</v>
      </c>
      <c r="G5126">
        <f>_xlfn.XLOOKUP($A5126,Product_pricing!$B:$B,Product_pricing!$C:$C)</f>
        <v>19</v>
      </c>
      <c r="H5126">
        <f t="shared" si="240"/>
        <v>93.1</v>
      </c>
      <c r="I5126" s="10">
        <f t="shared" si="241"/>
        <v>8.2154994512734808E-2</v>
      </c>
      <c r="J5126" t="str">
        <f>_xlfn.XLOOKUP(A5126,Product_Details!$A:$A,Product_Details!$G:$G,"mens")</f>
        <v>Womens</v>
      </c>
      <c r="K5126">
        <f t="shared" si="242"/>
        <v>1883.75</v>
      </c>
    </row>
    <row r="5127" spans="1:11" ht="15">
      <c r="A5127" t="s">
        <v>38</v>
      </c>
      <c r="B5127">
        <v>1</v>
      </c>
      <c r="C5127">
        <v>2</v>
      </c>
      <c r="D5127" t="s">
        <v>23</v>
      </c>
      <c r="E5127" t="s">
        <v>836</v>
      </c>
      <c r="F5127" s="1">
        <v>1.0460648148148148E-2</v>
      </c>
      <c r="G5127">
        <f>_xlfn.XLOOKUP($A5127,Product_pricing!$B:$B,Product_pricing!$C:$C)</f>
        <v>54</v>
      </c>
      <c r="H5127">
        <f t="shared" si="240"/>
        <v>52.92</v>
      </c>
      <c r="I5127" s="10">
        <f t="shared" si="241"/>
        <v>4.6698628459870321E-2</v>
      </c>
      <c r="J5127" t="str">
        <f>_xlfn.XLOOKUP(A5127,Product_Details!$A:$A,Product_Details!$G:$G,"mens")</f>
        <v>Womens</v>
      </c>
      <c r="K5127">
        <f t="shared" si="242"/>
        <v>1883.75</v>
      </c>
    </row>
    <row r="5128" spans="1:11" ht="15">
      <c r="A5128" t="s">
        <v>25</v>
      </c>
      <c r="B5128">
        <v>2</v>
      </c>
      <c r="C5128">
        <v>2</v>
      </c>
      <c r="D5128" t="s">
        <v>23</v>
      </c>
      <c r="E5128" t="s">
        <v>836</v>
      </c>
      <c r="F5128" s="1">
        <v>1.0460648148148148E-2</v>
      </c>
      <c r="G5128">
        <f>_xlfn.XLOOKUP($A5128,Product_pricing!$B:$B,Product_pricing!$C:$C)</f>
        <v>40</v>
      </c>
      <c r="H5128">
        <f t="shared" si="240"/>
        <v>78.400000000000006</v>
      </c>
      <c r="I5128" s="10">
        <f t="shared" si="241"/>
        <v>6.9183153273881956E-2</v>
      </c>
      <c r="J5128" t="str">
        <f>_xlfn.XLOOKUP(A5128,Product_Details!$A:$A,Product_Details!$G:$G,"mens")</f>
        <v>Mens</v>
      </c>
      <c r="K5128">
        <f t="shared" si="242"/>
        <v>3780</v>
      </c>
    </row>
    <row r="5129" spans="1:11" ht="15">
      <c r="A5129" t="s">
        <v>31</v>
      </c>
      <c r="B5129">
        <v>3</v>
      </c>
      <c r="C5129">
        <v>2</v>
      </c>
      <c r="D5129" t="s">
        <v>23</v>
      </c>
      <c r="E5129" t="s">
        <v>836</v>
      </c>
      <c r="F5129" s="1">
        <v>1.0460648148148148E-2</v>
      </c>
      <c r="G5129">
        <f>_xlfn.XLOOKUP($A5129,Product_pricing!$B:$B,Product_pricing!$C:$C)</f>
        <v>57</v>
      </c>
      <c r="H5129">
        <f t="shared" si="240"/>
        <v>167.57999999999998</v>
      </c>
      <c r="I5129" s="10">
        <f t="shared" si="241"/>
        <v>0.14787899012292263</v>
      </c>
      <c r="J5129" t="str">
        <f>_xlfn.XLOOKUP(A5129,Product_Details!$A:$A,Product_Details!$G:$G,"mens")</f>
        <v>Mens</v>
      </c>
      <c r="K5129">
        <f t="shared" si="242"/>
        <v>3780</v>
      </c>
    </row>
    <row r="5130" spans="1:11" ht="15">
      <c r="A5130" t="s">
        <v>29</v>
      </c>
      <c r="B5130">
        <v>4</v>
      </c>
      <c r="C5130">
        <v>3</v>
      </c>
      <c r="D5130" t="s">
        <v>23</v>
      </c>
      <c r="E5130" t="s">
        <v>837</v>
      </c>
      <c r="F5130" s="1">
        <v>4.133333333333334E-2</v>
      </c>
      <c r="G5130">
        <f>_xlfn.XLOOKUP($A5130,Product_pricing!$B:$B,Product_pricing!$C:$C)</f>
        <v>10</v>
      </c>
      <c r="H5130">
        <f t="shared" si="240"/>
        <v>38.799999999999997</v>
      </c>
      <c r="I5130" s="10">
        <f t="shared" si="241"/>
        <v>3.423860136513545E-2</v>
      </c>
      <c r="J5130" t="str">
        <f>_xlfn.XLOOKUP(A5130,Product_Details!$A:$A,Product_Details!$G:$G,"mens")</f>
        <v>Womens</v>
      </c>
      <c r="K5130">
        <f t="shared" si="242"/>
        <v>3767.5</v>
      </c>
    </row>
    <row r="5131" spans="1:11" ht="15">
      <c r="A5131" t="s">
        <v>38</v>
      </c>
      <c r="B5131">
        <v>3</v>
      </c>
      <c r="C5131">
        <v>3</v>
      </c>
      <c r="D5131" t="s">
        <v>23</v>
      </c>
      <c r="E5131" t="s">
        <v>837</v>
      </c>
      <c r="F5131" s="1">
        <v>4.133333333333334E-2</v>
      </c>
      <c r="G5131">
        <f>_xlfn.XLOOKUP($A5131,Product_pricing!$B:$B,Product_pricing!$C:$C)</f>
        <v>54</v>
      </c>
      <c r="H5131">
        <f t="shared" si="240"/>
        <v>157.13999999999999</v>
      </c>
      <c r="I5131" s="10">
        <f t="shared" si="241"/>
        <v>0.13866633552879859</v>
      </c>
      <c r="J5131" t="str">
        <f>_xlfn.XLOOKUP(A5131,Product_Details!$A:$A,Product_Details!$G:$G,"mens")</f>
        <v>Womens</v>
      </c>
      <c r="K5131">
        <f t="shared" si="242"/>
        <v>3767.5</v>
      </c>
    </row>
    <row r="5132" spans="1:11" ht="15">
      <c r="A5132" t="s">
        <v>25</v>
      </c>
      <c r="B5132">
        <v>1</v>
      </c>
      <c r="C5132">
        <v>3</v>
      </c>
      <c r="D5132" t="s">
        <v>23</v>
      </c>
      <c r="E5132" t="s">
        <v>837</v>
      </c>
      <c r="F5132" s="1">
        <v>4.133333333333334E-2</v>
      </c>
      <c r="G5132">
        <f>_xlfn.XLOOKUP($A5132,Product_pricing!$B:$B,Product_pricing!$C:$C)</f>
        <v>40</v>
      </c>
      <c r="H5132">
        <f t="shared" si="240"/>
        <v>38.799999999999997</v>
      </c>
      <c r="I5132" s="10">
        <f t="shared" si="241"/>
        <v>3.423860136513545E-2</v>
      </c>
      <c r="J5132" t="str">
        <f>_xlfn.XLOOKUP(A5132,Product_Details!$A:$A,Product_Details!$G:$G,"mens")</f>
        <v>Mens</v>
      </c>
      <c r="K5132">
        <f t="shared" si="242"/>
        <v>2520</v>
      </c>
    </row>
    <row r="5133" spans="1:11" ht="15">
      <c r="A5133" t="s">
        <v>31</v>
      </c>
      <c r="B5133">
        <v>2</v>
      </c>
      <c r="C5133">
        <v>3</v>
      </c>
      <c r="D5133" t="s">
        <v>23</v>
      </c>
      <c r="E5133" t="s">
        <v>837</v>
      </c>
      <c r="F5133" s="1">
        <v>4.133333333333334E-2</v>
      </c>
      <c r="G5133">
        <f>_xlfn.XLOOKUP($A5133,Product_pricing!$B:$B,Product_pricing!$C:$C)</f>
        <v>57</v>
      </c>
      <c r="H5133">
        <f t="shared" si="240"/>
        <v>110.58</v>
      </c>
      <c r="I5133" s="10">
        <f t="shared" si="241"/>
        <v>9.758001389063603E-2</v>
      </c>
      <c r="J5133" t="str">
        <f>_xlfn.XLOOKUP(A5133,Product_Details!$A:$A,Product_Details!$G:$G,"mens")</f>
        <v>Mens</v>
      </c>
      <c r="K5133">
        <f t="shared" si="242"/>
        <v>2520</v>
      </c>
    </row>
    <row r="5134" spans="1:11" ht="15">
      <c r="A5134" t="s">
        <v>32</v>
      </c>
      <c r="B5134">
        <v>2</v>
      </c>
      <c r="C5134">
        <v>3</v>
      </c>
      <c r="D5134" t="s">
        <v>23</v>
      </c>
      <c r="E5134" t="s">
        <v>837</v>
      </c>
      <c r="F5134" s="1">
        <v>4.133333333333334E-2</v>
      </c>
      <c r="G5134">
        <f>_xlfn.XLOOKUP($A5134,Product_pricing!$B:$B,Product_pricing!$C:$C)</f>
        <v>36</v>
      </c>
      <c r="H5134">
        <f t="shared" si="240"/>
        <v>69.84</v>
      </c>
      <c r="I5134" s="10">
        <f t="shared" si="241"/>
        <v>6.1629482457243825E-2</v>
      </c>
      <c r="J5134" t="str">
        <f>_xlfn.XLOOKUP(A5134,Product_Details!$A:$A,Product_Details!$G:$G,"mens")</f>
        <v>Mens</v>
      </c>
      <c r="K5134">
        <f t="shared" si="242"/>
        <v>2520</v>
      </c>
    </row>
    <row r="5135" spans="1:11" ht="15">
      <c r="A5135" t="s">
        <v>35</v>
      </c>
      <c r="B5135">
        <v>2</v>
      </c>
      <c r="C5135">
        <v>8</v>
      </c>
      <c r="D5135" t="s">
        <v>23</v>
      </c>
      <c r="E5135" t="s">
        <v>838</v>
      </c>
      <c r="F5135" s="1">
        <v>1.6837962962962961E-2</v>
      </c>
      <c r="G5135">
        <f>_xlfn.XLOOKUP($A5135,Product_pricing!$B:$B,Product_pricing!$C:$C)</f>
        <v>32</v>
      </c>
      <c r="H5135">
        <f t="shared" si="240"/>
        <v>58.88</v>
      </c>
      <c r="I5135" s="10">
        <f t="shared" si="241"/>
        <v>5.1957960009772569E-2</v>
      </c>
      <c r="J5135" t="str">
        <f>_xlfn.XLOOKUP(A5135,Product_Details!$A:$A,Product_Details!$G:$G,"mens")</f>
        <v>Womens</v>
      </c>
      <c r="K5135">
        <f t="shared" si="242"/>
        <v>3767.5</v>
      </c>
    </row>
    <row r="5136" spans="1:11" ht="15">
      <c r="A5136" t="s">
        <v>36</v>
      </c>
      <c r="B5136">
        <v>4</v>
      </c>
      <c r="C5136">
        <v>8</v>
      </c>
      <c r="D5136" t="s">
        <v>23</v>
      </c>
      <c r="E5136" t="s">
        <v>838</v>
      </c>
      <c r="F5136" s="1">
        <v>1.6837962962962961E-2</v>
      </c>
      <c r="G5136">
        <f>_xlfn.XLOOKUP($A5136,Product_pricing!$B:$B,Product_pricing!$C:$C)</f>
        <v>23</v>
      </c>
      <c r="H5136">
        <f t="shared" si="240"/>
        <v>84.64</v>
      </c>
      <c r="I5136" s="10">
        <f t="shared" si="241"/>
        <v>7.4689567514048066E-2</v>
      </c>
      <c r="J5136" t="str">
        <f>_xlfn.XLOOKUP(A5136,Product_Details!$A:$A,Product_Details!$G:$G,"mens")</f>
        <v>Womens</v>
      </c>
      <c r="K5136">
        <f t="shared" si="242"/>
        <v>3767.5</v>
      </c>
    </row>
    <row r="5137" spans="1:11" ht="15">
      <c r="A5137" t="s">
        <v>41</v>
      </c>
      <c r="B5137">
        <v>5</v>
      </c>
      <c r="C5137">
        <v>8</v>
      </c>
      <c r="D5137" t="s">
        <v>23</v>
      </c>
      <c r="E5137" t="s">
        <v>838</v>
      </c>
      <c r="F5137" s="1">
        <v>1.6837962962962961E-2</v>
      </c>
      <c r="G5137">
        <f>_xlfn.XLOOKUP($A5137,Product_pricing!$B:$B,Product_pricing!$C:$C)</f>
        <v>10</v>
      </c>
      <c r="H5137">
        <f t="shared" si="240"/>
        <v>46</v>
      </c>
      <c r="I5137" s="10">
        <f t="shared" si="241"/>
        <v>4.0592156257634814E-2</v>
      </c>
      <c r="J5137" t="str">
        <f>_xlfn.XLOOKUP(A5137,Product_Details!$A:$A,Product_Details!$G:$G,"mens")</f>
        <v>Mens</v>
      </c>
      <c r="K5137">
        <f t="shared" si="242"/>
        <v>2520</v>
      </c>
    </row>
    <row r="5138" spans="1:11" ht="15">
      <c r="A5138" t="s">
        <v>31</v>
      </c>
      <c r="B5138">
        <v>1</v>
      </c>
      <c r="C5138">
        <v>8</v>
      </c>
      <c r="D5138" t="s">
        <v>23</v>
      </c>
      <c r="E5138" t="s">
        <v>838</v>
      </c>
      <c r="F5138" s="1">
        <v>1.6837962962962961E-2</v>
      </c>
      <c r="G5138">
        <f>_xlfn.XLOOKUP($A5138,Product_pricing!$B:$B,Product_pricing!$C:$C)</f>
        <v>57</v>
      </c>
      <c r="H5138">
        <f t="shared" si="240"/>
        <v>52.440000000000005</v>
      </c>
      <c r="I5138" s="10">
        <f t="shared" si="241"/>
        <v>4.6275058133703695E-2</v>
      </c>
      <c r="J5138" t="str">
        <f>_xlfn.XLOOKUP(A5138,Product_Details!$A:$A,Product_Details!$G:$G,"mens")</f>
        <v>Mens</v>
      </c>
      <c r="K5138">
        <f t="shared" si="242"/>
        <v>2520</v>
      </c>
    </row>
    <row r="5139" spans="1:11" ht="15">
      <c r="A5139" t="s">
        <v>26</v>
      </c>
      <c r="B5139">
        <v>4</v>
      </c>
      <c r="C5139">
        <v>8</v>
      </c>
      <c r="D5139" t="s">
        <v>23</v>
      </c>
      <c r="E5139" t="s">
        <v>838</v>
      </c>
      <c r="F5139" s="1">
        <v>1.6837962962962961E-2</v>
      </c>
      <c r="G5139">
        <f>_xlfn.XLOOKUP($A5139,Product_pricing!$B:$B,Product_pricing!$C:$C)</f>
        <v>17</v>
      </c>
      <c r="H5139">
        <f t="shared" si="240"/>
        <v>62.56</v>
      </c>
      <c r="I5139" s="10">
        <f t="shared" si="241"/>
        <v>5.5205332510383356E-2</v>
      </c>
      <c r="J5139" t="str">
        <f>_xlfn.XLOOKUP(A5139,Product_Details!$A:$A,Product_Details!$G:$G,"mens")</f>
        <v>Mens</v>
      </c>
      <c r="K5139">
        <f t="shared" si="242"/>
        <v>2520</v>
      </c>
    </row>
    <row r="5140" spans="1:11" ht="15">
      <c r="A5140" t="s">
        <v>35</v>
      </c>
      <c r="B5140">
        <v>1</v>
      </c>
      <c r="C5140">
        <v>7</v>
      </c>
      <c r="D5140" t="s">
        <v>23</v>
      </c>
      <c r="E5140" t="s">
        <v>839</v>
      </c>
      <c r="F5140" s="1">
        <v>3.4508101851851852E-2</v>
      </c>
      <c r="G5140">
        <f>_xlfn.XLOOKUP($A5140,Product_pricing!$B:$B,Product_pricing!$C:$C)</f>
        <v>32</v>
      </c>
      <c r="H5140">
        <f t="shared" si="240"/>
        <v>29.759999999999998</v>
      </c>
      <c r="I5140" s="10">
        <f t="shared" si="241"/>
        <v>2.62613602223307E-2</v>
      </c>
      <c r="J5140" t="str">
        <f>_xlfn.XLOOKUP(A5140,Product_Details!$A:$A,Product_Details!$G:$G,"mens")</f>
        <v>Womens</v>
      </c>
      <c r="K5140">
        <f t="shared" si="242"/>
        <v>3767.5</v>
      </c>
    </row>
    <row r="5141" spans="1:11" ht="15">
      <c r="A5141" t="s">
        <v>29</v>
      </c>
      <c r="B5141">
        <v>1</v>
      </c>
      <c r="C5141">
        <v>7</v>
      </c>
      <c r="D5141" t="s">
        <v>23</v>
      </c>
      <c r="E5141" t="s">
        <v>839</v>
      </c>
      <c r="F5141" s="1">
        <v>3.4508101851851852E-2</v>
      </c>
      <c r="G5141">
        <f>_xlfn.XLOOKUP($A5141,Product_pricing!$B:$B,Product_pricing!$C:$C)</f>
        <v>10</v>
      </c>
      <c r="H5141">
        <f t="shared" si="240"/>
        <v>9.2999999999999989</v>
      </c>
      <c r="I5141" s="10">
        <f t="shared" si="241"/>
        <v>8.2066750694783416E-3</v>
      </c>
      <c r="J5141" t="str">
        <f>_xlfn.XLOOKUP(A5141,Product_Details!$A:$A,Product_Details!$G:$G,"mens")</f>
        <v>Womens</v>
      </c>
      <c r="K5141">
        <f t="shared" si="242"/>
        <v>3767.5</v>
      </c>
    </row>
    <row r="5142" spans="1:11" ht="15">
      <c r="A5142" t="s">
        <v>32</v>
      </c>
      <c r="B5142">
        <v>2</v>
      </c>
      <c r="C5142">
        <v>7</v>
      </c>
      <c r="D5142" t="s">
        <v>23</v>
      </c>
      <c r="E5142" t="s">
        <v>839</v>
      </c>
      <c r="F5142" s="1">
        <v>3.4508101851851852E-2</v>
      </c>
      <c r="G5142">
        <f>_xlfn.XLOOKUP($A5142,Product_pricing!$B:$B,Product_pricing!$C:$C)</f>
        <v>36</v>
      </c>
      <c r="H5142">
        <f t="shared" si="240"/>
        <v>66.959999999999994</v>
      </c>
      <c r="I5142" s="10">
        <f t="shared" si="241"/>
        <v>5.9088060500244066E-2</v>
      </c>
      <c r="J5142" t="str">
        <f>_xlfn.XLOOKUP(A5142,Product_Details!$A:$A,Product_Details!$G:$G,"mens")</f>
        <v>Mens</v>
      </c>
      <c r="K5142">
        <f t="shared" si="242"/>
        <v>3780</v>
      </c>
    </row>
    <row r="5143" spans="1:11" ht="15">
      <c r="A5143" t="s">
        <v>26</v>
      </c>
      <c r="B5143">
        <v>3</v>
      </c>
      <c r="C5143">
        <v>7</v>
      </c>
      <c r="D5143" t="s">
        <v>23</v>
      </c>
      <c r="E5143" t="s">
        <v>839</v>
      </c>
      <c r="F5143" s="1">
        <v>3.4508101851851852E-2</v>
      </c>
      <c r="G5143">
        <f>_xlfn.XLOOKUP($A5143,Product_pricing!$B:$B,Product_pricing!$C:$C)</f>
        <v>17</v>
      </c>
      <c r="H5143">
        <f t="shared" si="240"/>
        <v>47.43</v>
      </c>
      <c r="I5143" s="10">
        <f t="shared" si="241"/>
        <v>4.1854042854339552E-2</v>
      </c>
      <c r="J5143" t="str">
        <f>_xlfn.XLOOKUP(A5143,Product_Details!$A:$A,Product_Details!$G:$G,"mens")</f>
        <v>Mens</v>
      </c>
      <c r="K5143">
        <f t="shared" si="242"/>
        <v>3780</v>
      </c>
    </row>
    <row r="5144" spans="1:11" ht="15">
      <c r="A5144" t="s">
        <v>22</v>
      </c>
      <c r="B5144">
        <v>2</v>
      </c>
      <c r="C5144">
        <v>4</v>
      </c>
      <c r="D5144" t="s">
        <v>33</v>
      </c>
      <c r="E5144" t="s">
        <v>840</v>
      </c>
      <c r="F5144" s="1">
        <v>2.7390046296296298E-2</v>
      </c>
      <c r="G5144">
        <f>_xlfn.XLOOKUP($A5144,Product_pricing!$B:$B,Product_pricing!$C:$C)</f>
        <v>13</v>
      </c>
      <c r="H5144">
        <f t="shared" si="240"/>
        <v>24.96</v>
      </c>
      <c r="I5144" s="10">
        <f t="shared" si="241"/>
        <v>2.2025656960664459E-2</v>
      </c>
      <c r="J5144" t="str">
        <f>_xlfn.XLOOKUP(A5144,Product_Details!$A:$A,Product_Details!$G:$G,"mens")</f>
        <v>Womens</v>
      </c>
      <c r="K5144">
        <f t="shared" si="242"/>
        <v>2511.6666666666665</v>
      </c>
    </row>
    <row r="5145" spans="1:11" ht="15">
      <c r="A5145" t="s">
        <v>35</v>
      </c>
      <c r="B5145">
        <v>4</v>
      </c>
      <c r="C5145">
        <v>4</v>
      </c>
      <c r="D5145" t="s">
        <v>33</v>
      </c>
      <c r="E5145" t="s">
        <v>840</v>
      </c>
      <c r="F5145" s="1">
        <v>2.7390046296296298E-2</v>
      </c>
      <c r="G5145">
        <f>_xlfn.XLOOKUP($A5145,Product_pricing!$B:$B,Product_pricing!$C:$C)</f>
        <v>32</v>
      </c>
      <c r="H5145">
        <f t="shared" si="240"/>
        <v>122.88</v>
      </c>
      <c r="I5145" s="10">
        <f t="shared" si="241"/>
        <v>0.10843400349865578</v>
      </c>
      <c r="J5145" t="str">
        <f>_xlfn.XLOOKUP(A5145,Product_Details!$A:$A,Product_Details!$G:$G,"mens")</f>
        <v>Womens</v>
      </c>
      <c r="K5145">
        <f t="shared" si="242"/>
        <v>2511.6666666666665</v>
      </c>
    </row>
    <row r="5146" spans="1:11" ht="15">
      <c r="A5146" t="s">
        <v>30</v>
      </c>
      <c r="B5146">
        <v>4</v>
      </c>
      <c r="C5146">
        <v>4</v>
      </c>
      <c r="D5146" t="s">
        <v>33</v>
      </c>
      <c r="E5146" t="s">
        <v>840</v>
      </c>
      <c r="F5146" s="1">
        <v>2.7390046296296298E-2</v>
      </c>
      <c r="G5146">
        <f>_xlfn.XLOOKUP($A5146,Product_pricing!$B:$B,Product_pricing!$C:$C)</f>
        <v>19</v>
      </c>
      <c r="H5146">
        <f t="shared" si="240"/>
        <v>72.959999999999994</v>
      </c>
      <c r="I5146" s="10">
        <f t="shared" si="241"/>
        <v>6.438268957732686E-2</v>
      </c>
      <c r="J5146" t="str">
        <f>_xlfn.XLOOKUP(A5146,Product_Details!$A:$A,Product_Details!$G:$G,"mens")</f>
        <v>Womens</v>
      </c>
      <c r="K5146">
        <f t="shared" si="242"/>
        <v>2511.6666666666665</v>
      </c>
    </row>
    <row r="5147" spans="1:11" ht="15">
      <c r="A5147" t="s">
        <v>41</v>
      </c>
      <c r="B5147">
        <v>1</v>
      </c>
      <c r="C5147">
        <v>4</v>
      </c>
      <c r="D5147" t="s">
        <v>33</v>
      </c>
      <c r="E5147" t="s">
        <v>840</v>
      </c>
      <c r="F5147" s="1">
        <v>2.7390046296296298E-2</v>
      </c>
      <c r="G5147">
        <f>_xlfn.XLOOKUP($A5147,Product_pricing!$B:$B,Product_pricing!$C:$C)</f>
        <v>10</v>
      </c>
      <c r="H5147">
        <f t="shared" si="240"/>
        <v>9.6</v>
      </c>
      <c r="I5147" s="10">
        <f t="shared" si="241"/>
        <v>8.4714065233324823E-3</v>
      </c>
      <c r="J5147" t="str">
        <f>_xlfn.XLOOKUP(A5147,Product_Details!$A:$A,Product_Details!$G:$G,"mens")</f>
        <v>Mens</v>
      </c>
      <c r="K5147">
        <f t="shared" si="242"/>
        <v>1890</v>
      </c>
    </row>
    <row r="5148" spans="1:11" ht="15">
      <c r="A5148" t="s">
        <v>31</v>
      </c>
      <c r="B5148">
        <v>1</v>
      </c>
      <c r="C5148">
        <v>4</v>
      </c>
      <c r="D5148" t="s">
        <v>33</v>
      </c>
      <c r="E5148" t="s">
        <v>840</v>
      </c>
      <c r="F5148" s="1">
        <v>2.7390046296296298E-2</v>
      </c>
      <c r="G5148">
        <f>_xlfn.XLOOKUP($A5148,Product_pricing!$B:$B,Product_pricing!$C:$C)</f>
        <v>57</v>
      </c>
      <c r="H5148">
        <f t="shared" si="240"/>
        <v>54.72</v>
      </c>
      <c r="I5148" s="10">
        <f t="shared" si="241"/>
        <v>4.8287017182995155E-2</v>
      </c>
      <c r="J5148" t="str">
        <f>_xlfn.XLOOKUP(A5148,Product_Details!$A:$A,Product_Details!$G:$G,"mens")</f>
        <v>Mens</v>
      </c>
      <c r="K5148">
        <f t="shared" si="242"/>
        <v>1890</v>
      </c>
    </row>
    <row r="5149" spans="1:11" ht="15">
      <c r="A5149" t="s">
        <v>32</v>
      </c>
      <c r="B5149">
        <v>3</v>
      </c>
      <c r="C5149">
        <v>4</v>
      </c>
      <c r="D5149" t="s">
        <v>33</v>
      </c>
      <c r="E5149" t="s">
        <v>840</v>
      </c>
      <c r="F5149" s="1">
        <v>2.7390046296296298E-2</v>
      </c>
      <c r="G5149">
        <f>_xlfn.XLOOKUP($A5149,Product_pricing!$B:$B,Product_pricing!$C:$C)</f>
        <v>36</v>
      </c>
      <c r="H5149">
        <f t="shared" si="240"/>
        <v>103.67999999999999</v>
      </c>
      <c r="I5149" s="10">
        <f t="shared" si="241"/>
        <v>9.149119045199082E-2</v>
      </c>
      <c r="J5149" t="str">
        <f>_xlfn.XLOOKUP(A5149,Product_Details!$A:$A,Product_Details!$G:$G,"mens")</f>
        <v>Mens</v>
      </c>
      <c r="K5149">
        <f t="shared" si="242"/>
        <v>1890</v>
      </c>
    </row>
    <row r="5150" spans="1:11" ht="15">
      <c r="A5150" t="s">
        <v>27</v>
      </c>
      <c r="B5150">
        <v>2</v>
      </c>
      <c r="C5150">
        <v>4</v>
      </c>
      <c r="D5150" t="s">
        <v>33</v>
      </c>
      <c r="E5150" t="s">
        <v>840</v>
      </c>
      <c r="F5150" s="1">
        <v>2.7390046296296298E-2</v>
      </c>
      <c r="G5150">
        <f>_xlfn.XLOOKUP($A5150,Product_pricing!$B:$B,Product_pricing!$C:$C)</f>
        <v>29</v>
      </c>
      <c r="H5150">
        <f t="shared" si="240"/>
        <v>55.68</v>
      </c>
      <c r="I5150" s="10">
        <f t="shared" si="241"/>
        <v>4.9134157835328408E-2</v>
      </c>
      <c r="J5150" t="str">
        <f>_xlfn.XLOOKUP(A5150,Product_Details!$A:$A,Product_Details!$G:$G,"mens")</f>
        <v>Mens</v>
      </c>
      <c r="K5150">
        <f t="shared" si="242"/>
        <v>1890</v>
      </c>
    </row>
    <row r="5151" spans="1:11" ht="15">
      <c r="A5151" t="s">
        <v>35</v>
      </c>
      <c r="B5151">
        <v>5</v>
      </c>
      <c r="C5151">
        <v>11</v>
      </c>
      <c r="D5151" t="s">
        <v>23</v>
      </c>
      <c r="E5151" t="s">
        <v>841</v>
      </c>
      <c r="F5151" s="1">
        <v>1.2847222222222223E-4</v>
      </c>
      <c r="G5151">
        <f>_xlfn.XLOOKUP($A5151,Product_pricing!$B:$B,Product_pricing!$C:$C)</f>
        <v>32</v>
      </c>
      <c r="H5151">
        <f t="shared" si="240"/>
        <v>142.4</v>
      </c>
      <c r="I5151" s="10">
        <f t="shared" si="241"/>
        <v>0.12565919676276519</v>
      </c>
      <c r="J5151" t="str">
        <f>_xlfn.XLOOKUP(A5151,Product_Details!$A:$A,Product_Details!$G:$G,"mens")</f>
        <v>Womens</v>
      </c>
      <c r="K5151">
        <f t="shared" si="242"/>
        <v>2511.6666666666665</v>
      </c>
    </row>
    <row r="5152" spans="1:11" ht="15">
      <c r="A5152" t="s">
        <v>36</v>
      </c>
      <c r="B5152">
        <v>3</v>
      </c>
      <c r="C5152">
        <v>11</v>
      </c>
      <c r="D5152" t="s">
        <v>23</v>
      </c>
      <c r="E5152" t="s">
        <v>841</v>
      </c>
      <c r="F5152" s="1">
        <v>1.2847222222222223E-4</v>
      </c>
      <c r="G5152">
        <f>_xlfn.XLOOKUP($A5152,Product_pricing!$B:$B,Product_pricing!$C:$C)</f>
        <v>23</v>
      </c>
      <c r="H5152">
        <f t="shared" si="240"/>
        <v>61.410000000000004</v>
      </c>
      <c r="I5152" s="10">
        <f t="shared" si="241"/>
        <v>5.4190528603942488E-2</v>
      </c>
      <c r="J5152" t="str">
        <f>_xlfn.XLOOKUP(A5152,Product_Details!$A:$A,Product_Details!$G:$G,"mens")</f>
        <v>Womens</v>
      </c>
      <c r="K5152">
        <f t="shared" si="242"/>
        <v>2511.6666666666665</v>
      </c>
    </row>
    <row r="5153" spans="1:11" ht="15">
      <c r="A5153" t="s">
        <v>38</v>
      </c>
      <c r="B5153">
        <v>4</v>
      </c>
      <c r="C5153">
        <v>11</v>
      </c>
      <c r="D5153" t="s">
        <v>23</v>
      </c>
      <c r="E5153" t="s">
        <v>841</v>
      </c>
      <c r="F5153" s="1">
        <v>1.2847222222222223E-4</v>
      </c>
      <c r="G5153">
        <f>_xlfn.XLOOKUP($A5153,Product_pricing!$B:$B,Product_pricing!$C:$C)</f>
        <v>54</v>
      </c>
      <c r="H5153">
        <f t="shared" si="240"/>
        <v>192.24</v>
      </c>
      <c r="I5153" s="10">
        <f t="shared" si="241"/>
        <v>0.16963991562973299</v>
      </c>
      <c r="J5153" t="str">
        <f>_xlfn.XLOOKUP(A5153,Product_Details!$A:$A,Product_Details!$G:$G,"mens")</f>
        <v>Womens</v>
      </c>
      <c r="K5153">
        <f t="shared" si="242"/>
        <v>2511.6666666666665</v>
      </c>
    </row>
    <row r="5154" spans="1:11" ht="15">
      <c r="A5154" t="s">
        <v>25</v>
      </c>
      <c r="B5154">
        <v>2</v>
      </c>
      <c r="C5154">
        <v>11</v>
      </c>
      <c r="D5154" t="s">
        <v>23</v>
      </c>
      <c r="E5154" t="s">
        <v>841</v>
      </c>
      <c r="F5154" s="1">
        <v>1.2847222222222223E-4</v>
      </c>
      <c r="G5154">
        <f>_xlfn.XLOOKUP($A5154,Product_pricing!$B:$B,Product_pricing!$C:$C)</f>
        <v>40</v>
      </c>
      <c r="H5154">
        <f t="shared" si="240"/>
        <v>71.2</v>
      </c>
      <c r="I5154" s="10">
        <f t="shared" si="241"/>
        <v>6.2829598381382593E-2</v>
      </c>
      <c r="J5154" t="str">
        <f>_xlfn.XLOOKUP(A5154,Product_Details!$A:$A,Product_Details!$G:$G,"mens")</f>
        <v>Mens</v>
      </c>
      <c r="K5154">
        <f t="shared" si="242"/>
        <v>2520</v>
      </c>
    </row>
    <row r="5155" spans="1:11" ht="15">
      <c r="A5155" t="s">
        <v>41</v>
      </c>
      <c r="B5155">
        <v>1</v>
      </c>
      <c r="C5155">
        <v>11</v>
      </c>
      <c r="D5155" t="s">
        <v>23</v>
      </c>
      <c r="E5155" t="s">
        <v>841</v>
      </c>
      <c r="F5155" s="1">
        <v>1.2847222222222223E-4</v>
      </c>
      <c r="G5155">
        <f>_xlfn.XLOOKUP($A5155,Product_pricing!$B:$B,Product_pricing!$C:$C)</f>
        <v>10</v>
      </c>
      <c r="H5155">
        <f t="shared" si="240"/>
        <v>8.9</v>
      </c>
      <c r="I5155" s="10">
        <f t="shared" si="241"/>
        <v>7.8536997976728241E-3</v>
      </c>
      <c r="J5155" t="str">
        <f>_xlfn.XLOOKUP(A5155,Product_Details!$A:$A,Product_Details!$G:$G,"mens")</f>
        <v>Mens</v>
      </c>
      <c r="K5155">
        <f t="shared" si="242"/>
        <v>2520</v>
      </c>
    </row>
    <row r="5156" spans="1:11" ht="15">
      <c r="A5156" t="s">
        <v>31</v>
      </c>
      <c r="B5156">
        <v>4</v>
      </c>
      <c r="C5156">
        <v>11</v>
      </c>
      <c r="D5156" t="s">
        <v>23</v>
      </c>
      <c r="E5156" t="s">
        <v>841</v>
      </c>
      <c r="F5156" s="1">
        <v>1.2847222222222223E-4</v>
      </c>
      <c r="G5156">
        <f>_xlfn.XLOOKUP($A5156,Product_pricing!$B:$B,Product_pricing!$C:$C)</f>
        <v>57</v>
      </c>
      <c r="H5156">
        <f t="shared" si="240"/>
        <v>202.92000000000002</v>
      </c>
      <c r="I5156" s="10">
        <f t="shared" si="241"/>
        <v>0.17906435538694038</v>
      </c>
      <c r="J5156" t="str">
        <f>_xlfn.XLOOKUP(A5156,Product_Details!$A:$A,Product_Details!$G:$G,"mens")</f>
        <v>Mens</v>
      </c>
      <c r="K5156">
        <f t="shared" si="242"/>
        <v>2520</v>
      </c>
    </row>
    <row r="5157" spans="1:11" ht="15">
      <c r="A5157" t="s">
        <v>35</v>
      </c>
      <c r="B5157">
        <v>3</v>
      </c>
      <c r="C5157">
        <v>15</v>
      </c>
      <c r="D5157" t="s">
        <v>23</v>
      </c>
      <c r="E5157" t="s">
        <v>842</v>
      </c>
      <c r="F5157" s="1">
        <v>4.0547453703703704E-2</v>
      </c>
      <c r="G5157">
        <f>_xlfn.XLOOKUP($A5157,Product_pricing!$B:$B,Product_pricing!$C:$C)</f>
        <v>32</v>
      </c>
      <c r="H5157">
        <f t="shared" si="240"/>
        <v>81.599999999999994</v>
      </c>
      <c r="I5157" s="10">
        <f t="shared" si="241"/>
        <v>7.200695544832611E-2</v>
      </c>
      <c r="J5157" t="str">
        <f>_xlfn.XLOOKUP(A5157,Product_Details!$A:$A,Product_Details!$G:$G,"mens")</f>
        <v>Womens</v>
      </c>
      <c r="K5157">
        <f t="shared" si="242"/>
        <v>2511.6666666666665</v>
      </c>
    </row>
    <row r="5158" spans="1:11" ht="15">
      <c r="A5158" t="s">
        <v>36</v>
      </c>
      <c r="B5158">
        <v>5</v>
      </c>
      <c r="C5158">
        <v>15</v>
      </c>
      <c r="D5158" t="s">
        <v>23</v>
      </c>
      <c r="E5158" t="s">
        <v>842</v>
      </c>
      <c r="F5158" s="1">
        <v>4.0547453703703704E-2</v>
      </c>
      <c r="G5158">
        <f>_xlfn.XLOOKUP($A5158,Product_pricing!$B:$B,Product_pricing!$C:$C)</f>
        <v>23</v>
      </c>
      <c r="H5158">
        <f t="shared" si="240"/>
        <v>97.75</v>
      </c>
      <c r="I5158" s="10">
        <f t="shared" si="241"/>
        <v>8.625833204747399E-2</v>
      </c>
      <c r="J5158" t="str">
        <f>_xlfn.XLOOKUP(A5158,Product_Details!$A:$A,Product_Details!$G:$G,"mens")</f>
        <v>Womens</v>
      </c>
      <c r="K5158">
        <f t="shared" si="242"/>
        <v>2511.6666666666665</v>
      </c>
    </row>
    <row r="5159" spans="1:11" ht="15">
      <c r="A5159" t="s">
        <v>30</v>
      </c>
      <c r="B5159">
        <v>4</v>
      </c>
      <c r="C5159">
        <v>15</v>
      </c>
      <c r="D5159" t="s">
        <v>23</v>
      </c>
      <c r="E5159" t="s">
        <v>842</v>
      </c>
      <c r="F5159" s="1">
        <v>4.0547453703703704E-2</v>
      </c>
      <c r="G5159">
        <f>_xlfn.XLOOKUP($A5159,Product_pricing!$B:$B,Product_pricing!$C:$C)</f>
        <v>19</v>
      </c>
      <c r="H5159">
        <f t="shared" si="240"/>
        <v>64.599999999999994</v>
      </c>
      <c r="I5159" s="10">
        <f t="shared" si="241"/>
        <v>5.7005506396591493E-2</v>
      </c>
      <c r="J5159" t="str">
        <f>_xlfn.XLOOKUP(A5159,Product_Details!$A:$A,Product_Details!$G:$G,"mens")</f>
        <v>Womens</v>
      </c>
      <c r="K5159">
        <f t="shared" si="242"/>
        <v>2511.6666666666665</v>
      </c>
    </row>
    <row r="5160" spans="1:11" ht="15">
      <c r="A5160" t="s">
        <v>41</v>
      </c>
      <c r="B5160">
        <v>2</v>
      </c>
      <c r="C5160">
        <v>15</v>
      </c>
      <c r="D5160" t="s">
        <v>23</v>
      </c>
      <c r="E5160" t="s">
        <v>842</v>
      </c>
      <c r="F5160" s="1">
        <v>4.0547453703703704E-2</v>
      </c>
      <c r="G5160">
        <f>_xlfn.XLOOKUP($A5160,Product_pricing!$B:$B,Product_pricing!$C:$C)</f>
        <v>10</v>
      </c>
      <c r="H5160">
        <f t="shared" si="240"/>
        <v>17</v>
      </c>
      <c r="I5160" s="10">
        <f t="shared" si="241"/>
        <v>1.5001449051734606E-2</v>
      </c>
      <c r="J5160" t="str">
        <f>_xlfn.XLOOKUP(A5160,Product_Details!$A:$A,Product_Details!$G:$G,"mens")</f>
        <v>Mens</v>
      </c>
      <c r="K5160">
        <f t="shared" si="242"/>
        <v>2520</v>
      </c>
    </row>
    <row r="5161" spans="1:11" ht="15">
      <c r="A5161" t="s">
        <v>32</v>
      </c>
      <c r="B5161">
        <v>3</v>
      </c>
      <c r="C5161">
        <v>15</v>
      </c>
      <c r="D5161" t="s">
        <v>23</v>
      </c>
      <c r="E5161" t="s">
        <v>842</v>
      </c>
      <c r="F5161" s="1">
        <v>4.0547453703703704E-2</v>
      </c>
      <c r="G5161">
        <f>_xlfn.XLOOKUP($A5161,Product_pricing!$B:$B,Product_pricing!$C:$C)</f>
        <v>36</v>
      </c>
      <c r="H5161">
        <f t="shared" si="240"/>
        <v>91.8</v>
      </c>
      <c r="I5161" s="10">
        <f t="shared" si="241"/>
        <v>8.1007824879366877E-2</v>
      </c>
      <c r="J5161" t="str">
        <f>_xlfn.XLOOKUP(A5161,Product_Details!$A:$A,Product_Details!$G:$G,"mens")</f>
        <v>Mens</v>
      </c>
      <c r="K5161">
        <f t="shared" si="242"/>
        <v>2520</v>
      </c>
    </row>
    <row r="5162" spans="1:11" ht="15">
      <c r="A5162" t="s">
        <v>27</v>
      </c>
      <c r="B5162">
        <v>2</v>
      </c>
      <c r="C5162">
        <v>15</v>
      </c>
      <c r="D5162" t="s">
        <v>23</v>
      </c>
      <c r="E5162" t="s">
        <v>842</v>
      </c>
      <c r="F5162" s="1">
        <v>4.0547453703703704E-2</v>
      </c>
      <c r="G5162">
        <f>_xlfn.XLOOKUP($A5162,Product_pricing!$B:$B,Product_pricing!$C:$C)</f>
        <v>29</v>
      </c>
      <c r="H5162">
        <f t="shared" si="240"/>
        <v>49.3</v>
      </c>
      <c r="I5162" s="10">
        <f t="shared" si="241"/>
        <v>4.3504202250030356E-2</v>
      </c>
      <c r="J5162" t="str">
        <f>_xlfn.XLOOKUP(A5162,Product_Details!$A:$A,Product_Details!$G:$G,"mens")</f>
        <v>Mens</v>
      </c>
      <c r="K5162">
        <f t="shared" si="242"/>
        <v>2520</v>
      </c>
    </row>
    <row r="5163" spans="1:11" ht="15">
      <c r="A5163" t="s">
        <v>35</v>
      </c>
      <c r="B5163">
        <v>5</v>
      </c>
      <c r="C5163">
        <v>23</v>
      </c>
      <c r="D5163" t="s">
        <v>33</v>
      </c>
      <c r="E5163" t="s">
        <v>843</v>
      </c>
      <c r="F5163" s="1">
        <v>4.0275462962962964E-2</v>
      </c>
      <c r="G5163">
        <f>_xlfn.XLOOKUP($A5163,Product_pricing!$B:$B,Product_pricing!$C:$C)</f>
        <v>32</v>
      </c>
      <c r="H5163">
        <f t="shared" si="240"/>
        <v>123.2</v>
      </c>
      <c r="I5163" s="10">
        <f t="shared" si="241"/>
        <v>0.10871638371610021</v>
      </c>
      <c r="J5163" t="str">
        <f>_xlfn.XLOOKUP(A5163,Product_Details!$A:$A,Product_Details!$G:$G,"mens")</f>
        <v>Womens</v>
      </c>
      <c r="K5163">
        <f t="shared" si="242"/>
        <v>3767.5</v>
      </c>
    </row>
    <row r="5164" spans="1:11" ht="15">
      <c r="A5164" t="s">
        <v>29</v>
      </c>
      <c r="B5164">
        <v>2</v>
      </c>
      <c r="C5164">
        <v>23</v>
      </c>
      <c r="D5164" t="s">
        <v>33</v>
      </c>
      <c r="E5164" t="s">
        <v>843</v>
      </c>
      <c r="F5164" s="1">
        <v>4.0275462962962964E-2</v>
      </c>
      <c r="G5164">
        <f>_xlfn.XLOOKUP($A5164,Product_pricing!$B:$B,Product_pricing!$C:$C)</f>
        <v>10</v>
      </c>
      <c r="H5164">
        <f t="shared" si="240"/>
        <v>15.4</v>
      </c>
      <c r="I5164" s="10">
        <f t="shared" si="241"/>
        <v>1.3589547964512526E-2</v>
      </c>
      <c r="J5164" t="str">
        <f>_xlfn.XLOOKUP(A5164,Product_Details!$A:$A,Product_Details!$G:$G,"mens")</f>
        <v>Womens</v>
      </c>
      <c r="K5164">
        <f t="shared" si="242"/>
        <v>3767.5</v>
      </c>
    </row>
    <row r="5165" spans="1:11" ht="15">
      <c r="A5165" t="s">
        <v>25</v>
      </c>
      <c r="B5165">
        <v>5</v>
      </c>
      <c r="C5165">
        <v>23</v>
      </c>
      <c r="D5165" t="s">
        <v>33</v>
      </c>
      <c r="E5165" t="s">
        <v>843</v>
      </c>
      <c r="F5165" s="1">
        <v>4.0275462962962964E-2</v>
      </c>
      <c r="G5165">
        <f>_xlfn.XLOOKUP($A5165,Product_pricing!$B:$B,Product_pricing!$C:$C)</f>
        <v>40</v>
      </c>
      <c r="H5165">
        <f t="shared" si="240"/>
        <v>154</v>
      </c>
      <c r="I5165" s="10">
        <f t="shared" si="241"/>
        <v>0.13589547964512527</v>
      </c>
      <c r="J5165" t="str">
        <f>_xlfn.XLOOKUP(A5165,Product_Details!$A:$A,Product_Details!$G:$G,"mens")</f>
        <v>Mens</v>
      </c>
      <c r="K5165">
        <f t="shared" si="242"/>
        <v>2520</v>
      </c>
    </row>
    <row r="5166" spans="1:11" ht="15">
      <c r="A5166" t="s">
        <v>31</v>
      </c>
      <c r="B5166">
        <v>1</v>
      </c>
      <c r="C5166">
        <v>23</v>
      </c>
      <c r="D5166" t="s">
        <v>33</v>
      </c>
      <c r="E5166" t="s">
        <v>843</v>
      </c>
      <c r="F5166" s="1">
        <v>4.0275462962962964E-2</v>
      </c>
      <c r="G5166">
        <f>_xlfn.XLOOKUP($A5166,Product_pricing!$B:$B,Product_pricing!$C:$C)</f>
        <v>57</v>
      </c>
      <c r="H5166">
        <f t="shared" si="240"/>
        <v>43.89</v>
      </c>
      <c r="I5166" s="10">
        <f t="shared" si="241"/>
        <v>3.8730211698860692E-2</v>
      </c>
      <c r="J5166" t="str">
        <f>_xlfn.XLOOKUP(A5166,Product_Details!$A:$A,Product_Details!$G:$G,"mens")</f>
        <v>Mens</v>
      </c>
      <c r="K5166">
        <f t="shared" si="242"/>
        <v>2520</v>
      </c>
    </row>
    <row r="5167" spans="1:11" ht="15">
      <c r="A5167" t="s">
        <v>32</v>
      </c>
      <c r="B5167">
        <v>2</v>
      </c>
      <c r="C5167">
        <v>23</v>
      </c>
      <c r="D5167" t="s">
        <v>33</v>
      </c>
      <c r="E5167" t="s">
        <v>843</v>
      </c>
      <c r="F5167" s="1">
        <v>4.0275462962962964E-2</v>
      </c>
      <c r="G5167">
        <f>_xlfn.XLOOKUP($A5167,Product_pricing!$B:$B,Product_pricing!$C:$C)</f>
        <v>36</v>
      </c>
      <c r="H5167">
        <f t="shared" si="240"/>
        <v>55.44</v>
      </c>
      <c r="I5167" s="10">
        <f t="shared" si="241"/>
        <v>4.8922372672245092E-2</v>
      </c>
      <c r="J5167" t="str">
        <f>_xlfn.XLOOKUP(A5167,Product_Details!$A:$A,Product_Details!$G:$G,"mens")</f>
        <v>Mens</v>
      </c>
      <c r="K5167">
        <f t="shared" si="242"/>
        <v>2520</v>
      </c>
    </row>
    <row r="5168" spans="1:11" ht="15">
      <c r="A5168" t="s">
        <v>36</v>
      </c>
      <c r="B5168">
        <v>5</v>
      </c>
      <c r="C5168">
        <v>14</v>
      </c>
      <c r="D5168" t="s">
        <v>23</v>
      </c>
      <c r="E5168" t="s">
        <v>844</v>
      </c>
      <c r="F5168" s="1">
        <v>1.0950231481481483E-2</v>
      </c>
      <c r="G5168">
        <f>_xlfn.XLOOKUP($A5168,Product_pricing!$B:$B,Product_pricing!$C:$C)</f>
        <v>23</v>
      </c>
      <c r="H5168">
        <f t="shared" si="240"/>
        <v>98.899999999999991</v>
      </c>
      <c r="I5168" s="10">
        <f t="shared" si="241"/>
        <v>8.7273135953914852E-2</v>
      </c>
      <c r="J5168" t="str">
        <f>_xlfn.XLOOKUP(A5168,Product_Details!$A:$A,Product_Details!$G:$G,"mens")</f>
        <v>Womens</v>
      </c>
      <c r="K5168">
        <f t="shared" si="242"/>
        <v>3767.5</v>
      </c>
    </row>
    <row r="5169" spans="1:11" ht="15">
      <c r="A5169" t="s">
        <v>38</v>
      </c>
      <c r="B5169">
        <v>4</v>
      </c>
      <c r="C5169">
        <v>14</v>
      </c>
      <c r="D5169" t="s">
        <v>23</v>
      </c>
      <c r="E5169" t="s">
        <v>844</v>
      </c>
      <c r="F5169" s="1">
        <v>1.0950231481481483E-2</v>
      </c>
      <c r="G5169">
        <f>_xlfn.XLOOKUP($A5169,Product_pricing!$B:$B,Product_pricing!$C:$C)</f>
        <v>54</v>
      </c>
      <c r="H5169">
        <f t="shared" si="240"/>
        <v>185.76</v>
      </c>
      <c r="I5169" s="10">
        <f t="shared" si="241"/>
        <v>0.16392171622648355</v>
      </c>
      <c r="J5169" t="str">
        <f>_xlfn.XLOOKUP(A5169,Product_Details!$A:$A,Product_Details!$G:$G,"mens")</f>
        <v>Womens</v>
      </c>
      <c r="K5169">
        <f t="shared" si="242"/>
        <v>3767.5</v>
      </c>
    </row>
    <row r="5170" spans="1:11" ht="15">
      <c r="A5170" t="s">
        <v>41</v>
      </c>
      <c r="B5170">
        <v>1</v>
      </c>
      <c r="C5170">
        <v>14</v>
      </c>
      <c r="D5170" t="s">
        <v>23</v>
      </c>
      <c r="E5170" t="s">
        <v>844</v>
      </c>
      <c r="F5170" s="1">
        <v>1.0950231481481483E-2</v>
      </c>
      <c r="G5170">
        <f>_xlfn.XLOOKUP($A5170,Product_pricing!$B:$B,Product_pricing!$C:$C)</f>
        <v>10</v>
      </c>
      <c r="H5170">
        <f t="shared" si="240"/>
        <v>8.6</v>
      </c>
      <c r="I5170" s="10">
        <f t="shared" si="241"/>
        <v>7.5889683438186825E-3</v>
      </c>
      <c r="J5170" t="str">
        <f>_xlfn.XLOOKUP(A5170,Product_Details!$A:$A,Product_Details!$G:$G,"mens")</f>
        <v>Mens</v>
      </c>
      <c r="K5170">
        <f t="shared" si="242"/>
        <v>2520</v>
      </c>
    </row>
    <row r="5171" spans="1:11" ht="15">
      <c r="A5171" t="s">
        <v>31</v>
      </c>
      <c r="B5171">
        <v>5</v>
      </c>
      <c r="C5171">
        <v>14</v>
      </c>
      <c r="D5171" t="s">
        <v>23</v>
      </c>
      <c r="E5171" t="s">
        <v>844</v>
      </c>
      <c r="F5171" s="1">
        <v>1.0950231481481483E-2</v>
      </c>
      <c r="G5171">
        <f>_xlfn.XLOOKUP($A5171,Product_pricing!$B:$B,Product_pricing!$C:$C)</f>
        <v>57</v>
      </c>
      <c r="H5171">
        <f t="shared" si="240"/>
        <v>245.1</v>
      </c>
      <c r="I5171" s="10">
        <f t="shared" si="241"/>
        <v>0.21628559779883247</v>
      </c>
      <c r="J5171" t="str">
        <f>_xlfn.XLOOKUP(A5171,Product_Details!$A:$A,Product_Details!$G:$G,"mens")</f>
        <v>Mens</v>
      </c>
      <c r="K5171">
        <f t="shared" si="242"/>
        <v>2520</v>
      </c>
    </row>
    <row r="5172" spans="1:11" ht="15">
      <c r="A5172" t="s">
        <v>32</v>
      </c>
      <c r="B5172">
        <v>1</v>
      </c>
      <c r="C5172">
        <v>14</v>
      </c>
      <c r="D5172" t="s">
        <v>23</v>
      </c>
      <c r="E5172" t="s">
        <v>844</v>
      </c>
      <c r="F5172" s="1">
        <v>1.0950231481481483E-2</v>
      </c>
      <c r="G5172">
        <f>_xlfn.XLOOKUP($A5172,Product_pricing!$B:$B,Product_pricing!$C:$C)</f>
        <v>36</v>
      </c>
      <c r="H5172">
        <f t="shared" si="240"/>
        <v>30.96</v>
      </c>
      <c r="I5172" s="10">
        <f t="shared" si="241"/>
        <v>2.7320286037747259E-2</v>
      </c>
      <c r="J5172" t="str">
        <f>_xlfn.XLOOKUP(A5172,Product_Details!$A:$A,Product_Details!$G:$G,"mens")</f>
        <v>Mens</v>
      </c>
      <c r="K5172">
        <f t="shared" si="242"/>
        <v>2520</v>
      </c>
    </row>
    <row r="5173" spans="1:11" ht="15">
      <c r="A5173" t="s">
        <v>22</v>
      </c>
      <c r="B5173">
        <v>1</v>
      </c>
      <c r="C5173">
        <v>7</v>
      </c>
      <c r="D5173" t="s">
        <v>33</v>
      </c>
      <c r="E5173" t="s">
        <v>845</v>
      </c>
      <c r="F5173" s="1">
        <v>2.6872685185185183E-2</v>
      </c>
      <c r="G5173">
        <f>_xlfn.XLOOKUP($A5173,Product_pricing!$B:$B,Product_pricing!$C:$C)</f>
        <v>13</v>
      </c>
      <c r="H5173">
        <f t="shared" si="240"/>
        <v>12.09</v>
      </c>
      <c r="I5173" s="10">
        <f t="shared" si="241"/>
        <v>1.0668677590321845E-2</v>
      </c>
      <c r="J5173" t="str">
        <f>_xlfn.XLOOKUP(A5173,Product_Details!$A:$A,Product_Details!$G:$G,"mens")</f>
        <v>Womens</v>
      </c>
      <c r="K5173">
        <f t="shared" si="242"/>
        <v>1883.75</v>
      </c>
    </row>
    <row r="5174" spans="1:11" ht="15">
      <c r="A5174" t="s">
        <v>35</v>
      </c>
      <c r="B5174">
        <v>5</v>
      </c>
      <c r="C5174">
        <v>7</v>
      </c>
      <c r="D5174" t="s">
        <v>33</v>
      </c>
      <c r="E5174" t="s">
        <v>845</v>
      </c>
      <c r="F5174" s="1">
        <v>2.6872685185185183E-2</v>
      </c>
      <c r="G5174">
        <f>_xlfn.XLOOKUP($A5174,Product_pricing!$B:$B,Product_pricing!$C:$C)</f>
        <v>32</v>
      </c>
      <c r="H5174">
        <f t="shared" si="240"/>
        <v>148.79999999999998</v>
      </c>
      <c r="I5174" s="10">
        <f t="shared" si="241"/>
        <v>0.13130680111165347</v>
      </c>
      <c r="J5174" t="str">
        <f>_xlfn.XLOOKUP(A5174,Product_Details!$A:$A,Product_Details!$G:$G,"mens")</f>
        <v>Womens</v>
      </c>
      <c r="K5174">
        <f t="shared" si="242"/>
        <v>1883.75</v>
      </c>
    </row>
    <row r="5175" spans="1:11" ht="15">
      <c r="A5175" t="s">
        <v>29</v>
      </c>
      <c r="B5175">
        <v>4</v>
      </c>
      <c r="C5175">
        <v>7</v>
      </c>
      <c r="D5175" t="s">
        <v>33</v>
      </c>
      <c r="E5175" t="s">
        <v>845</v>
      </c>
      <c r="F5175" s="1">
        <v>2.6872685185185183E-2</v>
      </c>
      <c r="G5175">
        <f>_xlfn.XLOOKUP($A5175,Product_pricing!$B:$B,Product_pricing!$C:$C)</f>
        <v>10</v>
      </c>
      <c r="H5175">
        <f t="shared" si="240"/>
        <v>37.199999999999996</v>
      </c>
      <c r="I5175" s="10">
        <f t="shared" si="241"/>
        <v>3.2826700277913366E-2</v>
      </c>
      <c r="J5175" t="str">
        <f>_xlfn.XLOOKUP(A5175,Product_Details!$A:$A,Product_Details!$G:$G,"mens")</f>
        <v>Womens</v>
      </c>
      <c r="K5175">
        <f t="shared" si="242"/>
        <v>1883.75</v>
      </c>
    </row>
    <row r="5176" spans="1:11" ht="15">
      <c r="A5176" t="s">
        <v>36</v>
      </c>
      <c r="B5176">
        <v>1</v>
      </c>
      <c r="C5176">
        <v>7</v>
      </c>
      <c r="D5176" t="s">
        <v>33</v>
      </c>
      <c r="E5176" t="s">
        <v>845</v>
      </c>
      <c r="F5176" s="1">
        <v>2.6872685185185183E-2</v>
      </c>
      <c r="G5176">
        <f>_xlfn.XLOOKUP($A5176,Product_pricing!$B:$B,Product_pricing!$C:$C)</f>
        <v>23</v>
      </c>
      <c r="H5176">
        <f t="shared" si="240"/>
        <v>21.389999999999997</v>
      </c>
      <c r="I5176" s="10">
        <f t="shared" si="241"/>
        <v>1.8875352659800188E-2</v>
      </c>
      <c r="J5176" t="str">
        <f>_xlfn.XLOOKUP(A5176,Product_Details!$A:$A,Product_Details!$G:$G,"mens")</f>
        <v>Womens</v>
      </c>
      <c r="K5176">
        <f t="shared" si="242"/>
        <v>1883.75</v>
      </c>
    </row>
    <row r="5177" spans="1:11" ht="15">
      <c r="A5177" t="s">
        <v>41</v>
      </c>
      <c r="B5177">
        <v>2</v>
      </c>
      <c r="C5177">
        <v>7</v>
      </c>
      <c r="D5177" t="s">
        <v>33</v>
      </c>
      <c r="E5177" t="s">
        <v>845</v>
      </c>
      <c r="F5177" s="1">
        <v>2.6872685185185183E-2</v>
      </c>
      <c r="G5177">
        <f>_xlfn.XLOOKUP($A5177,Product_pricing!$B:$B,Product_pricing!$C:$C)</f>
        <v>10</v>
      </c>
      <c r="H5177">
        <f t="shared" si="240"/>
        <v>18.599999999999998</v>
      </c>
      <c r="I5177" s="10">
        <f t="shared" si="241"/>
        <v>1.6413350138956683E-2</v>
      </c>
      <c r="J5177" t="str">
        <f>_xlfn.XLOOKUP(A5177,Product_Details!$A:$A,Product_Details!$G:$G,"mens")</f>
        <v>Mens</v>
      </c>
      <c r="K5177">
        <f t="shared" si="242"/>
        <v>2520</v>
      </c>
    </row>
    <row r="5178" spans="1:11" ht="15">
      <c r="A5178" t="s">
        <v>31</v>
      </c>
      <c r="B5178">
        <v>4</v>
      </c>
      <c r="C5178">
        <v>7</v>
      </c>
      <c r="D5178" t="s">
        <v>33</v>
      </c>
      <c r="E5178" t="s">
        <v>845</v>
      </c>
      <c r="F5178" s="1">
        <v>2.6872685185185183E-2</v>
      </c>
      <c r="G5178">
        <f>_xlfn.XLOOKUP($A5178,Product_pricing!$B:$B,Product_pricing!$C:$C)</f>
        <v>57</v>
      </c>
      <c r="H5178">
        <f t="shared" si="240"/>
        <v>212.04</v>
      </c>
      <c r="I5178" s="10">
        <f t="shared" si="241"/>
        <v>0.18711219158410622</v>
      </c>
      <c r="J5178" t="str">
        <f>_xlfn.XLOOKUP(A5178,Product_Details!$A:$A,Product_Details!$G:$G,"mens")</f>
        <v>Mens</v>
      </c>
      <c r="K5178">
        <f t="shared" si="242"/>
        <v>2520</v>
      </c>
    </row>
    <row r="5179" spans="1:11" ht="15">
      <c r="A5179" t="s">
        <v>26</v>
      </c>
      <c r="B5179">
        <v>5</v>
      </c>
      <c r="C5179">
        <v>7</v>
      </c>
      <c r="D5179" t="s">
        <v>33</v>
      </c>
      <c r="E5179" t="s">
        <v>845</v>
      </c>
      <c r="F5179" s="1">
        <v>2.6872685185185183E-2</v>
      </c>
      <c r="G5179">
        <f>_xlfn.XLOOKUP($A5179,Product_pricing!$B:$B,Product_pricing!$C:$C)</f>
        <v>17</v>
      </c>
      <c r="H5179">
        <f t="shared" si="240"/>
        <v>79.05</v>
      </c>
      <c r="I5179" s="10">
        <f t="shared" si="241"/>
        <v>6.9756738090565915E-2</v>
      </c>
      <c r="J5179" t="str">
        <f>_xlfn.XLOOKUP(A5179,Product_Details!$A:$A,Product_Details!$G:$G,"mens")</f>
        <v>Mens</v>
      </c>
      <c r="K5179">
        <f t="shared" si="242"/>
        <v>2520</v>
      </c>
    </row>
    <row r="5180" spans="1:11" ht="15">
      <c r="A5180" t="s">
        <v>22</v>
      </c>
      <c r="B5180">
        <v>5</v>
      </c>
      <c r="C5180">
        <v>4</v>
      </c>
      <c r="D5180" t="s">
        <v>33</v>
      </c>
      <c r="E5180" t="s">
        <v>846</v>
      </c>
      <c r="F5180" s="1">
        <v>1.4684027777777777E-2</v>
      </c>
      <c r="G5180">
        <f>_xlfn.XLOOKUP($A5180,Product_pricing!$B:$B,Product_pricing!$C:$C)</f>
        <v>13</v>
      </c>
      <c r="H5180">
        <f t="shared" si="240"/>
        <v>62.4</v>
      </c>
      <c r="I5180" s="10">
        <f t="shared" si="241"/>
        <v>5.5064142401661138E-2</v>
      </c>
      <c r="J5180" t="str">
        <f>_xlfn.XLOOKUP(A5180,Product_Details!$A:$A,Product_Details!$G:$G,"mens")</f>
        <v>Womens</v>
      </c>
      <c r="K5180">
        <f t="shared" si="242"/>
        <v>1883.75</v>
      </c>
    </row>
    <row r="5181" spans="1:11" ht="15">
      <c r="A5181" t="s">
        <v>35</v>
      </c>
      <c r="B5181">
        <v>5</v>
      </c>
      <c r="C5181">
        <v>4</v>
      </c>
      <c r="D5181" t="s">
        <v>33</v>
      </c>
      <c r="E5181" t="s">
        <v>846</v>
      </c>
      <c r="F5181" s="1">
        <v>1.4684027777777777E-2</v>
      </c>
      <c r="G5181">
        <f>_xlfn.XLOOKUP($A5181,Product_pricing!$B:$B,Product_pricing!$C:$C)</f>
        <v>32</v>
      </c>
      <c r="H5181">
        <f t="shared" si="240"/>
        <v>153.6</v>
      </c>
      <c r="I5181" s="10">
        <f t="shared" si="241"/>
        <v>0.13554250437331972</v>
      </c>
      <c r="J5181" t="str">
        <f>_xlfn.XLOOKUP(A5181,Product_Details!$A:$A,Product_Details!$G:$G,"mens")</f>
        <v>Womens</v>
      </c>
      <c r="K5181">
        <f t="shared" si="242"/>
        <v>1883.75</v>
      </c>
    </row>
    <row r="5182" spans="1:11" ht="15">
      <c r="A5182" t="s">
        <v>29</v>
      </c>
      <c r="B5182">
        <v>5</v>
      </c>
      <c r="C5182">
        <v>4</v>
      </c>
      <c r="D5182" t="s">
        <v>33</v>
      </c>
      <c r="E5182" t="s">
        <v>846</v>
      </c>
      <c r="F5182" s="1">
        <v>1.4684027777777777E-2</v>
      </c>
      <c r="G5182">
        <f>_xlfn.XLOOKUP($A5182,Product_pricing!$B:$B,Product_pricing!$C:$C)</f>
        <v>10</v>
      </c>
      <c r="H5182">
        <f t="shared" si="240"/>
        <v>48</v>
      </c>
      <c r="I5182" s="10">
        <f t="shared" si="241"/>
        <v>4.2357032616662418E-2</v>
      </c>
      <c r="J5182" t="str">
        <f>_xlfn.XLOOKUP(A5182,Product_Details!$A:$A,Product_Details!$G:$G,"mens")</f>
        <v>Womens</v>
      </c>
      <c r="K5182">
        <f t="shared" si="242"/>
        <v>1883.75</v>
      </c>
    </row>
    <row r="5183" spans="1:11" ht="15">
      <c r="A5183" t="s">
        <v>38</v>
      </c>
      <c r="B5183">
        <v>5</v>
      </c>
      <c r="C5183">
        <v>4</v>
      </c>
      <c r="D5183" t="s">
        <v>33</v>
      </c>
      <c r="E5183" t="s">
        <v>846</v>
      </c>
      <c r="F5183" s="1">
        <v>1.4684027777777777E-2</v>
      </c>
      <c r="G5183">
        <f>_xlfn.XLOOKUP($A5183,Product_pricing!$B:$B,Product_pricing!$C:$C)</f>
        <v>54</v>
      </c>
      <c r="H5183">
        <f t="shared" si="240"/>
        <v>259.2</v>
      </c>
      <c r="I5183" s="10">
        <f t="shared" si="241"/>
        <v>0.22872797612997706</v>
      </c>
      <c r="J5183" t="str">
        <f>_xlfn.XLOOKUP(A5183,Product_Details!$A:$A,Product_Details!$G:$G,"mens")</f>
        <v>Womens</v>
      </c>
      <c r="K5183">
        <f t="shared" si="242"/>
        <v>1883.75</v>
      </c>
    </row>
    <row r="5184" spans="1:11" ht="15">
      <c r="A5184" t="s">
        <v>31</v>
      </c>
      <c r="B5184">
        <v>3</v>
      </c>
      <c r="C5184">
        <v>4</v>
      </c>
      <c r="D5184" t="s">
        <v>33</v>
      </c>
      <c r="E5184" t="s">
        <v>846</v>
      </c>
      <c r="F5184" s="1">
        <v>1.4684027777777777E-2</v>
      </c>
      <c r="G5184">
        <f>_xlfn.XLOOKUP($A5184,Product_pricing!$B:$B,Product_pricing!$C:$C)</f>
        <v>57</v>
      </c>
      <c r="H5184">
        <f t="shared" si="240"/>
        <v>164.16</v>
      </c>
      <c r="I5184" s="10">
        <f t="shared" si="241"/>
        <v>0.14486105154898546</v>
      </c>
      <c r="J5184" t="str">
        <f>_xlfn.XLOOKUP(A5184,Product_Details!$A:$A,Product_Details!$G:$G,"mens")</f>
        <v>Mens</v>
      </c>
      <c r="K5184">
        <f t="shared" si="242"/>
        <v>3780</v>
      </c>
    </row>
    <row r="5185" spans="1:11" ht="15">
      <c r="A5185" t="s">
        <v>27</v>
      </c>
      <c r="B5185">
        <v>1</v>
      </c>
      <c r="C5185">
        <v>4</v>
      </c>
      <c r="D5185" t="s">
        <v>33</v>
      </c>
      <c r="E5185" t="s">
        <v>846</v>
      </c>
      <c r="F5185" s="1">
        <v>1.4684027777777777E-2</v>
      </c>
      <c r="G5185">
        <f>_xlfn.XLOOKUP($A5185,Product_pricing!$B:$B,Product_pricing!$C:$C)</f>
        <v>29</v>
      </c>
      <c r="H5185">
        <f t="shared" si="240"/>
        <v>27.84</v>
      </c>
      <c r="I5185" s="10">
        <f t="shared" si="241"/>
        <v>2.4567078917664204E-2</v>
      </c>
      <c r="J5185" t="str">
        <f>_xlfn.XLOOKUP(A5185,Product_Details!$A:$A,Product_Details!$G:$G,"mens")</f>
        <v>Mens</v>
      </c>
      <c r="K5185">
        <f t="shared" si="242"/>
        <v>3780</v>
      </c>
    </row>
    <row r="5186" spans="1:11" ht="15">
      <c r="A5186" t="s">
        <v>30</v>
      </c>
      <c r="B5186">
        <v>4</v>
      </c>
      <c r="C5186">
        <v>11</v>
      </c>
      <c r="D5186" t="s">
        <v>23</v>
      </c>
      <c r="E5186" t="s">
        <v>847</v>
      </c>
      <c r="F5186" s="1">
        <v>3.8814814814814809E-2</v>
      </c>
      <c r="G5186">
        <f>_xlfn.XLOOKUP($A5186,Product_pricing!$B:$B,Product_pricing!$C:$C)</f>
        <v>19</v>
      </c>
      <c r="H5186">
        <f t="shared" si="240"/>
        <v>67.64</v>
      </c>
      <c r="I5186" s="10">
        <f t="shared" si="241"/>
        <v>5.9688118462313457E-2</v>
      </c>
      <c r="J5186" t="str">
        <f>_xlfn.XLOOKUP(A5186,Product_Details!$A:$A,Product_Details!$G:$G,"mens")</f>
        <v>Womens</v>
      </c>
      <c r="K5186">
        <f t="shared" si="242"/>
        <v>7535</v>
      </c>
    </row>
    <row r="5187" spans="1:11" ht="15">
      <c r="A5187" t="s">
        <v>41</v>
      </c>
      <c r="B5187">
        <v>3</v>
      </c>
      <c r="C5187">
        <v>11</v>
      </c>
      <c r="D5187" t="s">
        <v>23</v>
      </c>
      <c r="E5187" t="s">
        <v>847</v>
      </c>
      <c r="F5187" s="1">
        <v>3.8814814814814809E-2</v>
      </c>
      <c r="G5187">
        <f>_xlfn.XLOOKUP($A5187,Product_pricing!$B:$B,Product_pricing!$C:$C)</f>
        <v>10</v>
      </c>
      <c r="H5187">
        <f t="shared" ref="H5187:H5250" si="243">B5187*G5187*(1-C5187/100)</f>
        <v>26.7</v>
      </c>
      <c r="I5187" s="10">
        <f t="shared" ref="I5187:I5250" si="244">(H5187/SUM($H:$H))*1000</f>
        <v>2.3561099393018467E-2</v>
      </c>
      <c r="J5187" t="str">
        <f>_xlfn.XLOOKUP(A5187,Product_Details!$A:$A,Product_Details!$G:$G,"mens")</f>
        <v>Mens</v>
      </c>
      <c r="K5187">
        <f t="shared" ref="K5187:K5250" si="245">COUNTIFS($J:$J, J5187) / COUNTIFS($J:$J, J5187, $E:$E, E5187)</f>
        <v>3780</v>
      </c>
    </row>
    <row r="5188" spans="1:11" ht="15">
      <c r="A5188" t="s">
        <v>27</v>
      </c>
      <c r="B5188">
        <v>3</v>
      </c>
      <c r="C5188">
        <v>11</v>
      </c>
      <c r="D5188" t="s">
        <v>23</v>
      </c>
      <c r="E5188" t="s">
        <v>847</v>
      </c>
      <c r="F5188" s="1">
        <v>3.8814814814814809E-2</v>
      </c>
      <c r="G5188">
        <f>_xlfn.XLOOKUP($A5188,Product_pricing!$B:$B,Product_pricing!$C:$C)</f>
        <v>29</v>
      </c>
      <c r="H5188">
        <f t="shared" si="243"/>
        <v>77.430000000000007</v>
      </c>
      <c r="I5188" s="10">
        <f t="shared" si="244"/>
        <v>6.8327188239753561E-2</v>
      </c>
      <c r="J5188" t="str">
        <f>_xlfn.XLOOKUP(A5188,Product_Details!$A:$A,Product_Details!$G:$G,"mens")</f>
        <v>Mens</v>
      </c>
      <c r="K5188">
        <f t="shared" si="245"/>
        <v>3780</v>
      </c>
    </row>
    <row r="5189" spans="1:11" ht="15">
      <c r="A5189" t="s">
        <v>22</v>
      </c>
      <c r="B5189">
        <v>4</v>
      </c>
      <c r="C5189">
        <v>1</v>
      </c>
      <c r="D5189" t="s">
        <v>23</v>
      </c>
      <c r="E5189">
        <v>369739</v>
      </c>
      <c r="F5189" s="1">
        <v>3.0586805555555555E-2</v>
      </c>
      <c r="G5189">
        <f>_xlfn.XLOOKUP($A5189,Product_pricing!$B:$B,Product_pricing!$C:$C)</f>
        <v>13</v>
      </c>
      <c r="H5189">
        <f t="shared" si="243"/>
        <v>51.48</v>
      </c>
      <c r="I5189" s="10">
        <f t="shared" si="244"/>
        <v>4.5427917481370442E-2</v>
      </c>
      <c r="J5189" t="str">
        <f>_xlfn.XLOOKUP(A5189,Product_Details!$A:$A,Product_Details!$G:$G,"mens")</f>
        <v>Womens</v>
      </c>
      <c r="K5189">
        <f t="shared" si="245"/>
        <v>3767.5</v>
      </c>
    </row>
    <row r="5190" spans="1:11" ht="15">
      <c r="A5190" t="s">
        <v>30</v>
      </c>
      <c r="B5190">
        <v>3</v>
      </c>
      <c r="C5190">
        <v>1</v>
      </c>
      <c r="D5190" t="s">
        <v>23</v>
      </c>
      <c r="E5190">
        <v>369739</v>
      </c>
      <c r="F5190" s="1">
        <v>3.0586805555555555E-2</v>
      </c>
      <c r="G5190">
        <f>_xlfn.XLOOKUP($A5190,Product_pricing!$B:$B,Product_pricing!$C:$C)</f>
        <v>19</v>
      </c>
      <c r="H5190">
        <f t="shared" si="243"/>
        <v>56.43</v>
      </c>
      <c r="I5190" s="10">
        <f t="shared" si="244"/>
        <v>4.9795986469963756E-2</v>
      </c>
      <c r="J5190" t="str">
        <f>_xlfn.XLOOKUP(A5190,Product_Details!$A:$A,Product_Details!$G:$G,"mens")</f>
        <v>Womens</v>
      </c>
      <c r="K5190">
        <f t="shared" si="245"/>
        <v>3767.5</v>
      </c>
    </row>
    <row r="5191" spans="1:11" ht="15">
      <c r="A5191" t="s">
        <v>25</v>
      </c>
      <c r="B5191">
        <v>4</v>
      </c>
      <c r="C5191">
        <v>1</v>
      </c>
      <c r="D5191" t="s">
        <v>23</v>
      </c>
      <c r="E5191">
        <v>369739</v>
      </c>
      <c r="F5191" s="1">
        <v>3.0586805555555555E-2</v>
      </c>
      <c r="G5191">
        <f>_xlfn.XLOOKUP($A5191,Product_pricing!$B:$B,Product_pricing!$C:$C)</f>
        <v>40</v>
      </c>
      <c r="H5191">
        <f t="shared" si="243"/>
        <v>158.4</v>
      </c>
      <c r="I5191" s="10">
        <f t="shared" si="244"/>
        <v>0.139778207634986</v>
      </c>
      <c r="J5191" t="str">
        <f>_xlfn.XLOOKUP(A5191,Product_Details!$A:$A,Product_Details!$G:$G,"mens")</f>
        <v>Mens</v>
      </c>
      <c r="K5191">
        <f t="shared" si="245"/>
        <v>3780</v>
      </c>
    </row>
    <row r="5192" spans="1:11" ht="15">
      <c r="A5192" t="s">
        <v>41</v>
      </c>
      <c r="B5192">
        <v>5</v>
      </c>
      <c r="C5192">
        <v>1</v>
      </c>
      <c r="D5192" t="s">
        <v>23</v>
      </c>
      <c r="E5192">
        <v>369739</v>
      </c>
      <c r="F5192" s="1">
        <v>3.0586805555555555E-2</v>
      </c>
      <c r="G5192">
        <f>_xlfn.XLOOKUP($A5192,Product_pricing!$B:$B,Product_pricing!$C:$C)</f>
        <v>10</v>
      </c>
      <c r="H5192">
        <f t="shared" si="243"/>
        <v>49.5</v>
      </c>
      <c r="I5192" s="10">
        <f t="shared" si="244"/>
        <v>4.368068988593312E-2</v>
      </c>
      <c r="J5192" t="str">
        <f>_xlfn.XLOOKUP(A5192,Product_Details!$A:$A,Product_Details!$G:$G,"mens")</f>
        <v>Mens</v>
      </c>
      <c r="K5192">
        <f t="shared" si="245"/>
        <v>3780</v>
      </c>
    </row>
    <row r="5193" spans="1:11" ht="15">
      <c r="A5193" t="s">
        <v>22</v>
      </c>
      <c r="B5193">
        <v>2</v>
      </c>
      <c r="C5193">
        <v>13</v>
      </c>
      <c r="D5193" t="s">
        <v>23</v>
      </c>
      <c r="E5193" t="s">
        <v>848</v>
      </c>
      <c r="F5193" s="1">
        <v>3.8974537037037037E-2</v>
      </c>
      <c r="G5193">
        <f>_xlfn.XLOOKUP($A5193,Product_pricing!$B:$B,Product_pricing!$C:$C)</f>
        <v>13</v>
      </c>
      <c r="H5193">
        <f t="shared" si="243"/>
        <v>22.62</v>
      </c>
      <c r="I5193" s="10">
        <f t="shared" si="244"/>
        <v>1.9960751620602166E-2</v>
      </c>
      <c r="J5193" t="str">
        <f>_xlfn.XLOOKUP(A5193,Product_Details!$A:$A,Product_Details!$G:$G,"mens")</f>
        <v>Womens</v>
      </c>
      <c r="K5193">
        <f t="shared" si="245"/>
        <v>1883.75</v>
      </c>
    </row>
    <row r="5194" spans="1:11" ht="15">
      <c r="A5194" t="s">
        <v>35</v>
      </c>
      <c r="B5194">
        <v>2</v>
      </c>
      <c r="C5194">
        <v>13</v>
      </c>
      <c r="D5194" t="s">
        <v>23</v>
      </c>
      <c r="E5194" t="s">
        <v>848</v>
      </c>
      <c r="F5194" s="1">
        <v>3.8974537037037037E-2</v>
      </c>
      <c r="G5194">
        <f>_xlfn.XLOOKUP($A5194,Product_pricing!$B:$B,Product_pricing!$C:$C)</f>
        <v>32</v>
      </c>
      <c r="H5194">
        <f t="shared" si="243"/>
        <v>55.68</v>
      </c>
      <c r="I5194" s="10">
        <f t="shared" si="244"/>
        <v>4.9134157835328408E-2</v>
      </c>
      <c r="J5194" t="str">
        <f>_xlfn.XLOOKUP(A5194,Product_Details!$A:$A,Product_Details!$G:$G,"mens")</f>
        <v>Womens</v>
      </c>
      <c r="K5194">
        <f t="shared" si="245"/>
        <v>1883.75</v>
      </c>
    </row>
    <row r="5195" spans="1:11" ht="15">
      <c r="A5195" t="s">
        <v>30</v>
      </c>
      <c r="B5195">
        <v>3</v>
      </c>
      <c r="C5195">
        <v>13</v>
      </c>
      <c r="D5195" t="s">
        <v>23</v>
      </c>
      <c r="E5195" t="s">
        <v>848</v>
      </c>
      <c r="F5195" s="1">
        <v>3.8974537037037037E-2</v>
      </c>
      <c r="G5195">
        <f>_xlfn.XLOOKUP($A5195,Product_pricing!$B:$B,Product_pricing!$C:$C)</f>
        <v>19</v>
      </c>
      <c r="H5195">
        <f t="shared" si="243"/>
        <v>49.589999999999996</v>
      </c>
      <c r="I5195" s="10">
        <f t="shared" si="244"/>
        <v>4.3760109322089354E-2</v>
      </c>
      <c r="J5195" t="str">
        <f>_xlfn.XLOOKUP(A5195,Product_Details!$A:$A,Product_Details!$G:$G,"mens")</f>
        <v>Womens</v>
      </c>
      <c r="K5195">
        <f t="shared" si="245"/>
        <v>1883.75</v>
      </c>
    </row>
    <row r="5196" spans="1:11" ht="15">
      <c r="A5196" t="s">
        <v>38</v>
      </c>
      <c r="B5196">
        <v>5</v>
      </c>
      <c r="C5196">
        <v>13</v>
      </c>
      <c r="D5196" t="s">
        <v>23</v>
      </c>
      <c r="E5196" t="s">
        <v>848</v>
      </c>
      <c r="F5196" s="1">
        <v>3.8974537037037037E-2</v>
      </c>
      <c r="G5196">
        <f>_xlfn.XLOOKUP($A5196,Product_pricing!$B:$B,Product_pricing!$C:$C)</f>
        <v>54</v>
      </c>
      <c r="H5196">
        <f t="shared" si="243"/>
        <v>234.9</v>
      </c>
      <c r="I5196" s="10">
        <f t="shared" si="244"/>
        <v>0.20728472836779172</v>
      </c>
      <c r="J5196" t="str">
        <f>_xlfn.XLOOKUP(A5196,Product_Details!$A:$A,Product_Details!$G:$G,"mens")</f>
        <v>Womens</v>
      </c>
      <c r="K5196">
        <f t="shared" si="245"/>
        <v>1883.75</v>
      </c>
    </row>
    <row r="5197" spans="1:11" ht="15">
      <c r="A5197" t="s">
        <v>32</v>
      </c>
      <c r="B5197">
        <v>1</v>
      </c>
      <c r="C5197">
        <v>13</v>
      </c>
      <c r="D5197" t="s">
        <v>23</v>
      </c>
      <c r="E5197" t="s">
        <v>848</v>
      </c>
      <c r="F5197" s="1">
        <v>3.8974537037037037E-2</v>
      </c>
      <c r="G5197">
        <f>_xlfn.XLOOKUP($A5197,Product_pricing!$B:$B,Product_pricing!$C:$C)</f>
        <v>36</v>
      </c>
      <c r="H5197">
        <f t="shared" si="243"/>
        <v>31.32</v>
      </c>
      <c r="I5197" s="10">
        <f t="shared" si="244"/>
        <v>2.7637963782372228E-2</v>
      </c>
      <c r="J5197" t="str">
        <f>_xlfn.XLOOKUP(A5197,Product_Details!$A:$A,Product_Details!$G:$G,"mens")</f>
        <v>Mens</v>
      </c>
      <c r="K5197">
        <f t="shared" si="245"/>
        <v>2520</v>
      </c>
    </row>
    <row r="5198" spans="1:11" ht="15">
      <c r="A5198" t="s">
        <v>26</v>
      </c>
      <c r="B5198">
        <v>4</v>
      </c>
      <c r="C5198">
        <v>13</v>
      </c>
      <c r="D5198" t="s">
        <v>23</v>
      </c>
      <c r="E5198" t="s">
        <v>848</v>
      </c>
      <c r="F5198" s="1">
        <v>3.8974537037037037E-2</v>
      </c>
      <c r="G5198">
        <f>_xlfn.XLOOKUP($A5198,Product_pricing!$B:$B,Product_pricing!$C:$C)</f>
        <v>17</v>
      </c>
      <c r="H5198">
        <f t="shared" si="243"/>
        <v>59.16</v>
      </c>
      <c r="I5198" s="10">
        <f t="shared" si="244"/>
        <v>5.2205042700036425E-2</v>
      </c>
      <c r="J5198" t="str">
        <f>_xlfn.XLOOKUP(A5198,Product_Details!$A:$A,Product_Details!$G:$G,"mens")</f>
        <v>Mens</v>
      </c>
      <c r="K5198">
        <f t="shared" si="245"/>
        <v>2520</v>
      </c>
    </row>
    <row r="5199" spans="1:11" ht="15">
      <c r="A5199" t="s">
        <v>27</v>
      </c>
      <c r="B5199">
        <v>1</v>
      </c>
      <c r="C5199">
        <v>13</v>
      </c>
      <c r="D5199" t="s">
        <v>23</v>
      </c>
      <c r="E5199" t="s">
        <v>848</v>
      </c>
      <c r="F5199" s="1">
        <v>3.8974537037037037E-2</v>
      </c>
      <c r="G5199">
        <f>_xlfn.XLOOKUP($A5199,Product_pricing!$B:$B,Product_pricing!$C:$C)</f>
        <v>29</v>
      </c>
      <c r="H5199">
        <f t="shared" si="243"/>
        <v>25.23</v>
      </c>
      <c r="I5199" s="10">
        <f t="shared" si="244"/>
        <v>2.2263915269133183E-2</v>
      </c>
      <c r="J5199" t="str">
        <f>_xlfn.XLOOKUP(A5199,Product_Details!$A:$A,Product_Details!$G:$G,"mens")</f>
        <v>Mens</v>
      </c>
      <c r="K5199">
        <f t="shared" si="245"/>
        <v>2520</v>
      </c>
    </row>
    <row r="5200" spans="1:11" ht="15">
      <c r="A5200" t="s">
        <v>35</v>
      </c>
      <c r="B5200">
        <v>5</v>
      </c>
      <c r="C5200">
        <v>14</v>
      </c>
      <c r="D5200" t="s">
        <v>33</v>
      </c>
      <c r="E5200" s="2" t="s">
        <v>849</v>
      </c>
      <c r="F5200" s="1">
        <v>1.3131944444444444E-2</v>
      </c>
      <c r="G5200">
        <f>_xlfn.XLOOKUP($A5200,Product_pricing!$B:$B,Product_pricing!$C:$C)</f>
        <v>32</v>
      </c>
      <c r="H5200">
        <f t="shared" si="243"/>
        <v>137.6</v>
      </c>
      <c r="I5200" s="10">
        <f t="shared" si="244"/>
        <v>0.12142349350109892</v>
      </c>
      <c r="J5200" t="str">
        <f>_xlfn.XLOOKUP(A5200,Product_Details!$A:$A,Product_Details!$G:$G,"mens")</f>
        <v>Womens</v>
      </c>
      <c r="K5200">
        <f t="shared" si="245"/>
        <v>2511.6666666666665</v>
      </c>
    </row>
    <row r="5201" spans="1:11" ht="15">
      <c r="A5201" t="s">
        <v>36</v>
      </c>
      <c r="B5201">
        <v>2</v>
      </c>
      <c r="C5201">
        <v>14</v>
      </c>
      <c r="D5201" t="s">
        <v>33</v>
      </c>
      <c r="E5201" s="2" t="s">
        <v>849</v>
      </c>
      <c r="F5201" s="1">
        <v>1.3131944444444444E-2</v>
      </c>
      <c r="G5201">
        <f>_xlfn.XLOOKUP($A5201,Product_pricing!$B:$B,Product_pricing!$C:$C)</f>
        <v>23</v>
      </c>
      <c r="H5201">
        <f t="shared" si="243"/>
        <v>39.56</v>
      </c>
      <c r="I5201" s="10">
        <f t="shared" si="244"/>
        <v>3.4909254381565939E-2</v>
      </c>
      <c r="J5201" t="str">
        <f>_xlfn.XLOOKUP(A5201,Product_Details!$A:$A,Product_Details!$G:$G,"mens")</f>
        <v>Womens</v>
      </c>
      <c r="K5201">
        <f t="shared" si="245"/>
        <v>2511.6666666666665</v>
      </c>
    </row>
    <row r="5202" spans="1:11" ht="15">
      <c r="A5202" t="s">
        <v>38</v>
      </c>
      <c r="B5202">
        <v>3</v>
      </c>
      <c r="C5202">
        <v>14</v>
      </c>
      <c r="D5202" t="s">
        <v>33</v>
      </c>
      <c r="E5202" s="2" t="s">
        <v>849</v>
      </c>
      <c r="F5202" s="1">
        <v>1.3131944444444444E-2</v>
      </c>
      <c r="G5202">
        <f>_xlfn.XLOOKUP($A5202,Product_pricing!$B:$B,Product_pricing!$C:$C)</f>
        <v>54</v>
      </c>
      <c r="H5202">
        <f t="shared" si="243"/>
        <v>139.32</v>
      </c>
      <c r="I5202" s="10">
        <f t="shared" si="244"/>
        <v>0.12294128716986265</v>
      </c>
      <c r="J5202" t="str">
        <f>_xlfn.XLOOKUP(A5202,Product_Details!$A:$A,Product_Details!$G:$G,"mens")</f>
        <v>Womens</v>
      </c>
      <c r="K5202">
        <f t="shared" si="245"/>
        <v>2511.6666666666665</v>
      </c>
    </row>
    <row r="5203" spans="1:11" ht="15">
      <c r="A5203" t="s">
        <v>26</v>
      </c>
      <c r="B5203">
        <v>5</v>
      </c>
      <c r="C5203">
        <v>14</v>
      </c>
      <c r="D5203" t="s">
        <v>33</v>
      </c>
      <c r="E5203" s="2" t="s">
        <v>849</v>
      </c>
      <c r="F5203" s="1">
        <v>1.3131944444444444E-2</v>
      </c>
      <c r="G5203">
        <f>_xlfn.XLOOKUP($A5203,Product_pricing!$B:$B,Product_pricing!$C:$C)</f>
        <v>17</v>
      </c>
      <c r="H5203">
        <f t="shared" si="243"/>
        <v>73.099999999999994</v>
      </c>
      <c r="I5203" s="10">
        <f t="shared" si="244"/>
        <v>6.4506230922458802E-2</v>
      </c>
      <c r="J5203" t="str">
        <f>_xlfn.XLOOKUP(A5203,Product_Details!$A:$A,Product_Details!$G:$G,"mens")</f>
        <v>Mens</v>
      </c>
      <c r="K5203">
        <f t="shared" si="245"/>
        <v>3780</v>
      </c>
    </row>
    <row r="5204" spans="1:11" ht="15">
      <c r="A5204" t="s">
        <v>27</v>
      </c>
      <c r="B5204">
        <v>5</v>
      </c>
      <c r="C5204">
        <v>14</v>
      </c>
      <c r="D5204" t="s">
        <v>33</v>
      </c>
      <c r="E5204" s="2" t="s">
        <v>849</v>
      </c>
      <c r="F5204" s="1">
        <v>1.3131944444444444E-2</v>
      </c>
      <c r="G5204">
        <f>_xlfn.XLOOKUP($A5204,Product_pricing!$B:$B,Product_pricing!$C:$C)</f>
        <v>29</v>
      </c>
      <c r="H5204">
        <f t="shared" si="243"/>
        <v>124.7</v>
      </c>
      <c r="I5204" s="10">
        <f t="shared" si="244"/>
        <v>0.11004004098537092</v>
      </c>
      <c r="J5204" t="str">
        <f>_xlfn.XLOOKUP(A5204,Product_Details!$A:$A,Product_Details!$G:$G,"mens")</f>
        <v>Mens</v>
      </c>
      <c r="K5204">
        <f t="shared" si="245"/>
        <v>3780</v>
      </c>
    </row>
    <row r="5205" spans="1:11" ht="15">
      <c r="A5205" t="s">
        <v>29</v>
      </c>
      <c r="B5205">
        <v>1</v>
      </c>
      <c r="C5205">
        <v>5</v>
      </c>
      <c r="D5205" t="s">
        <v>23</v>
      </c>
      <c r="E5205" t="s">
        <v>850</v>
      </c>
      <c r="F5205" s="1">
        <v>2.0347222222222221E-2</v>
      </c>
      <c r="G5205">
        <f>_xlfn.XLOOKUP($A5205,Product_pricing!$B:$B,Product_pricing!$C:$C)</f>
        <v>10</v>
      </c>
      <c r="H5205">
        <f t="shared" si="243"/>
        <v>9.5</v>
      </c>
      <c r="I5205" s="10">
        <f t="shared" si="244"/>
        <v>8.3831627053811038E-3</v>
      </c>
      <c r="J5205" t="str">
        <f>_xlfn.XLOOKUP(A5205,Product_Details!$A:$A,Product_Details!$G:$G,"mens")</f>
        <v>Womens</v>
      </c>
      <c r="K5205">
        <f t="shared" si="245"/>
        <v>2511.6666666666665</v>
      </c>
    </row>
    <row r="5206" spans="1:11" ht="15">
      <c r="A5206" t="s">
        <v>36</v>
      </c>
      <c r="B5206">
        <v>2</v>
      </c>
      <c r="C5206">
        <v>5</v>
      </c>
      <c r="D5206" t="s">
        <v>23</v>
      </c>
      <c r="E5206" t="s">
        <v>850</v>
      </c>
      <c r="F5206" s="1">
        <v>2.0347222222222221E-2</v>
      </c>
      <c r="G5206">
        <f>_xlfn.XLOOKUP($A5206,Product_pricing!$B:$B,Product_pricing!$C:$C)</f>
        <v>23</v>
      </c>
      <c r="H5206">
        <f t="shared" si="243"/>
        <v>43.699999999999996</v>
      </c>
      <c r="I5206" s="10">
        <f t="shared" si="244"/>
        <v>3.8562548444753077E-2</v>
      </c>
      <c r="J5206" t="str">
        <f>_xlfn.XLOOKUP(A5206,Product_Details!$A:$A,Product_Details!$G:$G,"mens")</f>
        <v>Womens</v>
      </c>
      <c r="K5206">
        <f t="shared" si="245"/>
        <v>2511.6666666666665</v>
      </c>
    </row>
    <row r="5207" spans="1:11" ht="15">
      <c r="A5207" t="s">
        <v>30</v>
      </c>
      <c r="B5207">
        <v>2</v>
      </c>
      <c r="C5207">
        <v>5</v>
      </c>
      <c r="D5207" t="s">
        <v>23</v>
      </c>
      <c r="E5207" t="s">
        <v>850</v>
      </c>
      <c r="F5207" s="1">
        <v>2.0347222222222221E-2</v>
      </c>
      <c r="G5207">
        <f>_xlfn.XLOOKUP($A5207,Product_pricing!$B:$B,Product_pricing!$C:$C)</f>
        <v>19</v>
      </c>
      <c r="H5207">
        <f t="shared" si="243"/>
        <v>36.1</v>
      </c>
      <c r="I5207" s="10">
        <f t="shared" si="244"/>
        <v>3.1856018280448192E-2</v>
      </c>
      <c r="J5207" t="str">
        <f>_xlfn.XLOOKUP(A5207,Product_Details!$A:$A,Product_Details!$G:$G,"mens")</f>
        <v>Womens</v>
      </c>
      <c r="K5207">
        <f t="shared" si="245"/>
        <v>2511.6666666666665</v>
      </c>
    </row>
    <row r="5208" spans="1:11" ht="15">
      <c r="A5208" t="s">
        <v>25</v>
      </c>
      <c r="B5208">
        <v>4</v>
      </c>
      <c r="C5208">
        <v>5</v>
      </c>
      <c r="D5208" t="s">
        <v>23</v>
      </c>
      <c r="E5208" t="s">
        <v>850</v>
      </c>
      <c r="F5208" s="1">
        <v>2.0347222222222221E-2</v>
      </c>
      <c r="G5208">
        <f>_xlfn.XLOOKUP($A5208,Product_pricing!$B:$B,Product_pricing!$C:$C)</f>
        <v>40</v>
      </c>
      <c r="H5208">
        <f t="shared" si="243"/>
        <v>152</v>
      </c>
      <c r="I5208" s="10">
        <f t="shared" si="244"/>
        <v>0.13413060328609766</v>
      </c>
      <c r="J5208" t="str">
        <f>_xlfn.XLOOKUP(A5208,Product_Details!$A:$A,Product_Details!$G:$G,"mens")</f>
        <v>Mens</v>
      </c>
      <c r="K5208">
        <f t="shared" si="245"/>
        <v>1890</v>
      </c>
    </row>
    <row r="5209" spans="1:11" ht="15">
      <c r="A5209" t="s">
        <v>31</v>
      </c>
      <c r="B5209">
        <v>4</v>
      </c>
      <c r="C5209">
        <v>5</v>
      </c>
      <c r="D5209" t="s">
        <v>23</v>
      </c>
      <c r="E5209" t="s">
        <v>850</v>
      </c>
      <c r="F5209" s="1">
        <v>2.0347222222222221E-2</v>
      </c>
      <c r="G5209">
        <f>_xlfn.XLOOKUP($A5209,Product_pricing!$B:$B,Product_pricing!$C:$C)</f>
        <v>57</v>
      </c>
      <c r="H5209">
        <f t="shared" si="243"/>
        <v>216.6</v>
      </c>
      <c r="I5209" s="10">
        <f t="shared" si="244"/>
        <v>0.19113610968268915</v>
      </c>
      <c r="J5209" t="str">
        <f>_xlfn.XLOOKUP(A5209,Product_Details!$A:$A,Product_Details!$G:$G,"mens")</f>
        <v>Mens</v>
      </c>
      <c r="K5209">
        <f t="shared" si="245"/>
        <v>1890</v>
      </c>
    </row>
    <row r="5210" spans="1:11" ht="15">
      <c r="A5210" t="s">
        <v>32</v>
      </c>
      <c r="B5210">
        <v>4</v>
      </c>
      <c r="C5210">
        <v>5</v>
      </c>
      <c r="D5210" t="s">
        <v>23</v>
      </c>
      <c r="E5210" t="s">
        <v>850</v>
      </c>
      <c r="F5210" s="1">
        <v>2.0347222222222221E-2</v>
      </c>
      <c r="G5210">
        <f>_xlfn.XLOOKUP($A5210,Product_pricing!$B:$B,Product_pricing!$C:$C)</f>
        <v>36</v>
      </c>
      <c r="H5210">
        <f t="shared" si="243"/>
        <v>136.79999999999998</v>
      </c>
      <c r="I5210" s="10">
        <f t="shared" si="244"/>
        <v>0.12071754295748788</v>
      </c>
      <c r="J5210" t="str">
        <f>_xlfn.XLOOKUP(A5210,Product_Details!$A:$A,Product_Details!$G:$G,"mens")</f>
        <v>Mens</v>
      </c>
      <c r="K5210">
        <f t="shared" si="245"/>
        <v>1890</v>
      </c>
    </row>
    <row r="5211" spans="1:11" ht="15">
      <c r="A5211" t="s">
        <v>26</v>
      </c>
      <c r="B5211">
        <v>2</v>
      </c>
      <c r="C5211">
        <v>5</v>
      </c>
      <c r="D5211" t="s">
        <v>23</v>
      </c>
      <c r="E5211" t="s">
        <v>850</v>
      </c>
      <c r="F5211" s="1">
        <v>2.0347222222222221E-2</v>
      </c>
      <c r="G5211">
        <f>_xlfn.XLOOKUP($A5211,Product_pricing!$B:$B,Product_pricing!$C:$C)</f>
        <v>17</v>
      </c>
      <c r="H5211">
        <f t="shared" si="243"/>
        <v>32.299999999999997</v>
      </c>
      <c r="I5211" s="10">
        <f t="shared" si="244"/>
        <v>2.8502753198295747E-2</v>
      </c>
      <c r="J5211" t="str">
        <f>_xlfn.XLOOKUP(A5211,Product_Details!$A:$A,Product_Details!$G:$G,"mens")</f>
        <v>Mens</v>
      </c>
      <c r="K5211">
        <f t="shared" si="245"/>
        <v>1890</v>
      </c>
    </row>
    <row r="5212" spans="1:11" ht="15">
      <c r="A5212" t="s">
        <v>22</v>
      </c>
      <c r="B5212">
        <v>4</v>
      </c>
      <c r="C5212">
        <v>2</v>
      </c>
      <c r="D5212" t="s">
        <v>23</v>
      </c>
      <c r="E5212" t="s">
        <v>851</v>
      </c>
      <c r="F5212" s="1">
        <v>9.1284722222222218E-3</v>
      </c>
      <c r="G5212">
        <f>_xlfn.XLOOKUP($A5212,Product_pricing!$B:$B,Product_pricing!$C:$C)</f>
        <v>13</v>
      </c>
      <c r="H5212">
        <f t="shared" si="243"/>
        <v>50.96</v>
      </c>
      <c r="I5212" s="10">
        <f t="shared" si="244"/>
        <v>4.4969049628023262E-2</v>
      </c>
      <c r="J5212" t="str">
        <f>_xlfn.XLOOKUP(A5212,Product_Details!$A:$A,Product_Details!$G:$G,"mens")</f>
        <v>Womens</v>
      </c>
      <c r="K5212">
        <f t="shared" si="245"/>
        <v>1507</v>
      </c>
    </row>
    <row r="5213" spans="1:11" ht="15">
      <c r="A5213" t="s">
        <v>35</v>
      </c>
      <c r="B5213">
        <v>5</v>
      </c>
      <c r="C5213">
        <v>2</v>
      </c>
      <c r="D5213" t="s">
        <v>23</v>
      </c>
      <c r="E5213" t="s">
        <v>851</v>
      </c>
      <c r="F5213" s="1">
        <v>9.1284722222222218E-3</v>
      </c>
      <c r="G5213">
        <f>_xlfn.XLOOKUP($A5213,Product_pricing!$B:$B,Product_pricing!$C:$C)</f>
        <v>32</v>
      </c>
      <c r="H5213">
        <f t="shared" si="243"/>
        <v>156.80000000000001</v>
      </c>
      <c r="I5213" s="10">
        <f t="shared" si="244"/>
        <v>0.13836630654776391</v>
      </c>
      <c r="J5213" t="str">
        <f>_xlfn.XLOOKUP(A5213,Product_Details!$A:$A,Product_Details!$G:$G,"mens")</f>
        <v>Womens</v>
      </c>
      <c r="K5213">
        <f t="shared" si="245"/>
        <v>1507</v>
      </c>
    </row>
    <row r="5214" spans="1:11" ht="15">
      <c r="A5214" t="s">
        <v>29</v>
      </c>
      <c r="B5214">
        <v>5</v>
      </c>
      <c r="C5214">
        <v>2</v>
      </c>
      <c r="D5214" t="s">
        <v>23</v>
      </c>
      <c r="E5214" t="s">
        <v>851</v>
      </c>
      <c r="F5214" s="1">
        <v>9.1284722222222218E-3</v>
      </c>
      <c r="G5214">
        <f>_xlfn.XLOOKUP($A5214,Product_pricing!$B:$B,Product_pricing!$C:$C)</f>
        <v>10</v>
      </c>
      <c r="H5214">
        <f t="shared" si="243"/>
        <v>49</v>
      </c>
      <c r="I5214" s="10">
        <f t="shared" si="244"/>
        <v>4.3239470796176217E-2</v>
      </c>
      <c r="J5214" t="str">
        <f>_xlfn.XLOOKUP(A5214,Product_Details!$A:$A,Product_Details!$G:$G,"mens")</f>
        <v>Womens</v>
      </c>
      <c r="K5214">
        <f t="shared" si="245"/>
        <v>1507</v>
      </c>
    </row>
    <row r="5215" spans="1:11" ht="15">
      <c r="A5215" t="s">
        <v>36</v>
      </c>
      <c r="B5215">
        <v>4</v>
      </c>
      <c r="C5215">
        <v>2</v>
      </c>
      <c r="D5215" t="s">
        <v>23</v>
      </c>
      <c r="E5215" t="s">
        <v>851</v>
      </c>
      <c r="F5215" s="1">
        <v>9.1284722222222218E-3</v>
      </c>
      <c r="G5215">
        <f>_xlfn.XLOOKUP($A5215,Product_pricing!$B:$B,Product_pricing!$C:$C)</f>
        <v>23</v>
      </c>
      <c r="H5215">
        <f t="shared" si="243"/>
        <v>90.16</v>
      </c>
      <c r="I5215" s="10">
        <f t="shared" si="244"/>
        <v>7.956062626496424E-2</v>
      </c>
      <c r="J5215" t="str">
        <f>_xlfn.XLOOKUP(A5215,Product_Details!$A:$A,Product_Details!$G:$G,"mens")</f>
        <v>Womens</v>
      </c>
      <c r="K5215">
        <f t="shared" si="245"/>
        <v>1507</v>
      </c>
    </row>
    <row r="5216" spans="1:11" ht="15">
      <c r="A5216" t="s">
        <v>38</v>
      </c>
      <c r="B5216">
        <v>3</v>
      </c>
      <c r="C5216">
        <v>2</v>
      </c>
      <c r="D5216" t="s">
        <v>23</v>
      </c>
      <c r="E5216" t="s">
        <v>851</v>
      </c>
      <c r="F5216" s="1">
        <v>9.1284722222222218E-3</v>
      </c>
      <c r="G5216">
        <f>_xlfn.XLOOKUP($A5216,Product_pricing!$B:$B,Product_pricing!$C:$C)</f>
        <v>54</v>
      </c>
      <c r="H5216">
        <f t="shared" si="243"/>
        <v>158.76</v>
      </c>
      <c r="I5216" s="10">
        <f t="shared" si="244"/>
        <v>0.14009588537961093</v>
      </c>
      <c r="J5216" t="str">
        <f>_xlfn.XLOOKUP(A5216,Product_Details!$A:$A,Product_Details!$G:$G,"mens")</f>
        <v>Womens</v>
      </c>
      <c r="K5216">
        <f t="shared" si="245"/>
        <v>1507</v>
      </c>
    </row>
    <row r="5217" spans="1:11" ht="15">
      <c r="A5217" t="s">
        <v>41</v>
      </c>
      <c r="B5217">
        <v>2</v>
      </c>
      <c r="C5217">
        <v>2</v>
      </c>
      <c r="D5217" t="s">
        <v>23</v>
      </c>
      <c r="E5217" t="s">
        <v>851</v>
      </c>
      <c r="F5217" s="1">
        <v>9.1284722222222218E-3</v>
      </c>
      <c r="G5217">
        <f>_xlfn.XLOOKUP($A5217,Product_pricing!$B:$B,Product_pricing!$C:$C)</f>
        <v>10</v>
      </c>
      <c r="H5217">
        <f t="shared" si="243"/>
        <v>19.600000000000001</v>
      </c>
      <c r="I5217" s="10">
        <f t="shared" si="244"/>
        <v>1.7295788318470489E-2</v>
      </c>
      <c r="J5217" t="str">
        <f>_xlfn.XLOOKUP(A5217,Product_Details!$A:$A,Product_Details!$G:$G,"mens")</f>
        <v>Mens</v>
      </c>
      <c r="K5217">
        <f t="shared" si="245"/>
        <v>1890</v>
      </c>
    </row>
    <row r="5218" spans="1:11" ht="15">
      <c r="A5218" t="s">
        <v>31</v>
      </c>
      <c r="B5218">
        <v>2</v>
      </c>
      <c r="C5218">
        <v>2</v>
      </c>
      <c r="D5218" t="s">
        <v>23</v>
      </c>
      <c r="E5218" t="s">
        <v>851</v>
      </c>
      <c r="F5218" s="1">
        <v>9.1284722222222218E-3</v>
      </c>
      <c r="G5218">
        <f>_xlfn.XLOOKUP($A5218,Product_pricing!$B:$B,Product_pricing!$C:$C)</f>
        <v>57</v>
      </c>
      <c r="H5218">
        <f t="shared" si="243"/>
        <v>111.72</v>
      </c>
      <c r="I5218" s="10">
        <f t="shared" si="244"/>
        <v>9.8585993415281778E-2</v>
      </c>
      <c r="J5218" t="str">
        <f>_xlfn.XLOOKUP(A5218,Product_Details!$A:$A,Product_Details!$G:$G,"mens")</f>
        <v>Mens</v>
      </c>
      <c r="K5218">
        <f t="shared" si="245"/>
        <v>1890</v>
      </c>
    </row>
    <row r="5219" spans="1:11" ht="15">
      <c r="A5219" t="s">
        <v>32</v>
      </c>
      <c r="B5219">
        <v>3</v>
      </c>
      <c r="C5219">
        <v>2</v>
      </c>
      <c r="D5219" t="s">
        <v>23</v>
      </c>
      <c r="E5219" t="s">
        <v>851</v>
      </c>
      <c r="F5219" s="1">
        <v>9.1284722222222218E-3</v>
      </c>
      <c r="G5219">
        <f>_xlfn.XLOOKUP($A5219,Product_pricing!$B:$B,Product_pricing!$C:$C)</f>
        <v>36</v>
      </c>
      <c r="H5219">
        <f t="shared" si="243"/>
        <v>105.84</v>
      </c>
      <c r="I5219" s="10">
        <f t="shared" si="244"/>
        <v>9.3397256919740643E-2</v>
      </c>
      <c r="J5219" t="str">
        <f>_xlfn.XLOOKUP(A5219,Product_Details!$A:$A,Product_Details!$G:$G,"mens")</f>
        <v>Mens</v>
      </c>
      <c r="K5219">
        <f t="shared" si="245"/>
        <v>1890</v>
      </c>
    </row>
    <row r="5220" spans="1:11" ht="15">
      <c r="A5220" t="s">
        <v>27</v>
      </c>
      <c r="B5220">
        <v>5</v>
      </c>
      <c r="C5220">
        <v>2</v>
      </c>
      <c r="D5220" t="s">
        <v>23</v>
      </c>
      <c r="E5220" t="s">
        <v>851</v>
      </c>
      <c r="F5220" s="1">
        <v>9.1284722222222218E-3</v>
      </c>
      <c r="G5220">
        <f>_xlfn.XLOOKUP($A5220,Product_pricing!$B:$B,Product_pricing!$C:$C)</f>
        <v>29</v>
      </c>
      <c r="H5220">
        <f t="shared" si="243"/>
        <v>142.1</v>
      </c>
      <c r="I5220" s="10">
        <f t="shared" si="244"/>
        <v>0.12539446530891102</v>
      </c>
      <c r="J5220" t="str">
        <f>_xlfn.XLOOKUP(A5220,Product_Details!$A:$A,Product_Details!$G:$G,"mens")</f>
        <v>Mens</v>
      </c>
      <c r="K5220">
        <f t="shared" si="245"/>
        <v>1890</v>
      </c>
    </row>
    <row r="5221" spans="1:11" ht="15">
      <c r="A5221" t="s">
        <v>22</v>
      </c>
      <c r="B5221">
        <v>3</v>
      </c>
      <c r="C5221">
        <v>14</v>
      </c>
      <c r="D5221" t="s">
        <v>23</v>
      </c>
      <c r="E5221" t="s">
        <v>852</v>
      </c>
      <c r="F5221" s="1">
        <v>1.6805555555555556E-3</v>
      </c>
      <c r="G5221">
        <f>_xlfn.XLOOKUP($A5221,Product_pricing!$B:$B,Product_pricing!$C:$C)</f>
        <v>13</v>
      </c>
      <c r="H5221">
        <f t="shared" si="243"/>
        <v>33.54</v>
      </c>
      <c r="I5221" s="10">
        <f t="shared" si="244"/>
        <v>2.9596976540892862E-2</v>
      </c>
      <c r="J5221" t="str">
        <f>_xlfn.XLOOKUP(A5221,Product_Details!$A:$A,Product_Details!$G:$G,"mens")</f>
        <v>Womens</v>
      </c>
      <c r="K5221">
        <f t="shared" si="245"/>
        <v>7535</v>
      </c>
    </row>
    <row r="5222" spans="1:11" ht="15">
      <c r="A5222" t="s">
        <v>31</v>
      </c>
      <c r="B5222">
        <v>2</v>
      </c>
      <c r="C5222">
        <v>14</v>
      </c>
      <c r="D5222" t="s">
        <v>23</v>
      </c>
      <c r="E5222" t="s">
        <v>852</v>
      </c>
      <c r="F5222" s="1">
        <v>1.6805555555555556E-3</v>
      </c>
      <c r="G5222">
        <f>_xlfn.XLOOKUP($A5222,Product_pricing!$B:$B,Product_pricing!$C:$C)</f>
        <v>57</v>
      </c>
      <c r="H5222">
        <f t="shared" si="243"/>
        <v>98.039999999999992</v>
      </c>
      <c r="I5222" s="10">
        <f t="shared" si="244"/>
        <v>8.6514239119532974E-2</v>
      </c>
      <c r="J5222" t="str">
        <f>_xlfn.XLOOKUP(A5222,Product_Details!$A:$A,Product_Details!$G:$G,"mens")</f>
        <v>Mens</v>
      </c>
      <c r="K5222">
        <f t="shared" si="245"/>
        <v>1890</v>
      </c>
    </row>
    <row r="5223" spans="1:11" ht="15">
      <c r="A5223" t="s">
        <v>32</v>
      </c>
      <c r="B5223">
        <v>2</v>
      </c>
      <c r="C5223">
        <v>14</v>
      </c>
      <c r="D5223" t="s">
        <v>23</v>
      </c>
      <c r="E5223" t="s">
        <v>852</v>
      </c>
      <c r="F5223" s="1">
        <v>1.6805555555555556E-3</v>
      </c>
      <c r="G5223">
        <f>_xlfn.XLOOKUP($A5223,Product_pricing!$B:$B,Product_pricing!$C:$C)</f>
        <v>36</v>
      </c>
      <c r="H5223">
        <f t="shared" si="243"/>
        <v>61.92</v>
      </c>
      <c r="I5223" s="10">
        <f t="shared" si="244"/>
        <v>5.4640572075494519E-2</v>
      </c>
      <c r="J5223" t="str">
        <f>_xlfn.XLOOKUP(A5223,Product_Details!$A:$A,Product_Details!$G:$G,"mens")</f>
        <v>Mens</v>
      </c>
      <c r="K5223">
        <f t="shared" si="245"/>
        <v>1890</v>
      </c>
    </row>
    <row r="5224" spans="1:11" ht="15">
      <c r="A5224" t="s">
        <v>26</v>
      </c>
      <c r="B5224">
        <v>1</v>
      </c>
      <c r="C5224">
        <v>14</v>
      </c>
      <c r="D5224" t="s">
        <v>23</v>
      </c>
      <c r="E5224" t="s">
        <v>852</v>
      </c>
      <c r="F5224" s="1">
        <v>1.6805555555555556E-3</v>
      </c>
      <c r="G5224">
        <f>_xlfn.XLOOKUP($A5224,Product_pricing!$B:$B,Product_pricing!$C:$C)</f>
        <v>17</v>
      </c>
      <c r="H5224">
        <f t="shared" si="243"/>
        <v>14.62</v>
      </c>
      <c r="I5224" s="10">
        <f t="shared" si="244"/>
        <v>1.290124618449176E-2</v>
      </c>
      <c r="J5224" t="str">
        <f>_xlfn.XLOOKUP(A5224,Product_Details!$A:$A,Product_Details!$G:$G,"mens")</f>
        <v>Mens</v>
      </c>
      <c r="K5224">
        <f t="shared" si="245"/>
        <v>1890</v>
      </c>
    </row>
    <row r="5225" spans="1:11" ht="15">
      <c r="A5225" t="s">
        <v>27</v>
      </c>
      <c r="B5225">
        <v>5</v>
      </c>
      <c r="C5225">
        <v>14</v>
      </c>
      <c r="D5225" t="s">
        <v>23</v>
      </c>
      <c r="E5225" t="s">
        <v>852</v>
      </c>
      <c r="F5225" s="1">
        <v>1.6805555555555556E-3</v>
      </c>
      <c r="G5225">
        <f>_xlfn.XLOOKUP($A5225,Product_pricing!$B:$B,Product_pricing!$C:$C)</f>
        <v>29</v>
      </c>
      <c r="H5225">
        <f t="shared" si="243"/>
        <v>124.7</v>
      </c>
      <c r="I5225" s="10">
        <f t="shared" si="244"/>
        <v>0.11004004098537092</v>
      </c>
      <c r="J5225" t="str">
        <f>_xlfn.XLOOKUP(A5225,Product_Details!$A:$A,Product_Details!$G:$G,"mens")</f>
        <v>Mens</v>
      </c>
      <c r="K5225">
        <f t="shared" si="245"/>
        <v>1890</v>
      </c>
    </row>
    <row r="5226" spans="1:11" ht="15">
      <c r="A5226" t="s">
        <v>36</v>
      </c>
      <c r="B5226">
        <v>1</v>
      </c>
      <c r="C5226">
        <v>16</v>
      </c>
      <c r="D5226" t="s">
        <v>23</v>
      </c>
      <c r="E5226" t="s">
        <v>853</v>
      </c>
      <c r="F5226" s="1">
        <v>1.2306712962962964E-2</v>
      </c>
      <c r="G5226">
        <f>_xlfn.XLOOKUP($A5226,Product_pricing!$B:$B,Product_pricing!$C:$C)</f>
        <v>23</v>
      </c>
      <c r="H5226">
        <f t="shared" si="243"/>
        <v>19.32</v>
      </c>
      <c r="I5226" s="10">
        <f t="shared" si="244"/>
        <v>1.7048705628206623E-2</v>
      </c>
      <c r="J5226" t="str">
        <f>_xlfn.XLOOKUP(A5226,Product_Details!$A:$A,Product_Details!$G:$G,"mens")</f>
        <v>Womens</v>
      </c>
      <c r="K5226">
        <f t="shared" si="245"/>
        <v>3767.5</v>
      </c>
    </row>
    <row r="5227" spans="1:11" ht="15">
      <c r="A5227" t="s">
        <v>30</v>
      </c>
      <c r="B5227">
        <v>1</v>
      </c>
      <c r="C5227">
        <v>16</v>
      </c>
      <c r="D5227" t="s">
        <v>23</v>
      </c>
      <c r="E5227" t="s">
        <v>853</v>
      </c>
      <c r="F5227" s="1">
        <v>1.2306712962962964E-2</v>
      </c>
      <c r="G5227">
        <f>_xlfn.XLOOKUP($A5227,Product_pricing!$B:$B,Product_pricing!$C:$C)</f>
        <v>19</v>
      </c>
      <c r="H5227">
        <f t="shared" si="243"/>
        <v>15.959999999999999</v>
      </c>
      <c r="I5227" s="10">
        <f t="shared" si="244"/>
        <v>1.4083713345040253E-2</v>
      </c>
      <c r="J5227" t="str">
        <f>_xlfn.XLOOKUP(A5227,Product_Details!$A:$A,Product_Details!$G:$G,"mens")</f>
        <v>Womens</v>
      </c>
      <c r="K5227">
        <f t="shared" si="245"/>
        <v>3767.5</v>
      </c>
    </row>
    <row r="5228" spans="1:11" ht="15">
      <c r="A5228" t="s">
        <v>25</v>
      </c>
      <c r="B5228">
        <v>4</v>
      </c>
      <c r="C5228">
        <v>16</v>
      </c>
      <c r="D5228" t="s">
        <v>23</v>
      </c>
      <c r="E5228" t="s">
        <v>853</v>
      </c>
      <c r="F5228" s="1">
        <v>1.2306712962962964E-2</v>
      </c>
      <c r="G5228">
        <f>_xlfn.XLOOKUP($A5228,Product_pricing!$B:$B,Product_pricing!$C:$C)</f>
        <v>40</v>
      </c>
      <c r="H5228">
        <f t="shared" si="243"/>
        <v>134.4</v>
      </c>
      <c r="I5228" s="10">
        <f t="shared" si="244"/>
        <v>0.11859969132665477</v>
      </c>
      <c r="J5228" t="str">
        <f>_xlfn.XLOOKUP(A5228,Product_Details!$A:$A,Product_Details!$G:$G,"mens")</f>
        <v>Mens</v>
      </c>
      <c r="K5228">
        <f t="shared" si="245"/>
        <v>1512</v>
      </c>
    </row>
    <row r="5229" spans="1:11" ht="15">
      <c r="A5229" t="s">
        <v>41</v>
      </c>
      <c r="B5229">
        <v>1</v>
      </c>
      <c r="C5229">
        <v>16</v>
      </c>
      <c r="D5229" t="s">
        <v>23</v>
      </c>
      <c r="E5229" t="s">
        <v>853</v>
      </c>
      <c r="F5229" s="1">
        <v>1.2306712962962964E-2</v>
      </c>
      <c r="G5229">
        <f>_xlfn.XLOOKUP($A5229,Product_pricing!$B:$B,Product_pricing!$C:$C)</f>
        <v>10</v>
      </c>
      <c r="H5229">
        <f t="shared" si="243"/>
        <v>8.4</v>
      </c>
      <c r="I5229" s="10">
        <f t="shared" si="244"/>
        <v>7.4124807079159229E-3</v>
      </c>
      <c r="J5229" t="str">
        <f>_xlfn.XLOOKUP(A5229,Product_Details!$A:$A,Product_Details!$G:$G,"mens")</f>
        <v>Mens</v>
      </c>
      <c r="K5229">
        <f t="shared" si="245"/>
        <v>1512</v>
      </c>
    </row>
    <row r="5230" spans="1:11" ht="15">
      <c r="A5230" t="s">
        <v>31</v>
      </c>
      <c r="B5230">
        <v>4</v>
      </c>
      <c r="C5230">
        <v>16</v>
      </c>
      <c r="D5230" t="s">
        <v>23</v>
      </c>
      <c r="E5230" t="s">
        <v>853</v>
      </c>
      <c r="F5230" s="1">
        <v>1.2306712962962964E-2</v>
      </c>
      <c r="G5230">
        <f>_xlfn.XLOOKUP($A5230,Product_pricing!$B:$B,Product_pricing!$C:$C)</f>
        <v>57</v>
      </c>
      <c r="H5230">
        <f t="shared" si="243"/>
        <v>191.51999999999998</v>
      </c>
      <c r="I5230" s="10">
        <f t="shared" si="244"/>
        <v>0.16900456014048304</v>
      </c>
      <c r="J5230" t="str">
        <f>_xlfn.XLOOKUP(A5230,Product_Details!$A:$A,Product_Details!$G:$G,"mens")</f>
        <v>Mens</v>
      </c>
      <c r="K5230">
        <f t="shared" si="245"/>
        <v>1512</v>
      </c>
    </row>
    <row r="5231" spans="1:11" ht="15">
      <c r="A5231" t="s">
        <v>32</v>
      </c>
      <c r="B5231">
        <v>3</v>
      </c>
      <c r="C5231">
        <v>16</v>
      </c>
      <c r="D5231" t="s">
        <v>23</v>
      </c>
      <c r="E5231" t="s">
        <v>853</v>
      </c>
      <c r="F5231" s="1">
        <v>1.2306712962962964E-2</v>
      </c>
      <c r="G5231">
        <f>_xlfn.XLOOKUP($A5231,Product_pricing!$B:$B,Product_pricing!$C:$C)</f>
        <v>36</v>
      </c>
      <c r="H5231">
        <f t="shared" si="243"/>
        <v>90.72</v>
      </c>
      <c r="I5231" s="10">
        <f t="shared" si="244"/>
        <v>8.0054791645491966E-2</v>
      </c>
      <c r="J5231" t="str">
        <f>_xlfn.XLOOKUP(A5231,Product_Details!$A:$A,Product_Details!$G:$G,"mens")</f>
        <v>Mens</v>
      </c>
      <c r="K5231">
        <f t="shared" si="245"/>
        <v>1512</v>
      </c>
    </row>
    <row r="5232" spans="1:11" ht="15">
      <c r="A5232" t="s">
        <v>26</v>
      </c>
      <c r="B5232">
        <v>4</v>
      </c>
      <c r="C5232">
        <v>16</v>
      </c>
      <c r="D5232" t="s">
        <v>23</v>
      </c>
      <c r="E5232" t="s">
        <v>853</v>
      </c>
      <c r="F5232" s="1">
        <v>1.2306712962962964E-2</v>
      </c>
      <c r="G5232">
        <f>_xlfn.XLOOKUP($A5232,Product_pricing!$B:$B,Product_pricing!$C:$C)</f>
        <v>17</v>
      </c>
      <c r="H5232">
        <f t="shared" si="243"/>
        <v>57.12</v>
      </c>
      <c r="I5232" s="10">
        <f t="shared" si="244"/>
        <v>5.0404868813828274E-2</v>
      </c>
      <c r="J5232" t="str">
        <f>_xlfn.XLOOKUP(A5232,Product_Details!$A:$A,Product_Details!$G:$G,"mens")</f>
        <v>Mens</v>
      </c>
      <c r="K5232">
        <f t="shared" si="245"/>
        <v>1512</v>
      </c>
    </row>
    <row r="5233" spans="1:11" ht="15">
      <c r="A5233" t="s">
        <v>22</v>
      </c>
      <c r="B5233">
        <v>2</v>
      </c>
      <c r="C5233">
        <v>19</v>
      </c>
      <c r="D5233" t="s">
        <v>33</v>
      </c>
      <c r="E5233" t="s">
        <v>854</v>
      </c>
      <c r="F5233" s="1">
        <v>2.6994212962962963E-2</v>
      </c>
      <c r="G5233">
        <f>_xlfn.XLOOKUP($A5233,Product_pricing!$B:$B,Product_pricing!$C:$C)</f>
        <v>13</v>
      </c>
      <c r="H5233">
        <f t="shared" si="243"/>
        <v>21.060000000000002</v>
      </c>
      <c r="I5233" s="10">
        <f t="shared" si="244"/>
        <v>1.8584148060560638E-2</v>
      </c>
      <c r="J5233" t="str">
        <f>_xlfn.XLOOKUP(A5233,Product_Details!$A:$A,Product_Details!$G:$G,"mens")</f>
        <v>Womens</v>
      </c>
      <c r="K5233">
        <f t="shared" si="245"/>
        <v>1507</v>
      </c>
    </row>
    <row r="5234" spans="1:11" ht="15">
      <c r="A5234" t="s">
        <v>35</v>
      </c>
      <c r="B5234">
        <v>4</v>
      </c>
      <c r="C5234">
        <v>19</v>
      </c>
      <c r="D5234" t="s">
        <v>33</v>
      </c>
      <c r="E5234" t="s">
        <v>854</v>
      </c>
      <c r="F5234" s="1">
        <v>2.6994212962962963E-2</v>
      </c>
      <c r="G5234">
        <f>_xlfn.XLOOKUP($A5234,Product_pricing!$B:$B,Product_pricing!$C:$C)</f>
        <v>32</v>
      </c>
      <c r="H5234">
        <f t="shared" si="243"/>
        <v>103.68</v>
      </c>
      <c r="I5234" s="10">
        <f t="shared" si="244"/>
        <v>9.1491190451990834E-2</v>
      </c>
      <c r="J5234" t="str">
        <f>_xlfn.XLOOKUP(A5234,Product_Details!$A:$A,Product_Details!$G:$G,"mens")</f>
        <v>Womens</v>
      </c>
      <c r="K5234">
        <f t="shared" si="245"/>
        <v>1507</v>
      </c>
    </row>
    <row r="5235" spans="1:11" ht="15">
      <c r="A5235" t="s">
        <v>36</v>
      </c>
      <c r="B5235">
        <v>1</v>
      </c>
      <c r="C5235">
        <v>19</v>
      </c>
      <c r="D5235" t="s">
        <v>33</v>
      </c>
      <c r="E5235" t="s">
        <v>854</v>
      </c>
      <c r="F5235" s="1">
        <v>2.6994212962962963E-2</v>
      </c>
      <c r="G5235">
        <f>_xlfn.XLOOKUP($A5235,Product_pricing!$B:$B,Product_pricing!$C:$C)</f>
        <v>23</v>
      </c>
      <c r="H5235">
        <f t="shared" si="243"/>
        <v>18.630000000000003</v>
      </c>
      <c r="I5235" s="10">
        <f t="shared" si="244"/>
        <v>1.6439823284342105E-2</v>
      </c>
      <c r="J5235" t="str">
        <f>_xlfn.XLOOKUP(A5235,Product_Details!$A:$A,Product_Details!$G:$G,"mens")</f>
        <v>Womens</v>
      </c>
      <c r="K5235">
        <f t="shared" si="245"/>
        <v>1507</v>
      </c>
    </row>
    <row r="5236" spans="1:11" ht="15">
      <c r="A5236" t="s">
        <v>30</v>
      </c>
      <c r="B5236">
        <v>2</v>
      </c>
      <c r="C5236">
        <v>19</v>
      </c>
      <c r="D5236" t="s">
        <v>33</v>
      </c>
      <c r="E5236" t="s">
        <v>854</v>
      </c>
      <c r="F5236" s="1">
        <v>2.6994212962962963E-2</v>
      </c>
      <c r="G5236">
        <f>_xlfn.XLOOKUP($A5236,Product_pricing!$B:$B,Product_pricing!$C:$C)</f>
        <v>19</v>
      </c>
      <c r="H5236">
        <f t="shared" si="243"/>
        <v>30.78</v>
      </c>
      <c r="I5236" s="10">
        <f t="shared" si="244"/>
        <v>2.7161447165434775E-2</v>
      </c>
      <c r="J5236" t="str">
        <f>_xlfn.XLOOKUP(A5236,Product_Details!$A:$A,Product_Details!$G:$G,"mens")</f>
        <v>Womens</v>
      </c>
      <c r="K5236">
        <f t="shared" si="245"/>
        <v>1507</v>
      </c>
    </row>
    <row r="5237" spans="1:11" ht="15">
      <c r="A5237" t="s">
        <v>38</v>
      </c>
      <c r="B5237">
        <v>1</v>
      </c>
      <c r="C5237">
        <v>19</v>
      </c>
      <c r="D5237" t="s">
        <v>33</v>
      </c>
      <c r="E5237" t="s">
        <v>854</v>
      </c>
      <c r="F5237" s="1">
        <v>2.6994212962962963E-2</v>
      </c>
      <c r="G5237">
        <f>_xlfn.XLOOKUP($A5237,Product_pricing!$B:$B,Product_pricing!$C:$C)</f>
        <v>54</v>
      </c>
      <c r="H5237">
        <f t="shared" si="243"/>
        <v>43.74</v>
      </c>
      <c r="I5237" s="10">
        <f t="shared" si="244"/>
        <v>3.8597845971933629E-2</v>
      </c>
      <c r="J5237" t="str">
        <f>_xlfn.XLOOKUP(A5237,Product_Details!$A:$A,Product_Details!$G:$G,"mens")</f>
        <v>Womens</v>
      </c>
      <c r="K5237">
        <f t="shared" si="245"/>
        <v>1507</v>
      </c>
    </row>
    <row r="5238" spans="1:11" ht="15">
      <c r="A5238" t="s">
        <v>36</v>
      </c>
      <c r="B5238">
        <v>5</v>
      </c>
      <c r="C5238">
        <v>0</v>
      </c>
      <c r="D5238" t="s">
        <v>23</v>
      </c>
      <c r="E5238">
        <v>819241</v>
      </c>
      <c r="F5238" s="1">
        <v>1.3380787037037038E-2</v>
      </c>
      <c r="G5238">
        <f>_xlfn.XLOOKUP($A5238,Product_pricing!$B:$B,Product_pricing!$C:$C)</f>
        <v>23</v>
      </c>
      <c r="H5238">
        <f t="shared" si="243"/>
        <v>115</v>
      </c>
      <c r="I5238" s="10">
        <f t="shared" si="244"/>
        <v>0.10148039064408704</v>
      </c>
      <c r="J5238" t="str">
        <f>_xlfn.XLOOKUP(A5238,Product_Details!$A:$A,Product_Details!$G:$G,"mens")</f>
        <v>Womens</v>
      </c>
      <c r="K5238">
        <f t="shared" si="245"/>
        <v>2511.6666666666665</v>
      </c>
    </row>
    <row r="5239" spans="1:11" ht="15">
      <c r="A5239" t="s">
        <v>30</v>
      </c>
      <c r="B5239">
        <v>5</v>
      </c>
      <c r="C5239">
        <v>0</v>
      </c>
      <c r="D5239" t="s">
        <v>23</v>
      </c>
      <c r="E5239">
        <v>819241</v>
      </c>
      <c r="F5239" s="1">
        <v>1.3380787037037038E-2</v>
      </c>
      <c r="G5239">
        <f>_xlfn.XLOOKUP($A5239,Product_pricing!$B:$B,Product_pricing!$C:$C)</f>
        <v>19</v>
      </c>
      <c r="H5239">
        <f t="shared" si="243"/>
        <v>95</v>
      </c>
      <c r="I5239" s="10">
        <f t="shared" si="244"/>
        <v>8.3831627053811031E-2</v>
      </c>
      <c r="J5239" t="str">
        <f>_xlfn.XLOOKUP(A5239,Product_Details!$A:$A,Product_Details!$G:$G,"mens")</f>
        <v>Womens</v>
      </c>
      <c r="K5239">
        <f t="shared" si="245"/>
        <v>2511.6666666666665</v>
      </c>
    </row>
    <row r="5240" spans="1:11" ht="15">
      <c r="A5240" t="s">
        <v>38</v>
      </c>
      <c r="B5240">
        <v>1</v>
      </c>
      <c r="C5240">
        <v>0</v>
      </c>
      <c r="D5240" t="s">
        <v>23</v>
      </c>
      <c r="E5240">
        <v>819241</v>
      </c>
      <c r="F5240" s="1">
        <v>1.3380787037037038E-2</v>
      </c>
      <c r="G5240">
        <f>_xlfn.XLOOKUP($A5240,Product_pricing!$B:$B,Product_pricing!$C:$C)</f>
        <v>54</v>
      </c>
      <c r="H5240">
        <f t="shared" si="243"/>
        <v>54</v>
      </c>
      <c r="I5240" s="10">
        <f t="shared" si="244"/>
        <v>4.7651661693745219E-2</v>
      </c>
      <c r="J5240" t="str">
        <f>_xlfn.XLOOKUP(A5240,Product_Details!$A:$A,Product_Details!$G:$G,"mens")</f>
        <v>Womens</v>
      </c>
      <c r="K5240">
        <f t="shared" si="245"/>
        <v>2511.6666666666665</v>
      </c>
    </row>
    <row r="5241" spans="1:11" ht="15">
      <c r="A5241" t="s">
        <v>26</v>
      </c>
      <c r="B5241">
        <v>2</v>
      </c>
      <c r="C5241">
        <v>0</v>
      </c>
      <c r="D5241" t="s">
        <v>23</v>
      </c>
      <c r="E5241">
        <v>819241</v>
      </c>
      <c r="F5241" s="1">
        <v>1.3380787037037038E-2</v>
      </c>
      <c r="G5241">
        <f>_xlfn.XLOOKUP($A5241,Product_pricing!$B:$B,Product_pricing!$C:$C)</f>
        <v>17</v>
      </c>
      <c r="H5241">
        <f t="shared" si="243"/>
        <v>34</v>
      </c>
      <c r="I5241" s="10">
        <f t="shared" si="244"/>
        <v>3.0002898103469212E-2</v>
      </c>
      <c r="J5241" t="str">
        <f>_xlfn.XLOOKUP(A5241,Product_Details!$A:$A,Product_Details!$G:$G,"mens")</f>
        <v>Mens</v>
      </c>
      <c r="K5241">
        <f t="shared" si="245"/>
        <v>3780</v>
      </c>
    </row>
    <row r="5242" spans="1:11" ht="15">
      <c r="A5242" t="s">
        <v>27</v>
      </c>
      <c r="B5242">
        <v>1</v>
      </c>
      <c r="C5242">
        <v>0</v>
      </c>
      <c r="D5242" t="s">
        <v>23</v>
      </c>
      <c r="E5242">
        <v>819241</v>
      </c>
      <c r="F5242" s="1">
        <v>1.3380787037037038E-2</v>
      </c>
      <c r="G5242">
        <f>_xlfn.XLOOKUP($A5242,Product_pricing!$B:$B,Product_pricing!$C:$C)</f>
        <v>29</v>
      </c>
      <c r="H5242">
        <f t="shared" si="243"/>
        <v>29</v>
      </c>
      <c r="I5242" s="10">
        <f t="shared" si="244"/>
        <v>2.5590707205900211E-2</v>
      </c>
      <c r="J5242" t="str">
        <f>_xlfn.XLOOKUP(A5242,Product_Details!$A:$A,Product_Details!$G:$G,"mens")</f>
        <v>Mens</v>
      </c>
      <c r="K5242">
        <f t="shared" si="245"/>
        <v>3780</v>
      </c>
    </row>
    <row r="5243" spans="1:11" ht="15">
      <c r="A5243" t="s">
        <v>22</v>
      </c>
      <c r="B5243">
        <v>1</v>
      </c>
      <c r="C5243">
        <v>22</v>
      </c>
      <c r="D5243" t="s">
        <v>23</v>
      </c>
      <c r="E5243" t="s">
        <v>855</v>
      </c>
      <c r="F5243" s="1">
        <v>6.3877314814814812E-3</v>
      </c>
      <c r="G5243">
        <f>_xlfn.XLOOKUP($A5243,Product_pricing!$B:$B,Product_pricing!$C:$C)</f>
        <v>13</v>
      </c>
      <c r="H5243">
        <f t="shared" si="243"/>
        <v>10.14</v>
      </c>
      <c r="I5243" s="10">
        <f t="shared" si="244"/>
        <v>8.9479231402699363E-3</v>
      </c>
      <c r="J5243" t="str">
        <f>_xlfn.XLOOKUP(A5243,Product_Details!$A:$A,Product_Details!$G:$G,"mens")</f>
        <v>Womens</v>
      </c>
      <c r="K5243">
        <f t="shared" si="245"/>
        <v>1507</v>
      </c>
    </row>
    <row r="5244" spans="1:11" ht="15">
      <c r="A5244" t="s">
        <v>35</v>
      </c>
      <c r="B5244">
        <v>1</v>
      </c>
      <c r="C5244">
        <v>22</v>
      </c>
      <c r="D5244" t="s">
        <v>23</v>
      </c>
      <c r="E5244" t="s">
        <v>855</v>
      </c>
      <c r="F5244" s="1">
        <v>6.3877314814814812E-3</v>
      </c>
      <c r="G5244">
        <f>_xlfn.XLOOKUP($A5244,Product_pricing!$B:$B,Product_pricing!$C:$C)</f>
        <v>32</v>
      </c>
      <c r="H5244">
        <f t="shared" si="243"/>
        <v>24.96</v>
      </c>
      <c r="I5244" s="10">
        <f t="shared" si="244"/>
        <v>2.2025656960664459E-2</v>
      </c>
      <c r="J5244" t="str">
        <f>_xlfn.XLOOKUP(A5244,Product_Details!$A:$A,Product_Details!$G:$G,"mens")</f>
        <v>Womens</v>
      </c>
      <c r="K5244">
        <f t="shared" si="245"/>
        <v>1507</v>
      </c>
    </row>
    <row r="5245" spans="1:11" ht="15">
      <c r="A5245" t="s">
        <v>29</v>
      </c>
      <c r="B5245">
        <v>2</v>
      </c>
      <c r="C5245">
        <v>22</v>
      </c>
      <c r="D5245" t="s">
        <v>23</v>
      </c>
      <c r="E5245" t="s">
        <v>855</v>
      </c>
      <c r="F5245" s="1">
        <v>6.3877314814814812E-3</v>
      </c>
      <c r="G5245">
        <f>_xlfn.XLOOKUP($A5245,Product_pricing!$B:$B,Product_pricing!$C:$C)</f>
        <v>10</v>
      </c>
      <c r="H5245">
        <f t="shared" si="243"/>
        <v>15.600000000000001</v>
      </c>
      <c r="I5245" s="10">
        <f t="shared" si="244"/>
        <v>1.3766035600415286E-2</v>
      </c>
      <c r="J5245" t="str">
        <f>_xlfn.XLOOKUP(A5245,Product_Details!$A:$A,Product_Details!$G:$G,"mens")</f>
        <v>Womens</v>
      </c>
      <c r="K5245">
        <f t="shared" si="245"/>
        <v>1507</v>
      </c>
    </row>
    <row r="5246" spans="1:11" ht="15">
      <c r="A5246" t="s">
        <v>30</v>
      </c>
      <c r="B5246">
        <v>3</v>
      </c>
      <c r="C5246">
        <v>22</v>
      </c>
      <c r="D5246" t="s">
        <v>23</v>
      </c>
      <c r="E5246" t="s">
        <v>855</v>
      </c>
      <c r="F5246" s="1">
        <v>6.3877314814814812E-3</v>
      </c>
      <c r="G5246">
        <f>_xlfn.XLOOKUP($A5246,Product_pricing!$B:$B,Product_pricing!$C:$C)</f>
        <v>19</v>
      </c>
      <c r="H5246">
        <f t="shared" si="243"/>
        <v>44.46</v>
      </c>
      <c r="I5246" s="10">
        <f t="shared" si="244"/>
        <v>3.9233201461183566E-2</v>
      </c>
      <c r="J5246" t="str">
        <f>_xlfn.XLOOKUP(A5246,Product_Details!$A:$A,Product_Details!$G:$G,"mens")</f>
        <v>Womens</v>
      </c>
      <c r="K5246">
        <f t="shared" si="245"/>
        <v>1507</v>
      </c>
    </row>
    <row r="5247" spans="1:11" ht="15">
      <c r="A5247" t="s">
        <v>38</v>
      </c>
      <c r="B5247">
        <v>3</v>
      </c>
      <c r="C5247">
        <v>22</v>
      </c>
      <c r="D5247" t="s">
        <v>23</v>
      </c>
      <c r="E5247" t="s">
        <v>855</v>
      </c>
      <c r="F5247" s="1">
        <v>6.3877314814814812E-3</v>
      </c>
      <c r="G5247">
        <f>_xlfn.XLOOKUP($A5247,Product_pricing!$B:$B,Product_pricing!$C:$C)</f>
        <v>54</v>
      </c>
      <c r="H5247">
        <f t="shared" si="243"/>
        <v>126.36</v>
      </c>
      <c r="I5247" s="10">
        <f t="shared" si="244"/>
        <v>0.11150488836336381</v>
      </c>
      <c r="J5247" t="str">
        <f>_xlfn.XLOOKUP(A5247,Product_Details!$A:$A,Product_Details!$G:$G,"mens")</f>
        <v>Womens</v>
      </c>
      <c r="K5247">
        <f t="shared" si="245"/>
        <v>1507</v>
      </c>
    </row>
    <row r="5248" spans="1:11" ht="15">
      <c r="A5248" t="s">
        <v>25</v>
      </c>
      <c r="B5248">
        <v>1</v>
      </c>
      <c r="C5248">
        <v>22</v>
      </c>
      <c r="D5248" t="s">
        <v>23</v>
      </c>
      <c r="E5248" t="s">
        <v>855</v>
      </c>
      <c r="F5248" s="1">
        <v>6.3877314814814812E-3</v>
      </c>
      <c r="G5248">
        <f>_xlfn.XLOOKUP($A5248,Product_pricing!$B:$B,Product_pricing!$C:$C)</f>
        <v>40</v>
      </c>
      <c r="H5248">
        <f t="shared" si="243"/>
        <v>31.200000000000003</v>
      </c>
      <c r="I5248" s="10">
        <f t="shared" si="244"/>
        <v>2.7532071200830573E-2</v>
      </c>
      <c r="J5248" t="str">
        <f>_xlfn.XLOOKUP(A5248,Product_Details!$A:$A,Product_Details!$G:$G,"mens")</f>
        <v>Mens</v>
      </c>
      <c r="K5248">
        <f t="shared" si="245"/>
        <v>1890</v>
      </c>
    </row>
    <row r="5249" spans="1:11" ht="15">
      <c r="A5249" t="s">
        <v>41</v>
      </c>
      <c r="B5249">
        <v>4</v>
      </c>
      <c r="C5249">
        <v>22</v>
      </c>
      <c r="D5249" t="s">
        <v>23</v>
      </c>
      <c r="E5249" t="s">
        <v>855</v>
      </c>
      <c r="F5249" s="1">
        <v>6.3877314814814812E-3</v>
      </c>
      <c r="G5249">
        <f>_xlfn.XLOOKUP($A5249,Product_pricing!$B:$B,Product_pricing!$C:$C)</f>
        <v>10</v>
      </c>
      <c r="H5249">
        <f t="shared" si="243"/>
        <v>31.200000000000003</v>
      </c>
      <c r="I5249" s="10">
        <f t="shared" si="244"/>
        <v>2.7532071200830573E-2</v>
      </c>
      <c r="J5249" t="str">
        <f>_xlfn.XLOOKUP(A5249,Product_Details!$A:$A,Product_Details!$G:$G,"mens")</f>
        <v>Mens</v>
      </c>
      <c r="K5249">
        <f t="shared" si="245"/>
        <v>1890</v>
      </c>
    </row>
    <row r="5250" spans="1:11" ht="15">
      <c r="A5250" t="s">
        <v>31</v>
      </c>
      <c r="B5250">
        <v>1</v>
      </c>
      <c r="C5250">
        <v>22</v>
      </c>
      <c r="D5250" t="s">
        <v>23</v>
      </c>
      <c r="E5250" t="s">
        <v>855</v>
      </c>
      <c r="F5250" s="1">
        <v>6.3877314814814812E-3</v>
      </c>
      <c r="G5250">
        <f>_xlfn.XLOOKUP($A5250,Product_pricing!$B:$B,Product_pricing!$C:$C)</f>
        <v>57</v>
      </c>
      <c r="H5250">
        <f t="shared" si="243"/>
        <v>44.46</v>
      </c>
      <c r="I5250" s="10">
        <f t="shared" si="244"/>
        <v>3.9233201461183566E-2</v>
      </c>
      <c r="J5250" t="str">
        <f>_xlfn.XLOOKUP(A5250,Product_Details!$A:$A,Product_Details!$G:$G,"mens")</f>
        <v>Mens</v>
      </c>
      <c r="K5250">
        <f t="shared" si="245"/>
        <v>1890</v>
      </c>
    </row>
    <row r="5251" spans="1:11" ht="15">
      <c r="A5251" t="s">
        <v>27</v>
      </c>
      <c r="B5251">
        <v>5</v>
      </c>
      <c r="C5251">
        <v>22</v>
      </c>
      <c r="D5251" t="s">
        <v>23</v>
      </c>
      <c r="E5251" t="s">
        <v>855</v>
      </c>
      <c r="F5251" s="1">
        <v>6.3877314814814812E-3</v>
      </c>
      <c r="G5251">
        <f>_xlfn.XLOOKUP($A5251,Product_pricing!$B:$B,Product_pricing!$C:$C)</f>
        <v>29</v>
      </c>
      <c r="H5251">
        <f t="shared" ref="H5251:H5314" si="246">B5251*G5251*(1-C5251/100)</f>
        <v>113.10000000000001</v>
      </c>
      <c r="I5251" s="10">
        <f t="shared" ref="I5251:I5314" si="247">(H5251/SUM($H:$H))*1000</f>
        <v>9.9803758103010815E-2</v>
      </c>
      <c r="J5251" t="str">
        <f>_xlfn.XLOOKUP(A5251,Product_Details!$A:$A,Product_Details!$G:$G,"mens")</f>
        <v>Mens</v>
      </c>
      <c r="K5251">
        <f t="shared" ref="K5251:K5314" si="248">COUNTIFS($J:$J, J5251) / COUNTIFS($J:$J, J5251, $E:$E, E5251)</f>
        <v>1890</v>
      </c>
    </row>
    <row r="5252" spans="1:11" ht="15">
      <c r="A5252" t="s">
        <v>22</v>
      </c>
      <c r="B5252">
        <v>5</v>
      </c>
      <c r="C5252">
        <v>3</v>
      </c>
      <c r="D5252" t="s">
        <v>23</v>
      </c>
      <c r="E5252" t="s">
        <v>856</v>
      </c>
      <c r="F5252" s="1">
        <v>3.1228009259259257E-2</v>
      </c>
      <c r="G5252">
        <f>_xlfn.XLOOKUP($A5252,Product_pricing!$B:$B,Product_pricing!$C:$C)</f>
        <v>13</v>
      </c>
      <c r="H5252">
        <f t="shared" si="246"/>
        <v>63.05</v>
      </c>
      <c r="I5252" s="10">
        <f t="shared" si="247"/>
        <v>5.5637727218345111E-2</v>
      </c>
      <c r="J5252" t="str">
        <f>_xlfn.XLOOKUP(A5252,Product_Details!$A:$A,Product_Details!$G:$G,"mens")</f>
        <v>Womens</v>
      </c>
      <c r="K5252">
        <f t="shared" si="248"/>
        <v>2511.6666666666665</v>
      </c>
    </row>
    <row r="5253" spans="1:11" ht="15">
      <c r="A5253" t="s">
        <v>29</v>
      </c>
      <c r="B5253">
        <v>1</v>
      </c>
      <c r="C5253">
        <v>3</v>
      </c>
      <c r="D5253" t="s">
        <v>23</v>
      </c>
      <c r="E5253" t="s">
        <v>856</v>
      </c>
      <c r="F5253" s="1">
        <v>3.1228009259259257E-2</v>
      </c>
      <c r="G5253">
        <f>_xlfn.XLOOKUP($A5253,Product_pricing!$B:$B,Product_pricing!$C:$C)</f>
        <v>10</v>
      </c>
      <c r="H5253">
        <f t="shared" si="246"/>
        <v>9.6999999999999993</v>
      </c>
      <c r="I5253" s="10">
        <f t="shared" si="247"/>
        <v>8.5596503412838625E-3</v>
      </c>
      <c r="J5253" t="str">
        <f>_xlfn.XLOOKUP(A5253,Product_Details!$A:$A,Product_Details!$G:$G,"mens")</f>
        <v>Womens</v>
      </c>
      <c r="K5253">
        <f t="shared" si="248"/>
        <v>2511.6666666666665</v>
      </c>
    </row>
    <row r="5254" spans="1:11" ht="15">
      <c r="A5254" t="s">
        <v>36</v>
      </c>
      <c r="B5254">
        <v>1</v>
      </c>
      <c r="C5254">
        <v>3</v>
      </c>
      <c r="D5254" t="s">
        <v>23</v>
      </c>
      <c r="E5254" t="s">
        <v>856</v>
      </c>
      <c r="F5254" s="1">
        <v>3.1228009259259257E-2</v>
      </c>
      <c r="G5254">
        <f>_xlfn.XLOOKUP($A5254,Product_pricing!$B:$B,Product_pricing!$C:$C)</f>
        <v>23</v>
      </c>
      <c r="H5254">
        <f t="shared" si="246"/>
        <v>22.31</v>
      </c>
      <c r="I5254" s="10">
        <f t="shared" si="247"/>
        <v>1.9687195784952885E-2</v>
      </c>
      <c r="J5254" t="str">
        <f>_xlfn.XLOOKUP(A5254,Product_Details!$A:$A,Product_Details!$G:$G,"mens")</f>
        <v>Womens</v>
      </c>
      <c r="K5254">
        <f t="shared" si="248"/>
        <v>2511.6666666666665</v>
      </c>
    </row>
    <row r="5255" spans="1:11" ht="15">
      <c r="A5255" t="s">
        <v>25</v>
      </c>
      <c r="B5255">
        <v>1</v>
      </c>
      <c r="C5255">
        <v>3</v>
      </c>
      <c r="D5255" t="s">
        <v>23</v>
      </c>
      <c r="E5255" t="s">
        <v>856</v>
      </c>
      <c r="F5255" s="1">
        <v>3.1228009259259257E-2</v>
      </c>
      <c r="G5255">
        <f>_xlfn.XLOOKUP($A5255,Product_pricing!$B:$B,Product_pricing!$C:$C)</f>
        <v>40</v>
      </c>
      <c r="H5255">
        <f t="shared" si="246"/>
        <v>38.799999999999997</v>
      </c>
      <c r="I5255" s="10">
        <f t="shared" si="247"/>
        <v>3.423860136513545E-2</v>
      </c>
      <c r="J5255" t="str">
        <f>_xlfn.XLOOKUP(A5255,Product_Details!$A:$A,Product_Details!$G:$G,"mens")</f>
        <v>Mens</v>
      </c>
      <c r="K5255">
        <f t="shared" si="248"/>
        <v>3780</v>
      </c>
    </row>
    <row r="5256" spans="1:11" ht="15">
      <c r="A5256" t="s">
        <v>41</v>
      </c>
      <c r="B5256">
        <v>2</v>
      </c>
      <c r="C5256">
        <v>3</v>
      </c>
      <c r="D5256" t="s">
        <v>23</v>
      </c>
      <c r="E5256" t="s">
        <v>856</v>
      </c>
      <c r="F5256" s="1">
        <v>3.1228009259259257E-2</v>
      </c>
      <c r="G5256">
        <f>_xlfn.XLOOKUP($A5256,Product_pricing!$B:$B,Product_pricing!$C:$C)</f>
        <v>10</v>
      </c>
      <c r="H5256">
        <f t="shared" si="246"/>
        <v>19.399999999999999</v>
      </c>
      <c r="I5256" s="10">
        <f t="shared" si="247"/>
        <v>1.7119300682567725E-2</v>
      </c>
      <c r="J5256" t="str">
        <f>_xlfn.XLOOKUP(A5256,Product_Details!$A:$A,Product_Details!$G:$G,"mens")</f>
        <v>Mens</v>
      </c>
      <c r="K5256">
        <f t="shared" si="248"/>
        <v>3780</v>
      </c>
    </row>
    <row r="5257" spans="1:11" ht="15">
      <c r="A5257" t="s">
        <v>29</v>
      </c>
      <c r="B5257">
        <v>1</v>
      </c>
      <c r="C5257">
        <v>2</v>
      </c>
      <c r="D5257" t="s">
        <v>23</v>
      </c>
      <c r="E5257" t="s">
        <v>857</v>
      </c>
      <c r="F5257" s="1">
        <v>2.6269675925925925E-2</v>
      </c>
      <c r="G5257">
        <f>_xlfn.XLOOKUP($A5257,Product_pricing!$B:$B,Product_pricing!$C:$C)</f>
        <v>10</v>
      </c>
      <c r="H5257">
        <f t="shared" si="246"/>
        <v>9.8000000000000007</v>
      </c>
      <c r="I5257" s="10">
        <f t="shared" si="247"/>
        <v>8.6478941592352445E-3</v>
      </c>
      <c r="J5257" t="str">
        <f>_xlfn.XLOOKUP(A5257,Product_Details!$A:$A,Product_Details!$G:$G,"mens")</f>
        <v>Womens</v>
      </c>
      <c r="K5257">
        <f t="shared" si="248"/>
        <v>3767.5</v>
      </c>
    </row>
    <row r="5258" spans="1:11" ht="15">
      <c r="A5258" t="s">
        <v>30</v>
      </c>
      <c r="B5258">
        <v>4</v>
      </c>
      <c r="C5258">
        <v>2</v>
      </c>
      <c r="D5258" t="s">
        <v>23</v>
      </c>
      <c r="E5258" t="s">
        <v>857</v>
      </c>
      <c r="F5258" s="1">
        <v>2.6269675925925925E-2</v>
      </c>
      <c r="G5258">
        <f>_xlfn.XLOOKUP($A5258,Product_pricing!$B:$B,Product_pricing!$C:$C)</f>
        <v>19</v>
      </c>
      <c r="H5258">
        <f t="shared" si="246"/>
        <v>74.48</v>
      </c>
      <c r="I5258" s="10">
        <f t="shared" si="247"/>
        <v>6.5723995610187866E-2</v>
      </c>
      <c r="J5258" t="str">
        <f>_xlfn.XLOOKUP(A5258,Product_Details!$A:$A,Product_Details!$G:$G,"mens")</f>
        <v>Womens</v>
      </c>
      <c r="K5258">
        <f t="shared" si="248"/>
        <v>3767.5</v>
      </c>
    </row>
    <row r="5259" spans="1:11" ht="15">
      <c r="A5259" t="s">
        <v>25</v>
      </c>
      <c r="B5259">
        <v>1</v>
      </c>
      <c r="C5259">
        <v>2</v>
      </c>
      <c r="D5259" t="s">
        <v>23</v>
      </c>
      <c r="E5259" t="s">
        <v>857</v>
      </c>
      <c r="F5259" s="1">
        <v>2.6269675925925925E-2</v>
      </c>
      <c r="G5259">
        <f>_xlfn.XLOOKUP($A5259,Product_pricing!$B:$B,Product_pricing!$C:$C)</f>
        <v>40</v>
      </c>
      <c r="H5259">
        <f t="shared" si="246"/>
        <v>39.200000000000003</v>
      </c>
      <c r="I5259" s="10">
        <f t="shared" si="247"/>
        <v>3.4591576636940978E-2</v>
      </c>
      <c r="J5259" t="str">
        <f>_xlfn.XLOOKUP(A5259,Product_Details!$A:$A,Product_Details!$G:$G,"mens")</f>
        <v>Mens</v>
      </c>
      <c r="K5259">
        <f t="shared" si="248"/>
        <v>2520</v>
      </c>
    </row>
    <row r="5260" spans="1:11" ht="15">
      <c r="A5260" t="s">
        <v>31</v>
      </c>
      <c r="B5260">
        <v>1</v>
      </c>
      <c r="C5260">
        <v>2</v>
      </c>
      <c r="D5260" t="s">
        <v>23</v>
      </c>
      <c r="E5260" t="s">
        <v>857</v>
      </c>
      <c r="F5260" s="1">
        <v>2.6269675925925925E-2</v>
      </c>
      <c r="G5260">
        <f>_xlfn.XLOOKUP($A5260,Product_pricing!$B:$B,Product_pricing!$C:$C)</f>
        <v>57</v>
      </c>
      <c r="H5260">
        <f t="shared" si="246"/>
        <v>55.86</v>
      </c>
      <c r="I5260" s="10">
        <f t="shared" si="247"/>
        <v>4.9292996707640889E-2</v>
      </c>
      <c r="J5260" t="str">
        <f>_xlfn.XLOOKUP(A5260,Product_Details!$A:$A,Product_Details!$G:$G,"mens")</f>
        <v>Mens</v>
      </c>
      <c r="K5260">
        <f t="shared" si="248"/>
        <v>2520</v>
      </c>
    </row>
    <row r="5261" spans="1:11" ht="15">
      <c r="A5261" t="s">
        <v>27</v>
      </c>
      <c r="B5261">
        <v>5</v>
      </c>
      <c r="C5261">
        <v>2</v>
      </c>
      <c r="D5261" t="s">
        <v>23</v>
      </c>
      <c r="E5261" t="s">
        <v>857</v>
      </c>
      <c r="F5261" s="1">
        <v>2.6269675925925925E-2</v>
      </c>
      <c r="G5261">
        <f>_xlfn.XLOOKUP($A5261,Product_pricing!$B:$B,Product_pricing!$C:$C)</f>
        <v>29</v>
      </c>
      <c r="H5261">
        <f t="shared" si="246"/>
        <v>142.1</v>
      </c>
      <c r="I5261" s="10">
        <f t="shared" si="247"/>
        <v>0.12539446530891102</v>
      </c>
      <c r="J5261" t="str">
        <f>_xlfn.XLOOKUP(A5261,Product_Details!$A:$A,Product_Details!$G:$G,"mens")</f>
        <v>Mens</v>
      </c>
      <c r="K5261">
        <f t="shared" si="248"/>
        <v>2520</v>
      </c>
    </row>
    <row r="5262" spans="1:11" ht="15">
      <c r="A5262" t="s">
        <v>29</v>
      </c>
      <c r="B5262">
        <v>5</v>
      </c>
      <c r="C5262">
        <v>3</v>
      </c>
      <c r="D5262" t="s">
        <v>23</v>
      </c>
      <c r="E5262" t="s">
        <v>858</v>
      </c>
      <c r="F5262" s="1">
        <v>2.9111111111111112E-2</v>
      </c>
      <c r="G5262">
        <f>_xlfn.XLOOKUP($A5262,Product_pricing!$B:$B,Product_pricing!$C:$C)</f>
        <v>10</v>
      </c>
      <c r="H5262">
        <f t="shared" si="246"/>
        <v>48.5</v>
      </c>
      <c r="I5262" s="10">
        <f t="shared" si="247"/>
        <v>4.2798251706419314E-2</v>
      </c>
      <c r="J5262" t="str">
        <f>_xlfn.XLOOKUP(A5262,Product_Details!$A:$A,Product_Details!$G:$G,"mens")</f>
        <v>Womens</v>
      </c>
      <c r="K5262">
        <f t="shared" si="248"/>
        <v>1883.75</v>
      </c>
    </row>
    <row r="5263" spans="1:11" ht="15">
      <c r="A5263" t="s">
        <v>36</v>
      </c>
      <c r="B5263">
        <v>2</v>
      </c>
      <c r="C5263">
        <v>3</v>
      </c>
      <c r="D5263" t="s">
        <v>23</v>
      </c>
      <c r="E5263" t="s">
        <v>858</v>
      </c>
      <c r="F5263" s="1">
        <v>2.9111111111111112E-2</v>
      </c>
      <c r="G5263">
        <f>_xlfn.XLOOKUP($A5263,Product_pricing!$B:$B,Product_pricing!$C:$C)</f>
        <v>23</v>
      </c>
      <c r="H5263">
        <f t="shared" si="246"/>
        <v>44.62</v>
      </c>
      <c r="I5263" s="10">
        <f t="shared" si="247"/>
        <v>3.937439156990577E-2</v>
      </c>
      <c r="J5263" t="str">
        <f>_xlfn.XLOOKUP(A5263,Product_Details!$A:$A,Product_Details!$G:$G,"mens")</f>
        <v>Womens</v>
      </c>
      <c r="K5263">
        <f t="shared" si="248"/>
        <v>1883.75</v>
      </c>
    </row>
    <row r="5264" spans="1:11" ht="15">
      <c r="A5264" t="s">
        <v>30</v>
      </c>
      <c r="B5264">
        <v>2</v>
      </c>
      <c r="C5264">
        <v>3</v>
      </c>
      <c r="D5264" t="s">
        <v>23</v>
      </c>
      <c r="E5264" t="s">
        <v>858</v>
      </c>
      <c r="F5264" s="1">
        <v>2.9111111111111112E-2</v>
      </c>
      <c r="G5264">
        <f>_xlfn.XLOOKUP($A5264,Product_pricing!$B:$B,Product_pricing!$C:$C)</f>
        <v>19</v>
      </c>
      <c r="H5264">
        <f t="shared" si="246"/>
        <v>36.86</v>
      </c>
      <c r="I5264" s="10">
        <f t="shared" si="247"/>
        <v>3.2526671296878681E-2</v>
      </c>
      <c r="J5264" t="str">
        <f>_xlfn.XLOOKUP(A5264,Product_Details!$A:$A,Product_Details!$G:$G,"mens")</f>
        <v>Womens</v>
      </c>
      <c r="K5264">
        <f t="shared" si="248"/>
        <v>1883.75</v>
      </c>
    </row>
    <row r="5265" spans="1:11" ht="15">
      <c r="A5265" t="s">
        <v>38</v>
      </c>
      <c r="B5265">
        <v>4</v>
      </c>
      <c r="C5265">
        <v>3</v>
      </c>
      <c r="D5265" t="s">
        <v>23</v>
      </c>
      <c r="E5265" t="s">
        <v>858</v>
      </c>
      <c r="F5265" s="1">
        <v>2.9111111111111112E-2</v>
      </c>
      <c r="G5265">
        <f>_xlfn.XLOOKUP($A5265,Product_pricing!$B:$B,Product_pricing!$C:$C)</f>
        <v>54</v>
      </c>
      <c r="H5265">
        <f t="shared" si="246"/>
        <v>209.51999999999998</v>
      </c>
      <c r="I5265" s="10">
        <f t="shared" si="247"/>
        <v>0.18488844737173143</v>
      </c>
      <c r="J5265" t="str">
        <f>_xlfn.XLOOKUP(A5265,Product_Details!$A:$A,Product_Details!$G:$G,"mens")</f>
        <v>Womens</v>
      </c>
      <c r="K5265">
        <f t="shared" si="248"/>
        <v>1883.75</v>
      </c>
    </row>
    <row r="5266" spans="1:11" ht="15">
      <c r="A5266" t="s">
        <v>25</v>
      </c>
      <c r="B5266">
        <v>1</v>
      </c>
      <c r="C5266">
        <v>3</v>
      </c>
      <c r="D5266" t="s">
        <v>23</v>
      </c>
      <c r="E5266" t="s">
        <v>858</v>
      </c>
      <c r="F5266" s="1">
        <v>2.9111111111111112E-2</v>
      </c>
      <c r="G5266">
        <f>_xlfn.XLOOKUP($A5266,Product_pricing!$B:$B,Product_pricing!$C:$C)</f>
        <v>40</v>
      </c>
      <c r="H5266">
        <f t="shared" si="246"/>
        <v>38.799999999999997</v>
      </c>
      <c r="I5266" s="10">
        <f t="shared" si="247"/>
        <v>3.423860136513545E-2</v>
      </c>
      <c r="J5266" t="str">
        <f>_xlfn.XLOOKUP(A5266,Product_Details!$A:$A,Product_Details!$G:$G,"mens")</f>
        <v>Mens</v>
      </c>
      <c r="K5266">
        <f t="shared" si="248"/>
        <v>2520</v>
      </c>
    </row>
    <row r="5267" spans="1:11" ht="15">
      <c r="A5267" t="s">
        <v>31</v>
      </c>
      <c r="B5267">
        <v>4</v>
      </c>
      <c r="C5267">
        <v>3</v>
      </c>
      <c r="D5267" t="s">
        <v>23</v>
      </c>
      <c r="E5267" t="s">
        <v>858</v>
      </c>
      <c r="F5267" s="1">
        <v>2.9111111111111112E-2</v>
      </c>
      <c r="G5267">
        <f>_xlfn.XLOOKUP($A5267,Product_pricing!$B:$B,Product_pricing!$C:$C)</f>
        <v>57</v>
      </c>
      <c r="H5267">
        <f t="shared" si="246"/>
        <v>221.16</v>
      </c>
      <c r="I5267" s="10">
        <f t="shared" si="247"/>
        <v>0.19516002778127206</v>
      </c>
      <c r="J5267" t="str">
        <f>_xlfn.XLOOKUP(A5267,Product_Details!$A:$A,Product_Details!$G:$G,"mens")</f>
        <v>Mens</v>
      </c>
      <c r="K5267">
        <f t="shared" si="248"/>
        <v>2520</v>
      </c>
    </row>
    <row r="5268" spans="1:11" ht="15">
      <c r="A5268" t="s">
        <v>32</v>
      </c>
      <c r="B5268">
        <v>1</v>
      </c>
      <c r="C5268">
        <v>3</v>
      </c>
      <c r="D5268" t="s">
        <v>23</v>
      </c>
      <c r="E5268" t="s">
        <v>858</v>
      </c>
      <c r="F5268" s="1">
        <v>2.9111111111111112E-2</v>
      </c>
      <c r="G5268">
        <f>_xlfn.XLOOKUP($A5268,Product_pricing!$B:$B,Product_pricing!$C:$C)</f>
        <v>36</v>
      </c>
      <c r="H5268">
        <f t="shared" si="246"/>
        <v>34.92</v>
      </c>
      <c r="I5268" s="10">
        <f t="shared" si="247"/>
        <v>3.0814741228621913E-2</v>
      </c>
      <c r="J5268" t="str">
        <f>_xlfn.XLOOKUP(A5268,Product_Details!$A:$A,Product_Details!$G:$G,"mens")</f>
        <v>Mens</v>
      </c>
      <c r="K5268">
        <f t="shared" si="248"/>
        <v>2520</v>
      </c>
    </row>
    <row r="5269" spans="1:11" ht="15">
      <c r="A5269" t="s">
        <v>35</v>
      </c>
      <c r="B5269">
        <v>2</v>
      </c>
      <c r="C5269">
        <v>17</v>
      </c>
      <c r="D5269" t="s">
        <v>23</v>
      </c>
      <c r="E5269" t="s">
        <v>859</v>
      </c>
      <c r="F5269" s="1">
        <v>1.3740740740740741E-2</v>
      </c>
      <c r="G5269">
        <f>_xlfn.XLOOKUP($A5269,Product_pricing!$B:$B,Product_pricing!$C:$C)</f>
        <v>32</v>
      </c>
      <c r="H5269">
        <f t="shared" si="246"/>
        <v>53.12</v>
      </c>
      <c r="I5269" s="10">
        <f t="shared" si="247"/>
        <v>4.6875116095773071E-2</v>
      </c>
      <c r="J5269" t="str">
        <f>_xlfn.XLOOKUP(A5269,Product_Details!$A:$A,Product_Details!$G:$G,"mens")</f>
        <v>Womens</v>
      </c>
      <c r="K5269">
        <f t="shared" si="248"/>
        <v>2511.6666666666665</v>
      </c>
    </row>
    <row r="5270" spans="1:11" ht="15">
      <c r="A5270" t="s">
        <v>30</v>
      </c>
      <c r="B5270">
        <v>5</v>
      </c>
      <c r="C5270">
        <v>17</v>
      </c>
      <c r="D5270" t="s">
        <v>23</v>
      </c>
      <c r="E5270" t="s">
        <v>859</v>
      </c>
      <c r="F5270" s="1">
        <v>1.3740740740740741E-2</v>
      </c>
      <c r="G5270">
        <f>_xlfn.XLOOKUP($A5270,Product_pricing!$B:$B,Product_pricing!$C:$C)</f>
        <v>19</v>
      </c>
      <c r="H5270">
        <f t="shared" si="246"/>
        <v>78.849999999999994</v>
      </c>
      <c r="I5270" s="10">
        <f t="shared" si="247"/>
        <v>6.9580250454663151E-2</v>
      </c>
      <c r="J5270" t="str">
        <f>_xlfn.XLOOKUP(A5270,Product_Details!$A:$A,Product_Details!$G:$G,"mens")</f>
        <v>Womens</v>
      </c>
      <c r="K5270">
        <f t="shared" si="248"/>
        <v>2511.6666666666665</v>
      </c>
    </row>
    <row r="5271" spans="1:11" ht="15">
      <c r="A5271" t="s">
        <v>38</v>
      </c>
      <c r="B5271">
        <v>1</v>
      </c>
      <c r="C5271">
        <v>17</v>
      </c>
      <c r="D5271" t="s">
        <v>23</v>
      </c>
      <c r="E5271" t="s">
        <v>859</v>
      </c>
      <c r="F5271" s="1">
        <v>1.3740740740740741E-2</v>
      </c>
      <c r="G5271">
        <f>_xlfn.XLOOKUP($A5271,Product_pricing!$B:$B,Product_pricing!$C:$C)</f>
        <v>54</v>
      </c>
      <c r="H5271">
        <f t="shared" si="246"/>
        <v>44.82</v>
      </c>
      <c r="I5271" s="10">
        <f t="shared" si="247"/>
        <v>3.9550879205808534E-2</v>
      </c>
      <c r="J5271" t="str">
        <f>_xlfn.XLOOKUP(A5271,Product_Details!$A:$A,Product_Details!$G:$G,"mens")</f>
        <v>Womens</v>
      </c>
      <c r="K5271">
        <f t="shared" si="248"/>
        <v>2511.6666666666665</v>
      </c>
    </row>
    <row r="5272" spans="1:11" ht="15">
      <c r="A5272" t="s">
        <v>25</v>
      </c>
      <c r="B5272">
        <v>1</v>
      </c>
      <c r="C5272">
        <v>17</v>
      </c>
      <c r="D5272" t="s">
        <v>23</v>
      </c>
      <c r="E5272" t="s">
        <v>859</v>
      </c>
      <c r="F5272" s="1">
        <v>1.3740740740740741E-2</v>
      </c>
      <c r="G5272">
        <f>_xlfn.XLOOKUP($A5272,Product_pricing!$B:$B,Product_pricing!$C:$C)</f>
        <v>40</v>
      </c>
      <c r="H5272">
        <f t="shared" si="246"/>
        <v>33.199999999999996</v>
      </c>
      <c r="I5272" s="10">
        <f t="shared" si="247"/>
        <v>2.9296947559858171E-2</v>
      </c>
      <c r="J5272" t="str">
        <f>_xlfn.XLOOKUP(A5272,Product_Details!$A:$A,Product_Details!$G:$G,"mens")</f>
        <v>Mens</v>
      </c>
      <c r="K5272">
        <f t="shared" si="248"/>
        <v>1890</v>
      </c>
    </row>
    <row r="5273" spans="1:11" ht="15">
      <c r="A5273" t="s">
        <v>41</v>
      </c>
      <c r="B5273">
        <v>3</v>
      </c>
      <c r="C5273">
        <v>17</v>
      </c>
      <c r="D5273" t="s">
        <v>23</v>
      </c>
      <c r="E5273" t="s">
        <v>859</v>
      </c>
      <c r="F5273" s="1">
        <v>1.3740740740740741E-2</v>
      </c>
      <c r="G5273">
        <f>_xlfn.XLOOKUP($A5273,Product_pricing!$B:$B,Product_pricing!$C:$C)</f>
        <v>10</v>
      </c>
      <c r="H5273">
        <f t="shared" si="246"/>
        <v>24.9</v>
      </c>
      <c r="I5273" s="10">
        <f t="shared" si="247"/>
        <v>2.1972710669893626E-2</v>
      </c>
      <c r="J5273" t="str">
        <f>_xlfn.XLOOKUP(A5273,Product_Details!$A:$A,Product_Details!$G:$G,"mens")</f>
        <v>Mens</v>
      </c>
      <c r="K5273">
        <f t="shared" si="248"/>
        <v>1890</v>
      </c>
    </row>
    <row r="5274" spans="1:11" ht="15">
      <c r="A5274" t="s">
        <v>31</v>
      </c>
      <c r="B5274">
        <v>2</v>
      </c>
      <c r="C5274">
        <v>17</v>
      </c>
      <c r="D5274" t="s">
        <v>23</v>
      </c>
      <c r="E5274" t="s">
        <v>859</v>
      </c>
      <c r="F5274" s="1">
        <v>1.3740740740740741E-2</v>
      </c>
      <c r="G5274">
        <f>_xlfn.XLOOKUP($A5274,Product_pricing!$B:$B,Product_pricing!$C:$C)</f>
        <v>57</v>
      </c>
      <c r="H5274">
        <f t="shared" si="246"/>
        <v>94.61999999999999</v>
      </c>
      <c r="I5274" s="10">
        <f t="shared" si="247"/>
        <v>8.3496300545595772E-2</v>
      </c>
      <c r="J5274" t="str">
        <f>_xlfn.XLOOKUP(A5274,Product_Details!$A:$A,Product_Details!$G:$G,"mens")</f>
        <v>Mens</v>
      </c>
      <c r="K5274">
        <f t="shared" si="248"/>
        <v>1890</v>
      </c>
    </row>
    <row r="5275" spans="1:11" ht="15">
      <c r="A5275" t="s">
        <v>27</v>
      </c>
      <c r="B5275">
        <v>1</v>
      </c>
      <c r="C5275">
        <v>17</v>
      </c>
      <c r="D5275" t="s">
        <v>23</v>
      </c>
      <c r="E5275" t="s">
        <v>859</v>
      </c>
      <c r="F5275" s="1">
        <v>1.3740740740740741E-2</v>
      </c>
      <c r="G5275">
        <f>_xlfn.XLOOKUP($A5275,Product_pricing!$B:$B,Product_pricing!$C:$C)</f>
        <v>29</v>
      </c>
      <c r="H5275">
        <f t="shared" si="246"/>
        <v>24.07</v>
      </c>
      <c r="I5275" s="10">
        <f t="shared" si="247"/>
        <v>2.1240286980897177E-2</v>
      </c>
      <c r="J5275" t="str">
        <f>_xlfn.XLOOKUP(A5275,Product_Details!$A:$A,Product_Details!$G:$G,"mens")</f>
        <v>Mens</v>
      </c>
      <c r="K5275">
        <f t="shared" si="248"/>
        <v>1890</v>
      </c>
    </row>
    <row r="5276" spans="1:11" ht="15">
      <c r="A5276" t="s">
        <v>22</v>
      </c>
      <c r="B5276">
        <v>1</v>
      </c>
      <c r="C5276">
        <v>14</v>
      </c>
      <c r="D5276" t="s">
        <v>23</v>
      </c>
      <c r="E5276" t="s">
        <v>860</v>
      </c>
      <c r="F5276" s="1">
        <v>2.9048611111111108E-2</v>
      </c>
      <c r="G5276">
        <f>_xlfn.XLOOKUP($A5276,Product_pricing!$B:$B,Product_pricing!$C:$C)</f>
        <v>13</v>
      </c>
      <c r="H5276">
        <f t="shared" si="246"/>
        <v>11.18</v>
      </c>
      <c r="I5276" s="10">
        <f t="shared" si="247"/>
        <v>9.865658846964288E-3</v>
      </c>
      <c r="J5276" t="str">
        <f>_xlfn.XLOOKUP(A5276,Product_Details!$A:$A,Product_Details!$G:$G,"mens")</f>
        <v>Womens</v>
      </c>
      <c r="K5276">
        <f t="shared" si="248"/>
        <v>1883.75</v>
      </c>
    </row>
    <row r="5277" spans="1:11" ht="15">
      <c r="A5277" t="s">
        <v>35</v>
      </c>
      <c r="B5277">
        <v>3</v>
      </c>
      <c r="C5277">
        <v>14</v>
      </c>
      <c r="D5277" t="s">
        <v>23</v>
      </c>
      <c r="E5277" t="s">
        <v>860</v>
      </c>
      <c r="F5277" s="1">
        <v>2.9048611111111108E-2</v>
      </c>
      <c r="G5277">
        <f>_xlfn.XLOOKUP($A5277,Product_pricing!$B:$B,Product_pricing!$C:$C)</f>
        <v>32</v>
      </c>
      <c r="H5277">
        <f t="shared" si="246"/>
        <v>82.56</v>
      </c>
      <c r="I5277" s="10">
        <f t="shared" si="247"/>
        <v>7.2854096100659363E-2</v>
      </c>
      <c r="J5277" t="str">
        <f>_xlfn.XLOOKUP(A5277,Product_Details!$A:$A,Product_Details!$G:$G,"mens")</f>
        <v>Womens</v>
      </c>
      <c r="K5277">
        <f t="shared" si="248"/>
        <v>1883.75</v>
      </c>
    </row>
    <row r="5278" spans="1:11" ht="15">
      <c r="A5278" t="s">
        <v>29</v>
      </c>
      <c r="B5278">
        <v>2</v>
      </c>
      <c r="C5278">
        <v>14</v>
      </c>
      <c r="D5278" t="s">
        <v>23</v>
      </c>
      <c r="E5278" t="s">
        <v>860</v>
      </c>
      <c r="F5278" s="1">
        <v>2.9048611111111108E-2</v>
      </c>
      <c r="G5278">
        <f>_xlfn.XLOOKUP($A5278,Product_pricing!$B:$B,Product_pricing!$C:$C)</f>
        <v>10</v>
      </c>
      <c r="H5278">
        <f t="shared" si="246"/>
        <v>17.2</v>
      </c>
      <c r="I5278" s="10">
        <f t="shared" si="247"/>
        <v>1.5177936687637365E-2</v>
      </c>
      <c r="J5278" t="str">
        <f>_xlfn.XLOOKUP(A5278,Product_Details!$A:$A,Product_Details!$G:$G,"mens")</f>
        <v>Womens</v>
      </c>
      <c r="K5278">
        <f t="shared" si="248"/>
        <v>1883.75</v>
      </c>
    </row>
    <row r="5279" spans="1:11" ht="15">
      <c r="A5279" t="s">
        <v>38</v>
      </c>
      <c r="B5279">
        <v>4</v>
      </c>
      <c r="C5279">
        <v>14</v>
      </c>
      <c r="D5279" t="s">
        <v>23</v>
      </c>
      <c r="E5279" t="s">
        <v>860</v>
      </c>
      <c r="F5279" s="1">
        <v>2.9048611111111108E-2</v>
      </c>
      <c r="G5279">
        <f>_xlfn.XLOOKUP($A5279,Product_pricing!$B:$B,Product_pricing!$C:$C)</f>
        <v>54</v>
      </c>
      <c r="H5279">
        <f t="shared" si="246"/>
        <v>185.76</v>
      </c>
      <c r="I5279" s="10">
        <f t="shared" si="247"/>
        <v>0.16392171622648355</v>
      </c>
      <c r="J5279" t="str">
        <f>_xlfn.XLOOKUP(A5279,Product_Details!$A:$A,Product_Details!$G:$G,"mens")</f>
        <v>Womens</v>
      </c>
      <c r="K5279">
        <f t="shared" si="248"/>
        <v>1883.75</v>
      </c>
    </row>
    <row r="5280" spans="1:11" ht="15">
      <c r="A5280" t="s">
        <v>31</v>
      </c>
      <c r="B5280">
        <v>3</v>
      </c>
      <c r="C5280">
        <v>14</v>
      </c>
      <c r="D5280" t="s">
        <v>23</v>
      </c>
      <c r="E5280" t="s">
        <v>860</v>
      </c>
      <c r="F5280" s="1">
        <v>2.9048611111111108E-2</v>
      </c>
      <c r="G5280">
        <f>_xlfn.XLOOKUP($A5280,Product_pricing!$B:$B,Product_pricing!$C:$C)</f>
        <v>57</v>
      </c>
      <c r="H5280">
        <f t="shared" si="246"/>
        <v>147.06</v>
      </c>
      <c r="I5280" s="10">
        <f t="shared" si="247"/>
        <v>0.12977135867929948</v>
      </c>
      <c r="J5280" t="str">
        <f>_xlfn.XLOOKUP(A5280,Product_Details!$A:$A,Product_Details!$G:$G,"mens")</f>
        <v>Mens</v>
      </c>
      <c r="K5280">
        <f t="shared" si="248"/>
        <v>2520</v>
      </c>
    </row>
    <row r="5281" spans="1:11" ht="15">
      <c r="A5281" t="s">
        <v>32</v>
      </c>
      <c r="B5281">
        <v>1</v>
      </c>
      <c r="C5281">
        <v>14</v>
      </c>
      <c r="D5281" t="s">
        <v>23</v>
      </c>
      <c r="E5281" t="s">
        <v>860</v>
      </c>
      <c r="F5281" s="1">
        <v>2.9048611111111108E-2</v>
      </c>
      <c r="G5281">
        <f>_xlfn.XLOOKUP($A5281,Product_pricing!$B:$B,Product_pricing!$C:$C)</f>
        <v>36</v>
      </c>
      <c r="H5281">
        <f t="shared" si="246"/>
        <v>30.96</v>
      </c>
      <c r="I5281" s="10">
        <f t="shared" si="247"/>
        <v>2.7320286037747259E-2</v>
      </c>
      <c r="J5281" t="str">
        <f>_xlfn.XLOOKUP(A5281,Product_Details!$A:$A,Product_Details!$G:$G,"mens")</f>
        <v>Mens</v>
      </c>
      <c r="K5281">
        <f t="shared" si="248"/>
        <v>2520</v>
      </c>
    </row>
    <row r="5282" spans="1:11" ht="15">
      <c r="A5282" t="s">
        <v>27</v>
      </c>
      <c r="B5282">
        <v>5</v>
      </c>
      <c r="C5282">
        <v>14</v>
      </c>
      <c r="D5282" t="s">
        <v>23</v>
      </c>
      <c r="E5282" t="s">
        <v>860</v>
      </c>
      <c r="F5282" s="1">
        <v>2.9048611111111108E-2</v>
      </c>
      <c r="G5282">
        <f>_xlfn.XLOOKUP($A5282,Product_pricing!$B:$B,Product_pricing!$C:$C)</f>
        <v>29</v>
      </c>
      <c r="H5282">
        <f t="shared" si="246"/>
        <v>124.7</v>
      </c>
      <c r="I5282" s="10">
        <f t="shared" si="247"/>
        <v>0.11004004098537092</v>
      </c>
      <c r="J5282" t="str">
        <f>_xlfn.XLOOKUP(A5282,Product_Details!$A:$A,Product_Details!$G:$G,"mens")</f>
        <v>Mens</v>
      </c>
      <c r="K5282">
        <f t="shared" si="248"/>
        <v>2520</v>
      </c>
    </row>
    <row r="5283" spans="1:11" ht="15">
      <c r="A5283" t="s">
        <v>35</v>
      </c>
      <c r="B5283">
        <v>2</v>
      </c>
      <c r="C5283">
        <v>21</v>
      </c>
      <c r="D5283" t="s">
        <v>33</v>
      </c>
      <c r="E5283" t="s">
        <v>861</v>
      </c>
      <c r="F5283" s="1">
        <v>2.2523148148148146E-3</v>
      </c>
      <c r="G5283">
        <f>_xlfn.XLOOKUP($A5283,Product_pricing!$B:$B,Product_pricing!$C:$C)</f>
        <v>32</v>
      </c>
      <c r="H5283">
        <f t="shared" si="246"/>
        <v>50.56</v>
      </c>
      <c r="I5283" s="10">
        <f t="shared" si="247"/>
        <v>4.4616074356217748E-2</v>
      </c>
      <c r="J5283" t="str">
        <f>_xlfn.XLOOKUP(A5283,Product_Details!$A:$A,Product_Details!$G:$G,"mens")</f>
        <v>Womens</v>
      </c>
      <c r="K5283">
        <f t="shared" si="248"/>
        <v>2511.6666666666665</v>
      </c>
    </row>
    <row r="5284" spans="1:11" ht="15">
      <c r="A5284" t="s">
        <v>30</v>
      </c>
      <c r="B5284">
        <v>4</v>
      </c>
      <c r="C5284">
        <v>21</v>
      </c>
      <c r="D5284" t="s">
        <v>33</v>
      </c>
      <c r="E5284" t="s">
        <v>861</v>
      </c>
      <c r="F5284" s="1">
        <v>2.2523148148148146E-3</v>
      </c>
      <c r="G5284">
        <f>_xlfn.XLOOKUP($A5284,Product_pricing!$B:$B,Product_pricing!$C:$C)</f>
        <v>19</v>
      </c>
      <c r="H5284">
        <f t="shared" si="246"/>
        <v>60.040000000000006</v>
      </c>
      <c r="I5284" s="10">
        <f t="shared" si="247"/>
        <v>5.2981588298008579E-2</v>
      </c>
      <c r="J5284" t="str">
        <f>_xlfn.XLOOKUP(A5284,Product_Details!$A:$A,Product_Details!$G:$G,"mens")</f>
        <v>Womens</v>
      </c>
      <c r="K5284">
        <f t="shared" si="248"/>
        <v>2511.6666666666665</v>
      </c>
    </row>
    <row r="5285" spans="1:11" ht="15">
      <c r="A5285" t="s">
        <v>38</v>
      </c>
      <c r="B5285">
        <v>5</v>
      </c>
      <c r="C5285">
        <v>21</v>
      </c>
      <c r="D5285" t="s">
        <v>33</v>
      </c>
      <c r="E5285" t="s">
        <v>861</v>
      </c>
      <c r="F5285" s="1">
        <v>2.2523148148148146E-3</v>
      </c>
      <c r="G5285">
        <f>_xlfn.XLOOKUP($A5285,Product_pricing!$B:$B,Product_pricing!$C:$C)</f>
        <v>54</v>
      </c>
      <c r="H5285">
        <f t="shared" si="246"/>
        <v>213.3</v>
      </c>
      <c r="I5285" s="10">
        <f t="shared" si="247"/>
        <v>0.18822406369029362</v>
      </c>
      <c r="J5285" t="str">
        <f>_xlfn.XLOOKUP(A5285,Product_Details!$A:$A,Product_Details!$G:$G,"mens")</f>
        <v>Womens</v>
      </c>
      <c r="K5285">
        <f t="shared" si="248"/>
        <v>2511.6666666666665</v>
      </c>
    </row>
    <row r="5286" spans="1:11" ht="15">
      <c r="A5286" t="s">
        <v>32</v>
      </c>
      <c r="B5286">
        <v>2</v>
      </c>
      <c r="C5286">
        <v>21</v>
      </c>
      <c r="D5286" t="s">
        <v>33</v>
      </c>
      <c r="E5286" t="s">
        <v>861</v>
      </c>
      <c r="F5286" s="1">
        <v>2.2523148148148146E-3</v>
      </c>
      <c r="G5286">
        <f>_xlfn.XLOOKUP($A5286,Product_pricing!$B:$B,Product_pricing!$C:$C)</f>
        <v>36</v>
      </c>
      <c r="H5286">
        <f t="shared" si="246"/>
        <v>56.88</v>
      </c>
      <c r="I5286" s="10">
        <f t="shared" si="247"/>
        <v>5.0193083650744964E-2</v>
      </c>
      <c r="J5286" t="str">
        <f>_xlfn.XLOOKUP(A5286,Product_Details!$A:$A,Product_Details!$G:$G,"mens")</f>
        <v>Mens</v>
      </c>
      <c r="K5286">
        <f t="shared" si="248"/>
        <v>2520</v>
      </c>
    </row>
    <row r="5287" spans="1:11" ht="15">
      <c r="A5287" t="s">
        <v>26</v>
      </c>
      <c r="B5287">
        <v>4</v>
      </c>
      <c r="C5287">
        <v>21</v>
      </c>
      <c r="D5287" t="s">
        <v>33</v>
      </c>
      <c r="E5287" t="s">
        <v>861</v>
      </c>
      <c r="F5287" s="1">
        <v>2.2523148148148146E-3</v>
      </c>
      <c r="G5287">
        <f>_xlfn.XLOOKUP($A5287,Product_pricing!$B:$B,Product_pricing!$C:$C)</f>
        <v>17</v>
      </c>
      <c r="H5287">
        <f t="shared" si="246"/>
        <v>53.72</v>
      </c>
      <c r="I5287" s="10">
        <f t="shared" si="247"/>
        <v>4.7404579003481349E-2</v>
      </c>
      <c r="J5287" t="str">
        <f>_xlfn.XLOOKUP(A5287,Product_Details!$A:$A,Product_Details!$G:$G,"mens")</f>
        <v>Mens</v>
      </c>
      <c r="K5287">
        <f t="shared" si="248"/>
        <v>2520</v>
      </c>
    </row>
    <row r="5288" spans="1:11" ht="15">
      <c r="A5288" t="s">
        <v>27</v>
      </c>
      <c r="B5288">
        <v>3</v>
      </c>
      <c r="C5288">
        <v>21</v>
      </c>
      <c r="D5288" t="s">
        <v>33</v>
      </c>
      <c r="E5288" t="s">
        <v>861</v>
      </c>
      <c r="F5288" s="1">
        <v>2.2523148148148146E-3</v>
      </c>
      <c r="G5288">
        <f>_xlfn.XLOOKUP($A5288,Product_pricing!$B:$B,Product_pricing!$C:$C)</f>
        <v>29</v>
      </c>
      <c r="H5288">
        <f t="shared" si="246"/>
        <v>68.73</v>
      </c>
      <c r="I5288" s="10">
        <f t="shared" si="247"/>
        <v>6.0649976077983503E-2</v>
      </c>
      <c r="J5288" t="str">
        <f>_xlfn.XLOOKUP(A5288,Product_Details!$A:$A,Product_Details!$G:$G,"mens")</f>
        <v>Mens</v>
      </c>
      <c r="K5288">
        <f t="shared" si="248"/>
        <v>2520</v>
      </c>
    </row>
    <row r="5289" spans="1:11" ht="15">
      <c r="A5289" t="s">
        <v>35</v>
      </c>
      <c r="B5289">
        <v>4</v>
      </c>
      <c r="C5289">
        <v>23</v>
      </c>
      <c r="D5289" t="s">
        <v>23</v>
      </c>
      <c r="E5289" t="s">
        <v>862</v>
      </c>
      <c r="F5289" s="1">
        <v>8.7534722222222233E-3</v>
      </c>
      <c r="G5289">
        <f>_xlfn.XLOOKUP($A5289,Product_pricing!$B:$B,Product_pricing!$C:$C)</f>
        <v>32</v>
      </c>
      <c r="H5289">
        <f t="shared" si="246"/>
        <v>98.56</v>
      </c>
      <c r="I5289" s="10">
        <f t="shared" si="247"/>
        <v>8.697310697288016E-2</v>
      </c>
      <c r="J5289" t="str">
        <f>_xlfn.XLOOKUP(A5289,Product_Details!$A:$A,Product_Details!$G:$G,"mens")</f>
        <v>Womens</v>
      </c>
      <c r="K5289">
        <f t="shared" si="248"/>
        <v>2511.6666666666665</v>
      </c>
    </row>
    <row r="5290" spans="1:11" ht="15">
      <c r="A5290" t="s">
        <v>29</v>
      </c>
      <c r="B5290">
        <v>5</v>
      </c>
      <c r="C5290">
        <v>23</v>
      </c>
      <c r="D5290" t="s">
        <v>23</v>
      </c>
      <c r="E5290" t="s">
        <v>862</v>
      </c>
      <c r="F5290" s="1">
        <v>8.7534722222222233E-3</v>
      </c>
      <c r="G5290">
        <f>_xlfn.XLOOKUP($A5290,Product_pricing!$B:$B,Product_pricing!$C:$C)</f>
        <v>10</v>
      </c>
      <c r="H5290">
        <f t="shared" si="246"/>
        <v>38.5</v>
      </c>
      <c r="I5290" s="10">
        <f t="shared" si="247"/>
        <v>3.3973869911281318E-2</v>
      </c>
      <c r="J5290" t="str">
        <f>_xlfn.XLOOKUP(A5290,Product_Details!$A:$A,Product_Details!$G:$G,"mens")</f>
        <v>Womens</v>
      </c>
      <c r="K5290">
        <f t="shared" si="248"/>
        <v>2511.6666666666665</v>
      </c>
    </row>
    <row r="5291" spans="1:11" ht="15">
      <c r="A5291" t="s">
        <v>36</v>
      </c>
      <c r="B5291">
        <v>3</v>
      </c>
      <c r="C5291">
        <v>23</v>
      </c>
      <c r="D5291" t="s">
        <v>23</v>
      </c>
      <c r="E5291" t="s">
        <v>862</v>
      </c>
      <c r="F5291" s="1">
        <v>8.7534722222222233E-3</v>
      </c>
      <c r="G5291">
        <f>_xlfn.XLOOKUP($A5291,Product_pricing!$B:$B,Product_pricing!$C:$C)</f>
        <v>23</v>
      </c>
      <c r="H5291">
        <f t="shared" si="246"/>
        <v>53.13</v>
      </c>
      <c r="I5291" s="10">
        <f t="shared" si="247"/>
        <v>4.688394047756822E-2</v>
      </c>
      <c r="J5291" t="str">
        <f>_xlfn.XLOOKUP(A5291,Product_Details!$A:$A,Product_Details!$G:$G,"mens")</f>
        <v>Womens</v>
      </c>
      <c r="K5291">
        <f t="shared" si="248"/>
        <v>2511.6666666666665</v>
      </c>
    </row>
    <row r="5292" spans="1:11" ht="15">
      <c r="A5292" t="s">
        <v>31</v>
      </c>
      <c r="B5292">
        <v>4</v>
      </c>
      <c r="C5292">
        <v>23</v>
      </c>
      <c r="D5292" t="s">
        <v>23</v>
      </c>
      <c r="E5292" t="s">
        <v>862</v>
      </c>
      <c r="F5292" s="1">
        <v>8.7534722222222233E-3</v>
      </c>
      <c r="G5292">
        <f>_xlfn.XLOOKUP($A5292,Product_pricing!$B:$B,Product_pricing!$C:$C)</f>
        <v>57</v>
      </c>
      <c r="H5292">
        <f t="shared" si="246"/>
        <v>175.56</v>
      </c>
      <c r="I5292" s="10">
        <f t="shared" si="247"/>
        <v>0.15492084679544277</v>
      </c>
      <c r="J5292" t="str">
        <f>_xlfn.XLOOKUP(A5292,Product_Details!$A:$A,Product_Details!$G:$G,"mens")</f>
        <v>Mens</v>
      </c>
      <c r="K5292">
        <f t="shared" si="248"/>
        <v>2520</v>
      </c>
    </row>
    <row r="5293" spans="1:11" ht="15">
      <c r="A5293" t="s">
        <v>32</v>
      </c>
      <c r="B5293">
        <v>4</v>
      </c>
      <c r="C5293">
        <v>23</v>
      </c>
      <c r="D5293" t="s">
        <v>23</v>
      </c>
      <c r="E5293" t="s">
        <v>862</v>
      </c>
      <c r="F5293" s="1">
        <v>8.7534722222222233E-3</v>
      </c>
      <c r="G5293">
        <f>_xlfn.XLOOKUP($A5293,Product_pricing!$B:$B,Product_pricing!$C:$C)</f>
        <v>36</v>
      </c>
      <c r="H5293">
        <f t="shared" si="246"/>
        <v>110.88</v>
      </c>
      <c r="I5293" s="10">
        <f t="shared" si="247"/>
        <v>9.7844745344490183E-2</v>
      </c>
      <c r="J5293" t="str">
        <f>_xlfn.XLOOKUP(A5293,Product_Details!$A:$A,Product_Details!$G:$G,"mens")</f>
        <v>Mens</v>
      </c>
      <c r="K5293">
        <f t="shared" si="248"/>
        <v>2520</v>
      </c>
    </row>
    <row r="5294" spans="1:11" ht="15">
      <c r="A5294" t="s">
        <v>27</v>
      </c>
      <c r="B5294">
        <v>1</v>
      </c>
      <c r="C5294">
        <v>23</v>
      </c>
      <c r="D5294" t="s">
        <v>23</v>
      </c>
      <c r="E5294" t="s">
        <v>862</v>
      </c>
      <c r="F5294" s="1">
        <v>8.7534722222222233E-3</v>
      </c>
      <c r="G5294">
        <f>_xlfn.XLOOKUP($A5294,Product_pricing!$B:$B,Product_pricing!$C:$C)</f>
        <v>29</v>
      </c>
      <c r="H5294">
        <f t="shared" si="246"/>
        <v>22.330000000000002</v>
      </c>
      <c r="I5294" s="10">
        <f t="shared" si="247"/>
        <v>1.9704844548543165E-2</v>
      </c>
      <c r="J5294" t="str">
        <f>_xlfn.XLOOKUP(A5294,Product_Details!$A:$A,Product_Details!$G:$G,"mens")</f>
        <v>Mens</v>
      </c>
      <c r="K5294">
        <f t="shared" si="248"/>
        <v>2520</v>
      </c>
    </row>
    <row r="5295" spans="1:11" ht="15">
      <c r="A5295" t="s">
        <v>22</v>
      </c>
      <c r="B5295">
        <v>5</v>
      </c>
      <c r="C5295">
        <v>17</v>
      </c>
      <c r="D5295" t="s">
        <v>33</v>
      </c>
      <c r="E5295" t="s">
        <v>863</v>
      </c>
      <c r="F5295" s="1">
        <v>2.5728009259259259E-2</v>
      </c>
      <c r="G5295">
        <f>_xlfn.XLOOKUP($A5295,Product_pricing!$B:$B,Product_pricing!$C:$C)</f>
        <v>13</v>
      </c>
      <c r="H5295">
        <f t="shared" si="246"/>
        <v>53.949999999999996</v>
      </c>
      <c r="I5295" s="10">
        <f t="shared" si="247"/>
        <v>4.7607539784769531E-2</v>
      </c>
      <c r="J5295" t="str">
        <f>_xlfn.XLOOKUP(A5295,Product_Details!$A:$A,Product_Details!$G:$G,"mens")</f>
        <v>Womens</v>
      </c>
      <c r="K5295">
        <f t="shared" si="248"/>
        <v>2511.6666666666665</v>
      </c>
    </row>
    <row r="5296" spans="1:11" ht="15">
      <c r="A5296" t="s">
        <v>35</v>
      </c>
      <c r="B5296">
        <v>5</v>
      </c>
      <c r="C5296">
        <v>17</v>
      </c>
      <c r="D5296" t="s">
        <v>33</v>
      </c>
      <c r="E5296" t="s">
        <v>863</v>
      </c>
      <c r="F5296" s="1">
        <v>2.5728009259259259E-2</v>
      </c>
      <c r="G5296">
        <f>_xlfn.XLOOKUP($A5296,Product_pricing!$B:$B,Product_pricing!$C:$C)</f>
        <v>32</v>
      </c>
      <c r="H5296">
        <f t="shared" si="246"/>
        <v>132.79999999999998</v>
      </c>
      <c r="I5296" s="10">
        <f t="shared" si="247"/>
        <v>0.11718779023943268</v>
      </c>
      <c r="J5296" t="str">
        <f>_xlfn.XLOOKUP(A5296,Product_Details!$A:$A,Product_Details!$G:$G,"mens")</f>
        <v>Womens</v>
      </c>
      <c r="K5296">
        <f t="shared" si="248"/>
        <v>2511.6666666666665</v>
      </c>
    </row>
    <row r="5297" spans="1:11" ht="15">
      <c r="A5297" t="s">
        <v>38</v>
      </c>
      <c r="B5297">
        <v>4</v>
      </c>
      <c r="C5297">
        <v>17</v>
      </c>
      <c r="D5297" t="s">
        <v>33</v>
      </c>
      <c r="E5297" t="s">
        <v>863</v>
      </c>
      <c r="F5297" s="1">
        <v>2.5728009259259259E-2</v>
      </c>
      <c r="G5297">
        <f>_xlfn.XLOOKUP($A5297,Product_pricing!$B:$B,Product_pricing!$C:$C)</f>
        <v>54</v>
      </c>
      <c r="H5297">
        <f t="shared" si="246"/>
        <v>179.28</v>
      </c>
      <c r="I5297" s="10">
        <f t="shared" si="247"/>
        <v>0.15820351682323414</v>
      </c>
      <c r="J5297" t="str">
        <f>_xlfn.XLOOKUP(A5297,Product_Details!$A:$A,Product_Details!$G:$G,"mens")</f>
        <v>Womens</v>
      </c>
      <c r="K5297">
        <f t="shared" si="248"/>
        <v>2511.6666666666665</v>
      </c>
    </row>
    <row r="5298" spans="1:11" ht="15">
      <c r="A5298" t="s">
        <v>41</v>
      </c>
      <c r="B5298">
        <v>3</v>
      </c>
      <c r="C5298">
        <v>17</v>
      </c>
      <c r="D5298" t="s">
        <v>33</v>
      </c>
      <c r="E5298" t="s">
        <v>863</v>
      </c>
      <c r="F5298" s="1">
        <v>2.5728009259259259E-2</v>
      </c>
      <c r="G5298">
        <f>_xlfn.XLOOKUP($A5298,Product_pricing!$B:$B,Product_pricing!$C:$C)</f>
        <v>10</v>
      </c>
      <c r="H5298">
        <f t="shared" si="246"/>
        <v>24.9</v>
      </c>
      <c r="I5298" s="10">
        <f t="shared" si="247"/>
        <v>2.1972710669893626E-2</v>
      </c>
      <c r="J5298" t="str">
        <f>_xlfn.XLOOKUP(A5298,Product_Details!$A:$A,Product_Details!$G:$G,"mens")</f>
        <v>Mens</v>
      </c>
      <c r="K5298">
        <f t="shared" si="248"/>
        <v>3780</v>
      </c>
    </row>
    <row r="5299" spans="1:11" ht="15">
      <c r="A5299" t="s">
        <v>27</v>
      </c>
      <c r="B5299">
        <v>5</v>
      </c>
      <c r="C5299">
        <v>17</v>
      </c>
      <c r="D5299" t="s">
        <v>33</v>
      </c>
      <c r="E5299" t="s">
        <v>863</v>
      </c>
      <c r="F5299" s="1">
        <v>2.5728009259259259E-2</v>
      </c>
      <c r="G5299">
        <f>_xlfn.XLOOKUP($A5299,Product_pricing!$B:$B,Product_pricing!$C:$C)</f>
        <v>29</v>
      </c>
      <c r="H5299">
        <f t="shared" si="246"/>
        <v>120.35</v>
      </c>
      <c r="I5299" s="10">
        <f t="shared" si="247"/>
        <v>0.10620143490448587</v>
      </c>
      <c r="J5299" t="str">
        <f>_xlfn.XLOOKUP(A5299,Product_Details!$A:$A,Product_Details!$G:$G,"mens")</f>
        <v>Mens</v>
      </c>
      <c r="K5299">
        <f t="shared" si="248"/>
        <v>3780</v>
      </c>
    </row>
    <row r="5300" spans="1:11" ht="15">
      <c r="A5300" t="s">
        <v>22</v>
      </c>
      <c r="B5300">
        <v>5</v>
      </c>
      <c r="C5300">
        <v>12</v>
      </c>
      <c r="D5300" t="s">
        <v>33</v>
      </c>
      <c r="E5300" t="s">
        <v>864</v>
      </c>
      <c r="F5300" s="1">
        <v>3.8010416666666665E-2</v>
      </c>
      <c r="G5300">
        <f>_xlfn.XLOOKUP($A5300,Product_pricing!$B:$B,Product_pricing!$C:$C)</f>
        <v>13</v>
      </c>
      <c r="H5300">
        <f t="shared" si="246"/>
        <v>57.2</v>
      </c>
      <c r="I5300" s="10">
        <f t="shared" si="247"/>
        <v>5.0475463868189387E-2</v>
      </c>
      <c r="J5300" t="str">
        <f>_xlfn.XLOOKUP(A5300,Product_Details!$A:$A,Product_Details!$G:$G,"mens")</f>
        <v>Womens</v>
      </c>
      <c r="K5300">
        <f t="shared" si="248"/>
        <v>1883.75</v>
      </c>
    </row>
    <row r="5301" spans="1:11" ht="15">
      <c r="A5301" t="s">
        <v>35</v>
      </c>
      <c r="B5301">
        <v>2</v>
      </c>
      <c r="C5301">
        <v>12</v>
      </c>
      <c r="D5301" t="s">
        <v>33</v>
      </c>
      <c r="E5301" t="s">
        <v>864</v>
      </c>
      <c r="F5301" s="1">
        <v>3.8010416666666665E-2</v>
      </c>
      <c r="G5301">
        <f>_xlfn.XLOOKUP($A5301,Product_pricing!$B:$B,Product_pricing!$C:$C)</f>
        <v>32</v>
      </c>
      <c r="H5301">
        <f t="shared" si="246"/>
        <v>56.32</v>
      </c>
      <c r="I5301" s="10">
        <f t="shared" si="247"/>
        <v>4.9698918270217232E-2</v>
      </c>
      <c r="J5301" t="str">
        <f>_xlfn.XLOOKUP(A5301,Product_Details!$A:$A,Product_Details!$G:$G,"mens")</f>
        <v>Womens</v>
      </c>
      <c r="K5301">
        <f t="shared" si="248"/>
        <v>1883.75</v>
      </c>
    </row>
    <row r="5302" spans="1:11" ht="15">
      <c r="A5302" t="s">
        <v>29</v>
      </c>
      <c r="B5302">
        <v>2</v>
      </c>
      <c r="C5302">
        <v>12</v>
      </c>
      <c r="D5302" t="s">
        <v>33</v>
      </c>
      <c r="E5302" t="s">
        <v>864</v>
      </c>
      <c r="F5302" s="1">
        <v>3.8010416666666665E-2</v>
      </c>
      <c r="G5302">
        <f>_xlfn.XLOOKUP($A5302,Product_pricing!$B:$B,Product_pricing!$C:$C)</f>
        <v>10</v>
      </c>
      <c r="H5302">
        <f t="shared" si="246"/>
        <v>17.600000000000001</v>
      </c>
      <c r="I5302" s="10">
        <f t="shared" si="247"/>
        <v>1.5530911959442888E-2</v>
      </c>
      <c r="J5302" t="str">
        <f>_xlfn.XLOOKUP(A5302,Product_Details!$A:$A,Product_Details!$G:$G,"mens")</f>
        <v>Womens</v>
      </c>
      <c r="K5302">
        <f t="shared" si="248"/>
        <v>1883.75</v>
      </c>
    </row>
    <row r="5303" spans="1:11" ht="15">
      <c r="A5303" t="s">
        <v>38</v>
      </c>
      <c r="B5303">
        <v>4</v>
      </c>
      <c r="C5303">
        <v>12</v>
      </c>
      <c r="D5303" t="s">
        <v>33</v>
      </c>
      <c r="E5303" t="s">
        <v>864</v>
      </c>
      <c r="F5303" s="1">
        <v>3.8010416666666665E-2</v>
      </c>
      <c r="G5303">
        <f>_xlfn.XLOOKUP($A5303,Product_pricing!$B:$B,Product_pricing!$C:$C)</f>
        <v>54</v>
      </c>
      <c r="H5303">
        <f t="shared" si="246"/>
        <v>190.08</v>
      </c>
      <c r="I5303" s="10">
        <f t="shared" si="247"/>
        <v>0.16773384916198317</v>
      </c>
      <c r="J5303" t="str">
        <f>_xlfn.XLOOKUP(A5303,Product_Details!$A:$A,Product_Details!$G:$G,"mens")</f>
        <v>Womens</v>
      </c>
      <c r="K5303">
        <f t="shared" si="248"/>
        <v>1883.75</v>
      </c>
    </row>
    <row r="5304" spans="1:11" ht="15">
      <c r="A5304" t="s">
        <v>31</v>
      </c>
      <c r="B5304">
        <v>3</v>
      </c>
      <c r="C5304">
        <v>12</v>
      </c>
      <c r="D5304" t="s">
        <v>33</v>
      </c>
      <c r="E5304" t="s">
        <v>864</v>
      </c>
      <c r="F5304" s="1">
        <v>3.8010416666666665E-2</v>
      </c>
      <c r="G5304">
        <f>_xlfn.XLOOKUP($A5304,Product_pricing!$B:$B,Product_pricing!$C:$C)</f>
        <v>57</v>
      </c>
      <c r="H5304">
        <f t="shared" si="246"/>
        <v>150.47999999999999</v>
      </c>
      <c r="I5304" s="10">
        <f t="shared" si="247"/>
        <v>0.13278929725323665</v>
      </c>
      <c r="J5304" t="str">
        <f>_xlfn.XLOOKUP(A5304,Product_Details!$A:$A,Product_Details!$G:$G,"mens")</f>
        <v>Mens</v>
      </c>
      <c r="K5304">
        <f t="shared" si="248"/>
        <v>3780</v>
      </c>
    </row>
    <row r="5305" spans="1:11" ht="15">
      <c r="A5305" t="s">
        <v>26</v>
      </c>
      <c r="B5305">
        <v>4</v>
      </c>
      <c r="C5305">
        <v>12</v>
      </c>
      <c r="D5305" t="s">
        <v>33</v>
      </c>
      <c r="E5305" t="s">
        <v>864</v>
      </c>
      <c r="F5305" s="1">
        <v>3.8010416666666665E-2</v>
      </c>
      <c r="G5305">
        <f>_xlfn.XLOOKUP($A5305,Product_pricing!$B:$B,Product_pricing!$C:$C)</f>
        <v>17</v>
      </c>
      <c r="H5305">
        <f t="shared" si="246"/>
        <v>59.84</v>
      </c>
      <c r="I5305" s="10">
        <f t="shared" si="247"/>
        <v>5.2805100662105815E-2</v>
      </c>
      <c r="J5305" t="str">
        <f>_xlfn.XLOOKUP(A5305,Product_Details!$A:$A,Product_Details!$G:$G,"mens")</f>
        <v>Mens</v>
      </c>
      <c r="K5305">
        <f t="shared" si="248"/>
        <v>3780</v>
      </c>
    </row>
    <row r="5306" spans="1:11" ht="15">
      <c r="A5306" t="s">
        <v>22</v>
      </c>
      <c r="B5306">
        <v>3</v>
      </c>
      <c r="C5306">
        <v>18</v>
      </c>
      <c r="D5306" t="s">
        <v>23</v>
      </c>
      <c r="E5306">
        <v>799198</v>
      </c>
      <c r="F5306" s="1">
        <v>1.1681712962962963E-2</v>
      </c>
      <c r="G5306">
        <f>_xlfn.XLOOKUP($A5306,Product_pricing!$B:$B,Product_pricing!$C:$C)</f>
        <v>13</v>
      </c>
      <c r="H5306">
        <f t="shared" si="246"/>
        <v>31.980000000000004</v>
      </c>
      <c r="I5306" s="10">
        <f t="shared" si="247"/>
        <v>2.8220372980851338E-2</v>
      </c>
      <c r="J5306" t="str">
        <f>_xlfn.XLOOKUP(A5306,Product_Details!$A:$A,Product_Details!$G:$G,"mens")</f>
        <v>Womens</v>
      </c>
      <c r="K5306">
        <f t="shared" si="248"/>
        <v>1507</v>
      </c>
    </row>
    <row r="5307" spans="1:11" ht="15">
      <c r="A5307" t="s">
        <v>35</v>
      </c>
      <c r="B5307">
        <v>1</v>
      </c>
      <c r="C5307">
        <v>18</v>
      </c>
      <c r="D5307" t="s">
        <v>23</v>
      </c>
      <c r="E5307">
        <v>799198</v>
      </c>
      <c r="F5307" s="1">
        <v>1.1681712962962963E-2</v>
      </c>
      <c r="G5307">
        <f>_xlfn.XLOOKUP($A5307,Product_pricing!$B:$B,Product_pricing!$C:$C)</f>
        <v>32</v>
      </c>
      <c r="H5307">
        <f t="shared" si="246"/>
        <v>26.240000000000002</v>
      </c>
      <c r="I5307" s="10">
        <f t="shared" si="247"/>
        <v>2.315517783044212E-2</v>
      </c>
      <c r="J5307" t="str">
        <f>_xlfn.XLOOKUP(A5307,Product_Details!$A:$A,Product_Details!$G:$G,"mens")</f>
        <v>Womens</v>
      </c>
      <c r="K5307">
        <f t="shared" si="248"/>
        <v>1507</v>
      </c>
    </row>
    <row r="5308" spans="1:11" ht="15">
      <c r="A5308" t="s">
        <v>29</v>
      </c>
      <c r="B5308">
        <v>2</v>
      </c>
      <c r="C5308">
        <v>18</v>
      </c>
      <c r="D5308" t="s">
        <v>23</v>
      </c>
      <c r="E5308">
        <v>799198</v>
      </c>
      <c r="F5308" s="1">
        <v>1.1681712962962963E-2</v>
      </c>
      <c r="G5308">
        <f>_xlfn.XLOOKUP($A5308,Product_pricing!$B:$B,Product_pricing!$C:$C)</f>
        <v>10</v>
      </c>
      <c r="H5308">
        <f t="shared" si="246"/>
        <v>16.400000000000002</v>
      </c>
      <c r="I5308" s="10">
        <f t="shared" si="247"/>
        <v>1.4471986144026328E-2</v>
      </c>
      <c r="J5308" t="str">
        <f>_xlfn.XLOOKUP(A5308,Product_Details!$A:$A,Product_Details!$G:$G,"mens")</f>
        <v>Womens</v>
      </c>
      <c r="K5308">
        <f t="shared" si="248"/>
        <v>1507</v>
      </c>
    </row>
    <row r="5309" spans="1:11" ht="15">
      <c r="A5309" t="s">
        <v>30</v>
      </c>
      <c r="B5309">
        <v>5</v>
      </c>
      <c r="C5309">
        <v>18</v>
      </c>
      <c r="D5309" t="s">
        <v>23</v>
      </c>
      <c r="E5309">
        <v>799198</v>
      </c>
      <c r="F5309" s="1">
        <v>1.1681712962962963E-2</v>
      </c>
      <c r="G5309">
        <f>_xlfn.XLOOKUP($A5309,Product_pricing!$B:$B,Product_pricing!$C:$C)</f>
        <v>19</v>
      </c>
      <c r="H5309">
        <f t="shared" si="246"/>
        <v>77.900000000000006</v>
      </c>
      <c r="I5309" s="10">
        <f t="shared" si="247"/>
        <v>6.8741934184125053E-2</v>
      </c>
      <c r="J5309" t="str">
        <f>_xlfn.XLOOKUP(A5309,Product_Details!$A:$A,Product_Details!$G:$G,"mens")</f>
        <v>Womens</v>
      </c>
      <c r="K5309">
        <f t="shared" si="248"/>
        <v>1507</v>
      </c>
    </row>
    <row r="5310" spans="1:11" ht="15">
      <c r="A5310" t="s">
        <v>38</v>
      </c>
      <c r="B5310">
        <v>1</v>
      </c>
      <c r="C5310">
        <v>18</v>
      </c>
      <c r="D5310" t="s">
        <v>23</v>
      </c>
      <c r="E5310">
        <v>799198</v>
      </c>
      <c r="F5310" s="1">
        <v>1.1681712962962963E-2</v>
      </c>
      <c r="G5310">
        <f>_xlfn.XLOOKUP($A5310,Product_pricing!$B:$B,Product_pricing!$C:$C)</f>
        <v>54</v>
      </c>
      <c r="H5310">
        <f t="shared" si="246"/>
        <v>44.28</v>
      </c>
      <c r="I5310" s="10">
        <f t="shared" si="247"/>
        <v>3.9074362588871085E-2</v>
      </c>
      <c r="J5310" t="str">
        <f>_xlfn.XLOOKUP(A5310,Product_Details!$A:$A,Product_Details!$G:$G,"mens")</f>
        <v>Womens</v>
      </c>
      <c r="K5310">
        <f t="shared" si="248"/>
        <v>1507</v>
      </c>
    </row>
    <row r="5311" spans="1:11" ht="15">
      <c r="A5311" t="s">
        <v>25</v>
      </c>
      <c r="B5311">
        <v>4</v>
      </c>
      <c r="C5311">
        <v>18</v>
      </c>
      <c r="D5311" t="s">
        <v>23</v>
      </c>
      <c r="E5311">
        <v>799198</v>
      </c>
      <c r="F5311" s="1">
        <v>1.1681712962962963E-2</v>
      </c>
      <c r="G5311">
        <f>_xlfn.XLOOKUP($A5311,Product_pricing!$B:$B,Product_pricing!$C:$C)</f>
        <v>40</v>
      </c>
      <c r="H5311">
        <f t="shared" si="246"/>
        <v>131.20000000000002</v>
      </c>
      <c r="I5311" s="10">
        <f t="shared" si="247"/>
        <v>0.11577588915221063</v>
      </c>
      <c r="J5311" t="str">
        <f>_xlfn.XLOOKUP(A5311,Product_Details!$A:$A,Product_Details!$G:$G,"mens")</f>
        <v>Mens</v>
      </c>
      <c r="K5311">
        <f t="shared" si="248"/>
        <v>1890</v>
      </c>
    </row>
    <row r="5312" spans="1:11" ht="15">
      <c r="A5312" t="s">
        <v>41</v>
      </c>
      <c r="B5312">
        <v>2</v>
      </c>
      <c r="C5312">
        <v>18</v>
      </c>
      <c r="D5312" t="s">
        <v>23</v>
      </c>
      <c r="E5312">
        <v>799198</v>
      </c>
      <c r="F5312" s="1">
        <v>1.1681712962962963E-2</v>
      </c>
      <c r="G5312">
        <f>_xlfn.XLOOKUP($A5312,Product_pricing!$B:$B,Product_pricing!$C:$C)</f>
        <v>10</v>
      </c>
      <c r="H5312">
        <f t="shared" si="246"/>
        <v>16.400000000000002</v>
      </c>
      <c r="I5312" s="10">
        <f t="shared" si="247"/>
        <v>1.4471986144026328E-2</v>
      </c>
      <c r="J5312" t="str">
        <f>_xlfn.XLOOKUP(A5312,Product_Details!$A:$A,Product_Details!$G:$G,"mens")</f>
        <v>Mens</v>
      </c>
      <c r="K5312">
        <f t="shared" si="248"/>
        <v>1890</v>
      </c>
    </row>
    <row r="5313" spans="1:11" ht="15">
      <c r="A5313" t="s">
        <v>32</v>
      </c>
      <c r="B5313">
        <v>3</v>
      </c>
      <c r="C5313">
        <v>18</v>
      </c>
      <c r="D5313" t="s">
        <v>23</v>
      </c>
      <c r="E5313">
        <v>799198</v>
      </c>
      <c r="F5313" s="1">
        <v>1.1681712962962963E-2</v>
      </c>
      <c r="G5313">
        <f>_xlfn.XLOOKUP($A5313,Product_pricing!$B:$B,Product_pricing!$C:$C)</f>
        <v>36</v>
      </c>
      <c r="H5313">
        <f t="shared" si="246"/>
        <v>88.56</v>
      </c>
      <c r="I5313" s="10">
        <f t="shared" si="247"/>
        <v>7.814872517774217E-2</v>
      </c>
      <c r="J5313" t="str">
        <f>_xlfn.XLOOKUP(A5313,Product_Details!$A:$A,Product_Details!$G:$G,"mens")</f>
        <v>Mens</v>
      </c>
      <c r="K5313">
        <f t="shared" si="248"/>
        <v>1890</v>
      </c>
    </row>
    <row r="5314" spans="1:11" ht="15">
      <c r="A5314" t="s">
        <v>26</v>
      </c>
      <c r="B5314">
        <v>4</v>
      </c>
      <c r="C5314">
        <v>18</v>
      </c>
      <c r="D5314" t="s">
        <v>23</v>
      </c>
      <c r="E5314">
        <v>799198</v>
      </c>
      <c r="F5314" s="1">
        <v>1.1681712962962963E-2</v>
      </c>
      <c r="G5314">
        <f>_xlfn.XLOOKUP($A5314,Product_pricing!$B:$B,Product_pricing!$C:$C)</f>
        <v>17</v>
      </c>
      <c r="H5314">
        <f t="shared" si="246"/>
        <v>55.760000000000005</v>
      </c>
      <c r="I5314" s="10">
        <f t="shared" si="247"/>
        <v>4.9204752889689514E-2</v>
      </c>
      <c r="J5314" t="str">
        <f>_xlfn.XLOOKUP(A5314,Product_Details!$A:$A,Product_Details!$G:$G,"mens")</f>
        <v>Mens</v>
      </c>
      <c r="K5314">
        <f t="shared" si="248"/>
        <v>1890</v>
      </c>
    </row>
    <row r="5315" spans="1:11" ht="15">
      <c r="A5315" t="s">
        <v>22</v>
      </c>
      <c r="B5315">
        <v>1</v>
      </c>
      <c r="C5315">
        <v>11</v>
      </c>
      <c r="D5315" t="s">
        <v>23</v>
      </c>
      <c r="E5315" t="s">
        <v>865</v>
      </c>
      <c r="F5315" s="1">
        <v>2.5525462962962962E-2</v>
      </c>
      <c r="G5315">
        <f>_xlfn.XLOOKUP($A5315,Product_pricing!$B:$B,Product_pricing!$C:$C)</f>
        <v>13</v>
      </c>
      <c r="H5315">
        <f t="shared" ref="H5315:H5378" si="249">B5315*G5315*(1-C5315/100)</f>
        <v>11.57</v>
      </c>
      <c r="I5315" s="10">
        <f t="shared" ref="I5315:I5378" si="250">(H5315/SUM($H:$H))*1000</f>
        <v>1.0209809736974669E-2</v>
      </c>
      <c r="J5315" t="str">
        <f>_xlfn.XLOOKUP(A5315,Product_Details!$A:$A,Product_Details!$G:$G,"mens")</f>
        <v>Womens</v>
      </c>
      <c r="K5315">
        <f t="shared" ref="K5315:K5378" si="251">COUNTIFS($J:$J, J5315) / COUNTIFS($J:$J, J5315, $E:$E, E5315)</f>
        <v>1507</v>
      </c>
    </row>
    <row r="5316" spans="1:11" ht="15">
      <c r="A5316" t="s">
        <v>35</v>
      </c>
      <c r="B5316">
        <v>3</v>
      </c>
      <c r="C5316">
        <v>11</v>
      </c>
      <c r="D5316" t="s">
        <v>23</v>
      </c>
      <c r="E5316" t="s">
        <v>865</v>
      </c>
      <c r="F5316" s="1">
        <v>2.5525462962962962E-2</v>
      </c>
      <c r="G5316">
        <f>_xlfn.XLOOKUP($A5316,Product_pricing!$B:$B,Product_pricing!$C:$C)</f>
        <v>32</v>
      </c>
      <c r="H5316">
        <f t="shared" si="249"/>
        <v>85.44</v>
      </c>
      <c r="I5316" s="10">
        <f t="shared" si="250"/>
        <v>7.5395518057659094E-2</v>
      </c>
      <c r="J5316" t="str">
        <f>_xlfn.XLOOKUP(A5316,Product_Details!$A:$A,Product_Details!$G:$G,"mens")</f>
        <v>Womens</v>
      </c>
      <c r="K5316">
        <f t="shared" si="251"/>
        <v>1507</v>
      </c>
    </row>
    <row r="5317" spans="1:11" ht="15">
      <c r="A5317" t="s">
        <v>29</v>
      </c>
      <c r="B5317">
        <v>3</v>
      </c>
      <c r="C5317">
        <v>11</v>
      </c>
      <c r="D5317" t="s">
        <v>23</v>
      </c>
      <c r="E5317" t="s">
        <v>865</v>
      </c>
      <c r="F5317" s="1">
        <v>2.5525462962962962E-2</v>
      </c>
      <c r="G5317">
        <f>_xlfn.XLOOKUP($A5317,Product_pricing!$B:$B,Product_pricing!$C:$C)</f>
        <v>10</v>
      </c>
      <c r="H5317">
        <f t="shared" si="249"/>
        <v>26.7</v>
      </c>
      <c r="I5317" s="10">
        <f t="shared" si="250"/>
        <v>2.3561099393018467E-2</v>
      </c>
      <c r="J5317" t="str">
        <f>_xlfn.XLOOKUP(A5317,Product_Details!$A:$A,Product_Details!$G:$G,"mens")</f>
        <v>Womens</v>
      </c>
      <c r="K5317">
        <f t="shared" si="251"/>
        <v>1507</v>
      </c>
    </row>
    <row r="5318" spans="1:11" ht="15">
      <c r="A5318" t="s">
        <v>36</v>
      </c>
      <c r="B5318">
        <v>1</v>
      </c>
      <c r="C5318">
        <v>11</v>
      </c>
      <c r="D5318" t="s">
        <v>23</v>
      </c>
      <c r="E5318" t="s">
        <v>865</v>
      </c>
      <c r="F5318" s="1">
        <v>2.5525462962962962E-2</v>
      </c>
      <c r="G5318">
        <f>_xlfn.XLOOKUP($A5318,Product_pricing!$B:$B,Product_pricing!$C:$C)</f>
        <v>23</v>
      </c>
      <c r="H5318">
        <f t="shared" si="249"/>
        <v>20.47</v>
      </c>
      <c r="I5318" s="10">
        <f t="shared" si="250"/>
        <v>1.8063509534647495E-2</v>
      </c>
      <c r="J5318" t="str">
        <f>_xlfn.XLOOKUP(A5318,Product_Details!$A:$A,Product_Details!$G:$G,"mens")</f>
        <v>Womens</v>
      </c>
      <c r="K5318">
        <f t="shared" si="251"/>
        <v>1507</v>
      </c>
    </row>
    <row r="5319" spans="1:11" ht="15">
      <c r="A5319" t="s">
        <v>30</v>
      </c>
      <c r="B5319">
        <v>4</v>
      </c>
      <c r="C5319">
        <v>11</v>
      </c>
      <c r="D5319" t="s">
        <v>23</v>
      </c>
      <c r="E5319" t="s">
        <v>865</v>
      </c>
      <c r="F5319" s="1">
        <v>2.5525462962962962E-2</v>
      </c>
      <c r="G5319">
        <f>_xlfn.XLOOKUP($A5319,Product_pricing!$B:$B,Product_pricing!$C:$C)</f>
        <v>19</v>
      </c>
      <c r="H5319">
        <f t="shared" si="249"/>
        <v>67.64</v>
      </c>
      <c r="I5319" s="10">
        <f t="shared" si="250"/>
        <v>5.9688118462313457E-2</v>
      </c>
      <c r="J5319" t="str">
        <f>_xlfn.XLOOKUP(A5319,Product_Details!$A:$A,Product_Details!$G:$G,"mens")</f>
        <v>Womens</v>
      </c>
      <c r="K5319">
        <f t="shared" si="251"/>
        <v>1507</v>
      </c>
    </row>
    <row r="5320" spans="1:11" ht="15">
      <c r="A5320" t="s">
        <v>41</v>
      </c>
      <c r="B5320">
        <v>3</v>
      </c>
      <c r="C5320">
        <v>11</v>
      </c>
      <c r="D5320" t="s">
        <v>23</v>
      </c>
      <c r="E5320" t="s">
        <v>865</v>
      </c>
      <c r="F5320" s="1">
        <v>2.5525462962962962E-2</v>
      </c>
      <c r="G5320">
        <f>_xlfn.XLOOKUP($A5320,Product_pricing!$B:$B,Product_pricing!$C:$C)</f>
        <v>10</v>
      </c>
      <c r="H5320">
        <f t="shared" si="249"/>
        <v>26.7</v>
      </c>
      <c r="I5320" s="10">
        <f t="shared" si="250"/>
        <v>2.3561099393018467E-2</v>
      </c>
      <c r="J5320" t="str">
        <f>_xlfn.XLOOKUP(A5320,Product_Details!$A:$A,Product_Details!$G:$G,"mens")</f>
        <v>Mens</v>
      </c>
      <c r="K5320">
        <f t="shared" si="251"/>
        <v>3780</v>
      </c>
    </row>
    <row r="5321" spans="1:11" ht="15">
      <c r="A5321" t="s">
        <v>32</v>
      </c>
      <c r="B5321">
        <v>4</v>
      </c>
      <c r="C5321">
        <v>11</v>
      </c>
      <c r="D5321" t="s">
        <v>23</v>
      </c>
      <c r="E5321" t="s">
        <v>865</v>
      </c>
      <c r="F5321" s="1">
        <v>2.5525462962962962E-2</v>
      </c>
      <c r="G5321">
        <f>_xlfn.XLOOKUP($A5321,Product_pricing!$B:$B,Product_pricing!$C:$C)</f>
        <v>36</v>
      </c>
      <c r="H5321">
        <f t="shared" si="249"/>
        <v>128.16</v>
      </c>
      <c r="I5321" s="10">
        <f t="shared" si="250"/>
        <v>0.11309327708648866</v>
      </c>
      <c r="J5321" t="str">
        <f>_xlfn.XLOOKUP(A5321,Product_Details!$A:$A,Product_Details!$G:$G,"mens")</f>
        <v>Mens</v>
      </c>
      <c r="K5321">
        <f t="shared" si="251"/>
        <v>3780</v>
      </c>
    </row>
    <row r="5322" spans="1:11" ht="15">
      <c r="A5322" t="s">
        <v>38</v>
      </c>
      <c r="B5322">
        <v>4</v>
      </c>
      <c r="C5322">
        <v>2</v>
      </c>
      <c r="D5322" t="s">
        <v>33</v>
      </c>
      <c r="E5322">
        <v>182260</v>
      </c>
      <c r="F5322" s="1">
        <v>1.4053240740740741E-2</v>
      </c>
      <c r="G5322">
        <f>_xlfn.XLOOKUP($A5322,Product_pricing!$B:$B,Product_pricing!$C:$C)</f>
        <v>54</v>
      </c>
      <c r="H5322">
        <f t="shared" si="249"/>
        <v>211.68</v>
      </c>
      <c r="I5322" s="10">
        <f t="shared" si="250"/>
        <v>0.18679451383948129</v>
      </c>
      <c r="J5322" t="str">
        <f>_xlfn.XLOOKUP(A5322,Product_Details!$A:$A,Product_Details!$G:$G,"mens")</f>
        <v>Womens</v>
      </c>
      <c r="K5322">
        <f t="shared" si="251"/>
        <v>7535</v>
      </c>
    </row>
    <row r="5323" spans="1:11" ht="15">
      <c r="A5323" t="s">
        <v>25</v>
      </c>
      <c r="B5323">
        <v>4</v>
      </c>
      <c r="C5323">
        <v>2</v>
      </c>
      <c r="D5323" t="s">
        <v>33</v>
      </c>
      <c r="E5323">
        <v>182260</v>
      </c>
      <c r="F5323" s="1">
        <v>1.4053240740740741E-2</v>
      </c>
      <c r="G5323">
        <f>_xlfn.XLOOKUP($A5323,Product_pricing!$B:$B,Product_pricing!$C:$C)</f>
        <v>40</v>
      </c>
      <c r="H5323">
        <f t="shared" si="249"/>
        <v>156.80000000000001</v>
      </c>
      <c r="I5323" s="10">
        <f t="shared" si="250"/>
        <v>0.13836630654776391</v>
      </c>
      <c r="J5323" t="str">
        <f>_xlfn.XLOOKUP(A5323,Product_Details!$A:$A,Product_Details!$G:$G,"mens")</f>
        <v>Mens</v>
      </c>
      <c r="K5323">
        <f t="shared" si="251"/>
        <v>1890</v>
      </c>
    </row>
    <row r="5324" spans="1:11" ht="15">
      <c r="A5324" t="s">
        <v>32</v>
      </c>
      <c r="B5324">
        <v>1</v>
      </c>
      <c r="C5324">
        <v>2</v>
      </c>
      <c r="D5324" t="s">
        <v>33</v>
      </c>
      <c r="E5324">
        <v>182260</v>
      </c>
      <c r="F5324" s="1">
        <v>1.4053240740740741E-2</v>
      </c>
      <c r="G5324">
        <f>_xlfn.XLOOKUP($A5324,Product_pricing!$B:$B,Product_pricing!$C:$C)</f>
        <v>36</v>
      </c>
      <c r="H5324">
        <f t="shared" si="249"/>
        <v>35.28</v>
      </c>
      <c r="I5324" s="10">
        <f t="shared" si="250"/>
        <v>3.1132418973246877E-2</v>
      </c>
      <c r="J5324" t="str">
        <f>_xlfn.XLOOKUP(A5324,Product_Details!$A:$A,Product_Details!$G:$G,"mens")</f>
        <v>Mens</v>
      </c>
      <c r="K5324">
        <f t="shared" si="251"/>
        <v>1890</v>
      </c>
    </row>
    <row r="5325" spans="1:11" ht="15">
      <c r="A5325" t="s">
        <v>26</v>
      </c>
      <c r="B5325">
        <v>2</v>
      </c>
      <c r="C5325">
        <v>2</v>
      </c>
      <c r="D5325" t="s">
        <v>33</v>
      </c>
      <c r="E5325">
        <v>182260</v>
      </c>
      <c r="F5325" s="1">
        <v>1.4053240740740741E-2</v>
      </c>
      <c r="G5325">
        <f>_xlfn.XLOOKUP($A5325,Product_pricing!$B:$B,Product_pricing!$C:$C)</f>
        <v>17</v>
      </c>
      <c r="H5325">
        <f t="shared" si="249"/>
        <v>33.32</v>
      </c>
      <c r="I5325" s="10">
        <f t="shared" si="250"/>
        <v>2.9402840141399825E-2</v>
      </c>
      <c r="J5325" t="str">
        <f>_xlfn.XLOOKUP(A5325,Product_Details!$A:$A,Product_Details!$G:$G,"mens")</f>
        <v>Mens</v>
      </c>
      <c r="K5325">
        <f t="shared" si="251"/>
        <v>1890</v>
      </c>
    </row>
    <row r="5326" spans="1:11" ht="15">
      <c r="A5326" t="s">
        <v>27</v>
      </c>
      <c r="B5326">
        <v>1</v>
      </c>
      <c r="C5326">
        <v>2</v>
      </c>
      <c r="D5326" t="s">
        <v>33</v>
      </c>
      <c r="E5326">
        <v>182260</v>
      </c>
      <c r="F5326" s="1">
        <v>1.4053240740740741E-2</v>
      </c>
      <c r="G5326">
        <f>_xlfn.XLOOKUP($A5326,Product_pricing!$B:$B,Product_pricing!$C:$C)</f>
        <v>29</v>
      </c>
      <c r="H5326">
        <f t="shared" si="249"/>
        <v>28.419999999999998</v>
      </c>
      <c r="I5326" s="10">
        <f t="shared" si="250"/>
        <v>2.5078893061782206E-2</v>
      </c>
      <c r="J5326" t="str">
        <f>_xlfn.XLOOKUP(A5326,Product_Details!$A:$A,Product_Details!$G:$G,"mens")</f>
        <v>Mens</v>
      </c>
      <c r="K5326">
        <f t="shared" si="251"/>
        <v>1890</v>
      </c>
    </row>
    <row r="5327" spans="1:11" ht="15">
      <c r="A5327" t="s">
        <v>35</v>
      </c>
      <c r="B5327">
        <v>1</v>
      </c>
      <c r="C5327">
        <v>23</v>
      </c>
      <c r="D5327" t="s">
        <v>23</v>
      </c>
      <c r="E5327" t="s">
        <v>866</v>
      </c>
      <c r="F5327" s="1">
        <v>1.2333333333333335E-2</v>
      </c>
      <c r="G5327">
        <f>_xlfn.XLOOKUP($A5327,Product_pricing!$B:$B,Product_pricing!$C:$C)</f>
        <v>32</v>
      </c>
      <c r="H5327">
        <f t="shared" si="249"/>
        <v>24.64</v>
      </c>
      <c r="I5327" s="10">
        <f t="shared" si="250"/>
        <v>2.174327674322004E-2</v>
      </c>
      <c r="J5327" t="str">
        <f>_xlfn.XLOOKUP(A5327,Product_Details!$A:$A,Product_Details!$G:$G,"mens")</f>
        <v>Womens</v>
      </c>
      <c r="K5327">
        <f t="shared" si="251"/>
        <v>2511.6666666666665</v>
      </c>
    </row>
    <row r="5328" spans="1:11" ht="15">
      <c r="A5328" t="s">
        <v>36</v>
      </c>
      <c r="B5328">
        <v>1</v>
      </c>
      <c r="C5328">
        <v>23</v>
      </c>
      <c r="D5328" t="s">
        <v>23</v>
      </c>
      <c r="E5328" t="s">
        <v>866</v>
      </c>
      <c r="F5328" s="1">
        <v>1.2333333333333335E-2</v>
      </c>
      <c r="G5328">
        <f>_xlfn.XLOOKUP($A5328,Product_pricing!$B:$B,Product_pricing!$C:$C)</f>
        <v>23</v>
      </c>
      <c r="H5328">
        <f t="shared" si="249"/>
        <v>17.71</v>
      </c>
      <c r="I5328" s="10">
        <f t="shared" si="250"/>
        <v>1.5627980159189404E-2</v>
      </c>
      <c r="J5328" t="str">
        <f>_xlfn.XLOOKUP(A5328,Product_Details!$A:$A,Product_Details!$G:$G,"mens")</f>
        <v>Womens</v>
      </c>
      <c r="K5328">
        <f t="shared" si="251"/>
        <v>2511.6666666666665</v>
      </c>
    </row>
    <row r="5329" spans="1:11" ht="15">
      <c r="A5329" t="s">
        <v>38</v>
      </c>
      <c r="B5329">
        <v>5</v>
      </c>
      <c r="C5329">
        <v>23</v>
      </c>
      <c r="D5329" t="s">
        <v>23</v>
      </c>
      <c r="E5329" t="s">
        <v>866</v>
      </c>
      <c r="F5329" s="1">
        <v>1.2333333333333335E-2</v>
      </c>
      <c r="G5329">
        <f>_xlfn.XLOOKUP($A5329,Product_pricing!$B:$B,Product_pricing!$C:$C)</f>
        <v>54</v>
      </c>
      <c r="H5329">
        <f t="shared" si="249"/>
        <v>207.9</v>
      </c>
      <c r="I5329" s="10">
        <f t="shared" si="250"/>
        <v>0.1834588975209191</v>
      </c>
      <c r="J5329" t="str">
        <f>_xlfn.XLOOKUP(A5329,Product_Details!$A:$A,Product_Details!$G:$G,"mens")</f>
        <v>Womens</v>
      </c>
      <c r="K5329">
        <f t="shared" si="251"/>
        <v>2511.6666666666665</v>
      </c>
    </row>
    <row r="5330" spans="1:11" ht="15">
      <c r="A5330" t="s">
        <v>25</v>
      </c>
      <c r="B5330">
        <v>4</v>
      </c>
      <c r="C5330">
        <v>23</v>
      </c>
      <c r="D5330" t="s">
        <v>23</v>
      </c>
      <c r="E5330" t="s">
        <v>866</v>
      </c>
      <c r="F5330" s="1">
        <v>1.2333333333333335E-2</v>
      </c>
      <c r="G5330">
        <f>_xlfn.XLOOKUP($A5330,Product_pricing!$B:$B,Product_pricing!$C:$C)</f>
        <v>40</v>
      </c>
      <c r="H5330">
        <f t="shared" si="249"/>
        <v>123.2</v>
      </c>
      <c r="I5330" s="10">
        <f t="shared" si="250"/>
        <v>0.10871638371610021</v>
      </c>
      <c r="J5330" t="str">
        <f>_xlfn.XLOOKUP(A5330,Product_Details!$A:$A,Product_Details!$G:$G,"mens")</f>
        <v>Mens</v>
      </c>
      <c r="K5330">
        <f t="shared" si="251"/>
        <v>2520</v>
      </c>
    </row>
    <row r="5331" spans="1:11" ht="15">
      <c r="A5331" t="s">
        <v>41</v>
      </c>
      <c r="B5331">
        <v>5</v>
      </c>
      <c r="C5331">
        <v>23</v>
      </c>
      <c r="D5331" t="s">
        <v>23</v>
      </c>
      <c r="E5331" t="s">
        <v>866</v>
      </c>
      <c r="F5331" s="1">
        <v>1.2333333333333335E-2</v>
      </c>
      <c r="G5331">
        <f>_xlfn.XLOOKUP($A5331,Product_pricing!$B:$B,Product_pricing!$C:$C)</f>
        <v>10</v>
      </c>
      <c r="H5331">
        <f t="shared" si="249"/>
        <v>38.5</v>
      </c>
      <c r="I5331" s="10">
        <f t="shared" si="250"/>
        <v>3.3973869911281318E-2</v>
      </c>
      <c r="J5331" t="str">
        <f>_xlfn.XLOOKUP(A5331,Product_Details!$A:$A,Product_Details!$G:$G,"mens")</f>
        <v>Mens</v>
      </c>
      <c r="K5331">
        <f t="shared" si="251"/>
        <v>2520</v>
      </c>
    </row>
    <row r="5332" spans="1:11" ht="15">
      <c r="A5332" t="s">
        <v>32</v>
      </c>
      <c r="B5332">
        <v>1</v>
      </c>
      <c r="C5332">
        <v>23</v>
      </c>
      <c r="D5332" t="s">
        <v>23</v>
      </c>
      <c r="E5332" t="s">
        <v>866</v>
      </c>
      <c r="F5332" s="1">
        <v>1.2333333333333335E-2</v>
      </c>
      <c r="G5332">
        <f>_xlfn.XLOOKUP($A5332,Product_pricing!$B:$B,Product_pricing!$C:$C)</f>
        <v>36</v>
      </c>
      <c r="H5332">
        <f t="shared" si="249"/>
        <v>27.72</v>
      </c>
      <c r="I5332" s="10">
        <f t="shared" si="250"/>
        <v>2.4461186336122546E-2</v>
      </c>
      <c r="J5332" t="str">
        <f>_xlfn.XLOOKUP(A5332,Product_Details!$A:$A,Product_Details!$G:$G,"mens")</f>
        <v>Mens</v>
      </c>
      <c r="K5332">
        <f t="shared" si="251"/>
        <v>2520</v>
      </c>
    </row>
    <row r="5333" spans="1:11" ht="15">
      <c r="A5333" t="s">
        <v>35</v>
      </c>
      <c r="B5333">
        <v>5</v>
      </c>
      <c r="C5333">
        <v>21</v>
      </c>
      <c r="D5333" t="s">
        <v>33</v>
      </c>
      <c r="E5333" t="s">
        <v>867</v>
      </c>
      <c r="F5333" s="1">
        <v>2.8751157407407402E-2</v>
      </c>
      <c r="G5333">
        <f>_xlfn.XLOOKUP($A5333,Product_pricing!$B:$B,Product_pricing!$C:$C)</f>
        <v>32</v>
      </c>
      <c r="H5333">
        <f t="shared" si="249"/>
        <v>126.4</v>
      </c>
      <c r="I5333" s="10">
        <f t="shared" si="250"/>
        <v>0.11154018589054436</v>
      </c>
      <c r="J5333" t="str">
        <f>_xlfn.XLOOKUP(A5333,Product_Details!$A:$A,Product_Details!$G:$G,"mens")</f>
        <v>Womens</v>
      </c>
      <c r="K5333">
        <f t="shared" si="251"/>
        <v>3767.5</v>
      </c>
    </row>
    <row r="5334" spans="1:11" ht="15">
      <c r="A5334" t="s">
        <v>36</v>
      </c>
      <c r="B5334">
        <v>5</v>
      </c>
      <c r="C5334">
        <v>21</v>
      </c>
      <c r="D5334" t="s">
        <v>33</v>
      </c>
      <c r="E5334" t="s">
        <v>867</v>
      </c>
      <c r="F5334" s="1">
        <v>2.8751157407407402E-2</v>
      </c>
      <c r="G5334">
        <f>_xlfn.XLOOKUP($A5334,Product_pricing!$B:$B,Product_pricing!$C:$C)</f>
        <v>23</v>
      </c>
      <c r="H5334">
        <f t="shared" si="249"/>
        <v>90.850000000000009</v>
      </c>
      <c r="I5334" s="10">
        <f t="shared" si="250"/>
        <v>8.0169508608828766E-2</v>
      </c>
      <c r="J5334" t="str">
        <f>_xlfn.XLOOKUP(A5334,Product_Details!$A:$A,Product_Details!$G:$G,"mens")</f>
        <v>Womens</v>
      </c>
      <c r="K5334">
        <f t="shared" si="251"/>
        <v>3767.5</v>
      </c>
    </row>
    <row r="5335" spans="1:11" ht="15">
      <c r="A5335" t="s">
        <v>25</v>
      </c>
      <c r="B5335">
        <v>4</v>
      </c>
      <c r="C5335">
        <v>21</v>
      </c>
      <c r="D5335" t="s">
        <v>33</v>
      </c>
      <c r="E5335" t="s">
        <v>867</v>
      </c>
      <c r="F5335" s="1">
        <v>2.8751157407407402E-2</v>
      </c>
      <c r="G5335">
        <f>_xlfn.XLOOKUP($A5335,Product_pricing!$B:$B,Product_pricing!$C:$C)</f>
        <v>40</v>
      </c>
      <c r="H5335">
        <f t="shared" si="249"/>
        <v>126.4</v>
      </c>
      <c r="I5335" s="10">
        <f t="shared" si="250"/>
        <v>0.11154018589054436</v>
      </c>
      <c r="J5335" t="str">
        <f>_xlfn.XLOOKUP(A5335,Product_Details!$A:$A,Product_Details!$G:$G,"mens")</f>
        <v>Mens</v>
      </c>
      <c r="K5335">
        <f t="shared" si="251"/>
        <v>1890</v>
      </c>
    </row>
    <row r="5336" spans="1:11" ht="15">
      <c r="A5336" t="s">
        <v>41</v>
      </c>
      <c r="B5336">
        <v>1</v>
      </c>
      <c r="C5336">
        <v>21</v>
      </c>
      <c r="D5336" t="s">
        <v>33</v>
      </c>
      <c r="E5336" t="s">
        <v>867</v>
      </c>
      <c r="F5336" s="1">
        <v>2.8751157407407402E-2</v>
      </c>
      <c r="G5336">
        <f>_xlfn.XLOOKUP($A5336,Product_pricing!$B:$B,Product_pricing!$C:$C)</f>
        <v>10</v>
      </c>
      <c r="H5336">
        <f t="shared" si="249"/>
        <v>7.9</v>
      </c>
      <c r="I5336" s="10">
        <f t="shared" si="250"/>
        <v>6.9712616181590225E-3</v>
      </c>
      <c r="J5336" t="str">
        <f>_xlfn.XLOOKUP(A5336,Product_Details!$A:$A,Product_Details!$G:$G,"mens")</f>
        <v>Mens</v>
      </c>
      <c r="K5336">
        <f t="shared" si="251"/>
        <v>1890</v>
      </c>
    </row>
    <row r="5337" spans="1:11" ht="15">
      <c r="A5337" t="s">
        <v>26</v>
      </c>
      <c r="B5337">
        <v>4</v>
      </c>
      <c r="C5337">
        <v>21</v>
      </c>
      <c r="D5337" t="s">
        <v>33</v>
      </c>
      <c r="E5337" t="s">
        <v>867</v>
      </c>
      <c r="F5337" s="1">
        <v>2.8751157407407402E-2</v>
      </c>
      <c r="G5337">
        <f>_xlfn.XLOOKUP($A5337,Product_pricing!$B:$B,Product_pricing!$C:$C)</f>
        <v>17</v>
      </c>
      <c r="H5337">
        <f t="shared" si="249"/>
        <v>53.72</v>
      </c>
      <c r="I5337" s="10">
        <f t="shared" si="250"/>
        <v>4.7404579003481349E-2</v>
      </c>
      <c r="J5337" t="str">
        <f>_xlfn.XLOOKUP(A5337,Product_Details!$A:$A,Product_Details!$G:$G,"mens")</f>
        <v>Mens</v>
      </c>
      <c r="K5337">
        <f t="shared" si="251"/>
        <v>1890</v>
      </c>
    </row>
    <row r="5338" spans="1:11" ht="15">
      <c r="A5338" t="s">
        <v>27</v>
      </c>
      <c r="B5338">
        <v>3</v>
      </c>
      <c r="C5338">
        <v>21</v>
      </c>
      <c r="D5338" t="s">
        <v>33</v>
      </c>
      <c r="E5338" t="s">
        <v>867</v>
      </c>
      <c r="F5338" s="1">
        <v>2.8751157407407402E-2</v>
      </c>
      <c r="G5338">
        <f>_xlfn.XLOOKUP($A5338,Product_pricing!$B:$B,Product_pricing!$C:$C)</f>
        <v>29</v>
      </c>
      <c r="H5338">
        <f t="shared" si="249"/>
        <v>68.73</v>
      </c>
      <c r="I5338" s="10">
        <f t="shared" si="250"/>
        <v>6.0649976077983503E-2</v>
      </c>
      <c r="J5338" t="str">
        <f>_xlfn.XLOOKUP(A5338,Product_Details!$A:$A,Product_Details!$G:$G,"mens")</f>
        <v>Mens</v>
      </c>
      <c r="K5338">
        <f t="shared" si="251"/>
        <v>1890</v>
      </c>
    </row>
    <row r="5339" spans="1:11" ht="15">
      <c r="A5339" t="s">
        <v>29</v>
      </c>
      <c r="B5339">
        <v>2</v>
      </c>
      <c r="C5339">
        <v>13</v>
      </c>
      <c r="D5339" t="s">
        <v>33</v>
      </c>
      <c r="E5339" t="s">
        <v>868</v>
      </c>
      <c r="F5339" s="1">
        <v>3.621180555555556E-2</v>
      </c>
      <c r="G5339">
        <f>_xlfn.XLOOKUP($A5339,Product_pricing!$B:$B,Product_pricing!$C:$C)</f>
        <v>10</v>
      </c>
      <c r="H5339">
        <f t="shared" si="249"/>
        <v>17.399999999999999</v>
      </c>
      <c r="I5339" s="10">
        <f t="shared" si="250"/>
        <v>1.5354424323540124E-2</v>
      </c>
      <c r="J5339" t="str">
        <f>_xlfn.XLOOKUP(A5339,Product_Details!$A:$A,Product_Details!$G:$G,"mens")</f>
        <v>Womens</v>
      </c>
      <c r="K5339">
        <f t="shared" si="251"/>
        <v>2511.6666666666665</v>
      </c>
    </row>
    <row r="5340" spans="1:11" ht="15">
      <c r="A5340" t="s">
        <v>30</v>
      </c>
      <c r="B5340">
        <v>5</v>
      </c>
      <c r="C5340">
        <v>13</v>
      </c>
      <c r="D5340" t="s">
        <v>33</v>
      </c>
      <c r="E5340" t="s">
        <v>868</v>
      </c>
      <c r="F5340" s="1">
        <v>3.621180555555556E-2</v>
      </c>
      <c r="G5340">
        <f>_xlfn.XLOOKUP($A5340,Product_pricing!$B:$B,Product_pricing!$C:$C)</f>
        <v>19</v>
      </c>
      <c r="H5340">
        <f t="shared" si="249"/>
        <v>82.65</v>
      </c>
      <c r="I5340" s="10">
        <f t="shared" si="250"/>
        <v>7.293351553681561E-2</v>
      </c>
      <c r="J5340" t="str">
        <f>_xlfn.XLOOKUP(A5340,Product_Details!$A:$A,Product_Details!$G:$G,"mens")</f>
        <v>Womens</v>
      </c>
      <c r="K5340">
        <f t="shared" si="251"/>
        <v>2511.6666666666665</v>
      </c>
    </row>
    <row r="5341" spans="1:11" ht="15">
      <c r="A5341" t="s">
        <v>38</v>
      </c>
      <c r="B5341">
        <v>3</v>
      </c>
      <c r="C5341">
        <v>13</v>
      </c>
      <c r="D5341" t="s">
        <v>33</v>
      </c>
      <c r="E5341" t="s">
        <v>868</v>
      </c>
      <c r="F5341" s="1">
        <v>3.621180555555556E-2</v>
      </c>
      <c r="G5341">
        <f>_xlfn.XLOOKUP($A5341,Product_pricing!$B:$B,Product_pricing!$C:$C)</f>
        <v>54</v>
      </c>
      <c r="H5341">
        <f t="shared" si="249"/>
        <v>140.94</v>
      </c>
      <c r="I5341" s="10">
        <f t="shared" si="250"/>
        <v>0.12437083702067503</v>
      </c>
      <c r="J5341" t="str">
        <f>_xlfn.XLOOKUP(A5341,Product_Details!$A:$A,Product_Details!$G:$G,"mens")</f>
        <v>Womens</v>
      </c>
      <c r="K5341">
        <f t="shared" si="251"/>
        <v>2511.6666666666665</v>
      </c>
    </row>
    <row r="5342" spans="1:11" ht="15">
      <c r="A5342" t="s">
        <v>25</v>
      </c>
      <c r="B5342">
        <v>1</v>
      </c>
      <c r="C5342">
        <v>13</v>
      </c>
      <c r="D5342" t="s">
        <v>33</v>
      </c>
      <c r="E5342" t="s">
        <v>868</v>
      </c>
      <c r="F5342" s="1">
        <v>3.621180555555556E-2</v>
      </c>
      <c r="G5342">
        <f>_xlfn.XLOOKUP($A5342,Product_pricing!$B:$B,Product_pricing!$C:$C)</f>
        <v>40</v>
      </c>
      <c r="H5342">
        <f t="shared" si="249"/>
        <v>34.799999999999997</v>
      </c>
      <c r="I5342" s="10">
        <f t="shared" si="250"/>
        <v>3.0708848647080247E-2</v>
      </c>
      <c r="J5342" t="str">
        <f>_xlfn.XLOOKUP(A5342,Product_Details!$A:$A,Product_Details!$G:$G,"mens")</f>
        <v>Mens</v>
      </c>
      <c r="K5342">
        <f t="shared" si="251"/>
        <v>1512</v>
      </c>
    </row>
    <row r="5343" spans="1:11" ht="15">
      <c r="A5343" t="s">
        <v>41</v>
      </c>
      <c r="B5343">
        <v>2</v>
      </c>
      <c r="C5343">
        <v>13</v>
      </c>
      <c r="D5343" t="s">
        <v>33</v>
      </c>
      <c r="E5343" t="s">
        <v>868</v>
      </c>
      <c r="F5343" s="1">
        <v>3.621180555555556E-2</v>
      </c>
      <c r="G5343">
        <f>_xlfn.XLOOKUP($A5343,Product_pricing!$B:$B,Product_pricing!$C:$C)</f>
        <v>10</v>
      </c>
      <c r="H5343">
        <f t="shared" si="249"/>
        <v>17.399999999999999</v>
      </c>
      <c r="I5343" s="10">
        <f t="shared" si="250"/>
        <v>1.5354424323540124E-2</v>
      </c>
      <c r="J5343" t="str">
        <f>_xlfn.XLOOKUP(A5343,Product_Details!$A:$A,Product_Details!$G:$G,"mens")</f>
        <v>Mens</v>
      </c>
      <c r="K5343">
        <f t="shared" si="251"/>
        <v>1512</v>
      </c>
    </row>
    <row r="5344" spans="1:11" ht="15">
      <c r="A5344" t="s">
        <v>32</v>
      </c>
      <c r="B5344">
        <v>4</v>
      </c>
      <c r="C5344">
        <v>13</v>
      </c>
      <c r="D5344" t="s">
        <v>33</v>
      </c>
      <c r="E5344" t="s">
        <v>868</v>
      </c>
      <c r="F5344" s="1">
        <v>3.621180555555556E-2</v>
      </c>
      <c r="G5344">
        <f>_xlfn.XLOOKUP($A5344,Product_pricing!$B:$B,Product_pricing!$C:$C)</f>
        <v>36</v>
      </c>
      <c r="H5344">
        <f t="shared" si="249"/>
        <v>125.28</v>
      </c>
      <c r="I5344" s="10">
        <f t="shared" si="250"/>
        <v>0.11055185512948891</v>
      </c>
      <c r="J5344" t="str">
        <f>_xlfn.XLOOKUP(A5344,Product_Details!$A:$A,Product_Details!$G:$G,"mens")</f>
        <v>Mens</v>
      </c>
      <c r="K5344">
        <f t="shared" si="251"/>
        <v>1512</v>
      </c>
    </row>
    <row r="5345" spans="1:11" ht="15">
      <c r="A5345" t="s">
        <v>26</v>
      </c>
      <c r="B5345">
        <v>2</v>
      </c>
      <c r="C5345">
        <v>13</v>
      </c>
      <c r="D5345" t="s">
        <v>33</v>
      </c>
      <c r="E5345" t="s">
        <v>868</v>
      </c>
      <c r="F5345" s="1">
        <v>3.621180555555556E-2</v>
      </c>
      <c r="G5345">
        <f>_xlfn.XLOOKUP($A5345,Product_pricing!$B:$B,Product_pricing!$C:$C)</f>
        <v>17</v>
      </c>
      <c r="H5345">
        <f t="shared" si="249"/>
        <v>29.58</v>
      </c>
      <c r="I5345" s="10">
        <f t="shared" si="250"/>
        <v>2.6102521350018212E-2</v>
      </c>
      <c r="J5345" t="str">
        <f>_xlfn.XLOOKUP(A5345,Product_Details!$A:$A,Product_Details!$G:$G,"mens")</f>
        <v>Mens</v>
      </c>
      <c r="K5345">
        <f t="shared" si="251"/>
        <v>1512</v>
      </c>
    </row>
    <row r="5346" spans="1:11" ht="15">
      <c r="A5346" t="s">
        <v>27</v>
      </c>
      <c r="B5346">
        <v>4</v>
      </c>
      <c r="C5346">
        <v>13</v>
      </c>
      <c r="D5346" t="s">
        <v>33</v>
      </c>
      <c r="E5346" t="s">
        <v>868</v>
      </c>
      <c r="F5346" s="1">
        <v>3.621180555555556E-2</v>
      </c>
      <c r="G5346">
        <f>_xlfn.XLOOKUP($A5346,Product_pricing!$B:$B,Product_pricing!$C:$C)</f>
        <v>29</v>
      </c>
      <c r="H5346">
        <f t="shared" si="249"/>
        <v>100.92</v>
      </c>
      <c r="I5346" s="10">
        <f t="shared" si="250"/>
        <v>8.9055661076532733E-2</v>
      </c>
      <c r="J5346" t="str">
        <f>_xlfn.XLOOKUP(A5346,Product_Details!$A:$A,Product_Details!$G:$G,"mens")</f>
        <v>Mens</v>
      </c>
      <c r="K5346">
        <f t="shared" si="251"/>
        <v>1512</v>
      </c>
    </row>
    <row r="5347" spans="1:11" ht="15">
      <c r="A5347" t="s">
        <v>29</v>
      </c>
      <c r="B5347">
        <v>3</v>
      </c>
      <c r="C5347">
        <v>15</v>
      </c>
      <c r="D5347" t="s">
        <v>23</v>
      </c>
      <c r="E5347" t="s">
        <v>869</v>
      </c>
      <c r="F5347" s="1">
        <v>1.0067129629629629E-2</v>
      </c>
      <c r="G5347">
        <f>_xlfn.XLOOKUP($A5347,Product_pricing!$B:$B,Product_pricing!$C:$C)</f>
        <v>10</v>
      </c>
      <c r="H5347">
        <f t="shared" si="249"/>
        <v>25.5</v>
      </c>
      <c r="I5347" s="10">
        <f t="shared" si="250"/>
        <v>2.2502173577601911E-2</v>
      </c>
      <c r="J5347" t="str">
        <f>_xlfn.XLOOKUP(A5347,Product_Details!$A:$A,Product_Details!$G:$G,"mens")</f>
        <v>Womens</v>
      </c>
      <c r="K5347">
        <f t="shared" si="251"/>
        <v>1883.75</v>
      </c>
    </row>
    <row r="5348" spans="1:11" ht="15">
      <c r="A5348" t="s">
        <v>36</v>
      </c>
      <c r="B5348">
        <v>4</v>
      </c>
      <c r="C5348">
        <v>15</v>
      </c>
      <c r="D5348" t="s">
        <v>23</v>
      </c>
      <c r="E5348" t="s">
        <v>869</v>
      </c>
      <c r="F5348" s="1">
        <v>1.0067129629629629E-2</v>
      </c>
      <c r="G5348">
        <f>_xlfn.XLOOKUP($A5348,Product_pricing!$B:$B,Product_pricing!$C:$C)</f>
        <v>23</v>
      </c>
      <c r="H5348">
        <f t="shared" si="249"/>
        <v>78.2</v>
      </c>
      <c r="I5348" s="10">
        <f t="shared" si="250"/>
        <v>6.9006665637979192E-2</v>
      </c>
      <c r="J5348" t="str">
        <f>_xlfn.XLOOKUP(A5348,Product_Details!$A:$A,Product_Details!$G:$G,"mens")</f>
        <v>Womens</v>
      </c>
      <c r="K5348">
        <f t="shared" si="251"/>
        <v>1883.75</v>
      </c>
    </row>
    <row r="5349" spans="1:11" ht="15">
      <c r="A5349" t="s">
        <v>30</v>
      </c>
      <c r="B5349">
        <v>5</v>
      </c>
      <c r="C5349">
        <v>15</v>
      </c>
      <c r="D5349" t="s">
        <v>23</v>
      </c>
      <c r="E5349" t="s">
        <v>869</v>
      </c>
      <c r="F5349" s="1">
        <v>1.0067129629629629E-2</v>
      </c>
      <c r="G5349">
        <f>_xlfn.XLOOKUP($A5349,Product_pricing!$B:$B,Product_pricing!$C:$C)</f>
        <v>19</v>
      </c>
      <c r="H5349">
        <f t="shared" si="249"/>
        <v>80.75</v>
      </c>
      <c r="I5349" s="10">
        <f t="shared" si="250"/>
        <v>7.1256882995739373E-2</v>
      </c>
      <c r="J5349" t="str">
        <f>_xlfn.XLOOKUP(A5349,Product_Details!$A:$A,Product_Details!$G:$G,"mens")</f>
        <v>Womens</v>
      </c>
      <c r="K5349">
        <f t="shared" si="251"/>
        <v>1883.75</v>
      </c>
    </row>
    <row r="5350" spans="1:11" ht="15">
      <c r="A5350" t="s">
        <v>38</v>
      </c>
      <c r="B5350">
        <v>4</v>
      </c>
      <c r="C5350">
        <v>15</v>
      </c>
      <c r="D5350" t="s">
        <v>23</v>
      </c>
      <c r="E5350" t="s">
        <v>869</v>
      </c>
      <c r="F5350" s="1">
        <v>1.0067129629629629E-2</v>
      </c>
      <c r="G5350">
        <f>_xlfn.XLOOKUP($A5350,Product_pricing!$B:$B,Product_pricing!$C:$C)</f>
        <v>54</v>
      </c>
      <c r="H5350">
        <f t="shared" si="249"/>
        <v>183.6</v>
      </c>
      <c r="I5350" s="10">
        <f t="shared" si="250"/>
        <v>0.16201564975873375</v>
      </c>
      <c r="J5350" t="str">
        <f>_xlfn.XLOOKUP(A5350,Product_Details!$A:$A,Product_Details!$G:$G,"mens")</f>
        <v>Womens</v>
      </c>
      <c r="K5350">
        <f t="shared" si="251"/>
        <v>1883.75</v>
      </c>
    </row>
    <row r="5351" spans="1:11" ht="15">
      <c r="A5351" t="s">
        <v>25</v>
      </c>
      <c r="B5351">
        <v>2</v>
      </c>
      <c r="C5351">
        <v>15</v>
      </c>
      <c r="D5351" t="s">
        <v>23</v>
      </c>
      <c r="E5351" t="s">
        <v>869</v>
      </c>
      <c r="F5351" s="1">
        <v>1.0067129629629629E-2</v>
      </c>
      <c r="G5351">
        <f>_xlfn.XLOOKUP($A5351,Product_pricing!$B:$B,Product_pricing!$C:$C)</f>
        <v>40</v>
      </c>
      <c r="H5351">
        <f t="shared" si="249"/>
        <v>68</v>
      </c>
      <c r="I5351" s="10">
        <f t="shared" si="250"/>
        <v>6.0005796206938425E-2</v>
      </c>
      <c r="J5351" t="str">
        <f>_xlfn.XLOOKUP(A5351,Product_Details!$A:$A,Product_Details!$G:$G,"mens")</f>
        <v>Mens</v>
      </c>
      <c r="K5351">
        <f t="shared" si="251"/>
        <v>3780</v>
      </c>
    </row>
    <row r="5352" spans="1:11" ht="15">
      <c r="A5352" t="s">
        <v>31</v>
      </c>
      <c r="B5352">
        <v>4</v>
      </c>
      <c r="C5352">
        <v>15</v>
      </c>
      <c r="D5352" t="s">
        <v>23</v>
      </c>
      <c r="E5352" t="s">
        <v>869</v>
      </c>
      <c r="F5352" s="1">
        <v>1.0067129629629629E-2</v>
      </c>
      <c r="G5352">
        <f>_xlfn.XLOOKUP($A5352,Product_pricing!$B:$B,Product_pricing!$C:$C)</f>
        <v>57</v>
      </c>
      <c r="H5352">
        <f t="shared" si="249"/>
        <v>193.79999999999998</v>
      </c>
      <c r="I5352" s="10">
        <f t="shared" si="250"/>
        <v>0.17101651918977451</v>
      </c>
      <c r="J5352" t="str">
        <f>_xlfn.XLOOKUP(A5352,Product_Details!$A:$A,Product_Details!$G:$G,"mens")</f>
        <v>Mens</v>
      </c>
      <c r="K5352">
        <f t="shared" si="251"/>
        <v>3780</v>
      </c>
    </row>
    <row r="5353" spans="1:11" ht="15">
      <c r="A5353" t="s">
        <v>29</v>
      </c>
      <c r="B5353">
        <v>1</v>
      </c>
      <c r="C5353">
        <v>19</v>
      </c>
      <c r="D5353" t="s">
        <v>33</v>
      </c>
      <c r="E5353" t="s">
        <v>870</v>
      </c>
      <c r="F5353" s="1">
        <v>1.051388888888889E-2</v>
      </c>
      <c r="G5353">
        <f>_xlfn.XLOOKUP($A5353,Product_pricing!$B:$B,Product_pricing!$C:$C)</f>
        <v>10</v>
      </c>
      <c r="H5353">
        <f t="shared" si="249"/>
        <v>8.1000000000000014</v>
      </c>
      <c r="I5353" s="10">
        <f t="shared" si="250"/>
        <v>7.1477492540617839E-3</v>
      </c>
      <c r="J5353" t="str">
        <f>_xlfn.XLOOKUP(A5353,Product_Details!$A:$A,Product_Details!$G:$G,"mens")</f>
        <v>Womens</v>
      </c>
      <c r="K5353">
        <f t="shared" si="251"/>
        <v>1883.75</v>
      </c>
    </row>
    <row r="5354" spans="1:11" ht="15">
      <c r="A5354" t="s">
        <v>36</v>
      </c>
      <c r="B5354">
        <v>2</v>
      </c>
      <c r="C5354">
        <v>19</v>
      </c>
      <c r="D5354" t="s">
        <v>33</v>
      </c>
      <c r="E5354" t="s">
        <v>870</v>
      </c>
      <c r="F5354" s="1">
        <v>1.051388888888889E-2</v>
      </c>
      <c r="G5354">
        <f>_xlfn.XLOOKUP($A5354,Product_pricing!$B:$B,Product_pricing!$C:$C)</f>
        <v>23</v>
      </c>
      <c r="H5354">
        <f t="shared" si="249"/>
        <v>37.260000000000005</v>
      </c>
      <c r="I5354" s="10">
        <f t="shared" si="250"/>
        <v>3.2879646568684209E-2</v>
      </c>
      <c r="J5354" t="str">
        <f>_xlfn.XLOOKUP(A5354,Product_Details!$A:$A,Product_Details!$G:$G,"mens")</f>
        <v>Womens</v>
      </c>
      <c r="K5354">
        <f t="shared" si="251"/>
        <v>1883.75</v>
      </c>
    </row>
    <row r="5355" spans="1:11" ht="15">
      <c r="A5355" t="s">
        <v>30</v>
      </c>
      <c r="B5355">
        <v>4</v>
      </c>
      <c r="C5355">
        <v>19</v>
      </c>
      <c r="D5355" t="s">
        <v>33</v>
      </c>
      <c r="E5355" t="s">
        <v>870</v>
      </c>
      <c r="F5355" s="1">
        <v>1.051388888888889E-2</v>
      </c>
      <c r="G5355">
        <f>_xlfn.XLOOKUP($A5355,Product_pricing!$B:$B,Product_pricing!$C:$C)</f>
        <v>19</v>
      </c>
      <c r="H5355">
        <f t="shared" si="249"/>
        <v>61.56</v>
      </c>
      <c r="I5355" s="10">
        <f t="shared" si="250"/>
        <v>5.4322894330869551E-2</v>
      </c>
      <c r="J5355" t="str">
        <f>_xlfn.XLOOKUP(A5355,Product_Details!$A:$A,Product_Details!$G:$G,"mens")</f>
        <v>Womens</v>
      </c>
      <c r="K5355">
        <f t="shared" si="251"/>
        <v>1883.75</v>
      </c>
    </row>
    <row r="5356" spans="1:11" ht="15">
      <c r="A5356" t="s">
        <v>38</v>
      </c>
      <c r="B5356">
        <v>3</v>
      </c>
      <c r="C5356">
        <v>19</v>
      </c>
      <c r="D5356" t="s">
        <v>33</v>
      </c>
      <c r="E5356" t="s">
        <v>870</v>
      </c>
      <c r="F5356" s="1">
        <v>1.051388888888889E-2</v>
      </c>
      <c r="G5356">
        <f>_xlfn.XLOOKUP($A5356,Product_pricing!$B:$B,Product_pricing!$C:$C)</f>
        <v>54</v>
      </c>
      <c r="H5356">
        <f t="shared" si="249"/>
        <v>131.22</v>
      </c>
      <c r="I5356" s="10">
        <f t="shared" si="250"/>
        <v>0.11579353791580088</v>
      </c>
      <c r="J5356" t="str">
        <f>_xlfn.XLOOKUP(A5356,Product_Details!$A:$A,Product_Details!$G:$G,"mens")</f>
        <v>Womens</v>
      </c>
      <c r="K5356">
        <f t="shared" si="251"/>
        <v>1883.75</v>
      </c>
    </row>
    <row r="5357" spans="1:11" ht="15">
      <c r="A5357" t="s">
        <v>25</v>
      </c>
      <c r="B5357">
        <v>2</v>
      </c>
      <c r="C5357">
        <v>19</v>
      </c>
      <c r="D5357" t="s">
        <v>33</v>
      </c>
      <c r="E5357" t="s">
        <v>870</v>
      </c>
      <c r="F5357" s="1">
        <v>1.051388888888889E-2</v>
      </c>
      <c r="G5357">
        <f>_xlfn.XLOOKUP($A5357,Product_pricing!$B:$B,Product_pricing!$C:$C)</f>
        <v>40</v>
      </c>
      <c r="H5357">
        <f t="shared" si="249"/>
        <v>64.800000000000011</v>
      </c>
      <c r="I5357" s="10">
        <f t="shared" si="250"/>
        <v>5.7181994032494271E-2</v>
      </c>
      <c r="J5357" t="str">
        <f>_xlfn.XLOOKUP(A5357,Product_Details!$A:$A,Product_Details!$G:$G,"mens")</f>
        <v>Mens</v>
      </c>
      <c r="K5357">
        <f t="shared" si="251"/>
        <v>1890</v>
      </c>
    </row>
    <row r="5358" spans="1:11" ht="15">
      <c r="A5358" t="s">
        <v>41</v>
      </c>
      <c r="B5358">
        <v>5</v>
      </c>
      <c r="C5358">
        <v>19</v>
      </c>
      <c r="D5358" t="s">
        <v>33</v>
      </c>
      <c r="E5358" t="s">
        <v>870</v>
      </c>
      <c r="F5358" s="1">
        <v>1.051388888888889E-2</v>
      </c>
      <c r="G5358">
        <f>_xlfn.XLOOKUP($A5358,Product_pricing!$B:$B,Product_pricing!$C:$C)</f>
        <v>10</v>
      </c>
      <c r="H5358">
        <f t="shared" si="249"/>
        <v>40.5</v>
      </c>
      <c r="I5358" s="10">
        <f t="shared" si="250"/>
        <v>3.5738746270308909E-2</v>
      </c>
      <c r="J5358" t="str">
        <f>_xlfn.XLOOKUP(A5358,Product_Details!$A:$A,Product_Details!$G:$G,"mens")</f>
        <v>Mens</v>
      </c>
      <c r="K5358">
        <f t="shared" si="251"/>
        <v>1890</v>
      </c>
    </row>
    <row r="5359" spans="1:11" ht="15">
      <c r="A5359" t="s">
        <v>32</v>
      </c>
      <c r="B5359">
        <v>4</v>
      </c>
      <c r="C5359">
        <v>19</v>
      </c>
      <c r="D5359" t="s">
        <v>33</v>
      </c>
      <c r="E5359" t="s">
        <v>870</v>
      </c>
      <c r="F5359" s="1">
        <v>1.051388888888889E-2</v>
      </c>
      <c r="G5359">
        <f>_xlfn.XLOOKUP($A5359,Product_pricing!$B:$B,Product_pricing!$C:$C)</f>
        <v>36</v>
      </c>
      <c r="H5359">
        <f t="shared" si="249"/>
        <v>116.64000000000001</v>
      </c>
      <c r="I5359" s="10">
        <f t="shared" si="250"/>
        <v>0.10292758925848969</v>
      </c>
      <c r="J5359" t="str">
        <f>_xlfn.XLOOKUP(A5359,Product_Details!$A:$A,Product_Details!$G:$G,"mens")</f>
        <v>Mens</v>
      </c>
      <c r="K5359">
        <f t="shared" si="251"/>
        <v>1890</v>
      </c>
    </row>
    <row r="5360" spans="1:11" ht="15">
      <c r="A5360" t="s">
        <v>27</v>
      </c>
      <c r="B5360">
        <v>3</v>
      </c>
      <c r="C5360">
        <v>19</v>
      </c>
      <c r="D5360" t="s">
        <v>33</v>
      </c>
      <c r="E5360" t="s">
        <v>870</v>
      </c>
      <c r="F5360" s="1">
        <v>1.051388888888889E-2</v>
      </c>
      <c r="G5360">
        <f>_xlfn.XLOOKUP($A5360,Product_pricing!$B:$B,Product_pricing!$C:$C)</f>
        <v>29</v>
      </c>
      <c r="H5360">
        <f t="shared" si="249"/>
        <v>70.47</v>
      </c>
      <c r="I5360" s="10">
        <f t="shared" si="250"/>
        <v>6.2185418510337515E-2</v>
      </c>
      <c r="J5360" t="str">
        <f>_xlfn.XLOOKUP(A5360,Product_Details!$A:$A,Product_Details!$G:$G,"mens")</f>
        <v>Mens</v>
      </c>
      <c r="K5360">
        <f t="shared" si="251"/>
        <v>1890</v>
      </c>
    </row>
    <row r="5361" spans="1:11" ht="15">
      <c r="A5361" t="s">
        <v>35</v>
      </c>
      <c r="B5361">
        <v>4</v>
      </c>
      <c r="C5361">
        <v>20</v>
      </c>
      <c r="D5361" t="s">
        <v>23</v>
      </c>
      <c r="E5361" t="s">
        <v>871</v>
      </c>
      <c r="F5361" s="1">
        <v>2.6168981481481477E-2</v>
      </c>
      <c r="G5361">
        <f>_xlfn.XLOOKUP($A5361,Product_pricing!$B:$B,Product_pricing!$C:$C)</f>
        <v>32</v>
      </c>
      <c r="H5361">
        <f t="shared" si="249"/>
        <v>102.4</v>
      </c>
      <c r="I5361" s="10">
        <f t="shared" si="250"/>
        <v>9.0361669582213158E-2</v>
      </c>
      <c r="J5361" t="str">
        <f>_xlfn.XLOOKUP(A5361,Product_Details!$A:$A,Product_Details!$G:$G,"mens")</f>
        <v>Womens</v>
      </c>
      <c r="K5361">
        <f t="shared" si="251"/>
        <v>2511.6666666666665</v>
      </c>
    </row>
    <row r="5362" spans="1:11" ht="15">
      <c r="A5362" t="s">
        <v>36</v>
      </c>
      <c r="B5362">
        <v>3</v>
      </c>
      <c r="C5362">
        <v>20</v>
      </c>
      <c r="D5362" t="s">
        <v>23</v>
      </c>
      <c r="E5362" t="s">
        <v>871</v>
      </c>
      <c r="F5362" s="1">
        <v>2.6168981481481477E-2</v>
      </c>
      <c r="G5362">
        <f>_xlfn.XLOOKUP($A5362,Product_pricing!$B:$B,Product_pricing!$C:$C)</f>
        <v>23</v>
      </c>
      <c r="H5362">
        <f t="shared" si="249"/>
        <v>55.2</v>
      </c>
      <c r="I5362" s="10">
        <f t="shared" si="250"/>
        <v>4.8710587509161782E-2</v>
      </c>
      <c r="J5362" t="str">
        <f>_xlfn.XLOOKUP(A5362,Product_Details!$A:$A,Product_Details!$G:$G,"mens")</f>
        <v>Womens</v>
      </c>
      <c r="K5362">
        <f t="shared" si="251"/>
        <v>2511.6666666666665</v>
      </c>
    </row>
    <row r="5363" spans="1:11" ht="15">
      <c r="A5363" t="s">
        <v>38</v>
      </c>
      <c r="B5363">
        <v>5</v>
      </c>
      <c r="C5363">
        <v>20</v>
      </c>
      <c r="D5363" t="s">
        <v>23</v>
      </c>
      <c r="E5363" t="s">
        <v>871</v>
      </c>
      <c r="F5363" s="1">
        <v>2.6168981481481477E-2</v>
      </c>
      <c r="G5363">
        <f>_xlfn.XLOOKUP($A5363,Product_pricing!$B:$B,Product_pricing!$C:$C)</f>
        <v>54</v>
      </c>
      <c r="H5363">
        <f t="shared" si="249"/>
        <v>216</v>
      </c>
      <c r="I5363" s="10">
        <f t="shared" si="250"/>
        <v>0.19060664677498088</v>
      </c>
      <c r="J5363" t="str">
        <f>_xlfn.XLOOKUP(A5363,Product_Details!$A:$A,Product_Details!$G:$G,"mens")</f>
        <v>Womens</v>
      </c>
      <c r="K5363">
        <f t="shared" si="251"/>
        <v>2511.6666666666665</v>
      </c>
    </row>
    <row r="5364" spans="1:11" ht="15">
      <c r="A5364" t="s">
        <v>32</v>
      </c>
      <c r="B5364">
        <v>4</v>
      </c>
      <c r="C5364">
        <v>20</v>
      </c>
      <c r="D5364" t="s">
        <v>23</v>
      </c>
      <c r="E5364" t="s">
        <v>871</v>
      </c>
      <c r="F5364" s="1">
        <v>2.6168981481481477E-2</v>
      </c>
      <c r="G5364">
        <f>_xlfn.XLOOKUP($A5364,Product_pricing!$B:$B,Product_pricing!$C:$C)</f>
        <v>36</v>
      </c>
      <c r="H5364">
        <f t="shared" si="249"/>
        <v>115.2</v>
      </c>
      <c r="I5364" s="10">
        <f t="shared" si="250"/>
        <v>0.10165687827998982</v>
      </c>
      <c r="J5364" t="str">
        <f>_xlfn.XLOOKUP(A5364,Product_Details!$A:$A,Product_Details!$G:$G,"mens")</f>
        <v>Mens</v>
      </c>
      <c r="K5364">
        <f t="shared" si="251"/>
        <v>2520</v>
      </c>
    </row>
    <row r="5365" spans="1:11" ht="15">
      <c r="A5365" t="s">
        <v>26</v>
      </c>
      <c r="B5365">
        <v>3</v>
      </c>
      <c r="C5365">
        <v>20</v>
      </c>
      <c r="D5365" t="s">
        <v>23</v>
      </c>
      <c r="E5365" t="s">
        <v>871</v>
      </c>
      <c r="F5365" s="1">
        <v>2.6168981481481477E-2</v>
      </c>
      <c r="G5365">
        <f>_xlfn.XLOOKUP($A5365,Product_pricing!$B:$B,Product_pricing!$C:$C)</f>
        <v>17</v>
      </c>
      <c r="H5365">
        <f t="shared" si="249"/>
        <v>40.800000000000004</v>
      </c>
      <c r="I5365" s="10">
        <f t="shared" si="250"/>
        <v>3.6003477724163055E-2</v>
      </c>
      <c r="J5365" t="str">
        <f>_xlfn.XLOOKUP(A5365,Product_Details!$A:$A,Product_Details!$G:$G,"mens")</f>
        <v>Mens</v>
      </c>
      <c r="K5365">
        <f t="shared" si="251"/>
        <v>2520</v>
      </c>
    </row>
    <row r="5366" spans="1:11" ht="15">
      <c r="A5366" t="s">
        <v>27</v>
      </c>
      <c r="B5366">
        <v>5</v>
      </c>
      <c r="C5366">
        <v>20</v>
      </c>
      <c r="D5366" t="s">
        <v>23</v>
      </c>
      <c r="E5366" t="s">
        <v>871</v>
      </c>
      <c r="F5366" s="1">
        <v>2.6168981481481477E-2</v>
      </c>
      <c r="G5366">
        <f>_xlfn.XLOOKUP($A5366,Product_pricing!$B:$B,Product_pricing!$C:$C)</f>
        <v>29</v>
      </c>
      <c r="H5366">
        <f t="shared" si="249"/>
        <v>116</v>
      </c>
      <c r="I5366" s="10">
        <f t="shared" si="250"/>
        <v>0.10236282882360084</v>
      </c>
      <c r="J5366" t="str">
        <f>_xlfn.XLOOKUP(A5366,Product_Details!$A:$A,Product_Details!$G:$G,"mens")</f>
        <v>Mens</v>
      </c>
      <c r="K5366">
        <f t="shared" si="251"/>
        <v>2520</v>
      </c>
    </row>
    <row r="5367" spans="1:11" ht="15">
      <c r="A5367" t="s">
        <v>35</v>
      </c>
      <c r="B5367">
        <v>4</v>
      </c>
      <c r="C5367">
        <v>24</v>
      </c>
      <c r="D5367" t="s">
        <v>23</v>
      </c>
      <c r="E5367" t="s">
        <v>872</v>
      </c>
      <c r="F5367" s="1">
        <v>3.9849537037037037E-2</v>
      </c>
      <c r="G5367">
        <f>_xlfn.XLOOKUP($A5367,Product_pricing!$B:$B,Product_pricing!$C:$C)</f>
        <v>32</v>
      </c>
      <c r="H5367">
        <f t="shared" si="249"/>
        <v>97.28</v>
      </c>
      <c r="I5367" s="10">
        <f t="shared" si="250"/>
        <v>8.5843586103102498E-2</v>
      </c>
      <c r="J5367" t="str">
        <f>_xlfn.XLOOKUP(A5367,Product_Details!$A:$A,Product_Details!$G:$G,"mens")</f>
        <v>Womens</v>
      </c>
      <c r="K5367">
        <f t="shared" si="251"/>
        <v>2511.6666666666665</v>
      </c>
    </row>
    <row r="5368" spans="1:11" ht="15">
      <c r="A5368" t="s">
        <v>29</v>
      </c>
      <c r="B5368">
        <v>4</v>
      </c>
      <c r="C5368">
        <v>24</v>
      </c>
      <c r="D5368" t="s">
        <v>23</v>
      </c>
      <c r="E5368" t="s">
        <v>872</v>
      </c>
      <c r="F5368" s="1">
        <v>3.9849537037037037E-2</v>
      </c>
      <c r="G5368">
        <f>_xlfn.XLOOKUP($A5368,Product_pricing!$B:$B,Product_pricing!$C:$C)</f>
        <v>10</v>
      </c>
      <c r="H5368">
        <f t="shared" si="249"/>
        <v>30.4</v>
      </c>
      <c r="I5368" s="10">
        <f t="shared" si="250"/>
        <v>2.6826120657219531E-2</v>
      </c>
      <c r="J5368" t="str">
        <f>_xlfn.XLOOKUP(A5368,Product_Details!$A:$A,Product_Details!$G:$G,"mens")</f>
        <v>Womens</v>
      </c>
      <c r="K5368">
        <f t="shared" si="251"/>
        <v>2511.6666666666665</v>
      </c>
    </row>
    <row r="5369" spans="1:11" ht="15">
      <c r="A5369" t="s">
        <v>38</v>
      </c>
      <c r="B5369">
        <v>3</v>
      </c>
      <c r="C5369">
        <v>24</v>
      </c>
      <c r="D5369" t="s">
        <v>23</v>
      </c>
      <c r="E5369" t="s">
        <v>872</v>
      </c>
      <c r="F5369" s="1">
        <v>3.9849537037037037E-2</v>
      </c>
      <c r="G5369">
        <f>_xlfn.XLOOKUP($A5369,Product_pricing!$B:$B,Product_pricing!$C:$C)</f>
        <v>54</v>
      </c>
      <c r="H5369">
        <f t="shared" si="249"/>
        <v>123.12</v>
      </c>
      <c r="I5369" s="10">
        <f t="shared" si="250"/>
        <v>0.1086457886617391</v>
      </c>
      <c r="J5369" t="str">
        <f>_xlfn.XLOOKUP(A5369,Product_Details!$A:$A,Product_Details!$G:$G,"mens")</f>
        <v>Womens</v>
      </c>
      <c r="K5369">
        <f t="shared" si="251"/>
        <v>2511.6666666666665</v>
      </c>
    </row>
    <row r="5370" spans="1:11" ht="15">
      <c r="A5370" t="s">
        <v>32</v>
      </c>
      <c r="B5370">
        <v>3</v>
      </c>
      <c r="C5370">
        <v>24</v>
      </c>
      <c r="D5370" t="s">
        <v>23</v>
      </c>
      <c r="E5370" t="s">
        <v>872</v>
      </c>
      <c r="F5370" s="1">
        <v>3.9849537037037037E-2</v>
      </c>
      <c r="G5370">
        <f>_xlfn.XLOOKUP($A5370,Product_pricing!$B:$B,Product_pricing!$C:$C)</f>
        <v>36</v>
      </c>
      <c r="H5370">
        <f t="shared" si="249"/>
        <v>82.08</v>
      </c>
      <c r="I5370" s="10">
        <f t="shared" si="250"/>
        <v>7.2430525774492729E-2</v>
      </c>
      <c r="J5370" t="str">
        <f>_xlfn.XLOOKUP(A5370,Product_Details!$A:$A,Product_Details!$G:$G,"mens")</f>
        <v>Mens</v>
      </c>
      <c r="K5370">
        <f t="shared" si="251"/>
        <v>2520</v>
      </c>
    </row>
    <row r="5371" spans="1:11" ht="15">
      <c r="A5371" t="s">
        <v>26</v>
      </c>
      <c r="B5371">
        <v>4</v>
      </c>
      <c r="C5371">
        <v>24</v>
      </c>
      <c r="D5371" t="s">
        <v>23</v>
      </c>
      <c r="E5371" t="s">
        <v>872</v>
      </c>
      <c r="F5371" s="1">
        <v>3.9849537037037037E-2</v>
      </c>
      <c r="G5371">
        <f>_xlfn.XLOOKUP($A5371,Product_pricing!$B:$B,Product_pricing!$C:$C)</f>
        <v>17</v>
      </c>
      <c r="H5371">
        <f t="shared" si="249"/>
        <v>51.68</v>
      </c>
      <c r="I5371" s="10">
        <f t="shared" si="250"/>
        <v>4.5604405117273206E-2</v>
      </c>
      <c r="J5371" t="str">
        <f>_xlfn.XLOOKUP(A5371,Product_Details!$A:$A,Product_Details!$G:$G,"mens")</f>
        <v>Mens</v>
      </c>
      <c r="K5371">
        <f t="shared" si="251"/>
        <v>2520</v>
      </c>
    </row>
    <row r="5372" spans="1:11" ht="15">
      <c r="A5372" t="s">
        <v>27</v>
      </c>
      <c r="B5372">
        <v>3</v>
      </c>
      <c r="C5372">
        <v>24</v>
      </c>
      <c r="D5372" t="s">
        <v>23</v>
      </c>
      <c r="E5372" t="s">
        <v>872</v>
      </c>
      <c r="F5372" s="1">
        <v>3.9849537037037037E-2</v>
      </c>
      <c r="G5372">
        <f>_xlfn.XLOOKUP($A5372,Product_pricing!$B:$B,Product_pricing!$C:$C)</f>
        <v>29</v>
      </c>
      <c r="H5372">
        <f t="shared" si="249"/>
        <v>66.12</v>
      </c>
      <c r="I5372" s="10">
        <f t="shared" si="250"/>
        <v>5.8346812429452478E-2</v>
      </c>
      <c r="J5372" t="str">
        <f>_xlfn.XLOOKUP(A5372,Product_Details!$A:$A,Product_Details!$G:$G,"mens")</f>
        <v>Mens</v>
      </c>
      <c r="K5372">
        <f t="shared" si="251"/>
        <v>2520</v>
      </c>
    </row>
    <row r="5373" spans="1:11" ht="15">
      <c r="A5373" t="s">
        <v>36</v>
      </c>
      <c r="B5373">
        <v>5</v>
      </c>
      <c r="C5373">
        <v>6</v>
      </c>
      <c r="D5373" t="s">
        <v>33</v>
      </c>
      <c r="E5373" t="s">
        <v>873</v>
      </c>
      <c r="F5373" s="1">
        <v>3.3417824074074072E-2</v>
      </c>
      <c r="G5373">
        <f>_xlfn.XLOOKUP($A5373,Product_pricing!$B:$B,Product_pricing!$C:$C)</f>
        <v>23</v>
      </c>
      <c r="H5373">
        <f t="shared" si="249"/>
        <v>108.1</v>
      </c>
      <c r="I5373" s="10">
        <f t="shared" si="250"/>
        <v>9.5391567205441813E-2</v>
      </c>
      <c r="J5373" t="str">
        <f>_xlfn.XLOOKUP(A5373,Product_Details!$A:$A,Product_Details!$G:$G,"mens")</f>
        <v>Womens</v>
      </c>
      <c r="K5373">
        <f t="shared" si="251"/>
        <v>3767.5</v>
      </c>
    </row>
    <row r="5374" spans="1:11" ht="15">
      <c r="A5374" t="s">
        <v>30</v>
      </c>
      <c r="B5374">
        <v>4</v>
      </c>
      <c r="C5374">
        <v>6</v>
      </c>
      <c r="D5374" t="s">
        <v>33</v>
      </c>
      <c r="E5374" t="s">
        <v>873</v>
      </c>
      <c r="F5374" s="1">
        <v>3.3417824074074072E-2</v>
      </c>
      <c r="G5374">
        <f>_xlfn.XLOOKUP($A5374,Product_pricing!$B:$B,Product_pricing!$C:$C)</f>
        <v>19</v>
      </c>
      <c r="H5374">
        <f t="shared" si="249"/>
        <v>71.44</v>
      </c>
      <c r="I5374" s="10">
        <f t="shared" si="250"/>
        <v>6.3041383544465895E-2</v>
      </c>
      <c r="J5374" t="str">
        <f>_xlfn.XLOOKUP(A5374,Product_Details!$A:$A,Product_Details!$G:$G,"mens")</f>
        <v>Womens</v>
      </c>
      <c r="K5374">
        <f t="shared" si="251"/>
        <v>3767.5</v>
      </c>
    </row>
    <row r="5375" spans="1:11" ht="15">
      <c r="A5375" t="s">
        <v>25</v>
      </c>
      <c r="B5375">
        <v>1</v>
      </c>
      <c r="C5375">
        <v>6</v>
      </c>
      <c r="D5375" t="s">
        <v>33</v>
      </c>
      <c r="E5375" t="s">
        <v>873</v>
      </c>
      <c r="F5375" s="1">
        <v>3.3417824074074072E-2</v>
      </c>
      <c r="G5375">
        <f>_xlfn.XLOOKUP($A5375,Product_pricing!$B:$B,Product_pricing!$C:$C)</f>
        <v>40</v>
      </c>
      <c r="H5375">
        <f t="shared" si="249"/>
        <v>37.599999999999994</v>
      </c>
      <c r="I5375" s="10">
        <f t="shared" si="250"/>
        <v>3.3179675549718887E-2</v>
      </c>
      <c r="J5375" t="str">
        <f>_xlfn.XLOOKUP(A5375,Product_Details!$A:$A,Product_Details!$G:$G,"mens")</f>
        <v>Mens</v>
      </c>
      <c r="K5375">
        <f t="shared" si="251"/>
        <v>1890</v>
      </c>
    </row>
    <row r="5376" spans="1:11" ht="15">
      <c r="A5376" t="s">
        <v>41</v>
      </c>
      <c r="B5376">
        <v>1</v>
      </c>
      <c r="C5376">
        <v>6</v>
      </c>
      <c r="D5376" t="s">
        <v>33</v>
      </c>
      <c r="E5376" t="s">
        <v>873</v>
      </c>
      <c r="F5376" s="1">
        <v>3.3417824074074072E-2</v>
      </c>
      <c r="G5376">
        <f>_xlfn.XLOOKUP($A5376,Product_pricing!$B:$B,Product_pricing!$C:$C)</f>
        <v>10</v>
      </c>
      <c r="H5376">
        <f t="shared" si="249"/>
        <v>9.3999999999999986</v>
      </c>
      <c r="I5376" s="10">
        <f t="shared" si="250"/>
        <v>8.2949188874297218E-3</v>
      </c>
      <c r="J5376" t="str">
        <f>_xlfn.XLOOKUP(A5376,Product_Details!$A:$A,Product_Details!$G:$G,"mens")</f>
        <v>Mens</v>
      </c>
      <c r="K5376">
        <f t="shared" si="251"/>
        <v>1890</v>
      </c>
    </row>
    <row r="5377" spans="1:11" ht="15">
      <c r="A5377" t="s">
        <v>31</v>
      </c>
      <c r="B5377">
        <v>4</v>
      </c>
      <c r="C5377">
        <v>6</v>
      </c>
      <c r="D5377" t="s">
        <v>33</v>
      </c>
      <c r="E5377" t="s">
        <v>873</v>
      </c>
      <c r="F5377" s="1">
        <v>3.3417824074074072E-2</v>
      </c>
      <c r="G5377">
        <f>_xlfn.XLOOKUP($A5377,Product_pricing!$B:$B,Product_pricing!$C:$C)</f>
        <v>57</v>
      </c>
      <c r="H5377">
        <f t="shared" si="249"/>
        <v>214.32</v>
      </c>
      <c r="I5377" s="10">
        <f t="shared" si="250"/>
        <v>0.18912415063339769</v>
      </c>
      <c r="J5377" t="str">
        <f>_xlfn.XLOOKUP(A5377,Product_Details!$A:$A,Product_Details!$G:$G,"mens")</f>
        <v>Mens</v>
      </c>
      <c r="K5377">
        <f t="shared" si="251"/>
        <v>1890</v>
      </c>
    </row>
    <row r="5378" spans="1:11" ht="15">
      <c r="A5378" t="s">
        <v>32</v>
      </c>
      <c r="B5378">
        <v>3</v>
      </c>
      <c r="C5378">
        <v>6</v>
      </c>
      <c r="D5378" t="s">
        <v>33</v>
      </c>
      <c r="E5378" t="s">
        <v>873</v>
      </c>
      <c r="F5378" s="1">
        <v>3.3417824074074072E-2</v>
      </c>
      <c r="G5378">
        <f>_xlfn.XLOOKUP($A5378,Product_pricing!$B:$B,Product_pricing!$C:$C)</f>
        <v>36</v>
      </c>
      <c r="H5378">
        <f t="shared" si="249"/>
        <v>101.52</v>
      </c>
      <c r="I5378" s="10">
        <f t="shared" si="250"/>
        <v>8.9585123984241011E-2</v>
      </c>
      <c r="J5378" t="str">
        <f>_xlfn.XLOOKUP(A5378,Product_Details!$A:$A,Product_Details!$G:$G,"mens")</f>
        <v>Mens</v>
      </c>
      <c r="K5378">
        <f t="shared" si="251"/>
        <v>1890</v>
      </c>
    </row>
    <row r="5379" spans="1:11" ht="15">
      <c r="A5379" t="s">
        <v>22</v>
      </c>
      <c r="B5379">
        <v>3</v>
      </c>
      <c r="C5379">
        <v>6</v>
      </c>
      <c r="D5379" t="s">
        <v>23</v>
      </c>
      <c r="E5379" t="s">
        <v>874</v>
      </c>
      <c r="F5379" s="1">
        <v>3.7077546296296296E-2</v>
      </c>
      <c r="G5379">
        <f>_xlfn.XLOOKUP($A5379,Product_pricing!$B:$B,Product_pricing!$C:$C)</f>
        <v>13</v>
      </c>
      <c r="H5379">
        <f t="shared" ref="H5379:H5442" si="252">B5379*G5379*(1-C5379/100)</f>
        <v>36.659999999999997</v>
      </c>
      <c r="I5379" s="10">
        <f t="shared" ref="I5379:I5442" si="253">(H5379/SUM($H:$H))*1000</f>
        <v>3.2350183660975917E-2</v>
      </c>
      <c r="J5379" t="str">
        <f>_xlfn.XLOOKUP(A5379,Product_Details!$A:$A,Product_Details!$G:$G,"mens")</f>
        <v>Womens</v>
      </c>
      <c r="K5379">
        <f t="shared" ref="K5379:K5442" si="254">COUNTIFS($J:$J, J5379) / COUNTIFS($J:$J, J5379, $E:$E, E5379)</f>
        <v>1883.75</v>
      </c>
    </row>
    <row r="5380" spans="1:11" ht="15">
      <c r="A5380" t="s">
        <v>35</v>
      </c>
      <c r="B5380">
        <v>2</v>
      </c>
      <c r="C5380">
        <v>6</v>
      </c>
      <c r="D5380" t="s">
        <v>23</v>
      </c>
      <c r="E5380" t="s">
        <v>874</v>
      </c>
      <c r="F5380" s="1">
        <v>3.7077546296296296E-2</v>
      </c>
      <c r="G5380">
        <f>_xlfn.XLOOKUP($A5380,Product_pricing!$B:$B,Product_pricing!$C:$C)</f>
        <v>32</v>
      </c>
      <c r="H5380">
        <f t="shared" si="252"/>
        <v>60.16</v>
      </c>
      <c r="I5380" s="10">
        <f t="shared" si="253"/>
        <v>5.3087480879550224E-2</v>
      </c>
      <c r="J5380" t="str">
        <f>_xlfn.XLOOKUP(A5380,Product_Details!$A:$A,Product_Details!$G:$G,"mens")</f>
        <v>Womens</v>
      </c>
      <c r="K5380">
        <f t="shared" si="254"/>
        <v>1883.75</v>
      </c>
    </row>
    <row r="5381" spans="1:11" ht="15">
      <c r="A5381" t="s">
        <v>29</v>
      </c>
      <c r="B5381">
        <v>1</v>
      </c>
      <c r="C5381">
        <v>6</v>
      </c>
      <c r="D5381" t="s">
        <v>23</v>
      </c>
      <c r="E5381" t="s">
        <v>874</v>
      </c>
      <c r="F5381" s="1">
        <v>3.7077546296296296E-2</v>
      </c>
      <c r="G5381">
        <f>_xlfn.XLOOKUP($A5381,Product_pricing!$B:$B,Product_pricing!$C:$C)</f>
        <v>10</v>
      </c>
      <c r="H5381">
        <f t="shared" si="252"/>
        <v>9.3999999999999986</v>
      </c>
      <c r="I5381" s="10">
        <f t="shared" si="253"/>
        <v>8.2949188874297218E-3</v>
      </c>
      <c r="J5381" t="str">
        <f>_xlfn.XLOOKUP(A5381,Product_Details!$A:$A,Product_Details!$G:$G,"mens")</f>
        <v>Womens</v>
      </c>
      <c r="K5381">
        <f t="shared" si="254"/>
        <v>1883.75</v>
      </c>
    </row>
    <row r="5382" spans="1:11" ht="15">
      <c r="A5382" t="s">
        <v>38</v>
      </c>
      <c r="B5382">
        <v>5</v>
      </c>
      <c r="C5382">
        <v>6</v>
      </c>
      <c r="D5382" t="s">
        <v>23</v>
      </c>
      <c r="E5382" t="s">
        <v>874</v>
      </c>
      <c r="F5382" s="1">
        <v>3.7077546296296296E-2</v>
      </c>
      <c r="G5382">
        <f>_xlfn.XLOOKUP($A5382,Product_pricing!$B:$B,Product_pricing!$C:$C)</f>
        <v>54</v>
      </c>
      <c r="H5382">
        <f t="shared" si="252"/>
        <v>253.79999999999998</v>
      </c>
      <c r="I5382" s="10">
        <f t="shared" si="253"/>
        <v>0.22396280996060253</v>
      </c>
      <c r="J5382" t="str">
        <f>_xlfn.XLOOKUP(A5382,Product_Details!$A:$A,Product_Details!$G:$G,"mens")</f>
        <v>Womens</v>
      </c>
      <c r="K5382">
        <f t="shared" si="254"/>
        <v>1883.75</v>
      </c>
    </row>
    <row r="5383" spans="1:11" ht="15">
      <c r="A5383" t="s">
        <v>25</v>
      </c>
      <c r="B5383">
        <v>3</v>
      </c>
      <c r="C5383">
        <v>6</v>
      </c>
      <c r="D5383" t="s">
        <v>23</v>
      </c>
      <c r="E5383" t="s">
        <v>874</v>
      </c>
      <c r="F5383" s="1">
        <v>3.7077546296296296E-2</v>
      </c>
      <c r="G5383">
        <f>_xlfn.XLOOKUP($A5383,Product_pricing!$B:$B,Product_pricing!$C:$C)</f>
        <v>40</v>
      </c>
      <c r="H5383">
        <f t="shared" si="252"/>
        <v>112.8</v>
      </c>
      <c r="I5383" s="10">
        <f t="shared" si="253"/>
        <v>9.9539026649156676E-2</v>
      </c>
      <c r="J5383" t="str">
        <f>_xlfn.XLOOKUP(A5383,Product_Details!$A:$A,Product_Details!$G:$G,"mens")</f>
        <v>Mens</v>
      </c>
      <c r="K5383">
        <f t="shared" si="254"/>
        <v>1512</v>
      </c>
    </row>
    <row r="5384" spans="1:11" ht="15">
      <c r="A5384" t="s">
        <v>41</v>
      </c>
      <c r="B5384">
        <v>2</v>
      </c>
      <c r="C5384">
        <v>6</v>
      </c>
      <c r="D5384" t="s">
        <v>23</v>
      </c>
      <c r="E5384" t="s">
        <v>874</v>
      </c>
      <c r="F5384" s="1">
        <v>3.7077546296296296E-2</v>
      </c>
      <c r="G5384">
        <f>_xlfn.XLOOKUP($A5384,Product_pricing!$B:$B,Product_pricing!$C:$C)</f>
        <v>10</v>
      </c>
      <c r="H5384">
        <f t="shared" si="252"/>
        <v>18.799999999999997</v>
      </c>
      <c r="I5384" s="10">
        <f t="shared" si="253"/>
        <v>1.6589837774859444E-2</v>
      </c>
      <c r="J5384" t="str">
        <f>_xlfn.XLOOKUP(A5384,Product_Details!$A:$A,Product_Details!$G:$G,"mens")</f>
        <v>Mens</v>
      </c>
      <c r="K5384">
        <f t="shared" si="254"/>
        <v>1512</v>
      </c>
    </row>
    <row r="5385" spans="1:11" ht="15">
      <c r="A5385" t="s">
        <v>31</v>
      </c>
      <c r="B5385">
        <v>5</v>
      </c>
      <c r="C5385">
        <v>6</v>
      </c>
      <c r="D5385" t="s">
        <v>23</v>
      </c>
      <c r="E5385" t="s">
        <v>874</v>
      </c>
      <c r="F5385" s="1">
        <v>3.7077546296296296E-2</v>
      </c>
      <c r="G5385">
        <f>_xlfn.XLOOKUP($A5385,Product_pricing!$B:$B,Product_pricing!$C:$C)</f>
        <v>57</v>
      </c>
      <c r="H5385">
        <f t="shared" si="252"/>
        <v>267.89999999999998</v>
      </c>
      <c r="I5385" s="10">
        <f t="shared" si="253"/>
        <v>0.23640518829174709</v>
      </c>
      <c r="J5385" t="str">
        <f>_xlfn.XLOOKUP(A5385,Product_Details!$A:$A,Product_Details!$G:$G,"mens")</f>
        <v>Mens</v>
      </c>
      <c r="K5385">
        <f t="shared" si="254"/>
        <v>1512</v>
      </c>
    </row>
    <row r="5386" spans="1:11" ht="15">
      <c r="A5386" t="s">
        <v>26</v>
      </c>
      <c r="B5386">
        <v>4</v>
      </c>
      <c r="C5386">
        <v>6</v>
      </c>
      <c r="D5386" t="s">
        <v>23</v>
      </c>
      <c r="E5386" t="s">
        <v>874</v>
      </c>
      <c r="F5386" s="1">
        <v>3.7077546296296296E-2</v>
      </c>
      <c r="G5386">
        <f>_xlfn.XLOOKUP($A5386,Product_pricing!$B:$B,Product_pricing!$C:$C)</f>
        <v>17</v>
      </c>
      <c r="H5386">
        <f t="shared" si="252"/>
        <v>63.919999999999995</v>
      </c>
      <c r="I5386" s="10">
        <f t="shared" si="253"/>
        <v>5.6405448434522117E-2</v>
      </c>
      <c r="J5386" t="str">
        <f>_xlfn.XLOOKUP(A5386,Product_Details!$A:$A,Product_Details!$G:$G,"mens")</f>
        <v>Mens</v>
      </c>
      <c r="K5386">
        <f t="shared" si="254"/>
        <v>1512</v>
      </c>
    </row>
    <row r="5387" spans="1:11" ht="15">
      <c r="A5387" t="s">
        <v>27</v>
      </c>
      <c r="B5387">
        <v>5</v>
      </c>
      <c r="C5387">
        <v>6</v>
      </c>
      <c r="D5387" t="s">
        <v>23</v>
      </c>
      <c r="E5387" t="s">
        <v>874</v>
      </c>
      <c r="F5387" s="1">
        <v>3.7077546296296296E-2</v>
      </c>
      <c r="G5387">
        <f>_xlfn.XLOOKUP($A5387,Product_pricing!$B:$B,Product_pricing!$C:$C)</f>
        <v>29</v>
      </c>
      <c r="H5387">
        <f t="shared" si="252"/>
        <v>136.29999999999998</v>
      </c>
      <c r="I5387" s="10">
        <f t="shared" si="253"/>
        <v>0.12027632386773097</v>
      </c>
      <c r="J5387" t="str">
        <f>_xlfn.XLOOKUP(A5387,Product_Details!$A:$A,Product_Details!$G:$G,"mens")</f>
        <v>Mens</v>
      </c>
      <c r="K5387">
        <f t="shared" si="254"/>
        <v>1512</v>
      </c>
    </row>
    <row r="5388" spans="1:11" ht="15">
      <c r="A5388" t="s">
        <v>29</v>
      </c>
      <c r="B5388">
        <v>2</v>
      </c>
      <c r="C5388">
        <v>20</v>
      </c>
      <c r="D5388" t="s">
        <v>23</v>
      </c>
      <c r="E5388" t="s">
        <v>875</v>
      </c>
      <c r="F5388" s="1">
        <v>3.8667824074074077E-2</v>
      </c>
      <c r="G5388">
        <f>_xlfn.XLOOKUP($A5388,Product_pricing!$B:$B,Product_pricing!$C:$C)</f>
        <v>10</v>
      </c>
      <c r="H5388">
        <f t="shared" si="252"/>
        <v>16</v>
      </c>
      <c r="I5388" s="10">
        <f t="shared" si="253"/>
        <v>1.4119010872220806E-2</v>
      </c>
      <c r="J5388" t="str">
        <f>_xlfn.XLOOKUP(A5388,Product_Details!$A:$A,Product_Details!$G:$G,"mens")</f>
        <v>Womens</v>
      </c>
      <c r="K5388">
        <f t="shared" si="254"/>
        <v>2511.6666666666665</v>
      </c>
    </row>
    <row r="5389" spans="1:11" ht="15">
      <c r="A5389" t="s">
        <v>30</v>
      </c>
      <c r="B5389">
        <v>1</v>
      </c>
      <c r="C5389">
        <v>20</v>
      </c>
      <c r="D5389" t="s">
        <v>23</v>
      </c>
      <c r="E5389" t="s">
        <v>875</v>
      </c>
      <c r="F5389" s="1">
        <v>3.8667824074074077E-2</v>
      </c>
      <c r="G5389">
        <f>_xlfn.XLOOKUP($A5389,Product_pricing!$B:$B,Product_pricing!$C:$C)</f>
        <v>19</v>
      </c>
      <c r="H5389">
        <f t="shared" si="252"/>
        <v>15.200000000000001</v>
      </c>
      <c r="I5389" s="10">
        <f t="shared" si="253"/>
        <v>1.3413060328609767E-2</v>
      </c>
      <c r="J5389" t="str">
        <f>_xlfn.XLOOKUP(A5389,Product_Details!$A:$A,Product_Details!$G:$G,"mens")</f>
        <v>Womens</v>
      </c>
      <c r="K5389">
        <f t="shared" si="254"/>
        <v>2511.6666666666665</v>
      </c>
    </row>
    <row r="5390" spans="1:11" ht="15">
      <c r="A5390" t="s">
        <v>38</v>
      </c>
      <c r="B5390">
        <v>1</v>
      </c>
      <c r="C5390">
        <v>20</v>
      </c>
      <c r="D5390" t="s">
        <v>23</v>
      </c>
      <c r="E5390" t="s">
        <v>875</v>
      </c>
      <c r="F5390" s="1">
        <v>3.8667824074074077E-2</v>
      </c>
      <c r="G5390">
        <f>_xlfn.XLOOKUP($A5390,Product_pricing!$B:$B,Product_pricing!$C:$C)</f>
        <v>54</v>
      </c>
      <c r="H5390">
        <f t="shared" si="252"/>
        <v>43.2</v>
      </c>
      <c r="I5390" s="10">
        <f t="shared" si="253"/>
        <v>3.8121329354996181E-2</v>
      </c>
      <c r="J5390" t="str">
        <f>_xlfn.XLOOKUP(A5390,Product_Details!$A:$A,Product_Details!$G:$G,"mens")</f>
        <v>Womens</v>
      </c>
      <c r="K5390">
        <f t="shared" si="254"/>
        <v>2511.6666666666665</v>
      </c>
    </row>
    <row r="5391" spans="1:11" ht="15">
      <c r="A5391" t="s">
        <v>41</v>
      </c>
      <c r="B5391">
        <v>4</v>
      </c>
      <c r="C5391">
        <v>20</v>
      </c>
      <c r="D5391" t="s">
        <v>23</v>
      </c>
      <c r="E5391" t="s">
        <v>875</v>
      </c>
      <c r="F5391" s="1">
        <v>3.8667824074074077E-2</v>
      </c>
      <c r="G5391">
        <f>_xlfn.XLOOKUP($A5391,Product_pricing!$B:$B,Product_pricing!$C:$C)</f>
        <v>10</v>
      </c>
      <c r="H5391">
        <f t="shared" si="252"/>
        <v>32</v>
      </c>
      <c r="I5391" s="10">
        <f t="shared" si="253"/>
        <v>2.8238021744441611E-2</v>
      </c>
      <c r="J5391" t="str">
        <f>_xlfn.XLOOKUP(A5391,Product_Details!$A:$A,Product_Details!$G:$G,"mens")</f>
        <v>Mens</v>
      </c>
      <c r="K5391">
        <f t="shared" si="254"/>
        <v>1890</v>
      </c>
    </row>
    <row r="5392" spans="1:11" ht="15">
      <c r="A5392" t="s">
        <v>31</v>
      </c>
      <c r="B5392">
        <v>2</v>
      </c>
      <c r="C5392">
        <v>20</v>
      </c>
      <c r="D5392" t="s">
        <v>23</v>
      </c>
      <c r="E5392" t="s">
        <v>875</v>
      </c>
      <c r="F5392" s="1">
        <v>3.8667824074074077E-2</v>
      </c>
      <c r="G5392">
        <f>_xlfn.XLOOKUP($A5392,Product_pricing!$B:$B,Product_pricing!$C:$C)</f>
        <v>57</v>
      </c>
      <c r="H5392">
        <f t="shared" si="252"/>
        <v>91.2</v>
      </c>
      <c r="I5392" s="10">
        <f t="shared" si="253"/>
        <v>8.0478361971658585E-2</v>
      </c>
      <c r="J5392" t="str">
        <f>_xlfn.XLOOKUP(A5392,Product_Details!$A:$A,Product_Details!$G:$G,"mens")</f>
        <v>Mens</v>
      </c>
      <c r="K5392">
        <f t="shared" si="254"/>
        <v>1890</v>
      </c>
    </row>
    <row r="5393" spans="1:11" ht="15">
      <c r="A5393" t="s">
        <v>32</v>
      </c>
      <c r="B5393">
        <v>5</v>
      </c>
      <c r="C5393">
        <v>20</v>
      </c>
      <c r="D5393" t="s">
        <v>23</v>
      </c>
      <c r="E5393" t="s">
        <v>875</v>
      </c>
      <c r="F5393" s="1">
        <v>3.8667824074074077E-2</v>
      </c>
      <c r="G5393">
        <f>_xlfn.XLOOKUP($A5393,Product_pricing!$B:$B,Product_pricing!$C:$C)</f>
        <v>36</v>
      </c>
      <c r="H5393">
        <f t="shared" si="252"/>
        <v>144</v>
      </c>
      <c r="I5393" s="10">
        <f t="shared" si="253"/>
        <v>0.12707109784998727</v>
      </c>
      <c r="J5393" t="str">
        <f>_xlfn.XLOOKUP(A5393,Product_Details!$A:$A,Product_Details!$G:$G,"mens")</f>
        <v>Mens</v>
      </c>
      <c r="K5393">
        <f t="shared" si="254"/>
        <v>1890</v>
      </c>
    </row>
    <row r="5394" spans="1:11" ht="15">
      <c r="A5394" t="s">
        <v>27</v>
      </c>
      <c r="B5394">
        <v>5</v>
      </c>
      <c r="C5394">
        <v>20</v>
      </c>
      <c r="D5394" t="s">
        <v>23</v>
      </c>
      <c r="E5394" t="s">
        <v>875</v>
      </c>
      <c r="F5394" s="1">
        <v>3.8667824074074077E-2</v>
      </c>
      <c r="G5394">
        <f>_xlfn.XLOOKUP($A5394,Product_pricing!$B:$B,Product_pricing!$C:$C)</f>
        <v>29</v>
      </c>
      <c r="H5394">
        <f t="shared" si="252"/>
        <v>116</v>
      </c>
      <c r="I5394" s="10">
        <f t="shared" si="253"/>
        <v>0.10236282882360084</v>
      </c>
      <c r="J5394" t="str">
        <f>_xlfn.XLOOKUP(A5394,Product_Details!$A:$A,Product_Details!$G:$G,"mens")</f>
        <v>Mens</v>
      </c>
      <c r="K5394">
        <f t="shared" si="254"/>
        <v>1890</v>
      </c>
    </row>
    <row r="5395" spans="1:11" ht="15">
      <c r="A5395" t="s">
        <v>35</v>
      </c>
      <c r="B5395">
        <v>2</v>
      </c>
      <c r="C5395">
        <v>13</v>
      </c>
      <c r="D5395" t="s">
        <v>33</v>
      </c>
      <c r="E5395" t="s">
        <v>876</v>
      </c>
      <c r="F5395" s="1">
        <v>3.1082175925925926E-2</v>
      </c>
      <c r="G5395">
        <f>_xlfn.XLOOKUP($A5395,Product_pricing!$B:$B,Product_pricing!$C:$C)</f>
        <v>32</v>
      </c>
      <c r="H5395">
        <f t="shared" si="252"/>
        <v>55.68</v>
      </c>
      <c r="I5395" s="10">
        <f t="shared" si="253"/>
        <v>4.9134157835328408E-2</v>
      </c>
      <c r="J5395" t="str">
        <f>_xlfn.XLOOKUP(A5395,Product_Details!$A:$A,Product_Details!$G:$G,"mens")</f>
        <v>Womens</v>
      </c>
      <c r="K5395">
        <f t="shared" si="254"/>
        <v>2511.6666666666665</v>
      </c>
    </row>
    <row r="5396" spans="1:11" ht="15">
      <c r="A5396" t="s">
        <v>30</v>
      </c>
      <c r="B5396">
        <v>5</v>
      </c>
      <c r="C5396">
        <v>13</v>
      </c>
      <c r="D5396" t="s">
        <v>33</v>
      </c>
      <c r="E5396" t="s">
        <v>876</v>
      </c>
      <c r="F5396" s="1">
        <v>3.1082175925925926E-2</v>
      </c>
      <c r="G5396">
        <f>_xlfn.XLOOKUP($A5396,Product_pricing!$B:$B,Product_pricing!$C:$C)</f>
        <v>19</v>
      </c>
      <c r="H5396">
        <f t="shared" si="252"/>
        <v>82.65</v>
      </c>
      <c r="I5396" s="10">
        <f t="shared" si="253"/>
        <v>7.293351553681561E-2</v>
      </c>
      <c r="J5396" t="str">
        <f>_xlfn.XLOOKUP(A5396,Product_Details!$A:$A,Product_Details!$G:$G,"mens")</f>
        <v>Womens</v>
      </c>
      <c r="K5396">
        <f t="shared" si="254"/>
        <v>2511.6666666666665</v>
      </c>
    </row>
    <row r="5397" spans="1:11" ht="15">
      <c r="A5397" t="s">
        <v>38</v>
      </c>
      <c r="B5397">
        <v>5</v>
      </c>
      <c r="C5397">
        <v>13</v>
      </c>
      <c r="D5397" t="s">
        <v>33</v>
      </c>
      <c r="E5397" t="s">
        <v>876</v>
      </c>
      <c r="F5397" s="1">
        <v>3.1082175925925926E-2</v>
      </c>
      <c r="G5397">
        <f>_xlfn.XLOOKUP($A5397,Product_pricing!$B:$B,Product_pricing!$C:$C)</f>
        <v>54</v>
      </c>
      <c r="H5397">
        <f t="shared" si="252"/>
        <v>234.9</v>
      </c>
      <c r="I5397" s="10">
        <f t="shared" si="253"/>
        <v>0.20728472836779172</v>
      </c>
      <c r="J5397" t="str">
        <f>_xlfn.XLOOKUP(A5397,Product_Details!$A:$A,Product_Details!$G:$G,"mens")</f>
        <v>Womens</v>
      </c>
      <c r="K5397">
        <f t="shared" si="254"/>
        <v>2511.6666666666665</v>
      </c>
    </row>
    <row r="5398" spans="1:11" ht="15">
      <c r="A5398" t="s">
        <v>25</v>
      </c>
      <c r="B5398">
        <v>1</v>
      </c>
      <c r="C5398">
        <v>13</v>
      </c>
      <c r="D5398" t="s">
        <v>33</v>
      </c>
      <c r="E5398" t="s">
        <v>876</v>
      </c>
      <c r="F5398" s="1">
        <v>3.1082175925925926E-2</v>
      </c>
      <c r="G5398">
        <f>_xlfn.XLOOKUP($A5398,Product_pricing!$B:$B,Product_pricing!$C:$C)</f>
        <v>40</v>
      </c>
      <c r="H5398">
        <f t="shared" si="252"/>
        <v>34.799999999999997</v>
      </c>
      <c r="I5398" s="10">
        <f t="shared" si="253"/>
        <v>3.0708848647080247E-2</v>
      </c>
      <c r="J5398" t="str">
        <f>_xlfn.XLOOKUP(A5398,Product_Details!$A:$A,Product_Details!$G:$G,"mens")</f>
        <v>Mens</v>
      </c>
      <c r="K5398">
        <f t="shared" si="254"/>
        <v>1512</v>
      </c>
    </row>
    <row r="5399" spans="1:11" ht="15">
      <c r="A5399" t="s">
        <v>41</v>
      </c>
      <c r="B5399">
        <v>2</v>
      </c>
      <c r="C5399">
        <v>13</v>
      </c>
      <c r="D5399" t="s">
        <v>33</v>
      </c>
      <c r="E5399" t="s">
        <v>876</v>
      </c>
      <c r="F5399" s="1">
        <v>3.1082175925925926E-2</v>
      </c>
      <c r="G5399">
        <f>_xlfn.XLOOKUP($A5399,Product_pricing!$B:$B,Product_pricing!$C:$C)</f>
        <v>10</v>
      </c>
      <c r="H5399">
        <f t="shared" si="252"/>
        <v>17.399999999999999</v>
      </c>
      <c r="I5399" s="10">
        <f t="shared" si="253"/>
        <v>1.5354424323540124E-2</v>
      </c>
      <c r="J5399" t="str">
        <f>_xlfn.XLOOKUP(A5399,Product_Details!$A:$A,Product_Details!$G:$G,"mens")</f>
        <v>Mens</v>
      </c>
      <c r="K5399">
        <f t="shared" si="254"/>
        <v>1512</v>
      </c>
    </row>
    <row r="5400" spans="1:11" ht="15">
      <c r="A5400" t="s">
        <v>31</v>
      </c>
      <c r="B5400">
        <v>5</v>
      </c>
      <c r="C5400">
        <v>13</v>
      </c>
      <c r="D5400" t="s">
        <v>33</v>
      </c>
      <c r="E5400" t="s">
        <v>876</v>
      </c>
      <c r="F5400" s="1">
        <v>3.1082175925925926E-2</v>
      </c>
      <c r="G5400">
        <f>_xlfn.XLOOKUP($A5400,Product_pricing!$B:$B,Product_pricing!$C:$C)</f>
        <v>57</v>
      </c>
      <c r="H5400">
        <f t="shared" si="252"/>
        <v>247.95</v>
      </c>
      <c r="I5400" s="10">
        <f t="shared" si="253"/>
        <v>0.21880054661044679</v>
      </c>
      <c r="J5400" t="str">
        <f>_xlfn.XLOOKUP(A5400,Product_Details!$A:$A,Product_Details!$G:$G,"mens")</f>
        <v>Mens</v>
      </c>
      <c r="K5400">
        <f t="shared" si="254"/>
        <v>1512</v>
      </c>
    </row>
    <row r="5401" spans="1:11" ht="15">
      <c r="A5401" t="s">
        <v>32</v>
      </c>
      <c r="B5401">
        <v>5</v>
      </c>
      <c r="C5401">
        <v>13</v>
      </c>
      <c r="D5401" t="s">
        <v>33</v>
      </c>
      <c r="E5401" t="s">
        <v>876</v>
      </c>
      <c r="F5401" s="1">
        <v>3.1082175925925926E-2</v>
      </c>
      <c r="G5401">
        <f>_xlfn.XLOOKUP($A5401,Product_pricing!$B:$B,Product_pricing!$C:$C)</f>
        <v>36</v>
      </c>
      <c r="H5401">
        <f t="shared" si="252"/>
        <v>156.6</v>
      </c>
      <c r="I5401" s="10">
        <f t="shared" si="253"/>
        <v>0.13818981891186113</v>
      </c>
      <c r="J5401" t="str">
        <f>_xlfn.XLOOKUP(A5401,Product_Details!$A:$A,Product_Details!$G:$G,"mens")</f>
        <v>Mens</v>
      </c>
      <c r="K5401">
        <f t="shared" si="254"/>
        <v>1512</v>
      </c>
    </row>
    <row r="5402" spans="1:11" ht="15">
      <c r="A5402" t="s">
        <v>26</v>
      </c>
      <c r="B5402">
        <v>5</v>
      </c>
      <c r="C5402">
        <v>13</v>
      </c>
      <c r="D5402" t="s">
        <v>33</v>
      </c>
      <c r="E5402" t="s">
        <v>876</v>
      </c>
      <c r="F5402" s="1">
        <v>3.1082175925925926E-2</v>
      </c>
      <c r="G5402">
        <f>_xlfn.XLOOKUP($A5402,Product_pricing!$B:$B,Product_pricing!$C:$C)</f>
        <v>17</v>
      </c>
      <c r="H5402">
        <f t="shared" si="252"/>
        <v>73.95</v>
      </c>
      <c r="I5402" s="10">
        <f t="shared" si="253"/>
        <v>6.5256303375045538E-2</v>
      </c>
      <c r="J5402" t="str">
        <f>_xlfn.XLOOKUP(A5402,Product_Details!$A:$A,Product_Details!$G:$G,"mens")</f>
        <v>Mens</v>
      </c>
      <c r="K5402">
        <f t="shared" si="254"/>
        <v>1512</v>
      </c>
    </row>
    <row r="5403" spans="1:11" ht="15">
      <c r="A5403" t="s">
        <v>22</v>
      </c>
      <c r="B5403">
        <v>1</v>
      </c>
      <c r="C5403">
        <v>21</v>
      </c>
      <c r="D5403" t="s">
        <v>33</v>
      </c>
      <c r="E5403" t="s">
        <v>877</v>
      </c>
      <c r="F5403" s="1">
        <v>3.2638888888888887E-4</v>
      </c>
      <c r="G5403">
        <f>_xlfn.XLOOKUP($A5403,Product_pricing!$B:$B,Product_pricing!$C:$C)</f>
        <v>13</v>
      </c>
      <c r="H5403">
        <f t="shared" si="252"/>
        <v>10.27</v>
      </c>
      <c r="I5403" s="10">
        <f t="shared" si="253"/>
        <v>9.0626401036067294E-3</v>
      </c>
      <c r="J5403" t="str">
        <f>_xlfn.XLOOKUP(A5403,Product_Details!$A:$A,Product_Details!$G:$G,"mens")</f>
        <v>Womens</v>
      </c>
      <c r="K5403">
        <f t="shared" si="254"/>
        <v>2511.6666666666665</v>
      </c>
    </row>
    <row r="5404" spans="1:11" ht="15">
      <c r="A5404" t="s">
        <v>35</v>
      </c>
      <c r="B5404">
        <v>4</v>
      </c>
      <c r="C5404">
        <v>21</v>
      </c>
      <c r="D5404" t="s">
        <v>33</v>
      </c>
      <c r="E5404" t="s">
        <v>877</v>
      </c>
      <c r="F5404" s="1">
        <v>3.2638888888888887E-4</v>
      </c>
      <c r="G5404">
        <f>_xlfn.XLOOKUP($A5404,Product_pricing!$B:$B,Product_pricing!$C:$C)</f>
        <v>32</v>
      </c>
      <c r="H5404">
        <f t="shared" si="252"/>
        <v>101.12</v>
      </c>
      <c r="I5404" s="10">
        <f t="shared" si="253"/>
        <v>8.9232148712435497E-2</v>
      </c>
      <c r="J5404" t="str">
        <f>_xlfn.XLOOKUP(A5404,Product_Details!$A:$A,Product_Details!$G:$G,"mens")</f>
        <v>Womens</v>
      </c>
      <c r="K5404">
        <f t="shared" si="254"/>
        <v>2511.6666666666665</v>
      </c>
    </row>
    <row r="5405" spans="1:11" ht="15">
      <c r="A5405" t="s">
        <v>29</v>
      </c>
      <c r="B5405">
        <v>2</v>
      </c>
      <c r="C5405">
        <v>21</v>
      </c>
      <c r="D5405" t="s">
        <v>33</v>
      </c>
      <c r="E5405" t="s">
        <v>877</v>
      </c>
      <c r="F5405" s="1">
        <v>3.2638888888888887E-4</v>
      </c>
      <c r="G5405">
        <f>_xlfn.XLOOKUP($A5405,Product_pricing!$B:$B,Product_pricing!$C:$C)</f>
        <v>10</v>
      </c>
      <c r="H5405">
        <f t="shared" si="252"/>
        <v>15.8</v>
      </c>
      <c r="I5405" s="10">
        <f t="shared" si="253"/>
        <v>1.3942523236318045E-2</v>
      </c>
      <c r="J5405" t="str">
        <f>_xlfn.XLOOKUP(A5405,Product_Details!$A:$A,Product_Details!$G:$G,"mens")</f>
        <v>Womens</v>
      </c>
      <c r="K5405">
        <f t="shared" si="254"/>
        <v>2511.6666666666665</v>
      </c>
    </row>
    <row r="5406" spans="1:11" ht="15">
      <c r="A5406" t="s">
        <v>25</v>
      </c>
      <c r="B5406">
        <v>4</v>
      </c>
      <c r="C5406">
        <v>21</v>
      </c>
      <c r="D5406" t="s">
        <v>33</v>
      </c>
      <c r="E5406" t="s">
        <v>877</v>
      </c>
      <c r="F5406" s="1">
        <v>3.2638888888888887E-4</v>
      </c>
      <c r="G5406">
        <f>_xlfn.XLOOKUP($A5406,Product_pricing!$B:$B,Product_pricing!$C:$C)</f>
        <v>40</v>
      </c>
      <c r="H5406">
        <f t="shared" si="252"/>
        <v>126.4</v>
      </c>
      <c r="I5406" s="10">
        <f t="shared" si="253"/>
        <v>0.11154018589054436</v>
      </c>
      <c r="J5406" t="str">
        <f>_xlfn.XLOOKUP(A5406,Product_Details!$A:$A,Product_Details!$G:$G,"mens")</f>
        <v>Mens</v>
      </c>
      <c r="K5406">
        <f t="shared" si="254"/>
        <v>1512</v>
      </c>
    </row>
    <row r="5407" spans="1:11" ht="15">
      <c r="A5407" t="s">
        <v>41</v>
      </c>
      <c r="B5407">
        <v>3</v>
      </c>
      <c r="C5407">
        <v>21</v>
      </c>
      <c r="D5407" t="s">
        <v>33</v>
      </c>
      <c r="E5407" t="s">
        <v>877</v>
      </c>
      <c r="F5407" s="1">
        <v>3.2638888888888887E-4</v>
      </c>
      <c r="G5407">
        <f>_xlfn.XLOOKUP($A5407,Product_pricing!$B:$B,Product_pricing!$C:$C)</f>
        <v>10</v>
      </c>
      <c r="H5407">
        <f t="shared" si="252"/>
        <v>23.700000000000003</v>
      </c>
      <c r="I5407" s="10">
        <f t="shared" si="253"/>
        <v>2.091378485447707E-2</v>
      </c>
      <c r="J5407" t="str">
        <f>_xlfn.XLOOKUP(A5407,Product_Details!$A:$A,Product_Details!$G:$G,"mens")</f>
        <v>Mens</v>
      </c>
      <c r="K5407">
        <f t="shared" si="254"/>
        <v>1512</v>
      </c>
    </row>
    <row r="5408" spans="1:11" ht="15">
      <c r="A5408" t="s">
        <v>32</v>
      </c>
      <c r="B5408">
        <v>1</v>
      </c>
      <c r="C5408">
        <v>21</v>
      </c>
      <c r="D5408" t="s">
        <v>33</v>
      </c>
      <c r="E5408" t="s">
        <v>877</v>
      </c>
      <c r="F5408" s="1">
        <v>3.2638888888888887E-4</v>
      </c>
      <c r="G5408">
        <f>_xlfn.XLOOKUP($A5408,Product_pricing!$B:$B,Product_pricing!$C:$C)</f>
        <v>36</v>
      </c>
      <c r="H5408">
        <f t="shared" si="252"/>
        <v>28.44</v>
      </c>
      <c r="I5408" s="10">
        <f t="shared" si="253"/>
        <v>2.5096541825372482E-2</v>
      </c>
      <c r="J5408" t="str">
        <f>_xlfn.XLOOKUP(A5408,Product_Details!$A:$A,Product_Details!$G:$G,"mens")</f>
        <v>Mens</v>
      </c>
      <c r="K5408">
        <f t="shared" si="254"/>
        <v>1512</v>
      </c>
    </row>
    <row r="5409" spans="1:11" ht="15">
      <c r="A5409" t="s">
        <v>26</v>
      </c>
      <c r="B5409">
        <v>3</v>
      </c>
      <c r="C5409">
        <v>21</v>
      </c>
      <c r="D5409" t="s">
        <v>33</v>
      </c>
      <c r="E5409" t="s">
        <v>877</v>
      </c>
      <c r="F5409" s="1">
        <v>3.2638888888888887E-4</v>
      </c>
      <c r="G5409">
        <f>_xlfn.XLOOKUP($A5409,Product_pricing!$B:$B,Product_pricing!$C:$C)</f>
        <v>17</v>
      </c>
      <c r="H5409">
        <f t="shared" si="252"/>
        <v>40.29</v>
      </c>
      <c r="I5409" s="10">
        <f t="shared" si="253"/>
        <v>3.555343425261101E-2</v>
      </c>
      <c r="J5409" t="str">
        <f>_xlfn.XLOOKUP(A5409,Product_Details!$A:$A,Product_Details!$G:$G,"mens")</f>
        <v>Mens</v>
      </c>
      <c r="K5409">
        <f t="shared" si="254"/>
        <v>1512</v>
      </c>
    </row>
    <row r="5410" spans="1:11" ht="15">
      <c r="A5410" t="s">
        <v>27</v>
      </c>
      <c r="B5410">
        <v>1</v>
      </c>
      <c r="C5410">
        <v>21</v>
      </c>
      <c r="D5410" t="s">
        <v>33</v>
      </c>
      <c r="E5410" t="s">
        <v>877</v>
      </c>
      <c r="F5410" s="1">
        <v>3.2638888888888887E-4</v>
      </c>
      <c r="G5410">
        <f>_xlfn.XLOOKUP($A5410,Product_pricing!$B:$B,Product_pricing!$C:$C)</f>
        <v>29</v>
      </c>
      <c r="H5410">
        <f t="shared" si="252"/>
        <v>22.91</v>
      </c>
      <c r="I5410" s="10">
        <f t="shared" si="253"/>
        <v>2.0216658692661166E-2</v>
      </c>
      <c r="J5410" t="str">
        <f>_xlfn.XLOOKUP(A5410,Product_Details!$A:$A,Product_Details!$G:$G,"mens")</f>
        <v>Mens</v>
      </c>
      <c r="K5410">
        <f t="shared" si="254"/>
        <v>1512</v>
      </c>
    </row>
    <row r="5411" spans="1:11" ht="15">
      <c r="A5411" t="s">
        <v>22</v>
      </c>
      <c r="B5411">
        <v>2</v>
      </c>
      <c r="C5411">
        <v>22</v>
      </c>
      <c r="D5411" t="s">
        <v>23</v>
      </c>
      <c r="E5411" t="s">
        <v>878</v>
      </c>
      <c r="F5411" s="1">
        <v>2.6499999999999996E-2</v>
      </c>
      <c r="G5411">
        <f>_xlfn.XLOOKUP($A5411,Product_pricing!$B:$B,Product_pricing!$C:$C)</f>
        <v>13</v>
      </c>
      <c r="H5411">
        <f t="shared" si="252"/>
        <v>20.28</v>
      </c>
      <c r="I5411" s="10">
        <f t="shared" si="253"/>
        <v>1.7895846280539873E-2</v>
      </c>
      <c r="J5411" t="str">
        <f>_xlfn.XLOOKUP(A5411,Product_Details!$A:$A,Product_Details!$G:$G,"mens")</f>
        <v>Womens</v>
      </c>
      <c r="K5411">
        <f t="shared" si="254"/>
        <v>2511.6666666666665</v>
      </c>
    </row>
    <row r="5412" spans="1:11" ht="15">
      <c r="A5412" t="s">
        <v>35</v>
      </c>
      <c r="B5412">
        <v>4</v>
      </c>
      <c r="C5412">
        <v>22</v>
      </c>
      <c r="D5412" t="s">
        <v>23</v>
      </c>
      <c r="E5412" t="s">
        <v>878</v>
      </c>
      <c r="F5412" s="1">
        <v>2.6499999999999996E-2</v>
      </c>
      <c r="G5412">
        <f>_xlfn.XLOOKUP($A5412,Product_pricing!$B:$B,Product_pricing!$C:$C)</f>
        <v>32</v>
      </c>
      <c r="H5412">
        <f t="shared" si="252"/>
        <v>99.84</v>
      </c>
      <c r="I5412" s="10">
        <f t="shared" si="253"/>
        <v>8.8102627842657835E-2</v>
      </c>
      <c r="J5412" t="str">
        <f>_xlfn.XLOOKUP(A5412,Product_Details!$A:$A,Product_Details!$G:$G,"mens")</f>
        <v>Womens</v>
      </c>
      <c r="K5412">
        <f t="shared" si="254"/>
        <v>2511.6666666666665</v>
      </c>
    </row>
    <row r="5413" spans="1:11" ht="15">
      <c r="A5413" t="s">
        <v>38</v>
      </c>
      <c r="B5413">
        <v>3</v>
      </c>
      <c r="C5413">
        <v>22</v>
      </c>
      <c r="D5413" t="s">
        <v>23</v>
      </c>
      <c r="E5413" t="s">
        <v>878</v>
      </c>
      <c r="F5413" s="1">
        <v>2.6499999999999996E-2</v>
      </c>
      <c r="G5413">
        <f>_xlfn.XLOOKUP($A5413,Product_pricing!$B:$B,Product_pricing!$C:$C)</f>
        <v>54</v>
      </c>
      <c r="H5413">
        <f t="shared" si="252"/>
        <v>126.36</v>
      </c>
      <c r="I5413" s="10">
        <f t="shared" si="253"/>
        <v>0.11150488836336381</v>
      </c>
      <c r="J5413" t="str">
        <f>_xlfn.XLOOKUP(A5413,Product_Details!$A:$A,Product_Details!$G:$G,"mens")</f>
        <v>Womens</v>
      </c>
      <c r="K5413">
        <f t="shared" si="254"/>
        <v>2511.6666666666665</v>
      </c>
    </row>
    <row r="5414" spans="1:11" ht="15">
      <c r="A5414" t="s">
        <v>41</v>
      </c>
      <c r="B5414">
        <v>5</v>
      </c>
      <c r="C5414">
        <v>22</v>
      </c>
      <c r="D5414" t="s">
        <v>23</v>
      </c>
      <c r="E5414" t="s">
        <v>878</v>
      </c>
      <c r="F5414" s="1">
        <v>2.6499999999999996E-2</v>
      </c>
      <c r="G5414">
        <f>_xlfn.XLOOKUP($A5414,Product_pricing!$B:$B,Product_pricing!$C:$C)</f>
        <v>10</v>
      </c>
      <c r="H5414">
        <f t="shared" si="252"/>
        <v>39</v>
      </c>
      <c r="I5414" s="10">
        <f t="shared" si="253"/>
        <v>3.4415089001038214E-2</v>
      </c>
      <c r="J5414" t="str">
        <f>_xlfn.XLOOKUP(A5414,Product_Details!$A:$A,Product_Details!$G:$G,"mens")</f>
        <v>Mens</v>
      </c>
      <c r="K5414">
        <f t="shared" si="254"/>
        <v>2520</v>
      </c>
    </row>
    <row r="5415" spans="1:11" ht="15">
      <c r="A5415" t="s">
        <v>32</v>
      </c>
      <c r="B5415">
        <v>1</v>
      </c>
      <c r="C5415">
        <v>22</v>
      </c>
      <c r="D5415" t="s">
        <v>23</v>
      </c>
      <c r="E5415" t="s">
        <v>878</v>
      </c>
      <c r="F5415" s="1">
        <v>2.6499999999999996E-2</v>
      </c>
      <c r="G5415">
        <f>_xlfn.XLOOKUP($A5415,Product_pricing!$B:$B,Product_pricing!$C:$C)</f>
        <v>36</v>
      </c>
      <c r="H5415">
        <f t="shared" si="252"/>
        <v>28.080000000000002</v>
      </c>
      <c r="I5415" s="10">
        <f t="shared" si="253"/>
        <v>2.4778864080747514E-2</v>
      </c>
      <c r="J5415" t="str">
        <f>_xlfn.XLOOKUP(A5415,Product_Details!$A:$A,Product_Details!$G:$G,"mens")</f>
        <v>Mens</v>
      </c>
      <c r="K5415">
        <f t="shared" si="254"/>
        <v>2520</v>
      </c>
    </row>
    <row r="5416" spans="1:11" ht="15">
      <c r="A5416" t="s">
        <v>27</v>
      </c>
      <c r="B5416">
        <v>3</v>
      </c>
      <c r="C5416">
        <v>22</v>
      </c>
      <c r="D5416" t="s">
        <v>23</v>
      </c>
      <c r="E5416" t="s">
        <v>878</v>
      </c>
      <c r="F5416" s="1">
        <v>2.6499999999999996E-2</v>
      </c>
      <c r="G5416">
        <f>_xlfn.XLOOKUP($A5416,Product_pricing!$B:$B,Product_pricing!$C:$C)</f>
        <v>29</v>
      </c>
      <c r="H5416">
        <f t="shared" si="252"/>
        <v>67.86</v>
      </c>
      <c r="I5416" s="10">
        <f t="shared" si="253"/>
        <v>5.988225486180649E-2</v>
      </c>
      <c r="J5416" t="str">
        <f>_xlfn.XLOOKUP(A5416,Product_Details!$A:$A,Product_Details!$G:$G,"mens")</f>
        <v>Mens</v>
      </c>
      <c r="K5416">
        <f t="shared" si="254"/>
        <v>2520</v>
      </c>
    </row>
    <row r="5417" spans="1:11" ht="15">
      <c r="A5417" t="s">
        <v>22</v>
      </c>
      <c r="B5417">
        <v>5</v>
      </c>
      <c r="C5417">
        <v>13</v>
      </c>
      <c r="D5417" t="s">
        <v>23</v>
      </c>
      <c r="E5417" t="s">
        <v>879</v>
      </c>
      <c r="F5417" s="1">
        <v>1.8062500000000002E-2</v>
      </c>
      <c r="G5417">
        <f>_xlfn.XLOOKUP($A5417,Product_pricing!$B:$B,Product_pricing!$C:$C)</f>
        <v>13</v>
      </c>
      <c r="H5417">
        <f t="shared" si="252"/>
        <v>56.55</v>
      </c>
      <c r="I5417" s="10">
        <f t="shared" si="253"/>
        <v>4.9901879051505407E-2</v>
      </c>
      <c r="J5417" t="str">
        <f>_xlfn.XLOOKUP(A5417,Product_Details!$A:$A,Product_Details!$G:$G,"mens")</f>
        <v>Womens</v>
      </c>
      <c r="K5417">
        <f t="shared" si="254"/>
        <v>1883.75</v>
      </c>
    </row>
    <row r="5418" spans="1:11" ht="15">
      <c r="A5418" t="s">
        <v>29</v>
      </c>
      <c r="B5418">
        <v>3</v>
      </c>
      <c r="C5418">
        <v>13</v>
      </c>
      <c r="D5418" t="s">
        <v>23</v>
      </c>
      <c r="E5418" t="s">
        <v>879</v>
      </c>
      <c r="F5418" s="1">
        <v>1.8062500000000002E-2</v>
      </c>
      <c r="G5418">
        <f>_xlfn.XLOOKUP($A5418,Product_pricing!$B:$B,Product_pricing!$C:$C)</f>
        <v>10</v>
      </c>
      <c r="H5418">
        <f t="shared" si="252"/>
        <v>26.1</v>
      </c>
      <c r="I5418" s="10">
        <f t="shared" si="253"/>
        <v>2.3031636485310189E-2</v>
      </c>
      <c r="J5418" t="str">
        <f>_xlfn.XLOOKUP(A5418,Product_Details!$A:$A,Product_Details!$G:$G,"mens")</f>
        <v>Womens</v>
      </c>
      <c r="K5418">
        <f t="shared" si="254"/>
        <v>1883.75</v>
      </c>
    </row>
    <row r="5419" spans="1:11" ht="15">
      <c r="A5419" t="s">
        <v>36</v>
      </c>
      <c r="B5419">
        <v>4</v>
      </c>
      <c r="C5419">
        <v>13</v>
      </c>
      <c r="D5419" t="s">
        <v>23</v>
      </c>
      <c r="E5419" t="s">
        <v>879</v>
      </c>
      <c r="F5419" s="1">
        <v>1.8062500000000002E-2</v>
      </c>
      <c r="G5419">
        <f>_xlfn.XLOOKUP($A5419,Product_pricing!$B:$B,Product_pricing!$C:$C)</f>
        <v>23</v>
      </c>
      <c r="H5419">
        <f t="shared" si="252"/>
        <v>80.040000000000006</v>
      </c>
      <c r="I5419" s="10">
        <f t="shared" si="253"/>
        <v>7.0630351888284593E-2</v>
      </c>
      <c r="J5419" t="str">
        <f>_xlfn.XLOOKUP(A5419,Product_Details!$A:$A,Product_Details!$G:$G,"mens")</f>
        <v>Womens</v>
      </c>
      <c r="K5419">
        <f t="shared" si="254"/>
        <v>1883.75</v>
      </c>
    </row>
    <row r="5420" spans="1:11" ht="15">
      <c r="A5420" t="s">
        <v>30</v>
      </c>
      <c r="B5420">
        <v>5</v>
      </c>
      <c r="C5420">
        <v>13</v>
      </c>
      <c r="D5420" t="s">
        <v>23</v>
      </c>
      <c r="E5420" t="s">
        <v>879</v>
      </c>
      <c r="F5420" s="1">
        <v>1.8062500000000002E-2</v>
      </c>
      <c r="G5420">
        <f>_xlfn.XLOOKUP($A5420,Product_pricing!$B:$B,Product_pricing!$C:$C)</f>
        <v>19</v>
      </c>
      <c r="H5420">
        <f t="shared" si="252"/>
        <v>82.65</v>
      </c>
      <c r="I5420" s="10">
        <f t="shared" si="253"/>
        <v>7.293351553681561E-2</v>
      </c>
      <c r="J5420" t="str">
        <f>_xlfn.XLOOKUP(A5420,Product_Details!$A:$A,Product_Details!$G:$G,"mens")</f>
        <v>Womens</v>
      </c>
      <c r="K5420">
        <f t="shared" si="254"/>
        <v>1883.75</v>
      </c>
    </row>
    <row r="5421" spans="1:11" ht="15">
      <c r="A5421" t="s">
        <v>25</v>
      </c>
      <c r="B5421">
        <v>4</v>
      </c>
      <c r="C5421">
        <v>13</v>
      </c>
      <c r="D5421" t="s">
        <v>23</v>
      </c>
      <c r="E5421" t="s">
        <v>879</v>
      </c>
      <c r="F5421" s="1">
        <v>1.8062500000000002E-2</v>
      </c>
      <c r="G5421">
        <f>_xlfn.XLOOKUP($A5421,Product_pricing!$B:$B,Product_pricing!$C:$C)</f>
        <v>40</v>
      </c>
      <c r="H5421">
        <f t="shared" si="252"/>
        <v>139.19999999999999</v>
      </c>
      <c r="I5421" s="10">
        <f t="shared" si="253"/>
        <v>0.12283539458832099</v>
      </c>
      <c r="J5421" t="str">
        <f>_xlfn.XLOOKUP(A5421,Product_Details!$A:$A,Product_Details!$G:$G,"mens")</f>
        <v>Mens</v>
      </c>
      <c r="K5421">
        <f t="shared" si="254"/>
        <v>2520</v>
      </c>
    </row>
    <row r="5422" spans="1:11" ht="15">
      <c r="A5422" t="s">
        <v>32</v>
      </c>
      <c r="B5422">
        <v>3</v>
      </c>
      <c r="C5422">
        <v>13</v>
      </c>
      <c r="D5422" t="s">
        <v>23</v>
      </c>
      <c r="E5422" t="s">
        <v>879</v>
      </c>
      <c r="F5422" s="1">
        <v>1.8062500000000002E-2</v>
      </c>
      <c r="G5422">
        <f>_xlfn.XLOOKUP($A5422,Product_pricing!$B:$B,Product_pricing!$C:$C)</f>
        <v>36</v>
      </c>
      <c r="H5422">
        <f t="shared" si="252"/>
        <v>93.96</v>
      </c>
      <c r="I5422" s="10">
        <f t="shared" si="253"/>
        <v>8.2913891347116672E-2</v>
      </c>
      <c r="J5422" t="str">
        <f>_xlfn.XLOOKUP(A5422,Product_Details!$A:$A,Product_Details!$G:$G,"mens")</f>
        <v>Mens</v>
      </c>
      <c r="K5422">
        <f t="shared" si="254"/>
        <v>2520</v>
      </c>
    </row>
    <row r="5423" spans="1:11" ht="15">
      <c r="A5423" t="s">
        <v>26</v>
      </c>
      <c r="B5423">
        <v>3</v>
      </c>
      <c r="C5423">
        <v>13</v>
      </c>
      <c r="D5423" t="s">
        <v>23</v>
      </c>
      <c r="E5423" t="s">
        <v>879</v>
      </c>
      <c r="F5423" s="1">
        <v>1.8062500000000002E-2</v>
      </c>
      <c r="G5423">
        <f>_xlfn.XLOOKUP($A5423,Product_pricing!$B:$B,Product_pricing!$C:$C)</f>
        <v>17</v>
      </c>
      <c r="H5423">
        <f t="shared" si="252"/>
        <v>44.37</v>
      </c>
      <c r="I5423" s="10">
        <f t="shared" si="253"/>
        <v>3.9153782025027319E-2</v>
      </c>
      <c r="J5423" t="str">
        <f>_xlfn.XLOOKUP(A5423,Product_Details!$A:$A,Product_Details!$G:$G,"mens")</f>
        <v>Mens</v>
      </c>
      <c r="K5423">
        <f t="shared" si="254"/>
        <v>2520</v>
      </c>
    </row>
    <row r="5424" spans="1:11" ht="15">
      <c r="A5424" t="s">
        <v>35</v>
      </c>
      <c r="B5424">
        <v>2</v>
      </c>
      <c r="C5424">
        <v>4</v>
      </c>
      <c r="D5424" t="s">
        <v>23</v>
      </c>
      <c r="E5424" t="s">
        <v>880</v>
      </c>
      <c r="F5424" s="1">
        <v>1.799537037037037E-2</v>
      </c>
      <c r="G5424">
        <f>_xlfn.XLOOKUP($A5424,Product_pricing!$B:$B,Product_pricing!$C:$C)</f>
        <v>32</v>
      </c>
      <c r="H5424">
        <f t="shared" si="252"/>
        <v>61.44</v>
      </c>
      <c r="I5424" s="10">
        <f t="shared" si="253"/>
        <v>5.4217001749327892E-2</v>
      </c>
      <c r="J5424" t="str">
        <f>_xlfn.XLOOKUP(A5424,Product_Details!$A:$A,Product_Details!$G:$G,"mens")</f>
        <v>Womens</v>
      </c>
      <c r="K5424">
        <f t="shared" si="254"/>
        <v>2511.6666666666665</v>
      </c>
    </row>
    <row r="5425" spans="1:11" ht="15">
      <c r="A5425" t="s">
        <v>29</v>
      </c>
      <c r="B5425">
        <v>5</v>
      </c>
      <c r="C5425">
        <v>4</v>
      </c>
      <c r="D5425" t="s">
        <v>23</v>
      </c>
      <c r="E5425" t="s">
        <v>880</v>
      </c>
      <c r="F5425" s="1">
        <v>1.799537037037037E-2</v>
      </c>
      <c r="G5425">
        <f>_xlfn.XLOOKUP($A5425,Product_pricing!$B:$B,Product_pricing!$C:$C)</f>
        <v>10</v>
      </c>
      <c r="H5425">
        <f t="shared" si="252"/>
        <v>48</v>
      </c>
      <c r="I5425" s="10">
        <f t="shared" si="253"/>
        <v>4.2357032616662418E-2</v>
      </c>
      <c r="J5425" t="str">
        <f>_xlfn.XLOOKUP(A5425,Product_Details!$A:$A,Product_Details!$G:$G,"mens")</f>
        <v>Womens</v>
      </c>
      <c r="K5425">
        <f t="shared" si="254"/>
        <v>2511.6666666666665</v>
      </c>
    </row>
    <row r="5426" spans="1:11" ht="15">
      <c r="A5426" t="s">
        <v>36</v>
      </c>
      <c r="B5426">
        <v>1</v>
      </c>
      <c r="C5426">
        <v>4</v>
      </c>
      <c r="D5426" t="s">
        <v>23</v>
      </c>
      <c r="E5426" t="s">
        <v>880</v>
      </c>
      <c r="F5426" s="1">
        <v>1.799537037037037E-2</v>
      </c>
      <c r="G5426">
        <f>_xlfn.XLOOKUP($A5426,Product_pricing!$B:$B,Product_pricing!$C:$C)</f>
        <v>23</v>
      </c>
      <c r="H5426">
        <f t="shared" si="252"/>
        <v>22.08</v>
      </c>
      <c r="I5426" s="10">
        <f t="shared" si="253"/>
        <v>1.948423500366471E-2</v>
      </c>
      <c r="J5426" t="str">
        <f>_xlfn.XLOOKUP(A5426,Product_Details!$A:$A,Product_Details!$G:$G,"mens")</f>
        <v>Womens</v>
      </c>
      <c r="K5426">
        <f t="shared" si="254"/>
        <v>2511.6666666666665</v>
      </c>
    </row>
    <row r="5427" spans="1:11" ht="15">
      <c r="A5427" t="s">
        <v>31</v>
      </c>
      <c r="B5427">
        <v>1</v>
      </c>
      <c r="C5427">
        <v>4</v>
      </c>
      <c r="D5427" t="s">
        <v>23</v>
      </c>
      <c r="E5427" t="s">
        <v>880</v>
      </c>
      <c r="F5427" s="1">
        <v>1.799537037037037E-2</v>
      </c>
      <c r="G5427">
        <f>_xlfn.XLOOKUP($A5427,Product_pricing!$B:$B,Product_pricing!$C:$C)</f>
        <v>57</v>
      </c>
      <c r="H5427">
        <f t="shared" si="252"/>
        <v>54.72</v>
      </c>
      <c r="I5427" s="10">
        <f t="shared" si="253"/>
        <v>4.8287017182995155E-2</v>
      </c>
      <c r="J5427" t="str">
        <f>_xlfn.XLOOKUP(A5427,Product_Details!$A:$A,Product_Details!$G:$G,"mens")</f>
        <v>Mens</v>
      </c>
      <c r="K5427">
        <f t="shared" si="254"/>
        <v>3780</v>
      </c>
    </row>
    <row r="5428" spans="1:11" ht="15">
      <c r="A5428" t="s">
        <v>32</v>
      </c>
      <c r="B5428">
        <v>3</v>
      </c>
      <c r="C5428">
        <v>4</v>
      </c>
      <c r="D5428" t="s">
        <v>23</v>
      </c>
      <c r="E5428" t="s">
        <v>880</v>
      </c>
      <c r="F5428" s="1">
        <v>1.799537037037037E-2</v>
      </c>
      <c r="G5428">
        <f>_xlfn.XLOOKUP($A5428,Product_pricing!$B:$B,Product_pricing!$C:$C)</f>
        <v>36</v>
      </c>
      <c r="H5428">
        <f t="shared" si="252"/>
        <v>103.67999999999999</v>
      </c>
      <c r="I5428" s="10">
        <f t="shared" si="253"/>
        <v>9.149119045199082E-2</v>
      </c>
      <c r="J5428" t="str">
        <f>_xlfn.XLOOKUP(A5428,Product_Details!$A:$A,Product_Details!$G:$G,"mens")</f>
        <v>Mens</v>
      </c>
      <c r="K5428">
        <f t="shared" si="254"/>
        <v>3780</v>
      </c>
    </row>
    <row r="5429" spans="1:11" ht="15">
      <c r="A5429" t="s">
        <v>22</v>
      </c>
      <c r="B5429">
        <v>4</v>
      </c>
      <c r="C5429">
        <v>19</v>
      </c>
      <c r="D5429" t="s">
        <v>23</v>
      </c>
      <c r="E5429" t="s">
        <v>881</v>
      </c>
      <c r="F5429" s="1">
        <v>8.2106481481481492E-3</v>
      </c>
      <c r="G5429">
        <f>_xlfn.XLOOKUP($A5429,Product_pricing!$B:$B,Product_pricing!$C:$C)</f>
        <v>13</v>
      </c>
      <c r="H5429">
        <f t="shared" si="252"/>
        <v>42.120000000000005</v>
      </c>
      <c r="I5429" s="10">
        <f t="shared" si="253"/>
        <v>3.7168296121121276E-2</v>
      </c>
      <c r="J5429" t="str">
        <f>_xlfn.XLOOKUP(A5429,Product_Details!$A:$A,Product_Details!$G:$G,"mens")</f>
        <v>Womens</v>
      </c>
      <c r="K5429">
        <f t="shared" si="254"/>
        <v>1883.75</v>
      </c>
    </row>
    <row r="5430" spans="1:11" ht="15">
      <c r="A5430" t="s">
        <v>35</v>
      </c>
      <c r="B5430">
        <v>1</v>
      </c>
      <c r="C5430">
        <v>19</v>
      </c>
      <c r="D5430" t="s">
        <v>23</v>
      </c>
      <c r="E5430" t="s">
        <v>881</v>
      </c>
      <c r="F5430" s="1">
        <v>8.2106481481481492E-3</v>
      </c>
      <c r="G5430">
        <f>_xlfn.XLOOKUP($A5430,Product_pricing!$B:$B,Product_pricing!$C:$C)</f>
        <v>32</v>
      </c>
      <c r="H5430">
        <f t="shared" si="252"/>
        <v>25.92</v>
      </c>
      <c r="I5430" s="10">
        <f t="shared" si="253"/>
        <v>2.2872797612997708E-2</v>
      </c>
      <c r="J5430" t="str">
        <f>_xlfn.XLOOKUP(A5430,Product_Details!$A:$A,Product_Details!$G:$G,"mens")</f>
        <v>Womens</v>
      </c>
      <c r="K5430">
        <f t="shared" si="254"/>
        <v>1883.75</v>
      </c>
    </row>
    <row r="5431" spans="1:11" ht="15">
      <c r="A5431" t="s">
        <v>36</v>
      </c>
      <c r="B5431">
        <v>2</v>
      </c>
      <c r="C5431">
        <v>19</v>
      </c>
      <c r="D5431" t="s">
        <v>23</v>
      </c>
      <c r="E5431" t="s">
        <v>881</v>
      </c>
      <c r="F5431" s="1">
        <v>8.2106481481481492E-3</v>
      </c>
      <c r="G5431">
        <f>_xlfn.XLOOKUP($A5431,Product_pricing!$B:$B,Product_pricing!$C:$C)</f>
        <v>23</v>
      </c>
      <c r="H5431">
        <f t="shared" si="252"/>
        <v>37.260000000000005</v>
      </c>
      <c r="I5431" s="10">
        <f t="shared" si="253"/>
        <v>3.2879646568684209E-2</v>
      </c>
      <c r="J5431" t="str">
        <f>_xlfn.XLOOKUP(A5431,Product_Details!$A:$A,Product_Details!$G:$G,"mens")</f>
        <v>Womens</v>
      </c>
      <c r="K5431">
        <f t="shared" si="254"/>
        <v>1883.75</v>
      </c>
    </row>
    <row r="5432" spans="1:11" ht="15">
      <c r="A5432" t="s">
        <v>30</v>
      </c>
      <c r="B5432">
        <v>3</v>
      </c>
      <c r="C5432">
        <v>19</v>
      </c>
      <c r="D5432" t="s">
        <v>23</v>
      </c>
      <c r="E5432" t="s">
        <v>881</v>
      </c>
      <c r="F5432" s="1">
        <v>8.2106481481481492E-3</v>
      </c>
      <c r="G5432">
        <f>_xlfn.XLOOKUP($A5432,Product_pricing!$B:$B,Product_pricing!$C:$C)</f>
        <v>19</v>
      </c>
      <c r="H5432">
        <f t="shared" si="252"/>
        <v>46.17</v>
      </c>
      <c r="I5432" s="10">
        <f t="shared" si="253"/>
        <v>4.0742170748152166E-2</v>
      </c>
      <c r="J5432" t="str">
        <f>_xlfn.XLOOKUP(A5432,Product_Details!$A:$A,Product_Details!$G:$G,"mens")</f>
        <v>Womens</v>
      </c>
      <c r="K5432">
        <f t="shared" si="254"/>
        <v>1883.75</v>
      </c>
    </row>
    <row r="5433" spans="1:11" ht="15">
      <c r="A5433" t="s">
        <v>25</v>
      </c>
      <c r="B5433">
        <v>3</v>
      </c>
      <c r="C5433">
        <v>19</v>
      </c>
      <c r="D5433" t="s">
        <v>23</v>
      </c>
      <c r="E5433" t="s">
        <v>881</v>
      </c>
      <c r="F5433" s="1">
        <v>8.2106481481481492E-3</v>
      </c>
      <c r="G5433">
        <f>_xlfn.XLOOKUP($A5433,Product_pricing!$B:$B,Product_pricing!$C:$C)</f>
        <v>40</v>
      </c>
      <c r="H5433">
        <f t="shared" si="252"/>
        <v>97.2</v>
      </c>
      <c r="I5433" s="10">
        <f t="shared" si="253"/>
        <v>8.5772991048741393E-2</v>
      </c>
      <c r="J5433" t="str">
        <f>_xlfn.XLOOKUP(A5433,Product_Details!$A:$A,Product_Details!$G:$G,"mens")</f>
        <v>Mens</v>
      </c>
      <c r="K5433">
        <f t="shared" si="254"/>
        <v>3780</v>
      </c>
    </row>
    <row r="5434" spans="1:11" ht="15">
      <c r="A5434" t="s">
        <v>31</v>
      </c>
      <c r="B5434">
        <v>4</v>
      </c>
      <c r="C5434">
        <v>19</v>
      </c>
      <c r="D5434" t="s">
        <v>23</v>
      </c>
      <c r="E5434" t="s">
        <v>881</v>
      </c>
      <c r="F5434" s="1">
        <v>8.2106481481481492E-3</v>
      </c>
      <c r="G5434">
        <f>_xlfn.XLOOKUP($A5434,Product_pricing!$B:$B,Product_pricing!$C:$C)</f>
        <v>57</v>
      </c>
      <c r="H5434">
        <f t="shared" si="252"/>
        <v>184.68</v>
      </c>
      <c r="I5434" s="10">
        <f t="shared" si="253"/>
        <v>0.16296868299260867</v>
      </c>
      <c r="J5434" t="str">
        <f>_xlfn.XLOOKUP(A5434,Product_Details!$A:$A,Product_Details!$G:$G,"mens")</f>
        <v>Mens</v>
      </c>
      <c r="K5434">
        <f t="shared" si="254"/>
        <v>3780</v>
      </c>
    </row>
    <row r="5435" spans="1:11" ht="15">
      <c r="A5435" t="s">
        <v>22</v>
      </c>
      <c r="B5435">
        <v>5</v>
      </c>
      <c r="C5435">
        <v>14</v>
      </c>
      <c r="D5435" t="s">
        <v>23</v>
      </c>
      <c r="E5435" t="s">
        <v>882</v>
      </c>
      <c r="F5435" s="1">
        <v>3.0265046296296293E-2</v>
      </c>
      <c r="G5435">
        <f>_xlfn.XLOOKUP($A5435,Product_pricing!$B:$B,Product_pricing!$C:$C)</f>
        <v>13</v>
      </c>
      <c r="H5435">
        <f t="shared" si="252"/>
        <v>55.9</v>
      </c>
      <c r="I5435" s="10">
        <f t="shared" si="253"/>
        <v>4.9328294234821435E-2</v>
      </c>
      <c r="J5435" t="str">
        <f>_xlfn.XLOOKUP(A5435,Product_Details!$A:$A,Product_Details!$G:$G,"mens")</f>
        <v>Womens</v>
      </c>
      <c r="K5435">
        <f t="shared" si="254"/>
        <v>2511.6666666666665</v>
      </c>
    </row>
    <row r="5436" spans="1:11" ht="15">
      <c r="A5436" t="s">
        <v>35</v>
      </c>
      <c r="B5436">
        <v>3</v>
      </c>
      <c r="C5436">
        <v>14</v>
      </c>
      <c r="D5436" t="s">
        <v>23</v>
      </c>
      <c r="E5436" t="s">
        <v>882</v>
      </c>
      <c r="F5436" s="1">
        <v>3.0265046296296293E-2</v>
      </c>
      <c r="G5436">
        <f>_xlfn.XLOOKUP($A5436,Product_pricing!$B:$B,Product_pricing!$C:$C)</f>
        <v>32</v>
      </c>
      <c r="H5436">
        <f t="shared" si="252"/>
        <v>82.56</v>
      </c>
      <c r="I5436" s="10">
        <f t="shared" si="253"/>
        <v>7.2854096100659363E-2</v>
      </c>
      <c r="J5436" t="str">
        <f>_xlfn.XLOOKUP(A5436,Product_Details!$A:$A,Product_Details!$G:$G,"mens")</f>
        <v>Womens</v>
      </c>
      <c r="K5436">
        <f t="shared" si="254"/>
        <v>2511.6666666666665</v>
      </c>
    </row>
    <row r="5437" spans="1:11" ht="15">
      <c r="A5437" t="s">
        <v>38</v>
      </c>
      <c r="B5437">
        <v>3</v>
      </c>
      <c r="C5437">
        <v>14</v>
      </c>
      <c r="D5437" t="s">
        <v>23</v>
      </c>
      <c r="E5437" t="s">
        <v>882</v>
      </c>
      <c r="F5437" s="1">
        <v>3.0265046296296293E-2</v>
      </c>
      <c r="G5437">
        <f>_xlfn.XLOOKUP($A5437,Product_pricing!$B:$B,Product_pricing!$C:$C)</f>
        <v>54</v>
      </c>
      <c r="H5437">
        <f t="shared" si="252"/>
        <v>139.32</v>
      </c>
      <c r="I5437" s="10">
        <f t="shared" si="253"/>
        <v>0.12294128716986265</v>
      </c>
      <c r="J5437" t="str">
        <f>_xlfn.XLOOKUP(A5437,Product_Details!$A:$A,Product_Details!$G:$G,"mens")</f>
        <v>Womens</v>
      </c>
      <c r="K5437">
        <f t="shared" si="254"/>
        <v>2511.6666666666665</v>
      </c>
    </row>
    <row r="5438" spans="1:11" ht="15">
      <c r="A5438" t="s">
        <v>32</v>
      </c>
      <c r="B5438">
        <v>2</v>
      </c>
      <c r="C5438">
        <v>14</v>
      </c>
      <c r="D5438" t="s">
        <v>23</v>
      </c>
      <c r="E5438" t="s">
        <v>882</v>
      </c>
      <c r="F5438" s="1">
        <v>3.0265046296296293E-2</v>
      </c>
      <c r="G5438">
        <f>_xlfn.XLOOKUP($A5438,Product_pricing!$B:$B,Product_pricing!$C:$C)</f>
        <v>36</v>
      </c>
      <c r="H5438">
        <f t="shared" si="252"/>
        <v>61.92</v>
      </c>
      <c r="I5438" s="10">
        <f t="shared" si="253"/>
        <v>5.4640572075494519E-2</v>
      </c>
      <c r="J5438" t="str">
        <f>_xlfn.XLOOKUP(A5438,Product_Details!$A:$A,Product_Details!$G:$G,"mens")</f>
        <v>Mens</v>
      </c>
      <c r="K5438">
        <f t="shared" si="254"/>
        <v>3780</v>
      </c>
    </row>
    <row r="5439" spans="1:11" ht="15">
      <c r="A5439" t="s">
        <v>26</v>
      </c>
      <c r="B5439">
        <v>5</v>
      </c>
      <c r="C5439">
        <v>14</v>
      </c>
      <c r="D5439" t="s">
        <v>23</v>
      </c>
      <c r="E5439" t="s">
        <v>882</v>
      </c>
      <c r="F5439" s="1">
        <v>3.0265046296296293E-2</v>
      </c>
      <c r="G5439">
        <f>_xlfn.XLOOKUP($A5439,Product_pricing!$B:$B,Product_pricing!$C:$C)</f>
        <v>17</v>
      </c>
      <c r="H5439">
        <f t="shared" si="252"/>
        <v>73.099999999999994</v>
      </c>
      <c r="I5439" s="10">
        <f t="shared" si="253"/>
        <v>6.4506230922458802E-2</v>
      </c>
      <c r="J5439" t="str">
        <f>_xlfn.XLOOKUP(A5439,Product_Details!$A:$A,Product_Details!$G:$G,"mens")</f>
        <v>Mens</v>
      </c>
      <c r="K5439">
        <f t="shared" si="254"/>
        <v>3780</v>
      </c>
    </row>
    <row r="5440" spans="1:11" ht="15">
      <c r="A5440" t="s">
        <v>29</v>
      </c>
      <c r="B5440">
        <v>5</v>
      </c>
      <c r="C5440">
        <v>21</v>
      </c>
      <c r="D5440" t="s">
        <v>33</v>
      </c>
      <c r="E5440" t="s">
        <v>883</v>
      </c>
      <c r="F5440" s="1">
        <v>8.4780092592592598E-3</v>
      </c>
      <c r="G5440">
        <f>_xlfn.XLOOKUP($A5440,Product_pricing!$B:$B,Product_pricing!$C:$C)</f>
        <v>10</v>
      </c>
      <c r="H5440">
        <f t="shared" si="252"/>
        <v>39.5</v>
      </c>
      <c r="I5440" s="10">
        <f t="shared" si="253"/>
        <v>3.4856308090795117E-2</v>
      </c>
      <c r="J5440" t="str">
        <f>_xlfn.XLOOKUP(A5440,Product_Details!$A:$A,Product_Details!$G:$G,"mens")</f>
        <v>Womens</v>
      </c>
      <c r="K5440">
        <f t="shared" si="254"/>
        <v>2511.6666666666665</v>
      </c>
    </row>
    <row r="5441" spans="1:11" ht="15">
      <c r="A5441" t="s">
        <v>36</v>
      </c>
      <c r="B5441">
        <v>2</v>
      </c>
      <c r="C5441">
        <v>21</v>
      </c>
      <c r="D5441" t="s">
        <v>33</v>
      </c>
      <c r="E5441" t="s">
        <v>883</v>
      </c>
      <c r="F5441" s="1">
        <v>8.4780092592592598E-3</v>
      </c>
      <c r="G5441">
        <f>_xlfn.XLOOKUP($A5441,Product_pricing!$B:$B,Product_pricing!$C:$C)</f>
        <v>23</v>
      </c>
      <c r="H5441">
        <f t="shared" si="252"/>
        <v>36.340000000000003</v>
      </c>
      <c r="I5441" s="10">
        <f t="shared" si="253"/>
        <v>3.2067803443531509E-2</v>
      </c>
      <c r="J5441" t="str">
        <f>_xlfn.XLOOKUP(A5441,Product_Details!$A:$A,Product_Details!$G:$G,"mens")</f>
        <v>Womens</v>
      </c>
      <c r="K5441">
        <f t="shared" si="254"/>
        <v>2511.6666666666665</v>
      </c>
    </row>
    <row r="5442" spans="1:11" ht="15">
      <c r="A5442" t="s">
        <v>30</v>
      </c>
      <c r="B5442">
        <v>3</v>
      </c>
      <c r="C5442">
        <v>21</v>
      </c>
      <c r="D5442" t="s">
        <v>33</v>
      </c>
      <c r="E5442" t="s">
        <v>883</v>
      </c>
      <c r="F5442" s="1">
        <v>8.4780092592592598E-3</v>
      </c>
      <c r="G5442">
        <f>_xlfn.XLOOKUP($A5442,Product_pricing!$B:$B,Product_pricing!$C:$C)</f>
        <v>19</v>
      </c>
      <c r="H5442">
        <f t="shared" si="252"/>
        <v>45.03</v>
      </c>
      <c r="I5442" s="10">
        <f t="shared" si="253"/>
        <v>3.9736191223506433E-2</v>
      </c>
      <c r="J5442" t="str">
        <f>_xlfn.XLOOKUP(A5442,Product_Details!$A:$A,Product_Details!$G:$G,"mens")</f>
        <v>Womens</v>
      </c>
      <c r="K5442">
        <f t="shared" si="254"/>
        <v>2511.6666666666665</v>
      </c>
    </row>
    <row r="5443" spans="1:11" ht="15">
      <c r="A5443" t="s">
        <v>27</v>
      </c>
      <c r="B5443">
        <v>1</v>
      </c>
      <c r="C5443">
        <v>21</v>
      </c>
      <c r="D5443" t="s">
        <v>33</v>
      </c>
      <c r="E5443" t="s">
        <v>883</v>
      </c>
      <c r="F5443" s="1">
        <v>8.4780092592592598E-3</v>
      </c>
      <c r="G5443">
        <f>_xlfn.XLOOKUP($A5443,Product_pricing!$B:$B,Product_pricing!$C:$C)</f>
        <v>29</v>
      </c>
      <c r="H5443">
        <f t="shared" ref="H5443:H5506" si="255">B5443*G5443*(1-C5443/100)</f>
        <v>22.91</v>
      </c>
      <c r="I5443" s="10">
        <f t="shared" ref="I5443:I5506" si="256">(H5443/SUM($H:$H))*1000</f>
        <v>2.0216658692661166E-2</v>
      </c>
      <c r="J5443" t="str">
        <f>_xlfn.XLOOKUP(A5443,Product_Details!$A:$A,Product_Details!$G:$G,"mens")</f>
        <v>Mens</v>
      </c>
      <c r="K5443">
        <f t="shared" ref="K5443:K5506" si="257">COUNTIFS($J:$J, J5443) / COUNTIFS($J:$J, J5443, $E:$E, E5443)</f>
        <v>7560</v>
      </c>
    </row>
    <row r="5444" spans="1:11" ht="15">
      <c r="A5444" t="s">
        <v>22</v>
      </c>
      <c r="B5444">
        <v>2</v>
      </c>
      <c r="C5444">
        <v>12</v>
      </c>
      <c r="D5444" t="s">
        <v>33</v>
      </c>
      <c r="E5444" t="s">
        <v>884</v>
      </c>
      <c r="F5444" s="1">
        <v>2.9457175925925925E-2</v>
      </c>
      <c r="G5444">
        <f>_xlfn.XLOOKUP($A5444,Product_pricing!$B:$B,Product_pricing!$C:$C)</f>
        <v>13</v>
      </c>
      <c r="H5444">
        <f t="shared" si="255"/>
        <v>22.88</v>
      </c>
      <c r="I5444" s="10">
        <f t="shared" si="256"/>
        <v>2.0190185547275752E-2</v>
      </c>
      <c r="J5444" t="str">
        <f>_xlfn.XLOOKUP(A5444,Product_Details!$A:$A,Product_Details!$G:$G,"mens")</f>
        <v>Womens</v>
      </c>
      <c r="K5444">
        <f t="shared" si="257"/>
        <v>1883.75</v>
      </c>
    </row>
    <row r="5445" spans="1:11" ht="15">
      <c r="A5445" t="s">
        <v>35</v>
      </c>
      <c r="B5445">
        <v>1</v>
      </c>
      <c r="C5445">
        <v>12</v>
      </c>
      <c r="D5445" t="s">
        <v>33</v>
      </c>
      <c r="E5445" t="s">
        <v>884</v>
      </c>
      <c r="F5445" s="1">
        <v>2.9457175925925925E-2</v>
      </c>
      <c r="G5445">
        <f>_xlfn.XLOOKUP($A5445,Product_pricing!$B:$B,Product_pricing!$C:$C)</f>
        <v>32</v>
      </c>
      <c r="H5445">
        <f t="shared" si="255"/>
        <v>28.16</v>
      </c>
      <c r="I5445" s="10">
        <f t="shared" si="256"/>
        <v>2.4849459135108616E-2</v>
      </c>
      <c r="J5445" t="str">
        <f>_xlfn.XLOOKUP(A5445,Product_Details!$A:$A,Product_Details!$G:$G,"mens")</f>
        <v>Womens</v>
      </c>
      <c r="K5445">
        <f t="shared" si="257"/>
        <v>1883.75</v>
      </c>
    </row>
    <row r="5446" spans="1:11" ht="15">
      <c r="A5446" t="s">
        <v>36</v>
      </c>
      <c r="B5446">
        <v>5</v>
      </c>
      <c r="C5446">
        <v>12</v>
      </c>
      <c r="D5446" t="s">
        <v>33</v>
      </c>
      <c r="E5446" t="s">
        <v>884</v>
      </c>
      <c r="F5446" s="1">
        <v>2.9457175925925925E-2</v>
      </c>
      <c r="G5446">
        <f>_xlfn.XLOOKUP($A5446,Product_pricing!$B:$B,Product_pricing!$C:$C)</f>
        <v>23</v>
      </c>
      <c r="H5446">
        <f t="shared" si="255"/>
        <v>101.2</v>
      </c>
      <c r="I5446" s="10">
        <f t="shared" si="256"/>
        <v>8.9302743766796602E-2</v>
      </c>
      <c r="J5446" t="str">
        <f>_xlfn.XLOOKUP(A5446,Product_Details!$A:$A,Product_Details!$G:$G,"mens")</f>
        <v>Womens</v>
      </c>
      <c r="K5446">
        <f t="shared" si="257"/>
        <v>1883.75</v>
      </c>
    </row>
    <row r="5447" spans="1:11" ht="15">
      <c r="A5447" t="s">
        <v>38</v>
      </c>
      <c r="B5447">
        <v>2</v>
      </c>
      <c r="C5447">
        <v>12</v>
      </c>
      <c r="D5447" t="s">
        <v>33</v>
      </c>
      <c r="E5447" t="s">
        <v>884</v>
      </c>
      <c r="F5447" s="1">
        <v>2.9457175925925925E-2</v>
      </c>
      <c r="G5447">
        <f>_xlfn.XLOOKUP($A5447,Product_pricing!$B:$B,Product_pricing!$C:$C)</f>
        <v>54</v>
      </c>
      <c r="H5447">
        <f t="shared" si="255"/>
        <v>95.04</v>
      </c>
      <c r="I5447" s="10">
        <f t="shared" si="256"/>
        <v>8.3866924580991584E-2</v>
      </c>
      <c r="J5447" t="str">
        <f>_xlfn.XLOOKUP(A5447,Product_Details!$A:$A,Product_Details!$G:$G,"mens")</f>
        <v>Womens</v>
      </c>
      <c r="K5447">
        <f t="shared" si="257"/>
        <v>1883.75</v>
      </c>
    </row>
    <row r="5448" spans="1:11" ht="15">
      <c r="A5448" t="s">
        <v>41</v>
      </c>
      <c r="B5448">
        <v>5</v>
      </c>
      <c r="C5448">
        <v>12</v>
      </c>
      <c r="D5448" t="s">
        <v>33</v>
      </c>
      <c r="E5448" t="s">
        <v>884</v>
      </c>
      <c r="F5448" s="1">
        <v>2.9457175925925925E-2</v>
      </c>
      <c r="G5448">
        <f>_xlfn.XLOOKUP($A5448,Product_pricing!$B:$B,Product_pricing!$C:$C)</f>
        <v>10</v>
      </c>
      <c r="H5448">
        <f t="shared" si="255"/>
        <v>44</v>
      </c>
      <c r="I5448" s="10">
        <f t="shared" si="256"/>
        <v>3.8827279898607216E-2</v>
      </c>
      <c r="J5448" t="str">
        <f>_xlfn.XLOOKUP(A5448,Product_Details!$A:$A,Product_Details!$G:$G,"mens")</f>
        <v>Mens</v>
      </c>
      <c r="K5448">
        <f t="shared" si="257"/>
        <v>7560</v>
      </c>
    </row>
    <row r="5449" spans="1:11" ht="15">
      <c r="A5449" t="s">
        <v>35</v>
      </c>
      <c r="B5449">
        <v>4</v>
      </c>
      <c r="C5449">
        <v>10</v>
      </c>
      <c r="D5449" t="s">
        <v>23</v>
      </c>
      <c r="E5449" t="s">
        <v>885</v>
      </c>
      <c r="F5449" s="1">
        <v>1.5821759259259259E-3</v>
      </c>
      <c r="G5449">
        <f>_xlfn.XLOOKUP($A5449,Product_pricing!$B:$B,Product_pricing!$C:$C)</f>
        <v>32</v>
      </c>
      <c r="H5449">
        <f t="shared" si="255"/>
        <v>115.2</v>
      </c>
      <c r="I5449" s="10">
        <f t="shared" si="256"/>
        <v>0.10165687827998982</v>
      </c>
      <c r="J5449" t="str">
        <f>_xlfn.XLOOKUP(A5449,Product_Details!$A:$A,Product_Details!$G:$G,"mens")</f>
        <v>Womens</v>
      </c>
      <c r="K5449">
        <f t="shared" si="257"/>
        <v>3767.5</v>
      </c>
    </row>
    <row r="5450" spans="1:11" ht="15">
      <c r="A5450" t="s">
        <v>38</v>
      </c>
      <c r="B5450">
        <v>2</v>
      </c>
      <c r="C5450">
        <v>10</v>
      </c>
      <c r="D5450" t="s">
        <v>23</v>
      </c>
      <c r="E5450" t="s">
        <v>885</v>
      </c>
      <c r="F5450" s="1">
        <v>1.5821759259259259E-3</v>
      </c>
      <c r="G5450">
        <f>_xlfn.XLOOKUP($A5450,Product_pricing!$B:$B,Product_pricing!$C:$C)</f>
        <v>54</v>
      </c>
      <c r="H5450">
        <f t="shared" si="255"/>
        <v>97.2</v>
      </c>
      <c r="I5450" s="10">
        <f t="shared" si="256"/>
        <v>8.5772991048741393E-2</v>
      </c>
      <c r="J5450" t="str">
        <f>_xlfn.XLOOKUP(A5450,Product_Details!$A:$A,Product_Details!$G:$G,"mens")</f>
        <v>Womens</v>
      </c>
      <c r="K5450">
        <f t="shared" si="257"/>
        <v>3767.5</v>
      </c>
    </row>
    <row r="5451" spans="1:11" ht="15">
      <c r="A5451" t="s">
        <v>25</v>
      </c>
      <c r="B5451">
        <v>5</v>
      </c>
      <c r="C5451">
        <v>10</v>
      </c>
      <c r="D5451" t="s">
        <v>23</v>
      </c>
      <c r="E5451" t="s">
        <v>885</v>
      </c>
      <c r="F5451" s="1">
        <v>1.5821759259259259E-3</v>
      </c>
      <c r="G5451">
        <f>_xlfn.XLOOKUP($A5451,Product_pricing!$B:$B,Product_pricing!$C:$C)</f>
        <v>40</v>
      </c>
      <c r="H5451">
        <f t="shared" si="255"/>
        <v>180</v>
      </c>
      <c r="I5451" s="10">
        <f t="shared" si="256"/>
        <v>0.15883887231248406</v>
      </c>
      <c r="J5451" t="str">
        <f>_xlfn.XLOOKUP(A5451,Product_Details!$A:$A,Product_Details!$G:$G,"mens")</f>
        <v>Mens</v>
      </c>
      <c r="K5451">
        <f t="shared" si="257"/>
        <v>1890</v>
      </c>
    </row>
    <row r="5452" spans="1:11" ht="15">
      <c r="A5452" t="s">
        <v>32</v>
      </c>
      <c r="B5452">
        <v>4</v>
      </c>
      <c r="C5452">
        <v>10</v>
      </c>
      <c r="D5452" t="s">
        <v>23</v>
      </c>
      <c r="E5452" t="s">
        <v>885</v>
      </c>
      <c r="F5452" s="1">
        <v>1.5821759259259259E-3</v>
      </c>
      <c r="G5452">
        <f>_xlfn.XLOOKUP($A5452,Product_pricing!$B:$B,Product_pricing!$C:$C)</f>
        <v>36</v>
      </c>
      <c r="H5452">
        <f t="shared" si="255"/>
        <v>129.6</v>
      </c>
      <c r="I5452" s="10">
        <f t="shared" si="256"/>
        <v>0.11436398806498853</v>
      </c>
      <c r="J5452" t="str">
        <f>_xlfn.XLOOKUP(A5452,Product_Details!$A:$A,Product_Details!$G:$G,"mens")</f>
        <v>Mens</v>
      </c>
      <c r="K5452">
        <f t="shared" si="257"/>
        <v>1890</v>
      </c>
    </row>
    <row r="5453" spans="1:11" ht="15">
      <c r="A5453" t="s">
        <v>26</v>
      </c>
      <c r="B5453">
        <v>3</v>
      </c>
      <c r="C5453">
        <v>10</v>
      </c>
      <c r="D5453" t="s">
        <v>23</v>
      </c>
      <c r="E5453" t="s">
        <v>885</v>
      </c>
      <c r="F5453" s="1">
        <v>1.5821759259259259E-3</v>
      </c>
      <c r="G5453">
        <f>_xlfn.XLOOKUP($A5453,Product_pricing!$B:$B,Product_pricing!$C:$C)</f>
        <v>17</v>
      </c>
      <c r="H5453">
        <f t="shared" si="255"/>
        <v>45.9</v>
      </c>
      <c r="I5453" s="10">
        <f t="shared" si="256"/>
        <v>4.0503912439683439E-2</v>
      </c>
      <c r="J5453" t="str">
        <f>_xlfn.XLOOKUP(A5453,Product_Details!$A:$A,Product_Details!$G:$G,"mens")</f>
        <v>Mens</v>
      </c>
      <c r="K5453">
        <f t="shared" si="257"/>
        <v>1890</v>
      </c>
    </row>
    <row r="5454" spans="1:11" ht="15">
      <c r="A5454" t="s">
        <v>27</v>
      </c>
      <c r="B5454">
        <v>1</v>
      </c>
      <c r="C5454">
        <v>10</v>
      </c>
      <c r="D5454" t="s">
        <v>23</v>
      </c>
      <c r="E5454" t="s">
        <v>885</v>
      </c>
      <c r="F5454" s="1">
        <v>1.5821759259259259E-3</v>
      </c>
      <c r="G5454">
        <f>_xlfn.XLOOKUP($A5454,Product_pricing!$B:$B,Product_pricing!$C:$C)</f>
        <v>29</v>
      </c>
      <c r="H5454">
        <f t="shared" si="255"/>
        <v>26.1</v>
      </c>
      <c r="I5454" s="10">
        <f t="shared" si="256"/>
        <v>2.3031636485310189E-2</v>
      </c>
      <c r="J5454" t="str">
        <f>_xlfn.XLOOKUP(A5454,Product_Details!$A:$A,Product_Details!$G:$G,"mens")</f>
        <v>Mens</v>
      </c>
      <c r="K5454">
        <f t="shared" si="257"/>
        <v>1890</v>
      </c>
    </row>
    <row r="5455" spans="1:11" ht="15">
      <c r="A5455" t="s">
        <v>35</v>
      </c>
      <c r="B5455">
        <v>4</v>
      </c>
      <c r="C5455">
        <v>1</v>
      </c>
      <c r="D5455" t="s">
        <v>23</v>
      </c>
      <c r="E5455" t="s">
        <v>886</v>
      </c>
      <c r="F5455" s="1">
        <v>9.2372685185185179E-3</v>
      </c>
      <c r="G5455">
        <f>_xlfn.XLOOKUP($A5455,Product_pricing!$B:$B,Product_pricing!$C:$C)</f>
        <v>32</v>
      </c>
      <c r="H5455">
        <f t="shared" si="255"/>
        <v>126.72</v>
      </c>
      <c r="I5455" s="10">
        <f t="shared" si="256"/>
        <v>0.11182256610798877</v>
      </c>
      <c r="J5455" t="str">
        <f>_xlfn.XLOOKUP(A5455,Product_Details!$A:$A,Product_Details!$G:$G,"mens")</f>
        <v>Womens</v>
      </c>
      <c r="K5455">
        <f t="shared" si="257"/>
        <v>1883.75</v>
      </c>
    </row>
    <row r="5456" spans="1:11" ht="15">
      <c r="A5456" t="s">
        <v>29</v>
      </c>
      <c r="B5456">
        <v>5</v>
      </c>
      <c r="C5456">
        <v>1</v>
      </c>
      <c r="D5456" t="s">
        <v>23</v>
      </c>
      <c r="E5456" t="s">
        <v>886</v>
      </c>
      <c r="F5456" s="1">
        <v>9.2372685185185179E-3</v>
      </c>
      <c r="G5456">
        <f>_xlfn.XLOOKUP($A5456,Product_pricing!$B:$B,Product_pricing!$C:$C)</f>
        <v>10</v>
      </c>
      <c r="H5456">
        <f t="shared" si="255"/>
        <v>49.5</v>
      </c>
      <c r="I5456" s="10">
        <f t="shared" si="256"/>
        <v>4.368068988593312E-2</v>
      </c>
      <c r="J5456" t="str">
        <f>_xlfn.XLOOKUP(A5456,Product_Details!$A:$A,Product_Details!$G:$G,"mens")</f>
        <v>Womens</v>
      </c>
      <c r="K5456">
        <f t="shared" si="257"/>
        <v>1883.75</v>
      </c>
    </row>
    <row r="5457" spans="1:11" ht="15">
      <c r="A5457" t="s">
        <v>36</v>
      </c>
      <c r="B5457">
        <v>3</v>
      </c>
      <c r="C5457">
        <v>1</v>
      </c>
      <c r="D5457" t="s">
        <v>23</v>
      </c>
      <c r="E5457" t="s">
        <v>886</v>
      </c>
      <c r="F5457" s="1">
        <v>9.2372685185185179E-3</v>
      </c>
      <c r="G5457">
        <f>_xlfn.XLOOKUP($A5457,Product_pricing!$B:$B,Product_pricing!$C:$C)</f>
        <v>23</v>
      </c>
      <c r="H5457">
        <f t="shared" si="255"/>
        <v>68.31</v>
      </c>
      <c r="I5457" s="10">
        <f t="shared" si="256"/>
        <v>6.0279352042587706E-2</v>
      </c>
      <c r="J5457" t="str">
        <f>_xlfn.XLOOKUP(A5457,Product_Details!$A:$A,Product_Details!$G:$G,"mens")</f>
        <v>Womens</v>
      </c>
      <c r="K5457">
        <f t="shared" si="257"/>
        <v>1883.75</v>
      </c>
    </row>
    <row r="5458" spans="1:11" ht="15">
      <c r="A5458" t="s">
        <v>38</v>
      </c>
      <c r="B5458">
        <v>4</v>
      </c>
      <c r="C5458">
        <v>1</v>
      </c>
      <c r="D5458" t="s">
        <v>23</v>
      </c>
      <c r="E5458" t="s">
        <v>886</v>
      </c>
      <c r="F5458" s="1">
        <v>9.2372685185185179E-3</v>
      </c>
      <c r="G5458">
        <f>_xlfn.XLOOKUP($A5458,Product_pricing!$B:$B,Product_pricing!$C:$C)</f>
        <v>54</v>
      </c>
      <c r="H5458">
        <f t="shared" si="255"/>
        <v>213.84</v>
      </c>
      <c r="I5458" s="10">
        <f t="shared" si="256"/>
        <v>0.18870058030723108</v>
      </c>
      <c r="J5458" t="str">
        <f>_xlfn.XLOOKUP(A5458,Product_Details!$A:$A,Product_Details!$G:$G,"mens")</f>
        <v>Womens</v>
      </c>
      <c r="K5458">
        <f t="shared" si="257"/>
        <v>1883.75</v>
      </c>
    </row>
    <row r="5459" spans="1:11" ht="15">
      <c r="A5459" t="s">
        <v>25</v>
      </c>
      <c r="B5459">
        <v>5</v>
      </c>
      <c r="C5459">
        <v>1</v>
      </c>
      <c r="D5459" t="s">
        <v>23</v>
      </c>
      <c r="E5459" t="s">
        <v>886</v>
      </c>
      <c r="F5459" s="1">
        <v>9.2372685185185179E-3</v>
      </c>
      <c r="G5459">
        <f>_xlfn.XLOOKUP($A5459,Product_pricing!$B:$B,Product_pricing!$C:$C)</f>
        <v>40</v>
      </c>
      <c r="H5459">
        <f t="shared" si="255"/>
        <v>198</v>
      </c>
      <c r="I5459" s="10">
        <f t="shared" si="256"/>
        <v>0.17472275954373248</v>
      </c>
      <c r="J5459" t="str">
        <f>_xlfn.XLOOKUP(A5459,Product_Details!$A:$A,Product_Details!$G:$G,"mens")</f>
        <v>Mens</v>
      </c>
      <c r="K5459">
        <f t="shared" si="257"/>
        <v>2520</v>
      </c>
    </row>
    <row r="5460" spans="1:11" ht="15">
      <c r="A5460" t="s">
        <v>31</v>
      </c>
      <c r="B5460">
        <v>5</v>
      </c>
      <c r="C5460">
        <v>1</v>
      </c>
      <c r="D5460" t="s">
        <v>23</v>
      </c>
      <c r="E5460" t="s">
        <v>886</v>
      </c>
      <c r="F5460" s="1">
        <v>9.2372685185185179E-3</v>
      </c>
      <c r="G5460">
        <f>_xlfn.XLOOKUP($A5460,Product_pricing!$B:$B,Product_pricing!$C:$C)</f>
        <v>57</v>
      </c>
      <c r="H5460">
        <f t="shared" si="255"/>
        <v>282.14999999999998</v>
      </c>
      <c r="I5460" s="10">
        <f t="shared" si="256"/>
        <v>0.24897993234981874</v>
      </c>
      <c r="J5460" t="str">
        <f>_xlfn.XLOOKUP(A5460,Product_Details!$A:$A,Product_Details!$G:$G,"mens")</f>
        <v>Mens</v>
      </c>
      <c r="K5460">
        <f t="shared" si="257"/>
        <v>2520</v>
      </c>
    </row>
    <row r="5461" spans="1:11" ht="15">
      <c r="A5461" t="s">
        <v>26</v>
      </c>
      <c r="B5461">
        <v>1</v>
      </c>
      <c r="C5461">
        <v>1</v>
      </c>
      <c r="D5461" t="s">
        <v>23</v>
      </c>
      <c r="E5461" t="s">
        <v>886</v>
      </c>
      <c r="F5461" s="1">
        <v>9.2372685185185179E-3</v>
      </c>
      <c r="G5461">
        <f>_xlfn.XLOOKUP($A5461,Product_pricing!$B:$B,Product_pricing!$C:$C)</f>
        <v>17</v>
      </c>
      <c r="H5461">
        <f t="shared" si="255"/>
        <v>16.829999999999998</v>
      </c>
      <c r="I5461" s="10">
        <f t="shared" si="256"/>
        <v>1.4851434561217259E-2</v>
      </c>
      <c r="J5461" t="str">
        <f>_xlfn.XLOOKUP(A5461,Product_Details!$A:$A,Product_Details!$G:$G,"mens")</f>
        <v>Mens</v>
      </c>
      <c r="K5461">
        <f t="shared" si="257"/>
        <v>2520</v>
      </c>
    </row>
    <row r="5462" spans="1:11" ht="15">
      <c r="A5462" t="s">
        <v>35</v>
      </c>
      <c r="B5462">
        <v>4</v>
      </c>
      <c r="C5462">
        <v>21</v>
      </c>
      <c r="D5462" t="s">
        <v>33</v>
      </c>
      <c r="E5462" t="s">
        <v>887</v>
      </c>
      <c r="F5462" s="1">
        <v>3.0041666666666664E-2</v>
      </c>
      <c r="G5462">
        <f>_xlfn.XLOOKUP($A5462,Product_pricing!$B:$B,Product_pricing!$C:$C)</f>
        <v>32</v>
      </c>
      <c r="H5462">
        <f t="shared" si="255"/>
        <v>101.12</v>
      </c>
      <c r="I5462" s="10">
        <f t="shared" si="256"/>
        <v>8.9232148712435497E-2</v>
      </c>
      <c r="J5462" t="str">
        <f>_xlfn.XLOOKUP(A5462,Product_Details!$A:$A,Product_Details!$G:$G,"mens")</f>
        <v>Womens</v>
      </c>
      <c r="K5462">
        <f t="shared" si="257"/>
        <v>1883.75</v>
      </c>
    </row>
    <row r="5463" spans="1:11" ht="15">
      <c r="A5463" t="s">
        <v>29</v>
      </c>
      <c r="B5463">
        <v>5</v>
      </c>
      <c r="C5463">
        <v>21</v>
      </c>
      <c r="D5463" t="s">
        <v>33</v>
      </c>
      <c r="E5463" t="s">
        <v>887</v>
      </c>
      <c r="F5463" s="1">
        <v>3.0041666666666664E-2</v>
      </c>
      <c r="G5463">
        <f>_xlfn.XLOOKUP($A5463,Product_pricing!$B:$B,Product_pricing!$C:$C)</f>
        <v>10</v>
      </c>
      <c r="H5463">
        <f t="shared" si="255"/>
        <v>39.5</v>
      </c>
      <c r="I5463" s="10">
        <f t="shared" si="256"/>
        <v>3.4856308090795117E-2</v>
      </c>
      <c r="J5463" t="str">
        <f>_xlfn.XLOOKUP(A5463,Product_Details!$A:$A,Product_Details!$G:$G,"mens")</f>
        <v>Womens</v>
      </c>
      <c r="K5463">
        <f t="shared" si="257"/>
        <v>1883.75</v>
      </c>
    </row>
    <row r="5464" spans="1:11" ht="15">
      <c r="A5464" t="s">
        <v>36</v>
      </c>
      <c r="B5464">
        <v>4</v>
      </c>
      <c r="C5464">
        <v>21</v>
      </c>
      <c r="D5464" t="s">
        <v>33</v>
      </c>
      <c r="E5464" t="s">
        <v>887</v>
      </c>
      <c r="F5464" s="1">
        <v>3.0041666666666664E-2</v>
      </c>
      <c r="G5464">
        <f>_xlfn.XLOOKUP($A5464,Product_pricing!$B:$B,Product_pricing!$C:$C)</f>
        <v>23</v>
      </c>
      <c r="H5464">
        <f t="shared" si="255"/>
        <v>72.680000000000007</v>
      </c>
      <c r="I5464" s="10">
        <f t="shared" si="256"/>
        <v>6.4135606887063018E-2</v>
      </c>
      <c r="J5464" t="str">
        <f>_xlfn.XLOOKUP(A5464,Product_Details!$A:$A,Product_Details!$G:$G,"mens")</f>
        <v>Womens</v>
      </c>
      <c r="K5464">
        <f t="shared" si="257"/>
        <v>1883.75</v>
      </c>
    </row>
    <row r="5465" spans="1:11" ht="15">
      <c r="A5465" t="s">
        <v>30</v>
      </c>
      <c r="B5465">
        <v>4</v>
      </c>
      <c r="C5465">
        <v>21</v>
      </c>
      <c r="D5465" t="s">
        <v>33</v>
      </c>
      <c r="E5465" t="s">
        <v>887</v>
      </c>
      <c r="F5465" s="1">
        <v>3.0041666666666664E-2</v>
      </c>
      <c r="G5465">
        <f>_xlfn.XLOOKUP($A5465,Product_pricing!$B:$B,Product_pricing!$C:$C)</f>
        <v>19</v>
      </c>
      <c r="H5465">
        <f t="shared" si="255"/>
        <v>60.040000000000006</v>
      </c>
      <c r="I5465" s="10">
        <f t="shared" si="256"/>
        <v>5.2981588298008579E-2</v>
      </c>
      <c r="J5465" t="str">
        <f>_xlfn.XLOOKUP(A5465,Product_Details!$A:$A,Product_Details!$G:$G,"mens")</f>
        <v>Womens</v>
      </c>
      <c r="K5465">
        <f t="shared" si="257"/>
        <v>1883.75</v>
      </c>
    </row>
    <row r="5466" spans="1:11" ht="15">
      <c r="A5466" t="s">
        <v>41</v>
      </c>
      <c r="B5466">
        <v>4</v>
      </c>
      <c r="C5466">
        <v>21</v>
      </c>
      <c r="D5466" t="s">
        <v>33</v>
      </c>
      <c r="E5466" t="s">
        <v>887</v>
      </c>
      <c r="F5466" s="1">
        <v>3.0041666666666664E-2</v>
      </c>
      <c r="G5466">
        <f>_xlfn.XLOOKUP($A5466,Product_pricing!$B:$B,Product_pricing!$C:$C)</f>
        <v>10</v>
      </c>
      <c r="H5466">
        <f t="shared" si="255"/>
        <v>31.6</v>
      </c>
      <c r="I5466" s="10">
        <f t="shared" si="256"/>
        <v>2.788504647263609E-2</v>
      </c>
      <c r="J5466" t="str">
        <f>_xlfn.XLOOKUP(A5466,Product_Details!$A:$A,Product_Details!$G:$G,"mens")</f>
        <v>Mens</v>
      </c>
      <c r="K5466">
        <f t="shared" si="257"/>
        <v>7560</v>
      </c>
    </row>
    <row r="5467" spans="1:11" ht="15">
      <c r="A5467" t="s">
        <v>22</v>
      </c>
      <c r="B5467">
        <v>5</v>
      </c>
      <c r="C5467">
        <v>22</v>
      </c>
      <c r="D5467" t="s">
        <v>23</v>
      </c>
      <c r="E5467" t="s">
        <v>888</v>
      </c>
      <c r="F5467" s="1">
        <v>1.0711805555555556E-2</v>
      </c>
      <c r="G5467">
        <f>_xlfn.XLOOKUP($A5467,Product_pricing!$B:$B,Product_pricing!$C:$C)</f>
        <v>13</v>
      </c>
      <c r="H5467">
        <f t="shared" si="255"/>
        <v>50.7</v>
      </c>
      <c r="I5467" s="10">
        <f t="shared" si="256"/>
        <v>4.4739615701349676E-2</v>
      </c>
      <c r="J5467" t="str">
        <f>_xlfn.XLOOKUP(A5467,Product_Details!$A:$A,Product_Details!$G:$G,"mens")</f>
        <v>Womens</v>
      </c>
      <c r="K5467">
        <f t="shared" si="257"/>
        <v>2511.6666666666665</v>
      </c>
    </row>
    <row r="5468" spans="1:11" ht="15">
      <c r="A5468" t="s">
        <v>35</v>
      </c>
      <c r="B5468">
        <v>3</v>
      </c>
      <c r="C5468">
        <v>22</v>
      </c>
      <c r="D5468" t="s">
        <v>23</v>
      </c>
      <c r="E5468" t="s">
        <v>888</v>
      </c>
      <c r="F5468" s="1">
        <v>1.0711805555555556E-2</v>
      </c>
      <c r="G5468">
        <f>_xlfn.XLOOKUP($A5468,Product_pricing!$B:$B,Product_pricing!$C:$C)</f>
        <v>32</v>
      </c>
      <c r="H5468">
        <f t="shared" si="255"/>
        <v>74.88</v>
      </c>
      <c r="I5468" s="10">
        <f t="shared" si="256"/>
        <v>6.6076970881993366E-2</v>
      </c>
      <c r="J5468" t="str">
        <f>_xlfn.XLOOKUP(A5468,Product_Details!$A:$A,Product_Details!$G:$G,"mens")</f>
        <v>Womens</v>
      </c>
      <c r="K5468">
        <f t="shared" si="257"/>
        <v>2511.6666666666665</v>
      </c>
    </row>
    <row r="5469" spans="1:11" ht="15">
      <c r="A5469" t="s">
        <v>29</v>
      </c>
      <c r="B5469">
        <v>2</v>
      </c>
      <c r="C5469">
        <v>22</v>
      </c>
      <c r="D5469" t="s">
        <v>23</v>
      </c>
      <c r="E5469" t="s">
        <v>888</v>
      </c>
      <c r="F5469" s="1">
        <v>1.0711805555555556E-2</v>
      </c>
      <c r="G5469">
        <f>_xlfn.XLOOKUP($A5469,Product_pricing!$B:$B,Product_pricing!$C:$C)</f>
        <v>10</v>
      </c>
      <c r="H5469">
        <f t="shared" si="255"/>
        <v>15.600000000000001</v>
      </c>
      <c r="I5469" s="10">
        <f t="shared" si="256"/>
        <v>1.3766035600415286E-2</v>
      </c>
      <c r="J5469" t="str">
        <f>_xlfn.XLOOKUP(A5469,Product_Details!$A:$A,Product_Details!$G:$G,"mens")</f>
        <v>Womens</v>
      </c>
      <c r="K5469">
        <f t="shared" si="257"/>
        <v>2511.6666666666665</v>
      </c>
    </row>
    <row r="5470" spans="1:11" ht="15">
      <c r="A5470" t="s">
        <v>26</v>
      </c>
      <c r="B5470">
        <v>1</v>
      </c>
      <c r="C5470">
        <v>22</v>
      </c>
      <c r="D5470" t="s">
        <v>23</v>
      </c>
      <c r="E5470" t="s">
        <v>888</v>
      </c>
      <c r="F5470" s="1">
        <v>1.0711805555555556E-2</v>
      </c>
      <c r="G5470">
        <f>_xlfn.XLOOKUP($A5470,Product_pricing!$B:$B,Product_pricing!$C:$C)</f>
        <v>17</v>
      </c>
      <c r="H5470">
        <f t="shared" si="255"/>
        <v>13.26</v>
      </c>
      <c r="I5470" s="10">
        <f t="shared" si="256"/>
        <v>1.1701130260352991E-2</v>
      </c>
      <c r="J5470" t="str">
        <f>_xlfn.XLOOKUP(A5470,Product_Details!$A:$A,Product_Details!$G:$G,"mens")</f>
        <v>Mens</v>
      </c>
      <c r="K5470">
        <f t="shared" si="257"/>
        <v>3780</v>
      </c>
    </row>
    <row r="5471" spans="1:11" ht="15">
      <c r="A5471" t="s">
        <v>27</v>
      </c>
      <c r="B5471">
        <v>5</v>
      </c>
      <c r="C5471">
        <v>22</v>
      </c>
      <c r="D5471" t="s">
        <v>23</v>
      </c>
      <c r="E5471" t="s">
        <v>888</v>
      </c>
      <c r="F5471" s="1">
        <v>1.0711805555555556E-2</v>
      </c>
      <c r="G5471">
        <f>_xlfn.XLOOKUP($A5471,Product_pricing!$B:$B,Product_pricing!$C:$C)</f>
        <v>29</v>
      </c>
      <c r="H5471">
        <f t="shared" si="255"/>
        <v>113.10000000000001</v>
      </c>
      <c r="I5471" s="10">
        <f t="shared" si="256"/>
        <v>9.9803758103010815E-2</v>
      </c>
      <c r="J5471" t="str">
        <f>_xlfn.XLOOKUP(A5471,Product_Details!$A:$A,Product_Details!$G:$G,"mens")</f>
        <v>Mens</v>
      </c>
      <c r="K5471">
        <f t="shared" si="257"/>
        <v>3780</v>
      </c>
    </row>
    <row r="5472" spans="1:11" ht="15">
      <c r="A5472" t="s">
        <v>35</v>
      </c>
      <c r="B5472">
        <v>1</v>
      </c>
      <c r="C5472">
        <v>16</v>
      </c>
      <c r="D5472" t="s">
        <v>33</v>
      </c>
      <c r="E5472" t="s">
        <v>889</v>
      </c>
      <c r="F5472" s="1">
        <v>1.9606481481481482E-2</v>
      </c>
      <c r="G5472">
        <f>_xlfn.XLOOKUP($A5472,Product_pricing!$B:$B,Product_pricing!$C:$C)</f>
        <v>32</v>
      </c>
      <c r="H5472">
        <f t="shared" si="255"/>
        <v>26.88</v>
      </c>
      <c r="I5472" s="10">
        <f t="shared" si="256"/>
        <v>2.3719938265330955E-2</v>
      </c>
      <c r="J5472" t="str">
        <f>_xlfn.XLOOKUP(A5472,Product_Details!$A:$A,Product_Details!$G:$G,"mens")</f>
        <v>Womens</v>
      </c>
      <c r="K5472">
        <f t="shared" si="257"/>
        <v>3767.5</v>
      </c>
    </row>
    <row r="5473" spans="1:11" ht="15">
      <c r="A5473" t="s">
        <v>38</v>
      </c>
      <c r="B5473">
        <v>1</v>
      </c>
      <c r="C5473">
        <v>16</v>
      </c>
      <c r="D5473" t="s">
        <v>33</v>
      </c>
      <c r="E5473" t="s">
        <v>889</v>
      </c>
      <c r="F5473" s="1">
        <v>1.9606481481481482E-2</v>
      </c>
      <c r="G5473">
        <f>_xlfn.XLOOKUP($A5473,Product_pricing!$B:$B,Product_pricing!$C:$C)</f>
        <v>54</v>
      </c>
      <c r="H5473">
        <f t="shared" si="255"/>
        <v>45.36</v>
      </c>
      <c r="I5473" s="10">
        <f t="shared" si="256"/>
        <v>4.0027395822745983E-2</v>
      </c>
      <c r="J5473" t="str">
        <f>_xlfn.XLOOKUP(A5473,Product_Details!$A:$A,Product_Details!$G:$G,"mens")</f>
        <v>Womens</v>
      </c>
      <c r="K5473">
        <f t="shared" si="257"/>
        <v>3767.5</v>
      </c>
    </row>
    <row r="5474" spans="1:11" ht="15">
      <c r="A5474" t="s">
        <v>25</v>
      </c>
      <c r="B5474">
        <v>3</v>
      </c>
      <c r="C5474">
        <v>16</v>
      </c>
      <c r="D5474" t="s">
        <v>33</v>
      </c>
      <c r="E5474" t="s">
        <v>889</v>
      </c>
      <c r="F5474" s="1">
        <v>1.9606481481481482E-2</v>
      </c>
      <c r="G5474">
        <f>_xlfn.XLOOKUP($A5474,Product_pricing!$B:$B,Product_pricing!$C:$C)</f>
        <v>40</v>
      </c>
      <c r="H5474">
        <f t="shared" si="255"/>
        <v>100.8</v>
      </c>
      <c r="I5474" s="10">
        <f t="shared" si="256"/>
        <v>8.8949768494991074E-2</v>
      </c>
      <c r="J5474" t="str">
        <f>_xlfn.XLOOKUP(A5474,Product_Details!$A:$A,Product_Details!$G:$G,"mens")</f>
        <v>Mens</v>
      </c>
      <c r="K5474">
        <f t="shared" si="257"/>
        <v>2520</v>
      </c>
    </row>
    <row r="5475" spans="1:11" ht="15">
      <c r="A5475" t="s">
        <v>41</v>
      </c>
      <c r="B5475">
        <v>1</v>
      </c>
      <c r="C5475">
        <v>16</v>
      </c>
      <c r="D5475" t="s">
        <v>33</v>
      </c>
      <c r="E5475" t="s">
        <v>889</v>
      </c>
      <c r="F5475" s="1">
        <v>1.9606481481481482E-2</v>
      </c>
      <c r="G5475">
        <f>_xlfn.XLOOKUP($A5475,Product_pricing!$B:$B,Product_pricing!$C:$C)</f>
        <v>10</v>
      </c>
      <c r="H5475">
        <f t="shared" si="255"/>
        <v>8.4</v>
      </c>
      <c r="I5475" s="10">
        <f t="shared" si="256"/>
        <v>7.4124807079159229E-3</v>
      </c>
      <c r="J5475" t="str">
        <f>_xlfn.XLOOKUP(A5475,Product_Details!$A:$A,Product_Details!$G:$G,"mens")</f>
        <v>Mens</v>
      </c>
      <c r="K5475">
        <f t="shared" si="257"/>
        <v>2520</v>
      </c>
    </row>
    <row r="5476" spans="1:11" ht="15">
      <c r="A5476" t="s">
        <v>27</v>
      </c>
      <c r="B5476">
        <v>4</v>
      </c>
      <c r="C5476">
        <v>16</v>
      </c>
      <c r="D5476" t="s">
        <v>33</v>
      </c>
      <c r="E5476" t="s">
        <v>889</v>
      </c>
      <c r="F5476" s="1">
        <v>1.9606481481481482E-2</v>
      </c>
      <c r="G5476">
        <f>_xlfn.XLOOKUP($A5476,Product_pricing!$B:$B,Product_pricing!$C:$C)</f>
        <v>29</v>
      </c>
      <c r="H5476">
        <f t="shared" si="255"/>
        <v>97.44</v>
      </c>
      <c r="I5476" s="10">
        <f t="shared" si="256"/>
        <v>8.5984776211824709E-2</v>
      </c>
      <c r="J5476" t="str">
        <f>_xlfn.XLOOKUP(A5476,Product_Details!$A:$A,Product_Details!$G:$G,"mens")</f>
        <v>Mens</v>
      </c>
      <c r="K5476">
        <f t="shared" si="257"/>
        <v>2520</v>
      </c>
    </row>
    <row r="5477" spans="1:11" ht="15">
      <c r="A5477" t="s">
        <v>35</v>
      </c>
      <c r="B5477">
        <v>2</v>
      </c>
      <c r="C5477">
        <v>19</v>
      </c>
      <c r="D5477" t="s">
        <v>33</v>
      </c>
      <c r="E5477" t="s">
        <v>890</v>
      </c>
      <c r="F5477" s="1">
        <v>2.3608796296296298E-2</v>
      </c>
      <c r="G5477">
        <f>_xlfn.XLOOKUP($A5477,Product_pricing!$B:$B,Product_pricing!$C:$C)</f>
        <v>32</v>
      </c>
      <c r="H5477">
        <f t="shared" si="255"/>
        <v>51.84</v>
      </c>
      <c r="I5477" s="10">
        <f t="shared" si="256"/>
        <v>4.5745595225995417E-2</v>
      </c>
      <c r="J5477" t="str">
        <f>_xlfn.XLOOKUP(A5477,Product_Details!$A:$A,Product_Details!$G:$G,"mens")</f>
        <v>Womens</v>
      </c>
      <c r="K5477">
        <f t="shared" si="257"/>
        <v>3767.5</v>
      </c>
    </row>
    <row r="5478" spans="1:11" ht="15">
      <c r="A5478" t="s">
        <v>38</v>
      </c>
      <c r="B5478">
        <v>5</v>
      </c>
      <c r="C5478">
        <v>19</v>
      </c>
      <c r="D5478" t="s">
        <v>33</v>
      </c>
      <c r="E5478" t="s">
        <v>890</v>
      </c>
      <c r="F5478" s="1">
        <v>2.3608796296296298E-2</v>
      </c>
      <c r="G5478">
        <f>_xlfn.XLOOKUP($A5478,Product_pricing!$B:$B,Product_pricing!$C:$C)</f>
        <v>54</v>
      </c>
      <c r="H5478">
        <f t="shared" si="255"/>
        <v>218.70000000000002</v>
      </c>
      <c r="I5478" s="10">
        <f t="shared" si="256"/>
        <v>0.19298922985966815</v>
      </c>
      <c r="J5478" t="str">
        <f>_xlfn.XLOOKUP(A5478,Product_Details!$A:$A,Product_Details!$G:$G,"mens")</f>
        <v>Womens</v>
      </c>
      <c r="K5478">
        <f t="shared" si="257"/>
        <v>3767.5</v>
      </c>
    </row>
    <row r="5479" spans="1:11" ht="15">
      <c r="A5479" t="s">
        <v>25</v>
      </c>
      <c r="B5479">
        <v>5</v>
      </c>
      <c r="C5479">
        <v>19</v>
      </c>
      <c r="D5479" t="s">
        <v>33</v>
      </c>
      <c r="E5479" t="s">
        <v>890</v>
      </c>
      <c r="F5479" s="1">
        <v>2.3608796296296298E-2</v>
      </c>
      <c r="G5479">
        <f>_xlfn.XLOOKUP($A5479,Product_pricing!$B:$B,Product_pricing!$C:$C)</f>
        <v>40</v>
      </c>
      <c r="H5479">
        <f t="shared" si="255"/>
        <v>162</v>
      </c>
      <c r="I5479" s="10">
        <f t="shared" si="256"/>
        <v>0.14295498508123564</v>
      </c>
      <c r="J5479" t="str">
        <f>_xlfn.XLOOKUP(A5479,Product_Details!$A:$A,Product_Details!$G:$G,"mens")</f>
        <v>Mens</v>
      </c>
      <c r="K5479">
        <f t="shared" si="257"/>
        <v>1890</v>
      </c>
    </row>
    <row r="5480" spans="1:11" ht="15">
      <c r="A5480" t="s">
        <v>31</v>
      </c>
      <c r="B5480">
        <v>1</v>
      </c>
      <c r="C5480">
        <v>19</v>
      </c>
      <c r="D5480" t="s">
        <v>33</v>
      </c>
      <c r="E5480" t="s">
        <v>890</v>
      </c>
      <c r="F5480" s="1">
        <v>2.3608796296296298E-2</v>
      </c>
      <c r="G5480">
        <f>_xlfn.XLOOKUP($A5480,Product_pricing!$B:$B,Product_pricing!$C:$C)</f>
        <v>57</v>
      </c>
      <c r="H5480">
        <f t="shared" si="255"/>
        <v>46.17</v>
      </c>
      <c r="I5480" s="10">
        <f t="shared" si="256"/>
        <v>4.0742170748152166E-2</v>
      </c>
      <c r="J5480" t="str">
        <f>_xlfn.XLOOKUP(A5480,Product_Details!$A:$A,Product_Details!$G:$G,"mens")</f>
        <v>Mens</v>
      </c>
      <c r="K5480">
        <f t="shared" si="257"/>
        <v>1890</v>
      </c>
    </row>
    <row r="5481" spans="1:11" ht="15">
      <c r="A5481" t="s">
        <v>26</v>
      </c>
      <c r="B5481">
        <v>1</v>
      </c>
      <c r="C5481">
        <v>19</v>
      </c>
      <c r="D5481" t="s">
        <v>33</v>
      </c>
      <c r="E5481" t="s">
        <v>890</v>
      </c>
      <c r="F5481" s="1">
        <v>2.3608796296296298E-2</v>
      </c>
      <c r="G5481">
        <f>_xlfn.XLOOKUP($A5481,Product_pricing!$B:$B,Product_pricing!$C:$C)</f>
        <v>17</v>
      </c>
      <c r="H5481">
        <f t="shared" si="255"/>
        <v>13.770000000000001</v>
      </c>
      <c r="I5481" s="10">
        <f t="shared" si="256"/>
        <v>1.2151173731905031E-2</v>
      </c>
      <c r="J5481" t="str">
        <f>_xlfn.XLOOKUP(A5481,Product_Details!$A:$A,Product_Details!$G:$G,"mens")</f>
        <v>Mens</v>
      </c>
      <c r="K5481">
        <f t="shared" si="257"/>
        <v>1890</v>
      </c>
    </row>
    <row r="5482" spans="1:11" ht="15">
      <c r="A5482" t="s">
        <v>27</v>
      </c>
      <c r="B5482">
        <v>4</v>
      </c>
      <c r="C5482">
        <v>19</v>
      </c>
      <c r="D5482" t="s">
        <v>33</v>
      </c>
      <c r="E5482" t="s">
        <v>890</v>
      </c>
      <c r="F5482" s="1">
        <v>2.3608796296296298E-2</v>
      </c>
      <c r="G5482">
        <f>_xlfn.XLOOKUP($A5482,Product_pricing!$B:$B,Product_pricing!$C:$C)</f>
        <v>29</v>
      </c>
      <c r="H5482">
        <f t="shared" si="255"/>
        <v>93.960000000000008</v>
      </c>
      <c r="I5482" s="10">
        <f t="shared" si="256"/>
        <v>8.2913891347116686E-2</v>
      </c>
      <c r="J5482" t="str">
        <f>_xlfn.XLOOKUP(A5482,Product_Details!$A:$A,Product_Details!$G:$G,"mens")</f>
        <v>Mens</v>
      </c>
      <c r="K5482">
        <f t="shared" si="257"/>
        <v>1890</v>
      </c>
    </row>
    <row r="5483" spans="1:11" ht="15">
      <c r="A5483" t="s">
        <v>35</v>
      </c>
      <c r="B5483">
        <v>5</v>
      </c>
      <c r="C5483">
        <v>3</v>
      </c>
      <c r="D5483" t="s">
        <v>23</v>
      </c>
      <c r="E5483" t="s">
        <v>891</v>
      </c>
      <c r="F5483" s="1">
        <v>2.9229166666666667E-2</v>
      </c>
      <c r="G5483">
        <f>_xlfn.XLOOKUP($A5483,Product_pricing!$B:$B,Product_pricing!$C:$C)</f>
        <v>32</v>
      </c>
      <c r="H5483">
        <f t="shared" si="255"/>
        <v>155.19999999999999</v>
      </c>
      <c r="I5483" s="10">
        <f t="shared" si="256"/>
        <v>0.1369544054605418</v>
      </c>
      <c r="J5483" t="str">
        <f>_xlfn.XLOOKUP(A5483,Product_Details!$A:$A,Product_Details!$G:$G,"mens")</f>
        <v>Womens</v>
      </c>
      <c r="K5483">
        <f t="shared" si="257"/>
        <v>2511.6666666666665</v>
      </c>
    </row>
    <row r="5484" spans="1:11" ht="15">
      <c r="A5484" t="s">
        <v>36</v>
      </c>
      <c r="B5484">
        <v>4</v>
      </c>
      <c r="C5484">
        <v>3</v>
      </c>
      <c r="D5484" t="s">
        <v>23</v>
      </c>
      <c r="E5484" t="s">
        <v>891</v>
      </c>
      <c r="F5484" s="1">
        <v>2.9229166666666667E-2</v>
      </c>
      <c r="G5484">
        <f>_xlfn.XLOOKUP($A5484,Product_pricing!$B:$B,Product_pricing!$C:$C)</f>
        <v>23</v>
      </c>
      <c r="H5484">
        <f t="shared" si="255"/>
        <v>89.24</v>
      </c>
      <c r="I5484" s="10">
        <f t="shared" si="256"/>
        <v>7.874878313981154E-2</v>
      </c>
      <c r="J5484" t="str">
        <f>_xlfn.XLOOKUP(A5484,Product_Details!$A:$A,Product_Details!$G:$G,"mens")</f>
        <v>Womens</v>
      </c>
      <c r="K5484">
        <f t="shared" si="257"/>
        <v>2511.6666666666665</v>
      </c>
    </row>
    <row r="5485" spans="1:11" ht="15">
      <c r="A5485" t="s">
        <v>38</v>
      </c>
      <c r="B5485">
        <v>3</v>
      </c>
      <c r="C5485">
        <v>3</v>
      </c>
      <c r="D5485" t="s">
        <v>23</v>
      </c>
      <c r="E5485" t="s">
        <v>891</v>
      </c>
      <c r="F5485" s="1">
        <v>2.9229166666666667E-2</v>
      </c>
      <c r="G5485">
        <f>_xlfn.XLOOKUP($A5485,Product_pricing!$B:$B,Product_pricing!$C:$C)</f>
        <v>54</v>
      </c>
      <c r="H5485">
        <f t="shared" si="255"/>
        <v>157.13999999999999</v>
      </c>
      <c r="I5485" s="10">
        <f t="shared" si="256"/>
        <v>0.13866633552879859</v>
      </c>
      <c r="J5485" t="str">
        <f>_xlfn.XLOOKUP(A5485,Product_Details!$A:$A,Product_Details!$G:$G,"mens")</f>
        <v>Womens</v>
      </c>
      <c r="K5485">
        <f t="shared" si="257"/>
        <v>2511.6666666666665</v>
      </c>
    </row>
    <row r="5486" spans="1:11" ht="15">
      <c r="A5486" t="s">
        <v>25</v>
      </c>
      <c r="B5486">
        <v>2</v>
      </c>
      <c r="C5486">
        <v>3</v>
      </c>
      <c r="D5486" t="s">
        <v>23</v>
      </c>
      <c r="E5486" t="s">
        <v>891</v>
      </c>
      <c r="F5486" s="1">
        <v>2.9229166666666667E-2</v>
      </c>
      <c r="G5486">
        <f>_xlfn.XLOOKUP($A5486,Product_pricing!$B:$B,Product_pricing!$C:$C)</f>
        <v>40</v>
      </c>
      <c r="H5486">
        <f t="shared" si="255"/>
        <v>77.599999999999994</v>
      </c>
      <c r="I5486" s="10">
        <f t="shared" si="256"/>
        <v>6.84772027302709E-2</v>
      </c>
      <c r="J5486" t="str">
        <f>_xlfn.XLOOKUP(A5486,Product_Details!$A:$A,Product_Details!$G:$G,"mens")</f>
        <v>Mens</v>
      </c>
      <c r="K5486">
        <f t="shared" si="257"/>
        <v>2520</v>
      </c>
    </row>
    <row r="5487" spans="1:11" ht="15">
      <c r="A5487" t="s">
        <v>41</v>
      </c>
      <c r="B5487">
        <v>3</v>
      </c>
      <c r="C5487">
        <v>3</v>
      </c>
      <c r="D5487" t="s">
        <v>23</v>
      </c>
      <c r="E5487" t="s">
        <v>891</v>
      </c>
      <c r="F5487" s="1">
        <v>2.9229166666666667E-2</v>
      </c>
      <c r="G5487">
        <f>_xlfn.XLOOKUP($A5487,Product_pricing!$B:$B,Product_pricing!$C:$C)</f>
        <v>10</v>
      </c>
      <c r="H5487">
        <f t="shared" si="255"/>
        <v>29.099999999999998</v>
      </c>
      <c r="I5487" s="10">
        <f t="shared" si="256"/>
        <v>2.5678951023851589E-2</v>
      </c>
      <c r="J5487" t="str">
        <f>_xlfn.XLOOKUP(A5487,Product_Details!$A:$A,Product_Details!$G:$G,"mens")</f>
        <v>Mens</v>
      </c>
      <c r="K5487">
        <f t="shared" si="257"/>
        <v>2520</v>
      </c>
    </row>
    <row r="5488" spans="1:11" ht="15">
      <c r="A5488" t="s">
        <v>31</v>
      </c>
      <c r="B5488">
        <v>2</v>
      </c>
      <c r="C5488">
        <v>3</v>
      </c>
      <c r="D5488" t="s">
        <v>23</v>
      </c>
      <c r="E5488" t="s">
        <v>891</v>
      </c>
      <c r="F5488" s="1">
        <v>2.9229166666666667E-2</v>
      </c>
      <c r="G5488">
        <f>_xlfn.XLOOKUP($A5488,Product_pricing!$B:$B,Product_pricing!$C:$C)</f>
        <v>57</v>
      </c>
      <c r="H5488">
        <f t="shared" si="255"/>
        <v>110.58</v>
      </c>
      <c r="I5488" s="10">
        <f t="shared" si="256"/>
        <v>9.758001389063603E-2</v>
      </c>
      <c r="J5488" t="str">
        <f>_xlfn.XLOOKUP(A5488,Product_Details!$A:$A,Product_Details!$G:$G,"mens")</f>
        <v>Mens</v>
      </c>
      <c r="K5488">
        <f t="shared" si="257"/>
        <v>2520</v>
      </c>
    </row>
    <row r="5489" spans="1:11" ht="15">
      <c r="A5489" t="s">
        <v>29</v>
      </c>
      <c r="B5489">
        <v>2</v>
      </c>
      <c r="C5489">
        <v>18</v>
      </c>
      <c r="D5489" t="s">
        <v>23</v>
      </c>
      <c r="E5489">
        <v>394387</v>
      </c>
      <c r="F5489" s="1">
        <v>2.1560185185185186E-2</v>
      </c>
      <c r="G5489">
        <f>_xlfn.XLOOKUP($A5489,Product_pricing!$B:$B,Product_pricing!$C:$C)</f>
        <v>10</v>
      </c>
      <c r="H5489">
        <f t="shared" si="255"/>
        <v>16.400000000000002</v>
      </c>
      <c r="I5489" s="10">
        <f t="shared" si="256"/>
        <v>1.4471986144026328E-2</v>
      </c>
      <c r="J5489" t="str">
        <f>_xlfn.XLOOKUP(A5489,Product_Details!$A:$A,Product_Details!$G:$G,"mens")</f>
        <v>Womens</v>
      </c>
      <c r="K5489">
        <f t="shared" si="257"/>
        <v>2511.6666666666665</v>
      </c>
    </row>
    <row r="5490" spans="1:11" ht="15">
      <c r="A5490" t="s">
        <v>36</v>
      </c>
      <c r="B5490">
        <v>2</v>
      </c>
      <c r="C5490">
        <v>18</v>
      </c>
      <c r="D5490" t="s">
        <v>23</v>
      </c>
      <c r="E5490">
        <v>394387</v>
      </c>
      <c r="F5490" s="1">
        <v>2.1560185185185186E-2</v>
      </c>
      <c r="G5490">
        <f>_xlfn.XLOOKUP($A5490,Product_pricing!$B:$B,Product_pricing!$C:$C)</f>
        <v>23</v>
      </c>
      <c r="H5490">
        <f t="shared" si="255"/>
        <v>37.720000000000006</v>
      </c>
      <c r="I5490" s="10">
        <f t="shared" si="256"/>
        <v>3.3285568131260553E-2</v>
      </c>
      <c r="J5490" t="str">
        <f>_xlfn.XLOOKUP(A5490,Product_Details!$A:$A,Product_Details!$G:$G,"mens")</f>
        <v>Womens</v>
      </c>
      <c r="K5490">
        <f t="shared" si="257"/>
        <v>2511.6666666666665</v>
      </c>
    </row>
    <row r="5491" spans="1:11" ht="15">
      <c r="A5491" t="s">
        <v>38</v>
      </c>
      <c r="B5491">
        <v>2</v>
      </c>
      <c r="C5491">
        <v>18</v>
      </c>
      <c r="D5491" t="s">
        <v>23</v>
      </c>
      <c r="E5491">
        <v>394387</v>
      </c>
      <c r="F5491" s="1">
        <v>2.1560185185185186E-2</v>
      </c>
      <c r="G5491">
        <f>_xlfn.XLOOKUP($A5491,Product_pricing!$B:$B,Product_pricing!$C:$C)</f>
        <v>54</v>
      </c>
      <c r="H5491">
        <f t="shared" si="255"/>
        <v>88.56</v>
      </c>
      <c r="I5491" s="10">
        <f t="shared" si="256"/>
        <v>7.814872517774217E-2</v>
      </c>
      <c r="J5491" t="str">
        <f>_xlfn.XLOOKUP(A5491,Product_Details!$A:$A,Product_Details!$G:$G,"mens")</f>
        <v>Womens</v>
      </c>
      <c r="K5491">
        <f t="shared" si="257"/>
        <v>2511.6666666666665</v>
      </c>
    </row>
    <row r="5492" spans="1:11" ht="15">
      <c r="A5492" t="s">
        <v>31</v>
      </c>
      <c r="B5492">
        <v>5</v>
      </c>
      <c r="C5492">
        <v>18</v>
      </c>
      <c r="D5492" t="s">
        <v>23</v>
      </c>
      <c r="E5492">
        <v>394387</v>
      </c>
      <c r="F5492" s="1">
        <v>2.1560185185185186E-2</v>
      </c>
      <c r="G5492">
        <f>_xlfn.XLOOKUP($A5492,Product_pricing!$B:$B,Product_pricing!$C:$C)</f>
        <v>57</v>
      </c>
      <c r="H5492">
        <f t="shared" si="255"/>
        <v>233.70000000000002</v>
      </c>
      <c r="I5492" s="10">
        <f t="shared" si="256"/>
        <v>0.20622580255237516</v>
      </c>
      <c r="J5492" t="str">
        <f>_xlfn.XLOOKUP(A5492,Product_Details!$A:$A,Product_Details!$G:$G,"mens")</f>
        <v>Mens</v>
      </c>
      <c r="K5492">
        <f t="shared" si="257"/>
        <v>3780</v>
      </c>
    </row>
    <row r="5493" spans="1:11" ht="15">
      <c r="A5493" t="s">
        <v>32</v>
      </c>
      <c r="B5493">
        <v>4</v>
      </c>
      <c r="C5493">
        <v>18</v>
      </c>
      <c r="D5493" t="s">
        <v>23</v>
      </c>
      <c r="E5493">
        <v>394387</v>
      </c>
      <c r="F5493" s="1">
        <v>2.1560185185185186E-2</v>
      </c>
      <c r="G5493">
        <f>_xlfn.XLOOKUP($A5493,Product_pricing!$B:$B,Product_pricing!$C:$C)</f>
        <v>36</v>
      </c>
      <c r="H5493">
        <f t="shared" si="255"/>
        <v>118.08000000000001</v>
      </c>
      <c r="I5493" s="10">
        <f t="shared" si="256"/>
        <v>0.10419830023698956</v>
      </c>
      <c r="J5493" t="str">
        <f>_xlfn.XLOOKUP(A5493,Product_Details!$A:$A,Product_Details!$G:$G,"mens")</f>
        <v>Mens</v>
      </c>
      <c r="K5493">
        <f t="shared" si="257"/>
        <v>3780</v>
      </c>
    </row>
    <row r="5494" spans="1:11" ht="15">
      <c r="A5494" t="s">
        <v>35</v>
      </c>
      <c r="B5494">
        <v>4</v>
      </c>
      <c r="C5494">
        <v>8</v>
      </c>
      <c r="D5494" t="s">
        <v>23</v>
      </c>
      <c r="E5494" t="s">
        <v>892</v>
      </c>
      <c r="F5494" s="1">
        <v>7.8692129629629633E-3</v>
      </c>
      <c r="G5494">
        <f>_xlfn.XLOOKUP($A5494,Product_pricing!$B:$B,Product_pricing!$C:$C)</f>
        <v>32</v>
      </c>
      <c r="H5494">
        <f t="shared" si="255"/>
        <v>117.76</v>
      </c>
      <c r="I5494" s="10">
        <f t="shared" si="256"/>
        <v>0.10391592001954514</v>
      </c>
      <c r="J5494" t="str">
        <f>_xlfn.XLOOKUP(A5494,Product_Details!$A:$A,Product_Details!$G:$G,"mens")</f>
        <v>Womens</v>
      </c>
      <c r="K5494">
        <f t="shared" si="257"/>
        <v>2511.6666666666665</v>
      </c>
    </row>
    <row r="5495" spans="1:11" ht="15">
      <c r="A5495" t="s">
        <v>30</v>
      </c>
      <c r="B5495">
        <v>5</v>
      </c>
      <c r="C5495">
        <v>8</v>
      </c>
      <c r="D5495" t="s">
        <v>23</v>
      </c>
      <c r="E5495" t="s">
        <v>892</v>
      </c>
      <c r="F5495" s="1">
        <v>7.8692129629629633E-3</v>
      </c>
      <c r="G5495">
        <f>_xlfn.XLOOKUP($A5495,Product_pricing!$B:$B,Product_pricing!$C:$C)</f>
        <v>19</v>
      </c>
      <c r="H5495">
        <f t="shared" si="255"/>
        <v>87.4</v>
      </c>
      <c r="I5495" s="10">
        <f t="shared" si="256"/>
        <v>7.7125096889506167E-2</v>
      </c>
      <c r="J5495" t="str">
        <f>_xlfn.XLOOKUP(A5495,Product_Details!$A:$A,Product_Details!$G:$G,"mens")</f>
        <v>Womens</v>
      </c>
      <c r="K5495">
        <f t="shared" si="257"/>
        <v>2511.6666666666665</v>
      </c>
    </row>
    <row r="5496" spans="1:11" ht="15">
      <c r="A5496" t="s">
        <v>38</v>
      </c>
      <c r="B5496">
        <v>4</v>
      </c>
      <c r="C5496">
        <v>8</v>
      </c>
      <c r="D5496" t="s">
        <v>23</v>
      </c>
      <c r="E5496" t="s">
        <v>892</v>
      </c>
      <c r="F5496" s="1">
        <v>7.8692129629629633E-3</v>
      </c>
      <c r="G5496">
        <f>_xlfn.XLOOKUP($A5496,Product_pricing!$B:$B,Product_pricing!$C:$C)</f>
        <v>54</v>
      </c>
      <c r="H5496">
        <f t="shared" si="255"/>
        <v>198.72</v>
      </c>
      <c r="I5496" s="10">
        <f t="shared" si="256"/>
        <v>0.1753581150329824</v>
      </c>
      <c r="J5496" t="str">
        <f>_xlfn.XLOOKUP(A5496,Product_Details!$A:$A,Product_Details!$G:$G,"mens")</f>
        <v>Womens</v>
      </c>
      <c r="K5496">
        <f t="shared" si="257"/>
        <v>2511.6666666666665</v>
      </c>
    </row>
    <row r="5497" spans="1:11" ht="15">
      <c r="A5497" t="s">
        <v>31</v>
      </c>
      <c r="B5497">
        <v>2</v>
      </c>
      <c r="C5497">
        <v>8</v>
      </c>
      <c r="D5497" t="s">
        <v>23</v>
      </c>
      <c r="E5497" t="s">
        <v>892</v>
      </c>
      <c r="F5497" s="1">
        <v>7.8692129629629633E-3</v>
      </c>
      <c r="G5497">
        <f>_xlfn.XLOOKUP($A5497,Product_pricing!$B:$B,Product_pricing!$C:$C)</f>
        <v>57</v>
      </c>
      <c r="H5497">
        <f t="shared" si="255"/>
        <v>104.88000000000001</v>
      </c>
      <c r="I5497" s="10">
        <f t="shared" si="256"/>
        <v>9.255011626740739E-2</v>
      </c>
      <c r="J5497" t="str">
        <f>_xlfn.XLOOKUP(A5497,Product_Details!$A:$A,Product_Details!$G:$G,"mens")</f>
        <v>Mens</v>
      </c>
      <c r="K5497">
        <f t="shared" si="257"/>
        <v>2520</v>
      </c>
    </row>
    <row r="5498" spans="1:11" ht="15">
      <c r="A5498" t="s">
        <v>32</v>
      </c>
      <c r="B5498">
        <v>3</v>
      </c>
      <c r="C5498">
        <v>8</v>
      </c>
      <c r="D5498" t="s">
        <v>23</v>
      </c>
      <c r="E5498" t="s">
        <v>892</v>
      </c>
      <c r="F5498" s="1">
        <v>7.8692129629629633E-3</v>
      </c>
      <c r="G5498">
        <f>_xlfn.XLOOKUP($A5498,Product_pricing!$B:$B,Product_pricing!$C:$C)</f>
        <v>36</v>
      </c>
      <c r="H5498">
        <f t="shared" si="255"/>
        <v>99.36</v>
      </c>
      <c r="I5498" s="10">
        <f t="shared" si="256"/>
        <v>8.7679057516491202E-2</v>
      </c>
      <c r="J5498" t="str">
        <f>_xlfn.XLOOKUP(A5498,Product_Details!$A:$A,Product_Details!$G:$G,"mens")</f>
        <v>Mens</v>
      </c>
      <c r="K5498">
        <f t="shared" si="257"/>
        <v>2520</v>
      </c>
    </row>
    <row r="5499" spans="1:11" ht="15">
      <c r="A5499" t="s">
        <v>26</v>
      </c>
      <c r="B5499">
        <v>1</v>
      </c>
      <c r="C5499">
        <v>8</v>
      </c>
      <c r="D5499" t="s">
        <v>23</v>
      </c>
      <c r="E5499" t="s">
        <v>892</v>
      </c>
      <c r="F5499" s="1">
        <v>7.8692129629629633E-3</v>
      </c>
      <c r="G5499">
        <f>_xlfn.XLOOKUP($A5499,Product_pricing!$B:$B,Product_pricing!$C:$C)</f>
        <v>17</v>
      </c>
      <c r="H5499">
        <f t="shared" si="255"/>
        <v>15.64</v>
      </c>
      <c r="I5499" s="10">
        <f t="shared" si="256"/>
        <v>1.3801333127595839E-2</v>
      </c>
      <c r="J5499" t="str">
        <f>_xlfn.XLOOKUP(A5499,Product_Details!$A:$A,Product_Details!$G:$G,"mens")</f>
        <v>Mens</v>
      </c>
      <c r="K5499">
        <f t="shared" si="257"/>
        <v>2520</v>
      </c>
    </row>
    <row r="5500" spans="1:11" ht="15">
      <c r="A5500" t="s">
        <v>30</v>
      </c>
      <c r="B5500">
        <v>4</v>
      </c>
      <c r="C5500">
        <v>13</v>
      </c>
      <c r="D5500" t="s">
        <v>33</v>
      </c>
      <c r="E5500" t="s">
        <v>893</v>
      </c>
      <c r="F5500" s="1">
        <v>3.1874999999999998E-3</v>
      </c>
      <c r="G5500">
        <f>_xlfn.XLOOKUP($A5500,Product_pricing!$B:$B,Product_pricing!$C:$C)</f>
        <v>19</v>
      </c>
      <c r="H5500">
        <f t="shared" si="255"/>
        <v>66.12</v>
      </c>
      <c r="I5500" s="10">
        <f t="shared" si="256"/>
        <v>5.8346812429452478E-2</v>
      </c>
      <c r="J5500" t="str">
        <f>_xlfn.XLOOKUP(A5500,Product_Details!$A:$A,Product_Details!$G:$G,"mens")</f>
        <v>Womens</v>
      </c>
      <c r="K5500">
        <f t="shared" si="257"/>
        <v>3767.5</v>
      </c>
    </row>
    <row r="5501" spans="1:11" ht="15">
      <c r="A5501" t="s">
        <v>38</v>
      </c>
      <c r="B5501">
        <v>4</v>
      </c>
      <c r="C5501">
        <v>13</v>
      </c>
      <c r="D5501" t="s">
        <v>33</v>
      </c>
      <c r="E5501" t="s">
        <v>893</v>
      </c>
      <c r="F5501" s="1">
        <v>3.1874999999999998E-3</v>
      </c>
      <c r="G5501">
        <f>_xlfn.XLOOKUP($A5501,Product_pricing!$B:$B,Product_pricing!$C:$C)</f>
        <v>54</v>
      </c>
      <c r="H5501">
        <f t="shared" si="255"/>
        <v>187.92</v>
      </c>
      <c r="I5501" s="10">
        <f t="shared" si="256"/>
        <v>0.16582778269423334</v>
      </c>
      <c r="J5501" t="str">
        <f>_xlfn.XLOOKUP(A5501,Product_Details!$A:$A,Product_Details!$G:$G,"mens")</f>
        <v>Womens</v>
      </c>
      <c r="K5501">
        <f t="shared" si="257"/>
        <v>3767.5</v>
      </c>
    </row>
    <row r="5502" spans="1:11" ht="15">
      <c r="A5502" t="s">
        <v>25</v>
      </c>
      <c r="B5502">
        <v>3</v>
      </c>
      <c r="C5502">
        <v>13</v>
      </c>
      <c r="D5502" t="s">
        <v>33</v>
      </c>
      <c r="E5502" t="s">
        <v>893</v>
      </c>
      <c r="F5502" s="1">
        <v>3.1874999999999998E-3</v>
      </c>
      <c r="G5502">
        <f>_xlfn.XLOOKUP($A5502,Product_pricing!$B:$B,Product_pricing!$C:$C)</f>
        <v>40</v>
      </c>
      <c r="H5502">
        <f t="shared" si="255"/>
        <v>104.4</v>
      </c>
      <c r="I5502" s="10">
        <f t="shared" si="256"/>
        <v>9.2126545941240756E-2</v>
      </c>
      <c r="J5502" t="str">
        <f>_xlfn.XLOOKUP(A5502,Product_Details!$A:$A,Product_Details!$G:$G,"mens")</f>
        <v>Mens</v>
      </c>
      <c r="K5502">
        <f t="shared" si="257"/>
        <v>3780</v>
      </c>
    </row>
    <row r="5503" spans="1:11" ht="15">
      <c r="A5503" t="s">
        <v>26</v>
      </c>
      <c r="B5503">
        <v>4</v>
      </c>
      <c r="C5503">
        <v>13</v>
      </c>
      <c r="D5503" t="s">
        <v>33</v>
      </c>
      <c r="E5503" t="s">
        <v>893</v>
      </c>
      <c r="F5503" s="1">
        <v>3.1874999999999998E-3</v>
      </c>
      <c r="G5503">
        <f>_xlfn.XLOOKUP($A5503,Product_pricing!$B:$B,Product_pricing!$C:$C)</f>
        <v>17</v>
      </c>
      <c r="H5503">
        <f t="shared" si="255"/>
        <v>59.16</v>
      </c>
      <c r="I5503" s="10">
        <f t="shared" si="256"/>
        <v>5.2205042700036425E-2</v>
      </c>
      <c r="J5503" t="str">
        <f>_xlfn.XLOOKUP(A5503,Product_Details!$A:$A,Product_Details!$G:$G,"mens")</f>
        <v>Mens</v>
      </c>
      <c r="K5503">
        <f t="shared" si="257"/>
        <v>3780</v>
      </c>
    </row>
    <row r="5504" spans="1:11" ht="15">
      <c r="A5504" t="s">
        <v>35</v>
      </c>
      <c r="B5504">
        <v>3</v>
      </c>
      <c r="C5504">
        <v>22</v>
      </c>
      <c r="D5504" t="s">
        <v>23</v>
      </c>
      <c r="E5504" t="s">
        <v>894</v>
      </c>
      <c r="F5504" s="1">
        <v>3.9616898148148151E-2</v>
      </c>
      <c r="G5504">
        <f>_xlfn.XLOOKUP($A5504,Product_pricing!$B:$B,Product_pricing!$C:$C)</f>
        <v>32</v>
      </c>
      <c r="H5504">
        <f t="shared" si="255"/>
        <v>74.88</v>
      </c>
      <c r="I5504" s="10">
        <f t="shared" si="256"/>
        <v>6.6076970881993366E-2</v>
      </c>
      <c r="J5504" t="str">
        <f>_xlfn.XLOOKUP(A5504,Product_Details!$A:$A,Product_Details!$G:$G,"mens")</f>
        <v>Womens</v>
      </c>
      <c r="K5504">
        <f t="shared" si="257"/>
        <v>1507</v>
      </c>
    </row>
    <row r="5505" spans="1:11" ht="15">
      <c r="A5505" t="s">
        <v>29</v>
      </c>
      <c r="B5505">
        <v>1</v>
      </c>
      <c r="C5505">
        <v>22</v>
      </c>
      <c r="D5505" t="s">
        <v>23</v>
      </c>
      <c r="E5505" t="s">
        <v>894</v>
      </c>
      <c r="F5505" s="1">
        <v>3.9616898148148151E-2</v>
      </c>
      <c r="G5505">
        <f>_xlfn.XLOOKUP($A5505,Product_pricing!$B:$B,Product_pricing!$C:$C)</f>
        <v>10</v>
      </c>
      <c r="H5505">
        <f t="shared" si="255"/>
        <v>7.8000000000000007</v>
      </c>
      <c r="I5505" s="10">
        <f t="shared" si="256"/>
        <v>6.8830178002076432E-3</v>
      </c>
      <c r="J5505" t="str">
        <f>_xlfn.XLOOKUP(A5505,Product_Details!$A:$A,Product_Details!$G:$G,"mens")</f>
        <v>Womens</v>
      </c>
      <c r="K5505">
        <f t="shared" si="257"/>
        <v>1507</v>
      </c>
    </row>
    <row r="5506" spans="1:11" ht="15">
      <c r="A5506" t="s">
        <v>36</v>
      </c>
      <c r="B5506">
        <v>3</v>
      </c>
      <c r="C5506">
        <v>22</v>
      </c>
      <c r="D5506" t="s">
        <v>23</v>
      </c>
      <c r="E5506" t="s">
        <v>894</v>
      </c>
      <c r="F5506" s="1">
        <v>3.9616898148148151E-2</v>
      </c>
      <c r="G5506">
        <f>_xlfn.XLOOKUP($A5506,Product_pricing!$B:$B,Product_pricing!$C:$C)</f>
        <v>23</v>
      </c>
      <c r="H5506">
        <f t="shared" si="255"/>
        <v>53.82</v>
      </c>
      <c r="I5506" s="10">
        <f t="shared" si="256"/>
        <v>4.7492822821432731E-2</v>
      </c>
      <c r="J5506" t="str">
        <f>_xlfn.XLOOKUP(A5506,Product_Details!$A:$A,Product_Details!$G:$G,"mens")</f>
        <v>Womens</v>
      </c>
      <c r="K5506">
        <f t="shared" si="257"/>
        <v>1507</v>
      </c>
    </row>
    <row r="5507" spans="1:11" ht="15">
      <c r="A5507" t="s">
        <v>30</v>
      </c>
      <c r="B5507">
        <v>4</v>
      </c>
      <c r="C5507">
        <v>22</v>
      </c>
      <c r="D5507" t="s">
        <v>23</v>
      </c>
      <c r="E5507" t="s">
        <v>894</v>
      </c>
      <c r="F5507" s="1">
        <v>3.9616898148148151E-2</v>
      </c>
      <c r="G5507">
        <f>_xlfn.XLOOKUP($A5507,Product_pricing!$B:$B,Product_pricing!$C:$C)</f>
        <v>19</v>
      </c>
      <c r="H5507">
        <f t="shared" ref="H5507:H5570" si="258">B5507*G5507*(1-C5507/100)</f>
        <v>59.28</v>
      </c>
      <c r="I5507" s="10">
        <f t="shared" ref="I5507:I5570" si="259">(H5507/SUM($H:$H))*1000</f>
        <v>5.231093528157809E-2</v>
      </c>
      <c r="J5507" t="str">
        <f>_xlfn.XLOOKUP(A5507,Product_Details!$A:$A,Product_Details!$G:$G,"mens")</f>
        <v>Womens</v>
      </c>
      <c r="K5507">
        <f t="shared" ref="K5507:K5570" si="260">COUNTIFS($J:$J, J5507) / COUNTIFS($J:$J, J5507, $E:$E, E5507)</f>
        <v>1507</v>
      </c>
    </row>
    <row r="5508" spans="1:11" ht="15">
      <c r="A5508" t="s">
        <v>38</v>
      </c>
      <c r="B5508">
        <v>5</v>
      </c>
      <c r="C5508">
        <v>22</v>
      </c>
      <c r="D5508" t="s">
        <v>23</v>
      </c>
      <c r="E5508" t="s">
        <v>894</v>
      </c>
      <c r="F5508" s="1">
        <v>3.9616898148148151E-2</v>
      </c>
      <c r="G5508">
        <f>_xlfn.XLOOKUP($A5508,Product_pricing!$B:$B,Product_pricing!$C:$C)</f>
        <v>54</v>
      </c>
      <c r="H5508">
        <f t="shared" si="258"/>
        <v>210.6</v>
      </c>
      <c r="I5508" s="10">
        <f t="shared" si="259"/>
        <v>0.18584148060560635</v>
      </c>
      <c r="J5508" t="str">
        <f>_xlfn.XLOOKUP(A5508,Product_Details!$A:$A,Product_Details!$G:$G,"mens")</f>
        <v>Womens</v>
      </c>
      <c r="K5508">
        <f t="shared" si="260"/>
        <v>1507</v>
      </c>
    </row>
    <row r="5509" spans="1:11" ht="15">
      <c r="A5509" t="s">
        <v>25</v>
      </c>
      <c r="B5509">
        <v>4</v>
      </c>
      <c r="C5509">
        <v>22</v>
      </c>
      <c r="D5509" t="s">
        <v>23</v>
      </c>
      <c r="E5509" t="s">
        <v>894</v>
      </c>
      <c r="F5509" s="1">
        <v>3.9616898148148151E-2</v>
      </c>
      <c r="G5509">
        <f>_xlfn.XLOOKUP($A5509,Product_pricing!$B:$B,Product_pricing!$C:$C)</f>
        <v>40</v>
      </c>
      <c r="H5509">
        <f t="shared" si="258"/>
        <v>124.80000000000001</v>
      </c>
      <c r="I5509" s="10">
        <f t="shared" si="259"/>
        <v>0.11012828480332229</v>
      </c>
      <c r="J5509" t="str">
        <f>_xlfn.XLOOKUP(A5509,Product_Details!$A:$A,Product_Details!$G:$G,"mens")</f>
        <v>Mens</v>
      </c>
      <c r="K5509">
        <f t="shared" si="260"/>
        <v>1890</v>
      </c>
    </row>
    <row r="5510" spans="1:11" ht="15">
      <c r="A5510" t="s">
        <v>31</v>
      </c>
      <c r="B5510">
        <v>3</v>
      </c>
      <c r="C5510">
        <v>22</v>
      </c>
      <c r="D5510" t="s">
        <v>23</v>
      </c>
      <c r="E5510" t="s">
        <v>894</v>
      </c>
      <c r="F5510" s="1">
        <v>3.9616898148148151E-2</v>
      </c>
      <c r="G5510">
        <f>_xlfn.XLOOKUP($A5510,Product_pricing!$B:$B,Product_pricing!$C:$C)</f>
        <v>57</v>
      </c>
      <c r="H5510">
        <f t="shared" si="258"/>
        <v>133.38</v>
      </c>
      <c r="I5510" s="10">
        <f t="shared" si="259"/>
        <v>0.11769960438355069</v>
      </c>
      <c r="J5510" t="str">
        <f>_xlfn.XLOOKUP(A5510,Product_Details!$A:$A,Product_Details!$G:$G,"mens")</f>
        <v>Mens</v>
      </c>
      <c r="K5510">
        <f t="shared" si="260"/>
        <v>1890</v>
      </c>
    </row>
    <row r="5511" spans="1:11" ht="15">
      <c r="A5511" t="s">
        <v>32</v>
      </c>
      <c r="B5511">
        <v>5</v>
      </c>
      <c r="C5511">
        <v>22</v>
      </c>
      <c r="D5511" t="s">
        <v>23</v>
      </c>
      <c r="E5511" t="s">
        <v>894</v>
      </c>
      <c r="F5511" s="1">
        <v>3.9616898148148151E-2</v>
      </c>
      <c r="G5511">
        <f>_xlfn.XLOOKUP($A5511,Product_pricing!$B:$B,Product_pricing!$C:$C)</f>
        <v>36</v>
      </c>
      <c r="H5511">
        <f t="shared" si="258"/>
        <v>140.4</v>
      </c>
      <c r="I5511" s="10">
        <f t="shared" si="259"/>
        <v>0.12389432040373757</v>
      </c>
      <c r="J5511" t="str">
        <f>_xlfn.XLOOKUP(A5511,Product_Details!$A:$A,Product_Details!$G:$G,"mens")</f>
        <v>Mens</v>
      </c>
      <c r="K5511">
        <f t="shared" si="260"/>
        <v>1890</v>
      </c>
    </row>
    <row r="5512" spans="1:11" ht="15">
      <c r="A5512" t="s">
        <v>27</v>
      </c>
      <c r="B5512">
        <v>5</v>
      </c>
      <c r="C5512">
        <v>22</v>
      </c>
      <c r="D5512" t="s">
        <v>23</v>
      </c>
      <c r="E5512" t="s">
        <v>894</v>
      </c>
      <c r="F5512" s="1">
        <v>3.9616898148148151E-2</v>
      </c>
      <c r="G5512">
        <f>_xlfn.XLOOKUP($A5512,Product_pricing!$B:$B,Product_pricing!$C:$C)</f>
        <v>29</v>
      </c>
      <c r="H5512">
        <f t="shared" si="258"/>
        <v>113.10000000000001</v>
      </c>
      <c r="I5512" s="10">
        <f t="shared" si="259"/>
        <v>9.9803758103010815E-2</v>
      </c>
      <c r="J5512" t="str">
        <f>_xlfn.XLOOKUP(A5512,Product_Details!$A:$A,Product_Details!$G:$G,"mens")</f>
        <v>Mens</v>
      </c>
      <c r="K5512">
        <f t="shared" si="260"/>
        <v>1890</v>
      </c>
    </row>
    <row r="5513" spans="1:11" ht="15">
      <c r="A5513" t="s">
        <v>35</v>
      </c>
      <c r="B5513">
        <v>3</v>
      </c>
      <c r="C5513">
        <v>6</v>
      </c>
      <c r="D5513" t="s">
        <v>23</v>
      </c>
      <c r="E5513" t="s">
        <v>895</v>
      </c>
      <c r="F5513" s="1">
        <v>2.2193287037037036E-2</v>
      </c>
      <c r="G5513">
        <f>_xlfn.XLOOKUP($A5513,Product_pricing!$B:$B,Product_pricing!$C:$C)</f>
        <v>32</v>
      </c>
      <c r="H5513">
        <f t="shared" si="258"/>
        <v>90.24</v>
      </c>
      <c r="I5513" s="10">
        <f t="shared" si="259"/>
        <v>7.9631221319325346E-2</v>
      </c>
      <c r="J5513" t="str">
        <f>_xlfn.XLOOKUP(A5513,Product_Details!$A:$A,Product_Details!$G:$G,"mens")</f>
        <v>Womens</v>
      </c>
      <c r="K5513">
        <f t="shared" si="260"/>
        <v>1883.75</v>
      </c>
    </row>
    <row r="5514" spans="1:11" ht="15">
      <c r="A5514" t="s">
        <v>29</v>
      </c>
      <c r="B5514">
        <v>5</v>
      </c>
      <c r="C5514">
        <v>6</v>
      </c>
      <c r="D5514" t="s">
        <v>23</v>
      </c>
      <c r="E5514" t="s">
        <v>895</v>
      </c>
      <c r="F5514" s="1">
        <v>2.2193287037037036E-2</v>
      </c>
      <c r="G5514">
        <f>_xlfn.XLOOKUP($A5514,Product_pricing!$B:$B,Product_pricing!$C:$C)</f>
        <v>10</v>
      </c>
      <c r="H5514">
        <f t="shared" si="258"/>
        <v>47</v>
      </c>
      <c r="I5514" s="10">
        <f t="shared" si="259"/>
        <v>4.1474594437148619E-2</v>
      </c>
      <c r="J5514" t="str">
        <f>_xlfn.XLOOKUP(A5514,Product_Details!$A:$A,Product_Details!$G:$G,"mens")</f>
        <v>Womens</v>
      </c>
      <c r="K5514">
        <f t="shared" si="260"/>
        <v>1883.75</v>
      </c>
    </row>
    <row r="5515" spans="1:11" ht="15">
      <c r="A5515" t="s">
        <v>36</v>
      </c>
      <c r="B5515">
        <v>3</v>
      </c>
      <c r="C5515">
        <v>6</v>
      </c>
      <c r="D5515" t="s">
        <v>23</v>
      </c>
      <c r="E5515" t="s">
        <v>895</v>
      </c>
      <c r="F5515" s="1">
        <v>2.2193287037037036E-2</v>
      </c>
      <c r="G5515">
        <f>_xlfn.XLOOKUP($A5515,Product_pricing!$B:$B,Product_pricing!$C:$C)</f>
        <v>23</v>
      </c>
      <c r="H5515">
        <f t="shared" si="258"/>
        <v>64.86</v>
      </c>
      <c r="I5515" s="10">
        <f t="shared" si="259"/>
        <v>5.7234940323265086E-2</v>
      </c>
      <c r="J5515" t="str">
        <f>_xlfn.XLOOKUP(A5515,Product_Details!$A:$A,Product_Details!$G:$G,"mens")</f>
        <v>Womens</v>
      </c>
      <c r="K5515">
        <f t="shared" si="260"/>
        <v>1883.75</v>
      </c>
    </row>
    <row r="5516" spans="1:11" ht="15">
      <c r="A5516" t="s">
        <v>30</v>
      </c>
      <c r="B5516">
        <v>3</v>
      </c>
      <c r="C5516">
        <v>6</v>
      </c>
      <c r="D5516" t="s">
        <v>23</v>
      </c>
      <c r="E5516" t="s">
        <v>895</v>
      </c>
      <c r="F5516" s="1">
        <v>2.2193287037037036E-2</v>
      </c>
      <c r="G5516">
        <f>_xlfn.XLOOKUP($A5516,Product_pricing!$B:$B,Product_pricing!$C:$C)</f>
        <v>19</v>
      </c>
      <c r="H5516">
        <f t="shared" si="258"/>
        <v>53.58</v>
      </c>
      <c r="I5516" s="10">
        <f t="shared" si="259"/>
        <v>4.7281037658349422E-2</v>
      </c>
      <c r="J5516" t="str">
        <f>_xlfn.XLOOKUP(A5516,Product_Details!$A:$A,Product_Details!$G:$G,"mens")</f>
        <v>Womens</v>
      </c>
      <c r="K5516">
        <f t="shared" si="260"/>
        <v>1883.75</v>
      </c>
    </row>
    <row r="5517" spans="1:11" ht="15">
      <c r="A5517" t="s">
        <v>41</v>
      </c>
      <c r="B5517">
        <v>5</v>
      </c>
      <c r="C5517">
        <v>6</v>
      </c>
      <c r="D5517" t="s">
        <v>23</v>
      </c>
      <c r="E5517" t="s">
        <v>895</v>
      </c>
      <c r="F5517" s="1">
        <v>2.2193287037037036E-2</v>
      </c>
      <c r="G5517">
        <f>_xlfn.XLOOKUP($A5517,Product_pricing!$B:$B,Product_pricing!$C:$C)</f>
        <v>10</v>
      </c>
      <c r="H5517">
        <f t="shared" si="258"/>
        <v>47</v>
      </c>
      <c r="I5517" s="10">
        <f t="shared" si="259"/>
        <v>4.1474594437148619E-2</v>
      </c>
      <c r="J5517" t="str">
        <f>_xlfn.XLOOKUP(A5517,Product_Details!$A:$A,Product_Details!$G:$G,"mens")</f>
        <v>Mens</v>
      </c>
      <c r="K5517">
        <f t="shared" si="260"/>
        <v>2520</v>
      </c>
    </row>
    <row r="5518" spans="1:11" ht="15">
      <c r="A5518" t="s">
        <v>26</v>
      </c>
      <c r="B5518">
        <v>2</v>
      </c>
      <c r="C5518">
        <v>6</v>
      </c>
      <c r="D5518" t="s">
        <v>23</v>
      </c>
      <c r="E5518" t="s">
        <v>895</v>
      </c>
      <c r="F5518" s="1">
        <v>2.2193287037037036E-2</v>
      </c>
      <c r="G5518">
        <f>_xlfn.XLOOKUP($A5518,Product_pricing!$B:$B,Product_pricing!$C:$C)</f>
        <v>17</v>
      </c>
      <c r="H5518">
        <f t="shared" si="258"/>
        <v>31.959999999999997</v>
      </c>
      <c r="I5518" s="10">
        <f t="shared" si="259"/>
        <v>2.8202724217261058E-2</v>
      </c>
      <c r="J5518" t="str">
        <f>_xlfn.XLOOKUP(A5518,Product_Details!$A:$A,Product_Details!$G:$G,"mens")</f>
        <v>Mens</v>
      </c>
      <c r="K5518">
        <f t="shared" si="260"/>
        <v>2520</v>
      </c>
    </row>
    <row r="5519" spans="1:11" ht="15">
      <c r="A5519" t="s">
        <v>27</v>
      </c>
      <c r="B5519">
        <v>1</v>
      </c>
      <c r="C5519">
        <v>6</v>
      </c>
      <c r="D5519" t="s">
        <v>23</v>
      </c>
      <c r="E5519" t="s">
        <v>895</v>
      </c>
      <c r="F5519" s="1">
        <v>2.2193287037037036E-2</v>
      </c>
      <c r="G5519">
        <f>_xlfn.XLOOKUP($A5519,Product_pricing!$B:$B,Product_pricing!$C:$C)</f>
        <v>29</v>
      </c>
      <c r="H5519">
        <f t="shared" si="258"/>
        <v>27.259999999999998</v>
      </c>
      <c r="I5519" s="10">
        <f t="shared" si="259"/>
        <v>2.4055264773546196E-2</v>
      </c>
      <c r="J5519" t="str">
        <f>_xlfn.XLOOKUP(A5519,Product_Details!$A:$A,Product_Details!$G:$G,"mens")</f>
        <v>Mens</v>
      </c>
      <c r="K5519">
        <f t="shared" si="260"/>
        <v>2520</v>
      </c>
    </row>
    <row r="5520" spans="1:11" ht="15">
      <c r="A5520" t="s">
        <v>22</v>
      </c>
      <c r="B5520">
        <v>3</v>
      </c>
      <c r="C5520">
        <v>4</v>
      </c>
      <c r="D5520" t="s">
        <v>23</v>
      </c>
      <c r="E5520" t="s">
        <v>896</v>
      </c>
      <c r="F5520" s="1">
        <v>2.7891203703703706E-2</v>
      </c>
      <c r="G5520">
        <f>_xlfn.XLOOKUP($A5520,Product_pricing!$B:$B,Product_pricing!$C:$C)</f>
        <v>13</v>
      </c>
      <c r="H5520">
        <f t="shared" si="258"/>
        <v>37.44</v>
      </c>
      <c r="I5520" s="10">
        <f t="shared" si="259"/>
        <v>3.3038485440996683E-2</v>
      </c>
      <c r="J5520" t="str">
        <f>_xlfn.XLOOKUP(A5520,Product_Details!$A:$A,Product_Details!$G:$G,"mens")</f>
        <v>Womens</v>
      </c>
      <c r="K5520">
        <f t="shared" si="260"/>
        <v>2511.6666666666665</v>
      </c>
    </row>
    <row r="5521" spans="1:11" ht="15">
      <c r="A5521" t="s">
        <v>29</v>
      </c>
      <c r="B5521">
        <v>3</v>
      </c>
      <c r="C5521">
        <v>4</v>
      </c>
      <c r="D5521" t="s">
        <v>23</v>
      </c>
      <c r="E5521" t="s">
        <v>896</v>
      </c>
      <c r="F5521" s="1">
        <v>2.7891203703703706E-2</v>
      </c>
      <c r="G5521">
        <f>_xlfn.XLOOKUP($A5521,Product_pricing!$B:$B,Product_pricing!$C:$C)</f>
        <v>10</v>
      </c>
      <c r="H5521">
        <f t="shared" si="258"/>
        <v>28.799999999999997</v>
      </c>
      <c r="I5521" s="10">
        <f t="shared" si="259"/>
        <v>2.541421956999745E-2</v>
      </c>
      <c r="J5521" t="str">
        <f>_xlfn.XLOOKUP(A5521,Product_Details!$A:$A,Product_Details!$G:$G,"mens")</f>
        <v>Womens</v>
      </c>
      <c r="K5521">
        <f t="shared" si="260"/>
        <v>2511.6666666666665</v>
      </c>
    </row>
    <row r="5522" spans="1:11" ht="15">
      <c r="A5522" t="s">
        <v>38</v>
      </c>
      <c r="B5522">
        <v>2</v>
      </c>
      <c r="C5522">
        <v>4</v>
      </c>
      <c r="D5522" t="s">
        <v>23</v>
      </c>
      <c r="E5522" t="s">
        <v>896</v>
      </c>
      <c r="F5522" s="1">
        <v>2.7891203703703706E-2</v>
      </c>
      <c r="G5522">
        <f>_xlfn.XLOOKUP($A5522,Product_pricing!$B:$B,Product_pricing!$C:$C)</f>
        <v>54</v>
      </c>
      <c r="H5522">
        <f t="shared" si="258"/>
        <v>103.67999999999999</v>
      </c>
      <c r="I5522" s="10">
        <f t="shared" si="259"/>
        <v>9.149119045199082E-2</v>
      </c>
      <c r="J5522" t="str">
        <f>_xlfn.XLOOKUP(A5522,Product_Details!$A:$A,Product_Details!$G:$G,"mens")</f>
        <v>Womens</v>
      </c>
      <c r="K5522">
        <f t="shared" si="260"/>
        <v>2511.6666666666665</v>
      </c>
    </row>
    <row r="5523" spans="1:11" ht="15">
      <c r="A5523" t="s">
        <v>41</v>
      </c>
      <c r="B5523">
        <v>1</v>
      </c>
      <c r="C5523">
        <v>4</v>
      </c>
      <c r="D5523" t="s">
        <v>23</v>
      </c>
      <c r="E5523" t="s">
        <v>896</v>
      </c>
      <c r="F5523" s="1">
        <v>2.7891203703703706E-2</v>
      </c>
      <c r="G5523">
        <f>_xlfn.XLOOKUP($A5523,Product_pricing!$B:$B,Product_pricing!$C:$C)</f>
        <v>10</v>
      </c>
      <c r="H5523">
        <f t="shared" si="258"/>
        <v>9.6</v>
      </c>
      <c r="I5523" s="10">
        <f t="shared" si="259"/>
        <v>8.4714065233324823E-3</v>
      </c>
      <c r="J5523" t="str">
        <f>_xlfn.XLOOKUP(A5523,Product_Details!$A:$A,Product_Details!$G:$G,"mens")</f>
        <v>Mens</v>
      </c>
      <c r="K5523">
        <f t="shared" si="260"/>
        <v>1890</v>
      </c>
    </row>
    <row r="5524" spans="1:11" ht="15">
      <c r="A5524" t="s">
        <v>31</v>
      </c>
      <c r="B5524">
        <v>4</v>
      </c>
      <c r="C5524">
        <v>4</v>
      </c>
      <c r="D5524" t="s">
        <v>23</v>
      </c>
      <c r="E5524" t="s">
        <v>896</v>
      </c>
      <c r="F5524" s="1">
        <v>2.7891203703703706E-2</v>
      </c>
      <c r="G5524">
        <f>_xlfn.XLOOKUP($A5524,Product_pricing!$B:$B,Product_pricing!$C:$C)</f>
        <v>57</v>
      </c>
      <c r="H5524">
        <f t="shared" si="258"/>
        <v>218.88</v>
      </c>
      <c r="I5524" s="10">
        <f t="shared" si="259"/>
        <v>0.19314806873198062</v>
      </c>
      <c r="J5524" t="str">
        <f>_xlfn.XLOOKUP(A5524,Product_Details!$A:$A,Product_Details!$G:$G,"mens")</f>
        <v>Mens</v>
      </c>
      <c r="K5524">
        <f t="shared" si="260"/>
        <v>1890</v>
      </c>
    </row>
    <row r="5525" spans="1:11" ht="15">
      <c r="A5525" t="s">
        <v>26</v>
      </c>
      <c r="B5525">
        <v>1</v>
      </c>
      <c r="C5525">
        <v>4</v>
      </c>
      <c r="D5525" t="s">
        <v>23</v>
      </c>
      <c r="E5525" t="s">
        <v>896</v>
      </c>
      <c r="F5525" s="1">
        <v>2.7891203703703706E-2</v>
      </c>
      <c r="G5525">
        <f>_xlfn.XLOOKUP($A5525,Product_pricing!$B:$B,Product_pricing!$C:$C)</f>
        <v>17</v>
      </c>
      <c r="H5525">
        <f t="shared" si="258"/>
        <v>16.32</v>
      </c>
      <c r="I5525" s="10">
        <f t="shared" si="259"/>
        <v>1.4401391089665221E-2</v>
      </c>
      <c r="J5525" t="str">
        <f>_xlfn.XLOOKUP(A5525,Product_Details!$A:$A,Product_Details!$G:$G,"mens")</f>
        <v>Mens</v>
      </c>
      <c r="K5525">
        <f t="shared" si="260"/>
        <v>1890</v>
      </c>
    </row>
    <row r="5526" spans="1:11" ht="15">
      <c r="A5526" t="s">
        <v>27</v>
      </c>
      <c r="B5526">
        <v>5</v>
      </c>
      <c r="C5526">
        <v>4</v>
      </c>
      <c r="D5526" t="s">
        <v>23</v>
      </c>
      <c r="E5526" t="s">
        <v>896</v>
      </c>
      <c r="F5526" s="1">
        <v>2.7891203703703706E-2</v>
      </c>
      <c r="G5526">
        <f>_xlfn.XLOOKUP($A5526,Product_pricing!$B:$B,Product_pricing!$C:$C)</f>
        <v>29</v>
      </c>
      <c r="H5526">
        <f t="shared" si="258"/>
        <v>139.19999999999999</v>
      </c>
      <c r="I5526" s="10">
        <f t="shared" si="259"/>
        <v>0.12283539458832099</v>
      </c>
      <c r="J5526" t="str">
        <f>_xlfn.XLOOKUP(A5526,Product_Details!$A:$A,Product_Details!$G:$G,"mens")</f>
        <v>Mens</v>
      </c>
      <c r="K5526">
        <f t="shared" si="260"/>
        <v>1890</v>
      </c>
    </row>
    <row r="5527" spans="1:11" ht="15">
      <c r="A5527" t="s">
        <v>35</v>
      </c>
      <c r="B5527">
        <v>2</v>
      </c>
      <c r="C5527">
        <v>24</v>
      </c>
      <c r="D5527" t="s">
        <v>23</v>
      </c>
      <c r="E5527" t="s">
        <v>897</v>
      </c>
      <c r="F5527" s="1">
        <v>3.6086805555555559E-2</v>
      </c>
      <c r="G5527">
        <f>_xlfn.XLOOKUP($A5527,Product_pricing!$B:$B,Product_pricing!$C:$C)</f>
        <v>32</v>
      </c>
      <c r="H5527">
        <f t="shared" si="258"/>
        <v>48.64</v>
      </c>
      <c r="I5527" s="10">
        <f t="shared" si="259"/>
        <v>4.2921793051551249E-2</v>
      </c>
      <c r="J5527" t="str">
        <f>_xlfn.XLOOKUP(A5527,Product_Details!$A:$A,Product_Details!$G:$G,"mens")</f>
        <v>Womens</v>
      </c>
      <c r="K5527">
        <f t="shared" si="260"/>
        <v>1507</v>
      </c>
    </row>
    <row r="5528" spans="1:11" ht="15">
      <c r="A5528" t="s">
        <v>29</v>
      </c>
      <c r="B5528">
        <v>4</v>
      </c>
      <c r="C5528">
        <v>24</v>
      </c>
      <c r="D5528" t="s">
        <v>23</v>
      </c>
      <c r="E5528" t="s">
        <v>897</v>
      </c>
      <c r="F5528" s="1">
        <v>3.6086805555555559E-2</v>
      </c>
      <c r="G5528">
        <f>_xlfn.XLOOKUP($A5528,Product_pricing!$B:$B,Product_pricing!$C:$C)</f>
        <v>10</v>
      </c>
      <c r="H5528">
        <f t="shared" si="258"/>
        <v>30.4</v>
      </c>
      <c r="I5528" s="10">
        <f t="shared" si="259"/>
        <v>2.6826120657219531E-2</v>
      </c>
      <c r="J5528" t="str">
        <f>_xlfn.XLOOKUP(A5528,Product_Details!$A:$A,Product_Details!$G:$G,"mens")</f>
        <v>Womens</v>
      </c>
      <c r="K5528">
        <f t="shared" si="260"/>
        <v>1507</v>
      </c>
    </row>
    <row r="5529" spans="1:11" ht="15">
      <c r="A5529" t="s">
        <v>36</v>
      </c>
      <c r="B5529">
        <v>4</v>
      </c>
      <c r="C5529">
        <v>24</v>
      </c>
      <c r="D5529" t="s">
        <v>23</v>
      </c>
      <c r="E5529" t="s">
        <v>897</v>
      </c>
      <c r="F5529" s="1">
        <v>3.6086805555555559E-2</v>
      </c>
      <c r="G5529">
        <f>_xlfn.XLOOKUP($A5529,Product_pricing!$B:$B,Product_pricing!$C:$C)</f>
        <v>23</v>
      </c>
      <c r="H5529">
        <f t="shared" si="258"/>
        <v>69.92</v>
      </c>
      <c r="I5529" s="10">
        <f t="shared" si="259"/>
        <v>6.1700077511604917E-2</v>
      </c>
      <c r="J5529" t="str">
        <f>_xlfn.XLOOKUP(A5529,Product_Details!$A:$A,Product_Details!$G:$G,"mens")</f>
        <v>Womens</v>
      </c>
      <c r="K5529">
        <f t="shared" si="260"/>
        <v>1507</v>
      </c>
    </row>
    <row r="5530" spans="1:11" ht="15">
      <c r="A5530" t="s">
        <v>30</v>
      </c>
      <c r="B5530">
        <v>5</v>
      </c>
      <c r="C5530">
        <v>24</v>
      </c>
      <c r="D5530" t="s">
        <v>23</v>
      </c>
      <c r="E5530" t="s">
        <v>897</v>
      </c>
      <c r="F5530" s="1">
        <v>3.6086805555555559E-2</v>
      </c>
      <c r="G5530">
        <f>_xlfn.XLOOKUP($A5530,Product_pricing!$B:$B,Product_pricing!$C:$C)</f>
        <v>19</v>
      </c>
      <c r="H5530">
        <f t="shared" si="258"/>
        <v>72.2</v>
      </c>
      <c r="I5530" s="10">
        <f t="shared" si="259"/>
        <v>6.3712036560896385E-2</v>
      </c>
      <c r="J5530" t="str">
        <f>_xlfn.XLOOKUP(A5530,Product_Details!$A:$A,Product_Details!$G:$G,"mens")</f>
        <v>Womens</v>
      </c>
      <c r="K5530">
        <f t="shared" si="260"/>
        <v>1507</v>
      </c>
    </row>
    <row r="5531" spans="1:11" ht="15">
      <c r="A5531" t="s">
        <v>38</v>
      </c>
      <c r="B5531">
        <v>2</v>
      </c>
      <c r="C5531">
        <v>24</v>
      </c>
      <c r="D5531" t="s">
        <v>23</v>
      </c>
      <c r="E5531" t="s">
        <v>897</v>
      </c>
      <c r="F5531" s="1">
        <v>3.6086805555555559E-2</v>
      </c>
      <c r="G5531">
        <f>_xlfn.XLOOKUP($A5531,Product_pricing!$B:$B,Product_pricing!$C:$C)</f>
        <v>54</v>
      </c>
      <c r="H5531">
        <f t="shared" si="258"/>
        <v>82.08</v>
      </c>
      <c r="I5531" s="10">
        <f t="shared" si="259"/>
        <v>7.2430525774492729E-2</v>
      </c>
      <c r="J5531" t="str">
        <f>_xlfn.XLOOKUP(A5531,Product_Details!$A:$A,Product_Details!$G:$G,"mens")</f>
        <v>Womens</v>
      </c>
      <c r="K5531">
        <f t="shared" si="260"/>
        <v>1507</v>
      </c>
    </row>
    <row r="5532" spans="1:11" ht="15">
      <c r="A5532" t="s">
        <v>31</v>
      </c>
      <c r="B5532">
        <v>3</v>
      </c>
      <c r="C5532">
        <v>24</v>
      </c>
      <c r="D5532" t="s">
        <v>23</v>
      </c>
      <c r="E5532" t="s">
        <v>897</v>
      </c>
      <c r="F5532" s="1">
        <v>3.6086805555555559E-2</v>
      </c>
      <c r="G5532">
        <f>_xlfn.XLOOKUP($A5532,Product_pricing!$B:$B,Product_pricing!$C:$C)</f>
        <v>57</v>
      </c>
      <c r="H5532">
        <f t="shared" si="258"/>
        <v>129.96</v>
      </c>
      <c r="I5532" s="10">
        <f t="shared" si="259"/>
        <v>0.1146816658096135</v>
      </c>
      <c r="J5532" t="str">
        <f>_xlfn.XLOOKUP(A5532,Product_Details!$A:$A,Product_Details!$G:$G,"mens")</f>
        <v>Mens</v>
      </c>
      <c r="K5532">
        <f t="shared" si="260"/>
        <v>2520</v>
      </c>
    </row>
    <row r="5533" spans="1:11" ht="15">
      <c r="A5533" t="s">
        <v>32</v>
      </c>
      <c r="B5533">
        <v>3</v>
      </c>
      <c r="C5533">
        <v>24</v>
      </c>
      <c r="D5533" t="s">
        <v>23</v>
      </c>
      <c r="E5533" t="s">
        <v>897</v>
      </c>
      <c r="F5533" s="1">
        <v>3.6086805555555559E-2</v>
      </c>
      <c r="G5533">
        <f>_xlfn.XLOOKUP($A5533,Product_pricing!$B:$B,Product_pricing!$C:$C)</f>
        <v>36</v>
      </c>
      <c r="H5533">
        <f t="shared" si="258"/>
        <v>82.08</v>
      </c>
      <c r="I5533" s="10">
        <f t="shared" si="259"/>
        <v>7.2430525774492729E-2</v>
      </c>
      <c r="J5533" t="str">
        <f>_xlfn.XLOOKUP(A5533,Product_Details!$A:$A,Product_Details!$G:$G,"mens")</f>
        <v>Mens</v>
      </c>
      <c r="K5533">
        <f t="shared" si="260"/>
        <v>2520</v>
      </c>
    </row>
    <row r="5534" spans="1:11" ht="15">
      <c r="A5534" t="s">
        <v>27</v>
      </c>
      <c r="B5534">
        <v>2</v>
      </c>
      <c r="C5534">
        <v>24</v>
      </c>
      <c r="D5534" t="s">
        <v>23</v>
      </c>
      <c r="E5534" t="s">
        <v>897</v>
      </c>
      <c r="F5534" s="1">
        <v>3.6086805555555559E-2</v>
      </c>
      <c r="G5534">
        <f>_xlfn.XLOOKUP($A5534,Product_pricing!$B:$B,Product_pricing!$C:$C)</f>
        <v>29</v>
      </c>
      <c r="H5534">
        <f t="shared" si="258"/>
        <v>44.08</v>
      </c>
      <c r="I5534" s="10">
        <f t="shared" si="259"/>
        <v>3.8897874952968314E-2</v>
      </c>
      <c r="J5534" t="str">
        <f>_xlfn.XLOOKUP(A5534,Product_Details!$A:$A,Product_Details!$G:$G,"mens")</f>
        <v>Mens</v>
      </c>
      <c r="K5534">
        <f t="shared" si="260"/>
        <v>2520</v>
      </c>
    </row>
    <row r="5535" spans="1:11" ht="15">
      <c r="A5535" t="s">
        <v>29</v>
      </c>
      <c r="B5535">
        <v>3</v>
      </c>
      <c r="C5535">
        <v>10</v>
      </c>
      <c r="D5535" t="s">
        <v>33</v>
      </c>
      <c r="E5535" t="s">
        <v>898</v>
      </c>
      <c r="F5535" s="1">
        <v>3.4810185185185187E-2</v>
      </c>
      <c r="G5535">
        <f>_xlfn.XLOOKUP($A5535,Product_pricing!$B:$B,Product_pricing!$C:$C)</f>
        <v>10</v>
      </c>
      <c r="H5535">
        <f t="shared" si="258"/>
        <v>27</v>
      </c>
      <c r="I5535" s="10">
        <f t="shared" si="259"/>
        <v>2.3825830846872609E-2</v>
      </c>
      <c r="J5535" t="str">
        <f>_xlfn.XLOOKUP(A5535,Product_Details!$A:$A,Product_Details!$G:$G,"mens")</f>
        <v>Womens</v>
      </c>
      <c r="K5535">
        <f t="shared" si="260"/>
        <v>3767.5</v>
      </c>
    </row>
    <row r="5536" spans="1:11" ht="15">
      <c r="A5536" t="s">
        <v>30</v>
      </c>
      <c r="B5536">
        <v>2</v>
      </c>
      <c r="C5536">
        <v>10</v>
      </c>
      <c r="D5536" t="s">
        <v>33</v>
      </c>
      <c r="E5536" t="s">
        <v>898</v>
      </c>
      <c r="F5536" s="1">
        <v>3.4810185185185187E-2</v>
      </c>
      <c r="G5536">
        <f>_xlfn.XLOOKUP($A5536,Product_pricing!$B:$B,Product_pricing!$C:$C)</f>
        <v>19</v>
      </c>
      <c r="H5536">
        <f t="shared" si="258"/>
        <v>34.200000000000003</v>
      </c>
      <c r="I5536" s="10">
        <f t="shared" si="259"/>
        <v>3.0179385739371973E-2</v>
      </c>
      <c r="J5536" t="str">
        <f>_xlfn.XLOOKUP(A5536,Product_Details!$A:$A,Product_Details!$G:$G,"mens")</f>
        <v>Womens</v>
      </c>
      <c r="K5536">
        <f t="shared" si="260"/>
        <v>3767.5</v>
      </c>
    </row>
    <row r="5537" spans="1:11" ht="15">
      <c r="A5537" t="s">
        <v>32</v>
      </c>
      <c r="B5537">
        <v>3</v>
      </c>
      <c r="C5537">
        <v>10</v>
      </c>
      <c r="D5537" t="s">
        <v>33</v>
      </c>
      <c r="E5537" t="s">
        <v>898</v>
      </c>
      <c r="F5537" s="1">
        <v>3.4810185185185187E-2</v>
      </c>
      <c r="G5537">
        <f>_xlfn.XLOOKUP($A5537,Product_pricing!$B:$B,Product_pricing!$C:$C)</f>
        <v>36</v>
      </c>
      <c r="H5537">
        <f t="shared" si="258"/>
        <v>97.2</v>
      </c>
      <c r="I5537" s="10">
        <f t="shared" si="259"/>
        <v>8.5772991048741393E-2</v>
      </c>
      <c r="J5537" t="str">
        <f>_xlfn.XLOOKUP(A5537,Product_Details!$A:$A,Product_Details!$G:$G,"mens")</f>
        <v>Mens</v>
      </c>
      <c r="K5537">
        <f t="shared" si="260"/>
        <v>3780</v>
      </c>
    </row>
    <row r="5538" spans="1:11" ht="15">
      <c r="A5538" t="s">
        <v>27</v>
      </c>
      <c r="B5538">
        <v>3</v>
      </c>
      <c r="C5538">
        <v>10</v>
      </c>
      <c r="D5538" t="s">
        <v>33</v>
      </c>
      <c r="E5538" t="s">
        <v>898</v>
      </c>
      <c r="F5538" s="1">
        <v>3.4810185185185187E-2</v>
      </c>
      <c r="G5538">
        <f>_xlfn.XLOOKUP($A5538,Product_pricing!$B:$B,Product_pricing!$C:$C)</f>
        <v>29</v>
      </c>
      <c r="H5538">
        <f t="shared" si="258"/>
        <v>78.3</v>
      </c>
      <c r="I5538" s="10">
        <f t="shared" si="259"/>
        <v>6.9094909455930567E-2</v>
      </c>
      <c r="J5538" t="str">
        <f>_xlfn.XLOOKUP(A5538,Product_Details!$A:$A,Product_Details!$G:$G,"mens")</f>
        <v>Mens</v>
      </c>
      <c r="K5538">
        <f t="shared" si="260"/>
        <v>3780</v>
      </c>
    </row>
    <row r="5539" spans="1:11" ht="15">
      <c r="A5539" t="s">
        <v>30</v>
      </c>
      <c r="B5539">
        <v>2</v>
      </c>
      <c r="C5539">
        <v>3</v>
      </c>
      <c r="D5539" t="s">
        <v>33</v>
      </c>
      <c r="E5539" t="s">
        <v>899</v>
      </c>
      <c r="F5539" s="1">
        <v>2.8328703703703707E-2</v>
      </c>
      <c r="G5539">
        <f>_xlfn.XLOOKUP($A5539,Product_pricing!$B:$B,Product_pricing!$C:$C)</f>
        <v>19</v>
      </c>
      <c r="H5539">
        <f t="shared" si="258"/>
        <v>36.86</v>
      </c>
      <c r="I5539" s="10">
        <f t="shared" si="259"/>
        <v>3.2526671296878681E-2</v>
      </c>
      <c r="J5539" t="str">
        <f>_xlfn.XLOOKUP(A5539,Product_Details!$A:$A,Product_Details!$G:$G,"mens")</f>
        <v>Womens</v>
      </c>
      <c r="K5539">
        <f t="shared" si="260"/>
        <v>7535</v>
      </c>
    </row>
    <row r="5540" spans="1:11" ht="15">
      <c r="A5540" t="s">
        <v>25</v>
      </c>
      <c r="B5540">
        <v>4</v>
      </c>
      <c r="C5540">
        <v>3</v>
      </c>
      <c r="D5540" t="s">
        <v>33</v>
      </c>
      <c r="E5540" t="s">
        <v>899</v>
      </c>
      <c r="F5540" s="1">
        <v>2.8328703703703707E-2</v>
      </c>
      <c r="G5540">
        <f>_xlfn.XLOOKUP($A5540,Product_pricing!$B:$B,Product_pricing!$C:$C)</f>
        <v>40</v>
      </c>
      <c r="H5540">
        <f t="shared" si="258"/>
        <v>155.19999999999999</v>
      </c>
      <c r="I5540" s="10">
        <f t="shared" si="259"/>
        <v>0.1369544054605418</v>
      </c>
      <c r="J5540" t="str">
        <f>_xlfn.XLOOKUP(A5540,Product_Details!$A:$A,Product_Details!$G:$G,"mens")</f>
        <v>Mens</v>
      </c>
      <c r="K5540">
        <f t="shared" si="260"/>
        <v>2520</v>
      </c>
    </row>
    <row r="5541" spans="1:11" ht="15">
      <c r="A5541" t="s">
        <v>32</v>
      </c>
      <c r="B5541">
        <v>5</v>
      </c>
      <c r="C5541">
        <v>3</v>
      </c>
      <c r="D5541" t="s">
        <v>33</v>
      </c>
      <c r="E5541" t="s">
        <v>899</v>
      </c>
      <c r="F5541" s="1">
        <v>2.8328703703703707E-2</v>
      </c>
      <c r="G5541">
        <f>_xlfn.XLOOKUP($A5541,Product_pricing!$B:$B,Product_pricing!$C:$C)</f>
        <v>36</v>
      </c>
      <c r="H5541">
        <f t="shared" si="258"/>
        <v>174.6</v>
      </c>
      <c r="I5541" s="10">
        <f t="shared" si="259"/>
        <v>0.15407370614310956</v>
      </c>
      <c r="J5541" t="str">
        <f>_xlfn.XLOOKUP(A5541,Product_Details!$A:$A,Product_Details!$G:$G,"mens")</f>
        <v>Mens</v>
      </c>
      <c r="K5541">
        <f t="shared" si="260"/>
        <v>2520</v>
      </c>
    </row>
    <row r="5542" spans="1:11" ht="15">
      <c r="A5542" t="s">
        <v>26</v>
      </c>
      <c r="B5542">
        <v>2</v>
      </c>
      <c r="C5542">
        <v>3</v>
      </c>
      <c r="D5542" t="s">
        <v>33</v>
      </c>
      <c r="E5542" t="s">
        <v>899</v>
      </c>
      <c r="F5542" s="1">
        <v>2.8328703703703707E-2</v>
      </c>
      <c r="G5542">
        <f>_xlfn.XLOOKUP($A5542,Product_pricing!$B:$B,Product_pricing!$C:$C)</f>
        <v>17</v>
      </c>
      <c r="H5542">
        <f t="shared" si="258"/>
        <v>32.979999999999997</v>
      </c>
      <c r="I5542" s="10">
        <f t="shared" si="259"/>
        <v>2.910281116036513E-2</v>
      </c>
      <c r="J5542" t="str">
        <f>_xlfn.XLOOKUP(A5542,Product_Details!$A:$A,Product_Details!$G:$G,"mens")</f>
        <v>Mens</v>
      </c>
      <c r="K5542">
        <f t="shared" si="260"/>
        <v>2520</v>
      </c>
    </row>
    <row r="5543" spans="1:11" ht="15">
      <c r="A5543" t="s">
        <v>36</v>
      </c>
      <c r="B5543">
        <v>4</v>
      </c>
      <c r="C5543">
        <v>14</v>
      </c>
      <c r="D5543" t="s">
        <v>23</v>
      </c>
      <c r="E5543" t="s">
        <v>900</v>
      </c>
      <c r="F5543" s="1">
        <v>1.3813657407407406E-2</v>
      </c>
      <c r="G5543">
        <f>_xlfn.XLOOKUP($A5543,Product_pricing!$B:$B,Product_pricing!$C:$C)</f>
        <v>23</v>
      </c>
      <c r="H5543">
        <f t="shared" si="258"/>
        <v>79.12</v>
      </c>
      <c r="I5543" s="10">
        <f t="shared" si="259"/>
        <v>6.9818508763131878E-2</v>
      </c>
      <c r="J5543" t="str">
        <f>_xlfn.XLOOKUP(A5543,Product_Details!$A:$A,Product_Details!$G:$G,"mens")</f>
        <v>Womens</v>
      </c>
      <c r="K5543">
        <f t="shared" si="260"/>
        <v>3767.5</v>
      </c>
    </row>
    <row r="5544" spans="1:11" ht="15">
      <c r="A5544" t="s">
        <v>38</v>
      </c>
      <c r="B5544">
        <v>2</v>
      </c>
      <c r="C5544">
        <v>14</v>
      </c>
      <c r="D5544" t="s">
        <v>23</v>
      </c>
      <c r="E5544" t="s">
        <v>900</v>
      </c>
      <c r="F5544" s="1">
        <v>1.3813657407407406E-2</v>
      </c>
      <c r="G5544">
        <f>_xlfn.XLOOKUP($A5544,Product_pricing!$B:$B,Product_pricing!$C:$C)</f>
        <v>54</v>
      </c>
      <c r="H5544">
        <f t="shared" si="258"/>
        <v>92.88</v>
      </c>
      <c r="I5544" s="10">
        <f t="shared" si="259"/>
        <v>8.1960858113241775E-2</v>
      </c>
      <c r="J5544" t="str">
        <f>_xlfn.XLOOKUP(A5544,Product_Details!$A:$A,Product_Details!$G:$G,"mens")</f>
        <v>Womens</v>
      </c>
      <c r="K5544">
        <f t="shared" si="260"/>
        <v>3767.5</v>
      </c>
    </row>
    <row r="5545" spans="1:11" ht="15">
      <c r="A5545" t="s">
        <v>41</v>
      </c>
      <c r="B5545">
        <v>4</v>
      </c>
      <c r="C5545">
        <v>14</v>
      </c>
      <c r="D5545" t="s">
        <v>23</v>
      </c>
      <c r="E5545" t="s">
        <v>900</v>
      </c>
      <c r="F5545" s="1">
        <v>1.3813657407407406E-2</v>
      </c>
      <c r="G5545">
        <f>_xlfn.XLOOKUP($A5545,Product_pricing!$B:$B,Product_pricing!$C:$C)</f>
        <v>10</v>
      </c>
      <c r="H5545">
        <f t="shared" si="258"/>
        <v>34.4</v>
      </c>
      <c r="I5545" s="10">
        <f t="shared" si="259"/>
        <v>3.035587337527473E-2</v>
      </c>
      <c r="J5545" t="str">
        <f>_xlfn.XLOOKUP(A5545,Product_Details!$A:$A,Product_Details!$G:$G,"mens")</f>
        <v>Mens</v>
      </c>
      <c r="K5545">
        <f t="shared" si="260"/>
        <v>2520</v>
      </c>
    </row>
    <row r="5546" spans="1:11" ht="15">
      <c r="A5546" t="s">
        <v>31</v>
      </c>
      <c r="B5546">
        <v>4</v>
      </c>
      <c r="C5546">
        <v>14</v>
      </c>
      <c r="D5546" t="s">
        <v>23</v>
      </c>
      <c r="E5546" t="s">
        <v>900</v>
      </c>
      <c r="F5546" s="1">
        <v>1.3813657407407406E-2</v>
      </c>
      <c r="G5546">
        <f>_xlfn.XLOOKUP($A5546,Product_pricing!$B:$B,Product_pricing!$C:$C)</f>
        <v>57</v>
      </c>
      <c r="H5546">
        <f t="shared" si="258"/>
        <v>196.07999999999998</v>
      </c>
      <c r="I5546" s="10">
        <f t="shared" si="259"/>
        <v>0.17302847823906595</v>
      </c>
      <c r="J5546" t="str">
        <f>_xlfn.XLOOKUP(A5546,Product_Details!$A:$A,Product_Details!$G:$G,"mens")</f>
        <v>Mens</v>
      </c>
      <c r="K5546">
        <f t="shared" si="260"/>
        <v>2520</v>
      </c>
    </row>
    <row r="5547" spans="1:11" ht="15">
      <c r="A5547" t="s">
        <v>32</v>
      </c>
      <c r="B5547">
        <v>1</v>
      </c>
      <c r="C5547">
        <v>14</v>
      </c>
      <c r="D5547" t="s">
        <v>23</v>
      </c>
      <c r="E5547" t="s">
        <v>900</v>
      </c>
      <c r="F5547" s="1">
        <v>1.3813657407407406E-2</v>
      </c>
      <c r="G5547">
        <f>_xlfn.XLOOKUP($A5547,Product_pricing!$B:$B,Product_pricing!$C:$C)</f>
        <v>36</v>
      </c>
      <c r="H5547">
        <f t="shared" si="258"/>
        <v>30.96</v>
      </c>
      <c r="I5547" s="10">
        <f t="shared" si="259"/>
        <v>2.7320286037747259E-2</v>
      </c>
      <c r="J5547" t="str">
        <f>_xlfn.XLOOKUP(A5547,Product_Details!$A:$A,Product_Details!$G:$G,"mens")</f>
        <v>Mens</v>
      </c>
      <c r="K5547">
        <f t="shared" si="260"/>
        <v>2520</v>
      </c>
    </row>
    <row r="5548" spans="1:11" ht="15">
      <c r="A5548" t="s">
        <v>35</v>
      </c>
      <c r="B5548">
        <v>4</v>
      </c>
      <c r="C5548">
        <v>11</v>
      </c>
      <c r="D5548" t="s">
        <v>33</v>
      </c>
      <c r="E5548" t="s">
        <v>901</v>
      </c>
      <c r="F5548" s="1">
        <v>2.2771990740740738E-2</v>
      </c>
      <c r="G5548">
        <f>_xlfn.XLOOKUP($A5548,Product_pricing!$B:$B,Product_pricing!$C:$C)</f>
        <v>32</v>
      </c>
      <c r="H5548">
        <f t="shared" si="258"/>
        <v>113.92</v>
      </c>
      <c r="I5548" s="10">
        <f t="shared" si="259"/>
        <v>0.10052735741021214</v>
      </c>
      <c r="J5548" t="str">
        <f>_xlfn.XLOOKUP(A5548,Product_Details!$A:$A,Product_Details!$G:$G,"mens")</f>
        <v>Womens</v>
      </c>
      <c r="K5548">
        <f t="shared" si="260"/>
        <v>2511.6666666666665</v>
      </c>
    </row>
    <row r="5549" spans="1:11" ht="15">
      <c r="A5549" t="s">
        <v>29</v>
      </c>
      <c r="B5549">
        <v>5</v>
      </c>
      <c r="C5549">
        <v>11</v>
      </c>
      <c r="D5549" t="s">
        <v>33</v>
      </c>
      <c r="E5549" t="s">
        <v>901</v>
      </c>
      <c r="F5549" s="1">
        <v>2.2771990740740738E-2</v>
      </c>
      <c r="G5549">
        <f>_xlfn.XLOOKUP($A5549,Product_pricing!$B:$B,Product_pricing!$C:$C)</f>
        <v>10</v>
      </c>
      <c r="H5549">
        <f t="shared" si="258"/>
        <v>44.5</v>
      </c>
      <c r="I5549" s="10">
        <f t="shared" si="259"/>
        <v>3.9268498988364112E-2</v>
      </c>
      <c r="J5549" t="str">
        <f>_xlfn.XLOOKUP(A5549,Product_Details!$A:$A,Product_Details!$G:$G,"mens")</f>
        <v>Womens</v>
      </c>
      <c r="K5549">
        <f t="shared" si="260"/>
        <v>2511.6666666666665</v>
      </c>
    </row>
    <row r="5550" spans="1:11" ht="15">
      <c r="A5550" t="s">
        <v>30</v>
      </c>
      <c r="B5550">
        <v>3</v>
      </c>
      <c r="C5550">
        <v>11</v>
      </c>
      <c r="D5550" t="s">
        <v>33</v>
      </c>
      <c r="E5550" t="s">
        <v>901</v>
      </c>
      <c r="F5550" s="1">
        <v>2.2771990740740738E-2</v>
      </c>
      <c r="G5550">
        <f>_xlfn.XLOOKUP($A5550,Product_pricing!$B:$B,Product_pricing!$C:$C)</f>
        <v>19</v>
      </c>
      <c r="H5550">
        <f t="shared" si="258"/>
        <v>50.730000000000004</v>
      </c>
      <c r="I5550" s="10">
        <f t="shared" si="259"/>
        <v>4.4766088846735094E-2</v>
      </c>
      <c r="J5550" t="str">
        <f>_xlfn.XLOOKUP(A5550,Product_Details!$A:$A,Product_Details!$G:$G,"mens")</f>
        <v>Womens</v>
      </c>
      <c r="K5550">
        <f t="shared" si="260"/>
        <v>2511.6666666666665</v>
      </c>
    </row>
    <row r="5551" spans="1:11" ht="15">
      <c r="A5551" t="s">
        <v>41</v>
      </c>
      <c r="B5551">
        <v>4</v>
      </c>
      <c r="C5551">
        <v>11</v>
      </c>
      <c r="D5551" t="s">
        <v>33</v>
      </c>
      <c r="E5551" t="s">
        <v>901</v>
      </c>
      <c r="F5551" s="1">
        <v>2.2771990740740738E-2</v>
      </c>
      <c r="G5551">
        <f>_xlfn.XLOOKUP($A5551,Product_pricing!$B:$B,Product_pricing!$C:$C)</f>
        <v>10</v>
      </c>
      <c r="H5551">
        <f t="shared" si="258"/>
        <v>35.6</v>
      </c>
      <c r="I5551" s="10">
        <f t="shared" si="259"/>
        <v>3.1414799190691296E-2</v>
      </c>
      <c r="J5551" t="str">
        <f>_xlfn.XLOOKUP(A5551,Product_Details!$A:$A,Product_Details!$G:$G,"mens")</f>
        <v>Mens</v>
      </c>
      <c r="K5551">
        <f t="shared" si="260"/>
        <v>1890</v>
      </c>
    </row>
    <row r="5552" spans="1:11" ht="15">
      <c r="A5552" t="s">
        <v>32</v>
      </c>
      <c r="B5552">
        <v>4</v>
      </c>
      <c r="C5552">
        <v>11</v>
      </c>
      <c r="D5552" t="s">
        <v>33</v>
      </c>
      <c r="E5552" t="s">
        <v>901</v>
      </c>
      <c r="F5552" s="1">
        <v>2.2771990740740738E-2</v>
      </c>
      <c r="G5552">
        <f>_xlfn.XLOOKUP($A5552,Product_pricing!$B:$B,Product_pricing!$C:$C)</f>
        <v>36</v>
      </c>
      <c r="H5552">
        <f t="shared" si="258"/>
        <v>128.16</v>
      </c>
      <c r="I5552" s="10">
        <f t="shared" si="259"/>
        <v>0.11309327708648866</v>
      </c>
      <c r="J5552" t="str">
        <f>_xlfn.XLOOKUP(A5552,Product_Details!$A:$A,Product_Details!$G:$G,"mens")</f>
        <v>Mens</v>
      </c>
      <c r="K5552">
        <f t="shared" si="260"/>
        <v>1890</v>
      </c>
    </row>
    <row r="5553" spans="1:11" ht="15">
      <c r="A5553" t="s">
        <v>26</v>
      </c>
      <c r="B5553">
        <v>4</v>
      </c>
      <c r="C5553">
        <v>11</v>
      </c>
      <c r="D5553" t="s">
        <v>33</v>
      </c>
      <c r="E5553" t="s">
        <v>901</v>
      </c>
      <c r="F5553" s="1">
        <v>2.2771990740740738E-2</v>
      </c>
      <c r="G5553">
        <f>_xlfn.XLOOKUP($A5553,Product_pricing!$B:$B,Product_pricing!$C:$C)</f>
        <v>17</v>
      </c>
      <c r="H5553">
        <f t="shared" si="258"/>
        <v>60.52</v>
      </c>
      <c r="I5553" s="10">
        <f t="shared" si="259"/>
        <v>5.3405158624175199E-2</v>
      </c>
      <c r="J5553" t="str">
        <f>_xlfn.XLOOKUP(A5553,Product_Details!$A:$A,Product_Details!$G:$G,"mens")</f>
        <v>Mens</v>
      </c>
      <c r="K5553">
        <f t="shared" si="260"/>
        <v>1890</v>
      </c>
    </row>
    <row r="5554" spans="1:11" ht="15">
      <c r="A5554" t="s">
        <v>27</v>
      </c>
      <c r="B5554">
        <v>3</v>
      </c>
      <c r="C5554">
        <v>11</v>
      </c>
      <c r="D5554" t="s">
        <v>33</v>
      </c>
      <c r="E5554" t="s">
        <v>901</v>
      </c>
      <c r="F5554" s="1">
        <v>2.2771990740740738E-2</v>
      </c>
      <c r="G5554">
        <f>_xlfn.XLOOKUP($A5554,Product_pricing!$B:$B,Product_pricing!$C:$C)</f>
        <v>29</v>
      </c>
      <c r="H5554">
        <f t="shared" si="258"/>
        <v>77.430000000000007</v>
      </c>
      <c r="I5554" s="10">
        <f t="shared" si="259"/>
        <v>6.8327188239753561E-2</v>
      </c>
      <c r="J5554" t="str">
        <f>_xlfn.XLOOKUP(A5554,Product_Details!$A:$A,Product_Details!$G:$G,"mens")</f>
        <v>Mens</v>
      </c>
      <c r="K5554">
        <f t="shared" si="260"/>
        <v>1890</v>
      </c>
    </row>
    <row r="5555" spans="1:11" ht="15">
      <c r="A5555" t="s">
        <v>38</v>
      </c>
      <c r="B5555">
        <v>3</v>
      </c>
      <c r="C5555">
        <v>21</v>
      </c>
      <c r="D5555" t="s">
        <v>23</v>
      </c>
      <c r="E5555" t="s">
        <v>902</v>
      </c>
      <c r="F5555" s="1">
        <v>2.0356481481481479E-2</v>
      </c>
      <c r="G5555">
        <f>_xlfn.XLOOKUP($A5555,Product_pricing!$B:$B,Product_pricing!$C:$C)</f>
        <v>54</v>
      </c>
      <c r="H5555">
        <f t="shared" si="258"/>
        <v>127.98</v>
      </c>
      <c r="I5555" s="10">
        <f t="shared" si="259"/>
        <v>0.11293443821417617</v>
      </c>
      <c r="J5555" t="str">
        <f>_xlfn.XLOOKUP(A5555,Product_Details!$A:$A,Product_Details!$G:$G,"mens")</f>
        <v>Womens</v>
      </c>
      <c r="K5555">
        <f t="shared" si="260"/>
        <v>7535</v>
      </c>
    </row>
    <row r="5556" spans="1:11" ht="15">
      <c r="A5556" t="s">
        <v>25</v>
      </c>
      <c r="B5556">
        <v>1</v>
      </c>
      <c r="C5556">
        <v>21</v>
      </c>
      <c r="D5556" t="s">
        <v>23</v>
      </c>
      <c r="E5556" t="s">
        <v>902</v>
      </c>
      <c r="F5556" s="1">
        <v>2.0356481481481479E-2</v>
      </c>
      <c r="G5556">
        <f>_xlfn.XLOOKUP($A5556,Product_pricing!$B:$B,Product_pricing!$C:$C)</f>
        <v>40</v>
      </c>
      <c r="H5556">
        <f t="shared" si="258"/>
        <v>31.6</v>
      </c>
      <c r="I5556" s="10">
        <f t="shared" si="259"/>
        <v>2.788504647263609E-2</v>
      </c>
      <c r="J5556" t="str">
        <f>_xlfn.XLOOKUP(A5556,Product_Details!$A:$A,Product_Details!$G:$G,"mens")</f>
        <v>Mens</v>
      </c>
      <c r="K5556">
        <f t="shared" si="260"/>
        <v>1512</v>
      </c>
    </row>
    <row r="5557" spans="1:11" ht="15">
      <c r="A5557" t="s">
        <v>41</v>
      </c>
      <c r="B5557">
        <v>2</v>
      </c>
      <c r="C5557">
        <v>21</v>
      </c>
      <c r="D5557" t="s">
        <v>23</v>
      </c>
      <c r="E5557" t="s">
        <v>902</v>
      </c>
      <c r="F5557" s="1">
        <v>2.0356481481481479E-2</v>
      </c>
      <c r="G5557">
        <f>_xlfn.XLOOKUP($A5557,Product_pricing!$B:$B,Product_pricing!$C:$C)</f>
        <v>10</v>
      </c>
      <c r="H5557">
        <f t="shared" si="258"/>
        <v>15.8</v>
      </c>
      <c r="I5557" s="10">
        <f t="shared" si="259"/>
        <v>1.3942523236318045E-2</v>
      </c>
      <c r="J5557" t="str">
        <f>_xlfn.XLOOKUP(A5557,Product_Details!$A:$A,Product_Details!$G:$G,"mens")</f>
        <v>Mens</v>
      </c>
      <c r="K5557">
        <f t="shared" si="260"/>
        <v>1512</v>
      </c>
    </row>
    <row r="5558" spans="1:11" ht="15">
      <c r="A5558" t="s">
        <v>32</v>
      </c>
      <c r="B5558">
        <v>1</v>
      </c>
      <c r="C5558">
        <v>21</v>
      </c>
      <c r="D5558" t="s">
        <v>23</v>
      </c>
      <c r="E5558" t="s">
        <v>902</v>
      </c>
      <c r="F5558" s="1">
        <v>2.0356481481481479E-2</v>
      </c>
      <c r="G5558">
        <f>_xlfn.XLOOKUP($A5558,Product_pricing!$B:$B,Product_pricing!$C:$C)</f>
        <v>36</v>
      </c>
      <c r="H5558">
        <f t="shared" si="258"/>
        <v>28.44</v>
      </c>
      <c r="I5558" s="10">
        <f t="shared" si="259"/>
        <v>2.5096541825372482E-2</v>
      </c>
      <c r="J5558" t="str">
        <f>_xlfn.XLOOKUP(A5558,Product_Details!$A:$A,Product_Details!$G:$G,"mens")</f>
        <v>Mens</v>
      </c>
      <c r="K5558">
        <f t="shared" si="260"/>
        <v>1512</v>
      </c>
    </row>
    <row r="5559" spans="1:11" ht="15">
      <c r="A5559" t="s">
        <v>26</v>
      </c>
      <c r="B5559">
        <v>5</v>
      </c>
      <c r="C5559">
        <v>21</v>
      </c>
      <c r="D5559" t="s">
        <v>23</v>
      </c>
      <c r="E5559" t="s">
        <v>902</v>
      </c>
      <c r="F5559" s="1">
        <v>2.0356481481481479E-2</v>
      </c>
      <c r="G5559">
        <f>_xlfn.XLOOKUP($A5559,Product_pricing!$B:$B,Product_pricing!$C:$C)</f>
        <v>17</v>
      </c>
      <c r="H5559">
        <f t="shared" si="258"/>
        <v>67.150000000000006</v>
      </c>
      <c r="I5559" s="10">
        <f t="shared" si="259"/>
        <v>5.9255723754351695E-2</v>
      </c>
      <c r="J5559" t="str">
        <f>_xlfn.XLOOKUP(A5559,Product_Details!$A:$A,Product_Details!$G:$G,"mens")</f>
        <v>Mens</v>
      </c>
      <c r="K5559">
        <f t="shared" si="260"/>
        <v>1512</v>
      </c>
    </row>
    <row r="5560" spans="1:11" ht="15">
      <c r="A5560" t="s">
        <v>27</v>
      </c>
      <c r="B5560">
        <v>3</v>
      </c>
      <c r="C5560">
        <v>21</v>
      </c>
      <c r="D5560" t="s">
        <v>23</v>
      </c>
      <c r="E5560" t="s">
        <v>902</v>
      </c>
      <c r="F5560" s="1">
        <v>2.0356481481481479E-2</v>
      </c>
      <c r="G5560">
        <f>_xlfn.XLOOKUP($A5560,Product_pricing!$B:$B,Product_pricing!$C:$C)</f>
        <v>29</v>
      </c>
      <c r="H5560">
        <f t="shared" si="258"/>
        <v>68.73</v>
      </c>
      <c r="I5560" s="10">
        <f t="shared" si="259"/>
        <v>6.0649976077983503E-2</v>
      </c>
      <c r="J5560" t="str">
        <f>_xlfn.XLOOKUP(A5560,Product_Details!$A:$A,Product_Details!$G:$G,"mens")</f>
        <v>Mens</v>
      </c>
      <c r="K5560">
        <f t="shared" si="260"/>
        <v>1512</v>
      </c>
    </row>
    <row r="5561" spans="1:11" ht="15">
      <c r="A5561" t="s">
        <v>22</v>
      </c>
      <c r="B5561">
        <v>5</v>
      </c>
      <c r="C5561">
        <v>15</v>
      </c>
      <c r="D5561" t="s">
        <v>23</v>
      </c>
      <c r="E5561" t="s">
        <v>903</v>
      </c>
      <c r="F5561" s="1">
        <v>9.2881944444444444E-3</v>
      </c>
      <c r="G5561">
        <f>_xlfn.XLOOKUP($A5561,Product_pricing!$B:$B,Product_pricing!$C:$C)</f>
        <v>13</v>
      </c>
      <c r="H5561">
        <f t="shared" si="258"/>
        <v>55.25</v>
      </c>
      <c r="I5561" s="10">
        <f t="shared" si="259"/>
        <v>4.8754709418137469E-2</v>
      </c>
      <c r="J5561" t="str">
        <f>_xlfn.XLOOKUP(A5561,Product_Details!$A:$A,Product_Details!$G:$G,"mens")</f>
        <v>Womens</v>
      </c>
      <c r="K5561">
        <f t="shared" si="260"/>
        <v>2511.6666666666665</v>
      </c>
    </row>
    <row r="5562" spans="1:11" ht="15">
      <c r="A5562" t="s">
        <v>35</v>
      </c>
      <c r="B5562">
        <v>3</v>
      </c>
      <c r="C5562">
        <v>15</v>
      </c>
      <c r="D5562" t="s">
        <v>23</v>
      </c>
      <c r="E5562" t="s">
        <v>903</v>
      </c>
      <c r="F5562" s="1">
        <v>9.2881944444444444E-3</v>
      </c>
      <c r="G5562">
        <f>_xlfn.XLOOKUP($A5562,Product_pricing!$B:$B,Product_pricing!$C:$C)</f>
        <v>32</v>
      </c>
      <c r="H5562">
        <f t="shared" si="258"/>
        <v>81.599999999999994</v>
      </c>
      <c r="I5562" s="10">
        <f t="shared" si="259"/>
        <v>7.200695544832611E-2</v>
      </c>
      <c r="J5562" t="str">
        <f>_xlfn.XLOOKUP(A5562,Product_Details!$A:$A,Product_Details!$G:$G,"mens")</f>
        <v>Womens</v>
      </c>
      <c r="K5562">
        <f t="shared" si="260"/>
        <v>2511.6666666666665</v>
      </c>
    </row>
    <row r="5563" spans="1:11" ht="15">
      <c r="A5563" t="s">
        <v>29</v>
      </c>
      <c r="B5563">
        <v>5</v>
      </c>
      <c r="C5563">
        <v>15</v>
      </c>
      <c r="D5563" t="s">
        <v>23</v>
      </c>
      <c r="E5563" t="s">
        <v>903</v>
      </c>
      <c r="F5563" s="1">
        <v>9.2881944444444444E-3</v>
      </c>
      <c r="G5563">
        <f>_xlfn.XLOOKUP($A5563,Product_pricing!$B:$B,Product_pricing!$C:$C)</f>
        <v>10</v>
      </c>
      <c r="H5563">
        <f t="shared" si="258"/>
        <v>42.5</v>
      </c>
      <c r="I5563" s="10">
        <f t="shared" si="259"/>
        <v>3.7503622629336514E-2</v>
      </c>
      <c r="J5563" t="str">
        <f>_xlfn.XLOOKUP(A5563,Product_Details!$A:$A,Product_Details!$G:$G,"mens")</f>
        <v>Womens</v>
      </c>
      <c r="K5563">
        <f t="shared" si="260"/>
        <v>2511.6666666666665</v>
      </c>
    </row>
    <row r="5564" spans="1:11" ht="15">
      <c r="A5564" t="s">
        <v>25</v>
      </c>
      <c r="B5564">
        <v>2</v>
      </c>
      <c r="C5564">
        <v>15</v>
      </c>
      <c r="D5564" t="s">
        <v>23</v>
      </c>
      <c r="E5564" t="s">
        <v>903</v>
      </c>
      <c r="F5564" s="1">
        <v>9.2881944444444444E-3</v>
      </c>
      <c r="G5564">
        <f>_xlfn.XLOOKUP($A5564,Product_pricing!$B:$B,Product_pricing!$C:$C)</f>
        <v>40</v>
      </c>
      <c r="H5564">
        <f t="shared" si="258"/>
        <v>68</v>
      </c>
      <c r="I5564" s="10">
        <f t="shared" si="259"/>
        <v>6.0005796206938425E-2</v>
      </c>
      <c r="J5564" t="str">
        <f>_xlfn.XLOOKUP(A5564,Product_Details!$A:$A,Product_Details!$G:$G,"mens")</f>
        <v>Mens</v>
      </c>
      <c r="K5564">
        <f t="shared" si="260"/>
        <v>3780</v>
      </c>
    </row>
    <row r="5565" spans="1:11" ht="15">
      <c r="A5565" t="s">
        <v>31</v>
      </c>
      <c r="B5565">
        <v>2</v>
      </c>
      <c r="C5565">
        <v>15</v>
      </c>
      <c r="D5565" t="s">
        <v>23</v>
      </c>
      <c r="E5565" t="s">
        <v>903</v>
      </c>
      <c r="F5565" s="1">
        <v>9.2881944444444444E-3</v>
      </c>
      <c r="G5565">
        <f>_xlfn.XLOOKUP($A5565,Product_pricing!$B:$B,Product_pricing!$C:$C)</f>
        <v>57</v>
      </c>
      <c r="H5565">
        <f t="shared" si="258"/>
        <v>96.899999999999991</v>
      </c>
      <c r="I5565" s="10">
        <f t="shared" si="259"/>
        <v>8.5508259594887254E-2</v>
      </c>
      <c r="J5565" t="str">
        <f>_xlfn.XLOOKUP(A5565,Product_Details!$A:$A,Product_Details!$G:$G,"mens")</f>
        <v>Mens</v>
      </c>
      <c r="K5565">
        <f t="shared" si="260"/>
        <v>3780</v>
      </c>
    </row>
    <row r="5566" spans="1:11" ht="15">
      <c r="A5566" t="s">
        <v>29</v>
      </c>
      <c r="B5566">
        <v>1</v>
      </c>
      <c r="C5566">
        <v>8</v>
      </c>
      <c r="D5566" t="s">
        <v>23</v>
      </c>
      <c r="E5566" t="s">
        <v>904</v>
      </c>
      <c r="F5566" s="1">
        <v>3.1652777777777773E-2</v>
      </c>
      <c r="G5566">
        <f>_xlfn.XLOOKUP($A5566,Product_pricing!$B:$B,Product_pricing!$C:$C)</f>
        <v>10</v>
      </c>
      <c r="H5566">
        <f t="shared" si="258"/>
        <v>9.2000000000000011</v>
      </c>
      <c r="I5566" s="10">
        <f t="shared" si="259"/>
        <v>8.1184312515269631E-3</v>
      </c>
      <c r="J5566" t="str">
        <f>_xlfn.XLOOKUP(A5566,Product_Details!$A:$A,Product_Details!$G:$G,"mens")</f>
        <v>Womens</v>
      </c>
      <c r="K5566">
        <f t="shared" si="260"/>
        <v>2511.6666666666665</v>
      </c>
    </row>
    <row r="5567" spans="1:11" ht="15">
      <c r="A5567" t="s">
        <v>36</v>
      </c>
      <c r="B5567">
        <v>2</v>
      </c>
      <c r="C5567">
        <v>8</v>
      </c>
      <c r="D5567" t="s">
        <v>23</v>
      </c>
      <c r="E5567" t="s">
        <v>904</v>
      </c>
      <c r="F5567" s="1">
        <v>3.1652777777777773E-2</v>
      </c>
      <c r="G5567">
        <f>_xlfn.XLOOKUP($A5567,Product_pricing!$B:$B,Product_pricing!$C:$C)</f>
        <v>23</v>
      </c>
      <c r="H5567">
        <f t="shared" si="258"/>
        <v>42.32</v>
      </c>
      <c r="I5567" s="10">
        <f t="shared" si="259"/>
        <v>3.7344783757024033E-2</v>
      </c>
      <c r="J5567" t="str">
        <f>_xlfn.XLOOKUP(A5567,Product_Details!$A:$A,Product_Details!$G:$G,"mens")</f>
        <v>Womens</v>
      </c>
      <c r="K5567">
        <f t="shared" si="260"/>
        <v>2511.6666666666665</v>
      </c>
    </row>
    <row r="5568" spans="1:11" ht="15">
      <c r="A5568" t="s">
        <v>38</v>
      </c>
      <c r="B5568">
        <v>4</v>
      </c>
      <c r="C5568">
        <v>8</v>
      </c>
      <c r="D5568" t="s">
        <v>23</v>
      </c>
      <c r="E5568" t="s">
        <v>904</v>
      </c>
      <c r="F5568" s="1">
        <v>3.1652777777777773E-2</v>
      </c>
      <c r="G5568">
        <f>_xlfn.XLOOKUP($A5568,Product_pricing!$B:$B,Product_pricing!$C:$C)</f>
        <v>54</v>
      </c>
      <c r="H5568">
        <f t="shared" si="258"/>
        <v>198.72</v>
      </c>
      <c r="I5568" s="10">
        <f t="shared" si="259"/>
        <v>0.1753581150329824</v>
      </c>
      <c r="J5568" t="str">
        <f>_xlfn.XLOOKUP(A5568,Product_Details!$A:$A,Product_Details!$G:$G,"mens")</f>
        <v>Womens</v>
      </c>
      <c r="K5568">
        <f t="shared" si="260"/>
        <v>2511.6666666666665</v>
      </c>
    </row>
    <row r="5569" spans="1:11" ht="15">
      <c r="A5569" t="s">
        <v>25</v>
      </c>
      <c r="B5569">
        <v>2</v>
      </c>
      <c r="C5569">
        <v>8</v>
      </c>
      <c r="D5569" t="s">
        <v>23</v>
      </c>
      <c r="E5569" t="s">
        <v>904</v>
      </c>
      <c r="F5569" s="1">
        <v>3.1652777777777773E-2</v>
      </c>
      <c r="G5569">
        <f>_xlfn.XLOOKUP($A5569,Product_pricing!$B:$B,Product_pricing!$C:$C)</f>
        <v>40</v>
      </c>
      <c r="H5569">
        <f t="shared" si="258"/>
        <v>73.600000000000009</v>
      </c>
      <c r="I5569" s="10">
        <f t="shared" si="259"/>
        <v>6.4947450012215704E-2</v>
      </c>
      <c r="J5569" t="str">
        <f>_xlfn.XLOOKUP(A5569,Product_Details!$A:$A,Product_Details!$G:$G,"mens")</f>
        <v>Mens</v>
      </c>
      <c r="K5569">
        <f t="shared" si="260"/>
        <v>2520</v>
      </c>
    </row>
    <row r="5570" spans="1:11" ht="15">
      <c r="A5570" t="s">
        <v>31</v>
      </c>
      <c r="B5570">
        <v>5</v>
      </c>
      <c r="C5570">
        <v>8</v>
      </c>
      <c r="D5570" t="s">
        <v>23</v>
      </c>
      <c r="E5570" t="s">
        <v>904</v>
      </c>
      <c r="F5570" s="1">
        <v>3.1652777777777773E-2</v>
      </c>
      <c r="G5570">
        <f>_xlfn.XLOOKUP($A5570,Product_pricing!$B:$B,Product_pricing!$C:$C)</f>
        <v>57</v>
      </c>
      <c r="H5570">
        <f t="shared" si="258"/>
        <v>262.2</v>
      </c>
      <c r="I5570" s="10">
        <f t="shared" si="259"/>
        <v>0.23137529066851845</v>
      </c>
      <c r="J5570" t="str">
        <f>_xlfn.XLOOKUP(A5570,Product_Details!$A:$A,Product_Details!$G:$G,"mens")</f>
        <v>Mens</v>
      </c>
      <c r="K5570">
        <f t="shared" si="260"/>
        <v>2520</v>
      </c>
    </row>
    <row r="5571" spans="1:11" ht="15">
      <c r="A5571" t="s">
        <v>26</v>
      </c>
      <c r="B5571">
        <v>5</v>
      </c>
      <c r="C5571">
        <v>8</v>
      </c>
      <c r="D5571" t="s">
        <v>23</v>
      </c>
      <c r="E5571" t="s">
        <v>904</v>
      </c>
      <c r="F5571" s="1">
        <v>3.1652777777777773E-2</v>
      </c>
      <c r="G5571">
        <f>_xlfn.XLOOKUP($A5571,Product_pricing!$B:$B,Product_pricing!$C:$C)</f>
        <v>17</v>
      </c>
      <c r="H5571">
        <f t="shared" ref="H5571:H5634" si="261">B5571*G5571*(1-C5571/100)</f>
        <v>78.2</v>
      </c>
      <c r="I5571" s="10">
        <f t="shared" ref="I5571:I5634" si="262">(H5571/SUM($H:$H))*1000</f>
        <v>6.9006665637979192E-2</v>
      </c>
      <c r="J5571" t="str">
        <f>_xlfn.XLOOKUP(A5571,Product_Details!$A:$A,Product_Details!$G:$G,"mens")</f>
        <v>Mens</v>
      </c>
      <c r="K5571">
        <f t="shared" ref="K5571:K5634" si="263">COUNTIFS($J:$J, J5571) / COUNTIFS($J:$J, J5571, $E:$E, E5571)</f>
        <v>2520</v>
      </c>
    </row>
    <row r="5572" spans="1:11" ht="15">
      <c r="A5572" t="s">
        <v>22</v>
      </c>
      <c r="B5572">
        <v>2</v>
      </c>
      <c r="C5572">
        <v>17</v>
      </c>
      <c r="D5572" t="s">
        <v>23</v>
      </c>
      <c r="E5572">
        <v>790140</v>
      </c>
      <c r="F5572" s="1">
        <v>1.0815972222222222E-2</v>
      </c>
      <c r="G5572">
        <f>_xlfn.XLOOKUP($A5572,Product_pricing!$B:$B,Product_pricing!$C:$C)</f>
        <v>13</v>
      </c>
      <c r="H5572">
        <f t="shared" si="261"/>
        <v>21.58</v>
      </c>
      <c r="I5572" s="10">
        <f t="shared" si="262"/>
        <v>1.904301591390781E-2</v>
      </c>
      <c r="J5572" t="str">
        <f>_xlfn.XLOOKUP(A5572,Product_Details!$A:$A,Product_Details!$G:$G,"mens")</f>
        <v>Womens</v>
      </c>
      <c r="K5572">
        <f t="shared" si="263"/>
        <v>3767.5</v>
      </c>
    </row>
    <row r="5573" spans="1:11" ht="15">
      <c r="A5573" t="s">
        <v>30</v>
      </c>
      <c r="B5573">
        <v>5</v>
      </c>
      <c r="C5573">
        <v>17</v>
      </c>
      <c r="D5573" t="s">
        <v>23</v>
      </c>
      <c r="E5573">
        <v>790140</v>
      </c>
      <c r="F5573" s="1">
        <v>1.0815972222222222E-2</v>
      </c>
      <c r="G5573">
        <f>_xlfn.XLOOKUP($A5573,Product_pricing!$B:$B,Product_pricing!$C:$C)</f>
        <v>19</v>
      </c>
      <c r="H5573">
        <f t="shared" si="261"/>
        <v>78.849999999999994</v>
      </c>
      <c r="I5573" s="10">
        <f t="shared" si="262"/>
        <v>6.9580250454663151E-2</v>
      </c>
      <c r="J5573" t="str">
        <f>_xlfn.XLOOKUP(A5573,Product_Details!$A:$A,Product_Details!$G:$G,"mens")</f>
        <v>Womens</v>
      </c>
      <c r="K5573">
        <f t="shared" si="263"/>
        <v>3767.5</v>
      </c>
    </row>
    <row r="5574" spans="1:11" ht="15">
      <c r="A5574" t="s">
        <v>25</v>
      </c>
      <c r="B5574">
        <v>2</v>
      </c>
      <c r="C5574">
        <v>17</v>
      </c>
      <c r="D5574" t="s">
        <v>23</v>
      </c>
      <c r="E5574">
        <v>790140</v>
      </c>
      <c r="F5574" s="1">
        <v>1.0815972222222222E-2</v>
      </c>
      <c r="G5574">
        <f>_xlfn.XLOOKUP($A5574,Product_pricing!$B:$B,Product_pricing!$C:$C)</f>
        <v>40</v>
      </c>
      <c r="H5574">
        <f t="shared" si="261"/>
        <v>66.399999999999991</v>
      </c>
      <c r="I5574" s="10">
        <f t="shared" si="262"/>
        <v>5.8593895119716341E-2</v>
      </c>
      <c r="J5574" t="str">
        <f>_xlfn.XLOOKUP(A5574,Product_Details!$A:$A,Product_Details!$G:$G,"mens")</f>
        <v>Mens</v>
      </c>
      <c r="K5574">
        <f t="shared" si="263"/>
        <v>2520</v>
      </c>
    </row>
    <row r="5575" spans="1:11" ht="15">
      <c r="A5575" t="s">
        <v>41</v>
      </c>
      <c r="B5575">
        <v>5</v>
      </c>
      <c r="C5575">
        <v>17</v>
      </c>
      <c r="D5575" t="s">
        <v>23</v>
      </c>
      <c r="E5575">
        <v>790140</v>
      </c>
      <c r="F5575" s="1">
        <v>1.0815972222222222E-2</v>
      </c>
      <c r="G5575">
        <f>_xlfn.XLOOKUP($A5575,Product_pricing!$B:$B,Product_pricing!$C:$C)</f>
        <v>10</v>
      </c>
      <c r="H5575">
        <f t="shared" si="261"/>
        <v>41.5</v>
      </c>
      <c r="I5575" s="10">
        <f t="shared" si="262"/>
        <v>3.6621184449822715E-2</v>
      </c>
      <c r="J5575" t="str">
        <f>_xlfn.XLOOKUP(A5575,Product_Details!$A:$A,Product_Details!$G:$G,"mens")</f>
        <v>Mens</v>
      </c>
      <c r="K5575">
        <f t="shared" si="263"/>
        <v>2520</v>
      </c>
    </row>
    <row r="5576" spans="1:11" ht="15">
      <c r="A5576" t="s">
        <v>31</v>
      </c>
      <c r="B5576">
        <v>5</v>
      </c>
      <c r="C5576">
        <v>17</v>
      </c>
      <c r="D5576" t="s">
        <v>23</v>
      </c>
      <c r="E5576">
        <v>790140</v>
      </c>
      <c r="F5576" s="1">
        <v>1.0815972222222222E-2</v>
      </c>
      <c r="G5576">
        <f>_xlfn.XLOOKUP($A5576,Product_pricing!$B:$B,Product_pricing!$C:$C)</f>
        <v>57</v>
      </c>
      <c r="H5576">
        <f t="shared" si="261"/>
        <v>236.54999999999998</v>
      </c>
      <c r="I5576" s="10">
        <f t="shared" si="262"/>
        <v>0.20874075136398945</v>
      </c>
      <c r="J5576" t="str">
        <f>_xlfn.XLOOKUP(A5576,Product_Details!$A:$A,Product_Details!$G:$G,"mens")</f>
        <v>Mens</v>
      </c>
      <c r="K5576">
        <f t="shared" si="263"/>
        <v>2520</v>
      </c>
    </row>
    <row r="5577" spans="1:11" ht="15">
      <c r="A5577" t="s">
        <v>35</v>
      </c>
      <c r="B5577">
        <v>5</v>
      </c>
      <c r="C5577">
        <v>19</v>
      </c>
      <c r="D5577" t="s">
        <v>33</v>
      </c>
      <c r="E5577">
        <v>895233</v>
      </c>
      <c r="F5577" s="1">
        <v>3.6450231481481486E-2</v>
      </c>
      <c r="G5577">
        <f>_xlfn.XLOOKUP($A5577,Product_pricing!$B:$B,Product_pricing!$C:$C)</f>
        <v>32</v>
      </c>
      <c r="H5577">
        <f t="shared" si="261"/>
        <v>129.60000000000002</v>
      </c>
      <c r="I5577" s="10">
        <f t="shared" si="262"/>
        <v>0.11436398806498854</v>
      </c>
      <c r="J5577" t="str">
        <f>_xlfn.XLOOKUP(A5577,Product_Details!$A:$A,Product_Details!$G:$G,"mens")</f>
        <v>Womens</v>
      </c>
      <c r="K5577">
        <f t="shared" si="263"/>
        <v>2511.6666666666665</v>
      </c>
    </row>
    <row r="5578" spans="1:11" ht="15">
      <c r="A5578" t="s">
        <v>29</v>
      </c>
      <c r="B5578">
        <v>4</v>
      </c>
      <c r="C5578">
        <v>19</v>
      </c>
      <c r="D5578" t="s">
        <v>33</v>
      </c>
      <c r="E5578">
        <v>895233</v>
      </c>
      <c r="F5578" s="1">
        <v>3.6450231481481486E-2</v>
      </c>
      <c r="G5578">
        <f>_xlfn.XLOOKUP($A5578,Product_pricing!$B:$B,Product_pricing!$C:$C)</f>
        <v>10</v>
      </c>
      <c r="H5578">
        <f t="shared" si="261"/>
        <v>32.400000000000006</v>
      </c>
      <c r="I5578" s="10">
        <f t="shared" si="262"/>
        <v>2.8590997016247136E-2</v>
      </c>
      <c r="J5578" t="str">
        <f>_xlfn.XLOOKUP(A5578,Product_Details!$A:$A,Product_Details!$G:$G,"mens")</f>
        <v>Womens</v>
      </c>
      <c r="K5578">
        <f t="shared" si="263"/>
        <v>2511.6666666666665</v>
      </c>
    </row>
    <row r="5579" spans="1:11" ht="15">
      <c r="A5579" t="s">
        <v>38</v>
      </c>
      <c r="B5579">
        <v>5</v>
      </c>
      <c r="C5579">
        <v>19</v>
      </c>
      <c r="D5579" t="s">
        <v>33</v>
      </c>
      <c r="E5579">
        <v>895233</v>
      </c>
      <c r="F5579" s="1">
        <v>3.6450231481481486E-2</v>
      </c>
      <c r="G5579">
        <f>_xlfn.XLOOKUP($A5579,Product_pricing!$B:$B,Product_pricing!$C:$C)</f>
        <v>54</v>
      </c>
      <c r="H5579">
        <f t="shared" si="261"/>
        <v>218.70000000000002</v>
      </c>
      <c r="I5579" s="10">
        <f t="shared" si="262"/>
        <v>0.19298922985966815</v>
      </c>
      <c r="J5579" t="str">
        <f>_xlfn.XLOOKUP(A5579,Product_Details!$A:$A,Product_Details!$G:$G,"mens")</f>
        <v>Womens</v>
      </c>
      <c r="K5579">
        <f t="shared" si="263"/>
        <v>2511.6666666666665</v>
      </c>
    </row>
    <row r="5580" spans="1:11" ht="15">
      <c r="A5580" t="s">
        <v>25</v>
      </c>
      <c r="B5580">
        <v>3</v>
      </c>
      <c r="C5580">
        <v>19</v>
      </c>
      <c r="D5580" t="s">
        <v>33</v>
      </c>
      <c r="E5580">
        <v>895233</v>
      </c>
      <c r="F5580" s="1">
        <v>3.6450231481481486E-2</v>
      </c>
      <c r="G5580">
        <f>_xlfn.XLOOKUP($A5580,Product_pricing!$B:$B,Product_pricing!$C:$C)</f>
        <v>40</v>
      </c>
      <c r="H5580">
        <f t="shared" si="261"/>
        <v>97.2</v>
      </c>
      <c r="I5580" s="10">
        <f t="shared" si="262"/>
        <v>8.5772991048741393E-2</v>
      </c>
      <c r="J5580" t="str">
        <f>_xlfn.XLOOKUP(A5580,Product_Details!$A:$A,Product_Details!$G:$G,"mens")</f>
        <v>Mens</v>
      </c>
      <c r="K5580">
        <f t="shared" si="263"/>
        <v>1890</v>
      </c>
    </row>
    <row r="5581" spans="1:11" ht="15">
      <c r="A5581" t="s">
        <v>41</v>
      </c>
      <c r="B5581">
        <v>4</v>
      </c>
      <c r="C5581">
        <v>19</v>
      </c>
      <c r="D5581" t="s">
        <v>33</v>
      </c>
      <c r="E5581">
        <v>895233</v>
      </c>
      <c r="F5581" s="1">
        <v>3.6450231481481486E-2</v>
      </c>
      <c r="G5581">
        <f>_xlfn.XLOOKUP($A5581,Product_pricing!$B:$B,Product_pricing!$C:$C)</f>
        <v>10</v>
      </c>
      <c r="H5581">
        <f t="shared" si="261"/>
        <v>32.400000000000006</v>
      </c>
      <c r="I5581" s="10">
        <f t="shared" si="262"/>
        <v>2.8590997016247136E-2</v>
      </c>
      <c r="J5581" t="str">
        <f>_xlfn.XLOOKUP(A5581,Product_Details!$A:$A,Product_Details!$G:$G,"mens")</f>
        <v>Mens</v>
      </c>
      <c r="K5581">
        <f t="shared" si="263"/>
        <v>1890</v>
      </c>
    </row>
    <row r="5582" spans="1:11" ht="15">
      <c r="A5582" t="s">
        <v>31</v>
      </c>
      <c r="B5582">
        <v>4</v>
      </c>
      <c r="C5582">
        <v>19</v>
      </c>
      <c r="D5582" t="s">
        <v>33</v>
      </c>
      <c r="E5582">
        <v>895233</v>
      </c>
      <c r="F5582" s="1">
        <v>3.6450231481481486E-2</v>
      </c>
      <c r="G5582">
        <f>_xlfn.XLOOKUP($A5582,Product_pricing!$B:$B,Product_pricing!$C:$C)</f>
        <v>57</v>
      </c>
      <c r="H5582">
        <f t="shared" si="261"/>
        <v>184.68</v>
      </c>
      <c r="I5582" s="10">
        <f t="shared" si="262"/>
        <v>0.16296868299260867</v>
      </c>
      <c r="J5582" t="str">
        <f>_xlfn.XLOOKUP(A5582,Product_Details!$A:$A,Product_Details!$G:$G,"mens")</f>
        <v>Mens</v>
      </c>
      <c r="K5582">
        <f t="shared" si="263"/>
        <v>1890</v>
      </c>
    </row>
    <row r="5583" spans="1:11" ht="15">
      <c r="A5583" t="s">
        <v>32</v>
      </c>
      <c r="B5583">
        <v>3</v>
      </c>
      <c r="C5583">
        <v>19</v>
      </c>
      <c r="D5583" t="s">
        <v>33</v>
      </c>
      <c r="E5583">
        <v>895233</v>
      </c>
      <c r="F5583" s="1">
        <v>3.6450231481481486E-2</v>
      </c>
      <c r="G5583">
        <f>_xlfn.XLOOKUP($A5583,Product_pricing!$B:$B,Product_pricing!$C:$C)</f>
        <v>36</v>
      </c>
      <c r="H5583">
        <f t="shared" si="261"/>
        <v>87.48</v>
      </c>
      <c r="I5583" s="10">
        <f t="shared" si="262"/>
        <v>7.7195691943867259E-2</v>
      </c>
      <c r="J5583" t="str">
        <f>_xlfn.XLOOKUP(A5583,Product_Details!$A:$A,Product_Details!$G:$G,"mens")</f>
        <v>Mens</v>
      </c>
      <c r="K5583">
        <f t="shared" si="263"/>
        <v>1890</v>
      </c>
    </row>
    <row r="5584" spans="1:11" ht="15">
      <c r="A5584" t="s">
        <v>22</v>
      </c>
      <c r="B5584">
        <v>4</v>
      </c>
      <c r="C5584">
        <v>8</v>
      </c>
      <c r="D5584" t="s">
        <v>23</v>
      </c>
      <c r="E5584" t="s">
        <v>905</v>
      </c>
      <c r="F5584" s="1">
        <v>3.3868055555555561E-2</v>
      </c>
      <c r="G5584">
        <f>_xlfn.XLOOKUP($A5584,Product_pricing!$B:$B,Product_pricing!$C:$C)</f>
        <v>13</v>
      </c>
      <c r="H5584">
        <f t="shared" si="261"/>
        <v>47.84</v>
      </c>
      <c r="I5584" s="10">
        <f t="shared" si="262"/>
        <v>4.2215842507940214E-2</v>
      </c>
      <c r="J5584" t="str">
        <f>_xlfn.XLOOKUP(A5584,Product_Details!$A:$A,Product_Details!$G:$G,"mens")</f>
        <v>Womens</v>
      </c>
      <c r="K5584">
        <f t="shared" si="263"/>
        <v>2511.6666666666665</v>
      </c>
    </row>
    <row r="5585" spans="1:11" ht="15">
      <c r="A5585" t="s">
        <v>30</v>
      </c>
      <c r="B5585">
        <v>4</v>
      </c>
      <c r="C5585">
        <v>8</v>
      </c>
      <c r="D5585" t="s">
        <v>23</v>
      </c>
      <c r="E5585" t="s">
        <v>905</v>
      </c>
      <c r="F5585" s="1">
        <v>3.3868055555555561E-2</v>
      </c>
      <c r="G5585">
        <f>_xlfn.XLOOKUP($A5585,Product_pricing!$B:$B,Product_pricing!$C:$C)</f>
        <v>19</v>
      </c>
      <c r="H5585">
        <f t="shared" si="261"/>
        <v>69.92</v>
      </c>
      <c r="I5585" s="10">
        <f t="shared" si="262"/>
        <v>6.1700077511604917E-2</v>
      </c>
      <c r="J5585" t="str">
        <f>_xlfn.XLOOKUP(A5585,Product_Details!$A:$A,Product_Details!$G:$G,"mens")</f>
        <v>Womens</v>
      </c>
      <c r="K5585">
        <f t="shared" si="263"/>
        <v>2511.6666666666665</v>
      </c>
    </row>
    <row r="5586" spans="1:11" ht="15">
      <c r="A5586" t="s">
        <v>38</v>
      </c>
      <c r="B5586">
        <v>4</v>
      </c>
      <c r="C5586">
        <v>8</v>
      </c>
      <c r="D5586" t="s">
        <v>23</v>
      </c>
      <c r="E5586" t="s">
        <v>905</v>
      </c>
      <c r="F5586" s="1">
        <v>3.3868055555555561E-2</v>
      </c>
      <c r="G5586">
        <f>_xlfn.XLOOKUP($A5586,Product_pricing!$B:$B,Product_pricing!$C:$C)</f>
        <v>54</v>
      </c>
      <c r="H5586">
        <f t="shared" si="261"/>
        <v>198.72</v>
      </c>
      <c r="I5586" s="10">
        <f t="shared" si="262"/>
        <v>0.1753581150329824</v>
      </c>
      <c r="J5586" t="str">
        <f>_xlfn.XLOOKUP(A5586,Product_Details!$A:$A,Product_Details!$G:$G,"mens")</f>
        <v>Womens</v>
      </c>
      <c r="K5586">
        <f t="shared" si="263"/>
        <v>2511.6666666666665</v>
      </c>
    </row>
    <row r="5587" spans="1:11" ht="15">
      <c r="A5587" t="s">
        <v>25</v>
      </c>
      <c r="B5587">
        <v>5</v>
      </c>
      <c r="C5587">
        <v>8</v>
      </c>
      <c r="D5587" t="s">
        <v>23</v>
      </c>
      <c r="E5587" t="s">
        <v>905</v>
      </c>
      <c r="F5587" s="1">
        <v>3.3868055555555561E-2</v>
      </c>
      <c r="G5587">
        <f>_xlfn.XLOOKUP($A5587,Product_pricing!$B:$B,Product_pricing!$C:$C)</f>
        <v>40</v>
      </c>
      <c r="H5587">
        <f t="shared" si="261"/>
        <v>184</v>
      </c>
      <c r="I5587" s="10">
        <f t="shared" si="262"/>
        <v>0.16236862503053925</v>
      </c>
      <c r="J5587" t="str">
        <f>_xlfn.XLOOKUP(A5587,Product_Details!$A:$A,Product_Details!$G:$G,"mens")</f>
        <v>Mens</v>
      </c>
      <c r="K5587">
        <f t="shared" si="263"/>
        <v>2520</v>
      </c>
    </row>
    <row r="5588" spans="1:11" ht="15">
      <c r="A5588" t="s">
        <v>32</v>
      </c>
      <c r="B5588">
        <v>1</v>
      </c>
      <c r="C5588">
        <v>8</v>
      </c>
      <c r="D5588" t="s">
        <v>23</v>
      </c>
      <c r="E5588" t="s">
        <v>905</v>
      </c>
      <c r="F5588" s="1">
        <v>3.3868055555555561E-2</v>
      </c>
      <c r="G5588">
        <f>_xlfn.XLOOKUP($A5588,Product_pricing!$B:$B,Product_pricing!$C:$C)</f>
        <v>36</v>
      </c>
      <c r="H5588">
        <f t="shared" si="261"/>
        <v>33.120000000000005</v>
      </c>
      <c r="I5588" s="10">
        <f t="shared" si="262"/>
        <v>2.9226352505497072E-2</v>
      </c>
      <c r="J5588" t="str">
        <f>_xlfn.XLOOKUP(A5588,Product_Details!$A:$A,Product_Details!$G:$G,"mens")</f>
        <v>Mens</v>
      </c>
      <c r="K5588">
        <f t="shared" si="263"/>
        <v>2520</v>
      </c>
    </row>
    <row r="5589" spans="1:11" ht="15">
      <c r="A5589" t="s">
        <v>26</v>
      </c>
      <c r="B5589">
        <v>2</v>
      </c>
      <c r="C5589">
        <v>8</v>
      </c>
      <c r="D5589" t="s">
        <v>23</v>
      </c>
      <c r="E5589" t="s">
        <v>905</v>
      </c>
      <c r="F5589" s="1">
        <v>3.3868055555555561E-2</v>
      </c>
      <c r="G5589">
        <f>_xlfn.XLOOKUP($A5589,Product_pricing!$B:$B,Product_pricing!$C:$C)</f>
        <v>17</v>
      </c>
      <c r="H5589">
        <f t="shared" si="261"/>
        <v>31.28</v>
      </c>
      <c r="I5589" s="10">
        <f t="shared" si="262"/>
        <v>2.7602666255191678E-2</v>
      </c>
      <c r="J5589" t="str">
        <f>_xlfn.XLOOKUP(A5589,Product_Details!$A:$A,Product_Details!$G:$G,"mens")</f>
        <v>Mens</v>
      </c>
      <c r="K5589">
        <f t="shared" si="263"/>
        <v>2520</v>
      </c>
    </row>
    <row r="5590" spans="1:11" ht="15">
      <c r="A5590" t="s">
        <v>35</v>
      </c>
      <c r="B5590">
        <v>4</v>
      </c>
      <c r="C5590">
        <v>1</v>
      </c>
      <c r="D5590" t="s">
        <v>23</v>
      </c>
      <c r="E5590" t="s">
        <v>906</v>
      </c>
      <c r="F5590" s="1">
        <v>9.9004629629629633E-3</v>
      </c>
      <c r="G5590">
        <f>_xlfn.XLOOKUP($A5590,Product_pricing!$B:$B,Product_pricing!$C:$C)</f>
        <v>32</v>
      </c>
      <c r="H5590">
        <f t="shared" si="261"/>
        <v>126.72</v>
      </c>
      <c r="I5590" s="10">
        <f t="shared" si="262"/>
        <v>0.11182256610798877</v>
      </c>
      <c r="J5590" t="str">
        <f>_xlfn.XLOOKUP(A5590,Product_Details!$A:$A,Product_Details!$G:$G,"mens")</f>
        <v>Womens</v>
      </c>
      <c r="K5590">
        <f t="shared" si="263"/>
        <v>2511.6666666666665</v>
      </c>
    </row>
    <row r="5591" spans="1:11" ht="15">
      <c r="A5591" t="s">
        <v>29</v>
      </c>
      <c r="B5591">
        <v>4</v>
      </c>
      <c r="C5591">
        <v>1</v>
      </c>
      <c r="D5591" t="s">
        <v>23</v>
      </c>
      <c r="E5591" t="s">
        <v>906</v>
      </c>
      <c r="F5591" s="1">
        <v>9.9004629629629633E-3</v>
      </c>
      <c r="G5591">
        <f>_xlfn.XLOOKUP($A5591,Product_pricing!$B:$B,Product_pricing!$C:$C)</f>
        <v>10</v>
      </c>
      <c r="H5591">
        <f t="shared" si="261"/>
        <v>39.6</v>
      </c>
      <c r="I5591" s="10">
        <f t="shared" si="262"/>
        <v>3.4944551908746499E-2</v>
      </c>
      <c r="J5591" t="str">
        <f>_xlfn.XLOOKUP(A5591,Product_Details!$A:$A,Product_Details!$G:$G,"mens")</f>
        <v>Womens</v>
      </c>
      <c r="K5591">
        <f t="shared" si="263"/>
        <v>2511.6666666666665</v>
      </c>
    </row>
    <row r="5592" spans="1:11" ht="15">
      <c r="A5592" t="s">
        <v>30</v>
      </c>
      <c r="B5592">
        <v>4</v>
      </c>
      <c r="C5592">
        <v>1</v>
      </c>
      <c r="D5592" t="s">
        <v>23</v>
      </c>
      <c r="E5592" t="s">
        <v>906</v>
      </c>
      <c r="F5592" s="1">
        <v>9.9004629629629633E-3</v>
      </c>
      <c r="G5592">
        <f>_xlfn.XLOOKUP($A5592,Product_pricing!$B:$B,Product_pricing!$C:$C)</f>
        <v>19</v>
      </c>
      <c r="H5592">
        <f t="shared" si="261"/>
        <v>75.239999999999995</v>
      </c>
      <c r="I5592" s="10">
        <f t="shared" si="262"/>
        <v>6.6394648626618327E-2</v>
      </c>
      <c r="J5592" t="str">
        <f>_xlfn.XLOOKUP(A5592,Product_Details!$A:$A,Product_Details!$G:$G,"mens")</f>
        <v>Womens</v>
      </c>
      <c r="K5592">
        <f t="shared" si="263"/>
        <v>2511.6666666666665</v>
      </c>
    </row>
    <row r="5593" spans="1:11" ht="15">
      <c r="A5593" t="s">
        <v>25</v>
      </c>
      <c r="B5593">
        <v>2</v>
      </c>
      <c r="C5593">
        <v>1</v>
      </c>
      <c r="D5593" t="s">
        <v>23</v>
      </c>
      <c r="E5593" t="s">
        <v>906</v>
      </c>
      <c r="F5593" s="1">
        <v>9.9004629629629633E-3</v>
      </c>
      <c r="G5593">
        <f>_xlfn.XLOOKUP($A5593,Product_pricing!$B:$B,Product_pricing!$C:$C)</f>
        <v>40</v>
      </c>
      <c r="H5593">
        <f t="shared" si="261"/>
        <v>79.2</v>
      </c>
      <c r="I5593" s="10">
        <f t="shared" si="262"/>
        <v>6.9889103817492998E-2</v>
      </c>
      <c r="J5593" t="str">
        <f>_xlfn.XLOOKUP(A5593,Product_Details!$A:$A,Product_Details!$G:$G,"mens")</f>
        <v>Mens</v>
      </c>
      <c r="K5593">
        <f t="shared" si="263"/>
        <v>2520</v>
      </c>
    </row>
    <row r="5594" spans="1:11" ht="15">
      <c r="A5594" t="s">
        <v>32</v>
      </c>
      <c r="B5594">
        <v>5</v>
      </c>
      <c r="C5594">
        <v>1</v>
      </c>
      <c r="D5594" t="s">
        <v>23</v>
      </c>
      <c r="E5594" t="s">
        <v>906</v>
      </c>
      <c r="F5594" s="1">
        <v>9.9004629629629633E-3</v>
      </c>
      <c r="G5594">
        <f>_xlfn.XLOOKUP($A5594,Product_pricing!$B:$B,Product_pricing!$C:$C)</f>
        <v>36</v>
      </c>
      <c r="H5594">
        <f t="shared" si="261"/>
        <v>178.2</v>
      </c>
      <c r="I5594" s="10">
        <f t="shared" si="262"/>
        <v>0.1572504835893592</v>
      </c>
      <c r="J5594" t="str">
        <f>_xlfn.XLOOKUP(A5594,Product_Details!$A:$A,Product_Details!$G:$G,"mens")</f>
        <v>Mens</v>
      </c>
      <c r="K5594">
        <f t="shared" si="263"/>
        <v>2520</v>
      </c>
    </row>
    <row r="5595" spans="1:11" ht="15">
      <c r="A5595" t="s">
        <v>27</v>
      </c>
      <c r="B5595">
        <v>5</v>
      </c>
      <c r="C5595">
        <v>1</v>
      </c>
      <c r="D5595" t="s">
        <v>23</v>
      </c>
      <c r="E5595" t="s">
        <v>906</v>
      </c>
      <c r="F5595" s="1">
        <v>9.9004629629629633E-3</v>
      </c>
      <c r="G5595">
        <f>_xlfn.XLOOKUP($A5595,Product_pricing!$B:$B,Product_pricing!$C:$C)</f>
        <v>29</v>
      </c>
      <c r="H5595">
        <f t="shared" si="261"/>
        <v>143.55000000000001</v>
      </c>
      <c r="I5595" s="10">
        <f t="shared" si="262"/>
        <v>0.12667400066920606</v>
      </c>
      <c r="J5595" t="str">
        <f>_xlfn.XLOOKUP(A5595,Product_Details!$A:$A,Product_Details!$G:$G,"mens")</f>
        <v>Mens</v>
      </c>
      <c r="K5595">
        <f t="shared" si="263"/>
        <v>2520</v>
      </c>
    </row>
    <row r="5596" spans="1:11" ht="15">
      <c r="A5596" t="s">
        <v>38</v>
      </c>
      <c r="B5596">
        <v>4</v>
      </c>
      <c r="C5596">
        <v>11</v>
      </c>
      <c r="D5596" t="s">
        <v>23</v>
      </c>
      <c r="E5596" t="s">
        <v>907</v>
      </c>
      <c r="F5596" s="1">
        <v>6.913194444444444E-3</v>
      </c>
      <c r="G5596">
        <f>_xlfn.XLOOKUP($A5596,Product_pricing!$B:$B,Product_pricing!$C:$C)</f>
        <v>54</v>
      </c>
      <c r="H5596">
        <f t="shared" si="261"/>
        <v>192.24</v>
      </c>
      <c r="I5596" s="10">
        <f t="shared" si="262"/>
        <v>0.16963991562973299</v>
      </c>
      <c r="J5596" t="str">
        <f>_xlfn.XLOOKUP(A5596,Product_Details!$A:$A,Product_Details!$G:$G,"mens")</f>
        <v>Womens</v>
      </c>
      <c r="K5596">
        <f t="shared" si="263"/>
        <v>7535</v>
      </c>
    </row>
    <row r="5597" spans="1:11" ht="15">
      <c r="A5597" t="s">
        <v>25</v>
      </c>
      <c r="B5597">
        <v>2</v>
      </c>
      <c r="C5597">
        <v>11</v>
      </c>
      <c r="D5597" t="s">
        <v>23</v>
      </c>
      <c r="E5597" t="s">
        <v>907</v>
      </c>
      <c r="F5597" s="1">
        <v>6.913194444444444E-3</v>
      </c>
      <c r="G5597">
        <f>_xlfn.XLOOKUP($A5597,Product_pricing!$B:$B,Product_pricing!$C:$C)</f>
        <v>40</v>
      </c>
      <c r="H5597">
        <f t="shared" si="261"/>
        <v>71.2</v>
      </c>
      <c r="I5597" s="10">
        <f t="shared" si="262"/>
        <v>6.2829598381382593E-2</v>
      </c>
      <c r="J5597" t="str">
        <f>_xlfn.XLOOKUP(A5597,Product_Details!$A:$A,Product_Details!$G:$G,"mens")</f>
        <v>Mens</v>
      </c>
      <c r="K5597">
        <f t="shared" si="263"/>
        <v>3780</v>
      </c>
    </row>
    <row r="5598" spans="1:11" ht="15">
      <c r="A5598" t="s">
        <v>32</v>
      </c>
      <c r="B5598">
        <v>5</v>
      </c>
      <c r="C5598">
        <v>11</v>
      </c>
      <c r="D5598" t="s">
        <v>23</v>
      </c>
      <c r="E5598" t="s">
        <v>907</v>
      </c>
      <c r="F5598" s="1">
        <v>6.913194444444444E-3</v>
      </c>
      <c r="G5598">
        <f>_xlfn.XLOOKUP($A5598,Product_pricing!$B:$B,Product_pricing!$C:$C)</f>
        <v>36</v>
      </c>
      <c r="H5598">
        <f t="shared" si="261"/>
        <v>160.19999999999999</v>
      </c>
      <c r="I5598" s="10">
        <f t="shared" si="262"/>
        <v>0.14136659635811083</v>
      </c>
      <c r="J5598" t="str">
        <f>_xlfn.XLOOKUP(A5598,Product_Details!$A:$A,Product_Details!$G:$G,"mens")</f>
        <v>Mens</v>
      </c>
      <c r="K5598">
        <f t="shared" si="263"/>
        <v>3780</v>
      </c>
    </row>
    <row r="5599" spans="1:11" ht="15">
      <c r="A5599" t="s">
        <v>22</v>
      </c>
      <c r="B5599">
        <v>1</v>
      </c>
      <c r="C5599">
        <v>24</v>
      </c>
      <c r="D5599" t="s">
        <v>33</v>
      </c>
      <c r="E5599" t="s">
        <v>908</v>
      </c>
      <c r="F5599" s="1">
        <v>2.8571759259259259E-2</v>
      </c>
      <c r="G5599">
        <f>_xlfn.XLOOKUP($A5599,Product_pricing!$B:$B,Product_pricing!$C:$C)</f>
        <v>13</v>
      </c>
      <c r="H5599">
        <f t="shared" si="261"/>
        <v>9.8800000000000008</v>
      </c>
      <c r="I5599" s="10">
        <f t="shared" si="262"/>
        <v>8.7184892135963483E-3</v>
      </c>
      <c r="J5599" t="str">
        <f>_xlfn.XLOOKUP(A5599,Product_Details!$A:$A,Product_Details!$G:$G,"mens")</f>
        <v>Womens</v>
      </c>
      <c r="K5599">
        <f t="shared" si="263"/>
        <v>1507</v>
      </c>
    </row>
    <row r="5600" spans="1:11" ht="15">
      <c r="A5600" t="s">
        <v>35</v>
      </c>
      <c r="B5600">
        <v>5</v>
      </c>
      <c r="C5600">
        <v>24</v>
      </c>
      <c r="D5600" t="s">
        <v>33</v>
      </c>
      <c r="E5600" t="s">
        <v>908</v>
      </c>
      <c r="F5600" s="1">
        <v>2.8571759259259259E-2</v>
      </c>
      <c r="G5600">
        <f>_xlfn.XLOOKUP($A5600,Product_pricing!$B:$B,Product_pricing!$C:$C)</f>
        <v>32</v>
      </c>
      <c r="H5600">
        <f t="shared" si="261"/>
        <v>121.6</v>
      </c>
      <c r="I5600" s="10">
        <f t="shared" si="262"/>
        <v>0.10730448262887812</v>
      </c>
      <c r="J5600" t="str">
        <f>_xlfn.XLOOKUP(A5600,Product_Details!$A:$A,Product_Details!$G:$G,"mens")</f>
        <v>Womens</v>
      </c>
      <c r="K5600">
        <f t="shared" si="263"/>
        <v>1507</v>
      </c>
    </row>
    <row r="5601" spans="1:11" ht="15">
      <c r="A5601" t="s">
        <v>29</v>
      </c>
      <c r="B5601">
        <v>1</v>
      </c>
      <c r="C5601">
        <v>24</v>
      </c>
      <c r="D5601" t="s">
        <v>33</v>
      </c>
      <c r="E5601" t="s">
        <v>908</v>
      </c>
      <c r="F5601" s="1">
        <v>2.8571759259259259E-2</v>
      </c>
      <c r="G5601">
        <f>_xlfn.XLOOKUP($A5601,Product_pricing!$B:$B,Product_pricing!$C:$C)</f>
        <v>10</v>
      </c>
      <c r="H5601">
        <f t="shared" si="261"/>
        <v>7.6</v>
      </c>
      <c r="I5601" s="10">
        <f t="shared" si="262"/>
        <v>6.7065301643048827E-3</v>
      </c>
      <c r="J5601" t="str">
        <f>_xlfn.XLOOKUP(A5601,Product_Details!$A:$A,Product_Details!$G:$G,"mens")</f>
        <v>Womens</v>
      </c>
      <c r="K5601">
        <f t="shared" si="263"/>
        <v>1507</v>
      </c>
    </row>
    <row r="5602" spans="1:11" ht="15">
      <c r="A5602" t="s">
        <v>36</v>
      </c>
      <c r="B5602">
        <v>3</v>
      </c>
      <c r="C5602">
        <v>24</v>
      </c>
      <c r="D5602" t="s">
        <v>33</v>
      </c>
      <c r="E5602" t="s">
        <v>908</v>
      </c>
      <c r="F5602" s="1">
        <v>2.8571759259259259E-2</v>
      </c>
      <c r="G5602">
        <f>_xlfn.XLOOKUP($A5602,Product_pricing!$B:$B,Product_pricing!$C:$C)</f>
        <v>23</v>
      </c>
      <c r="H5602">
        <f t="shared" si="261"/>
        <v>52.44</v>
      </c>
      <c r="I5602" s="10">
        <f t="shared" si="262"/>
        <v>4.6275058133703688E-2</v>
      </c>
      <c r="J5602" t="str">
        <f>_xlfn.XLOOKUP(A5602,Product_Details!$A:$A,Product_Details!$G:$G,"mens")</f>
        <v>Womens</v>
      </c>
      <c r="K5602">
        <f t="shared" si="263"/>
        <v>1507</v>
      </c>
    </row>
    <row r="5603" spans="1:11" ht="15">
      <c r="A5603" t="s">
        <v>30</v>
      </c>
      <c r="B5603">
        <v>2</v>
      </c>
      <c r="C5603">
        <v>24</v>
      </c>
      <c r="D5603" t="s">
        <v>33</v>
      </c>
      <c r="E5603" t="s">
        <v>908</v>
      </c>
      <c r="F5603" s="1">
        <v>2.8571759259259259E-2</v>
      </c>
      <c r="G5603">
        <f>_xlfn.XLOOKUP($A5603,Product_pricing!$B:$B,Product_pricing!$C:$C)</f>
        <v>19</v>
      </c>
      <c r="H5603">
        <f t="shared" si="261"/>
        <v>28.88</v>
      </c>
      <c r="I5603" s="10">
        <f t="shared" si="262"/>
        <v>2.5484814624358552E-2</v>
      </c>
      <c r="J5603" t="str">
        <f>_xlfn.XLOOKUP(A5603,Product_Details!$A:$A,Product_Details!$G:$G,"mens")</f>
        <v>Womens</v>
      </c>
      <c r="K5603">
        <f t="shared" si="263"/>
        <v>1507</v>
      </c>
    </row>
    <row r="5604" spans="1:11" ht="15">
      <c r="A5604" t="s">
        <v>25</v>
      </c>
      <c r="B5604">
        <v>2</v>
      </c>
      <c r="C5604">
        <v>24</v>
      </c>
      <c r="D5604" t="s">
        <v>33</v>
      </c>
      <c r="E5604" t="s">
        <v>908</v>
      </c>
      <c r="F5604" s="1">
        <v>2.8571759259259259E-2</v>
      </c>
      <c r="G5604">
        <f>_xlfn.XLOOKUP($A5604,Product_pricing!$B:$B,Product_pricing!$C:$C)</f>
        <v>40</v>
      </c>
      <c r="H5604">
        <f t="shared" si="261"/>
        <v>60.8</v>
      </c>
      <c r="I5604" s="10">
        <f t="shared" si="262"/>
        <v>5.3652241314439061E-2</v>
      </c>
      <c r="J5604" t="str">
        <f>_xlfn.XLOOKUP(A5604,Product_Details!$A:$A,Product_Details!$G:$G,"mens")</f>
        <v>Mens</v>
      </c>
      <c r="K5604">
        <f t="shared" si="263"/>
        <v>1260</v>
      </c>
    </row>
    <row r="5605" spans="1:11" ht="15">
      <c r="A5605" t="s">
        <v>41</v>
      </c>
      <c r="B5605">
        <v>2</v>
      </c>
      <c r="C5605">
        <v>24</v>
      </c>
      <c r="D5605" t="s">
        <v>33</v>
      </c>
      <c r="E5605" t="s">
        <v>908</v>
      </c>
      <c r="F5605" s="1">
        <v>2.8571759259259259E-2</v>
      </c>
      <c r="G5605">
        <f>_xlfn.XLOOKUP($A5605,Product_pricing!$B:$B,Product_pricing!$C:$C)</f>
        <v>10</v>
      </c>
      <c r="H5605">
        <f t="shared" si="261"/>
        <v>15.2</v>
      </c>
      <c r="I5605" s="10">
        <f t="shared" si="262"/>
        <v>1.3413060328609765E-2</v>
      </c>
      <c r="J5605" t="str">
        <f>_xlfn.XLOOKUP(A5605,Product_Details!$A:$A,Product_Details!$G:$G,"mens")</f>
        <v>Mens</v>
      </c>
      <c r="K5605">
        <f t="shared" si="263"/>
        <v>1260</v>
      </c>
    </row>
    <row r="5606" spans="1:11" ht="15">
      <c r="A5606" t="s">
        <v>31</v>
      </c>
      <c r="B5606">
        <v>5</v>
      </c>
      <c r="C5606">
        <v>24</v>
      </c>
      <c r="D5606" t="s">
        <v>33</v>
      </c>
      <c r="E5606" t="s">
        <v>908</v>
      </c>
      <c r="F5606" s="1">
        <v>2.8571759259259259E-2</v>
      </c>
      <c r="G5606">
        <f>_xlfn.XLOOKUP($A5606,Product_pricing!$B:$B,Product_pricing!$C:$C)</f>
        <v>57</v>
      </c>
      <c r="H5606">
        <f t="shared" si="261"/>
        <v>216.6</v>
      </c>
      <c r="I5606" s="10">
        <f t="shared" si="262"/>
        <v>0.19113610968268915</v>
      </c>
      <c r="J5606" t="str">
        <f>_xlfn.XLOOKUP(A5606,Product_Details!$A:$A,Product_Details!$G:$G,"mens")</f>
        <v>Mens</v>
      </c>
      <c r="K5606">
        <f t="shared" si="263"/>
        <v>1260</v>
      </c>
    </row>
    <row r="5607" spans="1:11" ht="15">
      <c r="A5607" t="s">
        <v>32</v>
      </c>
      <c r="B5607">
        <v>3</v>
      </c>
      <c r="C5607">
        <v>24</v>
      </c>
      <c r="D5607" t="s">
        <v>33</v>
      </c>
      <c r="E5607" t="s">
        <v>908</v>
      </c>
      <c r="F5607" s="1">
        <v>2.8571759259259259E-2</v>
      </c>
      <c r="G5607">
        <f>_xlfn.XLOOKUP($A5607,Product_pricing!$B:$B,Product_pricing!$C:$C)</f>
        <v>36</v>
      </c>
      <c r="H5607">
        <f t="shared" si="261"/>
        <v>82.08</v>
      </c>
      <c r="I5607" s="10">
        <f t="shared" si="262"/>
        <v>7.2430525774492729E-2</v>
      </c>
      <c r="J5607" t="str">
        <f>_xlfn.XLOOKUP(A5607,Product_Details!$A:$A,Product_Details!$G:$G,"mens")</f>
        <v>Mens</v>
      </c>
      <c r="K5607">
        <f t="shared" si="263"/>
        <v>1260</v>
      </c>
    </row>
    <row r="5608" spans="1:11" ht="15">
      <c r="A5608" t="s">
        <v>26</v>
      </c>
      <c r="B5608">
        <v>4</v>
      </c>
      <c r="C5608">
        <v>24</v>
      </c>
      <c r="D5608" t="s">
        <v>33</v>
      </c>
      <c r="E5608" t="s">
        <v>908</v>
      </c>
      <c r="F5608" s="1">
        <v>2.8571759259259259E-2</v>
      </c>
      <c r="G5608">
        <f>_xlfn.XLOOKUP($A5608,Product_pricing!$B:$B,Product_pricing!$C:$C)</f>
        <v>17</v>
      </c>
      <c r="H5608">
        <f t="shared" si="261"/>
        <v>51.68</v>
      </c>
      <c r="I5608" s="10">
        <f t="shared" si="262"/>
        <v>4.5604405117273206E-2</v>
      </c>
      <c r="J5608" t="str">
        <f>_xlfn.XLOOKUP(A5608,Product_Details!$A:$A,Product_Details!$G:$G,"mens")</f>
        <v>Mens</v>
      </c>
      <c r="K5608">
        <f t="shared" si="263"/>
        <v>1260</v>
      </c>
    </row>
    <row r="5609" spans="1:11" ht="15">
      <c r="A5609" t="s">
        <v>27</v>
      </c>
      <c r="B5609">
        <v>3</v>
      </c>
      <c r="C5609">
        <v>24</v>
      </c>
      <c r="D5609" t="s">
        <v>33</v>
      </c>
      <c r="E5609" t="s">
        <v>908</v>
      </c>
      <c r="F5609" s="1">
        <v>2.8571759259259259E-2</v>
      </c>
      <c r="G5609">
        <f>_xlfn.XLOOKUP($A5609,Product_pricing!$B:$B,Product_pricing!$C:$C)</f>
        <v>29</v>
      </c>
      <c r="H5609">
        <f t="shared" si="261"/>
        <v>66.12</v>
      </c>
      <c r="I5609" s="10">
        <f t="shared" si="262"/>
        <v>5.8346812429452478E-2</v>
      </c>
      <c r="J5609" t="str">
        <f>_xlfn.XLOOKUP(A5609,Product_Details!$A:$A,Product_Details!$G:$G,"mens")</f>
        <v>Mens</v>
      </c>
      <c r="K5609">
        <f t="shared" si="263"/>
        <v>1260</v>
      </c>
    </row>
    <row r="5610" spans="1:11" ht="15">
      <c r="A5610" t="s">
        <v>22</v>
      </c>
      <c r="B5610">
        <v>4</v>
      </c>
      <c r="C5610">
        <v>12</v>
      </c>
      <c r="D5610" t="s">
        <v>33</v>
      </c>
      <c r="E5610" t="s">
        <v>909</v>
      </c>
      <c r="F5610" s="1">
        <v>3.2336805555555556E-2</v>
      </c>
      <c r="G5610">
        <f>_xlfn.XLOOKUP($A5610,Product_pricing!$B:$B,Product_pricing!$C:$C)</f>
        <v>13</v>
      </c>
      <c r="H5610">
        <f t="shared" si="261"/>
        <v>45.76</v>
      </c>
      <c r="I5610" s="10">
        <f t="shared" si="262"/>
        <v>4.0380371094551504E-2</v>
      </c>
      <c r="J5610" t="str">
        <f>_xlfn.XLOOKUP(A5610,Product_Details!$A:$A,Product_Details!$G:$G,"mens")</f>
        <v>Womens</v>
      </c>
      <c r="K5610">
        <f t="shared" si="263"/>
        <v>2511.6666666666665</v>
      </c>
    </row>
    <row r="5611" spans="1:11" ht="15">
      <c r="A5611" t="s">
        <v>36</v>
      </c>
      <c r="B5611">
        <v>5</v>
      </c>
      <c r="C5611">
        <v>12</v>
      </c>
      <c r="D5611" t="s">
        <v>33</v>
      </c>
      <c r="E5611" t="s">
        <v>909</v>
      </c>
      <c r="F5611" s="1">
        <v>3.2336805555555556E-2</v>
      </c>
      <c r="G5611">
        <f>_xlfn.XLOOKUP($A5611,Product_pricing!$B:$B,Product_pricing!$C:$C)</f>
        <v>23</v>
      </c>
      <c r="H5611">
        <f t="shared" si="261"/>
        <v>101.2</v>
      </c>
      <c r="I5611" s="10">
        <f t="shared" si="262"/>
        <v>8.9302743766796602E-2</v>
      </c>
      <c r="J5611" t="str">
        <f>_xlfn.XLOOKUP(A5611,Product_Details!$A:$A,Product_Details!$G:$G,"mens")</f>
        <v>Womens</v>
      </c>
      <c r="K5611">
        <f t="shared" si="263"/>
        <v>2511.6666666666665</v>
      </c>
    </row>
    <row r="5612" spans="1:11" ht="15">
      <c r="A5612" t="s">
        <v>30</v>
      </c>
      <c r="B5612">
        <v>2</v>
      </c>
      <c r="C5612">
        <v>12</v>
      </c>
      <c r="D5612" t="s">
        <v>33</v>
      </c>
      <c r="E5612" t="s">
        <v>909</v>
      </c>
      <c r="F5612" s="1">
        <v>3.2336805555555556E-2</v>
      </c>
      <c r="G5612">
        <f>_xlfn.XLOOKUP($A5612,Product_pricing!$B:$B,Product_pricing!$C:$C)</f>
        <v>19</v>
      </c>
      <c r="H5612">
        <f t="shared" si="261"/>
        <v>33.44</v>
      </c>
      <c r="I5612" s="10">
        <f t="shared" si="262"/>
        <v>2.950873272294148E-2</v>
      </c>
      <c r="J5612" t="str">
        <f>_xlfn.XLOOKUP(A5612,Product_Details!$A:$A,Product_Details!$G:$G,"mens")</f>
        <v>Womens</v>
      </c>
      <c r="K5612">
        <f t="shared" si="263"/>
        <v>2511.6666666666665</v>
      </c>
    </row>
    <row r="5613" spans="1:11" ht="15">
      <c r="A5613" t="s">
        <v>41</v>
      </c>
      <c r="B5613">
        <v>2</v>
      </c>
      <c r="C5613">
        <v>12</v>
      </c>
      <c r="D5613" t="s">
        <v>33</v>
      </c>
      <c r="E5613" t="s">
        <v>909</v>
      </c>
      <c r="F5613" s="1">
        <v>3.2336805555555556E-2</v>
      </c>
      <c r="G5613">
        <f>_xlfn.XLOOKUP($A5613,Product_pricing!$B:$B,Product_pricing!$C:$C)</f>
        <v>10</v>
      </c>
      <c r="H5613">
        <f t="shared" si="261"/>
        <v>17.600000000000001</v>
      </c>
      <c r="I5613" s="10">
        <f t="shared" si="262"/>
        <v>1.5530911959442888E-2</v>
      </c>
      <c r="J5613" t="str">
        <f>_xlfn.XLOOKUP(A5613,Product_Details!$A:$A,Product_Details!$G:$G,"mens")</f>
        <v>Mens</v>
      </c>
      <c r="K5613">
        <f t="shared" si="263"/>
        <v>3780</v>
      </c>
    </row>
    <row r="5614" spans="1:11" ht="15">
      <c r="A5614" t="s">
        <v>26</v>
      </c>
      <c r="B5614">
        <v>4</v>
      </c>
      <c r="C5614">
        <v>12</v>
      </c>
      <c r="D5614" t="s">
        <v>33</v>
      </c>
      <c r="E5614" t="s">
        <v>909</v>
      </c>
      <c r="F5614" s="1">
        <v>3.2336805555555556E-2</v>
      </c>
      <c r="G5614">
        <f>_xlfn.XLOOKUP($A5614,Product_pricing!$B:$B,Product_pricing!$C:$C)</f>
        <v>17</v>
      </c>
      <c r="H5614">
        <f t="shared" si="261"/>
        <v>59.84</v>
      </c>
      <c r="I5614" s="10">
        <f t="shared" si="262"/>
        <v>5.2805100662105815E-2</v>
      </c>
      <c r="J5614" t="str">
        <f>_xlfn.XLOOKUP(A5614,Product_Details!$A:$A,Product_Details!$G:$G,"mens")</f>
        <v>Mens</v>
      </c>
      <c r="K5614">
        <f t="shared" si="263"/>
        <v>3780</v>
      </c>
    </row>
    <row r="5615" spans="1:11" ht="15">
      <c r="A5615" t="s">
        <v>35</v>
      </c>
      <c r="B5615">
        <v>4</v>
      </c>
      <c r="C5615">
        <v>8</v>
      </c>
      <c r="D5615" t="s">
        <v>23</v>
      </c>
      <c r="E5615" t="s">
        <v>910</v>
      </c>
      <c r="F5615" s="1">
        <v>1.5170138888888888E-2</v>
      </c>
      <c r="G5615">
        <f>_xlfn.XLOOKUP($A5615,Product_pricing!$B:$B,Product_pricing!$C:$C)</f>
        <v>32</v>
      </c>
      <c r="H5615">
        <f t="shared" si="261"/>
        <v>117.76</v>
      </c>
      <c r="I5615" s="10">
        <f t="shared" si="262"/>
        <v>0.10391592001954514</v>
      </c>
      <c r="J5615" t="str">
        <f>_xlfn.XLOOKUP(A5615,Product_Details!$A:$A,Product_Details!$G:$G,"mens")</f>
        <v>Womens</v>
      </c>
      <c r="K5615">
        <f t="shared" si="263"/>
        <v>3767.5</v>
      </c>
    </row>
    <row r="5616" spans="1:11" ht="15">
      <c r="A5616" t="s">
        <v>36</v>
      </c>
      <c r="B5616">
        <v>4</v>
      </c>
      <c r="C5616">
        <v>8</v>
      </c>
      <c r="D5616" t="s">
        <v>23</v>
      </c>
      <c r="E5616" t="s">
        <v>910</v>
      </c>
      <c r="F5616" s="1">
        <v>1.5170138888888888E-2</v>
      </c>
      <c r="G5616">
        <f>_xlfn.XLOOKUP($A5616,Product_pricing!$B:$B,Product_pricing!$C:$C)</f>
        <v>23</v>
      </c>
      <c r="H5616">
        <f t="shared" si="261"/>
        <v>84.64</v>
      </c>
      <c r="I5616" s="10">
        <f t="shared" si="262"/>
        <v>7.4689567514048066E-2</v>
      </c>
      <c r="J5616" t="str">
        <f>_xlfn.XLOOKUP(A5616,Product_Details!$A:$A,Product_Details!$G:$G,"mens")</f>
        <v>Womens</v>
      </c>
      <c r="K5616">
        <f t="shared" si="263"/>
        <v>3767.5</v>
      </c>
    </row>
    <row r="5617" spans="1:11" ht="15">
      <c r="A5617" t="s">
        <v>25</v>
      </c>
      <c r="B5617">
        <v>5</v>
      </c>
      <c r="C5617">
        <v>8</v>
      </c>
      <c r="D5617" t="s">
        <v>23</v>
      </c>
      <c r="E5617" t="s">
        <v>910</v>
      </c>
      <c r="F5617" s="1">
        <v>1.5170138888888888E-2</v>
      </c>
      <c r="G5617">
        <f>_xlfn.XLOOKUP($A5617,Product_pricing!$B:$B,Product_pricing!$C:$C)</f>
        <v>40</v>
      </c>
      <c r="H5617">
        <f t="shared" si="261"/>
        <v>184</v>
      </c>
      <c r="I5617" s="10">
        <f t="shared" si="262"/>
        <v>0.16236862503053925</v>
      </c>
      <c r="J5617" t="str">
        <f>_xlfn.XLOOKUP(A5617,Product_Details!$A:$A,Product_Details!$G:$G,"mens")</f>
        <v>Mens</v>
      </c>
      <c r="K5617">
        <f t="shared" si="263"/>
        <v>2520</v>
      </c>
    </row>
    <row r="5618" spans="1:11" ht="15">
      <c r="A5618" t="s">
        <v>41</v>
      </c>
      <c r="B5618">
        <v>1</v>
      </c>
      <c r="C5618">
        <v>8</v>
      </c>
      <c r="D5618" t="s">
        <v>23</v>
      </c>
      <c r="E5618" t="s">
        <v>910</v>
      </c>
      <c r="F5618" s="1">
        <v>1.5170138888888888E-2</v>
      </c>
      <c r="G5618">
        <f>_xlfn.XLOOKUP($A5618,Product_pricing!$B:$B,Product_pricing!$C:$C)</f>
        <v>10</v>
      </c>
      <c r="H5618">
        <f t="shared" si="261"/>
        <v>9.2000000000000011</v>
      </c>
      <c r="I5618" s="10">
        <f t="shared" si="262"/>
        <v>8.1184312515269631E-3</v>
      </c>
      <c r="J5618" t="str">
        <f>_xlfn.XLOOKUP(A5618,Product_Details!$A:$A,Product_Details!$G:$G,"mens")</f>
        <v>Mens</v>
      </c>
      <c r="K5618">
        <f t="shared" si="263"/>
        <v>2520</v>
      </c>
    </row>
    <row r="5619" spans="1:11" ht="15">
      <c r="A5619" t="s">
        <v>32</v>
      </c>
      <c r="B5619">
        <v>1</v>
      </c>
      <c r="C5619">
        <v>8</v>
      </c>
      <c r="D5619" t="s">
        <v>23</v>
      </c>
      <c r="E5619" t="s">
        <v>910</v>
      </c>
      <c r="F5619" s="1">
        <v>1.5170138888888888E-2</v>
      </c>
      <c r="G5619">
        <f>_xlfn.XLOOKUP($A5619,Product_pricing!$B:$B,Product_pricing!$C:$C)</f>
        <v>36</v>
      </c>
      <c r="H5619">
        <f t="shared" si="261"/>
        <v>33.120000000000005</v>
      </c>
      <c r="I5619" s="10">
        <f t="shared" si="262"/>
        <v>2.9226352505497072E-2</v>
      </c>
      <c r="J5619" t="str">
        <f>_xlfn.XLOOKUP(A5619,Product_Details!$A:$A,Product_Details!$G:$G,"mens")</f>
        <v>Mens</v>
      </c>
      <c r="K5619">
        <f t="shared" si="263"/>
        <v>2520</v>
      </c>
    </row>
    <row r="5620" spans="1:11" ht="15">
      <c r="A5620" t="s">
        <v>35</v>
      </c>
      <c r="B5620">
        <v>4</v>
      </c>
      <c r="C5620">
        <v>7</v>
      </c>
      <c r="D5620" t="s">
        <v>33</v>
      </c>
      <c r="E5620" t="s">
        <v>911</v>
      </c>
      <c r="F5620" s="1">
        <v>3.4677083333333338E-2</v>
      </c>
      <c r="G5620">
        <f>_xlfn.XLOOKUP($A5620,Product_pricing!$B:$B,Product_pricing!$C:$C)</f>
        <v>32</v>
      </c>
      <c r="H5620">
        <f t="shared" si="261"/>
        <v>119.03999999999999</v>
      </c>
      <c r="I5620" s="10">
        <f t="shared" si="262"/>
        <v>0.1050454408893228</v>
      </c>
      <c r="J5620" t="str">
        <f>_xlfn.XLOOKUP(A5620,Product_Details!$A:$A,Product_Details!$G:$G,"mens")</f>
        <v>Womens</v>
      </c>
      <c r="K5620">
        <f t="shared" si="263"/>
        <v>1883.75</v>
      </c>
    </row>
    <row r="5621" spans="1:11" ht="15">
      <c r="A5621" t="s">
        <v>29</v>
      </c>
      <c r="B5621">
        <v>4</v>
      </c>
      <c r="C5621">
        <v>7</v>
      </c>
      <c r="D5621" t="s">
        <v>33</v>
      </c>
      <c r="E5621" t="s">
        <v>911</v>
      </c>
      <c r="F5621" s="1">
        <v>3.4677083333333338E-2</v>
      </c>
      <c r="G5621">
        <f>_xlfn.XLOOKUP($A5621,Product_pricing!$B:$B,Product_pricing!$C:$C)</f>
        <v>10</v>
      </c>
      <c r="H5621">
        <f t="shared" si="261"/>
        <v>37.199999999999996</v>
      </c>
      <c r="I5621" s="10">
        <f t="shared" si="262"/>
        <v>3.2826700277913366E-2</v>
      </c>
      <c r="J5621" t="str">
        <f>_xlfn.XLOOKUP(A5621,Product_Details!$A:$A,Product_Details!$G:$G,"mens")</f>
        <v>Womens</v>
      </c>
      <c r="K5621">
        <f t="shared" si="263"/>
        <v>1883.75</v>
      </c>
    </row>
    <row r="5622" spans="1:11" ht="15">
      <c r="A5622" t="s">
        <v>36</v>
      </c>
      <c r="B5622">
        <v>4</v>
      </c>
      <c r="C5622">
        <v>7</v>
      </c>
      <c r="D5622" t="s">
        <v>33</v>
      </c>
      <c r="E5622" t="s">
        <v>911</v>
      </c>
      <c r="F5622" s="1">
        <v>3.4677083333333338E-2</v>
      </c>
      <c r="G5622">
        <f>_xlfn.XLOOKUP($A5622,Product_pricing!$B:$B,Product_pricing!$C:$C)</f>
        <v>23</v>
      </c>
      <c r="H5622">
        <f t="shared" si="261"/>
        <v>85.559999999999988</v>
      </c>
      <c r="I5622" s="10">
        <f t="shared" si="262"/>
        <v>7.5501410639200753E-2</v>
      </c>
      <c r="J5622" t="str">
        <f>_xlfn.XLOOKUP(A5622,Product_Details!$A:$A,Product_Details!$G:$G,"mens")</f>
        <v>Womens</v>
      </c>
      <c r="K5622">
        <f t="shared" si="263"/>
        <v>1883.75</v>
      </c>
    </row>
    <row r="5623" spans="1:11" ht="15">
      <c r="A5623" t="s">
        <v>30</v>
      </c>
      <c r="B5623">
        <v>4</v>
      </c>
      <c r="C5623">
        <v>7</v>
      </c>
      <c r="D5623" t="s">
        <v>33</v>
      </c>
      <c r="E5623" t="s">
        <v>911</v>
      </c>
      <c r="F5623" s="1">
        <v>3.4677083333333338E-2</v>
      </c>
      <c r="G5623">
        <f>_xlfn.XLOOKUP($A5623,Product_pricing!$B:$B,Product_pricing!$C:$C)</f>
        <v>19</v>
      </c>
      <c r="H5623">
        <f t="shared" si="261"/>
        <v>70.679999999999993</v>
      </c>
      <c r="I5623" s="10">
        <f t="shared" si="262"/>
        <v>6.2370730528035406E-2</v>
      </c>
      <c r="J5623" t="str">
        <f>_xlfn.XLOOKUP(A5623,Product_Details!$A:$A,Product_Details!$G:$G,"mens")</f>
        <v>Womens</v>
      </c>
      <c r="K5623">
        <f t="shared" si="263"/>
        <v>1883.75</v>
      </c>
    </row>
    <row r="5624" spans="1:11" ht="15">
      <c r="A5624" t="s">
        <v>25</v>
      </c>
      <c r="B5624">
        <v>5</v>
      </c>
      <c r="C5624">
        <v>7</v>
      </c>
      <c r="D5624" t="s">
        <v>33</v>
      </c>
      <c r="E5624" t="s">
        <v>911</v>
      </c>
      <c r="F5624" s="1">
        <v>3.4677083333333338E-2</v>
      </c>
      <c r="G5624">
        <f>_xlfn.XLOOKUP($A5624,Product_pricing!$B:$B,Product_pricing!$C:$C)</f>
        <v>40</v>
      </c>
      <c r="H5624">
        <f t="shared" si="261"/>
        <v>186</v>
      </c>
      <c r="I5624" s="10">
        <f t="shared" si="262"/>
        <v>0.16413350138956687</v>
      </c>
      <c r="J5624" t="str">
        <f>_xlfn.XLOOKUP(A5624,Product_Details!$A:$A,Product_Details!$G:$G,"mens")</f>
        <v>Mens</v>
      </c>
      <c r="K5624">
        <f t="shared" si="263"/>
        <v>1512</v>
      </c>
    </row>
    <row r="5625" spans="1:11" ht="15">
      <c r="A5625" t="s">
        <v>41</v>
      </c>
      <c r="B5625">
        <v>4</v>
      </c>
      <c r="C5625">
        <v>7</v>
      </c>
      <c r="D5625" t="s">
        <v>33</v>
      </c>
      <c r="E5625" t="s">
        <v>911</v>
      </c>
      <c r="F5625" s="1">
        <v>3.4677083333333338E-2</v>
      </c>
      <c r="G5625">
        <f>_xlfn.XLOOKUP($A5625,Product_pricing!$B:$B,Product_pricing!$C:$C)</f>
        <v>10</v>
      </c>
      <c r="H5625">
        <f t="shared" si="261"/>
        <v>37.199999999999996</v>
      </c>
      <c r="I5625" s="10">
        <f t="shared" si="262"/>
        <v>3.2826700277913366E-2</v>
      </c>
      <c r="J5625" t="str">
        <f>_xlfn.XLOOKUP(A5625,Product_Details!$A:$A,Product_Details!$G:$G,"mens")</f>
        <v>Mens</v>
      </c>
      <c r="K5625">
        <f t="shared" si="263"/>
        <v>1512</v>
      </c>
    </row>
    <row r="5626" spans="1:11" ht="15">
      <c r="A5626" t="s">
        <v>32</v>
      </c>
      <c r="B5626">
        <v>1</v>
      </c>
      <c r="C5626">
        <v>7</v>
      </c>
      <c r="D5626" t="s">
        <v>33</v>
      </c>
      <c r="E5626" t="s">
        <v>911</v>
      </c>
      <c r="F5626" s="1">
        <v>3.4677083333333338E-2</v>
      </c>
      <c r="G5626">
        <f>_xlfn.XLOOKUP($A5626,Product_pricing!$B:$B,Product_pricing!$C:$C)</f>
        <v>36</v>
      </c>
      <c r="H5626">
        <f t="shared" si="261"/>
        <v>33.479999999999997</v>
      </c>
      <c r="I5626" s="10">
        <f t="shared" si="262"/>
        <v>2.9544030250122033E-2</v>
      </c>
      <c r="J5626" t="str">
        <f>_xlfn.XLOOKUP(A5626,Product_Details!$A:$A,Product_Details!$G:$G,"mens")</f>
        <v>Mens</v>
      </c>
      <c r="K5626">
        <f t="shared" si="263"/>
        <v>1512</v>
      </c>
    </row>
    <row r="5627" spans="1:11" ht="15">
      <c r="A5627" t="s">
        <v>26</v>
      </c>
      <c r="B5627">
        <v>5</v>
      </c>
      <c r="C5627">
        <v>7</v>
      </c>
      <c r="D5627" t="s">
        <v>33</v>
      </c>
      <c r="E5627" t="s">
        <v>911</v>
      </c>
      <c r="F5627" s="1">
        <v>3.4677083333333338E-2</v>
      </c>
      <c r="G5627">
        <f>_xlfn.XLOOKUP($A5627,Product_pricing!$B:$B,Product_pricing!$C:$C)</f>
        <v>17</v>
      </c>
      <c r="H5627">
        <f t="shared" si="261"/>
        <v>79.05</v>
      </c>
      <c r="I5627" s="10">
        <f t="shared" si="262"/>
        <v>6.9756738090565915E-2</v>
      </c>
      <c r="J5627" t="str">
        <f>_xlfn.XLOOKUP(A5627,Product_Details!$A:$A,Product_Details!$G:$G,"mens")</f>
        <v>Mens</v>
      </c>
      <c r="K5627">
        <f t="shared" si="263"/>
        <v>1512</v>
      </c>
    </row>
    <row r="5628" spans="1:11" ht="15">
      <c r="A5628" t="s">
        <v>27</v>
      </c>
      <c r="B5628">
        <v>2</v>
      </c>
      <c r="C5628">
        <v>7</v>
      </c>
      <c r="D5628" t="s">
        <v>33</v>
      </c>
      <c r="E5628" t="s">
        <v>911</v>
      </c>
      <c r="F5628" s="1">
        <v>3.4677083333333338E-2</v>
      </c>
      <c r="G5628">
        <f>_xlfn.XLOOKUP($A5628,Product_pricing!$B:$B,Product_pricing!$C:$C)</f>
        <v>29</v>
      </c>
      <c r="H5628">
        <f t="shared" si="261"/>
        <v>53.94</v>
      </c>
      <c r="I5628" s="10">
        <f t="shared" si="262"/>
        <v>4.759871540297439E-2</v>
      </c>
      <c r="J5628" t="str">
        <f>_xlfn.XLOOKUP(A5628,Product_Details!$A:$A,Product_Details!$G:$G,"mens")</f>
        <v>Mens</v>
      </c>
      <c r="K5628">
        <f t="shared" si="263"/>
        <v>1512</v>
      </c>
    </row>
    <row r="5629" spans="1:11" ht="15">
      <c r="A5629" t="s">
        <v>29</v>
      </c>
      <c r="B5629">
        <v>1</v>
      </c>
      <c r="C5629">
        <v>16</v>
      </c>
      <c r="D5629" t="s">
        <v>33</v>
      </c>
      <c r="E5629">
        <v>707929</v>
      </c>
      <c r="F5629" s="1">
        <v>4.8865740740740744E-3</v>
      </c>
      <c r="G5629">
        <f>_xlfn.XLOOKUP($A5629,Product_pricing!$B:$B,Product_pricing!$C:$C)</f>
        <v>10</v>
      </c>
      <c r="H5629">
        <f t="shared" si="261"/>
        <v>8.4</v>
      </c>
      <c r="I5629" s="10">
        <f t="shared" si="262"/>
        <v>7.4124807079159229E-3</v>
      </c>
      <c r="J5629" t="str">
        <f>_xlfn.XLOOKUP(A5629,Product_Details!$A:$A,Product_Details!$G:$G,"mens")</f>
        <v>Womens</v>
      </c>
      <c r="K5629">
        <f t="shared" si="263"/>
        <v>1883.75</v>
      </c>
    </row>
    <row r="5630" spans="1:11" ht="15">
      <c r="A5630" t="s">
        <v>36</v>
      </c>
      <c r="B5630">
        <v>4</v>
      </c>
      <c r="C5630">
        <v>16</v>
      </c>
      <c r="D5630" t="s">
        <v>33</v>
      </c>
      <c r="E5630">
        <v>707929</v>
      </c>
      <c r="F5630" s="1">
        <v>4.8865740740740744E-3</v>
      </c>
      <c r="G5630">
        <f>_xlfn.XLOOKUP($A5630,Product_pricing!$B:$B,Product_pricing!$C:$C)</f>
        <v>23</v>
      </c>
      <c r="H5630">
        <f t="shared" si="261"/>
        <v>77.28</v>
      </c>
      <c r="I5630" s="10">
        <f t="shared" si="262"/>
        <v>6.8194822512826492E-2</v>
      </c>
      <c r="J5630" t="str">
        <f>_xlfn.XLOOKUP(A5630,Product_Details!$A:$A,Product_Details!$G:$G,"mens")</f>
        <v>Womens</v>
      </c>
      <c r="K5630">
        <f t="shared" si="263"/>
        <v>1883.75</v>
      </c>
    </row>
    <row r="5631" spans="1:11" ht="15">
      <c r="A5631" t="s">
        <v>30</v>
      </c>
      <c r="B5631">
        <v>3</v>
      </c>
      <c r="C5631">
        <v>16</v>
      </c>
      <c r="D5631" t="s">
        <v>33</v>
      </c>
      <c r="E5631">
        <v>707929</v>
      </c>
      <c r="F5631" s="1">
        <v>4.8865740740740744E-3</v>
      </c>
      <c r="G5631">
        <f>_xlfn.XLOOKUP($A5631,Product_pricing!$B:$B,Product_pricing!$C:$C)</f>
        <v>19</v>
      </c>
      <c r="H5631">
        <f t="shared" si="261"/>
        <v>47.879999999999995</v>
      </c>
      <c r="I5631" s="10">
        <f t="shared" si="262"/>
        <v>4.225114003512076E-2</v>
      </c>
      <c r="J5631" t="str">
        <f>_xlfn.XLOOKUP(A5631,Product_Details!$A:$A,Product_Details!$G:$G,"mens")</f>
        <v>Womens</v>
      </c>
      <c r="K5631">
        <f t="shared" si="263"/>
        <v>1883.75</v>
      </c>
    </row>
    <row r="5632" spans="1:11" ht="15">
      <c r="A5632" t="s">
        <v>38</v>
      </c>
      <c r="B5632">
        <v>1</v>
      </c>
      <c r="C5632">
        <v>16</v>
      </c>
      <c r="D5632" t="s">
        <v>33</v>
      </c>
      <c r="E5632">
        <v>707929</v>
      </c>
      <c r="F5632" s="1">
        <v>4.8865740740740744E-3</v>
      </c>
      <c r="G5632">
        <f>_xlfn.XLOOKUP($A5632,Product_pricing!$B:$B,Product_pricing!$C:$C)</f>
        <v>54</v>
      </c>
      <c r="H5632">
        <f t="shared" si="261"/>
        <v>45.36</v>
      </c>
      <c r="I5632" s="10">
        <f t="shared" si="262"/>
        <v>4.0027395822745983E-2</v>
      </c>
      <c r="J5632" t="str">
        <f>_xlfn.XLOOKUP(A5632,Product_Details!$A:$A,Product_Details!$G:$G,"mens")</f>
        <v>Womens</v>
      </c>
      <c r="K5632">
        <f t="shared" si="263"/>
        <v>1883.75</v>
      </c>
    </row>
    <row r="5633" spans="1:11" ht="15">
      <c r="A5633" t="s">
        <v>25</v>
      </c>
      <c r="B5633">
        <v>3</v>
      </c>
      <c r="C5633">
        <v>16</v>
      </c>
      <c r="D5633" t="s">
        <v>33</v>
      </c>
      <c r="E5633">
        <v>707929</v>
      </c>
      <c r="F5633" s="1">
        <v>4.8865740740740744E-3</v>
      </c>
      <c r="G5633">
        <f>_xlfn.XLOOKUP($A5633,Product_pricing!$B:$B,Product_pricing!$C:$C)</f>
        <v>40</v>
      </c>
      <c r="H5633">
        <f t="shared" si="261"/>
        <v>100.8</v>
      </c>
      <c r="I5633" s="10">
        <f t="shared" si="262"/>
        <v>8.8949768494991074E-2</v>
      </c>
      <c r="J5633" t="str">
        <f>_xlfn.XLOOKUP(A5633,Product_Details!$A:$A,Product_Details!$G:$G,"mens")</f>
        <v>Mens</v>
      </c>
      <c r="K5633">
        <f t="shared" si="263"/>
        <v>7560</v>
      </c>
    </row>
    <row r="5634" spans="1:11" ht="15">
      <c r="A5634" t="s">
        <v>35</v>
      </c>
      <c r="B5634">
        <v>2</v>
      </c>
      <c r="C5634">
        <v>16</v>
      </c>
      <c r="D5634" t="s">
        <v>23</v>
      </c>
      <c r="E5634" t="s">
        <v>912</v>
      </c>
      <c r="F5634" s="1">
        <v>2.879166666666667E-2</v>
      </c>
      <c r="G5634">
        <f>_xlfn.XLOOKUP($A5634,Product_pricing!$B:$B,Product_pricing!$C:$C)</f>
        <v>32</v>
      </c>
      <c r="H5634">
        <f t="shared" si="261"/>
        <v>53.76</v>
      </c>
      <c r="I5634" s="10">
        <f t="shared" si="262"/>
        <v>4.7439876530661909E-2</v>
      </c>
      <c r="J5634" t="str">
        <f>_xlfn.XLOOKUP(A5634,Product_Details!$A:$A,Product_Details!$G:$G,"mens")</f>
        <v>Womens</v>
      </c>
      <c r="K5634">
        <f t="shared" si="263"/>
        <v>2511.6666666666665</v>
      </c>
    </row>
    <row r="5635" spans="1:11" ht="15">
      <c r="A5635" t="s">
        <v>29</v>
      </c>
      <c r="B5635">
        <v>3</v>
      </c>
      <c r="C5635">
        <v>16</v>
      </c>
      <c r="D5635" t="s">
        <v>23</v>
      </c>
      <c r="E5635" t="s">
        <v>912</v>
      </c>
      <c r="F5635" s="1">
        <v>2.879166666666667E-2</v>
      </c>
      <c r="G5635">
        <f>_xlfn.XLOOKUP($A5635,Product_pricing!$B:$B,Product_pricing!$C:$C)</f>
        <v>10</v>
      </c>
      <c r="H5635">
        <f t="shared" ref="H5635:H5698" si="264">B5635*G5635*(1-C5635/100)</f>
        <v>25.2</v>
      </c>
      <c r="I5635" s="10">
        <f t="shared" ref="I5635:I5698" si="265">(H5635/SUM($H:$H))*1000</f>
        <v>2.2237442123747769E-2</v>
      </c>
      <c r="J5635" t="str">
        <f>_xlfn.XLOOKUP(A5635,Product_Details!$A:$A,Product_Details!$G:$G,"mens")</f>
        <v>Womens</v>
      </c>
      <c r="K5635">
        <f t="shared" ref="K5635:K5698" si="266">COUNTIFS($J:$J, J5635) / COUNTIFS($J:$J, J5635, $E:$E, E5635)</f>
        <v>2511.6666666666665</v>
      </c>
    </row>
    <row r="5636" spans="1:11" ht="15">
      <c r="A5636" t="s">
        <v>36</v>
      </c>
      <c r="B5636">
        <v>1</v>
      </c>
      <c r="C5636">
        <v>16</v>
      </c>
      <c r="D5636" t="s">
        <v>23</v>
      </c>
      <c r="E5636" t="s">
        <v>912</v>
      </c>
      <c r="F5636" s="1">
        <v>2.879166666666667E-2</v>
      </c>
      <c r="G5636">
        <f>_xlfn.XLOOKUP($A5636,Product_pricing!$B:$B,Product_pricing!$C:$C)</f>
        <v>23</v>
      </c>
      <c r="H5636">
        <f t="shared" si="264"/>
        <v>19.32</v>
      </c>
      <c r="I5636" s="10">
        <f t="shared" si="265"/>
        <v>1.7048705628206623E-2</v>
      </c>
      <c r="J5636" t="str">
        <f>_xlfn.XLOOKUP(A5636,Product_Details!$A:$A,Product_Details!$G:$G,"mens")</f>
        <v>Womens</v>
      </c>
      <c r="K5636">
        <f t="shared" si="266"/>
        <v>2511.6666666666665</v>
      </c>
    </row>
    <row r="5637" spans="1:11" ht="15">
      <c r="A5637" t="s">
        <v>25</v>
      </c>
      <c r="B5637">
        <v>4</v>
      </c>
      <c r="C5637">
        <v>16</v>
      </c>
      <c r="D5637" t="s">
        <v>23</v>
      </c>
      <c r="E5637" t="s">
        <v>912</v>
      </c>
      <c r="F5637" s="1">
        <v>2.879166666666667E-2</v>
      </c>
      <c r="G5637">
        <f>_xlfn.XLOOKUP($A5637,Product_pricing!$B:$B,Product_pricing!$C:$C)</f>
        <v>40</v>
      </c>
      <c r="H5637">
        <f t="shared" si="264"/>
        <v>134.4</v>
      </c>
      <c r="I5637" s="10">
        <f t="shared" si="265"/>
        <v>0.11859969132665477</v>
      </c>
      <c r="J5637" t="str">
        <f>_xlfn.XLOOKUP(A5637,Product_Details!$A:$A,Product_Details!$G:$G,"mens")</f>
        <v>Mens</v>
      </c>
      <c r="K5637">
        <f t="shared" si="266"/>
        <v>2520</v>
      </c>
    </row>
    <row r="5638" spans="1:11" ht="15">
      <c r="A5638" t="s">
        <v>31</v>
      </c>
      <c r="B5638">
        <v>5</v>
      </c>
      <c r="C5638">
        <v>16</v>
      </c>
      <c r="D5638" t="s">
        <v>23</v>
      </c>
      <c r="E5638" t="s">
        <v>912</v>
      </c>
      <c r="F5638" s="1">
        <v>2.879166666666667E-2</v>
      </c>
      <c r="G5638">
        <f>_xlfn.XLOOKUP($A5638,Product_pricing!$B:$B,Product_pricing!$C:$C)</f>
        <v>57</v>
      </c>
      <c r="H5638">
        <f t="shared" si="264"/>
        <v>239.39999999999998</v>
      </c>
      <c r="I5638" s="10">
        <f t="shared" si="265"/>
        <v>0.21125570017560377</v>
      </c>
      <c r="J5638" t="str">
        <f>_xlfn.XLOOKUP(A5638,Product_Details!$A:$A,Product_Details!$G:$G,"mens")</f>
        <v>Mens</v>
      </c>
      <c r="K5638">
        <f t="shared" si="266"/>
        <v>2520</v>
      </c>
    </row>
    <row r="5639" spans="1:11" ht="15">
      <c r="A5639" t="s">
        <v>27</v>
      </c>
      <c r="B5639">
        <v>3</v>
      </c>
      <c r="C5639">
        <v>16</v>
      </c>
      <c r="D5639" t="s">
        <v>23</v>
      </c>
      <c r="E5639" t="s">
        <v>912</v>
      </c>
      <c r="F5639" s="1">
        <v>2.879166666666667E-2</v>
      </c>
      <c r="G5639">
        <f>_xlfn.XLOOKUP($A5639,Product_pricing!$B:$B,Product_pricing!$C:$C)</f>
        <v>29</v>
      </c>
      <c r="H5639">
        <f t="shared" si="264"/>
        <v>73.08</v>
      </c>
      <c r="I5639" s="10">
        <f t="shared" si="265"/>
        <v>6.4488582158868532E-2</v>
      </c>
      <c r="J5639" t="str">
        <f>_xlfn.XLOOKUP(A5639,Product_Details!$A:$A,Product_Details!$G:$G,"mens")</f>
        <v>Mens</v>
      </c>
      <c r="K5639">
        <f t="shared" si="266"/>
        <v>2520</v>
      </c>
    </row>
    <row r="5640" spans="1:11" ht="15">
      <c r="A5640" t="s">
        <v>35</v>
      </c>
      <c r="B5640">
        <v>1</v>
      </c>
      <c r="C5640">
        <v>18</v>
      </c>
      <c r="D5640" t="s">
        <v>23</v>
      </c>
      <c r="E5640">
        <v>327597</v>
      </c>
      <c r="F5640" s="1">
        <v>3.9672453703703703E-2</v>
      </c>
      <c r="G5640">
        <f>_xlfn.XLOOKUP($A5640,Product_pricing!$B:$B,Product_pricing!$C:$C)</f>
        <v>32</v>
      </c>
      <c r="H5640">
        <f t="shared" si="264"/>
        <v>26.240000000000002</v>
      </c>
      <c r="I5640" s="10">
        <f t="shared" si="265"/>
        <v>2.315517783044212E-2</v>
      </c>
      <c r="J5640" t="str">
        <f>_xlfn.XLOOKUP(A5640,Product_Details!$A:$A,Product_Details!$G:$G,"mens")</f>
        <v>Womens</v>
      </c>
      <c r="K5640">
        <f t="shared" si="266"/>
        <v>3767.5</v>
      </c>
    </row>
    <row r="5641" spans="1:11" ht="15">
      <c r="A5641" t="s">
        <v>30</v>
      </c>
      <c r="B5641">
        <v>1</v>
      </c>
      <c r="C5641">
        <v>18</v>
      </c>
      <c r="D5641" t="s">
        <v>23</v>
      </c>
      <c r="E5641">
        <v>327597</v>
      </c>
      <c r="F5641" s="1">
        <v>3.9672453703703703E-2</v>
      </c>
      <c r="G5641">
        <f>_xlfn.XLOOKUP($A5641,Product_pricing!$B:$B,Product_pricing!$C:$C)</f>
        <v>19</v>
      </c>
      <c r="H5641">
        <f t="shared" si="264"/>
        <v>15.580000000000002</v>
      </c>
      <c r="I5641" s="10">
        <f t="shared" si="265"/>
        <v>1.3748386836825012E-2</v>
      </c>
      <c r="J5641" t="str">
        <f>_xlfn.XLOOKUP(A5641,Product_Details!$A:$A,Product_Details!$G:$G,"mens")</f>
        <v>Womens</v>
      </c>
      <c r="K5641">
        <f t="shared" si="266"/>
        <v>3767.5</v>
      </c>
    </row>
    <row r="5642" spans="1:11" ht="15">
      <c r="A5642" t="s">
        <v>31</v>
      </c>
      <c r="B5642">
        <v>3</v>
      </c>
      <c r="C5642">
        <v>18</v>
      </c>
      <c r="D5642" t="s">
        <v>23</v>
      </c>
      <c r="E5642">
        <v>327597</v>
      </c>
      <c r="F5642" s="1">
        <v>3.9672453703703703E-2</v>
      </c>
      <c r="G5642">
        <f>_xlfn.XLOOKUP($A5642,Product_pricing!$B:$B,Product_pricing!$C:$C)</f>
        <v>57</v>
      </c>
      <c r="H5642">
        <f t="shared" si="264"/>
        <v>140.22</v>
      </c>
      <c r="I5642" s="10">
        <f t="shared" si="265"/>
        <v>0.12373548153142509</v>
      </c>
      <c r="J5642" t="str">
        <f>_xlfn.XLOOKUP(A5642,Product_Details!$A:$A,Product_Details!$G:$G,"mens")</f>
        <v>Mens</v>
      </c>
      <c r="K5642">
        <f t="shared" si="266"/>
        <v>2520</v>
      </c>
    </row>
    <row r="5643" spans="1:11" ht="15">
      <c r="A5643" t="s">
        <v>26</v>
      </c>
      <c r="B5643">
        <v>1</v>
      </c>
      <c r="C5643">
        <v>18</v>
      </c>
      <c r="D5643" t="s">
        <v>23</v>
      </c>
      <c r="E5643">
        <v>327597</v>
      </c>
      <c r="F5643" s="1">
        <v>3.9672453703703703E-2</v>
      </c>
      <c r="G5643">
        <f>_xlfn.XLOOKUP($A5643,Product_pricing!$B:$B,Product_pricing!$C:$C)</f>
        <v>17</v>
      </c>
      <c r="H5643">
        <f t="shared" si="264"/>
        <v>13.940000000000001</v>
      </c>
      <c r="I5643" s="10">
        <f t="shared" si="265"/>
        <v>1.2301188222422378E-2</v>
      </c>
      <c r="J5643" t="str">
        <f>_xlfn.XLOOKUP(A5643,Product_Details!$A:$A,Product_Details!$G:$G,"mens")</f>
        <v>Mens</v>
      </c>
      <c r="K5643">
        <f t="shared" si="266"/>
        <v>2520</v>
      </c>
    </row>
    <row r="5644" spans="1:11" ht="15">
      <c r="A5644" t="s">
        <v>27</v>
      </c>
      <c r="B5644">
        <v>1</v>
      </c>
      <c r="C5644">
        <v>18</v>
      </c>
      <c r="D5644" t="s">
        <v>23</v>
      </c>
      <c r="E5644">
        <v>327597</v>
      </c>
      <c r="F5644" s="1">
        <v>3.9672453703703703E-2</v>
      </c>
      <c r="G5644">
        <f>_xlfn.XLOOKUP($A5644,Product_pricing!$B:$B,Product_pricing!$C:$C)</f>
        <v>29</v>
      </c>
      <c r="H5644">
        <f t="shared" si="264"/>
        <v>23.78</v>
      </c>
      <c r="I5644" s="10">
        <f t="shared" si="265"/>
        <v>2.0984379908838176E-2</v>
      </c>
      <c r="J5644" t="str">
        <f>_xlfn.XLOOKUP(A5644,Product_Details!$A:$A,Product_Details!$G:$G,"mens")</f>
        <v>Mens</v>
      </c>
      <c r="K5644">
        <f t="shared" si="266"/>
        <v>2520</v>
      </c>
    </row>
    <row r="5645" spans="1:11" ht="15">
      <c r="A5645" t="s">
        <v>22</v>
      </c>
      <c r="B5645">
        <v>4</v>
      </c>
      <c r="C5645">
        <v>2</v>
      </c>
      <c r="D5645" t="s">
        <v>23</v>
      </c>
      <c r="E5645" t="s">
        <v>913</v>
      </c>
      <c r="F5645" s="1">
        <v>3.9677083333333328E-2</v>
      </c>
      <c r="G5645">
        <f>_xlfn.XLOOKUP($A5645,Product_pricing!$B:$B,Product_pricing!$C:$C)</f>
        <v>13</v>
      </c>
      <c r="H5645">
        <f t="shared" si="264"/>
        <v>50.96</v>
      </c>
      <c r="I5645" s="10">
        <f t="shared" si="265"/>
        <v>4.4969049628023262E-2</v>
      </c>
      <c r="J5645" t="str">
        <f>_xlfn.XLOOKUP(A5645,Product_Details!$A:$A,Product_Details!$G:$G,"mens")</f>
        <v>Womens</v>
      </c>
      <c r="K5645">
        <f t="shared" si="266"/>
        <v>1883.75</v>
      </c>
    </row>
    <row r="5646" spans="1:11" ht="15">
      <c r="A5646" t="s">
        <v>35</v>
      </c>
      <c r="B5646">
        <v>2</v>
      </c>
      <c r="C5646">
        <v>2</v>
      </c>
      <c r="D5646" t="s">
        <v>23</v>
      </c>
      <c r="E5646" t="s">
        <v>913</v>
      </c>
      <c r="F5646" s="1">
        <v>3.9677083333333328E-2</v>
      </c>
      <c r="G5646">
        <f>_xlfn.XLOOKUP($A5646,Product_pricing!$B:$B,Product_pricing!$C:$C)</f>
        <v>32</v>
      </c>
      <c r="H5646">
        <f t="shared" si="264"/>
        <v>62.72</v>
      </c>
      <c r="I5646" s="10">
        <f t="shared" si="265"/>
        <v>5.5346522619105561E-2</v>
      </c>
      <c r="J5646" t="str">
        <f>_xlfn.XLOOKUP(A5646,Product_Details!$A:$A,Product_Details!$G:$G,"mens")</f>
        <v>Womens</v>
      </c>
      <c r="K5646">
        <f t="shared" si="266"/>
        <v>1883.75</v>
      </c>
    </row>
    <row r="5647" spans="1:11" ht="15">
      <c r="A5647" t="s">
        <v>36</v>
      </c>
      <c r="B5647">
        <v>2</v>
      </c>
      <c r="C5647">
        <v>2</v>
      </c>
      <c r="D5647" t="s">
        <v>23</v>
      </c>
      <c r="E5647" t="s">
        <v>913</v>
      </c>
      <c r="F5647" s="1">
        <v>3.9677083333333328E-2</v>
      </c>
      <c r="G5647">
        <f>_xlfn.XLOOKUP($A5647,Product_pricing!$B:$B,Product_pricing!$C:$C)</f>
        <v>23</v>
      </c>
      <c r="H5647">
        <f t="shared" si="264"/>
        <v>45.08</v>
      </c>
      <c r="I5647" s="10">
        <f t="shared" si="265"/>
        <v>3.978031313248212E-2</v>
      </c>
      <c r="J5647" t="str">
        <f>_xlfn.XLOOKUP(A5647,Product_Details!$A:$A,Product_Details!$G:$G,"mens")</f>
        <v>Womens</v>
      </c>
      <c r="K5647">
        <f t="shared" si="266"/>
        <v>1883.75</v>
      </c>
    </row>
    <row r="5648" spans="1:11" ht="15">
      <c r="A5648" t="s">
        <v>38</v>
      </c>
      <c r="B5648">
        <v>4</v>
      </c>
      <c r="C5648">
        <v>2</v>
      </c>
      <c r="D5648" t="s">
        <v>23</v>
      </c>
      <c r="E5648" t="s">
        <v>913</v>
      </c>
      <c r="F5648" s="1">
        <v>3.9677083333333328E-2</v>
      </c>
      <c r="G5648">
        <f>_xlfn.XLOOKUP($A5648,Product_pricing!$B:$B,Product_pricing!$C:$C)</f>
        <v>54</v>
      </c>
      <c r="H5648">
        <f t="shared" si="264"/>
        <v>211.68</v>
      </c>
      <c r="I5648" s="10">
        <f t="shared" si="265"/>
        <v>0.18679451383948129</v>
      </c>
      <c r="J5648" t="str">
        <f>_xlfn.XLOOKUP(A5648,Product_Details!$A:$A,Product_Details!$G:$G,"mens")</f>
        <v>Womens</v>
      </c>
      <c r="K5648">
        <f t="shared" si="266"/>
        <v>1883.75</v>
      </c>
    </row>
    <row r="5649" spans="1:11" ht="15">
      <c r="A5649" t="s">
        <v>32</v>
      </c>
      <c r="B5649">
        <v>1</v>
      </c>
      <c r="C5649">
        <v>2</v>
      </c>
      <c r="D5649" t="s">
        <v>23</v>
      </c>
      <c r="E5649" t="s">
        <v>913</v>
      </c>
      <c r="F5649" s="1">
        <v>3.9677083333333328E-2</v>
      </c>
      <c r="G5649">
        <f>_xlfn.XLOOKUP($A5649,Product_pricing!$B:$B,Product_pricing!$C:$C)</f>
        <v>36</v>
      </c>
      <c r="H5649">
        <f t="shared" si="264"/>
        <v>35.28</v>
      </c>
      <c r="I5649" s="10">
        <f t="shared" si="265"/>
        <v>3.1132418973246877E-2</v>
      </c>
      <c r="J5649" t="str">
        <f>_xlfn.XLOOKUP(A5649,Product_Details!$A:$A,Product_Details!$G:$G,"mens")</f>
        <v>Mens</v>
      </c>
      <c r="K5649">
        <f t="shared" si="266"/>
        <v>3780</v>
      </c>
    </row>
    <row r="5650" spans="1:11" ht="15">
      <c r="A5650" t="s">
        <v>27</v>
      </c>
      <c r="B5650">
        <v>1</v>
      </c>
      <c r="C5650">
        <v>2</v>
      </c>
      <c r="D5650" t="s">
        <v>23</v>
      </c>
      <c r="E5650" t="s">
        <v>913</v>
      </c>
      <c r="F5650" s="1">
        <v>3.9677083333333328E-2</v>
      </c>
      <c r="G5650">
        <f>_xlfn.XLOOKUP($A5650,Product_pricing!$B:$B,Product_pricing!$C:$C)</f>
        <v>29</v>
      </c>
      <c r="H5650">
        <f t="shared" si="264"/>
        <v>28.419999999999998</v>
      </c>
      <c r="I5650" s="10">
        <f t="shared" si="265"/>
        <v>2.5078893061782206E-2</v>
      </c>
      <c r="J5650" t="str">
        <f>_xlfn.XLOOKUP(A5650,Product_Details!$A:$A,Product_Details!$G:$G,"mens")</f>
        <v>Mens</v>
      </c>
      <c r="K5650">
        <f t="shared" si="266"/>
        <v>3780</v>
      </c>
    </row>
    <row r="5651" spans="1:11" ht="15">
      <c r="A5651" t="s">
        <v>22</v>
      </c>
      <c r="B5651">
        <v>5</v>
      </c>
      <c r="C5651">
        <v>23</v>
      </c>
      <c r="D5651" t="s">
        <v>33</v>
      </c>
      <c r="E5651" t="s">
        <v>914</v>
      </c>
      <c r="F5651" s="1">
        <v>1.1509259259259261E-2</v>
      </c>
      <c r="G5651">
        <f>_xlfn.XLOOKUP($A5651,Product_pricing!$B:$B,Product_pricing!$C:$C)</f>
        <v>13</v>
      </c>
      <c r="H5651">
        <f t="shared" si="264"/>
        <v>50.050000000000004</v>
      </c>
      <c r="I5651" s="10">
        <f t="shared" si="265"/>
        <v>4.4166030884665711E-2</v>
      </c>
      <c r="J5651" t="str">
        <f>_xlfn.XLOOKUP(A5651,Product_Details!$A:$A,Product_Details!$G:$G,"mens")</f>
        <v>Womens</v>
      </c>
      <c r="K5651">
        <f t="shared" si="266"/>
        <v>2511.6666666666665</v>
      </c>
    </row>
    <row r="5652" spans="1:11" ht="15">
      <c r="A5652" t="s">
        <v>36</v>
      </c>
      <c r="B5652">
        <v>3</v>
      </c>
      <c r="C5652">
        <v>23</v>
      </c>
      <c r="D5652" t="s">
        <v>33</v>
      </c>
      <c r="E5652" t="s">
        <v>914</v>
      </c>
      <c r="F5652" s="1">
        <v>1.1509259259259261E-2</v>
      </c>
      <c r="G5652">
        <f>_xlfn.XLOOKUP($A5652,Product_pricing!$B:$B,Product_pricing!$C:$C)</f>
        <v>23</v>
      </c>
      <c r="H5652">
        <f t="shared" si="264"/>
        <v>53.13</v>
      </c>
      <c r="I5652" s="10">
        <f t="shared" si="265"/>
        <v>4.688394047756822E-2</v>
      </c>
      <c r="J5652" t="str">
        <f>_xlfn.XLOOKUP(A5652,Product_Details!$A:$A,Product_Details!$G:$G,"mens")</f>
        <v>Womens</v>
      </c>
      <c r="K5652">
        <f t="shared" si="266"/>
        <v>2511.6666666666665</v>
      </c>
    </row>
    <row r="5653" spans="1:11" ht="15">
      <c r="A5653" t="s">
        <v>30</v>
      </c>
      <c r="B5653">
        <v>1</v>
      </c>
      <c r="C5653">
        <v>23</v>
      </c>
      <c r="D5653" t="s">
        <v>33</v>
      </c>
      <c r="E5653" t="s">
        <v>914</v>
      </c>
      <c r="F5653" s="1">
        <v>1.1509259259259261E-2</v>
      </c>
      <c r="G5653">
        <f>_xlfn.XLOOKUP($A5653,Product_pricing!$B:$B,Product_pricing!$C:$C)</f>
        <v>19</v>
      </c>
      <c r="H5653">
        <f t="shared" si="264"/>
        <v>14.63</v>
      </c>
      <c r="I5653" s="10">
        <f t="shared" si="265"/>
        <v>1.29100705662869E-2</v>
      </c>
      <c r="J5653" t="str">
        <f>_xlfn.XLOOKUP(A5653,Product_Details!$A:$A,Product_Details!$G:$G,"mens")</f>
        <v>Womens</v>
      </c>
      <c r="K5653">
        <f t="shared" si="266"/>
        <v>2511.6666666666665</v>
      </c>
    </row>
    <row r="5654" spans="1:11" ht="15">
      <c r="A5654" t="s">
        <v>41</v>
      </c>
      <c r="B5654">
        <v>1</v>
      </c>
      <c r="C5654">
        <v>23</v>
      </c>
      <c r="D5654" t="s">
        <v>33</v>
      </c>
      <c r="E5654" t="s">
        <v>914</v>
      </c>
      <c r="F5654" s="1">
        <v>1.1509259259259261E-2</v>
      </c>
      <c r="G5654">
        <f>_xlfn.XLOOKUP($A5654,Product_pricing!$B:$B,Product_pricing!$C:$C)</f>
        <v>10</v>
      </c>
      <c r="H5654">
        <f t="shared" si="264"/>
        <v>7.7</v>
      </c>
      <c r="I5654" s="10">
        <f t="shared" si="265"/>
        <v>6.7947739822562629E-3</v>
      </c>
      <c r="J5654" t="str">
        <f>_xlfn.XLOOKUP(A5654,Product_Details!$A:$A,Product_Details!$G:$G,"mens")</f>
        <v>Mens</v>
      </c>
      <c r="K5654">
        <f t="shared" si="266"/>
        <v>1890</v>
      </c>
    </row>
    <row r="5655" spans="1:11" ht="15">
      <c r="A5655" t="s">
        <v>31</v>
      </c>
      <c r="B5655">
        <v>3</v>
      </c>
      <c r="C5655">
        <v>23</v>
      </c>
      <c r="D5655" t="s">
        <v>33</v>
      </c>
      <c r="E5655" t="s">
        <v>914</v>
      </c>
      <c r="F5655" s="1">
        <v>1.1509259259259261E-2</v>
      </c>
      <c r="G5655">
        <f>_xlfn.XLOOKUP($A5655,Product_pricing!$B:$B,Product_pricing!$C:$C)</f>
        <v>57</v>
      </c>
      <c r="H5655">
        <f t="shared" si="264"/>
        <v>131.67000000000002</v>
      </c>
      <c r="I5655" s="10">
        <f t="shared" si="265"/>
        <v>0.1161906350965821</v>
      </c>
      <c r="J5655" t="str">
        <f>_xlfn.XLOOKUP(A5655,Product_Details!$A:$A,Product_Details!$G:$G,"mens")</f>
        <v>Mens</v>
      </c>
      <c r="K5655">
        <f t="shared" si="266"/>
        <v>1890</v>
      </c>
    </row>
    <row r="5656" spans="1:11" ht="15">
      <c r="A5656" t="s">
        <v>26</v>
      </c>
      <c r="B5656">
        <v>5</v>
      </c>
      <c r="C5656">
        <v>23</v>
      </c>
      <c r="D5656" t="s">
        <v>33</v>
      </c>
      <c r="E5656" t="s">
        <v>914</v>
      </c>
      <c r="F5656" s="1">
        <v>1.1509259259259261E-2</v>
      </c>
      <c r="G5656">
        <f>_xlfn.XLOOKUP($A5656,Product_pricing!$B:$B,Product_pricing!$C:$C)</f>
        <v>17</v>
      </c>
      <c r="H5656">
        <f t="shared" si="264"/>
        <v>65.45</v>
      </c>
      <c r="I5656" s="10">
        <f t="shared" si="265"/>
        <v>5.7755578849178237E-2</v>
      </c>
      <c r="J5656" t="str">
        <f>_xlfn.XLOOKUP(A5656,Product_Details!$A:$A,Product_Details!$G:$G,"mens")</f>
        <v>Mens</v>
      </c>
      <c r="K5656">
        <f t="shared" si="266"/>
        <v>1890</v>
      </c>
    </row>
    <row r="5657" spans="1:11" ht="15">
      <c r="A5657" t="s">
        <v>27</v>
      </c>
      <c r="B5657">
        <v>5</v>
      </c>
      <c r="C5657">
        <v>23</v>
      </c>
      <c r="D5657" t="s">
        <v>33</v>
      </c>
      <c r="E5657" t="s">
        <v>914</v>
      </c>
      <c r="F5657" s="1">
        <v>1.1509259259259261E-2</v>
      </c>
      <c r="G5657">
        <f>_xlfn.XLOOKUP($A5657,Product_pricing!$B:$B,Product_pricing!$C:$C)</f>
        <v>29</v>
      </c>
      <c r="H5657">
        <f t="shared" si="264"/>
        <v>111.65</v>
      </c>
      <c r="I5657" s="10">
        <f t="shared" si="265"/>
        <v>9.8524222742715814E-2</v>
      </c>
      <c r="J5657" t="str">
        <f>_xlfn.XLOOKUP(A5657,Product_Details!$A:$A,Product_Details!$G:$G,"mens")</f>
        <v>Mens</v>
      </c>
      <c r="K5657">
        <f t="shared" si="266"/>
        <v>1890</v>
      </c>
    </row>
    <row r="5658" spans="1:11" ht="15">
      <c r="A5658" t="s">
        <v>36</v>
      </c>
      <c r="B5658">
        <v>4</v>
      </c>
      <c r="C5658">
        <v>16</v>
      </c>
      <c r="D5658" t="s">
        <v>33</v>
      </c>
      <c r="E5658" t="s">
        <v>915</v>
      </c>
      <c r="F5658" s="1">
        <v>3.7292824074074075E-2</v>
      </c>
      <c r="G5658">
        <f>_xlfn.XLOOKUP($A5658,Product_pricing!$B:$B,Product_pricing!$C:$C)</f>
        <v>23</v>
      </c>
      <c r="H5658">
        <f t="shared" si="264"/>
        <v>77.28</v>
      </c>
      <c r="I5658" s="10">
        <f t="shared" si="265"/>
        <v>6.8194822512826492E-2</v>
      </c>
      <c r="J5658" t="str">
        <f>_xlfn.XLOOKUP(A5658,Product_Details!$A:$A,Product_Details!$G:$G,"mens")</f>
        <v>Womens</v>
      </c>
      <c r="K5658">
        <f t="shared" si="266"/>
        <v>3767.5</v>
      </c>
    </row>
    <row r="5659" spans="1:11" ht="15">
      <c r="A5659" t="s">
        <v>38</v>
      </c>
      <c r="B5659">
        <v>2</v>
      </c>
      <c r="C5659">
        <v>16</v>
      </c>
      <c r="D5659" t="s">
        <v>33</v>
      </c>
      <c r="E5659" t="s">
        <v>915</v>
      </c>
      <c r="F5659" s="1">
        <v>3.7292824074074075E-2</v>
      </c>
      <c r="G5659">
        <f>_xlfn.XLOOKUP($A5659,Product_pricing!$B:$B,Product_pricing!$C:$C)</f>
        <v>54</v>
      </c>
      <c r="H5659">
        <f t="shared" si="264"/>
        <v>90.72</v>
      </c>
      <c r="I5659" s="10">
        <f t="shared" si="265"/>
        <v>8.0054791645491966E-2</v>
      </c>
      <c r="J5659" t="str">
        <f>_xlfn.XLOOKUP(A5659,Product_Details!$A:$A,Product_Details!$G:$G,"mens")</f>
        <v>Womens</v>
      </c>
      <c r="K5659">
        <f t="shared" si="266"/>
        <v>3767.5</v>
      </c>
    </row>
    <row r="5660" spans="1:11" ht="15">
      <c r="A5660" t="s">
        <v>25</v>
      </c>
      <c r="B5660">
        <v>1</v>
      </c>
      <c r="C5660">
        <v>16</v>
      </c>
      <c r="D5660" t="s">
        <v>33</v>
      </c>
      <c r="E5660" t="s">
        <v>915</v>
      </c>
      <c r="F5660" s="1">
        <v>3.7292824074074075E-2</v>
      </c>
      <c r="G5660">
        <f>_xlfn.XLOOKUP($A5660,Product_pricing!$B:$B,Product_pricing!$C:$C)</f>
        <v>40</v>
      </c>
      <c r="H5660">
        <f t="shared" si="264"/>
        <v>33.6</v>
      </c>
      <c r="I5660" s="10">
        <f t="shared" si="265"/>
        <v>2.9649922831663691E-2</v>
      </c>
      <c r="J5660" t="str">
        <f>_xlfn.XLOOKUP(A5660,Product_Details!$A:$A,Product_Details!$G:$G,"mens")</f>
        <v>Mens</v>
      </c>
      <c r="K5660">
        <f t="shared" si="266"/>
        <v>2520</v>
      </c>
    </row>
    <row r="5661" spans="1:11" ht="15">
      <c r="A5661" t="s">
        <v>41</v>
      </c>
      <c r="B5661">
        <v>5</v>
      </c>
      <c r="C5661">
        <v>16</v>
      </c>
      <c r="D5661" t="s">
        <v>33</v>
      </c>
      <c r="E5661" t="s">
        <v>915</v>
      </c>
      <c r="F5661" s="1">
        <v>3.7292824074074075E-2</v>
      </c>
      <c r="G5661">
        <f>_xlfn.XLOOKUP($A5661,Product_pricing!$B:$B,Product_pricing!$C:$C)</f>
        <v>10</v>
      </c>
      <c r="H5661">
        <f t="shared" si="264"/>
        <v>42</v>
      </c>
      <c r="I5661" s="10">
        <f t="shared" si="265"/>
        <v>3.7062403539579611E-2</v>
      </c>
      <c r="J5661" t="str">
        <f>_xlfn.XLOOKUP(A5661,Product_Details!$A:$A,Product_Details!$G:$G,"mens")</f>
        <v>Mens</v>
      </c>
      <c r="K5661">
        <f t="shared" si="266"/>
        <v>2520</v>
      </c>
    </row>
    <row r="5662" spans="1:11" ht="15">
      <c r="A5662" t="s">
        <v>27</v>
      </c>
      <c r="B5662">
        <v>2</v>
      </c>
      <c r="C5662">
        <v>16</v>
      </c>
      <c r="D5662" t="s">
        <v>33</v>
      </c>
      <c r="E5662" t="s">
        <v>915</v>
      </c>
      <c r="F5662" s="1">
        <v>3.7292824074074075E-2</v>
      </c>
      <c r="G5662">
        <f>_xlfn.XLOOKUP($A5662,Product_pricing!$B:$B,Product_pricing!$C:$C)</f>
        <v>29</v>
      </c>
      <c r="H5662">
        <f t="shared" si="264"/>
        <v>48.72</v>
      </c>
      <c r="I5662" s="10">
        <f t="shared" si="265"/>
        <v>4.2992388105912355E-2</v>
      </c>
      <c r="J5662" t="str">
        <f>_xlfn.XLOOKUP(A5662,Product_Details!$A:$A,Product_Details!$G:$G,"mens")</f>
        <v>Mens</v>
      </c>
      <c r="K5662">
        <f t="shared" si="266"/>
        <v>2520</v>
      </c>
    </row>
    <row r="5663" spans="1:11" ht="15">
      <c r="A5663" t="s">
        <v>22</v>
      </c>
      <c r="B5663">
        <v>1</v>
      </c>
      <c r="C5663">
        <v>6</v>
      </c>
      <c r="D5663" t="s">
        <v>33</v>
      </c>
      <c r="E5663" t="s">
        <v>916</v>
      </c>
      <c r="F5663" s="1">
        <v>1.9004629629629632E-2</v>
      </c>
      <c r="G5663">
        <f>_xlfn.XLOOKUP($A5663,Product_pricing!$B:$B,Product_pricing!$C:$C)</f>
        <v>13</v>
      </c>
      <c r="H5663">
        <f t="shared" si="264"/>
        <v>12.219999999999999</v>
      </c>
      <c r="I5663" s="10">
        <f t="shared" si="265"/>
        <v>1.078339455365864E-2</v>
      </c>
      <c r="J5663" t="str">
        <f>_xlfn.XLOOKUP(A5663,Product_Details!$A:$A,Product_Details!$G:$G,"mens")</f>
        <v>Womens</v>
      </c>
      <c r="K5663">
        <f t="shared" si="266"/>
        <v>1883.75</v>
      </c>
    </row>
    <row r="5664" spans="1:11" ht="15">
      <c r="A5664" t="s">
        <v>35</v>
      </c>
      <c r="B5664">
        <v>4</v>
      </c>
      <c r="C5664">
        <v>6</v>
      </c>
      <c r="D5664" t="s">
        <v>33</v>
      </c>
      <c r="E5664" t="s">
        <v>916</v>
      </c>
      <c r="F5664" s="1">
        <v>1.9004629629629632E-2</v>
      </c>
      <c r="G5664">
        <f>_xlfn.XLOOKUP($A5664,Product_pricing!$B:$B,Product_pricing!$C:$C)</f>
        <v>32</v>
      </c>
      <c r="H5664">
        <f t="shared" si="264"/>
        <v>120.32</v>
      </c>
      <c r="I5664" s="10">
        <f t="shared" si="265"/>
        <v>0.10617496175910045</v>
      </c>
      <c r="J5664" t="str">
        <f>_xlfn.XLOOKUP(A5664,Product_Details!$A:$A,Product_Details!$G:$G,"mens")</f>
        <v>Womens</v>
      </c>
      <c r="K5664">
        <f t="shared" si="266"/>
        <v>1883.75</v>
      </c>
    </row>
    <row r="5665" spans="1:11" ht="15">
      <c r="A5665" t="s">
        <v>29</v>
      </c>
      <c r="B5665">
        <v>2</v>
      </c>
      <c r="C5665">
        <v>6</v>
      </c>
      <c r="D5665" t="s">
        <v>33</v>
      </c>
      <c r="E5665" t="s">
        <v>916</v>
      </c>
      <c r="F5665" s="1">
        <v>1.9004629629629632E-2</v>
      </c>
      <c r="G5665">
        <f>_xlfn.XLOOKUP($A5665,Product_pricing!$B:$B,Product_pricing!$C:$C)</f>
        <v>10</v>
      </c>
      <c r="H5665">
        <f t="shared" si="264"/>
        <v>18.799999999999997</v>
      </c>
      <c r="I5665" s="10">
        <f t="shared" si="265"/>
        <v>1.6589837774859444E-2</v>
      </c>
      <c r="J5665" t="str">
        <f>_xlfn.XLOOKUP(A5665,Product_Details!$A:$A,Product_Details!$G:$G,"mens")</f>
        <v>Womens</v>
      </c>
      <c r="K5665">
        <f t="shared" si="266"/>
        <v>1883.75</v>
      </c>
    </row>
    <row r="5666" spans="1:11" ht="15">
      <c r="A5666" t="s">
        <v>38</v>
      </c>
      <c r="B5666">
        <v>1</v>
      </c>
      <c r="C5666">
        <v>6</v>
      </c>
      <c r="D5666" t="s">
        <v>33</v>
      </c>
      <c r="E5666" t="s">
        <v>916</v>
      </c>
      <c r="F5666" s="1">
        <v>1.9004629629629632E-2</v>
      </c>
      <c r="G5666">
        <f>_xlfn.XLOOKUP($A5666,Product_pricing!$B:$B,Product_pricing!$C:$C)</f>
        <v>54</v>
      </c>
      <c r="H5666">
        <f t="shared" si="264"/>
        <v>50.76</v>
      </c>
      <c r="I5666" s="10">
        <f t="shared" si="265"/>
        <v>4.4792561992120505E-2</v>
      </c>
      <c r="J5666" t="str">
        <f>_xlfn.XLOOKUP(A5666,Product_Details!$A:$A,Product_Details!$G:$G,"mens")</f>
        <v>Womens</v>
      </c>
      <c r="K5666">
        <f t="shared" si="266"/>
        <v>1883.75</v>
      </c>
    </row>
    <row r="5667" spans="1:11" ht="15">
      <c r="A5667" t="s">
        <v>25</v>
      </c>
      <c r="B5667">
        <v>1</v>
      </c>
      <c r="C5667">
        <v>6</v>
      </c>
      <c r="D5667" t="s">
        <v>33</v>
      </c>
      <c r="E5667" t="s">
        <v>916</v>
      </c>
      <c r="F5667" s="1">
        <v>1.9004629629629632E-2</v>
      </c>
      <c r="G5667">
        <f>_xlfn.XLOOKUP($A5667,Product_pricing!$B:$B,Product_pricing!$C:$C)</f>
        <v>40</v>
      </c>
      <c r="H5667">
        <f t="shared" si="264"/>
        <v>37.599999999999994</v>
      </c>
      <c r="I5667" s="10">
        <f t="shared" si="265"/>
        <v>3.3179675549718887E-2</v>
      </c>
      <c r="J5667" t="str">
        <f>_xlfn.XLOOKUP(A5667,Product_Details!$A:$A,Product_Details!$G:$G,"mens")</f>
        <v>Mens</v>
      </c>
      <c r="K5667">
        <f t="shared" si="266"/>
        <v>1890</v>
      </c>
    </row>
    <row r="5668" spans="1:11" ht="15">
      <c r="A5668" t="s">
        <v>41</v>
      </c>
      <c r="B5668">
        <v>1</v>
      </c>
      <c r="C5668">
        <v>6</v>
      </c>
      <c r="D5668" t="s">
        <v>33</v>
      </c>
      <c r="E5668" t="s">
        <v>916</v>
      </c>
      <c r="F5668" s="1">
        <v>1.9004629629629632E-2</v>
      </c>
      <c r="G5668">
        <f>_xlfn.XLOOKUP($A5668,Product_pricing!$B:$B,Product_pricing!$C:$C)</f>
        <v>10</v>
      </c>
      <c r="H5668">
        <f t="shared" si="264"/>
        <v>9.3999999999999986</v>
      </c>
      <c r="I5668" s="10">
        <f t="shared" si="265"/>
        <v>8.2949188874297218E-3</v>
      </c>
      <c r="J5668" t="str">
        <f>_xlfn.XLOOKUP(A5668,Product_Details!$A:$A,Product_Details!$G:$G,"mens")</f>
        <v>Mens</v>
      </c>
      <c r="K5668">
        <f t="shared" si="266"/>
        <v>1890</v>
      </c>
    </row>
    <row r="5669" spans="1:11" ht="15">
      <c r="A5669" t="s">
        <v>32</v>
      </c>
      <c r="B5669">
        <v>5</v>
      </c>
      <c r="C5669">
        <v>6</v>
      </c>
      <c r="D5669" t="s">
        <v>33</v>
      </c>
      <c r="E5669" t="s">
        <v>916</v>
      </c>
      <c r="F5669" s="1">
        <v>1.9004629629629632E-2</v>
      </c>
      <c r="G5669">
        <f>_xlfn.XLOOKUP($A5669,Product_pricing!$B:$B,Product_pricing!$C:$C)</f>
        <v>36</v>
      </c>
      <c r="H5669">
        <f t="shared" si="264"/>
        <v>169.2</v>
      </c>
      <c r="I5669" s="10">
        <f t="shared" si="265"/>
        <v>0.149308539973735</v>
      </c>
      <c r="J5669" t="str">
        <f>_xlfn.XLOOKUP(A5669,Product_Details!$A:$A,Product_Details!$G:$G,"mens")</f>
        <v>Mens</v>
      </c>
      <c r="K5669">
        <f t="shared" si="266"/>
        <v>1890</v>
      </c>
    </row>
    <row r="5670" spans="1:11" ht="15">
      <c r="A5670" t="s">
        <v>27</v>
      </c>
      <c r="B5670">
        <v>3</v>
      </c>
      <c r="C5670">
        <v>6</v>
      </c>
      <c r="D5670" t="s">
        <v>33</v>
      </c>
      <c r="E5670" t="s">
        <v>916</v>
      </c>
      <c r="F5670" s="1">
        <v>1.9004629629629632E-2</v>
      </c>
      <c r="G5670">
        <f>_xlfn.XLOOKUP($A5670,Product_pricing!$B:$B,Product_pricing!$C:$C)</f>
        <v>29</v>
      </c>
      <c r="H5670">
        <f t="shared" si="264"/>
        <v>81.78</v>
      </c>
      <c r="I5670" s="10">
        <f t="shared" si="265"/>
        <v>7.2165794320638604E-2</v>
      </c>
      <c r="J5670" t="str">
        <f>_xlfn.XLOOKUP(A5670,Product_Details!$A:$A,Product_Details!$G:$G,"mens")</f>
        <v>Mens</v>
      </c>
      <c r="K5670">
        <f t="shared" si="266"/>
        <v>1890</v>
      </c>
    </row>
    <row r="5671" spans="1:11" ht="15">
      <c r="A5671" t="s">
        <v>29</v>
      </c>
      <c r="B5671">
        <v>5</v>
      </c>
      <c r="C5671">
        <v>18</v>
      </c>
      <c r="D5671" t="s">
        <v>33</v>
      </c>
      <c r="E5671" t="s">
        <v>917</v>
      </c>
      <c r="F5671" s="1">
        <v>1.8472222222222223E-3</v>
      </c>
      <c r="G5671">
        <f>_xlfn.XLOOKUP($A5671,Product_pricing!$B:$B,Product_pricing!$C:$C)</f>
        <v>10</v>
      </c>
      <c r="H5671">
        <f t="shared" si="264"/>
        <v>41</v>
      </c>
      <c r="I5671" s="10">
        <f t="shared" si="265"/>
        <v>3.6179965360065812E-2</v>
      </c>
      <c r="J5671" t="str">
        <f>_xlfn.XLOOKUP(A5671,Product_Details!$A:$A,Product_Details!$G:$G,"mens")</f>
        <v>Womens</v>
      </c>
      <c r="K5671">
        <f t="shared" si="266"/>
        <v>2511.6666666666665</v>
      </c>
    </row>
    <row r="5672" spans="1:11" ht="15">
      <c r="A5672" t="s">
        <v>30</v>
      </c>
      <c r="B5672">
        <v>2</v>
      </c>
      <c r="C5672">
        <v>18</v>
      </c>
      <c r="D5672" t="s">
        <v>33</v>
      </c>
      <c r="E5672" t="s">
        <v>917</v>
      </c>
      <c r="F5672" s="1">
        <v>1.8472222222222223E-3</v>
      </c>
      <c r="G5672">
        <f>_xlfn.XLOOKUP($A5672,Product_pricing!$B:$B,Product_pricing!$C:$C)</f>
        <v>19</v>
      </c>
      <c r="H5672">
        <f t="shared" si="264"/>
        <v>31.160000000000004</v>
      </c>
      <c r="I5672" s="10">
        <f t="shared" si="265"/>
        <v>2.7496773673650023E-2</v>
      </c>
      <c r="J5672" t="str">
        <f>_xlfn.XLOOKUP(A5672,Product_Details!$A:$A,Product_Details!$G:$G,"mens")</f>
        <v>Womens</v>
      </c>
      <c r="K5672">
        <f t="shared" si="266"/>
        <v>2511.6666666666665</v>
      </c>
    </row>
    <row r="5673" spans="1:11" ht="15">
      <c r="A5673" t="s">
        <v>38</v>
      </c>
      <c r="B5673">
        <v>5</v>
      </c>
      <c r="C5673">
        <v>18</v>
      </c>
      <c r="D5673" t="s">
        <v>33</v>
      </c>
      <c r="E5673" t="s">
        <v>917</v>
      </c>
      <c r="F5673" s="1">
        <v>1.8472222222222223E-3</v>
      </c>
      <c r="G5673">
        <f>_xlfn.XLOOKUP($A5673,Product_pricing!$B:$B,Product_pricing!$C:$C)</f>
        <v>54</v>
      </c>
      <c r="H5673">
        <f t="shared" si="264"/>
        <v>221.4</v>
      </c>
      <c r="I5673" s="10">
        <f t="shared" si="265"/>
        <v>0.19537181294435541</v>
      </c>
      <c r="J5673" t="str">
        <f>_xlfn.XLOOKUP(A5673,Product_Details!$A:$A,Product_Details!$G:$G,"mens")</f>
        <v>Womens</v>
      </c>
      <c r="K5673">
        <f t="shared" si="266"/>
        <v>2511.6666666666665</v>
      </c>
    </row>
    <row r="5674" spans="1:11" ht="15">
      <c r="A5674" t="s">
        <v>25</v>
      </c>
      <c r="B5674">
        <v>3</v>
      </c>
      <c r="C5674">
        <v>18</v>
      </c>
      <c r="D5674" t="s">
        <v>33</v>
      </c>
      <c r="E5674" t="s">
        <v>917</v>
      </c>
      <c r="F5674" s="1">
        <v>1.8472222222222223E-3</v>
      </c>
      <c r="G5674">
        <f>_xlfn.XLOOKUP($A5674,Product_pricing!$B:$B,Product_pricing!$C:$C)</f>
        <v>40</v>
      </c>
      <c r="H5674">
        <f t="shared" si="264"/>
        <v>98.4</v>
      </c>
      <c r="I5674" s="10">
        <f t="shared" si="265"/>
        <v>8.6831916864157963E-2</v>
      </c>
      <c r="J5674" t="str">
        <f>_xlfn.XLOOKUP(A5674,Product_Details!$A:$A,Product_Details!$G:$G,"mens")</f>
        <v>Mens</v>
      </c>
      <c r="K5674">
        <f t="shared" si="266"/>
        <v>1512</v>
      </c>
    </row>
    <row r="5675" spans="1:11" ht="15">
      <c r="A5675" t="s">
        <v>41</v>
      </c>
      <c r="B5675">
        <v>5</v>
      </c>
      <c r="C5675">
        <v>18</v>
      </c>
      <c r="D5675" t="s">
        <v>33</v>
      </c>
      <c r="E5675" t="s">
        <v>917</v>
      </c>
      <c r="F5675" s="1">
        <v>1.8472222222222223E-3</v>
      </c>
      <c r="G5675">
        <f>_xlfn.XLOOKUP($A5675,Product_pricing!$B:$B,Product_pricing!$C:$C)</f>
        <v>10</v>
      </c>
      <c r="H5675">
        <f t="shared" si="264"/>
        <v>41</v>
      </c>
      <c r="I5675" s="10">
        <f t="shared" si="265"/>
        <v>3.6179965360065812E-2</v>
      </c>
      <c r="J5675" t="str">
        <f>_xlfn.XLOOKUP(A5675,Product_Details!$A:$A,Product_Details!$G:$G,"mens")</f>
        <v>Mens</v>
      </c>
      <c r="K5675">
        <f t="shared" si="266"/>
        <v>1512</v>
      </c>
    </row>
    <row r="5676" spans="1:11" ht="15">
      <c r="A5676" t="s">
        <v>31</v>
      </c>
      <c r="B5676">
        <v>2</v>
      </c>
      <c r="C5676">
        <v>18</v>
      </c>
      <c r="D5676" t="s">
        <v>33</v>
      </c>
      <c r="E5676" t="s">
        <v>917</v>
      </c>
      <c r="F5676" s="1">
        <v>1.8472222222222223E-3</v>
      </c>
      <c r="G5676">
        <f>_xlfn.XLOOKUP($A5676,Product_pricing!$B:$B,Product_pricing!$C:$C)</f>
        <v>57</v>
      </c>
      <c r="H5676">
        <f t="shared" si="264"/>
        <v>93.48</v>
      </c>
      <c r="I5676" s="10">
        <f t="shared" si="265"/>
        <v>8.2490321020950066E-2</v>
      </c>
      <c r="J5676" t="str">
        <f>_xlfn.XLOOKUP(A5676,Product_Details!$A:$A,Product_Details!$G:$G,"mens")</f>
        <v>Mens</v>
      </c>
      <c r="K5676">
        <f t="shared" si="266"/>
        <v>1512</v>
      </c>
    </row>
    <row r="5677" spans="1:11" ht="15">
      <c r="A5677" t="s">
        <v>32</v>
      </c>
      <c r="B5677">
        <v>4</v>
      </c>
      <c r="C5677">
        <v>18</v>
      </c>
      <c r="D5677" t="s">
        <v>33</v>
      </c>
      <c r="E5677" t="s">
        <v>917</v>
      </c>
      <c r="F5677" s="1">
        <v>1.8472222222222223E-3</v>
      </c>
      <c r="G5677">
        <f>_xlfn.XLOOKUP($A5677,Product_pricing!$B:$B,Product_pricing!$C:$C)</f>
        <v>36</v>
      </c>
      <c r="H5677">
        <f t="shared" si="264"/>
        <v>118.08000000000001</v>
      </c>
      <c r="I5677" s="10">
        <f t="shared" si="265"/>
        <v>0.10419830023698956</v>
      </c>
      <c r="J5677" t="str">
        <f>_xlfn.XLOOKUP(A5677,Product_Details!$A:$A,Product_Details!$G:$G,"mens")</f>
        <v>Mens</v>
      </c>
      <c r="K5677">
        <f t="shared" si="266"/>
        <v>1512</v>
      </c>
    </row>
    <row r="5678" spans="1:11" ht="15">
      <c r="A5678" t="s">
        <v>26</v>
      </c>
      <c r="B5678">
        <v>1</v>
      </c>
      <c r="C5678">
        <v>18</v>
      </c>
      <c r="D5678" t="s">
        <v>33</v>
      </c>
      <c r="E5678" t="s">
        <v>917</v>
      </c>
      <c r="F5678" s="1">
        <v>1.8472222222222223E-3</v>
      </c>
      <c r="G5678">
        <f>_xlfn.XLOOKUP($A5678,Product_pricing!$B:$B,Product_pricing!$C:$C)</f>
        <v>17</v>
      </c>
      <c r="H5678">
        <f t="shared" si="264"/>
        <v>13.940000000000001</v>
      </c>
      <c r="I5678" s="10">
        <f t="shared" si="265"/>
        <v>1.2301188222422378E-2</v>
      </c>
      <c r="J5678" t="str">
        <f>_xlfn.XLOOKUP(A5678,Product_Details!$A:$A,Product_Details!$G:$G,"mens")</f>
        <v>Mens</v>
      </c>
      <c r="K5678">
        <f t="shared" si="266"/>
        <v>1512</v>
      </c>
    </row>
    <row r="5679" spans="1:11" ht="15">
      <c r="A5679" t="s">
        <v>25</v>
      </c>
      <c r="B5679">
        <v>1</v>
      </c>
      <c r="C5679">
        <v>13</v>
      </c>
      <c r="D5679" t="s">
        <v>23</v>
      </c>
      <c r="E5679" t="s">
        <v>918</v>
      </c>
      <c r="F5679" s="1">
        <v>1.1388888888888888E-2</v>
      </c>
      <c r="G5679">
        <f>_xlfn.XLOOKUP($A5679,Product_pricing!$B:$B,Product_pricing!$C:$C)</f>
        <v>40</v>
      </c>
      <c r="H5679">
        <f t="shared" si="264"/>
        <v>34.799999999999997</v>
      </c>
      <c r="I5679" s="10">
        <f t="shared" si="265"/>
        <v>3.0708848647080247E-2</v>
      </c>
      <c r="J5679" t="str">
        <f>_xlfn.XLOOKUP(A5679,Product_Details!$A:$A,Product_Details!$G:$G,"mens")</f>
        <v>Mens</v>
      </c>
      <c r="K5679">
        <f t="shared" si="266"/>
        <v>1890</v>
      </c>
    </row>
    <row r="5680" spans="1:11" ht="15">
      <c r="A5680" t="s">
        <v>31</v>
      </c>
      <c r="B5680">
        <v>4</v>
      </c>
      <c r="C5680">
        <v>13</v>
      </c>
      <c r="D5680" t="s">
        <v>23</v>
      </c>
      <c r="E5680" t="s">
        <v>918</v>
      </c>
      <c r="F5680" s="1">
        <v>1.1388888888888888E-2</v>
      </c>
      <c r="G5680">
        <f>_xlfn.XLOOKUP($A5680,Product_pricing!$B:$B,Product_pricing!$C:$C)</f>
        <v>57</v>
      </c>
      <c r="H5680">
        <f t="shared" si="264"/>
        <v>198.35999999999999</v>
      </c>
      <c r="I5680" s="10">
        <f t="shared" si="265"/>
        <v>0.17504043728835741</v>
      </c>
      <c r="J5680" t="str">
        <f>_xlfn.XLOOKUP(A5680,Product_Details!$A:$A,Product_Details!$G:$G,"mens")</f>
        <v>Mens</v>
      </c>
      <c r="K5680">
        <f t="shared" si="266"/>
        <v>1890</v>
      </c>
    </row>
    <row r="5681" spans="1:11" ht="15">
      <c r="A5681" t="s">
        <v>32</v>
      </c>
      <c r="B5681">
        <v>4</v>
      </c>
      <c r="C5681">
        <v>13</v>
      </c>
      <c r="D5681" t="s">
        <v>23</v>
      </c>
      <c r="E5681" t="s">
        <v>918</v>
      </c>
      <c r="F5681" s="1">
        <v>1.1388888888888888E-2</v>
      </c>
      <c r="G5681">
        <f>_xlfn.XLOOKUP($A5681,Product_pricing!$B:$B,Product_pricing!$C:$C)</f>
        <v>36</v>
      </c>
      <c r="H5681">
        <f t="shared" si="264"/>
        <v>125.28</v>
      </c>
      <c r="I5681" s="10">
        <f t="shared" si="265"/>
        <v>0.11055185512948891</v>
      </c>
      <c r="J5681" t="str">
        <f>_xlfn.XLOOKUP(A5681,Product_Details!$A:$A,Product_Details!$G:$G,"mens")</f>
        <v>Mens</v>
      </c>
      <c r="K5681">
        <f t="shared" si="266"/>
        <v>1890</v>
      </c>
    </row>
    <row r="5682" spans="1:11" ht="15">
      <c r="A5682" t="s">
        <v>26</v>
      </c>
      <c r="B5682">
        <v>5</v>
      </c>
      <c r="C5682">
        <v>13</v>
      </c>
      <c r="D5682" t="s">
        <v>23</v>
      </c>
      <c r="E5682" t="s">
        <v>918</v>
      </c>
      <c r="F5682" s="1">
        <v>1.1388888888888888E-2</v>
      </c>
      <c r="G5682">
        <f>_xlfn.XLOOKUP($A5682,Product_pricing!$B:$B,Product_pricing!$C:$C)</f>
        <v>17</v>
      </c>
      <c r="H5682">
        <f t="shared" si="264"/>
        <v>73.95</v>
      </c>
      <c r="I5682" s="10">
        <f t="shared" si="265"/>
        <v>6.5256303375045538E-2</v>
      </c>
      <c r="J5682" t="str">
        <f>_xlfn.XLOOKUP(A5682,Product_Details!$A:$A,Product_Details!$G:$G,"mens")</f>
        <v>Mens</v>
      </c>
      <c r="K5682">
        <f t="shared" si="266"/>
        <v>1890</v>
      </c>
    </row>
    <row r="5683" spans="1:11" ht="15">
      <c r="A5683" t="s">
        <v>35</v>
      </c>
      <c r="B5683">
        <v>4</v>
      </c>
      <c r="C5683">
        <v>3</v>
      </c>
      <c r="D5683" t="s">
        <v>33</v>
      </c>
      <c r="E5683" t="s">
        <v>919</v>
      </c>
      <c r="F5683" s="1">
        <v>3.0770833333333334E-2</v>
      </c>
      <c r="G5683">
        <f>_xlfn.XLOOKUP($A5683,Product_pricing!$B:$B,Product_pricing!$C:$C)</f>
        <v>32</v>
      </c>
      <c r="H5683">
        <f t="shared" si="264"/>
        <v>124.16</v>
      </c>
      <c r="I5683" s="10">
        <f t="shared" si="265"/>
        <v>0.10956352436843345</v>
      </c>
      <c r="J5683" t="str">
        <f>_xlfn.XLOOKUP(A5683,Product_Details!$A:$A,Product_Details!$G:$G,"mens")</f>
        <v>Womens</v>
      </c>
      <c r="K5683">
        <f t="shared" si="266"/>
        <v>2511.6666666666665</v>
      </c>
    </row>
    <row r="5684" spans="1:11" ht="15">
      <c r="A5684" t="s">
        <v>29</v>
      </c>
      <c r="B5684">
        <v>1</v>
      </c>
      <c r="C5684">
        <v>3</v>
      </c>
      <c r="D5684" t="s">
        <v>33</v>
      </c>
      <c r="E5684" t="s">
        <v>919</v>
      </c>
      <c r="F5684" s="1">
        <v>3.0770833333333334E-2</v>
      </c>
      <c r="G5684">
        <f>_xlfn.XLOOKUP($A5684,Product_pricing!$B:$B,Product_pricing!$C:$C)</f>
        <v>10</v>
      </c>
      <c r="H5684">
        <f t="shared" si="264"/>
        <v>9.6999999999999993</v>
      </c>
      <c r="I5684" s="10">
        <f t="shared" si="265"/>
        <v>8.5596503412838625E-3</v>
      </c>
      <c r="J5684" t="str">
        <f>_xlfn.XLOOKUP(A5684,Product_Details!$A:$A,Product_Details!$G:$G,"mens")</f>
        <v>Womens</v>
      </c>
      <c r="K5684">
        <f t="shared" si="266"/>
        <v>2511.6666666666665</v>
      </c>
    </row>
    <row r="5685" spans="1:11" ht="15">
      <c r="A5685" t="s">
        <v>36</v>
      </c>
      <c r="B5685">
        <v>4</v>
      </c>
      <c r="C5685">
        <v>3</v>
      </c>
      <c r="D5685" t="s">
        <v>33</v>
      </c>
      <c r="E5685" t="s">
        <v>919</v>
      </c>
      <c r="F5685" s="1">
        <v>3.0770833333333334E-2</v>
      </c>
      <c r="G5685">
        <f>_xlfn.XLOOKUP($A5685,Product_pricing!$B:$B,Product_pricing!$C:$C)</f>
        <v>23</v>
      </c>
      <c r="H5685">
        <f t="shared" si="264"/>
        <v>89.24</v>
      </c>
      <c r="I5685" s="10">
        <f t="shared" si="265"/>
        <v>7.874878313981154E-2</v>
      </c>
      <c r="J5685" t="str">
        <f>_xlfn.XLOOKUP(A5685,Product_Details!$A:$A,Product_Details!$G:$G,"mens")</f>
        <v>Womens</v>
      </c>
      <c r="K5685">
        <f t="shared" si="266"/>
        <v>2511.6666666666665</v>
      </c>
    </row>
    <row r="5686" spans="1:11" ht="15">
      <c r="A5686" t="s">
        <v>25</v>
      </c>
      <c r="B5686">
        <v>1</v>
      </c>
      <c r="C5686">
        <v>3</v>
      </c>
      <c r="D5686" t="s">
        <v>33</v>
      </c>
      <c r="E5686" t="s">
        <v>919</v>
      </c>
      <c r="F5686" s="1">
        <v>3.0770833333333334E-2</v>
      </c>
      <c r="G5686">
        <f>_xlfn.XLOOKUP($A5686,Product_pricing!$B:$B,Product_pricing!$C:$C)</f>
        <v>40</v>
      </c>
      <c r="H5686">
        <f t="shared" si="264"/>
        <v>38.799999999999997</v>
      </c>
      <c r="I5686" s="10">
        <f t="shared" si="265"/>
        <v>3.423860136513545E-2</v>
      </c>
      <c r="J5686" t="str">
        <f>_xlfn.XLOOKUP(A5686,Product_Details!$A:$A,Product_Details!$G:$G,"mens")</f>
        <v>Mens</v>
      </c>
      <c r="K5686">
        <f t="shared" si="266"/>
        <v>1890</v>
      </c>
    </row>
    <row r="5687" spans="1:11" ht="15">
      <c r="A5687" t="s">
        <v>41</v>
      </c>
      <c r="B5687">
        <v>4</v>
      </c>
      <c r="C5687">
        <v>3</v>
      </c>
      <c r="D5687" t="s">
        <v>33</v>
      </c>
      <c r="E5687" t="s">
        <v>919</v>
      </c>
      <c r="F5687" s="1">
        <v>3.0770833333333334E-2</v>
      </c>
      <c r="G5687">
        <f>_xlfn.XLOOKUP($A5687,Product_pricing!$B:$B,Product_pricing!$C:$C)</f>
        <v>10</v>
      </c>
      <c r="H5687">
        <f t="shared" si="264"/>
        <v>38.799999999999997</v>
      </c>
      <c r="I5687" s="10">
        <f t="shared" si="265"/>
        <v>3.423860136513545E-2</v>
      </c>
      <c r="J5687" t="str">
        <f>_xlfn.XLOOKUP(A5687,Product_Details!$A:$A,Product_Details!$G:$G,"mens")</f>
        <v>Mens</v>
      </c>
      <c r="K5687">
        <f t="shared" si="266"/>
        <v>1890</v>
      </c>
    </row>
    <row r="5688" spans="1:11" ht="15">
      <c r="A5688" t="s">
        <v>32</v>
      </c>
      <c r="B5688">
        <v>3</v>
      </c>
      <c r="C5688">
        <v>3</v>
      </c>
      <c r="D5688" t="s">
        <v>33</v>
      </c>
      <c r="E5688" t="s">
        <v>919</v>
      </c>
      <c r="F5688" s="1">
        <v>3.0770833333333334E-2</v>
      </c>
      <c r="G5688">
        <f>_xlfn.XLOOKUP($A5688,Product_pricing!$B:$B,Product_pricing!$C:$C)</f>
        <v>36</v>
      </c>
      <c r="H5688">
        <f t="shared" si="264"/>
        <v>104.75999999999999</v>
      </c>
      <c r="I5688" s="10">
        <f t="shared" si="265"/>
        <v>9.2444223685865717E-2</v>
      </c>
      <c r="J5688" t="str">
        <f>_xlfn.XLOOKUP(A5688,Product_Details!$A:$A,Product_Details!$G:$G,"mens")</f>
        <v>Mens</v>
      </c>
      <c r="K5688">
        <f t="shared" si="266"/>
        <v>1890</v>
      </c>
    </row>
    <row r="5689" spans="1:11" ht="15">
      <c r="A5689" t="s">
        <v>26</v>
      </c>
      <c r="B5689">
        <v>5</v>
      </c>
      <c r="C5689">
        <v>3</v>
      </c>
      <c r="D5689" t="s">
        <v>33</v>
      </c>
      <c r="E5689" t="s">
        <v>919</v>
      </c>
      <c r="F5689" s="1">
        <v>3.0770833333333334E-2</v>
      </c>
      <c r="G5689">
        <f>_xlfn.XLOOKUP($A5689,Product_pricing!$B:$B,Product_pricing!$C:$C)</f>
        <v>17</v>
      </c>
      <c r="H5689">
        <f t="shared" si="264"/>
        <v>82.45</v>
      </c>
      <c r="I5689" s="10">
        <f t="shared" si="265"/>
        <v>7.2757027900912846E-2</v>
      </c>
      <c r="J5689" t="str">
        <f>_xlfn.XLOOKUP(A5689,Product_Details!$A:$A,Product_Details!$G:$G,"mens")</f>
        <v>Mens</v>
      </c>
      <c r="K5689">
        <f t="shared" si="266"/>
        <v>1890</v>
      </c>
    </row>
    <row r="5690" spans="1:11" ht="15">
      <c r="A5690" t="s">
        <v>22</v>
      </c>
      <c r="B5690">
        <v>3</v>
      </c>
      <c r="C5690">
        <v>24</v>
      </c>
      <c r="D5690" t="s">
        <v>23</v>
      </c>
      <c r="E5690" t="s">
        <v>920</v>
      </c>
      <c r="F5690" s="1">
        <v>2.1677083333333333E-2</v>
      </c>
      <c r="G5690">
        <f>_xlfn.XLOOKUP($A5690,Product_pricing!$B:$B,Product_pricing!$C:$C)</f>
        <v>13</v>
      </c>
      <c r="H5690">
        <f t="shared" si="264"/>
        <v>29.64</v>
      </c>
      <c r="I5690" s="10">
        <f t="shared" si="265"/>
        <v>2.6155467640789045E-2</v>
      </c>
      <c r="J5690" t="str">
        <f>_xlfn.XLOOKUP(A5690,Product_Details!$A:$A,Product_Details!$G:$G,"mens")</f>
        <v>Womens</v>
      </c>
      <c r="K5690">
        <f t="shared" si="266"/>
        <v>1507</v>
      </c>
    </row>
    <row r="5691" spans="1:11" ht="15">
      <c r="A5691" t="s">
        <v>35</v>
      </c>
      <c r="B5691">
        <v>4</v>
      </c>
      <c r="C5691">
        <v>24</v>
      </c>
      <c r="D5691" t="s">
        <v>23</v>
      </c>
      <c r="E5691" t="s">
        <v>920</v>
      </c>
      <c r="F5691" s="1">
        <v>2.1677083333333333E-2</v>
      </c>
      <c r="G5691">
        <f>_xlfn.XLOOKUP($A5691,Product_pricing!$B:$B,Product_pricing!$C:$C)</f>
        <v>32</v>
      </c>
      <c r="H5691">
        <f t="shared" si="264"/>
        <v>97.28</v>
      </c>
      <c r="I5691" s="10">
        <f t="shared" si="265"/>
        <v>8.5843586103102498E-2</v>
      </c>
      <c r="J5691" t="str">
        <f>_xlfn.XLOOKUP(A5691,Product_Details!$A:$A,Product_Details!$G:$G,"mens")</f>
        <v>Womens</v>
      </c>
      <c r="K5691">
        <f t="shared" si="266"/>
        <v>1507</v>
      </c>
    </row>
    <row r="5692" spans="1:11" ht="15">
      <c r="A5692" t="s">
        <v>29</v>
      </c>
      <c r="B5692">
        <v>2</v>
      </c>
      <c r="C5692">
        <v>24</v>
      </c>
      <c r="D5692" t="s">
        <v>23</v>
      </c>
      <c r="E5692" t="s">
        <v>920</v>
      </c>
      <c r="F5692" s="1">
        <v>2.1677083333333333E-2</v>
      </c>
      <c r="G5692">
        <f>_xlfn.XLOOKUP($A5692,Product_pricing!$B:$B,Product_pricing!$C:$C)</f>
        <v>10</v>
      </c>
      <c r="H5692">
        <f t="shared" si="264"/>
        <v>15.2</v>
      </c>
      <c r="I5692" s="10">
        <f t="shared" si="265"/>
        <v>1.3413060328609765E-2</v>
      </c>
      <c r="J5692" t="str">
        <f>_xlfn.XLOOKUP(A5692,Product_Details!$A:$A,Product_Details!$G:$G,"mens")</f>
        <v>Womens</v>
      </c>
      <c r="K5692">
        <f t="shared" si="266"/>
        <v>1507</v>
      </c>
    </row>
    <row r="5693" spans="1:11" ht="15">
      <c r="A5693" t="s">
        <v>30</v>
      </c>
      <c r="B5693">
        <v>2</v>
      </c>
      <c r="C5693">
        <v>24</v>
      </c>
      <c r="D5693" t="s">
        <v>23</v>
      </c>
      <c r="E5693" t="s">
        <v>920</v>
      </c>
      <c r="F5693" s="1">
        <v>2.1677083333333333E-2</v>
      </c>
      <c r="G5693">
        <f>_xlfn.XLOOKUP($A5693,Product_pricing!$B:$B,Product_pricing!$C:$C)</f>
        <v>19</v>
      </c>
      <c r="H5693">
        <f t="shared" si="264"/>
        <v>28.88</v>
      </c>
      <c r="I5693" s="10">
        <f t="shared" si="265"/>
        <v>2.5484814624358552E-2</v>
      </c>
      <c r="J5693" t="str">
        <f>_xlfn.XLOOKUP(A5693,Product_Details!$A:$A,Product_Details!$G:$G,"mens")</f>
        <v>Womens</v>
      </c>
      <c r="K5693">
        <f t="shared" si="266"/>
        <v>1507</v>
      </c>
    </row>
    <row r="5694" spans="1:11" ht="15">
      <c r="A5694" t="s">
        <v>38</v>
      </c>
      <c r="B5694">
        <v>4</v>
      </c>
      <c r="C5694">
        <v>24</v>
      </c>
      <c r="D5694" t="s">
        <v>23</v>
      </c>
      <c r="E5694" t="s">
        <v>920</v>
      </c>
      <c r="F5694" s="1">
        <v>2.1677083333333333E-2</v>
      </c>
      <c r="G5694">
        <f>_xlfn.XLOOKUP($A5694,Product_pricing!$B:$B,Product_pricing!$C:$C)</f>
        <v>54</v>
      </c>
      <c r="H5694">
        <f t="shared" si="264"/>
        <v>164.16</v>
      </c>
      <c r="I5694" s="10">
        <f t="shared" si="265"/>
        <v>0.14486105154898546</v>
      </c>
      <c r="J5694" t="str">
        <f>_xlfn.XLOOKUP(A5694,Product_Details!$A:$A,Product_Details!$G:$G,"mens")</f>
        <v>Womens</v>
      </c>
      <c r="K5694">
        <f t="shared" si="266"/>
        <v>1507</v>
      </c>
    </row>
    <row r="5695" spans="1:11" ht="15">
      <c r="A5695" t="s">
        <v>25</v>
      </c>
      <c r="B5695">
        <v>1</v>
      </c>
      <c r="C5695">
        <v>24</v>
      </c>
      <c r="D5695" t="s">
        <v>23</v>
      </c>
      <c r="E5695" t="s">
        <v>920</v>
      </c>
      <c r="F5695" s="1">
        <v>2.1677083333333333E-2</v>
      </c>
      <c r="G5695">
        <f>_xlfn.XLOOKUP($A5695,Product_pricing!$B:$B,Product_pricing!$C:$C)</f>
        <v>40</v>
      </c>
      <c r="H5695">
        <f t="shared" si="264"/>
        <v>30.4</v>
      </c>
      <c r="I5695" s="10">
        <f t="shared" si="265"/>
        <v>2.6826120657219531E-2</v>
      </c>
      <c r="J5695" t="str">
        <f>_xlfn.XLOOKUP(A5695,Product_Details!$A:$A,Product_Details!$G:$G,"mens")</f>
        <v>Mens</v>
      </c>
      <c r="K5695">
        <f t="shared" si="266"/>
        <v>1890</v>
      </c>
    </row>
    <row r="5696" spans="1:11" ht="15">
      <c r="A5696" t="s">
        <v>41</v>
      </c>
      <c r="B5696">
        <v>3</v>
      </c>
      <c r="C5696">
        <v>24</v>
      </c>
      <c r="D5696" t="s">
        <v>23</v>
      </c>
      <c r="E5696" t="s">
        <v>920</v>
      </c>
      <c r="F5696" s="1">
        <v>2.1677083333333333E-2</v>
      </c>
      <c r="G5696">
        <f>_xlfn.XLOOKUP($A5696,Product_pricing!$B:$B,Product_pricing!$C:$C)</f>
        <v>10</v>
      </c>
      <c r="H5696">
        <f t="shared" si="264"/>
        <v>22.8</v>
      </c>
      <c r="I5696" s="10">
        <f t="shared" si="265"/>
        <v>2.0119590492914646E-2</v>
      </c>
      <c r="J5696" t="str">
        <f>_xlfn.XLOOKUP(A5696,Product_Details!$A:$A,Product_Details!$G:$G,"mens")</f>
        <v>Mens</v>
      </c>
      <c r="K5696">
        <f t="shared" si="266"/>
        <v>1890</v>
      </c>
    </row>
    <row r="5697" spans="1:11" ht="15">
      <c r="A5697" t="s">
        <v>32</v>
      </c>
      <c r="B5697">
        <v>4</v>
      </c>
      <c r="C5697">
        <v>24</v>
      </c>
      <c r="D5697" t="s">
        <v>23</v>
      </c>
      <c r="E5697" t="s">
        <v>920</v>
      </c>
      <c r="F5697" s="1">
        <v>2.1677083333333333E-2</v>
      </c>
      <c r="G5697">
        <f>_xlfn.XLOOKUP($A5697,Product_pricing!$B:$B,Product_pricing!$C:$C)</f>
        <v>36</v>
      </c>
      <c r="H5697">
        <f t="shared" si="264"/>
        <v>109.44</v>
      </c>
      <c r="I5697" s="10">
        <f t="shared" si="265"/>
        <v>9.6574034365990311E-2</v>
      </c>
      <c r="J5697" t="str">
        <f>_xlfn.XLOOKUP(A5697,Product_Details!$A:$A,Product_Details!$G:$G,"mens")</f>
        <v>Mens</v>
      </c>
      <c r="K5697">
        <f t="shared" si="266"/>
        <v>1890</v>
      </c>
    </row>
    <row r="5698" spans="1:11" ht="15">
      <c r="A5698" t="s">
        <v>27</v>
      </c>
      <c r="B5698">
        <v>5</v>
      </c>
      <c r="C5698">
        <v>24</v>
      </c>
      <c r="D5698" t="s">
        <v>23</v>
      </c>
      <c r="E5698" t="s">
        <v>920</v>
      </c>
      <c r="F5698" s="1">
        <v>2.1677083333333333E-2</v>
      </c>
      <c r="G5698">
        <f>_xlfn.XLOOKUP($A5698,Product_pricing!$B:$B,Product_pricing!$C:$C)</f>
        <v>29</v>
      </c>
      <c r="H5698">
        <f t="shared" si="264"/>
        <v>110.2</v>
      </c>
      <c r="I5698" s="10">
        <f t="shared" si="265"/>
        <v>9.72446873824208E-2</v>
      </c>
      <c r="J5698" t="str">
        <f>_xlfn.XLOOKUP(A5698,Product_Details!$A:$A,Product_Details!$G:$G,"mens")</f>
        <v>Mens</v>
      </c>
      <c r="K5698">
        <f t="shared" si="266"/>
        <v>1890</v>
      </c>
    </row>
    <row r="5699" spans="1:11" ht="15">
      <c r="A5699" t="s">
        <v>29</v>
      </c>
      <c r="B5699">
        <v>4</v>
      </c>
      <c r="C5699">
        <v>22</v>
      </c>
      <c r="D5699" t="s">
        <v>23</v>
      </c>
      <c r="E5699" t="s">
        <v>921</v>
      </c>
      <c r="F5699" s="1">
        <v>9.9074074074074082E-4</v>
      </c>
      <c r="G5699">
        <f>_xlfn.XLOOKUP($A5699,Product_pricing!$B:$B,Product_pricing!$C:$C)</f>
        <v>10</v>
      </c>
      <c r="H5699">
        <f t="shared" ref="H5699:H5762" si="267">B5699*G5699*(1-C5699/100)</f>
        <v>31.200000000000003</v>
      </c>
      <c r="I5699" s="10">
        <f t="shared" ref="I5699:I5762" si="268">(H5699/SUM($H:$H))*1000</f>
        <v>2.7532071200830573E-2</v>
      </c>
      <c r="J5699" t="str">
        <f>_xlfn.XLOOKUP(A5699,Product_Details!$A:$A,Product_Details!$G:$G,"mens")</f>
        <v>Womens</v>
      </c>
      <c r="K5699">
        <f t="shared" ref="K5699:K5762" si="269">COUNTIFS($J:$J, J5699) / COUNTIFS($J:$J, J5699, $E:$E, E5699)</f>
        <v>3767.5</v>
      </c>
    </row>
    <row r="5700" spans="1:11" ht="15">
      <c r="A5700" t="s">
        <v>36</v>
      </c>
      <c r="B5700">
        <v>4</v>
      </c>
      <c r="C5700">
        <v>22</v>
      </c>
      <c r="D5700" t="s">
        <v>23</v>
      </c>
      <c r="E5700" t="s">
        <v>921</v>
      </c>
      <c r="F5700" s="1">
        <v>9.9074074074074082E-4</v>
      </c>
      <c r="G5700">
        <f>_xlfn.XLOOKUP($A5700,Product_pricing!$B:$B,Product_pricing!$C:$C)</f>
        <v>23</v>
      </c>
      <c r="H5700">
        <f t="shared" si="267"/>
        <v>71.760000000000005</v>
      </c>
      <c r="I5700" s="10">
        <f t="shared" si="268"/>
        <v>6.3323763761910318E-2</v>
      </c>
      <c r="J5700" t="str">
        <f>_xlfn.XLOOKUP(A5700,Product_Details!$A:$A,Product_Details!$G:$G,"mens")</f>
        <v>Womens</v>
      </c>
      <c r="K5700">
        <f t="shared" si="269"/>
        <v>3767.5</v>
      </c>
    </row>
    <row r="5701" spans="1:11" ht="15">
      <c r="A5701" t="s">
        <v>25</v>
      </c>
      <c r="B5701">
        <v>3</v>
      </c>
      <c r="C5701">
        <v>22</v>
      </c>
      <c r="D5701" t="s">
        <v>23</v>
      </c>
      <c r="E5701" t="s">
        <v>921</v>
      </c>
      <c r="F5701" s="1">
        <v>9.9074074074074082E-4</v>
      </c>
      <c r="G5701">
        <f>_xlfn.XLOOKUP($A5701,Product_pricing!$B:$B,Product_pricing!$C:$C)</f>
        <v>40</v>
      </c>
      <c r="H5701">
        <f t="shared" si="267"/>
        <v>93.600000000000009</v>
      </c>
      <c r="I5701" s="10">
        <f t="shared" si="268"/>
        <v>8.2596213602491725E-2</v>
      </c>
      <c r="J5701" t="str">
        <f>_xlfn.XLOOKUP(A5701,Product_Details!$A:$A,Product_Details!$G:$G,"mens")</f>
        <v>Mens</v>
      </c>
      <c r="K5701">
        <f t="shared" si="269"/>
        <v>7560</v>
      </c>
    </row>
    <row r="5702" spans="1:11" ht="15">
      <c r="A5702" t="s">
        <v>31</v>
      </c>
      <c r="B5702">
        <v>5</v>
      </c>
      <c r="C5702">
        <v>21</v>
      </c>
      <c r="D5702" t="s">
        <v>33</v>
      </c>
      <c r="E5702" t="s">
        <v>922</v>
      </c>
      <c r="F5702" s="1">
        <v>7.7604166666666663E-3</v>
      </c>
      <c r="G5702">
        <f>_xlfn.XLOOKUP($A5702,Product_pricing!$B:$B,Product_pricing!$C:$C)</f>
        <v>57</v>
      </c>
      <c r="H5702">
        <f t="shared" si="267"/>
        <v>225.15</v>
      </c>
      <c r="I5702" s="10">
        <f t="shared" si="268"/>
        <v>0.19868095611753217</v>
      </c>
      <c r="J5702" t="str">
        <f>_xlfn.XLOOKUP(A5702,Product_Details!$A:$A,Product_Details!$G:$G,"mens")</f>
        <v>Mens</v>
      </c>
      <c r="K5702">
        <f t="shared" si="269"/>
        <v>1890</v>
      </c>
    </row>
    <row r="5703" spans="1:11" ht="15">
      <c r="A5703" t="s">
        <v>32</v>
      </c>
      <c r="B5703">
        <v>3</v>
      </c>
      <c r="C5703">
        <v>21</v>
      </c>
      <c r="D5703" t="s">
        <v>33</v>
      </c>
      <c r="E5703" t="s">
        <v>922</v>
      </c>
      <c r="F5703" s="1">
        <v>7.7604166666666663E-3</v>
      </c>
      <c r="G5703">
        <f>_xlfn.XLOOKUP($A5703,Product_pricing!$B:$B,Product_pricing!$C:$C)</f>
        <v>36</v>
      </c>
      <c r="H5703">
        <f t="shared" si="267"/>
        <v>85.320000000000007</v>
      </c>
      <c r="I5703" s="10">
        <f t="shared" si="268"/>
        <v>7.528962547611745E-2</v>
      </c>
      <c r="J5703" t="str">
        <f>_xlfn.XLOOKUP(A5703,Product_Details!$A:$A,Product_Details!$G:$G,"mens")</f>
        <v>Mens</v>
      </c>
      <c r="K5703">
        <f t="shared" si="269"/>
        <v>1890</v>
      </c>
    </row>
    <row r="5704" spans="1:11" ht="15">
      <c r="A5704" t="s">
        <v>26</v>
      </c>
      <c r="B5704">
        <v>5</v>
      </c>
      <c r="C5704">
        <v>21</v>
      </c>
      <c r="D5704" t="s">
        <v>33</v>
      </c>
      <c r="E5704" t="s">
        <v>922</v>
      </c>
      <c r="F5704" s="1">
        <v>7.7604166666666663E-3</v>
      </c>
      <c r="G5704">
        <f>_xlfn.XLOOKUP($A5704,Product_pricing!$B:$B,Product_pricing!$C:$C)</f>
        <v>17</v>
      </c>
      <c r="H5704">
        <f t="shared" si="267"/>
        <v>67.150000000000006</v>
      </c>
      <c r="I5704" s="10">
        <f t="shared" si="268"/>
        <v>5.9255723754351695E-2</v>
      </c>
      <c r="J5704" t="str">
        <f>_xlfn.XLOOKUP(A5704,Product_Details!$A:$A,Product_Details!$G:$G,"mens")</f>
        <v>Mens</v>
      </c>
      <c r="K5704">
        <f t="shared" si="269"/>
        <v>1890</v>
      </c>
    </row>
    <row r="5705" spans="1:11" ht="15">
      <c r="A5705" t="s">
        <v>27</v>
      </c>
      <c r="B5705">
        <v>2</v>
      </c>
      <c r="C5705">
        <v>21</v>
      </c>
      <c r="D5705" t="s">
        <v>33</v>
      </c>
      <c r="E5705" t="s">
        <v>922</v>
      </c>
      <c r="F5705" s="1">
        <v>7.7604166666666663E-3</v>
      </c>
      <c r="G5705">
        <f>_xlfn.XLOOKUP($A5705,Product_pricing!$B:$B,Product_pricing!$C:$C)</f>
        <v>29</v>
      </c>
      <c r="H5705">
        <f t="shared" si="267"/>
        <v>45.82</v>
      </c>
      <c r="I5705" s="10">
        <f t="shared" si="268"/>
        <v>4.0433317385322333E-2</v>
      </c>
      <c r="J5705" t="str">
        <f>_xlfn.XLOOKUP(A5705,Product_Details!$A:$A,Product_Details!$G:$G,"mens")</f>
        <v>Mens</v>
      </c>
      <c r="K5705">
        <f t="shared" si="269"/>
        <v>1890</v>
      </c>
    </row>
    <row r="5706" spans="1:11" ht="15">
      <c r="A5706" t="s">
        <v>22</v>
      </c>
      <c r="B5706">
        <v>4</v>
      </c>
      <c r="C5706">
        <v>7</v>
      </c>
      <c r="D5706" t="s">
        <v>23</v>
      </c>
      <c r="E5706" t="s">
        <v>923</v>
      </c>
      <c r="F5706" s="1">
        <v>2.1987268518518521E-2</v>
      </c>
      <c r="G5706">
        <f>_xlfn.XLOOKUP($A5706,Product_pricing!$B:$B,Product_pricing!$C:$C)</f>
        <v>13</v>
      </c>
      <c r="H5706">
        <f t="shared" si="267"/>
        <v>48.36</v>
      </c>
      <c r="I5706" s="10">
        <f t="shared" si="268"/>
        <v>4.267471036128738E-2</v>
      </c>
      <c r="J5706" t="str">
        <f>_xlfn.XLOOKUP(A5706,Product_Details!$A:$A,Product_Details!$G:$G,"mens")</f>
        <v>Womens</v>
      </c>
      <c r="K5706">
        <f t="shared" si="269"/>
        <v>3767.5</v>
      </c>
    </row>
    <row r="5707" spans="1:11" ht="15">
      <c r="A5707" t="s">
        <v>38</v>
      </c>
      <c r="B5707">
        <v>3</v>
      </c>
      <c r="C5707">
        <v>7</v>
      </c>
      <c r="D5707" t="s">
        <v>23</v>
      </c>
      <c r="E5707" t="s">
        <v>923</v>
      </c>
      <c r="F5707" s="1">
        <v>2.1987268518518521E-2</v>
      </c>
      <c r="G5707">
        <f>_xlfn.XLOOKUP($A5707,Product_pricing!$B:$B,Product_pricing!$C:$C)</f>
        <v>54</v>
      </c>
      <c r="H5707">
        <f t="shared" si="267"/>
        <v>150.66</v>
      </c>
      <c r="I5707" s="10">
        <f t="shared" si="268"/>
        <v>0.13294813612554915</v>
      </c>
      <c r="J5707" t="str">
        <f>_xlfn.XLOOKUP(A5707,Product_Details!$A:$A,Product_Details!$G:$G,"mens")</f>
        <v>Womens</v>
      </c>
      <c r="K5707">
        <f t="shared" si="269"/>
        <v>3767.5</v>
      </c>
    </row>
    <row r="5708" spans="1:11" ht="15">
      <c r="A5708" t="s">
        <v>31</v>
      </c>
      <c r="B5708">
        <v>2</v>
      </c>
      <c r="C5708">
        <v>7</v>
      </c>
      <c r="D5708" t="s">
        <v>23</v>
      </c>
      <c r="E5708" t="s">
        <v>923</v>
      </c>
      <c r="F5708" s="1">
        <v>2.1987268518518521E-2</v>
      </c>
      <c r="G5708">
        <f>_xlfn.XLOOKUP($A5708,Product_pricing!$B:$B,Product_pricing!$C:$C)</f>
        <v>57</v>
      </c>
      <c r="H5708">
        <f t="shared" si="267"/>
        <v>106.02</v>
      </c>
      <c r="I5708" s="10">
        <f t="shared" si="268"/>
        <v>9.3556095792053109E-2</v>
      </c>
      <c r="J5708" t="str">
        <f>_xlfn.XLOOKUP(A5708,Product_Details!$A:$A,Product_Details!$G:$G,"mens")</f>
        <v>Mens</v>
      </c>
      <c r="K5708">
        <f t="shared" si="269"/>
        <v>3780</v>
      </c>
    </row>
    <row r="5709" spans="1:11" ht="15">
      <c r="A5709" t="s">
        <v>26</v>
      </c>
      <c r="B5709">
        <v>5</v>
      </c>
      <c r="C5709">
        <v>7</v>
      </c>
      <c r="D5709" t="s">
        <v>23</v>
      </c>
      <c r="E5709" t="s">
        <v>923</v>
      </c>
      <c r="F5709" s="1">
        <v>2.1987268518518521E-2</v>
      </c>
      <c r="G5709">
        <f>_xlfn.XLOOKUP($A5709,Product_pricing!$B:$B,Product_pricing!$C:$C)</f>
        <v>17</v>
      </c>
      <c r="H5709">
        <f t="shared" si="267"/>
        <v>79.05</v>
      </c>
      <c r="I5709" s="10">
        <f t="shared" si="268"/>
        <v>6.9756738090565915E-2</v>
      </c>
      <c r="J5709" t="str">
        <f>_xlfn.XLOOKUP(A5709,Product_Details!$A:$A,Product_Details!$G:$G,"mens")</f>
        <v>Mens</v>
      </c>
      <c r="K5709">
        <f t="shared" si="269"/>
        <v>3780</v>
      </c>
    </row>
    <row r="5710" spans="1:11" ht="15">
      <c r="A5710" t="s">
        <v>35</v>
      </c>
      <c r="B5710">
        <v>3</v>
      </c>
      <c r="C5710">
        <v>20</v>
      </c>
      <c r="D5710" t="s">
        <v>23</v>
      </c>
      <c r="E5710" t="s">
        <v>924</v>
      </c>
      <c r="F5710" s="1">
        <v>3.0266203703703705E-3</v>
      </c>
      <c r="G5710">
        <f>_xlfn.XLOOKUP($A5710,Product_pricing!$B:$B,Product_pricing!$C:$C)</f>
        <v>32</v>
      </c>
      <c r="H5710">
        <f t="shared" si="267"/>
        <v>76.800000000000011</v>
      </c>
      <c r="I5710" s="10">
        <f t="shared" si="268"/>
        <v>6.7771252186659872E-2</v>
      </c>
      <c r="J5710" t="str">
        <f>_xlfn.XLOOKUP(A5710,Product_Details!$A:$A,Product_Details!$G:$G,"mens")</f>
        <v>Womens</v>
      </c>
      <c r="K5710">
        <f t="shared" si="269"/>
        <v>3767.5</v>
      </c>
    </row>
    <row r="5711" spans="1:11" ht="15">
      <c r="A5711" t="s">
        <v>30</v>
      </c>
      <c r="B5711">
        <v>2</v>
      </c>
      <c r="C5711">
        <v>20</v>
      </c>
      <c r="D5711" t="s">
        <v>23</v>
      </c>
      <c r="E5711" t="s">
        <v>924</v>
      </c>
      <c r="F5711" s="1">
        <v>3.0266203703703705E-3</v>
      </c>
      <c r="G5711">
        <f>_xlfn.XLOOKUP($A5711,Product_pricing!$B:$B,Product_pricing!$C:$C)</f>
        <v>19</v>
      </c>
      <c r="H5711">
        <f t="shared" si="267"/>
        <v>30.400000000000002</v>
      </c>
      <c r="I5711" s="10">
        <f t="shared" si="268"/>
        <v>2.6826120657219534E-2</v>
      </c>
      <c r="J5711" t="str">
        <f>_xlfn.XLOOKUP(A5711,Product_Details!$A:$A,Product_Details!$G:$G,"mens")</f>
        <v>Womens</v>
      </c>
      <c r="K5711">
        <f t="shared" si="269"/>
        <v>3767.5</v>
      </c>
    </row>
    <row r="5712" spans="1:11" ht="15">
      <c r="A5712" t="s">
        <v>25</v>
      </c>
      <c r="B5712">
        <v>3</v>
      </c>
      <c r="C5712">
        <v>20</v>
      </c>
      <c r="D5712" t="s">
        <v>23</v>
      </c>
      <c r="E5712" t="s">
        <v>924</v>
      </c>
      <c r="F5712" s="1">
        <v>3.0266203703703705E-3</v>
      </c>
      <c r="G5712">
        <f>_xlfn.XLOOKUP($A5712,Product_pricing!$B:$B,Product_pricing!$C:$C)</f>
        <v>40</v>
      </c>
      <c r="H5712">
        <f t="shared" si="267"/>
        <v>96</v>
      </c>
      <c r="I5712" s="10">
        <f t="shared" si="268"/>
        <v>8.4714065233324837E-2</v>
      </c>
      <c r="J5712" t="str">
        <f>_xlfn.XLOOKUP(A5712,Product_Details!$A:$A,Product_Details!$G:$G,"mens")</f>
        <v>Mens</v>
      </c>
      <c r="K5712">
        <f t="shared" si="269"/>
        <v>2520</v>
      </c>
    </row>
    <row r="5713" spans="1:11" ht="15">
      <c r="A5713" t="s">
        <v>41</v>
      </c>
      <c r="B5713">
        <v>3</v>
      </c>
      <c r="C5713">
        <v>20</v>
      </c>
      <c r="D5713" t="s">
        <v>23</v>
      </c>
      <c r="E5713" t="s">
        <v>924</v>
      </c>
      <c r="F5713" s="1">
        <v>3.0266203703703705E-3</v>
      </c>
      <c r="G5713">
        <f>_xlfn.XLOOKUP($A5713,Product_pricing!$B:$B,Product_pricing!$C:$C)</f>
        <v>10</v>
      </c>
      <c r="H5713">
        <f t="shared" si="267"/>
        <v>24</v>
      </c>
      <c r="I5713" s="10">
        <f t="shared" si="268"/>
        <v>2.1178516308331209E-2</v>
      </c>
      <c r="J5713" t="str">
        <f>_xlfn.XLOOKUP(A5713,Product_Details!$A:$A,Product_Details!$G:$G,"mens")</f>
        <v>Mens</v>
      </c>
      <c r="K5713">
        <f t="shared" si="269"/>
        <v>2520</v>
      </c>
    </row>
    <row r="5714" spans="1:11" ht="15">
      <c r="A5714" t="s">
        <v>26</v>
      </c>
      <c r="B5714">
        <v>5</v>
      </c>
      <c r="C5714">
        <v>20</v>
      </c>
      <c r="D5714" t="s">
        <v>23</v>
      </c>
      <c r="E5714" t="s">
        <v>924</v>
      </c>
      <c r="F5714" s="1">
        <v>3.0266203703703705E-3</v>
      </c>
      <c r="G5714">
        <f>_xlfn.XLOOKUP($A5714,Product_pricing!$B:$B,Product_pricing!$C:$C)</f>
        <v>17</v>
      </c>
      <c r="H5714">
        <f t="shared" si="267"/>
        <v>68</v>
      </c>
      <c r="I5714" s="10">
        <f t="shared" si="268"/>
        <v>6.0005796206938425E-2</v>
      </c>
      <c r="J5714" t="str">
        <f>_xlfn.XLOOKUP(A5714,Product_Details!$A:$A,Product_Details!$G:$G,"mens")</f>
        <v>Mens</v>
      </c>
      <c r="K5714">
        <f t="shared" si="269"/>
        <v>2520</v>
      </c>
    </row>
    <row r="5715" spans="1:11" ht="15">
      <c r="A5715" t="s">
        <v>29</v>
      </c>
      <c r="B5715">
        <v>1</v>
      </c>
      <c r="C5715">
        <v>4</v>
      </c>
      <c r="D5715" t="s">
        <v>23</v>
      </c>
      <c r="E5715" t="s">
        <v>925</v>
      </c>
      <c r="F5715" s="1">
        <v>3.3833333333333333E-2</v>
      </c>
      <c r="G5715">
        <f>_xlfn.XLOOKUP($A5715,Product_pricing!$B:$B,Product_pricing!$C:$C)</f>
        <v>10</v>
      </c>
      <c r="H5715">
        <f t="shared" si="267"/>
        <v>9.6</v>
      </c>
      <c r="I5715" s="10">
        <f t="shared" si="268"/>
        <v>8.4714065233324823E-3</v>
      </c>
      <c r="J5715" t="str">
        <f>_xlfn.XLOOKUP(A5715,Product_Details!$A:$A,Product_Details!$G:$G,"mens")</f>
        <v>Womens</v>
      </c>
      <c r="K5715">
        <f t="shared" si="269"/>
        <v>3767.5</v>
      </c>
    </row>
    <row r="5716" spans="1:11" ht="15">
      <c r="A5716" t="s">
        <v>38</v>
      </c>
      <c r="B5716">
        <v>1</v>
      </c>
      <c r="C5716">
        <v>4</v>
      </c>
      <c r="D5716" t="s">
        <v>23</v>
      </c>
      <c r="E5716" t="s">
        <v>925</v>
      </c>
      <c r="F5716" s="1">
        <v>3.3833333333333333E-2</v>
      </c>
      <c r="G5716">
        <f>_xlfn.XLOOKUP($A5716,Product_pricing!$B:$B,Product_pricing!$C:$C)</f>
        <v>54</v>
      </c>
      <c r="H5716">
        <f t="shared" si="267"/>
        <v>51.839999999999996</v>
      </c>
      <c r="I5716" s="10">
        <f t="shared" si="268"/>
        <v>4.574559522599541E-2</v>
      </c>
      <c r="J5716" t="str">
        <f>_xlfn.XLOOKUP(A5716,Product_Details!$A:$A,Product_Details!$G:$G,"mens")</f>
        <v>Womens</v>
      </c>
      <c r="K5716">
        <f t="shared" si="269"/>
        <v>3767.5</v>
      </c>
    </row>
    <row r="5717" spans="1:11" ht="15">
      <c r="A5717" t="s">
        <v>31</v>
      </c>
      <c r="B5717">
        <v>4</v>
      </c>
      <c r="C5717">
        <v>4</v>
      </c>
      <c r="D5717" t="s">
        <v>23</v>
      </c>
      <c r="E5717" t="s">
        <v>925</v>
      </c>
      <c r="F5717" s="1">
        <v>3.3833333333333333E-2</v>
      </c>
      <c r="G5717">
        <f>_xlfn.XLOOKUP($A5717,Product_pricing!$B:$B,Product_pricing!$C:$C)</f>
        <v>57</v>
      </c>
      <c r="H5717">
        <f t="shared" si="267"/>
        <v>218.88</v>
      </c>
      <c r="I5717" s="10">
        <f t="shared" si="268"/>
        <v>0.19314806873198062</v>
      </c>
      <c r="J5717" t="str">
        <f>_xlfn.XLOOKUP(A5717,Product_Details!$A:$A,Product_Details!$G:$G,"mens")</f>
        <v>Mens</v>
      </c>
      <c r="K5717">
        <f t="shared" si="269"/>
        <v>3780</v>
      </c>
    </row>
    <row r="5718" spans="1:11" ht="15">
      <c r="A5718" t="s">
        <v>26</v>
      </c>
      <c r="B5718">
        <v>4</v>
      </c>
      <c r="C5718">
        <v>4</v>
      </c>
      <c r="D5718" t="s">
        <v>23</v>
      </c>
      <c r="E5718" t="s">
        <v>925</v>
      </c>
      <c r="F5718" s="1">
        <v>3.3833333333333333E-2</v>
      </c>
      <c r="G5718">
        <f>_xlfn.XLOOKUP($A5718,Product_pricing!$B:$B,Product_pricing!$C:$C)</f>
        <v>17</v>
      </c>
      <c r="H5718">
        <f t="shared" si="267"/>
        <v>65.28</v>
      </c>
      <c r="I5718" s="10">
        <f t="shared" si="268"/>
        <v>5.7605564358660884E-2</v>
      </c>
      <c r="J5718" t="str">
        <f>_xlfn.XLOOKUP(A5718,Product_Details!$A:$A,Product_Details!$G:$G,"mens")</f>
        <v>Mens</v>
      </c>
      <c r="K5718">
        <f t="shared" si="269"/>
        <v>3780</v>
      </c>
    </row>
    <row r="5719" spans="1:11" ht="15">
      <c r="A5719" t="s">
        <v>22</v>
      </c>
      <c r="B5719">
        <v>4</v>
      </c>
      <c r="C5719">
        <v>1</v>
      </c>
      <c r="D5719" t="s">
        <v>33</v>
      </c>
      <c r="E5719" t="s">
        <v>926</v>
      </c>
      <c r="F5719" s="1">
        <v>4.0390046296296299E-2</v>
      </c>
      <c r="G5719">
        <f>_xlfn.XLOOKUP($A5719,Product_pricing!$B:$B,Product_pricing!$C:$C)</f>
        <v>13</v>
      </c>
      <c r="H5719">
        <f t="shared" si="267"/>
        <v>51.48</v>
      </c>
      <c r="I5719" s="10">
        <f t="shared" si="268"/>
        <v>4.5427917481370442E-2</v>
      </c>
      <c r="J5719" t="str">
        <f>_xlfn.XLOOKUP(A5719,Product_Details!$A:$A,Product_Details!$G:$G,"mens")</f>
        <v>Womens</v>
      </c>
      <c r="K5719">
        <f t="shared" si="269"/>
        <v>1883.75</v>
      </c>
    </row>
    <row r="5720" spans="1:11" ht="15">
      <c r="A5720" t="s">
        <v>35</v>
      </c>
      <c r="B5720">
        <v>3</v>
      </c>
      <c r="C5720">
        <v>1</v>
      </c>
      <c r="D5720" t="s">
        <v>33</v>
      </c>
      <c r="E5720" t="s">
        <v>926</v>
      </c>
      <c r="F5720" s="1">
        <v>4.0390046296296299E-2</v>
      </c>
      <c r="G5720">
        <f>_xlfn.XLOOKUP($A5720,Product_pricing!$B:$B,Product_pricing!$C:$C)</f>
        <v>32</v>
      </c>
      <c r="H5720">
        <f t="shared" si="267"/>
        <v>95.039999999999992</v>
      </c>
      <c r="I5720" s="10">
        <f t="shared" si="268"/>
        <v>8.386692458099157E-2</v>
      </c>
      <c r="J5720" t="str">
        <f>_xlfn.XLOOKUP(A5720,Product_Details!$A:$A,Product_Details!$G:$G,"mens")</f>
        <v>Womens</v>
      </c>
      <c r="K5720">
        <f t="shared" si="269"/>
        <v>1883.75</v>
      </c>
    </row>
    <row r="5721" spans="1:11" ht="15">
      <c r="A5721" t="s">
        <v>29</v>
      </c>
      <c r="B5721">
        <v>4</v>
      </c>
      <c r="C5721">
        <v>1</v>
      </c>
      <c r="D5721" t="s">
        <v>33</v>
      </c>
      <c r="E5721" t="s">
        <v>926</v>
      </c>
      <c r="F5721" s="1">
        <v>4.0390046296296299E-2</v>
      </c>
      <c r="G5721">
        <f>_xlfn.XLOOKUP($A5721,Product_pricing!$B:$B,Product_pricing!$C:$C)</f>
        <v>10</v>
      </c>
      <c r="H5721">
        <f t="shared" si="267"/>
        <v>39.6</v>
      </c>
      <c r="I5721" s="10">
        <f t="shared" si="268"/>
        <v>3.4944551908746499E-2</v>
      </c>
      <c r="J5721" t="str">
        <f>_xlfn.XLOOKUP(A5721,Product_Details!$A:$A,Product_Details!$G:$G,"mens")</f>
        <v>Womens</v>
      </c>
      <c r="K5721">
        <f t="shared" si="269"/>
        <v>1883.75</v>
      </c>
    </row>
    <row r="5722" spans="1:11" ht="15">
      <c r="A5722" t="s">
        <v>38</v>
      </c>
      <c r="B5722">
        <v>1</v>
      </c>
      <c r="C5722">
        <v>1</v>
      </c>
      <c r="D5722" t="s">
        <v>33</v>
      </c>
      <c r="E5722" t="s">
        <v>926</v>
      </c>
      <c r="F5722" s="1">
        <v>4.0390046296296299E-2</v>
      </c>
      <c r="G5722">
        <f>_xlfn.XLOOKUP($A5722,Product_pricing!$B:$B,Product_pricing!$C:$C)</f>
        <v>54</v>
      </c>
      <c r="H5722">
        <f t="shared" si="267"/>
        <v>53.46</v>
      </c>
      <c r="I5722" s="10">
        <f t="shared" si="268"/>
        <v>4.717514507680777E-2</v>
      </c>
      <c r="J5722" t="str">
        <f>_xlfn.XLOOKUP(A5722,Product_Details!$A:$A,Product_Details!$G:$G,"mens")</f>
        <v>Womens</v>
      </c>
      <c r="K5722">
        <f t="shared" si="269"/>
        <v>1883.75</v>
      </c>
    </row>
    <row r="5723" spans="1:11" ht="15">
      <c r="A5723" t="s">
        <v>31</v>
      </c>
      <c r="B5723">
        <v>2</v>
      </c>
      <c r="C5723">
        <v>1</v>
      </c>
      <c r="D5723" t="s">
        <v>33</v>
      </c>
      <c r="E5723" t="s">
        <v>926</v>
      </c>
      <c r="F5723" s="1">
        <v>4.0390046296296299E-2</v>
      </c>
      <c r="G5723">
        <f>_xlfn.XLOOKUP($A5723,Product_pricing!$B:$B,Product_pricing!$C:$C)</f>
        <v>57</v>
      </c>
      <c r="H5723">
        <f t="shared" si="267"/>
        <v>112.86</v>
      </c>
      <c r="I5723" s="10">
        <f t="shared" si="268"/>
        <v>9.9591972939927512E-2</v>
      </c>
      <c r="J5723" t="str">
        <f>_xlfn.XLOOKUP(A5723,Product_Details!$A:$A,Product_Details!$G:$G,"mens")</f>
        <v>Mens</v>
      </c>
      <c r="K5723">
        <f t="shared" si="269"/>
        <v>1890</v>
      </c>
    </row>
    <row r="5724" spans="1:11" ht="15">
      <c r="A5724" t="s">
        <v>32</v>
      </c>
      <c r="B5724">
        <v>4</v>
      </c>
      <c r="C5724">
        <v>1</v>
      </c>
      <c r="D5724" t="s">
        <v>33</v>
      </c>
      <c r="E5724" t="s">
        <v>926</v>
      </c>
      <c r="F5724" s="1">
        <v>4.0390046296296299E-2</v>
      </c>
      <c r="G5724">
        <f>_xlfn.XLOOKUP($A5724,Product_pricing!$B:$B,Product_pricing!$C:$C)</f>
        <v>36</v>
      </c>
      <c r="H5724">
        <f t="shared" si="267"/>
        <v>142.56</v>
      </c>
      <c r="I5724" s="10">
        <f t="shared" si="268"/>
        <v>0.12580038687148737</v>
      </c>
      <c r="J5724" t="str">
        <f>_xlfn.XLOOKUP(A5724,Product_Details!$A:$A,Product_Details!$G:$G,"mens")</f>
        <v>Mens</v>
      </c>
      <c r="K5724">
        <f t="shared" si="269"/>
        <v>1890</v>
      </c>
    </row>
    <row r="5725" spans="1:11" ht="15">
      <c r="A5725" t="s">
        <v>26</v>
      </c>
      <c r="B5725">
        <v>4</v>
      </c>
      <c r="C5725">
        <v>1</v>
      </c>
      <c r="D5725" t="s">
        <v>33</v>
      </c>
      <c r="E5725" t="s">
        <v>926</v>
      </c>
      <c r="F5725" s="1">
        <v>4.0390046296296299E-2</v>
      </c>
      <c r="G5725">
        <f>_xlfn.XLOOKUP($A5725,Product_pricing!$B:$B,Product_pricing!$C:$C)</f>
        <v>17</v>
      </c>
      <c r="H5725">
        <f t="shared" si="267"/>
        <v>67.319999999999993</v>
      </c>
      <c r="I5725" s="10">
        <f t="shared" si="268"/>
        <v>5.9405738244869034E-2</v>
      </c>
      <c r="J5725" t="str">
        <f>_xlfn.XLOOKUP(A5725,Product_Details!$A:$A,Product_Details!$G:$G,"mens")</f>
        <v>Mens</v>
      </c>
      <c r="K5725">
        <f t="shared" si="269"/>
        <v>1890</v>
      </c>
    </row>
    <row r="5726" spans="1:11" ht="15">
      <c r="A5726" t="s">
        <v>27</v>
      </c>
      <c r="B5726">
        <v>4</v>
      </c>
      <c r="C5726">
        <v>1</v>
      </c>
      <c r="D5726" t="s">
        <v>33</v>
      </c>
      <c r="E5726" t="s">
        <v>926</v>
      </c>
      <c r="F5726" s="1">
        <v>4.0390046296296299E-2</v>
      </c>
      <c r="G5726">
        <f>_xlfn.XLOOKUP($A5726,Product_pricing!$B:$B,Product_pricing!$C:$C)</f>
        <v>29</v>
      </c>
      <c r="H5726">
        <f t="shared" si="267"/>
        <v>114.84</v>
      </c>
      <c r="I5726" s="10">
        <f t="shared" si="268"/>
        <v>0.10133920053536483</v>
      </c>
      <c r="J5726" t="str">
        <f>_xlfn.XLOOKUP(A5726,Product_Details!$A:$A,Product_Details!$G:$G,"mens")</f>
        <v>Mens</v>
      </c>
      <c r="K5726">
        <f t="shared" si="269"/>
        <v>1890</v>
      </c>
    </row>
    <row r="5727" spans="1:11" ht="15">
      <c r="A5727" t="s">
        <v>22</v>
      </c>
      <c r="B5727">
        <v>3</v>
      </c>
      <c r="C5727">
        <v>22</v>
      </c>
      <c r="D5727" t="s">
        <v>33</v>
      </c>
      <c r="E5727" t="s">
        <v>927</v>
      </c>
      <c r="F5727" s="1">
        <v>2.3049768518518522E-2</v>
      </c>
      <c r="G5727">
        <f>_xlfn.XLOOKUP($A5727,Product_pricing!$B:$B,Product_pricing!$C:$C)</f>
        <v>13</v>
      </c>
      <c r="H5727">
        <f t="shared" si="267"/>
        <v>30.42</v>
      </c>
      <c r="I5727" s="10">
        <f t="shared" si="268"/>
        <v>2.6843769420809807E-2</v>
      </c>
      <c r="J5727" t="str">
        <f>_xlfn.XLOOKUP(A5727,Product_Details!$A:$A,Product_Details!$G:$G,"mens")</f>
        <v>Womens</v>
      </c>
      <c r="K5727">
        <f t="shared" si="269"/>
        <v>3767.5</v>
      </c>
    </row>
    <row r="5728" spans="1:11" ht="15">
      <c r="A5728" t="s">
        <v>30</v>
      </c>
      <c r="B5728">
        <v>3</v>
      </c>
      <c r="C5728">
        <v>22</v>
      </c>
      <c r="D5728" t="s">
        <v>33</v>
      </c>
      <c r="E5728" t="s">
        <v>927</v>
      </c>
      <c r="F5728" s="1">
        <v>2.3049768518518522E-2</v>
      </c>
      <c r="G5728">
        <f>_xlfn.XLOOKUP($A5728,Product_pricing!$B:$B,Product_pricing!$C:$C)</f>
        <v>19</v>
      </c>
      <c r="H5728">
        <f t="shared" si="267"/>
        <v>44.46</v>
      </c>
      <c r="I5728" s="10">
        <f t="shared" si="268"/>
        <v>3.9233201461183566E-2</v>
      </c>
      <c r="J5728" t="str">
        <f>_xlfn.XLOOKUP(A5728,Product_Details!$A:$A,Product_Details!$G:$G,"mens")</f>
        <v>Womens</v>
      </c>
      <c r="K5728">
        <f t="shared" si="269"/>
        <v>3767.5</v>
      </c>
    </row>
    <row r="5729" spans="1:11" ht="15">
      <c r="A5729" t="s">
        <v>31</v>
      </c>
      <c r="B5729">
        <v>3</v>
      </c>
      <c r="C5729">
        <v>22</v>
      </c>
      <c r="D5729" t="s">
        <v>33</v>
      </c>
      <c r="E5729" t="s">
        <v>927</v>
      </c>
      <c r="F5729" s="1">
        <v>2.3049768518518522E-2</v>
      </c>
      <c r="G5729">
        <f>_xlfn.XLOOKUP($A5729,Product_pricing!$B:$B,Product_pricing!$C:$C)</f>
        <v>57</v>
      </c>
      <c r="H5729">
        <f t="shared" si="267"/>
        <v>133.38</v>
      </c>
      <c r="I5729" s="10">
        <f t="shared" si="268"/>
        <v>0.11769960438355069</v>
      </c>
      <c r="J5729" t="str">
        <f>_xlfn.XLOOKUP(A5729,Product_Details!$A:$A,Product_Details!$G:$G,"mens")</f>
        <v>Mens</v>
      </c>
      <c r="K5729">
        <f t="shared" si="269"/>
        <v>3780</v>
      </c>
    </row>
    <row r="5730" spans="1:11" ht="15">
      <c r="A5730" t="s">
        <v>32</v>
      </c>
      <c r="B5730">
        <v>3</v>
      </c>
      <c r="C5730">
        <v>22</v>
      </c>
      <c r="D5730" t="s">
        <v>33</v>
      </c>
      <c r="E5730" t="s">
        <v>927</v>
      </c>
      <c r="F5730" s="1">
        <v>2.3049768518518522E-2</v>
      </c>
      <c r="G5730">
        <f>_xlfn.XLOOKUP($A5730,Product_pricing!$B:$B,Product_pricing!$C:$C)</f>
        <v>36</v>
      </c>
      <c r="H5730">
        <f t="shared" si="267"/>
        <v>84.240000000000009</v>
      </c>
      <c r="I5730" s="10">
        <f t="shared" si="268"/>
        <v>7.4336592242242552E-2</v>
      </c>
      <c r="J5730" t="str">
        <f>_xlfn.XLOOKUP(A5730,Product_Details!$A:$A,Product_Details!$G:$G,"mens")</f>
        <v>Mens</v>
      </c>
      <c r="K5730">
        <f t="shared" si="269"/>
        <v>3780</v>
      </c>
    </row>
    <row r="5731" spans="1:11" ht="15">
      <c r="A5731" t="s">
        <v>22</v>
      </c>
      <c r="B5731">
        <v>1</v>
      </c>
      <c r="C5731">
        <v>3</v>
      </c>
      <c r="D5731" t="s">
        <v>23</v>
      </c>
      <c r="E5731" t="s">
        <v>928</v>
      </c>
      <c r="F5731" s="1">
        <v>6.1828703703703707E-3</v>
      </c>
      <c r="G5731">
        <f>_xlfn.XLOOKUP($A5731,Product_pricing!$B:$B,Product_pricing!$C:$C)</f>
        <v>13</v>
      </c>
      <c r="H5731">
        <f t="shared" si="267"/>
        <v>12.61</v>
      </c>
      <c r="I5731" s="10">
        <f t="shared" si="268"/>
        <v>1.1127545443669022E-2</v>
      </c>
      <c r="J5731" t="str">
        <f>_xlfn.XLOOKUP(A5731,Product_Details!$A:$A,Product_Details!$G:$G,"mens")</f>
        <v>Womens</v>
      </c>
      <c r="K5731">
        <f t="shared" si="269"/>
        <v>2511.6666666666665</v>
      </c>
    </row>
    <row r="5732" spans="1:11" ht="15">
      <c r="A5732" t="s">
        <v>30</v>
      </c>
      <c r="B5732">
        <v>3</v>
      </c>
      <c r="C5732">
        <v>3</v>
      </c>
      <c r="D5732" t="s">
        <v>23</v>
      </c>
      <c r="E5732" t="s">
        <v>928</v>
      </c>
      <c r="F5732" s="1">
        <v>6.1828703703703707E-3</v>
      </c>
      <c r="G5732">
        <f>_xlfn.XLOOKUP($A5732,Product_pricing!$B:$B,Product_pricing!$C:$C)</f>
        <v>19</v>
      </c>
      <c r="H5732">
        <f t="shared" si="267"/>
        <v>55.29</v>
      </c>
      <c r="I5732" s="10">
        <f t="shared" si="268"/>
        <v>4.8790006945318015E-2</v>
      </c>
      <c r="J5732" t="str">
        <f>_xlfn.XLOOKUP(A5732,Product_Details!$A:$A,Product_Details!$G:$G,"mens")</f>
        <v>Womens</v>
      </c>
      <c r="K5732">
        <f t="shared" si="269"/>
        <v>2511.6666666666665</v>
      </c>
    </row>
    <row r="5733" spans="1:11" ht="15">
      <c r="A5733" t="s">
        <v>38</v>
      </c>
      <c r="B5733">
        <v>4</v>
      </c>
      <c r="C5733">
        <v>3</v>
      </c>
      <c r="D5733" t="s">
        <v>23</v>
      </c>
      <c r="E5733" t="s">
        <v>928</v>
      </c>
      <c r="F5733" s="1">
        <v>6.1828703703703707E-3</v>
      </c>
      <c r="G5733">
        <f>_xlfn.XLOOKUP($A5733,Product_pricing!$B:$B,Product_pricing!$C:$C)</f>
        <v>54</v>
      </c>
      <c r="H5733">
        <f t="shared" si="267"/>
        <v>209.51999999999998</v>
      </c>
      <c r="I5733" s="10">
        <f t="shared" si="268"/>
        <v>0.18488844737173143</v>
      </c>
      <c r="J5733" t="str">
        <f>_xlfn.XLOOKUP(A5733,Product_Details!$A:$A,Product_Details!$G:$G,"mens")</f>
        <v>Womens</v>
      </c>
      <c r="K5733">
        <f t="shared" si="269"/>
        <v>2511.6666666666665</v>
      </c>
    </row>
    <row r="5734" spans="1:11" ht="15">
      <c r="A5734" t="s">
        <v>41</v>
      </c>
      <c r="B5734">
        <v>3</v>
      </c>
      <c r="C5734">
        <v>3</v>
      </c>
      <c r="D5734" t="s">
        <v>23</v>
      </c>
      <c r="E5734" t="s">
        <v>928</v>
      </c>
      <c r="F5734" s="1">
        <v>6.1828703703703707E-3</v>
      </c>
      <c r="G5734">
        <f>_xlfn.XLOOKUP($A5734,Product_pricing!$B:$B,Product_pricing!$C:$C)</f>
        <v>10</v>
      </c>
      <c r="H5734">
        <f t="shared" si="267"/>
        <v>29.099999999999998</v>
      </c>
      <c r="I5734" s="10">
        <f t="shared" si="268"/>
        <v>2.5678951023851589E-2</v>
      </c>
      <c r="J5734" t="str">
        <f>_xlfn.XLOOKUP(A5734,Product_Details!$A:$A,Product_Details!$G:$G,"mens")</f>
        <v>Mens</v>
      </c>
      <c r="K5734">
        <f t="shared" si="269"/>
        <v>3780</v>
      </c>
    </row>
    <row r="5735" spans="1:11" ht="15">
      <c r="A5735" t="s">
        <v>31</v>
      </c>
      <c r="B5735">
        <v>3</v>
      </c>
      <c r="C5735">
        <v>3</v>
      </c>
      <c r="D5735" t="s">
        <v>23</v>
      </c>
      <c r="E5735" t="s">
        <v>928</v>
      </c>
      <c r="F5735" s="1">
        <v>6.1828703703703707E-3</v>
      </c>
      <c r="G5735">
        <f>_xlfn.XLOOKUP($A5735,Product_pricing!$B:$B,Product_pricing!$C:$C)</f>
        <v>57</v>
      </c>
      <c r="H5735">
        <f t="shared" si="267"/>
        <v>165.87</v>
      </c>
      <c r="I5735" s="10">
        <f t="shared" si="268"/>
        <v>0.14637002083595407</v>
      </c>
      <c r="J5735" t="str">
        <f>_xlfn.XLOOKUP(A5735,Product_Details!$A:$A,Product_Details!$G:$G,"mens")</f>
        <v>Mens</v>
      </c>
      <c r="K5735">
        <f t="shared" si="269"/>
        <v>3780</v>
      </c>
    </row>
    <row r="5736" spans="1:11" ht="15">
      <c r="A5736" t="s">
        <v>22</v>
      </c>
      <c r="B5736">
        <v>3</v>
      </c>
      <c r="C5736">
        <v>6</v>
      </c>
      <c r="D5736" t="s">
        <v>23</v>
      </c>
      <c r="E5736" t="s">
        <v>929</v>
      </c>
      <c r="F5736" s="1">
        <v>3.4755787037037036E-2</v>
      </c>
      <c r="G5736">
        <f>_xlfn.XLOOKUP($A5736,Product_pricing!$B:$B,Product_pricing!$C:$C)</f>
        <v>13</v>
      </c>
      <c r="H5736">
        <f t="shared" si="267"/>
        <v>36.659999999999997</v>
      </c>
      <c r="I5736" s="10">
        <f t="shared" si="268"/>
        <v>3.2350183660975917E-2</v>
      </c>
      <c r="J5736" t="str">
        <f>_xlfn.XLOOKUP(A5736,Product_Details!$A:$A,Product_Details!$G:$G,"mens")</f>
        <v>Womens</v>
      </c>
      <c r="K5736">
        <f t="shared" si="269"/>
        <v>3767.5</v>
      </c>
    </row>
    <row r="5737" spans="1:11" ht="15">
      <c r="A5737" t="s">
        <v>35</v>
      </c>
      <c r="B5737">
        <v>5</v>
      </c>
      <c r="C5737">
        <v>6</v>
      </c>
      <c r="D5737" t="s">
        <v>23</v>
      </c>
      <c r="E5737" t="s">
        <v>929</v>
      </c>
      <c r="F5737" s="1">
        <v>3.4755787037037036E-2</v>
      </c>
      <c r="G5737">
        <f>_xlfn.XLOOKUP($A5737,Product_pricing!$B:$B,Product_pricing!$C:$C)</f>
        <v>32</v>
      </c>
      <c r="H5737">
        <f t="shared" si="267"/>
        <v>150.39999999999998</v>
      </c>
      <c r="I5737" s="10">
        <f t="shared" si="268"/>
        <v>0.13271870219887555</v>
      </c>
      <c r="J5737" t="str">
        <f>_xlfn.XLOOKUP(A5737,Product_Details!$A:$A,Product_Details!$G:$G,"mens")</f>
        <v>Womens</v>
      </c>
      <c r="K5737">
        <f t="shared" si="269"/>
        <v>3767.5</v>
      </c>
    </row>
    <row r="5738" spans="1:11" ht="15">
      <c r="A5738" t="s">
        <v>25</v>
      </c>
      <c r="B5738">
        <v>2</v>
      </c>
      <c r="C5738">
        <v>6</v>
      </c>
      <c r="D5738" t="s">
        <v>23</v>
      </c>
      <c r="E5738" t="s">
        <v>929</v>
      </c>
      <c r="F5738" s="1">
        <v>3.4755787037037036E-2</v>
      </c>
      <c r="G5738">
        <f>_xlfn.XLOOKUP($A5738,Product_pricing!$B:$B,Product_pricing!$C:$C)</f>
        <v>40</v>
      </c>
      <c r="H5738">
        <f t="shared" si="267"/>
        <v>75.199999999999989</v>
      </c>
      <c r="I5738" s="10">
        <f t="shared" si="268"/>
        <v>6.6359351099437774E-2</v>
      </c>
      <c r="J5738" t="str">
        <f>_xlfn.XLOOKUP(A5738,Product_Details!$A:$A,Product_Details!$G:$G,"mens")</f>
        <v>Mens</v>
      </c>
      <c r="K5738">
        <f t="shared" si="269"/>
        <v>2520</v>
      </c>
    </row>
    <row r="5739" spans="1:11" ht="15">
      <c r="A5739" t="s">
        <v>31</v>
      </c>
      <c r="B5739">
        <v>2</v>
      </c>
      <c r="C5739">
        <v>6</v>
      </c>
      <c r="D5739" t="s">
        <v>23</v>
      </c>
      <c r="E5739" t="s">
        <v>929</v>
      </c>
      <c r="F5739" s="1">
        <v>3.4755787037037036E-2</v>
      </c>
      <c r="G5739">
        <f>_xlfn.XLOOKUP($A5739,Product_pricing!$B:$B,Product_pricing!$C:$C)</f>
        <v>57</v>
      </c>
      <c r="H5739">
        <f t="shared" si="267"/>
        <v>107.16</v>
      </c>
      <c r="I5739" s="10">
        <f t="shared" si="268"/>
        <v>9.4562075316698843E-2</v>
      </c>
      <c r="J5739" t="str">
        <f>_xlfn.XLOOKUP(A5739,Product_Details!$A:$A,Product_Details!$G:$G,"mens")</f>
        <v>Mens</v>
      </c>
      <c r="K5739">
        <f t="shared" si="269"/>
        <v>2520</v>
      </c>
    </row>
    <row r="5740" spans="1:11" ht="15">
      <c r="A5740" t="s">
        <v>27</v>
      </c>
      <c r="B5740">
        <v>5</v>
      </c>
      <c r="C5740">
        <v>6</v>
      </c>
      <c r="D5740" t="s">
        <v>23</v>
      </c>
      <c r="E5740" t="s">
        <v>929</v>
      </c>
      <c r="F5740" s="1">
        <v>3.4755787037037036E-2</v>
      </c>
      <c r="G5740">
        <f>_xlfn.XLOOKUP($A5740,Product_pricing!$B:$B,Product_pricing!$C:$C)</f>
        <v>29</v>
      </c>
      <c r="H5740">
        <f t="shared" si="267"/>
        <v>136.29999999999998</v>
      </c>
      <c r="I5740" s="10">
        <f t="shared" si="268"/>
        <v>0.12027632386773097</v>
      </c>
      <c r="J5740" t="str">
        <f>_xlfn.XLOOKUP(A5740,Product_Details!$A:$A,Product_Details!$G:$G,"mens")</f>
        <v>Mens</v>
      </c>
      <c r="K5740">
        <f t="shared" si="269"/>
        <v>2520</v>
      </c>
    </row>
    <row r="5741" spans="1:11" ht="15">
      <c r="A5741" t="s">
        <v>22</v>
      </c>
      <c r="B5741">
        <v>2</v>
      </c>
      <c r="C5741">
        <v>0</v>
      </c>
      <c r="D5741" t="s">
        <v>23</v>
      </c>
      <c r="E5741" t="s">
        <v>930</v>
      </c>
      <c r="F5741" s="1">
        <v>8.322916666666666E-3</v>
      </c>
      <c r="G5741">
        <f>_xlfn.XLOOKUP($A5741,Product_pricing!$B:$B,Product_pricing!$C:$C)</f>
        <v>13</v>
      </c>
      <c r="H5741">
        <f t="shared" si="267"/>
        <v>26</v>
      </c>
      <c r="I5741" s="10">
        <f t="shared" si="268"/>
        <v>2.2943392667358811E-2</v>
      </c>
      <c r="J5741" t="str">
        <f>_xlfn.XLOOKUP(A5741,Product_Details!$A:$A,Product_Details!$G:$G,"mens")</f>
        <v>Womens</v>
      </c>
      <c r="K5741">
        <f t="shared" si="269"/>
        <v>3767.5</v>
      </c>
    </row>
    <row r="5742" spans="1:11" ht="15">
      <c r="A5742" t="s">
        <v>30</v>
      </c>
      <c r="B5742">
        <v>3</v>
      </c>
      <c r="C5742">
        <v>0</v>
      </c>
      <c r="D5742" t="s">
        <v>23</v>
      </c>
      <c r="E5742" t="s">
        <v>930</v>
      </c>
      <c r="F5742" s="1">
        <v>8.322916666666666E-3</v>
      </c>
      <c r="G5742">
        <f>_xlfn.XLOOKUP($A5742,Product_pricing!$B:$B,Product_pricing!$C:$C)</f>
        <v>19</v>
      </c>
      <c r="H5742">
        <f t="shared" si="267"/>
        <v>57</v>
      </c>
      <c r="I5742" s="10">
        <f t="shared" si="268"/>
        <v>5.0298976232286616E-2</v>
      </c>
      <c r="J5742" t="str">
        <f>_xlfn.XLOOKUP(A5742,Product_Details!$A:$A,Product_Details!$G:$G,"mens")</f>
        <v>Womens</v>
      </c>
      <c r="K5742">
        <f t="shared" si="269"/>
        <v>3767.5</v>
      </c>
    </row>
    <row r="5743" spans="1:11" ht="15">
      <c r="A5743" t="s">
        <v>25</v>
      </c>
      <c r="B5743">
        <v>1</v>
      </c>
      <c r="C5743">
        <v>0</v>
      </c>
      <c r="D5743" t="s">
        <v>23</v>
      </c>
      <c r="E5743" t="s">
        <v>930</v>
      </c>
      <c r="F5743" s="1">
        <v>8.322916666666666E-3</v>
      </c>
      <c r="G5743">
        <f>_xlfn.XLOOKUP($A5743,Product_pricing!$B:$B,Product_pricing!$C:$C)</f>
        <v>40</v>
      </c>
      <c r="H5743">
        <f t="shared" si="267"/>
        <v>40</v>
      </c>
      <c r="I5743" s="10">
        <f t="shared" si="268"/>
        <v>3.5297527180552013E-2</v>
      </c>
      <c r="J5743" t="str">
        <f>_xlfn.XLOOKUP(A5743,Product_Details!$A:$A,Product_Details!$G:$G,"mens")</f>
        <v>Mens</v>
      </c>
      <c r="K5743">
        <f t="shared" si="269"/>
        <v>2520</v>
      </c>
    </row>
    <row r="5744" spans="1:11" ht="15">
      <c r="A5744" t="s">
        <v>26</v>
      </c>
      <c r="B5744">
        <v>4</v>
      </c>
      <c r="C5744">
        <v>0</v>
      </c>
      <c r="D5744" t="s">
        <v>23</v>
      </c>
      <c r="E5744" t="s">
        <v>930</v>
      </c>
      <c r="F5744" s="1">
        <v>8.322916666666666E-3</v>
      </c>
      <c r="G5744">
        <f>_xlfn.XLOOKUP($A5744,Product_pricing!$B:$B,Product_pricing!$C:$C)</f>
        <v>17</v>
      </c>
      <c r="H5744">
        <f t="shared" si="267"/>
        <v>68</v>
      </c>
      <c r="I5744" s="10">
        <f t="shared" si="268"/>
        <v>6.0005796206938425E-2</v>
      </c>
      <c r="J5744" t="str">
        <f>_xlfn.XLOOKUP(A5744,Product_Details!$A:$A,Product_Details!$G:$G,"mens")</f>
        <v>Mens</v>
      </c>
      <c r="K5744">
        <f t="shared" si="269"/>
        <v>2520</v>
      </c>
    </row>
    <row r="5745" spans="1:11" ht="15">
      <c r="A5745" t="s">
        <v>27</v>
      </c>
      <c r="B5745">
        <v>3</v>
      </c>
      <c r="C5745">
        <v>0</v>
      </c>
      <c r="D5745" t="s">
        <v>23</v>
      </c>
      <c r="E5745" t="s">
        <v>930</v>
      </c>
      <c r="F5745" s="1">
        <v>8.322916666666666E-3</v>
      </c>
      <c r="G5745">
        <f>_xlfn.XLOOKUP($A5745,Product_pricing!$B:$B,Product_pricing!$C:$C)</f>
        <v>29</v>
      </c>
      <c r="H5745">
        <f t="shared" si="267"/>
        <v>87</v>
      </c>
      <c r="I5745" s="10">
        <f t="shared" si="268"/>
        <v>7.6772121617700625E-2</v>
      </c>
      <c r="J5745" t="str">
        <f>_xlfn.XLOOKUP(A5745,Product_Details!$A:$A,Product_Details!$G:$G,"mens")</f>
        <v>Mens</v>
      </c>
      <c r="K5745">
        <f t="shared" si="269"/>
        <v>2520</v>
      </c>
    </row>
    <row r="5746" spans="1:11" ht="15">
      <c r="A5746" t="s">
        <v>29</v>
      </c>
      <c r="B5746">
        <v>3</v>
      </c>
      <c r="C5746">
        <v>23</v>
      </c>
      <c r="D5746" t="s">
        <v>23</v>
      </c>
      <c r="E5746">
        <v>929712</v>
      </c>
      <c r="F5746" s="1">
        <v>3.6420138888888891E-2</v>
      </c>
      <c r="G5746">
        <f>_xlfn.XLOOKUP($A5746,Product_pricing!$B:$B,Product_pricing!$C:$C)</f>
        <v>10</v>
      </c>
      <c r="H5746">
        <f t="shared" si="267"/>
        <v>23.1</v>
      </c>
      <c r="I5746" s="10">
        <f t="shared" si="268"/>
        <v>2.0384321946768789E-2</v>
      </c>
      <c r="J5746" t="str">
        <f>_xlfn.XLOOKUP(A5746,Product_Details!$A:$A,Product_Details!$G:$G,"mens")</f>
        <v>Womens</v>
      </c>
      <c r="K5746">
        <f t="shared" si="269"/>
        <v>2511.6666666666665</v>
      </c>
    </row>
    <row r="5747" spans="1:11" ht="15">
      <c r="A5747" t="s">
        <v>30</v>
      </c>
      <c r="B5747">
        <v>2</v>
      </c>
      <c r="C5747">
        <v>23</v>
      </c>
      <c r="D5747" t="s">
        <v>23</v>
      </c>
      <c r="E5747">
        <v>929712</v>
      </c>
      <c r="F5747" s="1">
        <v>3.6420138888888891E-2</v>
      </c>
      <c r="G5747">
        <f>_xlfn.XLOOKUP($A5747,Product_pricing!$B:$B,Product_pricing!$C:$C)</f>
        <v>19</v>
      </c>
      <c r="H5747">
        <f t="shared" si="267"/>
        <v>29.26</v>
      </c>
      <c r="I5747" s="10">
        <f t="shared" si="268"/>
        <v>2.58201411325738E-2</v>
      </c>
      <c r="J5747" t="str">
        <f>_xlfn.XLOOKUP(A5747,Product_Details!$A:$A,Product_Details!$G:$G,"mens")</f>
        <v>Womens</v>
      </c>
      <c r="K5747">
        <f t="shared" si="269"/>
        <v>2511.6666666666665</v>
      </c>
    </row>
    <row r="5748" spans="1:11" ht="15">
      <c r="A5748" t="s">
        <v>38</v>
      </c>
      <c r="B5748">
        <v>3</v>
      </c>
      <c r="C5748">
        <v>23</v>
      </c>
      <c r="D5748" t="s">
        <v>23</v>
      </c>
      <c r="E5748">
        <v>929712</v>
      </c>
      <c r="F5748" s="1">
        <v>3.6420138888888891E-2</v>
      </c>
      <c r="G5748">
        <f>_xlfn.XLOOKUP($A5748,Product_pricing!$B:$B,Product_pricing!$C:$C)</f>
        <v>54</v>
      </c>
      <c r="H5748">
        <f t="shared" si="267"/>
        <v>124.74000000000001</v>
      </c>
      <c r="I5748" s="10">
        <f t="shared" si="268"/>
        <v>0.11007533851255147</v>
      </c>
      <c r="J5748" t="str">
        <f>_xlfn.XLOOKUP(A5748,Product_Details!$A:$A,Product_Details!$G:$G,"mens")</f>
        <v>Womens</v>
      </c>
      <c r="K5748">
        <f t="shared" si="269"/>
        <v>2511.6666666666665</v>
      </c>
    </row>
    <row r="5749" spans="1:11" ht="15">
      <c r="A5749" t="s">
        <v>25</v>
      </c>
      <c r="B5749">
        <v>5</v>
      </c>
      <c r="C5749">
        <v>23</v>
      </c>
      <c r="D5749" t="s">
        <v>23</v>
      </c>
      <c r="E5749">
        <v>929712</v>
      </c>
      <c r="F5749" s="1">
        <v>3.6420138888888891E-2</v>
      </c>
      <c r="G5749">
        <f>_xlfn.XLOOKUP($A5749,Product_pricing!$B:$B,Product_pricing!$C:$C)</f>
        <v>40</v>
      </c>
      <c r="H5749">
        <f t="shared" si="267"/>
        <v>154</v>
      </c>
      <c r="I5749" s="10">
        <f t="shared" si="268"/>
        <v>0.13589547964512527</v>
      </c>
      <c r="J5749" t="str">
        <f>_xlfn.XLOOKUP(A5749,Product_Details!$A:$A,Product_Details!$G:$G,"mens")</f>
        <v>Mens</v>
      </c>
      <c r="K5749">
        <f t="shared" si="269"/>
        <v>1512</v>
      </c>
    </row>
    <row r="5750" spans="1:11" ht="15">
      <c r="A5750" t="s">
        <v>41</v>
      </c>
      <c r="B5750">
        <v>2</v>
      </c>
      <c r="C5750">
        <v>23</v>
      </c>
      <c r="D5750" t="s">
        <v>23</v>
      </c>
      <c r="E5750">
        <v>929712</v>
      </c>
      <c r="F5750" s="1">
        <v>3.6420138888888891E-2</v>
      </c>
      <c r="G5750">
        <f>_xlfn.XLOOKUP($A5750,Product_pricing!$B:$B,Product_pricing!$C:$C)</f>
        <v>10</v>
      </c>
      <c r="H5750">
        <f t="shared" si="267"/>
        <v>15.4</v>
      </c>
      <c r="I5750" s="10">
        <f t="shared" si="268"/>
        <v>1.3589547964512526E-2</v>
      </c>
      <c r="J5750" t="str">
        <f>_xlfn.XLOOKUP(A5750,Product_Details!$A:$A,Product_Details!$G:$G,"mens")</f>
        <v>Mens</v>
      </c>
      <c r="K5750">
        <f t="shared" si="269"/>
        <v>1512</v>
      </c>
    </row>
    <row r="5751" spans="1:11" ht="15">
      <c r="A5751" t="s">
        <v>31</v>
      </c>
      <c r="B5751">
        <v>2</v>
      </c>
      <c r="C5751">
        <v>23</v>
      </c>
      <c r="D5751" t="s">
        <v>23</v>
      </c>
      <c r="E5751">
        <v>929712</v>
      </c>
      <c r="F5751" s="1">
        <v>3.6420138888888891E-2</v>
      </c>
      <c r="G5751">
        <f>_xlfn.XLOOKUP($A5751,Product_pricing!$B:$B,Product_pricing!$C:$C)</f>
        <v>57</v>
      </c>
      <c r="H5751">
        <f t="shared" si="267"/>
        <v>87.78</v>
      </c>
      <c r="I5751" s="10">
        <f t="shared" si="268"/>
        <v>7.7460423397721384E-2</v>
      </c>
      <c r="J5751" t="str">
        <f>_xlfn.XLOOKUP(A5751,Product_Details!$A:$A,Product_Details!$G:$G,"mens")</f>
        <v>Mens</v>
      </c>
      <c r="K5751">
        <f t="shared" si="269"/>
        <v>1512</v>
      </c>
    </row>
    <row r="5752" spans="1:11" ht="15">
      <c r="A5752" t="s">
        <v>32</v>
      </c>
      <c r="B5752">
        <v>5</v>
      </c>
      <c r="C5752">
        <v>23</v>
      </c>
      <c r="D5752" t="s">
        <v>23</v>
      </c>
      <c r="E5752">
        <v>929712</v>
      </c>
      <c r="F5752" s="1">
        <v>3.6420138888888891E-2</v>
      </c>
      <c r="G5752">
        <f>_xlfn.XLOOKUP($A5752,Product_pricing!$B:$B,Product_pricing!$C:$C)</f>
        <v>36</v>
      </c>
      <c r="H5752">
        <f t="shared" si="267"/>
        <v>138.6</v>
      </c>
      <c r="I5752" s="10">
        <f t="shared" si="268"/>
        <v>0.12230593168061273</v>
      </c>
      <c r="J5752" t="str">
        <f>_xlfn.XLOOKUP(A5752,Product_Details!$A:$A,Product_Details!$G:$G,"mens")</f>
        <v>Mens</v>
      </c>
      <c r="K5752">
        <f t="shared" si="269"/>
        <v>1512</v>
      </c>
    </row>
    <row r="5753" spans="1:11" ht="15">
      <c r="A5753" t="s">
        <v>27</v>
      </c>
      <c r="B5753">
        <v>2</v>
      </c>
      <c r="C5753">
        <v>23</v>
      </c>
      <c r="D5753" t="s">
        <v>23</v>
      </c>
      <c r="E5753">
        <v>929712</v>
      </c>
      <c r="F5753" s="1">
        <v>3.6420138888888891E-2</v>
      </c>
      <c r="G5753">
        <f>_xlfn.XLOOKUP($A5753,Product_pricing!$B:$B,Product_pricing!$C:$C)</f>
        <v>29</v>
      </c>
      <c r="H5753">
        <f t="shared" si="267"/>
        <v>44.660000000000004</v>
      </c>
      <c r="I5753" s="10">
        <f t="shared" si="268"/>
        <v>3.940968909708633E-2</v>
      </c>
      <c r="J5753" t="str">
        <f>_xlfn.XLOOKUP(A5753,Product_Details!$A:$A,Product_Details!$G:$G,"mens")</f>
        <v>Mens</v>
      </c>
      <c r="K5753">
        <f t="shared" si="269"/>
        <v>1512</v>
      </c>
    </row>
    <row r="5754" spans="1:11" ht="15">
      <c r="A5754" t="s">
        <v>22</v>
      </c>
      <c r="B5754">
        <v>3</v>
      </c>
      <c r="C5754">
        <v>24</v>
      </c>
      <c r="D5754" t="s">
        <v>23</v>
      </c>
      <c r="E5754" t="s">
        <v>931</v>
      </c>
      <c r="F5754" s="1">
        <v>1.3321759259259261E-2</v>
      </c>
      <c r="G5754">
        <f>_xlfn.XLOOKUP($A5754,Product_pricing!$B:$B,Product_pricing!$C:$C)</f>
        <v>13</v>
      </c>
      <c r="H5754">
        <f t="shared" si="267"/>
        <v>29.64</v>
      </c>
      <c r="I5754" s="10">
        <f t="shared" si="268"/>
        <v>2.6155467640789045E-2</v>
      </c>
      <c r="J5754" t="str">
        <f>_xlfn.XLOOKUP(A5754,Product_Details!$A:$A,Product_Details!$G:$G,"mens")</f>
        <v>Womens</v>
      </c>
      <c r="K5754">
        <f t="shared" si="269"/>
        <v>2511.6666666666665</v>
      </c>
    </row>
    <row r="5755" spans="1:11" ht="15">
      <c r="A5755" t="s">
        <v>35</v>
      </c>
      <c r="B5755">
        <v>3</v>
      </c>
      <c r="C5755">
        <v>24</v>
      </c>
      <c r="D5755" t="s">
        <v>23</v>
      </c>
      <c r="E5755" t="s">
        <v>931</v>
      </c>
      <c r="F5755" s="1">
        <v>1.3321759259259261E-2</v>
      </c>
      <c r="G5755">
        <f>_xlfn.XLOOKUP($A5755,Product_pricing!$B:$B,Product_pricing!$C:$C)</f>
        <v>32</v>
      </c>
      <c r="H5755">
        <f t="shared" si="267"/>
        <v>72.960000000000008</v>
      </c>
      <c r="I5755" s="10">
        <f t="shared" si="268"/>
        <v>6.4382689577326874E-2</v>
      </c>
      <c r="J5755" t="str">
        <f>_xlfn.XLOOKUP(A5755,Product_Details!$A:$A,Product_Details!$G:$G,"mens")</f>
        <v>Womens</v>
      </c>
      <c r="K5755">
        <f t="shared" si="269"/>
        <v>2511.6666666666665</v>
      </c>
    </row>
    <row r="5756" spans="1:11" ht="15">
      <c r="A5756" t="s">
        <v>30</v>
      </c>
      <c r="B5756">
        <v>4</v>
      </c>
      <c r="C5756">
        <v>24</v>
      </c>
      <c r="D5756" t="s">
        <v>23</v>
      </c>
      <c r="E5756" t="s">
        <v>931</v>
      </c>
      <c r="F5756" s="1">
        <v>1.3321759259259261E-2</v>
      </c>
      <c r="G5756">
        <f>_xlfn.XLOOKUP($A5756,Product_pricing!$B:$B,Product_pricing!$C:$C)</f>
        <v>19</v>
      </c>
      <c r="H5756">
        <f t="shared" si="267"/>
        <v>57.76</v>
      </c>
      <c r="I5756" s="10">
        <f t="shared" si="268"/>
        <v>5.0969629248717105E-2</v>
      </c>
      <c r="J5756" t="str">
        <f>_xlfn.XLOOKUP(A5756,Product_Details!$A:$A,Product_Details!$G:$G,"mens")</f>
        <v>Womens</v>
      </c>
      <c r="K5756">
        <f t="shared" si="269"/>
        <v>2511.6666666666665</v>
      </c>
    </row>
    <row r="5757" spans="1:11" ht="15">
      <c r="A5757" t="s">
        <v>25</v>
      </c>
      <c r="B5757">
        <v>1</v>
      </c>
      <c r="C5757">
        <v>24</v>
      </c>
      <c r="D5757" t="s">
        <v>23</v>
      </c>
      <c r="E5757" t="s">
        <v>931</v>
      </c>
      <c r="F5757" s="1">
        <v>1.3321759259259261E-2</v>
      </c>
      <c r="G5757">
        <f>_xlfn.XLOOKUP($A5757,Product_pricing!$B:$B,Product_pricing!$C:$C)</f>
        <v>40</v>
      </c>
      <c r="H5757">
        <f t="shared" si="267"/>
        <v>30.4</v>
      </c>
      <c r="I5757" s="10">
        <f t="shared" si="268"/>
        <v>2.6826120657219531E-2</v>
      </c>
      <c r="J5757" t="str">
        <f>_xlfn.XLOOKUP(A5757,Product_Details!$A:$A,Product_Details!$G:$G,"mens")</f>
        <v>Mens</v>
      </c>
      <c r="K5757">
        <f t="shared" si="269"/>
        <v>1890</v>
      </c>
    </row>
    <row r="5758" spans="1:11" ht="15">
      <c r="A5758" t="s">
        <v>41</v>
      </c>
      <c r="B5758">
        <v>3</v>
      </c>
      <c r="C5758">
        <v>24</v>
      </c>
      <c r="D5758" t="s">
        <v>23</v>
      </c>
      <c r="E5758" t="s">
        <v>931</v>
      </c>
      <c r="F5758" s="1">
        <v>1.3321759259259261E-2</v>
      </c>
      <c r="G5758">
        <f>_xlfn.XLOOKUP($A5758,Product_pricing!$B:$B,Product_pricing!$C:$C)</f>
        <v>10</v>
      </c>
      <c r="H5758">
        <f t="shared" si="267"/>
        <v>22.8</v>
      </c>
      <c r="I5758" s="10">
        <f t="shared" si="268"/>
        <v>2.0119590492914646E-2</v>
      </c>
      <c r="J5758" t="str">
        <f>_xlfn.XLOOKUP(A5758,Product_Details!$A:$A,Product_Details!$G:$G,"mens")</f>
        <v>Mens</v>
      </c>
      <c r="K5758">
        <f t="shared" si="269"/>
        <v>1890</v>
      </c>
    </row>
    <row r="5759" spans="1:11" ht="15">
      <c r="A5759" t="s">
        <v>31</v>
      </c>
      <c r="B5759">
        <v>1</v>
      </c>
      <c r="C5759">
        <v>24</v>
      </c>
      <c r="D5759" t="s">
        <v>23</v>
      </c>
      <c r="E5759" t="s">
        <v>931</v>
      </c>
      <c r="F5759" s="1">
        <v>1.3321759259259261E-2</v>
      </c>
      <c r="G5759">
        <f>_xlfn.XLOOKUP($A5759,Product_pricing!$B:$B,Product_pricing!$C:$C)</f>
        <v>57</v>
      </c>
      <c r="H5759">
        <f t="shared" si="267"/>
        <v>43.32</v>
      </c>
      <c r="I5759" s="10">
        <f t="shared" si="268"/>
        <v>3.8227221936537832E-2</v>
      </c>
      <c r="J5759" t="str">
        <f>_xlfn.XLOOKUP(A5759,Product_Details!$A:$A,Product_Details!$G:$G,"mens")</f>
        <v>Mens</v>
      </c>
      <c r="K5759">
        <f t="shared" si="269"/>
        <v>1890</v>
      </c>
    </row>
    <row r="5760" spans="1:11" ht="15">
      <c r="A5760" t="s">
        <v>32</v>
      </c>
      <c r="B5760">
        <v>2</v>
      </c>
      <c r="C5760">
        <v>24</v>
      </c>
      <c r="D5760" t="s">
        <v>23</v>
      </c>
      <c r="E5760" t="s">
        <v>931</v>
      </c>
      <c r="F5760" s="1">
        <v>1.3321759259259261E-2</v>
      </c>
      <c r="G5760">
        <f>_xlfn.XLOOKUP($A5760,Product_pricing!$B:$B,Product_pricing!$C:$C)</f>
        <v>36</v>
      </c>
      <c r="H5760">
        <f t="shared" si="267"/>
        <v>54.72</v>
      </c>
      <c r="I5760" s="10">
        <f t="shared" si="268"/>
        <v>4.8287017182995155E-2</v>
      </c>
      <c r="J5760" t="str">
        <f>_xlfn.XLOOKUP(A5760,Product_Details!$A:$A,Product_Details!$G:$G,"mens")</f>
        <v>Mens</v>
      </c>
      <c r="K5760">
        <f t="shared" si="269"/>
        <v>1890</v>
      </c>
    </row>
    <row r="5761" spans="1:11" ht="15">
      <c r="A5761" t="s">
        <v>22</v>
      </c>
      <c r="B5761">
        <v>2</v>
      </c>
      <c r="C5761">
        <v>13</v>
      </c>
      <c r="D5761" t="s">
        <v>33</v>
      </c>
      <c r="E5761" t="s">
        <v>932</v>
      </c>
      <c r="F5761" s="1">
        <v>1.7894675925925928E-2</v>
      </c>
      <c r="G5761">
        <f>_xlfn.XLOOKUP($A5761,Product_pricing!$B:$B,Product_pricing!$C:$C)</f>
        <v>13</v>
      </c>
      <c r="H5761">
        <f t="shared" si="267"/>
        <v>22.62</v>
      </c>
      <c r="I5761" s="10">
        <f t="shared" si="268"/>
        <v>1.9960751620602166E-2</v>
      </c>
      <c r="J5761" t="str">
        <f>_xlfn.XLOOKUP(A5761,Product_Details!$A:$A,Product_Details!$G:$G,"mens")</f>
        <v>Womens</v>
      </c>
      <c r="K5761">
        <f t="shared" si="269"/>
        <v>1883.75</v>
      </c>
    </row>
    <row r="5762" spans="1:11" ht="15">
      <c r="A5762" t="s">
        <v>35</v>
      </c>
      <c r="B5762">
        <v>3</v>
      </c>
      <c r="C5762">
        <v>13</v>
      </c>
      <c r="D5762" t="s">
        <v>33</v>
      </c>
      <c r="E5762" t="s">
        <v>932</v>
      </c>
      <c r="F5762" s="1">
        <v>1.7894675925925928E-2</v>
      </c>
      <c r="G5762">
        <f>_xlfn.XLOOKUP($A5762,Product_pricing!$B:$B,Product_pricing!$C:$C)</f>
        <v>32</v>
      </c>
      <c r="H5762">
        <f t="shared" si="267"/>
        <v>83.52</v>
      </c>
      <c r="I5762" s="10">
        <f t="shared" si="268"/>
        <v>7.3701236752992602E-2</v>
      </c>
      <c r="J5762" t="str">
        <f>_xlfn.XLOOKUP(A5762,Product_Details!$A:$A,Product_Details!$G:$G,"mens")</f>
        <v>Womens</v>
      </c>
      <c r="K5762">
        <f t="shared" si="269"/>
        <v>1883.75</v>
      </c>
    </row>
    <row r="5763" spans="1:11" ht="15">
      <c r="A5763" t="s">
        <v>30</v>
      </c>
      <c r="B5763">
        <v>2</v>
      </c>
      <c r="C5763">
        <v>13</v>
      </c>
      <c r="D5763" t="s">
        <v>33</v>
      </c>
      <c r="E5763" t="s">
        <v>932</v>
      </c>
      <c r="F5763" s="1">
        <v>1.7894675925925928E-2</v>
      </c>
      <c r="G5763">
        <f>_xlfn.XLOOKUP($A5763,Product_pricing!$B:$B,Product_pricing!$C:$C)</f>
        <v>19</v>
      </c>
      <c r="H5763">
        <f t="shared" ref="H5763:H5826" si="270">B5763*G5763*(1-C5763/100)</f>
        <v>33.06</v>
      </c>
      <c r="I5763" s="10">
        <f t="shared" ref="I5763:I5826" si="271">(H5763/SUM($H:$H))*1000</f>
        <v>2.9173406214726239E-2</v>
      </c>
      <c r="J5763" t="str">
        <f>_xlfn.XLOOKUP(A5763,Product_Details!$A:$A,Product_Details!$G:$G,"mens")</f>
        <v>Womens</v>
      </c>
      <c r="K5763">
        <f t="shared" ref="K5763:K5826" si="272">COUNTIFS($J:$J, J5763) / COUNTIFS($J:$J, J5763, $E:$E, E5763)</f>
        <v>1883.75</v>
      </c>
    </row>
    <row r="5764" spans="1:11" ht="15">
      <c r="A5764" t="s">
        <v>38</v>
      </c>
      <c r="B5764">
        <v>5</v>
      </c>
      <c r="C5764">
        <v>13</v>
      </c>
      <c r="D5764" t="s">
        <v>33</v>
      </c>
      <c r="E5764" t="s">
        <v>932</v>
      </c>
      <c r="F5764" s="1">
        <v>1.7894675925925928E-2</v>
      </c>
      <c r="G5764">
        <f>_xlfn.XLOOKUP($A5764,Product_pricing!$B:$B,Product_pricing!$C:$C)</f>
        <v>54</v>
      </c>
      <c r="H5764">
        <f t="shared" si="270"/>
        <v>234.9</v>
      </c>
      <c r="I5764" s="10">
        <f t="shared" si="271"/>
        <v>0.20728472836779172</v>
      </c>
      <c r="J5764" t="str">
        <f>_xlfn.XLOOKUP(A5764,Product_Details!$A:$A,Product_Details!$G:$G,"mens")</f>
        <v>Womens</v>
      </c>
      <c r="K5764">
        <f t="shared" si="272"/>
        <v>1883.75</v>
      </c>
    </row>
    <row r="5765" spans="1:11" ht="15">
      <c r="A5765" t="s">
        <v>25</v>
      </c>
      <c r="B5765">
        <v>5</v>
      </c>
      <c r="C5765">
        <v>13</v>
      </c>
      <c r="D5765" t="s">
        <v>33</v>
      </c>
      <c r="E5765" t="s">
        <v>932</v>
      </c>
      <c r="F5765" s="1">
        <v>1.7894675925925928E-2</v>
      </c>
      <c r="G5765">
        <f>_xlfn.XLOOKUP($A5765,Product_pricing!$B:$B,Product_pricing!$C:$C)</f>
        <v>40</v>
      </c>
      <c r="H5765">
        <f t="shared" si="270"/>
        <v>174</v>
      </c>
      <c r="I5765" s="10">
        <f t="shared" si="271"/>
        <v>0.15354424323540125</v>
      </c>
      <c r="J5765" t="str">
        <f>_xlfn.XLOOKUP(A5765,Product_Details!$A:$A,Product_Details!$G:$G,"mens")</f>
        <v>Mens</v>
      </c>
      <c r="K5765">
        <f t="shared" si="272"/>
        <v>3780</v>
      </c>
    </row>
    <row r="5766" spans="1:11" ht="15">
      <c r="A5766" t="s">
        <v>27</v>
      </c>
      <c r="B5766">
        <v>1</v>
      </c>
      <c r="C5766">
        <v>13</v>
      </c>
      <c r="D5766" t="s">
        <v>33</v>
      </c>
      <c r="E5766" t="s">
        <v>932</v>
      </c>
      <c r="F5766" s="1">
        <v>1.7894675925925928E-2</v>
      </c>
      <c r="G5766">
        <f>_xlfn.XLOOKUP($A5766,Product_pricing!$B:$B,Product_pricing!$C:$C)</f>
        <v>29</v>
      </c>
      <c r="H5766">
        <f t="shared" si="270"/>
        <v>25.23</v>
      </c>
      <c r="I5766" s="10">
        <f t="shared" si="271"/>
        <v>2.2263915269133183E-2</v>
      </c>
      <c r="J5766" t="str">
        <f>_xlfn.XLOOKUP(A5766,Product_Details!$A:$A,Product_Details!$G:$G,"mens")</f>
        <v>Mens</v>
      </c>
      <c r="K5766">
        <f t="shared" si="272"/>
        <v>3780</v>
      </c>
    </row>
    <row r="5767" spans="1:11" ht="15">
      <c r="A5767" t="s">
        <v>22</v>
      </c>
      <c r="B5767">
        <v>4</v>
      </c>
      <c r="C5767">
        <v>10</v>
      </c>
      <c r="D5767" t="s">
        <v>33</v>
      </c>
      <c r="E5767" t="s">
        <v>933</v>
      </c>
      <c r="F5767" s="1">
        <v>4.1493055555555554E-2</v>
      </c>
      <c r="G5767">
        <f>_xlfn.XLOOKUP($A5767,Product_pricing!$B:$B,Product_pricing!$C:$C)</f>
        <v>13</v>
      </c>
      <c r="H5767">
        <f t="shared" si="270"/>
        <v>46.800000000000004</v>
      </c>
      <c r="I5767" s="10">
        <f t="shared" si="271"/>
        <v>4.1298106801245862E-2</v>
      </c>
      <c r="J5767" t="str">
        <f>_xlfn.XLOOKUP(A5767,Product_Details!$A:$A,Product_Details!$G:$G,"mens")</f>
        <v>Womens</v>
      </c>
      <c r="K5767">
        <f t="shared" si="272"/>
        <v>3767.5</v>
      </c>
    </row>
    <row r="5768" spans="1:11" ht="15">
      <c r="A5768" t="s">
        <v>29</v>
      </c>
      <c r="B5768">
        <v>1</v>
      </c>
      <c r="C5768">
        <v>10</v>
      </c>
      <c r="D5768" t="s">
        <v>33</v>
      </c>
      <c r="E5768" t="s">
        <v>933</v>
      </c>
      <c r="F5768" s="1">
        <v>4.1493055555555554E-2</v>
      </c>
      <c r="G5768">
        <f>_xlfn.XLOOKUP($A5768,Product_pricing!$B:$B,Product_pricing!$C:$C)</f>
        <v>10</v>
      </c>
      <c r="H5768">
        <f t="shared" si="270"/>
        <v>9</v>
      </c>
      <c r="I5768" s="10">
        <f t="shared" si="271"/>
        <v>7.9419436156242043E-3</v>
      </c>
      <c r="J5768" t="str">
        <f>_xlfn.XLOOKUP(A5768,Product_Details!$A:$A,Product_Details!$G:$G,"mens")</f>
        <v>Womens</v>
      </c>
      <c r="K5768">
        <f t="shared" si="272"/>
        <v>3767.5</v>
      </c>
    </row>
    <row r="5769" spans="1:11" ht="15">
      <c r="A5769" t="s">
        <v>25</v>
      </c>
      <c r="B5769">
        <v>5</v>
      </c>
      <c r="C5769">
        <v>10</v>
      </c>
      <c r="D5769" t="s">
        <v>33</v>
      </c>
      <c r="E5769" t="s">
        <v>933</v>
      </c>
      <c r="F5769" s="1">
        <v>4.1493055555555554E-2</v>
      </c>
      <c r="G5769">
        <f>_xlfn.XLOOKUP($A5769,Product_pricing!$B:$B,Product_pricing!$C:$C)</f>
        <v>40</v>
      </c>
      <c r="H5769">
        <f t="shared" si="270"/>
        <v>180</v>
      </c>
      <c r="I5769" s="10">
        <f t="shared" si="271"/>
        <v>0.15883887231248406</v>
      </c>
      <c r="J5769" t="str">
        <f>_xlfn.XLOOKUP(A5769,Product_Details!$A:$A,Product_Details!$G:$G,"mens")</f>
        <v>Mens</v>
      </c>
      <c r="K5769">
        <f t="shared" si="272"/>
        <v>2520</v>
      </c>
    </row>
    <row r="5770" spans="1:11" ht="15">
      <c r="A5770" t="s">
        <v>41</v>
      </c>
      <c r="B5770">
        <v>5</v>
      </c>
      <c r="C5770">
        <v>10</v>
      </c>
      <c r="D5770" t="s">
        <v>33</v>
      </c>
      <c r="E5770" t="s">
        <v>933</v>
      </c>
      <c r="F5770" s="1">
        <v>4.1493055555555554E-2</v>
      </c>
      <c r="G5770">
        <f>_xlfn.XLOOKUP($A5770,Product_pricing!$B:$B,Product_pricing!$C:$C)</f>
        <v>10</v>
      </c>
      <c r="H5770">
        <f t="shared" si="270"/>
        <v>45</v>
      </c>
      <c r="I5770" s="10">
        <f t="shared" si="271"/>
        <v>3.9709718078121015E-2</v>
      </c>
      <c r="J5770" t="str">
        <f>_xlfn.XLOOKUP(A5770,Product_Details!$A:$A,Product_Details!$G:$G,"mens")</f>
        <v>Mens</v>
      </c>
      <c r="K5770">
        <f t="shared" si="272"/>
        <v>2520</v>
      </c>
    </row>
    <row r="5771" spans="1:11" ht="15">
      <c r="A5771" t="s">
        <v>26</v>
      </c>
      <c r="B5771">
        <v>4</v>
      </c>
      <c r="C5771">
        <v>10</v>
      </c>
      <c r="D5771" t="s">
        <v>33</v>
      </c>
      <c r="E5771" t="s">
        <v>933</v>
      </c>
      <c r="F5771" s="1">
        <v>4.1493055555555554E-2</v>
      </c>
      <c r="G5771">
        <f>_xlfn.XLOOKUP($A5771,Product_pricing!$B:$B,Product_pricing!$C:$C)</f>
        <v>17</v>
      </c>
      <c r="H5771">
        <f t="shared" si="270"/>
        <v>61.2</v>
      </c>
      <c r="I5771" s="10">
        <f t="shared" si="271"/>
        <v>5.4005216586244589E-2</v>
      </c>
      <c r="J5771" t="str">
        <f>_xlfn.XLOOKUP(A5771,Product_Details!$A:$A,Product_Details!$G:$G,"mens")</f>
        <v>Mens</v>
      </c>
      <c r="K5771">
        <f t="shared" si="272"/>
        <v>2520</v>
      </c>
    </row>
    <row r="5772" spans="1:11" ht="15">
      <c r="A5772" t="s">
        <v>35</v>
      </c>
      <c r="B5772">
        <v>1</v>
      </c>
      <c r="C5772">
        <v>7</v>
      </c>
      <c r="D5772" t="s">
        <v>33</v>
      </c>
      <c r="E5772" s="2">
        <v>9360000</v>
      </c>
      <c r="F5772" s="1">
        <v>2.9410879629629631E-2</v>
      </c>
      <c r="G5772">
        <f>_xlfn.XLOOKUP($A5772,Product_pricing!$B:$B,Product_pricing!$C:$C)</f>
        <v>32</v>
      </c>
      <c r="H5772">
        <f t="shared" si="270"/>
        <v>29.759999999999998</v>
      </c>
      <c r="I5772" s="10">
        <f t="shared" si="271"/>
        <v>2.62613602223307E-2</v>
      </c>
      <c r="J5772" t="str">
        <f>_xlfn.XLOOKUP(A5772,Product_Details!$A:$A,Product_Details!$G:$G,"mens")</f>
        <v>Womens</v>
      </c>
      <c r="K5772">
        <f t="shared" si="272"/>
        <v>2511.6666666666665</v>
      </c>
    </row>
    <row r="5773" spans="1:11" ht="15">
      <c r="A5773" t="s">
        <v>36</v>
      </c>
      <c r="B5773">
        <v>2</v>
      </c>
      <c r="C5773">
        <v>7</v>
      </c>
      <c r="D5773" t="s">
        <v>33</v>
      </c>
      <c r="E5773" s="2">
        <v>9360000</v>
      </c>
      <c r="F5773" s="1">
        <v>2.9410879629629631E-2</v>
      </c>
      <c r="G5773">
        <f>_xlfn.XLOOKUP($A5773,Product_pricing!$B:$B,Product_pricing!$C:$C)</f>
        <v>23</v>
      </c>
      <c r="H5773">
        <f t="shared" si="270"/>
        <v>42.779999999999994</v>
      </c>
      <c r="I5773" s="10">
        <f t="shared" si="271"/>
        <v>3.7750705319600376E-2</v>
      </c>
      <c r="J5773" t="str">
        <f>_xlfn.XLOOKUP(A5773,Product_Details!$A:$A,Product_Details!$G:$G,"mens")</f>
        <v>Womens</v>
      </c>
      <c r="K5773">
        <f t="shared" si="272"/>
        <v>2511.6666666666665</v>
      </c>
    </row>
    <row r="5774" spans="1:11" ht="15">
      <c r="A5774" t="s">
        <v>38</v>
      </c>
      <c r="B5774">
        <v>3</v>
      </c>
      <c r="C5774">
        <v>7</v>
      </c>
      <c r="D5774" t="s">
        <v>33</v>
      </c>
      <c r="E5774" s="2">
        <v>9360000</v>
      </c>
      <c r="F5774" s="1">
        <v>2.9410879629629631E-2</v>
      </c>
      <c r="G5774">
        <f>_xlfn.XLOOKUP($A5774,Product_pricing!$B:$B,Product_pricing!$C:$C)</f>
        <v>54</v>
      </c>
      <c r="H5774">
        <f t="shared" si="270"/>
        <v>150.66</v>
      </c>
      <c r="I5774" s="10">
        <f t="shared" si="271"/>
        <v>0.13294813612554915</v>
      </c>
      <c r="J5774" t="str">
        <f>_xlfn.XLOOKUP(A5774,Product_Details!$A:$A,Product_Details!$G:$G,"mens")</f>
        <v>Womens</v>
      </c>
      <c r="K5774">
        <f t="shared" si="272"/>
        <v>2511.6666666666665</v>
      </c>
    </row>
    <row r="5775" spans="1:11" ht="15">
      <c r="A5775" t="s">
        <v>41</v>
      </c>
      <c r="B5775">
        <v>5</v>
      </c>
      <c r="C5775">
        <v>7</v>
      </c>
      <c r="D5775" t="s">
        <v>33</v>
      </c>
      <c r="E5775" s="2">
        <v>9360000</v>
      </c>
      <c r="F5775" s="1">
        <v>2.9410879629629631E-2</v>
      </c>
      <c r="G5775">
        <f>_xlfn.XLOOKUP($A5775,Product_pricing!$B:$B,Product_pricing!$C:$C)</f>
        <v>10</v>
      </c>
      <c r="H5775">
        <f t="shared" si="270"/>
        <v>46.5</v>
      </c>
      <c r="I5775" s="10">
        <f t="shared" si="271"/>
        <v>4.1033375347391716E-2</v>
      </c>
      <c r="J5775" t="str">
        <f>_xlfn.XLOOKUP(A5775,Product_Details!$A:$A,Product_Details!$G:$G,"mens")</f>
        <v>Mens</v>
      </c>
      <c r="K5775">
        <f t="shared" si="272"/>
        <v>2520</v>
      </c>
    </row>
    <row r="5776" spans="1:11" ht="15">
      <c r="A5776" t="s">
        <v>31</v>
      </c>
      <c r="B5776">
        <v>4</v>
      </c>
      <c r="C5776">
        <v>7</v>
      </c>
      <c r="D5776" t="s">
        <v>33</v>
      </c>
      <c r="E5776" s="2">
        <v>9360000</v>
      </c>
      <c r="F5776" s="1">
        <v>2.9410879629629631E-2</v>
      </c>
      <c r="G5776">
        <f>_xlfn.XLOOKUP($A5776,Product_pricing!$B:$B,Product_pricing!$C:$C)</f>
        <v>57</v>
      </c>
      <c r="H5776">
        <f t="shared" si="270"/>
        <v>212.04</v>
      </c>
      <c r="I5776" s="10">
        <f t="shared" si="271"/>
        <v>0.18711219158410622</v>
      </c>
      <c r="J5776" t="str">
        <f>_xlfn.XLOOKUP(A5776,Product_Details!$A:$A,Product_Details!$G:$G,"mens")</f>
        <v>Mens</v>
      </c>
      <c r="K5776">
        <f t="shared" si="272"/>
        <v>2520</v>
      </c>
    </row>
    <row r="5777" spans="1:11" ht="15">
      <c r="A5777" t="s">
        <v>32</v>
      </c>
      <c r="B5777">
        <v>2</v>
      </c>
      <c r="C5777">
        <v>7</v>
      </c>
      <c r="D5777" t="s">
        <v>33</v>
      </c>
      <c r="E5777" s="2">
        <v>9360000</v>
      </c>
      <c r="F5777" s="1">
        <v>2.9410879629629631E-2</v>
      </c>
      <c r="G5777">
        <f>_xlfn.XLOOKUP($A5777,Product_pricing!$B:$B,Product_pricing!$C:$C)</f>
        <v>36</v>
      </c>
      <c r="H5777">
        <f t="shared" si="270"/>
        <v>66.959999999999994</v>
      </c>
      <c r="I5777" s="10">
        <f t="shared" si="271"/>
        <v>5.9088060500244066E-2</v>
      </c>
      <c r="J5777" t="str">
        <f>_xlfn.XLOOKUP(A5777,Product_Details!$A:$A,Product_Details!$G:$G,"mens")</f>
        <v>Mens</v>
      </c>
      <c r="K5777">
        <f t="shared" si="272"/>
        <v>2520</v>
      </c>
    </row>
    <row r="5778" spans="1:11" ht="15">
      <c r="A5778" t="s">
        <v>35</v>
      </c>
      <c r="B5778">
        <v>1</v>
      </c>
      <c r="C5778">
        <v>9</v>
      </c>
      <c r="D5778" t="s">
        <v>33</v>
      </c>
      <c r="E5778" t="s">
        <v>934</v>
      </c>
      <c r="F5778" s="1">
        <v>1.2454861111111111E-2</v>
      </c>
      <c r="G5778">
        <f>_xlfn.XLOOKUP($A5778,Product_pricing!$B:$B,Product_pricing!$C:$C)</f>
        <v>32</v>
      </c>
      <c r="H5778">
        <f t="shared" si="270"/>
        <v>29.12</v>
      </c>
      <c r="I5778" s="10">
        <f t="shared" si="271"/>
        <v>2.5696599787441866E-2</v>
      </c>
      <c r="J5778" t="str">
        <f>_xlfn.XLOOKUP(A5778,Product_Details!$A:$A,Product_Details!$G:$G,"mens")</f>
        <v>Womens</v>
      </c>
      <c r="K5778">
        <f t="shared" si="272"/>
        <v>2511.6666666666665</v>
      </c>
    </row>
    <row r="5779" spans="1:11" ht="15">
      <c r="A5779" t="s">
        <v>29</v>
      </c>
      <c r="B5779">
        <v>2</v>
      </c>
      <c r="C5779">
        <v>9</v>
      </c>
      <c r="D5779" t="s">
        <v>33</v>
      </c>
      <c r="E5779" t="s">
        <v>934</v>
      </c>
      <c r="F5779" s="1">
        <v>1.2454861111111111E-2</v>
      </c>
      <c r="G5779">
        <f>_xlfn.XLOOKUP($A5779,Product_pricing!$B:$B,Product_pricing!$C:$C)</f>
        <v>10</v>
      </c>
      <c r="H5779">
        <f t="shared" si="270"/>
        <v>18.2</v>
      </c>
      <c r="I5779" s="10">
        <f t="shared" si="271"/>
        <v>1.6060374867151169E-2</v>
      </c>
      <c r="J5779" t="str">
        <f>_xlfn.XLOOKUP(A5779,Product_Details!$A:$A,Product_Details!$G:$G,"mens")</f>
        <v>Womens</v>
      </c>
      <c r="K5779">
        <f t="shared" si="272"/>
        <v>2511.6666666666665</v>
      </c>
    </row>
    <row r="5780" spans="1:11" ht="15">
      <c r="A5780" t="s">
        <v>38</v>
      </c>
      <c r="B5780">
        <v>5</v>
      </c>
      <c r="C5780">
        <v>9</v>
      </c>
      <c r="D5780" t="s">
        <v>33</v>
      </c>
      <c r="E5780" t="s">
        <v>934</v>
      </c>
      <c r="F5780" s="1">
        <v>1.2454861111111111E-2</v>
      </c>
      <c r="G5780">
        <f>_xlfn.XLOOKUP($A5780,Product_pricing!$B:$B,Product_pricing!$C:$C)</f>
        <v>54</v>
      </c>
      <c r="H5780">
        <f t="shared" si="270"/>
        <v>245.70000000000002</v>
      </c>
      <c r="I5780" s="10">
        <f t="shared" si="271"/>
        <v>0.21681506070654077</v>
      </c>
      <c r="J5780" t="str">
        <f>_xlfn.XLOOKUP(A5780,Product_Details!$A:$A,Product_Details!$G:$G,"mens")</f>
        <v>Womens</v>
      </c>
      <c r="K5780">
        <f t="shared" si="272"/>
        <v>2511.6666666666665</v>
      </c>
    </row>
    <row r="5781" spans="1:11" ht="15">
      <c r="A5781" t="s">
        <v>25</v>
      </c>
      <c r="B5781">
        <v>4</v>
      </c>
      <c r="C5781">
        <v>9</v>
      </c>
      <c r="D5781" t="s">
        <v>33</v>
      </c>
      <c r="E5781" t="s">
        <v>934</v>
      </c>
      <c r="F5781" s="1">
        <v>1.2454861111111111E-2</v>
      </c>
      <c r="G5781">
        <f>_xlfn.XLOOKUP($A5781,Product_pricing!$B:$B,Product_pricing!$C:$C)</f>
        <v>40</v>
      </c>
      <c r="H5781">
        <f t="shared" si="270"/>
        <v>145.6</v>
      </c>
      <c r="I5781" s="10">
        <f t="shared" si="271"/>
        <v>0.12848299893720935</v>
      </c>
      <c r="J5781" t="str">
        <f>_xlfn.XLOOKUP(A5781,Product_Details!$A:$A,Product_Details!$G:$G,"mens")</f>
        <v>Mens</v>
      </c>
      <c r="K5781">
        <f t="shared" si="272"/>
        <v>1890</v>
      </c>
    </row>
    <row r="5782" spans="1:11" ht="15">
      <c r="A5782" t="s">
        <v>31</v>
      </c>
      <c r="B5782">
        <v>5</v>
      </c>
      <c r="C5782">
        <v>9</v>
      </c>
      <c r="D5782" t="s">
        <v>33</v>
      </c>
      <c r="E5782" t="s">
        <v>934</v>
      </c>
      <c r="F5782" s="1">
        <v>1.2454861111111111E-2</v>
      </c>
      <c r="G5782">
        <f>_xlfn.XLOOKUP($A5782,Product_pricing!$B:$B,Product_pricing!$C:$C)</f>
        <v>57</v>
      </c>
      <c r="H5782">
        <f t="shared" si="270"/>
        <v>259.35000000000002</v>
      </c>
      <c r="I5782" s="10">
        <f t="shared" si="271"/>
        <v>0.22886034185690415</v>
      </c>
      <c r="J5782" t="str">
        <f>_xlfn.XLOOKUP(A5782,Product_Details!$A:$A,Product_Details!$G:$G,"mens")</f>
        <v>Mens</v>
      </c>
      <c r="K5782">
        <f t="shared" si="272"/>
        <v>1890</v>
      </c>
    </row>
    <row r="5783" spans="1:11" ht="15">
      <c r="A5783" t="s">
        <v>26</v>
      </c>
      <c r="B5783">
        <v>5</v>
      </c>
      <c r="C5783">
        <v>9</v>
      </c>
      <c r="D5783" t="s">
        <v>33</v>
      </c>
      <c r="E5783" t="s">
        <v>934</v>
      </c>
      <c r="F5783" s="1">
        <v>1.2454861111111111E-2</v>
      </c>
      <c r="G5783">
        <f>_xlfn.XLOOKUP($A5783,Product_pricing!$B:$B,Product_pricing!$C:$C)</f>
        <v>17</v>
      </c>
      <c r="H5783">
        <f t="shared" si="270"/>
        <v>77.350000000000009</v>
      </c>
      <c r="I5783" s="10">
        <f t="shared" si="271"/>
        <v>6.825659318539247E-2</v>
      </c>
      <c r="J5783" t="str">
        <f>_xlfn.XLOOKUP(A5783,Product_Details!$A:$A,Product_Details!$G:$G,"mens")</f>
        <v>Mens</v>
      </c>
      <c r="K5783">
        <f t="shared" si="272"/>
        <v>1890</v>
      </c>
    </row>
    <row r="5784" spans="1:11" ht="15">
      <c r="A5784" t="s">
        <v>27</v>
      </c>
      <c r="B5784">
        <v>3</v>
      </c>
      <c r="C5784">
        <v>9</v>
      </c>
      <c r="D5784" t="s">
        <v>33</v>
      </c>
      <c r="E5784" t="s">
        <v>934</v>
      </c>
      <c r="F5784" s="1">
        <v>1.2454861111111111E-2</v>
      </c>
      <c r="G5784">
        <f>_xlfn.XLOOKUP($A5784,Product_pricing!$B:$B,Product_pricing!$C:$C)</f>
        <v>29</v>
      </c>
      <c r="H5784">
        <f t="shared" si="270"/>
        <v>79.17</v>
      </c>
      <c r="I5784" s="10">
        <f t="shared" si="271"/>
        <v>6.9862630672107573E-2</v>
      </c>
      <c r="J5784" t="str">
        <f>_xlfn.XLOOKUP(A5784,Product_Details!$A:$A,Product_Details!$G:$G,"mens")</f>
        <v>Mens</v>
      </c>
      <c r="K5784">
        <f t="shared" si="272"/>
        <v>1890</v>
      </c>
    </row>
    <row r="5785" spans="1:11" ht="15">
      <c r="A5785" t="s">
        <v>35</v>
      </c>
      <c r="B5785">
        <v>5</v>
      </c>
      <c r="C5785">
        <v>18</v>
      </c>
      <c r="D5785" t="s">
        <v>23</v>
      </c>
      <c r="E5785" t="s">
        <v>935</v>
      </c>
      <c r="F5785" s="1">
        <v>4.1030092592592597E-2</v>
      </c>
      <c r="G5785">
        <f>_xlfn.XLOOKUP($A5785,Product_pricing!$B:$B,Product_pricing!$C:$C)</f>
        <v>32</v>
      </c>
      <c r="H5785">
        <f t="shared" si="270"/>
        <v>131.20000000000002</v>
      </c>
      <c r="I5785" s="10">
        <f t="shared" si="271"/>
        <v>0.11577588915221063</v>
      </c>
      <c r="J5785" t="str">
        <f>_xlfn.XLOOKUP(A5785,Product_Details!$A:$A,Product_Details!$G:$G,"mens")</f>
        <v>Womens</v>
      </c>
      <c r="K5785">
        <f t="shared" si="272"/>
        <v>2511.6666666666665</v>
      </c>
    </row>
    <row r="5786" spans="1:11" ht="15">
      <c r="A5786" t="s">
        <v>36</v>
      </c>
      <c r="B5786">
        <v>3</v>
      </c>
      <c r="C5786">
        <v>18</v>
      </c>
      <c r="D5786" t="s">
        <v>23</v>
      </c>
      <c r="E5786" t="s">
        <v>935</v>
      </c>
      <c r="F5786" s="1">
        <v>4.1030092592592597E-2</v>
      </c>
      <c r="G5786">
        <f>_xlfn.XLOOKUP($A5786,Product_pricing!$B:$B,Product_pricing!$C:$C)</f>
        <v>23</v>
      </c>
      <c r="H5786">
        <f t="shared" si="270"/>
        <v>56.580000000000005</v>
      </c>
      <c r="I5786" s="10">
        <f t="shared" si="271"/>
        <v>4.9928352196890825E-2</v>
      </c>
      <c r="J5786" t="str">
        <f>_xlfn.XLOOKUP(A5786,Product_Details!$A:$A,Product_Details!$G:$G,"mens")</f>
        <v>Womens</v>
      </c>
      <c r="K5786">
        <f t="shared" si="272"/>
        <v>2511.6666666666665</v>
      </c>
    </row>
    <row r="5787" spans="1:11" ht="15">
      <c r="A5787" t="s">
        <v>38</v>
      </c>
      <c r="B5787">
        <v>3</v>
      </c>
      <c r="C5787">
        <v>18</v>
      </c>
      <c r="D5787" t="s">
        <v>23</v>
      </c>
      <c r="E5787" t="s">
        <v>935</v>
      </c>
      <c r="F5787" s="1">
        <v>4.1030092592592597E-2</v>
      </c>
      <c r="G5787">
        <f>_xlfn.XLOOKUP($A5787,Product_pricing!$B:$B,Product_pricing!$C:$C)</f>
        <v>54</v>
      </c>
      <c r="H5787">
        <f t="shared" si="270"/>
        <v>132.84</v>
      </c>
      <c r="I5787" s="10">
        <f t="shared" si="271"/>
        <v>0.11722308776661325</v>
      </c>
      <c r="J5787" t="str">
        <f>_xlfn.XLOOKUP(A5787,Product_Details!$A:$A,Product_Details!$G:$G,"mens")</f>
        <v>Womens</v>
      </c>
      <c r="K5787">
        <f t="shared" si="272"/>
        <v>2511.6666666666665</v>
      </c>
    </row>
    <row r="5788" spans="1:11" ht="15">
      <c r="A5788" t="s">
        <v>25</v>
      </c>
      <c r="B5788">
        <v>1</v>
      </c>
      <c r="C5788">
        <v>18</v>
      </c>
      <c r="D5788" t="s">
        <v>23</v>
      </c>
      <c r="E5788" t="s">
        <v>935</v>
      </c>
      <c r="F5788" s="1">
        <v>4.1030092592592597E-2</v>
      </c>
      <c r="G5788">
        <f>_xlfn.XLOOKUP($A5788,Product_pricing!$B:$B,Product_pricing!$C:$C)</f>
        <v>40</v>
      </c>
      <c r="H5788">
        <f t="shared" si="270"/>
        <v>32.800000000000004</v>
      </c>
      <c r="I5788" s="10">
        <f t="shared" si="271"/>
        <v>2.8943972288052656E-2</v>
      </c>
      <c r="J5788" t="str">
        <f>_xlfn.XLOOKUP(A5788,Product_Details!$A:$A,Product_Details!$G:$G,"mens")</f>
        <v>Mens</v>
      </c>
      <c r="K5788">
        <f t="shared" si="272"/>
        <v>3780</v>
      </c>
    </row>
    <row r="5789" spans="1:11" ht="15">
      <c r="A5789" t="s">
        <v>32</v>
      </c>
      <c r="B5789">
        <v>4</v>
      </c>
      <c r="C5789">
        <v>18</v>
      </c>
      <c r="D5789" t="s">
        <v>23</v>
      </c>
      <c r="E5789" t="s">
        <v>935</v>
      </c>
      <c r="F5789" s="1">
        <v>4.1030092592592597E-2</v>
      </c>
      <c r="G5789">
        <f>_xlfn.XLOOKUP($A5789,Product_pricing!$B:$B,Product_pricing!$C:$C)</f>
        <v>36</v>
      </c>
      <c r="H5789">
        <f t="shared" si="270"/>
        <v>118.08000000000001</v>
      </c>
      <c r="I5789" s="10">
        <f t="shared" si="271"/>
        <v>0.10419830023698956</v>
      </c>
      <c r="J5789" t="str">
        <f>_xlfn.XLOOKUP(A5789,Product_Details!$A:$A,Product_Details!$G:$G,"mens")</f>
        <v>Mens</v>
      </c>
      <c r="K5789">
        <f t="shared" si="272"/>
        <v>3780</v>
      </c>
    </row>
    <row r="5790" spans="1:11" ht="15">
      <c r="A5790" t="s">
        <v>35</v>
      </c>
      <c r="B5790">
        <v>4</v>
      </c>
      <c r="C5790">
        <v>18</v>
      </c>
      <c r="D5790" t="s">
        <v>33</v>
      </c>
      <c r="E5790">
        <v>368071</v>
      </c>
      <c r="F5790" s="1">
        <v>3.2916666666666664E-2</v>
      </c>
      <c r="G5790">
        <f>_xlfn.XLOOKUP($A5790,Product_pricing!$B:$B,Product_pricing!$C:$C)</f>
        <v>32</v>
      </c>
      <c r="H5790">
        <f t="shared" si="270"/>
        <v>104.96000000000001</v>
      </c>
      <c r="I5790" s="10">
        <f t="shared" si="271"/>
        <v>9.2620711321768481E-2</v>
      </c>
      <c r="J5790" t="str">
        <f>_xlfn.XLOOKUP(A5790,Product_Details!$A:$A,Product_Details!$G:$G,"mens")</f>
        <v>Womens</v>
      </c>
      <c r="K5790">
        <f t="shared" si="272"/>
        <v>1883.75</v>
      </c>
    </row>
    <row r="5791" spans="1:11" ht="15">
      <c r="A5791" t="s">
        <v>29</v>
      </c>
      <c r="B5791">
        <v>4</v>
      </c>
      <c r="C5791">
        <v>18</v>
      </c>
      <c r="D5791" t="s">
        <v>33</v>
      </c>
      <c r="E5791">
        <v>368071</v>
      </c>
      <c r="F5791" s="1">
        <v>3.2916666666666664E-2</v>
      </c>
      <c r="G5791">
        <f>_xlfn.XLOOKUP($A5791,Product_pricing!$B:$B,Product_pricing!$C:$C)</f>
        <v>10</v>
      </c>
      <c r="H5791">
        <f t="shared" si="270"/>
        <v>32.800000000000004</v>
      </c>
      <c r="I5791" s="10">
        <f t="shared" si="271"/>
        <v>2.8943972288052656E-2</v>
      </c>
      <c r="J5791" t="str">
        <f>_xlfn.XLOOKUP(A5791,Product_Details!$A:$A,Product_Details!$G:$G,"mens")</f>
        <v>Womens</v>
      </c>
      <c r="K5791">
        <f t="shared" si="272"/>
        <v>1883.75</v>
      </c>
    </row>
    <row r="5792" spans="1:11" ht="15">
      <c r="A5792" t="s">
        <v>30</v>
      </c>
      <c r="B5792">
        <v>4</v>
      </c>
      <c r="C5792">
        <v>18</v>
      </c>
      <c r="D5792" t="s">
        <v>33</v>
      </c>
      <c r="E5792">
        <v>368071</v>
      </c>
      <c r="F5792" s="1">
        <v>3.2916666666666664E-2</v>
      </c>
      <c r="G5792">
        <f>_xlfn.XLOOKUP($A5792,Product_pricing!$B:$B,Product_pricing!$C:$C)</f>
        <v>19</v>
      </c>
      <c r="H5792">
        <f t="shared" si="270"/>
        <v>62.320000000000007</v>
      </c>
      <c r="I5792" s="10">
        <f t="shared" si="271"/>
        <v>5.4993547347300047E-2</v>
      </c>
      <c r="J5792" t="str">
        <f>_xlfn.XLOOKUP(A5792,Product_Details!$A:$A,Product_Details!$G:$G,"mens")</f>
        <v>Womens</v>
      </c>
      <c r="K5792">
        <f t="shared" si="272"/>
        <v>1883.75</v>
      </c>
    </row>
    <row r="5793" spans="1:11" ht="15">
      <c r="A5793" t="s">
        <v>38</v>
      </c>
      <c r="B5793">
        <v>3</v>
      </c>
      <c r="C5793">
        <v>18</v>
      </c>
      <c r="D5793" t="s">
        <v>33</v>
      </c>
      <c r="E5793">
        <v>368071</v>
      </c>
      <c r="F5793" s="1">
        <v>3.2916666666666664E-2</v>
      </c>
      <c r="G5793">
        <f>_xlfn.XLOOKUP($A5793,Product_pricing!$B:$B,Product_pricing!$C:$C)</f>
        <v>54</v>
      </c>
      <c r="H5793">
        <f t="shared" si="270"/>
        <v>132.84</v>
      </c>
      <c r="I5793" s="10">
        <f t="shared" si="271"/>
        <v>0.11722308776661325</v>
      </c>
      <c r="J5793" t="str">
        <f>_xlfn.XLOOKUP(A5793,Product_Details!$A:$A,Product_Details!$G:$G,"mens")</f>
        <v>Womens</v>
      </c>
      <c r="K5793">
        <f t="shared" si="272"/>
        <v>1883.75</v>
      </c>
    </row>
    <row r="5794" spans="1:11" ht="15">
      <c r="A5794" t="s">
        <v>25</v>
      </c>
      <c r="B5794">
        <v>4</v>
      </c>
      <c r="C5794">
        <v>18</v>
      </c>
      <c r="D5794" t="s">
        <v>33</v>
      </c>
      <c r="E5794">
        <v>368071</v>
      </c>
      <c r="F5794" s="1">
        <v>3.2916666666666664E-2</v>
      </c>
      <c r="G5794">
        <f>_xlfn.XLOOKUP($A5794,Product_pricing!$B:$B,Product_pricing!$C:$C)</f>
        <v>40</v>
      </c>
      <c r="H5794">
        <f t="shared" si="270"/>
        <v>131.20000000000002</v>
      </c>
      <c r="I5794" s="10">
        <f t="shared" si="271"/>
        <v>0.11577588915221063</v>
      </c>
      <c r="J5794" t="str">
        <f>_xlfn.XLOOKUP(A5794,Product_Details!$A:$A,Product_Details!$G:$G,"mens")</f>
        <v>Mens</v>
      </c>
      <c r="K5794">
        <f t="shared" si="272"/>
        <v>1890</v>
      </c>
    </row>
    <row r="5795" spans="1:11" ht="15">
      <c r="A5795" t="s">
        <v>41</v>
      </c>
      <c r="B5795">
        <v>5</v>
      </c>
      <c r="C5795">
        <v>18</v>
      </c>
      <c r="D5795" t="s">
        <v>33</v>
      </c>
      <c r="E5795">
        <v>368071</v>
      </c>
      <c r="F5795" s="1">
        <v>3.2916666666666664E-2</v>
      </c>
      <c r="G5795">
        <f>_xlfn.XLOOKUP($A5795,Product_pricing!$B:$B,Product_pricing!$C:$C)</f>
        <v>10</v>
      </c>
      <c r="H5795">
        <f t="shared" si="270"/>
        <v>41</v>
      </c>
      <c r="I5795" s="10">
        <f t="shared" si="271"/>
        <v>3.6179965360065812E-2</v>
      </c>
      <c r="J5795" t="str">
        <f>_xlfn.XLOOKUP(A5795,Product_Details!$A:$A,Product_Details!$G:$G,"mens")</f>
        <v>Mens</v>
      </c>
      <c r="K5795">
        <f t="shared" si="272"/>
        <v>1890</v>
      </c>
    </row>
    <row r="5796" spans="1:11" ht="15">
      <c r="A5796" t="s">
        <v>31</v>
      </c>
      <c r="B5796">
        <v>5</v>
      </c>
      <c r="C5796">
        <v>18</v>
      </c>
      <c r="D5796" t="s">
        <v>33</v>
      </c>
      <c r="E5796">
        <v>368071</v>
      </c>
      <c r="F5796" s="1">
        <v>3.2916666666666664E-2</v>
      </c>
      <c r="G5796">
        <f>_xlfn.XLOOKUP($A5796,Product_pricing!$B:$B,Product_pricing!$C:$C)</f>
        <v>57</v>
      </c>
      <c r="H5796">
        <f t="shared" si="270"/>
        <v>233.70000000000002</v>
      </c>
      <c r="I5796" s="10">
        <f t="shared" si="271"/>
        <v>0.20622580255237516</v>
      </c>
      <c r="J5796" t="str">
        <f>_xlfn.XLOOKUP(A5796,Product_Details!$A:$A,Product_Details!$G:$G,"mens")</f>
        <v>Mens</v>
      </c>
      <c r="K5796">
        <f t="shared" si="272"/>
        <v>1890</v>
      </c>
    </row>
    <row r="5797" spans="1:11" ht="15">
      <c r="A5797" t="s">
        <v>32</v>
      </c>
      <c r="B5797">
        <v>1</v>
      </c>
      <c r="C5797">
        <v>18</v>
      </c>
      <c r="D5797" t="s">
        <v>33</v>
      </c>
      <c r="E5797">
        <v>368071</v>
      </c>
      <c r="F5797" s="1">
        <v>3.2916666666666664E-2</v>
      </c>
      <c r="G5797">
        <f>_xlfn.XLOOKUP($A5797,Product_pricing!$B:$B,Product_pricing!$C:$C)</f>
        <v>36</v>
      </c>
      <c r="H5797">
        <f t="shared" si="270"/>
        <v>29.520000000000003</v>
      </c>
      <c r="I5797" s="10">
        <f t="shared" si="271"/>
        <v>2.604957505924739E-2</v>
      </c>
      <c r="J5797" t="str">
        <f>_xlfn.XLOOKUP(A5797,Product_Details!$A:$A,Product_Details!$G:$G,"mens")</f>
        <v>Mens</v>
      </c>
      <c r="K5797">
        <f t="shared" si="272"/>
        <v>1890</v>
      </c>
    </row>
    <row r="5798" spans="1:11" ht="15">
      <c r="A5798" t="s">
        <v>36</v>
      </c>
      <c r="B5798">
        <v>4</v>
      </c>
      <c r="C5798">
        <v>4</v>
      </c>
      <c r="D5798" t="s">
        <v>23</v>
      </c>
      <c r="E5798" t="s">
        <v>936</v>
      </c>
      <c r="F5798" s="1">
        <v>3.4579861111111117E-2</v>
      </c>
      <c r="G5798">
        <f>_xlfn.XLOOKUP($A5798,Product_pricing!$B:$B,Product_pricing!$C:$C)</f>
        <v>23</v>
      </c>
      <c r="H5798">
        <f t="shared" si="270"/>
        <v>88.32</v>
      </c>
      <c r="I5798" s="10">
        <f t="shared" si="271"/>
        <v>7.793694001465884E-2</v>
      </c>
      <c r="J5798" t="str">
        <f>_xlfn.XLOOKUP(A5798,Product_Details!$A:$A,Product_Details!$G:$G,"mens")</f>
        <v>Womens</v>
      </c>
      <c r="K5798">
        <f t="shared" si="272"/>
        <v>3767.5</v>
      </c>
    </row>
    <row r="5799" spans="1:11" ht="15">
      <c r="A5799" t="s">
        <v>30</v>
      </c>
      <c r="B5799">
        <v>2</v>
      </c>
      <c r="C5799">
        <v>4</v>
      </c>
      <c r="D5799" t="s">
        <v>23</v>
      </c>
      <c r="E5799" t="s">
        <v>936</v>
      </c>
      <c r="F5799" s="1">
        <v>3.4579861111111117E-2</v>
      </c>
      <c r="G5799">
        <f>_xlfn.XLOOKUP($A5799,Product_pricing!$B:$B,Product_pricing!$C:$C)</f>
        <v>19</v>
      </c>
      <c r="H5799">
        <f t="shared" si="270"/>
        <v>36.479999999999997</v>
      </c>
      <c r="I5799" s="10">
        <f t="shared" si="271"/>
        <v>3.219134478866343E-2</v>
      </c>
      <c r="J5799" t="str">
        <f>_xlfn.XLOOKUP(A5799,Product_Details!$A:$A,Product_Details!$G:$G,"mens")</f>
        <v>Womens</v>
      </c>
      <c r="K5799">
        <f t="shared" si="272"/>
        <v>3767.5</v>
      </c>
    </row>
    <row r="5800" spans="1:11" ht="15">
      <c r="A5800" t="s">
        <v>41</v>
      </c>
      <c r="B5800">
        <v>5</v>
      </c>
      <c r="C5800">
        <v>4</v>
      </c>
      <c r="D5800" t="s">
        <v>23</v>
      </c>
      <c r="E5800" t="s">
        <v>936</v>
      </c>
      <c r="F5800" s="1">
        <v>3.4579861111111117E-2</v>
      </c>
      <c r="G5800">
        <f>_xlfn.XLOOKUP($A5800,Product_pricing!$B:$B,Product_pricing!$C:$C)</f>
        <v>10</v>
      </c>
      <c r="H5800">
        <f t="shared" si="270"/>
        <v>48</v>
      </c>
      <c r="I5800" s="10">
        <f t="shared" si="271"/>
        <v>4.2357032616662418E-2</v>
      </c>
      <c r="J5800" t="str">
        <f>_xlfn.XLOOKUP(A5800,Product_Details!$A:$A,Product_Details!$G:$G,"mens")</f>
        <v>Mens</v>
      </c>
      <c r="K5800">
        <f t="shared" si="272"/>
        <v>3780</v>
      </c>
    </row>
    <row r="5801" spans="1:11" ht="15">
      <c r="A5801" t="s">
        <v>31</v>
      </c>
      <c r="B5801">
        <v>5</v>
      </c>
      <c r="C5801">
        <v>4</v>
      </c>
      <c r="D5801" t="s">
        <v>23</v>
      </c>
      <c r="E5801" t="s">
        <v>936</v>
      </c>
      <c r="F5801" s="1">
        <v>3.4579861111111117E-2</v>
      </c>
      <c r="G5801">
        <f>_xlfn.XLOOKUP($A5801,Product_pricing!$B:$B,Product_pricing!$C:$C)</f>
        <v>57</v>
      </c>
      <c r="H5801">
        <f t="shared" si="270"/>
        <v>273.59999999999997</v>
      </c>
      <c r="I5801" s="10">
        <f t="shared" si="271"/>
        <v>0.24143508591497576</v>
      </c>
      <c r="J5801" t="str">
        <f>_xlfn.XLOOKUP(A5801,Product_Details!$A:$A,Product_Details!$G:$G,"mens")</f>
        <v>Mens</v>
      </c>
      <c r="K5801">
        <f t="shared" si="272"/>
        <v>3780</v>
      </c>
    </row>
    <row r="5802" spans="1:11" ht="15">
      <c r="A5802" t="s">
        <v>38</v>
      </c>
      <c r="B5802">
        <v>3</v>
      </c>
      <c r="C5802">
        <v>8</v>
      </c>
      <c r="D5802" t="s">
        <v>23</v>
      </c>
      <c r="E5802" t="s">
        <v>937</v>
      </c>
      <c r="F5802" s="1">
        <v>4.0333333333333332E-2</v>
      </c>
      <c r="G5802">
        <f>_xlfn.XLOOKUP($A5802,Product_pricing!$B:$B,Product_pricing!$C:$C)</f>
        <v>54</v>
      </c>
      <c r="H5802">
        <f t="shared" si="270"/>
        <v>149.04000000000002</v>
      </c>
      <c r="I5802" s="10">
        <f t="shared" si="271"/>
        <v>0.13151858627473684</v>
      </c>
      <c r="J5802" t="str">
        <f>_xlfn.XLOOKUP(A5802,Product_Details!$A:$A,Product_Details!$G:$G,"mens")</f>
        <v>Womens</v>
      </c>
      <c r="K5802">
        <f t="shared" si="272"/>
        <v>7535</v>
      </c>
    </row>
    <row r="5803" spans="1:11" ht="15">
      <c r="A5803" t="s">
        <v>31</v>
      </c>
      <c r="B5803">
        <v>5</v>
      </c>
      <c r="C5803">
        <v>8</v>
      </c>
      <c r="D5803" t="s">
        <v>23</v>
      </c>
      <c r="E5803" t="s">
        <v>937</v>
      </c>
      <c r="F5803" s="1">
        <v>4.0333333333333332E-2</v>
      </c>
      <c r="G5803">
        <f>_xlfn.XLOOKUP($A5803,Product_pricing!$B:$B,Product_pricing!$C:$C)</f>
        <v>57</v>
      </c>
      <c r="H5803">
        <f t="shared" si="270"/>
        <v>262.2</v>
      </c>
      <c r="I5803" s="10">
        <f t="shared" si="271"/>
        <v>0.23137529066851845</v>
      </c>
      <c r="J5803" t="str">
        <f>_xlfn.XLOOKUP(A5803,Product_Details!$A:$A,Product_Details!$G:$G,"mens")</f>
        <v>Mens</v>
      </c>
      <c r="K5803">
        <f t="shared" si="272"/>
        <v>7560</v>
      </c>
    </row>
    <row r="5804" spans="1:11" ht="15">
      <c r="A5804" t="s">
        <v>22</v>
      </c>
      <c r="B5804">
        <v>1</v>
      </c>
      <c r="C5804">
        <v>10</v>
      </c>
      <c r="D5804" t="s">
        <v>23</v>
      </c>
      <c r="E5804" t="s">
        <v>938</v>
      </c>
      <c r="F5804" s="1">
        <v>3.7268518518518514E-3</v>
      </c>
      <c r="G5804">
        <f>_xlfn.XLOOKUP($A5804,Product_pricing!$B:$B,Product_pricing!$C:$C)</f>
        <v>13</v>
      </c>
      <c r="H5804">
        <f t="shared" si="270"/>
        <v>11.700000000000001</v>
      </c>
      <c r="I5804" s="10">
        <f t="shared" si="271"/>
        <v>1.0324526700311466E-2</v>
      </c>
      <c r="J5804" t="str">
        <f>_xlfn.XLOOKUP(A5804,Product_Details!$A:$A,Product_Details!$G:$G,"mens")</f>
        <v>Womens</v>
      </c>
      <c r="K5804">
        <f t="shared" si="272"/>
        <v>1255.8333333333333</v>
      </c>
    </row>
    <row r="5805" spans="1:11" ht="15">
      <c r="A5805" t="s">
        <v>35</v>
      </c>
      <c r="B5805">
        <v>4</v>
      </c>
      <c r="C5805">
        <v>10</v>
      </c>
      <c r="D5805" t="s">
        <v>23</v>
      </c>
      <c r="E5805" t="s">
        <v>938</v>
      </c>
      <c r="F5805" s="1">
        <v>3.7268518518518514E-3</v>
      </c>
      <c r="G5805">
        <f>_xlfn.XLOOKUP($A5805,Product_pricing!$B:$B,Product_pricing!$C:$C)</f>
        <v>32</v>
      </c>
      <c r="H5805">
        <f t="shared" si="270"/>
        <v>115.2</v>
      </c>
      <c r="I5805" s="10">
        <f t="shared" si="271"/>
        <v>0.10165687827998982</v>
      </c>
      <c r="J5805" t="str">
        <f>_xlfn.XLOOKUP(A5805,Product_Details!$A:$A,Product_Details!$G:$G,"mens")</f>
        <v>Womens</v>
      </c>
      <c r="K5805">
        <f t="shared" si="272"/>
        <v>1255.8333333333333</v>
      </c>
    </row>
    <row r="5806" spans="1:11" ht="15">
      <c r="A5806" t="s">
        <v>29</v>
      </c>
      <c r="B5806">
        <v>4</v>
      </c>
      <c r="C5806">
        <v>10</v>
      </c>
      <c r="D5806" t="s">
        <v>23</v>
      </c>
      <c r="E5806" t="s">
        <v>938</v>
      </c>
      <c r="F5806" s="1">
        <v>3.7268518518518514E-3</v>
      </c>
      <c r="G5806">
        <f>_xlfn.XLOOKUP($A5806,Product_pricing!$B:$B,Product_pricing!$C:$C)</f>
        <v>10</v>
      </c>
      <c r="H5806">
        <f t="shared" si="270"/>
        <v>36</v>
      </c>
      <c r="I5806" s="10">
        <f t="shared" si="271"/>
        <v>3.1767774462496817E-2</v>
      </c>
      <c r="J5806" t="str">
        <f>_xlfn.XLOOKUP(A5806,Product_Details!$A:$A,Product_Details!$G:$G,"mens")</f>
        <v>Womens</v>
      </c>
      <c r="K5806">
        <f t="shared" si="272"/>
        <v>1255.8333333333333</v>
      </c>
    </row>
    <row r="5807" spans="1:11" ht="15">
      <c r="A5807" t="s">
        <v>36</v>
      </c>
      <c r="B5807">
        <v>1</v>
      </c>
      <c r="C5807">
        <v>10</v>
      </c>
      <c r="D5807" t="s">
        <v>23</v>
      </c>
      <c r="E5807" t="s">
        <v>938</v>
      </c>
      <c r="F5807" s="1">
        <v>3.7268518518518514E-3</v>
      </c>
      <c r="G5807">
        <f>_xlfn.XLOOKUP($A5807,Product_pricing!$B:$B,Product_pricing!$C:$C)</f>
        <v>23</v>
      </c>
      <c r="H5807">
        <f t="shared" si="270"/>
        <v>20.7</v>
      </c>
      <c r="I5807" s="10">
        <f t="shared" si="271"/>
        <v>1.8266470315935666E-2</v>
      </c>
      <c r="J5807" t="str">
        <f>_xlfn.XLOOKUP(A5807,Product_Details!$A:$A,Product_Details!$G:$G,"mens")</f>
        <v>Womens</v>
      </c>
      <c r="K5807">
        <f t="shared" si="272"/>
        <v>1255.8333333333333</v>
      </c>
    </row>
    <row r="5808" spans="1:11" ht="15">
      <c r="A5808" t="s">
        <v>30</v>
      </c>
      <c r="B5808">
        <v>2</v>
      </c>
      <c r="C5808">
        <v>10</v>
      </c>
      <c r="D5808" t="s">
        <v>23</v>
      </c>
      <c r="E5808" t="s">
        <v>938</v>
      </c>
      <c r="F5808" s="1">
        <v>3.7268518518518514E-3</v>
      </c>
      <c r="G5808">
        <f>_xlfn.XLOOKUP($A5808,Product_pricing!$B:$B,Product_pricing!$C:$C)</f>
        <v>19</v>
      </c>
      <c r="H5808">
        <f t="shared" si="270"/>
        <v>34.200000000000003</v>
      </c>
      <c r="I5808" s="10">
        <f t="shared" si="271"/>
        <v>3.0179385739371973E-2</v>
      </c>
      <c r="J5808" t="str">
        <f>_xlfn.XLOOKUP(A5808,Product_Details!$A:$A,Product_Details!$G:$G,"mens")</f>
        <v>Womens</v>
      </c>
      <c r="K5808">
        <f t="shared" si="272"/>
        <v>1255.8333333333333</v>
      </c>
    </row>
    <row r="5809" spans="1:11" ht="15">
      <c r="A5809" t="s">
        <v>38</v>
      </c>
      <c r="B5809">
        <v>2</v>
      </c>
      <c r="C5809">
        <v>10</v>
      </c>
      <c r="D5809" t="s">
        <v>23</v>
      </c>
      <c r="E5809" t="s">
        <v>938</v>
      </c>
      <c r="F5809" s="1">
        <v>3.7268518518518514E-3</v>
      </c>
      <c r="G5809">
        <f>_xlfn.XLOOKUP($A5809,Product_pricing!$B:$B,Product_pricing!$C:$C)</f>
        <v>54</v>
      </c>
      <c r="H5809">
        <f t="shared" si="270"/>
        <v>97.2</v>
      </c>
      <c r="I5809" s="10">
        <f t="shared" si="271"/>
        <v>8.5772991048741393E-2</v>
      </c>
      <c r="J5809" t="str">
        <f>_xlfn.XLOOKUP(A5809,Product_Details!$A:$A,Product_Details!$G:$G,"mens")</f>
        <v>Womens</v>
      </c>
      <c r="K5809">
        <f t="shared" si="272"/>
        <v>1255.8333333333333</v>
      </c>
    </row>
    <row r="5810" spans="1:11" ht="15">
      <c r="A5810" t="s">
        <v>31</v>
      </c>
      <c r="B5810">
        <v>5</v>
      </c>
      <c r="C5810">
        <v>10</v>
      </c>
      <c r="D5810" t="s">
        <v>23</v>
      </c>
      <c r="E5810" t="s">
        <v>938</v>
      </c>
      <c r="F5810" s="1">
        <v>3.7268518518518514E-3</v>
      </c>
      <c r="G5810">
        <f>_xlfn.XLOOKUP($A5810,Product_pricing!$B:$B,Product_pricing!$C:$C)</f>
        <v>57</v>
      </c>
      <c r="H5810">
        <f t="shared" si="270"/>
        <v>256.5</v>
      </c>
      <c r="I5810" s="10">
        <f t="shared" si="271"/>
        <v>0.22634539304528978</v>
      </c>
      <c r="J5810" t="str">
        <f>_xlfn.XLOOKUP(A5810,Product_Details!$A:$A,Product_Details!$G:$G,"mens")</f>
        <v>Mens</v>
      </c>
      <c r="K5810">
        <f t="shared" si="272"/>
        <v>2520</v>
      </c>
    </row>
    <row r="5811" spans="1:11" ht="15">
      <c r="A5811" t="s">
        <v>32</v>
      </c>
      <c r="B5811">
        <v>1</v>
      </c>
      <c r="C5811">
        <v>10</v>
      </c>
      <c r="D5811" t="s">
        <v>23</v>
      </c>
      <c r="E5811" t="s">
        <v>938</v>
      </c>
      <c r="F5811" s="1">
        <v>3.7268518518518514E-3</v>
      </c>
      <c r="G5811">
        <f>_xlfn.XLOOKUP($A5811,Product_pricing!$B:$B,Product_pricing!$C:$C)</f>
        <v>36</v>
      </c>
      <c r="H5811">
        <f t="shared" si="270"/>
        <v>32.4</v>
      </c>
      <c r="I5811" s="10">
        <f t="shared" si="271"/>
        <v>2.8590997016247132E-2</v>
      </c>
      <c r="J5811" t="str">
        <f>_xlfn.XLOOKUP(A5811,Product_Details!$A:$A,Product_Details!$G:$G,"mens")</f>
        <v>Mens</v>
      </c>
      <c r="K5811">
        <f t="shared" si="272"/>
        <v>2520</v>
      </c>
    </row>
    <row r="5812" spans="1:11" ht="15">
      <c r="A5812" t="s">
        <v>26</v>
      </c>
      <c r="B5812">
        <v>4</v>
      </c>
      <c r="C5812">
        <v>10</v>
      </c>
      <c r="D5812" t="s">
        <v>23</v>
      </c>
      <c r="E5812" t="s">
        <v>938</v>
      </c>
      <c r="F5812" s="1">
        <v>3.7268518518518514E-3</v>
      </c>
      <c r="G5812">
        <f>_xlfn.XLOOKUP($A5812,Product_pricing!$B:$B,Product_pricing!$C:$C)</f>
        <v>17</v>
      </c>
      <c r="H5812">
        <f t="shared" si="270"/>
        <v>61.2</v>
      </c>
      <c r="I5812" s="10">
        <f t="shared" si="271"/>
        <v>5.4005216586244589E-2</v>
      </c>
      <c r="J5812" t="str">
        <f>_xlfn.XLOOKUP(A5812,Product_Details!$A:$A,Product_Details!$G:$G,"mens")</f>
        <v>Mens</v>
      </c>
      <c r="K5812">
        <f t="shared" si="272"/>
        <v>2520</v>
      </c>
    </row>
    <row r="5813" spans="1:11" ht="15">
      <c r="A5813" t="s">
        <v>35</v>
      </c>
      <c r="B5813">
        <v>1</v>
      </c>
      <c r="C5813">
        <v>19</v>
      </c>
      <c r="D5813" t="s">
        <v>23</v>
      </c>
      <c r="E5813" t="s">
        <v>939</v>
      </c>
      <c r="F5813" s="1">
        <v>3.6009259259259262E-2</v>
      </c>
      <c r="G5813">
        <f>_xlfn.XLOOKUP($A5813,Product_pricing!$B:$B,Product_pricing!$C:$C)</f>
        <v>32</v>
      </c>
      <c r="H5813">
        <f t="shared" si="270"/>
        <v>25.92</v>
      </c>
      <c r="I5813" s="10">
        <f t="shared" si="271"/>
        <v>2.2872797612997708E-2</v>
      </c>
      <c r="J5813" t="str">
        <f>_xlfn.XLOOKUP(A5813,Product_Details!$A:$A,Product_Details!$G:$G,"mens")</f>
        <v>Womens</v>
      </c>
      <c r="K5813">
        <f t="shared" si="272"/>
        <v>3767.5</v>
      </c>
    </row>
    <row r="5814" spans="1:11" ht="15">
      <c r="A5814" t="s">
        <v>38</v>
      </c>
      <c r="B5814">
        <v>2</v>
      </c>
      <c r="C5814">
        <v>19</v>
      </c>
      <c r="D5814" t="s">
        <v>23</v>
      </c>
      <c r="E5814" t="s">
        <v>939</v>
      </c>
      <c r="F5814" s="1">
        <v>3.6009259259259262E-2</v>
      </c>
      <c r="G5814">
        <f>_xlfn.XLOOKUP($A5814,Product_pricing!$B:$B,Product_pricing!$C:$C)</f>
        <v>54</v>
      </c>
      <c r="H5814">
        <f t="shared" si="270"/>
        <v>87.48</v>
      </c>
      <c r="I5814" s="10">
        <f t="shared" si="271"/>
        <v>7.7195691943867259E-2</v>
      </c>
      <c r="J5814" t="str">
        <f>_xlfn.XLOOKUP(A5814,Product_Details!$A:$A,Product_Details!$G:$G,"mens")</f>
        <v>Womens</v>
      </c>
      <c r="K5814">
        <f t="shared" si="272"/>
        <v>3767.5</v>
      </c>
    </row>
    <row r="5815" spans="1:11" ht="15">
      <c r="A5815" t="s">
        <v>41</v>
      </c>
      <c r="B5815">
        <v>5</v>
      </c>
      <c r="C5815">
        <v>19</v>
      </c>
      <c r="D5815" t="s">
        <v>23</v>
      </c>
      <c r="E5815" t="s">
        <v>939</v>
      </c>
      <c r="F5815" s="1">
        <v>3.6009259259259262E-2</v>
      </c>
      <c r="G5815">
        <f>_xlfn.XLOOKUP($A5815,Product_pricing!$B:$B,Product_pricing!$C:$C)</f>
        <v>10</v>
      </c>
      <c r="H5815">
        <f t="shared" si="270"/>
        <v>40.5</v>
      </c>
      <c r="I5815" s="10">
        <f t="shared" si="271"/>
        <v>3.5738746270308909E-2</v>
      </c>
      <c r="J5815" t="str">
        <f>_xlfn.XLOOKUP(A5815,Product_Details!$A:$A,Product_Details!$G:$G,"mens")</f>
        <v>Mens</v>
      </c>
      <c r="K5815">
        <f t="shared" si="272"/>
        <v>3780</v>
      </c>
    </row>
    <row r="5816" spans="1:11" ht="15">
      <c r="A5816" t="s">
        <v>31</v>
      </c>
      <c r="B5816">
        <v>3</v>
      </c>
      <c r="C5816">
        <v>19</v>
      </c>
      <c r="D5816" t="s">
        <v>23</v>
      </c>
      <c r="E5816" t="s">
        <v>939</v>
      </c>
      <c r="F5816" s="1">
        <v>3.6009259259259262E-2</v>
      </c>
      <c r="G5816">
        <f>_xlfn.XLOOKUP($A5816,Product_pricing!$B:$B,Product_pricing!$C:$C)</f>
        <v>57</v>
      </c>
      <c r="H5816">
        <f t="shared" si="270"/>
        <v>138.51000000000002</v>
      </c>
      <c r="I5816" s="10">
        <f t="shared" si="271"/>
        <v>0.12222651224445651</v>
      </c>
      <c r="J5816" t="str">
        <f>_xlfn.XLOOKUP(A5816,Product_Details!$A:$A,Product_Details!$G:$G,"mens")</f>
        <v>Mens</v>
      </c>
      <c r="K5816">
        <f t="shared" si="272"/>
        <v>3780</v>
      </c>
    </row>
    <row r="5817" spans="1:11" ht="15">
      <c r="A5817" t="s">
        <v>22</v>
      </c>
      <c r="B5817">
        <v>3</v>
      </c>
      <c r="C5817">
        <v>9</v>
      </c>
      <c r="D5817" t="s">
        <v>33</v>
      </c>
      <c r="E5817" t="s">
        <v>940</v>
      </c>
      <c r="F5817" s="1">
        <v>1.6134259259259261E-2</v>
      </c>
      <c r="G5817">
        <f>_xlfn.XLOOKUP($A5817,Product_pricing!$B:$B,Product_pricing!$C:$C)</f>
        <v>13</v>
      </c>
      <c r="H5817">
        <f t="shared" si="270"/>
        <v>35.49</v>
      </c>
      <c r="I5817" s="10">
        <f t="shared" si="271"/>
        <v>3.1317730990944773E-2</v>
      </c>
      <c r="J5817" t="str">
        <f>_xlfn.XLOOKUP(A5817,Product_Details!$A:$A,Product_Details!$G:$G,"mens")</f>
        <v>Womens</v>
      </c>
      <c r="K5817">
        <f t="shared" si="272"/>
        <v>1883.75</v>
      </c>
    </row>
    <row r="5818" spans="1:11" ht="15">
      <c r="A5818" t="s">
        <v>35</v>
      </c>
      <c r="B5818">
        <v>5</v>
      </c>
      <c r="C5818">
        <v>9</v>
      </c>
      <c r="D5818" t="s">
        <v>33</v>
      </c>
      <c r="E5818" t="s">
        <v>940</v>
      </c>
      <c r="F5818" s="1">
        <v>1.6134259259259261E-2</v>
      </c>
      <c r="G5818">
        <f>_xlfn.XLOOKUP($A5818,Product_pricing!$B:$B,Product_pricing!$C:$C)</f>
        <v>32</v>
      </c>
      <c r="H5818">
        <f t="shared" si="270"/>
        <v>145.6</v>
      </c>
      <c r="I5818" s="10">
        <f t="shared" si="271"/>
        <v>0.12848299893720935</v>
      </c>
      <c r="J5818" t="str">
        <f>_xlfn.XLOOKUP(A5818,Product_Details!$A:$A,Product_Details!$G:$G,"mens")</f>
        <v>Womens</v>
      </c>
      <c r="K5818">
        <f t="shared" si="272"/>
        <v>1883.75</v>
      </c>
    </row>
    <row r="5819" spans="1:11" ht="15">
      <c r="A5819" t="s">
        <v>29</v>
      </c>
      <c r="B5819">
        <v>5</v>
      </c>
      <c r="C5819">
        <v>9</v>
      </c>
      <c r="D5819" t="s">
        <v>33</v>
      </c>
      <c r="E5819" t="s">
        <v>940</v>
      </c>
      <c r="F5819" s="1">
        <v>1.6134259259259261E-2</v>
      </c>
      <c r="G5819">
        <f>_xlfn.XLOOKUP($A5819,Product_pricing!$B:$B,Product_pricing!$C:$C)</f>
        <v>10</v>
      </c>
      <c r="H5819">
        <f t="shared" si="270"/>
        <v>45.5</v>
      </c>
      <c r="I5819" s="10">
        <f t="shared" si="271"/>
        <v>4.0150937167877918E-2</v>
      </c>
      <c r="J5819" t="str">
        <f>_xlfn.XLOOKUP(A5819,Product_Details!$A:$A,Product_Details!$G:$G,"mens")</f>
        <v>Womens</v>
      </c>
      <c r="K5819">
        <f t="shared" si="272"/>
        <v>1883.75</v>
      </c>
    </row>
    <row r="5820" spans="1:11" ht="15">
      <c r="A5820" t="s">
        <v>38</v>
      </c>
      <c r="B5820">
        <v>5</v>
      </c>
      <c r="C5820">
        <v>9</v>
      </c>
      <c r="D5820" t="s">
        <v>33</v>
      </c>
      <c r="E5820" t="s">
        <v>940</v>
      </c>
      <c r="F5820" s="1">
        <v>1.6134259259259261E-2</v>
      </c>
      <c r="G5820">
        <f>_xlfn.XLOOKUP($A5820,Product_pricing!$B:$B,Product_pricing!$C:$C)</f>
        <v>54</v>
      </c>
      <c r="H5820">
        <f t="shared" si="270"/>
        <v>245.70000000000002</v>
      </c>
      <c r="I5820" s="10">
        <f t="shared" si="271"/>
        <v>0.21681506070654077</v>
      </c>
      <c r="J5820" t="str">
        <f>_xlfn.XLOOKUP(A5820,Product_Details!$A:$A,Product_Details!$G:$G,"mens")</f>
        <v>Womens</v>
      </c>
      <c r="K5820">
        <f t="shared" si="272"/>
        <v>1883.75</v>
      </c>
    </row>
    <row r="5821" spans="1:11" ht="15">
      <c r="A5821" t="s">
        <v>25</v>
      </c>
      <c r="B5821">
        <v>4</v>
      </c>
      <c r="C5821">
        <v>9</v>
      </c>
      <c r="D5821" t="s">
        <v>33</v>
      </c>
      <c r="E5821" t="s">
        <v>940</v>
      </c>
      <c r="F5821" s="1">
        <v>1.6134259259259261E-2</v>
      </c>
      <c r="G5821">
        <f>_xlfn.XLOOKUP($A5821,Product_pricing!$B:$B,Product_pricing!$C:$C)</f>
        <v>40</v>
      </c>
      <c r="H5821">
        <f t="shared" si="270"/>
        <v>145.6</v>
      </c>
      <c r="I5821" s="10">
        <f t="shared" si="271"/>
        <v>0.12848299893720935</v>
      </c>
      <c r="J5821" t="str">
        <f>_xlfn.XLOOKUP(A5821,Product_Details!$A:$A,Product_Details!$G:$G,"mens")</f>
        <v>Mens</v>
      </c>
      <c r="K5821">
        <f t="shared" si="272"/>
        <v>1890</v>
      </c>
    </row>
    <row r="5822" spans="1:11" ht="15">
      <c r="A5822" t="s">
        <v>41</v>
      </c>
      <c r="B5822">
        <v>5</v>
      </c>
      <c r="C5822">
        <v>9</v>
      </c>
      <c r="D5822" t="s">
        <v>33</v>
      </c>
      <c r="E5822" t="s">
        <v>940</v>
      </c>
      <c r="F5822" s="1">
        <v>1.6134259259259261E-2</v>
      </c>
      <c r="G5822">
        <f>_xlfn.XLOOKUP($A5822,Product_pricing!$B:$B,Product_pricing!$C:$C)</f>
        <v>10</v>
      </c>
      <c r="H5822">
        <f t="shared" si="270"/>
        <v>45.5</v>
      </c>
      <c r="I5822" s="10">
        <f t="shared" si="271"/>
        <v>4.0150937167877918E-2</v>
      </c>
      <c r="J5822" t="str">
        <f>_xlfn.XLOOKUP(A5822,Product_Details!$A:$A,Product_Details!$G:$G,"mens")</f>
        <v>Mens</v>
      </c>
      <c r="K5822">
        <f t="shared" si="272"/>
        <v>1890</v>
      </c>
    </row>
    <row r="5823" spans="1:11" ht="15">
      <c r="A5823" t="s">
        <v>32</v>
      </c>
      <c r="B5823">
        <v>1</v>
      </c>
      <c r="C5823">
        <v>9</v>
      </c>
      <c r="D5823" t="s">
        <v>33</v>
      </c>
      <c r="E5823" t="s">
        <v>940</v>
      </c>
      <c r="F5823" s="1">
        <v>1.6134259259259261E-2</v>
      </c>
      <c r="G5823">
        <f>_xlfn.XLOOKUP($A5823,Product_pricing!$B:$B,Product_pricing!$C:$C)</f>
        <v>36</v>
      </c>
      <c r="H5823">
        <f t="shared" si="270"/>
        <v>32.76</v>
      </c>
      <c r="I5823" s="10">
        <f t="shared" si="271"/>
        <v>2.8908674760872097E-2</v>
      </c>
      <c r="J5823" t="str">
        <f>_xlfn.XLOOKUP(A5823,Product_Details!$A:$A,Product_Details!$G:$G,"mens")</f>
        <v>Mens</v>
      </c>
      <c r="K5823">
        <f t="shared" si="272"/>
        <v>1890</v>
      </c>
    </row>
    <row r="5824" spans="1:11" ht="15">
      <c r="A5824" t="s">
        <v>27</v>
      </c>
      <c r="B5824">
        <v>1</v>
      </c>
      <c r="C5824">
        <v>9</v>
      </c>
      <c r="D5824" t="s">
        <v>33</v>
      </c>
      <c r="E5824" t="s">
        <v>940</v>
      </c>
      <c r="F5824" s="1">
        <v>1.6134259259259261E-2</v>
      </c>
      <c r="G5824">
        <f>_xlfn.XLOOKUP($A5824,Product_pricing!$B:$B,Product_pricing!$C:$C)</f>
        <v>29</v>
      </c>
      <c r="H5824">
        <f t="shared" si="270"/>
        <v>26.39</v>
      </c>
      <c r="I5824" s="10">
        <f t="shared" si="271"/>
        <v>2.3287543557369193E-2</v>
      </c>
      <c r="J5824" t="str">
        <f>_xlfn.XLOOKUP(A5824,Product_Details!$A:$A,Product_Details!$G:$G,"mens")</f>
        <v>Mens</v>
      </c>
      <c r="K5824">
        <f t="shared" si="272"/>
        <v>1890</v>
      </c>
    </row>
    <row r="5825" spans="1:11" ht="15">
      <c r="A5825" t="s">
        <v>22</v>
      </c>
      <c r="B5825">
        <v>5</v>
      </c>
      <c r="C5825">
        <v>20</v>
      </c>
      <c r="D5825" t="s">
        <v>23</v>
      </c>
      <c r="E5825" t="s">
        <v>941</v>
      </c>
      <c r="F5825" s="1">
        <v>4.0165509259259262E-2</v>
      </c>
      <c r="G5825">
        <f>_xlfn.XLOOKUP($A5825,Product_pricing!$B:$B,Product_pricing!$C:$C)</f>
        <v>13</v>
      </c>
      <c r="H5825">
        <f t="shared" si="270"/>
        <v>52</v>
      </c>
      <c r="I5825" s="10">
        <f t="shared" si="271"/>
        <v>4.5886785334717621E-2</v>
      </c>
      <c r="J5825" t="str">
        <f>_xlfn.XLOOKUP(A5825,Product_Details!$A:$A,Product_Details!$G:$G,"mens")</f>
        <v>Womens</v>
      </c>
      <c r="K5825">
        <f t="shared" si="272"/>
        <v>1883.75</v>
      </c>
    </row>
    <row r="5826" spans="1:11" ht="15">
      <c r="A5826" t="s">
        <v>35</v>
      </c>
      <c r="B5826">
        <v>1</v>
      </c>
      <c r="C5826">
        <v>20</v>
      </c>
      <c r="D5826" t="s">
        <v>23</v>
      </c>
      <c r="E5826" t="s">
        <v>941</v>
      </c>
      <c r="F5826" s="1">
        <v>4.0165509259259262E-2</v>
      </c>
      <c r="G5826">
        <f>_xlfn.XLOOKUP($A5826,Product_pricing!$B:$B,Product_pricing!$C:$C)</f>
        <v>32</v>
      </c>
      <c r="H5826">
        <f t="shared" si="270"/>
        <v>25.6</v>
      </c>
      <c r="I5826" s="10">
        <f t="shared" si="271"/>
        <v>2.259041739555329E-2</v>
      </c>
      <c r="J5826" t="str">
        <f>_xlfn.XLOOKUP(A5826,Product_Details!$A:$A,Product_Details!$G:$G,"mens")</f>
        <v>Womens</v>
      </c>
      <c r="K5826">
        <f t="shared" si="272"/>
        <v>1883.75</v>
      </c>
    </row>
    <row r="5827" spans="1:11" ht="15">
      <c r="A5827" t="s">
        <v>36</v>
      </c>
      <c r="B5827">
        <v>5</v>
      </c>
      <c r="C5827">
        <v>20</v>
      </c>
      <c r="D5827" t="s">
        <v>23</v>
      </c>
      <c r="E5827" t="s">
        <v>941</v>
      </c>
      <c r="F5827" s="1">
        <v>4.0165509259259262E-2</v>
      </c>
      <c r="G5827">
        <f>_xlfn.XLOOKUP($A5827,Product_pricing!$B:$B,Product_pricing!$C:$C)</f>
        <v>23</v>
      </c>
      <c r="H5827">
        <f t="shared" ref="H5827:H5890" si="273">B5827*G5827*(1-C5827/100)</f>
        <v>92</v>
      </c>
      <c r="I5827" s="10">
        <f t="shared" ref="I5827:I5890" si="274">(H5827/SUM($H:$H))*1000</f>
        <v>8.1184312515269627E-2</v>
      </c>
      <c r="J5827" t="str">
        <f>_xlfn.XLOOKUP(A5827,Product_Details!$A:$A,Product_Details!$G:$G,"mens")</f>
        <v>Womens</v>
      </c>
      <c r="K5827">
        <f t="shared" ref="K5827:K5890" si="275">COUNTIFS($J:$J, J5827) / COUNTIFS($J:$J, J5827, $E:$E, E5827)</f>
        <v>1883.75</v>
      </c>
    </row>
    <row r="5828" spans="1:11" ht="15">
      <c r="A5828" t="s">
        <v>38</v>
      </c>
      <c r="B5828">
        <v>3</v>
      </c>
      <c r="C5828">
        <v>20</v>
      </c>
      <c r="D5828" t="s">
        <v>23</v>
      </c>
      <c r="E5828" t="s">
        <v>941</v>
      </c>
      <c r="F5828" s="1">
        <v>4.0165509259259262E-2</v>
      </c>
      <c r="G5828">
        <f>_xlfn.XLOOKUP($A5828,Product_pricing!$B:$B,Product_pricing!$C:$C)</f>
        <v>54</v>
      </c>
      <c r="H5828">
        <f t="shared" si="273"/>
        <v>129.6</v>
      </c>
      <c r="I5828" s="10">
        <f t="shared" si="274"/>
        <v>0.11436398806498853</v>
      </c>
      <c r="J5828" t="str">
        <f>_xlfn.XLOOKUP(A5828,Product_Details!$A:$A,Product_Details!$G:$G,"mens")</f>
        <v>Womens</v>
      </c>
      <c r="K5828">
        <f t="shared" si="275"/>
        <v>1883.75</v>
      </c>
    </row>
    <row r="5829" spans="1:11" ht="15">
      <c r="A5829" t="s">
        <v>25</v>
      </c>
      <c r="B5829">
        <v>2</v>
      </c>
      <c r="C5829">
        <v>20</v>
      </c>
      <c r="D5829" t="s">
        <v>23</v>
      </c>
      <c r="E5829" t="s">
        <v>941</v>
      </c>
      <c r="F5829" s="1">
        <v>4.0165509259259262E-2</v>
      </c>
      <c r="G5829">
        <f>_xlfn.XLOOKUP($A5829,Product_pricing!$B:$B,Product_pricing!$C:$C)</f>
        <v>40</v>
      </c>
      <c r="H5829">
        <f t="shared" si="273"/>
        <v>64</v>
      </c>
      <c r="I5829" s="10">
        <f t="shared" si="274"/>
        <v>5.6476043488883222E-2</v>
      </c>
      <c r="J5829" t="str">
        <f>_xlfn.XLOOKUP(A5829,Product_Details!$A:$A,Product_Details!$G:$G,"mens")</f>
        <v>Mens</v>
      </c>
      <c r="K5829">
        <f t="shared" si="275"/>
        <v>2520</v>
      </c>
    </row>
    <row r="5830" spans="1:11" ht="15">
      <c r="A5830" t="s">
        <v>26</v>
      </c>
      <c r="B5830">
        <v>1</v>
      </c>
      <c r="C5830">
        <v>20</v>
      </c>
      <c r="D5830" t="s">
        <v>23</v>
      </c>
      <c r="E5830" t="s">
        <v>941</v>
      </c>
      <c r="F5830" s="1">
        <v>4.0165509259259262E-2</v>
      </c>
      <c r="G5830">
        <f>_xlfn.XLOOKUP($A5830,Product_pricing!$B:$B,Product_pricing!$C:$C)</f>
        <v>17</v>
      </c>
      <c r="H5830">
        <f t="shared" si="273"/>
        <v>13.600000000000001</v>
      </c>
      <c r="I5830" s="10">
        <f t="shared" si="274"/>
        <v>1.2001159241387685E-2</v>
      </c>
      <c r="J5830" t="str">
        <f>_xlfn.XLOOKUP(A5830,Product_Details!$A:$A,Product_Details!$G:$G,"mens")</f>
        <v>Mens</v>
      </c>
      <c r="K5830">
        <f t="shared" si="275"/>
        <v>2520</v>
      </c>
    </row>
    <row r="5831" spans="1:11" ht="15">
      <c r="A5831" t="s">
        <v>27</v>
      </c>
      <c r="B5831">
        <v>1</v>
      </c>
      <c r="C5831">
        <v>20</v>
      </c>
      <c r="D5831" t="s">
        <v>23</v>
      </c>
      <c r="E5831" t="s">
        <v>941</v>
      </c>
      <c r="F5831" s="1">
        <v>4.0165509259259262E-2</v>
      </c>
      <c r="G5831">
        <f>_xlfn.XLOOKUP($A5831,Product_pricing!$B:$B,Product_pricing!$C:$C)</f>
        <v>29</v>
      </c>
      <c r="H5831">
        <f t="shared" si="273"/>
        <v>23.200000000000003</v>
      </c>
      <c r="I5831" s="10">
        <f t="shared" si="274"/>
        <v>2.0472565764720171E-2</v>
      </c>
      <c r="J5831" t="str">
        <f>_xlfn.XLOOKUP(A5831,Product_Details!$A:$A,Product_Details!$G:$G,"mens")</f>
        <v>Mens</v>
      </c>
      <c r="K5831">
        <f t="shared" si="275"/>
        <v>2520</v>
      </c>
    </row>
    <row r="5832" spans="1:11" ht="15">
      <c r="A5832" t="s">
        <v>22</v>
      </c>
      <c r="B5832">
        <v>4</v>
      </c>
      <c r="C5832">
        <v>19</v>
      </c>
      <c r="D5832" t="s">
        <v>23</v>
      </c>
      <c r="E5832" t="s">
        <v>942</v>
      </c>
      <c r="F5832" s="1">
        <v>4.9756944444444449E-3</v>
      </c>
      <c r="G5832">
        <f>_xlfn.XLOOKUP($A5832,Product_pricing!$B:$B,Product_pricing!$C:$C)</f>
        <v>13</v>
      </c>
      <c r="H5832">
        <f t="shared" si="273"/>
        <v>42.120000000000005</v>
      </c>
      <c r="I5832" s="10">
        <f t="shared" si="274"/>
        <v>3.7168296121121276E-2</v>
      </c>
      <c r="J5832" t="str">
        <f>_xlfn.XLOOKUP(A5832,Product_Details!$A:$A,Product_Details!$G:$G,"mens")</f>
        <v>Womens</v>
      </c>
      <c r="K5832">
        <f t="shared" si="275"/>
        <v>1883.75</v>
      </c>
    </row>
    <row r="5833" spans="1:11" ht="15">
      <c r="A5833" t="s">
        <v>29</v>
      </c>
      <c r="B5833">
        <v>4</v>
      </c>
      <c r="C5833">
        <v>19</v>
      </c>
      <c r="D5833" t="s">
        <v>23</v>
      </c>
      <c r="E5833" t="s">
        <v>942</v>
      </c>
      <c r="F5833" s="1">
        <v>4.9756944444444449E-3</v>
      </c>
      <c r="G5833">
        <f>_xlfn.XLOOKUP($A5833,Product_pricing!$B:$B,Product_pricing!$C:$C)</f>
        <v>10</v>
      </c>
      <c r="H5833">
        <f t="shared" si="273"/>
        <v>32.400000000000006</v>
      </c>
      <c r="I5833" s="10">
        <f t="shared" si="274"/>
        <v>2.8590997016247136E-2</v>
      </c>
      <c r="J5833" t="str">
        <f>_xlfn.XLOOKUP(A5833,Product_Details!$A:$A,Product_Details!$G:$G,"mens")</f>
        <v>Womens</v>
      </c>
      <c r="K5833">
        <f t="shared" si="275"/>
        <v>1883.75</v>
      </c>
    </row>
    <row r="5834" spans="1:11" ht="15">
      <c r="A5834" t="s">
        <v>36</v>
      </c>
      <c r="B5834">
        <v>4</v>
      </c>
      <c r="C5834">
        <v>19</v>
      </c>
      <c r="D5834" t="s">
        <v>23</v>
      </c>
      <c r="E5834" t="s">
        <v>942</v>
      </c>
      <c r="F5834" s="1">
        <v>4.9756944444444449E-3</v>
      </c>
      <c r="G5834">
        <f>_xlfn.XLOOKUP($A5834,Product_pricing!$B:$B,Product_pricing!$C:$C)</f>
        <v>23</v>
      </c>
      <c r="H5834">
        <f t="shared" si="273"/>
        <v>74.52000000000001</v>
      </c>
      <c r="I5834" s="10">
        <f t="shared" si="274"/>
        <v>6.5759293137368419E-2</v>
      </c>
      <c r="J5834" t="str">
        <f>_xlfn.XLOOKUP(A5834,Product_Details!$A:$A,Product_Details!$G:$G,"mens")</f>
        <v>Womens</v>
      </c>
      <c r="K5834">
        <f t="shared" si="275"/>
        <v>1883.75</v>
      </c>
    </row>
    <row r="5835" spans="1:11" ht="15">
      <c r="A5835" t="s">
        <v>30</v>
      </c>
      <c r="B5835">
        <v>4</v>
      </c>
      <c r="C5835">
        <v>19</v>
      </c>
      <c r="D5835" t="s">
        <v>23</v>
      </c>
      <c r="E5835" t="s">
        <v>942</v>
      </c>
      <c r="F5835" s="1">
        <v>4.9756944444444449E-3</v>
      </c>
      <c r="G5835">
        <f>_xlfn.XLOOKUP($A5835,Product_pricing!$B:$B,Product_pricing!$C:$C)</f>
        <v>19</v>
      </c>
      <c r="H5835">
        <f t="shared" si="273"/>
        <v>61.56</v>
      </c>
      <c r="I5835" s="10">
        <f t="shared" si="274"/>
        <v>5.4322894330869551E-2</v>
      </c>
      <c r="J5835" t="str">
        <f>_xlfn.XLOOKUP(A5835,Product_Details!$A:$A,Product_Details!$G:$G,"mens")</f>
        <v>Womens</v>
      </c>
      <c r="K5835">
        <f t="shared" si="275"/>
        <v>1883.75</v>
      </c>
    </row>
    <row r="5836" spans="1:11" ht="15">
      <c r="A5836" t="s">
        <v>25</v>
      </c>
      <c r="B5836">
        <v>1</v>
      </c>
      <c r="C5836">
        <v>19</v>
      </c>
      <c r="D5836" t="s">
        <v>23</v>
      </c>
      <c r="E5836" t="s">
        <v>942</v>
      </c>
      <c r="F5836" s="1">
        <v>4.9756944444444449E-3</v>
      </c>
      <c r="G5836">
        <f>_xlfn.XLOOKUP($A5836,Product_pricing!$B:$B,Product_pricing!$C:$C)</f>
        <v>40</v>
      </c>
      <c r="H5836">
        <f t="shared" si="273"/>
        <v>32.400000000000006</v>
      </c>
      <c r="I5836" s="10">
        <f t="shared" si="274"/>
        <v>2.8590997016247136E-2</v>
      </c>
      <c r="J5836" t="str">
        <f>_xlfn.XLOOKUP(A5836,Product_Details!$A:$A,Product_Details!$G:$G,"mens")</f>
        <v>Mens</v>
      </c>
      <c r="K5836">
        <f t="shared" si="275"/>
        <v>1512</v>
      </c>
    </row>
    <row r="5837" spans="1:11" ht="15">
      <c r="A5837" t="s">
        <v>41</v>
      </c>
      <c r="B5837">
        <v>4</v>
      </c>
      <c r="C5837">
        <v>19</v>
      </c>
      <c r="D5837" t="s">
        <v>23</v>
      </c>
      <c r="E5837" t="s">
        <v>942</v>
      </c>
      <c r="F5837" s="1">
        <v>4.9756944444444449E-3</v>
      </c>
      <c r="G5837">
        <f>_xlfn.XLOOKUP($A5837,Product_pricing!$B:$B,Product_pricing!$C:$C)</f>
        <v>10</v>
      </c>
      <c r="H5837">
        <f t="shared" si="273"/>
        <v>32.400000000000006</v>
      </c>
      <c r="I5837" s="10">
        <f t="shared" si="274"/>
        <v>2.8590997016247136E-2</v>
      </c>
      <c r="J5837" t="str">
        <f>_xlfn.XLOOKUP(A5837,Product_Details!$A:$A,Product_Details!$G:$G,"mens")</f>
        <v>Mens</v>
      </c>
      <c r="K5837">
        <f t="shared" si="275"/>
        <v>1512</v>
      </c>
    </row>
    <row r="5838" spans="1:11" ht="15">
      <c r="A5838" t="s">
        <v>31</v>
      </c>
      <c r="B5838">
        <v>5</v>
      </c>
      <c r="C5838">
        <v>19</v>
      </c>
      <c r="D5838" t="s">
        <v>23</v>
      </c>
      <c r="E5838" t="s">
        <v>942</v>
      </c>
      <c r="F5838" s="1">
        <v>4.9756944444444449E-3</v>
      </c>
      <c r="G5838">
        <f>_xlfn.XLOOKUP($A5838,Product_pricing!$B:$B,Product_pricing!$C:$C)</f>
        <v>57</v>
      </c>
      <c r="H5838">
        <f t="shared" si="273"/>
        <v>230.85000000000002</v>
      </c>
      <c r="I5838" s="10">
        <f t="shared" si="274"/>
        <v>0.20371085374076084</v>
      </c>
      <c r="J5838" t="str">
        <f>_xlfn.XLOOKUP(A5838,Product_Details!$A:$A,Product_Details!$G:$G,"mens")</f>
        <v>Mens</v>
      </c>
      <c r="K5838">
        <f t="shared" si="275"/>
        <v>1512</v>
      </c>
    </row>
    <row r="5839" spans="1:11" ht="15">
      <c r="A5839" t="s">
        <v>32</v>
      </c>
      <c r="B5839">
        <v>1</v>
      </c>
      <c r="C5839">
        <v>19</v>
      </c>
      <c r="D5839" t="s">
        <v>23</v>
      </c>
      <c r="E5839" t="s">
        <v>942</v>
      </c>
      <c r="F5839" s="1">
        <v>4.9756944444444449E-3</v>
      </c>
      <c r="G5839">
        <f>_xlfn.XLOOKUP($A5839,Product_pricing!$B:$B,Product_pricing!$C:$C)</f>
        <v>36</v>
      </c>
      <c r="H5839">
        <f t="shared" si="273"/>
        <v>29.160000000000004</v>
      </c>
      <c r="I5839" s="10">
        <f t="shared" si="274"/>
        <v>2.5731897314622422E-2</v>
      </c>
      <c r="J5839" t="str">
        <f>_xlfn.XLOOKUP(A5839,Product_Details!$A:$A,Product_Details!$G:$G,"mens")</f>
        <v>Mens</v>
      </c>
      <c r="K5839">
        <f t="shared" si="275"/>
        <v>1512</v>
      </c>
    </row>
    <row r="5840" spans="1:11" ht="15">
      <c r="A5840" t="s">
        <v>27</v>
      </c>
      <c r="B5840">
        <v>4</v>
      </c>
      <c r="C5840">
        <v>19</v>
      </c>
      <c r="D5840" t="s">
        <v>23</v>
      </c>
      <c r="E5840" t="s">
        <v>942</v>
      </c>
      <c r="F5840" s="1">
        <v>4.9756944444444449E-3</v>
      </c>
      <c r="G5840">
        <f>_xlfn.XLOOKUP($A5840,Product_pricing!$B:$B,Product_pricing!$C:$C)</f>
        <v>29</v>
      </c>
      <c r="H5840">
        <f t="shared" si="273"/>
        <v>93.960000000000008</v>
      </c>
      <c r="I5840" s="10">
        <f t="shared" si="274"/>
        <v>8.2913891347116686E-2</v>
      </c>
      <c r="J5840" t="str">
        <f>_xlfn.XLOOKUP(A5840,Product_Details!$A:$A,Product_Details!$G:$G,"mens")</f>
        <v>Mens</v>
      </c>
      <c r="K5840">
        <f t="shared" si="275"/>
        <v>1512</v>
      </c>
    </row>
    <row r="5841" spans="1:11" ht="15">
      <c r="A5841" t="s">
        <v>22</v>
      </c>
      <c r="B5841">
        <v>5</v>
      </c>
      <c r="C5841">
        <v>10</v>
      </c>
      <c r="D5841" t="s">
        <v>33</v>
      </c>
      <c r="E5841" t="s">
        <v>943</v>
      </c>
      <c r="F5841" s="1">
        <v>3.4667824074074073E-2</v>
      </c>
      <c r="G5841">
        <f>_xlfn.XLOOKUP($A5841,Product_pricing!$B:$B,Product_pricing!$C:$C)</f>
        <v>13</v>
      </c>
      <c r="H5841">
        <f t="shared" si="273"/>
        <v>58.5</v>
      </c>
      <c r="I5841" s="10">
        <f t="shared" si="274"/>
        <v>5.1622633501557318E-2</v>
      </c>
      <c r="J5841" t="str">
        <f>_xlfn.XLOOKUP(A5841,Product_Details!$A:$A,Product_Details!$G:$G,"mens")</f>
        <v>Womens</v>
      </c>
      <c r="K5841">
        <f t="shared" si="275"/>
        <v>2511.6666666666665</v>
      </c>
    </row>
    <row r="5842" spans="1:11" ht="15">
      <c r="A5842" t="s">
        <v>36</v>
      </c>
      <c r="B5842">
        <v>2</v>
      </c>
      <c r="C5842">
        <v>10</v>
      </c>
      <c r="D5842" t="s">
        <v>33</v>
      </c>
      <c r="E5842" t="s">
        <v>943</v>
      </c>
      <c r="F5842" s="1">
        <v>3.4667824074074073E-2</v>
      </c>
      <c r="G5842">
        <f>_xlfn.XLOOKUP($A5842,Product_pricing!$B:$B,Product_pricing!$C:$C)</f>
        <v>23</v>
      </c>
      <c r="H5842">
        <f t="shared" si="273"/>
        <v>41.4</v>
      </c>
      <c r="I5842" s="10">
        <f t="shared" si="274"/>
        <v>3.6532940631871333E-2</v>
      </c>
      <c r="J5842" t="str">
        <f>_xlfn.XLOOKUP(A5842,Product_Details!$A:$A,Product_Details!$G:$G,"mens")</f>
        <v>Womens</v>
      </c>
      <c r="K5842">
        <f t="shared" si="275"/>
        <v>2511.6666666666665</v>
      </c>
    </row>
    <row r="5843" spans="1:11" ht="15">
      <c r="A5843" t="s">
        <v>30</v>
      </c>
      <c r="B5843">
        <v>4</v>
      </c>
      <c r="C5843">
        <v>10</v>
      </c>
      <c r="D5843" t="s">
        <v>33</v>
      </c>
      <c r="E5843" t="s">
        <v>943</v>
      </c>
      <c r="F5843" s="1">
        <v>3.4667824074074073E-2</v>
      </c>
      <c r="G5843">
        <f>_xlfn.XLOOKUP($A5843,Product_pricing!$B:$B,Product_pricing!$C:$C)</f>
        <v>19</v>
      </c>
      <c r="H5843">
        <f t="shared" si="273"/>
        <v>68.400000000000006</v>
      </c>
      <c r="I5843" s="10">
        <f t="shared" si="274"/>
        <v>6.0358771478743946E-2</v>
      </c>
      <c r="J5843" t="str">
        <f>_xlfn.XLOOKUP(A5843,Product_Details!$A:$A,Product_Details!$G:$G,"mens")</f>
        <v>Womens</v>
      </c>
      <c r="K5843">
        <f t="shared" si="275"/>
        <v>2511.6666666666665</v>
      </c>
    </row>
    <row r="5844" spans="1:11" ht="15">
      <c r="A5844" t="s">
        <v>25</v>
      </c>
      <c r="B5844">
        <v>2</v>
      </c>
      <c r="C5844">
        <v>10</v>
      </c>
      <c r="D5844" t="s">
        <v>33</v>
      </c>
      <c r="E5844" t="s">
        <v>943</v>
      </c>
      <c r="F5844" s="1">
        <v>3.4667824074074073E-2</v>
      </c>
      <c r="G5844">
        <f>_xlfn.XLOOKUP($A5844,Product_pricing!$B:$B,Product_pricing!$C:$C)</f>
        <v>40</v>
      </c>
      <c r="H5844">
        <f t="shared" si="273"/>
        <v>72</v>
      </c>
      <c r="I5844" s="10">
        <f t="shared" si="274"/>
        <v>6.3535548924993634E-2</v>
      </c>
      <c r="J5844" t="str">
        <f>_xlfn.XLOOKUP(A5844,Product_Details!$A:$A,Product_Details!$G:$G,"mens")</f>
        <v>Mens</v>
      </c>
      <c r="K5844">
        <f t="shared" si="275"/>
        <v>3780</v>
      </c>
    </row>
    <row r="5845" spans="1:11" ht="15">
      <c r="A5845" t="s">
        <v>26</v>
      </c>
      <c r="B5845">
        <v>5</v>
      </c>
      <c r="C5845">
        <v>10</v>
      </c>
      <c r="D5845" t="s">
        <v>33</v>
      </c>
      <c r="E5845" t="s">
        <v>943</v>
      </c>
      <c r="F5845" s="1">
        <v>3.4667824074074073E-2</v>
      </c>
      <c r="G5845">
        <f>_xlfn.XLOOKUP($A5845,Product_pricing!$B:$B,Product_pricing!$C:$C)</f>
        <v>17</v>
      </c>
      <c r="H5845">
        <f t="shared" si="273"/>
        <v>76.5</v>
      </c>
      <c r="I5845" s="10">
        <f t="shared" si="274"/>
        <v>6.7506520732805719E-2</v>
      </c>
      <c r="J5845" t="str">
        <f>_xlfn.XLOOKUP(A5845,Product_Details!$A:$A,Product_Details!$G:$G,"mens")</f>
        <v>Mens</v>
      </c>
      <c r="K5845">
        <f t="shared" si="275"/>
        <v>3780</v>
      </c>
    </row>
    <row r="5846" spans="1:11" ht="15">
      <c r="A5846" t="s">
        <v>35</v>
      </c>
      <c r="B5846">
        <v>1</v>
      </c>
      <c r="C5846">
        <v>17</v>
      </c>
      <c r="D5846" t="s">
        <v>33</v>
      </c>
      <c r="E5846" t="s">
        <v>944</v>
      </c>
      <c r="F5846" s="1">
        <v>2.0828703703703703E-2</v>
      </c>
      <c r="G5846">
        <f>_xlfn.XLOOKUP($A5846,Product_pricing!$B:$B,Product_pricing!$C:$C)</f>
        <v>32</v>
      </c>
      <c r="H5846">
        <f t="shared" si="273"/>
        <v>26.56</v>
      </c>
      <c r="I5846" s="10">
        <f t="shared" si="274"/>
        <v>2.3437558047886536E-2</v>
      </c>
      <c r="J5846" t="str">
        <f>_xlfn.XLOOKUP(A5846,Product_Details!$A:$A,Product_Details!$G:$G,"mens")</f>
        <v>Womens</v>
      </c>
      <c r="K5846">
        <f t="shared" si="275"/>
        <v>2511.6666666666665</v>
      </c>
    </row>
    <row r="5847" spans="1:11" ht="15">
      <c r="A5847" t="s">
        <v>30</v>
      </c>
      <c r="B5847">
        <v>3</v>
      </c>
      <c r="C5847">
        <v>17</v>
      </c>
      <c r="D5847" t="s">
        <v>33</v>
      </c>
      <c r="E5847" t="s">
        <v>944</v>
      </c>
      <c r="F5847" s="1">
        <v>2.0828703703703703E-2</v>
      </c>
      <c r="G5847">
        <f>_xlfn.XLOOKUP($A5847,Product_pricing!$B:$B,Product_pricing!$C:$C)</f>
        <v>19</v>
      </c>
      <c r="H5847">
        <f t="shared" si="273"/>
        <v>47.309999999999995</v>
      </c>
      <c r="I5847" s="10">
        <f t="shared" si="274"/>
        <v>4.1748150272797886E-2</v>
      </c>
      <c r="J5847" t="str">
        <f>_xlfn.XLOOKUP(A5847,Product_Details!$A:$A,Product_Details!$G:$G,"mens")</f>
        <v>Womens</v>
      </c>
      <c r="K5847">
        <f t="shared" si="275"/>
        <v>2511.6666666666665</v>
      </c>
    </row>
    <row r="5848" spans="1:11" ht="15">
      <c r="A5848" t="s">
        <v>38</v>
      </c>
      <c r="B5848">
        <v>3</v>
      </c>
      <c r="C5848">
        <v>17</v>
      </c>
      <c r="D5848" t="s">
        <v>33</v>
      </c>
      <c r="E5848" t="s">
        <v>944</v>
      </c>
      <c r="F5848" s="1">
        <v>2.0828703703703703E-2</v>
      </c>
      <c r="G5848">
        <f>_xlfn.XLOOKUP($A5848,Product_pricing!$B:$B,Product_pricing!$C:$C)</f>
        <v>54</v>
      </c>
      <c r="H5848">
        <f t="shared" si="273"/>
        <v>134.45999999999998</v>
      </c>
      <c r="I5848" s="10">
        <f t="shared" si="274"/>
        <v>0.11865263761742557</v>
      </c>
      <c r="J5848" t="str">
        <f>_xlfn.XLOOKUP(A5848,Product_Details!$A:$A,Product_Details!$G:$G,"mens")</f>
        <v>Womens</v>
      </c>
      <c r="K5848">
        <f t="shared" si="275"/>
        <v>2511.6666666666665</v>
      </c>
    </row>
    <row r="5849" spans="1:11" ht="15">
      <c r="A5849" t="s">
        <v>25</v>
      </c>
      <c r="B5849">
        <v>1</v>
      </c>
      <c r="C5849">
        <v>17</v>
      </c>
      <c r="D5849" t="s">
        <v>33</v>
      </c>
      <c r="E5849" t="s">
        <v>944</v>
      </c>
      <c r="F5849" s="1">
        <v>2.0828703703703703E-2</v>
      </c>
      <c r="G5849">
        <f>_xlfn.XLOOKUP($A5849,Product_pricing!$B:$B,Product_pricing!$C:$C)</f>
        <v>40</v>
      </c>
      <c r="H5849">
        <f t="shared" si="273"/>
        <v>33.199999999999996</v>
      </c>
      <c r="I5849" s="10">
        <f t="shared" si="274"/>
        <v>2.9296947559858171E-2</v>
      </c>
      <c r="J5849" t="str">
        <f>_xlfn.XLOOKUP(A5849,Product_Details!$A:$A,Product_Details!$G:$G,"mens")</f>
        <v>Mens</v>
      </c>
      <c r="K5849">
        <f t="shared" si="275"/>
        <v>2520</v>
      </c>
    </row>
    <row r="5850" spans="1:11" ht="15">
      <c r="A5850" t="s">
        <v>41</v>
      </c>
      <c r="B5850">
        <v>1</v>
      </c>
      <c r="C5850">
        <v>17</v>
      </c>
      <c r="D5850" t="s">
        <v>33</v>
      </c>
      <c r="E5850" t="s">
        <v>944</v>
      </c>
      <c r="F5850" s="1">
        <v>2.0828703703703703E-2</v>
      </c>
      <c r="G5850">
        <f>_xlfn.XLOOKUP($A5850,Product_pricing!$B:$B,Product_pricing!$C:$C)</f>
        <v>10</v>
      </c>
      <c r="H5850">
        <f t="shared" si="273"/>
        <v>8.2999999999999989</v>
      </c>
      <c r="I5850" s="10">
        <f t="shared" si="274"/>
        <v>7.3242368899645426E-3</v>
      </c>
      <c r="J5850" t="str">
        <f>_xlfn.XLOOKUP(A5850,Product_Details!$A:$A,Product_Details!$G:$G,"mens")</f>
        <v>Mens</v>
      </c>
      <c r="K5850">
        <f t="shared" si="275"/>
        <v>2520</v>
      </c>
    </row>
    <row r="5851" spans="1:11" ht="15">
      <c r="A5851" t="s">
        <v>32</v>
      </c>
      <c r="B5851">
        <v>4</v>
      </c>
      <c r="C5851">
        <v>17</v>
      </c>
      <c r="D5851" t="s">
        <v>33</v>
      </c>
      <c r="E5851" t="s">
        <v>944</v>
      </c>
      <c r="F5851" s="1">
        <v>2.0828703703703703E-2</v>
      </c>
      <c r="G5851">
        <f>_xlfn.XLOOKUP($A5851,Product_pricing!$B:$B,Product_pricing!$C:$C)</f>
        <v>36</v>
      </c>
      <c r="H5851">
        <f t="shared" si="273"/>
        <v>119.52</v>
      </c>
      <c r="I5851" s="10">
        <f t="shared" si="274"/>
        <v>0.10546901121548941</v>
      </c>
      <c r="J5851" t="str">
        <f>_xlfn.XLOOKUP(A5851,Product_Details!$A:$A,Product_Details!$G:$G,"mens")</f>
        <v>Mens</v>
      </c>
      <c r="K5851">
        <f t="shared" si="275"/>
        <v>2520</v>
      </c>
    </row>
    <row r="5852" spans="1:11" ht="15">
      <c r="A5852" t="s">
        <v>22</v>
      </c>
      <c r="B5852">
        <v>3</v>
      </c>
      <c r="C5852">
        <v>18</v>
      </c>
      <c r="D5852" t="s">
        <v>23</v>
      </c>
      <c r="E5852" t="s">
        <v>945</v>
      </c>
      <c r="F5852" s="1">
        <v>3.0768518518518518E-2</v>
      </c>
      <c r="G5852">
        <f>_xlfn.XLOOKUP($A5852,Product_pricing!$B:$B,Product_pricing!$C:$C)</f>
        <v>13</v>
      </c>
      <c r="H5852">
        <f t="shared" si="273"/>
        <v>31.980000000000004</v>
      </c>
      <c r="I5852" s="10">
        <f t="shared" si="274"/>
        <v>2.8220372980851338E-2</v>
      </c>
      <c r="J5852" t="str">
        <f>_xlfn.XLOOKUP(A5852,Product_Details!$A:$A,Product_Details!$G:$G,"mens")</f>
        <v>Womens</v>
      </c>
      <c r="K5852">
        <f t="shared" si="275"/>
        <v>1507</v>
      </c>
    </row>
    <row r="5853" spans="1:11" ht="15">
      <c r="A5853" t="s">
        <v>29</v>
      </c>
      <c r="B5853">
        <v>2</v>
      </c>
      <c r="C5853">
        <v>18</v>
      </c>
      <c r="D5853" t="s">
        <v>23</v>
      </c>
      <c r="E5853" t="s">
        <v>945</v>
      </c>
      <c r="F5853" s="1">
        <v>3.0768518518518518E-2</v>
      </c>
      <c r="G5853">
        <f>_xlfn.XLOOKUP($A5853,Product_pricing!$B:$B,Product_pricing!$C:$C)</f>
        <v>10</v>
      </c>
      <c r="H5853">
        <f t="shared" si="273"/>
        <v>16.400000000000002</v>
      </c>
      <c r="I5853" s="10">
        <f t="shared" si="274"/>
        <v>1.4471986144026328E-2</v>
      </c>
      <c r="J5853" t="str">
        <f>_xlfn.XLOOKUP(A5853,Product_Details!$A:$A,Product_Details!$G:$G,"mens")</f>
        <v>Womens</v>
      </c>
      <c r="K5853">
        <f t="shared" si="275"/>
        <v>1507</v>
      </c>
    </row>
    <row r="5854" spans="1:11" ht="15">
      <c r="A5854" t="s">
        <v>36</v>
      </c>
      <c r="B5854">
        <v>5</v>
      </c>
      <c r="C5854">
        <v>18</v>
      </c>
      <c r="D5854" t="s">
        <v>23</v>
      </c>
      <c r="E5854" t="s">
        <v>945</v>
      </c>
      <c r="F5854" s="1">
        <v>3.0768518518518518E-2</v>
      </c>
      <c r="G5854">
        <f>_xlfn.XLOOKUP($A5854,Product_pricing!$B:$B,Product_pricing!$C:$C)</f>
        <v>23</v>
      </c>
      <c r="H5854">
        <f t="shared" si="273"/>
        <v>94.300000000000011</v>
      </c>
      <c r="I5854" s="10">
        <f t="shared" si="274"/>
        <v>8.3213920328151378E-2</v>
      </c>
      <c r="J5854" t="str">
        <f>_xlfn.XLOOKUP(A5854,Product_Details!$A:$A,Product_Details!$G:$G,"mens")</f>
        <v>Womens</v>
      </c>
      <c r="K5854">
        <f t="shared" si="275"/>
        <v>1507</v>
      </c>
    </row>
    <row r="5855" spans="1:11" ht="15">
      <c r="A5855" t="s">
        <v>30</v>
      </c>
      <c r="B5855">
        <v>5</v>
      </c>
      <c r="C5855">
        <v>18</v>
      </c>
      <c r="D5855" t="s">
        <v>23</v>
      </c>
      <c r="E5855" t="s">
        <v>945</v>
      </c>
      <c r="F5855" s="1">
        <v>3.0768518518518518E-2</v>
      </c>
      <c r="G5855">
        <f>_xlfn.XLOOKUP($A5855,Product_pricing!$B:$B,Product_pricing!$C:$C)</f>
        <v>19</v>
      </c>
      <c r="H5855">
        <f t="shared" si="273"/>
        <v>77.900000000000006</v>
      </c>
      <c r="I5855" s="10">
        <f t="shared" si="274"/>
        <v>6.8741934184125053E-2</v>
      </c>
      <c r="J5855" t="str">
        <f>_xlfn.XLOOKUP(A5855,Product_Details!$A:$A,Product_Details!$G:$G,"mens")</f>
        <v>Womens</v>
      </c>
      <c r="K5855">
        <f t="shared" si="275"/>
        <v>1507</v>
      </c>
    </row>
    <row r="5856" spans="1:11" ht="15">
      <c r="A5856" t="s">
        <v>38</v>
      </c>
      <c r="B5856">
        <v>2</v>
      </c>
      <c r="C5856">
        <v>18</v>
      </c>
      <c r="D5856" t="s">
        <v>23</v>
      </c>
      <c r="E5856" t="s">
        <v>945</v>
      </c>
      <c r="F5856" s="1">
        <v>3.0768518518518518E-2</v>
      </c>
      <c r="G5856">
        <f>_xlfn.XLOOKUP($A5856,Product_pricing!$B:$B,Product_pricing!$C:$C)</f>
        <v>54</v>
      </c>
      <c r="H5856">
        <f t="shared" si="273"/>
        <v>88.56</v>
      </c>
      <c r="I5856" s="10">
        <f t="shared" si="274"/>
        <v>7.814872517774217E-2</v>
      </c>
      <c r="J5856" t="str">
        <f>_xlfn.XLOOKUP(A5856,Product_Details!$A:$A,Product_Details!$G:$G,"mens")</f>
        <v>Womens</v>
      </c>
      <c r="K5856">
        <f t="shared" si="275"/>
        <v>1507</v>
      </c>
    </row>
    <row r="5857" spans="1:11" ht="15">
      <c r="A5857" t="s">
        <v>25</v>
      </c>
      <c r="B5857">
        <v>1</v>
      </c>
      <c r="C5857">
        <v>18</v>
      </c>
      <c r="D5857" t="s">
        <v>23</v>
      </c>
      <c r="E5857" t="s">
        <v>945</v>
      </c>
      <c r="F5857" s="1">
        <v>3.0768518518518518E-2</v>
      </c>
      <c r="G5857">
        <f>_xlfn.XLOOKUP($A5857,Product_pricing!$B:$B,Product_pricing!$C:$C)</f>
        <v>40</v>
      </c>
      <c r="H5857">
        <f t="shared" si="273"/>
        <v>32.800000000000004</v>
      </c>
      <c r="I5857" s="10">
        <f t="shared" si="274"/>
        <v>2.8943972288052656E-2</v>
      </c>
      <c r="J5857" t="str">
        <f>_xlfn.XLOOKUP(A5857,Product_Details!$A:$A,Product_Details!$G:$G,"mens")</f>
        <v>Mens</v>
      </c>
      <c r="K5857">
        <f t="shared" si="275"/>
        <v>2520</v>
      </c>
    </row>
    <row r="5858" spans="1:11" ht="15">
      <c r="A5858" t="s">
        <v>41</v>
      </c>
      <c r="B5858">
        <v>2</v>
      </c>
      <c r="C5858">
        <v>18</v>
      </c>
      <c r="D5858" t="s">
        <v>23</v>
      </c>
      <c r="E5858" t="s">
        <v>945</v>
      </c>
      <c r="F5858" s="1">
        <v>3.0768518518518518E-2</v>
      </c>
      <c r="G5858">
        <f>_xlfn.XLOOKUP($A5858,Product_pricing!$B:$B,Product_pricing!$C:$C)</f>
        <v>10</v>
      </c>
      <c r="H5858">
        <f t="shared" si="273"/>
        <v>16.400000000000002</v>
      </c>
      <c r="I5858" s="10">
        <f t="shared" si="274"/>
        <v>1.4471986144026328E-2</v>
      </c>
      <c r="J5858" t="str">
        <f>_xlfn.XLOOKUP(A5858,Product_Details!$A:$A,Product_Details!$G:$G,"mens")</f>
        <v>Mens</v>
      </c>
      <c r="K5858">
        <f t="shared" si="275"/>
        <v>2520</v>
      </c>
    </row>
    <row r="5859" spans="1:11" ht="15">
      <c r="A5859" t="s">
        <v>32</v>
      </c>
      <c r="B5859">
        <v>5</v>
      </c>
      <c r="C5859">
        <v>18</v>
      </c>
      <c r="D5859" t="s">
        <v>23</v>
      </c>
      <c r="E5859" t="s">
        <v>945</v>
      </c>
      <c r="F5859" s="1">
        <v>3.0768518518518518E-2</v>
      </c>
      <c r="G5859">
        <f>_xlfn.XLOOKUP($A5859,Product_pricing!$B:$B,Product_pricing!$C:$C)</f>
        <v>36</v>
      </c>
      <c r="H5859">
        <f t="shared" si="273"/>
        <v>147.60000000000002</v>
      </c>
      <c r="I5859" s="10">
        <f t="shared" si="274"/>
        <v>0.13024787529623694</v>
      </c>
      <c r="J5859" t="str">
        <f>_xlfn.XLOOKUP(A5859,Product_Details!$A:$A,Product_Details!$G:$G,"mens")</f>
        <v>Mens</v>
      </c>
      <c r="K5859">
        <f t="shared" si="275"/>
        <v>2520</v>
      </c>
    </row>
    <row r="5860" spans="1:11" ht="15">
      <c r="A5860" t="s">
        <v>22</v>
      </c>
      <c r="B5860">
        <v>1</v>
      </c>
      <c r="C5860">
        <v>21</v>
      </c>
      <c r="D5860" t="s">
        <v>33</v>
      </c>
      <c r="E5860" t="s">
        <v>946</v>
      </c>
      <c r="F5860" s="1">
        <v>1.7440972222222222E-2</v>
      </c>
      <c r="G5860">
        <f>_xlfn.XLOOKUP($A5860,Product_pricing!$B:$B,Product_pricing!$C:$C)</f>
        <v>13</v>
      </c>
      <c r="H5860">
        <f t="shared" si="273"/>
        <v>10.27</v>
      </c>
      <c r="I5860" s="10">
        <f t="shared" si="274"/>
        <v>9.0626401036067294E-3</v>
      </c>
      <c r="J5860" t="str">
        <f>_xlfn.XLOOKUP(A5860,Product_Details!$A:$A,Product_Details!$G:$G,"mens")</f>
        <v>Womens</v>
      </c>
      <c r="K5860">
        <f t="shared" si="275"/>
        <v>2511.6666666666665</v>
      </c>
    </row>
    <row r="5861" spans="1:11" ht="15">
      <c r="A5861" t="s">
        <v>29</v>
      </c>
      <c r="B5861">
        <v>1</v>
      </c>
      <c r="C5861">
        <v>21</v>
      </c>
      <c r="D5861" t="s">
        <v>33</v>
      </c>
      <c r="E5861" t="s">
        <v>946</v>
      </c>
      <c r="F5861" s="1">
        <v>1.7440972222222222E-2</v>
      </c>
      <c r="G5861">
        <f>_xlfn.XLOOKUP($A5861,Product_pricing!$B:$B,Product_pricing!$C:$C)</f>
        <v>10</v>
      </c>
      <c r="H5861">
        <f t="shared" si="273"/>
        <v>7.9</v>
      </c>
      <c r="I5861" s="10">
        <f t="shared" si="274"/>
        <v>6.9712616181590225E-3</v>
      </c>
      <c r="J5861" t="str">
        <f>_xlfn.XLOOKUP(A5861,Product_Details!$A:$A,Product_Details!$G:$G,"mens")</f>
        <v>Womens</v>
      </c>
      <c r="K5861">
        <f t="shared" si="275"/>
        <v>2511.6666666666665</v>
      </c>
    </row>
    <row r="5862" spans="1:11" ht="15">
      <c r="A5862" t="s">
        <v>38</v>
      </c>
      <c r="B5862">
        <v>4</v>
      </c>
      <c r="C5862">
        <v>21</v>
      </c>
      <c r="D5862" t="s">
        <v>33</v>
      </c>
      <c r="E5862" t="s">
        <v>946</v>
      </c>
      <c r="F5862" s="1">
        <v>1.7440972222222222E-2</v>
      </c>
      <c r="G5862">
        <f>_xlfn.XLOOKUP($A5862,Product_pricing!$B:$B,Product_pricing!$C:$C)</f>
        <v>54</v>
      </c>
      <c r="H5862">
        <f t="shared" si="273"/>
        <v>170.64000000000001</v>
      </c>
      <c r="I5862" s="10">
        <f t="shared" si="274"/>
        <v>0.1505792509522349</v>
      </c>
      <c r="J5862" t="str">
        <f>_xlfn.XLOOKUP(A5862,Product_Details!$A:$A,Product_Details!$G:$G,"mens")</f>
        <v>Womens</v>
      </c>
      <c r="K5862">
        <f t="shared" si="275"/>
        <v>2511.6666666666665</v>
      </c>
    </row>
    <row r="5863" spans="1:11" ht="15">
      <c r="A5863" t="s">
        <v>41</v>
      </c>
      <c r="B5863">
        <v>3</v>
      </c>
      <c r="C5863">
        <v>21</v>
      </c>
      <c r="D5863" t="s">
        <v>33</v>
      </c>
      <c r="E5863" t="s">
        <v>946</v>
      </c>
      <c r="F5863" s="1">
        <v>1.7440972222222222E-2</v>
      </c>
      <c r="G5863">
        <f>_xlfn.XLOOKUP($A5863,Product_pricing!$B:$B,Product_pricing!$C:$C)</f>
        <v>10</v>
      </c>
      <c r="H5863">
        <f t="shared" si="273"/>
        <v>23.700000000000003</v>
      </c>
      <c r="I5863" s="10">
        <f t="shared" si="274"/>
        <v>2.091378485447707E-2</v>
      </c>
      <c r="J5863" t="str">
        <f>_xlfn.XLOOKUP(A5863,Product_Details!$A:$A,Product_Details!$G:$G,"mens")</f>
        <v>Mens</v>
      </c>
      <c r="K5863">
        <f t="shared" si="275"/>
        <v>3780</v>
      </c>
    </row>
    <row r="5864" spans="1:11" ht="15">
      <c r="A5864" t="s">
        <v>26</v>
      </c>
      <c r="B5864">
        <v>2</v>
      </c>
      <c r="C5864">
        <v>21</v>
      </c>
      <c r="D5864" t="s">
        <v>33</v>
      </c>
      <c r="E5864" t="s">
        <v>946</v>
      </c>
      <c r="F5864" s="1">
        <v>1.7440972222222222E-2</v>
      </c>
      <c r="G5864">
        <f>_xlfn.XLOOKUP($A5864,Product_pricing!$B:$B,Product_pricing!$C:$C)</f>
        <v>17</v>
      </c>
      <c r="H5864">
        <f t="shared" si="273"/>
        <v>26.86</v>
      </c>
      <c r="I5864" s="10">
        <f t="shared" si="274"/>
        <v>2.3702289501740675E-2</v>
      </c>
      <c r="J5864" t="str">
        <f>_xlfn.XLOOKUP(A5864,Product_Details!$A:$A,Product_Details!$G:$G,"mens")</f>
        <v>Mens</v>
      </c>
      <c r="K5864">
        <f t="shared" si="275"/>
        <v>3780</v>
      </c>
    </row>
    <row r="5865" spans="1:11" ht="15">
      <c r="A5865" t="s">
        <v>22</v>
      </c>
      <c r="B5865">
        <v>4</v>
      </c>
      <c r="C5865">
        <v>2</v>
      </c>
      <c r="D5865" t="s">
        <v>23</v>
      </c>
      <c r="E5865" s="2" t="s">
        <v>947</v>
      </c>
      <c r="F5865" s="1">
        <v>7.6388888888888893E-4</v>
      </c>
      <c r="G5865">
        <f>_xlfn.XLOOKUP($A5865,Product_pricing!$B:$B,Product_pricing!$C:$C)</f>
        <v>13</v>
      </c>
      <c r="H5865">
        <f t="shared" si="273"/>
        <v>50.96</v>
      </c>
      <c r="I5865" s="10">
        <f t="shared" si="274"/>
        <v>4.4969049628023262E-2</v>
      </c>
      <c r="J5865" t="str">
        <f>_xlfn.XLOOKUP(A5865,Product_Details!$A:$A,Product_Details!$G:$G,"mens")</f>
        <v>Womens</v>
      </c>
      <c r="K5865">
        <f t="shared" si="275"/>
        <v>1883.75</v>
      </c>
    </row>
    <row r="5866" spans="1:11" ht="15">
      <c r="A5866" t="s">
        <v>35</v>
      </c>
      <c r="B5866">
        <v>3</v>
      </c>
      <c r="C5866">
        <v>2</v>
      </c>
      <c r="D5866" t="s">
        <v>23</v>
      </c>
      <c r="E5866" s="2" t="s">
        <v>947</v>
      </c>
      <c r="F5866" s="1">
        <v>7.6388888888888893E-4</v>
      </c>
      <c r="G5866">
        <f>_xlfn.XLOOKUP($A5866,Product_pricing!$B:$B,Product_pricing!$C:$C)</f>
        <v>32</v>
      </c>
      <c r="H5866">
        <f t="shared" si="273"/>
        <v>94.08</v>
      </c>
      <c r="I5866" s="10">
        <f t="shared" si="274"/>
        <v>8.3019783928658344E-2</v>
      </c>
      <c r="J5866" t="str">
        <f>_xlfn.XLOOKUP(A5866,Product_Details!$A:$A,Product_Details!$G:$G,"mens")</f>
        <v>Womens</v>
      </c>
      <c r="K5866">
        <f t="shared" si="275"/>
        <v>1883.75</v>
      </c>
    </row>
    <row r="5867" spans="1:11" ht="15">
      <c r="A5867" t="s">
        <v>29</v>
      </c>
      <c r="B5867">
        <v>5</v>
      </c>
      <c r="C5867">
        <v>2</v>
      </c>
      <c r="D5867" t="s">
        <v>23</v>
      </c>
      <c r="E5867" s="2" t="s">
        <v>947</v>
      </c>
      <c r="F5867" s="1">
        <v>7.6388888888888893E-4</v>
      </c>
      <c r="G5867">
        <f>_xlfn.XLOOKUP($A5867,Product_pricing!$B:$B,Product_pricing!$C:$C)</f>
        <v>10</v>
      </c>
      <c r="H5867">
        <f t="shared" si="273"/>
        <v>49</v>
      </c>
      <c r="I5867" s="10">
        <f t="shared" si="274"/>
        <v>4.3239470796176217E-2</v>
      </c>
      <c r="J5867" t="str">
        <f>_xlfn.XLOOKUP(A5867,Product_Details!$A:$A,Product_Details!$G:$G,"mens")</f>
        <v>Womens</v>
      </c>
      <c r="K5867">
        <f t="shared" si="275"/>
        <v>1883.75</v>
      </c>
    </row>
    <row r="5868" spans="1:11" ht="15">
      <c r="A5868" t="s">
        <v>30</v>
      </c>
      <c r="B5868">
        <v>4</v>
      </c>
      <c r="C5868">
        <v>2</v>
      </c>
      <c r="D5868" t="s">
        <v>23</v>
      </c>
      <c r="E5868" s="2" t="s">
        <v>947</v>
      </c>
      <c r="F5868" s="1">
        <v>7.6388888888888893E-4</v>
      </c>
      <c r="G5868">
        <f>_xlfn.XLOOKUP($A5868,Product_pricing!$B:$B,Product_pricing!$C:$C)</f>
        <v>19</v>
      </c>
      <c r="H5868">
        <f t="shared" si="273"/>
        <v>74.48</v>
      </c>
      <c r="I5868" s="10">
        <f t="shared" si="274"/>
        <v>6.5723995610187866E-2</v>
      </c>
      <c r="J5868" t="str">
        <f>_xlfn.XLOOKUP(A5868,Product_Details!$A:$A,Product_Details!$G:$G,"mens")</f>
        <v>Womens</v>
      </c>
      <c r="K5868">
        <f t="shared" si="275"/>
        <v>1883.75</v>
      </c>
    </row>
    <row r="5869" spans="1:11" ht="15">
      <c r="A5869" t="s">
        <v>32</v>
      </c>
      <c r="B5869">
        <v>2</v>
      </c>
      <c r="C5869">
        <v>2</v>
      </c>
      <c r="D5869" t="s">
        <v>23</v>
      </c>
      <c r="E5869" s="2" t="s">
        <v>947</v>
      </c>
      <c r="F5869" s="1">
        <v>7.6388888888888893E-4</v>
      </c>
      <c r="G5869">
        <f>_xlfn.XLOOKUP($A5869,Product_pricing!$B:$B,Product_pricing!$C:$C)</f>
        <v>36</v>
      </c>
      <c r="H5869">
        <f t="shared" si="273"/>
        <v>70.56</v>
      </c>
      <c r="I5869" s="10">
        <f t="shared" si="274"/>
        <v>6.2264837946493755E-2</v>
      </c>
      <c r="J5869" t="str">
        <f>_xlfn.XLOOKUP(A5869,Product_Details!$A:$A,Product_Details!$G:$G,"mens")</f>
        <v>Mens</v>
      </c>
      <c r="K5869">
        <f t="shared" si="275"/>
        <v>7560</v>
      </c>
    </row>
    <row r="5870" spans="1:11" ht="15">
      <c r="A5870" t="s">
        <v>22</v>
      </c>
      <c r="B5870">
        <v>1</v>
      </c>
      <c r="C5870">
        <v>3</v>
      </c>
      <c r="D5870" t="s">
        <v>23</v>
      </c>
      <c r="E5870" t="s">
        <v>948</v>
      </c>
      <c r="F5870" s="1">
        <v>3.208449074074074E-2</v>
      </c>
      <c r="G5870">
        <f>_xlfn.XLOOKUP($A5870,Product_pricing!$B:$B,Product_pricing!$C:$C)</f>
        <v>13</v>
      </c>
      <c r="H5870">
        <f t="shared" si="273"/>
        <v>12.61</v>
      </c>
      <c r="I5870" s="10">
        <f t="shared" si="274"/>
        <v>1.1127545443669022E-2</v>
      </c>
      <c r="J5870" t="str">
        <f>_xlfn.XLOOKUP(A5870,Product_Details!$A:$A,Product_Details!$G:$G,"mens")</f>
        <v>Womens</v>
      </c>
      <c r="K5870">
        <f t="shared" si="275"/>
        <v>2511.6666666666665</v>
      </c>
    </row>
    <row r="5871" spans="1:11" ht="15">
      <c r="A5871" t="s">
        <v>36</v>
      </c>
      <c r="B5871">
        <v>2</v>
      </c>
      <c r="C5871">
        <v>3</v>
      </c>
      <c r="D5871" t="s">
        <v>23</v>
      </c>
      <c r="E5871" t="s">
        <v>948</v>
      </c>
      <c r="F5871" s="1">
        <v>3.208449074074074E-2</v>
      </c>
      <c r="G5871">
        <f>_xlfn.XLOOKUP($A5871,Product_pricing!$B:$B,Product_pricing!$C:$C)</f>
        <v>23</v>
      </c>
      <c r="H5871">
        <f t="shared" si="273"/>
        <v>44.62</v>
      </c>
      <c r="I5871" s="10">
        <f t="shared" si="274"/>
        <v>3.937439156990577E-2</v>
      </c>
      <c r="J5871" t="str">
        <f>_xlfn.XLOOKUP(A5871,Product_Details!$A:$A,Product_Details!$G:$G,"mens")</f>
        <v>Womens</v>
      </c>
      <c r="K5871">
        <f t="shared" si="275"/>
        <v>2511.6666666666665</v>
      </c>
    </row>
    <row r="5872" spans="1:11" ht="15">
      <c r="A5872" t="s">
        <v>30</v>
      </c>
      <c r="B5872">
        <v>3</v>
      </c>
      <c r="C5872">
        <v>3</v>
      </c>
      <c r="D5872" t="s">
        <v>23</v>
      </c>
      <c r="E5872" t="s">
        <v>948</v>
      </c>
      <c r="F5872" s="1">
        <v>3.208449074074074E-2</v>
      </c>
      <c r="G5872">
        <f>_xlfn.XLOOKUP($A5872,Product_pricing!$B:$B,Product_pricing!$C:$C)</f>
        <v>19</v>
      </c>
      <c r="H5872">
        <f t="shared" si="273"/>
        <v>55.29</v>
      </c>
      <c r="I5872" s="10">
        <f t="shared" si="274"/>
        <v>4.8790006945318015E-2</v>
      </c>
      <c r="J5872" t="str">
        <f>_xlfn.XLOOKUP(A5872,Product_Details!$A:$A,Product_Details!$G:$G,"mens")</f>
        <v>Womens</v>
      </c>
      <c r="K5872">
        <f t="shared" si="275"/>
        <v>2511.6666666666665</v>
      </c>
    </row>
    <row r="5873" spans="1:11" ht="15">
      <c r="A5873" t="s">
        <v>41</v>
      </c>
      <c r="B5873">
        <v>2</v>
      </c>
      <c r="C5873">
        <v>3</v>
      </c>
      <c r="D5873" t="s">
        <v>23</v>
      </c>
      <c r="E5873" t="s">
        <v>948</v>
      </c>
      <c r="F5873" s="1">
        <v>3.208449074074074E-2</v>
      </c>
      <c r="G5873">
        <f>_xlfn.XLOOKUP($A5873,Product_pricing!$B:$B,Product_pricing!$C:$C)</f>
        <v>10</v>
      </c>
      <c r="H5873">
        <f t="shared" si="273"/>
        <v>19.399999999999999</v>
      </c>
      <c r="I5873" s="10">
        <f t="shared" si="274"/>
        <v>1.7119300682567725E-2</v>
      </c>
      <c r="J5873" t="str">
        <f>_xlfn.XLOOKUP(A5873,Product_Details!$A:$A,Product_Details!$G:$G,"mens")</f>
        <v>Mens</v>
      </c>
      <c r="K5873">
        <f t="shared" si="275"/>
        <v>2520</v>
      </c>
    </row>
    <row r="5874" spans="1:11" ht="15">
      <c r="A5874" t="s">
        <v>31</v>
      </c>
      <c r="B5874">
        <v>2</v>
      </c>
      <c r="C5874">
        <v>3</v>
      </c>
      <c r="D5874" t="s">
        <v>23</v>
      </c>
      <c r="E5874" t="s">
        <v>948</v>
      </c>
      <c r="F5874" s="1">
        <v>3.208449074074074E-2</v>
      </c>
      <c r="G5874">
        <f>_xlfn.XLOOKUP($A5874,Product_pricing!$B:$B,Product_pricing!$C:$C)</f>
        <v>57</v>
      </c>
      <c r="H5874">
        <f t="shared" si="273"/>
        <v>110.58</v>
      </c>
      <c r="I5874" s="10">
        <f t="shared" si="274"/>
        <v>9.758001389063603E-2</v>
      </c>
      <c r="J5874" t="str">
        <f>_xlfn.XLOOKUP(A5874,Product_Details!$A:$A,Product_Details!$G:$G,"mens")</f>
        <v>Mens</v>
      </c>
      <c r="K5874">
        <f t="shared" si="275"/>
        <v>2520</v>
      </c>
    </row>
    <row r="5875" spans="1:11" ht="15">
      <c r="A5875" t="s">
        <v>26</v>
      </c>
      <c r="B5875">
        <v>5</v>
      </c>
      <c r="C5875">
        <v>3</v>
      </c>
      <c r="D5875" t="s">
        <v>23</v>
      </c>
      <c r="E5875" t="s">
        <v>948</v>
      </c>
      <c r="F5875" s="1">
        <v>3.208449074074074E-2</v>
      </c>
      <c r="G5875">
        <f>_xlfn.XLOOKUP($A5875,Product_pricing!$B:$B,Product_pricing!$C:$C)</f>
        <v>17</v>
      </c>
      <c r="H5875">
        <f t="shared" si="273"/>
        <v>82.45</v>
      </c>
      <c r="I5875" s="10">
        <f t="shared" si="274"/>
        <v>7.2757027900912846E-2</v>
      </c>
      <c r="J5875" t="str">
        <f>_xlfn.XLOOKUP(A5875,Product_Details!$A:$A,Product_Details!$G:$G,"mens")</f>
        <v>Mens</v>
      </c>
      <c r="K5875">
        <f t="shared" si="275"/>
        <v>2520</v>
      </c>
    </row>
    <row r="5876" spans="1:11" ht="15">
      <c r="A5876" t="s">
        <v>35</v>
      </c>
      <c r="B5876">
        <v>2</v>
      </c>
      <c r="C5876">
        <v>19</v>
      </c>
      <c r="D5876" t="s">
        <v>33</v>
      </c>
      <c r="E5876" t="s">
        <v>949</v>
      </c>
      <c r="F5876" s="1">
        <v>9.944444444444445E-3</v>
      </c>
      <c r="G5876">
        <f>_xlfn.XLOOKUP($A5876,Product_pricing!$B:$B,Product_pricing!$C:$C)</f>
        <v>32</v>
      </c>
      <c r="H5876">
        <f t="shared" si="273"/>
        <v>51.84</v>
      </c>
      <c r="I5876" s="10">
        <f t="shared" si="274"/>
        <v>4.5745595225995417E-2</v>
      </c>
      <c r="J5876" t="str">
        <f>_xlfn.XLOOKUP(A5876,Product_Details!$A:$A,Product_Details!$G:$G,"mens")</f>
        <v>Womens</v>
      </c>
      <c r="K5876">
        <f t="shared" si="275"/>
        <v>1883.75</v>
      </c>
    </row>
    <row r="5877" spans="1:11" ht="15">
      <c r="A5877" t="s">
        <v>29</v>
      </c>
      <c r="B5877">
        <v>2</v>
      </c>
      <c r="C5877">
        <v>19</v>
      </c>
      <c r="D5877" t="s">
        <v>33</v>
      </c>
      <c r="E5877" t="s">
        <v>949</v>
      </c>
      <c r="F5877" s="1">
        <v>9.944444444444445E-3</v>
      </c>
      <c r="G5877">
        <f>_xlfn.XLOOKUP($A5877,Product_pricing!$B:$B,Product_pricing!$C:$C)</f>
        <v>10</v>
      </c>
      <c r="H5877">
        <f t="shared" si="273"/>
        <v>16.200000000000003</v>
      </c>
      <c r="I5877" s="10">
        <f t="shared" si="274"/>
        <v>1.4295498508123568E-2</v>
      </c>
      <c r="J5877" t="str">
        <f>_xlfn.XLOOKUP(A5877,Product_Details!$A:$A,Product_Details!$G:$G,"mens")</f>
        <v>Womens</v>
      </c>
      <c r="K5877">
        <f t="shared" si="275"/>
        <v>1883.75</v>
      </c>
    </row>
    <row r="5878" spans="1:11" ht="15">
      <c r="A5878" t="s">
        <v>36</v>
      </c>
      <c r="B5878">
        <v>2</v>
      </c>
      <c r="C5878">
        <v>19</v>
      </c>
      <c r="D5878" t="s">
        <v>33</v>
      </c>
      <c r="E5878" t="s">
        <v>949</v>
      </c>
      <c r="F5878" s="1">
        <v>9.944444444444445E-3</v>
      </c>
      <c r="G5878">
        <f>_xlfn.XLOOKUP($A5878,Product_pricing!$B:$B,Product_pricing!$C:$C)</f>
        <v>23</v>
      </c>
      <c r="H5878">
        <f t="shared" si="273"/>
        <v>37.260000000000005</v>
      </c>
      <c r="I5878" s="10">
        <f t="shared" si="274"/>
        <v>3.2879646568684209E-2</v>
      </c>
      <c r="J5878" t="str">
        <f>_xlfn.XLOOKUP(A5878,Product_Details!$A:$A,Product_Details!$G:$G,"mens")</f>
        <v>Womens</v>
      </c>
      <c r="K5878">
        <f t="shared" si="275"/>
        <v>1883.75</v>
      </c>
    </row>
    <row r="5879" spans="1:11" ht="15">
      <c r="A5879" t="s">
        <v>38</v>
      </c>
      <c r="B5879">
        <v>3</v>
      </c>
      <c r="C5879">
        <v>19</v>
      </c>
      <c r="D5879" t="s">
        <v>33</v>
      </c>
      <c r="E5879" t="s">
        <v>949</v>
      </c>
      <c r="F5879" s="1">
        <v>9.944444444444445E-3</v>
      </c>
      <c r="G5879">
        <f>_xlfn.XLOOKUP($A5879,Product_pricing!$B:$B,Product_pricing!$C:$C)</f>
        <v>54</v>
      </c>
      <c r="H5879">
        <f t="shared" si="273"/>
        <v>131.22</v>
      </c>
      <c r="I5879" s="10">
        <f t="shared" si="274"/>
        <v>0.11579353791580088</v>
      </c>
      <c r="J5879" t="str">
        <f>_xlfn.XLOOKUP(A5879,Product_Details!$A:$A,Product_Details!$G:$G,"mens")</f>
        <v>Womens</v>
      </c>
      <c r="K5879">
        <f t="shared" si="275"/>
        <v>1883.75</v>
      </c>
    </row>
    <row r="5880" spans="1:11" ht="15">
      <c r="A5880" t="s">
        <v>41</v>
      </c>
      <c r="B5880">
        <v>3</v>
      </c>
      <c r="C5880">
        <v>19</v>
      </c>
      <c r="D5880" t="s">
        <v>33</v>
      </c>
      <c r="E5880" t="s">
        <v>949</v>
      </c>
      <c r="F5880" s="1">
        <v>9.944444444444445E-3</v>
      </c>
      <c r="G5880">
        <f>_xlfn.XLOOKUP($A5880,Product_pricing!$B:$B,Product_pricing!$C:$C)</f>
        <v>10</v>
      </c>
      <c r="H5880">
        <f t="shared" si="273"/>
        <v>24.3</v>
      </c>
      <c r="I5880" s="10">
        <f t="shared" si="274"/>
        <v>2.1443247762185348E-2</v>
      </c>
      <c r="J5880" t="str">
        <f>_xlfn.XLOOKUP(A5880,Product_Details!$A:$A,Product_Details!$G:$G,"mens")</f>
        <v>Mens</v>
      </c>
      <c r="K5880">
        <f t="shared" si="275"/>
        <v>2520</v>
      </c>
    </row>
    <row r="5881" spans="1:11" ht="15">
      <c r="A5881" t="s">
        <v>32</v>
      </c>
      <c r="B5881">
        <v>2</v>
      </c>
      <c r="C5881">
        <v>19</v>
      </c>
      <c r="D5881" t="s">
        <v>33</v>
      </c>
      <c r="E5881" t="s">
        <v>949</v>
      </c>
      <c r="F5881" s="1">
        <v>9.944444444444445E-3</v>
      </c>
      <c r="G5881">
        <f>_xlfn.XLOOKUP($A5881,Product_pricing!$B:$B,Product_pricing!$C:$C)</f>
        <v>36</v>
      </c>
      <c r="H5881">
        <f t="shared" si="273"/>
        <v>58.320000000000007</v>
      </c>
      <c r="I5881" s="10">
        <f t="shared" si="274"/>
        <v>5.1463794629244844E-2</v>
      </c>
      <c r="J5881" t="str">
        <f>_xlfn.XLOOKUP(A5881,Product_Details!$A:$A,Product_Details!$G:$G,"mens")</f>
        <v>Mens</v>
      </c>
      <c r="K5881">
        <f t="shared" si="275"/>
        <v>2520</v>
      </c>
    </row>
    <row r="5882" spans="1:11" ht="15">
      <c r="A5882" t="s">
        <v>27</v>
      </c>
      <c r="B5882">
        <v>2</v>
      </c>
      <c r="C5882">
        <v>19</v>
      </c>
      <c r="D5882" t="s">
        <v>33</v>
      </c>
      <c r="E5882" t="s">
        <v>949</v>
      </c>
      <c r="F5882" s="1">
        <v>9.944444444444445E-3</v>
      </c>
      <c r="G5882">
        <f>_xlfn.XLOOKUP($A5882,Product_pricing!$B:$B,Product_pricing!$C:$C)</f>
        <v>29</v>
      </c>
      <c r="H5882">
        <f t="shared" si="273"/>
        <v>46.980000000000004</v>
      </c>
      <c r="I5882" s="10">
        <f t="shared" si="274"/>
        <v>4.1456945673558343E-2</v>
      </c>
      <c r="J5882" t="str">
        <f>_xlfn.XLOOKUP(A5882,Product_Details!$A:$A,Product_Details!$G:$G,"mens")</f>
        <v>Mens</v>
      </c>
      <c r="K5882">
        <f t="shared" si="275"/>
        <v>2520</v>
      </c>
    </row>
    <row r="5883" spans="1:11" ht="15">
      <c r="A5883" t="s">
        <v>22</v>
      </c>
      <c r="B5883">
        <v>2</v>
      </c>
      <c r="C5883">
        <v>13</v>
      </c>
      <c r="D5883" t="s">
        <v>23</v>
      </c>
      <c r="E5883" t="s">
        <v>950</v>
      </c>
      <c r="F5883" s="1">
        <v>3.1893518518518522E-2</v>
      </c>
      <c r="G5883">
        <f>_xlfn.XLOOKUP($A5883,Product_pricing!$B:$B,Product_pricing!$C:$C)</f>
        <v>13</v>
      </c>
      <c r="H5883">
        <f t="shared" si="273"/>
        <v>22.62</v>
      </c>
      <c r="I5883" s="10">
        <f t="shared" si="274"/>
        <v>1.9960751620602166E-2</v>
      </c>
      <c r="J5883" t="str">
        <f>_xlfn.XLOOKUP(A5883,Product_Details!$A:$A,Product_Details!$G:$G,"mens")</f>
        <v>Womens</v>
      </c>
      <c r="K5883">
        <f t="shared" si="275"/>
        <v>1883.75</v>
      </c>
    </row>
    <row r="5884" spans="1:11" ht="15">
      <c r="A5884" t="s">
        <v>35</v>
      </c>
      <c r="B5884">
        <v>1</v>
      </c>
      <c r="C5884">
        <v>13</v>
      </c>
      <c r="D5884" t="s">
        <v>23</v>
      </c>
      <c r="E5884" t="s">
        <v>950</v>
      </c>
      <c r="F5884" s="1">
        <v>3.1893518518518522E-2</v>
      </c>
      <c r="G5884">
        <f>_xlfn.XLOOKUP($A5884,Product_pricing!$B:$B,Product_pricing!$C:$C)</f>
        <v>32</v>
      </c>
      <c r="H5884">
        <f t="shared" si="273"/>
        <v>27.84</v>
      </c>
      <c r="I5884" s="10">
        <f t="shared" si="274"/>
        <v>2.4567078917664204E-2</v>
      </c>
      <c r="J5884" t="str">
        <f>_xlfn.XLOOKUP(A5884,Product_Details!$A:$A,Product_Details!$G:$G,"mens")</f>
        <v>Womens</v>
      </c>
      <c r="K5884">
        <f t="shared" si="275"/>
        <v>1883.75</v>
      </c>
    </row>
    <row r="5885" spans="1:11" ht="15">
      <c r="A5885" t="s">
        <v>29</v>
      </c>
      <c r="B5885">
        <v>4</v>
      </c>
      <c r="C5885">
        <v>13</v>
      </c>
      <c r="D5885" t="s">
        <v>23</v>
      </c>
      <c r="E5885" t="s">
        <v>950</v>
      </c>
      <c r="F5885" s="1">
        <v>3.1893518518518522E-2</v>
      </c>
      <c r="G5885">
        <f>_xlfn.XLOOKUP($A5885,Product_pricing!$B:$B,Product_pricing!$C:$C)</f>
        <v>10</v>
      </c>
      <c r="H5885">
        <f t="shared" si="273"/>
        <v>34.799999999999997</v>
      </c>
      <c r="I5885" s="10">
        <f t="shared" si="274"/>
        <v>3.0708848647080247E-2</v>
      </c>
      <c r="J5885" t="str">
        <f>_xlfn.XLOOKUP(A5885,Product_Details!$A:$A,Product_Details!$G:$G,"mens")</f>
        <v>Womens</v>
      </c>
      <c r="K5885">
        <f t="shared" si="275"/>
        <v>1883.75</v>
      </c>
    </row>
    <row r="5886" spans="1:11" ht="15">
      <c r="A5886" t="s">
        <v>36</v>
      </c>
      <c r="B5886">
        <v>3</v>
      </c>
      <c r="C5886">
        <v>13</v>
      </c>
      <c r="D5886" t="s">
        <v>23</v>
      </c>
      <c r="E5886" t="s">
        <v>950</v>
      </c>
      <c r="F5886" s="1">
        <v>3.1893518518518522E-2</v>
      </c>
      <c r="G5886">
        <f>_xlfn.XLOOKUP($A5886,Product_pricing!$B:$B,Product_pricing!$C:$C)</f>
        <v>23</v>
      </c>
      <c r="H5886">
        <f t="shared" si="273"/>
        <v>60.03</v>
      </c>
      <c r="I5886" s="10">
        <f t="shared" si="274"/>
        <v>5.2972763916213438E-2</v>
      </c>
      <c r="J5886" t="str">
        <f>_xlfn.XLOOKUP(A5886,Product_Details!$A:$A,Product_Details!$G:$G,"mens")</f>
        <v>Womens</v>
      </c>
      <c r="K5886">
        <f t="shared" si="275"/>
        <v>1883.75</v>
      </c>
    </row>
    <row r="5887" spans="1:11" ht="15">
      <c r="A5887" t="s">
        <v>31</v>
      </c>
      <c r="B5887">
        <v>2</v>
      </c>
      <c r="C5887">
        <v>13</v>
      </c>
      <c r="D5887" t="s">
        <v>23</v>
      </c>
      <c r="E5887" t="s">
        <v>950</v>
      </c>
      <c r="F5887" s="1">
        <v>3.1893518518518522E-2</v>
      </c>
      <c r="G5887">
        <f>_xlfn.XLOOKUP($A5887,Product_pricing!$B:$B,Product_pricing!$C:$C)</f>
        <v>57</v>
      </c>
      <c r="H5887">
        <f t="shared" si="273"/>
        <v>99.179999999999993</v>
      </c>
      <c r="I5887" s="10">
        <f t="shared" si="274"/>
        <v>8.7520218644178707E-2</v>
      </c>
      <c r="J5887" t="str">
        <f>_xlfn.XLOOKUP(A5887,Product_Details!$A:$A,Product_Details!$G:$G,"mens")</f>
        <v>Mens</v>
      </c>
      <c r="K5887">
        <f t="shared" si="275"/>
        <v>2520</v>
      </c>
    </row>
    <row r="5888" spans="1:11" ht="15">
      <c r="A5888" t="s">
        <v>32</v>
      </c>
      <c r="B5888">
        <v>5</v>
      </c>
      <c r="C5888">
        <v>13</v>
      </c>
      <c r="D5888" t="s">
        <v>23</v>
      </c>
      <c r="E5888" t="s">
        <v>950</v>
      </c>
      <c r="F5888" s="1">
        <v>3.1893518518518522E-2</v>
      </c>
      <c r="G5888">
        <f>_xlfn.XLOOKUP($A5888,Product_pricing!$B:$B,Product_pricing!$C:$C)</f>
        <v>36</v>
      </c>
      <c r="H5888">
        <f t="shared" si="273"/>
        <v>156.6</v>
      </c>
      <c r="I5888" s="10">
        <f t="shared" si="274"/>
        <v>0.13818981891186113</v>
      </c>
      <c r="J5888" t="str">
        <f>_xlfn.XLOOKUP(A5888,Product_Details!$A:$A,Product_Details!$G:$G,"mens")</f>
        <v>Mens</v>
      </c>
      <c r="K5888">
        <f t="shared" si="275"/>
        <v>2520</v>
      </c>
    </row>
    <row r="5889" spans="1:11" ht="15">
      <c r="A5889" t="s">
        <v>26</v>
      </c>
      <c r="B5889">
        <v>2</v>
      </c>
      <c r="C5889">
        <v>13</v>
      </c>
      <c r="D5889" t="s">
        <v>23</v>
      </c>
      <c r="E5889" t="s">
        <v>950</v>
      </c>
      <c r="F5889" s="1">
        <v>3.1893518518518522E-2</v>
      </c>
      <c r="G5889">
        <f>_xlfn.XLOOKUP($A5889,Product_pricing!$B:$B,Product_pricing!$C:$C)</f>
        <v>17</v>
      </c>
      <c r="H5889">
        <f t="shared" si="273"/>
        <v>29.58</v>
      </c>
      <c r="I5889" s="10">
        <f t="shared" si="274"/>
        <v>2.6102521350018212E-2</v>
      </c>
      <c r="J5889" t="str">
        <f>_xlfn.XLOOKUP(A5889,Product_Details!$A:$A,Product_Details!$G:$G,"mens")</f>
        <v>Mens</v>
      </c>
      <c r="K5889">
        <f t="shared" si="275"/>
        <v>2520</v>
      </c>
    </row>
    <row r="5890" spans="1:11" ht="15">
      <c r="A5890" t="s">
        <v>36</v>
      </c>
      <c r="B5890">
        <v>2</v>
      </c>
      <c r="C5890">
        <v>22</v>
      </c>
      <c r="D5890" t="s">
        <v>23</v>
      </c>
      <c r="E5890" t="s">
        <v>951</v>
      </c>
      <c r="F5890" s="1">
        <v>3.5636574074074077E-2</v>
      </c>
      <c r="G5890">
        <f>_xlfn.XLOOKUP($A5890,Product_pricing!$B:$B,Product_pricing!$C:$C)</f>
        <v>23</v>
      </c>
      <c r="H5890">
        <f t="shared" si="273"/>
        <v>35.880000000000003</v>
      </c>
      <c r="I5890" s="10">
        <f t="shared" si="274"/>
        <v>3.1661881880955159E-2</v>
      </c>
      <c r="J5890" t="str">
        <f>_xlfn.XLOOKUP(A5890,Product_Details!$A:$A,Product_Details!$G:$G,"mens")</f>
        <v>Womens</v>
      </c>
      <c r="K5890">
        <f t="shared" si="275"/>
        <v>2511.6666666666665</v>
      </c>
    </row>
    <row r="5891" spans="1:11" ht="15">
      <c r="A5891" t="s">
        <v>30</v>
      </c>
      <c r="B5891">
        <v>3</v>
      </c>
      <c r="C5891">
        <v>22</v>
      </c>
      <c r="D5891" t="s">
        <v>23</v>
      </c>
      <c r="E5891" t="s">
        <v>951</v>
      </c>
      <c r="F5891" s="1">
        <v>3.5636574074074077E-2</v>
      </c>
      <c r="G5891">
        <f>_xlfn.XLOOKUP($A5891,Product_pricing!$B:$B,Product_pricing!$C:$C)</f>
        <v>19</v>
      </c>
      <c r="H5891">
        <f t="shared" ref="H5891:H5954" si="276">B5891*G5891*(1-C5891/100)</f>
        <v>44.46</v>
      </c>
      <c r="I5891" s="10">
        <f t="shared" ref="I5891:I5954" si="277">(H5891/SUM($H:$H))*1000</f>
        <v>3.9233201461183566E-2</v>
      </c>
      <c r="J5891" t="str">
        <f>_xlfn.XLOOKUP(A5891,Product_Details!$A:$A,Product_Details!$G:$G,"mens")</f>
        <v>Womens</v>
      </c>
      <c r="K5891">
        <f t="shared" ref="K5891:K5954" si="278">COUNTIFS($J:$J, J5891) / COUNTIFS($J:$J, J5891, $E:$E, E5891)</f>
        <v>2511.6666666666665</v>
      </c>
    </row>
    <row r="5892" spans="1:11" ht="15">
      <c r="A5892" t="s">
        <v>38</v>
      </c>
      <c r="B5892">
        <v>3</v>
      </c>
      <c r="C5892">
        <v>22</v>
      </c>
      <c r="D5892" t="s">
        <v>23</v>
      </c>
      <c r="E5892" t="s">
        <v>951</v>
      </c>
      <c r="F5892" s="1">
        <v>3.5636574074074077E-2</v>
      </c>
      <c r="G5892">
        <f>_xlfn.XLOOKUP($A5892,Product_pricing!$B:$B,Product_pricing!$C:$C)</f>
        <v>54</v>
      </c>
      <c r="H5892">
        <f t="shared" si="276"/>
        <v>126.36</v>
      </c>
      <c r="I5892" s="10">
        <f t="shared" si="277"/>
        <v>0.11150488836336381</v>
      </c>
      <c r="J5892" t="str">
        <f>_xlfn.XLOOKUP(A5892,Product_Details!$A:$A,Product_Details!$G:$G,"mens")</f>
        <v>Womens</v>
      </c>
      <c r="K5892">
        <f t="shared" si="278"/>
        <v>2511.6666666666665</v>
      </c>
    </row>
    <row r="5893" spans="1:11" ht="15">
      <c r="A5893" t="s">
        <v>26</v>
      </c>
      <c r="B5893">
        <v>5</v>
      </c>
      <c r="C5893">
        <v>22</v>
      </c>
      <c r="D5893" t="s">
        <v>23</v>
      </c>
      <c r="E5893" t="s">
        <v>951</v>
      </c>
      <c r="F5893" s="1">
        <v>3.5636574074074077E-2</v>
      </c>
      <c r="G5893">
        <f>_xlfn.XLOOKUP($A5893,Product_pricing!$B:$B,Product_pricing!$C:$C)</f>
        <v>17</v>
      </c>
      <c r="H5893">
        <f t="shared" si="276"/>
        <v>66.3</v>
      </c>
      <c r="I5893" s="10">
        <f t="shared" si="277"/>
        <v>5.8505651301764959E-2</v>
      </c>
      <c r="J5893" t="str">
        <f>_xlfn.XLOOKUP(A5893,Product_Details!$A:$A,Product_Details!$G:$G,"mens")</f>
        <v>Mens</v>
      </c>
      <c r="K5893">
        <f t="shared" si="278"/>
        <v>7560</v>
      </c>
    </row>
    <row r="5894" spans="1:11" ht="15">
      <c r="A5894" t="s">
        <v>22</v>
      </c>
      <c r="B5894">
        <v>1</v>
      </c>
      <c r="C5894">
        <v>17</v>
      </c>
      <c r="D5894" t="s">
        <v>33</v>
      </c>
      <c r="E5894" t="s">
        <v>952</v>
      </c>
      <c r="F5894" s="1">
        <v>2.2030092592592591E-2</v>
      </c>
      <c r="G5894">
        <f>_xlfn.XLOOKUP($A5894,Product_pricing!$B:$B,Product_pricing!$C:$C)</f>
        <v>13</v>
      </c>
      <c r="H5894">
        <f t="shared" si="276"/>
        <v>10.79</v>
      </c>
      <c r="I5894" s="10">
        <f t="shared" si="277"/>
        <v>9.5215079569539052E-3</v>
      </c>
      <c r="J5894" t="str">
        <f>_xlfn.XLOOKUP(A5894,Product_Details!$A:$A,Product_Details!$G:$G,"mens")</f>
        <v>Womens</v>
      </c>
      <c r="K5894">
        <f t="shared" si="278"/>
        <v>2511.6666666666665</v>
      </c>
    </row>
    <row r="5895" spans="1:11" ht="15">
      <c r="A5895" t="s">
        <v>36</v>
      </c>
      <c r="B5895">
        <v>5</v>
      </c>
      <c r="C5895">
        <v>17</v>
      </c>
      <c r="D5895" t="s">
        <v>33</v>
      </c>
      <c r="E5895" t="s">
        <v>952</v>
      </c>
      <c r="F5895" s="1">
        <v>2.2030092592592591E-2</v>
      </c>
      <c r="G5895">
        <f>_xlfn.XLOOKUP($A5895,Product_pricing!$B:$B,Product_pricing!$C:$C)</f>
        <v>23</v>
      </c>
      <c r="H5895">
        <f t="shared" si="276"/>
        <v>95.449999999999989</v>
      </c>
      <c r="I5895" s="10">
        <f t="shared" si="277"/>
        <v>8.4228724234592225E-2</v>
      </c>
      <c r="J5895" t="str">
        <f>_xlfn.XLOOKUP(A5895,Product_Details!$A:$A,Product_Details!$G:$G,"mens")</f>
        <v>Womens</v>
      </c>
      <c r="K5895">
        <f t="shared" si="278"/>
        <v>2511.6666666666665</v>
      </c>
    </row>
    <row r="5896" spans="1:11" ht="15">
      <c r="A5896" t="s">
        <v>38</v>
      </c>
      <c r="B5896">
        <v>1</v>
      </c>
      <c r="C5896">
        <v>17</v>
      </c>
      <c r="D5896" t="s">
        <v>33</v>
      </c>
      <c r="E5896" t="s">
        <v>952</v>
      </c>
      <c r="F5896" s="1">
        <v>2.2030092592592591E-2</v>
      </c>
      <c r="G5896">
        <f>_xlfn.XLOOKUP($A5896,Product_pricing!$B:$B,Product_pricing!$C:$C)</f>
        <v>54</v>
      </c>
      <c r="H5896">
        <f t="shared" si="276"/>
        <v>44.82</v>
      </c>
      <c r="I5896" s="10">
        <f t="shared" si="277"/>
        <v>3.9550879205808534E-2</v>
      </c>
      <c r="J5896" t="str">
        <f>_xlfn.XLOOKUP(A5896,Product_Details!$A:$A,Product_Details!$G:$G,"mens")</f>
        <v>Womens</v>
      </c>
      <c r="K5896">
        <f t="shared" si="278"/>
        <v>2511.6666666666665</v>
      </c>
    </row>
    <row r="5897" spans="1:11" ht="15">
      <c r="A5897" t="s">
        <v>32</v>
      </c>
      <c r="B5897">
        <v>1</v>
      </c>
      <c r="C5897">
        <v>17</v>
      </c>
      <c r="D5897" t="s">
        <v>33</v>
      </c>
      <c r="E5897" t="s">
        <v>952</v>
      </c>
      <c r="F5897" s="1">
        <v>2.2030092592592591E-2</v>
      </c>
      <c r="G5897">
        <f>_xlfn.XLOOKUP($A5897,Product_pricing!$B:$B,Product_pricing!$C:$C)</f>
        <v>36</v>
      </c>
      <c r="H5897">
        <f t="shared" si="276"/>
        <v>29.88</v>
      </c>
      <c r="I5897" s="10">
        <f t="shared" si="277"/>
        <v>2.6367252803872351E-2</v>
      </c>
      <c r="J5897" t="str">
        <f>_xlfn.XLOOKUP(A5897,Product_Details!$A:$A,Product_Details!$G:$G,"mens")</f>
        <v>Mens</v>
      </c>
      <c r="K5897">
        <f t="shared" si="278"/>
        <v>3780</v>
      </c>
    </row>
    <row r="5898" spans="1:11" ht="15">
      <c r="A5898" t="s">
        <v>26</v>
      </c>
      <c r="B5898">
        <v>2</v>
      </c>
      <c r="C5898">
        <v>17</v>
      </c>
      <c r="D5898" t="s">
        <v>33</v>
      </c>
      <c r="E5898" t="s">
        <v>952</v>
      </c>
      <c r="F5898" s="1">
        <v>2.2030092592592591E-2</v>
      </c>
      <c r="G5898">
        <f>_xlfn.XLOOKUP($A5898,Product_pricing!$B:$B,Product_pricing!$C:$C)</f>
        <v>17</v>
      </c>
      <c r="H5898">
        <f t="shared" si="276"/>
        <v>28.22</v>
      </c>
      <c r="I5898" s="10">
        <f t="shared" si="277"/>
        <v>2.4902405425879445E-2</v>
      </c>
      <c r="J5898" t="str">
        <f>_xlfn.XLOOKUP(A5898,Product_Details!$A:$A,Product_Details!$G:$G,"mens")</f>
        <v>Mens</v>
      </c>
      <c r="K5898">
        <f t="shared" si="278"/>
        <v>3780</v>
      </c>
    </row>
    <row r="5899" spans="1:11" ht="15">
      <c r="A5899" t="s">
        <v>29</v>
      </c>
      <c r="B5899">
        <v>4</v>
      </c>
      <c r="C5899">
        <v>21</v>
      </c>
      <c r="D5899" t="s">
        <v>33</v>
      </c>
      <c r="E5899" t="s">
        <v>953</v>
      </c>
      <c r="F5899" s="1">
        <v>2.6310185185185186E-2</v>
      </c>
      <c r="G5899">
        <f>_xlfn.XLOOKUP($A5899,Product_pricing!$B:$B,Product_pricing!$C:$C)</f>
        <v>10</v>
      </c>
      <c r="H5899">
        <f t="shared" si="276"/>
        <v>31.6</v>
      </c>
      <c r="I5899" s="10">
        <f t="shared" si="277"/>
        <v>2.788504647263609E-2</v>
      </c>
      <c r="J5899" t="str">
        <f>_xlfn.XLOOKUP(A5899,Product_Details!$A:$A,Product_Details!$G:$G,"mens")</f>
        <v>Womens</v>
      </c>
      <c r="K5899">
        <f t="shared" si="278"/>
        <v>3767.5</v>
      </c>
    </row>
    <row r="5900" spans="1:11" ht="15">
      <c r="A5900" t="s">
        <v>38</v>
      </c>
      <c r="B5900">
        <v>2</v>
      </c>
      <c r="C5900">
        <v>21</v>
      </c>
      <c r="D5900" t="s">
        <v>33</v>
      </c>
      <c r="E5900" t="s">
        <v>953</v>
      </c>
      <c r="F5900" s="1">
        <v>2.6310185185185186E-2</v>
      </c>
      <c r="G5900">
        <f>_xlfn.XLOOKUP($A5900,Product_pricing!$B:$B,Product_pricing!$C:$C)</f>
        <v>54</v>
      </c>
      <c r="H5900">
        <f t="shared" si="276"/>
        <v>85.320000000000007</v>
      </c>
      <c r="I5900" s="10">
        <f t="shared" si="277"/>
        <v>7.528962547611745E-2</v>
      </c>
      <c r="J5900" t="str">
        <f>_xlfn.XLOOKUP(A5900,Product_Details!$A:$A,Product_Details!$G:$G,"mens")</f>
        <v>Womens</v>
      </c>
      <c r="K5900">
        <f t="shared" si="278"/>
        <v>3767.5</v>
      </c>
    </row>
    <row r="5901" spans="1:11" ht="15">
      <c r="A5901" t="s">
        <v>27</v>
      </c>
      <c r="B5901">
        <v>1</v>
      </c>
      <c r="C5901">
        <v>21</v>
      </c>
      <c r="D5901" t="s">
        <v>33</v>
      </c>
      <c r="E5901" t="s">
        <v>953</v>
      </c>
      <c r="F5901" s="1">
        <v>2.6310185185185186E-2</v>
      </c>
      <c r="G5901">
        <f>_xlfn.XLOOKUP($A5901,Product_pricing!$B:$B,Product_pricing!$C:$C)</f>
        <v>29</v>
      </c>
      <c r="H5901">
        <f t="shared" si="276"/>
        <v>22.91</v>
      </c>
      <c r="I5901" s="10">
        <f t="shared" si="277"/>
        <v>2.0216658692661166E-2</v>
      </c>
      <c r="J5901" t="str">
        <f>_xlfn.XLOOKUP(A5901,Product_Details!$A:$A,Product_Details!$G:$G,"mens")</f>
        <v>Mens</v>
      </c>
      <c r="K5901">
        <f t="shared" si="278"/>
        <v>7560</v>
      </c>
    </row>
    <row r="5902" spans="1:11" ht="15">
      <c r="A5902" t="s">
        <v>22</v>
      </c>
      <c r="B5902">
        <v>2</v>
      </c>
      <c r="C5902">
        <v>11</v>
      </c>
      <c r="D5902" t="s">
        <v>33</v>
      </c>
      <c r="E5902" t="s">
        <v>954</v>
      </c>
      <c r="F5902" s="1">
        <v>1.8821759259259257E-2</v>
      </c>
      <c r="G5902">
        <f>_xlfn.XLOOKUP($A5902,Product_pricing!$B:$B,Product_pricing!$C:$C)</f>
        <v>13</v>
      </c>
      <c r="H5902">
        <f t="shared" si="276"/>
        <v>23.14</v>
      </c>
      <c r="I5902" s="10">
        <f t="shared" si="277"/>
        <v>2.0419619473949338E-2</v>
      </c>
      <c r="J5902" t="str">
        <f>_xlfn.XLOOKUP(A5902,Product_Details!$A:$A,Product_Details!$G:$G,"mens")</f>
        <v>Womens</v>
      </c>
      <c r="K5902">
        <f t="shared" si="278"/>
        <v>1255.8333333333333</v>
      </c>
    </row>
    <row r="5903" spans="1:11" ht="15">
      <c r="A5903" t="s">
        <v>35</v>
      </c>
      <c r="B5903">
        <v>3</v>
      </c>
      <c r="C5903">
        <v>11</v>
      </c>
      <c r="D5903" t="s">
        <v>33</v>
      </c>
      <c r="E5903" t="s">
        <v>954</v>
      </c>
      <c r="F5903" s="1">
        <v>1.8821759259259257E-2</v>
      </c>
      <c r="G5903">
        <f>_xlfn.XLOOKUP($A5903,Product_pricing!$B:$B,Product_pricing!$C:$C)</f>
        <v>32</v>
      </c>
      <c r="H5903">
        <f t="shared" si="276"/>
        <v>85.44</v>
      </c>
      <c r="I5903" s="10">
        <f t="shared" si="277"/>
        <v>7.5395518057659094E-2</v>
      </c>
      <c r="J5903" t="str">
        <f>_xlfn.XLOOKUP(A5903,Product_Details!$A:$A,Product_Details!$G:$G,"mens")</f>
        <v>Womens</v>
      </c>
      <c r="K5903">
        <f t="shared" si="278"/>
        <v>1255.8333333333333</v>
      </c>
    </row>
    <row r="5904" spans="1:11" ht="15">
      <c r="A5904" t="s">
        <v>29</v>
      </c>
      <c r="B5904">
        <v>1</v>
      </c>
      <c r="C5904">
        <v>11</v>
      </c>
      <c r="D5904" t="s">
        <v>33</v>
      </c>
      <c r="E5904" t="s">
        <v>954</v>
      </c>
      <c r="F5904" s="1">
        <v>1.8821759259259257E-2</v>
      </c>
      <c r="G5904">
        <f>_xlfn.XLOOKUP($A5904,Product_pricing!$B:$B,Product_pricing!$C:$C)</f>
        <v>10</v>
      </c>
      <c r="H5904">
        <f t="shared" si="276"/>
        <v>8.9</v>
      </c>
      <c r="I5904" s="10">
        <f t="shared" si="277"/>
        <v>7.8536997976728241E-3</v>
      </c>
      <c r="J5904" t="str">
        <f>_xlfn.XLOOKUP(A5904,Product_Details!$A:$A,Product_Details!$G:$G,"mens")</f>
        <v>Womens</v>
      </c>
      <c r="K5904">
        <f t="shared" si="278"/>
        <v>1255.8333333333333</v>
      </c>
    </row>
    <row r="5905" spans="1:11" ht="15">
      <c r="A5905" t="s">
        <v>36</v>
      </c>
      <c r="B5905">
        <v>1</v>
      </c>
      <c r="C5905">
        <v>11</v>
      </c>
      <c r="D5905" t="s">
        <v>33</v>
      </c>
      <c r="E5905" t="s">
        <v>954</v>
      </c>
      <c r="F5905" s="1">
        <v>1.8821759259259257E-2</v>
      </c>
      <c r="G5905">
        <f>_xlfn.XLOOKUP($A5905,Product_pricing!$B:$B,Product_pricing!$C:$C)</f>
        <v>23</v>
      </c>
      <c r="H5905">
        <f t="shared" si="276"/>
        <v>20.47</v>
      </c>
      <c r="I5905" s="10">
        <f t="shared" si="277"/>
        <v>1.8063509534647495E-2</v>
      </c>
      <c r="J5905" t="str">
        <f>_xlfn.XLOOKUP(A5905,Product_Details!$A:$A,Product_Details!$G:$G,"mens")</f>
        <v>Womens</v>
      </c>
      <c r="K5905">
        <f t="shared" si="278"/>
        <v>1255.8333333333333</v>
      </c>
    </row>
    <row r="5906" spans="1:11" ht="15">
      <c r="A5906" t="s">
        <v>30</v>
      </c>
      <c r="B5906">
        <v>2</v>
      </c>
      <c r="C5906">
        <v>11</v>
      </c>
      <c r="D5906" t="s">
        <v>33</v>
      </c>
      <c r="E5906" t="s">
        <v>954</v>
      </c>
      <c r="F5906" s="1">
        <v>1.8821759259259257E-2</v>
      </c>
      <c r="G5906">
        <f>_xlfn.XLOOKUP($A5906,Product_pricing!$B:$B,Product_pricing!$C:$C)</f>
        <v>19</v>
      </c>
      <c r="H5906">
        <f t="shared" si="276"/>
        <v>33.82</v>
      </c>
      <c r="I5906" s="10">
        <f t="shared" si="277"/>
        <v>2.9844059231156728E-2</v>
      </c>
      <c r="J5906" t="str">
        <f>_xlfn.XLOOKUP(A5906,Product_Details!$A:$A,Product_Details!$G:$G,"mens")</f>
        <v>Womens</v>
      </c>
      <c r="K5906">
        <f t="shared" si="278"/>
        <v>1255.8333333333333</v>
      </c>
    </row>
    <row r="5907" spans="1:11" ht="15">
      <c r="A5907" t="s">
        <v>38</v>
      </c>
      <c r="B5907">
        <v>2</v>
      </c>
      <c r="C5907">
        <v>11</v>
      </c>
      <c r="D5907" t="s">
        <v>33</v>
      </c>
      <c r="E5907" t="s">
        <v>954</v>
      </c>
      <c r="F5907" s="1">
        <v>1.8821759259259257E-2</v>
      </c>
      <c r="G5907">
        <f>_xlfn.XLOOKUP($A5907,Product_pricing!$B:$B,Product_pricing!$C:$C)</f>
        <v>54</v>
      </c>
      <c r="H5907">
        <f t="shared" si="276"/>
        <v>96.12</v>
      </c>
      <c r="I5907" s="10">
        <f t="shared" si="277"/>
        <v>8.4819957814866495E-2</v>
      </c>
      <c r="J5907" t="str">
        <f>_xlfn.XLOOKUP(A5907,Product_Details!$A:$A,Product_Details!$G:$G,"mens")</f>
        <v>Womens</v>
      </c>
      <c r="K5907">
        <f t="shared" si="278"/>
        <v>1255.8333333333333</v>
      </c>
    </row>
    <row r="5908" spans="1:11" ht="15">
      <c r="A5908" t="s">
        <v>41</v>
      </c>
      <c r="B5908">
        <v>3</v>
      </c>
      <c r="C5908">
        <v>11</v>
      </c>
      <c r="D5908" t="s">
        <v>33</v>
      </c>
      <c r="E5908" t="s">
        <v>954</v>
      </c>
      <c r="F5908" s="1">
        <v>1.8821759259259257E-2</v>
      </c>
      <c r="G5908">
        <f>_xlfn.XLOOKUP($A5908,Product_pricing!$B:$B,Product_pricing!$C:$C)</f>
        <v>10</v>
      </c>
      <c r="H5908">
        <f t="shared" si="276"/>
        <v>26.7</v>
      </c>
      <c r="I5908" s="10">
        <f t="shared" si="277"/>
        <v>2.3561099393018467E-2</v>
      </c>
      <c r="J5908" t="str">
        <f>_xlfn.XLOOKUP(A5908,Product_Details!$A:$A,Product_Details!$G:$G,"mens")</f>
        <v>Mens</v>
      </c>
      <c r="K5908">
        <f t="shared" si="278"/>
        <v>2520</v>
      </c>
    </row>
    <row r="5909" spans="1:11" ht="15">
      <c r="A5909" t="s">
        <v>31</v>
      </c>
      <c r="B5909">
        <v>5</v>
      </c>
      <c r="C5909">
        <v>11</v>
      </c>
      <c r="D5909" t="s">
        <v>33</v>
      </c>
      <c r="E5909" t="s">
        <v>954</v>
      </c>
      <c r="F5909" s="1">
        <v>1.8821759259259257E-2</v>
      </c>
      <c r="G5909">
        <f>_xlfn.XLOOKUP($A5909,Product_pricing!$B:$B,Product_pricing!$C:$C)</f>
        <v>57</v>
      </c>
      <c r="H5909">
        <f t="shared" si="276"/>
        <v>253.65</v>
      </c>
      <c r="I5909" s="10">
        <f t="shared" si="277"/>
        <v>0.22383044423367546</v>
      </c>
      <c r="J5909" t="str">
        <f>_xlfn.XLOOKUP(A5909,Product_Details!$A:$A,Product_Details!$G:$G,"mens")</f>
        <v>Mens</v>
      </c>
      <c r="K5909">
        <f t="shared" si="278"/>
        <v>2520</v>
      </c>
    </row>
    <row r="5910" spans="1:11" ht="15">
      <c r="A5910" t="s">
        <v>26</v>
      </c>
      <c r="B5910">
        <v>3</v>
      </c>
      <c r="C5910">
        <v>11</v>
      </c>
      <c r="D5910" t="s">
        <v>33</v>
      </c>
      <c r="E5910" t="s">
        <v>954</v>
      </c>
      <c r="F5910" s="1">
        <v>1.8821759259259257E-2</v>
      </c>
      <c r="G5910">
        <f>_xlfn.XLOOKUP($A5910,Product_pricing!$B:$B,Product_pricing!$C:$C)</f>
        <v>17</v>
      </c>
      <c r="H5910">
        <f t="shared" si="276"/>
        <v>45.39</v>
      </c>
      <c r="I5910" s="10">
        <f t="shared" si="277"/>
        <v>4.0053868968131394E-2</v>
      </c>
      <c r="J5910" t="str">
        <f>_xlfn.XLOOKUP(A5910,Product_Details!$A:$A,Product_Details!$G:$G,"mens")</f>
        <v>Mens</v>
      </c>
      <c r="K5910">
        <f t="shared" si="278"/>
        <v>2520</v>
      </c>
    </row>
    <row r="5911" spans="1:11" ht="15">
      <c r="A5911" t="s">
        <v>35</v>
      </c>
      <c r="B5911">
        <v>1</v>
      </c>
      <c r="C5911">
        <v>24</v>
      </c>
      <c r="D5911" t="s">
        <v>23</v>
      </c>
      <c r="E5911" t="s">
        <v>955</v>
      </c>
      <c r="F5911" s="1">
        <v>5.9502314814814808E-3</v>
      </c>
      <c r="G5911">
        <f>_xlfn.XLOOKUP($A5911,Product_pricing!$B:$B,Product_pricing!$C:$C)</f>
        <v>32</v>
      </c>
      <c r="H5911">
        <f t="shared" si="276"/>
        <v>24.32</v>
      </c>
      <c r="I5911" s="10">
        <f t="shared" si="277"/>
        <v>2.1460896525775625E-2</v>
      </c>
      <c r="J5911" t="str">
        <f>_xlfn.XLOOKUP(A5911,Product_Details!$A:$A,Product_Details!$G:$G,"mens")</f>
        <v>Womens</v>
      </c>
      <c r="K5911">
        <f t="shared" si="278"/>
        <v>1883.75</v>
      </c>
    </row>
    <row r="5912" spans="1:11" ht="15">
      <c r="A5912" t="s">
        <v>29</v>
      </c>
      <c r="B5912">
        <v>2</v>
      </c>
      <c r="C5912">
        <v>24</v>
      </c>
      <c r="D5912" t="s">
        <v>23</v>
      </c>
      <c r="E5912" t="s">
        <v>955</v>
      </c>
      <c r="F5912" s="1">
        <v>5.9502314814814808E-3</v>
      </c>
      <c r="G5912">
        <f>_xlfn.XLOOKUP($A5912,Product_pricing!$B:$B,Product_pricing!$C:$C)</f>
        <v>10</v>
      </c>
      <c r="H5912">
        <f t="shared" si="276"/>
        <v>15.2</v>
      </c>
      <c r="I5912" s="10">
        <f t="shared" si="277"/>
        <v>1.3413060328609765E-2</v>
      </c>
      <c r="J5912" t="str">
        <f>_xlfn.XLOOKUP(A5912,Product_Details!$A:$A,Product_Details!$G:$G,"mens")</f>
        <v>Womens</v>
      </c>
      <c r="K5912">
        <f t="shared" si="278"/>
        <v>1883.75</v>
      </c>
    </row>
    <row r="5913" spans="1:11" ht="15">
      <c r="A5913" t="s">
        <v>30</v>
      </c>
      <c r="B5913">
        <v>1</v>
      </c>
      <c r="C5913">
        <v>24</v>
      </c>
      <c r="D5913" t="s">
        <v>23</v>
      </c>
      <c r="E5913" t="s">
        <v>955</v>
      </c>
      <c r="F5913" s="1">
        <v>5.9502314814814808E-3</v>
      </c>
      <c r="G5913">
        <f>_xlfn.XLOOKUP($A5913,Product_pricing!$B:$B,Product_pricing!$C:$C)</f>
        <v>19</v>
      </c>
      <c r="H5913">
        <f t="shared" si="276"/>
        <v>14.44</v>
      </c>
      <c r="I5913" s="10">
        <f t="shared" si="277"/>
        <v>1.2742407312179276E-2</v>
      </c>
      <c r="J5913" t="str">
        <f>_xlfn.XLOOKUP(A5913,Product_Details!$A:$A,Product_Details!$G:$G,"mens")</f>
        <v>Womens</v>
      </c>
      <c r="K5913">
        <f t="shared" si="278"/>
        <v>1883.75</v>
      </c>
    </row>
    <row r="5914" spans="1:11" ht="15">
      <c r="A5914" t="s">
        <v>38</v>
      </c>
      <c r="B5914">
        <v>2</v>
      </c>
      <c r="C5914">
        <v>24</v>
      </c>
      <c r="D5914" t="s">
        <v>23</v>
      </c>
      <c r="E5914" t="s">
        <v>955</v>
      </c>
      <c r="F5914" s="1">
        <v>5.9502314814814808E-3</v>
      </c>
      <c r="G5914">
        <f>_xlfn.XLOOKUP($A5914,Product_pricing!$B:$B,Product_pricing!$C:$C)</f>
        <v>54</v>
      </c>
      <c r="H5914">
        <f t="shared" si="276"/>
        <v>82.08</v>
      </c>
      <c r="I5914" s="10">
        <f t="shared" si="277"/>
        <v>7.2430525774492729E-2</v>
      </c>
      <c r="J5914" t="str">
        <f>_xlfn.XLOOKUP(A5914,Product_Details!$A:$A,Product_Details!$G:$G,"mens")</f>
        <v>Womens</v>
      </c>
      <c r="K5914">
        <f t="shared" si="278"/>
        <v>1883.75</v>
      </c>
    </row>
    <row r="5915" spans="1:11" ht="15">
      <c r="A5915" t="s">
        <v>25</v>
      </c>
      <c r="B5915">
        <v>1</v>
      </c>
      <c r="C5915">
        <v>24</v>
      </c>
      <c r="D5915" t="s">
        <v>23</v>
      </c>
      <c r="E5915" t="s">
        <v>955</v>
      </c>
      <c r="F5915" s="1">
        <v>5.9502314814814808E-3</v>
      </c>
      <c r="G5915">
        <f>_xlfn.XLOOKUP($A5915,Product_pricing!$B:$B,Product_pricing!$C:$C)</f>
        <v>40</v>
      </c>
      <c r="H5915">
        <f t="shared" si="276"/>
        <v>30.4</v>
      </c>
      <c r="I5915" s="10">
        <f t="shared" si="277"/>
        <v>2.6826120657219531E-2</v>
      </c>
      <c r="J5915" t="str">
        <f>_xlfn.XLOOKUP(A5915,Product_Details!$A:$A,Product_Details!$G:$G,"mens")</f>
        <v>Mens</v>
      </c>
      <c r="K5915">
        <f t="shared" si="278"/>
        <v>1890</v>
      </c>
    </row>
    <row r="5916" spans="1:11" ht="15">
      <c r="A5916" t="s">
        <v>41</v>
      </c>
      <c r="B5916">
        <v>3</v>
      </c>
      <c r="C5916">
        <v>24</v>
      </c>
      <c r="D5916" t="s">
        <v>23</v>
      </c>
      <c r="E5916" t="s">
        <v>955</v>
      </c>
      <c r="F5916" s="1">
        <v>5.9502314814814808E-3</v>
      </c>
      <c r="G5916">
        <f>_xlfn.XLOOKUP($A5916,Product_pricing!$B:$B,Product_pricing!$C:$C)</f>
        <v>10</v>
      </c>
      <c r="H5916">
        <f t="shared" si="276"/>
        <v>22.8</v>
      </c>
      <c r="I5916" s="10">
        <f t="shared" si="277"/>
        <v>2.0119590492914646E-2</v>
      </c>
      <c r="J5916" t="str">
        <f>_xlfn.XLOOKUP(A5916,Product_Details!$A:$A,Product_Details!$G:$G,"mens")</f>
        <v>Mens</v>
      </c>
      <c r="K5916">
        <f t="shared" si="278"/>
        <v>1890</v>
      </c>
    </row>
    <row r="5917" spans="1:11" ht="15">
      <c r="A5917" t="s">
        <v>32</v>
      </c>
      <c r="B5917">
        <v>4</v>
      </c>
      <c r="C5917">
        <v>24</v>
      </c>
      <c r="D5917" t="s">
        <v>23</v>
      </c>
      <c r="E5917" t="s">
        <v>955</v>
      </c>
      <c r="F5917" s="1">
        <v>5.9502314814814808E-3</v>
      </c>
      <c r="G5917">
        <f>_xlfn.XLOOKUP($A5917,Product_pricing!$B:$B,Product_pricing!$C:$C)</f>
        <v>36</v>
      </c>
      <c r="H5917">
        <f t="shared" si="276"/>
        <v>109.44</v>
      </c>
      <c r="I5917" s="10">
        <f t="shared" si="277"/>
        <v>9.6574034365990311E-2</v>
      </c>
      <c r="J5917" t="str">
        <f>_xlfn.XLOOKUP(A5917,Product_Details!$A:$A,Product_Details!$G:$G,"mens")</f>
        <v>Mens</v>
      </c>
      <c r="K5917">
        <f t="shared" si="278"/>
        <v>1890</v>
      </c>
    </row>
    <row r="5918" spans="1:11" ht="15">
      <c r="A5918" t="s">
        <v>26</v>
      </c>
      <c r="B5918">
        <v>1</v>
      </c>
      <c r="C5918">
        <v>24</v>
      </c>
      <c r="D5918" t="s">
        <v>23</v>
      </c>
      <c r="E5918" t="s">
        <v>955</v>
      </c>
      <c r="F5918" s="1">
        <v>5.9502314814814808E-3</v>
      </c>
      <c r="G5918">
        <f>_xlfn.XLOOKUP($A5918,Product_pricing!$B:$B,Product_pricing!$C:$C)</f>
        <v>17</v>
      </c>
      <c r="H5918">
        <f t="shared" si="276"/>
        <v>12.92</v>
      </c>
      <c r="I5918" s="10">
        <f t="shared" si="277"/>
        <v>1.1401101279318301E-2</v>
      </c>
      <c r="J5918" t="str">
        <f>_xlfn.XLOOKUP(A5918,Product_Details!$A:$A,Product_Details!$G:$G,"mens")</f>
        <v>Mens</v>
      </c>
      <c r="K5918">
        <f t="shared" si="278"/>
        <v>1890</v>
      </c>
    </row>
    <row r="5919" spans="1:11" ht="15">
      <c r="A5919" t="s">
        <v>29</v>
      </c>
      <c r="B5919">
        <v>4</v>
      </c>
      <c r="C5919">
        <v>3</v>
      </c>
      <c r="D5919" t="s">
        <v>33</v>
      </c>
      <c r="E5919" t="s">
        <v>956</v>
      </c>
      <c r="F5919" s="1">
        <v>3.4356481481481481E-2</v>
      </c>
      <c r="G5919">
        <f>_xlfn.XLOOKUP($A5919,Product_pricing!$B:$B,Product_pricing!$C:$C)</f>
        <v>10</v>
      </c>
      <c r="H5919">
        <f t="shared" si="276"/>
        <v>38.799999999999997</v>
      </c>
      <c r="I5919" s="10">
        <f t="shared" si="277"/>
        <v>3.423860136513545E-2</v>
      </c>
      <c r="J5919" t="str">
        <f>_xlfn.XLOOKUP(A5919,Product_Details!$A:$A,Product_Details!$G:$G,"mens")</f>
        <v>Womens</v>
      </c>
      <c r="K5919">
        <f t="shared" si="278"/>
        <v>2511.6666666666665</v>
      </c>
    </row>
    <row r="5920" spans="1:11" ht="15">
      <c r="A5920" t="s">
        <v>36</v>
      </c>
      <c r="B5920">
        <v>3</v>
      </c>
      <c r="C5920">
        <v>3</v>
      </c>
      <c r="D5920" t="s">
        <v>33</v>
      </c>
      <c r="E5920" t="s">
        <v>956</v>
      </c>
      <c r="F5920" s="1">
        <v>3.4356481481481481E-2</v>
      </c>
      <c r="G5920">
        <f>_xlfn.XLOOKUP($A5920,Product_pricing!$B:$B,Product_pricing!$C:$C)</f>
        <v>23</v>
      </c>
      <c r="H5920">
        <f t="shared" si="276"/>
        <v>66.929999999999993</v>
      </c>
      <c r="I5920" s="10">
        <f t="shared" si="277"/>
        <v>5.9061587354858655E-2</v>
      </c>
      <c r="J5920" t="str">
        <f>_xlfn.XLOOKUP(A5920,Product_Details!$A:$A,Product_Details!$G:$G,"mens")</f>
        <v>Womens</v>
      </c>
      <c r="K5920">
        <f t="shared" si="278"/>
        <v>2511.6666666666665</v>
      </c>
    </row>
    <row r="5921" spans="1:11" ht="15">
      <c r="A5921" t="s">
        <v>38</v>
      </c>
      <c r="B5921">
        <v>2</v>
      </c>
      <c r="C5921">
        <v>3</v>
      </c>
      <c r="D5921" t="s">
        <v>33</v>
      </c>
      <c r="E5921" t="s">
        <v>956</v>
      </c>
      <c r="F5921" s="1">
        <v>3.4356481481481481E-2</v>
      </c>
      <c r="G5921">
        <f>_xlfn.XLOOKUP($A5921,Product_pricing!$B:$B,Product_pricing!$C:$C)</f>
        <v>54</v>
      </c>
      <c r="H5921">
        <f t="shared" si="276"/>
        <v>104.75999999999999</v>
      </c>
      <c r="I5921" s="10">
        <f t="shared" si="277"/>
        <v>9.2444223685865717E-2</v>
      </c>
      <c r="J5921" t="str">
        <f>_xlfn.XLOOKUP(A5921,Product_Details!$A:$A,Product_Details!$G:$G,"mens")</f>
        <v>Womens</v>
      </c>
      <c r="K5921">
        <f t="shared" si="278"/>
        <v>2511.6666666666665</v>
      </c>
    </row>
    <row r="5922" spans="1:11" ht="15">
      <c r="A5922" t="s">
        <v>25</v>
      </c>
      <c r="B5922">
        <v>1</v>
      </c>
      <c r="C5922">
        <v>3</v>
      </c>
      <c r="D5922" t="s">
        <v>33</v>
      </c>
      <c r="E5922" t="s">
        <v>956</v>
      </c>
      <c r="F5922" s="1">
        <v>3.4356481481481481E-2</v>
      </c>
      <c r="G5922">
        <f>_xlfn.XLOOKUP($A5922,Product_pricing!$B:$B,Product_pricing!$C:$C)</f>
        <v>40</v>
      </c>
      <c r="H5922">
        <f t="shared" si="276"/>
        <v>38.799999999999997</v>
      </c>
      <c r="I5922" s="10">
        <f t="shared" si="277"/>
        <v>3.423860136513545E-2</v>
      </c>
      <c r="J5922" t="str">
        <f>_xlfn.XLOOKUP(A5922,Product_Details!$A:$A,Product_Details!$G:$G,"mens")</f>
        <v>Mens</v>
      </c>
      <c r="K5922">
        <f t="shared" si="278"/>
        <v>1890</v>
      </c>
    </row>
    <row r="5923" spans="1:11" ht="15">
      <c r="A5923" t="s">
        <v>41</v>
      </c>
      <c r="B5923">
        <v>5</v>
      </c>
      <c r="C5923">
        <v>3</v>
      </c>
      <c r="D5923" t="s">
        <v>33</v>
      </c>
      <c r="E5923" t="s">
        <v>956</v>
      </c>
      <c r="F5923" s="1">
        <v>3.4356481481481481E-2</v>
      </c>
      <c r="G5923">
        <f>_xlfn.XLOOKUP($A5923,Product_pricing!$B:$B,Product_pricing!$C:$C)</f>
        <v>10</v>
      </c>
      <c r="H5923">
        <f t="shared" si="276"/>
        <v>48.5</v>
      </c>
      <c r="I5923" s="10">
        <f t="shared" si="277"/>
        <v>4.2798251706419314E-2</v>
      </c>
      <c r="J5923" t="str">
        <f>_xlfn.XLOOKUP(A5923,Product_Details!$A:$A,Product_Details!$G:$G,"mens")</f>
        <v>Mens</v>
      </c>
      <c r="K5923">
        <f t="shared" si="278"/>
        <v>1890</v>
      </c>
    </row>
    <row r="5924" spans="1:11" ht="15">
      <c r="A5924" t="s">
        <v>31</v>
      </c>
      <c r="B5924">
        <v>5</v>
      </c>
      <c r="C5924">
        <v>3</v>
      </c>
      <c r="D5924" t="s">
        <v>33</v>
      </c>
      <c r="E5924" t="s">
        <v>956</v>
      </c>
      <c r="F5924" s="1">
        <v>3.4356481481481481E-2</v>
      </c>
      <c r="G5924">
        <f>_xlfn.XLOOKUP($A5924,Product_pricing!$B:$B,Product_pricing!$C:$C)</f>
        <v>57</v>
      </c>
      <c r="H5924">
        <f t="shared" si="276"/>
        <v>276.45</v>
      </c>
      <c r="I5924" s="10">
        <f t="shared" si="277"/>
        <v>0.24395003472659008</v>
      </c>
      <c r="J5924" t="str">
        <f>_xlfn.XLOOKUP(A5924,Product_Details!$A:$A,Product_Details!$G:$G,"mens")</f>
        <v>Mens</v>
      </c>
      <c r="K5924">
        <f t="shared" si="278"/>
        <v>1890</v>
      </c>
    </row>
    <row r="5925" spans="1:11" ht="15">
      <c r="A5925" t="s">
        <v>32</v>
      </c>
      <c r="B5925">
        <v>1</v>
      </c>
      <c r="C5925">
        <v>3</v>
      </c>
      <c r="D5925" t="s">
        <v>33</v>
      </c>
      <c r="E5925" t="s">
        <v>956</v>
      </c>
      <c r="F5925" s="1">
        <v>3.4356481481481481E-2</v>
      </c>
      <c r="G5925">
        <f>_xlfn.XLOOKUP($A5925,Product_pricing!$B:$B,Product_pricing!$C:$C)</f>
        <v>36</v>
      </c>
      <c r="H5925">
        <f t="shared" si="276"/>
        <v>34.92</v>
      </c>
      <c r="I5925" s="10">
        <f t="shared" si="277"/>
        <v>3.0814741228621913E-2</v>
      </c>
      <c r="J5925" t="str">
        <f>_xlfn.XLOOKUP(A5925,Product_Details!$A:$A,Product_Details!$G:$G,"mens")</f>
        <v>Mens</v>
      </c>
      <c r="K5925">
        <f t="shared" si="278"/>
        <v>1890</v>
      </c>
    </row>
    <row r="5926" spans="1:11" ht="15">
      <c r="A5926" t="s">
        <v>22</v>
      </c>
      <c r="B5926">
        <v>4</v>
      </c>
      <c r="C5926">
        <v>2</v>
      </c>
      <c r="D5926" t="s">
        <v>33</v>
      </c>
      <c r="E5926" t="s">
        <v>957</v>
      </c>
      <c r="F5926" s="1">
        <v>2.2694444444444444E-2</v>
      </c>
      <c r="G5926">
        <f>_xlfn.XLOOKUP($A5926,Product_pricing!$B:$B,Product_pricing!$C:$C)</f>
        <v>13</v>
      </c>
      <c r="H5926">
        <f t="shared" si="276"/>
        <v>50.96</v>
      </c>
      <c r="I5926" s="10">
        <f t="shared" si="277"/>
        <v>4.4969049628023262E-2</v>
      </c>
      <c r="J5926" t="str">
        <f>_xlfn.XLOOKUP(A5926,Product_Details!$A:$A,Product_Details!$G:$G,"mens")</f>
        <v>Womens</v>
      </c>
      <c r="K5926">
        <f t="shared" si="278"/>
        <v>1507</v>
      </c>
    </row>
    <row r="5927" spans="1:11" ht="15">
      <c r="A5927" t="s">
        <v>35</v>
      </c>
      <c r="B5927">
        <v>2</v>
      </c>
      <c r="C5927">
        <v>2</v>
      </c>
      <c r="D5927" t="s">
        <v>33</v>
      </c>
      <c r="E5927" t="s">
        <v>957</v>
      </c>
      <c r="F5927" s="1">
        <v>2.2694444444444444E-2</v>
      </c>
      <c r="G5927">
        <f>_xlfn.XLOOKUP($A5927,Product_pricing!$B:$B,Product_pricing!$C:$C)</f>
        <v>32</v>
      </c>
      <c r="H5927">
        <f t="shared" si="276"/>
        <v>62.72</v>
      </c>
      <c r="I5927" s="10">
        <f t="shared" si="277"/>
        <v>5.5346522619105561E-2</v>
      </c>
      <c r="J5927" t="str">
        <f>_xlfn.XLOOKUP(A5927,Product_Details!$A:$A,Product_Details!$G:$G,"mens")</f>
        <v>Womens</v>
      </c>
      <c r="K5927">
        <f t="shared" si="278"/>
        <v>1507</v>
      </c>
    </row>
    <row r="5928" spans="1:11" ht="15">
      <c r="A5928" t="s">
        <v>29</v>
      </c>
      <c r="B5928">
        <v>2</v>
      </c>
      <c r="C5928">
        <v>2</v>
      </c>
      <c r="D5928" t="s">
        <v>33</v>
      </c>
      <c r="E5928" t="s">
        <v>957</v>
      </c>
      <c r="F5928" s="1">
        <v>2.2694444444444444E-2</v>
      </c>
      <c r="G5928">
        <f>_xlfn.XLOOKUP($A5928,Product_pricing!$B:$B,Product_pricing!$C:$C)</f>
        <v>10</v>
      </c>
      <c r="H5928">
        <f t="shared" si="276"/>
        <v>19.600000000000001</v>
      </c>
      <c r="I5928" s="10">
        <f t="shared" si="277"/>
        <v>1.7295788318470489E-2</v>
      </c>
      <c r="J5928" t="str">
        <f>_xlfn.XLOOKUP(A5928,Product_Details!$A:$A,Product_Details!$G:$G,"mens")</f>
        <v>Womens</v>
      </c>
      <c r="K5928">
        <f t="shared" si="278"/>
        <v>1507</v>
      </c>
    </row>
    <row r="5929" spans="1:11" ht="15">
      <c r="A5929" t="s">
        <v>36</v>
      </c>
      <c r="B5929">
        <v>3</v>
      </c>
      <c r="C5929">
        <v>2</v>
      </c>
      <c r="D5929" t="s">
        <v>33</v>
      </c>
      <c r="E5929" t="s">
        <v>957</v>
      </c>
      <c r="F5929" s="1">
        <v>2.2694444444444444E-2</v>
      </c>
      <c r="G5929">
        <f>_xlfn.XLOOKUP($A5929,Product_pricing!$B:$B,Product_pricing!$C:$C)</f>
        <v>23</v>
      </c>
      <c r="H5929">
        <f t="shared" si="276"/>
        <v>67.62</v>
      </c>
      <c r="I5929" s="10">
        <f t="shared" si="277"/>
        <v>5.967046969872318E-2</v>
      </c>
      <c r="J5929" t="str">
        <f>_xlfn.XLOOKUP(A5929,Product_Details!$A:$A,Product_Details!$G:$G,"mens")</f>
        <v>Womens</v>
      </c>
      <c r="K5929">
        <f t="shared" si="278"/>
        <v>1507</v>
      </c>
    </row>
    <row r="5930" spans="1:11" ht="15">
      <c r="A5930" t="s">
        <v>38</v>
      </c>
      <c r="B5930">
        <v>5</v>
      </c>
      <c r="C5930">
        <v>2</v>
      </c>
      <c r="D5930" t="s">
        <v>33</v>
      </c>
      <c r="E5930" t="s">
        <v>957</v>
      </c>
      <c r="F5930" s="1">
        <v>2.2694444444444444E-2</v>
      </c>
      <c r="G5930">
        <f>_xlfn.XLOOKUP($A5930,Product_pricing!$B:$B,Product_pricing!$C:$C)</f>
        <v>54</v>
      </c>
      <c r="H5930">
        <f t="shared" si="276"/>
        <v>264.60000000000002</v>
      </c>
      <c r="I5930" s="10">
        <f t="shared" si="277"/>
        <v>0.23349314229935159</v>
      </c>
      <c r="J5930" t="str">
        <f>_xlfn.XLOOKUP(A5930,Product_Details!$A:$A,Product_Details!$G:$G,"mens")</f>
        <v>Womens</v>
      </c>
      <c r="K5930">
        <f t="shared" si="278"/>
        <v>1507</v>
      </c>
    </row>
    <row r="5931" spans="1:11" ht="15">
      <c r="A5931" t="s">
        <v>41</v>
      </c>
      <c r="B5931">
        <v>2</v>
      </c>
      <c r="C5931">
        <v>2</v>
      </c>
      <c r="D5931" t="s">
        <v>33</v>
      </c>
      <c r="E5931" t="s">
        <v>957</v>
      </c>
      <c r="F5931" s="1">
        <v>2.2694444444444444E-2</v>
      </c>
      <c r="G5931">
        <f>_xlfn.XLOOKUP($A5931,Product_pricing!$B:$B,Product_pricing!$C:$C)</f>
        <v>10</v>
      </c>
      <c r="H5931">
        <f t="shared" si="276"/>
        <v>19.600000000000001</v>
      </c>
      <c r="I5931" s="10">
        <f t="shared" si="277"/>
        <v>1.7295788318470489E-2</v>
      </c>
      <c r="J5931" t="str">
        <f>_xlfn.XLOOKUP(A5931,Product_Details!$A:$A,Product_Details!$G:$G,"mens")</f>
        <v>Mens</v>
      </c>
      <c r="K5931">
        <f t="shared" si="278"/>
        <v>2520</v>
      </c>
    </row>
    <row r="5932" spans="1:11" ht="15">
      <c r="A5932" t="s">
        <v>31</v>
      </c>
      <c r="B5932">
        <v>3</v>
      </c>
      <c r="C5932">
        <v>2</v>
      </c>
      <c r="D5932" t="s">
        <v>33</v>
      </c>
      <c r="E5932" t="s">
        <v>957</v>
      </c>
      <c r="F5932" s="1">
        <v>2.2694444444444444E-2</v>
      </c>
      <c r="G5932">
        <f>_xlfn.XLOOKUP($A5932,Product_pricing!$B:$B,Product_pricing!$C:$C)</f>
        <v>57</v>
      </c>
      <c r="H5932">
        <f t="shared" si="276"/>
        <v>167.57999999999998</v>
      </c>
      <c r="I5932" s="10">
        <f t="shared" si="277"/>
        <v>0.14787899012292263</v>
      </c>
      <c r="J5932" t="str">
        <f>_xlfn.XLOOKUP(A5932,Product_Details!$A:$A,Product_Details!$G:$G,"mens")</f>
        <v>Mens</v>
      </c>
      <c r="K5932">
        <f t="shared" si="278"/>
        <v>2520</v>
      </c>
    </row>
    <row r="5933" spans="1:11" ht="15">
      <c r="A5933" t="s">
        <v>26</v>
      </c>
      <c r="B5933">
        <v>4</v>
      </c>
      <c r="C5933">
        <v>2</v>
      </c>
      <c r="D5933" t="s">
        <v>33</v>
      </c>
      <c r="E5933" t="s">
        <v>957</v>
      </c>
      <c r="F5933" s="1">
        <v>2.2694444444444444E-2</v>
      </c>
      <c r="G5933">
        <f>_xlfn.XLOOKUP($A5933,Product_pricing!$B:$B,Product_pricing!$C:$C)</f>
        <v>17</v>
      </c>
      <c r="H5933">
        <f t="shared" si="276"/>
        <v>66.64</v>
      </c>
      <c r="I5933" s="10">
        <f t="shared" si="277"/>
        <v>5.8805680282799651E-2</v>
      </c>
      <c r="J5933" t="str">
        <f>_xlfn.XLOOKUP(A5933,Product_Details!$A:$A,Product_Details!$G:$G,"mens")</f>
        <v>Mens</v>
      </c>
      <c r="K5933">
        <f t="shared" si="278"/>
        <v>2520</v>
      </c>
    </row>
    <row r="5934" spans="1:11" ht="15">
      <c r="A5934" t="s">
        <v>29</v>
      </c>
      <c r="B5934">
        <v>3</v>
      </c>
      <c r="C5934">
        <v>18</v>
      </c>
      <c r="D5934" t="s">
        <v>23</v>
      </c>
      <c r="E5934">
        <v>381367</v>
      </c>
      <c r="F5934" s="1">
        <v>5.8668981481481489E-3</v>
      </c>
      <c r="G5934">
        <f>_xlfn.XLOOKUP($A5934,Product_pricing!$B:$B,Product_pricing!$C:$C)</f>
        <v>10</v>
      </c>
      <c r="H5934">
        <f t="shared" si="276"/>
        <v>24.6</v>
      </c>
      <c r="I5934" s="10">
        <f t="shared" si="277"/>
        <v>2.1707979216039491E-2</v>
      </c>
      <c r="J5934" t="str">
        <f>_xlfn.XLOOKUP(A5934,Product_Details!$A:$A,Product_Details!$G:$G,"mens")</f>
        <v>Womens</v>
      </c>
      <c r="K5934">
        <f t="shared" si="278"/>
        <v>1883.75</v>
      </c>
    </row>
    <row r="5935" spans="1:11" ht="15">
      <c r="A5935" t="s">
        <v>36</v>
      </c>
      <c r="B5935">
        <v>2</v>
      </c>
      <c r="C5935">
        <v>18</v>
      </c>
      <c r="D5935" t="s">
        <v>23</v>
      </c>
      <c r="E5935">
        <v>381367</v>
      </c>
      <c r="F5935" s="1">
        <v>5.8668981481481489E-3</v>
      </c>
      <c r="G5935">
        <f>_xlfn.XLOOKUP($A5935,Product_pricing!$B:$B,Product_pricing!$C:$C)</f>
        <v>23</v>
      </c>
      <c r="H5935">
        <f t="shared" si="276"/>
        <v>37.720000000000006</v>
      </c>
      <c r="I5935" s="10">
        <f t="shared" si="277"/>
        <v>3.3285568131260553E-2</v>
      </c>
      <c r="J5935" t="str">
        <f>_xlfn.XLOOKUP(A5935,Product_Details!$A:$A,Product_Details!$G:$G,"mens")</f>
        <v>Womens</v>
      </c>
      <c r="K5935">
        <f t="shared" si="278"/>
        <v>1883.75</v>
      </c>
    </row>
    <row r="5936" spans="1:11" ht="15">
      <c r="A5936" t="s">
        <v>30</v>
      </c>
      <c r="B5936">
        <v>3</v>
      </c>
      <c r="C5936">
        <v>18</v>
      </c>
      <c r="D5936" t="s">
        <v>23</v>
      </c>
      <c r="E5936">
        <v>381367</v>
      </c>
      <c r="F5936" s="1">
        <v>5.8668981481481489E-3</v>
      </c>
      <c r="G5936">
        <f>_xlfn.XLOOKUP($A5936,Product_pricing!$B:$B,Product_pricing!$C:$C)</f>
        <v>19</v>
      </c>
      <c r="H5936">
        <f t="shared" si="276"/>
        <v>46.74</v>
      </c>
      <c r="I5936" s="10">
        <f t="shared" si="277"/>
        <v>4.1245160510475033E-2</v>
      </c>
      <c r="J5936" t="str">
        <f>_xlfn.XLOOKUP(A5936,Product_Details!$A:$A,Product_Details!$G:$G,"mens")</f>
        <v>Womens</v>
      </c>
      <c r="K5936">
        <f t="shared" si="278"/>
        <v>1883.75</v>
      </c>
    </row>
    <row r="5937" spans="1:11" ht="15">
      <c r="A5937" t="s">
        <v>38</v>
      </c>
      <c r="B5937">
        <v>4</v>
      </c>
      <c r="C5937">
        <v>18</v>
      </c>
      <c r="D5937" t="s">
        <v>23</v>
      </c>
      <c r="E5937">
        <v>381367</v>
      </c>
      <c r="F5937" s="1">
        <v>5.8668981481481489E-3</v>
      </c>
      <c r="G5937">
        <f>_xlfn.XLOOKUP($A5937,Product_pricing!$B:$B,Product_pricing!$C:$C)</f>
        <v>54</v>
      </c>
      <c r="H5937">
        <f t="shared" si="276"/>
        <v>177.12</v>
      </c>
      <c r="I5937" s="10">
        <f t="shared" si="277"/>
        <v>0.15629745035548434</v>
      </c>
      <c r="J5937" t="str">
        <f>_xlfn.XLOOKUP(A5937,Product_Details!$A:$A,Product_Details!$G:$G,"mens")</f>
        <v>Womens</v>
      </c>
      <c r="K5937">
        <f t="shared" si="278"/>
        <v>1883.75</v>
      </c>
    </row>
    <row r="5938" spans="1:11" ht="15">
      <c r="A5938" t="s">
        <v>26</v>
      </c>
      <c r="B5938">
        <v>2</v>
      </c>
      <c r="C5938">
        <v>18</v>
      </c>
      <c r="D5938" t="s">
        <v>23</v>
      </c>
      <c r="E5938">
        <v>381367</v>
      </c>
      <c r="F5938" s="1">
        <v>5.8668981481481489E-3</v>
      </c>
      <c r="G5938">
        <f>_xlfn.XLOOKUP($A5938,Product_pricing!$B:$B,Product_pricing!$C:$C)</f>
        <v>17</v>
      </c>
      <c r="H5938">
        <f t="shared" si="276"/>
        <v>27.880000000000003</v>
      </c>
      <c r="I5938" s="10">
        <f t="shared" si="277"/>
        <v>2.4602376444844757E-2</v>
      </c>
      <c r="J5938" t="str">
        <f>_xlfn.XLOOKUP(A5938,Product_Details!$A:$A,Product_Details!$G:$G,"mens")</f>
        <v>Mens</v>
      </c>
      <c r="K5938">
        <f t="shared" si="278"/>
        <v>3780</v>
      </c>
    </row>
    <row r="5939" spans="1:11" ht="15">
      <c r="A5939" t="s">
        <v>27</v>
      </c>
      <c r="B5939">
        <v>4</v>
      </c>
      <c r="C5939">
        <v>18</v>
      </c>
      <c r="D5939" t="s">
        <v>23</v>
      </c>
      <c r="E5939">
        <v>381367</v>
      </c>
      <c r="F5939" s="1">
        <v>5.8668981481481489E-3</v>
      </c>
      <c r="G5939">
        <f>_xlfn.XLOOKUP($A5939,Product_pricing!$B:$B,Product_pricing!$C:$C)</f>
        <v>29</v>
      </c>
      <c r="H5939">
        <f t="shared" si="276"/>
        <v>95.12</v>
      </c>
      <c r="I5939" s="10">
        <f t="shared" si="277"/>
        <v>8.3937519635352703E-2</v>
      </c>
      <c r="J5939" t="str">
        <f>_xlfn.XLOOKUP(A5939,Product_Details!$A:$A,Product_Details!$G:$G,"mens")</f>
        <v>Mens</v>
      </c>
      <c r="K5939">
        <f t="shared" si="278"/>
        <v>3780</v>
      </c>
    </row>
    <row r="5940" spans="1:11" ht="15">
      <c r="A5940" t="s">
        <v>29</v>
      </c>
      <c r="B5940">
        <v>5</v>
      </c>
      <c r="C5940">
        <v>17</v>
      </c>
      <c r="D5940" t="s">
        <v>33</v>
      </c>
      <c r="E5940" t="s">
        <v>958</v>
      </c>
      <c r="F5940" s="1">
        <v>1.252314814814815E-2</v>
      </c>
      <c r="G5940">
        <f>_xlfn.XLOOKUP($A5940,Product_pricing!$B:$B,Product_pricing!$C:$C)</f>
        <v>10</v>
      </c>
      <c r="H5940">
        <f t="shared" si="276"/>
        <v>41.5</v>
      </c>
      <c r="I5940" s="10">
        <f t="shared" si="277"/>
        <v>3.6621184449822715E-2</v>
      </c>
      <c r="J5940" t="str">
        <f>_xlfn.XLOOKUP(A5940,Product_Details!$A:$A,Product_Details!$G:$G,"mens")</f>
        <v>Womens</v>
      </c>
      <c r="K5940">
        <f t="shared" si="278"/>
        <v>1883.75</v>
      </c>
    </row>
    <row r="5941" spans="1:11" ht="15">
      <c r="A5941" t="s">
        <v>36</v>
      </c>
      <c r="B5941">
        <v>1</v>
      </c>
      <c r="C5941">
        <v>17</v>
      </c>
      <c r="D5941" t="s">
        <v>33</v>
      </c>
      <c r="E5941" t="s">
        <v>958</v>
      </c>
      <c r="F5941" s="1">
        <v>1.252314814814815E-2</v>
      </c>
      <c r="G5941">
        <f>_xlfn.XLOOKUP($A5941,Product_pricing!$B:$B,Product_pricing!$C:$C)</f>
        <v>23</v>
      </c>
      <c r="H5941">
        <f t="shared" si="276"/>
        <v>19.09</v>
      </c>
      <c r="I5941" s="10">
        <f t="shared" si="277"/>
        <v>1.6845744846918448E-2</v>
      </c>
      <c r="J5941" t="str">
        <f>_xlfn.XLOOKUP(A5941,Product_Details!$A:$A,Product_Details!$G:$G,"mens")</f>
        <v>Womens</v>
      </c>
      <c r="K5941">
        <f t="shared" si="278"/>
        <v>1883.75</v>
      </c>
    </row>
    <row r="5942" spans="1:11" ht="15">
      <c r="A5942" t="s">
        <v>30</v>
      </c>
      <c r="B5942">
        <v>2</v>
      </c>
      <c r="C5942">
        <v>17</v>
      </c>
      <c r="D5942" t="s">
        <v>33</v>
      </c>
      <c r="E5942" t="s">
        <v>958</v>
      </c>
      <c r="F5942" s="1">
        <v>1.252314814814815E-2</v>
      </c>
      <c r="G5942">
        <f>_xlfn.XLOOKUP($A5942,Product_pricing!$B:$B,Product_pricing!$C:$C)</f>
        <v>19</v>
      </c>
      <c r="H5942">
        <f t="shared" si="276"/>
        <v>31.54</v>
      </c>
      <c r="I5942" s="10">
        <f t="shared" si="277"/>
        <v>2.7832100181865261E-2</v>
      </c>
      <c r="J5942" t="str">
        <f>_xlfn.XLOOKUP(A5942,Product_Details!$A:$A,Product_Details!$G:$G,"mens")</f>
        <v>Womens</v>
      </c>
      <c r="K5942">
        <f t="shared" si="278"/>
        <v>1883.75</v>
      </c>
    </row>
    <row r="5943" spans="1:11" ht="15">
      <c r="A5943" t="s">
        <v>38</v>
      </c>
      <c r="B5943">
        <v>1</v>
      </c>
      <c r="C5943">
        <v>17</v>
      </c>
      <c r="D5943" t="s">
        <v>33</v>
      </c>
      <c r="E5943" t="s">
        <v>958</v>
      </c>
      <c r="F5943" s="1">
        <v>1.252314814814815E-2</v>
      </c>
      <c r="G5943">
        <f>_xlfn.XLOOKUP($A5943,Product_pricing!$B:$B,Product_pricing!$C:$C)</f>
        <v>54</v>
      </c>
      <c r="H5943">
        <f t="shared" si="276"/>
        <v>44.82</v>
      </c>
      <c r="I5943" s="10">
        <f t="shared" si="277"/>
        <v>3.9550879205808534E-2</v>
      </c>
      <c r="J5943" t="str">
        <f>_xlfn.XLOOKUP(A5943,Product_Details!$A:$A,Product_Details!$G:$G,"mens")</f>
        <v>Womens</v>
      </c>
      <c r="K5943">
        <f t="shared" si="278"/>
        <v>1883.75</v>
      </c>
    </row>
    <row r="5944" spans="1:11" ht="15">
      <c r="A5944" t="s">
        <v>41</v>
      </c>
      <c r="B5944">
        <v>2</v>
      </c>
      <c r="C5944">
        <v>17</v>
      </c>
      <c r="D5944" t="s">
        <v>33</v>
      </c>
      <c r="E5944" t="s">
        <v>958</v>
      </c>
      <c r="F5944" s="1">
        <v>1.252314814814815E-2</v>
      </c>
      <c r="G5944">
        <f>_xlfn.XLOOKUP($A5944,Product_pricing!$B:$B,Product_pricing!$C:$C)</f>
        <v>10</v>
      </c>
      <c r="H5944">
        <f t="shared" si="276"/>
        <v>16.599999999999998</v>
      </c>
      <c r="I5944" s="10">
        <f t="shared" si="277"/>
        <v>1.4648473779929085E-2</v>
      </c>
      <c r="J5944" t="str">
        <f>_xlfn.XLOOKUP(A5944,Product_Details!$A:$A,Product_Details!$G:$G,"mens")</f>
        <v>Mens</v>
      </c>
      <c r="K5944">
        <f t="shared" si="278"/>
        <v>2520</v>
      </c>
    </row>
    <row r="5945" spans="1:11" ht="15">
      <c r="A5945" t="s">
        <v>31</v>
      </c>
      <c r="B5945">
        <v>3</v>
      </c>
      <c r="C5945">
        <v>17</v>
      </c>
      <c r="D5945" t="s">
        <v>33</v>
      </c>
      <c r="E5945" t="s">
        <v>958</v>
      </c>
      <c r="F5945" s="1">
        <v>1.252314814814815E-2</v>
      </c>
      <c r="G5945">
        <f>_xlfn.XLOOKUP($A5945,Product_pricing!$B:$B,Product_pricing!$C:$C)</f>
        <v>57</v>
      </c>
      <c r="H5945">
        <f t="shared" si="276"/>
        <v>141.93</v>
      </c>
      <c r="I5945" s="10">
        <f t="shared" si="277"/>
        <v>0.12524445081839367</v>
      </c>
      <c r="J5945" t="str">
        <f>_xlfn.XLOOKUP(A5945,Product_Details!$A:$A,Product_Details!$G:$G,"mens")</f>
        <v>Mens</v>
      </c>
      <c r="K5945">
        <f t="shared" si="278"/>
        <v>2520</v>
      </c>
    </row>
    <row r="5946" spans="1:11" ht="15">
      <c r="A5946" t="s">
        <v>27</v>
      </c>
      <c r="B5946">
        <v>3</v>
      </c>
      <c r="C5946">
        <v>17</v>
      </c>
      <c r="D5946" t="s">
        <v>33</v>
      </c>
      <c r="E5946" t="s">
        <v>958</v>
      </c>
      <c r="F5946" s="1">
        <v>1.252314814814815E-2</v>
      </c>
      <c r="G5946">
        <f>_xlfn.XLOOKUP($A5946,Product_pricing!$B:$B,Product_pricing!$C:$C)</f>
        <v>29</v>
      </c>
      <c r="H5946">
        <f t="shared" si="276"/>
        <v>72.209999999999994</v>
      </c>
      <c r="I5946" s="10">
        <f t="shared" si="277"/>
        <v>6.3720860942691526E-2</v>
      </c>
      <c r="J5946" t="str">
        <f>_xlfn.XLOOKUP(A5946,Product_Details!$A:$A,Product_Details!$G:$G,"mens")</f>
        <v>Mens</v>
      </c>
      <c r="K5946">
        <f t="shared" si="278"/>
        <v>2520</v>
      </c>
    </row>
    <row r="5947" spans="1:11" ht="15">
      <c r="A5947" t="s">
        <v>35</v>
      </c>
      <c r="B5947">
        <v>3</v>
      </c>
      <c r="C5947">
        <v>4</v>
      </c>
      <c r="D5947" t="s">
        <v>23</v>
      </c>
      <c r="E5947" t="s">
        <v>959</v>
      </c>
      <c r="F5947" s="1">
        <v>4.1215277777777786E-3</v>
      </c>
      <c r="G5947">
        <f>_xlfn.XLOOKUP($A5947,Product_pricing!$B:$B,Product_pricing!$C:$C)</f>
        <v>32</v>
      </c>
      <c r="H5947">
        <f t="shared" si="276"/>
        <v>92.16</v>
      </c>
      <c r="I5947" s="10">
        <f t="shared" si="277"/>
        <v>8.1325502623991838E-2</v>
      </c>
      <c r="J5947" t="str">
        <f>_xlfn.XLOOKUP(A5947,Product_Details!$A:$A,Product_Details!$G:$G,"mens")</f>
        <v>Womens</v>
      </c>
      <c r="K5947">
        <f t="shared" si="278"/>
        <v>1883.75</v>
      </c>
    </row>
    <row r="5948" spans="1:11" ht="15">
      <c r="A5948" t="s">
        <v>29</v>
      </c>
      <c r="B5948">
        <v>4</v>
      </c>
      <c r="C5948">
        <v>4</v>
      </c>
      <c r="D5948" t="s">
        <v>23</v>
      </c>
      <c r="E5948" t="s">
        <v>959</v>
      </c>
      <c r="F5948" s="1">
        <v>4.1215277777777786E-3</v>
      </c>
      <c r="G5948">
        <f>_xlfn.XLOOKUP($A5948,Product_pricing!$B:$B,Product_pricing!$C:$C)</f>
        <v>10</v>
      </c>
      <c r="H5948">
        <f t="shared" si="276"/>
        <v>38.4</v>
      </c>
      <c r="I5948" s="10">
        <f t="shared" si="277"/>
        <v>3.3885626093329929E-2</v>
      </c>
      <c r="J5948" t="str">
        <f>_xlfn.XLOOKUP(A5948,Product_Details!$A:$A,Product_Details!$G:$G,"mens")</f>
        <v>Womens</v>
      </c>
      <c r="K5948">
        <f t="shared" si="278"/>
        <v>1883.75</v>
      </c>
    </row>
    <row r="5949" spans="1:11" ht="15">
      <c r="A5949" t="s">
        <v>36</v>
      </c>
      <c r="B5949">
        <v>4</v>
      </c>
      <c r="C5949">
        <v>4</v>
      </c>
      <c r="D5949" t="s">
        <v>23</v>
      </c>
      <c r="E5949" t="s">
        <v>959</v>
      </c>
      <c r="F5949" s="1">
        <v>4.1215277777777786E-3</v>
      </c>
      <c r="G5949">
        <f>_xlfn.XLOOKUP($A5949,Product_pricing!$B:$B,Product_pricing!$C:$C)</f>
        <v>23</v>
      </c>
      <c r="H5949">
        <f t="shared" si="276"/>
        <v>88.32</v>
      </c>
      <c r="I5949" s="10">
        <f t="shared" si="277"/>
        <v>7.793694001465884E-2</v>
      </c>
      <c r="J5949" t="str">
        <f>_xlfn.XLOOKUP(A5949,Product_Details!$A:$A,Product_Details!$G:$G,"mens")</f>
        <v>Womens</v>
      </c>
      <c r="K5949">
        <f t="shared" si="278"/>
        <v>1883.75</v>
      </c>
    </row>
    <row r="5950" spans="1:11" ht="15">
      <c r="A5950" t="s">
        <v>38</v>
      </c>
      <c r="B5950">
        <v>5</v>
      </c>
      <c r="C5950">
        <v>4</v>
      </c>
      <c r="D5950" t="s">
        <v>23</v>
      </c>
      <c r="E5950" t="s">
        <v>959</v>
      </c>
      <c r="F5950" s="1">
        <v>4.1215277777777786E-3</v>
      </c>
      <c r="G5950">
        <f>_xlfn.XLOOKUP($A5950,Product_pricing!$B:$B,Product_pricing!$C:$C)</f>
        <v>54</v>
      </c>
      <c r="H5950">
        <f t="shared" si="276"/>
        <v>259.2</v>
      </c>
      <c r="I5950" s="10">
        <f t="shared" si="277"/>
        <v>0.22872797612997706</v>
      </c>
      <c r="J5950" t="str">
        <f>_xlfn.XLOOKUP(A5950,Product_Details!$A:$A,Product_Details!$G:$G,"mens")</f>
        <v>Womens</v>
      </c>
      <c r="K5950">
        <f t="shared" si="278"/>
        <v>1883.75</v>
      </c>
    </row>
    <row r="5951" spans="1:11" ht="15">
      <c r="A5951" t="s">
        <v>41</v>
      </c>
      <c r="B5951">
        <v>3</v>
      </c>
      <c r="C5951">
        <v>4</v>
      </c>
      <c r="D5951" t="s">
        <v>23</v>
      </c>
      <c r="E5951" t="s">
        <v>959</v>
      </c>
      <c r="F5951" s="1">
        <v>4.1215277777777786E-3</v>
      </c>
      <c r="G5951">
        <f>_xlfn.XLOOKUP($A5951,Product_pricing!$B:$B,Product_pricing!$C:$C)</f>
        <v>10</v>
      </c>
      <c r="H5951">
        <f t="shared" si="276"/>
        <v>28.799999999999997</v>
      </c>
      <c r="I5951" s="10">
        <f t="shared" si="277"/>
        <v>2.541421956999745E-2</v>
      </c>
      <c r="J5951" t="str">
        <f>_xlfn.XLOOKUP(A5951,Product_Details!$A:$A,Product_Details!$G:$G,"mens")</f>
        <v>Mens</v>
      </c>
      <c r="K5951">
        <f t="shared" si="278"/>
        <v>2520</v>
      </c>
    </row>
    <row r="5952" spans="1:11" ht="15">
      <c r="A5952" t="s">
        <v>32</v>
      </c>
      <c r="B5952">
        <v>4</v>
      </c>
      <c r="C5952">
        <v>4</v>
      </c>
      <c r="D5952" t="s">
        <v>23</v>
      </c>
      <c r="E5952" t="s">
        <v>959</v>
      </c>
      <c r="F5952" s="1">
        <v>4.1215277777777786E-3</v>
      </c>
      <c r="G5952">
        <f>_xlfn.XLOOKUP($A5952,Product_pricing!$B:$B,Product_pricing!$C:$C)</f>
        <v>36</v>
      </c>
      <c r="H5952">
        <f t="shared" si="276"/>
        <v>138.24</v>
      </c>
      <c r="I5952" s="10">
        <f t="shared" si="277"/>
        <v>0.12198825393598776</v>
      </c>
      <c r="J5952" t="str">
        <f>_xlfn.XLOOKUP(A5952,Product_Details!$A:$A,Product_Details!$G:$G,"mens")</f>
        <v>Mens</v>
      </c>
      <c r="K5952">
        <f t="shared" si="278"/>
        <v>2520</v>
      </c>
    </row>
    <row r="5953" spans="1:11" ht="15">
      <c r="A5953" t="s">
        <v>26</v>
      </c>
      <c r="B5953">
        <v>3</v>
      </c>
      <c r="C5953">
        <v>4</v>
      </c>
      <c r="D5953" t="s">
        <v>23</v>
      </c>
      <c r="E5953" t="s">
        <v>959</v>
      </c>
      <c r="F5953" s="1">
        <v>4.1215277777777786E-3</v>
      </c>
      <c r="G5953">
        <f>_xlfn.XLOOKUP($A5953,Product_pricing!$B:$B,Product_pricing!$C:$C)</f>
        <v>17</v>
      </c>
      <c r="H5953">
        <f t="shared" si="276"/>
        <v>48.96</v>
      </c>
      <c r="I5953" s="10">
        <f t="shared" si="277"/>
        <v>4.3204173268995665E-2</v>
      </c>
      <c r="J5953" t="str">
        <f>_xlfn.XLOOKUP(A5953,Product_Details!$A:$A,Product_Details!$G:$G,"mens")</f>
        <v>Mens</v>
      </c>
      <c r="K5953">
        <f t="shared" si="278"/>
        <v>2520</v>
      </c>
    </row>
    <row r="5954" spans="1:11" ht="15">
      <c r="A5954" t="s">
        <v>36</v>
      </c>
      <c r="B5954">
        <v>5</v>
      </c>
      <c r="C5954">
        <v>1</v>
      </c>
      <c r="D5954" t="s">
        <v>23</v>
      </c>
      <c r="E5954" t="s">
        <v>960</v>
      </c>
      <c r="F5954" s="1">
        <v>4.5763888888888885E-3</v>
      </c>
      <c r="G5954">
        <f>_xlfn.XLOOKUP($A5954,Product_pricing!$B:$B,Product_pricing!$C:$C)</f>
        <v>23</v>
      </c>
      <c r="H5954">
        <f t="shared" si="276"/>
        <v>113.85</v>
      </c>
      <c r="I5954" s="10">
        <f t="shared" si="277"/>
        <v>0.10046558673764616</v>
      </c>
      <c r="J5954" t="str">
        <f>_xlfn.XLOOKUP(A5954,Product_Details!$A:$A,Product_Details!$G:$G,"mens")</f>
        <v>Womens</v>
      </c>
      <c r="K5954">
        <f t="shared" si="278"/>
        <v>2511.6666666666665</v>
      </c>
    </row>
    <row r="5955" spans="1:11" ht="15">
      <c r="A5955" t="s">
        <v>30</v>
      </c>
      <c r="B5955">
        <v>5</v>
      </c>
      <c r="C5955">
        <v>1</v>
      </c>
      <c r="D5955" t="s">
        <v>23</v>
      </c>
      <c r="E5955" t="s">
        <v>960</v>
      </c>
      <c r="F5955" s="1">
        <v>4.5763888888888885E-3</v>
      </c>
      <c r="G5955">
        <f>_xlfn.XLOOKUP($A5955,Product_pricing!$B:$B,Product_pricing!$C:$C)</f>
        <v>19</v>
      </c>
      <c r="H5955">
        <f t="shared" ref="H5955:H6018" si="279">B5955*G5955*(1-C5955/100)</f>
        <v>94.05</v>
      </c>
      <c r="I5955" s="10">
        <f t="shared" ref="I5955:I6018" si="280">(H5955/SUM($H:$H))*1000</f>
        <v>8.2993310783272919E-2</v>
      </c>
      <c r="J5955" t="str">
        <f>_xlfn.XLOOKUP(A5955,Product_Details!$A:$A,Product_Details!$G:$G,"mens")</f>
        <v>Womens</v>
      </c>
      <c r="K5955">
        <f t="shared" ref="K5955:K6018" si="281">COUNTIFS($J:$J, J5955) / COUNTIFS($J:$J, J5955, $E:$E, E5955)</f>
        <v>2511.6666666666665</v>
      </c>
    </row>
    <row r="5956" spans="1:11" ht="15">
      <c r="A5956" t="s">
        <v>38</v>
      </c>
      <c r="B5956">
        <v>4</v>
      </c>
      <c r="C5956">
        <v>1</v>
      </c>
      <c r="D5956" t="s">
        <v>23</v>
      </c>
      <c r="E5956" t="s">
        <v>960</v>
      </c>
      <c r="F5956" s="1">
        <v>4.5763888888888885E-3</v>
      </c>
      <c r="G5956">
        <f>_xlfn.XLOOKUP($A5956,Product_pricing!$B:$B,Product_pricing!$C:$C)</f>
        <v>54</v>
      </c>
      <c r="H5956">
        <f t="shared" si="279"/>
        <v>213.84</v>
      </c>
      <c r="I5956" s="10">
        <f t="shared" si="280"/>
        <v>0.18870058030723108</v>
      </c>
      <c r="J5956" t="str">
        <f>_xlfn.XLOOKUP(A5956,Product_Details!$A:$A,Product_Details!$G:$G,"mens")</f>
        <v>Womens</v>
      </c>
      <c r="K5956">
        <f t="shared" si="281"/>
        <v>2511.6666666666665</v>
      </c>
    </row>
    <row r="5957" spans="1:11" ht="15">
      <c r="A5957" t="s">
        <v>41</v>
      </c>
      <c r="B5957">
        <v>4</v>
      </c>
      <c r="C5957">
        <v>1</v>
      </c>
      <c r="D5957" t="s">
        <v>23</v>
      </c>
      <c r="E5957" t="s">
        <v>960</v>
      </c>
      <c r="F5957" s="1">
        <v>4.5763888888888885E-3</v>
      </c>
      <c r="G5957">
        <f>_xlfn.XLOOKUP($A5957,Product_pricing!$B:$B,Product_pricing!$C:$C)</f>
        <v>10</v>
      </c>
      <c r="H5957">
        <f t="shared" si="279"/>
        <v>39.6</v>
      </c>
      <c r="I5957" s="10">
        <f t="shared" si="280"/>
        <v>3.4944551908746499E-2</v>
      </c>
      <c r="J5957" t="str">
        <f>_xlfn.XLOOKUP(A5957,Product_Details!$A:$A,Product_Details!$G:$G,"mens")</f>
        <v>Mens</v>
      </c>
      <c r="K5957">
        <f t="shared" si="281"/>
        <v>3780</v>
      </c>
    </row>
    <row r="5958" spans="1:11" ht="15">
      <c r="A5958" t="s">
        <v>31</v>
      </c>
      <c r="B5958">
        <v>1</v>
      </c>
      <c r="C5958">
        <v>1</v>
      </c>
      <c r="D5958" t="s">
        <v>23</v>
      </c>
      <c r="E5958" t="s">
        <v>960</v>
      </c>
      <c r="F5958" s="1">
        <v>4.5763888888888885E-3</v>
      </c>
      <c r="G5958">
        <f>_xlfn.XLOOKUP($A5958,Product_pricing!$B:$B,Product_pricing!$C:$C)</f>
        <v>57</v>
      </c>
      <c r="H5958">
        <f t="shared" si="279"/>
        <v>56.43</v>
      </c>
      <c r="I5958" s="10">
        <f t="shared" si="280"/>
        <v>4.9795986469963756E-2</v>
      </c>
      <c r="J5958" t="str">
        <f>_xlfn.XLOOKUP(A5958,Product_Details!$A:$A,Product_Details!$G:$G,"mens")</f>
        <v>Mens</v>
      </c>
      <c r="K5958">
        <f t="shared" si="281"/>
        <v>3780</v>
      </c>
    </row>
    <row r="5959" spans="1:11" ht="15">
      <c r="A5959" t="s">
        <v>35</v>
      </c>
      <c r="B5959">
        <v>3</v>
      </c>
      <c r="C5959">
        <v>11</v>
      </c>
      <c r="D5959" t="s">
        <v>23</v>
      </c>
      <c r="E5959" t="s">
        <v>961</v>
      </c>
      <c r="F5959" s="1">
        <v>9.2627314814814812E-3</v>
      </c>
      <c r="G5959">
        <f>_xlfn.XLOOKUP($A5959,Product_pricing!$B:$B,Product_pricing!$C:$C)</f>
        <v>32</v>
      </c>
      <c r="H5959">
        <f t="shared" si="279"/>
        <v>85.44</v>
      </c>
      <c r="I5959" s="10">
        <f t="shared" si="280"/>
        <v>7.5395518057659094E-2</v>
      </c>
      <c r="J5959" t="str">
        <f>_xlfn.XLOOKUP(A5959,Product_Details!$A:$A,Product_Details!$G:$G,"mens")</f>
        <v>Womens</v>
      </c>
      <c r="K5959">
        <f t="shared" si="281"/>
        <v>2511.6666666666665</v>
      </c>
    </row>
    <row r="5960" spans="1:11" ht="15">
      <c r="A5960" t="s">
        <v>29</v>
      </c>
      <c r="B5960">
        <v>5</v>
      </c>
      <c r="C5960">
        <v>11</v>
      </c>
      <c r="D5960" t="s">
        <v>23</v>
      </c>
      <c r="E5960" t="s">
        <v>961</v>
      </c>
      <c r="F5960" s="1">
        <v>9.2627314814814812E-3</v>
      </c>
      <c r="G5960">
        <f>_xlfn.XLOOKUP($A5960,Product_pricing!$B:$B,Product_pricing!$C:$C)</f>
        <v>10</v>
      </c>
      <c r="H5960">
        <f t="shared" si="279"/>
        <v>44.5</v>
      </c>
      <c r="I5960" s="10">
        <f t="shared" si="280"/>
        <v>3.9268498988364112E-2</v>
      </c>
      <c r="J5960" t="str">
        <f>_xlfn.XLOOKUP(A5960,Product_Details!$A:$A,Product_Details!$G:$G,"mens")</f>
        <v>Womens</v>
      </c>
      <c r="K5960">
        <f t="shared" si="281"/>
        <v>2511.6666666666665</v>
      </c>
    </row>
    <row r="5961" spans="1:11" ht="15">
      <c r="A5961" t="s">
        <v>38</v>
      </c>
      <c r="B5961">
        <v>5</v>
      </c>
      <c r="C5961">
        <v>11</v>
      </c>
      <c r="D5961" t="s">
        <v>23</v>
      </c>
      <c r="E5961" t="s">
        <v>961</v>
      </c>
      <c r="F5961" s="1">
        <v>9.2627314814814812E-3</v>
      </c>
      <c r="G5961">
        <f>_xlfn.XLOOKUP($A5961,Product_pricing!$B:$B,Product_pricing!$C:$C)</f>
        <v>54</v>
      </c>
      <c r="H5961">
        <f t="shared" si="279"/>
        <v>240.3</v>
      </c>
      <c r="I5961" s="10">
        <f t="shared" si="280"/>
        <v>0.21204989453716622</v>
      </c>
      <c r="J5961" t="str">
        <f>_xlfn.XLOOKUP(A5961,Product_Details!$A:$A,Product_Details!$G:$G,"mens")</f>
        <v>Womens</v>
      </c>
      <c r="K5961">
        <f t="shared" si="281"/>
        <v>2511.6666666666665</v>
      </c>
    </row>
    <row r="5962" spans="1:11" ht="15">
      <c r="A5962" t="s">
        <v>31</v>
      </c>
      <c r="B5962">
        <v>3</v>
      </c>
      <c r="C5962">
        <v>11</v>
      </c>
      <c r="D5962" t="s">
        <v>23</v>
      </c>
      <c r="E5962" t="s">
        <v>961</v>
      </c>
      <c r="F5962" s="1">
        <v>9.2627314814814812E-3</v>
      </c>
      <c r="G5962">
        <f>_xlfn.XLOOKUP($A5962,Product_pricing!$B:$B,Product_pricing!$C:$C)</f>
        <v>57</v>
      </c>
      <c r="H5962">
        <f t="shared" si="279"/>
        <v>152.19</v>
      </c>
      <c r="I5962" s="10">
        <f t="shared" si="280"/>
        <v>0.13429826654020527</v>
      </c>
      <c r="J5962" t="str">
        <f>_xlfn.XLOOKUP(A5962,Product_Details!$A:$A,Product_Details!$G:$G,"mens")</f>
        <v>Mens</v>
      </c>
      <c r="K5962">
        <f t="shared" si="281"/>
        <v>2520</v>
      </c>
    </row>
    <row r="5963" spans="1:11" ht="15">
      <c r="A5963" t="s">
        <v>26</v>
      </c>
      <c r="B5963">
        <v>1</v>
      </c>
      <c r="C5963">
        <v>11</v>
      </c>
      <c r="D5963" t="s">
        <v>23</v>
      </c>
      <c r="E5963" t="s">
        <v>961</v>
      </c>
      <c r="F5963" s="1">
        <v>9.2627314814814812E-3</v>
      </c>
      <c r="G5963">
        <f>_xlfn.XLOOKUP($A5963,Product_pricing!$B:$B,Product_pricing!$C:$C)</f>
        <v>17</v>
      </c>
      <c r="H5963">
        <f t="shared" si="279"/>
        <v>15.13</v>
      </c>
      <c r="I5963" s="10">
        <f t="shared" si="280"/>
        <v>1.33512896560438E-2</v>
      </c>
      <c r="J5963" t="str">
        <f>_xlfn.XLOOKUP(A5963,Product_Details!$A:$A,Product_Details!$G:$G,"mens")</f>
        <v>Mens</v>
      </c>
      <c r="K5963">
        <f t="shared" si="281"/>
        <v>2520</v>
      </c>
    </row>
    <row r="5964" spans="1:11" ht="15">
      <c r="A5964" t="s">
        <v>27</v>
      </c>
      <c r="B5964">
        <v>3</v>
      </c>
      <c r="C5964">
        <v>11</v>
      </c>
      <c r="D5964" t="s">
        <v>23</v>
      </c>
      <c r="E5964" t="s">
        <v>961</v>
      </c>
      <c r="F5964" s="1">
        <v>9.2627314814814812E-3</v>
      </c>
      <c r="G5964">
        <f>_xlfn.XLOOKUP($A5964,Product_pricing!$B:$B,Product_pricing!$C:$C)</f>
        <v>29</v>
      </c>
      <c r="H5964">
        <f t="shared" si="279"/>
        <v>77.430000000000007</v>
      </c>
      <c r="I5964" s="10">
        <f t="shared" si="280"/>
        <v>6.8327188239753561E-2</v>
      </c>
      <c r="J5964" t="str">
        <f>_xlfn.XLOOKUP(A5964,Product_Details!$A:$A,Product_Details!$G:$G,"mens")</f>
        <v>Mens</v>
      </c>
      <c r="K5964">
        <f t="shared" si="281"/>
        <v>2520</v>
      </c>
    </row>
    <row r="5965" spans="1:11" ht="15">
      <c r="A5965" t="s">
        <v>36</v>
      </c>
      <c r="B5965">
        <v>5</v>
      </c>
      <c r="C5965">
        <v>8</v>
      </c>
      <c r="D5965" t="s">
        <v>33</v>
      </c>
      <c r="E5965" t="s">
        <v>962</v>
      </c>
      <c r="F5965" s="1">
        <v>2.0127314814814817E-2</v>
      </c>
      <c r="G5965">
        <f>_xlfn.XLOOKUP($A5965,Product_pricing!$B:$B,Product_pricing!$C:$C)</f>
        <v>23</v>
      </c>
      <c r="H5965">
        <f t="shared" si="279"/>
        <v>105.80000000000001</v>
      </c>
      <c r="I5965" s="10">
        <f t="shared" si="280"/>
        <v>9.3361959392560076E-2</v>
      </c>
      <c r="J5965" t="str">
        <f>_xlfn.XLOOKUP(A5965,Product_Details!$A:$A,Product_Details!$G:$G,"mens")</f>
        <v>Womens</v>
      </c>
      <c r="K5965">
        <f t="shared" si="281"/>
        <v>2511.6666666666665</v>
      </c>
    </row>
    <row r="5966" spans="1:11" ht="15">
      <c r="A5966" t="s">
        <v>30</v>
      </c>
      <c r="B5966">
        <v>4</v>
      </c>
      <c r="C5966">
        <v>8</v>
      </c>
      <c r="D5966" t="s">
        <v>33</v>
      </c>
      <c r="E5966" t="s">
        <v>962</v>
      </c>
      <c r="F5966" s="1">
        <v>2.0127314814814817E-2</v>
      </c>
      <c r="G5966">
        <f>_xlfn.XLOOKUP($A5966,Product_pricing!$B:$B,Product_pricing!$C:$C)</f>
        <v>19</v>
      </c>
      <c r="H5966">
        <f t="shared" si="279"/>
        <v>69.92</v>
      </c>
      <c r="I5966" s="10">
        <f t="shared" si="280"/>
        <v>6.1700077511604917E-2</v>
      </c>
      <c r="J5966" t="str">
        <f>_xlfn.XLOOKUP(A5966,Product_Details!$A:$A,Product_Details!$G:$G,"mens")</f>
        <v>Womens</v>
      </c>
      <c r="K5966">
        <f t="shared" si="281"/>
        <v>2511.6666666666665</v>
      </c>
    </row>
    <row r="5967" spans="1:11" ht="15">
      <c r="A5967" t="s">
        <v>38</v>
      </c>
      <c r="B5967">
        <v>1</v>
      </c>
      <c r="C5967">
        <v>8</v>
      </c>
      <c r="D5967" t="s">
        <v>33</v>
      </c>
      <c r="E5967" t="s">
        <v>962</v>
      </c>
      <c r="F5967" s="1">
        <v>2.0127314814814817E-2</v>
      </c>
      <c r="G5967">
        <f>_xlfn.XLOOKUP($A5967,Product_pricing!$B:$B,Product_pricing!$C:$C)</f>
        <v>54</v>
      </c>
      <c r="H5967">
        <f t="shared" si="279"/>
        <v>49.68</v>
      </c>
      <c r="I5967" s="10">
        <f t="shared" si="280"/>
        <v>4.3839528758245601E-2</v>
      </c>
      <c r="J5967" t="str">
        <f>_xlfn.XLOOKUP(A5967,Product_Details!$A:$A,Product_Details!$G:$G,"mens")</f>
        <v>Womens</v>
      </c>
      <c r="K5967">
        <f t="shared" si="281"/>
        <v>2511.6666666666665</v>
      </c>
    </row>
    <row r="5968" spans="1:11" ht="15">
      <c r="A5968" t="s">
        <v>25</v>
      </c>
      <c r="B5968">
        <v>1</v>
      </c>
      <c r="C5968">
        <v>8</v>
      </c>
      <c r="D5968" t="s">
        <v>33</v>
      </c>
      <c r="E5968" t="s">
        <v>962</v>
      </c>
      <c r="F5968" s="1">
        <v>2.0127314814814817E-2</v>
      </c>
      <c r="G5968">
        <f>_xlfn.XLOOKUP($A5968,Product_pricing!$B:$B,Product_pricing!$C:$C)</f>
        <v>40</v>
      </c>
      <c r="H5968">
        <f t="shared" si="279"/>
        <v>36.800000000000004</v>
      </c>
      <c r="I5968" s="10">
        <f t="shared" si="280"/>
        <v>3.2473725006107852E-2</v>
      </c>
      <c r="J5968" t="str">
        <f>_xlfn.XLOOKUP(A5968,Product_Details!$A:$A,Product_Details!$G:$G,"mens")</f>
        <v>Mens</v>
      </c>
      <c r="K5968">
        <f t="shared" si="281"/>
        <v>1260</v>
      </c>
    </row>
    <row r="5969" spans="1:11" ht="15">
      <c r="A5969" t="s">
        <v>41</v>
      </c>
      <c r="B5969">
        <v>2</v>
      </c>
      <c r="C5969">
        <v>8</v>
      </c>
      <c r="D5969" t="s">
        <v>33</v>
      </c>
      <c r="E5969" t="s">
        <v>962</v>
      </c>
      <c r="F5969" s="1">
        <v>2.0127314814814817E-2</v>
      </c>
      <c r="G5969">
        <f>_xlfn.XLOOKUP($A5969,Product_pricing!$B:$B,Product_pricing!$C:$C)</f>
        <v>10</v>
      </c>
      <c r="H5969">
        <f t="shared" si="279"/>
        <v>18.400000000000002</v>
      </c>
      <c r="I5969" s="10">
        <f t="shared" si="280"/>
        <v>1.6236862503053926E-2</v>
      </c>
      <c r="J5969" t="str">
        <f>_xlfn.XLOOKUP(A5969,Product_Details!$A:$A,Product_Details!$G:$G,"mens")</f>
        <v>Mens</v>
      </c>
      <c r="K5969">
        <f t="shared" si="281"/>
        <v>1260</v>
      </c>
    </row>
    <row r="5970" spans="1:11" ht="15">
      <c r="A5970" t="s">
        <v>31</v>
      </c>
      <c r="B5970">
        <v>5</v>
      </c>
      <c r="C5970">
        <v>8</v>
      </c>
      <c r="D5970" t="s">
        <v>33</v>
      </c>
      <c r="E5970" t="s">
        <v>962</v>
      </c>
      <c r="F5970" s="1">
        <v>2.0127314814814817E-2</v>
      </c>
      <c r="G5970">
        <f>_xlfn.XLOOKUP($A5970,Product_pricing!$B:$B,Product_pricing!$C:$C)</f>
        <v>57</v>
      </c>
      <c r="H5970">
        <f t="shared" si="279"/>
        <v>262.2</v>
      </c>
      <c r="I5970" s="10">
        <f t="shared" si="280"/>
        <v>0.23137529066851845</v>
      </c>
      <c r="J5970" t="str">
        <f>_xlfn.XLOOKUP(A5970,Product_Details!$A:$A,Product_Details!$G:$G,"mens")</f>
        <v>Mens</v>
      </c>
      <c r="K5970">
        <f t="shared" si="281"/>
        <v>1260</v>
      </c>
    </row>
    <row r="5971" spans="1:11" ht="15">
      <c r="A5971" t="s">
        <v>32</v>
      </c>
      <c r="B5971">
        <v>1</v>
      </c>
      <c r="C5971">
        <v>8</v>
      </c>
      <c r="D5971" t="s">
        <v>33</v>
      </c>
      <c r="E5971" t="s">
        <v>962</v>
      </c>
      <c r="F5971" s="1">
        <v>2.0127314814814817E-2</v>
      </c>
      <c r="G5971">
        <f>_xlfn.XLOOKUP($A5971,Product_pricing!$B:$B,Product_pricing!$C:$C)</f>
        <v>36</v>
      </c>
      <c r="H5971">
        <f t="shared" si="279"/>
        <v>33.120000000000005</v>
      </c>
      <c r="I5971" s="10">
        <f t="shared" si="280"/>
        <v>2.9226352505497072E-2</v>
      </c>
      <c r="J5971" t="str">
        <f>_xlfn.XLOOKUP(A5971,Product_Details!$A:$A,Product_Details!$G:$G,"mens")</f>
        <v>Mens</v>
      </c>
      <c r="K5971">
        <f t="shared" si="281"/>
        <v>1260</v>
      </c>
    </row>
    <row r="5972" spans="1:11" ht="15">
      <c r="A5972" t="s">
        <v>26</v>
      </c>
      <c r="B5972">
        <v>2</v>
      </c>
      <c r="C5972">
        <v>8</v>
      </c>
      <c r="D5972" t="s">
        <v>33</v>
      </c>
      <c r="E5972" t="s">
        <v>962</v>
      </c>
      <c r="F5972" s="1">
        <v>2.0127314814814817E-2</v>
      </c>
      <c r="G5972">
        <f>_xlfn.XLOOKUP($A5972,Product_pricing!$B:$B,Product_pricing!$C:$C)</f>
        <v>17</v>
      </c>
      <c r="H5972">
        <f t="shared" si="279"/>
        <v>31.28</v>
      </c>
      <c r="I5972" s="10">
        <f t="shared" si="280"/>
        <v>2.7602666255191678E-2</v>
      </c>
      <c r="J5972" t="str">
        <f>_xlfn.XLOOKUP(A5972,Product_Details!$A:$A,Product_Details!$G:$G,"mens")</f>
        <v>Mens</v>
      </c>
      <c r="K5972">
        <f t="shared" si="281"/>
        <v>1260</v>
      </c>
    </row>
    <row r="5973" spans="1:11" ht="15">
      <c r="A5973" t="s">
        <v>27</v>
      </c>
      <c r="B5973">
        <v>3</v>
      </c>
      <c r="C5973">
        <v>8</v>
      </c>
      <c r="D5973" t="s">
        <v>33</v>
      </c>
      <c r="E5973" t="s">
        <v>962</v>
      </c>
      <c r="F5973" s="1">
        <v>2.0127314814814817E-2</v>
      </c>
      <c r="G5973">
        <f>_xlfn.XLOOKUP($A5973,Product_pricing!$B:$B,Product_pricing!$C:$C)</f>
        <v>29</v>
      </c>
      <c r="H5973">
        <f t="shared" si="279"/>
        <v>80.040000000000006</v>
      </c>
      <c r="I5973" s="10">
        <f t="shared" si="280"/>
        <v>7.0630351888284593E-2</v>
      </c>
      <c r="J5973" t="str">
        <f>_xlfn.XLOOKUP(A5973,Product_Details!$A:$A,Product_Details!$G:$G,"mens")</f>
        <v>Mens</v>
      </c>
      <c r="K5973">
        <f t="shared" si="281"/>
        <v>1260</v>
      </c>
    </row>
    <row r="5974" spans="1:11" ht="15">
      <c r="A5974" t="s">
        <v>22</v>
      </c>
      <c r="B5974">
        <v>2</v>
      </c>
      <c r="C5974">
        <v>14</v>
      </c>
      <c r="D5974" t="s">
        <v>23</v>
      </c>
      <c r="E5974" t="s">
        <v>963</v>
      </c>
      <c r="F5974" s="1">
        <v>3.6888888888888888E-2</v>
      </c>
      <c r="G5974">
        <f>_xlfn.XLOOKUP($A5974,Product_pricing!$B:$B,Product_pricing!$C:$C)</f>
        <v>13</v>
      </c>
      <c r="H5974">
        <f t="shared" si="279"/>
        <v>22.36</v>
      </c>
      <c r="I5974" s="10">
        <f t="shared" si="280"/>
        <v>1.9731317693928576E-2</v>
      </c>
      <c r="J5974" t="str">
        <f>_xlfn.XLOOKUP(A5974,Product_Details!$A:$A,Product_Details!$G:$G,"mens")</f>
        <v>Womens</v>
      </c>
      <c r="K5974">
        <f t="shared" si="281"/>
        <v>1883.75</v>
      </c>
    </row>
    <row r="5975" spans="1:11" ht="15">
      <c r="A5975" t="s">
        <v>35</v>
      </c>
      <c r="B5975">
        <v>1</v>
      </c>
      <c r="C5975">
        <v>14</v>
      </c>
      <c r="D5975" t="s">
        <v>23</v>
      </c>
      <c r="E5975" t="s">
        <v>963</v>
      </c>
      <c r="F5975" s="1">
        <v>3.6888888888888888E-2</v>
      </c>
      <c r="G5975">
        <f>_xlfn.XLOOKUP($A5975,Product_pricing!$B:$B,Product_pricing!$C:$C)</f>
        <v>32</v>
      </c>
      <c r="H5975">
        <f t="shared" si="279"/>
        <v>27.52</v>
      </c>
      <c r="I5975" s="10">
        <f t="shared" si="280"/>
        <v>2.4284698700219785E-2</v>
      </c>
      <c r="J5975" t="str">
        <f>_xlfn.XLOOKUP(A5975,Product_Details!$A:$A,Product_Details!$G:$G,"mens")</f>
        <v>Womens</v>
      </c>
      <c r="K5975">
        <f t="shared" si="281"/>
        <v>1883.75</v>
      </c>
    </row>
    <row r="5976" spans="1:11" ht="15">
      <c r="A5976" t="s">
        <v>29</v>
      </c>
      <c r="B5976">
        <v>4</v>
      </c>
      <c r="C5976">
        <v>14</v>
      </c>
      <c r="D5976" t="s">
        <v>23</v>
      </c>
      <c r="E5976" t="s">
        <v>963</v>
      </c>
      <c r="F5976" s="1">
        <v>3.6888888888888888E-2</v>
      </c>
      <c r="G5976">
        <f>_xlfn.XLOOKUP($A5976,Product_pricing!$B:$B,Product_pricing!$C:$C)</f>
        <v>10</v>
      </c>
      <c r="H5976">
        <f t="shared" si="279"/>
        <v>34.4</v>
      </c>
      <c r="I5976" s="10">
        <f t="shared" si="280"/>
        <v>3.035587337527473E-2</v>
      </c>
      <c r="J5976" t="str">
        <f>_xlfn.XLOOKUP(A5976,Product_Details!$A:$A,Product_Details!$G:$G,"mens")</f>
        <v>Womens</v>
      </c>
      <c r="K5976">
        <f t="shared" si="281"/>
        <v>1883.75</v>
      </c>
    </row>
    <row r="5977" spans="1:11" ht="15">
      <c r="A5977" t="s">
        <v>38</v>
      </c>
      <c r="B5977">
        <v>5</v>
      </c>
      <c r="C5977">
        <v>14</v>
      </c>
      <c r="D5977" t="s">
        <v>23</v>
      </c>
      <c r="E5977" t="s">
        <v>963</v>
      </c>
      <c r="F5977" s="1">
        <v>3.6888888888888888E-2</v>
      </c>
      <c r="G5977">
        <f>_xlfn.XLOOKUP($A5977,Product_pricing!$B:$B,Product_pricing!$C:$C)</f>
        <v>54</v>
      </c>
      <c r="H5977">
        <f t="shared" si="279"/>
        <v>232.2</v>
      </c>
      <c r="I5977" s="10">
        <f t="shared" si="280"/>
        <v>0.20490214528310441</v>
      </c>
      <c r="J5977" t="str">
        <f>_xlfn.XLOOKUP(A5977,Product_Details!$A:$A,Product_Details!$G:$G,"mens")</f>
        <v>Womens</v>
      </c>
      <c r="K5977">
        <f t="shared" si="281"/>
        <v>1883.75</v>
      </c>
    </row>
    <row r="5978" spans="1:11" ht="15">
      <c r="A5978" t="s">
        <v>25</v>
      </c>
      <c r="B5978">
        <v>1</v>
      </c>
      <c r="C5978">
        <v>14</v>
      </c>
      <c r="D5978" t="s">
        <v>23</v>
      </c>
      <c r="E5978" t="s">
        <v>963</v>
      </c>
      <c r="F5978" s="1">
        <v>3.6888888888888888E-2</v>
      </c>
      <c r="G5978">
        <f>_xlfn.XLOOKUP($A5978,Product_pricing!$B:$B,Product_pricing!$C:$C)</f>
        <v>40</v>
      </c>
      <c r="H5978">
        <f t="shared" si="279"/>
        <v>34.4</v>
      </c>
      <c r="I5978" s="10">
        <f t="shared" si="280"/>
        <v>3.035587337527473E-2</v>
      </c>
      <c r="J5978" t="str">
        <f>_xlfn.XLOOKUP(A5978,Product_Details!$A:$A,Product_Details!$G:$G,"mens")</f>
        <v>Mens</v>
      </c>
      <c r="K5978">
        <f t="shared" si="281"/>
        <v>1890</v>
      </c>
    </row>
    <row r="5979" spans="1:11" ht="15">
      <c r="A5979" t="s">
        <v>31</v>
      </c>
      <c r="B5979">
        <v>5</v>
      </c>
      <c r="C5979">
        <v>14</v>
      </c>
      <c r="D5979" t="s">
        <v>23</v>
      </c>
      <c r="E5979" t="s">
        <v>963</v>
      </c>
      <c r="F5979" s="1">
        <v>3.6888888888888888E-2</v>
      </c>
      <c r="G5979">
        <f>_xlfn.XLOOKUP($A5979,Product_pricing!$B:$B,Product_pricing!$C:$C)</f>
        <v>57</v>
      </c>
      <c r="H5979">
        <f t="shared" si="279"/>
        <v>245.1</v>
      </c>
      <c r="I5979" s="10">
        <f t="shared" si="280"/>
        <v>0.21628559779883247</v>
      </c>
      <c r="J5979" t="str">
        <f>_xlfn.XLOOKUP(A5979,Product_Details!$A:$A,Product_Details!$G:$G,"mens")</f>
        <v>Mens</v>
      </c>
      <c r="K5979">
        <f t="shared" si="281"/>
        <v>1890</v>
      </c>
    </row>
    <row r="5980" spans="1:11" ht="15">
      <c r="A5980" t="s">
        <v>32</v>
      </c>
      <c r="B5980">
        <v>1</v>
      </c>
      <c r="C5980">
        <v>14</v>
      </c>
      <c r="D5980" t="s">
        <v>23</v>
      </c>
      <c r="E5980" t="s">
        <v>963</v>
      </c>
      <c r="F5980" s="1">
        <v>3.6888888888888888E-2</v>
      </c>
      <c r="G5980">
        <f>_xlfn.XLOOKUP($A5980,Product_pricing!$B:$B,Product_pricing!$C:$C)</f>
        <v>36</v>
      </c>
      <c r="H5980">
        <f t="shared" si="279"/>
        <v>30.96</v>
      </c>
      <c r="I5980" s="10">
        <f t="shared" si="280"/>
        <v>2.7320286037747259E-2</v>
      </c>
      <c r="J5980" t="str">
        <f>_xlfn.XLOOKUP(A5980,Product_Details!$A:$A,Product_Details!$G:$G,"mens")</f>
        <v>Mens</v>
      </c>
      <c r="K5980">
        <f t="shared" si="281"/>
        <v>1890</v>
      </c>
    </row>
    <row r="5981" spans="1:11" ht="15">
      <c r="A5981" t="s">
        <v>27</v>
      </c>
      <c r="B5981">
        <v>1</v>
      </c>
      <c r="C5981">
        <v>14</v>
      </c>
      <c r="D5981" t="s">
        <v>23</v>
      </c>
      <c r="E5981" t="s">
        <v>963</v>
      </c>
      <c r="F5981" s="1">
        <v>3.6888888888888888E-2</v>
      </c>
      <c r="G5981">
        <f>_xlfn.XLOOKUP($A5981,Product_pricing!$B:$B,Product_pricing!$C:$C)</f>
        <v>29</v>
      </c>
      <c r="H5981">
        <f t="shared" si="279"/>
        <v>24.94</v>
      </c>
      <c r="I5981" s="10">
        <f t="shared" si="280"/>
        <v>2.2008008197074179E-2</v>
      </c>
      <c r="J5981" t="str">
        <f>_xlfn.XLOOKUP(A5981,Product_Details!$A:$A,Product_Details!$G:$G,"mens")</f>
        <v>Mens</v>
      </c>
      <c r="K5981">
        <f t="shared" si="281"/>
        <v>1890</v>
      </c>
    </row>
    <row r="5982" spans="1:11" ht="15">
      <c r="A5982" t="s">
        <v>22</v>
      </c>
      <c r="B5982">
        <v>3</v>
      </c>
      <c r="C5982">
        <v>21</v>
      </c>
      <c r="D5982" t="s">
        <v>33</v>
      </c>
      <c r="E5982" t="s">
        <v>964</v>
      </c>
      <c r="F5982" s="1">
        <v>2.723842592592593E-2</v>
      </c>
      <c r="G5982">
        <f>_xlfn.XLOOKUP($A5982,Product_pricing!$B:$B,Product_pricing!$C:$C)</f>
        <v>13</v>
      </c>
      <c r="H5982">
        <f t="shared" si="279"/>
        <v>30.810000000000002</v>
      </c>
      <c r="I5982" s="10">
        <f t="shared" si="280"/>
        <v>2.7187920310820193E-2</v>
      </c>
      <c r="J5982" t="str">
        <f>_xlfn.XLOOKUP(A5982,Product_Details!$A:$A,Product_Details!$G:$G,"mens")</f>
        <v>Womens</v>
      </c>
      <c r="K5982">
        <f t="shared" si="281"/>
        <v>1883.75</v>
      </c>
    </row>
    <row r="5983" spans="1:11" ht="15">
      <c r="A5983" t="s">
        <v>29</v>
      </c>
      <c r="B5983">
        <v>3</v>
      </c>
      <c r="C5983">
        <v>21</v>
      </c>
      <c r="D5983" t="s">
        <v>33</v>
      </c>
      <c r="E5983" t="s">
        <v>964</v>
      </c>
      <c r="F5983" s="1">
        <v>2.723842592592593E-2</v>
      </c>
      <c r="G5983">
        <f>_xlfn.XLOOKUP($A5983,Product_pricing!$B:$B,Product_pricing!$C:$C)</f>
        <v>10</v>
      </c>
      <c r="H5983">
        <f t="shared" si="279"/>
        <v>23.700000000000003</v>
      </c>
      <c r="I5983" s="10">
        <f t="shared" si="280"/>
        <v>2.091378485447707E-2</v>
      </c>
      <c r="J5983" t="str">
        <f>_xlfn.XLOOKUP(A5983,Product_Details!$A:$A,Product_Details!$G:$G,"mens")</f>
        <v>Womens</v>
      </c>
      <c r="K5983">
        <f t="shared" si="281"/>
        <v>1883.75</v>
      </c>
    </row>
    <row r="5984" spans="1:11" ht="15">
      <c r="A5984" t="s">
        <v>36</v>
      </c>
      <c r="B5984">
        <v>5</v>
      </c>
      <c r="C5984">
        <v>21</v>
      </c>
      <c r="D5984" t="s">
        <v>33</v>
      </c>
      <c r="E5984" t="s">
        <v>964</v>
      </c>
      <c r="F5984" s="1">
        <v>2.723842592592593E-2</v>
      </c>
      <c r="G5984">
        <f>_xlfn.XLOOKUP($A5984,Product_pricing!$B:$B,Product_pricing!$C:$C)</f>
        <v>23</v>
      </c>
      <c r="H5984">
        <f t="shared" si="279"/>
        <v>90.850000000000009</v>
      </c>
      <c r="I5984" s="10">
        <f t="shared" si="280"/>
        <v>8.0169508608828766E-2</v>
      </c>
      <c r="J5984" t="str">
        <f>_xlfn.XLOOKUP(A5984,Product_Details!$A:$A,Product_Details!$G:$G,"mens")</f>
        <v>Womens</v>
      </c>
      <c r="K5984">
        <f t="shared" si="281"/>
        <v>1883.75</v>
      </c>
    </row>
    <row r="5985" spans="1:11" ht="15">
      <c r="A5985" t="s">
        <v>38</v>
      </c>
      <c r="B5985">
        <v>2</v>
      </c>
      <c r="C5985">
        <v>21</v>
      </c>
      <c r="D5985" t="s">
        <v>33</v>
      </c>
      <c r="E5985" t="s">
        <v>964</v>
      </c>
      <c r="F5985" s="1">
        <v>2.723842592592593E-2</v>
      </c>
      <c r="G5985">
        <f>_xlfn.XLOOKUP($A5985,Product_pricing!$B:$B,Product_pricing!$C:$C)</f>
        <v>54</v>
      </c>
      <c r="H5985">
        <f t="shared" si="279"/>
        <v>85.320000000000007</v>
      </c>
      <c r="I5985" s="10">
        <f t="shared" si="280"/>
        <v>7.528962547611745E-2</v>
      </c>
      <c r="J5985" t="str">
        <f>_xlfn.XLOOKUP(A5985,Product_Details!$A:$A,Product_Details!$G:$G,"mens")</f>
        <v>Womens</v>
      </c>
      <c r="K5985">
        <f t="shared" si="281"/>
        <v>1883.75</v>
      </c>
    </row>
    <row r="5986" spans="1:11" ht="15">
      <c r="A5986" t="s">
        <v>31</v>
      </c>
      <c r="B5986">
        <v>2</v>
      </c>
      <c r="C5986">
        <v>21</v>
      </c>
      <c r="D5986" t="s">
        <v>33</v>
      </c>
      <c r="E5986" t="s">
        <v>964</v>
      </c>
      <c r="F5986" s="1">
        <v>2.723842592592593E-2</v>
      </c>
      <c r="G5986">
        <f>_xlfn.XLOOKUP($A5986,Product_pricing!$B:$B,Product_pricing!$C:$C)</f>
        <v>57</v>
      </c>
      <c r="H5986">
        <f t="shared" si="279"/>
        <v>90.06</v>
      </c>
      <c r="I5986" s="10">
        <f t="shared" si="280"/>
        <v>7.9472382447012865E-2</v>
      </c>
      <c r="J5986" t="str">
        <f>_xlfn.XLOOKUP(A5986,Product_Details!$A:$A,Product_Details!$G:$G,"mens")</f>
        <v>Mens</v>
      </c>
      <c r="K5986">
        <f t="shared" si="281"/>
        <v>7560</v>
      </c>
    </row>
    <row r="5987" spans="1:11" ht="15">
      <c r="A5987" t="s">
        <v>22</v>
      </c>
      <c r="B5987">
        <v>4</v>
      </c>
      <c r="C5987">
        <v>14</v>
      </c>
      <c r="D5987" t="s">
        <v>23</v>
      </c>
      <c r="E5987" t="s">
        <v>965</v>
      </c>
      <c r="F5987" s="1">
        <v>3.8853009259259254E-2</v>
      </c>
      <c r="G5987">
        <f>_xlfn.XLOOKUP($A5987,Product_pricing!$B:$B,Product_pricing!$C:$C)</f>
        <v>13</v>
      </c>
      <c r="H5987">
        <f t="shared" si="279"/>
        <v>44.72</v>
      </c>
      <c r="I5987" s="10">
        <f t="shared" si="280"/>
        <v>3.9462635387857152E-2</v>
      </c>
      <c r="J5987" t="str">
        <f>_xlfn.XLOOKUP(A5987,Product_Details!$A:$A,Product_Details!$G:$G,"mens")</f>
        <v>Womens</v>
      </c>
      <c r="K5987">
        <f t="shared" si="281"/>
        <v>3767.5</v>
      </c>
    </row>
    <row r="5988" spans="1:11" ht="15">
      <c r="A5988" t="s">
        <v>30</v>
      </c>
      <c r="B5988">
        <v>3</v>
      </c>
      <c r="C5988">
        <v>14</v>
      </c>
      <c r="D5988" t="s">
        <v>23</v>
      </c>
      <c r="E5988" t="s">
        <v>965</v>
      </c>
      <c r="F5988" s="1">
        <v>3.8853009259259254E-2</v>
      </c>
      <c r="G5988">
        <f>_xlfn.XLOOKUP($A5988,Product_pricing!$B:$B,Product_pricing!$C:$C)</f>
        <v>19</v>
      </c>
      <c r="H5988">
        <f t="shared" si="279"/>
        <v>49.019999999999996</v>
      </c>
      <c r="I5988" s="10">
        <f t="shared" si="280"/>
        <v>4.3257119559766487E-2</v>
      </c>
      <c r="J5988" t="str">
        <f>_xlfn.XLOOKUP(A5988,Product_Details!$A:$A,Product_Details!$G:$G,"mens")</f>
        <v>Womens</v>
      </c>
      <c r="K5988">
        <f t="shared" si="281"/>
        <v>3767.5</v>
      </c>
    </row>
    <row r="5989" spans="1:11" ht="15">
      <c r="A5989" t="s">
        <v>25</v>
      </c>
      <c r="B5989">
        <v>5</v>
      </c>
      <c r="C5989">
        <v>14</v>
      </c>
      <c r="D5989" t="s">
        <v>23</v>
      </c>
      <c r="E5989" t="s">
        <v>965</v>
      </c>
      <c r="F5989" s="1">
        <v>3.8853009259259254E-2</v>
      </c>
      <c r="G5989">
        <f>_xlfn.XLOOKUP($A5989,Product_pricing!$B:$B,Product_pricing!$C:$C)</f>
        <v>40</v>
      </c>
      <c r="H5989">
        <f t="shared" si="279"/>
        <v>172</v>
      </c>
      <c r="I5989" s="10">
        <f t="shared" si="280"/>
        <v>0.15177936687637364</v>
      </c>
      <c r="J5989" t="str">
        <f>_xlfn.XLOOKUP(A5989,Product_Details!$A:$A,Product_Details!$G:$G,"mens")</f>
        <v>Mens</v>
      </c>
      <c r="K5989">
        <f t="shared" si="281"/>
        <v>1890</v>
      </c>
    </row>
    <row r="5990" spans="1:11" ht="15">
      <c r="A5990" t="s">
        <v>31</v>
      </c>
      <c r="B5990">
        <v>5</v>
      </c>
      <c r="C5990">
        <v>14</v>
      </c>
      <c r="D5990" t="s">
        <v>23</v>
      </c>
      <c r="E5990" t="s">
        <v>965</v>
      </c>
      <c r="F5990" s="1">
        <v>3.8853009259259254E-2</v>
      </c>
      <c r="G5990">
        <f>_xlfn.XLOOKUP($A5990,Product_pricing!$B:$B,Product_pricing!$C:$C)</f>
        <v>57</v>
      </c>
      <c r="H5990">
        <f t="shared" si="279"/>
        <v>245.1</v>
      </c>
      <c r="I5990" s="10">
        <f t="shared" si="280"/>
        <v>0.21628559779883247</v>
      </c>
      <c r="J5990" t="str">
        <f>_xlfn.XLOOKUP(A5990,Product_Details!$A:$A,Product_Details!$G:$G,"mens")</f>
        <v>Mens</v>
      </c>
      <c r="K5990">
        <f t="shared" si="281"/>
        <v>1890</v>
      </c>
    </row>
    <row r="5991" spans="1:11" ht="15">
      <c r="A5991" t="s">
        <v>32</v>
      </c>
      <c r="B5991">
        <v>3</v>
      </c>
      <c r="C5991">
        <v>14</v>
      </c>
      <c r="D5991" t="s">
        <v>23</v>
      </c>
      <c r="E5991" t="s">
        <v>965</v>
      </c>
      <c r="F5991" s="1">
        <v>3.8853009259259254E-2</v>
      </c>
      <c r="G5991">
        <f>_xlfn.XLOOKUP($A5991,Product_pricing!$B:$B,Product_pricing!$C:$C)</f>
        <v>36</v>
      </c>
      <c r="H5991">
        <f t="shared" si="279"/>
        <v>92.88</v>
      </c>
      <c r="I5991" s="10">
        <f t="shared" si="280"/>
        <v>8.1960858113241775E-2</v>
      </c>
      <c r="J5991" t="str">
        <f>_xlfn.XLOOKUP(A5991,Product_Details!$A:$A,Product_Details!$G:$G,"mens")</f>
        <v>Mens</v>
      </c>
      <c r="K5991">
        <f t="shared" si="281"/>
        <v>1890</v>
      </c>
    </row>
    <row r="5992" spans="1:11" ht="15">
      <c r="A5992" t="s">
        <v>26</v>
      </c>
      <c r="B5992">
        <v>2</v>
      </c>
      <c r="C5992">
        <v>14</v>
      </c>
      <c r="D5992" t="s">
        <v>23</v>
      </c>
      <c r="E5992" t="s">
        <v>965</v>
      </c>
      <c r="F5992" s="1">
        <v>3.8853009259259254E-2</v>
      </c>
      <c r="G5992">
        <f>_xlfn.XLOOKUP($A5992,Product_pricing!$B:$B,Product_pricing!$C:$C)</f>
        <v>17</v>
      </c>
      <c r="H5992">
        <f t="shared" si="279"/>
        <v>29.24</v>
      </c>
      <c r="I5992" s="10">
        <f t="shared" si="280"/>
        <v>2.5802492368983521E-2</v>
      </c>
      <c r="J5992" t="str">
        <f>_xlfn.XLOOKUP(A5992,Product_Details!$A:$A,Product_Details!$G:$G,"mens")</f>
        <v>Mens</v>
      </c>
      <c r="K5992">
        <f t="shared" si="281"/>
        <v>1890</v>
      </c>
    </row>
    <row r="5993" spans="1:11" ht="15">
      <c r="A5993" t="s">
        <v>29</v>
      </c>
      <c r="B5993">
        <v>1</v>
      </c>
      <c r="C5993">
        <v>2</v>
      </c>
      <c r="D5993" t="s">
        <v>33</v>
      </c>
      <c r="E5993" t="s">
        <v>966</v>
      </c>
      <c r="F5993" s="1">
        <v>2.1728009259259259E-2</v>
      </c>
      <c r="G5993">
        <f>_xlfn.XLOOKUP($A5993,Product_pricing!$B:$B,Product_pricing!$C:$C)</f>
        <v>10</v>
      </c>
      <c r="H5993">
        <f t="shared" si="279"/>
        <v>9.8000000000000007</v>
      </c>
      <c r="I5993" s="10">
        <f t="shared" si="280"/>
        <v>8.6478941592352445E-3</v>
      </c>
      <c r="J5993" t="str">
        <f>_xlfn.XLOOKUP(A5993,Product_Details!$A:$A,Product_Details!$G:$G,"mens")</f>
        <v>Womens</v>
      </c>
      <c r="K5993">
        <f t="shared" si="281"/>
        <v>1883.75</v>
      </c>
    </row>
    <row r="5994" spans="1:11" ht="15">
      <c r="A5994" t="s">
        <v>36</v>
      </c>
      <c r="B5994">
        <v>5</v>
      </c>
      <c r="C5994">
        <v>2</v>
      </c>
      <c r="D5994" t="s">
        <v>33</v>
      </c>
      <c r="E5994" t="s">
        <v>966</v>
      </c>
      <c r="F5994" s="1">
        <v>2.1728009259259259E-2</v>
      </c>
      <c r="G5994">
        <f>_xlfn.XLOOKUP($A5994,Product_pricing!$B:$B,Product_pricing!$C:$C)</f>
        <v>23</v>
      </c>
      <c r="H5994">
        <f t="shared" si="279"/>
        <v>112.7</v>
      </c>
      <c r="I5994" s="10">
        <f t="shared" si="280"/>
        <v>9.94507828312053E-2</v>
      </c>
      <c r="J5994" t="str">
        <f>_xlfn.XLOOKUP(A5994,Product_Details!$A:$A,Product_Details!$G:$G,"mens")</f>
        <v>Womens</v>
      </c>
      <c r="K5994">
        <f t="shared" si="281"/>
        <v>1883.75</v>
      </c>
    </row>
    <row r="5995" spans="1:11" ht="15">
      <c r="A5995" t="s">
        <v>30</v>
      </c>
      <c r="B5995">
        <v>4</v>
      </c>
      <c r="C5995">
        <v>2</v>
      </c>
      <c r="D5995" t="s">
        <v>33</v>
      </c>
      <c r="E5995" t="s">
        <v>966</v>
      </c>
      <c r="F5995" s="1">
        <v>2.1728009259259259E-2</v>
      </c>
      <c r="G5995">
        <f>_xlfn.XLOOKUP($A5995,Product_pricing!$B:$B,Product_pricing!$C:$C)</f>
        <v>19</v>
      </c>
      <c r="H5995">
        <f t="shared" si="279"/>
        <v>74.48</v>
      </c>
      <c r="I5995" s="10">
        <f t="shared" si="280"/>
        <v>6.5723995610187866E-2</v>
      </c>
      <c r="J5995" t="str">
        <f>_xlfn.XLOOKUP(A5995,Product_Details!$A:$A,Product_Details!$G:$G,"mens")</f>
        <v>Womens</v>
      </c>
      <c r="K5995">
        <f t="shared" si="281"/>
        <v>1883.75</v>
      </c>
    </row>
    <row r="5996" spans="1:11" ht="15">
      <c r="A5996" t="s">
        <v>38</v>
      </c>
      <c r="B5996">
        <v>2</v>
      </c>
      <c r="C5996">
        <v>2</v>
      </c>
      <c r="D5996" t="s">
        <v>33</v>
      </c>
      <c r="E5996" t="s">
        <v>966</v>
      </c>
      <c r="F5996" s="1">
        <v>2.1728009259259259E-2</v>
      </c>
      <c r="G5996">
        <f>_xlfn.XLOOKUP($A5996,Product_pricing!$B:$B,Product_pricing!$C:$C)</f>
        <v>54</v>
      </c>
      <c r="H5996">
        <f t="shared" si="279"/>
        <v>105.84</v>
      </c>
      <c r="I5996" s="10">
        <f t="shared" si="280"/>
        <v>9.3397256919740643E-2</v>
      </c>
      <c r="J5996" t="str">
        <f>_xlfn.XLOOKUP(A5996,Product_Details!$A:$A,Product_Details!$G:$G,"mens")</f>
        <v>Womens</v>
      </c>
      <c r="K5996">
        <f t="shared" si="281"/>
        <v>1883.75</v>
      </c>
    </row>
    <row r="5997" spans="1:11" ht="15">
      <c r="A5997" t="s">
        <v>25</v>
      </c>
      <c r="B5997">
        <v>3</v>
      </c>
      <c r="C5997">
        <v>2</v>
      </c>
      <c r="D5997" t="s">
        <v>33</v>
      </c>
      <c r="E5997" t="s">
        <v>966</v>
      </c>
      <c r="F5997" s="1">
        <v>2.1728009259259259E-2</v>
      </c>
      <c r="G5997">
        <f>_xlfn.XLOOKUP($A5997,Product_pricing!$B:$B,Product_pricing!$C:$C)</f>
        <v>40</v>
      </c>
      <c r="H5997">
        <f t="shared" si="279"/>
        <v>117.6</v>
      </c>
      <c r="I5997" s="10">
        <f t="shared" si="280"/>
        <v>0.10377472991082291</v>
      </c>
      <c r="J5997" t="str">
        <f>_xlfn.XLOOKUP(A5997,Product_Details!$A:$A,Product_Details!$G:$G,"mens")</f>
        <v>Mens</v>
      </c>
      <c r="K5997">
        <f t="shared" si="281"/>
        <v>1512</v>
      </c>
    </row>
    <row r="5998" spans="1:11" ht="15">
      <c r="A5998" t="s">
        <v>41</v>
      </c>
      <c r="B5998">
        <v>1</v>
      </c>
      <c r="C5998">
        <v>2</v>
      </c>
      <c r="D5998" t="s">
        <v>33</v>
      </c>
      <c r="E5998" t="s">
        <v>966</v>
      </c>
      <c r="F5998" s="1">
        <v>2.1728009259259259E-2</v>
      </c>
      <c r="G5998">
        <f>_xlfn.XLOOKUP($A5998,Product_pricing!$B:$B,Product_pricing!$C:$C)</f>
        <v>10</v>
      </c>
      <c r="H5998">
        <f t="shared" si="279"/>
        <v>9.8000000000000007</v>
      </c>
      <c r="I5998" s="10">
        <f t="shared" si="280"/>
        <v>8.6478941592352445E-3</v>
      </c>
      <c r="J5998" t="str">
        <f>_xlfn.XLOOKUP(A5998,Product_Details!$A:$A,Product_Details!$G:$G,"mens")</f>
        <v>Mens</v>
      </c>
      <c r="K5998">
        <f t="shared" si="281"/>
        <v>1512</v>
      </c>
    </row>
    <row r="5999" spans="1:11" ht="15">
      <c r="A5999" t="s">
        <v>31</v>
      </c>
      <c r="B5999">
        <v>2</v>
      </c>
      <c r="C5999">
        <v>2</v>
      </c>
      <c r="D5999" t="s">
        <v>33</v>
      </c>
      <c r="E5999" t="s">
        <v>966</v>
      </c>
      <c r="F5999" s="1">
        <v>2.1728009259259259E-2</v>
      </c>
      <c r="G5999">
        <f>_xlfn.XLOOKUP($A5999,Product_pricing!$B:$B,Product_pricing!$C:$C)</f>
        <v>57</v>
      </c>
      <c r="H5999">
        <f t="shared" si="279"/>
        <v>111.72</v>
      </c>
      <c r="I5999" s="10">
        <f t="shared" si="280"/>
        <v>9.8585993415281778E-2</v>
      </c>
      <c r="J5999" t="str">
        <f>_xlfn.XLOOKUP(A5999,Product_Details!$A:$A,Product_Details!$G:$G,"mens")</f>
        <v>Mens</v>
      </c>
      <c r="K5999">
        <f t="shared" si="281"/>
        <v>1512</v>
      </c>
    </row>
    <row r="6000" spans="1:11" ht="15">
      <c r="A6000" t="s">
        <v>32</v>
      </c>
      <c r="B6000">
        <v>4</v>
      </c>
      <c r="C6000">
        <v>2</v>
      </c>
      <c r="D6000" t="s">
        <v>33</v>
      </c>
      <c r="E6000" t="s">
        <v>966</v>
      </c>
      <c r="F6000" s="1">
        <v>2.1728009259259259E-2</v>
      </c>
      <c r="G6000">
        <f>_xlfn.XLOOKUP($A6000,Product_pricing!$B:$B,Product_pricing!$C:$C)</f>
        <v>36</v>
      </c>
      <c r="H6000">
        <f t="shared" si="279"/>
        <v>141.12</v>
      </c>
      <c r="I6000" s="10">
        <f t="shared" si="280"/>
        <v>0.12452967589298751</v>
      </c>
      <c r="J6000" t="str">
        <f>_xlfn.XLOOKUP(A6000,Product_Details!$A:$A,Product_Details!$G:$G,"mens")</f>
        <v>Mens</v>
      </c>
      <c r="K6000">
        <f t="shared" si="281"/>
        <v>1512</v>
      </c>
    </row>
    <row r="6001" spans="1:11" ht="15">
      <c r="A6001" t="s">
        <v>26</v>
      </c>
      <c r="B6001">
        <v>2</v>
      </c>
      <c r="C6001">
        <v>2</v>
      </c>
      <c r="D6001" t="s">
        <v>33</v>
      </c>
      <c r="E6001" t="s">
        <v>966</v>
      </c>
      <c r="F6001" s="1">
        <v>2.1728009259259259E-2</v>
      </c>
      <c r="G6001">
        <f>_xlfn.XLOOKUP($A6001,Product_pricing!$B:$B,Product_pricing!$C:$C)</f>
        <v>17</v>
      </c>
      <c r="H6001">
        <f t="shared" si="279"/>
        <v>33.32</v>
      </c>
      <c r="I6001" s="10">
        <f t="shared" si="280"/>
        <v>2.9402840141399825E-2</v>
      </c>
      <c r="J6001" t="str">
        <f>_xlfn.XLOOKUP(A6001,Product_Details!$A:$A,Product_Details!$G:$G,"mens")</f>
        <v>Mens</v>
      </c>
      <c r="K6001">
        <f t="shared" si="281"/>
        <v>1512</v>
      </c>
    </row>
    <row r="6002" spans="1:11" ht="15">
      <c r="A6002" t="s">
        <v>22</v>
      </c>
      <c r="B6002">
        <v>4</v>
      </c>
      <c r="C6002">
        <v>5</v>
      </c>
      <c r="D6002" t="s">
        <v>33</v>
      </c>
      <c r="E6002" t="s">
        <v>967</v>
      </c>
      <c r="F6002" s="1">
        <v>2.8304398148148145E-2</v>
      </c>
      <c r="G6002">
        <f>_xlfn.XLOOKUP($A6002,Product_pricing!$B:$B,Product_pricing!$C:$C)</f>
        <v>13</v>
      </c>
      <c r="H6002">
        <f t="shared" si="279"/>
        <v>49.4</v>
      </c>
      <c r="I6002" s="10">
        <f t="shared" si="280"/>
        <v>4.3592446067981738E-2</v>
      </c>
      <c r="J6002" t="str">
        <f>_xlfn.XLOOKUP(A6002,Product_Details!$A:$A,Product_Details!$G:$G,"mens")</f>
        <v>Womens</v>
      </c>
      <c r="K6002">
        <f t="shared" si="281"/>
        <v>3767.5</v>
      </c>
    </row>
    <row r="6003" spans="1:11" ht="15">
      <c r="A6003" t="s">
        <v>30</v>
      </c>
      <c r="B6003">
        <v>2</v>
      </c>
      <c r="C6003">
        <v>5</v>
      </c>
      <c r="D6003" t="s">
        <v>33</v>
      </c>
      <c r="E6003" t="s">
        <v>967</v>
      </c>
      <c r="F6003" s="1">
        <v>2.8304398148148145E-2</v>
      </c>
      <c r="G6003">
        <f>_xlfn.XLOOKUP($A6003,Product_pricing!$B:$B,Product_pricing!$C:$C)</f>
        <v>19</v>
      </c>
      <c r="H6003">
        <f t="shared" si="279"/>
        <v>36.1</v>
      </c>
      <c r="I6003" s="10">
        <f t="shared" si="280"/>
        <v>3.1856018280448192E-2</v>
      </c>
      <c r="J6003" t="str">
        <f>_xlfn.XLOOKUP(A6003,Product_Details!$A:$A,Product_Details!$G:$G,"mens")</f>
        <v>Womens</v>
      </c>
      <c r="K6003">
        <f t="shared" si="281"/>
        <v>3767.5</v>
      </c>
    </row>
    <row r="6004" spans="1:11" ht="15">
      <c r="A6004" t="s">
        <v>31</v>
      </c>
      <c r="B6004">
        <v>2</v>
      </c>
      <c r="C6004">
        <v>5</v>
      </c>
      <c r="D6004" t="s">
        <v>33</v>
      </c>
      <c r="E6004" t="s">
        <v>967</v>
      </c>
      <c r="F6004" s="1">
        <v>2.8304398148148145E-2</v>
      </c>
      <c r="G6004">
        <f>_xlfn.XLOOKUP($A6004,Product_pricing!$B:$B,Product_pricing!$C:$C)</f>
        <v>57</v>
      </c>
      <c r="H6004">
        <f t="shared" si="279"/>
        <v>108.3</v>
      </c>
      <c r="I6004" s="10">
        <f t="shared" si="280"/>
        <v>9.5568054841344577E-2</v>
      </c>
      <c r="J6004" t="str">
        <f>_xlfn.XLOOKUP(A6004,Product_Details!$A:$A,Product_Details!$G:$G,"mens")</f>
        <v>Mens</v>
      </c>
      <c r="K6004">
        <f t="shared" si="281"/>
        <v>2520</v>
      </c>
    </row>
    <row r="6005" spans="1:11" ht="15">
      <c r="A6005" t="s">
        <v>32</v>
      </c>
      <c r="B6005">
        <v>1</v>
      </c>
      <c r="C6005">
        <v>5</v>
      </c>
      <c r="D6005" t="s">
        <v>33</v>
      </c>
      <c r="E6005" t="s">
        <v>967</v>
      </c>
      <c r="F6005" s="1">
        <v>2.8304398148148145E-2</v>
      </c>
      <c r="G6005">
        <f>_xlfn.XLOOKUP($A6005,Product_pricing!$B:$B,Product_pricing!$C:$C)</f>
        <v>36</v>
      </c>
      <c r="H6005">
        <f t="shared" si="279"/>
        <v>34.199999999999996</v>
      </c>
      <c r="I6005" s="10">
        <f t="shared" si="280"/>
        <v>3.0179385739371969E-2</v>
      </c>
      <c r="J6005" t="str">
        <f>_xlfn.XLOOKUP(A6005,Product_Details!$A:$A,Product_Details!$G:$G,"mens")</f>
        <v>Mens</v>
      </c>
      <c r="K6005">
        <f t="shared" si="281"/>
        <v>2520</v>
      </c>
    </row>
    <row r="6006" spans="1:11" ht="15">
      <c r="A6006" t="s">
        <v>26</v>
      </c>
      <c r="B6006">
        <v>3</v>
      </c>
      <c r="C6006">
        <v>5</v>
      </c>
      <c r="D6006" t="s">
        <v>33</v>
      </c>
      <c r="E6006" t="s">
        <v>967</v>
      </c>
      <c r="F6006" s="1">
        <v>2.8304398148148145E-2</v>
      </c>
      <c r="G6006">
        <f>_xlfn.XLOOKUP($A6006,Product_pricing!$B:$B,Product_pricing!$C:$C)</f>
        <v>17</v>
      </c>
      <c r="H6006">
        <f t="shared" si="279"/>
        <v>48.449999999999996</v>
      </c>
      <c r="I6006" s="10">
        <f t="shared" si="280"/>
        <v>4.2754129797443627E-2</v>
      </c>
      <c r="J6006" t="str">
        <f>_xlfn.XLOOKUP(A6006,Product_Details!$A:$A,Product_Details!$G:$G,"mens")</f>
        <v>Mens</v>
      </c>
      <c r="K6006">
        <f t="shared" si="281"/>
        <v>2520</v>
      </c>
    </row>
    <row r="6007" spans="1:11" ht="15">
      <c r="A6007" t="s">
        <v>22</v>
      </c>
      <c r="B6007">
        <v>5</v>
      </c>
      <c r="C6007">
        <v>1</v>
      </c>
      <c r="D6007" t="s">
        <v>23</v>
      </c>
      <c r="E6007" t="s">
        <v>968</v>
      </c>
      <c r="F6007" s="1">
        <v>3.5972222222222218E-2</v>
      </c>
      <c r="G6007">
        <f>_xlfn.XLOOKUP($A6007,Product_pricing!$B:$B,Product_pricing!$C:$C)</f>
        <v>13</v>
      </c>
      <c r="H6007">
        <f t="shared" si="279"/>
        <v>64.349999999999994</v>
      </c>
      <c r="I6007" s="10">
        <f t="shared" si="280"/>
        <v>5.6784896851713049E-2</v>
      </c>
      <c r="J6007" t="str">
        <f>_xlfn.XLOOKUP(A6007,Product_Details!$A:$A,Product_Details!$G:$G,"mens")</f>
        <v>Womens</v>
      </c>
      <c r="K6007">
        <f t="shared" si="281"/>
        <v>1507</v>
      </c>
    </row>
    <row r="6008" spans="1:11" ht="15">
      <c r="A6008" t="s">
        <v>29</v>
      </c>
      <c r="B6008">
        <v>2</v>
      </c>
      <c r="C6008">
        <v>1</v>
      </c>
      <c r="D6008" t="s">
        <v>23</v>
      </c>
      <c r="E6008" t="s">
        <v>968</v>
      </c>
      <c r="F6008" s="1">
        <v>3.5972222222222218E-2</v>
      </c>
      <c r="G6008">
        <f>_xlfn.XLOOKUP($A6008,Product_pricing!$B:$B,Product_pricing!$C:$C)</f>
        <v>10</v>
      </c>
      <c r="H6008">
        <f t="shared" si="279"/>
        <v>19.8</v>
      </c>
      <c r="I6008" s="10">
        <f t="shared" si="280"/>
        <v>1.7472275954373249E-2</v>
      </c>
      <c r="J6008" t="str">
        <f>_xlfn.XLOOKUP(A6008,Product_Details!$A:$A,Product_Details!$G:$G,"mens")</f>
        <v>Womens</v>
      </c>
      <c r="K6008">
        <f t="shared" si="281"/>
        <v>1507</v>
      </c>
    </row>
    <row r="6009" spans="1:11" ht="15">
      <c r="A6009" t="s">
        <v>36</v>
      </c>
      <c r="B6009">
        <v>2</v>
      </c>
      <c r="C6009">
        <v>1</v>
      </c>
      <c r="D6009" t="s">
        <v>23</v>
      </c>
      <c r="E6009" t="s">
        <v>968</v>
      </c>
      <c r="F6009" s="1">
        <v>3.5972222222222218E-2</v>
      </c>
      <c r="G6009">
        <f>_xlfn.XLOOKUP($A6009,Product_pricing!$B:$B,Product_pricing!$C:$C)</f>
        <v>23</v>
      </c>
      <c r="H6009">
        <f t="shared" si="279"/>
        <v>45.54</v>
      </c>
      <c r="I6009" s="10">
        <f t="shared" si="280"/>
        <v>4.018623469505847E-2</v>
      </c>
      <c r="J6009" t="str">
        <f>_xlfn.XLOOKUP(A6009,Product_Details!$A:$A,Product_Details!$G:$G,"mens")</f>
        <v>Womens</v>
      </c>
      <c r="K6009">
        <f t="shared" si="281"/>
        <v>1507</v>
      </c>
    </row>
    <row r="6010" spans="1:11" ht="15">
      <c r="A6010" t="s">
        <v>30</v>
      </c>
      <c r="B6010">
        <v>5</v>
      </c>
      <c r="C6010">
        <v>1</v>
      </c>
      <c r="D6010" t="s">
        <v>23</v>
      </c>
      <c r="E6010" t="s">
        <v>968</v>
      </c>
      <c r="F6010" s="1">
        <v>3.5972222222222218E-2</v>
      </c>
      <c r="G6010">
        <f>_xlfn.XLOOKUP($A6010,Product_pricing!$B:$B,Product_pricing!$C:$C)</f>
        <v>19</v>
      </c>
      <c r="H6010">
        <f t="shared" si="279"/>
        <v>94.05</v>
      </c>
      <c r="I6010" s="10">
        <f t="shared" si="280"/>
        <v>8.2993310783272919E-2</v>
      </c>
      <c r="J6010" t="str">
        <f>_xlfn.XLOOKUP(A6010,Product_Details!$A:$A,Product_Details!$G:$G,"mens")</f>
        <v>Womens</v>
      </c>
      <c r="K6010">
        <f t="shared" si="281"/>
        <v>1507</v>
      </c>
    </row>
    <row r="6011" spans="1:11" ht="15">
      <c r="A6011" t="s">
        <v>38</v>
      </c>
      <c r="B6011">
        <v>4</v>
      </c>
      <c r="C6011">
        <v>1</v>
      </c>
      <c r="D6011" t="s">
        <v>23</v>
      </c>
      <c r="E6011" t="s">
        <v>968</v>
      </c>
      <c r="F6011" s="1">
        <v>3.5972222222222218E-2</v>
      </c>
      <c r="G6011">
        <f>_xlfn.XLOOKUP($A6011,Product_pricing!$B:$B,Product_pricing!$C:$C)</f>
        <v>54</v>
      </c>
      <c r="H6011">
        <f t="shared" si="279"/>
        <v>213.84</v>
      </c>
      <c r="I6011" s="10">
        <f t="shared" si="280"/>
        <v>0.18870058030723108</v>
      </c>
      <c r="J6011" t="str">
        <f>_xlfn.XLOOKUP(A6011,Product_Details!$A:$A,Product_Details!$G:$G,"mens")</f>
        <v>Womens</v>
      </c>
      <c r="K6011">
        <f t="shared" si="281"/>
        <v>1507</v>
      </c>
    </row>
    <row r="6012" spans="1:11" ht="15">
      <c r="A6012" t="s">
        <v>31</v>
      </c>
      <c r="B6012">
        <v>3</v>
      </c>
      <c r="C6012">
        <v>1</v>
      </c>
      <c r="D6012" t="s">
        <v>23</v>
      </c>
      <c r="E6012" t="s">
        <v>968</v>
      </c>
      <c r="F6012" s="1">
        <v>3.5972222222222218E-2</v>
      </c>
      <c r="G6012">
        <f>_xlfn.XLOOKUP($A6012,Product_pricing!$B:$B,Product_pricing!$C:$C)</f>
        <v>57</v>
      </c>
      <c r="H6012">
        <f t="shared" si="279"/>
        <v>169.29</v>
      </c>
      <c r="I6012" s="10">
        <f t="shared" si="280"/>
        <v>0.14938795940989125</v>
      </c>
      <c r="J6012" t="str">
        <f>_xlfn.XLOOKUP(A6012,Product_Details!$A:$A,Product_Details!$G:$G,"mens")</f>
        <v>Mens</v>
      </c>
      <c r="K6012">
        <f t="shared" si="281"/>
        <v>2520</v>
      </c>
    </row>
    <row r="6013" spans="1:11" ht="15">
      <c r="A6013" t="s">
        <v>32</v>
      </c>
      <c r="B6013">
        <v>5</v>
      </c>
      <c r="C6013">
        <v>1</v>
      </c>
      <c r="D6013" t="s">
        <v>23</v>
      </c>
      <c r="E6013" t="s">
        <v>968</v>
      </c>
      <c r="F6013" s="1">
        <v>3.5972222222222218E-2</v>
      </c>
      <c r="G6013">
        <f>_xlfn.XLOOKUP($A6013,Product_pricing!$B:$B,Product_pricing!$C:$C)</f>
        <v>36</v>
      </c>
      <c r="H6013">
        <f t="shared" si="279"/>
        <v>178.2</v>
      </c>
      <c r="I6013" s="10">
        <f t="shared" si="280"/>
        <v>0.1572504835893592</v>
      </c>
      <c r="J6013" t="str">
        <f>_xlfn.XLOOKUP(A6013,Product_Details!$A:$A,Product_Details!$G:$G,"mens")</f>
        <v>Mens</v>
      </c>
      <c r="K6013">
        <f t="shared" si="281"/>
        <v>2520</v>
      </c>
    </row>
    <row r="6014" spans="1:11" ht="15">
      <c r="A6014" t="s">
        <v>26</v>
      </c>
      <c r="B6014">
        <v>5</v>
      </c>
      <c r="C6014">
        <v>1</v>
      </c>
      <c r="D6014" t="s">
        <v>23</v>
      </c>
      <c r="E6014" t="s">
        <v>968</v>
      </c>
      <c r="F6014" s="1">
        <v>3.5972222222222218E-2</v>
      </c>
      <c r="G6014">
        <f>_xlfn.XLOOKUP($A6014,Product_pricing!$B:$B,Product_pricing!$C:$C)</f>
        <v>17</v>
      </c>
      <c r="H6014">
        <f t="shared" si="279"/>
        <v>84.15</v>
      </c>
      <c r="I6014" s="10">
        <f t="shared" si="280"/>
        <v>7.4257172806086305E-2</v>
      </c>
      <c r="J6014" t="str">
        <f>_xlfn.XLOOKUP(A6014,Product_Details!$A:$A,Product_Details!$G:$G,"mens")</f>
        <v>Mens</v>
      </c>
      <c r="K6014">
        <f t="shared" si="281"/>
        <v>2520</v>
      </c>
    </row>
    <row r="6015" spans="1:11" ht="15">
      <c r="A6015" t="s">
        <v>35</v>
      </c>
      <c r="B6015">
        <v>2</v>
      </c>
      <c r="C6015">
        <v>10</v>
      </c>
      <c r="D6015" t="s">
        <v>23</v>
      </c>
      <c r="E6015" t="s">
        <v>969</v>
      </c>
      <c r="F6015" s="1">
        <v>3.2369212962962961E-2</v>
      </c>
      <c r="G6015">
        <f>_xlfn.XLOOKUP($A6015,Product_pricing!$B:$B,Product_pricing!$C:$C)</f>
        <v>32</v>
      </c>
      <c r="H6015">
        <f t="shared" si="279"/>
        <v>57.6</v>
      </c>
      <c r="I6015" s="10">
        <f t="shared" si="280"/>
        <v>5.0828439139994908E-2</v>
      </c>
      <c r="J6015" t="str">
        <f>_xlfn.XLOOKUP(A6015,Product_Details!$A:$A,Product_Details!$G:$G,"mens")</f>
        <v>Womens</v>
      </c>
      <c r="K6015">
        <f t="shared" si="281"/>
        <v>3767.5</v>
      </c>
    </row>
    <row r="6016" spans="1:11" ht="15">
      <c r="A6016" t="s">
        <v>36</v>
      </c>
      <c r="B6016">
        <v>1</v>
      </c>
      <c r="C6016">
        <v>10</v>
      </c>
      <c r="D6016" t="s">
        <v>23</v>
      </c>
      <c r="E6016" t="s">
        <v>969</v>
      </c>
      <c r="F6016" s="1">
        <v>3.2369212962962961E-2</v>
      </c>
      <c r="G6016">
        <f>_xlfn.XLOOKUP($A6016,Product_pricing!$B:$B,Product_pricing!$C:$C)</f>
        <v>23</v>
      </c>
      <c r="H6016">
        <f t="shared" si="279"/>
        <v>20.7</v>
      </c>
      <c r="I6016" s="10">
        <f t="shared" si="280"/>
        <v>1.8266470315935666E-2</v>
      </c>
      <c r="J6016" t="str">
        <f>_xlfn.XLOOKUP(A6016,Product_Details!$A:$A,Product_Details!$G:$G,"mens")</f>
        <v>Womens</v>
      </c>
      <c r="K6016">
        <f t="shared" si="281"/>
        <v>3767.5</v>
      </c>
    </row>
    <row r="6017" spans="1:11" ht="15">
      <c r="A6017" t="s">
        <v>41</v>
      </c>
      <c r="B6017">
        <v>5</v>
      </c>
      <c r="C6017">
        <v>10</v>
      </c>
      <c r="D6017" t="s">
        <v>23</v>
      </c>
      <c r="E6017" t="s">
        <v>969</v>
      </c>
      <c r="F6017" s="1">
        <v>3.2369212962962961E-2</v>
      </c>
      <c r="G6017">
        <f>_xlfn.XLOOKUP($A6017,Product_pricing!$B:$B,Product_pricing!$C:$C)</f>
        <v>10</v>
      </c>
      <c r="H6017">
        <f t="shared" si="279"/>
        <v>45</v>
      </c>
      <c r="I6017" s="10">
        <f t="shared" si="280"/>
        <v>3.9709718078121015E-2</v>
      </c>
      <c r="J6017" t="str">
        <f>_xlfn.XLOOKUP(A6017,Product_Details!$A:$A,Product_Details!$G:$G,"mens")</f>
        <v>Mens</v>
      </c>
      <c r="K6017">
        <f t="shared" si="281"/>
        <v>1890</v>
      </c>
    </row>
    <row r="6018" spans="1:11" ht="15">
      <c r="A6018" t="s">
        <v>32</v>
      </c>
      <c r="B6018">
        <v>3</v>
      </c>
      <c r="C6018">
        <v>10</v>
      </c>
      <c r="D6018" t="s">
        <v>23</v>
      </c>
      <c r="E6018" t="s">
        <v>969</v>
      </c>
      <c r="F6018" s="1">
        <v>3.2369212962962961E-2</v>
      </c>
      <c r="G6018">
        <f>_xlfn.XLOOKUP($A6018,Product_pricing!$B:$B,Product_pricing!$C:$C)</f>
        <v>36</v>
      </c>
      <c r="H6018">
        <f t="shared" si="279"/>
        <v>97.2</v>
      </c>
      <c r="I6018" s="10">
        <f t="shared" si="280"/>
        <v>8.5772991048741393E-2</v>
      </c>
      <c r="J6018" t="str">
        <f>_xlfn.XLOOKUP(A6018,Product_Details!$A:$A,Product_Details!$G:$G,"mens")</f>
        <v>Mens</v>
      </c>
      <c r="K6018">
        <f t="shared" si="281"/>
        <v>1890</v>
      </c>
    </row>
    <row r="6019" spans="1:11" ht="15">
      <c r="A6019" t="s">
        <v>26</v>
      </c>
      <c r="B6019">
        <v>3</v>
      </c>
      <c r="C6019">
        <v>10</v>
      </c>
      <c r="D6019" t="s">
        <v>23</v>
      </c>
      <c r="E6019" t="s">
        <v>969</v>
      </c>
      <c r="F6019" s="1">
        <v>3.2369212962962961E-2</v>
      </c>
      <c r="G6019">
        <f>_xlfn.XLOOKUP($A6019,Product_pricing!$B:$B,Product_pricing!$C:$C)</f>
        <v>17</v>
      </c>
      <c r="H6019">
        <f t="shared" ref="H6019:H6082" si="282">B6019*G6019*(1-C6019/100)</f>
        <v>45.9</v>
      </c>
      <c r="I6019" s="10">
        <f t="shared" ref="I6019:I6082" si="283">(H6019/SUM($H:$H))*1000</f>
        <v>4.0503912439683439E-2</v>
      </c>
      <c r="J6019" t="str">
        <f>_xlfn.XLOOKUP(A6019,Product_Details!$A:$A,Product_Details!$G:$G,"mens")</f>
        <v>Mens</v>
      </c>
      <c r="K6019">
        <f t="shared" ref="K6019:K6082" si="284">COUNTIFS($J:$J, J6019) / COUNTIFS($J:$J, J6019, $E:$E, E6019)</f>
        <v>1890</v>
      </c>
    </row>
    <row r="6020" spans="1:11" ht="15">
      <c r="A6020" t="s">
        <v>27</v>
      </c>
      <c r="B6020">
        <v>2</v>
      </c>
      <c r="C6020">
        <v>10</v>
      </c>
      <c r="D6020" t="s">
        <v>23</v>
      </c>
      <c r="E6020" t="s">
        <v>969</v>
      </c>
      <c r="F6020" s="1">
        <v>3.2369212962962961E-2</v>
      </c>
      <c r="G6020">
        <f>_xlfn.XLOOKUP($A6020,Product_pricing!$B:$B,Product_pricing!$C:$C)</f>
        <v>29</v>
      </c>
      <c r="H6020">
        <f t="shared" si="282"/>
        <v>52.2</v>
      </c>
      <c r="I6020" s="10">
        <f t="shared" si="283"/>
        <v>4.6063272970620378E-2</v>
      </c>
      <c r="J6020" t="str">
        <f>_xlfn.XLOOKUP(A6020,Product_Details!$A:$A,Product_Details!$G:$G,"mens")</f>
        <v>Mens</v>
      </c>
      <c r="K6020">
        <f t="shared" si="284"/>
        <v>1890</v>
      </c>
    </row>
    <row r="6021" spans="1:11" ht="15">
      <c r="A6021" t="s">
        <v>22</v>
      </c>
      <c r="B6021">
        <v>5</v>
      </c>
      <c r="C6021">
        <v>14</v>
      </c>
      <c r="D6021" t="s">
        <v>33</v>
      </c>
      <c r="E6021" t="s">
        <v>970</v>
      </c>
      <c r="F6021" s="1">
        <v>2.5033564814814811E-2</v>
      </c>
      <c r="G6021">
        <f>_xlfn.XLOOKUP($A6021,Product_pricing!$B:$B,Product_pricing!$C:$C)</f>
        <v>13</v>
      </c>
      <c r="H6021">
        <f t="shared" si="282"/>
        <v>55.9</v>
      </c>
      <c r="I6021" s="10">
        <f t="shared" si="283"/>
        <v>4.9328294234821435E-2</v>
      </c>
      <c r="J6021" t="str">
        <f>_xlfn.XLOOKUP(A6021,Product_Details!$A:$A,Product_Details!$G:$G,"mens")</f>
        <v>Womens</v>
      </c>
      <c r="K6021">
        <f t="shared" si="284"/>
        <v>1507</v>
      </c>
    </row>
    <row r="6022" spans="1:11" ht="15">
      <c r="A6022" t="s">
        <v>35</v>
      </c>
      <c r="B6022">
        <v>1</v>
      </c>
      <c r="C6022">
        <v>14</v>
      </c>
      <c r="D6022" t="s">
        <v>33</v>
      </c>
      <c r="E6022" t="s">
        <v>970</v>
      </c>
      <c r="F6022" s="1">
        <v>2.5033564814814811E-2</v>
      </c>
      <c r="G6022">
        <f>_xlfn.XLOOKUP($A6022,Product_pricing!$B:$B,Product_pricing!$C:$C)</f>
        <v>32</v>
      </c>
      <c r="H6022">
        <f t="shared" si="282"/>
        <v>27.52</v>
      </c>
      <c r="I6022" s="10">
        <f t="shared" si="283"/>
        <v>2.4284698700219785E-2</v>
      </c>
      <c r="J6022" t="str">
        <f>_xlfn.XLOOKUP(A6022,Product_Details!$A:$A,Product_Details!$G:$G,"mens")</f>
        <v>Womens</v>
      </c>
      <c r="K6022">
        <f t="shared" si="284"/>
        <v>1507</v>
      </c>
    </row>
    <row r="6023" spans="1:11" ht="15">
      <c r="A6023" t="s">
        <v>29</v>
      </c>
      <c r="B6023">
        <v>4</v>
      </c>
      <c r="C6023">
        <v>14</v>
      </c>
      <c r="D6023" t="s">
        <v>33</v>
      </c>
      <c r="E6023" t="s">
        <v>970</v>
      </c>
      <c r="F6023" s="1">
        <v>2.5033564814814811E-2</v>
      </c>
      <c r="G6023">
        <f>_xlfn.XLOOKUP($A6023,Product_pricing!$B:$B,Product_pricing!$C:$C)</f>
        <v>10</v>
      </c>
      <c r="H6023">
        <f t="shared" si="282"/>
        <v>34.4</v>
      </c>
      <c r="I6023" s="10">
        <f t="shared" si="283"/>
        <v>3.035587337527473E-2</v>
      </c>
      <c r="J6023" t="str">
        <f>_xlfn.XLOOKUP(A6023,Product_Details!$A:$A,Product_Details!$G:$G,"mens")</f>
        <v>Womens</v>
      </c>
      <c r="K6023">
        <f t="shared" si="284"/>
        <v>1507</v>
      </c>
    </row>
    <row r="6024" spans="1:11" ht="15">
      <c r="A6024" t="s">
        <v>36</v>
      </c>
      <c r="B6024">
        <v>4</v>
      </c>
      <c r="C6024">
        <v>14</v>
      </c>
      <c r="D6024" t="s">
        <v>33</v>
      </c>
      <c r="E6024" t="s">
        <v>970</v>
      </c>
      <c r="F6024" s="1">
        <v>2.5033564814814811E-2</v>
      </c>
      <c r="G6024">
        <f>_xlfn.XLOOKUP($A6024,Product_pricing!$B:$B,Product_pricing!$C:$C)</f>
        <v>23</v>
      </c>
      <c r="H6024">
        <f t="shared" si="282"/>
        <v>79.12</v>
      </c>
      <c r="I6024" s="10">
        <f t="shared" si="283"/>
        <v>6.9818508763131878E-2</v>
      </c>
      <c r="J6024" t="str">
        <f>_xlfn.XLOOKUP(A6024,Product_Details!$A:$A,Product_Details!$G:$G,"mens")</f>
        <v>Womens</v>
      </c>
      <c r="K6024">
        <f t="shared" si="284"/>
        <v>1507</v>
      </c>
    </row>
    <row r="6025" spans="1:11" ht="15">
      <c r="A6025" t="s">
        <v>38</v>
      </c>
      <c r="B6025">
        <v>1</v>
      </c>
      <c r="C6025">
        <v>14</v>
      </c>
      <c r="D6025" t="s">
        <v>33</v>
      </c>
      <c r="E6025" t="s">
        <v>970</v>
      </c>
      <c r="F6025" s="1">
        <v>2.5033564814814811E-2</v>
      </c>
      <c r="G6025">
        <f>_xlfn.XLOOKUP($A6025,Product_pricing!$B:$B,Product_pricing!$C:$C)</f>
        <v>54</v>
      </c>
      <c r="H6025">
        <f t="shared" si="282"/>
        <v>46.44</v>
      </c>
      <c r="I6025" s="10">
        <f t="shared" si="283"/>
        <v>4.0980429056620887E-2</v>
      </c>
      <c r="J6025" t="str">
        <f>_xlfn.XLOOKUP(A6025,Product_Details!$A:$A,Product_Details!$G:$G,"mens")</f>
        <v>Womens</v>
      </c>
      <c r="K6025">
        <f t="shared" si="284"/>
        <v>1507</v>
      </c>
    </row>
    <row r="6026" spans="1:11" ht="15">
      <c r="A6026" t="s">
        <v>31</v>
      </c>
      <c r="B6026">
        <v>4</v>
      </c>
      <c r="C6026">
        <v>14</v>
      </c>
      <c r="D6026" t="s">
        <v>33</v>
      </c>
      <c r="E6026" t="s">
        <v>970</v>
      </c>
      <c r="F6026" s="1">
        <v>2.5033564814814811E-2</v>
      </c>
      <c r="G6026">
        <f>_xlfn.XLOOKUP($A6026,Product_pricing!$B:$B,Product_pricing!$C:$C)</f>
        <v>57</v>
      </c>
      <c r="H6026">
        <f t="shared" si="282"/>
        <v>196.07999999999998</v>
      </c>
      <c r="I6026" s="10">
        <f t="shared" si="283"/>
        <v>0.17302847823906595</v>
      </c>
      <c r="J6026" t="str">
        <f>_xlfn.XLOOKUP(A6026,Product_Details!$A:$A,Product_Details!$G:$G,"mens")</f>
        <v>Mens</v>
      </c>
      <c r="K6026">
        <f t="shared" si="284"/>
        <v>2520</v>
      </c>
    </row>
    <row r="6027" spans="1:11" ht="15">
      <c r="A6027" t="s">
        <v>32</v>
      </c>
      <c r="B6027">
        <v>3</v>
      </c>
      <c r="C6027">
        <v>14</v>
      </c>
      <c r="D6027" t="s">
        <v>33</v>
      </c>
      <c r="E6027" t="s">
        <v>970</v>
      </c>
      <c r="F6027" s="1">
        <v>2.5033564814814811E-2</v>
      </c>
      <c r="G6027">
        <f>_xlfn.XLOOKUP($A6027,Product_pricing!$B:$B,Product_pricing!$C:$C)</f>
        <v>36</v>
      </c>
      <c r="H6027">
        <f t="shared" si="282"/>
        <v>92.88</v>
      </c>
      <c r="I6027" s="10">
        <f t="shared" si="283"/>
        <v>8.1960858113241775E-2</v>
      </c>
      <c r="J6027" t="str">
        <f>_xlfn.XLOOKUP(A6027,Product_Details!$A:$A,Product_Details!$G:$G,"mens")</f>
        <v>Mens</v>
      </c>
      <c r="K6027">
        <f t="shared" si="284"/>
        <v>2520</v>
      </c>
    </row>
    <row r="6028" spans="1:11" ht="15">
      <c r="A6028" t="s">
        <v>26</v>
      </c>
      <c r="B6028">
        <v>5</v>
      </c>
      <c r="C6028">
        <v>14</v>
      </c>
      <c r="D6028" t="s">
        <v>33</v>
      </c>
      <c r="E6028" t="s">
        <v>970</v>
      </c>
      <c r="F6028" s="1">
        <v>2.5033564814814811E-2</v>
      </c>
      <c r="G6028">
        <f>_xlfn.XLOOKUP($A6028,Product_pricing!$B:$B,Product_pricing!$C:$C)</f>
        <v>17</v>
      </c>
      <c r="H6028">
        <f t="shared" si="282"/>
        <v>73.099999999999994</v>
      </c>
      <c r="I6028" s="10">
        <f t="shared" si="283"/>
        <v>6.4506230922458802E-2</v>
      </c>
      <c r="J6028" t="str">
        <f>_xlfn.XLOOKUP(A6028,Product_Details!$A:$A,Product_Details!$G:$G,"mens")</f>
        <v>Mens</v>
      </c>
      <c r="K6028">
        <f t="shared" si="284"/>
        <v>2520</v>
      </c>
    </row>
    <row r="6029" spans="1:11" ht="15">
      <c r="A6029" t="s">
        <v>22</v>
      </c>
      <c r="B6029">
        <v>2</v>
      </c>
      <c r="C6029">
        <v>21</v>
      </c>
      <c r="D6029" t="s">
        <v>33</v>
      </c>
      <c r="E6029" t="s">
        <v>971</v>
      </c>
      <c r="F6029" s="1">
        <v>4.155787037037037E-2</v>
      </c>
      <c r="G6029">
        <f>_xlfn.XLOOKUP($A6029,Product_pricing!$B:$B,Product_pricing!$C:$C)</f>
        <v>13</v>
      </c>
      <c r="H6029">
        <f t="shared" si="282"/>
        <v>20.54</v>
      </c>
      <c r="I6029" s="10">
        <f t="shared" si="283"/>
        <v>1.8125280207213459E-2</v>
      </c>
      <c r="J6029" t="str">
        <f>_xlfn.XLOOKUP(A6029,Product_Details!$A:$A,Product_Details!$G:$G,"mens")</f>
        <v>Womens</v>
      </c>
      <c r="K6029">
        <f t="shared" si="284"/>
        <v>1507</v>
      </c>
    </row>
    <row r="6030" spans="1:11" ht="15">
      <c r="A6030" t="s">
        <v>35</v>
      </c>
      <c r="B6030">
        <v>2</v>
      </c>
      <c r="C6030">
        <v>21</v>
      </c>
      <c r="D6030" t="s">
        <v>33</v>
      </c>
      <c r="E6030" t="s">
        <v>971</v>
      </c>
      <c r="F6030" s="1">
        <v>4.155787037037037E-2</v>
      </c>
      <c r="G6030">
        <f>_xlfn.XLOOKUP($A6030,Product_pricing!$B:$B,Product_pricing!$C:$C)</f>
        <v>32</v>
      </c>
      <c r="H6030">
        <f t="shared" si="282"/>
        <v>50.56</v>
      </c>
      <c r="I6030" s="10">
        <f t="shared" si="283"/>
        <v>4.4616074356217748E-2</v>
      </c>
      <c r="J6030" t="str">
        <f>_xlfn.XLOOKUP(A6030,Product_Details!$A:$A,Product_Details!$G:$G,"mens")</f>
        <v>Womens</v>
      </c>
      <c r="K6030">
        <f t="shared" si="284"/>
        <v>1507</v>
      </c>
    </row>
    <row r="6031" spans="1:11" ht="15">
      <c r="A6031" t="s">
        <v>29</v>
      </c>
      <c r="B6031">
        <v>5</v>
      </c>
      <c r="C6031">
        <v>21</v>
      </c>
      <c r="D6031" t="s">
        <v>33</v>
      </c>
      <c r="E6031" t="s">
        <v>971</v>
      </c>
      <c r="F6031" s="1">
        <v>4.155787037037037E-2</v>
      </c>
      <c r="G6031">
        <f>_xlfn.XLOOKUP($A6031,Product_pricing!$B:$B,Product_pricing!$C:$C)</f>
        <v>10</v>
      </c>
      <c r="H6031">
        <f t="shared" si="282"/>
        <v>39.5</v>
      </c>
      <c r="I6031" s="10">
        <f t="shared" si="283"/>
        <v>3.4856308090795117E-2</v>
      </c>
      <c r="J6031" t="str">
        <f>_xlfn.XLOOKUP(A6031,Product_Details!$A:$A,Product_Details!$G:$G,"mens")</f>
        <v>Womens</v>
      </c>
      <c r="K6031">
        <f t="shared" si="284"/>
        <v>1507</v>
      </c>
    </row>
    <row r="6032" spans="1:11" ht="15">
      <c r="A6032" t="s">
        <v>36</v>
      </c>
      <c r="B6032">
        <v>4</v>
      </c>
      <c r="C6032">
        <v>21</v>
      </c>
      <c r="D6032" t="s">
        <v>33</v>
      </c>
      <c r="E6032" t="s">
        <v>971</v>
      </c>
      <c r="F6032" s="1">
        <v>4.155787037037037E-2</v>
      </c>
      <c r="G6032">
        <f>_xlfn.XLOOKUP($A6032,Product_pricing!$B:$B,Product_pricing!$C:$C)</f>
        <v>23</v>
      </c>
      <c r="H6032">
        <f t="shared" si="282"/>
        <v>72.680000000000007</v>
      </c>
      <c r="I6032" s="10">
        <f t="shared" si="283"/>
        <v>6.4135606887063018E-2</v>
      </c>
      <c r="J6032" t="str">
        <f>_xlfn.XLOOKUP(A6032,Product_Details!$A:$A,Product_Details!$G:$G,"mens")</f>
        <v>Womens</v>
      </c>
      <c r="K6032">
        <f t="shared" si="284"/>
        <v>1507</v>
      </c>
    </row>
    <row r="6033" spans="1:11" ht="15">
      <c r="A6033" t="s">
        <v>30</v>
      </c>
      <c r="B6033">
        <v>4</v>
      </c>
      <c r="C6033">
        <v>21</v>
      </c>
      <c r="D6033" t="s">
        <v>33</v>
      </c>
      <c r="E6033" t="s">
        <v>971</v>
      </c>
      <c r="F6033" s="1">
        <v>4.155787037037037E-2</v>
      </c>
      <c r="G6033">
        <f>_xlfn.XLOOKUP($A6033,Product_pricing!$B:$B,Product_pricing!$C:$C)</f>
        <v>19</v>
      </c>
      <c r="H6033">
        <f t="shared" si="282"/>
        <v>60.040000000000006</v>
      </c>
      <c r="I6033" s="10">
        <f t="shared" si="283"/>
        <v>5.2981588298008579E-2</v>
      </c>
      <c r="J6033" t="str">
        <f>_xlfn.XLOOKUP(A6033,Product_Details!$A:$A,Product_Details!$G:$G,"mens")</f>
        <v>Womens</v>
      </c>
      <c r="K6033">
        <f t="shared" si="284"/>
        <v>1507</v>
      </c>
    </row>
    <row r="6034" spans="1:11" ht="15">
      <c r="A6034" t="s">
        <v>31</v>
      </c>
      <c r="B6034">
        <v>4</v>
      </c>
      <c r="C6034">
        <v>21</v>
      </c>
      <c r="D6034" t="s">
        <v>33</v>
      </c>
      <c r="E6034" t="s">
        <v>971</v>
      </c>
      <c r="F6034" s="1">
        <v>4.155787037037037E-2</v>
      </c>
      <c r="G6034">
        <f>_xlfn.XLOOKUP($A6034,Product_pricing!$B:$B,Product_pricing!$C:$C)</f>
        <v>57</v>
      </c>
      <c r="H6034">
        <f t="shared" si="282"/>
        <v>180.12</v>
      </c>
      <c r="I6034" s="10">
        <f t="shared" si="283"/>
        <v>0.15894476489402573</v>
      </c>
      <c r="J6034" t="str">
        <f>_xlfn.XLOOKUP(A6034,Product_Details!$A:$A,Product_Details!$G:$G,"mens")</f>
        <v>Mens</v>
      </c>
      <c r="K6034">
        <f t="shared" si="284"/>
        <v>1890</v>
      </c>
    </row>
    <row r="6035" spans="1:11" ht="15">
      <c r="A6035" t="s">
        <v>32</v>
      </c>
      <c r="B6035">
        <v>1</v>
      </c>
      <c r="C6035">
        <v>21</v>
      </c>
      <c r="D6035" t="s">
        <v>33</v>
      </c>
      <c r="E6035" t="s">
        <v>971</v>
      </c>
      <c r="F6035" s="1">
        <v>4.155787037037037E-2</v>
      </c>
      <c r="G6035">
        <f>_xlfn.XLOOKUP($A6035,Product_pricing!$B:$B,Product_pricing!$C:$C)</f>
        <v>36</v>
      </c>
      <c r="H6035">
        <f t="shared" si="282"/>
        <v>28.44</v>
      </c>
      <c r="I6035" s="10">
        <f t="shared" si="283"/>
        <v>2.5096541825372482E-2</v>
      </c>
      <c r="J6035" t="str">
        <f>_xlfn.XLOOKUP(A6035,Product_Details!$A:$A,Product_Details!$G:$G,"mens")</f>
        <v>Mens</v>
      </c>
      <c r="K6035">
        <f t="shared" si="284"/>
        <v>1890</v>
      </c>
    </row>
    <row r="6036" spans="1:11" ht="15">
      <c r="A6036" t="s">
        <v>26</v>
      </c>
      <c r="B6036">
        <v>5</v>
      </c>
      <c r="C6036">
        <v>21</v>
      </c>
      <c r="D6036" t="s">
        <v>33</v>
      </c>
      <c r="E6036" t="s">
        <v>971</v>
      </c>
      <c r="F6036" s="1">
        <v>4.155787037037037E-2</v>
      </c>
      <c r="G6036">
        <f>_xlfn.XLOOKUP($A6036,Product_pricing!$B:$B,Product_pricing!$C:$C)</f>
        <v>17</v>
      </c>
      <c r="H6036">
        <f t="shared" si="282"/>
        <v>67.150000000000006</v>
      </c>
      <c r="I6036" s="10">
        <f t="shared" si="283"/>
        <v>5.9255723754351695E-2</v>
      </c>
      <c r="J6036" t="str">
        <f>_xlfn.XLOOKUP(A6036,Product_Details!$A:$A,Product_Details!$G:$G,"mens")</f>
        <v>Mens</v>
      </c>
      <c r="K6036">
        <f t="shared" si="284"/>
        <v>1890</v>
      </c>
    </row>
    <row r="6037" spans="1:11" ht="15">
      <c r="A6037" t="s">
        <v>27</v>
      </c>
      <c r="B6037">
        <v>4</v>
      </c>
      <c r="C6037">
        <v>21</v>
      </c>
      <c r="D6037" t="s">
        <v>33</v>
      </c>
      <c r="E6037" t="s">
        <v>971</v>
      </c>
      <c r="F6037" s="1">
        <v>4.155787037037037E-2</v>
      </c>
      <c r="G6037">
        <f>_xlfn.XLOOKUP($A6037,Product_pricing!$B:$B,Product_pricing!$C:$C)</f>
        <v>29</v>
      </c>
      <c r="H6037">
        <f t="shared" si="282"/>
        <v>91.64</v>
      </c>
      <c r="I6037" s="10">
        <f t="shared" si="283"/>
        <v>8.0866634770644666E-2</v>
      </c>
      <c r="J6037" t="str">
        <f>_xlfn.XLOOKUP(A6037,Product_Details!$A:$A,Product_Details!$G:$G,"mens")</f>
        <v>Mens</v>
      </c>
      <c r="K6037">
        <f t="shared" si="284"/>
        <v>1890</v>
      </c>
    </row>
    <row r="6038" spans="1:11" ht="15">
      <c r="A6038" t="s">
        <v>22</v>
      </c>
      <c r="B6038">
        <v>5</v>
      </c>
      <c r="C6038">
        <v>10</v>
      </c>
      <c r="D6038" t="s">
        <v>33</v>
      </c>
      <c r="E6038" t="s">
        <v>972</v>
      </c>
      <c r="F6038" s="1">
        <v>6.2187499999999995E-3</v>
      </c>
      <c r="G6038">
        <f>_xlfn.XLOOKUP($A6038,Product_pricing!$B:$B,Product_pricing!$C:$C)</f>
        <v>13</v>
      </c>
      <c r="H6038">
        <f t="shared" si="282"/>
        <v>58.5</v>
      </c>
      <c r="I6038" s="10">
        <f t="shared" si="283"/>
        <v>5.1622633501557318E-2</v>
      </c>
      <c r="J6038" t="str">
        <f>_xlfn.XLOOKUP(A6038,Product_Details!$A:$A,Product_Details!$G:$G,"mens")</f>
        <v>Womens</v>
      </c>
      <c r="K6038">
        <f t="shared" si="284"/>
        <v>2511.6666666666665</v>
      </c>
    </row>
    <row r="6039" spans="1:11" ht="15">
      <c r="A6039" t="s">
        <v>35</v>
      </c>
      <c r="B6039">
        <v>1</v>
      </c>
      <c r="C6039">
        <v>10</v>
      </c>
      <c r="D6039" t="s">
        <v>33</v>
      </c>
      <c r="E6039" t="s">
        <v>972</v>
      </c>
      <c r="F6039" s="1">
        <v>6.2187499999999995E-3</v>
      </c>
      <c r="G6039">
        <f>_xlfn.XLOOKUP($A6039,Product_pricing!$B:$B,Product_pricing!$C:$C)</f>
        <v>32</v>
      </c>
      <c r="H6039">
        <f t="shared" si="282"/>
        <v>28.8</v>
      </c>
      <c r="I6039" s="10">
        <f t="shared" si="283"/>
        <v>2.5414219569997454E-2</v>
      </c>
      <c r="J6039" t="str">
        <f>_xlfn.XLOOKUP(A6039,Product_Details!$A:$A,Product_Details!$G:$G,"mens")</f>
        <v>Womens</v>
      </c>
      <c r="K6039">
        <f t="shared" si="284"/>
        <v>2511.6666666666665</v>
      </c>
    </row>
    <row r="6040" spans="1:11" ht="15">
      <c r="A6040" t="s">
        <v>36</v>
      </c>
      <c r="B6040">
        <v>4</v>
      </c>
      <c r="C6040">
        <v>10</v>
      </c>
      <c r="D6040" t="s">
        <v>33</v>
      </c>
      <c r="E6040" t="s">
        <v>972</v>
      </c>
      <c r="F6040" s="1">
        <v>6.2187499999999995E-3</v>
      </c>
      <c r="G6040">
        <f>_xlfn.XLOOKUP($A6040,Product_pricing!$B:$B,Product_pricing!$C:$C)</f>
        <v>23</v>
      </c>
      <c r="H6040">
        <f t="shared" si="282"/>
        <v>82.8</v>
      </c>
      <c r="I6040" s="10">
        <f t="shared" si="283"/>
        <v>7.3065881263742666E-2</v>
      </c>
      <c r="J6040" t="str">
        <f>_xlfn.XLOOKUP(A6040,Product_Details!$A:$A,Product_Details!$G:$G,"mens")</f>
        <v>Womens</v>
      </c>
      <c r="K6040">
        <f t="shared" si="284"/>
        <v>2511.6666666666665</v>
      </c>
    </row>
    <row r="6041" spans="1:11" ht="15">
      <c r="A6041" t="s">
        <v>25</v>
      </c>
      <c r="B6041">
        <v>1</v>
      </c>
      <c r="C6041">
        <v>10</v>
      </c>
      <c r="D6041" t="s">
        <v>33</v>
      </c>
      <c r="E6041" t="s">
        <v>972</v>
      </c>
      <c r="F6041" s="1">
        <v>6.2187499999999995E-3</v>
      </c>
      <c r="G6041">
        <f>_xlfn.XLOOKUP($A6041,Product_pricing!$B:$B,Product_pricing!$C:$C)</f>
        <v>40</v>
      </c>
      <c r="H6041">
        <f t="shared" si="282"/>
        <v>36</v>
      </c>
      <c r="I6041" s="10">
        <f t="shared" si="283"/>
        <v>3.1767774462496817E-2</v>
      </c>
      <c r="J6041" t="str">
        <f>_xlfn.XLOOKUP(A6041,Product_Details!$A:$A,Product_Details!$G:$G,"mens")</f>
        <v>Mens</v>
      </c>
      <c r="K6041">
        <f t="shared" si="284"/>
        <v>1512</v>
      </c>
    </row>
    <row r="6042" spans="1:11" ht="15">
      <c r="A6042" t="s">
        <v>41</v>
      </c>
      <c r="B6042">
        <v>1</v>
      </c>
      <c r="C6042">
        <v>10</v>
      </c>
      <c r="D6042" t="s">
        <v>33</v>
      </c>
      <c r="E6042" t="s">
        <v>972</v>
      </c>
      <c r="F6042" s="1">
        <v>6.2187499999999995E-3</v>
      </c>
      <c r="G6042">
        <f>_xlfn.XLOOKUP($A6042,Product_pricing!$B:$B,Product_pricing!$C:$C)</f>
        <v>10</v>
      </c>
      <c r="H6042">
        <f t="shared" si="282"/>
        <v>9</v>
      </c>
      <c r="I6042" s="10">
        <f t="shared" si="283"/>
        <v>7.9419436156242043E-3</v>
      </c>
      <c r="J6042" t="str">
        <f>_xlfn.XLOOKUP(A6042,Product_Details!$A:$A,Product_Details!$G:$G,"mens")</f>
        <v>Mens</v>
      </c>
      <c r="K6042">
        <f t="shared" si="284"/>
        <v>1512</v>
      </c>
    </row>
    <row r="6043" spans="1:11" ht="15">
      <c r="A6043" t="s">
        <v>31</v>
      </c>
      <c r="B6043">
        <v>5</v>
      </c>
      <c r="C6043">
        <v>10</v>
      </c>
      <c r="D6043" t="s">
        <v>33</v>
      </c>
      <c r="E6043" t="s">
        <v>972</v>
      </c>
      <c r="F6043" s="1">
        <v>6.2187499999999995E-3</v>
      </c>
      <c r="G6043">
        <f>_xlfn.XLOOKUP($A6043,Product_pricing!$B:$B,Product_pricing!$C:$C)</f>
        <v>57</v>
      </c>
      <c r="H6043">
        <f t="shared" si="282"/>
        <v>256.5</v>
      </c>
      <c r="I6043" s="10">
        <f t="shared" si="283"/>
        <v>0.22634539304528978</v>
      </c>
      <c r="J6043" t="str">
        <f>_xlfn.XLOOKUP(A6043,Product_Details!$A:$A,Product_Details!$G:$G,"mens")</f>
        <v>Mens</v>
      </c>
      <c r="K6043">
        <f t="shared" si="284"/>
        <v>1512</v>
      </c>
    </row>
    <row r="6044" spans="1:11" ht="15">
      <c r="A6044" t="s">
        <v>32</v>
      </c>
      <c r="B6044">
        <v>3</v>
      </c>
      <c r="C6044">
        <v>10</v>
      </c>
      <c r="D6044" t="s">
        <v>33</v>
      </c>
      <c r="E6044" t="s">
        <v>972</v>
      </c>
      <c r="F6044" s="1">
        <v>6.2187499999999995E-3</v>
      </c>
      <c r="G6044">
        <f>_xlfn.XLOOKUP($A6044,Product_pricing!$B:$B,Product_pricing!$C:$C)</f>
        <v>36</v>
      </c>
      <c r="H6044">
        <f t="shared" si="282"/>
        <v>97.2</v>
      </c>
      <c r="I6044" s="10">
        <f t="shared" si="283"/>
        <v>8.5772991048741393E-2</v>
      </c>
      <c r="J6044" t="str">
        <f>_xlfn.XLOOKUP(A6044,Product_Details!$A:$A,Product_Details!$G:$G,"mens")</f>
        <v>Mens</v>
      </c>
      <c r="K6044">
        <f t="shared" si="284"/>
        <v>1512</v>
      </c>
    </row>
    <row r="6045" spans="1:11" ht="15">
      <c r="A6045" t="s">
        <v>27</v>
      </c>
      <c r="B6045">
        <v>2</v>
      </c>
      <c r="C6045">
        <v>10</v>
      </c>
      <c r="D6045" t="s">
        <v>33</v>
      </c>
      <c r="E6045" t="s">
        <v>972</v>
      </c>
      <c r="F6045" s="1">
        <v>6.2187499999999995E-3</v>
      </c>
      <c r="G6045">
        <f>_xlfn.XLOOKUP($A6045,Product_pricing!$B:$B,Product_pricing!$C:$C)</f>
        <v>29</v>
      </c>
      <c r="H6045">
        <f t="shared" si="282"/>
        <v>52.2</v>
      </c>
      <c r="I6045" s="10">
        <f t="shared" si="283"/>
        <v>4.6063272970620378E-2</v>
      </c>
      <c r="J6045" t="str">
        <f>_xlfn.XLOOKUP(A6045,Product_Details!$A:$A,Product_Details!$G:$G,"mens")</f>
        <v>Mens</v>
      </c>
      <c r="K6045">
        <f t="shared" si="284"/>
        <v>1512</v>
      </c>
    </row>
    <row r="6046" spans="1:11" ht="15">
      <c r="A6046" t="s">
        <v>22</v>
      </c>
      <c r="B6046">
        <v>1</v>
      </c>
      <c r="C6046">
        <v>20</v>
      </c>
      <c r="D6046" t="s">
        <v>33</v>
      </c>
      <c r="E6046" t="s">
        <v>973</v>
      </c>
      <c r="F6046" s="1">
        <v>3.2488425925925928E-2</v>
      </c>
      <c r="G6046">
        <f>_xlfn.XLOOKUP($A6046,Product_pricing!$B:$B,Product_pricing!$C:$C)</f>
        <v>13</v>
      </c>
      <c r="H6046">
        <f t="shared" si="282"/>
        <v>10.4</v>
      </c>
      <c r="I6046" s="10">
        <f t="shared" si="283"/>
        <v>9.1773570669435242E-3</v>
      </c>
      <c r="J6046" t="str">
        <f>_xlfn.XLOOKUP(A6046,Product_Details!$A:$A,Product_Details!$G:$G,"mens")</f>
        <v>Womens</v>
      </c>
      <c r="K6046">
        <f t="shared" si="284"/>
        <v>3767.5</v>
      </c>
    </row>
    <row r="6047" spans="1:11" ht="15">
      <c r="A6047" t="s">
        <v>36</v>
      </c>
      <c r="B6047">
        <v>3</v>
      </c>
      <c r="C6047">
        <v>20</v>
      </c>
      <c r="D6047" t="s">
        <v>33</v>
      </c>
      <c r="E6047" t="s">
        <v>973</v>
      </c>
      <c r="F6047" s="1">
        <v>3.2488425925925928E-2</v>
      </c>
      <c r="G6047">
        <f>_xlfn.XLOOKUP($A6047,Product_pricing!$B:$B,Product_pricing!$C:$C)</f>
        <v>23</v>
      </c>
      <c r="H6047">
        <f t="shared" si="282"/>
        <v>55.2</v>
      </c>
      <c r="I6047" s="10">
        <f t="shared" si="283"/>
        <v>4.8710587509161782E-2</v>
      </c>
      <c r="J6047" t="str">
        <f>_xlfn.XLOOKUP(A6047,Product_Details!$A:$A,Product_Details!$G:$G,"mens")</f>
        <v>Womens</v>
      </c>
      <c r="K6047">
        <f t="shared" si="284"/>
        <v>3767.5</v>
      </c>
    </row>
    <row r="6048" spans="1:11" ht="15">
      <c r="A6048" t="s">
        <v>32</v>
      </c>
      <c r="B6048">
        <v>4</v>
      </c>
      <c r="C6048">
        <v>20</v>
      </c>
      <c r="D6048" t="s">
        <v>33</v>
      </c>
      <c r="E6048" t="s">
        <v>973</v>
      </c>
      <c r="F6048" s="1">
        <v>3.2488425925925928E-2</v>
      </c>
      <c r="G6048">
        <f>_xlfn.XLOOKUP($A6048,Product_pricing!$B:$B,Product_pricing!$C:$C)</f>
        <v>36</v>
      </c>
      <c r="H6048">
        <f t="shared" si="282"/>
        <v>115.2</v>
      </c>
      <c r="I6048" s="10">
        <f t="shared" si="283"/>
        <v>0.10165687827998982</v>
      </c>
      <c r="J6048" t="str">
        <f>_xlfn.XLOOKUP(A6048,Product_Details!$A:$A,Product_Details!$G:$G,"mens")</f>
        <v>Mens</v>
      </c>
      <c r="K6048">
        <f t="shared" si="284"/>
        <v>2520</v>
      </c>
    </row>
    <row r="6049" spans="1:11" ht="15">
      <c r="A6049" t="s">
        <v>26</v>
      </c>
      <c r="B6049">
        <v>4</v>
      </c>
      <c r="C6049">
        <v>20</v>
      </c>
      <c r="D6049" t="s">
        <v>33</v>
      </c>
      <c r="E6049" t="s">
        <v>973</v>
      </c>
      <c r="F6049" s="1">
        <v>3.2488425925925928E-2</v>
      </c>
      <c r="G6049">
        <f>_xlfn.XLOOKUP($A6049,Product_pricing!$B:$B,Product_pricing!$C:$C)</f>
        <v>17</v>
      </c>
      <c r="H6049">
        <f t="shared" si="282"/>
        <v>54.400000000000006</v>
      </c>
      <c r="I6049" s="10">
        <f t="shared" si="283"/>
        <v>4.800463696555074E-2</v>
      </c>
      <c r="J6049" t="str">
        <f>_xlfn.XLOOKUP(A6049,Product_Details!$A:$A,Product_Details!$G:$G,"mens")</f>
        <v>Mens</v>
      </c>
      <c r="K6049">
        <f t="shared" si="284"/>
        <v>2520</v>
      </c>
    </row>
    <row r="6050" spans="1:11" ht="15">
      <c r="A6050" t="s">
        <v>27</v>
      </c>
      <c r="B6050">
        <v>5</v>
      </c>
      <c r="C6050">
        <v>20</v>
      </c>
      <c r="D6050" t="s">
        <v>33</v>
      </c>
      <c r="E6050" t="s">
        <v>973</v>
      </c>
      <c r="F6050" s="1">
        <v>3.2488425925925928E-2</v>
      </c>
      <c r="G6050">
        <f>_xlfn.XLOOKUP($A6050,Product_pricing!$B:$B,Product_pricing!$C:$C)</f>
        <v>29</v>
      </c>
      <c r="H6050">
        <f t="shared" si="282"/>
        <v>116</v>
      </c>
      <c r="I6050" s="10">
        <f t="shared" si="283"/>
        <v>0.10236282882360084</v>
      </c>
      <c r="J6050" t="str">
        <f>_xlfn.XLOOKUP(A6050,Product_Details!$A:$A,Product_Details!$G:$G,"mens")</f>
        <v>Mens</v>
      </c>
      <c r="K6050">
        <f t="shared" si="284"/>
        <v>2520</v>
      </c>
    </row>
    <row r="6051" spans="1:11" ht="15">
      <c r="A6051" t="s">
        <v>35</v>
      </c>
      <c r="B6051">
        <v>3</v>
      </c>
      <c r="C6051">
        <v>24</v>
      </c>
      <c r="D6051" t="s">
        <v>33</v>
      </c>
      <c r="E6051" t="s">
        <v>974</v>
      </c>
      <c r="F6051" s="1">
        <v>1.0027777777777778E-2</v>
      </c>
      <c r="G6051">
        <f>_xlfn.XLOOKUP($A6051,Product_pricing!$B:$B,Product_pricing!$C:$C)</f>
        <v>32</v>
      </c>
      <c r="H6051">
        <f t="shared" si="282"/>
        <v>72.960000000000008</v>
      </c>
      <c r="I6051" s="10">
        <f t="shared" si="283"/>
        <v>6.4382689577326874E-2</v>
      </c>
      <c r="J6051" t="str">
        <f>_xlfn.XLOOKUP(A6051,Product_Details!$A:$A,Product_Details!$G:$G,"mens")</f>
        <v>Womens</v>
      </c>
      <c r="K6051">
        <f t="shared" si="284"/>
        <v>1507</v>
      </c>
    </row>
    <row r="6052" spans="1:11" ht="15">
      <c r="A6052" t="s">
        <v>29</v>
      </c>
      <c r="B6052">
        <v>1</v>
      </c>
      <c r="C6052">
        <v>24</v>
      </c>
      <c r="D6052" t="s">
        <v>33</v>
      </c>
      <c r="E6052" t="s">
        <v>974</v>
      </c>
      <c r="F6052" s="1">
        <v>1.0027777777777778E-2</v>
      </c>
      <c r="G6052">
        <f>_xlfn.XLOOKUP($A6052,Product_pricing!$B:$B,Product_pricing!$C:$C)</f>
        <v>10</v>
      </c>
      <c r="H6052">
        <f t="shared" si="282"/>
        <v>7.6</v>
      </c>
      <c r="I6052" s="10">
        <f t="shared" si="283"/>
        <v>6.7065301643048827E-3</v>
      </c>
      <c r="J6052" t="str">
        <f>_xlfn.XLOOKUP(A6052,Product_Details!$A:$A,Product_Details!$G:$G,"mens")</f>
        <v>Womens</v>
      </c>
      <c r="K6052">
        <f t="shared" si="284"/>
        <v>1507</v>
      </c>
    </row>
    <row r="6053" spans="1:11" ht="15">
      <c r="A6053" t="s">
        <v>36</v>
      </c>
      <c r="B6053">
        <v>5</v>
      </c>
      <c r="C6053">
        <v>24</v>
      </c>
      <c r="D6053" t="s">
        <v>33</v>
      </c>
      <c r="E6053" t="s">
        <v>974</v>
      </c>
      <c r="F6053" s="1">
        <v>1.0027777777777778E-2</v>
      </c>
      <c r="G6053">
        <f>_xlfn.XLOOKUP($A6053,Product_pricing!$B:$B,Product_pricing!$C:$C)</f>
        <v>23</v>
      </c>
      <c r="H6053">
        <f t="shared" si="282"/>
        <v>87.4</v>
      </c>
      <c r="I6053" s="10">
        <f t="shared" si="283"/>
        <v>7.7125096889506167E-2</v>
      </c>
      <c r="J6053" t="str">
        <f>_xlfn.XLOOKUP(A6053,Product_Details!$A:$A,Product_Details!$G:$G,"mens")</f>
        <v>Womens</v>
      </c>
      <c r="K6053">
        <f t="shared" si="284"/>
        <v>1507</v>
      </c>
    </row>
    <row r="6054" spans="1:11" ht="15">
      <c r="A6054" t="s">
        <v>30</v>
      </c>
      <c r="B6054">
        <v>3</v>
      </c>
      <c r="C6054">
        <v>24</v>
      </c>
      <c r="D6054" t="s">
        <v>33</v>
      </c>
      <c r="E6054" t="s">
        <v>974</v>
      </c>
      <c r="F6054" s="1">
        <v>1.0027777777777778E-2</v>
      </c>
      <c r="G6054">
        <f>_xlfn.XLOOKUP($A6054,Product_pricing!$B:$B,Product_pricing!$C:$C)</f>
        <v>19</v>
      </c>
      <c r="H6054">
        <f t="shared" si="282"/>
        <v>43.32</v>
      </c>
      <c r="I6054" s="10">
        <f t="shared" si="283"/>
        <v>3.8227221936537832E-2</v>
      </c>
      <c r="J6054" t="str">
        <f>_xlfn.XLOOKUP(A6054,Product_Details!$A:$A,Product_Details!$G:$G,"mens")</f>
        <v>Womens</v>
      </c>
      <c r="K6054">
        <f t="shared" si="284"/>
        <v>1507</v>
      </c>
    </row>
    <row r="6055" spans="1:11" ht="15">
      <c r="A6055" t="s">
        <v>38</v>
      </c>
      <c r="B6055">
        <v>5</v>
      </c>
      <c r="C6055">
        <v>24</v>
      </c>
      <c r="D6055" t="s">
        <v>33</v>
      </c>
      <c r="E6055" t="s">
        <v>974</v>
      </c>
      <c r="F6055" s="1">
        <v>1.0027777777777778E-2</v>
      </c>
      <c r="G6055">
        <f>_xlfn.XLOOKUP($A6055,Product_pricing!$B:$B,Product_pricing!$C:$C)</f>
        <v>54</v>
      </c>
      <c r="H6055">
        <f t="shared" si="282"/>
        <v>205.2</v>
      </c>
      <c r="I6055" s="10">
        <f t="shared" si="283"/>
        <v>0.18107631443623182</v>
      </c>
      <c r="J6055" t="str">
        <f>_xlfn.XLOOKUP(A6055,Product_Details!$A:$A,Product_Details!$G:$G,"mens")</f>
        <v>Womens</v>
      </c>
      <c r="K6055">
        <f t="shared" si="284"/>
        <v>1507</v>
      </c>
    </row>
    <row r="6056" spans="1:11" ht="15">
      <c r="A6056" t="s">
        <v>32</v>
      </c>
      <c r="B6056">
        <v>5</v>
      </c>
      <c r="C6056">
        <v>24</v>
      </c>
      <c r="D6056" t="s">
        <v>33</v>
      </c>
      <c r="E6056" t="s">
        <v>974</v>
      </c>
      <c r="F6056" s="1">
        <v>1.0027777777777778E-2</v>
      </c>
      <c r="G6056">
        <f>_xlfn.XLOOKUP($A6056,Product_pricing!$B:$B,Product_pricing!$C:$C)</f>
        <v>36</v>
      </c>
      <c r="H6056">
        <f t="shared" si="282"/>
        <v>136.80000000000001</v>
      </c>
      <c r="I6056" s="10">
        <f t="shared" si="283"/>
        <v>0.12071754295748789</v>
      </c>
      <c r="J6056" t="str">
        <f>_xlfn.XLOOKUP(A6056,Product_Details!$A:$A,Product_Details!$G:$G,"mens")</f>
        <v>Mens</v>
      </c>
      <c r="K6056">
        <f t="shared" si="284"/>
        <v>3780</v>
      </c>
    </row>
    <row r="6057" spans="1:11" ht="15">
      <c r="A6057" t="s">
        <v>27</v>
      </c>
      <c r="B6057">
        <v>4</v>
      </c>
      <c r="C6057">
        <v>24</v>
      </c>
      <c r="D6057" t="s">
        <v>33</v>
      </c>
      <c r="E6057" t="s">
        <v>974</v>
      </c>
      <c r="F6057" s="1">
        <v>1.0027777777777778E-2</v>
      </c>
      <c r="G6057">
        <f>_xlfn.XLOOKUP($A6057,Product_pricing!$B:$B,Product_pricing!$C:$C)</f>
        <v>29</v>
      </c>
      <c r="H6057">
        <f t="shared" si="282"/>
        <v>88.16</v>
      </c>
      <c r="I6057" s="10">
        <f t="shared" si="283"/>
        <v>7.7795749905936629E-2</v>
      </c>
      <c r="J6057" t="str">
        <f>_xlfn.XLOOKUP(A6057,Product_Details!$A:$A,Product_Details!$G:$G,"mens")</f>
        <v>Mens</v>
      </c>
      <c r="K6057">
        <f t="shared" si="284"/>
        <v>3780</v>
      </c>
    </row>
    <row r="6058" spans="1:11" ht="15">
      <c r="A6058" t="s">
        <v>22</v>
      </c>
      <c r="B6058">
        <v>3</v>
      </c>
      <c r="C6058">
        <v>3</v>
      </c>
      <c r="D6058" t="s">
        <v>23</v>
      </c>
      <c r="E6058" t="s">
        <v>975</v>
      </c>
      <c r="F6058" s="1">
        <v>3.7688657407407407E-2</v>
      </c>
      <c r="G6058">
        <f>_xlfn.XLOOKUP($A6058,Product_pricing!$B:$B,Product_pricing!$C:$C)</f>
        <v>13</v>
      </c>
      <c r="H6058">
        <f t="shared" si="282"/>
        <v>37.83</v>
      </c>
      <c r="I6058" s="10">
        <f t="shared" si="283"/>
        <v>3.3382636331007062E-2</v>
      </c>
      <c r="J6058" t="str">
        <f>_xlfn.XLOOKUP(A6058,Product_Details!$A:$A,Product_Details!$G:$G,"mens")</f>
        <v>Womens</v>
      </c>
      <c r="K6058">
        <f t="shared" si="284"/>
        <v>1255.8333333333333</v>
      </c>
    </row>
    <row r="6059" spans="1:11" ht="15">
      <c r="A6059" t="s">
        <v>35</v>
      </c>
      <c r="B6059">
        <v>3</v>
      </c>
      <c r="C6059">
        <v>3</v>
      </c>
      <c r="D6059" t="s">
        <v>23</v>
      </c>
      <c r="E6059" t="s">
        <v>975</v>
      </c>
      <c r="F6059" s="1">
        <v>3.7688657407407407E-2</v>
      </c>
      <c r="G6059">
        <f>_xlfn.XLOOKUP($A6059,Product_pricing!$B:$B,Product_pricing!$C:$C)</f>
        <v>32</v>
      </c>
      <c r="H6059">
        <f t="shared" si="282"/>
        <v>93.12</v>
      </c>
      <c r="I6059" s="10">
        <f t="shared" si="283"/>
        <v>8.2172643276325091E-2</v>
      </c>
      <c r="J6059" t="str">
        <f>_xlfn.XLOOKUP(A6059,Product_Details!$A:$A,Product_Details!$G:$G,"mens")</f>
        <v>Womens</v>
      </c>
      <c r="K6059">
        <f t="shared" si="284"/>
        <v>1255.8333333333333</v>
      </c>
    </row>
    <row r="6060" spans="1:11" ht="15">
      <c r="A6060" t="s">
        <v>29</v>
      </c>
      <c r="B6060">
        <v>4</v>
      </c>
      <c r="C6060">
        <v>3</v>
      </c>
      <c r="D6060" t="s">
        <v>23</v>
      </c>
      <c r="E6060" t="s">
        <v>975</v>
      </c>
      <c r="F6060" s="1">
        <v>3.7688657407407407E-2</v>
      </c>
      <c r="G6060">
        <f>_xlfn.XLOOKUP($A6060,Product_pricing!$B:$B,Product_pricing!$C:$C)</f>
        <v>10</v>
      </c>
      <c r="H6060">
        <f t="shared" si="282"/>
        <v>38.799999999999997</v>
      </c>
      <c r="I6060" s="10">
        <f t="shared" si="283"/>
        <v>3.423860136513545E-2</v>
      </c>
      <c r="J6060" t="str">
        <f>_xlfn.XLOOKUP(A6060,Product_Details!$A:$A,Product_Details!$G:$G,"mens")</f>
        <v>Womens</v>
      </c>
      <c r="K6060">
        <f t="shared" si="284"/>
        <v>1255.8333333333333</v>
      </c>
    </row>
    <row r="6061" spans="1:11" ht="15">
      <c r="A6061" t="s">
        <v>36</v>
      </c>
      <c r="B6061">
        <v>4</v>
      </c>
      <c r="C6061">
        <v>3</v>
      </c>
      <c r="D6061" t="s">
        <v>23</v>
      </c>
      <c r="E6061" t="s">
        <v>975</v>
      </c>
      <c r="F6061" s="1">
        <v>3.7688657407407407E-2</v>
      </c>
      <c r="G6061">
        <f>_xlfn.XLOOKUP($A6061,Product_pricing!$B:$B,Product_pricing!$C:$C)</f>
        <v>23</v>
      </c>
      <c r="H6061">
        <f t="shared" si="282"/>
        <v>89.24</v>
      </c>
      <c r="I6061" s="10">
        <f t="shared" si="283"/>
        <v>7.874878313981154E-2</v>
      </c>
      <c r="J6061" t="str">
        <f>_xlfn.XLOOKUP(A6061,Product_Details!$A:$A,Product_Details!$G:$G,"mens")</f>
        <v>Womens</v>
      </c>
      <c r="K6061">
        <f t="shared" si="284"/>
        <v>1255.8333333333333</v>
      </c>
    </row>
    <row r="6062" spans="1:11" ht="15">
      <c r="A6062" t="s">
        <v>30</v>
      </c>
      <c r="B6062">
        <v>4</v>
      </c>
      <c r="C6062">
        <v>3</v>
      </c>
      <c r="D6062" t="s">
        <v>23</v>
      </c>
      <c r="E6062" t="s">
        <v>975</v>
      </c>
      <c r="F6062" s="1">
        <v>3.7688657407407407E-2</v>
      </c>
      <c r="G6062">
        <f>_xlfn.XLOOKUP($A6062,Product_pricing!$B:$B,Product_pricing!$C:$C)</f>
        <v>19</v>
      </c>
      <c r="H6062">
        <f t="shared" si="282"/>
        <v>73.72</v>
      </c>
      <c r="I6062" s="10">
        <f t="shared" si="283"/>
        <v>6.5053342593757363E-2</v>
      </c>
      <c r="J6062" t="str">
        <f>_xlfn.XLOOKUP(A6062,Product_Details!$A:$A,Product_Details!$G:$G,"mens")</f>
        <v>Womens</v>
      </c>
      <c r="K6062">
        <f t="shared" si="284"/>
        <v>1255.8333333333333</v>
      </c>
    </row>
    <row r="6063" spans="1:11" ht="15">
      <c r="A6063" t="s">
        <v>38</v>
      </c>
      <c r="B6063">
        <v>3</v>
      </c>
      <c r="C6063">
        <v>3</v>
      </c>
      <c r="D6063" t="s">
        <v>23</v>
      </c>
      <c r="E6063" t="s">
        <v>975</v>
      </c>
      <c r="F6063" s="1">
        <v>3.7688657407407407E-2</v>
      </c>
      <c r="G6063">
        <f>_xlfn.XLOOKUP($A6063,Product_pricing!$B:$B,Product_pricing!$C:$C)</f>
        <v>54</v>
      </c>
      <c r="H6063">
        <f t="shared" si="282"/>
        <v>157.13999999999999</v>
      </c>
      <c r="I6063" s="10">
        <f t="shared" si="283"/>
        <v>0.13866633552879859</v>
      </c>
      <c r="J6063" t="str">
        <f>_xlfn.XLOOKUP(A6063,Product_Details!$A:$A,Product_Details!$G:$G,"mens")</f>
        <v>Womens</v>
      </c>
      <c r="K6063">
        <f t="shared" si="284"/>
        <v>1255.8333333333333</v>
      </c>
    </row>
    <row r="6064" spans="1:11" ht="15">
      <c r="A6064" t="s">
        <v>25</v>
      </c>
      <c r="B6064">
        <v>2</v>
      </c>
      <c r="C6064">
        <v>3</v>
      </c>
      <c r="D6064" t="s">
        <v>23</v>
      </c>
      <c r="E6064" t="s">
        <v>975</v>
      </c>
      <c r="F6064" s="1">
        <v>3.7688657407407407E-2</v>
      </c>
      <c r="G6064">
        <f>_xlfn.XLOOKUP($A6064,Product_pricing!$B:$B,Product_pricing!$C:$C)</f>
        <v>40</v>
      </c>
      <c r="H6064">
        <f t="shared" si="282"/>
        <v>77.599999999999994</v>
      </c>
      <c r="I6064" s="10">
        <f t="shared" si="283"/>
        <v>6.84772027302709E-2</v>
      </c>
      <c r="J6064" t="str">
        <f>_xlfn.XLOOKUP(A6064,Product_Details!$A:$A,Product_Details!$G:$G,"mens")</f>
        <v>Mens</v>
      </c>
      <c r="K6064">
        <f t="shared" si="284"/>
        <v>3780</v>
      </c>
    </row>
    <row r="6065" spans="1:11" ht="15">
      <c r="A6065" t="s">
        <v>26</v>
      </c>
      <c r="B6065">
        <v>3</v>
      </c>
      <c r="C6065">
        <v>3</v>
      </c>
      <c r="D6065" t="s">
        <v>23</v>
      </c>
      <c r="E6065" t="s">
        <v>975</v>
      </c>
      <c r="F6065" s="1">
        <v>3.7688657407407407E-2</v>
      </c>
      <c r="G6065">
        <f>_xlfn.XLOOKUP($A6065,Product_pricing!$B:$B,Product_pricing!$C:$C)</f>
        <v>17</v>
      </c>
      <c r="H6065">
        <f t="shared" si="282"/>
        <v>49.47</v>
      </c>
      <c r="I6065" s="10">
        <f t="shared" si="283"/>
        <v>4.3654216740547702E-2</v>
      </c>
      <c r="J6065" t="str">
        <f>_xlfn.XLOOKUP(A6065,Product_Details!$A:$A,Product_Details!$G:$G,"mens")</f>
        <v>Mens</v>
      </c>
      <c r="K6065">
        <f t="shared" si="284"/>
        <v>3780</v>
      </c>
    </row>
    <row r="6066" spans="1:11" ht="15">
      <c r="A6066" t="s">
        <v>29</v>
      </c>
      <c r="B6066">
        <v>1</v>
      </c>
      <c r="C6066">
        <v>10</v>
      </c>
      <c r="D6066" t="s">
        <v>33</v>
      </c>
      <c r="E6066">
        <v>464283</v>
      </c>
      <c r="F6066" s="1">
        <v>3.9443287037037041E-2</v>
      </c>
      <c r="G6066">
        <f>_xlfn.XLOOKUP($A6066,Product_pricing!$B:$B,Product_pricing!$C:$C)</f>
        <v>10</v>
      </c>
      <c r="H6066">
        <f t="shared" si="282"/>
        <v>9</v>
      </c>
      <c r="I6066" s="10">
        <f t="shared" si="283"/>
        <v>7.9419436156242043E-3</v>
      </c>
      <c r="J6066" t="str">
        <f>_xlfn.XLOOKUP(A6066,Product_Details!$A:$A,Product_Details!$G:$G,"mens")</f>
        <v>Womens</v>
      </c>
      <c r="K6066">
        <f t="shared" si="284"/>
        <v>3767.5</v>
      </c>
    </row>
    <row r="6067" spans="1:11" ht="15">
      <c r="A6067" t="s">
        <v>30</v>
      </c>
      <c r="B6067">
        <v>2</v>
      </c>
      <c r="C6067">
        <v>10</v>
      </c>
      <c r="D6067" t="s">
        <v>33</v>
      </c>
      <c r="E6067">
        <v>464283</v>
      </c>
      <c r="F6067" s="1">
        <v>3.9443287037037041E-2</v>
      </c>
      <c r="G6067">
        <f>_xlfn.XLOOKUP($A6067,Product_pricing!$B:$B,Product_pricing!$C:$C)</f>
        <v>19</v>
      </c>
      <c r="H6067">
        <f t="shared" si="282"/>
        <v>34.200000000000003</v>
      </c>
      <c r="I6067" s="10">
        <f t="shared" si="283"/>
        <v>3.0179385739371973E-2</v>
      </c>
      <c r="J6067" t="str">
        <f>_xlfn.XLOOKUP(A6067,Product_Details!$A:$A,Product_Details!$G:$G,"mens")</f>
        <v>Womens</v>
      </c>
      <c r="K6067">
        <f t="shared" si="284"/>
        <v>3767.5</v>
      </c>
    </row>
    <row r="6068" spans="1:11" ht="15">
      <c r="A6068" t="s">
        <v>25</v>
      </c>
      <c r="B6068">
        <v>2</v>
      </c>
      <c r="C6068">
        <v>10</v>
      </c>
      <c r="D6068" t="s">
        <v>33</v>
      </c>
      <c r="E6068">
        <v>464283</v>
      </c>
      <c r="F6068" s="1">
        <v>3.9443287037037041E-2</v>
      </c>
      <c r="G6068">
        <f>_xlfn.XLOOKUP($A6068,Product_pricing!$B:$B,Product_pricing!$C:$C)</f>
        <v>40</v>
      </c>
      <c r="H6068">
        <f t="shared" si="282"/>
        <v>72</v>
      </c>
      <c r="I6068" s="10">
        <f t="shared" si="283"/>
        <v>6.3535548924993634E-2</v>
      </c>
      <c r="J6068" t="str">
        <f>_xlfn.XLOOKUP(A6068,Product_Details!$A:$A,Product_Details!$G:$G,"mens")</f>
        <v>Mens</v>
      </c>
      <c r="K6068">
        <f t="shared" si="284"/>
        <v>3780</v>
      </c>
    </row>
    <row r="6069" spans="1:11" ht="15">
      <c r="A6069" t="s">
        <v>32</v>
      </c>
      <c r="B6069">
        <v>2</v>
      </c>
      <c r="C6069">
        <v>10</v>
      </c>
      <c r="D6069" t="s">
        <v>33</v>
      </c>
      <c r="E6069">
        <v>464283</v>
      </c>
      <c r="F6069" s="1">
        <v>3.9443287037037041E-2</v>
      </c>
      <c r="G6069">
        <f>_xlfn.XLOOKUP($A6069,Product_pricing!$B:$B,Product_pricing!$C:$C)</f>
        <v>36</v>
      </c>
      <c r="H6069">
        <f t="shared" si="282"/>
        <v>64.8</v>
      </c>
      <c r="I6069" s="10">
        <f t="shared" si="283"/>
        <v>5.7181994032494264E-2</v>
      </c>
      <c r="J6069" t="str">
        <f>_xlfn.XLOOKUP(A6069,Product_Details!$A:$A,Product_Details!$G:$G,"mens")</f>
        <v>Mens</v>
      </c>
      <c r="K6069">
        <f t="shared" si="284"/>
        <v>3780</v>
      </c>
    </row>
    <row r="6070" spans="1:11" ht="15">
      <c r="A6070" t="s">
        <v>22</v>
      </c>
      <c r="B6070">
        <v>3</v>
      </c>
      <c r="C6070">
        <v>24</v>
      </c>
      <c r="D6070" t="s">
        <v>33</v>
      </c>
      <c r="E6070" t="s">
        <v>976</v>
      </c>
      <c r="F6070" s="1">
        <v>3.7328703703703704E-2</v>
      </c>
      <c r="G6070">
        <f>_xlfn.XLOOKUP($A6070,Product_pricing!$B:$B,Product_pricing!$C:$C)</f>
        <v>13</v>
      </c>
      <c r="H6070">
        <f t="shared" si="282"/>
        <v>29.64</v>
      </c>
      <c r="I6070" s="10">
        <f t="shared" si="283"/>
        <v>2.6155467640789045E-2</v>
      </c>
      <c r="J6070" t="str">
        <f>_xlfn.XLOOKUP(A6070,Product_Details!$A:$A,Product_Details!$G:$G,"mens")</f>
        <v>Womens</v>
      </c>
      <c r="K6070">
        <f t="shared" si="284"/>
        <v>2511.6666666666665</v>
      </c>
    </row>
    <row r="6071" spans="1:11" ht="15">
      <c r="A6071" t="s">
        <v>35</v>
      </c>
      <c r="B6071">
        <v>5</v>
      </c>
      <c r="C6071">
        <v>24</v>
      </c>
      <c r="D6071" t="s">
        <v>33</v>
      </c>
      <c r="E6071" t="s">
        <v>976</v>
      </c>
      <c r="F6071" s="1">
        <v>3.7328703703703704E-2</v>
      </c>
      <c r="G6071">
        <f>_xlfn.XLOOKUP($A6071,Product_pricing!$B:$B,Product_pricing!$C:$C)</f>
        <v>32</v>
      </c>
      <c r="H6071">
        <f t="shared" si="282"/>
        <v>121.6</v>
      </c>
      <c r="I6071" s="10">
        <f t="shared" si="283"/>
        <v>0.10730448262887812</v>
      </c>
      <c r="J6071" t="str">
        <f>_xlfn.XLOOKUP(A6071,Product_Details!$A:$A,Product_Details!$G:$G,"mens")</f>
        <v>Womens</v>
      </c>
      <c r="K6071">
        <f t="shared" si="284"/>
        <v>2511.6666666666665</v>
      </c>
    </row>
    <row r="6072" spans="1:11" ht="15">
      <c r="A6072" t="s">
        <v>36</v>
      </c>
      <c r="B6072">
        <v>2</v>
      </c>
      <c r="C6072">
        <v>24</v>
      </c>
      <c r="D6072" t="s">
        <v>33</v>
      </c>
      <c r="E6072" t="s">
        <v>976</v>
      </c>
      <c r="F6072" s="1">
        <v>3.7328703703703704E-2</v>
      </c>
      <c r="G6072">
        <f>_xlfn.XLOOKUP($A6072,Product_pricing!$B:$B,Product_pricing!$C:$C)</f>
        <v>23</v>
      </c>
      <c r="H6072">
        <f t="shared" si="282"/>
        <v>34.96</v>
      </c>
      <c r="I6072" s="10">
        <f t="shared" si="283"/>
        <v>3.0850038755802459E-2</v>
      </c>
      <c r="J6072" t="str">
        <f>_xlfn.XLOOKUP(A6072,Product_Details!$A:$A,Product_Details!$G:$G,"mens")</f>
        <v>Womens</v>
      </c>
      <c r="K6072">
        <f t="shared" si="284"/>
        <v>2511.6666666666665</v>
      </c>
    </row>
    <row r="6073" spans="1:11" ht="15">
      <c r="A6073" t="s">
        <v>25</v>
      </c>
      <c r="B6073">
        <v>3</v>
      </c>
      <c r="C6073">
        <v>24</v>
      </c>
      <c r="D6073" t="s">
        <v>33</v>
      </c>
      <c r="E6073" t="s">
        <v>976</v>
      </c>
      <c r="F6073" s="1">
        <v>3.7328703703703704E-2</v>
      </c>
      <c r="G6073">
        <f>_xlfn.XLOOKUP($A6073,Product_pricing!$B:$B,Product_pricing!$C:$C)</f>
        <v>40</v>
      </c>
      <c r="H6073">
        <f t="shared" si="282"/>
        <v>91.2</v>
      </c>
      <c r="I6073" s="10">
        <f t="shared" si="283"/>
        <v>8.0478361971658585E-2</v>
      </c>
      <c r="J6073" t="str">
        <f>_xlfn.XLOOKUP(A6073,Product_Details!$A:$A,Product_Details!$G:$G,"mens")</f>
        <v>Mens</v>
      </c>
      <c r="K6073">
        <f t="shared" si="284"/>
        <v>1890</v>
      </c>
    </row>
    <row r="6074" spans="1:11" ht="15">
      <c r="A6074" t="s">
        <v>31</v>
      </c>
      <c r="B6074">
        <v>4</v>
      </c>
      <c r="C6074">
        <v>24</v>
      </c>
      <c r="D6074" t="s">
        <v>33</v>
      </c>
      <c r="E6074" t="s">
        <v>976</v>
      </c>
      <c r="F6074" s="1">
        <v>3.7328703703703704E-2</v>
      </c>
      <c r="G6074">
        <f>_xlfn.XLOOKUP($A6074,Product_pricing!$B:$B,Product_pricing!$C:$C)</f>
        <v>57</v>
      </c>
      <c r="H6074">
        <f t="shared" si="282"/>
        <v>173.28</v>
      </c>
      <c r="I6074" s="10">
        <f t="shared" si="283"/>
        <v>0.15290888774615133</v>
      </c>
      <c r="J6074" t="str">
        <f>_xlfn.XLOOKUP(A6074,Product_Details!$A:$A,Product_Details!$G:$G,"mens")</f>
        <v>Mens</v>
      </c>
      <c r="K6074">
        <f t="shared" si="284"/>
        <v>1890</v>
      </c>
    </row>
    <row r="6075" spans="1:11" ht="15">
      <c r="A6075" t="s">
        <v>26</v>
      </c>
      <c r="B6075">
        <v>3</v>
      </c>
      <c r="C6075">
        <v>24</v>
      </c>
      <c r="D6075" t="s">
        <v>33</v>
      </c>
      <c r="E6075" t="s">
        <v>976</v>
      </c>
      <c r="F6075" s="1">
        <v>3.7328703703703704E-2</v>
      </c>
      <c r="G6075">
        <f>_xlfn.XLOOKUP($A6075,Product_pricing!$B:$B,Product_pricing!$C:$C)</f>
        <v>17</v>
      </c>
      <c r="H6075">
        <f t="shared" si="282"/>
        <v>38.76</v>
      </c>
      <c r="I6075" s="10">
        <f t="shared" si="283"/>
        <v>3.4203303837954904E-2</v>
      </c>
      <c r="J6075" t="str">
        <f>_xlfn.XLOOKUP(A6075,Product_Details!$A:$A,Product_Details!$G:$G,"mens")</f>
        <v>Mens</v>
      </c>
      <c r="K6075">
        <f t="shared" si="284"/>
        <v>1890</v>
      </c>
    </row>
    <row r="6076" spans="1:11" ht="15">
      <c r="A6076" t="s">
        <v>27</v>
      </c>
      <c r="B6076">
        <v>2</v>
      </c>
      <c r="C6076">
        <v>24</v>
      </c>
      <c r="D6076" t="s">
        <v>33</v>
      </c>
      <c r="E6076" t="s">
        <v>976</v>
      </c>
      <c r="F6076" s="1">
        <v>3.7328703703703704E-2</v>
      </c>
      <c r="G6076">
        <f>_xlfn.XLOOKUP($A6076,Product_pricing!$B:$B,Product_pricing!$C:$C)</f>
        <v>29</v>
      </c>
      <c r="H6076">
        <f t="shared" si="282"/>
        <v>44.08</v>
      </c>
      <c r="I6076" s="10">
        <f t="shared" si="283"/>
        <v>3.8897874952968314E-2</v>
      </c>
      <c r="J6076" t="str">
        <f>_xlfn.XLOOKUP(A6076,Product_Details!$A:$A,Product_Details!$G:$G,"mens")</f>
        <v>Mens</v>
      </c>
      <c r="K6076">
        <f t="shared" si="284"/>
        <v>1890</v>
      </c>
    </row>
    <row r="6077" spans="1:11" ht="15">
      <c r="A6077" t="s">
        <v>22</v>
      </c>
      <c r="B6077">
        <v>5</v>
      </c>
      <c r="C6077">
        <v>22</v>
      </c>
      <c r="D6077" t="s">
        <v>23</v>
      </c>
      <c r="E6077" t="s">
        <v>977</v>
      </c>
      <c r="F6077" s="1">
        <v>1.9693287037037037E-2</v>
      </c>
      <c r="G6077">
        <f>_xlfn.XLOOKUP($A6077,Product_pricing!$B:$B,Product_pricing!$C:$C)</f>
        <v>13</v>
      </c>
      <c r="H6077">
        <f t="shared" si="282"/>
        <v>50.7</v>
      </c>
      <c r="I6077" s="10">
        <f t="shared" si="283"/>
        <v>4.4739615701349676E-2</v>
      </c>
      <c r="J6077" t="str">
        <f>_xlfn.XLOOKUP(A6077,Product_Details!$A:$A,Product_Details!$G:$G,"mens")</f>
        <v>Womens</v>
      </c>
      <c r="K6077">
        <f t="shared" si="284"/>
        <v>2511.6666666666665</v>
      </c>
    </row>
    <row r="6078" spans="1:11" ht="15">
      <c r="A6078" t="s">
        <v>36</v>
      </c>
      <c r="B6078">
        <v>3</v>
      </c>
      <c r="C6078">
        <v>22</v>
      </c>
      <c r="D6078" t="s">
        <v>23</v>
      </c>
      <c r="E6078" t="s">
        <v>977</v>
      </c>
      <c r="F6078" s="1">
        <v>1.9693287037037037E-2</v>
      </c>
      <c r="G6078">
        <f>_xlfn.XLOOKUP($A6078,Product_pricing!$B:$B,Product_pricing!$C:$C)</f>
        <v>23</v>
      </c>
      <c r="H6078">
        <f t="shared" si="282"/>
        <v>53.82</v>
      </c>
      <c r="I6078" s="10">
        <f t="shared" si="283"/>
        <v>4.7492822821432731E-2</v>
      </c>
      <c r="J6078" t="str">
        <f>_xlfn.XLOOKUP(A6078,Product_Details!$A:$A,Product_Details!$G:$G,"mens")</f>
        <v>Womens</v>
      </c>
      <c r="K6078">
        <f t="shared" si="284"/>
        <v>2511.6666666666665</v>
      </c>
    </row>
    <row r="6079" spans="1:11" ht="15">
      <c r="A6079" t="s">
        <v>38</v>
      </c>
      <c r="B6079">
        <v>3</v>
      </c>
      <c r="C6079">
        <v>22</v>
      </c>
      <c r="D6079" t="s">
        <v>23</v>
      </c>
      <c r="E6079" t="s">
        <v>977</v>
      </c>
      <c r="F6079" s="1">
        <v>1.9693287037037037E-2</v>
      </c>
      <c r="G6079">
        <f>_xlfn.XLOOKUP($A6079,Product_pricing!$B:$B,Product_pricing!$C:$C)</f>
        <v>54</v>
      </c>
      <c r="H6079">
        <f t="shared" si="282"/>
        <v>126.36</v>
      </c>
      <c r="I6079" s="10">
        <f t="shared" si="283"/>
        <v>0.11150488836336381</v>
      </c>
      <c r="J6079" t="str">
        <f>_xlfn.XLOOKUP(A6079,Product_Details!$A:$A,Product_Details!$G:$G,"mens")</f>
        <v>Womens</v>
      </c>
      <c r="K6079">
        <f t="shared" si="284"/>
        <v>2511.6666666666665</v>
      </c>
    </row>
    <row r="6080" spans="1:11" ht="15">
      <c r="A6080" t="s">
        <v>25</v>
      </c>
      <c r="B6080">
        <v>3</v>
      </c>
      <c r="C6080">
        <v>22</v>
      </c>
      <c r="D6080" t="s">
        <v>23</v>
      </c>
      <c r="E6080" t="s">
        <v>977</v>
      </c>
      <c r="F6080" s="1">
        <v>1.9693287037037037E-2</v>
      </c>
      <c r="G6080">
        <f>_xlfn.XLOOKUP($A6080,Product_pricing!$B:$B,Product_pricing!$C:$C)</f>
        <v>40</v>
      </c>
      <c r="H6080">
        <f t="shared" si="282"/>
        <v>93.600000000000009</v>
      </c>
      <c r="I6080" s="10">
        <f t="shared" si="283"/>
        <v>8.2596213602491725E-2</v>
      </c>
      <c r="J6080" t="str">
        <f>_xlfn.XLOOKUP(A6080,Product_Details!$A:$A,Product_Details!$G:$G,"mens")</f>
        <v>Mens</v>
      </c>
      <c r="K6080">
        <f t="shared" si="284"/>
        <v>2520</v>
      </c>
    </row>
    <row r="6081" spans="1:11" ht="15">
      <c r="A6081" t="s">
        <v>41</v>
      </c>
      <c r="B6081">
        <v>5</v>
      </c>
      <c r="C6081">
        <v>22</v>
      </c>
      <c r="D6081" t="s">
        <v>23</v>
      </c>
      <c r="E6081" t="s">
        <v>977</v>
      </c>
      <c r="F6081" s="1">
        <v>1.9693287037037037E-2</v>
      </c>
      <c r="G6081">
        <f>_xlfn.XLOOKUP($A6081,Product_pricing!$B:$B,Product_pricing!$C:$C)</f>
        <v>10</v>
      </c>
      <c r="H6081">
        <f t="shared" si="282"/>
        <v>39</v>
      </c>
      <c r="I6081" s="10">
        <f t="shared" si="283"/>
        <v>3.4415089001038214E-2</v>
      </c>
      <c r="J6081" t="str">
        <f>_xlfn.XLOOKUP(A6081,Product_Details!$A:$A,Product_Details!$G:$G,"mens")</f>
        <v>Mens</v>
      </c>
      <c r="K6081">
        <f t="shared" si="284"/>
        <v>2520</v>
      </c>
    </row>
    <row r="6082" spans="1:11" ht="15">
      <c r="A6082" t="s">
        <v>26</v>
      </c>
      <c r="B6082">
        <v>1</v>
      </c>
      <c r="C6082">
        <v>22</v>
      </c>
      <c r="D6082" t="s">
        <v>23</v>
      </c>
      <c r="E6082" t="s">
        <v>977</v>
      </c>
      <c r="F6082" s="1">
        <v>1.9693287037037037E-2</v>
      </c>
      <c r="G6082">
        <f>_xlfn.XLOOKUP($A6082,Product_pricing!$B:$B,Product_pricing!$C:$C)</f>
        <v>17</v>
      </c>
      <c r="H6082">
        <f t="shared" si="282"/>
        <v>13.26</v>
      </c>
      <c r="I6082" s="10">
        <f t="shared" si="283"/>
        <v>1.1701130260352991E-2</v>
      </c>
      <c r="J6082" t="str">
        <f>_xlfn.XLOOKUP(A6082,Product_Details!$A:$A,Product_Details!$G:$G,"mens")</f>
        <v>Mens</v>
      </c>
      <c r="K6082">
        <f t="shared" si="284"/>
        <v>2520</v>
      </c>
    </row>
    <row r="6083" spans="1:11" ht="15">
      <c r="A6083" t="s">
        <v>35</v>
      </c>
      <c r="B6083">
        <v>2</v>
      </c>
      <c r="C6083">
        <v>11</v>
      </c>
      <c r="D6083" t="s">
        <v>23</v>
      </c>
      <c r="E6083" t="s">
        <v>978</v>
      </c>
      <c r="F6083" s="1">
        <v>2.4822916666666667E-2</v>
      </c>
      <c r="G6083">
        <f>_xlfn.XLOOKUP($A6083,Product_pricing!$B:$B,Product_pricing!$C:$C)</f>
        <v>32</v>
      </c>
      <c r="H6083">
        <f t="shared" ref="H6083:H6146" si="285">B6083*G6083*(1-C6083/100)</f>
        <v>56.96</v>
      </c>
      <c r="I6083" s="10">
        <f t="shared" ref="I6083:I6146" si="286">(H6083/SUM($H:$H))*1000</f>
        <v>5.026367870510607E-2</v>
      </c>
      <c r="J6083" t="str">
        <f>_xlfn.XLOOKUP(A6083,Product_Details!$A:$A,Product_Details!$G:$G,"mens")</f>
        <v>Womens</v>
      </c>
      <c r="K6083">
        <f t="shared" ref="K6083:K6146" si="287">COUNTIFS($J:$J, J6083) / COUNTIFS($J:$J, J6083, $E:$E, E6083)</f>
        <v>3767.5</v>
      </c>
    </row>
    <row r="6084" spans="1:11" ht="15">
      <c r="A6084" t="s">
        <v>38</v>
      </c>
      <c r="B6084">
        <v>3</v>
      </c>
      <c r="C6084">
        <v>11</v>
      </c>
      <c r="D6084" t="s">
        <v>23</v>
      </c>
      <c r="E6084" t="s">
        <v>978</v>
      </c>
      <c r="F6084" s="1">
        <v>2.4822916666666667E-2</v>
      </c>
      <c r="G6084">
        <f>_xlfn.XLOOKUP($A6084,Product_pricing!$B:$B,Product_pricing!$C:$C)</f>
        <v>54</v>
      </c>
      <c r="H6084">
        <f t="shared" si="285"/>
        <v>144.18</v>
      </c>
      <c r="I6084" s="10">
        <f t="shared" si="286"/>
        <v>0.12722993672229974</v>
      </c>
      <c r="J6084" t="str">
        <f>_xlfn.XLOOKUP(A6084,Product_Details!$A:$A,Product_Details!$G:$G,"mens")</f>
        <v>Womens</v>
      </c>
      <c r="K6084">
        <f t="shared" si="287"/>
        <v>3767.5</v>
      </c>
    </row>
    <row r="6085" spans="1:11" ht="15">
      <c r="A6085" t="s">
        <v>25</v>
      </c>
      <c r="B6085">
        <v>2</v>
      </c>
      <c r="C6085">
        <v>11</v>
      </c>
      <c r="D6085" t="s">
        <v>23</v>
      </c>
      <c r="E6085" t="s">
        <v>978</v>
      </c>
      <c r="F6085" s="1">
        <v>2.4822916666666667E-2</v>
      </c>
      <c r="G6085">
        <f>_xlfn.XLOOKUP($A6085,Product_pricing!$B:$B,Product_pricing!$C:$C)</f>
        <v>40</v>
      </c>
      <c r="H6085">
        <f t="shared" si="285"/>
        <v>71.2</v>
      </c>
      <c r="I6085" s="10">
        <f t="shared" si="286"/>
        <v>6.2829598381382593E-2</v>
      </c>
      <c r="J6085" t="str">
        <f>_xlfn.XLOOKUP(A6085,Product_Details!$A:$A,Product_Details!$G:$G,"mens")</f>
        <v>Mens</v>
      </c>
      <c r="K6085">
        <f t="shared" si="287"/>
        <v>1890</v>
      </c>
    </row>
    <row r="6086" spans="1:11" ht="15">
      <c r="A6086" t="s">
        <v>41</v>
      </c>
      <c r="B6086">
        <v>3</v>
      </c>
      <c r="C6086">
        <v>11</v>
      </c>
      <c r="D6086" t="s">
        <v>23</v>
      </c>
      <c r="E6086" t="s">
        <v>978</v>
      </c>
      <c r="F6086" s="1">
        <v>2.4822916666666667E-2</v>
      </c>
      <c r="G6086">
        <f>_xlfn.XLOOKUP($A6086,Product_pricing!$B:$B,Product_pricing!$C:$C)</f>
        <v>10</v>
      </c>
      <c r="H6086">
        <f t="shared" si="285"/>
        <v>26.7</v>
      </c>
      <c r="I6086" s="10">
        <f t="shared" si="286"/>
        <v>2.3561099393018467E-2</v>
      </c>
      <c r="J6086" t="str">
        <f>_xlfn.XLOOKUP(A6086,Product_Details!$A:$A,Product_Details!$G:$G,"mens")</f>
        <v>Mens</v>
      </c>
      <c r="K6086">
        <f t="shared" si="287"/>
        <v>1890</v>
      </c>
    </row>
    <row r="6087" spans="1:11" ht="15">
      <c r="A6087" t="s">
        <v>26</v>
      </c>
      <c r="B6087">
        <v>3</v>
      </c>
      <c r="C6087">
        <v>11</v>
      </c>
      <c r="D6087" t="s">
        <v>23</v>
      </c>
      <c r="E6087" t="s">
        <v>978</v>
      </c>
      <c r="F6087" s="1">
        <v>2.4822916666666667E-2</v>
      </c>
      <c r="G6087">
        <f>_xlfn.XLOOKUP($A6087,Product_pricing!$B:$B,Product_pricing!$C:$C)</f>
        <v>17</v>
      </c>
      <c r="H6087">
        <f t="shared" si="285"/>
        <v>45.39</v>
      </c>
      <c r="I6087" s="10">
        <f t="shared" si="286"/>
        <v>4.0053868968131394E-2</v>
      </c>
      <c r="J6087" t="str">
        <f>_xlfn.XLOOKUP(A6087,Product_Details!$A:$A,Product_Details!$G:$G,"mens")</f>
        <v>Mens</v>
      </c>
      <c r="K6087">
        <f t="shared" si="287"/>
        <v>1890</v>
      </c>
    </row>
    <row r="6088" spans="1:11" ht="15">
      <c r="A6088" t="s">
        <v>27</v>
      </c>
      <c r="B6088">
        <v>5</v>
      </c>
      <c r="C6088">
        <v>11</v>
      </c>
      <c r="D6088" t="s">
        <v>23</v>
      </c>
      <c r="E6088" t="s">
        <v>978</v>
      </c>
      <c r="F6088" s="1">
        <v>2.4822916666666667E-2</v>
      </c>
      <c r="G6088">
        <f>_xlfn.XLOOKUP($A6088,Product_pricing!$B:$B,Product_pricing!$C:$C)</f>
        <v>29</v>
      </c>
      <c r="H6088">
        <f t="shared" si="285"/>
        <v>129.05000000000001</v>
      </c>
      <c r="I6088" s="10">
        <f t="shared" si="286"/>
        <v>0.11387864706625594</v>
      </c>
      <c r="J6088" t="str">
        <f>_xlfn.XLOOKUP(A6088,Product_Details!$A:$A,Product_Details!$G:$G,"mens")</f>
        <v>Mens</v>
      </c>
      <c r="K6088">
        <f t="shared" si="287"/>
        <v>1890</v>
      </c>
    </row>
    <row r="6089" spans="1:11" ht="15">
      <c r="A6089" t="s">
        <v>22</v>
      </c>
      <c r="B6089">
        <v>5</v>
      </c>
      <c r="C6089">
        <v>8</v>
      </c>
      <c r="D6089" t="s">
        <v>33</v>
      </c>
      <c r="E6089" t="s">
        <v>979</v>
      </c>
      <c r="F6089" s="1">
        <v>2.2738425925925926E-2</v>
      </c>
      <c r="G6089">
        <f>_xlfn.XLOOKUP($A6089,Product_pricing!$B:$B,Product_pricing!$C:$C)</f>
        <v>13</v>
      </c>
      <c r="H6089">
        <f t="shared" si="285"/>
        <v>59.800000000000004</v>
      </c>
      <c r="I6089" s="10">
        <f t="shared" si="286"/>
        <v>5.2769803134925269E-2</v>
      </c>
      <c r="J6089" t="str">
        <f>_xlfn.XLOOKUP(A6089,Product_Details!$A:$A,Product_Details!$G:$G,"mens")</f>
        <v>Womens</v>
      </c>
      <c r="K6089">
        <f t="shared" si="287"/>
        <v>3767.5</v>
      </c>
    </row>
    <row r="6090" spans="1:11" ht="15">
      <c r="A6090" t="s">
        <v>36</v>
      </c>
      <c r="B6090">
        <v>2</v>
      </c>
      <c r="C6090">
        <v>8</v>
      </c>
      <c r="D6090" t="s">
        <v>33</v>
      </c>
      <c r="E6090" t="s">
        <v>979</v>
      </c>
      <c r="F6090" s="1">
        <v>2.2738425925925926E-2</v>
      </c>
      <c r="G6090">
        <f>_xlfn.XLOOKUP($A6090,Product_pricing!$B:$B,Product_pricing!$C:$C)</f>
        <v>23</v>
      </c>
      <c r="H6090">
        <f t="shared" si="285"/>
        <v>42.32</v>
      </c>
      <c r="I6090" s="10">
        <f t="shared" si="286"/>
        <v>3.7344783757024033E-2</v>
      </c>
      <c r="J6090" t="str">
        <f>_xlfn.XLOOKUP(A6090,Product_Details!$A:$A,Product_Details!$G:$G,"mens")</f>
        <v>Womens</v>
      </c>
      <c r="K6090">
        <f t="shared" si="287"/>
        <v>3767.5</v>
      </c>
    </row>
    <row r="6091" spans="1:11" ht="15">
      <c r="A6091" t="s">
        <v>25</v>
      </c>
      <c r="B6091">
        <v>2</v>
      </c>
      <c r="C6091">
        <v>8</v>
      </c>
      <c r="D6091" t="s">
        <v>33</v>
      </c>
      <c r="E6091" t="s">
        <v>979</v>
      </c>
      <c r="F6091" s="1">
        <v>2.2738425925925926E-2</v>
      </c>
      <c r="G6091">
        <f>_xlfn.XLOOKUP($A6091,Product_pricing!$B:$B,Product_pricing!$C:$C)</f>
        <v>40</v>
      </c>
      <c r="H6091">
        <f t="shared" si="285"/>
        <v>73.600000000000009</v>
      </c>
      <c r="I6091" s="10">
        <f t="shared" si="286"/>
        <v>6.4947450012215704E-2</v>
      </c>
      <c r="J6091" t="str">
        <f>_xlfn.XLOOKUP(A6091,Product_Details!$A:$A,Product_Details!$G:$G,"mens")</f>
        <v>Mens</v>
      </c>
      <c r="K6091">
        <f t="shared" si="287"/>
        <v>1890</v>
      </c>
    </row>
    <row r="6092" spans="1:11" ht="15">
      <c r="A6092" t="s">
        <v>41</v>
      </c>
      <c r="B6092">
        <v>1</v>
      </c>
      <c r="C6092">
        <v>8</v>
      </c>
      <c r="D6092" t="s">
        <v>33</v>
      </c>
      <c r="E6092" t="s">
        <v>979</v>
      </c>
      <c r="F6092" s="1">
        <v>2.2738425925925926E-2</v>
      </c>
      <c r="G6092">
        <f>_xlfn.XLOOKUP($A6092,Product_pricing!$B:$B,Product_pricing!$C:$C)</f>
        <v>10</v>
      </c>
      <c r="H6092">
        <f t="shared" si="285"/>
        <v>9.2000000000000011</v>
      </c>
      <c r="I6092" s="10">
        <f t="shared" si="286"/>
        <v>8.1184312515269631E-3</v>
      </c>
      <c r="J6092" t="str">
        <f>_xlfn.XLOOKUP(A6092,Product_Details!$A:$A,Product_Details!$G:$G,"mens")</f>
        <v>Mens</v>
      </c>
      <c r="K6092">
        <f t="shared" si="287"/>
        <v>1890</v>
      </c>
    </row>
    <row r="6093" spans="1:11" ht="15">
      <c r="A6093" t="s">
        <v>32</v>
      </c>
      <c r="B6093">
        <v>4</v>
      </c>
      <c r="C6093">
        <v>8</v>
      </c>
      <c r="D6093" t="s">
        <v>33</v>
      </c>
      <c r="E6093" t="s">
        <v>979</v>
      </c>
      <c r="F6093" s="1">
        <v>2.2738425925925926E-2</v>
      </c>
      <c r="G6093">
        <f>_xlfn.XLOOKUP($A6093,Product_pricing!$B:$B,Product_pricing!$C:$C)</f>
        <v>36</v>
      </c>
      <c r="H6093">
        <f t="shared" si="285"/>
        <v>132.48000000000002</v>
      </c>
      <c r="I6093" s="10">
        <f t="shared" si="286"/>
        <v>0.11690541002198829</v>
      </c>
      <c r="J6093" t="str">
        <f>_xlfn.XLOOKUP(A6093,Product_Details!$A:$A,Product_Details!$G:$G,"mens")</f>
        <v>Mens</v>
      </c>
      <c r="K6093">
        <f t="shared" si="287"/>
        <v>1890</v>
      </c>
    </row>
    <row r="6094" spans="1:11" ht="15">
      <c r="A6094" t="s">
        <v>26</v>
      </c>
      <c r="B6094">
        <v>5</v>
      </c>
      <c r="C6094">
        <v>8</v>
      </c>
      <c r="D6094" t="s">
        <v>33</v>
      </c>
      <c r="E6094" t="s">
        <v>979</v>
      </c>
      <c r="F6094" s="1">
        <v>2.2738425925925926E-2</v>
      </c>
      <c r="G6094">
        <f>_xlfn.XLOOKUP($A6094,Product_pricing!$B:$B,Product_pricing!$C:$C)</f>
        <v>17</v>
      </c>
      <c r="H6094">
        <f t="shared" si="285"/>
        <v>78.2</v>
      </c>
      <c r="I6094" s="10">
        <f t="shared" si="286"/>
        <v>6.9006665637979192E-2</v>
      </c>
      <c r="J6094" t="str">
        <f>_xlfn.XLOOKUP(A6094,Product_Details!$A:$A,Product_Details!$G:$G,"mens")</f>
        <v>Mens</v>
      </c>
      <c r="K6094">
        <f t="shared" si="287"/>
        <v>1890</v>
      </c>
    </row>
    <row r="6095" spans="1:11" ht="15">
      <c r="A6095" t="s">
        <v>29</v>
      </c>
      <c r="B6095">
        <v>4</v>
      </c>
      <c r="C6095">
        <v>7</v>
      </c>
      <c r="D6095" t="s">
        <v>23</v>
      </c>
      <c r="E6095">
        <v>448134</v>
      </c>
      <c r="F6095" s="1">
        <v>1.0362268518518519E-2</v>
      </c>
      <c r="G6095">
        <f>_xlfn.XLOOKUP($A6095,Product_pricing!$B:$B,Product_pricing!$C:$C)</f>
        <v>10</v>
      </c>
      <c r="H6095">
        <f t="shared" si="285"/>
        <v>37.199999999999996</v>
      </c>
      <c r="I6095" s="10">
        <f t="shared" si="286"/>
        <v>3.2826700277913366E-2</v>
      </c>
      <c r="J6095" t="str">
        <f>_xlfn.XLOOKUP(A6095,Product_Details!$A:$A,Product_Details!$G:$G,"mens")</f>
        <v>Womens</v>
      </c>
      <c r="K6095">
        <f t="shared" si="287"/>
        <v>3767.5</v>
      </c>
    </row>
    <row r="6096" spans="1:11" ht="15">
      <c r="A6096" t="s">
        <v>30</v>
      </c>
      <c r="B6096">
        <v>2</v>
      </c>
      <c r="C6096">
        <v>7</v>
      </c>
      <c r="D6096" t="s">
        <v>23</v>
      </c>
      <c r="E6096">
        <v>448134</v>
      </c>
      <c r="F6096" s="1">
        <v>1.0362268518518519E-2</v>
      </c>
      <c r="G6096">
        <f>_xlfn.XLOOKUP($A6096,Product_pricing!$B:$B,Product_pricing!$C:$C)</f>
        <v>19</v>
      </c>
      <c r="H6096">
        <f t="shared" si="285"/>
        <v>35.339999999999996</v>
      </c>
      <c r="I6096" s="10">
        <f t="shared" si="286"/>
        <v>3.1185365264017703E-2</v>
      </c>
      <c r="J6096" t="str">
        <f>_xlfn.XLOOKUP(A6096,Product_Details!$A:$A,Product_Details!$G:$G,"mens")</f>
        <v>Womens</v>
      </c>
      <c r="K6096">
        <f t="shared" si="287"/>
        <v>3767.5</v>
      </c>
    </row>
    <row r="6097" spans="1:11" ht="15">
      <c r="A6097" t="s">
        <v>25</v>
      </c>
      <c r="B6097">
        <v>2</v>
      </c>
      <c r="C6097">
        <v>7</v>
      </c>
      <c r="D6097" t="s">
        <v>23</v>
      </c>
      <c r="E6097">
        <v>448134</v>
      </c>
      <c r="F6097" s="1">
        <v>1.0362268518518519E-2</v>
      </c>
      <c r="G6097">
        <f>_xlfn.XLOOKUP($A6097,Product_pricing!$B:$B,Product_pricing!$C:$C)</f>
        <v>40</v>
      </c>
      <c r="H6097">
        <f t="shared" si="285"/>
        <v>74.399999999999991</v>
      </c>
      <c r="I6097" s="10">
        <f t="shared" si="286"/>
        <v>6.5653400555826733E-2</v>
      </c>
      <c r="J6097" t="str">
        <f>_xlfn.XLOOKUP(A6097,Product_Details!$A:$A,Product_Details!$G:$G,"mens")</f>
        <v>Mens</v>
      </c>
      <c r="K6097">
        <f t="shared" si="287"/>
        <v>1890</v>
      </c>
    </row>
    <row r="6098" spans="1:11" ht="15">
      <c r="A6098" t="s">
        <v>41</v>
      </c>
      <c r="B6098">
        <v>1</v>
      </c>
      <c r="C6098">
        <v>7</v>
      </c>
      <c r="D6098" t="s">
        <v>23</v>
      </c>
      <c r="E6098">
        <v>448134</v>
      </c>
      <c r="F6098" s="1">
        <v>1.0362268518518519E-2</v>
      </c>
      <c r="G6098">
        <f>_xlfn.XLOOKUP($A6098,Product_pricing!$B:$B,Product_pricing!$C:$C)</f>
        <v>10</v>
      </c>
      <c r="H6098">
        <f t="shared" si="285"/>
        <v>9.2999999999999989</v>
      </c>
      <c r="I6098" s="10">
        <f t="shared" si="286"/>
        <v>8.2066750694783416E-3</v>
      </c>
      <c r="J6098" t="str">
        <f>_xlfn.XLOOKUP(A6098,Product_Details!$A:$A,Product_Details!$G:$G,"mens")</f>
        <v>Mens</v>
      </c>
      <c r="K6098">
        <f t="shared" si="287"/>
        <v>1890</v>
      </c>
    </row>
    <row r="6099" spans="1:11" ht="15">
      <c r="A6099" t="s">
        <v>31</v>
      </c>
      <c r="B6099">
        <v>3</v>
      </c>
      <c r="C6099">
        <v>7</v>
      </c>
      <c r="D6099" t="s">
        <v>23</v>
      </c>
      <c r="E6099">
        <v>448134</v>
      </c>
      <c r="F6099" s="1">
        <v>1.0362268518518519E-2</v>
      </c>
      <c r="G6099">
        <f>_xlfn.XLOOKUP($A6099,Product_pricing!$B:$B,Product_pricing!$C:$C)</f>
        <v>57</v>
      </c>
      <c r="H6099">
        <f t="shared" si="285"/>
        <v>159.03</v>
      </c>
      <c r="I6099" s="10">
        <f t="shared" si="286"/>
        <v>0.14033414368807967</v>
      </c>
      <c r="J6099" t="str">
        <f>_xlfn.XLOOKUP(A6099,Product_Details!$A:$A,Product_Details!$G:$G,"mens")</f>
        <v>Mens</v>
      </c>
      <c r="K6099">
        <f t="shared" si="287"/>
        <v>1890</v>
      </c>
    </row>
    <row r="6100" spans="1:11" ht="15">
      <c r="A6100" t="s">
        <v>32</v>
      </c>
      <c r="B6100">
        <v>5</v>
      </c>
      <c r="C6100">
        <v>7</v>
      </c>
      <c r="D6100" t="s">
        <v>23</v>
      </c>
      <c r="E6100">
        <v>448134</v>
      </c>
      <c r="F6100" s="1">
        <v>1.0362268518518519E-2</v>
      </c>
      <c r="G6100">
        <f>_xlfn.XLOOKUP($A6100,Product_pricing!$B:$B,Product_pricing!$C:$C)</f>
        <v>36</v>
      </c>
      <c r="H6100">
        <f t="shared" si="285"/>
        <v>167.39999999999998</v>
      </c>
      <c r="I6100" s="10">
        <f t="shared" si="286"/>
        <v>0.14772015125061017</v>
      </c>
      <c r="J6100" t="str">
        <f>_xlfn.XLOOKUP(A6100,Product_Details!$A:$A,Product_Details!$G:$G,"mens")</f>
        <v>Mens</v>
      </c>
      <c r="K6100">
        <f t="shared" si="287"/>
        <v>1890</v>
      </c>
    </row>
    <row r="6101" spans="1:11" ht="15">
      <c r="A6101" t="s">
        <v>22</v>
      </c>
      <c r="B6101">
        <v>4</v>
      </c>
      <c r="C6101">
        <v>19</v>
      </c>
      <c r="D6101" t="s">
        <v>23</v>
      </c>
      <c r="E6101" t="s">
        <v>980</v>
      </c>
      <c r="F6101" s="1">
        <v>1.8623842592592595E-2</v>
      </c>
      <c r="G6101">
        <f>_xlfn.XLOOKUP($A6101,Product_pricing!$B:$B,Product_pricing!$C:$C)</f>
        <v>13</v>
      </c>
      <c r="H6101">
        <f t="shared" si="285"/>
        <v>42.120000000000005</v>
      </c>
      <c r="I6101" s="10">
        <f t="shared" si="286"/>
        <v>3.7168296121121276E-2</v>
      </c>
      <c r="J6101" t="str">
        <f>_xlfn.XLOOKUP(A6101,Product_Details!$A:$A,Product_Details!$G:$G,"mens")</f>
        <v>Womens</v>
      </c>
      <c r="K6101">
        <f t="shared" si="287"/>
        <v>1883.75</v>
      </c>
    </row>
    <row r="6102" spans="1:11" ht="15">
      <c r="A6102" t="s">
        <v>35</v>
      </c>
      <c r="B6102">
        <v>1</v>
      </c>
      <c r="C6102">
        <v>19</v>
      </c>
      <c r="D6102" t="s">
        <v>23</v>
      </c>
      <c r="E6102" t="s">
        <v>980</v>
      </c>
      <c r="F6102" s="1">
        <v>1.8623842592592595E-2</v>
      </c>
      <c r="G6102">
        <f>_xlfn.XLOOKUP($A6102,Product_pricing!$B:$B,Product_pricing!$C:$C)</f>
        <v>32</v>
      </c>
      <c r="H6102">
        <f t="shared" si="285"/>
        <v>25.92</v>
      </c>
      <c r="I6102" s="10">
        <f t="shared" si="286"/>
        <v>2.2872797612997708E-2</v>
      </c>
      <c r="J6102" t="str">
        <f>_xlfn.XLOOKUP(A6102,Product_Details!$A:$A,Product_Details!$G:$G,"mens")</f>
        <v>Womens</v>
      </c>
      <c r="K6102">
        <f t="shared" si="287"/>
        <v>1883.75</v>
      </c>
    </row>
    <row r="6103" spans="1:11" ht="15">
      <c r="A6103" t="s">
        <v>30</v>
      </c>
      <c r="B6103">
        <v>4</v>
      </c>
      <c r="C6103">
        <v>19</v>
      </c>
      <c r="D6103" t="s">
        <v>23</v>
      </c>
      <c r="E6103" t="s">
        <v>980</v>
      </c>
      <c r="F6103" s="1">
        <v>1.8623842592592595E-2</v>
      </c>
      <c r="G6103">
        <f>_xlfn.XLOOKUP($A6103,Product_pricing!$B:$B,Product_pricing!$C:$C)</f>
        <v>19</v>
      </c>
      <c r="H6103">
        <f t="shared" si="285"/>
        <v>61.56</v>
      </c>
      <c r="I6103" s="10">
        <f t="shared" si="286"/>
        <v>5.4322894330869551E-2</v>
      </c>
      <c r="J6103" t="str">
        <f>_xlfn.XLOOKUP(A6103,Product_Details!$A:$A,Product_Details!$G:$G,"mens")</f>
        <v>Womens</v>
      </c>
      <c r="K6103">
        <f t="shared" si="287"/>
        <v>1883.75</v>
      </c>
    </row>
    <row r="6104" spans="1:11" ht="15">
      <c r="A6104" t="s">
        <v>38</v>
      </c>
      <c r="B6104">
        <v>3</v>
      </c>
      <c r="C6104">
        <v>19</v>
      </c>
      <c r="D6104" t="s">
        <v>23</v>
      </c>
      <c r="E6104" t="s">
        <v>980</v>
      </c>
      <c r="F6104" s="1">
        <v>1.8623842592592595E-2</v>
      </c>
      <c r="G6104">
        <f>_xlfn.XLOOKUP($A6104,Product_pricing!$B:$B,Product_pricing!$C:$C)</f>
        <v>54</v>
      </c>
      <c r="H6104">
        <f t="shared" si="285"/>
        <v>131.22</v>
      </c>
      <c r="I6104" s="10">
        <f t="shared" si="286"/>
        <v>0.11579353791580088</v>
      </c>
      <c r="J6104" t="str">
        <f>_xlfn.XLOOKUP(A6104,Product_Details!$A:$A,Product_Details!$G:$G,"mens")</f>
        <v>Womens</v>
      </c>
      <c r="K6104">
        <f t="shared" si="287"/>
        <v>1883.75</v>
      </c>
    </row>
    <row r="6105" spans="1:11" ht="15">
      <c r="A6105" t="s">
        <v>25</v>
      </c>
      <c r="B6105">
        <v>1</v>
      </c>
      <c r="C6105">
        <v>19</v>
      </c>
      <c r="D6105" t="s">
        <v>23</v>
      </c>
      <c r="E6105" t="s">
        <v>980</v>
      </c>
      <c r="F6105" s="1">
        <v>1.8623842592592595E-2</v>
      </c>
      <c r="G6105">
        <f>_xlfn.XLOOKUP($A6105,Product_pricing!$B:$B,Product_pricing!$C:$C)</f>
        <v>40</v>
      </c>
      <c r="H6105">
        <f t="shared" si="285"/>
        <v>32.400000000000006</v>
      </c>
      <c r="I6105" s="10">
        <f t="shared" si="286"/>
        <v>2.8590997016247136E-2</v>
      </c>
      <c r="J6105" t="str">
        <f>_xlfn.XLOOKUP(A6105,Product_Details!$A:$A,Product_Details!$G:$G,"mens")</f>
        <v>Mens</v>
      </c>
      <c r="K6105">
        <f t="shared" si="287"/>
        <v>2520</v>
      </c>
    </row>
    <row r="6106" spans="1:11" ht="15">
      <c r="A6106" t="s">
        <v>41</v>
      </c>
      <c r="B6106">
        <v>4</v>
      </c>
      <c r="C6106">
        <v>19</v>
      </c>
      <c r="D6106" t="s">
        <v>23</v>
      </c>
      <c r="E6106" t="s">
        <v>980</v>
      </c>
      <c r="F6106" s="1">
        <v>1.8623842592592595E-2</v>
      </c>
      <c r="G6106">
        <f>_xlfn.XLOOKUP($A6106,Product_pricing!$B:$B,Product_pricing!$C:$C)</f>
        <v>10</v>
      </c>
      <c r="H6106">
        <f t="shared" si="285"/>
        <v>32.400000000000006</v>
      </c>
      <c r="I6106" s="10">
        <f t="shared" si="286"/>
        <v>2.8590997016247136E-2</v>
      </c>
      <c r="J6106" t="str">
        <f>_xlfn.XLOOKUP(A6106,Product_Details!$A:$A,Product_Details!$G:$G,"mens")</f>
        <v>Mens</v>
      </c>
      <c r="K6106">
        <f t="shared" si="287"/>
        <v>2520</v>
      </c>
    </row>
    <row r="6107" spans="1:11" ht="15">
      <c r="A6107" t="s">
        <v>31</v>
      </c>
      <c r="B6107">
        <v>4</v>
      </c>
      <c r="C6107">
        <v>19</v>
      </c>
      <c r="D6107" t="s">
        <v>23</v>
      </c>
      <c r="E6107" t="s">
        <v>980</v>
      </c>
      <c r="F6107" s="1">
        <v>1.8623842592592595E-2</v>
      </c>
      <c r="G6107">
        <f>_xlfn.XLOOKUP($A6107,Product_pricing!$B:$B,Product_pricing!$C:$C)</f>
        <v>57</v>
      </c>
      <c r="H6107">
        <f t="shared" si="285"/>
        <v>184.68</v>
      </c>
      <c r="I6107" s="10">
        <f t="shared" si="286"/>
        <v>0.16296868299260867</v>
      </c>
      <c r="J6107" t="str">
        <f>_xlfn.XLOOKUP(A6107,Product_Details!$A:$A,Product_Details!$G:$G,"mens")</f>
        <v>Mens</v>
      </c>
      <c r="K6107">
        <f t="shared" si="287"/>
        <v>2520</v>
      </c>
    </row>
    <row r="6108" spans="1:11" ht="15">
      <c r="A6108" t="s">
        <v>22</v>
      </c>
      <c r="B6108">
        <v>2</v>
      </c>
      <c r="C6108">
        <v>21</v>
      </c>
      <c r="D6108" t="s">
        <v>23</v>
      </c>
      <c r="E6108" t="s">
        <v>981</v>
      </c>
      <c r="F6108" s="1">
        <v>3.8090277777777779E-3</v>
      </c>
      <c r="G6108">
        <f>_xlfn.XLOOKUP($A6108,Product_pricing!$B:$B,Product_pricing!$C:$C)</f>
        <v>13</v>
      </c>
      <c r="H6108">
        <f t="shared" si="285"/>
        <v>20.54</v>
      </c>
      <c r="I6108" s="10">
        <f t="shared" si="286"/>
        <v>1.8125280207213459E-2</v>
      </c>
      <c r="J6108" t="str">
        <f>_xlfn.XLOOKUP(A6108,Product_Details!$A:$A,Product_Details!$G:$G,"mens")</f>
        <v>Womens</v>
      </c>
      <c r="K6108">
        <f t="shared" si="287"/>
        <v>1883.75</v>
      </c>
    </row>
    <row r="6109" spans="1:11" ht="15">
      <c r="A6109" t="s">
        <v>29</v>
      </c>
      <c r="B6109">
        <v>4</v>
      </c>
      <c r="C6109">
        <v>21</v>
      </c>
      <c r="D6109" t="s">
        <v>23</v>
      </c>
      <c r="E6109" t="s">
        <v>981</v>
      </c>
      <c r="F6109" s="1">
        <v>3.8090277777777779E-3</v>
      </c>
      <c r="G6109">
        <f>_xlfn.XLOOKUP($A6109,Product_pricing!$B:$B,Product_pricing!$C:$C)</f>
        <v>10</v>
      </c>
      <c r="H6109">
        <f t="shared" si="285"/>
        <v>31.6</v>
      </c>
      <c r="I6109" s="10">
        <f t="shared" si="286"/>
        <v>2.788504647263609E-2</v>
      </c>
      <c r="J6109" t="str">
        <f>_xlfn.XLOOKUP(A6109,Product_Details!$A:$A,Product_Details!$G:$G,"mens")</f>
        <v>Womens</v>
      </c>
      <c r="K6109">
        <f t="shared" si="287"/>
        <v>1883.75</v>
      </c>
    </row>
    <row r="6110" spans="1:11" ht="15">
      <c r="A6110" t="s">
        <v>36</v>
      </c>
      <c r="B6110">
        <v>3</v>
      </c>
      <c r="C6110">
        <v>21</v>
      </c>
      <c r="D6110" t="s">
        <v>23</v>
      </c>
      <c r="E6110" t="s">
        <v>981</v>
      </c>
      <c r="F6110" s="1">
        <v>3.8090277777777779E-3</v>
      </c>
      <c r="G6110">
        <f>_xlfn.XLOOKUP($A6110,Product_pricing!$B:$B,Product_pricing!$C:$C)</f>
        <v>23</v>
      </c>
      <c r="H6110">
        <f t="shared" si="285"/>
        <v>54.510000000000005</v>
      </c>
      <c r="I6110" s="10">
        <f t="shared" si="286"/>
        <v>4.8101705165297264E-2</v>
      </c>
      <c r="J6110" t="str">
        <f>_xlfn.XLOOKUP(A6110,Product_Details!$A:$A,Product_Details!$G:$G,"mens")</f>
        <v>Womens</v>
      </c>
      <c r="K6110">
        <f t="shared" si="287"/>
        <v>1883.75</v>
      </c>
    </row>
    <row r="6111" spans="1:11" ht="15">
      <c r="A6111" t="s">
        <v>38</v>
      </c>
      <c r="B6111">
        <v>1</v>
      </c>
      <c r="C6111">
        <v>21</v>
      </c>
      <c r="D6111" t="s">
        <v>23</v>
      </c>
      <c r="E6111" t="s">
        <v>981</v>
      </c>
      <c r="F6111" s="1">
        <v>3.8090277777777779E-3</v>
      </c>
      <c r="G6111">
        <f>_xlfn.XLOOKUP($A6111,Product_pricing!$B:$B,Product_pricing!$C:$C)</f>
        <v>54</v>
      </c>
      <c r="H6111">
        <f t="shared" si="285"/>
        <v>42.660000000000004</v>
      </c>
      <c r="I6111" s="10">
        <f t="shared" si="286"/>
        <v>3.7644812738058725E-2</v>
      </c>
      <c r="J6111" t="str">
        <f>_xlfn.XLOOKUP(A6111,Product_Details!$A:$A,Product_Details!$G:$G,"mens")</f>
        <v>Womens</v>
      </c>
      <c r="K6111">
        <f t="shared" si="287"/>
        <v>1883.75</v>
      </c>
    </row>
    <row r="6112" spans="1:11" ht="15">
      <c r="A6112" t="s">
        <v>41</v>
      </c>
      <c r="B6112">
        <v>4</v>
      </c>
      <c r="C6112">
        <v>21</v>
      </c>
      <c r="D6112" t="s">
        <v>23</v>
      </c>
      <c r="E6112" t="s">
        <v>981</v>
      </c>
      <c r="F6112" s="1">
        <v>3.8090277777777779E-3</v>
      </c>
      <c r="G6112">
        <f>_xlfn.XLOOKUP($A6112,Product_pricing!$B:$B,Product_pricing!$C:$C)</f>
        <v>10</v>
      </c>
      <c r="H6112">
        <f t="shared" si="285"/>
        <v>31.6</v>
      </c>
      <c r="I6112" s="10">
        <f t="shared" si="286"/>
        <v>2.788504647263609E-2</v>
      </c>
      <c r="J6112" t="str">
        <f>_xlfn.XLOOKUP(A6112,Product_Details!$A:$A,Product_Details!$G:$G,"mens")</f>
        <v>Mens</v>
      </c>
      <c r="K6112">
        <f t="shared" si="287"/>
        <v>2520</v>
      </c>
    </row>
    <row r="6113" spans="1:11" ht="15">
      <c r="A6113" t="s">
        <v>31</v>
      </c>
      <c r="B6113">
        <v>5</v>
      </c>
      <c r="C6113">
        <v>21</v>
      </c>
      <c r="D6113" t="s">
        <v>23</v>
      </c>
      <c r="E6113" t="s">
        <v>981</v>
      </c>
      <c r="F6113" s="1">
        <v>3.8090277777777779E-3</v>
      </c>
      <c r="G6113">
        <f>_xlfn.XLOOKUP($A6113,Product_pricing!$B:$B,Product_pricing!$C:$C)</f>
        <v>57</v>
      </c>
      <c r="H6113">
        <f t="shared" si="285"/>
        <v>225.15</v>
      </c>
      <c r="I6113" s="10">
        <f t="shared" si="286"/>
        <v>0.19868095611753217</v>
      </c>
      <c r="J6113" t="str">
        <f>_xlfn.XLOOKUP(A6113,Product_Details!$A:$A,Product_Details!$G:$G,"mens")</f>
        <v>Mens</v>
      </c>
      <c r="K6113">
        <f t="shared" si="287"/>
        <v>2520</v>
      </c>
    </row>
    <row r="6114" spans="1:11" ht="15">
      <c r="A6114" t="s">
        <v>32</v>
      </c>
      <c r="B6114">
        <v>1</v>
      </c>
      <c r="C6114">
        <v>21</v>
      </c>
      <c r="D6114" t="s">
        <v>23</v>
      </c>
      <c r="E6114" t="s">
        <v>981</v>
      </c>
      <c r="F6114" s="1">
        <v>3.8090277777777779E-3</v>
      </c>
      <c r="G6114">
        <f>_xlfn.XLOOKUP($A6114,Product_pricing!$B:$B,Product_pricing!$C:$C)</f>
        <v>36</v>
      </c>
      <c r="H6114">
        <f t="shared" si="285"/>
        <v>28.44</v>
      </c>
      <c r="I6114" s="10">
        <f t="shared" si="286"/>
        <v>2.5096541825372482E-2</v>
      </c>
      <c r="J6114" t="str">
        <f>_xlfn.XLOOKUP(A6114,Product_Details!$A:$A,Product_Details!$G:$G,"mens")</f>
        <v>Mens</v>
      </c>
      <c r="K6114">
        <f t="shared" si="287"/>
        <v>2520</v>
      </c>
    </row>
    <row r="6115" spans="1:11" ht="15">
      <c r="A6115" t="s">
        <v>35</v>
      </c>
      <c r="B6115">
        <v>2</v>
      </c>
      <c r="C6115">
        <v>10</v>
      </c>
      <c r="D6115" t="s">
        <v>23</v>
      </c>
      <c r="E6115" t="s">
        <v>982</v>
      </c>
      <c r="F6115" s="1">
        <v>2.1744212962962962E-2</v>
      </c>
      <c r="G6115">
        <f>_xlfn.XLOOKUP($A6115,Product_pricing!$B:$B,Product_pricing!$C:$C)</f>
        <v>32</v>
      </c>
      <c r="H6115">
        <f t="shared" si="285"/>
        <v>57.6</v>
      </c>
      <c r="I6115" s="10">
        <f t="shared" si="286"/>
        <v>5.0828439139994908E-2</v>
      </c>
      <c r="J6115" t="str">
        <f>_xlfn.XLOOKUP(A6115,Product_Details!$A:$A,Product_Details!$G:$G,"mens")</f>
        <v>Womens</v>
      </c>
      <c r="K6115">
        <f t="shared" si="287"/>
        <v>2511.6666666666665</v>
      </c>
    </row>
    <row r="6116" spans="1:11" ht="15">
      <c r="A6116" t="s">
        <v>29</v>
      </c>
      <c r="B6116">
        <v>2</v>
      </c>
      <c r="C6116">
        <v>10</v>
      </c>
      <c r="D6116" t="s">
        <v>23</v>
      </c>
      <c r="E6116" t="s">
        <v>982</v>
      </c>
      <c r="F6116" s="1">
        <v>2.1744212962962962E-2</v>
      </c>
      <c r="G6116">
        <f>_xlfn.XLOOKUP($A6116,Product_pricing!$B:$B,Product_pricing!$C:$C)</f>
        <v>10</v>
      </c>
      <c r="H6116">
        <f t="shared" si="285"/>
        <v>18</v>
      </c>
      <c r="I6116" s="10">
        <f t="shared" si="286"/>
        <v>1.5883887231248409E-2</v>
      </c>
      <c r="J6116" t="str">
        <f>_xlfn.XLOOKUP(A6116,Product_Details!$A:$A,Product_Details!$G:$G,"mens")</f>
        <v>Womens</v>
      </c>
      <c r="K6116">
        <f t="shared" si="287"/>
        <v>2511.6666666666665</v>
      </c>
    </row>
    <row r="6117" spans="1:11" ht="15">
      <c r="A6117" t="s">
        <v>36</v>
      </c>
      <c r="B6117">
        <v>1</v>
      </c>
      <c r="C6117">
        <v>10</v>
      </c>
      <c r="D6117" t="s">
        <v>23</v>
      </c>
      <c r="E6117" t="s">
        <v>982</v>
      </c>
      <c r="F6117" s="1">
        <v>2.1744212962962962E-2</v>
      </c>
      <c r="G6117">
        <f>_xlfn.XLOOKUP($A6117,Product_pricing!$B:$B,Product_pricing!$C:$C)</f>
        <v>23</v>
      </c>
      <c r="H6117">
        <f t="shared" si="285"/>
        <v>20.7</v>
      </c>
      <c r="I6117" s="10">
        <f t="shared" si="286"/>
        <v>1.8266470315935666E-2</v>
      </c>
      <c r="J6117" t="str">
        <f>_xlfn.XLOOKUP(A6117,Product_Details!$A:$A,Product_Details!$G:$G,"mens")</f>
        <v>Womens</v>
      </c>
      <c r="K6117">
        <f t="shared" si="287"/>
        <v>2511.6666666666665</v>
      </c>
    </row>
    <row r="6118" spans="1:11" ht="15">
      <c r="A6118" t="s">
        <v>31</v>
      </c>
      <c r="B6118">
        <v>5</v>
      </c>
      <c r="C6118">
        <v>10</v>
      </c>
      <c r="D6118" t="s">
        <v>23</v>
      </c>
      <c r="E6118" t="s">
        <v>982</v>
      </c>
      <c r="F6118" s="1">
        <v>2.1744212962962962E-2</v>
      </c>
      <c r="G6118">
        <f>_xlfn.XLOOKUP($A6118,Product_pricing!$B:$B,Product_pricing!$C:$C)</f>
        <v>57</v>
      </c>
      <c r="H6118">
        <f t="shared" si="285"/>
        <v>256.5</v>
      </c>
      <c r="I6118" s="10">
        <f t="shared" si="286"/>
        <v>0.22634539304528978</v>
      </c>
      <c r="J6118" t="str">
        <f>_xlfn.XLOOKUP(A6118,Product_Details!$A:$A,Product_Details!$G:$G,"mens")</f>
        <v>Mens</v>
      </c>
      <c r="K6118">
        <f t="shared" si="287"/>
        <v>3780</v>
      </c>
    </row>
    <row r="6119" spans="1:11" ht="15">
      <c r="A6119" t="s">
        <v>26</v>
      </c>
      <c r="B6119">
        <v>5</v>
      </c>
      <c r="C6119">
        <v>10</v>
      </c>
      <c r="D6119" t="s">
        <v>23</v>
      </c>
      <c r="E6119" t="s">
        <v>982</v>
      </c>
      <c r="F6119" s="1">
        <v>2.1744212962962962E-2</v>
      </c>
      <c r="G6119">
        <f>_xlfn.XLOOKUP($A6119,Product_pricing!$B:$B,Product_pricing!$C:$C)</f>
        <v>17</v>
      </c>
      <c r="H6119">
        <f t="shared" si="285"/>
        <v>76.5</v>
      </c>
      <c r="I6119" s="10">
        <f t="shared" si="286"/>
        <v>6.7506520732805719E-2</v>
      </c>
      <c r="J6119" t="str">
        <f>_xlfn.XLOOKUP(A6119,Product_Details!$A:$A,Product_Details!$G:$G,"mens")</f>
        <v>Mens</v>
      </c>
      <c r="K6119">
        <f t="shared" si="287"/>
        <v>3780</v>
      </c>
    </row>
    <row r="6120" spans="1:11" ht="15">
      <c r="A6120" t="s">
        <v>22</v>
      </c>
      <c r="B6120">
        <v>2</v>
      </c>
      <c r="C6120">
        <v>23</v>
      </c>
      <c r="D6120" t="s">
        <v>33</v>
      </c>
      <c r="E6120" t="s">
        <v>983</v>
      </c>
      <c r="F6120" s="1">
        <v>2.6731481481481481E-2</v>
      </c>
      <c r="G6120">
        <f>_xlfn.XLOOKUP($A6120,Product_pricing!$B:$B,Product_pricing!$C:$C)</f>
        <v>13</v>
      </c>
      <c r="H6120">
        <f t="shared" si="285"/>
        <v>20.02</v>
      </c>
      <c r="I6120" s="10">
        <f t="shared" si="286"/>
        <v>1.7666412353866283E-2</v>
      </c>
      <c r="J6120" t="str">
        <f>_xlfn.XLOOKUP(A6120,Product_Details!$A:$A,Product_Details!$G:$G,"mens")</f>
        <v>Womens</v>
      </c>
      <c r="K6120">
        <f t="shared" si="287"/>
        <v>1883.75</v>
      </c>
    </row>
    <row r="6121" spans="1:11" ht="15">
      <c r="A6121" t="s">
        <v>35</v>
      </c>
      <c r="B6121">
        <v>5</v>
      </c>
      <c r="C6121">
        <v>23</v>
      </c>
      <c r="D6121" t="s">
        <v>33</v>
      </c>
      <c r="E6121" t="s">
        <v>983</v>
      </c>
      <c r="F6121" s="1">
        <v>2.6731481481481481E-2</v>
      </c>
      <c r="G6121">
        <f>_xlfn.XLOOKUP($A6121,Product_pricing!$B:$B,Product_pricing!$C:$C)</f>
        <v>32</v>
      </c>
      <c r="H6121">
        <f t="shared" si="285"/>
        <v>123.2</v>
      </c>
      <c r="I6121" s="10">
        <f t="shared" si="286"/>
        <v>0.10871638371610021</v>
      </c>
      <c r="J6121" t="str">
        <f>_xlfn.XLOOKUP(A6121,Product_Details!$A:$A,Product_Details!$G:$G,"mens")</f>
        <v>Womens</v>
      </c>
      <c r="K6121">
        <f t="shared" si="287"/>
        <v>1883.75</v>
      </c>
    </row>
    <row r="6122" spans="1:11" ht="15">
      <c r="A6122" t="s">
        <v>29</v>
      </c>
      <c r="B6122">
        <v>4</v>
      </c>
      <c r="C6122">
        <v>23</v>
      </c>
      <c r="D6122" t="s">
        <v>33</v>
      </c>
      <c r="E6122" t="s">
        <v>983</v>
      </c>
      <c r="F6122" s="1">
        <v>2.6731481481481481E-2</v>
      </c>
      <c r="G6122">
        <f>_xlfn.XLOOKUP($A6122,Product_pricing!$B:$B,Product_pricing!$C:$C)</f>
        <v>10</v>
      </c>
      <c r="H6122">
        <f t="shared" si="285"/>
        <v>30.8</v>
      </c>
      <c r="I6122" s="10">
        <f t="shared" si="286"/>
        <v>2.7179095929025052E-2</v>
      </c>
      <c r="J6122" t="str">
        <f>_xlfn.XLOOKUP(A6122,Product_Details!$A:$A,Product_Details!$G:$G,"mens")</f>
        <v>Womens</v>
      </c>
      <c r="K6122">
        <f t="shared" si="287"/>
        <v>1883.75</v>
      </c>
    </row>
    <row r="6123" spans="1:11" ht="15">
      <c r="A6123" t="s">
        <v>38</v>
      </c>
      <c r="B6123">
        <v>5</v>
      </c>
      <c r="C6123">
        <v>23</v>
      </c>
      <c r="D6123" t="s">
        <v>33</v>
      </c>
      <c r="E6123" t="s">
        <v>983</v>
      </c>
      <c r="F6123" s="1">
        <v>2.6731481481481481E-2</v>
      </c>
      <c r="G6123">
        <f>_xlfn.XLOOKUP($A6123,Product_pricing!$B:$B,Product_pricing!$C:$C)</f>
        <v>54</v>
      </c>
      <c r="H6123">
        <f t="shared" si="285"/>
        <v>207.9</v>
      </c>
      <c r="I6123" s="10">
        <f t="shared" si="286"/>
        <v>0.1834588975209191</v>
      </c>
      <c r="J6123" t="str">
        <f>_xlfn.XLOOKUP(A6123,Product_Details!$A:$A,Product_Details!$G:$G,"mens")</f>
        <v>Womens</v>
      </c>
      <c r="K6123">
        <f t="shared" si="287"/>
        <v>1883.75</v>
      </c>
    </row>
    <row r="6124" spans="1:11" ht="15">
      <c r="A6124" t="s">
        <v>25</v>
      </c>
      <c r="B6124">
        <v>1</v>
      </c>
      <c r="C6124">
        <v>23</v>
      </c>
      <c r="D6124" t="s">
        <v>33</v>
      </c>
      <c r="E6124" t="s">
        <v>983</v>
      </c>
      <c r="F6124" s="1">
        <v>2.6731481481481481E-2</v>
      </c>
      <c r="G6124">
        <f>_xlfn.XLOOKUP($A6124,Product_pricing!$B:$B,Product_pricing!$C:$C)</f>
        <v>40</v>
      </c>
      <c r="H6124">
        <f t="shared" si="285"/>
        <v>30.8</v>
      </c>
      <c r="I6124" s="10">
        <f t="shared" si="286"/>
        <v>2.7179095929025052E-2</v>
      </c>
      <c r="J6124" t="str">
        <f>_xlfn.XLOOKUP(A6124,Product_Details!$A:$A,Product_Details!$G:$G,"mens")</f>
        <v>Mens</v>
      </c>
      <c r="K6124">
        <f t="shared" si="287"/>
        <v>2520</v>
      </c>
    </row>
    <row r="6125" spans="1:11" ht="15">
      <c r="A6125" t="s">
        <v>32</v>
      </c>
      <c r="B6125">
        <v>1</v>
      </c>
      <c r="C6125">
        <v>23</v>
      </c>
      <c r="D6125" t="s">
        <v>33</v>
      </c>
      <c r="E6125" t="s">
        <v>983</v>
      </c>
      <c r="F6125" s="1">
        <v>2.6731481481481481E-2</v>
      </c>
      <c r="G6125">
        <f>_xlfn.XLOOKUP($A6125,Product_pricing!$B:$B,Product_pricing!$C:$C)</f>
        <v>36</v>
      </c>
      <c r="H6125">
        <f t="shared" si="285"/>
        <v>27.72</v>
      </c>
      <c r="I6125" s="10">
        <f t="shared" si="286"/>
        <v>2.4461186336122546E-2</v>
      </c>
      <c r="J6125" t="str">
        <f>_xlfn.XLOOKUP(A6125,Product_Details!$A:$A,Product_Details!$G:$G,"mens")</f>
        <v>Mens</v>
      </c>
      <c r="K6125">
        <f t="shared" si="287"/>
        <v>2520</v>
      </c>
    </row>
    <row r="6126" spans="1:11" ht="15">
      <c r="A6126" t="s">
        <v>26</v>
      </c>
      <c r="B6126">
        <v>1</v>
      </c>
      <c r="C6126">
        <v>23</v>
      </c>
      <c r="D6126" t="s">
        <v>33</v>
      </c>
      <c r="E6126" t="s">
        <v>983</v>
      </c>
      <c r="F6126" s="1">
        <v>2.6731481481481481E-2</v>
      </c>
      <c r="G6126">
        <f>_xlfn.XLOOKUP($A6126,Product_pricing!$B:$B,Product_pricing!$C:$C)</f>
        <v>17</v>
      </c>
      <c r="H6126">
        <f t="shared" si="285"/>
        <v>13.09</v>
      </c>
      <c r="I6126" s="10">
        <f t="shared" si="286"/>
        <v>1.1551115769835647E-2</v>
      </c>
      <c r="J6126" t="str">
        <f>_xlfn.XLOOKUP(A6126,Product_Details!$A:$A,Product_Details!$G:$G,"mens")</f>
        <v>Mens</v>
      </c>
      <c r="K6126">
        <f t="shared" si="287"/>
        <v>2520</v>
      </c>
    </row>
    <row r="6127" spans="1:11" ht="15">
      <c r="A6127" t="s">
        <v>35</v>
      </c>
      <c r="B6127">
        <v>5</v>
      </c>
      <c r="C6127">
        <v>3</v>
      </c>
      <c r="D6127" t="s">
        <v>23</v>
      </c>
      <c r="E6127" s="2">
        <v>8.72E+30</v>
      </c>
      <c r="F6127" s="1">
        <v>1.8268518518518517E-2</v>
      </c>
      <c r="G6127">
        <f>_xlfn.XLOOKUP($A6127,Product_pricing!$B:$B,Product_pricing!$C:$C)</f>
        <v>32</v>
      </c>
      <c r="H6127">
        <f t="shared" si="285"/>
        <v>155.19999999999999</v>
      </c>
      <c r="I6127" s="10">
        <f t="shared" si="286"/>
        <v>0.1369544054605418</v>
      </c>
      <c r="J6127" t="str">
        <f>_xlfn.XLOOKUP(A6127,Product_Details!$A:$A,Product_Details!$G:$G,"mens")</f>
        <v>Womens</v>
      </c>
      <c r="K6127">
        <f t="shared" si="287"/>
        <v>2511.6666666666665</v>
      </c>
    </row>
    <row r="6128" spans="1:11" ht="15">
      <c r="A6128" t="s">
        <v>36</v>
      </c>
      <c r="B6128">
        <v>1</v>
      </c>
      <c r="C6128">
        <v>3</v>
      </c>
      <c r="D6128" t="s">
        <v>23</v>
      </c>
      <c r="E6128" s="2">
        <v>8.72E+30</v>
      </c>
      <c r="F6128" s="1">
        <v>1.8268518518518517E-2</v>
      </c>
      <c r="G6128">
        <f>_xlfn.XLOOKUP($A6128,Product_pricing!$B:$B,Product_pricing!$C:$C)</f>
        <v>23</v>
      </c>
      <c r="H6128">
        <f t="shared" si="285"/>
        <v>22.31</v>
      </c>
      <c r="I6128" s="10">
        <f t="shared" si="286"/>
        <v>1.9687195784952885E-2</v>
      </c>
      <c r="J6128" t="str">
        <f>_xlfn.XLOOKUP(A6128,Product_Details!$A:$A,Product_Details!$G:$G,"mens")</f>
        <v>Womens</v>
      </c>
      <c r="K6128">
        <f t="shared" si="287"/>
        <v>2511.6666666666665</v>
      </c>
    </row>
    <row r="6129" spans="1:11" ht="15">
      <c r="A6129" t="s">
        <v>38</v>
      </c>
      <c r="B6129">
        <v>4</v>
      </c>
      <c r="C6129">
        <v>3</v>
      </c>
      <c r="D6129" t="s">
        <v>23</v>
      </c>
      <c r="E6129" s="2">
        <v>8.72E+30</v>
      </c>
      <c r="F6129" s="1">
        <v>1.8268518518518517E-2</v>
      </c>
      <c r="G6129">
        <f>_xlfn.XLOOKUP($A6129,Product_pricing!$B:$B,Product_pricing!$C:$C)</f>
        <v>54</v>
      </c>
      <c r="H6129">
        <f t="shared" si="285"/>
        <v>209.51999999999998</v>
      </c>
      <c r="I6129" s="10">
        <f t="shared" si="286"/>
        <v>0.18488844737173143</v>
      </c>
      <c r="J6129" t="str">
        <f>_xlfn.XLOOKUP(A6129,Product_Details!$A:$A,Product_Details!$G:$G,"mens")</f>
        <v>Womens</v>
      </c>
      <c r="K6129">
        <f t="shared" si="287"/>
        <v>2511.6666666666665</v>
      </c>
    </row>
    <row r="6130" spans="1:11" ht="15">
      <c r="A6130" t="s">
        <v>41</v>
      </c>
      <c r="B6130">
        <v>3</v>
      </c>
      <c r="C6130">
        <v>3</v>
      </c>
      <c r="D6130" t="s">
        <v>23</v>
      </c>
      <c r="E6130" s="2">
        <v>8.72E+30</v>
      </c>
      <c r="F6130" s="1">
        <v>1.8268518518518517E-2</v>
      </c>
      <c r="G6130">
        <f>_xlfn.XLOOKUP($A6130,Product_pricing!$B:$B,Product_pricing!$C:$C)</f>
        <v>10</v>
      </c>
      <c r="H6130">
        <f t="shared" si="285"/>
        <v>29.099999999999998</v>
      </c>
      <c r="I6130" s="10">
        <f t="shared" si="286"/>
        <v>2.5678951023851589E-2</v>
      </c>
      <c r="J6130" t="str">
        <f>_xlfn.XLOOKUP(A6130,Product_Details!$A:$A,Product_Details!$G:$G,"mens")</f>
        <v>Mens</v>
      </c>
      <c r="K6130">
        <f t="shared" si="287"/>
        <v>1890</v>
      </c>
    </row>
    <row r="6131" spans="1:11" ht="15">
      <c r="A6131" t="s">
        <v>31</v>
      </c>
      <c r="B6131">
        <v>2</v>
      </c>
      <c r="C6131">
        <v>3</v>
      </c>
      <c r="D6131" t="s">
        <v>23</v>
      </c>
      <c r="E6131" s="2">
        <v>8.72E+30</v>
      </c>
      <c r="F6131" s="1">
        <v>1.8268518518518517E-2</v>
      </c>
      <c r="G6131">
        <f>_xlfn.XLOOKUP($A6131,Product_pricing!$B:$B,Product_pricing!$C:$C)</f>
        <v>57</v>
      </c>
      <c r="H6131">
        <f t="shared" si="285"/>
        <v>110.58</v>
      </c>
      <c r="I6131" s="10">
        <f t="shared" si="286"/>
        <v>9.758001389063603E-2</v>
      </c>
      <c r="J6131" t="str">
        <f>_xlfn.XLOOKUP(A6131,Product_Details!$A:$A,Product_Details!$G:$G,"mens")</f>
        <v>Mens</v>
      </c>
      <c r="K6131">
        <f t="shared" si="287"/>
        <v>1890</v>
      </c>
    </row>
    <row r="6132" spans="1:11" ht="15">
      <c r="A6132" t="s">
        <v>32</v>
      </c>
      <c r="B6132">
        <v>1</v>
      </c>
      <c r="C6132">
        <v>3</v>
      </c>
      <c r="D6132" t="s">
        <v>23</v>
      </c>
      <c r="E6132" s="2">
        <v>8.72E+30</v>
      </c>
      <c r="F6132" s="1">
        <v>1.8268518518518517E-2</v>
      </c>
      <c r="G6132">
        <f>_xlfn.XLOOKUP($A6132,Product_pricing!$B:$B,Product_pricing!$C:$C)</f>
        <v>36</v>
      </c>
      <c r="H6132">
        <f t="shared" si="285"/>
        <v>34.92</v>
      </c>
      <c r="I6132" s="10">
        <f t="shared" si="286"/>
        <v>3.0814741228621913E-2</v>
      </c>
      <c r="J6132" t="str">
        <f>_xlfn.XLOOKUP(A6132,Product_Details!$A:$A,Product_Details!$G:$G,"mens")</f>
        <v>Mens</v>
      </c>
      <c r="K6132">
        <f t="shared" si="287"/>
        <v>1890</v>
      </c>
    </row>
    <row r="6133" spans="1:11" ht="15">
      <c r="A6133" t="s">
        <v>27</v>
      </c>
      <c r="B6133">
        <v>3</v>
      </c>
      <c r="C6133">
        <v>3</v>
      </c>
      <c r="D6133" t="s">
        <v>23</v>
      </c>
      <c r="E6133" s="2">
        <v>8.72E+30</v>
      </c>
      <c r="F6133" s="1">
        <v>1.8268518518518517E-2</v>
      </c>
      <c r="G6133">
        <f>_xlfn.XLOOKUP($A6133,Product_pricing!$B:$B,Product_pricing!$C:$C)</f>
        <v>29</v>
      </c>
      <c r="H6133">
        <f t="shared" si="285"/>
        <v>84.39</v>
      </c>
      <c r="I6133" s="10">
        <f t="shared" si="286"/>
        <v>7.4468957969169608E-2</v>
      </c>
      <c r="J6133" t="str">
        <f>_xlfn.XLOOKUP(A6133,Product_Details!$A:$A,Product_Details!$G:$G,"mens")</f>
        <v>Mens</v>
      </c>
      <c r="K6133">
        <f t="shared" si="287"/>
        <v>1890</v>
      </c>
    </row>
    <row r="6134" spans="1:11" ht="15">
      <c r="A6134" t="s">
        <v>22</v>
      </c>
      <c r="B6134">
        <v>2</v>
      </c>
      <c r="C6134">
        <v>8</v>
      </c>
      <c r="D6134" t="s">
        <v>33</v>
      </c>
      <c r="E6134" t="s">
        <v>984</v>
      </c>
      <c r="F6134" s="1">
        <v>4.0115740740740737E-2</v>
      </c>
      <c r="G6134">
        <f>_xlfn.XLOOKUP($A6134,Product_pricing!$B:$B,Product_pricing!$C:$C)</f>
        <v>13</v>
      </c>
      <c r="H6134">
        <f t="shared" si="285"/>
        <v>23.92</v>
      </c>
      <c r="I6134" s="10">
        <f t="shared" si="286"/>
        <v>2.1107921253970107E-2</v>
      </c>
      <c r="J6134" t="str">
        <f>_xlfn.XLOOKUP(A6134,Product_Details!$A:$A,Product_Details!$G:$G,"mens")</f>
        <v>Womens</v>
      </c>
      <c r="K6134">
        <f t="shared" si="287"/>
        <v>2511.6666666666665</v>
      </c>
    </row>
    <row r="6135" spans="1:11" ht="15">
      <c r="A6135" t="s">
        <v>29</v>
      </c>
      <c r="B6135">
        <v>3</v>
      </c>
      <c r="C6135">
        <v>8</v>
      </c>
      <c r="D6135" t="s">
        <v>33</v>
      </c>
      <c r="E6135" t="s">
        <v>984</v>
      </c>
      <c r="F6135" s="1">
        <v>4.0115740740740737E-2</v>
      </c>
      <c r="G6135">
        <f>_xlfn.XLOOKUP($A6135,Product_pricing!$B:$B,Product_pricing!$C:$C)</f>
        <v>10</v>
      </c>
      <c r="H6135">
        <f t="shared" si="285"/>
        <v>27.6</v>
      </c>
      <c r="I6135" s="10">
        <f t="shared" si="286"/>
        <v>2.4355293754580891E-2</v>
      </c>
      <c r="J6135" t="str">
        <f>_xlfn.XLOOKUP(A6135,Product_Details!$A:$A,Product_Details!$G:$G,"mens")</f>
        <v>Womens</v>
      </c>
      <c r="K6135">
        <f t="shared" si="287"/>
        <v>2511.6666666666665</v>
      </c>
    </row>
    <row r="6136" spans="1:11" ht="15">
      <c r="A6136" t="s">
        <v>36</v>
      </c>
      <c r="B6136">
        <v>2</v>
      </c>
      <c r="C6136">
        <v>8</v>
      </c>
      <c r="D6136" t="s">
        <v>33</v>
      </c>
      <c r="E6136" t="s">
        <v>984</v>
      </c>
      <c r="F6136" s="1">
        <v>4.0115740740740737E-2</v>
      </c>
      <c r="G6136">
        <f>_xlfn.XLOOKUP($A6136,Product_pricing!$B:$B,Product_pricing!$C:$C)</f>
        <v>23</v>
      </c>
      <c r="H6136">
        <f t="shared" si="285"/>
        <v>42.32</v>
      </c>
      <c r="I6136" s="10">
        <f t="shared" si="286"/>
        <v>3.7344783757024033E-2</v>
      </c>
      <c r="J6136" t="str">
        <f>_xlfn.XLOOKUP(A6136,Product_Details!$A:$A,Product_Details!$G:$G,"mens")</f>
        <v>Womens</v>
      </c>
      <c r="K6136">
        <f t="shared" si="287"/>
        <v>2511.6666666666665</v>
      </c>
    </row>
    <row r="6137" spans="1:11" ht="15">
      <c r="A6137" t="s">
        <v>25</v>
      </c>
      <c r="B6137">
        <v>3</v>
      </c>
      <c r="C6137">
        <v>8</v>
      </c>
      <c r="D6137" t="s">
        <v>33</v>
      </c>
      <c r="E6137" t="s">
        <v>984</v>
      </c>
      <c r="F6137" s="1">
        <v>4.0115740740740737E-2</v>
      </c>
      <c r="G6137">
        <f>_xlfn.XLOOKUP($A6137,Product_pricing!$B:$B,Product_pricing!$C:$C)</f>
        <v>40</v>
      </c>
      <c r="H6137">
        <f t="shared" si="285"/>
        <v>110.4</v>
      </c>
      <c r="I6137" s="10">
        <f t="shared" si="286"/>
        <v>9.7421175018323564E-2</v>
      </c>
      <c r="J6137" t="str">
        <f>_xlfn.XLOOKUP(A6137,Product_Details!$A:$A,Product_Details!$G:$G,"mens")</f>
        <v>Mens</v>
      </c>
      <c r="K6137">
        <f t="shared" si="287"/>
        <v>2520</v>
      </c>
    </row>
    <row r="6138" spans="1:11" ht="15">
      <c r="A6138" t="s">
        <v>31</v>
      </c>
      <c r="B6138">
        <v>5</v>
      </c>
      <c r="C6138">
        <v>8</v>
      </c>
      <c r="D6138" t="s">
        <v>33</v>
      </c>
      <c r="E6138" t="s">
        <v>984</v>
      </c>
      <c r="F6138" s="1">
        <v>4.0115740740740737E-2</v>
      </c>
      <c r="G6138">
        <f>_xlfn.XLOOKUP($A6138,Product_pricing!$B:$B,Product_pricing!$C:$C)</f>
        <v>57</v>
      </c>
      <c r="H6138">
        <f t="shared" si="285"/>
        <v>262.2</v>
      </c>
      <c r="I6138" s="10">
        <f t="shared" si="286"/>
        <v>0.23137529066851845</v>
      </c>
      <c r="J6138" t="str">
        <f>_xlfn.XLOOKUP(A6138,Product_Details!$A:$A,Product_Details!$G:$G,"mens")</f>
        <v>Mens</v>
      </c>
      <c r="K6138">
        <f t="shared" si="287"/>
        <v>2520</v>
      </c>
    </row>
    <row r="6139" spans="1:11" ht="15">
      <c r="A6139" t="s">
        <v>27</v>
      </c>
      <c r="B6139">
        <v>1</v>
      </c>
      <c r="C6139">
        <v>8</v>
      </c>
      <c r="D6139" t="s">
        <v>33</v>
      </c>
      <c r="E6139" t="s">
        <v>984</v>
      </c>
      <c r="F6139" s="1">
        <v>4.0115740740740737E-2</v>
      </c>
      <c r="G6139">
        <f>_xlfn.XLOOKUP($A6139,Product_pricing!$B:$B,Product_pricing!$C:$C)</f>
        <v>29</v>
      </c>
      <c r="H6139">
        <f t="shared" si="285"/>
        <v>26.68</v>
      </c>
      <c r="I6139" s="10">
        <f t="shared" si="286"/>
        <v>2.3543450629428194E-2</v>
      </c>
      <c r="J6139" t="str">
        <f>_xlfn.XLOOKUP(A6139,Product_Details!$A:$A,Product_Details!$G:$G,"mens")</f>
        <v>Mens</v>
      </c>
      <c r="K6139">
        <f t="shared" si="287"/>
        <v>2520</v>
      </c>
    </row>
    <row r="6140" spans="1:11" ht="15">
      <c r="A6140" t="s">
        <v>36</v>
      </c>
      <c r="B6140">
        <v>5</v>
      </c>
      <c r="C6140">
        <v>15</v>
      </c>
      <c r="D6140" t="s">
        <v>33</v>
      </c>
      <c r="E6140">
        <v>476803</v>
      </c>
      <c r="F6140" s="1">
        <v>3.7218750000000002E-2</v>
      </c>
      <c r="G6140">
        <f>_xlfn.XLOOKUP($A6140,Product_pricing!$B:$B,Product_pricing!$C:$C)</f>
        <v>23</v>
      </c>
      <c r="H6140">
        <f t="shared" si="285"/>
        <v>97.75</v>
      </c>
      <c r="I6140" s="10">
        <f t="shared" si="286"/>
        <v>8.625833204747399E-2</v>
      </c>
      <c r="J6140" t="str">
        <f>_xlfn.XLOOKUP(A6140,Product_Details!$A:$A,Product_Details!$G:$G,"mens")</f>
        <v>Womens</v>
      </c>
      <c r="K6140">
        <f t="shared" si="287"/>
        <v>3767.5</v>
      </c>
    </row>
    <row r="6141" spans="1:11" ht="15">
      <c r="A6141" t="s">
        <v>30</v>
      </c>
      <c r="B6141">
        <v>1</v>
      </c>
      <c r="C6141">
        <v>15</v>
      </c>
      <c r="D6141" t="s">
        <v>33</v>
      </c>
      <c r="E6141">
        <v>476803</v>
      </c>
      <c r="F6141" s="1">
        <v>3.7218750000000002E-2</v>
      </c>
      <c r="G6141">
        <f>_xlfn.XLOOKUP($A6141,Product_pricing!$B:$B,Product_pricing!$C:$C)</f>
        <v>19</v>
      </c>
      <c r="H6141">
        <f t="shared" si="285"/>
        <v>16.149999999999999</v>
      </c>
      <c r="I6141" s="10">
        <f t="shared" si="286"/>
        <v>1.4251376599147873E-2</v>
      </c>
      <c r="J6141" t="str">
        <f>_xlfn.XLOOKUP(A6141,Product_Details!$A:$A,Product_Details!$G:$G,"mens")</f>
        <v>Womens</v>
      </c>
      <c r="K6141">
        <f t="shared" si="287"/>
        <v>3767.5</v>
      </c>
    </row>
    <row r="6142" spans="1:11" ht="15">
      <c r="A6142" t="s">
        <v>25</v>
      </c>
      <c r="B6142">
        <v>3</v>
      </c>
      <c r="C6142">
        <v>15</v>
      </c>
      <c r="D6142" t="s">
        <v>33</v>
      </c>
      <c r="E6142">
        <v>476803</v>
      </c>
      <c r="F6142" s="1">
        <v>3.7218750000000002E-2</v>
      </c>
      <c r="G6142">
        <f>_xlfn.XLOOKUP($A6142,Product_pricing!$B:$B,Product_pricing!$C:$C)</f>
        <v>40</v>
      </c>
      <c r="H6142">
        <f t="shared" si="285"/>
        <v>102</v>
      </c>
      <c r="I6142" s="10">
        <f t="shared" si="286"/>
        <v>9.0008694310407644E-2</v>
      </c>
      <c r="J6142" t="str">
        <f>_xlfn.XLOOKUP(A6142,Product_Details!$A:$A,Product_Details!$G:$G,"mens")</f>
        <v>Mens</v>
      </c>
      <c r="K6142">
        <f t="shared" si="287"/>
        <v>1890</v>
      </c>
    </row>
    <row r="6143" spans="1:11" ht="15">
      <c r="A6143" t="s">
        <v>41</v>
      </c>
      <c r="B6143">
        <v>3</v>
      </c>
      <c r="C6143">
        <v>15</v>
      </c>
      <c r="D6143" t="s">
        <v>33</v>
      </c>
      <c r="E6143">
        <v>476803</v>
      </c>
      <c r="F6143" s="1">
        <v>3.7218750000000002E-2</v>
      </c>
      <c r="G6143">
        <f>_xlfn.XLOOKUP($A6143,Product_pricing!$B:$B,Product_pricing!$C:$C)</f>
        <v>10</v>
      </c>
      <c r="H6143">
        <f t="shared" si="285"/>
        <v>25.5</v>
      </c>
      <c r="I6143" s="10">
        <f t="shared" si="286"/>
        <v>2.2502173577601911E-2</v>
      </c>
      <c r="J6143" t="str">
        <f>_xlfn.XLOOKUP(A6143,Product_Details!$A:$A,Product_Details!$G:$G,"mens")</f>
        <v>Mens</v>
      </c>
      <c r="K6143">
        <f t="shared" si="287"/>
        <v>1890</v>
      </c>
    </row>
    <row r="6144" spans="1:11" ht="15">
      <c r="A6144" t="s">
        <v>31</v>
      </c>
      <c r="B6144">
        <v>4</v>
      </c>
      <c r="C6144">
        <v>15</v>
      </c>
      <c r="D6144" t="s">
        <v>33</v>
      </c>
      <c r="E6144">
        <v>476803</v>
      </c>
      <c r="F6144" s="1">
        <v>3.7218750000000002E-2</v>
      </c>
      <c r="G6144">
        <f>_xlfn.XLOOKUP($A6144,Product_pricing!$B:$B,Product_pricing!$C:$C)</f>
        <v>57</v>
      </c>
      <c r="H6144">
        <f t="shared" si="285"/>
        <v>193.79999999999998</v>
      </c>
      <c r="I6144" s="10">
        <f t="shared" si="286"/>
        <v>0.17101651918977451</v>
      </c>
      <c r="J6144" t="str">
        <f>_xlfn.XLOOKUP(A6144,Product_Details!$A:$A,Product_Details!$G:$G,"mens")</f>
        <v>Mens</v>
      </c>
      <c r="K6144">
        <f t="shared" si="287"/>
        <v>1890</v>
      </c>
    </row>
    <row r="6145" spans="1:11" ht="15">
      <c r="A6145" t="s">
        <v>32</v>
      </c>
      <c r="B6145">
        <v>5</v>
      </c>
      <c r="C6145">
        <v>15</v>
      </c>
      <c r="D6145" t="s">
        <v>33</v>
      </c>
      <c r="E6145">
        <v>476803</v>
      </c>
      <c r="F6145" s="1">
        <v>3.7218750000000002E-2</v>
      </c>
      <c r="G6145">
        <f>_xlfn.XLOOKUP($A6145,Product_pricing!$B:$B,Product_pricing!$C:$C)</f>
        <v>36</v>
      </c>
      <c r="H6145">
        <f t="shared" si="285"/>
        <v>153</v>
      </c>
      <c r="I6145" s="10">
        <f t="shared" si="286"/>
        <v>0.13501304146561144</v>
      </c>
      <c r="J6145" t="str">
        <f>_xlfn.XLOOKUP(A6145,Product_Details!$A:$A,Product_Details!$G:$G,"mens")</f>
        <v>Mens</v>
      </c>
      <c r="K6145">
        <f t="shared" si="287"/>
        <v>1890</v>
      </c>
    </row>
    <row r="6146" spans="1:11" ht="15">
      <c r="A6146" t="s">
        <v>35</v>
      </c>
      <c r="B6146">
        <v>3</v>
      </c>
      <c r="C6146">
        <v>24</v>
      </c>
      <c r="D6146" t="s">
        <v>33</v>
      </c>
      <c r="E6146" t="s">
        <v>985</v>
      </c>
      <c r="F6146" s="1">
        <v>2.730671296296296E-2</v>
      </c>
      <c r="G6146">
        <f>_xlfn.XLOOKUP($A6146,Product_pricing!$B:$B,Product_pricing!$C:$C)</f>
        <v>32</v>
      </c>
      <c r="H6146">
        <f t="shared" si="285"/>
        <v>72.960000000000008</v>
      </c>
      <c r="I6146" s="10">
        <f t="shared" si="286"/>
        <v>6.4382689577326874E-2</v>
      </c>
      <c r="J6146" t="str">
        <f>_xlfn.XLOOKUP(A6146,Product_Details!$A:$A,Product_Details!$G:$G,"mens")</f>
        <v>Womens</v>
      </c>
      <c r="K6146">
        <f t="shared" si="287"/>
        <v>3767.5</v>
      </c>
    </row>
    <row r="6147" spans="1:11" ht="15">
      <c r="A6147" t="s">
        <v>29</v>
      </c>
      <c r="B6147">
        <v>5</v>
      </c>
      <c r="C6147">
        <v>24</v>
      </c>
      <c r="D6147" t="s">
        <v>33</v>
      </c>
      <c r="E6147" t="s">
        <v>985</v>
      </c>
      <c r="F6147" s="1">
        <v>2.730671296296296E-2</v>
      </c>
      <c r="G6147">
        <f>_xlfn.XLOOKUP($A6147,Product_pricing!$B:$B,Product_pricing!$C:$C)</f>
        <v>10</v>
      </c>
      <c r="H6147">
        <f t="shared" ref="H6147:H6210" si="288">B6147*G6147*(1-C6147/100)</f>
        <v>38</v>
      </c>
      <c r="I6147" s="10">
        <f t="shared" ref="I6147:I6210" si="289">(H6147/SUM($H:$H))*1000</f>
        <v>3.3532650821524415E-2</v>
      </c>
      <c r="J6147" t="str">
        <f>_xlfn.XLOOKUP(A6147,Product_Details!$A:$A,Product_Details!$G:$G,"mens")</f>
        <v>Womens</v>
      </c>
      <c r="K6147">
        <f t="shared" ref="K6147:K6210" si="290">COUNTIFS($J:$J, J6147) / COUNTIFS($J:$J, J6147, $E:$E, E6147)</f>
        <v>3767.5</v>
      </c>
    </row>
    <row r="6148" spans="1:11" ht="15">
      <c r="A6148" t="s">
        <v>25</v>
      </c>
      <c r="B6148">
        <v>3</v>
      </c>
      <c r="C6148">
        <v>24</v>
      </c>
      <c r="D6148" t="s">
        <v>33</v>
      </c>
      <c r="E6148" t="s">
        <v>985</v>
      </c>
      <c r="F6148" s="1">
        <v>2.730671296296296E-2</v>
      </c>
      <c r="G6148">
        <f>_xlfn.XLOOKUP($A6148,Product_pricing!$B:$B,Product_pricing!$C:$C)</f>
        <v>40</v>
      </c>
      <c r="H6148">
        <f t="shared" si="288"/>
        <v>91.2</v>
      </c>
      <c r="I6148" s="10">
        <f t="shared" si="289"/>
        <v>8.0478361971658585E-2</v>
      </c>
      <c r="J6148" t="str">
        <f>_xlfn.XLOOKUP(A6148,Product_Details!$A:$A,Product_Details!$G:$G,"mens")</f>
        <v>Mens</v>
      </c>
      <c r="K6148">
        <f t="shared" si="290"/>
        <v>2520</v>
      </c>
    </row>
    <row r="6149" spans="1:11" ht="15">
      <c r="A6149" t="s">
        <v>31</v>
      </c>
      <c r="B6149">
        <v>2</v>
      </c>
      <c r="C6149">
        <v>24</v>
      </c>
      <c r="D6149" t="s">
        <v>33</v>
      </c>
      <c r="E6149" t="s">
        <v>985</v>
      </c>
      <c r="F6149" s="1">
        <v>2.730671296296296E-2</v>
      </c>
      <c r="G6149">
        <f>_xlfn.XLOOKUP($A6149,Product_pricing!$B:$B,Product_pricing!$C:$C)</f>
        <v>57</v>
      </c>
      <c r="H6149">
        <f t="shared" si="288"/>
        <v>86.64</v>
      </c>
      <c r="I6149" s="10">
        <f t="shared" si="289"/>
        <v>7.6454443873075664E-2</v>
      </c>
      <c r="J6149" t="str">
        <f>_xlfn.XLOOKUP(A6149,Product_Details!$A:$A,Product_Details!$G:$G,"mens")</f>
        <v>Mens</v>
      </c>
      <c r="K6149">
        <f t="shared" si="290"/>
        <v>2520</v>
      </c>
    </row>
    <row r="6150" spans="1:11" ht="15">
      <c r="A6150" t="s">
        <v>32</v>
      </c>
      <c r="B6150">
        <v>2</v>
      </c>
      <c r="C6150">
        <v>24</v>
      </c>
      <c r="D6150" t="s">
        <v>33</v>
      </c>
      <c r="E6150" t="s">
        <v>985</v>
      </c>
      <c r="F6150" s="1">
        <v>2.730671296296296E-2</v>
      </c>
      <c r="G6150">
        <f>_xlfn.XLOOKUP($A6150,Product_pricing!$B:$B,Product_pricing!$C:$C)</f>
        <v>36</v>
      </c>
      <c r="H6150">
        <f t="shared" si="288"/>
        <v>54.72</v>
      </c>
      <c r="I6150" s="10">
        <f t="shared" si="289"/>
        <v>4.8287017182995155E-2</v>
      </c>
      <c r="J6150" t="str">
        <f>_xlfn.XLOOKUP(A6150,Product_Details!$A:$A,Product_Details!$G:$G,"mens")</f>
        <v>Mens</v>
      </c>
      <c r="K6150">
        <f t="shared" si="290"/>
        <v>2520</v>
      </c>
    </row>
    <row r="6151" spans="1:11" ht="15">
      <c r="A6151" t="s">
        <v>29</v>
      </c>
      <c r="B6151">
        <v>5</v>
      </c>
      <c r="C6151">
        <v>20</v>
      </c>
      <c r="D6151" t="s">
        <v>33</v>
      </c>
      <c r="E6151" t="s">
        <v>986</v>
      </c>
      <c r="F6151" s="1">
        <v>4.0434027777777777E-2</v>
      </c>
      <c r="G6151">
        <f>_xlfn.XLOOKUP($A6151,Product_pricing!$B:$B,Product_pricing!$C:$C)</f>
        <v>10</v>
      </c>
      <c r="H6151">
        <f t="shared" si="288"/>
        <v>40</v>
      </c>
      <c r="I6151" s="10">
        <f t="shared" si="289"/>
        <v>3.5297527180552013E-2</v>
      </c>
      <c r="J6151" t="str">
        <f>_xlfn.XLOOKUP(A6151,Product_Details!$A:$A,Product_Details!$G:$G,"mens")</f>
        <v>Womens</v>
      </c>
      <c r="K6151">
        <f t="shared" si="290"/>
        <v>2511.6666666666665</v>
      </c>
    </row>
    <row r="6152" spans="1:11" ht="15">
      <c r="A6152" t="s">
        <v>36</v>
      </c>
      <c r="B6152">
        <v>4</v>
      </c>
      <c r="C6152">
        <v>20</v>
      </c>
      <c r="D6152" t="s">
        <v>33</v>
      </c>
      <c r="E6152" t="s">
        <v>986</v>
      </c>
      <c r="F6152" s="1">
        <v>4.0434027777777777E-2</v>
      </c>
      <c r="G6152">
        <f>_xlfn.XLOOKUP($A6152,Product_pricing!$B:$B,Product_pricing!$C:$C)</f>
        <v>23</v>
      </c>
      <c r="H6152">
        <f t="shared" si="288"/>
        <v>73.600000000000009</v>
      </c>
      <c r="I6152" s="10">
        <f t="shared" si="289"/>
        <v>6.4947450012215704E-2</v>
      </c>
      <c r="J6152" t="str">
        <f>_xlfn.XLOOKUP(A6152,Product_Details!$A:$A,Product_Details!$G:$G,"mens")</f>
        <v>Womens</v>
      </c>
      <c r="K6152">
        <f t="shared" si="290"/>
        <v>2511.6666666666665</v>
      </c>
    </row>
    <row r="6153" spans="1:11" ht="15">
      <c r="A6153" t="s">
        <v>30</v>
      </c>
      <c r="B6153">
        <v>5</v>
      </c>
      <c r="C6153">
        <v>20</v>
      </c>
      <c r="D6153" t="s">
        <v>33</v>
      </c>
      <c r="E6153" t="s">
        <v>986</v>
      </c>
      <c r="F6153" s="1">
        <v>4.0434027777777777E-2</v>
      </c>
      <c r="G6153">
        <f>_xlfn.XLOOKUP($A6153,Product_pricing!$B:$B,Product_pricing!$C:$C)</f>
        <v>19</v>
      </c>
      <c r="H6153">
        <f t="shared" si="288"/>
        <v>76</v>
      </c>
      <c r="I6153" s="10">
        <f t="shared" si="289"/>
        <v>6.706530164304883E-2</v>
      </c>
      <c r="J6153" t="str">
        <f>_xlfn.XLOOKUP(A6153,Product_Details!$A:$A,Product_Details!$G:$G,"mens")</f>
        <v>Womens</v>
      </c>
      <c r="K6153">
        <f t="shared" si="290"/>
        <v>2511.6666666666665</v>
      </c>
    </row>
    <row r="6154" spans="1:11" ht="15">
      <c r="A6154" t="s">
        <v>25</v>
      </c>
      <c r="B6154">
        <v>2</v>
      </c>
      <c r="C6154">
        <v>20</v>
      </c>
      <c r="D6154" t="s">
        <v>33</v>
      </c>
      <c r="E6154" t="s">
        <v>986</v>
      </c>
      <c r="F6154" s="1">
        <v>4.0434027777777777E-2</v>
      </c>
      <c r="G6154">
        <f>_xlfn.XLOOKUP($A6154,Product_pricing!$B:$B,Product_pricing!$C:$C)</f>
        <v>40</v>
      </c>
      <c r="H6154">
        <f t="shared" si="288"/>
        <v>64</v>
      </c>
      <c r="I6154" s="10">
        <f t="shared" si="289"/>
        <v>5.6476043488883222E-2</v>
      </c>
      <c r="J6154" t="str">
        <f>_xlfn.XLOOKUP(A6154,Product_Details!$A:$A,Product_Details!$G:$G,"mens")</f>
        <v>Mens</v>
      </c>
      <c r="K6154">
        <f t="shared" si="290"/>
        <v>2520</v>
      </c>
    </row>
    <row r="6155" spans="1:11" ht="15">
      <c r="A6155" t="s">
        <v>31</v>
      </c>
      <c r="B6155">
        <v>3</v>
      </c>
      <c r="C6155">
        <v>20</v>
      </c>
      <c r="D6155" t="s">
        <v>33</v>
      </c>
      <c r="E6155" t="s">
        <v>986</v>
      </c>
      <c r="F6155" s="1">
        <v>4.0434027777777777E-2</v>
      </c>
      <c r="G6155">
        <f>_xlfn.XLOOKUP($A6155,Product_pricing!$B:$B,Product_pricing!$C:$C)</f>
        <v>57</v>
      </c>
      <c r="H6155">
        <f t="shared" si="288"/>
        <v>136.80000000000001</v>
      </c>
      <c r="I6155" s="10">
        <f t="shared" si="289"/>
        <v>0.12071754295748789</v>
      </c>
      <c r="J6155" t="str">
        <f>_xlfn.XLOOKUP(A6155,Product_Details!$A:$A,Product_Details!$G:$G,"mens")</f>
        <v>Mens</v>
      </c>
      <c r="K6155">
        <f t="shared" si="290"/>
        <v>2520</v>
      </c>
    </row>
    <row r="6156" spans="1:11" ht="15">
      <c r="A6156" t="s">
        <v>32</v>
      </c>
      <c r="B6156">
        <v>4</v>
      </c>
      <c r="C6156">
        <v>20</v>
      </c>
      <c r="D6156" t="s">
        <v>33</v>
      </c>
      <c r="E6156" t="s">
        <v>986</v>
      </c>
      <c r="F6156" s="1">
        <v>4.0434027777777777E-2</v>
      </c>
      <c r="G6156">
        <f>_xlfn.XLOOKUP($A6156,Product_pricing!$B:$B,Product_pricing!$C:$C)</f>
        <v>36</v>
      </c>
      <c r="H6156">
        <f t="shared" si="288"/>
        <v>115.2</v>
      </c>
      <c r="I6156" s="10">
        <f t="shared" si="289"/>
        <v>0.10165687827998982</v>
      </c>
      <c r="J6156" t="str">
        <f>_xlfn.XLOOKUP(A6156,Product_Details!$A:$A,Product_Details!$G:$G,"mens")</f>
        <v>Mens</v>
      </c>
      <c r="K6156">
        <f t="shared" si="290"/>
        <v>2520</v>
      </c>
    </row>
    <row r="6157" spans="1:11" ht="15">
      <c r="A6157" t="s">
        <v>22</v>
      </c>
      <c r="B6157">
        <v>5</v>
      </c>
      <c r="C6157">
        <v>6</v>
      </c>
      <c r="D6157" t="s">
        <v>23</v>
      </c>
      <c r="E6157" t="s">
        <v>987</v>
      </c>
      <c r="F6157" s="1">
        <v>2.9812500000000002E-2</v>
      </c>
      <c r="G6157">
        <f>_xlfn.XLOOKUP($A6157,Product_pricing!$B:$B,Product_pricing!$C:$C)</f>
        <v>13</v>
      </c>
      <c r="H6157">
        <f t="shared" si="288"/>
        <v>61.099999999999994</v>
      </c>
      <c r="I6157" s="10">
        <f t="shared" si="289"/>
        <v>5.3916972768293193E-2</v>
      </c>
      <c r="J6157" t="str">
        <f>_xlfn.XLOOKUP(A6157,Product_Details!$A:$A,Product_Details!$G:$G,"mens")</f>
        <v>Womens</v>
      </c>
      <c r="K6157">
        <f t="shared" si="290"/>
        <v>2511.6666666666665</v>
      </c>
    </row>
    <row r="6158" spans="1:11" ht="15">
      <c r="A6158" t="s">
        <v>29</v>
      </c>
      <c r="B6158">
        <v>1</v>
      </c>
      <c r="C6158">
        <v>6</v>
      </c>
      <c r="D6158" t="s">
        <v>23</v>
      </c>
      <c r="E6158" t="s">
        <v>987</v>
      </c>
      <c r="F6158" s="1">
        <v>2.9812500000000002E-2</v>
      </c>
      <c r="G6158">
        <f>_xlfn.XLOOKUP($A6158,Product_pricing!$B:$B,Product_pricing!$C:$C)</f>
        <v>10</v>
      </c>
      <c r="H6158">
        <f t="shared" si="288"/>
        <v>9.3999999999999986</v>
      </c>
      <c r="I6158" s="10">
        <f t="shared" si="289"/>
        <v>8.2949188874297218E-3</v>
      </c>
      <c r="J6158" t="str">
        <f>_xlfn.XLOOKUP(A6158,Product_Details!$A:$A,Product_Details!$G:$G,"mens")</f>
        <v>Womens</v>
      </c>
      <c r="K6158">
        <f t="shared" si="290"/>
        <v>2511.6666666666665</v>
      </c>
    </row>
    <row r="6159" spans="1:11" ht="15">
      <c r="A6159" t="s">
        <v>30</v>
      </c>
      <c r="B6159">
        <v>2</v>
      </c>
      <c r="C6159">
        <v>6</v>
      </c>
      <c r="D6159" t="s">
        <v>23</v>
      </c>
      <c r="E6159" t="s">
        <v>987</v>
      </c>
      <c r="F6159" s="1">
        <v>2.9812500000000002E-2</v>
      </c>
      <c r="G6159">
        <f>_xlfn.XLOOKUP($A6159,Product_pricing!$B:$B,Product_pricing!$C:$C)</f>
        <v>19</v>
      </c>
      <c r="H6159">
        <f t="shared" si="288"/>
        <v>35.72</v>
      </c>
      <c r="I6159" s="10">
        <f t="shared" si="289"/>
        <v>3.1520691772232948E-2</v>
      </c>
      <c r="J6159" t="str">
        <f>_xlfn.XLOOKUP(A6159,Product_Details!$A:$A,Product_Details!$G:$G,"mens")</f>
        <v>Womens</v>
      </c>
      <c r="K6159">
        <f t="shared" si="290"/>
        <v>2511.6666666666665</v>
      </c>
    </row>
    <row r="6160" spans="1:11" ht="15">
      <c r="A6160" t="s">
        <v>31</v>
      </c>
      <c r="B6160">
        <v>3</v>
      </c>
      <c r="C6160">
        <v>6</v>
      </c>
      <c r="D6160" t="s">
        <v>23</v>
      </c>
      <c r="E6160" t="s">
        <v>987</v>
      </c>
      <c r="F6160" s="1">
        <v>2.9812500000000002E-2</v>
      </c>
      <c r="G6160">
        <f>_xlfn.XLOOKUP($A6160,Product_pricing!$B:$B,Product_pricing!$C:$C)</f>
        <v>57</v>
      </c>
      <c r="H6160">
        <f t="shared" si="288"/>
        <v>160.73999999999998</v>
      </c>
      <c r="I6160" s="10">
        <f t="shared" si="289"/>
        <v>0.14184311297504823</v>
      </c>
      <c r="J6160" t="str">
        <f>_xlfn.XLOOKUP(A6160,Product_Details!$A:$A,Product_Details!$G:$G,"mens")</f>
        <v>Mens</v>
      </c>
      <c r="K6160">
        <f t="shared" si="290"/>
        <v>1890</v>
      </c>
    </row>
    <row r="6161" spans="1:11" ht="15">
      <c r="A6161" t="s">
        <v>32</v>
      </c>
      <c r="B6161">
        <v>1</v>
      </c>
      <c r="C6161">
        <v>6</v>
      </c>
      <c r="D6161" t="s">
        <v>23</v>
      </c>
      <c r="E6161" t="s">
        <v>987</v>
      </c>
      <c r="F6161" s="1">
        <v>2.9812500000000002E-2</v>
      </c>
      <c r="G6161">
        <f>_xlfn.XLOOKUP($A6161,Product_pricing!$B:$B,Product_pricing!$C:$C)</f>
        <v>36</v>
      </c>
      <c r="H6161">
        <f t="shared" si="288"/>
        <v>33.839999999999996</v>
      </c>
      <c r="I6161" s="10">
        <f t="shared" si="289"/>
        <v>2.9861707994747001E-2</v>
      </c>
      <c r="J6161" t="str">
        <f>_xlfn.XLOOKUP(A6161,Product_Details!$A:$A,Product_Details!$G:$G,"mens")</f>
        <v>Mens</v>
      </c>
      <c r="K6161">
        <f t="shared" si="290"/>
        <v>1890</v>
      </c>
    </row>
    <row r="6162" spans="1:11" ht="15">
      <c r="A6162" t="s">
        <v>26</v>
      </c>
      <c r="B6162">
        <v>4</v>
      </c>
      <c r="C6162">
        <v>6</v>
      </c>
      <c r="D6162" t="s">
        <v>23</v>
      </c>
      <c r="E6162" t="s">
        <v>987</v>
      </c>
      <c r="F6162" s="1">
        <v>2.9812500000000002E-2</v>
      </c>
      <c r="G6162">
        <f>_xlfn.XLOOKUP($A6162,Product_pricing!$B:$B,Product_pricing!$C:$C)</f>
        <v>17</v>
      </c>
      <c r="H6162">
        <f t="shared" si="288"/>
        <v>63.919999999999995</v>
      </c>
      <c r="I6162" s="10">
        <f t="shared" si="289"/>
        <v>5.6405448434522117E-2</v>
      </c>
      <c r="J6162" t="str">
        <f>_xlfn.XLOOKUP(A6162,Product_Details!$A:$A,Product_Details!$G:$G,"mens")</f>
        <v>Mens</v>
      </c>
      <c r="K6162">
        <f t="shared" si="290"/>
        <v>1890</v>
      </c>
    </row>
    <row r="6163" spans="1:11" ht="15">
      <c r="A6163" t="s">
        <v>27</v>
      </c>
      <c r="B6163">
        <v>1</v>
      </c>
      <c r="C6163">
        <v>6</v>
      </c>
      <c r="D6163" t="s">
        <v>23</v>
      </c>
      <c r="E6163" t="s">
        <v>987</v>
      </c>
      <c r="F6163" s="1">
        <v>2.9812500000000002E-2</v>
      </c>
      <c r="G6163">
        <f>_xlfn.XLOOKUP($A6163,Product_pricing!$B:$B,Product_pricing!$C:$C)</f>
        <v>29</v>
      </c>
      <c r="H6163">
        <f t="shared" si="288"/>
        <v>27.259999999999998</v>
      </c>
      <c r="I6163" s="10">
        <f t="shared" si="289"/>
        <v>2.4055264773546196E-2</v>
      </c>
      <c r="J6163" t="str">
        <f>_xlfn.XLOOKUP(A6163,Product_Details!$A:$A,Product_Details!$G:$G,"mens")</f>
        <v>Mens</v>
      </c>
      <c r="K6163">
        <f t="shared" si="290"/>
        <v>1890</v>
      </c>
    </row>
    <row r="6164" spans="1:11" ht="15">
      <c r="A6164" t="s">
        <v>22</v>
      </c>
      <c r="B6164">
        <v>3</v>
      </c>
      <c r="C6164">
        <v>22</v>
      </c>
      <c r="D6164" t="s">
        <v>23</v>
      </c>
      <c r="E6164" t="s">
        <v>988</v>
      </c>
      <c r="F6164" s="1">
        <v>4.1098379629629631E-2</v>
      </c>
      <c r="G6164">
        <f>_xlfn.XLOOKUP($A6164,Product_pricing!$B:$B,Product_pricing!$C:$C)</f>
        <v>13</v>
      </c>
      <c r="H6164">
        <f t="shared" si="288"/>
        <v>30.42</v>
      </c>
      <c r="I6164" s="10">
        <f t="shared" si="289"/>
        <v>2.6843769420809807E-2</v>
      </c>
      <c r="J6164" t="str">
        <f>_xlfn.XLOOKUP(A6164,Product_Details!$A:$A,Product_Details!$G:$G,"mens")</f>
        <v>Womens</v>
      </c>
      <c r="K6164">
        <f t="shared" si="290"/>
        <v>2511.6666666666665</v>
      </c>
    </row>
    <row r="6165" spans="1:11" ht="15">
      <c r="A6165" t="s">
        <v>36</v>
      </c>
      <c r="B6165">
        <v>1</v>
      </c>
      <c r="C6165">
        <v>22</v>
      </c>
      <c r="D6165" t="s">
        <v>23</v>
      </c>
      <c r="E6165" t="s">
        <v>988</v>
      </c>
      <c r="F6165" s="1">
        <v>4.1098379629629631E-2</v>
      </c>
      <c r="G6165">
        <f>_xlfn.XLOOKUP($A6165,Product_pricing!$B:$B,Product_pricing!$C:$C)</f>
        <v>23</v>
      </c>
      <c r="H6165">
        <f t="shared" si="288"/>
        <v>17.940000000000001</v>
      </c>
      <c r="I6165" s="10">
        <f t="shared" si="289"/>
        <v>1.5830940940477579E-2</v>
      </c>
      <c r="J6165" t="str">
        <f>_xlfn.XLOOKUP(A6165,Product_Details!$A:$A,Product_Details!$G:$G,"mens")</f>
        <v>Womens</v>
      </c>
      <c r="K6165">
        <f t="shared" si="290"/>
        <v>2511.6666666666665</v>
      </c>
    </row>
    <row r="6166" spans="1:11" ht="15">
      <c r="A6166" t="s">
        <v>38</v>
      </c>
      <c r="B6166">
        <v>1</v>
      </c>
      <c r="C6166">
        <v>22</v>
      </c>
      <c r="D6166" t="s">
        <v>23</v>
      </c>
      <c r="E6166" t="s">
        <v>988</v>
      </c>
      <c r="F6166" s="1">
        <v>4.1098379629629631E-2</v>
      </c>
      <c r="G6166">
        <f>_xlfn.XLOOKUP($A6166,Product_pricing!$B:$B,Product_pricing!$C:$C)</f>
        <v>54</v>
      </c>
      <c r="H6166">
        <f t="shared" si="288"/>
        <v>42.120000000000005</v>
      </c>
      <c r="I6166" s="10">
        <f t="shared" si="289"/>
        <v>3.7168296121121276E-2</v>
      </c>
      <c r="J6166" t="str">
        <f>_xlfn.XLOOKUP(A6166,Product_Details!$A:$A,Product_Details!$G:$G,"mens")</f>
        <v>Womens</v>
      </c>
      <c r="K6166">
        <f t="shared" si="290"/>
        <v>2511.6666666666665</v>
      </c>
    </row>
    <row r="6167" spans="1:11" ht="15">
      <c r="A6167" t="s">
        <v>31</v>
      </c>
      <c r="B6167">
        <v>5</v>
      </c>
      <c r="C6167">
        <v>22</v>
      </c>
      <c r="D6167" t="s">
        <v>23</v>
      </c>
      <c r="E6167" t="s">
        <v>988</v>
      </c>
      <c r="F6167" s="1">
        <v>4.1098379629629631E-2</v>
      </c>
      <c r="G6167">
        <f>_xlfn.XLOOKUP($A6167,Product_pricing!$B:$B,Product_pricing!$C:$C)</f>
        <v>57</v>
      </c>
      <c r="H6167">
        <f t="shared" si="288"/>
        <v>222.3</v>
      </c>
      <c r="I6167" s="10">
        <f t="shared" si="289"/>
        <v>0.19616600730591785</v>
      </c>
      <c r="J6167" t="str">
        <f>_xlfn.XLOOKUP(A6167,Product_Details!$A:$A,Product_Details!$G:$G,"mens")</f>
        <v>Mens</v>
      </c>
      <c r="K6167">
        <f t="shared" si="290"/>
        <v>3780</v>
      </c>
    </row>
    <row r="6168" spans="1:11" ht="15">
      <c r="A6168" t="s">
        <v>26</v>
      </c>
      <c r="B6168">
        <v>5</v>
      </c>
      <c r="C6168">
        <v>22</v>
      </c>
      <c r="D6168" t="s">
        <v>23</v>
      </c>
      <c r="E6168" t="s">
        <v>988</v>
      </c>
      <c r="F6168" s="1">
        <v>4.1098379629629631E-2</v>
      </c>
      <c r="G6168">
        <f>_xlfn.XLOOKUP($A6168,Product_pricing!$B:$B,Product_pricing!$C:$C)</f>
        <v>17</v>
      </c>
      <c r="H6168">
        <f t="shared" si="288"/>
        <v>66.3</v>
      </c>
      <c r="I6168" s="10">
        <f t="shared" si="289"/>
        <v>5.8505651301764959E-2</v>
      </c>
      <c r="J6168" t="str">
        <f>_xlfn.XLOOKUP(A6168,Product_Details!$A:$A,Product_Details!$G:$G,"mens")</f>
        <v>Mens</v>
      </c>
      <c r="K6168">
        <f t="shared" si="290"/>
        <v>3780</v>
      </c>
    </row>
    <row r="6169" spans="1:11" ht="15">
      <c r="A6169" t="s">
        <v>22</v>
      </c>
      <c r="B6169">
        <v>1</v>
      </c>
      <c r="C6169">
        <v>18</v>
      </c>
      <c r="D6169" t="s">
        <v>23</v>
      </c>
      <c r="E6169" t="s">
        <v>989</v>
      </c>
      <c r="F6169" s="1">
        <v>2.0607638888888887E-2</v>
      </c>
      <c r="G6169">
        <f>_xlfn.XLOOKUP($A6169,Product_pricing!$B:$B,Product_pricing!$C:$C)</f>
        <v>13</v>
      </c>
      <c r="H6169">
        <f t="shared" si="288"/>
        <v>10.66</v>
      </c>
      <c r="I6169" s="10">
        <f t="shared" si="289"/>
        <v>9.4067909936171121E-3</v>
      </c>
      <c r="J6169" t="str">
        <f>_xlfn.XLOOKUP(A6169,Product_Details!$A:$A,Product_Details!$G:$G,"mens")</f>
        <v>Womens</v>
      </c>
      <c r="K6169">
        <f t="shared" si="290"/>
        <v>2511.6666666666665</v>
      </c>
    </row>
    <row r="6170" spans="1:11" ht="15">
      <c r="A6170" t="s">
        <v>36</v>
      </c>
      <c r="B6170">
        <v>1</v>
      </c>
      <c r="C6170">
        <v>18</v>
      </c>
      <c r="D6170" t="s">
        <v>23</v>
      </c>
      <c r="E6170" t="s">
        <v>989</v>
      </c>
      <c r="F6170" s="1">
        <v>2.0607638888888887E-2</v>
      </c>
      <c r="G6170">
        <f>_xlfn.XLOOKUP($A6170,Product_pricing!$B:$B,Product_pricing!$C:$C)</f>
        <v>23</v>
      </c>
      <c r="H6170">
        <f t="shared" si="288"/>
        <v>18.860000000000003</v>
      </c>
      <c r="I6170" s="10">
        <f t="shared" si="289"/>
        <v>1.6642784065630276E-2</v>
      </c>
      <c r="J6170" t="str">
        <f>_xlfn.XLOOKUP(A6170,Product_Details!$A:$A,Product_Details!$G:$G,"mens")</f>
        <v>Womens</v>
      </c>
      <c r="K6170">
        <f t="shared" si="290"/>
        <v>2511.6666666666665</v>
      </c>
    </row>
    <row r="6171" spans="1:11" ht="15">
      <c r="A6171" t="s">
        <v>38</v>
      </c>
      <c r="B6171">
        <v>1</v>
      </c>
      <c r="C6171">
        <v>18</v>
      </c>
      <c r="D6171" t="s">
        <v>23</v>
      </c>
      <c r="E6171" t="s">
        <v>989</v>
      </c>
      <c r="F6171" s="1">
        <v>2.0607638888888887E-2</v>
      </c>
      <c r="G6171">
        <f>_xlfn.XLOOKUP($A6171,Product_pricing!$B:$B,Product_pricing!$C:$C)</f>
        <v>54</v>
      </c>
      <c r="H6171">
        <f t="shared" si="288"/>
        <v>44.28</v>
      </c>
      <c r="I6171" s="10">
        <f t="shared" si="289"/>
        <v>3.9074362588871085E-2</v>
      </c>
      <c r="J6171" t="str">
        <f>_xlfn.XLOOKUP(A6171,Product_Details!$A:$A,Product_Details!$G:$G,"mens")</f>
        <v>Womens</v>
      </c>
      <c r="K6171">
        <f t="shared" si="290"/>
        <v>2511.6666666666665</v>
      </c>
    </row>
    <row r="6172" spans="1:11" ht="15">
      <c r="A6172" t="s">
        <v>31</v>
      </c>
      <c r="B6172">
        <v>3</v>
      </c>
      <c r="C6172">
        <v>18</v>
      </c>
      <c r="D6172" t="s">
        <v>23</v>
      </c>
      <c r="E6172" t="s">
        <v>989</v>
      </c>
      <c r="F6172" s="1">
        <v>2.0607638888888887E-2</v>
      </c>
      <c r="G6172">
        <f>_xlfn.XLOOKUP($A6172,Product_pricing!$B:$B,Product_pricing!$C:$C)</f>
        <v>57</v>
      </c>
      <c r="H6172">
        <f t="shared" si="288"/>
        <v>140.22</v>
      </c>
      <c r="I6172" s="10">
        <f t="shared" si="289"/>
        <v>0.12373548153142509</v>
      </c>
      <c r="J6172" t="str">
        <f>_xlfn.XLOOKUP(A6172,Product_Details!$A:$A,Product_Details!$G:$G,"mens")</f>
        <v>Mens</v>
      </c>
      <c r="K6172">
        <f t="shared" si="290"/>
        <v>2520</v>
      </c>
    </row>
    <row r="6173" spans="1:11" ht="15">
      <c r="A6173" t="s">
        <v>32</v>
      </c>
      <c r="B6173">
        <v>3</v>
      </c>
      <c r="C6173">
        <v>18</v>
      </c>
      <c r="D6173" t="s">
        <v>23</v>
      </c>
      <c r="E6173" t="s">
        <v>989</v>
      </c>
      <c r="F6173" s="1">
        <v>2.0607638888888887E-2</v>
      </c>
      <c r="G6173">
        <f>_xlfn.XLOOKUP($A6173,Product_pricing!$B:$B,Product_pricing!$C:$C)</f>
        <v>36</v>
      </c>
      <c r="H6173">
        <f t="shared" si="288"/>
        <v>88.56</v>
      </c>
      <c r="I6173" s="10">
        <f t="shared" si="289"/>
        <v>7.814872517774217E-2</v>
      </c>
      <c r="J6173" t="str">
        <f>_xlfn.XLOOKUP(A6173,Product_Details!$A:$A,Product_Details!$G:$G,"mens")</f>
        <v>Mens</v>
      </c>
      <c r="K6173">
        <f t="shared" si="290"/>
        <v>2520</v>
      </c>
    </row>
    <row r="6174" spans="1:11" ht="15">
      <c r="A6174" t="s">
        <v>26</v>
      </c>
      <c r="B6174">
        <v>3</v>
      </c>
      <c r="C6174">
        <v>18</v>
      </c>
      <c r="D6174" t="s">
        <v>23</v>
      </c>
      <c r="E6174" t="s">
        <v>989</v>
      </c>
      <c r="F6174" s="1">
        <v>2.0607638888888887E-2</v>
      </c>
      <c r="G6174">
        <f>_xlfn.XLOOKUP($A6174,Product_pricing!$B:$B,Product_pricing!$C:$C)</f>
        <v>17</v>
      </c>
      <c r="H6174">
        <f t="shared" si="288"/>
        <v>41.82</v>
      </c>
      <c r="I6174" s="10">
        <f t="shared" si="289"/>
        <v>3.690356466726713E-2</v>
      </c>
      <c r="J6174" t="str">
        <f>_xlfn.XLOOKUP(A6174,Product_Details!$A:$A,Product_Details!$G:$G,"mens")</f>
        <v>Mens</v>
      </c>
      <c r="K6174">
        <f t="shared" si="290"/>
        <v>2520</v>
      </c>
    </row>
    <row r="6175" spans="1:11" ht="15">
      <c r="A6175" t="s">
        <v>29</v>
      </c>
      <c r="B6175">
        <v>5</v>
      </c>
      <c r="C6175">
        <v>18</v>
      </c>
      <c r="D6175" t="s">
        <v>23</v>
      </c>
      <c r="E6175">
        <v>786902</v>
      </c>
      <c r="F6175" s="1">
        <v>2.2905092592592591E-3</v>
      </c>
      <c r="G6175">
        <f>_xlfn.XLOOKUP($A6175,Product_pricing!$B:$B,Product_pricing!$C:$C)</f>
        <v>10</v>
      </c>
      <c r="H6175">
        <f t="shared" si="288"/>
        <v>41</v>
      </c>
      <c r="I6175" s="10">
        <f t="shared" si="289"/>
        <v>3.6179965360065812E-2</v>
      </c>
      <c r="J6175" t="str">
        <f>_xlfn.XLOOKUP(A6175,Product_Details!$A:$A,Product_Details!$G:$G,"mens")</f>
        <v>Womens</v>
      </c>
      <c r="K6175">
        <f t="shared" si="290"/>
        <v>7535</v>
      </c>
    </row>
    <row r="6176" spans="1:11" ht="15">
      <c r="A6176" t="s">
        <v>25</v>
      </c>
      <c r="B6176">
        <v>3</v>
      </c>
      <c r="C6176">
        <v>18</v>
      </c>
      <c r="D6176" t="s">
        <v>23</v>
      </c>
      <c r="E6176">
        <v>786902</v>
      </c>
      <c r="F6176" s="1">
        <v>2.2905092592592591E-3</v>
      </c>
      <c r="G6176">
        <f>_xlfn.XLOOKUP($A6176,Product_pricing!$B:$B,Product_pricing!$C:$C)</f>
        <v>40</v>
      </c>
      <c r="H6176">
        <f t="shared" si="288"/>
        <v>98.4</v>
      </c>
      <c r="I6176" s="10">
        <f t="shared" si="289"/>
        <v>8.6831916864157963E-2</v>
      </c>
      <c r="J6176" t="str">
        <f>_xlfn.XLOOKUP(A6176,Product_Details!$A:$A,Product_Details!$G:$G,"mens")</f>
        <v>Mens</v>
      </c>
      <c r="K6176">
        <f t="shared" si="290"/>
        <v>2520</v>
      </c>
    </row>
    <row r="6177" spans="1:11" ht="15">
      <c r="A6177" t="s">
        <v>32</v>
      </c>
      <c r="B6177">
        <v>4</v>
      </c>
      <c r="C6177">
        <v>18</v>
      </c>
      <c r="D6177" t="s">
        <v>23</v>
      </c>
      <c r="E6177">
        <v>786902</v>
      </c>
      <c r="F6177" s="1">
        <v>2.2905092592592591E-3</v>
      </c>
      <c r="G6177">
        <f>_xlfn.XLOOKUP($A6177,Product_pricing!$B:$B,Product_pricing!$C:$C)</f>
        <v>36</v>
      </c>
      <c r="H6177">
        <f t="shared" si="288"/>
        <v>118.08000000000001</v>
      </c>
      <c r="I6177" s="10">
        <f t="shared" si="289"/>
        <v>0.10419830023698956</v>
      </c>
      <c r="J6177" t="str">
        <f>_xlfn.XLOOKUP(A6177,Product_Details!$A:$A,Product_Details!$G:$G,"mens")</f>
        <v>Mens</v>
      </c>
      <c r="K6177">
        <f t="shared" si="290"/>
        <v>2520</v>
      </c>
    </row>
    <row r="6178" spans="1:11" ht="15">
      <c r="A6178" t="s">
        <v>26</v>
      </c>
      <c r="B6178">
        <v>1</v>
      </c>
      <c r="C6178">
        <v>18</v>
      </c>
      <c r="D6178" t="s">
        <v>23</v>
      </c>
      <c r="E6178">
        <v>786902</v>
      </c>
      <c r="F6178" s="1">
        <v>2.2905092592592591E-3</v>
      </c>
      <c r="G6178">
        <f>_xlfn.XLOOKUP($A6178,Product_pricing!$B:$B,Product_pricing!$C:$C)</f>
        <v>17</v>
      </c>
      <c r="H6178">
        <f t="shared" si="288"/>
        <v>13.940000000000001</v>
      </c>
      <c r="I6178" s="10">
        <f t="shared" si="289"/>
        <v>1.2301188222422378E-2</v>
      </c>
      <c r="J6178" t="str">
        <f>_xlfn.XLOOKUP(A6178,Product_Details!$A:$A,Product_Details!$G:$G,"mens")</f>
        <v>Mens</v>
      </c>
      <c r="K6178">
        <f t="shared" si="290"/>
        <v>2520</v>
      </c>
    </row>
    <row r="6179" spans="1:11" ht="15">
      <c r="A6179" t="s">
        <v>22</v>
      </c>
      <c r="B6179">
        <v>2</v>
      </c>
      <c r="C6179">
        <v>11</v>
      </c>
      <c r="D6179" t="s">
        <v>23</v>
      </c>
      <c r="E6179" t="s">
        <v>990</v>
      </c>
      <c r="F6179" s="1">
        <v>3.5289351851851856E-2</v>
      </c>
      <c r="G6179">
        <f>_xlfn.XLOOKUP($A6179,Product_pricing!$B:$B,Product_pricing!$C:$C)</f>
        <v>13</v>
      </c>
      <c r="H6179">
        <f t="shared" si="288"/>
        <v>23.14</v>
      </c>
      <c r="I6179" s="10">
        <f t="shared" si="289"/>
        <v>2.0419619473949338E-2</v>
      </c>
      <c r="J6179" t="str">
        <f>_xlfn.XLOOKUP(A6179,Product_Details!$A:$A,Product_Details!$G:$G,"mens")</f>
        <v>Womens</v>
      </c>
      <c r="K6179">
        <f t="shared" si="290"/>
        <v>2511.6666666666665</v>
      </c>
    </row>
    <row r="6180" spans="1:11" ht="15">
      <c r="A6180" t="s">
        <v>35</v>
      </c>
      <c r="B6180">
        <v>5</v>
      </c>
      <c r="C6180">
        <v>11</v>
      </c>
      <c r="D6180" t="s">
        <v>23</v>
      </c>
      <c r="E6180" t="s">
        <v>990</v>
      </c>
      <c r="F6180" s="1">
        <v>3.5289351851851856E-2</v>
      </c>
      <c r="G6180">
        <f>_xlfn.XLOOKUP($A6180,Product_pricing!$B:$B,Product_pricing!$C:$C)</f>
        <v>32</v>
      </c>
      <c r="H6180">
        <f t="shared" si="288"/>
        <v>142.4</v>
      </c>
      <c r="I6180" s="10">
        <f t="shared" si="289"/>
        <v>0.12565919676276519</v>
      </c>
      <c r="J6180" t="str">
        <f>_xlfn.XLOOKUP(A6180,Product_Details!$A:$A,Product_Details!$G:$G,"mens")</f>
        <v>Womens</v>
      </c>
      <c r="K6180">
        <f t="shared" si="290"/>
        <v>2511.6666666666665</v>
      </c>
    </row>
    <row r="6181" spans="1:11" ht="15">
      <c r="A6181" t="s">
        <v>36</v>
      </c>
      <c r="B6181">
        <v>3</v>
      </c>
      <c r="C6181">
        <v>11</v>
      </c>
      <c r="D6181" t="s">
        <v>23</v>
      </c>
      <c r="E6181" t="s">
        <v>990</v>
      </c>
      <c r="F6181" s="1">
        <v>3.5289351851851856E-2</v>
      </c>
      <c r="G6181">
        <f>_xlfn.XLOOKUP($A6181,Product_pricing!$B:$B,Product_pricing!$C:$C)</f>
        <v>23</v>
      </c>
      <c r="H6181">
        <f t="shared" si="288"/>
        <v>61.410000000000004</v>
      </c>
      <c r="I6181" s="10">
        <f t="shared" si="289"/>
        <v>5.4190528603942488E-2</v>
      </c>
      <c r="J6181" t="str">
        <f>_xlfn.XLOOKUP(A6181,Product_Details!$A:$A,Product_Details!$G:$G,"mens")</f>
        <v>Womens</v>
      </c>
      <c r="K6181">
        <f t="shared" si="290"/>
        <v>2511.6666666666665</v>
      </c>
    </row>
    <row r="6182" spans="1:11" ht="15">
      <c r="A6182" t="s">
        <v>25</v>
      </c>
      <c r="B6182">
        <v>5</v>
      </c>
      <c r="C6182">
        <v>11</v>
      </c>
      <c r="D6182" t="s">
        <v>23</v>
      </c>
      <c r="E6182" t="s">
        <v>990</v>
      </c>
      <c r="F6182" s="1">
        <v>3.5289351851851856E-2</v>
      </c>
      <c r="G6182">
        <f>_xlfn.XLOOKUP($A6182,Product_pricing!$B:$B,Product_pricing!$C:$C)</f>
        <v>40</v>
      </c>
      <c r="H6182">
        <f t="shared" si="288"/>
        <v>178</v>
      </c>
      <c r="I6182" s="10">
        <f t="shared" si="289"/>
        <v>0.15707399595345645</v>
      </c>
      <c r="J6182" t="str">
        <f>_xlfn.XLOOKUP(A6182,Product_Details!$A:$A,Product_Details!$G:$G,"mens")</f>
        <v>Mens</v>
      </c>
      <c r="K6182">
        <f t="shared" si="290"/>
        <v>2520</v>
      </c>
    </row>
    <row r="6183" spans="1:11" ht="15">
      <c r="A6183" t="s">
        <v>31</v>
      </c>
      <c r="B6183">
        <v>3</v>
      </c>
      <c r="C6183">
        <v>11</v>
      </c>
      <c r="D6183" t="s">
        <v>23</v>
      </c>
      <c r="E6183" t="s">
        <v>990</v>
      </c>
      <c r="F6183" s="1">
        <v>3.5289351851851856E-2</v>
      </c>
      <c r="G6183">
        <f>_xlfn.XLOOKUP($A6183,Product_pricing!$B:$B,Product_pricing!$C:$C)</f>
        <v>57</v>
      </c>
      <c r="H6183">
        <f t="shared" si="288"/>
        <v>152.19</v>
      </c>
      <c r="I6183" s="10">
        <f t="shared" si="289"/>
        <v>0.13429826654020527</v>
      </c>
      <c r="J6183" t="str">
        <f>_xlfn.XLOOKUP(A6183,Product_Details!$A:$A,Product_Details!$G:$G,"mens")</f>
        <v>Mens</v>
      </c>
      <c r="K6183">
        <f t="shared" si="290"/>
        <v>2520</v>
      </c>
    </row>
    <row r="6184" spans="1:11" ht="15">
      <c r="A6184" t="s">
        <v>32</v>
      </c>
      <c r="B6184">
        <v>4</v>
      </c>
      <c r="C6184">
        <v>11</v>
      </c>
      <c r="D6184" t="s">
        <v>23</v>
      </c>
      <c r="E6184" t="s">
        <v>990</v>
      </c>
      <c r="F6184" s="1">
        <v>3.5289351851851856E-2</v>
      </c>
      <c r="G6184">
        <f>_xlfn.XLOOKUP($A6184,Product_pricing!$B:$B,Product_pricing!$C:$C)</f>
        <v>36</v>
      </c>
      <c r="H6184">
        <f t="shared" si="288"/>
        <v>128.16</v>
      </c>
      <c r="I6184" s="10">
        <f t="shared" si="289"/>
        <v>0.11309327708648866</v>
      </c>
      <c r="J6184" t="str">
        <f>_xlfn.XLOOKUP(A6184,Product_Details!$A:$A,Product_Details!$G:$G,"mens")</f>
        <v>Mens</v>
      </c>
      <c r="K6184">
        <f t="shared" si="290"/>
        <v>2520</v>
      </c>
    </row>
    <row r="6185" spans="1:11" ht="15">
      <c r="A6185" t="s">
        <v>22</v>
      </c>
      <c r="B6185">
        <v>1</v>
      </c>
      <c r="C6185">
        <v>8</v>
      </c>
      <c r="D6185" t="s">
        <v>23</v>
      </c>
      <c r="E6185" t="s">
        <v>991</v>
      </c>
      <c r="F6185" s="1">
        <v>2.446180555555556E-2</v>
      </c>
      <c r="G6185">
        <f>_xlfn.XLOOKUP($A6185,Product_pricing!$B:$B,Product_pricing!$C:$C)</f>
        <v>13</v>
      </c>
      <c r="H6185">
        <f t="shared" si="288"/>
        <v>11.96</v>
      </c>
      <c r="I6185" s="10">
        <f t="shared" si="289"/>
        <v>1.0553960626985054E-2</v>
      </c>
      <c r="J6185" t="str">
        <f>_xlfn.XLOOKUP(A6185,Product_Details!$A:$A,Product_Details!$G:$G,"mens")</f>
        <v>Womens</v>
      </c>
      <c r="K6185">
        <f t="shared" si="290"/>
        <v>1883.75</v>
      </c>
    </row>
    <row r="6186" spans="1:11" ht="15">
      <c r="A6186" t="s">
        <v>35</v>
      </c>
      <c r="B6186">
        <v>3</v>
      </c>
      <c r="C6186">
        <v>8</v>
      </c>
      <c r="D6186" t="s">
        <v>23</v>
      </c>
      <c r="E6186" t="s">
        <v>991</v>
      </c>
      <c r="F6186" s="1">
        <v>2.446180555555556E-2</v>
      </c>
      <c r="G6186">
        <f>_xlfn.XLOOKUP($A6186,Product_pricing!$B:$B,Product_pricing!$C:$C)</f>
        <v>32</v>
      </c>
      <c r="H6186">
        <f t="shared" si="288"/>
        <v>88.320000000000007</v>
      </c>
      <c r="I6186" s="10">
        <f t="shared" si="289"/>
        <v>7.7936940014658854E-2</v>
      </c>
      <c r="J6186" t="str">
        <f>_xlfn.XLOOKUP(A6186,Product_Details!$A:$A,Product_Details!$G:$G,"mens")</f>
        <v>Womens</v>
      </c>
      <c r="K6186">
        <f t="shared" si="290"/>
        <v>1883.75</v>
      </c>
    </row>
    <row r="6187" spans="1:11" ht="15">
      <c r="A6187" t="s">
        <v>30</v>
      </c>
      <c r="B6187">
        <v>2</v>
      </c>
      <c r="C6187">
        <v>8</v>
      </c>
      <c r="D6187" t="s">
        <v>23</v>
      </c>
      <c r="E6187" t="s">
        <v>991</v>
      </c>
      <c r="F6187" s="1">
        <v>2.446180555555556E-2</v>
      </c>
      <c r="G6187">
        <f>_xlfn.XLOOKUP($A6187,Product_pricing!$B:$B,Product_pricing!$C:$C)</f>
        <v>19</v>
      </c>
      <c r="H6187">
        <f t="shared" si="288"/>
        <v>34.96</v>
      </c>
      <c r="I6187" s="10">
        <f t="shared" si="289"/>
        <v>3.0850038755802459E-2</v>
      </c>
      <c r="J6187" t="str">
        <f>_xlfn.XLOOKUP(A6187,Product_Details!$A:$A,Product_Details!$G:$G,"mens")</f>
        <v>Womens</v>
      </c>
      <c r="K6187">
        <f t="shared" si="290"/>
        <v>1883.75</v>
      </c>
    </row>
    <row r="6188" spans="1:11" ht="15">
      <c r="A6188" t="s">
        <v>38</v>
      </c>
      <c r="B6188">
        <v>2</v>
      </c>
      <c r="C6188">
        <v>8</v>
      </c>
      <c r="D6188" t="s">
        <v>23</v>
      </c>
      <c r="E6188" t="s">
        <v>991</v>
      </c>
      <c r="F6188" s="1">
        <v>2.446180555555556E-2</v>
      </c>
      <c r="G6188">
        <f>_xlfn.XLOOKUP($A6188,Product_pricing!$B:$B,Product_pricing!$C:$C)</f>
        <v>54</v>
      </c>
      <c r="H6188">
        <f t="shared" si="288"/>
        <v>99.36</v>
      </c>
      <c r="I6188" s="10">
        <f t="shared" si="289"/>
        <v>8.7679057516491202E-2</v>
      </c>
      <c r="J6188" t="str">
        <f>_xlfn.XLOOKUP(A6188,Product_Details!$A:$A,Product_Details!$G:$G,"mens")</f>
        <v>Womens</v>
      </c>
      <c r="K6188">
        <f t="shared" si="290"/>
        <v>1883.75</v>
      </c>
    </row>
    <row r="6189" spans="1:11" ht="15">
      <c r="A6189" t="s">
        <v>27</v>
      </c>
      <c r="B6189">
        <v>3</v>
      </c>
      <c r="C6189">
        <v>8</v>
      </c>
      <c r="D6189" t="s">
        <v>23</v>
      </c>
      <c r="E6189" t="s">
        <v>991</v>
      </c>
      <c r="F6189" s="1">
        <v>2.446180555555556E-2</v>
      </c>
      <c r="G6189">
        <f>_xlfn.XLOOKUP($A6189,Product_pricing!$B:$B,Product_pricing!$C:$C)</f>
        <v>29</v>
      </c>
      <c r="H6189">
        <f t="shared" si="288"/>
        <v>80.040000000000006</v>
      </c>
      <c r="I6189" s="10">
        <f t="shared" si="289"/>
        <v>7.0630351888284593E-2</v>
      </c>
      <c r="J6189" t="str">
        <f>_xlfn.XLOOKUP(A6189,Product_Details!$A:$A,Product_Details!$G:$G,"mens")</f>
        <v>Mens</v>
      </c>
      <c r="K6189">
        <f t="shared" si="290"/>
        <v>7560</v>
      </c>
    </row>
    <row r="6190" spans="1:11" ht="15">
      <c r="A6190" t="s">
        <v>22</v>
      </c>
      <c r="B6190">
        <v>2</v>
      </c>
      <c r="C6190">
        <v>20</v>
      </c>
      <c r="D6190" t="s">
        <v>23</v>
      </c>
      <c r="E6190" t="s">
        <v>992</v>
      </c>
      <c r="F6190" s="1">
        <v>6.4074074074074068E-3</v>
      </c>
      <c r="G6190">
        <f>_xlfn.XLOOKUP($A6190,Product_pricing!$B:$B,Product_pricing!$C:$C)</f>
        <v>13</v>
      </c>
      <c r="H6190">
        <f t="shared" si="288"/>
        <v>20.8</v>
      </c>
      <c r="I6190" s="10">
        <f t="shared" si="289"/>
        <v>1.8354714133887048E-2</v>
      </c>
      <c r="J6190" t="str">
        <f>_xlfn.XLOOKUP(A6190,Product_Details!$A:$A,Product_Details!$G:$G,"mens")</f>
        <v>Womens</v>
      </c>
      <c r="K6190">
        <f t="shared" si="290"/>
        <v>3767.5</v>
      </c>
    </row>
    <row r="6191" spans="1:11" ht="15">
      <c r="A6191" t="s">
        <v>38</v>
      </c>
      <c r="B6191">
        <v>1</v>
      </c>
      <c r="C6191">
        <v>20</v>
      </c>
      <c r="D6191" t="s">
        <v>23</v>
      </c>
      <c r="E6191" t="s">
        <v>992</v>
      </c>
      <c r="F6191" s="1">
        <v>6.4074074074074068E-3</v>
      </c>
      <c r="G6191">
        <f>_xlfn.XLOOKUP($A6191,Product_pricing!$B:$B,Product_pricing!$C:$C)</f>
        <v>54</v>
      </c>
      <c r="H6191">
        <f t="shared" si="288"/>
        <v>43.2</v>
      </c>
      <c r="I6191" s="10">
        <f t="shared" si="289"/>
        <v>3.8121329354996181E-2</v>
      </c>
      <c r="J6191" t="str">
        <f>_xlfn.XLOOKUP(A6191,Product_Details!$A:$A,Product_Details!$G:$G,"mens")</f>
        <v>Womens</v>
      </c>
      <c r="K6191">
        <f t="shared" si="290"/>
        <v>3767.5</v>
      </c>
    </row>
    <row r="6192" spans="1:11" ht="15">
      <c r="A6192" t="s">
        <v>25</v>
      </c>
      <c r="B6192">
        <v>2</v>
      </c>
      <c r="C6192">
        <v>20</v>
      </c>
      <c r="D6192" t="s">
        <v>23</v>
      </c>
      <c r="E6192" t="s">
        <v>992</v>
      </c>
      <c r="F6192" s="1">
        <v>6.4074074074074068E-3</v>
      </c>
      <c r="G6192">
        <f>_xlfn.XLOOKUP($A6192,Product_pricing!$B:$B,Product_pricing!$C:$C)</f>
        <v>40</v>
      </c>
      <c r="H6192">
        <f t="shared" si="288"/>
        <v>64</v>
      </c>
      <c r="I6192" s="10">
        <f t="shared" si="289"/>
        <v>5.6476043488883222E-2</v>
      </c>
      <c r="J6192" t="str">
        <f>_xlfn.XLOOKUP(A6192,Product_Details!$A:$A,Product_Details!$G:$G,"mens")</f>
        <v>Mens</v>
      </c>
      <c r="K6192">
        <f t="shared" si="290"/>
        <v>3780</v>
      </c>
    </row>
    <row r="6193" spans="1:11" ht="15">
      <c r="A6193" t="s">
        <v>41</v>
      </c>
      <c r="B6193">
        <v>2</v>
      </c>
      <c r="C6193">
        <v>20</v>
      </c>
      <c r="D6193" t="s">
        <v>23</v>
      </c>
      <c r="E6193" t="s">
        <v>992</v>
      </c>
      <c r="F6193" s="1">
        <v>6.4074074074074068E-3</v>
      </c>
      <c r="G6193">
        <f>_xlfn.XLOOKUP($A6193,Product_pricing!$B:$B,Product_pricing!$C:$C)</f>
        <v>10</v>
      </c>
      <c r="H6193">
        <f t="shared" si="288"/>
        <v>16</v>
      </c>
      <c r="I6193" s="10">
        <f t="shared" si="289"/>
        <v>1.4119010872220806E-2</v>
      </c>
      <c r="J6193" t="str">
        <f>_xlfn.XLOOKUP(A6193,Product_Details!$A:$A,Product_Details!$G:$G,"mens")</f>
        <v>Mens</v>
      </c>
      <c r="K6193">
        <f t="shared" si="290"/>
        <v>3780</v>
      </c>
    </row>
    <row r="6194" spans="1:11" ht="15">
      <c r="A6194" t="s">
        <v>36</v>
      </c>
      <c r="B6194">
        <v>3</v>
      </c>
      <c r="C6194">
        <v>14</v>
      </c>
      <c r="D6194" t="s">
        <v>23</v>
      </c>
      <c r="E6194" t="s">
        <v>993</v>
      </c>
      <c r="F6194" s="1">
        <v>3.2425925925925927E-2</v>
      </c>
      <c r="G6194">
        <f>_xlfn.XLOOKUP($A6194,Product_pricing!$B:$B,Product_pricing!$C:$C)</f>
        <v>23</v>
      </c>
      <c r="H6194">
        <f t="shared" si="288"/>
        <v>59.339999999999996</v>
      </c>
      <c r="I6194" s="10">
        <f t="shared" si="289"/>
        <v>5.2363881572348905E-2</v>
      </c>
      <c r="J6194" t="str">
        <f>_xlfn.XLOOKUP(A6194,Product_Details!$A:$A,Product_Details!$G:$G,"mens")</f>
        <v>Womens</v>
      </c>
      <c r="K6194">
        <f t="shared" si="290"/>
        <v>2511.6666666666665</v>
      </c>
    </row>
    <row r="6195" spans="1:11" ht="15">
      <c r="A6195" t="s">
        <v>30</v>
      </c>
      <c r="B6195">
        <v>2</v>
      </c>
      <c r="C6195">
        <v>14</v>
      </c>
      <c r="D6195" t="s">
        <v>23</v>
      </c>
      <c r="E6195" t="s">
        <v>993</v>
      </c>
      <c r="F6195" s="1">
        <v>3.2425925925925927E-2</v>
      </c>
      <c r="G6195">
        <f>_xlfn.XLOOKUP($A6195,Product_pricing!$B:$B,Product_pricing!$C:$C)</f>
        <v>19</v>
      </c>
      <c r="H6195">
        <f t="shared" si="288"/>
        <v>32.68</v>
      </c>
      <c r="I6195" s="10">
        <f t="shared" si="289"/>
        <v>2.8838079706510995E-2</v>
      </c>
      <c r="J6195" t="str">
        <f>_xlfn.XLOOKUP(A6195,Product_Details!$A:$A,Product_Details!$G:$G,"mens")</f>
        <v>Womens</v>
      </c>
      <c r="K6195">
        <f t="shared" si="290"/>
        <v>2511.6666666666665</v>
      </c>
    </row>
    <row r="6196" spans="1:11" ht="15">
      <c r="A6196" t="s">
        <v>38</v>
      </c>
      <c r="B6196">
        <v>1</v>
      </c>
      <c r="C6196">
        <v>14</v>
      </c>
      <c r="D6196" t="s">
        <v>23</v>
      </c>
      <c r="E6196" t="s">
        <v>993</v>
      </c>
      <c r="F6196" s="1">
        <v>3.2425925925925927E-2</v>
      </c>
      <c r="G6196">
        <f>_xlfn.XLOOKUP($A6196,Product_pricing!$B:$B,Product_pricing!$C:$C)</f>
        <v>54</v>
      </c>
      <c r="H6196">
        <f t="shared" si="288"/>
        <v>46.44</v>
      </c>
      <c r="I6196" s="10">
        <f t="shared" si="289"/>
        <v>4.0980429056620887E-2</v>
      </c>
      <c r="J6196" t="str">
        <f>_xlfn.XLOOKUP(A6196,Product_Details!$A:$A,Product_Details!$G:$G,"mens")</f>
        <v>Womens</v>
      </c>
      <c r="K6196">
        <f t="shared" si="290"/>
        <v>2511.6666666666665</v>
      </c>
    </row>
    <row r="6197" spans="1:11" ht="15">
      <c r="A6197" t="s">
        <v>25</v>
      </c>
      <c r="B6197">
        <v>1</v>
      </c>
      <c r="C6197">
        <v>14</v>
      </c>
      <c r="D6197" t="s">
        <v>23</v>
      </c>
      <c r="E6197" t="s">
        <v>993</v>
      </c>
      <c r="F6197" s="1">
        <v>3.2425925925925927E-2</v>
      </c>
      <c r="G6197">
        <f>_xlfn.XLOOKUP($A6197,Product_pricing!$B:$B,Product_pricing!$C:$C)</f>
        <v>40</v>
      </c>
      <c r="H6197">
        <f t="shared" si="288"/>
        <v>34.4</v>
      </c>
      <c r="I6197" s="10">
        <f t="shared" si="289"/>
        <v>3.035587337527473E-2</v>
      </c>
      <c r="J6197" t="str">
        <f>_xlfn.XLOOKUP(A6197,Product_Details!$A:$A,Product_Details!$G:$G,"mens")</f>
        <v>Mens</v>
      </c>
      <c r="K6197">
        <f t="shared" si="290"/>
        <v>2520</v>
      </c>
    </row>
    <row r="6198" spans="1:11" ht="15">
      <c r="A6198" t="s">
        <v>41</v>
      </c>
      <c r="B6198">
        <v>2</v>
      </c>
      <c r="C6198">
        <v>14</v>
      </c>
      <c r="D6198" t="s">
        <v>23</v>
      </c>
      <c r="E6198" t="s">
        <v>993</v>
      </c>
      <c r="F6198" s="1">
        <v>3.2425925925925927E-2</v>
      </c>
      <c r="G6198">
        <f>_xlfn.XLOOKUP($A6198,Product_pricing!$B:$B,Product_pricing!$C:$C)</f>
        <v>10</v>
      </c>
      <c r="H6198">
        <f t="shared" si="288"/>
        <v>17.2</v>
      </c>
      <c r="I6198" s="10">
        <f t="shared" si="289"/>
        <v>1.5177936687637365E-2</v>
      </c>
      <c r="J6198" t="str">
        <f>_xlfn.XLOOKUP(A6198,Product_Details!$A:$A,Product_Details!$G:$G,"mens")</f>
        <v>Mens</v>
      </c>
      <c r="K6198">
        <f t="shared" si="290"/>
        <v>2520</v>
      </c>
    </row>
    <row r="6199" spans="1:11" ht="15">
      <c r="A6199" t="s">
        <v>31</v>
      </c>
      <c r="B6199">
        <v>4</v>
      </c>
      <c r="C6199">
        <v>14</v>
      </c>
      <c r="D6199" t="s">
        <v>23</v>
      </c>
      <c r="E6199" t="s">
        <v>993</v>
      </c>
      <c r="F6199" s="1">
        <v>3.2425925925925927E-2</v>
      </c>
      <c r="G6199">
        <f>_xlfn.XLOOKUP($A6199,Product_pricing!$B:$B,Product_pricing!$C:$C)</f>
        <v>57</v>
      </c>
      <c r="H6199">
        <f t="shared" si="288"/>
        <v>196.07999999999998</v>
      </c>
      <c r="I6199" s="10">
        <f t="shared" si="289"/>
        <v>0.17302847823906595</v>
      </c>
      <c r="J6199" t="str">
        <f>_xlfn.XLOOKUP(A6199,Product_Details!$A:$A,Product_Details!$G:$G,"mens")</f>
        <v>Mens</v>
      </c>
      <c r="K6199">
        <f t="shared" si="290"/>
        <v>2520</v>
      </c>
    </row>
    <row r="6200" spans="1:11" ht="15">
      <c r="A6200" t="s">
        <v>22</v>
      </c>
      <c r="B6200">
        <v>5</v>
      </c>
      <c r="C6200">
        <v>24</v>
      </c>
      <c r="D6200" t="s">
        <v>33</v>
      </c>
      <c r="E6200" t="s">
        <v>994</v>
      </c>
      <c r="F6200" s="1">
        <v>1.154976851851852E-2</v>
      </c>
      <c r="G6200">
        <f>_xlfn.XLOOKUP($A6200,Product_pricing!$B:$B,Product_pricing!$C:$C)</f>
        <v>13</v>
      </c>
      <c r="H6200">
        <f t="shared" si="288"/>
        <v>49.4</v>
      </c>
      <c r="I6200" s="10">
        <f t="shared" si="289"/>
        <v>4.3592446067981738E-2</v>
      </c>
      <c r="J6200" t="str">
        <f>_xlfn.XLOOKUP(A6200,Product_Details!$A:$A,Product_Details!$G:$G,"mens")</f>
        <v>Womens</v>
      </c>
      <c r="K6200">
        <f t="shared" si="290"/>
        <v>2511.6666666666665</v>
      </c>
    </row>
    <row r="6201" spans="1:11" ht="15">
      <c r="A6201" t="s">
        <v>29</v>
      </c>
      <c r="B6201">
        <v>1</v>
      </c>
      <c r="C6201">
        <v>24</v>
      </c>
      <c r="D6201" t="s">
        <v>33</v>
      </c>
      <c r="E6201" t="s">
        <v>994</v>
      </c>
      <c r="F6201" s="1">
        <v>1.154976851851852E-2</v>
      </c>
      <c r="G6201">
        <f>_xlfn.XLOOKUP($A6201,Product_pricing!$B:$B,Product_pricing!$C:$C)</f>
        <v>10</v>
      </c>
      <c r="H6201">
        <f t="shared" si="288"/>
        <v>7.6</v>
      </c>
      <c r="I6201" s="10">
        <f t="shared" si="289"/>
        <v>6.7065301643048827E-3</v>
      </c>
      <c r="J6201" t="str">
        <f>_xlfn.XLOOKUP(A6201,Product_Details!$A:$A,Product_Details!$G:$G,"mens")</f>
        <v>Womens</v>
      </c>
      <c r="K6201">
        <f t="shared" si="290"/>
        <v>2511.6666666666665</v>
      </c>
    </row>
    <row r="6202" spans="1:11" ht="15">
      <c r="A6202" t="s">
        <v>30</v>
      </c>
      <c r="B6202">
        <v>5</v>
      </c>
      <c r="C6202">
        <v>24</v>
      </c>
      <c r="D6202" t="s">
        <v>33</v>
      </c>
      <c r="E6202" t="s">
        <v>994</v>
      </c>
      <c r="F6202" s="1">
        <v>1.154976851851852E-2</v>
      </c>
      <c r="G6202">
        <f>_xlfn.XLOOKUP($A6202,Product_pricing!$B:$B,Product_pricing!$C:$C)</f>
        <v>19</v>
      </c>
      <c r="H6202">
        <f t="shared" si="288"/>
        <v>72.2</v>
      </c>
      <c r="I6202" s="10">
        <f t="shared" si="289"/>
        <v>6.3712036560896385E-2</v>
      </c>
      <c r="J6202" t="str">
        <f>_xlfn.XLOOKUP(A6202,Product_Details!$A:$A,Product_Details!$G:$G,"mens")</f>
        <v>Womens</v>
      </c>
      <c r="K6202">
        <f t="shared" si="290"/>
        <v>2511.6666666666665</v>
      </c>
    </row>
    <row r="6203" spans="1:11" ht="15">
      <c r="A6203" t="s">
        <v>25</v>
      </c>
      <c r="B6203">
        <v>5</v>
      </c>
      <c r="C6203">
        <v>24</v>
      </c>
      <c r="D6203" t="s">
        <v>33</v>
      </c>
      <c r="E6203" t="s">
        <v>994</v>
      </c>
      <c r="F6203" s="1">
        <v>1.154976851851852E-2</v>
      </c>
      <c r="G6203">
        <f>_xlfn.XLOOKUP($A6203,Product_pricing!$B:$B,Product_pricing!$C:$C)</f>
        <v>40</v>
      </c>
      <c r="H6203">
        <f t="shared" si="288"/>
        <v>152</v>
      </c>
      <c r="I6203" s="10">
        <f t="shared" si="289"/>
        <v>0.13413060328609766</v>
      </c>
      <c r="J6203" t="str">
        <f>_xlfn.XLOOKUP(A6203,Product_Details!$A:$A,Product_Details!$G:$G,"mens")</f>
        <v>Mens</v>
      </c>
      <c r="K6203">
        <f t="shared" si="290"/>
        <v>1512</v>
      </c>
    </row>
    <row r="6204" spans="1:11" ht="15">
      <c r="A6204" t="s">
        <v>41</v>
      </c>
      <c r="B6204">
        <v>4</v>
      </c>
      <c r="C6204">
        <v>24</v>
      </c>
      <c r="D6204" t="s">
        <v>33</v>
      </c>
      <c r="E6204" t="s">
        <v>994</v>
      </c>
      <c r="F6204" s="1">
        <v>1.154976851851852E-2</v>
      </c>
      <c r="G6204">
        <f>_xlfn.XLOOKUP($A6204,Product_pricing!$B:$B,Product_pricing!$C:$C)</f>
        <v>10</v>
      </c>
      <c r="H6204">
        <f t="shared" si="288"/>
        <v>30.4</v>
      </c>
      <c r="I6204" s="10">
        <f t="shared" si="289"/>
        <v>2.6826120657219531E-2</v>
      </c>
      <c r="J6204" t="str">
        <f>_xlfn.XLOOKUP(A6204,Product_Details!$A:$A,Product_Details!$G:$G,"mens")</f>
        <v>Mens</v>
      </c>
      <c r="K6204">
        <f t="shared" si="290"/>
        <v>1512</v>
      </c>
    </row>
    <row r="6205" spans="1:11" ht="15">
      <c r="A6205" t="s">
        <v>31</v>
      </c>
      <c r="B6205">
        <v>3</v>
      </c>
      <c r="C6205">
        <v>24</v>
      </c>
      <c r="D6205" t="s">
        <v>33</v>
      </c>
      <c r="E6205" t="s">
        <v>994</v>
      </c>
      <c r="F6205" s="1">
        <v>1.154976851851852E-2</v>
      </c>
      <c r="G6205">
        <f>_xlfn.XLOOKUP($A6205,Product_pricing!$B:$B,Product_pricing!$C:$C)</f>
        <v>57</v>
      </c>
      <c r="H6205">
        <f t="shared" si="288"/>
        <v>129.96</v>
      </c>
      <c r="I6205" s="10">
        <f t="shared" si="289"/>
        <v>0.1146816658096135</v>
      </c>
      <c r="J6205" t="str">
        <f>_xlfn.XLOOKUP(A6205,Product_Details!$A:$A,Product_Details!$G:$G,"mens")</f>
        <v>Mens</v>
      </c>
      <c r="K6205">
        <f t="shared" si="290"/>
        <v>1512</v>
      </c>
    </row>
    <row r="6206" spans="1:11" ht="15">
      <c r="A6206" t="s">
        <v>26</v>
      </c>
      <c r="B6206">
        <v>2</v>
      </c>
      <c r="C6206">
        <v>24</v>
      </c>
      <c r="D6206" t="s">
        <v>33</v>
      </c>
      <c r="E6206" t="s">
        <v>994</v>
      </c>
      <c r="F6206" s="1">
        <v>1.154976851851852E-2</v>
      </c>
      <c r="G6206">
        <f>_xlfn.XLOOKUP($A6206,Product_pricing!$B:$B,Product_pricing!$C:$C)</f>
        <v>17</v>
      </c>
      <c r="H6206">
        <f t="shared" si="288"/>
        <v>25.84</v>
      </c>
      <c r="I6206" s="10">
        <f t="shared" si="289"/>
        <v>2.2802202558636603E-2</v>
      </c>
      <c r="J6206" t="str">
        <f>_xlfn.XLOOKUP(A6206,Product_Details!$A:$A,Product_Details!$G:$G,"mens")</f>
        <v>Mens</v>
      </c>
      <c r="K6206">
        <f t="shared" si="290"/>
        <v>1512</v>
      </c>
    </row>
    <row r="6207" spans="1:11" ht="15">
      <c r="A6207" t="s">
        <v>27</v>
      </c>
      <c r="B6207">
        <v>2</v>
      </c>
      <c r="C6207">
        <v>24</v>
      </c>
      <c r="D6207" t="s">
        <v>33</v>
      </c>
      <c r="E6207" t="s">
        <v>994</v>
      </c>
      <c r="F6207" s="1">
        <v>1.154976851851852E-2</v>
      </c>
      <c r="G6207">
        <f>_xlfn.XLOOKUP($A6207,Product_pricing!$B:$B,Product_pricing!$C:$C)</f>
        <v>29</v>
      </c>
      <c r="H6207">
        <f t="shared" si="288"/>
        <v>44.08</v>
      </c>
      <c r="I6207" s="10">
        <f t="shared" si="289"/>
        <v>3.8897874952968314E-2</v>
      </c>
      <c r="J6207" t="str">
        <f>_xlfn.XLOOKUP(A6207,Product_Details!$A:$A,Product_Details!$G:$G,"mens")</f>
        <v>Mens</v>
      </c>
      <c r="K6207">
        <f t="shared" si="290"/>
        <v>1512</v>
      </c>
    </row>
    <row r="6208" spans="1:11" ht="15">
      <c r="A6208" t="s">
        <v>22</v>
      </c>
      <c r="B6208">
        <v>1</v>
      </c>
      <c r="C6208">
        <v>21</v>
      </c>
      <c r="D6208" t="s">
        <v>33</v>
      </c>
      <c r="E6208" t="s">
        <v>995</v>
      </c>
      <c r="F6208" s="1">
        <v>2.9664351851851848E-3</v>
      </c>
      <c r="G6208">
        <f>_xlfn.XLOOKUP($A6208,Product_pricing!$B:$B,Product_pricing!$C:$C)</f>
        <v>13</v>
      </c>
      <c r="H6208">
        <f t="shared" si="288"/>
        <v>10.27</v>
      </c>
      <c r="I6208" s="10">
        <f t="shared" si="289"/>
        <v>9.0626401036067294E-3</v>
      </c>
      <c r="J6208" t="str">
        <f>_xlfn.XLOOKUP(A6208,Product_Details!$A:$A,Product_Details!$G:$G,"mens")</f>
        <v>Womens</v>
      </c>
      <c r="K6208">
        <f t="shared" si="290"/>
        <v>2511.6666666666665</v>
      </c>
    </row>
    <row r="6209" spans="1:11" ht="15">
      <c r="A6209" t="s">
        <v>35</v>
      </c>
      <c r="B6209">
        <v>3</v>
      </c>
      <c r="C6209">
        <v>21</v>
      </c>
      <c r="D6209" t="s">
        <v>33</v>
      </c>
      <c r="E6209" t="s">
        <v>995</v>
      </c>
      <c r="F6209" s="1">
        <v>2.9664351851851848E-3</v>
      </c>
      <c r="G6209">
        <f>_xlfn.XLOOKUP($A6209,Product_pricing!$B:$B,Product_pricing!$C:$C)</f>
        <v>32</v>
      </c>
      <c r="H6209">
        <f t="shared" si="288"/>
        <v>75.84</v>
      </c>
      <c r="I6209" s="10">
        <f t="shared" si="289"/>
        <v>6.6924111534326633E-2</v>
      </c>
      <c r="J6209" t="str">
        <f>_xlfn.XLOOKUP(A6209,Product_Details!$A:$A,Product_Details!$G:$G,"mens")</f>
        <v>Womens</v>
      </c>
      <c r="K6209">
        <f t="shared" si="290"/>
        <v>2511.6666666666665</v>
      </c>
    </row>
    <row r="6210" spans="1:11" ht="15">
      <c r="A6210" t="s">
        <v>29</v>
      </c>
      <c r="B6210">
        <v>1</v>
      </c>
      <c r="C6210">
        <v>21</v>
      </c>
      <c r="D6210" t="s">
        <v>33</v>
      </c>
      <c r="E6210" t="s">
        <v>995</v>
      </c>
      <c r="F6210" s="1">
        <v>2.9664351851851848E-3</v>
      </c>
      <c r="G6210">
        <f>_xlfn.XLOOKUP($A6210,Product_pricing!$B:$B,Product_pricing!$C:$C)</f>
        <v>10</v>
      </c>
      <c r="H6210">
        <f t="shared" si="288"/>
        <v>7.9</v>
      </c>
      <c r="I6210" s="10">
        <f t="shared" si="289"/>
        <v>6.9712616181590225E-3</v>
      </c>
      <c r="J6210" t="str">
        <f>_xlfn.XLOOKUP(A6210,Product_Details!$A:$A,Product_Details!$G:$G,"mens")</f>
        <v>Womens</v>
      </c>
      <c r="K6210">
        <f t="shared" si="290"/>
        <v>2511.6666666666665</v>
      </c>
    </row>
    <row r="6211" spans="1:11" ht="15">
      <c r="A6211" t="s">
        <v>25</v>
      </c>
      <c r="B6211">
        <v>2</v>
      </c>
      <c r="C6211">
        <v>21</v>
      </c>
      <c r="D6211" t="s">
        <v>33</v>
      </c>
      <c r="E6211" t="s">
        <v>995</v>
      </c>
      <c r="F6211" s="1">
        <v>2.9664351851851848E-3</v>
      </c>
      <c r="G6211">
        <f>_xlfn.XLOOKUP($A6211,Product_pricing!$B:$B,Product_pricing!$C:$C)</f>
        <v>40</v>
      </c>
      <c r="H6211">
        <f t="shared" ref="H6211:H6274" si="291">B6211*G6211*(1-C6211/100)</f>
        <v>63.2</v>
      </c>
      <c r="I6211" s="10">
        <f t="shared" ref="I6211:I6274" si="292">(H6211/SUM($H:$H))*1000</f>
        <v>5.577009294527218E-2</v>
      </c>
      <c r="J6211" t="str">
        <f>_xlfn.XLOOKUP(A6211,Product_Details!$A:$A,Product_Details!$G:$G,"mens")</f>
        <v>Mens</v>
      </c>
      <c r="K6211">
        <f t="shared" ref="K6211:K6274" si="293">COUNTIFS($J:$J, J6211) / COUNTIFS($J:$J, J6211, $E:$E, E6211)</f>
        <v>3780</v>
      </c>
    </row>
    <row r="6212" spans="1:11" ht="15">
      <c r="A6212" t="s">
        <v>27</v>
      </c>
      <c r="B6212">
        <v>4</v>
      </c>
      <c r="C6212">
        <v>21</v>
      </c>
      <c r="D6212" t="s">
        <v>33</v>
      </c>
      <c r="E6212" t="s">
        <v>995</v>
      </c>
      <c r="F6212" s="1">
        <v>2.9664351851851848E-3</v>
      </c>
      <c r="G6212">
        <f>_xlfn.XLOOKUP($A6212,Product_pricing!$B:$B,Product_pricing!$C:$C)</f>
        <v>29</v>
      </c>
      <c r="H6212">
        <f t="shared" si="291"/>
        <v>91.64</v>
      </c>
      <c r="I6212" s="10">
        <f t="shared" si="292"/>
        <v>8.0866634770644666E-2</v>
      </c>
      <c r="J6212" t="str">
        <f>_xlfn.XLOOKUP(A6212,Product_Details!$A:$A,Product_Details!$G:$G,"mens")</f>
        <v>Mens</v>
      </c>
      <c r="K6212">
        <f t="shared" si="293"/>
        <v>3780</v>
      </c>
    </row>
    <row r="6213" spans="1:11" ht="15">
      <c r="A6213" t="s">
        <v>35</v>
      </c>
      <c r="B6213">
        <v>3</v>
      </c>
      <c r="C6213">
        <v>7</v>
      </c>
      <c r="D6213" t="s">
        <v>23</v>
      </c>
      <c r="E6213" t="s">
        <v>996</v>
      </c>
      <c r="F6213" s="1">
        <v>3.9284722222222221E-2</v>
      </c>
      <c r="G6213">
        <f>_xlfn.XLOOKUP($A6213,Product_pricing!$B:$B,Product_pricing!$C:$C)</f>
        <v>32</v>
      </c>
      <c r="H6213">
        <f t="shared" si="291"/>
        <v>89.28</v>
      </c>
      <c r="I6213" s="10">
        <f t="shared" si="292"/>
        <v>7.8784080666992093E-2</v>
      </c>
      <c r="J6213" t="str">
        <f>_xlfn.XLOOKUP(A6213,Product_Details!$A:$A,Product_Details!$G:$G,"mens")</f>
        <v>Womens</v>
      </c>
      <c r="K6213">
        <f t="shared" si="293"/>
        <v>1883.75</v>
      </c>
    </row>
    <row r="6214" spans="1:11" ht="15">
      <c r="A6214" t="s">
        <v>29</v>
      </c>
      <c r="B6214">
        <v>2</v>
      </c>
      <c r="C6214">
        <v>7</v>
      </c>
      <c r="D6214" t="s">
        <v>23</v>
      </c>
      <c r="E6214" t="s">
        <v>996</v>
      </c>
      <c r="F6214" s="1">
        <v>3.9284722222222221E-2</v>
      </c>
      <c r="G6214">
        <f>_xlfn.XLOOKUP($A6214,Product_pricing!$B:$B,Product_pricing!$C:$C)</f>
        <v>10</v>
      </c>
      <c r="H6214">
        <f t="shared" si="291"/>
        <v>18.599999999999998</v>
      </c>
      <c r="I6214" s="10">
        <f t="shared" si="292"/>
        <v>1.6413350138956683E-2</v>
      </c>
      <c r="J6214" t="str">
        <f>_xlfn.XLOOKUP(A6214,Product_Details!$A:$A,Product_Details!$G:$G,"mens")</f>
        <v>Womens</v>
      </c>
      <c r="K6214">
        <f t="shared" si="293"/>
        <v>1883.75</v>
      </c>
    </row>
    <row r="6215" spans="1:11" ht="15">
      <c r="A6215" t="s">
        <v>36</v>
      </c>
      <c r="B6215">
        <v>4</v>
      </c>
      <c r="C6215">
        <v>7</v>
      </c>
      <c r="D6215" t="s">
        <v>23</v>
      </c>
      <c r="E6215" t="s">
        <v>996</v>
      </c>
      <c r="F6215" s="1">
        <v>3.9284722222222221E-2</v>
      </c>
      <c r="G6215">
        <f>_xlfn.XLOOKUP($A6215,Product_pricing!$B:$B,Product_pricing!$C:$C)</f>
        <v>23</v>
      </c>
      <c r="H6215">
        <f t="shared" si="291"/>
        <v>85.559999999999988</v>
      </c>
      <c r="I6215" s="10">
        <f t="shared" si="292"/>
        <v>7.5501410639200753E-2</v>
      </c>
      <c r="J6215" t="str">
        <f>_xlfn.XLOOKUP(A6215,Product_Details!$A:$A,Product_Details!$G:$G,"mens")</f>
        <v>Womens</v>
      </c>
      <c r="K6215">
        <f t="shared" si="293"/>
        <v>1883.75</v>
      </c>
    </row>
    <row r="6216" spans="1:11" ht="15">
      <c r="A6216" t="s">
        <v>30</v>
      </c>
      <c r="B6216">
        <v>3</v>
      </c>
      <c r="C6216">
        <v>7</v>
      </c>
      <c r="D6216" t="s">
        <v>23</v>
      </c>
      <c r="E6216" t="s">
        <v>996</v>
      </c>
      <c r="F6216" s="1">
        <v>3.9284722222222221E-2</v>
      </c>
      <c r="G6216">
        <f>_xlfn.XLOOKUP($A6216,Product_pricing!$B:$B,Product_pricing!$C:$C)</f>
        <v>19</v>
      </c>
      <c r="H6216">
        <f t="shared" si="291"/>
        <v>53.01</v>
      </c>
      <c r="I6216" s="10">
        <f t="shared" si="292"/>
        <v>4.6778047896026555E-2</v>
      </c>
      <c r="J6216" t="str">
        <f>_xlfn.XLOOKUP(A6216,Product_Details!$A:$A,Product_Details!$G:$G,"mens")</f>
        <v>Womens</v>
      </c>
      <c r="K6216">
        <f t="shared" si="293"/>
        <v>1883.75</v>
      </c>
    </row>
    <row r="6217" spans="1:11" ht="15">
      <c r="A6217" t="s">
        <v>41</v>
      </c>
      <c r="B6217">
        <v>1</v>
      </c>
      <c r="C6217">
        <v>7</v>
      </c>
      <c r="D6217" t="s">
        <v>23</v>
      </c>
      <c r="E6217" t="s">
        <v>996</v>
      </c>
      <c r="F6217" s="1">
        <v>3.9284722222222221E-2</v>
      </c>
      <c r="G6217">
        <f>_xlfn.XLOOKUP($A6217,Product_pricing!$B:$B,Product_pricing!$C:$C)</f>
        <v>10</v>
      </c>
      <c r="H6217">
        <f t="shared" si="291"/>
        <v>9.2999999999999989</v>
      </c>
      <c r="I6217" s="10">
        <f t="shared" si="292"/>
        <v>8.2066750694783416E-3</v>
      </c>
      <c r="J6217" t="str">
        <f>_xlfn.XLOOKUP(A6217,Product_Details!$A:$A,Product_Details!$G:$G,"mens")</f>
        <v>Mens</v>
      </c>
      <c r="K6217">
        <f t="shared" si="293"/>
        <v>2520</v>
      </c>
    </row>
    <row r="6218" spans="1:11" ht="15">
      <c r="A6218" t="s">
        <v>31</v>
      </c>
      <c r="B6218">
        <v>4</v>
      </c>
      <c r="C6218">
        <v>7</v>
      </c>
      <c r="D6218" t="s">
        <v>23</v>
      </c>
      <c r="E6218" t="s">
        <v>996</v>
      </c>
      <c r="F6218" s="1">
        <v>3.9284722222222221E-2</v>
      </c>
      <c r="G6218">
        <f>_xlfn.XLOOKUP($A6218,Product_pricing!$B:$B,Product_pricing!$C:$C)</f>
        <v>57</v>
      </c>
      <c r="H6218">
        <f t="shared" si="291"/>
        <v>212.04</v>
      </c>
      <c r="I6218" s="10">
        <f t="shared" si="292"/>
        <v>0.18711219158410622</v>
      </c>
      <c r="J6218" t="str">
        <f>_xlfn.XLOOKUP(A6218,Product_Details!$A:$A,Product_Details!$G:$G,"mens")</f>
        <v>Mens</v>
      </c>
      <c r="K6218">
        <f t="shared" si="293"/>
        <v>2520</v>
      </c>
    </row>
    <row r="6219" spans="1:11" ht="15">
      <c r="A6219" t="s">
        <v>32</v>
      </c>
      <c r="B6219">
        <v>4</v>
      </c>
      <c r="C6219">
        <v>7</v>
      </c>
      <c r="D6219" t="s">
        <v>23</v>
      </c>
      <c r="E6219" t="s">
        <v>996</v>
      </c>
      <c r="F6219" s="1">
        <v>3.9284722222222221E-2</v>
      </c>
      <c r="G6219">
        <f>_xlfn.XLOOKUP($A6219,Product_pricing!$B:$B,Product_pricing!$C:$C)</f>
        <v>36</v>
      </c>
      <c r="H6219">
        <f t="shared" si="291"/>
        <v>133.91999999999999</v>
      </c>
      <c r="I6219" s="10">
        <f t="shared" si="292"/>
        <v>0.11817612100048813</v>
      </c>
      <c r="J6219" t="str">
        <f>_xlfn.XLOOKUP(A6219,Product_Details!$A:$A,Product_Details!$G:$G,"mens")</f>
        <v>Mens</v>
      </c>
      <c r="K6219">
        <f t="shared" si="293"/>
        <v>2520</v>
      </c>
    </row>
    <row r="6220" spans="1:11" ht="15">
      <c r="A6220" t="s">
        <v>22</v>
      </c>
      <c r="B6220">
        <v>1</v>
      </c>
      <c r="C6220">
        <v>11</v>
      </c>
      <c r="D6220" t="s">
        <v>33</v>
      </c>
      <c r="E6220" t="s">
        <v>997</v>
      </c>
      <c r="F6220" s="1">
        <v>3.5362268518518515E-2</v>
      </c>
      <c r="G6220">
        <f>_xlfn.XLOOKUP($A6220,Product_pricing!$B:$B,Product_pricing!$C:$C)</f>
        <v>13</v>
      </c>
      <c r="H6220">
        <f t="shared" si="291"/>
        <v>11.57</v>
      </c>
      <c r="I6220" s="10">
        <f t="shared" si="292"/>
        <v>1.0209809736974669E-2</v>
      </c>
      <c r="J6220" t="str">
        <f>_xlfn.XLOOKUP(A6220,Product_Details!$A:$A,Product_Details!$G:$G,"mens")</f>
        <v>Womens</v>
      </c>
      <c r="K6220">
        <f t="shared" si="293"/>
        <v>2511.6666666666665</v>
      </c>
    </row>
    <row r="6221" spans="1:11" ht="15">
      <c r="A6221" t="s">
        <v>36</v>
      </c>
      <c r="B6221">
        <v>3</v>
      </c>
      <c r="C6221">
        <v>11</v>
      </c>
      <c r="D6221" t="s">
        <v>33</v>
      </c>
      <c r="E6221" t="s">
        <v>997</v>
      </c>
      <c r="F6221" s="1">
        <v>3.5362268518518515E-2</v>
      </c>
      <c r="G6221">
        <f>_xlfn.XLOOKUP($A6221,Product_pricing!$B:$B,Product_pricing!$C:$C)</f>
        <v>23</v>
      </c>
      <c r="H6221">
        <f t="shared" si="291"/>
        <v>61.410000000000004</v>
      </c>
      <c r="I6221" s="10">
        <f t="shared" si="292"/>
        <v>5.4190528603942488E-2</v>
      </c>
      <c r="J6221" t="str">
        <f>_xlfn.XLOOKUP(A6221,Product_Details!$A:$A,Product_Details!$G:$G,"mens")</f>
        <v>Womens</v>
      </c>
      <c r="K6221">
        <f t="shared" si="293"/>
        <v>2511.6666666666665</v>
      </c>
    </row>
    <row r="6222" spans="1:11" ht="15">
      <c r="A6222" t="s">
        <v>38</v>
      </c>
      <c r="B6222">
        <v>5</v>
      </c>
      <c r="C6222">
        <v>11</v>
      </c>
      <c r="D6222" t="s">
        <v>33</v>
      </c>
      <c r="E6222" t="s">
        <v>997</v>
      </c>
      <c r="F6222" s="1">
        <v>3.5362268518518515E-2</v>
      </c>
      <c r="G6222">
        <f>_xlfn.XLOOKUP($A6222,Product_pricing!$B:$B,Product_pricing!$C:$C)</f>
        <v>54</v>
      </c>
      <c r="H6222">
        <f t="shared" si="291"/>
        <v>240.3</v>
      </c>
      <c r="I6222" s="10">
        <f t="shared" si="292"/>
        <v>0.21204989453716622</v>
      </c>
      <c r="J6222" t="str">
        <f>_xlfn.XLOOKUP(A6222,Product_Details!$A:$A,Product_Details!$G:$G,"mens")</f>
        <v>Womens</v>
      </c>
      <c r="K6222">
        <f t="shared" si="293"/>
        <v>2511.6666666666665</v>
      </c>
    </row>
    <row r="6223" spans="1:11" ht="15">
      <c r="A6223" t="s">
        <v>32</v>
      </c>
      <c r="B6223">
        <v>5</v>
      </c>
      <c r="C6223">
        <v>11</v>
      </c>
      <c r="D6223" t="s">
        <v>33</v>
      </c>
      <c r="E6223" t="s">
        <v>997</v>
      </c>
      <c r="F6223" s="1">
        <v>3.5362268518518515E-2</v>
      </c>
      <c r="G6223">
        <f>_xlfn.XLOOKUP($A6223,Product_pricing!$B:$B,Product_pricing!$C:$C)</f>
        <v>36</v>
      </c>
      <c r="H6223">
        <f t="shared" si="291"/>
        <v>160.19999999999999</v>
      </c>
      <c r="I6223" s="10">
        <f t="shared" si="292"/>
        <v>0.14136659635811083</v>
      </c>
      <c r="J6223" t="str">
        <f>_xlfn.XLOOKUP(A6223,Product_Details!$A:$A,Product_Details!$G:$G,"mens")</f>
        <v>Mens</v>
      </c>
      <c r="K6223">
        <f t="shared" si="293"/>
        <v>3780</v>
      </c>
    </row>
    <row r="6224" spans="1:11" ht="15">
      <c r="A6224" t="s">
        <v>26</v>
      </c>
      <c r="B6224">
        <v>1</v>
      </c>
      <c r="C6224">
        <v>11</v>
      </c>
      <c r="D6224" t="s">
        <v>33</v>
      </c>
      <c r="E6224" t="s">
        <v>997</v>
      </c>
      <c r="F6224" s="1">
        <v>3.5362268518518515E-2</v>
      </c>
      <c r="G6224">
        <f>_xlfn.XLOOKUP($A6224,Product_pricing!$B:$B,Product_pricing!$C:$C)</f>
        <v>17</v>
      </c>
      <c r="H6224">
        <f t="shared" si="291"/>
        <v>15.13</v>
      </c>
      <c r="I6224" s="10">
        <f t="shared" si="292"/>
        <v>1.33512896560438E-2</v>
      </c>
      <c r="J6224" t="str">
        <f>_xlfn.XLOOKUP(A6224,Product_Details!$A:$A,Product_Details!$G:$G,"mens")</f>
        <v>Mens</v>
      </c>
      <c r="K6224">
        <f t="shared" si="293"/>
        <v>3780</v>
      </c>
    </row>
    <row r="6225" spans="1:11" ht="15">
      <c r="A6225" t="s">
        <v>22</v>
      </c>
      <c r="B6225">
        <v>2</v>
      </c>
      <c r="C6225">
        <v>21</v>
      </c>
      <c r="D6225" t="s">
        <v>33</v>
      </c>
      <c r="E6225" t="s">
        <v>998</v>
      </c>
      <c r="F6225" s="1">
        <v>2.4134259259259258E-2</v>
      </c>
      <c r="G6225">
        <f>_xlfn.XLOOKUP($A6225,Product_pricing!$B:$B,Product_pricing!$C:$C)</f>
        <v>13</v>
      </c>
      <c r="H6225">
        <f t="shared" si="291"/>
        <v>20.54</v>
      </c>
      <c r="I6225" s="10">
        <f t="shared" si="292"/>
        <v>1.8125280207213459E-2</v>
      </c>
      <c r="J6225" t="str">
        <f>_xlfn.XLOOKUP(A6225,Product_Details!$A:$A,Product_Details!$G:$G,"mens")</f>
        <v>Womens</v>
      </c>
      <c r="K6225">
        <f t="shared" si="293"/>
        <v>3767.5</v>
      </c>
    </row>
    <row r="6226" spans="1:11" ht="15">
      <c r="A6226" t="s">
        <v>36</v>
      </c>
      <c r="B6226">
        <v>5</v>
      </c>
      <c r="C6226">
        <v>21</v>
      </c>
      <c r="D6226" t="s">
        <v>33</v>
      </c>
      <c r="E6226" t="s">
        <v>998</v>
      </c>
      <c r="F6226" s="1">
        <v>2.4134259259259258E-2</v>
      </c>
      <c r="G6226">
        <f>_xlfn.XLOOKUP($A6226,Product_pricing!$B:$B,Product_pricing!$C:$C)</f>
        <v>23</v>
      </c>
      <c r="H6226">
        <f t="shared" si="291"/>
        <v>90.850000000000009</v>
      </c>
      <c r="I6226" s="10">
        <f t="shared" si="292"/>
        <v>8.0169508608828766E-2</v>
      </c>
      <c r="J6226" t="str">
        <f>_xlfn.XLOOKUP(A6226,Product_Details!$A:$A,Product_Details!$G:$G,"mens")</f>
        <v>Womens</v>
      </c>
      <c r="K6226">
        <f t="shared" si="293"/>
        <v>3767.5</v>
      </c>
    </row>
    <row r="6227" spans="1:11" ht="15">
      <c r="A6227" t="s">
        <v>25</v>
      </c>
      <c r="B6227">
        <v>2</v>
      </c>
      <c r="C6227">
        <v>21</v>
      </c>
      <c r="D6227" t="s">
        <v>33</v>
      </c>
      <c r="E6227" t="s">
        <v>998</v>
      </c>
      <c r="F6227" s="1">
        <v>2.4134259259259258E-2</v>
      </c>
      <c r="G6227">
        <f>_xlfn.XLOOKUP($A6227,Product_pricing!$B:$B,Product_pricing!$C:$C)</f>
        <v>40</v>
      </c>
      <c r="H6227">
        <f t="shared" si="291"/>
        <v>63.2</v>
      </c>
      <c r="I6227" s="10">
        <f t="shared" si="292"/>
        <v>5.577009294527218E-2</v>
      </c>
      <c r="J6227" t="str">
        <f>_xlfn.XLOOKUP(A6227,Product_Details!$A:$A,Product_Details!$G:$G,"mens")</f>
        <v>Mens</v>
      </c>
      <c r="K6227">
        <f t="shared" si="293"/>
        <v>1890</v>
      </c>
    </row>
    <row r="6228" spans="1:11" ht="15">
      <c r="A6228" t="s">
        <v>41</v>
      </c>
      <c r="B6228">
        <v>3</v>
      </c>
      <c r="C6228">
        <v>21</v>
      </c>
      <c r="D6228" t="s">
        <v>33</v>
      </c>
      <c r="E6228" t="s">
        <v>998</v>
      </c>
      <c r="F6228" s="1">
        <v>2.4134259259259258E-2</v>
      </c>
      <c r="G6228">
        <f>_xlfn.XLOOKUP($A6228,Product_pricing!$B:$B,Product_pricing!$C:$C)</f>
        <v>10</v>
      </c>
      <c r="H6228">
        <f t="shared" si="291"/>
        <v>23.700000000000003</v>
      </c>
      <c r="I6228" s="10">
        <f t="shared" si="292"/>
        <v>2.091378485447707E-2</v>
      </c>
      <c r="J6228" t="str">
        <f>_xlfn.XLOOKUP(A6228,Product_Details!$A:$A,Product_Details!$G:$G,"mens")</f>
        <v>Mens</v>
      </c>
      <c r="K6228">
        <f t="shared" si="293"/>
        <v>1890</v>
      </c>
    </row>
    <row r="6229" spans="1:11" ht="15">
      <c r="A6229" t="s">
        <v>31</v>
      </c>
      <c r="B6229">
        <v>5</v>
      </c>
      <c r="C6229">
        <v>21</v>
      </c>
      <c r="D6229" t="s">
        <v>33</v>
      </c>
      <c r="E6229" t="s">
        <v>998</v>
      </c>
      <c r="F6229" s="1">
        <v>2.4134259259259258E-2</v>
      </c>
      <c r="G6229">
        <f>_xlfn.XLOOKUP($A6229,Product_pricing!$B:$B,Product_pricing!$C:$C)</f>
        <v>57</v>
      </c>
      <c r="H6229">
        <f t="shared" si="291"/>
        <v>225.15</v>
      </c>
      <c r="I6229" s="10">
        <f t="shared" si="292"/>
        <v>0.19868095611753217</v>
      </c>
      <c r="J6229" t="str">
        <f>_xlfn.XLOOKUP(A6229,Product_Details!$A:$A,Product_Details!$G:$G,"mens")</f>
        <v>Mens</v>
      </c>
      <c r="K6229">
        <f t="shared" si="293"/>
        <v>1890</v>
      </c>
    </row>
    <row r="6230" spans="1:11" ht="15">
      <c r="A6230" t="s">
        <v>27</v>
      </c>
      <c r="B6230">
        <v>3</v>
      </c>
      <c r="C6230">
        <v>21</v>
      </c>
      <c r="D6230" t="s">
        <v>33</v>
      </c>
      <c r="E6230" t="s">
        <v>998</v>
      </c>
      <c r="F6230" s="1">
        <v>2.4134259259259258E-2</v>
      </c>
      <c r="G6230">
        <f>_xlfn.XLOOKUP($A6230,Product_pricing!$B:$B,Product_pricing!$C:$C)</f>
        <v>29</v>
      </c>
      <c r="H6230">
        <f t="shared" si="291"/>
        <v>68.73</v>
      </c>
      <c r="I6230" s="10">
        <f t="shared" si="292"/>
        <v>6.0649976077983503E-2</v>
      </c>
      <c r="J6230" t="str">
        <f>_xlfn.XLOOKUP(A6230,Product_Details!$A:$A,Product_Details!$G:$G,"mens")</f>
        <v>Mens</v>
      </c>
      <c r="K6230">
        <f t="shared" si="293"/>
        <v>1890</v>
      </c>
    </row>
    <row r="6231" spans="1:11" ht="15">
      <c r="A6231" t="s">
        <v>22</v>
      </c>
      <c r="B6231">
        <v>2</v>
      </c>
      <c r="C6231">
        <v>13</v>
      </c>
      <c r="D6231" t="s">
        <v>33</v>
      </c>
      <c r="E6231" t="s">
        <v>999</v>
      </c>
      <c r="F6231" s="1">
        <v>1.4306712962962964E-2</v>
      </c>
      <c r="G6231">
        <f>_xlfn.XLOOKUP($A6231,Product_pricing!$B:$B,Product_pricing!$C:$C)</f>
        <v>13</v>
      </c>
      <c r="H6231">
        <f t="shared" si="291"/>
        <v>22.62</v>
      </c>
      <c r="I6231" s="10">
        <f t="shared" si="292"/>
        <v>1.9960751620602166E-2</v>
      </c>
      <c r="J6231" t="str">
        <f>_xlfn.XLOOKUP(A6231,Product_Details!$A:$A,Product_Details!$G:$G,"mens")</f>
        <v>Womens</v>
      </c>
      <c r="K6231">
        <f t="shared" si="293"/>
        <v>2511.6666666666665</v>
      </c>
    </row>
    <row r="6232" spans="1:11" ht="15">
      <c r="A6232" t="s">
        <v>36</v>
      </c>
      <c r="B6232">
        <v>5</v>
      </c>
      <c r="C6232">
        <v>13</v>
      </c>
      <c r="D6232" t="s">
        <v>33</v>
      </c>
      <c r="E6232" t="s">
        <v>999</v>
      </c>
      <c r="F6232" s="1">
        <v>1.4306712962962964E-2</v>
      </c>
      <c r="G6232">
        <f>_xlfn.XLOOKUP($A6232,Product_pricing!$B:$B,Product_pricing!$C:$C)</f>
        <v>23</v>
      </c>
      <c r="H6232">
        <f t="shared" si="291"/>
        <v>100.05</v>
      </c>
      <c r="I6232" s="10">
        <f t="shared" si="292"/>
        <v>8.8287939860355727E-2</v>
      </c>
      <c r="J6232" t="str">
        <f>_xlfn.XLOOKUP(A6232,Product_Details!$A:$A,Product_Details!$G:$G,"mens")</f>
        <v>Womens</v>
      </c>
      <c r="K6232">
        <f t="shared" si="293"/>
        <v>2511.6666666666665</v>
      </c>
    </row>
    <row r="6233" spans="1:11" ht="15">
      <c r="A6233" t="s">
        <v>38</v>
      </c>
      <c r="B6233">
        <v>3</v>
      </c>
      <c r="C6233">
        <v>13</v>
      </c>
      <c r="D6233" t="s">
        <v>33</v>
      </c>
      <c r="E6233" t="s">
        <v>999</v>
      </c>
      <c r="F6233" s="1">
        <v>1.4306712962962964E-2</v>
      </c>
      <c r="G6233">
        <f>_xlfn.XLOOKUP($A6233,Product_pricing!$B:$B,Product_pricing!$C:$C)</f>
        <v>54</v>
      </c>
      <c r="H6233">
        <f t="shared" si="291"/>
        <v>140.94</v>
      </c>
      <c r="I6233" s="10">
        <f t="shared" si="292"/>
        <v>0.12437083702067503</v>
      </c>
      <c r="J6233" t="str">
        <f>_xlfn.XLOOKUP(A6233,Product_Details!$A:$A,Product_Details!$G:$G,"mens")</f>
        <v>Womens</v>
      </c>
      <c r="K6233">
        <f t="shared" si="293"/>
        <v>2511.6666666666665</v>
      </c>
    </row>
    <row r="6234" spans="1:11" ht="15">
      <c r="A6234" t="s">
        <v>25</v>
      </c>
      <c r="B6234">
        <v>4</v>
      </c>
      <c r="C6234">
        <v>13</v>
      </c>
      <c r="D6234" t="s">
        <v>33</v>
      </c>
      <c r="E6234" t="s">
        <v>999</v>
      </c>
      <c r="F6234" s="1">
        <v>1.4306712962962964E-2</v>
      </c>
      <c r="G6234">
        <f>_xlfn.XLOOKUP($A6234,Product_pricing!$B:$B,Product_pricing!$C:$C)</f>
        <v>40</v>
      </c>
      <c r="H6234">
        <f t="shared" si="291"/>
        <v>139.19999999999999</v>
      </c>
      <c r="I6234" s="10">
        <f t="shared" si="292"/>
        <v>0.12283539458832099</v>
      </c>
      <c r="J6234" t="str">
        <f>_xlfn.XLOOKUP(A6234,Product_Details!$A:$A,Product_Details!$G:$G,"mens")</f>
        <v>Mens</v>
      </c>
      <c r="K6234">
        <f t="shared" si="293"/>
        <v>1512</v>
      </c>
    </row>
    <row r="6235" spans="1:11" ht="15">
      <c r="A6235" t="s">
        <v>41</v>
      </c>
      <c r="B6235">
        <v>2</v>
      </c>
      <c r="C6235">
        <v>13</v>
      </c>
      <c r="D6235" t="s">
        <v>33</v>
      </c>
      <c r="E6235" t="s">
        <v>999</v>
      </c>
      <c r="F6235" s="1">
        <v>1.4306712962962964E-2</v>
      </c>
      <c r="G6235">
        <f>_xlfn.XLOOKUP($A6235,Product_pricing!$B:$B,Product_pricing!$C:$C)</f>
        <v>10</v>
      </c>
      <c r="H6235">
        <f t="shared" si="291"/>
        <v>17.399999999999999</v>
      </c>
      <c r="I6235" s="10">
        <f t="shared" si="292"/>
        <v>1.5354424323540124E-2</v>
      </c>
      <c r="J6235" t="str">
        <f>_xlfn.XLOOKUP(A6235,Product_Details!$A:$A,Product_Details!$G:$G,"mens")</f>
        <v>Mens</v>
      </c>
      <c r="K6235">
        <f t="shared" si="293"/>
        <v>1512</v>
      </c>
    </row>
    <row r="6236" spans="1:11" ht="15">
      <c r="A6236" t="s">
        <v>31</v>
      </c>
      <c r="B6236">
        <v>1</v>
      </c>
      <c r="C6236">
        <v>13</v>
      </c>
      <c r="D6236" t="s">
        <v>33</v>
      </c>
      <c r="E6236" t="s">
        <v>999</v>
      </c>
      <c r="F6236" s="1">
        <v>1.4306712962962964E-2</v>
      </c>
      <c r="G6236">
        <f>_xlfn.XLOOKUP($A6236,Product_pricing!$B:$B,Product_pricing!$C:$C)</f>
        <v>57</v>
      </c>
      <c r="H6236">
        <f t="shared" si="291"/>
        <v>49.589999999999996</v>
      </c>
      <c r="I6236" s="10">
        <f t="shared" si="292"/>
        <v>4.3760109322089354E-2</v>
      </c>
      <c r="J6236" t="str">
        <f>_xlfn.XLOOKUP(A6236,Product_Details!$A:$A,Product_Details!$G:$G,"mens")</f>
        <v>Mens</v>
      </c>
      <c r="K6236">
        <f t="shared" si="293"/>
        <v>1512</v>
      </c>
    </row>
    <row r="6237" spans="1:11" ht="15">
      <c r="A6237" t="s">
        <v>32</v>
      </c>
      <c r="B6237">
        <v>4</v>
      </c>
      <c r="C6237">
        <v>13</v>
      </c>
      <c r="D6237" t="s">
        <v>33</v>
      </c>
      <c r="E6237" t="s">
        <v>999</v>
      </c>
      <c r="F6237" s="1">
        <v>1.4306712962962964E-2</v>
      </c>
      <c r="G6237">
        <f>_xlfn.XLOOKUP($A6237,Product_pricing!$B:$B,Product_pricing!$C:$C)</f>
        <v>36</v>
      </c>
      <c r="H6237">
        <f t="shared" si="291"/>
        <v>125.28</v>
      </c>
      <c r="I6237" s="10">
        <f t="shared" si="292"/>
        <v>0.11055185512948891</v>
      </c>
      <c r="J6237" t="str">
        <f>_xlfn.XLOOKUP(A6237,Product_Details!$A:$A,Product_Details!$G:$G,"mens")</f>
        <v>Mens</v>
      </c>
      <c r="K6237">
        <f t="shared" si="293"/>
        <v>1512</v>
      </c>
    </row>
    <row r="6238" spans="1:11" ht="15">
      <c r="A6238" t="s">
        <v>27</v>
      </c>
      <c r="B6238">
        <v>5</v>
      </c>
      <c r="C6238">
        <v>13</v>
      </c>
      <c r="D6238" t="s">
        <v>33</v>
      </c>
      <c r="E6238" t="s">
        <v>999</v>
      </c>
      <c r="F6238" s="1">
        <v>1.4306712962962964E-2</v>
      </c>
      <c r="G6238">
        <f>_xlfn.XLOOKUP($A6238,Product_pricing!$B:$B,Product_pricing!$C:$C)</f>
        <v>29</v>
      </c>
      <c r="H6238">
        <f t="shared" si="291"/>
        <v>126.15</v>
      </c>
      <c r="I6238" s="10">
        <f t="shared" si="292"/>
        <v>0.11131957634566592</v>
      </c>
      <c r="J6238" t="str">
        <f>_xlfn.XLOOKUP(A6238,Product_Details!$A:$A,Product_Details!$G:$G,"mens")</f>
        <v>Mens</v>
      </c>
      <c r="K6238">
        <f t="shared" si="293"/>
        <v>1512</v>
      </c>
    </row>
    <row r="6239" spans="1:11" ht="15">
      <c r="A6239" t="s">
        <v>35</v>
      </c>
      <c r="B6239">
        <v>4</v>
      </c>
      <c r="C6239">
        <v>14</v>
      </c>
      <c r="D6239" t="s">
        <v>33</v>
      </c>
      <c r="E6239" t="s">
        <v>1000</v>
      </c>
      <c r="F6239" s="1">
        <v>1.3910879629629629E-2</v>
      </c>
      <c r="G6239">
        <f>_xlfn.XLOOKUP($A6239,Product_pricing!$B:$B,Product_pricing!$C:$C)</f>
        <v>32</v>
      </c>
      <c r="H6239">
        <f t="shared" si="291"/>
        <v>110.08</v>
      </c>
      <c r="I6239" s="10">
        <f t="shared" si="292"/>
        <v>9.7138794800879141E-2</v>
      </c>
      <c r="J6239" t="str">
        <f>_xlfn.XLOOKUP(A6239,Product_Details!$A:$A,Product_Details!$G:$G,"mens")</f>
        <v>Womens</v>
      </c>
      <c r="K6239">
        <f t="shared" si="293"/>
        <v>2511.6666666666665</v>
      </c>
    </row>
    <row r="6240" spans="1:11" ht="15">
      <c r="A6240" t="s">
        <v>29</v>
      </c>
      <c r="B6240">
        <v>5</v>
      </c>
      <c r="C6240">
        <v>14</v>
      </c>
      <c r="D6240" t="s">
        <v>33</v>
      </c>
      <c r="E6240" t="s">
        <v>1000</v>
      </c>
      <c r="F6240" s="1">
        <v>1.3910879629629629E-2</v>
      </c>
      <c r="G6240">
        <f>_xlfn.XLOOKUP($A6240,Product_pricing!$B:$B,Product_pricing!$C:$C)</f>
        <v>10</v>
      </c>
      <c r="H6240">
        <f t="shared" si="291"/>
        <v>43</v>
      </c>
      <c r="I6240" s="10">
        <f t="shared" si="292"/>
        <v>3.794484171909341E-2</v>
      </c>
      <c r="J6240" t="str">
        <f>_xlfn.XLOOKUP(A6240,Product_Details!$A:$A,Product_Details!$G:$G,"mens")</f>
        <v>Womens</v>
      </c>
      <c r="K6240">
        <f t="shared" si="293"/>
        <v>2511.6666666666665</v>
      </c>
    </row>
    <row r="6241" spans="1:11" ht="15">
      <c r="A6241" t="s">
        <v>36</v>
      </c>
      <c r="B6241">
        <v>4</v>
      </c>
      <c r="C6241">
        <v>14</v>
      </c>
      <c r="D6241" t="s">
        <v>33</v>
      </c>
      <c r="E6241" t="s">
        <v>1000</v>
      </c>
      <c r="F6241" s="1">
        <v>1.3910879629629629E-2</v>
      </c>
      <c r="G6241">
        <f>_xlfn.XLOOKUP($A6241,Product_pricing!$B:$B,Product_pricing!$C:$C)</f>
        <v>23</v>
      </c>
      <c r="H6241">
        <f t="shared" si="291"/>
        <v>79.12</v>
      </c>
      <c r="I6241" s="10">
        <f t="shared" si="292"/>
        <v>6.9818508763131878E-2</v>
      </c>
      <c r="J6241" t="str">
        <f>_xlfn.XLOOKUP(A6241,Product_Details!$A:$A,Product_Details!$G:$G,"mens")</f>
        <v>Womens</v>
      </c>
      <c r="K6241">
        <f t="shared" si="293"/>
        <v>2511.6666666666665</v>
      </c>
    </row>
    <row r="6242" spans="1:11" ht="15">
      <c r="A6242" t="s">
        <v>25</v>
      </c>
      <c r="B6242">
        <v>1</v>
      </c>
      <c r="C6242">
        <v>14</v>
      </c>
      <c r="D6242" t="s">
        <v>33</v>
      </c>
      <c r="E6242" t="s">
        <v>1000</v>
      </c>
      <c r="F6242" s="1">
        <v>1.3910879629629629E-2</v>
      </c>
      <c r="G6242">
        <f>_xlfn.XLOOKUP($A6242,Product_pricing!$B:$B,Product_pricing!$C:$C)</f>
        <v>40</v>
      </c>
      <c r="H6242">
        <f t="shared" si="291"/>
        <v>34.4</v>
      </c>
      <c r="I6242" s="10">
        <f t="shared" si="292"/>
        <v>3.035587337527473E-2</v>
      </c>
      <c r="J6242" t="str">
        <f>_xlfn.XLOOKUP(A6242,Product_Details!$A:$A,Product_Details!$G:$G,"mens")</f>
        <v>Mens</v>
      </c>
      <c r="K6242">
        <f t="shared" si="293"/>
        <v>3780</v>
      </c>
    </row>
    <row r="6243" spans="1:11" ht="15">
      <c r="A6243" t="s">
        <v>32</v>
      </c>
      <c r="B6243">
        <v>3</v>
      </c>
      <c r="C6243">
        <v>14</v>
      </c>
      <c r="D6243" t="s">
        <v>33</v>
      </c>
      <c r="E6243" t="s">
        <v>1000</v>
      </c>
      <c r="F6243" s="1">
        <v>1.3910879629629629E-2</v>
      </c>
      <c r="G6243">
        <f>_xlfn.XLOOKUP($A6243,Product_pricing!$B:$B,Product_pricing!$C:$C)</f>
        <v>36</v>
      </c>
      <c r="H6243">
        <f t="shared" si="291"/>
        <v>92.88</v>
      </c>
      <c r="I6243" s="10">
        <f t="shared" si="292"/>
        <v>8.1960858113241775E-2</v>
      </c>
      <c r="J6243" t="str">
        <f>_xlfn.XLOOKUP(A6243,Product_Details!$A:$A,Product_Details!$G:$G,"mens")</f>
        <v>Mens</v>
      </c>
      <c r="K6243">
        <f t="shared" si="293"/>
        <v>3780</v>
      </c>
    </row>
    <row r="6244" spans="1:11" ht="15">
      <c r="A6244" t="s">
        <v>35</v>
      </c>
      <c r="B6244">
        <v>4</v>
      </c>
      <c r="C6244">
        <v>16</v>
      </c>
      <c r="D6244" t="s">
        <v>33</v>
      </c>
      <c r="E6244" t="s">
        <v>1001</v>
      </c>
      <c r="F6244" s="1">
        <v>1.4807870370370372E-2</v>
      </c>
      <c r="G6244">
        <f>_xlfn.XLOOKUP($A6244,Product_pricing!$B:$B,Product_pricing!$C:$C)</f>
        <v>32</v>
      </c>
      <c r="H6244">
        <f t="shared" si="291"/>
        <v>107.52</v>
      </c>
      <c r="I6244" s="10">
        <f t="shared" si="292"/>
        <v>9.4879753061323818E-2</v>
      </c>
      <c r="J6244" t="str">
        <f>_xlfn.XLOOKUP(A6244,Product_Details!$A:$A,Product_Details!$G:$G,"mens")</f>
        <v>Womens</v>
      </c>
      <c r="K6244">
        <f t="shared" si="293"/>
        <v>2511.6666666666665</v>
      </c>
    </row>
    <row r="6245" spans="1:11" ht="15">
      <c r="A6245" t="s">
        <v>29</v>
      </c>
      <c r="B6245">
        <v>1</v>
      </c>
      <c r="C6245">
        <v>16</v>
      </c>
      <c r="D6245" t="s">
        <v>33</v>
      </c>
      <c r="E6245" t="s">
        <v>1001</v>
      </c>
      <c r="F6245" s="1">
        <v>1.4807870370370372E-2</v>
      </c>
      <c r="G6245">
        <f>_xlfn.XLOOKUP($A6245,Product_pricing!$B:$B,Product_pricing!$C:$C)</f>
        <v>10</v>
      </c>
      <c r="H6245">
        <f t="shared" si="291"/>
        <v>8.4</v>
      </c>
      <c r="I6245" s="10">
        <f t="shared" si="292"/>
        <v>7.4124807079159229E-3</v>
      </c>
      <c r="J6245" t="str">
        <f>_xlfn.XLOOKUP(A6245,Product_Details!$A:$A,Product_Details!$G:$G,"mens")</f>
        <v>Womens</v>
      </c>
      <c r="K6245">
        <f t="shared" si="293"/>
        <v>2511.6666666666665</v>
      </c>
    </row>
    <row r="6246" spans="1:11" ht="15">
      <c r="A6246" t="s">
        <v>30</v>
      </c>
      <c r="B6246">
        <v>4</v>
      </c>
      <c r="C6246">
        <v>16</v>
      </c>
      <c r="D6246" t="s">
        <v>33</v>
      </c>
      <c r="E6246" t="s">
        <v>1001</v>
      </c>
      <c r="F6246" s="1">
        <v>1.4807870370370372E-2</v>
      </c>
      <c r="G6246">
        <f>_xlfn.XLOOKUP($A6246,Product_pricing!$B:$B,Product_pricing!$C:$C)</f>
        <v>19</v>
      </c>
      <c r="H6246">
        <f t="shared" si="291"/>
        <v>63.839999999999996</v>
      </c>
      <c r="I6246" s="10">
        <f t="shared" si="292"/>
        <v>5.6334853380161011E-2</v>
      </c>
      <c r="J6246" t="str">
        <f>_xlfn.XLOOKUP(A6246,Product_Details!$A:$A,Product_Details!$G:$G,"mens")</f>
        <v>Womens</v>
      </c>
      <c r="K6246">
        <f t="shared" si="293"/>
        <v>2511.6666666666665</v>
      </c>
    </row>
    <row r="6247" spans="1:11" ht="15">
      <c r="A6247" t="s">
        <v>25</v>
      </c>
      <c r="B6247">
        <v>4</v>
      </c>
      <c r="C6247">
        <v>16</v>
      </c>
      <c r="D6247" t="s">
        <v>33</v>
      </c>
      <c r="E6247" t="s">
        <v>1001</v>
      </c>
      <c r="F6247" s="1">
        <v>1.4807870370370372E-2</v>
      </c>
      <c r="G6247">
        <f>_xlfn.XLOOKUP($A6247,Product_pricing!$B:$B,Product_pricing!$C:$C)</f>
        <v>40</v>
      </c>
      <c r="H6247">
        <f t="shared" si="291"/>
        <v>134.4</v>
      </c>
      <c r="I6247" s="10">
        <f t="shared" si="292"/>
        <v>0.11859969132665477</v>
      </c>
      <c r="J6247" t="str">
        <f>_xlfn.XLOOKUP(A6247,Product_Details!$A:$A,Product_Details!$G:$G,"mens")</f>
        <v>Mens</v>
      </c>
      <c r="K6247">
        <f t="shared" si="293"/>
        <v>7560</v>
      </c>
    </row>
    <row r="6248" spans="1:11" ht="15">
      <c r="A6248" t="s">
        <v>22</v>
      </c>
      <c r="B6248">
        <v>2</v>
      </c>
      <c r="C6248">
        <v>21</v>
      </c>
      <c r="D6248" t="s">
        <v>23</v>
      </c>
      <c r="E6248" t="s">
        <v>1002</v>
      </c>
      <c r="F6248" s="1">
        <v>3.8471064814814819E-2</v>
      </c>
      <c r="G6248">
        <f>_xlfn.XLOOKUP($A6248,Product_pricing!$B:$B,Product_pricing!$C:$C)</f>
        <v>13</v>
      </c>
      <c r="H6248">
        <f t="shared" si="291"/>
        <v>20.54</v>
      </c>
      <c r="I6248" s="10">
        <f t="shared" si="292"/>
        <v>1.8125280207213459E-2</v>
      </c>
      <c r="J6248" t="str">
        <f>_xlfn.XLOOKUP(A6248,Product_Details!$A:$A,Product_Details!$G:$G,"mens")</f>
        <v>Womens</v>
      </c>
      <c r="K6248">
        <f t="shared" si="293"/>
        <v>1507</v>
      </c>
    </row>
    <row r="6249" spans="1:11" ht="15">
      <c r="A6249" t="s">
        <v>35</v>
      </c>
      <c r="B6249">
        <v>3</v>
      </c>
      <c r="C6249">
        <v>21</v>
      </c>
      <c r="D6249" t="s">
        <v>23</v>
      </c>
      <c r="E6249" t="s">
        <v>1002</v>
      </c>
      <c r="F6249" s="1">
        <v>3.8471064814814819E-2</v>
      </c>
      <c r="G6249">
        <f>_xlfn.XLOOKUP($A6249,Product_pricing!$B:$B,Product_pricing!$C:$C)</f>
        <v>32</v>
      </c>
      <c r="H6249">
        <f t="shared" si="291"/>
        <v>75.84</v>
      </c>
      <c r="I6249" s="10">
        <f t="shared" si="292"/>
        <v>6.6924111534326633E-2</v>
      </c>
      <c r="J6249" t="str">
        <f>_xlfn.XLOOKUP(A6249,Product_Details!$A:$A,Product_Details!$G:$G,"mens")</f>
        <v>Womens</v>
      </c>
      <c r="K6249">
        <f t="shared" si="293"/>
        <v>1507</v>
      </c>
    </row>
    <row r="6250" spans="1:11" ht="15">
      <c r="A6250" t="s">
        <v>29</v>
      </c>
      <c r="B6250">
        <v>3</v>
      </c>
      <c r="C6250">
        <v>21</v>
      </c>
      <c r="D6250" t="s">
        <v>23</v>
      </c>
      <c r="E6250" t="s">
        <v>1002</v>
      </c>
      <c r="F6250" s="1">
        <v>3.8471064814814819E-2</v>
      </c>
      <c r="G6250">
        <f>_xlfn.XLOOKUP($A6250,Product_pricing!$B:$B,Product_pricing!$C:$C)</f>
        <v>10</v>
      </c>
      <c r="H6250">
        <f t="shared" si="291"/>
        <v>23.700000000000003</v>
      </c>
      <c r="I6250" s="10">
        <f t="shared" si="292"/>
        <v>2.091378485447707E-2</v>
      </c>
      <c r="J6250" t="str">
        <f>_xlfn.XLOOKUP(A6250,Product_Details!$A:$A,Product_Details!$G:$G,"mens")</f>
        <v>Womens</v>
      </c>
      <c r="K6250">
        <f t="shared" si="293"/>
        <v>1507</v>
      </c>
    </row>
    <row r="6251" spans="1:11" ht="15">
      <c r="A6251" t="s">
        <v>30</v>
      </c>
      <c r="B6251">
        <v>2</v>
      </c>
      <c r="C6251">
        <v>21</v>
      </c>
      <c r="D6251" t="s">
        <v>23</v>
      </c>
      <c r="E6251" t="s">
        <v>1002</v>
      </c>
      <c r="F6251" s="1">
        <v>3.8471064814814819E-2</v>
      </c>
      <c r="G6251">
        <f>_xlfn.XLOOKUP($A6251,Product_pricing!$B:$B,Product_pricing!$C:$C)</f>
        <v>19</v>
      </c>
      <c r="H6251">
        <f t="shared" si="291"/>
        <v>30.020000000000003</v>
      </c>
      <c r="I6251" s="10">
        <f t="shared" si="292"/>
        <v>2.649079414900429E-2</v>
      </c>
      <c r="J6251" t="str">
        <f>_xlfn.XLOOKUP(A6251,Product_Details!$A:$A,Product_Details!$G:$G,"mens")</f>
        <v>Womens</v>
      </c>
      <c r="K6251">
        <f t="shared" si="293"/>
        <v>1507</v>
      </c>
    </row>
    <row r="6252" spans="1:11" ht="15">
      <c r="A6252" t="s">
        <v>38</v>
      </c>
      <c r="B6252">
        <v>3</v>
      </c>
      <c r="C6252">
        <v>21</v>
      </c>
      <c r="D6252" t="s">
        <v>23</v>
      </c>
      <c r="E6252" t="s">
        <v>1002</v>
      </c>
      <c r="F6252" s="1">
        <v>3.8471064814814819E-2</v>
      </c>
      <c r="G6252">
        <f>_xlfn.XLOOKUP($A6252,Product_pricing!$B:$B,Product_pricing!$C:$C)</f>
        <v>54</v>
      </c>
      <c r="H6252">
        <f t="shared" si="291"/>
        <v>127.98</v>
      </c>
      <c r="I6252" s="10">
        <f t="shared" si="292"/>
        <v>0.11293443821417617</v>
      </c>
      <c r="J6252" t="str">
        <f>_xlfn.XLOOKUP(A6252,Product_Details!$A:$A,Product_Details!$G:$G,"mens")</f>
        <v>Womens</v>
      </c>
      <c r="K6252">
        <f t="shared" si="293"/>
        <v>1507</v>
      </c>
    </row>
    <row r="6253" spans="1:11" ht="15">
      <c r="A6253" t="s">
        <v>31</v>
      </c>
      <c r="B6253">
        <v>3</v>
      </c>
      <c r="C6253">
        <v>21</v>
      </c>
      <c r="D6253" t="s">
        <v>23</v>
      </c>
      <c r="E6253" t="s">
        <v>1002</v>
      </c>
      <c r="F6253" s="1">
        <v>3.8471064814814819E-2</v>
      </c>
      <c r="G6253">
        <f>_xlfn.XLOOKUP($A6253,Product_pricing!$B:$B,Product_pricing!$C:$C)</f>
        <v>57</v>
      </c>
      <c r="H6253">
        <f t="shared" si="291"/>
        <v>135.09</v>
      </c>
      <c r="I6253" s="10">
        <f t="shared" si="292"/>
        <v>0.11920857367051929</v>
      </c>
      <c r="J6253" t="str">
        <f>_xlfn.XLOOKUP(A6253,Product_Details!$A:$A,Product_Details!$G:$G,"mens")</f>
        <v>Mens</v>
      </c>
      <c r="K6253">
        <f t="shared" si="293"/>
        <v>3780</v>
      </c>
    </row>
    <row r="6254" spans="1:11" ht="15">
      <c r="A6254" t="s">
        <v>27</v>
      </c>
      <c r="B6254">
        <v>5</v>
      </c>
      <c r="C6254">
        <v>21</v>
      </c>
      <c r="D6254" t="s">
        <v>23</v>
      </c>
      <c r="E6254" t="s">
        <v>1002</v>
      </c>
      <c r="F6254" s="1">
        <v>3.8471064814814819E-2</v>
      </c>
      <c r="G6254">
        <f>_xlfn.XLOOKUP($A6254,Product_pricing!$B:$B,Product_pricing!$C:$C)</f>
        <v>29</v>
      </c>
      <c r="H6254">
        <f t="shared" si="291"/>
        <v>114.55000000000001</v>
      </c>
      <c r="I6254" s="10">
        <f t="shared" si="292"/>
        <v>0.10108329346330584</v>
      </c>
      <c r="J6254" t="str">
        <f>_xlfn.XLOOKUP(A6254,Product_Details!$A:$A,Product_Details!$G:$G,"mens")</f>
        <v>Mens</v>
      </c>
      <c r="K6254">
        <f t="shared" si="293"/>
        <v>3780</v>
      </c>
    </row>
    <row r="6255" spans="1:11" ht="15">
      <c r="A6255" t="s">
        <v>35</v>
      </c>
      <c r="B6255">
        <v>5</v>
      </c>
      <c r="C6255">
        <v>13</v>
      </c>
      <c r="D6255" t="s">
        <v>23</v>
      </c>
      <c r="E6255" t="s">
        <v>1003</v>
      </c>
      <c r="F6255" s="1">
        <v>6.424768518518518E-3</v>
      </c>
      <c r="G6255">
        <f>_xlfn.XLOOKUP($A6255,Product_pricing!$B:$B,Product_pricing!$C:$C)</f>
        <v>32</v>
      </c>
      <c r="H6255">
        <f t="shared" si="291"/>
        <v>139.19999999999999</v>
      </c>
      <c r="I6255" s="10">
        <f t="shared" si="292"/>
        <v>0.12283539458832099</v>
      </c>
      <c r="J6255" t="str">
        <f>_xlfn.XLOOKUP(A6255,Product_Details!$A:$A,Product_Details!$G:$G,"mens")</f>
        <v>Womens</v>
      </c>
      <c r="K6255">
        <f t="shared" si="293"/>
        <v>1883.75</v>
      </c>
    </row>
    <row r="6256" spans="1:11" ht="15">
      <c r="A6256" t="s">
        <v>29</v>
      </c>
      <c r="B6256">
        <v>1</v>
      </c>
      <c r="C6256">
        <v>13</v>
      </c>
      <c r="D6256" t="s">
        <v>23</v>
      </c>
      <c r="E6256" t="s">
        <v>1003</v>
      </c>
      <c r="F6256" s="1">
        <v>6.424768518518518E-3</v>
      </c>
      <c r="G6256">
        <f>_xlfn.XLOOKUP($A6256,Product_pricing!$B:$B,Product_pricing!$C:$C)</f>
        <v>10</v>
      </c>
      <c r="H6256">
        <f t="shared" si="291"/>
        <v>8.6999999999999993</v>
      </c>
      <c r="I6256" s="10">
        <f t="shared" si="292"/>
        <v>7.6772121617700619E-3</v>
      </c>
      <c r="J6256" t="str">
        <f>_xlfn.XLOOKUP(A6256,Product_Details!$A:$A,Product_Details!$G:$G,"mens")</f>
        <v>Womens</v>
      </c>
      <c r="K6256">
        <f t="shared" si="293"/>
        <v>1883.75</v>
      </c>
    </row>
    <row r="6257" spans="1:11" ht="15">
      <c r="A6257" t="s">
        <v>36</v>
      </c>
      <c r="B6257">
        <v>4</v>
      </c>
      <c r="C6257">
        <v>13</v>
      </c>
      <c r="D6257" t="s">
        <v>23</v>
      </c>
      <c r="E6257" t="s">
        <v>1003</v>
      </c>
      <c r="F6257" s="1">
        <v>6.424768518518518E-3</v>
      </c>
      <c r="G6257">
        <f>_xlfn.XLOOKUP($A6257,Product_pricing!$B:$B,Product_pricing!$C:$C)</f>
        <v>23</v>
      </c>
      <c r="H6257">
        <f t="shared" si="291"/>
        <v>80.040000000000006</v>
      </c>
      <c r="I6257" s="10">
        <f t="shared" si="292"/>
        <v>7.0630351888284593E-2</v>
      </c>
      <c r="J6257" t="str">
        <f>_xlfn.XLOOKUP(A6257,Product_Details!$A:$A,Product_Details!$G:$G,"mens")</f>
        <v>Womens</v>
      </c>
      <c r="K6257">
        <f t="shared" si="293"/>
        <v>1883.75</v>
      </c>
    </row>
    <row r="6258" spans="1:11" ht="15">
      <c r="A6258" t="s">
        <v>38</v>
      </c>
      <c r="B6258">
        <v>3</v>
      </c>
      <c r="C6258">
        <v>13</v>
      </c>
      <c r="D6258" t="s">
        <v>23</v>
      </c>
      <c r="E6258" t="s">
        <v>1003</v>
      </c>
      <c r="F6258" s="1">
        <v>6.424768518518518E-3</v>
      </c>
      <c r="G6258">
        <f>_xlfn.XLOOKUP($A6258,Product_pricing!$B:$B,Product_pricing!$C:$C)</f>
        <v>54</v>
      </c>
      <c r="H6258">
        <f t="shared" si="291"/>
        <v>140.94</v>
      </c>
      <c r="I6258" s="10">
        <f t="shared" si="292"/>
        <v>0.12437083702067503</v>
      </c>
      <c r="J6258" t="str">
        <f>_xlfn.XLOOKUP(A6258,Product_Details!$A:$A,Product_Details!$G:$G,"mens")</f>
        <v>Womens</v>
      </c>
      <c r="K6258">
        <f t="shared" si="293"/>
        <v>1883.75</v>
      </c>
    </row>
    <row r="6259" spans="1:11" ht="15">
      <c r="A6259" t="s">
        <v>25</v>
      </c>
      <c r="B6259">
        <v>3</v>
      </c>
      <c r="C6259">
        <v>13</v>
      </c>
      <c r="D6259" t="s">
        <v>23</v>
      </c>
      <c r="E6259" t="s">
        <v>1003</v>
      </c>
      <c r="F6259" s="1">
        <v>6.424768518518518E-3</v>
      </c>
      <c r="G6259">
        <f>_xlfn.XLOOKUP($A6259,Product_pricing!$B:$B,Product_pricing!$C:$C)</f>
        <v>40</v>
      </c>
      <c r="H6259">
        <f t="shared" si="291"/>
        <v>104.4</v>
      </c>
      <c r="I6259" s="10">
        <f t="shared" si="292"/>
        <v>9.2126545941240756E-2</v>
      </c>
      <c r="J6259" t="str">
        <f>_xlfn.XLOOKUP(A6259,Product_Details!$A:$A,Product_Details!$G:$G,"mens")</f>
        <v>Mens</v>
      </c>
      <c r="K6259">
        <f t="shared" si="293"/>
        <v>1512</v>
      </c>
    </row>
    <row r="6260" spans="1:11" ht="15">
      <c r="A6260" t="s">
        <v>41</v>
      </c>
      <c r="B6260">
        <v>2</v>
      </c>
      <c r="C6260">
        <v>13</v>
      </c>
      <c r="D6260" t="s">
        <v>23</v>
      </c>
      <c r="E6260" t="s">
        <v>1003</v>
      </c>
      <c r="F6260" s="1">
        <v>6.424768518518518E-3</v>
      </c>
      <c r="G6260">
        <f>_xlfn.XLOOKUP($A6260,Product_pricing!$B:$B,Product_pricing!$C:$C)</f>
        <v>10</v>
      </c>
      <c r="H6260">
        <f t="shared" si="291"/>
        <v>17.399999999999999</v>
      </c>
      <c r="I6260" s="10">
        <f t="shared" si="292"/>
        <v>1.5354424323540124E-2</v>
      </c>
      <c r="J6260" t="str">
        <f>_xlfn.XLOOKUP(A6260,Product_Details!$A:$A,Product_Details!$G:$G,"mens")</f>
        <v>Mens</v>
      </c>
      <c r="K6260">
        <f t="shared" si="293"/>
        <v>1512</v>
      </c>
    </row>
    <row r="6261" spans="1:11" ht="15">
      <c r="A6261" t="s">
        <v>31</v>
      </c>
      <c r="B6261">
        <v>3</v>
      </c>
      <c r="C6261">
        <v>13</v>
      </c>
      <c r="D6261" t="s">
        <v>23</v>
      </c>
      <c r="E6261" t="s">
        <v>1003</v>
      </c>
      <c r="F6261" s="1">
        <v>6.424768518518518E-3</v>
      </c>
      <c r="G6261">
        <f>_xlfn.XLOOKUP($A6261,Product_pricing!$B:$B,Product_pricing!$C:$C)</f>
        <v>57</v>
      </c>
      <c r="H6261">
        <f t="shared" si="291"/>
        <v>148.77000000000001</v>
      </c>
      <c r="I6261" s="10">
        <f t="shared" si="292"/>
        <v>0.13128032796626807</v>
      </c>
      <c r="J6261" t="str">
        <f>_xlfn.XLOOKUP(A6261,Product_Details!$A:$A,Product_Details!$G:$G,"mens")</f>
        <v>Mens</v>
      </c>
      <c r="K6261">
        <f t="shared" si="293"/>
        <v>1512</v>
      </c>
    </row>
    <row r="6262" spans="1:11" ht="15">
      <c r="A6262" t="s">
        <v>32</v>
      </c>
      <c r="B6262">
        <v>2</v>
      </c>
      <c r="C6262">
        <v>13</v>
      </c>
      <c r="D6262" t="s">
        <v>23</v>
      </c>
      <c r="E6262" t="s">
        <v>1003</v>
      </c>
      <c r="F6262" s="1">
        <v>6.424768518518518E-3</v>
      </c>
      <c r="G6262">
        <f>_xlfn.XLOOKUP($A6262,Product_pricing!$B:$B,Product_pricing!$C:$C)</f>
        <v>36</v>
      </c>
      <c r="H6262">
        <f t="shared" si="291"/>
        <v>62.64</v>
      </c>
      <c r="I6262" s="10">
        <f t="shared" si="292"/>
        <v>5.5275927564744455E-2</v>
      </c>
      <c r="J6262" t="str">
        <f>_xlfn.XLOOKUP(A6262,Product_Details!$A:$A,Product_Details!$G:$G,"mens")</f>
        <v>Mens</v>
      </c>
      <c r="K6262">
        <f t="shared" si="293"/>
        <v>1512</v>
      </c>
    </row>
    <row r="6263" spans="1:11" ht="15">
      <c r="A6263" t="s">
        <v>26</v>
      </c>
      <c r="B6263">
        <v>3</v>
      </c>
      <c r="C6263">
        <v>13</v>
      </c>
      <c r="D6263" t="s">
        <v>23</v>
      </c>
      <c r="E6263" t="s">
        <v>1003</v>
      </c>
      <c r="F6263" s="1">
        <v>6.424768518518518E-3</v>
      </c>
      <c r="G6263">
        <f>_xlfn.XLOOKUP($A6263,Product_pricing!$B:$B,Product_pricing!$C:$C)</f>
        <v>17</v>
      </c>
      <c r="H6263">
        <f t="shared" si="291"/>
        <v>44.37</v>
      </c>
      <c r="I6263" s="10">
        <f t="shared" si="292"/>
        <v>3.9153782025027319E-2</v>
      </c>
      <c r="J6263" t="str">
        <f>_xlfn.XLOOKUP(A6263,Product_Details!$A:$A,Product_Details!$G:$G,"mens")</f>
        <v>Mens</v>
      </c>
      <c r="K6263">
        <f t="shared" si="293"/>
        <v>1512</v>
      </c>
    </row>
    <row r="6264" spans="1:11" ht="15">
      <c r="A6264" t="s">
        <v>22</v>
      </c>
      <c r="B6264">
        <v>2</v>
      </c>
      <c r="C6264">
        <v>14</v>
      </c>
      <c r="D6264" t="s">
        <v>23</v>
      </c>
      <c r="E6264" t="s">
        <v>1004</v>
      </c>
      <c r="F6264" s="1">
        <v>2.7920138888888887E-2</v>
      </c>
      <c r="G6264">
        <f>_xlfn.XLOOKUP($A6264,Product_pricing!$B:$B,Product_pricing!$C:$C)</f>
        <v>13</v>
      </c>
      <c r="H6264">
        <f t="shared" si="291"/>
        <v>22.36</v>
      </c>
      <c r="I6264" s="10">
        <f t="shared" si="292"/>
        <v>1.9731317693928576E-2</v>
      </c>
      <c r="J6264" t="str">
        <f>_xlfn.XLOOKUP(A6264,Product_Details!$A:$A,Product_Details!$G:$G,"mens")</f>
        <v>Womens</v>
      </c>
      <c r="K6264">
        <f t="shared" si="293"/>
        <v>1507</v>
      </c>
    </row>
    <row r="6265" spans="1:11" ht="15">
      <c r="A6265" t="s">
        <v>35</v>
      </c>
      <c r="B6265">
        <v>3</v>
      </c>
      <c r="C6265">
        <v>14</v>
      </c>
      <c r="D6265" t="s">
        <v>23</v>
      </c>
      <c r="E6265" t="s">
        <v>1004</v>
      </c>
      <c r="F6265" s="1">
        <v>2.7920138888888887E-2</v>
      </c>
      <c r="G6265">
        <f>_xlfn.XLOOKUP($A6265,Product_pricing!$B:$B,Product_pricing!$C:$C)</f>
        <v>32</v>
      </c>
      <c r="H6265">
        <f t="shared" si="291"/>
        <v>82.56</v>
      </c>
      <c r="I6265" s="10">
        <f t="shared" si="292"/>
        <v>7.2854096100659363E-2</v>
      </c>
      <c r="J6265" t="str">
        <f>_xlfn.XLOOKUP(A6265,Product_Details!$A:$A,Product_Details!$G:$G,"mens")</f>
        <v>Womens</v>
      </c>
      <c r="K6265">
        <f t="shared" si="293"/>
        <v>1507</v>
      </c>
    </row>
    <row r="6266" spans="1:11" ht="15">
      <c r="A6266" t="s">
        <v>29</v>
      </c>
      <c r="B6266">
        <v>3</v>
      </c>
      <c r="C6266">
        <v>14</v>
      </c>
      <c r="D6266" t="s">
        <v>23</v>
      </c>
      <c r="E6266" t="s">
        <v>1004</v>
      </c>
      <c r="F6266" s="1">
        <v>2.7920138888888887E-2</v>
      </c>
      <c r="G6266">
        <f>_xlfn.XLOOKUP($A6266,Product_pricing!$B:$B,Product_pricing!$C:$C)</f>
        <v>10</v>
      </c>
      <c r="H6266">
        <f t="shared" si="291"/>
        <v>25.8</v>
      </c>
      <c r="I6266" s="10">
        <f t="shared" si="292"/>
        <v>2.276690503145605E-2</v>
      </c>
      <c r="J6266" t="str">
        <f>_xlfn.XLOOKUP(A6266,Product_Details!$A:$A,Product_Details!$G:$G,"mens")</f>
        <v>Womens</v>
      </c>
      <c r="K6266">
        <f t="shared" si="293"/>
        <v>1507</v>
      </c>
    </row>
    <row r="6267" spans="1:11" ht="15">
      <c r="A6267" t="s">
        <v>36</v>
      </c>
      <c r="B6267">
        <v>5</v>
      </c>
      <c r="C6267">
        <v>14</v>
      </c>
      <c r="D6267" t="s">
        <v>23</v>
      </c>
      <c r="E6267" t="s">
        <v>1004</v>
      </c>
      <c r="F6267" s="1">
        <v>2.7920138888888887E-2</v>
      </c>
      <c r="G6267">
        <f>_xlfn.XLOOKUP($A6267,Product_pricing!$B:$B,Product_pricing!$C:$C)</f>
        <v>23</v>
      </c>
      <c r="H6267">
        <f t="shared" si="291"/>
        <v>98.899999999999991</v>
      </c>
      <c r="I6267" s="10">
        <f t="shared" si="292"/>
        <v>8.7273135953914852E-2</v>
      </c>
      <c r="J6267" t="str">
        <f>_xlfn.XLOOKUP(A6267,Product_Details!$A:$A,Product_Details!$G:$G,"mens")</f>
        <v>Womens</v>
      </c>
      <c r="K6267">
        <f t="shared" si="293"/>
        <v>1507</v>
      </c>
    </row>
    <row r="6268" spans="1:11" ht="15">
      <c r="A6268" t="s">
        <v>30</v>
      </c>
      <c r="B6268">
        <v>1</v>
      </c>
      <c r="C6268">
        <v>14</v>
      </c>
      <c r="D6268" t="s">
        <v>23</v>
      </c>
      <c r="E6268" t="s">
        <v>1004</v>
      </c>
      <c r="F6268" s="1">
        <v>2.7920138888888887E-2</v>
      </c>
      <c r="G6268">
        <f>_xlfn.XLOOKUP($A6268,Product_pricing!$B:$B,Product_pricing!$C:$C)</f>
        <v>19</v>
      </c>
      <c r="H6268">
        <f t="shared" si="291"/>
        <v>16.34</v>
      </c>
      <c r="I6268" s="10">
        <f t="shared" si="292"/>
        <v>1.4419039853255497E-2</v>
      </c>
      <c r="J6268" t="str">
        <f>_xlfn.XLOOKUP(A6268,Product_Details!$A:$A,Product_Details!$G:$G,"mens")</f>
        <v>Womens</v>
      </c>
      <c r="K6268">
        <f t="shared" si="293"/>
        <v>1507</v>
      </c>
    </row>
    <row r="6269" spans="1:11" ht="15">
      <c r="A6269" t="s">
        <v>41</v>
      </c>
      <c r="B6269">
        <v>4</v>
      </c>
      <c r="C6269">
        <v>14</v>
      </c>
      <c r="D6269" t="s">
        <v>23</v>
      </c>
      <c r="E6269" t="s">
        <v>1004</v>
      </c>
      <c r="F6269" s="1">
        <v>2.7920138888888887E-2</v>
      </c>
      <c r="G6269">
        <f>_xlfn.XLOOKUP($A6269,Product_pricing!$B:$B,Product_pricing!$C:$C)</f>
        <v>10</v>
      </c>
      <c r="H6269">
        <f t="shared" si="291"/>
        <v>34.4</v>
      </c>
      <c r="I6269" s="10">
        <f t="shared" si="292"/>
        <v>3.035587337527473E-2</v>
      </c>
      <c r="J6269" t="str">
        <f>_xlfn.XLOOKUP(A6269,Product_Details!$A:$A,Product_Details!$G:$G,"mens")</f>
        <v>Mens</v>
      </c>
      <c r="K6269">
        <f t="shared" si="293"/>
        <v>2520</v>
      </c>
    </row>
    <row r="6270" spans="1:11" ht="15">
      <c r="A6270" t="s">
        <v>32</v>
      </c>
      <c r="B6270">
        <v>5</v>
      </c>
      <c r="C6270">
        <v>14</v>
      </c>
      <c r="D6270" t="s">
        <v>23</v>
      </c>
      <c r="E6270" t="s">
        <v>1004</v>
      </c>
      <c r="F6270" s="1">
        <v>2.7920138888888887E-2</v>
      </c>
      <c r="G6270">
        <f>_xlfn.XLOOKUP($A6270,Product_pricing!$B:$B,Product_pricing!$C:$C)</f>
        <v>36</v>
      </c>
      <c r="H6270">
        <f t="shared" si="291"/>
        <v>154.80000000000001</v>
      </c>
      <c r="I6270" s="10">
        <f t="shared" si="292"/>
        <v>0.1366014301887363</v>
      </c>
      <c r="J6270" t="str">
        <f>_xlfn.XLOOKUP(A6270,Product_Details!$A:$A,Product_Details!$G:$G,"mens")</f>
        <v>Mens</v>
      </c>
      <c r="K6270">
        <f t="shared" si="293"/>
        <v>2520</v>
      </c>
    </row>
    <row r="6271" spans="1:11" ht="15">
      <c r="A6271" t="s">
        <v>26</v>
      </c>
      <c r="B6271">
        <v>1</v>
      </c>
      <c r="C6271">
        <v>14</v>
      </c>
      <c r="D6271" t="s">
        <v>23</v>
      </c>
      <c r="E6271" t="s">
        <v>1004</v>
      </c>
      <c r="F6271" s="1">
        <v>2.7920138888888887E-2</v>
      </c>
      <c r="G6271">
        <f>_xlfn.XLOOKUP($A6271,Product_pricing!$B:$B,Product_pricing!$C:$C)</f>
        <v>17</v>
      </c>
      <c r="H6271">
        <f t="shared" si="291"/>
        <v>14.62</v>
      </c>
      <c r="I6271" s="10">
        <f t="shared" si="292"/>
        <v>1.290124618449176E-2</v>
      </c>
      <c r="J6271" t="str">
        <f>_xlfn.XLOOKUP(A6271,Product_Details!$A:$A,Product_Details!$G:$G,"mens")</f>
        <v>Mens</v>
      </c>
      <c r="K6271">
        <f t="shared" si="293"/>
        <v>2520</v>
      </c>
    </row>
    <row r="6272" spans="1:11" ht="15">
      <c r="A6272" t="s">
        <v>22</v>
      </c>
      <c r="B6272">
        <v>4</v>
      </c>
      <c r="C6272">
        <v>19</v>
      </c>
      <c r="D6272" t="s">
        <v>23</v>
      </c>
      <c r="E6272" t="s">
        <v>1005</v>
      </c>
      <c r="F6272" s="1">
        <v>3.6099537037037034E-2</v>
      </c>
      <c r="G6272">
        <f>_xlfn.XLOOKUP($A6272,Product_pricing!$B:$B,Product_pricing!$C:$C)</f>
        <v>13</v>
      </c>
      <c r="H6272">
        <f t="shared" si="291"/>
        <v>42.120000000000005</v>
      </c>
      <c r="I6272" s="10">
        <f t="shared" si="292"/>
        <v>3.7168296121121276E-2</v>
      </c>
      <c r="J6272" t="str">
        <f>_xlfn.XLOOKUP(A6272,Product_Details!$A:$A,Product_Details!$G:$G,"mens")</f>
        <v>Womens</v>
      </c>
      <c r="K6272">
        <f t="shared" si="293"/>
        <v>1883.75</v>
      </c>
    </row>
    <row r="6273" spans="1:11" ht="15">
      <c r="A6273" t="s">
        <v>29</v>
      </c>
      <c r="B6273">
        <v>5</v>
      </c>
      <c r="C6273">
        <v>19</v>
      </c>
      <c r="D6273" t="s">
        <v>23</v>
      </c>
      <c r="E6273" t="s">
        <v>1005</v>
      </c>
      <c r="F6273" s="1">
        <v>3.6099537037037034E-2</v>
      </c>
      <c r="G6273">
        <f>_xlfn.XLOOKUP($A6273,Product_pricing!$B:$B,Product_pricing!$C:$C)</f>
        <v>10</v>
      </c>
      <c r="H6273">
        <f t="shared" si="291"/>
        <v>40.5</v>
      </c>
      <c r="I6273" s="10">
        <f t="shared" si="292"/>
        <v>3.5738746270308909E-2</v>
      </c>
      <c r="J6273" t="str">
        <f>_xlfn.XLOOKUP(A6273,Product_Details!$A:$A,Product_Details!$G:$G,"mens")</f>
        <v>Womens</v>
      </c>
      <c r="K6273">
        <f t="shared" si="293"/>
        <v>1883.75</v>
      </c>
    </row>
    <row r="6274" spans="1:11" ht="15">
      <c r="A6274" t="s">
        <v>36</v>
      </c>
      <c r="B6274">
        <v>1</v>
      </c>
      <c r="C6274">
        <v>19</v>
      </c>
      <c r="D6274" t="s">
        <v>23</v>
      </c>
      <c r="E6274" t="s">
        <v>1005</v>
      </c>
      <c r="F6274" s="1">
        <v>3.6099537037037034E-2</v>
      </c>
      <c r="G6274">
        <f>_xlfn.XLOOKUP($A6274,Product_pricing!$B:$B,Product_pricing!$C:$C)</f>
        <v>23</v>
      </c>
      <c r="H6274">
        <f t="shared" si="291"/>
        <v>18.630000000000003</v>
      </c>
      <c r="I6274" s="10">
        <f t="shared" si="292"/>
        <v>1.6439823284342105E-2</v>
      </c>
      <c r="J6274" t="str">
        <f>_xlfn.XLOOKUP(A6274,Product_Details!$A:$A,Product_Details!$G:$G,"mens")</f>
        <v>Womens</v>
      </c>
      <c r="K6274">
        <f t="shared" si="293"/>
        <v>1883.75</v>
      </c>
    </row>
    <row r="6275" spans="1:11" ht="15">
      <c r="A6275" t="s">
        <v>30</v>
      </c>
      <c r="B6275">
        <v>2</v>
      </c>
      <c r="C6275">
        <v>19</v>
      </c>
      <c r="D6275" t="s">
        <v>23</v>
      </c>
      <c r="E6275" t="s">
        <v>1005</v>
      </c>
      <c r="F6275" s="1">
        <v>3.6099537037037034E-2</v>
      </c>
      <c r="G6275">
        <f>_xlfn.XLOOKUP($A6275,Product_pricing!$B:$B,Product_pricing!$C:$C)</f>
        <v>19</v>
      </c>
      <c r="H6275">
        <f t="shared" ref="H6275:H6338" si="294">B6275*G6275*(1-C6275/100)</f>
        <v>30.78</v>
      </c>
      <c r="I6275" s="10">
        <f t="shared" ref="I6275:I6338" si="295">(H6275/SUM($H:$H))*1000</f>
        <v>2.7161447165434775E-2</v>
      </c>
      <c r="J6275" t="str">
        <f>_xlfn.XLOOKUP(A6275,Product_Details!$A:$A,Product_Details!$G:$G,"mens")</f>
        <v>Womens</v>
      </c>
      <c r="K6275">
        <f t="shared" ref="K6275:K6338" si="296">COUNTIFS($J:$J, J6275) / COUNTIFS($J:$J, J6275, $E:$E, E6275)</f>
        <v>1883.75</v>
      </c>
    </row>
    <row r="6276" spans="1:11" ht="15">
      <c r="A6276" t="s">
        <v>25</v>
      </c>
      <c r="B6276">
        <v>5</v>
      </c>
      <c r="C6276">
        <v>19</v>
      </c>
      <c r="D6276" t="s">
        <v>23</v>
      </c>
      <c r="E6276" t="s">
        <v>1005</v>
      </c>
      <c r="F6276" s="1">
        <v>3.6099537037037034E-2</v>
      </c>
      <c r="G6276">
        <f>_xlfn.XLOOKUP($A6276,Product_pricing!$B:$B,Product_pricing!$C:$C)</f>
        <v>40</v>
      </c>
      <c r="H6276">
        <f t="shared" si="294"/>
        <v>162</v>
      </c>
      <c r="I6276" s="10">
        <f t="shared" si="295"/>
        <v>0.14295498508123564</v>
      </c>
      <c r="J6276" t="str">
        <f>_xlfn.XLOOKUP(A6276,Product_Details!$A:$A,Product_Details!$G:$G,"mens")</f>
        <v>Mens</v>
      </c>
      <c r="K6276">
        <f t="shared" si="296"/>
        <v>1890</v>
      </c>
    </row>
    <row r="6277" spans="1:11" ht="15">
      <c r="A6277" t="s">
        <v>41</v>
      </c>
      <c r="B6277">
        <v>2</v>
      </c>
      <c r="C6277">
        <v>19</v>
      </c>
      <c r="D6277" t="s">
        <v>23</v>
      </c>
      <c r="E6277" t="s">
        <v>1005</v>
      </c>
      <c r="F6277" s="1">
        <v>3.6099537037037034E-2</v>
      </c>
      <c r="G6277">
        <f>_xlfn.XLOOKUP($A6277,Product_pricing!$B:$B,Product_pricing!$C:$C)</f>
        <v>10</v>
      </c>
      <c r="H6277">
        <f t="shared" si="294"/>
        <v>16.200000000000003</v>
      </c>
      <c r="I6277" s="10">
        <f t="shared" si="295"/>
        <v>1.4295498508123568E-2</v>
      </c>
      <c r="J6277" t="str">
        <f>_xlfn.XLOOKUP(A6277,Product_Details!$A:$A,Product_Details!$G:$G,"mens")</f>
        <v>Mens</v>
      </c>
      <c r="K6277">
        <f t="shared" si="296"/>
        <v>1890</v>
      </c>
    </row>
    <row r="6278" spans="1:11" ht="15">
      <c r="A6278" t="s">
        <v>31</v>
      </c>
      <c r="B6278">
        <v>4</v>
      </c>
      <c r="C6278">
        <v>19</v>
      </c>
      <c r="D6278" t="s">
        <v>23</v>
      </c>
      <c r="E6278" t="s">
        <v>1005</v>
      </c>
      <c r="F6278" s="1">
        <v>3.6099537037037034E-2</v>
      </c>
      <c r="G6278">
        <f>_xlfn.XLOOKUP($A6278,Product_pricing!$B:$B,Product_pricing!$C:$C)</f>
        <v>57</v>
      </c>
      <c r="H6278">
        <f t="shared" si="294"/>
        <v>184.68</v>
      </c>
      <c r="I6278" s="10">
        <f t="shared" si="295"/>
        <v>0.16296868299260867</v>
      </c>
      <c r="J6278" t="str">
        <f>_xlfn.XLOOKUP(A6278,Product_Details!$A:$A,Product_Details!$G:$G,"mens")</f>
        <v>Mens</v>
      </c>
      <c r="K6278">
        <f t="shared" si="296"/>
        <v>1890</v>
      </c>
    </row>
    <row r="6279" spans="1:11" ht="15">
      <c r="A6279" t="s">
        <v>26</v>
      </c>
      <c r="B6279">
        <v>1</v>
      </c>
      <c r="C6279">
        <v>19</v>
      </c>
      <c r="D6279" t="s">
        <v>23</v>
      </c>
      <c r="E6279" t="s">
        <v>1005</v>
      </c>
      <c r="F6279" s="1">
        <v>3.6099537037037034E-2</v>
      </c>
      <c r="G6279">
        <f>_xlfn.XLOOKUP($A6279,Product_pricing!$B:$B,Product_pricing!$C:$C)</f>
        <v>17</v>
      </c>
      <c r="H6279">
        <f t="shared" si="294"/>
        <v>13.770000000000001</v>
      </c>
      <c r="I6279" s="10">
        <f t="shared" si="295"/>
        <v>1.2151173731905031E-2</v>
      </c>
      <c r="J6279" t="str">
        <f>_xlfn.XLOOKUP(A6279,Product_Details!$A:$A,Product_Details!$G:$G,"mens")</f>
        <v>Mens</v>
      </c>
      <c r="K6279">
        <f t="shared" si="296"/>
        <v>1890</v>
      </c>
    </row>
    <row r="6280" spans="1:11" ht="15">
      <c r="A6280" t="s">
        <v>22</v>
      </c>
      <c r="B6280">
        <v>5</v>
      </c>
      <c r="C6280">
        <v>14</v>
      </c>
      <c r="D6280" t="s">
        <v>23</v>
      </c>
      <c r="E6280" t="s">
        <v>1006</v>
      </c>
      <c r="F6280" s="1">
        <v>7.9074074074074064E-3</v>
      </c>
      <c r="G6280">
        <f>_xlfn.XLOOKUP($A6280,Product_pricing!$B:$B,Product_pricing!$C:$C)</f>
        <v>13</v>
      </c>
      <c r="H6280">
        <f t="shared" si="294"/>
        <v>55.9</v>
      </c>
      <c r="I6280" s="10">
        <f t="shared" si="295"/>
        <v>4.9328294234821435E-2</v>
      </c>
      <c r="J6280" t="str">
        <f>_xlfn.XLOOKUP(A6280,Product_Details!$A:$A,Product_Details!$G:$G,"mens")</f>
        <v>Womens</v>
      </c>
      <c r="K6280">
        <f t="shared" si="296"/>
        <v>2511.6666666666665</v>
      </c>
    </row>
    <row r="6281" spans="1:11" ht="15">
      <c r="A6281" t="s">
        <v>35</v>
      </c>
      <c r="B6281">
        <v>1</v>
      </c>
      <c r="C6281">
        <v>14</v>
      </c>
      <c r="D6281" t="s">
        <v>23</v>
      </c>
      <c r="E6281" t="s">
        <v>1006</v>
      </c>
      <c r="F6281" s="1">
        <v>7.9074074074074064E-3</v>
      </c>
      <c r="G6281">
        <f>_xlfn.XLOOKUP($A6281,Product_pricing!$B:$B,Product_pricing!$C:$C)</f>
        <v>32</v>
      </c>
      <c r="H6281">
        <f t="shared" si="294"/>
        <v>27.52</v>
      </c>
      <c r="I6281" s="10">
        <f t="shared" si="295"/>
        <v>2.4284698700219785E-2</v>
      </c>
      <c r="J6281" t="str">
        <f>_xlfn.XLOOKUP(A6281,Product_Details!$A:$A,Product_Details!$G:$G,"mens")</f>
        <v>Womens</v>
      </c>
      <c r="K6281">
        <f t="shared" si="296"/>
        <v>2511.6666666666665</v>
      </c>
    </row>
    <row r="6282" spans="1:11" ht="15">
      <c r="A6282" t="s">
        <v>29</v>
      </c>
      <c r="B6282">
        <v>3</v>
      </c>
      <c r="C6282">
        <v>14</v>
      </c>
      <c r="D6282" t="s">
        <v>23</v>
      </c>
      <c r="E6282" t="s">
        <v>1006</v>
      </c>
      <c r="F6282" s="1">
        <v>7.9074074074074064E-3</v>
      </c>
      <c r="G6282">
        <f>_xlfn.XLOOKUP($A6282,Product_pricing!$B:$B,Product_pricing!$C:$C)</f>
        <v>10</v>
      </c>
      <c r="H6282">
        <f t="shared" si="294"/>
        <v>25.8</v>
      </c>
      <c r="I6282" s="10">
        <f t="shared" si="295"/>
        <v>2.276690503145605E-2</v>
      </c>
      <c r="J6282" t="str">
        <f>_xlfn.XLOOKUP(A6282,Product_Details!$A:$A,Product_Details!$G:$G,"mens")</f>
        <v>Womens</v>
      </c>
      <c r="K6282">
        <f t="shared" si="296"/>
        <v>2511.6666666666665</v>
      </c>
    </row>
    <row r="6283" spans="1:11" ht="15">
      <c r="A6283" t="s">
        <v>25</v>
      </c>
      <c r="B6283">
        <v>3</v>
      </c>
      <c r="C6283">
        <v>14</v>
      </c>
      <c r="D6283" t="s">
        <v>23</v>
      </c>
      <c r="E6283" t="s">
        <v>1006</v>
      </c>
      <c r="F6283" s="1">
        <v>7.9074074074074064E-3</v>
      </c>
      <c r="G6283">
        <f>_xlfn.XLOOKUP($A6283,Product_pricing!$B:$B,Product_pricing!$C:$C)</f>
        <v>40</v>
      </c>
      <c r="H6283">
        <f t="shared" si="294"/>
        <v>103.2</v>
      </c>
      <c r="I6283" s="10">
        <f t="shared" si="295"/>
        <v>9.10676201258242E-2</v>
      </c>
      <c r="J6283" t="str">
        <f>_xlfn.XLOOKUP(A6283,Product_Details!$A:$A,Product_Details!$G:$G,"mens")</f>
        <v>Mens</v>
      </c>
      <c r="K6283">
        <f t="shared" si="296"/>
        <v>7560</v>
      </c>
    </row>
    <row r="6284" spans="1:11" ht="15">
      <c r="A6284" t="s">
        <v>35</v>
      </c>
      <c r="B6284">
        <v>1</v>
      </c>
      <c r="C6284">
        <v>24</v>
      </c>
      <c r="D6284" t="s">
        <v>23</v>
      </c>
      <c r="E6284" t="s">
        <v>1007</v>
      </c>
      <c r="F6284" s="1">
        <v>3.8668981481481484E-3</v>
      </c>
      <c r="G6284">
        <f>_xlfn.XLOOKUP($A6284,Product_pricing!$B:$B,Product_pricing!$C:$C)</f>
        <v>32</v>
      </c>
      <c r="H6284">
        <f t="shared" si="294"/>
        <v>24.32</v>
      </c>
      <c r="I6284" s="10">
        <f t="shared" si="295"/>
        <v>2.1460896525775625E-2</v>
      </c>
      <c r="J6284" t="str">
        <f>_xlfn.XLOOKUP(A6284,Product_Details!$A:$A,Product_Details!$G:$G,"mens")</f>
        <v>Womens</v>
      </c>
      <c r="K6284">
        <f t="shared" si="296"/>
        <v>3767.5</v>
      </c>
    </row>
    <row r="6285" spans="1:11" ht="15">
      <c r="A6285" t="s">
        <v>30</v>
      </c>
      <c r="B6285">
        <v>1</v>
      </c>
      <c r="C6285">
        <v>24</v>
      </c>
      <c r="D6285" t="s">
        <v>23</v>
      </c>
      <c r="E6285" t="s">
        <v>1007</v>
      </c>
      <c r="F6285" s="1">
        <v>3.8668981481481484E-3</v>
      </c>
      <c r="G6285">
        <f>_xlfn.XLOOKUP($A6285,Product_pricing!$B:$B,Product_pricing!$C:$C)</f>
        <v>19</v>
      </c>
      <c r="H6285">
        <f t="shared" si="294"/>
        <v>14.44</v>
      </c>
      <c r="I6285" s="10">
        <f t="shared" si="295"/>
        <v>1.2742407312179276E-2</v>
      </c>
      <c r="J6285" t="str">
        <f>_xlfn.XLOOKUP(A6285,Product_Details!$A:$A,Product_Details!$G:$G,"mens")</f>
        <v>Womens</v>
      </c>
      <c r="K6285">
        <f t="shared" si="296"/>
        <v>3767.5</v>
      </c>
    </row>
    <row r="6286" spans="1:11" ht="15">
      <c r="A6286" t="s">
        <v>32</v>
      </c>
      <c r="B6286">
        <v>5</v>
      </c>
      <c r="C6286">
        <v>24</v>
      </c>
      <c r="D6286" t="s">
        <v>23</v>
      </c>
      <c r="E6286" t="s">
        <v>1007</v>
      </c>
      <c r="F6286" s="1">
        <v>3.8668981481481484E-3</v>
      </c>
      <c r="G6286">
        <f>_xlfn.XLOOKUP($A6286,Product_pricing!$B:$B,Product_pricing!$C:$C)</f>
        <v>36</v>
      </c>
      <c r="H6286">
        <f t="shared" si="294"/>
        <v>136.80000000000001</v>
      </c>
      <c r="I6286" s="10">
        <f t="shared" si="295"/>
        <v>0.12071754295748789</v>
      </c>
      <c r="J6286" t="str">
        <f>_xlfn.XLOOKUP(A6286,Product_Details!$A:$A,Product_Details!$G:$G,"mens")</f>
        <v>Mens</v>
      </c>
      <c r="K6286">
        <f t="shared" si="296"/>
        <v>7560</v>
      </c>
    </row>
    <row r="6287" spans="1:11" ht="15">
      <c r="A6287" t="s">
        <v>22</v>
      </c>
      <c r="B6287">
        <v>4</v>
      </c>
      <c r="C6287">
        <v>5</v>
      </c>
      <c r="D6287" t="s">
        <v>23</v>
      </c>
      <c r="E6287" t="s">
        <v>1008</v>
      </c>
      <c r="F6287" s="1">
        <v>1.3089120370370369E-2</v>
      </c>
      <c r="G6287">
        <f>_xlfn.XLOOKUP($A6287,Product_pricing!$B:$B,Product_pricing!$C:$C)</f>
        <v>13</v>
      </c>
      <c r="H6287">
        <f t="shared" si="294"/>
        <v>49.4</v>
      </c>
      <c r="I6287" s="10">
        <f t="shared" si="295"/>
        <v>4.3592446067981738E-2</v>
      </c>
      <c r="J6287" t="str">
        <f>_xlfn.XLOOKUP(A6287,Product_Details!$A:$A,Product_Details!$G:$G,"mens")</f>
        <v>Womens</v>
      </c>
      <c r="K6287">
        <f t="shared" si="296"/>
        <v>1507</v>
      </c>
    </row>
    <row r="6288" spans="1:11" ht="15">
      <c r="A6288" t="s">
        <v>35</v>
      </c>
      <c r="B6288">
        <v>4</v>
      </c>
      <c r="C6288">
        <v>5</v>
      </c>
      <c r="D6288" t="s">
        <v>23</v>
      </c>
      <c r="E6288" t="s">
        <v>1008</v>
      </c>
      <c r="F6288" s="1">
        <v>1.3089120370370369E-2</v>
      </c>
      <c r="G6288">
        <f>_xlfn.XLOOKUP($A6288,Product_pricing!$B:$B,Product_pricing!$C:$C)</f>
        <v>32</v>
      </c>
      <c r="H6288">
        <f t="shared" si="294"/>
        <v>121.6</v>
      </c>
      <c r="I6288" s="10">
        <f t="shared" si="295"/>
        <v>0.10730448262887812</v>
      </c>
      <c r="J6288" t="str">
        <f>_xlfn.XLOOKUP(A6288,Product_Details!$A:$A,Product_Details!$G:$G,"mens")</f>
        <v>Womens</v>
      </c>
      <c r="K6288">
        <f t="shared" si="296"/>
        <v>1507</v>
      </c>
    </row>
    <row r="6289" spans="1:11" ht="15">
      <c r="A6289" t="s">
        <v>36</v>
      </c>
      <c r="B6289">
        <v>1</v>
      </c>
      <c r="C6289">
        <v>5</v>
      </c>
      <c r="D6289" t="s">
        <v>23</v>
      </c>
      <c r="E6289" t="s">
        <v>1008</v>
      </c>
      <c r="F6289" s="1">
        <v>1.3089120370370369E-2</v>
      </c>
      <c r="G6289">
        <f>_xlfn.XLOOKUP($A6289,Product_pricing!$B:$B,Product_pricing!$C:$C)</f>
        <v>23</v>
      </c>
      <c r="H6289">
        <f t="shared" si="294"/>
        <v>21.849999999999998</v>
      </c>
      <c r="I6289" s="10">
        <f t="shared" si="295"/>
        <v>1.9281274222376538E-2</v>
      </c>
      <c r="J6289" t="str">
        <f>_xlfn.XLOOKUP(A6289,Product_Details!$A:$A,Product_Details!$G:$G,"mens")</f>
        <v>Womens</v>
      </c>
      <c r="K6289">
        <f t="shared" si="296"/>
        <v>1507</v>
      </c>
    </row>
    <row r="6290" spans="1:11" ht="15">
      <c r="A6290" t="s">
        <v>30</v>
      </c>
      <c r="B6290">
        <v>2</v>
      </c>
      <c r="C6290">
        <v>5</v>
      </c>
      <c r="D6290" t="s">
        <v>23</v>
      </c>
      <c r="E6290" t="s">
        <v>1008</v>
      </c>
      <c r="F6290" s="1">
        <v>1.3089120370370369E-2</v>
      </c>
      <c r="G6290">
        <f>_xlfn.XLOOKUP($A6290,Product_pricing!$B:$B,Product_pricing!$C:$C)</f>
        <v>19</v>
      </c>
      <c r="H6290">
        <f t="shared" si="294"/>
        <v>36.1</v>
      </c>
      <c r="I6290" s="10">
        <f t="shared" si="295"/>
        <v>3.1856018280448192E-2</v>
      </c>
      <c r="J6290" t="str">
        <f>_xlfn.XLOOKUP(A6290,Product_Details!$A:$A,Product_Details!$G:$G,"mens")</f>
        <v>Womens</v>
      </c>
      <c r="K6290">
        <f t="shared" si="296"/>
        <v>1507</v>
      </c>
    </row>
    <row r="6291" spans="1:11" ht="15">
      <c r="A6291" t="s">
        <v>38</v>
      </c>
      <c r="B6291">
        <v>5</v>
      </c>
      <c r="C6291">
        <v>5</v>
      </c>
      <c r="D6291" t="s">
        <v>23</v>
      </c>
      <c r="E6291" t="s">
        <v>1008</v>
      </c>
      <c r="F6291" s="1">
        <v>1.3089120370370369E-2</v>
      </c>
      <c r="G6291">
        <f>_xlfn.XLOOKUP($A6291,Product_pricing!$B:$B,Product_pricing!$C:$C)</f>
        <v>54</v>
      </c>
      <c r="H6291">
        <f t="shared" si="294"/>
        <v>256.5</v>
      </c>
      <c r="I6291" s="10">
        <f t="shared" si="295"/>
        <v>0.22634539304528978</v>
      </c>
      <c r="J6291" t="str">
        <f>_xlfn.XLOOKUP(A6291,Product_Details!$A:$A,Product_Details!$G:$G,"mens")</f>
        <v>Womens</v>
      </c>
      <c r="K6291">
        <f t="shared" si="296"/>
        <v>1507</v>
      </c>
    </row>
    <row r="6292" spans="1:11" ht="15">
      <c r="A6292" t="s">
        <v>41</v>
      </c>
      <c r="B6292">
        <v>1</v>
      </c>
      <c r="C6292">
        <v>5</v>
      </c>
      <c r="D6292" t="s">
        <v>23</v>
      </c>
      <c r="E6292" t="s">
        <v>1008</v>
      </c>
      <c r="F6292" s="1">
        <v>1.3089120370370369E-2</v>
      </c>
      <c r="G6292">
        <f>_xlfn.XLOOKUP($A6292,Product_pricing!$B:$B,Product_pricing!$C:$C)</f>
        <v>10</v>
      </c>
      <c r="H6292">
        <f t="shared" si="294"/>
        <v>9.5</v>
      </c>
      <c r="I6292" s="10">
        <f t="shared" si="295"/>
        <v>8.3831627053811038E-3</v>
      </c>
      <c r="J6292" t="str">
        <f>_xlfn.XLOOKUP(A6292,Product_Details!$A:$A,Product_Details!$G:$G,"mens")</f>
        <v>Mens</v>
      </c>
      <c r="K6292">
        <f t="shared" si="296"/>
        <v>2520</v>
      </c>
    </row>
    <row r="6293" spans="1:11" ht="15">
      <c r="A6293" t="s">
        <v>26</v>
      </c>
      <c r="B6293">
        <v>4</v>
      </c>
      <c r="C6293">
        <v>5</v>
      </c>
      <c r="D6293" t="s">
        <v>23</v>
      </c>
      <c r="E6293" t="s">
        <v>1008</v>
      </c>
      <c r="F6293" s="1">
        <v>1.3089120370370369E-2</v>
      </c>
      <c r="G6293">
        <f>_xlfn.XLOOKUP($A6293,Product_pricing!$B:$B,Product_pricing!$C:$C)</f>
        <v>17</v>
      </c>
      <c r="H6293">
        <f t="shared" si="294"/>
        <v>64.599999999999994</v>
      </c>
      <c r="I6293" s="10">
        <f t="shared" si="295"/>
        <v>5.7005506396591493E-2</v>
      </c>
      <c r="J6293" t="str">
        <f>_xlfn.XLOOKUP(A6293,Product_Details!$A:$A,Product_Details!$G:$G,"mens")</f>
        <v>Mens</v>
      </c>
      <c r="K6293">
        <f t="shared" si="296"/>
        <v>2520</v>
      </c>
    </row>
    <row r="6294" spans="1:11" ht="15">
      <c r="A6294" t="s">
        <v>27</v>
      </c>
      <c r="B6294">
        <v>2</v>
      </c>
      <c r="C6294">
        <v>5</v>
      </c>
      <c r="D6294" t="s">
        <v>23</v>
      </c>
      <c r="E6294" t="s">
        <v>1008</v>
      </c>
      <c r="F6294" s="1">
        <v>1.3089120370370369E-2</v>
      </c>
      <c r="G6294">
        <f>_xlfn.XLOOKUP($A6294,Product_pricing!$B:$B,Product_pricing!$C:$C)</f>
        <v>29</v>
      </c>
      <c r="H6294">
        <f t="shared" si="294"/>
        <v>55.099999999999994</v>
      </c>
      <c r="I6294" s="10">
        <f t="shared" si="295"/>
        <v>4.8622343691210393E-2</v>
      </c>
      <c r="J6294" t="str">
        <f>_xlfn.XLOOKUP(A6294,Product_Details!$A:$A,Product_Details!$G:$G,"mens")</f>
        <v>Mens</v>
      </c>
      <c r="K6294">
        <f t="shared" si="296"/>
        <v>2520</v>
      </c>
    </row>
    <row r="6295" spans="1:11" ht="15">
      <c r="A6295" t="s">
        <v>35</v>
      </c>
      <c r="B6295">
        <v>3</v>
      </c>
      <c r="C6295">
        <v>3</v>
      </c>
      <c r="D6295" t="s">
        <v>33</v>
      </c>
      <c r="E6295" t="s">
        <v>1009</v>
      </c>
      <c r="F6295" s="1">
        <v>1.7821759259259259E-2</v>
      </c>
      <c r="G6295">
        <f>_xlfn.XLOOKUP($A6295,Product_pricing!$B:$B,Product_pricing!$C:$C)</f>
        <v>32</v>
      </c>
      <c r="H6295">
        <f t="shared" si="294"/>
        <v>93.12</v>
      </c>
      <c r="I6295" s="10">
        <f t="shared" si="295"/>
        <v>8.2172643276325091E-2</v>
      </c>
      <c r="J6295" t="str">
        <f>_xlfn.XLOOKUP(A6295,Product_Details!$A:$A,Product_Details!$G:$G,"mens")</f>
        <v>Womens</v>
      </c>
      <c r="K6295">
        <f t="shared" si="296"/>
        <v>3767.5</v>
      </c>
    </row>
    <row r="6296" spans="1:11" ht="15">
      <c r="A6296" t="s">
        <v>29</v>
      </c>
      <c r="B6296">
        <v>5</v>
      </c>
      <c r="C6296">
        <v>3</v>
      </c>
      <c r="D6296" t="s">
        <v>33</v>
      </c>
      <c r="E6296" t="s">
        <v>1009</v>
      </c>
      <c r="F6296" s="1">
        <v>1.7821759259259259E-2</v>
      </c>
      <c r="G6296">
        <f>_xlfn.XLOOKUP($A6296,Product_pricing!$B:$B,Product_pricing!$C:$C)</f>
        <v>10</v>
      </c>
      <c r="H6296">
        <f t="shared" si="294"/>
        <v>48.5</v>
      </c>
      <c r="I6296" s="10">
        <f t="shared" si="295"/>
        <v>4.2798251706419314E-2</v>
      </c>
      <c r="J6296" t="str">
        <f>_xlfn.XLOOKUP(A6296,Product_Details!$A:$A,Product_Details!$G:$G,"mens")</f>
        <v>Womens</v>
      </c>
      <c r="K6296">
        <f t="shared" si="296"/>
        <v>3767.5</v>
      </c>
    </row>
    <row r="6297" spans="1:11" ht="15">
      <c r="A6297" t="s">
        <v>25</v>
      </c>
      <c r="B6297">
        <v>3</v>
      </c>
      <c r="C6297">
        <v>3</v>
      </c>
      <c r="D6297" t="s">
        <v>33</v>
      </c>
      <c r="E6297" t="s">
        <v>1009</v>
      </c>
      <c r="F6297" s="1">
        <v>1.7821759259259259E-2</v>
      </c>
      <c r="G6297">
        <f>_xlfn.XLOOKUP($A6297,Product_pricing!$B:$B,Product_pricing!$C:$C)</f>
        <v>40</v>
      </c>
      <c r="H6297">
        <f t="shared" si="294"/>
        <v>116.39999999999999</v>
      </c>
      <c r="I6297" s="10">
        <f t="shared" si="295"/>
        <v>0.10271580409540636</v>
      </c>
      <c r="J6297" t="str">
        <f>_xlfn.XLOOKUP(A6297,Product_Details!$A:$A,Product_Details!$G:$G,"mens")</f>
        <v>Mens</v>
      </c>
      <c r="K6297">
        <f t="shared" si="296"/>
        <v>1512</v>
      </c>
    </row>
    <row r="6298" spans="1:11" ht="15">
      <c r="A6298" t="s">
        <v>41</v>
      </c>
      <c r="B6298">
        <v>5</v>
      </c>
      <c r="C6298">
        <v>3</v>
      </c>
      <c r="D6298" t="s">
        <v>33</v>
      </c>
      <c r="E6298" t="s">
        <v>1009</v>
      </c>
      <c r="F6298" s="1">
        <v>1.7821759259259259E-2</v>
      </c>
      <c r="G6298">
        <f>_xlfn.XLOOKUP($A6298,Product_pricing!$B:$B,Product_pricing!$C:$C)</f>
        <v>10</v>
      </c>
      <c r="H6298">
        <f t="shared" si="294"/>
        <v>48.5</v>
      </c>
      <c r="I6298" s="10">
        <f t="shared" si="295"/>
        <v>4.2798251706419314E-2</v>
      </c>
      <c r="J6298" t="str">
        <f>_xlfn.XLOOKUP(A6298,Product_Details!$A:$A,Product_Details!$G:$G,"mens")</f>
        <v>Mens</v>
      </c>
      <c r="K6298">
        <f t="shared" si="296"/>
        <v>1512</v>
      </c>
    </row>
    <row r="6299" spans="1:11" ht="15">
      <c r="A6299" t="s">
        <v>31</v>
      </c>
      <c r="B6299">
        <v>4</v>
      </c>
      <c r="C6299">
        <v>3</v>
      </c>
      <c r="D6299" t="s">
        <v>33</v>
      </c>
      <c r="E6299" t="s">
        <v>1009</v>
      </c>
      <c r="F6299" s="1">
        <v>1.7821759259259259E-2</v>
      </c>
      <c r="G6299">
        <f>_xlfn.XLOOKUP($A6299,Product_pricing!$B:$B,Product_pricing!$C:$C)</f>
        <v>57</v>
      </c>
      <c r="H6299">
        <f t="shared" si="294"/>
        <v>221.16</v>
      </c>
      <c r="I6299" s="10">
        <f t="shared" si="295"/>
        <v>0.19516002778127206</v>
      </c>
      <c r="J6299" t="str">
        <f>_xlfn.XLOOKUP(A6299,Product_Details!$A:$A,Product_Details!$G:$G,"mens")</f>
        <v>Mens</v>
      </c>
      <c r="K6299">
        <f t="shared" si="296"/>
        <v>1512</v>
      </c>
    </row>
    <row r="6300" spans="1:11" ht="15">
      <c r="A6300" t="s">
        <v>32</v>
      </c>
      <c r="B6300">
        <v>1</v>
      </c>
      <c r="C6300">
        <v>3</v>
      </c>
      <c r="D6300" t="s">
        <v>33</v>
      </c>
      <c r="E6300" t="s">
        <v>1009</v>
      </c>
      <c r="F6300" s="1">
        <v>1.7821759259259259E-2</v>
      </c>
      <c r="G6300">
        <f>_xlfn.XLOOKUP($A6300,Product_pricing!$B:$B,Product_pricing!$C:$C)</f>
        <v>36</v>
      </c>
      <c r="H6300">
        <f t="shared" si="294"/>
        <v>34.92</v>
      </c>
      <c r="I6300" s="10">
        <f t="shared" si="295"/>
        <v>3.0814741228621913E-2</v>
      </c>
      <c r="J6300" t="str">
        <f>_xlfn.XLOOKUP(A6300,Product_Details!$A:$A,Product_Details!$G:$G,"mens")</f>
        <v>Mens</v>
      </c>
      <c r="K6300">
        <f t="shared" si="296"/>
        <v>1512</v>
      </c>
    </row>
    <row r="6301" spans="1:11" ht="15">
      <c r="A6301" t="s">
        <v>26</v>
      </c>
      <c r="B6301">
        <v>5</v>
      </c>
      <c r="C6301">
        <v>3</v>
      </c>
      <c r="D6301" t="s">
        <v>33</v>
      </c>
      <c r="E6301" t="s">
        <v>1009</v>
      </c>
      <c r="F6301" s="1">
        <v>1.7821759259259259E-2</v>
      </c>
      <c r="G6301">
        <f>_xlfn.XLOOKUP($A6301,Product_pricing!$B:$B,Product_pricing!$C:$C)</f>
        <v>17</v>
      </c>
      <c r="H6301">
        <f t="shared" si="294"/>
        <v>82.45</v>
      </c>
      <c r="I6301" s="10">
        <f t="shared" si="295"/>
        <v>7.2757027900912846E-2</v>
      </c>
      <c r="J6301" t="str">
        <f>_xlfn.XLOOKUP(A6301,Product_Details!$A:$A,Product_Details!$G:$G,"mens")</f>
        <v>Mens</v>
      </c>
      <c r="K6301">
        <f t="shared" si="296"/>
        <v>1512</v>
      </c>
    </row>
    <row r="6302" spans="1:11" ht="15">
      <c r="A6302" t="s">
        <v>35</v>
      </c>
      <c r="B6302">
        <v>3</v>
      </c>
      <c r="C6302">
        <v>5</v>
      </c>
      <c r="D6302" t="s">
        <v>33</v>
      </c>
      <c r="E6302" t="s">
        <v>1010</v>
      </c>
      <c r="F6302" s="1">
        <v>3.7975694444444444E-2</v>
      </c>
      <c r="G6302">
        <f>_xlfn.XLOOKUP($A6302,Product_pricing!$B:$B,Product_pricing!$C:$C)</f>
        <v>32</v>
      </c>
      <c r="H6302">
        <f t="shared" si="294"/>
        <v>91.199999999999989</v>
      </c>
      <c r="I6302" s="10">
        <f t="shared" si="295"/>
        <v>8.0478361971658571E-2</v>
      </c>
      <c r="J6302" t="str">
        <f>_xlfn.XLOOKUP(A6302,Product_Details!$A:$A,Product_Details!$G:$G,"mens")</f>
        <v>Womens</v>
      </c>
      <c r="K6302">
        <f t="shared" si="296"/>
        <v>1507</v>
      </c>
    </row>
    <row r="6303" spans="1:11" ht="15">
      <c r="A6303" t="s">
        <v>29</v>
      </c>
      <c r="B6303">
        <v>5</v>
      </c>
      <c r="C6303">
        <v>5</v>
      </c>
      <c r="D6303" t="s">
        <v>33</v>
      </c>
      <c r="E6303" t="s">
        <v>1010</v>
      </c>
      <c r="F6303" s="1">
        <v>3.7975694444444444E-2</v>
      </c>
      <c r="G6303">
        <f>_xlfn.XLOOKUP($A6303,Product_pricing!$B:$B,Product_pricing!$C:$C)</f>
        <v>10</v>
      </c>
      <c r="H6303">
        <f t="shared" si="294"/>
        <v>47.5</v>
      </c>
      <c r="I6303" s="10">
        <f t="shared" si="295"/>
        <v>4.1915813526905515E-2</v>
      </c>
      <c r="J6303" t="str">
        <f>_xlfn.XLOOKUP(A6303,Product_Details!$A:$A,Product_Details!$G:$G,"mens")</f>
        <v>Womens</v>
      </c>
      <c r="K6303">
        <f t="shared" si="296"/>
        <v>1507</v>
      </c>
    </row>
    <row r="6304" spans="1:11" ht="15">
      <c r="A6304" t="s">
        <v>36</v>
      </c>
      <c r="B6304">
        <v>3</v>
      </c>
      <c r="C6304">
        <v>5</v>
      </c>
      <c r="D6304" t="s">
        <v>33</v>
      </c>
      <c r="E6304" t="s">
        <v>1010</v>
      </c>
      <c r="F6304" s="1">
        <v>3.7975694444444444E-2</v>
      </c>
      <c r="G6304">
        <f>_xlfn.XLOOKUP($A6304,Product_pricing!$B:$B,Product_pricing!$C:$C)</f>
        <v>23</v>
      </c>
      <c r="H6304">
        <f t="shared" si="294"/>
        <v>65.55</v>
      </c>
      <c r="I6304" s="10">
        <f t="shared" si="295"/>
        <v>5.7843822667129612E-2</v>
      </c>
      <c r="J6304" t="str">
        <f>_xlfn.XLOOKUP(A6304,Product_Details!$A:$A,Product_Details!$G:$G,"mens")</f>
        <v>Womens</v>
      </c>
      <c r="K6304">
        <f t="shared" si="296"/>
        <v>1507</v>
      </c>
    </row>
    <row r="6305" spans="1:11" ht="15">
      <c r="A6305" t="s">
        <v>30</v>
      </c>
      <c r="B6305">
        <v>1</v>
      </c>
      <c r="C6305">
        <v>5</v>
      </c>
      <c r="D6305" t="s">
        <v>33</v>
      </c>
      <c r="E6305" t="s">
        <v>1010</v>
      </c>
      <c r="F6305" s="1">
        <v>3.7975694444444444E-2</v>
      </c>
      <c r="G6305">
        <f>_xlfn.XLOOKUP($A6305,Product_pricing!$B:$B,Product_pricing!$C:$C)</f>
        <v>19</v>
      </c>
      <c r="H6305">
        <f t="shared" si="294"/>
        <v>18.05</v>
      </c>
      <c r="I6305" s="10">
        <f t="shared" si="295"/>
        <v>1.5928009140224096E-2</v>
      </c>
      <c r="J6305" t="str">
        <f>_xlfn.XLOOKUP(A6305,Product_Details!$A:$A,Product_Details!$G:$G,"mens")</f>
        <v>Womens</v>
      </c>
      <c r="K6305">
        <f t="shared" si="296"/>
        <v>1507</v>
      </c>
    </row>
    <row r="6306" spans="1:11" ht="15">
      <c r="A6306" t="s">
        <v>38</v>
      </c>
      <c r="B6306">
        <v>2</v>
      </c>
      <c r="C6306">
        <v>5</v>
      </c>
      <c r="D6306" t="s">
        <v>33</v>
      </c>
      <c r="E6306" t="s">
        <v>1010</v>
      </c>
      <c r="F6306" s="1">
        <v>3.7975694444444444E-2</v>
      </c>
      <c r="G6306">
        <f>_xlfn.XLOOKUP($A6306,Product_pricing!$B:$B,Product_pricing!$C:$C)</f>
        <v>54</v>
      </c>
      <c r="H6306">
        <f t="shared" si="294"/>
        <v>102.6</v>
      </c>
      <c r="I6306" s="10">
        <f t="shared" si="295"/>
        <v>9.0538157218115908E-2</v>
      </c>
      <c r="J6306" t="str">
        <f>_xlfn.XLOOKUP(A6306,Product_Details!$A:$A,Product_Details!$G:$G,"mens")</f>
        <v>Womens</v>
      </c>
      <c r="K6306">
        <f t="shared" si="296"/>
        <v>1507</v>
      </c>
    </row>
    <row r="6307" spans="1:11" ht="15">
      <c r="A6307" t="s">
        <v>25</v>
      </c>
      <c r="B6307">
        <v>4</v>
      </c>
      <c r="C6307">
        <v>5</v>
      </c>
      <c r="D6307" t="s">
        <v>33</v>
      </c>
      <c r="E6307" t="s">
        <v>1010</v>
      </c>
      <c r="F6307" s="1">
        <v>3.7975694444444444E-2</v>
      </c>
      <c r="G6307">
        <f>_xlfn.XLOOKUP($A6307,Product_pricing!$B:$B,Product_pricing!$C:$C)</f>
        <v>40</v>
      </c>
      <c r="H6307">
        <f t="shared" si="294"/>
        <v>152</v>
      </c>
      <c r="I6307" s="10">
        <f t="shared" si="295"/>
        <v>0.13413060328609766</v>
      </c>
      <c r="J6307" t="str">
        <f>_xlfn.XLOOKUP(A6307,Product_Details!$A:$A,Product_Details!$G:$G,"mens")</f>
        <v>Mens</v>
      </c>
      <c r="K6307">
        <f t="shared" si="296"/>
        <v>2520</v>
      </c>
    </row>
    <row r="6308" spans="1:11" ht="15">
      <c r="A6308" t="s">
        <v>32</v>
      </c>
      <c r="B6308">
        <v>4</v>
      </c>
      <c r="C6308">
        <v>5</v>
      </c>
      <c r="D6308" t="s">
        <v>33</v>
      </c>
      <c r="E6308" t="s">
        <v>1010</v>
      </c>
      <c r="F6308" s="1">
        <v>3.7975694444444444E-2</v>
      </c>
      <c r="G6308">
        <f>_xlfn.XLOOKUP($A6308,Product_pricing!$B:$B,Product_pricing!$C:$C)</f>
        <v>36</v>
      </c>
      <c r="H6308">
        <f t="shared" si="294"/>
        <v>136.79999999999998</v>
      </c>
      <c r="I6308" s="10">
        <f t="shared" si="295"/>
        <v>0.12071754295748788</v>
      </c>
      <c r="J6308" t="str">
        <f>_xlfn.XLOOKUP(A6308,Product_Details!$A:$A,Product_Details!$G:$G,"mens")</f>
        <v>Mens</v>
      </c>
      <c r="K6308">
        <f t="shared" si="296"/>
        <v>2520</v>
      </c>
    </row>
    <row r="6309" spans="1:11" ht="15">
      <c r="A6309" t="s">
        <v>26</v>
      </c>
      <c r="B6309">
        <v>3</v>
      </c>
      <c r="C6309">
        <v>5</v>
      </c>
      <c r="D6309" t="s">
        <v>33</v>
      </c>
      <c r="E6309" t="s">
        <v>1010</v>
      </c>
      <c r="F6309" s="1">
        <v>3.7975694444444444E-2</v>
      </c>
      <c r="G6309">
        <f>_xlfn.XLOOKUP($A6309,Product_pricing!$B:$B,Product_pricing!$C:$C)</f>
        <v>17</v>
      </c>
      <c r="H6309">
        <f t="shared" si="294"/>
        <v>48.449999999999996</v>
      </c>
      <c r="I6309" s="10">
        <f t="shared" si="295"/>
        <v>4.2754129797443627E-2</v>
      </c>
      <c r="J6309" t="str">
        <f>_xlfn.XLOOKUP(A6309,Product_Details!$A:$A,Product_Details!$G:$G,"mens")</f>
        <v>Mens</v>
      </c>
      <c r="K6309">
        <f t="shared" si="296"/>
        <v>2520</v>
      </c>
    </row>
    <row r="6310" spans="1:11" ht="15">
      <c r="A6310" t="s">
        <v>30</v>
      </c>
      <c r="B6310">
        <v>1</v>
      </c>
      <c r="C6310">
        <v>11</v>
      </c>
      <c r="D6310" t="s">
        <v>23</v>
      </c>
      <c r="E6310" t="s">
        <v>1011</v>
      </c>
      <c r="F6310" s="1">
        <v>3.6052083333333332E-2</v>
      </c>
      <c r="G6310">
        <f>_xlfn.XLOOKUP($A6310,Product_pricing!$B:$B,Product_pricing!$C:$C)</f>
        <v>19</v>
      </c>
      <c r="H6310">
        <f t="shared" si="294"/>
        <v>16.91</v>
      </c>
      <c r="I6310" s="10">
        <f t="shared" si="295"/>
        <v>1.4922029615578364E-2</v>
      </c>
      <c r="J6310" t="str">
        <f>_xlfn.XLOOKUP(A6310,Product_Details!$A:$A,Product_Details!$G:$G,"mens")</f>
        <v>Womens</v>
      </c>
      <c r="K6310">
        <f t="shared" si="296"/>
        <v>3767.5</v>
      </c>
    </row>
    <row r="6311" spans="1:11" ht="15">
      <c r="A6311" t="s">
        <v>38</v>
      </c>
      <c r="B6311">
        <v>2</v>
      </c>
      <c r="C6311">
        <v>11</v>
      </c>
      <c r="D6311" t="s">
        <v>23</v>
      </c>
      <c r="E6311" t="s">
        <v>1011</v>
      </c>
      <c r="F6311" s="1">
        <v>3.6052083333333332E-2</v>
      </c>
      <c r="G6311">
        <f>_xlfn.XLOOKUP($A6311,Product_pricing!$B:$B,Product_pricing!$C:$C)</f>
        <v>54</v>
      </c>
      <c r="H6311">
        <f t="shared" si="294"/>
        <v>96.12</v>
      </c>
      <c r="I6311" s="10">
        <f t="shared" si="295"/>
        <v>8.4819957814866495E-2</v>
      </c>
      <c r="J6311" t="str">
        <f>_xlfn.XLOOKUP(A6311,Product_Details!$A:$A,Product_Details!$G:$G,"mens")</f>
        <v>Womens</v>
      </c>
      <c r="K6311">
        <f t="shared" si="296"/>
        <v>3767.5</v>
      </c>
    </row>
    <row r="6312" spans="1:11" ht="15">
      <c r="A6312" t="s">
        <v>25</v>
      </c>
      <c r="B6312">
        <v>5</v>
      </c>
      <c r="C6312">
        <v>11</v>
      </c>
      <c r="D6312" t="s">
        <v>23</v>
      </c>
      <c r="E6312" t="s">
        <v>1011</v>
      </c>
      <c r="F6312" s="1">
        <v>3.6052083333333332E-2</v>
      </c>
      <c r="G6312">
        <f>_xlfn.XLOOKUP($A6312,Product_pricing!$B:$B,Product_pricing!$C:$C)</f>
        <v>40</v>
      </c>
      <c r="H6312">
        <f t="shared" si="294"/>
        <v>178</v>
      </c>
      <c r="I6312" s="10">
        <f t="shared" si="295"/>
        <v>0.15707399595345645</v>
      </c>
      <c r="J6312" t="str">
        <f>_xlfn.XLOOKUP(A6312,Product_Details!$A:$A,Product_Details!$G:$G,"mens")</f>
        <v>Mens</v>
      </c>
      <c r="K6312">
        <f t="shared" si="296"/>
        <v>2520</v>
      </c>
    </row>
    <row r="6313" spans="1:11" ht="15">
      <c r="A6313" t="s">
        <v>41</v>
      </c>
      <c r="B6313">
        <v>5</v>
      </c>
      <c r="C6313">
        <v>11</v>
      </c>
      <c r="D6313" t="s">
        <v>23</v>
      </c>
      <c r="E6313" t="s">
        <v>1011</v>
      </c>
      <c r="F6313" s="1">
        <v>3.6052083333333332E-2</v>
      </c>
      <c r="G6313">
        <f>_xlfn.XLOOKUP($A6313,Product_pricing!$B:$B,Product_pricing!$C:$C)</f>
        <v>10</v>
      </c>
      <c r="H6313">
        <f t="shared" si="294"/>
        <v>44.5</v>
      </c>
      <c r="I6313" s="10">
        <f t="shared" si="295"/>
        <v>3.9268498988364112E-2</v>
      </c>
      <c r="J6313" t="str">
        <f>_xlfn.XLOOKUP(A6313,Product_Details!$A:$A,Product_Details!$G:$G,"mens")</f>
        <v>Mens</v>
      </c>
      <c r="K6313">
        <f t="shared" si="296"/>
        <v>2520</v>
      </c>
    </row>
    <row r="6314" spans="1:11" ht="15">
      <c r="A6314" t="s">
        <v>32</v>
      </c>
      <c r="B6314">
        <v>1</v>
      </c>
      <c r="C6314">
        <v>11</v>
      </c>
      <c r="D6314" t="s">
        <v>23</v>
      </c>
      <c r="E6314" t="s">
        <v>1011</v>
      </c>
      <c r="F6314" s="1">
        <v>3.6052083333333332E-2</v>
      </c>
      <c r="G6314">
        <f>_xlfn.XLOOKUP($A6314,Product_pricing!$B:$B,Product_pricing!$C:$C)</f>
        <v>36</v>
      </c>
      <c r="H6314">
        <f t="shared" si="294"/>
        <v>32.04</v>
      </c>
      <c r="I6314" s="10">
        <f t="shared" si="295"/>
        <v>2.8273319271622164E-2</v>
      </c>
      <c r="J6314" t="str">
        <f>_xlfn.XLOOKUP(A6314,Product_Details!$A:$A,Product_Details!$G:$G,"mens")</f>
        <v>Mens</v>
      </c>
      <c r="K6314">
        <f t="shared" si="296"/>
        <v>2520</v>
      </c>
    </row>
    <row r="6315" spans="1:11" ht="15">
      <c r="A6315" t="s">
        <v>22</v>
      </c>
      <c r="B6315">
        <v>4</v>
      </c>
      <c r="C6315">
        <v>0</v>
      </c>
      <c r="D6315" t="s">
        <v>33</v>
      </c>
      <c r="E6315" t="s">
        <v>1012</v>
      </c>
      <c r="F6315" s="1">
        <v>1.5324074074074073E-2</v>
      </c>
      <c r="G6315">
        <f>_xlfn.XLOOKUP($A6315,Product_pricing!$B:$B,Product_pricing!$C:$C)</f>
        <v>13</v>
      </c>
      <c r="H6315">
        <f t="shared" si="294"/>
        <v>52</v>
      </c>
      <c r="I6315" s="10">
        <f t="shared" si="295"/>
        <v>4.5886785334717621E-2</v>
      </c>
      <c r="J6315" t="str">
        <f>_xlfn.XLOOKUP(A6315,Product_Details!$A:$A,Product_Details!$G:$G,"mens")</f>
        <v>Womens</v>
      </c>
      <c r="K6315">
        <f t="shared" si="296"/>
        <v>3767.5</v>
      </c>
    </row>
    <row r="6316" spans="1:11" ht="15">
      <c r="A6316" t="s">
        <v>35</v>
      </c>
      <c r="B6316">
        <v>5</v>
      </c>
      <c r="C6316">
        <v>0</v>
      </c>
      <c r="D6316" t="s">
        <v>33</v>
      </c>
      <c r="E6316" t="s">
        <v>1012</v>
      </c>
      <c r="F6316" s="1">
        <v>1.5324074074074073E-2</v>
      </c>
      <c r="G6316">
        <f>_xlfn.XLOOKUP($A6316,Product_pricing!$B:$B,Product_pricing!$C:$C)</f>
        <v>32</v>
      </c>
      <c r="H6316">
        <f t="shared" si="294"/>
        <v>160</v>
      </c>
      <c r="I6316" s="10">
        <f t="shared" si="295"/>
        <v>0.14119010872220805</v>
      </c>
      <c r="J6316" t="str">
        <f>_xlfn.XLOOKUP(A6316,Product_Details!$A:$A,Product_Details!$G:$G,"mens")</f>
        <v>Womens</v>
      </c>
      <c r="K6316">
        <f t="shared" si="296"/>
        <v>3767.5</v>
      </c>
    </row>
    <row r="6317" spans="1:11" ht="15">
      <c r="A6317" t="s">
        <v>41</v>
      </c>
      <c r="B6317">
        <v>4</v>
      </c>
      <c r="C6317">
        <v>0</v>
      </c>
      <c r="D6317" t="s">
        <v>33</v>
      </c>
      <c r="E6317" t="s">
        <v>1012</v>
      </c>
      <c r="F6317" s="1">
        <v>1.5324074074074073E-2</v>
      </c>
      <c r="G6317">
        <f>_xlfn.XLOOKUP($A6317,Product_pricing!$B:$B,Product_pricing!$C:$C)</f>
        <v>10</v>
      </c>
      <c r="H6317">
        <f t="shared" si="294"/>
        <v>40</v>
      </c>
      <c r="I6317" s="10">
        <f t="shared" si="295"/>
        <v>3.5297527180552013E-2</v>
      </c>
      <c r="J6317" t="str">
        <f>_xlfn.XLOOKUP(A6317,Product_Details!$A:$A,Product_Details!$G:$G,"mens")</f>
        <v>Mens</v>
      </c>
      <c r="K6317">
        <f t="shared" si="296"/>
        <v>3780</v>
      </c>
    </row>
    <row r="6318" spans="1:11" ht="15">
      <c r="A6318" t="s">
        <v>27</v>
      </c>
      <c r="B6318">
        <v>1</v>
      </c>
      <c r="C6318">
        <v>0</v>
      </c>
      <c r="D6318" t="s">
        <v>33</v>
      </c>
      <c r="E6318" t="s">
        <v>1012</v>
      </c>
      <c r="F6318" s="1">
        <v>1.5324074074074073E-2</v>
      </c>
      <c r="G6318">
        <f>_xlfn.XLOOKUP($A6318,Product_pricing!$B:$B,Product_pricing!$C:$C)</f>
        <v>29</v>
      </c>
      <c r="H6318">
        <f t="shared" si="294"/>
        <v>29</v>
      </c>
      <c r="I6318" s="10">
        <f t="shared" si="295"/>
        <v>2.5590707205900211E-2</v>
      </c>
      <c r="J6318" t="str">
        <f>_xlfn.XLOOKUP(A6318,Product_Details!$A:$A,Product_Details!$G:$G,"mens")</f>
        <v>Mens</v>
      </c>
      <c r="K6318">
        <f t="shared" si="296"/>
        <v>3780</v>
      </c>
    </row>
    <row r="6319" spans="1:11" ht="15">
      <c r="A6319" t="s">
        <v>29</v>
      </c>
      <c r="B6319">
        <v>3</v>
      </c>
      <c r="C6319">
        <v>22</v>
      </c>
      <c r="D6319" t="s">
        <v>23</v>
      </c>
      <c r="E6319" t="s">
        <v>1013</v>
      </c>
      <c r="F6319" s="1">
        <v>3.5092592592592593E-3</v>
      </c>
      <c r="G6319">
        <f>_xlfn.XLOOKUP($A6319,Product_pricing!$B:$B,Product_pricing!$C:$C)</f>
        <v>10</v>
      </c>
      <c r="H6319">
        <f t="shared" si="294"/>
        <v>23.400000000000002</v>
      </c>
      <c r="I6319" s="10">
        <f t="shared" si="295"/>
        <v>2.0649053400622931E-2</v>
      </c>
      <c r="J6319" t="str">
        <f>_xlfn.XLOOKUP(A6319,Product_Details!$A:$A,Product_Details!$G:$G,"mens")</f>
        <v>Womens</v>
      </c>
      <c r="K6319">
        <f t="shared" si="296"/>
        <v>2511.6666666666665</v>
      </c>
    </row>
    <row r="6320" spans="1:11" ht="15">
      <c r="A6320" t="s">
        <v>30</v>
      </c>
      <c r="B6320">
        <v>1</v>
      </c>
      <c r="C6320">
        <v>22</v>
      </c>
      <c r="D6320" t="s">
        <v>23</v>
      </c>
      <c r="E6320" t="s">
        <v>1013</v>
      </c>
      <c r="F6320" s="1">
        <v>3.5092592592592593E-3</v>
      </c>
      <c r="G6320">
        <f>_xlfn.XLOOKUP($A6320,Product_pricing!$B:$B,Product_pricing!$C:$C)</f>
        <v>19</v>
      </c>
      <c r="H6320">
        <f t="shared" si="294"/>
        <v>14.82</v>
      </c>
      <c r="I6320" s="10">
        <f t="shared" si="295"/>
        <v>1.3077733820394523E-2</v>
      </c>
      <c r="J6320" t="str">
        <f>_xlfn.XLOOKUP(A6320,Product_Details!$A:$A,Product_Details!$G:$G,"mens")</f>
        <v>Womens</v>
      </c>
      <c r="K6320">
        <f t="shared" si="296"/>
        <v>2511.6666666666665</v>
      </c>
    </row>
    <row r="6321" spans="1:11" ht="15">
      <c r="A6321" t="s">
        <v>38</v>
      </c>
      <c r="B6321">
        <v>1</v>
      </c>
      <c r="C6321">
        <v>22</v>
      </c>
      <c r="D6321" t="s">
        <v>23</v>
      </c>
      <c r="E6321" t="s">
        <v>1013</v>
      </c>
      <c r="F6321" s="1">
        <v>3.5092592592592593E-3</v>
      </c>
      <c r="G6321">
        <f>_xlfn.XLOOKUP($A6321,Product_pricing!$B:$B,Product_pricing!$C:$C)</f>
        <v>54</v>
      </c>
      <c r="H6321">
        <f t="shared" si="294"/>
        <v>42.120000000000005</v>
      </c>
      <c r="I6321" s="10">
        <f t="shared" si="295"/>
        <v>3.7168296121121276E-2</v>
      </c>
      <c r="J6321" t="str">
        <f>_xlfn.XLOOKUP(A6321,Product_Details!$A:$A,Product_Details!$G:$G,"mens")</f>
        <v>Womens</v>
      </c>
      <c r="K6321">
        <f t="shared" si="296"/>
        <v>2511.6666666666665</v>
      </c>
    </row>
    <row r="6322" spans="1:11" ht="15">
      <c r="A6322" t="s">
        <v>31</v>
      </c>
      <c r="B6322">
        <v>3</v>
      </c>
      <c r="C6322">
        <v>22</v>
      </c>
      <c r="D6322" t="s">
        <v>23</v>
      </c>
      <c r="E6322" t="s">
        <v>1013</v>
      </c>
      <c r="F6322" s="1">
        <v>3.5092592592592593E-3</v>
      </c>
      <c r="G6322">
        <f>_xlfn.XLOOKUP($A6322,Product_pricing!$B:$B,Product_pricing!$C:$C)</f>
        <v>57</v>
      </c>
      <c r="H6322">
        <f t="shared" si="294"/>
        <v>133.38</v>
      </c>
      <c r="I6322" s="10">
        <f t="shared" si="295"/>
        <v>0.11769960438355069</v>
      </c>
      <c r="J6322" t="str">
        <f>_xlfn.XLOOKUP(A6322,Product_Details!$A:$A,Product_Details!$G:$G,"mens")</f>
        <v>Mens</v>
      </c>
      <c r="K6322">
        <f t="shared" si="296"/>
        <v>2520</v>
      </c>
    </row>
    <row r="6323" spans="1:11" ht="15">
      <c r="A6323" t="s">
        <v>32</v>
      </c>
      <c r="B6323">
        <v>4</v>
      </c>
      <c r="C6323">
        <v>22</v>
      </c>
      <c r="D6323" t="s">
        <v>23</v>
      </c>
      <c r="E6323" t="s">
        <v>1013</v>
      </c>
      <c r="F6323" s="1">
        <v>3.5092592592592593E-3</v>
      </c>
      <c r="G6323">
        <f>_xlfn.XLOOKUP($A6323,Product_pricing!$B:$B,Product_pricing!$C:$C)</f>
        <v>36</v>
      </c>
      <c r="H6323">
        <f t="shared" si="294"/>
        <v>112.32000000000001</v>
      </c>
      <c r="I6323" s="10">
        <f t="shared" si="295"/>
        <v>9.9115456322990056E-2</v>
      </c>
      <c r="J6323" t="str">
        <f>_xlfn.XLOOKUP(A6323,Product_Details!$A:$A,Product_Details!$G:$G,"mens")</f>
        <v>Mens</v>
      </c>
      <c r="K6323">
        <f t="shared" si="296"/>
        <v>2520</v>
      </c>
    </row>
    <row r="6324" spans="1:11" ht="15">
      <c r="A6324" t="s">
        <v>26</v>
      </c>
      <c r="B6324">
        <v>1</v>
      </c>
      <c r="C6324">
        <v>22</v>
      </c>
      <c r="D6324" t="s">
        <v>23</v>
      </c>
      <c r="E6324" t="s">
        <v>1013</v>
      </c>
      <c r="F6324" s="1">
        <v>3.5092592592592593E-3</v>
      </c>
      <c r="G6324">
        <f>_xlfn.XLOOKUP($A6324,Product_pricing!$B:$B,Product_pricing!$C:$C)</f>
        <v>17</v>
      </c>
      <c r="H6324">
        <f t="shared" si="294"/>
        <v>13.26</v>
      </c>
      <c r="I6324" s="10">
        <f t="shared" si="295"/>
        <v>1.1701130260352991E-2</v>
      </c>
      <c r="J6324" t="str">
        <f>_xlfn.XLOOKUP(A6324,Product_Details!$A:$A,Product_Details!$G:$G,"mens")</f>
        <v>Mens</v>
      </c>
      <c r="K6324">
        <f t="shared" si="296"/>
        <v>2520</v>
      </c>
    </row>
    <row r="6325" spans="1:11" ht="15">
      <c r="A6325" t="s">
        <v>36</v>
      </c>
      <c r="B6325">
        <v>5</v>
      </c>
      <c r="C6325">
        <v>15</v>
      </c>
      <c r="D6325" t="s">
        <v>23</v>
      </c>
      <c r="E6325" t="s">
        <v>1014</v>
      </c>
      <c r="F6325" s="1">
        <v>1.2605324074074074E-2</v>
      </c>
      <c r="G6325">
        <f>_xlfn.XLOOKUP($A6325,Product_pricing!$B:$B,Product_pricing!$C:$C)</f>
        <v>23</v>
      </c>
      <c r="H6325">
        <f t="shared" si="294"/>
        <v>97.75</v>
      </c>
      <c r="I6325" s="10">
        <f t="shared" si="295"/>
        <v>8.625833204747399E-2</v>
      </c>
      <c r="J6325" t="str">
        <f>_xlfn.XLOOKUP(A6325,Product_Details!$A:$A,Product_Details!$G:$G,"mens")</f>
        <v>Womens</v>
      </c>
      <c r="K6325">
        <f t="shared" si="296"/>
        <v>3767.5</v>
      </c>
    </row>
    <row r="6326" spans="1:11" ht="15">
      <c r="A6326" t="s">
        <v>38</v>
      </c>
      <c r="B6326">
        <v>2</v>
      </c>
      <c r="C6326">
        <v>15</v>
      </c>
      <c r="D6326" t="s">
        <v>23</v>
      </c>
      <c r="E6326" t="s">
        <v>1014</v>
      </c>
      <c r="F6326" s="1">
        <v>1.2605324074074074E-2</v>
      </c>
      <c r="G6326">
        <f>_xlfn.XLOOKUP($A6326,Product_pricing!$B:$B,Product_pricing!$C:$C)</f>
        <v>54</v>
      </c>
      <c r="H6326">
        <f t="shared" si="294"/>
        <v>91.8</v>
      </c>
      <c r="I6326" s="10">
        <f t="shared" si="295"/>
        <v>8.1007824879366877E-2</v>
      </c>
      <c r="J6326" t="str">
        <f>_xlfn.XLOOKUP(A6326,Product_Details!$A:$A,Product_Details!$G:$G,"mens")</f>
        <v>Womens</v>
      </c>
      <c r="K6326">
        <f t="shared" si="296"/>
        <v>3767.5</v>
      </c>
    </row>
    <row r="6327" spans="1:11" ht="15">
      <c r="A6327" t="s">
        <v>25</v>
      </c>
      <c r="B6327">
        <v>5</v>
      </c>
      <c r="C6327">
        <v>15</v>
      </c>
      <c r="D6327" t="s">
        <v>23</v>
      </c>
      <c r="E6327" t="s">
        <v>1014</v>
      </c>
      <c r="F6327" s="1">
        <v>1.2605324074074074E-2</v>
      </c>
      <c r="G6327">
        <f>_xlfn.XLOOKUP($A6327,Product_pricing!$B:$B,Product_pricing!$C:$C)</f>
        <v>40</v>
      </c>
      <c r="H6327">
        <f t="shared" si="294"/>
        <v>170</v>
      </c>
      <c r="I6327" s="10">
        <f t="shared" si="295"/>
        <v>0.15001449051734606</v>
      </c>
      <c r="J6327" t="str">
        <f>_xlfn.XLOOKUP(A6327,Product_Details!$A:$A,Product_Details!$G:$G,"mens")</f>
        <v>Mens</v>
      </c>
      <c r="K6327">
        <f t="shared" si="296"/>
        <v>2520</v>
      </c>
    </row>
    <row r="6328" spans="1:11" ht="15">
      <c r="A6328" t="s">
        <v>41</v>
      </c>
      <c r="B6328">
        <v>5</v>
      </c>
      <c r="C6328">
        <v>15</v>
      </c>
      <c r="D6328" t="s">
        <v>23</v>
      </c>
      <c r="E6328" t="s">
        <v>1014</v>
      </c>
      <c r="F6328" s="1">
        <v>1.2605324074074074E-2</v>
      </c>
      <c r="G6328">
        <f>_xlfn.XLOOKUP($A6328,Product_pricing!$B:$B,Product_pricing!$C:$C)</f>
        <v>10</v>
      </c>
      <c r="H6328">
        <f t="shared" si="294"/>
        <v>42.5</v>
      </c>
      <c r="I6328" s="10">
        <f t="shared" si="295"/>
        <v>3.7503622629336514E-2</v>
      </c>
      <c r="J6328" t="str">
        <f>_xlfn.XLOOKUP(A6328,Product_Details!$A:$A,Product_Details!$G:$G,"mens")</f>
        <v>Mens</v>
      </c>
      <c r="K6328">
        <f t="shared" si="296"/>
        <v>2520</v>
      </c>
    </row>
    <row r="6329" spans="1:11" ht="15">
      <c r="A6329" t="s">
        <v>26</v>
      </c>
      <c r="B6329">
        <v>4</v>
      </c>
      <c r="C6329">
        <v>15</v>
      </c>
      <c r="D6329" t="s">
        <v>23</v>
      </c>
      <c r="E6329" t="s">
        <v>1014</v>
      </c>
      <c r="F6329" s="1">
        <v>1.2605324074074074E-2</v>
      </c>
      <c r="G6329">
        <f>_xlfn.XLOOKUP($A6329,Product_pricing!$B:$B,Product_pricing!$C:$C)</f>
        <v>17</v>
      </c>
      <c r="H6329">
        <f t="shared" si="294"/>
        <v>57.8</v>
      </c>
      <c r="I6329" s="10">
        <f t="shared" si="295"/>
        <v>5.1004926775897658E-2</v>
      </c>
      <c r="J6329" t="str">
        <f>_xlfn.XLOOKUP(A6329,Product_Details!$A:$A,Product_Details!$G:$G,"mens")</f>
        <v>Mens</v>
      </c>
      <c r="K6329">
        <f t="shared" si="296"/>
        <v>2520</v>
      </c>
    </row>
    <row r="6330" spans="1:11" ht="15">
      <c r="A6330" t="s">
        <v>35</v>
      </c>
      <c r="B6330">
        <v>3</v>
      </c>
      <c r="C6330">
        <v>13</v>
      </c>
      <c r="D6330" t="s">
        <v>23</v>
      </c>
      <c r="E6330" t="s">
        <v>1015</v>
      </c>
      <c r="F6330" s="1">
        <v>1.520949074074074E-2</v>
      </c>
      <c r="G6330">
        <f>_xlfn.XLOOKUP($A6330,Product_pricing!$B:$B,Product_pricing!$C:$C)</f>
        <v>32</v>
      </c>
      <c r="H6330">
        <f t="shared" si="294"/>
        <v>83.52</v>
      </c>
      <c r="I6330" s="10">
        <f t="shared" si="295"/>
        <v>7.3701236752992602E-2</v>
      </c>
      <c r="J6330" t="str">
        <f>_xlfn.XLOOKUP(A6330,Product_Details!$A:$A,Product_Details!$G:$G,"mens")</f>
        <v>Womens</v>
      </c>
      <c r="K6330">
        <f t="shared" si="296"/>
        <v>2511.6666666666665</v>
      </c>
    </row>
    <row r="6331" spans="1:11" ht="15">
      <c r="A6331" t="s">
        <v>29</v>
      </c>
      <c r="B6331">
        <v>1</v>
      </c>
      <c r="C6331">
        <v>13</v>
      </c>
      <c r="D6331" t="s">
        <v>23</v>
      </c>
      <c r="E6331" t="s">
        <v>1015</v>
      </c>
      <c r="F6331" s="1">
        <v>1.520949074074074E-2</v>
      </c>
      <c r="G6331">
        <f>_xlfn.XLOOKUP($A6331,Product_pricing!$B:$B,Product_pricing!$C:$C)</f>
        <v>10</v>
      </c>
      <c r="H6331">
        <f t="shared" si="294"/>
        <v>8.6999999999999993</v>
      </c>
      <c r="I6331" s="10">
        <f t="shared" si="295"/>
        <v>7.6772121617700619E-3</v>
      </c>
      <c r="J6331" t="str">
        <f>_xlfn.XLOOKUP(A6331,Product_Details!$A:$A,Product_Details!$G:$G,"mens")</f>
        <v>Womens</v>
      </c>
      <c r="K6331">
        <f t="shared" si="296"/>
        <v>2511.6666666666665</v>
      </c>
    </row>
    <row r="6332" spans="1:11" ht="15">
      <c r="A6332" t="s">
        <v>38</v>
      </c>
      <c r="B6332">
        <v>2</v>
      </c>
      <c r="C6332">
        <v>13</v>
      </c>
      <c r="D6332" t="s">
        <v>23</v>
      </c>
      <c r="E6332" t="s">
        <v>1015</v>
      </c>
      <c r="F6332" s="1">
        <v>1.520949074074074E-2</v>
      </c>
      <c r="G6332">
        <f>_xlfn.XLOOKUP($A6332,Product_pricing!$B:$B,Product_pricing!$C:$C)</f>
        <v>54</v>
      </c>
      <c r="H6332">
        <f t="shared" si="294"/>
        <v>93.96</v>
      </c>
      <c r="I6332" s="10">
        <f t="shared" si="295"/>
        <v>8.2913891347116672E-2</v>
      </c>
      <c r="J6332" t="str">
        <f>_xlfn.XLOOKUP(A6332,Product_Details!$A:$A,Product_Details!$G:$G,"mens")</f>
        <v>Womens</v>
      </c>
      <c r="K6332">
        <f t="shared" si="296"/>
        <v>2511.6666666666665</v>
      </c>
    </row>
    <row r="6333" spans="1:11" ht="15">
      <c r="A6333" t="s">
        <v>32</v>
      </c>
      <c r="B6333">
        <v>2</v>
      </c>
      <c r="C6333">
        <v>13</v>
      </c>
      <c r="D6333" t="s">
        <v>23</v>
      </c>
      <c r="E6333" t="s">
        <v>1015</v>
      </c>
      <c r="F6333" s="1">
        <v>1.520949074074074E-2</v>
      </c>
      <c r="G6333">
        <f>_xlfn.XLOOKUP($A6333,Product_pricing!$B:$B,Product_pricing!$C:$C)</f>
        <v>36</v>
      </c>
      <c r="H6333">
        <f t="shared" si="294"/>
        <v>62.64</v>
      </c>
      <c r="I6333" s="10">
        <f t="shared" si="295"/>
        <v>5.5275927564744455E-2</v>
      </c>
      <c r="J6333" t="str">
        <f>_xlfn.XLOOKUP(A6333,Product_Details!$A:$A,Product_Details!$G:$G,"mens")</f>
        <v>Mens</v>
      </c>
      <c r="K6333">
        <f t="shared" si="296"/>
        <v>3780</v>
      </c>
    </row>
    <row r="6334" spans="1:11" ht="15">
      <c r="A6334" t="s">
        <v>26</v>
      </c>
      <c r="B6334">
        <v>1</v>
      </c>
      <c r="C6334">
        <v>13</v>
      </c>
      <c r="D6334" t="s">
        <v>23</v>
      </c>
      <c r="E6334" t="s">
        <v>1015</v>
      </c>
      <c r="F6334" s="1">
        <v>1.520949074074074E-2</v>
      </c>
      <c r="G6334">
        <f>_xlfn.XLOOKUP($A6334,Product_pricing!$B:$B,Product_pricing!$C:$C)</f>
        <v>17</v>
      </c>
      <c r="H6334">
        <f t="shared" si="294"/>
        <v>14.79</v>
      </c>
      <c r="I6334" s="10">
        <f t="shared" si="295"/>
        <v>1.3051260675009106E-2</v>
      </c>
      <c r="J6334" t="str">
        <f>_xlfn.XLOOKUP(A6334,Product_Details!$A:$A,Product_Details!$G:$G,"mens")</f>
        <v>Mens</v>
      </c>
      <c r="K6334">
        <f t="shared" si="296"/>
        <v>3780</v>
      </c>
    </row>
    <row r="6335" spans="1:11" ht="15">
      <c r="A6335" t="s">
        <v>38</v>
      </c>
      <c r="B6335">
        <v>3</v>
      </c>
      <c r="C6335">
        <v>5</v>
      </c>
      <c r="D6335" t="s">
        <v>33</v>
      </c>
      <c r="E6335" t="s">
        <v>1016</v>
      </c>
      <c r="F6335" s="1">
        <v>2.2584490740740742E-2</v>
      </c>
      <c r="G6335">
        <f>_xlfn.XLOOKUP($A6335,Product_pricing!$B:$B,Product_pricing!$C:$C)</f>
        <v>54</v>
      </c>
      <c r="H6335">
        <f t="shared" si="294"/>
        <v>153.9</v>
      </c>
      <c r="I6335" s="10">
        <f t="shared" si="295"/>
        <v>0.13580723582717388</v>
      </c>
      <c r="J6335" t="str">
        <f>_xlfn.XLOOKUP(A6335,Product_Details!$A:$A,Product_Details!$G:$G,"mens")</f>
        <v>Womens</v>
      </c>
      <c r="K6335">
        <f t="shared" si="296"/>
        <v>7535</v>
      </c>
    </row>
    <row r="6336" spans="1:11" ht="15">
      <c r="A6336" t="s">
        <v>25</v>
      </c>
      <c r="B6336">
        <v>4</v>
      </c>
      <c r="C6336">
        <v>5</v>
      </c>
      <c r="D6336" t="s">
        <v>33</v>
      </c>
      <c r="E6336" t="s">
        <v>1016</v>
      </c>
      <c r="F6336" s="1">
        <v>2.2584490740740742E-2</v>
      </c>
      <c r="G6336">
        <f>_xlfn.XLOOKUP($A6336,Product_pricing!$B:$B,Product_pricing!$C:$C)</f>
        <v>40</v>
      </c>
      <c r="H6336">
        <f t="shared" si="294"/>
        <v>152</v>
      </c>
      <c r="I6336" s="10">
        <f t="shared" si="295"/>
        <v>0.13413060328609766</v>
      </c>
      <c r="J6336" t="str">
        <f>_xlfn.XLOOKUP(A6336,Product_Details!$A:$A,Product_Details!$G:$G,"mens")</f>
        <v>Mens</v>
      </c>
      <c r="K6336">
        <f t="shared" si="296"/>
        <v>2520</v>
      </c>
    </row>
    <row r="6337" spans="1:11" ht="15">
      <c r="A6337" t="s">
        <v>31</v>
      </c>
      <c r="B6337">
        <v>2</v>
      </c>
      <c r="C6337">
        <v>5</v>
      </c>
      <c r="D6337" t="s">
        <v>33</v>
      </c>
      <c r="E6337" t="s">
        <v>1016</v>
      </c>
      <c r="F6337" s="1">
        <v>2.2584490740740742E-2</v>
      </c>
      <c r="G6337">
        <f>_xlfn.XLOOKUP($A6337,Product_pricing!$B:$B,Product_pricing!$C:$C)</f>
        <v>57</v>
      </c>
      <c r="H6337">
        <f t="shared" si="294"/>
        <v>108.3</v>
      </c>
      <c r="I6337" s="10">
        <f t="shared" si="295"/>
        <v>9.5568054841344577E-2</v>
      </c>
      <c r="J6337" t="str">
        <f>_xlfn.XLOOKUP(A6337,Product_Details!$A:$A,Product_Details!$G:$G,"mens")</f>
        <v>Mens</v>
      </c>
      <c r="K6337">
        <f t="shared" si="296"/>
        <v>2520</v>
      </c>
    </row>
    <row r="6338" spans="1:11" ht="15">
      <c r="A6338" t="s">
        <v>26</v>
      </c>
      <c r="B6338">
        <v>5</v>
      </c>
      <c r="C6338">
        <v>5</v>
      </c>
      <c r="D6338" t="s">
        <v>33</v>
      </c>
      <c r="E6338" t="s">
        <v>1016</v>
      </c>
      <c r="F6338" s="1">
        <v>2.2584490740740742E-2</v>
      </c>
      <c r="G6338">
        <f>_xlfn.XLOOKUP($A6338,Product_pricing!$B:$B,Product_pricing!$C:$C)</f>
        <v>17</v>
      </c>
      <c r="H6338">
        <f t="shared" si="294"/>
        <v>80.75</v>
      </c>
      <c r="I6338" s="10">
        <f t="shared" si="295"/>
        <v>7.1256882995739373E-2</v>
      </c>
      <c r="J6338" t="str">
        <f>_xlfn.XLOOKUP(A6338,Product_Details!$A:$A,Product_Details!$G:$G,"mens")</f>
        <v>Mens</v>
      </c>
      <c r="K6338">
        <f t="shared" si="296"/>
        <v>2520</v>
      </c>
    </row>
    <row r="6339" spans="1:11" ht="15">
      <c r="A6339" t="s">
        <v>22</v>
      </c>
      <c r="B6339">
        <v>5</v>
      </c>
      <c r="C6339">
        <v>17</v>
      </c>
      <c r="D6339" t="s">
        <v>23</v>
      </c>
      <c r="E6339" t="s">
        <v>1017</v>
      </c>
      <c r="F6339" s="1">
        <v>1.9332175925925926E-2</v>
      </c>
      <c r="G6339">
        <f>_xlfn.XLOOKUP($A6339,Product_pricing!$B:$B,Product_pricing!$C:$C)</f>
        <v>13</v>
      </c>
      <c r="H6339">
        <f t="shared" ref="H6339:H6402" si="297">B6339*G6339*(1-C6339/100)</f>
        <v>53.949999999999996</v>
      </c>
      <c r="I6339" s="10">
        <f t="shared" ref="I6339:I6402" si="298">(H6339/SUM($H:$H))*1000</f>
        <v>4.7607539784769531E-2</v>
      </c>
      <c r="J6339" t="str">
        <f>_xlfn.XLOOKUP(A6339,Product_Details!$A:$A,Product_Details!$G:$G,"mens")</f>
        <v>Womens</v>
      </c>
      <c r="K6339">
        <f t="shared" ref="K6339:K6402" si="299">COUNTIFS($J:$J, J6339) / COUNTIFS($J:$J, J6339, $E:$E, E6339)</f>
        <v>1883.75</v>
      </c>
    </row>
    <row r="6340" spans="1:11" ht="15">
      <c r="A6340" t="s">
        <v>35</v>
      </c>
      <c r="B6340">
        <v>1</v>
      </c>
      <c r="C6340">
        <v>17</v>
      </c>
      <c r="D6340" t="s">
        <v>23</v>
      </c>
      <c r="E6340" t="s">
        <v>1017</v>
      </c>
      <c r="F6340" s="1">
        <v>1.9332175925925926E-2</v>
      </c>
      <c r="G6340">
        <f>_xlfn.XLOOKUP($A6340,Product_pricing!$B:$B,Product_pricing!$C:$C)</f>
        <v>32</v>
      </c>
      <c r="H6340">
        <f t="shared" si="297"/>
        <v>26.56</v>
      </c>
      <c r="I6340" s="10">
        <f t="shared" si="298"/>
        <v>2.3437558047886536E-2</v>
      </c>
      <c r="J6340" t="str">
        <f>_xlfn.XLOOKUP(A6340,Product_Details!$A:$A,Product_Details!$G:$G,"mens")</f>
        <v>Womens</v>
      </c>
      <c r="K6340">
        <f t="shared" si="299"/>
        <v>1883.75</v>
      </c>
    </row>
    <row r="6341" spans="1:11" ht="15">
      <c r="A6341" t="s">
        <v>30</v>
      </c>
      <c r="B6341">
        <v>5</v>
      </c>
      <c r="C6341">
        <v>17</v>
      </c>
      <c r="D6341" t="s">
        <v>23</v>
      </c>
      <c r="E6341" t="s">
        <v>1017</v>
      </c>
      <c r="F6341" s="1">
        <v>1.9332175925925926E-2</v>
      </c>
      <c r="G6341">
        <f>_xlfn.XLOOKUP($A6341,Product_pricing!$B:$B,Product_pricing!$C:$C)</f>
        <v>19</v>
      </c>
      <c r="H6341">
        <f t="shared" si="297"/>
        <v>78.849999999999994</v>
      </c>
      <c r="I6341" s="10">
        <f t="shared" si="298"/>
        <v>6.9580250454663151E-2</v>
      </c>
      <c r="J6341" t="str">
        <f>_xlfn.XLOOKUP(A6341,Product_Details!$A:$A,Product_Details!$G:$G,"mens")</f>
        <v>Womens</v>
      </c>
      <c r="K6341">
        <f t="shared" si="299"/>
        <v>1883.75</v>
      </c>
    </row>
    <row r="6342" spans="1:11" ht="15">
      <c r="A6342" t="s">
        <v>38</v>
      </c>
      <c r="B6342">
        <v>2</v>
      </c>
      <c r="C6342">
        <v>17</v>
      </c>
      <c r="D6342" t="s">
        <v>23</v>
      </c>
      <c r="E6342" t="s">
        <v>1017</v>
      </c>
      <c r="F6342" s="1">
        <v>1.9332175925925926E-2</v>
      </c>
      <c r="G6342">
        <f>_xlfn.XLOOKUP($A6342,Product_pricing!$B:$B,Product_pricing!$C:$C)</f>
        <v>54</v>
      </c>
      <c r="H6342">
        <f t="shared" si="297"/>
        <v>89.64</v>
      </c>
      <c r="I6342" s="10">
        <f t="shared" si="298"/>
        <v>7.9101758411617068E-2</v>
      </c>
      <c r="J6342" t="str">
        <f>_xlfn.XLOOKUP(A6342,Product_Details!$A:$A,Product_Details!$G:$G,"mens")</f>
        <v>Womens</v>
      </c>
      <c r="K6342">
        <f t="shared" si="299"/>
        <v>1883.75</v>
      </c>
    </row>
    <row r="6343" spans="1:11" ht="15">
      <c r="A6343" t="s">
        <v>27</v>
      </c>
      <c r="B6343">
        <v>3</v>
      </c>
      <c r="C6343">
        <v>17</v>
      </c>
      <c r="D6343" t="s">
        <v>23</v>
      </c>
      <c r="E6343" t="s">
        <v>1017</v>
      </c>
      <c r="F6343" s="1">
        <v>1.9332175925925926E-2</v>
      </c>
      <c r="G6343">
        <f>_xlfn.XLOOKUP($A6343,Product_pricing!$B:$B,Product_pricing!$C:$C)</f>
        <v>29</v>
      </c>
      <c r="H6343">
        <f t="shared" si="297"/>
        <v>72.209999999999994</v>
      </c>
      <c r="I6343" s="10">
        <f t="shared" si="298"/>
        <v>6.3720860942691526E-2</v>
      </c>
      <c r="J6343" t="str">
        <f>_xlfn.XLOOKUP(A6343,Product_Details!$A:$A,Product_Details!$G:$G,"mens")</f>
        <v>Mens</v>
      </c>
      <c r="K6343">
        <f t="shared" si="299"/>
        <v>7560</v>
      </c>
    </row>
    <row r="6344" spans="1:11" ht="15">
      <c r="A6344" t="s">
        <v>38</v>
      </c>
      <c r="B6344">
        <v>5</v>
      </c>
      <c r="C6344">
        <v>7</v>
      </c>
      <c r="D6344" t="s">
        <v>33</v>
      </c>
      <c r="E6344" t="s">
        <v>1018</v>
      </c>
      <c r="F6344" s="1">
        <v>2.4880787037037038E-2</v>
      </c>
      <c r="G6344">
        <f>_xlfn.XLOOKUP($A6344,Product_pricing!$B:$B,Product_pricing!$C:$C)</f>
        <v>54</v>
      </c>
      <c r="H6344">
        <f t="shared" si="297"/>
        <v>251.1</v>
      </c>
      <c r="I6344" s="10">
        <f t="shared" si="298"/>
        <v>0.22158022687591528</v>
      </c>
      <c r="J6344" t="str">
        <f>_xlfn.XLOOKUP(A6344,Product_Details!$A:$A,Product_Details!$G:$G,"mens")</f>
        <v>Womens</v>
      </c>
      <c r="K6344">
        <f t="shared" si="299"/>
        <v>7535</v>
      </c>
    </row>
    <row r="6345" spans="1:11" ht="15">
      <c r="A6345" t="s">
        <v>31</v>
      </c>
      <c r="B6345">
        <v>5</v>
      </c>
      <c r="C6345">
        <v>7</v>
      </c>
      <c r="D6345" t="s">
        <v>33</v>
      </c>
      <c r="E6345" t="s">
        <v>1018</v>
      </c>
      <c r="F6345" s="1">
        <v>2.4880787037037038E-2</v>
      </c>
      <c r="G6345">
        <f>_xlfn.XLOOKUP($A6345,Product_pricing!$B:$B,Product_pricing!$C:$C)</f>
        <v>57</v>
      </c>
      <c r="H6345">
        <f t="shared" si="297"/>
        <v>265.04999999999995</v>
      </c>
      <c r="I6345" s="10">
        <f t="shared" si="298"/>
        <v>0.23389023948013274</v>
      </c>
      <c r="J6345" t="str">
        <f>_xlfn.XLOOKUP(A6345,Product_Details!$A:$A,Product_Details!$G:$G,"mens")</f>
        <v>Mens</v>
      </c>
      <c r="K6345">
        <f t="shared" si="299"/>
        <v>3780</v>
      </c>
    </row>
    <row r="6346" spans="1:11" ht="15">
      <c r="A6346" t="s">
        <v>32</v>
      </c>
      <c r="B6346">
        <v>3</v>
      </c>
      <c r="C6346">
        <v>7</v>
      </c>
      <c r="D6346" t="s">
        <v>33</v>
      </c>
      <c r="E6346" t="s">
        <v>1018</v>
      </c>
      <c r="F6346" s="1">
        <v>2.4880787037037038E-2</v>
      </c>
      <c r="G6346">
        <f>_xlfn.XLOOKUP($A6346,Product_pricing!$B:$B,Product_pricing!$C:$C)</f>
        <v>36</v>
      </c>
      <c r="H6346">
        <f t="shared" si="297"/>
        <v>100.44</v>
      </c>
      <c r="I6346" s="10">
        <f t="shared" si="298"/>
        <v>8.8632090750366099E-2</v>
      </c>
      <c r="J6346" t="str">
        <f>_xlfn.XLOOKUP(A6346,Product_Details!$A:$A,Product_Details!$G:$G,"mens")</f>
        <v>Mens</v>
      </c>
      <c r="K6346">
        <f t="shared" si="299"/>
        <v>3780</v>
      </c>
    </row>
    <row r="6347" spans="1:11" ht="15">
      <c r="A6347" t="s">
        <v>22</v>
      </c>
      <c r="B6347">
        <v>3</v>
      </c>
      <c r="C6347">
        <v>18</v>
      </c>
      <c r="D6347" t="s">
        <v>23</v>
      </c>
      <c r="E6347" t="s">
        <v>1019</v>
      </c>
      <c r="F6347" s="1">
        <v>1.6203703703703703E-2</v>
      </c>
      <c r="G6347">
        <f>_xlfn.XLOOKUP($A6347,Product_pricing!$B:$B,Product_pricing!$C:$C)</f>
        <v>13</v>
      </c>
      <c r="H6347">
        <f t="shared" si="297"/>
        <v>31.980000000000004</v>
      </c>
      <c r="I6347" s="10">
        <f t="shared" si="298"/>
        <v>2.8220372980851338E-2</v>
      </c>
      <c r="J6347" t="str">
        <f>_xlfn.XLOOKUP(A6347,Product_Details!$A:$A,Product_Details!$G:$G,"mens")</f>
        <v>Womens</v>
      </c>
      <c r="K6347">
        <f t="shared" si="299"/>
        <v>2511.6666666666665</v>
      </c>
    </row>
    <row r="6348" spans="1:11" ht="15">
      <c r="A6348" t="s">
        <v>35</v>
      </c>
      <c r="B6348">
        <v>5</v>
      </c>
      <c r="C6348">
        <v>18</v>
      </c>
      <c r="D6348" t="s">
        <v>23</v>
      </c>
      <c r="E6348" t="s">
        <v>1019</v>
      </c>
      <c r="F6348" s="1">
        <v>1.6203703703703703E-2</v>
      </c>
      <c r="G6348">
        <f>_xlfn.XLOOKUP($A6348,Product_pricing!$B:$B,Product_pricing!$C:$C)</f>
        <v>32</v>
      </c>
      <c r="H6348">
        <f t="shared" si="297"/>
        <v>131.20000000000002</v>
      </c>
      <c r="I6348" s="10">
        <f t="shared" si="298"/>
        <v>0.11577588915221063</v>
      </c>
      <c r="J6348" t="str">
        <f>_xlfn.XLOOKUP(A6348,Product_Details!$A:$A,Product_Details!$G:$G,"mens")</f>
        <v>Womens</v>
      </c>
      <c r="K6348">
        <f t="shared" si="299"/>
        <v>2511.6666666666665</v>
      </c>
    </row>
    <row r="6349" spans="1:11" ht="15">
      <c r="A6349" t="s">
        <v>30</v>
      </c>
      <c r="B6349">
        <v>3</v>
      </c>
      <c r="C6349">
        <v>18</v>
      </c>
      <c r="D6349" t="s">
        <v>23</v>
      </c>
      <c r="E6349" t="s">
        <v>1019</v>
      </c>
      <c r="F6349" s="1">
        <v>1.6203703703703703E-2</v>
      </c>
      <c r="G6349">
        <f>_xlfn.XLOOKUP($A6349,Product_pricing!$B:$B,Product_pricing!$C:$C)</f>
        <v>19</v>
      </c>
      <c r="H6349">
        <f t="shared" si="297"/>
        <v>46.74</v>
      </c>
      <c r="I6349" s="10">
        <f t="shared" si="298"/>
        <v>4.1245160510475033E-2</v>
      </c>
      <c r="J6349" t="str">
        <f>_xlfn.XLOOKUP(A6349,Product_Details!$A:$A,Product_Details!$G:$G,"mens")</f>
        <v>Womens</v>
      </c>
      <c r="K6349">
        <f t="shared" si="299"/>
        <v>2511.6666666666665</v>
      </c>
    </row>
    <row r="6350" spans="1:11" ht="15">
      <c r="A6350" t="s">
        <v>25</v>
      </c>
      <c r="B6350">
        <v>1</v>
      </c>
      <c r="C6350">
        <v>18</v>
      </c>
      <c r="D6350" t="s">
        <v>23</v>
      </c>
      <c r="E6350" t="s">
        <v>1019</v>
      </c>
      <c r="F6350" s="1">
        <v>1.6203703703703703E-2</v>
      </c>
      <c r="G6350">
        <f>_xlfn.XLOOKUP($A6350,Product_pricing!$B:$B,Product_pricing!$C:$C)</f>
        <v>40</v>
      </c>
      <c r="H6350">
        <f t="shared" si="297"/>
        <v>32.800000000000004</v>
      </c>
      <c r="I6350" s="10">
        <f t="shared" si="298"/>
        <v>2.8943972288052656E-2</v>
      </c>
      <c r="J6350" t="str">
        <f>_xlfn.XLOOKUP(A6350,Product_Details!$A:$A,Product_Details!$G:$G,"mens")</f>
        <v>Mens</v>
      </c>
      <c r="K6350">
        <f t="shared" si="299"/>
        <v>1890</v>
      </c>
    </row>
    <row r="6351" spans="1:11" ht="15">
      <c r="A6351" t="s">
        <v>41</v>
      </c>
      <c r="B6351">
        <v>3</v>
      </c>
      <c r="C6351">
        <v>18</v>
      </c>
      <c r="D6351" t="s">
        <v>23</v>
      </c>
      <c r="E6351" t="s">
        <v>1019</v>
      </c>
      <c r="F6351" s="1">
        <v>1.6203703703703703E-2</v>
      </c>
      <c r="G6351">
        <f>_xlfn.XLOOKUP($A6351,Product_pricing!$B:$B,Product_pricing!$C:$C)</f>
        <v>10</v>
      </c>
      <c r="H6351">
        <f t="shared" si="297"/>
        <v>24.6</v>
      </c>
      <c r="I6351" s="10">
        <f t="shared" si="298"/>
        <v>2.1707979216039491E-2</v>
      </c>
      <c r="J6351" t="str">
        <f>_xlfn.XLOOKUP(A6351,Product_Details!$A:$A,Product_Details!$G:$G,"mens")</f>
        <v>Mens</v>
      </c>
      <c r="K6351">
        <f t="shared" si="299"/>
        <v>1890</v>
      </c>
    </row>
    <row r="6352" spans="1:11" ht="15">
      <c r="A6352" t="s">
        <v>32</v>
      </c>
      <c r="B6352">
        <v>3</v>
      </c>
      <c r="C6352">
        <v>18</v>
      </c>
      <c r="D6352" t="s">
        <v>23</v>
      </c>
      <c r="E6352" t="s">
        <v>1019</v>
      </c>
      <c r="F6352" s="1">
        <v>1.6203703703703703E-2</v>
      </c>
      <c r="G6352">
        <f>_xlfn.XLOOKUP($A6352,Product_pricing!$B:$B,Product_pricing!$C:$C)</f>
        <v>36</v>
      </c>
      <c r="H6352">
        <f t="shared" si="297"/>
        <v>88.56</v>
      </c>
      <c r="I6352" s="10">
        <f t="shared" si="298"/>
        <v>7.814872517774217E-2</v>
      </c>
      <c r="J6352" t="str">
        <f>_xlfn.XLOOKUP(A6352,Product_Details!$A:$A,Product_Details!$G:$G,"mens")</f>
        <v>Mens</v>
      </c>
      <c r="K6352">
        <f t="shared" si="299"/>
        <v>1890</v>
      </c>
    </row>
    <row r="6353" spans="1:11" ht="15">
      <c r="A6353" t="s">
        <v>27</v>
      </c>
      <c r="B6353">
        <v>3</v>
      </c>
      <c r="C6353">
        <v>18</v>
      </c>
      <c r="D6353" t="s">
        <v>23</v>
      </c>
      <c r="E6353" t="s">
        <v>1019</v>
      </c>
      <c r="F6353" s="1">
        <v>1.6203703703703703E-2</v>
      </c>
      <c r="G6353">
        <f>_xlfn.XLOOKUP($A6353,Product_pricing!$B:$B,Product_pricing!$C:$C)</f>
        <v>29</v>
      </c>
      <c r="H6353">
        <f t="shared" si="297"/>
        <v>71.34</v>
      </c>
      <c r="I6353" s="10">
        <f t="shared" si="298"/>
        <v>6.295313972651452E-2</v>
      </c>
      <c r="J6353" t="str">
        <f>_xlfn.XLOOKUP(A6353,Product_Details!$A:$A,Product_Details!$G:$G,"mens")</f>
        <v>Mens</v>
      </c>
      <c r="K6353">
        <f t="shared" si="299"/>
        <v>1890</v>
      </c>
    </row>
    <row r="6354" spans="1:11" ht="15">
      <c r="A6354" t="s">
        <v>22</v>
      </c>
      <c r="B6354">
        <v>4</v>
      </c>
      <c r="C6354">
        <v>13</v>
      </c>
      <c r="D6354" t="s">
        <v>23</v>
      </c>
      <c r="E6354" t="s">
        <v>1020</v>
      </c>
      <c r="F6354" s="1">
        <v>2.7075231481481481E-2</v>
      </c>
      <c r="G6354">
        <f>_xlfn.XLOOKUP($A6354,Product_pricing!$B:$B,Product_pricing!$C:$C)</f>
        <v>13</v>
      </c>
      <c r="H6354">
        <f t="shared" si="297"/>
        <v>45.24</v>
      </c>
      <c r="I6354" s="10">
        <f t="shared" si="298"/>
        <v>3.9921503241204331E-2</v>
      </c>
      <c r="J6354" t="str">
        <f>_xlfn.XLOOKUP(A6354,Product_Details!$A:$A,Product_Details!$G:$G,"mens")</f>
        <v>Womens</v>
      </c>
      <c r="K6354">
        <f t="shared" si="299"/>
        <v>1507</v>
      </c>
    </row>
    <row r="6355" spans="1:11" ht="15">
      <c r="A6355" t="s">
        <v>35</v>
      </c>
      <c r="B6355">
        <v>4</v>
      </c>
      <c r="C6355">
        <v>13</v>
      </c>
      <c r="D6355" t="s">
        <v>23</v>
      </c>
      <c r="E6355" t="s">
        <v>1020</v>
      </c>
      <c r="F6355" s="1">
        <v>2.7075231481481481E-2</v>
      </c>
      <c r="G6355">
        <f>_xlfn.XLOOKUP($A6355,Product_pricing!$B:$B,Product_pricing!$C:$C)</f>
        <v>32</v>
      </c>
      <c r="H6355">
        <f t="shared" si="297"/>
        <v>111.36</v>
      </c>
      <c r="I6355" s="10">
        <f t="shared" si="298"/>
        <v>9.8268315670656817E-2</v>
      </c>
      <c r="J6355" t="str">
        <f>_xlfn.XLOOKUP(A6355,Product_Details!$A:$A,Product_Details!$G:$G,"mens")</f>
        <v>Womens</v>
      </c>
      <c r="K6355">
        <f t="shared" si="299"/>
        <v>1507</v>
      </c>
    </row>
    <row r="6356" spans="1:11" ht="15">
      <c r="A6356" t="s">
        <v>36</v>
      </c>
      <c r="B6356">
        <v>5</v>
      </c>
      <c r="C6356">
        <v>13</v>
      </c>
      <c r="D6356" t="s">
        <v>23</v>
      </c>
      <c r="E6356" t="s">
        <v>1020</v>
      </c>
      <c r="F6356" s="1">
        <v>2.7075231481481481E-2</v>
      </c>
      <c r="G6356">
        <f>_xlfn.XLOOKUP($A6356,Product_pricing!$B:$B,Product_pricing!$C:$C)</f>
        <v>23</v>
      </c>
      <c r="H6356">
        <f t="shared" si="297"/>
        <v>100.05</v>
      </c>
      <c r="I6356" s="10">
        <f t="shared" si="298"/>
        <v>8.8287939860355727E-2</v>
      </c>
      <c r="J6356" t="str">
        <f>_xlfn.XLOOKUP(A6356,Product_Details!$A:$A,Product_Details!$G:$G,"mens")</f>
        <v>Womens</v>
      </c>
      <c r="K6356">
        <f t="shared" si="299"/>
        <v>1507</v>
      </c>
    </row>
    <row r="6357" spans="1:11" ht="15">
      <c r="A6357" t="s">
        <v>30</v>
      </c>
      <c r="B6357">
        <v>3</v>
      </c>
      <c r="C6357">
        <v>13</v>
      </c>
      <c r="D6357" t="s">
        <v>23</v>
      </c>
      <c r="E6357" t="s">
        <v>1020</v>
      </c>
      <c r="F6357" s="1">
        <v>2.7075231481481481E-2</v>
      </c>
      <c r="G6357">
        <f>_xlfn.XLOOKUP($A6357,Product_pricing!$B:$B,Product_pricing!$C:$C)</f>
        <v>19</v>
      </c>
      <c r="H6357">
        <f t="shared" si="297"/>
        <v>49.589999999999996</v>
      </c>
      <c r="I6357" s="10">
        <f t="shared" si="298"/>
        <v>4.3760109322089354E-2</v>
      </c>
      <c r="J6357" t="str">
        <f>_xlfn.XLOOKUP(A6357,Product_Details!$A:$A,Product_Details!$G:$G,"mens")</f>
        <v>Womens</v>
      </c>
      <c r="K6357">
        <f t="shared" si="299"/>
        <v>1507</v>
      </c>
    </row>
    <row r="6358" spans="1:11" ht="15">
      <c r="A6358" t="s">
        <v>38</v>
      </c>
      <c r="B6358">
        <v>2</v>
      </c>
      <c r="C6358">
        <v>13</v>
      </c>
      <c r="D6358" t="s">
        <v>23</v>
      </c>
      <c r="E6358" t="s">
        <v>1020</v>
      </c>
      <c r="F6358" s="1">
        <v>2.7075231481481481E-2</v>
      </c>
      <c r="G6358">
        <f>_xlfn.XLOOKUP($A6358,Product_pricing!$B:$B,Product_pricing!$C:$C)</f>
        <v>54</v>
      </c>
      <c r="H6358">
        <f t="shared" si="297"/>
        <v>93.96</v>
      </c>
      <c r="I6358" s="10">
        <f t="shared" si="298"/>
        <v>8.2913891347116672E-2</v>
      </c>
      <c r="J6358" t="str">
        <f>_xlfn.XLOOKUP(A6358,Product_Details!$A:$A,Product_Details!$G:$G,"mens")</f>
        <v>Womens</v>
      </c>
      <c r="K6358">
        <f t="shared" si="299"/>
        <v>1507</v>
      </c>
    </row>
    <row r="6359" spans="1:11" ht="15">
      <c r="A6359" t="s">
        <v>25</v>
      </c>
      <c r="B6359">
        <v>5</v>
      </c>
      <c r="C6359">
        <v>13</v>
      </c>
      <c r="D6359" t="s">
        <v>23</v>
      </c>
      <c r="E6359" t="s">
        <v>1020</v>
      </c>
      <c r="F6359" s="1">
        <v>2.7075231481481481E-2</v>
      </c>
      <c r="G6359">
        <f>_xlfn.XLOOKUP($A6359,Product_pricing!$B:$B,Product_pricing!$C:$C)</f>
        <v>40</v>
      </c>
      <c r="H6359">
        <f t="shared" si="297"/>
        <v>174</v>
      </c>
      <c r="I6359" s="10">
        <f t="shared" si="298"/>
        <v>0.15354424323540125</v>
      </c>
      <c r="J6359" t="str">
        <f>_xlfn.XLOOKUP(A6359,Product_Details!$A:$A,Product_Details!$G:$G,"mens")</f>
        <v>Mens</v>
      </c>
      <c r="K6359">
        <f t="shared" si="299"/>
        <v>1512</v>
      </c>
    </row>
    <row r="6360" spans="1:11" ht="15">
      <c r="A6360" t="s">
        <v>41</v>
      </c>
      <c r="B6360">
        <v>4</v>
      </c>
      <c r="C6360">
        <v>13</v>
      </c>
      <c r="D6360" t="s">
        <v>23</v>
      </c>
      <c r="E6360" t="s">
        <v>1020</v>
      </c>
      <c r="F6360" s="1">
        <v>2.7075231481481481E-2</v>
      </c>
      <c r="G6360">
        <f>_xlfn.XLOOKUP($A6360,Product_pricing!$B:$B,Product_pricing!$C:$C)</f>
        <v>10</v>
      </c>
      <c r="H6360">
        <f t="shared" si="297"/>
        <v>34.799999999999997</v>
      </c>
      <c r="I6360" s="10">
        <f t="shared" si="298"/>
        <v>3.0708848647080247E-2</v>
      </c>
      <c r="J6360" t="str">
        <f>_xlfn.XLOOKUP(A6360,Product_Details!$A:$A,Product_Details!$G:$G,"mens")</f>
        <v>Mens</v>
      </c>
      <c r="K6360">
        <f t="shared" si="299"/>
        <v>1512</v>
      </c>
    </row>
    <row r="6361" spans="1:11" ht="15">
      <c r="A6361" t="s">
        <v>31</v>
      </c>
      <c r="B6361">
        <v>4</v>
      </c>
      <c r="C6361">
        <v>13</v>
      </c>
      <c r="D6361" t="s">
        <v>23</v>
      </c>
      <c r="E6361" t="s">
        <v>1020</v>
      </c>
      <c r="F6361" s="1">
        <v>2.7075231481481481E-2</v>
      </c>
      <c r="G6361">
        <f>_xlfn.XLOOKUP($A6361,Product_pricing!$B:$B,Product_pricing!$C:$C)</f>
        <v>57</v>
      </c>
      <c r="H6361">
        <f t="shared" si="297"/>
        <v>198.35999999999999</v>
      </c>
      <c r="I6361" s="10">
        <f t="shared" si="298"/>
        <v>0.17504043728835741</v>
      </c>
      <c r="J6361" t="str">
        <f>_xlfn.XLOOKUP(A6361,Product_Details!$A:$A,Product_Details!$G:$G,"mens")</f>
        <v>Mens</v>
      </c>
      <c r="K6361">
        <f t="shared" si="299"/>
        <v>1512</v>
      </c>
    </row>
    <row r="6362" spans="1:11" ht="15">
      <c r="A6362" t="s">
        <v>26</v>
      </c>
      <c r="B6362">
        <v>4</v>
      </c>
      <c r="C6362">
        <v>13</v>
      </c>
      <c r="D6362" t="s">
        <v>23</v>
      </c>
      <c r="E6362" t="s">
        <v>1020</v>
      </c>
      <c r="F6362" s="1">
        <v>2.7075231481481481E-2</v>
      </c>
      <c r="G6362">
        <f>_xlfn.XLOOKUP($A6362,Product_pricing!$B:$B,Product_pricing!$C:$C)</f>
        <v>17</v>
      </c>
      <c r="H6362">
        <f t="shared" si="297"/>
        <v>59.16</v>
      </c>
      <c r="I6362" s="10">
        <f t="shared" si="298"/>
        <v>5.2205042700036425E-2</v>
      </c>
      <c r="J6362" t="str">
        <f>_xlfn.XLOOKUP(A6362,Product_Details!$A:$A,Product_Details!$G:$G,"mens")</f>
        <v>Mens</v>
      </c>
      <c r="K6362">
        <f t="shared" si="299"/>
        <v>1512</v>
      </c>
    </row>
    <row r="6363" spans="1:11" ht="15">
      <c r="A6363" t="s">
        <v>27</v>
      </c>
      <c r="B6363">
        <v>1</v>
      </c>
      <c r="C6363">
        <v>13</v>
      </c>
      <c r="D6363" t="s">
        <v>23</v>
      </c>
      <c r="E6363" t="s">
        <v>1020</v>
      </c>
      <c r="F6363" s="1">
        <v>2.7075231481481481E-2</v>
      </c>
      <c r="G6363">
        <f>_xlfn.XLOOKUP($A6363,Product_pricing!$B:$B,Product_pricing!$C:$C)</f>
        <v>29</v>
      </c>
      <c r="H6363">
        <f t="shared" si="297"/>
        <v>25.23</v>
      </c>
      <c r="I6363" s="10">
        <f t="shared" si="298"/>
        <v>2.2263915269133183E-2</v>
      </c>
      <c r="J6363" t="str">
        <f>_xlfn.XLOOKUP(A6363,Product_Details!$A:$A,Product_Details!$G:$G,"mens")</f>
        <v>Mens</v>
      </c>
      <c r="K6363">
        <f t="shared" si="299"/>
        <v>1512</v>
      </c>
    </row>
    <row r="6364" spans="1:11" ht="15">
      <c r="A6364" t="s">
        <v>22</v>
      </c>
      <c r="B6364">
        <v>2</v>
      </c>
      <c r="C6364">
        <v>3</v>
      </c>
      <c r="D6364" t="s">
        <v>23</v>
      </c>
      <c r="E6364" t="s">
        <v>1021</v>
      </c>
      <c r="F6364" s="1">
        <v>3.7920138888888885E-2</v>
      </c>
      <c r="G6364">
        <f>_xlfn.XLOOKUP($A6364,Product_pricing!$B:$B,Product_pricing!$C:$C)</f>
        <v>13</v>
      </c>
      <c r="H6364">
        <f t="shared" si="297"/>
        <v>25.22</v>
      </c>
      <c r="I6364" s="10">
        <f t="shared" si="298"/>
        <v>2.2255090887338045E-2</v>
      </c>
      <c r="J6364" t="str">
        <f>_xlfn.XLOOKUP(A6364,Product_Details!$A:$A,Product_Details!$G:$G,"mens")</f>
        <v>Womens</v>
      </c>
      <c r="K6364">
        <f t="shared" si="299"/>
        <v>1883.75</v>
      </c>
    </row>
    <row r="6365" spans="1:11" ht="15">
      <c r="A6365" t="s">
        <v>35</v>
      </c>
      <c r="B6365">
        <v>1</v>
      </c>
      <c r="C6365">
        <v>3</v>
      </c>
      <c r="D6365" t="s">
        <v>23</v>
      </c>
      <c r="E6365" t="s">
        <v>1021</v>
      </c>
      <c r="F6365" s="1">
        <v>3.7920138888888885E-2</v>
      </c>
      <c r="G6365">
        <f>_xlfn.XLOOKUP($A6365,Product_pricing!$B:$B,Product_pricing!$C:$C)</f>
        <v>32</v>
      </c>
      <c r="H6365">
        <f t="shared" si="297"/>
        <v>31.04</v>
      </c>
      <c r="I6365" s="10">
        <f t="shared" si="298"/>
        <v>2.7390881092108361E-2</v>
      </c>
      <c r="J6365" t="str">
        <f>_xlfn.XLOOKUP(A6365,Product_Details!$A:$A,Product_Details!$G:$G,"mens")</f>
        <v>Womens</v>
      </c>
      <c r="K6365">
        <f t="shared" si="299"/>
        <v>1883.75</v>
      </c>
    </row>
    <row r="6366" spans="1:11" ht="15">
      <c r="A6366" t="s">
        <v>36</v>
      </c>
      <c r="B6366">
        <v>5</v>
      </c>
      <c r="C6366">
        <v>3</v>
      </c>
      <c r="D6366" t="s">
        <v>23</v>
      </c>
      <c r="E6366" t="s">
        <v>1021</v>
      </c>
      <c r="F6366" s="1">
        <v>3.7920138888888885E-2</v>
      </c>
      <c r="G6366">
        <f>_xlfn.XLOOKUP($A6366,Product_pricing!$B:$B,Product_pricing!$C:$C)</f>
        <v>23</v>
      </c>
      <c r="H6366">
        <f t="shared" si="297"/>
        <v>111.55</v>
      </c>
      <c r="I6366" s="10">
        <f t="shared" si="298"/>
        <v>9.8435978924764425E-2</v>
      </c>
      <c r="J6366" t="str">
        <f>_xlfn.XLOOKUP(A6366,Product_Details!$A:$A,Product_Details!$G:$G,"mens")</f>
        <v>Womens</v>
      </c>
      <c r="K6366">
        <f t="shared" si="299"/>
        <v>1883.75</v>
      </c>
    </row>
    <row r="6367" spans="1:11" ht="15">
      <c r="A6367" t="s">
        <v>38</v>
      </c>
      <c r="B6367">
        <v>1</v>
      </c>
      <c r="C6367">
        <v>3</v>
      </c>
      <c r="D6367" t="s">
        <v>23</v>
      </c>
      <c r="E6367" t="s">
        <v>1021</v>
      </c>
      <c r="F6367" s="1">
        <v>3.7920138888888885E-2</v>
      </c>
      <c r="G6367">
        <f>_xlfn.XLOOKUP($A6367,Product_pricing!$B:$B,Product_pricing!$C:$C)</f>
        <v>54</v>
      </c>
      <c r="H6367">
        <f t="shared" si="297"/>
        <v>52.379999999999995</v>
      </c>
      <c r="I6367" s="10">
        <f t="shared" si="298"/>
        <v>4.6222111842932859E-2</v>
      </c>
      <c r="J6367" t="str">
        <f>_xlfn.XLOOKUP(A6367,Product_Details!$A:$A,Product_Details!$G:$G,"mens")</f>
        <v>Womens</v>
      </c>
      <c r="K6367">
        <f t="shared" si="299"/>
        <v>1883.75</v>
      </c>
    </row>
    <row r="6368" spans="1:11" ht="15">
      <c r="A6368" t="s">
        <v>41</v>
      </c>
      <c r="B6368">
        <v>3</v>
      </c>
      <c r="C6368">
        <v>3</v>
      </c>
      <c r="D6368" t="s">
        <v>23</v>
      </c>
      <c r="E6368" t="s">
        <v>1021</v>
      </c>
      <c r="F6368" s="1">
        <v>3.7920138888888885E-2</v>
      </c>
      <c r="G6368">
        <f>_xlfn.XLOOKUP($A6368,Product_pricing!$B:$B,Product_pricing!$C:$C)</f>
        <v>10</v>
      </c>
      <c r="H6368">
        <f t="shared" si="297"/>
        <v>29.099999999999998</v>
      </c>
      <c r="I6368" s="10">
        <f t="shared" si="298"/>
        <v>2.5678951023851589E-2</v>
      </c>
      <c r="J6368" t="str">
        <f>_xlfn.XLOOKUP(A6368,Product_Details!$A:$A,Product_Details!$G:$G,"mens")</f>
        <v>Mens</v>
      </c>
      <c r="K6368">
        <f t="shared" si="299"/>
        <v>2520</v>
      </c>
    </row>
    <row r="6369" spans="1:11" ht="15">
      <c r="A6369" t="s">
        <v>32</v>
      </c>
      <c r="B6369">
        <v>1</v>
      </c>
      <c r="C6369">
        <v>3</v>
      </c>
      <c r="D6369" t="s">
        <v>23</v>
      </c>
      <c r="E6369" t="s">
        <v>1021</v>
      </c>
      <c r="F6369" s="1">
        <v>3.7920138888888885E-2</v>
      </c>
      <c r="G6369">
        <f>_xlfn.XLOOKUP($A6369,Product_pricing!$B:$B,Product_pricing!$C:$C)</f>
        <v>36</v>
      </c>
      <c r="H6369">
        <f t="shared" si="297"/>
        <v>34.92</v>
      </c>
      <c r="I6369" s="10">
        <f t="shared" si="298"/>
        <v>3.0814741228621913E-2</v>
      </c>
      <c r="J6369" t="str">
        <f>_xlfn.XLOOKUP(A6369,Product_Details!$A:$A,Product_Details!$G:$G,"mens")</f>
        <v>Mens</v>
      </c>
      <c r="K6369">
        <f t="shared" si="299"/>
        <v>2520</v>
      </c>
    </row>
    <row r="6370" spans="1:11" ht="15">
      <c r="A6370" t="s">
        <v>27</v>
      </c>
      <c r="B6370">
        <v>4</v>
      </c>
      <c r="C6370">
        <v>3</v>
      </c>
      <c r="D6370" t="s">
        <v>23</v>
      </c>
      <c r="E6370" t="s">
        <v>1021</v>
      </c>
      <c r="F6370" s="1">
        <v>3.7920138888888885E-2</v>
      </c>
      <c r="G6370">
        <f>_xlfn.XLOOKUP($A6370,Product_pricing!$B:$B,Product_pricing!$C:$C)</f>
        <v>29</v>
      </c>
      <c r="H6370">
        <f t="shared" si="297"/>
        <v>112.52</v>
      </c>
      <c r="I6370" s="10">
        <f t="shared" si="298"/>
        <v>9.929194395889282E-2</v>
      </c>
      <c r="J6370" t="str">
        <f>_xlfn.XLOOKUP(A6370,Product_Details!$A:$A,Product_Details!$G:$G,"mens")</f>
        <v>Mens</v>
      </c>
      <c r="K6370">
        <f t="shared" si="299"/>
        <v>2520</v>
      </c>
    </row>
    <row r="6371" spans="1:11" ht="15">
      <c r="A6371" t="s">
        <v>22</v>
      </c>
      <c r="B6371">
        <v>1</v>
      </c>
      <c r="C6371">
        <v>2</v>
      </c>
      <c r="D6371" t="s">
        <v>23</v>
      </c>
      <c r="E6371" t="s">
        <v>1022</v>
      </c>
      <c r="F6371" s="1">
        <v>3.2054398148148151E-2</v>
      </c>
      <c r="G6371">
        <f>_xlfn.XLOOKUP($A6371,Product_pricing!$B:$B,Product_pricing!$C:$C)</f>
        <v>13</v>
      </c>
      <c r="H6371">
        <f t="shared" si="297"/>
        <v>12.74</v>
      </c>
      <c r="I6371" s="10">
        <f t="shared" si="298"/>
        <v>1.1242262407005816E-2</v>
      </c>
      <c r="J6371" t="str">
        <f>_xlfn.XLOOKUP(A6371,Product_Details!$A:$A,Product_Details!$G:$G,"mens")</f>
        <v>Womens</v>
      </c>
      <c r="K6371">
        <f t="shared" si="299"/>
        <v>2511.6666666666665</v>
      </c>
    </row>
    <row r="6372" spans="1:11" ht="15">
      <c r="A6372" t="s">
        <v>29</v>
      </c>
      <c r="B6372">
        <v>3</v>
      </c>
      <c r="C6372">
        <v>2</v>
      </c>
      <c r="D6372" t="s">
        <v>23</v>
      </c>
      <c r="E6372" t="s">
        <v>1022</v>
      </c>
      <c r="F6372" s="1">
        <v>3.2054398148148151E-2</v>
      </c>
      <c r="G6372">
        <f>_xlfn.XLOOKUP($A6372,Product_pricing!$B:$B,Product_pricing!$C:$C)</f>
        <v>10</v>
      </c>
      <c r="H6372">
        <f t="shared" si="297"/>
        <v>29.4</v>
      </c>
      <c r="I6372" s="10">
        <f t="shared" si="298"/>
        <v>2.5943682477705728E-2</v>
      </c>
      <c r="J6372" t="str">
        <f>_xlfn.XLOOKUP(A6372,Product_Details!$A:$A,Product_Details!$G:$G,"mens")</f>
        <v>Womens</v>
      </c>
      <c r="K6372">
        <f t="shared" si="299"/>
        <v>2511.6666666666665</v>
      </c>
    </row>
    <row r="6373" spans="1:11" ht="15">
      <c r="A6373" t="s">
        <v>36</v>
      </c>
      <c r="B6373">
        <v>1</v>
      </c>
      <c r="C6373">
        <v>2</v>
      </c>
      <c r="D6373" t="s">
        <v>23</v>
      </c>
      <c r="E6373" t="s">
        <v>1022</v>
      </c>
      <c r="F6373" s="1">
        <v>3.2054398148148151E-2</v>
      </c>
      <c r="G6373">
        <f>_xlfn.XLOOKUP($A6373,Product_pricing!$B:$B,Product_pricing!$C:$C)</f>
        <v>23</v>
      </c>
      <c r="H6373">
        <f t="shared" si="297"/>
        <v>22.54</v>
      </c>
      <c r="I6373" s="10">
        <f t="shared" si="298"/>
        <v>1.989015656624106E-2</v>
      </c>
      <c r="J6373" t="str">
        <f>_xlfn.XLOOKUP(A6373,Product_Details!$A:$A,Product_Details!$G:$G,"mens")</f>
        <v>Womens</v>
      </c>
      <c r="K6373">
        <f t="shared" si="299"/>
        <v>2511.6666666666665</v>
      </c>
    </row>
    <row r="6374" spans="1:11" ht="15">
      <c r="A6374" t="s">
        <v>25</v>
      </c>
      <c r="B6374">
        <v>3</v>
      </c>
      <c r="C6374">
        <v>2</v>
      </c>
      <c r="D6374" t="s">
        <v>23</v>
      </c>
      <c r="E6374" t="s">
        <v>1022</v>
      </c>
      <c r="F6374" s="1">
        <v>3.2054398148148151E-2</v>
      </c>
      <c r="G6374">
        <f>_xlfn.XLOOKUP($A6374,Product_pricing!$B:$B,Product_pricing!$C:$C)</f>
        <v>40</v>
      </c>
      <c r="H6374">
        <f t="shared" si="297"/>
        <v>117.6</v>
      </c>
      <c r="I6374" s="10">
        <f t="shared" si="298"/>
        <v>0.10377472991082291</v>
      </c>
      <c r="J6374" t="str">
        <f>_xlfn.XLOOKUP(A6374,Product_Details!$A:$A,Product_Details!$G:$G,"mens")</f>
        <v>Mens</v>
      </c>
      <c r="K6374">
        <f t="shared" si="299"/>
        <v>1890</v>
      </c>
    </row>
    <row r="6375" spans="1:11" ht="15">
      <c r="A6375" t="s">
        <v>41</v>
      </c>
      <c r="B6375">
        <v>3</v>
      </c>
      <c r="C6375">
        <v>2</v>
      </c>
      <c r="D6375" t="s">
        <v>23</v>
      </c>
      <c r="E6375" t="s">
        <v>1022</v>
      </c>
      <c r="F6375" s="1">
        <v>3.2054398148148151E-2</v>
      </c>
      <c r="G6375">
        <f>_xlfn.XLOOKUP($A6375,Product_pricing!$B:$B,Product_pricing!$C:$C)</f>
        <v>10</v>
      </c>
      <c r="H6375">
        <f t="shared" si="297"/>
        <v>29.4</v>
      </c>
      <c r="I6375" s="10">
        <f t="shared" si="298"/>
        <v>2.5943682477705728E-2</v>
      </c>
      <c r="J6375" t="str">
        <f>_xlfn.XLOOKUP(A6375,Product_Details!$A:$A,Product_Details!$G:$G,"mens")</f>
        <v>Mens</v>
      </c>
      <c r="K6375">
        <f t="shared" si="299"/>
        <v>1890</v>
      </c>
    </row>
    <row r="6376" spans="1:11" ht="15">
      <c r="A6376" t="s">
        <v>31</v>
      </c>
      <c r="B6376">
        <v>3</v>
      </c>
      <c r="C6376">
        <v>2</v>
      </c>
      <c r="D6376" t="s">
        <v>23</v>
      </c>
      <c r="E6376" t="s">
        <v>1022</v>
      </c>
      <c r="F6376" s="1">
        <v>3.2054398148148151E-2</v>
      </c>
      <c r="G6376">
        <f>_xlfn.XLOOKUP($A6376,Product_pricing!$B:$B,Product_pricing!$C:$C)</f>
        <v>57</v>
      </c>
      <c r="H6376">
        <f t="shared" si="297"/>
        <v>167.57999999999998</v>
      </c>
      <c r="I6376" s="10">
        <f t="shared" si="298"/>
        <v>0.14787899012292263</v>
      </c>
      <c r="J6376" t="str">
        <f>_xlfn.XLOOKUP(A6376,Product_Details!$A:$A,Product_Details!$G:$G,"mens")</f>
        <v>Mens</v>
      </c>
      <c r="K6376">
        <f t="shared" si="299"/>
        <v>1890</v>
      </c>
    </row>
    <row r="6377" spans="1:11" ht="15">
      <c r="A6377" t="s">
        <v>27</v>
      </c>
      <c r="B6377">
        <v>3</v>
      </c>
      <c r="C6377">
        <v>2</v>
      </c>
      <c r="D6377" t="s">
        <v>23</v>
      </c>
      <c r="E6377" t="s">
        <v>1022</v>
      </c>
      <c r="F6377" s="1">
        <v>3.2054398148148151E-2</v>
      </c>
      <c r="G6377">
        <f>_xlfn.XLOOKUP($A6377,Product_pricing!$B:$B,Product_pricing!$C:$C)</f>
        <v>29</v>
      </c>
      <c r="H6377">
        <f t="shared" si="297"/>
        <v>85.26</v>
      </c>
      <c r="I6377" s="10">
        <f t="shared" si="298"/>
        <v>7.5236679185346614E-2</v>
      </c>
      <c r="J6377" t="str">
        <f>_xlfn.XLOOKUP(A6377,Product_Details!$A:$A,Product_Details!$G:$G,"mens")</f>
        <v>Mens</v>
      </c>
      <c r="K6377">
        <f t="shared" si="299"/>
        <v>1890</v>
      </c>
    </row>
    <row r="6378" spans="1:11" ht="15">
      <c r="A6378" t="s">
        <v>22</v>
      </c>
      <c r="B6378">
        <v>3</v>
      </c>
      <c r="C6378">
        <v>1</v>
      </c>
      <c r="D6378" t="s">
        <v>33</v>
      </c>
      <c r="E6378" t="s">
        <v>1023</v>
      </c>
      <c r="F6378" s="1">
        <v>1.4456018518518518E-3</v>
      </c>
      <c r="G6378">
        <f>_xlfn.XLOOKUP($A6378,Product_pricing!$B:$B,Product_pricing!$C:$C)</f>
        <v>13</v>
      </c>
      <c r="H6378">
        <f t="shared" si="297"/>
        <v>38.61</v>
      </c>
      <c r="I6378" s="10">
        <f t="shared" si="298"/>
        <v>3.4070938111027828E-2</v>
      </c>
      <c r="J6378" t="str">
        <f>_xlfn.XLOOKUP(A6378,Product_Details!$A:$A,Product_Details!$G:$G,"mens")</f>
        <v>Womens</v>
      </c>
      <c r="K6378">
        <f t="shared" si="299"/>
        <v>1883.75</v>
      </c>
    </row>
    <row r="6379" spans="1:11" ht="15">
      <c r="A6379" t="s">
        <v>35</v>
      </c>
      <c r="B6379">
        <v>2</v>
      </c>
      <c r="C6379">
        <v>1</v>
      </c>
      <c r="D6379" t="s">
        <v>33</v>
      </c>
      <c r="E6379" t="s">
        <v>1023</v>
      </c>
      <c r="F6379" s="1">
        <v>1.4456018518518518E-3</v>
      </c>
      <c r="G6379">
        <f>_xlfn.XLOOKUP($A6379,Product_pricing!$B:$B,Product_pricing!$C:$C)</f>
        <v>32</v>
      </c>
      <c r="H6379">
        <f t="shared" si="297"/>
        <v>63.36</v>
      </c>
      <c r="I6379" s="10">
        <f t="shared" si="298"/>
        <v>5.5911283053994384E-2</v>
      </c>
      <c r="J6379" t="str">
        <f>_xlfn.XLOOKUP(A6379,Product_Details!$A:$A,Product_Details!$G:$G,"mens")</f>
        <v>Womens</v>
      </c>
      <c r="K6379">
        <f t="shared" si="299"/>
        <v>1883.75</v>
      </c>
    </row>
    <row r="6380" spans="1:11" ht="15">
      <c r="A6380" t="s">
        <v>36</v>
      </c>
      <c r="B6380">
        <v>4</v>
      </c>
      <c r="C6380">
        <v>1</v>
      </c>
      <c r="D6380" t="s">
        <v>33</v>
      </c>
      <c r="E6380" t="s">
        <v>1023</v>
      </c>
      <c r="F6380" s="1">
        <v>1.4456018518518518E-3</v>
      </c>
      <c r="G6380">
        <f>_xlfn.XLOOKUP($A6380,Product_pricing!$B:$B,Product_pricing!$C:$C)</f>
        <v>23</v>
      </c>
      <c r="H6380">
        <f t="shared" si="297"/>
        <v>91.08</v>
      </c>
      <c r="I6380" s="10">
        <f t="shared" si="298"/>
        <v>8.0372469390116941E-2</v>
      </c>
      <c r="J6380" t="str">
        <f>_xlfn.XLOOKUP(A6380,Product_Details!$A:$A,Product_Details!$G:$G,"mens")</f>
        <v>Womens</v>
      </c>
      <c r="K6380">
        <f t="shared" si="299"/>
        <v>1883.75</v>
      </c>
    </row>
    <row r="6381" spans="1:11" ht="15">
      <c r="A6381" t="s">
        <v>30</v>
      </c>
      <c r="B6381">
        <v>5</v>
      </c>
      <c r="C6381">
        <v>1</v>
      </c>
      <c r="D6381" t="s">
        <v>33</v>
      </c>
      <c r="E6381" t="s">
        <v>1023</v>
      </c>
      <c r="F6381" s="1">
        <v>1.4456018518518518E-3</v>
      </c>
      <c r="G6381">
        <f>_xlfn.XLOOKUP($A6381,Product_pricing!$B:$B,Product_pricing!$C:$C)</f>
        <v>19</v>
      </c>
      <c r="H6381">
        <f t="shared" si="297"/>
        <v>94.05</v>
      </c>
      <c r="I6381" s="10">
        <f t="shared" si="298"/>
        <v>8.2993310783272919E-2</v>
      </c>
      <c r="J6381" t="str">
        <f>_xlfn.XLOOKUP(A6381,Product_Details!$A:$A,Product_Details!$G:$G,"mens")</f>
        <v>Womens</v>
      </c>
      <c r="K6381">
        <f t="shared" si="299"/>
        <v>1883.75</v>
      </c>
    </row>
    <row r="6382" spans="1:11" ht="15">
      <c r="A6382" t="s">
        <v>25</v>
      </c>
      <c r="B6382">
        <v>4</v>
      </c>
      <c r="C6382">
        <v>1</v>
      </c>
      <c r="D6382" t="s">
        <v>33</v>
      </c>
      <c r="E6382" t="s">
        <v>1023</v>
      </c>
      <c r="F6382" s="1">
        <v>1.4456018518518518E-3</v>
      </c>
      <c r="G6382">
        <f>_xlfn.XLOOKUP($A6382,Product_pricing!$B:$B,Product_pricing!$C:$C)</f>
        <v>40</v>
      </c>
      <c r="H6382">
        <f t="shared" si="297"/>
        <v>158.4</v>
      </c>
      <c r="I6382" s="10">
        <f t="shared" si="298"/>
        <v>0.139778207634986</v>
      </c>
      <c r="J6382" t="str">
        <f>_xlfn.XLOOKUP(A6382,Product_Details!$A:$A,Product_Details!$G:$G,"mens")</f>
        <v>Mens</v>
      </c>
      <c r="K6382">
        <f t="shared" si="299"/>
        <v>3780</v>
      </c>
    </row>
    <row r="6383" spans="1:11" ht="15">
      <c r="A6383" t="s">
        <v>31</v>
      </c>
      <c r="B6383">
        <v>2</v>
      </c>
      <c r="C6383">
        <v>1</v>
      </c>
      <c r="D6383" t="s">
        <v>33</v>
      </c>
      <c r="E6383" t="s">
        <v>1023</v>
      </c>
      <c r="F6383" s="1">
        <v>1.4456018518518518E-3</v>
      </c>
      <c r="G6383">
        <f>_xlfn.XLOOKUP($A6383,Product_pricing!$B:$B,Product_pricing!$C:$C)</f>
        <v>57</v>
      </c>
      <c r="H6383">
        <f t="shared" si="297"/>
        <v>112.86</v>
      </c>
      <c r="I6383" s="10">
        <f t="shared" si="298"/>
        <v>9.9591972939927512E-2</v>
      </c>
      <c r="J6383" t="str">
        <f>_xlfn.XLOOKUP(A6383,Product_Details!$A:$A,Product_Details!$G:$G,"mens")</f>
        <v>Mens</v>
      </c>
      <c r="K6383">
        <f t="shared" si="299"/>
        <v>3780</v>
      </c>
    </row>
    <row r="6384" spans="1:11" ht="15">
      <c r="A6384" t="s">
        <v>22</v>
      </c>
      <c r="B6384">
        <v>4</v>
      </c>
      <c r="C6384">
        <v>9</v>
      </c>
      <c r="D6384" t="s">
        <v>23</v>
      </c>
      <c r="E6384" t="s">
        <v>1024</v>
      </c>
      <c r="F6384" s="1">
        <v>1.0945601851851852E-2</v>
      </c>
      <c r="G6384">
        <f>_xlfn.XLOOKUP($A6384,Product_pricing!$B:$B,Product_pricing!$C:$C)</f>
        <v>13</v>
      </c>
      <c r="H6384">
        <f t="shared" si="297"/>
        <v>47.32</v>
      </c>
      <c r="I6384" s="10">
        <f t="shared" si="298"/>
        <v>4.1756974654593035E-2</v>
      </c>
      <c r="J6384" t="str">
        <f>_xlfn.XLOOKUP(A6384,Product_Details!$A:$A,Product_Details!$G:$G,"mens")</f>
        <v>Womens</v>
      </c>
      <c r="K6384">
        <f t="shared" si="299"/>
        <v>3767.5</v>
      </c>
    </row>
    <row r="6385" spans="1:11" ht="15">
      <c r="A6385" t="s">
        <v>30</v>
      </c>
      <c r="B6385">
        <v>1</v>
      </c>
      <c r="C6385">
        <v>9</v>
      </c>
      <c r="D6385" t="s">
        <v>23</v>
      </c>
      <c r="E6385" t="s">
        <v>1024</v>
      </c>
      <c r="F6385" s="1">
        <v>1.0945601851851852E-2</v>
      </c>
      <c r="G6385">
        <f>_xlfn.XLOOKUP($A6385,Product_pricing!$B:$B,Product_pricing!$C:$C)</f>
        <v>19</v>
      </c>
      <c r="H6385">
        <f t="shared" si="297"/>
        <v>17.29</v>
      </c>
      <c r="I6385" s="10">
        <f t="shared" si="298"/>
        <v>1.5257356123793609E-2</v>
      </c>
      <c r="J6385" t="str">
        <f>_xlfn.XLOOKUP(A6385,Product_Details!$A:$A,Product_Details!$G:$G,"mens")</f>
        <v>Womens</v>
      </c>
      <c r="K6385">
        <f t="shared" si="299"/>
        <v>3767.5</v>
      </c>
    </row>
    <row r="6386" spans="1:11" ht="15">
      <c r="A6386" t="s">
        <v>41</v>
      </c>
      <c r="B6386">
        <v>3</v>
      </c>
      <c r="C6386">
        <v>9</v>
      </c>
      <c r="D6386" t="s">
        <v>23</v>
      </c>
      <c r="E6386" t="s">
        <v>1024</v>
      </c>
      <c r="F6386" s="1">
        <v>1.0945601851851852E-2</v>
      </c>
      <c r="G6386">
        <f>_xlfn.XLOOKUP($A6386,Product_pricing!$B:$B,Product_pricing!$C:$C)</f>
        <v>10</v>
      </c>
      <c r="H6386">
        <f t="shared" si="297"/>
        <v>27.3</v>
      </c>
      <c r="I6386" s="10">
        <f t="shared" si="298"/>
        <v>2.4090562300726752E-2</v>
      </c>
      <c r="J6386" t="str">
        <f>_xlfn.XLOOKUP(A6386,Product_Details!$A:$A,Product_Details!$G:$G,"mens")</f>
        <v>Mens</v>
      </c>
      <c r="K6386">
        <f t="shared" si="299"/>
        <v>7560</v>
      </c>
    </row>
    <row r="6387" spans="1:11" ht="15">
      <c r="A6387" t="s">
        <v>35</v>
      </c>
      <c r="B6387">
        <v>5</v>
      </c>
      <c r="C6387">
        <v>8</v>
      </c>
      <c r="D6387" t="s">
        <v>33</v>
      </c>
      <c r="E6387" t="s">
        <v>1025</v>
      </c>
      <c r="F6387" s="1">
        <v>3.6736111111111108E-2</v>
      </c>
      <c r="G6387">
        <f>_xlfn.XLOOKUP($A6387,Product_pricing!$B:$B,Product_pricing!$C:$C)</f>
        <v>32</v>
      </c>
      <c r="H6387">
        <f t="shared" si="297"/>
        <v>147.20000000000002</v>
      </c>
      <c r="I6387" s="10">
        <f t="shared" si="298"/>
        <v>0.12989490002443141</v>
      </c>
      <c r="J6387" t="str">
        <f>_xlfn.XLOOKUP(A6387,Product_Details!$A:$A,Product_Details!$G:$G,"mens")</f>
        <v>Womens</v>
      </c>
      <c r="K6387">
        <f t="shared" si="299"/>
        <v>2511.6666666666665</v>
      </c>
    </row>
    <row r="6388" spans="1:11" ht="15">
      <c r="A6388" t="s">
        <v>36</v>
      </c>
      <c r="B6388">
        <v>4</v>
      </c>
      <c r="C6388">
        <v>8</v>
      </c>
      <c r="D6388" t="s">
        <v>33</v>
      </c>
      <c r="E6388" t="s">
        <v>1025</v>
      </c>
      <c r="F6388" s="1">
        <v>3.6736111111111108E-2</v>
      </c>
      <c r="G6388">
        <f>_xlfn.XLOOKUP($A6388,Product_pricing!$B:$B,Product_pricing!$C:$C)</f>
        <v>23</v>
      </c>
      <c r="H6388">
        <f t="shared" si="297"/>
        <v>84.64</v>
      </c>
      <c r="I6388" s="10">
        <f t="shared" si="298"/>
        <v>7.4689567514048066E-2</v>
      </c>
      <c r="J6388" t="str">
        <f>_xlfn.XLOOKUP(A6388,Product_Details!$A:$A,Product_Details!$G:$G,"mens")</f>
        <v>Womens</v>
      </c>
      <c r="K6388">
        <f t="shared" si="299"/>
        <v>2511.6666666666665</v>
      </c>
    </row>
    <row r="6389" spans="1:11" ht="15">
      <c r="A6389" t="s">
        <v>38</v>
      </c>
      <c r="B6389">
        <v>1</v>
      </c>
      <c r="C6389">
        <v>8</v>
      </c>
      <c r="D6389" t="s">
        <v>33</v>
      </c>
      <c r="E6389" t="s">
        <v>1025</v>
      </c>
      <c r="F6389" s="1">
        <v>3.6736111111111108E-2</v>
      </c>
      <c r="G6389">
        <f>_xlfn.XLOOKUP($A6389,Product_pricing!$B:$B,Product_pricing!$C:$C)</f>
        <v>54</v>
      </c>
      <c r="H6389">
        <f t="shared" si="297"/>
        <v>49.68</v>
      </c>
      <c r="I6389" s="10">
        <f t="shared" si="298"/>
        <v>4.3839528758245601E-2</v>
      </c>
      <c r="J6389" t="str">
        <f>_xlfn.XLOOKUP(A6389,Product_Details!$A:$A,Product_Details!$G:$G,"mens")</f>
        <v>Womens</v>
      </c>
      <c r="K6389">
        <f t="shared" si="299"/>
        <v>2511.6666666666665</v>
      </c>
    </row>
    <row r="6390" spans="1:11" ht="15">
      <c r="A6390" t="s">
        <v>32</v>
      </c>
      <c r="B6390">
        <v>3</v>
      </c>
      <c r="C6390">
        <v>8</v>
      </c>
      <c r="D6390" t="s">
        <v>33</v>
      </c>
      <c r="E6390" t="s">
        <v>1025</v>
      </c>
      <c r="F6390" s="1">
        <v>3.6736111111111108E-2</v>
      </c>
      <c r="G6390">
        <f>_xlfn.XLOOKUP($A6390,Product_pricing!$B:$B,Product_pricing!$C:$C)</f>
        <v>36</v>
      </c>
      <c r="H6390">
        <f t="shared" si="297"/>
        <v>99.36</v>
      </c>
      <c r="I6390" s="10">
        <f t="shared" si="298"/>
        <v>8.7679057516491202E-2</v>
      </c>
      <c r="J6390" t="str">
        <f>_xlfn.XLOOKUP(A6390,Product_Details!$A:$A,Product_Details!$G:$G,"mens")</f>
        <v>Mens</v>
      </c>
      <c r="K6390">
        <f t="shared" si="299"/>
        <v>3780</v>
      </c>
    </row>
    <row r="6391" spans="1:11" ht="15">
      <c r="A6391" t="s">
        <v>27</v>
      </c>
      <c r="B6391">
        <v>4</v>
      </c>
      <c r="C6391">
        <v>8</v>
      </c>
      <c r="D6391" t="s">
        <v>33</v>
      </c>
      <c r="E6391" t="s">
        <v>1025</v>
      </c>
      <c r="F6391" s="1">
        <v>3.6736111111111108E-2</v>
      </c>
      <c r="G6391">
        <f>_xlfn.XLOOKUP($A6391,Product_pricing!$B:$B,Product_pricing!$C:$C)</f>
        <v>29</v>
      </c>
      <c r="H6391">
        <f t="shared" si="297"/>
        <v>106.72</v>
      </c>
      <c r="I6391" s="10">
        <f t="shared" si="298"/>
        <v>9.4173802517712776E-2</v>
      </c>
      <c r="J6391" t="str">
        <f>_xlfn.XLOOKUP(A6391,Product_Details!$A:$A,Product_Details!$G:$G,"mens")</f>
        <v>Mens</v>
      </c>
      <c r="K6391">
        <f t="shared" si="299"/>
        <v>3780</v>
      </c>
    </row>
    <row r="6392" spans="1:11" ht="15">
      <c r="A6392" t="s">
        <v>35</v>
      </c>
      <c r="B6392">
        <v>5</v>
      </c>
      <c r="C6392">
        <v>2</v>
      </c>
      <c r="D6392" t="s">
        <v>23</v>
      </c>
      <c r="E6392" t="s">
        <v>1026</v>
      </c>
      <c r="F6392" s="1">
        <v>3.9354166666666669E-2</v>
      </c>
      <c r="G6392">
        <f>_xlfn.XLOOKUP($A6392,Product_pricing!$B:$B,Product_pricing!$C:$C)</f>
        <v>32</v>
      </c>
      <c r="H6392">
        <f t="shared" si="297"/>
        <v>156.80000000000001</v>
      </c>
      <c r="I6392" s="10">
        <f t="shared" si="298"/>
        <v>0.13836630654776391</v>
      </c>
      <c r="J6392" t="str">
        <f>_xlfn.XLOOKUP(A6392,Product_Details!$A:$A,Product_Details!$G:$G,"mens")</f>
        <v>Womens</v>
      </c>
      <c r="K6392">
        <f t="shared" si="299"/>
        <v>2511.6666666666665</v>
      </c>
    </row>
    <row r="6393" spans="1:11" ht="15">
      <c r="A6393" t="s">
        <v>29</v>
      </c>
      <c r="B6393">
        <v>4</v>
      </c>
      <c r="C6393">
        <v>2</v>
      </c>
      <c r="D6393" t="s">
        <v>23</v>
      </c>
      <c r="E6393" t="s">
        <v>1026</v>
      </c>
      <c r="F6393" s="1">
        <v>3.9354166666666669E-2</v>
      </c>
      <c r="G6393">
        <f>_xlfn.XLOOKUP($A6393,Product_pricing!$B:$B,Product_pricing!$C:$C)</f>
        <v>10</v>
      </c>
      <c r="H6393">
        <f t="shared" si="297"/>
        <v>39.200000000000003</v>
      </c>
      <c r="I6393" s="10">
        <f t="shared" si="298"/>
        <v>3.4591576636940978E-2</v>
      </c>
      <c r="J6393" t="str">
        <f>_xlfn.XLOOKUP(A6393,Product_Details!$A:$A,Product_Details!$G:$G,"mens")</f>
        <v>Womens</v>
      </c>
      <c r="K6393">
        <f t="shared" si="299"/>
        <v>2511.6666666666665</v>
      </c>
    </row>
    <row r="6394" spans="1:11" ht="15">
      <c r="A6394" t="s">
        <v>38</v>
      </c>
      <c r="B6394">
        <v>2</v>
      </c>
      <c r="C6394">
        <v>2</v>
      </c>
      <c r="D6394" t="s">
        <v>23</v>
      </c>
      <c r="E6394" t="s">
        <v>1026</v>
      </c>
      <c r="F6394" s="1">
        <v>3.9354166666666669E-2</v>
      </c>
      <c r="G6394">
        <f>_xlfn.XLOOKUP($A6394,Product_pricing!$B:$B,Product_pricing!$C:$C)</f>
        <v>54</v>
      </c>
      <c r="H6394">
        <f t="shared" si="297"/>
        <v>105.84</v>
      </c>
      <c r="I6394" s="10">
        <f t="shared" si="298"/>
        <v>9.3397256919740643E-2</v>
      </c>
      <c r="J6394" t="str">
        <f>_xlfn.XLOOKUP(A6394,Product_Details!$A:$A,Product_Details!$G:$G,"mens")</f>
        <v>Womens</v>
      </c>
      <c r="K6394">
        <f t="shared" si="299"/>
        <v>2511.6666666666665</v>
      </c>
    </row>
    <row r="6395" spans="1:11" ht="15">
      <c r="A6395" t="s">
        <v>31</v>
      </c>
      <c r="B6395">
        <v>5</v>
      </c>
      <c r="C6395">
        <v>2</v>
      </c>
      <c r="D6395" t="s">
        <v>23</v>
      </c>
      <c r="E6395" t="s">
        <v>1026</v>
      </c>
      <c r="F6395" s="1">
        <v>3.9354166666666669E-2</v>
      </c>
      <c r="G6395">
        <f>_xlfn.XLOOKUP($A6395,Product_pricing!$B:$B,Product_pricing!$C:$C)</f>
        <v>57</v>
      </c>
      <c r="H6395">
        <f t="shared" si="297"/>
        <v>279.3</v>
      </c>
      <c r="I6395" s="10">
        <f t="shared" si="298"/>
        <v>0.24646498353820445</v>
      </c>
      <c r="J6395" t="str">
        <f>_xlfn.XLOOKUP(A6395,Product_Details!$A:$A,Product_Details!$G:$G,"mens")</f>
        <v>Mens</v>
      </c>
      <c r="K6395">
        <f t="shared" si="299"/>
        <v>7560</v>
      </c>
    </row>
    <row r="6396" spans="1:11" ht="15">
      <c r="A6396" t="s">
        <v>29</v>
      </c>
      <c r="B6396">
        <v>4</v>
      </c>
      <c r="C6396">
        <v>19</v>
      </c>
      <c r="D6396" t="s">
        <v>33</v>
      </c>
      <c r="E6396" t="s">
        <v>1027</v>
      </c>
      <c r="F6396" s="1">
        <v>2.1142361111111108E-2</v>
      </c>
      <c r="G6396">
        <f>_xlfn.XLOOKUP($A6396,Product_pricing!$B:$B,Product_pricing!$C:$C)</f>
        <v>10</v>
      </c>
      <c r="H6396">
        <f t="shared" si="297"/>
        <v>32.400000000000006</v>
      </c>
      <c r="I6396" s="10">
        <f t="shared" si="298"/>
        <v>2.8590997016247136E-2</v>
      </c>
      <c r="J6396" t="str">
        <f>_xlfn.XLOOKUP(A6396,Product_Details!$A:$A,Product_Details!$G:$G,"mens")</f>
        <v>Womens</v>
      </c>
      <c r="K6396">
        <f t="shared" si="299"/>
        <v>2511.6666666666665</v>
      </c>
    </row>
    <row r="6397" spans="1:11" ht="15">
      <c r="A6397" t="s">
        <v>36</v>
      </c>
      <c r="B6397">
        <v>1</v>
      </c>
      <c r="C6397">
        <v>19</v>
      </c>
      <c r="D6397" t="s">
        <v>33</v>
      </c>
      <c r="E6397" t="s">
        <v>1027</v>
      </c>
      <c r="F6397" s="1">
        <v>2.1142361111111108E-2</v>
      </c>
      <c r="G6397">
        <f>_xlfn.XLOOKUP($A6397,Product_pricing!$B:$B,Product_pricing!$C:$C)</f>
        <v>23</v>
      </c>
      <c r="H6397">
        <f t="shared" si="297"/>
        <v>18.630000000000003</v>
      </c>
      <c r="I6397" s="10">
        <f t="shared" si="298"/>
        <v>1.6439823284342105E-2</v>
      </c>
      <c r="J6397" t="str">
        <f>_xlfn.XLOOKUP(A6397,Product_Details!$A:$A,Product_Details!$G:$G,"mens")</f>
        <v>Womens</v>
      </c>
      <c r="K6397">
        <f t="shared" si="299"/>
        <v>2511.6666666666665</v>
      </c>
    </row>
    <row r="6398" spans="1:11" ht="15">
      <c r="A6398" t="s">
        <v>30</v>
      </c>
      <c r="B6398">
        <v>5</v>
      </c>
      <c r="C6398">
        <v>19</v>
      </c>
      <c r="D6398" t="s">
        <v>33</v>
      </c>
      <c r="E6398" t="s">
        <v>1027</v>
      </c>
      <c r="F6398" s="1">
        <v>2.1142361111111108E-2</v>
      </c>
      <c r="G6398">
        <f>_xlfn.XLOOKUP($A6398,Product_pricing!$B:$B,Product_pricing!$C:$C)</f>
        <v>19</v>
      </c>
      <c r="H6398">
        <f t="shared" si="297"/>
        <v>76.95</v>
      </c>
      <c r="I6398" s="10">
        <f t="shared" si="298"/>
        <v>6.7903617913586942E-2</v>
      </c>
      <c r="J6398" t="str">
        <f>_xlfn.XLOOKUP(A6398,Product_Details!$A:$A,Product_Details!$G:$G,"mens")</f>
        <v>Womens</v>
      </c>
      <c r="K6398">
        <f t="shared" si="299"/>
        <v>2511.6666666666665</v>
      </c>
    </row>
    <row r="6399" spans="1:11" ht="15">
      <c r="A6399" t="s">
        <v>41</v>
      </c>
      <c r="B6399">
        <v>4</v>
      </c>
      <c r="C6399">
        <v>19</v>
      </c>
      <c r="D6399" t="s">
        <v>33</v>
      </c>
      <c r="E6399" t="s">
        <v>1027</v>
      </c>
      <c r="F6399" s="1">
        <v>2.1142361111111108E-2</v>
      </c>
      <c r="G6399">
        <f>_xlfn.XLOOKUP($A6399,Product_pricing!$B:$B,Product_pricing!$C:$C)</f>
        <v>10</v>
      </c>
      <c r="H6399">
        <f t="shared" si="297"/>
        <v>32.400000000000006</v>
      </c>
      <c r="I6399" s="10">
        <f t="shared" si="298"/>
        <v>2.8590997016247136E-2</v>
      </c>
      <c r="J6399" t="str">
        <f>_xlfn.XLOOKUP(A6399,Product_Details!$A:$A,Product_Details!$G:$G,"mens")</f>
        <v>Mens</v>
      </c>
      <c r="K6399">
        <f t="shared" si="299"/>
        <v>3780</v>
      </c>
    </row>
    <row r="6400" spans="1:11" ht="15">
      <c r="A6400" t="s">
        <v>31</v>
      </c>
      <c r="B6400">
        <v>5</v>
      </c>
      <c r="C6400">
        <v>19</v>
      </c>
      <c r="D6400" t="s">
        <v>33</v>
      </c>
      <c r="E6400" t="s">
        <v>1027</v>
      </c>
      <c r="F6400" s="1">
        <v>2.1142361111111108E-2</v>
      </c>
      <c r="G6400">
        <f>_xlfn.XLOOKUP($A6400,Product_pricing!$B:$B,Product_pricing!$C:$C)</f>
        <v>57</v>
      </c>
      <c r="H6400">
        <f t="shared" si="297"/>
        <v>230.85000000000002</v>
      </c>
      <c r="I6400" s="10">
        <f t="shared" si="298"/>
        <v>0.20371085374076084</v>
      </c>
      <c r="J6400" t="str">
        <f>_xlfn.XLOOKUP(A6400,Product_Details!$A:$A,Product_Details!$G:$G,"mens")</f>
        <v>Mens</v>
      </c>
      <c r="K6400">
        <f t="shared" si="299"/>
        <v>3780</v>
      </c>
    </row>
    <row r="6401" spans="1:11" ht="15">
      <c r="A6401" t="s">
        <v>35</v>
      </c>
      <c r="B6401">
        <v>1</v>
      </c>
      <c r="C6401">
        <v>22</v>
      </c>
      <c r="D6401" t="s">
        <v>33</v>
      </c>
      <c r="E6401" t="s">
        <v>1028</v>
      </c>
      <c r="F6401" s="1">
        <v>2.244675925925926E-2</v>
      </c>
      <c r="G6401">
        <f>_xlfn.XLOOKUP($A6401,Product_pricing!$B:$B,Product_pricing!$C:$C)</f>
        <v>32</v>
      </c>
      <c r="H6401">
        <f t="shared" si="297"/>
        <v>24.96</v>
      </c>
      <c r="I6401" s="10">
        <f t="shared" si="298"/>
        <v>2.2025656960664459E-2</v>
      </c>
      <c r="J6401" t="str">
        <f>_xlfn.XLOOKUP(A6401,Product_Details!$A:$A,Product_Details!$G:$G,"mens")</f>
        <v>Womens</v>
      </c>
      <c r="K6401">
        <f t="shared" si="299"/>
        <v>2511.6666666666665</v>
      </c>
    </row>
    <row r="6402" spans="1:11" ht="15">
      <c r="A6402" t="s">
        <v>30</v>
      </c>
      <c r="B6402">
        <v>1</v>
      </c>
      <c r="C6402">
        <v>22</v>
      </c>
      <c r="D6402" t="s">
        <v>33</v>
      </c>
      <c r="E6402" t="s">
        <v>1028</v>
      </c>
      <c r="F6402" s="1">
        <v>2.244675925925926E-2</v>
      </c>
      <c r="G6402">
        <f>_xlfn.XLOOKUP($A6402,Product_pricing!$B:$B,Product_pricing!$C:$C)</f>
        <v>19</v>
      </c>
      <c r="H6402">
        <f t="shared" si="297"/>
        <v>14.82</v>
      </c>
      <c r="I6402" s="10">
        <f t="shared" si="298"/>
        <v>1.3077733820394523E-2</v>
      </c>
      <c r="J6402" t="str">
        <f>_xlfn.XLOOKUP(A6402,Product_Details!$A:$A,Product_Details!$G:$G,"mens")</f>
        <v>Womens</v>
      </c>
      <c r="K6402">
        <f t="shared" si="299"/>
        <v>2511.6666666666665</v>
      </c>
    </row>
    <row r="6403" spans="1:11" ht="15">
      <c r="A6403" t="s">
        <v>38</v>
      </c>
      <c r="B6403">
        <v>5</v>
      </c>
      <c r="C6403">
        <v>22</v>
      </c>
      <c r="D6403" t="s">
        <v>33</v>
      </c>
      <c r="E6403" t="s">
        <v>1028</v>
      </c>
      <c r="F6403" s="1">
        <v>2.244675925925926E-2</v>
      </c>
      <c r="G6403">
        <f>_xlfn.XLOOKUP($A6403,Product_pricing!$B:$B,Product_pricing!$C:$C)</f>
        <v>54</v>
      </c>
      <c r="H6403">
        <f t="shared" ref="H6403:H6466" si="300">B6403*G6403*(1-C6403/100)</f>
        <v>210.6</v>
      </c>
      <c r="I6403" s="10">
        <f t="shared" ref="I6403:I6466" si="301">(H6403/SUM($H:$H))*1000</f>
        <v>0.18584148060560635</v>
      </c>
      <c r="J6403" t="str">
        <f>_xlfn.XLOOKUP(A6403,Product_Details!$A:$A,Product_Details!$G:$G,"mens")</f>
        <v>Womens</v>
      </c>
      <c r="K6403">
        <f t="shared" ref="K6403:K6466" si="302">COUNTIFS($J:$J, J6403) / COUNTIFS($J:$J, J6403, $E:$E, E6403)</f>
        <v>2511.6666666666665</v>
      </c>
    </row>
    <row r="6404" spans="1:11" ht="15">
      <c r="A6404" t="s">
        <v>25</v>
      </c>
      <c r="B6404">
        <v>4</v>
      </c>
      <c r="C6404">
        <v>22</v>
      </c>
      <c r="D6404" t="s">
        <v>33</v>
      </c>
      <c r="E6404" t="s">
        <v>1028</v>
      </c>
      <c r="F6404" s="1">
        <v>2.244675925925926E-2</v>
      </c>
      <c r="G6404">
        <f>_xlfn.XLOOKUP($A6404,Product_pricing!$B:$B,Product_pricing!$C:$C)</f>
        <v>40</v>
      </c>
      <c r="H6404">
        <f t="shared" si="300"/>
        <v>124.80000000000001</v>
      </c>
      <c r="I6404" s="10">
        <f t="shared" si="301"/>
        <v>0.11012828480332229</v>
      </c>
      <c r="J6404" t="str">
        <f>_xlfn.XLOOKUP(A6404,Product_Details!$A:$A,Product_Details!$G:$G,"mens")</f>
        <v>Mens</v>
      </c>
      <c r="K6404">
        <f t="shared" si="302"/>
        <v>3780</v>
      </c>
    </row>
    <row r="6405" spans="1:11" ht="15">
      <c r="A6405" t="s">
        <v>31</v>
      </c>
      <c r="B6405">
        <v>5</v>
      </c>
      <c r="C6405">
        <v>22</v>
      </c>
      <c r="D6405" t="s">
        <v>33</v>
      </c>
      <c r="E6405" t="s">
        <v>1028</v>
      </c>
      <c r="F6405" s="1">
        <v>2.244675925925926E-2</v>
      </c>
      <c r="G6405">
        <f>_xlfn.XLOOKUP($A6405,Product_pricing!$B:$B,Product_pricing!$C:$C)</f>
        <v>57</v>
      </c>
      <c r="H6405">
        <f t="shared" si="300"/>
        <v>222.3</v>
      </c>
      <c r="I6405" s="10">
        <f t="shared" si="301"/>
        <v>0.19616600730591785</v>
      </c>
      <c r="J6405" t="str">
        <f>_xlfn.XLOOKUP(A6405,Product_Details!$A:$A,Product_Details!$G:$G,"mens")</f>
        <v>Mens</v>
      </c>
      <c r="K6405">
        <f t="shared" si="302"/>
        <v>3780</v>
      </c>
    </row>
    <row r="6406" spans="1:11" ht="15">
      <c r="A6406" t="s">
        <v>29</v>
      </c>
      <c r="B6406">
        <v>3</v>
      </c>
      <c r="C6406">
        <v>23</v>
      </c>
      <c r="D6406" t="s">
        <v>33</v>
      </c>
      <c r="E6406" t="s">
        <v>1029</v>
      </c>
      <c r="F6406" s="1">
        <v>3.6104166666666666E-2</v>
      </c>
      <c r="G6406">
        <f>_xlfn.XLOOKUP($A6406,Product_pricing!$B:$B,Product_pricing!$C:$C)</f>
        <v>10</v>
      </c>
      <c r="H6406">
        <f t="shared" si="300"/>
        <v>23.1</v>
      </c>
      <c r="I6406" s="10">
        <f t="shared" si="301"/>
        <v>2.0384321946768789E-2</v>
      </c>
      <c r="J6406" t="str">
        <f>_xlfn.XLOOKUP(A6406,Product_Details!$A:$A,Product_Details!$G:$G,"mens")</f>
        <v>Womens</v>
      </c>
      <c r="K6406">
        <f t="shared" si="302"/>
        <v>2511.6666666666665</v>
      </c>
    </row>
    <row r="6407" spans="1:11" ht="15">
      <c r="A6407" t="s">
        <v>36</v>
      </c>
      <c r="B6407">
        <v>3</v>
      </c>
      <c r="C6407">
        <v>23</v>
      </c>
      <c r="D6407" t="s">
        <v>33</v>
      </c>
      <c r="E6407" t="s">
        <v>1029</v>
      </c>
      <c r="F6407" s="1">
        <v>3.6104166666666666E-2</v>
      </c>
      <c r="G6407">
        <f>_xlfn.XLOOKUP($A6407,Product_pricing!$B:$B,Product_pricing!$C:$C)</f>
        <v>23</v>
      </c>
      <c r="H6407">
        <f t="shared" si="300"/>
        <v>53.13</v>
      </c>
      <c r="I6407" s="10">
        <f t="shared" si="301"/>
        <v>4.688394047756822E-2</v>
      </c>
      <c r="J6407" t="str">
        <f>_xlfn.XLOOKUP(A6407,Product_Details!$A:$A,Product_Details!$G:$G,"mens")</f>
        <v>Womens</v>
      </c>
      <c r="K6407">
        <f t="shared" si="302"/>
        <v>2511.6666666666665</v>
      </c>
    </row>
    <row r="6408" spans="1:11" ht="15">
      <c r="A6408" t="s">
        <v>38</v>
      </c>
      <c r="B6408">
        <v>4</v>
      </c>
      <c r="C6408">
        <v>23</v>
      </c>
      <c r="D6408" t="s">
        <v>33</v>
      </c>
      <c r="E6408" t="s">
        <v>1029</v>
      </c>
      <c r="F6408" s="1">
        <v>3.6104166666666666E-2</v>
      </c>
      <c r="G6408">
        <f>_xlfn.XLOOKUP($A6408,Product_pricing!$B:$B,Product_pricing!$C:$C)</f>
        <v>54</v>
      </c>
      <c r="H6408">
        <f t="shared" si="300"/>
        <v>166.32</v>
      </c>
      <c r="I6408" s="10">
        <f t="shared" si="301"/>
        <v>0.14676711801673525</v>
      </c>
      <c r="J6408" t="str">
        <f>_xlfn.XLOOKUP(A6408,Product_Details!$A:$A,Product_Details!$G:$G,"mens")</f>
        <v>Womens</v>
      </c>
      <c r="K6408">
        <f t="shared" si="302"/>
        <v>2511.6666666666665</v>
      </c>
    </row>
    <row r="6409" spans="1:11" ht="15">
      <c r="A6409" t="s">
        <v>25</v>
      </c>
      <c r="B6409">
        <v>5</v>
      </c>
      <c r="C6409">
        <v>23</v>
      </c>
      <c r="D6409" t="s">
        <v>33</v>
      </c>
      <c r="E6409" t="s">
        <v>1029</v>
      </c>
      <c r="F6409" s="1">
        <v>3.6104166666666666E-2</v>
      </c>
      <c r="G6409">
        <f>_xlfn.XLOOKUP($A6409,Product_pricing!$B:$B,Product_pricing!$C:$C)</f>
        <v>40</v>
      </c>
      <c r="H6409">
        <f t="shared" si="300"/>
        <v>154</v>
      </c>
      <c r="I6409" s="10">
        <f t="shared" si="301"/>
        <v>0.13589547964512527</v>
      </c>
      <c r="J6409" t="str">
        <f>_xlfn.XLOOKUP(A6409,Product_Details!$A:$A,Product_Details!$G:$G,"mens")</f>
        <v>Mens</v>
      </c>
      <c r="K6409">
        <f t="shared" si="302"/>
        <v>3780</v>
      </c>
    </row>
    <row r="6410" spans="1:11" ht="15">
      <c r="A6410" t="s">
        <v>27</v>
      </c>
      <c r="B6410">
        <v>3</v>
      </c>
      <c r="C6410">
        <v>23</v>
      </c>
      <c r="D6410" t="s">
        <v>33</v>
      </c>
      <c r="E6410" t="s">
        <v>1029</v>
      </c>
      <c r="F6410" s="1">
        <v>3.6104166666666666E-2</v>
      </c>
      <c r="G6410">
        <f>_xlfn.XLOOKUP($A6410,Product_pricing!$B:$B,Product_pricing!$C:$C)</f>
        <v>29</v>
      </c>
      <c r="H6410">
        <f t="shared" si="300"/>
        <v>66.989999999999995</v>
      </c>
      <c r="I6410" s="10">
        <f t="shared" si="301"/>
        <v>5.9114533645629477E-2</v>
      </c>
      <c r="J6410" t="str">
        <f>_xlfn.XLOOKUP(A6410,Product_Details!$A:$A,Product_Details!$G:$G,"mens")</f>
        <v>Mens</v>
      </c>
      <c r="K6410">
        <f t="shared" si="302"/>
        <v>3780</v>
      </c>
    </row>
    <row r="6411" spans="1:11" ht="15">
      <c r="A6411" t="s">
        <v>22</v>
      </c>
      <c r="B6411">
        <v>3</v>
      </c>
      <c r="C6411">
        <v>20</v>
      </c>
      <c r="D6411" t="s">
        <v>23</v>
      </c>
      <c r="E6411" t="s">
        <v>1030</v>
      </c>
      <c r="F6411" s="1">
        <v>3.6421296296296292E-2</v>
      </c>
      <c r="G6411">
        <f>_xlfn.XLOOKUP($A6411,Product_pricing!$B:$B,Product_pricing!$C:$C)</f>
        <v>13</v>
      </c>
      <c r="H6411">
        <f t="shared" si="300"/>
        <v>31.200000000000003</v>
      </c>
      <c r="I6411" s="10">
        <f t="shared" si="301"/>
        <v>2.7532071200830573E-2</v>
      </c>
      <c r="J6411" t="str">
        <f>_xlfn.XLOOKUP(A6411,Product_Details!$A:$A,Product_Details!$G:$G,"mens")</f>
        <v>Womens</v>
      </c>
      <c r="K6411">
        <f t="shared" si="302"/>
        <v>2511.6666666666665</v>
      </c>
    </row>
    <row r="6412" spans="1:11" ht="15">
      <c r="A6412" t="s">
        <v>36</v>
      </c>
      <c r="B6412">
        <v>5</v>
      </c>
      <c r="C6412">
        <v>20</v>
      </c>
      <c r="D6412" t="s">
        <v>23</v>
      </c>
      <c r="E6412" t="s">
        <v>1030</v>
      </c>
      <c r="F6412" s="1">
        <v>3.6421296296296292E-2</v>
      </c>
      <c r="G6412">
        <f>_xlfn.XLOOKUP($A6412,Product_pricing!$B:$B,Product_pricing!$C:$C)</f>
        <v>23</v>
      </c>
      <c r="H6412">
        <f t="shared" si="300"/>
        <v>92</v>
      </c>
      <c r="I6412" s="10">
        <f t="shared" si="301"/>
        <v>8.1184312515269627E-2</v>
      </c>
      <c r="J6412" t="str">
        <f>_xlfn.XLOOKUP(A6412,Product_Details!$A:$A,Product_Details!$G:$G,"mens")</f>
        <v>Womens</v>
      </c>
      <c r="K6412">
        <f t="shared" si="302"/>
        <v>2511.6666666666665</v>
      </c>
    </row>
    <row r="6413" spans="1:11" ht="15">
      <c r="A6413" t="s">
        <v>30</v>
      </c>
      <c r="B6413">
        <v>5</v>
      </c>
      <c r="C6413">
        <v>20</v>
      </c>
      <c r="D6413" t="s">
        <v>23</v>
      </c>
      <c r="E6413" t="s">
        <v>1030</v>
      </c>
      <c r="F6413" s="1">
        <v>3.6421296296296292E-2</v>
      </c>
      <c r="G6413">
        <f>_xlfn.XLOOKUP($A6413,Product_pricing!$B:$B,Product_pricing!$C:$C)</f>
        <v>19</v>
      </c>
      <c r="H6413">
        <f t="shared" si="300"/>
        <v>76</v>
      </c>
      <c r="I6413" s="10">
        <f t="shared" si="301"/>
        <v>6.706530164304883E-2</v>
      </c>
      <c r="J6413" t="str">
        <f>_xlfn.XLOOKUP(A6413,Product_Details!$A:$A,Product_Details!$G:$G,"mens")</f>
        <v>Womens</v>
      </c>
      <c r="K6413">
        <f t="shared" si="302"/>
        <v>2511.6666666666665</v>
      </c>
    </row>
    <row r="6414" spans="1:11" ht="15">
      <c r="A6414" t="s">
        <v>31</v>
      </c>
      <c r="B6414">
        <v>3</v>
      </c>
      <c r="C6414">
        <v>20</v>
      </c>
      <c r="D6414" t="s">
        <v>23</v>
      </c>
      <c r="E6414" t="s">
        <v>1030</v>
      </c>
      <c r="F6414" s="1">
        <v>3.6421296296296292E-2</v>
      </c>
      <c r="G6414">
        <f>_xlfn.XLOOKUP($A6414,Product_pricing!$B:$B,Product_pricing!$C:$C)</f>
        <v>57</v>
      </c>
      <c r="H6414">
        <f t="shared" si="300"/>
        <v>136.80000000000001</v>
      </c>
      <c r="I6414" s="10">
        <f t="shared" si="301"/>
        <v>0.12071754295748789</v>
      </c>
      <c r="J6414" t="str">
        <f>_xlfn.XLOOKUP(A6414,Product_Details!$A:$A,Product_Details!$G:$G,"mens")</f>
        <v>Mens</v>
      </c>
      <c r="K6414">
        <f t="shared" si="302"/>
        <v>7560</v>
      </c>
    </row>
    <row r="6415" spans="1:11" ht="15">
      <c r="A6415" t="s">
        <v>29</v>
      </c>
      <c r="B6415">
        <v>4</v>
      </c>
      <c r="C6415">
        <v>11</v>
      </c>
      <c r="D6415" t="s">
        <v>33</v>
      </c>
      <c r="E6415" t="s">
        <v>1031</v>
      </c>
      <c r="F6415" s="1">
        <v>1.6659722222222222E-2</v>
      </c>
      <c r="G6415">
        <f>_xlfn.XLOOKUP($A6415,Product_pricing!$B:$B,Product_pricing!$C:$C)</f>
        <v>10</v>
      </c>
      <c r="H6415">
        <f t="shared" si="300"/>
        <v>35.6</v>
      </c>
      <c r="I6415" s="10">
        <f t="shared" si="301"/>
        <v>3.1414799190691296E-2</v>
      </c>
      <c r="J6415" t="str">
        <f>_xlfn.XLOOKUP(A6415,Product_Details!$A:$A,Product_Details!$G:$G,"mens")</f>
        <v>Womens</v>
      </c>
      <c r="K6415">
        <f t="shared" si="302"/>
        <v>3767.5</v>
      </c>
    </row>
    <row r="6416" spans="1:11" ht="15">
      <c r="A6416" t="s">
        <v>36</v>
      </c>
      <c r="B6416">
        <v>3</v>
      </c>
      <c r="C6416">
        <v>11</v>
      </c>
      <c r="D6416" t="s">
        <v>33</v>
      </c>
      <c r="E6416" t="s">
        <v>1031</v>
      </c>
      <c r="F6416" s="1">
        <v>1.6659722222222222E-2</v>
      </c>
      <c r="G6416">
        <f>_xlfn.XLOOKUP($A6416,Product_pricing!$B:$B,Product_pricing!$C:$C)</f>
        <v>23</v>
      </c>
      <c r="H6416">
        <f t="shared" si="300"/>
        <v>61.410000000000004</v>
      </c>
      <c r="I6416" s="10">
        <f t="shared" si="301"/>
        <v>5.4190528603942488E-2</v>
      </c>
      <c r="J6416" t="str">
        <f>_xlfn.XLOOKUP(A6416,Product_Details!$A:$A,Product_Details!$G:$G,"mens")</f>
        <v>Womens</v>
      </c>
      <c r="K6416">
        <f t="shared" si="302"/>
        <v>3767.5</v>
      </c>
    </row>
    <row r="6417" spans="1:11" ht="15">
      <c r="A6417" t="s">
        <v>25</v>
      </c>
      <c r="B6417">
        <v>3</v>
      </c>
      <c r="C6417">
        <v>11</v>
      </c>
      <c r="D6417" t="s">
        <v>33</v>
      </c>
      <c r="E6417" t="s">
        <v>1031</v>
      </c>
      <c r="F6417" s="1">
        <v>1.6659722222222222E-2</v>
      </c>
      <c r="G6417">
        <f>_xlfn.XLOOKUP($A6417,Product_pricing!$B:$B,Product_pricing!$C:$C)</f>
        <v>40</v>
      </c>
      <c r="H6417">
        <f t="shared" si="300"/>
        <v>106.8</v>
      </c>
      <c r="I6417" s="10">
        <f t="shared" si="301"/>
        <v>9.4244397572073868E-2</v>
      </c>
      <c r="J6417" t="str">
        <f>_xlfn.XLOOKUP(A6417,Product_Details!$A:$A,Product_Details!$G:$G,"mens")</f>
        <v>Mens</v>
      </c>
      <c r="K6417">
        <f t="shared" si="302"/>
        <v>2520</v>
      </c>
    </row>
    <row r="6418" spans="1:11" ht="15">
      <c r="A6418" t="s">
        <v>41</v>
      </c>
      <c r="B6418">
        <v>5</v>
      </c>
      <c r="C6418">
        <v>11</v>
      </c>
      <c r="D6418" t="s">
        <v>33</v>
      </c>
      <c r="E6418" t="s">
        <v>1031</v>
      </c>
      <c r="F6418" s="1">
        <v>1.6659722222222222E-2</v>
      </c>
      <c r="G6418">
        <f>_xlfn.XLOOKUP($A6418,Product_pricing!$B:$B,Product_pricing!$C:$C)</f>
        <v>10</v>
      </c>
      <c r="H6418">
        <f t="shared" si="300"/>
        <v>44.5</v>
      </c>
      <c r="I6418" s="10">
        <f t="shared" si="301"/>
        <v>3.9268498988364112E-2</v>
      </c>
      <c r="J6418" t="str">
        <f>_xlfn.XLOOKUP(A6418,Product_Details!$A:$A,Product_Details!$G:$G,"mens")</f>
        <v>Mens</v>
      </c>
      <c r="K6418">
        <f t="shared" si="302"/>
        <v>2520</v>
      </c>
    </row>
    <row r="6419" spans="1:11" ht="15">
      <c r="A6419" t="s">
        <v>31</v>
      </c>
      <c r="B6419">
        <v>4</v>
      </c>
      <c r="C6419">
        <v>11</v>
      </c>
      <c r="D6419" t="s">
        <v>33</v>
      </c>
      <c r="E6419" t="s">
        <v>1031</v>
      </c>
      <c r="F6419" s="1">
        <v>1.6659722222222222E-2</v>
      </c>
      <c r="G6419">
        <f>_xlfn.XLOOKUP($A6419,Product_pricing!$B:$B,Product_pricing!$C:$C)</f>
        <v>57</v>
      </c>
      <c r="H6419">
        <f t="shared" si="300"/>
        <v>202.92000000000002</v>
      </c>
      <c r="I6419" s="10">
        <f t="shared" si="301"/>
        <v>0.17906435538694038</v>
      </c>
      <c r="J6419" t="str">
        <f>_xlfn.XLOOKUP(A6419,Product_Details!$A:$A,Product_Details!$G:$G,"mens")</f>
        <v>Mens</v>
      </c>
      <c r="K6419">
        <f t="shared" si="302"/>
        <v>2520</v>
      </c>
    </row>
    <row r="6420" spans="1:11" ht="15">
      <c r="A6420" t="s">
        <v>22</v>
      </c>
      <c r="B6420">
        <v>4</v>
      </c>
      <c r="C6420">
        <v>16</v>
      </c>
      <c r="D6420" t="s">
        <v>33</v>
      </c>
      <c r="E6420" t="s">
        <v>1032</v>
      </c>
      <c r="F6420" s="1">
        <v>1.849189814814815E-2</v>
      </c>
      <c r="G6420">
        <f>_xlfn.XLOOKUP($A6420,Product_pricing!$B:$B,Product_pricing!$C:$C)</f>
        <v>13</v>
      </c>
      <c r="H6420">
        <f t="shared" si="300"/>
        <v>43.68</v>
      </c>
      <c r="I6420" s="10">
        <f t="shared" si="301"/>
        <v>3.8544899681162793E-2</v>
      </c>
      <c r="J6420" t="str">
        <f>_xlfn.XLOOKUP(A6420,Product_Details!$A:$A,Product_Details!$G:$G,"mens")</f>
        <v>Womens</v>
      </c>
      <c r="K6420">
        <f t="shared" si="302"/>
        <v>1507</v>
      </c>
    </row>
    <row r="6421" spans="1:11" ht="15">
      <c r="A6421" t="s">
        <v>35</v>
      </c>
      <c r="B6421">
        <v>1</v>
      </c>
      <c r="C6421">
        <v>16</v>
      </c>
      <c r="D6421" t="s">
        <v>33</v>
      </c>
      <c r="E6421" t="s">
        <v>1032</v>
      </c>
      <c r="F6421" s="1">
        <v>1.849189814814815E-2</v>
      </c>
      <c r="G6421">
        <f>_xlfn.XLOOKUP($A6421,Product_pricing!$B:$B,Product_pricing!$C:$C)</f>
        <v>32</v>
      </c>
      <c r="H6421">
        <f t="shared" si="300"/>
        <v>26.88</v>
      </c>
      <c r="I6421" s="10">
        <f t="shared" si="301"/>
        <v>2.3719938265330955E-2</v>
      </c>
      <c r="J6421" t="str">
        <f>_xlfn.XLOOKUP(A6421,Product_Details!$A:$A,Product_Details!$G:$G,"mens")</f>
        <v>Womens</v>
      </c>
      <c r="K6421">
        <f t="shared" si="302"/>
        <v>1507</v>
      </c>
    </row>
    <row r="6422" spans="1:11" ht="15">
      <c r="A6422" t="s">
        <v>36</v>
      </c>
      <c r="B6422">
        <v>5</v>
      </c>
      <c r="C6422">
        <v>16</v>
      </c>
      <c r="D6422" t="s">
        <v>33</v>
      </c>
      <c r="E6422" t="s">
        <v>1032</v>
      </c>
      <c r="F6422" s="1">
        <v>1.849189814814815E-2</v>
      </c>
      <c r="G6422">
        <f>_xlfn.XLOOKUP($A6422,Product_pricing!$B:$B,Product_pricing!$C:$C)</f>
        <v>23</v>
      </c>
      <c r="H6422">
        <f t="shared" si="300"/>
        <v>96.6</v>
      </c>
      <c r="I6422" s="10">
        <f t="shared" si="301"/>
        <v>8.5243528141033115E-2</v>
      </c>
      <c r="J6422" t="str">
        <f>_xlfn.XLOOKUP(A6422,Product_Details!$A:$A,Product_Details!$G:$G,"mens")</f>
        <v>Womens</v>
      </c>
      <c r="K6422">
        <f t="shared" si="302"/>
        <v>1507</v>
      </c>
    </row>
    <row r="6423" spans="1:11" ht="15">
      <c r="A6423" t="s">
        <v>30</v>
      </c>
      <c r="B6423">
        <v>3</v>
      </c>
      <c r="C6423">
        <v>16</v>
      </c>
      <c r="D6423" t="s">
        <v>33</v>
      </c>
      <c r="E6423" t="s">
        <v>1032</v>
      </c>
      <c r="F6423" s="1">
        <v>1.849189814814815E-2</v>
      </c>
      <c r="G6423">
        <f>_xlfn.XLOOKUP($A6423,Product_pricing!$B:$B,Product_pricing!$C:$C)</f>
        <v>19</v>
      </c>
      <c r="H6423">
        <f t="shared" si="300"/>
        <v>47.879999999999995</v>
      </c>
      <c r="I6423" s="10">
        <f t="shared" si="301"/>
        <v>4.225114003512076E-2</v>
      </c>
      <c r="J6423" t="str">
        <f>_xlfn.XLOOKUP(A6423,Product_Details!$A:$A,Product_Details!$G:$G,"mens")</f>
        <v>Womens</v>
      </c>
      <c r="K6423">
        <f t="shared" si="302"/>
        <v>1507</v>
      </c>
    </row>
    <row r="6424" spans="1:11" ht="15">
      <c r="A6424" t="s">
        <v>38</v>
      </c>
      <c r="B6424">
        <v>2</v>
      </c>
      <c r="C6424">
        <v>16</v>
      </c>
      <c r="D6424" t="s">
        <v>33</v>
      </c>
      <c r="E6424" t="s">
        <v>1032</v>
      </c>
      <c r="F6424" s="1">
        <v>1.849189814814815E-2</v>
      </c>
      <c r="G6424">
        <f>_xlfn.XLOOKUP($A6424,Product_pricing!$B:$B,Product_pricing!$C:$C)</f>
        <v>54</v>
      </c>
      <c r="H6424">
        <f t="shared" si="300"/>
        <v>90.72</v>
      </c>
      <c r="I6424" s="10">
        <f t="shared" si="301"/>
        <v>8.0054791645491966E-2</v>
      </c>
      <c r="J6424" t="str">
        <f>_xlfn.XLOOKUP(A6424,Product_Details!$A:$A,Product_Details!$G:$G,"mens")</f>
        <v>Womens</v>
      </c>
      <c r="K6424">
        <f t="shared" si="302"/>
        <v>1507</v>
      </c>
    </row>
    <row r="6425" spans="1:11" ht="15">
      <c r="A6425" t="s">
        <v>41</v>
      </c>
      <c r="B6425">
        <v>2</v>
      </c>
      <c r="C6425">
        <v>16</v>
      </c>
      <c r="D6425" t="s">
        <v>33</v>
      </c>
      <c r="E6425" t="s">
        <v>1032</v>
      </c>
      <c r="F6425" s="1">
        <v>1.849189814814815E-2</v>
      </c>
      <c r="G6425">
        <f>_xlfn.XLOOKUP($A6425,Product_pricing!$B:$B,Product_pricing!$C:$C)</f>
        <v>10</v>
      </c>
      <c r="H6425">
        <f t="shared" si="300"/>
        <v>16.8</v>
      </c>
      <c r="I6425" s="10">
        <f t="shared" si="301"/>
        <v>1.4824961415831846E-2</v>
      </c>
      <c r="J6425" t="str">
        <f>_xlfn.XLOOKUP(A6425,Product_Details!$A:$A,Product_Details!$G:$G,"mens")</f>
        <v>Mens</v>
      </c>
      <c r="K6425">
        <f t="shared" si="302"/>
        <v>3780</v>
      </c>
    </row>
    <row r="6426" spans="1:11" ht="15">
      <c r="A6426" t="s">
        <v>26</v>
      </c>
      <c r="B6426">
        <v>5</v>
      </c>
      <c r="C6426">
        <v>16</v>
      </c>
      <c r="D6426" t="s">
        <v>33</v>
      </c>
      <c r="E6426" t="s">
        <v>1032</v>
      </c>
      <c r="F6426" s="1">
        <v>1.849189814814815E-2</v>
      </c>
      <c r="G6426">
        <f>_xlfn.XLOOKUP($A6426,Product_pricing!$B:$B,Product_pricing!$C:$C)</f>
        <v>17</v>
      </c>
      <c r="H6426">
        <f t="shared" si="300"/>
        <v>71.399999999999991</v>
      </c>
      <c r="I6426" s="10">
        <f t="shared" si="301"/>
        <v>6.3006086017285329E-2</v>
      </c>
      <c r="J6426" t="str">
        <f>_xlfn.XLOOKUP(A6426,Product_Details!$A:$A,Product_Details!$G:$G,"mens")</f>
        <v>Mens</v>
      </c>
      <c r="K6426">
        <f t="shared" si="302"/>
        <v>3780</v>
      </c>
    </row>
    <row r="6427" spans="1:11" ht="15">
      <c r="A6427" t="s">
        <v>29</v>
      </c>
      <c r="B6427">
        <v>3</v>
      </c>
      <c r="C6427">
        <v>23</v>
      </c>
      <c r="D6427" t="s">
        <v>33</v>
      </c>
      <c r="E6427" s="2" t="s">
        <v>1033</v>
      </c>
      <c r="F6427" s="1">
        <v>2.2903935185185187E-2</v>
      </c>
      <c r="G6427">
        <f>_xlfn.XLOOKUP($A6427,Product_pricing!$B:$B,Product_pricing!$C:$C)</f>
        <v>10</v>
      </c>
      <c r="H6427">
        <f t="shared" si="300"/>
        <v>23.1</v>
      </c>
      <c r="I6427" s="10">
        <f t="shared" si="301"/>
        <v>2.0384321946768789E-2</v>
      </c>
      <c r="J6427" t="str">
        <f>_xlfn.XLOOKUP(A6427,Product_Details!$A:$A,Product_Details!$G:$G,"mens")</f>
        <v>Womens</v>
      </c>
      <c r="K6427">
        <f t="shared" si="302"/>
        <v>1883.75</v>
      </c>
    </row>
    <row r="6428" spans="1:11" ht="15">
      <c r="A6428" t="s">
        <v>36</v>
      </c>
      <c r="B6428">
        <v>1</v>
      </c>
      <c r="C6428">
        <v>23</v>
      </c>
      <c r="D6428" t="s">
        <v>33</v>
      </c>
      <c r="E6428" s="2" t="s">
        <v>1033</v>
      </c>
      <c r="F6428" s="1">
        <v>2.2903935185185187E-2</v>
      </c>
      <c r="G6428">
        <f>_xlfn.XLOOKUP($A6428,Product_pricing!$B:$B,Product_pricing!$C:$C)</f>
        <v>23</v>
      </c>
      <c r="H6428">
        <f t="shared" si="300"/>
        <v>17.71</v>
      </c>
      <c r="I6428" s="10">
        <f t="shared" si="301"/>
        <v>1.5627980159189404E-2</v>
      </c>
      <c r="J6428" t="str">
        <f>_xlfn.XLOOKUP(A6428,Product_Details!$A:$A,Product_Details!$G:$G,"mens")</f>
        <v>Womens</v>
      </c>
      <c r="K6428">
        <f t="shared" si="302"/>
        <v>1883.75</v>
      </c>
    </row>
    <row r="6429" spans="1:11" ht="15">
      <c r="A6429" t="s">
        <v>30</v>
      </c>
      <c r="B6429">
        <v>4</v>
      </c>
      <c r="C6429">
        <v>23</v>
      </c>
      <c r="D6429" t="s">
        <v>33</v>
      </c>
      <c r="E6429" s="2" t="s">
        <v>1033</v>
      </c>
      <c r="F6429" s="1">
        <v>2.2903935185185187E-2</v>
      </c>
      <c r="G6429">
        <f>_xlfn.XLOOKUP($A6429,Product_pricing!$B:$B,Product_pricing!$C:$C)</f>
        <v>19</v>
      </c>
      <c r="H6429">
        <f t="shared" si="300"/>
        <v>58.52</v>
      </c>
      <c r="I6429" s="10">
        <f t="shared" si="301"/>
        <v>5.1640282265147601E-2</v>
      </c>
      <c r="J6429" t="str">
        <f>_xlfn.XLOOKUP(A6429,Product_Details!$A:$A,Product_Details!$G:$G,"mens")</f>
        <v>Womens</v>
      </c>
      <c r="K6429">
        <f t="shared" si="302"/>
        <v>1883.75</v>
      </c>
    </row>
    <row r="6430" spans="1:11" ht="15">
      <c r="A6430" t="s">
        <v>38</v>
      </c>
      <c r="B6430">
        <v>4</v>
      </c>
      <c r="C6430">
        <v>23</v>
      </c>
      <c r="D6430" t="s">
        <v>33</v>
      </c>
      <c r="E6430" s="2" t="s">
        <v>1033</v>
      </c>
      <c r="F6430" s="1">
        <v>2.2903935185185187E-2</v>
      </c>
      <c r="G6430">
        <f>_xlfn.XLOOKUP($A6430,Product_pricing!$B:$B,Product_pricing!$C:$C)</f>
        <v>54</v>
      </c>
      <c r="H6430">
        <f t="shared" si="300"/>
        <v>166.32</v>
      </c>
      <c r="I6430" s="10">
        <f t="shared" si="301"/>
        <v>0.14676711801673525</v>
      </c>
      <c r="J6430" t="str">
        <f>_xlfn.XLOOKUP(A6430,Product_Details!$A:$A,Product_Details!$G:$G,"mens")</f>
        <v>Womens</v>
      </c>
      <c r="K6430">
        <f t="shared" si="302"/>
        <v>1883.75</v>
      </c>
    </row>
    <row r="6431" spans="1:11" ht="15">
      <c r="A6431" t="s">
        <v>41</v>
      </c>
      <c r="B6431">
        <v>3</v>
      </c>
      <c r="C6431">
        <v>23</v>
      </c>
      <c r="D6431" t="s">
        <v>33</v>
      </c>
      <c r="E6431" s="2" t="s">
        <v>1033</v>
      </c>
      <c r="F6431" s="1">
        <v>2.2903935185185187E-2</v>
      </c>
      <c r="G6431">
        <f>_xlfn.XLOOKUP($A6431,Product_pricing!$B:$B,Product_pricing!$C:$C)</f>
        <v>10</v>
      </c>
      <c r="H6431">
        <f t="shared" si="300"/>
        <v>23.1</v>
      </c>
      <c r="I6431" s="10">
        <f t="shared" si="301"/>
        <v>2.0384321946768789E-2</v>
      </c>
      <c r="J6431" t="str">
        <f>_xlfn.XLOOKUP(A6431,Product_Details!$A:$A,Product_Details!$G:$G,"mens")</f>
        <v>Mens</v>
      </c>
      <c r="K6431">
        <f t="shared" si="302"/>
        <v>7560</v>
      </c>
    </row>
    <row r="6432" spans="1:11" ht="15">
      <c r="A6432" t="s">
        <v>22</v>
      </c>
      <c r="B6432">
        <v>5</v>
      </c>
      <c r="C6432">
        <v>17</v>
      </c>
      <c r="D6432" t="s">
        <v>33</v>
      </c>
      <c r="E6432" t="s">
        <v>1034</v>
      </c>
      <c r="F6432" s="1">
        <v>1.0049768518518519E-2</v>
      </c>
      <c r="G6432">
        <f>_xlfn.XLOOKUP($A6432,Product_pricing!$B:$B,Product_pricing!$C:$C)</f>
        <v>13</v>
      </c>
      <c r="H6432">
        <f t="shared" si="300"/>
        <v>53.949999999999996</v>
      </c>
      <c r="I6432" s="10">
        <f t="shared" si="301"/>
        <v>4.7607539784769531E-2</v>
      </c>
      <c r="J6432" t="str">
        <f>_xlfn.XLOOKUP(A6432,Product_Details!$A:$A,Product_Details!$G:$G,"mens")</f>
        <v>Womens</v>
      </c>
      <c r="K6432">
        <f t="shared" si="302"/>
        <v>2511.6666666666665</v>
      </c>
    </row>
    <row r="6433" spans="1:11" ht="15">
      <c r="A6433" t="s">
        <v>35</v>
      </c>
      <c r="B6433">
        <v>1</v>
      </c>
      <c r="C6433">
        <v>17</v>
      </c>
      <c r="D6433" t="s">
        <v>33</v>
      </c>
      <c r="E6433" t="s">
        <v>1034</v>
      </c>
      <c r="F6433" s="1">
        <v>1.0049768518518519E-2</v>
      </c>
      <c r="G6433">
        <f>_xlfn.XLOOKUP($A6433,Product_pricing!$B:$B,Product_pricing!$C:$C)</f>
        <v>32</v>
      </c>
      <c r="H6433">
        <f t="shared" si="300"/>
        <v>26.56</v>
      </c>
      <c r="I6433" s="10">
        <f t="shared" si="301"/>
        <v>2.3437558047886536E-2</v>
      </c>
      <c r="J6433" t="str">
        <f>_xlfn.XLOOKUP(A6433,Product_Details!$A:$A,Product_Details!$G:$G,"mens")</f>
        <v>Womens</v>
      </c>
      <c r="K6433">
        <f t="shared" si="302"/>
        <v>2511.6666666666665</v>
      </c>
    </row>
    <row r="6434" spans="1:11" ht="15">
      <c r="A6434" t="s">
        <v>38</v>
      </c>
      <c r="B6434">
        <v>1</v>
      </c>
      <c r="C6434">
        <v>17</v>
      </c>
      <c r="D6434" t="s">
        <v>33</v>
      </c>
      <c r="E6434" t="s">
        <v>1034</v>
      </c>
      <c r="F6434" s="1">
        <v>1.0049768518518519E-2</v>
      </c>
      <c r="G6434">
        <f>_xlfn.XLOOKUP($A6434,Product_pricing!$B:$B,Product_pricing!$C:$C)</f>
        <v>54</v>
      </c>
      <c r="H6434">
        <f t="shared" si="300"/>
        <v>44.82</v>
      </c>
      <c r="I6434" s="10">
        <f t="shared" si="301"/>
        <v>3.9550879205808534E-2</v>
      </c>
      <c r="J6434" t="str">
        <f>_xlfn.XLOOKUP(A6434,Product_Details!$A:$A,Product_Details!$G:$G,"mens")</f>
        <v>Womens</v>
      </c>
      <c r="K6434">
        <f t="shared" si="302"/>
        <v>2511.6666666666665</v>
      </c>
    </row>
    <row r="6435" spans="1:11" ht="15">
      <c r="A6435" t="s">
        <v>25</v>
      </c>
      <c r="B6435">
        <v>1</v>
      </c>
      <c r="C6435">
        <v>17</v>
      </c>
      <c r="D6435" t="s">
        <v>33</v>
      </c>
      <c r="E6435" t="s">
        <v>1034</v>
      </c>
      <c r="F6435" s="1">
        <v>1.0049768518518519E-2</v>
      </c>
      <c r="G6435">
        <f>_xlfn.XLOOKUP($A6435,Product_pricing!$B:$B,Product_pricing!$C:$C)</f>
        <v>40</v>
      </c>
      <c r="H6435">
        <f t="shared" si="300"/>
        <v>33.199999999999996</v>
      </c>
      <c r="I6435" s="10">
        <f t="shared" si="301"/>
        <v>2.9296947559858171E-2</v>
      </c>
      <c r="J6435" t="str">
        <f>_xlfn.XLOOKUP(A6435,Product_Details!$A:$A,Product_Details!$G:$G,"mens")</f>
        <v>Mens</v>
      </c>
      <c r="K6435">
        <f t="shared" si="302"/>
        <v>3780</v>
      </c>
    </row>
    <row r="6436" spans="1:11" ht="15">
      <c r="A6436" t="s">
        <v>41</v>
      </c>
      <c r="B6436">
        <v>2</v>
      </c>
      <c r="C6436">
        <v>17</v>
      </c>
      <c r="D6436" t="s">
        <v>33</v>
      </c>
      <c r="E6436" t="s">
        <v>1034</v>
      </c>
      <c r="F6436" s="1">
        <v>1.0049768518518519E-2</v>
      </c>
      <c r="G6436">
        <f>_xlfn.XLOOKUP($A6436,Product_pricing!$B:$B,Product_pricing!$C:$C)</f>
        <v>10</v>
      </c>
      <c r="H6436">
        <f t="shared" si="300"/>
        <v>16.599999999999998</v>
      </c>
      <c r="I6436" s="10">
        <f t="shared" si="301"/>
        <v>1.4648473779929085E-2</v>
      </c>
      <c r="J6436" t="str">
        <f>_xlfn.XLOOKUP(A6436,Product_Details!$A:$A,Product_Details!$G:$G,"mens")</f>
        <v>Mens</v>
      </c>
      <c r="K6436">
        <f t="shared" si="302"/>
        <v>3780</v>
      </c>
    </row>
    <row r="6437" spans="1:11" ht="15">
      <c r="A6437" t="s">
        <v>22</v>
      </c>
      <c r="B6437">
        <v>4</v>
      </c>
      <c r="C6437">
        <v>16</v>
      </c>
      <c r="D6437" t="s">
        <v>23</v>
      </c>
      <c r="E6437" t="s">
        <v>1035</v>
      </c>
      <c r="F6437" s="1">
        <v>3.3701388888888892E-2</v>
      </c>
      <c r="G6437">
        <f>_xlfn.XLOOKUP($A6437,Product_pricing!$B:$B,Product_pricing!$C:$C)</f>
        <v>13</v>
      </c>
      <c r="H6437">
        <f t="shared" si="300"/>
        <v>43.68</v>
      </c>
      <c r="I6437" s="10">
        <f t="shared" si="301"/>
        <v>3.8544899681162793E-2</v>
      </c>
      <c r="J6437" t="str">
        <f>_xlfn.XLOOKUP(A6437,Product_Details!$A:$A,Product_Details!$G:$G,"mens")</f>
        <v>Womens</v>
      </c>
      <c r="K6437">
        <f t="shared" si="302"/>
        <v>1883.75</v>
      </c>
    </row>
    <row r="6438" spans="1:11" ht="15">
      <c r="A6438" t="s">
        <v>35</v>
      </c>
      <c r="B6438">
        <v>4</v>
      </c>
      <c r="C6438">
        <v>16</v>
      </c>
      <c r="D6438" t="s">
        <v>23</v>
      </c>
      <c r="E6438" t="s">
        <v>1035</v>
      </c>
      <c r="F6438" s="1">
        <v>3.3701388888888892E-2</v>
      </c>
      <c r="G6438">
        <f>_xlfn.XLOOKUP($A6438,Product_pricing!$B:$B,Product_pricing!$C:$C)</f>
        <v>32</v>
      </c>
      <c r="H6438">
        <f t="shared" si="300"/>
        <v>107.52</v>
      </c>
      <c r="I6438" s="10">
        <f t="shared" si="301"/>
        <v>9.4879753061323818E-2</v>
      </c>
      <c r="J6438" t="str">
        <f>_xlfn.XLOOKUP(A6438,Product_Details!$A:$A,Product_Details!$G:$G,"mens")</f>
        <v>Womens</v>
      </c>
      <c r="K6438">
        <f t="shared" si="302"/>
        <v>1883.75</v>
      </c>
    </row>
    <row r="6439" spans="1:11" ht="15">
      <c r="A6439" t="s">
        <v>29</v>
      </c>
      <c r="B6439">
        <v>5</v>
      </c>
      <c r="C6439">
        <v>16</v>
      </c>
      <c r="D6439" t="s">
        <v>23</v>
      </c>
      <c r="E6439" t="s">
        <v>1035</v>
      </c>
      <c r="F6439" s="1">
        <v>3.3701388888888892E-2</v>
      </c>
      <c r="G6439">
        <f>_xlfn.XLOOKUP($A6439,Product_pricing!$B:$B,Product_pricing!$C:$C)</f>
        <v>10</v>
      </c>
      <c r="H6439">
        <f t="shared" si="300"/>
        <v>42</v>
      </c>
      <c r="I6439" s="10">
        <f t="shared" si="301"/>
        <v>3.7062403539579611E-2</v>
      </c>
      <c r="J6439" t="str">
        <f>_xlfn.XLOOKUP(A6439,Product_Details!$A:$A,Product_Details!$G:$G,"mens")</f>
        <v>Womens</v>
      </c>
      <c r="K6439">
        <f t="shared" si="302"/>
        <v>1883.75</v>
      </c>
    </row>
    <row r="6440" spans="1:11" ht="15">
      <c r="A6440" t="s">
        <v>30</v>
      </c>
      <c r="B6440">
        <v>1</v>
      </c>
      <c r="C6440">
        <v>16</v>
      </c>
      <c r="D6440" t="s">
        <v>23</v>
      </c>
      <c r="E6440" t="s">
        <v>1035</v>
      </c>
      <c r="F6440" s="1">
        <v>3.3701388888888892E-2</v>
      </c>
      <c r="G6440">
        <f>_xlfn.XLOOKUP($A6440,Product_pricing!$B:$B,Product_pricing!$C:$C)</f>
        <v>19</v>
      </c>
      <c r="H6440">
        <f t="shared" si="300"/>
        <v>15.959999999999999</v>
      </c>
      <c r="I6440" s="10">
        <f t="shared" si="301"/>
        <v>1.4083713345040253E-2</v>
      </c>
      <c r="J6440" t="str">
        <f>_xlfn.XLOOKUP(A6440,Product_Details!$A:$A,Product_Details!$G:$G,"mens")</f>
        <v>Womens</v>
      </c>
      <c r="K6440">
        <f t="shared" si="302"/>
        <v>1883.75</v>
      </c>
    </row>
    <row r="6441" spans="1:11" ht="15">
      <c r="A6441" t="s">
        <v>32</v>
      </c>
      <c r="B6441">
        <v>2</v>
      </c>
      <c r="C6441">
        <v>16</v>
      </c>
      <c r="D6441" t="s">
        <v>23</v>
      </c>
      <c r="E6441" t="s">
        <v>1035</v>
      </c>
      <c r="F6441" s="1">
        <v>3.3701388888888892E-2</v>
      </c>
      <c r="G6441">
        <f>_xlfn.XLOOKUP($A6441,Product_pricing!$B:$B,Product_pricing!$C:$C)</f>
        <v>36</v>
      </c>
      <c r="H6441">
        <f t="shared" si="300"/>
        <v>60.48</v>
      </c>
      <c r="I6441" s="10">
        <f t="shared" si="301"/>
        <v>5.3369861096994646E-2</v>
      </c>
      <c r="J6441" t="str">
        <f>_xlfn.XLOOKUP(A6441,Product_Details!$A:$A,Product_Details!$G:$G,"mens")</f>
        <v>Mens</v>
      </c>
      <c r="K6441">
        <f t="shared" si="302"/>
        <v>7560</v>
      </c>
    </row>
    <row r="6442" spans="1:11" ht="15">
      <c r="A6442" t="s">
        <v>22</v>
      </c>
      <c r="B6442">
        <v>5</v>
      </c>
      <c r="C6442">
        <v>7</v>
      </c>
      <c r="D6442" t="s">
        <v>33</v>
      </c>
      <c r="E6442" t="s">
        <v>1036</v>
      </c>
      <c r="F6442" s="1">
        <v>3.9466435185185181E-2</v>
      </c>
      <c r="G6442">
        <f>_xlfn.XLOOKUP($A6442,Product_pricing!$B:$B,Product_pricing!$C:$C)</f>
        <v>13</v>
      </c>
      <c r="H6442">
        <f t="shared" si="300"/>
        <v>60.449999999999996</v>
      </c>
      <c r="I6442" s="10">
        <f t="shared" si="301"/>
        <v>5.3343387951609228E-2</v>
      </c>
      <c r="J6442" t="str">
        <f>_xlfn.XLOOKUP(A6442,Product_Details!$A:$A,Product_Details!$G:$G,"mens")</f>
        <v>Womens</v>
      </c>
      <c r="K6442">
        <f t="shared" si="302"/>
        <v>1255.8333333333333</v>
      </c>
    </row>
    <row r="6443" spans="1:11" ht="15">
      <c r="A6443" t="s">
        <v>35</v>
      </c>
      <c r="B6443">
        <v>5</v>
      </c>
      <c r="C6443">
        <v>7</v>
      </c>
      <c r="D6443" t="s">
        <v>33</v>
      </c>
      <c r="E6443" t="s">
        <v>1036</v>
      </c>
      <c r="F6443" s="1">
        <v>3.9466435185185181E-2</v>
      </c>
      <c r="G6443">
        <f>_xlfn.XLOOKUP($A6443,Product_pricing!$B:$B,Product_pricing!$C:$C)</f>
        <v>32</v>
      </c>
      <c r="H6443">
        <f t="shared" si="300"/>
        <v>148.79999999999998</v>
      </c>
      <c r="I6443" s="10">
        <f t="shared" si="301"/>
        <v>0.13130680111165347</v>
      </c>
      <c r="J6443" t="str">
        <f>_xlfn.XLOOKUP(A6443,Product_Details!$A:$A,Product_Details!$G:$G,"mens")</f>
        <v>Womens</v>
      </c>
      <c r="K6443">
        <f t="shared" si="302"/>
        <v>1255.8333333333333</v>
      </c>
    </row>
    <row r="6444" spans="1:11" ht="15">
      <c r="A6444" t="s">
        <v>29</v>
      </c>
      <c r="B6444">
        <v>2</v>
      </c>
      <c r="C6444">
        <v>7</v>
      </c>
      <c r="D6444" t="s">
        <v>33</v>
      </c>
      <c r="E6444" t="s">
        <v>1036</v>
      </c>
      <c r="F6444" s="1">
        <v>3.9466435185185181E-2</v>
      </c>
      <c r="G6444">
        <f>_xlfn.XLOOKUP($A6444,Product_pricing!$B:$B,Product_pricing!$C:$C)</f>
        <v>10</v>
      </c>
      <c r="H6444">
        <f t="shared" si="300"/>
        <v>18.599999999999998</v>
      </c>
      <c r="I6444" s="10">
        <f t="shared" si="301"/>
        <v>1.6413350138956683E-2</v>
      </c>
      <c r="J6444" t="str">
        <f>_xlfn.XLOOKUP(A6444,Product_Details!$A:$A,Product_Details!$G:$G,"mens")</f>
        <v>Womens</v>
      </c>
      <c r="K6444">
        <f t="shared" si="302"/>
        <v>1255.8333333333333</v>
      </c>
    </row>
    <row r="6445" spans="1:11" ht="15">
      <c r="A6445" t="s">
        <v>36</v>
      </c>
      <c r="B6445">
        <v>2</v>
      </c>
      <c r="C6445">
        <v>7</v>
      </c>
      <c r="D6445" t="s">
        <v>33</v>
      </c>
      <c r="E6445" t="s">
        <v>1036</v>
      </c>
      <c r="F6445" s="1">
        <v>3.9466435185185181E-2</v>
      </c>
      <c r="G6445">
        <f>_xlfn.XLOOKUP($A6445,Product_pricing!$B:$B,Product_pricing!$C:$C)</f>
        <v>23</v>
      </c>
      <c r="H6445">
        <f t="shared" si="300"/>
        <v>42.779999999999994</v>
      </c>
      <c r="I6445" s="10">
        <f t="shared" si="301"/>
        <v>3.7750705319600376E-2</v>
      </c>
      <c r="J6445" t="str">
        <f>_xlfn.XLOOKUP(A6445,Product_Details!$A:$A,Product_Details!$G:$G,"mens")</f>
        <v>Womens</v>
      </c>
      <c r="K6445">
        <f t="shared" si="302"/>
        <v>1255.8333333333333</v>
      </c>
    </row>
    <row r="6446" spans="1:11" ht="15">
      <c r="A6446" t="s">
        <v>30</v>
      </c>
      <c r="B6446">
        <v>4</v>
      </c>
      <c r="C6446">
        <v>7</v>
      </c>
      <c r="D6446" t="s">
        <v>33</v>
      </c>
      <c r="E6446" t="s">
        <v>1036</v>
      </c>
      <c r="F6446" s="1">
        <v>3.9466435185185181E-2</v>
      </c>
      <c r="G6446">
        <f>_xlfn.XLOOKUP($A6446,Product_pricing!$B:$B,Product_pricing!$C:$C)</f>
        <v>19</v>
      </c>
      <c r="H6446">
        <f t="shared" si="300"/>
        <v>70.679999999999993</v>
      </c>
      <c r="I6446" s="10">
        <f t="shared" si="301"/>
        <v>6.2370730528035406E-2</v>
      </c>
      <c r="J6446" t="str">
        <f>_xlfn.XLOOKUP(A6446,Product_Details!$A:$A,Product_Details!$G:$G,"mens")</f>
        <v>Womens</v>
      </c>
      <c r="K6446">
        <f t="shared" si="302"/>
        <v>1255.8333333333333</v>
      </c>
    </row>
    <row r="6447" spans="1:11" ht="15">
      <c r="A6447" t="s">
        <v>38</v>
      </c>
      <c r="B6447">
        <v>1</v>
      </c>
      <c r="C6447">
        <v>7</v>
      </c>
      <c r="D6447" t="s">
        <v>33</v>
      </c>
      <c r="E6447" t="s">
        <v>1036</v>
      </c>
      <c r="F6447" s="1">
        <v>3.9466435185185181E-2</v>
      </c>
      <c r="G6447">
        <f>_xlfn.XLOOKUP($A6447,Product_pricing!$B:$B,Product_pricing!$C:$C)</f>
        <v>54</v>
      </c>
      <c r="H6447">
        <f t="shared" si="300"/>
        <v>50.22</v>
      </c>
      <c r="I6447" s="10">
        <f t="shared" si="301"/>
        <v>4.431604537518305E-2</v>
      </c>
      <c r="J6447" t="str">
        <f>_xlfn.XLOOKUP(A6447,Product_Details!$A:$A,Product_Details!$G:$G,"mens")</f>
        <v>Womens</v>
      </c>
      <c r="K6447">
        <f t="shared" si="302"/>
        <v>1255.8333333333333</v>
      </c>
    </row>
    <row r="6448" spans="1:11" ht="15">
      <c r="A6448" t="s">
        <v>22</v>
      </c>
      <c r="B6448">
        <v>3</v>
      </c>
      <c r="C6448">
        <v>20</v>
      </c>
      <c r="D6448" t="s">
        <v>23</v>
      </c>
      <c r="E6448" t="s">
        <v>1037</v>
      </c>
      <c r="F6448" s="1">
        <v>5.1979166666666667E-3</v>
      </c>
      <c r="G6448">
        <f>_xlfn.XLOOKUP($A6448,Product_pricing!$B:$B,Product_pricing!$C:$C)</f>
        <v>13</v>
      </c>
      <c r="H6448">
        <f t="shared" si="300"/>
        <v>31.200000000000003</v>
      </c>
      <c r="I6448" s="10">
        <f t="shared" si="301"/>
        <v>2.7532071200830573E-2</v>
      </c>
      <c r="J6448" t="str">
        <f>_xlfn.XLOOKUP(A6448,Product_Details!$A:$A,Product_Details!$G:$G,"mens")</f>
        <v>Womens</v>
      </c>
      <c r="K6448">
        <f t="shared" si="302"/>
        <v>2511.6666666666665</v>
      </c>
    </row>
    <row r="6449" spans="1:11" ht="15">
      <c r="A6449" t="s">
        <v>29</v>
      </c>
      <c r="B6449">
        <v>4</v>
      </c>
      <c r="C6449">
        <v>20</v>
      </c>
      <c r="D6449" t="s">
        <v>23</v>
      </c>
      <c r="E6449" t="s">
        <v>1037</v>
      </c>
      <c r="F6449" s="1">
        <v>5.1979166666666667E-3</v>
      </c>
      <c r="G6449">
        <f>_xlfn.XLOOKUP($A6449,Product_pricing!$B:$B,Product_pricing!$C:$C)</f>
        <v>10</v>
      </c>
      <c r="H6449">
        <f t="shared" si="300"/>
        <v>32</v>
      </c>
      <c r="I6449" s="10">
        <f t="shared" si="301"/>
        <v>2.8238021744441611E-2</v>
      </c>
      <c r="J6449" t="str">
        <f>_xlfn.XLOOKUP(A6449,Product_Details!$A:$A,Product_Details!$G:$G,"mens")</f>
        <v>Womens</v>
      </c>
      <c r="K6449">
        <f t="shared" si="302"/>
        <v>2511.6666666666665</v>
      </c>
    </row>
    <row r="6450" spans="1:11" ht="15">
      <c r="A6450" t="s">
        <v>30</v>
      </c>
      <c r="B6450">
        <v>3</v>
      </c>
      <c r="C6450">
        <v>20</v>
      </c>
      <c r="D6450" t="s">
        <v>23</v>
      </c>
      <c r="E6450" t="s">
        <v>1037</v>
      </c>
      <c r="F6450" s="1">
        <v>5.1979166666666667E-3</v>
      </c>
      <c r="G6450">
        <f>_xlfn.XLOOKUP($A6450,Product_pricing!$B:$B,Product_pricing!$C:$C)</f>
        <v>19</v>
      </c>
      <c r="H6450">
        <f t="shared" si="300"/>
        <v>45.6</v>
      </c>
      <c r="I6450" s="10">
        <f t="shared" si="301"/>
        <v>4.0239180985829293E-2</v>
      </c>
      <c r="J6450" t="str">
        <f>_xlfn.XLOOKUP(A6450,Product_Details!$A:$A,Product_Details!$G:$G,"mens")</f>
        <v>Womens</v>
      </c>
      <c r="K6450">
        <f t="shared" si="302"/>
        <v>2511.6666666666665</v>
      </c>
    </row>
    <row r="6451" spans="1:11" ht="15">
      <c r="A6451" t="s">
        <v>41</v>
      </c>
      <c r="B6451">
        <v>1</v>
      </c>
      <c r="C6451">
        <v>20</v>
      </c>
      <c r="D6451" t="s">
        <v>23</v>
      </c>
      <c r="E6451" t="s">
        <v>1037</v>
      </c>
      <c r="F6451" s="1">
        <v>5.1979166666666667E-3</v>
      </c>
      <c r="G6451">
        <f>_xlfn.XLOOKUP($A6451,Product_pricing!$B:$B,Product_pricing!$C:$C)</f>
        <v>10</v>
      </c>
      <c r="H6451">
        <f t="shared" si="300"/>
        <v>8</v>
      </c>
      <c r="I6451" s="10">
        <f t="shared" si="301"/>
        <v>7.0595054361104028E-3</v>
      </c>
      <c r="J6451" t="str">
        <f>_xlfn.XLOOKUP(A6451,Product_Details!$A:$A,Product_Details!$G:$G,"mens")</f>
        <v>Mens</v>
      </c>
      <c r="K6451">
        <f t="shared" si="302"/>
        <v>3780</v>
      </c>
    </row>
    <row r="6452" spans="1:11" ht="15">
      <c r="A6452" t="s">
        <v>27</v>
      </c>
      <c r="B6452">
        <v>4</v>
      </c>
      <c r="C6452">
        <v>20</v>
      </c>
      <c r="D6452" t="s">
        <v>23</v>
      </c>
      <c r="E6452" t="s">
        <v>1037</v>
      </c>
      <c r="F6452" s="1">
        <v>5.1979166666666667E-3</v>
      </c>
      <c r="G6452">
        <f>_xlfn.XLOOKUP($A6452,Product_pricing!$B:$B,Product_pricing!$C:$C)</f>
        <v>29</v>
      </c>
      <c r="H6452">
        <f t="shared" si="300"/>
        <v>92.800000000000011</v>
      </c>
      <c r="I6452" s="10">
        <f t="shared" si="301"/>
        <v>8.1890263058880683E-2</v>
      </c>
      <c r="J6452" t="str">
        <f>_xlfn.XLOOKUP(A6452,Product_Details!$A:$A,Product_Details!$G:$G,"mens")</f>
        <v>Mens</v>
      </c>
      <c r="K6452">
        <f t="shared" si="302"/>
        <v>3780</v>
      </c>
    </row>
    <row r="6453" spans="1:11" ht="15">
      <c r="A6453" t="s">
        <v>22</v>
      </c>
      <c r="B6453">
        <v>1</v>
      </c>
      <c r="C6453">
        <v>9</v>
      </c>
      <c r="D6453" t="s">
        <v>23</v>
      </c>
      <c r="E6453" t="s">
        <v>1038</v>
      </c>
      <c r="F6453" s="1">
        <v>4.6724537037037038E-3</v>
      </c>
      <c r="G6453">
        <f>_xlfn.XLOOKUP($A6453,Product_pricing!$B:$B,Product_pricing!$C:$C)</f>
        <v>13</v>
      </c>
      <c r="H6453">
        <f t="shared" si="300"/>
        <v>11.83</v>
      </c>
      <c r="I6453" s="10">
        <f t="shared" si="301"/>
        <v>1.0439243663648259E-2</v>
      </c>
      <c r="J6453" t="str">
        <f>_xlfn.XLOOKUP(A6453,Product_Details!$A:$A,Product_Details!$G:$G,"mens")</f>
        <v>Womens</v>
      </c>
      <c r="K6453">
        <f t="shared" si="302"/>
        <v>1883.75</v>
      </c>
    </row>
    <row r="6454" spans="1:11" ht="15">
      <c r="A6454" t="s">
        <v>35</v>
      </c>
      <c r="B6454">
        <v>1</v>
      </c>
      <c r="C6454">
        <v>9</v>
      </c>
      <c r="D6454" t="s">
        <v>23</v>
      </c>
      <c r="E6454" t="s">
        <v>1038</v>
      </c>
      <c r="F6454" s="1">
        <v>4.6724537037037038E-3</v>
      </c>
      <c r="G6454">
        <f>_xlfn.XLOOKUP($A6454,Product_pricing!$B:$B,Product_pricing!$C:$C)</f>
        <v>32</v>
      </c>
      <c r="H6454">
        <f t="shared" si="300"/>
        <v>29.12</v>
      </c>
      <c r="I6454" s="10">
        <f t="shared" si="301"/>
        <v>2.5696599787441866E-2</v>
      </c>
      <c r="J6454" t="str">
        <f>_xlfn.XLOOKUP(A6454,Product_Details!$A:$A,Product_Details!$G:$G,"mens")</f>
        <v>Womens</v>
      </c>
      <c r="K6454">
        <f t="shared" si="302"/>
        <v>1883.75</v>
      </c>
    </row>
    <row r="6455" spans="1:11" ht="15">
      <c r="A6455" t="s">
        <v>29</v>
      </c>
      <c r="B6455">
        <v>2</v>
      </c>
      <c r="C6455">
        <v>9</v>
      </c>
      <c r="D6455" t="s">
        <v>23</v>
      </c>
      <c r="E6455" t="s">
        <v>1038</v>
      </c>
      <c r="F6455" s="1">
        <v>4.6724537037037038E-3</v>
      </c>
      <c r="G6455">
        <f>_xlfn.XLOOKUP($A6455,Product_pricing!$B:$B,Product_pricing!$C:$C)</f>
        <v>10</v>
      </c>
      <c r="H6455">
        <f t="shared" si="300"/>
        <v>18.2</v>
      </c>
      <c r="I6455" s="10">
        <f t="shared" si="301"/>
        <v>1.6060374867151169E-2</v>
      </c>
      <c r="J6455" t="str">
        <f>_xlfn.XLOOKUP(A6455,Product_Details!$A:$A,Product_Details!$G:$G,"mens")</f>
        <v>Womens</v>
      </c>
      <c r="K6455">
        <f t="shared" si="302"/>
        <v>1883.75</v>
      </c>
    </row>
    <row r="6456" spans="1:11" ht="15">
      <c r="A6456" t="s">
        <v>38</v>
      </c>
      <c r="B6456">
        <v>1</v>
      </c>
      <c r="C6456">
        <v>9</v>
      </c>
      <c r="D6456" t="s">
        <v>23</v>
      </c>
      <c r="E6456" t="s">
        <v>1038</v>
      </c>
      <c r="F6456" s="1">
        <v>4.6724537037037038E-3</v>
      </c>
      <c r="G6456">
        <f>_xlfn.XLOOKUP($A6456,Product_pricing!$B:$B,Product_pricing!$C:$C)</f>
        <v>54</v>
      </c>
      <c r="H6456">
        <f t="shared" si="300"/>
        <v>49.14</v>
      </c>
      <c r="I6456" s="10">
        <f t="shared" si="301"/>
        <v>4.3363012141308152E-2</v>
      </c>
      <c r="J6456" t="str">
        <f>_xlfn.XLOOKUP(A6456,Product_Details!$A:$A,Product_Details!$G:$G,"mens")</f>
        <v>Womens</v>
      </c>
      <c r="K6456">
        <f t="shared" si="302"/>
        <v>1883.75</v>
      </c>
    </row>
    <row r="6457" spans="1:11" ht="15">
      <c r="A6457" t="s">
        <v>41</v>
      </c>
      <c r="B6457">
        <v>5</v>
      </c>
      <c r="C6457">
        <v>9</v>
      </c>
      <c r="D6457" t="s">
        <v>23</v>
      </c>
      <c r="E6457" t="s">
        <v>1038</v>
      </c>
      <c r="F6457" s="1">
        <v>4.6724537037037038E-3</v>
      </c>
      <c r="G6457">
        <f>_xlfn.XLOOKUP($A6457,Product_pricing!$B:$B,Product_pricing!$C:$C)</f>
        <v>10</v>
      </c>
      <c r="H6457">
        <f t="shared" si="300"/>
        <v>45.5</v>
      </c>
      <c r="I6457" s="10">
        <f t="shared" si="301"/>
        <v>4.0150937167877918E-2</v>
      </c>
      <c r="J6457" t="str">
        <f>_xlfn.XLOOKUP(A6457,Product_Details!$A:$A,Product_Details!$G:$G,"mens")</f>
        <v>Mens</v>
      </c>
      <c r="K6457">
        <f t="shared" si="302"/>
        <v>1512</v>
      </c>
    </row>
    <row r="6458" spans="1:11" ht="15">
      <c r="A6458" t="s">
        <v>31</v>
      </c>
      <c r="B6458">
        <v>3</v>
      </c>
      <c r="C6458">
        <v>9</v>
      </c>
      <c r="D6458" t="s">
        <v>23</v>
      </c>
      <c r="E6458" t="s">
        <v>1038</v>
      </c>
      <c r="F6458" s="1">
        <v>4.6724537037037038E-3</v>
      </c>
      <c r="G6458">
        <f>_xlfn.XLOOKUP($A6458,Product_pricing!$B:$B,Product_pricing!$C:$C)</f>
        <v>57</v>
      </c>
      <c r="H6458">
        <f t="shared" si="300"/>
        <v>155.61000000000001</v>
      </c>
      <c r="I6458" s="10">
        <f t="shared" si="301"/>
        <v>0.13731620511414247</v>
      </c>
      <c r="J6458" t="str">
        <f>_xlfn.XLOOKUP(A6458,Product_Details!$A:$A,Product_Details!$G:$G,"mens")</f>
        <v>Mens</v>
      </c>
      <c r="K6458">
        <f t="shared" si="302"/>
        <v>1512</v>
      </c>
    </row>
    <row r="6459" spans="1:11" ht="15">
      <c r="A6459" t="s">
        <v>32</v>
      </c>
      <c r="B6459">
        <v>2</v>
      </c>
      <c r="C6459">
        <v>9</v>
      </c>
      <c r="D6459" t="s">
        <v>23</v>
      </c>
      <c r="E6459" t="s">
        <v>1038</v>
      </c>
      <c r="F6459" s="1">
        <v>4.6724537037037038E-3</v>
      </c>
      <c r="G6459">
        <f>_xlfn.XLOOKUP($A6459,Product_pricing!$B:$B,Product_pricing!$C:$C)</f>
        <v>36</v>
      </c>
      <c r="H6459">
        <f t="shared" si="300"/>
        <v>65.52</v>
      </c>
      <c r="I6459" s="10">
        <f t="shared" si="301"/>
        <v>5.7817349521744194E-2</v>
      </c>
      <c r="J6459" t="str">
        <f>_xlfn.XLOOKUP(A6459,Product_Details!$A:$A,Product_Details!$G:$G,"mens")</f>
        <v>Mens</v>
      </c>
      <c r="K6459">
        <f t="shared" si="302"/>
        <v>1512</v>
      </c>
    </row>
    <row r="6460" spans="1:11" ht="15">
      <c r="A6460" t="s">
        <v>26</v>
      </c>
      <c r="B6460">
        <v>4</v>
      </c>
      <c r="C6460">
        <v>9</v>
      </c>
      <c r="D6460" t="s">
        <v>23</v>
      </c>
      <c r="E6460" t="s">
        <v>1038</v>
      </c>
      <c r="F6460" s="1">
        <v>4.6724537037037038E-3</v>
      </c>
      <c r="G6460">
        <f>_xlfn.XLOOKUP($A6460,Product_pricing!$B:$B,Product_pricing!$C:$C)</f>
        <v>17</v>
      </c>
      <c r="H6460">
        <f t="shared" si="300"/>
        <v>61.88</v>
      </c>
      <c r="I6460" s="10">
        <f t="shared" si="301"/>
        <v>5.4605274548313973E-2</v>
      </c>
      <c r="J6460" t="str">
        <f>_xlfn.XLOOKUP(A6460,Product_Details!$A:$A,Product_Details!$G:$G,"mens")</f>
        <v>Mens</v>
      </c>
      <c r="K6460">
        <f t="shared" si="302"/>
        <v>1512</v>
      </c>
    </row>
    <row r="6461" spans="1:11" ht="15">
      <c r="A6461" t="s">
        <v>27</v>
      </c>
      <c r="B6461">
        <v>2</v>
      </c>
      <c r="C6461">
        <v>9</v>
      </c>
      <c r="D6461" t="s">
        <v>23</v>
      </c>
      <c r="E6461" t="s">
        <v>1038</v>
      </c>
      <c r="F6461" s="1">
        <v>4.6724537037037038E-3</v>
      </c>
      <c r="G6461">
        <f>_xlfn.XLOOKUP($A6461,Product_pricing!$B:$B,Product_pricing!$C:$C)</f>
        <v>29</v>
      </c>
      <c r="H6461">
        <f t="shared" si="300"/>
        <v>52.78</v>
      </c>
      <c r="I6461" s="10">
        <f t="shared" si="301"/>
        <v>4.6575087114738387E-2</v>
      </c>
      <c r="J6461" t="str">
        <f>_xlfn.XLOOKUP(A6461,Product_Details!$A:$A,Product_Details!$G:$G,"mens")</f>
        <v>Mens</v>
      </c>
      <c r="K6461">
        <f t="shared" si="302"/>
        <v>1512</v>
      </c>
    </row>
    <row r="6462" spans="1:11" ht="15">
      <c r="A6462" t="s">
        <v>30</v>
      </c>
      <c r="B6462">
        <v>3</v>
      </c>
      <c r="C6462">
        <v>19</v>
      </c>
      <c r="D6462" t="s">
        <v>33</v>
      </c>
      <c r="E6462" t="s">
        <v>1039</v>
      </c>
      <c r="F6462" s="1">
        <v>1.9025462962962963E-2</v>
      </c>
      <c r="G6462">
        <f>_xlfn.XLOOKUP($A6462,Product_pricing!$B:$B,Product_pricing!$C:$C)</f>
        <v>19</v>
      </c>
      <c r="H6462">
        <f t="shared" si="300"/>
        <v>46.17</v>
      </c>
      <c r="I6462" s="10">
        <f t="shared" si="301"/>
        <v>4.0742170748152166E-2</v>
      </c>
      <c r="J6462" t="str">
        <f>_xlfn.XLOOKUP(A6462,Product_Details!$A:$A,Product_Details!$G:$G,"mens")</f>
        <v>Womens</v>
      </c>
      <c r="K6462">
        <f t="shared" si="302"/>
        <v>7535</v>
      </c>
    </row>
    <row r="6463" spans="1:11" ht="15">
      <c r="A6463" t="s">
        <v>32</v>
      </c>
      <c r="B6463">
        <v>4</v>
      </c>
      <c r="C6463">
        <v>19</v>
      </c>
      <c r="D6463" t="s">
        <v>33</v>
      </c>
      <c r="E6463" t="s">
        <v>1039</v>
      </c>
      <c r="F6463" s="1">
        <v>1.9025462962962963E-2</v>
      </c>
      <c r="G6463">
        <f>_xlfn.XLOOKUP($A6463,Product_pricing!$B:$B,Product_pricing!$C:$C)</f>
        <v>36</v>
      </c>
      <c r="H6463">
        <f t="shared" si="300"/>
        <v>116.64000000000001</v>
      </c>
      <c r="I6463" s="10">
        <f t="shared" si="301"/>
        <v>0.10292758925848969</v>
      </c>
      <c r="J6463" t="str">
        <f>_xlfn.XLOOKUP(A6463,Product_Details!$A:$A,Product_Details!$G:$G,"mens")</f>
        <v>Mens</v>
      </c>
      <c r="K6463">
        <f t="shared" si="302"/>
        <v>3780</v>
      </c>
    </row>
    <row r="6464" spans="1:11" ht="15">
      <c r="A6464" t="s">
        <v>26</v>
      </c>
      <c r="B6464">
        <v>1</v>
      </c>
      <c r="C6464">
        <v>19</v>
      </c>
      <c r="D6464" t="s">
        <v>33</v>
      </c>
      <c r="E6464" t="s">
        <v>1039</v>
      </c>
      <c r="F6464" s="1">
        <v>1.9025462962962963E-2</v>
      </c>
      <c r="G6464">
        <f>_xlfn.XLOOKUP($A6464,Product_pricing!$B:$B,Product_pricing!$C:$C)</f>
        <v>17</v>
      </c>
      <c r="H6464">
        <f t="shared" si="300"/>
        <v>13.770000000000001</v>
      </c>
      <c r="I6464" s="10">
        <f t="shared" si="301"/>
        <v>1.2151173731905031E-2</v>
      </c>
      <c r="J6464" t="str">
        <f>_xlfn.XLOOKUP(A6464,Product_Details!$A:$A,Product_Details!$G:$G,"mens")</f>
        <v>Mens</v>
      </c>
      <c r="K6464">
        <f t="shared" si="302"/>
        <v>3780</v>
      </c>
    </row>
    <row r="6465" spans="1:11" ht="15">
      <c r="A6465" t="s">
        <v>22</v>
      </c>
      <c r="B6465">
        <v>5</v>
      </c>
      <c r="C6465">
        <v>9</v>
      </c>
      <c r="D6465" t="s">
        <v>23</v>
      </c>
      <c r="E6465" t="s">
        <v>1040</v>
      </c>
      <c r="F6465" s="1">
        <v>2.2475694444444444E-2</v>
      </c>
      <c r="G6465">
        <f>_xlfn.XLOOKUP($A6465,Product_pricing!$B:$B,Product_pricing!$C:$C)</f>
        <v>13</v>
      </c>
      <c r="H6465">
        <f t="shared" si="300"/>
        <v>59.15</v>
      </c>
      <c r="I6465" s="10">
        <f t="shared" si="301"/>
        <v>5.219621831824129E-2</v>
      </c>
      <c r="J6465" t="str">
        <f>_xlfn.XLOOKUP(A6465,Product_Details!$A:$A,Product_Details!$G:$G,"mens")</f>
        <v>Womens</v>
      </c>
      <c r="K6465">
        <f t="shared" si="302"/>
        <v>2511.6666666666665</v>
      </c>
    </row>
    <row r="6466" spans="1:11" ht="15">
      <c r="A6466" t="s">
        <v>35</v>
      </c>
      <c r="B6466">
        <v>3</v>
      </c>
      <c r="C6466">
        <v>9</v>
      </c>
      <c r="D6466" t="s">
        <v>23</v>
      </c>
      <c r="E6466" t="s">
        <v>1040</v>
      </c>
      <c r="F6466" s="1">
        <v>2.2475694444444444E-2</v>
      </c>
      <c r="G6466">
        <f>_xlfn.XLOOKUP($A6466,Product_pricing!$B:$B,Product_pricing!$C:$C)</f>
        <v>32</v>
      </c>
      <c r="H6466">
        <f t="shared" si="300"/>
        <v>87.36</v>
      </c>
      <c r="I6466" s="10">
        <f t="shared" si="301"/>
        <v>7.7089799362325587E-2</v>
      </c>
      <c r="J6466" t="str">
        <f>_xlfn.XLOOKUP(A6466,Product_Details!$A:$A,Product_Details!$G:$G,"mens")</f>
        <v>Womens</v>
      </c>
      <c r="K6466">
        <f t="shared" si="302"/>
        <v>2511.6666666666665</v>
      </c>
    </row>
    <row r="6467" spans="1:11" ht="15">
      <c r="A6467" t="s">
        <v>30</v>
      </c>
      <c r="B6467">
        <v>2</v>
      </c>
      <c r="C6467">
        <v>9</v>
      </c>
      <c r="D6467" t="s">
        <v>23</v>
      </c>
      <c r="E6467" t="s">
        <v>1040</v>
      </c>
      <c r="F6467" s="1">
        <v>2.2475694444444444E-2</v>
      </c>
      <c r="G6467">
        <f>_xlfn.XLOOKUP($A6467,Product_pricing!$B:$B,Product_pricing!$C:$C)</f>
        <v>19</v>
      </c>
      <c r="H6467">
        <f t="shared" ref="H6467:H6530" si="303">B6467*G6467*(1-C6467/100)</f>
        <v>34.58</v>
      </c>
      <c r="I6467" s="10">
        <f t="shared" ref="I6467:I6530" si="304">(H6467/SUM($H:$H))*1000</f>
        <v>3.0514712247587217E-2</v>
      </c>
      <c r="J6467" t="str">
        <f>_xlfn.XLOOKUP(A6467,Product_Details!$A:$A,Product_Details!$G:$G,"mens")</f>
        <v>Womens</v>
      </c>
      <c r="K6467">
        <f t="shared" ref="K6467:K6530" si="305">COUNTIFS($J:$J, J6467) / COUNTIFS($J:$J, J6467, $E:$E, E6467)</f>
        <v>2511.6666666666665</v>
      </c>
    </row>
    <row r="6468" spans="1:11" ht="15">
      <c r="A6468" t="s">
        <v>25</v>
      </c>
      <c r="B6468">
        <v>2</v>
      </c>
      <c r="C6468">
        <v>9</v>
      </c>
      <c r="D6468" t="s">
        <v>23</v>
      </c>
      <c r="E6468" t="s">
        <v>1040</v>
      </c>
      <c r="F6468" s="1">
        <v>2.2475694444444444E-2</v>
      </c>
      <c r="G6468">
        <f>_xlfn.XLOOKUP($A6468,Product_pricing!$B:$B,Product_pricing!$C:$C)</f>
        <v>40</v>
      </c>
      <c r="H6468">
        <f t="shared" si="303"/>
        <v>72.8</v>
      </c>
      <c r="I6468" s="10">
        <f t="shared" si="304"/>
        <v>6.4241499468604676E-2</v>
      </c>
      <c r="J6468" t="str">
        <f>_xlfn.XLOOKUP(A6468,Product_Details!$A:$A,Product_Details!$G:$G,"mens")</f>
        <v>Mens</v>
      </c>
      <c r="K6468">
        <f t="shared" si="305"/>
        <v>2520</v>
      </c>
    </row>
    <row r="6469" spans="1:11" ht="15">
      <c r="A6469" t="s">
        <v>32</v>
      </c>
      <c r="B6469">
        <v>3</v>
      </c>
      <c r="C6469">
        <v>9</v>
      </c>
      <c r="D6469" t="s">
        <v>23</v>
      </c>
      <c r="E6469" t="s">
        <v>1040</v>
      </c>
      <c r="F6469" s="1">
        <v>2.2475694444444444E-2</v>
      </c>
      <c r="G6469">
        <f>_xlfn.XLOOKUP($A6469,Product_pricing!$B:$B,Product_pricing!$C:$C)</f>
        <v>36</v>
      </c>
      <c r="H6469">
        <f t="shared" si="303"/>
        <v>98.28</v>
      </c>
      <c r="I6469" s="10">
        <f t="shared" si="304"/>
        <v>8.6726024282616304E-2</v>
      </c>
      <c r="J6469" t="str">
        <f>_xlfn.XLOOKUP(A6469,Product_Details!$A:$A,Product_Details!$G:$G,"mens")</f>
        <v>Mens</v>
      </c>
      <c r="K6469">
        <f t="shared" si="305"/>
        <v>2520</v>
      </c>
    </row>
    <row r="6470" spans="1:11" ht="15">
      <c r="A6470" t="s">
        <v>27</v>
      </c>
      <c r="B6470">
        <v>2</v>
      </c>
      <c r="C6470">
        <v>9</v>
      </c>
      <c r="D6470" t="s">
        <v>23</v>
      </c>
      <c r="E6470" t="s">
        <v>1040</v>
      </c>
      <c r="F6470" s="1">
        <v>2.2475694444444444E-2</v>
      </c>
      <c r="G6470">
        <f>_xlfn.XLOOKUP($A6470,Product_pricing!$B:$B,Product_pricing!$C:$C)</f>
        <v>29</v>
      </c>
      <c r="H6470">
        <f t="shared" si="303"/>
        <v>52.78</v>
      </c>
      <c r="I6470" s="10">
        <f t="shared" si="304"/>
        <v>4.6575087114738387E-2</v>
      </c>
      <c r="J6470" t="str">
        <f>_xlfn.XLOOKUP(A6470,Product_Details!$A:$A,Product_Details!$G:$G,"mens")</f>
        <v>Mens</v>
      </c>
      <c r="K6470">
        <f t="shared" si="305"/>
        <v>2520</v>
      </c>
    </row>
    <row r="6471" spans="1:11" ht="15">
      <c r="A6471" t="s">
        <v>22</v>
      </c>
      <c r="B6471">
        <v>4</v>
      </c>
      <c r="C6471">
        <v>16</v>
      </c>
      <c r="D6471" t="s">
        <v>23</v>
      </c>
      <c r="E6471">
        <v>212770</v>
      </c>
      <c r="F6471" s="1">
        <v>2.6589120370370371E-2</v>
      </c>
      <c r="G6471">
        <f>_xlfn.XLOOKUP($A6471,Product_pricing!$B:$B,Product_pricing!$C:$C)</f>
        <v>13</v>
      </c>
      <c r="H6471">
        <f t="shared" si="303"/>
        <v>43.68</v>
      </c>
      <c r="I6471" s="10">
        <f t="shared" si="304"/>
        <v>3.8544899681162793E-2</v>
      </c>
      <c r="J6471" t="str">
        <f>_xlfn.XLOOKUP(A6471,Product_Details!$A:$A,Product_Details!$G:$G,"mens")</f>
        <v>Womens</v>
      </c>
      <c r="K6471">
        <f t="shared" si="305"/>
        <v>3767.5</v>
      </c>
    </row>
    <row r="6472" spans="1:11" ht="15">
      <c r="A6472" t="s">
        <v>36</v>
      </c>
      <c r="B6472">
        <v>2</v>
      </c>
      <c r="C6472">
        <v>16</v>
      </c>
      <c r="D6472" t="s">
        <v>23</v>
      </c>
      <c r="E6472">
        <v>212770</v>
      </c>
      <c r="F6472" s="1">
        <v>2.6589120370370371E-2</v>
      </c>
      <c r="G6472">
        <f>_xlfn.XLOOKUP($A6472,Product_pricing!$B:$B,Product_pricing!$C:$C)</f>
        <v>23</v>
      </c>
      <c r="H6472">
        <f t="shared" si="303"/>
        <v>38.64</v>
      </c>
      <c r="I6472" s="10">
        <f t="shared" si="304"/>
        <v>3.4097411256413246E-2</v>
      </c>
      <c r="J6472" t="str">
        <f>_xlfn.XLOOKUP(A6472,Product_Details!$A:$A,Product_Details!$G:$G,"mens")</f>
        <v>Womens</v>
      </c>
      <c r="K6472">
        <f t="shared" si="305"/>
        <v>3767.5</v>
      </c>
    </row>
    <row r="6473" spans="1:11" ht="15">
      <c r="A6473" t="s">
        <v>26</v>
      </c>
      <c r="B6473">
        <v>2</v>
      </c>
      <c r="C6473">
        <v>16</v>
      </c>
      <c r="D6473" t="s">
        <v>23</v>
      </c>
      <c r="E6473">
        <v>212770</v>
      </c>
      <c r="F6473" s="1">
        <v>2.6589120370370371E-2</v>
      </c>
      <c r="G6473">
        <f>_xlfn.XLOOKUP($A6473,Product_pricing!$B:$B,Product_pricing!$C:$C)</f>
        <v>17</v>
      </c>
      <c r="H6473">
        <f t="shared" si="303"/>
        <v>28.56</v>
      </c>
      <c r="I6473" s="10">
        <f t="shared" si="304"/>
        <v>2.5202434406914137E-2</v>
      </c>
      <c r="J6473" t="str">
        <f>_xlfn.XLOOKUP(A6473,Product_Details!$A:$A,Product_Details!$G:$G,"mens")</f>
        <v>Mens</v>
      </c>
      <c r="K6473">
        <f t="shared" si="305"/>
        <v>7560</v>
      </c>
    </row>
    <row r="6474" spans="1:11" ht="15">
      <c r="A6474" t="s">
        <v>35</v>
      </c>
      <c r="B6474">
        <v>3</v>
      </c>
      <c r="C6474">
        <v>17</v>
      </c>
      <c r="D6474" t="s">
        <v>23</v>
      </c>
      <c r="E6474" t="s">
        <v>1041</v>
      </c>
      <c r="F6474" s="1">
        <v>3.8734953703703702E-2</v>
      </c>
      <c r="G6474">
        <f>_xlfn.XLOOKUP($A6474,Product_pricing!$B:$B,Product_pricing!$C:$C)</f>
        <v>32</v>
      </c>
      <c r="H6474">
        <f t="shared" si="303"/>
        <v>79.679999999999993</v>
      </c>
      <c r="I6474" s="10">
        <f t="shared" si="304"/>
        <v>7.0312674143659618E-2</v>
      </c>
      <c r="J6474" t="str">
        <f>_xlfn.XLOOKUP(A6474,Product_Details!$A:$A,Product_Details!$G:$G,"mens")</f>
        <v>Womens</v>
      </c>
      <c r="K6474">
        <f t="shared" si="305"/>
        <v>1507</v>
      </c>
    </row>
    <row r="6475" spans="1:11" ht="15">
      <c r="A6475" t="s">
        <v>29</v>
      </c>
      <c r="B6475">
        <v>3</v>
      </c>
      <c r="C6475">
        <v>17</v>
      </c>
      <c r="D6475" t="s">
        <v>23</v>
      </c>
      <c r="E6475" t="s">
        <v>1041</v>
      </c>
      <c r="F6475" s="1">
        <v>3.8734953703703702E-2</v>
      </c>
      <c r="G6475">
        <f>_xlfn.XLOOKUP($A6475,Product_pricing!$B:$B,Product_pricing!$C:$C)</f>
        <v>10</v>
      </c>
      <c r="H6475">
        <f t="shared" si="303"/>
        <v>24.9</v>
      </c>
      <c r="I6475" s="10">
        <f t="shared" si="304"/>
        <v>2.1972710669893626E-2</v>
      </c>
      <c r="J6475" t="str">
        <f>_xlfn.XLOOKUP(A6475,Product_Details!$A:$A,Product_Details!$G:$G,"mens")</f>
        <v>Womens</v>
      </c>
      <c r="K6475">
        <f t="shared" si="305"/>
        <v>1507</v>
      </c>
    </row>
    <row r="6476" spans="1:11" ht="15">
      <c r="A6476" t="s">
        <v>36</v>
      </c>
      <c r="B6476">
        <v>3</v>
      </c>
      <c r="C6476">
        <v>17</v>
      </c>
      <c r="D6476" t="s">
        <v>23</v>
      </c>
      <c r="E6476" t="s">
        <v>1041</v>
      </c>
      <c r="F6476" s="1">
        <v>3.8734953703703702E-2</v>
      </c>
      <c r="G6476">
        <f>_xlfn.XLOOKUP($A6476,Product_pricing!$B:$B,Product_pricing!$C:$C)</f>
        <v>23</v>
      </c>
      <c r="H6476">
        <f t="shared" si="303"/>
        <v>57.269999999999996</v>
      </c>
      <c r="I6476" s="10">
        <f t="shared" si="304"/>
        <v>5.0537234540755344E-2</v>
      </c>
      <c r="J6476" t="str">
        <f>_xlfn.XLOOKUP(A6476,Product_Details!$A:$A,Product_Details!$G:$G,"mens")</f>
        <v>Womens</v>
      </c>
      <c r="K6476">
        <f t="shared" si="305"/>
        <v>1507</v>
      </c>
    </row>
    <row r="6477" spans="1:11" ht="15">
      <c r="A6477" t="s">
        <v>30</v>
      </c>
      <c r="B6477">
        <v>3</v>
      </c>
      <c r="C6477">
        <v>17</v>
      </c>
      <c r="D6477" t="s">
        <v>23</v>
      </c>
      <c r="E6477" t="s">
        <v>1041</v>
      </c>
      <c r="F6477" s="1">
        <v>3.8734953703703702E-2</v>
      </c>
      <c r="G6477">
        <f>_xlfn.XLOOKUP($A6477,Product_pricing!$B:$B,Product_pricing!$C:$C)</f>
        <v>19</v>
      </c>
      <c r="H6477">
        <f t="shared" si="303"/>
        <v>47.309999999999995</v>
      </c>
      <c r="I6477" s="10">
        <f t="shared" si="304"/>
        <v>4.1748150272797886E-2</v>
      </c>
      <c r="J6477" t="str">
        <f>_xlfn.XLOOKUP(A6477,Product_Details!$A:$A,Product_Details!$G:$G,"mens")</f>
        <v>Womens</v>
      </c>
      <c r="K6477">
        <f t="shared" si="305"/>
        <v>1507</v>
      </c>
    </row>
    <row r="6478" spans="1:11" ht="15">
      <c r="A6478" t="s">
        <v>38</v>
      </c>
      <c r="B6478">
        <v>5</v>
      </c>
      <c r="C6478">
        <v>17</v>
      </c>
      <c r="D6478" t="s">
        <v>23</v>
      </c>
      <c r="E6478" t="s">
        <v>1041</v>
      </c>
      <c r="F6478" s="1">
        <v>3.8734953703703702E-2</v>
      </c>
      <c r="G6478">
        <f>_xlfn.XLOOKUP($A6478,Product_pricing!$B:$B,Product_pricing!$C:$C)</f>
        <v>54</v>
      </c>
      <c r="H6478">
        <f t="shared" si="303"/>
        <v>224.1</v>
      </c>
      <c r="I6478" s="10">
        <f t="shared" si="304"/>
        <v>0.19775439602904266</v>
      </c>
      <c r="J6478" t="str">
        <f>_xlfn.XLOOKUP(A6478,Product_Details!$A:$A,Product_Details!$G:$G,"mens")</f>
        <v>Womens</v>
      </c>
      <c r="K6478">
        <f t="shared" si="305"/>
        <v>1507</v>
      </c>
    </row>
    <row r="6479" spans="1:11" ht="15">
      <c r="A6479" t="s">
        <v>25</v>
      </c>
      <c r="B6479">
        <v>3</v>
      </c>
      <c r="C6479">
        <v>17</v>
      </c>
      <c r="D6479" t="s">
        <v>23</v>
      </c>
      <c r="E6479" t="s">
        <v>1041</v>
      </c>
      <c r="F6479" s="1">
        <v>3.8734953703703702E-2</v>
      </c>
      <c r="G6479">
        <f>_xlfn.XLOOKUP($A6479,Product_pricing!$B:$B,Product_pricing!$C:$C)</f>
        <v>40</v>
      </c>
      <c r="H6479">
        <f t="shared" si="303"/>
        <v>99.6</v>
      </c>
      <c r="I6479" s="10">
        <f t="shared" si="304"/>
        <v>8.7890842679574505E-2</v>
      </c>
      <c r="J6479" t="str">
        <f>_xlfn.XLOOKUP(A6479,Product_Details!$A:$A,Product_Details!$G:$G,"mens")</f>
        <v>Mens</v>
      </c>
      <c r="K6479">
        <f t="shared" si="305"/>
        <v>3780</v>
      </c>
    </row>
    <row r="6480" spans="1:11" ht="15">
      <c r="A6480" t="s">
        <v>27</v>
      </c>
      <c r="B6480">
        <v>4</v>
      </c>
      <c r="C6480">
        <v>17</v>
      </c>
      <c r="D6480" t="s">
        <v>23</v>
      </c>
      <c r="E6480" t="s">
        <v>1041</v>
      </c>
      <c r="F6480" s="1">
        <v>3.8734953703703702E-2</v>
      </c>
      <c r="G6480">
        <f>_xlfn.XLOOKUP($A6480,Product_pricing!$B:$B,Product_pricing!$C:$C)</f>
        <v>29</v>
      </c>
      <c r="H6480">
        <f t="shared" si="303"/>
        <v>96.28</v>
      </c>
      <c r="I6480" s="10">
        <f t="shared" si="304"/>
        <v>8.4961147923588706E-2</v>
      </c>
      <c r="J6480" t="str">
        <f>_xlfn.XLOOKUP(A6480,Product_Details!$A:$A,Product_Details!$G:$G,"mens")</f>
        <v>Mens</v>
      </c>
      <c r="K6480">
        <f t="shared" si="305"/>
        <v>3780</v>
      </c>
    </row>
    <row r="6481" spans="1:11" ht="15">
      <c r="A6481" t="s">
        <v>22</v>
      </c>
      <c r="B6481">
        <v>3</v>
      </c>
      <c r="C6481">
        <v>6</v>
      </c>
      <c r="D6481" t="s">
        <v>33</v>
      </c>
      <c r="E6481" t="s">
        <v>1042</v>
      </c>
      <c r="F6481" s="1">
        <v>4.4710648148148149E-3</v>
      </c>
      <c r="G6481">
        <f>_xlfn.XLOOKUP($A6481,Product_pricing!$B:$B,Product_pricing!$C:$C)</f>
        <v>13</v>
      </c>
      <c r="H6481">
        <f t="shared" si="303"/>
        <v>36.659999999999997</v>
      </c>
      <c r="I6481" s="10">
        <f t="shared" si="304"/>
        <v>3.2350183660975917E-2</v>
      </c>
      <c r="J6481" t="str">
        <f>_xlfn.XLOOKUP(A6481,Product_Details!$A:$A,Product_Details!$G:$G,"mens")</f>
        <v>Womens</v>
      </c>
      <c r="K6481">
        <f t="shared" si="305"/>
        <v>3767.5</v>
      </c>
    </row>
    <row r="6482" spans="1:11" ht="15">
      <c r="A6482" t="s">
        <v>38</v>
      </c>
      <c r="B6482">
        <v>3</v>
      </c>
      <c r="C6482">
        <v>6</v>
      </c>
      <c r="D6482" t="s">
        <v>33</v>
      </c>
      <c r="E6482" t="s">
        <v>1042</v>
      </c>
      <c r="F6482" s="1">
        <v>4.4710648148148149E-3</v>
      </c>
      <c r="G6482">
        <f>_xlfn.XLOOKUP($A6482,Product_pricing!$B:$B,Product_pricing!$C:$C)</f>
        <v>54</v>
      </c>
      <c r="H6482">
        <f t="shared" si="303"/>
        <v>152.28</v>
      </c>
      <c r="I6482" s="10">
        <f t="shared" si="304"/>
        <v>0.13437768597636152</v>
      </c>
      <c r="J6482" t="str">
        <f>_xlfn.XLOOKUP(A6482,Product_Details!$A:$A,Product_Details!$G:$G,"mens")</f>
        <v>Womens</v>
      </c>
      <c r="K6482">
        <f t="shared" si="305"/>
        <v>3767.5</v>
      </c>
    </row>
    <row r="6483" spans="1:11" ht="15">
      <c r="A6483" t="s">
        <v>25</v>
      </c>
      <c r="B6483">
        <v>1</v>
      </c>
      <c r="C6483">
        <v>6</v>
      </c>
      <c r="D6483" t="s">
        <v>33</v>
      </c>
      <c r="E6483" t="s">
        <v>1042</v>
      </c>
      <c r="F6483" s="1">
        <v>4.4710648148148149E-3</v>
      </c>
      <c r="G6483">
        <f>_xlfn.XLOOKUP($A6483,Product_pricing!$B:$B,Product_pricing!$C:$C)</f>
        <v>40</v>
      </c>
      <c r="H6483">
        <f t="shared" si="303"/>
        <v>37.599999999999994</v>
      </c>
      <c r="I6483" s="10">
        <f t="shared" si="304"/>
        <v>3.3179675549718887E-2</v>
      </c>
      <c r="J6483" t="str">
        <f>_xlfn.XLOOKUP(A6483,Product_Details!$A:$A,Product_Details!$G:$G,"mens")</f>
        <v>Mens</v>
      </c>
      <c r="K6483">
        <f t="shared" si="305"/>
        <v>2520</v>
      </c>
    </row>
    <row r="6484" spans="1:11" ht="15">
      <c r="A6484" t="s">
        <v>31</v>
      </c>
      <c r="B6484">
        <v>3</v>
      </c>
      <c r="C6484">
        <v>6</v>
      </c>
      <c r="D6484" t="s">
        <v>33</v>
      </c>
      <c r="E6484" t="s">
        <v>1042</v>
      </c>
      <c r="F6484" s="1">
        <v>4.4710648148148149E-3</v>
      </c>
      <c r="G6484">
        <f>_xlfn.XLOOKUP($A6484,Product_pricing!$B:$B,Product_pricing!$C:$C)</f>
        <v>57</v>
      </c>
      <c r="H6484">
        <f t="shared" si="303"/>
        <v>160.73999999999998</v>
      </c>
      <c r="I6484" s="10">
        <f t="shared" si="304"/>
        <v>0.14184311297504823</v>
      </c>
      <c r="J6484" t="str">
        <f>_xlfn.XLOOKUP(A6484,Product_Details!$A:$A,Product_Details!$G:$G,"mens")</f>
        <v>Mens</v>
      </c>
      <c r="K6484">
        <f t="shared" si="305"/>
        <v>2520</v>
      </c>
    </row>
    <row r="6485" spans="1:11" ht="15">
      <c r="A6485" t="s">
        <v>32</v>
      </c>
      <c r="B6485">
        <v>2</v>
      </c>
      <c r="C6485">
        <v>6</v>
      </c>
      <c r="D6485" t="s">
        <v>33</v>
      </c>
      <c r="E6485" t="s">
        <v>1042</v>
      </c>
      <c r="F6485" s="1">
        <v>4.4710648148148149E-3</v>
      </c>
      <c r="G6485">
        <f>_xlfn.XLOOKUP($A6485,Product_pricing!$B:$B,Product_pricing!$C:$C)</f>
        <v>36</v>
      </c>
      <c r="H6485">
        <f t="shared" si="303"/>
        <v>67.679999999999993</v>
      </c>
      <c r="I6485" s="10">
        <f t="shared" si="304"/>
        <v>5.9723415989494003E-2</v>
      </c>
      <c r="J6485" t="str">
        <f>_xlfn.XLOOKUP(A6485,Product_Details!$A:$A,Product_Details!$G:$G,"mens")</f>
        <v>Mens</v>
      </c>
      <c r="K6485">
        <f t="shared" si="305"/>
        <v>2520</v>
      </c>
    </row>
    <row r="6486" spans="1:11" ht="15">
      <c r="A6486" t="s">
        <v>29</v>
      </c>
      <c r="B6486">
        <v>5</v>
      </c>
      <c r="C6486">
        <v>3</v>
      </c>
      <c r="D6486" t="s">
        <v>33</v>
      </c>
      <c r="E6486" t="s">
        <v>1043</v>
      </c>
      <c r="F6486" s="1">
        <v>3.7185185185185189E-2</v>
      </c>
      <c r="G6486">
        <f>_xlfn.XLOOKUP($A6486,Product_pricing!$B:$B,Product_pricing!$C:$C)</f>
        <v>10</v>
      </c>
      <c r="H6486">
        <f t="shared" si="303"/>
        <v>48.5</v>
      </c>
      <c r="I6486" s="10">
        <f t="shared" si="304"/>
        <v>4.2798251706419314E-2</v>
      </c>
      <c r="J6486" t="str">
        <f>_xlfn.XLOOKUP(A6486,Product_Details!$A:$A,Product_Details!$G:$G,"mens")</f>
        <v>Womens</v>
      </c>
      <c r="K6486">
        <f t="shared" si="305"/>
        <v>2511.6666666666665</v>
      </c>
    </row>
    <row r="6487" spans="1:11" ht="15">
      <c r="A6487" t="s">
        <v>36</v>
      </c>
      <c r="B6487">
        <v>5</v>
      </c>
      <c r="C6487">
        <v>3</v>
      </c>
      <c r="D6487" t="s">
        <v>33</v>
      </c>
      <c r="E6487" t="s">
        <v>1043</v>
      </c>
      <c r="F6487" s="1">
        <v>3.7185185185185189E-2</v>
      </c>
      <c r="G6487">
        <f>_xlfn.XLOOKUP($A6487,Product_pricing!$B:$B,Product_pricing!$C:$C)</f>
        <v>23</v>
      </c>
      <c r="H6487">
        <f t="shared" si="303"/>
        <v>111.55</v>
      </c>
      <c r="I6487" s="10">
        <f t="shared" si="304"/>
        <v>9.8435978924764425E-2</v>
      </c>
      <c r="J6487" t="str">
        <f>_xlfn.XLOOKUP(A6487,Product_Details!$A:$A,Product_Details!$G:$G,"mens")</f>
        <v>Womens</v>
      </c>
      <c r="K6487">
        <f t="shared" si="305"/>
        <v>2511.6666666666665</v>
      </c>
    </row>
    <row r="6488" spans="1:11" ht="15">
      <c r="A6488" t="s">
        <v>30</v>
      </c>
      <c r="B6488">
        <v>3</v>
      </c>
      <c r="C6488">
        <v>3</v>
      </c>
      <c r="D6488" t="s">
        <v>33</v>
      </c>
      <c r="E6488" t="s">
        <v>1043</v>
      </c>
      <c r="F6488" s="1">
        <v>3.7185185185185189E-2</v>
      </c>
      <c r="G6488">
        <f>_xlfn.XLOOKUP($A6488,Product_pricing!$B:$B,Product_pricing!$C:$C)</f>
        <v>19</v>
      </c>
      <c r="H6488">
        <f t="shared" si="303"/>
        <v>55.29</v>
      </c>
      <c r="I6488" s="10">
        <f t="shared" si="304"/>
        <v>4.8790006945318015E-2</v>
      </c>
      <c r="J6488" t="str">
        <f>_xlfn.XLOOKUP(A6488,Product_Details!$A:$A,Product_Details!$G:$G,"mens")</f>
        <v>Womens</v>
      </c>
      <c r="K6488">
        <f t="shared" si="305"/>
        <v>2511.6666666666665</v>
      </c>
    </row>
    <row r="6489" spans="1:11" ht="15">
      <c r="A6489" t="s">
        <v>25</v>
      </c>
      <c r="B6489">
        <v>3</v>
      </c>
      <c r="C6489">
        <v>3</v>
      </c>
      <c r="D6489" t="s">
        <v>33</v>
      </c>
      <c r="E6489" t="s">
        <v>1043</v>
      </c>
      <c r="F6489" s="1">
        <v>3.7185185185185189E-2</v>
      </c>
      <c r="G6489">
        <f>_xlfn.XLOOKUP($A6489,Product_pricing!$B:$B,Product_pricing!$C:$C)</f>
        <v>40</v>
      </c>
      <c r="H6489">
        <f t="shared" si="303"/>
        <v>116.39999999999999</v>
      </c>
      <c r="I6489" s="10">
        <f t="shared" si="304"/>
        <v>0.10271580409540636</v>
      </c>
      <c r="J6489" t="str">
        <f>_xlfn.XLOOKUP(A6489,Product_Details!$A:$A,Product_Details!$G:$G,"mens")</f>
        <v>Mens</v>
      </c>
      <c r="K6489">
        <f t="shared" si="305"/>
        <v>1890</v>
      </c>
    </row>
    <row r="6490" spans="1:11" ht="15">
      <c r="A6490" t="s">
        <v>41</v>
      </c>
      <c r="B6490">
        <v>1</v>
      </c>
      <c r="C6490">
        <v>3</v>
      </c>
      <c r="D6490" t="s">
        <v>33</v>
      </c>
      <c r="E6490" t="s">
        <v>1043</v>
      </c>
      <c r="F6490" s="1">
        <v>3.7185185185185189E-2</v>
      </c>
      <c r="G6490">
        <f>_xlfn.XLOOKUP($A6490,Product_pricing!$B:$B,Product_pricing!$C:$C)</f>
        <v>10</v>
      </c>
      <c r="H6490">
        <f t="shared" si="303"/>
        <v>9.6999999999999993</v>
      </c>
      <c r="I6490" s="10">
        <f t="shared" si="304"/>
        <v>8.5596503412838625E-3</v>
      </c>
      <c r="J6490" t="str">
        <f>_xlfn.XLOOKUP(A6490,Product_Details!$A:$A,Product_Details!$G:$G,"mens")</f>
        <v>Mens</v>
      </c>
      <c r="K6490">
        <f t="shared" si="305"/>
        <v>1890</v>
      </c>
    </row>
    <row r="6491" spans="1:11" ht="15">
      <c r="A6491" t="s">
        <v>31</v>
      </c>
      <c r="B6491">
        <v>3</v>
      </c>
      <c r="C6491">
        <v>3</v>
      </c>
      <c r="D6491" t="s">
        <v>33</v>
      </c>
      <c r="E6491" t="s">
        <v>1043</v>
      </c>
      <c r="F6491" s="1">
        <v>3.7185185185185189E-2</v>
      </c>
      <c r="G6491">
        <f>_xlfn.XLOOKUP($A6491,Product_pricing!$B:$B,Product_pricing!$C:$C)</f>
        <v>57</v>
      </c>
      <c r="H6491">
        <f t="shared" si="303"/>
        <v>165.87</v>
      </c>
      <c r="I6491" s="10">
        <f t="shared" si="304"/>
        <v>0.14637002083595407</v>
      </c>
      <c r="J6491" t="str">
        <f>_xlfn.XLOOKUP(A6491,Product_Details!$A:$A,Product_Details!$G:$G,"mens")</f>
        <v>Mens</v>
      </c>
      <c r="K6491">
        <f t="shared" si="305"/>
        <v>1890</v>
      </c>
    </row>
    <row r="6492" spans="1:11" ht="15">
      <c r="A6492" t="s">
        <v>27</v>
      </c>
      <c r="B6492">
        <v>4</v>
      </c>
      <c r="C6492">
        <v>3</v>
      </c>
      <c r="D6492" t="s">
        <v>33</v>
      </c>
      <c r="E6492" t="s">
        <v>1043</v>
      </c>
      <c r="F6492" s="1">
        <v>3.7185185185185189E-2</v>
      </c>
      <c r="G6492">
        <f>_xlfn.XLOOKUP($A6492,Product_pricing!$B:$B,Product_pricing!$C:$C)</f>
        <v>29</v>
      </c>
      <c r="H6492">
        <f t="shared" si="303"/>
        <v>112.52</v>
      </c>
      <c r="I6492" s="10">
        <f t="shared" si="304"/>
        <v>9.929194395889282E-2</v>
      </c>
      <c r="J6492" t="str">
        <f>_xlfn.XLOOKUP(A6492,Product_Details!$A:$A,Product_Details!$G:$G,"mens")</f>
        <v>Mens</v>
      </c>
      <c r="K6492">
        <f t="shared" si="305"/>
        <v>1890</v>
      </c>
    </row>
    <row r="6493" spans="1:11" ht="15">
      <c r="A6493" t="s">
        <v>22</v>
      </c>
      <c r="B6493">
        <v>4</v>
      </c>
      <c r="C6493">
        <v>20</v>
      </c>
      <c r="D6493" t="s">
        <v>23</v>
      </c>
      <c r="E6493" s="2">
        <v>294000</v>
      </c>
      <c r="F6493" s="1">
        <v>1.2204861111111111E-2</v>
      </c>
      <c r="G6493">
        <f>_xlfn.XLOOKUP($A6493,Product_pricing!$B:$B,Product_pricing!$C:$C)</f>
        <v>13</v>
      </c>
      <c r="H6493">
        <f t="shared" si="303"/>
        <v>41.6</v>
      </c>
      <c r="I6493" s="10">
        <f t="shared" si="304"/>
        <v>3.6709428267774097E-2</v>
      </c>
      <c r="J6493" t="str">
        <f>_xlfn.XLOOKUP(A6493,Product_Details!$A:$A,Product_Details!$G:$G,"mens")</f>
        <v>Womens</v>
      </c>
      <c r="K6493">
        <f t="shared" si="305"/>
        <v>1883.75</v>
      </c>
    </row>
    <row r="6494" spans="1:11" ht="15">
      <c r="A6494" t="s">
        <v>35</v>
      </c>
      <c r="B6494">
        <v>1</v>
      </c>
      <c r="C6494">
        <v>20</v>
      </c>
      <c r="D6494" t="s">
        <v>23</v>
      </c>
      <c r="E6494" s="2">
        <v>294000</v>
      </c>
      <c r="F6494" s="1">
        <v>1.2204861111111111E-2</v>
      </c>
      <c r="G6494">
        <f>_xlfn.XLOOKUP($A6494,Product_pricing!$B:$B,Product_pricing!$C:$C)</f>
        <v>32</v>
      </c>
      <c r="H6494">
        <f t="shared" si="303"/>
        <v>25.6</v>
      </c>
      <c r="I6494" s="10">
        <f t="shared" si="304"/>
        <v>2.259041739555329E-2</v>
      </c>
      <c r="J6494" t="str">
        <f>_xlfn.XLOOKUP(A6494,Product_Details!$A:$A,Product_Details!$G:$G,"mens")</f>
        <v>Womens</v>
      </c>
      <c r="K6494">
        <f t="shared" si="305"/>
        <v>1883.75</v>
      </c>
    </row>
    <row r="6495" spans="1:11" ht="15">
      <c r="A6495" t="s">
        <v>29</v>
      </c>
      <c r="B6495">
        <v>2</v>
      </c>
      <c r="C6495">
        <v>20</v>
      </c>
      <c r="D6495" t="s">
        <v>23</v>
      </c>
      <c r="E6495" s="2">
        <v>294000</v>
      </c>
      <c r="F6495" s="1">
        <v>1.2204861111111111E-2</v>
      </c>
      <c r="G6495">
        <f>_xlfn.XLOOKUP($A6495,Product_pricing!$B:$B,Product_pricing!$C:$C)</f>
        <v>10</v>
      </c>
      <c r="H6495">
        <f t="shared" si="303"/>
        <v>16</v>
      </c>
      <c r="I6495" s="10">
        <f t="shared" si="304"/>
        <v>1.4119010872220806E-2</v>
      </c>
      <c r="J6495" t="str">
        <f>_xlfn.XLOOKUP(A6495,Product_Details!$A:$A,Product_Details!$G:$G,"mens")</f>
        <v>Womens</v>
      </c>
      <c r="K6495">
        <f t="shared" si="305"/>
        <v>1883.75</v>
      </c>
    </row>
    <row r="6496" spans="1:11" ht="15">
      <c r="A6496" t="s">
        <v>38</v>
      </c>
      <c r="B6496">
        <v>4</v>
      </c>
      <c r="C6496">
        <v>20</v>
      </c>
      <c r="D6496" t="s">
        <v>23</v>
      </c>
      <c r="E6496" s="2">
        <v>294000</v>
      </c>
      <c r="F6496" s="1">
        <v>1.2204861111111111E-2</v>
      </c>
      <c r="G6496">
        <f>_xlfn.XLOOKUP($A6496,Product_pricing!$B:$B,Product_pricing!$C:$C)</f>
        <v>54</v>
      </c>
      <c r="H6496">
        <f t="shared" si="303"/>
        <v>172.8</v>
      </c>
      <c r="I6496" s="10">
        <f t="shared" si="304"/>
        <v>0.15248531741998472</v>
      </c>
      <c r="J6496" t="str">
        <f>_xlfn.XLOOKUP(A6496,Product_Details!$A:$A,Product_Details!$G:$G,"mens")</f>
        <v>Womens</v>
      </c>
      <c r="K6496">
        <f t="shared" si="305"/>
        <v>1883.75</v>
      </c>
    </row>
    <row r="6497" spans="1:11" ht="15">
      <c r="A6497" t="s">
        <v>31</v>
      </c>
      <c r="B6497">
        <v>5</v>
      </c>
      <c r="C6497">
        <v>20</v>
      </c>
      <c r="D6497" t="s">
        <v>23</v>
      </c>
      <c r="E6497" s="2">
        <v>294000</v>
      </c>
      <c r="F6497" s="1">
        <v>1.2204861111111111E-2</v>
      </c>
      <c r="G6497">
        <f>_xlfn.XLOOKUP($A6497,Product_pricing!$B:$B,Product_pricing!$C:$C)</f>
        <v>57</v>
      </c>
      <c r="H6497">
        <f t="shared" si="303"/>
        <v>228</v>
      </c>
      <c r="I6497" s="10">
        <f t="shared" si="304"/>
        <v>0.20119590492914646</v>
      </c>
      <c r="J6497" t="str">
        <f>_xlfn.XLOOKUP(A6497,Product_Details!$A:$A,Product_Details!$G:$G,"mens")</f>
        <v>Mens</v>
      </c>
      <c r="K6497">
        <f t="shared" si="305"/>
        <v>2520</v>
      </c>
    </row>
    <row r="6498" spans="1:11" ht="15">
      <c r="A6498" t="s">
        <v>32</v>
      </c>
      <c r="B6498">
        <v>5</v>
      </c>
      <c r="C6498">
        <v>20</v>
      </c>
      <c r="D6498" t="s">
        <v>23</v>
      </c>
      <c r="E6498" s="2">
        <v>294000</v>
      </c>
      <c r="F6498" s="1">
        <v>1.2204861111111111E-2</v>
      </c>
      <c r="G6498">
        <f>_xlfn.XLOOKUP($A6498,Product_pricing!$B:$B,Product_pricing!$C:$C)</f>
        <v>36</v>
      </c>
      <c r="H6498">
        <f t="shared" si="303"/>
        <v>144</v>
      </c>
      <c r="I6498" s="10">
        <f t="shared" si="304"/>
        <v>0.12707109784998727</v>
      </c>
      <c r="J6498" t="str">
        <f>_xlfn.XLOOKUP(A6498,Product_Details!$A:$A,Product_Details!$G:$G,"mens")</f>
        <v>Mens</v>
      </c>
      <c r="K6498">
        <f t="shared" si="305"/>
        <v>2520</v>
      </c>
    </row>
    <row r="6499" spans="1:11" ht="15">
      <c r="A6499" t="s">
        <v>27</v>
      </c>
      <c r="B6499">
        <v>5</v>
      </c>
      <c r="C6499">
        <v>20</v>
      </c>
      <c r="D6499" t="s">
        <v>23</v>
      </c>
      <c r="E6499" s="2">
        <v>294000</v>
      </c>
      <c r="F6499" s="1">
        <v>1.2204861111111111E-2</v>
      </c>
      <c r="G6499">
        <f>_xlfn.XLOOKUP($A6499,Product_pricing!$B:$B,Product_pricing!$C:$C)</f>
        <v>29</v>
      </c>
      <c r="H6499">
        <f t="shared" si="303"/>
        <v>116</v>
      </c>
      <c r="I6499" s="10">
        <f t="shared" si="304"/>
        <v>0.10236282882360084</v>
      </c>
      <c r="J6499" t="str">
        <f>_xlfn.XLOOKUP(A6499,Product_Details!$A:$A,Product_Details!$G:$G,"mens")</f>
        <v>Mens</v>
      </c>
      <c r="K6499">
        <f t="shared" si="305"/>
        <v>2520</v>
      </c>
    </row>
    <row r="6500" spans="1:11" ht="15">
      <c r="A6500" t="s">
        <v>22</v>
      </c>
      <c r="B6500">
        <v>2</v>
      </c>
      <c r="C6500">
        <v>19</v>
      </c>
      <c r="D6500" t="s">
        <v>23</v>
      </c>
      <c r="E6500" t="s">
        <v>1044</v>
      </c>
      <c r="F6500" s="1">
        <v>9.2418981481481484E-3</v>
      </c>
      <c r="G6500">
        <f>_xlfn.XLOOKUP($A6500,Product_pricing!$B:$B,Product_pricing!$C:$C)</f>
        <v>13</v>
      </c>
      <c r="H6500">
        <f t="shared" si="303"/>
        <v>21.060000000000002</v>
      </c>
      <c r="I6500" s="10">
        <f t="shared" si="304"/>
        <v>1.8584148060560638E-2</v>
      </c>
      <c r="J6500" t="str">
        <f>_xlfn.XLOOKUP(A6500,Product_Details!$A:$A,Product_Details!$G:$G,"mens")</f>
        <v>Womens</v>
      </c>
      <c r="K6500">
        <f t="shared" si="305"/>
        <v>1883.75</v>
      </c>
    </row>
    <row r="6501" spans="1:11" ht="15">
      <c r="A6501" t="s">
        <v>35</v>
      </c>
      <c r="B6501">
        <v>4</v>
      </c>
      <c r="C6501">
        <v>19</v>
      </c>
      <c r="D6501" t="s">
        <v>23</v>
      </c>
      <c r="E6501" t="s">
        <v>1044</v>
      </c>
      <c r="F6501" s="1">
        <v>9.2418981481481484E-3</v>
      </c>
      <c r="G6501">
        <f>_xlfn.XLOOKUP($A6501,Product_pricing!$B:$B,Product_pricing!$C:$C)</f>
        <v>32</v>
      </c>
      <c r="H6501">
        <f t="shared" si="303"/>
        <v>103.68</v>
      </c>
      <c r="I6501" s="10">
        <f t="shared" si="304"/>
        <v>9.1491190451990834E-2</v>
      </c>
      <c r="J6501" t="str">
        <f>_xlfn.XLOOKUP(A6501,Product_Details!$A:$A,Product_Details!$G:$G,"mens")</f>
        <v>Womens</v>
      </c>
      <c r="K6501">
        <f t="shared" si="305"/>
        <v>1883.75</v>
      </c>
    </row>
    <row r="6502" spans="1:11" ht="15">
      <c r="A6502" t="s">
        <v>36</v>
      </c>
      <c r="B6502">
        <v>4</v>
      </c>
      <c r="C6502">
        <v>19</v>
      </c>
      <c r="D6502" t="s">
        <v>23</v>
      </c>
      <c r="E6502" t="s">
        <v>1044</v>
      </c>
      <c r="F6502" s="1">
        <v>9.2418981481481484E-3</v>
      </c>
      <c r="G6502">
        <f>_xlfn.XLOOKUP($A6502,Product_pricing!$B:$B,Product_pricing!$C:$C)</f>
        <v>23</v>
      </c>
      <c r="H6502">
        <f t="shared" si="303"/>
        <v>74.52000000000001</v>
      </c>
      <c r="I6502" s="10">
        <f t="shared" si="304"/>
        <v>6.5759293137368419E-2</v>
      </c>
      <c r="J6502" t="str">
        <f>_xlfn.XLOOKUP(A6502,Product_Details!$A:$A,Product_Details!$G:$G,"mens")</f>
        <v>Womens</v>
      </c>
      <c r="K6502">
        <f t="shared" si="305"/>
        <v>1883.75</v>
      </c>
    </row>
    <row r="6503" spans="1:11" ht="15">
      <c r="A6503" t="s">
        <v>38</v>
      </c>
      <c r="B6503">
        <v>4</v>
      </c>
      <c r="C6503">
        <v>19</v>
      </c>
      <c r="D6503" t="s">
        <v>23</v>
      </c>
      <c r="E6503" t="s">
        <v>1044</v>
      </c>
      <c r="F6503" s="1">
        <v>9.2418981481481484E-3</v>
      </c>
      <c r="G6503">
        <f>_xlfn.XLOOKUP($A6503,Product_pricing!$B:$B,Product_pricing!$C:$C)</f>
        <v>54</v>
      </c>
      <c r="H6503">
        <f t="shared" si="303"/>
        <v>174.96</v>
      </c>
      <c r="I6503" s="10">
        <f t="shared" si="304"/>
        <v>0.15439138388773452</v>
      </c>
      <c r="J6503" t="str">
        <f>_xlfn.XLOOKUP(A6503,Product_Details!$A:$A,Product_Details!$G:$G,"mens")</f>
        <v>Womens</v>
      </c>
      <c r="K6503">
        <f t="shared" si="305"/>
        <v>1883.75</v>
      </c>
    </row>
    <row r="6504" spans="1:11" ht="15">
      <c r="A6504" t="s">
        <v>32</v>
      </c>
      <c r="B6504">
        <v>1</v>
      </c>
      <c r="C6504">
        <v>19</v>
      </c>
      <c r="D6504" t="s">
        <v>23</v>
      </c>
      <c r="E6504" t="s">
        <v>1044</v>
      </c>
      <c r="F6504" s="1">
        <v>9.2418981481481484E-3</v>
      </c>
      <c r="G6504">
        <f>_xlfn.XLOOKUP($A6504,Product_pricing!$B:$B,Product_pricing!$C:$C)</f>
        <v>36</v>
      </c>
      <c r="H6504">
        <f t="shared" si="303"/>
        <v>29.160000000000004</v>
      </c>
      <c r="I6504" s="10">
        <f t="shared" si="304"/>
        <v>2.5731897314622422E-2</v>
      </c>
      <c r="J6504" t="str">
        <f>_xlfn.XLOOKUP(A6504,Product_Details!$A:$A,Product_Details!$G:$G,"mens")</f>
        <v>Mens</v>
      </c>
      <c r="K6504">
        <f t="shared" si="305"/>
        <v>7560</v>
      </c>
    </row>
    <row r="6505" spans="1:11" ht="15">
      <c r="A6505" t="s">
        <v>22</v>
      </c>
      <c r="B6505">
        <v>1</v>
      </c>
      <c r="C6505">
        <v>20</v>
      </c>
      <c r="D6505" t="s">
        <v>23</v>
      </c>
      <c r="E6505" t="s">
        <v>1045</v>
      </c>
      <c r="F6505" s="1">
        <v>3.8628472222222224E-2</v>
      </c>
      <c r="G6505">
        <f>_xlfn.XLOOKUP($A6505,Product_pricing!$B:$B,Product_pricing!$C:$C)</f>
        <v>13</v>
      </c>
      <c r="H6505">
        <f t="shared" si="303"/>
        <v>10.4</v>
      </c>
      <c r="I6505" s="10">
        <f t="shared" si="304"/>
        <v>9.1773570669435242E-3</v>
      </c>
      <c r="J6505" t="str">
        <f>_xlfn.XLOOKUP(A6505,Product_Details!$A:$A,Product_Details!$G:$G,"mens")</f>
        <v>Womens</v>
      </c>
      <c r="K6505">
        <f t="shared" si="305"/>
        <v>1883.75</v>
      </c>
    </row>
    <row r="6506" spans="1:11" ht="15">
      <c r="A6506" t="s">
        <v>29</v>
      </c>
      <c r="B6506">
        <v>4</v>
      </c>
      <c r="C6506">
        <v>20</v>
      </c>
      <c r="D6506" t="s">
        <v>23</v>
      </c>
      <c r="E6506" t="s">
        <v>1045</v>
      </c>
      <c r="F6506" s="1">
        <v>3.8628472222222224E-2</v>
      </c>
      <c r="G6506">
        <f>_xlfn.XLOOKUP($A6506,Product_pricing!$B:$B,Product_pricing!$C:$C)</f>
        <v>10</v>
      </c>
      <c r="H6506">
        <f t="shared" si="303"/>
        <v>32</v>
      </c>
      <c r="I6506" s="10">
        <f t="shared" si="304"/>
        <v>2.8238021744441611E-2</v>
      </c>
      <c r="J6506" t="str">
        <f>_xlfn.XLOOKUP(A6506,Product_Details!$A:$A,Product_Details!$G:$G,"mens")</f>
        <v>Womens</v>
      </c>
      <c r="K6506">
        <f t="shared" si="305"/>
        <v>1883.75</v>
      </c>
    </row>
    <row r="6507" spans="1:11" ht="15">
      <c r="A6507" t="s">
        <v>36</v>
      </c>
      <c r="B6507">
        <v>1</v>
      </c>
      <c r="C6507">
        <v>20</v>
      </c>
      <c r="D6507" t="s">
        <v>23</v>
      </c>
      <c r="E6507" t="s">
        <v>1045</v>
      </c>
      <c r="F6507" s="1">
        <v>3.8628472222222224E-2</v>
      </c>
      <c r="G6507">
        <f>_xlfn.XLOOKUP($A6507,Product_pricing!$B:$B,Product_pricing!$C:$C)</f>
        <v>23</v>
      </c>
      <c r="H6507">
        <f t="shared" si="303"/>
        <v>18.400000000000002</v>
      </c>
      <c r="I6507" s="10">
        <f t="shared" si="304"/>
        <v>1.6236862503053926E-2</v>
      </c>
      <c r="J6507" t="str">
        <f>_xlfn.XLOOKUP(A6507,Product_Details!$A:$A,Product_Details!$G:$G,"mens")</f>
        <v>Womens</v>
      </c>
      <c r="K6507">
        <f t="shared" si="305"/>
        <v>1883.75</v>
      </c>
    </row>
    <row r="6508" spans="1:11" ht="15">
      <c r="A6508" t="s">
        <v>30</v>
      </c>
      <c r="B6508">
        <v>5</v>
      </c>
      <c r="C6508">
        <v>20</v>
      </c>
      <c r="D6508" t="s">
        <v>23</v>
      </c>
      <c r="E6508" t="s">
        <v>1045</v>
      </c>
      <c r="F6508" s="1">
        <v>3.8628472222222224E-2</v>
      </c>
      <c r="G6508">
        <f>_xlfn.XLOOKUP($A6508,Product_pricing!$B:$B,Product_pricing!$C:$C)</f>
        <v>19</v>
      </c>
      <c r="H6508">
        <f t="shared" si="303"/>
        <v>76</v>
      </c>
      <c r="I6508" s="10">
        <f t="shared" si="304"/>
        <v>6.706530164304883E-2</v>
      </c>
      <c r="J6508" t="str">
        <f>_xlfn.XLOOKUP(A6508,Product_Details!$A:$A,Product_Details!$G:$G,"mens")</f>
        <v>Womens</v>
      </c>
      <c r="K6508">
        <f t="shared" si="305"/>
        <v>1883.75</v>
      </c>
    </row>
    <row r="6509" spans="1:11" ht="15">
      <c r="A6509" t="s">
        <v>25</v>
      </c>
      <c r="B6509">
        <v>2</v>
      </c>
      <c r="C6509">
        <v>20</v>
      </c>
      <c r="D6509" t="s">
        <v>23</v>
      </c>
      <c r="E6509" t="s">
        <v>1045</v>
      </c>
      <c r="F6509" s="1">
        <v>3.8628472222222224E-2</v>
      </c>
      <c r="G6509">
        <f>_xlfn.XLOOKUP($A6509,Product_pricing!$B:$B,Product_pricing!$C:$C)</f>
        <v>40</v>
      </c>
      <c r="H6509">
        <f t="shared" si="303"/>
        <v>64</v>
      </c>
      <c r="I6509" s="10">
        <f t="shared" si="304"/>
        <v>5.6476043488883222E-2</v>
      </c>
      <c r="J6509" t="str">
        <f>_xlfn.XLOOKUP(A6509,Product_Details!$A:$A,Product_Details!$G:$G,"mens")</f>
        <v>Mens</v>
      </c>
      <c r="K6509">
        <f t="shared" si="305"/>
        <v>1512</v>
      </c>
    </row>
    <row r="6510" spans="1:11" ht="15">
      <c r="A6510" t="s">
        <v>41</v>
      </c>
      <c r="B6510">
        <v>1</v>
      </c>
      <c r="C6510">
        <v>20</v>
      </c>
      <c r="D6510" t="s">
        <v>23</v>
      </c>
      <c r="E6510" t="s">
        <v>1045</v>
      </c>
      <c r="F6510" s="1">
        <v>3.8628472222222224E-2</v>
      </c>
      <c r="G6510">
        <f>_xlfn.XLOOKUP($A6510,Product_pricing!$B:$B,Product_pricing!$C:$C)</f>
        <v>10</v>
      </c>
      <c r="H6510">
        <f t="shared" si="303"/>
        <v>8</v>
      </c>
      <c r="I6510" s="10">
        <f t="shared" si="304"/>
        <v>7.0595054361104028E-3</v>
      </c>
      <c r="J6510" t="str">
        <f>_xlfn.XLOOKUP(A6510,Product_Details!$A:$A,Product_Details!$G:$G,"mens")</f>
        <v>Mens</v>
      </c>
      <c r="K6510">
        <f t="shared" si="305"/>
        <v>1512</v>
      </c>
    </row>
    <row r="6511" spans="1:11" ht="15">
      <c r="A6511" t="s">
        <v>31</v>
      </c>
      <c r="B6511">
        <v>1</v>
      </c>
      <c r="C6511">
        <v>20</v>
      </c>
      <c r="D6511" t="s">
        <v>23</v>
      </c>
      <c r="E6511" t="s">
        <v>1045</v>
      </c>
      <c r="F6511" s="1">
        <v>3.8628472222222224E-2</v>
      </c>
      <c r="G6511">
        <f>_xlfn.XLOOKUP($A6511,Product_pricing!$B:$B,Product_pricing!$C:$C)</f>
        <v>57</v>
      </c>
      <c r="H6511">
        <f t="shared" si="303"/>
        <v>45.6</v>
      </c>
      <c r="I6511" s="10">
        <f t="shared" si="304"/>
        <v>4.0239180985829293E-2</v>
      </c>
      <c r="J6511" t="str">
        <f>_xlfn.XLOOKUP(A6511,Product_Details!$A:$A,Product_Details!$G:$G,"mens")</f>
        <v>Mens</v>
      </c>
      <c r="K6511">
        <f t="shared" si="305"/>
        <v>1512</v>
      </c>
    </row>
    <row r="6512" spans="1:11" ht="15">
      <c r="A6512" t="s">
        <v>32</v>
      </c>
      <c r="B6512">
        <v>4</v>
      </c>
      <c r="C6512">
        <v>20</v>
      </c>
      <c r="D6512" t="s">
        <v>23</v>
      </c>
      <c r="E6512" t="s">
        <v>1045</v>
      </c>
      <c r="F6512" s="1">
        <v>3.8628472222222224E-2</v>
      </c>
      <c r="G6512">
        <f>_xlfn.XLOOKUP($A6512,Product_pricing!$B:$B,Product_pricing!$C:$C)</f>
        <v>36</v>
      </c>
      <c r="H6512">
        <f t="shared" si="303"/>
        <v>115.2</v>
      </c>
      <c r="I6512" s="10">
        <f t="shared" si="304"/>
        <v>0.10165687827998982</v>
      </c>
      <c r="J6512" t="str">
        <f>_xlfn.XLOOKUP(A6512,Product_Details!$A:$A,Product_Details!$G:$G,"mens")</f>
        <v>Mens</v>
      </c>
      <c r="K6512">
        <f t="shared" si="305"/>
        <v>1512</v>
      </c>
    </row>
    <row r="6513" spans="1:11" ht="15">
      <c r="A6513" t="s">
        <v>27</v>
      </c>
      <c r="B6513">
        <v>2</v>
      </c>
      <c r="C6513">
        <v>20</v>
      </c>
      <c r="D6513" t="s">
        <v>23</v>
      </c>
      <c r="E6513" t="s">
        <v>1045</v>
      </c>
      <c r="F6513" s="1">
        <v>3.8628472222222224E-2</v>
      </c>
      <c r="G6513">
        <f>_xlfn.XLOOKUP($A6513,Product_pricing!$B:$B,Product_pricing!$C:$C)</f>
        <v>29</v>
      </c>
      <c r="H6513">
        <f t="shared" si="303"/>
        <v>46.400000000000006</v>
      </c>
      <c r="I6513" s="10">
        <f t="shared" si="304"/>
        <v>4.0945131529440341E-2</v>
      </c>
      <c r="J6513" t="str">
        <f>_xlfn.XLOOKUP(A6513,Product_Details!$A:$A,Product_Details!$G:$G,"mens")</f>
        <v>Mens</v>
      </c>
      <c r="K6513">
        <f t="shared" si="305"/>
        <v>1512</v>
      </c>
    </row>
    <row r="6514" spans="1:11" ht="15">
      <c r="A6514" t="s">
        <v>29</v>
      </c>
      <c r="B6514">
        <v>2</v>
      </c>
      <c r="C6514">
        <v>7</v>
      </c>
      <c r="D6514" t="s">
        <v>23</v>
      </c>
      <c r="E6514" t="s">
        <v>1046</v>
      </c>
      <c r="F6514" s="1">
        <v>2.5368055555555557E-2</v>
      </c>
      <c r="G6514">
        <f>_xlfn.XLOOKUP($A6514,Product_pricing!$B:$B,Product_pricing!$C:$C)</f>
        <v>10</v>
      </c>
      <c r="H6514">
        <f t="shared" si="303"/>
        <v>18.599999999999998</v>
      </c>
      <c r="I6514" s="10">
        <f t="shared" si="304"/>
        <v>1.6413350138956683E-2</v>
      </c>
      <c r="J6514" t="str">
        <f>_xlfn.XLOOKUP(A6514,Product_Details!$A:$A,Product_Details!$G:$G,"mens")</f>
        <v>Womens</v>
      </c>
      <c r="K6514">
        <f t="shared" si="305"/>
        <v>7535</v>
      </c>
    </row>
    <row r="6515" spans="1:11" ht="15">
      <c r="A6515" t="s">
        <v>32</v>
      </c>
      <c r="B6515">
        <v>4</v>
      </c>
      <c r="C6515">
        <v>7</v>
      </c>
      <c r="D6515" t="s">
        <v>23</v>
      </c>
      <c r="E6515" t="s">
        <v>1046</v>
      </c>
      <c r="F6515" s="1">
        <v>2.5368055555555557E-2</v>
      </c>
      <c r="G6515">
        <f>_xlfn.XLOOKUP($A6515,Product_pricing!$B:$B,Product_pricing!$C:$C)</f>
        <v>36</v>
      </c>
      <c r="H6515">
        <f t="shared" si="303"/>
        <v>133.91999999999999</v>
      </c>
      <c r="I6515" s="10">
        <f t="shared" si="304"/>
        <v>0.11817612100048813</v>
      </c>
      <c r="J6515" t="str">
        <f>_xlfn.XLOOKUP(A6515,Product_Details!$A:$A,Product_Details!$G:$G,"mens")</f>
        <v>Mens</v>
      </c>
      <c r="K6515">
        <f t="shared" si="305"/>
        <v>7560</v>
      </c>
    </row>
    <row r="6516" spans="1:11" ht="15">
      <c r="A6516" t="s">
        <v>22</v>
      </c>
      <c r="B6516">
        <v>4</v>
      </c>
      <c r="C6516">
        <v>18</v>
      </c>
      <c r="D6516" t="s">
        <v>33</v>
      </c>
      <c r="E6516" t="s">
        <v>1047</v>
      </c>
      <c r="F6516" s="1">
        <v>1.6562500000000001E-2</v>
      </c>
      <c r="G6516">
        <f>_xlfn.XLOOKUP($A6516,Product_pricing!$B:$B,Product_pricing!$C:$C)</f>
        <v>13</v>
      </c>
      <c r="H6516">
        <f t="shared" si="303"/>
        <v>42.64</v>
      </c>
      <c r="I6516" s="10">
        <f t="shared" si="304"/>
        <v>3.7627163974468449E-2</v>
      </c>
      <c r="J6516" t="str">
        <f>_xlfn.XLOOKUP(A6516,Product_Details!$A:$A,Product_Details!$G:$G,"mens")</f>
        <v>Womens</v>
      </c>
      <c r="K6516">
        <f t="shared" si="305"/>
        <v>1507</v>
      </c>
    </row>
    <row r="6517" spans="1:11" ht="15">
      <c r="A6517" t="s">
        <v>29</v>
      </c>
      <c r="B6517">
        <v>4</v>
      </c>
      <c r="C6517">
        <v>18</v>
      </c>
      <c r="D6517" t="s">
        <v>33</v>
      </c>
      <c r="E6517" t="s">
        <v>1047</v>
      </c>
      <c r="F6517" s="1">
        <v>1.6562500000000001E-2</v>
      </c>
      <c r="G6517">
        <f>_xlfn.XLOOKUP($A6517,Product_pricing!$B:$B,Product_pricing!$C:$C)</f>
        <v>10</v>
      </c>
      <c r="H6517">
        <f t="shared" si="303"/>
        <v>32.800000000000004</v>
      </c>
      <c r="I6517" s="10">
        <f t="shared" si="304"/>
        <v>2.8943972288052656E-2</v>
      </c>
      <c r="J6517" t="str">
        <f>_xlfn.XLOOKUP(A6517,Product_Details!$A:$A,Product_Details!$G:$G,"mens")</f>
        <v>Womens</v>
      </c>
      <c r="K6517">
        <f t="shared" si="305"/>
        <v>1507</v>
      </c>
    </row>
    <row r="6518" spans="1:11" ht="15">
      <c r="A6518" t="s">
        <v>36</v>
      </c>
      <c r="B6518">
        <v>1</v>
      </c>
      <c r="C6518">
        <v>18</v>
      </c>
      <c r="D6518" t="s">
        <v>33</v>
      </c>
      <c r="E6518" t="s">
        <v>1047</v>
      </c>
      <c r="F6518" s="1">
        <v>1.6562500000000001E-2</v>
      </c>
      <c r="G6518">
        <f>_xlfn.XLOOKUP($A6518,Product_pricing!$B:$B,Product_pricing!$C:$C)</f>
        <v>23</v>
      </c>
      <c r="H6518">
        <f t="shared" si="303"/>
        <v>18.860000000000003</v>
      </c>
      <c r="I6518" s="10">
        <f t="shared" si="304"/>
        <v>1.6642784065630276E-2</v>
      </c>
      <c r="J6518" t="str">
        <f>_xlfn.XLOOKUP(A6518,Product_Details!$A:$A,Product_Details!$G:$G,"mens")</f>
        <v>Womens</v>
      </c>
      <c r="K6518">
        <f t="shared" si="305"/>
        <v>1507</v>
      </c>
    </row>
    <row r="6519" spans="1:11" ht="15">
      <c r="A6519" t="s">
        <v>30</v>
      </c>
      <c r="B6519">
        <v>2</v>
      </c>
      <c r="C6519">
        <v>18</v>
      </c>
      <c r="D6519" t="s">
        <v>33</v>
      </c>
      <c r="E6519" t="s">
        <v>1047</v>
      </c>
      <c r="F6519" s="1">
        <v>1.6562500000000001E-2</v>
      </c>
      <c r="G6519">
        <f>_xlfn.XLOOKUP($A6519,Product_pricing!$B:$B,Product_pricing!$C:$C)</f>
        <v>19</v>
      </c>
      <c r="H6519">
        <f t="shared" si="303"/>
        <v>31.160000000000004</v>
      </c>
      <c r="I6519" s="10">
        <f t="shared" si="304"/>
        <v>2.7496773673650023E-2</v>
      </c>
      <c r="J6519" t="str">
        <f>_xlfn.XLOOKUP(A6519,Product_Details!$A:$A,Product_Details!$G:$G,"mens")</f>
        <v>Womens</v>
      </c>
      <c r="K6519">
        <f t="shared" si="305"/>
        <v>1507</v>
      </c>
    </row>
    <row r="6520" spans="1:11" ht="15">
      <c r="A6520" t="s">
        <v>38</v>
      </c>
      <c r="B6520">
        <v>5</v>
      </c>
      <c r="C6520">
        <v>18</v>
      </c>
      <c r="D6520" t="s">
        <v>33</v>
      </c>
      <c r="E6520" t="s">
        <v>1047</v>
      </c>
      <c r="F6520" s="1">
        <v>1.6562500000000001E-2</v>
      </c>
      <c r="G6520">
        <f>_xlfn.XLOOKUP($A6520,Product_pricing!$B:$B,Product_pricing!$C:$C)</f>
        <v>54</v>
      </c>
      <c r="H6520">
        <f t="shared" si="303"/>
        <v>221.4</v>
      </c>
      <c r="I6520" s="10">
        <f t="shared" si="304"/>
        <v>0.19537181294435541</v>
      </c>
      <c r="J6520" t="str">
        <f>_xlfn.XLOOKUP(A6520,Product_Details!$A:$A,Product_Details!$G:$G,"mens")</f>
        <v>Womens</v>
      </c>
      <c r="K6520">
        <f t="shared" si="305"/>
        <v>1507</v>
      </c>
    </row>
    <row r="6521" spans="1:11" ht="15">
      <c r="A6521" t="s">
        <v>25</v>
      </c>
      <c r="B6521">
        <v>2</v>
      </c>
      <c r="C6521">
        <v>18</v>
      </c>
      <c r="D6521" t="s">
        <v>33</v>
      </c>
      <c r="E6521" t="s">
        <v>1047</v>
      </c>
      <c r="F6521" s="1">
        <v>1.6562500000000001E-2</v>
      </c>
      <c r="G6521">
        <f>_xlfn.XLOOKUP($A6521,Product_pricing!$B:$B,Product_pricing!$C:$C)</f>
        <v>40</v>
      </c>
      <c r="H6521">
        <f t="shared" si="303"/>
        <v>65.600000000000009</v>
      </c>
      <c r="I6521" s="10">
        <f t="shared" si="304"/>
        <v>5.7887944576105313E-2</v>
      </c>
      <c r="J6521" t="str">
        <f>_xlfn.XLOOKUP(A6521,Product_Details!$A:$A,Product_Details!$G:$G,"mens")</f>
        <v>Mens</v>
      </c>
      <c r="K6521">
        <f t="shared" si="305"/>
        <v>2520</v>
      </c>
    </row>
    <row r="6522" spans="1:11" ht="15">
      <c r="A6522" t="s">
        <v>41</v>
      </c>
      <c r="B6522">
        <v>1</v>
      </c>
      <c r="C6522">
        <v>18</v>
      </c>
      <c r="D6522" t="s">
        <v>33</v>
      </c>
      <c r="E6522" t="s">
        <v>1047</v>
      </c>
      <c r="F6522" s="1">
        <v>1.6562500000000001E-2</v>
      </c>
      <c r="G6522">
        <f>_xlfn.XLOOKUP($A6522,Product_pricing!$B:$B,Product_pricing!$C:$C)</f>
        <v>10</v>
      </c>
      <c r="H6522">
        <f t="shared" si="303"/>
        <v>8.2000000000000011</v>
      </c>
      <c r="I6522" s="10">
        <f t="shared" si="304"/>
        <v>7.2359930720131641E-3</v>
      </c>
      <c r="J6522" t="str">
        <f>_xlfn.XLOOKUP(A6522,Product_Details!$A:$A,Product_Details!$G:$G,"mens")</f>
        <v>Mens</v>
      </c>
      <c r="K6522">
        <f t="shared" si="305"/>
        <v>2520</v>
      </c>
    </row>
    <row r="6523" spans="1:11" ht="15">
      <c r="A6523" t="s">
        <v>31</v>
      </c>
      <c r="B6523">
        <v>1</v>
      </c>
      <c r="C6523">
        <v>18</v>
      </c>
      <c r="D6523" t="s">
        <v>33</v>
      </c>
      <c r="E6523" t="s">
        <v>1047</v>
      </c>
      <c r="F6523" s="1">
        <v>1.6562500000000001E-2</v>
      </c>
      <c r="G6523">
        <f>_xlfn.XLOOKUP($A6523,Product_pricing!$B:$B,Product_pricing!$C:$C)</f>
        <v>57</v>
      </c>
      <c r="H6523">
        <f t="shared" si="303"/>
        <v>46.74</v>
      </c>
      <c r="I6523" s="10">
        <f t="shared" si="304"/>
        <v>4.1245160510475033E-2</v>
      </c>
      <c r="J6523" t="str">
        <f>_xlfn.XLOOKUP(A6523,Product_Details!$A:$A,Product_Details!$G:$G,"mens")</f>
        <v>Mens</v>
      </c>
      <c r="K6523">
        <f t="shared" si="305"/>
        <v>2520</v>
      </c>
    </row>
    <row r="6524" spans="1:11" ht="15">
      <c r="A6524" t="s">
        <v>35</v>
      </c>
      <c r="B6524">
        <v>3</v>
      </c>
      <c r="C6524">
        <v>1</v>
      </c>
      <c r="D6524" t="s">
        <v>33</v>
      </c>
      <c r="E6524" t="s">
        <v>1048</v>
      </c>
      <c r="F6524" s="1">
        <v>1.1302083333333332E-2</v>
      </c>
      <c r="G6524">
        <f>_xlfn.XLOOKUP($A6524,Product_pricing!$B:$B,Product_pricing!$C:$C)</f>
        <v>32</v>
      </c>
      <c r="H6524">
        <f t="shared" si="303"/>
        <v>95.039999999999992</v>
      </c>
      <c r="I6524" s="10">
        <f t="shared" si="304"/>
        <v>8.386692458099157E-2</v>
      </c>
      <c r="J6524" t="str">
        <f>_xlfn.XLOOKUP(A6524,Product_Details!$A:$A,Product_Details!$G:$G,"mens")</f>
        <v>Womens</v>
      </c>
      <c r="K6524">
        <f t="shared" si="305"/>
        <v>2511.6666666666665</v>
      </c>
    </row>
    <row r="6525" spans="1:11" ht="15">
      <c r="A6525" t="s">
        <v>36</v>
      </c>
      <c r="B6525">
        <v>1</v>
      </c>
      <c r="C6525">
        <v>1</v>
      </c>
      <c r="D6525" t="s">
        <v>33</v>
      </c>
      <c r="E6525" t="s">
        <v>1048</v>
      </c>
      <c r="F6525" s="1">
        <v>1.1302083333333332E-2</v>
      </c>
      <c r="G6525">
        <f>_xlfn.XLOOKUP($A6525,Product_pricing!$B:$B,Product_pricing!$C:$C)</f>
        <v>23</v>
      </c>
      <c r="H6525">
        <f t="shared" si="303"/>
        <v>22.77</v>
      </c>
      <c r="I6525" s="10">
        <f t="shared" si="304"/>
        <v>2.0093117347529235E-2</v>
      </c>
      <c r="J6525" t="str">
        <f>_xlfn.XLOOKUP(A6525,Product_Details!$A:$A,Product_Details!$G:$G,"mens")</f>
        <v>Womens</v>
      </c>
      <c r="K6525">
        <f t="shared" si="305"/>
        <v>2511.6666666666665</v>
      </c>
    </row>
    <row r="6526" spans="1:11" ht="15">
      <c r="A6526" t="s">
        <v>38</v>
      </c>
      <c r="B6526">
        <v>1</v>
      </c>
      <c r="C6526">
        <v>1</v>
      </c>
      <c r="D6526" t="s">
        <v>33</v>
      </c>
      <c r="E6526" t="s">
        <v>1048</v>
      </c>
      <c r="F6526" s="1">
        <v>1.1302083333333332E-2</v>
      </c>
      <c r="G6526">
        <f>_xlfn.XLOOKUP($A6526,Product_pricing!$B:$B,Product_pricing!$C:$C)</f>
        <v>54</v>
      </c>
      <c r="H6526">
        <f t="shared" si="303"/>
        <v>53.46</v>
      </c>
      <c r="I6526" s="10">
        <f t="shared" si="304"/>
        <v>4.717514507680777E-2</v>
      </c>
      <c r="J6526" t="str">
        <f>_xlfn.XLOOKUP(A6526,Product_Details!$A:$A,Product_Details!$G:$G,"mens")</f>
        <v>Womens</v>
      </c>
      <c r="K6526">
        <f t="shared" si="305"/>
        <v>2511.6666666666665</v>
      </c>
    </row>
    <row r="6527" spans="1:11" ht="15">
      <c r="A6527" t="s">
        <v>25</v>
      </c>
      <c r="B6527">
        <v>5</v>
      </c>
      <c r="C6527">
        <v>1</v>
      </c>
      <c r="D6527" t="s">
        <v>33</v>
      </c>
      <c r="E6527" t="s">
        <v>1048</v>
      </c>
      <c r="F6527" s="1">
        <v>1.1302083333333332E-2</v>
      </c>
      <c r="G6527">
        <f>_xlfn.XLOOKUP($A6527,Product_pricing!$B:$B,Product_pricing!$C:$C)</f>
        <v>40</v>
      </c>
      <c r="H6527">
        <f t="shared" si="303"/>
        <v>198</v>
      </c>
      <c r="I6527" s="10">
        <f t="shared" si="304"/>
        <v>0.17472275954373248</v>
      </c>
      <c r="J6527" t="str">
        <f>_xlfn.XLOOKUP(A6527,Product_Details!$A:$A,Product_Details!$G:$G,"mens")</f>
        <v>Mens</v>
      </c>
      <c r="K6527">
        <f t="shared" si="305"/>
        <v>1890</v>
      </c>
    </row>
    <row r="6528" spans="1:11" ht="15">
      <c r="A6528" t="s">
        <v>41</v>
      </c>
      <c r="B6528">
        <v>1</v>
      </c>
      <c r="C6528">
        <v>1</v>
      </c>
      <c r="D6528" t="s">
        <v>33</v>
      </c>
      <c r="E6528" t="s">
        <v>1048</v>
      </c>
      <c r="F6528" s="1">
        <v>1.1302083333333332E-2</v>
      </c>
      <c r="G6528">
        <f>_xlfn.XLOOKUP($A6528,Product_pricing!$B:$B,Product_pricing!$C:$C)</f>
        <v>10</v>
      </c>
      <c r="H6528">
        <f t="shared" si="303"/>
        <v>9.9</v>
      </c>
      <c r="I6528" s="10">
        <f t="shared" si="304"/>
        <v>8.7361379771866247E-3</v>
      </c>
      <c r="J6528" t="str">
        <f>_xlfn.XLOOKUP(A6528,Product_Details!$A:$A,Product_Details!$G:$G,"mens")</f>
        <v>Mens</v>
      </c>
      <c r="K6528">
        <f t="shared" si="305"/>
        <v>1890</v>
      </c>
    </row>
    <row r="6529" spans="1:11" ht="15">
      <c r="A6529" t="s">
        <v>32</v>
      </c>
      <c r="B6529">
        <v>2</v>
      </c>
      <c r="C6529">
        <v>1</v>
      </c>
      <c r="D6529" t="s">
        <v>33</v>
      </c>
      <c r="E6529" t="s">
        <v>1048</v>
      </c>
      <c r="F6529" s="1">
        <v>1.1302083333333332E-2</v>
      </c>
      <c r="G6529">
        <f>_xlfn.XLOOKUP($A6529,Product_pricing!$B:$B,Product_pricing!$C:$C)</f>
        <v>36</v>
      </c>
      <c r="H6529">
        <f t="shared" si="303"/>
        <v>71.28</v>
      </c>
      <c r="I6529" s="10">
        <f t="shared" si="304"/>
        <v>6.2900193435743684E-2</v>
      </c>
      <c r="J6529" t="str">
        <f>_xlfn.XLOOKUP(A6529,Product_Details!$A:$A,Product_Details!$G:$G,"mens")</f>
        <v>Mens</v>
      </c>
      <c r="K6529">
        <f t="shared" si="305"/>
        <v>1890</v>
      </c>
    </row>
    <row r="6530" spans="1:11" ht="15">
      <c r="A6530" t="s">
        <v>26</v>
      </c>
      <c r="B6530">
        <v>1</v>
      </c>
      <c r="C6530">
        <v>1</v>
      </c>
      <c r="D6530" t="s">
        <v>33</v>
      </c>
      <c r="E6530" t="s">
        <v>1048</v>
      </c>
      <c r="F6530" s="1">
        <v>1.1302083333333332E-2</v>
      </c>
      <c r="G6530">
        <f>_xlfn.XLOOKUP($A6530,Product_pricing!$B:$B,Product_pricing!$C:$C)</f>
        <v>17</v>
      </c>
      <c r="H6530">
        <f t="shared" si="303"/>
        <v>16.829999999999998</v>
      </c>
      <c r="I6530" s="10">
        <f t="shared" si="304"/>
        <v>1.4851434561217259E-2</v>
      </c>
      <c r="J6530" t="str">
        <f>_xlfn.XLOOKUP(A6530,Product_Details!$A:$A,Product_Details!$G:$G,"mens")</f>
        <v>Mens</v>
      </c>
      <c r="K6530">
        <f t="shared" si="305"/>
        <v>1890</v>
      </c>
    </row>
    <row r="6531" spans="1:11" ht="15">
      <c r="A6531" t="s">
        <v>22</v>
      </c>
      <c r="B6531">
        <v>5</v>
      </c>
      <c r="C6531">
        <v>23</v>
      </c>
      <c r="D6531" t="s">
        <v>23</v>
      </c>
      <c r="E6531" t="s">
        <v>1049</v>
      </c>
      <c r="F6531" s="1">
        <v>1.7659722222222222E-2</v>
      </c>
      <c r="G6531">
        <f>_xlfn.XLOOKUP($A6531,Product_pricing!$B:$B,Product_pricing!$C:$C)</f>
        <v>13</v>
      </c>
      <c r="H6531">
        <f t="shared" ref="H6531:H6594" si="306">B6531*G6531*(1-C6531/100)</f>
        <v>50.050000000000004</v>
      </c>
      <c r="I6531" s="10">
        <f t="shared" ref="I6531:I6594" si="307">(H6531/SUM($H:$H))*1000</f>
        <v>4.4166030884665711E-2</v>
      </c>
      <c r="J6531" t="str">
        <f>_xlfn.XLOOKUP(A6531,Product_Details!$A:$A,Product_Details!$G:$G,"mens")</f>
        <v>Womens</v>
      </c>
      <c r="K6531">
        <f t="shared" ref="K6531:K6594" si="308">COUNTIFS($J:$J, J6531) / COUNTIFS($J:$J, J6531, $E:$E, E6531)</f>
        <v>3767.5</v>
      </c>
    </row>
    <row r="6532" spans="1:11" ht="15">
      <c r="A6532" t="s">
        <v>30</v>
      </c>
      <c r="B6532">
        <v>5</v>
      </c>
      <c r="C6532">
        <v>23</v>
      </c>
      <c r="D6532" t="s">
        <v>23</v>
      </c>
      <c r="E6532" t="s">
        <v>1049</v>
      </c>
      <c r="F6532" s="1">
        <v>1.7659722222222222E-2</v>
      </c>
      <c r="G6532">
        <f>_xlfn.XLOOKUP($A6532,Product_pricing!$B:$B,Product_pricing!$C:$C)</f>
        <v>19</v>
      </c>
      <c r="H6532">
        <f t="shared" si="306"/>
        <v>73.150000000000006</v>
      </c>
      <c r="I6532" s="10">
        <f t="shared" si="307"/>
        <v>6.455035283143451E-2</v>
      </c>
      <c r="J6532" t="str">
        <f>_xlfn.XLOOKUP(A6532,Product_Details!$A:$A,Product_Details!$G:$G,"mens")</f>
        <v>Womens</v>
      </c>
      <c r="K6532">
        <f t="shared" si="308"/>
        <v>3767.5</v>
      </c>
    </row>
    <row r="6533" spans="1:11" ht="15">
      <c r="A6533" t="s">
        <v>41</v>
      </c>
      <c r="B6533">
        <v>4</v>
      </c>
      <c r="C6533">
        <v>23</v>
      </c>
      <c r="D6533" t="s">
        <v>23</v>
      </c>
      <c r="E6533" t="s">
        <v>1049</v>
      </c>
      <c r="F6533" s="1">
        <v>1.7659722222222222E-2</v>
      </c>
      <c r="G6533">
        <f>_xlfn.XLOOKUP($A6533,Product_pricing!$B:$B,Product_pricing!$C:$C)</f>
        <v>10</v>
      </c>
      <c r="H6533">
        <f t="shared" si="306"/>
        <v>30.8</v>
      </c>
      <c r="I6533" s="10">
        <f t="shared" si="307"/>
        <v>2.7179095929025052E-2</v>
      </c>
      <c r="J6533" t="str">
        <f>_xlfn.XLOOKUP(A6533,Product_Details!$A:$A,Product_Details!$G:$G,"mens")</f>
        <v>Mens</v>
      </c>
      <c r="K6533">
        <f t="shared" si="308"/>
        <v>2520</v>
      </c>
    </row>
    <row r="6534" spans="1:11" ht="15">
      <c r="A6534" t="s">
        <v>31</v>
      </c>
      <c r="B6534">
        <v>2</v>
      </c>
      <c r="C6534">
        <v>23</v>
      </c>
      <c r="D6534" t="s">
        <v>23</v>
      </c>
      <c r="E6534" t="s">
        <v>1049</v>
      </c>
      <c r="F6534" s="1">
        <v>1.7659722222222222E-2</v>
      </c>
      <c r="G6534">
        <f>_xlfn.XLOOKUP($A6534,Product_pricing!$B:$B,Product_pricing!$C:$C)</f>
        <v>57</v>
      </c>
      <c r="H6534">
        <f t="shared" si="306"/>
        <v>87.78</v>
      </c>
      <c r="I6534" s="10">
        <f t="shared" si="307"/>
        <v>7.7460423397721384E-2</v>
      </c>
      <c r="J6534" t="str">
        <f>_xlfn.XLOOKUP(A6534,Product_Details!$A:$A,Product_Details!$G:$G,"mens")</f>
        <v>Mens</v>
      </c>
      <c r="K6534">
        <f t="shared" si="308"/>
        <v>2520</v>
      </c>
    </row>
    <row r="6535" spans="1:11" ht="15">
      <c r="A6535" t="s">
        <v>32</v>
      </c>
      <c r="B6535">
        <v>3</v>
      </c>
      <c r="C6535">
        <v>23</v>
      </c>
      <c r="D6535" t="s">
        <v>23</v>
      </c>
      <c r="E6535" t="s">
        <v>1049</v>
      </c>
      <c r="F6535" s="1">
        <v>1.7659722222222222E-2</v>
      </c>
      <c r="G6535">
        <f>_xlfn.XLOOKUP($A6535,Product_pricing!$B:$B,Product_pricing!$C:$C)</f>
        <v>36</v>
      </c>
      <c r="H6535">
        <f t="shared" si="306"/>
        <v>83.16</v>
      </c>
      <c r="I6535" s="10">
        <f t="shared" si="307"/>
        <v>7.3383559008367627E-2</v>
      </c>
      <c r="J6535" t="str">
        <f>_xlfn.XLOOKUP(A6535,Product_Details!$A:$A,Product_Details!$G:$G,"mens")</f>
        <v>Mens</v>
      </c>
      <c r="K6535">
        <f t="shared" si="308"/>
        <v>2520</v>
      </c>
    </row>
    <row r="6536" spans="1:11" ht="15">
      <c r="A6536" t="s">
        <v>22</v>
      </c>
      <c r="B6536">
        <v>2</v>
      </c>
      <c r="C6536">
        <v>13</v>
      </c>
      <c r="D6536" t="s">
        <v>23</v>
      </c>
      <c r="E6536" t="s">
        <v>1050</v>
      </c>
      <c r="F6536" s="1">
        <v>4.1206018518518517E-2</v>
      </c>
      <c r="G6536">
        <f>_xlfn.XLOOKUP($A6536,Product_pricing!$B:$B,Product_pricing!$C:$C)</f>
        <v>13</v>
      </c>
      <c r="H6536">
        <f t="shared" si="306"/>
        <v>22.62</v>
      </c>
      <c r="I6536" s="10">
        <f t="shared" si="307"/>
        <v>1.9960751620602166E-2</v>
      </c>
      <c r="J6536" t="str">
        <f>_xlfn.XLOOKUP(A6536,Product_Details!$A:$A,Product_Details!$G:$G,"mens")</f>
        <v>Womens</v>
      </c>
      <c r="K6536">
        <f t="shared" si="308"/>
        <v>1507</v>
      </c>
    </row>
    <row r="6537" spans="1:11" ht="15">
      <c r="A6537" t="s">
        <v>35</v>
      </c>
      <c r="B6537">
        <v>4</v>
      </c>
      <c r="C6537">
        <v>13</v>
      </c>
      <c r="D6537" t="s">
        <v>23</v>
      </c>
      <c r="E6537" t="s">
        <v>1050</v>
      </c>
      <c r="F6537" s="1">
        <v>4.1206018518518517E-2</v>
      </c>
      <c r="G6537">
        <f>_xlfn.XLOOKUP($A6537,Product_pricing!$B:$B,Product_pricing!$C:$C)</f>
        <v>32</v>
      </c>
      <c r="H6537">
        <f t="shared" si="306"/>
        <v>111.36</v>
      </c>
      <c r="I6537" s="10">
        <f t="shared" si="307"/>
        <v>9.8268315670656817E-2</v>
      </c>
      <c r="J6537" t="str">
        <f>_xlfn.XLOOKUP(A6537,Product_Details!$A:$A,Product_Details!$G:$G,"mens")</f>
        <v>Womens</v>
      </c>
      <c r="K6537">
        <f t="shared" si="308"/>
        <v>1507</v>
      </c>
    </row>
    <row r="6538" spans="1:11" ht="15">
      <c r="A6538" t="s">
        <v>29</v>
      </c>
      <c r="B6538">
        <v>2</v>
      </c>
      <c r="C6538">
        <v>13</v>
      </c>
      <c r="D6538" t="s">
        <v>23</v>
      </c>
      <c r="E6538" t="s">
        <v>1050</v>
      </c>
      <c r="F6538" s="1">
        <v>4.1206018518518517E-2</v>
      </c>
      <c r="G6538">
        <f>_xlfn.XLOOKUP($A6538,Product_pricing!$B:$B,Product_pricing!$C:$C)</f>
        <v>10</v>
      </c>
      <c r="H6538">
        <f t="shared" si="306"/>
        <v>17.399999999999999</v>
      </c>
      <c r="I6538" s="10">
        <f t="shared" si="307"/>
        <v>1.5354424323540124E-2</v>
      </c>
      <c r="J6538" t="str">
        <f>_xlfn.XLOOKUP(A6538,Product_Details!$A:$A,Product_Details!$G:$G,"mens")</f>
        <v>Womens</v>
      </c>
      <c r="K6538">
        <f t="shared" si="308"/>
        <v>1507</v>
      </c>
    </row>
    <row r="6539" spans="1:11" ht="15">
      <c r="A6539" t="s">
        <v>30</v>
      </c>
      <c r="B6539">
        <v>2</v>
      </c>
      <c r="C6539">
        <v>13</v>
      </c>
      <c r="D6539" t="s">
        <v>23</v>
      </c>
      <c r="E6539" t="s">
        <v>1050</v>
      </c>
      <c r="F6539" s="1">
        <v>4.1206018518518517E-2</v>
      </c>
      <c r="G6539">
        <f>_xlfn.XLOOKUP($A6539,Product_pricing!$B:$B,Product_pricing!$C:$C)</f>
        <v>19</v>
      </c>
      <c r="H6539">
        <f t="shared" si="306"/>
        <v>33.06</v>
      </c>
      <c r="I6539" s="10">
        <f t="shared" si="307"/>
        <v>2.9173406214726239E-2</v>
      </c>
      <c r="J6539" t="str">
        <f>_xlfn.XLOOKUP(A6539,Product_Details!$A:$A,Product_Details!$G:$G,"mens")</f>
        <v>Womens</v>
      </c>
      <c r="K6539">
        <f t="shared" si="308"/>
        <v>1507</v>
      </c>
    </row>
    <row r="6540" spans="1:11" ht="15">
      <c r="A6540" t="s">
        <v>38</v>
      </c>
      <c r="B6540">
        <v>4</v>
      </c>
      <c r="C6540">
        <v>13</v>
      </c>
      <c r="D6540" t="s">
        <v>23</v>
      </c>
      <c r="E6540" t="s">
        <v>1050</v>
      </c>
      <c r="F6540" s="1">
        <v>4.1206018518518517E-2</v>
      </c>
      <c r="G6540">
        <f>_xlfn.XLOOKUP($A6540,Product_pricing!$B:$B,Product_pricing!$C:$C)</f>
        <v>54</v>
      </c>
      <c r="H6540">
        <f t="shared" si="306"/>
        <v>187.92</v>
      </c>
      <c r="I6540" s="10">
        <f t="shared" si="307"/>
        <v>0.16582778269423334</v>
      </c>
      <c r="J6540" t="str">
        <f>_xlfn.XLOOKUP(A6540,Product_Details!$A:$A,Product_Details!$G:$G,"mens")</f>
        <v>Womens</v>
      </c>
      <c r="K6540">
        <f t="shared" si="308"/>
        <v>1507</v>
      </c>
    </row>
    <row r="6541" spans="1:11" ht="15">
      <c r="A6541" t="s">
        <v>25</v>
      </c>
      <c r="B6541">
        <v>5</v>
      </c>
      <c r="C6541">
        <v>13</v>
      </c>
      <c r="D6541" t="s">
        <v>23</v>
      </c>
      <c r="E6541" t="s">
        <v>1050</v>
      </c>
      <c r="F6541" s="1">
        <v>4.1206018518518517E-2</v>
      </c>
      <c r="G6541">
        <f>_xlfn.XLOOKUP($A6541,Product_pricing!$B:$B,Product_pricing!$C:$C)</f>
        <v>40</v>
      </c>
      <c r="H6541">
        <f t="shared" si="306"/>
        <v>174</v>
      </c>
      <c r="I6541" s="10">
        <f t="shared" si="307"/>
        <v>0.15354424323540125</v>
      </c>
      <c r="J6541" t="str">
        <f>_xlfn.XLOOKUP(A6541,Product_Details!$A:$A,Product_Details!$G:$G,"mens")</f>
        <v>Mens</v>
      </c>
      <c r="K6541">
        <f t="shared" si="308"/>
        <v>2520</v>
      </c>
    </row>
    <row r="6542" spans="1:11" ht="15">
      <c r="A6542" t="s">
        <v>41</v>
      </c>
      <c r="B6542">
        <v>1</v>
      </c>
      <c r="C6542">
        <v>13</v>
      </c>
      <c r="D6542" t="s">
        <v>23</v>
      </c>
      <c r="E6542" t="s">
        <v>1050</v>
      </c>
      <c r="F6542" s="1">
        <v>4.1206018518518517E-2</v>
      </c>
      <c r="G6542">
        <f>_xlfn.XLOOKUP($A6542,Product_pricing!$B:$B,Product_pricing!$C:$C)</f>
        <v>10</v>
      </c>
      <c r="H6542">
        <f t="shared" si="306"/>
        <v>8.6999999999999993</v>
      </c>
      <c r="I6542" s="10">
        <f t="shared" si="307"/>
        <v>7.6772121617700619E-3</v>
      </c>
      <c r="J6542" t="str">
        <f>_xlfn.XLOOKUP(A6542,Product_Details!$A:$A,Product_Details!$G:$G,"mens")</f>
        <v>Mens</v>
      </c>
      <c r="K6542">
        <f t="shared" si="308"/>
        <v>2520</v>
      </c>
    </row>
    <row r="6543" spans="1:11" ht="15">
      <c r="A6543" t="s">
        <v>27</v>
      </c>
      <c r="B6543">
        <v>5</v>
      </c>
      <c r="C6543">
        <v>13</v>
      </c>
      <c r="D6543" t="s">
        <v>23</v>
      </c>
      <c r="E6543" t="s">
        <v>1050</v>
      </c>
      <c r="F6543" s="1">
        <v>4.1206018518518517E-2</v>
      </c>
      <c r="G6543">
        <f>_xlfn.XLOOKUP($A6543,Product_pricing!$B:$B,Product_pricing!$C:$C)</f>
        <v>29</v>
      </c>
      <c r="H6543">
        <f t="shared" si="306"/>
        <v>126.15</v>
      </c>
      <c r="I6543" s="10">
        <f t="shared" si="307"/>
        <v>0.11131957634566592</v>
      </c>
      <c r="J6543" t="str">
        <f>_xlfn.XLOOKUP(A6543,Product_Details!$A:$A,Product_Details!$G:$G,"mens")</f>
        <v>Mens</v>
      </c>
      <c r="K6543">
        <f t="shared" si="308"/>
        <v>2520</v>
      </c>
    </row>
    <row r="6544" spans="1:11" ht="15">
      <c r="A6544" t="s">
        <v>35</v>
      </c>
      <c r="B6544">
        <v>1</v>
      </c>
      <c r="C6544">
        <v>6</v>
      </c>
      <c r="D6544" t="s">
        <v>33</v>
      </c>
      <c r="E6544" t="s">
        <v>1051</v>
      </c>
      <c r="F6544" s="1">
        <v>6.2916666666666668E-3</v>
      </c>
      <c r="G6544">
        <f>_xlfn.XLOOKUP($A6544,Product_pricing!$B:$B,Product_pricing!$C:$C)</f>
        <v>32</v>
      </c>
      <c r="H6544">
        <f t="shared" si="306"/>
        <v>30.08</v>
      </c>
      <c r="I6544" s="10">
        <f t="shared" si="307"/>
        <v>2.6543740439775112E-2</v>
      </c>
      <c r="J6544" t="str">
        <f>_xlfn.XLOOKUP(A6544,Product_Details!$A:$A,Product_Details!$G:$G,"mens")</f>
        <v>Womens</v>
      </c>
      <c r="K6544">
        <f t="shared" si="308"/>
        <v>2511.6666666666665</v>
      </c>
    </row>
    <row r="6545" spans="1:11" ht="15">
      <c r="A6545" t="s">
        <v>29</v>
      </c>
      <c r="B6545">
        <v>2</v>
      </c>
      <c r="C6545">
        <v>6</v>
      </c>
      <c r="D6545" t="s">
        <v>33</v>
      </c>
      <c r="E6545" t="s">
        <v>1051</v>
      </c>
      <c r="F6545" s="1">
        <v>6.2916666666666668E-3</v>
      </c>
      <c r="G6545">
        <f>_xlfn.XLOOKUP($A6545,Product_pricing!$B:$B,Product_pricing!$C:$C)</f>
        <v>10</v>
      </c>
      <c r="H6545">
        <f t="shared" si="306"/>
        <v>18.799999999999997</v>
      </c>
      <c r="I6545" s="10">
        <f t="shared" si="307"/>
        <v>1.6589837774859444E-2</v>
      </c>
      <c r="J6545" t="str">
        <f>_xlfn.XLOOKUP(A6545,Product_Details!$A:$A,Product_Details!$G:$G,"mens")</f>
        <v>Womens</v>
      </c>
      <c r="K6545">
        <f t="shared" si="308"/>
        <v>2511.6666666666665</v>
      </c>
    </row>
    <row r="6546" spans="1:11" ht="15">
      <c r="A6546" t="s">
        <v>36</v>
      </c>
      <c r="B6546">
        <v>4</v>
      </c>
      <c r="C6546">
        <v>6</v>
      </c>
      <c r="D6546" t="s">
        <v>33</v>
      </c>
      <c r="E6546" t="s">
        <v>1051</v>
      </c>
      <c r="F6546" s="1">
        <v>6.2916666666666668E-3</v>
      </c>
      <c r="G6546">
        <f>_xlfn.XLOOKUP($A6546,Product_pricing!$B:$B,Product_pricing!$C:$C)</f>
        <v>23</v>
      </c>
      <c r="H6546">
        <f t="shared" si="306"/>
        <v>86.47999999999999</v>
      </c>
      <c r="I6546" s="10">
        <f t="shared" si="307"/>
        <v>7.6313253764353439E-2</v>
      </c>
      <c r="J6546" t="str">
        <f>_xlfn.XLOOKUP(A6546,Product_Details!$A:$A,Product_Details!$G:$G,"mens")</f>
        <v>Womens</v>
      </c>
      <c r="K6546">
        <f t="shared" si="308"/>
        <v>2511.6666666666665</v>
      </c>
    </row>
    <row r="6547" spans="1:11" ht="15">
      <c r="A6547" t="s">
        <v>41</v>
      </c>
      <c r="B6547">
        <v>2</v>
      </c>
      <c r="C6547">
        <v>6</v>
      </c>
      <c r="D6547" t="s">
        <v>33</v>
      </c>
      <c r="E6547" t="s">
        <v>1051</v>
      </c>
      <c r="F6547" s="1">
        <v>6.2916666666666668E-3</v>
      </c>
      <c r="G6547">
        <f>_xlfn.XLOOKUP($A6547,Product_pricing!$B:$B,Product_pricing!$C:$C)</f>
        <v>10</v>
      </c>
      <c r="H6547">
        <f t="shared" si="306"/>
        <v>18.799999999999997</v>
      </c>
      <c r="I6547" s="10">
        <f t="shared" si="307"/>
        <v>1.6589837774859444E-2</v>
      </c>
      <c r="J6547" t="str">
        <f>_xlfn.XLOOKUP(A6547,Product_Details!$A:$A,Product_Details!$G:$G,"mens")</f>
        <v>Mens</v>
      </c>
      <c r="K6547">
        <f t="shared" si="308"/>
        <v>2520</v>
      </c>
    </row>
    <row r="6548" spans="1:11" ht="15">
      <c r="A6548" t="s">
        <v>32</v>
      </c>
      <c r="B6548">
        <v>4</v>
      </c>
      <c r="C6548">
        <v>6</v>
      </c>
      <c r="D6548" t="s">
        <v>33</v>
      </c>
      <c r="E6548" t="s">
        <v>1051</v>
      </c>
      <c r="F6548" s="1">
        <v>6.2916666666666668E-3</v>
      </c>
      <c r="G6548">
        <f>_xlfn.XLOOKUP($A6548,Product_pricing!$B:$B,Product_pricing!$C:$C)</f>
        <v>36</v>
      </c>
      <c r="H6548">
        <f t="shared" si="306"/>
        <v>135.35999999999999</v>
      </c>
      <c r="I6548" s="10">
        <f t="shared" si="307"/>
        <v>0.11944683197898801</v>
      </c>
      <c r="J6548" t="str">
        <f>_xlfn.XLOOKUP(A6548,Product_Details!$A:$A,Product_Details!$G:$G,"mens")</f>
        <v>Mens</v>
      </c>
      <c r="K6548">
        <f t="shared" si="308"/>
        <v>2520</v>
      </c>
    </row>
    <row r="6549" spans="1:11" ht="15">
      <c r="A6549" t="s">
        <v>27</v>
      </c>
      <c r="B6549">
        <v>2</v>
      </c>
      <c r="C6549">
        <v>6</v>
      </c>
      <c r="D6549" t="s">
        <v>33</v>
      </c>
      <c r="E6549" t="s">
        <v>1051</v>
      </c>
      <c r="F6549" s="1">
        <v>6.2916666666666668E-3</v>
      </c>
      <c r="G6549">
        <f>_xlfn.XLOOKUP($A6549,Product_pricing!$B:$B,Product_pricing!$C:$C)</f>
        <v>29</v>
      </c>
      <c r="H6549">
        <f t="shared" si="306"/>
        <v>54.519999999999996</v>
      </c>
      <c r="I6549" s="10">
        <f t="shared" si="307"/>
        <v>4.8110529547092391E-2</v>
      </c>
      <c r="J6549" t="str">
        <f>_xlfn.XLOOKUP(A6549,Product_Details!$A:$A,Product_Details!$G:$G,"mens")</f>
        <v>Mens</v>
      </c>
      <c r="K6549">
        <f t="shared" si="308"/>
        <v>2520</v>
      </c>
    </row>
    <row r="6550" spans="1:11" ht="15">
      <c r="A6550" t="s">
        <v>36</v>
      </c>
      <c r="B6550">
        <v>3</v>
      </c>
      <c r="C6550">
        <v>18</v>
      </c>
      <c r="D6550" t="s">
        <v>33</v>
      </c>
      <c r="E6550" s="2">
        <v>2610</v>
      </c>
      <c r="F6550" s="1">
        <v>4.0626157407407402E-2</v>
      </c>
      <c r="G6550">
        <f>_xlfn.XLOOKUP($A6550,Product_pricing!$B:$B,Product_pricing!$C:$C)</f>
        <v>23</v>
      </c>
      <c r="H6550">
        <f t="shared" si="306"/>
        <v>56.580000000000005</v>
      </c>
      <c r="I6550" s="10">
        <f t="shared" si="307"/>
        <v>4.9928352196890825E-2</v>
      </c>
      <c r="J6550" t="str">
        <f>_xlfn.XLOOKUP(A6550,Product_Details!$A:$A,Product_Details!$G:$G,"mens")</f>
        <v>Womens</v>
      </c>
      <c r="K6550">
        <f t="shared" si="308"/>
        <v>7535</v>
      </c>
    </row>
    <row r="6551" spans="1:11" ht="15">
      <c r="A6551" t="s">
        <v>41</v>
      </c>
      <c r="B6551">
        <v>4</v>
      </c>
      <c r="C6551">
        <v>18</v>
      </c>
      <c r="D6551" t="s">
        <v>33</v>
      </c>
      <c r="E6551" s="2">
        <v>2610</v>
      </c>
      <c r="F6551" s="1">
        <v>4.0626157407407402E-2</v>
      </c>
      <c r="G6551">
        <f>_xlfn.XLOOKUP($A6551,Product_pricing!$B:$B,Product_pricing!$C:$C)</f>
        <v>10</v>
      </c>
      <c r="H6551">
        <f t="shared" si="306"/>
        <v>32.800000000000004</v>
      </c>
      <c r="I6551" s="10">
        <f t="shared" si="307"/>
        <v>2.8943972288052656E-2</v>
      </c>
      <c r="J6551" t="str">
        <f>_xlfn.XLOOKUP(A6551,Product_Details!$A:$A,Product_Details!$G:$G,"mens")</f>
        <v>Mens</v>
      </c>
      <c r="K6551">
        <f t="shared" si="308"/>
        <v>3780</v>
      </c>
    </row>
    <row r="6552" spans="1:11" ht="15">
      <c r="A6552" t="s">
        <v>26</v>
      </c>
      <c r="B6552">
        <v>4</v>
      </c>
      <c r="C6552">
        <v>18</v>
      </c>
      <c r="D6552" t="s">
        <v>33</v>
      </c>
      <c r="E6552" s="2">
        <v>2610</v>
      </c>
      <c r="F6552" s="1">
        <v>4.0626157407407402E-2</v>
      </c>
      <c r="G6552">
        <f>_xlfn.XLOOKUP($A6552,Product_pricing!$B:$B,Product_pricing!$C:$C)</f>
        <v>17</v>
      </c>
      <c r="H6552">
        <f t="shared" si="306"/>
        <v>55.760000000000005</v>
      </c>
      <c r="I6552" s="10">
        <f t="shared" si="307"/>
        <v>4.9204752889689514E-2</v>
      </c>
      <c r="J6552" t="str">
        <f>_xlfn.XLOOKUP(A6552,Product_Details!$A:$A,Product_Details!$G:$G,"mens")</f>
        <v>Mens</v>
      </c>
      <c r="K6552">
        <f t="shared" si="308"/>
        <v>3780</v>
      </c>
    </row>
    <row r="6553" spans="1:11" ht="15">
      <c r="A6553" t="s">
        <v>22</v>
      </c>
      <c r="B6553">
        <v>5</v>
      </c>
      <c r="C6553">
        <v>13</v>
      </c>
      <c r="D6553" t="s">
        <v>33</v>
      </c>
      <c r="E6553" t="s">
        <v>1052</v>
      </c>
      <c r="F6553" s="1">
        <v>1.0405092592592593E-2</v>
      </c>
      <c r="G6553">
        <f>_xlfn.XLOOKUP($A6553,Product_pricing!$B:$B,Product_pricing!$C:$C)</f>
        <v>13</v>
      </c>
      <c r="H6553">
        <f t="shared" si="306"/>
        <v>56.55</v>
      </c>
      <c r="I6553" s="10">
        <f t="shared" si="307"/>
        <v>4.9901879051505407E-2</v>
      </c>
      <c r="J6553" t="str">
        <f>_xlfn.XLOOKUP(A6553,Product_Details!$A:$A,Product_Details!$G:$G,"mens")</f>
        <v>Womens</v>
      </c>
      <c r="K6553">
        <f t="shared" si="308"/>
        <v>2511.6666666666665</v>
      </c>
    </row>
    <row r="6554" spans="1:11" ht="15">
      <c r="A6554" t="s">
        <v>29</v>
      </c>
      <c r="B6554">
        <v>4</v>
      </c>
      <c r="C6554">
        <v>13</v>
      </c>
      <c r="D6554" t="s">
        <v>33</v>
      </c>
      <c r="E6554" t="s">
        <v>1052</v>
      </c>
      <c r="F6554" s="1">
        <v>1.0405092592592593E-2</v>
      </c>
      <c r="G6554">
        <f>_xlfn.XLOOKUP($A6554,Product_pricing!$B:$B,Product_pricing!$C:$C)</f>
        <v>10</v>
      </c>
      <c r="H6554">
        <f t="shared" si="306"/>
        <v>34.799999999999997</v>
      </c>
      <c r="I6554" s="10">
        <f t="shared" si="307"/>
        <v>3.0708848647080247E-2</v>
      </c>
      <c r="J6554" t="str">
        <f>_xlfn.XLOOKUP(A6554,Product_Details!$A:$A,Product_Details!$G:$G,"mens")</f>
        <v>Womens</v>
      </c>
      <c r="K6554">
        <f t="shared" si="308"/>
        <v>2511.6666666666665</v>
      </c>
    </row>
    <row r="6555" spans="1:11" ht="15">
      <c r="A6555" t="s">
        <v>36</v>
      </c>
      <c r="B6555">
        <v>1</v>
      </c>
      <c r="C6555">
        <v>13</v>
      </c>
      <c r="D6555" t="s">
        <v>33</v>
      </c>
      <c r="E6555" t="s">
        <v>1052</v>
      </c>
      <c r="F6555" s="1">
        <v>1.0405092592592593E-2</v>
      </c>
      <c r="G6555">
        <f>_xlfn.XLOOKUP($A6555,Product_pricing!$B:$B,Product_pricing!$C:$C)</f>
        <v>23</v>
      </c>
      <c r="H6555">
        <f t="shared" si="306"/>
        <v>20.010000000000002</v>
      </c>
      <c r="I6555" s="10">
        <f t="shared" si="307"/>
        <v>1.7657587972071148E-2</v>
      </c>
      <c r="J6555" t="str">
        <f>_xlfn.XLOOKUP(A6555,Product_Details!$A:$A,Product_Details!$G:$G,"mens")</f>
        <v>Womens</v>
      </c>
      <c r="K6555">
        <f t="shared" si="308"/>
        <v>2511.6666666666665</v>
      </c>
    </row>
    <row r="6556" spans="1:11" ht="15">
      <c r="A6556" t="s">
        <v>41</v>
      </c>
      <c r="B6556">
        <v>1</v>
      </c>
      <c r="C6556">
        <v>13</v>
      </c>
      <c r="D6556" t="s">
        <v>33</v>
      </c>
      <c r="E6556" t="s">
        <v>1052</v>
      </c>
      <c r="F6556" s="1">
        <v>1.0405092592592593E-2</v>
      </c>
      <c r="G6556">
        <f>_xlfn.XLOOKUP($A6556,Product_pricing!$B:$B,Product_pricing!$C:$C)</f>
        <v>10</v>
      </c>
      <c r="H6556">
        <f t="shared" si="306"/>
        <v>8.6999999999999993</v>
      </c>
      <c r="I6556" s="10">
        <f t="shared" si="307"/>
        <v>7.6772121617700619E-3</v>
      </c>
      <c r="J6556" t="str">
        <f>_xlfn.XLOOKUP(A6556,Product_Details!$A:$A,Product_Details!$G:$G,"mens")</f>
        <v>Mens</v>
      </c>
      <c r="K6556">
        <f t="shared" si="308"/>
        <v>2520</v>
      </c>
    </row>
    <row r="6557" spans="1:11" ht="15">
      <c r="A6557" t="s">
        <v>31</v>
      </c>
      <c r="B6557">
        <v>4</v>
      </c>
      <c r="C6557">
        <v>13</v>
      </c>
      <c r="D6557" t="s">
        <v>33</v>
      </c>
      <c r="E6557" t="s">
        <v>1052</v>
      </c>
      <c r="F6557" s="1">
        <v>1.0405092592592593E-2</v>
      </c>
      <c r="G6557">
        <f>_xlfn.XLOOKUP($A6557,Product_pricing!$B:$B,Product_pricing!$C:$C)</f>
        <v>57</v>
      </c>
      <c r="H6557">
        <f t="shared" si="306"/>
        <v>198.35999999999999</v>
      </c>
      <c r="I6557" s="10">
        <f t="shared" si="307"/>
        <v>0.17504043728835741</v>
      </c>
      <c r="J6557" t="str">
        <f>_xlfn.XLOOKUP(A6557,Product_Details!$A:$A,Product_Details!$G:$G,"mens")</f>
        <v>Mens</v>
      </c>
      <c r="K6557">
        <f t="shared" si="308"/>
        <v>2520</v>
      </c>
    </row>
    <row r="6558" spans="1:11" ht="15">
      <c r="A6558" t="s">
        <v>32</v>
      </c>
      <c r="B6558">
        <v>4</v>
      </c>
      <c r="C6558">
        <v>13</v>
      </c>
      <c r="D6558" t="s">
        <v>33</v>
      </c>
      <c r="E6558" t="s">
        <v>1052</v>
      </c>
      <c r="F6558" s="1">
        <v>1.0405092592592593E-2</v>
      </c>
      <c r="G6558">
        <f>_xlfn.XLOOKUP($A6558,Product_pricing!$B:$B,Product_pricing!$C:$C)</f>
        <v>36</v>
      </c>
      <c r="H6558">
        <f t="shared" si="306"/>
        <v>125.28</v>
      </c>
      <c r="I6558" s="10">
        <f t="shared" si="307"/>
        <v>0.11055185512948891</v>
      </c>
      <c r="J6558" t="str">
        <f>_xlfn.XLOOKUP(A6558,Product_Details!$A:$A,Product_Details!$G:$G,"mens")</f>
        <v>Mens</v>
      </c>
      <c r="K6558">
        <f t="shared" si="308"/>
        <v>2520</v>
      </c>
    </row>
    <row r="6559" spans="1:11" ht="15">
      <c r="A6559" t="s">
        <v>35</v>
      </c>
      <c r="B6559">
        <v>2</v>
      </c>
      <c r="C6559">
        <v>22</v>
      </c>
      <c r="D6559" t="s">
        <v>23</v>
      </c>
      <c r="E6559" t="s">
        <v>1053</v>
      </c>
      <c r="F6559" s="1">
        <v>1.7121527777777781E-2</v>
      </c>
      <c r="G6559">
        <f>_xlfn.XLOOKUP($A6559,Product_pricing!$B:$B,Product_pricing!$C:$C)</f>
        <v>32</v>
      </c>
      <c r="H6559">
        <f t="shared" si="306"/>
        <v>49.92</v>
      </c>
      <c r="I6559" s="10">
        <f t="shared" si="307"/>
        <v>4.4051313921328918E-2</v>
      </c>
      <c r="J6559" t="str">
        <f>_xlfn.XLOOKUP(A6559,Product_Details!$A:$A,Product_Details!$G:$G,"mens")</f>
        <v>Womens</v>
      </c>
      <c r="K6559">
        <f t="shared" si="308"/>
        <v>2511.6666666666665</v>
      </c>
    </row>
    <row r="6560" spans="1:11" ht="15">
      <c r="A6560" t="s">
        <v>36</v>
      </c>
      <c r="B6560">
        <v>5</v>
      </c>
      <c r="C6560">
        <v>22</v>
      </c>
      <c r="D6560" t="s">
        <v>23</v>
      </c>
      <c r="E6560" t="s">
        <v>1053</v>
      </c>
      <c r="F6560" s="1">
        <v>1.7121527777777781E-2</v>
      </c>
      <c r="G6560">
        <f>_xlfn.XLOOKUP($A6560,Product_pricing!$B:$B,Product_pricing!$C:$C)</f>
        <v>23</v>
      </c>
      <c r="H6560">
        <f t="shared" si="306"/>
        <v>89.7</v>
      </c>
      <c r="I6560" s="10">
        <f t="shared" si="307"/>
        <v>7.915470470238789E-2</v>
      </c>
      <c r="J6560" t="str">
        <f>_xlfn.XLOOKUP(A6560,Product_Details!$A:$A,Product_Details!$G:$G,"mens")</f>
        <v>Womens</v>
      </c>
      <c r="K6560">
        <f t="shared" si="308"/>
        <v>2511.6666666666665</v>
      </c>
    </row>
    <row r="6561" spans="1:11" ht="15">
      <c r="A6561" t="s">
        <v>38</v>
      </c>
      <c r="B6561">
        <v>4</v>
      </c>
      <c r="C6561">
        <v>22</v>
      </c>
      <c r="D6561" t="s">
        <v>23</v>
      </c>
      <c r="E6561" t="s">
        <v>1053</v>
      </c>
      <c r="F6561" s="1">
        <v>1.7121527777777781E-2</v>
      </c>
      <c r="G6561">
        <f>_xlfn.XLOOKUP($A6561,Product_pricing!$B:$B,Product_pricing!$C:$C)</f>
        <v>54</v>
      </c>
      <c r="H6561">
        <f t="shared" si="306"/>
        <v>168.48000000000002</v>
      </c>
      <c r="I6561" s="10">
        <f t="shared" si="307"/>
        <v>0.1486731844844851</v>
      </c>
      <c r="J6561" t="str">
        <f>_xlfn.XLOOKUP(A6561,Product_Details!$A:$A,Product_Details!$G:$G,"mens")</f>
        <v>Womens</v>
      </c>
      <c r="K6561">
        <f t="shared" si="308"/>
        <v>2511.6666666666665</v>
      </c>
    </row>
    <row r="6562" spans="1:11" ht="15">
      <c r="A6562" t="s">
        <v>41</v>
      </c>
      <c r="B6562">
        <v>4</v>
      </c>
      <c r="C6562">
        <v>22</v>
      </c>
      <c r="D6562" t="s">
        <v>23</v>
      </c>
      <c r="E6562" t="s">
        <v>1053</v>
      </c>
      <c r="F6562" s="1">
        <v>1.7121527777777781E-2</v>
      </c>
      <c r="G6562">
        <f>_xlfn.XLOOKUP($A6562,Product_pricing!$B:$B,Product_pricing!$C:$C)</f>
        <v>10</v>
      </c>
      <c r="H6562">
        <f t="shared" si="306"/>
        <v>31.200000000000003</v>
      </c>
      <c r="I6562" s="10">
        <f t="shared" si="307"/>
        <v>2.7532071200830573E-2</v>
      </c>
      <c r="J6562" t="str">
        <f>_xlfn.XLOOKUP(A6562,Product_Details!$A:$A,Product_Details!$G:$G,"mens")</f>
        <v>Mens</v>
      </c>
      <c r="K6562">
        <f t="shared" si="308"/>
        <v>3780</v>
      </c>
    </row>
    <row r="6563" spans="1:11" ht="15">
      <c r="A6563" t="s">
        <v>32</v>
      </c>
      <c r="B6563">
        <v>2</v>
      </c>
      <c r="C6563">
        <v>22</v>
      </c>
      <c r="D6563" t="s">
        <v>23</v>
      </c>
      <c r="E6563" t="s">
        <v>1053</v>
      </c>
      <c r="F6563" s="1">
        <v>1.7121527777777781E-2</v>
      </c>
      <c r="G6563">
        <f>_xlfn.XLOOKUP($A6563,Product_pricing!$B:$B,Product_pricing!$C:$C)</f>
        <v>36</v>
      </c>
      <c r="H6563">
        <f t="shared" si="306"/>
        <v>56.160000000000004</v>
      </c>
      <c r="I6563" s="10">
        <f t="shared" si="307"/>
        <v>4.9557728161495028E-2</v>
      </c>
      <c r="J6563" t="str">
        <f>_xlfn.XLOOKUP(A6563,Product_Details!$A:$A,Product_Details!$G:$G,"mens")</f>
        <v>Mens</v>
      </c>
      <c r="K6563">
        <f t="shared" si="308"/>
        <v>3780</v>
      </c>
    </row>
    <row r="6564" spans="1:11" ht="15">
      <c r="A6564" t="s">
        <v>36</v>
      </c>
      <c r="B6564">
        <v>4</v>
      </c>
      <c r="C6564">
        <v>22</v>
      </c>
      <c r="D6564" t="s">
        <v>23</v>
      </c>
      <c r="E6564" t="s">
        <v>1054</v>
      </c>
      <c r="F6564" s="1">
        <v>1.2304398148148148E-2</v>
      </c>
      <c r="G6564">
        <f>_xlfn.XLOOKUP($A6564,Product_pricing!$B:$B,Product_pricing!$C:$C)</f>
        <v>23</v>
      </c>
      <c r="H6564">
        <f t="shared" si="306"/>
        <v>71.760000000000005</v>
      </c>
      <c r="I6564" s="10">
        <f t="shared" si="307"/>
        <v>6.3323763761910318E-2</v>
      </c>
      <c r="J6564" t="str">
        <f>_xlfn.XLOOKUP(A6564,Product_Details!$A:$A,Product_Details!$G:$G,"mens")</f>
        <v>Womens</v>
      </c>
      <c r="K6564">
        <f t="shared" si="308"/>
        <v>3767.5</v>
      </c>
    </row>
    <row r="6565" spans="1:11" ht="15">
      <c r="A6565" t="s">
        <v>30</v>
      </c>
      <c r="B6565">
        <v>1</v>
      </c>
      <c r="C6565">
        <v>22</v>
      </c>
      <c r="D6565" t="s">
        <v>23</v>
      </c>
      <c r="E6565" t="s">
        <v>1054</v>
      </c>
      <c r="F6565" s="1">
        <v>1.2304398148148148E-2</v>
      </c>
      <c r="G6565">
        <f>_xlfn.XLOOKUP($A6565,Product_pricing!$B:$B,Product_pricing!$C:$C)</f>
        <v>19</v>
      </c>
      <c r="H6565">
        <f t="shared" si="306"/>
        <v>14.82</v>
      </c>
      <c r="I6565" s="10">
        <f t="shared" si="307"/>
        <v>1.3077733820394523E-2</v>
      </c>
      <c r="J6565" t="str">
        <f>_xlfn.XLOOKUP(A6565,Product_Details!$A:$A,Product_Details!$G:$G,"mens")</f>
        <v>Womens</v>
      </c>
      <c r="K6565">
        <f t="shared" si="308"/>
        <v>3767.5</v>
      </c>
    </row>
    <row r="6566" spans="1:11" ht="15">
      <c r="A6566" t="s">
        <v>25</v>
      </c>
      <c r="B6566">
        <v>4</v>
      </c>
      <c r="C6566">
        <v>22</v>
      </c>
      <c r="D6566" t="s">
        <v>23</v>
      </c>
      <c r="E6566" t="s">
        <v>1054</v>
      </c>
      <c r="F6566" s="1">
        <v>1.2304398148148148E-2</v>
      </c>
      <c r="G6566">
        <f>_xlfn.XLOOKUP($A6566,Product_pricing!$B:$B,Product_pricing!$C:$C)</f>
        <v>40</v>
      </c>
      <c r="H6566">
        <f t="shared" si="306"/>
        <v>124.80000000000001</v>
      </c>
      <c r="I6566" s="10">
        <f t="shared" si="307"/>
        <v>0.11012828480332229</v>
      </c>
      <c r="J6566" t="str">
        <f>_xlfn.XLOOKUP(A6566,Product_Details!$A:$A,Product_Details!$G:$G,"mens")</f>
        <v>Mens</v>
      </c>
      <c r="K6566">
        <f t="shared" si="308"/>
        <v>1260</v>
      </c>
    </row>
    <row r="6567" spans="1:11" ht="15">
      <c r="A6567" t="s">
        <v>41</v>
      </c>
      <c r="B6567">
        <v>3</v>
      </c>
      <c r="C6567">
        <v>22</v>
      </c>
      <c r="D6567" t="s">
        <v>23</v>
      </c>
      <c r="E6567" t="s">
        <v>1054</v>
      </c>
      <c r="F6567" s="1">
        <v>1.2304398148148148E-2</v>
      </c>
      <c r="G6567">
        <f>_xlfn.XLOOKUP($A6567,Product_pricing!$B:$B,Product_pricing!$C:$C)</f>
        <v>10</v>
      </c>
      <c r="H6567">
        <f t="shared" si="306"/>
        <v>23.400000000000002</v>
      </c>
      <c r="I6567" s="10">
        <f t="shared" si="307"/>
        <v>2.0649053400622931E-2</v>
      </c>
      <c r="J6567" t="str">
        <f>_xlfn.XLOOKUP(A6567,Product_Details!$A:$A,Product_Details!$G:$G,"mens")</f>
        <v>Mens</v>
      </c>
      <c r="K6567">
        <f t="shared" si="308"/>
        <v>1260</v>
      </c>
    </row>
    <row r="6568" spans="1:11" ht="15">
      <c r="A6568" t="s">
        <v>31</v>
      </c>
      <c r="B6568">
        <v>1</v>
      </c>
      <c r="C6568">
        <v>22</v>
      </c>
      <c r="D6568" t="s">
        <v>23</v>
      </c>
      <c r="E6568" t="s">
        <v>1054</v>
      </c>
      <c r="F6568" s="1">
        <v>1.2304398148148148E-2</v>
      </c>
      <c r="G6568">
        <f>_xlfn.XLOOKUP($A6568,Product_pricing!$B:$B,Product_pricing!$C:$C)</f>
        <v>57</v>
      </c>
      <c r="H6568">
        <f t="shared" si="306"/>
        <v>44.46</v>
      </c>
      <c r="I6568" s="10">
        <f t="shared" si="307"/>
        <v>3.9233201461183566E-2</v>
      </c>
      <c r="J6568" t="str">
        <f>_xlfn.XLOOKUP(A6568,Product_Details!$A:$A,Product_Details!$G:$G,"mens")</f>
        <v>Mens</v>
      </c>
      <c r="K6568">
        <f t="shared" si="308"/>
        <v>1260</v>
      </c>
    </row>
    <row r="6569" spans="1:11" ht="15">
      <c r="A6569" t="s">
        <v>32</v>
      </c>
      <c r="B6569">
        <v>5</v>
      </c>
      <c r="C6569">
        <v>22</v>
      </c>
      <c r="D6569" t="s">
        <v>23</v>
      </c>
      <c r="E6569" t="s">
        <v>1054</v>
      </c>
      <c r="F6569" s="1">
        <v>1.2304398148148148E-2</v>
      </c>
      <c r="G6569">
        <f>_xlfn.XLOOKUP($A6569,Product_pricing!$B:$B,Product_pricing!$C:$C)</f>
        <v>36</v>
      </c>
      <c r="H6569">
        <f t="shared" si="306"/>
        <v>140.4</v>
      </c>
      <c r="I6569" s="10">
        <f t="shared" si="307"/>
        <v>0.12389432040373757</v>
      </c>
      <c r="J6569" t="str">
        <f>_xlfn.XLOOKUP(A6569,Product_Details!$A:$A,Product_Details!$G:$G,"mens")</f>
        <v>Mens</v>
      </c>
      <c r="K6569">
        <f t="shared" si="308"/>
        <v>1260</v>
      </c>
    </row>
    <row r="6570" spans="1:11" ht="15">
      <c r="A6570" t="s">
        <v>26</v>
      </c>
      <c r="B6570">
        <v>4</v>
      </c>
      <c r="C6570">
        <v>22</v>
      </c>
      <c r="D6570" t="s">
        <v>23</v>
      </c>
      <c r="E6570" t="s">
        <v>1054</v>
      </c>
      <c r="F6570" s="1">
        <v>1.2304398148148148E-2</v>
      </c>
      <c r="G6570">
        <f>_xlfn.XLOOKUP($A6570,Product_pricing!$B:$B,Product_pricing!$C:$C)</f>
        <v>17</v>
      </c>
      <c r="H6570">
        <f t="shared" si="306"/>
        <v>53.04</v>
      </c>
      <c r="I6570" s="10">
        <f t="shared" si="307"/>
        <v>4.6804521041411966E-2</v>
      </c>
      <c r="J6570" t="str">
        <f>_xlfn.XLOOKUP(A6570,Product_Details!$A:$A,Product_Details!$G:$G,"mens")</f>
        <v>Mens</v>
      </c>
      <c r="K6570">
        <f t="shared" si="308"/>
        <v>1260</v>
      </c>
    </row>
    <row r="6571" spans="1:11" ht="15">
      <c r="A6571" t="s">
        <v>27</v>
      </c>
      <c r="B6571">
        <v>3</v>
      </c>
      <c r="C6571">
        <v>22</v>
      </c>
      <c r="D6571" t="s">
        <v>23</v>
      </c>
      <c r="E6571" t="s">
        <v>1054</v>
      </c>
      <c r="F6571" s="1">
        <v>1.2304398148148148E-2</v>
      </c>
      <c r="G6571">
        <f>_xlfn.XLOOKUP($A6571,Product_pricing!$B:$B,Product_pricing!$C:$C)</f>
        <v>29</v>
      </c>
      <c r="H6571">
        <f t="shared" si="306"/>
        <v>67.86</v>
      </c>
      <c r="I6571" s="10">
        <f t="shared" si="307"/>
        <v>5.988225486180649E-2</v>
      </c>
      <c r="J6571" t="str">
        <f>_xlfn.XLOOKUP(A6571,Product_Details!$A:$A,Product_Details!$G:$G,"mens")</f>
        <v>Mens</v>
      </c>
      <c r="K6571">
        <f t="shared" si="308"/>
        <v>1260</v>
      </c>
    </row>
    <row r="6572" spans="1:11" ht="15">
      <c r="A6572" t="s">
        <v>35</v>
      </c>
      <c r="B6572">
        <v>3</v>
      </c>
      <c r="C6572">
        <v>22</v>
      </c>
      <c r="D6572" t="s">
        <v>23</v>
      </c>
      <c r="E6572" t="s">
        <v>1055</v>
      </c>
      <c r="F6572" s="1">
        <v>2.3148148148148146E-4</v>
      </c>
      <c r="G6572">
        <f>_xlfn.XLOOKUP($A6572,Product_pricing!$B:$B,Product_pricing!$C:$C)</f>
        <v>32</v>
      </c>
      <c r="H6572">
        <f t="shared" si="306"/>
        <v>74.88</v>
      </c>
      <c r="I6572" s="10">
        <f t="shared" si="307"/>
        <v>6.6076970881993366E-2</v>
      </c>
      <c r="J6572" t="str">
        <f>_xlfn.XLOOKUP(A6572,Product_Details!$A:$A,Product_Details!$G:$G,"mens")</f>
        <v>Womens</v>
      </c>
      <c r="K6572">
        <f t="shared" si="308"/>
        <v>3767.5</v>
      </c>
    </row>
    <row r="6573" spans="1:11" ht="15">
      <c r="A6573" t="s">
        <v>38</v>
      </c>
      <c r="B6573">
        <v>3</v>
      </c>
      <c r="C6573">
        <v>22</v>
      </c>
      <c r="D6573" t="s">
        <v>23</v>
      </c>
      <c r="E6573" t="s">
        <v>1055</v>
      </c>
      <c r="F6573" s="1">
        <v>2.3148148148148146E-4</v>
      </c>
      <c r="G6573">
        <f>_xlfn.XLOOKUP($A6573,Product_pricing!$B:$B,Product_pricing!$C:$C)</f>
        <v>54</v>
      </c>
      <c r="H6573">
        <f t="shared" si="306"/>
        <v>126.36</v>
      </c>
      <c r="I6573" s="10">
        <f t="shared" si="307"/>
        <v>0.11150488836336381</v>
      </c>
      <c r="J6573" t="str">
        <f>_xlfn.XLOOKUP(A6573,Product_Details!$A:$A,Product_Details!$G:$G,"mens")</f>
        <v>Womens</v>
      </c>
      <c r="K6573">
        <f t="shared" si="308"/>
        <v>3767.5</v>
      </c>
    </row>
    <row r="6574" spans="1:11" ht="15">
      <c r="A6574" t="s">
        <v>25</v>
      </c>
      <c r="B6574">
        <v>3</v>
      </c>
      <c r="C6574">
        <v>22</v>
      </c>
      <c r="D6574" t="s">
        <v>23</v>
      </c>
      <c r="E6574" t="s">
        <v>1055</v>
      </c>
      <c r="F6574" s="1">
        <v>2.3148148148148146E-4</v>
      </c>
      <c r="G6574">
        <f>_xlfn.XLOOKUP($A6574,Product_pricing!$B:$B,Product_pricing!$C:$C)</f>
        <v>40</v>
      </c>
      <c r="H6574">
        <f t="shared" si="306"/>
        <v>93.600000000000009</v>
      </c>
      <c r="I6574" s="10">
        <f t="shared" si="307"/>
        <v>8.2596213602491725E-2</v>
      </c>
      <c r="J6574" t="str">
        <f>_xlfn.XLOOKUP(A6574,Product_Details!$A:$A,Product_Details!$G:$G,"mens")</f>
        <v>Mens</v>
      </c>
      <c r="K6574">
        <f t="shared" si="308"/>
        <v>1890</v>
      </c>
    </row>
    <row r="6575" spans="1:11" ht="15">
      <c r="A6575" t="s">
        <v>32</v>
      </c>
      <c r="B6575">
        <v>5</v>
      </c>
      <c r="C6575">
        <v>22</v>
      </c>
      <c r="D6575" t="s">
        <v>23</v>
      </c>
      <c r="E6575" t="s">
        <v>1055</v>
      </c>
      <c r="F6575" s="1">
        <v>2.3148148148148146E-4</v>
      </c>
      <c r="G6575">
        <f>_xlfn.XLOOKUP($A6575,Product_pricing!$B:$B,Product_pricing!$C:$C)</f>
        <v>36</v>
      </c>
      <c r="H6575">
        <f t="shared" si="306"/>
        <v>140.4</v>
      </c>
      <c r="I6575" s="10">
        <f t="shared" si="307"/>
        <v>0.12389432040373757</v>
      </c>
      <c r="J6575" t="str">
        <f>_xlfn.XLOOKUP(A6575,Product_Details!$A:$A,Product_Details!$G:$G,"mens")</f>
        <v>Mens</v>
      </c>
      <c r="K6575">
        <f t="shared" si="308"/>
        <v>1890</v>
      </c>
    </row>
    <row r="6576" spans="1:11" ht="15">
      <c r="A6576" t="s">
        <v>26</v>
      </c>
      <c r="B6576">
        <v>5</v>
      </c>
      <c r="C6576">
        <v>22</v>
      </c>
      <c r="D6576" t="s">
        <v>23</v>
      </c>
      <c r="E6576" t="s">
        <v>1055</v>
      </c>
      <c r="F6576" s="1">
        <v>2.3148148148148146E-4</v>
      </c>
      <c r="G6576">
        <f>_xlfn.XLOOKUP($A6576,Product_pricing!$B:$B,Product_pricing!$C:$C)</f>
        <v>17</v>
      </c>
      <c r="H6576">
        <f t="shared" si="306"/>
        <v>66.3</v>
      </c>
      <c r="I6576" s="10">
        <f t="shared" si="307"/>
        <v>5.8505651301764959E-2</v>
      </c>
      <c r="J6576" t="str">
        <f>_xlfn.XLOOKUP(A6576,Product_Details!$A:$A,Product_Details!$G:$G,"mens")</f>
        <v>Mens</v>
      </c>
      <c r="K6576">
        <f t="shared" si="308"/>
        <v>1890</v>
      </c>
    </row>
    <row r="6577" spans="1:11" ht="15">
      <c r="A6577" t="s">
        <v>27</v>
      </c>
      <c r="B6577">
        <v>2</v>
      </c>
      <c r="C6577">
        <v>22</v>
      </c>
      <c r="D6577" t="s">
        <v>23</v>
      </c>
      <c r="E6577" t="s">
        <v>1055</v>
      </c>
      <c r="F6577" s="1">
        <v>2.3148148148148146E-4</v>
      </c>
      <c r="G6577">
        <f>_xlfn.XLOOKUP($A6577,Product_pricing!$B:$B,Product_pricing!$C:$C)</f>
        <v>29</v>
      </c>
      <c r="H6577">
        <f t="shared" si="306"/>
        <v>45.24</v>
      </c>
      <c r="I6577" s="10">
        <f t="shared" si="307"/>
        <v>3.9921503241204331E-2</v>
      </c>
      <c r="J6577" t="str">
        <f>_xlfn.XLOOKUP(A6577,Product_Details!$A:$A,Product_Details!$G:$G,"mens")</f>
        <v>Mens</v>
      </c>
      <c r="K6577">
        <f t="shared" si="308"/>
        <v>1890</v>
      </c>
    </row>
    <row r="6578" spans="1:11" ht="15">
      <c r="A6578" t="s">
        <v>22</v>
      </c>
      <c r="B6578">
        <v>2</v>
      </c>
      <c r="C6578">
        <v>12</v>
      </c>
      <c r="D6578" t="s">
        <v>23</v>
      </c>
      <c r="E6578">
        <v>451862</v>
      </c>
      <c r="F6578" s="1">
        <v>1.7405092592592594E-2</v>
      </c>
      <c r="G6578">
        <f>_xlfn.XLOOKUP($A6578,Product_pricing!$B:$B,Product_pricing!$C:$C)</f>
        <v>13</v>
      </c>
      <c r="H6578">
        <f t="shared" si="306"/>
        <v>22.88</v>
      </c>
      <c r="I6578" s="10">
        <f t="shared" si="307"/>
        <v>2.0190185547275752E-2</v>
      </c>
      <c r="J6578" t="str">
        <f>_xlfn.XLOOKUP(A6578,Product_Details!$A:$A,Product_Details!$G:$G,"mens")</f>
        <v>Womens</v>
      </c>
      <c r="K6578">
        <f t="shared" si="308"/>
        <v>1883.75</v>
      </c>
    </row>
    <row r="6579" spans="1:11" ht="15">
      <c r="A6579" t="s">
        <v>35</v>
      </c>
      <c r="B6579">
        <v>3</v>
      </c>
      <c r="C6579">
        <v>12</v>
      </c>
      <c r="D6579" t="s">
        <v>23</v>
      </c>
      <c r="E6579">
        <v>451862</v>
      </c>
      <c r="F6579" s="1">
        <v>1.7405092592592594E-2</v>
      </c>
      <c r="G6579">
        <f>_xlfn.XLOOKUP($A6579,Product_pricing!$B:$B,Product_pricing!$C:$C)</f>
        <v>32</v>
      </c>
      <c r="H6579">
        <f t="shared" si="306"/>
        <v>84.48</v>
      </c>
      <c r="I6579" s="10">
        <f t="shared" si="307"/>
        <v>7.4548377405325855E-2</v>
      </c>
      <c r="J6579" t="str">
        <f>_xlfn.XLOOKUP(A6579,Product_Details!$A:$A,Product_Details!$G:$G,"mens")</f>
        <v>Womens</v>
      </c>
      <c r="K6579">
        <f t="shared" si="308"/>
        <v>1883.75</v>
      </c>
    </row>
    <row r="6580" spans="1:11" ht="15">
      <c r="A6580" t="s">
        <v>30</v>
      </c>
      <c r="B6580">
        <v>4</v>
      </c>
      <c r="C6580">
        <v>12</v>
      </c>
      <c r="D6580" t="s">
        <v>23</v>
      </c>
      <c r="E6580">
        <v>451862</v>
      </c>
      <c r="F6580" s="1">
        <v>1.7405092592592594E-2</v>
      </c>
      <c r="G6580">
        <f>_xlfn.XLOOKUP($A6580,Product_pricing!$B:$B,Product_pricing!$C:$C)</f>
        <v>19</v>
      </c>
      <c r="H6580">
        <f t="shared" si="306"/>
        <v>66.88</v>
      </c>
      <c r="I6580" s="10">
        <f t="shared" si="307"/>
        <v>5.9017465445882961E-2</v>
      </c>
      <c r="J6580" t="str">
        <f>_xlfn.XLOOKUP(A6580,Product_Details!$A:$A,Product_Details!$G:$G,"mens")</f>
        <v>Womens</v>
      </c>
      <c r="K6580">
        <f t="shared" si="308"/>
        <v>1883.75</v>
      </c>
    </row>
    <row r="6581" spans="1:11" ht="15">
      <c r="A6581" t="s">
        <v>38</v>
      </c>
      <c r="B6581">
        <v>1</v>
      </c>
      <c r="C6581">
        <v>12</v>
      </c>
      <c r="D6581" t="s">
        <v>23</v>
      </c>
      <c r="E6581">
        <v>451862</v>
      </c>
      <c r="F6581" s="1">
        <v>1.7405092592592594E-2</v>
      </c>
      <c r="G6581">
        <f>_xlfn.XLOOKUP($A6581,Product_pricing!$B:$B,Product_pricing!$C:$C)</f>
        <v>54</v>
      </c>
      <c r="H6581">
        <f t="shared" si="306"/>
        <v>47.52</v>
      </c>
      <c r="I6581" s="10">
        <f t="shared" si="307"/>
        <v>4.1933462290495792E-2</v>
      </c>
      <c r="J6581" t="str">
        <f>_xlfn.XLOOKUP(A6581,Product_Details!$A:$A,Product_Details!$G:$G,"mens")</f>
        <v>Womens</v>
      </c>
      <c r="K6581">
        <f t="shared" si="308"/>
        <v>1883.75</v>
      </c>
    </row>
    <row r="6582" spans="1:11" ht="15">
      <c r="A6582" t="s">
        <v>25</v>
      </c>
      <c r="B6582">
        <v>4</v>
      </c>
      <c r="C6582">
        <v>12</v>
      </c>
      <c r="D6582" t="s">
        <v>23</v>
      </c>
      <c r="E6582">
        <v>451862</v>
      </c>
      <c r="F6582" s="1">
        <v>1.7405092592592594E-2</v>
      </c>
      <c r="G6582">
        <f>_xlfn.XLOOKUP($A6582,Product_pricing!$B:$B,Product_pricing!$C:$C)</f>
        <v>40</v>
      </c>
      <c r="H6582">
        <f t="shared" si="306"/>
        <v>140.80000000000001</v>
      </c>
      <c r="I6582" s="10">
        <f t="shared" si="307"/>
        <v>0.1242472956755431</v>
      </c>
      <c r="J6582" t="str">
        <f>_xlfn.XLOOKUP(A6582,Product_Details!$A:$A,Product_Details!$G:$G,"mens")</f>
        <v>Mens</v>
      </c>
      <c r="K6582">
        <f t="shared" si="308"/>
        <v>1890</v>
      </c>
    </row>
    <row r="6583" spans="1:11" ht="15">
      <c r="A6583" t="s">
        <v>41</v>
      </c>
      <c r="B6583">
        <v>1</v>
      </c>
      <c r="C6583">
        <v>12</v>
      </c>
      <c r="D6583" t="s">
        <v>23</v>
      </c>
      <c r="E6583">
        <v>451862</v>
      </c>
      <c r="F6583" s="1">
        <v>1.7405092592592594E-2</v>
      </c>
      <c r="G6583">
        <f>_xlfn.XLOOKUP($A6583,Product_pricing!$B:$B,Product_pricing!$C:$C)</f>
        <v>10</v>
      </c>
      <c r="H6583">
        <f t="shared" si="306"/>
        <v>8.8000000000000007</v>
      </c>
      <c r="I6583" s="10">
        <f t="shared" si="307"/>
        <v>7.7654559797214438E-3</v>
      </c>
      <c r="J6583" t="str">
        <f>_xlfn.XLOOKUP(A6583,Product_Details!$A:$A,Product_Details!$G:$G,"mens")</f>
        <v>Mens</v>
      </c>
      <c r="K6583">
        <f t="shared" si="308"/>
        <v>1890</v>
      </c>
    </row>
    <row r="6584" spans="1:11" ht="15">
      <c r="A6584" t="s">
        <v>31</v>
      </c>
      <c r="B6584">
        <v>4</v>
      </c>
      <c r="C6584">
        <v>12</v>
      </c>
      <c r="D6584" t="s">
        <v>23</v>
      </c>
      <c r="E6584">
        <v>451862</v>
      </c>
      <c r="F6584" s="1">
        <v>1.7405092592592594E-2</v>
      </c>
      <c r="G6584">
        <f>_xlfn.XLOOKUP($A6584,Product_pricing!$B:$B,Product_pricing!$C:$C)</f>
        <v>57</v>
      </c>
      <c r="H6584">
        <f t="shared" si="306"/>
        <v>200.64000000000001</v>
      </c>
      <c r="I6584" s="10">
        <f t="shared" si="307"/>
        <v>0.17705239633764891</v>
      </c>
      <c r="J6584" t="str">
        <f>_xlfn.XLOOKUP(A6584,Product_Details!$A:$A,Product_Details!$G:$G,"mens")</f>
        <v>Mens</v>
      </c>
      <c r="K6584">
        <f t="shared" si="308"/>
        <v>1890</v>
      </c>
    </row>
    <row r="6585" spans="1:11" ht="15">
      <c r="A6585" t="s">
        <v>26</v>
      </c>
      <c r="B6585">
        <v>2</v>
      </c>
      <c r="C6585">
        <v>12</v>
      </c>
      <c r="D6585" t="s">
        <v>23</v>
      </c>
      <c r="E6585">
        <v>451862</v>
      </c>
      <c r="F6585" s="1">
        <v>1.7405092592592594E-2</v>
      </c>
      <c r="G6585">
        <f>_xlfn.XLOOKUP($A6585,Product_pricing!$B:$B,Product_pricing!$C:$C)</f>
        <v>17</v>
      </c>
      <c r="H6585">
        <f t="shared" si="306"/>
        <v>29.92</v>
      </c>
      <c r="I6585" s="10">
        <f t="shared" si="307"/>
        <v>2.6402550331052908E-2</v>
      </c>
      <c r="J6585" t="str">
        <f>_xlfn.XLOOKUP(A6585,Product_Details!$A:$A,Product_Details!$G:$G,"mens")</f>
        <v>Mens</v>
      </c>
      <c r="K6585">
        <f t="shared" si="308"/>
        <v>1890</v>
      </c>
    </row>
    <row r="6586" spans="1:11" ht="15">
      <c r="A6586" t="s">
        <v>29</v>
      </c>
      <c r="B6586">
        <v>3</v>
      </c>
      <c r="C6586">
        <v>3</v>
      </c>
      <c r="D6586" t="s">
        <v>23</v>
      </c>
      <c r="E6586" t="s">
        <v>1056</v>
      </c>
      <c r="F6586" s="1">
        <v>4.0468749999999998E-2</v>
      </c>
      <c r="G6586">
        <f>_xlfn.XLOOKUP($A6586,Product_pricing!$B:$B,Product_pricing!$C:$C)</f>
        <v>10</v>
      </c>
      <c r="H6586">
        <f t="shared" si="306"/>
        <v>29.099999999999998</v>
      </c>
      <c r="I6586" s="10">
        <f t="shared" si="307"/>
        <v>2.5678951023851589E-2</v>
      </c>
      <c r="J6586" t="str">
        <f>_xlfn.XLOOKUP(A6586,Product_Details!$A:$A,Product_Details!$G:$G,"mens")</f>
        <v>Womens</v>
      </c>
      <c r="K6586">
        <f t="shared" si="308"/>
        <v>7535</v>
      </c>
    </row>
    <row r="6587" spans="1:11" ht="15">
      <c r="A6587" t="s">
        <v>25</v>
      </c>
      <c r="B6587">
        <v>4</v>
      </c>
      <c r="C6587">
        <v>3</v>
      </c>
      <c r="D6587" t="s">
        <v>23</v>
      </c>
      <c r="E6587" t="s">
        <v>1056</v>
      </c>
      <c r="F6587" s="1">
        <v>4.0468749999999998E-2</v>
      </c>
      <c r="G6587">
        <f>_xlfn.XLOOKUP($A6587,Product_pricing!$B:$B,Product_pricing!$C:$C)</f>
        <v>40</v>
      </c>
      <c r="H6587">
        <f t="shared" si="306"/>
        <v>155.19999999999999</v>
      </c>
      <c r="I6587" s="10">
        <f t="shared" si="307"/>
        <v>0.1369544054605418</v>
      </c>
      <c r="J6587" t="str">
        <f>_xlfn.XLOOKUP(A6587,Product_Details!$A:$A,Product_Details!$G:$G,"mens")</f>
        <v>Mens</v>
      </c>
      <c r="K6587">
        <f t="shared" si="308"/>
        <v>2520</v>
      </c>
    </row>
    <row r="6588" spans="1:11" ht="15">
      <c r="A6588" t="s">
        <v>41</v>
      </c>
      <c r="B6588">
        <v>4</v>
      </c>
      <c r="C6588">
        <v>3</v>
      </c>
      <c r="D6588" t="s">
        <v>23</v>
      </c>
      <c r="E6588" t="s">
        <v>1056</v>
      </c>
      <c r="F6588" s="1">
        <v>4.0468749999999998E-2</v>
      </c>
      <c r="G6588">
        <f>_xlfn.XLOOKUP($A6588,Product_pricing!$B:$B,Product_pricing!$C:$C)</f>
        <v>10</v>
      </c>
      <c r="H6588">
        <f t="shared" si="306"/>
        <v>38.799999999999997</v>
      </c>
      <c r="I6588" s="10">
        <f t="shared" si="307"/>
        <v>3.423860136513545E-2</v>
      </c>
      <c r="J6588" t="str">
        <f>_xlfn.XLOOKUP(A6588,Product_Details!$A:$A,Product_Details!$G:$G,"mens")</f>
        <v>Mens</v>
      </c>
      <c r="K6588">
        <f t="shared" si="308"/>
        <v>2520</v>
      </c>
    </row>
    <row r="6589" spans="1:11" ht="15">
      <c r="A6589" t="s">
        <v>27</v>
      </c>
      <c r="B6589">
        <v>1</v>
      </c>
      <c r="C6589">
        <v>3</v>
      </c>
      <c r="D6589" t="s">
        <v>23</v>
      </c>
      <c r="E6589" t="s">
        <v>1056</v>
      </c>
      <c r="F6589" s="1">
        <v>4.0468749999999998E-2</v>
      </c>
      <c r="G6589">
        <f>_xlfn.XLOOKUP($A6589,Product_pricing!$B:$B,Product_pricing!$C:$C)</f>
        <v>29</v>
      </c>
      <c r="H6589">
        <f t="shared" si="306"/>
        <v>28.13</v>
      </c>
      <c r="I6589" s="10">
        <f t="shared" si="307"/>
        <v>2.4822985989723205E-2</v>
      </c>
      <c r="J6589" t="str">
        <f>_xlfn.XLOOKUP(A6589,Product_Details!$A:$A,Product_Details!$G:$G,"mens")</f>
        <v>Mens</v>
      </c>
      <c r="K6589">
        <f t="shared" si="308"/>
        <v>2520</v>
      </c>
    </row>
    <row r="6590" spans="1:11" ht="15">
      <c r="A6590" t="s">
        <v>35</v>
      </c>
      <c r="B6590">
        <v>5</v>
      </c>
      <c r="C6590">
        <v>17</v>
      </c>
      <c r="D6590" t="s">
        <v>33</v>
      </c>
      <c r="E6590" t="s">
        <v>1057</v>
      </c>
      <c r="F6590" s="1">
        <v>3.5880787037037037E-2</v>
      </c>
      <c r="G6590">
        <f>_xlfn.XLOOKUP($A6590,Product_pricing!$B:$B,Product_pricing!$C:$C)</f>
        <v>32</v>
      </c>
      <c r="H6590">
        <f t="shared" si="306"/>
        <v>132.79999999999998</v>
      </c>
      <c r="I6590" s="10">
        <f t="shared" si="307"/>
        <v>0.11718779023943268</v>
      </c>
      <c r="J6590" t="str">
        <f>_xlfn.XLOOKUP(A6590,Product_Details!$A:$A,Product_Details!$G:$G,"mens")</f>
        <v>Womens</v>
      </c>
      <c r="K6590">
        <f t="shared" si="308"/>
        <v>2511.6666666666665</v>
      </c>
    </row>
    <row r="6591" spans="1:11" ht="15">
      <c r="A6591" t="s">
        <v>29</v>
      </c>
      <c r="B6591">
        <v>4</v>
      </c>
      <c r="C6591">
        <v>17</v>
      </c>
      <c r="D6591" t="s">
        <v>33</v>
      </c>
      <c r="E6591" t="s">
        <v>1057</v>
      </c>
      <c r="F6591" s="1">
        <v>3.5880787037037037E-2</v>
      </c>
      <c r="G6591">
        <f>_xlfn.XLOOKUP($A6591,Product_pricing!$B:$B,Product_pricing!$C:$C)</f>
        <v>10</v>
      </c>
      <c r="H6591">
        <f t="shared" si="306"/>
        <v>33.199999999999996</v>
      </c>
      <c r="I6591" s="10">
        <f t="shared" si="307"/>
        <v>2.9296947559858171E-2</v>
      </c>
      <c r="J6591" t="str">
        <f>_xlfn.XLOOKUP(A6591,Product_Details!$A:$A,Product_Details!$G:$G,"mens")</f>
        <v>Womens</v>
      </c>
      <c r="K6591">
        <f t="shared" si="308"/>
        <v>2511.6666666666665</v>
      </c>
    </row>
    <row r="6592" spans="1:11" ht="15">
      <c r="A6592" t="s">
        <v>30</v>
      </c>
      <c r="B6592">
        <v>3</v>
      </c>
      <c r="C6592">
        <v>17</v>
      </c>
      <c r="D6592" t="s">
        <v>33</v>
      </c>
      <c r="E6592" t="s">
        <v>1057</v>
      </c>
      <c r="F6592" s="1">
        <v>3.5880787037037037E-2</v>
      </c>
      <c r="G6592">
        <f>_xlfn.XLOOKUP($A6592,Product_pricing!$B:$B,Product_pricing!$C:$C)</f>
        <v>19</v>
      </c>
      <c r="H6592">
        <f t="shared" si="306"/>
        <v>47.309999999999995</v>
      </c>
      <c r="I6592" s="10">
        <f t="shared" si="307"/>
        <v>4.1748150272797886E-2</v>
      </c>
      <c r="J6592" t="str">
        <f>_xlfn.XLOOKUP(A6592,Product_Details!$A:$A,Product_Details!$G:$G,"mens")</f>
        <v>Womens</v>
      </c>
      <c r="K6592">
        <f t="shared" si="308"/>
        <v>2511.6666666666665</v>
      </c>
    </row>
    <row r="6593" spans="1:11" ht="15">
      <c r="A6593" t="s">
        <v>25</v>
      </c>
      <c r="B6593">
        <v>5</v>
      </c>
      <c r="C6593">
        <v>17</v>
      </c>
      <c r="D6593" t="s">
        <v>33</v>
      </c>
      <c r="E6593" t="s">
        <v>1057</v>
      </c>
      <c r="F6593" s="1">
        <v>3.5880787037037037E-2</v>
      </c>
      <c r="G6593">
        <f>_xlfn.XLOOKUP($A6593,Product_pricing!$B:$B,Product_pricing!$C:$C)</f>
        <v>40</v>
      </c>
      <c r="H6593">
        <f t="shared" si="306"/>
        <v>166</v>
      </c>
      <c r="I6593" s="10">
        <f t="shared" si="307"/>
        <v>0.14648473779929086</v>
      </c>
      <c r="J6593" t="str">
        <f>_xlfn.XLOOKUP(A6593,Product_Details!$A:$A,Product_Details!$G:$G,"mens")</f>
        <v>Mens</v>
      </c>
      <c r="K6593">
        <f t="shared" si="308"/>
        <v>3780</v>
      </c>
    </row>
    <row r="6594" spans="1:11" ht="15">
      <c r="A6594" t="s">
        <v>31</v>
      </c>
      <c r="B6594">
        <v>1</v>
      </c>
      <c r="C6594">
        <v>17</v>
      </c>
      <c r="D6594" t="s">
        <v>33</v>
      </c>
      <c r="E6594" t="s">
        <v>1057</v>
      </c>
      <c r="F6594" s="1">
        <v>3.5880787037037037E-2</v>
      </c>
      <c r="G6594">
        <f>_xlfn.XLOOKUP($A6594,Product_pricing!$B:$B,Product_pricing!$C:$C)</f>
        <v>57</v>
      </c>
      <c r="H6594">
        <f t="shared" si="306"/>
        <v>47.309999999999995</v>
      </c>
      <c r="I6594" s="10">
        <f t="shared" si="307"/>
        <v>4.1748150272797886E-2</v>
      </c>
      <c r="J6594" t="str">
        <f>_xlfn.XLOOKUP(A6594,Product_Details!$A:$A,Product_Details!$G:$G,"mens")</f>
        <v>Mens</v>
      </c>
      <c r="K6594">
        <f t="shared" si="308"/>
        <v>3780</v>
      </c>
    </row>
    <row r="6595" spans="1:11" ht="15">
      <c r="A6595" t="s">
        <v>22</v>
      </c>
      <c r="B6595">
        <v>2</v>
      </c>
      <c r="C6595">
        <v>20</v>
      </c>
      <c r="D6595" t="s">
        <v>23</v>
      </c>
      <c r="E6595" t="s">
        <v>1058</v>
      </c>
      <c r="F6595" s="1">
        <v>1.6635416666666666E-2</v>
      </c>
      <c r="G6595">
        <f>_xlfn.XLOOKUP($A6595,Product_pricing!$B:$B,Product_pricing!$C:$C)</f>
        <v>13</v>
      </c>
      <c r="H6595">
        <f t="shared" ref="H6595:H6658" si="309">B6595*G6595*(1-C6595/100)</f>
        <v>20.8</v>
      </c>
      <c r="I6595" s="10">
        <f t="shared" ref="I6595:I6658" si="310">(H6595/SUM($H:$H))*1000</f>
        <v>1.8354714133887048E-2</v>
      </c>
      <c r="J6595" t="str">
        <f>_xlfn.XLOOKUP(A6595,Product_Details!$A:$A,Product_Details!$G:$G,"mens")</f>
        <v>Womens</v>
      </c>
      <c r="K6595">
        <f t="shared" ref="K6595:K6658" si="311">COUNTIFS($J:$J, J6595) / COUNTIFS($J:$J, J6595, $E:$E, E6595)</f>
        <v>2511.6666666666665</v>
      </c>
    </row>
    <row r="6596" spans="1:11" ht="15">
      <c r="A6596" t="s">
        <v>36</v>
      </c>
      <c r="B6596">
        <v>2</v>
      </c>
      <c r="C6596">
        <v>20</v>
      </c>
      <c r="D6596" t="s">
        <v>23</v>
      </c>
      <c r="E6596" t="s">
        <v>1058</v>
      </c>
      <c r="F6596" s="1">
        <v>1.6635416666666666E-2</v>
      </c>
      <c r="G6596">
        <f>_xlfn.XLOOKUP($A6596,Product_pricing!$B:$B,Product_pricing!$C:$C)</f>
        <v>23</v>
      </c>
      <c r="H6596">
        <f t="shared" si="309"/>
        <v>36.800000000000004</v>
      </c>
      <c r="I6596" s="10">
        <f t="shared" si="310"/>
        <v>3.2473725006107852E-2</v>
      </c>
      <c r="J6596" t="str">
        <f>_xlfn.XLOOKUP(A6596,Product_Details!$A:$A,Product_Details!$G:$G,"mens")</f>
        <v>Womens</v>
      </c>
      <c r="K6596">
        <f t="shared" si="311"/>
        <v>2511.6666666666665</v>
      </c>
    </row>
    <row r="6597" spans="1:11" ht="15">
      <c r="A6597" t="s">
        <v>38</v>
      </c>
      <c r="B6597">
        <v>3</v>
      </c>
      <c r="C6597">
        <v>20</v>
      </c>
      <c r="D6597" t="s">
        <v>23</v>
      </c>
      <c r="E6597" t="s">
        <v>1058</v>
      </c>
      <c r="F6597" s="1">
        <v>1.6635416666666666E-2</v>
      </c>
      <c r="G6597">
        <f>_xlfn.XLOOKUP($A6597,Product_pricing!$B:$B,Product_pricing!$C:$C)</f>
        <v>54</v>
      </c>
      <c r="H6597">
        <f t="shared" si="309"/>
        <v>129.6</v>
      </c>
      <c r="I6597" s="10">
        <f t="shared" si="310"/>
        <v>0.11436398806498853</v>
      </c>
      <c r="J6597" t="str">
        <f>_xlfn.XLOOKUP(A6597,Product_Details!$A:$A,Product_Details!$G:$G,"mens")</f>
        <v>Womens</v>
      </c>
      <c r="K6597">
        <f t="shared" si="311"/>
        <v>2511.6666666666665</v>
      </c>
    </row>
    <row r="6598" spans="1:11" ht="15">
      <c r="A6598" t="s">
        <v>41</v>
      </c>
      <c r="B6598">
        <v>2</v>
      </c>
      <c r="C6598">
        <v>20</v>
      </c>
      <c r="D6598" t="s">
        <v>23</v>
      </c>
      <c r="E6598" t="s">
        <v>1058</v>
      </c>
      <c r="F6598" s="1">
        <v>1.6635416666666666E-2</v>
      </c>
      <c r="G6598">
        <f>_xlfn.XLOOKUP($A6598,Product_pricing!$B:$B,Product_pricing!$C:$C)</f>
        <v>10</v>
      </c>
      <c r="H6598">
        <f t="shared" si="309"/>
        <v>16</v>
      </c>
      <c r="I6598" s="10">
        <f t="shared" si="310"/>
        <v>1.4119010872220806E-2</v>
      </c>
      <c r="J6598" t="str">
        <f>_xlfn.XLOOKUP(A6598,Product_Details!$A:$A,Product_Details!$G:$G,"mens")</f>
        <v>Mens</v>
      </c>
      <c r="K6598">
        <f t="shared" si="311"/>
        <v>1890</v>
      </c>
    </row>
    <row r="6599" spans="1:11" ht="15">
      <c r="A6599" t="s">
        <v>31</v>
      </c>
      <c r="B6599">
        <v>3</v>
      </c>
      <c r="C6599">
        <v>20</v>
      </c>
      <c r="D6599" t="s">
        <v>23</v>
      </c>
      <c r="E6599" t="s">
        <v>1058</v>
      </c>
      <c r="F6599" s="1">
        <v>1.6635416666666666E-2</v>
      </c>
      <c r="G6599">
        <f>_xlfn.XLOOKUP($A6599,Product_pricing!$B:$B,Product_pricing!$C:$C)</f>
        <v>57</v>
      </c>
      <c r="H6599">
        <f t="shared" si="309"/>
        <v>136.80000000000001</v>
      </c>
      <c r="I6599" s="10">
        <f t="shared" si="310"/>
        <v>0.12071754295748789</v>
      </c>
      <c r="J6599" t="str">
        <f>_xlfn.XLOOKUP(A6599,Product_Details!$A:$A,Product_Details!$G:$G,"mens")</f>
        <v>Mens</v>
      </c>
      <c r="K6599">
        <f t="shared" si="311"/>
        <v>1890</v>
      </c>
    </row>
    <row r="6600" spans="1:11" ht="15">
      <c r="A6600" t="s">
        <v>32</v>
      </c>
      <c r="B6600">
        <v>3</v>
      </c>
      <c r="C6600">
        <v>20</v>
      </c>
      <c r="D6600" t="s">
        <v>23</v>
      </c>
      <c r="E6600" t="s">
        <v>1058</v>
      </c>
      <c r="F6600" s="1">
        <v>1.6635416666666666E-2</v>
      </c>
      <c r="G6600">
        <f>_xlfn.XLOOKUP($A6600,Product_pricing!$B:$B,Product_pricing!$C:$C)</f>
        <v>36</v>
      </c>
      <c r="H6600">
        <f t="shared" si="309"/>
        <v>86.4</v>
      </c>
      <c r="I6600" s="10">
        <f t="shared" si="310"/>
        <v>7.6242658709992361E-2</v>
      </c>
      <c r="J6600" t="str">
        <f>_xlfn.XLOOKUP(A6600,Product_Details!$A:$A,Product_Details!$G:$G,"mens")</f>
        <v>Mens</v>
      </c>
      <c r="K6600">
        <f t="shared" si="311"/>
        <v>1890</v>
      </c>
    </row>
    <row r="6601" spans="1:11" ht="15">
      <c r="A6601" t="s">
        <v>26</v>
      </c>
      <c r="B6601">
        <v>1</v>
      </c>
      <c r="C6601">
        <v>20</v>
      </c>
      <c r="D6601" t="s">
        <v>23</v>
      </c>
      <c r="E6601" t="s">
        <v>1058</v>
      </c>
      <c r="F6601" s="1">
        <v>1.6635416666666666E-2</v>
      </c>
      <c r="G6601">
        <f>_xlfn.XLOOKUP($A6601,Product_pricing!$B:$B,Product_pricing!$C:$C)</f>
        <v>17</v>
      </c>
      <c r="H6601">
        <f t="shared" si="309"/>
        <v>13.600000000000001</v>
      </c>
      <c r="I6601" s="10">
        <f t="shared" si="310"/>
        <v>1.2001159241387685E-2</v>
      </c>
      <c r="J6601" t="str">
        <f>_xlfn.XLOOKUP(A6601,Product_Details!$A:$A,Product_Details!$G:$G,"mens")</f>
        <v>Mens</v>
      </c>
      <c r="K6601">
        <f t="shared" si="311"/>
        <v>1890</v>
      </c>
    </row>
    <row r="6602" spans="1:11" ht="15">
      <c r="A6602" t="s">
        <v>35</v>
      </c>
      <c r="B6602">
        <v>3</v>
      </c>
      <c r="C6602">
        <v>2</v>
      </c>
      <c r="D6602" t="s">
        <v>33</v>
      </c>
      <c r="E6602" t="s">
        <v>1059</v>
      </c>
      <c r="F6602" s="1">
        <v>1.6425925925925924E-2</v>
      </c>
      <c r="G6602">
        <f>_xlfn.XLOOKUP($A6602,Product_pricing!$B:$B,Product_pricing!$C:$C)</f>
        <v>32</v>
      </c>
      <c r="H6602">
        <f t="shared" si="309"/>
        <v>94.08</v>
      </c>
      <c r="I6602" s="10">
        <f t="shared" si="310"/>
        <v>8.3019783928658344E-2</v>
      </c>
      <c r="J6602" t="str">
        <f>_xlfn.XLOOKUP(A6602,Product_Details!$A:$A,Product_Details!$G:$G,"mens")</f>
        <v>Womens</v>
      </c>
      <c r="K6602">
        <f t="shared" si="311"/>
        <v>2511.6666666666665</v>
      </c>
    </row>
    <row r="6603" spans="1:11" ht="15">
      <c r="A6603" t="s">
        <v>36</v>
      </c>
      <c r="B6603">
        <v>1</v>
      </c>
      <c r="C6603">
        <v>2</v>
      </c>
      <c r="D6603" t="s">
        <v>33</v>
      </c>
      <c r="E6603" t="s">
        <v>1059</v>
      </c>
      <c r="F6603" s="1">
        <v>1.6425925925925924E-2</v>
      </c>
      <c r="G6603">
        <f>_xlfn.XLOOKUP($A6603,Product_pricing!$B:$B,Product_pricing!$C:$C)</f>
        <v>23</v>
      </c>
      <c r="H6603">
        <f t="shared" si="309"/>
        <v>22.54</v>
      </c>
      <c r="I6603" s="10">
        <f t="shared" si="310"/>
        <v>1.989015656624106E-2</v>
      </c>
      <c r="J6603" t="str">
        <f>_xlfn.XLOOKUP(A6603,Product_Details!$A:$A,Product_Details!$G:$G,"mens")</f>
        <v>Womens</v>
      </c>
      <c r="K6603">
        <f t="shared" si="311"/>
        <v>2511.6666666666665</v>
      </c>
    </row>
    <row r="6604" spans="1:11" ht="15">
      <c r="A6604" t="s">
        <v>38</v>
      </c>
      <c r="B6604">
        <v>3</v>
      </c>
      <c r="C6604">
        <v>2</v>
      </c>
      <c r="D6604" t="s">
        <v>33</v>
      </c>
      <c r="E6604" t="s">
        <v>1059</v>
      </c>
      <c r="F6604" s="1">
        <v>1.6425925925925924E-2</v>
      </c>
      <c r="G6604">
        <f>_xlfn.XLOOKUP($A6604,Product_pricing!$B:$B,Product_pricing!$C:$C)</f>
        <v>54</v>
      </c>
      <c r="H6604">
        <f t="shared" si="309"/>
        <v>158.76</v>
      </c>
      <c r="I6604" s="10">
        <f t="shared" si="310"/>
        <v>0.14009588537961093</v>
      </c>
      <c r="J6604" t="str">
        <f>_xlfn.XLOOKUP(A6604,Product_Details!$A:$A,Product_Details!$G:$G,"mens")</f>
        <v>Womens</v>
      </c>
      <c r="K6604">
        <f t="shared" si="311"/>
        <v>2511.6666666666665</v>
      </c>
    </row>
    <row r="6605" spans="1:11" ht="15">
      <c r="A6605" t="s">
        <v>32</v>
      </c>
      <c r="B6605">
        <v>3</v>
      </c>
      <c r="C6605">
        <v>2</v>
      </c>
      <c r="D6605" t="s">
        <v>33</v>
      </c>
      <c r="E6605" t="s">
        <v>1059</v>
      </c>
      <c r="F6605" s="1">
        <v>1.6425925925925924E-2</v>
      </c>
      <c r="G6605">
        <f>_xlfn.XLOOKUP($A6605,Product_pricing!$B:$B,Product_pricing!$C:$C)</f>
        <v>36</v>
      </c>
      <c r="H6605">
        <f t="shared" si="309"/>
        <v>105.84</v>
      </c>
      <c r="I6605" s="10">
        <f t="shared" si="310"/>
        <v>9.3397256919740643E-2</v>
      </c>
      <c r="J6605" t="str">
        <f>_xlfn.XLOOKUP(A6605,Product_Details!$A:$A,Product_Details!$G:$G,"mens")</f>
        <v>Mens</v>
      </c>
      <c r="K6605">
        <f t="shared" si="311"/>
        <v>7560</v>
      </c>
    </row>
    <row r="6606" spans="1:11" ht="15">
      <c r="A6606" t="s">
        <v>36</v>
      </c>
      <c r="B6606">
        <v>2</v>
      </c>
      <c r="C6606">
        <v>8</v>
      </c>
      <c r="D6606" t="s">
        <v>33</v>
      </c>
      <c r="E6606" t="s">
        <v>1060</v>
      </c>
      <c r="F6606" s="1">
        <v>1.6505787037037038E-2</v>
      </c>
      <c r="G6606">
        <f>_xlfn.XLOOKUP($A6606,Product_pricing!$B:$B,Product_pricing!$C:$C)</f>
        <v>23</v>
      </c>
      <c r="H6606">
        <f t="shared" si="309"/>
        <v>42.32</v>
      </c>
      <c r="I6606" s="10">
        <f t="shared" si="310"/>
        <v>3.7344783757024033E-2</v>
      </c>
      <c r="J6606" t="str">
        <f>_xlfn.XLOOKUP(A6606,Product_Details!$A:$A,Product_Details!$G:$G,"mens")</f>
        <v>Womens</v>
      </c>
      <c r="K6606">
        <f t="shared" si="311"/>
        <v>2511.6666666666665</v>
      </c>
    </row>
    <row r="6607" spans="1:11" ht="15">
      <c r="A6607" t="s">
        <v>30</v>
      </c>
      <c r="B6607">
        <v>5</v>
      </c>
      <c r="C6607">
        <v>8</v>
      </c>
      <c r="D6607" t="s">
        <v>33</v>
      </c>
      <c r="E6607" t="s">
        <v>1060</v>
      </c>
      <c r="F6607" s="1">
        <v>1.6505787037037038E-2</v>
      </c>
      <c r="G6607">
        <f>_xlfn.XLOOKUP($A6607,Product_pricing!$B:$B,Product_pricing!$C:$C)</f>
        <v>19</v>
      </c>
      <c r="H6607">
        <f t="shared" si="309"/>
        <v>87.4</v>
      </c>
      <c r="I6607" s="10">
        <f t="shared" si="310"/>
        <v>7.7125096889506167E-2</v>
      </c>
      <c r="J6607" t="str">
        <f>_xlfn.XLOOKUP(A6607,Product_Details!$A:$A,Product_Details!$G:$G,"mens")</f>
        <v>Womens</v>
      </c>
      <c r="K6607">
        <f t="shared" si="311"/>
        <v>2511.6666666666665</v>
      </c>
    </row>
    <row r="6608" spans="1:11" ht="15">
      <c r="A6608" t="s">
        <v>38</v>
      </c>
      <c r="B6608">
        <v>5</v>
      </c>
      <c r="C6608">
        <v>8</v>
      </c>
      <c r="D6608" t="s">
        <v>33</v>
      </c>
      <c r="E6608" t="s">
        <v>1060</v>
      </c>
      <c r="F6608" s="1">
        <v>1.6505787037037038E-2</v>
      </c>
      <c r="G6608">
        <f>_xlfn.XLOOKUP($A6608,Product_pricing!$B:$B,Product_pricing!$C:$C)</f>
        <v>54</v>
      </c>
      <c r="H6608">
        <f t="shared" si="309"/>
        <v>248.4</v>
      </c>
      <c r="I6608" s="10">
        <f t="shared" si="310"/>
        <v>0.219197643791228</v>
      </c>
      <c r="J6608" t="str">
        <f>_xlfn.XLOOKUP(A6608,Product_Details!$A:$A,Product_Details!$G:$G,"mens")</f>
        <v>Womens</v>
      </c>
      <c r="K6608">
        <f t="shared" si="311"/>
        <v>2511.6666666666665</v>
      </c>
    </row>
    <row r="6609" spans="1:11" ht="15">
      <c r="A6609" t="s">
        <v>41</v>
      </c>
      <c r="B6609">
        <v>2</v>
      </c>
      <c r="C6609">
        <v>8</v>
      </c>
      <c r="D6609" t="s">
        <v>33</v>
      </c>
      <c r="E6609" t="s">
        <v>1060</v>
      </c>
      <c r="F6609" s="1">
        <v>1.6505787037037038E-2</v>
      </c>
      <c r="G6609">
        <f>_xlfn.XLOOKUP($A6609,Product_pricing!$B:$B,Product_pricing!$C:$C)</f>
        <v>10</v>
      </c>
      <c r="H6609">
        <f t="shared" si="309"/>
        <v>18.400000000000002</v>
      </c>
      <c r="I6609" s="10">
        <f t="shared" si="310"/>
        <v>1.6236862503053926E-2</v>
      </c>
      <c r="J6609" t="str">
        <f>_xlfn.XLOOKUP(A6609,Product_Details!$A:$A,Product_Details!$G:$G,"mens")</f>
        <v>Mens</v>
      </c>
      <c r="K6609">
        <f t="shared" si="311"/>
        <v>3780</v>
      </c>
    </row>
    <row r="6610" spans="1:11" ht="15">
      <c r="A6610" t="s">
        <v>27</v>
      </c>
      <c r="B6610">
        <v>5</v>
      </c>
      <c r="C6610">
        <v>8</v>
      </c>
      <c r="D6610" t="s">
        <v>33</v>
      </c>
      <c r="E6610" t="s">
        <v>1060</v>
      </c>
      <c r="F6610" s="1">
        <v>1.6505787037037038E-2</v>
      </c>
      <c r="G6610">
        <f>_xlfn.XLOOKUP($A6610,Product_pricing!$B:$B,Product_pricing!$C:$C)</f>
        <v>29</v>
      </c>
      <c r="H6610">
        <f t="shared" si="309"/>
        <v>133.4</v>
      </c>
      <c r="I6610" s="10">
        <f t="shared" si="310"/>
        <v>0.11771725314714097</v>
      </c>
      <c r="J6610" t="str">
        <f>_xlfn.XLOOKUP(A6610,Product_Details!$A:$A,Product_Details!$G:$G,"mens")</f>
        <v>Mens</v>
      </c>
      <c r="K6610">
        <f t="shared" si="311"/>
        <v>3780</v>
      </c>
    </row>
    <row r="6611" spans="1:11" ht="15">
      <c r="A6611" t="s">
        <v>22</v>
      </c>
      <c r="B6611">
        <v>4</v>
      </c>
      <c r="C6611">
        <v>7</v>
      </c>
      <c r="D6611" t="s">
        <v>33</v>
      </c>
      <c r="E6611" t="s">
        <v>1061</v>
      </c>
      <c r="F6611" s="1">
        <v>1.8688657407407407E-2</v>
      </c>
      <c r="G6611">
        <f>_xlfn.XLOOKUP($A6611,Product_pricing!$B:$B,Product_pricing!$C:$C)</f>
        <v>13</v>
      </c>
      <c r="H6611">
        <f t="shared" si="309"/>
        <v>48.36</v>
      </c>
      <c r="I6611" s="10">
        <f t="shared" si="310"/>
        <v>4.267471036128738E-2</v>
      </c>
      <c r="J6611" t="str">
        <f>_xlfn.XLOOKUP(A6611,Product_Details!$A:$A,Product_Details!$G:$G,"mens")</f>
        <v>Womens</v>
      </c>
      <c r="K6611">
        <f t="shared" si="311"/>
        <v>1883.75</v>
      </c>
    </row>
    <row r="6612" spans="1:11" ht="15">
      <c r="A6612" t="s">
        <v>29</v>
      </c>
      <c r="B6612">
        <v>4</v>
      </c>
      <c r="C6612">
        <v>7</v>
      </c>
      <c r="D6612" t="s">
        <v>33</v>
      </c>
      <c r="E6612" t="s">
        <v>1061</v>
      </c>
      <c r="F6612" s="1">
        <v>1.8688657407407407E-2</v>
      </c>
      <c r="G6612">
        <f>_xlfn.XLOOKUP($A6612,Product_pricing!$B:$B,Product_pricing!$C:$C)</f>
        <v>10</v>
      </c>
      <c r="H6612">
        <f t="shared" si="309"/>
        <v>37.199999999999996</v>
      </c>
      <c r="I6612" s="10">
        <f t="shared" si="310"/>
        <v>3.2826700277913366E-2</v>
      </c>
      <c r="J6612" t="str">
        <f>_xlfn.XLOOKUP(A6612,Product_Details!$A:$A,Product_Details!$G:$G,"mens")</f>
        <v>Womens</v>
      </c>
      <c r="K6612">
        <f t="shared" si="311"/>
        <v>1883.75</v>
      </c>
    </row>
    <row r="6613" spans="1:11" ht="15">
      <c r="A6613" t="s">
        <v>36</v>
      </c>
      <c r="B6613">
        <v>1</v>
      </c>
      <c r="C6613">
        <v>7</v>
      </c>
      <c r="D6613" t="s">
        <v>33</v>
      </c>
      <c r="E6613" t="s">
        <v>1061</v>
      </c>
      <c r="F6613" s="1">
        <v>1.8688657407407407E-2</v>
      </c>
      <c r="G6613">
        <f>_xlfn.XLOOKUP($A6613,Product_pricing!$B:$B,Product_pricing!$C:$C)</f>
        <v>23</v>
      </c>
      <c r="H6613">
        <f t="shared" si="309"/>
        <v>21.389999999999997</v>
      </c>
      <c r="I6613" s="10">
        <f t="shared" si="310"/>
        <v>1.8875352659800188E-2</v>
      </c>
      <c r="J6613" t="str">
        <f>_xlfn.XLOOKUP(A6613,Product_Details!$A:$A,Product_Details!$G:$G,"mens")</f>
        <v>Womens</v>
      </c>
      <c r="K6613">
        <f t="shared" si="311"/>
        <v>1883.75</v>
      </c>
    </row>
    <row r="6614" spans="1:11" ht="15">
      <c r="A6614" t="s">
        <v>30</v>
      </c>
      <c r="B6614">
        <v>1</v>
      </c>
      <c r="C6614">
        <v>7</v>
      </c>
      <c r="D6614" t="s">
        <v>33</v>
      </c>
      <c r="E6614" t="s">
        <v>1061</v>
      </c>
      <c r="F6614" s="1">
        <v>1.8688657407407407E-2</v>
      </c>
      <c r="G6614">
        <f>_xlfn.XLOOKUP($A6614,Product_pricing!$B:$B,Product_pricing!$C:$C)</f>
        <v>19</v>
      </c>
      <c r="H6614">
        <f t="shared" si="309"/>
        <v>17.669999999999998</v>
      </c>
      <c r="I6614" s="10">
        <f t="shared" si="310"/>
        <v>1.5592682632008852E-2</v>
      </c>
      <c r="J6614" t="str">
        <f>_xlfn.XLOOKUP(A6614,Product_Details!$A:$A,Product_Details!$G:$G,"mens")</f>
        <v>Womens</v>
      </c>
      <c r="K6614">
        <f t="shared" si="311"/>
        <v>1883.75</v>
      </c>
    </row>
    <row r="6615" spans="1:11" ht="15">
      <c r="A6615" t="s">
        <v>41</v>
      </c>
      <c r="B6615">
        <v>1</v>
      </c>
      <c r="C6615">
        <v>7</v>
      </c>
      <c r="D6615" t="s">
        <v>33</v>
      </c>
      <c r="E6615" t="s">
        <v>1061</v>
      </c>
      <c r="F6615" s="1">
        <v>1.8688657407407407E-2</v>
      </c>
      <c r="G6615">
        <f>_xlfn.XLOOKUP($A6615,Product_pricing!$B:$B,Product_pricing!$C:$C)</f>
        <v>10</v>
      </c>
      <c r="H6615">
        <f t="shared" si="309"/>
        <v>9.2999999999999989</v>
      </c>
      <c r="I6615" s="10">
        <f t="shared" si="310"/>
        <v>8.2066750694783416E-3</v>
      </c>
      <c r="J6615" t="str">
        <f>_xlfn.XLOOKUP(A6615,Product_Details!$A:$A,Product_Details!$G:$G,"mens")</f>
        <v>Mens</v>
      </c>
      <c r="K6615">
        <f t="shared" si="311"/>
        <v>1512</v>
      </c>
    </row>
    <row r="6616" spans="1:11" ht="15">
      <c r="A6616" t="s">
        <v>31</v>
      </c>
      <c r="B6616">
        <v>5</v>
      </c>
      <c r="C6616">
        <v>7</v>
      </c>
      <c r="D6616" t="s">
        <v>33</v>
      </c>
      <c r="E6616" t="s">
        <v>1061</v>
      </c>
      <c r="F6616" s="1">
        <v>1.8688657407407407E-2</v>
      </c>
      <c r="G6616">
        <f>_xlfn.XLOOKUP($A6616,Product_pricing!$B:$B,Product_pricing!$C:$C)</f>
        <v>57</v>
      </c>
      <c r="H6616">
        <f t="shared" si="309"/>
        <v>265.04999999999995</v>
      </c>
      <c r="I6616" s="10">
        <f t="shared" si="310"/>
        <v>0.23389023948013274</v>
      </c>
      <c r="J6616" t="str">
        <f>_xlfn.XLOOKUP(A6616,Product_Details!$A:$A,Product_Details!$G:$G,"mens")</f>
        <v>Mens</v>
      </c>
      <c r="K6616">
        <f t="shared" si="311"/>
        <v>1512</v>
      </c>
    </row>
    <row r="6617" spans="1:11" ht="15">
      <c r="A6617" t="s">
        <v>32</v>
      </c>
      <c r="B6617">
        <v>5</v>
      </c>
      <c r="C6617">
        <v>7</v>
      </c>
      <c r="D6617" t="s">
        <v>33</v>
      </c>
      <c r="E6617" t="s">
        <v>1061</v>
      </c>
      <c r="F6617" s="1">
        <v>1.8688657407407407E-2</v>
      </c>
      <c r="G6617">
        <f>_xlfn.XLOOKUP($A6617,Product_pricing!$B:$B,Product_pricing!$C:$C)</f>
        <v>36</v>
      </c>
      <c r="H6617">
        <f t="shared" si="309"/>
        <v>167.39999999999998</v>
      </c>
      <c r="I6617" s="10">
        <f t="shared" si="310"/>
        <v>0.14772015125061017</v>
      </c>
      <c r="J6617" t="str">
        <f>_xlfn.XLOOKUP(A6617,Product_Details!$A:$A,Product_Details!$G:$G,"mens")</f>
        <v>Mens</v>
      </c>
      <c r="K6617">
        <f t="shared" si="311"/>
        <v>1512</v>
      </c>
    </row>
    <row r="6618" spans="1:11" ht="15">
      <c r="A6618" t="s">
        <v>26</v>
      </c>
      <c r="B6618">
        <v>2</v>
      </c>
      <c r="C6618">
        <v>7</v>
      </c>
      <c r="D6618" t="s">
        <v>33</v>
      </c>
      <c r="E6618" t="s">
        <v>1061</v>
      </c>
      <c r="F6618" s="1">
        <v>1.8688657407407407E-2</v>
      </c>
      <c r="G6618">
        <f>_xlfn.XLOOKUP($A6618,Product_pricing!$B:$B,Product_pricing!$C:$C)</f>
        <v>17</v>
      </c>
      <c r="H6618">
        <f t="shared" si="309"/>
        <v>31.619999999999997</v>
      </c>
      <c r="I6618" s="10">
        <f t="shared" si="310"/>
        <v>2.7902695236226367E-2</v>
      </c>
      <c r="J6618" t="str">
        <f>_xlfn.XLOOKUP(A6618,Product_Details!$A:$A,Product_Details!$G:$G,"mens")</f>
        <v>Mens</v>
      </c>
      <c r="K6618">
        <f t="shared" si="311"/>
        <v>1512</v>
      </c>
    </row>
    <row r="6619" spans="1:11" ht="15">
      <c r="A6619" t="s">
        <v>27</v>
      </c>
      <c r="B6619">
        <v>3</v>
      </c>
      <c r="C6619">
        <v>7</v>
      </c>
      <c r="D6619" t="s">
        <v>33</v>
      </c>
      <c r="E6619" t="s">
        <v>1061</v>
      </c>
      <c r="F6619" s="1">
        <v>1.8688657407407407E-2</v>
      </c>
      <c r="G6619">
        <f>_xlfn.XLOOKUP($A6619,Product_pricing!$B:$B,Product_pricing!$C:$C)</f>
        <v>29</v>
      </c>
      <c r="H6619">
        <f t="shared" si="309"/>
        <v>80.91</v>
      </c>
      <c r="I6619" s="10">
        <f t="shared" si="310"/>
        <v>7.1398073104461585E-2</v>
      </c>
      <c r="J6619" t="str">
        <f>_xlfn.XLOOKUP(A6619,Product_Details!$A:$A,Product_Details!$G:$G,"mens")</f>
        <v>Mens</v>
      </c>
      <c r="K6619">
        <f t="shared" si="311"/>
        <v>1512</v>
      </c>
    </row>
    <row r="6620" spans="1:11" ht="15">
      <c r="A6620" t="s">
        <v>22</v>
      </c>
      <c r="B6620">
        <v>4</v>
      </c>
      <c r="C6620">
        <v>10</v>
      </c>
      <c r="D6620" t="s">
        <v>23</v>
      </c>
      <c r="E6620" t="s">
        <v>1062</v>
      </c>
      <c r="F6620" s="1">
        <v>1.9628472222222224E-2</v>
      </c>
      <c r="G6620">
        <f>_xlfn.XLOOKUP($A6620,Product_pricing!$B:$B,Product_pricing!$C:$C)</f>
        <v>13</v>
      </c>
      <c r="H6620">
        <f t="shared" si="309"/>
        <v>46.800000000000004</v>
      </c>
      <c r="I6620" s="10">
        <f t="shared" si="310"/>
        <v>4.1298106801245862E-2</v>
      </c>
      <c r="J6620" t="str">
        <f>_xlfn.XLOOKUP(A6620,Product_Details!$A:$A,Product_Details!$G:$G,"mens")</f>
        <v>Womens</v>
      </c>
      <c r="K6620">
        <f t="shared" si="311"/>
        <v>7535</v>
      </c>
    </row>
    <row r="6621" spans="1:11" ht="15">
      <c r="A6621" t="s">
        <v>25</v>
      </c>
      <c r="B6621">
        <v>1</v>
      </c>
      <c r="C6621">
        <v>10</v>
      </c>
      <c r="D6621" t="s">
        <v>23</v>
      </c>
      <c r="E6621" t="s">
        <v>1062</v>
      </c>
      <c r="F6621" s="1">
        <v>1.9628472222222224E-2</v>
      </c>
      <c r="G6621">
        <f>_xlfn.XLOOKUP($A6621,Product_pricing!$B:$B,Product_pricing!$C:$C)</f>
        <v>40</v>
      </c>
      <c r="H6621">
        <f t="shared" si="309"/>
        <v>36</v>
      </c>
      <c r="I6621" s="10">
        <f t="shared" si="310"/>
        <v>3.1767774462496817E-2</v>
      </c>
      <c r="J6621" t="str">
        <f>_xlfn.XLOOKUP(A6621,Product_Details!$A:$A,Product_Details!$G:$G,"mens")</f>
        <v>Mens</v>
      </c>
      <c r="K6621">
        <f t="shared" si="311"/>
        <v>2520</v>
      </c>
    </row>
    <row r="6622" spans="1:11" ht="15">
      <c r="A6622" t="s">
        <v>26</v>
      </c>
      <c r="B6622">
        <v>3</v>
      </c>
      <c r="C6622">
        <v>10</v>
      </c>
      <c r="D6622" t="s">
        <v>23</v>
      </c>
      <c r="E6622" t="s">
        <v>1062</v>
      </c>
      <c r="F6622" s="1">
        <v>1.9628472222222224E-2</v>
      </c>
      <c r="G6622">
        <f>_xlfn.XLOOKUP($A6622,Product_pricing!$B:$B,Product_pricing!$C:$C)</f>
        <v>17</v>
      </c>
      <c r="H6622">
        <f t="shared" si="309"/>
        <v>45.9</v>
      </c>
      <c r="I6622" s="10">
        <f t="shared" si="310"/>
        <v>4.0503912439683439E-2</v>
      </c>
      <c r="J6622" t="str">
        <f>_xlfn.XLOOKUP(A6622,Product_Details!$A:$A,Product_Details!$G:$G,"mens")</f>
        <v>Mens</v>
      </c>
      <c r="K6622">
        <f t="shared" si="311"/>
        <v>2520</v>
      </c>
    </row>
    <row r="6623" spans="1:11" ht="15">
      <c r="A6623" t="s">
        <v>27</v>
      </c>
      <c r="B6623">
        <v>4</v>
      </c>
      <c r="C6623">
        <v>10</v>
      </c>
      <c r="D6623" t="s">
        <v>23</v>
      </c>
      <c r="E6623" t="s">
        <v>1062</v>
      </c>
      <c r="F6623" s="1">
        <v>1.9628472222222224E-2</v>
      </c>
      <c r="G6623">
        <f>_xlfn.XLOOKUP($A6623,Product_pricing!$B:$B,Product_pricing!$C:$C)</f>
        <v>29</v>
      </c>
      <c r="H6623">
        <f t="shared" si="309"/>
        <v>104.4</v>
      </c>
      <c r="I6623" s="10">
        <f t="shared" si="310"/>
        <v>9.2126545941240756E-2</v>
      </c>
      <c r="J6623" t="str">
        <f>_xlfn.XLOOKUP(A6623,Product_Details!$A:$A,Product_Details!$G:$G,"mens")</f>
        <v>Mens</v>
      </c>
      <c r="K6623">
        <f t="shared" si="311"/>
        <v>2520</v>
      </c>
    </row>
    <row r="6624" spans="1:11" ht="15">
      <c r="A6624" t="s">
        <v>22</v>
      </c>
      <c r="B6624">
        <v>5</v>
      </c>
      <c r="C6624">
        <v>20</v>
      </c>
      <c r="D6624" t="s">
        <v>23</v>
      </c>
      <c r="E6624" t="s">
        <v>1063</v>
      </c>
      <c r="F6624" s="1">
        <v>2.4891203703703704E-2</v>
      </c>
      <c r="G6624">
        <f>_xlfn.XLOOKUP($A6624,Product_pricing!$B:$B,Product_pricing!$C:$C)</f>
        <v>13</v>
      </c>
      <c r="H6624">
        <f t="shared" si="309"/>
        <v>52</v>
      </c>
      <c r="I6624" s="10">
        <f t="shared" si="310"/>
        <v>4.5886785334717621E-2</v>
      </c>
      <c r="J6624" t="str">
        <f>_xlfn.XLOOKUP(A6624,Product_Details!$A:$A,Product_Details!$G:$G,"mens")</f>
        <v>Womens</v>
      </c>
      <c r="K6624">
        <f t="shared" si="311"/>
        <v>3767.5</v>
      </c>
    </row>
    <row r="6625" spans="1:11" ht="15">
      <c r="A6625" t="s">
        <v>38</v>
      </c>
      <c r="B6625">
        <v>4</v>
      </c>
      <c r="C6625">
        <v>20</v>
      </c>
      <c r="D6625" t="s">
        <v>23</v>
      </c>
      <c r="E6625" t="s">
        <v>1063</v>
      </c>
      <c r="F6625" s="1">
        <v>2.4891203703703704E-2</v>
      </c>
      <c r="G6625">
        <f>_xlfn.XLOOKUP($A6625,Product_pricing!$B:$B,Product_pricing!$C:$C)</f>
        <v>54</v>
      </c>
      <c r="H6625">
        <f t="shared" si="309"/>
        <v>172.8</v>
      </c>
      <c r="I6625" s="10">
        <f t="shared" si="310"/>
        <v>0.15248531741998472</v>
      </c>
      <c r="J6625" t="str">
        <f>_xlfn.XLOOKUP(A6625,Product_Details!$A:$A,Product_Details!$G:$G,"mens")</f>
        <v>Womens</v>
      </c>
      <c r="K6625">
        <f t="shared" si="311"/>
        <v>3767.5</v>
      </c>
    </row>
    <row r="6626" spans="1:11" ht="15">
      <c r="A6626" t="s">
        <v>31</v>
      </c>
      <c r="B6626">
        <v>1</v>
      </c>
      <c r="C6626">
        <v>20</v>
      </c>
      <c r="D6626" t="s">
        <v>23</v>
      </c>
      <c r="E6626" t="s">
        <v>1063</v>
      </c>
      <c r="F6626" s="1">
        <v>2.4891203703703704E-2</v>
      </c>
      <c r="G6626">
        <f>_xlfn.XLOOKUP($A6626,Product_pricing!$B:$B,Product_pricing!$C:$C)</f>
        <v>57</v>
      </c>
      <c r="H6626">
        <f t="shared" si="309"/>
        <v>45.6</v>
      </c>
      <c r="I6626" s="10">
        <f t="shared" si="310"/>
        <v>4.0239180985829293E-2</v>
      </c>
      <c r="J6626" t="str">
        <f>_xlfn.XLOOKUP(A6626,Product_Details!$A:$A,Product_Details!$G:$G,"mens")</f>
        <v>Mens</v>
      </c>
      <c r="K6626">
        <f t="shared" si="311"/>
        <v>1890</v>
      </c>
    </row>
    <row r="6627" spans="1:11" ht="15">
      <c r="A6627" t="s">
        <v>32</v>
      </c>
      <c r="B6627">
        <v>3</v>
      </c>
      <c r="C6627">
        <v>20</v>
      </c>
      <c r="D6627" t="s">
        <v>23</v>
      </c>
      <c r="E6627" t="s">
        <v>1063</v>
      </c>
      <c r="F6627" s="1">
        <v>2.4891203703703704E-2</v>
      </c>
      <c r="G6627">
        <f>_xlfn.XLOOKUP($A6627,Product_pricing!$B:$B,Product_pricing!$C:$C)</f>
        <v>36</v>
      </c>
      <c r="H6627">
        <f t="shared" si="309"/>
        <v>86.4</v>
      </c>
      <c r="I6627" s="10">
        <f t="shared" si="310"/>
        <v>7.6242658709992361E-2</v>
      </c>
      <c r="J6627" t="str">
        <f>_xlfn.XLOOKUP(A6627,Product_Details!$A:$A,Product_Details!$G:$G,"mens")</f>
        <v>Mens</v>
      </c>
      <c r="K6627">
        <f t="shared" si="311"/>
        <v>1890</v>
      </c>
    </row>
    <row r="6628" spans="1:11" ht="15">
      <c r="A6628" t="s">
        <v>26</v>
      </c>
      <c r="B6628">
        <v>1</v>
      </c>
      <c r="C6628">
        <v>20</v>
      </c>
      <c r="D6628" t="s">
        <v>23</v>
      </c>
      <c r="E6628" t="s">
        <v>1063</v>
      </c>
      <c r="F6628" s="1">
        <v>2.4891203703703704E-2</v>
      </c>
      <c r="G6628">
        <f>_xlfn.XLOOKUP($A6628,Product_pricing!$B:$B,Product_pricing!$C:$C)</f>
        <v>17</v>
      </c>
      <c r="H6628">
        <f t="shared" si="309"/>
        <v>13.600000000000001</v>
      </c>
      <c r="I6628" s="10">
        <f t="shared" si="310"/>
        <v>1.2001159241387685E-2</v>
      </c>
      <c r="J6628" t="str">
        <f>_xlfn.XLOOKUP(A6628,Product_Details!$A:$A,Product_Details!$G:$G,"mens")</f>
        <v>Mens</v>
      </c>
      <c r="K6628">
        <f t="shared" si="311"/>
        <v>1890</v>
      </c>
    </row>
    <row r="6629" spans="1:11" ht="15">
      <c r="A6629" t="s">
        <v>27</v>
      </c>
      <c r="B6629">
        <v>2</v>
      </c>
      <c r="C6629">
        <v>20</v>
      </c>
      <c r="D6629" t="s">
        <v>23</v>
      </c>
      <c r="E6629" t="s">
        <v>1063</v>
      </c>
      <c r="F6629" s="1">
        <v>2.4891203703703704E-2</v>
      </c>
      <c r="G6629">
        <f>_xlfn.XLOOKUP($A6629,Product_pricing!$B:$B,Product_pricing!$C:$C)</f>
        <v>29</v>
      </c>
      <c r="H6629">
        <f t="shared" si="309"/>
        <v>46.400000000000006</v>
      </c>
      <c r="I6629" s="10">
        <f t="shared" si="310"/>
        <v>4.0945131529440341E-2</v>
      </c>
      <c r="J6629" t="str">
        <f>_xlfn.XLOOKUP(A6629,Product_Details!$A:$A,Product_Details!$G:$G,"mens")</f>
        <v>Mens</v>
      </c>
      <c r="K6629">
        <f t="shared" si="311"/>
        <v>1890</v>
      </c>
    </row>
    <row r="6630" spans="1:11" ht="15">
      <c r="A6630" t="s">
        <v>35</v>
      </c>
      <c r="B6630">
        <v>4</v>
      </c>
      <c r="C6630">
        <v>9</v>
      </c>
      <c r="D6630" t="s">
        <v>33</v>
      </c>
      <c r="E6630">
        <v>541772</v>
      </c>
      <c r="F6630" s="1">
        <v>2.2096064814814815E-2</v>
      </c>
      <c r="G6630">
        <f>_xlfn.XLOOKUP($A6630,Product_pricing!$B:$B,Product_pricing!$C:$C)</f>
        <v>32</v>
      </c>
      <c r="H6630">
        <f t="shared" si="309"/>
        <v>116.48</v>
      </c>
      <c r="I6630" s="10">
        <f t="shared" si="310"/>
        <v>0.10278639914976746</v>
      </c>
      <c r="J6630" t="str">
        <f>_xlfn.XLOOKUP(A6630,Product_Details!$A:$A,Product_Details!$G:$G,"mens")</f>
        <v>Womens</v>
      </c>
      <c r="K6630">
        <f t="shared" si="311"/>
        <v>1507</v>
      </c>
    </row>
    <row r="6631" spans="1:11" ht="15">
      <c r="A6631" t="s">
        <v>29</v>
      </c>
      <c r="B6631">
        <v>1</v>
      </c>
      <c r="C6631">
        <v>9</v>
      </c>
      <c r="D6631" t="s">
        <v>33</v>
      </c>
      <c r="E6631">
        <v>541772</v>
      </c>
      <c r="F6631" s="1">
        <v>2.2096064814814815E-2</v>
      </c>
      <c r="G6631">
        <f>_xlfn.XLOOKUP($A6631,Product_pricing!$B:$B,Product_pricing!$C:$C)</f>
        <v>10</v>
      </c>
      <c r="H6631">
        <f t="shared" si="309"/>
        <v>9.1</v>
      </c>
      <c r="I6631" s="10">
        <f t="shared" si="310"/>
        <v>8.0301874335755846E-3</v>
      </c>
      <c r="J6631" t="str">
        <f>_xlfn.XLOOKUP(A6631,Product_Details!$A:$A,Product_Details!$G:$G,"mens")</f>
        <v>Womens</v>
      </c>
      <c r="K6631">
        <f t="shared" si="311"/>
        <v>1507</v>
      </c>
    </row>
    <row r="6632" spans="1:11" ht="15">
      <c r="A6632" t="s">
        <v>36</v>
      </c>
      <c r="B6632">
        <v>2</v>
      </c>
      <c r="C6632">
        <v>9</v>
      </c>
      <c r="D6632" t="s">
        <v>33</v>
      </c>
      <c r="E6632">
        <v>541772</v>
      </c>
      <c r="F6632" s="1">
        <v>2.2096064814814815E-2</v>
      </c>
      <c r="G6632">
        <f>_xlfn.XLOOKUP($A6632,Product_pricing!$B:$B,Product_pricing!$C:$C)</f>
        <v>23</v>
      </c>
      <c r="H6632">
        <f t="shared" si="309"/>
        <v>41.86</v>
      </c>
      <c r="I6632" s="10">
        <f t="shared" si="310"/>
        <v>3.6938862194447683E-2</v>
      </c>
      <c r="J6632" t="str">
        <f>_xlfn.XLOOKUP(A6632,Product_Details!$A:$A,Product_Details!$G:$G,"mens")</f>
        <v>Womens</v>
      </c>
      <c r="K6632">
        <f t="shared" si="311"/>
        <v>1507</v>
      </c>
    </row>
    <row r="6633" spans="1:11" ht="15">
      <c r="A6633" t="s">
        <v>30</v>
      </c>
      <c r="B6633">
        <v>1</v>
      </c>
      <c r="C6633">
        <v>9</v>
      </c>
      <c r="D6633" t="s">
        <v>33</v>
      </c>
      <c r="E6633">
        <v>541772</v>
      </c>
      <c r="F6633" s="1">
        <v>2.2096064814814815E-2</v>
      </c>
      <c r="G6633">
        <f>_xlfn.XLOOKUP($A6633,Product_pricing!$B:$B,Product_pricing!$C:$C)</f>
        <v>19</v>
      </c>
      <c r="H6633">
        <f t="shared" si="309"/>
        <v>17.29</v>
      </c>
      <c r="I6633" s="10">
        <f t="shared" si="310"/>
        <v>1.5257356123793609E-2</v>
      </c>
      <c r="J6633" t="str">
        <f>_xlfn.XLOOKUP(A6633,Product_Details!$A:$A,Product_Details!$G:$G,"mens")</f>
        <v>Womens</v>
      </c>
      <c r="K6633">
        <f t="shared" si="311"/>
        <v>1507</v>
      </c>
    </row>
    <row r="6634" spans="1:11" ht="15">
      <c r="A6634" t="s">
        <v>38</v>
      </c>
      <c r="B6634">
        <v>5</v>
      </c>
      <c r="C6634">
        <v>9</v>
      </c>
      <c r="D6634" t="s">
        <v>33</v>
      </c>
      <c r="E6634">
        <v>541772</v>
      </c>
      <c r="F6634" s="1">
        <v>2.2096064814814815E-2</v>
      </c>
      <c r="G6634">
        <f>_xlfn.XLOOKUP($A6634,Product_pricing!$B:$B,Product_pricing!$C:$C)</f>
        <v>54</v>
      </c>
      <c r="H6634">
        <f t="shared" si="309"/>
        <v>245.70000000000002</v>
      </c>
      <c r="I6634" s="10">
        <f t="shared" si="310"/>
        <v>0.21681506070654077</v>
      </c>
      <c r="J6634" t="str">
        <f>_xlfn.XLOOKUP(A6634,Product_Details!$A:$A,Product_Details!$G:$G,"mens")</f>
        <v>Womens</v>
      </c>
      <c r="K6634">
        <f t="shared" si="311"/>
        <v>1507</v>
      </c>
    </row>
    <row r="6635" spans="1:11" ht="15">
      <c r="A6635" t="s">
        <v>25</v>
      </c>
      <c r="B6635">
        <v>1</v>
      </c>
      <c r="C6635">
        <v>9</v>
      </c>
      <c r="D6635" t="s">
        <v>33</v>
      </c>
      <c r="E6635">
        <v>541772</v>
      </c>
      <c r="F6635" s="1">
        <v>2.2096064814814815E-2</v>
      </c>
      <c r="G6635">
        <f>_xlfn.XLOOKUP($A6635,Product_pricing!$B:$B,Product_pricing!$C:$C)</f>
        <v>40</v>
      </c>
      <c r="H6635">
        <f t="shared" si="309"/>
        <v>36.4</v>
      </c>
      <c r="I6635" s="10">
        <f t="shared" si="310"/>
        <v>3.2120749734302338E-2</v>
      </c>
      <c r="J6635" t="str">
        <f>_xlfn.XLOOKUP(A6635,Product_Details!$A:$A,Product_Details!$G:$G,"mens")</f>
        <v>Mens</v>
      </c>
      <c r="K6635">
        <f t="shared" si="311"/>
        <v>1890</v>
      </c>
    </row>
    <row r="6636" spans="1:11" ht="15">
      <c r="A6636" t="s">
        <v>41</v>
      </c>
      <c r="B6636">
        <v>5</v>
      </c>
      <c r="C6636">
        <v>9</v>
      </c>
      <c r="D6636" t="s">
        <v>33</v>
      </c>
      <c r="E6636">
        <v>541772</v>
      </c>
      <c r="F6636" s="1">
        <v>2.2096064814814815E-2</v>
      </c>
      <c r="G6636">
        <f>_xlfn.XLOOKUP($A6636,Product_pricing!$B:$B,Product_pricing!$C:$C)</f>
        <v>10</v>
      </c>
      <c r="H6636">
        <f t="shared" si="309"/>
        <v>45.5</v>
      </c>
      <c r="I6636" s="10">
        <f t="shared" si="310"/>
        <v>4.0150937167877918E-2</v>
      </c>
      <c r="J6636" t="str">
        <f>_xlfn.XLOOKUP(A6636,Product_Details!$A:$A,Product_Details!$G:$G,"mens")</f>
        <v>Mens</v>
      </c>
      <c r="K6636">
        <f t="shared" si="311"/>
        <v>1890</v>
      </c>
    </row>
    <row r="6637" spans="1:11" ht="15">
      <c r="A6637" t="s">
        <v>31</v>
      </c>
      <c r="B6637">
        <v>5</v>
      </c>
      <c r="C6637">
        <v>9</v>
      </c>
      <c r="D6637" t="s">
        <v>33</v>
      </c>
      <c r="E6637">
        <v>541772</v>
      </c>
      <c r="F6637" s="1">
        <v>2.2096064814814815E-2</v>
      </c>
      <c r="G6637">
        <f>_xlfn.XLOOKUP($A6637,Product_pricing!$B:$B,Product_pricing!$C:$C)</f>
        <v>57</v>
      </c>
      <c r="H6637">
        <f t="shared" si="309"/>
        <v>259.35000000000002</v>
      </c>
      <c r="I6637" s="10">
        <f t="shared" si="310"/>
        <v>0.22886034185690415</v>
      </c>
      <c r="J6637" t="str">
        <f>_xlfn.XLOOKUP(A6637,Product_Details!$A:$A,Product_Details!$G:$G,"mens")</f>
        <v>Mens</v>
      </c>
      <c r="K6637">
        <f t="shared" si="311"/>
        <v>1890</v>
      </c>
    </row>
    <row r="6638" spans="1:11" ht="15">
      <c r="A6638" t="s">
        <v>32</v>
      </c>
      <c r="B6638">
        <v>3</v>
      </c>
      <c r="C6638">
        <v>9</v>
      </c>
      <c r="D6638" t="s">
        <v>33</v>
      </c>
      <c r="E6638">
        <v>541772</v>
      </c>
      <c r="F6638" s="1">
        <v>2.2096064814814815E-2</v>
      </c>
      <c r="G6638">
        <f>_xlfn.XLOOKUP($A6638,Product_pricing!$B:$B,Product_pricing!$C:$C)</f>
        <v>36</v>
      </c>
      <c r="H6638">
        <f t="shared" si="309"/>
        <v>98.28</v>
      </c>
      <c r="I6638" s="10">
        <f t="shared" si="310"/>
        <v>8.6726024282616304E-2</v>
      </c>
      <c r="J6638" t="str">
        <f>_xlfn.XLOOKUP(A6638,Product_Details!$A:$A,Product_Details!$G:$G,"mens")</f>
        <v>Mens</v>
      </c>
      <c r="K6638">
        <f t="shared" si="311"/>
        <v>1890</v>
      </c>
    </row>
    <row r="6639" spans="1:11" ht="15">
      <c r="A6639" t="s">
        <v>22</v>
      </c>
      <c r="B6639">
        <v>4</v>
      </c>
      <c r="C6639">
        <v>19</v>
      </c>
      <c r="D6639" t="s">
        <v>33</v>
      </c>
      <c r="E6639" t="s">
        <v>1064</v>
      </c>
      <c r="F6639" s="1">
        <v>3.3943287037037036E-2</v>
      </c>
      <c r="G6639">
        <f>_xlfn.XLOOKUP($A6639,Product_pricing!$B:$B,Product_pricing!$C:$C)</f>
        <v>13</v>
      </c>
      <c r="H6639">
        <f t="shared" si="309"/>
        <v>42.120000000000005</v>
      </c>
      <c r="I6639" s="10">
        <f t="shared" si="310"/>
        <v>3.7168296121121276E-2</v>
      </c>
      <c r="J6639" t="str">
        <f>_xlfn.XLOOKUP(A6639,Product_Details!$A:$A,Product_Details!$G:$G,"mens")</f>
        <v>Womens</v>
      </c>
      <c r="K6639">
        <f t="shared" si="311"/>
        <v>2511.6666666666665</v>
      </c>
    </row>
    <row r="6640" spans="1:11" ht="15">
      <c r="A6640" t="s">
        <v>35</v>
      </c>
      <c r="B6640">
        <v>4</v>
      </c>
      <c r="C6640">
        <v>19</v>
      </c>
      <c r="D6640" t="s">
        <v>33</v>
      </c>
      <c r="E6640" t="s">
        <v>1064</v>
      </c>
      <c r="F6640" s="1">
        <v>3.3943287037037036E-2</v>
      </c>
      <c r="G6640">
        <f>_xlfn.XLOOKUP($A6640,Product_pricing!$B:$B,Product_pricing!$C:$C)</f>
        <v>32</v>
      </c>
      <c r="H6640">
        <f t="shared" si="309"/>
        <v>103.68</v>
      </c>
      <c r="I6640" s="10">
        <f t="shared" si="310"/>
        <v>9.1491190451990834E-2</v>
      </c>
      <c r="J6640" t="str">
        <f>_xlfn.XLOOKUP(A6640,Product_Details!$A:$A,Product_Details!$G:$G,"mens")</f>
        <v>Womens</v>
      </c>
      <c r="K6640">
        <f t="shared" si="311"/>
        <v>2511.6666666666665</v>
      </c>
    </row>
    <row r="6641" spans="1:11" ht="15">
      <c r="A6641" t="s">
        <v>36</v>
      </c>
      <c r="B6641">
        <v>2</v>
      </c>
      <c r="C6641">
        <v>19</v>
      </c>
      <c r="D6641" t="s">
        <v>33</v>
      </c>
      <c r="E6641" t="s">
        <v>1064</v>
      </c>
      <c r="F6641" s="1">
        <v>3.3943287037037036E-2</v>
      </c>
      <c r="G6641">
        <f>_xlfn.XLOOKUP($A6641,Product_pricing!$B:$B,Product_pricing!$C:$C)</f>
        <v>23</v>
      </c>
      <c r="H6641">
        <f t="shared" si="309"/>
        <v>37.260000000000005</v>
      </c>
      <c r="I6641" s="10">
        <f t="shared" si="310"/>
        <v>3.2879646568684209E-2</v>
      </c>
      <c r="J6641" t="str">
        <f>_xlfn.XLOOKUP(A6641,Product_Details!$A:$A,Product_Details!$G:$G,"mens")</f>
        <v>Womens</v>
      </c>
      <c r="K6641">
        <f t="shared" si="311"/>
        <v>2511.6666666666665</v>
      </c>
    </row>
    <row r="6642" spans="1:11" ht="15">
      <c r="A6642" t="s">
        <v>25</v>
      </c>
      <c r="B6642">
        <v>3</v>
      </c>
      <c r="C6642">
        <v>19</v>
      </c>
      <c r="D6642" t="s">
        <v>33</v>
      </c>
      <c r="E6642" t="s">
        <v>1064</v>
      </c>
      <c r="F6642" s="1">
        <v>3.3943287037037036E-2</v>
      </c>
      <c r="G6642">
        <f>_xlfn.XLOOKUP($A6642,Product_pricing!$B:$B,Product_pricing!$C:$C)</f>
        <v>40</v>
      </c>
      <c r="H6642">
        <f t="shared" si="309"/>
        <v>97.2</v>
      </c>
      <c r="I6642" s="10">
        <f t="shared" si="310"/>
        <v>8.5772991048741393E-2</v>
      </c>
      <c r="J6642" t="str">
        <f>_xlfn.XLOOKUP(A6642,Product_Details!$A:$A,Product_Details!$G:$G,"mens")</f>
        <v>Mens</v>
      </c>
      <c r="K6642">
        <f t="shared" si="311"/>
        <v>2520</v>
      </c>
    </row>
    <row r="6643" spans="1:11" ht="15">
      <c r="A6643" t="s">
        <v>41</v>
      </c>
      <c r="B6643">
        <v>1</v>
      </c>
      <c r="C6643">
        <v>19</v>
      </c>
      <c r="D6643" t="s">
        <v>33</v>
      </c>
      <c r="E6643" t="s">
        <v>1064</v>
      </c>
      <c r="F6643" s="1">
        <v>3.3943287037037036E-2</v>
      </c>
      <c r="G6643">
        <f>_xlfn.XLOOKUP($A6643,Product_pricing!$B:$B,Product_pricing!$C:$C)</f>
        <v>10</v>
      </c>
      <c r="H6643">
        <f t="shared" si="309"/>
        <v>8.1000000000000014</v>
      </c>
      <c r="I6643" s="10">
        <f t="shared" si="310"/>
        <v>7.1477492540617839E-3</v>
      </c>
      <c r="J6643" t="str">
        <f>_xlfn.XLOOKUP(A6643,Product_Details!$A:$A,Product_Details!$G:$G,"mens")</f>
        <v>Mens</v>
      </c>
      <c r="K6643">
        <f t="shared" si="311"/>
        <v>2520</v>
      </c>
    </row>
    <row r="6644" spans="1:11" ht="15">
      <c r="A6644" t="s">
        <v>27</v>
      </c>
      <c r="B6644">
        <v>2</v>
      </c>
      <c r="C6644">
        <v>19</v>
      </c>
      <c r="D6644" t="s">
        <v>33</v>
      </c>
      <c r="E6644" t="s">
        <v>1064</v>
      </c>
      <c r="F6644" s="1">
        <v>3.3943287037037036E-2</v>
      </c>
      <c r="G6644">
        <f>_xlfn.XLOOKUP($A6644,Product_pricing!$B:$B,Product_pricing!$C:$C)</f>
        <v>29</v>
      </c>
      <c r="H6644">
        <f t="shared" si="309"/>
        <v>46.980000000000004</v>
      </c>
      <c r="I6644" s="10">
        <f t="shared" si="310"/>
        <v>4.1456945673558343E-2</v>
      </c>
      <c r="J6644" t="str">
        <f>_xlfn.XLOOKUP(A6644,Product_Details!$A:$A,Product_Details!$G:$G,"mens")</f>
        <v>Mens</v>
      </c>
      <c r="K6644">
        <f t="shared" si="311"/>
        <v>2520</v>
      </c>
    </row>
    <row r="6645" spans="1:11" ht="15">
      <c r="A6645" t="s">
        <v>35</v>
      </c>
      <c r="B6645">
        <v>3</v>
      </c>
      <c r="C6645">
        <v>19</v>
      </c>
      <c r="D6645" t="s">
        <v>33</v>
      </c>
      <c r="E6645" t="s">
        <v>1065</v>
      </c>
      <c r="F6645" s="1">
        <v>7.920138888888888E-3</v>
      </c>
      <c r="G6645">
        <f>_xlfn.XLOOKUP($A6645,Product_pricing!$B:$B,Product_pricing!$C:$C)</f>
        <v>32</v>
      </c>
      <c r="H6645">
        <f t="shared" si="309"/>
        <v>77.760000000000005</v>
      </c>
      <c r="I6645" s="10">
        <f t="shared" si="310"/>
        <v>6.8618392838993125E-2</v>
      </c>
      <c r="J6645" t="str">
        <f>_xlfn.XLOOKUP(A6645,Product_Details!$A:$A,Product_Details!$G:$G,"mens")</f>
        <v>Womens</v>
      </c>
      <c r="K6645">
        <f t="shared" si="311"/>
        <v>2511.6666666666665</v>
      </c>
    </row>
    <row r="6646" spans="1:11" ht="15">
      <c r="A6646" t="s">
        <v>30</v>
      </c>
      <c r="B6646">
        <v>3</v>
      </c>
      <c r="C6646">
        <v>19</v>
      </c>
      <c r="D6646" t="s">
        <v>33</v>
      </c>
      <c r="E6646" t="s">
        <v>1065</v>
      </c>
      <c r="F6646" s="1">
        <v>7.920138888888888E-3</v>
      </c>
      <c r="G6646">
        <f>_xlfn.XLOOKUP($A6646,Product_pricing!$B:$B,Product_pricing!$C:$C)</f>
        <v>19</v>
      </c>
      <c r="H6646">
        <f t="shared" si="309"/>
        <v>46.17</v>
      </c>
      <c r="I6646" s="10">
        <f t="shared" si="310"/>
        <v>4.0742170748152166E-2</v>
      </c>
      <c r="J6646" t="str">
        <f>_xlfn.XLOOKUP(A6646,Product_Details!$A:$A,Product_Details!$G:$G,"mens")</f>
        <v>Womens</v>
      </c>
      <c r="K6646">
        <f t="shared" si="311"/>
        <v>2511.6666666666665</v>
      </c>
    </row>
    <row r="6647" spans="1:11" ht="15">
      <c r="A6647" t="s">
        <v>38</v>
      </c>
      <c r="B6647">
        <v>3</v>
      </c>
      <c r="C6647">
        <v>19</v>
      </c>
      <c r="D6647" t="s">
        <v>33</v>
      </c>
      <c r="E6647" t="s">
        <v>1065</v>
      </c>
      <c r="F6647" s="1">
        <v>7.920138888888888E-3</v>
      </c>
      <c r="G6647">
        <f>_xlfn.XLOOKUP($A6647,Product_pricing!$B:$B,Product_pricing!$C:$C)</f>
        <v>54</v>
      </c>
      <c r="H6647">
        <f t="shared" si="309"/>
        <v>131.22</v>
      </c>
      <c r="I6647" s="10">
        <f t="shared" si="310"/>
        <v>0.11579353791580088</v>
      </c>
      <c r="J6647" t="str">
        <f>_xlfn.XLOOKUP(A6647,Product_Details!$A:$A,Product_Details!$G:$G,"mens")</f>
        <v>Womens</v>
      </c>
      <c r="K6647">
        <f t="shared" si="311"/>
        <v>2511.6666666666665</v>
      </c>
    </row>
    <row r="6648" spans="1:11" ht="15">
      <c r="A6648" t="s">
        <v>25</v>
      </c>
      <c r="B6648">
        <v>5</v>
      </c>
      <c r="C6648">
        <v>19</v>
      </c>
      <c r="D6648" t="s">
        <v>33</v>
      </c>
      <c r="E6648" t="s">
        <v>1065</v>
      </c>
      <c r="F6648" s="1">
        <v>7.920138888888888E-3</v>
      </c>
      <c r="G6648">
        <f>_xlfn.XLOOKUP($A6648,Product_pricing!$B:$B,Product_pricing!$C:$C)</f>
        <v>40</v>
      </c>
      <c r="H6648">
        <f t="shared" si="309"/>
        <v>162</v>
      </c>
      <c r="I6648" s="10">
        <f t="shared" si="310"/>
        <v>0.14295498508123564</v>
      </c>
      <c r="J6648" t="str">
        <f>_xlfn.XLOOKUP(A6648,Product_Details!$A:$A,Product_Details!$G:$G,"mens")</f>
        <v>Mens</v>
      </c>
      <c r="K6648">
        <f t="shared" si="311"/>
        <v>2520</v>
      </c>
    </row>
    <row r="6649" spans="1:11" ht="15">
      <c r="A6649" t="s">
        <v>26</v>
      </c>
      <c r="B6649">
        <v>1</v>
      </c>
      <c r="C6649">
        <v>19</v>
      </c>
      <c r="D6649" t="s">
        <v>33</v>
      </c>
      <c r="E6649" t="s">
        <v>1065</v>
      </c>
      <c r="F6649" s="1">
        <v>7.920138888888888E-3</v>
      </c>
      <c r="G6649">
        <f>_xlfn.XLOOKUP($A6649,Product_pricing!$B:$B,Product_pricing!$C:$C)</f>
        <v>17</v>
      </c>
      <c r="H6649">
        <f t="shared" si="309"/>
        <v>13.770000000000001</v>
      </c>
      <c r="I6649" s="10">
        <f t="shared" si="310"/>
        <v>1.2151173731905031E-2</v>
      </c>
      <c r="J6649" t="str">
        <f>_xlfn.XLOOKUP(A6649,Product_Details!$A:$A,Product_Details!$G:$G,"mens")</f>
        <v>Mens</v>
      </c>
      <c r="K6649">
        <f t="shared" si="311"/>
        <v>2520</v>
      </c>
    </row>
    <row r="6650" spans="1:11" ht="15">
      <c r="A6650" t="s">
        <v>27</v>
      </c>
      <c r="B6650">
        <v>3</v>
      </c>
      <c r="C6650">
        <v>19</v>
      </c>
      <c r="D6650" t="s">
        <v>33</v>
      </c>
      <c r="E6650" t="s">
        <v>1065</v>
      </c>
      <c r="F6650" s="1">
        <v>7.920138888888888E-3</v>
      </c>
      <c r="G6650">
        <f>_xlfn.XLOOKUP($A6650,Product_pricing!$B:$B,Product_pricing!$C:$C)</f>
        <v>29</v>
      </c>
      <c r="H6650">
        <f t="shared" si="309"/>
        <v>70.47</v>
      </c>
      <c r="I6650" s="10">
        <f t="shared" si="310"/>
        <v>6.2185418510337515E-2</v>
      </c>
      <c r="J6650" t="str">
        <f>_xlfn.XLOOKUP(A6650,Product_Details!$A:$A,Product_Details!$G:$G,"mens")</f>
        <v>Mens</v>
      </c>
      <c r="K6650">
        <f t="shared" si="311"/>
        <v>2520</v>
      </c>
    </row>
    <row r="6651" spans="1:11" ht="15">
      <c r="A6651" t="s">
        <v>29</v>
      </c>
      <c r="B6651">
        <v>2</v>
      </c>
      <c r="C6651">
        <v>14</v>
      </c>
      <c r="D6651" t="s">
        <v>33</v>
      </c>
      <c r="E6651" t="s">
        <v>1066</v>
      </c>
      <c r="F6651" s="1">
        <v>2.5679398148148149E-2</v>
      </c>
      <c r="G6651">
        <f>_xlfn.XLOOKUP($A6651,Product_pricing!$B:$B,Product_pricing!$C:$C)</f>
        <v>10</v>
      </c>
      <c r="H6651">
        <f t="shared" si="309"/>
        <v>17.2</v>
      </c>
      <c r="I6651" s="10">
        <f t="shared" si="310"/>
        <v>1.5177936687637365E-2</v>
      </c>
      <c r="J6651" t="str">
        <f>_xlfn.XLOOKUP(A6651,Product_Details!$A:$A,Product_Details!$G:$G,"mens")</f>
        <v>Womens</v>
      </c>
      <c r="K6651">
        <f t="shared" si="311"/>
        <v>1883.75</v>
      </c>
    </row>
    <row r="6652" spans="1:11" ht="15">
      <c r="A6652" t="s">
        <v>36</v>
      </c>
      <c r="B6652">
        <v>2</v>
      </c>
      <c r="C6652">
        <v>14</v>
      </c>
      <c r="D6652" t="s">
        <v>33</v>
      </c>
      <c r="E6652" t="s">
        <v>1066</v>
      </c>
      <c r="F6652" s="1">
        <v>2.5679398148148149E-2</v>
      </c>
      <c r="G6652">
        <f>_xlfn.XLOOKUP($A6652,Product_pricing!$B:$B,Product_pricing!$C:$C)</f>
        <v>23</v>
      </c>
      <c r="H6652">
        <f t="shared" si="309"/>
        <v>39.56</v>
      </c>
      <c r="I6652" s="10">
        <f t="shared" si="310"/>
        <v>3.4909254381565939E-2</v>
      </c>
      <c r="J6652" t="str">
        <f>_xlfn.XLOOKUP(A6652,Product_Details!$A:$A,Product_Details!$G:$G,"mens")</f>
        <v>Womens</v>
      </c>
      <c r="K6652">
        <f t="shared" si="311"/>
        <v>1883.75</v>
      </c>
    </row>
    <row r="6653" spans="1:11" ht="15">
      <c r="A6653" t="s">
        <v>30</v>
      </c>
      <c r="B6653">
        <v>2</v>
      </c>
      <c r="C6653">
        <v>14</v>
      </c>
      <c r="D6653" t="s">
        <v>33</v>
      </c>
      <c r="E6653" t="s">
        <v>1066</v>
      </c>
      <c r="F6653" s="1">
        <v>2.5679398148148149E-2</v>
      </c>
      <c r="G6653">
        <f>_xlfn.XLOOKUP($A6653,Product_pricing!$B:$B,Product_pricing!$C:$C)</f>
        <v>19</v>
      </c>
      <c r="H6653">
        <f t="shared" si="309"/>
        <v>32.68</v>
      </c>
      <c r="I6653" s="10">
        <f t="shared" si="310"/>
        <v>2.8838079706510995E-2</v>
      </c>
      <c r="J6653" t="str">
        <f>_xlfn.XLOOKUP(A6653,Product_Details!$A:$A,Product_Details!$G:$G,"mens")</f>
        <v>Womens</v>
      </c>
      <c r="K6653">
        <f t="shared" si="311"/>
        <v>1883.75</v>
      </c>
    </row>
    <row r="6654" spans="1:11" ht="15">
      <c r="A6654" t="s">
        <v>38</v>
      </c>
      <c r="B6654">
        <v>2</v>
      </c>
      <c r="C6654">
        <v>14</v>
      </c>
      <c r="D6654" t="s">
        <v>33</v>
      </c>
      <c r="E6654" t="s">
        <v>1066</v>
      </c>
      <c r="F6654" s="1">
        <v>2.5679398148148149E-2</v>
      </c>
      <c r="G6654">
        <f>_xlfn.XLOOKUP($A6654,Product_pricing!$B:$B,Product_pricing!$C:$C)</f>
        <v>54</v>
      </c>
      <c r="H6654">
        <f t="shared" si="309"/>
        <v>92.88</v>
      </c>
      <c r="I6654" s="10">
        <f t="shared" si="310"/>
        <v>8.1960858113241775E-2</v>
      </c>
      <c r="J6654" t="str">
        <f>_xlfn.XLOOKUP(A6654,Product_Details!$A:$A,Product_Details!$G:$G,"mens")</f>
        <v>Womens</v>
      </c>
      <c r="K6654">
        <f t="shared" si="311"/>
        <v>1883.75</v>
      </c>
    </row>
    <row r="6655" spans="1:11" ht="15">
      <c r="A6655" t="s">
        <v>25</v>
      </c>
      <c r="B6655">
        <v>2</v>
      </c>
      <c r="C6655">
        <v>14</v>
      </c>
      <c r="D6655" t="s">
        <v>33</v>
      </c>
      <c r="E6655" t="s">
        <v>1066</v>
      </c>
      <c r="F6655" s="1">
        <v>2.5679398148148149E-2</v>
      </c>
      <c r="G6655">
        <f>_xlfn.XLOOKUP($A6655,Product_pricing!$B:$B,Product_pricing!$C:$C)</f>
        <v>40</v>
      </c>
      <c r="H6655">
        <f t="shared" si="309"/>
        <v>68.8</v>
      </c>
      <c r="I6655" s="10">
        <f t="shared" si="310"/>
        <v>6.071174675054946E-2</v>
      </c>
      <c r="J6655" t="str">
        <f>_xlfn.XLOOKUP(A6655,Product_Details!$A:$A,Product_Details!$G:$G,"mens")</f>
        <v>Mens</v>
      </c>
      <c r="K6655">
        <f t="shared" si="311"/>
        <v>3780</v>
      </c>
    </row>
    <row r="6656" spans="1:11" ht="15">
      <c r="A6656" t="s">
        <v>27</v>
      </c>
      <c r="B6656">
        <v>4</v>
      </c>
      <c r="C6656">
        <v>14</v>
      </c>
      <c r="D6656" t="s">
        <v>33</v>
      </c>
      <c r="E6656" t="s">
        <v>1066</v>
      </c>
      <c r="F6656" s="1">
        <v>2.5679398148148149E-2</v>
      </c>
      <c r="G6656">
        <f>_xlfn.XLOOKUP($A6656,Product_pricing!$B:$B,Product_pricing!$C:$C)</f>
        <v>29</v>
      </c>
      <c r="H6656">
        <f t="shared" si="309"/>
        <v>99.76</v>
      </c>
      <c r="I6656" s="10">
        <f t="shared" si="310"/>
        <v>8.8032032788296716E-2</v>
      </c>
      <c r="J6656" t="str">
        <f>_xlfn.XLOOKUP(A6656,Product_Details!$A:$A,Product_Details!$G:$G,"mens")</f>
        <v>Mens</v>
      </c>
      <c r="K6656">
        <f t="shared" si="311"/>
        <v>3780</v>
      </c>
    </row>
    <row r="6657" spans="1:11" ht="15">
      <c r="A6657" t="s">
        <v>22</v>
      </c>
      <c r="B6657">
        <v>2</v>
      </c>
      <c r="C6657">
        <v>10</v>
      </c>
      <c r="D6657" t="s">
        <v>33</v>
      </c>
      <c r="E6657" t="s">
        <v>1067</v>
      </c>
      <c r="F6657" s="1">
        <v>3.8716435185185187E-2</v>
      </c>
      <c r="G6657">
        <f>_xlfn.XLOOKUP($A6657,Product_pricing!$B:$B,Product_pricing!$C:$C)</f>
        <v>13</v>
      </c>
      <c r="H6657">
        <f t="shared" si="309"/>
        <v>23.400000000000002</v>
      </c>
      <c r="I6657" s="10">
        <f t="shared" si="310"/>
        <v>2.0649053400622931E-2</v>
      </c>
      <c r="J6657" t="str">
        <f>_xlfn.XLOOKUP(A6657,Product_Details!$A:$A,Product_Details!$G:$G,"mens")</f>
        <v>Womens</v>
      </c>
      <c r="K6657">
        <f t="shared" si="311"/>
        <v>2511.6666666666665</v>
      </c>
    </row>
    <row r="6658" spans="1:11" ht="15">
      <c r="A6658" t="s">
        <v>29</v>
      </c>
      <c r="B6658">
        <v>3</v>
      </c>
      <c r="C6658">
        <v>10</v>
      </c>
      <c r="D6658" t="s">
        <v>33</v>
      </c>
      <c r="E6658" t="s">
        <v>1067</v>
      </c>
      <c r="F6658" s="1">
        <v>3.8716435185185187E-2</v>
      </c>
      <c r="G6658">
        <f>_xlfn.XLOOKUP($A6658,Product_pricing!$B:$B,Product_pricing!$C:$C)</f>
        <v>10</v>
      </c>
      <c r="H6658">
        <f t="shared" si="309"/>
        <v>27</v>
      </c>
      <c r="I6658" s="10">
        <f t="shared" si="310"/>
        <v>2.3825830846872609E-2</v>
      </c>
      <c r="J6658" t="str">
        <f>_xlfn.XLOOKUP(A6658,Product_Details!$A:$A,Product_Details!$G:$G,"mens")</f>
        <v>Womens</v>
      </c>
      <c r="K6658">
        <f t="shared" si="311"/>
        <v>2511.6666666666665</v>
      </c>
    </row>
    <row r="6659" spans="1:11" ht="15">
      <c r="A6659" t="s">
        <v>36</v>
      </c>
      <c r="B6659">
        <v>1</v>
      </c>
      <c r="C6659">
        <v>10</v>
      </c>
      <c r="D6659" t="s">
        <v>33</v>
      </c>
      <c r="E6659" t="s">
        <v>1067</v>
      </c>
      <c r="F6659" s="1">
        <v>3.8716435185185187E-2</v>
      </c>
      <c r="G6659">
        <f>_xlfn.XLOOKUP($A6659,Product_pricing!$B:$B,Product_pricing!$C:$C)</f>
        <v>23</v>
      </c>
      <c r="H6659">
        <f t="shared" ref="H6659:H6722" si="312">B6659*G6659*(1-C6659/100)</f>
        <v>20.7</v>
      </c>
      <c r="I6659" s="10">
        <f t="shared" ref="I6659:I6722" si="313">(H6659/SUM($H:$H))*1000</f>
        <v>1.8266470315935666E-2</v>
      </c>
      <c r="J6659" t="str">
        <f>_xlfn.XLOOKUP(A6659,Product_Details!$A:$A,Product_Details!$G:$G,"mens")</f>
        <v>Womens</v>
      </c>
      <c r="K6659">
        <f t="shared" ref="K6659:K6722" si="314">COUNTIFS($J:$J, J6659) / COUNTIFS($J:$J, J6659, $E:$E, E6659)</f>
        <v>2511.6666666666665</v>
      </c>
    </row>
    <row r="6660" spans="1:11" ht="15">
      <c r="A6660" t="s">
        <v>25</v>
      </c>
      <c r="B6660">
        <v>2</v>
      </c>
      <c r="C6660">
        <v>10</v>
      </c>
      <c r="D6660" t="s">
        <v>33</v>
      </c>
      <c r="E6660" t="s">
        <v>1067</v>
      </c>
      <c r="F6660" s="1">
        <v>3.8716435185185187E-2</v>
      </c>
      <c r="G6660">
        <f>_xlfn.XLOOKUP($A6660,Product_pricing!$B:$B,Product_pricing!$C:$C)</f>
        <v>40</v>
      </c>
      <c r="H6660">
        <f t="shared" si="312"/>
        <v>72</v>
      </c>
      <c r="I6660" s="10">
        <f t="shared" si="313"/>
        <v>6.3535548924993634E-2</v>
      </c>
      <c r="J6660" t="str">
        <f>_xlfn.XLOOKUP(A6660,Product_Details!$A:$A,Product_Details!$G:$G,"mens")</f>
        <v>Mens</v>
      </c>
      <c r="K6660">
        <f t="shared" si="314"/>
        <v>2520</v>
      </c>
    </row>
    <row r="6661" spans="1:11" ht="15">
      <c r="A6661" t="s">
        <v>26</v>
      </c>
      <c r="B6661">
        <v>1</v>
      </c>
      <c r="C6661">
        <v>10</v>
      </c>
      <c r="D6661" t="s">
        <v>33</v>
      </c>
      <c r="E6661" t="s">
        <v>1067</v>
      </c>
      <c r="F6661" s="1">
        <v>3.8716435185185187E-2</v>
      </c>
      <c r="G6661">
        <f>_xlfn.XLOOKUP($A6661,Product_pricing!$B:$B,Product_pricing!$C:$C)</f>
        <v>17</v>
      </c>
      <c r="H6661">
        <f t="shared" si="312"/>
        <v>15.3</v>
      </c>
      <c r="I6661" s="10">
        <f t="shared" si="313"/>
        <v>1.3501304146561147E-2</v>
      </c>
      <c r="J6661" t="str">
        <f>_xlfn.XLOOKUP(A6661,Product_Details!$A:$A,Product_Details!$G:$G,"mens")</f>
        <v>Mens</v>
      </c>
      <c r="K6661">
        <f t="shared" si="314"/>
        <v>2520</v>
      </c>
    </row>
    <row r="6662" spans="1:11" ht="15">
      <c r="A6662" t="s">
        <v>27</v>
      </c>
      <c r="B6662">
        <v>2</v>
      </c>
      <c r="C6662">
        <v>10</v>
      </c>
      <c r="D6662" t="s">
        <v>33</v>
      </c>
      <c r="E6662" t="s">
        <v>1067</v>
      </c>
      <c r="F6662" s="1">
        <v>3.8716435185185187E-2</v>
      </c>
      <c r="G6662">
        <f>_xlfn.XLOOKUP($A6662,Product_pricing!$B:$B,Product_pricing!$C:$C)</f>
        <v>29</v>
      </c>
      <c r="H6662">
        <f t="shared" si="312"/>
        <v>52.2</v>
      </c>
      <c r="I6662" s="10">
        <f t="shared" si="313"/>
        <v>4.6063272970620378E-2</v>
      </c>
      <c r="J6662" t="str">
        <f>_xlfn.XLOOKUP(A6662,Product_Details!$A:$A,Product_Details!$G:$G,"mens")</f>
        <v>Mens</v>
      </c>
      <c r="K6662">
        <f t="shared" si="314"/>
        <v>2520</v>
      </c>
    </row>
    <row r="6663" spans="1:11" ht="15">
      <c r="A6663" t="s">
        <v>22</v>
      </c>
      <c r="B6663">
        <v>3</v>
      </c>
      <c r="C6663">
        <v>21</v>
      </c>
      <c r="D6663" t="s">
        <v>33</v>
      </c>
      <c r="E6663" t="s">
        <v>1068</v>
      </c>
      <c r="F6663" s="1">
        <v>3.2552083333333336E-2</v>
      </c>
      <c r="G6663">
        <f>_xlfn.XLOOKUP($A6663,Product_pricing!$B:$B,Product_pricing!$C:$C)</f>
        <v>13</v>
      </c>
      <c r="H6663">
        <f t="shared" si="312"/>
        <v>30.810000000000002</v>
      </c>
      <c r="I6663" s="10">
        <f t="shared" si="313"/>
        <v>2.7187920310820193E-2</v>
      </c>
      <c r="J6663" t="str">
        <f>_xlfn.XLOOKUP(A6663,Product_Details!$A:$A,Product_Details!$G:$G,"mens")</f>
        <v>Womens</v>
      </c>
      <c r="K6663">
        <f t="shared" si="314"/>
        <v>2511.6666666666665</v>
      </c>
    </row>
    <row r="6664" spans="1:11" ht="15">
      <c r="A6664" t="s">
        <v>35</v>
      </c>
      <c r="B6664">
        <v>1</v>
      </c>
      <c r="C6664">
        <v>21</v>
      </c>
      <c r="D6664" t="s">
        <v>33</v>
      </c>
      <c r="E6664" t="s">
        <v>1068</v>
      </c>
      <c r="F6664" s="1">
        <v>3.2552083333333336E-2</v>
      </c>
      <c r="G6664">
        <f>_xlfn.XLOOKUP($A6664,Product_pricing!$B:$B,Product_pricing!$C:$C)</f>
        <v>32</v>
      </c>
      <c r="H6664">
        <f t="shared" si="312"/>
        <v>25.28</v>
      </c>
      <c r="I6664" s="10">
        <f t="shared" si="313"/>
        <v>2.2308037178108874E-2</v>
      </c>
      <c r="J6664" t="str">
        <f>_xlfn.XLOOKUP(A6664,Product_Details!$A:$A,Product_Details!$G:$G,"mens")</f>
        <v>Womens</v>
      </c>
      <c r="K6664">
        <f t="shared" si="314"/>
        <v>2511.6666666666665</v>
      </c>
    </row>
    <row r="6665" spans="1:11" ht="15">
      <c r="A6665" t="s">
        <v>36</v>
      </c>
      <c r="B6665">
        <v>4</v>
      </c>
      <c r="C6665">
        <v>21</v>
      </c>
      <c r="D6665" t="s">
        <v>33</v>
      </c>
      <c r="E6665" t="s">
        <v>1068</v>
      </c>
      <c r="F6665" s="1">
        <v>3.2552083333333336E-2</v>
      </c>
      <c r="G6665">
        <f>_xlfn.XLOOKUP($A6665,Product_pricing!$B:$B,Product_pricing!$C:$C)</f>
        <v>23</v>
      </c>
      <c r="H6665">
        <f t="shared" si="312"/>
        <v>72.680000000000007</v>
      </c>
      <c r="I6665" s="10">
        <f t="shared" si="313"/>
        <v>6.4135606887063018E-2</v>
      </c>
      <c r="J6665" t="str">
        <f>_xlfn.XLOOKUP(A6665,Product_Details!$A:$A,Product_Details!$G:$G,"mens")</f>
        <v>Womens</v>
      </c>
      <c r="K6665">
        <f t="shared" si="314"/>
        <v>2511.6666666666665</v>
      </c>
    </row>
    <row r="6666" spans="1:11" ht="15">
      <c r="A6666" t="s">
        <v>25</v>
      </c>
      <c r="B6666">
        <v>1</v>
      </c>
      <c r="C6666">
        <v>21</v>
      </c>
      <c r="D6666" t="s">
        <v>33</v>
      </c>
      <c r="E6666" t="s">
        <v>1068</v>
      </c>
      <c r="F6666" s="1">
        <v>3.2552083333333336E-2</v>
      </c>
      <c r="G6666">
        <f>_xlfn.XLOOKUP($A6666,Product_pricing!$B:$B,Product_pricing!$C:$C)</f>
        <v>40</v>
      </c>
      <c r="H6666">
        <f t="shared" si="312"/>
        <v>31.6</v>
      </c>
      <c r="I6666" s="10">
        <f t="shared" si="313"/>
        <v>2.788504647263609E-2</v>
      </c>
      <c r="J6666" t="str">
        <f>_xlfn.XLOOKUP(A6666,Product_Details!$A:$A,Product_Details!$G:$G,"mens")</f>
        <v>Mens</v>
      </c>
      <c r="K6666">
        <f t="shared" si="314"/>
        <v>1890</v>
      </c>
    </row>
    <row r="6667" spans="1:11" ht="15">
      <c r="A6667" t="s">
        <v>31</v>
      </c>
      <c r="B6667">
        <v>4</v>
      </c>
      <c r="C6667">
        <v>21</v>
      </c>
      <c r="D6667" t="s">
        <v>33</v>
      </c>
      <c r="E6667" t="s">
        <v>1068</v>
      </c>
      <c r="F6667" s="1">
        <v>3.2552083333333336E-2</v>
      </c>
      <c r="G6667">
        <f>_xlfn.XLOOKUP($A6667,Product_pricing!$B:$B,Product_pricing!$C:$C)</f>
        <v>57</v>
      </c>
      <c r="H6667">
        <f t="shared" si="312"/>
        <v>180.12</v>
      </c>
      <c r="I6667" s="10">
        <f t="shared" si="313"/>
        <v>0.15894476489402573</v>
      </c>
      <c r="J6667" t="str">
        <f>_xlfn.XLOOKUP(A6667,Product_Details!$A:$A,Product_Details!$G:$G,"mens")</f>
        <v>Mens</v>
      </c>
      <c r="K6667">
        <f t="shared" si="314"/>
        <v>1890</v>
      </c>
    </row>
    <row r="6668" spans="1:11" ht="15">
      <c r="A6668" t="s">
        <v>26</v>
      </c>
      <c r="B6668">
        <v>2</v>
      </c>
      <c r="C6668">
        <v>21</v>
      </c>
      <c r="D6668" t="s">
        <v>33</v>
      </c>
      <c r="E6668" t="s">
        <v>1068</v>
      </c>
      <c r="F6668" s="1">
        <v>3.2552083333333336E-2</v>
      </c>
      <c r="G6668">
        <f>_xlfn.XLOOKUP($A6668,Product_pricing!$B:$B,Product_pricing!$C:$C)</f>
        <v>17</v>
      </c>
      <c r="H6668">
        <f t="shared" si="312"/>
        <v>26.86</v>
      </c>
      <c r="I6668" s="10">
        <f t="shared" si="313"/>
        <v>2.3702289501740675E-2</v>
      </c>
      <c r="J6668" t="str">
        <f>_xlfn.XLOOKUP(A6668,Product_Details!$A:$A,Product_Details!$G:$G,"mens")</f>
        <v>Mens</v>
      </c>
      <c r="K6668">
        <f t="shared" si="314"/>
        <v>1890</v>
      </c>
    </row>
    <row r="6669" spans="1:11" ht="15">
      <c r="A6669" t="s">
        <v>27</v>
      </c>
      <c r="B6669">
        <v>1</v>
      </c>
      <c r="C6669">
        <v>21</v>
      </c>
      <c r="D6669" t="s">
        <v>33</v>
      </c>
      <c r="E6669" t="s">
        <v>1068</v>
      </c>
      <c r="F6669" s="1">
        <v>3.2552083333333336E-2</v>
      </c>
      <c r="G6669">
        <f>_xlfn.XLOOKUP($A6669,Product_pricing!$B:$B,Product_pricing!$C:$C)</f>
        <v>29</v>
      </c>
      <c r="H6669">
        <f t="shared" si="312"/>
        <v>22.91</v>
      </c>
      <c r="I6669" s="10">
        <f t="shared" si="313"/>
        <v>2.0216658692661166E-2</v>
      </c>
      <c r="J6669" t="str">
        <f>_xlfn.XLOOKUP(A6669,Product_Details!$A:$A,Product_Details!$G:$G,"mens")</f>
        <v>Mens</v>
      </c>
      <c r="K6669">
        <f t="shared" si="314"/>
        <v>1890</v>
      </c>
    </row>
    <row r="6670" spans="1:11" ht="15">
      <c r="A6670" t="s">
        <v>35</v>
      </c>
      <c r="B6670">
        <v>3</v>
      </c>
      <c r="C6670">
        <v>16</v>
      </c>
      <c r="D6670" t="s">
        <v>23</v>
      </c>
      <c r="E6670" t="s">
        <v>1069</v>
      </c>
      <c r="F6670" s="1">
        <v>2.7627314814814813E-2</v>
      </c>
      <c r="G6670">
        <f>_xlfn.XLOOKUP($A6670,Product_pricing!$B:$B,Product_pricing!$C:$C)</f>
        <v>32</v>
      </c>
      <c r="H6670">
        <f t="shared" si="312"/>
        <v>80.64</v>
      </c>
      <c r="I6670" s="10">
        <f t="shared" si="313"/>
        <v>7.1159814795992857E-2</v>
      </c>
      <c r="J6670" t="str">
        <f>_xlfn.XLOOKUP(A6670,Product_Details!$A:$A,Product_Details!$G:$G,"mens")</f>
        <v>Womens</v>
      </c>
      <c r="K6670">
        <f t="shared" si="314"/>
        <v>2511.6666666666665</v>
      </c>
    </row>
    <row r="6671" spans="1:11" ht="15">
      <c r="A6671" t="s">
        <v>29</v>
      </c>
      <c r="B6671">
        <v>2</v>
      </c>
      <c r="C6671">
        <v>16</v>
      </c>
      <c r="D6671" t="s">
        <v>23</v>
      </c>
      <c r="E6671" t="s">
        <v>1069</v>
      </c>
      <c r="F6671" s="1">
        <v>2.7627314814814813E-2</v>
      </c>
      <c r="G6671">
        <f>_xlfn.XLOOKUP($A6671,Product_pricing!$B:$B,Product_pricing!$C:$C)</f>
        <v>10</v>
      </c>
      <c r="H6671">
        <f t="shared" si="312"/>
        <v>16.8</v>
      </c>
      <c r="I6671" s="10">
        <f t="shared" si="313"/>
        <v>1.4824961415831846E-2</v>
      </c>
      <c r="J6671" t="str">
        <f>_xlfn.XLOOKUP(A6671,Product_Details!$A:$A,Product_Details!$G:$G,"mens")</f>
        <v>Womens</v>
      </c>
      <c r="K6671">
        <f t="shared" si="314"/>
        <v>2511.6666666666665</v>
      </c>
    </row>
    <row r="6672" spans="1:11" ht="15">
      <c r="A6672" t="s">
        <v>30</v>
      </c>
      <c r="B6672">
        <v>1</v>
      </c>
      <c r="C6672">
        <v>16</v>
      </c>
      <c r="D6672" t="s">
        <v>23</v>
      </c>
      <c r="E6672" t="s">
        <v>1069</v>
      </c>
      <c r="F6672" s="1">
        <v>2.7627314814814813E-2</v>
      </c>
      <c r="G6672">
        <f>_xlfn.XLOOKUP($A6672,Product_pricing!$B:$B,Product_pricing!$C:$C)</f>
        <v>19</v>
      </c>
      <c r="H6672">
        <f t="shared" si="312"/>
        <v>15.959999999999999</v>
      </c>
      <c r="I6672" s="10">
        <f t="shared" si="313"/>
        <v>1.4083713345040253E-2</v>
      </c>
      <c r="J6672" t="str">
        <f>_xlfn.XLOOKUP(A6672,Product_Details!$A:$A,Product_Details!$G:$G,"mens")</f>
        <v>Womens</v>
      </c>
      <c r="K6672">
        <f t="shared" si="314"/>
        <v>2511.6666666666665</v>
      </c>
    </row>
    <row r="6673" spans="1:11" ht="15">
      <c r="A6673" t="s">
        <v>22</v>
      </c>
      <c r="B6673">
        <v>3</v>
      </c>
      <c r="C6673">
        <v>18</v>
      </c>
      <c r="D6673" t="s">
        <v>23</v>
      </c>
      <c r="E6673" t="s">
        <v>1070</v>
      </c>
      <c r="F6673" s="1">
        <v>4.0881944444444443E-2</v>
      </c>
      <c r="G6673">
        <f>_xlfn.XLOOKUP($A6673,Product_pricing!$B:$B,Product_pricing!$C:$C)</f>
        <v>13</v>
      </c>
      <c r="H6673">
        <f t="shared" si="312"/>
        <v>31.980000000000004</v>
      </c>
      <c r="I6673" s="10">
        <f t="shared" si="313"/>
        <v>2.8220372980851338E-2</v>
      </c>
      <c r="J6673" t="str">
        <f>_xlfn.XLOOKUP(A6673,Product_Details!$A:$A,Product_Details!$G:$G,"mens")</f>
        <v>Womens</v>
      </c>
      <c r="K6673">
        <f t="shared" si="314"/>
        <v>1507</v>
      </c>
    </row>
    <row r="6674" spans="1:11" ht="15">
      <c r="A6674" t="s">
        <v>29</v>
      </c>
      <c r="B6674">
        <v>5</v>
      </c>
      <c r="C6674">
        <v>18</v>
      </c>
      <c r="D6674" t="s">
        <v>23</v>
      </c>
      <c r="E6674" t="s">
        <v>1070</v>
      </c>
      <c r="F6674" s="1">
        <v>4.0881944444444443E-2</v>
      </c>
      <c r="G6674">
        <f>_xlfn.XLOOKUP($A6674,Product_pricing!$B:$B,Product_pricing!$C:$C)</f>
        <v>10</v>
      </c>
      <c r="H6674">
        <f t="shared" si="312"/>
        <v>41</v>
      </c>
      <c r="I6674" s="10">
        <f t="shared" si="313"/>
        <v>3.6179965360065812E-2</v>
      </c>
      <c r="J6674" t="str">
        <f>_xlfn.XLOOKUP(A6674,Product_Details!$A:$A,Product_Details!$G:$G,"mens")</f>
        <v>Womens</v>
      </c>
      <c r="K6674">
        <f t="shared" si="314"/>
        <v>1507</v>
      </c>
    </row>
    <row r="6675" spans="1:11" ht="15">
      <c r="A6675" t="s">
        <v>36</v>
      </c>
      <c r="B6675">
        <v>3</v>
      </c>
      <c r="C6675">
        <v>18</v>
      </c>
      <c r="D6675" t="s">
        <v>23</v>
      </c>
      <c r="E6675" t="s">
        <v>1070</v>
      </c>
      <c r="F6675" s="1">
        <v>4.0881944444444443E-2</v>
      </c>
      <c r="G6675">
        <f>_xlfn.XLOOKUP($A6675,Product_pricing!$B:$B,Product_pricing!$C:$C)</f>
        <v>23</v>
      </c>
      <c r="H6675">
        <f t="shared" si="312"/>
        <v>56.580000000000005</v>
      </c>
      <c r="I6675" s="10">
        <f t="shared" si="313"/>
        <v>4.9928352196890825E-2</v>
      </c>
      <c r="J6675" t="str">
        <f>_xlfn.XLOOKUP(A6675,Product_Details!$A:$A,Product_Details!$G:$G,"mens")</f>
        <v>Womens</v>
      </c>
      <c r="K6675">
        <f t="shared" si="314"/>
        <v>1507</v>
      </c>
    </row>
    <row r="6676" spans="1:11" ht="15">
      <c r="A6676" t="s">
        <v>30</v>
      </c>
      <c r="B6676">
        <v>2</v>
      </c>
      <c r="C6676">
        <v>18</v>
      </c>
      <c r="D6676" t="s">
        <v>23</v>
      </c>
      <c r="E6676" t="s">
        <v>1070</v>
      </c>
      <c r="F6676" s="1">
        <v>4.0881944444444443E-2</v>
      </c>
      <c r="G6676">
        <f>_xlfn.XLOOKUP($A6676,Product_pricing!$B:$B,Product_pricing!$C:$C)</f>
        <v>19</v>
      </c>
      <c r="H6676">
        <f t="shared" si="312"/>
        <v>31.160000000000004</v>
      </c>
      <c r="I6676" s="10">
        <f t="shared" si="313"/>
        <v>2.7496773673650023E-2</v>
      </c>
      <c r="J6676" t="str">
        <f>_xlfn.XLOOKUP(A6676,Product_Details!$A:$A,Product_Details!$G:$G,"mens")</f>
        <v>Womens</v>
      </c>
      <c r="K6676">
        <f t="shared" si="314"/>
        <v>1507</v>
      </c>
    </row>
    <row r="6677" spans="1:11" ht="15">
      <c r="A6677" t="s">
        <v>38</v>
      </c>
      <c r="B6677">
        <v>5</v>
      </c>
      <c r="C6677">
        <v>18</v>
      </c>
      <c r="D6677" t="s">
        <v>23</v>
      </c>
      <c r="E6677" t="s">
        <v>1070</v>
      </c>
      <c r="F6677" s="1">
        <v>4.0881944444444443E-2</v>
      </c>
      <c r="G6677">
        <f>_xlfn.XLOOKUP($A6677,Product_pricing!$B:$B,Product_pricing!$C:$C)</f>
        <v>54</v>
      </c>
      <c r="H6677">
        <f t="shared" si="312"/>
        <v>221.4</v>
      </c>
      <c r="I6677" s="10">
        <f t="shared" si="313"/>
        <v>0.19537181294435541</v>
      </c>
      <c r="J6677" t="str">
        <f>_xlfn.XLOOKUP(A6677,Product_Details!$A:$A,Product_Details!$G:$G,"mens")</f>
        <v>Womens</v>
      </c>
      <c r="K6677">
        <f t="shared" si="314"/>
        <v>1507</v>
      </c>
    </row>
    <row r="6678" spans="1:11" ht="15">
      <c r="A6678" t="s">
        <v>32</v>
      </c>
      <c r="B6678">
        <v>4</v>
      </c>
      <c r="C6678">
        <v>18</v>
      </c>
      <c r="D6678" t="s">
        <v>23</v>
      </c>
      <c r="E6678" t="s">
        <v>1070</v>
      </c>
      <c r="F6678" s="1">
        <v>4.0881944444444443E-2</v>
      </c>
      <c r="G6678">
        <f>_xlfn.XLOOKUP($A6678,Product_pricing!$B:$B,Product_pricing!$C:$C)</f>
        <v>36</v>
      </c>
      <c r="H6678">
        <f t="shared" si="312"/>
        <v>118.08000000000001</v>
      </c>
      <c r="I6678" s="10">
        <f t="shared" si="313"/>
        <v>0.10419830023698956</v>
      </c>
      <c r="J6678" t="str">
        <f>_xlfn.XLOOKUP(A6678,Product_Details!$A:$A,Product_Details!$G:$G,"mens")</f>
        <v>Mens</v>
      </c>
      <c r="K6678">
        <f t="shared" si="314"/>
        <v>7560</v>
      </c>
    </row>
    <row r="6679" spans="1:11" ht="15">
      <c r="A6679" t="s">
        <v>22</v>
      </c>
      <c r="B6679">
        <v>4</v>
      </c>
      <c r="C6679">
        <v>4</v>
      </c>
      <c r="D6679" t="s">
        <v>33</v>
      </c>
      <c r="E6679" t="s">
        <v>1071</v>
      </c>
      <c r="F6679" s="1">
        <v>3.5173611111111113E-3</v>
      </c>
      <c r="G6679">
        <f>_xlfn.XLOOKUP($A6679,Product_pricing!$B:$B,Product_pricing!$C:$C)</f>
        <v>13</v>
      </c>
      <c r="H6679">
        <f t="shared" si="312"/>
        <v>49.92</v>
      </c>
      <c r="I6679" s="10">
        <f t="shared" si="313"/>
        <v>4.4051313921328918E-2</v>
      </c>
      <c r="J6679" t="str">
        <f>_xlfn.XLOOKUP(A6679,Product_Details!$A:$A,Product_Details!$G:$G,"mens")</f>
        <v>Womens</v>
      </c>
      <c r="K6679">
        <f t="shared" si="314"/>
        <v>1883.75</v>
      </c>
    </row>
    <row r="6680" spans="1:11" ht="15">
      <c r="A6680" t="s">
        <v>29</v>
      </c>
      <c r="B6680">
        <v>4</v>
      </c>
      <c r="C6680">
        <v>4</v>
      </c>
      <c r="D6680" t="s">
        <v>33</v>
      </c>
      <c r="E6680" t="s">
        <v>1071</v>
      </c>
      <c r="F6680" s="1">
        <v>3.5173611111111113E-3</v>
      </c>
      <c r="G6680">
        <f>_xlfn.XLOOKUP($A6680,Product_pricing!$B:$B,Product_pricing!$C:$C)</f>
        <v>10</v>
      </c>
      <c r="H6680">
        <f t="shared" si="312"/>
        <v>38.4</v>
      </c>
      <c r="I6680" s="10">
        <f t="shared" si="313"/>
        <v>3.3885626093329929E-2</v>
      </c>
      <c r="J6680" t="str">
        <f>_xlfn.XLOOKUP(A6680,Product_Details!$A:$A,Product_Details!$G:$G,"mens")</f>
        <v>Womens</v>
      </c>
      <c r="K6680">
        <f t="shared" si="314"/>
        <v>1883.75</v>
      </c>
    </row>
    <row r="6681" spans="1:11" ht="15">
      <c r="A6681" t="s">
        <v>30</v>
      </c>
      <c r="B6681">
        <v>5</v>
      </c>
      <c r="C6681">
        <v>4</v>
      </c>
      <c r="D6681" t="s">
        <v>33</v>
      </c>
      <c r="E6681" t="s">
        <v>1071</v>
      </c>
      <c r="F6681" s="1">
        <v>3.5173611111111113E-3</v>
      </c>
      <c r="G6681">
        <f>_xlfn.XLOOKUP($A6681,Product_pricing!$B:$B,Product_pricing!$C:$C)</f>
        <v>19</v>
      </c>
      <c r="H6681">
        <f t="shared" si="312"/>
        <v>91.2</v>
      </c>
      <c r="I6681" s="10">
        <f t="shared" si="313"/>
        <v>8.0478361971658585E-2</v>
      </c>
      <c r="J6681" t="str">
        <f>_xlfn.XLOOKUP(A6681,Product_Details!$A:$A,Product_Details!$G:$G,"mens")</f>
        <v>Womens</v>
      </c>
      <c r="K6681">
        <f t="shared" si="314"/>
        <v>1883.75</v>
      </c>
    </row>
    <row r="6682" spans="1:11" ht="15">
      <c r="A6682" t="s">
        <v>38</v>
      </c>
      <c r="B6682">
        <v>3</v>
      </c>
      <c r="C6682">
        <v>4</v>
      </c>
      <c r="D6682" t="s">
        <v>33</v>
      </c>
      <c r="E6682" t="s">
        <v>1071</v>
      </c>
      <c r="F6682" s="1">
        <v>3.5173611111111113E-3</v>
      </c>
      <c r="G6682">
        <f>_xlfn.XLOOKUP($A6682,Product_pricing!$B:$B,Product_pricing!$C:$C)</f>
        <v>54</v>
      </c>
      <c r="H6682">
        <f t="shared" si="312"/>
        <v>155.51999999999998</v>
      </c>
      <c r="I6682" s="10">
        <f t="shared" si="313"/>
        <v>0.13723678567798622</v>
      </c>
      <c r="J6682" t="str">
        <f>_xlfn.XLOOKUP(A6682,Product_Details!$A:$A,Product_Details!$G:$G,"mens")</f>
        <v>Womens</v>
      </c>
      <c r="K6682">
        <f t="shared" si="314"/>
        <v>1883.75</v>
      </c>
    </row>
    <row r="6683" spans="1:11" ht="15">
      <c r="A6683" t="s">
        <v>41</v>
      </c>
      <c r="B6683">
        <v>4</v>
      </c>
      <c r="C6683">
        <v>4</v>
      </c>
      <c r="D6683" t="s">
        <v>33</v>
      </c>
      <c r="E6683" t="s">
        <v>1071</v>
      </c>
      <c r="F6683" s="1">
        <v>3.5173611111111113E-3</v>
      </c>
      <c r="G6683">
        <f>_xlfn.XLOOKUP($A6683,Product_pricing!$B:$B,Product_pricing!$C:$C)</f>
        <v>10</v>
      </c>
      <c r="H6683">
        <f t="shared" si="312"/>
        <v>38.4</v>
      </c>
      <c r="I6683" s="10">
        <f t="shared" si="313"/>
        <v>3.3885626093329929E-2</v>
      </c>
      <c r="J6683" t="str">
        <f>_xlfn.XLOOKUP(A6683,Product_Details!$A:$A,Product_Details!$G:$G,"mens")</f>
        <v>Mens</v>
      </c>
      <c r="K6683">
        <f t="shared" si="314"/>
        <v>1890</v>
      </c>
    </row>
    <row r="6684" spans="1:11" ht="15">
      <c r="A6684" t="s">
        <v>31</v>
      </c>
      <c r="B6684">
        <v>5</v>
      </c>
      <c r="C6684">
        <v>4</v>
      </c>
      <c r="D6684" t="s">
        <v>33</v>
      </c>
      <c r="E6684" t="s">
        <v>1071</v>
      </c>
      <c r="F6684" s="1">
        <v>3.5173611111111113E-3</v>
      </c>
      <c r="G6684">
        <f>_xlfn.XLOOKUP($A6684,Product_pricing!$B:$B,Product_pricing!$C:$C)</f>
        <v>57</v>
      </c>
      <c r="H6684">
        <f t="shared" si="312"/>
        <v>273.59999999999997</v>
      </c>
      <c r="I6684" s="10">
        <f t="shared" si="313"/>
        <v>0.24143508591497576</v>
      </c>
      <c r="J6684" t="str">
        <f>_xlfn.XLOOKUP(A6684,Product_Details!$A:$A,Product_Details!$G:$G,"mens")</f>
        <v>Mens</v>
      </c>
      <c r="K6684">
        <f t="shared" si="314"/>
        <v>1890</v>
      </c>
    </row>
    <row r="6685" spans="1:11" ht="15">
      <c r="A6685" t="s">
        <v>26</v>
      </c>
      <c r="B6685">
        <v>4</v>
      </c>
      <c r="C6685">
        <v>4</v>
      </c>
      <c r="D6685" t="s">
        <v>33</v>
      </c>
      <c r="E6685" t="s">
        <v>1071</v>
      </c>
      <c r="F6685" s="1">
        <v>3.5173611111111113E-3</v>
      </c>
      <c r="G6685">
        <f>_xlfn.XLOOKUP($A6685,Product_pricing!$B:$B,Product_pricing!$C:$C)</f>
        <v>17</v>
      </c>
      <c r="H6685">
        <f t="shared" si="312"/>
        <v>65.28</v>
      </c>
      <c r="I6685" s="10">
        <f t="shared" si="313"/>
        <v>5.7605564358660884E-2</v>
      </c>
      <c r="J6685" t="str">
        <f>_xlfn.XLOOKUP(A6685,Product_Details!$A:$A,Product_Details!$G:$G,"mens")</f>
        <v>Mens</v>
      </c>
      <c r="K6685">
        <f t="shared" si="314"/>
        <v>1890</v>
      </c>
    </row>
    <row r="6686" spans="1:11" ht="15">
      <c r="A6686" t="s">
        <v>27</v>
      </c>
      <c r="B6686">
        <v>3</v>
      </c>
      <c r="C6686">
        <v>4</v>
      </c>
      <c r="D6686" t="s">
        <v>33</v>
      </c>
      <c r="E6686" t="s">
        <v>1071</v>
      </c>
      <c r="F6686" s="1">
        <v>3.5173611111111113E-3</v>
      </c>
      <c r="G6686">
        <f>_xlfn.XLOOKUP($A6686,Product_pricing!$B:$B,Product_pricing!$C:$C)</f>
        <v>29</v>
      </c>
      <c r="H6686">
        <f t="shared" si="312"/>
        <v>83.52</v>
      </c>
      <c r="I6686" s="10">
        <f t="shared" si="313"/>
        <v>7.3701236752992602E-2</v>
      </c>
      <c r="J6686" t="str">
        <f>_xlfn.XLOOKUP(A6686,Product_Details!$A:$A,Product_Details!$G:$G,"mens")</f>
        <v>Mens</v>
      </c>
      <c r="K6686">
        <f t="shared" si="314"/>
        <v>1890</v>
      </c>
    </row>
    <row r="6687" spans="1:11" ht="15">
      <c r="A6687" t="s">
        <v>22</v>
      </c>
      <c r="B6687">
        <v>3</v>
      </c>
      <c r="C6687">
        <v>17</v>
      </c>
      <c r="D6687" t="s">
        <v>33</v>
      </c>
      <c r="E6687" t="s">
        <v>1072</v>
      </c>
      <c r="F6687" s="1">
        <v>2.8438657407407409E-2</v>
      </c>
      <c r="G6687">
        <f>_xlfn.XLOOKUP($A6687,Product_pricing!$B:$B,Product_pricing!$C:$C)</f>
        <v>13</v>
      </c>
      <c r="H6687">
        <f t="shared" si="312"/>
        <v>32.369999999999997</v>
      </c>
      <c r="I6687" s="10">
        <f t="shared" si="313"/>
        <v>2.8564523870861714E-2</v>
      </c>
      <c r="J6687" t="str">
        <f>_xlfn.XLOOKUP(A6687,Product_Details!$A:$A,Product_Details!$G:$G,"mens")</f>
        <v>Womens</v>
      </c>
      <c r="K6687">
        <f t="shared" si="314"/>
        <v>1883.75</v>
      </c>
    </row>
    <row r="6688" spans="1:11" ht="15">
      <c r="A6688" t="s">
        <v>35</v>
      </c>
      <c r="B6688">
        <v>4</v>
      </c>
      <c r="C6688">
        <v>17</v>
      </c>
      <c r="D6688" t="s">
        <v>33</v>
      </c>
      <c r="E6688" t="s">
        <v>1072</v>
      </c>
      <c r="F6688" s="1">
        <v>2.8438657407407409E-2</v>
      </c>
      <c r="G6688">
        <f>_xlfn.XLOOKUP($A6688,Product_pricing!$B:$B,Product_pricing!$C:$C)</f>
        <v>32</v>
      </c>
      <c r="H6688">
        <f t="shared" si="312"/>
        <v>106.24</v>
      </c>
      <c r="I6688" s="10">
        <f t="shared" si="313"/>
        <v>9.3750232191546143E-2</v>
      </c>
      <c r="J6688" t="str">
        <f>_xlfn.XLOOKUP(A6688,Product_Details!$A:$A,Product_Details!$G:$G,"mens")</f>
        <v>Womens</v>
      </c>
      <c r="K6688">
        <f t="shared" si="314"/>
        <v>1883.75</v>
      </c>
    </row>
    <row r="6689" spans="1:11" ht="15">
      <c r="A6689" t="s">
        <v>30</v>
      </c>
      <c r="B6689">
        <v>2</v>
      </c>
      <c r="C6689">
        <v>17</v>
      </c>
      <c r="D6689" t="s">
        <v>33</v>
      </c>
      <c r="E6689" t="s">
        <v>1072</v>
      </c>
      <c r="F6689" s="1">
        <v>2.8438657407407409E-2</v>
      </c>
      <c r="G6689">
        <f>_xlfn.XLOOKUP($A6689,Product_pricing!$B:$B,Product_pricing!$C:$C)</f>
        <v>19</v>
      </c>
      <c r="H6689">
        <f t="shared" si="312"/>
        <v>31.54</v>
      </c>
      <c r="I6689" s="10">
        <f t="shared" si="313"/>
        <v>2.7832100181865261E-2</v>
      </c>
      <c r="J6689" t="str">
        <f>_xlfn.XLOOKUP(A6689,Product_Details!$A:$A,Product_Details!$G:$G,"mens")</f>
        <v>Womens</v>
      </c>
      <c r="K6689">
        <f t="shared" si="314"/>
        <v>1883.75</v>
      </c>
    </row>
    <row r="6690" spans="1:11" ht="15">
      <c r="A6690" t="s">
        <v>38</v>
      </c>
      <c r="B6690">
        <v>5</v>
      </c>
      <c r="C6690">
        <v>17</v>
      </c>
      <c r="D6690" t="s">
        <v>33</v>
      </c>
      <c r="E6690" t="s">
        <v>1072</v>
      </c>
      <c r="F6690" s="1">
        <v>2.8438657407407409E-2</v>
      </c>
      <c r="G6690">
        <f>_xlfn.XLOOKUP($A6690,Product_pricing!$B:$B,Product_pricing!$C:$C)</f>
        <v>54</v>
      </c>
      <c r="H6690">
        <f t="shared" si="312"/>
        <v>224.1</v>
      </c>
      <c r="I6690" s="10">
        <f t="shared" si="313"/>
        <v>0.19775439602904266</v>
      </c>
      <c r="J6690" t="str">
        <f>_xlfn.XLOOKUP(A6690,Product_Details!$A:$A,Product_Details!$G:$G,"mens")</f>
        <v>Womens</v>
      </c>
      <c r="K6690">
        <f t="shared" si="314"/>
        <v>1883.75</v>
      </c>
    </row>
    <row r="6691" spans="1:11" ht="15">
      <c r="A6691" t="s">
        <v>25</v>
      </c>
      <c r="B6691">
        <v>3</v>
      </c>
      <c r="C6691">
        <v>17</v>
      </c>
      <c r="D6691" t="s">
        <v>33</v>
      </c>
      <c r="E6691" t="s">
        <v>1072</v>
      </c>
      <c r="F6691" s="1">
        <v>2.8438657407407409E-2</v>
      </c>
      <c r="G6691">
        <f>_xlfn.XLOOKUP($A6691,Product_pricing!$B:$B,Product_pricing!$C:$C)</f>
        <v>40</v>
      </c>
      <c r="H6691">
        <f t="shared" si="312"/>
        <v>99.6</v>
      </c>
      <c r="I6691" s="10">
        <f t="shared" si="313"/>
        <v>8.7890842679574505E-2</v>
      </c>
      <c r="J6691" t="str">
        <f>_xlfn.XLOOKUP(A6691,Product_Details!$A:$A,Product_Details!$G:$G,"mens")</f>
        <v>Mens</v>
      </c>
      <c r="K6691">
        <f t="shared" si="314"/>
        <v>1890</v>
      </c>
    </row>
    <row r="6692" spans="1:11" ht="15">
      <c r="A6692" t="s">
        <v>31</v>
      </c>
      <c r="B6692">
        <v>2</v>
      </c>
      <c r="C6692">
        <v>17</v>
      </c>
      <c r="D6692" t="s">
        <v>33</v>
      </c>
      <c r="E6692" t="s">
        <v>1072</v>
      </c>
      <c r="F6692" s="1">
        <v>2.8438657407407409E-2</v>
      </c>
      <c r="G6692">
        <f>_xlfn.XLOOKUP($A6692,Product_pricing!$B:$B,Product_pricing!$C:$C)</f>
        <v>57</v>
      </c>
      <c r="H6692">
        <f t="shared" si="312"/>
        <v>94.61999999999999</v>
      </c>
      <c r="I6692" s="10">
        <f t="shared" si="313"/>
        <v>8.3496300545595772E-2</v>
      </c>
      <c r="J6692" t="str">
        <f>_xlfn.XLOOKUP(A6692,Product_Details!$A:$A,Product_Details!$G:$G,"mens")</f>
        <v>Mens</v>
      </c>
      <c r="K6692">
        <f t="shared" si="314"/>
        <v>1890</v>
      </c>
    </row>
    <row r="6693" spans="1:11" ht="15">
      <c r="A6693" t="s">
        <v>26</v>
      </c>
      <c r="B6693">
        <v>5</v>
      </c>
      <c r="C6693">
        <v>17</v>
      </c>
      <c r="D6693" t="s">
        <v>33</v>
      </c>
      <c r="E6693" t="s">
        <v>1072</v>
      </c>
      <c r="F6693" s="1">
        <v>2.8438657407407409E-2</v>
      </c>
      <c r="G6693">
        <f>_xlfn.XLOOKUP($A6693,Product_pricing!$B:$B,Product_pricing!$C:$C)</f>
        <v>17</v>
      </c>
      <c r="H6693">
        <f t="shared" si="312"/>
        <v>70.55</v>
      </c>
      <c r="I6693" s="10">
        <f t="shared" si="313"/>
        <v>6.2256013564698606E-2</v>
      </c>
      <c r="J6693" t="str">
        <f>_xlfn.XLOOKUP(A6693,Product_Details!$A:$A,Product_Details!$G:$G,"mens")</f>
        <v>Mens</v>
      </c>
      <c r="K6693">
        <f t="shared" si="314"/>
        <v>1890</v>
      </c>
    </row>
    <row r="6694" spans="1:11" ht="15">
      <c r="A6694" t="s">
        <v>27</v>
      </c>
      <c r="B6694">
        <v>5</v>
      </c>
      <c r="C6694">
        <v>17</v>
      </c>
      <c r="D6694" t="s">
        <v>33</v>
      </c>
      <c r="E6694" t="s">
        <v>1072</v>
      </c>
      <c r="F6694" s="1">
        <v>2.8438657407407409E-2</v>
      </c>
      <c r="G6694">
        <f>_xlfn.XLOOKUP($A6694,Product_pricing!$B:$B,Product_pricing!$C:$C)</f>
        <v>29</v>
      </c>
      <c r="H6694">
        <f t="shared" si="312"/>
        <v>120.35</v>
      </c>
      <c r="I6694" s="10">
        <f t="shared" si="313"/>
        <v>0.10620143490448587</v>
      </c>
      <c r="J6694" t="str">
        <f>_xlfn.XLOOKUP(A6694,Product_Details!$A:$A,Product_Details!$G:$G,"mens")</f>
        <v>Mens</v>
      </c>
      <c r="K6694">
        <f t="shared" si="314"/>
        <v>1890</v>
      </c>
    </row>
    <row r="6695" spans="1:11" ht="15">
      <c r="A6695" t="s">
        <v>22</v>
      </c>
      <c r="B6695">
        <v>2</v>
      </c>
      <c r="C6695">
        <v>18</v>
      </c>
      <c r="D6695" t="s">
        <v>33</v>
      </c>
      <c r="E6695" t="s">
        <v>1073</v>
      </c>
      <c r="F6695" s="1">
        <v>2.4930555555555553E-2</v>
      </c>
      <c r="G6695">
        <f>_xlfn.XLOOKUP($A6695,Product_pricing!$B:$B,Product_pricing!$C:$C)</f>
        <v>13</v>
      </c>
      <c r="H6695">
        <f t="shared" si="312"/>
        <v>21.32</v>
      </c>
      <c r="I6695" s="10">
        <f t="shared" si="313"/>
        <v>1.8813581987234224E-2</v>
      </c>
      <c r="J6695" t="str">
        <f>_xlfn.XLOOKUP(A6695,Product_Details!$A:$A,Product_Details!$G:$G,"mens")</f>
        <v>Womens</v>
      </c>
      <c r="K6695">
        <f t="shared" si="314"/>
        <v>1883.75</v>
      </c>
    </row>
    <row r="6696" spans="1:11" ht="15">
      <c r="A6696" t="s">
        <v>36</v>
      </c>
      <c r="B6696">
        <v>3</v>
      </c>
      <c r="C6696">
        <v>18</v>
      </c>
      <c r="D6696" t="s">
        <v>33</v>
      </c>
      <c r="E6696" t="s">
        <v>1073</v>
      </c>
      <c r="F6696" s="1">
        <v>2.4930555555555553E-2</v>
      </c>
      <c r="G6696">
        <f>_xlfn.XLOOKUP($A6696,Product_pricing!$B:$B,Product_pricing!$C:$C)</f>
        <v>23</v>
      </c>
      <c r="H6696">
        <f t="shared" si="312"/>
        <v>56.580000000000005</v>
      </c>
      <c r="I6696" s="10">
        <f t="shared" si="313"/>
        <v>4.9928352196890825E-2</v>
      </c>
      <c r="J6696" t="str">
        <f>_xlfn.XLOOKUP(A6696,Product_Details!$A:$A,Product_Details!$G:$G,"mens")</f>
        <v>Womens</v>
      </c>
      <c r="K6696">
        <f t="shared" si="314"/>
        <v>1883.75</v>
      </c>
    </row>
    <row r="6697" spans="1:11" ht="15">
      <c r="A6697" t="s">
        <v>30</v>
      </c>
      <c r="B6697">
        <v>4</v>
      </c>
      <c r="C6697">
        <v>18</v>
      </c>
      <c r="D6697" t="s">
        <v>33</v>
      </c>
      <c r="E6697" t="s">
        <v>1073</v>
      </c>
      <c r="F6697" s="1">
        <v>2.4930555555555553E-2</v>
      </c>
      <c r="G6697">
        <f>_xlfn.XLOOKUP($A6697,Product_pricing!$B:$B,Product_pricing!$C:$C)</f>
        <v>19</v>
      </c>
      <c r="H6697">
        <f t="shared" si="312"/>
        <v>62.320000000000007</v>
      </c>
      <c r="I6697" s="10">
        <f t="shared" si="313"/>
        <v>5.4993547347300047E-2</v>
      </c>
      <c r="J6697" t="str">
        <f>_xlfn.XLOOKUP(A6697,Product_Details!$A:$A,Product_Details!$G:$G,"mens")</f>
        <v>Womens</v>
      </c>
      <c r="K6697">
        <f t="shared" si="314"/>
        <v>1883.75</v>
      </c>
    </row>
    <row r="6698" spans="1:11" ht="15">
      <c r="A6698" t="s">
        <v>38</v>
      </c>
      <c r="B6698">
        <v>5</v>
      </c>
      <c r="C6698">
        <v>18</v>
      </c>
      <c r="D6698" t="s">
        <v>33</v>
      </c>
      <c r="E6698" t="s">
        <v>1073</v>
      </c>
      <c r="F6698" s="1">
        <v>2.4930555555555553E-2</v>
      </c>
      <c r="G6698">
        <f>_xlfn.XLOOKUP($A6698,Product_pricing!$B:$B,Product_pricing!$C:$C)</f>
        <v>54</v>
      </c>
      <c r="H6698">
        <f t="shared" si="312"/>
        <v>221.4</v>
      </c>
      <c r="I6698" s="10">
        <f t="shared" si="313"/>
        <v>0.19537181294435541</v>
      </c>
      <c r="J6698" t="str">
        <f>_xlfn.XLOOKUP(A6698,Product_Details!$A:$A,Product_Details!$G:$G,"mens")</f>
        <v>Womens</v>
      </c>
      <c r="K6698">
        <f t="shared" si="314"/>
        <v>1883.75</v>
      </c>
    </row>
    <row r="6699" spans="1:11" ht="15">
      <c r="A6699" t="s">
        <v>31</v>
      </c>
      <c r="B6699">
        <v>5</v>
      </c>
      <c r="C6699">
        <v>18</v>
      </c>
      <c r="D6699" t="s">
        <v>33</v>
      </c>
      <c r="E6699" t="s">
        <v>1073</v>
      </c>
      <c r="F6699" s="1">
        <v>2.4930555555555553E-2</v>
      </c>
      <c r="G6699">
        <f>_xlfn.XLOOKUP($A6699,Product_pricing!$B:$B,Product_pricing!$C:$C)</f>
        <v>57</v>
      </c>
      <c r="H6699">
        <f t="shared" si="312"/>
        <v>233.70000000000002</v>
      </c>
      <c r="I6699" s="10">
        <f t="shared" si="313"/>
        <v>0.20622580255237516</v>
      </c>
      <c r="J6699" t="str">
        <f>_xlfn.XLOOKUP(A6699,Product_Details!$A:$A,Product_Details!$G:$G,"mens")</f>
        <v>Mens</v>
      </c>
      <c r="K6699">
        <f t="shared" si="314"/>
        <v>2520</v>
      </c>
    </row>
    <row r="6700" spans="1:11" ht="15">
      <c r="A6700" t="s">
        <v>32</v>
      </c>
      <c r="B6700">
        <v>2</v>
      </c>
      <c r="C6700">
        <v>18</v>
      </c>
      <c r="D6700" t="s">
        <v>33</v>
      </c>
      <c r="E6700" t="s">
        <v>1073</v>
      </c>
      <c r="F6700" s="1">
        <v>2.4930555555555553E-2</v>
      </c>
      <c r="G6700">
        <f>_xlfn.XLOOKUP($A6700,Product_pricing!$B:$B,Product_pricing!$C:$C)</f>
        <v>36</v>
      </c>
      <c r="H6700">
        <f t="shared" si="312"/>
        <v>59.040000000000006</v>
      </c>
      <c r="I6700" s="10">
        <f t="shared" si="313"/>
        <v>5.209915011849478E-2</v>
      </c>
      <c r="J6700" t="str">
        <f>_xlfn.XLOOKUP(A6700,Product_Details!$A:$A,Product_Details!$G:$G,"mens")</f>
        <v>Mens</v>
      </c>
      <c r="K6700">
        <f t="shared" si="314"/>
        <v>2520</v>
      </c>
    </row>
    <row r="6701" spans="1:11" ht="15">
      <c r="A6701" t="s">
        <v>27</v>
      </c>
      <c r="B6701">
        <v>3</v>
      </c>
      <c r="C6701">
        <v>18</v>
      </c>
      <c r="D6701" t="s">
        <v>33</v>
      </c>
      <c r="E6701" t="s">
        <v>1073</v>
      </c>
      <c r="F6701" s="1">
        <v>2.4930555555555553E-2</v>
      </c>
      <c r="G6701">
        <f>_xlfn.XLOOKUP($A6701,Product_pricing!$B:$B,Product_pricing!$C:$C)</f>
        <v>29</v>
      </c>
      <c r="H6701">
        <f t="shared" si="312"/>
        <v>71.34</v>
      </c>
      <c r="I6701" s="10">
        <f t="shared" si="313"/>
        <v>6.295313972651452E-2</v>
      </c>
      <c r="J6701" t="str">
        <f>_xlfn.XLOOKUP(A6701,Product_Details!$A:$A,Product_Details!$G:$G,"mens")</f>
        <v>Mens</v>
      </c>
      <c r="K6701">
        <f t="shared" si="314"/>
        <v>2520</v>
      </c>
    </row>
    <row r="6702" spans="1:11" ht="15">
      <c r="A6702" t="s">
        <v>22</v>
      </c>
      <c r="B6702">
        <v>5</v>
      </c>
      <c r="C6702">
        <v>15</v>
      </c>
      <c r="D6702" t="s">
        <v>23</v>
      </c>
      <c r="E6702" t="s">
        <v>1074</v>
      </c>
      <c r="F6702" s="1">
        <v>3.350115740740741E-2</v>
      </c>
      <c r="G6702">
        <f>_xlfn.XLOOKUP($A6702,Product_pricing!$B:$B,Product_pricing!$C:$C)</f>
        <v>13</v>
      </c>
      <c r="H6702">
        <f t="shared" si="312"/>
        <v>55.25</v>
      </c>
      <c r="I6702" s="10">
        <f t="shared" si="313"/>
        <v>4.8754709418137469E-2</v>
      </c>
      <c r="J6702" t="str">
        <f>_xlfn.XLOOKUP(A6702,Product_Details!$A:$A,Product_Details!$G:$G,"mens")</f>
        <v>Womens</v>
      </c>
      <c r="K6702">
        <f t="shared" si="314"/>
        <v>3767.5</v>
      </c>
    </row>
    <row r="6703" spans="1:11" ht="15">
      <c r="A6703" t="s">
        <v>38</v>
      </c>
      <c r="B6703">
        <v>1</v>
      </c>
      <c r="C6703">
        <v>15</v>
      </c>
      <c r="D6703" t="s">
        <v>23</v>
      </c>
      <c r="E6703" t="s">
        <v>1074</v>
      </c>
      <c r="F6703" s="1">
        <v>3.350115740740741E-2</v>
      </c>
      <c r="G6703">
        <f>_xlfn.XLOOKUP($A6703,Product_pricing!$B:$B,Product_pricing!$C:$C)</f>
        <v>54</v>
      </c>
      <c r="H6703">
        <f t="shared" si="312"/>
        <v>45.9</v>
      </c>
      <c r="I6703" s="10">
        <f t="shared" si="313"/>
        <v>4.0503912439683439E-2</v>
      </c>
      <c r="J6703" t="str">
        <f>_xlfn.XLOOKUP(A6703,Product_Details!$A:$A,Product_Details!$G:$G,"mens")</f>
        <v>Womens</v>
      </c>
      <c r="K6703">
        <f t="shared" si="314"/>
        <v>3767.5</v>
      </c>
    </row>
    <row r="6704" spans="1:11" ht="15">
      <c r="A6704" t="s">
        <v>25</v>
      </c>
      <c r="B6704">
        <v>5</v>
      </c>
      <c r="C6704">
        <v>15</v>
      </c>
      <c r="D6704" t="s">
        <v>23</v>
      </c>
      <c r="E6704" t="s">
        <v>1074</v>
      </c>
      <c r="F6704" s="1">
        <v>3.350115740740741E-2</v>
      </c>
      <c r="G6704">
        <f>_xlfn.XLOOKUP($A6704,Product_pricing!$B:$B,Product_pricing!$C:$C)</f>
        <v>40</v>
      </c>
      <c r="H6704">
        <f t="shared" si="312"/>
        <v>170</v>
      </c>
      <c r="I6704" s="10">
        <f t="shared" si="313"/>
        <v>0.15001449051734606</v>
      </c>
      <c r="J6704" t="str">
        <f>_xlfn.XLOOKUP(A6704,Product_Details!$A:$A,Product_Details!$G:$G,"mens")</f>
        <v>Mens</v>
      </c>
      <c r="K6704">
        <f t="shared" si="314"/>
        <v>1890</v>
      </c>
    </row>
    <row r="6705" spans="1:11" ht="15">
      <c r="A6705" t="s">
        <v>41</v>
      </c>
      <c r="B6705">
        <v>4</v>
      </c>
      <c r="C6705">
        <v>15</v>
      </c>
      <c r="D6705" t="s">
        <v>23</v>
      </c>
      <c r="E6705" t="s">
        <v>1074</v>
      </c>
      <c r="F6705" s="1">
        <v>3.350115740740741E-2</v>
      </c>
      <c r="G6705">
        <f>_xlfn.XLOOKUP($A6705,Product_pricing!$B:$B,Product_pricing!$C:$C)</f>
        <v>10</v>
      </c>
      <c r="H6705">
        <f t="shared" si="312"/>
        <v>34</v>
      </c>
      <c r="I6705" s="10">
        <f t="shared" si="313"/>
        <v>3.0002898103469212E-2</v>
      </c>
      <c r="J6705" t="str">
        <f>_xlfn.XLOOKUP(A6705,Product_Details!$A:$A,Product_Details!$G:$G,"mens")</f>
        <v>Mens</v>
      </c>
      <c r="K6705">
        <f t="shared" si="314"/>
        <v>1890</v>
      </c>
    </row>
    <row r="6706" spans="1:11" ht="15">
      <c r="A6706" t="s">
        <v>31</v>
      </c>
      <c r="B6706">
        <v>5</v>
      </c>
      <c r="C6706">
        <v>15</v>
      </c>
      <c r="D6706" t="s">
        <v>23</v>
      </c>
      <c r="E6706" t="s">
        <v>1074</v>
      </c>
      <c r="F6706" s="1">
        <v>3.350115740740741E-2</v>
      </c>
      <c r="G6706">
        <f>_xlfn.XLOOKUP($A6706,Product_pricing!$B:$B,Product_pricing!$C:$C)</f>
        <v>57</v>
      </c>
      <c r="H6706">
        <f t="shared" si="312"/>
        <v>242.25</v>
      </c>
      <c r="I6706" s="10">
        <f t="shared" si="313"/>
        <v>0.21377064898721815</v>
      </c>
      <c r="J6706" t="str">
        <f>_xlfn.XLOOKUP(A6706,Product_Details!$A:$A,Product_Details!$G:$G,"mens")</f>
        <v>Mens</v>
      </c>
      <c r="K6706">
        <f t="shared" si="314"/>
        <v>1890</v>
      </c>
    </row>
    <row r="6707" spans="1:11" ht="15">
      <c r="A6707" t="s">
        <v>26</v>
      </c>
      <c r="B6707">
        <v>3</v>
      </c>
      <c r="C6707">
        <v>15</v>
      </c>
      <c r="D6707" t="s">
        <v>23</v>
      </c>
      <c r="E6707" t="s">
        <v>1074</v>
      </c>
      <c r="F6707" s="1">
        <v>3.350115740740741E-2</v>
      </c>
      <c r="G6707">
        <f>_xlfn.XLOOKUP($A6707,Product_pricing!$B:$B,Product_pricing!$C:$C)</f>
        <v>17</v>
      </c>
      <c r="H6707">
        <f t="shared" si="312"/>
        <v>43.35</v>
      </c>
      <c r="I6707" s="10">
        <f t="shared" si="313"/>
        <v>3.825369508192325E-2</v>
      </c>
      <c r="J6707" t="str">
        <f>_xlfn.XLOOKUP(A6707,Product_Details!$A:$A,Product_Details!$G:$G,"mens")</f>
        <v>Mens</v>
      </c>
      <c r="K6707">
        <f t="shared" si="314"/>
        <v>1890</v>
      </c>
    </row>
    <row r="6708" spans="1:11" ht="15">
      <c r="A6708" t="s">
        <v>29</v>
      </c>
      <c r="B6708">
        <v>4</v>
      </c>
      <c r="C6708">
        <v>10</v>
      </c>
      <c r="D6708" t="s">
        <v>23</v>
      </c>
      <c r="E6708" t="s">
        <v>1075</v>
      </c>
      <c r="F6708" s="1">
        <v>3.4496527777777779E-2</v>
      </c>
      <c r="G6708">
        <f>_xlfn.XLOOKUP($A6708,Product_pricing!$B:$B,Product_pricing!$C:$C)</f>
        <v>10</v>
      </c>
      <c r="H6708">
        <f t="shared" si="312"/>
        <v>36</v>
      </c>
      <c r="I6708" s="10">
        <f t="shared" si="313"/>
        <v>3.1767774462496817E-2</v>
      </c>
      <c r="J6708" t="str">
        <f>_xlfn.XLOOKUP(A6708,Product_Details!$A:$A,Product_Details!$G:$G,"mens")</f>
        <v>Womens</v>
      </c>
      <c r="K6708">
        <f t="shared" si="314"/>
        <v>3767.5</v>
      </c>
    </row>
    <row r="6709" spans="1:11" ht="15">
      <c r="A6709" t="s">
        <v>36</v>
      </c>
      <c r="B6709">
        <v>3</v>
      </c>
      <c r="C6709">
        <v>10</v>
      </c>
      <c r="D6709" t="s">
        <v>23</v>
      </c>
      <c r="E6709" t="s">
        <v>1075</v>
      </c>
      <c r="F6709" s="1">
        <v>3.4496527777777779E-2</v>
      </c>
      <c r="G6709">
        <f>_xlfn.XLOOKUP($A6709,Product_pricing!$B:$B,Product_pricing!$C:$C)</f>
        <v>23</v>
      </c>
      <c r="H6709">
        <f t="shared" si="312"/>
        <v>62.1</v>
      </c>
      <c r="I6709" s="10">
        <f t="shared" si="313"/>
        <v>5.4799410947806999E-2</v>
      </c>
      <c r="J6709" t="str">
        <f>_xlfn.XLOOKUP(A6709,Product_Details!$A:$A,Product_Details!$G:$G,"mens")</f>
        <v>Womens</v>
      </c>
      <c r="K6709">
        <f t="shared" si="314"/>
        <v>3767.5</v>
      </c>
    </row>
    <row r="6710" spans="1:11" ht="15">
      <c r="A6710" t="s">
        <v>25</v>
      </c>
      <c r="B6710">
        <v>4</v>
      </c>
      <c r="C6710">
        <v>10</v>
      </c>
      <c r="D6710" t="s">
        <v>23</v>
      </c>
      <c r="E6710" t="s">
        <v>1075</v>
      </c>
      <c r="F6710" s="1">
        <v>3.4496527777777779E-2</v>
      </c>
      <c r="G6710">
        <f>_xlfn.XLOOKUP($A6710,Product_pricing!$B:$B,Product_pricing!$C:$C)</f>
        <v>40</v>
      </c>
      <c r="H6710">
        <f t="shared" si="312"/>
        <v>144</v>
      </c>
      <c r="I6710" s="10">
        <f t="shared" si="313"/>
        <v>0.12707109784998727</v>
      </c>
      <c r="J6710" t="str">
        <f>_xlfn.XLOOKUP(A6710,Product_Details!$A:$A,Product_Details!$G:$G,"mens")</f>
        <v>Mens</v>
      </c>
      <c r="K6710">
        <f t="shared" si="314"/>
        <v>2520</v>
      </c>
    </row>
    <row r="6711" spans="1:11" ht="15">
      <c r="A6711" t="s">
        <v>31</v>
      </c>
      <c r="B6711">
        <v>1</v>
      </c>
      <c r="C6711">
        <v>10</v>
      </c>
      <c r="D6711" t="s">
        <v>23</v>
      </c>
      <c r="E6711" t="s">
        <v>1075</v>
      </c>
      <c r="F6711" s="1">
        <v>3.4496527777777779E-2</v>
      </c>
      <c r="G6711">
        <f>_xlfn.XLOOKUP($A6711,Product_pricing!$B:$B,Product_pricing!$C:$C)</f>
        <v>57</v>
      </c>
      <c r="H6711">
        <f t="shared" si="312"/>
        <v>51.300000000000004</v>
      </c>
      <c r="I6711" s="10">
        <f t="shared" si="313"/>
        <v>4.5269078609057961E-2</v>
      </c>
      <c r="J6711" t="str">
        <f>_xlfn.XLOOKUP(A6711,Product_Details!$A:$A,Product_Details!$G:$G,"mens")</f>
        <v>Mens</v>
      </c>
      <c r="K6711">
        <f t="shared" si="314"/>
        <v>2520</v>
      </c>
    </row>
    <row r="6712" spans="1:11" ht="15">
      <c r="A6712" t="s">
        <v>27</v>
      </c>
      <c r="B6712">
        <v>3</v>
      </c>
      <c r="C6712">
        <v>10</v>
      </c>
      <c r="D6712" t="s">
        <v>23</v>
      </c>
      <c r="E6712" t="s">
        <v>1075</v>
      </c>
      <c r="F6712" s="1">
        <v>3.4496527777777779E-2</v>
      </c>
      <c r="G6712">
        <f>_xlfn.XLOOKUP($A6712,Product_pricing!$B:$B,Product_pricing!$C:$C)</f>
        <v>29</v>
      </c>
      <c r="H6712">
        <f t="shared" si="312"/>
        <v>78.3</v>
      </c>
      <c r="I6712" s="10">
        <f t="shared" si="313"/>
        <v>6.9094909455930567E-2</v>
      </c>
      <c r="J6712" t="str">
        <f>_xlfn.XLOOKUP(A6712,Product_Details!$A:$A,Product_Details!$G:$G,"mens")</f>
        <v>Mens</v>
      </c>
      <c r="K6712">
        <f t="shared" si="314"/>
        <v>2520</v>
      </c>
    </row>
    <row r="6713" spans="1:11" ht="15">
      <c r="A6713" t="s">
        <v>36</v>
      </c>
      <c r="B6713">
        <v>3</v>
      </c>
      <c r="C6713">
        <v>14</v>
      </c>
      <c r="D6713" t="s">
        <v>23</v>
      </c>
      <c r="E6713" t="s">
        <v>1076</v>
      </c>
      <c r="F6713" s="1">
        <v>4.1459490740740741E-2</v>
      </c>
      <c r="G6713">
        <f>_xlfn.XLOOKUP($A6713,Product_pricing!$B:$B,Product_pricing!$C:$C)</f>
        <v>23</v>
      </c>
      <c r="H6713">
        <f t="shared" si="312"/>
        <v>59.339999999999996</v>
      </c>
      <c r="I6713" s="10">
        <f t="shared" si="313"/>
        <v>5.2363881572348905E-2</v>
      </c>
      <c r="J6713" t="str">
        <f>_xlfn.XLOOKUP(A6713,Product_Details!$A:$A,Product_Details!$G:$G,"mens")</f>
        <v>Womens</v>
      </c>
      <c r="K6713">
        <f t="shared" si="314"/>
        <v>2511.6666666666665</v>
      </c>
    </row>
    <row r="6714" spans="1:11" ht="15">
      <c r="A6714" t="s">
        <v>30</v>
      </c>
      <c r="B6714">
        <v>2</v>
      </c>
      <c r="C6714">
        <v>14</v>
      </c>
      <c r="D6714" t="s">
        <v>23</v>
      </c>
      <c r="E6714" t="s">
        <v>1076</v>
      </c>
      <c r="F6714" s="1">
        <v>4.1459490740740741E-2</v>
      </c>
      <c r="G6714">
        <f>_xlfn.XLOOKUP($A6714,Product_pricing!$B:$B,Product_pricing!$C:$C)</f>
        <v>19</v>
      </c>
      <c r="H6714">
        <f t="shared" si="312"/>
        <v>32.68</v>
      </c>
      <c r="I6714" s="10">
        <f t="shared" si="313"/>
        <v>2.8838079706510995E-2</v>
      </c>
      <c r="J6714" t="str">
        <f>_xlfn.XLOOKUP(A6714,Product_Details!$A:$A,Product_Details!$G:$G,"mens")</f>
        <v>Womens</v>
      </c>
      <c r="K6714">
        <f t="shared" si="314"/>
        <v>2511.6666666666665</v>
      </c>
    </row>
    <row r="6715" spans="1:11" ht="15">
      <c r="A6715" t="s">
        <v>38</v>
      </c>
      <c r="B6715">
        <v>1</v>
      </c>
      <c r="C6715">
        <v>14</v>
      </c>
      <c r="D6715" t="s">
        <v>23</v>
      </c>
      <c r="E6715" t="s">
        <v>1076</v>
      </c>
      <c r="F6715" s="1">
        <v>4.1459490740740741E-2</v>
      </c>
      <c r="G6715">
        <f>_xlfn.XLOOKUP($A6715,Product_pricing!$B:$B,Product_pricing!$C:$C)</f>
        <v>54</v>
      </c>
      <c r="H6715">
        <f t="shared" si="312"/>
        <v>46.44</v>
      </c>
      <c r="I6715" s="10">
        <f t="shared" si="313"/>
        <v>4.0980429056620887E-2</v>
      </c>
      <c r="J6715" t="str">
        <f>_xlfn.XLOOKUP(A6715,Product_Details!$A:$A,Product_Details!$G:$G,"mens")</f>
        <v>Womens</v>
      </c>
      <c r="K6715">
        <f t="shared" si="314"/>
        <v>2511.6666666666665</v>
      </c>
    </row>
    <row r="6716" spans="1:11" ht="15">
      <c r="A6716" t="s">
        <v>25</v>
      </c>
      <c r="B6716">
        <v>4</v>
      </c>
      <c r="C6716">
        <v>14</v>
      </c>
      <c r="D6716" t="s">
        <v>23</v>
      </c>
      <c r="E6716" t="s">
        <v>1076</v>
      </c>
      <c r="F6716" s="1">
        <v>4.1459490740740741E-2</v>
      </c>
      <c r="G6716">
        <f>_xlfn.XLOOKUP($A6716,Product_pricing!$B:$B,Product_pricing!$C:$C)</f>
        <v>40</v>
      </c>
      <c r="H6716">
        <f t="shared" si="312"/>
        <v>137.6</v>
      </c>
      <c r="I6716" s="10">
        <f t="shared" si="313"/>
        <v>0.12142349350109892</v>
      </c>
      <c r="J6716" t="str">
        <f>_xlfn.XLOOKUP(A6716,Product_Details!$A:$A,Product_Details!$G:$G,"mens")</f>
        <v>Mens</v>
      </c>
      <c r="K6716">
        <f t="shared" si="314"/>
        <v>1890</v>
      </c>
    </row>
    <row r="6717" spans="1:11" ht="15">
      <c r="A6717" t="s">
        <v>31</v>
      </c>
      <c r="B6717">
        <v>4</v>
      </c>
      <c r="C6717">
        <v>14</v>
      </c>
      <c r="D6717" t="s">
        <v>23</v>
      </c>
      <c r="E6717" t="s">
        <v>1076</v>
      </c>
      <c r="F6717" s="1">
        <v>4.1459490740740741E-2</v>
      </c>
      <c r="G6717">
        <f>_xlfn.XLOOKUP($A6717,Product_pricing!$B:$B,Product_pricing!$C:$C)</f>
        <v>57</v>
      </c>
      <c r="H6717">
        <f t="shared" si="312"/>
        <v>196.07999999999998</v>
      </c>
      <c r="I6717" s="10">
        <f t="shared" si="313"/>
        <v>0.17302847823906595</v>
      </c>
      <c r="J6717" t="str">
        <f>_xlfn.XLOOKUP(A6717,Product_Details!$A:$A,Product_Details!$G:$G,"mens")</f>
        <v>Mens</v>
      </c>
      <c r="K6717">
        <f t="shared" si="314"/>
        <v>1890</v>
      </c>
    </row>
    <row r="6718" spans="1:11" ht="15">
      <c r="A6718" t="s">
        <v>32</v>
      </c>
      <c r="B6718">
        <v>1</v>
      </c>
      <c r="C6718">
        <v>14</v>
      </c>
      <c r="D6718" t="s">
        <v>23</v>
      </c>
      <c r="E6718" t="s">
        <v>1076</v>
      </c>
      <c r="F6718" s="1">
        <v>4.1459490740740741E-2</v>
      </c>
      <c r="G6718">
        <f>_xlfn.XLOOKUP($A6718,Product_pricing!$B:$B,Product_pricing!$C:$C)</f>
        <v>36</v>
      </c>
      <c r="H6718">
        <f t="shared" si="312"/>
        <v>30.96</v>
      </c>
      <c r="I6718" s="10">
        <f t="shared" si="313"/>
        <v>2.7320286037747259E-2</v>
      </c>
      <c r="J6718" t="str">
        <f>_xlfn.XLOOKUP(A6718,Product_Details!$A:$A,Product_Details!$G:$G,"mens")</f>
        <v>Mens</v>
      </c>
      <c r="K6718">
        <f t="shared" si="314"/>
        <v>1890</v>
      </c>
    </row>
    <row r="6719" spans="1:11" ht="15">
      <c r="A6719" t="s">
        <v>26</v>
      </c>
      <c r="B6719">
        <v>5</v>
      </c>
      <c r="C6719">
        <v>14</v>
      </c>
      <c r="D6719" t="s">
        <v>23</v>
      </c>
      <c r="E6719" t="s">
        <v>1076</v>
      </c>
      <c r="F6719" s="1">
        <v>4.1459490740740741E-2</v>
      </c>
      <c r="G6719">
        <f>_xlfn.XLOOKUP($A6719,Product_pricing!$B:$B,Product_pricing!$C:$C)</f>
        <v>17</v>
      </c>
      <c r="H6719">
        <f t="shared" si="312"/>
        <v>73.099999999999994</v>
      </c>
      <c r="I6719" s="10">
        <f t="shared" si="313"/>
        <v>6.4506230922458802E-2</v>
      </c>
      <c r="J6719" t="str">
        <f>_xlfn.XLOOKUP(A6719,Product_Details!$A:$A,Product_Details!$G:$G,"mens")</f>
        <v>Mens</v>
      </c>
      <c r="K6719">
        <f t="shared" si="314"/>
        <v>1890</v>
      </c>
    </row>
    <row r="6720" spans="1:11" ht="15">
      <c r="A6720" t="s">
        <v>22</v>
      </c>
      <c r="B6720">
        <v>1</v>
      </c>
      <c r="C6720">
        <v>16</v>
      </c>
      <c r="D6720" t="s">
        <v>23</v>
      </c>
      <c r="E6720" t="s">
        <v>1077</v>
      </c>
      <c r="F6720" s="1">
        <v>1.9870370370370368E-2</v>
      </c>
      <c r="G6720">
        <f>_xlfn.XLOOKUP($A6720,Product_pricing!$B:$B,Product_pricing!$C:$C)</f>
        <v>13</v>
      </c>
      <c r="H6720">
        <f t="shared" si="312"/>
        <v>10.92</v>
      </c>
      <c r="I6720" s="10">
        <f t="shared" si="313"/>
        <v>9.6362249202906983E-3</v>
      </c>
      <c r="J6720" t="str">
        <f>_xlfn.XLOOKUP(A6720,Product_Details!$A:$A,Product_Details!$G:$G,"mens")</f>
        <v>Womens</v>
      </c>
      <c r="K6720">
        <f t="shared" si="314"/>
        <v>1883.75</v>
      </c>
    </row>
    <row r="6721" spans="1:11" ht="15">
      <c r="A6721" t="s">
        <v>35</v>
      </c>
      <c r="B6721">
        <v>2</v>
      </c>
      <c r="C6721">
        <v>16</v>
      </c>
      <c r="D6721" t="s">
        <v>23</v>
      </c>
      <c r="E6721" t="s">
        <v>1077</v>
      </c>
      <c r="F6721" s="1">
        <v>1.9870370370370368E-2</v>
      </c>
      <c r="G6721">
        <f>_xlfn.XLOOKUP($A6721,Product_pricing!$B:$B,Product_pricing!$C:$C)</f>
        <v>32</v>
      </c>
      <c r="H6721">
        <f t="shared" si="312"/>
        <v>53.76</v>
      </c>
      <c r="I6721" s="10">
        <f t="shared" si="313"/>
        <v>4.7439876530661909E-2</v>
      </c>
      <c r="J6721" t="str">
        <f>_xlfn.XLOOKUP(A6721,Product_Details!$A:$A,Product_Details!$G:$G,"mens")</f>
        <v>Womens</v>
      </c>
      <c r="K6721">
        <f t="shared" si="314"/>
        <v>1883.75</v>
      </c>
    </row>
    <row r="6722" spans="1:11" ht="15">
      <c r="A6722" t="s">
        <v>36</v>
      </c>
      <c r="B6722">
        <v>2</v>
      </c>
      <c r="C6722">
        <v>16</v>
      </c>
      <c r="D6722" t="s">
        <v>23</v>
      </c>
      <c r="E6722" t="s">
        <v>1077</v>
      </c>
      <c r="F6722" s="1">
        <v>1.9870370370370368E-2</v>
      </c>
      <c r="G6722">
        <f>_xlfn.XLOOKUP($A6722,Product_pricing!$B:$B,Product_pricing!$C:$C)</f>
        <v>23</v>
      </c>
      <c r="H6722">
        <f t="shared" si="312"/>
        <v>38.64</v>
      </c>
      <c r="I6722" s="10">
        <f t="shared" si="313"/>
        <v>3.4097411256413246E-2</v>
      </c>
      <c r="J6722" t="str">
        <f>_xlfn.XLOOKUP(A6722,Product_Details!$A:$A,Product_Details!$G:$G,"mens")</f>
        <v>Womens</v>
      </c>
      <c r="K6722">
        <f t="shared" si="314"/>
        <v>1883.75</v>
      </c>
    </row>
    <row r="6723" spans="1:11" ht="15">
      <c r="A6723" t="s">
        <v>38</v>
      </c>
      <c r="B6723">
        <v>4</v>
      </c>
      <c r="C6723">
        <v>16</v>
      </c>
      <c r="D6723" t="s">
        <v>23</v>
      </c>
      <c r="E6723" t="s">
        <v>1077</v>
      </c>
      <c r="F6723" s="1">
        <v>1.9870370370370368E-2</v>
      </c>
      <c r="G6723">
        <f>_xlfn.XLOOKUP($A6723,Product_pricing!$B:$B,Product_pricing!$C:$C)</f>
        <v>54</v>
      </c>
      <c r="H6723">
        <f t="shared" ref="H6723:H6786" si="315">B6723*G6723*(1-C6723/100)</f>
        <v>181.44</v>
      </c>
      <c r="I6723" s="10">
        <f t="shared" ref="I6723:I6786" si="316">(H6723/SUM($H:$H))*1000</f>
        <v>0.16010958329098393</v>
      </c>
      <c r="J6723" t="str">
        <f>_xlfn.XLOOKUP(A6723,Product_Details!$A:$A,Product_Details!$G:$G,"mens")</f>
        <v>Womens</v>
      </c>
      <c r="K6723">
        <f t="shared" ref="K6723:K6786" si="317">COUNTIFS($J:$J, J6723) / COUNTIFS($J:$J, J6723, $E:$E, E6723)</f>
        <v>1883.75</v>
      </c>
    </row>
    <row r="6724" spans="1:11" ht="15">
      <c r="A6724" t="s">
        <v>31</v>
      </c>
      <c r="B6724">
        <v>5</v>
      </c>
      <c r="C6724">
        <v>16</v>
      </c>
      <c r="D6724" t="s">
        <v>23</v>
      </c>
      <c r="E6724" t="s">
        <v>1077</v>
      </c>
      <c r="F6724" s="1">
        <v>1.9870370370370368E-2</v>
      </c>
      <c r="G6724">
        <f>_xlfn.XLOOKUP($A6724,Product_pricing!$B:$B,Product_pricing!$C:$C)</f>
        <v>57</v>
      </c>
      <c r="H6724">
        <f t="shared" si="315"/>
        <v>239.39999999999998</v>
      </c>
      <c r="I6724" s="10">
        <f t="shared" si="316"/>
        <v>0.21125570017560377</v>
      </c>
      <c r="J6724" t="str">
        <f>_xlfn.XLOOKUP(A6724,Product_Details!$A:$A,Product_Details!$G:$G,"mens")</f>
        <v>Mens</v>
      </c>
      <c r="K6724">
        <f t="shared" si="317"/>
        <v>2520</v>
      </c>
    </row>
    <row r="6725" spans="1:11" ht="15">
      <c r="A6725" t="s">
        <v>32</v>
      </c>
      <c r="B6725">
        <v>5</v>
      </c>
      <c r="C6725">
        <v>16</v>
      </c>
      <c r="D6725" t="s">
        <v>23</v>
      </c>
      <c r="E6725" t="s">
        <v>1077</v>
      </c>
      <c r="F6725" s="1">
        <v>1.9870370370370368E-2</v>
      </c>
      <c r="G6725">
        <f>_xlfn.XLOOKUP($A6725,Product_pricing!$B:$B,Product_pricing!$C:$C)</f>
        <v>36</v>
      </c>
      <c r="H6725">
        <f t="shared" si="315"/>
        <v>151.19999999999999</v>
      </c>
      <c r="I6725" s="10">
        <f t="shared" si="316"/>
        <v>0.1334246527424866</v>
      </c>
      <c r="J6725" t="str">
        <f>_xlfn.XLOOKUP(A6725,Product_Details!$A:$A,Product_Details!$G:$G,"mens")</f>
        <v>Mens</v>
      </c>
      <c r="K6725">
        <f t="shared" si="317"/>
        <v>2520</v>
      </c>
    </row>
    <row r="6726" spans="1:11" ht="15">
      <c r="A6726" t="s">
        <v>27</v>
      </c>
      <c r="B6726">
        <v>1</v>
      </c>
      <c r="C6726">
        <v>16</v>
      </c>
      <c r="D6726" t="s">
        <v>23</v>
      </c>
      <c r="E6726" t="s">
        <v>1077</v>
      </c>
      <c r="F6726" s="1">
        <v>1.9870370370370368E-2</v>
      </c>
      <c r="G6726">
        <f>_xlfn.XLOOKUP($A6726,Product_pricing!$B:$B,Product_pricing!$C:$C)</f>
        <v>29</v>
      </c>
      <c r="H6726">
        <f t="shared" si="315"/>
        <v>24.36</v>
      </c>
      <c r="I6726" s="10">
        <f t="shared" si="316"/>
        <v>2.1496194052956177E-2</v>
      </c>
      <c r="J6726" t="str">
        <f>_xlfn.XLOOKUP(A6726,Product_Details!$A:$A,Product_Details!$G:$G,"mens")</f>
        <v>Mens</v>
      </c>
      <c r="K6726">
        <f t="shared" si="317"/>
        <v>2520</v>
      </c>
    </row>
    <row r="6727" spans="1:11" ht="15">
      <c r="A6727" t="s">
        <v>22</v>
      </c>
      <c r="B6727">
        <v>2</v>
      </c>
      <c r="C6727">
        <v>13</v>
      </c>
      <c r="D6727" t="s">
        <v>33</v>
      </c>
      <c r="E6727" t="s">
        <v>1078</v>
      </c>
      <c r="F6727" s="1">
        <v>8.083333333333333E-3</v>
      </c>
      <c r="G6727">
        <f>_xlfn.XLOOKUP($A6727,Product_pricing!$B:$B,Product_pricing!$C:$C)</f>
        <v>13</v>
      </c>
      <c r="H6727">
        <f t="shared" si="315"/>
        <v>22.62</v>
      </c>
      <c r="I6727" s="10">
        <f t="shared" si="316"/>
        <v>1.9960751620602166E-2</v>
      </c>
      <c r="J6727" t="str">
        <f>_xlfn.XLOOKUP(A6727,Product_Details!$A:$A,Product_Details!$G:$G,"mens")</f>
        <v>Womens</v>
      </c>
      <c r="K6727">
        <f t="shared" si="317"/>
        <v>3767.5</v>
      </c>
    </row>
    <row r="6728" spans="1:11" ht="15">
      <c r="A6728" t="s">
        <v>30</v>
      </c>
      <c r="B6728">
        <v>5</v>
      </c>
      <c r="C6728">
        <v>13</v>
      </c>
      <c r="D6728" t="s">
        <v>33</v>
      </c>
      <c r="E6728" t="s">
        <v>1078</v>
      </c>
      <c r="F6728" s="1">
        <v>8.083333333333333E-3</v>
      </c>
      <c r="G6728">
        <f>_xlfn.XLOOKUP($A6728,Product_pricing!$B:$B,Product_pricing!$C:$C)</f>
        <v>19</v>
      </c>
      <c r="H6728">
        <f t="shared" si="315"/>
        <v>82.65</v>
      </c>
      <c r="I6728" s="10">
        <f t="shared" si="316"/>
        <v>7.293351553681561E-2</v>
      </c>
      <c r="J6728" t="str">
        <f>_xlfn.XLOOKUP(A6728,Product_Details!$A:$A,Product_Details!$G:$G,"mens")</f>
        <v>Womens</v>
      </c>
      <c r="K6728">
        <f t="shared" si="317"/>
        <v>3767.5</v>
      </c>
    </row>
    <row r="6729" spans="1:11" ht="15">
      <c r="A6729" t="s">
        <v>25</v>
      </c>
      <c r="B6729">
        <v>5</v>
      </c>
      <c r="C6729">
        <v>13</v>
      </c>
      <c r="D6729" t="s">
        <v>33</v>
      </c>
      <c r="E6729" t="s">
        <v>1078</v>
      </c>
      <c r="F6729" s="1">
        <v>8.083333333333333E-3</v>
      </c>
      <c r="G6729">
        <f>_xlfn.XLOOKUP($A6729,Product_pricing!$B:$B,Product_pricing!$C:$C)</f>
        <v>40</v>
      </c>
      <c r="H6729">
        <f t="shared" si="315"/>
        <v>174</v>
      </c>
      <c r="I6729" s="10">
        <f t="shared" si="316"/>
        <v>0.15354424323540125</v>
      </c>
      <c r="J6729" t="str">
        <f>_xlfn.XLOOKUP(A6729,Product_Details!$A:$A,Product_Details!$G:$G,"mens")</f>
        <v>Mens</v>
      </c>
      <c r="K6729">
        <f t="shared" si="317"/>
        <v>2520</v>
      </c>
    </row>
    <row r="6730" spans="1:11" ht="15">
      <c r="A6730" t="s">
        <v>41</v>
      </c>
      <c r="B6730">
        <v>1</v>
      </c>
      <c r="C6730">
        <v>13</v>
      </c>
      <c r="D6730" t="s">
        <v>33</v>
      </c>
      <c r="E6730" t="s">
        <v>1078</v>
      </c>
      <c r="F6730" s="1">
        <v>8.083333333333333E-3</v>
      </c>
      <c r="G6730">
        <f>_xlfn.XLOOKUP($A6730,Product_pricing!$B:$B,Product_pricing!$C:$C)</f>
        <v>10</v>
      </c>
      <c r="H6730">
        <f t="shared" si="315"/>
        <v>8.6999999999999993</v>
      </c>
      <c r="I6730" s="10">
        <f t="shared" si="316"/>
        <v>7.6772121617700619E-3</v>
      </c>
      <c r="J6730" t="str">
        <f>_xlfn.XLOOKUP(A6730,Product_Details!$A:$A,Product_Details!$G:$G,"mens")</f>
        <v>Mens</v>
      </c>
      <c r="K6730">
        <f t="shared" si="317"/>
        <v>2520</v>
      </c>
    </row>
    <row r="6731" spans="1:11" ht="15">
      <c r="A6731" t="s">
        <v>27</v>
      </c>
      <c r="B6731">
        <v>4</v>
      </c>
      <c r="C6731">
        <v>13</v>
      </c>
      <c r="D6731" t="s">
        <v>33</v>
      </c>
      <c r="E6731" t="s">
        <v>1078</v>
      </c>
      <c r="F6731" s="1">
        <v>8.083333333333333E-3</v>
      </c>
      <c r="G6731">
        <f>_xlfn.XLOOKUP($A6731,Product_pricing!$B:$B,Product_pricing!$C:$C)</f>
        <v>29</v>
      </c>
      <c r="H6731">
        <f t="shared" si="315"/>
        <v>100.92</v>
      </c>
      <c r="I6731" s="10">
        <f t="shared" si="316"/>
        <v>8.9055661076532733E-2</v>
      </c>
      <c r="J6731" t="str">
        <f>_xlfn.XLOOKUP(A6731,Product_Details!$A:$A,Product_Details!$G:$G,"mens")</f>
        <v>Mens</v>
      </c>
      <c r="K6731">
        <f t="shared" si="317"/>
        <v>2520</v>
      </c>
    </row>
    <row r="6732" spans="1:11" ht="15">
      <c r="A6732" t="s">
        <v>22</v>
      </c>
      <c r="B6732">
        <v>3</v>
      </c>
      <c r="C6732">
        <v>3</v>
      </c>
      <c r="D6732" t="s">
        <v>33</v>
      </c>
      <c r="E6732" t="s">
        <v>1079</v>
      </c>
      <c r="F6732" s="1">
        <v>5.9479166666666665E-3</v>
      </c>
      <c r="G6732">
        <f>_xlfn.XLOOKUP($A6732,Product_pricing!$B:$B,Product_pricing!$C:$C)</f>
        <v>13</v>
      </c>
      <c r="H6732">
        <f t="shared" si="315"/>
        <v>37.83</v>
      </c>
      <c r="I6732" s="10">
        <f t="shared" si="316"/>
        <v>3.3382636331007062E-2</v>
      </c>
      <c r="J6732" t="str">
        <f>_xlfn.XLOOKUP(A6732,Product_Details!$A:$A,Product_Details!$G:$G,"mens")</f>
        <v>Womens</v>
      </c>
      <c r="K6732">
        <f t="shared" si="317"/>
        <v>1883.75</v>
      </c>
    </row>
    <row r="6733" spans="1:11" ht="15">
      <c r="A6733" t="s">
        <v>29</v>
      </c>
      <c r="B6733">
        <v>1</v>
      </c>
      <c r="C6733">
        <v>3</v>
      </c>
      <c r="D6733" t="s">
        <v>33</v>
      </c>
      <c r="E6733" t="s">
        <v>1079</v>
      </c>
      <c r="F6733" s="1">
        <v>5.9479166666666665E-3</v>
      </c>
      <c r="G6733">
        <f>_xlfn.XLOOKUP($A6733,Product_pricing!$B:$B,Product_pricing!$C:$C)</f>
        <v>10</v>
      </c>
      <c r="H6733">
        <f t="shared" si="315"/>
        <v>9.6999999999999993</v>
      </c>
      <c r="I6733" s="10">
        <f t="shared" si="316"/>
        <v>8.5596503412838625E-3</v>
      </c>
      <c r="J6733" t="str">
        <f>_xlfn.XLOOKUP(A6733,Product_Details!$A:$A,Product_Details!$G:$G,"mens")</f>
        <v>Womens</v>
      </c>
      <c r="K6733">
        <f t="shared" si="317"/>
        <v>1883.75</v>
      </c>
    </row>
    <row r="6734" spans="1:11" ht="15">
      <c r="A6734" t="s">
        <v>36</v>
      </c>
      <c r="B6734">
        <v>3</v>
      </c>
      <c r="C6734">
        <v>3</v>
      </c>
      <c r="D6734" t="s">
        <v>33</v>
      </c>
      <c r="E6734" t="s">
        <v>1079</v>
      </c>
      <c r="F6734" s="1">
        <v>5.9479166666666665E-3</v>
      </c>
      <c r="G6734">
        <f>_xlfn.XLOOKUP($A6734,Product_pricing!$B:$B,Product_pricing!$C:$C)</f>
        <v>23</v>
      </c>
      <c r="H6734">
        <f t="shared" si="315"/>
        <v>66.929999999999993</v>
      </c>
      <c r="I6734" s="10">
        <f t="shared" si="316"/>
        <v>5.9061587354858655E-2</v>
      </c>
      <c r="J6734" t="str">
        <f>_xlfn.XLOOKUP(A6734,Product_Details!$A:$A,Product_Details!$G:$G,"mens")</f>
        <v>Womens</v>
      </c>
      <c r="K6734">
        <f t="shared" si="317"/>
        <v>1883.75</v>
      </c>
    </row>
    <row r="6735" spans="1:11" ht="15">
      <c r="A6735" t="s">
        <v>38</v>
      </c>
      <c r="B6735">
        <v>1</v>
      </c>
      <c r="C6735">
        <v>3</v>
      </c>
      <c r="D6735" t="s">
        <v>33</v>
      </c>
      <c r="E6735" t="s">
        <v>1079</v>
      </c>
      <c r="F6735" s="1">
        <v>5.9479166666666665E-3</v>
      </c>
      <c r="G6735">
        <f>_xlfn.XLOOKUP($A6735,Product_pricing!$B:$B,Product_pricing!$C:$C)</f>
        <v>54</v>
      </c>
      <c r="H6735">
        <f t="shared" si="315"/>
        <v>52.379999999999995</v>
      </c>
      <c r="I6735" s="10">
        <f t="shared" si="316"/>
        <v>4.6222111842932859E-2</v>
      </c>
      <c r="J6735" t="str">
        <f>_xlfn.XLOOKUP(A6735,Product_Details!$A:$A,Product_Details!$G:$G,"mens")</f>
        <v>Womens</v>
      </c>
      <c r="K6735">
        <f t="shared" si="317"/>
        <v>1883.75</v>
      </c>
    </row>
    <row r="6736" spans="1:11" ht="15">
      <c r="A6736" t="s">
        <v>25</v>
      </c>
      <c r="B6736">
        <v>1</v>
      </c>
      <c r="C6736">
        <v>3</v>
      </c>
      <c r="D6736" t="s">
        <v>33</v>
      </c>
      <c r="E6736" t="s">
        <v>1079</v>
      </c>
      <c r="F6736" s="1">
        <v>5.9479166666666665E-3</v>
      </c>
      <c r="G6736">
        <f>_xlfn.XLOOKUP($A6736,Product_pricing!$B:$B,Product_pricing!$C:$C)</f>
        <v>40</v>
      </c>
      <c r="H6736">
        <f t="shared" si="315"/>
        <v>38.799999999999997</v>
      </c>
      <c r="I6736" s="10">
        <f t="shared" si="316"/>
        <v>3.423860136513545E-2</v>
      </c>
      <c r="J6736" t="str">
        <f>_xlfn.XLOOKUP(A6736,Product_Details!$A:$A,Product_Details!$G:$G,"mens")</f>
        <v>Mens</v>
      </c>
      <c r="K6736">
        <f t="shared" si="317"/>
        <v>1890</v>
      </c>
    </row>
    <row r="6737" spans="1:11" ht="15">
      <c r="A6737" t="s">
        <v>31</v>
      </c>
      <c r="B6737">
        <v>5</v>
      </c>
      <c r="C6737">
        <v>3</v>
      </c>
      <c r="D6737" t="s">
        <v>33</v>
      </c>
      <c r="E6737" t="s">
        <v>1079</v>
      </c>
      <c r="F6737" s="1">
        <v>5.9479166666666665E-3</v>
      </c>
      <c r="G6737">
        <f>_xlfn.XLOOKUP($A6737,Product_pricing!$B:$B,Product_pricing!$C:$C)</f>
        <v>57</v>
      </c>
      <c r="H6737">
        <f t="shared" si="315"/>
        <v>276.45</v>
      </c>
      <c r="I6737" s="10">
        <f t="shared" si="316"/>
        <v>0.24395003472659008</v>
      </c>
      <c r="J6737" t="str">
        <f>_xlfn.XLOOKUP(A6737,Product_Details!$A:$A,Product_Details!$G:$G,"mens")</f>
        <v>Mens</v>
      </c>
      <c r="K6737">
        <f t="shared" si="317"/>
        <v>1890</v>
      </c>
    </row>
    <row r="6738" spans="1:11" ht="15">
      <c r="A6738" t="s">
        <v>32</v>
      </c>
      <c r="B6738">
        <v>5</v>
      </c>
      <c r="C6738">
        <v>3</v>
      </c>
      <c r="D6738" t="s">
        <v>33</v>
      </c>
      <c r="E6738" t="s">
        <v>1079</v>
      </c>
      <c r="F6738" s="1">
        <v>5.9479166666666665E-3</v>
      </c>
      <c r="G6738">
        <f>_xlfn.XLOOKUP($A6738,Product_pricing!$B:$B,Product_pricing!$C:$C)</f>
        <v>36</v>
      </c>
      <c r="H6738">
        <f t="shared" si="315"/>
        <v>174.6</v>
      </c>
      <c r="I6738" s="10">
        <f t="shared" si="316"/>
        <v>0.15407370614310956</v>
      </c>
      <c r="J6738" t="str">
        <f>_xlfn.XLOOKUP(A6738,Product_Details!$A:$A,Product_Details!$G:$G,"mens")</f>
        <v>Mens</v>
      </c>
      <c r="K6738">
        <f t="shared" si="317"/>
        <v>1890</v>
      </c>
    </row>
    <row r="6739" spans="1:11" ht="15">
      <c r="A6739" t="s">
        <v>26</v>
      </c>
      <c r="B6739">
        <v>2</v>
      </c>
      <c r="C6739">
        <v>3</v>
      </c>
      <c r="D6739" t="s">
        <v>33</v>
      </c>
      <c r="E6739" t="s">
        <v>1079</v>
      </c>
      <c r="F6739" s="1">
        <v>5.9479166666666665E-3</v>
      </c>
      <c r="G6739">
        <f>_xlfn.XLOOKUP($A6739,Product_pricing!$B:$B,Product_pricing!$C:$C)</f>
        <v>17</v>
      </c>
      <c r="H6739">
        <f t="shared" si="315"/>
        <v>32.979999999999997</v>
      </c>
      <c r="I6739" s="10">
        <f t="shared" si="316"/>
        <v>2.910281116036513E-2</v>
      </c>
      <c r="J6739" t="str">
        <f>_xlfn.XLOOKUP(A6739,Product_Details!$A:$A,Product_Details!$G:$G,"mens")</f>
        <v>Mens</v>
      </c>
      <c r="K6739">
        <f t="shared" si="317"/>
        <v>1890</v>
      </c>
    </row>
    <row r="6740" spans="1:11" ht="15">
      <c r="A6740" t="s">
        <v>36</v>
      </c>
      <c r="B6740">
        <v>1</v>
      </c>
      <c r="C6740">
        <v>4</v>
      </c>
      <c r="D6740" t="s">
        <v>33</v>
      </c>
      <c r="E6740" t="s">
        <v>1080</v>
      </c>
      <c r="F6740" s="1">
        <v>8.5381944444444437E-3</v>
      </c>
      <c r="G6740">
        <f>_xlfn.XLOOKUP($A6740,Product_pricing!$B:$B,Product_pricing!$C:$C)</f>
        <v>23</v>
      </c>
      <c r="H6740">
        <f t="shared" si="315"/>
        <v>22.08</v>
      </c>
      <c r="I6740" s="10">
        <f t="shared" si="316"/>
        <v>1.948423500366471E-2</v>
      </c>
      <c r="J6740" t="str">
        <f>_xlfn.XLOOKUP(A6740,Product_Details!$A:$A,Product_Details!$G:$G,"mens")</f>
        <v>Womens</v>
      </c>
      <c r="K6740">
        <f t="shared" si="317"/>
        <v>3767.5</v>
      </c>
    </row>
    <row r="6741" spans="1:11" ht="15">
      <c r="A6741" t="s">
        <v>30</v>
      </c>
      <c r="B6741">
        <v>3</v>
      </c>
      <c r="C6741">
        <v>4</v>
      </c>
      <c r="D6741" t="s">
        <v>33</v>
      </c>
      <c r="E6741" t="s">
        <v>1080</v>
      </c>
      <c r="F6741" s="1">
        <v>8.5381944444444437E-3</v>
      </c>
      <c r="G6741">
        <f>_xlfn.XLOOKUP($A6741,Product_pricing!$B:$B,Product_pricing!$C:$C)</f>
        <v>19</v>
      </c>
      <c r="H6741">
        <f t="shared" si="315"/>
        <v>54.72</v>
      </c>
      <c r="I6741" s="10">
        <f t="shared" si="316"/>
        <v>4.8287017182995155E-2</v>
      </c>
      <c r="J6741" t="str">
        <f>_xlfn.XLOOKUP(A6741,Product_Details!$A:$A,Product_Details!$G:$G,"mens")</f>
        <v>Womens</v>
      </c>
      <c r="K6741">
        <f t="shared" si="317"/>
        <v>3767.5</v>
      </c>
    </row>
    <row r="6742" spans="1:11" ht="15">
      <c r="A6742" t="s">
        <v>25</v>
      </c>
      <c r="B6742">
        <v>4</v>
      </c>
      <c r="C6742">
        <v>4</v>
      </c>
      <c r="D6742" t="s">
        <v>33</v>
      </c>
      <c r="E6742" t="s">
        <v>1080</v>
      </c>
      <c r="F6742" s="1">
        <v>8.5381944444444437E-3</v>
      </c>
      <c r="G6742">
        <f>_xlfn.XLOOKUP($A6742,Product_pricing!$B:$B,Product_pricing!$C:$C)</f>
        <v>40</v>
      </c>
      <c r="H6742">
        <f t="shared" si="315"/>
        <v>153.6</v>
      </c>
      <c r="I6742" s="10">
        <f t="shared" si="316"/>
        <v>0.13554250437331972</v>
      </c>
      <c r="J6742" t="str">
        <f>_xlfn.XLOOKUP(A6742,Product_Details!$A:$A,Product_Details!$G:$G,"mens")</f>
        <v>Mens</v>
      </c>
      <c r="K6742">
        <f t="shared" si="317"/>
        <v>7560</v>
      </c>
    </row>
    <row r="6743" spans="1:11" ht="15">
      <c r="A6743" t="s">
        <v>22</v>
      </c>
      <c r="B6743">
        <v>4</v>
      </c>
      <c r="C6743">
        <v>14</v>
      </c>
      <c r="D6743" t="s">
        <v>23</v>
      </c>
      <c r="E6743" t="s">
        <v>1081</v>
      </c>
      <c r="F6743" s="1">
        <v>9.9606481481481473E-3</v>
      </c>
      <c r="G6743">
        <f>_xlfn.XLOOKUP($A6743,Product_pricing!$B:$B,Product_pricing!$C:$C)</f>
        <v>13</v>
      </c>
      <c r="H6743">
        <f t="shared" si="315"/>
        <v>44.72</v>
      </c>
      <c r="I6743" s="10">
        <f t="shared" si="316"/>
        <v>3.9462635387857152E-2</v>
      </c>
      <c r="J6743" t="str">
        <f>_xlfn.XLOOKUP(A6743,Product_Details!$A:$A,Product_Details!$G:$G,"mens")</f>
        <v>Womens</v>
      </c>
      <c r="K6743">
        <f t="shared" si="317"/>
        <v>1883.75</v>
      </c>
    </row>
    <row r="6744" spans="1:11" ht="15">
      <c r="A6744" t="s">
        <v>29</v>
      </c>
      <c r="B6744">
        <v>1</v>
      </c>
      <c r="C6744">
        <v>14</v>
      </c>
      <c r="D6744" t="s">
        <v>23</v>
      </c>
      <c r="E6744" t="s">
        <v>1081</v>
      </c>
      <c r="F6744" s="1">
        <v>9.9606481481481473E-3</v>
      </c>
      <c r="G6744">
        <f>_xlfn.XLOOKUP($A6744,Product_pricing!$B:$B,Product_pricing!$C:$C)</f>
        <v>10</v>
      </c>
      <c r="H6744">
        <f t="shared" si="315"/>
        <v>8.6</v>
      </c>
      <c r="I6744" s="10">
        <f t="shared" si="316"/>
        <v>7.5889683438186825E-3</v>
      </c>
      <c r="J6744" t="str">
        <f>_xlfn.XLOOKUP(A6744,Product_Details!$A:$A,Product_Details!$G:$G,"mens")</f>
        <v>Womens</v>
      </c>
      <c r="K6744">
        <f t="shared" si="317"/>
        <v>1883.75</v>
      </c>
    </row>
    <row r="6745" spans="1:11" ht="15">
      <c r="A6745" t="s">
        <v>30</v>
      </c>
      <c r="B6745">
        <v>1</v>
      </c>
      <c r="C6745">
        <v>14</v>
      </c>
      <c r="D6745" t="s">
        <v>23</v>
      </c>
      <c r="E6745" t="s">
        <v>1081</v>
      </c>
      <c r="F6745" s="1">
        <v>9.9606481481481473E-3</v>
      </c>
      <c r="G6745">
        <f>_xlfn.XLOOKUP($A6745,Product_pricing!$B:$B,Product_pricing!$C:$C)</f>
        <v>19</v>
      </c>
      <c r="H6745">
        <f t="shared" si="315"/>
        <v>16.34</v>
      </c>
      <c r="I6745" s="10">
        <f t="shared" si="316"/>
        <v>1.4419039853255497E-2</v>
      </c>
      <c r="J6745" t="str">
        <f>_xlfn.XLOOKUP(A6745,Product_Details!$A:$A,Product_Details!$G:$G,"mens")</f>
        <v>Womens</v>
      </c>
      <c r="K6745">
        <f t="shared" si="317"/>
        <v>1883.75</v>
      </c>
    </row>
    <row r="6746" spans="1:11" ht="15">
      <c r="A6746" t="s">
        <v>38</v>
      </c>
      <c r="B6746">
        <v>5</v>
      </c>
      <c r="C6746">
        <v>14</v>
      </c>
      <c r="D6746" t="s">
        <v>23</v>
      </c>
      <c r="E6746" t="s">
        <v>1081</v>
      </c>
      <c r="F6746" s="1">
        <v>9.9606481481481473E-3</v>
      </c>
      <c r="G6746">
        <f>_xlfn.XLOOKUP($A6746,Product_pricing!$B:$B,Product_pricing!$C:$C)</f>
        <v>54</v>
      </c>
      <c r="H6746">
        <f t="shared" si="315"/>
        <v>232.2</v>
      </c>
      <c r="I6746" s="10">
        <f t="shared" si="316"/>
        <v>0.20490214528310441</v>
      </c>
      <c r="J6746" t="str">
        <f>_xlfn.XLOOKUP(A6746,Product_Details!$A:$A,Product_Details!$G:$G,"mens")</f>
        <v>Womens</v>
      </c>
      <c r="K6746">
        <f t="shared" si="317"/>
        <v>1883.75</v>
      </c>
    </row>
    <row r="6747" spans="1:11" ht="15">
      <c r="A6747" t="s">
        <v>41</v>
      </c>
      <c r="B6747">
        <v>3</v>
      </c>
      <c r="C6747">
        <v>14</v>
      </c>
      <c r="D6747" t="s">
        <v>23</v>
      </c>
      <c r="E6747" t="s">
        <v>1081</v>
      </c>
      <c r="F6747" s="1">
        <v>9.9606481481481473E-3</v>
      </c>
      <c r="G6747">
        <f>_xlfn.XLOOKUP($A6747,Product_pricing!$B:$B,Product_pricing!$C:$C)</f>
        <v>10</v>
      </c>
      <c r="H6747">
        <f t="shared" si="315"/>
        <v>25.8</v>
      </c>
      <c r="I6747" s="10">
        <f t="shared" si="316"/>
        <v>2.276690503145605E-2</v>
      </c>
      <c r="J6747" t="str">
        <f>_xlfn.XLOOKUP(A6747,Product_Details!$A:$A,Product_Details!$G:$G,"mens")</f>
        <v>Mens</v>
      </c>
      <c r="K6747">
        <f t="shared" si="317"/>
        <v>1512</v>
      </c>
    </row>
    <row r="6748" spans="1:11" ht="15">
      <c r="A6748" t="s">
        <v>31</v>
      </c>
      <c r="B6748">
        <v>4</v>
      </c>
      <c r="C6748">
        <v>14</v>
      </c>
      <c r="D6748" t="s">
        <v>23</v>
      </c>
      <c r="E6748" t="s">
        <v>1081</v>
      </c>
      <c r="F6748" s="1">
        <v>9.9606481481481473E-3</v>
      </c>
      <c r="G6748">
        <f>_xlfn.XLOOKUP($A6748,Product_pricing!$B:$B,Product_pricing!$C:$C)</f>
        <v>57</v>
      </c>
      <c r="H6748">
        <f t="shared" si="315"/>
        <v>196.07999999999998</v>
      </c>
      <c r="I6748" s="10">
        <f t="shared" si="316"/>
        <v>0.17302847823906595</v>
      </c>
      <c r="J6748" t="str">
        <f>_xlfn.XLOOKUP(A6748,Product_Details!$A:$A,Product_Details!$G:$G,"mens")</f>
        <v>Mens</v>
      </c>
      <c r="K6748">
        <f t="shared" si="317"/>
        <v>1512</v>
      </c>
    </row>
    <row r="6749" spans="1:11" ht="15">
      <c r="A6749" t="s">
        <v>32</v>
      </c>
      <c r="B6749">
        <v>1</v>
      </c>
      <c r="C6749">
        <v>14</v>
      </c>
      <c r="D6749" t="s">
        <v>23</v>
      </c>
      <c r="E6749" t="s">
        <v>1081</v>
      </c>
      <c r="F6749" s="1">
        <v>9.9606481481481473E-3</v>
      </c>
      <c r="G6749">
        <f>_xlfn.XLOOKUP($A6749,Product_pricing!$B:$B,Product_pricing!$C:$C)</f>
        <v>36</v>
      </c>
      <c r="H6749">
        <f t="shared" si="315"/>
        <v>30.96</v>
      </c>
      <c r="I6749" s="10">
        <f t="shared" si="316"/>
        <v>2.7320286037747259E-2</v>
      </c>
      <c r="J6749" t="str">
        <f>_xlfn.XLOOKUP(A6749,Product_Details!$A:$A,Product_Details!$G:$G,"mens")</f>
        <v>Mens</v>
      </c>
      <c r="K6749">
        <f t="shared" si="317"/>
        <v>1512</v>
      </c>
    </row>
    <row r="6750" spans="1:11" ht="15">
      <c r="A6750" t="s">
        <v>26</v>
      </c>
      <c r="B6750">
        <v>4</v>
      </c>
      <c r="C6750">
        <v>14</v>
      </c>
      <c r="D6750" t="s">
        <v>23</v>
      </c>
      <c r="E6750" t="s">
        <v>1081</v>
      </c>
      <c r="F6750" s="1">
        <v>9.9606481481481473E-3</v>
      </c>
      <c r="G6750">
        <f>_xlfn.XLOOKUP($A6750,Product_pricing!$B:$B,Product_pricing!$C:$C)</f>
        <v>17</v>
      </c>
      <c r="H6750">
        <f t="shared" si="315"/>
        <v>58.48</v>
      </c>
      <c r="I6750" s="10">
        <f t="shared" si="316"/>
        <v>5.1604984737967041E-2</v>
      </c>
      <c r="J6750" t="str">
        <f>_xlfn.XLOOKUP(A6750,Product_Details!$A:$A,Product_Details!$G:$G,"mens")</f>
        <v>Mens</v>
      </c>
      <c r="K6750">
        <f t="shared" si="317"/>
        <v>1512</v>
      </c>
    </row>
    <row r="6751" spans="1:11" ht="15">
      <c r="A6751" t="s">
        <v>27</v>
      </c>
      <c r="B6751">
        <v>5</v>
      </c>
      <c r="C6751">
        <v>14</v>
      </c>
      <c r="D6751" t="s">
        <v>23</v>
      </c>
      <c r="E6751" t="s">
        <v>1081</v>
      </c>
      <c r="F6751" s="1">
        <v>9.9606481481481473E-3</v>
      </c>
      <c r="G6751">
        <f>_xlfn.XLOOKUP($A6751,Product_pricing!$B:$B,Product_pricing!$C:$C)</f>
        <v>29</v>
      </c>
      <c r="H6751">
        <f t="shared" si="315"/>
        <v>124.7</v>
      </c>
      <c r="I6751" s="10">
        <f t="shared" si="316"/>
        <v>0.11004004098537092</v>
      </c>
      <c r="J6751" t="str">
        <f>_xlfn.XLOOKUP(A6751,Product_Details!$A:$A,Product_Details!$G:$G,"mens")</f>
        <v>Mens</v>
      </c>
      <c r="K6751">
        <f t="shared" si="317"/>
        <v>1512</v>
      </c>
    </row>
    <row r="6752" spans="1:11" ht="15">
      <c r="A6752" t="s">
        <v>29</v>
      </c>
      <c r="B6752">
        <v>5</v>
      </c>
      <c r="C6752">
        <v>16</v>
      </c>
      <c r="D6752" t="s">
        <v>23</v>
      </c>
      <c r="E6752" t="s">
        <v>1082</v>
      </c>
      <c r="F6752" s="1">
        <v>2.5902777777777777E-3</v>
      </c>
      <c r="G6752">
        <f>_xlfn.XLOOKUP($A6752,Product_pricing!$B:$B,Product_pricing!$C:$C)</f>
        <v>10</v>
      </c>
      <c r="H6752">
        <f t="shared" si="315"/>
        <v>42</v>
      </c>
      <c r="I6752" s="10">
        <f t="shared" si="316"/>
        <v>3.7062403539579611E-2</v>
      </c>
      <c r="J6752" t="str">
        <f>_xlfn.XLOOKUP(A6752,Product_Details!$A:$A,Product_Details!$G:$G,"mens")</f>
        <v>Womens</v>
      </c>
      <c r="K6752">
        <f t="shared" si="317"/>
        <v>3767.5</v>
      </c>
    </row>
    <row r="6753" spans="1:11" ht="15">
      <c r="A6753" t="s">
        <v>36</v>
      </c>
      <c r="B6753">
        <v>3</v>
      </c>
      <c r="C6753">
        <v>16</v>
      </c>
      <c r="D6753" t="s">
        <v>23</v>
      </c>
      <c r="E6753" t="s">
        <v>1082</v>
      </c>
      <c r="F6753" s="1">
        <v>2.5902777777777777E-3</v>
      </c>
      <c r="G6753">
        <f>_xlfn.XLOOKUP($A6753,Product_pricing!$B:$B,Product_pricing!$C:$C)</f>
        <v>23</v>
      </c>
      <c r="H6753">
        <f t="shared" si="315"/>
        <v>57.96</v>
      </c>
      <c r="I6753" s="10">
        <f t="shared" si="316"/>
        <v>5.1146116884619869E-2</v>
      </c>
      <c r="J6753" t="str">
        <f>_xlfn.XLOOKUP(A6753,Product_Details!$A:$A,Product_Details!$G:$G,"mens")</f>
        <v>Womens</v>
      </c>
      <c r="K6753">
        <f t="shared" si="317"/>
        <v>3767.5</v>
      </c>
    </row>
    <row r="6754" spans="1:11" ht="15">
      <c r="A6754" t="s">
        <v>32</v>
      </c>
      <c r="B6754">
        <v>5</v>
      </c>
      <c r="C6754">
        <v>16</v>
      </c>
      <c r="D6754" t="s">
        <v>23</v>
      </c>
      <c r="E6754" t="s">
        <v>1082</v>
      </c>
      <c r="F6754" s="1">
        <v>2.5902777777777777E-3</v>
      </c>
      <c r="G6754">
        <f>_xlfn.XLOOKUP($A6754,Product_pricing!$B:$B,Product_pricing!$C:$C)</f>
        <v>36</v>
      </c>
      <c r="H6754">
        <f t="shared" si="315"/>
        <v>151.19999999999999</v>
      </c>
      <c r="I6754" s="10">
        <f t="shared" si="316"/>
        <v>0.1334246527424866</v>
      </c>
      <c r="J6754" t="str">
        <f>_xlfn.XLOOKUP(A6754,Product_Details!$A:$A,Product_Details!$G:$G,"mens")</f>
        <v>Mens</v>
      </c>
      <c r="K6754">
        <f t="shared" si="317"/>
        <v>3780</v>
      </c>
    </row>
    <row r="6755" spans="1:11" ht="15">
      <c r="A6755" t="s">
        <v>27</v>
      </c>
      <c r="B6755">
        <v>5</v>
      </c>
      <c r="C6755">
        <v>16</v>
      </c>
      <c r="D6755" t="s">
        <v>23</v>
      </c>
      <c r="E6755" t="s">
        <v>1082</v>
      </c>
      <c r="F6755" s="1">
        <v>2.5902777777777777E-3</v>
      </c>
      <c r="G6755">
        <f>_xlfn.XLOOKUP($A6755,Product_pricing!$B:$B,Product_pricing!$C:$C)</f>
        <v>29</v>
      </c>
      <c r="H6755">
        <f t="shared" si="315"/>
        <v>121.8</v>
      </c>
      <c r="I6755" s="10">
        <f t="shared" si="316"/>
        <v>0.10748097026478089</v>
      </c>
      <c r="J6755" t="str">
        <f>_xlfn.XLOOKUP(A6755,Product_Details!$A:$A,Product_Details!$G:$G,"mens")</f>
        <v>Mens</v>
      </c>
      <c r="K6755">
        <f t="shared" si="317"/>
        <v>3780</v>
      </c>
    </row>
    <row r="6756" spans="1:11" ht="15">
      <c r="A6756" t="s">
        <v>22</v>
      </c>
      <c r="B6756">
        <v>5</v>
      </c>
      <c r="C6756">
        <v>21</v>
      </c>
      <c r="D6756" t="s">
        <v>23</v>
      </c>
      <c r="E6756" t="s">
        <v>1083</v>
      </c>
      <c r="F6756" s="1">
        <v>2.1532407407407406E-2</v>
      </c>
      <c r="G6756">
        <f>_xlfn.XLOOKUP($A6756,Product_pricing!$B:$B,Product_pricing!$C:$C)</f>
        <v>13</v>
      </c>
      <c r="H6756">
        <f t="shared" si="315"/>
        <v>51.35</v>
      </c>
      <c r="I6756" s="10">
        <f t="shared" si="316"/>
        <v>4.5313200518033649E-2</v>
      </c>
      <c r="J6756" t="str">
        <f>_xlfn.XLOOKUP(A6756,Product_Details!$A:$A,Product_Details!$G:$G,"mens")</f>
        <v>Womens</v>
      </c>
      <c r="K6756">
        <f t="shared" si="317"/>
        <v>2511.6666666666665</v>
      </c>
    </row>
    <row r="6757" spans="1:11" ht="15">
      <c r="A6757" t="s">
        <v>29</v>
      </c>
      <c r="B6757">
        <v>3</v>
      </c>
      <c r="C6757">
        <v>21</v>
      </c>
      <c r="D6757" t="s">
        <v>23</v>
      </c>
      <c r="E6757" t="s">
        <v>1083</v>
      </c>
      <c r="F6757" s="1">
        <v>2.1532407407407406E-2</v>
      </c>
      <c r="G6757">
        <f>_xlfn.XLOOKUP($A6757,Product_pricing!$B:$B,Product_pricing!$C:$C)</f>
        <v>10</v>
      </c>
      <c r="H6757">
        <f t="shared" si="315"/>
        <v>23.700000000000003</v>
      </c>
      <c r="I6757" s="10">
        <f t="shared" si="316"/>
        <v>2.091378485447707E-2</v>
      </c>
      <c r="J6757" t="str">
        <f>_xlfn.XLOOKUP(A6757,Product_Details!$A:$A,Product_Details!$G:$G,"mens")</f>
        <v>Womens</v>
      </c>
      <c r="K6757">
        <f t="shared" si="317"/>
        <v>2511.6666666666665</v>
      </c>
    </row>
    <row r="6758" spans="1:11" ht="15">
      <c r="A6758" t="s">
        <v>38</v>
      </c>
      <c r="B6758">
        <v>3</v>
      </c>
      <c r="C6758">
        <v>21</v>
      </c>
      <c r="D6758" t="s">
        <v>23</v>
      </c>
      <c r="E6758" t="s">
        <v>1083</v>
      </c>
      <c r="F6758" s="1">
        <v>2.1532407407407406E-2</v>
      </c>
      <c r="G6758">
        <f>_xlfn.XLOOKUP($A6758,Product_pricing!$B:$B,Product_pricing!$C:$C)</f>
        <v>54</v>
      </c>
      <c r="H6758">
        <f t="shared" si="315"/>
        <v>127.98</v>
      </c>
      <c r="I6758" s="10">
        <f t="shared" si="316"/>
        <v>0.11293443821417617</v>
      </c>
      <c r="J6758" t="str">
        <f>_xlfn.XLOOKUP(A6758,Product_Details!$A:$A,Product_Details!$G:$G,"mens")</f>
        <v>Womens</v>
      </c>
      <c r="K6758">
        <f t="shared" si="317"/>
        <v>2511.6666666666665</v>
      </c>
    </row>
    <row r="6759" spans="1:11" ht="15">
      <c r="A6759" t="s">
        <v>25</v>
      </c>
      <c r="B6759">
        <v>3</v>
      </c>
      <c r="C6759">
        <v>21</v>
      </c>
      <c r="D6759" t="s">
        <v>23</v>
      </c>
      <c r="E6759" t="s">
        <v>1083</v>
      </c>
      <c r="F6759" s="1">
        <v>2.1532407407407406E-2</v>
      </c>
      <c r="G6759">
        <f>_xlfn.XLOOKUP($A6759,Product_pricing!$B:$B,Product_pricing!$C:$C)</f>
        <v>40</v>
      </c>
      <c r="H6759">
        <f t="shared" si="315"/>
        <v>94.800000000000011</v>
      </c>
      <c r="I6759" s="10">
        <f t="shared" si="316"/>
        <v>8.3655139417908281E-2</v>
      </c>
      <c r="J6759" t="str">
        <f>_xlfn.XLOOKUP(A6759,Product_Details!$A:$A,Product_Details!$G:$G,"mens")</f>
        <v>Mens</v>
      </c>
      <c r="K6759">
        <f t="shared" si="317"/>
        <v>2520</v>
      </c>
    </row>
    <row r="6760" spans="1:11" ht="15">
      <c r="A6760" t="s">
        <v>26</v>
      </c>
      <c r="B6760">
        <v>4</v>
      </c>
      <c r="C6760">
        <v>21</v>
      </c>
      <c r="D6760" t="s">
        <v>23</v>
      </c>
      <c r="E6760" t="s">
        <v>1083</v>
      </c>
      <c r="F6760" s="1">
        <v>2.1532407407407406E-2</v>
      </c>
      <c r="G6760">
        <f>_xlfn.XLOOKUP($A6760,Product_pricing!$B:$B,Product_pricing!$C:$C)</f>
        <v>17</v>
      </c>
      <c r="H6760">
        <f t="shared" si="315"/>
        <v>53.72</v>
      </c>
      <c r="I6760" s="10">
        <f t="shared" si="316"/>
        <v>4.7404579003481349E-2</v>
      </c>
      <c r="J6760" t="str">
        <f>_xlfn.XLOOKUP(A6760,Product_Details!$A:$A,Product_Details!$G:$G,"mens")</f>
        <v>Mens</v>
      </c>
      <c r="K6760">
        <f t="shared" si="317"/>
        <v>2520</v>
      </c>
    </row>
    <row r="6761" spans="1:11" ht="15">
      <c r="A6761" t="s">
        <v>27</v>
      </c>
      <c r="B6761">
        <v>5</v>
      </c>
      <c r="C6761">
        <v>21</v>
      </c>
      <c r="D6761" t="s">
        <v>23</v>
      </c>
      <c r="E6761" t="s">
        <v>1083</v>
      </c>
      <c r="F6761" s="1">
        <v>2.1532407407407406E-2</v>
      </c>
      <c r="G6761">
        <f>_xlfn.XLOOKUP($A6761,Product_pricing!$B:$B,Product_pricing!$C:$C)</f>
        <v>29</v>
      </c>
      <c r="H6761">
        <f t="shared" si="315"/>
        <v>114.55000000000001</v>
      </c>
      <c r="I6761" s="10">
        <f t="shared" si="316"/>
        <v>0.10108329346330584</v>
      </c>
      <c r="J6761" t="str">
        <f>_xlfn.XLOOKUP(A6761,Product_Details!$A:$A,Product_Details!$G:$G,"mens")</f>
        <v>Mens</v>
      </c>
      <c r="K6761">
        <f t="shared" si="317"/>
        <v>2520</v>
      </c>
    </row>
    <row r="6762" spans="1:11" ht="15">
      <c r="A6762" t="s">
        <v>22</v>
      </c>
      <c r="B6762">
        <v>2</v>
      </c>
      <c r="C6762">
        <v>21</v>
      </c>
      <c r="D6762" t="s">
        <v>33</v>
      </c>
      <c r="E6762" t="s">
        <v>1084</v>
      </c>
      <c r="F6762" s="1">
        <v>1.3991898148148149E-2</v>
      </c>
      <c r="G6762">
        <f>_xlfn.XLOOKUP($A6762,Product_pricing!$B:$B,Product_pricing!$C:$C)</f>
        <v>13</v>
      </c>
      <c r="H6762">
        <f t="shared" si="315"/>
        <v>20.54</v>
      </c>
      <c r="I6762" s="10">
        <f t="shared" si="316"/>
        <v>1.8125280207213459E-2</v>
      </c>
      <c r="J6762" t="str">
        <f>_xlfn.XLOOKUP(A6762,Product_Details!$A:$A,Product_Details!$G:$G,"mens")</f>
        <v>Womens</v>
      </c>
      <c r="K6762">
        <f t="shared" si="317"/>
        <v>1883.75</v>
      </c>
    </row>
    <row r="6763" spans="1:11" ht="15">
      <c r="A6763" t="s">
        <v>36</v>
      </c>
      <c r="B6763">
        <v>5</v>
      </c>
      <c r="C6763">
        <v>21</v>
      </c>
      <c r="D6763" t="s">
        <v>33</v>
      </c>
      <c r="E6763" t="s">
        <v>1084</v>
      </c>
      <c r="F6763" s="1">
        <v>1.3991898148148149E-2</v>
      </c>
      <c r="G6763">
        <f>_xlfn.XLOOKUP($A6763,Product_pricing!$B:$B,Product_pricing!$C:$C)</f>
        <v>23</v>
      </c>
      <c r="H6763">
        <f t="shared" si="315"/>
        <v>90.850000000000009</v>
      </c>
      <c r="I6763" s="10">
        <f t="shared" si="316"/>
        <v>8.0169508608828766E-2</v>
      </c>
      <c r="J6763" t="str">
        <f>_xlfn.XLOOKUP(A6763,Product_Details!$A:$A,Product_Details!$G:$G,"mens")</f>
        <v>Womens</v>
      </c>
      <c r="K6763">
        <f t="shared" si="317"/>
        <v>1883.75</v>
      </c>
    </row>
    <row r="6764" spans="1:11" ht="15">
      <c r="A6764" t="s">
        <v>30</v>
      </c>
      <c r="B6764">
        <v>5</v>
      </c>
      <c r="C6764">
        <v>21</v>
      </c>
      <c r="D6764" t="s">
        <v>33</v>
      </c>
      <c r="E6764" t="s">
        <v>1084</v>
      </c>
      <c r="F6764" s="1">
        <v>1.3991898148148149E-2</v>
      </c>
      <c r="G6764">
        <f>_xlfn.XLOOKUP($A6764,Product_pricing!$B:$B,Product_pricing!$C:$C)</f>
        <v>19</v>
      </c>
      <c r="H6764">
        <f t="shared" si="315"/>
        <v>75.05</v>
      </c>
      <c r="I6764" s="10">
        <f t="shared" si="316"/>
        <v>6.6226985372510719E-2</v>
      </c>
      <c r="J6764" t="str">
        <f>_xlfn.XLOOKUP(A6764,Product_Details!$A:$A,Product_Details!$G:$G,"mens")</f>
        <v>Womens</v>
      </c>
      <c r="K6764">
        <f t="shared" si="317"/>
        <v>1883.75</v>
      </c>
    </row>
    <row r="6765" spans="1:11" ht="15">
      <c r="A6765" t="s">
        <v>38</v>
      </c>
      <c r="B6765">
        <v>4</v>
      </c>
      <c r="C6765">
        <v>21</v>
      </c>
      <c r="D6765" t="s">
        <v>33</v>
      </c>
      <c r="E6765" t="s">
        <v>1084</v>
      </c>
      <c r="F6765" s="1">
        <v>1.3991898148148149E-2</v>
      </c>
      <c r="G6765">
        <f>_xlfn.XLOOKUP($A6765,Product_pricing!$B:$B,Product_pricing!$C:$C)</f>
        <v>54</v>
      </c>
      <c r="H6765">
        <f t="shared" si="315"/>
        <v>170.64000000000001</v>
      </c>
      <c r="I6765" s="10">
        <f t="shared" si="316"/>
        <v>0.1505792509522349</v>
      </c>
      <c r="J6765" t="str">
        <f>_xlfn.XLOOKUP(A6765,Product_Details!$A:$A,Product_Details!$G:$G,"mens")</f>
        <v>Womens</v>
      </c>
      <c r="K6765">
        <f t="shared" si="317"/>
        <v>1883.75</v>
      </c>
    </row>
    <row r="6766" spans="1:11" ht="15">
      <c r="A6766" t="s">
        <v>25</v>
      </c>
      <c r="B6766">
        <v>1</v>
      </c>
      <c r="C6766">
        <v>21</v>
      </c>
      <c r="D6766" t="s">
        <v>33</v>
      </c>
      <c r="E6766" t="s">
        <v>1084</v>
      </c>
      <c r="F6766" s="1">
        <v>1.3991898148148149E-2</v>
      </c>
      <c r="G6766">
        <f>_xlfn.XLOOKUP($A6766,Product_pricing!$B:$B,Product_pricing!$C:$C)</f>
        <v>40</v>
      </c>
      <c r="H6766">
        <f t="shared" si="315"/>
        <v>31.6</v>
      </c>
      <c r="I6766" s="10">
        <f t="shared" si="316"/>
        <v>2.788504647263609E-2</v>
      </c>
      <c r="J6766" t="str">
        <f>_xlfn.XLOOKUP(A6766,Product_Details!$A:$A,Product_Details!$G:$G,"mens")</f>
        <v>Mens</v>
      </c>
      <c r="K6766">
        <f t="shared" si="317"/>
        <v>1890</v>
      </c>
    </row>
    <row r="6767" spans="1:11" ht="15">
      <c r="A6767" t="s">
        <v>41</v>
      </c>
      <c r="B6767">
        <v>1</v>
      </c>
      <c r="C6767">
        <v>21</v>
      </c>
      <c r="D6767" t="s">
        <v>33</v>
      </c>
      <c r="E6767" t="s">
        <v>1084</v>
      </c>
      <c r="F6767" s="1">
        <v>1.3991898148148149E-2</v>
      </c>
      <c r="G6767">
        <f>_xlfn.XLOOKUP($A6767,Product_pricing!$B:$B,Product_pricing!$C:$C)</f>
        <v>10</v>
      </c>
      <c r="H6767">
        <f t="shared" si="315"/>
        <v>7.9</v>
      </c>
      <c r="I6767" s="10">
        <f t="shared" si="316"/>
        <v>6.9712616181590225E-3</v>
      </c>
      <c r="J6767" t="str">
        <f>_xlfn.XLOOKUP(A6767,Product_Details!$A:$A,Product_Details!$G:$G,"mens")</f>
        <v>Mens</v>
      </c>
      <c r="K6767">
        <f t="shared" si="317"/>
        <v>1890</v>
      </c>
    </row>
    <row r="6768" spans="1:11" ht="15">
      <c r="A6768" t="s">
        <v>31</v>
      </c>
      <c r="B6768">
        <v>4</v>
      </c>
      <c r="C6768">
        <v>21</v>
      </c>
      <c r="D6768" t="s">
        <v>33</v>
      </c>
      <c r="E6768" t="s">
        <v>1084</v>
      </c>
      <c r="F6768" s="1">
        <v>1.3991898148148149E-2</v>
      </c>
      <c r="G6768">
        <f>_xlfn.XLOOKUP($A6768,Product_pricing!$B:$B,Product_pricing!$C:$C)</f>
        <v>57</v>
      </c>
      <c r="H6768">
        <f t="shared" si="315"/>
        <v>180.12</v>
      </c>
      <c r="I6768" s="10">
        <f t="shared" si="316"/>
        <v>0.15894476489402573</v>
      </c>
      <c r="J6768" t="str">
        <f>_xlfn.XLOOKUP(A6768,Product_Details!$A:$A,Product_Details!$G:$G,"mens")</f>
        <v>Mens</v>
      </c>
      <c r="K6768">
        <f t="shared" si="317"/>
        <v>1890</v>
      </c>
    </row>
    <row r="6769" spans="1:11" ht="15">
      <c r="A6769" t="s">
        <v>26</v>
      </c>
      <c r="B6769">
        <v>4</v>
      </c>
      <c r="C6769">
        <v>21</v>
      </c>
      <c r="D6769" t="s">
        <v>33</v>
      </c>
      <c r="E6769" t="s">
        <v>1084</v>
      </c>
      <c r="F6769" s="1">
        <v>1.3991898148148149E-2</v>
      </c>
      <c r="G6769">
        <f>_xlfn.XLOOKUP($A6769,Product_pricing!$B:$B,Product_pricing!$C:$C)</f>
        <v>17</v>
      </c>
      <c r="H6769">
        <f t="shared" si="315"/>
        <v>53.72</v>
      </c>
      <c r="I6769" s="10">
        <f t="shared" si="316"/>
        <v>4.7404579003481349E-2</v>
      </c>
      <c r="J6769" t="str">
        <f>_xlfn.XLOOKUP(A6769,Product_Details!$A:$A,Product_Details!$G:$G,"mens")</f>
        <v>Mens</v>
      </c>
      <c r="K6769">
        <f t="shared" si="317"/>
        <v>1890</v>
      </c>
    </row>
    <row r="6770" spans="1:11" ht="15">
      <c r="A6770" t="s">
        <v>22</v>
      </c>
      <c r="B6770">
        <v>4</v>
      </c>
      <c r="C6770">
        <v>8</v>
      </c>
      <c r="D6770" t="s">
        <v>23</v>
      </c>
      <c r="E6770" t="s">
        <v>1085</v>
      </c>
      <c r="F6770" s="1">
        <v>3.5131944444444445E-2</v>
      </c>
      <c r="G6770">
        <f>_xlfn.XLOOKUP($A6770,Product_pricing!$B:$B,Product_pricing!$C:$C)</f>
        <v>13</v>
      </c>
      <c r="H6770">
        <f t="shared" si="315"/>
        <v>47.84</v>
      </c>
      <c r="I6770" s="10">
        <f t="shared" si="316"/>
        <v>4.2215842507940214E-2</v>
      </c>
      <c r="J6770" t="str">
        <f>_xlfn.XLOOKUP(A6770,Product_Details!$A:$A,Product_Details!$G:$G,"mens")</f>
        <v>Womens</v>
      </c>
      <c r="K6770">
        <f t="shared" si="317"/>
        <v>1883.75</v>
      </c>
    </row>
    <row r="6771" spans="1:11" ht="15">
      <c r="A6771" t="s">
        <v>29</v>
      </c>
      <c r="B6771">
        <v>3</v>
      </c>
      <c r="C6771">
        <v>8</v>
      </c>
      <c r="D6771" t="s">
        <v>23</v>
      </c>
      <c r="E6771" t="s">
        <v>1085</v>
      </c>
      <c r="F6771" s="1">
        <v>3.5131944444444445E-2</v>
      </c>
      <c r="G6771">
        <f>_xlfn.XLOOKUP($A6771,Product_pricing!$B:$B,Product_pricing!$C:$C)</f>
        <v>10</v>
      </c>
      <c r="H6771">
        <f t="shared" si="315"/>
        <v>27.6</v>
      </c>
      <c r="I6771" s="10">
        <f t="shared" si="316"/>
        <v>2.4355293754580891E-2</v>
      </c>
      <c r="J6771" t="str">
        <f>_xlfn.XLOOKUP(A6771,Product_Details!$A:$A,Product_Details!$G:$G,"mens")</f>
        <v>Womens</v>
      </c>
      <c r="K6771">
        <f t="shared" si="317"/>
        <v>1883.75</v>
      </c>
    </row>
    <row r="6772" spans="1:11" ht="15">
      <c r="A6772" t="s">
        <v>36</v>
      </c>
      <c r="B6772">
        <v>1</v>
      </c>
      <c r="C6772">
        <v>8</v>
      </c>
      <c r="D6772" t="s">
        <v>23</v>
      </c>
      <c r="E6772" t="s">
        <v>1085</v>
      </c>
      <c r="F6772" s="1">
        <v>3.5131944444444445E-2</v>
      </c>
      <c r="G6772">
        <f>_xlfn.XLOOKUP($A6772,Product_pricing!$B:$B,Product_pricing!$C:$C)</f>
        <v>23</v>
      </c>
      <c r="H6772">
        <f t="shared" si="315"/>
        <v>21.16</v>
      </c>
      <c r="I6772" s="10">
        <f t="shared" si="316"/>
        <v>1.8672391878512017E-2</v>
      </c>
      <c r="J6772" t="str">
        <f>_xlfn.XLOOKUP(A6772,Product_Details!$A:$A,Product_Details!$G:$G,"mens")</f>
        <v>Womens</v>
      </c>
      <c r="K6772">
        <f t="shared" si="317"/>
        <v>1883.75</v>
      </c>
    </row>
    <row r="6773" spans="1:11" ht="15">
      <c r="A6773" t="s">
        <v>30</v>
      </c>
      <c r="B6773">
        <v>3</v>
      </c>
      <c r="C6773">
        <v>8</v>
      </c>
      <c r="D6773" t="s">
        <v>23</v>
      </c>
      <c r="E6773" t="s">
        <v>1085</v>
      </c>
      <c r="F6773" s="1">
        <v>3.5131944444444445E-2</v>
      </c>
      <c r="G6773">
        <f>_xlfn.XLOOKUP($A6773,Product_pricing!$B:$B,Product_pricing!$C:$C)</f>
        <v>19</v>
      </c>
      <c r="H6773">
        <f t="shared" si="315"/>
        <v>52.440000000000005</v>
      </c>
      <c r="I6773" s="10">
        <f t="shared" si="316"/>
        <v>4.6275058133703695E-2</v>
      </c>
      <c r="J6773" t="str">
        <f>_xlfn.XLOOKUP(A6773,Product_Details!$A:$A,Product_Details!$G:$G,"mens")</f>
        <v>Womens</v>
      </c>
      <c r="K6773">
        <f t="shared" si="317"/>
        <v>1883.75</v>
      </c>
    </row>
    <row r="6774" spans="1:11" ht="15">
      <c r="A6774" t="s">
        <v>25</v>
      </c>
      <c r="B6774">
        <v>1</v>
      </c>
      <c r="C6774">
        <v>8</v>
      </c>
      <c r="D6774" t="s">
        <v>23</v>
      </c>
      <c r="E6774" t="s">
        <v>1085</v>
      </c>
      <c r="F6774" s="1">
        <v>3.5131944444444445E-2</v>
      </c>
      <c r="G6774">
        <f>_xlfn.XLOOKUP($A6774,Product_pricing!$B:$B,Product_pricing!$C:$C)</f>
        <v>40</v>
      </c>
      <c r="H6774">
        <f t="shared" si="315"/>
        <v>36.800000000000004</v>
      </c>
      <c r="I6774" s="10">
        <f t="shared" si="316"/>
        <v>3.2473725006107852E-2</v>
      </c>
      <c r="J6774" t="str">
        <f>_xlfn.XLOOKUP(A6774,Product_Details!$A:$A,Product_Details!$G:$G,"mens")</f>
        <v>Mens</v>
      </c>
      <c r="K6774">
        <f t="shared" si="317"/>
        <v>1890</v>
      </c>
    </row>
    <row r="6775" spans="1:11" ht="15">
      <c r="A6775" t="s">
        <v>31</v>
      </c>
      <c r="B6775">
        <v>1</v>
      </c>
      <c r="C6775">
        <v>8</v>
      </c>
      <c r="D6775" t="s">
        <v>23</v>
      </c>
      <c r="E6775" t="s">
        <v>1085</v>
      </c>
      <c r="F6775" s="1">
        <v>3.5131944444444445E-2</v>
      </c>
      <c r="G6775">
        <f>_xlfn.XLOOKUP($A6775,Product_pricing!$B:$B,Product_pricing!$C:$C)</f>
        <v>57</v>
      </c>
      <c r="H6775">
        <f t="shared" si="315"/>
        <v>52.440000000000005</v>
      </c>
      <c r="I6775" s="10">
        <f t="shared" si="316"/>
        <v>4.6275058133703695E-2</v>
      </c>
      <c r="J6775" t="str">
        <f>_xlfn.XLOOKUP(A6775,Product_Details!$A:$A,Product_Details!$G:$G,"mens")</f>
        <v>Mens</v>
      </c>
      <c r="K6775">
        <f t="shared" si="317"/>
        <v>1890</v>
      </c>
    </row>
    <row r="6776" spans="1:11" ht="15">
      <c r="A6776" t="s">
        <v>32</v>
      </c>
      <c r="B6776">
        <v>2</v>
      </c>
      <c r="C6776">
        <v>8</v>
      </c>
      <c r="D6776" t="s">
        <v>23</v>
      </c>
      <c r="E6776" t="s">
        <v>1085</v>
      </c>
      <c r="F6776" s="1">
        <v>3.5131944444444445E-2</v>
      </c>
      <c r="G6776">
        <f>_xlfn.XLOOKUP($A6776,Product_pricing!$B:$B,Product_pricing!$C:$C)</f>
        <v>36</v>
      </c>
      <c r="H6776">
        <f t="shared" si="315"/>
        <v>66.240000000000009</v>
      </c>
      <c r="I6776" s="10">
        <f t="shared" si="316"/>
        <v>5.8452705010994144E-2</v>
      </c>
      <c r="J6776" t="str">
        <f>_xlfn.XLOOKUP(A6776,Product_Details!$A:$A,Product_Details!$G:$G,"mens")</f>
        <v>Mens</v>
      </c>
      <c r="K6776">
        <f t="shared" si="317"/>
        <v>1890</v>
      </c>
    </row>
    <row r="6777" spans="1:11" ht="15">
      <c r="A6777" t="s">
        <v>26</v>
      </c>
      <c r="B6777">
        <v>5</v>
      </c>
      <c r="C6777">
        <v>8</v>
      </c>
      <c r="D6777" t="s">
        <v>23</v>
      </c>
      <c r="E6777" t="s">
        <v>1085</v>
      </c>
      <c r="F6777" s="1">
        <v>3.5131944444444445E-2</v>
      </c>
      <c r="G6777">
        <f>_xlfn.XLOOKUP($A6777,Product_pricing!$B:$B,Product_pricing!$C:$C)</f>
        <v>17</v>
      </c>
      <c r="H6777">
        <f t="shared" si="315"/>
        <v>78.2</v>
      </c>
      <c r="I6777" s="10">
        <f t="shared" si="316"/>
        <v>6.9006665637979192E-2</v>
      </c>
      <c r="J6777" t="str">
        <f>_xlfn.XLOOKUP(A6777,Product_Details!$A:$A,Product_Details!$G:$G,"mens")</f>
        <v>Mens</v>
      </c>
      <c r="K6777">
        <f t="shared" si="317"/>
        <v>1890</v>
      </c>
    </row>
    <row r="6778" spans="1:11" ht="15">
      <c r="A6778" t="s">
        <v>22</v>
      </c>
      <c r="B6778">
        <v>2</v>
      </c>
      <c r="C6778">
        <v>20</v>
      </c>
      <c r="D6778" t="s">
        <v>23</v>
      </c>
      <c r="E6778" t="s">
        <v>1086</v>
      </c>
      <c r="F6778" s="1">
        <v>3.2307870370370369E-2</v>
      </c>
      <c r="G6778">
        <f>_xlfn.XLOOKUP($A6778,Product_pricing!$B:$B,Product_pricing!$C:$C)</f>
        <v>13</v>
      </c>
      <c r="H6778">
        <f t="shared" si="315"/>
        <v>20.8</v>
      </c>
      <c r="I6778" s="10">
        <f t="shared" si="316"/>
        <v>1.8354714133887048E-2</v>
      </c>
      <c r="J6778" t="str">
        <f>_xlfn.XLOOKUP(A6778,Product_Details!$A:$A,Product_Details!$G:$G,"mens")</f>
        <v>Womens</v>
      </c>
      <c r="K6778">
        <f t="shared" si="317"/>
        <v>3767.5</v>
      </c>
    </row>
    <row r="6779" spans="1:11" ht="15">
      <c r="A6779" t="s">
        <v>30</v>
      </c>
      <c r="B6779">
        <v>2</v>
      </c>
      <c r="C6779">
        <v>20</v>
      </c>
      <c r="D6779" t="s">
        <v>23</v>
      </c>
      <c r="E6779" t="s">
        <v>1086</v>
      </c>
      <c r="F6779" s="1">
        <v>3.2307870370370369E-2</v>
      </c>
      <c r="G6779">
        <f>_xlfn.XLOOKUP($A6779,Product_pricing!$B:$B,Product_pricing!$C:$C)</f>
        <v>19</v>
      </c>
      <c r="H6779">
        <f t="shared" si="315"/>
        <v>30.400000000000002</v>
      </c>
      <c r="I6779" s="10">
        <f t="shared" si="316"/>
        <v>2.6826120657219534E-2</v>
      </c>
      <c r="J6779" t="str">
        <f>_xlfn.XLOOKUP(A6779,Product_Details!$A:$A,Product_Details!$G:$G,"mens")</f>
        <v>Womens</v>
      </c>
      <c r="K6779">
        <f t="shared" si="317"/>
        <v>3767.5</v>
      </c>
    </row>
    <row r="6780" spans="1:11" ht="15">
      <c r="A6780" t="s">
        <v>41</v>
      </c>
      <c r="B6780">
        <v>1</v>
      </c>
      <c r="C6780">
        <v>20</v>
      </c>
      <c r="D6780" t="s">
        <v>23</v>
      </c>
      <c r="E6780" t="s">
        <v>1086</v>
      </c>
      <c r="F6780" s="1">
        <v>3.2307870370370369E-2</v>
      </c>
      <c r="G6780">
        <f>_xlfn.XLOOKUP($A6780,Product_pricing!$B:$B,Product_pricing!$C:$C)</f>
        <v>10</v>
      </c>
      <c r="H6780">
        <f t="shared" si="315"/>
        <v>8</v>
      </c>
      <c r="I6780" s="10">
        <f t="shared" si="316"/>
        <v>7.0595054361104028E-3</v>
      </c>
      <c r="J6780" t="str">
        <f>_xlfn.XLOOKUP(A6780,Product_Details!$A:$A,Product_Details!$G:$G,"mens")</f>
        <v>Mens</v>
      </c>
      <c r="K6780">
        <f t="shared" si="317"/>
        <v>2520</v>
      </c>
    </row>
    <row r="6781" spans="1:11" ht="15">
      <c r="A6781" t="s">
        <v>32</v>
      </c>
      <c r="B6781">
        <v>3</v>
      </c>
      <c r="C6781">
        <v>20</v>
      </c>
      <c r="D6781" t="s">
        <v>23</v>
      </c>
      <c r="E6781" t="s">
        <v>1086</v>
      </c>
      <c r="F6781" s="1">
        <v>3.2307870370370369E-2</v>
      </c>
      <c r="G6781">
        <f>_xlfn.XLOOKUP($A6781,Product_pricing!$B:$B,Product_pricing!$C:$C)</f>
        <v>36</v>
      </c>
      <c r="H6781">
        <f t="shared" si="315"/>
        <v>86.4</v>
      </c>
      <c r="I6781" s="10">
        <f t="shared" si="316"/>
        <v>7.6242658709992361E-2</v>
      </c>
      <c r="J6781" t="str">
        <f>_xlfn.XLOOKUP(A6781,Product_Details!$A:$A,Product_Details!$G:$G,"mens")</f>
        <v>Mens</v>
      </c>
      <c r="K6781">
        <f t="shared" si="317"/>
        <v>2520</v>
      </c>
    </row>
    <row r="6782" spans="1:11" ht="15">
      <c r="A6782" t="s">
        <v>26</v>
      </c>
      <c r="B6782">
        <v>2</v>
      </c>
      <c r="C6782">
        <v>20</v>
      </c>
      <c r="D6782" t="s">
        <v>23</v>
      </c>
      <c r="E6782" t="s">
        <v>1086</v>
      </c>
      <c r="F6782" s="1">
        <v>3.2307870370370369E-2</v>
      </c>
      <c r="G6782">
        <f>_xlfn.XLOOKUP($A6782,Product_pricing!$B:$B,Product_pricing!$C:$C)</f>
        <v>17</v>
      </c>
      <c r="H6782">
        <f t="shared" si="315"/>
        <v>27.200000000000003</v>
      </c>
      <c r="I6782" s="10">
        <f t="shared" si="316"/>
        <v>2.400231848277537E-2</v>
      </c>
      <c r="J6782" t="str">
        <f>_xlfn.XLOOKUP(A6782,Product_Details!$A:$A,Product_Details!$G:$G,"mens")</f>
        <v>Mens</v>
      </c>
      <c r="K6782">
        <f t="shared" si="317"/>
        <v>2520</v>
      </c>
    </row>
    <row r="6783" spans="1:11" ht="15">
      <c r="A6783" t="s">
        <v>22</v>
      </c>
      <c r="B6783">
        <v>5</v>
      </c>
      <c r="C6783">
        <v>19</v>
      </c>
      <c r="D6783" t="s">
        <v>23</v>
      </c>
      <c r="E6783" t="s">
        <v>1087</v>
      </c>
      <c r="F6783" s="1">
        <v>3.283449074074074E-2</v>
      </c>
      <c r="G6783">
        <f>_xlfn.XLOOKUP($A6783,Product_pricing!$B:$B,Product_pricing!$C:$C)</f>
        <v>13</v>
      </c>
      <c r="H6783">
        <f t="shared" si="315"/>
        <v>52.650000000000006</v>
      </c>
      <c r="I6783" s="10">
        <f t="shared" si="316"/>
        <v>4.6460370151401593E-2</v>
      </c>
      <c r="J6783" t="str">
        <f>_xlfn.XLOOKUP(A6783,Product_Details!$A:$A,Product_Details!$G:$G,"mens")</f>
        <v>Womens</v>
      </c>
      <c r="K6783">
        <f t="shared" si="317"/>
        <v>1507</v>
      </c>
    </row>
    <row r="6784" spans="1:11" ht="15">
      <c r="A6784" t="s">
        <v>35</v>
      </c>
      <c r="B6784">
        <v>4</v>
      </c>
      <c r="C6784">
        <v>19</v>
      </c>
      <c r="D6784" t="s">
        <v>23</v>
      </c>
      <c r="E6784" t="s">
        <v>1087</v>
      </c>
      <c r="F6784" s="1">
        <v>3.283449074074074E-2</v>
      </c>
      <c r="G6784">
        <f>_xlfn.XLOOKUP($A6784,Product_pricing!$B:$B,Product_pricing!$C:$C)</f>
        <v>32</v>
      </c>
      <c r="H6784">
        <f t="shared" si="315"/>
        <v>103.68</v>
      </c>
      <c r="I6784" s="10">
        <f t="shared" si="316"/>
        <v>9.1491190451990834E-2</v>
      </c>
      <c r="J6784" t="str">
        <f>_xlfn.XLOOKUP(A6784,Product_Details!$A:$A,Product_Details!$G:$G,"mens")</f>
        <v>Womens</v>
      </c>
      <c r="K6784">
        <f t="shared" si="317"/>
        <v>1507</v>
      </c>
    </row>
    <row r="6785" spans="1:11" ht="15">
      <c r="A6785" t="s">
        <v>29</v>
      </c>
      <c r="B6785">
        <v>3</v>
      </c>
      <c r="C6785">
        <v>19</v>
      </c>
      <c r="D6785" t="s">
        <v>23</v>
      </c>
      <c r="E6785" t="s">
        <v>1087</v>
      </c>
      <c r="F6785" s="1">
        <v>3.283449074074074E-2</v>
      </c>
      <c r="G6785">
        <f>_xlfn.XLOOKUP($A6785,Product_pricing!$B:$B,Product_pricing!$C:$C)</f>
        <v>10</v>
      </c>
      <c r="H6785">
        <f t="shared" si="315"/>
        <v>24.3</v>
      </c>
      <c r="I6785" s="10">
        <f t="shared" si="316"/>
        <v>2.1443247762185348E-2</v>
      </c>
      <c r="J6785" t="str">
        <f>_xlfn.XLOOKUP(A6785,Product_Details!$A:$A,Product_Details!$G:$G,"mens")</f>
        <v>Womens</v>
      </c>
      <c r="K6785">
        <f t="shared" si="317"/>
        <v>1507</v>
      </c>
    </row>
    <row r="6786" spans="1:11" ht="15">
      <c r="A6786" t="s">
        <v>30</v>
      </c>
      <c r="B6786">
        <v>4</v>
      </c>
      <c r="C6786">
        <v>19</v>
      </c>
      <c r="D6786" t="s">
        <v>23</v>
      </c>
      <c r="E6786" t="s">
        <v>1087</v>
      </c>
      <c r="F6786" s="1">
        <v>3.283449074074074E-2</v>
      </c>
      <c r="G6786">
        <f>_xlfn.XLOOKUP($A6786,Product_pricing!$B:$B,Product_pricing!$C:$C)</f>
        <v>19</v>
      </c>
      <c r="H6786">
        <f t="shared" si="315"/>
        <v>61.56</v>
      </c>
      <c r="I6786" s="10">
        <f t="shared" si="316"/>
        <v>5.4322894330869551E-2</v>
      </c>
      <c r="J6786" t="str">
        <f>_xlfn.XLOOKUP(A6786,Product_Details!$A:$A,Product_Details!$G:$G,"mens")</f>
        <v>Womens</v>
      </c>
      <c r="K6786">
        <f t="shared" si="317"/>
        <v>1507</v>
      </c>
    </row>
    <row r="6787" spans="1:11" ht="15">
      <c r="A6787" t="s">
        <v>38</v>
      </c>
      <c r="B6787">
        <v>2</v>
      </c>
      <c r="C6787">
        <v>19</v>
      </c>
      <c r="D6787" t="s">
        <v>23</v>
      </c>
      <c r="E6787" t="s">
        <v>1087</v>
      </c>
      <c r="F6787" s="1">
        <v>3.283449074074074E-2</v>
      </c>
      <c r="G6787">
        <f>_xlfn.XLOOKUP($A6787,Product_pricing!$B:$B,Product_pricing!$C:$C)</f>
        <v>54</v>
      </c>
      <c r="H6787">
        <f t="shared" ref="H6787:H6850" si="318">B6787*G6787*(1-C6787/100)</f>
        <v>87.48</v>
      </c>
      <c r="I6787" s="10">
        <f t="shared" ref="I6787:I6850" si="319">(H6787/SUM($H:$H))*1000</f>
        <v>7.7195691943867259E-2</v>
      </c>
      <c r="J6787" t="str">
        <f>_xlfn.XLOOKUP(A6787,Product_Details!$A:$A,Product_Details!$G:$G,"mens")</f>
        <v>Womens</v>
      </c>
      <c r="K6787">
        <f t="shared" ref="K6787:K6850" si="320">COUNTIFS($J:$J, J6787) / COUNTIFS($J:$J, J6787, $E:$E, E6787)</f>
        <v>1507</v>
      </c>
    </row>
    <row r="6788" spans="1:11" ht="15">
      <c r="A6788" t="s">
        <v>41</v>
      </c>
      <c r="B6788">
        <v>4</v>
      </c>
      <c r="C6788">
        <v>19</v>
      </c>
      <c r="D6788" t="s">
        <v>23</v>
      </c>
      <c r="E6788" t="s">
        <v>1087</v>
      </c>
      <c r="F6788" s="1">
        <v>3.283449074074074E-2</v>
      </c>
      <c r="G6788">
        <f>_xlfn.XLOOKUP($A6788,Product_pricing!$B:$B,Product_pricing!$C:$C)</f>
        <v>10</v>
      </c>
      <c r="H6788">
        <f t="shared" si="318"/>
        <v>32.400000000000006</v>
      </c>
      <c r="I6788" s="10">
        <f t="shared" si="319"/>
        <v>2.8590997016247136E-2</v>
      </c>
      <c r="J6788" t="str">
        <f>_xlfn.XLOOKUP(A6788,Product_Details!$A:$A,Product_Details!$G:$G,"mens")</f>
        <v>Mens</v>
      </c>
      <c r="K6788">
        <f t="shared" si="320"/>
        <v>2520</v>
      </c>
    </row>
    <row r="6789" spans="1:11" ht="15">
      <c r="A6789" t="s">
        <v>26</v>
      </c>
      <c r="B6789">
        <v>3</v>
      </c>
      <c r="C6789">
        <v>19</v>
      </c>
      <c r="D6789" t="s">
        <v>23</v>
      </c>
      <c r="E6789" t="s">
        <v>1087</v>
      </c>
      <c r="F6789" s="1">
        <v>3.283449074074074E-2</v>
      </c>
      <c r="G6789">
        <f>_xlfn.XLOOKUP($A6789,Product_pricing!$B:$B,Product_pricing!$C:$C)</f>
        <v>17</v>
      </c>
      <c r="H6789">
        <f t="shared" si="318"/>
        <v>41.31</v>
      </c>
      <c r="I6789" s="10">
        <f t="shared" si="319"/>
        <v>3.64535211957151E-2</v>
      </c>
      <c r="J6789" t="str">
        <f>_xlfn.XLOOKUP(A6789,Product_Details!$A:$A,Product_Details!$G:$G,"mens")</f>
        <v>Mens</v>
      </c>
      <c r="K6789">
        <f t="shared" si="320"/>
        <v>2520</v>
      </c>
    </row>
    <row r="6790" spans="1:11" ht="15">
      <c r="A6790" t="s">
        <v>27</v>
      </c>
      <c r="B6790">
        <v>3</v>
      </c>
      <c r="C6790">
        <v>19</v>
      </c>
      <c r="D6790" t="s">
        <v>23</v>
      </c>
      <c r="E6790" t="s">
        <v>1087</v>
      </c>
      <c r="F6790" s="1">
        <v>3.283449074074074E-2</v>
      </c>
      <c r="G6790">
        <f>_xlfn.XLOOKUP($A6790,Product_pricing!$B:$B,Product_pricing!$C:$C)</f>
        <v>29</v>
      </c>
      <c r="H6790">
        <f t="shared" si="318"/>
        <v>70.47</v>
      </c>
      <c r="I6790" s="10">
        <f t="shared" si="319"/>
        <v>6.2185418510337515E-2</v>
      </c>
      <c r="J6790" t="str">
        <f>_xlfn.XLOOKUP(A6790,Product_Details!$A:$A,Product_Details!$G:$G,"mens")</f>
        <v>Mens</v>
      </c>
      <c r="K6790">
        <f t="shared" si="320"/>
        <v>2520</v>
      </c>
    </row>
    <row r="6791" spans="1:11" ht="15">
      <c r="A6791" t="s">
        <v>22</v>
      </c>
      <c r="B6791">
        <v>5</v>
      </c>
      <c r="C6791">
        <v>10</v>
      </c>
      <c r="D6791" t="s">
        <v>23</v>
      </c>
      <c r="E6791" t="s">
        <v>1088</v>
      </c>
      <c r="F6791" s="1">
        <v>1.4414351851851852E-2</v>
      </c>
      <c r="G6791">
        <f>_xlfn.XLOOKUP($A6791,Product_pricing!$B:$B,Product_pricing!$C:$C)</f>
        <v>13</v>
      </c>
      <c r="H6791">
        <f t="shared" si="318"/>
        <v>58.5</v>
      </c>
      <c r="I6791" s="10">
        <f t="shared" si="319"/>
        <v>5.1622633501557318E-2</v>
      </c>
      <c r="J6791" t="str">
        <f>_xlfn.XLOOKUP(A6791,Product_Details!$A:$A,Product_Details!$G:$G,"mens")</f>
        <v>Womens</v>
      </c>
      <c r="K6791">
        <f t="shared" si="320"/>
        <v>2511.6666666666665</v>
      </c>
    </row>
    <row r="6792" spans="1:11" ht="15">
      <c r="A6792" t="s">
        <v>30</v>
      </c>
      <c r="B6792">
        <v>5</v>
      </c>
      <c r="C6792">
        <v>10</v>
      </c>
      <c r="D6792" t="s">
        <v>23</v>
      </c>
      <c r="E6792" t="s">
        <v>1088</v>
      </c>
      <c r="F6792" s="1">
        <v>1.4414351851851852E-2</v>
      </c>
      <c r="G6792">
        <f>_xlfn.XLOOKUP($A6792,Product_pricing!$B:$B,Product_pricing!$C:$C)</f>
        <v>19</v>
      </c>
      <c r="H6792">
        <f t="shared" si="318"/>
        <v>85.5</v>
      </c>
      <c r="I6792" s="10">
        <f t="shared" si="319"/>
        <v>7.5448464348429931E-2</v>
      </c>
      <c r="J6792" t="str">
        <f>_xlfn.XLOOKUP(A6792,Product_Details!$A:$A,Product_Details!$G:$G,"mens")</f>
        <v>Womens</v>
      </c>
      <c r="K6792">
        <f t="shared" si="320"/>
        <v>2511.6666666666665</v>
      </c>
    </row>
    <row r="6793" spans="1:11" ht="15">
      <c r="A6793" t="s">
        <v>38</v>
      </c>
      <c r="B6793">
        <v>2</v>
      </c>
      <c r="C6793">
        <v>10</v>
      </c>
      <c r="D6793" t="s">
        <v>23</v>
      </c>
      <c r="E6793" t="s">
        <v>1088</v>
      </c>
      <c r="F6793" s="1">
        <v>1.4414351851851852E-2</v>
      </c>
      <c r="G6793">
        <f>_xlfn.XLOOKUP($A6793,Product_pricing!$B:$B,Product_pricing!$C:$C)</f>
        <v>54</v>
      </c>
      <c r="H6793">
        <f t="shared" si="318"/>
        <v>97.2</v>
      </c>
      <c r="I6793" s="10">
        <f t="shared" si="319"/>
        <v>8.5772991048741393E-2</v>
      </c>
      <c r="J6793" t="str">
        <f>_xlfn.XLOOKUP(A6793,Product_Details!$A:$A,Product_Details!$G:$G,"mens")</f>
        <v>Womens</v>
      </c>
      <c r="K6793">
        <f t="shared" si="320"/>
        <v>2511.6666666666665</v>
      </c>
    </row>
    <row r="6794" spans="1:11" ht="15">
      <c r="A6794" t="s">
        <v>25</v>
      </c>
      <c r="B6794">
        <v>4</v>
      </c>
      <c r="C6794">
        <v>10</v>
      </c>
      <c r="D6794" t="s">
        <v>23</v>
      </c>
      <c r="E6794" t="s">
        <v>1088</v>
      </c>
      <c r="F6794" s="1">
        <v>1.4414351851851852E-2</v>
      </c>
      <c r="G6794">
        <f>_xlfn.XLOOKUP($A6794,Product_pricing!$B:$B,Product_pricing!$C:$C)</f>
        <v>40</v>
      </c>
      <c r="H6794">
        <f t="shared" si="318"/>
        <v>144</v>
      </c>
      <c r="I6794" s="10">
        <f t="shared" si="319"/>
        <v>0.12707109784998727</v>
      </c>
      <c r="J6794" t="str">
        <f>_xlfn.XLOOKUP(A6794,Product_Details!$A:$A,Product_Details!$G:$G,"mens")</f>
        <v>Mens</v>
      </c>
      <c r="K6794">
        <f t="shared" si="320"/>
        <v>2520</v>
      </c>
    </row>
    <row r="6795" spans="1:11" ht="15">
      <c r="A6795" t="s">
        <v>31</v>
      </c>
      <c r="B6795">
        <v>2</v>
      </c>
      <c r="C6795">
        <v>10</v>
      </c>
      <c r="D6795" t="s">
        <v>23</v>
      </c>
      <c r="E6795" t="s">
        <v>1088</v>
      </c>
      <c r="F6795" s="1">
        <v>1.4414351851851852E-2</v>
      </c>
      <c r="G6795">
        <f>_xlfn.XLOOKUP($A6795,Product_pricing!$B:$B,Product_pricing!$C:$C)</f>
        <v>57</v>
      </c>
      <c r="H6795">
        <f t="shared" si="318"/>
        <v>102.60000000000001</v>
      </c>
      <c r="I6795" s="10">
        <f t="shared" si="319"/>
        <v>9.0538157218115922E-2</v>
      </c>
      <c r="J6795" t="str">
        <f>_xlfn.XLOOKUP(A6795,Product_Details!$A:$A,Product_Details!$G:$G,"mens")</f>
        <v>Mens</v>
      </c>
      <c r="K6795">
        <f t="shared" si="320"/>
        <v>2520</v>
      </c>
    </row>
    <row r="6796" spans="1:11" ht="15">
      <c r="A6796" t="s">
        <v>27</v>
      </c>
      <c r="B6796">
        <v>4</v>
      </c>
      <c r="C6796">
        <v>10</v>
      </c>
      <c r="D6796" t="s">
        <v>23</v>
      </c>
      <c r="E6796" t="s">
        <v>1088</v>
      </c>
      <c r="F6796" s="1">
        <v>1.4414351851851852E-2</v>
      </c>
      <c r="G6796">
        <f>_xlfn.XLOOKUP($A6796,Product_pricing!$B:$B,Product_pricing!$C:$C)</f>
        <v>29</v>
      </c>
      <c r="H6796">
        <f t="shared" si="318"/>
        <v>104.4</v>
      </c>
      <c r="I6796" s="10">
        <f t="shared" si="319"/>
        <v>9.2126545941240756E-2</v>
      </c>
      <c r="J6796" t="str">
        <f>_xlfn.XLOOKUP(A6796,Product_Details!$A:$A,Product_Details!$G:$G,"mens")</f>
        <v>Mens</v>
      </c>
      <c r="K6796">
        <f t="shared" si="320"/>
        <v>2520</v>
      </c>
    </row>
    <row r="6797" spans="1:11" ht="15">
      <c r="A6797" t="s">
        <v>22</v>
      </c>
      <c r="B6797">
        <v>4</v>
      </c>
      <c r="C6797">
        <v>14</v>
      </c>
      <c r="D6797" t="s">
        <v>23</v>
      </c>
      <c r="E6797" t="s">
        <v>1089</v>
      </c>
      <c r="F6797" s="1">
        <v>8.2337962962962963E-3</v>
      </c>
      <c r="G6797">
        <f>_xlfn.XLOOKUP($A6797,Product_pricing!$B:$B,Product_pricing!$C:$C)</f>
        <v>13</v>
      </c>
      <c r="H6797">
        <f t="shared" si="318"/>
        <v>44.72</v>
      </c>
      <c r="I6797" s="10">
        <f t="shared" si="319"/>
        <v>3.9462635387857152E-2</v>
      </c>
      <c r="J6797" t="str">
        <f>_xlfn.XLOOKUP(A6797,Product_Details!$A:$A,Product_Details!$G:$G,"mens")</f>
        <v>Womens</v>
      </c>
      <c r="K6797">
        <f t="shared" si="320"/>
        <v>3767.5</v>
      </c>
    </row>
    <row r="6798" spans="1:11" ht="15">
      <c r="A6798" t="s">
        <v>35</v>
      </c>
      <c r="B6798">
        <v>4</v>
      </c>
      <c r="C6798">
        <v>14</v>
      </c>
      <c r="D6798" t="s">
        <v>23</v>
      </c>
      <c r="E6798" t="s">
        <v>1089</v>
      </c>
      <c r="F6798" s="1">
        <v>8.2337962962962963E-3</v>
      </c>
      <c r="G6798">
        <f>_xlfn.XLOOKUP($A6798,Product_pricing!$B:$B,Product_pricing!$C:$C)</f>
        <v>32</v>
      </c>
      <c r="H6798">
        <f t="shared" si="318"/>
        <v>110.08</v>
      </c>
      <c r="I6798" s="10">
        <f t="shared" si="319"/>
        <v>9.7138794800879141E-2</v>
      </c>
      <c r="J6798" t="str">
        <f>_xlfn.XLOOKUP(A6798,Product_Details!$A:$A,Product_Details!$G:$G,"mens")</f>
        <v>Womens</v>
      </c>
      <c r="K6798">
        <f t="shared" si="320"/>
        <v>3767.5</v>
      </c>
    </row>
    <row r="6799" spans="1:11" ht="15">
      <c r="A6799" t="s">
        <v>25</v>
      </c>
      <c r="B6799">
        <v>1</v>
      </c>
      <c r="C6799">
        <v>14</v>
      </c>
      <c r="D6799" t="s">
        <v>23</v>
      </c>
      <c r="E6799" t="s">
        <v>1089</v>
      </c>
      <c r="F6799" s="1">
        <v>8.2337962962962963E-3</v>
      </c>
      <c r="G6799">
        <f>_xlfn.XLOOKUP($A6799,Product_pricing!$B:$B,Product_pricing!$C:$C)</f>
        <v>40</v>
      </c>
      <c r="H6799">
        <f t="shared" si="318"/>
        <v>34.4</v>
      </c>
      <c r="I6799" s="10">
        <f t="shared" si="319"/>
        <v>3.035587337527473E-2</v>
      </c>
      <c r="J6799" t="str">
        <f>_xlfn.XLOOKUP(A6799,Product_Details!$A:$A,Product_Details!$G:$G,"mens")</f>
        <v>Mens</v>
      </c>
      <c r="K6799">
        <f t="shared" si="320"/>
        <v>7560</v>
      </c>
    </row>
    <row r="6800" spans="1:11" ht="15">
      <c r="A6800" t="s">
        <v>35</v>
      </c>
      <c r="B6800">
        <v>1</v>
      </c>
      <c r="C6800">
        <v>10</v>
      </c>
      <c r="D6800" t="s">
        <v>23</v>
      </c>
      <c r="E6800" t="s">
        <v>1090</v>
      </c>
      <c r="F6800" s="1">
        <v>8.0717592592592594E-3</v>
      </c>
      <c r="G6800">
        <f>_xlfn.XLOOKUP($A6800,Product_pricing!$B:$B,Product_pricing!$C:$C)</f>
        <v>32</v>
      </c>
      <c r="H6800">
        <f t="shared" si="318"/>
        <v>28.8</v>
      </c>
      <c r="I6800" s="10">
        <f t="shared" si="319"/>
        <v>2.5414219569997454E-2</v>
      </c>
      <c r="J6800" t="str">
        <f>_xlfn.XLOOKUP(A6800,Product_Details!$A:$A,Product_Details!$G:$G,"mens")</f>
        <v>Womens</v>
      </c>
      <c r="K6800">
        <f t="shared" si="320"/>
        <v>1507</v>
      </c>
    </row>
    <row r="6801" spans="1:11" ht="15">
      <c r="A6801" t="s">
        <v>29</v>
      </c>
      <c r="B6801">
        <v>3</v>
      </c>
      <c r="C6801">
        <v>10</v>
      </c>
      <c r="D6801" t="s">
        <v>23</v>
      </c>
      <c r="E6801" t="s">
        <v>1090</v>
      </c>
      <c r="F6801" s="1">
        <v>8.0717592592592594E-3</v>
      </c>
      <c r="G6801">
        <f>_xlfn.XLOOKUP($A6801,Product_pricing!$B:$B,Product_pricing!$C:$C)</f>
        <v>10</v>
      </c>
      <c r="H6801">
        <f t="shared" si="318"/>
        <v>27</v>
      </c>
      <c r="I6801" s="10">
        <f t="shared" si="319"/>
        <v>2.3825830846872609E-2</v>
      </c>
      <c r="J6801" t="str">
        <f>_xlfn.XLOOKUP(A6801,Product_Details!$A:$A,Product_Details!$G:$G,"mens")</f>
        <v>Womens</v>
      </c>
      <c r="K6801">
        <f t="shared" si="320"/>
        <v>1507</v>
      </c>
    </row>
    <row r="6802" spans="1:11" ht="15">
      <c r="A6802" t="s">
        <v>36</v>
      </c>
      <c r="B6802">
        <v>4</v>
      </c>
      <c r="C6802">
        <v>10</v>
      </c>
      <c r="D6802" t="s">
        <v>23</v>
      </c>
      <c r="E6802" t="s">
        <v>1090</v>
      </c>
      <c r="F6802" s="1">
        <v>8.0717592592592594E-3</v>
      </c>
      <c r="G6802">
        <f>_xlfn.XLOOKUP($A6802,Product_pricing!$B:$B,Product_pricing!$C:$C)</f>
        <v>23</v>
      </c>
      <c r="H6802">
        <f t="shared" si="318"/>
        <v>82.8</v>
      </c>
      <c r="I6802" s="10">
        <f t="shared" si="319"/>
        <v>7.3065881263742666E-2</v>
      </c>
      <c r="J6802" t="str">
        <f>_xlfn.XLOOKUP(A6802,Product_Details!$A:$A,Product_Details!$G:$G,"mens")</f>
        <v>Womens</v>
      </c>
      <c r="K6802">
        <f t="shared" si="320"/>
        <v>1507</v>
      </c>
    </row>
    <row r="6803" spans="1:11" ht="15">
      <c r="A6803" t="s">
        <v>30</v>
      </c>
      <c r="B6803">
        <v>5</v>
      </c>
      <c r="C6803">
        <v>10</v>
      </c>
      <c r="D6803" t="s">
        <v>23</v>
      </c>
      <c r="E6803" t="s">
        <v>1090</v>
      </c>
      <c r="F6803" s="1">
        <v>8.0717592592592594E-3</v>
      </c>
      <c r="G6803">
        <f>_xlfn.XLOOKUP($A6803,Product_pricing!$B:$B,Product_pricing!$C:$C)</f>
        <v>19</v>
      </c>
      <c r="H6803">
        <f t="shared" si="318"/>
        <v>85.5</v>
      </c>
      <c r="I6803" s="10">
        <f t="shared" si="319"/>
        <v>7.5448464348429931E-2</v>
      </c>
      <c r="J6803" t="str">
        <f>_xlfn.XLOOKUP(A6803,Product_Details!$A:$A,Product_Details!$G:$G,"mens")</f>
        <v>Womens</v>
      </c>
      <c r="K6803">
        <f t="shared" si="320"/>
        <v>1507</v>
      </c>
    </row>
    <row r="6804" spans="1:11" ht="15">
      <c r="A6804" t="s">
        <v>38</v>
      </c>
      <c r="B6804">
        <v>4</v>
      </c>
      <c r="C6804">
        <v>10</v>
      </c>
      <c r="D6804" t="s">
        <v>23</v>
      </c>
      <c r="E6804" t="s">
        <v>1090</v>
      </c>
      <c r="F6804" s="1">
        <v>8.0717592592592594E-3</v>
      </c>
      <c r="G6804">
        <f>_xlfn.XLOOKUP($A6804,Product_pricing!$B:$B,Product_pricing!$C:$C)</f>
        <v>54</v>
      </c>
      <c r="H6804">
        <f t="shared" si="318"/>
        <v>194.4</v>
      </c>
      <c r="I6804" s="10">
        <f t="shared" si="319"/>
        <v>0.17154598209748279</v>
      </c>
      <c r="J6804" t="str">
        <f>_xlfn.XLOOKUP(A6804,Product_Details!$A:$A,Product_Details!$G:$G,"mens")</f>
        <v>Womens</v>
      </c>
      <c r="K6804">
        <f t="shared" si="320"/>
        <v>1507</v>
      </c>
    </row>
    <row r="6805" spans="1:11" ht="15">
      <c r="A6805" t="s">
        <v>25</v>
      </c>
      <c r="B6805">
        <v>5</v>
      </c>
      <c r="C6805">
        <v>10</v>
      </c>
      <c r="D6805" t="s">
        <v>23</v>
      </c>
      <c r="E6805" t="s">
        <v>1090</v>
      </c>
      <c r="F6805" s="1">
        <v>8.0717592592592594E-3</v>
      </c>
      <c r="G6805">
        <f>_xlfn.XLOOKUP($A6805,Product_pricing!$B:$B,Product_pricing!$C:$C)</f>
        <v>40</v>
      </c>
      <c r="H6805">
        <f t="shared" si="318"/>
        <v>180</v>
      </c>
      <c r="I6805" s="10">
        <f t="shared" si="319"/>
        <v>0.15883887231248406</v>
      </c>
      <c r="J6805" t="str">
        <f>_xlfn.XLOOKUP(A6805,Product_Details!$A:$A,Product_Details!$G:$G,"mens")</f>
        <v>Mens</v>
      </c>
      <c r="K6805">
        <f t="shared" si="320"/>
        <v>2520</v>
      </c>
    </row>
    <row r="6806" spans="1:11" ht="15">
      <c r="A6806" t="s">
        <v>32</v>
      </c>
      <c r="B6806">
        <v>3</v>
      </c>
      <c r="C6806">
        <v>10</v>
      </c>
      <c r="D6806" t="s">
        <v>23</v>
      </c>
      <c r="E6806" t="s">
        <v>1090</v>
      </c>
      <c r="F6806" s="1">
        <v>8.0717592592592594E-3</v>
      </c>
      <c r="G6806">
        <f>_xlfn.XLOOKUP($A6806,Product_pricing!$B:$B,Product_pricing!$C:$C)</f>
        <v>36</v>
      </c>
      <c r="H6806">
        <f t="shared" si="318"/>
        <v>97.2</v>
      </c>
      <c r="I6806" s="10">
        <f t="shared" si="319"/>
        <v>8.5772991048741393E-2</v>
      </c>
      <c r="J6806" t="str">
        <f>_xlfn.XLOOKUP(A6806,Product_Details!$A:$A,Product_Details!$G:$G,"mens")</f>
        <v>Mens</v>
      </c>
      <c r="K6806">
        <f t="shared" si="320"/>
        <v>2520</v>
      </c>
    </row>
    <row r="6807" spans="1:11" ht="15">
      <c r="A6807" t="s">
        <v>26</v>
      </c>
      <c r="B6807">
        <v>3</v>
      </c>
      <c r="C6807">
        <v>10</v>
      </c>
      <c r="D6807" t="s">
        <v>23</v>
      </c>
      <c r="E6807" t="s">
        <v>1090</v>
      </c>
      <c r="F6807" s="1">
        <v>8.0717592592592594E-3</v>
      </c>
      <c r="G6807">
        <f>_xlfn.XLOOKUP($A6807,Product_pricing!$B:$B,Product_pricing!$C:$C)</f>
        <v>17</v>
      </c>
      <c r="H6807">
        <f t="shared" si="318"/>
        <v>45.9</v>
      </c>
      <c r="I6807" s="10">
        <f t="shared" si="319"/>
        <v>4.0503912439683439E-2</v>
      </c>
      <c r="J6807" t="str">
        <f>_xlfn.XLOOKUP(A6807,Product_Details!$A:$A,Product_Details!$G:$G,"mens")</f>
        <v>Mens</v>
      </c>
      <c r="K6807">
        <f t="shared" si="320"/>
        <v>2520</v>
      </c>
    </row>
    <row r="6808" spans="1:11" ht="15">
      <c r="A6808" t="s">
        <v>22</v>
      </c>
      <c r="B6808">
        <v>3</v>
      </c>
      <c r="C6808">
        <v>13</v>
      </c>
      <c r="D6808" t="s">
        <v>33</v>
      </c>
      <c r="E6808" t="s">
        <v>1091</v>
      </c>
      <c r="F6808" s="1">
        <v>3.8939814814814809E-2</v>
      </c>
      <c r="G6808">
        <f>_xlfn.XLOOKUP($A6808,Product_pricing!$B:$B,Product_pricing!$C:$C)</f>
        <v>13</v>
      </c>
      <c r="H6808">
        <f t="shared" si="318"/>
        <v>33.93</v>
      </c>
      <c r="I6808" s="10">
        <f t="shared" si="319"/>
        <v>2.9941127430903245E-2</v>
      </c>
      <c r="J6808" t="str">
        <f>_xlfn.XLOOKUP(A6808,Product_Details!$A:$A,Product_Details!$G:$G,"mens")</f>
        <v>Womens</v>
      </c>
      <c r="K6808">
        <f t="shared" si="320"/>
        <v>2511.6666666666665</v>
      </c>
    </row>
    <row r="6809" spans="1:11" ht="15">
      <c r="A6809" t="s">
        <v>35</v>
      </c>
      <c r="B6809">
        <v>3</v>
      </c>
      <c r="C6809">
        <v>13</v>
      </c>
      <c r="D6809" t="s">
        <v>33</v>
      </c>
      <c r="E6809" t="s">
        <v>1091</v>
      </c>
      <c r="F6809" s="1">
        <v>3.8939814814814809E-2</v>
      </c>
      <c r="G6809">
        <f>_xlfn.XLOOKUP($A6809,Product_pricing!$B:$B,Product_pricing!$C:$C)</f>
        <v>32</v>
      </c>
      <c r="H6809">
        <f t="shared" si="318"/>
        <v>83.52</v>
      </c>
      <c r="I6809" s="10">
        <f t="shared" si="319"/>
        <v>7.3701236752992602E-2</v>
      </c>
      <c r="J6809" t="str">
        <f>_xlfn.XLOOKUP(A6809,Product_Details!$A:$A,Product_Details!$G:$G,"mens")</f>
        <v>Womens</v>
      </c>
      <c r="K6809">
        <f t="shared" si="320"/>
        <v>2511.6666666666665</v>
      </c>
    </row>
    <row r="6810" spans="1:11" ht="15">
      <c r="A6810" t="s">
        <v>36</v>
      </c>
      <c r="B6810">
        <v>2</v>
      </c>
      <c r="C6810">
        <v>13</v>
      </c>
      <c r="D6810" t="s">
        <v>33</v>
      </c>
      <c r="E6810" t="s">
        <v>1091</v>
      </c>
      <c r="F6810" s="1">
        <v>3.8939814814814809E-2</v>
      </c>
      <c r="G6810">
        <f>_xlfn.XLOOKUP($A6810,Product_pricing!$B:$B,Product_pricing!$C:$C)</f>
        <v>23</v>
      </c>
      <c r="H6810">
        <f t="shared" si="318"/>
        <v>40.020000000000003</v>
      </c>
      <c r="I6810" s="10">
        <f t="shared" si="319"/>
        <v>3.5315175944142296E-2</v>
      </c>
      <c r="J6810" t="str">
        <f>_xlfn.XLOOKUP(A6810,Product_Details!$A:$A,Product_Details!$G:$G,"mens")</f>
        <v>Womens</v>
      </c>
      <c r="K6810">
        <f t="shared" si="320"/>
        <v>2511.6666666666665</v>
      </c>
    </row>
    <row r="6811" spans="1:11" ht="15">
      <c r="A6811" t="s">
        <v>25</v>
      </c>
      <c r="B6811">
        <v>4</v>
      </c>
      <c r="C6811">
        <v>13</v>
      </c>
      <c r="D6811" t="s">
        <v>33</v>
      </c>
      <c r="E6811" t="s">
        <v>1091</v>
      </c>
      <c r="F6811" s="1">
        <v>3.8939814814814809E-2</v>
      </c>
      <c r="G6811">
        <f>_xlfn.XLOOKUP($A6811,Product_pricing!$B:$B,Product_pricing!$C:$C)</f>
        <v>40</v>
      </c>
      <c r="H6811">
        <f t="shared" si="318"/>
        <v>139.19999999999999</v>
      </c>
      <c r="I6811" s="10">
        <f t="shared" si="319"/>
        <v>0.12283539458832099</v>
      </c>
      <c r="J6811" t="str">
        <f>_xlfn.XLOOKUP(A6811,Product_Details!$A:$A,Product_Details!$G:$G,"mens")</f>
        <v>Mens</v>
      </c>
      <c r="K6811">
        <f t="shared" si="320"/>
        <v>1890</v>
      </c>
    </row>
    <row r="6812" spans="1:11" ht="15">
      <c r="A6812" t="s">
        <v>41</v>
      </c>
      <c r="B6812">
        <v>3</v>
      </c>
      <c r="C6812">
        <v>13</v>
      </c>
      <c r="D6812" t="s">
        <v>33</v>
      </c>
      <c r="E6812" t="s">
        <v>1091</v>
      </c>
      <c r="F6812" s="1">
        <v>3.8939814814814809E-2</v>
      </c>
      <c r="G6812">
        <f>_xlfn.XLOOKUP($A6812,Product_pricing!$B:$B,Product_pricing!$C:$C)</f>
        <v>10</v>
      </c>
      <c r="H6812">
        <f t="shared" si="318"/>
        <v>26.1</v>
      </c>
      <c r="I6812" s="10">
        <f t="shared" si="319"/>
        <v>2.3031636485310189E-2</v>
      </c>
      <c r="J6812" t="str">
        <f>_xlfn.XLOOKUP(A6812,Product_Details!$A:$A,Product_Details!$G:$G,"mens")</f>
        <v>Mens</v>
      </c>
      <c r="K6812">
        <f t="shared" si="320"/>
        <v>1890</v>
      </c>
    </row>
    <row r="6813" spans="1:11" ht="15">
      <c r="A6813" t="s">
        <v>32</v>
      </c>
      <c r="B6813">
        <v>2</v>
      </c>
      <c r="C6813">
        <v>13</v>
      </c>
      <c r="D6813" t="s">
        <v>33</v>
      </c>
      <c r="E6813" t="s">
        <v>1091</v>
      </c>
      <c r="F6813" s="1">
        <v>3.8939814814814809E-2</v>
      </c>
      <c r="G6813">
        <f>_xlfn.XLOOKUP($A6813,Product_pricing!$B:$B,Product_pricing!$C:$C)</f>
        <v>36</v>
      </c>
      <c r="H6813">
        <f t="shared" si="318"/>
        <v>62.64</v>
      </c>
      <c r="I6813" s="10">
        <f t="shared" si="319"/>
        <v>5.5275927564744455E-2</v>
      </c>
      <c r="J6813" t="str">
        <f>_xlfn.XLOOKUP(A6813,Product_Details!$A:$A,Product_Details!$G:$G,"mens")</f>
        <v>Mens</v>
      </c>
      <c r="K6813">
        <f t="shared" si="320"/>
        <v>1890</v>
      </c>
    </row>
    <row r="6814" spans="1:11" ht="15">
      <c r="A6814" t="s">
        <v>27</v>
      </c>
      <c r="B6814">
        <v>1</v>
      </c>
      <c r="C6814">
        <v>13</v>
      </c>
      <c r="D6814" t="s">
        <v>33</v>
      </c>
      <c r="E6814" t="s">
        <v>1091</v>
      </c>
      <c r="F6814" s="1">
        <v>3.8939814814814809E-2</v>
      </c>
      <c r="G6814">
        <f>_xlfn.XLOOKUP($A6814,Product_pricing!$B:$B,Product_pricing!$C:$C)</f>
        <v>29</v>
      </c>
      <c r="H6814">
        <f t="shared" si="318"/>
        <v>25.23</v>
      </c>
      <c r="I6814" s="10">
        <f t="shared" si="319"/>
        <v>2.2263915269133183E-2</v>
      </c>
      <c r="J6814" t="str">
        <f>_xlfn.XLOOKUP(A6814,Product_Details!$A:$A,Product_Details!$G:$G,"mens")</f>
        <v>Mens</v>
      </c>
      <c r="K6814">
        <f t="shared" si="320"/>
        <v>1890</v>
      </c>
    </row>
    <row r="6815" spans="1:11" ht="15">
      <c r="A6815" t="s">
        <v>22</v>
      </c>
      <c r="B6815">
        <v>2</v>
      </c>
      <c r="C6815">
        <v>14</v>
      </c>
      <c r="D6815" t="s">
        <v>33</v>
      </c>
      <c r="E6815" t="s">
        <v>1092</v>
      </c>
      <c r="F6815" s="1">
        <v>1.6571759259259258E-2</v>
      </c>
      <c r="G6815">
        <f>_xlfn.XLOOKUP($A6815,Product_pricing!$B:$B,Product_pricing!$C:$C)</f>
        <v>13</v>
      </c>
      <c r="H6815">
        <f t="shared" si="318"/>
        <v>22.36</v>
      </c>
      <c r="I6815" s="10">
        <f t="shared" si="319"/>
        <v>1.9731317693928576E-2</v>
      </c>
      <c r="J6815" t="str">
        <f>_xlfn.XLOOKUP(A6815,Product_Details!$A:$A,Product_Details!$G:$G,"mens")</f>
        <v>Womens</v>
      </c>
      <c r="K6815">
        <f t="shared" si="320"/>
        <v>2511.6666666666665</v>
      </c>
    </row>
    <row r="6816" spans="1:11" ht="15">
      <c r="A6816" t="s">
        <v>29</v>
      </c>
      <c r="B6816">
        <v>2</v>
      </c>
      <c r="C6816">
        <v>14</v>
      </c>
      <c r="D6816" t="s">
        <v>33</v>
      </c>
      <c r="E6816" t="s">
        <v>1092</v>
      </c>
      <c r="F6816" s="1">
        <v>1.6571759259259258E-2</v>
      </c>
      <c r="G6816">
        <f>_xlfn.XLOOKUP($A6816,Product_pricing!$B:$B,Product_pricing!$C:$C)</f>
        <v>10</v>
      </c>
      <c r="H6816">
        <f t="shared" si="318"/>
        <v>17.2</v>
      </c>
      <c r="I6816" s="10">
        <f t="shared" si="319"/>
        <v>1.5177936687637365E-2</v>
      </c>
      <c r="J6816" t="str">
        <f>_xlfn.XLOOKUP(A6816,Product_Details!$A:$A,Product_Details!$G:$G,"mens")</f>
        <v>Womens</v>
      </c>
      <c r="K6816">
        <f t="shared" si="320"/>
        <v>2511.6666666666665</v>
      </c>
    </row>
    <row r="6817" spans="1:11" ht="15">
      <c r="A6817" t="s">
        <v>30</v>
      </c>
      <c r="B6817">
        <v>1</v>
      </c>
      <c r="C6817">
        <v>14</v>
      </c>
      <c r="D6817" t="s">
        <v>33</v>
      </c>
      <c r="E6817" t="s">
        <v>1092</v>
      </c>
      <c r="F6817" s="1">
        <v>1.6571759259259258E-2</v>
      </c>
      <c r="G6817">
        <f>_xlfn.XLOOKUP($A6817,Product_pricing!$B:$B,Product_pricing!$C:$C)</f>
        <v>19</v>
      </c>
      <c r="H6817">
        <f t="shared" si="318"/>
        <v>16.34</v>
      </c>
      <c r="I6817" s="10">
        <f t="shared" si="319"/>
        <v>1.4419039853255497E-2</v>
      </c>
      <c r="J6817" t="str">
        <f>_xlfn.XLOOKUP(A6817,Product_Details!$A:$A,Product_Details!$G:$G,"mens")</f>
        <v>Womens</v>
      </c>
      <c r="K6817">
        <f t="shared" si="320"/>
        <v>2511.6666666666665</v>
      </c>
    </row>
    <row r="6818" spans="1:11" ht="15">
      <c r="A6818" t="s">
        <v>25</v>
      </c>
      <c r="B6818">
        <v>3</v>
      </c>
      <c r="C6818">
        <v>14</v>
      </c>
      <c r="D6818" t="s">
        <v>33</v>
      </c>
      <c r="E6818" t="s">
        <v>1092</v>
      </c>
      <c r="F6818" s="1">
        <v>1.6571759259259258E-2</v>
      </c>
      <c r="G6818">
        <f>_xlfn.XLOOKUP($A6818,Product_pricing!$B:$B,Product_pricing!$C:$C)</f>
        <v>40</v>
      </c>
      <c r="H6818">
        <f t="shared" si="318"/>
        <v>103.2</v>
      </c>
      <c r="I6818" s="10">
        <f t="shared" si="319"/>
        <v>9.10676201258242E-2</v>
      </c>
      <c r="J6818" t="str">
        <f>_xlfn.XLOOKUP(A6818,Product_Details!$A:$A,Product_Details!$G:$G,"mens")</f>
        <v>Mens</v>
      </c>
      <c r="K6818">
        <f t="shared" si="320"/>
        <v>1512</v>
      </c>
    </row>
    <row r="6819" spans="1:11" ht="15">
      <c r="A6819" t="s">
        <v>41</v>
      </c>
      <c r="B6819">
        <v>4</v>
      </c>
      <c r="C6819">
        <v>14</v>
      </c>
      <c r="D6819" t="s">
        <v>33</v>
      </c>
      <c r="E6819" t="s">
        <v>1092</v>
      </c>
      <c r="F6819" s="1">
        <v>1.6571759259259258E-2</v>
      </c>
      <c r="G6819">
        <f>_xlfn.XLOOKUP($A6819,Product_pricing!$B:$B,Product_pricing!$C:$C)</f>
        <v>10</v>
      </c>
      <c r="H6819">
        <f t="shared" si="318"/>
        <v>34.4</v>
      </c>
      <c r="I6819" s="10">
        <f t="shared" si="319"/>
        <v>3.035587337527473E-2</v>
      </c>
      <c r="J6819" t="str">
        <f>_xlfn.XLOOKUP(A6819,Product_Details!$A:$A,Product_Details!$G:$G,"mens")</f>
        <v>Mens</v>
      </c>
      <c r="K6819">
        <f t="shared" si="320"/>
        <v>1512</v>
      </c>
    </row>
    <row r="6820" spans="1:11" ht="15">
      <c r="A6820" t="s">
        <v>32</v>
      </c>
      <c r="B6820">
        <v>3</v>
      </c>
      <c r="C6820">
        <v>14</v>
      </c>
      <c r="D6820" t="s">
        <v>33</v>
      </c>
      <c r="E6820" t="s">
        <v>1092</v>
      </c>
      <c r="F6820" s="1">
        <v>1.6571759259259258E-2</v>
      </c>
      <c r="G6820">
        <f>_xlfn.XLOOKUP($A6820,Product_pricing!$B:$B,Product_pricing!$C:$C)</f>
        <v>36</v>
      </c>
      <c r="H6820">
        <f t="shared" si="318"/>
        <v>92.88</v>
      </c>
      <c r="I6820" s="10">
        <f t="shared" si="319"/>
        <v>8.1960858113241775E-2</v>
      </c>
      <c r="J6820" t="str">
        <f>_xlfn.XLOOKUP(A6820,Product_Details!$A:$A,Product_Details!$G:$G,"mens")</f>
        <v>Mens</v>
      </c>
      <c r="K6820">
        <f t="shared" si="320"/>
        <v>1512</v>
      </c>
    </row>
    <row r="6821" spans="1:11" ht="15">
      <c r="A6821" t="s">
        <v>26</v>
      </c>
      <c r="B6821">
        <v>3</v>
      </c>
      <c r="C6821">
        <v>14</v>
      </c>
      <c r="D6821" t="s">
        <v>33</v>
      </c>
      <c r="E6821" t="s">
        <v>1092</v>
      </c>
      <c r="F6821" s="1">
        <v>1.6571759259259258E-2</v>
      </c>
      <c r="G6821">
        <f>_xlfn.XLOOKUP($A6821,Product_pricing!$B:$B,Product_pricing!$C:$C)</f>
        <v>17</v>
      </c>
      <c r="H6821">
        <f t="shared" si="318"/>
        <v>43.86</v>
      </c>
      <c r="I6821" s="10">
        <f t="shared" si="319"/>
        <v>3.8703738553475288E-2</v>
      </c>
      <c r="J6821" t="str">
        <f>_xlfn.XLOOKUP(A6821,Product_Details!$A:$A,Product_Details!$G:$G,"mens")</f>
        <v>Mens</v>
      </c>
      <c r="K6821">
        <f t="shared" si="320"/>
        <v>1512</v>
      </c>
    </row>
    <row r="6822" spans="1:11" ht="15">
      <c r="A6822" t="s">
        <v>27</v>
      </c>
      <c r="B6822">
        <v>4</v>
      </c>
      <c r="C6822">
        <v>14</v>
      </c>
      <c r="D6822" t="s">
        <v>33</v>
      </c>
      <c r="E6822" t="s">
        <v>1092</v>
      </c>
      <c r="F6822" s="1">
        <v>1.6571759259259258E-2</v>
      </c>
      <c r="G6822">
        <f>_xlfn.XLOOKUP($A6822,Product_pricing!$B:$B,Product_pricing!$C:$C)</f>
        <v>29</v>
      </c>
      <c r="H6822">
        <f t="shared" si="318"/>
        <v>99.76</v>
      </c>
      <c r="I6822" s="10">
        <f t="shared" si="319"/>
        <v>8.8032032788296716E-2</v>
      </c>
      <c r="J6822" t="str">
        <f>_xlfn.XLOOKUP(A6822,Product_Details!$A:$A,Product_Details!$G:$G,"mens")</f>
        <v>Mens</v>
      </c>
      <c r="K6822">
        <f t="shared" si="320"/>
        <v>1512</v>
      </c>
    </row>
    <row r="6823" spans="1:11" ht="15">
      <c r="A6823" t="s">
        <v>35</v>
      </c>
      <c r="B6823">
        <v>3</v>
      </c>
      <c r="C6823">
        <v>11</v>
      </c>
      <c r="D6823" t="s">
        <v>23</v>
      </c>
      <c r="E6823" t="s">
        <v>1093</v>
      </c>
      <c r="F6823" s="1">
        <v>4.1343749999999999E-2</v>
      </c>
      <c r="G6823">
        <f>_xlfn.XLOOKUP($A6823,Product_pricing!$B:$B,Product_pricing!$C:$C)</f>
        <v>32</v>
      </c>
      <c r="H6823">
        <f t="shared" si="318"/>
        <v>85.44</v>
      </c>
      <c r="I6823" s="10">
        <f t="shared" si="319"/>
        <v>7.5395518057659094E-2</v>
      </c>
      <c r="J6823" t="str">
        <f>_xlfn.XLOOKUP(A6823,Product_Details!$A:$A,Product_Details!$G:$G,"mens")</f>
        <v>Womens</v>
      </c>
      <c r="K6823">
        <f t="shared" si="320"/>
        <v>1883.75</v>
      </c>
    </row>
    <row r="6824" spans="1:11" ht="15">
      <c r="A6824" t="s">
        <v>36</v>
      </c>
      <c r="B6824">
        <v>5</v>
      </c>
      <c r="C6824">
        <v>11</v>
      </c>
      <c r="D6824" t="s">
        <v>23</v>
      </c>
      <c r="E6824" t="s">
        <v>1093</v>
      </c>
      <c r="F6824" s="1">
        <v>4.1343749999999999E-2</v>
      </c>
      <c r="G6824">
        <f>_xlfn.XLOOKUP($A6824,Product_pricing!$B:$B,Product_pricing!$C:$C)</f>
        <v>23</v>
      </c>
      <c r="H6824">
        <f t="shared" si="318"/>
        <v>102.35000000000001</v>
      </c>
      <c r="I6824" s="10">
        <f t="shared" si="319"/>
        <v>9.0317547673237478E-2</v>
      </c>
      <c r="J6824" t="str">
        <f>_xlfn.XLOOKUP(A6824,Product_Details!$A:$A,Product_Details!$G:$G,"mens")</f>
        <v>Womens</v>
      </c>
      <c r="K6824">
        <f t="shared" si="320"/>
        <v>1883.75</v>
      </c>
    </row>
    <row r="6825" spans="1:11" ht="15">
      <c r="A6825" t="s">
        <v>30</v>
      </c>
      <c r="B6825">
        <v>1</v>
      </c>
      <c r="C6825">
        <v>11</v>
      </c>
      <c r="D6825" t="s">
        <v>23</v>
      </c>
      <c r="E6825" t="s">
        <v>1093</v>
      </c>
      <c r="F6825" s="1">
        <v>4.1343749999999999E-2</v>
      </c>
      <c r="G6825">
        <f>_xlfn.XLOOKUP($A6825,Product_pricing!$B:$B,Product_pricing!$C:$C)</f>
        <v>19</v>
      </c>
      <c r="H6825">
        <f t="shared" si="318"/>
        <v>16.91</v>
      </c>
      <c r="I6825" s="10">
        <f t="shared" si="319"/>
        <v>1.4922029615578364E-2</v>
      </c>
      <c r="J6825" t="str">
        <f>_xlfn.XLOOKUP(A6825,Product_Details!$A:$A,Product_Details!$G:$G,"mens")</f>
        <v>Womens</v>
      </c>
      <c r="K6825">
        <f t="shared" si="320"/>
        <v>1883.75</v>
      </c>
    </row>
    <row r="6826" spans="1:11" ht="15">
      <c r="A6826" t="s">
        <v>38</v>
      </c>
      <c r="B6826">
        <v>5</v>
      </c>
      <c r="C6826">
        <v>11</v>
      </c>
      <c r="D6826" t="s">
        <v>23</v>
      </c>
      <c r="E6826" t="s">
        <v>1093</v>
      </c>
      <c r="F6826" s="1">
        <v>4.1343749999999999E-2</v>
      </c>
      <c r="G6826">
        <f>_xlfn.XLOOKUP($A6826,Product_pricing!$B:$B,Product_pricing!$C:$C)</f>
        <v>54</v>
      </c>
      <c r="H6826">
        <f t="shared" si="318"/>
        <v>240.3</v>
      </c>
      <c r="I6826" s="10">
        <f t="shared" si="319"/>
        <v>0.21204989453716622</v>
      </c>
      <c r="J6826" t="str">
        <f>_xlfn.XLOOKUP(A6826,Product_Details!$A:$A,Product_Details!$G:$G,"mens")</f>
        <v>Womens</v>
      </c>
      <c r="K6826">
        <f t="shared" si="320"/>
        <v>1883.75</v>
      </c>
    </row>
    <row r="6827" spans="1:11" ht="15">
      <c r="A6827" t="s">
        <v>25</v>
      </c>
      <c r="B6827">
        <v>5</v>
      </c>
      <c r="C6827">
        <v>11</v>
      </c>
      <c r="D6827" t="s">
        <v>23</v>
      </c>
      <c r="E6827" t="s">
        <v>1093</v>
      </c>
      <c r="F6827" s="1">
        <v>4.1343749999999999E-2</v>
      </c>
      <c r="G6827">
        <f>_xlfn.XLOOKUP($A6827,Product_pricing!$B:$B,Product_pricing!$C:$C)</f>
        <v>40</v>
      </c>
      <c r="H6827">
        <f t="shared" si="318"/>
        <v>178</v>
      </c>
      <c r="I6827" s="10">
        <f t="shared" si="319"/>
        <v>0.15707399595345645</v>
      </c>
      <c r="J6827" t="str">
        <f>_xlfn.XLOOKUP(A6827,Product_Details!$A:$A,Product_Details!$G:$G,"mens")</f>
        <v>Mens</v>
      </c>
      <c r="K6827">
        <f t="shared" si="320"/>
        <v>1890</v>
      </c>
    </row>
    <row r="6828" spans="1:11" ht="15">
      <c r="A6828" t="s">
        <v>41</v>
      </c>
      <c r="B6828">
        <v>3</v>
      </c>
      <c r="C6828">
        <v>11</v>
      </c>
      <c r="D6828" t="s">
        <v>23</v>
      </c>
      <c r="E6828" t="s">
        <v>1093</v>
      </c>
      <c r="F6828" s="1">
        <v>4.1343749999999999E-2</v>
      </c>
      <c r="G6828">
        <f>_xlfn.XLOOKUP($A6828,Product_pricing!$B:$B,Product_pricing!$C:$C)</f>
        <v>10</v>
      </c>
      <c r="H6828">
        <f t="shared" si="318"/>
        <v>26.7</v>
      </c>
      <c r="I6828" s="10">
        <f t="shared" si="319"/>
        <v>2.3561099393018467E-2</v>
      </c>
      <c r="J6828" t="str">
        <f>_xlfn.XLOOKUP(A6828,Product_Details!$A:$A,Product_Details!$G:$G,"mens")</f>
        <v>Mens</v>
      </c>
      <c r="K6828">
        <f t="shared" si="320"/>
        <v>1890</v>
      </c>
    </row>
    <row r="6829" spans="1:11" ht="15">
      <c r="A6829" t="s">
        <v>31</v>
      </c>
      <c r="B6829">
        <v>2</v>
      </c>
      <c r="C6829">
        <v>11</v>
      </c>
      <c r="D6829" t="s">
        <v>23</v>
      </c>
      <c r="E6829" t="s">
        <v>1093</v>
      </c>
      <c r="F6829" s="1">
        <v>4.1343749999999999E-2</v>
      </c>
      <c r="G6829">
        <f>_xlfn.XLOOKUP($A6829,Product_pricing!$B:$B,Product_pricing!$C:$C)</f>
        <v>57</v>
      </c>
      <c r="H6829">
        <f t="shared" si="318"/>
        <v>101.46000000000001</v>
      </c>
      <c r="I6829" s="10">
        <f t="shared" si="319"/>
        <v>8.9532177693470189E-2</v>
      </c>
      <c r="J6829" t="str">
        <f>_xlfn.XLOOKUP(A6829,Product_Details!$A:$A,Product_Details!$G:$G,"mens")</f>
        <v>Mens</v>
      </c>
      <c r="K6829">
        <f t="shared" si="320"/>
        <v>1890</v>
      </c>
    </row>
    <row r="6830" spans="1:11" ht="15">
      <c r="A6830" t="s">
        <v>32</v>
      </c>
      <c r="B6830">
        <v>2</v>
      </c>
      <c r="C6830">
        <v>11</v>
      </c>
      <c r="D6830" t="s">
        <v>23</v>
      </c>
      <c r="E6830" t="s">
        <v>1093</v>
      </c>
      <c r="F6830" s="1">
        <v>4.1343749999999999E-2</v>
      </c>
      <c r="G6830">
        <f>_xlfn.XLOOKUP($A6830,Product_pricing!$B:$B,Product_pricing!$C:$C)</f>
        <v>36</v>
      </c>
      <c r="H6830">
        <f t="shared" si="318"/>
        <v>64.08</v>
      </c>
      <c r="I6830" s="10">
        <f t="shared" si="319"/>
        <v>5.6546638543244328E-2</v>
      </c>
      <c r="J6830" t="str">
        <f>_xlfn.XLOOKUP(A6830,Product_Details!$A:$A,Product_Details!$G:$G,"mens")</f>
        <v>Mens</v>
      </c>
      <c r="K6830">
        <f t="shared" si="320"/>
        <v>1890</v>
      </c>
    </row>
    <row r="6831" spans="1:11" ht="15">
      <c r="A6831" t="s">
        <v>22</v>
      </c>
      <c r="B6831">
        <v>4</v>
      </c>
      <c r="C6831">
        <v>16</v>
      </c>
      <c r="D6831" t="s">
        <v>33</v>
      </c>
      <c r="E6831" t="s">
        <v>1094</v>
      </c>
      <c r="F6831" s="1">
        <v>3.4883101851851853E-2</v>
      </c>
      <c r="G6831">
        <f>_xlfn.XLOOKUP($A6831,Product_pricing!$B:$B,Product_pricing!$C:$C)</f>
        <v>13</v>
      </c>
      <c r="H6831">
        <f t="shared" si="318"/>
        <v>43.68</v>
      </c>
      <c r="I6831" s="10">
        <f t="shared" si="319"/>
        <v>3.8544899681162793E-2</v>
      </c>
      <c r="J6831" t="str">
        <f>_xlfn.XLOOKUP(A6831,Product_Details!$A:$A,Product_Details!$G:$G,"mens")</f>
        <v>Womens</v>
      </c>
      <c r="K6831">
        <f t="shared" si="320"/>
        <v>1255.8333333333333</v>
      </c>
    </row>
    <row r="6832" spans="1:11" ht="15">
      <c r="A6832" t="s">
        <v>35</v>
      </c>
      <c r="B6832">
        <v>2</v>
      </c>
      <c r="C6832">
        <v>16</v>
      </c>
      <c r="D6832" t="s">
        <v>33</v>
      </c>
      <c r="E6832" t="s">
        <v>1094</v>
      </c>
      <c r="F6832" s="1">
        <v>3.4883101851851853E-2</v>
      </c>
      <c r="G6832">
        <f>_xlfn.XLOOKUP($A6832,Product_pricing!$B:$B,Product_pricing!$C:$C)</f>
        <v>32</v>
      </c>
      <c r="H6832">
        <f t="shared" si="318"/>
        <v>53.76</v>
      </c>
      <c r="I6832" s="10">
        <f t="shared" si="319"/>
        <v>4.7439876530661909E-2</v>
      </c>
      <c r="J6832" t="str">
        <f>_xlfn.XLOOKUP(A6832,Product_Details!$A:$A,Product_Details!$G:$G,"mens")</f>
        <v>Womens</v>
      </c>
      <c r="K6832">
        <f t="shared" si="320"/>
        <v>1255.8333333333333</v>
      </c>
    </row>
    <row r="6833" spans="1:11" ht="15">
      <c r="A6833" t="s">
        <v>29</v>
      </c>
      <c r="B6833">
        <v>5</v>
      </c>
      <c r="C6833">
        <v>16</v>
      </c>
      <c r="D6833" t="s">
        <v>33</v>
      </c>
      <c r="E6833" t="s">
        <v>1094</v>
      </c>
      <c r="F6833" s="1">
        <v>3.4883101851851853E-2</v>
      </c>
      <c r="G6833">
        <f>_xlfn.XLOOKUP($A6833,Product_pricing!$B:$B,Product_pricing!$C:$C)</f>
        <v>10</v>
      </c>
      <c r="H6833">
        <f t="shared" si="318"/>
        <v>42</v>
      </c>
      <c r="I6833" s="10">
        <f t="shared" si="319"/>
        <v>3.7062403539579611E-2</v>
      </c>
      <c r="J6833" t="str">
        <f>_xlfn.XLOOKUP(A6833,Product_Details!$A:$A,Product_Details!$G:$G,"mens")</f>
        <v>Womens</v>
      </c>
      <c r="K6833">
        <f t="shared" si="320"/>
        <v>1255.8333333333333</v>
      </c>
    </row>
    <row r="6834" spans="1:11" ht="15">
      <c r="A6834" t="s">
        <v>36</v>
      </c>
      <c r="B6834">
        <v>2</v>
      </c>
      <c r="C6834">
        <v>16</v>
      </c>
      <c r="D6834" t="s">
        <v>33</v>
      </c>
      <c r="E6834" t="s">
        <v>1094</v>
      </c>
      <c r="F6834" s="1">
        <v>3.4883101851851853E-2</v>
      </c>
      <c r="G6834">
        <f>_xlfn.XLOOKUP($A6834,Product_pricing!$B:$B,Product_pricing!$C:$C)</f>
        <v>23</v>
      </c>
      <c r="H6834">
        <f t="shared" si="318"/>
        <v>38.64</v>
      </c>
      <c r="I6834" s="10">
        <f t="shared" si="319"/>
        <v>3.4097411256413246E-2</v>
      </c>
      <c r="J6834" t="str">
        <f>_xlfn.XLOOKUP(A6834,Product_Details!$A:$A,Product_Details!$G:$G,"mens")</f>
        <v>Womens</v>
      </c>
      <c r="K6834">
        <f t="shared" si="320"/>
        <v>1255.8333333333333</v>
      </c>
    </row>
    <row r="6835" spans="1:11" ht="15">
      <c r="A6835" t="s">
        <v>30</v>
      </c>
      <c r="B6835">
        <v>4</v>
      </c>
      <c r="C6835">
        <v>16</v>
      </c>
      <c r="D6835" t="s">
        <v>33</v>
      </c>
      <c r="E6835" t="s">
        <v>1094</v>
      </c>
      <c r="F6835" s="1">
        <v>3.4883101851851853E-2</v>
      </c>
      <c r="G6835">
        <f>_xlfn.XLOOKUP($A6835,Product_pricing!$B:$B,Product_pricing!$C:$C)</f>
        <v>19</v>
      </c>
      <c r="H6835">
        <f t="shared" si="318"/>
        <v>63.839999999999996</v>
      </c>
      <c r="I6835" s="10">
        <f t="shared" si="319"/>
        <v>5.6334853380161011E-2</v>
      </c>
      <c r="J6835" t="str">
        <f>_xlfn.XLOOKUP(A6835,Product_Details!$A:$A,Product_Details!$G:$G,"mens")</f>
        <v>Womens</v>
      </c>
      <c r="K6835">
        <f t="shared" si="320"/>
        <v>1255.8333333333333</v>
      </c>
    </row>
    <row r="6836" spans="1:11" ht="15">
      <c r="A6836" t="s">
        <v>38</v>
      </c>
      <c r="B6836">
        <v>1</v>
      </c>
      <c r="C6836">
        <v>16</v>
      </c>
      <c r="D6836" t="s">
        <v>33</v>
      </c>
      <c r="E6836" t="s">
        <v>1094</v>
      </c>
      <c r="F6836" s="1">
        <v>3.4883101851851853E-2</v>
      </c>
      <c r="G6836">
        <f>_xlfn.XLOOKUP($A6836,Product_pricing!$B:$B,Product_pricing!$C:$C)</f>
        <v>54</v>
      </c>
      <c r="H6836">
        <f t="shared" si="318"/>
        <v>45.36</v>
      </c>
      <c r="I6836" s="10">
        <f t="shared" si="319"/>
        <v>4.0027395822745983E-2</v>
      </c>
      <c r="J6836" t="str">
        <f>_xlfn.XLOOKUP(A6836,Product_Details!$A:$A,Product_Details!$G:$G,"mens")</f>
        <v>Womens</v>
      </c>
      <c r="K6836">
        <f t="shared" si="320"/>
        <v>1255.8333333333333</v>
      </c>
    </row>
    <row r="6837" spans="1:11" ht="15">
      <c r="A6837" t="s">
        <v>25</v>
      </c>
      <c r="B6837">
        <v>2</v>
      </c>
      <c r="C6837">
        <v>16</v>
      </c>
      <c r="D6837" t="s">
        <v>33</v>
      </c>
      <c r="E6837" t="s">
        <v>1094</v>
      </c>
      <c r="F6837" s="1">
        <v>3.4883101851851853E-2</v>
      </c>
      <c r="G6837">
        <f>_xlfn.XLOOKUP($A6837,Product_pricing!$B:$B,Product_pricing!$C:$C)</f>
        <v>40</v>
      </c>
      <c r="H6837">
        <f t="shared" si="318"/>
        <v>67.2</v>
      </c>
      <c r="I6837" s="10">
        <f t="shared" si="319"/>
        <v>5.9299845663327383E-2</v>
      </c>
      <c r="J6837" t="str">
        <f>_xlfn.XLOOKUP(A6837,Product_Details!$A:$A,Product_Details!$G:$G,"mens")</f>
        <v>Mens</v>
      </c>
      <c r="K6837">
        <f t="shared" si="320"/>
        <v>1890</v>
      </c>
    </row>
    <row r="6838" spans="1:11" ht="15">
      <c r="A6838" t="s">
        <v>31</v>
      </c>
      <c r="B6838">
        <v>4</v>
      </c>
      <c r="C6838">
        <v>16</v>
      </c>
      <c r="D6838" t="s">
        <v>33</v>
      </c>
      <c r="E6838" t="s">
        <v>1094</v>
      </c>
      <c r="F6838" s="1">
        <v>3.4883101851851853E-2</v>
      </c>
      <c r="G6838">
        <f>_xlfn.XLOOKUP($A6838,Product_pricing!$B:$B,Product_pricing!$C:$C)</f>
        <v>57</v>
      </c>
      <c r="H6838">
        <f t="shared" si="318"/>
        <v>191.51999999999998</v>
      </c>
      <c r="I6838" s="10">
        <f t="shared" si="319"/>
        <v>0.16900456014048304</v>
      </c>
      <c r="J6838" t="str">
        <f>_xlfn.XLOOKUP(A6838,Product_Details!$A:$A,Product_Details!$G:$G,"mens")</f>
        <v>Mens</v>
      </c>
      <c r="K6838">
        <f t="shared" si="320"/>
        <v>1890</v>
      </c>
    </row>
    <row r="6839" spans="1:11" ht="15">
      <c r="A6839" t="s">
        <v>26</v>
      </c>
      <c r="B6839">
        <v>3</v>
      </c>
      <c r="C6839">
        <v>16</v>
      </c>
      <c r="D6839" t="s">
        <v>33</v>
      </c>
      <c r="E6839" t="s">
        <v>1094</v>
      </c>
      <c r="F6839" s="1">
        <v>3.4883101851851853E-2</v>
      </c>
      <c r="G6839">
        <f>_xlfn.XLOOKUP($A6839,Product_pricing!$B:$B,Product_pricing!$C:$C)</f>
        <v>17</v>
      </c>
      <c r="H6839">
        <f t="shared" si="318"/>
        <v>42.839999999999996</v>
      </c>
      <c r="I6839" s="10">
        <f t="shared" si="319"/>
        <v>3.7803651610371199E-2</v>
      </c>
      <c r="J6839" t="str">
        <f>_xlfn.XLOOKUP(A6839,Product_Details!$A:$A,Product_Details!$G:$G,"mens")</f>
        <v>Mens</v>
      </c>
      <c r="K6839">
        <f t="shared" si="320"/>
        <v>1890</v>
      </c>
    </row>
    <row r="6840" spans="1:11" ht="15">
      <c r="A6840" t="s">
        <v>27</v>
      </c>
      <c r="B6840">
        <v>4</v>
      </c>
      <c r="C6840">
        <v>16</v>
      </c>
      <c r="D6840" t="s">
        <v>33</v>
      </c>
      <c r="E6840" t="s">
        <v>1094</v>
      </c>
      <c r="F6840" s="1">
        <v>3.4883101851851853E-2</v>
      </c>
      <c r="G6840">
        <f>_xlfn.XLOOKUP($A6840,Product_pricing!$B:$B,Product_pricing!$C:$C)</f>
        <v>29</v>
      </c>
      <c r="H6840">
        <f t="shared" si="318"/>
        <v>97.44</v>
      </c>
      <c r="I6840" s="10">
        <f t="shared" si="319"/>
        <v>8.5984776211824709E-2</v>
      </c>
      <c r="J6840" t="str">
        <f>_xlfn.XLOOKUP(A6840,Product_Details!$A:$A,Product_Details!$G:$G,"mens")</f>
        <v>Mens</v>
      </c>
      <c r="K6840">
        <f t="shared" si="320"/>
        <v>1890</v>
      </c>
    </row>
    <row r="6841" spans="1:11" ht="15">
      <c r="A6841" t="s">
        <v>29</v>
      </c>
      <c r="B6841">
        <v>5</v>
      </c>
      <c r="C6841">
        <v>0</v>
      </c>
      <c r="D6841" t="s">
        <v>33</v>
      </c>
      <c r="E6841" t="s">
        <v>1095</v>
      </c>
      <c r="F6841" s="1">
        <v>4.0493055555555553E-2</v>
      </c>
      <c r="G6841">
        <f>_xlfn.XLOOKUP($A6841,Product_pricing!$B:$B,Product_pricing!$C:$C)</f>
        <v>10</v>
      </c>
      <c r="H6841">
        <f t="shared" si="318"/>
        <v>50</v>
      </c>
      <c r="I6841" s="10">
        <f t="shared" si="319"/>
        <v>4.4121908975690016E-2</v>
      </c>
      <c r="J6841" t="str">
        <f>_xlfn.XLOOKUP(A6841,Product_Details!$A:$A,Product_Details!$G:$G,"mens")</f>
        <v>Womens</v>
      </c>
      <c r="K6841">
        <f t="shared" si="320"/>
        <v>7535</v>
      </c>
    </row>
    <row r="6842" spans="1:11" ht="15">
      <c r="A6842" t="s">
        <v>25</v>
      </c>
      <c r="B6842">
        <v>4</v>
      </c>
      <c r="C6842">
        <v>0</v>
      </c>
      <c r="D6842" t="s">
        <v>33</v>
      </c>
      <c r="E6842" t="s">
        <v>1095</v>
      </c>
      <c r="F6842" s="1">
        <v>4.0493055555555553E-2</v>
      </c>
      <c r="G6842">
        <f>_xlfn.XLOOKUP($A6842,Product_pricing!$B:$B,Product_pricing!$C:$C)</f>
        <v>40</v>
      </c>
      <c r="H6842">
        <f t="shared" si="318"/>
        <v>160</v>
      </c>
      <c r="I6842" s="10">
        <f t="shared" si="319"/>
        <v>0.14119010872220805</v>
      </c>
      <c r="J6842" t="str">
        <f>_xlfn.XLOOKUP(A6842,Product_Details!$A:$A,Product_Details!$G:$G,"mens")</f>
        <v>Mens</v>
      </c>
      <c r="K6842">
        <f t="shared" si="320"/>
        <v>1512</v>
      </c>
    </row>
    <row r="6843" spans="1:11" ht="15">
      <c r="A6843" t="s">
        <v>31</v>
      </c>
      <c r="B6843">
        <v>4</v>
      </c>
      <c r="C6843">
        <v>0</v>
      </c>
      <c r="D6843" t="s">
        <v>33</v>
      </c>
      <c r="E6843" t="s">
        <v>1095</v>
      </c>
      <c r="F6843" s="1">
        <v>4.0493055555555553E-2</v>
      </c>
      <c r="G6843">
        <f>_xlfn.XLOOKUP($A6843,Product_pricing!$B:$B,Product_pricing!$C:$C)</f>
        <v>57</v>
      </c>
      <c r="H6843">
        <f t="shared" si="318"/>
        <v>228</v>
      </c>
      <c r="I6843" s="10">
        <f t="shared" si="319"/>
        <v>0.20119590492914646</v>
      </c>
      <c r="J6843" t="str">
        <f>_xlfn.XLOOKUP(A6843,Product_Details!$A:$A,Product_Details!$G:$G,"mens")</f>
        <v>Mens</v>
      </c>
      <c r="K6843">
        <f t="shared" si="320"/>
        <v>1512</v>
      </c>
    </row>
    <row r="6844" spans="1:11" ht="15">
      <c r="A6844" t="s">
        <v>32</v>
      </c>
      <c r="B6844">
        <v>1</v>
      </c>
      <c r="C6844">
        <v>0</v>
      </c>
      <c r="D6844" t="s">
        <v>33</v>
      </c>
      <c r="E6844" t="s">
        <v>1095</v>
      </c>
      <c r="F6844" s="1">
        <v>4.0493055555555553E-2</v>
      </c>
      <c r="G6844">
        <f>_xlfn.XLOOKUP($A6844,Product_pricing!$B:$B,Product_pricing!$C:$C)</f>
        <v>36</v>
      </c>
      <c r="H6844">
        <f t="shared" si="318"/>
        <v>36</v>
      </c>
      <c r="I6844" s="10">
        <f t="shared" si="319"/>
        <v>3.1767774462496817E-2</v>
      </c>
      <c r="J6844" t="str">
        <f>_xlfn.XLOOKUP(A6844,Product_Details!$A:$A,Product_Details!$G:$G,"mens")</f>
        <v>Mens</v>
      </c>
      <c r="K6844">
        <f t="shared" si="320"/>
        <v>1512</v>
      </c>
    </row>
    <row r="6845" spans="1:11" ht="15">
      <c r="A6845" t="s">
        <v>26</v>
      </c>
      <c r="B6845">
        <v>1</v>
      </c>
      <c r="C6845">
        <v>0</v>
      </c>
      <c r="D6845" t="s">
        <v>33</v>
      </c>
      <c r="E6845" t="s">
        <v>1095</v>
      </c>
      <c r="F6845" s="1">
        <v>4.0493055555555553E-2</v>
      </c>
      <c r="G6845">
        <f>_xlfn.XLOOKUP($A6845,Product_pricing!$B:$B,Product_pricing!$C:$C)</f>
        <v>17</v>
      </c>
      <c r="H6845">
        <f t="shared" si="318"/>
        <v>17</v>
      </c>
      <c r="I6845" s="10">
        <f t="shared" si="319"/>
        <v>1.5001449051734606E-2</v>
      </c>
      <c r="J6845" t="str">
        <f>_xlfn.XLOOKUP(A6845,Product_Details!$A:$A,Product_Details!$G:$G,"mens")</f>
        <v>Mens</v>
      </c>
      <c r="K6845">
        <f t="shared" si="320"/>
        <v>1512</v>
      </c>
    </row>
    <row r="6846" spans="1:11" ht="15">
      <c r="A6846" t="s">
        <v>27</v>
      </c>
      <c r="B6846">
        <v>3</v>
      </c>
      <c r="C6846">
        <v>0</v>
      </c>
      <c r="D6846" t="s">
        <v>33</v>
      </c>
      <c r="E6846" t="s">
        <v>1095</v>
      </c>
      <c r="F6846" s="1">
        <v>4.0493055555555553E-2</v>
      </c>
      <c r="G6846">
        <f>_xlfn.XLOOKUP($A6846,Product_pricing!$B:$B,Product_pricing!$C:$C)</f>
        <v>29</v>
      </c>
      <c r="H6846">
        <f t="shared" si="318"/>
        <v>87</v>
      </c>
      <c r="I6846" s="10">
        <f t="shared" si="319"/>
        <v>7.6772121617700625E-2</v>
      </c>
      <c r="J6846" t="str">
        <f>_xlfn.XLOOKUP(A6846,Product_Details!$A:$A,Product_Details!$G:$G,"mens")</f>
        <v>Mens</v>
      </c>
      <c r="K6846">
        <f t="shared" si="320"/>
        <v>1512</v>
      </c>
    </row>
    <row r="6847" spans="1:11" ht="15">
      <c r="A6847" t="s">
        <v>36</v>
      </c>
      <c r="B6847">
        <v>3</v>
      </c>
      <c r="C6847">
        <v>14</v>
      </c>
      <c r="D6847" t="s">
        <v>23</v>
      </c>
      <c r="E6847" t="s">
        <v>1096</v>
      </c>
      <c r="F6847" s="1">
        <v>7.8472222222222224E-3</v>
      </c>
      <c r="G6847">
        <f>_xlfn.XLOOKUP($A6847,Product_pricing!$B:$B,Product_pricing!$C:$C)</f>
        <v>23</v>
      </c>
      <c r="H6847">
        <f t="shared" si="318"/>
        <v>59.339999999999996</v>
      </c>
      <c r="I6847" s="10">
        <f t="shared" si="319"/>
        <v>5.2363881572348905E-2</v>
      </c>
      <c r="J6847" t="str">
        <f>_xlfn.XLOOKUP(A6847,Product_Details!$A:$A,Product_Details!$G:$G,"mens")</f>
        <v>Womens</v>
      </c>
      <c r="K6847">
        <f t="shared" si="320"/>
        <v>2511.6666666666665</v>
      </c>
    </row>
    <row r="6848" spans="1:11" ht="15">
      <c r="A6848" t="s">
        <v>30</v>
      </c>
      <c r="B6848">
        <v>5</v>
      </c>
      <c r="C6848">
        <v>14</v>
      </c>
      <c r="D6848" t="s">
        <v>23</v>
      </c>
      <c r="E6848" t="s">
        <v>1096</v>
      </c>
      <c r="F6848" s="1">
        <v>7.8472222222222224E-3</v>
      </c>
      <c r="G6848">
        <f>_xlfn.XLOOKUP($A6848,Product_pricing!$B:$B,Product_pricing!$C:$C)</f>
        <v>19</v>
      </c>
      <c r="H6848">
        <f t="shared" si="318"/>
        <v>81.7</v>
      </c>
      <c r="I6848" s="10">
        <f t="shared" si="319"/>
        <v>7.2095199266277485E-2</v>
      </c>
      <c r="J6848" t="str">
        <f>_xlfn.XLOOKUP(A6848,Product_Details!$A:$A,Product_Details!$G:$G,"mens")</f>
        <v>Womens</v>
      </c>
      <c r="K6848">
        <f t="shared" si="320"/>
        <v>2511.6666666666665</v>
      </c>
    </row>
    <row r="6849" spans="1:11" ht="15">
      <c r="A6849" t="s">
        <v>38</v>
      </c>
      <c r="B6849">
        <v>5</v>
      </c>
      <c r="C6849">
        <v>14</v>
      </c>
      <c r="D6849" t="s">
        <v>23</v>
      </c>
      <c r="E6849" t="s">
        <v>1096</v>
      </c>
      <c r="F6849" s="1">
        <v>7.8472222222222224E-3</v>
      </c>
      <c r="G6849">
        <f>_xlfn.XLOOKUP($A6849,Product_pricing!$B:$B,Product_pricing!$C:$C)</f>
        <v>54</v>
      </c>
      <c r="H6849">
        <f t="shared" si="318"/>
        <v>232.2</v>
      </c>
      <c r="I6849" s="10">
        <f t="shared" si="319"/>
        <v>0.20490214528310441</v>
      </c>
      <c r="J6849" t="str">
        <f>_xlfn.XLOOKUP(A6849,Product_Details!$A:$A,Product_Details!$G:$G,"mens")</f>
        <v>Womens</v>
      </c>
      <c r="K6849">
        <f t="shared" si="320"/>
        <v>2511.6666666666665</v>
      </c>
    </row>
    <row r="6850" spans="1:11" ht="15">
      <c r="A6850" t="s">
        <v>31</v>
      </c>
      <c r="B6850">
        <v>3</v>
      </c>
      <c r="C6850">
        <v>14</v>
      </c>
      <c r="D6850" t="s">
        <v>23</v>
      </c>
      <c r="E6850" t="s">
        <v>1096</v>
      </c>
      <c r="F6850" s="1">
        <v>7.8472222222222224E-3</v>
      </c>
      <c r="G6850">
        <f>_xlfn.XLOOKUP($A6850,Product_pricing!$B:$B,Product_pricing!$C:$C)</f>
        <v>57</v>
      </c>
      <c r="H6850">
        <f t="shared" si="318"/>
        <v>147.06</v>
      </c>
      <c r="I6850" s="10">
        <f t="shared" si="319"/>
        <v>0.12977135867929948</v>
      </c>
      <c r="J6850" t="str">
        <f>_xlfn.XLOOKUP(A6850,Product_Details!$A:$A,Product_Details!$G:$G,"mens")</f>
        <v>Mens</v>
      </c>
      <c r="K6850">
        <f t="shared" si="320"/>
        <v>2520</v>
      </c>
    </row>
    <row r="6851" spans="1:11" ht="15">
      <c r="A6851" t="s">
        <v>32</v>
      </c>
      <c r="B6851">
        <v>4</v>
      </c>
      <c r="C6851">
        <v>14</v>
      </c>
      <c r="D6851" t="s">
        <v>23</v>
      </c>
      <c r="E6851" t="s">
        <v>1096</v>
      </c>
      <c r="F6851" s="1">
        <v>7.8472222222222224E-3</v>
      </c>
      <c r="G6851">
        <f>_xlfn.XLOOKUP($A6851,Product_pricing!$B:$B,Product_pricing!$C:$C)</f>
        <v>36</v>
      </c>
      <c r="H6851">
        <f t="shared" ref="H6851:H6914" si="321">B6851*G6851*(1-C6851/100)</f>
        <v>123.84</v>
      </c>
      <c r="I6851" s="10">
        <f t="shared" ref="I6851:I6914" si="322">(H6851/SUM($H:$H))*1000</f>
        <v>0.10928114415098904</v>
      </c>
      <c r="J6851" t="str">
        <f>_xlfn.XLOOKUP(A6851,Product_Details!$A:$A,Product_Details!$G:$G,"mens")</f>
        <v>Mens</v>
      </c>
      <c r="K6851">
        <f t="shared" ref="K6851:K6914" si="323">COUNTIFS($J:$J, J6851) / COUNTIFS($J:$J, J6851, $E:$E, E6851)</f>
        <v>2520</v>
      </c>
    </row>
    <row r="6852" spans="1:11" ht="15">
      <c r="A6852" t="s">
        <v>26</v>
      </c>
      <c r="B6852">
        <v>2</v>
      </c>
      <c r="C6852">
        <v>14</v>
      </c>
      <c r="D6852" t="s">
        <v>23</v>
      </c>
      <c r="E6852" t="s">
        <v>1096</v>
      </c>
      <c r="F6852" s="1">
        <v>7.8472222222222224E-3</v>
      </c>
      <c r="G6852">
        <f>_xlfn.XLOOKUP($A6852,Product_pricing!$B:$B,Product_pricing!$C:$C)</f>
        <v>17</v>
      </c>
      <c r="H6852">
        <f t="shared" si="321"/>
        <v>29.24</v>
      </c>
      <c r="I6852" s="10">
        <f t="shared" si="322"/>
        <v>2.5802492368983521E-2</v>
      </c>
      <c r="J6852" t="str">
        <f>_xlfn.XLOOKUP(A6852,Product_Details!$A:$A,Product_Details!$G:$G,"mens")</f>
        <v>Mens</v>
      </c>
      <c r="K6852">
        <f t="shared" si="323"/>
        <v>2520</v>
      </c>
    </row>
    <row r="6853" spans="1:11" ht="15">
      <c r="A6853" t="s">
        <v>22</v>
      </c>
      <c r="B6853">
        <v>3</v>
      </c>
      <c r="C6853">
        <v>23</v>
      </c>
      <c r="D6853" t="s">
        <v>23</v>
      </c>
      <c r="E6853" t="s">
        <v>1097</v>
      </c>
      <c r="F6853" s="1">
        <v>1.4781250000000001E-2</v>
      </c>
      <c r="G6853">
        <f>_xlfn.XLOOKUP($A6853,Product_pricing!$B:$B,Product_pricing!$C:$C)</f>
        <v>13</v>
      </c>
      <c r="H6853">
        <f t="shared" si="321"/>
        <v>30.03</v>
      </c>
      <c r="I6853" s="10">
        <f t="shared" si="322"/>
        <v>2.6499618530799424E-2</v>
      </c>
      <c r="J6853" t="str">
        <f>_xlfn.XLOOKUP(A6853,Product_Details!$A:$A,Product_Details!$G:$G,"mens")</f>
        <v>Womens</v>
      </c>
      <c r="K6853">
        <f t="shared" si="323"/>
        <v>1507</v>
      </c>
    </row>
    <row r="6854" spans="1:11" ht="15">
      <c r="A6854" t="s">
        <v>35</v>
      </c>
      <c r="B6854">
        <v>5</v>
      </c>
      <c r="C6854">
        <v>23</v>
      </c>
      <c r="D6854" t="s">
        <v>23</v>
      </c>
      <c r="E6854" t="s">
        <v>1097</v>
      </c>
      <c r="F6854" s="1">
        <v>1.4781250000000001E-2</v>
      </c>
      <c r="G6854">
        <f>_xlfn.XLOOKUP($A6854,Product_pricing!$B:$B,Product_pricing!$C:$C)</f>
        <v>32</v>
      </c>
      <c r="H6854">
        <f t="shared" si="321"/>
        <v>123.2</v>
      </c>
      <c r="I6854" s="10">
        <f t="shared" si="322"/>
        <v>0.10871638371610021</v>
      </c>
      <c r="J6854" t="str">
        <f>_xlfn.XLOOKUP(A6854,Product_Details!$A:$A,Product_Details!$G:$G,"mens")</f>
        <v>Womens</v>
      </c>
      <c r="K6854">
        <f t="shared" si="323"/>
        <v>1507</v>
      </c>
    </row>
    <row r="6855" spans="1:11" ht="15">
      <c r="A6855" t="s">
        <v>29</v>
      </c>
      <c r="B6855">
        <v>2</v>
      </c>
      <c r="C6855">
        <v>23</v>
      </c>
      <c r="D6855" t="s">
        <v>23</v>
      </c>
      <c r="E6855" t="s">
        <v>1097</v>
      </c>
      <c r="F6855" s="1">
        <v>1.4781250000000001E-2</v>
      </c>
      <c r="G6855">
        <f>_xlfn.XLOOKUP($A6855,Product_pricing!$B:$B,Product_pricing!$C:$C)</f>
        <v>10</v>
      </c>
      <c r="H6855">
        <f t="shared" si="321"/>
        <v>15.4</v>
      </c>
      <c r="I6855" s="10">
        <f t="shared" si="322"/>
        <v>1.3589547964512526E-2</v>
      </c>
      <c r="J6855" t="str">
        <f>_xlfn.XLOOKUP(A6855,Product_Details!$A:$A,Product_Details!$G:$G,"mens")</f>
        <v>Womens</v>
      </c>
      <c r="K6855">
        <f t="shared" si="323"/>
        <v>1507</v>
      </c>
    </row>
    <row r="6856" spans="1:11" ht="15">
      <c r="A6856" t="s">
        <v>36</v>
      </c>
      <c r="B6856">
        <v>3</v>
      </c>
      <c r="C6856">
        <v>23</v>
      </c>
      <c r="D6856" t="s">
        <v>23</v>
      </c>
      <c r="E6856" t="s">
        <v>1097</v>
      </c>
      <c r="F6856" s="1">
        <v>1.4781250000000001E-2</v>
      </c>
      <c r="G6856">
        <f>_xlfn.XLOOKUP($A6856,Product_pricing!$B:$B,Product_pricing!$C:$C)</f>
        <v>23</v>
      </c>
      <c r="H6856">
        <f t="shared" si="321"/>
        <v>53.13</v>
      </c>
      <c r="I6856" s="10">
        <f t="shared" si="322"/>
        <v>4.688394047756822E-2</v>
      </c>
      <c r="J6856" t="str">
        <f>_xlfn.XLOOKUP(A6856,Product_Details!$A:$A,Product_Details!$G:$G,"mens")</f>
        <v>Womens</v>
      </c>
      <c r="K6856">
        <f t="shared" si="323"/>
        <v>1507</v>
      </c>
    </row>
    <row r="6857" spans="1:11" ht="15">
      <c r="A6857" t="s">
        <v>30</v>
      </c>
      <c r="B6857">
        <v>5</v>
      </c>
      <c r="C6857">
        <v>23</v>
      </c>
      <c r="D6857" t="s">
        <v>23</v>
      </c>
      <c r="E6857" t="s">
        <v>1097</v>
      </c>
      <c r="F6857" s="1">
        <v>1.4781250000000001E-2</v>
      </c>
      <c r="G6857">
        <f>_xlfn.XLOOKUP($A6857,Product_pricing!$B:$B,Product_pricing!$C:$C)</f>
        <v>19</v>
      </c>
      <c r="H6857">
        <f t="shared" si="321"/>
        <v>73.150000000000006</v>
      </c>
      <c r="I6857" s="10">
        <f t="shared" si="322"/>
        <v>6.455035283143451E-2</v>
      </c>
      <c r="J6857" t="str">
        <f>_xlfn.XLOOKUP(A6857,Product_Details!$A:$A,Product_Details!$G:$G,"mens")</f>
        <v>Womens</v>
      </c>
      <c r="K6857">
        <f t="shared" si="323"/>
        <v>1507</v>
      </c>
    </row>
    <row r="6858" spans="1:11" ht="15">
      <c r="A6858" t="s">
        <v>41</v>
      </c>
      <c r="B6858">
        <v>3</v>
      </c>
      <c r="C6858">
        <v>23</v>
      </c>
      <c r="D6858" t="s">
        <v>23</v>
      </c>
      <c r="E6858" t="s">
        <v>1097</v>
      </c>
      <c r="F6858" s="1">
        <v>1.4781250000000001E-2</v>
      </c>
      <c r="G6858">
        <f>_xlfn.XLOOKUP($A6858,Product_pricing!$B:$B,Product_pricing!$C:$C)</f>
        <v>10</v>
      </c>
      <c r="H6858">
        <f t="shared" si="321"/>
        <v>23.1</v>
      </c>
      <c r="I6858" s="10">
        <f t="shared" si="322"/>
        <v>2.0384321946768789E-2</v>
      </c>
      <c r="J6858" t="str">
        <f>_xlfn.XLOOKUP(A6858,Product_Details!$A:$A,Product_Details!$G:$G,"mens")</f>
        <v>Mens</v>
      </c>
      <c r="K6858">
        <f t="shared" si="323"/>
        <v>3780</v>
      </c>
    </row>
    <row r="6859" spans="1:11" ht="15">
      <c r="A6859" t="s">
        <v>26</v>
      </c>
      <c r="B6859">
        <v>2</v>
      </c>
      <c r="C6859">
        <v>23</v>
      </c>
      <c r="D6859" t="s">
        <v>23</v>
      </c>
      <c r="E6859" t="s">
        <v>1097</v>
      </c>
      <c r="F6859" s="1">
        <v>1.4781250000000001E-2</v>
      </c>
      <c r="G6859">
        <f>_xlfn.XLOOKUP($A6859,Product_pricing!$B:$B,Product_pricing!$C:$C)</f>
        <v>17</v>
      </c>
      <c r="H6859">
        <f t="shared" si="321"/>
        <v>26.18</v>
      </c>
      <c r="I6859" s="10">
        <f t="shared" si="322"/>
        <v>2.3102231539671295E-2</v>
      </c>
      <c r="J6859" t="str">
        <f>_xlfn.XLOOKUP(A6859,Product_Details!$A:$A,Product_Details!$G:$G,"mens")</f>
        <v>Mens</v>
      </c>
      <c r="K6859">
        <f t="shared" si="323"/>
        <v>3780</v>
      </c>
    </row>
    <row r="6860" spans="1:11" ht="15">
      <c r="A6860" t="s">
        <v>36</v>
      </c>
      <c r="B6860">
        <v>4</v>
      </c>
      <c r="C6860">
        <v>14</v>
      </c>
      <c r="D6860" t="s">
        <v>23</v>
      </c>
      <c r="E6860" t="s">
        <v>1098</v>
      </c>
      <c r="F6860" s="1">
        <v>1.6995370370370369E-2</v>
      </c>
      <c r="G6860">
        <f>_xlfn.XLOOKUP($A6860,Product_pricing!$B:$B,Product_pricing!$C:$C)</f>
        <v>23</v>
      </c>
      <c r="H6860">
        <f t="shared" si="321"/>
        <v>79.12</v>
      </c>
      <c r="I6860" s="10">
        <f t="shared" si="322"/>
        <v>6.9818508763131878E-2</v>
      </c>
      <c r="J6860" t="str">
        <f>_xlfn.XLOOKUP(A6860,Product_Details!$A:$A,Product_Details!$G:$G,"mens")</f>
        <v>Womens</v>
      </c>
      <c r="K6860">
        <f t="shared" si="323"/>
        <v>7535</v>
      </c>
    </row>
    <row r="6861" spans="1:11" ht="15">
      <c r="A6861" t="s">
        <v>41</v>
      </c>
      <c r="B6861">
        <v>2</v>
      </c>
      <c r="C6861">
        <v>14</v>
      </c>
      <c r="D6861" t="s">
        <v>23</v>
      </c>
      <c r="E6861" t="s">
        <v>1098</v>
      </c>
      <c r="F6861" s="1">
        <v>1.6995370370370369E-2</v>
      </c>
      <c r="G6861">
        <f>_xlfn.XLOOKUP($A6861,Product_pricing!$B:$B,Product_pricing!$C:$C)</f>
        <v>10</v>
      </c>
      <c r="H6861">
        <f t="shared" si="321"/>
        <v>17.2</v>
      </c>
      <c r="I6861" s="10">
        <f t="shared" si="322"/>
        <v>1.5177936687637365E-2</v>
      </c>
      <c r="J6861" t="str">
        <f>_xlfn.XLOOKUP(A6861,Product_Details!$A:$A,Product_Details!$G:$G,"mens")</f>
        <v>Mens</v>
      </c>
      <c r="K6861">
        <f t="shared" si="323"/>
        <v>2520</v>
      </c>
    </row>
    <row r="6862" spans="1:11" ht="15">
      <c r="A6862" t="s">
        <v>31</v>
      </c>
      <c r="B6862">
        <v>2</v>
      </c>
      <c r="C6862">
        <v>14</v>
      </c>
      <c r="D6862" t="s">
        <v>23</v>
      </c>
      <c r="E6862" t="s">
        <v>1098</v>
      </c>
      <c r="F6862" s="1">
        <v>1.6995370370370369E-2</v>
      </c>
      <c r="G6862">
        <f>_xlfn.XLOOKUP($A6862,Product_pricing!$B:$B,Product_pricing!$C:$C)</f>
        <v>57</v>
      </c>
      <c r="H6862">
        <f t="shared" si="321"/>
        <v>98.039999999999992</v>
      </c>
      <c r="I6862" s="10">
        <f t="shared" si="322"/>
        <v>8.6514239119532974E-2</v>
      </c>
      <c r="J6862" t="str">
        <f>_xlfn.XLOOKUP(A6862,Product_Details!$A:$A,Product_Details!$G:$G,"mens")</f>
        <v>Mens</v>
      </c>
      <c r="K6862">
        <f t="shared" si="323"/>
        <v>2520</v>
      </c>
    </row>
    <row r="6863" spans="1:11" ht="15">
      <c r="A6863" t="s">
        <v>26</v>
      </c>
      <c r="B6863">
        <v>4</v>
      </c>
      <c r="C6863">
        <v>14</v>
      </c>
      <c r="D6863" t="s">
        <v>23</v>
      </c>
      <c r="E6863" t="s">
        <v>1098</v>
      </c>
      <c r="F6863" s="1">
        <v>1.6995370370370369E-2</v>
      </c>
      <c r="G6863">
        <f>_xlfn.XLOOKUP($A6863,Product_pricing!$B:$B,Product_pricing!$C:$C)</f>
        <v>17</v>
      </c>
      <c r="H6863">
        <f t="shared" si="321"/>
        <v>58.48</v>
      </c>
      <c r="I6863" s="10">
        <f t="shared" si="322"/>
        <v>5.1604984737967041E-2</v>
      </c>
      <c r="J6863" t="str">
        <f>_xlfn.XLOOKUP(A6863,Product_Details!$A:$A,Product_Details!$G:$G,"mens")</f>
        <v>Mens</v>
      </c>
      <c r="K6863">
        <f t="shared" si="323"/>
        <v>2520</v>
      </c>
    </row>
    <row r="6864" spans="1:11" ht="15">
      <c r="A6864" t="s">
        <v>35</v>
      </c>
      <c r="B6864">
        <v>4</v>
      </c>
      <c r="C6864">
        <v>19</v>
      </c>
      <c r="D6864" t="s">
        <v>23</v>
      </c>
      <c r="E6864" t="s">
        <v>1099</v>
      </c>
      <c r="F6864" s="1">
        <v>3.7877314814814815E-2</v>
      </c>
      <c r="G6864">
        <f>_xlfn.XLOOKUP($A6864,Product_pricing!$B:$B,Product_pricing!$C:$C)</f>
        <v>32</v>
      </c>
      <c r="H6864">
        <f t="shared" si="321"/>
        <v>103.68</v>
      </c>
      <c r="I6864" s="10">
        <f t="shared" si="322"/>
        <v>9.1491190451990834E-2</v>
      </c>
      <c r="J6864" t="str">
        <f>_xlfn.XLOOKUP(A6864,Product_Details!$A:$A,Product_Details!$G:$G,"mens")</f>
        <v>Womens</v>
      </c>
      <c r="K6864">
        <f t="shared" si="323"/>
        <v>2511.6666666666665</v>
      </c>
    </row>
    <row r="6865" spans="1:11" ht="15">
      <c r="A6865" t="s">
        <v>29</v>
      </c>
      <c r="B6865">
        <v>1</v>
      </c>
      <c r="C6865">
        <v>19</v>
      </c>
      <c r="D6865" t="s">
        <v>23</v>
      </c>
      <c r="E6865" t="s">
        <v>1099</v>
      </c>
      <c r="F6865" s="1">
        <v>3.7877314814814815E-2</v>
      </c>
      <c r="G6865">
        <f>_xlfn.XLOOKUP($A6865,Product_pricing!$B:$B,Product_pricing!$C:$C)</f>
        <v>10</v>
      </c>
      <c r="H6865">
        <f t="shared" si="321"/>
        <v>8.1000000000000014</v>
      </c>
      <c r="I6865" s="10">
        <f t="shared" si="322"/>
        <v>7.1477492540617839E-3</v>
      </c>
      <c r="J6865" t="str">
        <f>_xlfn.XLOOKUP(A6865,Product_Details!$A:$A,Product_Details!$G:$G,"mens")</f>
        <v>Womens</v>
      </c>
      <c r="K6865">
        <f t="shared" si="323"/>
        <v>2511.6666666666665</v>
      </c>
    </row>
    <row r="6866" spans="1:11" ht="15">
      <c r="A6866" t="s">
        <v>38</v>
      </c>
      <c r="B6866">
        <v>5</v>
      </c>
      <c r="C6866">
        <v>19</v>
      </c>
      <c r="D6866" t="s">
        <v>23</v>
      </c>
      <c r="E6866" t="s">
        <v>1099</v>
      </c>
      <c r="F6866" s="1">
        <v>3.7877314814814815E-2</v>
      </c>
      <c r="G6866">
        <f>_xlfn.XLOOKUP($A6866,Product_pricing!$B:$B,Product_pricing!$C:$C)</f>
        <v>54</v>
      </c>
      <c r="H6866">
        <f t="shared" si="321"/>
        <v>218.70000000000002</v>
      </c>
      <c r="I6866" s="10">
        <f t="shared" si="322"/>
        <v>0.19298922985966815</v>
      </c>
      <c r="J6866" t="str">
        <f>_xlfn.XLOOKUP(A6866,Product_Details!$A:$A,Product_Details!$G:$G,"mens")</f>
        <v>Womens</v>
      </c>
      <c r="K6866">
        <f t="shared" si="323"/>
        <v>2511.6666666666665</v>
      </c>
    </row>
    <row r="6867" spans="1:11" ht="15">
      <c r="A6867" t="s">
        <v>41</v>
      </c>
      <c r="B6867">
        <v>4</v>
      </c>
      <c r="C6867">
        <v>19</v>
      </c>
      <c r="D6867" t="s">
        <v>23</v>
      </c>
      <c r="E6867" t="s">
        <v>1099</v>
      </c>
      <c r="F6867" s="1">
        <v>3.7877314814814815E-2</v>
      </c>
      <c r="G6867">
        <f>_xlfn.XLOOKUP($A6867,Product_pricing!$B:$B,Product_pricing!$C:$C)</f>
        <v>10</v>
      </c>
      <c r="H6867">
        <f t="shared" si="321"/>
        <v>32.400000000000006</v>
      </c>
      <c r="I6867" s="10">
        <f t="shared" si="322"/>
        <v>2.8590997016247136E-2</v>
      </c>
      <c r="J6867" t="str">
        <f>_xlfn.XLOOKUP(A6867,Product_Details!$A:$A,Product_Details!$G:$G,"mens")</f>
        <v>Mens</v>
      </c>
      <c r="K6867">
        <f t="shared" si="323"/>
        <v>1890</v>
      </c>
    </row>
    <row r="6868" spans="1:11" ht="15">
      <c r="A6868" t="s">
        <v>32</v>
      </c>
      <c r="B6868">
        <v>5</v>
      </c>
      <c r="C6868">
        <v>19</v>
      </c>
      <c r="D6868" t="s">
        <v>23</v>
      </c>
      <c r="E6868" t="s">
        <v>1099</v>
      </c>
      <c r="F6868" s="1">
        <v>3.7877314814814815E-2</v>
      </c>
      <c r="G6868">
        <f>_xlfn.XLOOKUP($A6868,Product_pricing!$B:$B,Product_pricing!$C:$C)</f>
        <v>36</v>
      </c>
      <c r="H6868">
        <f t="shared" si="321"/>
        <v>145.80000000000001</v>
      </c>
      <c r="I6868" s="10">
        <f t="shared" si="322"/>
        <v>0.1286594865731121</v>
      </c>
      <c r="J6868" t="str">
        <f>_xlfn.XLOOKUP(A6868,Product_Details!$A:$A,Product_Details!$G:$G,"mens")</f>
        <v>Mens</v>
      </c>
      <c r="K6868">
        <f t="shared" si="323"/>
        <v>1890</v>
      </c>
    </row>
    <row r="6869" spans="1:11" ht="15">
      <c r="A6869" t="s">
        <v>26</v>
      </c>
      <c r="B6869">
        <v>3</v>
      </c>
      <c r="C6869">
        <v>19</v>
      </c>
      <c r="D6869" t="s">
        <v>23</v>
      </c>
      <c r="E6869" t="s">
        <v>1099</v>
      </c>
      <c r="F6869" s="1">
        <v>3.7877314814814815E-2</v>
      </c>
      <c r="G6869">
        <f>_xlfn.XLOOKUP($A6869,Product_pricing!$B:$B,Product_pricing!$C:$C)</f>
        <v>17</v>
      </c>
      <c r="H6869">
        <f t="shared" si="321"/>
        <v>41.31</v>
      </c>
      <c r="I6869" s="10">
        <f t="shared" si="322"/>
        <v>3.64535211957151E-2</v>
      </c>
      <c r="J6869" t="str">
        <f>_xlfn.XLOOKUP(A6869,Product_Details!$A:$A,Product_Details!$G:$G,"mens")</f>
        <v>Mens</v>
      </c>
      <c r="K6869">
        <f t="shared" si="323"/>
        <v>1890</v>
      </c>
    </row>
    <row r="6870" spans="1:11" ht="15">
      <c r="A6870" t="s">
        <v>27</v>
      </c>
      <c r="B6870">
        <v>2</v>
      </c>
      <c r="C6870">
        <v>19</v>
      </c>
      <c r="D6870" t="s">
        <v>23</v>
      </c>
      <c r="E6870" t="s">
        <v>1099</v>
      </c>
      <c r="F6870" s="1">
        <v>3.7877314814814815E-2</v>
      </c>
      <c r="G6870">
        <f>_xlfn.XLOOKUP($A6870,Product_pricing!$B:$B,Product_pricing!$C:$C)</f>
        <v>29</v>
      </c>
      <c r="H6870">
        <f t="shared" si="321"/>
        <v>46.980000000000004</v>
      </c>
      <c r="I6870" s="10">
        <f t="shared" si="322"/>
        <v>4.1456945673558343E-2</v>
      </c>
      <c r="J6870" t="str">
        <f>_xlfn.XLOOKUP(A6870,Product_Details!$A:$A,Product_Details!$G:$G,"mens")</f>
        <v>Mens</v>
      </c>
      <c r="K6870">
        <f t="shared" si="323"/>
        <v>1890</v>
      </c>
    </row>
    <row r="6871" spans="1:11" ht="15">
      <c r="A6871" t="s">
        <v>22</v>
      </c>
      <c r="B6871">
        <v>1</v>
      </c>
      <c r="C6871">
        <v>4</v>
      </c>
      <c r="D6871" t="s">
        <v>23</v>
      </c>
      <c r="E6871" t="s">
        <v>1100</v>
      </c>
      <c r="F6871" s="1">
        <v>9.4074074074074077E-3</v>
      </c>
      <c r="G6871">
        <f>_xlfn.XLOOKUP($A6871,Product_pricing!$B:$B,Product_pricing!$C:$C)</f>
        <v>13</v>
      </c>
      <c r="H6871">
        <f t="shared" si="321"/>
        <v>12.48</v>
      </c>
      <c r="I6871" s="10">
        <f t="shared" si="322"/>
        <v>1.1012828480332229E-2</v>
      </c>
      <c r="J6871" t="str">
        <f>_xlfn.XLOOKUP(A6871,Product_Details!$A:$A,Product_Details!$G:$G,"mens")</f>
        <v>Womens</v>
      </c>
      <c r="K6871">
        <f t="shared" si="323"/>
        <v>1507</v>
      </c>
    </row>
    <row r="6872" spans="1:11" ht="15">
      <c r="A6872" t="s">
        <v>35</v>
      </c>
      <c r="B6872">
        <v>4</v>
      </c>
      <c r="C6872">
        <v>4</v>
      </c>
      <c r="D6872" t="s">
        <v>23</v>
      </c>
      <c r="E6872" t="s">
        <v>1100</v>
      </c>
      <c r="F6872" s="1">
        <v>9.4074074074074077E-3</v>
      </c>
      <c r="G6872">
        <f>_xlfn.XLOOKUP($A6872,Product_pricing!$B:$B,Product_pricing!$C:$C)</f>
        <v>32</v>
      </c>
      <c r="H6872">
        <f t="shared" si="321"/>
        <v>122.88</v>
      </c>
      <c r="I6872" s="10">
        <f t="shared" si="322"/>
        <v>0.10843400349865578</v>
      </c>
      <c r="J6872" t="str">
        <f>_xlfn.XLOOKUP(A6872,Product_Details!$A:$A,Product_Details!$G:$G,"mens")</f>
        <v>Womens</v>
      </c>
      <c r="K6872">
        <f t="shared" si="323"/>
        <v>1507</v>
      </c>
    </row>
    <row r="6873" spans="1:11" ht="15">
      <c r="A6873" t="s">
        <v>29</v>
      </c>
      <c r="B6873">
        <v>4</v>
      </c>
      <c r="C6873">
        <v>4</v>
      </c>
      <c r="D6873" t="s">
        <v>23</v>
      </c>
      <c r="E6873" t="s">
        <v>1100</v>
      </c>
      <c r="F6873" s="1">
        <v>9.4074074074074077E-3</v>
      </c>
      <c r="G6873">
        <f>_xlfn.XLOOKUP($A6873,Product_pricing!$B:$B,Product_pricing!$C:$C)</f>
        <v>10</v>
      </c>
      <c r="H6873">
        <f t="shared" si="321"/>
        <v>38.4</v>
      </c>
      <c r="I6873" s="10">
        <f t="shared" si="322"/>
        <v>3.3885626093329929E-2</v>
      </c>
      <c r="J6873" t="str">
        <f>_xlfn.XLOOKUP(A6873,Product_Details!$A:$A,Product_Details!$G:$G,"mens")</f>
        <v>Womens</v>
      </c>
      <c r="K6873">
        <f t="shared" si="323"/>
        <v>1507</v>
      </c>
    </row>
    <row r="6874" spans="1:11" ht="15">
      <c r="A6874" t="s">
        <v>30</v>
      </c>
      <c r="B6874">
        <v>2</v>
      </c>
      <c r="C6874">
        <v>4</v>
      </c>
      <c r="D6874" t="s">
        <v>23</v>
      </c>
      <c r="E6874" t="s">
        <v>1100</v>
      </c>
      <c r="F6874" s="1">
        <v>9.4074074074074077E-3</v>
      </c>
      <c r="G6874">
        <f>_xlfn.XLOOKUP($A6874,Product_pricing!$B:$B,Product_pricing!$C:$C)</f>
        <v>19</v>
      </c>
      <c r="H6874">
        <f t="shared" si="321"/>
        <v>36.479999999999997</v>
      </c>
      <c r="I6874" s="10">
        <f t="shared" si="322"/>
        <v>3.219134478866343E-2</v>
      </c>
      <c r="J6874" t="str">
        <f>_xlfn.XLOOKUP(A6874,Product_Details!$A:$A,Product_Details!$G:$G,"mens")</f>
        <v>Womens</v>
      </c>
      <c r="K6874">
        <f t="shared" si="323"/>
        <v>1507</v>
      </c>
    </row>
    <row r="6875" spans="1:11" ht="15">
      <c r="A6875" t="s">
        <v>38</v>
      </c>
      <c r="B6875">
        <v>4</v>
      </c>
      <c r="C6875">
        <v>4</v>
      </c>
      <c r="D6875" t="s">
        <v>23</v>
      </c>
      <c r="E6875" t="s">
        <v>1100</v>
      </c>
      <c r="F6875" s="1">
        <v>9.4074074074074077E-3</v>
      </c>
      <c r="G6875">
        <f>_xlfn.XLOOKUP($A6875,Product_pricing!$B:$B,Product_pricing!$C:$C)</f>
        <v>54</v>
      </c>
      <c r="H6875">
        <f t="shared" si="321"/>
        <v>207.35999999999999</v>
      </c>
      <c r="I6875" s="10">
        <f t="shared" si="322"/>
        <v>0.18298238090398164</v>
      </c>
      <c r="J6875" t="str">
        <f>_xlfn.XLOOKUP(A6875,Product_Details!$A:$A,Product_Details!$G:$G,"mens")</f>
        <v>Womens</v>
      </c>
      <c r="K6875">
        <f t="shared" si="323"/>
        <v>1507</v>
      </c>
    </row>
    <row r="6876" spans="1:11" ht="15">
      <c r="A6876" t="s">
        <v>41</v>
      </c>
      <c r="B6876">
        <v>2</v>
      </c>
      <c r="C6876">
        <v>4</v>
      </c>
      <c r="D6876" t="s">
        <v>23</v>
      </c>
      <c r="E6876" t="s">
        <v>1100</v>
      </c>
      <c r="F6876" s="1">
        <v>9.4074074074074077E-3</v>
      </c>
      <c r="G6876">
        <f>_xlfn.XLOOKUP($A6876,Product_pricing!$B:$B,Product_pricing!$C:$C)</f>
        <v>10</v>
      </c>
      <c r="H6876">
        <f t="shared" si="321"/>
        <v>19.2</v>
      </c>
      <c r="I6876" s="10">
        <f t="shared" si="322"/>
        <v>1.6942813046664965E-2</v>
      </c>
      <c r="J6876" t="str">
        <f>_xlfn.XLOOKUP(A6876,Product_Details!$A:$A,Product_Details!$G:$G,"mens")</f>
        <v>Mens</v>
      </c>
      <c r="K6876">
        <f t="shared" si="323"/>
        <v>1890</v>
      </c>
    </row>
    <row r="6877" spans="1:11" ht="15">
      <c r="A6877" t="s">
        <v>32</v>
      </c>
      <c r="B6877">
        <v>5</v>
      </c>
      <c r="C6877">
        <v>4</v>
      </c>
      <c r="D6877" t="s">
        <v>23</v>
      </c>
      <c r="E6877" t="s">
        <v>1100</v>
      </c>
      <c r="F6877" s="1">
        <v>9.4074074074074077E-3</v>
      </c>
      <c r="G6877">
        <f>_xlfn.XLOOKUP($A6877,Product_pricing!$B:$B,Product_pricing!$C:$C)</f>
        <v>36</v>
      </c>
      <c r="H6877">
        <f t="shared" si="321"/>
        <v>172.79999999999998</v>
      </c>
      <c r="I6877" s="10">
        <f t="shared" si="322"/>
        <v>0.1524853174199847</v>
      </c>
      <c r="J6877" t="str">
        <f>_xlfn.XLOOKUP(A6877,Product_Details!$A:$A,Product_Details!$G:$G,"mens")</f>
        <v>Mens</v>
      </c>
      <c r="K6877">
        <f t="shared" si="323"/>
        <v>1890</v>
      </c>
    </row>
    <row r="6878" spans="1:11" ht="15">
      <c r="A6878" t="s">
        <v>26</v>
      </c>
      <c r="B6878">
        <v>4</v>
      </c>
      <c r="C6878">
        <v>4</v>
      </c>
      <c r="D6878" t="s">
        <v>23</v>
      </c>
      <c r="E6878" t="s">
        <v>1100</v>
      </c>
      <c r="F6878" s="1">
        <v>9.4074074074074077E-3</v>
      </c>
      <c r="G6878">
        <f>_xlfn.XLOOKUP($A6878,Product_pricing!$B:$B,Product_pricing!$C:$C)</f>
        <v>17</v>
      </c>
      <c r="H6878">
        <f t="shared" si="321"/>
        <v>65.28</v>
      </c>
      <c r="I6878" s="10">
        <f t="shared" si="322"/>
        <v>5.7605564358660884E-2</v>
      </c>
      <c r="J6878" t="str">
        <f>_xlfn.XLOOKUP(A6878,Product_Details!$A:$A,Product_Details!$G:$G,"mens")</f>
        <v>Mens</v>
      </c>
      <c r="K6878">
        <f t="shared" si="323"/>
        <v>1890</v>
      </c>
    </row>
    <row r="6879" spans="1:11" ht="15">
      <c r="A6879" t="s">
        <v>27</v>
      </c>
      <c r="B6879">
        <v>5</v>
      </c>
      <c r="C6879">
        <v>4</v>
      </c>
      <c r="D6879" t="s">
        <v>23</v>
      </c>
      <c r="E6879" t="s">
        <v>1100</v>
      </c>
      <c r="F6879" s="1">
        <v>9.4074074074074077E-3</v>
      </c>
      <c r="G6879">
        <f>_xlfn.XLOOKUP($A6879,Product_pricing!$B:$B,Product_pricing!$C:$C)</f>
        <v>29</v>
      </c>
      <c r="H6879">
        <f t="shared" si="321"/>
        <v>139.19999999999999</v>
      </c>
      <c r="I6879" s="10">
        <f t="shared" si="322"/>
        <v>0.12283539458832099</v>
      </c>
      <c r="J6879" t="str">
        <f>_xlfn.XLOOKUP(A6879,Product_Details!$A:$A,Product_Details!$G:$G,"mens")</f>
        <v>Mens</v>
      </c>
      <c r="K6879">
        <f t="shared" si="323"/>
        <v>1890</v>
      </c>
    </row>
    <row r="6880" spans="1:11" ht="15">
      <c r="A6880" t="s">
        <v>35</v>
      </c>
      <c r="B6880">
        <v>5</v>
      </c>
      <c r="C6880">
        <v>11</v>
      </c>
      <c r="D6880" t="s">
        <v>23</v>
      </c>
      <c r="E6880" t="s">
        <v>1101</v>
      </c>
      <c r="F6880" s="1">
        <v>1.2271990740740741E-2</v>
      </c>
      <c r="G6880">
        <f>_xlfn.XLOOKUP($A6880,Product_pricing!$B:$B,Product_pricing!$C:$C)</f>
        <v>32</v>
      </c>
      <c r="H6880">
        <f t="shared" si="321"/>
        <v>142.4</v>
      </c>
      <c r="I6880" s="10">
        <f t="shared" si="322"/>
        <v>0.12565919676276519</v>
      </c>
      <c r="J6880" t="str">
        <f>_xlfn.XLOOKUP(A6880,Product_Details!$A:$A,Product_Details!$G:$G,"mens")</f>
        <v>Womens</v>
      </c>
      <c r="K6880">
        <f t="shared" si="323"/>
        <v>2511.6666666666665</v>
      </c>
    </row>
    <row r="6881" spans="1:11" ht="15">
      <c r="A6881" t="s">
        <v>36</v>
      </c>
      <c r="B6881">
        <v>1</v>
      </c>
      <c r="C6881">
        <v>11</v>
      </c>
      <c r="D6881" t="s">
        <v>23</v>
      </c>
      <c r="E6881" t="s">
        <v>1101</v>
      </c>
      <c r="F6881" s="1">
        <v>1.2271990740740741E-2</v>
      </c>
      <c r="G6881">
        <f>_xlfn.XLOOKUP($A6881,Product_pricing!$B:$B,Product_pricing!$C:$C)</f>
        <v>23</v>
      </c>
      <c r="H6881">
        <f t="shared" si="321"/>
        <v>20.47</v>
      </c>
      <c r="I6881" s="10">
        <f t="shared" si="322"/>
        <v>1.8063509534647495E-2</v>
      </c>
      <c r="J6881" t="str">
        <f>_xlfn.XLOOKUP(A6881,Product_Details!$A:$A,Product_Details!$G:$G,"mens")</f>
        <v>Womens</v>
      </c>
      <c r="K6881">
        <f t="shared" si="323"/>
        <v>2511.6666666666665</v>
      </c>
    </row>
    <row r="6882" spans="1:11" ht="15">
      <c r="A6882" t="s">
        <v>38</v>
      </c>
      <c r="B6882">
        <v>5</v>
      </c>
      <c r="C6882">
        <v>11</v>
      </c>
      <c r="D6882" t="s">
        <v>23</v>
      </c>
      <c r="E6882" t="s">
        <v>1101</v>
      </c>
      <c r="F6882" s="1">
        <v>1.2271990740740741E-2</v>
      </c>
      <c r="G6882">
        <f>_xlfn.XLOOKUP($A6882,Product_pricing!$B:$B,Product_pricing!$C:$C)</f>
        <v>54</v>
      </c>
      <c r="H6882">
        <f t="shared" si="321"/>
        <v>240.3</v>
      </c>
      <c r="I6882" s="10">
        <f t="shared" si="322"/>
        <v>0.21204989453716622</v>
      </c>
      <c r="J6882" t="str">
        <f>_xlfn.XLOOKUP(A6882,Product_Details!$A:$A,Product_Details!$G:$G,"mens")</f>
        <v>Womens</v>
      </c>
      <c r="K6882">
        <f t="shared" si="323"/>
        <v>2511.6666666666665</v>
      </c>
    </row>
    <row r="6883" spans="1:11" ht="15">
      <c r="A6883" t="s">
        <v>25</v>
      </c>
      <c r="B6883">
        <v>3</v>
      </c>
      <c r="C6883">
        <v>11</v>
      </c>
      <c r="D6883" t="s">
        <v>23</v>
      </c>
      <c r="E6883" t="s">
        <v>1101</v>
      </c>
      <c r="F6883" s="1">
        <v>1.2271990740740741E-2</v>
      </c>
      <c r="G6883">
        <f>_xlfn.XLOOKUP($A6883,Product_pricing!$B:$B,Product_pricing!$C:$C)</f>
        <v>40</v>
      </c>
      <c r="H6883">
        <f t="shared" si="321"/>
        <v>106.8</v>
      </c>
      <c r="I6883" s="10">
        <f t="shared" si="322"/>
        <v>9.4244397572073868E-2</v>
      </c>
      <c r="J6883" t="str">
        <f>_xlfn.XLOOKUP(A6883,Product_Details!$A:$A,Product_Details!$G:$G,"mens")</f>
        <v>Mens</v>
      </c>
      <c r="K6883">
        <f t="shared" si="323"/>
        <v>3780</v>
      </c>
    </row>
    <row r="6884" spans="1:11" ht="15">
      <c r="A6884" t="s">
        <v>31</v>
      </c>
      <c r="B6884">
        <v>4</v>
      </c>
      <c r="C6884">
        <v>11</v>
      </c>
      <c r="D6884" t="s">
        <v>23</v>
      </c>
      <c r="E6884" t="s">
        <v>1101</v>
      </c>
      <c r="F6884" s="1">
        <v>1.2271990740740741E-2</v>
      </c>
      <c r="G6884">
        <f>_xlfn.XLOOKUP($A6884,Product_pricing!$B:$B,Product_pricing!$C:$C)</f>
        <v>57</v>
      </c>
      <c r="H6884">
        <f t="shared" si="321"/>
        <v>202.92000000000002</v>
      </c>
      <c r="I6884" s="10">
        <f t="shared" si="322"/>
        <v>0.17906435538694038</v>
      </c>
      <c r="J6884" t="str">
        <f>_xlfn.XLOOKUP(A6884,Product_Details!$A:$A,Product_Details!$G:$G,"mens")</f>
        <v>Mens</v>
      </c>
      <c r="K6884">
        <f t="shared" si="323"/>
        <v>3780</v>
      </c>
    </row>
    <row r="6885" spans="1:11" ht="15">
      <c r="A6885" t="s">
        <v>22</v>
      </c>
      <c r="B6885">
        <v>4</v>
      </c>
      <c r="C6885">
        <v>18</v>
      </c>
      <c r="D6885" t="s">
        <v>33</v>
      </c>
      <c r="E6885">
        <v>175619</v>
      </c>
      <c r="F6885" s="1">
        <v>2.4407407407407409E-2</v>
      </c>
      <c r="G6885">
        <f>_xlfn.XLOOKUP($A6885,Product_pricing!$B:$B,Product_pricing!$C:$C)</f>
        <v>13</v>
      </c>
      <c r="H6885">
        <f t="shared" si="321"/>
        <v>42.64</v>
      </c>
      <c r="I6885" s="10">
        <f t="shared" si="322"/>
        <v>3.7627163974468449E-2</v>
      </c>
      <c r="J6885" t="str">
        <f>_xlfn.XLOOKUP(A6885,Product_Details!$A:$A,Product_Details!$G:$G,"mens")</f>
        <v>Womens</v>
      </c>
      <c r="K6885">
        <f t="shared" si="323"/>
        <v>3767.5</v>
      </c>
    </row>
    <row r="6886" spans="1:11" ht="15">
      <c r="A6886" t="s">
        <v>36</v>
      </c>
      <c r="B6886">
        <v>5</v>
      </c>
      <c r="C6886">
        <v>18</v>
      </c>
      <c r="D6886" t="s">
        <v>33</v>
      </c>
      <c r="E6886">
        <v>175619</v>
      </c>
      <c r="F6886" s="1">
        <v>2.4407407407407409E-2</v>
      </c>
      <c r="G6886">
        <f>_xlfn.XLOOKUP($A6886,Product_pricing!$B:$B,Product_pricing!$C:$C)</f>
        <v>23</v>
      </c>
      <c r="H6886">
        <f t="shared" si="321"/>
        <v>94.300000000000011</v>
      </c>
      <c r="I6886" s="10">
        <f t="shared" si="322"/>
        <v>8.3213920328151378E-2</v>
      </c>
      <c r="J6886" t="str">
        <f>_xlfn.XLOOKUP(A6886,Product_Details!$A:$A,Product_Details!$G:$G,"mens")</f>
        <v>Womens</v>
      </c>
      <c r="K6886">
        <f t="shared" si="323"/>
        <v>3767.5</v>
      </c>
    </row>
    <row r="6887" spans="1:11" ht="15">
      <c r="A6887" t="s">
        <v>41</v>
      </c>
      <c r="B6887">
        <v>3</v>
      </c>
      <c r="C6887">
        <v>18</v>
      </c>
      <c r="D6887" t="s">
        <v>33</v>
      </c>
      <c r="E6887">
        <v>175619</v>
      </c>
      <c r="F6887" s="1">
        <v>2.4407407407407409E-2</v>
      </c>
      <c r="G6887">
        <f>_xlfn.XLOOKUP($A6887,Product_pricing!$B:$B,Product_pricing!$C:$C)</f>
        <v>10</v>
      </c>
      <c r="H6887">
        <f t="shared" si="321"/>
        <v>24.6</v>
      </c>
      <c r="I6887" s="10">
        <f t="shared" si="322"/>
        <v>2.1707979216039491E-2</v>
      </c>
      <c r="J6887" t="str">
        <f>_xlfn.XLOOKUP(A6887,Product_Details!$A:$A,Product_Details!$G:$G,"mens")</f>
        <v>Mens</v>
      </c>
      <c r="K6887">
        <f t="shared" si="323"/>
        <v>1890</v>
      </c>
    </row>
    <row r="6888" spans="1:11" ht="15">
      <c r="A6888" t="s">
        <v>31</v>
      </c>
      <c r="B6888">
        <v>3</v>
      </c>
      <c r="C6888">
        <v>18</v>
      </c>
      <c r="D6888" t="s">
        <v>33</v>
      </c>
      <c r="E6888">
        <v>175619</v>
      </c>
      <c r="F6888" s="1">
        <v>2.4407407407407409E-2</v>
      </c>
      <c r="G6888">
        <f>_xlfn.XLOOKUP($A6888,Product_pricing!$B:$B,Product_pricing!$C:$C)</f>
        <v>57</v>
      </c>
      <c r="H6888">
        <f t="shared" si="321"/>
        <v>140.22</v>
      </c>
      <c r="I6888" s="10">
        <f t="shared" si="322"/>
        <v>0.12373548153142509</v>
      </c>
      <c r="J6888" t="str">
        <f>_xlfn.XLOOKUP(A6888,Product_Details!$A:$A,Product_Details!$G:$G,"mens")</f>
        <v>Mens</v>
      </c>
      <c r="K6888">
        <f t="shared" si="323"/>
        <v>1890</v>
      </c>
    </row>
    <row r="6889" spans="1:11" ht="15">
      <c r="A6889" t="s">
        <v>32</v>
      </c>
      <c r="B6889">
        <v>3</v>
      </c>
      <c r="C6889">
        <v>18</v>
      </c>
      <c r="D6889" t="s">
        <v>33</v>
      </c>
      <c r="E6889">
        <v>175619</v>
      </c>
      <c r="F6889" s="1">
        <v>2.4407407407407409E-2</v>
      </c>
      <c r="G6889">
        <f>_xlfn.XLOOKUP($A6889,Product_pricing!$B:$B,Product_pricing!$C:$C)</f>
        <v>36</v>
      </c>
      <c r="H6889">
        <f t="shared" si="321"/>
        <v>88.56</v>
      </c>
      <c r="I6889" s="10">
        <f t="shared" si="322"/>
        <v>7.814872517774217E-2</v>
      </c>
      <c r="J6889" t="str">
        <f>_xlfn.XLOOKUP(A6889,Product_Details!$A:$A,Product_Details!$G:$G,"mens")</f>
        <v>Mens</v>
      </c>
      <c r="K6889">
        <f t="shared" si="323"/>
        <v>1890</v>
      </c>
    </row>
    <row r="6890" spans="1:11" ht="15">
      <c r="A6890" t="s">
        <v>26</v>
      </c>
      <c r="B6890">
        <v>4</v>
      </c>
      <c r="C6890">
        <v>18</v>
      </c>
      <c r="D6890" t="s">
        <v>33</v>
      </c>
      <c r="E6890">
        <v>175619</v>
      </c>
      <c r="F6890" s="1">
        <v>2.4407407407407409E-2</v>
      </c>
      <c r="G6890">
        <f>_xlfn.XLOOKUP($A6890,Product_pricing!$B:$B,Product_pricing!$C:$C)</f>
        <v>17</v>
      </c>
      <c r="H6890">
        <f t="shared" si="321"/>
        <v>55.760000000000005</v>
      </c>
      <c r="I6890" s="10">
        <f t="shared" si="322"/>
        <v>4.9204752889689514E-2</v>
      </c>
      <c r="J6890" t="str">
        <f>_xlfn.XLOOKUP(A6890,Product_Details!$A:$A,Product_Details!$G:$G,"mens")</f>
        <v>Mens</v>
      </c>
      <c r="K6890">
        <f t="shared" si="323"/>
        <v>1890</v>
      </c>
    </row>
    <row r="6891" spans="1:11" ht="15">
      <c r="A6891" t="s">
        <v>35</v>
      </c>
      <c r="B6891">
        <v>5</v>
      </c>
      <c r="C6891">
        <v>3</v>
      </c>
      <c r="D6891" t="s">
        <v>23</v>
      </c>
      <c r="E6891" t="s">
        <v>1102</v>
      </c>
      <c r="F6891" s="1">
        <v>1.2501157407407405E-2</v>
      </c>
      <c r="G6891">
        <f>_xlfn.XLOOKUP($A6891,Product_pricing!$B:$B,Product_pricing!$C:$C)</f>
        <v>32</v>
      </c>
      <c r="H6891">
        <f t="shared" si="321"/>
        <v>155.19999999999999</v>
      </c>
      <c r="I6891" s="10">
        <f t="shared" si="322"/>
        <v>0.1369544054605418</v>
      </c>
      <c r="J6891" t="str">
        <f>_xlfn.XLOOKUP(A6891,Product_Details!$A:$A,Product_Details!$G:$G,"mens")</f>
        <v>Womens</v>
      </c>
      <c r="K6891">
        <f t="shared" si="323"/>
        <v>2511.6666666666665</v>
      </c>
    </row>
    <row r="6892" spans="1:11" ht="15">
      <c r="A6892" t="s">
        <v>29</v>
      </c>
      <c r="B6892">
        <v>3</v>
      </c>
      <c r="C6892">
        <v>3</v>
      </c>
      <c r="D6892" t="s">
        <v>23</v>
      </c>
      <c r="E6892" t="s">
        <v>1102</v>
      </c>
      <c r="F6892" s="1">
        <v>1.2501157407407405E-2</v>
      </c>
      <c r="G6892">
        <f>_xlfn.XLOOKUP($A6892,Product_pricing!$B:$B,Product_pricing!$C:$C)</f>
        <v>10</v>
      </c>
      <c r="H6892">
        <f t="shared" si="321"/>
        <v>29.099999999999998</v>
      </c>
      <c r="I6892" s="10">
        <f t="shared" si="322"/>
        <v>2.5678951023851589E-2</v>
      </c>
      <c r="J6892" t="str">
        <f>_xlfn.XLOOKUP(A6892,Product_Details!$A:$A,Product_Details!$G:$G,"mens")</f>
        <v>Womens</v>
      </c>
      <c r="K6892">
        <f t="shared" si="323"/>
        <v>2511.6666666666665</v>
      </c>
    </row>
    <row r="6893" spans="1:11" ht="15">
      <c r="A6893" t="s">
        <v>30</v>
      </c>
      <c r="B6893">
        <v>1</v>
      </c>
      <c r="C6893">
        <v>3</v>
      </c>
      <c r="D6893" t="s">
        <v>23</v>
      </c>
      <c r="E6893" t="s">
        <v>1102</v>
      </c>
      <c r="F6893" s="1">
        <v>1.2501157407407405E-2</v>
      </c>
      <c r="G6893">
        <f>_xlfn.XLOOKUP($A6893,Product_pricing!$B:$B,Product_pricing!$C:$C)</f>
        <v>19</v>
      </c>
      <c r="H6893">
        <f t="shared" si="321"/>
        <v>18.43</v>
      </c>
      <c r="I6893" s="10">
        <f t="shared" si="322"/>
        <v>1.6263335648439341E-2</v>
      </c>
      <c r="J6893" t="str">
        <f>_xlfn.XLOOKUP(A6893,Product_Details!$A:$A,Product_Details!$G:$G,"mens")</f>
        <v>Womens</v>
      </c>
      <c r="K6893">
        <f t="shared" si="323"/>
        <v>2511.6666666666665</v>
      </c>
    </row>
    <row r="6894" spans="1:11" ht="15">
      <c r="A6894" t="s">
        <v>25</v>
      </c>
      <c r="B6894">
        <v>1</v>
      </c>
      <c r="C6894">
        <v>3</v>
      </c>
      <c r="D6894" t="s">
        <v>23</v>
      </c>
      <c r="E6894" t="s">
        <v>1102</v>
      </c>
      <c r="F6894" s="1">
        <v>1.2501157407407405E-2</v>
      </c>
      <c r="G6894">
        <f>_xlfn.XLOOKUP($A6894,Product_pricing!$B:$B,Product_pricing!$C:$C)</f>
        <v>40</v>
      </c>
      <c r="H6894">
        <f t="shared" si="321"/>
        <v>38.799999999999997</v>
      </c>
      <c r="I6894" s="10">
        <f t="shared" si="322"/>
        <v>3.423860136513545E-2</v>
      </c>
      <c r="J6894" t="str">
        <f>_xlfn.XLOOKUP(A6894,Product_Details!$A:$A,Product_Details!$G:$G,"mens")</f>
        <v>Mens</v>
      </c>
      <c r="K6894">
        <f t="shared" si="323"/>
        <v>3780</v>
      </c>
    </row>
    <row r="6895" spans="1:11" ht="15">
      <c r="A6895" t="s">
        <v>27</v>
      </c>
      <c r="B6895">
        <v>1</v>
      </c>
      <c r="C6895">
        <v>3</v>
      </c>
      <c r="D6895" t="s">
        <v>23</v>
      </c>
      <c r="E6895" t="s">
        <v>1102</v>
      </c>
      <c r="F6895" s="1">
        <v>1.2501157407407405E-2</v>
      </c>
      <c r="G6895">
        <f>_xlfn.XLOOKUP($A6895,Product_pricing!$B:$B,Product_pricing!$C:$C)</f>
        <v>29</v>
      </c>
      <c r="H6895">
        <f t="shared" si="321"/>
        <v>28.13</v>
      </c>
      <c r="I6895" s="10">
        <f t="shared" si="322"/>
        <v>2.4822985989723205E-2</v>
      </c>
      <c r="J6895" t="str">
        <f>_xlfn.XLOOKUP(A6895,Product_Details!$A:$A,Product_Details!$G:$G,"mens")</f>
        <v>Mens</v>
      </c>
      <c r="K6895">
        <f t="shared" si="323"/>
        <v>3780</v>
      </c>
    </row>
    <row r="6896" spans="1:11" ht="15">
      <c r="A6896" t="s">
        <v>29</v>
      </c>
      <c r="B6896">
        <v>1</v>
      </c>
      <c r="C6896">
        <v>3</v>
      </c>
      <c r="D6896" t="s">
        <v>23</v>
      </c>
      <c r="E6896" t="s">
        <v>1103</v>
      </c>
      <c r="F6896" s="1">
        <v>4.3981481481481481E-4</v>
      </c>
      <c r="G6896">
        <f>_xlfn.XLOOKUP($A6896,Product_pricing!$B:$B,Product_pricing!$C:$C)</f>
        <v>10</v>
      </c>
      <c r="H6896">
        <f t="shared" si="321"/>
        <v>9.6999999999999993</v>
      </c>
      <c r="I6896" s="10">
        <f t="shared" si="322"/>
        <v>8.5596503412838625E-3</v>
      </c>
      <c r="J6896" t="str">
        <f>_xlfn.XLOOKUP(A6896,Product_Details!$A:$A,Product_Details!$G:$G,"mens")</f>
        <v>Womens</v>
      </c>
      <c r="K6896">
        <f t="shared" si="323"/>
        <v>3767.5</v>
      </c>
    </row>
    <row r="6897" spans="1:11" ht="15">
      <c r="A6897" t="s">
        <v>36</v>
      </c>
      <c r="B6897">
        <v>3</v>
      </c>
      <c r="C6897">
        <v>3</v>
      </c>
      <c r="D6897" t="s">
        <v>23</v>
      </c>
      <c r="E6897" t="s">
        <v>1103</v>
      </c>
      <c r="F6897" s="1">
        <v>4.3981481481481481E-4</v>
      </c>
      <c r="G6897">
        <f>_xlfn.XLOOKUP($A6897,Product_pricing!$B:$B,Product_pricing!$C:$C)</f>
        <v>23</v>
      </c>
      <c r="H6897">
        <f t="shared" si="321"/>
        <v>66.929999999999993</v>
      </c>
      <c r="I6897" s="10">
        <f t="shared" si="322"/>
        <v>5.9061587354858655E-2</v>
      </c>
      <c r="J6897" t="str">
        <f>_xlfn.XLOOKUP(A6897,Product_Details!$A:$A,Product_Details!$G:$G,"mens")</f>
        <v>Womens</v>
      </c>
      <c r="K6897">
        <f t="shared" si="323"/>
        <v>3767.5</v>
      </c>
    </row>
    <row r="6898" spans="1:11" ht="15">
      <c r="A6898" t="s">
        <v>41</v>
      </c>
      <c r="B6898">
        <v>4</v>
      </c>
      <c r="C6898">
        <v>3</v>
      </c>
      <c r="D6898" t="s">
        <v>23</v>
      </c>
      <c r="E6898" t="s">
        <v>1103</v>
      </c>
      <c r="F6898" s="1">
        <v>4.3981481481481481E-4</v>
      </c>
      <c r="G6898">
        <f>_xlfn.XLOOKUP($A6898,Product_pricing!$B:$B,Product_pricing!$C:$C)</f>
        <v>10</v>
      </c>
      <c r="H6898">
        <f t="shared" si="321"/>
        <v>38.799999999999997</v>
      </c>
      <c r="I6898" s="10">
        <f t="shared" si="322"/>
        <v>3.423860136513545E-2</v>
      </c>
      <c r="J6898" t="str">
        <f>_xlfn.XLOOKUP(A6898,Product_Details!$A:$A,Product_Details!$G:$G,"mens")</f>
        <v>Mens</v>
      </c>
      <c r="K6898">
        <f t="shared" si="323"/>
        <v>1890</v>
      </c>
    </row>
    <row r="6899" spans="1:11" ht="15">
      <c r="A6899" t="s">
        <v>31</v>
      </c>
      <c r="B6899">
        <v>4</v>
      </c>
      <c r="C6899">
        <v>3</v>
      </c>
      <c r="D6899" t="s">
        <v>23</v>
      </c>
      <c r="E6899" t="s">
        <v>1103</v>
      </c>
      <c r="F6899" s="1">
        <v>4.3981481481481481E-4</v>
      </c>
      <c r="G6899">
        <f>_xlfn.XLOOKUP($A6899,Product_pricing!$B:$B,Product_pricing!$C:$C)</f>
        <v>57</v>
      </c>
      <c r="H6899">
        <f t="shared" si="321"/>
        <v>221.16</v>
      </c>
      <c r="I6899" s="10">
        <f t="shared" si="322"/>
        <v>0.19516002778127206</v>
      </c>
      <c r="J6899" t="str">
        <f>_xlfn.XLOOKUP(A6899,Product_Details!$A:$A,Product_Details!$G:$G,"mens")</f>
        <v>Mens</v>
      </c>
      <c r="K6899">
        <f t="shared" si="323"/>
        <v>1890</v>
      </c>
    </row>
    <row r="6900" spans="1:11" ht="15">
      <c r="A6900" t="s">
        <v>32</v>
      </c>
      <c r="B6900">
        <v>2</v>
      </c>
      <c r="C6900">
        <v>3</v>
      </c>
      <c r="D6900" t="s">
        <v>23</v>
      </c>
      <c r="E6900" t="s">
        <v>1103</v>
      </c>
      <c r="F6900" s="1">
        <v>4.3981481481481481E-4</v>
      </c>
      <c r="G6900">
        <f>_xlfn.XLOOKUP($A6900,Product_pricing!$B:$B,Product_pricing!$C:$C)</f>
        <v>36</v>
      </c>
      <c r="H6900">
        <f t="shared" si="321"/>
        <v>69.84</v>
      </c>
      <c r="I6900" s="10">
        <f t="shared" si="322"/>
        <v>6.1629482457243825E-2</v>
      </c>
      <c r="J6900" t="str">
        <f>_xlfn.XLOOKUP(A6900,Product_Details!$A:$A,Product_Details!$G:$G,"mens")</f>
        <v>Mens</v>
      </c>
      <c r="K6900">
        <f t="shared" si="323"/>
        <v>1890</v>
      </c>
    </row>
    <row r="6901" spans="1:11" ht="15">
      <c r="A6901" t="s">
        <v>26</v>
      </c>
      <c r="B6901">
        <v>2</v>
      </c>
      <c r="C6901">
        <v>3</v>
      </c>
      <c r="D6901" t="s">
        <v>23</v>
      </c>
      <c r="E6901" t="s">
        <v>1103</v>
      </c>
      <c r="F6901" s="1">
        <v>4.3981481481481481E-4</v>
      </c>
      <c r="G6901">
        <f>_xlfn.XLOOKUP($A6901,Product_pricing!$B:$B,Product_pricing!$C:$C)</f>
        <v>17</v>
      </c>
      <c r="H6901">
        <f t="shared" si="321"/>
        <v>32.979999999999997</v>
      </c>
      <c r="I6901" s="10">
        <f t="shared" si="322"/>
        <v>2.910281116036513E-2</v>
      </c>
      <c r="J6901" t="str">
        <f>_xlfn.XLOOKUP(A6901,Product_Details!$A:$A,Product_Details!$G:$G,"mens")</f>
        <v>Mens</v>
      </c>
      <c r="K6901">
        <f t="shared" si="323"/>
        <v>1890</v>
      </c>
    </row>
    <row r="6902" spans="1:11" ht="15">
      <c r="A6902" t="s">
        <v>22</v>
      </c>
      <c r="B6902">
        <v>1</v>
      </c>
      <c r="C6902">
        <v>5</v>
      </c>
      <c r="D6902" t="s">
        <v>23</v>
      </c>
      <c r="E6902" t="s">
        <v>1104</v>
      </c>
      <c r="F6902" s="1">
        <v>2.9189814814814811E-2</v>
      </c>
      <c r="G6902">
        <f>_xlfn.XLOOKUP($A6902,Product_pricing!$B:$B,Product_pricing!$C:$C)</f>
        <v>13</v>
      </c>
      <c r="H6902">
        <f t="shared" si="321"/>
        <v>12.35</v>
      </c>
      <c r="I6902" s="10">
        <f t="shared" si="322"/>
        <v>1.0898111516995435E-2</v>
      </c>
      <c r="J6902" t="str">
        <f>_xlfn.XLOOKUP(A6902,Product_Details!$A:$A,Product_Details!$G:$G,"mens")</f>
        <v>Womens</v>
      </c>
      <c r="K6902">
        <f t="shared" si="323"/>
        <v>1883.75</v>
      </c>
    </row>
    <row r="6903" spans="1:11" ht="15">
      <c r="A6903" t="s">
        <v>29</v>
      </c>
      <c r="B6903">
        <v>2</v>
      </c>
      <c r="C6903">
        <v>5</v>
      </c>
      <c r="D6903" t="s">
        <v>23</v>
      </c>
      <c r="E6903" t="s">
        <v>1104</v>
      </c>
      <c r="F6903" s="1">
        <v>2.9189814814814811E-2</v>
      </c>
      <c r="G6903">
        <f>_xlfn.XLOOKUP($A6903,Product_pricing!$B:$B,Product_pricing!$C:$C)</f>
        <v>10</v>
      </c>
      <c r="H6903">
        <f t="shared" si="321"/>
        <v>19</v>
      </c>
      <c r="I6903" s="10">
        <f t="shared" si="322"/>
        <v>1.6766325410762208E-2</v>
      </c>
      <c r="J6903" t="str">
        <f>_xlfn.XLOOKUP(A6903,Product_Details!$A:$A,Product_Details!$G:$G,"mens")</f>
        <v>Womens</v>
      </c>
      <c r="K6903">
        <f t="shared" si="323"/>
        <v>1883.75</v>
      </c>
    </row>
    <row r="6904" spans="1:11" ht="15">
      <c r="A6904" t="s">
        <v>36</v>
      </c>
      <c r="B6904">
        <v>2</v>
      </c>
      <c r="C6904">
        <v>5</v>
      </c>
      <c r="D6904" t="s">
        <v>23</v>
      </c>
      <c r="E6904" t="s">
        <v>1104</v>
      </c>
      <c r="F6904" s="1">
        <v>2.9189814814814811E-2</v>
      </c>
      <c r="G6904">
        <f>_xlfn.XLOOKUP($A6904,Product_pricing!$B:$B,Product_pricing!$C:$C)</f>
        <v>23</v>
      </c>
      <c r="H6904">
        <f t="shared" si="321"/>
        <v>43.699999999999996</v>
      </c>
      <c r="I6904" s="10">
        <f t="shared" si="322"/>
        <v>3.8562548444753077E-2</v>
      </c>
      <c r="J6904" t="str">
        <f>_xlfn.XLOOKUP(A6904,Product_Details!$A:$A,Product_Details!$G:$G,"mens")</f>
        <v>Womens</v>
      </c>
      <c r="K6904">
        <f t="shared" si="323"/>
        <v>1883.75</v>
      </c>
    </row>
    <row r="6905" spans="1:11" ht="15">
      <c r="A6905" t="s">
        <v>38</v>
      </c>
      <c r="B6905">
        <v>4</v>
      </c>
      <c r="C6905">
        <v>5</v>
      </c>
      <c r="D6905" t="s">
        <v>23</v>
      </c>
      <c r="E6905" t="s">
        <v>1104</v>
      </c>
      <c r="F6905" s="1">
        <v>2.9189814814814811E-2</v>
      </c>
      <c r="G6905">
        <f>_xlfn.XLOOKUP($A6905,Product_pricing!$B:$B,Product_pricing!$C:$C)</f>
        <v>54</v>
      </c>
      <c r="H6905">
        <f t="shared" si="321"/>
        <v>205.2</v>
      </c>
      <c r="I6905" s="10">
        <f t="shared" si="322"/>
        <v>0.18107631443623182</v>
      </c>
      <c r="J6905" t="str">
        <f>_xlfn.XLOOKUP(A6905,Product_Details!$A:$A,Product_Details!$G:$G,"mens")</f>
        <v>Womens</v>
      </c>
      <c r="K6905">
        <f t="shared" si="323"/>
        <v>1883.75</v>
      </c>
    </row>
    <row r="6906" spans="1:11" ht="15">
      <c r="A6906" t="s">
        <v>32</v>
      </c>
      <c r="B6906">
        <v>5</v>
      </c>
      <c r="C6906">
        <v>5</v>
      </c>
      <c r="D6906" t="s">
        <v>23</v>
      </c>
      <c r="E6906" t="s">
        <v>1104</v>
      </c>
      <c r="F6906" s="1">
        <v>2.9189814814814811E-2</v>
      </c>
      <c r="G6906">
        <f>_xlfn.XLOOKUP($A6906,Product_pricing!$B:$B,Product_pricing!$C:$C)</f>
        <v>36</v>
      </c>
      <c r="H6906">
        <f t="shared" si="321"/>
        <v>171</v>
      </c>
      <c r="I6906" s="10">
        <f t="shared" si="322"/>
        <v>0.15089692869685986</v>
      </c>
      <c r="J6906" t="str">
        <f>_xlfn.XLOOKUP(A6906,Product_Details!$A:$A,Product_Details!$G:$G,"mens")</f>
        <v>Mens</v>
      </c>
      <c r="K6906">
        <f t="shared" si="323"/>
        <v>3780</v>
      </c>
    </row>
    <row r="6907" spans="1:11" ht="15">
      <c r="A6907" t="s">
        <v>26</v>
      </c>
      <c r="B6907">
        <v>5</v>
      </c>
      <c r="C6907">
        <v>5</v>
      </c>
      <c r="D6907" t="s">
        <v>23</v>
      </c>
      <c r="E6907" t="s">
        <v>1104</v>
      </c>
      <c r="F6907" s="1">
        <v>2.9189814814814811E-2</v>
      </c>
      <c r="G6907">
        <f>_xlfn.XLOOKUP($A6907,Product_pricing!$B:$B,Product_pricing!$C:$C)</f>
        <v>17</v>
      </c>
      <c r="H6907">
        <f t="shared" si="321"/>
        <v>80.75</v>
      </c>
      <c r="I6907" s="10">
        <f t="shared" si="322"/>
        <v>7.1256882995739373E-2</v>
      </c>
      <c r="J6907" t="str">
        <f>_xlfn.XLOOKUP(A6907,Product_Details!$A:$A,Product_Details!$G:$G,"mens")</f>
        <v>Mens</v>
      </c>
      <c r="K6907">
        <f t="shared" si="323"/>
        <v>3780</v>
      </c>
    </row>
    <row r="6908" spans="1:11" ht="15">
      <c r="A6908" t="s">
        <v>22</v>
      </c>
      <c r="B6908">
        <v>4</v>
      </c>
      <c r="C6908">
        <v>4</v>
      </c>
      <c r="D6908" t="s">
        <v>23</v>
      </c>
      <c r="E6908" t="s">
        <v>1105</v>
      </c>
      <c r="F6908" s="1">
        <v>1.5692129629629629E-2</v>
      </c>
      <c r="G6908">
        <f>_xlfn.XLOOKUP($A6908,Product_pricing!$B:$B,Product_pricing!$C:$C)</f>
        <v>13</v>
      </c>
      <c r="H6908">
        <f t="shared" si="321"/>
        <v>49.92</v>
      </c>
      <c r="I6908" s="10">
        <f t="shared" si="322"/>
        <v>4.4051313921328918E-2</v>
      </c>
      <c r="J6908" t="str">
        <f>_xlfn.XLOOKUP(A6908,Product_Details!$A:$A,Product_Details!$G:$G,"mens")</f>
        <v>Womens</v>
      </c>
      <c r="K6908">
        <f t="shared" si="323"/>
        <v>3767.5</v>
      </c>
    </row>
    <row r="6909" spans="1:11" ht="15">
      <c r="A6909" t="s">
        <v>30</v>
      </c>
      <c r="B6909">
        <v>2</v>
      </c>
      <c r="C6909">
        <v>4</v>
      </c>
      <c r="D6909" t="s">
        <v>23</v>
      </c>
      <c r="E6909" t="s">
        <v>1105</v>
      </c>
      <c r="F6909" s="1">
        <v>1.5692129629629629E-2</v>
      </c>
      <c r="G6909">
        <f>_xlfn.XLOOKUP($A6909,Product_pricing!$B:$B,Product_pricing!$C:$C)</f>
        <v>19</v>
      </c>
      <c r="H6909">
        <f t="shared" si="321"/>
        <v>36.479999999999997</v>
      </c>
      <c r="I6909" s="10">
        <f t="shared" si="322"/>
        <v>3.219134478866343E-2</v>
      </c>
      <c r="J6909" t="str">
        <f>_xlfn.XLOOKUP(A6909,Product_Details!$A:$A,Product_Details!$G:$G,"mens")</f>
        <v>Womens</v>
      </c>
      <c r="K6909">
        <f t="shared" si="323"/>
        <v>3767.5</v>
      </c>
    </row>
    <row r="6910" spans="1:11" ht="15">
      <c r="A6910" t="s">
        <v>25</v>
      </c>
      <c r="B6910">
        <v>5</v>
      </c>
      <c r="C6910">
        <v>4</v>
      </c>
      <c r="D6910" t="s">
        <v>23</v>
      </c>
      <c r="E6910" t="s">
        <v>1105</v>
      </c>
      <c r="F6910" s="1">
        <v>1.5692129629629629E-2</v>
      </c>
      <c r="G6910">
        <f>_xlfn.XLOOKUP($A6910,Product_pricing!$B:$B,Product_pricing!$C:$C)</f>
        <v>40</v>
      </c>
      <c r="H6910">
        <f t="shared" si="321"/>
        <v>192</v>
      </c>
      <c r="I6910" s="10">
        <f t="shared" si="322"/>
        <v>0.16942813046664967</v>
      </c>
      <c r="J6910" t="str">
        <f>_xlfn.XLOOKUP(A6910,Product_Details!$A:$A,Product_Details!$G:$G,"mens")</f>
        <v>Mens</v>
      </c>
      <c r="K6910">
        <f t="shared" si="323"/>
        <v>2520</v>
      </c>
    </row>
    <row r="6911" spans="1:11" ht="15">
      <c r="A6911" t="s">
        <v>31</v>
      </c>
      <c r="B6911">
        <v>1</v>
      </c>
      <c r="C6911">
        <v>4</v>
      </c>
      <c r="D6911" t="s">
        <v>23</v>
      </c>
      <c r="E6911" t="s">
        <v>1105</v>
      </c>
      <c r="F6911" s="1">
        <v>1.5692129629629629E-2</v>
      </c>
      <c r="G6911">
        <f>_xlfn.XLOOKUP($A6911,Product_pricing!$B:$B,Product_pricing!$C:$C)</f>
        <v>57</v>
      </c>
      <c r="H6911">
        <f t="shared" si="321"/>
        <v>54.72</v>
      </c>
      <c r="I6911" s="10">
        <f t="shared" si="322"/>
        <v>4.8287017182995155E-2</v>
      </c>
      <c r="J6911" t="str">
        <f>_xlfn.XLOOKUP(A6911,Product_Details!$A:$A,Product_Details!$G:$G,"mens")</f>
        <v>Mens</v>
      </c>
      <c r="K6911">
        <f t="shared" si="323"/>
        <v>2520</v>
      </c>
    </row>
    <row r="6912" spans="1:11" ht="15">
      <c r="A6912" t="s">
        <v>27</v>
      </c>
      <c r="B6912">
        <v>2</v>
      </c>
      <c r="C6912">
        <v>4</v>
      </c>
      <c r="D6912" t="s">
        <v>23</v>
      </c>
      <c r="E6912" t="s">
        <v>1105</v>
      </c>
      <c r="F6912" s="1">
        <v>1.5692129629629629E-2</v>
      </c>
      <c r="G6912">
        <f>_xlfn.XLOOKUP($A6912,Product_pricing!$B:$B,Product_pricing!$C:$C)</f>
        <v>29</v>
      </c>
      <c r="H6912">
        <f t="shared" si="321"/>
        <v>55.68</v>
      </c>
      <c r="I6912" s="10">
        <f t="shared" si="322"/>
        <v>4.9134157835328408E-2</v>
      </c>
      <c r="J6912" t="str">
        <f>_xlfn.XLOOKUP(A6912,Product_Details!$A:$A,Product_Details!$G:$G,"mens")</f>
        <v>Mens</v>
      </c>
      <c r="K6912">
        <f t="shared" si="323"/>
        <v>2520</v>
      </c>
    </row>
    <row r="6913" spans="1:11" ht="15">
      <c r="A6913" t="s">
        <v>22</v>
      </c>
      <c r="B6913">
        <v>3</v>
      </c>
      <c r="C6913">
        <v>20</v>
      </c>
      <c r="D6913" t="s">
        <v>23</v>
      </c>
      <c r="E6913" t="s">
        <v>1106</v>
      </c>
      <c r="F6913" s="1">
        <v>2.0914351851851853E-3</v>
      </c>
      <c r="G6913">
        <f>_xlfn.XLOOKUP($A6913,Product_pricing!$B:$B,Product_pricing!$C:$C)</f>
        <v>13</v>
      </c>
      <c r="H6913">
        <f t="shared" si="321"/>
        <v>31.200000000000003</v>
      </c>
      <c r="I6913" s="10">
        <f t="shared" si="322"/>
        <v>2.7532071200830573E-2</v>
      </c>
      <c r="J6913" t="str">
        <f>_xlfn.XLOOKUP(A6913,Product_Details!$A:$A,Product_Details!$G:$G,"mens")</f>
        <v>Womens</v>
      </c>
      <c r="K6913">
        <f t="shared" si="323"/>
        <v>1507</v>
      </c>
    </row>
    <row r="6914" spans="1:11" ht="15">
      <c r="A6914" t="s">
        <v>29</v>
      </c>
      <c r="B6914">
        <v>1</v>
      </c>
      <c r="C6914">
        <v>20</v>
      </c>
      <c r="D6914" t="s">
        <v>23</v>
      </c>
      <c r="E6914" t="s">
        <v>1106</v>
      </c>
      <c r="F6914" s="1">
        <v>2.0914351851851853E-3</v>
      </c>
      <c r="G6914">
        <f>_xlfn.XLOOKUP($A6914,Product_pricing!$B:$B,Product_pricing!$C:$C)</f>
        <v>10</v>
      </c>
      <c r="H6914">
        <f t="shared" si="321"/>
        <v>8</v>
      </c>
      <c r="I6914" s="10">
        <f t="shared" si="322"/>
        <v>7.0595054361104028E-3</v>
      </c>
      <c r="J6914" t="str">
        <f>_xlfn.XLOOKUP(A6914,Product_Details!$A:$A,Product_Details!$G:$G,"mens")</f>
        <v>Womens</v>
      </c>
      <c r="K6914">
        <f t="shared" si="323"/>
        <v>1507</v>
      </c>
    </row>
    <row r="6915" spans="1:11" ht="15">
      <c r="A6915" t="s">
        <v>36</v>
      </c>
      <c r="B6915">
        <v>4</v>
      </c>
      <c r="C6915">
        <v>20</v>
      </c>
      <c r="D6915" t="s">
        <v>23</v>
      </c>
      <c r="E6915" t="s">
        <v>1106</v>
      </c>
      <c r="F6915" s="1">
        <v>2.0914351851851853E-3</v>
      </c>
      <c r="G6915">
        <f>_xlfn.XLOOKUP($A6915,Product_pricing!$B:$B,Product_pricing!$C:$C)</f>
        <v>23</v>
      </c>
      <c r="H6915">
        <f t="shared" ref="H6915:H6978" si="324">B6915*G6915*(1-C6915/100)</f>
        <v>73.600000000000009</v>
      </c>
      <c r="I6915" s="10">
        <f t="shared" ref="I6915:I6978" si="325">(H6915/SUM($H:$H))*1000</f>
        <v>6.4947450012215704E-2</v>
      </c>
      <c r="J6915" t="str">
        <f>_xlfn.XLOOKUP(A6915,Product_Details!$A:$A,Product_Details!$G:$G,"mens")</f>
        <v>Womens</v>
      </c>
      <c r="K6915">
        <f t="shared" ref="K6915:K6978" si="326">COUNTIFS($J:$J, J6915) / COUNTIFS($J:$J, J6915, $E:$E, E6915)</f>
        <v>1507</v>
      </c>
    </row>
    <row r="6916" spans="1:11" ht="15">
      <c r="A6916" t="s">
        <v>30</v>
      </c>
      <c r="B6916">
        <v>4</v>
      </c>
      <c r="C6916">
        <v>20</v>
      </c>
      <c r="D6916" t="s">
        <v>23</v>
      </c>
      <c r="E6916" t="s">
        <v>1106</v>
      </c>
      <c r="F6916" s="1">
        <v>2.0914351851851853E-3</v>
      </c>
      <c r="G6916">
        <f>_xlfn.XLOOKUP($A6916,Product_pricing!$B:$B,Product_pricing!$C:$C)</f>
        <v>19</v>
      </c>
      <c r="H6916">
        <f t="shared" si="324"/>
        <v>60.800000000000004</v>
      </c>
      <c r="I6916" s="10">
        <f t="shared" si="325"/>
        <v>5.3652241314439068E-2</v>
      </c>
      <c r="J6916" t="str">
        <f>_xlfn.XLOOKUP(A6916,Product_Details!$A:$A,Product_Details!$G:$G,"mens")</f>
        <v>Womens</v>
      </c>
      <c r="K6916">
        <f t="shared" si="326"/>
        <v>1507</v>
      </c>
    </row>
    <row r="6917" spans="1:11" ht="15">
      <c r="A6917" t="s">
        <v>38</v>
      </c>
      <c r="B6917">
        <v>5</v>
      </c>
      <c r="C6917">
        <v>20</v>
      </c>
      <c r="D6917" t="s">
        <v>23</v>
      </c>
      <c r="E6917" t="s">
        <v>1106</v>
      </c>
      <c r="F6917" s="1">
        <v>2.0914351851851853E-3</v>
      </c>
      <c r="G6917">
        <f>_xlfn.XLOOKUP($A6917,Product_pricing!$B:$B,Product_pricing!$C:$C)</f>
        <v>54</v>
      </c>
      <c r="H6917">
        <f t="shared" si="324"/>
        <v>216</v>
      </c>
      <c r="I6917" s="10">
        <f t="shared" si="325"/>
        <v>0.19060664677498088</v>
      </c>
      <c r="J6917" t="str">
        <f>_xlfn.XLOOKUP(A6917,Product_Details!$A:$A,Product_Details!$G:$G,"mens")</f>
        <v>Womens</v>
      </c>
      <c r="K6917">
        <f t="shared" si="326"/>
        <v>1507</v>
      </c>
    </row>
    <row r="6918" spans="1:11" ht="15">
      <c r="A6918" t="s">
        <v>25</v>
      </c>
      <c r="B6918">
        <v>1</v>
      </c>
      <c r="C6918">
        <v>20</v>
      </c>
      <c r="D6918" t="s">
        <v>23</v>
      </c>
      <c r="E6918" t="s">
        <v>1106</v>
      </c>
      <c r="F6918" s="1">
        <v>2.0914351851851853E-3</v>
      </c>
      <c r="G6918">
        <f>_xlfn.XLOOKUP($A6918,Product_pricing!$B:$B,Product_pricing!$C:$C)</f>
        <v>40</v>
      </c>
      <c r="H6918">
        <f t="shared" si="324"/>
        <v>32</v>
      </c>
      <c r="I6918" s="10">
        <f t="shared" si="325"/>
        <v>2.8238021744441611E-2</v>
      </c>
      <c r="J6918" t="str">
        <f>_xlfn.XLOOKUP(A6918,Product_Details!$A:$A,Product_Details!$G:$G,"mens")</f>
        <v>Mens</v>
      </c>
      <c r="K6918">
        <f t="shared" si="326"/>
        <v>1890</v>
      </c>
    </row>
    <row r="6919" spans="1:11" ht="15">
      <c r="A6919" t="s">
        <v>41</v>
      </c>
      <c r="B6919">
        <v>1</v>
      </c>
      <c r="C6919">
        <v>20</v>
      </c>
      <c r="D6919" t="s">
        <v>23</v>
      </c>
      <c r="E6919" t="s">
        <v>1106</v>
      </c>
      <c r="F6919" s="1">
        <v>2.0914351851851853E-3</v>
      </c>
      <c r="G6919">
        <f>_xlfn.XLOOKUP($A6919,Product_pricing!$B:$B,Product_pricing!$C:$C)</f>
        <v>10</v>
      </c>
      <c r="H6919">
        <f t="shared" si="324"/>
        <v>8</v>
      </c>
      <c r="I6919" s="10">
        <f t="shared" si="325"/>
        <v>7.0595054361104028E-3</v>
      </c>
      <c r="J6919" t="str">
        <f>_xlfn.XLOOKUP(A6919,Product_Details!$A:$A,Product_Details!$G:$G,"mens")</f>
        <v>Mens</v>
      </c>
      <c r="K6919">
        <f t="shared" si="326"/>
        <v>1890</v>
      </c>
    </row>
    <row r="6920" spans="1:11" ht="15">
      <c r="A6920" t="s">
        <v>32</v>
      </c>
      <c r="B6920">
        <v>2</v>
      </c>
      <c r="C6920">
        <v>20</v>
      </c>
      <c r="D6920" t="s">
        <v>23</v>
      </c>
      <c r="E6920" t="s">
        <v>1106</v>
      </c>
      <c r="F6920" s="1">
        <v>2.0914351851851853E-3</v>
      </c>
      <c r="G6920">
        <f>_xlfn.XLOOKUP($A6920,Product_pricing!$B:$B,Product_pricing!$C:$C)</f>
        <v>36</v>
      </c>
      <c r="H6920">
        <f t="shared" si="324"/>
        <v>57.6</v>
      </c>
      <c r="I6920" s="10">
        <f t="shared" si="325"/>
        <v>5.0828439139994908E-2</v>
      </c>
      <c r="J6920" t="str">
        <f>_xlfn.XLOOKUP(A6920,Product_Details!$A:$A,Product_Details!$G:$G,"mens")</f>
        <v>Mens</v>
      </c>
      <c r="K6920">
        <f t="shared" si="326"/>
        <v>1890</v>
      </c>
    </row>
    <row r="6921" spans="1:11" ht="15">
      <c r="A6921" t="s">
        <v>26</v>
      </c>
      <c r="B6921">
        <v>1</v>
      </c>
      <c r="C6921">
        <v>20</v>
      </c>
      <c r="D6921" t="s">
        <v>23</v>
      </c>
      <c r="E6921" t="s">
        <v>1106</v>
      </c>
      <c r="F6921" s="1">
        <v>2.0914351851851853E-3</v>
      </c>
      <c r="G6921">
        <f>_xlfn.XLOOKUP($A6921,Product_pricing!$B:$B,Product_pricing!$C:$C)</f>
        <v>17</v>
      </c>
      <c r="H6921">
        <f t="shared" si="324"/>
        <v>13.600000000000001</v>
      </c>
      <c r="I6921" s="10">
        <f t="shared" si="325"/>
        <v>1.2001159241387685E-2</v>
      </c>
      <c r="J6921" t="str">
        <f>_xlfn.XLOOKUP(A6921,Product_Details!$A:$A,Product_Details!$G:$G,"mens")</f>
        <v>Mens</v>
      </c>
      <c r="K6921">
        <f t="shared" si="326"/>
        <v>1890</v>
      </c>
    </row>
    <row r="6922" spans="1:11" ht="15">
      <c r="A6922" t="s">
        <v>22</v>
      </c>
      <c r="B6922">
        <v>2</v>
      </c>
      <c r="C6922">
        <v>20</v>
      </c>
      <c r="D6922" t="s">
        <v>23</v>
      </c>
      <c r="E6922" t="s">
        <v>1107</v>
      </c>
      <c r="F6922" s="1">
        <v>3.8201388888888889E-2</v>
      </c>
      <c r="G6922">
        <f>_xlfn.XLOOKUP($A6922,Product_pricing!$B:$B,Product_pricing!$C:$C)</f>
        <v>13</v>
      </c>
      <c r="H6922">
        <f t="shared" si="324"/>
        <v>20.8</v>
      </c>
      <c r="I6922" s="10">
        <f t="shared" si="325"/>
        <v>1.8354714133887048E-2</v>
      </c>
      <c r="J6922" t="str">
        <f>_xlfn.XLOOKUP(A6922,Product_Details!$A:$A,Product_Details!$G:$G,"mens")</f>
        <v>Womens</v>
      </c>
      <c r="K6922">
        <f t="shared" si="326"/>
        <v>1507</v>
      </c>
    </row>
    <row r="6923" spans="1:11" ht="15">
      <c r="A6923" t="s">
        <v>35</v>
      </c>
      <c r="B6923">
        <v>5</v>
      </c>
      <c r="C6923">
        <v>20</v>
      </c>
      <c r="D6923" t="s">
        <v>23</v>
      </c>
      <c r="E6923" t="s">
        <v>1107</v>
      </c>
      <c r="F6923" s="1">
        <v>3.8201388888888889E-2</v>
      </c>
      <c r="G6923">
        <f>_xlfn.XLOOKUP($A6923,Product_pricing!$B:$B,Product_pricing!$C:$C)</f>
        <v>32</v>
      </c>
      <c r="H6923">
        <f t="shared" si="324"/>
        <v>128</v>
      </c>
      <c r="I6923" s="10">
        <f t="shared" si="325"/>
        <v>0.11295208697776644</v>
      </c>
      <c r="J6923" t="str">
        <f>_xlfn.XLOOKUP(A6923,Product_Details!$A:$A,Product_Details!$G:$G,"mens")</f>
        <v>Womens</v>
      </c>
      <c r="K6923">
        <f t="shared" si="326"/>
        <v>1507</v>
      </c>
    </row>
    <row r="6924" spans="1:11" ht="15">
      <c r="A6924" t="s">
        <v>29</v>
      </c>
      <c r="B6924">
        <v>5</v>
      </c>
      <c r="C6924">
        <v>20</v>
      </c>
      <c r="D6924" t="s">
        <v>23</v>
      </c>
      <c r="E6924" t="s">
        <v>1107</v>
      </c>
      <c r="F6924" s="1">
        <v>3.8201388888888889E-2</v>
      </c>
      <c r="G6924">
        <f>_xlfn.XLOOKUP($A6924,Product_pricing!$B:$B,Product_pricing!$C:$C)</f>
        <v>10</v>
      </c>
      <c r="H6924">
        <f t="shared" si="324"/>
        <v>40</v>
      </c>
      <c r="I6924" s="10">
        <f t="shared" si="325"/>
        <v>3.5297527180552013E-2</v>
      </c>
      <c r="J6924" t="str">
        <f>_xlfn.XLOOKUP(A6924,Product_Details!$A:$A,Product_Details!$G:$G,"mens")</f>
        <v>Womens</v>
      </c>
      <c r="K6924">
        <f t="shared" si="326"/>
        <v>1507</v>
      </c>
    </row>
    <row r="6925" spans="1:11" ht="15">
      <c r="A6925" t="s">
        <v>36</v>
      </c>
      <c r="B6925">
        <v>2</v>
      </c>
      <c r="C6925">
        <v>20</v>
      </c>
      <c r="D6925" t="s">
        <v>23</v>
      </c>
      <c r="E6925" t="s">
        <v>1107</v>
      </c>
      <c r="F6925" s="1">
        <v>3.8201388888888889E-2</v>
      </c>
      <c r="G6925">
        <f>_xlfn.XLOOKUP($A6925,Product_pricing!$B:$B,Product_pricing!$C:$C)</f>
        <v>23</v>
      </c>
      <c r="H6925">
        <f t="shared" si="324"/>
        <v>36.800000000000004</v>
      </c>
      <c r="I6925" s="10">
        <f t="shared" si="325"/>
        <v>3.2473725006107852E-2</v>
      </c>
      <c r="J6925" t="str">
        <f>_xlfn.XLOOKUP(A6925,Product_Details!$A:$A,Product_Details!$G:$G,"mens")</f>
        <v>Womens</v>
      </c>
      <c r="K6925">
        <f t="shared" si="326"/>
        <v>1507</v>
      </c>
    </row>
    <row r="6926" spans="1:11" ht="15">
      <c r="A6926" t="s">
        <v>38</v>
      </c>
      <c r="B6926">
        <v>2</v>
      </c>
      <c r="C6926">
        <v>20</v>
      </c>
      <c r="D6926" t="s">
        <v>23</v>
      </c>
      <c r="E6926" t="s">
        <v>1107</v>
      </c>
      <c r="F6926" s="1">
        <v>3.8201388888888889E-2</v>
      </c>
      <c r="G6926">
        <f>_xlfn.XLOOKUP($A6926,Product_pricing!$B:$B,Product_pricing!$C:$C)</f>
        <v>54</v>
      </c>
      <c r="H6926">
        <f t="shared" si="324"/>
        <v>86.4</v>
      </c>
      <c r="I6926" s="10">
        <f t="shared" si="325"/>
        <v>7.6242658709992361E-2</v>
      </c>
      <c r="J6926" t="str">
        <f>_xlfn.XLOOKUP(A6926,Product_Details!$A:$A,Product_Details!$G:$G,"mens")</f>
        <v>Womens</v>
      </c>
      <c r="K6926">
        <f t="shared" si="326"/>
        <v>1507</v>
      </c>
    </row>
    <row r="6927" spans="1:11" ht="15">
      <c r="A6927" t="s">
        <v>41</v>
      </c>
      <c r="B6927">
        <v>1</v>
      </c>
      <c r="C6927">
        <v>20</v>
      </c>
      <c r="D6927" t="s">
        <v>23</v>
      </c>
      <c r="E6927" t="s">
        <v>1107</v>
      </c>
      <c r="F6927" s="1">
        <v>3.8201388888888889E-2</v>
      </c>
      <c r="G6927">
        <f>_xlfn.XLOOKUP($A6927,Product_pricing!$B:$B,Product_pricing!$C:$C)</f>
        <v>10</v>
      </c>
      <c r="H6927">
        <f t="shared" si="324"/>
        <v>8</v>
      </c>
      <c r="I6927" s="10">
        <f t="shared" si="325"/>
        <v>7.0595054361104028E-3</v>
      </c>
      <c r="J6927" t="str">
        <f>_xlfn.XLOOKUP(A6927,Product_Details!$A:$A,Product_Details!$G:$G,"mens")</f>
        <v>Mens</v>
      </c>
      <c r="K6927">
        <f t="shared" si="326"/>
        <v>2520</v>
      </c>
    </row>
    <row r="6928" spans="1:11" ht="15">
      <c r="A6928" t="s">
        <v>31</v>
      </c>
      <c r="B6928">
        <v>4</v>
      </c>
      <c r="C6928">
        <v>20</v>
      </c>
      <c r="D6928" t="s">
        <v>23</v>
      </c>
      <c r="E6928" t="s">
        <v>1107</v>
      </c>
      <c r="F6928" s="1">
        <v>3.8201388888888889E-2</v>
      </c>
      <c r="G6928">
        <f>_xlfn.XLOOKUP($A6928,Product_pricing!$B:$B,Product_pricing!$C:$C)</f>
        <v>57</v>
      </c>
      <c r="H6928">
        <f t="shared" si="324"/>
        <v>182.4</v>
      </c>
      <c r="I6928" s="10">
        <f t="shared" si="325"/>
        <v>0.16095672394331717</v>
      </c>
      <c r="J6928" t="str">
        <f>_xlfn.XLOOKUP(A6928,Product_Details!$A:$A,Product_Details!$G:$G,"mens")</f>
        <v>Mens</v>
      </c>
      <c r="K6928">
        <f t="shared" si="326"/>
        <v>2520</v>
      </c>
    </row>
    <row r="6929" spans="1:11" ht="15">
      <c r="A6929" t="s">
        <v>26</v>
      </c>
      <c r="B6929">
        <v>5</v>
      </c>
      <c r="C6929">
        <v>20</v>
      </c>
      <c r="D6929" t="s">
        <v>23</v>
      </c>
      <c r="E6929" t="s">
        <v>1107</v>
      </c>
      <c r="F6929" s="1">
        <v>3.8201388888888889E-2</v>
      </c>
      <c r="G6929">
        <f>_xlfn.XLOOKUP($A6929,Product_pricing!$B:$B,Product_pricing!$C:$C)</f>
        <v>17</v>
      </c>
      <c r="H6929">
        <f t="shared" si="324"/>
        <v>68</v>
      </c>
      <c r="I6929" s="10">
        <f t="shared" si="325"/>
        <v>6.0005796206938425E-2</v>
      </c>
      <c r="J6929" t="str">
        <f>_xlfn.XLOOKUP(A6929,Product_Details!$A:$A,Product_Details!$G:$G,"mens")</f>
        <v>Mens</v>
      </c>
      <c r="K6929">
        <f t="shared" si="326"/>
        <v>2520</v>
      </c>
    </row>
    <row r="6930" spans="1:11" ht="15">
      <c r="A6930" t="s">
        <v>22</v>
      </c>
      <c r="B6930">
        <v>5</v>
      </c>
      <c r="C6930">
        <v>13</v>
      </c>
      <c r="D6930" t="s">
        <v>33</v>
      </c>
      <c r="E6930" t="s">
        <v>1108</v>
      </c>
      <c r="F6930" s="1">
        <v>1.4511574074074074E-2</v>
      </c>
      <c r="G6930">
        <f>_xlfn.XLOOKUP($A6930,Product_pricing!$B:$B,Product_pricing!$C:$C)</f>
        <v>13</v>
      </c>
      <c r="H6930">
        <f t="shared" si="324"/>
        <v>56.55</v>
      </c>
      <c r="I6930" s="10">
        <f t="shared" si="325"/>
        <v>4.9901879051505407E-2</v>
      </c>
      <c r="J6930" t="str">
        <f>_xlfn.XLOOKUP(A6930,Product_Details!$A:$A,Product_Details!$G:$G,"mens")</f>
        <v>Womens</v>
      </c>
      <c r="K6930">
        <f t="shared" si="326"/>
        <v>2511.6666666666665</v>
      </c>
    </row>
    <row r="6931" spans="1:11" ht="15">
      <c r="A6931" t="s">
        <v>29</v>
      </c>
      <c r="B6931">
        <v>4</v>
      </c>
      <c r="C6931">
        <v>13</v>
      </c>
      <c r="D6931" t="s">
        <v>33</v>
      </c>
      <c r="E6931" t="s">
        <v>1108</v>
      </c>
      <c r="F6931" s="1">
        <v>1.4511574074074074E-2</v>
      </c>
      <c r="G6931">
        <f>_xlfn.XLOOKUP($A6931,Product_pricing!$B:$B,Product_pricing!$C:$C)</f>
        <v>10</v>
      </c>
      <c r="H6931">
        <f t="shared" si="324"/>
        <v>34.799999999999997</v>
      </c>
      <c r="I6931" s="10">
        <f t="shared" si="325"/>
        <v>3.0708848647080247E-2</v>
      </c>
      <c r="J6931" t="str">
        <f>_xlfn.XLOOKUP(A6931,Product_Details!$A:$A,Product_Details!$G:$G,"mens")</f>
        <v>Womens</v>
      </c>
      <c r="K6931">
        <f t="shared" si="326"/>
        <v>2511.6666666666665</v>
      </c>
    </row>
    <row r="6932" spans="1:11" ht="15">
      <c r="A6932" t="s">
        <v>38</v>
      </c>
      <c r="B6932">
        <v>5</v>
      </c>
      <c r="C6932">
        <v>13</v>
      </c>
      <c r="D6932" t="s">
        <v>33</v>
      </c>
      <c r="E6932" t="s">
        <v>1108</v>
      </c>
      <c r="F6932" s="1">
        <v>1.4511574074074074E-2</v>
      </c>
      <c r="G6932">
        <f>_xlfn.XLOOKUP($A6932,Product_pricing!$B:$B,Product_pricing!$C:$C)</f>
        <v>54</v>
      </c>
      <c r="H6932">
        <f t="shared" si="324"/>
        <v>234.9</v>
      </c>
      <c r="I6932" s="10">
        <f t="shared" si="325"/>
        <v>0.20728472836779172</v>
      </c>
      <c r="J6932" t="str">
        <f>_xlfn.XLOOKUP(A6932,Product_Details!$A:$A,Product_Details!$G:$G,"mens")</f>
        <v>Womens</v>
      </c>
      <c r="K6932">
        <f t="shared" si="326"/>
        <v>2511.6666666666665</v>
      </c>
    </row>
    <row r="6933" spans="1:11" ht="15">
      <c r="A6933" t="s">
        <v>31</v>
      </c>
      <c r="B6933">
        <v>4</v>
      </c>
      <c r="C6933">
        <v>13</v>
      </c>
      <c r="D6933" t="s">
        <v>33</v>
      </c>
      <c r="E6933" t="s">
        <v>1108</v>
      </c>
      <c r="F6933" s="1">
        <v>1.4511574074074074E-2</v>
      </c>
      <c r="G6933">
        <f>_xlfn.XLOOKUP($A6933,Product_pricing!$B:$B,Product_pricing!$C:$C)</f>
        <v>57</v>
      </c>
      <c r="H6933">
        <f t="shared" si="324"/>
        <v>198.35999999999999</v>
      </c>
      <c r="I6933" s="10">
        <f t="shared" si="325"/>
        <v>0.17504043728835741</v>
      </c>
      <c r="J6933" t="str">
        <f>_xlfn.XLOOKUP(A6933,Product_Details!$A:$A,Product_Details!$G:$G,"mens")</f>
        <v>Mens</v>
      </c>
      <c r="K6933">
        <f t="shared" si="326"/>
        <v>2520</v>
      </c>
    </row>
    <row r="6934" spans="1:11" ht="15">
      <c r="A6934" t="s">
        <v>26</v>
      </c>
      <c r="B6934">
        <v>1</v>
      </c>
      <c r="C6934">
        <v>13</v>
      </c>
      <c r="D6934" t="s">
        <v>33</v>
      </c>
      <c r="E6934" t="s">
        <v>1108</v>
      </c>
      <c r="F6934" s="1">
        <v>1.4511574074074074E-2</v>
      </c>
      <c r="G6934">
        <f>_xlfn.XLOOKUP($A6934,Product_pricing!$B:$B,Product_pricing!$C:$C)</f>
        <v>17</v>
      </c>
      <c r="H6934">
        <f t="shared" si="324"/>
        <v>14.79</v>
      </c>
      <c r="I6934" s="10">
        <f t="shared" si="325"/>
        <v>1.3051260675009106E-2</v>
      </c>
      <c r="J6934" t="str">
        <f>_xlfn.XLOOKUP(A6934,Product_Details!$A:$A,Product_Details!$G:$G,"mens")</f>
        <v>Mens</v>
      </c>
      <c r="K6934">
        <f t="shared" si="326"/>
        <v>2520</v>
      </c>
    </row>
    <row r="6935" spans="1:11" ht="15">
      <c r="A6935" t="s">
        <v>27</v>
      </c>
      <c r="B6935">
        <v>1</v>
      </c>
      <c r="C6935">
        <v>13</v>
      </c>
      <c r="D6935" t="s">
        <v>33</v>
      </c>
      <c r="E6935" t="s">
        <v>1108</v>
      </c>
      <c r="F6935" s="1">
        <v>1.4511574074074074E-2</v>
      </c>
      <c r="G6935">
        <f>_xlfn.XLOOKUP($A6935,Product_pricing!$B:$B,Product_pricing!$C:$C)</f>
        <v>29</v>
      </c>
      <c r="H6935">
        <f t="shared" si="324"/>
        <v>25.23</v>
      </c>
      <c r="I6935" s="10">
        <f t="shared" si="325"/>
        <v>2.2263915269133183E-2</v>
      </c>
      <c r="J6935" t="str">
        <f>_xlfn.XLOOKUP(A6935,Product_Details!$A:$A,Product_Details!$G:$G,"mens")</f>
        <v>Mens</v>
      </c>
      <c r="K6935">
        <f t="shared" si="326"/>
        <v>2520</v>
      </c>
    </row>
    <row r="6936" spans="1:11" ht="15">
      <c r="A6936" t="s">
        <v>22</v>
      </c>
      <c r="B6936">
        <v>4</v>
      </c>
      <c r="C6936">
        <v>6</v>
      </c>
      <c r="D6936" t="s">
        <v>33</v>
      </c>
      <c r="E6936" t="s">
        <v>1109</v>
      </c>
      <c r="F6936" s="1">
        <v>7.2488425925925923E-3</v>
      </c>
      <c r="G6936">
        <f>_xlfn.XLOOKUP($A6936,Product_pricing!$B:$B,Product_pricing!$C:$C)</f>
        <v>13</v>
      </c>
      <c r="H6936">
        <f t="shared" si="324"/>
        <v>48.879999999999995</v>
      </c>
      <c r="I6936" s="10">
        <f t="shared" si="325"/>
        <v>4.3133578214634559E-2</v>
      </c>
      <c r="J6936" t="str">
        <f>_xlfn.XLOOKUP(A6936,Product_Details!$A:$A,Product_Details!$G:$G,"mens")</f>
        <v>Womens</v>
      </c>
      <c r="K6936">
        <f t="shared" si="326"/>
        <v>3767.5</v>
      </c>
    </row>
    <row r="6937" spans="1:11" ht="15">
      <c r="A6937" t="s">
        <v>38</v>
      </c>
      <c r="B6937">
        <v>2</v>
      </c>
      <c r="C6937">
        <v>6</v>
      </c>
      <c r="D6937" t="s">
        <v>33</v>
      </c>
      <c r="E6937" t="s">
        <v>1109</v>
      </c>
      <c r="F6937" s="1">
        <v>7.2488425925925923E-3</v>
      </c>
      <c r="G6937">
        <f>_xlfn.XLOOKUP($A6937,Product_pricing!$B:$B,Product_pricing!$C:$C)</f>
        <v>54</v>
      </c>
      <c r="H6937">
        <f t="shared" si="324"/>
        <v>101.52</v>
      </c>
      <c r="I6937" s="10">
        <f t="shared" si="325"/>
        <v>8.9585123984241011E-2</v>
      </c>
      <c r="J6937" t="str">
        <f>_xlfn.XLOOKUP(A6937,Product_Details!$A:$A,Product_Details!$G:$G,"mens")</f>
        <v>Womens</v>
      </c>
      <c r="K6937">
        <f t="shared" si="326"/>
        <v>3767.5</v>
      </c>
    </row>
    <row r="6938" spans="1:11" ht="15">
      <c r="A6938" t="s">
        <v>32</v>
      </c>
      <c r="B6938">
        <v>5</v>
      </c>
      <c r="C6938">
        <v>6</v>
      </c>
      <c r="D6938" t="s">
        <v>33</v>
      </c>
      <c r="E6938" t="s">
        <v>1109</v>
      </c>
      <c r="F6938" s="1">
        <v>7.2488425925925923E-3</v>
      </c>
      <c r="G6938">
        <f>_xlfn.XLOOKUP($A6938,Product_pricing!$B:$B,Product_pricing!$C:$C)</f>
        <v>36</v>
      </c>
      <c r="H6938">
        <f t="shared" si="324"/>
        <v>169.2</v>
      </c>
      <c r="I6938" s="10">
        <f t="shared" si="325"/>
        <v>0.149308539973735</v>
      </c>
      <c r="J6938" t="str">
        <f>_xlfn.XLOOKUP(A6938,Product_Details!$A:$A,Product_Details!$G:$G,"mens")</f>
        <v>Mens</v>
      </c>
      <c r="K6938">
        <f t="shared" si="326"/>
        <v>2520</v>
      </c>
    </row>
    <row r="6939" spans="1:11" ht="15">
      <c r="A6939" t="s">
        <v>26</v>
      </c>
      <c r="B6939">
        <v>5</v>
      </c>
      <c r="C6939">
        <v>6</v>
      </c>
      <c r="D6939" t="s">
        <v>33</v>
      </c>
      <c r="E6939" t="s">
        <v>1109</v>
      </c>
      <c r="F6939" s="1">
        <v>7.2488425925925923E-3</v>
      </c>
      <c r="G6939">
        <f>_xlfn.XLOOKUP($A6939,Product_pricing!$B:$B,Product_pricing!$C:$C)</f>
        <v>17</v>
      </c>
      <c r="H6939">
        <f t="shared" si="324"/>
        <v>79.899999999999991</v>
      </c>
      <c r="I6939" s="10">
        <f t="shared" si="325"/>
        <v>7.0506810543152637E-2</v>
      </c>
      <c r="J6939" t="str">
        <f>_xlfn.XLOOKUP(A6939,Product_Details!$A:$A,Product_Details!$G:$G,"mens")</f>
        <v>Mens</v>
      </c>
      <c r="K6939">
        <f t="shared" si="326"/>
        <v>2520</v>
      </c>
    </row>
    <row r="6940" spans="1:11" ht="15">
      <c r="A6940" t="s">
        <v>27</v>
      </c>
      <c r="B6940">
        <v>3</v>
      </c>
      <c r="C6940">
        <v>6</v>
      </c>
      <c r="D6940" t="s">
        <v>33</v>
      </c>
      <c r="E6940" t="s">
        <v>1109</v>
      </c>
      <c r="F6940" s="1">
        <v>7.2488425925925923E-3</v>
      </c>
      <c r="G6940">
        <f>_xlfn.XLOOKUP($A6940,Product_pricing!$B:$B,Product_pricing!$C:$C)</f>
        <v>29</v>
      </c>
      <c r="H6940">
        <f t="shared" si="324"/>
        <v>81.78</v>
      </c>
      <c r="I6940" s="10">
        <f t="shared" si="325"/>
        <v>7.2165794320638604E-2</v>
      </c>
      <c r="J6940" t="str">
        <f>_xlfn.XLOOKUP(A6940,Product_Details!$A:$A,Product_Details!$G:$G,"mens")</f>
        <v>Mens</v>
      </c>
      <c r="K6940">
        <f t="shared" si="326"/>
        <v>2520</v>
      </c>
    </row>
    <row r="6941" spans="1:11" ht="15">
      <c r="A6941" t="s">
        <v>35</v>
      </c>
      <c r="B6941">
        <v>4</v>
      </c>
      <c r="C6941">
        <v>18</v>
      </c>
      <c r="D6941" t="s">
        <v>33</v>
      </c>
      <c r="E6941" t="s">
        <v>1110</v>
      </c>
      <c r="F6941" s="1">
        <v>2.3498842592592592E-2</v>
      </c>
      <c r="G6941">
        <f>_xlfn.XLOOKUP($A6941,Product_pricing!$B:$B,Product_pricing!$C:$C)</f>
        <v>32</v>
      </c>
      <c r="H6941">
        <f t="shared" si="324"/>
        <v>104.96000000000001</v>
      </c>
      <c r="I6941" s="10">
        <f t="shared" si="325"/>
        <v>9.2620711321768481E-2</v>
      </c>
      <c r="J6941" t="str">
        <f>_xlfn.XLOOKUP(A6941,Product_Details!$A:$A,Product_Details!$G:$G,"mens")</f>
        <v>Womens</v>
      </c>
      <c r="K6941">
        <f t="shared" si="326"/>
        <v>1883.75</v>
      </c>
    </row>
    <row r="6942" spans="1:11" ht="15">
      <c r="A6942" t="s">
        <v>29</v>
      </c>
      <c r="B6942">
        <v>5</v>
      </c>
      <c r="C6942">
        <v>18</v>
      </c>
      <c r="D6942" t="s">
        <v>33</v>
      </c>
      <c r="E6942" t="s">
        <v>1110</v>
      </c>
      <c r="F6942" s="1">
        <v>2.3498842592592592E-2</v>
      </c>
      <c r="G6942">
        <f>_xlfn.XLOOKUP($A6942,Product_pricing!$B:$B,Product_pricing!$C:$C)</f>
        <v>10</v>
      </c>
      <c r="H6942">
        <f t="shared" si="324"/>
        <v>41</v>
      </c>
      <c r="I6942" s="10">
        <f t="shared" si="325"/>
        <v>3.6179965360065812E-2</v>
      </c>
      <c r="J6942" t="str">
        <f>_xlfn.XLOOKUP(A6942,Product_Details!$A:$A,Product_Details!$G:$G,"mens")</f>
        <v>Womens</v>
      </c>
      <c r="K6942">
        <f t="shared" si="326"/>
        <v>1883.75</v>
      </c>
    </row>
    <row r="6943" spans="1:11" ht="15">
      <c r="A6943" t="s">
        <v>30</v>
      </c>
      <c r="B6943">
        <v>2</v>
      </c>
      <c r="C6943">
        <v>18</v>
      </c>
      <c r="D6943" t="s">
        <v>33</v>
      </c>
      <c r="E6943" t="s">
        <v>1110</v>
      </c>
      <c r="F6943" s="1">
        <v>2.3498842592592592E-2</v>
      </c>
      <c r="G6943">
        <f>_xlfn.XLOOKUP($A6943,Product_pricing!$B:$B,Product_pricing!$C:$C)</f>
        <v>19</v>
      </c>
      <c r="H6943">
        <f t="shared" si="324"/>
        <v>31.160000000000004</v>
      </c>
      <c r="I6943" s="10">
        <f t="shared" si="325"/>
        <v>2.7496773673650023E-2</v>
      </c>
      <c r="J6943" t="str">
        <f>_xlfn.XLOOKUP(A6943,Product_Details!$A:$A,Product_Details!$G:$G,"mens")</f>
        <v>Womens</v>
      </c>
      <c r="K6943">
        <f t="shared" si="326"/>
        <v>1883.75</v>
      </c>
    </row>
    <row r="6944" spans="1:11" ht="15">
      <c r="A6944" t="s">
        <v>38</v>
      </c>
      <c r="B6944">
        <v>3</v>
      </c>
      <c r="C6944">
        <v>18</v>
      </c>
      <c r="D6944" t="s">
        <v>33</v>
      </c>
      <c r="E6944" t="s">
        <v>1110</v>
      </c>
      <c r="F6944" s="1">
        <v>2.3498842592592592E-2</v>
      </c>
      <c r="G6944">
        <f>_xlfn.XLOOKUP($A6944,Product_pricing!$B:$B,Product_pricing!$C:$C)</f>
        <v>54</v>
      </c>
      <c r="H6944">
        <f t="shared" si="324"/>
        <v>132.84</v>
      </c>
      <c r="I6944" s="10">
        <f t="shared" si="325"/>
        <v>0.11722308776661325</v>
      </c>
      <c r="J6944" t="str">
        <f>_xlfn.XLOOKUP(A6944,Product_Details!$A:$A,Product_Details!$G:$G,"mens")</f>
        <v>Womens</v>
      </c>
      <c r="K6944">
        <f t="shared" si="326"/>
        <v>1883.75</v>
      </c>
    </row>
    <row r="6945" spans="1:11" ht="15">
      <c r="A6945" t="s">
        <v>32</v>
      </c>
      <c r="B6945">
        <v>4</v>
      </c>
      <c r="C6945">
        <v>18</v>
      </c>
      <c r="D6945" t="s">
        <v>33</v>
      </c>
      <c r="E6945" t="s">
        <v>1110</v>
      </c>
      <c r="F6945" s="1">
        <v>2.3498842592592592E-2</v>
      </c>
      <c r="G6945">
        <f>_xlfn.XLOOKUP($A6945,Product_pricing!$B:$B,Product_pricing!$C:$C)</f>
        <v>36</v>
      </c>
      <c r="H6945">
        <f t="shared" si="324"/>
        <v>118.08000000000001</v>
      </c>
      <c r="I6945" s="10">
        <f t="shared" si="325"/>
        <v>0.10419830023698956</v>
      </c>
      <c r="J6945" t="str">
        <f>_xlfn.XLOOKUP(A6945,Product_Details!$A:$A,Product_Details!$G:$G,"mens")</f>
        <v>Mens</v>
      </c>
      <c r="K6945">
        <f t="shared" si="326"/>
        <v>2520</v>
      </c>
    </row>
    <row r="6946" spans="1:11" ht="15">
      <c r="A6946" t="s">
        <v>26</v>
      </c>
      <c r="B6946">
        <v>2</v>
      </c>
      <c r="C6946">
        <v>18</v>
      </c>
      <c r="D6946" t="s">
        <v>33</v>
      </c>
      <c r="E6946" t="s">
        <v>1110</v>
      </c>
      <c r="F6946" s="1">
        <v>2.3498842592592592E-2</v>
      </c>
      <c r="G6946">
        <f>_xlfn.XLOOKUP($A6946,Product_pricing!$B:$B,Product_pricing!$C:$C)</f>
        <v>17</v>
      </c>
      <c r="H6946">
        <f t="shared" si="324"/>
        <v>27.880000000000003</v>
      </c>
      <c r="I6946" s="10">
        <f t="shared" si="325"/>
        <v>2.4602376444844757E-2</v>
      </c>
      <c r="J6946" t="str">
        <f>_xlfn.XLOOKUP(A6946,Product_Details!$A:$A,Product_Details!$G:$G,"mens")</f>
        <v>Mens</v>
      </c>
      <c r="K6946">
        <f t="shared" si="326"/>
        <v>2520</v>
      </c>
    </row>
    <row r="6947" spans="1:11" ht="15">
      <c r="A6947" t="s">
        <v>27</v>
      </c>
      <c r="B6947">
        <v>3</v>
      </c>
      <c r="C6947">
        <v>18</v>
      </c>
      <c r="D6947" t="s">
        <v>33</v>
      </c>
      <c r="E6947" t="s">
        <v>1110</v>
      </c>
      <c r="F6947" s="1">
        <v>2.3498842592592592E-2</v>
      </c>
      <c r="G6947">
        <f>_xlfn.XLOOKUP($A6947,Product_pricing!$B:$B,Product_pricing!$C:$C)</f>
        <v>29</v>
      </c>
      <c r="H6947">
        <f t="shared" si="324"/>
        <v>71.34</v>
      </c>
      <c r="I6947" s="10">
        <f t="shared" si="325"/>
        <v>6.295313972651452E-2</v>
      </c>
      <c r="J6947" t="str">
        <f>_xlfn.XLOOKUP(A6947,Product_Details!$A:$A,Product_Details!$G:$G,"mens")</f>
        <v>Mens</v>
      </c>
      <c r="K6947">
        <f t="shared" si="326"/>
        <v>2520</v>
      </c>
    </row>
    <row r="6948" spans="1:11" ht="15">
      <c r="A6948" t="s">
        <v>22</v>
      </c>
      <c r="B6948">
        <v>2</v>
      </c>
      <c r="C6948">
        <v>11</v>
      </c>
      <c r="D6948" t="s">
        <v>23</v>
      </c>
      <c r="E6948" t="s">
        <v>1111</v>
      </c>
      <c r="F6948" s="1">
        <v>8.3425925925925924E-3</v>
      </c>
      <c r="G6948">
        <f>_xlfn.XLOOKUP($A6948,Product_pricing!$B:$B,Product_pricing!$C:$C)</f>
        <v>13</v>
      </c>
      <c r="H6948">
        <f t="shared" si="324"/>
        <v>23.14</v>
      </c>
      <c r="I6948" s="10">
        <f t="shared" si="325"/>
        <v>2.0419619473949338E-2</v>
      </c>
      <c r="J6948" t="str">
        <f>_xlfn.XLOOKUP(A6948,Product_Details!$A:$A,Product_Details!$G:$G,"mens")</f>
        <v>Womens</v>
      </c>
      <c r="K6948">
        <f t="shared" si="326"/>
        <v>1883.75</v>
      </c>
    </row>
    <row r="6949" spans="1:11" ht="15">
      <c r="A6949" t="s">
        <v>35</v>
      </c>
      <c r="B6949">
        <v>4</v>
      </c>
      <c r="C6949">
        <v>11</v>
      </c>
      <c r="D6949" t="s">
        <v>23</v>
      </c>
      <c r="E6949" t="s">
        <v>1111</v>
      </c>
      <c r="F6949" s="1">
        <v>8.3425925925925924E-3</v>
      </c>
      <c r="G6949">
        <f>_xlfn.XLOOKUP($A6949,Product_pricing!$B:$B,Product_pricing!$C:$C)</f>
        <v>32</v>
      </c>
      <c r="H6949">
        <f t="shared" si="324"/>
        <v>113.92</v>
      </c>
      <c r="I6949" s="10">
        <f t="shared" si="325"/>
        <v>0.10052735741021214</v>
      </c>
      <c r="J6949" t="str">
        <f>_xlfn.XLOOKUP(A6949,Product_Details!$A:$A,Product_Details!$G:$G,"mens")</f>
        <v>Womens</v>
      </c>
      <c r="K6949">
        <f t="shared" si="326"/>
        <v>1883.75</v>
      </c>
    </row>
    <row r="6950" spans="1:11" ht="15">
      <c r="A6950" t="s">
        <v>36</v>
      </c>
      <c r="B6950">
        <v>3</v>
      </c>
      <c r="C6950">
        <v>11</v>
      </c>
      <c r="D6950" t="s">
        <v>23</v>
      </c>
      <c r="E6950" t="s">
        <v>1111</v>
      </c>
      <c r="F6950" s="1">
        <v>8.3425925925925924E-3</v>
      </c>
      <c r="G6950">
        <f>_xlfn.XLOOKUP($A6950,Product_pricing!$B:$B,Product_pricing!$C:$C)</f>
        <v>23</v>
      </c>
      <c r="H6950">
        <f t="shared" si="324"/>
        <v>61.410000000000004</v>
      </c>
      <c r="I6950" s="10">
        <f t="shared" si="325"/>
        <v>5.4190528603942488E-2</v>
      </c>
      <c r="J6950" t="str">
        <f>_xlfn.XLOOKUP(A6950,Product_Details!$A:$A,Product_Details!$G:$G,"mens")</f>
        <v>Womens</v>
      </c>
      <c r="K6950">
        <f t="shared" si="326"/>
        <v>1883.75</v>
      </c>
    </row>
    <row r="6951" spans="1:11" ht="15">
      <c r="A6951" t="s">
        <v>38</v>
      </c>
      <c r="B6951">
        <v>2</v>
      </c>
      <c r="C6951">
        <v>11</v>
      </c>
      <c r="D6951" t="s">
        <v>23</v>
      </c>
      <c r="E6951" t="s">
        <v>1111</v>
      </c>
      <c r="F6951" s="1">
        <v>8.3425925925925924E-3</v>
      </c>
      <c r="G6951">
        <f>_xlfn.XLOOKUP($A6951,Product_pricing!$B:$B,Product_pricing!$C:$C)</f>
        <v>54</v>
      </c>
      <c r="H6951">
        <f t="shared" si="324"/>
        <v>96.12</v>
      </c>
      <c r="I6951" s="10">
        <f t="shared" si="325"/>
        <v>8.4819957814866495E-2</v>
      </c>
      <c r="J6951" t="str">
        <f>_xlfn.XLOOKUP(A6951,Product_Details!$A:$A,Product_Details!$G:$G,"mens")</f>
        <v>Womens</v>
      </c>
      <c r="K6951">
        <f t="shared" si="326"/>
        <v>1883.75</v>
      </c>
    </row>
    <row r="6952" spans="1:11" ht="15">
      <c r="A6952" t="s">
        <v>25</v>
      </c>
      <c r="B6952">
        <v>4</v>
      </c>
      <c r="C6952">
        <v>11</v>
      </c>
      <c r="D6952" t="s">
        <v>23</v>
      </c>
      <c r="E6952" t="s">
        <v>1111</v>
      </c>
      <c r="F6952" s="1">
        <v>8.3425925925925924E-3</v>
      </c>
      <c r="G6952">
        <f>_xlfn.XLOOKUP($A6952,Product_pricing!$B:$B,Product_pricing!$C:$C)</f>
        <v>40</v>
      </c>
      <c r="H6952">
        <f t="shared" si="324"/>
        <v>142.4</v>
      </c>
      <c r="I6952" s="10">
        <f t="shared" si="325"/>
        <v>0.12565919676276519</v>
      </c>
      <c r="J6952" t="str">
        <f>_xlfn.XLOOKUP(A6952,Product_Details!$A:$A,Product_Details!$G:$G,"mens")</f>
        <v>Mens</v>
      </c>
      <c r="K6952">
        <f t="shared" si="326"/>
        <v>1890</v>
      </c>
    </row>
    <row r="6953" spans="1:11" ht="15">
      <c r="A6953" t="s">
        <v>41</v>
      </c>
      <c r="B6953">
        <v>4</v>
      </c>
      <c r="C6953">
        <v>11</v>
      </c>
      <c r="D6953" t="s">
        <v>23</v>
      </c>
      <c r="E6953" t="s">
        <v>1111</v>
      </c>
      <c r="F6953" s="1">
        <v>8.3425925925925924E-3</v>
      </c>
      <c r="G6953">
        <f>_xlfn.XLOOKUP($A6953,Product_pricing!$B:$B,Product_pricing!$C:$C)</f>
        <v>10</v>
      </c>
      <c r="H6953">
        <f t="shared" si="324"/>
        <v>35.6</v>
      </c>
      <c r="I6953" s="10">
        <f t="shared" si="325"/>
        <v>3.1414799190691296E-2</v>
      </c>
      <c r="J6953" t="str">
        <f>_xlfn.XLOOKUP(A6953,Product_Details!$A:$A,Product_Details!$G:$G,"mens")</f>
        <v>Mens</v>
      </c>
      <c r="K6953">
        <f t="shared" si="326"/>
        <v>1890</v>
      </c>
    </row>
    <row r="6954" spans="1:11" ht="15">
      <c r="A6954" t="s">
        <v>32</v>
      </c>
      <c r="B6954">
        <v>5</v>
      </c>
      <c r="C6954">
        <v>11</v>
      </c>
      <c r="D6954" t="s">
        <v>23</v>
      </c>
      <c r="E6954" t="s">
        <v>1111</v>
      </c>
      <c r="F6954" s="1">
        <v>8.3425925925925924E-3</v>
      </c>
      <c r="G6954">
        <f>_xlfn.XLOOKUP($A6954,Product_pricing!$B:$B,Product_pricing!$C:$C)</f>
        <v>36</v>
      </c>
      <c r="H6954">
        <f t="shared" si="324"/>
        <v>160.19999999999999</v>
      </c>
      <c r="I6954" s="10">
        <f t="shared" si="325"/>
        <v>0.14136659635811083</v>
      </c>
      <c r="J6954" t="str">
        <f>_xlfn.XLOOKUP(A6954,Product_Details!$A:$A,Product_Details!$G:$G,"mens")</f>
        <v>Mens</v>
      </c>
      <c r="K6954">
        <f t="shared" si="326"/>
        <v>1890</v>
      </c>
    </row>
    <row r="6955" spans="1:11" ht="15">
      <c r="A6955" t="s">
        <v>27</v>
      </c>
      <c r="B6955">
        <v>1</v>
      </c>
      <c r="C6955">
        <v>11</v>
      </c>
      <c r="D6955" t="s">
        <v>23</v>
      </c>
      <c r="E6955" t="s">
        <v>1111</v>
      </c>
      <c r="F6955" s="1">
        <v>8.3425925925925924E-3</v>
      </c>
      <c r="G6955">
        <f>_xlfn.XLOOKUP($A6955,Product_pricing!$B:$B,Product_pricing!$C:$C)</f>
        <v>29</v>
      </c>
      <c r="H6955">
        <f t="shared" si="324"/>
        <v>25.81</v>
      </c>
      <c r="I6955" s="10">
        <f t="shared" si="325"/>
        <v>2.2775729413251185E-2</v>
      </c>
      <c r="J6955" t="str">
        <f>_xlfn.XLOOKUP(A6955,Product_Details!$A:$A,Product_Details!$G:$G,"mens")</f>
        <v>Mens</v>
      </c>
      <c r="K6955">
        <f t="shared" si="326"/>
        <v>1890</v>
      </c>
    </row>
    <row r="6956" spans="1:11" ht="15">
      <c r="A6956" t="s">
        <v>22</v>
      </c>
      <c r="B6956">
        <v>2</v>
      </c>
      <c r="C6956">
        <v>0</v>
      </c>
      <c r="D6956" t="s">
        <v>23</v>
      </c>
      <c r="E6956" t="s">
        <v>1112</v>
      </c>
      <c r="F6956" s="1">
        <v>1.6331018518518519E-2</v>
      </c>
      <c r="G6956">
        <f>_xlfn.XLOOKUP($A6956,Product_pricing!$B:$B,Product_pricing!$C:$C)</f>
        <v>13</v>
      </c>
      <c r="H6956">
        <f t="shared" si="324"/>
        <v>26</v>
      </c>
      <c r="I6956" s="10">
        <f t="shared" si="325"/>
        <v>2.2943392667358811E-2</v>
      </c>
      <c r="J6956" t="str">
        <f>_xlfn.XLOOKUP(A6956,Product_Details!$A:$A,Product_Details!$G:$G,"mens")</f>
        <v>Womens</v>
      </c>
      <c r="K6956">
        <f t="shared" si="326"/>
        <v>1883.75</v>
      </c>
    </row>
    <row r="6957" spans="1:11" ht="15">
      <c r="A6957" t="s">
        <v>35</v>
      </c>
      <c r="B6957">
        <v>4</v>
      </c>
      <c r="C6957">
        <v>0</v>
      </c>
      <c r="D6957" t="s">
        <v>23</v>
      </c>
      <c r="E6957" t="s">
        <v>1112</v>
      </c>
      <c r="F6957" s="1">
        <v>1.6331018518518519E-2</v>
      </c>
      <c r="G6957">
        <f>_xlfn.XLOOKUP($A6957,Product_pricing!$B:$B,Product_pricing!$C:$C)</f>
        <v>32</v>
      </c>
      <c r="H6957">
        <f t="shared" si="324"/>
        <v>128</v>
      </c>
      <c r="I6957" s="10">
        <f t="shared" si="325"/>
        <v>0.11295208697776644</v>
      </c>
      <c r="J6957" t="str">
        <f>_xlfn.XLOOKUP(A6957,Product_Details!$A:$A,Product_Details!$G:$G,"mens")</f>
        <v>Womens</v>
      </c>
      <c r="K6957">
        <f t="shared" si="326"/>
        <v>1883.75</v>
      </c>
    </row>
    <row r="6958" spans="1:11" ht="15">
      <c r="A6958" t="s">
        <v>29</v>
      </c>
      <c r="B6958">
        <v>4</v>
      </c>
      <c r="C6958">
        <v>0</v>
      </c>
      <c r="D6958" t="s">
        <v>23</v>
      </c>
      <c r="E6958" t="s">
        <v>1112</v>
      </c>
      <c r="F6958" s="1">
        <v>1.6331018518518519E-2</v>
      </c>
      <c r="G6958">
        <f>_xlfn.XLOOKUP($A6958,Product_pricing!$B:$B,Product_pricing!$C:$C)</f>
        <v>10</v>
      </c>
      <c r="H6958">
        <f t="shared" si="324"/>
        <v>40</v>
      </c>
      <c r="I6958" s="10">
        <f t="shared" si="325"/>
        <v>3.5297527180552013E-2</v>
      </c>
      <c r="J6958" t="str">
        <f>_xlfn.XLOOKUP(A6958,Product_Details!$A:$A,Product_Details!$G:$G,"mens")</f>
        <v>Womens</v>
      </c>
      <c r="K6958">
        <f t="shared" si="326"/>
        <v>1883.75</v>
      </c>
    </row>
    <row r="6959" spans="1:11" ht="15">
      <c r="A6959" t="s">
        <v>38</v>
      </c>
      <c r="B6959">
        <v>2</v>
      </c>
      <c r="C6959">
        <v>0</v>
      </c>
      <c r="D6959" t="s">
        <v>23</v>
      </c>
      <c r="E6959" t="s">
        <v>1112</v>
      </c>
      <c r="F6959" s="1">
        <v>1.6331018518518519E-2</v>
      </c>
      <c r="G6959">
        <f>_xlfn.XLOOKUP($A6959,Product_pricing!$B:$B,Product_pricing!$C:$C)</f>
        <v>54</v>
      </c>
      <c r="H6959">
        <f t="shared" si="324"/>
        <v>108</v>
      </c>
      <c r="I6959" s="10">
        <f t="shared" si="325"/>
        <v>9.5303323387490438E-2</v>
      </c>
      <c r="J6959" t="str">
        <f>_xlfn.XLOOKUP(A6959,Product_Details!$A:$A,Product_Details!$G:$G,"mens")</f>
        <v>Womens</v>
      </c>
      <c r="K6959">
        <f t="shared" si="326"/>
        <v>1883.75</v>
      </c>
    </row>
    <row r="6960" spans="1:11" ht="15">
      <c r="A6960" t="s">
        <v>25</v>
      </c>
      <c r="B6960">
        <v>1</v>
      </c>
      <c r="C6960">
        <v>0</v>
      </c>
      <c r="D6960" t="s">
        <v>23</v>
      </c>
      <c r="E6960" t="s">
        <v>1112</v>
      </c>
      <c r="F6960" s="1">
        <v>1.6331018518518519E-2</v>
      </c>
      <c r="G6960">
        <f>_xlfn.XLOOKUP($A6960,Product_pricing!$B:$B,Product_pricing!$C:$C)</f>
        <v>40</v>
      </c>
      <c r="H6960">
        <f t="shared" si="324"/>
        <v>40</v>
      </c>
      <c r="I6960" s="10">
        <f t="shared" si="325"/>
        <v>3.5297527180552013E-2</v>
      </c>
      <c r="J6960" t="str">
        <f>_xlfn.XLOOKUP(A6960,Product_Details!$A:$A,Product_Details!$G:$G,"mens")</f>
        <v>Mens</v>
      </c>
      <c r="K6960">
        <f t="shared" si="326"/>
        <v>1890</v>
      </c>
    </row>
    <row r="6961" spans="1:11" ht="15">
      <c r="A6961" t="s">
        <v>41</v>
      </c>
      <c r="B6961">
        <v>3</v>
      </c>
      <c r="C6961">
        <v>0</v>
      </c>
      <c r="D6961" t="s">
        <v>23</v>
      </c>
      <c r="E6961" t="s">
        <v>1112</v>
      </c>
      <c r="F6961" s="1">
        <v>1.6331018518518519E-2</v>
      </c>
      <c r="G6961">
        <f>_xlfn.XLOOKUP($A6961,Product_pricing!$B:$B,Product_pricing!$C:$C)</f>
        <v>10</v>
      </c>
      <c r="H6961">
        <f t="shared" si="324"/>
        <v>30</v>
      </c>
      <c r="I6961" s="10">
        <f t="shared" si="325"/>
        <v>2.647314538541401E-2</v>
      </c>
      <c r="J6961" t="str">
        <f>_xlfn.XLOOKUP(A6961,Product_Details!$A:$A,Product_Details!$G:$G,"mens")</f>
        <v>Mens</v>
      </c>
      <c r="K6961">
        <f t="shared" si="326"/>
        <v>1890</v>
      </c>
    </row>
    <row r="6962" spans="1:11" ht="15">
      <c r="A6962" t="s">
        <v>32</v>
      </c>
      <c r="B6962">
        <v>4</v>
      </c>
      <c r="C6962">
        <v>0</v>
      </c>
      <c r="D6962" t="s">
        <v>23</v>
      </c>
      <c r="E6962" t="s">
        <v>1112</v>
      </c>
      <c r="F6962" s="1">
        <v>1.6331018518518519E-2</v>
      </c>
      <c r="G6962">
        <f>_xlfn.XLOOKUP($A6962,Product_pricing!$B:$B,Product_pricing!$C:$C)</f>
        <v>36</v>
      </c>
      <c r="H6962">
        <f t="shared" si="324"/>
        <v>144</v>
      </c>
      <c r="I6962" s="10">
        <f t="shared" si="325"/>
        <v>0.12707109784998727</v>
      </c>
      <c r="J6962" t="str">
        <f>_xlfn.XLOOKUP(A6962,Product_Details!$A:$A,Product_Details!$G:$G,"mens")</f>
        <v>Mens</v>
      </c>
      <c r="K6962">
        <f t="shared" si="326"/>
        <v>1890</v>
      </c>
    </row>
    <row r="6963" spans="1:11" ht="15">
      <c r="A6963" t="s">
        <v>27</v>
      </c>
      <c r="B6963">
        <v>5</v>
      </c>
      <c r="C6963">
        <v>0</v>
      </c>
      <c r="D6963" t="s">
        <v>23</v>
      </c>
      <c r="E6963" t="s">
        <v>1112</v>
      </c>
      <c r="F6963" s="1">
        <v>1.6331018518518519E-2</v>
      </c>
      <c r="G6963">
        <f>_xlfn.XLOOKUP($A6963,Product_pricing!$B:$B,Product_pricing!$C:$C)</f>
        <v>29</v>
      </c>
      <c r="H6963">
        <f t="shared" si="324"/>
        <v>145</v>
      </c>
      <c r="I6963" s="10">
        <f t="shared" si="325"/>
        <v>0.12795353602950105</v>
      </c>
      <c r="J6963" t="str">
        <f>_xlfn.XLOOKUP(A6963,Product_Details!$A:$A,Product_Details!$G:$G,"mens")</f>
        <v>Mens</v>
      </c>
      <c r="K6963">
        <f t="shared" si="326"/>
        <v>1890</v>
      </c>
    </row>
    <row r="6964" spans="1:11" ht="15">
      <c r="A6964" t="s">
        <v>35</v>
      </c>
      <c r="B6964">
        <v>4</v>
      </c>
      <c r="C6964">
        <v>24</v>
      </c>
      <c r="D6964" t="s">
        <v>23</v>
      </c>
      <c r="E6964" t="s">
        <v>1113</v>
      </c>
      <c r="F6964" s="1">
        <v>4.0233796296296295E-2</v>
      </c>
      <c r="G6964">
        <f>_xlfn.XLOOKUP($A6964,Product_pricing!$B:$B,Product_pricing!$C:$C)</f>
        <v>32</v>
      </c>
      <c r="H6964">
        <f t="shared" si="324"/>
        <v>97.28</v>
      </c>
      <c r="I6964" s="10">
        <f t="shared" si="325"/>
        <v>8.5843586103102498E-2</v>
      </c>
      <c r="J6964" t="str">
        <f>_xlfn.XLOOKUP(A6964,Product_Details!$A:$A,Product_Details!$G:$G,"mens")</f>
        <v>Womens</v>
      </c>
      <c r="K6964">
        <f t="shared" si="326"/>
        <v>2511.6666666666665</v>
      </c>
    </row>
    <row r="6965" spans="1:11" ht="15">
      <c r="A6965" t="s">
        <v>36</v>
      </c>
      <c r="B6965">
        <v>4</v>
      </c>
      <c r="C6965">
        <v>24</v>
      </c>
      <c r="D6965" t="s">
        <v>23</v>
      </c>
      <c r="E6965" t="s">
        <v>1113</v>
      </c>
      <c r="F6965" s="1">
        <v>4.0233796296296295E-2</v>
      </c>
      <c r="G6965">
        <f>_xlfn.XLOOKUP($A6965,Product_pricing!$B:$B,Product_pricing!$C:$C)</f>
        <v>23</v>
      </c>
      <c r="H6965">
        <f t="shared" si="324"/>
        <v>69.92</v>
      </c>
      <c r="I6965" s="10">
        <f t="shared" si="325"/>
        <v>6.1700077511604917E-2</v>
      </c>
      <c r="J6965" t="str">
        <f>_xlfn.XLOOKUP(A6965,Product_Details!$A:$A,Product_Details!$G:$G,"mens")</f>
        <v>Womens</v>
      </c>
      <c r="K6965">
        <f t="shared" si="326"/>
        <v>2511.6666666666665</v>
      </c>
    </row>
    <row r="6966" spans="1:11" ht="15">
      <c r="A6966" t="s">
        <v>30</v>
      </c>
      <c r="B6966">
        <v>1</v>
      </c>
      <c r="C6966">
        <v>24</v>
      </c>
      <c r="D6966" t="s">
        <v>23</v>
      </c>
      <c r="E6966" t="s">
        <v>1113</v>
      </c>
      <c r="F6966" s="1">
        <v>4.0233796296296295E-2</v>
      </c>
      <c r="G6966">
        <f>_xlfn.XLOOKUP($A6966,Product_pricing!$B:$B,Product_pricing!$C:$C)</f>
        <v>19</v>
      </c>
      <c r="H6966">
        <f t="shared" si="324"/>
        <v>14.44</v>
      </c>
      <c r="I6966" s="10">
        <f t="shared" si="325"/>
        <v>1.2742407312179276E-2</v>
      </c>
      <c r="J6966" t="str">
        <f>_xlfn.XLOOKUP(A6966,Product_Details!$A:$A,Product_Details!$G:$G,"mens")</f>
        <v>Womens</v>
      </c>
      <c r="K6966">
        <f t="shared" si="326"/>
        <v>2511.6666666666665</v>
      </c>
    </row>
    <row r="6967" spans="1:11" ht="15">
      <c r="A6967" t="s">
        <v>25</v>
      </c>
      <c r="B6967">
        <v>3</v>
      </c>
      <c r="C6967">
        <v>24</v>
      </c>
      <c r="D6967" t="s">
        <v>23</v>
      </c>
      <c r="E6967" t="s">
        <v>1113</v>
      </c>
      <c r="F6967" s="1">
        <v>4.0233796296296295E-2</v>
      </c>
      <c r="G6967">
        <f>_xlfn.XLOOKUP($A6967,Product_pricing!$B:$B,Product_pricing!$C:$C)</f>
        <v>40</v>
      </c>
      <c r="H6967">
        <f t="shared" si="324"/>
        <v>91.2</v>
      </c>
      <c r="I6967" s="10">
        <f t="shared" si="325"/>
        <v>8.0478361971658585E-2</v>
      </c>
      <c r="J6967" t="str">
        <f>_xlfn.XLOOKUP(A6967,Product_Details!$A:$A,Product_Details!$G:$G,"mens")</f>
        <v>Mens</v>
      </c>
      <c r="K6967">
        <f t="shared" si="326"/>
        <v>2520</v>
      </c>
    </row>
    <row r="6968" spans="1:11" ht="15">
      <c r="A6968" t="s">
        <v>41</v>
      </c>
      <c r="B6968">
        <v>1</v>
      </c>
      <c r="C6968">
        <v>24</v>
      </c>
      <c r="D6968" t="s">
        <v>23</v>
      </c>
      <c r="E6968" t="s">
        <v>1113</v>
      </c>
      <c r="F6968" s="1">
        <v>4.0233796296296295E-2</v>
      </c>
      <c r="G6968">
        <f>_xlfn.XLOOKUP($A6968,Product_pricing!$B:$B,Product_pricing!$C:$C)</f>
        <v>10</v>
      </c>
      <c r="H6968">
        <f t="shared" si="324"/>
        <v>7.6</v>
      </c>
      <c r="I6968" s="10">
        <f t="shared" si="325"/>
        <v>6.7065301643048827E-3</v>
      </c>
      <c r="J6968" t="str">
        <f>_xlfn.XLOOKUP(A6968,Product_Details!$A:$A,Product_Details!$G:$G,"mens")</f>
        <v>Mens</v>
      </c>
      <c r="K6968">
        <f t="shared" si="326"/>
        <v>2520</v>
      </c>
    </row>
    <row r="6969" spans="1:11" ht="15">
      <c r="A6969" t="s">
        <v>31</v>
      </c>
      <c r="B6969">
        <v>2</v>
      </c>
      <c r="C6969">
        <v>24</v>
      </c>
      <c r="D6969" t="s">
        <v>23</v>
      </c>
      <c r="E6969" t="s">
        <v>1113</v>
      </c>
      <c r="F6969" s="1">
        <v>4.0233796296296295E-2</v>
      </c>
      <c r="G6969">
        <f>_xlfn.XLOOKUP($A6969,Product_pricing!$B:$B,Product_pricing!$C:$C)</f>
        <v>57</v>
      </c>
      <c r="H6969">
        <f t="shared" si="324"/>
        <v>86.64</v>
      </c>
      <c r="I6969" s="10">
        <f t="shared" si="325"/>
        <v>7.6454443873075664E-2</v>
      </c>
      <c r="J6969" t="str">
        <f>_xlfn.XLOOKUP(A6969,Product_Details!$A:$A,Product_Details!$G:$G,"mens")</f>
        <v>Mens</v>
      </c>
      <c r="K6969">
        <f t="shared" si="326"/>
        <v>2520</v>
      </c>
    </row>
    <row r="6970" spans="1:11" ht="15">
      <c r="A6970" t="s">
        <v>22</v>
      </c>
      <c r="B6970">
        <v>2</v>
      </c>
      <c r="C6970">
        <v>19</v>
      </c>
      <c r="D6970" t="s">
        <v>23</v>
      </c>
      <c r="E6970" t="s">
        <v>1114</v>
      </c>
      <c r="F6970" s="1">
        <v>7.4826388888888894E-3</v>
      </c>
      <c r="G6970">
        <f>_xlfn.XLOOKUP($A6970,Product_pricing!$B:$B,Product_pricing!$C:$C)</f>
        <v>13</v>
      </c>
      <c r="H6970">
        <f t="shared" si="324"/>
        <v>21.060000000000002</v>
      </c>
      <c r="I6970" s="10">
        <f t="shared" si="325"/>
        <v>1.8584148060560638E-2</v>
      </c>
      <c r="J6970" t="str">
        <f>_xlfn.XLOOKUP(A6970,Product_Details!$A:$A,Product_Details!$G:$G,"mens")</f>
        <v>Womens</v>
      </c>
      <c r="K6970">
        <f t="shared" si="326"/>
        <v>3767.5</v>
      </c>
    </row>
    <row r="6971" spans="1:11" ht="15">
      <c r="A6971" t="s">
        <v>29</v>
      </c>
      <c r="B6971">
        <v>1</v>
      </c>
      <c r="C6971">
        <v>19</v>
      </c>
      <c r="D6971" t="s">
        <v>23</v>
      </c>
      <c r="E6971" t="s">
        <v>1114</v>
      </c>
      <c r="F6971" s="1">
        <v>7.4826388888888894E-3</v>
      </c>
      <c r="G6971">
        <f>_xlfn.XLOOKUP($A6971,Product_pricing!$B:$B,Product_pricing!$C:$C)</f>
        <v>10</v>
      </c>
      <c r="H6971">
        <f t="shared" si="324"/>
        <v>8.1000000000000014</v>
      </c>
      <c r="I6971" s="10">
        <f t="shared" si="325"/>
        <v>7.1477492540617839E-3</v>
      </c>
      <c r="J6971" t="str">
        <f>_xlfn.XLOOKUP(A6971,Product_Details!$A:$A,Product_Details!$G:$G,"mens")</f>
        <v>Womens</v>
      </c>
      <c r="K6971">
        <f t="shared" si="326"/>
        <v>3767.5</v>
      </c>
    </row>
    <row r="6972" spans="1:11" ht="15">
      <c r="A6972" t="s">
        <v>31</v>
      </c>
      <c r="B6972">
        <v>2</v>
      </c>
      <c r="C6972">
        <v>19</v>
      </c>
      <c r="D6972" t="s">
        <v>23</v>
      </c>
      <c r="E6972" t="s">
        <v>1114</v>
      </c>
      <c r="F6972" s="1">
        <v>7.4826388888888894E-3</v>
      </c>
      <c r="G6972">
        <f>_xlfn.XLOOKUP($A6972,Product_pricing!$B:$B,Product_pricing!$C:$C)</f>
        <v>57</v>
      </c>
      <c r="H6972">
        <f t="shared" si="324"/>
        <v>92.34</v>
      </c>
      <c r="I6972" s="10">
        <f t="shared" si="325"/>
        <v>8.1484341496304333E-2</v>
      </c>
      <c r="J6972" t="str">
        <f>_xlfn.XLOOKUP(A6972,Product_Details!$A:$A,Product_Details!$G:$G,"mens")</f>
        <v>Mens</v>
      </c>
      <c r="K6972">
        <f t="shared" si="326"/>
        <v>2520</v>
      </c>
    </row>
    <row r="6973" spans="1:11" ht="15">
      <c r="A6973" t="s">
        <v>32</v>
      </c>
      <c r="B6973">
        <v>4</v>
      </c>
      <c r="C6973">
        <v>19</v>
      </c>
      <c r="D6973" t="s">
        <v>23</v>
      </c>
      <c r="E6973" t="s">
        <v>1114</v>
      </c>
      <c r="F6973" s="1">
        <v>7.4826388888888894E-3</v>
      </c>
      <c r="G6973">
        <f>_xlfn.XLOOKUP($A6973,Product_pricing!$B:$B,Product_pricing!$C:$C)</f>
        <v>36</v>
      </c>
      <c r="H6973">
        <f t="shared" si="324"/>
        <v>116.64000000000001</v>
      </c>
      <c r="I6973" s="10">
        <f t="shared" si="325"/>
        <v>0.10292758925848969</v>
      </c>
      <c r="J6973" t="str">
        <f>_xlfn.XLOOKUP(A6973,Product_Details!$A:$A,Product_Details!$G:$G,"mens")</f>
        <v>Mens</v>
      </c>
      <c r="K6973">
        <f t="shared" si="326"/>
        <v>2520</v>
      </c>
    </row>
    <row r="6974" spans="1:11" ht="15">
      <c r="A6974" t="s">
        <v>27</v>
      </c>
      <c r="B6974">
        <v>5</v>
      </c>
      <c r="C6974">
        <v>19</v>
      </c>
      <c r="D6974" t="s">
        <v>23</v>
      </c>
      <c r="E6974" t="s">
        <v>1114</v>
      </c>
      <c r="F6974" s="1">
        <v>7.4826388888888894E-3</v>
      </c>
      <c r="G6974">
        <f>_xlfn.XLOOKUP($A6974,Product_pricing!$B:$B,Product_pricing!$C:$C)</f>
        <v>29</v>
      </c>
      <c r="H6974">
        <f t="shared" si="324"/>
        <v>117.45</v>
      </c>
      <c r="I6974" s="10">
        <f t="shared" si="325"/>
        <v>0.10364236418389586</v>
      </c>
      <c r="J6974" t="str">
        <f>_xlfn.XLOOKUP(A6974,Product_Details!$A:$A,Product_Details!$G:$G,"mens")</f>
        <v>Mens</v>
      </c>
      <c r="K6974">
        <f t="shared" si="326"/>
        <v>2520</v>
      </c>
    </row>
    <row r="6975" spans="1:11" ht="15">
      <c r="A6975" t="s">
        <v>30</v>
      </c>
      <c r="B6975">
        <v>4</v>
      </c>
      <c r="C6975">
        <v>23</v>
      </c>
      <c r="D6975" t="s">
        <v>23</v>
      </c>
      <c r="E6975" t="s">
        <v>1115</v>
      </c>
      <c r="F6975" s="1">
        <v>6.7928240740740735E-3</v>
      </c>
      <c r="G6975">
        <f>_xlfn.XLOOKUP($A6975,Product_pricing!$B:$B,Product_pricing!$C:$C)</f>
        <v>19</v>
      </c>
      <c r="H6975">
        <f t="shared" si="324"/>
        <v>58.52</v>
      </c>
      <c r="I6975" s="10">
        <f t="shared" si="325"/>
        <v>5.1640282265147601E-2</v>
      </c>
      <c r="J6975" t="str">
        <f>_xlfn.XLOOKUP(A6975,Product_Details!$A:$A,Product_Details!$G:$G,"mens")</f>
        <v>Womens</v>
      </c>
      <c r="K6975">
        <f t="shared" si="326"/>
        <v>3767.5</v>
      </c>
    </row>
    <row r="6976" spans="1:11" ht="15">
      <c r="A6976" t="s">
        <v>38</v>
      </c>
      <c r="B6976">
        <v>3</v>
      </c>
      <c r="C6976">
        <v>23</v>
      </c>
      <c r="D6976" t="s">
        <v>23</v>
      </c>
      <c r="E6976" t="s">
        <v>1115</v>
      </c>
      <c r="F6976" s="1">
        <v>6.7928240740740735E-3</v>
      </c>
      <c r="G6976">
        <f>_xlfn.XLOOKUP($A6976,Product_pricing!$B:$B,Product_pricing!$C:$C)</f>
        <v>54</v>
      </c>
      <c r="H6976">
        <f t="shared" si="324"/>
        <v>124.74000000000001</v>
      </c>
      <c r="I6976" s="10">
        <f t="shared" si="325"/>
        <v>0.11007533851255147</v>
      </c>
      <c r="J6976" t="str">
        <f>_xlfn.XLOOKUP(A6976,Product_Details!$A:$A,Product_Details!$G:$G,"mens")</f>
        <v>Womens</v>
      </c>
      <c r="K6976">
        <f t="shared" si="326"/>
        <v>3767.5</v>
      </c>
    </row>
    <row r="6977" spans="1:11" ht="15">
      <c r="A6977" t="s">
        <v>41</v>
      </c>
      <c r="B6977">
        <v>1</v>
      </c>
      <c r="C6977">
        <v>23</v>
      </c>
      <c r="D6977" t="s">
        <v>23</v>
      </c>
      <c r="E6977" t="s">
        <v>1115</v>
      </c>
      <c r="F6977" s="1">
        <v>6.7928240740740735E-3</v>
      </c>
      <c r="G6977">
        <f>_xlfn.XLOOKUP($A6977,Product_pricing!$B:$B,Product_pricing!$C:$C)</f>
        <v>10</v>
      </c>
      <c r="H6977">
        <f t="shared" si="324"/>
        <v>7.7</v>
      </c>
      <c r="I6977" s="10">
        <f t="shared" si="325"/>
        <v>6.7947739822562629E-3</v>
      </c>
      <c r="J6977" t="str">
        <f>_xlfn.XLOOKUP(A6977,Product_Details!$A:$A,Product_Details!$G:$G,"mens")</f>
        <v>Mens</v>
      </c>
      <c r="K6977">
        <f t="shared" si="326"/>
        <v>2520</v>
      </c>
    </row>
    <row r="6978" spans="1:11" ht="15">
      <c r="A6978" t="s">
        <v>32</v>
      </c>
      <c r="B6978">
        <v>1</v>
      </c>
      <c r="C6978">
        <v>23</v>
      </c>
      <c r="D6978" t="s">
        <v>23</v>
      </c>
      <c r="E6978" t="s">
        <v>1115</v>
      </c>
      <c r="F6978" s="1">
        <v>6.7928240740740735E-3</v>
      </c>
      <c r="G6978">
        <f>_xlfn.XLOOKUP($A6978,Product_pricing!$B:$B,Product_pricing!$C:$C)</f>
        <v>36</v>
      </c>
      <c r="H6978">
        <f t="shared" si="324"/>
        <v>27.72</v>
      </c>
      <c r="I6978" s="10">
        <f t="shared" si="325"/>
        <v>2.4461186336122546E-2</v>
      </c>
      <c r="J6978" t="str">
        <f>_xlfn.XLOOKUP(A6978,Product_Details!$A:$A,Product_Details!$G:$G,"mens")</f>
        <v>Mens</v>
      </c>
      <c r="K6978">
        <f t="shared" si="326"/>
        <v>2520</v>
      </c>
    </row>
    <row r="6979" spans="1:11" ht="15">
      <c r="A6979" t="s">
        <v>27</v>
      </c>
      <c r="B6979">
        <v>5</v>
      </c>
      <c r="C6979">
        <v>23</v>
      </c>
      <c r="D6979" t="s">
        <v>23</v>
      </c>
      <c r="E6979" t="s">
        <v>1115</v>
      </c>
      <c r="F6979" s="1">
        <v>6.7928240740740735E-3</v>
      </c>
      <c r="G6979">
        <f>_xlfn.XLOOKUP($A6979,Product_pricing!$B:$B,Product_pricing!$C:$C)</f>
        <v>29</v>
      </c>
      <c r="H6979">
        <f t="shared" ref="H6979:H7042" si="327">B6979*G6979*(1-C6979/100)</f>
        <v>111.65</v>
      </c>
      <c r="I6979" s="10">
        <f t="shared" ref="I6979:I7042" si="328">(H6979/SUM($H:$H))*1000</f>
        <v>9.8524222742715814E-2</v>
      </c>
      <c r="J6979" t="str">
        <f>_xlfn.XLOOKUP(A6979,Product_Details!$A:$A,Product_Details!$G:$G,"mens")</f>
        <v>Mens</v>
      </c>
      <c r="K6979">
        <f t="shared" ref="K6979:K7042" si="329">COUNTIFS($J:$J, J6979) / COUNTIFS($J:$J, J6979, $E:$E, E6979)</f>
        <v>2520</v>
      </c>
    </row>
    <row r="6980" spans="1:11" ht="15">
      <c r="A6980" t="s">
        <v>22</v>
      </c>
      <c r="B6980">
        <v>5</v>
      </c>
      <c r="C6980">
        <v>6</v>
      </c>
      <c r="D6980" t="s">
        <v>23</v>
      </c>
      <c r="E6980" t="s">
        <v>1116</v>
      </c>
      <c r="F6980" s="1">
        <v>1.6241898148148148E-2</v>
      </c>
      <c r="G6980">
        <f>_xlfn.XLOOKUP($A6980,Product_pricing!$B:$B,Product_pricing!$C:$C)</f>
        <v>13</v>
      </c>
      <c r="H6980">
        <f t="shared" si="327"/>
        <v>61.099999999999994</v>
      </c>
      <c r="I6980" s="10">
        <f t="shared" si="328"/>
        <v>5.3916972768293193E-2</v>
      </c>
      <c r="J6980" t="str">
        <f>_xlfn.XLOOKUP(A6980,Product_Details!$A:$A,Product_Details!$G:$G,"mens")</f>
        <v>Womens</v>
      </c>
      <c r="K6980">
        <f t="shared" si="329"/>
        <v>2511.6666666666665</v>
      </c>
    </row>
    <row r="6981" spans="1:11" ht="15">
      <c r="A6981" t="s">
        <v>35</v>
      </c>
      <c r="B6981">
        <v>2</v>
      </c>
      <c r="C6981">
        <v>6</v>
      </c>
      <c r="D6981" t="s">
        <v>23</v>
      </c>
      <c r="E6981" t="s">
        <v>1116</v>
      </c>
      <c r="F6981" s="1">
        <v>1.6241898148148148E-2</v>
      </c>
      <c r="G6981">
        <f>_xlfn.XLOOKUP($A6981,Product_pricing!$B:$B,Product_pricing!$C:$C)</f>
        <v>32</v>
      </c>
      <c r="H6981">
        <f t="shared" si="327"/>
        <v>60.16</v>
      </c>
      <c r="I6981" s="10">
        <f t="shared" si="328"/>
        <v>5.3087480879550224E-2</v>
      </c>
      <c r="J6981" t="str">
        <f>_xlfn.XLOOKUP(A6981,Product_Details!$A:$A,Product_Details!$G:$G,"mens")</f>
        <v>Womens</v>
      </c>
      <c r="K6981">
        <f t="shared" si="329"/>
        <v>2511.6666666666665</v>
      </c>
    </row>
    <row r="6982" spans="1:11" ht="15">
      <c r="A6982" t="s">
        <v>29</v>
      </c>
      <c r="B6982">
        <v>5</v>
      </c>
      <c r="C6982">
        <v>6</v>
      </c>
      <c r="D6982" t="s">
        <v>23</v>
      </c>
      <c r="E6982" t="s">
        <v>1116</v>
      </c>
      <c r="F6982" s="1">
        <v>1.6241898148148148E-2</v>
      </c>
      <c r="G6982">
        <f>_xlfn.XLOOKUP($A6982,Product_pricing!$B:$B,Product_pricing!$C:$C)</f>
        <v>10</v>
      </c>
      <c r="H6982">
        <f t="shared" si="327"/>
        <v>47</v>
      </c>
      <c r="I6982" s="10">
        <f t="shared" si="328"/>
        <v>4.1474594437148619E-2</v>
      </c>
      <c r="J6982" t="str">
        <f>_xlfn.XLOOKUP(A6982,Product_Details!$A:$A,Product_Details!$G:$G,"mens")</f>
        <v>Womens</v>
      </c>
      <c r="K6982">
        <f t="shared" si="329"/>
        <v>2511.6666666666665</v>
      </c>
    </row>
    <row r="6983" spans="1:11" ht="15">
      <c r="A6983" t="s">
        <v>31</v>
      </c>
      <c r="B6983">
        <v>5</v>
      </c>
      <c r="C6983">
        <v>6</v>
      </c>
      <c r="D6983" t="s">
        <v>23</v>
      </c>
      <c r="E6983" t="s">
        <v>1116</v>
      </c>
      <c r="F6983" s="1">
        <v>1.6241898148148148E-2</v>
      </c>
      <c r="G6983">
        <f>_xlfn.XLOOKUP($A6983,Product_pricing!$B:$B,Product_pricing!$C:$C)</f>
        <v>57</v>
      </c>
      <c r="H6983">
        <f t="shared" si="327"/>
        <v>267.89999999999998</v>
      </c>
      <c r="I6983" s="10">
        <f t="shared" si="328"/>
        <v>0.23640518829174709</v>
      </c>
      <c r="J6983" t="str">
        <f>_xlfn.XLOOKUP(A6983,Product_Details!$A:$A,Product_Details!$G:$G,"mens")</f>
        <v>Mens</v>
      </c>
      <c r="K6983">
        <f t="shared" si="329"/>
        <v>2520</v>
      </c>
    </row>
    <row r="6984" spans="1:11" ht="15">
      <c r="A6984" t="s">
        <v>32</v>
      </c>
      <c r="B6984">
        <v>1</v>
      </c>
      <c r="C6984">
        <v>6</v>
      </c>
      <c r="D6984" t="s">
        <v>23</v>
      </c>
      <c r="E6984" t="s">
        <v>1116</v>
      </c>
      <c r="F6984" s="1">
        <v>1.6241898148148148E-2</v>
      </c>
      <c r="G6984">
        <f>_xlfn.XLOOKUP($A6984,Product_pricing!$B:$B,Product_pricing!$C:$C)</f>
        <v>36</v>
      </c>
      <c r="H6984">
        <f t="shared" si="327"/>
        <v>33.839999999999996</v>
      </c>
      <c r="I6984" s="10">
        <f t="shared" si="328"/>
        <v>2.9861707994747001E-2</v>
      </c>
      <c r="J6984" t="str">
        <f>_xlfn.XLOOKUP(A6984,Product_Details!$A:$A,Product_Details!$G:$G,"mens")</f>
        <v>Mens</v>
      </c>
      <c r="K6984">
        <f t="shared" si="329"/>
        <v>2520</v>
      </c>
    </row>
    <row r="6985" spans="1:11" ht="15">
      <c r="A6985" t="s">
        <v>27</v>
      </c>
      <c r="B6985">
        <v>3</v>
      </c>
      <c r="C6985">
        <v>6</v>
      </c>
      <c r="D6985" t="s">
        <v>23</v>
      </c>
      <c r="E6985" t="s">
        <v>1116</v>
      </c>
      <c r="F6985" s="1">
        <v>1.6241898148148148E-2</v>
      </c>
      <c r="G6985">
        <f>_xlfn.XLOOKUP($A6985,Product_pricing!$B:$B,Product_pricing!$C:$C)</f>
        <v>29</v>
      </c>
      <c r="H6985">
        <f t="shared" si="327"/>
        <v>81.78</v>
      </c>
      <c r="I6985" s="10">
        <f t="shared" si="328"/>
        <v>7.2165794320638604E-2</v>
      </c>
      <c r="J6985" t="str">
        <f>_xlfn.XLOOKUP(A6985,Product_Details!$A:$A,Product_Details!$G:$G,"mens")</f>
        <v>Mens</v>
      </c>
      <c r="K6985">
        <f t="shared" si="329"/>
        <v>2520</v>
      </c>
    </row>
    <row r="6986" spans="1:11" ht="15">
      <c r="A6986" t="s">
        <v>22</v>
      </c>
      <c r="B6986">
        <v>1</v>
      </c>
      <c r="C6986">
        <v>8</v>
      </c>
      <c r="D6986" t="s">
        <v>23</v>
      </c>
      <c r="E6986" t="s">
        <v>1117</v>
      </c>
      <c r="F6986" s="1">
        <v>1.629513888888889E-2</v>
      </c>
      <c r="G6986">
        <f>_xlfn.XLOOKUP($A6986,Product_pricing!$B:$B,Product_pricing!$C:$C)</f>
        <v>13</v>
      </c>
      <c r="H6986">
        <f t="shared" si="327"/>
        <v>11.96</v>
      </c>
      <c r="I6986" s="10">
        <f t="shared" si="328"/>
        <v>1.0553960626985054E-2</v>
      </c>
      <c r="J6986" t="str">
        <f>_xlfn.XLOOKUP(A6986,Product_Details!$A:$A,Product_Details!$G:$G,"mens")</f>
        <v>Womens</v>
      </c>
      <c r="K6986">
        <f t="shared" si="329"/>
        <v>1507</v>
      </c>
    </row>
    <row r="6987" spans="1:11" ht="15">
      <c r="A6987" t="s">
        <v>35</v>
      </c>
      <c r="B6987">
        <v>1</v>
      </c>
      <c r="C6987">
        <v>8</v>
      </c>
      <c r="D6987" t="s">
        <v>23</v>
      </c>
      <c r="E6987" t="s">
        <v>1117</v>
      </c>
      <c r="F6987" s="1">
        <v>1.629513888888889E-2</v>
      </c>
      <c r="G6987">
        <f>_xlfn.XLOOKUP($A6987,Product_pricing!$B:$B,Product_pricing!$C:$C)</f>
        <v>32</v>
      </c>
      <c r="H6987">
        <f t="shared" si="327"/>
        <v>29.44</v>
      </c>
      <c r="I6987" s="10">
        <f t="shared" si="328"/>
        <v>2.5978980004886285E-2</v>
      </c>
      <c r="J6987" t="str">
        <f>_xlfn.XLOOKUP(A6987,Product_Details!$A:$A,Product_Details!$G:$G,"mens")</f>
        <v>Womens</v>
      </c>
      <c r="K6987">
        <f t="shared" si="329"/>
        <v>1507</v>
      </c>
    </row>
    <row r="6988" spans="1:11" ht="15">
      <c r="A6988" t="s">
        <v>29</v>
      </c>
      <c r="B6988">
        <v>4</v>
      </c>
      <c r="C6988">
        <v>8</v>
      </c>
      <c r="D6988" t="s">
        <v>23</v>
      </c>
      <c r="E6988" t="s">
        <v>1117</v>
      </c>
      <c r="F6988" s="1">
        <v>1.629513888888889E-2</v>
      </c>
      <c r="G6988">
        <f>_xlfn.XLOOKUP($A6988,Product_pricing!$B:$B,Product_pricing!$C:$C)</f>
        <v>10</v>
      </c>
      <c r="H6988">
        <f t="shared" si="327"/>
        <v>36.800000000000004</v>
      </c>
      <c r="I6988" s="10">
        <f t="shared" si="328"/>
        <v>3.2473725006107852E-2</v>
      </c>
      <c r="J6988" t="str">
        <f>_xlfn.XLOOKUP(A6988,Product_Details!$A:$A,Product_Details!$G:$G,"mens")</f>
        <v>Womens</v>
      </c>
      <c r="K6988">
        <f t="shared" si="329"/>
        <v>1507</v>
      </c>
    </row>
    <row r="6989" spans="1:11" ht="15">
      <c r="A6989" t="s">
        <v>30</v>
      </c>
      <c r="B6989">
        <v>5</v>
      </c>
      <c r="C6989">
        <v>8</v>
      </c>
      <c r="D6989" t="s">
        <v>23</v>
      </c>
      <c r="E6989" t="s">
        <v>1117</v>
      </c>
      <c r="F6989" s="1">
        <v>1.629513888888889E-2</v>
      </c>
      <c r="G6989">
        <f>_xlfn.XLOOKUP($A6989,Product_pricing!$B:$B,Product_pricing!$C:$C)</f>
        <v>19</v>
      </c>
      <c r="H6989">
        <f t="shared" si="327"/>
        <v>87.4</v>
      </c>
      <c r="I6989" s="10">
        <f t="shared" si="328"/>
        <v>7.7125096889506167E-2</v>
      </c>
      <c r="J6989" t="str">
        <f>_xlfn.XLOOKUP(A6989,Product_Details!$A:$A,Product_Details!$G:$G,"mens")</f>
        <v>Womens</v>
      </c>
      <c r="K6989">
        <f t="shared" si="329"/>
        <v>1507</v>
      </c>
    </row>
    <row r="6990" spans="1:11" ht="15">
      <c r="A6990" t="s">
        <v>38</v>
      </c>
      <c r="B6990">
        <v>3</v>
      </c>
      <c r="C6990">
        <v>8</v>
      </c>
      <c r="D6990" t="s">
        <v>23</v>
      </c>
      <c r="E6990" t="s">
        <v>1117</v>
      </c>
      <c r="F6990" s="1">
        <v>1.629513888888889E-2</v>
      </c>
      <c r="G6990">
        <f>_xlfn.XLOOKUP($A6990,Product_pricing!$B:$B,Product_pricing!$C:$C)</f>
        <v>54</v>
      </c>
      <c r="H6990">
        <f t="shared" si="327"/>
        <v>149.04000000000002</v>
      </c>
      <c r="I6990" s="10">
        <f t="shared" si="328"/>
        <v>0.13151858627473684</v>
      </c>
      <c r="J6990" t="str">
        <f>_xlfn.XLOOKUP(A6990,Product_Details!$A:$A,Product_Details!$G:$G,"mens")</f>
        <v>Womens</v>
      </c>
      <c r="K6990">
        <f t="shared" si="329"/>
        <v>1507</v>
      </c>
    </row>
    <row r="6991" spans="1:11" ht="15">
      <c r="A6991" t="s">
        <v>25</v>
      </c>
      <c r="B6991">
        <v>2</v>
      </c>
      <c r="C6991">
        <v>8</v>
      </c>
      <c r="D6991" t="s">
        <v>23</v>
      </c>
      <c r="E6991" t="s">
        <v>1117</v>
      </c>
      <c r="F6991" s="1">
        <v>1.629513888888889E-2</v>
      </c>
      <c r="G6991">
        <f>_xlfn.XLOOKUP($A6991,Product_pricing!$B:$B,Product_pricing!$C:$C)</f>
        <v>40</v>
      </c>
      <c r="H6991">
        <f t="shared" si="327"/>
        <v>73.600000000000009</v>
      </c>
      <c r="I6991" s="10">
        <f t="shared" si="328"/>
        <v>6.4947450012215704E-2</v>
      </c>
      <c r="J6991" t="str">
        <f>_xlfn.XLOOKUP(A6991,Product_Details!$A:$A,Product_Details!$G:$G,"mens")</f>
        <v>Mens</v>
      </c>
      <c r="K6991">
        <f t="shared" si="329"/>
        <v>1890</v>
      </c>
    </row>
    <row r="6992" spans="1:11" ht="15">
      <c r="A6992" t="s">
        <v>31</v>
      </c>
      <c r="B6992">
        <v>3</v>
      </c>
      <c r="C6992">
        <v>8</v>
      </c>
      <c r="D6992" t="s">
        <v>23</v>
      </c>
      <c r="E6992" t="s">
        <v>1117</v>
      </c>
      <c r="F6992" s="1">
        <v>1.629513888888889E-2</v>
      </c>
      <c r="G6992">
        <f>_xlfn.XLOOKUP($A6992,Product_pricing!$B:$B,Product_pricing!$C:$C)</f>
        <v>57</v>
      </c>
      <c r="H6992">
        <f t="shared" si="327"/>
        <v>157.32</v>
      </c>
      <c r="I6992" s="10">
        <f t="shared" si="328"/>
        <v>0.13882517440111106</v>
      </c>
      <c r="J6992" t="str">
        <f>_xlfn.XLOOKUP(A6992,Product_Details!$A:$A,Product_Details!$G:$G,"mens")</f>
        <v>Mens</v>
      </c>
      <c r="K6992">
        <f t="shared" si="329"/>
        <v>1890</v>
      </c>
    </row>
    <row r="6993" spans="1:11" ht="15">
      <c r="A6993" t="s">
        <v>32</v>
      </c>
      <c r="B6993">
        <v>1</v>
      </c>
      <c r="C6993">
        <v>8</v>
      </c>
      <c r="D6993" t="s">
        <v>23</v>
      </c>
      <c r="E6993" t="s">
        <v>1117</v>
      </c>
      <c r="F6993" s="1">
        <v>1.629513888888889E-2</v>
      </c>
      <c r="G6993">
        <f>_xlfn.XLOOKUP($A6993,Product_pricing!$B:$B,Product_pricing!$C:$C)</f>
        <v>36</v>
      </c>
      <c r="H6993">
        <f t="shared" si="327"/>
        <v>33.120000000000005</v>
      </c>
      <c r="I6993" s="10">
        <f t="shared" si="328"/>
        <v>2.9226352505497072E-2</v>
      </c>
      <c r="J6993" t="str">
        <f>_xlfn.XLOOKUP(A6993,Product_Details!$A:$A,Product_Details!$G:$G,"mens")</f>
        <v>Mens</v>
      </c>
      <c r="K6993">
        <f t="shared" si="329"/>
        <v>1890</v>
      </c>
    </row>
    <row r="6994" spans="1:11" ht="15">
      <c r="A6994" t="s">
        <v>26</v>
      </c>
      <c r="B6994">
        <v>2</v>
      </c>
      <c r="C6994">
        <v>8</v>
      </c>
      <c r="D6994" t="s">
        <v>23</v>
      </c>
      <c r="E6994" t="s">
        <v>1117</v>
      </c>
      <c r="F6994" s="1">
        <v>1.629513888888889E-2</v>
      </c>
      <c r="G6994">
        <f>_xlfn.XLOOKUP($A6994,Product_pricing!$B:$B,Product_pricing!$C:$C)</f>
        <v>17</v>
      </c>
      <c r="H6994">
        <f t="shared" si="327"/>
        <v>31.28</v>
      </c>
      <c r="I6994" s="10">
        <f t="shared" si="328"/>
        <v>2.7602666255191678E-2</v>
      </c>
      <c r="J6994" t="str">
        <f>_xlfn.XLOOKUP(A6994,Product_Details!$A:$A,Product_Details!$G:$G,"mens")</f>
        <v>Mens</v>
      </c>
      <c r="K6994">
        <f t="shared" si="329"/>
        <v>1890</v>
      </c>
    </row>
    <row r="6995" spans="1:11" ht="15">
      <c r="A6995" t="s">
        <v>22</v>
      </c>
      <c r="B6995">
        <v>4</v>
      </c>
      <c r="C6995">
        <v>1</v>
      </c>
      <c r="D6995" t="s">
        <v>23</v>
      </c>
      <c r="E6995" t="s">
        <v>1118</v>
      </c>
      <c r="F6995" s="1">
        <v>7.6099537037037047E-3</v>
      </c>
      <c r="G6995">
        <f>_xlfn.XLOOKUP($A6995,Product_pricing!$B:$B,Product_pricing!$C:$C)</f>
        <v>13</v>
      </c>
      <c r="H6995">
        <f t="shared" si="327"/>
        <v>51.48</v>
      </c>
      <c r="I6995" s="10">
        <f t="shared" si="328"/>
        <v>4.5427917481370442E-2</v>
      </c>
      <c r="J6995" t="str">
        <f>_xlfn.XLOOKUP(A6995,Product_Details!$A:$A,Product_Details!$G:$G,"mens")</f>
        <v>Womens</v>
      </c>
      <c r="K6995">
        <f t="shared" si="329"/>
        <v>2511.6666666666665</v>
      </c>
    </row>
    <row r="6996" spans="1:11" ht="15">
      <c r="A6996" t="s">
        <v>36</v>
      </c>
      <c r="B6996">
        <v>2</v>
      </c>
      <c r="C6996">
        <v>1</v>
      </c>
      <c r="D6996" t="s">
        <v>23</v>
      </c>
      <c r="E6996" t="s">
        <v>1118</v>
      </c>
      <c r="F6996" s="1">
        <v>7.6099537037037047E-3</v>
      </c>
      <c r="G6996">
        <f>_xlfn.XLOOKUP($A6996,Product_pricing!$B:$B,Product_pricing!$C:$C)</f>
        <v>23</v>
      </c>
      <c r="H6996">
        <f t="shared" si="327"/>
        <v>45.54</v>
      </c>
      <c r="I6996" s="10">
        <f t="shared" si="328"/>
        <v>4.018623469505847E-2</v>
      </c>
      <c r="J6996" t="str">
        <f>_xlfn.XLOOKUP(A6996,Product_Details!$A:$A,Product_Details!$G:$G,"mens")</f>
        <v>Womens</v>
      </c>
      <c r="K6996">
        <f t="shared" si="329"/>
        <v>2511.6666666666665</v>
      </c>
    </row>
    <row r="6997" spans="1:11" ht="15">
      <c r="A6997" t="s">
        <v>38</v>
      </c>
      <c r="B6997">
        <v>3</v>
      </c>
      <c r="C6997">
        <v>1</v>
      </c>
      <c r="D6997" t="s">
        <v>23</v>
      </c>
      <c r="E6997" t="s">
        <v>1118</v>
      </c>
      <c r="F6997" s="1">
        <v>7.6099537037037047E-3</v>
      </c>
      <c r="G6997">
        <f>_xlfn.XLOOKUP($A6997,Product_pricing!$B:$B,Product_pricing!$C:$C)</f>
        <v>54</v>
      </c>
      <c r="H6997">
        <f t="shared" si="327"/>
        <v>160.38</v>
      </c>
      <c r="I6997" s="10">
        <f t="shared" si="328"/>
        <v>0.1415254352304233</v>
      </c>
      <c r="J6997" t="str">
        <f>_xlfn.XLOOKUP(A6997,Product_Details!$A:$A,Product_Details!$G:$G,"mens")</f>
        <v>Womens</v>
      </c>
      <c r="K6997">
        <f t="shared" si="329"/>
        <v>2511.6666666666665</v>
      </c>
    </row>
    <row r="6998" spans="1:11" ht="15">
      <c r="A6998" t="s">
        <v>25</v>
      </c>
      <c r="B6998">
        <v>1</v>
      </c>
      <c r="C6998">
        <v>1</v>
      </c>
      <c r="D6998" t="s">
        <v>23</v>
      </c>
      <c r="E6998" t="s">
        <v>1118</v>
      </c>
      <c r="F6998" s="1">
        <v>7.6099537037037047E-3</v>
      </c>
      <c r="G6998">
        <f>_xlfn.XLOOKUP($A6998,Product_pricing!$B:$B,Product_pricing!$C:$C)</f>
        <v>40</v>
      </c>
      <c r="H6998">
        <f t="shared" si="327"/>
        <v>39.6</v>
      </c>
      <c r="I6998" s="10">
        <f t="shared" si="328"/>
        <v>3.4944551908746499E-2</v>
      </c>
      <c r="J6998" t="str">
        <f>_xlfn.XLOOKUP(A6998,Product_Details!$A:$A,Product_Details!$G:$G,"mens")</f>
        <v>Mens</v>
      </c>
      <c r="K6998">
        <f t="shared" si="329"/>
        <v>1512</v>
      </c>
    </row>
    <row r="6999" spans="1:11" ht="15">
      <c r="A6999" t="s">
        <v>41</v>
      </c>
      <c r="B6999">
        <v>3</v>
      </c>
      <c r="C6999">
        <v>1</v>
      </c>
      <c r="D6999" t="s">
        <v>23</v>
      </c>
      <c r="E6999" t="s">
        <v>1118</v>
      </c>
      <c r="F6999" s="1">
        <v>7.6099537037037047E-3</v>
      </c>
      <c r="G6999">
        <f>_xlfn.XLOOKUP($A6999,Product_pricing!$B:$B,Product_pricing!$C:$C)</f>
        <v>10</v>
      </c>
      <c r="H6999">
        <f t="shared" si="327"/>
        <v>29.7</v>
      </c>
      <c r="I6999" s="10">
        <f t="shared" si="328"/>
        <v>2.6208413931559871E-2</v>
      </c>
      <c r="J6999" t="str">
        <f>_xlfn.XLOOKUP(A6999,Product_Details!$A:$A,Product_Details!$G:$G,"mens")</f>
        <v>Mens</v>
      </c>
      <c r="K6999">
        <f t="shared" si="329"/>
        <v>1512</v>
      </c>
    </row>
    <row r="7000" spans="1:11" ht="15">
      <c r="A7000" t="s">
        <v>31</v>
      </c>
      <c r="B7000">
        <v>2</v>
      </c>
      <c r="C7000">
        <v>1</v>
      </c>
      <c r="D7000" t="s">
        <v>23</v>
      </c>
      <c r="E7000" t="s">
        <v>1118</v>
      </c>
      <c r="F7000" s="1">
        <v>7.6099537037037047E-3</v>
      </c>
      <c r="G7000">
        <f>_xlfn.XLOOKUP($A7000,Product_pricing!$B:$B,Product_pricing!$C:$C)</f>
        <v>57</v>
      </c>
      <c r="H7000">
        <f t="shared" si="327"/>
        <v>112.86</v>
      </c>
      <c r="I7000" s="10">
        <f t="shared" si="328"/>
        <v>9.9591972939927512E-2</v>
      </c>
      <c r="J7000" t="str">
        <f>_xlfn.XLOOKUP(A7000,Product_Details!$A:$A,Product_Details!$G:$G,"mens")</f>
        <v>Mens</v>
      </c>
      <c r="K7000">
        <f t="shared" si="329"/>
        <v>1512</v>
      </c>
    </row>
    <row r="7001" spans="1:11" ht="15">
      <c r="A7001" t="s">
        <v>26</v>
      </c>
      <c r="B7001">
        <v>3</v>
      </c>
      <c r="C7001">
        <v>1</v>
      </c>
      <c r="D7001" t="s">
        <v>23</v>
      </c>
      <c r="E7001" t="s">
        <v>1118</v>
      </c>
      <c r="F7001" s="1">
        <v>7.6099537037037047E-3</v>
      </c>
      <c r="G7001">
        <f>_xlfn.XLOOKUP($A7001,Product_pricing!$B:$B,Product_pricing!$C:$C)</f>
        <v>17</v>
      </c>
      <c r="H7001">
        <f t="shared" si="327"/>
        <v>50.49</v>
      </c>
      <c r="I7001" s="10">
        <f t="shared" si="328"/>
        <v>4.4554303683651778E-2</v>
      </c>
      <c r="J7001" t="str">
        <f>_xlfn.XLOOKUP(A7001,Product_Details!$A:$A,Product_Details!$G:$G,"mens")</f>
        <v>Mens</v>
      </c>
      <c r="K7001">
        <f t="shared" si="329"/>
        <v>1512</v>
      </c>
    </row>
    <row r="7002" spans="1:11" ht="15">
      <c r="A7002" t="s">
        <v>27</v>
      </c>
      <c r="B7002">
        <v>5</v>
      </c>
      <c r="C7002">
        <v>1</v>
      </c>
      <c r="D7002" t="s">
        <v>23</v>
      </c>
      <c r="E7002" t="s">
        <v>1118</v>
      </c>
      <c r="F7002" s="1">
        <v>7.6099537037037047E-3</v>
      </c>
      <c r="G7002">
        <f>_xlfn.XLOOKUP($A7002,Product_pricing!$B:$B,Product_pricing!$C:$C)</f>
        <v>29</v>
      </c>
      <c r="H7002">
        <f t="shared" si="327"/>
        <v>143.55000000000001</v>
      </c>
      <c r="I7002" s="10">
        <f t="shared" si="328"/>
        <v>0.12667400066920606</v>
      </c>
      <c r="J7002" t="str">
        <f>_xlfn.XLOOKUP(A7002,Product_Details!$A:$A,Product_Details!$G:$G,"mens")</f>
        <v>Mens</v>
      </c>
      <c r="K7002">
        <f t="shared" si="329"/>
        <v>1512</v>
      </c>
    </row>
    <row r="7003" spans="1:11" ht="15">
      <c r="A7003" t="s">
        <v>22</v>
      </c>
      <c r="B7003">
        <v>4</v>
      </c>
      <c r="C7003">
        <v>19</v>
      </c>
      <c r="D7003" t="s">
        <v>23</v>
      </c>
      <c r="E7003" t="s">
        <v>1119</v>
      </c>
      <c r="F7003" s="1">
        <v>3.5983796296296298E-3</v>
      </c>
      <c r="G7003">
        <f>_xlfn.XLOOKUP($A7003,Product_pricing!$B:$B,Product_pricing!$C:$C)</f>
        <v>13</v>
      </c>
      <c r="H7003">
        <f t="shared" si="327"/>
        <v>42.120000000000005</v>
      </c>
      <c r="I7003" s="10">
        <f t="shared" si="328"/>
        <v>3.7168296121121276E-2</v>
      </c>
      <c r="J7003" t="str">
        <f>_xlfn.XLOOKUP(A7003,Product_Details!$A:$A,Product_Details!$G:$G,"mens")</f>
        <v>Womens</v>
      </c>
      <c r="K7003">
        <f t="shared" si="329"/>
        <v>1883.75</v>
      </c>
    </row>
    <row r="7004" spans="1:11" ht="15">
      <c r="A7004" t="s">
        <v>29</v>
      </c>
      <c r="B7004">
        <v>2</v>
      </c>
      <c r="C7004">
        <v>19</v>
      </c>
      <c r="D7004" t="s">
        <v>23</v>
      </c>
      <c r="E7004" t="s">
        <v>1119</v>
      </c>
      <c r="F7004" s="1">
        <v>3.5983796296296298E-3</v>
      </c>
      <c r="G7004">
        <f>_xlfn.XLOOKUP($A7004,Product_pricing!$B:$B,Product_pricing!$C:$C)</f>
        <v>10</v>
      </c>
      <c r="H7004">
        <f t="shared" si="327"/>
        <v>16.200000000000003</v>
      </c>
      <c r="I7004" s="10">
        <f t="shared" si="328"/>
        <v>1.4295498508123568E-2</v>
      </c>
      <c r="J7004" t="str">
        <f>_xlfn.XLOOKUP(A7004,Product_Details!$A:$A,Product_Details!$G:$G,"mens")</f>
        <v>Womens</v>
      </c>
      <c r="K7004">
        <f t="shared" si="329"/>
        <v>1883.75</v>
      </c>
    </row>
    <row r="7005" spans="1:11" ht="15">
      <c r="A7005" t="s">
        <v>36</v>
      </c>
      <c r="B7005">
        <v>1</v>
      </c>
      <c r="C7005">
        <v>19</v>
      </c>
      <c r="D7005" t="s">
        <v>23</v>
      </c>
      <c r="E7005" t="s">
        <v>1119</v>
      </c>
      <c r="F7005" s="1">
        <v>3.5983796296296298E-3</v>
      </c>
      <c r="G7005">
        <f>_xlfn.XLOOKUP($A7005,Product_pricing!$B:$B,Product_pricing!$C:$C)</f>
        <v>23</v>
      </c>
      <c r="H7005">
        <f t="shared" si="327"/>
        <v>18.630000000000003</v>
      </c>
      <c r="I7005" s="10">
        <f t="shared" si="328"/>
        <v>1.6439823284342105E-2</v>
      </c>
      <c r="J7005" t="str">
        <f>_xlfn.XLOOKUP(A7005,Product_Details!$A:$A,Product_Details!$G:$G,"mens")</f>
        <v>Womens</v>
      </c>
      <c r="K7005">
        <f t="shared" si="329"/>
        <v>1883.75</v>
      </c>
    </row>
    <row r="7006" spans="1:11" ht="15">
      <c r="A7006" t="s">
        <v>30</v>
      </c>
      <c r="B7006">
        <v>1</v>
      </c>
      <c r="C7006">
        <v>19</v>
      </c>
      <c r="D7006" t="s">
        <v>23</v>
      </c>
      <c r="E7006" t="s">
        <v>1119</v>
      </c>
      <c r="F7006" s="1">
        <v>3.5983796296296298E-3</v>
      </c>
      <c r="G7006">
        <f>_xlfn.XLOOKUP($A7006,Product_pricing!$B:$B,Product_pricing!$C:$C)</f>
        <v>19</v>
      </c>
      <c r="H7006">
        <f t="shared" si="327"/>
        <v>15.39</v>
      </c>
      <c r="I7006" s="10">
        <f t="shared" si="328"/>
        <v>1.3580723582717388E-2</v>
      </c>
      <c r="J7006" t="str">
        <f>_xlfn.XLOOKUP(A7006,Product_Details!$A:$A,Product_Details!$G:$G,"mens")</f>
        <v>Womens</v>
      </c>
      <c r="K7006">
        <f t="shared" si="329"/>
        <v>1883.75</v>
      </c>
    </row>
    <row r="7007" spans="1:11" ht="15">
      <c r="A7007" t="s">
        <v>31</v>
      </c>
      <c r="B7007">
        <v>2</v>
      </c>
      <c r="C7007">
        <v>19</v>
      </c>
      <c r="D7007" t="s">
        <v>23</v>
      </c>
      <c r="E7007" t="s">
        <v>1119</v>
      </c>
      <c r="F7007" s="1">
        <v>3.5983796296296298E-3</v>
      </c>
      <c r="G7007">
        <f>_xlfn.XLOOKUP($A7007,Product_pricing!$B:$B,Product_pricing!$C:$C)</f>
        <v>57</v>
      </c>
      <c r="H7007">
        <f t="shared" si="327"/>
        <v>92.34</v>
      </c>
      <c r="I7007" s="10">
        <f t="shared" si="328"/>
        <v>8.1484341496304333E-2</v>
      </c>
      <c r="J7007" t="str">
        <f>_xlfn.XLOOKUP(A7007,Product_Details!$A:$A,Product_Details!$G:$G,"mens")</f>
        <v>Mens</v>
      </c>
      <c r="K7007">
        <f t="shared" si="329"/>
        <v>7560</v>
      </c>
    </row>
    <row r="7008" spans="1:11" ht="15">
      <c r="A7008" t="s">
        <v>35</v>
      </c>
      <c r="B7008">
        <v>2</v>
      </c>
      <c r="C7008">
        <v>17</v>
      </c>
      <c r="D7008" t="s">
        <v>23</v>
      </c>
      <c r="E7008" t="s">
        <v>1120</v>
      </c>
      <c r="F7008" s="1">
        <v>8.2199074074074067E-3</v>
      </c>
      <c r="G7008">
        <f>_xlfn.XLOOKUP($A7008,Product_pricing!$B:$B,Product_pricing!$C:$C)</f>
        <v>32</v>
      </c>
      <c r="H7008">
        <f t="shared" si="327"/>
        <v>53.12</v>
      </c>
      <c r="I7008" s="10">
        <f t="shared" si="328"/>
        <v>4.6875116095773071E-2</v>
      </c>
      <c r="J7008" t="str">
        <f>_xlfn.XLOOKUP(A7008,Product_Details!$A:$A,Product_Details!$G:$G,"mens")</f>
        <v>Womens</v>
      </c>
      <c r="K7008">
        <f t="shared" si="329"/>
        <v>2511.6666666666665</v>
      </c>
    </row>
    <row r="7009" spans="1:11" ht="15">
      <c r="A7009" t="s">
        <v>36</v>
      </c>
      <c r="B7009">
        <v>2</v>
      </c>
      <c r="C7009">
        <v>17</v>
      </c>
      <c r="D7009" t="s">
        <v>23</v>
      </c>
      <c r="E7009" t="s">
        <v>1120</v>
      </c>
      <c r="F7009" s="1">
        <v>8.2199074074074067E-3</v>
      </c>
      <c r="G7009">
        <f>_xlfn.XLOOKUP($A7009,Product_pricing!$B:$B,Product_pricing!$C:$C)</f>
        <v>23</v>
      </c>
      <c r="H7009">
        <f t="shared" si="327"/>
        <v>38.18</v>
      </c>
      <c r="I7009" s="10">
        <f t="shared" si="328"/>
        <v>3.3691489693836896E-2</v>
      </c>
      <c r="J7009" t="str">
        <f>_xlfn.XLOOKUP(A7009,Product_Details!$A:$A,Product_Details!$G:$G,"mens")</f>
        <v>Womens</v>
      </c>
      <c r="K7009">
        <f t="shared" si="329"/>
        <v>2511.6666666666665</v>
      </c>
    </row>
    <row r="7010" spans="1:11" ht="15">
      <c r="A7010" t="s">
        <v>30</v>
      </c>
      <c r="B7010">
        <v>4</v>
      </c>
      <c r="C7010">
        <v>17</v>
      </c>
      <c r="D7010" t="s">
        <v>23</v>
      </c>
      <c r="E7010" t="s">
        <v>1120</v>
      </c>
      <c r="F7010" s="1">
        <v>8.2199074074074067E-3</v>
      </c>
      <c r="G7010">
        <f>_xlfn.XLOOKUP($A7010,Product_pricing!$B:$B,Product_pricing!$C:$C)</f>
        <v>19</v>
      </c>
      <c r="H7010">
        <f t="shared" si="327"/>
        <v>63.08</v>
      </c>
      <c r="I7010" s="10">
        <f t="shared" si="328"/>
        <v>5.5664200363730522E-2</v>
      </c>
      <c r="J7010" t="str">
        <f>_xlfn.XLOOKUP(A7010,Product_Details!$A:$A,Product_Details!$G:$G,"mens")</f>
        <v>Womens</v>
      </c>
      <c r="K7010">
        <f t="shared" si="329"/>
        <v>2511.6666666666665</v>
      </c>
    </row>
    <row r="7011" spans="1:11" ht="15">
      <c r="A7011" t="s">
        <v>25</v>
      </c>
      <c r="B7011">
        <v>1</v>
      </c>
      <c r="C7011">
        <v>17</v>
      </c>
      <c r="D7011" t="s">
        <v>23</v>
      </c>
      <c r="E7011" t="s">
        <v>1120</v>
      </c>
      <c r="F7011" s="1">
        <v>8.2199074074074067E-3</v>
      </c>
      <c r="G7011">
        <f>_xlfn.XLOOKUP($A7011,Product_pricing!$B:$B,Product_pricing!$C:$C)</f>
        <v>40</v>
      </c>
      <c r="H7011">
        <f t="shared" si="327"/>
        <v>33.199999999999996</v>
      </c>
      <c r="I7011" s="10">
        <f t="shared" si="328"/>
        <v>2.9296947559858171E-2</v>
      </c>
      <c r="J7011" t="str">
        <f>_xlfn.XLOOKUP(A7011,Product_Details!$A:$A,Product_Details!$G:$G,"mens")</f>
        <v>Mens</v>
      </c>
      <c r="K7011">
        <f t="shared" si="329"/>
        <v>2520</v>
      </c>
    </row>
    <row r="7012" spans="1:11" ht="15">
      <c r="A7012" t="s">
        <v>31</v>
      </c>
      <c r="B7012">
        <v>5</v>
      </c>
      <c r="C7012">
        <v>17</v>
      </c>
      <c r="D7012" t="s">
        <v>23</v>
      </c>
      <c r="E7012" t="s">
        <v>1120</v>
      </c>
      <c r="F7012" s="1">
        <v>8.2199074074074067E-3</v>
      </c>
      <c r="G7012">
        <f>_xlfn.XLOOKUP($A7012,Product_pricing!$B:$B,Product_pricing!$C:$C)</f>
        <v>57</v>
      </c>
      <c r="H7012">
        <f t="shared" si="327"/>
        <v>236.54999999999998</v>
      </c>
      <c r="I7012" s="10">
        <f t="shared" si="328"/>
        <v>0.20874075136398945</v>
      </c>
      <c r="J7012" t="str">
        <f>_xlfn.XLOOKUP(A7012,Product_Details!$A:$A,Product_Details!$G:$G,"mens")</f>
        <v>Mens</v>
      </c>
      <c r="K7012">
        <f t="shared" si="329"/>
        <v>2520</v>
      </c>
    </row>
    <row r="7013" spans="1:11" ht="15">
      <c r="A7013" t="s">
        <v>27</v>
      </c>
      <c r="B7013">
        <v>5</v>
      </c>
      <c r="C7013">
        <v>17</v>
      </c>
      <c r="D7013" t="s">
        <v>23</v>
      </c>
      <c r="E7013" t="s">
        <v>1120</v>
      </c>
      <c r="F7013" s="1">
        <v>8.2199074074074067E-3</v>
      </c>
      <c r="G7013">
        <f>_xlfn.XLOOKUP($A7013,Product_pricing!$B:$B,Product_pricing!$C:$C)</f>
        <v>29</v>
      </c>
      <c r="H7013">
        <f t="shared" si="327"/>
        <v>120.35</v>
      </c>
      <c r="I7013" s="10">
        <f t="shared" si="328"/>
        <v>0.10620143490448587</v>
      </c>
      <c r="J7013" t="str">
        <f>_xlfn.XLOOKUP(A7013,Product_Details!$A:$A,Product_Details!$G:$G,"mens")</f>
        <v>Mens</v>
      </c>
      <c r="K7013">
        <f t="shared" si="329"/>
        <v>2520</v>
      </c>
    </row>
    <row r="7014" spans="1:11" ht="15">
      <c r="A7014" t="s">
        <v>36</v>
      </c>
      <c r="B7014">
        <v>2</v>
      </c>
      <c r="C7014">
        <v>0</v>
      </c>
      <c r="D7014" t="s">
        <v>33</v>
      </c>
      <c r="E7014" t="s">
        <v>1121</v>
      </c>
      <c r="F7014" s="1">
        <v>2.2402777777777775E-2</v>
      </c>
      <c r="G7014">
        <f>_xlfn.XLOOKUP($A7014,Product_pricing!$B:$B,Product_pricing!$C:$C)</f>
        <v>23</v>
      </c>
      <c r="H7014">
        <f t="shared" si="327"/>
        <v>46</v>
      </c>
      <c r="I7014" s="10">
        <f t="shared" si="328"/>
        <v>4.0592156257634814E-2</v>
      </c>
      <c r="J7014" t="str">
        <f>_xlfn.XLOOKUP(A7014,Product_Details!$A:$A,Product_Details!$G:$G,"mens")</f>
        <v>Womens</v>
      </c>
      <c r="K7014">
        <f t="shared" si="329"/>
        <v>7535</v>
      </c>
    </row>
    <row r="7015" spans="1:11" ht="15">
      <c r="A7015" t="s">
        <v>41</v>
      </c>
      <c r="B7015">
        <v>2</v>
      </c>
      <c r="C7015">
        <v>0</v>
      </c>
      <c r="D7015" t="s">
        <v>33</v>
      </c>
      <c r="E7015" t="s">
        <v>1121</v>
      </c>
      <c r="F7015" s="1">
        <v>2.2402777777777775E-2</v>
      </c>
      <c r="G7015">
        <f>_xlfn.XLOOKUP($A7015,Product_pricing!$B:$B,Product_pricing!$C:$C)</f>
        <v>10</v>
      </c>
      <c r="H7015">
        <f t="shared" si="327"/>
        <v>20</v>
      </c>
      <c r="I7015" s="10">
        <f t="shared" si="328"/>
        <v>1.7648763590276006E-2</v>
      </c>
      <c r="J7015" t="str">
        <f>_xlfn.XLOOKUP(A7015,Product_Details!$A:$A,Product_Details!$G:$G,"mens")</f>
        <v>Mens</v>
      </c>
      <c r="K7015">
        <f t="shared" si="329"/>
        <v>2520</v>
      </c>
    </row>
    <row r="7016" spans="1:11" ht="15">
      <c r="A7016" t="s">
        <v>32</v>
      </c>
      <c r="B7016">
        <v>3</v>
      </c>
      <c r="C7016">
        <v>0</v>
      </c>
      <c r="D7016" t="s">
        <v>33</v>
      </c>
      <c r="E7016" t="s">
        <v>1121</v>
      </c>
      <c r="F7016" s="1">
        <v>2.2402777777777775E-2</v>
      </c>
      <c r="G7016">
        <f>_xlfn.XLOOKUP($A7016,Product_pricing!$B:$B,Product_pricing!$C:$C)</f>
        <v>36</v>
      </c>
      <c r="H7016">
        <f t="shared" si="327"/>
        <v>108</v>
      </c>
      <c r="I7016" s="10">
        <f t="shared" si="328"/>
        <v>9.5303323387490438E-2</v>
      </c>
      <c r="J7016" t="str">
        <f>_xlfn.XLOOKUP(A7016,Product_Details!$A:$A,Product_Details!$G:$G,"mens")</f>
        <v>Mens</v>
      </c>
      <c r="K7016">
        <f t="shared" si="329"/>
        <v>2520</v>
      </c>
    </row>
    <row r="7017" spans="1:11" ht="15">
      <c r="A7017" t="s">
        <v>27</v>
      </c>
      <c r="B7017">
        <v>3</v>
      </c>
      <c r="C7017">
        <v>0</v>
      </c>
      <c r="D7017" t="s">
        <v>33</v>
      </c>
      <c r="E7017" t="s">
        <v>1121</v>
      </c>
      <c r="F7017" s="1">
        <v>2.2402777777777775E-2</v>
      </c>
      <c r="G7017">
        <f>_xlfn.XLOOKUP($A7017,Product_pricing!$B:$B,Product_pricing!$C:$C)</f>
        <v>29</v>
      </c>
      <c r="H7017">
        <f t="shared" si="327"/>
        <v>87</v>
      </c>
      <c r="I7017" s="10">
        <f t="shared" si="328"/>
        <v>7.6772121617700625E-2</v>
      </c>
      <c r="J7017" t="str">
        <f>_xlfn.XLOOKUP(A7017,Product_Details!$A:$A,Product_Details!$G:$G,"mens")</f>
        <v>Mens</v>
      </c>
      <c r="K7017">
        <f t="shared" si="329"/>
        <v>2520</v>
      </c>
    </row>
    <row r="7018" spans="1:11" ht="15">
      <c r="A7018" t="s">
        <v>29</v>
      </c>
      <c r="B7018">
        <v>5</v>
      </c>
      <c r="C7018">
        <v>18</v>
      </c>
      <c r="D7018" t="s">
        <v>33</v>
      </c>
      <c r="E7018" t="s">
        <v>1122</v>
      </c>
      <c r="F7018" s="1">
        <v>3.9171296296296294E-2</v>
      </c>
      <c r="G7018">
        <f>_xlfn.XLOOKUP($A7018,Product_pricing!$B:$B,Product_pricing!$C:$C)</f>
        <v>10</v>
      </c>
      <c r="H7018">
        <f t="shared" si="327"/>
        <v>41</v>
      </c>
      <c r="I7018" s="10">
        <f t="shared" si="328"/>
        <v>3.6179965360065812E-2</v>
      </c>
      <c r="J7018" t="str">
        <f>_xlfn.XLOOKUP(A7018,Product_Details!$A:$A,Product_Details!$G:$G,"mens")</f>
        <v>Womens</v>
      </c>
      <c r="K7018">
        <f t="shared" si="329"/>
        <v>2511.6666666666665</v>
      </c>
    </row>
    <row r="7019" spans="1:11" ht="15">
      <c r="A7019" t="s">
        <v>36</v>
      </c>
      <c r="B7019">
        <v>5</v>
      </c>
      <c r="C7019">
        <v>18</v>
      </c>
      <c r="D7019" t="s">
        <v>33</v>
      </c>
      <c r="E7019" t="s">
        <v>1122</v>
      </c>
      <c r="F7019" s="1">
        <v>3.9171296296296294E-2</v>
      </c>
      <c r="G7019">
        <f>_xlfn.XLOOKUP($A7019,Product_pricing!$B:$B,Product_pricing!$C:$C)</f>
        <v>23</v>
      </c>
      <c r="H7019">
        <f t="shared" si="327"/>
        <v>94.300000000000011</v>
      </c>
      <c r="I7019" s="10">
        <f t="shared" si="328"/>
        <v>8.3213920328151378E-2</v>
      </c>
      <c r="J7019" t="str">
        <f>_xlfn.XLOOKUP(A7019,Product_Details!$A:$A,Product_Details!$G:$G,"mens")</f>
        <v>Womens</v>
      </c>
      <c r="K7019">
        <f t="shared" si="329"/>
        <v>2511.6666666666665</v>
      </c>
    </row>
    <row r="7020" spans="1:11" ht="15">
      <c r="A7020" t="s">
        <v>30</v>
      </c>
      <c r="B7020">
        <v>5</v>
      </c>
      <c r="C7020">
        <v>18</v>
      </c>
      <c r="D7020" t="s">
        <v>33</v>
      </c>
      <c r="E7020" t="s">
        <v>1122</v>
      </c>
      <c r="F7020" s="1">
        <v>3.9171296296296294E-2</v>
      </c>
      <c r="G7020">
        <f>_xlfn.XLOOKUP($A7020,Product_pricing!$B:$B,Product_pricing!$C:$C)</f>
        <v>19</v>
      </c>
      <c r="H7020">
        <f t="shared" si="327"/>
        <v>77.900000000000006</v>
      </c>
      <c r="I7020" s="10">
        <f t="shared" si="328"/>
        <v>6.8741934184125053E-2</v>
      </c>
      <c r="J7020" t="str">
        <f>_xlfn.XLOOKUP(A7020,Product_Details!$A:$A,Product_Details!$G:$G,"mens")</f>
        <v>Womens</v>
      </c>
      <c r="K7020">
        <f t="shared" si="329"/>
        <v>2511.6666666666665</v>
      </c>
    </row>
    <row r="7021" spans="1:11" ht="15">
      <c r="A7021" t="s">
        <v>25</v>
      </c>
      <c r="B7021">
        <v>2</v>
      </c>
      <c r="C7021">
        <v>18</v>
      </c>
      <c r="D7021" t="s">
        <v>33</v>
      </c>
      <c r="E7021" t="s">
        <v>1122</v>
      </c>
      <c r="F7021" s="1">
        <v>3.9171296296296294E-2</v>
      </c>
      <c r="G7021">
        <f>_xlfn.XLOOKUP($A7021,Product_pricing!$B:$B,Product_pricing!$C:$C)</f>
        <v>40</v>
      </c>
      <c r="H7021">
        <f t="shared" si="327"/>
        <v>65.600000000000009</v>
      </c>
      <c r="I7021" s="10">
        <f t="shared" si="328"/>
        <v>5.7887944576105313E-2</v>
      </c>
      <c r="J7021" t="str">
        <f>_xlfn.XLOOKUP(A7021,Product_Details!$A:$A,Product_Details!$G:$G,"mens")</f>
        <v>Mens</v>
      </c>
      <c r="K7021">
        <f t="shared" si="329"/>
        <v>1512</v>
      </c>
    </row>
    <row r="7022" spans="1:11" ht="15">
      <c r="A7022" t="s">
        <v>41</v>
      </c>
      <c r="B7022">
        <v>4</v>
      </c>
      <c r="C7022">
        <v>18</v>
      </c>
      <c r="D7022" t="s">
        <v>33</v>
      </c>
      <c r="E7022" t="s">
        <v>1122</v>
      </c>
      <c r="F7022" s="1">
        <v>3.9171296296296294E-2</v>
      </c>
      <c r="G7022">
        <f>_xlfn.XLOOKUP($A7022,Product_pricing!$B:$B,Product_pricing!$C:$C)</f>
        <v>10</v>
      </c>
      <c r="H7022">
        <f t="shared" si="327"/>
        <v>32.800000000000004</v>
      </c>
      <c r="I7022" s="10">
        <f t="shared" si="328"/>
        <v>2.8943972288052656E-2</v>
      </c>
      <c r="J7022" t="str">
        <f>_xlfn.XLOOKUP(A7022,Product_Details!$A:$A,Product_Details!$G:$G,"mens")</f>
        <v>Mens</v>
      </c>
      <c r="K7022">
        <f t="shared" si="329"/>
        <v>1512</v>
      </c>
    </row>
    <row r="7023" spans="1:11" ht="15">
      <c r="A7023" t="s">
        <v>31</v>
      </c>
      <c r="B7023">
        <v>3</v>
      </c>
      <c r="C7023">
        <v>18</v>
      </c>
      <c r="D7023" t="s">
        <v>33</v>
      </c>
      <c r="E7023" t="s">
        <v>1122</v>
      </c>
      <c r="F7023" s="1">
        <v>3.9171296296296294E-2</v>
      </c>
      <c r="G7023">
        <f>_xlfn.XLOOKUP($A7023,Product_pricing!$B:$B,Product_pricing!$C:$C)</f>
        <v>57</v>
      </c>
      <c r="H7023">
        <f t="shared" si="327"/>
        <v>140.22</v>
      </c>
      <c r="I7023" s="10">
        <f t="shared" si="328"/>
        <v>0.12373548153142509</v>
      </c>
      <c r="J7023" t="str">
        <f>_xlfn.XLOOKUP(A7023,Product_Details!$A:$A,Product_Details!$G:$G,"mens")</f>
        <v>Mens</v>
      </c>
      <c r="K7023">
        <f t="shared" si="329"/>
        <v>1512</v>
      </c>
    </row>
    <row r="7024" spans="1:11" ht="15">
      <c r="A7024" t="s">
        <v>32</v>
      </c>
      <c r="B7024">
        <v>2</v>
      </c>
      <c r="C7024">
        <v>18</v>
      </c>
      <c r="D7024" t="s">
        <v>33</v>
      </c>
      <c r="E7024" t="s">
        <v>1122</v>
      </c>
      <c r="F7024" s="1">
        <v>3.9171296296296294E-2</v>
      </c>
      <c r="G7024">
        <f>_xlfn.XLOOKUP($A7024,Product_pricing!$B:$B,Product_pricing!$C:$C)</f>
        <v>36</v>
      </c>
      <c r="H7024">
        <f t="shared" si="327"/>
        <v>59.040000000000006</v>
      </c>
      <c r="I7024" s="10">
        <f t="shared" si="328"/>
        <v>5.209915011849478E-2</v>
      </c>
      <c r="J7024" t="str">
        <f>_xlfn.XLOOKUP(A7024,Product_Details!$A:$A,Product_Details!$G:$G,"mens")</f>
        <v>Mens</v>
      </c>
      <c r="K7024">
        <f t="shared" si="329"/>
        <v>1512</v>
      </c>
    </row>
    <row r="7025" spans="1:11" ht="15">
      <c r="A7025" t="s">
        <v>26</v>
      </c>
      <c r="B7025">
        <v>4</v>
      </c>
      <c r="C7025">
        <v>18</v>
      </c>
      <c r="D7025" t="s">
        <v>33</v>
      </c>
      <c r="E7025" t="s">
        <v>1122</v>
      </c>
      <c r="F7025" s="1">
        <v>3.9171296296296294E-2</v>
      </c>
      <c r="G7025">
        <f>_xlfn.XLOOKUP($A7025,Product_pricing!$B:$B,Product_pricing!$C:$C)</f>
        <v>17</v>
      </c>
      <c r="H7025">
        <f t="shared" si="327"/>
        <v>55.760000000000005</v>
      </c>
      <c r="I7025" s="10">
        <f t="shared" si="328"/>
        <v>4.9204752889689514E-2</v>
      </c>
      <c r="J7025" t="str">
        <f>_xlfn.XLOOKUP(A7025,Product_Details!$A:$A,Product_Details!$G:$G,"mens")</f>
        <v>Mens</v>
      </c>
      <c r="K7025">
        <f t="shared" si="329"/>
        <v>1512</v>
      </c>
    </row>
    <row r="7026" spans="1:11" ht="15">
      <c r="A7026" t="s">
        <v>30</v>
      </c>
      <c r="B7026">
        <v>5</v>
      </c>
      <c r="C7026">
        <v>22</v>
      </c>
      <c r="D7026" t="s">
        <v>23</v>
      </c>
      <c r="E7026" t="s">
        <v>1123</v>
      </c>
      <c r="F7026" s="1">
        <v>2.8600694444444446E-2</v>
      </c>
      <c r="G7026">
        <f>_xlfn.XLOOKUP($A7026,Product_pricing!$B:$B,Product_pricing!$C:$C)</f>
        <v>19</v>
      </c>
      <c r="H7026">
        <f t="shared" si="327"/>
        <v>74.100000000000009</v>
      </c>
      <c r="I7026" s="10">
        <f t="shared" si="328"/>
        <v>6.5388669101972621E-2</v>
      </c>
      <c r="J7026" t="str">
        <f>_xlfn.XLOOKUP(A7026,Product_Details!$A:$A,Product_Details!$G:$G,"mens")</f>
        <v>Womens</v>
      </c>
      <c r="K7026">
        <f t="shared" si="329"/>
        <v>7535</v>
      </c>
    </row>
    <row r="7027" spans="1:11" ht="15">
      <c r="A7027" t="s">
        <v>25</v>
      </c>
      <c r="B7027">
        <v>5</v>
      </c>
      <c r="C7027">
        <v>22</v>
      </c>
      <c r="D7027" t="s">
        <v>23</v>
      </c>
      <c r="E7027" t="s">
        <v>1123</v>
      </c>
      <c r="F7027" s="1">
        <v>2.8600694444444446E-2</v>
      </c>
      <c r="G7027">
        <f>_xlfn.XLOOKUP($A7027,Product_pricing!$B:$B,Product_pricing!$C:$C)</f>
        <v>40</v>
      </c>
      <c r="H7027">
        <f t="shared" si="327"/>
        <v>156</v>
      </c>
      <c r="I7027" s="10">
        <f t="shared" si="328"/>
        <v>0.13766035600415286</v>
      </c>
      <c r="J7027" t="str">
        <f>_xlfn.XLOOKUP(A7027,Product_Details!$A:$A,Product_Details!$G:$G,"mens")</f>
        <v>Mens</v>
      </c>
      <c r="K7027">
        <f t="shared" si="329"/>
        <v>2520</v>
      </c>
    </row>
    <row r="7028" spans="1:11" ht="15">
      <c r="A7028" t="s">
        <v>41</v>
      </c>
      <c r="B7028">
        <v>2</v>
      </c>
      <c r="C7028">
        <v>22</v>
      </c>
      <c r="D7028" t="s">
        <v>23</v>
      </c>
      <c r="E7028" t="s">
        <v>1123</v>
      </c>
      <c r="F7028" s="1">
        <v>2.8600694444444446E-2</v>
      </c>
      <c r="G7028">
        <f>_xlfn.XLOOKUP($A7028,Product_pricing!$B:$B,Product_pricing!$C:$C)</f>
        <v>10</v>
      </c>
      <c r="H7028">
        <f t="shared" si="327"/>
        <v>15.600000000000001</v>
      </c>
      <c r="I7028" s="10">
        <f t="shared" si="328"/>
        <v>1.3766035600415286E-2</v>
      </c>
      <c r="J7028" t="str">
        <f>_xlfn.XLOOKUP(A7028,Product_Details!$A:$A,Product_Details!$G:$G,"mens")</f>
        <v>Mens</v>
      </c>
      <c r="K7028">
        <f t="shared" si="329"/>
        <v>2520</v>
      </c>
    </row>
    <row r="7029" spans="1:11" ht="15">
      <c r="A7029" t="s">
        <v>26</v>
      </c>
      <c r="B7029">
        <v>5</v>
      </c>
      <c r="C7029">
        <v>22</v>
      </c>
      <c r="D7029" t="s">
        <v>23</v>
      </c>
      <c r="E7029" t="s">
        <v>1123</v>
      </c>
      <c r="F7029" s="1">
        <v>2.8600694444444446E-2</v>
      </c>
      <c r="G7029">
        <f>_xlfn.XLOOKUP($A7029,Product_pricing!$B:$B,Product_pricing!$C:$C)</f>
        <v>17</v>
      </c>
      <c r="H7029">
        <f t="shared" si="327"/>
        <v>66.3</v>
      </c>
      <c r="I7029" s="10">
        <f t="shared" si="328"/>
        <v>5.8505651301764959E-2</v>
      </c>
      <c r="J7029" t="str">
        <f>_xlfn.XLOOKUP(A7029,Product_Details!$A:$A,Product_Details!$G:$G,"mens")</f>
        <v>Mens</v>
      </c>
      <c r="K7029">
        <f t="shared" si="329"/>
        <v>2520</v>
      </c>
    </row>
    <row r="7030" spans="1:11" ht="15">
      <c r="A7030" t="s">
        <v>22</v>
      </c>
      <c r="B7030">
        <v>4</v>
      </c>
      <c r="C7030">
        <v>13</v>
      </c>
      <c r="D7030" t="s">
        <v>23</v>
      </c>
      <c r="E7030" t="s">
        <v>1124</v>
      </c>
      <c r="F7030" s="1">
        <v>2.3887731481481479E-2</v>
      </c>
      <c r="G7030">
        <f>_xlfn.XLOOKUP($A7030,Product_pricing!$B:$B,Product_pricing!$C:$C)</f>
        <v>13</v>
      </c>
      <c r="H7030">
        <f t="shared" si="327"/>
        <v>45.24</v>
      </c>
      <c r="I7030" s="10">
        <f t="shared" si="328"/>
        <v>3.9921503241204331E-2</v>
      </c>
      <c r="J7030" t="str">
        <f>_xlfn.XLOOKUP(A7030,Product_Details!$A:$A,Product_Details!$G:$G,"mens")</f>
        <v>Womens</v>
      </c>
      <c r="K7030">
        <f t="shared" si="329"/>
        <v>1507</v>
      </c>
    </row>
    <row r="7031" spans="1:11" ht="15">
      <c r="A7031" t="s">
        <v>35</v>
      </c>
      <c r="B7031">
        <v>5</v>
      </c>
      <c r="C7031">
        <v>13</v>
      </c>
      <c r="D7031" t="s">
        <v>23</v>
      </c>
      <c r="E7031" t="s">
        <v>1124</v>
      </c>
      <c r="F7031" s="1">
        <v>2.3887731481481479E-2</v>
      </c>
      <c r="G7031">
        <f>_xlfn.XLOOKUP($A7031,Product_pricing!$B:$B,Product_pricing!$C:$C)</f>
        <v>32</v>
      </c>
      <c r="H7031">
        <f t="shared" si="327"/>
        <v>139.19999999999999</v>
      </c>
      <c r="I7031" s="10">
        <f t="shared" si="328"/>
        <v>0.12283539458832099</v>
      </c>
      <c r="J7031" t="str">
        <f>_xlfn.XLOOKUP(A7031,Product_Details!$A:$A,Product_Details!$G:$G,"mens")</f>
        <v>Womens</v>
      </c>
      <c r="K7031">
        <f t="shared" si="329"/>
        <v>1507</v>
      </c>
    </row>
    <row r="7032" spans="1:11" ht="15">
      <c r="A7032" t="s">
        <v>29</v>
      </c>
      <c r="B7032">
        <v>4</v>
      </c>
      <c r="C7032">
        <v>13</v>
      </c>
      <c r="D7032" t="s">
        <v>23</v>
      </c>
      <c r="E7032" t="s">
        <v>1124</v>
      </c>
      <c r="F7032" s="1">
        <v>2.3887731481481479E-2</v>
      </c>
      <c r="G7032">
        <f>_xlfn.XLOOKUP($A7032,Product_pricing!$B:$B,Product_pricing!$C:$C)</f>
        <v>10</v>
      </c>
      <c r="H7032">
        <f t="shared" si="327"/>
        <v>34.799999999999997</v>
      </c>
      <c r="I7032" s="10">
        <f t="shared" si="328"/>
        <v>3.0708848647080247E-2</v>
      </c>
      <c r="J7032" t="str">
        <f>_xlfn.XLOOKUP(A7032,Product_Details!$A:$A,Product_Details!$G:$G,"mens")</f>
        <v>Womens</v>
      </c>
      <c r="K7032">
        <f t="shared" si="329"/>
        <v>1507</v>
      </c>
    </row>
    <row r="7033" spans="1:11" ht="15">
      <c r="A7033" t="s">
        <v>30</v>
      </c>
      <c r="B7033">
        <v>2</v>
      </c>
      <c r="C7033">
        <v>13</v>
      </c>
      <c r="D7033" t="s">
        <v>23</v>
      </c>
      <c r="E7033" t="s">
        <v>1124</v>
      </c>
      <c r="F7033" s="1">
        <v>2.3887731481481479E-2</v>
      </c>
      <c r="G7033">
        <f>_xlfn.XLOOKUP($A7033,Product_pricing!$B:$B,Product_pricing!$C:$C)</f>
        <v>19</v>
      </c>
      <c r="H7033">
        <f t="shared" si="327"/>
        <v>33.06</v>
      </c>
      <c r="I7033" s="10">
        <f t="shared" si="328"/>
        <v>2.9173406214726239E-2</v>
      </c>
      <c r="J7033" t="str">
        <f>_xlfn.XLOOKUP(A7033,Product_Details!$A:$A,Product_Details!$G:$G,"mens")</f>
        <v>Womens</v>
      </c>
      <c r="K7033">
        <f t="shared" si="329"/>
        <v>1507</v>
      </c>
    </row>
    <row r="7034" spans="1:11" ht="15">
      <c r="A7034" t="s">
        <v>38</v>
      </c>
      <c r="B7034">
        <v>4</v>
      </c>
      <c r="C7034">
        <v>13</v>
      </c>
      <c r="D7034" t="s">
        <v>23</v>
      </c>
      <c r="E7034" t="s">
        <v>1124</v>
      </c>
      <c r="F7034" s="1">
        <v>2.3887731481481479E-2</v>
      </c>
      <c r="G7034">
        <f>_xlfn.XLOOKUP($A7034,Product_pricing!$B:$B,Product_pricing!$C:$C)</f>
        <v>54</v>
      </c>
      <c r="H7034">
        <f t="shared" si="327"/>
        <v>187.92</v>
      </c>
      <c r="I7034" s="10">
        <f t="shared" si="328"/>
        <v>0.16582778269423334</v>
      </c>
      <c r="J7034" t="str">
        <f>_xlfn.XLOOKUP(A7034,Product_Details!$A:$A,Product_Details!$G:$G,"mens")</f>
        <v>Womens</v>
      </c>
      <c r="K7034">
        <f t="shared" si="329"/>
        <v>1507</v>
      </c>
    </row>
    <row r="7035" spans="1:11" ht="15">
      <c r="A7035" t="s">
        <v>25</v>
      </c>
      <c r="B7035">
        <v>1</v>
      </c>
      <c r="C7035">
        <v>13</v>
      </c>
      <c r="D7035" t="s">
        <v>23</v>
      </c>
      <c r="E7035" t="s">
        <v>1124</v>
      </c>
      <c r="F7035" s="1">
        <v>2.3887731481481479E-2</v>
      </c>
      <c r="G7035">
        <f>_xlfn.XLOOKUP($A7035,Product_pricing!$B:$B,Product_pricing!$C:$C)</f>
        <v>40</v>
      </c>
      <c r="H7035">
        <f t="shared" si="327"/>
        <v>34.799999999999997</v>
      </c>
      <c r="I7035" s="10">
        <f t="shared" si="328"/>
        <v>3.0708848647080247E-2</v>
      </c>
      <c r="J7035" t="str">
        <f>_xlfn.XLOOKUP(A7035,Product_Details!$A:$A,Product_Details!$G:$G,"mens")</f>
        <v>Mens</v>
      </c>
      <c r="K7035">
        <f t="shared" si="329"/>
        <v>3780</v>
      </c>
    </row>
    <row r="7036" spans="1:11" ht="15">
      <c r="A7036" t="s">
        <v>27</v>
      </c>
      <c r="B7036">
        <v>2</v>
      </c>
      <c r="C7036">
        <v>13</v>
      </c>
      <c r="D7036" t="s">
        <v>23</v>
      </c>
      <c r="E7036" t="s">
        <v>1124</v>
      </c>
      <c r="F7036" s="1">
        <v>2.3887731481481479E-2</v>
      </c>
      <c r="G7036">
        <f>_xlfn.XLOOKUP($A7036,Product_pricing!$B:$B,Product_pricing!$C:$C)</f>
        <v>29</v>
      </c>
      <c r="H7036">
        <f t="shared" si="327"/>
        <v>50.46</v>
      </c>
      <c r="I7036" s="10">
        <f t="shared" si="328"/>
        <v>4.4527830538266366E-2</v>
      </c>
      <c r="J7036" t="str">
        <f>_xlfn.XLOOKUP(A7036,Product_Details!$A:$A,Product_Details!$G:$G,"mens")</f>
        <v>Mens</v>
      </c>
      <c r="K7036">
        <f t="shared" si="329"/>
        <v>3780</v>
      </c>
    </row>
    <row r="7037" spans="1:11" ht="15">
      <c r="A7037" t="s">
        <v>35</v>
      </c>
      <c r="B7037">
        <v>5</v>
      </c>
      <c r="C7037">
        <v>21</v>
      </c>
      <c r="D7037" t="s">
        <v>33</v>
      </c>
      <c r="E7037" t="s">
        <v>1125</v>
      </c>
      <c r="F7037" s="1">
        <v>1.7256944444444444E-3</v>
      </c>
      <c r="G7037">
        <f>_xlfn.XLOOKUP($A7037,Product_pricing!$B:$B,Product_pricing!$C:$C)</f>
        <v>32</v>
      </c>
      <c r="H7037">
        <f t="shared" si="327"/>
        <v>126.4</v>
      </c>
      <c r="I7037" s="10">
        <f t="shared" si="328"/>
        <v>0.11154018589054436</v>
      </c>
      <c r="J7037" t="str">
        <f>_xlfn.XLOOKUP(A7037,Product_Details!$A:$A,Product_Details!$G:$G,"mens")</f>
        <v>Womens</v>
      </c>
      <c r="K7037">
        <f t="shared" si="329"/>
        <v>3767.5</v>
      </c>
    </row>
    <row r="7038" spans="1:11" ht="15">
      <c r="A7038" t="s">
        <v>29</v>
      </c>
      <c r="B7038">
        <v>5</v>
      </c>
      <c r="C7038">
        <v>21</v>
      </c>
      <c r="D7038" t="s">
        <v>33</v>
      </c>
      <c r="E7038" t="s">
        <v>1125</v>
      </c>
      <c r="F7038" s="1">
        <v>1.7256944444444444E-3</v>
      </c>
      <c r="G7038">
        <f>_xlfn.XLOOKUP($A7038,Product_pricing!$B:$B,Product_pricing!$C:$C)</f>
        <v>10</v>
      </c>
      <c r="H7038">
        <f t="shared" si="327"/>
        <v>39.5</v>
      </c>
      <c r="I7038" s="10">
        <f t="shared" si="328"/>
        <v>3.4856308090795117E-2</v>
      </c>
      <c r="J7038" t="str">
        <f>_xlfn.XLOOKUP(A7038,Product_Details!$A:$A,Product_Details!$G:$G,"mens")</f>
        <v>Womens</v>
      </c>
      <c r="K7038">
        <f t="shared" si="329"/>
        <v>3767.5</v>
      </c>
    </row>
    <row r="7039" spans="1:11" ht="15">
      <c r="A7039" t="s">
        <v>25</v>
      </c>
      <c r="B7039">
        <v>1</v>
      </c>
      <c r="C7039">
        <v>21</v>
      </c>
      <c r="D7039" t="s">
        <v>33</v>
      </c>
      <c r="E7039" t="s">
        <v>1125</v>
      </c>
      <c r="F7039" s="1">
        <v>1.7256944444444444E-3</v>
      </c>
      <c r="G7039">
        <f>_xlfn.XLOOKUP($A7039,Product_pricing!$B:$B,Product_pricing!$C:$C)</f>
        <v>40</v>
      </c>
      <c r="H7039">
        <f t="shared" si="327"/>
        <v>31.6</v>
      </c>
      <c r="I7039" s="10">
        <f t="shared" si="328"/>
        <v>2.788504647263609E-2</v>
      </c>
      <c r="J7039" t="str">
        <f>_xlfn.XLOOKUP(A7039,Product_Details!$A:$A,Product_Details!$G:$G,"mens")</f>
        <v>Mens</v>
      </c>
      <c r="K7039">
        <f t="shared" si="329"/>
        <v>1890</v>
      </c>
    </row>
    <row r="7040" spans="1:11" ht="15">
      <c r="A7040" t="s">
        <v>31</v>
      </c>
      <c r="B7040">
        <v>4</v>
      </c>
      <c r="C7040">
        <v>21</v>
      </c>
      <c r="D7040" t="s">
        <v>33</v>
      </c>
      <c r="E7040" t="s">
        <v>1125</v>
      </c>
      <c r="F7040" s="1">
        <v>1.7256944444444444E-3</v>
      </c>
      <c r="G7040">
        <f>_xlfn.XLOOKUP($A7040,Product_pricing!$B:$B,Product_pricing!$C:$C)</f>
        <v>57</v>
      </c>
      <c r="H7040">
        <f t="shared" si="327"/>
        <v>180.12</v>
      </c>
      <c r="I7040" s="10">
        <f t="shared" si="328"/>
        <v>0.15894476489402573</v>
      </c>
      <c r="J7040" t="str">
        <f>_xlfn.XLOOKUP(A7040,Product_Details!$A:$A,Product_Details!$G:$G,"mens")</f>
        <v>Mens</v>
      </c>
      <c r="K7040">
        <f t="shared" si="329"/>
        <v>1890</v>
      </c>
    </row>
    <row r="7041" spans="1:11" ht="15">
      <c r="A7041" t="s">
        <v>32</v>
      </c>
      <c r="B7041">
        <v>1</v>
      </c>
      <c r="C7041">
        <v>21</v>
      </c>
      <c r="D7041" t="s">
        <v>33</v>
      </c>
      <c r="E7041" t="s">
        <v>1125</v>
      </c>
      <c r="F7041" s="1">
        <v>1.7256944444444444E-3</v>
      </c>
      <c r="G7041">
        <f>_xlfn.XLOOKUP($A7041,Product_pricing!$B:$B,Product_pricing!$C:$C)</f>
        <v>36</v>
      </c>
      <c r="H7041">
        <f t="shared" si="327"/>
        <v>28.44</v>
      </c>
      <c r="I7041" s="10">
        <f t="shared" si="328"/>
        <v>2.5096541825372482E-2</v>
      </c>
      <c r="J7041" t="str">
        <f>_xlfn.XLOOKUP(A7041,Product_Details!$A:$A,Product_Details!$G:$G,"mens")</f>
        <v>Mens</v>
      </c>
      <c r="K7041">
        <f t="shared" si="329"/>
        <v>1890</v>
      </c>
    </row>
    <row r="7042" spans="1:11" ht="15">
      <c r="A7042" t="s">
        <v>26</v>
      </c>
      <c r="B7042">
        <v>1</v>
      </c>
      <c r="C7042">
        <v>21</v>
      </c>
      <c r="D7042" t="s">
        <v>33</v>
      </c>
      <c r="E7042" t="s">
        <v>1125</v>
      </c>
      <c r="F7042" s="1">
        <v>1.7256944444444444E-3</v>
      </c>
      <c r="G7042">
        <f>_xlfn.XLOOKUP($A7042,Product_pricing!$B:$B,Product_pricing!$C:$C)</f>
        <v>17</v>
      </c>
      <c r="H7042">
        <f t="shared" si="327"/>
        <v>13.43</v>
      </c>
      <c r="I7042" s="10">
        <f t="shared" si="328"/>
        <v>1.1851144750870337E-2</v>
      </c>
      <c r="J7042" t="str">
        <f>_xlfn.XLOOKUP(A7042,Product_Details!$A:$A,Product_Details!$G:$G,"mens")</f>
        <v>Mens</v>
      </c>
      <c r="K7042">
        <f t="shared" si="329"/>
        <v>1890</v>
      </c>
    </row>
    <row r="7043" spans="1:11" ht="15">
      <c r="A7043" t="s">
        <v>35</v>
      </c>
      <c r="B7043">
        <v>2</v>
      </c>
      <c r="C7043">
        <v>10</v>
      </c>
      <c r="D7043" t="s">
        <v>33</v>
      </c>
      <c r="E7043" t="s">
        <v>1126</v>
      </c>
      <c r="F7043" s="1">
        <v>2.6436342592592591E-2</v>
      </c>
      <c r="G7043">
        <f>_xlfn.XLOOKUP($A7043,Product_pricing!$B:$B,Product_pricing!$C:$C)</f>
        <v>32</v>
      </c>
      <c r="H7043">
        <f t="shared" ref="H7043:H7106" si="330">B7043*G7043*(1-C7043/100)</f>
        <v>57.6</v>
      </c>
      <c r="I7043" s="10">
        <f t="shared" ref="I7043:I7106" si="331">(H7043/SUM($H:$H))*1000</f>
        <v>5.0828439139994908E-2</v>
      </c>
      <c r="J7043" t="str">
        <f>_xlfn.XLOOKUP(A7043,Product_Details!$A:$A,Product_Details!$G:$G,"mens")</f>
        <v>Womens</v>
      </c>
      <c r="K7043">
        <f t="shared" ref="K7043:K7106" si="332">COUNTIFS($J:$J, J7043) / COUNTIFS($J:$J, J7043, $E:$E, E7043)</f>
        <v>2511.6666666666665</v>
      </c>
    </row>
    <row r="7044" spans="1:11" ht="15">
      <c r="A7044" t="s">
        <v>29</v>
      </c>
      <c r="B7044">
        <v>4</v>
      </c>
      <c r="C7044">
        <v>10</v>
      </c>
      <c r="D7044" t="s">
        <v>33</v>
      </c>
      <c r="E7044" t="s">
        <v>1126</v>
      </c>
      <c r="F7044" s="1">
        <v>2.6436342592592591E-2</v>
      </c>
      <c r="G7044">
        <f>_xlfn.XLOOKUP($A7044,Product_pricing!$B:$B,Product_pricing!$C:$C)</f>
        <v>10</v>
      </c>
      <c r="H7044">
        <f t="shared" si="330"/>
        <v>36</v>
      </c>
      <c r="I7044" s="10">
        <f t="shared" si="331"/>
        <v>3.1767774462496817E-2</v>
      </c>
      <c r="J7044" t="str">
        <f>_xlfn.XLOOKUP(A7044,Product_Details!$A:$A,Product_Details!$G:$G,"mens")</f>
        <v>Womens</v>
      </c>
      <c r="K7044">
        <f t="shared" si="332"/>
        <v>2511.6666666666665</v>
      </c>
    </row>
    <row r="7045" spans="1:11" ht="15">
      <c r="A7045" t="s">
        <v>38</v>
      </c>
      <c r="B7045">
        <v>4</v>
      </c>
      <c r="C7045">
        <v>10</v>
      </c>
      <c r="D7045" t="s">
        <v>33</v>
      </c>
      <c r="E7045" t="s">
        <v>1126</v>
      </c>
      <c r="F7045" s="1">
        <v>2.6436342592592591E-2</v>
      </c>
      <c r="G7045">
        <f>_xlfn.XLOOKUP($A7045,Product_pricing!$B:$B,Product_pricing!$C:$C)</f>
        <v>54</v>
      </c>
      <c r="H7045">
        <f t="shared" si="330"/>
        <v>194.4</v>
      </c>
      <c r="I7045" s="10">
        <f t="shared" si="331"/>
        <v>0.17154598209748279</v>
      </c>
      <c r="J7045" t="str">
        <f>_xlfn.XLOOKUP(A7045,Product_Details!$A:$A,Product_Details!$G:$G,"mens")</f>
        <v>Womens</v>
      </c>
      <c r="K7045">
        <f t="shared" si="332"/>
        <v>2511.6666666666665</v>
      </c>
    </row>
    <row r="7046" spans="1:11" ht="15">
      <c r="A7046" t="s">
        <v>41</v>
      </c>
      <c r="B7046">
        <v>5</v>
      </c>
      <c r="C7046">
        <v>10</v>
      </c>
      <c r="D7046" t="s">
        <v>33</v>
      </c>
      <c r="E7046" t="s">
        <v>1126</v>
      </c>
      <c r="F7046" s="1">
        <v>2.6436342592592591E-2</v>
      </c>
      <c r="G7046">
        <f>_xlfn.XLOOKUP($A7046,Product_pricing!$B:$B,Product_pricing!$C:$C)</f>
        <v>10</v>
      </c>
      <c r="H7046">
        <f t="shared" si="330"/>
        <v>45</v>
      </c>
      <c r="I7046" s="10">
        <f t="shared" si="331"/>
        <v>3.9709718078121015E-2</v>
      </c>
      <c r="J7046" t="str">
        <f>_xlfn.XLOOKUP(A7046,Product_Details!$A:$A,Product_Details!$G:$G,"mens")</f>
        <v>Mens</v>
      </c>
      <c r="K7046">
        <f t="shared" si="332"/>
        <v>1890</v>
      </c>
    </row>
    <row r="7047" spans="1:11" ht="15">
      <c r="A7047" t="s">
        <v>31</v>
      </c>
      <c r="B7047">
        <v>3</v>
      </c>
      <c r="C7047">
        <v>10</v>
      </c>
      <c r="D7047" t="s">
        <v>33</v>
      </c>
      <c r="E7047" t="s">
        <v>1126</v>
      </c>
      <c r="F7047" s="1">
        <v>2.6436342592592591E-2</v>
      </c>
      <c r="G7047">
        <f>_xlfn.XLOOKUP($A7047,Product_pricing!$B:$B,Product_pricing!$C:$C)</f>
        <v>57</v>
      </c>
      <c r="H7047">
        <f t="shared" si="330"/>
        <v>153.9</v>
      </c>
      <c r="I7047" s="10">
        <f t="shared" si="331"/>
        <v>0.13580723582717388</v>
      </c>
      <c r="J7047" t="str">
        <f>_xlfn.XLOOKUP(A7047,Product_Details!$A:$A,Product_Details!$G:$G,"mens")</f>
        <v>Mens</v>
      </c>
      <c r="K7047">
        <f t="shared" si="332"/>
        <v>1890</v>
      </c>
    </row>
    <row r="7048" spans="1:11" ht="15">
      <c r="A7048" t="s">
        <v>26</v>
      </c>
      <c r="B7048">
        <v>1</v>
      </c>
      <c r="C7048">
        <v>10</v>
      </c>
      <c r="D7048" t="s">
        <v>33</v>
      </c>
      <c r="E7048" t="s">
        <v>1126</v>
      </c>
      <c r="F7048" s="1">
        <v>2.6436342592592591E-2</v>
      </c>
      <c r="G7048">
        <f>_xlfn.XLOOKUP($A7048,Product_pricing!$B:$B,Product_pricing!$C:$C)</f>
        <v>17</v>
      </c>
      <c r="H7048">
        <f t="shared" si="330"/>
        <v>15.3</v>
      </c>
      <c r="I7048" s="10">
        <f t="shared" si="331"/>
        <v>1.3501304146561147E-2</v>
      </c>
      <c r="J7048" t="str">
        <f>_xlfn.XLOOKUP(A7048,Product_Details!$A:$A,Product_Details!$G:$G,"mens")</f>
        <v>Mens</v>
      </c>
      <c r="K7048">
        <f t="shared" si="332"/>
        <v>1890</v>
      </c>
    </row>
    <row r="7049" spans="1:11" ht="15">
      <c r="A7049" t="s">
        <v>27</v>
      </c>
      <c r="B7049">
        <v>3</v>
      </c>
      <c r="C7049">
        <v>10</v>
      </c>
      <c r="D7049" t="s">
        <v>33</v>
      </c>
      <c r="E7049" t="s">
        <v>1126</v>
      </c>
      <c r="F7049" s="1">
        <v>2.6436342592592591E-2</v>
      </c>
      <c r="G7049">
        <f>_xlfn.XLOOKUP($A7049,Product_pricing!$B:$B,Product_pricing!$C:$C)</f>
        <v>29</v>
      </c>
      <c r="H7049">
        <f t="shared" si="330"/>
        <v>78.3</v>
      </c>
      <c r="I7049" s="10">
        <f t="shared" si="331"/>
        <v>6.9094909455930567E-2</v>
      </c>
      <c r="J7049" t="str">
        <f>_xlfn.XLOOKUP(A7049,Product_Details!$A:$A,Product_Details!$G:$G,"mens")</f>
        <v>Mens</v>
      </c>
      <c r="K7049">
        <f t="shared" si="332"/>
        <v>1890</v>
      </c>
    </row>
    <row r="7050" spans="1:11" ht="15">
      <c r="A7050" t="s">
        <v>22</v>
      </c>
      <c r="B7050">
        <v>1</v>
      </c>
      <c r="C7050">
        <v>24</v>
      </c>
      <c r="D7050" t="s">
        <v>23</v>
      </c>
      <c r="E7050" t="s">
        <v>1127</v>
      </c>
      <c r="F7050" s="1">
        <v>3.4680555555555555E-2</v>
      </c>
      <c r="G7050">
        <f>_xlfn.XLOOKUP($A7050,Product_pricing!$B:$B,Product_pricing!$C:$C)</f>
        <v>13</v>
      </c>
      <c r="H7050">
        <f t="shared" si="330"/>
        <v>9.8800000000000008</v>
      </c>
      <c r="I7050" s="10">
        <f t="shared" si="331"/>
        <v>8.7184892135963483E-3</v>
      </c>
      <c r="J7050" t="str">
        <f>_xlfn.XLOOKUP(A7050,Product_Details!$A:$A,Product_Details!$G:$G,"mens")</f>
        <v>Womens</v>
      </c>
      <c r="K7050">
        <f t="shared" si="332"/>
        <v>7535</v>
      </c>
    </row>
    <row r="7051" spans="1:11" ht="15">
      <c r="A7051" t="s">
        <v>31</v>
      </c>
      <c r="B7051">
        <v>2</v>
      </c>
      <c r="C7051">
        <v>24</v>
      </c>
      <c r="D7051" t="s">
        <v>23</v>
      </c>
      <c r="E7051" t="s">
        <v>1127</v>
      </c>
      <c r="F7051" s="1">
        <v>3.4680555555555555E-2</v>
      </c>
      <c r="G7051">
        <f>_xlfn.XLOOKUP($A7051,Product_pricing!$B:$B,Product_pricing!$C:$C)</f>
        <v>57</v>
      </c>
      <c r="H7051">
        <f t="shared" si="330"/>
        <v>86.64</v>
      </c>
      <c r="I7051" s="10">
        <f t="shared" si="331"/>
        <v>7.6454443873075664E-2</v>
      </c>
      <c r="J7051" t="str">
        <f>_xlfn.XLOOKUP(A7051,Product_Details!$A:$A,Product_Details!$G:$G,"mens")</f>
        <v>Mens</v>
      </c>
      <c r="K7051">
        <f t="shared" si="332"/>
        <v>2520</v>
      </c>
    </row>
    <row r="7052" spans="1:11" ht="15">
      <c r="A7052" t="s">
        <v>32</v>
      </c>
      <c r="B7052">
        <v>4</v>
      </c>
      <c r="C7052">
        <v>24</v>
      </c>
      <c r="D7052" t="s">
        <v>23</v>
      </c>
      <c r="E7052" t="s">
        <v>1127</v>
      </c>
      <c r="F7052" s="1">
        <v>3.4680555555555555E-2</v>
      </c>
      <c r="G7052">
        <f>_xlfn.XLOOKUP($A7052,Product_pricing!$B:$B,Product_pricing!$C:$C)</f>
        <v>36</v>
      </c>
      <c r="H7052">
        <f t="shared" si="330"/>
        <v>109.44</v>
      </c>
      <c r="I7052" s="10">
        <f t="shared" si="331"/>
        <v>9.6574034365990311E-2</v>
      </c>
      <c r="J7052" t="str">
        <f>_xlfn.XLOOKUP(A7052,Product_Details!$A:$A,Product_Details!$G:$G,"mens")</f>
        <v>Mens</v>
      </c>
      <c r="K7052">
        <f t="shared" si="332"/>
        <v>2520</v>
      </c>
    </row>
    <row r="7053" spans="1:11" ht="15">
      <c r="A7053" t="s">
        <v>27</v>
      </c>
      <c r="B7053">
        <v>4</v>
      </c>
      <c r="C7053">
        <v>24</v>
      </c>
      <c r="D7053" t="s">
        <v>23</v>
      </c>
      <c r="E7053" t="s">
        <v>1127</v>
      </c>
      <c r="F7053" s="1">
        <v>3.4680555555555555E-2</v>
      </c>
      <c r="G7053">
        <f>_xlfn.XLOOKUP($A7053,Product_pricing!$B:$B,Product_pricing!$C:$C)</f>
        <v>29</v>
      </c>
      <c r="H7053">
        <f t="shared" si="330"/>
        <v>88.16</v>
      </c>
      <c r="I7053" s="10">
        <f t="shared" si="331"/>
        <v>7.7795749905936629E-2</v>
      </c>
      <c r="J7053" t="str">
        <f>_xlfn.XLOOKUP(A7053,Product_Details!$A:$A,Product_Details!$G:$G,"mens")</f>
        <v>Mens</v>
      </c>
      <c r="K7053">
        <f t="shared" si="332"/>
        <v>2520</v>
      </c>
    </row>
    <row r="7054" spans="1:11" ht="15">
      <c r="A7054" t="s">
        <v>22</v>
      </c>
      <c r="B7054">
        <v>2</v>
      </c>
      <c r="C7054">
        <v>4</v>
      </c>
      <c r="D7054" t="s">
        <v>23</v>
      </c>
      <c r="E7054" t="s">
        <v>1128</v>
      </c>
      <c r="F7054" s="1">
        <v>3.4199074074074076E-2</v>
      </c>
      <c r="G7054">
        <f>_xlfn.XLOOKUP($A7054,Product_pricing!$B:$B,Product_pricing!$C:$C)</f>
        <v>13</v>
      </c>
      <c r="H7054">
        <f t="shared" si="330"/>
        <v>24.96</v>
      </c>
      <c r="I7054" s="10">
        <f t="shared" si="331"/>
        <v>2.2025656960664459E-2</v>
      </c>
      <c r="J7054" t="str">
        <f>_xlfn.XLOOKUP(A7054,Product_Details!$A:$A,Product_Details!$G:$G,"mens")</f>
        <v>Womens</v>
      </c>
      <c r="K7054">
        <f t="shared" si="332"/>
        <v>1507</v>
      </c>
    </row>
    <row r="7055" spans="1:11" ht="15">
      <c r="A7055" t="s">
        <v>35</v>
      </c>
      <c r="B7055">
        <v>5</v>
      </c>
      <c r="C7055">
        <v>4</v>
      </c>
      <c r="D7055" t="s">
        <v>23</v>
      </c>
      <c r="E7055" t="s">
        <v>1128</v>
      </c>
      <c r="F7055" s="1">
        <v>3.4199074074074076E-2</v>
      </c>
      <c r="G7055">
        <f>_xlfn.XLOOKUP($A7055,Product_pricing!$B:$B,Product_pricing!$C:$C)</f>
        <v>32</v>
      </c>
      <c r="H7055">
        <f t="shared" si="330"/>
        <v>153.6</v>
      </c>
      <c r="I7055" s="10">
        <f t="shared" si="331"/>
        <v>0.13554250437331972</v>
      </c>
      <c r="J7055" t="str">
        <f>_xlfn.XLOOKUP(A7055,Product_Details!$A:$A,Product_Details!$G:$G,"mens")</f>
        <v>Womens</v>
      </c>
      <c r="K7055">
        <f t="shared" si="332"/>
        <v>1507</v>
      </c>
    </row>
    <row r="7056" spans="1:11" ht="15">
      <c r="A7056" t="s">
        <v>36</v>
      </c>
      <c r="B7056">
        <v>2</v>
      </c>
      <c r="C7056">
        <v>4</v>
      </c>
      <c r="D7056" t="s">
        <v>23</v>
      </c>
      <c r="E7056" t="s">
        <v>1128</v>
      </c>
      <c r="F7056" s="1">
        <v>3.4199074074074076E-2</v>
      </c>
      <c r="G7056">
        <f>_xlfn.XLOOKUP($A7056,Product_pricing!$B:$B,Product_pricing!$C:$C)</f>
        <v>23</v>
      </c>
      <c r="H7056">
        <f t="shared" si="330"/>
        <v>44.16</v>
      </c>
      <c r="I7056" s="10">
        <f t="shared" si="331"/>
        <v>3.896847000732942E-2</v>
      </c>
      <c r="J7056" t="str">
        <f>_xlfn.XLOOKUP(A7056,Product_Details!$A:$A,Product_Details!$G:$G,"mens")</f>
        <v>Womens</v>
      </c>
      <c r="K7056">
        <f t="shared" si="332"/>
        <v>1507</v>
      </c>
    </row>
    <row r="7057" spans="1:11" ht="15">
      <c r="A7057" t="s">
        <v>30</v>
      </c>
      <c r="B7057">
        <v>1</v>
      </c>
      <c r="C7057">
        <v>4</v>
      </c>
      <c r="D7057" t="s">
        <v>23</v>
      </c>
      <c r="E7057" t="s">
        <v>1128</v>
      </c>
      <c r="F7057" s="1">
        <v>3.4199074074074076E-2</v>
      </c>
      <c r="G7057">
        <f>_xlfn.XLOOKUP($A7057,Product_pricing!$B:$B,Product_pricing!$C:$C)</f>
        <v>19</v>
      </c>
      <c r="H7057">
        <f t="shared" si="330"/>
        <v>18.239999999999998</v>
      </c>
      <c r="I7057" s="10">
        <f t="shared" si="331"/>
        <v>1.6095672394331715E-2</v>
      </c>
      <c r="J7057" t="str">
        <f>_xlfn.XLOOKUP(A7057,Product_Details!$A:$A,Product_Details!$G:$G,"mens")</f>
        <v>Womens</v>
      </c>
      <c r="K7057">
        <f t="shared" si="332"/>
        <v>1507</v>
      </c>
    </row>
    <row r="7058" spans="1:11" ht="15">
      <c r="A7058" t="s">
        <v>38</v>
      </c>
      <c r="B7058">
        <v>1</v>
      </c>
      <c r="C7058">
        <v>4</v>
      </c>
      <c r="D7058" t="s">
        <v>23</v>
      </c>
      <c r="E7058" t="s">
        <v>1128</v>
      </c>
      <c r="F7058" s="1">
        <v>3.4199074074074076E-2</v>
      </c>
      <c r="G7058">
        <f>_xlfn.XLOOKUP($A7058,Product_pricing!$B:$B,Product_pricing!$C:$C)</f>
        <v>54</v>
      </c>
      <c r="H7058">
        <f t="shared" si="330"/>
        <v>51.839999999999996</v>
      </c>
      <c r="I7058" s="10">
        <f t="shared" si="331"/>
        <v>4.574559522599541E-2</v>
      </c>
      <c r="J7058" t="str">
        <f>_xlfn.XLOOKUP(A7058,Product_Details!$A:$A,Product_Details!$G:$G,"mens")</f>
        <v>Womens</v>
      </c>
      <c r="K7058">
        <f t="shared" si="332"/>
        <v>1507</v>
      </c>
    </row>
    <row r="7059" spans="1:11" ht="15">
      <c r="A7059" t="s">
        <v>26</v>
      </c>
      <c r="B7059">
        <v>5</v>
      </c>
      <c r="C7059">
        <v>4</v>
      </c>
      <c r="D7059" t="s">
        <v>23</v>
      </c>
      <c r="E7059" t="s">
        <v>1128</v>
      </c>
      <c r="F7059" s="1">
        <v>3.4199074074074076E-2</v>
      </c>
      <c r="G7059">
        <f>_xlfn.XLOOKUP($A7059,Product_pricing!$B:$B,Product_pricing!$C:$C)</f>
        <v>17</v>
      </c>
      <c r="H7059">
        <f t="shared" si="330"/>
        <v>81.599999999999994</v>
      </c>
      <c r="I7059" s="10">
        <f t="shared" si="331"/>
        <v>7.200695544832611E-2</v>
      </c>
      <c r="J7059" t="str">
        <f>_xlfn.XLOOKUP(A7059,Product_Details!$A:$A,Product_Details!$G:$G,"mens")</f>
        <v>Mens</v>
      </c>
      <c r="K7059">
        <f t="shared" si="332"/>
        <v>7560</v>
      </c>
    </row>
    <row r="7060" spans="1:11" ht="15">
      <c r="A7060" t="s">
        <v>35</v>
      </c>
      <c r="B7060">
        <v>2</v>
      </c>
      <c r="C7060">
        <v>15</v>
      </c>
      <c r="D7060" t="s">
        <v>33</v>
      </c>
      <c r="E7060" t="s">
        <v>1129</v>
      </c>
      <c r="F7060" s="1">
        <v>1.8399305555555554E-2</v>
      </c>
      <c r="G7060">
        <f>_xlfn.XLOOKUP($A7060,Product_pricing!$B:$B,Product_pricing!$C:$C)</f>
        <v>32</v>
      </c>
      <c r="H7060">
        <f t="shared" si="330"/>
        <v>54.4</v>
      </c>
      <c r="I7060" s="10">
        <f t="shared" si="331"/>
        <v>4.8004636965550733E-2</v>
      </c>
      <c r="J7060" t="str">
        <f>_xlfn.XLOOKUP(A7060,Product_Details!$A:$A,Product_Details!$G:$G,"mens")</f>
        <v>Womens</v>
      </c>
      <c r="K7060">
        <f t="shared" si="332"/>
        <v>1883.75</v>
      </c>
    </row>
    <row r="7061" spans="1:11" ht="15">
      <c r="A7061" t="s">
        <v>29</v>
      </c>
      <c r="B7061">
        <v>2</v>
      </c>
      <c r="C7061">
        <v>15</v>
      </c>
      <c r="D7061" t="s">
        <v>33</v>
      </c>
      <c r="E7061" t="s">
        <v>1129</v>
      </c>
      <c r="F7061" s="1">
        <v>1.8399305555555554E-2</v>
      </c>
      <c r="G7061">
        <f>_xlfn.XLOOKUP($A7061,Product_pricing!$B:$B,Product_pricing!$C:$C)</f>
        <v>10</v>
      </c>
      <c r="H7061">
        <f t="shared" si="330"/>
        <v>17</v>
      </c>
      <c r="I7061" s="10">
        <f t="shared" si="331"/>
        <v>1.5001449051734606E-2</v>
      </c>
      <c r="J7061" t="str">
        <f>_xlfn.XLOOKUP(A7061,Product_Details!$A:$A,Product_Details!$G:$G,"mens")</f>
        <v>Womens</v>
      </c>
      <c r="K7061">
        <f t="shared" si="332"/>
        <v>1883.75</v>
      </c>
    </row>
    <row r="7062" spans="1:11" ht="15">
      <c r="A7062" t="s">
        <v>36</v>
      </c>
      <c r="B7062">
        <v>3</v>
      </c>
      <c r="C7062">
        <v>15</v>
      </c>
      <c r="D7062" t="s">
        <v>33</v>
      </c>
      <c r="E7062" t="s">
        <v>1129</v>
      </c>
      <c r="F7062" s="1">
        <v>1.8399305555555554E-2</v>
      </c>
      <c r="G7062">
        <f>_xlfn.XLOOKUP($A7062,Product_pricing!$B:$B,Product_pricing!$C:$C)</f>
        <v>23</v>
      </c>
      <c r="H7062">
        <f t="shared" si="330"/>
        <v>58.65</v>
      </c>
      <c r="I7062" s="10">
        <f t="shared" si="331"/>
        <v>5.1754999228484394E-2</v>
      </c>
      <c r="J7062" t="str">
        <f>_xlfn.XLOOKUP(A7062,Product_Details!$A:$A,Product_Details!$G:$G,"mens")</f>
        <v>Womens</v>
      </c>
      <c r="K7062">
        <f t="shared" si="332"/>
        <v>1883.75</v>
      </c>
    </row>
    <row r="7063" spans="1:11" ht="15">
      <c r="A7063" t="s">
        <v>38</v>
      </c>
      <c r="B7063">
        <v>5</v>
      </c>
      <c r="C7063">
        <v>15</v>
      </c>
      <c r="D7063" t="s">
        <v>33</v>
      </c>
      <c r="E7063" t="s">
        <v>1129</v>
      </c>
      <c r="F7063" s="1">
        <v>1.8399305555555554E-2</v>
      </c>
      <c r="G7063">
        <f>_xlfn.XLOOKUP($A7063,Product_pricing!$B:$B,Product_pricing!$C:$C)</f>
        <v>54</v>
      </c>
      <c r="H7063">
        <f t="shared" si="330"/>
        <v>229.5</v>
      </c>
      <c r="I7063" s="10">
        <f t="shared" si="331"/>
        <v>0.20251956219841719</v>
      </c>
      <c r="J7063" t="str">
        <f>_xlfn.XLOOKUP(A7063,Product_Details!$A:$A,Product_Details!$G:$G,"mens")</f>
        <v>Womens</v>
      </c>
      <c r="K7063">
        <f t="shared" si="332"/>
        <v>1883.75</v>
      </c>
    </row>
    <row r="7064" spans="1:11" ht="15">
      <c r="A7064" t="s">
        <v>25</v>
      </c>
      <c r="B7064">
        <v>2</v>
      </c>
      <c r="C7064">
        <v>15</v>
      </c>
      <c r="D7064" t="s">
        <v>33</v>
      </c>
      <c r="E7064" t="s">
        <v>1129</v>
      </c>
      <c r="F7064" s="1">
        <v>1.8399305555555554E-2</v>
      </c>
      <c r="G7064">
        <f>_xlfn.XLOOKUP($A7064,Product_pricing!$B:$B,Product_pricing!$C:$C)</f>
        <v>40</v>
      </c>
      <c r="H7064">
        <f t="shared" si="330"/>
        <v>68</v>
      </c>
      <c r="I7064" s="10">
        <f t="shared" si="331"/>
        <v>6.0005796206938425E-2</v>
      </c>
      <c r="J7064" t="str">
        <f>_xlfn.XLOOKUP(A7064,Product_Details!$A:$A,Product_Details!$G:$G,"mens")</f>
        <v>Mens</v>
      </c>
      <c r="K7064">
        <f t="shared" si="332"/>
        <v>2520</v>
      </c>
    </row>
    <row r="7065" spans="1:11" ht="15">
      <c r="A7065" t="s">
        <v>32</v>
      </c>
      <c r="B7065">
        <v>2</v>
      </c>
      <c r="C7065">
        <v>15</v>
      </c>
      <c r="D7065" t="s">
        <v>33</v>
      </c>
      <c r="E7065" t="s">
        <v>1129</v>
      </c>
      <c r="F7065" s="1">
        <v>1.8399305555555554E-2</v>
      </c>
      <c r="G7065">
        <f>_xlfn.XLOOKUP($A7065,Product_pricing!$B:$B,Product_pricing!$C:$C)</f>
        <v>36</v>
      </c>
      <c r="H7065">
        <f t="shared" si="330"/>
        <v>61.199999999999996</v>
      </c>
      <c r="I7065" s="10">
        <f t="shared" si="331"/>
        <v>5.4005216586244582E-2</v>
      </c>
      <c r="J7065" t="str">
        <f>_xlfn.XLOOKUP(A7065,Product_Details!$A:$A,Product_Details!$G:$G,"mens")</f>
        <v>Mens</v>
      </c>
      <c r="K7065">
        <f t="shared" si="332"/>
        <v>2520</v>
      </c>
    </row>
    <row r="7066" spans="1:11" ht="15">
      <c r="A7066" t="s">
        <v>27</v>
      </c>
      <c r="B7066">
        <v>3</v>
      </c>
      <c r="C7066">
        <v>15</v>
      </c>
      <c r="D7066" t="s">
        <v>33</v>
      </c>
      <c r="E7066" t="s">
        <v>1129</v>
      </c>
      <c r="F7066" s="1">
        <v>1.8399305555555554E-2</v>
      </c>
      <c r="G7066">
        <f>_xlfn.XLOOKUP($A7066,Product_pricing!$B:$B,Product_pricing!$C:$C)</f>
        <v>29</v>
      </c>
      <c r="H7066">
        <f t="shared" si="330"/>
        <v>73.95</v>
      </c>
      <c r="I7066" s="10">
        <f t="shared" si="331"/>
        <v>6.5256303375045538E-2</v>
      </c>
      <c r="J7066" t="str">
        <f>_xlfn.XLOOKUP(A7066,Product_Details!$A:$A,Product_Details!$G:$G,"mens")</f>
        <v>Mens</v>
      </c>
      <c r="K7066">
        <f t="shared" si="332"/>
        <v>2520</v>
      </c>
    </row>
    <row r="7067" spans="1:11" ht="15">
      <c r="A7067" t="s">
        <v>22</v>
      </c>
      <c r="B7067">
        <v>5</v>
      </c>
      <c r="C7067">
        <v>1</v>
      </c>
      <c r="D7067" t="s">
        <v>33</v>
      </c>
      <c r="E7067" t="s">
        <v>1130</v>
      </c>
      <c r="F7067" s="1">
        <v>2.7675925925925923E-2</v>
      </c>
      <c r="G7067">
        <f>_xlfn.XLOOKUP($A7067,Product_pricing!$B:$B,Product_pricing!$C:$C)</f>
        <v>13</v>
      </c>
      <c r="H7067">
        <f t="shared" si="330"/>
        <v>64.349999999999994</v>
      </c>
      <c r="I7067" s="10">
        <f t="shared" si="331"/>
        <v>5.6784896851713049E-2</v>
      </c>
      <c r="J7067" t="str">
        <f>_xlfn.XLOOKUP(A7067,Product_Details!$A:$A,Product_Details!$G:$G,"mens")</f>
        <v>Womens</v>
      </c>
      <c r="K7067">
        <f t="shared" si="332"/>
        <v>3767.5</v>
      </c>
    </row>
    <row r="7068" spans="1:11" ht="15">
      <c r="A7068" t="s">
        <v>38</v>
      </c>
      <c r="B7068">
        <v>4</v>
      </c>
      <c r="C7068">
        <v>1</v>
      </c>
      <c r="D7068" t="s">
        <v>33</v>
      </c>
      <c r="E7068" t="s">
        <v>1130</v>
      </c>
      <c r="F7068" s="1">
        <v>2.7675925925925923E-2</v>
      </c>
      <c r="G7068">
        <f>_xlfn.XLOOKUP($A7068,Product_pricing!$B:$B,Product_pricing!$C:$C)</f>
        <v>54</v>
      </c>
      <c r="H7068">
        <f t="shared" si="330"/>
        <v>213.84</v>
      </c>
      <c r="I7068" s="10">
        <f t="shared" si="331"/>
        <v>0.18870058030723108</v>
      </c>
      <c r="J7068" t="str">
        <f>_xlfn.XLOOKUP(A7068,Product_Details!$A:$A,Product_Details!$G:$G,"mens")</f>
        <v>Womens</v>
      </c>
      <c r="K7068">
        <f t="shared" si="332"/>
        <v>3767.5</v>
      </c>
    </row>
    <row r="7069" spans="1:11" ht="15">
      <c r="A7069" t="s">
        <v>25</v>
      </c>
      <c r="B7069">
        <v>3</v>
      </c>
      <c r="C7069">
        <v>1</v>
      </c>
      <c r="D7069" t="s">
        <v>33</v>
      </c>
      <c r="E7069" t="s">
        <v>1130</v>
      </c>
      <c r="F7069" s="1">
        <v>2.7675925925925923E-2</v>
      </c>
      <c r="G7069">
        <f>_xlfn.XLOOKUP($A7069,Product_pricing!$B:$B,Product_pricing!$C:$C)</f>
        <v>40</v>
      </c>
      <c r="H7069">
        <f t="shared" si="330"/>
        <v>118.8</v>
      </c>
      <c r="I7069" s="10">
        <f t="shared" si="331"/>
        <v>0.10483365572623948</v>
      </c>
      <c r="J7069" t="str">
        <f>_xlfn.XLOOKUP(A7069,Product_Details!$A:$A,Product_Details!$G:$G,"mens")</f>
        <v>Mens</v>
      </c>
      <c r="K7069">
        <f t="shared" si="332"/>
        <v>2520</v>
      </c>
    </row>
    <row r="7070" spans="1:11" ht="15">
      <c r="A7070" t="s">
        <v>41</v>
      </c>
      <c r="B7070">
        <v>3</v>
      </c>
      <c r="C7070">
        <v>1</v>
      </c>
      <c r="D7070" t="s">
        <v>33</v>
      </c>
      <c r="E7070" t="s">
        <v>1130</v>
      </c>
      <c r="F7070" s="1">
        <v>2.7675925925925923E-2</v>
      </c>
      <c r="G7070">
        <f>_xlfn.XLOOKUP($A7070,Product_pricing!$B:$B,Product_pricing!$C:$C)</f>
        <v>10</v>
      </c>
      <c r="H7070">
        <f t="shared" si="330"/>
        <v>29.7</v>
      </c>
      <c r="I7070" s="10">
        <f t="shared" si="331"/>
        <v>2.6208413931559871E-2</v>
      </c>
      <c r="J7070" t="str">
        <f>_xlfn.XLOOKUP(A7070,Product_Details!$A:$A,Product_Details!$G:$G,"mens")</f>
        <v>Mens</v>
      </c>
      <c r="K7070">
        <f t="shared" si="332"/>
        <v>2520</v>
      </c>
    </row>
    <row r="7071" spans="1:11" ht="15">
      <c r="A7071" t="s">
        <v>26</v>
      </c>
      <c r="B7071">
        <v>3</v>
      </c>
      <c r="C7071">
        <v>1</v>
      </c>
      <c r="D7071" t="s">
        <v>33</v>
      </c>
      <c r="E7071" t="s">
        <v>1130</v>
      </c>
      <c r="F7071" s="1">
        <v>2.7675925925925923E-2</v>
      </c>
      <c r="G7071">
        <f>_xlfn.XLOOKUP($A7071,Product_pricing!$B:$B,Product_pricing!$C:$C)</f>
        <v>17</v>
      </c>
      <c r="H7071">
        <f t="shared" si="330"/>
        <v>50.49</v>
      </c>
      <c r="I7071" s="10">
        <f t="shared" si="331"/>
        <v>4.4554303683651778E-2</v>
      </c>
      <c r="J7071" t="str">
        <f>_xlfn.XLOOKUP(A7071,Product_Details!$A:$A,Product_Details!$G:$G,"mens")</f>
        <v>Mens</v>
      </c>
      <c r="K7071">
        <f t="shared" si="332"/>
        <v>2520</v>
      </c>
    </row>
    <row r="7072" spans="1:11" ht="15">
      <c r="A7072" t="s">
        <v>35</v>
      </c>
      <c r="B7072">
        <v>4</v>
      </c>
      <c r="C7072">
        <v>12</v>
      </c>
      <c r="D7072" t="s">
        <v>23</v>
      </c>
      <c r="E7072" t="s">
        <v>1131</v>
      </c>
      <c r="F7072" s="1">
        <v>3.0770833333333334E-2</v>
      </c>
      <c r="G7072">
        <f>_xlfn.XLOOKUP($A7072,Product_pricing!$B:$B,Product_pricing!$C:$C)</f>
        <v>32</v>
      </c>
      <c r="H7072">
        <f t="shared" si="330"/>
        <v>112.64</v>
      </c>
      <c r="I7072" s="10">
        <f t="shared" si="331"/>
        <v>9.9397836540434464E-2</v>
      </c>
      <c r="J7072" t="str">
        <f>_xlfn.XLOOKUP(A7072,Product_Details!$A:$A,Product_Details!$G:$G,"mens")</f>
        <v>Womens</v>
      </c>
      <c r="K7072">
        <f t="shared" si="332"/>
        <v>3767.5</v>
      </c>
    </row>
    <row r="7073" spans="1:11" ht="15">
      <c r="A7073" t="s">
        <v>29</v>
      </c>
      <c r="B7073">
        <v>5</v>
      </c>
      <c r="C7073">
        <v>12</v>
      </c>
      <c r="D7073" t="s">
        <v>23</v>
      </c>
      <c r="E7073" t="s">
        <v>1131</v>
      </c>
      <c r="F7073" s="1">
        <v>3.0770833333333334E-2</v>
      </c>
      <c r="G7073">
        <f>_xlfn.XLOOKUP($A7073,Product_pricing!$B:$B,Product_pricing!$C:$C)</f>
        <v>10</v>
      </c>
      <c r="H7073">
        <f t="shared" si="330"/>
        <v>44</v>
      </c>
      <c r="I7073" s="10">
        <f t="shared" si="331"/>
        <v>3.8827279898607216E-2</v>
      </c>
      <c r="J7073" t="str">
        <f>_xlfn.XLOOKUP(A7073,Product_Details!$A:$A,Product_Details!$G:$G,"mens")</f>
        <v>Womens</v>
      </c>
      <c r="K7073">
        <f t="shared" si="332"/>
        <v>3767.5</v>
      </c>
    </row>
    <row r="7074" spans="1:11" ht="15">
      <c r="A7074" t="s">
        <v>25</v>
      </c>
      <c r="B7074">
        <v>4</v>
      </c>
      <c r="C7074">
        <v>12</v>
      </c>
      <c r="D7074" t="s">
        <v>23</v>
      </c>
      <c r="E7074" t="s">
        <v>1131</v>
      </c>
      <c r="F7074" s="1">
        <v>3.0770833333333334E-2</v>
      </c>
      <c r="G7074">
        <f>_xlfn.XLOOKUP($A7074,Product_pricing!$B:$B,Product_pricing!$C:$C)</f>
        <v>40</v>
      </c>
      <c r="H7074">
        <f t="shared" si="330"/>
        <v>140.80000000000001</v>
      </c>
      <c r="I7074" s="10">
        <f t="shared" si="331"/>
        <v>0.1242472956755431</v>
      </c>
      <c r="J7074" t="str">
        <f>_xlfn.XLOOKUP(A7074,Product_Details!$A:$A,Product_Details!$G:$G,"mens")</f>
        <v>Mens</v>
      </c>
      <c r="K7074">
        <f t="shared" si="332"/>
        <v>1890</v>
      </c>
    </row>
    <row r="7075" spans="1:11" ht="15">
      <c r="A7075" t="s">
        <v>41</v>
      </c>
      <c r="B7075">
        <v>3</v>
      </c>
      <c r="C7075">
        <v>12</v>
      </c>
      <c r="D7075" t="s">
        <v>23</v>
      </c>
      <c r="E7075" t="s">
        <v>1131</v>
      </c>
      <c r="F7075" s="1">
        <v>3.0770833333333334E-2</v>
      </c>
      <c r="G7075">
        <f>_xlfn.XLOOKUP($A7075,Product_pricing!$B:$B,Product_pricing!$C:$C)</f>
        <v>10</v>
      </c>
      <c r="H7075">
        <f t="shared" si="330"/>
        <v>26.4</v>
      </c>
      <c r="I7075" s="10">
        <f t="shared" si="331"/>
        <v>2.3296367939164328E-2</v>
      </c>
      <c r="J7075" t="str">
        <f>_xlfn.XLOOKUP(A7075,Product_Details!$A:$A,Product_Details!$G:$G,"mens")</f>
        <v>Mens</v>
      </c>
      <c r="K7075">
        <f t="shared" si="332"/>
        <v>1890</v>
      </c>
    </row>
    <row r="7076" spans="1:11" ht="15">
      <c r="A7076" t="s">
        <v>31</v>
      </c>
      <c r="B7076">
        <v>5</v>
      </c>
      <c r="C7076">
        <v>12</v>
      </c>
      <c r="D7076" t="s">
        <v>23</v>
      </c>
      <c r="E7076" t="s">
        <v>1131</v>
      </c>
      <c r="F7076" s="1">
        <v>3.0770833333333334E-2</v>
      </c>
      <c r="G7076">
        <f>_xlfn.XLOOKUP($A7076,Product_pricing!$B:$B,Product_pricing!$C:$C)</f>
        <v>57</v>
      </c>
      <c r="H7076">
        <f t="shared" si="330"/>
        <v>250.8</v>
      </c>
      <c r="I7076" s="10">
        <f t="shared" si="331"/>
        <v>0.22131549542206114</v>
      </c>
      <c r="J7076" t="str">
        <f>_xlfn.XLOOKUP(A7076,Product_Details!$A:$A,Product_Details!$G:$G,"mens")</f>
        <v>Mens</v>
      </c>
      <c r="K7076">
        <f t="shared" si="332"/>
        <v>1890</v>
      </c>
    </row>
    <row r="7077" spans="1:11" ht="15">
      <c r="A7077" t="s">
        <v>32</v>
      </c>
      <c r="B7077">
        <v>3</v>
      </c>
      <c r="C7077">
        <v>12</v>
      </c>
      <c r="D7077" t="s">
        <v>23</v>
      </c>
      <c r="E7077" t="s">
        <v>1131</v>
      </c>
      <c r="F7077" s="1">
        <v>3.0770833333333334E-2</v>
      </c>
      <c r="G7077">
        <f>_xlfn.XLOOKUP($A7077,Product_pricing!$B:$B,Product_pricing!$C:$C)</f>
        <v>36</v>
      </c>
      <c r="H7077">
        <f t="shared" si="330"/>
        <v>95.04</v>
      </c>
      <c r="I7077" s="10">
        <f t="shared" si="331"/>
        <v>8.3866924580991584E-2</v>
      </c>
      <c r="J7077" t="str">
        <f>_xlfn.XLOOKUP(A7077,Product_Details!$A:$A,Product_Details!$G:$G,"mens")</f>
        <v>Mens</v>
      </c>
      <c r="K7077">
        <f t="shared" si="332"/>
        <v>1890</v>
      </c>
    </row>
    <row r="7078" spans="1:11" ht="15">
      <c r="A7078" t="s">
        <v>35</v>
      </c>
      <c r="B7078">
        <v>5</v>
      </c>
      <c r="C7078">
        <v>10</v>
      </c>
      <c r="D7078" t="s">
        <v>23</v>
      </c>
      <c r="E7078" t="s">
        <v>1132</v>
      </c>
      <c r="F7078" s="1">
        <v>2.0625000000000001E-3</v>
      </c>
      <c r="G7078">
        <f>_xlfn.XLOOKUP($A7078,Product_pricing!$B:$B,Product_pricing!$C:$C)</f>
        <v>32</v>
      </c>
      <c r="H7078">
        <f t="shared" si="330"/>
        <v>144</v>
      </c>
      <c r="I7078" s="10">
        <f t="shared" si="331"/>
        <v>0.12707109784998727</v>
      </c>
      <c r="J7078" t="str">
        <f>_xlfn.XLOOKUP(A7078,Product_Details!$A:$A,Product_Details!$G:$G,"mens")</f>
        <v>Womens</v>
      </c>
      <c r="K7078">
        <f t="shared" si="332"/>
        <v>1883.75</v>
      </c>
    </row>
    <row r="7079" spans="1:11" ht="15">
      <c r="A7079" t="s">
        <v>29</v>
      </c>
      <c r="B7079">
        <v>2</v>
      </c>
      <c r="C7079">
        <v>10</v>
      </c>
      <c r="D7079" t="s">
        <v>23</v>
      </c>
      <c r="E7079" t="s">
        <v>1132</v>
      </c>
      <c r="F7079" s="1">
        <v>2.0625000000000001E-3</v>
      </c>
      <c r="G7079">
        <f>_xlfn.XLOOKUP($A7079,Product_pricing!$B:$B,Product_pricing!$C:$C)</f>
        <v>10</v>
      </c>
      <c r="H7079">
        <f t="shared" si="330"/>
        <v>18</v>
      </c>
      <c r="I7079" s="10">
        <f t="shared" si="331"/>
        <v>1.5883887231248409E-2</v>
      </c>
      <c r="J7079" t="str">
        <f>_xlfn.XLOOKUP(A7079,Product_Details!$A:$A,Product_Details!$G:$G,"mens")</f>
        <v>Womens</v>
      </c>
      <c r="K7079">
        <f t="shared" si="332"/>
        <v>1883.75</v>
      </c>
    </row>
    <row r="7080" spans="1:11" ht="15">
      <c r="A7080" t="s">
        <v>36</v>
      </c>
      <c r="B7080">
        <v>4</v>
      </c>
      <c r="C7080">
        <v>10</v>
      </c>
      <c r="D7080" t="s">
        <v>23</v>
      </c>
      <c r="E7080" t="s">
        <v>1132</v>
      </c>
      <c r="F7080" s="1">
        <v>2.0625000000000001E-3</v>
      </c>
      <c r="G7080">
        <f>_xlfn.XLOOKUP($A7080,Product_pricing!$B:$B,Product_pricing!$C:$C)</f>
        <v>23</v>
      </c>
      <c r="H7080">
        <f t="shared" si="330"/>
        <v>82.8</v>
      </c>
      <c r="I7080" s="10">
        <f t="shared" si="331"/>
        <v>7.3065881263742666E-2</v>
      </c>
      <c r="J7080" t="str">
        <f>_xlfn.XLOOKUP(A7080,Product_Details!$A:$A,Product_Details!$G:$G,"mens")</f>
        <v>Womens</v>
      </c>
      <c r="K7080">
        <f t="shared" si="332"/>
        <v>1883.75</v>
      </c>
    </row>
    <row r="7081" spans="1:11" ht="15">
      <c r="A7081" t="s">
        <v>30</v>
      </c>
      <c r="B7081">
        <v>2</v>
      </c>
      <c r="C7081">
        <v>10</v>
      </c>
      <c r="D7081" t="s">
        <v>23</v>
      </c>
      <c r="E7081" t="s">
        <v>1132</v>
      </c>
      <c r="F7081" s="1">
        <v>2.0625000000000001E-3</v>
      </c>
      <c r="G7081">
        <f>_xlfn.XLOOKUP($A7081,Product_pricing!$B:$B,Product_pricing!$C:$C)</f>
        <v>19</v>
      </c>
      <c r="H7081">
        <f t="shared" si="330"/>
        <v>34.200000000000003</v>
      </c>
      <c r="I7081" s="10">
        <f t="shared" si="331"/>
        <v>3.0179385739371973E-2</v>
      </c>
      <c r="J7081" t="str">
        <f>_xlfn.XLOOKUP(A7081,Product_Details!$A:$A,Product_Details!$G:$G,"mens")</f>
        <v>Womens</v>
      </c>
      <c r="K7081">
        <f t="shared" si="332"/>
        <v>1883.75</v>
      </c>
    </row>
    <row r="7082" spans="1:11" ht="15">
      <c r="A7082" t="s">
        <v>31</v>
      </c>
      <c r="B7082">
        <v>5</v>
      </c>
      <c r="C7082">
        <v>10</v>
      </c>
      <c r="D7082" t="s">
        <v>23</v>
      </c>
      <c r="E7082" t="s">
        <v>1132</v>
      </c>
      <c r="F7082" s="1">
        <v>2.0625000000000001E-3</v>
      </c>
      <c r="G7082">
        <f>_xlfn.XLOOKUP($A7082,Product_pricing!$B:$B,Product_pricing!$C:$C)</f>
        <v>57</v>
      </c>
      <c r="H7082">
        <f t="shared" si="330"/>
        <v>256.5</v>
      </c>
      <c r="I7082" s="10">
        <f t="shared" si="331"/>
        <v>0.22634539304528978</v>
      </c>
      <c r="J7082" t="str">
        <f>_xlfn.XLOOKUP(A7082,Product_Details!$A:$A,Product_Details!$G:$G,"mens")</f>
        <v>Mens</v>
      </c>
      <c r="K7082">
        <f t="shared" si="332"/>
        <v>3780</v>
      </c>
    </row>
    <row r="7083" spans="1:11" ht="15">
      <c r="A7083" t="s">
        <v>27</v>
      </c>
      <c r="B7083">
        <v>5</v>
      </c>
      <c r="C7083">
        <v>10</v>
      </c>
      <c r="D7083" t="s">
        <v>23</v>
      </c>
      <c r="E7083" t="s">
        <v>1132</v>
      </c>
      <c r="F7083" s="1">
        <v>2.0625000000000001E-3</v>
      </c>
      <c r="G7083">
        <f>_xlfn.XLOOKUP($A7083,Product_pricing!$B:$B,Product_pricing!$C:$C)</f>
        <v>29</v>
      </c>
      <c r="H7083">
        <f t="shared" si="330"/>
        <v>130.5</v>
      </c>
      <c r="I7083" s="10">
        <f t="shared" si="331"/>
        <v>0.11515818242655095</v>
      </c>
      <c r="J7083" t="str">
        <f>_xlfn.XLOOKUP(A7083,Product_Details!$A:$A,Product_Details!$G:$G,"mens")</f>
        <v>Mens</v>
      </c>
      <c r="K7083">
        <f t="shared" si="332"/>
        <v>3780</v>
      </c>
    </row>
    <row r="7084" spans="1:11" ht="15">
      <c r="A7084" t="s">
        <v>22</v>
      </c>
      <c r="B7084">
        <v>1</v>
      </c>
      <c r="C7084">
        <v>18</v>
      </c>
      <c r="D7084" t="s">
        <v>33</v>
      </c>
      <c r="E7084" t="s">
        <v>1133</v>
      </c>
      <c r="F7084" s="1">
        <v>3.2140046296296292E-2</v>
      </c>
      <c r="G7084">
        <f>_xlfn.XLOOKUP($A7084,Product_pricing!$B:$B,Product_pricing!$C:$C)</f>
        <v>13</v>
      </c>
      <c r="H7084">
        <f t="shared" si="330"/>
        <v>10.66</v>
      </c>
      <c r="I7084" s="10">
        <f t="shared" si="331"/>
        <v>9.4067909936171121E-3</v>
      </c>
      <c r="J7084" t="str">
        <f>_xlfn.XLOOKUP(A7084,Product_Details!$A:$A,Product_Details!$G:$G,"mens")</f>
        <v>Womens</v>
      </c>
      <c r="K7084">
        <f t="shared" si="332"/>
        <v>1883.75</v>
      </c>
    </row>
    <row r="7085" spans="1:11" ht="15">
      <c r="A7085" t="s">
        <v>35</v>
      </c>
      <c r="B7085">
        <v>4</v>
      </c>
      <c r="C7085">
        <v>18</v>
      </c>
      <c r="D7085" t="s">
        <v>33</v>
      </c>
      <c r="E7085" t="s">
        <v>1133</v>
      </c>
      <c r="F7085" s="1">
        <v>3.2140046296296292E-2</v>
      </c>
      <c r="G7085">
        <f>_xlfn.XLOOKUP($A7085,Product_pricing!$B:$B,Product_pricing!$C:$C)</f>
        <v>32</v>
      </c>
      <c r="H7085">
        <f t="shared" si="330"/>
        <v>104.96000000000001</v>
      </c>
      <c r="I7085" s="10">
        <f t="shared" si="331"/>
        <v>9.2620711321768481E-2</v>
      </c>
      <c r="J7085" t="str">
        <f>_xlfn.XLOOKUP(A7085,Product_Details!$A:$A,Product_Details!$G:$G,"mens")</f>
        <v>Womens</v>
      </c>
      <c r="K7085">
        <f t="shared" si="332"/>
        <v>1883.75</v>
      </c>
    </row>
    <row r="7086" spans="1:11" ht="15">
      <c r="A7086" t="s">
        <v>36</v>
      </c>
      <c r="B7086">
        <v>5</v>
      </c>
      <c r="C7086">
        <v>18</v>
      </c>
      <c r="D7086" t="s">
        <v>33</v>
      </c>
      <c r="E7086" t="s">
        <v>1133</v>
      </c>
      <c r="F7086" s="1">
        <v>3.2140046296296292E-2</v>
      </c>
      <c r="G7086">
        <f>_xlfn.XLOOKUP($A7086,Product_pricing!$B:$B,Product_pricing!$C:$C)</f>
        <v>23</v>
      </c>
      <c r="H7086">
        <f t="shared" si="330"/>
        <v>94.300000000000011</v>
      </c>
      <c r="I7086" s="10">
        <f t="shared" si="331"/>
        <v>8.3213920328151378E-2</v>
      </c>
      <c r="J7086" t="str">
        <f>_xlfn.XLOOKUP(A7086,Product_Details!$A:$A,Product_Details!$G:$G,"mens")</f>
        <v>Womens</v>
      </c>
      <c r="K7086">
        <f t="shared" si="332"/>
        <v>1883.75</v>
      </c>
    </row>
    <row r="7087" spans="1:11" ht="15">
      <c r="A7087" t="s">
        <v>38</v>
      </c>
      <c r="B7087">
        <v>4</v>
      </c>
      <c r="C7087">
        <v>18</v>
      </c>
      <c r="D7087" t="s">
        <v>33</v>
      </c>
      <c r="E7087" t="s">
        <v>1133</v>
      </c>
      <c r="F7087" s="1">
        <v>3.2140046296296292E-2</v>
      </c>
      <c r="G7087">
        <f>_xlfn.XLOOKUP($A7087,Product_pricing!$B:$B,Product_pricing!$C:$C)</f>
        <v>54</v>
      </c>
      <c r="H7087">
        <f t="shared" si="330"/>
        <v>177.12</v>
      </c>
      <c r="I7087" s="10">
        <f t="shared" si="331"/>
        <v>0.15629745035548434</v>
      </c>
      <c r="J7087" t="str">
        <f>_xlfn.XLOOKUP(A7087,Product_Details!$A:$A,Product_Details!$G:$G,"mens")</f>
        <v>Womens</v>
      </c>
      <c r="K7087">
        <f t="shared" si="332"/>
        <v>1883.75</v>
      </c>
    </row>
    <row r="7088" spans="1:11" ht="15">
      <c r="A7088" t="s">
        <v>32</v>
      </c>
      <c r="B7088">
        <v>4</v>
      </c>
      <c r="C7088">
        <v>18</v>
      </c>
      <c r="D7088" t="s">
        <v>33</v>
      </c>
      <c r="E7088" t="s">
        <v>1133</v>
      </c>
      <c r="F7088" s="1">
        <v>3.2140046296296292E-2</v>
      </c>
      <c r="G7088">
        <f>_xlfn.XLOOKUP($A7088,Product_pricing!$B:$B,Product_pricing!$C:$C)</f>
        <v>36</v>
      </c>
      <c r="H7088">
        <f t="shared" si="330"/>
        <v>118.08000000000001</v>
      </c>
      <c r="I7088" s="10">
        <f t="shared" si="331"/>
        <v>0.10419830023698956</v>
      </c>
      <c r="J7088" t="str">
        <f>_xlfn.XLOOKUP(A7088,Product_Details!$A:$A,Product_Details!$G:$G,"mens")</f>
        <v>Mens</v>
      </c>
      <c r="K7088">
        <f t="shared" si="332"/>
        <v>7560</v>
      </c>
    </row>
    <row r="7089" spans="1:11" ht="15">
      <c r="A7089" t="s">
        <v>29</v>
      </c>
      <c r="B7089">
        <v>5</v>
      </c>
      <c r="C7089">
        <v>3</v>
      </c>
      <c r="D7089" t="s">
        <v>33</v>
      </c>
      <c r="E7089" t="s">
        <v>1134</v>
      </c>
      <c r="F7089" s="1">
        <v>2.1799768518518517E-2</v>
      </c>
      <c r="G7089">
        <f>_xlfn.XLOOKUP($A7089,Product_pricing!$B:$B,Product_pricing!$C:$C)</f>
        <v>10</v>
      </c>
      <c r="H7089">
        <f t="shared" si="330"/>
        <v>48.5</v>
      </c>
      <c r="I7089" s="10">
        <f t="shared" si="331"/>
        <v>4.2798251706419314E-2</v>
      </c>
      <c r="J7089" t="str">
        <f>_xlfn.XLOOKUP(A7089,Product_Details!$A:$A,Product_Details!$G:$G,"mens")</f>
        <v>Womens</v>
      </c>
      <c r="K7089">
        <f t="shared" si="332"/>
        <v>2511.6666666666665</v>
      </c>
    </row>
    <row r="7090" spans="1:11" ht="15">
      <c r="A7090" t="s">
        <v>36</v>
      </c>
      <c r="B7090">
        <v>2</v>
      </c>
      <c r="C7090">
        <v>3</v>
      </c>
      <c r="D7090" t="s">
        <v>33</v>
      </c>
      <c r="E7090" t="s">
        <v>1134</v>
      </c>
      <c r="F7090" s="1">
        <v>2.1799768518518517E-2</v>
      </c>
      <c r="G7090">
        <f>_xlfn.XLOOKUP($A7090,Product_pricing!$B:$B,Product_pricing!$C:$C)</f>
        <v>23</v>
      </c>
      <c r="H7090">
        <f t="shared" si="330"/>
        <v>44.62</v>
      </c>
      <c r="I7090" s="10">
        <f t="shared" si="331"/>
        <v>3.937439156990577E-2</v>
      </c>
      <c r="J7090" t="str">
        <f>_xlfn.XLOOKUP(A7090,Product_Details!$A:$A,Product_Details!$G:$G,"mens")</f>
        <v>Womens</v>
      </c>
      <c r="K7090">
        <f t="shared" si="332"/>
        <v>2511.6666666666665</v>
      </c>
    </row>
    <row r="7091" spans="1:11" ht="15">
      <c r="A7091" t="s">
        <v>30</v>
      </c>
      <c r="B7091">
        <v>2</v>
      </c>
      <c r="C7091">
        <v>3</v>
      </c>
      <c r="D7091" t="s">
        <v>33</v>
      </c>
      <c r="E7091" t="s">
        <v>1134</v>
      </c>
      <c r="F7091" s="1">
        <v>2.1799768518518517E-2</v>
      </c>
      <c r="G7091">
        <f>_xlfn.XLOOKUP($A7091,Product_pricing!$B:$B,Product_pricing!$C:$C)</f>
        <v>19</v>
      </c>
      <c r="H7091">
        <f t="shared" si="330"/>
        <v>36.86</v>
      </c>
      <c r="I7091" s="10">
        <f t="shared" si="331"/>
        <v>3.2526671296878681E-2</v>
      </c>
      <c r="J7091" t="str">
        <f>_xlfn.XLOOKUP(A7091,Product_Details!$A:$A,Product_Details!$G:$G,"mens")</f>
        <v>Womens</v>
      </c>
      <c r="K7091">
        <f t="shared" si="332"/>
        <v>2511.6666666666665</v>
      </c>
    </row>
    <row r="7092" spans="1:11" ht="15">
      <c r="A7092" t="s">
        <v>25</v>
      </c>
      <c r="B7092">
        <v>5</v>
      </c>
      <c r="C7092">
        <v>3</v>
      </c>
      <c r="D7092" t="s">
        <v>33</v>
      </c>
      <c r="E7092" t="s">
        <v>1134</v>
      </c>
      <c r="F7092" s="1">
        <v>2.1799768518518517E-2</v>
      </c>
      <c r="G7092">
        <f>_xlfn.XLOOKUP($A7092,Product_pricing!$B:$B,Product_pricing!$C:$C)</f>
        <v>40</v>
      </c>
      <c r="H7092">
        <f t="shared" si="330"/>
        <v>194</v>
      </c>
      <c r="I7092" s="10">
        <f t="shared" si="331"/>
        <v>0.17119300682567726</v>
      </c>
      <c r="J7092" t="str">
        <f>_xlfn.XLOOKUP(A7092,Product_Details!$A:$A,Product_Details!$G:$G,"mens")</f>
        <v>Mens</v>
      </c>
      <c r="K7092">
        <f t="shared" si="332"/>
        <v>3780</v>
      </c>
    </row>
    <row r="7093" spans="1:11" ht="15">
      <c r="A7093" t="s">
        <v>31</v>
      </c>
      <c r="B7093">
        <v>2</v>
      </c>
      <c r="C7093">
        <v>3</v>
      </c>
      <c r="D7093" t="s">
        <v>33</v>
      </c>
      <c r="E7093" t="s">
        <v>1134</v>
      </c>
      <c r="F7093" s="1">
        <v>2.1799768518518517E-2</v>
      </c>
      <c r="G7093">
        <f>_xlfn.XLOOKUP($A7093,Product_pricing!$B:$B,Product_pricing!$C:$C)</f>
        <v>57</v>
      </c>
      <c r="H7093">
        <f t="shared" si="330"/>
        <v>110.58</v>
      </c>
      <c r="I7093" s="10">
        <f t="shared" si="331"/>
        <v>9.758001389063603E-2</v>
      </c>
      <c r="J7093" t="str">
        <f>_xlfn.XLOOKUP(A7093,Product_Details!$A:$A,Product_Details!$G:$G,"mens")</f>
        <v>Mens</v>
      </c>
      <c r="K7093">
        <f t="shared" si="332"/>
        <v>3780</v>
      </c>
    </row>
    <row r="7094" spans="1:11" ht="15">
      <c r="A7094" t="s">
        <v>35</v>
      </c>
      <c r="B7094">
        <v>2</v>
      </c>
      <c r="C7094">
        <v>10</v>
      </c>
      <c r="D7094" t="s">
        <v>23</v>
      </c>
      <c r="E7094" t="s">
        <v>1135</v>
      </c>
      <c r="F7094" s="1">
        <v>3.1384259259259258E-2</v>
      </c>
      <c r="G7094">
        <f>_xlfn.XLOOKUP($A7094,Product_pricing!$B:$B,Product_pricing!$C:$C)</f>
        <v>32</v>
      </c>
      <c r="H7094">
        <f t="shared" si="330"/>
        <v>57.6</v>
      </c>
      <c r="I7094" s="10">
        <f t="shared" si="331"/>
        <v>5.0828439139994908E-2</v>
      </c>
      <c r="J7094" t="str">
        <f>_xlfn.XLOOKUP(A7094,Product_Details!$A:$A,Product_Details!$G:$G,"mens")</f>
        <v>Womens</v>
      </c>
      <c r="K7094">
        <f t="shared" si="332"/>
        <v>2511.6666666666665</v>
      </c>
    </row>
    <row r="7095" spans="1:11" ht="15">
      <c r="A7095" t="s">
        <v>36</v>
      </c>
      <c r="B7095">
        <v>5</v>
      </c>
      <c r="C7095">
        <v>10</v>
      </c>
      <c r="D7095" t="s">
        <v>23</v>
      </c>
      <c r="E7095" t="s">
        <v>1135</v>
      </c>
      <c r="F7095" s="1">
        <v>3.1384259259259258E-2</v>
      </c>
      <c r="G7095">
        <f>_xlfn.XLOOKUP($A7095,Product_pricing!$B:$B,Product_pricing!$C:$C)</f>
        <v>23</v>
      </c>
      <c r="H7095">
        <f t="shared" si="330"/>
        <v>103.5</v>
      </c>
      <c r="I7095" s="10">
        <f t="shared" si="331"/>
        <v>9.1332351579678339E-2</v>
      </c>
      <c r="J7095" t="str">
        <f>_xlfn.XLOOKUP(A7095,Product_Details!$A:$A,Product_Details!$G:$G,"mens")</f>
        <v>Womens</v>
      </c>
      <c r="K7095">
        <f t="shared" si="332"/>
        <v>2511.6666666666665</v>
      </c>
    </row>
    <row r="7096" spans="1:11" ht="15">
      <c r="A7096" t="s">
        <v>30</v>
      </c>
      <c r="B7096">
        <v>1</v>
      </c>
      <c r="C7096">
        <v>10</v>
      </c>
      <c r="D7096" t="s">
        <v>23</v>
      </c>
      <c r="E7096" t="s">
        <v>1135</v>
      </c>
      <c r="F7096" s="1">
        <v>3.1384259259259258E-2</v>
      </c>
      <c r="G7096">
        <f>_xlfn.XLOOKUP($A7096,Product_pricing!$B:$B,Product_pricing!$C:$C)</f>
        <v>19</v>
      </c>
      <c r="H7096">
        <f t="shared" si="330"/>
        <v>17.100000000000001</v>
      </c>
      <c r="I7096" s="10">
        <f t="shared" si="331"/>
        <v>1.5089692869685986E-2</v>
      </c>
      <c r="J7096" t="str">
        <f>_xlfn.XLOOKUP(A7096,Product_Details!$A:$A,Product_Details!$G:$G,"mens")</f>
        <v>Womens</v>
      </c>
      <c r="K7096">
        <f t="shared" si="332"/>
        <v>2511.6666666666665</v>
      </c>
    </row>
    <row r="7097" spans="1:11" ht="15">
      <c r="A7097" t="s">
        <v>31</v>
      </c>
      <c r="B7097">
        <v>2</v>
      </c>
      <c r="C7097">
        <v>10</v>
      </c>
      <c r="D7097" t="s">
        <v>23</v>
      </c>
      <c r="E7097" t="s">
        <v>1135</v>
      </c>
      <c r="F7097" s="1">
        <v>3.1384259259259258E-2</v>
      </c>
      <c r="G7097">
        <f>_xlfn.XLOOKUP($A7097,Product_pricing!$B:$B,Product_pricing!$C:$C)</f>
        <v>57</v>
      </c>
      <c r="H7097">
        <f t="shared" si="330"/>
        <v>102.60000000000001</v>
      </c>
      <c r="I7097" s="10">
        <f t="shared" si="331"/>
        <v>9.0538157218115922E-2</v>
      </c>
      <c r="J7097" t="str">
        <f>_xlfn.XLOOKUP(A7097,Product_Details!$A:$A,Product_Details!$G:$G,"mens")</f>
        <v>Mens</v>
      </c>
      <c r="K7097">
        <f t="shared" si="332"/>
        <v>2520</v>
      </c>
    </row>
    <row r="7098" spans="1:11" ht="15">
      <c r="A7098" t="s">
        <v>32</v>
      </c>
      <c r="B7098">
        <v>4</v>
      </c>
      <c r="C7098">
        <v>10</v>
      </c>
      <c r="D7098" t="s">
        <v>23</v>
      </c>
      <c r="E7098" t="s">
        <v>1135</v>
      </c>
      <c r="F7098" s="1">
        <v>3.1384259259259258E-2</v>
      </c>
      <c r="G7098">
        <f>_xlfn.XLOOKUP($A7098,Product_pricing!$B:$B,Product_pricing!$C:$C)</f>
        <v>36</v>
      </c>
      <c r="H7098">
        <f t="shared" si="330"/>
        <v>129.6</v>
      </c>
      <c r="I7098" s="10">
        <f t="shared" si="331"/>
        <v>0.11436398806498853</v>
      </c>
      <c r="J7098" t="str">
        <f>_xlfn.XLOOKUP(A7098,Product_Details!$A:$A,Product_Details!$G:$G,"mens")</f>
        <v>Mens</v>
      </c>
      <c r="K7098">
        <f t="shared" si="332"/>
        <v>2520</v>
      </c>
    </row>
    <row r="7099" spans="1:11" ht="15">
      <c r="A7099" t="s">
        <v>26</v>
      </c>
      <c r="B7099">
        <v>2</v>
      </c>
      <c r="C7099">
        <v>10</v>
      </c>
      <c r="D7099" t="s">
        <v>23</v>
      </c>
      <c r="E7099" t="s">
        <v>1135</v>
      </c>
      <c r="F7099" s="1">
        <v>3.1384259259259258E-2</v>
      </c>
      <c r="G7099">
        <f>_xlfn.XLOOKUP($A7099,Product_pricing!$B:$B,Product_pricing!$C:$C)</f>
        <v>17</v>
      </c>
      <c r="H7099">
        <f t="shared" si="330"/>
        <v>30.6</v>
      </c>
      <c r="I7099" s="10">
        <f t="shared" si="331"/>
        <v>2.7002608293122295E-2</v>
      </c>
      <c r="J7099" t="str">
        <f>_xlfn.XLOOKUP(A7099,Product_Details!$A:$A,Product_Details!$G:$G,"mens")</f>
        <v>Mens</v>
      </c>
      <c r="K7099">
        <f t="shared" si="332"/>
        <v>2520</v>
      </c>
    </row>
    <row r="7100" spans="1:11" ht="15">
      <c r="A7100" t="s">
        <v>22</v>
      </c>
      <c r="B7100">
        <v>2</v>
      </c>
      <c r="C7100">
        <v>4</v>
      </c>
      <c r="D7100" t="s">
        <v>23</v>
      </c>
      <c r="E7100" t="s">
        <v>1136</v>
      </c>
      <c r="F7100" s="1">
        <v>3.0377314814814815E-2</v>
      </c>
      <c r="G7100">
        <f>_xlfn.XLOOKUP($A7100,Product_pricing!$B:$B,Product_pricing!$C:$C)</f>
        <v>13</v>
      </c>
      <c r="H7100">
        <f t="shared" si="330"/>
        <v>24.96</v>
      </c>
      <c r="I7100" s="10">
        <f t="shared" si="331"/>
        <v>2.2025656960664459E-2</v>
      </c>
      <c r="J7100" t="str">
        <f>_xlfn.XLOOKUP(A7100,Product_Details!$A:$A,Product_Details!$G:$G,"mens")</f>
        <v>Womens</v>
      </c>
      <c r="K7100">
        <f t="shared" si="332"/>
        <v>1883.75</v>
      </c>
    </row>
    <row r="7101" spans="1:11" ht="15">
      <c r="A7101" t="s">
        <v>35</v>
      </c>
      <c r="B7101">
        <v>5</v>
      </c>
      <c r="C7101">
        <v>4</v>
      </c>
      <c r="D7101" t="s">
        <v>23</v>
      </c>
      <c r="E7101" t="s">
        <v>1136</v>
      </c>
      <c r="F7101" s="1">
        <v>3.0377314814814815E-2</v>
      </c>
      <c r="G7101">
        <f>_xlfn.XLOOKUP($A7101,Product_pricing!$B:$B,Product_pricing!$C:$C)</f>
        <v>32</v>
      </c>
      <c r="H7101">
        <f t="shared" si="330"/>
        <v>153.6</v>
      </c>
      <c r="I7101" s="10">
        <f t="shared" si="331"/>
        <v>0.13554250437331972</v>
      </c>
      <c r="J7101" t="str">
        <f>_xlfn.XLOOKUP(A7101,Product_Details!$A:$A,Product_Details!$G:$G,"mens")</f>
        <v>Womens</v>
      </c>
      <c r="K7101">
        <f t="shared" si="332"/>
        <v>1883.75</v>
      </c>
    </row>
    <row r="7102" spans="1:11" ht="15">
      <c r="A7102" t="s">
        <v>30</v>
      </c>
      <c r="B7102">
        <v>3</v>
      </c>
      <c r="C7102">
        <v>4</v>
      </c>
      <c r="D7102" t="s">
        <v>23</v>
      </c>
      <c r="E7102" t="s">
        <v>1136</v>
      </c>
      <c r="F7102" s="1">
        <v>3.0377314814814815E-2</v>
      </c>
      <c r="G7102">
        <f>_xlfn.XLOOKUP($A7102,Product_pricing!$B:$B,Product_pricing!$C:$C)</f>
        <v>19</v>
      </c>
      <c r="H7102">
        <f t="shared" si="330"/>
        <v>54.72</v>
      </c>
      <c r="I7102" s="10">
        <f t="shared" si="331"/>
        <v>4.8287017182995155E-2</v>
      </c>
      <c r="J7102" t="str">
        <f>_xlfn.XLOOKUP(A7102,Product_Details!$A:$A,Product_Details!$G:$G,"mens")</f>
        <v>Womens</v>
      </c>
      <c r="K7102">
        <f t="shared" si="332"/>
        <v>1883.75</v>
      </c>
    </row>
    <row r="7103" spans="1:11" ht="15">
      <c r="A7103" t="s">
        <v>38</v>
      </c>
      <c r="B7103">
        <v>3</v>
      </c>
      <c r="C7103">
        <v>4</v>
      </c>
      <c r="D7103" t="s">
        <v>23</v>
      </c>
      <c r="E7103" t="s">
        <v>1136</v>
      </c>
      <c r="F7103" s="1">
        <v>3.0377314814814815E-2</v>
      </c>
      <c r="G7103">
        <f>_xlfn.XLOOKUP($A7103,Product_pricing!$B:$B,Product_pricing!$C:$C)</f>
        <v>54</v>
      </c>
      <c r="H7103">
        <f t="shared" si="330"/>
        <v>155.51999999999998</v>
      </c>
      <c r="I7103" s="10">
        <f t="shared" si="331"/>
        <v>0.13723678567798622</v>
      </c>
      <c r="J7103" t="str">
        <f>_xlfn.XLOOKUP(A7103,Product_Details!$A:$A,Product_Details!$G:$G,"mens")</f>
        <v>Womens</v>
      </c>
      <c r="K7103">
        <f t="shared" si="332"/>
        <v>1883.75</v>
      </c>
    </row>
    <row r="7104" spans="1:11" ht="15">
      <c r="A7104" t="s">
        <v>31</v>
      </c>
      <c r="B7104">
        <v>1</v>
      </c>
      <c r="C7104">
        <v>4</v>
      </c>
      <c r="D7104" t="s">
        <v>23</v>
      </c>
      <c r="E7104" t="s">
        <v>1136</v>
      </c>
      <c r="F7104" s="1">
        <v>3.0377314814814815E-2</v>
      </c>
      <c r="G7104">
        <f>_xlfn.XLOOKUP($A7104,Product_pricing!$B:$B,Product_pricing!$C:$C)</f>
        <v>57</v>
      </c>
      <c r="H7104">
        <f t="shared" si="330"/>
        <v>54.72</v>
      </c>
      <c r="I7104" s="10">
        <f t="shared" si="331"/>
        <v>4.8287017182995155E-2</v>
      </c>
      <c r="J7104" t="str">
        <f>_xlfn.XLOOKUP(A7104,Product_Details!$A:$A,Product_Details!$G:$G,"mens")</f>
        <v>Mens</v>
      </c>
      <c r="K7104">
        <f t="shared" si="332"/>
        <v>3780</v>
      </c>
    </row>
    <row r="7105" spans="1:11" ht="15">
      <c r="A7105" t="s">
        <v>26</v>
      </c>
      <c r="B7105">
        <v>3</v>
      </c>
      <c r="C7105">
        <v>4</v>
      </c>
      <c r="D7105" t="s">
        <v>23</v>
      </c>
      <c r="E7105" t="s">
        <v>1136</v>
      </c>
      <c r="F7105" s="1">
        <v>3.0377314814814815E-2</v>
      </c>
      <c r="G7105">
        <f>_xlfn.XLOOKUP($A7105,Product_pricing!$B:$B,Product_pricing!$C:$C)</f>
        <v>17</v>
      </c>
      <c r="H7105">
        <f t="shared" si="330"/>
        <v>48.96</v>
      </c>
      <c r="I7105" s="10">
        <f t="shared" si="331"/>
        <v>4.3204173268995665E-2</v>
      </c>
      <c r="J7105" t="str">
        <f>_xlfn.XLOOKUP(A7105,Product_Details!$A:$A,Product_Details!$G:$G,"mens")</f>
        <v>Mens</v>
      </c>
      <c r="K7105">
        <f t="shared" si="332"/>
        <v>3780</v>
      </c>
    </row>
    <row r="7106" spans="1:11" ht="15">
      <c r="A7106" t="s">
        <v>35</v>
      </c>
      <c r="B7106">
        <v>5</v>
      </c>
      <c r="C7106">
        <v>9</v>
      </c>
      <c r="D7106" t="s">
        <v>23</v>
      </c>
      <c r="E7106" t="s">
        <v>1137</v>
      </c>
      <c r="F7106" s="1">
        <v>2.492476851851852E-2</v>
      </c>
      <c r="G7106">
        <f>_xlfn.XLOOKUP($A7106,Product_pricing!$B:$B,Product_pricing!$C:$C)</f>
        <v>32</v>
      </c>
      <c r="H7106">
        <f t="shared" si="330"/>
        <v>145.6</v>
      </c>
      <c r="I7106" s="10">
        <f t="shared" si="331"/>
        <v>0.12848299893720935</v>
      </c>
      <c r="J7106" t="str">
        <f>_xlfn.XLOOKUP(A7106,Product_Details!$A:$A,Product_Details!$G:$G,"mens")</f>
        <v>Womens</v>
      </c>
      <c r="K7106">
        <f t="shared" si="332"/>
        <v>1883.75</v>
      </c>
    </row>
    <row r="7107" spans="1:11" ht="15">
      <c r="A7107" t="s">
        <v>29</v>
      </c>
      <c r="B7107">
        <v>1</v>
      </c>
      <c r="C7107">
        <v>9</v>
      </c>
      <c r="D7107" t="s">
        <v>23</v>
      </c>
      <c r="E7107" t="s">
        <v>1137</v>
      </c>
      <c r="F7107" s="1">
        <v>2.492476851851852E-2</v>
      </c>
      <c r="G7107">
        <f>_xlfn.XLOOKUP($A7107,Product_pricing!$B:$B,Product_pricing!$C:$C)</f>
        <v>10</v>
      </c>
      <c r="H7107">
        <f t="shared" ref="H7107:H7170" si="333">B7107*G7107*(1-C7107/100)</f>
        <v>9.1</v>
      </c>
      <c r="I7107" s="10">
        <f t="shared" ref="I7107:I7170" si="334">(H7107/SUM($H:$H))*1000</f>
        <v>8.0301874335755846E-3</v>
      </c>
      <c r="J7107" t="str">
        <f>_xlfn.XLOOKUP(A7107,Product_Details!$A:$A,Product_Details!$G:$G,"mens")</f>
        <v>Womens</v>
      </c>
      <c r="K7107">
        <f t="shared" ref="K7107:K7170" si="335">COUNTIFS($J:$J, J7107) / COUNTIFS($J:$J, J7107, $E:$E, E7107)</f>
        <v>1883.75</v>
      </c>
    </row>
    <row r="7108" spans="1:11" ht="15">
      <c r="A7108" t="s">
        <v>36</v>
      </c>
      <c r="B7108">
        <v>1</v>
      </c>
      <c r="C7108">
        <v>9</v>
      </c>
      <c r="D7108" t="s">
        <v>23</v>
      </c>
      <c r="E7108" t="s">
        <v>1137</v>
      </c>
      <c r="F7108" s="1">
        <v>2.492476851851852E-2</v>
      </c>
      <c r="G7108">
        <f>_xlfn.XLOOKUP($A7108,Product_pricing!$B:$B,Product_pricing!$C:$C)</f>
        <v>23</v>
      </c>
      <c r="H7108">
        <f t="shared" si="333"/>
        <v>20.93</v>
      </c>
      <c r="I7108" s="10">
        <f t="shared" si="334"/>
        <v>1.8469431097223842E-2</v>
      </c>
      <c r="J7108" t="str">
        <f>_xlfn.XLOOKUP(A7108,Product_Details!$A:$A,Product_Details!$G:$G,"mens")</f>
        <v>Womens</v>
      </c>
      <c r="K7108">
        <f t="shared" si="335"/>
        <v>1883.75</v>
      </c>
    </row>
    <row r="7109" spans="1:11" ht="15">
      <c r="A7109" t="s">
        <v>38</v>
      </c>
      <c r="B7109">
        <v>4</v>
      </c>
      <c r="C7109">
        <v>9</v>
      </c>
      <c r="D7109" t="s">
        <v>23</v>
      </c>
      <c r="E7109" t="s">
        <v>1137</v>
      </c>
      <c r="F7109" s="1">
        <v>2.492476851851852E-2</v>
      </c>
      <c r="G7109">
        <f>_xlfn.XLOOKUP($A7109,Product_pricing!$B:$B,Product_pricing!$C:$C)</f>
        <v>54</v>
      </c>
      <c r="H7109">
        <f t="shared" si="333"/>
        <v>196.56</v>
      </c>
      <c r="I7109" s="10">
        <f t="shared" si="334"/>
        <v>0.17345204856523261</v>
      </c>
      <c r="J7109" t="str">
        <f>_xlfn.XLOOKUP(A7109,Product_Details!$A:$A,Product_Details!$G:$G,"mens")</f>
        <v>Womens</v>
      </c>
      <c r="K7109">
        <f t="shared" si="335"/>
        <v>1883.75</v>
      </c>
    </row>
    <row r="7110" spans="1:11" ht="15">
      <c r="A7110" t="s">
        <v>25</v>
      </c>
      <c r="B7110">
        <v>1</v>
      </c>
      <c r="C7110">
        <v>9</v>
      </c>
      <c r="D7110" t="s">
        <v>23</v>
      </c>
      <c r="E7110" t="s">
        <v>1137</v>
      </c>
      <c r="F7110" s="1">
        <v>2.492476851851852E-2</v>
      </c>
      <c r="G7110">
        <f>_xlfn.XLOOKUP($A7110,Product_pricing!$B:$B,Product_pricing!$C:$C)</f>
        <v>40</v>
      </c>
      <c r="H7110">
        <f t="shared" si="333"/>
        <v>36.4</v>
      </c>
      <c r="I7110" s="10">
        <f t="shared" si="334"/>
        <v>3.2120749734302338E-2</v>
      </c>
      <c r="J7110" t="str">
        <f>_xlfn.XLOOKUP(A7110,Product_Details!$A:$A,Product_Details!$G:$G,"mens")</f>
        <v>Mens</v>
      </c>
      <c r="K7110">
        <f t="shared" si="335"/>
        <v>1890</v>
      </c>
    </row>
    <row r="7111" spans="1:11" ht="15">
      <c r="A7111" t="s">
        <v>41</v>
      </c>
      <c r="B7111">
        <v>1</v>
      </c>
      <c r="C7111">
        <v>9</v>
      </c>
      <c r="D7111" t="s">
        <v>23</v>
      </c>
      <c r="E7111" t="s">
        <v>1137</v>
      </c>
      <c r="F7111" s="1">
        <v>2.492476851851852E-2</v>
      </c>
      <c r="G7111">
        <f>_xlfn.XLOOKUP($A7111,Product_pricing!$B:$B,Product_pricing!$C:$C)</f>
        <v>10</v>
      </c>
      <c r="H7111">
        <f t="shared" si="333"/>
        <v>9.1</v>
      </c>
      <c r="I7111" s="10">
        <f t="shared" si="334"/>
        <v>8.0301874335755846E-3</v>
      </c>
      <c r="J7111" t="str">
        <f>_xlfn.XLOOKUP(A7111,Product_Details!$A:$A,Product_Details!$G:$G,"mens")</f>
        <v>Mens</v>
      </c>
      <c r="K7111">
        <f t="shared" si="335"/>
        <v>1890</v>
      </c>
    </row>
    <row r="7112" spans="1:11" ht="15">
      <c r="A7112" t="s">
        <v>26</v>
      </c>
      <c r="B7112">
        <v>2</v>
      </c>
      <c r="C7112">
        <v>9</v>
      </c>
      <c r="D7112" t="s">
        <v>23</v>
      </c>
      <c r="E7112" t="s">
        <v>1137</v>
      </c>
      <c r="F7112" s="1">
        <v>2.492476851851852E-2</v>
      </c>
      <c r="G7112">
        <f>_xlfn.XLOOKUP($A7112,Product_pricing!$B:$B,Product_pricing!$C:$C)</f>
        <v>17</v>
      </c>
      <c r="H7112">
        <f t="shared" si="333"/>
        <v>30.94</v>
      </c>
      <c r="I7112" s="10">
        <f t="shared" si="334"/>
        <v>2.7302637274156986E-2</v>
      </c>
      <c r="J7112" t="str">
        <f>_xlfn.XLOOKUP(A7112,Product_Details!$A:$A,Product_Details!$G:$G,"mens")</f>
        <v>Mens</v>
      </c>
      <c r="K7112">
        <f t="shared" si="335"/>
        <v>1890</v>
      </c>
    </row>
    <row r="7113" spans="1:11" ht="15">
      <c r="A7113" t="s">
        <v>27</v>
      </c>
      <c r="B7113">
        <v>4</v>
      </c>
      <c r="C7113">
        <v>9</v>
      </c>
      <c r="D7113" t="s">
        <v>23</v>
      </c>
      <c r="E7113" t="s">
        <v>1137</v>
      </c>
      <c r="F7113" s="1">
        <v>2.492476851851852E-2</v>
      </c>
      <c r="G7113">
        <f>_xlfn.XLOOKUP($A7113,Product_pricing!$B:$B,Product_pricing!$C:$C)</f>
        <v>29</v>
      </c>
      <c r="H7113">
        <f t="shared" si="333"/>
        <v>105.56</v>
      </c>
      <c r="I7113" s="10">
        <f t="shared" si="334"/>
        <v>9.3150174229476773E-2</v>
      </c>
      <c r="J7113" t="str">
        <f>_xlfn.XLOOKUP(A7113,Product_Details!$A:$A,Product_Details!$G:$G,"mens")</f>
        <v>Mens</v>
      </c>
      <c r="K7113">
        <f t="shared" si="335"/>
        <v>1890</v>
      </c>
    </row>
    <row r="7114" spans="1:11" ht="15">
      <c r="A7114" t="s">
        <v>22</v>
      </c>
      <c r="B7114">
        <v>3</v>
      </c>
      <c r="C7114">
        <v>19</v>
      </c>
      <c r="D7114" t="s">
        <v>33</v>
      </c>
      <c r="E7114" t="s">
        <v>1138</v>
      </c>
      <c r="F7114" s="1">
        <v>3.9807870370370368E-2</v>
      </c>
      <c r="G7114">
        <f>_xlfn.XLOOKUP($A7114,Product_pricing!$B:$B,Product_pricing!$C:$C)</f>
        <v>13</v>
      </c>
      <c r="H7114">
        <f t="shared" si="333"/>
        <v>31.590000000000003</v>
      </c>
      <c r="I7114" s="10">
        <f t="shared" si="334"/>
        <v>2.7876222090840955E-2</v>
      </c>
      <c r="J7114" t="str">
        <f>_xlfn.XLOOKUP(A7114,Product_Details!$A:$A,Product_Details!$G:$G,"mens")</f>
        <v>Womens</v>
      </c>
      <c r="K7114">
        <f t="shared" si="335"/>
        <v>1883.75</v>
      </c>
    </row>
    <row r="7115" spans="1:11" ht="15">
      <c r="A7115" t="s">
        <v>35</v>
      </c>
      <c r="B7115">
        <v>2</v>
      </c>
      <c r="C7115">
        <v>19</v>
      </c>
      <c r="D7115" t="s">
        <v>33</v>
      </c>
      <c r="E7115" t="s">
        <v>1138</v>
      </c>
      <c r="F7115" s="1">
        <v>3.9807870370370368E-2</v>
      </c>
      <c r="G7115">
        <f>_xlfn.XLOOKUP($A7115,Product_pricing!$B:$B,Product_pricing!$C:$C)</f>
        <v>32</v>
      </c>
      <c r="H7115">
        <f t="shared" si="333"/>
        <v>51.84</v>
      </c>
      <c r="I7115" s="10">
        <f t="shared" si="334"/>
        <v>4.5745595225995417E-2</v>
      </c>
      <c r="J7115" t="str">
        <f>_xlfn.XLOOKUP(A7115,Product_Details!$A:$A,Product_Details!$G:$G,"mens")</f>
        <v>Womens</v>
      </c>
      <c r="K7115">
        <f t="shared" si="335"/>
        <v>1883.75</v>
      </c>
    </row>
    <row r="7116" spans="1:11" ht="15">
      <c r="A7116" t="s">
        <v>29</v>
      </c>
      <c r="B7116">
        <v>3</v>
      </c>
      <c r="C7116">
        <v>19</v>
      </c>
      <c r="D7116" t="s">
        <v>33</v>
      </c>
      <c r="E7116" t="s">
        <v>1138</v>
      </c>
      <c r="F7116" s="1">
        <v>3.9807870370370368E-2</v>
      </c>
      <c r="G7116">
        <f>_xlfn.XLOOKUP($A7116,Product_pricing!$B:$B,Product_pricing!$C:$C)</f>
        <v>10</v>
      </c>
      <c r="H7116">
        <f t="shared" si="333"/>
        <v>24.3</v>
      </c>
      <c r="I7116" s="10">
        <f t="shared" si="334"/>
        <v>2.1443247762185348E-2</v>
      </c>
      <c r="J7116" t="str">
        <f>_xlfn.XLOOKUP(A7116,Product_Details!$A:$A,Product_Details!$G:$G,"mens")</f>
        <v>Womens</v>
      </c>
      <c r="K7116">
        <f t="shared" si="335"/>
        <v>1883.75</v>
      </c>
    </row>
    <row r="7117" spans="1:11" ht="15">
      <c r="A7117" t="s">
        <v>30</v>
      </c>
      <c r="B7117">
        <v>4</v>
      </c>
      <c r="C7117">
        <v>19</v>
      </c>
      <c r="D7117" t="s">
        <v>33</v>
      </c>
      <c r="E7117" t="s">
        <v>1138</v>
      </c>
      <c r="F7117" s="1">
        <v>3.9807870370370368E-2</v>
      </c>
      <c r="G7117">
        <f>_xlfn.XLOOKUP($A7117,Product_pricing!$B:$B,Product_pricing!$C:$C)</f>
        <v>19</v>
      </c>
      <c r="H7117">
        <f t="shared" si="333"/>
        <v>61.56</v>
      </c>
      <c r="I7117" s="10">
        <f t="shared" si="334"/>
        <v>5.4322894330869551E-2</v>
      </c>
      <c r="J7117" t="str">
        <f>_xlfn.XLOOKUP(A7117,Product_Details!$A:$A,Product_Details!$G:$G,"mens")</f>
        <v>Womens</v>
      </c>
      <c r="K7117">
        <f t="shared" si="335"/>
        <v>1883.75</v>
      </c>
    </row>
    <row r="7118" spans="1:11" ht="15">
      <c r="A7118" t="s">
        <v>25</v>
      </c>
      <c r="B7118">
        <v>1</v>
      </c>
      <c r="C7118">
        <v>19</v>
      </c>
      <c r="D7118" t="s">
        <v>33</v>
      </c>
      <c r="E7118" t="s">
        <v>1138</v>
      </c>
      <c r="F7118" s="1">
        <v>3.9807870370370368E-2</v>
      </c>
      <c r="G7118">
        <f>_xlfn.XLOOKUP($A7118,Product_pricing!$B:$B,Product_pricing!$C:$C)</f>
        <v>40</v>
      </c>
      <c r="H7118">
        <f t="shared" si="333"/>
        <v>32.400000000000006</v>
      </c>
      <c r="I7118" s="10">
        <f t="shared" si="334"/>
        <v>2.8590997016247136E-2</v>
      </c>
      <c r="J7118" t="str">
        <f>_xlfn.XLOOKUP(A7118,Product_Details!$A:$A,Product_Details!$G:$G,"mens")</f>
        <v>Mens</v>
      </c>
      <c r="K7118">
        <f t="shared" si="335"/>
        <v>3780</v>
      </c>
    </row>
    <row r="7119" spans="1:11" ht="15">
      <c r="A7119" t="s">
        <v>32</v>
      </c>
      <c r="B7119">
        <v>5</v>
      </c>
      <c r="C7119">
        <v>19</v>
      </c>
      <c r="D7119" t="s">
        <v>33</v>
      </c>
      <c r="E7119" t="s">
        <v>1138</v>
      </c>
      <c r="F7119" s="1">
        <v>3.9807870370370368E-2</v>
      </c>
      <c r="G7119">
        <f>_xlfn.XLOOKUP($A7119,Product_pricing!$B:$B,Product_pricing!$C:$C)</f>
        <v>36</v>
      </c>
      <c r="H7119">
        <f t="shared" si="333"/>
        <v>145.80000000000001</v>
      </c>
      <c r="I7119" s="10">
        <f t="shared" si="334"/>
        <v>0.1286594865731121</v>
      </c>
      <c r="J7119" t="str">
        <f>_xlfn.XLOOKUP(A7119,Product_Details!$A:$A,Product_Details!$G:$G,"mens")</f>
        <v>Mens</v>
      </c>
      <c r="K7119">
        <f t="shared" si="335"/>
        <v>3780</v>
      </c>
    </row>
    <row r="7120" spans="1:11" ht="15">
      <c r="A7120" t="s">
        <v>35</v>
      </c>
      <c r="B7120">
        <v>3</v>
      </c>
      <c r="C7120">
        <v>18</v>
      </c>
      <c r="D7120" t="s">
        <v>23</v>
      </c>
      <c r="E7120">
        <v>880026</v>
      </c>
      <c r="F7120" s="1">
        <v>1.0957175925925926E-2</v>
      </c>
      <c r="G7120">
        <f>_xlfn.XLOOKUP($A7120,Product_pricing!$B:$B,Product_pricing!$C:$C)</f>
        <v>32</v>
      </c>
      <c r="H7120">
        <f t="shared" si="333"/>
        <v>78.72</v>
      </c>
      <c r="I7120" s="10">
        <f t="shared" si="334"/>
        <v>6.9465533491326364E-2</v>
      </c>
      <c r="J7120" t="str">
        <f>_xlfn.XLOOKUP(A7120,Product_Details!$A:$A,Product_Details!$G:$G,"mens")</f>
        <v>Womens</v>
      </c>
      <c r="K7120">
        <f t="shared" si="335"/>
        <v>3767.5</v>
      </c>
    </row>
    <row r="7121" spans="1:11" ht="15">
      <c r="A7121" t="s">
        <v>38</v>
      </c>
      <c r="B7121">
        <v>2</v>
      </c>
      <c r="C7121">
        <v>18</v>
      </c>
      <c r="D7121" t="s">
        <v>23</v>
      </c>
      <c r="E7121">
        <v>880026</v>
      </c>
      <c r="F7121" s="1">
        <v>1.0957175925925926E-2</v>
      </c>
      <c r="G7121">
        <f>_xlfn.XLOOKUP($A7121,Product_pricing!$B:$B,Product_pricing!$C:$C)</f>
        <v>54</v>
      </c>
      <c r="H7121">
        <f t="shared" si="333"/>
        <v>88.56</v>
      </c>
      <c r="I7121" s="10">
        <f t="shared" si="334"/>
        <v>7.814872517774217E-2</v>
      </c>
      <c r="J7121" t="str">
        <f>_xlfn.XLOOKUP(A7121,Product_Details!$A:$A,Product_Details!$G:$G,"mens")</f>
        <v>Womens</v>
      </c>
      <c r="K7121">
        <f t="shared" si="335"/>
        <v>3767.5</v>
      </c>
    </row>
    <row r="7122" spans="1:11" ht="15">
      <c r="A7122" t="s">
        <v>25</v>
      </c>
      <c r="B7122">
        <v>1</v>
      </c>
      <c r="C7122">
        <v>18</v>
      </c>
      <c r="D7122" t="s">
        <v>23</v>
      </c>
      <c r="E7122">
        <v>880026</v>
      </c>
      <c r="F7122" s="1">
        <v>1.0957175925925926E-2</v>
      </c>
      <c r="G7122">
        <f>_xlfn.XLOOKUP($A7122,Product_pricing!$B:$B,Product_pricing!$C:$C)</f>
        <v>40</v>
      </c>
      <c r="H7122">
        <f t="shared" si="333"/>
        <v>32.800000000000004</v>
      </c>
      <c r="I7122" s="10">
        <f t="shared" si="334"/>
        <v>2.8943972288052656E-2</v>
      </c>
      <c r="J7122" t="str">
        <f>_xlfn.XLOOKUP(A7122,Product_Details!$A:$A,Product_Details!$G:$G,"mens")</f>
        <v>Mens</v>
      </c>
      <c r="K7122">
        <f t="shared" si="335"/>
        <v>3780</v>
      </c>
    </row>
    <row r="7123" spans="1:11" ht="15">
      <c r="A7123" t="s">
        <v>31</v>
      </c>
      <c r="B7123">
        <v>1</v>
      </c>
      <c r="C7123">
        <v>18</v>
      </c>
      <c r="D7123" t="s">
        <v>23</v>
      </c>
      <c r="E7123">
        <v>880026</v>
      </c>
      <c r="F7123" s="1">
        <v>1.0957175925925926E-2</v>
      </c>
      <c r="G7123">
        <f>_xlfn.XLOOKUP($A7123,Product_pricing!$B:$B,Product_pricing!$C:$C)</f>
        <v>57</v>
      </c>
      <c r="H7123">
        <f t="shared" si="333"/>
        <v>46.74</v>
      </c>
      <c r="I7123" s="10">
        <f t="shared" si="334"/>
        <v>4.1245160510475033E-2</v>
      </c>
      <c r="J7123" t="str">
        <f>_xlfn.XLOOKUP(A7123,Product_Details!$A:$A,Product_Details!$G:$G,"mens")</f>
        <v>Mens</v>
      </c>
      <c r="K7123">
        <f t="shared" si="335"/>
        <v>3780</v>
      </c>
    </row>
    <row r="7124" spans="1:11" ht="15">
      <c r="A7124" t="s">
        <v>22</v>
      </c>
      <c r="B7124">
        <v>5</v>
      </c>
      <c r="C7124">
        <v>11</v>
      </c>
      <c r="D7124" t="s">
        <v>23</v>
      </c>
      <c r="E7124" t="s">
        <v>1139</v>
      </c>
      <c r="F7124" s="1">
        <v>3.9954861111111108E-2</v>
      </c>
      <c r="G7124">
        <f>_xlfn.XLOOKUP($A7124,Product_pricing!$B:$B,Product_pricing!$C:$C)</f>
        <v>13</v>
      </c>
      <c r="H7124">
        <f t="shared" si="333"/>
        <v>57.85</v>
      </c>
      <c r="I7124" s="10">
        <f t="shared" si="334"/>
        <v>5.1049048684873352E-2</v>
      </c>
      <c r="J7124" t="str">
        <f>_xlfn.XLOOKUP(A7124,Product_Details!$A:$A,Product_Details!$G:$G,"mens")</f>
        <v>Womens</v>
      </c>
      <c r="K7124">
        <f t="shared" si="335"/>
        <v>2511.6666666666665</v>
      </c>
    </row>
    <row r="7125" spans="1:11" ht="15">
      <c r="A7125" t="s">
        <v>35</v>
      </c>
      <c r="B7125">
        <v>4</v>
      </c>
      <c r="C7125">
        <v>11</v>
      </c>
      <c r="D7125" t="s">
        <v>23</v>
      </c>
      <c r="E7125" t="s">
        <v>1139</v>
      </c>
      <c r="F7125" s="1">
        <v>3.9954861111111108E-2</v>
      </c>
      <c r="G7125">
        <f>_xlfn.XLOOKUP($A7125,Product_pricing!$B:$B,Product_pricing!$C:$C)</f>
        <v>32</v>
      </c>
      <c r="H7125">
        <f t="shared" si="333"/>
        <v>113.92</v>
      </c>
      <c r="I7125" s="10">
        <f t="shared" si="334"/>
        <v>0.10052735741021214</v>
      </c>
      <c r="J7125" t="str">
        <f>_xlfn.XLOOKUP(A7125,Product_Details!$A:$A,Product_Details!$G:$G,"mens")</f>
        <v>Womens</v>
      </c>
      <c r="K7125">
        <f t="shared" si="335"/>
        <v>2511.6666666666665</v>
      </c>
    </row>
    <row r="7126" spans="1:11" ht="15">
      <c r="A7126" t="s">
        <v>29</v>
      </c>
      <c r="B7126">
        <v>3</v>
      </c>
      <c r="C7126">
        <v>11</v>
      </c>
      <c r="D7126" t="s">
        <v>23</v>
      </c>
      <c r="E7126" t="s">
        <v>1139</v>
      </c>
      <c r="F7126" s="1">
        <v>3.9954861111111108E-2</v>
      </c>
      <c r="G7126">
        <f>_xlfn.XLOOKUP($A7126,Product_pricing!$B:$B,Product_pricing!$C:$C)</f>
        <v>10</v>
      </c>
      <c r="H7126">
        <f t="shared" si="333"/>
        <v>26.7</v>
      </c>
      <c r="I7126" s="10">
        <f t="shared" si="334"/>
        <v>2.3561099393018467E-2</v>
      </c>
      <c r="J7126" t="str">
        <f>_xlfn.XLOOKUP(A7126,Product_Details!$A:$A,Product_Details!$G:$G,"mens")</f>
        <v>Womens</v>
      </c>
      <c r="K7126">
        <f t="shared" si="335"/>
        <v>2511.6666666666665</v>
      </c>
    </row>
    <row r="7127" spans="1:11" ht="15">
      <c r="A7127" t="s">
        <v>25</v>
      </c>
      <c r="B7127">
        <v>2</v>
      </c>
      <c r="C7127">
        <v>11</v>
      </c>
      <c r="D7127" t="s">
        <v>23</v>
      </c>
      <c r="E7127" t="s">
        <v>1139</v>
      </c>
      <c r="F7127" s="1">
        <v>3.9954861111111108E-2</v>
      </c>
      <c r="G7127">
        <f>_xlfn.XLOOKUP($A7127,Product_pricing!$B:$B,Product_pricing!$C:$C)</f>
        <v>40</v>
      </c>
      <c r="H7127">
        <f t="shared" si="333"/>
        <v>71.2</v>
      </c>
      <c r="I7127" s="10">
        <f t="shared" si="334"/>
        <v>6.2829598381382593E-2</v>
      </c>
      <c r="J7127" t="str">
        <f>_xlfn.XLOOKUP(A7127,Product_Details!$A:$A,Product_Details!$G:$G,"mens")</f>
        <v>Mens</v>
      </c>
      <c r="K7127">
        <f t="shared" si="335"/>
        <v>1890</v>
      </c>
    </row>
    <row r="7128" spans="1:11" ht="15">
      <c r="A7128" t="s">
        <v>41</v>
      </c>
      <c r="B7128">
        <v>5</v>
      </c>
      <c r="C7128">
        <v>11</v>
      </c>
      <c r="D7128" t="s">
        <v>23</v>
      </c>
      <c r="E7128" t="s">
        <v>1139</v>
      </c>
      <c r="F7128" s="1">
        <v>3.9954861111111108E-2</v>
      </c>
      <c r="G7128">
        <f>_xlfn.XLOOKUP($A7128,Product_pricing!$B:$B,Product_pricing!$C:$C)</f>
        <v>10</v>
      </c>
      <c r="H7128">
        <f t="shared" si="333"/>
        <v>44.5</v>
      </c>
      <c r="I7128" s="10">
        <f t="shared" si="334"/>
        <v>3.9268498988364112E-2</v>
      </c>
      <c r="J7128" t="str">
        <f>_xlfn.XLOOKUP(A7128,Product_Details!$A:$A,Product_Details!$G:$G,"mens")</f>
        <v>Mens</v>
      </c>
      <c r="K7128">
        <f t="shared" si="335"/>
        <v>1890</v>
      </c>
    </row>
    <row r="7129" spans="1:11" ht="15">
      <c r="A7129" t="s">
        <v>31</v>
      </c>
      <c r="B7129">
        <v>2</v>
      </c>
      <c r="C7129">
        <v>11</v>
      </c>
      <c r="D7129" t="s">
        <v>23</v>
      </c>
      <c r="E7129" t="s">
        <v>1139</v>
      </c>
      <c r="F7129" s="1">
        <v>3.9954861111111108E-2</v>
      </c>
      <c r="G7129">
        <f>_xlfn.XLOOKUP($A7129,Product_pricing!$B:$B,Product_pricing!$C:$C)</f>
        <v>57</v>
      </c>
      <c r="H7129">
        <f t="shared" si="333"/>
        <v>101.46000000000001</v>
      </c>
      <c r="I7129" s="10">
        <f t="shared" si="334"/>
        <v>8.9532177693470189E-2</v>
      </c>
      <c r="J7129" t="str">
        <f>_xlfn.XLOOKUP(A7129,Product_Details!$A:$A,Product_Details!$G:$G,"mens")</f>
        <v>Mens</v>
      </c>
      <c r="K7129">
        <f t="shared" si="335"/>
        <v>1890</v>
      </c>
    </row>
    <row r="7130" spans="1:11" ht="15">
      <c r="A7130" t="s">
        <v>32</v>
      </c>
      <c r="B7130">
        <v>3</v>
      </c>
      <c r="C7130">
        <v>11</v>
      </c>
      <c r="D7130" t="s">
        <v>23</v>
      </c>
      <c r="E7130" t="s">
        <v>1139</v>
      </c>
      <c r="F7130" s="1">
        <v>3.9954861111111108E-2</v>
      </c>
      <c r="G7130">
        <f>_xlfn.XLOOKUP($A7130,Product_pricing!$B:$B,Product_pricing!$C:$C)</f>
        <v>36</v>
      </c>
      <c r="H7130">
        <f t="shared" si="333"/>
        <v>96.12</v>
      </c>
      <c r="I7130" s="10">
        <f t="shared" si="334"/>
        <v>8.4819957814866495E-2</v>
      </c>
      <c r="J7130" t="str">
        <f>_xlfn.XLOOKUP(A7130,Product_Details!$A:$A,Product_Details!$G:$G,"mens")</f>
        <v>Mens</v>
      </c>
      <c r="K7130">
        <f t="shared" si="335"/>
        <v>1890</v>
      </c>
    </row>
    <row r="7131" spans="1:11" ht="15">
      <c r="A7131" t="s">
        <v>35</v>
      </c>
      <c r="B7131">
        <v>1</v>
      </c>
      <c r="C7131">
        <v>14</v>
      </c>
      <c r="D7131" t="s">
        <v>33</v>
      </c>
      <c r="E7131" t="s">
        <v>1140</v>
      </c>
      <c r="F7131" s="1">
        <v>3.0030092592592591E-2</v>
      </c>
      <c r="G7131">
        <f>_xlfn.XLOOKUP($A7131,Product_pricing!$B:$B,Product_pricing!$C:$C)</f>
        <v>32</v>
      </c>
      <c r="H7131">
        <f t="shared" si="333"/>
        <v>27.52</v>
      </c>
      <c r="I7131" s="10">
        <f t="shared" si="334"/>
        <v>2.4284698700219785E-2</v>
      </c>
      <c r="J7131" t="str">
        <f>_xlfn.XLOOKUP(A7131,Product_Details!$A:$A,Product_Details!$G:$G,"mens")</f>
        <v>Womens</v>
      </c>
      <c r="K7131">
        <f t="shared" si="335"/>
        <v>1883.75</v>
      </c>
    </row>
    <row r="7132" spans="1:11" ht="15">
      <c r="A7132" t="s">
        <v>36</v>
      </c>
      <c r="B7132">
        <v>1</v>
      </c>
      <c r="C7132">
        <v>14</v>
      </c>
      <c r="D7132" t="s">
        <v>33</v>
      </c>
      <c r="E7132" t="s">
        <v>1140</v>
      </c>
      <c r="F7132" s="1">
        <v>3.0030092592592591E-2</v>
      </c>
      <c r="G7132">
        <f>_xlfn.XLOOKUP($A7132,Product_pricing!$B:$B,Product_pricing!$C:$C)</f>
        <v>23</v>
      </c>
      <c r="H7132">
        <f t="shared" si="333"/>
        <v>19.78</v>
      </c>
      <c r="I7132" s="10">
        <f t="shared" si="334"/>
        <v>1.745462719078297E-2</v>
      </c>
      <c r="J7132" t="str">
        <f>_xlfn.XLOOKUP(A7132,Product_Details!$A:$A,Product_Details!$G:$G,"mens")</f>
        <v>Womens</v>
      </c>
      <c r="K7132">
        <f t="shared" si="335"/>
        <v>1883.75</v>
      </c>
    </row>
    <row r="7133" spans="1:11" ht="15">
      <c r="A7133" t="s">
        <v>30</v>
      </c>
      <c r="B7133">
        <v>2</v>
      </c>
      <c r="C7133">
        <v>14</v>
      </c>
      <c r="D7133" t="s">
        <v>33</v>
      </c>
      <c r="E7133" t="s">
        <v>1140</v>
      </c>
      <c r="F7133" s="1">
        <v>3.0030092592592591E-2</v>
      </c>
      <c r="G7133">
        <f>_xlfn.XLOOKUP($A7133,Product_pricing!$B:$B,Product_pricing!$C:$C)</f>
        <v>19</v>
      </c>
      <c r="H7133">
        <f t="shared" si="333"/>
        <v>32.68</v>
      </c>
      <c r="I7133" s="10">
        <f t="shared" si="334"/>
        <v>2.8838079706510995E-2</v>
      </c>
      <c r="J7133" t="str">
        <f>_xlfn.XLOOKUP(A7133,Product_Details!$A:$A,Product_Details!$G:$G,"mens")</f>
        <v>Womens</v>
      </c>
      <c r="K7133">
        <f t="shared" si="335"/>
        <v>1883.75</v>
      </c>
    </row>
    <row r="7134" spans="1:11" ht="15">
      <c r="A7134" t="s">
        <v>38</v>
      </c>
      <c r="B7134">
        <v>3</v>
      </c>
      <c r="C7134">
        <v>14</v>
      </c>
      <c r="D7134" t="s">
        <v>33</v>
      </c>
      <c r="E7134" t="s">
        <v>1140</v>
      </c>
      <c r="F7134" s="1">
        <v>3.0030092592592591E-2</v>
      </c>
      <c r="G7134">
        <f>_xlfn.XLOOKUP($A7134,Product_pricing!$B:$B,Product_pricing!$C:$C)</f>
        <v>54</v>
      </c>
      <c r="H7134">
        <f t="shared" si="333"/>
        <v>139.32</v>
      </c>
      <c r="I7134" s="10">
        <f t="shared" si="334"/>
        <v>0.12294128716986265</v>
      </c>
      <c r="J7134" t="str">
        <f>_xlfn.XLOOKUP(A7134,Product_Details!$A:$A,Product_Details!$G:$G,"mens")</f>
        <v>Womens</v>
      </c>
      <c r="K7134">
        <f t="shared" si="335"/>
        <v>1883.75</v>
      </c>
    </row>
    <row r="7135" spans="1:11" ht="15">
      <c r="A7135" t="s">
        <v>25</v>
      </c>
      <c r="B7135">
        <v>2</v>
      </c>
      <c r="C7135">
        <v>14</v>
      </c>
      <c r="D7135" t="s">
        <v>33</v>
      </c>
      <c r="E7135" t="s">
        <v>1140</v>
      </c>
      <c r="F7135" s="1">
        <v>3.0030092592592591E-2</v>
      </c>
      <c r="G7135">
        <f>_xlfn.XLOOKUP($A7135,Product_pricing!$B:$B,Product_pricing!$C:$C)</f>
        <v>40</v>
      </c>
      <c r="H7135">
        <f t="shared" si="333"/>
        <v>68.8</v>
      </c>
      <c r="I7135" s="10">
        <f t="shared" si="334"/>
        <v>6.071174675054946E-2</v>
      </c>
      <c r="J7135" t="str">
        <f>_xlfn.XLOOKUP(A7135,Product_Details!$A:$A,Product_Details!$G:$G,"mens")</f>
        <v>Mens</v>
      </c>
      <c r="K7135">
        <f t="shared" si="335"/>
        <v>1890</v>
      </c>
    </row>
    <row r="7136" spans="1:11" ht="15">
      <c r="A7136" t="s">
        <v>41</v>
      </c>
      <c r="B7136">
        <v>2</v>
      </c>
      <c r="C7136">
        <v>14</v>
      </c>
      <c r="D7136" t="s">
        <v>33</v>
      </c>
      <c r="E7136" t="s">
        <v>1140</v>
      </c>
      <c r="F7136" s="1">
        <v>3.0030092592592591E-2</v>
      </c>
      <c r="G7136">
        <f>_xlfn.XLOOKUP($A7136,Product_pricing!$B:$B,Product_pricing!$C:$C)</f>
        <v>10</v>
      </c>
      <c r="H7136">
        <f t="shared" si="333"/>
        <v>17.2</v>
      </c>
      <c r="I7136" s="10">
        <f t="shared" si="334"/>
        <v>1.5177936687637365E-2</v>
      </c>
      <c r="J7136" t="str">
        <f>_xlfn.XLOOKUP(A7136,Product_Details!$A:$A,Product_Details!$G:$G,"mens")</f>
        <v>Mens</v>
      </c>
      <c r="K7136">
        <f t="shared" si="335"/>
        <v>1890</v>
      </c>
    </row>
    <row r="7137" spans="1:11" ht="15">
      <c r="A7137" t="s">
        <v>32</v>
      </c>
      <c r="B7137">
        <v>2</v>
      </c>
      <c r="C7137">
        <v>14</v>
      </c>
      <c r="D7137" t="s">
        <v>33</v>
      </c>
      <c r="E7137" t="s">
        <v>1140</v>
      </c>
      <c r="F7137" s="1">
        <v>3.0030092592592591E-2</v>
      </c>
      <c r="G7137">
        <f>_xlfn.XLOOKUP($A7137,Product_pricing!$B:$B,Product_pricing!$C:$C)</f>
        <v>36</v>
      </c>
      <c r="H7137">
        <f t="shared" si="333"/>
        <v>61.92</v>
      </c>
      <c r="I7137" s="10">
        <f t="shared" si="334"/>
        <v>5.4640572075494519E-2</v>
      </c>
      <c r="J7137" t="str">
        <f>_xlfn.XLOOKUP(A7137,Product_Details!$A:$A,Product_Details!$G:$G,"mens")</f>
        <v>Mens</v>
      </c>
      <c r="K7137">
        <f t="shared" si="335"/>
        <v>1890</v>
      </c>
    </row>
    <row r="7138" spans="1:11" ht="15">
      <c r="A7138" t="s">
        <v>27</v>
      </c>
      <c r="B7138">
        <v>1</v>
      </c>
      <c r="C7138">
        <v>14</v>
      </c>
      <c r="D7138" t="s">
        <v>33</v>
      </c>
      <c r="E7138" t="s">
        <v>1140</v>
      </c>
      <c r="F7138" s="1">
        <v>3.0030092592592591E-2</v>
      </c>
      <c r="G7138">
        <f>_xlfn.XLOOKUP($A7138,Product_pricing!$B:$B,Product_pricing!$C:$C)</f>
        <v>29</v>
      </c>
      <c r="H7138">
        <f t="shared" si="333"/>
        <v>24.94</v>
      </c>
      <c r="I7138" s="10">
        <f t="shared" si="334"/>
        <v>2.2008008197074179E-2</v>
      </c>
      <c r="J7138" t="str">
        <f>_xlfn.XLOOKUP(A7138,Product_Details!$A:$A,Product_Details!$G:$G,"mens")</f>
        <v>Mens</v>
      </c>
      <c r="K7138">
        <f t="shared" si="335"/>
        <v>1890</v>
      </c>
    </row>
    <row r="7139" spans="1:11" ht="15">
      <c r="A7139" t="s">
        <v>22</v>
      </c>
      <c r="B7139">
        <v>3</v>
      </c>
      <c r="C7139">
        <v>13</v>
      </c>
      <c r="D7139" t="s">
        <v>23</v>
      </c>
      <c r="E7139" t="s">
        <v>1141</v>
      </c>
      <c r="F7139" s="1">
        <v>2.9271990740740741E-2</v>
      </c>
      <c r="G7139">
        <f>_xlfn.XLOOKUP($A7139,Product_pricing!$B:$B,Product_pricing!$C:$C)</f>
        <v>13</v>
      </c>
      <c r="H7139">
        <f t="shared" si="333"/>
        <v>33.93</v>
      </c>
      <c r="I7139" s="10">
        <f t="shared" si="334"/>
        <v>2.9941127430903245E-2</v>
      </c>
      <c r="J7139" t="str">
        <f>_xlfn.XLOOKUP(A7139,Product_Details!$A:$A,Product_Details!$G:$G,"mens")</f>
        <v>Womens</v>
      </c>
      <c r="K7139">
        <f t="shared" si="335"/>
        <v>3767.5</v>
      </c>
    </row>
    <row r="7140" spans="1:11" ht="15">
      <c r="A7140" t="s">
        <v>38</v>
      </c>
      <c r="B7140">
        <v>4</v>
      </c>
      <c r="C7140">
        <v>13</v>
      </c>
      <c r="D7140" t="s">
        <v>23</v>
      </c>
      <c r="E7140" t="s">
        <v>1141</v>
      </c>
      <c r="F7140" s="1">
        <v>2.9271990740740741E-2</v>
      </c>
      <c r="G7140">
        <f>_xlfn.XLOOKUP($A7140,Product_pricing!$B:$B,Product_pricing!$C:$C)</f>
        <v>54</v>
      </c>
      <c r="H7140">
        <f t="shared" si="333"/>
        <v>187.92</v>
      </c>
      <c r="I7140" s="10">
        <f t="shared" si="334"/>
        <v>0.16582778269423334</v>
      </c>
      <c r="J7140" t="str">
        <f>_xlfn.XLOOKUP(A7140,Product_Details!$A:$A,Product_Details!$G:$G,"mens")</f>
        <v>Womens</v>
      </c>
      <c r="K7140">
        <f t="shared" si="335"/>
        <v>3767.5</v>
      </c>
    </row>
    <row r="7141" spans="1:11" ht="15">
      <c r="A7141" t="s">
        <v>41</v>
      </c>
      <c r="B7141">
        <v>4</v>
      </c>
      <c r="C7141">
        <v>13</v>
      </c>
      <c r="D7141" t="s">
        <v>23</v>
      </c>
      <c r="E7141" t="s">
        <v>1141</v>
      </c>
      <c r="F7141" s="1">
        <v>2.9271990740740741E-2</v>
      </c>
      <c r="G7141">
        <f>_xlfn.XLOOKUP($A7141,Product_pricing!$B:$B,Product_pricing!$C:$C)</f>
        <v>10</v>
      </c>
      <c r="H7141">
        <f t="shared" si="333"/>
        <v>34.799999999999997</v>
      </c>
      <c r="I7141" s="10">
        <f t="shared" si="334"/>
        <v>3.0708848647080247E-2</v>
      </c>
      <c r="J7141" t="str">
        <f>_xlfn.XLOOKUP(A7141,Product_Details!$A:$A,Product_Details!$G:$G,"mens")</f>
        <v>Mens</v>
      </c>
      <c r="K7141">
        <f t="shared" si="335"/>
        <v>3780</v>
      </c>
    </row>
    <row r="7142" spans="1:11" ht="15">
      <c r="A7142" t="s">
        <v>27</v>
      </c>
      <c r="B7142">
        <v>4</v>
      </c>
      <c r="C7142">
        <v>13</v>
      </c>
      <c r="D7142" t="s">
        <v>23</v>
      </c>
      <c r="E7142" t="s">
        <v>1141</v>
      </c>
      <c r="F7142" s="1">
        <v>2.9271990740740741E-2</v>
      </c>
      <c r="G7142">
        <f>_xlfn.XLOOKUP($A7142,Product_pricing!$B:$B,Product_pricing!$C:$C)</f>
        <v>29</v>
      </c>
      <c r="H7142">
        <f t="shared" si="333"/>
        <v>100.92</v>
      </c>
      <c r="I7142" s="10">
        <f t="shared" si="334"/>
        <v>8.9055661076532733E-2</v>
      </c>
      <c r="J7142" t="str">
        <f>_xlfn.XLOOKUP(A7142,Product_Details!$A:$A,Product_Details!$G:$G,"mens")</f>
        <v>Mens</v>
      </c>
      <c r="K7142">
        <f t="shared" si="335"/>
        <v>3780</v>
      </c>
    </row>
    <row r="7143" spans="1:11" ht="15">
      <c r="A7143" t="s">
        <v>22</v>
      </c>
      <c r="B7143">
        <v>5</v>
      </c>
      <c r="C7143">
        <v>8</v>
      </c>
      <c r="D7143" t="s">
        <v>23</v>
      </c>
      <c r="E7143" t="s">
        <v>1142</v>
      </c>
      <c r="F7143" s="1">
        <v>3.7409722222222219E-2</v>
      </c>
      <c r="G7143">
        <f>_xlfn.XLOOKUP($A7143,Product_pricing!$B:$B,Product_pricing!$C:$C)</f>
        <v>13</v>
      </c>
      <c r="H7143">
        <f t="shared" si="333"/>
        <v>59.800000000000004</v>
      </c>
      <c r="I7143" s="10">
        <f t="shared" si="334"/>
        <v>5.2769803134925269E-2</v>
      </c>
      <c r="J7143" t="str">
        <f>_xlfn.XLOOKUP(A7143,Product_Details!$A:$A,Product_Details!$G:$G,"mens")</f>
        <v>Womens</v>
      </c>
      <c r="K7143">
        <f t="shared" si="335"/>
        <v>1507</v>
      </c>
    </row>
    <row r="7144" spans="1:11" ht="15">
      <c r="A7144" t="s">
        <v>35</v>
      </c>
      <c r="B7144">
        <v>1</v>
      </c>
      <c r="C7144">
        <v>8</v>
      </c>
      <c r="D7144" t="s">
        <v>23</v>
      </c>
      <c r="E7144" t="s">
        <v>1142</v>
      </c>
      <c r="F7144" s="1">
        <v>3.7409722222222219E-2</v>
      </c>
      <c r="G7144">
        <f>_xlfn.XLOOKUP($A7144,Product_pricing!$B:$B,Product_pricing!$C:$C)</f>
        <v>32</v>
      </c>
      <c r="H7144">
        <f t="shared" si="333"/>
        <v>29.44</v>
      </c>
      <c r="I7144" s="10">
        <f t="shared" si="334"/>
        <v>2.5978980004886285E-2</v>
      </c>
      <c r="J7144" t="str">
        <f>_xlfn.XLOOKUP(A7144,Product_Details!$A:$A,Product_Details!$G:$G,"mens")</f>
        <v>Womens</v>
      </c>
      <c r="K7144">
        <f t="shared" si="335"/>
        <v>1507</v>
      </c>
    </row>
    <row r="7145" spans="1:11" ht="15">
      <c r="A7145" t="s">
        <v>29</v>
      </c>
      <c r="B7145">
        <v>1</v>
      </c>
      <c r="C7145">
        <v>8</v>
      </c>
      <c r="D7145" t="s">
        <v>23</v>
      </c>
      <c r="E7145" t="s">
        <v>1142</v>
      </c>
      <c r="F7145" s="1">
        <v>3.7409722222222219E-2</v>
      </c>
      <c r="G7145">
        <f>_xlfn.XLOOKUP($A7145,Product_pricing!$B:$B,Product_pricing!$C:$C)</f>
        <v>10</v>
      </c>
      <c r="H7145">
        <f t="shared" si="333"/>
        <v>9.2000000000000011</v>
      </c>
      <c r="I7145" s="10">
        <f t="shared" si="334"/>
        <v>8.1184312515269631E-3</v>
      </c>
      <c r="J7145" t="str">
        <f>_xlfn.XLOOKUP(A7145,Product_Details!$A:$A,Product_Details!$G:$G,"mens")</f>
        <v>Womens</v>
      </c>
      <c r="K7145">
        <f t="shared" si="335"/>
        <v>1507</v>
      </c>
    </row>
    <row r="7146" spans="1:11" ht="15">
      <c r="A7146" t="s">
        <v>36</v>
      </c>
      <c r="B7146">
        <v>2</v>
      </c>
      <c r="C7146">
        <v>8</v>
      </c>
      <c r="D7146" t="s">
        <v>23</v>
      </c>
      <c r="E7146" t="s">
        <v>1142</v>
      </c>
      <c r="F7146" s="1">
        <v>3.7409722222222219E-2</v>
      </c>
      <c r="G7146">
        <f>_xlfn.XLOOKUP($A7146,Product_pricing!$B:$B,Product_pricing!$C:$C)</f>
        <v>23</v>
      </c>
      <c r="H7146">
        <f t="shared" si="333"/>
        <v>42.32</v>
      </c>
      <c r="I7146" s="10">
        <f t="shared" si="334"/>
        <v>3.7344783757024033E-2</v>
      </c>
      <c r="J7146" t="str">
        <f>_xlfn.XLOOKUP(A7146,Product_Details!$A:$A,Product_Details!$G:$G,"mens")</f>
        <v>Womens</v>
      </c>
      <c r="K7146">
        <f t="shared" si="335"/>
        <v>1507</v>
      </c>
    </row>
    <row r="7147" spans="1:11" ht="15">
      <c r="A7147" t="s">
        <v>38</v>
      </c>
      <c r="B7147">
        <v>1</v>
      </c>
      <c r="C7147">
        <v>8</v>
      </c>
      <c r="D7147" t="s">
        <v>23</v>
      </c>
      <c r="E7147" t="s">
        <v>1142</v>
      </c>
      <c r="F7147" s="1">
        <v>3.7409722222222219E-2</v>
      </c>
      <c r="G7147">
        <f>_xlfn.XLOOKUP($A7147,Product_pricing!$B:$B,Product_pricing!$C:$C)</f>
        <v>54</v>
      </c>
      <c r="H7147">
        <f t="shared" si="333"/>
        <v>49.68</v>
      </c>
      <c r="I7147" s="10">
        <f t="shared" si="334"/>
        <v>4.3839528758245601E-2</v>
      </c>
      <c r="J7147" t="str">
        <f>_xlfn.XLOOKUP(A7147,Product_Details!$A:$A,Product_Details!$G:$G,"mens")</f>
        <v>Womens</v>
      </c>
      <c r="K7147">
        <f t="shared" si="335"/>
        <v>1507</v>
      </c>
    </row>
    <row r="7148" spans="1:11" ht="15">
      <c r="A7148" t="s">
        <v>25</v>
      </c>
      <c r="B7148">
        <v>5</v>
      </c>
      <c r="C7148">
        <v>8</v>
      </c>
      <c r="D7148" t="s">
        <v>23</v>
      </c>
      <c r="E7148" t="s">
        <v>1142</v>
      </c>
      <c r="F7148" s="1">
        <v>3.7409722222222219E-2</v>
      </c>
      <c r="G7148">
        <f>_xlfn.XLOOKUP($A7148,Product_pricing!$B:$B,Product_pricing!$C:$C)</f>
        <v>40</v>
      </c>
      <c r="H7148">
        <f t="shared" si="333"/>
        <v>184</v>
      </c>
      <c r="I7148" s="10">
        <f t="shared" si="334"/>
        <v>0.16236862503053925</v>
      </c>
      <c r="J7148" t="str">
        <f>_xlfn.XLOOKUP(A7148,Product_Details!$A:$A,Product_Details!$G:$G,"mens")</f>
        <v>Mens</v>
      </c>
      <c r="K7148">
        <f t="shared" si="335"/>
        <v>1890</v>
      </c>
    </row>
    <row r="7149" spans="1:11" ht="15">
      <c r="A7149" t="s">
        <v>31</v>
      </c>
      <c r="B7149">
        <v>5</v>
      </c>
      <c r="C7149">
        <v>8</v>
      </c>
      <c r="D7149" t="s">
        <v>23</v>
      </c>
      <c r="E7149" t="s">
        <v>1142</v>
      </c>
      <c r="F7149" s="1">
        <v>3.7409722222222219E-2</v>
      </c>
      <c r="G7149">
        <f>_xlfn.XLOOKUP($A7149,Product_pricing!$B:$B,Product_pricing!$C:$C)</f>
        <v>57</v>
      </c>
      <c r="H7149">
        <f t="shared" si="333"/>
        <v>262.2</v>
      </c>
      <c r="I7149" s="10">
        <f t="shared" si="334"/>
        <v>0.23137529066851845</v>
      </c>
      <c r="J7149" t="str">
        <f>_xlfn.XLOOKUP(A7149,Product_Details!$A:$A,Product_Details!$G:$G,"mens")</f>
        <v>Mens</v>
      </c>
      <c r="K7149">
        <f t="shared" si="335"/>
        <v>1890</v>
      </c>
    </row>
    <row r="7150" spans="1:11" ht="15">
      <c r="A7150" t="s">
        <v>32</v>
      </c>
      <c r="B7150">
        <v>1</v>
      </c>
      <c r="C7150">
        <v>8</v>
      </c>
      <c r="D7150" t="s">
        <v>23</v>
      </c>
      <c r="E7150" t="s">
        <v>1142</v>
      </c>
      <c r="F7150" s="1">
        <v>3.7409722222222219E-2</v>
      </c>
      <c r="G7150">
        <f>_xlfn.XLOOKUP($A7150,Product_pricing!$B:$B,Product_pricing!$C:$C)</f>
        <v>36</v>
      </c>
      <c r="H7150">
        <f t="shared" si="333"/>
        <v>33.120000000000005</v>
      </c>
      <c r="I7150" s="10">
        <f t="shared" si="334"/>
        <v>2.9226352505497072E-2</v>
      </c>
      <c r="J7150" t="str">
        <f>_xlfn.XLOOKUP(A7150,Product_Details!$A:$A,Product_Details!$G:$G,"mens")</f>
        <v>Mens</v>
      </c>
      <c r="K7150">
        <f t="shared" si="335"/>
        <v>1890</v>
      </c>
    </row>
    <row r="7151" spans="1:11" ht="15">
      <c r="A7151" t="s">
        <v>26</v>
      </c>
      <c r="B7151">
        <v>1</v>
      </c>
      <c r="C7151">
        <v>8</v>
      </c>
      <c r="D7151" t="s">
        <v>23</v>
      </c>
      <c r="E7151" t="s">
        <v>1142</v>
      </c>
      <c r="F7151" s="1">
        <v>3.7409722222222219E-2</v>
      </c>
      <c r="G7151">
        <f>_xlfn.XLOOKUP($A7151,Product_pricing!$B:$B,Product_pricing!$C:$C)</f>
        <v>17</v>
      </c>
      <c r="H7151">
        <f t="shared" si="333"/>
        <v>15.64</v>
      </c>
      <c r="I7151" s="10">
        <f t="shared" si="334"/>
        <v>1.3801333127595839E-2</v>
      </c>
      <c r="J7151" t="str">
        <f>_xlfn.XLOOKUP(A7151,Product_Details!$A:$A,Product_Details!$G:$G,"mens")</f>
        <v>Mens</v>
      </c>
      <c r="K7151">
        <f t="shared" si="335"/>
        <v>1890</v>
      </c>
    </row>
    <row r="7152" spans="1:11" ht="15">
      <c r="A7152" t="s">
        <v>22</v>
      </c>
      <c r="B7152">
        <v>2</v>
      </c>
      <c r="C7152">
        <v>6</v>
      </c>
      <c r="D7152" t="s">
        <v>23</v>
      </c>
      <c r="E7152" t="s">
        <v>1143</v>
      </c>
      <c r="F7152" s="1">
        <v>7.1759259259259259E-3</v>
      </c>
      <c r="G7152">
        <f>_xlfn.XLOOKUP($A7152,Product_pricing!$B:$B,Product_pricing!$C:$C)</f>
        <v>13</v>
      </c>
      <c r="H7152">
        <f t="shared" si="333"/>
        <v>24.439999999999998</v>
      </c>
      <c r="I7152" s="10">
        <f t="shared" si="334"/>
        <v>2.1566789107317279E-2</v>
      </c>
      <c r="J7152" t="str">
        <f>_xlfn.XLOOKUP(A7152,Product_Details!$A:$A,Product_Details!$G:$G,"mens")</f>
        <v>Womens</v>
      </c>
      <c r="K7152">
        <f t="shared" si="335"/>
        <v>2511.6666666666665</v>
      </c>
    </row>
    <row r="7153" spans="1:11" ht="15">
      <c r="A7153" t="s">
        <v>29</v>
      </c>
      <c r="B7153">
        <v>4</v>
      </c>
      <c r="C7153">
        <v>6</v>
      </c>
      <c r="D7153" t="s">
        <v>23</v>
      </c>
      <c r="E7153" t="s">
        <v>1143</v>
      </c>
      <c r="F7153" s="1">
        <v>7.1759259259259259E-3</v>
      </c>
      <c r="G7153">
        <f>_xlfn.XLOOKUP($A7153,Product_pricing!$B:$B,Product_pricing!$C:$C)</f>
        <v>10</v>
      </c>
      <c r="H7153">
        <f t="shared" si="333"/>
        <v>37.599999999999994</v>
      </c>
      <c r="I7153" s="10">
        <f t="shared" si="334"/>
        <v>3.3179675549718887E-2</v>
      </c>
      <c r="J7153" t="str">
        <f>_xlfn.XLOOKUP(A7153,Product_Details!$A:$A,Product_Details!$G:$G,"mens")</f>
        <v>Womens</v>
      </c>
      <c r="K7153">
        <f t="shared" si="335"/>
        <v>2511.6666666666665</v>
      </c>
    </row>
    <row r="7154" spans="1:11" ht="15">
      <c r="A7154" t="s">
        <v>30</v>
      </c>
      <c r="B7154">
        <v>2</v>
      </c>
      <c r="C7154">
        <v>6</v>
      </c>
      <c r="D7154" t="s">
        <v>23</v>
      </c>
      <c r="E7154" t="s">
        <v>1143</v>
      </c>
      <c r="F7154" s="1">
        <v>7.1759259259259259E-3</v>
      </c>
      <c r="G7154">
        <f>_xlfn.XLOOKUP($A7154,Product_pricing!$B:$B,Product_pricing!$C:$C)</f>
        <v>19</v>
      </c>
      <c r="H7154">
        <f t="shared" si="333"/>
        <v>35.72</v>
      </c>
      <c r="I7154" s="10">
        <f t="shared" si="334"/>
        <v>3.1520691772232948E-2</v>
      </c>
      <c r="J7154" t="str">
        <f>_xlfn.XLOOKUP(A7154,Product_Details!$A:$A,Product_Details!$G:$G,"mens")</f>
        <v>Womens</v>
      </c>
      <c r="K7154">
        <f t="shared" si="335"/>
        <v>2511.6666666666665</v>
      </c>
    </row>
    <row r="7155" spans="1:11" ht="15">
      <c r="A7155" t="s">
        <v>41</v>
      </c>
      <c r="B7155">
        <v>2</v>
      </c>
      <c r="C7155">
        <v>6</v>
      </c>
      <c r="D7155" t="s">
        <v>23</v>
      </c>
      <c r="E7155" t="s">
        <v>1143</v>
      </c>
      <c r="F7155" s="1">
        <v>7.1759259259259259E-3</v>
      </c>
      <c r="G7155">
        <f>_xlfn.XLOOKUP($A7155,Product_pricing!$B:$B,Product_pricing!$C:$C)</f>
        <v>10</v>
      </c>
      <c r="H7155">
        <f t="shared" si="333"/>
        <v>18.799999999999997</v>
      </c>
      <c r="I7155" s="10">
        <f t="shared" si="334"/>
        <v>1.6589837774859444E-2</v>
      </c>
      <c r="J7155" t="str">
        <f>_xlfn.XLOOKUP(A7155,Product_Details!$A:$A,Product_Details!$G:$G,"mens")</f>
        <v>Mens</v>
      </c>
      <c r="K7155">
        <f t="shared" si="335"/>
        <v>3780</v>
      </c>
    </row>
    <row r="7156" spans="1:11" ht="15">
      <c r="A7156" t="s">
        <v>32</v>
      </c>
      <c r="B7156">
        <v>3</v>
      </c>
      <c r="C7156">
        <v>6</v>
      </c>
      <c r="D7156" t="s">
        <v>23</v>
      </c>
      <c r="E7156" t="s">
        <v>1143</v>
      </c>
      <c r="F7156" s="1">
        <v>7.1759259259259259E-3</v>
      </c>
      <c r="G7156">
        <f>_xlfn.XLOOKUP($A7156,Product_pricing!$B:$B,Product_pricing!$C:$C)</f>
        <v>36</v>
      </c>
      <c r="H7156">
        <f t="shared" si="333"/>
        <v>101.52</v>
      </c>
      <c r="I7156" s="10">
        <f t="shared" si="334"/>
        <v>8.9585123984241011E-2</v>
      </c>
      <c r="J7156" t="str">
        <f>_xlfn.XLOOKUP(A7156,Product_Details!$A:$A,Product_Details!$G:$G,"mens")</f>
        <v>Mens</v>
      </c>
      <c r="K7156">
        <f t="shared" si="335"/>
        <v>3780</v>
      </c>
    </row>
    <row r="7157" spans="1:11" ht="15">
      <c r="A7157" t="s">
        <v>35</v>
      </c>
      <c r="B7157">
        <v>4</v>
      </c>
      <c r="C7157">
        <v>12</v>
      </c>
      <c r="D7157" t="s">
        <v>33</v>
      </c>
      <c r="E7157" t="s">
        <v>1144</v>
      </c>
      <c r="F7157" s="1">
        <v>1.6168981481481479E-3</v>
      </c>
      <c r="G7157">
        <f>_xlfn.XLOOKUP($A7157,Product_pricing!$B:$B,Product_pricing!$C:$C)</f>
        <v>32</v>
      </c>
      <c r="H7157">
        <f t="shared" si="333"/>
        <v>112.64</v>
      </c>
      <c r="I7157" s="10">
        <f t="shared" si="334"/>
        <v>9.9397836540434464E-2</v>
      </c>
      <c r="J7157" t="str">
        <f>_xlfn.XLOOKUP(A7157,Product_Details!$A:$A,Product_Details!$G:$G,"mens")</f>
        <v>Womens</v>
      </c>
      <c r="K7157">
        <f t="shared" si="335"/>
        <v>7535</v>
      </c>
    </row>
    <row r="7158" spans="1:11" ht="15">
      <c r="A7158" t="s">
        <v>41</v>
      </c>
      <c r="B7158">
        <v>1</v>
      </c>
      <c r="C7158">
        <v>12</v>
      </c>
      <c r="D7158" t="s">
        <v>33</v>
      </c>
      <c r="E7158" t="s">
        <v>1144</v>
      </c>
      <c r="F7158" s="1">
        <v>1.6168981481481479E-3</v>
      </c>
      <c r="G7158">
        <f>_xlfn.XLOOKUP($A7158,Product_pricing!$B:$B,Product_pricing!$C:$C)</f>
        <v>10</v>
      </c>
      <c r="H7158">
        <f t="shared" si="333"/>
        <v>8.8000000000000007</v>
      </c>
      <c r="I7158" s="10">
        <f t="shared" si="334"/>
        <v>7.7654559797214438E-3</v>
      </c>
      <c r="J7158" t="str">
        <f>_xlfn.XLOOKUP(A7158,Product_Details!$A:$A,Product_Details!$G:$G,"mens")</f>
        <v>Mens</v>
      </c>
      <c r="K7158">
        <f t="shared" si="335"/>
        <v>2520</v>
      </c>
    </row>
    <row r="7159" spans="1:11" ht="15">
      <c r="A7159" t="s">
        <v>26</v>
      </c>
      <c r="B7159">
        <v>5</v>
      </c>
      <c r="C7159">
        <v>12</v>
      </c>
      <c r="D7159" t="s">
        <v>33</v>
      </c>
      <c r="E7159" t="s">
        <v>1144</v>
      </c>
      <c r="F7159" s="1">
        <v>1.6168981481481479E-3</v>
      </c>
      <c r="G7159">
        <f>_xlfn.XLOOKUP($A7159,Product_pricing!$B:$B,Product_pricing!$C:$C)</f>
        <v>17</v>
      </c>
      <c r="H7159">
        <f t="shared" si="333"/>
        <v>74.8</v>
      </c>
      <c r="I7159" s="10">
        <f t="shared" si="334"/>
        <v>6.600637582763226E-2</v>
      </c>
      <c r="J7159" t="str">
        <f>_xlfn.XLOOKUP(A7159,Product_Details!$A:$A,Product_Details!$G:$G,"mens")</f>
        <v>Mens</v>
      </c>
      <c r="K7159">
        <f t="shared" si="335"/>
        <v>2520</v>
      </c>
    </row>
    <row r="7160" spans="1:11" ht="15">
      <c r="A7160" t="s">
        <v>27</v>
      </c>
      <c r="B7160">
        <v>1</v>
      </c>
      <c r="C7160">
        <v>12</v>
      </c>
      <c r="D7160" t="s">
        <v>33</v>
      </c>
      <c r="E7160" t="s">
        <v>1144</v>
      </c>
      <c r="F7160" s="1">
        <v>1.6168981481481479E-3</v>
      </c>
      <c r="G7160">
        <f>_xlfn.XLOOKUP($A7160,Product_pricing!$B:$B,Product_pricing!$C:$C)</f>
        <v>29</v>
      </c>
      <c r="H7160">
        <f t="shared" si="333"/>
        <v>25.52</v>
      </c>
      <c r="I7160" s="10">
        <f t="shared" si="334"/>
        <v>2.2519822341192184E-2</v>
      </c>
      <c r="J7160" t="str">
        <f>_xlfn.XLOOKUP(A7160,Product_Details!$A:$A,Product_Details!$G:$G,"mens")</f>
        <v>Mens</v>
      </c>
      <c r="K7160">
        <f t="shared" si="335"/>
        <v>2520</v>
      </c>
    </row>
    <row r="7161" spans="1:11" ht="15">
      <c r="A7161" t="s">
        <v>22</v>
      </c>
      <c r="B7161">
        <v>2</v>
      </c>
      <c r="C7161">
        <v>1</v>
      </c>
      <c r="D7161" t="s">
        <v>33</v>
      </c>
      <c r="E7161" t="s">
        <v>1145</v>
      </c>
      <c r="F7161" s="1">
        <v>3.4513888888888888E-3</v>
      </c>
      <c r="G7161">
        <f>_xlfn.XLOOKUP($A7161,Product_pricing!$B:$B,Product_pricing!$C:$C)</f>
        <v>13</v>
      </c>
      <c r="H7161">
        <f t="shared" si="333"/>
        <v>25.74</v>
      </c>
      <c r="I7161" s="10">
        <f t="shared" si="334"/>
        <v>2.2713958740685221E-2</v>
      </c>
      <c r="J7161" t="str">
        <f>_xlfn.XLOOKUP(A7161,Product_Details!$A:$A,Product_Details!$G:$G,"mens")</f>
        <v>Womens</v>
      </c>
      <c r="K7161">
        <f t="shared" si="335"/>
        <v>1883.75</v>
      </c>
    </row>
    <row r="7162" spans="1:11" ht="15">
      <c r="A7162" t="s">
        <v>29</v>
      </c>
      <c r="B7162">
        <v>2</v>
      </c>
      <c r="C7162">
        <v>1</v>
      </c>
      <c r="D7162" t="s">
        <v>33</v>
      </c>
      <c r="E7162" t="s">
        <v>1145</v>
      </c>
      <c r="F7162" s="1">
        <v>3.4513888888888888E-3</v>
      </c>
      <c r="G7162">
        <f>_xlfn.XLOOKUP($A7162,Product_pricing!$B:$B,Product_pricing!$C:$C)</f>
        <v>10</v>
      </c>
      <c r="H7162">
        <f t="shared" si="333"/>
        <v>19.8</v>
      </c>
      <c r="I7162" s="10">
        <f t="shared" si="334"/>
        <v>1.7472275954373249E-2</v>
      </c>
      <c r="J7162" t="str">
        <f>_xlfn.XLOOKUP(A7162,Product_Details!$A:$A,Product_Details!$G:$G,"mens")</f>
        <v>Womens</v>
      </c>
      <c r="K7162">
        <f t="shared" si="335"/>
        <v>1883.75</v>
      </c>
    </row>
    <row r="7163" spans="1:11" ht="15">
      <c r="A7163" t="s">
        <v>36</v>
      </c>
      <c r="B7163">
        <v>4</v>
      </c>
      <c r="C7163">
        <v>1</v>
      </c>
      <c r="D7163" t="s">
        <v>33</v>
      </c>
      <c r="E7163" t="s">
        <v>1145</v>
      </c>
      <c r="F7163" s="1">
        <v>3.4513888888888888E-3</v>
      </c>
      <c r="G7163">
        <f>_xlfn.XLOOKUP($A7163,Product_pricing!$B:$B,Product_pricing!$C:$C)</f>
        <v>23</v>
      </c>
      <c r="H7163">
        <f t="shared" si="333"/>
        <v>91.08</v>
      </c>
      <c r="I7163" s="10">
        <f t="shared" si="334"/>
        <v>8.0372469390116941E-2</v>
      </c>
      <c r="J7163" t="str">
        <f>_xlfn.XLOOKUP(A7163,Product_Details!$A:$A,Product_Details!$G:$G,"mens")</f>
        <v>Womens</v>
      </c>
      <c r="K7163">
        <f t="shared" si="335"/>
        <v>1883.75</v>
      </c>
    </row>
    <row r="7164" spans="1:11" ht="15">
      <c r="A7164" t="s">
        <v>38</v>
      </c>
      <c r="B7164">
        <v>3</v>
      </c>
      <c r="C7164">
        <v>1</v>
      </c>
      <c r="D7164" t="s">
        <v>33</v>
      </c>
      <c r="E7164" t="s">
        <v>1145</v>
      </c>
      <c r="F7164" s="1">
        <v>3.4513888888888888E-3</v>
      </c>
      <c r="G7164">
        <f>_xlfn.XLOOKUP($A7164,Product_pricing!$B:$B,Product_pricing!$C:$C)</f>
        <v>54</v>
      </c>
      <c r="H7164">
        <f t="shared" si="333"/>
        <v>160.38</v>
      </c>
      <c r="I7164" s="10">
        <f t="shared" si="334"/>
        <v>0.1415254352304233</v>
      </c>
      <c r="J7164" t="str">
        <f>_xlfn.XLOOKUP(A7164,Product_Details!$A:$A,Product_Details!$G:$G,"mens")</f>
        <v>Womens</v>
      </c>
      <c r="K7164">
        <f t="shared" si="335"/>
        <v>1883.75</v>
      </c>
    </row>
    <row r="7165" spans="1:11" ht="15">
      <c r="A7165" t="s">
        <v>41</v>
      </c>
      <c r="B7165">
        <v>3</v>
      </c>
      <c r="C7165">
        <v>1</v>
      </c>
      <c r="D7165" t="s">
        <v>33</v>
      </c>
      <c r="E7165" t="s">
        <v>1145</v>
      </c>
      <c r="F7165" s="1">
        <v>3.4513888888888888E-3</v>
      </c>
      <c r="G7165">
        <f>_xlfn.XLOOKUP($A7165,Product_pricing!$B:$B,Product_pricing!$C:$C)</f>
        <v>10</v>
      </c>
      <c r="H7165">
        <f t="shared" si="333"/>
        <v>29.7</v>
      </c>
      <c r="I7165" s="10">
        <f t="shared" si="334"/>
        <v>2.6208413931559871E-2</v>
      </c>
      <c r="J7165" t="str">
        <f>_xlfn.XLOOKUP(A7165,Product_Details!$A:$A,Product_Details!$G:$G,"mens")</f>
        <v>Mens</v>
      </c>
      <c r="K7165">
        <f t="shared" si="335"/>
        <v>1890</v>
      </c>
    </row>
    <row r="7166" spans="1:11" ht="15">
      <c r="A7166" t="s">
        <v>32</v>
      </c>
      <c r="B7166">
        <v>1</v>
      </c>
      <c r="C7166">
        <v>1</v>
      </c>
      <c r="D7166" t="s">
        <v>33</v>
      </c>
      <c r="E7166" t="s">
        <v>1145</v>
      </c>
      <c r="F7166" s="1">
        <v>3.4513888888888888E-3</v>
      </c>
      <c r="G7166">
        <f>_xlfn.XLOOKUP($A7166,Product_pricing!$B:$B,Product_pricing!$C:$C)</f>
        <v>36</v>
      </c>
      <c r="H7166">
        <f t="shared" si="333"/>
        <v>35.64</v>
      </c>
      <c r="I7166" s="10">
        <f t="shared" si="334"/>
        <v>3.1450096717871842E-2</v>
      </c>
      <c r="J7166" t="str">
        <f>_xlfn.XLOOKUP(A7166,Product_Details!$A:$A,Product_Details!$G:$G,"mens")</f>
        <v>Mens</v>
      </c>
      <c r="K7166">
        <f t="shared" si="335"/>
        <v>1890</v>
      </c>
    </row>
    <row r="7167" spans="1:11" ht="15">
      <c r="A7167" t="s">
        <v>26</v>
      </c>
      <c r="B7167">
        <v>4</v>
      </c>
      <c r="C7167">
        <v>1</v>
      </c>
      <c r="D7167" t="s">
        <v>33</v>
      </c>
      <c r="E7167" t="s">
        <v>1145</v>
      </c>
      <c r="F7167" s="1">
        <v>3.4513888888888888E-3</v>
      </c>
      <c r="G7167">
        <f>_xlfn.XLOOKUP($A7167,Product_pricing!$B:$B,Product_pricing!$C:$C)</f>
        <v>17</v>
      </c>
      <c r="H7167">
        <f t="shared" si="333"/>
        <v>67.319999999999993</v>
      </c>
      <c r="I7167" s="10">
        <f t="shared" si="334"/>
        <v>5.9405738244869034E-2</v>
      </c>
      <c r="J7167" t="str">
        <f>_xlfn.XLOOKUP(A7167,Product_Details!$A:$A,Product_Details!$G:$G,"mens")</f>
        <v>Mens</v>
      </c>
      <c r="K7167">
        <f t="shared" si="335"/>
        <v>1890</v>
      </c>
    </row>
    <row r="7168" spans="1:11" ht="15">
      <c r="A7168" t="s">
        <v>27</v>
      </c>
      <c r="B7168">
        <v>5</v>
      </c>
      <c r="C7168">
        <v>1</v>
      </c>
      <c r="D7168" t="s">
        <v>33</v>
      </c>
      <c r="E7168" t="s">
        <v>1145</v>
      </c>
      <c r="F7168" s="1">
        <v>3.4513888888888888E-3</v>
      </c>
      <c r="G7168">
        <f>_xlfn.XLOOKUP($A7168,Product_pricing!$B:$B,Product_pricing!$C:$C)</f>
        <v>29</v>
      </c>
      <c r="H7168">
        <f t="shared" si="333"/>
        <v>143.55000000000001</v>
      </c>
      <c r="I7168" s="10">
        <f t="shared" si="334"/>
        <v>0.12667400066920606</v>
      </c>
      <c r="J7168" t="str">
        <f>_xlfn.XLOOKUP(A7168,Product_Details!$A:$A,Product_Details!$G:$G,"mens")</f>
        <v>Mens</v>
      </c>
      <c r="K7168">
        <f t="shared" si="335"/>
        <v>1890</v>
      </c>
    </row>
    <row r="7169" spans="1:11" ht="15">
      <c r="A7169" t="s">
        <v>22</v>
      </c>
      <c r="B7169">
        <v>1</v>
      </c>
      <c r="C7169">
        <v>23</v>
      </c>
      <c r="D7169" t="s">
        <v>33</v>
      </c>
      <c r="E7169" s="2" t="s">
        <v>1146</v>
      </c>
      <c r="F7169" s="1">
        <v>1.0033564814814816E-2</v>
      </c>
      <c r="G7169">
        <f>_xlfn.XLOOKUP($A7169,Product_pricing!$B:$B,Product_pricing!$C:$C)</f>
        <v>13</v>
      </c>
      <c r="H7169">
        <f t="shared" si="333"/>
        <v>10.01</v>
      </c>
      <c r="I7169" s="10">
        <f t="shared" si="334"/>
        <v>8.8332061769331414E-3</v>
      </c>
      <c r="J7169" t="str">
        <f>_xlfn.XLOOKUP(A7169,Product_Details!$A:$A,Product_Details!$G:$G,"mens")</f>
        <v>Womens</v>
      </c>
      <c r="K7169">
        <f t="shared" si="335"/>
        <v>2511.6666666666665</v>
      </c>
    </row>
    <row r="7170" spans="1:11" ht="15">
      <c r="A7170" t="s">
        <v>29</v>
      </c>
      <c r="B7170">
        <v>3</v>
      </c>
      <c r="C7170">
        <v>23</v>
      </c>
      <c r="D7170" t="s">
        <v>33</v>
      </c>
      <c r="E7170" s="2" t="s">
        <v>1146</v>
      </c>
      <c r="F7170" s="1">
        <v>1.0033564814814816E-2</v>
      </c>
      <c r="G7170">
        <f>_xlfn.XLOOKUP($A7170,Product_pricing!$B:$B,Product_pricing!$C:$C)</f>
        <v>10</v>
      </c>
      <c r="H7170">
        <f t="shared" si="333"/>
        <v>23.1</v>
      </c>
      <c r="I7170" s="10">
        <f t="shared" si="334"/>
        <v>2.0384321946768789E-2</v>
      </c>
      <c r="J7170" t="str">
        <f>_xlfn.XLOOKUP(A7170,Product_Details!$A:$A,Product_Details!$G:$G,"mens")</f>
        <v>Womens</v>
      </c>
      <c r="K7170">
        <f t="shared" si="335"/>
        <v>2511.6666666666665</v>
      </c>
    </row>
    <row r="7171" spans="1:11" ht="15">
      <c r="A7171" t="s">
        <v>30</v>
      </c>
      <c r="B7171">
        <v>5</v>
      </c>
      <c r="C7171">
        <v>23</v>
      </c>
      <c r="D7171" t="s">
        <v>33</v>
      </c>
      <c r="E7171" s="2" t="s">
        <v>1146</v>
      </c>
      <c r="F7171" s="1">
        <v>1.0033564814814816E-2</v>
      </c>
      <c r="G7171">
        <f>_xlfn.XLOOKUP($A7171,Product_pricing!$B:$B,Product_pricing!$C:$C)</f>
        <v>19</v>
      </c>
      <c r="H7171">
        <f t="shared" ref="H7171:H7234" si="336">B7171*G7171*(1-C7171/100)</f>
        <v>73.150000000000006</v>
      </c>
      <c r="I7171" s="10">
        <f t="shared" ref="I7171:I7234" si="337">(H7171/SUM($H:$H))*1000</f>
        <v>6.455035283143451E-2</v>
      </c>
      <c r="J7171" t="str">
        <f>_xlfn.XLOOKUP(A7171,Product_Details!$A:$A,Product_Details!$G:$G,"mens")</f>
        <v>Womens</v>
      </c>
      <c r="K7171">
        <f t="shared" ref="K7171:K7234" si="338">COUNTIFS($J:$J, J7171) / COUNTIFS($J:$J, J7171, $E:$E, E7171)</f>
        <v>2511.6666666666665</v>
      </c>
    </row>
    <row r="7172" spans="1:11" ht="15">
      <c r="A7172" t="s">
        <v>32</v>
      </c>
      <c r="B7172">
        <v>5</v>
      </c>
      <c r="C7172">
        <v>23</v>
      </c>
      <c r="D7172" t="s">
        <v>33</v>
      </c>
      <c r="E7172" s="2" t="s">
        <v>1146</v>
      </c>
      <c r="F7172" s="1">
        <v>1.0033564814814816E-2</v>
      </c>
      <c r="G7172">
        <f>_xlfn.XLOOKUP($A7172,Product_pricing!$B:$B,Product_pricing!$C:$C)</f>
        <v>36</v>
      </c>
      <c r="H7172">
        <f t="shared" si="336"/>
        <v>138.6</v>
      </c>
      <c r="I7172" s="10">
        <f t="shared" si="337"/>
        <v>0.12230593168061273</v>
      </c>
      <c r="J7172" t="str">
        <f>_xlfn.XLOOKUP(A7172,Product_Details!$A:$A,Product_Details!$G:$G,"mens")</f>
        <v>Mens</v>
      </c>
      <c r="K7172">
        <f t="shared" si="338"/>
        <v>3780</v>
      </c>
    </row>
    <row r="7173" spans="1:11" ht="15">
      <c r="A7173" t="s">
        <v>26</v>
      </c>
      <c r="B7173">
        <v>1</v>
      </c>
      <c r="C7173">
        <v>23</v>
      </c>
      <c r="D7173" t="s">
        <v>33</v>
      </c>
      <c r="E7173" s="2" t="s">
        <v>1146</v>
      </c>
      <c r="F7173" s="1">
        <v>1.0033564814814816E-2</v>
      </c>
      <c r="G7173">
        <f>_xlfn.XLOOKUP($A7173,Product_pricing!$B:$B,Product_pricing!$C:$C)</f>
        <v>17</v>
      </c>
      <c r="H7173">
        <f t="shared" si="336"/>
        <v>13.09</v>
      </c>
      <c r="I7173" s="10">
        <f t="shared" si="337"/>
        <v>1.1551115769835647E-2</v>
      </c>
      <c r="J7173" t="str">
        <f>_xlfn.XLOOKUP(A7173,Product_Details!$A:$A,Product_Details!$G:$G,"mens")</f>
        <v>Mens</v>
      </c>
      <c r="K7173">
        <f t="shared" si="338"/>
        <v>3780</v>
      </c>
    </row>
    <row r="7174" spans="1:11" ht="15">
      <c r="A7174" t="s">
        <v>35</v>
      </c>
      <c r="B7174">
        <v>2</v>
      </c>
      <c r="C7174">
        <v>18</v>
      </c>
      <c r="D7174" t="s">
        <v>23</v>
      </c>
      <c r="E7174" t="s">
        <v>1147</v>
      </c>
      <c r="F7174" s="1">
        <v>3.0785879629629628E-2</v>
      </c>
      <c r="G7174">
        <f>_xlfn.XLOOKUP($A7174,Product_pricing!$B:$B,Product_pricing!$C:$C)</f>
        <v>32</v>
      </c>
      <c r="H7174">
        <f t="shared" si="336"/>
        <v>52.480000000000004</v>
      </c>
      <c r="I7174" s="10">
        <f t="shared" si="337"/>
        <v>4.6310355660884241E-2</v>
      </c>
      <c r="J7174" t="str">
        <f>_xlfn.XLOOKUP(A7174,Product_Details!$A:$A,Product_Details!$G:$G,"mens")</f>
        <v>Womens</v>
      </c>
      <c r="K7174">
        <f t="shared" si="338"/>
        <v>1507</v>
      </c>
    </row>
    <row r="7175" spans="1:11" ht="15">
      <c r="A7175" t="s">
        <v>29</v>
      </c>
      <c r="B7175">
        <v>3</v>
      </c>
      <c r="C7175">
        <v>18</v>
      </c>
      <c r="D7175" t="s">
        <v>23</v>
      </c>
      <c r="E7175" t="s">
        <v>1147</v>
      </c>
      <c r="F7175" s="1">
        <v>3.0785879629629628E-2</v>
      </c>
      <c r="G7175">
        <f>_xlfn.XLOOKUP($A7175,Product_pricing!$B:$B,Product_pricing!$C:$C)</f>
        <v>10</v>
      </c>
      <c r="H7175">
        <f t="shared" si="336"/>
        <v>24.6</v>
      </c>
      <c r="I7175" s="10">
        <f t="shared" si="337"/>
        <v>2.1707979216039491E-2</v>
      </c>
      <c r="J7175" t="str">
        <f>_xlfn.XLOOKUP(A7175,Product_Details!$A:$A,Product_Details!$G:$G,"mens")</f>
        <v>Womens</v>
      </c>
      <c r="K7175">
        <f t="shared" si="338"/>
        <v>1507</v>
      </c>
    </row>
    <row r="7176" spans="1:11" ht="15">
      <c r="A7176" t="s">
        <v>36</v>
      </c>
      <c r="B7176">
        <v>5</v>
      </c>
      <c r="C7176">
        <v>18</v>
      </c>
      <c r="D7176" t="s">
        <v>23</v>
      </c>
      <c r="E7176" t="s">
        <v>1147</v>
      </c>
      <c r="F7176" s="1">
        <v>3.0785879629629628E-2</v>
      </c>
      <c r="G7176">
        <f>_xlfn.XLOOKUP($A7176,Product_pricing!$B:$B,Product_pricing!$C:$C)</f>
        <v>23</v>
      </c>
      <c r="H7176">
        <f t="shared" si="336"/>
        <v>94.300000000000011</v>
      </c>
      <c r="I7176" s="10">
        <f t="shared" si="337"/>
        <v>8.3213920328151378E-2</v>
      </c>
      <c r="J7176" t="str">
        <f>_xlfn.XLOOKUP(A7176,Product_Details!$A:$A,Product_Details!$G:$G,"mens")</f>
        <v>Womens</v>
      </c>
      <c r="K7176">
        <f t="shared" si="338"/>
        <v>1507</v>
      </c>
    </row>
    <row r="7177" spans="1:11" ht="15">
      <c r="A7177" t="s">
        <v>30</v>
      </c>
      <c r="B7177">
        <v>3</v>
      </c>
      <c r="C7177">
        <v>18</v>
      </c>
      <c r="D7177" t="s">
        <v>23</v>
      </c>
      <c r="E7177" t="s">
        <v>1147</v>
      </c>
      <c r="F7177" s="1">
        <v>3.0785879629629628E-2</v>
      </c>
      <c r="G7177">
        <f>_xlfn.XLOOKUP($A7177,Product_pricing!$B:$B,Product_pricing!$C:$C)</f>
        <v>19</v>
      </c>
      <c r="H7177">
        <f t="shared" si="336"/>
        <v>46.74</v>
      </c>
      <c r="I7177" s="10">
        <f t="shared" si="337"/>
        <v>4.1245160510475033E-2</v>
      </c>
      <c r="J7177" t="str">
        <f>_xlfn.XLOOKUP(A7177,Product_Details!$A:$A,Product_Details!$G:$G,"mens")</f>
        <v>Womens</v>
      </c>
      <c r="K7177">
        <f t="shared" si="338"/>
        <v>1507</v>
      </c>
    </row>
    <row r="7178" spans="1:11" ht="15">
      <c r="A7178" t="s">
        <v>38</v>
      </c>
      <c r="B7178">
        <v>4</v>
      </c>
      <c r="C7178">
        <v>18</v>
      </c>
      <c r="D7178" t="s">
        <v>23</v>
      </c>
      <c r="E7178" t="s">
        <v>1147</v>
      </c>
      <c r="F7178" s="1">
        <v>3.0785879629629628E-2</v>
      </c>
      <c r="G7178">
        <f>_xlfn.XLOOKUP($A7178,Product_pricing!$B:$B,Product_pricing!$C:$C)</f>
        <v>54</v>
      </c>
      <c r="H7178">
        <f t="shared" si="336"/>
        <v>177.12</v>
      </c>
      <c r="I7178" s="10">
        <f t="shared" si="337"/>
        <v>0.15629745035548434</v>
      </c>
      <c r="J7178" t="str">
        <f>_xlfn.XLOOKUP(A7178,Product_Details!$A:$A,Product_Details!$G:$G,"mens")</f>
        <v>Womens</v>
      </c>
      <c r="K7178">
        <f t="shared" si="338"/>
        <v>1507</v>
      </c>
    </row>
    <row r="7179" spans="1:11" ht="15">
      <c r="A7179" t="s">
        <v>25</v>
      </c>
      <c r="B7179">
        <v>4</v>
      </c>
      <c r="C7179">
        <v>18</v>
      </c>
      <c r="D7179" t="s">
        <v>23</v>
      </c>
      <c r="E7179" t="s">
        <v>1147</v>
      </c>
      <c r="F7179" s="1">
        <v>3.0785879629629628E-2</v>
      </c>
      <c r="G7179">
        <f>_xlfn.XLOOKUP($A7179,Product_pricing!$B:$B,Product_pricing!$C:$C)</f>
        <v>40</v>
      </c>
      <c r="H7179">
        <f t="shared" si="336"/>
        <v>131.20000000000002</v>
      </c>
      <c r="I7179" s="10">
        <f t="shared" si="337"/>
        <v>0.11577588915221063</v>
      </c>
      <c r="J7179" t="str">
        <f>_xlfn.XLOOKUP(A7179,Product_Details!$A:$A,Product_Details!$G:$G,"mens")</f>
        <v>Mens</v>
      </c>
      <c r="K7179">
        <f t="shared" si="338"/>
        <v>1890</v>
      </c>
    </row>
    <row r="7180" spans="1:11" ht="15">
      <c r="A7180" t="s">
        <v>41</v>
      </c>
      <c r="B7180">
        <v>2</v>
      </c>
      <c r="C7180">
        <v>18</v>
      </c>
      <c r="D7180" t="s">
        <v>23</v>
      </c>
      <c r="E7180" t="s">
        <v>1147</v>
      </c>
      <c r="F7180" s="1">
        <v>3.0785879629629628E-2</v>
      </c>
      <c r="G7180">
        <f>_xlfn.XLOOKUP($A7180,Product_pricing!$B:$B,Product_pricing!$C:$C)</f>
        <v>10</v>
      </c>
      <c r="H7180">
        <f t="shared" si="336"/>
        <v>16.400000000000002</v>
      </c>
      <c r="I7180" s="10">
        <f t="shared" si="337"/>
        <v>1.4471986144026328E-2</v>
      </c>
      <c r="J7180" t="str">
        <f>_xlfn.XLOOKUP(A7180,Product_Details!$A:$A,Product_Details!$G:$G,"mens")</f>
        <v>Mens</v>
      </c>
      <c r="K7180">
        <f t="shared" si="338"/>
        <v>1890</v>
      </c>
    </row>
    <row r="7181" spans="1:11" ht="15">
      <c r="A7181" t="s">
        <v>32</v>
      </c>
      <c r="B7181">
        <v>5</v>
      </c>
      <c r="C7181">
        <v>18</v>
      </c>
      <c r="D7181" t="s">
        <v>23</v>
      </c>
      <c r="E7181" t="s">
        <v>1147</v>
      </c>
      <c r="F7181" s="1">
        <v>3.0785879629629628E-2</v>
      </c>
      <c r="G7181">
        <f>_xlfn.XLOOKUP($A7181,Product_pricing!$B:$B,Product_pricing!$C:$C)</f>
        <v>36</v>
      </c>
      <c r="H7181">
        <f t="shared" si="336"/>
        <v>147.60000000000002</v>
      </c>
      <c r="I7181" s="10">
        <f t="shared" si="337"/>
        <v>0.13024787529623694</v>
      </c>
      <c r="J7181" t="str">
        <f>_xlfn.XLOOKUP(A7181,Product_Details!$A:$A,Product_Details!$G:$G,"mens")</f>
        <v>Mens</v>
      </c>
      <c r="K7181">
        <f t="shared" si="338"/>
        <v>1890</v>
      </c>
    </row>
    <row r="7182" spans="1:11" ht="15">
      <c r="A7182" t="s">
        <v>27</v>
      </c>
      <c r="B7182">
        <v>1</v>
      </c>
      <c r="C7182">
        <v>18</v>
      </c>
      <c r="D7182" t="s">
        <v>23</v>
      </c>
      <c r="E7182" t="s">
        <v>1147</v>
      </c>
      <c r="F7182" s="1">
        <v>3.0785879629629628E-2</v>
      </c>
      <c r="G7182">
        <f>_xlfn.XLOOKUP($A7182,Product_pricing!$B:$B,Product_pricing!$C:$C)</f>
        <v>29</v>
      </c>
      <c r="H7182">
        <f t="shared" si="336"/>
        <v>23.78</v>
      </c>
      <c r="I7182" s="10">
        <f t="shared" si="337"/>
        <v>2.0984379908838176E-2</v>
      </c>
      <c r="J7182" t="str">
        <f>_xlfn.XLOOKUP(A7182,Product_Details!$A:$A,Product_Details!$G:$G,"mens")</f>
        <v>Mens</v>
      </c>
      <c r="K7182">
        <f t="shared" si="338"/>
        <v>1890</v>
      </c>
    </row>
    <row r="7183" spans="1:11" ht="15">
      <c r="A7183" t="s">
        <v>35</v>
      </c>
      <c r="B7183">
        <v>5</v>
      </c>
      <c r="C7183">
        <v>5</v>
      </c>
      <c r="D7183" t="s">
        <v>33</v>
      </c>
      <c r="E7183" t="s">
        <v>1148</v>
      </c>
      <c r="F7183" s="1">
        <v>8.1944444444444452E-3</v>
      </c>
      <c r="G7183">
        <f>_xlfn.XLOOKUP($A7183,Product_pricing!$B:$B,Product_pricing!$C:$C)</f>
        <v>32</v>
      </c>
      <c r="H7183">
        <f t="shared" si="336"/>
        <v>152</v>
      </c>
      <c r="I7183" s="10">
        <f t="shared" si="337"/>
        <v>0.13413060328609766</v>
      </c>
      <c r="J7183" t="str">
        <f>_xlfn.XLOOKUP(A7183,Product_Details!$A:$A,Product_Details!$G:$G,"mens")</f>
        <v>Womens</v>
      </c>
      <c r="K7183">
        <f t="shared" si="338"/>
        <v>2511.6666666666665</v>
      </c>
    </row>
    <row r="7184" spans="1:11" ht="15">
      <c r="A7184" t="s">
        <v>30</v>
      </c>
      <c r="B7184">
        <v>3</v>
      </c>
      <c r="C7184">
        <v>5</v>
      </c>
      <c r="D7184" t="s">
        <v>33</v>
      </c>
      <c r="E7184" t="s">
        <v>1148</v>
      </c>
      <c r="F7184" s="1">
        <v>8.1944444444444452E-3</v>
      </c>
      <c r="G7184">
        <f>_xlfn.XLOOKUP($A7184,Product_pricing!$B:$B,Product_pricing!$C:$C)</f>
        <v>19</v>
      </c>
      <c r="H7184">
        <f t="shared" si="336"/>
        <v>54.15</v>
      </c>
      <c r="I7184" s="10">
        <f t="shared" si="337"/>
        <v>4.7784027420672288E-2</v>
      </c>
      <c r="J7184" t="str">
        <f>_xlfn.XLOOKUP(A7184,Product_Details!$A:$A,Product_Details!$G:$G,"mens")</f>
        <v>Womens</v>
      </c>
      <c r="K7184">
        <f t="shared" si="338"/>
        <v>2511.6666666666665</v>
      </c>
    </row>
    <row r="7185" spans="1:11" ht="15">
      <c r="A7185" t="s">
        <v>38</v>
      </c>
      <c r="B7185">
        <v>1</v>
      </c>
      <c r="C7185">
        <v>5</v>
      </c>
      <c r="D7185" t="s">
        <v>33</v>
      </c>
      <c r="E7185" t="s">
        <v>1148</v>
      </c>
      <c r="F7185" s="1">
        <v>8.1944444444444452E-3</v>
      </c>
      <c r="G7185">
        <f>_xlfn.XLOOKUP($A7185,Product_pricing!$B:$B,Product_pricing!$C:$C)</f>
        <v>54</v>
      </c>
      <c r="H7185">
        <f t="shared" si="336"/>
        <v>51.3</v>
      </c>
      <c r="I7185" s="10">
        <f t="shared" si="337"/>
        <v>4.5269078609057954E-2</v>
      </c>
      <c r="J7185" t="str">
        <f>_xlfn.XLOOKUP(A7185,Product_Details!$A:$A,Product_Details!$G:$G,"mens")</f>
        <v>Womens</v>
      </c>
      <c r="K7185">
        <f t="shared" si="338"/>
        <v>2511.6666666666665</v>
      </c>
    </row>
    <row r="7186" spans="1:11" ht="15">
      <c r="A7186" t="s">
        <v>32</v>
      </c>
      <c r="B7186">
        <v>2</v>
      </c>
      <c r="C7186">
        <v>5</v>
      </c>
      <c r="D7186" t="s">
        <v>33</v>
      </c>
      <c r="E7186" t="s">
        <v>1148</v>
      </c>
      <c r="F7186" s="1">
        <v>8.1944444444444452E-3</v>
      </c>
      <c r="G7186">
        <f>_xlfn.XLOOKUP($A7186,Product_pricing!$B:$B,Product_pricing!$C:$C)</f>
        <v>36</v>
      </c>
      <c r="H7186">
        <f t="shared" si="336"/>
        <v>68.399999999999991</v>
      </c>
      <c r="I7186" s="10">
        <f t="shared" si="337"/>
        <v>6.0358771478743939E-2</v>
      </c>
      <c r="J7186" t="str">
        <f>_xlfn.XLOOKUP(A7186,Product_Details!$A:$A,Product_Details!$G:$G,"mens")</f>
        <v>Mens</v>
      </c>
      <c r="K7186">
        <f t="shared" si="338"/>
        <v>3780</v>
      </c>
    </row>
    <row r="7187" spans="1:11" ht="15">
      <c r="A7187" t="s">
        <v>27</v>
      </c>
      <c r="B7187">
        <v>5</v>
      </c>
      <c r="C7187">
        <v>5</v>
      </c>
      <c r="D7187" t="s">
        <v>33</v>
      </c>
      <c r="E7187" t="s">
        <v>1148</v>
      </c>
      <c r="F7187" s="1">
        <v>8.1944444444444452E-3</v>
      </c>
      <c r="G7187">
        <f>_xlfn.XLOOKUP($A7187,Product_pricing!$B:$B,Product_pricing!$C:$C)</f>
        <v>29</v>
      </c>
      <c r="H7187">
        <f t="shared" si="336"/>
        <v>137.75</v>
      </c>
      <c r="I7187" s="10">
        <f t="shared" si="337"/>
        <v>0.12155585922802599</v>
      </c>
      <c r="J7187" t="str">
        <f>_xlfn.XLOOKUP(A7187,Product_Details!$A:$A,Product_Details!$G:$G,"mens")</f>
        <v>Mens</v>
      </c>
      <c r="K7187">
        <f t="shared" si="338"/>
        <v>3780</v>
      </c>
    </row>
    <row r="7188" spans="1:11" ht="15">
      <c r="A7188" t="s">
        <v>30</v>
      </c>
      <c r="B7188">
        <v>5</v>
      </c>
      <c r="C7188">
        <v>0</v>
      </c>
      <c r="D7188" t="s">
        <v>23</v>
      </c>
      <c r="E7188" t="s">
        <v>1149</v>
      </c>
      <c r="F7188" s="1">
        <v>1.9467592592592592E-3</v>
      </c>
      <c r="G7188">
        <f>_xlfn.XLOOKUP($A7188,Product_pricing!$B:$B,Product_pricing!$C:$C)</f>
        <v>19</v>
      </c>
      <c r="H7188">
        <f t="shared" si="336"/>
        <v>95</v>
      </c>
      <c r="I7188" s="10">
        <f t="shared" si="337"/>
        <v>8.3831627053811031E-2</v>
      </c>
      <c r="J7188" t="str">
        <f>_xlfn.XLOOKUP(A7188,Product_Details!$A:$A,Product_Details!$G:$G,"mens")</f>
        <v>Womens</v>
      </c>
      <c r="K7188">
        <f t="shared" si="338"/>
        <v>3767.5</v>
      </c>
    </row>
    <row r="7189" spans="1:11" ht="15">
      <c r="A7189" t="s">
        <v>38</v>
      </c>
      <c r="B7189">
        <v>1</v>
      </c>
      <c r="C7189">
        <v>0</v>
      </c>
      <c r="D7189" t="s">
        <v>23</v>
      </c>
      <c r="E7189" t="s">
        <v>1149</v>
      </c>
      <c r="F7189" s="1">
        <v>1.9467592592592592E-3</v>
      </c>
      <c r="G7189">
        <f>_xlfn.XLOOKUP($A7189,Product_pricing!$B:$B,Product_pricing!$C:$C)</f>
        <v>54</v>
      </c>
      <c r="H7189">
        <f t="shared" si="336"/>
        <v>54</v>
      </c>
      <c r="I7189" s="10">
        <f t="shared" si="337"/>
        <v>4.7651661693745219E-2</v>
      </c>
      <c r="J7189" t="str">
        <f>_xlfn.XLOOKUP(A7189,Product_Details!$A:$A,Product_Details!$G:$G,"mens")</f>
        <v>Womens</v>
      </c>
      <c r="K7189">
        <f t="shared" si="338"/>
        <v>3767.5</v>
      </c>
    </row>
    <row r="7190" spans="1:11" ht="15">
      <c r="A7190" t="s">
        <v>31</v>
      </c>
      <c r="B7190">
        <v>3</v>
      </c>
      <c r="C7190">
        <v>0</v>
      </c>
      <c r="D7190" t="s">
        <v>23</v>
      </c>
      <c r="E7190" t="s">
        <v>1149</v>
      </c>
      <c r="F7190" s="1">
        <v>1.9467592592592592E-3</v>
      </c>
      <c r="G7190">
        <f>_xlfn.XLOOKUP($A7190,Product_pricing!$B:$B,Product_pricing!$C:$C)</f>
        <v>57</v>
      </c>
      <c r="H7190">
        <f t="shared" si="336"/>
        <v>171</v>
      </c>
      <c r="I7190" s="10">
        <f t="shared" si="337"/>
        <v>0.15089692869685986</v>
      </c>
      <c r="J7190" t="str">
        <f>_xlfn.XLOOKUP(A7190,Product_Details!$A:$A,Product_Details!$G:$G,"mens")</f>
        <v>Mens</v>
      </c>
      <c r="K7190">
        <f t="shared" si="338"/>
        <v>2520</v>
      </c>
    </row>
    <row r="7191" spans="1:11" ht="15">
      <c r="A7191" t="s">
        <v>32</v>
      </c>
      <c r="B7191">
        <v>3</v>
      </c>
      <c r="C7191">
        <v>0</v>
      </c>
      <c r="D7191" t="s">
        <v>23</v>
      </c>
      <c r="E7191" t="s">
        <v>1149</v>
      </c>
      <c r="F7191" s="1">
        <v>1.9467592592592592E-3</v>
      </c>
      <c r="G7191">
        <f>_xlfn.XLOOKUP($A7191,Product_pricing!$B:$B,Product_pricing!$C:$C)</f>
        <v>36</v>
      </c>
      <c r="H7191">
        <f t="shared" si="336"/>
        <v>108</v>
      </c>
      <c r="I7191" s="10">
        <f t="shared" si="337"/>
        <v>9.5303323387490438E-2</v>
      </c>
      <c r="J7191" t="str">
        <f>_xlfn.XLOOKUP(A7191,Product_Details!$A:$A,Product_Details!$G:$G,"mens")</f>
        <v>Mens</v>
      </c>
      <c r="K7191">
        <f t="shared" si="338"/>
        <v>2520</v>
      </c>
    </row>
    <row r="7192" spans="1:11" ht="15">
      <c r="A7192" t="s">
        <v>27</v>
      </c>
      <c r="B7192">
        <v>1</v>
      </c>
      <c r="C7192">
        <v>0</v>
      </c>
      <c r="D7192" t="s">
        <v>23</v>
      </c>
      <c r="E7192" t="s">
        <v>1149</v>
      </c>
      <c r="F7192" s="1">
        <v>1.9467592592592592E-3</v>
      </c>
      <c r="G7192">
        <f>_xlfn.XLOOKUP($A7192,Product_pricing!$B:$B,Product_pricing!$C:$C)</f>
        <v>29</v>
      </c>
      <c r="H7192">
        <f t="shared" si="336"/>
        <v>29</v>
      </c>
      <c r="I7192" s="10">
        <f t="shared" si="337"/>
        <v>2.5590707205900211E-2</v>
      </c>
      <c r="J7192" t="str">
        <f>_xlfn.XLOOKUP(A7192,Product_Details!$A:$A,Product_Details!$G:$G,"mens")</f>
        <v>Mens</v>
      </c>
      <c r="K7192">
        <f t="shared" si="338"/>
        <v>2520</v>
      </c>
    </row>
    <row r="7193" spans="1:11" ht="15">
      <c r="A7193" t="s">
        <v>22</v>
      </c>
      <c r="B7193">
        <v>3</v>
      </c>
      <c r="C7193">
        <v>10</v>
      </c>
      <c r="D7193" t="s">
        <v>23</v>
      </c>
      <c r="E7193" s="2">
        <v>5.7699999999999998E+31</v>
      </c>
      <c r="F7193" s="1">
        <v>2.6932870370370371E-2</v>
      </c>
      <c r="G7193">
        <f>_xlfn.XLOOKUP($A7193,Product_pricing!$B:$B,Product_pricing!$C:$C)</f>
        <v>13</v>
      </c>
      <c r="H7193">
        <f t="shared" si="336"/>
        <v>35.1</v>
      </c>
      <c r="I7193" s="10">
        <f t="shared" si="337"/>
        <v>3.0973580100934393E-2</v>
      </c>
      <c r="J7193" t="str">
        <f>_xlfn.XLOOKUP(A7193,Product_Details!$A:$A,Product_Details!$G:$G,"mens")</f>
        <v>Womens</v>
      </c>
      <c r="K7193">
        <f t="shared" si="338"/>
        <v>1883.75</v>
      </c>
    </row>
    <row r="7194" spans="1:11" ht="15">
      <c r="A7194" t="s">
        <v>35</v>
      </c>
      <c r="B7194">
        <v>5</v>
      </c>
      <c r="C7194">
        <v>10</v>
      </c>
      <c r="D7194" t="s">
        <v>23</v>
      </c>
      <c r="E7194" s="2">
        <v>5.7699999999999998E+31</v>
      </c>
      <c r="F7194" s="1">
        <v>2.6932870370370371E-2</v>
      </c>
      <c r="G7194">
        <f>_xlfn.XLOOKUP($A7194,Product_pricing!$B:$B,Product_pricing!$C:$C)</f>
        <v>32</v>
      </c>
      <c r="H7194">
        <f t="shared" si="336"/>
        <v>144</v>
      </c>
      <c r="I7194" s="10">
        <f t="shared" si="337"/>
        <v>0.12707109784998727</v>
      </c>
      <c r="J7194" t="str">
        <f>_xlfn.XLOOKUP(A7194,Product_Details!$A:$A,Product_Details!$G:$G,"mens")</f>
        <v>Womens</v>
      </c>
      <c r="K7194">
        <f t="shared" si="338"/>
        <v>1883.75</v>
      </c>
    </row>
    <row r="7195" spans="1:11" ht="15">
      <c r="A7195" t="s">
        <v>30</v>
      </c>
      <c r="B7195">
        <v>1</v>
      </c>
      <c r="C7195">
        <v>10</v>
      </c>
      <c r="D7195" t="s">
        <v>23</v>
      </c>
      <c r="E7195" s="2">
        <v>5.7699999999999998E+31</v>
      </c>
      <c r="F7195" s="1">
        <v>2.6932870370370371E-2</v>
      </c>
      <c r="G7195">
        <f>_xlfn.XLOOKUP($A7195,Product_pricing!$B:$B,Product_pricing!$C:$C)</f>
        <v>19</v>
      </c>
      <c r="H7195">
        <f t="shared" si="336"/>
        <v>17.100000000000001</v>
      </c>
      <c r="I7195" s="10">
        <f t="shared" si="337"/>
        <v>1.5089692869685986E-2</v>
      </c>
      <c r="J7195" t="str">
        <f>_xlfn.XLOOKUP(A7195,Product_Details!$A:$A,Product_Details!$G:$G,"mens")</f>
        <v>Womens</v>
      </c>
      <c r="K7195">
        <f t="shared" si="338"/>
        <v>1883.75</v>
      </c>
    </row>
    <row r="7196" spans="1:11" ht="15">
      <c r="A7196" t="s">
        <v>38</v>
      </c>
      <c r="B7196">
        <v>1</v>
      </c>
      <c r="C7196">
        <v>10</v>
      </c>
      <c r="D7196" t="s">
        <v>23</v>
      </c>
      <c r="E7196" s="2">
        <v>5.7699999999999998E+31</v>
      </c>
      <c r="F7196" s="1">
        <v>2.6932870370370371E-2</v>
      </c>
      <c r="G7196">
        <f>_xlfn.XLOOKUP($A7196,Product_pricing!$B:$B,Product_pricing!$C:$C)</f>
        <v>54</v>
      </c>
      <c r="H7196">
        <f t="shared" si="336"/>
        <v>48.6</v>
      </c>
      <c r="I7196" s="10">
        <f t="shared" si="337"/>
        <v>4.2886495524370696E-2</v>
      </c>
      <c r="J7196" t="str">
        <f>_xlfn.XLOOKUP(A7196,Product_Details!$A:$A,Product_Details!$G:$G,"mens")</f>
        <v>Womens</v>
      </c>
      <c r="K7196">
        <f t="shared" si="338"/>
        <v>1883.75</v>
      </c>
    </row>
    <row r="7197" spans="1:11" ht="15">
      <c r="A7197" t="s">
        <v>31</v>
      </c>
      <c r="B7197">
        <v>4</v>
      </c>
      <c r="C7197">
        <v>10</v>
      </c>
      <c r="D7197" t="s">
        <v>23</v>
      </c>
      <c r="E7197" s="2">
        <v>5.7699999999999998E+31</v>
      </c>
      <c r="F7197" s="1">
        <v>2.6932870370370371E-2</v>
      </c>
      <c r="G7197">
        <f>_xlfn.XLOOKUP($A7197,Product_pricing!$B:$B,Product_pricing!$C:$C)</f>
        <v>57</v>
      </c>
      <c r="H7197">
        <f t="shared" si="336"/>
        <v>205.20000000000002</v>
      </c>
      <c r="I7197" s="10">
        <f t="shared" si="337"/>
        <v>0.18107631443623184</v>
      </c>
      <c r="J7197" t="str">
        <f>_xlfn.XLOOKUP(A7197,Product_Details!$A:$A,Product_Details!$G:$G,"mens")</f>
        <v>Mens</v>
      </c>
      <c r="K7197">
        <f t="shared" si="338"/>
        <v>3780</v>
      </c>
    </row>
    <row r="7198" spans="1:11" ht="15">
      <c r="A7198" t="s">
        <v>26</v>
      </c>
      <c r="B7198">
        <v>2</v>
      </c>
      <c r="C7198">
        <v>10</v>
      </c>
      <c r="D7198" t="s">
        <v>23</v>
      </c>
      <c r="E7198" s="2">
        <v>5.7699999999999998E+31</v>
      </c>
      <c r="F7198" s="1">
        <v>2.6932870370370371E-2</v>
      </c>
      <c r="G7198">
        <f>_xlfn.XLOOKUP($A7198,Product_pricing!$B:$B,Product_pricing!$C:$C)</f>
        <v>17</v>
      </c>
      <c r="H7198">
        <f t="shared" si="336"/>
        <v>30.6</v>
      </c>
      <c r="I7198" s="10">
        <f t="shared" si="337"/>
        <v>2.7002608293122295E-2</v>
      </c>
      <c r="J7198" t="str">
        <f>_xlfn.XLOOKUP(A7198,Product_Details!$A:$A,Product_Details!$G:$G,"mens")</f>
        <v>Mens</v>
      </c>
      <c r="K7198">
        <f t="shared" si="338"/>
        <v>3780</v>
      </c>
    </row>
    <row r="7199" spans="1:11" ht="15">
      <c r="A7199" t="s">
        <v>22</v>
      </c>
      <c r="B7199">
        <v>1</v>
      </c>
      <c r="C7199">
        <v>14</v>
      </c>
      <c r="D7199" t="s">
        <v>33</v>
      </c>
      <c r="E7199">
        <v>695026</v>
      </c>
      <c r="F7199" s="1">
        <v>2.382407407407407E-2</v>
      </c>
      <c r="G7199">
        <f>_xlfn.XLOOKUP($A7199,Product_pricing!$B:$B,Product_pricing!$C:$C)</f>
        <v>13</v>
      </c>
      <c r="H7199">
        <f t="shared" si="336"/>
        <v>11.18</v>
      </c>
      <c r="I7199" s="10">
        <f t="shared" si="337"/>
        <v>9.865658846964288E-3</v>
      </c>
      <c r="J7199" t="str">
        <f>_xlfn.XLOOKUP(A7199,Product_Details!$A:$A,Product_Details!$G:$G,"mens")</f>
        <v>Womens</v>
      </c>
      <c r="K7199">
        <f t="shared" si="338"/>
        <v>1883.75</v>
      </c>
    </row>
    <row r="7200" spans="1:11" ht="15">
      <c r="A7200" t="s">
        <v>35</v>
      </c>
      <c r="B7200">
        <v>3</v>
      </c>
      <c r="C7200">
        <v>14</v>
      </c>
      <c r="D7200" t="s">
        <v>33</v>
      </c>
      <c r="E7200">
        <v>695026</v>
      </c>
      <c r="F7200" s="1">
        <v>2.382407407407407E-2</v>
      </c>
      <c r="G7200">
        <f>_xlfn.XLOOKUP($A7200,Product_pricing!$B:$B,Product_pricing!$C:$C)</f>
        <v>32</v>
      </c>
      <c r="H7200">
        <f t="shared" si="336"/>
        <v>82.56</v>
      </c>
      <c r="I7200" s="10">
        <f t="shared" si="337"/>
        <v>7.2854096100659363E-2</v>
      </c>
      <c r="J7200" t="str">
        <f>_xlfn.XLOOKUP(A7200,Product_Details!$A:$A,Product_Details!$G:$G,"mens")</f>
        <v>Womens</v>
      </c>
      <c r="K7200">
        <f t="shared" si="338"/>
        <v>1883.75</v>
      </c>
    </row>
    <row r="7201" spans="1:11" ht="15">
      <c r="A7201" t="s">
        <v>29</v>
      </c>
      <c r="B7201">
        <v>1</v>
      </c>
      <c r="C7201">
        <v>14</v>
      </c>
      <c r="D7201" t="s">
        <v>33</v>
      </c>
      <c r="E7201">
        <v>695026</v>
      </c>
      <c r="F7201" s="1">
        <v>2.382407407407407E-2</v>
      </c>
      <c r="G7201">
        <f>_xlfn.XLOOKUP($A7201,Product_pricing!$B:$B,Product_pricing!$C:$C)</f>
        <v>10</v>
      </c>
      <c r="H7201">
        <f t="shared" si="336"/>
        <v>8.6</v>
      </c>
      <c r="I7201" s="10">
        <f t="shared" si="337"/>
        <v>7.5889683438186825E-3</v>
      </c>
      <c r="J7201" t="str">
        <f>_xlfn.XLOOKUP(A7201,Product_Details!$A:$A,Product_Details!$G:$G,"mens")</f>
        <v>Womens</v>
      </c>
      <c r="K7201">
        <f t="shared" si="338"/>
        <v>1883.75</v>
      </c>
    </row>
    <row r="7202" spans="1:11" ht="15">
      <c r="A7202" t="s">
        <v>30</v>
      </c>
      <c r="B7202">
        <v>4</v>
      </c>
      <c r="C7202">
        <v>14</v>
      </c>
      <c r="D7202" t="s">
        <v>33</v>
      </c>
      <c r="E7202">
        <v>695026</v>
      </c>
      <c r="F7202" s="1">
        <v>2.382407407407407E-2</v>
      </c>
      <c r="G7202">
        <f>_xlfn.XLOOKUP($A7202,Product_pricing!$B:$B,Product_pricing!$C:$C)</f>
        <v>19</v>
      </c>
      <c r="H7202">
        <f t="shared" si="336"/>
        <v>65.36</v>
      </c>
      <c r="I7202" s="10">
        <f t="shared" si="337"/>
        <v>5.7676159413021989E-2</v>
      </c>
      <c r="J7202" t="str">
        <f>_xlfn.XLOOKUP(A7202,Product_Details!$A:$A,Product_Details!$G:$G,"mens")</f>
        <v>Womens</v>
      </c>
      <c r="K7202">
        <f t="shared" si="338"/>
        <v>1883.75</v>
      </c>
    </row>
    <row r="7203" spans="1:11" ht="15">
      <c r="A7203" t="s">
        <v>41</v>
      </c>
      <c r="B7203">
        <v>5</v>
      </c>
      <c r="C7203">
        <v>14</v>
      </c>
      <c r="D7203" t="s">
        <v>33</v>
      </c>
      <c r="E7203">
        <v>695026</v>
      </c>
      <c r="F7203" s="1">
        <v>2.382407407407407E-2</v>
      </c>
      <c r="G7203">
        <f>_xlfn.XLOOKUP($A7203,Product_pricing!$B:$B,Product_pricing!$C:$C)</f>
        <v>10</v>
      </c>
      <c r="H7203">
        <f t="shared" si="336"/>
        <v>43</v>
      </c>
      <c r="I7203" s="10">
        <f t="shared" si="337"/>
        <v>3.794484171909341E-2</v>
      </c>
      <c r="J7203" t="str">
        <f>_xlfn.XLOOKUP(A7203,Product_Details!$A:$A,Product_Details!$G:$G,"mens")</f>
        <v>Mens</v>
      </c>
      <c r="K7203">
        <f t="shared" si="338"/>
        <v>1890</v>
      </c>
    </row>
    <row r="7204" spans="1:11" ht="15">
      <c r="A7204" t="s">
        <v>31</v>
      </c>
      <c r="B7204">
        <v>5</v>
      </c>
      <c r="C7204">
        <v>14</v>
      </c>
      <c r="D7204" t="s">
        <v>33</v>
      </c>
      <c r="E7204">
        <v>695026</v>
      </c>
      <c r="F7204" s="1">
        <v>2.382407407407407E-2</v>
      </c>
      <c r="G7204">
        <f>_xlfn.XLOOKUP($A7204,Product_pricing!$B:$B,Product_pricing!$C:$C)</f>
        <v>57</v>
      </c>
      <c r="H7204">
        <f t="shared" si="336"/>
        <v>245.1</v>
      </c>
      <c r="I7204" s="10">
        <f t="shared" si="337"/>
        <v>0.21628559779883247</v>
      </c>
      <c r="J7204" t="str">
        <f>_xlfn.XLOOKUP(A7204,Product_Details!$A:$A,Product_Details!$G:$G,"mens")</f>
        <v>Mens</v>
      </c>
      <c r="K7204">
        <f t="shared" si="338"/>
        <v>1890</v>
      </c>
    </row>
    <row r="7205" spans="1:11" ht="15">
      <c r="A7205" t="s">
        <v>32</v>
      </c>
      <c r="B7205">
        <v>5</v>
      </c>
      <c r="C7205">
        <v>14</v>
      </c>
      <c r="D7205" t="s">
        <v>33</v>
      </c>
      <c r="E7205">
        <v>695026</v>
      </c>
      <c r="F7205" s="1">
        <v>2.382407407407407E-2</v>
      </c>
      <c r="G7205">
        <f>_xlfn.XLOOKUP($A7205,Product_pricing!$B:$B,Product_pricing!$C:$C)</f>
        <v>36</v>
      </c>
      <c r="H7205">
        <f t="shared" si="336"/>
        <v>154.80000000000001</v>
      </c>
      <c r="I7205" s="10">
        <f t="shared" si="337"/>
        <v>0.1366014301887363</v>
      </c>
      <c r="J7205" t="str">
        <f>_xlfn.XLOOKUP(A7205,Product_Details!$A:$A,Product_Details!$G:$G,"mens")</f>
        <v>Mens</v>
      </c>
      <c r="K7205">
        <f t="shared" si="338"/>
        <v>1890</v>
      </c>
    </row>
    <row r="7206" spans="1:11" ht="15">
      <c r="A7206" t="s">
        <v>26</v>
      </c>
      <c r="B7206">
        <v>3</v>
      </c>
      <c r="C7206">
        <v>14</v>
      </c>
      <c r="D7206" t="s">
        <v>33</v>
      </c>
      <c r="E7206">
        <v>695026</v>
      </c>
      <c r="F7206" s="1">
        <v>2.382407407407407E-2</v>
      </c>
      <c r="G7206">
        <f>_xlfn.XLOOKUP($A7206,Product_pricing!$B:$B,Product_pricing!$C:$C)</f>
        <v>17</v>
      </c>
      <c r="H7206">
        <f t="shared" si="336"/>
        <v>43.86</v>
      </c>
      <c r="I7206" s="10">
        <f t="shared" si="337"/>
        <v>3.8703738553475288E-2</v>
      </c>
      <c r="J7206" t="str">
        <f>_xlfn.XLOOKUP(A7206,Product_Details!$A:$A,Product_Details!$G:$G,"mens")</f>
        <v>Mens</v>
      </c>
      <c r="K7206">
        <f t="shared" si="338"/>
        <v>1890</v>
      </c>
    </row>
    <row r="7207" spans="1:11" ht="15">
      <c r="A7207" t="s">
        <v>36</v>
      </c>
      <c r="B7207">
        <v>4</v>
      </c>
      <c r="C7207">
        <v>14</v>
      </c>
      <c r="D7207" t="s">
        <v>33</v>
      </c>
      <c r="E7207" t="s">
        <v>1150</v>
      </c>
      <c r="F7207" s="1">
        <v>1.3849537037037037E-2</v>
      </c>
      <c r="G7207">
        <f>_xlfn.XLOOKUP($A7207,Product_pricing!$B:$B,Product_pricing!$C:$C)</f>
        <v>23</v>
      </c>
      <c r="H7207">
        <f t="shared" si="336"/>
        <v>79.12</v>
      </c>
      <c r="I7207" s="10">
        <f t="shared" si="337"/>
        <v>6.9818508763131878E-2</v>
      </c>
      <c r="J7207" t="str">
        <f>_xlfn.XLOOKUP(A7207,Product_Details!$A:$A,Product_Details!$G:$G,"mens")</f>
        <v>Womens</v>
      </c>
      <c r="K7207">
        <f t="shared" si="338"/>
        <v>7535</v>
      </c>
    </row>
    <row r="7208" spans="1:11" ht="15">
      <c r="A7208" t="s">
        <v>31</v>
      </c>
      <c r="B7208">
        <v>4</v>
      </c>
      <c r="C7208">
        <v>14</v>
      </c>
      <c r="D7208" t="s">
        <v>33</v>
      </c>
      <c r="E7208" t="s">
        <v>1150</v>
      </c>
      <c r="F7208" s="1">
        <v>1.3849537037037037E-2</v>
      </c>
      <c r="G7208">
        <f>_xlfn.XLOOKUP($A7208,Product_pricing!$B:$B,Product_pricing!$C:$C)</f>
        <v>57</v>
      </c>
      <c r="H7208">
        <f t="shared" si="336"/>
        <v>196.07999999999998</v>
      </c>
      <c r="I7208" s="10">
        <f t="shared" si="337"/>
        <v>0.17302847823906595</v>
      </c>
      <c r="J7208" t="str">
        <f>_xlfn.XLOOKUP(A7208,Product_Details!$A:$A,Product_Details!$G:$G,"mens")</f>
        <v>Mens</v>
      </c>
      <c r="K7208">
        <f t="shared" si="338"/>
        <v>2520</v>
      </c>
    </row>
    <row r="7209" spans="1:11" ht="15">
      <c r="A7209" t="s">
        <v>32</v>
      </c>
      <c r="B7209">
        <v>2</v>
      </c>
      <c r="C7209">
        <v>14</v>
      </c>
      <c r="D7209" t="s">
        <v>33</v>
      </c>
      <c r="E7209" t="s">
        <v>1150</v>
      </c>
      <c r="F7209" s="1">
        <v>1.3849537037037037E-2</v>
      </c>
      <c r="G7209">
        <f>_xlfn.XLOOKUP($A7209,Product_pricing!$B:$B,Product_pricing!$C:$C)</f>
        <v>36</v>
      </c>
      <c r="H7209">
        <f t="shared" si="336"/>
        <v>61.92</v>
      </c>
      <c r="I7209" s="10">
        <f t="shared" si="337"/>
        <v>5.4640572075494519E-2</v>
      </c>
      <c r="J7209" t="str">
        <f>_xlfn.XLOOKUP(A7209,Product_Details!$A:$A,Product_Details!$G:$G,"mens")</f>
        <v>Mens</v>
      </c>
      <c r="K7209">
        <f t="shared" si="338"/>
        <v>2520</v>
      </c>
    </row>
    <row r="7210" spans="1:11" ht="15">
      <c r="A7210" t="s">
        <v>27</v>
      </c>
      <c r="B7210">
        <v>1</v>
      </c>
      <c r="C7210">
        <v>14</v>
      </c>
      <c r="D7210" t="s">
        <v>33</v>
      </c>
      <c r="E7210" t="s">
        <v>1150</v>
      </c>
      <c r="F7210" s="1">
        <v>1.3849537037037037E-2</v>
      </c>
      <c r="G7210">
        <f>_xlfn.XLOOKUP($A7210,Product_pricing!$B:$B,Product_pricing!$C:$C)</f>
        <v>29</v>
      </c>
      <c r="H7210">
        <f t="shared" si="336"/>
        <v>24.94</v>
      </c>
      <c r="I7210" s="10">
        <f t="shared" si="337"/>
        <v>2.2008008197074179E-2</v>
      </c>
      <c r="J7210" t="str">
        <f>_xlfn.XLOOKUP(A7210,Product_Details!$A:$A,Product_Details!$G:$G,"mens")</f>
        <v>Mens</v>
      </c>
      <c r="K7210">
        <f t="shared" si="338"/>
        <v>2520</v>
      </c>
    </row>
    <row r="7211" spans="1:11" ht="15">
      <c r="A7211" t="s">
        <v>22</v>
      </c>
      <c r="B7211">
        <v>3</v>
      </c>
      <c r="C7211">
        <v>8</v>
      </c>
      <c r="D7211" t="s">
        <v>23</v>
      </c>
      <c r="E7211" t="s">
        <v>1151</v>
      </c>
      <c r="F7211" s="1">
        <v>2.218287037037037E-2</v>
      </c>
      <c r="G7211">
        <f>_xlfn.XLOOKUP($A7211,Product_pricing!$B:$B,Product_pricing!$C:$C)</f>
        <v>13</v>
      </c>
      <c r="H7211">
        <f t="shared" si="336"/>
        <v>35.880000000000003</v>
      </c>
      <c r="I7211" s="10">
        <f t="shared" si="337"/>
        <v>3.1661881880955159E-2</v>
      </c>
      <c r="J7211" t="str">
        <f>_xlfn.XLOOKUP(A7211,Product_Details!$A:$A,Product_Details!$G:$G,"mens")</f>
        <v>Womens</v>
      </c>
      <c r="K7211">
        <f t="shared" si="338"/>
        <v>3767.5</v>
      </c>
    </row>
    <row r="7212" spans="1:11" ht="15">
      <c r="A7212" t="s">
        <v>35</v>
      </c>
      <c r="B7212">
        <v>3</v>
      </c>
      <c r="C7212">
        <v>8</v>
      </c>
      <c r="D7212" t="s">
        <v>23</v>
      </c>
      <c r="E7212" t="s">
        <v>1151</v>
      </c>
      <c r="F7212" s="1">
        <v>2.218287037037037E-2</v>
      </c>
      <c r="G7212">
        <f>_xlfn.XLOOKUP($A7212,Product_pricing!$B:$B,Product_pricing!$C:$C)</f>
        <v>32</v>
      </c>
      <c r="H7212">
        <f t="shared" si="336"/>
        <v>88.320000000000007</v>
      </c>
      <c r="I7212" s="10">
        <f t="shared" si="337"/>
        <v>7.7936940014658854E-2</v>
      </c>
      <c r="J7212" t="str">
        <f>_xlfn.XLOOKUP(A7212,Product_Details!$A:$A,Product_Details!$G:$G,"mens")</f>
        <v>Womens</v>
      </c>
      <c r="K7212">
        <f t="shared" si="338"/>
        <v>3767.5</v>
      </c>
    </row>
    <row r="7213" spans="1:11" ht="15">
      <c r="A7213" t="s">
        <v>32</v>
      </c>
      <c r="B7213">
        <v>1</v>
      </c>
      <c r="C7213">
        <v>8</v>
      </c>
      <c r="D7213" t="s">
        <v>23</v>
      </c>
      <c r="E7213" t="s">
        <v>1151</v>
      </c>
      <c r="F7213" s="1">
        <v>2.218287037037037E-2</v>
      </c>
      <c r="G7213">
        <f>_xlfn.XLOOKUP($A7213,Product_pricing!$B:$B,Product_pricing!$C:$C)</f>
        <v>36</v>
      </c>
      <c r="H7213">
        <f t="shared" si="336"/>
        <v>33.120000000000005</v>
      </c>
      <c r="I7213" s="10">
        <f t="shared" si="337"/>
        <v>2.9226352505497072E-2</v>
      </c>
      <c r="J7213" t="str">
        <f>_xlfn.XLOOKUP(A7213,Product_Details!$A:$A,Product_Details!$G:$G,"mens")</f>
        <v>Mens</v>
      </c>
      <c r="K7213">
        <f t="shared" si="338"/>
        <v>2520</v>
      </c>
    </row>
    <row r="7214" spans="1:11" ht="15">
      <c r="A7214" t="s">
        <v>26</v>
      </c>
      <c r="B7214">
        <v>3</v>
      </c>
      <c r="C7214">
        <v>8</v>
      </c>
      <c r="D7214" t="s">
        <v>23</v>
      </c>
      <c r="E7214" t="s">
        <v>1151</v>
      </c>
      <c r="F7214" s="1">
        <v>2.218287037037037E-2</v>
      </c>
      <c r="G7214">
        <f>_xlfn.XLOOKUP($A7214,Product_pricing!$B:$B,Product_pricing!$C:$C)</f>
        <v>17</v>
      </c>
      <c r="H7214">
        <f t="shared" si="336"/>
        <v>46.92</v>
      </c>
      <c r="I7214" s="10">
        <f t="shared" si="337"/>
        <v>4.1403999382787514E-2</v>
      </c>
      <c r="J7214" t="str">
        <f>_xlfn.XLOOKUP(A7214,Product_Details!$A:$A,Product_Details!$G:$G,"mens")</f>
        <v>Mens</v>
      </c>
      <c r="K7214">
        <f t="shared" si="338"/>
        <v>2520</v>
      </c>
    </row>
    <row r="7215" spans="1:11" ht="15">
      <c r="A7215" t="s">
        <v>27</v>
      </c>
      <c r="B7215">
        <v>1</v>
      </c>
      <c r="C7215">
        <v>8</v>
      </c>
      <c r="D7215" t="s">
        <v>23</v>
      </c>
      <c r="E7215" t="s">
        <v>1151</v>
      </c>
      <c r="F7215" s="1">
        <v>2.218287037037037E-2</v>
      </c>
      <c r="G7215">
        <f>_xlfn.XLOOKUP($A7215,Product_pricing!$B:$B,Product_pricing!$C:$C)</f>
        <v>29</v>
      </c>
      <c r="H7215">
        <f t="shared" si="336"/>
        <v>26.68</v>
      </c>
      <c r="I7215" s="10">
        <f t="shared" si="337"/>
        <v>2.3543450629428194E-2</v>
      </c>
      <c r="J7215" t="str">
        <f>_xlfn.XLOOKUP(A7215,Product_Details!$A:$A,Product_Details!$G:$G,"mens")</f>
        <v>Mens</v>
      </c>
      <c r="K7215">
        <f t="shared" si="338"/>
        <v>2520</v>
      </c>
    </row>
    <row r="7216" spans="1:11" ht="15">
      <c r="A7216" t="s">
        <v>35</v>
      </c>
      <c r="B7216">
        <v>3</v>
      </c>
      <c r="C7216">
        <v>16</v>
      </c>
      <c r="D7216" t="s">
        <v>23</v>
      </c>
      <c r="E7216" t="s">
        <v>1152</v>
      </c>
      <c r="F7216" s="1">
        <v>2.3645833333333335E-2</v>
      </c>
      <c r="G7216">
        <f>_xlfn.XLOOKUP($A7216,Product_pricing!$B:$B,Product_pricing!$C:$C)</f>
        <v>32</v>
      </c>
      <c r="H7216">
        <f t="shared" si="336"/>
        <v>80.64</v>
      </c>
      <c r="I7216" s="10">
        <f t="shared" si="337"/>
        <v>7.1159814795992857E-2</v>
      </c>
      <c r="J7216" t="str">
        <f>_xlfn.XLOOKUP(A7216,Product_Details!$A:$A,Product_Details!$G:$G,"mens")</f>
        <v>Womens</v>
      </c>
      <c r="K7216">
        <f t="shared" si="338"/>
        <v>2511.6666666666665</v>
      </c>
    </row>
    <row r="7217" spans="1:11" ht="15">
      <c r="A7217" t="s">
        <v>29</v>
      </c>
      <c r="B7217">
        <v>1</v>
      </c>
      <c r="C7217">
        <v>16</v>
      </c>
      <c r="D7217" t="s">
        <v>23</v>
      </c>
      <c r="E7217" t="s">
        <v>1152</v>
      </c>
      <c r="F7217" s="1">
        <v>2.3645833333333335E-2</v>
      </c>
      <c r="G7217">
        <f>_xlfn.XLOOKUP($A7217,Product_pricing!$B:$B,Product_pricing!$C:$C)</f>
        <v>10</v>
      </c>
      <c r="H7217">
        <f t="shared" si="336"/>
        <v>8.4</v>
      </c>
      <c r="I7217" s="10">
        <f t="shared" si="337"/>
        <v>7.4124807079159229E-3</v>
      </c>
      <c r="J7217" t="str">
        <f>_xlfn.XLOOKUP(A7217,Product_Details!$A:$A,Product_Details!$G:$G,"mens")</f>
        <v>Womens</v>
      </c>
      <c r="K7217">
        <f t="shared" si="338"/>
        <v>2511.6666666666665</v>
      </c>
    </row>
    <row r="7218" spans="1:11" ht="15">
      <c r="A7218" t="s">
        <v>36</v>
      </c>
      <c r="B7218">
        <v>4</v>
      </c>
      <c r="C7218">
        <v>16</v>
      </c>
      <c r="D7218" t="s">
        <v>23</v>
      </c>
      <c r="E7218" t="s">
        <v>1152</v>
      </c>
      <c r="F7218" s="1">
        <v>2.3645833333333335E-2</v>
      </c>
      <c r="G7218">
        <f>_xlfn.XLOOKUP($A7218,Product_pricing!$B:$B,Product_pricing!$C:$C)</f>
        <v>23</v>
      </c>
      <c r="H7218">
        <f t="shared" si="336"/>
        <v>77.28</v>
      </c>
      <c r="I7218" s="10">
        <f t="shared" si="337"/>
        <v>6.8194822512826492E-2</v>
      </c>
      <c r="J7218" t="str">
        <f>_xlfn.XLOOKUP(A7218,Product_Details!$A:$A,Product_Details!$G:$G,"mens")</f>
        <v>Womens</v>
      </c>
      <c r="K7218">
        <f t="shared" si="338"/>
        <v>2511.6666666666665</v>
      </c>
    </row>
    <row r="7219" spans="1:11" ht="15">
      <c r="A7219" t="s">
        <v>25</v>
      </c>
      <c r="B7219">
        <v>1</v>
      </c>
      <c r="C7219">
        <v>16</v>
      </c>
      <c r="D7219" t="s">
        <v>23</v>
      </c>
      <c r="E7219" t="s">
        <v>1152</v>
      </c>
      <c r="F7219" s="1">
        <v>2.3645833333333335E-2</v>
      </c>
      <c r="G7219">
        <f>_xlfn.XLOOKUP($A7219,Product_pricing!$B:$B,Product_pricing!$C:$C)</f>
        <v>40</v>
      </c>
      <c r="H7219">
        <f t="shared" si="336"/>
        <v>33.6</v>
      </c>
      <c r="I7219" s="10">
        <f t="shared" si="337"/>
        <v>2.9649922831663691E-2</v>
      </c>
      <c r="J7219" t="str">
        <f>_xlfn.XLOOKUP(A7219,Product_Details!$A:$A,Product_Details!$G:$G,"mens")</f>
        <v>Mens</v>
      </c>
      <c r="K7219">
        <f t="shared" si="338"/>
        <v>1512</v>
      </c>
    </row>
    <row r="7220" spans="1:11" ht="15">
      <c r="A7220" t="s">
        <v>31</v>
      </c>
      <c r="B7220">
        <v>3</v>
      </c>
      <c r="C7220">
        <v>16</v>
      </c>
      <c r="D7220" t="s">
        <v>23</v>
      </c>
      <c r="E7220" t="s">
        <v>1152</v>
      </c>
      <c r="F7220" s="1">
        <v>2.3645833333333335E-2</v>
      </c>
      <c r="G7220">
        <f>_xlfn.XLOOKUP($A7220,Product_pricing!$B:$B,Product_pricing!$C:$C)</f>
        <v>57</v>
      </c>
      <c r="H7220">
        <f t="shared" si="336"/>
        <v>143.63999999999999</v>
      </c>
      <c r="I7220" s="10">
        <f t="shared" si="337"/>
        <v>0.12675342010536225</v>
      </c>
      <c r="J7220" t="str">
        <f>_xlfn.XLOOKUP(A7220,Product_Details!$A:$A,Product_Details!$G:$G,"mens")</f>
        <v>Mens</v>
      </c>
      <c r="K7220">
        <f t="shared" si="338"/>
        <v>1512</v>
      </c>
    </row>
    <row r="7221" spans="1:11" ht="15">
      <c r="A7221" t="s">
        <v>32</v>
      </c>
      <c r="B7221">
        <v>2</v>
      </c>
      <c r="C7221">
        <v>16</v>
      </c>
      <c r="D7221" t="s">
        <v>23</v>
      </c>
      <c r="E7221" t="s">
        <v>1152</v>
      </c>
      <c r="F7221" s="1">
        <v>2.3645833333333335E-2</v>
      </c>
      <c r="G7221">
        <f>_xlfn.XLOOKUP($A7221,Product_pricing!$B:$B,Product_pricing!$C:$C)</f>
        <v>36</v>
      </c>
      <c r="H7221">
        <f t="shared" si="336"/>
        <v>60.48</v>
      </c>
      <c r="I7221" s="10">
        <f t="shared" si="337"/>
        <v>5.3369861096994646E-2</v>
      </c>
      <c r="J7221" t="str">
        <f>_xlfn.XLOOKUP(A7221,Product_Details!$A:$A,Product_Details!$G:$G,"mens")</f>
        <v>Mens</v>
      </c>
      <c r="K7221">
        <f t="shared" si="338"/>
        <v>1512</v>
      </c>
    </row>
    <row r="7222" spans="1:11" ht="15">
      <c r="A7222" t="s">
        <v>26</v>
      </c>
      <c r="B7222">
        <v>1</v>
      </c>
      <c r="C7222">
        <v>16</v>
      </c>
      <c r="D7222" t="s">
        <v>23</v>
      </c>
      <c r="E7222" t="s">
        <v>1152</v>
      </c>
      <c r="F7222" s="1">
        <v>2.3645833333333335E-2</v>
      </c>
      <c r="G7222">
        <f>_xlfn.XLOOKUP($A7222,Product_pricing!$B:$B,Product_pricing!$C:$C)</f>
        <v>17</v>
      </c>
      <c r="H7222">
        <f t="shared" si="336"/>
        <v>14.28</v>
      </c>
      <c r="I7222" s="10">
        <f t="shared" si="337"/>
        <v>1.2601217203457069E-2</v>
      </c>
      <c r="J7222" t="str">
        <f>_xlfn.XLOOKUP(A7222,Product_Details!$A:$A,Product_Details!$G:$G,"mens")</f>
        <v>Mens</v>
      </c>
      <c r="K7222">
        <f t="shared" si="338"/>
        <v>1512</v>
      </c>
    </row>
    <row r="7223" spans="1:11" ht="15">
      <c r="A7223" t="s">
        <v>27</v>
      </c>
      <c r="B7223">
        <v>5</v>
      </c>
      <c r="C7223">
        <v>16</v>
      </c>
      <c r="D7223" t="s">
        <v>23</v>
      </c>
      <c r="E7223" t="s">
        <v>1152</v>
      </c>
      <c r="F7223" s="1">
        <v>2.3645833333333335E-2</v>
      </c>
      <c r="G7223">
        <f>_xlfn.XLOOKUP($A7223,Product_pricing!$B:$B,Product_pricing!$C:$C)</f>
        <v>29</v>
      </c>
      <c r="H7223">
        <f t="shared" si="336"/>
        <v>121.8</v>
      </c>
      <c r="I7223" s="10">
        <f t="shared" si="337"/>
        <v>0.10748097026478089</v>
      </c>
      <c r="J7223" t="str">
        <f>_xlfn.XLOOKUP(A7223,Product_Details!$A:$A,Product_Details!$G:$G,"mens")</f>
        <v>Mens</v>
      </c>
      <c r="K7223">
        <f t="shared" si="338"/>
        <v>1512</v>
      </c>
    </row>
    <row r="7224" spans="1:11" ht="15">
      <c r="A7224" t="s">
        <v>35</v>
      </c>
      <c r="B7224">
        <v>1</v>
      </c>
      <c r="C7224">
        <v>19</v>
      </c>
      <c r="D7224" t="s">
        <v>33</v>
      </c>
      <c r="E7224" t="s">
        <v>1153</v>
      </c>
      <c r="F7224" s="1">
        <v>3.148032407407407E-2</v>
      </c>
      <c r="G7224">
        <f>_xlfn.XLOOKUP($A7224,Product_pricing!$B:$B,Product_pricing!$C:$C)</f>
        <v>32</v>
      </c>
      <c r="H7224">
        <f t="shared" si="336"/>
        <v>25.92</v>
      </c>
      <c r="I7224" s="10">
        <f t="shared" si="337"/>
        <v>2.2872797612997708E-2</v>
      </c>
      <c r="J7224" t="str">
        <f>_xlfn.XLOOKUP(A7224,Product_Details!$A:$A,Product_Details!$G:$G,"mens")</f>
        <v>Womens</v>
      </c>
      <c r="K7224">
        <f t="shared" si="338"/>
        <v>2511.6666666666665</v>
      </c>
    </row>
    <row r="7225" spans="1:11" ht="15">
      <c r="A7225" t="s">
        <v>30</v>
      </c>
      <c r="B7225">
        <v>3</v>
      </c>
      <c r="C7225">
        <v>19</v>
      </c>
      <c r="D7225" t="s">
        <v>33</v>
      </c>
      <c r="E7225" t="s">
        <v>1153</v>
      </c>
      <c r="F7225" s="1">
        <v>3.148032407407407E-2</v>
      </c>
      <c r="G7225">
        <f>_xlfn.XLOOKUP($A7225,Product_pricing!$B:$B,Product_pricing!$C:$C)</f>
        <v>19</v>
      </c>
      <c r="H7225">
        <f t="shared" si="336"/>
        <v>46.17</v>
      </c>
      <c r="I7225" s="10">
        <f t="shared" si="337"/>
        <v>4.0742170748152166E-2</v>
      </c>
      <c r="J7225" t="str">
        <f>_xlfn.XLOOKUP(A7225,Product_Details!$A:$A,Product_Details!$G:$G,"mens")</f>
        <v>Womens</v>
      </c>
      <c r="K7225">
        <f t="shared" si="338"/>
        <v>2511.6666666666665</v>
      </c>
    </row>
    <row r="7226" spans="1:11" ht="15">
      <c r="A7226" t="s">
        <v>38</v>
      </c>
      <c r="B7226">
        <v>1</v>
      </c>
      <c r="C7226">
        <v>19</v>
      </c>
      <c r="D7226" t="s">
        <v>33</v>
      </c>
      <c r="E7226" t="s">
        <v>1153</v>
      </c>
      <c r="F7226" s="1">
        <v>3.148032407407407E-2</v>
      </c>
      <c r="G7226">
        <f>_xlfn.XLOOKUP($A7226,Product_pricing!$B:$B,Product_pricing!$C:$C)</f>
        <v>54</v>
      </c>
      <c r="H7226">
        <f t="shared" si="336"/>
        <v>43.74</v>
      </c>
      <c r="I7226" s="10">
        <f t="shared" si="337"/>
        <v>3.8597845971933629E-2</v>
      </c>
      <c r="J7226" t="str">
        <f>_xlfn.XLOOKUP(A7226,Product_Details!$A:$A,Product_Details!$G:$G,"mens")</f>
        <v>Womens</v>
      </c>
      <c r="K7226">
        <f t="shared" si="338"/>
        <v>2511.6666666666665</v>
      </c>
    </row>
    <row r="7227" spans="1:11" ht="15">
      <c r="A7227" t="s">
        <v>25</v>
      </c>
      <c r="B7227">
        <v>3</v>
      </c>
      <c r="C7227">
        <v>19</v>
      </c>
      <c r="D7227" t="s">
        <v>33</v>
      </c>
      <c r="E7227" t="s">
        <v>1153</v>
      </c>
      <c r="F7227" s="1">
        <v>3.148032407407407E-2</v>
      </c>
      <c r="G7227">
        <f>_xlfn.XLOOKUP($A7227,Product_pricing!$B:$B,Product_pricing!$C:$C)</f>
        <v>40</v>
      </c>
      <c r="H7227">
        <f t="shared" si="336"/>
        <v>97.2</v>
      </c>
      <c r="I7227" s="10">
        <f t="shared" si="337"/>
        <v>8.5772991048741393E-2</v>
      </c>
      <c r="J7227" t="str">
        <f>_xlfn.XLOOKUP(A7227,Product_Details!$A:$A,Product_Details!$G:$G,"mens")</f>
        <v>Mens</v>
      </c>
      <c r="K7227">
        <f t="shared" si="338"/>
        <v>1890</v>
      </c>
    </row>
    <row r="7228" spans="1:11" ht="15">
      <c r="A7228" t="s">
        <v>41</v>
      </c>
      <c r="B7228">
        <v>3</v>
      </c>
      <c r="C7228">
        <v>19</v>
      </c>
      <c r="D7228" t="s">
        <v>33</v>
      </c>
      <c r="E7228" t="s">
        <v>1153</v>
      </c>
      <c r="F7228" s="1">
        <v>3.148032407407407E-2</v>
      </c>
      <c r="G7228">
        <f>_xlfn.XLOOKUP($A7228,Product_pricing!$B:$B,Product_pricing!$C:$C)</f>
        <v>10</v>
      </c>
      <c r="H7228">
        <f t="shared" si="336"/>
        <v>24.3</v>
      </c>
      <c r="I7228" s="10">
        <f t="shared" si="337"/>
        <v>2.1443247762185348E-2</v>
      </c>
      <c r="J7228" t="str">
        <f>_xlfn.XLOOKUP(A7228,Product_Details!$A:$A,Product_Details!$G:$G,"mens")</f>
        <v>Mens</v>
      </c>
      <c r="K7228">
        <f t="shared" si="338"/>
        <v>1890</v>
      </c>
    </row>
    <row r="7229" spans="1:11" ht="15">
      <c r="A7229" t="s">
        <v>32</v>
      </c>
      <c r="B7229">
        <v>3</v>
      </c>
      <c r="C7229">
        <v>19</v>
      </c>
      <c r="D7229" t="s">
        <v>33</v>
      </c>
      <c r="E7229" t="s">
        <v>1153</v>
      </c>
      <c r="F7229" s="1">
        <v>3.148032407407407E-2</v>
      </c>
      <c r="G7229">
        <f>_xlfn.XLOOKUP($A7229,Product_pricing!$B:$B,Product_pricing!$C:$C)</f>
        <v>36</v>
      </c>
      <c r="H7229">
        <f t="shared" si="336"/>
        <v>87.48</v>
      </c>
      <c r="I7229" s="10">
        <f t="shared" si="337"/>
        <v>7.7195691943867259E-2</v>
      </c>
      <c r="J7229" t="str">
        <f>_xlfn.XLOOKUP(A7229,Product_Details!$A:$A,Product_Details!$G:$G,"mens")</f>
        <v>Mens</v>
      </c>
      <c r="K7229">
        <f t="shared" si="338"/>
        <v>1890</v>
      </c>
    </row>
    <row r="7230" spans="1:11" ht="15">
      <c r="A7230" t="s">
        <v>27</v>
      </c>
      <c r="B7230">
        <v>3</v>
      </c>
      <c r="C7230">
        <v>19</v>
      </c>
      <c r="D7230" t="s">
        <v>33</v>
      </c>
      <c r="E7230" t="s">
        <v>1153</v>
      </c>
      <c r="F7230" s="1">
        <v>3.148032407407407E-2</v>
      </c>
      <c r="G7230">
        <f>_xlfn.XLOOKUP($A7230,Product_pricing!$B:$B,Product_pricing!$C:$C)</f>
        <v>29</v>
      </c>
      <c r="H7230">
        <f t="shared" si="336"/>
        <v>70.47</v>
      </c>
      <c r="I7230" s="10">
        <f t="shared" si="337"/>
        <v>6.2185418510337515E-2</v>
      </c>
      <c r="J7230" t="str">
        <f>_xlfn.XLOOKUP(A7230,Product_Details!$A:$A,Product_Details!$G:$G,"mens")</f>
        <v>Mens</v>
      </c>
      <c r="K7230">
        <f t="shared" si="338"/>
        <v>1890</v>
      </c>
    </row>
    <row r="7231" spans="1:11" ht="15">
      <c r="A7231" t="s">
        <v>22</v>
      </c>
      <c r="B7231">
        <v>4</v>
      </c>
      <c r="C7231">
        <v>2</v>
      </c>
      <c r="D7231" t="s">
        <v>23</v>
      </c>
      <c r="E7231" t="s">
        <v>1154</v>
      </c>
      <c r="F7231" s="1">
        <v>7.114583333333333E-3</v>
      </c>
      <c r="G7231">
        <f>_xlfn.XLOOKUP($A7231,Product_pricing!$B:$B,Product_pricing!$C:$C)</f>
        <v>13</v>
      </c>
      <c r="H7231">
        <f t="shared" si="336"/>
        <v>50.96</v>
      </c>
      <c r="I7231" s="10">
        <f t="shared" si="337"/>
        <v>4.4969049628023262E-2</v>
      </c>
      <c r="J7231" t="str">
        <f>_xlfn.XLOOKUP(A7231,Product_Details!$A:$A,Product_Details!$G:$G,"mens")</f>
        <v>Womens</v>
      </c>
      <c r="K7231">
        <f t="shared" si="338"/>
        <v>3767.5</v>
      </c>
    </row>
    <row r="7232" spans="1:11" ht="15">
      <c r="A7232" t="s">
        <v>35</v>
      </c>
      <c r="B7232">
        <v>3</v>
      </c>
      <c r="C7232">
        <v>2</v>
      </c>
      <c r="D7232" t="s">
        <v>23</v>
      </c>
      <c r="E7232" t="s">
        <v>1154</v>
      </c>
      <c r="F7232" s="1">
        <v>7.114583333333333E-3</v>
      </c>
      <c r="G7232">
        <f>_xlfn.XLOOKUP($A7232,Product_pricing!$B:$B,Product_pricing!$C:$C)</f>
        <v>32</v>
      </c>
      <c r="H7232">
        <f t="shared" si="336"/>
        <v>94.08</v>
      </c>
      <c r="I7232" s="10">
        <f t="shared" si="337"/>
        <v>8.3019783928658344E-2</v>
      </c>
      <c r="J7232" t="str">
        <f>_xlfn.XLOOKUP(A7232,Product_Details!$A:$A,Product_Details!$G:$G,"mens")</f>
        <v>Womens</v>
      </c>
      <c r="K7232">
        <f t="shared" si="338"/>
        <v>3767.5</v>
      </c>
    </row>
    <row r="7233" spans="1:11" ht="15">
      <c r="A7233" t="s">
        <v>25</v>
      </c>
      <c r="B7233">
        <v>1</v>
      </c>
      <c r="C7233">
        <v>2</v>
      </c>
      <c r="D7233" t="s">
        <v>23</v>
      </c>
      <c r="E7233" t="s">
        <v>1154</v>
      </c>
      <c r="F7233" s="1">
        <v>7.114583333333333E-3</v>
      </c>
      <c r="G7233">
        <f>_xlfn.XLOOKUP($A7233,Product_pricing!$B:$B,Product_pricing!$C:$C)</f>
        <v>40</v>
      </c>
      <c r="H7233">
        <f t="shared" si="336"/>
        <v>39.200000000000003</v>
      </c>
      <c r="I7233" s="10">
        <f t="shared" si="337"/>
        <v>3.4591576636940978E-2</v>
      </c>
      <c r="J7233" t="str">
        <f>_xlfn.XLOOKUP(A7233,Product_Details!$A:$A,Product_Details!$G:$G,"mens")</f>
        <v>Mens</v>
      </c>
      <c r="K7233">
        <f t="shared" si="338"/>
        <v>1512</v>
      </c>
    </row>
    <row r="7234" spans="1:11" ht="15">
      <c r="A7234" t="s">
        <v>41</v>
      </c>
      <c r="B7234">
        <v>4</v>
      </c>
      <c r="C7234">
        <v>2</v>
      </c>
      <c r="D7234" t="s">
        <v>23</v>
      </c>
      <c r="E7234" t="s">
        <v>1154</v>
      </c>
      <c r="F7234" s="1">
        <v>7.114583333333333E-3</v>
      </c>
      <c r="G7234">
        <f>_xlfn.XLOOKUP($A7234,Product_pricing!$B:$B,Product_pricing!$C:$C)</f>
        <v>10</v>
      </c>
      <c r="H7234">
        <f t="shared" si="336"/>
        <v>39.200000000000003</v>
      </c>
      <c r="I7234" s="10">
        <f t="shared" si="337"/>
        <v>3.4591576636940978E-2</v>
      </c>
      <c r="J7234" t="str">
        <f>_xlfn.XLOOKUP(A7234,Product_Details!$A:$A,Product_Details!$G:$G,"mens")</f>
        <v>Mens</v>
      </c>
      <c r="K7234">
        <f t="shared" si="338"/>
        <v>1512</v>
      </c>
    </row>
    <row r="7235" spans="1:11" ht="15">
      <c r="A7235" t="s">
        <v>32</v>
      </c>
      <c r="B7235">
        <v>3</v>
      </c>
      <c r="C7235">
        <v>2</v>
      </c>
      <c r="D7235" t="s">
        <v>23</v>
      </c>
      <c r="E7235" t="s">
        <v>1154</v>
      </c>
      <c r="F7235" s="1">
        <v>7.114583333333333E-3</v>
      </c>
      <c r="G7235">
        <f>_xlfn.XLOOKUP($A7235,Product_pricing!$B:$B,Product_pricing!$C:$C)</f>
        <v>36</v>
      </c>
      <c r="H7235">
        <f t="shared" ref="H7235:H7298" si="339">B7235*G7235*(1-C7235/100)</f>
        <v>105.84</v>
      </c>
      <c r="I7235" s="10">
        <f t="shared" ref="I7235:I7298" si="340">(H7235/SUM($H:$H))*1000</f>
        <v>9.3397256919740643E-2</v>
      </c>
      <c r="J7235" t="str">
        <f>_xlfn.XLOOKUP(A7235,Product_Details!$A:$A,Product_Details!$G:$G,"mens")</f>
        <v>Mens</v>
      </c>
      <c r="K7235">
        <f t="shared" ref="K7235:K7298" si="341">COUNTIFS($J:$J, J7235) / COUNTIFS($J:$J, J7235, $E:$E, E7235)</f>
        <v>1512</v>
      </c>
    </row>
    <row r="7236" spans="1:11" ht="15">
      <c r="A7236" t="s">
        <v>26</v>
      </c>
      <c r="B7236">
        <v>4</v>
      </c>
      <c r="C7236">
        <v>2</v>
      </c>
      <c r="D7236" t="s">
        <v>23</v>
      </c>
      <c r="E7236" t="s">
        <v>1154</v>
      </c>
      <c r="F7236" s="1">
        <v>7.114583333333333E-3</v>
      </c>
      <c r="G7236">
        <f>_xlfn.XLOOKUP($A7236,Product_pricing!$B:$B,Product_pricing!$C:$C)</f>
        <v>17</v>
      </c>
      <c r="H7236">
        <f t="shared" si="339"/>
        <v>66.64</v>
      </c>
      <c r="I7236" s="10">
        <f t="shared" si="340"/>
        <v>5.8805680282799651E-2</v>
      </c>
      <c r="J7236" t="str">
        <f>_xlfn.XLOOKUP(A7236,Product_Details!$A:$A,Product_Details!$G:$G,"mens")</f>
        <v>Mens</v>
      </c>
      <c r="K7236">
        <f t="shared" si="341"/>
        <v>1512</v>
      </c>
    </row>
    <row r="7237" spans="1:11" ht="15">
      <c r="A7237" t="s">
        <v>27</v>
      </c>
      <c r="B7237">
        <v>3</v>
      </c>
      <c r="C7237">
        <v>2</v>
      </c>
      <c r="D7237" t="s">
        <v>23</v>
      </c>
      <c r="E7237" t="s">
        <v>1154</v>
      </c>
      <c r="F7237" s="1">
        <v>7.114583333333333E-3</v>
      </c>
      <c r="G7237">
        <f>_xlfn.XLOOKUP($A7237,Product_pricing!$B:$B,Product_pricing!$C:$C)</f>
        <v>29</v>
      </c>
      <c r="H7237">
        <f t="shared" si="339"/>
        <v>85.26</v>
      </c>
      <c r="I7237" s="10">
        <f t="shared" si="340"/>
        <v>7.5236679185346614E-2</v>
      </c>
      <c r="J7237" t="str">
        <f>_xlfn.XLOOKUP(A7237,Product_Details!$A:$A,Product_Details!$G:$G,"mens")</f>
        <v>Mens</v>
      </c>
      <c r="K7237">
        <f t="shared" si="341"/>
        <v>1512</v>
      </c>
    </row>
    <row r="7238" spans="1:11" ht="15">
      <c r="A7238" t="s">
        <v>22</v>
      </c>
      <c r="B7238">
        <v>2</v>
      </c>
      <c r="C7238">
        <v>7</v>
      </c>
      <c r="D7238" t="s">
        <v>33</v>
      </c>
      <c r="E7238" t="s">
        <v>1155</v>
      </c>
      <c r="F7238" s="1">
        <v>2.5729166666666665E-3</v>
      </c>
      <c r="G7238">
        <f>_xlfn.XLOOKUP($A7238,Product_pricing!$B:$B,Product_pricing!$C:$C)</f>
        <v>13</v>
      </c>
      <c r="H7238">
        <f t="shared" si="339"/>
        <v>24.18</v>
      </c>
      <c r="I7238" s="10">
        <f t="shared" si="340"/>
        <v>2.133735518064369E-2</v>
      </c>
      <c r="J7238" t="str">
        <f>_xlfn.XLOOKUP(A7238,Product_Details!$A:$A,Product_Details!$G:$G,"mens")</f>
        <v>Womens</v>
      </c>
      <c r="K7238">
        <f t="shared" si="341"/>
        <v>2511.6666666666665</v>
      </c>
    </row>
    <row r="7239" spans="1:11" ht="15">
      <c r="A7239" t="s">
        <v>35</v>
      </c>
      <c r="B7239">
        <v>1</v>
      </c>
      <c r="C7239">
        <v>7</v>
      </c>
      <c r="D7239" t="s">
        <v>33</v>
      </c>
      <c r="E7239" t="s">
        <v>1155</v>
      </c>
      <c r="F7239" s="1">
        <v>2.5729166666666665E-3</v>
      </c>
      <c r="G7239">
        <f>_xlfn.XLOOKUP($A7239,Product_pricing!$B:$B,Product_pricing!$C:$C)</f>
        <v>32</v>
      </c>
      <c r="H7239">
        <f t="shared" si="339"/>
        <v>29.759999999999998</v>
      </c>
      <c r="I7239" s="10">
        <f t="shared" si="340"/>
        <v>2.62613602223307E-2</v>
      </c>
      <c r="J7239" t="str">
        <f>_xlfn.XLOOKUP(A7239,Product_Details!$A:$A,Product_Details!$G:$G,"mens")</f>
        <v>Womens</v>
      </c>
      <c r="K7239">
        <f t="shared" si="341"/>
        <v>2511.6666666666665</v>
      </c>
    </row>
    <row r="7240" spans="1:11" ht="15">
      <c r="A7240" t="s">
        <v>38</v>
      </c>
      <c r="B7240">
        <v>4</v>
      </c>
      <c r="C7240">
        <v>7</v>
      </c>
      <c r="D7240" t="s">
        <v>33</v>
      </c>
      <c r="E7240" t="s">
        <v>1155</v>
      </c>
      <c r="F7240" s="1">
        <v>2.5729166666666665E-3</v>
      </c>
      <c r="G7240">
        <f>_xlfn.XLOOKUP($A7240,Product_pricing!$B:$B,Product_pricing!$C:$C)</f>
        <v>54</v>
      </c>
      <c r="H7240">
        <f t="shared" si="339"/>
        <v>200.88</v>
      </c>
      <c r="I7240" s="10">
        <f t="shared" si="340"/>
        <v>0.1772641815007322</v>
      </c>
      <c r="J7240" t="str">
        <f>_xlfn.XLOOKUP(A7240,Product_Details!$A:$A,Product_Details!$G:$G,"mens")</f>
        <v>Womens</v>
      </c>
      <c r="K7240">
        <f t="shared" si="341"/>
        <v>2511.6666666666665</v>
      </c>
    </row>
    <row r="7241" spans="1:11" ht="15">
      <c r="A7241" t="s">
        <v>25</v>
      </c>
      <c r="B7241">
        <v>4</v>
      </c>
      <c r="C7241">
        <v>7</v>
      </c>
      <c r="D7241" t="s">
        <v>33</v>
      </c>
      <c r="E7241" t="s">
        <v>1155</v>
      </c>
      <c r="F7241" s="1">
        <v>2.5729166666666665E-3</v>
      </c>
      <c r="G7241">
        <f>_xlfn.XLOOKUP($A7241,Product_pricing!$B:$B,Product_pricing!$C:$C)</f>
        <v>40</v>
      </c>
      <c r="H7241">
        <f t="shared" si="339"/>
        <v>148.79999999999998</v>
      </c>
      <c r="I7241" s="10">
        <f t="shared" si="340"/>
        <v>0.13130680111165347</v>
      </c>
      <c r="J7241" t="str">
        <f>_xlfn.XLOOKUP(A7241,Product_Details!$A:$A,Product_Details!$G:$G,"mens")</f>
        <v>Mens</v>
      </c>
      <c r="K7241">
        <f t="shared" si="341"/>
        <v>1512</v>
      </c>
    </row>
    <row r="7242" spans="1:11" ht="15">
      <c r="A7242" t="s">
        <v>41</v>
      </c>
      <c r="B7242">
        <v>3</v>
      </c>
      <c r="C7242">
        <v>7</v>
      </c>
      <c r="D7242" t="s">
        <v>33</v>
      </c>
      <c r="E7242" t="s">
        <v>1155</v>
      </c>
      <c r="F7242" s="1">
        <v>2.5729166666666665E-3</v>
      </c>
      <c r="G7242">
        <f>_xlfn.XLOOKUP($A7242,Product_pricing!$B:$B,Product_pricing!$C:$C)</f>
        <v>10</v>
      </c>
      <c r="H7242">
        <f t="shared" si="339"/>
        <v>27.9</v>
      </c>
      <c r="I7242" s="10">
        <f t="shared" si="340"/>
        <v>2.462002520843503E-2</v>
      </c>
      <c r="J7242" t="str">
        <f>_xlfn.XLOOKUP(A7242,Product_Details!$A:$A,Product_Details!$G:$G,"mens")</f>
        <v>Mens</v>
      </c>
      <c r="K7242">
        <f t="shared" si="341"/>
        <v>1512</v>
      </c>
    </row>
    <row r="7243" spans="1:11" ht="15">
      <c r="A7243" t="s">
        <v>32</v>
      </c>
      <c r="B7243">
        <v>5</v>
      </c>
      <c r="C7243">
        <v>7</v>
      </c>
      <c r="D7243" t="s">
        <v>33</v>
      </c>
      <c r="E7243" t="s">
        <v>1155</v>
      </c>
      <c r="F7243" s="1">
        <v>2.5729166666666665E-3</v>
      </c>
      <c r="G7243">
        <f>_xlfn.XLOOKUP($A7243,Product_pricing!$B:$B,Product_pricing!$C:$C)</f>
        <v>36</v>
      </c>
      <c r="H7243">
        <f t="shared" si="339"/>
        <v>167.39999999999998</v>
      </c>
      <c r="I7243" s="10">
        <f t="shared" si="340"/>
        <v>0.14772015125061017</v>
      </c>
      <c r="J7243" t="str">
        <f>_xlfn.XLOOKUP(A7243,Product_Details!$A:$A,Product_Details!$G:$G,"mens")</f>
        <v>Mens</v>
      </c>
      <c r="K7243">
        <f t="shared" si="341"/>
        <v>1512</v>
      </c>
    </row>
    <row r="7244" spans="1:11" ht="15">
      <c r="A7244" t="s">
        <v>26</v>
      </c>
      <c r="B7244">
        <v>4</v>
      </c>
      <c r="C7244">
        <v>7</v>
      </c>
      <c r="D7244" t="s">
        <v>33</v>
      </c>
      <c r="E7244" t="s">
        <v>1155</v>
      </c>
      <c r="F7244" s="1">
        <v>2.5729166666666665E-3</v>
      </c>
      <c r="G7244">
        <f>_xlfn.XLOOKUP($A7244,Product_pricing!$B:$B,Product_pricing!$C:$C)</f>
        <v>17</v>
      </c>
      <c r="H7244">
        <f t="shared" si="339"/>
        <v>63.239999999999995</v>
      </c>
      <c r="I7244" s="10">
        <f t="shared" si="340"/>
        <v>5.5805390472452733E-2</v>
      </c>
      <c r="J7244" t="str">
        <f>_xlfn.XLOOKUP(A7244,Product_Details!$A:$A,Product_Details!$G:$G,"mens")</f>
        <v>Mens</v>
      </c>
      <c r="K7244">
        <f t="shared" si="341"/>
        <v>1512</v>
      </c>
    </row>
    <row r="7245" spans="1:11" ht="15">
      <c r="A7245" t="s">
        <v>27</v>
      </c>
      <c r="B7245">
        <v>4</v>
      </c>
      <c r="C7245">
        <v>7</v>
      </c>
      <c r="D7245" t="s">
        <v>33</v>
      </c>
      <c r="E7245" t="s">
        <v>1155</v>
      </c>
      <c r="F7245" s="1">
        <v>2.5729166666666665E-3</v>
      </c>
      <c r="G7245">
        <f>_xlfn.XLOOKUP($A7245,Product_pricing!$B:$B,Product_pricing!$C:$C)</f>
        <v>29</v>
      </c>
      <c r="H7245">
        <f t="shared" si="339"/>
        <v>107.88</v>
      </c>
      <c r="I7245" s="10">
        <f t="shared" si="340"/>
        <v>9.5197430805948779E-2</v>
      </c>
      <c r="J7245" t="str">
        <f>_xlfn.XLOOKUP(A7245,Product_Details!$A:$A,Product_Details!$G:$G,"mens")</f>
        <v>Mens</v>
      </c>
      <c r="K7245">
        <f t="shared" si="341"/>
        <v>1512</v>
      </c>
    </row>
    <row r="7246" spans="1:11" ht="15">
      <c r="A7246" t="s">
        <v>35</v>
      </c>
      <c r="B7246">
        <v>2</v>
      </c>
      <c r="C7246">
        <v>3</v>
      </c>
      <c r="D7246" t="s">
        <v>23</v>
      </c>
      <c r="E7246" t="s">
        <v>1156</v>
      </c>
      <c r="F7246" s="1">
        <v>1.218402777777778E-2</v>
      </c>
      <c r="G7246">
        <f>_xlfn.XLOOKUP($A7246,Product_pricing!$B:$B,Product_pricing!$C:$C)</f>
        <v>32</v>
      </c>
      <c r="H7246">
        <f t="shared" si="339"/>
        <v>62.08</v>
      </c>
      <c r="I7246" s="10">
        <f t="shared" si="340"/>
        <v>5.4781762184216723E-2</v>
      </c>
      <c r="J7246" t="str">
        <f>_xlfn.XLOOKUP(A7246,Product_Details!$A:$A,Product_Details!$G:$G,"mens")</f>
        <v>Womens</v>
      </c>
      <c r="K7246">
        <f t="shared" si="341"/>
        <v>1883.75</v>
      </c>
    </row>
    <row r="7247" spans="1:11" ht="15">
      <c r="A7247" t="s">
        <v>29</v>
      </c>
      <c r="B7247">
        <v>3</v>
      </c>
      <c r="C7247">
        <v>3</v>
      </c>
      <c r="D7247" t="s">
        <v>23</v>
      </c>
      <c r="E7247" t="s">
        <v>1156</v>
      </c>
      <c r="F7247" s="1">
        <v>1.218402777777778E-2</v>
      </c>
      <c r="G7247">
        <f>_xlfn.XLOOKUP($A7247,Product_pricing!$B:$B,Product_pricing!$C:$C)</f>
        <v>10</v>
      </c>
      <c r="H7247">
        <f t="shared" si="339"/>
        <v>29.099999999999998</v>
      </c>
      <c r="I7247" s="10">
        <f t="shared" si="340"/>
        <v>2.5678951023851589E-2</v>
      </c>
      <c r="J7247" t="str">
        <f>_xlfn.XLOOKUP(A7247,Product_Details!$A:$A,Product_Details!$G:$G,"mens")</f>
        <v>Womens</v>
      </c>
      <c r="K7247">
        <f t="shared" si="341"/>
        <v>1883.75</v>
      </c>
    </row>
    <row r="7248" spans="1:11" ht="15">
      <c r="A7248" t="s">
        <v>36</v>
      </c>
      <c r="B7248">
        <v>4</v>
      </c>
      <c r="C7248">
        <v>3</v>
      </c>
      <c r="D7248" t="s">
        <v>23</v>
      </c>
      <c r="E7248" t="s">
        <v>1156</v>
      </c>
      <c r="F7248" s="1">
        <v>1.218402777777778E-2</v>
      </c>
      <c r="G7248">
        <f>_xlfn.XLOOKUP($A7248,Product_pricing!$B:$B,Product_pricing!$C:$C)</f>
        <v>23</v>
      </c>
      <c r="H7248">
        <f t="shared" si="339"/>
        <v>89.24</v>
      </c>
      <c r="I7248" s="10">
        <f t="shared" si="340"/>
        <v>7.874878313981154E-2</v>
      </c>
      <c r="J7248" t="str">
        <f>_xlfn.XLOOKUP(A7248,Product_Details!$A:$A,Product_Details!$G:$G,"mens")</f>
        <v>Womens</v>
      </c>
      <c r="K7248">
        <f t="shared" si="341"/>
        <v>1883.75</v>
      </c>
    </row>
    <row r="7249" spans="1:11" ht="15">
      <c r="A7249" t="s">
        <v>38</v>
      </c>
      <c r="B7249">
        <v>1</v>
      </c>
      <c r="C7249">
        <v>3</v>
      </c>
      <c r="D7249" t="s">
        <v>23</v>
      </c>
      <c r="E7249" t="s">
        <v>1156</v>
      </c>
      <c r="F7249" s="1">
        <v>1.218402777777778E-2</v>
      </c>
      <c r="G7249">
        <f>_xlfn.XLOOKUP($A7249,Product_pricing!$B:$B,Product_pricing!$C:$C)</f>
        <v>54</v>
      </c>
      <c r="H7249">
        <f t="shared" si="339"/>
        <v>52.379999999999995</v>
      </c>
      <c r="I7249" s="10">
        <f t="shared" si="340"/>
        <v>4.6222111842932859E-2</v>
      </c>
      <c r="J7249" t="str">
        <f>_xlfn.XLOOKUP(A7249,Product_Details!$A:$A,Product_Details!$G:$G,"mens")</f>
        <v>Womens</v>
      </c>
      <c r="K7249">
        <f t="shared" si="341"/>
        <v>1883.75</v>
      </c>
    </row>
    <row r="7250" spans="1:11" ht="15">
      <c r="A7250" t="s">
        <v>41</v>
      </c>
      <c r="B7250">
        <v>1</v>
      </c>
      <c r="C7250">
        <v>3</v>
      </c>
      <c r="D7250" t="s">
        <v>23</v>
      </c>
      <c r="E7250" t="s">
        <v>1156</v>
      </c>
      <c r="F7250" s="1">
        <v>1.218402777777778E-2</v>
      </c>
      <c r="G7250">
        <f>_xlfn.XLOOKUP($A7250,Product_pricing!$B:$B,Product_pricing!$C:$C)</f>
        <v>10</v>
      </c>
      <c r="H7250">
        <f t="shared" si="339"/>
        <v>9.6999999999999993</v>
      </c>
      <c r="I7250" s="10">
        <f t="shared" si="340"/>
        <v>8.5596503412838625E-3</v>
      </c>
      <c r="J7250" t="str">
        <f>_xlfn.XLOOKUP(A7250,Product_Details!$A:$A,Product_Details!$G:$G,"mens")</f>
        <v>Mens</v>
      </c>
      <c r="K7250">
        <f t="shared" si="341"/>
        <v>1890</v>
      </c>
    </row>
    <row r="7251" spans="1:11" ht="15">
      <c r="A7251" t="s">
        <v>31</v>
      </c>
      <c r="B7251">
        <v>1</v>
      </c>
      <c r="C7251">
        <v>3</v>
      </c>
      <c r="D7251" t="s">
        <v>23</v>
      </c>
      <c r="E7251" t="s">
        <v>1156</v>
      </c>
      <c r="F7251" s="1">
        <v>1.218402777777778E-2</v>
      </c>
      <c r="G7251">
        <f>_xlfn.XLOOKUP($A7251,Product_pricing!$B:$B,Product_pricing!$C:$C)</f>
        <v>57</v>
      </c>
      <c r="H7251">
        <f t="shared" si="339"/>
        <v>55.29</v>
      </c>
      <c r="I7251" s="10">
        <f t="shared" si="340"/>
        <v>4.8790006945318015E-2</v>
      </c>
      <c r="J7251" t="str">
        <f>_xlfn.XLOOKUP(A7251,Product_Details!$A:$A,Product_Details!$G:$G,"mens")</f>
        <v>Mens</v>
      </c>
      <c r="K7251">
        <f t="shared" si="341"/>
        <v>1890</v>
      </c>
    </row>
    <row r="7252" spans="1:11" ht="15">
      <c r="A7252" t="s">
        <v>26</v>
      </c>
      <c r="B7252">
        <v>2</v>
      </c>
      <c r="C7252">
        <v>3</v>
      </c>
      <c r="D7252" t="s">
        <v>23</v>
      </c>
      <c r="E7252" t="s">
        <v>1156</v>
      </c>
      <c r="F7252" s="1">
        <v>1.218402777777778E-2</v>
      </c>
      <c r="G7252">
        <f>_xlfn.XLOOKUP($A7252,Product_pricing!$B:$B,Product_pricing!$C:$C)</f>
        <v>17</v>
      </c>
      <c r="H7252">
        <f t="shared" si="339"/>
        <v>32.979999999999997</v>
      </c>
      <c r="I7252" s="10">
        <f t="shared" si="340"/>
        <v>2.910281116036513E-2</v>
      </c>
      <c r="J7252" t="str">
        <f>_xlfn.XLOOKUP(A7252,Product_Details!$A:$A,Product_Details!$G:$G,"mens")</f>
        <v>Mens</v>
      </c>
      <c r="K7252">
        <f t="shared" si="341"/>
        <v>1890</v>
      </c>
    </row>
    <row r="7253" spans="1:11" ht="15">
      <c r="A7253" t="s">
        <v>27</v>
      </c>
      <c r="B7253">
        <v>1</v>
      </c>
      <c r="C7253">
        <v>3</v>
      </c>
      <c r="D7253" t="s">
        <v>23</v>
      </c>
      <c r="E7253" t="s">
        <v>1156</v>
      </c>
      <c r="F7253" s="1">
        <v>1.218402777777778E-2</v>
      </c>
      <c r="G7253">
        <f>_xlfn.XLOOKUP($A7253,Product_pricing!$B:$B,Product_pricing!$C:$C)</f>
        <v>29</v>
      </c>
      <c r="H7253">
        <f t="shared" si="339"/>
        <v>28.13</v>
      </c>
      <c r="I7253" s="10">
        <f t="shared" si="340"/>
        <v>2.4822985989723205E-2</v>
      </c>
      <c r="J7253" t="str">
        <f>_xlfn.XLOOKUP(A7253,Product_Details!$A:$A,Product_Details!$G:$G,"mens")</f>
        <v>Mens</v>
      </c>
      <c r="K7253">
        <f t="shared" si="341"/>
        <v>1890</v>
      </c>
    </row>
    <row r="7254" spans="1:11" ht="15">
      <c r="A7254" t="s">
        <v>22</v>
      </c>
      <c r="B7254">
        <v>5</v>
      </c>
      <c r="C7254">
        <v>8</v>
      </c>
      <c r="D7254" t="s">
        <v>33</v>
      </c>
      <c r="E7254" t="s">
        <v>1157</v>
      </c>
      <c r="F7254" s="1">
        <v>2.9618055555555554E-2</v>
      </c>
      <c r="G7254">
        <f>_xlfn.XLOOKUP($A7254,Product_pricing!$B:$B,Product_pricing!$C:$C)</f>
        <v>13</v>
      </c>
      <c r="H7254">
        <f t="shared" si="339"/>
        <v>59.800000000000004</v>
      </c>
      <c r="I7254" s="10">
        <f t="shared" si="340"/>
        <v>5.2769803134925269E-2</v>
      </c>
      <c r="J7254" t="str">
        <f>_xlfn.XLOOKUP(A7254,Product_Details!$A:$A,Product_Details!$G:$G,"mens")</f>
        <v>Womens</v>
      </c>
      <c r="K7254">
        <f t="shared" si="341"/>
        <v>7535</v>
      </c>
    </row>
    <row r="7255" spans="1:11" ht="15">
      <c r="A7255" t="s">
        <v>31</v>
      </c>
      <c r="B7255">
        <v>3</v>
      </c>
      <c r="C7255">
        <v>8</v>
      </c>
      <c r="D7255" t="s">
        <v>33</v>
      </c>
      <c r="E7255" t="s">
        <v>1157</v>
      </c>
      <c r="F7255" s="1">
        <v>2.9618055555555554E-2</v>
      </c>
      <c r="G7255">
        <f>_xlfn.XLOOKUP($A7255,Product_pricing!$B:$B,Product_pricing!$C:$C)</f>
        <v>57</v>
      </c>
      <c r="H7255">
        <f t="shared" si="339"/>
        <v>157.32</v>
      </c>
      <c r="I7255" s="10">
        <f t="shared" si="340"/>
        <v>0.13882517440111106</v>
      </c>
      <c r="J7255" t="str">
        <f>_xlfn.XLOOKUP(A7255,Product_Details!$A:$A,Product_Details!$G:$G,"mens")</f>
        <v>Mens</v>
      </c>
      <c r="K7255">
        <f t="shared" si="341"/>
        <v>3780</v>
      </c>
    </row>
    <row r="7256" spans="1:11" ht="15">
      <c r="A7256" t="s">
        <v>27</v>
      </c>
      <c r="B7256">
        <v>2</v>
      </c>
      <c r="C7256">
        <v>8</v>
      </c>
      <c r="D7256" t="s">
        <v>33</v>
      </c>
      <c r="E7256" t="s">
        <v>1157</v>
      </c>
      <c r="F7256" s="1">
        <v>2.9618055555555554E-2</v>
      </c>
      <c r="G7256">
        <f>_xlfn.XLOOKUP($A7256,Product_pricing!$B:$B,Product_pricing!$C:$C)</f>
        <v>29</v>
      </c>
      <c r="H7256">
        <f t="shared" si="339"/>
        <v>53.36</v>
      </c>
      <c r="I7256" s="10">
        <f t="shared" si="340"/>
        <v>4.7086901258856388E-2</v>
      </c>
      <c r="J7256" t="str">
        <f>_xlfn.XLOOKUP(A7256,Product_Details!$A:$A,Product_Details!$G:$G,"mens")</f>
        <v>Mens</v>
      </c>
      <c r="K7256">
        <f t="shared" si="341"/>
        <v>3780</v>
      </c>
    </row>
    <row r="7257" spans="1:11" ht="15">
      <c r="A7257" t="s">
        <v>35</v>
      </c>
      <c r="B7257">
        <v>3</v>
      </c>
      <c r="C7257">
        <v>1</v>
      </c>
      <c r="D7257" t="s">
        <v>33</v>
      </c>
      <c r="E7257" s="2" t="s">
        <v>1158</v>
      </c>
      <c r="F7257" s="1">
        <v>2.1787037037037039E-2</v>
      </c>
      <c r="G7257">
        <f>_xlfn.XLOOKUP($A7257,Product_pricing!$B:$B,Product_pricing!$C:$C)</f>
        <v>32</v>
      </c>
      <c r="H7257">
        <f t="shared" si="339"/>
        <v>95.039999999999992</v>
      </c>
      <c r="I7257" s="10">
        <f t="shared" si="340"/>
        <v>8.386692458099157E-2</v>
      </c>
      <c r="J7257" t="str">
        <f>_xlfn.XLOOKUP(A7257,Product_Details!$A:$A,Product_Details!$G:$G,"mens")</f>
        <v>Womens</v>
      </c>
      <c r="K7257">
        <f t="shared" si="341"/>
        <v>3767.5</v>
      </c>
    </row>
    <row r="7258" spans="1:11" ht="15">
      <c r="A7258" t="s">
        <v>29</v>
      </c>
      <c r="B7258">
        <v>5</v>
      </c>
      <c r="C7258">
        <v>1</v>
      </c>
      <c r="D7258" t="s">
        <v>33</v>
      </c>
      <c r="E7258" s="2" t="s">
        <v>1158</v>
      </c>
      <c r="F7258" s="1">
        <v>2.1787037037037039E-2</v>
      </c>
      <c r="G7258">
        <f>_xlfn.XLOOKUP($A7258,Product_pricing!$B:$B,Product_pricing!$C:$C)</f>
        <v>10</v>
      </c>
      <c r="H7258">
        <f t="shared" si="339"/>
        <v>49.5</v>
      </c>
      <c r="I7258" s="10">
        <f t="shared" si="340"/>
        <v>4.368068988593312E-2</v>
      </c>
      <c r="J7258" t="str">
        <f>_xlfn.XLOOKUP(A7258,Product_Details!$A:$A,Product_Details!$G:$G,"mens")</f>
        <v>Womens</v>
      </c>
      <c r="K7258">
        <f t="shared" si="341"/>
        <v>3767.5</v>
      </c>
    </row>
    <row r="7259" spans="1:11" ht="15">
      <c r="A7259" t="s">
        <v>41</v>
      </c>
      <c r="B7259">
        <v>5</v>
      </c>
      <c r="C7259">
        <v>1</v>
      </c>
      <c r="D7259" t="s">
        <v>33</v>
      </c>
      <c r="E7259" s="2" t="s">
        <v>1158</v>
      </c>
      <c r="F7259" s="1">
        <v>2.1787037037037039E-2</v>
      </c>
      <c r="G7259">
        <f>_xlfn.XLOOKUP($A7259,Product_pricing!$B:$B,Product_pricing!$C:$C)</f>
        <v>10</v>
      </c>
      <c r="H7259">
        <f t="shared" si="339"/>
        <v>49.5</v>
      </c>
      <c r="I7259" s="10">
        <f t="shared" si="340"/>
        <v>4.368068988593312E-2</v>
      </c>
      <c r="J7259" t="str">
        <f>_xlfn.XLOOKUP(A7259,Product_Details!$A:$A,Product_Details!$G:$G,"mens")</f>
        <v>Mens</v>
      </c>
      <c r="K7259">
        <f t="shared" si="341"/>
        <v>2520</v>
      </c>
    </row>
    <row r="7260" spans="1:11" ht="15">
      <c r="A7260" t="s">
        <v>26</v>
      </c>
      <c r="B7260">
        <v>2</v>
      </c>
      <c r="C7260">
        <v>1</v>
      </c>
      <c r="D7260" t="s">
        <v>33</v>
      </c>
      <c r="E7260" s="2" t="s">
        <v>1158</v>
      </c>
      <c r="F7260" s="1">
        <v>2.1787037037037039E-2</v>
      </c>
      <c r="G7260">
        <f>_xlfn.XLOOKUP($A7260,Product_pricing!$B:$B,Product_pricing!$C:$C)</f>
        <v>17</v>
      </c>
      <c r="H7260">
        <f t="shared" si="339"/>
        <v>33.659999999999997</v>
      </c>
      <c r="I7260" s="10">
        <f t="shared" si="340"/>
        <v>2.9702869122434517E-2</v>
      </c>
      <c r="J7260" t="str">
        <f>_xlfn.XLOOKUP(A7260,Product_Details!$A:$A,Product_Details!$G:$G,"mens")</f>
        <v>Mens</v>
      </c>
      <c r="K7260">
        <f t="shared" si="341"/>
        <v>2520</v>
      </c>
    </row>
    <row r="7261" spans="1:11" ht="15">
      <c r="A7261" t="s">
        <v>27</v>
      </c>
      <c r="B7261">
        <v>4</v>
      </c>
      <c r="C7261">
        <v>1</v>
      </c>
      <c r="D7261" t="s">
        <v>33</v>
      </c>
      <c r="E7261" s="2" t="s">
        <v>1158</v>
      </c>
      <c r="F7261" s="1">
        <v>2.1787037037037039E-2</v>
      </c>
      <c r="G7261">
        <f>_xlfn.XLOOKUP($A7261,Product_pricing!$B:$B,Product_pricing!$C:$C)</f>
        <v>29</v>
      </c>
      <c r="H7261">
        <f t="shared" si="339"/>
        <v>114.84</v>
      </c>
      <c r="I7261" s="10">
        <f t="shared" si="340"/>
        <v>0.10133920053536483</v>
      </c>
      <c r="J7261" t="str">
        <f>_xlfn.XLOOKUP(A7261,Product_Details!$A:$A,Product_Details!$G:$G,"mens")</f>
        <v>Mens</v>
      </c>
      <c r="K7261">
        <f t="shared" si="341"/>
        <v>2520</v>
      </c>
    </row>
    <row r="7262" spans="1:11" ht="15">
      <c r="A7262" t="s">
        <v>22</v>
      </c>
      <c r="B7262">
        <v>1</v>
      </c>
      <c r="C7262">
        <v>7</v>
      </c>
      <c r="D7262" t="s">
        <v>23</v>
      </c>
      <c r="E7262" t="s">
        <v>1159</v>
      </c>
      <c r="F7262" s="1">
        <v>1.782523148148148E-2</v>
      </c>
      <c r="G7262">
        <f>_xlfn.XLOOKUP($A7262,Product_pricing!$B:$B,Product_pricing!$C:$C)</f>
        <v>13</v>
      </c>
      <c r="H7262">
        <f t="shared" si="339"/>
        <v>12.09</v>
      </c>
      <c r="I7262" s="10">
        <f t="shared" si="340"/>
        <v>1.0668677590321845E-2</v>
      </c>
      <c r="J7262" t="str">
        <f>_xlfn.XLOOKUP(A7262,Product_Details!$A:$A,Product_Details!$G:$G,"mens")</f>
        <v>Womens</v>
      </c>
      <c r="K7262">
        <f t="shared" si="341"/>
        <v>1883.75</v>
      </c>
    </row>
    <row r="7263" spans="1:11" ht="15">
      <c r="A7263" t="s">
        <v>35</v>
      </c>
      <c r="B7263">
        <v>2</v>
      </c>
      <c r="C7263">
        <v>7</v>
      </c>
      <c r="D7263" t="s">
        <v>23</v>
      </c>
      <c r="E7263" t="s">
        <v>1159</v>
      </c>
      <c r="F7263" s="1">
        <v>1.782523148148148E-2</v>
      </c>
      <c r="G7263">
        <f>_xlfn.XLOOKUP($A7263,Product_pricing!$B:$B,Product_pricing!$C:$C)</f>
        <v>32</v>
      </c>
      <c r="H7263">
        <f t="shared" si="339"/>
        <v>59.519999999999996</v>
      </c>
      <c r="I7263" s="10">
        <f t="shared" si="340"/>
        <v>5.25227204446614E-2</v>
      </c>
      <c r="J7263" t="str">
        <f>_xlfn.XLOOKUP(A7263,Product_Details!$A:$A,Product_Details!$G:$G,"mens")</f>
        <v>Womens</v>
      </c>
      <c r="K7263">
        <f t="shared" si="341"/>
        <v>1883.75</v>
      </c>
    </row>
    <row r="7264" spans="1:11" ht="15">
      <c r="A7264" t="s">
        <v>30</v>
      </c>
      <c r="B7264">
        <v>3</v>
      </c>
      <c r="C7264">
        <v>7</v>
      </c>
      <c r="D7264" t="s">
        <v>23</v>
      </c>
      <c r="E7264" t="s">
        <v>1159</v>
      </c>
      <c r="F7264" s="1">
        <v>1.782523148148148E-2</v>
      </c>
      <c r="G7264">
        <f>_xlfn.XLOOKUP($A7264,Product_pricing!$B:$B,Product_pricing!$C:$C)</f>
        <v>19</v>
      </c>
      <c r="H7264">
        <f t="shared" si="339"/>
        <v>53.01</v>
      </c>
      <c r="I7264" s="10">
        <f t="shared" si="340"/>
        <v>4.6778047896026555E-2</v>
      </c>
      <c r="J7264" t="str">
        <f>_xlfn.XLOOKUP(A7264,Product_Details!$A:$A,Product_Details!$G:$G,"mens")</f>
        <v>Womens</v>
      </c>
      <c r="K7264">
        <f t="shared" si="341"/>
        <v>1883.75</v>
      </c>
    </row>
    <row r="7265" spans="1:11" ht="15">
      <c r="A7265" t="s">
        <v>38</v>
      </c>
      <c r="B7265">
        <v>4</v>
      </c>
      <c r="C7265">
        <v>7</v>
      </c>
      <c r="D7265" t="s">
        <v>23</v>
      </c>
      <c r="E7265" t="s">
        <v>1159</v>
      </c>
      <c r="F7265" s="1">
        <v>1.782523148148148E-2</v>
      </c>
      <c r="G7265">
        <f>_xlfn.XLOOKUP($A7265,Product_pricing!$B:$B,Product_pricing!$C:$C)</f>
        <v>54</v>
      </c>
      <c r="H7265">
        <f t="shared" si="339"/>
        <v>200.88</v>
      </c>
      <c r="I7265" s="10">
        <f t="shared" si="340"/>
        <v>0.1772641815007322</v>
      </c>
      <c r="J7265" t="str">
        <f>_xlfn.XLOOKUP(A7265,Product_Details!$A:$A,Product_Details!$G:$G,"mens")</f>
        <v>Womens</v>
      </c>
      <c r="K7265">
        <f t="shared" si="341"/>
        <v>1883.75</v>
      </c>
    </row>
    <row r="7266" spans="1:11" ht="15">
      <c r="A7266" t="s">
        <v>25</v>
      </c>
      <c r="B7266">
        <v>1</v>
      </c>
      <c r="C7266">
        <v>7</v>
      </c>
      <c r="D7266" t="s">
        <v>23</v>
      </c>
      <c r="E7266" t="s">
        <v>1159</v>
      </c>
      <c r="F7266" s="1">
        <v>1.782523148148148E-2</v>
      </c>
      <c r="G7266">
        <f>_xlfn.XLOOKUP($A7266,Product_pricing!$B:$B,Product_pricing!$C:$C)</f>
        <v>40</v>
      </c>
      <c r="H7266">
        <f t="shared" si="339"/>
        <v>37.199999999999996</v>
      </c>
      <c r="I7266" s="10">
        <f t="shared" si="340"/>
        <v>3.2826700277913366E-2</v>
      </c>
      <c r="J7266" t="str">
        <f>_xlfn.XLOOKUP(A7266,Product_Details!$A:$A,Product_Details!$G:$G,"mens")</f>
        <v>Mens</v>
      </c>
      <c r="K7266">
        <f t="shared" si="341"/>
        <v>2520</v>
      </c>
    </row>
    <row r="7267" spans="1:11" ht="15">
      <c r="A7267" t="s">
        <v>26</v>
      </c>
      <c r="B7267">
        <v>3</v>
      </c>
      <c r="C7267">
        <v>7</v>
      </c>
      <c r="D7267" t="s">
        <v>23</v>
      </c>
      <c r="E7267" t="s">
        <v>1159</v>
      </c>
      <c r="F7267" s="1">
        <v>1.782523148148148E-2</v>
      </c>
      <c r="G7267">
        <f>_xlfn.XLOOKUP($A7267,Product_pricing!$B:$B,Product_pricing!$C:$C)</f>
        <v>17</v>
      </c>
      <c r="H7267">
        <f t="shared" si="339"/>
        <v>47.43</v>
      </c>
      <c r="I7267" s="10">
        <f t="shared" si="340"/>
        <v>4.1854042854339552E-2</v>
      </c>
      <c r="J7267" t="str">
        <f>_xlfn.XLOOKUP(A7267,Product_Details!$A:$A,Product_Details!$G:$G,"mens")</f>
        <v>Mens</v>
      </c>
      <c r="K7267">
        <f t="shared" si="341"/>
        <v>2520</v>
      </c>
    </row>
    <row r="7268" spans="1:11" ht="15">
      <c r="A7268" t="s">
        <v>27</v>
      </c>
      <c r="B7268">
        <v>3</v>
      </c>
      <c r="C7268">
        <v>7</v>
      </c>
      <c r="D7268" t="s">
        <v>23</v>
      </c>
      <c r="E7268" t="s">
        <v>1159</v>
      </c>
      <c r="F7268" s="1">
        <v>1.782523148148148E-2</v>
      </c>
      <c r="G7268">
        <f>_xlfn.XLOOKUP($A7268,Product_pricing!$B:$B,Product_pricing!$C:$C)</f>
        <v>29</v>
      </c>
      <c r="H7268">
        <f t="shared" si="339"/>
        <v>80.91</v>
      </c>
      <c r="I7268" s="10">
        <f t="shared" si="340"/>
        <v>7.1398073104461585E-2</v>
      </c>
      <c r="J7268" t="str">
        <f>_xlfn.XLOOKUP(A7268,Product_Details!$A:$A,Product_Details!$G:$G,"mens")</f>
        <v>Mens</v>
      </c>
      <c r="K7268">
        <f t="shared" si="341"/>
        <v>2520</v>
      </c>
    </row>
    <row r="7269" spans="1:11" ht="15">
      <c r="A7269" t="s">
        <v>22</v>
      </c>
      <c r="B7269">
        <v>1</v>
      </c>
      <c r="C7269">
        <v>18</v>
      </c>
      <c r="D7269" t="s">
        <v>33</v>
      </c>
      <c r="E7269" t="s">
        <v>1160</v>
      </c>
      <c r="F7269" s="1">
        <v>4.130787037037037E-3</v>
      </c>
      <c r="G7269">
        <f>_xlfn.XLOOKUP($A7269,Product_pricing!$B:$B,Product_pricing!$C:$C)</f>
        <v>13</v>
      </c>
      <c r="H7269">
        <f t="shared" si="339"/>
        <v>10.66</v>
      </c>
      <c r="I7269" s="10">
        <f t="shared" si="340"/>
        <v>9.4067909936171121E-3</v>
      </c>
      <c r="J7269" t="str">
        <f>_xlfn.XLOOKUP(A7269,Product_Details!$A:$A,Product_Details!$G:$G,"mens")</f>
        <v>Womens</v>
      </c>
      <c r="K7269">
        <f t="shared" si="341"/>
        <v>1883.75</v>
      </c>
    </row>
    <row r="7270" spans="1:11" ht="15">
      <c r="A7270" t="s">
        <v>29</v>
      </c>
      <c r="B7270">
        <v>3</v>
      </c>
      <c r="C7270">
        <v>18</v>
      </c>
      <c r="D7270" t="s">
        <v>33</v>
      </c>
      <c r="E7270" t="s">
        <v>1160</v>
      </c>
      <c r="F7270" s="1">
        <v>4.130787037037037E-3</v>
      </c>
      <c r="G7270">
        <f>_xlfn.XLOOKUP($A7270,Product_pricing!$B:$B,Product_pricing!$C:$C)</f>
        <v>10</v>
      </c>
      <c r="H7270">
        <f t="shared" si="339"/>
        <v>24.6</v>
      </c>
      <c r="I7270" s="10">
        <f t="shared" si="340"/>
        <v>2.1707979216039491E-2</v>
      </c>
      <c r="J7270" t="str">
        <f>_xlfn.XLOOKUP(A7270,Product_Details!$A:$A,Product_Details!$G:$G,"mens")</f>
        <v>Womens</v>
      </c>
      <c r="K7270">
        <f t="shared" si="341"/>
        <v>1883.75</v>
      </c>
    </row>
    <row r="7271" spans="1:11" ht="15">
      <c r="A7271" t="s">
        <v>30</v>
      </c>
      <c r="B7271">
        <v>1</v>
      </c>
      <c r="C7271">
        <v>18</v>
      </c>
      <c r="D7271" t="s">
        <v>33</v>
      </c>
      <c r="E7271" t="s">
        <v>1160</v>
      </c>
      <c r="F7271" s="1">
        <v>4.130787037037037E-3</v>
      </c>
      <c r="G7271">
        <f>_xlfn.XLOOKUP($A7271,Product_pricing!$B:$B,Product_pricing!$C:$C)</f>
        <v>19</v>
      </c>
      <c r="H7271">
        <f t="shared" si="339"/>
        <v>15.580000000000002</v>
      </c>
      <c r="I7271" s="10">
        <f t="shared" si="340"/>
        <v>1.3748386836825012E-2</v>
      </c>
      <c r="J7271" t="str">
        <f>_xlfn.XLOOKUP(A7271,Product_Details!$A:$A,Product_Details!$G:$G,"mens")</f>
        <v>Womens</v>
      </c>
      <c r="K7271">
        <f t="shared" si="341"/>
        <v>1883.75</v>
      </c>
    </row>
    <row r="7272" spans="1:11" ht="15">
      <c r="A7272" t="s">
        <v>38</v>
      </c>
      <c r="B7272">
        <v>2</v>
      </c>
      <c r="C7272">
        <v>18</v>
      </c>
      <c r="D7272" t="s">
        <v>33</v>
      </c>
      <c r="E7272" t="s">
        <v>1160</v>
      </c>
      <c r="F7272" s="1">
        <v>4.130787037037037E-3</v>
      </c>
      <c r="G7272">
        <f>_xlfn.XLOOKUP($A7272,Product_pricing!$B:$B,Product_pricing!$C:$C)</f>
        <v>54</v>
      </c>
      <c r="H7272">
        <f t="shared" si="339"/>
        <v>88.56</v>
      </c>
      <c r="I7272" s="10">
        <f t="shared" si="340"/>
        <v>7.814872517774217E-2</v>
      </c>
      <c r="J7272" t="str">
        <f>_xlfn.XLOOKUP(A7272,Product_Details!$A:$A,Product_Details!$G:$G,"mens")</f>
        <v>Womens</v>
      </c>
      <c r="K7272">
        <f t="shared" si="341"/>
        <v>1883.75</v>
      </c>
    </row>
    <row r="7273" spans="1:11" ht="15">
      <c r="A7273" t="s">
        <v>25</v>
      </c>
      <c r="B7273">
        <v>1</v>
      </c>
      <c r="C7273">
        <v>18</v>
      </c>
      <c r="D7273" t="s">
        <v>33</v>
      </c>
      <c r="E7273" t="s">
        <v>1160</v>
      </c>
      <c r="F7273" s="1">
        <v>4.130787037037037E-3</v>
      </c>
      <c r="G7273">
        <f>_xlfn.XLOOKUP($A7273,Product_pricing!$B:$B,Product_pricing!$C:$C)</f>
        <v>40</v>
      </c>
      <c r="H7273">
        <f t="shared" si="339"/>
        <v>32.800000000000004</v>
      </c>
      <c r="I7273" s="10">
        <f t="shared" si="340"/>
        <v>2.8943972288052656E-2</v>
      </c>
      <c r="J7273" t="str">
        <f>_xlfn.XLOOKUP(A7273,Product_Details!$A:$A,Product_Details!$G:$G,"mens")</f>
        <v>Mens</v>
      </c>
      <c r="K7273">
        <f t="shared" si="341"/>
        <v>1890</v>
      </c>
    </row>
    <row r="7274" spans="1:11" ht="15">
      <c r="A7274" t="s">
        <v>41</v>
      </c>
      <c r="B7274">
        <v>5</v>
      </c>
      <c r="C7274">
        <v>18</v>
      </c>
      <c r="D7274" t="s">
        <v>33</v>
      </c>
      <c r="E7274" t="s">
        <v>1160</v>
      </c>
      <c r="F7274" s="1">
        <v>4.130787037037037E-3</v>
      </c>
      <c r="G7274">
        <f>_xlfn.XLOOKUP($A7274,Product_pricing!$B:$B,Product_pricing!$C:$C)</f>
        <v>10</v>
      </c>
      <c r="H7274">
        <f t="shared" si="339"/>
        <v>41</v>
      </c>
      <c r="I7274" s="10">
        <f t="shared" si="340"/>
        <v>3.6179965360065812E-2</v>
      </c>
      <c r="J7274" t="str">
        <f>_xlfn.XLOOKUP(A7274,Product_Details!$A:$A,Product_Details!$G:$G,"mens")</f>
        <v>Mens</v>
      </c>
      <c r="K7274">
        <f t="shared" si="341"/>
        <v>1890</v>
      </c>
    </row>
    <row r="7275" spans="1:11" ht="15">
      <c r="A7275" t="s">
        <v>31</v>
      </c>
      <c r="B7275">
        <v>5</v>
      </c>
      <c r="C7275">
        <v>18</v>
      </c>
      <c r="D7275" t="s">
        <v>33</v>
      </c>
      <c r="E7275" t="s">
        <v>1160</v>
      </c>
      <c r="F7275" s="1">
        <v>4.130787037037037E-3</v>
      </c>
      <c r="G7275">
        <f>_xlfn.XLOOKUP($A7275,Product_pricing!$B:$B,Product_pricing!$C:$C)</f>
        <v>57</v>
      </c>
      <c r="H7275">
        <f t="shared" si="339"/>
        <v>233.70000000000002</v>
      </c>
      <c r="I7275" s="10">
        <f t="shared" si="340"/>
        <v>0.20622580255237516</v>
      </c>
      <c r="J7275" t="str">
        <f>_xlfn.XLOOKUP(A7275,Product_Details!$A:$A,Product_Details!$G:$G,"mens")</f>
        <v>Mens</v>
      </c>
      <c r="K7275">
        <f t="shared" si="341"/>
        <v>1890</v>
      </c>
    </row>
    <row r="7276" spans="1:11" ht="15">
      <c r="A7276" t="s">
        <v>26</v>
      </c>
      <c r="B7276">
        <v>3</v>
      </c>
      <c r="C7276">
        <v>18</v>
      </c>
      <c r="D7276" t="s">
        <v>33</v>
      </c>
      <c r="E7276" t="s">
        <v>1160</v>
      </c>
      <c r="F7276" s="1">
        <v>4.130787037037037E-3</v>
      </c>
      <c r="G7276">
        <f>_xlfn.XLOOKUP($A7276,Product_pricing!$B:$B,Product_pricing!$C:$C)</f>
        <v>17</v>
      </c>
      <c r="H7276">
        <f t="shared" si="339"/>
        <v>41.82</v>
      </c>
      <c r="I7276" s="10">
        <f t="shared" si="340"/>
        <v>3.690356466726713E-2</v>
      </c>
      <c r="J7276" t="str">
        <f>_xlfn.XLOOKUP(A7276,Product_Details!$A:$A,Product_Details!$G:$G,"mens")</f>
        <v>Mens</v>
      </c>
      <c r="K7276">
        <f t="shared" si="341"/>
        <v>1890</v>
      </c>
    </row>
    <row r="7277" spans="1:11" ht="15">
      <c r="A7277" t="s">
        <v>36</v>
      </c>
      <c r="B7277">
        <v>2</v>
      </c>
      <c r="C7277">
        <v>14</v>
      </c>
      <c r="D7277" t="s">
        <v>23</v>
      </c>
      <c r="E7277" t="s">
        <v>1161</v>
      </c>
      <c r="F7277" s="1">
        <v>2.4994212962962961E-2</v>
      </c>
      <c r="G7277">
        <f>_xlfn.XLOOKUP($A7277,Product_pricing!$B:$B,Product_pricing!$C:$C)</f>
        <v>23</v>
      </c>
      <c r="H7277">
        <f t="shared" si="339"/>
        <v>39.56</v>
      </c>
      <c r="I7277" s="10">
        <f t="shared" si="340"/>
        <v>3.4909254381565939E-2</v>
      </c>
      <c r="J7277" t="str">
        <f>_xlfn.XLOOKUP(A7277,Product_Details!$A:$A,Product_Details!$G:$G,"mens")</f>
        <v>Womens</v>
      </c>
      <c r="K7277">
        <f t="shared" si="341"/>
        <v>7535</v>
      </c>
    </row>
    <row r="7278" spans="1:11" ht="15">
      <c r="A7278" t="s">
        <v>25</v>
      </c>
      <c r="B7278">
        <v>1</v>
      </c>
      <c r="C7278">
        <v>14</v>
      </c>
      <c r="D7278" t="s">
        <v>23</v>
      </c>
      <c r="E7278" t="s">
        <v>1161</v>
      </c>
      <c r="F7278" s="1">
        <v>2.4994212962962961E-2</v>
      </c>
      <c r="G7278">
        <f>_xlfn.XLOOKUP($A7278,Product_pricing!$B:$B,Product_pricing!$C:$C)</f>
        <v>40</v>
      </c>
      <c r="H7278">
        <f t="shared" si="339"/>
        <v>34.4</v>
      </c>
      <c r="I7278" s="10">
        <f t="shared" si="340"/>
        <v>3.035587337527473E-2</v>
      </c>
      <c r="J7278" t="str">
        <f>_xlfn.XLOOKUP(A7278,Product_Details!$A:$A,Product_Details!$G:$G,"mens")</f>
        <v>Mens</v>
      </c>
      <c r="K7278">
        <f t="shared" si="341"/>
        <v>2520</v>
      </c>
    </row>
    <row r="7279" spans="1:11" ht="15">
      <c r="A7279" t="s">
        <v>31</v>
      </c>
      <c r="B7279">
        <v>5</v>
      </c>
      <c r="C7279">
        <v>14</v>
      </c>
      <c r="D7279" t="s">
        <v>23</v>
      </c>
      <c r="E7279" t="s">
        <v>1161</v>
      </c>
      <c r="F7279" s="1">
        <v>2.4994212962962961E-2</v>
      </c>
      <c r="G7279">
        <f>_xlfn.XLOOKUP($A7279,Product_pricing!$B:$B,Product_pricing!$C:$C)</f>
        <v>57</v>
      </c>
      <c r="H7279">
        <f t="shared" si="339"/>
        <v>245.1</v>
      </c>
      <c r="I7279" s="10">
        <f t="shared" si="340"/>
        <v>0.21628559779883247</v>
      </c>
      <c r="J7279" t="str">
        <f>_xlfn.XLOOKUP(A7279,Product_Details!$A:$A,Product_Details!$G:$G,"mens")</f>
        <v>Mens</v>
      </c>
      <c r="K7279">
        <f t="shared" si="341"/>
        <v>2520</v>
      </c>
    </row>
    <row r="7280" spans="1:11" ht="15">
      <c r="A7280" t="s">
        <v>32</v>
      </c>
      <c r="B7280">
        <v>1</v>
      </c>
      <c r="C7280">
        <v>14</v>
      </c>
      <c r="D7280" t="s">
        <v>23</v>
      </c>
      <c r="E7280" t="s">
        <v>1161</v>
      </c>
      <c r="F7280" s="1">
        <v>2.4994212962962961E-2</v>
      </c>
      <c r="G7280">
        <f>_xlfn.XLOOKUP($A7280,Product_pricing!$B:$B,Product_pricing!$C:$C)</f>
        <v>36</v>
      </c>
      <c r="H7280">
        <f t="shared" si="339"/>
        <v>30.96</v>
      </c>
      <c r="I7280" s="10">
        <f t="shared" si="340"/>
        <v>2.7320286037747259E-2</v>
      </c>
      <c r="J7280" t="str">
        <f>_xlfn.XLOOKUP(A7280,Product_Details!$A:$A,Product_Details!$G:$G,"mens")</f>
        <v>Mens</v>
      </c>
      <c r="K7280">
        <f t="shared" si="341"/>
        <v>2520</v>
      </c>
    </row>
    <row r="7281" spans="1:11" ht="15">
      <c r="A7281" t="s">
        <v>22</v>
      </c>
      <c r="B7281">
        <v>1</v>
      </c>
      <c r="C7281">
        <v>17</v>
      </c>
      <c r="D7281" t="s">
        <v>23</v>
      </c>
      <c r="E7281" t="s">
        <v>1162</v>
      </c>
      <c r="F7281" s="1">
        <v>2.437962962962963E-2</v>
      </c>
      <c r="G7281">
        <f>_xlfn.XLOOKUP($A7281,Product_pricing!$B:$B,Product_pricing!$C:$C)</f>
        <v>13</v>
      </c>
      <c r="H7281">
        <f t="shared" si="339"/>
        <v>10.79</v>
      </c>
      <c r="I7281" s="10">
        <f t="shared" si="340"/>
        <v>9.5215079569539052E-3</v>
      </c>
      <c r="J7281" t="str">
        <f>_xlfn.XLOOKUP(A7281,Product_Details!$A:$A,Product_Details!$G:$G,"mens")</f>
        <v>Womens</v>
      </c>
      <c r="K7281">
        <f t="shared" si="341"/>
        <v>3767.5</v>
      </c>
    </row>
    <row r="7282" spans="1:11" ht="15">
      <c r="A7282" t="s">
        <v>38</v>
      </c>
      <c r="B7282">
        <v>2</v>
      </c>
      <c r="C7282">
        <v>17</v>
      </c>
      <c r="D7282" t="s">
        <v>23</v>
      </c>
      <c r="E7282" t="s">
        <v>1162</v>
      </c>
      <c r="F7282" s="1">
        <v>2.437962962962963E-2</v>
      </c>
      <c r="G7282">
        <f>_xlfn.XLOOKUP($A7282,Product_pricing!$B:$B,Product_pricing!$C:$C)</f>
        <v>54</v>
      </c>
      <c r="H7282">
        <f t="shared" si="339"/>
        <v>89.64</v>
      </c>
      <c r="I7282" s="10">
        <f t="shared" si="340"/>
        <v>7.9101758411617068E-2</v>
      </c>
      <c r="J7282" t="str">
        <f>_xlfn.XLOOKUP(A7282,Product_Details!$A:$A,Product_Details!$G:$G,"mens")</f>
        <v>Womens</v>
      </c>
      <c r="K7282">
        <f t="shared" si="341"/>
        <v>3767.5</v>
      </c>
    </row>
    <row r="7283" spans="1:11" ht="15">
      <c r="A7283" t="s">
        <v>25</v>
      </c>
      <c r="B7283">
        <v>5</v>
      </c>
      <c r="C7283">
        <v>17</v>
      </c>
      <c r="D7283" t="s">
        <v>23</v>
      </c>
      <c r="E7283" t="s">
        <v>1162</v>
      </c>
      <c r="F7283" s="1">
        <v>2.437962962962963E-2</v>
      </c>
      <c r="G7283">
        <f>_xlfn.XLOOKUP($A7283,Product_pricing!$B:$B,Product_pricing!$C:$C)</f>
        <v>40</v>
      </c>
      <c r="H7283">
        <f t="shared" si="339"/>
        <v>166</v>
      </c>
      <c r="I7283" s="10">
        <f t="shared" si="340"/>
        <v>0.14648473779929086</v>
      </c>
      <c r="J7283" t="str">
        <f>_xlfn.XLOOKUP(A7283,Product_Details!$A:$A,Product_Details!$G:$G,"mens")</f>
        <v>Mens</v>
      </c>
      <c r="K7283">
        <f t="shared" si="341"/>
        <v>1512</v>
      </c>
    </row>
    <row r="7284" spans="1:11" ht="15">
      <c r="A7284" t="s">
        <v>41</v>
      </c>
      <c r="B7284">
        <v>3</v>
      </c>
      <c r="C7284">
        <v>17</v>
      </c>
      <c r="D7284" t="s">
        <v>23</v>
      </c>
      <c r="E7284" t="s">
        <v>1162</v>
      </c>
      <c r="F7284" s="1">
        <v>2.437962962962963E-2</v>
      </c>
      <c r="G7284">
        <f>_xlfn.XLOOKUP($A7284,Product_pricing!$B:$B,Product_pricing!$C:$C)</f>
        <v>10</v>
      </c>
      <c r="H7284">
        <f t="shared" si="339"/>
        <v>24.9</v>
      </c>
      <c r="I7284" s="10">
        <f t="shared" si="340"/>
        <v>2.1972710669893626E-2</v>
      </c>
      <c r="J7284" t="str">
        <f>_xlfn.XLOOKUP(A7284,Product_Details!$A:$A,Product_Details!$G:$G,"mens")</f>
        <v>Mens</v>
      </c>
      <c r="K7284">
        <f t="shared" si="341"/>
        <v>1512</v>
      </c>
    </row>
    <row r="7285" spans="1:11" ht="15">
      <c r="A7285" t="s">
        <v>31</v>
      </c>
      <c r="B7285">
        <v>1</v>
      </c>
      <c r="C7285">
        <v>17</v>
      </c>
      <c r="D7285" t="s">
        <v>23</v>
      </c>
      <c r="E7285" t="s">
        <v>1162</v>
      </c>
      <c r="F7285" s="1">
        <v>2.437962962962963E-2</v>
      </c>
      <c r="G7285">
        <f>_xlfn.XLOOKUP($A7285,Product_pricing!$B:$B,Product_pricing!$C:$C)</f>
        <v>57</v>
      </c>
      <c r="H7285">
        <f t="shared" si="339"/>
        <v>47.309999999999995</v>
      </c>
      <c r="I7285" s="10">
        <f t="shared" si="340"/>
        <v>4.1748150272797886E-2</v>
      </c>
      <c r="J7285" t="str">
        <f>_xlfn.XLOOKUP(A7285,Product_Details!$A:$A,Product_Details!$G:$G,"mens")</f>
        <v>Mens</v>
      </c>
      <c r="K7285">
        <f t="shared" si="341"/>
        <v>1512</v>
      </c>
    </row>
    <row r="7286" spans="1:11" ht="15">
      <c r="A7286" t="s">
        <v>26</v>
      </c>
      <c r="B7286">
        <v>3</v>
      </c>
      <c r="C7286">
        <v>17</v>
      </c>
      <c r="D7286" t="s">
        <v>23</v>
      </c>
      <c r="E7286" t="s">
        <v>1162</v>
      </c>
      <c r="F7286" s="1">
        <v>2.437962962962963E-2</v>
      </c>
      <c r="G7286">
        <f>_xlfn.XLOOKUP($A7286,Product_pricing!$B:$B,Product_pricing!$C:$C)</f>
        <v>17</v>
      </c>
      <c r="H7286">
        <f t="shared" si="339"/>
        <v>42.33</v>
      </c>
      <c r="I7286" s="10">
        <f t="shared" si="340"/>
        <v>3.7353608138819168E-2</v>
      </c>
      <c r="J7286" t="str">
        <f>_xlfn.XLOOKUP(A7286,Product_Details!$A:$A,Product_Details!$G:$G,"mens")</f>
        <v>Mens</v>
      </c>
      <c r="K7286">
        <f t="shared" si="341"/>
        <v>1512</v>
      </c>
    </row>
    <row r="7287" spans="1:11" ht="15">
      <c r="A7287" t="s">
        <v>27</v>
      </c>
      <c r="B7287">
        <v>5</v>
      </c>
      <c r="C7287">
        <v>17</v>
      </c>
      <c r="D7287" t="s">
        <v>23</v>
      </c>
      <c r="E7287" t="s">
        <v>1162</v>
      </c>
      <c r="F7287" s="1">
        <v>2.437962962962963E-2</v>
      </c>
      <c r="G7287">
        <f>_xlfn.XLOOKUP($A7287,Product_pricing!$B:$B,Product_pricing!$C:$C)</f>
        <v>29</v>
      </c>
      <c r="H7287">
        <f t="shared" si="339"/>
        <v>120.35</v>
      </c>
      <c r="I7287" s="10">
        <f t="shared" si="340"/>
        <v>0.10620143490448587</v>
      </c>
      <c r="J7287" t="str">
        <f>_xlfn.XLOOKUP(A7287,Product_Details!$A:$A,Product_Details!$G:$G,"mens")</f>
        <v>Mens</v>
      </c>
      <c r="K7287">
        <f t="shared" si="341"/>
        <v>1512</v>
      </c>
    </row>
    <row r="7288" spans="1:11" ht="15">
      <c r="A7288" t="s">
        <v>29</v>
      </c>
      <c r="B7288">
        <v>5</v>
      </c>
      <c r="C7288">
        <v>18</v>
      </c>
      <c r="D7288" t="s">
        <v>23</v>
      </c>
      <c r="E7288">
        <v>578049</v>
      </c>
      <c r="F7288" s="1">
        <v>3.2738425925925928E-2</v>
      </c>
      <c r="G7288">
        <f>_xlfn.XLOOKUP($A7288,Product_pricing!$B:$B,Product_pricing!$C:$C)</f>
        <v>10</v>
      </c>
      <c r="H7288">
        <f t="shared" si="339"/>
        <v>41</v>
      </c>
      <c r="I7288" s="10">
        <f t="shared" si="340"/>
        <v>3.6179965360065812E-2</v>
      </c>
      <c r="J7288" t="str">
        <f>_xlfn.XLOOKUP(A7288,Product_Details!$A:$A,Product_Details!$G:$G,"mens")</f>
        <v>Womens</v>
      </c>
      <c r="K7288">
        <f t="shared" si="341"/>
        <v>2511.6666666666665</v>
      </c>
    </row>
    <row r="7289" spans="1:11" ht="15">
      <c r="A7289" t="s">
        <v>36</v>
      </c>
      <c r="B7289">
        <v>2</v>
      </c>
      <c r="C7289">
        <v>18</v>
      </c>
      <c r="D7289" t="s">
        <v>23</v>
      </c>
      <c r="E7289">
        <v>578049</v>
      </c>
      <c r="F7289" s="1">
        <v>3.2738425925925928E-2</v>
      </c>
      <c r="G7289">
        <f>_xlfn.XLOOKUP($A7289,Product_pricing!$B:$B,Product_pricing!$C:$C)</f>
        <v>23</v>
      </c>
      <c r="H7289">
        <f t="shared" si="339"/>
        <v>37.720000000000006</v>
      </c>
      <c r="I7289" s="10">
        <f t="shared" si="340"/>
        <v>3.3285568131260553E-2</v>
      </c>
      <c r="J7289" t="str">
        <f>_xlfn.XLOOKUP(A7289,Product_Details!$A:$A,Product_Details!$G:$G,"mens")</f>
        <v>Womens</v>
      </c>
      <c r="K7289">
        <f t="shared" si="341"/>
        <v>2511.6666666666665</v>
      </c>
    </row>
    <row r="7290" spans="1:11" ht="15">
      <c r="A7290" t="s">
        <v>30</v>
      </c>
      <c r="B7290">
        <v>4</v>
      </c>
      <c r="C7290">
        <v>18</v>
      </c>
      <c r="D7290" t="s">
        <v>23</v>
      </c>
      <c r="E7290">
        <v>578049</v>
      </c>
      <c r="F7290" s="1">
        <v>3.2738425925925928E-2</v>
      </c>
      <c r="G7290">
        <f>_xlfn.XLOOKUP($A7290,Product_pricing!$B:$B,Product_pricing!$C:$C)</f>
        <v>19</v>
      </c>
      <c r="H7290">
        <f t="shared" si="339"/>
        <v>62.320000000000007</v>
      </c>
      <c r="I7290" s="10">
        <f t="shared" si="340"/>
        <v>5.4993547347300047E-2</v>
      </c>
      <c r="J7290" t="str">
        <f>_xlfn.XLOOKUP(A7290,Product_Details!$A:$A,Product_Details!$G:$G,"mens")</f>
        <v>Womens</v>
      </c>
      <c r="K7290">
        <f t="shared" si="341"/>
        <v>2511.6666666666665</v>
      </c>
    </row>
    <row r="7291" spans="1:11" ht="15">
      <c r="A7291" t="s">
        <v>41</v>
      </c>
      <c r="B7291">
        <v>1</v>
      </c>
      <c r="C7291">
        <v>18</v>
      </c>
      <c r="D7291" t="s">
        <v>23</v>
      </c>
      <c r="E7291">
        <v>578049</v>
      </c>
      <c r="F7291" s="1">
        <v>3.2738425925925928E-2</v>
      </c>
      <c r="G7291">
        <f>_xlfn.XLOOKUP($A7291,Product_pricing!$B:$B,Product_pricing!$C:$C)</f>
        <v>10</v>
      </c>
      <c r="H7291">
        <f t="shared" si="339"/>
        <v>8.2000000000000011</v>
      </c>
      <c r="I7291" s="10">
        <f t="shared" si="340"/>
        <v>7.2359930720131641E-3</v>
      </c>
      <c r="J7291" t="str">
        <f>_xlfn.XLOOKUP(A7291,Product_Details!$A:$A,Product_Details!$G:$G,"mens")</f>
        <v>Mens</v>
      </c>
      <c r="K7291">
        <f t="shared" si="341"/>
        <v>3780</v>
      </c>
    </row>
    <row r="7292" spans="1:11" ht="15">
      <c r="A7292" t="s">
        <v>26</v>
      </c>
      <c r="B7292">
        <v>2</v>
      </c>
      <c r="C7292">
        <v>18</v>
      </c>
      <c r="D7292" t="s">
        <v>23</v>
      </c>
      <c r="E7292">
        <v>578049</v>
      </c>
      <c r="F7292" s="1">
        <v>3.2738425925925928E-2</v>
      </c>
      <c r="G7292">
        <f>_xlfn.XLOOKUP($A7292,Product_pricing!$B:$B,Product_pricing!$C:$C)</f>
        <v>17</v>
      </c>
      <c r="H7292">
        <f t="shared" si="339"/>
        <v>27.880000000000003</v>
      </c>
      <c r="I7292" s="10">
        <f t="shared" si="340"/>
        <v>2.4602376444844757E-2</v>
      </c>
      <c r="J7292" t="str">
        <f>_xlfn.XLOOKUP(A7292,Product_Details!$A:$A,Product_Details!$G:$G,"mens")</f>
        <v>Mens</v>
      </c>
      <c r="K7292">
        <f t="shared" si="341"/>
        <v>3780</v>
      </c>
    </row>
    <row r="7293" spans="1:11" ht="15">
      <c r="A7293" t="s">
        <v>22</v>
      </c>
      <c r="B7293">
        <v>4</v>
      </c>
      <c r="C7293">
        <v>7</v>
      </c>
      <c r="D7293" t="s">
        <v>23</v>
      </c>
      <c r="E7293" t="s">
        <v>1163</v>
      </c>
      <c r="F7293" s="1">
        <v>3.8291666666666668E-2</v>
      </c>
      <c r="G7293">
        <f>_xlfn.XLOOKUP($A7293,Product_pricing!$B:$B,Product_pricing!$C:$C)</f>
        <v>13</v>
      </c>
      <c r="H7293">
        <f t="shared" si="339"/>
        <v>48.36</v>
      </c>
      <c r="I7293" s="10">
        <f t="shared" si="340"/>
        <v>4.267471036128738E-2</v>
      </c>
      <c r="J7293" t="str">
        <f>_xlfn.XLOOKUP(A7293,Product_Details!$A:$A,Product_Details!$G:$G,"mens")</f>
        <v>Womens</v>
      </c>
      <c r="K7293">
        <f t="shared" si="341"/>
        <v>2511.6666666666665</v>
      </c>
    </row>
    <row r="7294" spans="1:11" ht="15">
      <c r="A7294" t="s">
        <v>29</v>
      </c>
      <c r="B7294">
        <v>2</v>
      </c>
      <c r="C7294">
        <v>7</v>
      </c>
      <c r="D7294" t="s">
        <v>23</v>
      </c>
      <c r="E7294" t="s">
        <v>1163</v>
      </c>
      <c r="F7294" s="1">
        <v>3.8291666666666668E-2</v>
      </c>
      <c r="G7294">
        <f>_xlfn.XLOOKUP($A7294,Product_pricing!$B:$B,Product_pricing!$C:$C)</f>
        <v>10</v>
      </c>
      <c r="H7294">
        <f t="shared" si="339"/>
        <v>18.599999999999998</v>
      </c>
      <c r="I7294" s="10">
        <f t="shared" si="340"/>
        <v>1.6413350138956683E-2</v>
      </c>
      <c r="J7294" t="str">
        <f>_xlfn.XLOOKUP(A7294,Product_Details!$A:$A,Product_Details!$G:$G,"mens")</f>
        <v>Womens</v>
      </c>
      <c r="K7294">
        <f t="shared" si="341"/>
        <v>2511.6666666666665</v>
      </c>
    </row>
    <row r="7295" spans="1:11" ht="15">
      <c r="A7295" t="s">
        <v>38</v>
      </c>
      <c r="B7295">
        <v>5</v>
      </c>
      <c r="C7295">
        <v>7</v>
      </c>
      <c r="D7295" t="s">
        <v>23</v>
      </c>
      <c r="E7295" t="s">
        <v>1163</v>
      </c>
      <c r="F7295" s="1">
        <v>3.8291666666666668E-2</v>
      </c>
      <c r="G7295">
        <f>_xlfn.XLOOKUP($A7295,Product_pricing!$B:$B,Product_pricing!$C:$C)</f>
        <v>54</v>
      </c>
      <c r="H7295">
        <f t="shared" si="339"/>
        <v>251.1</v>
      </c>
      <c r="I7295" s="10">
        <f t="shared" si="340"/>
        <v>0.22158022687591528</v>
      </c>
      <c r="J7295" t="str">
        <f>_xlfn.XLOOKUP(A7295,Product_Details!$A:$A,Product_Details!$G:$G,"mens")</f>
        <v>Womens</v>
      </c>
      <c r="K7295">
        <f t="shared" si="341"/>
        <v>2511.6666666666665</v>
      </c>
    </row>
    <row r="7296" spans="1:11" ht="15">
      <c r="A7296" t="s">
        <v>31</v>
      </c>
      <c r="B7296">
        <v>3</v>
      </c>
      <c r="C7296">
        <v>7</v>
      </c>
      <c r="D7296" t="s">
        <v>23</v>
      </c>
      <c r="E7296" t="s">
        <v>1163</v>
      </c>
      <c r="F7296" s="1">
        <v>3.8291666666666668E-2</v>
      </c>
      <c r="G7296">
        <f>_xlfn.XLOOKUP($A7296,Product_pricing!$B:$B,Product_pricing!$C:$C)</f>
        <v>57</v>
      </c>
      <c r="H7296">
        <f t="shared" si="339"/>
        <v>159.03</v>
      </c>
      <c r="I7296" s="10">
        <f t="shared" si="340"/>
        <v>0.14033414368807967</v>
      </c>
      <c r="J7296" t="str">
        <f>_xlfn.XLOOKUP(A7296,Product_Details!$A:$A,Product_Details!$G:$G,"mens")</f>
        <v>Mens</v>
      </c>
      <c r="K7296">
        <f t="shared" si="341"/>
        <v>1890</v>
      </c>
    </row>
    <row r="7297" spans="1:11" ht="15">
      <c r="A7297" t="s">
        <v>32</v>
      </c>
      <c r="B7297">
        <v>2</v>
      </c>
      <c r="C7297">
        <v>7</v>
      </c>
      <c r="D7297" t="s">
        <v>23</v>
      </c>
      <c r="E7297" t="s">
        <v>1163</v>
      </c>
      <c r="F7297" s="1">
        <v>3.8291666666666668E-2</v>
      </c>
      <c r="G7297">
        <f>_xlfn.XLOOKUP($A7297,Product_pricing!$B:$B,Product_pricing!$C:$C)</f>
        <v>36</v>
      </c>
      <c r="H7297">
        <f t="shared" si="339"/>
        <v>66.959999999999994</v>
      </c>
      <c r="I7297" s="10">
        <f t="shared" si="340"/>
        <v>5.9088060500244066E-2</v>
      </c>
      <c r="J7297" t="str">
        <f>_xlfn.XLOOKUP(A7297,Product_Details!$A:$A,Product_Details!$G:$G,"mens")</f>
        <v>Mens</v>
      </c>
      <c r="K7297">
        <f t="shared" si="341"/>
        <v>1890</v>
      </c>
    </row>
    <row r="7298" spans="1:11" ht="15">
      <c r="A7298" t="s">
        <v>26</v>
      </c>
      <c r="B7298">
        <v>1</v>
      </c>
      <c r="C7298">
        <v>7</v>
      </c>
      <c r="D7298" t="s">
        <v>23</v>
      </c>
      <c r="E7298" t="s">
        <v>1163</v>
      </c>
      <c r="F7298" s="1">
        <v>3.8291666666666668E-2</v>
      </c>
      <c r="G7298">
        <f>_xlfn.XLOOKUP($A7298,Product_pricing!$B:$B,Product_pricing!$C:$C)</f>
        <v>17</v>
      </c>
      <c r="H7298">
        <f t="shared" si="339"/>
        <v>15.809999999999999</v>
      </c>
      <c r="I7298" s="10">
        <f t="shared" si="340"/>
        <v>1.3951347618113183E-2</v>
      </c>
      <c r="J7298" t="str">
        <f>_xlfn.XLOOKUP(A7298,Product_Details!$A:$A,Product_Details!$G:$G,"mens")</f>
        <v>Mens</v>
      </c>
      <c r="K7298">
        <f t="shared" si="341"/>
        <v>1890</v>
      </c>
    </row>
    <row r="7299" spans="1:11" ht="15">
      <c r="A7299" t="s">
        <v>27</v>
      </c>
      <c r="B7299">
        <v>2</v>
      </c>
      <c r="C7299">
        <v>7</v>
      </c>
      <c r="D7299" t="s">
        <v>23</v>
      </c>
      <c r="E7299" t="s">
        <v>1163</v>
      </c>
      <c r="F7299" s="1">
        <v>3.8291666666666668E-2</v>
      </c>
      <c r="G7299">
        <f>_xlfn.XLOOKUP($A7299,Product_pricing!$B:$B,Product_pricing!$C:$C)</f>
        <v>29</v>
      </c>
      <c r="H7299">
        <f t="shared" ref="H7299:H7362" si="342">B7299*G7299*(1-C7299/100)</f>
        <v>53.94</v>
      </c>
      <c r="I7299" s="10">
        <f t="shared" ref="I7299:I7362" si="343">(H7299/SUM($H:$H))*1000</f>
        <v>4.759871540297439E-2</v>
      </c>
      <c r="J7299" t="str">
        <f>_xlfn.XLOOKUP(A7299,Product_Details!$A:$A,Product_Details!$G:$G,"mens")</f>
        <v>Mens</v>
      </c>
      <c r="K7299">
        <f t="shared" ref="K7299:K7362" si="344">COUNTIFS($J:$J, J7299) / COUNTIFS($J:$J, J7299, $E:$E, E7299)</f>
        <v>1890</v>
      </c>
    </row>
    <row r="7300" spans="1:11" ht="15">
      <c r="A7300" t="s">
        <v>22</v>
      </c>
      <c r="B7300">
        <v>4</v>
      </c>
      <c r="C7300">
        <v>20</v>
      </c>
      <c r="D7300" t="s">
        <v>23</v>
      </c>
      <c r="E7300" t="s">
        <v>1164</v>
      </c>
      <c r="F7300" s="1">
        <v>1.9121527777777779E-2</v>
      </c>
      <c r="G7300">
        <f>_xlfn.XLOOKUP($A7300,Product_pricing!$B:$B,Product_pricing!$C:$C)</f>
        <v>13</v>
      </c>
      <c r="H7300">
        <f t="shared" si="342"/>
        <v>41.6</v>
      </c>
      <c r="I7300" s="10">
        <f t="shared" si="343"/>
        <v>3.6709428267774097E-2</v>
      </c>
      <c r="J7300" t="str">
        <f>_xlfn.XLOOKUP(A7300,Product_Details!$A:$A,Product_Details!$G:$G,"mens")</f>
        <v>Womens</v>
      </c>
      <c r="K7300">
        <f t="shared" si="344"/>
        <v>1883.75</v>
      </c>
    </row>
    <row r="7301" spans="1:11" ht="15">
      <c r="A7301" t="s">
        <v>29</v>
      </c>
      <c r="B7301">
        <v>5</v>
      </c>
      <c r="C7301">
        <v>20</v>
      </c>
      <c r="D7301" t="s">
        <v>23</v>
      </c>
      <c r="E7301" t="s">
        <v>1164</v>
      </c>
      <c r="F7301" s="1">
        <v>1.9121527777777779E-2</v>
      </c>
      <c r="G7301">
        <f>_xlfn.XLOOKUP($A7301,Product_pricing!$B:$B,Product_pricing!$C:$C)</f>
        <v>10</v>
      </c>
      <c r="H7301">
        <f t="shared" si="342"/>
        <v>40</v>
      </c>
      <c r="I7301" s="10">
        <f t="shared" si="343"/>
        <v>3.5297527180552013E-2</v>
      </c>
      <c r="J7301" t="str">
        <f>_xlfn.XLOOKUP(A7301,Product_Details!$A:$A,Product_Details!$G:$G,"mens")</f>
        <v>Womens</v>
      </c>
      <c r="K7301">
        <f t="shared" si="344"/>
        <v>1883.75</v>
      </c>
    </row>
    <row r="7302" spans="1:11" ht="15">
      <c r="A7302" t="s">
        <v>36</v>
      </c>
      <c r="B7302">
        <v>4</v>
      </c>
      <c r="C7302">
        <v>20</v>
      </c>
      <c r="D7302" t="s">
        <v>23</v>
      </c>
      <c r="E7302" t="s">
        <v>1164</v>
      </c>
      <c r="F7302" s="1">
        <v>1.9121527777777779E-2</v>
      </c>
      <c r="G7302">
        <f>_xlfn.XLOOKUP($A7302,Product_pricing!$B:$B,Product_pricing!$C:$C)</f>
        <v>23</v>
      </c>
      <c r="H7302">
        <f t="shared" si="342"/>
        <v>73.600000000000009</v>
      </c>
      <c r="I7302" s="10">
        <f t="shared" si="343"/>
        <v>6.4947450012215704E-2</v>
      </c>
      <c r="J7302" t="str">
        <f>_xlfn.XLOOKUP(A7302,Product_Details!$A:$A,Product_Details!$G:$G,"mens")</f>
        <v>Womens</v>
      </c>
      <c r="K7302">
        <f t="shared" si="344"/>
        <v>1883.75</v>
      </c>
    </row>
    <row r="7303" spans="1:11" ht="15">
      <c r="A7303" t="s">
        <v>38</v>
      </c>
      <c r="B7303">
        <v>4</v>
      </c>
      <c r="C7303">
        <v>20</v>
      </c>
      <c r="D7303" t="s">
        <v>23</v>
      </c>
      <c r="E7303" t="s">
        <v>1164</v>
      </c>
      <c r="F7303" s="1">
        <v>1.9121527777777779E-2</v>
      </c>
      <c r="G7303">
        <f>_xlfn.XLOOKUP($A7303,Product_pricing!$B:$B,Product_pricing!$C:$C)</f>
        <v>54</v>
      </c>
      <c r="H7303">
        <f t="shared" si="342"/>
        <v>172.8</v>
      </c>
      <c r="I7303" s="10">
        <f t="shared" si="343"/>
        <v>0.15248531741998472</v>
      </c>
      <c r="J7303" t="str">
        <f>_xlfn.XLOOKUP(A7303,Product_Details!$A:$A,Product_Details!$G:$G,"mens")</f>
        <v>Womens</v>
      </c>
      <c r="K7303">
        <f t="shared" si="344"/>
        <v>1883.75</v>
      </c>
    </row>
    <row r="7304" spans="1:11" ht="15">
      <c r="A7304" t="s">
        <v>25</v>
      </c>
      <c r="B7304">
        <v>5</v>
      </c>
      <c r="C7304">
        <v>20</v>
      </c>
      <c r="D7304" t="s">
        <v>23</v>
      </c>
      <c r="E7304" t="s">
        <v>1164</v>
      </c>
      <c r="F7304" s="1">
        <v>1.9121527777777779E-2</v>
      </c>
      <c r="G7304">
        <f>_xlfn.XLOOKUP($A7304,Product_pricing!$B:$B,Product_pricing!$C:$C)</f>
        <v>40</v>
      </c>
      <c r="H7304">
        <f t="shared" si="342"/>
        <v>160</v>
      </c>
      <c r="I7304" s="10">
        <f t="shared" si="343"/>
        <v>0.14119010872220805</v>
      </c>
      <c r="J7304" t="str">
        <f>_xlfn.XLOOKUP(A7304,Product_Details!$A:$A,Product_Details!$G:$G,"mens")</f>
        <v>Mens</v>
      </c>
      <c r="K7304">
        <f t="shared" si="344"/>
        <v>2520</v>
      </c>
    </row>
    <row r="7305" spans="1:11" ht="15">
      <c r="A7305" t="s">
        <v>32</v>
      </c>
      <c r="B7305">
        <v>2</v>
      </c>
      <c r="C7305">
        <v>20</v>
      </c>
      <c r="D7305" t="s">
        <v>23</v>
      </c>
      <c r="E7305" t="s">
        <v>1164</v>
      </c>
      <c r="F7305" s="1">
        <v>1.9121527777777779E-2</v>
      </c>
      <c r="G7305">
        <f>_xlfn.XLOOKUP($A7305,Product_pricing!$B:$B,Product_pricing!$C:$C)</f>
        <v>36</v>
      </c>
      <c r="H7305">
        <f t="shared" si="342"/>
        <v>57.6</v>
      </c>
      <c r="I7305" s="10">
        <f t="shared" si="343"/>
        <v>5.0828439139994908E-2</v>
      </c>
      <c r="J7305" t="str">
        <f>_xlfn.XLOOKUP(A7305,Product_Details!$A:$A,Product_Details!$G:$G,"mens")</f>
        <v>Mens</v>
      </c>
      <c r="K7305">
        <f t="shared" si="344"/>
        <v>2520</v>
      </c>
    </row>
    <row r="7306" spans="1:11" ht="15">
      <c r="A7306" t="s">
        <v>26</v>
      </c>
      <c r="B7306">
        <v>1</v>
      </c>
      <c r="C7306">
        <v>20</v>
      </c>
      <c r="D7306" t="s">
        <v>23</v>
      </c>
      <c r="E7306" t="s">
        <v>1164</v>
      </c>
      <c r="F7306" s="1">
        <v>1.9121527777777779E-2</v>
      </c>
      <c r="G7306">
        <f>_xlfn.XLOOKUP($A7306,Product_pricing!$B:$B,Product_pricing!$C:$C)</f>
        <v>17</v>
      </c>
      <c r="H7306">
        <f t="shared" si="342"/>
        <v>13.600000000000001</v>
      </c>
      <c r="I7306" s="10">
        <f t="shared" si="343"/>
        <v>1.2001159241387685E-2</v>
      </c>
      <c r="J7306" t="str">
        <f>_xlfn.XLOOKUP(A7306,Product_Details!$A:$A,Product_Details!$G:$G,"mens")</f>
        <v>Mens</v>
      </c>
      <c r="K7306">
        <f t="shared" si="344"/>
        <v>2520</v>
      </c>
    </row>
    <row r="7307" spans="1:11" ht="15">
      <c r="A7307" t="s">
        <v>22</v>
      </c>
      <c r="B7307">
        <v>3</v>
      </c>
      <c r="C7307">
        <v>24</v>
      </c>
      <c r="D7307" t="s">
        <v>33</v>
      </c>
      <c r="E7307" t="s">
        <v>1165</v>
      </c>
      <c r="F7307" s="1">
        <v>7.719907407407408E-3</v>
      </c>
      <c r="G7307">
        <f>_xlfn.XLOOKUP($A7307,Product_pricing!$B:$B,Product_pricing!$C:$C)</f>
        <v>13</v>
      </c>
      <c r="H7307">
        <f t="shared" si="342"/>
        <v>29.64</v>
      </c>
      <c r="I7307" s="10">
        <f t="shared" si="343"/>
        <v>2.6155467640789045E-2</v>
      </c>
      <c r="J7307" t="str">
        <f>_xlfn.XLOOKUP(A7307,Product_Details!$A:$A,Product_Details!$G:$G,"mens")</f>
        <v>Womens</v>
      </c>
      <c r="K7307">
        <f t="shared" si="344"/>
        <v>1883.75</v>
      </c>
    </row>
    <row r="7308" spans="1:11" ht="15">
      <c r="A7308" t="s">
        <v>35</v>
      </c>
      <c r="B7308">
        <v>4</v>
      </c>
      <c r="C7308">
        <v>24</v>
      </c>
      <c r="D7308" t="s">
        <v>33</v>
      </c>
      <c r="E7308" t="s">
        <v>1165</v>
      </c>
      <c r="F7308" s="1">
        <v>7.719907407407408E-3</v>
      </c>
      <c r="G7308">
        <f>_xlfn.XLOOKUP($A7308,Product_pricing!$B:$B,Product_pricing!$C:$C)</f>
        <v>32</v>
      </c>
      <c r="H7308">
        <f t="shared" si="342"/>
        <v>97.28</v>
      </c>
      <c r="I7308" s="10">
        <f t="shared" si="343"/>
        <v>8.5843586103102498E-2</v>
      </c>
      <c r="J7308" t="str">
        <f>_xlfn.XLOOKUP(A7308,Product_Details!$A:$A,Product_Details!$G:$G,"mens")</f>
        <v>Womens</v>
      </c>
      <c r="K7308">
        <f t="shared" si="344"/>
        <v>1883.75</v>
      </c>
    </row>
    <row r="7309" spans="1:11" ht="15">
      <c r="A7309" t="s">
        <v>29</v>
      </c>
      <c r="B7309">
        <v>1</v>
      </c>
      <c r="C7309">
        <v>24</v>
      </c>
      <c r="D7309" t="s">
        <v>33</v>
      </c>
      <c r="E7309" t="s">
        <v>1165</v>
      </c>
      <c r="F7309" s="1">
        <v>7.719907407407408E-3</v>
      </c>
      <c r="G7309">
        <f>_xlfn.XLOOKUP($A7309,Product_pricing!$B:$B,Product_pricing!$C:$C)</f>
        <v>10</v>
      </c>
      <c r="H7309">
        <f t="shared" si="342"/>
        <v>7.6</v>
      </c>
      <c r="I7309" s="10">
        <f t="shared" si="343"/>
        <v>6.7065301643048827E-3</v>
      </c>
      <c r="J7309" t="str">
        <f>_xlfn.XLOOKUP(A7309,Product_Details!$A:$A,Product_Details!$G:$G,"mens")</f>
        <v>Womens</v>
      </c>
      <c r="K7309">
        <f t="shared" si="344"/>
        <v>1883.75</v>
      </c>
    </row>
    <row r="7310" spans="1:11" ht="15">
      <c r="A7310" t="s">
        <v>30</v>
      </c>
      <c r="B7310">
        <v>5</v>
      </c>
      <c r="C7310">
        <v>24</v>
      </c>
      <c r="D7310" t="s">
        <v>33</v>
      </c>
      <c r="E7310" t="s">
        <v>1165</v>
      </c>
      <c r="F7310" s="1">
        <v>7.719907407407408E-3</v>
      </c>
      <c r="G7310">
        <f>_xlfn.XLOOKUP($A7310,Product_pricing!$B:$B,Product_pricing!$C:$C)</f>
        <v>19</v>
      </c>
      <c r="H7310">
        <f t="shared" si="342"/>
        <v>72.2</v>
      </c>
      <c r="I7310" s="10">
        <f t="shared" si="343"/>
        <v>6.3712036560896385E-2</v>
      </c>
      <c r="J7310" t="str">
        <f>_xlfn.XLOOKUP(A7310,Product_Details!$A:$A,Product_Details!$G:$G,"mens")</f>
        <v>Womens</v>
      </c>
      <c r="K7310">
        <f t="shared" si="344"/>
        <v>1883.75</v>
      </c>
    </row>
    <row r="7311" spans="1:11" ht="15">
      <c r="A7311" t="s">
        <v>31</v>
      </c>
      <c r="B7311">
        <v>2</v>
      </c>
      <c r="C7311">
        <v>24</v>
      </c>
      <c r="D7311" t="s">
        <v>33</v>
      </c>
      <c r="E7311" t="s">
        <v>1165</v>
      </c>
      <c r="F7311" s="1">
        <v>7.719907407407408E-3</v>
      </c>
      <c r="G7311">
        <f>_xlfn.XLOOKUP($A7311,Product_pricing!$B:$B,Product_pricing!$C:$C)</f>
        <v>57</v>
      </c>
      <c r="H7311">
        <f t="shared" si="342"/>
        <v>86.64</v>
      </c>
      <c r="I7311" s="10">
        <f t="shared" si="343"/>
        <v>7.6454443873075664E-2</v>
      </c>
      <c r="J7311" t="str">
        <f>_xlfn.XLOOKUP(A7311,Product_Details!$A:$A,Product_Details!$G:$G,"mens")</f>
        <v>Mens</v>
      </c>
      <c r="K7311">
        <f t="shared" si="344"/>
        <v>3780</v>
      </c>
    </row>
    <row r="7312" spans="1:11" ht="15">
      <c r="A7312" t="s">
        <v>26</v>
      </c>
      <c r="B7312">
        <v>3</v>
      </c>
      <c r="C7312">
        <v>24</v>
      </c>
      <c r="D7312" t="s">
        <v>33</v>
      </c>
      <c r="E7312" t="s">
        <v>1165</v>
      </c>
      <c r="F7312" s="1">
        <v>7.719907407407408E-3</v>
      </c>
      <c r="G7312">
        <f>_xlfn.XLOOKUP($A7312,Product_pricing!$B:$B,Product_pricing!$C:$C)</f>
        <v>17</v>
      </c>
      <c r="H7312">
        <f t="shared" si="342"/>
        <v>38.76</v>
      </c>
      <c r="I7312" s="10">
        <f t="shared" si="343"/>
        <v>3.4203303837954904E-2</v>
      </c>
      <c r="J7312" t="str">
        <f>_xlfn.XLOOKUP(A7312,Product_Details!$A:$A,Product_Details!$G:$G,"mens")</f>
        <v>Mens</v>
      </c>
      <c r="K7312">
        <f t="shared" si="344"/>
        <v>3780</v>
      </c>
    </row>
    <row r="7313" spans="1:11" ht="15">
      <c r="A7313" t="s">
        <v>22</v>
      </c>
      <c r="B7313">
        <v>5</v>
      </c>
      <c r="C7313">
        <v>2</v>
      </c>
      <c r="D7313" t="s">
        <v>33</v>
      </c>
      <c r="E7313" t="s">
        <v>1166</v>
      </c>
      <c r="F7313" s="1">
        <v>3.1664351851851853E-2</v>
      </c>
      <c r="G7313">
        <f>_xlfn.XLOOKUP($A7313,Product_pricing!$B:$B,Product_pricing!$C:$C)</f>
        <v>13</v>
      </c>
      <c r="H7313">
        <f t="shared" si="342"/>
        <v>63.699999999999996</v>
      </c>
      <c r="I7313" s="10">
        <f t="shared" si="343"/>
        <v>5.6211312035029076E-2</v>
      </c>
      <c r="J7313" t="str">
        <f>_xlfn.XLOOKUP(A7313,Product_Details!$A:$A,Product_Details!$G:$G,"mens")</f>
        <v>Womens</v>
      </c>
      <c r="K7313">
        <f t="shared" si="344"/>
        <v>2511.6666666666665</v>
      </c>
    </row>
    <row r="7314" spans="1:11" ht="15">
      <c r="A7314" t="s">
        <v>35</v>
      </c>
      <c r="B7314">
        <v>5</v>
      </c>
      <c r="C7314">
        <v>2</v>
      </c>
      <c r="D7314" t="s">
        <v>33</v>
      </c>
      <c r="E7314" t="s">
        <v>1166</v>
      </c>
      <c r="F7314" s="1">
        <v>3.1664351851851853E-2</v>
      </c>
      <c r="G7314">
        <f>_xlfn.XLOOKUP($A7314,Product_pricing!$B:$B,Product_pricing!$C:$C)</f>
        <v>32</v>
      </c>
      <c r="H7314">
        <f t="shared" si="342"/>
        <v>156.80000000000001</v>
      </c>
      <c r="I7314" s="10">
        <f t="shared" si="343"/>
        <v>0.13836630654776391</v>
      </c>
      <c r="J7314" t="str">
        <f>_xlfn.XLOOKUP(A7314,Product_Details!$A:$A,Product_Details!$G:$G,"mens")</f>
        <v>Womens</v>
      </c>
      <c r="K7314">
        <f t="shared" si="344"/>
        <v>2511.6666666666665</v>
      </c>
    </row>
    <row r="7315" spans="1:11" ht="15">
      <c r="A7315" t="s">
        <v>36</v>
      </c>
      <c r="B7315">
        <v>4</v>
      </c>
      <c r="C7315">
        <v>2</v>
      </c>
      <c r="D7315" t="s">
        <v>33</v>
      </c>
      <c r="E7315" t="s">
        <v>1166</v>
      </c>
      <c r="F7315" s="1">
        <v>3.1664351851851853E-2</v>
      </c>
      <c r="G7315">
        <f>_xlfn.XLOOKUP($A7315,Product_pricing!$B:$B,Product_pricing!$C:$C)</f>
        <v>23</v>
      </c>
      <c r="H7315">
        <f t="shared" si="342"/>
        <v>90.16</v>
      </c>
      <c r="I7315" s="10">
        <f t="shared" si="343"/>
        <v>7.956062626496424E-2</v>
      </c>
      <c r="J7315" t="str">
        <f>_xlfn.XLOOKUP(A7315,Product_Details!$A:$A,Product_Details!$G:$G,"mens")</f>
        <v>Womens</v>
      </c>
      <c r="K7315">
        <f t="shared" si="344"/>
        <v>2511.6666666666665</v>
      </c>
    </row>
    <row r="7316" spans="1:11" ht="15">
      <c r="A7316" t="s">
        <v>25</v>
      </c>
      <c r="B7316">
        <v>5</v>
      </c>
      <c r="C7316">
        <v>2</v>
      </c>
      <c r="D7316" t="s">
        <v>33</v>
      </c>
      <c r="E7316" t="s">
        <v>1166</v>
      </c>
      <c r="F7316" s="1">
        <v>3.1664351851851853E-2</v>
      </c>
      <c r="G7316">
        <f>_xlfn.XLOOKUP($A7316,Product_pricing!$B:$B,Product_pricing!$C:$C)</f>
        <v>40</v>
      </c>
      <c r="H7316">
        <f t="shared" si="342"/>
        <v>196</v>
      </c>
      <c r="I7316" s="10">
        <f t="shared" si="343"/>
        <v>0.17295788318470487</v>
      </c>
      <c r="J7316" t="str">
        <f>_xlfn.XLOOKUP(A7316,Product_Details!$A:$A,Product_Details!$G:$G,"mens")</f>
        <v>Mens</v>
      </c>
      <c r="K7316">
        <f t="shared" si="344"/>
        <v>2520</v>
      </c>
    </row>
    <row r="7317" spans="1:11" ht="15">
      <c r="A7317" t="s">
        <v>31</v>
      </c>
      <c r="B7317">
        <v>4</v>
      </c>
      <c r="C7317">
        <v>2</v>
      </c>
      <c r="D7317" t="s">
        <v>33</v>
      </c>
      <c r="E7317" t="s">
        <v>1166</v>
      </c>
      <c r="F7317" s="1">
        <v>3.1664351851851853E-2</v>
      </c>
      <c r="G7317">
        <f>_xlfn.XLOOKUP($A7317,Product_pricing!$B:$B,Product_pricing!$C:$C)</f>
        <v>57</v>
      </c>
      <c r="H7317">
        <f t="shared" si="342"/>
        <v>223.44</v>
      </c>
      <c r="I7317" s="10">
        <f t="shared" si="343"/>
        <v>0.19717198683056356</v>
      </c>
      <c r="J7317" t="str">
        <f>_xlfn.XLOOKUP(A7317,Product_Details!$A:$A,Product_Details!$G:$G,"mens")</f>
        <v>Mens</v>
      </c>
      <c r="K7317">
        <f t="shared" si="344"/>
        <v>2520</v>
      </c>
    </row>
    <row r="7318" spans="1:11" ht="15">
      <c r="A7318" t="s">
        <v>27</v>
      </c>
      <c r="B7318">
        <v>2</v>
      </c>
      <c r="C7318">
        <v>2</v>
      </c>
      <c r="D7318" t="s">
        <v>33</v>
      </c>
      <c r="E7318" t="s">
        <v>1166</v>
      </c>
      <c r="F7318" s="1">
        <v>3.1664351851851853E-2</v>
      </c>
      <c r="G7318">
        <f>_xlfn.XLOOKUP($A7318,Product_pricing!$B:$B,Product_pricing!$C:$C)</f>
        <v>29</v>
      </c>
      <c r="H7318">
        <f t="shared" si="342"/>
        <v>56.839999999999996</v>
      </c>
      <c r="I7318" s="10">
        <f t="shared" si="343"/>
        <v>5.0157786123564412E-2</v>
      </c>
      <c r="J7318" t="str">
        <f>_xlfn.XLOOKUP(A7318,Product_Details!$A:$A,Product_Details!$G:$G,"mens")</f>
        <v>Mens</v>
      </c>
      <c r="K7318">
        <f t="shared" si="344"/>
        <v>2520</v>
      </c>
    </row>
    <row r="7319" spans="1:11" ht="15">
      <c r="A7319" t="s">
        <v>22</v>
      </c>
      <c r="B7319">
        <v>3</v>
      </c>
      <c r="C7319">
        <v>24</v>
      </c>
      <c r="D7319" t="s">
        <v>23</v>
      </c>
      <c r="E7319" t="s">
        <v>1167</v>
      </c>
      <c r="F7319" s="1">
        <v>8.4548611111111126E-3</v>
      </c>
      <c r="G7319">
        <f>_xlfn.XLOOKUP($A7319,Product_pricing!$B:$B,Product_pricing!$C:$C)</f>
        <v>13</v>
      </c>
      <c r="H7319">
        <f t="shared" si="342"/>
        <v>29.64</v>
      </c>
      <c r="I7319" s="10">
        <f t="shared" si="343"/>
        <v>2.6155467640789045E-2</v>
      </c>
      <c r="J7319" t="str">
        <f>_xlfn.XLOOKUP(A7319,Product_Details!$A:$A,Product_Details!$G:$G,"mens")</f>
        <v>Womens</v>
      </c>
      <c r="K7319">
        <f t="shared" si="344"/>
        <v>2511.6666666666665</v>
      </c>
    </row>
    <row r="7320" spans="1:11" ht="15">
      <c r="A7320" t="s">
        <v>29</v>
      </c>
      <c r="B7320">
        <v>2</v>
      </c>
      <c r="C7320">
        <v>24</v>
      </c>
      <c r="D7320" t="s">
        <v>23</v>
      </c>
      <c r="E7320" t="s">
        <v>1167</v>
      </c>
      <c r="F7320" s="1">
        <v>8.4548611111111126E-3</v>
      </c>
      <c r="G7320">
        <f>_xlfn.XLOOKUP($A7320,Product_pricing!$B:$B,Product_pricing!$C:$C)</f>
        <v>10</v>
      </c>
      <c r="H7320">
        <f t="shared" si="342"/>
        <v>15.2</v>
      </c>
      <c r="I7320" s="10">
        <f t="shared" si="343"/>
        <v>1.3413060328609765E-2</v>
      </c>
      <c r="J7320" t="str">
        <f>_xlfn.XLOOKUP(A7320,Product_Details!$A:$A,Product_Details!$G:$G,"mens")</f>
        <v>Womens</v>
      </c>
      <c r="K7320">
        <f t="shared" si="344"/>
        <v>2511.6666666666665</v>
      </c>
    </row>
    <row r="7321" spans="1:11" ht="15">
      <c r="A7321" t="s">
        <v>30</v>
      </c>
      <c r="B7321">
        <v>4</v>
      </c>
      <c r="C7321">
        <v>24</v>
      </c>
      <c r="D7321" t="s">
        <v>23</v>
      </c>
      <c r="E7321" t="s">
        <v>1167</v>
      </c>
      <c r="F7321" s="1">
        <v>8.4548611111111126E-3</v>
      </c>
      <c r="G7321">
        <f>_xlfn.XLOOKUP($A7321,Product_pricing!$B:$B,Product_pricing!$C:$C)</f>
        <v>19</v>
      </c>
      <c r="H7321">
        <f t="shared" si="342"/>
        <v>57.76</v>
      </c>
      <c r="I7321" s="10">
        <f t="shared" si="343"/>
        <v>5.0969629248717105E-2</v>
      </c>
      <c r="J7321" t="str">
        <f>_xlfn.XLOOKUP(A7321,Product_Details!$A:$A,Product_Details!$G:$G,"mens")</f>
        <v>Womens</v>
      </c>
      <c r="K7321">
        <f t="shared" si="344"/>
        <v>2511.6666666666665</v>
      </c>
    </row>
    <row r="7322" spans="1:11" ht="15">
      <c r="A7322" t="s">
        <v>25</v>
      </c>
      <c r="B7322">
        <v>1</v>
      </c>
      <c r="C7322">
        <v>24</v>
      </c>
      <c r="D7322" t="s">
        <v>23</v>
      </c>
      <c r="E7322" t="s">
        <v>1167</v>
      </c>
      <c r="F7322" s="1">
        <v>8.4548611111111126E-3</v>
      </c>
      <c r="G7322">
        <f>_xlfn.XLOOKUP($A7322,Product_pricing!$B:$B,Product_pricing!$C:$C)</f>
        <v>40</v>
      </c>
      <c r="H7322">
        <f t="shared" si="342"/>
        <v>30.4</v>
      </c>
      <c r="I7322" s="10">
        <f t="shared" si="343"/>
        <v>2.6826120657219531E-2</v>
      </c>
      <c r="J7322" t="str">
        <f>_xlfn.XLOOKUP(A7322,Product_Details!$A:$A,Product_Details!$G:$G,"mens")</f>
        <v>Mens</v>
      </c>
      <c r="K7322">
        <f t="shared" si="344"/>
        <v>3780</v>
      </c>
    </row>
    <row r="7323" spans="1:11" ht="15">
      <c r="A7323" t="s">
        <v>26</v>
      </c>
      <c r="B7323">
        <v>3</v>
      </c>
      <c r="C7323">
        <v>24</v>
      </c>
      <c r="D7323" t="s">
        <v>23</v>
      </c>
      <c r="E7323" t="s">
        <v>1167</v>
      </c>
      <c r="F7323" s="1">
        <v>8.4548611111111126E-3</v>
      </c>
      <c r="G7323">
        <f>_xlfn.XLOOKUP($A7323,Product_pricing!$B:$B,Product_pricing!$C:$C)</f>
        <v>17</v>
      </c>
      <c r="H7323">
        <f t="shared" si="342"/>
        <v>38.76</v>
      </c>
      <c r="I7323" s="10">
        <f t="shared" si="343"/>
        <v>3.4203303837954904E-2</v>
      </c>
      <c r="J7323" t="str">
        <f>_xlfn.XLOOKUP(A7323,Product_Details!$A:$A,Product_Details!$G:$G,"mens")</f>
        <v>Mens</v>
      </c>
      <c r="K7323">
        <f t="shared" si="344"/>
        <v>3780</v>
      </c>
    </row>
    <row r="7324" spans="1:11" ht="15">
      <c r="A7324" t="s">
        <v>35</v>
      </c>
      <c r="B7324">
        <v>4</v>
      </c>
      <c r="C7324">
        <v>22</v>
      </c>
      <c r="D7324" t="s">
        <v>33</v>
      </c>
      <c r="E7324" t="s">
        <v>1168</v>
      </c>
      <c r="F7324" s="1">
        <v>3.3531249999999999E-2</v>
      </c>
      <c r="G7324">
        <f>_xlfn.XLOOKUP($A7324,Product_pricing!$B:$B,Product_pricing!$C:$C)</f>
        <v>32</v>
      </c>
      <c r="H7324">
        <f t="shared" si="342"/>
        <v>99.84</v>
      </c>
      <c r="I7324" s="10">
        <f t="shared" si="343"/>
        <v>8.8102627842657835E-2</v>
      </c>
      <c r="J7324" t="str">
        <f>_xlfn.XLOOKUP(A7324,Product_Details!$A:$A,Product_Details!$G:$G,"mens")</f>
        <v>Womens</v>
      </c>
      <c r="K7324">
        <f t="shared" si="344"/>
        <v>1507</v>
      </c>
    </row>
    <row r="7325" spans="1:11" ht="15">
      <c r="A7325" t="s">
        <v>29</v>
      </c>
      <c r="B7325">
        <v>2</v>
      </c>
      <c r="C7325">
        <v>22</v>
      </c>
      <c r="D7325" t="s">
        <v>33</v>
      </c>
      <c r="E7325" t="s">
        <v>1168</v>
      </c>
      <c r="F7325" s="1">
        <v>3.3531249999999999E-2</v>
      </c>
      <c r="G7325">
        <f>_xlfn.XLOOKUP($A7325,Product_pricing!$B:$B,Product_pricing!$C:$C)</f>
        <v>10</v>
      </c>
      <c r="H7325">
        <f t="shared" si="342"/>
        <v>15.600000000000001</v>
      </c>
      <c r="I7325" s="10">
        <f t="shared" si="343"/>
        <v>1.3766035600415286E-2</v>
      </c>
      <c r="J7325" t="str">
        <f>_xlfn.XLOOKUP(A7325,Product_Details!$A:$A,Product_Details!$G:$G,"mens")</f>
        <v>Womens</v>
      </c>
      <c r="K7325">
        <f t="shared" si="344"/>
        <v>1507</v>
      </c>
    </row>
    <row r="7326" spans="1:11" ht="15">
      <c r="A7326" t="s">
        <v>36</v>
      </c>
      <c r="B7326">
        <v>2</v>
      </c>
      <c r="C7326">
        <v>22</v>
      </c>
      <c r="D7326" t="s">
        <v>33</v>
      </c>
      <c r="E7326" t="s">
        <v>1168</v>
      </c>
      <c r="F7326" s="1">
        <v>3.3531249999999999E-2</v>
      </c>
      <c r="G7326">
        <f>_xlfn.XLOOKUP($A7326,Product_pricing!$B:$B,Product_pricing!$C:$C)</f>
        <v>23</v>
      </c>
      <c r="H7326">
        <f t="shared" si="342"/>
        <v>35.880000000000003</v>
      </c>
      <c r="I7326" s="10">
        <f t="shared" si="343"/>
        <v>3.1661881880955159E-2</v>
      </c>
      <c r="J7326" t="str">
        <f>_xlfn.XLOOKUP(A7326,Product_Details!$A:$A,Product_Details!$G:$G,"mens")</f>
        <v>Womens</v>
      </c>
      <c r="K7326">
        <f t="shared" si="344"/>
        <v>1507</v>
      </c>
    </row>
    <row r="7327" spans="1:11" ht="15">
      <c r="A7327" t="s">
        <v>30</v>
      </c>
      <c r="B7327">
        <v>3</v>
      </c>
      <c r="C7327">
        <v>22</v>
      </c>
      <c r="D7327" t="s">
        <v>33</v>
      </c>
      <c r="E7327" t="s">
        <v>1168</v>
      </c>
      <c r="F7327" s="1">
        <v>3.3531249999999999E-2</v>
      </c>
      <c r="G7327">
        <f>_xlfn.XLOOKUP($A7327,Product_pricing!$B:$B,Product_pricing!$C:$C)</f>
        <v>19</v>
      </c>
      <c r="H7327">
        <f t="shared" si="342"/>
        <v>44.46</v>
      </c>
      <c r="I7327" s="10">
        <f t="shared" si="343"/>
        <v>3.9233201461183566E-2</v>
      </c>
      <c r="J7327" t="str">
        <f>_xlfn.XLOOKUP(A7327,Product_Details!$A:$A,Product_Details!$G:$G,"mens")</f>
        <v>Womens</v>
      </c>
      <c r="K7327">
        <f t="shared" si="344"/>
        <v>1507</v>
      </c>
    </row>
    <row r="7328" spans="1:11" ht="15">
      <c r="A7328" t="s">
        <v>38</v>
      </c>
      <c r="B7328">
        <v>3</v>
      </c>
      <c r="C7328">
        <v>22</v>
      </c>
      <c r="D7328" t="s">
        <v>33</v>
      </c>
      <c r="E7328" t="s">
        <v>1168</v>
      </c>
      <c r="F7328" s="1">
        <v>3.3531249999999999E-2</v>
      </c>
      <c r="G7328">
        <f>_xlfn.XLOOKUP($A7328,Product_pricing!$B:$B,Product_pricing!$C:$C)</f>
        <v>54</v>
      </c>
      <c r="H7328">
        <f t="shared" si="342"/>
        <v>126.36</v>
      </c>
      <c r="I7328" s="10">
        <f t="shared" si="343"/>
        <v>0.11150488836336381</v>
      </c>
      <c r="J7328" t="str">
        <f>_xlfn.XLOOKUP(A7328,Product_Details!$A:$A,Product_Details!$G:$G,"mens")</f>
        <v>Womens</v>
      </c>
      <c r="K7328">
        <f t="shared" si="344"/>
        <v>1507</v>
      </c>
    </row>
    <row r="7329" spans="1:11" ht="15">
      <c r="A7329" t="s">
        <v>41</v>
      </c>
      <c r="B7329">
        <v>1</v>
      </c>
      <c r="C7329">
        <v>22</v>
      </c>
      <c r="D7329" t="s">
        <v>33</v>
      </c>
      <c r="E7329" t="s">
        <v>1168</v>
      </c>
      <c r="F7329" s="1">
        <v>3.3531249999999999E-2</v>
      </c>
      <c r="G7329">
        <f>_xlfn.XLOOKUP($A7329,Product_pricing!$B:$B,Product_pricing!$C:$C)</f>
        <v>10</v>
      </c>
      <c r="H7329">
        <f t="shared" si="342"/>
        <v>7.8000000000000007</v>
      </c>
      <c r="I7329" s="10">
        <f t="shared" si="343"/>
        <v>6.8830178002076432E-3</v>
      </c>
      <c r="J7329" t="str">
        <f>_xlfn.XLOOKUP(A7329,Product_Details!$A:$A,Product_Details!$G:$G,"mens")</f>
        <v>Mens</v>
      </c>
      <c r="K7329">
        <f t="shared" si="344"/>
        <v>1890</v>
      </c>
    </row>
    <row r="7330" spans="1:11" ht="15">
      <c r="A7330" t="s">
        <v>31</v>
      </c>
      <c r="B7330">
        <v>5</v>
      </c>
      <c r="C7330">
        <v>22</v>
      </c>
      <c r="D7330" t="s">
        <v>33</v>
      </c>
      <c r="E7330" t="s">
        <v>1168</v>
      </c>
      <c r="F7330" s="1">
        <v>3.3531249999999999E-2</v>
      </c>
      <c r="G7330">
        <f>_xlfn.XLOOKUP($A7330,Product_pricing!$B:$B,Product_pricing!$C:$C)</f>
        <v>57</v>
      </c>
      <c r="H7330">
        <f t="shared" si="342"/>
        <v>222.3</v>
      </c>
      <c r="I7330" s="10">
        <f t="shared" si="343"/>
        <v>0.19616600730591785</v>
      </c>
      <c r="J7330" t="str">
        <f>_xlfn.XLOOKUP(A7330,Product_Details!$A:$A,Product_Details!$G:$G,"mens")</f>
        <v>Mens</v>
      </c>
      <c r="K7330">
        <f t="shared" si="344"/>
        <v>1890</v>
      </c>
    </row>
    <row r="7331" spans="1:11" ht="15">
      <c r="A7331" t="s">
        <v>32</v>
      </c>
      <c r="B7331">
        <v>1</v>
      </c>
      <c r="C7331">
        <v>22</v>
      </c>
      <c r="D7331" t="s">
        <v>33</v>
      </c>
      <c r="E7331" t="s">
        <v>1168</v>
      </c>
      <c r="F7331" s="1">
        <v>3.3531249999999999E-2</v>
      </c>
      <c r="G7331">
        <f>_xlfn.XLOOKUP($A7331,Product_pricing!$B:$B,Product_pricing!$C:$C)</f>
        <v>36</v>
      </c>
      <c r="H7331">
        <f t="shared" si="342"/>
        <v>28.080000000000002</v>
      </c>
      <c r="I7331" s="10">
        <f t="shared" si="343"/>
        <v>2.4778864080747514E-2</v>
      </c>
      <c r="J7331" t="str">
        <f>_xlfn.XLOOKUP(A7331,Product_Details!$A:$A,Product_Details!$G:$G,"mens")</f>
        <v>Mens</v>
      </c>
      <c r="K7331">
        <f t="shared" si="344"/>
        <v>1890</v>
      </c>
    </row>
    <row r="7332" spans="1:11" ht="15">
      <c r="A7332" t="s">
        <v>26</v>
      </c>
      <c r="B7332">
        <v>3</v>
      </c>
      <c r="C7332">
        <v>22</v>
      </c>
      <c r="D7332" t="s">
        <v>33</v>
      </c>
      <c r="E7332" t="s">
        <v>1168</v>
      </c>
      <c r="F7332" s="1">
        <v>3.3531249999999999E-2</v>
      </c>
      <c r="G7332">
        <f>_xlfn.XLOOKUP($A7332,Product_pricing!$B:$B,Product_pricing!$C:$C)</f>
        <v>17</v>
      </c>
      <c r="H7332">
        <f t="shared" si="342"/>
        <v>39.78</v>
      </c>
      <c r="I7332" s="10">
        <f t="shared" si="343"/>
        <v>3.510339078105898E-2</v>
      </c>
      <c r="J7332" t="str">
        <f>_xlfn.XLOOKUP(A7332,Product_Details!$A:$A,Product_Details!$G:$G,"mens")</f>
        <v>Mens</v>
      </c>
      <c r="K7332">
        <f t="shared" si="344"/>
        <v>1890</v>
      </c>
    </row>
    <row r="7333" spans="1:11" ht="15">
      <c r="A7333" t="s">
        <v>22</v>
      </c>
      <c r="B7333">
        <v>1</v>
      </c>
      <c r="C7333">
        <v>9</v>
      </c>
      <c r="D7333" t="s">
        <v>33</v>
      </c>
      <c r="E7333" t="s">
        <v>1169</v>
      </c>
      <c r="F7333" s="1">
        <v>5.0972222222222226E-3</v>
      </c>
      <c r="G7333">
        <f>_xlfn.XLOOKUP($A7333,Product_pricing!$B:$B,Product_pricing!$C:$C)</f>
        <v>13</v>
      </c>
      <c r="H7333">
        <f t="shared" si="342"/>
        <v>11.83</v>
      </c>
      <c r="I7333" s="10">
        <f t="shared" si="343"/>
        <v>1.0439243663648259E-2</v>
      </c>
      <c r="J7333" t="str">
        <f>_xlfn.XLOOKUP(A7333,Product_Details!$A:$A,Product_Details!$G:$G,"mens")</f>
        <v>Womens</v>
      </c>
      <c r="K7333">
        <f t="shared" si="344"/>
        <v>2511.6666666666665</v>
      </c>
    </row>
    <row r="7334" spans="1:11" ht="15">
      <c r="A7334" t="s">
        <v>35</v>
      </c>
      <c r="B7334">
        <v>2</v>
      </c>
      <c r="C7334">
        <v>9</v>
      </c>
      <c r="D7334" t="s">
        <v>33</v>
      </c>
      <c r="E7334" t="s">
        <v>1169</v>
      </c>
      <c r="F7334" s="1">
        <v>5.0972222222222226E-3</v>
      </c>
      <c r="G7334">
        <f>_xlfn.XLOOKUP($A7334,Product_pricing!$B:$B,Product_pricing!$C:$C)</f>
        <v>32</v>
      </c>
      <c r="H7334">
        <f t="shared" si="342"/>
        <v>58.24</v>
      </c>
      <c r="I7334" s="10">
        <f t="shared" si="343"/>
        <v>5.1393199574883731E-2</v>
      </c>
      <c r="J7334" t="str">
        <f>_xlfn.XLOOKUP(A7334,Product_Details!$A:$A,Product_Details!$G:$G,"mens")</f>
        <v>Womens</v>
      </c>
      <c r="K7334">
        <f t="shared" si="344"/>
        <v>2511.6666666666665</v>
      </c>
    </row>
    <row r="7335" spans="1:11" ht="15">
      <c r="A7335" t="s">
        <v>30</v>
      </c>
      <c r="B7335">
        <v>4</v>
      </c>
      <c r="C7335">
        <v>9</v>
      </c>
      <c r="D7335" t="s">
        <v>33</v>
      </c>
      <c r="E7335" t="s">
        <v>1169</v>
      </c>
      <c r="F7335" s="1">
        <v>5.0972222222222226E-3</v>
      </c>
      <c r="G7335">
        <f>_xlfn.XLOOKUP($A7335,Product_pricing!$B:$B,Product_pricing!$C:$C)</f>
        <v>19</v>
      </c>
      <c r="H7335">
        <f t="shared" si="342"/>
        <v>69.16</v>
      </c>
      <c r="I7335" s="10">
        <f t="shared" si="343"/>
        <v>6.1029424495174435E-2</v>
      </c>
      <c r="J7335" t="str">
        <f>_xlfn.XLOOKUP(A7335,Product_Details!$A:$A,Product_Details!$G:$G,"mens")</f>
        <v>Womens</v>
      </c>
      <c r="K7335">
        <f t="shared" si="344"/>
        <v>2511.6666666666665</v>
      </c>
    </row>
    <row r="7336" spans="1:11" ht="15">
      <c r="A7336" t="s">
        <v>25</v>
      </c>
      <c r="B7336">
        <v>4</v>
      </c>
      <c r="C7336">
        <v>9</v>
      </c>
      <c r="D7336" t="s">
        <v>33</v>
      </c>
      <c r="E7336" t="s">
        <v>1169</v>
      </c>
      <c r="F7336" s="1">
        <v>5.0972222222222226E-3</v>
      </c>
      <c r="G7336">
        <f>_xlfn.XLOOKUP($A7336,Product_pricing!$B:$B,Product_pricing!$C:$C)</f>
        <v>40</v>
      </c>
      <c r="H7336">
        <f t="shared" si="342"/>
        <v>145.6</v>
      </c>
      <c r="I7336" s="10">
        <f t="shared" si="343"/>
        <v>0.12848299893720935</v>
      </c>
      <c r="J7336" t="str">
        <f>_xlfn.XLOOKUP(A7336,Product_Details!$A:$A,Product_Details!$G:$G,"mens")</f>
        <v>Mens</v>
      </c>
      <c r="K7336">
        <f t="shared" si="344"/>
        <v>2520</v>
      </c>
    </row>
    <row r="7337" spans="1:11" ht="15">
      <c r="A7337" t="s">
        <v>31</v>
      </c>
      <c r="B7337">
        <v>2</v>
      </c>
      <c r="C7337">
        <v>9</v>
      </c>
      <c r="D7337" t="s">
        <v>33</v>
      </c>
      <c r="E7337" t="s">
        <v>1169</v>
      </c>
      <c r="F7337" s="1">
        <v>5.0972222222222226E-3</v>
      </c>
      <c r="G7337">
        <f>_xlfn.XLOOKUP($A7337,Product_pricing!$B:$B,Product_pricing!$C:$C)</f>
        <v>57</v>
      </c>
      <c r="H7337">
        <f t="shared" si="342"/>
        <v>103.74000000000001</v>
      </c>
      <c r="I7337" s="10">
        <f t="shared" si="343"/>
        <v>9.1544136742761656E-2</v>
      </c>
      <c r="J7337" t="str">
        <f>_xlfn.XLOOKUP(A7337,Product_Details!$A:$A,Product_Details!$G:$G,"mens")</f>
        <v>Mens</v>
      </c>
      <c r="K7337">
        <f t="shared" si="344"/>
        <v>2520</v>
      </c>
    </row>
    <row r="7338" spans="1:11" ht="15">
      <c r="A7338" t="s">
        <v>26</v>
      </c>
      <c r="B7338">
        <v>3</v>
      </c>
      <c r="C7338">
        <v>9</v>
      </c>
      <c r="D7338" t="s">
        <v>33</v>
      </c>
      <c r="E7338" t="s">
        <v>1169</v>
      </c>
      <c r="F7338" s="1">
        <v>5.0972222222222226E-3</v>
      </c>
      <c r="G7338">
        <f>_xlfn.XLOOKUP($A7338,Product_pricing!$B:$B,Product_pricing!$C:$C)</f>
        <v>17</v>
      </c>
      <c r="H7338">
        <f t="shared" si="342"/>
        <v>46.410000000000004</v>
      </c>
      <c r="I7338" s="10">
        <f t="shared" si="343"/>
        <v>4.0953955911235476E-2</v>
      </c>
      <c r="J7338" t="str">
        <f>_xlfn.XLOOKUP(A7338,Product_Details!$A:$A,Product_Details!$G:$G,"mens")</f>
        <v>Mens</v>
      </c>
      <c r="K7338">
        <f t="shared" si="344"/>
        <v>2520</v>
      </c>
    </row>
    <row r="7339" spans="1:11" ht="15">
      <c r="A7339" t="s">
        <v>22</v>
      </c>
      <c r="B7339">
        <v>5</v>
      </c>
      <c r="C7339">
        <v>23</v>
      </c>
      <c r="D7339" t="s">
        <v>33</v>
      </c>
      <c r="E7339" t="s">
        <v>1170</v>
      </c>
      <c r="F7339" s="1">
        <v>1.7685185185185182E-2</v>
      </c>
      <c r="G7339">
        <f>_xlfn.XLOOKUP($A7339,Product_pricing!$B:$B,Product_pricing!$C:$C)</f>
        <v>13</v>
      </c>
      <c r="H7339">
        <f t="shared" si="342"/>
        <v>50.050000000000004</v>
      </c>
      <c r="I7339" s="10">
        <f t="shared" si="343"/>
        <v>4.4166030884665711E-2</v>
      </c>
      <c r="J7339" t="str">
        <f>_xlfn.XLOOKUP(A7339,Product_Details!$A:$A,Product_Details!$G:$G,"mens")</f>
        <v>Womens</v>
      </c>
      <c r="K7339">
        <f t="shared" si="344"/>
        <v>1883.75</v>
      </c>
    </row>
    <row r="7340" spans="1:11" ht="15">
      <c r="A7340" t="s">
        <v>35</v>
      </c>
      <c r="B7340">
        <v>1</v>
      </c>
      <c r="C7340">
        <v>23</v>
      </c>
      <c r="D7340" t="s">
        <v>33</v>
      </c>
      <c r="E7340" t="s">
        <v>1170</v>
      </c>
      <c r="F7340" s="1">
        <v>1.7685185185185182E-2</v>
      </c>
      <c r="G7340">
        <f>_xlfn.XLOOKUP($A7340,Product_pricing!$B:$B,Product_pricing!$C:$C)</f>
        <v>32</v>
      </c>
      <c r="H7340">
        <f t="shared" si="342"/>
        <v>24.64</v>
      </c>
      <c r="I7340" s="10">
        <f t="shared" si="343"/>
        <v>2.174327674322004E-2</v>
      </c>
      <c r="J7340" t="str">
        <f>_xlfn.XLOOKUP(A7340,Product_Details!$A:$A,Product_Details!$G:$G,"mens")</f>
        <v>Womens</v>
      </c>
      <c r="K7340">
        <f t="shared" si="344"/>
        <v>1883.75</v>
      </c>
    </row>
    <row r="7341" spans="1:11" ht="15">
      <c r="A7341" t="s">
        <v>29</v>
      </c>
      <c r="B7341">
        <v>1</v>
      </c>
      <c r="C7341">
        <v>23</v>
      </c>
      <c r="D7341" t="s">
        <v>33</v>
      </c>
      <c r="E7341" t="s">
        <v>1170</v>
      </c>
      <c r="F7341" s="1">
        <v>1.7685185185185182E-2</v>
      </c>
      <c r="G7341">
        <f>_xlfn.XLOOKUP($A7341,Product_pricing!$B:$B,Product_pricing!$C:$C)</f>
        <v>10</v>
      </c>
      <c r="H7341">
        <f t="shared" si="342"/>
        <v>7.7</v>
      </c>
      <c r="I7341" s="10">
        <f t="shared" si="343"/>
        <v>6.7947739822562629E-3</v>
      </c>
      <c r="J7341" t="str">
        <f>_xlfn.XLOOKUP(A7341,Product_Details!$A:$A,Product_Details!$G:$G,"mens")</f>
        <v>Womens</v>
      </c>
      <c r="K7341">
        <f t="shared" si="344"/>
        <v>1883.75</v>
      </c>
    </row>
    <row r="7342" spans="1:11" ht="15">
      <c r="A7342" t="s">
        <v>30</v>
      </c>
      <c r="B7342">
        <v>3</v>
      </c>
      <c r="C7342">
        <v>23</v>
      </c>
      <c r="D7342" t="s">
        <v>33</v>
      </c>
      <c r="E7342" t="s">
        <v>1170</v>
      </c>
      <c r="F7342" s="1">
        <v>1.7685185185185182E-2</v>
      </c>
      <c r="G7342">
        <f>_xlfn.XLOOKUP($A7342,Product_pricing!$B:$B,Product_pricing!$C:$C)</f>
        <v>19</v>
      </c>
      <c r="H7342">
        <f t="shared" si="342"/>
        <v>43.89</v>
      </c>
      <c r="I7342" s="10">
        <f t="shared" si="343"/>
        <v>3.8730211698860692E-2</v>
      </c>
      <c r="J7342" t="str">
        <f>_xlfn.XLOOKUP(A7342,Product_Details!$A:$A,Product_Details!$G:$G,"mens")</f>
        <v>Womens</v>
      </c>
      <c r="K7342">
        <f t="shared" si="344"/>
        <v>1883.75</v>
      </c>
    </row>
    <row r="7343" spans="1:11" ht="15">
      <c r="A7343" t="s">
        <v>25</v>
      </c>
      <c r="B7343">
        <v>1</v>
      </c>
      <c r="C7343">
        <v>23</v>
      </c>
      <c r="D7343" t="s">
        <v>33</v>
      </c>
      <c r="E7343" t="s">
        <v>1170</v>
      </c>
      <c r="F7343" s="1">
        <v>1.7685185185185182E-2</v>
      </c>
      <c r="G7343">
        <f>_xlfn.XLOOKUP($A7343,Product_pricing!$B:$B,Product_pricing!$C:$C)</f>
        <v>40</v>
      </c>
      <c r="H7343">
        <f t="shared" si="342"/>
        <v>30.8</v>
      </c>
      <c r="I7343" s="10">
        <f t="shared" si="343"/>
        <v>2.7179095929025052E-2</v>
      </c>
      <c r="J7343" t="str">
        <f>_xlfn.XLOOKUP(A7343,Product_Details!$A:$A,Product_Details!$G:$G,"mens")</f>
        <v>Mens</v>
      </c>
      <c r="K7343">
        <f t="shared" si="344"/>
        <v>2520</v>
      </c>
    </row>
    <row r="7344" spans="1:11" ht="15">
      <c r="A7344" t="s">
        <v>41</v>
      </c>
      <c r="B7344">
        <v>4</v>
      </c>
      <c r="C7344">
        <v>23</v>
      </c>
      <c r="D7344" t="s">
        <v>33</v>
      </c>
      <c r="E7344" t="s">
        <v>1170</v>
      </c>
      <c r="F7344" s="1">
        <v>1.7685185185185182E-2</v>
      </c>
      <c r="G7344">
        <f>_xlfn.XLOOKUP($A7344,Product_pricing!$B:$B,Product_pricing!$C:$C)</f>
        <v>10</v>
      </c>
      <c r="H7344">
        <f t="shared" si="342"/>
        <v>30.8</v>
      </c>
      <c r="I7344" s="10">
        <f t="shared" si="343"/>
        <v>2.7179095929025052E-2</v>
      </c>
      <c r="J7344" t="str">
        <f>_xlfn.XLOOKUP(A7344,Product_Details!$A:$A,Product_Details!$G:$G,"mens")</f>
        <v>Mens</v>
      </c>
      <c r="K7344">
        <f t="shared" si="344"/>
        <v>2520</v>
      </c>
    </row>
    <row r="7345" spans="1:11" ht="15">
      <c r="A7345" t="s">
        <v>32</v>
      </c>
      <c r="B7345">
        <v>5</v>
      </c>
      <c r="C7345">
        <v>23</v>
      </c>
      <c r="D7345" t="s">
        <v>33</v>
      </c>
      <c r="E7345" t="s">
        <v>1170</v>
      </c>
      <c r="F7345" s="1">
        <v>1.7685185185185182E-2</v>
      </c>
      <c r="G7345">
        <f>_xlfn.XLOOKUP($A7345,Product_pricing!$B:$B,Product_pricing!$C:$C)</f>
        <v>36</v>
      </c>
      <c r="H7345">
        <f t="shared" si="342"/>
        <v>138.6</v>
      </c>
      <c r="I7345" s="10">
        <f t="shared" si="343"/>
        <v>0.12230593168061273</v>
      </c>
      <c r="J7345" t="str">
        <f>_xlfn.XLOOKUP(A7345,Product_Details!$A:$A,Product_Details!$G:$G,"mens")</f>
        <v>Mens</v>
      </c>
      <c r="K7345">
        <f t="shared" si="344"/>
        <v>2520</v>
      </c>
    </row>
    <row r="7346" spans="1:11" ht="15">
      <c r="A7346" t="s">
        <v>22</v>
      </c>
      <c r="B7346">
        <v>3</v>
      </c>
      <c r="C7346">
        <v>21</v>
      </c>
      <c r="D7346" t="s">
        <v>23</v>
      </c>
      <c r="E7346" t="s">
        <v>1171</v>
      </c>
      <c r="F7346" s="1">
        <v>1.4350694444444444E-2</v>
      </c>
      <c r="G7346">
        <f>_xlfn.XLOOKUP($A7346,Product_pricing!$B:$B,Product_pricing!$C:$C)</f>
        <v>13</v>
      </c>
      <c r="H7346">
        <f t="shared" si="342"/>
        <v>30.810000000000002</v>
      </c>
      <c r="I7346" s="10">
        <f t="shared" si="343"/>
        <v>2.7187920310820193E-2</v>
      </c>
      <c r="J7346" t="str">
        <f>_xlfn.XLOOKUP(A7346,Product_Details!$A:$A,Product_Details!$G:$G,"mens")</f>
        <v>Womens</v>
      </c>
      <c r="K7346">
        <f t="shared" si="344"/>
        <v>3767.5</v>
      </c>
    </row>
    <row r="7347" spans="1:11" ht="15">
      <c r="A7347" t="s">
        <v>35</v>
      </c>
      <c r="B7347">
        <v>4</v>
      </c>
      <c r="C7347">
        <v>21</v>
      </c>
      <c r="D7347" t="s">
        <v>23</v>
      </c>
      <c r="E7347" t="s">
        <v>1171</v>
      </c>
      <c r="F7347" s="1">
        <v>1.4350694444444444E-2</v>
      </c>
      <c r="G7347">
        <f>_xlfn.XLOOKUP($A7347,Product_pricing!$B:$B,Product_pricing!$C:$C)</f>
        <v>32</v>
      </c>
      <c r="H7347">
        <f t="shared" si="342"/>
        <v>101.12</v>
      </c>
      <c r="I7347" s="10">
        <f t="shared" si="343"/>
        <v>8.9232148712435497E-2</v>
      </c>
      <c r="J7347" t="str">
        <f>_xlfn.XLOOKUP(A7347,Product_Details!$A:$A,Product_Details!$G:$G,"mens")</f>
        <v>Womens</v>
      </c>
      <c r="K7347">
        <f t="shared" si="344"/>
        <v>3767.5</v>
      </c>
    </row>
    <row r="7348" spans="1:11" ht="15">
      <c r="A7348" t="s">
        <v>31</v>
      </c>
      <c r="B7348">
        <v>1</v>
      </c>
      <c r="C7348">
        <v>21</v>
      </c>
      <c r="D7348" t="s">
        <v>23</v>
      </c>
      <c r="E7348" t="s">
        <v>1171</v>
      </c>
      <c r="F7348" s="1">
        <v>1.4350694444444444E-2</v>
      </c>
      <c r="G7348">
        <f>_xlfn.XLOOKUP($A7348,Product_pricing!$B:$B,Product_pricing!$C:$C)</f>
        <v>57</v>
      </c>
      <c r="H7348">
        <f t="shared" si="342"/>
        <v>45.03</v>
      </c>
      <c r="I7348" s="10">
        <f t="shared" si="343"/>
        <v>3.9736191223506433E-2</v>
      </c>
      <c r="J7348" t="str">
        <f>_xlfn.XLOOKUP(A7348,Product_Details!$A:$A,Product_Details!$G:$G,"mens")</f>
        <v>Mens</v>
      </c>
      <c r="K7348">
        <f t="shared" si="344"/>
        <v>7560</v>
      </c>
    </row>
    <row r="7349" spans="1:11" ht="15">
      <c r="A7349" t="s">
        <v>22</v>
      </c>
      <c r="B7349">
        <v>5</v>
      </c>
      <c r="C7349">
        <v>17</v>
      </c>
      <c r="D7349" t="s">
        <v>23</v>
      </c>
      <c r="E7349" t="s">
        <v>1172</v>
      </c>
      <c r="F7349" s="1">
        <v>7.4652777777777781E-4</v>
      </c>
      <c r="G7349">
        <f>_xlfn.XLOOKUP($A7349,Product_pricing!$B:$B,Product_pricing!$C:$C)</f>
        <v>13</v>
      </c>
      <c r="H7349">
        <f t="shared" si="342"/>
        <v>53.949999999999996</v>
      </c>
      <c r="I7349" s="10">
        <f t="shared" si="343"/>
        <v>4.7607539784769531E-2</v>
      </c>
      <c r="J7349" t="str">
        <f>_xlfn.XLOOKUP(A7349,Product_Details!$A:$A,Product_Details!$G:$G,"mens")</f>
        <v>Womens</v>
      </c>
      <c r="K7349">
        <f t="shared" si="344"/>
        <v>1255.8333333333333</v>
      </c>
    </row>
    <row r="7350" spans="1:11" ht="15">
      <c r="A7350" t="s">
        <v>35</v>
      </c>
      <c r="B7350">
        <v>5</v>
      </c>
      <c r="C7350">
        <v>17</v>
      </c>
      <c r="D7350" t="s">
        <v>23</v>
      </c>
      <c r="E7350" t="s">
        <v>1172</v>
      </c>
      <c r="F7350" s="1">
        <v>7.4652777777777781E-4</v>
      </c>
      <c r="G7350">
        <f>_xlfn.XLOOKUP($A7350,Product_pricing!$B:$B,Product_pricing!$C:$C)</f>
        <v>32</v>
      </c>
      <c r="H7350">
        <f t="shared" si="342"/>
        <v>132.79999999999998</v>
      </c>
      <c r="I7350" s="10">
        <f t="shared" si="343"/>
        <v>0.11718779023943268</v>
      </c>
      <c r="J7350" t="str">
        <f>_xlfn.XLOOKUP(A7350,Product_Details!$A:$A,Product_Details!$G:$G,"mens")</f>
        <v>Womens</v>
      </c>
      <c r="K7350">
        <f t="shared" si="344"/>
        <v>1255.8333333333333</v>
      </c>
    </row>
    <row r="7351" spans="1:11" ht="15">
      <c r="A7351" t="s">
        <v>29</v>
      </c>
      <c r="B7351">
        <v>4</v>
      </c>
      <c r="C7351">
        <v>17</v>
      </c>
      <c r="D7351" t="s">
        <v>23</v>
      </c>
      <c r="E7351" t="s">
        <v>1172</v>
      </c>
      <c r="F7351" s="1">
        <v>7.4652777777777781E-4</v>
      </c>
      <c r="G7351">
        <f>_xlfn.XLOOKUP($A7351,Product_pricing!$B:$B,Product_pricing!$C:$C)</f>
        <v>10</v>
      </c>
      <c r="H7351">
        <f t="shared" si="342"/>
        <v>33.199999999999996</v>
      </c>
      <c r="I7351" s="10">
        <f t="shared" si="343"/>
        <v>2.9296947559858171E-2</v>
      </c>
      <c r="J7351" t="str">
        <f>_xlfn.XLOOKUP(A7351,Product_Details!$A:$A,Product_Details!$G:$G,"mens")</f>
        <v>Womens</v>
      </c>
      <c r="K7351">
        <f t="shared" si="344"/>
        <v>1255.8333333333333</v>
      </c>
    </row>
    <row r="7352" spans="1:11" ht="15">
      <c r="A7352" t="s">
        <v>36</v>
      </c>
      <c r="B7352">
        <v>5</v>
      </c>
      <c r="C7352">
        <v>17</v>
      </c>
      <c r="D7352" t="s">
        <v>23</v>
      </c>
      <c r="E7352" t="s">
        <v>1172</v>
      </c>
      <c r="F7352" s="1">
        <v>7.4652777777777781E-4</v>
      </c>
      <c r="G7352">
        <f>_xlfn.XLOOKUP($A7352,Product_pricing!$B:$B,Product_pricing!$C:$C)</f>
        <v>23</v>
      </c>
      <c r="H7352">
        <f t="shared" si="342"/>
        <v>95.449999999999989</v>
      </c>
      <c r="I7352" s="10">
        <f t="shared" si="343"/>
        <v>8.4228724234592225E-2</v>
      </c>
      <c r="J7352" t="str">
        <f>_xlfn.XLOOKUP(A7352,Product_Details!$A:$A,Product_Details!$G:$G,"mens")</f>
        <v>Womens</v>
      </c>
      <c r="K7352">
        <f t="shared" si="344"/>
        <v>1255.8333333333333</v>
      </c>
    </row>
    <row r="7353" spans="1:11" ht="15">
      <c r="A7353" t="s">
        <v>30</v>
      </c>
      <c r="B7353">
        <v>1</v>
      </c>
      <c r="C7353">
        <v>17</v>
      </c>
      <c r="D7353" t="s">
        <v>23</v>
      </c>
      <c r="E7353" t="s">
        <v>1172</v>
      </c>
      <c r="F7353" s="1">
        <v>7.4652777777777781E-4</v>
      </c>
      <c r="G7353">
        <f>_xlfn.XLOOKUP($A7353,Product_pricing!$B:$B,Product_pricing!$C:$C)</f>
        <v>19</v>
      </c>
      <c r="H7353">
        <f t="shared" si="342"/>
        <v>15.77</v>
      </c>
      <c r="I7353" s="10">
        <f t="shared" si="343"/>
        <v>1.391605009093263E-2</v>
      </c>
      <c r="J7353" t="str">
        <f>_xlfn.XLOOKUP(A7353,Product_Details!$A:$A,Product_Details!$G:$G,"mens")</f>
        <v>Womens</v>
      </c>
      <c r="K7353">
        <f t="shared" si="344"/>
        <v>1255.8333333333333</v>
      </c>
    </row>
    <row r="7354" spans="1:11" ht="15">
      <c r="A7354" t="s">
        <v>38</v>
      </c>
      <c r="B7354">
        <v>5</v>
      </c>
      <c r="C7354">
        <v>17</v>
      </c>
      <c r="D7354" t="s">
        <v>23</v>
      </c>
      <c r="E7354" t="s">
        <v>1172</v>
      </c>
      <c r="F7354" s="1">
        <v>7.4652777777777781E-4</v>
      </c>
      <c r="G7354">
        <f>_xlfn.XLOOKUP($A7354,Product_pricing!$B:$B,Product_pricing!$C:$C)</f>
        <v>54</v>
      </c>
      <c r="H7354">
        <f t="shared" si="342"/>
        <v>224.1</v>
      </c>
      <c r="I7354" s="10">
        <f t="shared" si="343"/>
        <v>0.19775439602904266</v>
      </c>
      <c r="J7354" t="str">
        <f>_xlfn.XLOOKUP(A7354,Product_Details!$A:$A,Product_Details!$G:$G,"mens")</f>
        <v>Womens</v>
      </c>
      <c r="K7354">
        <f t="shared" si="344"/>
        <v>1255.8333333333333</v>
      </c>
    </row>
    <row r="7355" spans="1:11" ht="15">
      <c r="A7355" t="s">
        <v>25</v>
      </c>
      <c r="B7355">
        <v>5</v>
      </c>
      <c r="C7355">
        <v>17</v>
      </c>
      <c r="D7355" t="s">
        <v>23</v>
      </c>
      <c r="E7355" t="s">
        <v>1172</v>
      </c>
      <c r="F7355" s="1">
        <v>7.4652777777777781E-4</v>
      </c>
      <c r="G7355">
        <f>_xlfn.XLOOKUP($A7355,Product_pricing!$B:$B,Product_pricing!$C:$C)</f>
        <v>40</v>
      </c>
      <c r="H7355">
        <f t="shared" si="342"/>
        <v>166</v>
      </c>
      <c r="I7355" s="10">
        <f t="shared" si="343"/>
        <v>0.14648473779929086</v>
      </c>
      <c r="J7355" t="str">
        <f>_xlfn.XLOOKUP(A7355,Product_Details!$A:$A,Product_Details!$G:$G,"mens")</f>
        <v>Mens</v>
      </c>
      <c r="K7355">
        <f t="shared" si="344"/>
        <v>2520</v>
      </c>
    </row>
    <row r="7356" spans="1:11" ht="15">
      <c r="A7356" t="s">
        <v>26</v>
      </c>
      <c r="B7356">
        <v>2</v>
      </c>
      <c r="C7356">
        <v>17</v>
      </c>
      <c r="D7356" t="s">
        <v>23</v>
      </c>
      <c r="E7356" t="s">
        <v>1172</v>
      </c>
      <c r="F7356" s="1">
        <v>7.4652777777777781E-4</v>
      </c>
      <c r="G7356">
        <f>_xlfn.XLOOKUP($A7356,Product_pricing!$B:$B,Product_pricing!$C:$C)</f>
        <v>17</v>
      </c>
      <c r="H7356">
        <f t="shared" si="342"/>
        <v>28.22</v>
      </c>
      <c r="I7356" s="10">
        <f t="shared" si="343"/>
        <v>2.4902405425879445E-2</v>
      </c>
      <c r="J7356" t="str">
        <f>_xlfn.XLOOKUP(A7356,Product_Details!$A:$A,Product_Details!$G:$G,"mens")</f>
        <v>Mens</v>
      </c>
      <c r="K7356">
        <f t="shared" si="344"/>
        <v>2520</v>
      </c>
    </row>
    <row r="7357" spans="1:11" ht="15">
      <c r="A7357" t="s">
        <v>27</v>
      </c>
      <c r="B7357">
        <v>4</v>
      </c>
      <c r="C7357">
        <v>17</v>
      </c>
      <c r="D7357" t="s">
        <v>23</v>
      </c>
      <c r="E7357" t="s">
        <v>1172</v>
      </c>
      <c r="F7357" s="1">
        <v>7.4652777777777781E-4</v>
      </c>
      <c r="G7357">
        <f>_xlfn.XLOOKUP($A7357,Product_pricing!$B:$B,Product_pricing!$C:$C)</f>
        <v>29</v>
      </c>
      <c r="H7357">
        <f t="shared" si="342"/>
        <v>96.28</v>
      </c>
      <c r="I7357" s="10">
        <f t="shared" si="343"/>
        <v>8.4961147923588706E-2</v>
      </c>
      <c r="J7357" t="str">
        <f>_xlfn.XLOOKUP(A7357,Product_Details!$A:$A,Product_Details!$G:$G,"mens")</f>
        <v>Mens</v>
      </c>
      <c r="K7357">
        <f t="shared" si="344"/>
        <v>2520</v>
      </c>
    </row>
    <row r="7358" spans="1:11" ht="15">
      <c r="A7358" t="s">
        <v>22</v>
      </c>
      <c r="B7358">
        <v>1</v>
      </c>
      <c r="C7358">
        <v>20</v>
      </c>
      <c r="D7358" t="s">
        <v>23</v>
      </c>
      <c r="E7358">
        <v>403679</v>
      </c>
      <c r="F7358" s="1">
        <v>2.9664351851851848E-3</v>
      </c>
      <c r="G7358">
        <f>_xlfn.XLOOKUP($A7358,Product_pricing!$B:$B,Product_pricing!$C:$C)</f>
        <v>13</v>
      </c>
      <c r="H7358">
        <f t="shared" si="342"/>
        <v>10.4</v>
      </c>
      <c r="I7358" s="10">
        <f t="shared" si="343"/>
        <v>9.1773570669435242E-3</v>
      </c>
      <c r="J7358" t="str">
        <f>_xlfn.XLOOKUP(A7358,Product_Details!$A:$A,Product_Details!$G:$G,"mens")</f>
        <v>Womens</v>
      </c>
      <c r="K7358">
        <f t="shared" si="344"/>
        <v>2511.6666666666665</v>
      </c>
    </row>
    <row r="7359" spans="1:11" ht="15">
      <c r="A7359" t="s">
        <v>29</v>
      </c>
      <c r="B7359">
        <v>5</v>
      </c>
      <c r="C7359">
        <v>20</v>
      </c>
      <c r="D7359" t="s">
        <v>23</v>
      </c>
      <c r="E7359">
        <v>403679</v>
      </c>
      <c r="F7359" s="1">
        <v>2.9664351851851848E-3</v>
      </c>
      <c r="G7359">
        <f>_xlfn.XLOOKUP($A7359,Product_pricing!$B:$B,Product_pricing!$C:$C)</f>
        <v>10</v>
      </c>
      <c r="H7359">
        <f t="shared" si="342"/>
        <v>40</v>
      </c>
      <c r="I7359" s="10">
        <f t="shared" si="343"/>
        <v>3.5297527180552013E-2</v>
      </c>
      <c r="J7359" t="str">
        <f>_xlfn.XLOOKUP(A7359,Product_Details!$A:$A,Product_Details!$G:$G,"mens")</f>
        <v>Womens</v>
      </c>
      <c r="K7359">
        <f t="shared" si="344"/>
        <v>2511.6666666666665</v>
      </c>
    </row>
    <row r="7360" spans="1:11" ht="15">
      <c r="A7360" t="s">
        <v>36</v>
      </c>
      <c r="B7360">
        <v>4</v>
      </c>
      <c r="C7360">
        <v>20</v>
      </c>
      <c r="D7360" t="s">
        <v>23</v>
      </c>
      <c r="E7360">
        <v>403679</v>
      </c>
      <c r="F7360" s="1">
        <v>2.9664351851851848E-3</v>
      </c>
      <c r="G7360">
        <f>_xlfn.XLOOKUP($A7360,Product_pricing!$B:$B,Product_pricing!$C:$C)</f>
        <v>23</v>
      </c>
      <c r="H7360">
        <f t="shared" si="342"/>
        <v>73.600000000000009</v>
      </c>
      <c r="I7360" s="10">
        <f t="shared" si="343"/>
        <v>6.4947450012215704E-2</v>
      </c>
      <c r="J7360" t="str">
        <f>_xlfn.XLOOKUP(A7360,Product_Details!$A:$A,Product_Details!$G:$G,"mens")</f>
        <v>Womens</v>
      </c>
      <c r="K7360">
        <f t="shared" si="344"/>
        <v>2511.6666666666665</v>
      </c>
    </row>
    <row r="7361" spans="1:11" ht="15">
      <c r="A7361" t="s">
        <v>41</v>
      </c>
      <c r="B7361">
        <v>1</v>
      </c>
      <c r="C7361">
        <v>20</v>
      </c>
      <c r="D7361" t="s">
        <v>23</v>
      </c>
      <c r="E7361">
        <v>403679</v>
      </c>
      <c r="F7361" s="1">
        <v>2.9664351851851848E-3</v>
      </c>
      <c r="G7361">
        <f>_xlfn.XLOOKUP($A7361,Product_pricing!$B:$B,Product_pricing!$C:$C)</f>
        <v>10</v>
      </c>
      <c r="H7361">
        <f t="shared" si="342"/>
        <v>8</v>
      </c>
      <c r="I7361" s="10">
        <f t="shared" si="343"/>
        <v>7.0595054361104028E-3</v>
      </c>
      <c r="J7361" t="str">
        <f>_xlfn.XLOOKUP(A7361,Product_Details!$A:$A,Product_Details!$G:$G,"mens")</f>
        <v>Mens</v>
      </c>
      <c r="K7361">
        <f t="shared" si="344"/>
        <v>3780</v>
      </c>
    </row>
    <row r="7362" spans="1:11" ht="15">
      <c r="A7362" t="s">
        <v>32</v>
      </c>
      <c r="B7362">
        <v>3</v>
      </c>
      <c r="C7362">
        <v>20</v>
      </c>
      <c r="D7362" t="s">
        <v>23</v>
      </c>
      <c r="E7362">
        <v>403679</v>
      </c>
      <c r="F7362" s="1">
        <v>2.9664351851851848E-3</v>
      </c>
      <c r="G7362">
        <f>_xlfn.XLOOKUP($A7362,Product_pricing!$B:$B,Product_pricing!$C:$C)</f>
        <v>36</v>
      </c>
      <c r="H7362">
        <f t="shared" si="342"/>
        <v>86.4</v>
      </c>
      <c r="I7362" s="10">
        <f t="shared" si="343"/>
        <v>7.6242658709992361E-2</v>
      </c>
      <c r="J7362" t="str">
        <f>_xlfn.XLOOKUP(A7362,Product_Details!$A:$A,Product_Details!$G:$G,"mens")</f>
        <v>Mens</v>
      </c>
      <c r="K7362">
        <f t="shared" si="344"/>
        <v>3780</v>
      </c>
    </row>
    <row r="7363" spans="1:11" ht="15">
      <c r="A7363" t="s">
        <v>30</v>
      </c>
      <c r="B7363">
        <v>3</v>
      </c>
      <c r="C7363">
        <v>5</v>
      </c>
      <c r="D7363" t="s">
        <v>23</v>
      </c>
      <c r="E7363" t="s">
        <v>1173</v>
      </c>
      <c r="F7363" s="1">
        <v>2.741203703703704E-2</v>
      </c>
      <c r="G7363">
        <f>_xlfn.XLOOKUP($A7363,Product_pricing!$B:$B,Product_pricing!$C:$C)</f>
        <v>19</v>
      </c>
      <c r="H7363">
        <f t="shared" ref="H7363:H7426" si="345">B7363*G7363*(1-C7363/100)</f>
        <v>54.15</v>
      </c>
      <c r="I7363" s="10">
        <f t="shared" ref="I7363:I7426" si="346">(H7363/SUM($H:$H))*1000</f>
        <v>4.7784027420672288E-2</v>
      </c>
      <c r="J7363" t="str">
        <f>_xlfn.XLOOKUP(A7363,Product_Details!$A:$A,Product_Details!$G:$G,"mens")</f>
        <v>Womens</v>
      </c>
      <c r="K7363">
        <f t="shared" ref="K7363:K7426" si="347">COUNTIFS($J:$J, J7363) / COUNTIFS($J:$J, J7363, $E:$E, E7363)</f>
        <v>7535</v>
      </c>
    </row>
    <row r="7364" spans="1:11" ht="15">
      <c r="A7364" t="s">
        <v>41</v>
      </c>
      <c r="B7364">
        <v>5</v>
      </c>
      <c r="C7364">
        <v>5</v>
      </c>
      <c r="D7364" t="s">
        <v>23</v>
      </c>
      <c r="E7364" t="s">
        <v>1173</v>
      </c>
      <c r="F7364" s="1">
        <v>2.741203703703704E-2</v>
      </c>
      <c r="G7364">
        <f>_xlfn.XLOOKUP($A7364,Product_pricing!$B:$B,Product_pricing!$C:$C)</f>
        <v>10</v>
      </c>
      <c r="H7364">
        <f t="shared" si="345"/>
        <v>47.5</v>
      </c>
      <c r="I7364" s="10">
        <f t="shared" si="346"/>
        <v>4.1915813526905515E-2</v>
      </c>
      <c r="J7364" t="str">
        <f>_xlfn.XLOOKUP(A7364,Product_Details!$A:$A,Product_Details!$G:$G,"mens")</f>
        <v>Mens</v>
      </c>
      <c r="K7364">
        <f t="shared" si="347"/>
        <v>3780</v>
      </c>
    </row>
    <row r="7365" spans="1:11" ht="15">
      <c r="A7365" t="s">
        <v>27</v>
      </c>
      <c r="B7365">
        <v>4</v>
      </c>
      <c r="C7365">
        <v>5</v>
      </c>
      <c r="D7365" t="s">
        <v>23</v>
      </c>
      <c r="E7365" t="s">
        <v>1173</v>
      </c>
      <c r="F7365" s="1">
        <v>2.741203703703704E-2</v>
      </c>
      <c r="G7365">
        <f>_xlfn.XLOOKUP($A7365,Product_pricing!$B:$B,Product_pricing!$C:$C)</f>
        <v>29</v>
      </c>
      <c r="H7365">
        <f t="shared" si="345"/>
        <v>110.19999999999999</v>
      </c>
      <c r="I7365" s="10">
        <f t="shared" si="346"/>
        <v>9.7244687382420786E-2</v>
      </c>
      <c r="J7365" t="str">
        <f>_xlfn.XLOOKUP(A7365,Product_Details!$A:$A,Product_Details!$G:$G,"mens")</f>
        <v>Mens</v>
      </c>
      <c r="K7365">
        <f t="shared" si="347"/>
        <v>3780</v>
      </c>
    </row>
    <row r="7366" spans="1:11" ht="15">
      <c r="A7366" t="s">
        <v>22</v>
      </c>
      <c r="B7366">
        <v>1</v>
      </c>
      <c r="C7366">
        <v>4</v>
      </c>
      <c r="D7366" t="s">
        <v>23</v>
      </c>
      <c r="E7366" t="s">
        <v>1174</v>
      </c>
      <c r="F7366" s="1">
        <v>2.9218750000000002E-2</v>
      </c>
      <c r="G7366">
        <f>_xlfn.XLOOKUP($A7366,Product_pricing!$B:$B,Product_pricing!$C:$C)</f>
        <v>13</v>
      </c>
      <c r="H7366">
        <f t="shared" si="345"/>
        <v>12.48</v>
      </c>
      <c r="I7366" s="10">
        <f t="shared" si="346"/>
        <v>1.1012828480332229E-2</v>
      </c>
      <c r="J7366" t="str">
        <f>_xlfn.XLOOKUP(A7366,Product_Details!$A:$A,Product_Details!$G:$G,"mens")</f>
        <v>Womens</v>
      </c>
      <c r="K7366">
        <f t="shared" si="347"/>
        <v>1883.75</v>
      </c>
    </row>
    <row r="7367" spans="1:11" ht="15">
      <c r="A7367" t="s">
        <v>35</v>
      </c>
      <c r="B7367">
        <v>3</v>
      </c>
      <c r="C7367">
        <v>4</v>
      </c>
      <c r="D7367" t="s">
        <v>23</v>
      </c>
      <c r="E7367" t="s">
        <v>1174</v>
      </c>
      <c r="F7367" s="1">
        <v>2.9218750000000002E-2</v>
      </c>
      <c r="G7367">
        <f>_xlfn.XLOOKUP($A7367,Product_pricing!$B:$B,Product_pricing!$C:$C)</f>
        <v>32</v>
      </c>
      <c r="H7367">
        <f t="shared" si="345"/>
        <v>92.16</v>
      </c>
      <c r="I7367" s="10">
        <f t="shared" si="346"/>
        <v>8.1325502623991838E-2</v>
      </c>
      <c r="J7367" t="str">
        <f>_xlfn.XLOOKUP(A7367,Product_Details!$A:$A,Product_Details!$G:$G,"mens")</f>
        <v>Womens</v>
      </c>
      <c r="K7367">
        <f t="shared" si="347"/>
        <v>1883.75</v>
      </c>
    </row>
    <row r="7368" spans="1:11" ht="15">
      <c r="A7368" t="s">
        <v>29</v>
      </c>
      <c r="B7368">
        <v>5</v>
      </c>
      <c r="C7368">
        <v>4</v>
      </c>
      <c r="D7368" t="s">
        <v>23</v>
      </c>
      <c r="E7368" t="s">
        <v>1174</v>
      </c>
      <c r="F7368" s="1">
        <v>2.9218750000000002E-2</v>
      </c>
      <c r="G7368">
        <f>_xlfn.XLOOKUP($A7368,Product_pricing!$B:$B,Product_pricing!$C:$C)</f>
        <v>10</v>
      </c>
      <c r="H7368">
        <f t="shared" si="345"/>
        <v>48</v>
      </c>
      <c r="I7368" s="10">
        <f t="shared" si="346"/>
        <v>4.2357032616662418E-2</v>
      </c>
      <c r="J7368" t="str">
        <f>_xlfn.XLOOKUP(A7368,Product_Details!$A:$A,Product_Details!$G:$G,"mens")</f>
        <v>Womens</v>
      </c>
      <c r="K7368">
        <f t="shared" si="347"/>
        <v>1883.75</v>
      </c>
    </row>
    <row r="7369" spans="1:11" ht="15">
      <c r="A7369" t="s">
        <v>30</v>
      </c>
      <c r="B7369">
        <v>1</v>
      </c>
      <c r="C7369">
        <v>4</v>
      </c>
      <c r="D7369" t="s">
        <v>23</v>
      </c>
      <c r="E7369" t="s">
        <v>1174</v>
      </c>
      <c r="F7369" s="1">
        <v>2.9218750000000002E-2</v>
      </c>
      <c r="G7369">
        <f>_xlfn.XLOOKUP($A7369,Product_pricing!$B:$B,Product_pricing!$C:$C)</f>
        <v>19</v>
      </c>
      <c r="H7369">
        <f t="shared" si="345"/>
        <v>18.239999999999998</v>
      </c>
      <c r="I7369" s="10">
        <f t="shared" si="346"/>
        <v>1.6095672394331715E-2</v>
      </c>
      <c r="J7369" t="str">
        <f>_xlfn.XLOOKUP(A7369,Product_Details!$A:$A,Product_Details!$G:$G,"mens")</f>
        <v>Womens</v>
      </c>
      <c r="K7369">
        <f t="shared" si="347"/>
        <v>1883.75</v>
      </c>
    </row>
    <row r="7370" spans="1:11" ht="15">
      <c r="A7370" t="s">
        <v>25</v>
      </c>
      <c r="B7370">
        <v>2</v>
      </c>
      <c r="C7370">
        <v>4</v>
      </c>
      <c r="D7370" t="s">
        <v>23</v>
      </c>
      <c r="E7370" t="s">
        <v>1174</v>
      </c>
      <c r="F7370" s="1">
        <v>2.9218750000000002E-2</v>
      </c>
      <c r="G7370">
        <f>_xlfn.XLOOKUP($A7370,Product_pricing!$B:$B,Product_pricing!$C:$C)</f>
        <v>40</v>
      </c>
      <c r="H7370">
        <f t="shared" si="345"/>
        <v>76.8</v>
      </c>
      <c r="I7370" s="10">
        <f t="shared" si="346"/>
        <v>6.7771252186659858E-2</v>
      </c>
      <c r="J7370" t="str">
        <f>_xlfn.XLOOKUP(A7370,Product_Details!$A:$A,Product_Details!$G:$G,"mens")</f>
        <v>Mens</v>
      </c>
      <c r="K7370">
        <f t="shared" si="347"/>
        <v>2520</v>
      </c>
    </row>
    <row r="7371" spans="1:11" ht="15">
      <c r="A7371" t="s">
        <v>31</v>
      </c>
      <c r="B7371">
        <v>4</v>
      </c>
      <c r="C7371">
        <v>4</v>
      </c>
      <c r="D7371" t="s">
        <v>23</v>
      </c>
      <c r="E7371" t="s">
        <v>1174</v>
      </c>
      <c r="F7371" s="1">
        <v>2.9218750000000002E-2</v>
      </c>
      <c r="G7371">
        <f>_xlfn.XLOOKUP($A7371,Product_pricing!$B:$B,Product_pricing!$C:$C)</f>
        <v>57</v>
      </c>
      <c r="H7371">
        <f t="shared" si="345"/>
        <v>218.88</v>
      </c>
      <c r="I7371" s="10">
        <f t="shared" si="346"/>
        <v>0.19314806873198062</v>
      </c>
      <c r="J7371" t="str">
        <f>_xlfn.XLOOKUP(A7371,Product_Details!$A:$A,Product_Details!$G:$G,"mens")</f>
        <v>Mens</v>
      </c>
      <c r="K7371">
        <f t="shared" si="347"/>
        <v>2520</v>
      </c>
    </row>
    <row r="7372" spans="1:11" ht="15">
      <c r="A7372" t="s">
        <v>26</v>
      </c>
      <c r="B7372">
        <v>2</v>
      </c>
      <c r="C7372">
        <v>4</v>
      </c>
      <c r="D7372" t="s">
        <v>23</v>
      </c>
      <c r="E7372" t="s">
        <v>1174</v>
      </c>
      <c r="F7372" s="1">
        <v>2.9218750000000002E-2</v>
      </c>
      <c r="G7372">
        <f>_xlfn.XLOOKUP($A7372,Product_pricing!$B:$B,Product_pricing!$C:$C)</f>
        <v>17</v>
      </c>
      <c r="H7372">
        <f t="shared" si="345"/>
        <v>32.64</v>
      </c>
      <c r="I7372" s="10">
        <f t="shared" si="346"/>
        <v>2.8802782179330442E-2</v>
      </c>
      <c r="J7372" t="str">
        <f>_xlfn.XLOOKUP(A7372,Product_Details!$A:$A,Product_Details!$G:$G,"mens")</f>
        <v>Mens</v>
      </c>
      <c r="K7372">
        <f t="shared" si="347"/>
        <v>2520</v>
      </c>
    </row>
    <row r="7373" spans="1:11" ht="15">
      <c r="A7373" t="s">
        <v>35</v>
      </c>
      <c r="B7373">
        <v>5</v>
      </c>
      <c r="C7373">
        <v>24</v>
      </c>
      <c r="D7373" t="s">
        <v>23</v>
      </c>
      <c r="E7373" t="s">
        <v>1175</v>
      </c>
      <c r="F7373" s="1">
        <v>1.5716435185185184E-2</v>
      </c>
      <c r="G7373">
        <f>_xlfn.XLOOKUP($A7373,Product_pricing!$B:$B,Product_pricing!$C:$C)</f>
        <v>32</v>
      </c>
      <c r="H7373">
        <f t="shared" si="345"/>
        <v>121.6</v>
      </c>
      <c r="I7373" s="10">
        <f t="shared" si="346"/>
        <v>0.10730448262887812</v>
      </c>
      <c r="J7373" t="str">
        <f>_xlfn.XLOOKUP(A7373,Product_Details!$A:$A,Product_Details!$G:$G,"mens")</f>
        <v>Womens</v>
      </c>
      <c r="K7373">
        <f t="shared" si="347"/>
        <v>3767.5</v>
      </c>
    </row>
    <row r="7374" spans="1:11" ht="15">
      <c r="A7374" t="s">
        <v>29</v>
      </c>
      <c r="B7374">
        <v>2</v>
      </c>
      <c r="C7374">
        <v>24</v>
      </c>
      <c r="D7374" t="s">
        <v>23</v>
      </c>
      <c r="E7374" t="s">
        <v>1175</v>
      </c>
      <c r="F7374" s="1">
        <v>1.5716435185185184E-2</v>
      </c>
      <c r="G7374">
        <f>_xlfn.XLOOKUP($A7374,Product_pricing!$B:$B,Product_pricing!$C:$C)</f>
        <v>10</v>
      </c>
      <c r="H7374">
        <f t="shared" si="345"/>
        <v>15.2</v>
      </c>
      <c r="I7374" s="10">
        <f t="shared" si="346"/>
        <v>1.3413060328609765E-2</v>
      </c>
      <c r="J7374" t="str">
        <f>_xlfn.XLOOKUP(A7374,Product_Details!$A:$A,Product_Details!$G:$G,"mens")</f>
        <v>Womens</v>
      </c>
      <c r="K7374">
        <f t="shared" si="347"/>
        <v>3767.5</v>
      </c>
    </row>
    <row r="7375" spans="1:11" ht="15">
      <c r="A7375" t="s">
        <v>41</v>
      </c>
      <c r="B7375">
        <v>4</v>
      </c>
      <c r="C7375">
        <v>24</v>
      </c>
      <c r="D7375" t="s">
        <v>23</v>
      </c>
      <c r="E7375" t="s">
        <v>1175</v>
      </c>
      <c r="F7375" s="1">
        <v>1.5716435185185184E-2</v>
      </c>
      <c r="G7375">
        <f>_xlfn.XLOOKUP($A7375,Product_pricing!$B:$B,Product_pricing!$C:$C)</f>
        <v>10</v>
      </c>
      <c r="H7375">
        <f t="shared" si="345"/>
        <v>30.4</v>
      </c>
      <c r="I7375" s="10">
        <f t="shared" si="346"/>
        <v>2.6826120657219531E-2</v>
      </c>
      <c r="J7375" t="str">
        <f>_xlfn.XLOOKUP(A7375,Product_Details!$A:$A,Product_Details!$G:$G,"mens")</f>
        <v>Mens</v>
      </c>
      <c r="K7375">
        <f t="shared" si="347"/>
        <v>3780</v>
      </c>
    </row>
    <row r="7376" spans="1:11" ht="15">
      <c r="A7376" t="s">
        <v>31</v>
      </c>
      <c r="B7376">
        <v>5</v>
      </c>
      <c r="C7376">
        <v>24</v>
      </c>
      <c r="D7376" t="s">
        <v>23</v>
      </c>
      <c r="E7376" t="s">
        <v>1175</v>
      </c>
      <c r="F7376" s="1">
        <v>1.5716435185185184E-2</v>
      </c>
      <c r="G7376">
        <f>_xlfn.XLOOKUP($A7376,Product_pricing!$B:$B,Product_pricing!$C:$C)</f>
        <v>57</v>
      </c>
      <c r="H7376">
        <f t="shared" si="345"/>
        <v>216.6</v>
      </c>
      <c r="I7376" s="10">
        <f t="shared" si="346"/>
        <v>0.19113610968268915</v>
      </c>
      <c r="J7376" t="str">
        <f>_xlfn.XLOOKUP(A7376,Product_Details!$A:$A,Product_Details!$G:$G,"mens")</f>
        <v>Mens</v>
      </c>
      <c r="K7376">
        <f t="shared" si="347"/>
        <v>3780</v>
      </c>
    </row>
    <row r="7377" spans="1:11" ht="15">
      <c r="A7377" t="s">
        <v>35</v>
      </c>
      <c r="B7377">
        <v>3</v>
      </c>
      <c r="C7377">
        <v>4</v>
      </c>
      <c r="D7377" t="s">
        <v>23</v>
      </c>
      <c r="E7377" t="s">
        <v>1176</v>
      </c>
      <c r="F7377" s="1">
        <v>3.4179398148148146E-2</v>
      </c>
      <c r="G7377">
        <f>_xlfn.XLOOKUP($A7377,Product_pricing!$B:$B,Product_pricing!$C:$C)</f>
        <v>32</v>
      </c>
      <c r="H7377">
        <f t="shared" si="345"/>
        <v>92.16</v>
      </c>
      <c r="I7377" s="10">
        <f t="shared" si="346"/>
        <v>8.1325502623991838E-2</v>
      </c>
      <c r="J7377" t="str">
        <f>_xlfn.XLOOKUP(A7377,Product_Details!$A:$A,Product_Details!$G:$G,"mens")</f>
        <v>Womens</v>
      </c>
      <c r="K7377">
        <f t="shared" si="347"/>
        <v>3767.5</v>
      </c>
    </row>
    <row r="7378" spans="1:11" ht="15">
      <c r="A7378" t="s">
        <v>30</v>
      </c>
      <c r="B7378">
        <v>3</v>
      </c>
      <c r="C7378">
        <v>4</v>
      </c>
      <c r="D7378" t="s">
        <v>23</v>
      </c>
      <c r="E7378" t="s">
        <v>1176</v>
      </c>
      <c r="F7378" s="1">
        <v>3.4179398148148146E-2</v>
      </c>
      <c r="G7378">
        <f>_xlfn.XLOOKUP($A7378,Product_pricing!$B:$B,Product_pricing!$C:$C)</f>
        <v>19</v>
      </c>
      <c r="H7378">
        <f t="shared" si="345"/>
        <v>54.72</v>
      </c>
      <c r="I7378" s="10">
        <f t="shared" si="346"/>
        <v>4.8287017182995155E-2</v>
      </c>
      <c r="J7378" t="str">
        <f>_xlfn.XLOOKUP(A7378,Product_Details!$A:$A,Product_Details!$G:$G,"mens")</f>
        <v>Womens</v>
      </c>
      <c r="K7378">
        <f t="shared" si="347"/>
        <v>3767.5</v>
      </c>
    </row>
    <row r="7379" spans="1:11" ht="15">
      <c r="A7379" t="s">
        <v>41</v>
      </c>
      <c r="B7379">
        <v>3</v>
      </c>
      <c r="C7379">
        <v>4</v>
      </c>
      <c r="D7379" t="s">
        <v>23</v>
      </c>
      <c r="E7379" t="s">
        <v>1176</v>
      </c>
      <c r="F7379" s="1">
        <v>3.4179398148148146E-2</v>
      </c>
      <c r="G7379">
        <f>_xlfn.XLOOKUP($A7379,Product_pricing!$B:$B,Product_pricing!$C:$C)</f>
        <v>10</v>
      </c>
      <c r="H7379">
        <f t="shared" si="345"/>
        <v>28.799999999999997</v>
      </c>
      <c r="I7379" s="10">
        <f t="shared" si="346"/>
        <v>2.541421956999745E-2</v>
      </c>
      <c r="J7379" t="str">
        <f>_xlfn.XLOOKUP(A7379,Product_Details!$A:$A,Product_Details!$G:$G,"mens")</f>
        <v>Mens</v>
      </c>
      <c r="K7379">
        <f t="shared" si="347"/>
        <v>2520</v>
      </c>
    </row>
    <row r="7380" spans="1:11" ht="15">
      <c r="A7380" t="s">
        <v>31</v>
      </c>
      <c r="B7380">
        <v>2</v>
      </c>
      <c r="C7380">
        <v>4</v>
      </c>
      <c r="D7380" t="s">
        <v>23</v>
      </c>
      <c r="E7380" t="s">
        <v>1176</v>
      </c>
      <c r="F7380" s="1">
        <v>3.4179398148148146E-2</v>
      </c>
      <c r="G7380">
        <f>_xlfn.XLOOKUP($A7380,Product_pricing!$B:$B,Product_pricing!$C:$C)</f>
        <v>57</v>
      </c>
      <c r="H7380">
        <f t="shared" si="345"/>
        <v>109.44</v>
      </c>
      <c r="I7380" s="10">
        <f t="shared" si="346"/>
        <v>9.6574034365990311E-2</v>
      </c>
      <c r="J7380" t="str">
        <f>_xlfn.XLOOKUP(A7380,Product_Details!$A:$A,Product_Details!$G:$G,"mens")</f>
        <v>Mens</v>
      </c>
      <c r="K7380">
        <f t="shared" si="347"/>
        <v>2520</v>
      </c>
    </row>
    <row r="7381" spans="1:11" ht="15">
      <c r="A7381" t="s">
        <v>27</v>
      </c>
      <c r="B7381">
        <v>4</v>
      </c>
      <c r="C7381">
        <v>4</v>
      </c>
      <c r="D7381" t="s">
        <v>23</v>
      </c>
      <c r="E7381" t="s">
        <v>1176</v>
      </c>
      <c r="F7381" s="1">
        <v>3.4179398148148146E-2</v>
      </c>
      <c r="G7381">
        <f>_xlfn.XLOOKUP($A7381,Product_pricing!$B:$B,Product_pricing!$C:$C)</f>
        <v>29</v>
      </c>
      <c r="H7381">
        <f t="shared" si="345"/>
        <v>111.36</v>
      </c>
      <c r="I7381" s="10">
        <f t="shared" si="346"/>
        <v>9.8268315670656817E-2</v>
      </c>
      <c r="J7381" t="str">
        <f>_xlfn.XLOOKUP(A7381,Product_Details!$A:$A,Product_Details!$G:$G,"mens")</f>
        <v>Mens</v>
      </c>
      <c r="K7381">
        <f t="shared" si="347"/>
        <v>2520</v>
      </c>
    </row>
    <row r="7382" spans="1:11" ht="15">
      <c r="A7382" t="s">
        <v>29</v>
      </c>
      <c r="B7382">
        <v>4</v>
      </c>
      <c r="C7382">
        <v>10</v>
      </c>
      <c r="D7382" t="s">
        <v>33</v>
      </c>
      <c r="E7382" t="s">
        <v>1177</v>
      </c>
      <c r="F7382" s="1">
        <v>3.5325231481481485E-2</v>
      </c>
      <c r="G7382">
        <f>_xlfn.XLOOKUP($A7382,Product_pricing!$B:$B,Product_pricing!$C:$C)</f>
        <v>10</v>
      </c>
      <c r="H7382">
        <f t="shared" si="345"/>
        <v>36</v>
      </c>
      <c r="I7382" s="10">
        <f t="shared" si="346"/>
        <v>3.1767774462496817E-2</v>
      </c>
      <c r="J7382" t="str">
        <f>_xlfn.XLOOKUP(A7382,Product_Details!$A:$A,Product_Details!$G:$G,"mens")</f>
        <v>Womens</v>
      </c>
      <c r="K7382">
        <f t="shared" si="347"/>
        <v>3767.5</v>
      </c>
    </row>
    <row r="7383" spans="1:11" ht="15">
      <c r="A7383" t="s">
        <v>30</v>
      </c>
      <c r="B7383">
        <v>5</v>
      </c>
      <c r="C7383">
        <v>10</v>
      </c>
      <c r="D7383" t="s">
        <v>33</v>
      </c>
      <c r="E7383" t="s">
        <v>1177</v>
      </c>
      <c r="F7383" s="1">
        <v>3.5325231481481485E-2</v>
      </c>
      <c r="G7383">
        <f>_xlfn.XLOOKUP($A7383,Product_pricing!$B:$B,Product_pricing!$C:$C)</f>
        <v>19</v>
      </c>
      <c r="H7383">
        <f t="shared" si="345"/>
        <v>85.5</v>
      </c>
      <c r="I7383" s="10">
        <f t="shared" si="346"/>
        <v>7.5448464348429931E-2</v>
      </c>
      <c r="J7383" t="str">
        <f>_xlfn.XLOOKUP(A7383,Product_Details!$A:$A,Product_Details!$G:$G,"mens")</f>
        <v>Womens</v>
      </c>
      <c r="K7383">
        <f t="shared" si="347"/>
        <v>3767.5</v>
      </c>
    </row>
    <row r="7384" spans="1:11" ht="15">
      <c r="A7384" t="s">
        <v>25</v>
      </c>
      <c r="B7384">
        <v>4</v>
      </c>
      <c r="C7384">
        <v>10</v>
      </c>
      <c r="D7384" t="s">
        <v>33</v>
      </c>
      <c r="E7384" t="s">
        <v>1177</v>
      </c>
      <c r="F7384" s="1">
        <v>3.5325231481481485E-2</v>
      </c>
      <c r="G7384">
        <f>_xlfn.XLOOKUP($A7384,Product_pricing!$B:$B,Product_pricing!$C:$C)</f>
        <v>40</v>
      </c>
      <c r="H7384">
        <f t="shared" si="345"/>
        <v>144</v>
      </c>
      <c r="I7384" s="10">
        <f t="shared" si="346"/>
        <v>0.12707109784998727</v>
      </c>
      <c r="J7384" t="str">
        <f>_xlfn.XLOOKUP(A7384,Product_Details!$A:$A,Product_Details!$G:$G,"mens")</f>
        <v>Mens</v>
      </c>
      <c r="K7384">
        <f t="shared" si="347"/>
        <v>7560</v>
      </c>
    </row>
    <row r="7385" spans="1:11" ht="15">
      <c r="A7385" t="s">
        <v>35</v>
      </c>
      <c r="B7385">
        <v>3</v>
      </c>
      <c r="C7385">
        <v>4</v>
      </c>
      <c r="D7385" t="s">
        <v>23</v>
      </c>
      <c r="E7385" t="s">
        <v>1178</v>
      </c>
      <c r="F7385" s="1">
        <v>3.0957175925925926E-2</v>
      </c>
      <c r="G7385">
        <f>_xlfn.XLOOKUP($A7385,Product_pricing!$B:$B,Product_pricing!$C:$C)</f>
        <v>32</v>
      </c>
      <c r="H7385">
        <f t="shared" si="345"/>
        <v>92.16</v>
      </c>
      <c r="I7385" s="10">
        <f t="shared" si="346"/>
        <v>8.1325502623991838E-2</v>
      </c>
      <c r="J7385" t="str">
        <f>_xlfn.XLOOKUP(A7385,Product_Details!$A:$A,Product_Details!$G:$G,"mens")</f>
        <v>Womens</v>
      </c>
      <c r="K7385">
        <f t="shared" si="347"/>
        <v>3767.5</v>
      </c>
    </row>
    <row r="7386" spans="1:11" ht="15">
      <c r="A7386" t="s">
        <v>38</v>
      </c>
      <c r="B7386">
        <v>4</v>
      </c>
      <c r="C7386">
        <v>4</v>
      </c>
      <c r="D7386" t="s">
        <v>23</v>
      </c>
      <c r="E7386" t="s">
        <v>1178</v>
      </c>
      <c r="F7386" s="1">
        <v>3.0957175925925926E-2</v>
      </c>
      <c r="G7386">
        <f>_xlfn.XLOOKUP($A7386,Product_pricing!$B:$B,Product_pricing!$C:$C)</f>
        <v>54</v>
      </c>
      <c r="H7386">
        <f t="shared" si="345"/>
        <v>207.35999999999999</v>
      </c>
      <c r="I7386" s="10">
        <f t="shared" si="346"/>
        <v>0.18298238090398164</v>
      </c>
      <c r="J7386" t="str">
        <f>_xlfn.XLOOKUP(A7386,Product_Details!$A:$A,Product_Details!$G:$G,"mens")</f>
        <v>Womens</v>
      </c>
      <c r="K7386">
        <f t="shared" si="347"/>
        <v>3767.5</v>
      </c>
    </row>
    <row r="7387" spans="1:11" ht="15">
      <c r="A7387" t="s">
        <v>25</v>
      </c>
      <c r="B7387">
        <v>1</v>
      </c>
      <c r="C7387">
        <v>4</v>
      </c>
      <c r="D7387" t="s">
        <v>23</v>
      </c>
      <c r="E7387" t="s">
        <v>1178</v>
      </c>
      <c r="F7387" s="1">
        <v>3.0957175925925926E-2</v>
      </c>
      <c r="G7387">
        <f>_xlfn.XLOOKUP($A7387,Product_pricing!$B:$B,Product_pricing!$C:$C)</f>
        <v>40</v>
      </c>
      <c r="H7387">
        <f t="shared" si="345"/>
        <v>38.4</v>
      </c>
      <c r="I7387" s="10">
        <f t="shared" si="346"/>
        <v>3.3885626093329929E-2</v>
      </c>
      <c r="J7387" t="str">
        <f>_xlfn.XLOOKUP(A7387,Product_Details!$A:$A,Product_Details!$G:$G,"mens")</f>
        <v>Mens</v>
      </c>
      <c r="K7387">
        <f t="shared" si="347"/>
        <v>1512</v>
      </c>
    </row>
    <row r="7388" spans="1:11" ht="15">
      <c r="A7388" t="s">
        <v>41</v>
      </c>
      <c r="B7388">
        <v>4</v>
      </c>
      <c r="C7388">
        <v>4</v>
      </c>
      <c r="D7388" t="s">
        <v>23</v>
      </c>
      <c r="E7388" t="s">
        <v>1178</v>
      </c>
      <c r="F7388" s="1">
        <v>3.0957175925925926E-2</v>
      </c>
      <c r="G7388">
        <f>_xlfn.XLOOKUP($A7388,Product_pricing!$B:$B,Product_pricing!$C:$C)</f>
        <v>10</v>
      </c>
      <c r="H7388">
        <f t="shared" si="345"/>
        <v>38.4</v>
      </c>
      <c r="I7388" s="10">
        <f t="shared" si="346"/>
        <v>3.3885626093329929E-2</v>
      </c>
      <c r="J7388" t="str">
        <f>_xlfn.XLOOKUP(A7388,Product_Details!$A:$A,Product_Details!$G:$G,"mens")</f>
        <v>Mens</v>
      </c>
      <c r="K7388">
        <f t="shared" si="347"/>
        <v>1512</v>
      </c>
    </row>
    <row r="7389" spans="1:11" ht="15">
      <c r="A7389" t="s">
        <v>31</v>
      </c>
      <c r="B7389">
        <v>4</v>
      </c>
      <c r="C7389">
        <v>4</v>
      </c>
      <c r="D7389" t="s">
        <v>23</v>
      </c>
      <c r="E7389" t="s">
        <v>1178</v>
      </c>
      <c r="F7389" s="1">
        <v>3.0957175925925926E-2</v>
      </c>
      <c r="G7389">
        <f>_xlfn.XLOOKUP($A7389,Product_pricing!$B:$B,Product_pricing!$C:$C)</f>
        <v>57</v>
      </c>
      <c r="H7389">
        <f t="shared" si="345"/>
        <v>218.88</v>
      </c>
      <c r="I7389" s="10">
        <f t="shared" si="346"/>
        <v>0.19314806873198062</v>
      </c>
      <c r="J7389" t="str">
        <f>_xlfn.XLOOKUP(A7389,Product_Details!$A:$A,Product_Details!$G:$G,"mens")</f>
        <v>Mens</v>
      </c>
      <c r="K7389">
        <f t="shared" si="347"/>
        <v>1512</v>
      </c>
    </row>
    <row r="7390" spans="1:11" ht="15">
      <c r="A7390" t="s">
        <v>32</v>
      </c>
      <c r="B7390">
        <v>3</v>
      </c>
      <c r="C7390">
        <v>4</v>
      </c>
      <c r="D7390" t="s">
        <v>23</v>
      </c>
      <c r="E7390" t="s">
        <v>1178</v>
      </c>
      <c r="F7390" s="1">
        <v>3.0957175925925926E-2</v>
      </c>
      <c r="G7390">
        <f>_xlfn.XLOOKUP($A7390,Product_pricing!$B:$B,Product_pricing!$C:$C)</f>
        <v>36</v>
      </c>
      <c r="H7390">
        <f t="shared" si="345"/>
        <v>103.67999999999999</v>
      </c>
      <c r="I7390" s="10">
        <f t="shared" si="346"/>
        <v>9.149119045199082E-2</v>
      </c>
      <c r="J7390" t="str">
        <f>_xlfn.XLOOKUP(A7390,Product_Details!$A:$A,Product_Details!$G:$G,"mens")</f>
        <v>Mens</v>
      </c>
      <c r="K7390">
        <f t="shared" si="347"/>
        <v>1512</v>
      </c>
    </row>
    <row r="7391" spans="1:11" ht="15">
      <c r="A7391" t="s">
        <v>26</v>
      </c>
      <c r="B7391">
        <v>3</v>
      </c>
      <c r="C7391">
        <v>4</v>
      </c>
      <c r="D7391" t="s">
        <v>23</v>
      </c>
      <c r="E7391" t="s">
        <v>1178</v>
      </c>
      <c r="F7391" s="1">
        <v>3.0957175925925926E-2</v>
      </c>
      <c r="G7391">
        <f>_xlfn.XLOOKUP($A7391,Product_pricing!$B:$B,Product_pricing!$C:$C)</f>
        <v>17</v>
      </c>
      <c r="H7391">
        <f t="shared" si="345"/>
        <v>48.96</v>
      </c>
      <c r="I7391" s="10">
        <f t="shared" si="346"/>
        <v>4.3204173268995665E-2</v>
      </c>
      <c r="J7391" t="str">
        <f>_xlfn.XLOOKUP(A7391,Product_Details!$A:$A,Product_Details!$G:$G,"mens")</f>
        <v>Mens</v>
      </c>
      <c r="K7391">
        <f t="shared" si="347"/>
        <v>1512</v>
      </c>
    </row>
    <row r="7392" spans="1:11" ht="15">
      <c r="A7392" t="s">
        <v>35</v>
      </c>
      <c r="B7392">
        <v>4</v>
      </c>
      <c r="C7392">
        <v>8</v>
      </c>
      <c r="D7392" t="s">
        <v>23</v>
      </c>
      <c r="E7392" t="s">
        <v>1179</v>
      </c>
      <c r="F7392" s="1">
        <v>2.3378472222222221E-2</v>
      </c>
      <c r="G7392">
        <f>_xlfn.XLOOKUP($A7392,Product_pricing!$B:$B,Product_pricing!$C:$C)</f>
        <v>32</v>
      </c>
      <c r="H7392">
        <f t="shared" si="345"/>
        <v>117.76</v>
      </c>
      <c r="I7392" s="10">
        <f t="shared" si="346"/>
        <v>0.10391592001954514</v>
      </c>
      <c r="J7392" t="str">
        <f>_xlfn.XLOOKUP(A7392,Product_Details!$A:$A,Product_Details!$G:$G,"mens")</f>
        <v>Womens</v>
      </c>
      <c r="K7392">
        <f t="shared" si="347"/>
        <v>1883.75</v>
      </c>
    </row>
    <row r="7393" spans="1:11" ht="15">
      <c r="A7393" t="s">
        <v>36</v>
      </c>
      <c r="B7393">
        <v>4</v>
      </c>
      <c r="C7393">
        <v>8</v>
      </c>
      <c r="D7393" t="s">
        <v>23</v>
      </c>
      <c r="E7393" t="s">
        <v>1179</v>
      </c>
      <c r="F7393" s="1">
        <v>2.3378472222222221E-2</v>
      </c>
      <c r="G7393">
        <f>_xlfn.XLOOKUP($A7393,Product_pricing!$B:$B,Product_pricing!$C:$C)</f>
        <v>23</v>
      </c>
      <c r="H7393">
        <f t="shared" si="345"/>
        <v>84.64</v>
      </c>
      <c r="I7393" s="10">
        <f t="shared" si="346"/>
        <v>7.4689567514048066E-2</v>
      </c>
      <c r="J7393" t="str">
        <f>_xlfn.XLOOKUP(A7393,Product_Details!$A:$A,Product_Details!$G:$G,"mens")</f>
        <v>Womens</v>
      </c>
      <c r="K7393">
        <f t="shared" si="347"/>
        <v>1883.75</v>
      </c>
    </row>
    <row r="7394" spans="1:11" ht="15">
      <c r="A7394" t="s">
        <v>30</v>
      </c>
      <c r="B7394">
        <v>4</v>
      </c>
      <c r="C7394">
        <v>8</v>
      </c>
      <c r="D7394" t="s">
        <v>23</v>
      </c>
      <c r="E7394" t="s">
        <v>1179</v>
      </c>
      <c r="F7394" s="1">
        <v>2.3378472222222221E-2</v>
      </c>
      <c r="G7394">
        <f>_xlfn.XLOOKUP($A7394,Product_pricing!$B:$B,Product_pricing!$C:$C)</f>
        <v>19</v>
      </c>
      <c r="H7394">
        <f t="shared" si="345"/>
        <v>69.92</v>
      </c>
      <c r="I7394" s="10">
        <f t="shared" si="346"/>
        <v>6.1700077511604917E-2</v>
      </c>
      <c r="J7394" t="str">
        <f>_xlfn.XLOOKUP(A7394,Product_Details!$A:$A,Product_Details!$G:$G,"mens")</f>
        <v>Womens</v>
      </c>
      <c r="K7394">
        <f t="shared" si="347"/>
        <v>1883.75</v>
      </c>
    </row>
    <row r="7395" spans="1:11" ht="15">
      <c r="A7395" t="s">
        <v>38</v>
      </c>
      <c r="B7395">
        <v>4</v>
      </c>
      <c r="C7395">
        <v>8</v>
      </c>
      <c r="D7395" t="s">
        <v>23</v>
      </c>
      <c r="E7395" t="s">
        <v>1179</v>
      </c>
      <c r="F7395" s="1">
        <v>2.3378472222222221E-2</v>
      </c>
      <c r="G7395">
        <f>_xlfn.XLOOKUP($A7395,Product_pricing!$B:$B,Product_pricing!$C:$C)</f>
        <v>54</v>
      </c>
      <c r="H7395">
        <f t="shared" si="345"/>
        <v>198.72</v>
      </c>
      <c r="I7395" s="10">
        <f t="shared" si="346"/>
        <v>0.1753581150329824</v>
      </c>
      <c r="J7395" t="str">
        <f>_xlfn.XLOOKUP(A7395,Product_Details!$A:$A,Product_Details!$G:$G,"mens")</f>
        <v>Womens</v>
      </c>
      <c r="K7395">
        <f t="shared" si="347"/>
        <v>1883.75</v>
      </c>
    </row>
    <row r="7396" spans="1:11" ht="15">
      <c r="A7396" t="s">
        <v>31</v>
      </c>
      <c r="B7396">
        <v>5</v>
      </c>
      <c r="C7396">
        <v>8</v>
      </c>
      <c r="D7396" t="s">
        <v>23</v>
      </c>
      <c r="E7396" t="s">
        <v>1179</v>
      </c>
      <c r="F7396" s="1">
        <v>2.3378472222222221E-2</v>
      </c>
      <c r="G7396">
        <f>_xlfn.XLOOKUP($A7396,Product_pricing!$B:$B,Product_pricing!$C:$C)</f>
        <v>57</v>
      </c>
      <c r="H7396">
        <f t="shared" si="345"/>
        <v>262.2</v>
      </c>
      <c r="I7396" s="10">
        <f t="shared" si="346"/>
        <v>0.23137529066851845</v>
      </c>
      <c r="J7396" t="str">
        <f>_xlfn.XLOOKUP(A7396,Product_Details!$A:$A,Product_Details!$G:$G,"mens")</f>
        <v>Mens</v>
      </c>
      <c r="K7396">
        <f t="shared" si="347"/>
        <v>2520</v>
      </c>
    </row>
    <row r="7397" spans="1:11" ht="15">
      <c r="A7397" t="s">
        <v>32</v>
      </c>
      <c r="B7397">
        <v>2</v>
      </c>
      <c r="C7397">
        <v>8</v>
      </c>
      <c r="D7397" t="s">
        <v>23</v>
      </c>
      <c r="E7397" t="s">
        <v>1179</v>
      </c>
      <c r="F7397" s="1">
        <v>2.3378472222222221E-2</v>
      </c>
      <c r="G7397">
        <f>_xlfn.XLOOKUP($A7397,Product_pricing!$B:$B,Product_pricing!$C:$C)</f>
        <v>36</v>
      </c>
      <c r="H7397">
        <f t="shared" si="345"/>
        <v>66.240000000000009</v>
      </c>
      <c r="I7397" s="10">
        <f t="shared" si="346"/>
        <v>5.8452705010994144E-2</v>
      </c>
      <c r="J7397" t="str">
        <f>_xlfn.XLOOKUP(A7397,Product_Details!$A:$A,Product_Details!$G:$G,"mens")</f>
        <v>Mens</v>
      </c>
      <c r="K7397">
        <f t="shared" si="347"/>
        <v>2520</v>
      </c>
    </row>
    <row r="7398" spans="1:11" ht="15">
      <c r="A7398" t="s">
        <v>27</v>
      </c>
      <c r="B7398">
        <v>4</v>
      </c>
      <c r="C7398">
        <v>8</v>
      </c>
      <c r="D7398" t="s">
        <v>23</v>
      </c>
      <c r="E7398" t="s">
        <v>1179</v>
      </c>
      <c r="F7398" s="1">
        <v>2.3378472222222221E-2</v>
      </c>
      <c r="G7398">
        <f>_xlfn.XLOOKUP($A7398,Product_pricing!$B:$B,Product_pricing!$C:$C)</f>
        <v>29</v>
      </c>
      <c r="H7398">
        <f t="shared" si="345"/>
        <v>106.72</v>
      </c>
      <c r="I7398" s="10">
        <f t="shared" si="346"/>
        <v>9.4173802517712776E-2</v>
      </c>
      <c r="J7398" t="str">
        <f>_xlfn.XLOOKUP(A7398,Product_Details!$A:$A,Product_Details!$G:$G,"mens")</f>
        <v>Mens</v>
      </c>
      <c r="K7398">
        <f t="shared" si="347"/>
        <v>2520</v>
      </c>
    </row>
    <row r="7399" spans="1:11" ht="15">
      <c r="A7399" t="s">
        <v>22</v>
      </c>
      <c r="B7399">
        <v>1</v>
      </c>
      <c r="C7399">
        <v>18</v>
      </c>
      <c r="D7399" t="s">
        <v>23</v>
      </c>
      <c r="E7399" t="s">
        <v>1180</v>
      </c>
      <c r="F7399" s="1">
        <v>4.1439814814814811E-2</v>
      </c>
      <c r="G7399">
        <f>_xlfn.XLOOKUP($A7399,Product_pricing!$B:$B,Product_pricing!$C:$C)</f>
        <v>13</v>
      </c>
      <c r="H7399">
        <f t="shared" si="345"/>
        <v>10.66</v>
      </c>
      <c r="I7399" s="10">
        <f t="shared" si="346"/>
        <v>9.4067909936171121E-3</v>
      </c>
      <c r="J7399" t="str">
        <f>_xlfn.XLOOKUP(A7399,Product_Details!$A:$A,Product_Details!$G:$G,"mens")</f>
        <v>Womens</v>
      </c>
      <c r="K7399">
        <f t="shared" si="347"/>
        <v>1507</v>
      </c>
    </row>
    <row r="7400" spans="1:11" ht="15">
      <c r="A7400" t="s">
        <v>35</v>
      </c>
      <c r="B7400">
        <v>5</v>
      </c>
      <c r="C7400">
        <v>18</v>
      </c>
      <c r="D7400" t="s">
        <v>23</v>
      </c>
      <c r="E7400" t="s">
        <v>1180</v>
      </c>
      <c r="F7400" s="1">
        <v>4.1439814814814811E-2</v>
      </c>
      <c r="G7400">
        <f>_xlfn.XLOOKUP($A7400,Product_pricing!$B:$B,Product_pricing!$C:$C)</f>
        <v>32</v>
      </c>
      <c r="H7400">
        <f t="shared" si="345"/>
        <v>131.20000000000002</v>
      </c>
      <c r="I7400" s="10">
        <f t="shared" si="346"/>
        <v>0.11577588915221063</v>
      </c>
      <c r="J7400" t="str">
        <f>_xlfn.XLOOKUP(A7400,Product_Details!$A:$A,Product_Details!$G:$G,"mens")</f>
        <v>Womens</v>
      </c>
      <c r="K7400">
        <f t="shared" si="347"/>
        <v>1507</v>
      </c>
    </row>
    <row r="7401" spans="1:11" ht="15">
      <c r="A7401" t="s">
        <v>36</v>
      </c>
      <c r="B7401">
        <v>2</v>
      </c>
      <c r="C7401">
        <v>18</v>
      </c>
      <c r="D7401" t="s">
        <v>23</v>
      </c>
      <c r="E7401" t="s">
        <v>1180</v>
      </c>
      <c r="F7401" s="1">
        <v>4.1439814814814811E-2</v>
      </c>
      <c r="G7401">
        <f>_xlfn.XLOOKUP($A7401,Product_pricing!$B:$B,Product_pricing!$C:$C)</f>
        <v>23</v>
      </c>
      <c r="H7401">
        <f t="shared" si="345"/>
        <v>37.720000000000006</v>
      </c>
      <c r="I7401" s="10">
        <f t="shared" si="346"/>
        <v>3.3285568131260553E-2</v>
      </c>
      <c r="J7401" t="str">
        <f>_xlfn.XLOOKUP(A7401,Product_Details!$A:$A,Product_Details!$G:$G,"mens")</f>
        <v>Womens</v>
      </c>
      <c r="K7401">
        <f t="shared" si="347"/>
        <v>1507</v>
      </c>
    </row>
    <row r="7402" spans="1:11" ht="15">
      <c r="A7402" t="s">
        <v>30</v>
      </c>
      <c r="B7402">
        <v>3</v>
      </c>
      <c r="C7402">
        <v>18</v>
      </c>
      <c r="D7402" t="s">
        <v>23</v>
      </c>
      <c r="E7402" t="s">
        <v>1180</v>
      </c>
      <c r="F7402" s="1">
        <v>4.1439814814814811E-2</v>
      </c>
      <c r="G7402">
        <f>_xlfn.XLOOKUP($A7402,Product_pricing!$B:$B,Product_pricing!$C:$C)</f>
        <v>19</v>
      </c>
      <c r="H7402">
        <f t="shared" si="345"/>
        <v>46.74</v>
      </c>
      <c r="I7402" s="10">
        <f t="shared" si="346"/>
        <v>4.1245160510475033E-2</v>
      </c>
      <c r="J7402" t="str">
        <f>_xlfn.XLOOKUP(A7402,Product_Details!$A:$A,Product_Details!$G:$G,"mens")</f>
        <v>Womens</v>
      </c>
      <c r="K7402">
        <f t="shared" si="347"/>
        <v>1507</v>
      </c>
    </row>
    <row r="7403" spans="1:11" ht="15">
      <c r="A7403" t="s">
        <v>38</v>
      </c>
      <c r="B7403">
        <v>1</v>
      </c>
      <c r="C7403">
        <v>18</v>
      </c>
      <c r="D7403" t="s">
        <v>23</v>
      </c>
      <c r="E7403" t="s">
        <v>1180</v>
      </c>
      <c r="F7403" s="1">
        <v>4.1439814814814811E-2</v>
      </c>
      <c r="G7403">
        <f>_xlfn.XLOOKUP($A7403,Product_pricing!$B:$B,Product_pricing!$C:$C)</f>
        <v>54</v>
      </c>
      <c r="H7403">
        <f t="shared" si="345"/>
        <v>44.28</v>
      </c>
      <c r="I7403" s="10">
        <f t="shared" si="346"/>
        <v>3.9074362588871085E-2</v>
      </c>
      <c r="J7403" t="str">
        <f>_xlfn.XLOOKUP(A7403,Product_Details!$A:$A,Product_Details!$G:$G,"mens")</f>
        <v>Womens</v>
      </c>
      <c r="K7403">
        <f t="shared" si="347"/>
        <v>1507</v>
      </c>
    </row>
    <row r="7404" spans="1:11" ht="15">
      <c r="A7404" t="s">
        <v>41</v>
      </c>
      <c r="B7404">
        <v>5</v>
      </c>
      <c r="C7404">
        <v>18</v>
      </c>
      <c r="D7404" t="s">
        <v>23</v>
      </c>
      <c r="E7404" t="s">
        <v>1180</v>
      </c>
      <c r="F7404" s="1">
        <v>4.1439814814814811E-2</v>
      </c>
      <c r="G7404">
        <f>_xlfn.XLOOKUP($A7404,Product_pricing!$B:$B,Product_pricing!$C:$C)</f>
        <v>10</v>
      </c>
      <c r="H7404">
        <f t="shared" si="345"/>
        <v>41</v>
      </c>
      <c r="I7404" s="10">
        <f t="shared" si="346"/>
        <v>3.6179965360065812E-2</v>
      </c>
      <c r="J7404" t="str">
        <f>_xlfn.XLOOKUP(A7404,Product_Details!$A:$A,Product_Details!$G:$G,"mens")</f>
        <v>Mens</v>
      </c>
      <c r="K7404">
        <f t="shared" si="347"/>
        <v>2520</v>
      </c>
    </row>
    <row r="7405" spans="1:11" ht="15">
      <c r="A7405" t="s">
        <v>31</v>
      </c>
      <c r="B7405">
        <v>2</v>
      </c>
      <c r="C7405">
        <v>18</v>
      </c>
      <c r="D7405" t="s">
        <v>23</v>
      </c>
      <c r="E7405" t="s">
        <v>1180</v>
      </c>
      <c r="F7405" s="1">
        <v>4.1439814814814811E-2</v>
      </c>
      <c r="G7405">
        <f>_xlfn.XLOOKUP($A7405,Product_pricing!$B:$B,Product_pricing!$C:$C)</f>
        <v>57</v>
      </c>
      <c r="H7405">
        <f t="shared" si="345"/>
        <v>93.48</v>
      </c>
      <c r="I7405" s="10">
        <f t="shared" si="346"/>
        <v>8.2490321020950066E-2</v>
      </c>
      <c r="J7405" t="str">
        <f>_xlfn.XLOOKUP(A7405,Product_Details!$A:$A,Product_Details!$G:$G,"mens")</f>
        <v>Mens</v>
      </c>
      <c r="K7405">
        <f t="shared" si="347"/>
        <v>2520</v>
      </c>
    </row>
    <row r="7406" spans="1:11" ht="15">
      <c r="A7406" t="s">
        <v>26</v>
      </c>
      <c r="B7406">
        <v>4</v>
      </c>
      <c r="C7406">
        <v>18</v>
      </c>
      <c r="D7406" t="s">
        <v>23</v>
      </c>
      <c r="E7406" t="s">
        <v>1180</v>
      </c>
      <c r="F7406" s="1">
        <v>4.1439814814814811E-2</v>
      </c>
      <c r="G7406">
        <f>_xlfn.XLOOKUP($A7406,Product_pricing!$B:$B,Product_pricing!$C:$C)</f>
        <v>17</v>
      </c>
      <c r="H7406">
        <f t="shared" si="345"/>
        <v>55.760000000000005</v>
      </c>
      <c r="I7406" s="10">
        <f t="shared" si="346"/>
        <v>4.9204752889689514E-2</v>
      </c>
      <c r="J7406" t="str">
        <f>_xlfn.XLOOKUP(A7406,Product_Details!$A:$A,Product_Details!$G:$G,"mens")</f>
        <v>Mens</v>
      </c>
      <c r="K7406">
        <f t="shared" si="347"/>
        <v>2520</v>
      </c>
    </row>
    <row r="7407" spans="1:11" ht="15">
      <c r="A7407" t="s">
        <v>22</v>
      </c>
      <c r="B7407">
        <v>1</v>
      </c>
      <c r="C7407">
        <v>13</v>
      </c>
      <c r="D7407" t="s">
        <v>33</v>
      </c>
      <c r="E7407">
        <v>258120</v>
      </c>
      <c r="F7407" s="1">
        <v>1.9471064814814816E-2</v>
      </c>
      <c r="G7407">
        <f>_xlfn.XLOOKUP($A7407,Product_pricing!$B:$B,Product_pricing!$C:$C)</f>
        <v>13</v>
      </c>
      <c r="H7407">
        <f t="shared" si="345"/>
        <v>11.31</v>
      </c>
      <c r="I7407" s="10">
        <f t="shared" si="346"/>
        <v>9.9803758103010828E-3</v>
      </c>
      <c r="J7407" t="str">
        <f>_xlfn.XLOOKUP(A7407,Product_Details!$A:$A,Product_Details!$G:$G,"mens")</f>
        <v>Womens</v>
      </c>
      <c r="K7407">
        <f t="shared" si="347"/>
        <v>2511.6666666666665</v>
      </c>
    </row>
    <row r="7408" spans="1:11" ht="15">
      <c r="A7408" t="s">
        <v>36</v>
      </c>
      <c r="B7408">
        <v>3</v>
      </c>
      <c r="C7408">
        <v>13</v>
      </c>
      <c r="D7408" t="s">
        <v>33</v>
      </c>
      <c r="E7408">
        <v>258120</v>
      </c>
      <c r="F7408" s="1">
        <v>1.9471064814814816E-2</v>
      </c>
      <c r="G7408">
        <f>_xlfn.XLOOKUP($A7408,Product_pricing!$B:$B,Product_pricing!$C:$C)</f>
        <v>23</v>
      </c>
      <c r="H7408">
        <f t="shared" si="345"/>
        <v>60.03</v>
      </c>
      <c r="I7408" s="10">
        <f t="shared" si="346"/>
        <v>5.2972763916213438E-2</v>
      </c>
      <c r="J7408" t="str">
        <f>_xlfn.XLOOKUP(A7408,Product_Details!$A:$A,Product_Details!$G:$G,"mens")</f>
        <v>Womens</v>
      </c>
      <c r="K7408">
        <f t="shared" si="347"/>
        <v>2511.6666666666665</v>
      </c>
    </row>
    <row r="7409" spans="1:11" ht="15">
      <c r="A7409" t="s">
        <v>38</v>
      </c>
      <c r="B7409">
        <v>3</v>
      </c>
      <c r="C7409">
        <v>13</v>
      </c>
      <c r="D7409" t="s">
        <v>33</v>
      </c>
      <c r="E7409">
        <v>258120</v>
      </c>
      <c r="F7409" s="1">
        <v>1.9471064814814816E-2</v>
      </c>
      <c r="G7409">
        <f>_xlfn.XLOOKUP($A7409,Product_pricing!$B:$B,Product_pricing!$C:$C)</f>
        <v>54</v>
      </c>
      <c r="H7409">
        <f t="shared" si="345"/>
        <v>140.94</v>
      </c>
      <c r="I7409" s="10">
        <f t="shared" si="346"/>
        <v>0.12437083702067503</v>
      </c>
      <c r="J7409" t="str">
        <f>_xlfn.XLOOKUP(A7409,Product_Details!$A:$A,Product_Details!$G:$G,"mens")</f>
        <v>Womens</v>
      </c>
      <c r="K7409">
        <f t="shared" si="347"/>
        <v>2511.6666666666665</v>
      </c>
    </row>
    <row r="7410" spans="1:11" ht="15">
      <c r="A7410" t="s">
        <v>31</v>
      </c>
      <c r="B7410">
        <v>5</v>
      </c>
      <c r="C7410">
        <v>13</v>
      </c>
      <c r="D7410" t="s">
        <v>33</v>
      </c>
      <c r="E7410">
        <v>258120</v>
      </c>
      <c r="F7410" s="1">
        <v>1.9471064814814816E-2</v>
      </c>
      <c r="G7410">
        <f>_xlfn.XLOOKUP($A7410,Product_pricing!$B:$B,Product_pricing!$C:$C)</f>
        <v>57</v>
      </c>
      <c r="H7410">
        <f t="shared" si="345"/>
        <v>247.95</v>
      </c>
      <c r="I7410" s="10">
        <f t="shared" si="346"/>
        <v>0.21880054661044679</v>
      </c>
      <c r="J7410" t="str">
        <f>_xlfn.XLOOKUP(A7410,Product_Details!$A:$A,Product_Details!$G:$G,"mens")</f>
        <v>Mens</v>
      </c>
      <c r="K7410">
        <f t="shared" si="347"/>
        <v>1890</v>
      </c>
    </row>
    <row r="7411" spans="1:11" ht="15">
      <c r="A7411" t="s">
        <v>32</v>
      </c>
      <c r="B7411">
        <v>2</v>
      </c>
      <c r="C7411">
        <v>13</v>
      </c>
      <c r="D7411" t="s">
        <v>33</v>
      </c>
      <c r="E7411">
        <v>258120</v>
      </c>
      <c r="F7411" s="1">
        <v>1.9471064814814816E-2</v>
      </c>
      <c r="G7411">
        <f>_xlfn.XLOOKUP($A7411,Product_pricing!$B:$B,Product_pricing!$C:$C)</f>
        <v>36</v>
      </c>
      <c r="H7411">
        <f t="shared" si="345"/>
        <v>62.64</v>
      </c>
      <c r="I7411" s="10">
        <f t="shared" si="346"/>
        <v>5.5275927564744455E-2</v>
      </c>
      <c r="J7411" t="str">
        <f>_xlfn.XLOOKUP(A7411,Product_Details!$A:$A,Product_Details!$G:$G,"mens")</f>
        <v>Mens</v>
      </c>
      <c r="K7411">
        <f t="shared" si="347"/>
        <v>1890</v>
      </c>
    </row>
    <row r="7412" spans="1:11" ht="15">
      <c r="A7412" t="s">
        <v>26</v>
      </c>
      <c r="B7412">
        <v>3</v>
      </c>
      <c r="C7412">
        <v>13</v>
      </c>
      <c r="D7412" t="s">
        <v>33</v>
      </c>
      <c r="E7412">
        <v>258120</v>
      </c>
      <c r="F7412" s="1">
        <v>1.9471064814814816E-2</v>
      </c>
      <c r="G7412">
        <f>_xlfn.XLOOKUP($A7412,Product_pricing!$B:$B,Product_pricing!$C:$C)</f>
        <v>17</v>
      </c>
      <c r="H7412">
        <f t="shared" si="345"/>
        <v>44.37</v>
      </c>
      <c r="I7412" s="10">
        <f t="shared" si="346"/>
        <v>3.9153782025027319E-2</v>
      </c>
      <c r="J7412" t="str">
        <f>_xlfn.XLOOKUP(A7412,Product_Details!$A:$A,Product_Details!$G:$G,"mens")</f>
        <v>Mens</v>
      </c>
      <c r="K7412">
        <f t="shared" si="347"/>
        <v>1890</v>
      </c>
    </row>
    <row r="7413" spans="1:11" ht="15">
      <c r="A7413" t="s">
        <v>27</v>
      </c>
      <c r="B7413">
        <v>5</v>
      </c>
      <c r="C7413">
        <v>13</v>
      </c>
      <c r="D7413" t="s">
        <v>33</v>
      </c>
      <c r="E7413">
        <v>258120</v>
      </c>
      <c r="F7413" s="1">
        <v>1.9471064814814816E-2</v>
      </c>
      <c r="G7413">
        <f>_xlfn.XLOOKUP($A7413,Product_pricing!$B:$B,Product_pricing!$C:$C)</f>
        <v>29</v>
      </c>
      <c r="H7413">
        <f t="shared" si="345"/>
        <v>126.15</v>
      </c>
      <c r="I7413" s="10">
        <f t="shared" si="346"/>
        <v>0.11131957634566592</v>
      </c>
      <c r="J7413" t="str">
        <f>_xlfn.XLOOKUP(A7413,Product_Details!$A:$A,Product_Details!$G:$G,"mens")</f>
        <v>Mens</v>
      </c>
      <c r="K7413">
        <f t="shared" si="347"/>
        <v>1890</v>
      </c>
    </row>
    <row r="7414" spans="1:11" ht="15">
      <c r="A7414" t="s">
        <v>35</v>
      </c>
      <c r="B7414">
        <v>1</v>
      </c>
      <c r="C7414">
        <v>6</v>
      </c>
      <c r="D7414" t="s">
        <v>23</v>
      </c>
      <c r="E7414" t="s">
        <v>1181</v>
      </c>
      <c r="F7414" s="1">
        <v>1.6319444444444445E-3</v>
      </c>
      <c r="G7414">
        <f>_xlfn.XLOOKUP($A7414,Product_pricing!$B:$B,Product_pricing!$C:$C)</f>
        <v>32</v>
      </c>
      <c r="H7414">
        <f t="shared" si="345"/>
        <v>30.08</v>
      </c>
      <c r="I7414" s="10">
        <f t="shared" si="346"/>
        <v>2.6543740439775112E-2</v>
      </c>
      <c r="J7414" t="str">
        <f>_xlfn.XLOOKUP(A7414,Product_Details!$A:$A,Product_Details!$G:$G,"mens")</f>
        <v>Womens</v>
      </c>
      <c r="K7414">
        <f t="shared" si="347"/>
        <v>2511.6666666666665</v>
      </c>
    </row>
    <row r="7415" spans="1:11" ht="15">
      <c r="A7415" t="s">
        <v>29</v>
      </c>
      <c r="B7415">
        <v>2</v>
      </c>
      <c r="C7415">
        <v>6</v>
      </c>
      <c r="D7415" t="s">
        <v>23</v>
      </c>
      <c r="E7415" t="s">
        <v>1181</v>
      </c>
      <c r="F7415" s="1">
        <v>1.6319444444444445E-3</v>
      </c>
      <c r="G7415">
        <f>_xlfn.XLOOKUP($A7415,Product_pricing!$B:$B,Product_pricing!$C:$C)</f>
        <v>10</v>
      </c>
      <c r="H7415">
        <f t="shared" si="345"/>
        <v>18.799999999999997</v>
      </c>
      <c r="I7415" s="10">
        <f t="shared" si="346"/>
        <v>1.6589837774859444E-2</v>
      </c>
      <c r="J7415" t="str">
        <f>_xlfn.XLOOKUP(A7415,Product_Details!$A:$A,Product_Details!$G:$G,"mens")</f>
        <v>Womens</v>
      </c>
      <c r="K7415">
        <f t="shared" si="347"/>
        <v>2511.6666666666665</v>
      </c>
    </row>
    <row r="7416" spans="1:11" ht="15">
      <c r="A7416" t="s">
        <v>30</v>
      </c>
      <c r="B7416">
        <v>3</v>
      </c>
      <c r="C7416">
        <v>6</v>
      </c>
      <c r="D7416" t="s">
        <v>23</v>
      </c>
      <c r="E7416" t="s">
        <v>1181</v>
      </c>
      <c r="F7416" s="1">
        <v>1.6319444444444445E-3</v>
      </c>
      <c r="G7416">
        <f>_xlfn.XLOOKUP($A7416,Product_pricing!$B:$B,Product_pricing!$C:$C)</f>
        <v>19</v>
      </c>
      <c r="H7416">
        <f t="shared" si="345"/>
        <v>53.58</v>
      </c>
      <c r="I7416" s="10">
        <f t="shared" si="346"/>
        <v>4.7281037658349422E-2</v>
      </c>
      <c r="J7416" t="str">
        <f>_xlfn.XLOOKUP(A7416,Product_Details!$A:$A,Product_Details!$G:$G,"mens")</f>
        <v>Womens</v>
      </c>
      <c r="K7416">
        <f t="shared" si="347"/>
        <v>2511.6666666666665</v>
      </c>
    </row>
    <row r="7417" spans="1:11" ht="15">
      <c r="A7417" t="s">
        <v>25</v>
      </c>
      <c r="B7417">
        <v>5</v>
      </c>
      <c r="C7417">
        <v>6</v>
      </c>
      <c r="D7417" t="s">
        <v>23</v>
      </c>
      <c r="E7417" t="s">
        <v>1181</v>
      </c>
      <c r="F7417" s="1">
        <v>1.6319444444444445E-3</v>
      </c>
      <c r="G7417">
        <f>_xlfn.XLOOKUP($A7417,Product_pricing!$B:$B,Product_pricing!$C:$C)</f>
        <v>40</v>
      </c>
      <c r="H7417">
        <f t="shared" si="345"/>
        <v>188</v>
      </c>
      <c r="I7417" s="10">
        <f t="shared" si="346"/>
        <v>0.16589837774859448</v>
      </c>
      <c r="J7417" t="str">
        <f>_xlfn.XLOOKUP(A7417,Product_Details!$A:$A,Product_Details!$G:$G,"mens")</f>
        <v>Mens</v>
      </c>
      <c r="K7417">
        <f t="shared" si="347"/>
        <v>1890</v>
      </c>
    </row>
    <row r="7418" spans="1:11" ht="15">
      <c r="A7418" t="s">
        <v>31</v>
      </c>
      <c r="B7418">
        <v>1</v>
      </c>
      <c r="C7418">
        <v>6</v>
      </c>
      <c r="D7418" t="s">
        <v>23</v>
      </c>
      <c r="E7418" t="s">
        <v>1181</v>
      </c>
      <c r="F7418" s="1">
        <v>1.6319444444444445E-3</v>
      </c>
      <c r="G7418">
        <f>_xlfn.XLOOKUP($A7418,Product_pricing!$B:$B,Product_pricing!$C:$C)</f>
        <v>57</v>
      </c>
      <c r="H7418">
        <f t="shared" si="345"/>
        <v>53.58</v>
      </c>
      <c r="I7418" s="10">
        <f t="shared" si="346"/>
        <v>4.7281037658349422E-2</v>
      </c>
      <c r="J7418" t="str">
        <f>_xlfn.XLOOKUP(A7418,Product_Details!$A:$A,Product_Details!$G:$G,"mens")</f>
        <v>Mens</v>
      </c>
      <c r="K7418">
        <f t="shared" si="347"/>
        <v>1890</v>
      </c>
    </row>
    <row r="7419" spans="1:11" ht="15">
      <c r="A7419" t="s">
        <v>32</v>
      </c>
      <c r="B7419">
        <v>3</v>
      </c>
      <c r="C7419">
        <v>6</v>
      </c>
      <c r="D7419" t="s">
        <v>23</v>
      </c>
      <c r="E7419" t="s">
        <v>1181</v>
      </c>
      <c r="F7419" s="1">
        <v>1.6319444444444445E-3</v>
      </c>
      <c r="G7419">
        <f>_xlfn.XLOOKUP($A7419,Product_pricing!$B:$B,Product_pricing!$C:$C)</f>
        <v>36</v>
      </c>
      <c r="H7419">
        <f t="shared" si="345"/>
        <v>101.52</v>
      </c>
      <c r="I7419" s="10">
        <f t="shared" si="346"/>
        <v>8.9585123984241011E-2</v>
      </c>
      <c r="J7419" t="str">
        <f>_xlfn.XLOOKUP(A7419,Product_Details!$A:$A,Product_Details!$G:$G,"mens")</f>
        <v>Mens</v>
      </c>
      <c r="K7419">
        <f t="shared" si="347"/>
        <v>1890</v>
      </c>
    </row>
    <row r="7420" spans="1:11" ht="15">
      <c r="A7420" t="s">
        <v>26</v>
      </c>
      <c r="B7420">
        <v>5</v>
      </c>
      <c r="C7420">
        <v>6</v>
      </c>
      <c r="D7420" t="s">
        <v>23</v>
      </c>
      <c r="E7420" t="s">
        <v>1181</v>
      </c>
      <c r="F7420" s="1">
        <v>1.6319444444444445E-3</v>
      </c>
      <c r="G7420">
        <f>_xlfn.XLOOKUP($A7420,Product_pricing!$B:$B,Product_pricing!$C:$C)</f>
        <v>17</v>
      </c>
      <c r="H7420">
        <f t="shared" si="345"/>
        <v>79.899999999999991</v>
      </c>
      <c r="I7420" s="10">
        <f t="shared" si="346"/>
        <v>7.0506810543152637E-2</v>
      </c>
      <c r="J7420" t="str">
        <f>_xlfn.XLOOKUP(A7420,Product_Details!$A:$A,Product_Details!$G:$G,"mens")</f>
        <v>Mens</v>
      </c>
      <c r="K7420">
        <f t="shared" si="347"/>
        <v>1890</v>
      </c>
    </row>
    <row r="7421" spans="1:11" ht="15">
      <c r="A7421" t="s">
        <v>29</v>
      </c>
      <c r="B7421">
        <v>2</v>
      </c>
      <c r="C7421">
        <v>13</v>
      </c>
      <c r="D7421" t="s">
        <v>33</v>
      </c>
      <c r="E7421" t="s">
        <v>1182</v>
      </c>
      <c r="F7421" s="1">
        <v>3.0706018518518521E-2</v>
      </c>
      <c r="G7421">
        <f>_xlfn.XLOOKUP($A7421,Product_pricing!$B:$B,Product_pricing!$C:$C)</f>
        <v>10</v>
      </c>
      <c r="H7421">
        <f t="shared" si="345"/>
        <v>17.399999999999999</v>
      </c>
      <c r="I7421" s="10">
        <f t="shared" si="346"/>
        <v>1.5354424323540124E-2</v>
      </c>
      <c r="J7421" t="str">
        <f>_xlfn.XLOOKUP(A7421,Product_Details!$A:$A,Product_Details!$G:$G,"mens")</f>
        <v>Womens</v>
      </c>
      <c r="K7421">
        <f t="shared" si="347"/>
        <v>3767.5</v>
      </c>
    </row>
    <row r="7422" spans="1:11" ht="15">
      <c r="A7422" t="s">
        <v>38</v>
      </c>
      <c r="B7422">
        <v>4</v>
      </c>
      <c r="C7422">
        <v>13</v>
      </c>
      <c r="D7422" t="s">
        <v>33</v>
      </c>
      <c r="E7422" t="s">
        <v>1182</v>
      </c>
      <c r="F7422" s="1">
        <v>3.0706018518518521E-2</v>
      </c>
      <c r="G7422">
        <f>_xlfn.XLOOKUP($A7422,Product_pricing!$B:$B,Product_pricing!$C:$C)</f>
        <v>54</v>
      </c>
      <c r="H7422">
        <f t="shared" si="345"/>
        <v>187.92</v>
      </c>
      <c r="I7422" s="10">
        <f t="shared" si="346"/>
        <v>0.16582778269423334</v>
      </c>
      <c r="J7422" t="str">
        <f>_xlfn.XLOOKUP(A7422,Product_Details!$A:$A,Product_Details!$G:$G,"mens")</f>
        <v>Womens</v>
      </c>
      <c r="K7422">
        <f t="shared" si="347"/>
        <v>3767.5</v>
      </c>
    </row>
    <row r="7423" spans="1:11" ht="15">
      <c r="A7423" t="s">
        <v>31</v>
      </c>
      <c r="B7423">
        <v>3</v>
      </c>
      <c r="C7423">
        <v>13</v>
      </c>
      <c r="D7423" t="s">
        <v>33</v>
      </c>
      <c r="E7423" t="s">
        <v>1182</v>
      </c>
      <c r="F7423" s="1">
        <v>3.0706018518518521E-2</v>
      </c>
      <c r="G7423">
        <f>_xlfn.XLOOKUP($A7423,Product_pricing!$B:$B,Product_pricing!$C:$C)</f>
        <v>57</v>
      </c>
      <c r="H7423">
        <f t="shared" si="345"/>
        <v>148.77000000000001</v>
      </c>
      <c r="I7423" s="10">
        <f t="shared" si="346"/>
        <v>0.13128032796626807</v>
      </c>
      <c r="J7423" t="str">
        <f>_xlfn.XLOOKUP(A7423,Product_Details!$A:$A,Product_Details!$G:$G,"mens")</f>
        <v>Mens</v>
      </c>
      <c r="K7423">
        <f t="shared" si="347"/>
        <v>1890</v>
      </c>
    </row>
    <row r="7424" spans="1:11" ht="15">
      <c r="A7424" t="s">
        <v>32</v>
      </c>
      <c r="B7424">
        <v>4</v>
      </c>
      <c r="C7424">
        <v>13</v>
      </c>
      <c r="D7424" t="s">
        <v>33</v>
      </c>
      <c r="E7424" t="s">
        <v>1182</v>
      </c>
      <c r="F7424" s="1">
        <v>3.0706018518518521E-2</v>
      </c>
      <c r="G7424">
        <f>_xlfn.XLOOKUP($A7424,Product_pricing!$B:$B,Product_pricing!$C:$C)</f>
        <v>36</v>
      </c>
      <c r="H7424">
        <f t="shared" si="345"/>
        <v>125.28</v>
      </c>
      <c r="I7424" s="10">
        <f t="shared" si="346"/>
        <v>0.11055185512948891</v>
      </c>
      <c r="J7424" t="str">
        <f>_xlfn.XLOOKUP(A7424,Product_Details!$A:$A,Product_Details!$G:$G,"mens")</f>
        <v>Mens</v>
      </c>
      <c r="K7424">
        <f t="shared" si="347"/>
        <v>1890</v>
      </c>
    </row>
    <row r="7425" spans="1:11" ht="15">
      <c r="A7425" t="s">
        <v>26</v>
      </c>
      <c r="B7425">
        <v>5</v>
      </c>
      <c r="C7425">
        <v>13</v>
      </c>
      <c r="D7425" t="s">
        <v>33</v>
      </c>
      <c r="E7425" t="s">
        <v>1182</v>
      </c>
      <c r="F7425" s="1">
        <v>3.0706018518518521E-2</v>
      </c>
      <c r="G7425">
        <f>_xlfn.XLOOKUP($A7425,Product_pricing!$B:$B,Product_pricing!$C:$C)</f>
        <v>17</v>
      </c>
      <c r="H7425">
        <f t="shared" si="345"/>
        <v>73.95</v>
      </c>
      <c r="I7425" s="10">
        <f t="shared" si="346"/>
        <v>6.5256303375045538E-2</v>
      </c>
      <c r="J7425" t="str">
        <f>_xlfn.XLOOKUP(A7425,Product_Details!$A:$A,Product_Details!$G:$G,"mens")</f>
        <v>Mens</v>
      </c>
      <c r="K7425">
        <f t="shared" si="347"/>
        <v>1890</v>
      </c>
    </row>
    <row r="7426" spans="1:11" ht="15">
      <c r="A7426" t="s">
        <v>27</v>
      </c>
      <c r="B7426">
        <v>2</v>
      </c>
      <c r="C7426">
        <v>13</v>
      </c>
      <c r="D7426" t="s">
        <v>33</v>
      </c>
      <c r="E7426" t="s">
        <v>1182</v>
      </c>
      <c r="F7426" s="1">
        <v>3.0706018518518521E-2</v>
      </c>
      <c r="G7426">
        <f>_xlfn.XLOOKUP($A7426,Product_pricing!$B:$B,Product_pricing!$C:$C)</f>
        <v>29</v>
      </c>
      <c r="H7426">
        <f t="shared" si="345"/>
        <v>50.46</v>
      </c>
      <c r="I7426" s="10">
        <f t="shared" si="346"/>
        <v>4.4527830538266366E-2</v>
      </c>
      <c r="J7426" t="str">
        <f>_xlfn.XLOOKUP(A7426,Product_Details!$A:$A,Product_Details!$G:$G,"mens")</f>
        <v>Mens</v>
      </c>
      <c r="K7426">
        <f t="shared" si="347"/>
        <v>1890</v>
      </c>
    </row>
    <row r="7427" spans="1:11" ht="15">
      <c r="A7427" t="s">
        <v>22</v>
      </c>
      <c r="B7427">
        <v>3</v>
      </c>
      <c r="C7427">
        <v>0</v>
      </c>
      <c r="D7427" t="s">
        <v>23</v>
      </c>
      <c r="E7427" t="s">
        <v>1183</v>
      </c>
      <c r="F7427" s="1">
        <v>4.0290509259259262E-2</v>
      </c>
      <c r="G7427">
        <f>_xlfn.XLOOKUP($A7427,Product_pricing!$B:$B,Product_pricing!$C:$C)</f>
        <v>13</v>
      </c>
      <c r="H7427">
        <f t="shared" ref="H7427:H7490" si="348">B7427*G7427*(1-C7427/100)</f>
        <v>39</v>
      </c>
      <c r="I7427" s="10">
        <f t="shared" ref="I7427:I7490" si="349">(H7427/SUM($H:$H))*1000</f>
        <v>3.4415089001038214E-2</v>
      </c>
      <c r="J7427" t="str">
        <f>_xlfn.XLOOKUP(A7427,Product_Details!$A:$A,Product_Details!$G:$G,"mens")</f>
        <v>Womens</v>
      </c>
      <c r="K7427">
        <f t="shared" ref="K7427:K7490" si="350">COUNTIFS($J:$J, J7427) / COUNTIFS($J:$J, J7427, $E:$E, E7427)</f>
        <v>2511.6666666666665</v>
      </c>
    </row>
    <row r="7428" spans="1:11" ht="15">
      <c r="A7428" t="s">
        <v>29</v>
      </c>
      <c r="B7428">
        <v>4</v>
      </c>
      <c r="C7428">
        <v>0</v>
      </c>
      <c r="D7428" t="s">
        <v>23</v>
      </c>
      <c r="E7428" t="s">
        <v>1183</v>
      </c>
      <c r="F7428" s="1">
        <v>4.0290509259259262E-2</v>
      </c>
      <c r="G7428">
        <f>_xlfn.XLOOKUP($A7428,Product_pricing!$B:$B,Product_pricing!$C:$C)</f>
        <v>10</v>
      </c>
      <c r="H7428">
        <f t="shared" si="348"/>
        <v>40</v>
      </c>
      <c r="I7428" s="10">
        <f t="shared" si="349"/>
        <v>3.5297527180552013E-2</v>
      </c>
      <c r="J7428" t="str">
        <f>_xlfn.XLOOKUP(A7428,Product_Details!$A:$A,Product_Details!$G:$G,"mens")</f>
        <v>Womens</v>
      </c>
      <c r="K7428">
        <f t="shared" si="350"/>
        <v>2511.6666666666665</v>
      </c>
    </row>
    <row r="7429" spans="1:11" ht="15">
      <c r="A7429" t="s">
        <v>36</v>
      </c>
      <c r="B7429">
        <v>5</v>
      </c>
      <c r="C7429">
        <v>0</v>
      </c>
      <c r="D7429" t="s">
        <v>23</v>
      </c>
      <c r="E7429" t="s">
        <v>1183</v>
      </c>
      <c r="F7429" s="1">
        <v>4.0290509259259262E-2</v>
      </c>
      <c r="G7429">
        <f>_xlfn.XLOOKUP($A7429,Product_pricing!$B:$B,Product_pricing!$C:$C)</f>
        <v>23</v>
      </c>
      <c r="H7429">
        <f t="shared" si="348"/>
        <v>115</v>
      </c>
      <c r="I7429" s="10">
        <f t="shared" si="349"/>
        <v>0.10148039064408704</v>
      </c>
      <c r="J7429" t="str">
        <f>_xlfn.XLOOKUP(A7429,Product_Details!$A:$A,Product_Details!$G:$G,"mens")</f>
        <v>Womens</v>
      </c>
      <c r="K7429">
        <f t="shared" si="350"/>
        <v>2511.6666666666665</v>
      </c>
    </row>
    <row r="7430" spans="1:11" ht="15">
      <c r="A7430" t="s">
        <v>25</v>
      </c>
      <c r="B7430">
        <v>2</v>
      </c>
      <c r="C7430">
        <v>0</v>
      </c>
      <c r="D7430" t="s">
        <v>23</v>
      </c>
      <c r="E7430" t="s">
        <v>1183</v>
      </c>
      <c r="F7430" s="1">
        <v>4.0290509259259262E-2</v>
      </c>
      <c r="G7430">
        <f>_xlfn.XLOOKUP($A7430,Product_pricing!$B:$B,Product_pricing!$C:$C)</f>
        <v>40</v>
      </c>
      <c r="H7430">
        <f t="shared" si="348"/>
        <v>80</v>
      </c>
      <c r="I7430" s="10">
        <f t="shared" si="349"/>
        <v>7.0595054361104026E-2</v>
      </c>
      <c r="J7430" t="str">
        <f>_xlfn.XLOOKUP(A7430,Product_Details!$A:$A,Product_Details!$G:$G,"mens")</f>
        <v>Mens</v>
      </c>
      <c r="K7430">
        <f t="shared" si="350"/>
        <v>1512</v>
      </c>
    </row>
    <row r="7431" spans="1:11" ht="15">
      <c r="A7431" t="s">
        <v>41</v>
      </c>
      <c r="B7431">
        <v>3</v>
      </c>
      <c r="C7431">
        <v>0</v>
      </c>
      <c r="D7431" t="s">
        <v>23</v>
      </c>
      <c r="E7431" t="s">
        <v>1183</v>
      </c>
      <c r="F7431" s="1">
        <v>4.0290509259259262E-2</v>
      </c>
      <c r="G7431">
        <f>_xlfn.XLOOKUP($A7431,Product_pricing!$B:$B,Product_pricing!$C:$C)</f>
        <v>10</v>
      </c>
      <c r="H7431">
        <f t="shared" si="348"/>
        <v>30</v>
      </c>
      <c r="I7431" s="10">
        <f t="shared" si="349"/>
        <v>2.647314538541401E-2</v>
      </c>
      <c r="J7431" t="str">
        <f>_xlfn.XLOOKUP(A7431,Product_Details!$A:$A,Product_Details!$G:$G,"mens")</f>
        <v>Mens</v>
      </c>
      <c r="K7431">
        <f t="shared" si="350"/>
        <v>1512</v>
      </c>
    </row>
    <row r="7432" spans="1:11" ht="15">
      <c r="A7432" t="s">
        <v>31</v>
      </c>
      <c r="B7432">
        <v>4</v>
      </c>
      <c r="C7432">
        <v>0</v>
      </c>
      <c r="D7432" t="s">
        <v>23</v>
      </c>
      <c r="E7432" t="s">
        <v>1183</v>
      </c>
      <c r="F7432" s="1">
        <v>4.0290509259259262E-2</v>
      </c>
      <c r="G7432">
        <f>_xlfn.XLOOKUP($A7432,Product_pricing!$B:$B,Product_pricing!$C:$C)</f>
        <v>57</v>
      </c>
      <c r="H7432">
        <f t="shared" si="348"/>
        <v>228</v>
      </c>
      <c r="I7432" s="10">
        <f t="shared" si="349"/>
        <v>0.20119590492914646</v>
      </c>
      <c r="J7432" t="str">
        <f>_xlfn.XLOOKUP(A7432,Product_Details!$A:$A,Product_Details!$G:$G,"mens")</f>
        <v>Mens</v>
      </c>
      <c r="K7432">
        <f t="shared" si="350"/>
        <v>1512</v>
      </c>
    </row>
    <row r="7433" spans="1:11" ht="15">
      <c r="A7433" t="s">
        <v>32</v>
      </c>
      <c r="B7433">
        <v>1</v>
      </c>
      <c r="C7433">
        <v>0</v>
      </c>
      <c r="D7433" t="s">
        <v>23</v>
      </c>
      <c r="E7433" t="s">
        <v>1183</v>
      </c>
      <c r="F7433" s="1">
        <v>4.0290509259259262E-2</v>
      </c>
      <c r="G7433">
        <f>_xlfn.XLOOKUP($A7433,Product_pricing!$B:$B,Product_pricing!$C:$C)</f>
        <v>36</v>
      </c>
      <c r="H7433">
        <f t="shared" si="348"/>
        <v>36</v>
      </c>
      <c r="I7433" s="10">
        <f t="shared" si="349"/>
        <v>3.1767774462496817E-2</v>
      </c>
      <c r="J7433" t="str">
        <f>_xlfn.XLOOKUP(A7433,Product_Details!$A:$A,Product_Details!$G:$G,"mens")</f>
        <v>Mens</v>
      </c>
      <c r="K7433">
        <f t="shared" si="350"/>
        <v>1512</v>
      </c>
    </row>
    <row r="7434" spans="1:11" ht="15">
      <c r="A7434" t="s">
        <v>27</v>
      </c>
      <c r="B7434">
        <v>1</v>
      </c>
      <c r="C7434">
        <v>0</v>
      </c>
      <c r="D7434" t="s">
        <v>23</v>
      </c>
      <c r="E7434" t="s">
        <v>1183</v>
      </c>
      <c r="F7434" s="1">
        <v>4.0290509259259262E-2</v>
      </c>
      <c r="G7434">
        <f>_xlfn.XLOOKUP($A7434,Product_pricing!$B:$B,Product_pricing!$C:$C)</f>
        <v>29</v>
      </c>
      <c r="H7434">
        <f t="shared" si="348"/>
        <v>29</v>
      </c>
      <c r="I7434" s="10">
        <f t="shared" si="349"/>
        <v>2.5590707205900211E-2</v>
      </c>
      <c r="J7434" t="str">
        <f>_xlfn.XLOOKUP(A7434,Product_Details!$A:$A,Product_Details!$G:$G,"mens")</f>
        <v>Mens</v>
      </c>
      <c r="K7434">
        <f t="shared" si="350"/>
        <v>1512</v>
      </c>
    </row>
    <row r="7435" spans="1:11" ht="15">
      <c r="A7435" t="s">
        <v>22</v>
      </c>
      <c r="B7435">
        <v>5</v>
      </c>
      <c r="C7435">
        <v>14</v>
      </c>
      <c r="D7435" t="s">
        <v>33</v>
      </c>
      <c r="E7435">
        <v>778902</v>
      </c>
      <c r="F7435" s="1">
        <v>3.3831018518518511E-3</v>
      </c>
      <c r="G7435">
        <f>_xlfn.XLOOKUP($A7435,Product_pricing!$B:$B,Product_pricing!$C:$C)</f>
        <v>13</v>
      </c>
      <c r="H7435">
        <f t="shared" si="348"/>
        <v>55.9</v>
      </c>
      <c r="I7435" s="10">
        <f t="shared" si="349"/>
        <v>4.9328294234821435E-2</v>
      </c>
      <c r="J7435" t="str">
        <f>_xlfn.XLOOKUP(A7435,Product_Details!$A:$A,Product_Details!$G:$G,"mens")</f>
        <v>Womens</v>
      </c>
      <c r="K7435">
        <f t="shared" si="350"/>
        <v>7535</v>
      </c>
    </row>
    <row r="7436" spans="1:11" ht="15">
      <c r="A7436" t="s">
        <v>32</v>
      </c>
      <c r="B7436">
        <v>1</v>
      </c>
      <c r="C7436">
        <v>14</v>
      </c>
      <c r="D7436" t="s">
        <v>33</v>
      </c>
      <c r="E7436">
        <v>778902</v>
      </c>
      <c r="F7436" s="1">
        <v>3.3831018518518511E-3</v>
      </c>
      <c r="G7436">
        <f>_xlfn.XLOOKUP($A7436,Product_pricing!$B:$B,Product_pricing!$C:$C)</f>
        <v>36</v>
      </c>
      <c r="H7436">
        <f t="shared" si="348"/>
        <v>30.96</v>
      </c>
      <c r="I7436" s="10">
        <f t="shared" si="349"/>
        <v>2.7320286037747259E-2</v>
      </c>
      <c r="J7436" t="str">
        <f>_xlfn.XLOOKUP(A7436,Product_Details!$A:$A,Product_Details!$G:$G,"mens")</f>
        <v>Mens</v>
      </c>
      <c r="K7436">
        <f t="shared" si="350"/>
        <v>2520</v>
      </c>
    </row>
    <row r="7437" spans="1:11" ht="15">
      <c r="A7437" t="s">
        <v>26</v>
      </c>
      <c r="B7437">
        <v>5</v>
      </c>
      <c r="C7437">
        <v>14</v>
      </c>
      <c r="D7437" t="s">
        <v>33</v>
      </c>
      <c r="E7437">
        <v>778902</v>
      </c>
      <c r="F7437" s="1">
        <v>3.3831018518518511E-3</v>
      </c>
      <c r="G7437">
        <f>_xlfn.XLOOKUP($A7437,Product_pricing!$B:$B,Product_pricing!$C:$C)</f>
        <v>17</v>
      </c>
      <c r="H7437">
        <f t="shared" si="348"/>
        <v>73.099999999999994</v>
      </c>
      <c r="I7437" s="10">
        <f t="shared" si="349"/>
        <v>6.4506230922458802E-2</v>
      </c>
      <c r="J7437" t="str">
        <f>_xlfn.XLOOKUP(A7437,Product_Details!$A:$A,Product_Details!$G:$G,"mens")</f>
        <v>Mens</v>
      </c>
      <c r="K7437">
        <f t="shared" si="350"/>
        <v>2520</v>
      </c>
    </row>
    <row r="7438" spans="1:11" ht="15">
      <c r="A7438" t="s">
        <v>27</v>
      </c>
      <c r="B7438">
        <v>2</v>
      </c>
      <c r="C7438">
        <v>14</v>
      </c>
      <c r="D7438" t="s">
        <v>33</v>
      </c>
      <c r="E7438">
        <v>778902</v>
      </c>
      <c r="F7438" s="1">
        <v>3.3831018518518511E-3</v>
      </c>
      <c r="G7438">
        <f>_xlfn.XLOOKUP($A7438,Product_pricing!$B:$B,Product_pricing!$C:$C)</f>
        <v>29</v>
      </c>
      <c r="H7438">
        <f t="shared" si="348"/>
        <v>49.88</v>
      </c>
      <c r="I7438" s="10">
        <f t="shared" si="349"/>
        <v>4.4016016394148358E-2</v>
      </c>
      <c r="J7438" t="str">
        <f>_xlfn.XLOOKUP(A7438,Product_Details!$A:$A,Product_Details!$G:$G,"mens")</f>
        <v>Mens</v>
      </c>
      <c r="K7438">
        <f t="shared" si="350"/>
        <v>2520</v>
      </c>
    </row>
    <row r="7439" spans="1:11" ht="15">
      <c r="A7439" t="s">
        <v>29</v>
      </c>
      <c r="B7439">
        <v>5</v>
      </c>
      <c r="C7439">
        <v>22</v>
      </c>
      <c r="D7439" t="s">
        <v>23</v>
      </c>
      <c r="E7439" t="s">
        <v>1184</v>
      </c>
      <c r="F7439" s="1">
        <v>2.4863425925925928E-2</v>
      </c>
      <c r="G7439">
        <f>_xlfn.XLOOKUP($A7439,Product_pricing!$B:$B,Product_pricing!$C:$C)</f>
        <v>10</v>
      </c>
      <c r="H7439">
        <f t="shared" si="348"/>
        <v>39</v>
      </c>
      <c r="I7439" s="10">
        <f t="shared" si="349"/>
        <v>3.4415089001038214E-2</v>
      </c>
      <c r="J7439" t="str">
        <f>_xlfn.XLOOKUP(A7439,Product_Details!$A:$A,Product_Details!$G:$G,"mens")</f>
        <v>Womens</v>
      </c>
      <c r="K7439">
        <f t="shared" si="350"/>
        <v>2511.6666666666665</v>
      </c>
    </row>
    <row r="7440" spans="1:11" ht="15">
      <c r="A7440" t="s">
        <v>36</v>
      </c>
      <c r="B7440">
        <v>2</v>
      </c>
      <c r="C7440">
        <v>22</v>
      </c>
      <c r="D7440" t="s">
        <v>23</v>
      </c>
      <c r="E7440" t="s">
        <v>1184</v>
      </c>
      <c r="F7440" s="1">
        <v>2.4863425925925928E-2</v>
      </c>
      <c r="G7440">
        <f>_xlfn.XLOOKUP($A7440,Product_pricing!$B:$B,Product_pricing!$C:$C)</f>
        <v>23</v>
      </c>
      <c r="H7440">
        <f t="shared" si="348"/>
        <v>35.880000000000003</v>
      </c>
      <c r="I7440" s="10">
        <f t="shared" si="349"/>
        <v>3.1661881880955159E-2</v>
      </c>
      <c r="J7440" t="str">
        <f>_xlfn.XLOOKUP(A7440,Product_Details!$A:$A,Product_Details!$G:$G,"mens")</f>
        <v>Womens</v>
      </c>
      <c r="K7440">
        <f t="shared" si="350"/>
        <v>2511.6666666666665</v>
      </c>
    </row>
    <row r="7441" spans="1:11" ht="15">
      <c r="A7441" t="s">
        <v>38</v>
      </c>
      <c r="B7441">
        <v>3</v>
      </c>
      <c r="C7441">
        <v>22</v>
      </c>
      <c r="D7441" t="s">
        <v>23</v>
      </c>
      <c r="E7441" t="s">
        <v>1184</v>
      </c>
      <c r="F7441" s="1">
        <v>2.4863425925925928E-2</v>
      </c>
      <c r="G7441">
        <f>_xlfn.XLOOKUP($A7441,Product_pricing!$B:$B,Product_pricing!$C:$C)</f>
        <v>54</v>
      </c>
      <c r="H7441">
        <f t="shared" si="348"/>
        <v>126.36</v>
      </c>
      <c r="I7441" s="10">
        <f t="shared" si="349"/>
        <v>0.11150488836336381</v>
      </c>
      <c r="J7441" t="str">
        <f>_xlfn.XLOOKUP(A7441,Product_Details!$A:$A,Product_Details!$G:$G,"mens")</f>
        <v>Womens</v>
      </c>
      <c r="K7441">
        <f t="shared" si="350"/>
        <v>2511.6666666666665</v>
      </c>
    </row>
    <row r="7442" spans="1:11" ht="15">
      <c r="A7442" t="s">
        <v>32</v>
      </c>
      <c r="B7442">
        <v>4</v>
      </c>
      <c r="C7442">
        <v>22</v>
      </c>
      <c r="D7442" t="s">
        <v>23</v>
      </c>
      <c r="E7442" t="s">
        <v>1184</v>
      </c>
      <c r="F7442" s="1">
        <v>2.4863425925925928E-2</v>
      </c>
      <c r="G7442">
        <f>_xlfn.XLOOKUP($A7442,Product_pricing!$B:$B,Product_pricing!$C:$C)</f>
        <v>36</v>
      </c>
      <c r="H7442">
        <f t="shared" si="348"/>
        <v>112.32000000000001</v>
      </c>
      <c r="I7442" s="10">
        <f t="shared" si="349"/>
        <v>9.9115456322990056E-2</v>
      </c>
      <c r="J7442" t="str">
        <f>_xlfn.XLOOKUP(A7442,Product_Details!$A:$A,Product_Details!$G:$G,"mens")</f>
        <v>Mens</v>
      </c>
      <c r="K7442">
        <f t="shared" si="350"/>
        <v>3780</v>
      </c>
    </row>
    <row r="7443" spans="1:11" ht="15">
      <c r="A7443" t="s">
        <v>27</v>
      </c>
      <c r="B7443">
        <v>2</v>
      </c>
      <c r="C7443">
        <v>22</v>
      </c>
      <c r="D7443" t="s">
        <v>23</v>
      </c>
      <c r="E7443" t="s">
        <v>1184</v>
      </c>
      <c r="F7443" s="1">
        <v>2.4863425925925928E-2</v>
      </c>
      <c r="G7443">
        <f>_xlfn.XLOOKUP($A7443,Product_pricing!$B:$B,Product_pricing!$C:$C)</f>
        <v>29</v>
      </c>
      <c r="H7443">
        <f t="shared" si="348"/>
        <v>45.24</v>
      </c>
      <c r="I7443" s="10">
        <f t="shared" si="349"/>
        <v>3.9921503241204331E-2</v>
      </c>
      <c r="J7443" t="str">
        <f>_xlfn.XLOOKUP(A7443,Product_Details!$A:$A,Product_Details!$G:$G,"mens")</f>
        <v>Mens</v>
      </c>
      <c r="K7443">
        <f t="shared" si="350"/>
        <v>3780</v>
      </c>
    </row>
    <row r="7444" spans="1:11" ht="15">
      <c r="A7444" t="s">
        <v>22</v>
      </c>
      <c r="B7444">
        <v>2</v>
      </c>
      <c r="C7444">
        <v>14</v>
      </c>
      <c r="D7444" t="s">
        <v>23</v>
      </c>
      <c r="E7444" t="s">
        <v>1185</v>
      </c>
      <c r="F7444" s="1">
        <v>2.6584490740740738E-2</v>
      </c>
      <c r="G7444">
        <f>_xlfn.XLOOKUP($A7444,Product_pricing!$B:$B,Product_pricing!$C:$C)</f>
        <v>13</v>
      </c>
      <c r="H7444">
        <f t="shared" si="348"/>
        <v>22.36</v>
      </c>
      <c r="I7444" s="10">
        <f t="shared" si="349"/>
        <v>1.9731317693928576E-2</v>
      </c>
      <c r="J7444" t="str">
        <f>_xlfn.XLOOKUP(A7444,Product_Details!$A:$A,Product_Details!$G:$G,"mens")</f>
        <v>Womens</v>
      </c>
      <c r="K7444">
        <f t="shared" si="350"/>
        <v>3767.5</v>
      </c>
    </row>
    <row r="7445" spans="1:11" ht="15">
      <c r="A7445" t="s">
        <v>35</v>
      </c>
      <c r="B7445">
        <v>3</v>
      </c>
      <c r="C7445">
        <v>14</v>
      </c>
      <c r="D7445" t="s">
        <v>23</v>
      </c>
      <c r="E7445" t="s">
        <v>1185</v>
      </c>
      <c r="F7445" s="1">
        <v>2.6584490740740738E-2</v>
      </c>
      <c r="G7445">
        <f>_xlfn.XLOOKUP($A7445,Product_pricing!$B:$B,Product_pricing!$C:$C)</f>
        <v>32</v>
      </c>
      <c r="H7445">
        <f t="shared" si="348"/>
        <v>82.56</v>
      </c>
      <c r="I7445" s="10">
        <f t="shared" si="349"/>
        <v>7.2854096100659363E-2</v>
      </c>
      <c r="J7445" t="str">
        <f>_xlfn.XLOOKUP(A7445,Product_Details!$A:$A,Product_Details!$G:$G,"mens")</f>
        <v>Womens</v>
      </c>
      <c r="K7445">
        <f t="shared" si="350"/>
        <v>3767.5</v>
      </c>
    </row>
    <row r="7446" spans="1:11" ht="15">
      <c r="A7446" t="s">
        <v>41</v>
      </c>
      <c r="B7446">
        <v>3</v>
      </c>
      <c r="C7446">
        <v>14</v>
      </c>
      <c r="D7446" t="s">
        <v>23</v>
      </c>
      <c r="E7446" t="s">
        <v>1185</v>
      </c>
      <c r="F7446" s="1">
        <v>2.6584490740740738E-2</v>
      </c>
      <c r="G7446">
        <f>_xlfn.XLOOKUP($A7446,Product_pricing!$B:$B,Product_pricing!$C:$C)</f>
        <v>10</v>
      </c>
      <c r="H7446">
        <f t="shared" si="348"/>
        <v>25.8</v>
      </c>
      <c r="I7446" s="10">
        <f t="shared" si="349"/>
        <v>2.276690503145605E-2</v>
      </c>
      <c r="J7446" t="str">
        <f>_xlfn.XLOOKUP(A7446,Product_Details!$A:$A,Product_Details!$G:$G,"mens")</f>
        <v>Mens</v>
      </c>
      <c r="K7446">
        <f t="shared" si="350"/>
        <v>2520</v>
      </c>
    </row>
    <row r="7447" spans="1:11" ht="15">
      <c r="A7447" t="s">
        <v>31</v>
      </c>
      <c r="B7447">
        <v>5</v>
      </c>
      <c r="C7447">
        <v>14</v>
      </c>
      <c r="D7447" t="s">
        <v>23</v>
      </c>
      <c r="E7447" t="s">
        <v>1185</v>
      </c>
      <c r="F7447" s="1">
        <v>2.6584490740740738E-2</v>
      </c>
      <c r="G7447">
        <f>_xlfn.XLOOKUP($A7447,Product_pricing!$B:$B,Product_pricing!$C:$C)</f>
        <v>57</v>
      </c>
      <c r="H7447">
        <f t="shared" si="348"/>
        <v>245.1</v>
      </c>
      <c r="I7447" s="10">
        <f t="shared" si="349"/>
        <v>0.21628559779883247</v>
      </c>
      <c r="J7447" t="str">
        <f>_xlfn.XLOOKUP(A7447,Product_Details!$A:$A,Product_Details!$G:$G,"mens")</f>
        <v>Mens</v>
      </c>
      <c r="K7447">
        <f t="shared" si="350"/>
        <v>2520</v>
      </c>
    </row>
    <row r="7448" spans="1:11" ht="15">
      <c r="A7448" t="s">
        <v>32</v>
      </c>
      <c r="B7448">
        <v>1</v>
      </c>
      <c r="C7448">
        <v>14</v>
      </c>
      <c r="D7448" t="s">
        <v>23</v>
      </c>
      <c r="E7448" t="s">
        <v>1185</v>
      </c>
      <c r="F7448" s="1">
        <v>2.6584490740740738E-2</v>
      </c>
      <c r="G7448">
        <f>_xlfn.XLOOKUP($A7448,Product_pricing!$B:$B,Product_pricing!$C:$C)</f>
        <v>36</v>
      </c>
      <c r="H7448">
        <f t="shared" si="348"/>
        <v>30.96</v>
      </c>
      <c r="I7448" s="10">
        <f t="shared" si="349"/>
        <v>2.7320286037747259E-2</v>
      </c>
      <c r="J7448" t="str">
        <f>_xlfn.XLOOKUP(A7448,Product_Details!$A:$A,Product_Details!$G:$G,"mens")</f>
        <v>Mens</v>
      </c>
      <c r="K7448">
        <f t="shared" si="350"/>
        <v>2520</v>
      </c>
    </row>
    <row r="7449" spans="1:11" ht="15">
      <c r="A7449" t="s">
        <v>29</v>
      </c>
      <c r="B7449">
        <v>1</v>
      </c>
      <c r="C7449">
        <v>18</v>
      </c>
      <c r="D7449" t="s">
        <v>23</v>
      </c>
      <c r="E7449" t="s">
        <v>1186</v>
      </c>
      <c r="F7449" s="1">
        <v>2.7155092592592592E-2</v>
      </c>
      <c r="G7449">
        <f>_xlfn.XLOOKUP($A7449,Product_pricing!$B:$B,Product_pricing!$C:$C)</f>
        <v>10</v>
      </c>
      <c r="H7449">
        <f t="shared" si="348"/>
        <v>8.2000000000000011</v>
      </c>
      <c r="I7449" s="10">
        <f t="shared" si="349"/>
        <v>7.2359930720131641E-3</v>
      </c>
      <c r="J7449" t="str">
        <f>_xlfn.XLOOKUP(A7449,Product_Details!$A:$A,Product_Details!$G:$G,"mens")</f>
        <v>Womens</v>
      </c>
      <c r="K7449">
        <f t="shared" si="350"/>
        <v>2511.6666666666665</v>
      </c>
    </row>
    <row r="7450" spans="1:11" ht="15">
      <c r="A7450" t="s">
        <v>36</v>
      </c>
      <c r="B7450">
        <v>3</v>
      </c>
      <c r="C7450">
        <v>18</v>
      </c>
      <c r="D7450" t="s">
        <v>23</v>
      </c>
      <c r="E7450" t="s">
        <v>1186</v>
      </c>
      <c r="F7450" s="1">
        <v>2.7155092592592592E-2</v>
      </c>
      <c r="G7450">
        <f>_xlfn.XLOOKUP($A7450,Product_pricing!$B:$B,Product_pricing!$C:$C)</f>
        <v>23</v>
      </c>
      <c r="H7450">
        <f t="shared" si="348"/>
        <v>56.580000000000005</v>
      </c>
      <c r="I7450" s="10">
        <f t="shared" si="349"/>
        <v>4.9928352196890825E-2</v>
      </c>
      <c r="J7450" t="str">
        <f>_xlfn.XLOOKUP(A7450,Product_Details!$A:$A,Product_Details!$G:$G,"mens")</f>
        <v>Womens</v>
      </c>
      <c r="K7450">
        <f t="shared" si="350"/>
        <v>2511.6666666666665</v>
      </c>
    </row>
    <row r="7451" spans="1:11" ht="15">
      <c r="A7451" t="s">
        <v>38</v>
      </c>
      <c r="B7451">
        <v>5</v>
      </c>
      <c r="C7451">
        <v>18</v>
      </c>
      <c r="D7451" t="s">
        <v>23</v>
      </c>
      <c r="E7451" t="s">
        <v>1186</v>
      </c>
      <c r="F7451" s="1">
        <v>2.7155092592592592E-2</v>
      </c>
      <c r="G7451">
        <f>_xlfn.XLOOKUP($A7451,Product_pricing!$B:$B,Product_pricing!$C:$C)</f>
        <v>54</v>
      </c>
      <c r="H7451">
        <f t="shared" si="348"/>
        <v>221.4</v>
      </c>
      <c r="I7451" s="10">
        <f t="shared" si="349"/>
        <v>0.19537181294435541</v>
      </c>
      <c r="J7451" t="str">
        <f>_xlfn.XLOOKUP(A7451,Product_Details!$A:$A,Product_Details!$G:$G,"mens")</f>
        <v>Womens</v>
      </c>
      <c r="K7451">
        <f t="shared" si="350"/>
        <v>2511.6666666666665</v>
      </c>
    </row>
    <row r="7452" spans="1:11" ht="15">
      <c r="A7452" t="s">
        <v>25</v>
      </c>
      <c r="B7452">
        <v>4</v>
      </c>
      <c r="C7452">
        <v>18</v>
      </c>
      <c r="D7452" t="s">
        <v>23</v>
      </c>
      <c r="E7452" t="s">
        <v>1186</v>
      </c>
      <c r="F7452" s="1">
        <v>2.7155092592592592E-2</v>
      </c>
      <c r="G7452">
        <f>_xlfn.XLOOKUP($A7452,Product_pricing!$B:$B,Product_pricing!$C:$C)</f>
        <v>40</v>
      </c>
      <c r="H7452">
        <f t="shared" si="348"/>
        <v>131.20000000000002</v>
      </c>
      <c r="I7452" s="10">
        <f t="shared" si="349"/>
        <v>0.11577588915221063</v>
      </c>
      <c r="J7452" t="str">
        <f>_xlfn.XLOOKUP(A7452,Product_Details!$A:$A,Product_Details!$G:$G,"mens")</f>
        <v>Mens</v>
      </c>
      <c r="K7452">
        <f t="shared" si="350"/>
        <v>1890</v>
      </c>
    </row>
    <row r="7453" spans="1:11" ht="15">
      <c r="A7453" t="s">
        <v>41</v>
      </c>
      <c r="B7453">
        <v>2</v>
      </c>
      <c r="C7453">
        <v>18</v>
      </c>
      <c r="D7453" t="s">
        <v>23</v>
      </c>
      <c r="E7453" t="s">
        <v>1186</v>
      </c>
      <c r="F7453" s="1">
        <v>2.7155092592592592E-2</v>
      </c>
      <c r="G7453">
        <f>_xlfn.XLOOKUP($A7453,Product_pricing!$B:$B,Product_pricing!$C:$C)</f>
        <v>10</v>
      </c>
      <c r="H7453">
        <f t="shared" si="348"/>
        <v>16.400000000000002</v>
      </c>
      <c r="I7453" s="10">
        <f t="shared" si="349"/>
        <v>1.4471986144026328E-2</v>
      </c>
      <c r="J7453" t="str">
        <f>_xlfn.XLOOKUP(A7453,Product_Details!$A:$A,Product_Details!$G:$G,"mens")</f>
        <v>Mens</v>
      </c>
      <c r="K7453">
        <f t="shared" si="350"/>
        <v>1890</v>
      </c>
    </row>
    <row r="7454" spans="1:11" ht="15">
      <c r="A7454" t="s">
        <v>26</v>
      </c>
      <c r="B7454">
        <v>5</v>
      </c>
      <c r="C7454">
        <v>18</v>
      </c>
      <c r="D7454" t="s">
        <v>23</v>
      </c>
      <c r="E7454" t="s">
        <v>1186</v>
      </c>
      <c r="F7454" s="1">
        <v>2.7155092592592592E-2</v>
      </c>
      <c r="G7454">
        <f>_xlfn.XLOOKUP($A7454,Product_pricing!$B:$B,Product_pricing!$C:$C)</f>
        <v>17</v>
      </c>
      <c r="H7454">
        <f t="shared" si="348"/>
        <v>69.7</v>
      </c>
      <c r="I7454" s="10">
        <f t="shared" si="349"/>
        <v>6.1505941112111884E-2</v>
      </c>
      <c r="J7454" t="str">
        <f>_xlfn.XLOOKUP(A7454,Product_Details!$A:$A,Product_Details!$G:$G,"mens")</f>
        <v>Mens</v>
      </c>
      <c r="K7454">
        <f t="shared" si="350"/>
        <v>1890</v>
      </c>
    </row>
    <row r="7455" spans="1:11" ht="15">
      <c r="A7455" t="s">
        <v>27</v>
      </c>
      <c r="B7455">
        <v>1</v>
      </c>
      <c r="C7455">
        <v>18</v>
      </c>
      <c r="D7455" t="s">
        <v>23</v>
      </c>
      <c r="E7455" t="s">
        <v>1186</v>
      </c>
      <c r="F7455" s="1">
        <v>2.7155092592592592E-2</v>
      </c>
      <c r="G7455">
        <f>_xlfn.XLOOKUP($A7455,Product_pricing!$B:$B,Product_pricing!$C:$C)</f>
        <v>29</v>
      </c>
      <c r="H7455">
        <f t="shared" si="348"/>
        <v>23.78</v>
      </c>
      <c r="I7455" s="10">
        <f t="shared" si="349"/>
        <v>2.0984379908838176E-2</v>
      </c>
      <c r="J7455" t="str">
        <f>_xlfn.XLOOKUP(A7455,Product_Details!$A:$A,Product_Details!$G:$G,"mens")</f>
        <v>Mens</v>
      </c>
      <c r="K7455">
        <f t="shared" si="350"/>
        <v>1890</v>
      </c>
    </row>
    <row r="7456" spans="1:11" ht="15">
      <c r="A7456" t="s">
        <v>22</v>
      </c>
      <c r="B7456">
        <v>1</v>
      </c>
      <c r="C7456">
        <v>15</v>
      </c>
      <c r="D7456" t="s">
        <v>33</v>
      </c>
      <c r="E7456" t="s">
        <v>1187</v>
      </c>
      <c r="F7456" s="1">
        <v>2.8075231481481482E-2</v>
      </c>
      <c r="G7456">
        <f>_xlfn.XLOOKUP($A7456,Product_pricing!$B:$B,Product_pricing!$C:$C)</f>
        <v>13</v>
      </c>
      <c r="H7456">
        <f t="shared" si="348"/>
        <v>11.049999999999999</v>
      </c>
      <c r="I7456" s="10">
        <f t="shared" si="349"/>
        <v>9.7509418836274932E-3</v>
      </c>
      <c r="J7456" t="str">
        <f>_xlfn.XLOOKUP(A7456,Product_Details!$A:$A,Product_Details!$G:$G,"mens")</f>
        <v>Womens</v>
      </c>
      <c r="K7456">
        <f t="shared" si="350"/>
        <v>2511.6666666666665</v>
      </c>
    </row>
    <row r="7457" spans="1:11" ht="15">
      <c r="A7457" t="s">
        <v>30</v>
      </c>
      <c r="B7457">
        <v>1</v>
      </c>
      <c r="C7457">
        <v>15</v>
      </c>
      <c r="D7457" t="s">
        <v>33</v>
      </c>
      <c r="E7457" t="s">
        <v>1187</v>
      </c>
      <c r="F7457" s="1">
        <v>2.8075231481481482E-2</v>
      </c>
      <c r="G7457">
        <f>_xlfn.XLOOKUP($A7457,Product_pricing!$B:$B,Product_pricing!$C:$C)</f>
        <v>19</v>
      </c>
      <c r="H7457">
        <f t="shared" si="348"/>
        <v>16.149999999999999</v>
      </c>
      <c r="I7457" s="10">
        <f t="shared" si="349"/>
        <v>1.4251376599147873E-2</v>
      </c>
      <c r="J7457" t="str">
        <f>_xlfn.XLOOKUP(A7457,Product_Details!$A:$A,Product_Details!$G:$G,"mens")</f>
        <v>Womens</v>
      </c>
      <c r="K7457">
        <f t="shared" si="350"/>
        <v>2511.6666666666665</v>
      </c>
    </row>
    <row r="7458" spans="1:11" ht="15">
      <c r="A7458" t="s">
        <v>38</v>
      </c>
      <c r="B7458">
        <v>5</v>
      </c>
      <c r="C7458">
        <v>15</v>
      </c>
      <c r="D7458" t="s">
        <v>33</v>
      </c>
      <c r="E7458" t="s">
        <v>1187</v>
      </c>
      <c r="F7458" s="1">
        <v>2.8075231481481482E-2</v>
      </c>
      <c r="G7458">
        <f>_xlfn.XLOOKUP($A7458,Product_pricing!$B:$B,Product_pricing!$C:$C)</f>
        <v>54</v>
      </c>
      <c r="H7458">
        <f t="shared" si="348"/>
        <v>229.5</v>
      </c>
      <c r="I7458" s="10">
        <f t="shared" si="349"/>
        <v>0.20251956219841719</v>
      </c>
      <c r="J7458" t="str">
        <f>_xlfn.XLOOKUP(A7458,Product_Details!$A:$A,Product_Details!$G:$G,"mens")</f>
        <v>Womens</v>
      </c>
      <c r="K7458">
        <f t="shared" si="350"/>
        <v>2511.6666666666665</v>
      </c>
    </row>
    <row r="7459" spans="1:11" ht="15">
      <c r="A7459" t="s">
        <v>25</v>
      </c>
      <c r="B7459">
        <v>1</v>
      </c>
      <c r="C7459">
        <v>15</v>
      </c>
      <c r="D7459" t="s">
        <v>33</v>
      </c>
      <c r="E7459" t="s">
        <v>1187</v>
      </c>
      <c r="F7459" s="1">
        <v>2.8075231481481482E-2</v>
      </c>
      <c r="G7459">
        <f>_xlfn.XLOOKUP($A7459,Product_pricing!$B:$B,Product_pricing!$C:$C)</f>
        <v>40</v>
      </c>
      <c r="H7459">
        <f t="shared" si="348"/>
        <v>34</v>
      </c>
      <c r="I7459" s="10">
        <f t="shared" si="349"/>
        <v>3.0002898103469212E-2</v>
      </c>
      <c r="J7459" t="str">
        <f>_xlfn.XLOOKUP(A7459,Product_Details!$A:$A,Product_Details!$G:$G,"mens")</f>
        <v>Mens</v>
      </c>
      <c r="K7459">
        <f t="shared" si="350"/>
        <v>1890</v>
      </c>
    </row>
    <row r="7460" spans="1:11" ht="15">
      <c r="A7460" t="s">
        <v>41</v>
      </c>
      <c r="B7460">
        <v>4</v>
      </c>
      <c r="C7460">
        <v>15</v>
      </c>
      <c r="D7460" t="s">
        <v>33</v>
      </c>
      <c r="E7460" t="s">
        <v>1187</v>
      </c>
      <c r="F7460" s="1">
        <v>2.8075231481481482E-2</v>
      </c>
      <c r="G7460">
        <f>_xlfn.XLOOKUP($A7460,Product_pricing!$B:$B,Product_pricing!$C:$C)</f>
        <v>10</v>
      </c>
      <c r="H7460">
        <f t="shared" si="348"/>
        <v>34</v>
      </c>
      <c r="I7460" s="10">
        <f t="shared" si="349"/>
        <v>3.0002898103469212E-2</v>
      </c>
      <c r="J7460" t="str">
        <f>_xlfn.XLOOKUP(A7460,Product_Details!$A:$A,Product_Details!$G:$G,"mens")</f>
        <v>Mens</v>
      </c>
      <c r="K7460">
        <f t="shared" si="350"/>
        <v>1890</v>
      </c>
    </row>
    <row r="7461" spans="1:11" ht="15">
      <c r="A7461" t="s">
        <v>31</v>
      </c>
      <c r="B7461">
        <v>5</v>
      </c>
      <c r="C7461">
        <v>15</v>
      </c>
      <c r="D7461" t="s">
        <v>33</v>
      </c>
      <c r="E7461" t="s">
        <v>1187</v>
      </c>
      <c r="F7461" s="1">
        <v>2.8075231481481482E-2</v>
      </c>
      <c r="G7461">
        <f>_xlfn.XLOOKUP($A7461,Product_pricing!$B:$B,Product_pricing!$C:$C)</f>
        <v>57</v>
      </c>
      <c r="H7461">
        <f t="shared" si="348"/>
        <v>242.25</v>
      </c>
      <c r="I7461" s="10">
        <f t="shared" si="349"/>
        <v>0.21377064898721815</v>
      </c>
      <c r="J7461" t="str">
        <f>_xlfn.XLOOKUP(A7461,Product_Details!$A:$A,Product_Details!$G:$G,"mens")</f>
        <v>Mens</v>
      </c>
      <c r="K7461">
        <f t="shared" si="350"/>
        <v>1890</v>
      </c>
    </row>
    <row r="7462" spans="1:11" ht="15">
      <c r="A7462" t="s">
        <v>26</v>
      </c>
      <c r="B7462">
        <v>3</v>
      </c>
      <c r="C7462">
        <v>15</v>
      </c>
      <c r="D7462" t="s">
        <v>33</v>
      </c>
      <c r="E7462" t="s">
        <v>1187</v>
      </c>
      <c r="F7462" s="1">
        <v>2.8075231481481482E-2</v>
      </c>
      <c r="G7462">
        <f>_xlfn.XLOOKUP($A7462,Product_pricing!$B:$B,Product_pricing!$C:$C)</f>
        <v>17</v>
      </c>
      <c r="H7462">
        <f t="shared" si="348"/>
        <v>43.35</v>
      </c>
      <c r="I7462" s="10">
        <f t="shared" si="349"/>
        <v>3.825369508192325E-2</v>
      </c>
      <c r="J7462" t="str">
        <f>_xlfn.XLOOKUP(A7462,Product_Details!$A:$A,Product_Details!$G:$G,"mens")</f>
        <v>Mens</v>
      </c>
      <c r="K7462">
        <f t="shared" si="350"/>
        <v>1890</v>
      </c>
    </row>
    <row r="7463" spans="1:11" ht="15">
      <c r="A7463" t="s">
        <v>35</v>
      </c>
      <c r="B7463">
        <v>5</v>
      </c>
      <c r="C7463">
        <v>24</v>
      </c>
      <c r="D7463" t="s">
        <v>23</v>
      </c>
      <c r="E7463">
        <v>119248</v>
      </c>
      <c r="F7463" s="1">
        <v>2.8586805555555553E-2</v>
      </c>
      <c r="G7463">
        <f>_xlfn.XLOOKUP($A7463,Product_pricing!$B:$B,Product_pricing!$C:$C)</f>
        <v>32</v>
      </c>
      <c r="H7463">
        <f t="shared" si="348"/>
        <v>121.6</v>
      </c>
      <c r="I7463" s="10">
        <f t="shared" si="349"/>
        <v>0.10730448262887812</v>
      </c>
      <c r="J7463" t="str">
        <f>_xlfn.XLOOKUP(A7463,Product_Details!$A:$A,Product_Details!$G:$G,"mens")</f>
        <v>Womens</v>
      </c>
      <c r="K7463">
        <f t="shared" si="350"/>
        <v>2511.6666666666665</v>
      </c>
    </row>
    <row r="7464" spans="1:11" ht="15">
      <c r="A7464" t="s">
        <v>29</v>
      </c>
      <c r="B7464">
        <v>3</v>
      </c>
      <c r="C7464">
        <v>24</v>
      </c>
      <c r="D7464" t="s">
        <v>23</v>
      </c>
      <c r="E7464">
        <v>119248</v>
      </c>
      <c r="F7464" s="1">
        <v>2.8586805555555553E-2</v>
      </c>
      <c r="G7464">
        <f>_xlfn.XLOOKUP($A7464,Product_pricing!$B:$B,Product_pricing!$C:$C)</f>
        <v>10</v>
      </c>
      <c r="H7464">
        <f t="shared" si="348"/>
        <v>22.8</v>
      </c>
      <c r="I7464" s="10">
        <f t="shared" si="349"/>
        <v>2.0119590492914646E-2</v>
      </c>
      <c r="J7464" t="str">
        <f>_xlfn.XLOOKUP(A7464,Product_Details!$A:$A,Product_Details!$G:$G,"mens")</f>
        <v>Womens</v>
      </c>
      <c r="K7464">
        <f t="shared" si="350"/>
        <v>2511.6666666666665</v>
      </c>
    </row>
    <row r="7465" spans="1:11" ht="15">
      <c r="A7465" t="s">
        <v>30</v>
      </c>
      <c r="B7465">
        <v>5</v>
      </c>
      <c r="C7465">
        <v>24</v>
      </c>
      <c r="D7465" t="s">
        <v>23</v>
      </c>
      <c r="E7465">
        <v>119248</v>
      </c>
      <c r="F7465" s="1">
        <v>2.8586805555555553E-2</v>
      </c>
      <c r="G7465">
        <f>_xlfn.XLOOKUP($A7465,Product_pricing!$B:$B,Product_pricing!$C:$C)</f>
        <v>19</v>
      </c>
      <c r="H7465">
        <f t="shared" si="348"/>
        <v>72.2</v>
      </c>
      <c r="I7465" s="10">
        <f t="shared" si="349"/>
        <v>6.3712036560896385E-2</v>
      </c>
      <c r="J7465" t="str">
        <f>_xlfn.XLOOKUP(A7465,Product_Details!$A:$A,Product_Details!$G:$G,"mens")</f>
        <v>Womens</v>
      </c>
      <c r="K7465">
        <f t="shared" si="350"/>
        <v>2511.6666666666665</v>
      </c>
    </row>
    <row r="7466" spans="1:11" ht="15">
      <c r="A7466" t="s">
        <v>25</v>
      </c>
      <c r="B7466">
        <v>2</v>
      </c>
      <c r="C7466">
        <v>24</v>
      </c>
      <c r="D7466" t="s">
        <v>23</v>
      </c>
      <c r="E7466">
        <v>119248</v>
      </c>
      <c r="F7466" s="1">
        <v>2.8586805555555553E-2</v>
      </c>
      <c r="G7466">
        <f>_xlfn.XLOOKUP($A7466,Product_pricing!$B:$B,Product_pricing!$C:$C)</f>
        <v>40</v>
      </c>
      <c r="H7466">
        <f t="shared" si="348"/>
        <v>60.8</v>
      </c>
      <c r="I7466" s="10">
        <f t="shared" si="349"/>
        <v>5.3652241314439061E-2</v>
      </c>
      <c r="J7466" t="str">
        <f>_xlfn.XLOOKUP(A7466,Product_Details!$A:$A,Product_Details!$G:$G,"mens")</f>
        <v>Mens</v>
      </c>
      <c r="K7466">
        <f t="shared" si="350"/>
        <v>2520</v>
      </c>
    </row>
    <row r="7467" spans="1:11" ht="15">
      <c r="A7467" t="s">
        <v>31</v>
      </c>
      <c r="B7467">
        <v>3</v>
      </c>
      <c r="C7467">
        <v>24</v>
      </c>
      <c r="D7467" t="s">
        <v>23</v>
      </c>
      <c r="E7467">
        <v>119248</v>
      </c>
      <c r="F7467" s="1">
        <v>2.8586805555555553E-2</v>
      </c>
      <c r="G7467">
        <f>_xlfn.XLOOKUP($A7467,Product_pricing!$B:$B,Product_pricing!$C:$C)</f>
        <v>57</v>
      </c>
      <c r="H7467">
        <f t="shared" si="348"/>
        <v>129.96</v>
      </c>
      <c r="I7467" s="10">
        <f t="shared" si="349"/>
        <v>0.1146816658096135</v>
      </c>
      <c r="J7467" t="str">
        <f>_xlfn.XLOOKUP(A7467,Product_Details!$A:$A,Product_Details!$G:$G,"mens")</f>
        <v>Mens</v>
      </c>
      <c r="K7467">
        <f t="shared" si="350"/>
        <v>2520</v>
      </c>
    </row>
    <row r="7468" spans="1:11" ht="15">
      <c r="A7468" t="s">
        <v>32</v>
      </c>
      <c r="B7468">
        <v>4</v>
      </c>
      <c r="C7468">
        <v>24</v>
      </c>
      <c r="D7468" t="s">
        <v>23</v>
      </c>
      <c r="E7468">
        <v>119248</v>
      </c>
      <c r="F7468" s="1">
        <v>2.8586805555555553E-2</v>
      </c>
      <c r="G7468">
        <f>_xlfn.XLOOKUP($A7468,Product_pricing!$B:$B,Product_pricing!$C:$C)</f>
        <v>36</v>
      </c>
      <c r="H7468">
        <f t="shared" si="348"/>
        <v>109.44</v>
      </c>
      <c r="I7468" s="10">
        <f t="shared" si="349"/>
        <v>9.6574034365990311E-2</v>
      </c>
      <c r="J7468" t="str">
        <f>_xlfn.XLOOKUP(A7468,Product_Details!$A:$A,Product_Details!$G:$G,"mens")</f>
        <v>Mens</v>
      </c>
      <c r="K7468">
        <f t="shared" si="350"/>
        <v>2520</v>
      </c>
    </row>
    <row r="7469" spans="1:11" ht="15">
      <c r="A7469" t="s">
        <v>29</v>
      </c>
      <c r="B7469">
        <v>3</v>
      </c>
      <c r="C7469">
        <v>19</v>
      </c>
      <c r="D7469" t="s">
        <v>33</v>
      </c>
      <c r="E7469" t="s">
        <v>1188</v>
      </c>
      <c r="F7469" s="1">
        <v>1.8672453703703702E-2</v>
      </c>
      <c r="G7469">
        <f>_xlfn.XLOOKUP($A7469,Product_pricing!$B:$B,Product_pricing!$C:$C)</f>
        <v>10</v>
      </c>
      <c r="H7469">
        <f t="shared" si="348"/>
        <v>24.3</v>
      </c>
      <c r="I7469" s="10">
        <f t="shared" si="349"/>
        <v>2.1443247762185348E-2</v>
      </c>
      <c r="J7469" t="str">
        <f>_xlfn.XLOOKUP(A7469,Product_Details!$A:$A,Product_Details!$G:$G,"mens")</f>
        <v>Womens</v>
      </c>
      <c r="K7469">
        <f t="shared" si="350"/>
        <v>2511.6666666666665</v>
      </c>
    </row>
    <row r="7470" spans="1:11" ht="15">
      <c r="A7470" t="s">
        <v>30</v>
      </c>
      <c r="B7470">
        <v>1</v>
      </c>
      <c r="C7470">
        <v>19</v>
      </c>
      <c r="D7470" t="s">
        <v>33</v>
      </c>
      <c r="E7470" t="s">
        <v>1188</v>
      </c>
      <c r="F7470" s="1">
        <v>1.8672453703703702E-2</v>
      </c>
      <c r="G7470">
        <f>_xlfn.XLOOKUP($A7470,Product_pricing!$B:$B,Product_pricing!$C:$C)</f>
        <v>19</v>
      </c>
      <c r="H7470">
        <f t="shared" si="348"/>
        <v>15.39</v>
      </c>
      <c r="I7470" s="10">
        <f t="shared" si="349"/>
        <v>1.3580723582717388E-2</v>
      </c>
      <c r="J7470" t="str">
        <f>_xlfn.XLOOKUP(A7470,Product_Details!$A:$A,Product_Details!$G:$G,"mens")</f>
        <v>Womens</v>
      </c>
      <c r="K7470">
        <f t="shared" si="350"/>
        <v>2511.6666666666665</v>
      </c>
    </row>
    <row r="7471" spans="1:11" ht="15">
      <c r="A7471" t="s">
        <v>38</v>
      </c>
      <c r="B7471">
        <v>4</v>
      </c>
      <c r="C7471">
        <v>19</v>
      </c>
      <c r="D7471" t="s">
        <v>33</v>
      </c>
      <c r="E7471" t="s">
        <v>1188</v>
      </c>
      <c r="F7471" s="1">
        <v>1.8672453703703702E-2</v>
      </c>
      <c r="G7471">
        <f>_xlfn.XLOOKUP($A7471,Product_pricing!$B:$B,Product_pricing!$C:$C)</f>
        <v>54</v>
      </c>
      <c r="H7471">
        <f t="shared" si="348"/>
        <v>174.96</v>
      </c>
      <c r="I7471" s="10">
        <f t="shared" si="349"/>
        <v>0.15439138388773452</v>
      </c>
      <c r="J7471" t="str">
        <f>_xlfn.XLOOKUP(A7471,Product_Details!$A:$A,Product_Details!$G:$G,"mens")</f>
        <v>Womens</v>
      </c>
      <c r="K7471">
        <f t="shared" si="350"/>
        <v>2511.6666666666665</v>
      </c>
    </row>
    <row r="7472" spans="1:11" ht="15">
      <c r="A7472" t="s">
        <v>31</v>
      </c>
      <c r="B7472">
        <v>2</v>
      </c>
      <c r="C7472">
        <v>19</v>
      </c>
      <c r="D7472" t="s">
        <v>33</v>
      </c>
      <c r="E7472" t="s">
        <v>1188</v>
      </c>
      <c r="F7472" s="1">
        <v>1.8672453703703702E-2</v>
      </c>
      <c r="G7472">
        <f>_xlfn.XLOOKUP($A7472,Product_pricing!$B:$B,Product_pricing!$C:$C)</f>
        <v>57</v>
      </c>
      <c r="H7472">
        <f t="shared" si="348"/>
        <v>92.34</v>
      </c>
      <c r="I7472" s="10">
        <f t="shared" si="349"/>
        <v>8.1484341496304333E-2</v>
      </c>
      <c r="J7472" t="str">
        <f>_xlfn.XLOOKUP(A7472,Product_Details!$A:$A,Product_Details!$G:$G,"mens")</f>
        <v>Mens</v>
      </c>
      <c r="K7472">
        <f t="shared" si="350"/>
        <v>7560</v>
      </c>
    </row>
    <row r="7473" spans="1:11" ht="15">
      <c r="A7473" t="s">
        <v>29</v>
      </c>
      <c r="B7473">
        <v>5</v>
      </c>
      <c r="C7473">
        <v>8</v>
      </c>
      <c r="D7473" t="s">
        <v>23</v>
      </c>
      <c r="E7473" t="s">
        <v>1189</v>
      </c>
      <c r="F7473" s="1">
        <v>1.4053240740740741E-2</v>
      </c>
      <c r="G7473">
        <f>_xlfn.XLOOKUP($A7473,Product_pricing!$B:$B,Product_pricing!$C:$C)</f>
        <v>10</v>
      </c>
      <c r="H7473">
        <f t="shared" si="348"/>
        <v>46</v>
      </c>
      <c r="I7473" s="10">
        <f t="shared" si="349"/>
        <v>4.0592156257634814E-2</v>
      </c>
      <c r="J7473" t="str">
        <f>_xlfn.XLOOKUP(A7473,Product_Details!$A:$A,Product_Details!$G:$G,"mens")</f>
        <v>Womens</v>
      </c>
      <c r="K7473">
        <f t="shared" si="350"/>
        <v>3767.5</v>
      </c>
    </row>
    <row r="7474" spans="1:11" ht="15">
      <c r="A7474" t="s">
        <v>36</v>
      </c>
      <c r="B7474">
        <v>1</v>
      </c>
      <c r="C7474">
        <v>8</v>
      </c>
      <c r="D7474" t="s">
        <v>23</v>
      </c>
      <c r="E7474" t="s">
        <v>1189</v>
      </c>
      <c r="F7474" s="1">
        <v>1.4053240740740741E-2</v>
      </c>
      <c r="G7474">
        <f>_xlfn.XLOOKUP($A7474,Product_pricing!$B:$B,Product_pricing!$C:$C)</f>
        <v>23</v>
      </c>
      <c r="H7474">
        <f t="shared" si="348"/>
        <v>21.16</v>
      </c>
      <c r="I7474" s="10">
        <f t="shared" si="349"/>
        <v>1.8672391878512017E-2</v>
      </c>
      <c r="J7474" t="str">
        <f>_xlfn.XLOOKUP(A7474,Product_Details!$A:$A,Product_Details!$G:$G,"mens")</f>
        <v>Womens</v>
      </c>
      <c r="K7474">
        <f t="shared" si="350"/>
        <v>3767.5</v>
      </c>
    </row>
    <row r="7475" spans="1:11" ht="15">
      <c r="A7475" t="s">
        <v>41</v>
      </c>
      <c r="B7475">
        <v>2</v>
      </c>
      <c r="C7475">
        <v>8</v>
      </c>
      <c r="D7475" t="s">
        <v>23</v>
      </c>
      <c r="E7475" t="s">
        <v>1189</v>
      </c>
      <c r="F7475" s="1">
        <v>1.4053240740740741E-2</v>
      </c>
      <c r="G7475">
        <f>_xlfn.XLOOKUP($A7475,Product_pricing!$B:$B,Product_pricing!$C:$C)</f>
        <v>10</v>
      </c>
      <c r="H7475">
        <f t="shared" si="348"/>
        <v>18.400000000000002</v>
      </c>
      <c r="I7475" s="10">
        <f t="shared" si="349"/>
        <v>1.6236862503053926E-2</v>
      </c>
      <c r="J7475" t="str">
        <f>_xlfn.XLOOKUP(A7475,Product_Details!$A:$A,Product_Details!$G:$G,"mens")</f>
        <v>Mens</v>
      </c>
      <c r="K7475">
        <f t="shared" si="350"/>
        <v>1890</v>
      </c>
    </row>
    <row r="7476" spans="1:11" ht="15">
      <c r="A7476" t="s">
        <v>31</v>
      </c>
      <c r="B7476">
        <v>3</v>
      </c>
      <c r="C7476">
        <v>8</v>
      </c>
      <c r="D7476" t="s">
        <v>23</v>
      </c>
      <c r="E7476" t="s">
        <v>1189</v>
      </c>
      <c r="F7476" s="1">
        <v>1.4053240740740741E-2</v>
      </c>
      <c r="G7476">
        <f>_xlfn.XLOOKUP($A7476,Product_pricing!$B:$B,Product_pricing!$C:$C)</f>
        <v>57</v>
      </c>
      <c r="H7476">
        <f t="shared" si="348"/>
        <v>157.32</v>
      </c>
      <c r="I7476" s="10">
        <f t="shared" si="349"/>
        <v>0.13882517440111106</v>
      </c>
      <c r="J7476" t="str">
        <f>_xlfn.XLOOKUP(A7476,Product_Details!$A:$A,Product_Details!$G:$G,"mens")</f>
        <v>Mens</v>
      </c>
      <c r="K7476">
        <f t="shared" si="350"/>
        <v>1890</v>
      </c>
    </row>
    <row r="7477" spans="1:11" ht="15">
      <c r="A7477" t="s">
        <v>32</v>
      </c>
      <c r="B7477">
        <v>4</v>
      </c>
      <c r="C7477">
        <v>8</v>
      </c>
      <c r="D7477" t="s">
        <v>23</v>
      </c>
      <c r="E7477" t="s">
        <v>1189</v>
      </c>
      <c r="F7477" s="1">
        <v>1.4053240740740741E-2</v>
      </c>
      <c r="G7477">
        <f>_xlfn.XLOOKUP($A7477,Product_pricing!$B:$B,Product_pricing!$C:$C)</f>
        <v>36</v>
      </c>
      <c r="H7477">
        <f t="shared" si="348"/>
        <v>132.48000000000002</v>
      </c>
      <c r="I7477" s="10">
        <f t="shared" si="349"/>
        <v>0.11690541002198829</v>
      </c>
      <c r="J7477" t="str">
        <f>_xlfn.XLOOKUP(A7477,Product_Details!$A:$A,Product_Details!$G:$G,"mens")</f>
        <v>Mens</v>
      </c>
      <c r="K7477">
        <f t="shared" si="350"/>
        <v>1890</v>
      </c>
    </row>
    <row r="7478" spans="1:11" ht="15">
      <c r="A7478" t="s">
        <v>26</v>
      </c>
      <c r="B7478">
        <v>4</v>
      </c>
      <c r="C7478">
        <v>8</v>
      </c>
      <c r="D7478" t="s">
        <v>23</v>
      </c>
      <c r="E7478" t="s">
        <v>1189</v>
      </c>
      <c r="F7478" s="1">
        <v>1.4053240740740741E-2</v>
      </c>
      <c r="G7478">
        <f>_xlfn.XLOOKUP($A7478,Product_pricing!$B:$B,Product_pricing!$C:$C)</f>
        <v>17</v>
      </c>
      <c r="H7478">
        <f t="shared" si="348"/>
        <v>62.56</v>
      </c>
      <c r="I7478" s="10">
        <f t="shared" si="349"/>
        <v>5.5205332510383356E-2</v>
      </c>
      <c r="J7478" t="str">
        <f>_xlfn.XLOOKUP(A7478,Product_Details!$A:$A,Product_Details!$G:$G,"mens")</f>
        <v>Mens</v>
      </c>
      <c r="K7478">
        <f t="shared" si="350"/>
        <v>1890</v>
      </c>
    </row>
    <row r="7479" spans="1:11" ht="15">
      <c r="A7479" t="s">
        <v>22</v>
      </c>
      <c r="B7479">
        <v>3</v>
      </c>
      <c r="C7479">
        <v>21</v>
      </c>
      <c r="D7479" t="s">
        <v>33</v>
      </c>
      <c r="E7479" t="s">
        <v>1190</v>
      </c>
      <c r="F7479" s="1">
        <v>7.0023148148148154E-3</v>
      </c>
      <c r="G7479">
        <f>_xlfn.XLOOKUP($A7479,Product_pricing!$B:$B,Product_pricing!$C:$C)</f>
        <v>13</v>
      </c>
      <c r="H7479">
        <f t="shared" si="348"/>
        <v>30.810000000000002</v>
      </c>
      <c r="I7479" s="10">
        <f t="shared" si="349"/>
        <v>2.7187920310820193E-2</v>
      </c>
      <c r="J7479" t="str">
        <f>_xlfn.XLOOKUP(A7479,Product_Details!$A:$A,Product_Details!$G:$G,"mens")</f>
        <v>Womens</v>
      </c>
      <c r="K7479">
        <f t="shared" si="350"/>
        <v>3767.5</v>
      </c>
    </row>
    <row r="7480" spans="1:11" ht="15">
      <c r="A7480" t="s">
        <v>36</v>
      </c>
      <c r="B7480">
        <v>3</v>
      </c>
      <c r="C7480">
        <v>21</v>
      </c>
      <c r="D7480" t="s">
        <v>33</v>
      </c>
      <c r="E7480" t="s">
        <v>1190</v>
      </c>
      <c r="F7480" s="1">
        <v>7.0023148148148154E-3</v>
      </c>
      <c r="G7480">
        <f>_xlfn.XLOOKUP($A7480,Product_pricing!$B:$B,Product_pricing!$C:$C)</f>
        <v>23</v>
      </c>
      <c r="H7480">
        <f t="shared" si="348"/>
        <v>54.510000000000005</v>
      </c>
      <c r="I7480" s="10">
        <f t="shared" si="349"/>
        <v>4.8101705165297264E-2</v>
      </c>
      <c r="J7480" t="str">
        <f>_xlfn.XLOOKUP(A7480,Product_Details!$A:$A,Product_Details!$G:$G,"mens")</f>
        <v>Womens</v>
      </c>
      <c r="K7480">
        <f t="shared" si="350"/>
        <v>3767.5</v>
      </c>
    </row>
    <row r="7481" spans="1:11" ht="15">
      <c r="A7481" t="s">
        <v>25</v>
      </c>
      <c r="B7481">
        <v>2</v>
      </c>
      <c r="C7481">
        <v>21</v>
      </c>
      <c r="D7481" t="s">
        <v>33</v>
      </c>
      <c r="E7481" t="s">
        <v>1190</v>
      </c>
      <c r="F7481" s="1">
        <v>7.0023148148148154E-3</v>
      </c>
      <c r="G7481">
        <f>_xlfn.XLOOKUP($A7481,Product_pricing!$B:$B,Product_pricing!$C:$C)</f>
        <v>40</v>
      </c>
      <c r="H7481">
        <f t="shared" si="348"/>
        <v>63.2</v>
      </c>
      <c r="I7481" s="10">
        <f t="shared" si="349"/>
        <v>5.577009294527218E-2</v>
      </c>
      <c r="J7481" t="str">
        <f>_xlfn.XLOOKUP(A7481,Product_Details!$A:$A,Product_Details!$G:$G,"mens")</f>
        <v>Mens</v>
      </c>
      <c r="K7481">
        <f t="shared" si="350"/>
        <v>1890</v>
      </c>
    </row>
    <row r="7482" spans="1:11" ht="15">
      <c r="A7482" t="s">
        <v>41</v>
      </c>
      <c r="B7482">
        <v>1</v>
      </c>
      <c r="C7482">
        <v>21</v>
      </c>
      <c r="D7482" t="s">
        <v>33</v>
      </c>
      <c r="E7482" t="s">
        <v>1190</v>
      </c>
      <c r="F7482" s="1">
        <v>7.0023148148148154E-3</v>
      </c>
      <c r="G7482">
        <f>_xlfn.XLOOKUP($A7482,Product_pricing!$B:$B,Product_pricing!$C:$C)</f>
        <v>10</v>
      </c>
      <c r="H7482">
        <f t="shared" si="348"/>
        <v>7.9</v>
      </c>
      <c r="I7482" s="10">
        <f t="shared" si="349"/>
        <v>6.9712616181590225E-3</v>
      </c>
      <c r="J7482" t="str">
        <f>_xlfn.XLOOKUP(A7482,Product_Details!$A:$A,Product_Details!$G:$G,"mens")</f>
        <v>Mens</v>
      </c>
      <c r="K7482">
        <f t="shared" si="350"/>
        <v>1890</v>
      </c>
    </row>
    <row r="7483" spans="1:11" ht="15">
      <c r="A7483" t="s">
        <v>32</v>
      </c>
      <c r="B7483">
        <v>2</v>
      </c>
      <c r="C7483">
        <v>21</v>
      </c>
      <c r="D7483" t="s">
        <v>33</v>
      </c>
      <c r="E7483" t="s">
        <v>1190</v>
      </c>
      <c r="F7483" s="1">
        <v>7.0023148148148154E-3</v>
      </c>
      <c r="G7483">
        <f>_xlfn.XLOOKUP($A7483,Product_pricing!$B:$B,Product_pricing!$C:$C)</f>
        <v>36</v>
      </c>
      <c r="H7483">
        <f t="shared" si="348"/>
        <v>56.88</v>
      </c>
      <c r="I7483" s="10">
        <f t="shared" si="349"/>
        <v>5.0193083650744964E-2</v>
      </c>
      <c r="J7483" t="str">
        <f>_xlfn.XLOOKUP(A7483,Product_Details!$A:$A,Product_Details!$G:$G,"mens")</f>
        <v>Mens</v>
      </c>
      <c r="K7483">
        <f t="shared" si="350"/>
        <v>1890</v>
      </c>
    </row>
    <row r="7484" spans="1:11" ht="15">
      <c r="A7484" t="s">
        <v>27</v>
      </c>
      <c r="B7484">
        <v>4</v>
      </c>
      <c r="C7484">
        <v>21</v>
      </c>
      <c r="D7484" t="s">
        <v>33</v>
      </c>
      <c r="E7484" t="s">
        <v>1190</v>
      </c>
      <c r="F7484" s="1">
        <v>7.0023148148148154E-3</v>
      </c>
      <c r="G7484">
        <f>_xlfn.XLOOKUP($A7484,Product_pricing!$B:$B,Product_pricing!$C:$C)</f>
        <v>29</v>
      </c>
      <c r="H7484">
        <f t="shared" si="348"/>
        <v>91.64</v>
      </c>
      <c r="I7484" s="10">
        <f t="shared" si="349"/>
        <v>8.0866634770644666E-2</v>
      </c>
      <c r="J7484" t="str">
        <f>_xlfn.XLOOKUP(A7484,Product_Details!$A:$A,Product_Details!$G:$G,"mens")</f>
        <v>Mens</v>
      </c>
      <c r="K7484">
        <f t="shared" si="350"/>
        <v>1890</v>
      </c>
    </row>
    <row r="7485" spans="1:11" ht="15">
      <c r="A7485" t="s">
        <v>29</v>
      </c>
      <c r="B7485">
        <v>2</v>
      </c>
      <c r="C7485">
        <v>20</v>
      </c>
      <c r="D7485" t="s">
        <v>23</v>
      </c>
      <c r="E7485" t="s">
        <v>1191</v>
      </c>
      <c r="F7485" s="1">
        <v>2.4479166666666664E-3</v>
      </c>
      <c r="G7485">
        <f>_xlfn.XLOOKUP($A7485,Product_pricing!$B:$B,Product_pricing!$C:$C)</f>
        <v>10</v>
      </c>
      <c r="H7485">
        <f t="shared" si="348"/>
        <v>16</v>
      </c>
      <c r="I7485" s="10">
        <f t="shared" si="349"/>
        <v>1.4119010872220806E-2</v>
      </c>
      <c r="J7485" t="str">
        <f>_xlfn.XLOOKUP(A7485,Product_Details!$A:$A,Product_Details!$G:$G,"mens")</f>
        <v>Womens</v>
      </c>
      <c r="K7485">
        <f t="shared" si="350"/>
        <v>2511.6666666666665</v>
      </c>
    </row>
    <row r="7486" spans="1:11" ht="15">
      <c r="A7486" t="s">
        <v>36</v>
      </c>
      <c r="B7486">
        <v>1</v>
      </c>
      <c r="C7486">
        <v>20</v>
      </c>
      <c r="D7486" t="s">
        <v>23</v>
      </c>
      <c r="E7486" t="s">
        <v>1191</v>
      </c>
      <c r="F7486" s="1">
        <v>2.4479166666666664E-3</v>
      </c>
      <c r="G7486">
        <f>_xlfn.XLOOKUP($A7486,Product_pricing!$B:$B,Product_pricing!$C:$C)</f>
        <v>23</v>
      </c>
      <c r="H7486">
        <f t="shared" si="348"/>
        <v>18.400000000000002</v>
      </c>
      <c r="I7486" s="10">
        <f t="shared" si="349"/>
        <v>1.6236862503053926E-2</v>
      </c>
      <c r="J7486" t="str">
        <f>_xlfn.XLOOKUP(A7486,Product_Details!$A:$A,Product_Details!$G:$G,"mens")</f>
        <v>Womens</v>
      </c>
      <c r="K7486">
        <f t="shared" si="350"/>
        <v>2511.6666666666665</v>
      </c>
    </row>
    <row r="7487" spans="1:11" ht="15">
      <c r="A7487" t="s">
        <v>38</v>
      </c>
      <c r="B7487">
        <v>4</v>
      </c>
      <c r="C7487">
        <v>20</v>
      </c>
      <c r="D7487" t="s">
        <v>23</v>
      </c>
      <c r="E7487" t="s">
        <v>1191</v>
      </c>
      <c r="F7487" s="1">
        <v>2.4479166666666664E-3</v>
      </c>
      <c r="G7487">
        <f>_xlfn.XLOOKUP($A7487,Product_pricing!$B:$B,Product_pricing!$C:$C)</f>
        <v>54</v>
      </c>
      <c r="H7487">
        <f t="shared" si="348"/>
        <v>172.8</v>
      </c>
      <c r="I7487" s="10">
        <f t="shared" si="349"/>
        <v>0.15248531741998472</v>
      </c>
      <c r="J7487" t="str">
        <f>_xlfn.XLOOKUP(A7487,Product_Details!$A:$A,Product_Details!$G:$G,"mens")</f>
        <v>Womens</v>
      </c>
      <c r="K7487">
        <f t="shared" si="350"/>
        <v>2511.6666666666665</v>
      </c>
    </row>
    <row r="7488" spans="1:11" ht="15">
      <c r="A7488" t="s">
        <v>25</v>
      </c>
      <c r="B7488">
        <v>5</v>
      </c>
      <c r="C7488">
        <v>20</v>
      </c>
      <c r="D7488" t="s">
        <v>23</v>
      </c>
      <c r="E7488" t="s">
        <v>1191</v>
      </c>
      <c r="F7488" s="1">
        <v>2.4479166666666664E-3</v>
      </c>
      <c r="G7488">
        <f>_xlfn.XLOOKUP($A7488,Product_pricing!$B:$B,Product_pricing!$C:$C)</f>
        <v>40</v>
      </c>
      <c r="H7488">
        <f t="shared" si="348"/>
        <v>160</v>
      </c>
      <c r="I7488" s="10">
        <f t="shared" si="349"/>
        <v>0.14119010872220805</v>
      </c>
      <c r="J7488" t="str">
        <f>_xlfn.XLOOKUP(A7488,Product_Details!$A:$A,Product_Details!$G:$G,"mens")</f>
        <v>Mens</v>
      </c>
      <c r="K7488">
        <f t="shared" si="350"/>
        <v>1890</v>
      </c>
    </row>
    <row r="7489" spans="1:11" ht="15">
      <c r="A7489" t="s">
        <v>41</v>
      </c>
      <c r="B7489">
        <v>3</v>
      </c>
      <c r="C7489">
        <v>20</v>
      </c>
      <c r="D7489" t="s">
        <v>23</v>
      </c>
      <c r="E7489" t="s">
        <v>1191</v>
      </c>
      <c r="F7489" s="1">
        <v>2.4479166666666664E-3</v>
      </c>
      <c r="G7489">
        <f>_xlfn.XLOOKUP($A7489,Product_pricing!$B:$B,Product_pricing!$C:$C)</f>
        <v>10</v>
      </c>
      <c r="H7489">
        <f t="shared" si="348"/>
        <v>24</v>
      </c>
      <c r="I7489" s="10">
        <f t="shared" si="349"/>
        <v>2.1178516308331209E-2</v>
      </c>
      <c r="J7489" t="str">
        <f>_xlfn.XLOOKUP(A7489,Product_Details!$A:$A,Product_Details!$G:$G,"mens")</f>
        <v>Mens</v>
      </c>
      <c r="K7489">
        <f t="shared" si="350"/>
        <v>1890</v>
      </c>
    </row>
    <row r="7490" spans="1:11" ht="15">
      <c r="A7490" t="s">
        <v>32</v>
      </c>
      <c r="B7490">
        <v>1</v>
      </c>
      <c r="C7490">
        <v>20</v>
      </c>
      <c r="D7490" t="s">
        <v>23</v>
      </c>
      <c r="E7490" t="s">
        <v>1191</v>
      </c>
      <c r="F7490" s="1">
        <v>2.4479166666666664E-3</v>
      </c>
      <c r="G7490">
        <f>_xlfn.XLOOKUP($A7490,Product_pricing!$B:$B,Product_pricing!$C:$C)</f>
        <v>36</v>
      </c>
      <c r="H7490">
        <f t="shared" si="348"/>
        <v>28.8</v>
      </c>
      <c r="I7490" s="10">
        <f t="shared" si="349"/>
        <v>2.5414219569997454E-2</v>
      </c>
      <c r="J7490" t="str">
        <f>_xlfn.XLOOKUP(A7490,Product_Details!$A:$A,Product_Details!$G:$G,"mens")</f>
        <v>Mens</v>
      </c>
      <c r="K7490">
        <f t="shared" si="350"/>
        <v>1890</v>
      </c>
    </row>
    <row r="7491" spans="1:11" ht="15">
      <c r="A7491" t="s">
        <v>27</v>
      </c>
      <c r="B7491">
        <v>2</v>
      </c>
      <c r="C7491">
        <v>20</v>
      </c>
      <c r="D7491" t="s">
        <v>23</v>
      </c>
      <c r="E7491" t="s">
        <v>1191</v>
      </c>
      <c r="F7491" s="1">
        <v>2.4479166666666664E-3</v>
      </c>
      <c r="G7491">
        <f>_xlfn.XLOOKUP($A7491,Product_pricing!$B:$B,Product_pricing!$C:$C)</f>
        <v>29</v>
      </c>
      <c r="H7491">
        <f t="shared" ref="H7491:H7554" si="351">B7491*G7491*(1-C7491/100)</f>
        <v>46.400000000000006</v>
      </c>
      <c r="I7491" s="10">
        <f t="shared" ref="I7491:I7554" si="352">(H7491/SUM($H:$H))*1000</f>
        <v>4.0945131529440341E-2</v>
      </c>
      <c r="J7491" t="str">
        <f>_xlfn.XLOOKUP(A7491,Product_Details!$A:$A,Product_Details!$G:$G,"mens")</f>
        <v>Mens</v>
      </c>
      <c r="K7491">
        <f t="shared" ref="K7491:K7554" si="353">COUNTIFS($J:$J, J7491) / COUNTIFS($J:$J, J7491, $E:$E, E7491)</f>
        <v>1890</v>
      </c>
    </row>
    <row r="7492" spans="1:11" ht="15">
      <c r="A7492" t="s">
        <v>22</v>
      </c>
      <c r="B7492">
        <v>1</v>
      </c>
      <c r="C7492">
        <v>24</v>
      </c>
      <c r="D7492" t="s">
        <v>33</v>
      </c>
      <c r="E7492" t="s">
        <v>1192</v>
      </c>
      <c r="F7492" s="1">
        <v>2.7871527777777776E-2</v>
      </c>
      <c r="G7492">
        <f>_xlfn.XLOOKUP($A7492,Product_pricing!$B:$B,Product_pricing!$C:$C)</f>
        <v>13</v>
      </c>
      <c r="H7492">
        <f t="shared" si="351"/>
        <v>9.8800000000000008</v>
      </c>
      <c r="I7492" s="10">
        <f t="shared" si="352"/>
        <v>8.7184892135963483E-3</v>
      </c>
      <c r="J7492" t="str">
        <f>_xlfn.XLOOKUP(A7492,Product_Details!$A:$A,Product_Details!$G:$G,"mens")</f>
        <v>Womens</v>
      </c>
      <c r="K7492">
        <f t="shared" si="353"/>
        <v>1507</v>
      </c>
    </row>
    <row r="7493" spans="1:11" ht="15">
      <c r="A7493" t="s">
        <v>35</v>
      </c>
      <c r="B7493">
        <v>3</v>
      </c>
      <c r="C7493">
        <v>24</v>
      </c>
      <c r="D7493" t="s">
        <v>33</v>
      </c>
      <c r="E7493" t="s">
        <v>1192</v>
      </c>
      <c r="F7493" s="1">
        <v>2.7871527777777776E-2</v>
      </c>
      <c r="G7493">
        <f>_xlfn.XLOOKUP($A7493,Product_pricing!$B:$B,Product_pricing!$C:$C)</f>
        <v>32</v>
      </c>
      <c r="H7493">
        <f t="shared" si="351"/>
        <v>72.960000000000008</v>
      </c>
      <c r="I7493" s="10">
        <f t="shared" si="352"/>
        <v>6.4382689577326874E-2</v>
      </c>
      <c r="J7493" t="str">
        <f>_xlfn.XLOOKUP(A7493,Product_Details!$A:$A,Product_Details!$G:$G,"mens")</f>
        <v>Womens</v>
      </c>
      <c r="K7493">
        <f t="shared" si="353"/>
        <v>1507</v>
      </c>
    </row>
    <row r="7494" spans="1:11" ht="15">
      <c r="A7494" t="s">
        <v>29</v>
      </c>
      <c r="B7494">
        <v>1</v>
      </c>
      <c r="C7494">
        <v>24</v>
      </c>
      <c r="D7494" t="s">
        <v>33</v>
      </c>
      <c r="E7494" t="s">
        <v>1192</v>
      </c>
      <c r="F7494" s="1">
        <v>2.7871527777777776E-2</v>
      </c>
      <c r="G7494">
        <f>_xlfn.XLOOKUP($A7494,Product_pricing!$B:$B,Product_pricing!$C:$C)</f>
        <v>10</v>
      </c>
      <c r="H7494">
        <f t="shared" si="351"/>
        <v>7.6</v>
      </c>
      <c r="I7494" s="10">
        <f t="shared" si="352"/>
        <v>6.7065301643048827E-3</v>
      </c>
      <c r="J7494" t="str">
        <f>_xlfn.XLOOKUP(A7494,Product_Details!$A:$A,Product_Details!$G:$G,"mens")</f>
        <v>Womens</v>
      </c>
      <c r="K7494">
        <f t="shared" si="353"/>
        <v>1507</v>
      </c>
    </row>
    <row r="7495" spans="1:11" ht="15">
      <c r="A7495" t="s">
        <v>36</v>
      </c>
      <c r="B7495">
        <v>4</v>
      </c>
      <c r="C7495">
        <v>24</v>
      </c>
      <c r="D7495" t="s">
        <v>33</v>
      </c>
      <c r="E7495" t="s">
        <v>1192</v>
      </c>
      <c r="F7495" s="1">
        <v>2.7871527777777776E-2</v>
      </c>
      <c r="G7495">
        <f>_xlfn.XLOOKUP($A7495,Product_pricing!$B:$B,Product_pricing!$C:$C)</f>
        <v>23</v>
      </c>
      <c r="H7495">
        <f t="shared" si="351"/>
        <v>69.92</v>
      </c>
      <c r="I7495" s="10">
        <f t="shared" si="352"/>
        <v>6.1700077511604917E-2</v>
      </c>
      <c r="J7495" t="str">
        <f>_xlfn.XLOOKUP(A7495,Product_Details!$A:$A,Product_Details!$G:$G,"mens")</f>
        <v>Womens</v>
      </c>
      <c r="K7495">
        <f t="shared" si="353"/>
        <v>1507</v>
      </c>
    </row>
    <row r="7496" spans="1:11" ht="15">
      <c r="A7496" t="s">
        <v>38</v>
      </c>
      <c r="B7496">
        <v>2</v>
      </c>
      <c r="C7496">
        <v>24</v>
      </c>
      <c r="D7496" t="s">
        <v>33</v>
      </c>
      <c r="E7496" t="s">
        <v>1192</v>
      </c>
      <c r="F7496" s="1">
        <v>2.7871527777777776E-2</v>
      </c>
      <c r="G7496">
        <f>_xlfn.XLOOKUP($A7496,Product_pricing!$B:$B,Product_pricing!$C:$C)</f>
        <v>54</v>
      </c>
      <c r="H7496">
        <f t="shared" si="351"/>
        <v>82.08</v>
      </c>
      <c r="I7496" s="10">
        <f t="shared" si="352"/>
        <v>7.2430525774492729E-2</v>
      </c>
      <c r="J7496" t="str">
        <f>_xlfn.XLOOKUP(A7496,Product_Details!$A:$A,Product_Details!$G:$G,"mens")</f>
        <v>Womens</v>
      </c>
      <c r="K7496">
        <f t="shared" si="353"/>
        <v>1507</v>
      </c>
    </row>
    <row r="7497" spans="1:11" ht="15">
      <c r="A7497" t="s">
        <v>41</v>
      </c>
      <c r="B7497">
        <v>2</v>
      </c>
      <c r="C7497">
        <v>24</v>
      </c>
      <c r="D7497" t="s">
        <v>33</v>
      </c>
      <c r="E7497" t="s">
        <v>1192</v>
      </c>
      <c r="F7497" s="1">
        <v>2.7871527777777776E-2</v>
      </c>
      <c r="G7497">
        <f>_xlfn.XLOOKUP($A7497,Product_pricing!$B:$B,Product_pricing!$C:$C)</f>
        <v>10</v>
      </c>
      <c r="H7497">
        <f t="shared" si="351"/>
        <v>15.2</v>
      </c>
      <c r="I7497" s="10">
        <f t="shared" si="352"/>
        <v>1.3413060328609765E-2</v>
      </c>
      <c r="J7497" t="str">
        <f>_xlfn.XLOOKUP(A7497,Product_Details!$A:$A,Product_Details!$G:$G,"mens")</f>
        <v>Mens</v>
      </c>
      <c r="K7497">
        <f t="shared" si="353"/>
        <v>1512</v>
      </c>
    </row>
    <row r="7498" spans="1:11" ht="15">
      <c r="A7498" t="s">
        <v>31</v>
      </c>
      <c r="B7498">
        <v>4</v>
      </c>
      <c r="C7498">
        <v>24</v>
      </c>
      <c r="D7498" t="s">
        <v>33</v>
      </c>
      <c r="E7498" t="s">
        <v>1192</v>
      </c>
      <c r="F7498" s="1">
        <v>2.7871527777777776E-2</v>
      </c>
      <c r="G7498">
        <f>_xlfn.XLOOKUP($A7498,Product_pricing!$B:$B,Product_pricing!$C:$C)</f>
        <v>57</v>
      </c>
      <c r="H7498">
        <f t="shared" si="351"/>
        <v>173.28</v>
      </c>
      <c r="I7498" s="10">
        <f t="shared" si="352"/>
        <v>0.15290888774615133</v>
      </c>
      <c r="J7498" t="str">
        <f>_xlfn.XLOOKUP(A7498,Product_Details!$A:$A,Product_Details!$G:$G,"mens")</f>
        <v>Mens</v>
      </c>
      <c r="K7498">
        <f t="shared" si="353"/>
        <v>1512</v>
      </c>
    </row>
    <row r="7499" spans="1:11" ht="15">
      <c r="A7499" t="s">
        <v>32</v>
      </c>
      <c r="B7499">
        <v>2</v>
      </c>
      <c r="C7499">
        <v>24</v>
      </c>
      <c r="D7499" t="s">
        <v>33</v>
      </c>
      <c r="E7499" t="s">
        <v>1192</v>
      </c>
      <c r="F7499" s="1">
        <v>2.7871527777777776E-2</v>
      </c>
      <c r="G7499">
        <f>_xlfn.XLOOKUP($A7499,Product_pricing!$B:$B,Product_pricing!$C:$C)</f>
        <v>36</v>
      </c>
      <c r="H7499">
        <f t="shared" si="351"/>
        <v>54.72</v>
      </c>
      <c r="I7499" s="10">
        <f t="shared" si="352"/>
        <v>4.8287017182995155E-2</v>
      </c>
      <c r="J7499" t="str">
        <f>_xlfn.XLOOKUP(A7499,Product_Details!$A:$A,Product_Details!$G:$G,"mens")</f>
        <v>Mens</v>
      </c>
      <c r="K7499">
        <f t="shared" si="353"/>
        <v>1512</v>
      </c>
    </row>
    <row r="7500" spans="1:11" ht="15">
      <c r="A7500" t="s">
        <v>26</v>
      </c>
      <c r="B7500">
        <v>3</v>
      </c>
      <c r="C7500">
        <v>24</v>
      </c>
      <c r="D7500" t="s">
        <v>33</v>
      </c>
      <c r="E7500" t="s">
        <v>1192</v>
      </c>
      <c r="F7500" s="1">
        <v>2.7871527777777776E-2</v>
      </c>
      <c r="G7500">
        <f>_xlfn.XLOOKUP($A7500,Product_pricing!$B:$B,Product_pricing!$C:$C)</f>
        <v>17</v>
      </c>
      <c r="H7500">
        <f t="shared" si="351"/>
        <v>38.76</v>
      </c>
      <c r="I7500" s="10">
        <f t="shared" si="352"/>
        <v>3.4203303837954904E-2</v>
      </c>
      <c r="J7500" t="str">
        <f>_xlfn.XLOOKUP(A7500,Product_Details!$A:$A,Product_Details!$G:$G,"mens")</f>
        <v>Mens</v>
      </c>
      <c r="K7500">
        <f t="shared" si="353"/>
        <v>1512</v>
      </c>
    </row>
    <row r="7501" spans="1:11" ht="15">
      <c r="A7501" t="s">
        <v>27</v>
      </c>
      <c r="B7501">
        <v>5</v>
      </c>
      <c r="C7501">
        <v>24</v>
      </c>
      <c r="D7501" t="s">
        <v>33</v>
      </c>
      <c r="E7501" t="s">
        <v>1192</v>
      </c>
      <c r="F7501" s="1">
        <v>2.7871527777777776E-2</v>
      </c>
      <c r="G7501">
        <f>_xlfn.XLOOKUP($A7501,Product_pricing!$B:$B,Product_pricing!$C:$C)</f>
        <v>29</v>
      </c>
      <c r="H7501">
        <f t="shared" si="351"/>
        <v>110.2</v>
      </c>
      <c r="I7501" s="10">
        <f t="shared" si="352"/>
        <v>9.72446873824208E-2</v>
      </c>
      <c r="J7501" t="str">
        <f>_xlfn.XLOOKUP(A7501,Product_Details!$A:$A,Product_Details!$G:$G,"mens")</f>
        <v>Mens</v>
      </c>
      <c r="K7501">
        <f t="shared" si="353"/>
        <v>1512</v>
      </c>
    </row>
    <row r="7502" spans="1:11" ht="15">
      <c r="A7502" t="s">
        <v>36</v>
      </c>
      <c r="B7502">
        <v>1</v>
      </c>
      <c r="C7502">
        <v>4</v>
      </c>
      <c r="D7502" t="s">
        <v>23</v>
      </c>
      <c r="E7502" t="s">
        <v>1193</v>
      </c>
      <c r="F7502" s="1">
        <v>2.862962962962963E-2</v>
      </c>
      <c r="G7502">
        <f>_xlfn.XLOOKUP($A7502,Product_pricing!$B:$B,Product_pricing!$C:$C)</f>
        <v>23</v>
      </c>
      <c r="H7502">
        <f t="shared" si="351"/>
        <v>22.08</v>
      </c>
      <c r="I7502" s="10">
        <f t="shared" si="352"/>
        <v>1.948423500366471E-2</v>
      </c>
      <c r="J7502" t="str">
        <f>_xlfn.XLOOKUP(A7502,Product_Details!$A:$A,Product_Details!$G:$G,"mens")</f>
        <v>Womens</v>
      </c>
      <c r="K7502">
        <f t="shared" si="353"/>
        <v>7535</v>
      </c>
    </row>
    <row r="7503" spans="1:11" ht="15">
      <c r="A7503" t="s">
        <v>41</v>
      </c>
      <c r="B7503">
        <v>3</v>
      </c>
      <c r="C7503">
        <v>4</v>
      </c>
      <c r="D7503" t="s">
        <v>23</v>
      </c>
      <c r="E7503" t="s">
        <v>1193</v>
      </c>
      <c r="F7503" s="1">
        <v>2.862962962962963E-2</v>
      </c>
      <c r="G7503">
        <f>_xlfn.XLOOKUP($A7503,Product_pricing!$B:$B,Product_pricing!$C:$C)</f>
        <v>10</v>
      </c>
      <c r="H7503">
        <f t="shared" si="351"/>
        <v>28.799999999999997</v>
      </c>
      <c r="I7503" s="10">
        <f t="shared" si="352"/>
        <v>2.541421956999745E-2</v>
      </c>
      <c r="J7503" t="str">
        <f>_xlfn.XLOOKUP(A7503,Product_Details!$A:$A,Product_Details!$G:$G,"mens")</f>
        <v>Mens</v>
      </c>
      <c r="K7503">
        <f t="shared" si="353"/>
        <v>7560</v>
      </c>
    </row>
    <row r="7504" spans="1:11" ht="15">
      <c r="A7504" t="s">
        <v>22</v>
      </c>
      <c r="B7504">
        <v>1</v>
      </c>
      <c r="C7504">
        <v>11</v>
      </c>
      <c r="D7504" t="s">
        <v>23</v>
      </c>
      <c r="E7504" t="s">
        <v>1194</v>
      </c>
      <c r="F7504" s="1">
        <v>2.3570601851851853E-2</v>
      </c>
      <c r="G7504">
        <f>_xlfn.XLOOKUP($A7504,Product_pricing!$B:$B,Product_pricing!$C:$C)</f>
        <v>13</v>
      </c>
      <c r="H7504">
        <f t="shared" si="351"/>
        <v>11.57</v>
      </c>
      <c r="I7504" s="10">
        <f t="shared" si="352"/>
        <v>1.0209809736974669E-2</v>
      </c>
      <c r="J7504" t="str">
        <f>_xlfn.XLOOKUP(A7504,Product_Details!$A:$A,Product_Details!$G:$G,"mens")</f>
        <v>Womens</v>
      </c>
      <c r="K7504">
        <f t="shared" si="353"/>
        <v>2511.6666666666665</v>
      </c>
    </row>
    <row r="7505" spans="1:11" ht="15">
      <c r="A7505" t="s">
        <v>35</v>
      </c>
      <c r="B7505">
        <v>3</v>
      </c>
      <c r="C7505">
        <v>11</v>
      </c>
      <c r="D7505" t="s">
        <v>23</v>
      </c>
      <c r="E7505" t="s">
        <v>1194</v>
      </c>
      <c r="F7505" s="1">
        <v>2.3570601851851853E-2</v>
      </c>
      <c r="G7505">
        <f>_xlfn.XLOOKUP($A7505,Product_pricing!$B:$B,Product_pricing!$C:$C)</f>
        <v>32</v>
      </c>
      <c r="H7505">
        <f t="shared" si="351"/>
        <v>85.44</v>
      </c>
      <c r="I7505" s="10">
        <f t="shared" si="352"/>
        <v>7.5395518057659094E-2</v>
      </c>
      <c r="J7505" t="str">
        <f>_xlfn.XLOOKUP(A7505,Product_Details!$A:$A,Product_Details!$G:$G,"mens")</f>
        <v>Womens</v>
      </c>
      <c r="K7505">
        <f t="shared" si="353"/>
        <v>2511.6666666666665</v>
      </c>
    </row>
    <row r="7506" spans="1:11" ht="15">
      <c r="A7506" t="s">
        <v>36</v>
      </c>
      <c r="B7506">
        <v>2</v>
      </c>
      <c r="C7506">
        <v>11</v>
      </c>
      <c r="D7506" t="s">
        <v>23</v>
      </c>
      <c r="E7506" t="s">
        <v>1194</v>
      </c>
      <c r="F7506" s="1">
        <v>2.3570601851851853E-2</v>
      </c>
      <c r="G7506">
        <f>_xlfn.XLOOKUP($A7506,Product_pricing!$B:$B,Product_pricing!$C:$C)</f>
        <v>23</v>
      </c>
      <c r="H7506">
        <f t="shared" si="351"/>
        <v>40.94</v>
      </c>
      <c r="I7506" s="10">
        <f t="shared" si="352"/>
        <v>3.612701906929499E-2</v>
      </c>
      <c r="J7506" t="str">
        <f>_xlfn.XLOOKUP(A7506,Product_Details!$A:$A,Product_Details!$G:$G,"mens")</f>
        <v>Womens</v>
      </c>
      <c r="K7506">
        <f t="shared" si="353"/>
        <v>2511.6666666666665</v>
      </c>
    </row>
    <row r="7507" spans="1:11" ht="15">
      <c r="A7507" t="s">
        <v>25</v>
      </c>
      <c r="B7507">
        <v>1</v>
      </c>
      <c r="C7507">
        <v>11</v>
      </c>
      <c r="D7507" t="s">
        <v>23</v>
      </c>
      <c r="E7507" t="s">
        <v>1194</v>
      </c>
      <c r="F7507" s="1">
        <v>2.3570601851851853E-2</v>
      </c>
      <c r="G7507">
        <f>_xlfn.XLOOKUP($A7507,Product_pricing!$B:$B,Product_pricing!$C:$C)</f>
        <v>40</v>
      </c>
      <c r="H7507">
        <f t="shared" si="351"/>
        <v>35.6</v>
      </c>
      <c r="I7507" s="10">
        <f t="shared" si="352"/>
        <v>3.1414799190691296E-2</v>
      </c>
      <c r="J7507" t="str">
        <f>_xlfn.XLOOKUP(A7507,Product_Details!$A:$A,Product_Details!$G:$G,"mens")</f>
        <v>Mens</v>
      </c>
      <c r="K7507">
        <f t="shared" si="353"/>
        <v>3780</v>
      </c>
    </row>
    <row r="7508" spans="1:11" ht="15">
      <c r="A7508" t="s">
        <v>41</v>
      </c>
      <c r="B7508">
        <v>1</v>
      </c>
      <c r="C7508">
        <v>11</v>
      </c>
      <c r="D7508" t="s">
        <v>23</v>
      </c>
      <c r="E7508" t="s">
        <v>1194</v>
      </c>
      <c r="F7508" s="1">
        <v>2.3570601851851853E-2</v>
      </c>
      <c r="G7508">
        <f>_xlfn.XLOOKUP($A7508,Product_pricing!$B:$B,Product_pricing!$C:$C)</f>
        <v>10</v>
      </c>
      <c r="H7508">
        <f t="shared" si="351"/>
        <v>8.9</v>
      </c>
      <c r="I7508" s="10">
        <f t="shared" si="352"/>
        <v>7.8536997976728241E-3</v>
      </c>
      <c r="J7508" t="str">
        <f>_xlfn.XLOOKUP(A7508,Product_Details!$A:$A,Product_Details!$G:$G,"mens")</f>
        <v>Mens</v>
      </c>
      <c r="K7508">
        <f t="shared" si="353"/>
        <v>3780</v>
      </c>
    </row>
    <row r="7509" spans="1:11" ht="15">
      <c r="A7509" t="s">
        <v>22</v>
      </c>
      <c r="B7509">
        <v>3</v>
      </c>
      <c r="C7509">
        <v>11</v>
      </c>
      <c r="D7509" t="s">
        <v>33</v>
      </c>
      <c r="E7509" t="s">
        <v>1195</v>
      </c>
      <c r="F7509" s="1">
        <v>2.0159722222222221E-2</v>
      </c>
      <c r="G7509">
        <f>_xlfn.XLOOKUP($A7509,Product_pricing!$B:$B,Product_pricing!$C:$C)</f>
        <v>13</v>
      </c>
      <c r="H7509">
        <f t="shared" si="351"/>
        <v>34.71</v>
      </c>
      <c r="I7509" s="10">
        <f t="shared" si="352"/>
        <v>3.0629429210924011E-2</v>
      </c>
      <c r="J7509" t="str">
        <f>_xlfn.XLOOKUP(A7509,Product_Details!$A:$A,Product_Details!$G:$G,"mens")</f>
        <v>Womens</v>
      </c>
      <c r="K7509">
        <f t="shared" si="353"/>
        <v>1883.75</v>
      </c>
    </row>
    <row r="7510" spans="1:11" ht="15">
      <c r="A7510" t="s">
        <v>36</v>
      </c>
      <c r="B7510">
        <v>1</v>
      </c>
      <c r="C7510">
        <v>11</v>
      </c>
      <c r="D7510" t="s">
        <v>33</v>
      </c>
      <c r="E7510" t="s">
        <v>1195</v>
      </c>
      <c r="F7510" s="1">
        <v>2.0159722222222221E-2</v>
      </c>
      <c r="G7510">
        <f>_xlfn.XLOOKUP($A7510,Product_pricing!$B:$B,Product_pricing!$C:$C)</f>
        <v>23</v>
      </c>
      <c r="H7510">
        <f t="shared" si="351"/>
        <v>20.47</v>
      </c>
      <c r="I7510" s="10">
        <f t="shared" si="352"/>
        <v>1.8063509534647495E-2</v>
      </c>
      <c r="J7510" t="str">
        <f>_xlfn.XLOOKUP(A7510,Product_Details!$A:$A,Product_Details!$G:$G,"mens")</f>
        <v>Womens</v>
      </c>
      <c r="K7510">
        <f t="shared" si="353"/>
        <v>1883.75</v>
      </c>
    </row>
    <row r="7511" spans="1:11" ht="15">
      <c r="A7511" t="s">
        <v>30</v>
      </c>
      <c r="B7511">
        <v>5</v>
      </c>
      <c r="C7511">
        <v>11</v>
      </c>
      <c r="D7511" t="s">
        <v>33</v>
      </c>
      <c r="E7511" t="s">
        <v>1195</v>
      </c>
      <c r="F7511" s="1">
        <v>2.0159722222222221E-2</v>
      </c>
      <c r="G7511">
        <f>_xlfn.XLOOKUP($A7511,Product_pricing!$B:$B,Product_pricing!$C:$C)</f>
        <v>19</v>
      </c>
      <c r="H7511">
        <f t="shared" si="351"/>
        <v>84.55</v>
      </c>
      <c r="I7511" s="10">
        <f t="shared" si="352"/>
        <v>7.4610148077891819E-2</v>
      </c>
      <c r="J7511" t="str">
        <f>_xlfn.XLOOKUP(A7511,Product_Details!$A:$A,Product_Details!$G:$G,"mens")</f>
        <v>Womens</v>
      </c>
      <c r="K7511">
        <f t="shared" si="353"/>
        <v>1883.75</v>
      </c>
    </row>
    <row r="7512" spans="1:11" ht="15">
      <c r="A7512" t="s">
        <v>38</v>
      </c>
      <c r="B7512">
        <v>5</v>
      </c>
      <c r="C7512">
        <v>11</v>
      </c>
      <c r="D7512" t="s">
        <v>33</v>
      </c>
      <c r="E7512" t="s">
        <v>1195</v>
      </c>
      <c r="F7512" s="1">
        <v>2.0159722222222221E-2</v>
      </c>
      <c r="G7512">
        <f>_xlfn.XLOOKUP($A7512,Product_pricing!$B:$B,Product_pricing!$C:$C)</f>
        <v>54</v>
      </c>
      <c r="H7512">
        <f t="shared" si="351"/>
        <v>240.3</v>
      </c>
      <c r="I7512" s="10">
        <f t="shared" si="352"/>
        <v>0.21204989453716622</v>
      </c>
      <c r="J7512" t="str">
        <f>_xlfn.XLOOKUP(A7512,Product_Details!$A:$A,Product_Details!$G:$G,"mens")</f>
        <v>Womens</v>
      </c>
      <c r="K7512">
        <f t="shared" si="353"/>
        <v>1883.75</v>
      </c>
    </row>
    <row r="7513" spans="1:11" ht="15">
      <c r="A7513" t="s">
        <v>25</v>
      </c>
      <c r="B7513">
        <v>5</v>
      </c>
      <c r="C7513">
        <v>11</v>
      </c>
      <c r="D7513" t="s">
        <v>33</v>
      </c>
      <c r="E7513" t="s">
        <v>1195</v>
      </c>
      <c r="F7513" s="1">
        <v>2.0159722222222221E-2</v>
      </c>
      <c r="G7513">
        <f>_xlfn.XLOOKUP($A7513,Product_pricing!$B:$B,Product_pricing!$C:$C)</f>
        <v>40</v>
      </c>
      <c r="H7513">
        <f t="shared" si="351"/>
        <v>178</v>
      </c>
      <c r="I7513" s="10">
        <f t="shared" si="352"/>
        <v>0.15707399595345645</v>
      </c>
      <c r="J7513" t="str">
        <f>_xlfn.XLOOKUP(A7513,Product_Details!$A:$A,Product_Details!$G:$G,"mens")</f>
        <v>Mens</v>
      </c>
      <c r="K7513">
        <f t="shared" si="353"/>
        <v>1890</v>
      </c>
    </row>
    <row r="7514" spans="1:11" ht="15">
      <c r="A7514" t="s">
        <v>31</v>
      </c>
      <c r="B7514">
        <v>4</v>
      </c>
      <c r="C7514">
        <v>11</v>
      </c>
      <c r="D7514" t="s">
        <v>33</v>
      </c>
      <c r="E7514" t="s">
        <v>1195</v>
      </c>
      <c r="F7514" s="1">
        <v>2.0159722222222221E-2</v>
      </c>
      <c r="G7514">
        <f>_xlfn.XLOOKUP($A7514,Product_pricing!$B:$B,Product_pricing!$C:$C)</f>
        <v>57</v>
      </c>
      <c r="H7514">
        <f t="shared" si="351"/>
        <v>202.92000000000002</v>
      </c>
      <c r="I7514" s="10">
        <f t="shared" si="352"/>
        <v>0.17906435538694038</v>
      </c>
      <c r="J7514" t="str">
        <f>_xlfn.XLOOKUP(A7514,Product_Details!$A:$A,Product_Details!$G:$G,"mens")</f>
        <v>Mens</v>
      </c>
      <c r="K7514">
        <f t="shared" si="353"/>
        <v>1890</v>
      </c>
    </row>
    <row r="7515" spans="1:11" ht="15">
      <c r="A7515" t="s">
        <v>32</v>
      </c>
      <c r="B7515">
        <v>3</v>
      </c>
      <c r="C7515">
        <v>11</v>
      </c>
      <c r="D7515" t="s">
        <v>33</v>
      </c>
      <c r="E7515" t="s">
        <v>1195</v>
      </c>
      <c r="F7515" s="1">
        <v>2.0159722222222221E-2</v>
      </c>
      <c r="G7515">
        <f>_xlfn.XLOOKUP($A7515,Product_pricing!$B:$B,Product_pricing!$C:$C)</f>
        <v>36</v>
      </c>
      <c r="H7515">
        <f t="shared" si="351"/>
        <v>96.12</v>
      </c>
      <c r="I7515" s="10">
        <f t="shared" si="352"/>
        <v>8.4819957814866495E-2</v>
      </c>
      <c r="J7515" t="str">
        <f>_xlfn.XLOOKUP(A7515,Product_Details!$A:$A,Product_Details!$G:$G,"mens")</f>
        <v>Mens</v>
      </c>
      <c r="K7515">
        <f t="shared" si="353"/>
        <v>1890</v>
      </c>
    </row>
    <row r="7516" spans="1:11" ht="15">
      <c r="A7516" t="s">
        <v>27</v>
      </c>
      <c r="B7516">
        <v>4</v>
      </c>
      <c r="C7516">
        <v>11</v>
      </c>
      <c r="D7516" t="s">
        <v>33</v>
      </c>
      <c r="E7516" t="s">
        <v>1195</v>
      </c>
      <c r="F7516" s="1">
        <v>2.0159722222222221E-2</v>
      </c>
      <c r="G7516">
        <f>_xlfn.XLOOKUP($A7516,Product_pricing!$B:$B,Product_pricing!$C:$C)</f>
        <v>29</v>
      </c>
      <c r="H7516">
        <f t="shared" si="351"/>
        <v>103.24</v>
      </c>
      <c r="I7516" s="10">
        <f t="shared" si="352"/>
        <v>9.1102917653004739E-2</v>
      </c>
      <c r="J7516" t="str">
        <f>_xlfn.XLOOKUP(A7516,Product_Details!$A:$A,Product_Details!$G:$G,"mens")</f>
        <v>Mens</v>
      </c>
      <c r="K7516">
        <f t="shared" si="353"/>
        <v>1890</v>
      </c>
    </row>
    <row r="7517" spans="1:11" ht="15">
      <c r="A7517" t="s">
        <v>38</v>
      </c>
      <c r="B7517">
        <v>1</v>
      </c>
      <c r="C7517">
        <v>4</v>
      </c>
      <c r="D7517" t="s">
        <v>23</v>
      </c>
      <c r="E7517" t="s">
        <v>1196</v>
      </c>
      <c r="F7517" s="1">
        <v>3.944444444444444E-3</v>
      </c>
      <c r="G7517">
        <f>_xlfn.XLOOKUP($A7517,Product_pricing!$B:$B,Product_pricing!$C:$C)</f>
        <v>54</v>
      </c>
      <c r="H7517">
        <f t="shared" si="351"/>
        <v>51.839999999999996</v>
      </c>
      <c r="I7517" s="10">
        <f t="shared" si="352"/>
        <v>4.574559522599541E-2</v>
      </c>
      <c r="J7517" t="str">
        <f>_xlfn.XLOOKUP(A7517,Product_Details!$A:$A,Product_Details!$G:$G,"mens")</f>
        <v>Womens</v>
      </c>
      <c r="K7517">
        <f t="shared" si="353"/>
        <v>7535</v>
      </c>
    </row>
    <row r="7518" spans="1:11" ht="15">
      <c r="A7518" t="s">
        <v>41</v>
      </c>
      <c r="B7518">
        <v>2</v>
      </c>
      <c r="C7518">
        <v>4</v>
      </c>
      <c r="D7518" t="s">
        <v>23</v>
      </c>
      <c r="E7518" t="s">
        <v>1196</v>
      </c>
      <c r="F7518" s="1">
        <v>3.944444444444444E-3</v>
      </c>
      <c r="G7518">
        <f>_xlfn.XLOOKUP($A7518,Product_pricing!$B:$B,Product_pricing!$C:$C)</f>
        <v>10</v>
      </c>
      <c r="H7518">
        <f t="shared" si="351"/>
        <v>19.2</v>
      </c>
      <c r="I7518" s="10">
        <f t="shared" si="352"/>
        <v>1.6942813046664965E-2</v>
      </c>
      <c r="J7518" t="str">
        <f>_xlfn.XLOOKUP(A7518,Product_Details!$A:$A,Product_Details!$G:$G,"mens")</f>
        <v>Mens</v>
      </c>
      <c r="K7518">
        <f t="shared" si="353"/>
        <v>2520</v>
      </c>
    </row>
    <row r="7519" spans="1:11" ht="15">
      <c r="A7519" t="s">
        <v>32</v>
      </c>
      <c r="B7519">
        <v>1</v>
      </c>
      <c r="C7519">
        <v>4</v>
      </c>
      <c r="D7519" t="s">
        <v>23</v>
      </c>
      <c r="E7519" t="s">
        <v>1196</v>
      </c>
      <c r="F7519" s="1">
        <v>3.944444444444444E-3</v>
      </c>
      <c r="G7519">
        <f>_xlfn.XLOOKUP($A7519,Product_pricing!$B:$B,Product_pricing!$C:$C)</f>
        <v>36</v>
      </c>
      <c r="H7519">
        <f t="shared" si="351"/>
        <v>34.56</v>
      </c>
      <c r="I7519" s="10">
        <f t="shared" si="352"/>
        <v>3.0497063483996941E-2</v>
      </c>
      <c r="J7519" t="str">
        <f>_xlfn.XLOOKUP(A7519,Product_Details!$A:$A,Product_Details!$G:$G,"mens")</f>
        <v>Mens</v>
      </c>
      <c r="K7519">
        <f t="shared" si="353"/>
        <v>2520</v>
      </c>
    </row>
    <row r="7520" spans="1:11" ht="15">
      <c r="A7520" t="s">
        <v>27</v>
      </c>
      <c r="B7520">
        <v>3</v>
      </c>
      <c r="C7520">
        <v>4</v>
      </c>
      <c r="D7520" t="s">
        <v>23</v>
      </c>
      <c r="E7520" t="s">
        <v>1196</v>
      </c>
      <c r="F7520" s="1">
        <v>3.944444444444444E-3</v>
      </c>
      <c r="G7520">
        <f>_xlfn.XLOOKUP($A7520,Product_pricing!$B:$B,Product_pricing!$C:$C)</f>
        <v>29</v>
      </c>
      <c r="H7520">
        <f t="shared" si="351"/>
        <v>83.52</v>
      </c>
      <c r="I7520" s="10">
        <f t="shared" si="352"/>
        <v>7.3701236752992602E-2</v>
      </c>
      <c r="J7520" t="str">
        <f>_xlfn.XLOOKUP(A7520,Product_Details!$A:$A,Product_Details!$G:$G,"mens")</f>
        <v>Mens</v>
      </c>
      <c r="K7520">
        <f t="shared" si="353"/>
        <v>2520</v>
      </c>
    </row>
    <row r="7521" spans="1:11" ht="15">
      <c r="A7521" t="s">
        <v>22</v>
      </c>
      <c r="B7521">
        <v>4</v>
      </c>
      <c r="C7521">
        <v>10</v>
      </c>
      <c r="D7521" t="s">
        <v>33</v>
      </c>
      <c r="E7521" t="s">
        <v>1197</v>
      </c>
      <c r="F7521" s="1">
        <v>2.0864583333333336E-2</v>
      </c>
      <c r="G7521">
        <f>_xlfn.XLOOKUP($A7521,Product_pricing!$B:$B,Product_pricing!$C:$C)</f>
        <v>13</v>
      </c>
      <c r="H7521">
        <f t="shared" si="351"/>
        <v>46.800000000000004</v>
      </c>
      <c r="I7521" s="10">
        <f t="shared" si="352"/>
        <v>4.1298106801245862E-2</v>
      </c>
      <c r="J7521" t="str">
        <f>_xlfn.XLOOKUP(A7521,Product_Details!$A:$A,Product_Details!$G:$G,"mens")</f>
        <v>Womens</v>
      </c>
      <c r="K7521">
        <f t="shared" si="353"/>
        <v>2511.6666666666665</v>
      </c>
    </row>
    <row r="7522" spans="1:11" ht="15">
      <c r="A7522" t="s">
        <v>29</v>
      </c>
      <c r="B7522">
        <v>2</v>
      </c>
      <c r="C7522">
        <v>10</v>
      </c>
      <c r="D7522" t="s">
        <v>33</v>
      </c>
      <c r="E7522" t="s">
        <v>1197</v>
      </c>
      <c r="F7522" s="1">
        <v>2.0864583333333336E-2</v>
      </c>
      <c r="G7522">
        <f>_xlfn.XLOOKUP($A7522,Product_pricing!$B:$B,Product_pricing!$C:$C)</f>
        <v>10</v>
      </c>
      <c r="H7522">
        <f t="shared" si="351"/>
        <v>18</v>
      </c>
      <c r="I7522" s="10">
        <f t="shared" si="352"/>
        <v>1.5883887231248409E-2</v>
      </c>
      <c r="J7522" t="str">
        <f>_xlfn.XLOOKUP(A7522,Product_Details!$A:$A,Product_Details!$G:$G,"mens")</f>
        <v>Womens</v>
      </c>
      <c r="K7522">
        <f t="shared" si="353"/>
        <v>2511.6666666666665</v>
      </c>
    </row>
    <row r="7523" spans="1:11" ht="15">
      <c r="A7523" t="s">
        <v>36</v>
      </c>
      <c r="B7523">
        <v>2</v>
      </c>
      <c r="C7523">
        <v>10</v>
      </c>
      <c r="D7523" t="s">
        <v>33</v>
      </c>
      <c r="E7523" t="s">
        <v>1197</v>
      </c>
      <c r="F7523" s="1">
        <v>2.0864583333333336E-2</v>
      </c>
      <c r="G7523">
        <f>_xlfn.XLOOKUP($A7523,Product_pricing!$B:$B,Product_pricing!$C:$C)</f>
        <v>23</v>
      </c>
      <c r="H7523">
        <f t="shared" si="351"/>
        <v>41.4</v>
      </c>
      <c r="I7523" s="10">
        <f t="shared" si="352"/>
        <v>3.6532940631871333E-2</v>
      </c>
      <c r="J7523" t="str">
        <f>_xlfn.XLOOKUP(A7523,Product_Details!$A:$A,Product_Details!$G:$G,"mens")</f>
        <v>Womens</v>
      </c>
      <c r="K7523">
        <f t="shared" si="353"/>
        <v>2511.6666666666665</v>
      </c>
    </row>
    <row r="7524" spans="1:11" ht="15">
      <c r="A7524" t="s">
        <v>25</v>
      </c>
      <c r="B7524">
        <v>5</v>
      </c>
      <c r="C7524">
        <v>10</v>
      </c>
      <c r="D7524" t="s">
        <v>33</v>
      </c>
      <c r="E7524" t="s">
        <v>1197</v>
      </c>
      <c r="F7524" s="1">
        <v>2.0864583333333336E-2</v>
      </c>
      <c r="G7524">
        <f>_xlfn.XLOOKUP($A7524,Product_pricing!$B:$B,Product_pricing!$C:$C)</f>
        <v>40</v>
      </c>
      <c r="H7524">
        <f t="shared" si="351"/>
        <v>180</v>
      </c>
      <c r="I7524" s="10">
        <f t="shared" si="352"/>
        <v>0.15883887231248406</v>
      </c>
      <c r="J7524" t="str">
        <f>_xlfn.XLOOKUP(A7524,Product_Details!$A:$A,Product_Details!$G:$G,"mens")</f>
        <v>Mens</v>
      </c>
      <c r="K7524">
        <f t="shared" si="353"/>
        <v>2520</v>
      </c>
    </row>
    <row r="7525" spans="1:11" ht="15">
      <c r="A7525" t="s">
        <v>32</v>
      </c>
      <c r="B7525">
        <v>1</v>
      </c>
      <c r="C7525">
        <v>10</v>
      </c>
      <c r="D7525" t="s">
        <v>33</v>
      </c>
      <c r="E7525" t="s">
        <v>1197</v>
      </c>
      <c r="F7525" s="1">
        <v>2.0864583333333336E-2</v>
      </c>
      <c r="G7525">
        <f>_xlfn.XLOOKUP($A7525,Product_pricing!$B:$B,Product_pricing!$C:$C)</f>
        <v>36</v>
      </c>
      <c r="H7525">
        <f t="shared" si="351"/>
        <v>32.4</v>
      </c>
      <c r="I7525" s="10">
        <f t="shared" si="352"/>
        <v>2.8590997016247132E-2</v>
      </c>
      <c r="J7525" t="str">
        <f>_xlfn.XLOOKUP(A7525,Product_Details!$A:$A,Product_Details!$G:$G,"mens")</f>
        <v>Mens</v>
      </c>
      <c r="K7525">
        <f t="shared" si="353"/>
        <v>2520</v>
      </c>
    </row>
    <row r="7526" spans="1:11" ht="15">
      <c r="A7526" t="s">
        <v>26</v>
      </c>
      <c r="B7526">
        <v>3</v>
      </c>
      <c r="C7526">
        <v>10</v>
      </c>
      <c r="D7526" t="s">
        <v>33</v>
      </c>
      <c r="E7526" t="s">
        <v>1197</v>
      </c>
      <c r="F7526" s="1">
        <v>2.0864583333333336E-2</v>
      </c>
      <c r="G7526">
        <f>_xlfn.XLOOKUP($A7526,Product_pricing!$B:$B,Product_pricing!$C:$C)</f>
        <v>17</v>
      </c>
      <c r="H7526">
        <f t="shared" si="351"/>
        <v>45.9</v>
      </c>
      <c r="I7526" s="10">
        <f t="shared" si="352"/>
        <v>4.0503912439683439E-2</v>
      </c>
      <c r="J7526" t="str">
        <f>_xlfn.XLOOKUP(A7526,Product_Details!$A:$A,Product_Details!$G:$G,"mens")</f>
        <v>Mens</v>
      </c>
      <c r="K7526">
        <f t="shared" si="353"/>
        <v>2520</v>
      </c>
    </row>
    <row r="7527" spans="1:11" ht="15">
      <c r="A7527" t="s">
        <v>29</v>
      </c>
      <c r="B7527">
        <v>3</v>
      </c>
      <c r="C7527">
        <v>18</v>
      </c>
      <c r="D7527" t="s">
        <v>23</v>
      </c>
      <c r="E7527" t="s">
        <v>1198</v>
      </c>
      <c r="F7527" s="1">
        <v>4.0615740740740737E-2</v>
      </c>
      <c r="G7527">
        <f>_xlfn.XLOOKUP($A7527,Product_pricing!$B:$B,Product_pricing!$C:$C)</f>
        <v>10</v>
      </c>
      <c r="H7527">
        <f t="shared" si="351"/>
        <v>24.6</v>
      </c>
      <c r="I7527" s="10">
        <f t="shared" si="352"/>
        <v>2.1707979216039491E-2</v>
      </c>
      <c r="J7527" t="str">
        <f>_xlfn.XLOOKUP(A7527,Product_Details!$A:$A,Product_Details!$G:$G,"mens")</f>
        <v>Womens</v>
      </c>
      <c r="K7527">
        <f t="shared" si="353"/>
        <v>7535</v>
      </c>
    </row>
    <row r="7528" spans="1:11" ht="15">
      <c r="A7528" t="s">
        <v>41</v>
      </c>
      <c r="B7528">
        <v>1</v>
      </c>
      <c r="C7528">
        <v>18</v>
      </c>
      <c r="D7528" t="s">
        <v>23</v>
      </c>
      <c r="E7528" t="s">
        <v>1198</v>
      </c>
      <c r="F7528" s="1">
        <v>4.0615740740740737E-2</v>
      </c>
      <c r="G7528">
        <f>_xlfn.XLOOKUP($A7528,Product_pricing!$B:$B,Product_pricing!$C:$C)</f>
        <v>10</v>
      </c>
      <c r="H7528">
        <f t="shared" si="351"/>
        <v>8.2000000000000011</v>
      </c>
      <c r="I7528" s="10">
        <f t="shared" si="352"/>
        <v>7.2359930720131641E-3</v>
      </c>
      <c r="J7528" t="str">
        <f>_xlfn.XLOOKUP(A7528,Product_Details!$A:$A,Product_Details!$G:$G,"mens")</f>
        <v>Mens</v>
      </c>
      <c r="K7528">
        <f t="shared" si="353"/>
        <v>1890</v>
      </c>
    </row>
    <row r="7529" spans="1:11" ht="15">
      <c r="A7529" t="s">
        <v>31</v>
      </c>
      <c r="B7529">
        <v>1</v>
      </c>
      <c r="C7529">
        <v>18</v>
      </c>
      <c r="D7529" t="s">
        <v>23</v>
      </c>
      <c r="E7529" t="s">
        <v>1198</v>
      </c>
      <c r="F7529" s="1">
        <v>4.0615740740740737E-2</v>
      </c>
      <c r="G7529">
        <f>_xlfn.XLOOKUP($A7529,Product_pricing!$B:$B,Product_pricing!$C:$C)</f>
        <v>57</v>
      </c>
      <c r="H7529">
        <f t="shared" si="351"/>
        <v>46.74</v>
      </c>
      <c r="I7529" s="10">
        <f t="shared" si="352"/>
        <v>4.1245160510475033E-2</v>
      </c>
      <c r="J7529" t="str">
        <f>_xlfn.XLOOKUP(A7529,Product_Details!$A:$A,Product_Details!$G:$G,"mens")</f>
        <v>Mens</v>
      </c>
      <c r="K7529">
        <f t="shared" si="353"/>
        <v>1890</v>
      </c>
    </row>
    <row r="7530" spans="1:11" ht="15">
      <c r="A7530" t="s">
        <v>32</v>
      </c>
      <c r="B7530">
        <v>1</v>
      </c>
      <c r="C7530">
        <v>18</v>
      </c>
      <c r="D7530" t="s">
        <v>23</v>
      </c>
      <c r="E7530" t="s">
        <v>1198</v>
      </c>
      <c r="F7530" s="1">
        <v>4.0615740740740737E-2</v>
      </c>
      <c r="G7530">
        <f>_xlfn.XLOOKUP($A7530,Product_pricing!$B:$B,Product_pricing!$C:$C)</f>
        <v>36</v>
      </c>
      <c r="H7530">
        <f t="shared" si="351"/>
        <v>29.520000000000003</v>
      </c>
      <c r="I7530" s="10">
        <f t="shared" si="352"/>
        <v>2.604957505924739E-2</v>
      </c>
      <c r="J7530" t="str">
        <f>_xlfn.XLOOKUP(A7530,Product_Details!$A:$A,Product_Details!$G:$G,"mens")</f>
        <v>Mens</v>
      </c>
      <c r="K7530">
        <f t="shared" si="353"/>
        <v>1890</v>
      </c>
    </row>
    <row r="7531" spans="1:11" ht="15">
      <c r="A7531" t="s">
        <v>27</v>
      </c>
      <c r="B7531">
        <v>4</v>
      </c>
      <c r="C7531">
        <v>18</v>
      </c>
      <c r="D7531" t="s">
        <v>23</v>
      </c>
      <c r="E7531" t="s">
        <v>1198</v>
      </c>
      <c r="F7531" s="1">
        <v>4.0615740740740737E-2</v>
      </c>
      <c r="G7531">
        <f>_xlfn.XLOOKUP($A7531,Product_pricing!$B:$B,Product_pricing!$C:$C)</f>
        <v>29</v>
      </c>
      <c r="H7531">
        <f t="shared" si="351"/>
        <v>95.12</v>
      </c>
      <c r="I7531" s="10">
        <f t="shared" si="352"/>
        <v>8.3937519635352703E-2</v>
      </c>
      <c r="J7531" t="str">
        <f>_xlfn.XLOOKUP(A7531,Product_Details!$A:$A,Product_Details!$G:$G,"mens")</f>
        <v>Mens</v>
      </c>
      <c r="K7531">
        <f t="shared" si="353"/>
        <v>1890</v>
      </c>
    </row>
    <row r="7532" spans="1:11" ht="15">
      <c r="A7532" t="s">
        <v>29</v>
      </c>
      <c r="B7532">
        <v>1</v>
      </c>
      <c r="C7532">
        <v>15</v>
      </c>
      <c r="D7532" t="s">
        <v>23</v>
      </c>
      <c r="E7532" t="s">
        <v>1199</v>
      </c>
      <c r="F7532" s="1">
        <v>8.549768518518519E-3</v>
      </c>
      <c r="G7532">
        <f>_xlfn.XLOOKUP($A7532,Product_pricing!$B:$B,Product_pricing!$C:$C)</f>
        <v>10</v>
      </c>
      <c r="H7532">
        <f t="shared" si="351"/>
        <v>8.5</v>
      </c>
      <c r="I7532" s="10">
        <f t="shared" si="352"/>
        <v>7.5007245258673031E-3</v>
      </c>
      <c r="J7532" t="str">
        <f>_xlfn.XLOOKUP(A7532,Product_Details!$A:$A,Product_Details!$G:$G,"mens")</f>
        <v>Womens</v>
      </c>
      <c r="K7532">
        <f t="shared" si="353"/>
        <v>7535</v>
      </c>
    </row>
    <row r="7533" spans="1:11" ht="15">
      <c r="A7533" t="s">
        <v>31</v>
      </c>
      <c r="B7533">
        <v>2</v>
      </c>
      <c r="C7533">
        <v>15</v>
      </c>
      <c r="D7533" t="s">
        <v>23</v>
      </c>
      <c r="E7533" t="s">
        <v>1199</v>
      </c>
      <c r="F7533" s="1">
        <v>8.549768518518519E-3</v>
      </c>
      <c r="G7533">
        <f>_xlfn.XLOOKUP($A7533,Product_pricing!$B:$B,Product_pricing!$C:$C)</f>
        <v>57</v>
      </c>
      <c r="H7533">
        <f t="shared" si="351"/>
        <v>96.899999999999991</v>
      </c>
      <c r="I7533" s="10">
        <f t="shared" si="352"/>
        <v>8.5508259594887254E-2</v>
      </c>
      <c r="J7533" t="str">
        <f>_xlfn.XLOOKUP(A7533,Product_Details!$A:$A,Product_Details!$G:$G,"mens")</f>
        <v>Mens</v>
      </c>
      <c r="K7533">
        <f t="shared" si="353"/>
        <v>2520</v>
      </c>
    </row>
    <row r="7534" spans="1:11" ht="15">
      <c r="A7534" t="s">
        <v>32</v>
      </c>
      <c r="B7534">
        <v>5</v>
      </c>
      <c r="C7534">
        <v>15</v>
      </c>
      <c r="D7534" t="s">
        <v>23</v>
      </c>
      <c r="E7534" t="s">
        <v>1199</v>
      </c>
      <c r="F7534" s="1">
        <v>8.549768518518519E-3</v>
      </c>
      <c r="G7534">
        <f>_xlfn.XLOOKUP($A7534,Product_pricing!$B:$B,Product_pricing!$C:$C)</f>
        <v>36</v>
      </c>
      <c r="H7534">
        <f t="shared" si="351"/>
        <v>153</v>
      </c>
      <c r="I7534" s="10">
        <f t="shared" si="352"/>
        <v>0.13501304146561144</v>
      </c>
      <c r="J7534" t="str">
        <f>_xlfn.XLOOKUP(A7534,Product_Details!$A:$A,Product_Details!$G:$G,"mens")</f>
        <v>Mens</v>
      </c>
      <c r="K7534">
        <f t="shared" si="353"/>
        <v>2520</v>
      </c>
    </row>
    <row r="7535" spans="1:11" ht="15">
      <c r="A7535" t="s">
        <v>27</v>
      </c>
      <c r="B7535">
        <v>1</v>
      </c>
      <c r="C7535">
        <v>15</v>
      </c>
      <c r="D7535" t="s">
        <v>23</v>
      </c>
      <c r="E7535" t="s">
        <v>1199</v>
      </c>
      <c r="F7535" s="1">
        <v>8.549768518518519E-3</v>
      </c>
      <c r="G7535">
        <f>_xlfn.XLOOKUP($A7535,Product_pricing!$B:$B,Product_pricing!$C:$C)</f>
        <v>29</v>
      </c>
      <c r="H7535">
        <f t="shared" si="351"/>
        <v>24.65</v>
      </c>
      <c r="I7535" s="10">
        <f t="shared" si="352"/>
        <v>2.1752101125015178E-2</v>
      </c>
      <c r="J7535" t="str">
        <f>_xlfn.XLOOKUP(A7535,Product_Details!$A:$A,Product_Details!$G:$G,"mens")</f>
        <v>Mens</v>
      </c>
      <c r="K7535">
        <f t="shared" si="353"/>
        <v>2520</v>
      </c>
    </row>
    <row r="7536" spans="1:11" ht="15">
      <c r="A7536" t="s">
        <v>22</v>
      </c>
      <c r="B7536">
        <v>3</v>
      </c>
      <c r="C7536">
        <v>22</v>
      </c>
      <c r="D7536" t="s">
        <v>33</v>
      </c>
      <c r="E7536" t="s">
        <v>1200</v>
      </c>
      <c r="F7536" s="1">
        <v>2.526273148148148E-2</v>
      </c>
      <c r="G7536">
        <f>_xlfn.XLOOKUP($A7536,Product_pricing!$B:$B,Product_pricing!$C:$C)</f>
        <v>13</v>
      </c>
      <c r="H7536">
        <f t="shared" si="351"/>
        <v>30.42</v>
      </c>
      <c r="I7536" s="10">
        <f t="shared" si="352"/>
        <v>2.6843769420809807E-2</v>
      </c>
      <c r="J7536" t="str">
        <f>_xlfn.XLOOKUP(A7536,Product_Details!$A:$A,Product_Details!$G:$G,"mens")</f>
        <v>Womens</v>
      </c>
      <c r="K7536">
        <f t="shared" si="353"/>
        <v>3767.5</v>
      </c>
    </row>
    <row r="7537" spans="1:11" ht="15">
      <c r="A7537" t="s">
        <v>29</v>
      </c>
      <c r="B7537">
        <v>5</v>
      </c>
      <c r="C7537">
        <v>22</v>
      </c>
      <c r="D7537" t="s">
        <v>33</v>
      </c>
      <c r="E7537" t="s">
        <v>1200</v>
      </c>
      <c r="F7537" s="1">
        <v>2.526273148148148E-2</v>
      </c>
      <c r="G7537">
        <f>_xlfn.XLOOKUP($A7537,Product_pricing!$B:$B,Product_pricing!$C:$C)</f>
        <v>10</v>
      </c>
      <c r="H7537">
        <f t="shared" si="351"/>
        <v>39</v>
      </c>
      <c r="I7537" s="10">
        <f t="shared" si="352"/>
        <v>3.4415089001038214E-2</v>
      </c>
      <c r="J7537" t="str">
        <f>_xlfn.XLOOKUP(A7537,Product_Details!$A:$A,Product_Details!$G:$G,"mens")</f>
        <v>Womens</v>
      </c>
      <c r="K7537">
        <f t="shared" si="353"/>
        <v>3767.5</v>
      </c>
    </row>
    <row r="7538" spans="1:11" ht="15">
      <c r="A7538" t="s">
        <v>25</v>
      </c>
      <c r="B7538">
        <v>4</v>
      </c>
      <c r="C7538">
        <v>22</v>
      </c>
      <c r="D7538" t="s">
        <v>33</v>
      </c>
      <c r="E7538" t="s">
        <v>1200</v>
      </c>
      <c r="F7538" s="1">
        <v>2.526273148148148E-2</v>
      </c>
      <c r="G7538">
        <f>_xlfn.XLOOKUP($A7538,Product_pricing!$B:$B,Product_pricing!$C:$C)</f>
        <v>40</v>
      </c>
      <c r="H7538">
        <f t="shared" si="351"/>
        <v>124.80000000000001</v>
      </c>
      <c r="I7538" s="10">
        <f t="shared" si="352"/>
        <v>0.11012828480332229</v>
      </c>
      <c r="J7538" t="str">
        <f>_xlfn.XLOOKUP(A7538,Product_Details!$A:$A,Product_Details!$G:$G,"mens")</f>
        <v>Mens</v>
      </c>
      <c r="K7538">
        <f t="shared" si="353"/>
        <v>3780</v>
      </c>
    </row>
    <row r="7539" spans="1:11" ht="15">
      <c r="A7539" t="s">
        <v>31</v>
      </c>
      <c r="B7539">
        <v>2</v>
      </c>
      <c r="C7539">
        <v>22</v>
      </c>
      <c r="D7539" t="s">
        <v>33</v>
      </c>
      <c r="E7539" t="s">
        <v>1200</v>
      </c>
      <c r="F7539" s="1">
        <v>2.526273148148148E-2</v>
      </c>
      <c r="G7539">
        <f>_xlfn.XLOOKUP($A7539,Product_pricing!$B:$B,Product_pricing!$C:$C)</f>
        <v>57</v>
      </c>
      <c r="H7539">
        <f t="shared" si="351"/>
        <v>88.92</v>
      </c>
      <c r="I7539" s="10">
        <f t="shared" si="352"/>
        <v>7.8466402922367132E-2</v>
      </c>
      <c r="J7539" t="str">
        <f>_xlfn.XLOOKUP(A7539,Product_Details!$A:$A,Product_Details!$G:$G,"mens")</f>
        <v>Mens</v>
      </c>
      <c r="K7539">
        <f t="shared" si="353"/>
        <v>3780</v>
      </c>
    </row>
    <row r="7540" spans="1:11" ht="15">
      <c r="A7540" t="s">
        <v>22</v>
      </c>
      <c r="B7540">
        <v>1</v>
      </c>
      <c r="C7540">
        <v>11</v>
      </c>
      <c r="D7540" t="s">
        <v>23</v>
      </c>
      <c r="E7540" t="s">
        <v>1201</v>
      </c>
      <c r="F7540" s="1">
        <v>3.2030092592592589E-2</v>
      </c>
      <c r="G7540">
        <f>_xlfn.XLOOKUP($A7540,Product_pricing!$B:$B,Product_pricing!$C:$C)</f>
        <v>13</v>
      </c>
      <c r="H7540">
        <f t="shared" si="351"/>
        <v>11.57</v>
      </c>
      <c r="I7540" s="10">
        <f t="shared" si="352"/>
        <v>1.0209809736974669E-2</v>
      </c>
      <c r="J7540" t="str">
        <f>_xlfn.XLOOKUP(A7540,Product_Details!$A:$A,Product_Details!$G:$G,"mens")</f>
        <v>Womens</v>
      </c>
      <c r="K7540">
        <f t="shared" si="353"/>
        <v>2511.6666666666665</v>
      </c>
    </row>
    <row r="7541" spans="1:11" ht="15">
      <c r="A7541" t="s">
        <v>29</v>
      </c>
      <c r="B7541">
        <v>4</v>
      </c>
      <c r="C7541">
        <v>11</v>
      </c>
      <c r="D7541" t="s">
        <v>23</v>
      </c>
      <c r="E7541" t="s">
        <v>1201</v>
      </c>
      <c r="F7541" s="1">
        <v>3.2030092592592589E-2</v>
      </c>
      <c r="G7541">
        <f>_xlfn.XLOOKUP($A7541,Product_pricing!$B:$B,Product_pricing!$C:$C)</f>
        <v>10</v>
      </c>
      <c r="H7541">
        <f t="shared" si="351"/>
        <v>35.6</v>
      </c>
      <c r="I7541" s="10">
        <f t="shared" si="352"/>
        <v>3.1414799190691296E-2</v>
      </c>
      <c r="J7541" t="str">
        <f>_xlfn.XLOOKUP(A7541,Product_Details!$A:$A,Product_Details!$G:$G,"mens")</f>
        <v>Womens</v>
      </c>
      <c r="K7541">
        <f t="shared" si="353"/>
        <v>2511.6666666666665</v>
      </c>
    </row>
    <row r="7542" spans="1:11" ht="15">
      <c r="A7542" t="s">
        <v>36</v>
      </c>
      <c r="B7542">
        <v>4</v>
      </c>
      <c r="C7542">
        <v>11</v>
      </c>
      <c r="D7542" t="s">
        <v>23</v>
      </c>
      <c r="E7542" t="s">
        <v>1201</v>
      </c>
      <c r="F7542" s="1">
        <v>3.2030092592592589E-2</v>
      </c>
      <c r="G7542">
        <f>_xlfn.XLOOKUP($A7542,Product_pricing!$B:$B,Product_pricing!$C:$C)</f>
        <v>23</v>
      </c>
      <c r="H7542">
        <f t="shared" si="351"/>
        <v>81.88</v>
      </c>
      <c r="I7542" s="10">
        <f t="shared" si="352"/>
        <v>7.2254038138589979E-2</v>
      </c>
      <c r="J7542" t="str">
        <f>_xlfn.XLOOKUP(A7542,Product_Details!$A:$A,Product_Details!$G:$G,"mens")</f>
        <v>Womens</v>
      </c>
      <c r="K7542">
        <f t="shared" si="353"/>
        <v>2511.6666666666665</v>
      </c>
    </row>
    <row r="7543" spans="1:11" ht="15">
      <c r="A7543" t="s">
        <v>41</v>
      </c>
      <c r="B7543">
        <v>3</v>
      </c>
      <c r="C7543">
        <v>11</v>
      </c>
      <c r="D7543" t="s">
        <v>23</v>
      </c>
      <c r="E7543" t="s">
        <v>1201</v>
      </c>
      <c r="F7543" s="1">
        <v>3.2030092592592589E-2</v>
      </c>
      <c r="G7543">
        <f>_xlfn.XLOOKUP($A7543,Product_pricing!$B:$B,Product_pricing!$C:$C)</f>
        <v>10</v>
      </c>
      <c r="H7543">
        <f t="shared" si="351"/>
        <v>26.7</v>
      </c>
      <c r="I7543" s="10">
        <f t="shared" si="352"/>
        <v>2.3561099393018467E-2</v>
      </c>
      <c r="J7543" t="str">
        <f>_xlfn.XLOOKUP(A7543,Product_Details!$A:$A,Product_Details!$G:$G,"mens")</f>
        <v>Mens</v>
      </c>
      <c r="K7543">
        <f t="shared" si="353"/>
        <v>2520</v>
      </c>
    </row>
    <row r="7544" spans="1:11" ht="15">
      <c r="A7544" t="s">
        <v>26</v>
      </c>
      <c r="B7544">
        <v>4</v>
      </c>
      <c r="C7544">
        <v>11</v>
      </c>
      <c r="D7544" t="s">
        <v>23</v>
      </c>
      <c r="E7544" t="s">
        <v>1201</v>
      </c>
      <c r="F7544" s="1">
        <v>3.2030092592592589E-2</v>
      </c>
      <c r="G7544">
        <f>_xlfn.XLOOKUP($A7544,Product_pricing!$B:$B,Product_pricing!$C:$C)</f>
        <v>17</v>
      </c>
      <c r="H7544">
        <f t="shared" si="351"/>
        <v>60.52</v>
      </c>
      <c r="I7544" s="10">
        <f t="shared" si="352"/>
        <v>5.3405158624175199E-2</v>
      </c>
      <c r="J7544" t="str">
        <f>_xlfn.XLOOKUP(A7544,Product_Details!$A:$A,Product_Details!$G:$G,"mens")</f>
        <v>Mens</v>
      </c>
      <c r="K7544">
        <f t="shared" si="353"/>
        <v>2520</v>
      </c>
    </row>
    <row r="7545" spans="1:11" ht="15">
      <c r="A7545" t="s">
        <v>27</v>
      </c>
      <c r="B7545">
        <v>4</v>
      </c>
      <c r="C7545">
        <v>11</v>
      </c>
      <c r="D7545" t="s">
        <v>23</v>
      </c>
      <c r="E7545" t="s">
        <v>1201</v>
      </c>
      <c r="F7545" s="1">
        <v>3.2030092592592589E-2</v>
      </c>
      <c r="G7545">
        <f>_xlfn.XLOOKUP($A7545,Product_pricing!$B:$B,Product_pricing!$C:$C)</f>
        <v>29</v>
      </c>
      <c r="H7545">
        <f t="shared" si="351"/>
        <v>103.24</v>
      </c>
      <c r="I7545" s="10">
        <f t="shared" si="352"/>
        <v>9.1102917653004739E-2</v>
      </c>
      <c r="J7545" t="str">
        <f>_xlfn.XLOOKUP(A7545,Product_Details!$A:$A,Product_Details!$G:$G,"mens")</f>
        <v>Mens</v>
      </c>
      <c r="K7545">
        <f t="shared" si="353"/>
        <v>2520</v>
      </c>
    </row>
    <row r="7546" spans="1:11" ht="15">
      <c r="A7546" t="s">
        <v>35</v>
      </c>
      <c r="B7546">
        <v>2</v>
      </c>
      <c r="C7546">
        <v>14</v>
      </c>
      <c r="D7546" t="s">
        <v>23</v>
      </c>
      <c r="E7546" t="s">
        <v>1202</v>
      </c>
      <c r="F7546" s="1">
        <v>3.1560185185185184E-2</v>
      </c>
      <c r="G7546">
        <f>_xlfn.XLOOKUP($A7546,Product_pricing!$B:$B,Product_pricing!$C:$C)</f>
        <v>32</v>
      </c>
      <c r="H7546">
        <f t="shared" si="351"/>
        <v>55.04</v>
      </c>
      <c r="I7546" s="10">
        <f t="shared" si="352"/>
        <v>4.8569397400439571E-2</v>
      </c>
      <c r="J7546" t="str">
        <f>_xlfn.XLOOKUP(A7546,Product_Details!$A:$A,Product_Details!$G:$G,"mens")</f>
        <v>Womens</v>
      </c>
      <c r="K7546">
        <f t="shared" si="353"/>
        <v>1883.75</v>
      </c>
    </row>
    <row r="7547" spans="1:11" ht="15">
      <c r="A7547" t="s">
        <v>29</v>
      </c>
      <c r="B7547">
        <v>4</v>
      </c>
      <c r="C7547">
        <v>14</v>
      </c>
      <c r="D7547" t="s">
        <v>23</v>
      </c>
      <c r="E7547" t="s">
        <v>1202</v>
      </c>
      <c r="F7547" s="1">
        <v>3.1560185185185184E-2</v>
      </c>
      <c r="G7547">
        <f>_xlfn.XLOOKUP($A7547,Product_pricing!$B:$B,Product_pricing!$C:$C)</f>
        <v>10</v>
      </c>
      <c r="H7547">
        <f t="shared" si="351"/>
        <v>34.4</v>
      </c>
      <c r="I7547" s="10">
        <f t="shared" si="352"/>
        <v>3.035587337527473E-2</v>
      </c>
      <c r="J7547" t="str">
        <f>_xlfn.XLOOKUP(A7547,Product_Details!$A:$A,Product_Details!$G:$G,"mens")</f>
        <v>Womens</v>
      </c>
      <c r="K7547">
        <f t="shared" si="353"/>
        <v>1883.75</v>
      </c>
    </row>
    <row r="7548" spans="1:11" ht="15">
      <c r="A7548" t="s">
        <v>36</v>
      </c>
      <c r="B7548">
        <v>3</v>
      </c>
      <c r="C7548">
        <v>14</v>
      </c>
      <c r="D7548" t="s">
        <v>23</v>
      </c>
      <c r="E7548" t="s">
        <v>1202</v>
      </c>
      <c r="F7548" s="1">
        <v>3.1560185185185184E-2</v>
      </c>
      <c r="G7548">
        <f>_xlfn.XLOOKUP($A7548,Product_pricing!$B:$B,Product_pricing!$C:$C)</f>
        <v>23</v>
      </c>
      <c r="H7548">
        <f t="shared" si="351"/>
        <v>59.339999999999996</v>
      </c>
      <c r="I7548" s="10">
        <f t="shared" si="352"/>
        <v>5.2363881572348905E-2</v>
      </c>
      <c r="J7548" t="str">
        <f>_xlfn.XLOOKUP(A7548,Product_Details!$A:$A,Product_Details!$G:$G,"mens")</f>
        <v>Womens</v>
      </c>
      <c r="K7548">
        <f t="shared" si="353"/>
        <v>1883.75</v>
      </c>
    </row>
    <row r="7549" spans="1:11" ht="15">
      <c r="A7549" t="s">
        <v>38</v>
      </c>
      <c r="B7549">
        <v>5</v>
      </c>
      <c r="C7549">
        <v>14</v>
      </c>
      <c r="D7549" t="s">
        <v>23</v>
      </c>
      <c r="E7549" t="s">
        <v>1202</v>
      </c>
      <c r="F7549" s="1">
        <v>3.1560185185185184E-2</v>
      </c>
      <c r="G7549">
        <f>_xlfn.XLOOKUP($A7549,Product_pricing!$B:$B,Product_pricing!$C:$C)</f>
        <v>54</v>
      </c>
      <c r="H7549">
        <f t="shared" si="351"/>
        <v>232.2</v>
      </c>
      <c r="I7549" s="10">
        <f t="shared" si="352"/>
        <v>0.20490214528310441</v>
      </c>
      <c r="J7549" t="str">
        <f>_xlfn.XLOOKUP(A7549,Product_Details!$A:$A,Product_Details!$G:$G,"mens")</f>
        <v>Womens</v>
      </c>
      <c r="K7549">
        <f t="shared" si="353"/>
        <v>1883.75</v>
      </c>
    </row>
    <row r="7550" spans="1:11" ht="15">
      <c r="A7550" t="s">
        <v>25</v>
      </c>
      <c r="B7550">
        <v>4</v>
      </c>
      <c r="C7550">
        <v>14</v>
      </c>
      <c r="D7550" t="s">
        <v>23</v>
      </c>
      <c r="E7550" t="s">
        <v>1202</v>
      </c>
      <c r="F7550" s="1">
        <v>3.1560185185185184E-2</v>
      </c>
      <c r="G7550">
        <f>_xlfn.XLOOKUP($A7550,Product_pricing!$B:$B,Product_pricing!$C:$C)</f>
        <v>40</v>
      </c>
      <c r="H7550">
        <f t="shared" si="351"/>
        <v>137.6</v>
      </c>
      <c r="I7550" s="10">
        <f t="shared" si="352"/>
        <v>0.12142349350109892</v>
      </c>
      <c r="J7550" t="str">
        <f>_xlfn.XLOOKUP(A7550,Product_Details!$A:$A,Product_Details!$G:$G,"mens")</f>
        <v>Mens</v>
      </c>
      <c r="K7550">
        <f t="shared" si="353"/>
        <v>1260</v>
      </c>
    </row>
    <row r="7551" spans="1:11" ht="15">
      <c r="A7551" t="s">
        <v>41</v>
      </c>
      <c r="B7551">
        <v>4</v>
      </c>
      <c r="C7551">
        <v>14</v>
      </c>
      <c r="D7551" t="s">
        <v>23</v>
      </c>
      <c r="E7551" t="s">
        <v>1202</v>
      </c>
      <c r="F7551" s="1">
        <v>3.1560185185185184E-2</v>
      </c>
      <c r="G7551">
        <f>_xlfn.XLOOKUP($A7551,Product_pricing!$B:$B,Product_pricing!$C:$C)</f>
        <v>10</v>
      </c>
      <c r="H7551">
        <f t="shared" si="351"/>
        <v>34.4</v>
      </c>
      <c r="I7551" s="10">
        <f t="shared" si="352"/>
        <v>3.035587337527473E-2</v>
      </c>
      <c r="J7551" t="str">
        <f>_xlfn.XLOOKUP(A7551,Product_Details!$A:$A,Product_Details!$G:$G,"mens")</f>
        <v>Mens</v>
      </c>
      <c r="K7551">
        <f t="shared" si="353"/>
        <v>1260</v>
      </c>
    </row>
    <row r="7552" spans="1:11" ht="15">
      <c r="A7552" t="s">
        <v>31</v>
      </c>
      <c r="B7552">
        <v>2</v>
      </c>
      <c r="C7552">
        <v>14</v>
      </c>
      <c r="D7552" t="s">
        <v>23</v>
      </c>
      <c r="E7552" t="s">
        <v>1202</v>
      </c>
      <c r="F7552" s="1">
        <v>3.1560185185185184E-2</v>
      </c>
      <c r="G7552">
        <f>_xlfn.XLOOKUP($A7552,Product_pricing!$B:$B,Product_pricing!$C:$C)</f>
        <v>57</v>
      </c>
      <c r="H7552">
        <f t="shared" si="351"/>
        <v>98.039999999999992</v>
      </c>
      <c r="I7552" s="10">
        <f t="shared" si="352"/>
        <v>8.6514239119532974E-2</v>
      </c>
      <c r="J7552" t="str">
        <f>_xlfn.XLOOKUP(A7552,Product_Details!$A:$A,Product_Details!$G:$G,"mens")</f>
        <v>Mens</v>
      </c>
      <c r="K7552">
        <f t="shared" si="353"/>
        <v>1260</v>
      </c>
    </row>
    <row r="7553" spans="1:11" ht="15">
      <c r="A7553" t="s">
        <v>32</v>
      </c>
      <c r="B7553">
        <v>4</v>
      </c>
      <c r="C7553">
        <v>14</v>
      </c>
      <c r="D7553" t="s">
        <v>23</v>
      </c>
      <c r="E7553" t="s">
        <v>1202</v>
      </c>
      <c r="F7553" s="1">
        <v>3.1560185185185184E-2</v>
      </c>
      <c r="G7553">
        <f>_xlfn.XLOOKUP($A7553,Product_pricing!$B:$B,Product_pricing!$C:$C)</f>
        <v>36</v>
      </c>
      <c r="H7553">
        <f t="shared" si="351"/>
        <v>123.84</v>
      </c>
      <c r="I7553" s="10">
        <f t="shared" si="352"/>
        <v>0.10928114415098904</v>
      </c>
      <c r="J7553" t="str">
        <f>_xlfn.XLOOKUP(A7553,Product_Details!$A:$A,Product_Details!$G:$G,"mens")</f>
        <v>Mens</v>
      </c>
      <c r="K7553">
        <f t="shared" si="353"/>
        <v>1260</v>
      </c>
    </row>
    <row r="7554" spans="1:11" ht="15">
      <c r="A7554" t="s">
        <v>26</v>
      </c>
      <c r="B7554">
        <v>4</v>
      </c>
      <c r="C7554">
        <v>14</v>
      </c>
      <c r="D7554" t="s">
        <v>23</v>
      </c>
      <c r="E7554" t="s">
        <v>1202</v>
      </c>
      <c r="F7554" s="1">
        <v>3.1560185185185184E-2</v>
      </c>
      <c r="G7554">
        <f>_xlfn.XLOOKUP($A7554,Product_pricing!$B:$B,Product_pricing!$C:$C)</f>
        <v>17</v>
      </c>
      <c r="H7554">
        <f t="shared" si="351"/>
        <v>58.48</v>
      </c>
      <c r="I7554" s="10">
        <f t="shared" si="352"/>
        <v>5.1604984737967041E-2</v>
      </c>
      <c r="J7554" t="str">
        <f>_xlfn.XLOOKUP(A7554,Product_Details!$A:$A,Product_Details!$G:$G,"mens")</f>
        <v>Mens</v>
      </c>
      <c r="K7554">
        <f t="shared" si="353"/>
        <v>1260</v>
      </c>
    </row>
    <row r="7555" spans="1:11" ht="15">
      <c r="A7555" t="s">
        <v>27</v>
      </c>
      <c r="B7555">
        <v>4</v>
      </c>
      <c r="C7555">
        <v>14</v>
      </c>
      <c r="D7555" t="s">
        <v>23</v>
      </c>
      <c r="E7555" t="s">
        <v>1202</v>
      </c>
      <c r="F7555" s="1">
        <v>3.1560185185185184E-2</v>
      </c>
      <c r="G7555">
        <f>_xlfn.XLOOKUP($A7555,Product_pricing!$B:$B,Product_pricing!$C:$C)</f>
        <v>29</v>
      </c>
      <c r="H7555">
        <f t="shared" ref="H7555:H7618" si="354">B7555*G7555*(1-C7555/100)</f>
        <v>99.76</v>
      </c>
      <c r="I7555" s="10">
        <f t="shared" ref="I7555:I7618" si="355">(H7555/SUM($H:$H))*1000</f>
        <v>8.8032032788296716E-2</v>
      </c>
      <c r="J7555" t="str">
        <f>_xlfn.XLOOKUP(A7555,Product_Details!$A:$A,Product_Details!$G:$G,"mens")</f>
        <v>Mens</v>
      </c>
      <c r="K7555">
        <f t="shared" ref="K7555:K7618" si="356">COUNTIFS($J:$J, J7555) / COUNTIFS($J:$J, J7555, $E:$E, E7555)</f>
        <v>1260</v>
      </c>
    </row>
    <row r="7556" spans="1:11" ht="15">
      <c r="A7556" t="s">
        <v>35</v>
      </c>
      <c r="B7556">
        <v>4</v>
      </c>
      <c r="C7556">
        <v>6</v>
      </c>
      <c r="D7556" t="s">
        <v>23</v>
      </c>
      <c r="E7556" t="s">
        <v>1203</v>
      </c>
      <c r="F7556" s="1">
        <v>7.8020833333333336E-3</v>
      </c>
      <c r="G7556">
        <f>_xlfn.XLOOKUP($A7556,Product_pricing!$B:$B,Product_pricing!$C:$C)</f>
        <v>32</v>
      </c>
      <c r="H7556">
        <f t="shared" si="354"/>
        <v>120.32</v>
      </c>
      <c r="I7556" s="10">
        <f t="shared" si="355"/>
        <v>0.10617496175910045</v>
      </c>
      <c r="J7556" t="str">
        <f>_xlfn.XLOOKUP(A7556,Product_Details!$A:$A,Product_Details!$G:$G,"mens")</f>
        <v>Womens</v>
      </c>
      <c r="K7556">
        <f t="shared" si="356"/>
        <v>1883.75</v>
      </c>
    </row>
    <row r="7557" spans="1:11" ht="15">
      <c r="A7557" t="s">
        <v>29</v>
      </c>
      <c r="B7557">
        <v>4</v>
      </c>
      <c r="C7557">
        <v>6</v>
      </c>
      <c r="D7557" t="s">
        <v>23</v>
      </c>
      <c r="E7557" t="s">
        <v>1203</v>
      </c>
      <c r="F7557" s="1">
        <v>7.8020833333333336E-3</v>
      </c>
      <c r="G7557">
        <f>_xlfn.XLOOKUP($A7557,Product_pricing!$B:$B,Product_pricing!$C:$C)</f>
        <v>10</v>
      </c>
      <c r="H7557">
        <f t="shared" si="354"/>
        <v>37.599999999999994</v>
      </c>
      <c r="I7557" s="10">
        <f t="shared" si="355"/>
        <v>3.3179675549718887E-2</v>
      </c>
      <c r="J7557" t="str">
        <f>_xlfn.XLOOKUP(A7557,Product_Details!$A:$A,Product_Details!$G:$G,"mens")</f>
        <v>Womens</v>
      </c>
      <c r="K7557">
        <f t="shared" si="356"/>
        <v>1883.75</v>
      </c>
    </row>
    <row r="7558" spans="1:11" ht="15">
      <c r="A7558" t="s">
        <v>36</v>
      </c>
      <c r="B7558">
        <v>3</v>
      </c>
      <c r="C7558">
        <v>6</v>
      </c>
      <c r="D7558" t="s">
        <v>23</v>
      </c>
      <c r="E7558" t="s">
        <v>1203</v>
      </c>
      <c r="F7558" s="1">
        <v>7.8020833333333336E-3</v>
      </c>
      <c r="G7558">
        <f>_xlfn.XLOOKUP($A7558,Product_pricing!$B:$B,Product_pricing!$C:$C)</f>
        <v>23</v>
      </c>
      <c r="H7558">
        <f t="shared" si="354"/>
        <v>64.86</v>
      </c>
      <c r="I7558" s="10">
        <f t="shared" si="355"/>
        <v>5.7234940323265086E-2</v>
      </c>
      <c r="J7558" t="str">
        <f>_xlfn.XLOOKUP(A7558,Product_Details!$A:$A,Product_Details!$G:$G,"mens")</f>
        <v>Womens</v>
      </c>
      <c r="K7558">
        <f t="shared" si="356"/>
        <v>1883.75</v>
      </c>
    </row>
    <row r="7559" spans="1:11" ht="15">
      <c r="A7559" t="s">
        <v>30</v>
      </c>
      <c r="B7559">
        <v>1</v>
      </c>
      <c r="C7559">
        <v>6</v>
      </c>
      <c r="D7559" t="s">
        <v>23</v>
      </c>
      <c r="E7559" t="s">
        <v>1203</v>
      </c>
      <c r="F7559" s="1">
        <v>7.8020833333333336E-3</v>
      </c>
      <c r="G7559">
        <f>_xlfn.XLOOKUP($A7559,Product_pricing!$B:$B,Product_pricing!$C:$C)</f>
        <v>19</v>
      </c>
      <c r="H7559">
        <f t="shared" si="354"/>
        <v>17.86</v>
      </c>
      <c r="I7559" s="10">
        <f t="shared" si="355"/>
        <v>1.5760345886116474E-2</v>
      </c>
      <c r="J7559" t="str">
        <f>_xlfn.XLOOKUP(A7559,Product_Details!$A:$A,Product_Details!$G:$G,"mens")</f>
        <v>Womens</v>
      </c>
      <c r="K7559">
        <f t="shared" si="356"/>
        <v>1883.75</v>
      </c>
    </row>
    <row r="7560" spans="1:11" ht="15">
      <c r="A7560" t="s">
        <v>31</v>
      </c>
      <c r="B7560">
        <v>4</v>
      </c>
      <c r="C7560">
        <v>6</v>
      </c>
      <c r="D7560" t="s">
        <v>23</v>
      </c>
      <c r="E7560" t="s">
        <v>1203</v>
      </c>
      <c r="F7560" s="1">
        <v>7.8020833333333336E-3</v>
      </c>
      <c r="G7560">
        <f>_xlfn.XLOOKUP($A7560,Product_pricing!$B:$B,Product_pricing!$C:$C)</f>
        <v>57</v>
      </c>
      <c r="H7560">
        <f t="shared" si="354"/>
        <v>214.32</v>
      </c>
      <c r="I7560" s="10">
        <f t="shared" si="355"/>
        <v>0.18912415063339769</v>
      </c>
      <c r="J7560" t="str">
        <f>_xlfn.XLOOKUP(A7560,Product_Details!$A:$A,Product_Details!$G:$G,"mens")</f>
        <v>Mens</v>
      </c>
      <c r="K7560">
        <f t="shared" si="356"/>
        <v>2520</v>
      </c>
    </row>
    <row r="7561" spans="1:11" ht="15">
      <c r="A7561" t="s">
        <v>26</v>
      </c>
      <c r="B7561">
        <v>1</v>
      </c>
      <c r="C7561">
        <v>6</v>
      </c>
      <c r="D7561" t="s">
        <v>23</v>
      </c>
      <c r="E7561" t="s">
        <v>1203</v>
      </c>
      <c r="F7561" s="1">
        <v>7.8020833333333336E-3</v>
      </c>
      <c r="G7561">
        <f>_xlfn.XLOOKUP($A7561,Product_pricing!$B:$B,Product_pricing!$C:$C)</f>
        <v>17</v>
      </c>
      <c r="H7561">
        <f t="shared" si="354"/>
        <v>15.979999999999999</v>
      </c>
      <c r="I7561" s="10">
        <f t="shared" si="355"/>
        <v>1.4101362108630529E-2</v>
      </c>
      <c r="J7561" t="str">
        <f>_xlfn.XLOOKUP(A7561,Product_Details!$A:$A,Product_Details!$G:$G,"mens")</f>
        <v>Mens</v>
      </c>
      <c r="K7561">
        <f t="shared" si="356"/>
        <v>2520</v>
      </c>
    </row>
    <row r="7562" spans="1:11" ht="15">
      <c r="A7562" t="s">
        <v>27</v>
      </c>
      <c r="B7562">
        <v>2</v>
      </c>
      <c r="C7562">
        <v>6</v>
      </c>
      <c r="D7562" t="s">
        <v>23</v>
      </c>
      <c r="E7562" t="s">
        <v>1203</v>
      </c>
      <c r="F7562" s="1">
        <v>7.8020833333333336E-3</v>
      </c>
      <c r="G7562">
        <f>_xlfn.XLOOKUP($A7562,Product_pricing!$B:$B,Product_pricing!$C:$C)</f>
        <v>29</v>
      </c>
      <c r="H7562">
        <f t="shared" si="354"/>
        <v>54.519999999999996</v>
      </c>
      <c r="I7562" s="10">
        <f t="shared" si="355"/>
        <v>4.8110529547092391E-2</v>
      </c>
      <c r="J7562" t="str">
        <f>_xlfn.XLOOKUP(A7562,Product_Details!$A:$A,Product_Details!$G:$G,"mens")</f>
        <v>Mens</v>
      </c>
      <c r="K7562">
        <f t="shared" si="356"/>
        <v>2520</v>
      </c>
    </row>
    <row r="7563" spans="1:11" ht="15">
      <c r="A7563" t="s">
        <v>22</v>
      </c>
      <c r="B7563">
        <v>2</v>
      </c>
      <c r="C7563">
        <v>13</v>
      </c>
      <c r="D7563" t="s">
        <v>23</v>
      </c>
      <c r="E7563" t="s">
        <v>1204</v>
      </c>
      <c r="F7563" s="1">
        <v>1.7622685185185182E-2</v>
      </c>
      <c r="G7563">
        <f>_xlfn.XLOOKUP($A7563,Product_pricing!$B:$B,Product_pricing!$C:$C)</f>
        <v>13</v>
      </c>
      <c r="H7563">
        <f t="shared" si="354"/>
        <v>22.62</v>
      </c>
      <c r="I7563" s="10">
        <f t="shared" si="355"/>
        <v>1.9960751620602166E-2</v>
      </c>
      <c r="J7563" t="str">
        <f>_xlfn.XLOOKUP(A7563,Product_Details!$A:$A,Product_Details!$G:$G,"mens")</f>
        <v>Womens</v>
      </c>
      <c r="K7563">
        <f t="shared" si="356"/>
        <v>1507</v>
      </c>
    </row>
    <row r="7564" spans="1:11" ht="15">
      <c r="A7564" t="s">
        <v>29</v>
      </c>
      <c r="B7564">
        <v>1</v>
      </c>
      <c r="C7564">
        <v>13</v>
      </c>
      <c r="D7564" t="s">
        <v>23</v>
      </c>
      <c r="E7564" t="s">
        <v>1204</v>
      </c>
      <c r="F7564" s="1">
        <v>1.7622685185185182E-2</v>
      </c>
      <c r="G7564">
        <f>_xlfn.XLOOKUP($A7564,Product_pricing!$B:$B,Product_pricing!$C:$C)</f>
        <v>10</v>
      </c>
      <c r="H7564">
        <f t="shared" si="354"/>
        <v>8.6999999999999993</v>
      </c>
      <c r="I7564" s="10">
        <f t="shared" si="355"/>
        <v>7.6772121617700619E-3</v>
      </c>
      <c r="J7564" t="str">
        <f>_xlfn.XLOOKUP(A7564,Product_Details!$A:$A,Product_Details!$G:$G,"mens")</f>
        <v>Womens</v>
      </c>
      <c r="K7564">
        <f t="shared" si="356"/>
        <v>1507</v>
      </c>
    </row>
    <row r="7565" spans="1:11" ht="15">
      <c r="A7565" t="s">
        <v>36</v>
      </c>
      <c r="B7565">
        <v>1</v>
      </c>
      <c r="C7565">
        <v>13</v>
      </c>
      <c r="D7565" t="s">
        <v>23</v>
      </c>
      <c r="E7565" t="s">
        <v>1204</v>
      </c>
      <c r="F7565" s="1">
        <v>1.7622685185185182E-2</v>
      </c>
      <c r="G7565">
        <f>_xlfn.XLOOKUP($A7565,Product_pricing!$B:$B,Product_pricing!$C:$C)</f>
        <v>23</v>
      </c>
      <c r="H7565">
        <f t="shared" si="354"/>
        <v>20.010000000000002</v>
      </c>
      <c r="I7565" s="10">
        <f t="shared" si="355"/>
        <v>1.7657587972071148E-2</v>
      </c>
      <c r="J7565" t="str">
        <f>_xlfn.XLOOKUP(A7565,Product_Details!$A:$A,Product_Details!$G:$G,"mens")</f>
        <v>Womens</v>
      </c>
      <c r="K7565">
        <f t="shared" si="356"/>
        <v>1507</v>
      </c>
    </row>
    <row r="7566" spans="1:11" ht="15">
      <c r="A7566" t="s">
        <v>30</v>
      </c>
      <c r="B7566">
        <v>1</v>
      </c>
      <c r="C7566">
        <v>13</v>
      </c>
      <c r="D7566" t="s">
        <v>23</v>
      </c>
      <c r="E7566" t="s">
        <v>1204</v>
      </c>
      <c r="F7566" s="1">
        <v>1.7622685185185182E-2</v>
      </c>
      <c r="G7566">
        <f>_xlfn.XLOOKUP($A7566,Product_pricing!$B:$B,Product_pricing!$C:$C)</f>
        <v>19</v>
      </c>
      <c r="H7566">
        <f t="shared" si="354"/>
        <v>16.53</v>
      </c>
      <c r="I7566" s="10">
        <f t="shared" si="355"/>
        <v>1.458670310736312E-2</v>
      </c>
      <c r="J7566" t="str">
        <f>_xlfn.XLOOKUP(A7566,Product_Details!$A:$A,Product_Details!$G:$G,"mens")</f>
        <v>Womens</v>
      </c>
      <c r="K7566">
        <f t="shared" si="356"/>
        <v>1507</v>
      </c>
    </row>
    <row r="7567" spans="1:11" ht="15">
      <c r="A7567" t="s">
        <v>38</v>
      </c>
      <c r="B7567">
        <v>5</v>
      </c>
      <c r="C7567">
        <v>13</v>
      </c>
      <c r="D7567" t="s">
        <v>23</v>
      </c>
      <c r="E7567" t="s">
        <v>1204</v>
      </c>
      <c r="F7567" s="1">
        <v>1.7622685185185182E-2</v>
      </c>
      <c r="G7567">
        <f>_xlfn.XLOOKUP($A7567,Product_pricing!$B:$B,Product_pricing!$C:$C)</f>
        <v>54</v>
      </c>
      <c r="H7567">
        <f t="shared" si="354"/>
        <v>234.9</v>
      </c>
      <c r="I7567" s="10">
        <f t="shared" si="355"/>
        <v>0.20728472836779172</v>
      </c>
      <c r="J7567" t="str">
        <f>_xlfn.XLOOKUP(A7567,Product_Details!$A:$A,Product_Details!$G:$G,"mens")</f>
        <v>Womens</v>
      </c>
      <c r="K7567">
        <f t="shared" si="356"/>
        <v>1507</v>
      </c>
    </row>
    <row r="7568" spans="1:11" ht="15">
      <c r="A7568" t="s">
        <v>31</v>
      </c>
      <c r="B7568">
        <v>2</v>
      </c>
      <c r="C7568">
        <v>13</v>
      </c>
      <c r="D7568" t="s">
        <v>23</v>
      </c>
      <c r="E7568" t="s">
        <v>1204</v>
      </c>
      <c r="F7568" s="1">
        <v>1.7622685185185182E-2</v>
      </c>
      <c r="G7568">
        <f>_xlfn.XLOOKUP($A7568,Product_pricing!$B:$B,Product_pricing!$C:$C)</f>
        <v>57</v>
      </c>
      <c r="H7568">
        <f t="shared" si="354"/>
        <v>99.179999999999993</v>
      </c>
      <c r="I7568" s="10">
        <f t="shared" si="355"/>
        <v>8.7520218644178707E-2</v>
      </c>
      <c r="J7568" t="str">
        <f>_xlfn.XLOOKUP(A7568,Product_Details!$A:$A,Product_Details!$G:$G,"mens")</f>
        <v>Mens</v>
      </c>
      <c r="K7568">
        <f t="shared" si="356"/>
        <v>7560</v>
      </c>
    </row>
    <row r="7569" spans="1:11" ht="15">
      <c r="A7569" t="s">
        <v>22</v>
      </c>
      <c r="B7569">
        <v>1</v>
      </c>
      <c r="C7569">
        <v>7</v>
      </c>
      <c r="D7569" t="s">
        <v>23</v>
      </c>
      <c r="E7569" t="s">
        <v>1205</v>
      </c>
      <c r="F7569" s="1">
        <v>3.9253472222222217E-2</v>
      </c>
      <c r="G7569">
        <f>_xlfn.XLOOKUP($A7569,Product_pricing!$B:$B,Product_pricing!$C:$C)</f>
        <v>13</v>
      </c>
      <c r="H7569">
        <f t="shared" si="354"/>
        <v>12.09</v>
      </c>
      <c r="I7569" s="10">
        <f t="shared" si="355"/>
        <v>1.0668677590321845E-2</v>
      </c>
      <c r="J7569" t="str">
        <f>_xlfn.XLOOKUP(A7569,Product_Details!$A:$A,Product_Details!$G:$G,"mens")</f>
        <v>Womens</v>
      </c>
      <c r="K7569">
        <f t="shared" si="356"/>
        <v>2511.6666666666665</v>
      </c>
    </row>
    <row r="7570" spans="1:11" ht="15">
      <c r="A7570" t="s">
        <v>36</v>
      </c>
      <c r="B7570">
        <v>2</v>
      </c>
      <c r="C7570">
        <v>7</v>
      </c>
      <c r="D7570" t="s">
        <v>23</v>
      </c>
      <c r="E7570" t="s">
        <v>1205</v>
      </c>
      <c r="F7570" s="1">
        <v>3.9253472222222217E-2</v>
      </c>
      <c r="G7570">
        <f>_xlfn.XLOOKUP($A7570,Product_pricing!$B:$B,Product_pricing!$C:$C)</f>
        <v>23</v>
      </c>
      <c r="H7570">
        <f t="shared" si="354"/>
        <v>42.779999999999994</v>
      </c>
      <c r="I7570" s="10">
        <f t="shared" si="355"/>
        <v>3.7750705319600376E-2</v>
      </c>
      <c r="J7570" t="str">
        <f>_xlfn.XLOOKUP(A7570,Product_Details!$A:$A,Product_Details!$G:$G,"mens")</f>
        <v>Womens</v>
      </c>
      <c r="K7570">
        <f t="shared" si="356"/>
        <v>2511.6666666666665</v>
      </c>
    </row>
    <row r="7571" spans="1:11" ht="15">
      <c r="A7571" t="s">
        <v>38</v>
      </c>
      <c r="B7571">
        <v>1</v>
      </c>
      <c r="C7571">
        <v>7</v>
      </c>
      <c r="D7571" t="s">
        <v>23</v>
      </c>
      <c r="E7571" t="s">
        <v>1205</v>
      </c>
      <c r="F7571" s="1">
        <v>3.9253472222222217E-2</v>
      </c>
      <c r="G7571">
        <f>_xlfn.XLOOKUP($A7571,Product_pricing!$B:$B,Product_pricing!$C:$C)</f>
        <v>54</v>
      </c>
      <c r="H7571">
        <f t="shared" si="354"/>
        <v>50.22</v>
      </c>
      <c r="I7571" s="10">
        <f t="shared" si="355"/>
        <v>4.431604537518305E-2</v>
      </c>
      <c r="J7571" t="str">
        <f>_xlfn.XLOOKUP(A7571,Product_Details!$A:$A,Product_Details!$G:$G,"mens")</f>
        <v>Womens</v>
      </c>
      <c r="K7571">
        <f t="shared" si="356"/>
        <v>2511.6666666666665</v>
      </c>
    </row>
    <row r="7572" spans="1:11" ht="15">
      <c r="A7572" t="s">
        <v>25</v>
      </c>
      <c r="B7572">
        <v>5</v>
      </c>
      <c r="C7572">
        <v>7</v>
      </c>
      <c r="D7572" t="s">
        <v>23</v>
      </c>
      <c r="E7572" t="s">
        <v>1205</v>
      </c>
      <c r="F7572" s="1">
        <v>3.9253472222222217E-2</v>
      </c>
      <c r="G7572">
        <f>_xlfn.XLOOKUP($A7572,Product_pricing!$B:$B,Product_pricing!$C:$C)</f>
        <v>40</v>
      </c>
      <c r="H7572">
        <f t="shared" si="354"/>
        <v>186</v>
      </c>
      <c r="I7572" s="10">
        <f t="shared" si="355"/>
        <v>0.16413350138956687</v>
      </c>
      <c r="J7572" t="str">
        <f>_xlfn.XLOOKUP(A7572,Product_Details!$A:$A,Product_Details!$G:$G,"mens")</f>
        <v>Mens</v>
      </c>
      <c r="K7572">
        <f t="shared" si="356"/>
        <v>3780</v>
      </c>
    </row>
    <row r="7573" spans="1:11" ht="15">
      <c r="A7573" t="s">
        <v>26</v>
      </c>
      <c r="B7573">
        <v>1</v>
      </c>
      <c r="C7573">
        <v>7</v>
      </c>
      <c r="D7573" t="s">
        <v>23</v>
      </c>
      <c r="E7573" t="s">
        <v>1205</v>
      </c>
      <c r="F7573" s="1">
        <v>3.9253472222222217E-2</v>
      </c>
      <c r="G7573">
        <f>_xlfn.XLOOKUP($A7573,Product_pricing!$B:$B,Product_pricing!$C:$C)</f>
        <v>17</v>
      </c>
      <c r="H7573">
        <f t="shared" si="354"/>
        <v>15.809999999999999</v>
      </c>
      <c r="I7573" s="10">
        <f t="shared" si="355"/>
        <v>1.3951347618113183E-2</v>
      </c>
      <c r="J7573" t="str">
        <f>_xlfn.XLOOKUP(A7573,Product_Details!$A:$A,Product_Details!$G:$G,"mens")</f>
        <v>Mens</v>
      </c>
      <c r="K7573">
        <f t="shared" si="356"/>
        <v>3780</v>
      </c>
    </row>
    <row r="7574" spans="1:11" ht="15">
      <c r="A7574" t="s">
        <v>35</v>
      </c>
      <c r="B7574">
        <v>1</v>
      </c>
      <c r="C7574">
        <v>5</v>
      </c>
      <c r="D7574" t="s">
        <v>23</v>
      </c>
      <c r="E7574" t="s">
        <v>1206</v>
      </c>
      <c r="F7574" s="1">
        <v>2.2189814814814815E-2</v>
      </c>
      <c r="G7574">
        <f>_xlfn.XLOOKUP($A7574,Product_pricing!$B:$B,Product_pricing!$C:$C)</f>
        <v>32</v>
      </c>
      <c r="H7574">
        <f t="shared" si="354"/>
        <v>30.4</v>
      </c>
      <c r="I7574" s="10">
        <f t="shared" si="355"/>
        <v>2.6826120657219531E-2</v>
      </c>
      <c r="J7574" t="str">
        <f>_xlfn.XLOOKUP(A7574,Product_Details!$A:$A,Product_Details!$G:$G,"mens")</f>
        <v>Womens</v>
      </c>
      <c r="K7574">
        <f t="shared" si="356"/>
        <v>3767.5</v>
      </c>
    </row>
    <row r="7575" spans="1:11" ht="15">
      <c r="A7575" t="s">
        <v>36</v>
      </c>
      <c r="B7575">
        <v>5</v>
      </c>
      <c r="C7575">
        <v>5</v>
      </c>
      <c r="D7575" t="s">
        <v>23</v>
      </c>
      <c r="E7575" t="s">
        <v>1206</v>
      </c>
      <c r="F7575" s="1">
        <v>2.2189814814814815E-2</v>
      </c>
      <c r="G7575">
        <f>_xlfn.XLOOKUP($A7575,Product_pricing!$B:$B,Product_pricing!$C:$C)</f>
        <v>23</v>
      </c>
      <c r="H7575">
        <f t="shared" si="354"/>
        <v>109.25</v>
      </c>
      <c r="I7575" s="10">
        <f t="shared" si="355"/>
        <v>9.6406371111882688E-2</v>
      </c>
      <c r="J7575" t="str">
        <f>_xlfn.XLOOKUP(A7575,Product_Details!$A:$A,Product_Details!$G:$G,"mens")</f>
        <v>Womens</v>
      </c>
      <c r="K7575">
        <f t="shared" si="356"/>
        <v>3767.5</v>
      </c>
    </row>
    <row r="7576" spans="1:11" ht="15">
      <c r="A7576" t="s">
        <v>32</v>
      </c>
      <c r="B7576">
        <v>4</v>
      </c>
      <c r="C7576">
        <v>5</v>
      </c>
      <c r="D7576" t="s">
        <v>23</v>
      </c>
      <c r="E7576" t="s">
        <v>1206</v>
      </c>
      <c r="F7576" s="1">
        <v>2.2189814814814815E-2</v>
      </c>
      <c r="G7576">
        <f>_xlfn.XLOOKUP($A7576,Product_pricing!$B:$B,Product_pricing!$C:$C)</f>
        <v>36</v>
      </c>
      <c r="H7576">
        <f t="shared" si="354"/>
        <v>136.79999999999998</v>
      </c>
      <c r="I7576" s="10">
        <f t="shared" si="355"/>
        <v>0.12071754295748788</v>
      </c>
      <c r="J7576" t="str">
        <f>_xlfn.XLOOKUP(A7576,Product_Details!$A:$A,Product_Details!$G:$G,"mens")</f>
        <v>Mens</v>
      </c>
      <c r="K7576">
        <f t="shared" si="356"/>
        <v>3780</v>
      </c>
    </row>
    <row r="7577" spans="1:11" ht="15">
      <c r="A7577" t="s">
        <v>27</v>
      </c>
      <c r="B7577">
        <v>5</v>
      </c>
      <c r="C7577">
        <v>5</v>
      </c>
      <c r="D7577" t="s">
        <v>23</v>
      </c>
      <c r="E7577" t="s">
        <v>1206</v>
      </c>
      <c r="F7577" s="1">
        <v>2.2189814814814815E-2</v>
      </c>
      <c r="G7577">
        <f>_xlfn.XLOOKUP($A7577,Product_pricing!$B:$B,Product_pricing!$C:$C)</f>
        <v>29</v>
      </c>
      <c r="H7577">
        <f t="shared" si="354"/>
        <v>137.75</v>
      </c>
      <c r="I7577" s="10">
        <f t="shared" si="355"/>
        <v>0.12155585922802599</v>
      </c>
      <c r="J7577" t="str">
        <f>_xlfn.XLOOKUP(A7577,Product_Details!$A:$A,Product_Details!$G:$G,"mens")</f>
        <v>Mens</v>
      </c>
      <c r="K7577">
        <f t="shared" si="356"/>
        <v>3780</v>
      </c>
    </row>
    <row r="7578" spans="1:11" ht="15">
      <c r="A7578" t="s">
        <v>22</v>
      </c>
      <c r="B7578">
        <v>3</v>
      </c>
      <c r="C7578">
        <v>9</v>
      </c>
      <c r="D7578" t="s">
        <v>23</v>
      </c>
      <c r="E7578" t="s">
        <v>1207</v>
      </c>
      <c r="F7578" s="1">
        <v>3.6934027777777781E-2</v>
      </c>
      <c r="G7578">
        <f>_xlfn.XLOOKUP($A7578,Product_pricing!$B:$B,Product_pricing!$C:$C)</f>
        <v>13</v>
      </c>
      <c r="H7578">
        <f t="shared" si="354"/>
        <v>35.49</v>
      </c>
      <c r="I7578" s="10">
        <f t="shared" si="355"/>
        <v>3.1317730990944773E-2</v>
      </c>
      <c r="J7578" t="str">
        <f>_xlfn.XLOOKUP(A7578,Product_Details!$A:$A,Product_Details!$G:$G,"mens")</f>
        <v>Womens</v>
      </c>
      <c r="K7578">
        <f t="shared" si="356"/>
        <v>2511.6666666666665</v>
      </c>
    </row>
    <row r="7579" spans="1:11" ht="15">
      <c r="A7579" t="s">
        <v>36</v>
      </c>
      <c r="B7579">
        <v>3</v>
      </c>
      <c r="C7579">
        <v>9</v>
      </c>
      <c r="D7579" t="s">
        <v>23</v>
      </c>
      <c r="E7579" t="s">
        <v>1207</v>
      </c>
      <c r="F7579" s="1">
        <v>3.6934027777777781E-2</v>
      </c>
      <c r="G7579">
        <f>_xlfn.XLOOKUP($A7579,Product_pricing!$B:$B,Product_pricing!$C:$C)</f>
        <v>23</v>
      </c>
      <c r="H7579">
        <f t="shared" si="354"/>
        <v>62.79</v>
      </c>
      <c r="I7579" s="10">
        <f t="shared" si="355"/>
        <v>5.5408293291671525E-2</v>
      </c>
      <c r="J7579" t="str">
        <f>_xlfn.XLOOKUP(A7579,Product_Details!$A:$A,Product_Details!$G:$G,"mens")</f>
        <v>Womens</v>
      </c>
      <c r="K7579">
        <f t="shared" si="356"/>
        <v>2511.6666666666665</v>
      </c>
    </row>
    <row r="7580" spans="1:11" ht="15">
      <c r="A7580" t="s">
        <v>38</v>
      </c>
      <c r="B7580">
        <v>4</v>
      </c>
      <c r="C7580">
        <v>9</v>
      </c>
      <c r="D7580" t="s">
        <v>23</v>
      </c>
      <c r="E7580" t="s">
        <v>1207</v>
      </c>
      <c r="F7580" s="1">
        <v>3.6934027777777781E-2</v>
      </c>
      <c r="G7580">
        <f>_xlfn.XLOOKUP($A7580,Product_pricing!$B:$B,Product_pricing!$C:$C)</f>
        <v>54</v>
      </c>
      <c r="H7580">
        <f t="shared" si="354"/>
        <v>196.56</v>
      </c>
      <c r="I7580" s="10">
        <f t="shared" si="355"/>
        <v>0.17345204856523261</v>
      </c>
      <c r="J7580" t="str">
        <f>_xlfn.XLOOKUP(A7580,Product_Details!$A:$A,Product_Details!$G:$G,"mens")</f>
        <v>Womens</v>
      </c>
      <c r="K7580">
        <f t="shared" si="356"/>
        <v>2511.6666666666665</v>
      </c>
    </row>
    <row r="7581" spans="1:11" ht="15">
      <c r="A7581" t="s">
        <v>25</v>
      </c>
      <c r="B7581">
        <v>3</v>
      </c>
      <c r="C7581">
        <v>9</v>
      </c>
      <c r="D7581" t="s">
        <v>23</v>
      </c>
      <c r="E7581" t="s">
        <v>1207</v>
      </c>
      <c r="F7581" s="1">
        <v>3.6934027777777781E-2</v>
      </c>
      <c r="G7581">
        <f>_xlfn.XLOOKUP($A7581,Product_pricing!$B:$B,Product_pricing!$C:$C)</f>
        <v>40</v>
      </c>
      <c r="H7581">
        <f t="shared" si="354"/>
        <v>109.2</v>
      </c>
      <c r="I7581" s="10">
        <f t="shared" si="355"/>
        <v>9.6362249202907008E-2</v>
      </c>
      <c r="J7581" t="str">
        <f>_xlfn.XLOOKUP(A7581,Product_Details!$A:$A,Product_Details!$G:$G,"mens")</f>
        <v>Mens</v>
      </c>
      <c r="K7581">
        <f t="shared" si="356"/>
        <v>1512</v>
      </c>
    </row>
    <row r="7582" spans="1:11" ht="15">
      <c r="A7582" t="s">
        <v>41</v>
      </c>
      <c r="B7582">
        <v>3</v>
      </c>
      <c r="C7582">
        <v>9</v>
      </c>
      <c r="D7582" t="s">
        <v>23</v>
      </c>
      <c r="E7582" t="s">
        <v>1207</v>
      </c>
      <c r="F7582" s="1">
        <v>3.6934027777777781E-2</v>
      </c>
      <c r="G7582">
        <f>_xlfn.XLOOKUP($A7582,Product_pricing!$B:$B,Product_pricing!$C:$C)</f>
        <v>10</v>
      </c>
      <c r="H7582">
        <f t="shared" si="354"/>
        <v>27.3</v>
      </c>
      <c r="I7582" s="10">
        <f t="shared" si="355"/>
        <v>2.4090562300726752E-2</v>
      </c>
      <c r="J7582" t="str">
        <f>_xlfn.XLOOKUP(A7582,Product_Details!$A:$A,Product_Details!$G:$G,"mens")</f>
        <v>Mens</v>
      </c>
      <c r="K7582">
        <f t="shared" si="356"/>
        <v>1512</v>
      </c>
    </row>
    <row r="7583" spans="1:11" ht="15">
      <c r="A7583" t="s">
        <v>31</v>
      </c>
      <c r="B7583">
        <v>5</v>
      </c>
      <c r="C7583">
        <v>9</v>
      </c>
      <c r="D7583" t="s">
        <v>23</v>
      </c>
      <c r="E7583" t="s">
        <v>1207</v>
      </c>
      <c r="F7583" s="1">
        <v>3.6934027777777781E-2</v>
      </c>
      <c r="G7583">
        <f>_xlfn.XLOOKUP($A7583,Product_pricing!$B:$B,Product_pricing!$C:$C)</f>
        <v>57</v>
      </c>
      <c r="H7583">
        <f t="shared" si="354"/>
        <v>259.35000000000002</v>
      </c>
      <c r="I7583" s="10">
        <f t="shared" si="355"/>
        <v>0.22886034185690415</v>
      </c>
      <c r="J7583" t="str">
        <f>_xlfn.XLOOKUP(A7583,Product_Details!$A:$A,Product_Details!$G:$G,"mens")</f>
        <v>Mens</v>
      </c>
      <c r="K7583">
        <f t="shared" si="356"/>
        <v>1512</v>
      </c>
    </row>
    <row r="7584" spans="1:11" ht="15">
      <c r="A7584" t="s">
        <v>32</v>
      </c>
      <c r="B7584">
        <v>3</v>
      </c>
      <c r="C7584">
        <v>9</v>
      </c>
      <c r="D7584" t="s">
        <v>23</v>
      </c>
      <c r="E7584" t="s">
        <v>1207</v>
      </c>
      <c r="F7584" s="1">
        <v>3.6934027777777781E-2</v>
      </c>
      <c r="G7584">
        <f>_xlfn.XLOOKUP($A7584,Product_pricing!$B:$B,Product_pricing!$C:$C)</f>
        <v>36</v>
      </c>
      <c r="H7584">
        <f t="shared" si="354"/>
        <v>98.28</v>
      </c>
      <c r="I7584" s="10">
        <f t="shared" si="355"/>
        <v>8.6726024282616304E-2</v>
      </c>
      <c r="J7584" t="str">
        <f>_xlfn.XLOOKUP(A7584,Product_Details!$A:$A,Product_Details!$G:$G,"mens")</f>
        <v>Mens</v>
      </c>
      <c r="K7584">
        <f t="shared" si="356"/>
        <v>1512</v>
      </c>
    </row>
    <row r="7585" spans="1:11" ht="15">
      <c r="A7585" t="s">
        <v>27</v>
      </c>
      <c r="B7585">
        <v>1</v>
      </c>
      <c r="C7585">
        <v>9</v>
      </c>
      <c r="D7585" t="s">
        <v>23</v>
      </c>
      <c r="E7585" t="s">
        <v>1207</v>
      </c>
      <c r="F7585" s="1">
        <v>3.6934027777777781E-2</v>
      </c>
      <c r="G7585">
        <f>_xlfn.XLOOKUP($A7585,Product_pricing!$B:$B,Product_pricing!$C:$C)</f>
        <v>29</v>
      </c>
      <c r="H7585">
        <f t="shared" si="354"/>
        <v>26.39</v>
      </c>
      <c r="I7585" s="10">
        <f t="shared" si="355"/>
        <v>2.3287543557369193E-2</v>
      </c>
      <c r="J7585" t="str">
        <f>_xlfn.XLOOKUP(A7585,Product_Details!$A:$A,Product_Details!$G:$G,"mens")</f>
        <v>Mens</v>
      </c>
      <c r="K7585">
        <f t="shared" si="356"/>
        <v>1512</v>
      </c>
    </row>
    <row r="7586" spans="1:11" ht="15">
      <c r="A7586" t="s">
        <v>29</v>
      </c>
      <c r="B7586">
        <v>3</v>
      </c>
      <c r="C7586">
        <v>8</v>
      </c>
      <c r="D7586" t="s">
        <v>23</v>
      </c>
      <c r="E7586" t="s">
        <v>1208</v>
      </c>
      <c r="F7586" s="1">
        <v>3.4513888888888893E-2</v>
      </c>
      <c r="G7586">
        <f>_xlfn.XLOOKUP($A7586,Product_pricing!$B:$B,Product_pricing!$C:$C)</f>
        <v>10</v>
      </c>
      <c r="H7586">
        <f t="shared" si="354"/>
        <v>27.6</v>
      </c>
      <c r="I7586" s="10">
        <f t="shared" si="355"/>
        <v>2.4355293754580891E-2</v>
      </c>
      <c r="J7586" t="str">
        <f>_xlfn.XLOOKUP(A7586,Product_Details!$A:$A,Product_Details!$G:$G,"mens")</f>
        <v>Womens</v>
      </c>
      <c r="K7586">
        <f t="shared" si="356"/>
        <v>1883.75</v>
      </c>
    </row>
    <row r="7587" spans="1:11" ht="15">
      <c r="A7587" t="s">
        <v>36</v>
      </c>
      <c r="B7587">
        <v>4</v>
      </c>
      <c r="C7587">
        <v>8</v>
      </c>
      <c r="D7587" t="s">
        <v>23</v>
      </c>
      <c r="E7587" t="s">
        <v>1208</v>
      </c>
      <c r="F7587" s="1">
        <v>3.4513888888888893E-2</v>
      </c>
      <c r="G7587">
        <f>_xlfn.XLOOKUP($A7587,Product_pricing!$B:$B,Product_pricing!$C:$C)</f>
        <v>23</v>
      </c>
      <c r="H7587">
        <f t="shared" si="354"/>
        <v>84.64</v>
      </c>
      <c r="I7587" s="10">
        <f t="shared" si="355"/>
        <v>7.4689567514048066E-2</v>
      </c>
      <c r="J7587" t="str">
        <f>_xlfn.XLOOKUP(A7587,Product_Details!$A:$A,Product_Details!$G:$G,"mens")</f>
        <v>Womens</v>
      </c>
      <c r="K7587">
        <f t="shared" si="356"/>
        <v>1883.75</v>
      </c>
    </row>
    <row r="7588" spans="1:11" ht="15">
      <c r="A7588" t="s">
        <v>30</v>
      </c>
      <c r="B7588">
        <v>1</v>
      </c>
      <c r="C7588">
        <v>8</v>
      </c>
      <c r="D7588" t="s">
        <v>23</v>
      </c>
      <c r="E7588" t="s">
        <v>1208</v>
      </c>
      <c r="F7588" s="1">
        <v>3.4513888888888893E-2</v>
      </c>
      <c r="G7588">
        <f>_xlfn.XLOOKUP($A7588,Product_pricing!$B:$B,Product_pricing!$C:$C)</f>
        <v>19</v>
      </c>
      <c r="H7588">
        <f t="shared" si="354"/>
        <v>17.48</v>
      </c>
      <c r="I7588" s="10">
        <f t="shared" si="355"/>
        <v>1.5425019377901229E-2</v>
      </c>
      <c r="J7588" t="str">
        <f>_xlfn.XLOOKUP(A7588,Product_Details!$A:$A,Product_Details!$G:$G,"mens")</f>
        <v>Womens</v>
      </c>
      <c r="K7588">
        <f t="shared" si="356"/>
        <v>1883.75</v>
      </c>
    </row>
    <row r="7589" spans="1:11" ht="15">
      <c r="A7589" t="s">
        <v>38</v>
      </c>
      <c r="B7589">
        <v>4</v>
      </c>
      <c r="C7589">
        <v>8</v>
      </c>
      <c r="D7589" t="s">
        <v>23</v>
      </c>
      <c r="E7589" t="s">
        <v>1208</v>
      </c>
      <c r="F7589" s="1">
        <v>3.4513888888888893E-2</v>
      </c>
      <c r="G7589">
        <f>_xlfn.XLOOKUP($A7589,Product_pricing!$B:$B,Product_pricing!$C:$C)</f>
        <v>54</v>
      </c>
      <c r="H7589">
        <f t="shared" si="354"/>
        <v>198.72</v>
      </c>
      <c r="I7589" s="10">
        <f t="shared" si="355"/>
        <v>0.1753581150329824</v>
      </c>
      <c r="J7589" t="str">
        <f>_xlfn.XLOOKUP(A7589,Product_Details!$A:$A,Product_Details!$G:$G,"mens")</f>
        <v>Womens</v>
      </c>
      <c r="K7589">
        <f t="shared" si="356"/>
        <v>1883.75</v>
      </c>
    </row>
    <row r="7590" spans="1:11" ht="15">
      <c r="A7590" t="s">
        <v>25</v>
      </c>
      <c r="B7590">
        <v>3</v>
      </c>
      <c r="C7590">
        <v>8</v>
      </c>
      <c r="D7590" t="s">
        <v>23</v>
      </c>
      <c r="E7590" t="s">
        <v>1208</v>
      </c>
      <c r="F7590" s="1">
        <v>3.4513888888888893E-2</v>
      </c>
      <c r="G7590">
        <f>_xlfn.XLOOKUP($A7590,Product_pricing!$B:$B,Product_pricing!$C:$C)</f>
        <v>40</v>
      </c>
      <c r="H7590">
        <f t="shared" si="354"/>
        <v>110.4</v>
      </c>
      <c r="I7590" s="10">
        <f t="shared" si="355"/>
        <v>9.7421175018323564E-2</v>
      </c>
      <c r="J7590" t="str">
        <f>_xlfn.XLOOKUP(A7590,Product_Details!$A:$A,Product_Details!$G:$G,"mens")</f>
        <v>Mens</v>
      </c>
      <c r="K7590">
        <f t="shared" si="356"/>
        <v>1890</v>
      </c>
    </row>
    <row r="7591" spans="1:11" ht="15">
      <c r="A7591" t="s">
        <v>41</v>
      </c>
      <c r="B7591">
        <v>2</v>
      </c>
      <c r="C7591">
        <v>8</v>
      </c>
      <c r="D7591" t="s">
        <v>23</v>
      </c>
      <c r="E7591" t="s">
        <v>1208</v>
      </c>
      <c r="F7591" s="1">
        <v>3.4513888888888893E-2</v>
      </c>
      <c r="G7591">
        <f>_xlfn.XLOOKUP($A7591,Product_pricing!$B:$B,Product_pricing!$C:$C)</f>
        <v>10</v>
      </c>
      <c r="H7591">
        <f t="shared" si="354"/>
        <v>18.400000000000002</v>
      </c>
      <c r="I7591" s="10">
        <f t="shared" si="355"/>
        <v>1.6236862503053926E-2</v>
      </c>
      <c r="J7591" t="str">
        <f>_xlfn.XLOOKUP(A7591,Product_Details!$A:$A,Product_Details!$G:$G,"mens")</f>
        <v>Mens</v>
      </c>
      <c r="K7591">
        <f t="shared" si="356"/>
        <v>1890</v>
      </c>
    </row>
    <row r="7592" spans="1:11" ht="15">
      <c r="A7592" t="s">
        <v>32</v>
      </c>
      <c r="B7592">
        <v>5</v>
      </c>
      <c r="C7592">
        <v>8</v>
      </c>
      <c r="D7592" t="s">
        <v>23</v>
      </c>
      <c r="E7592" t="s">
        <v>1208</v>
      </c>
      <c r="F7592" s="1">
        <v>3.4513888888888893E-2</v>
      </c>
      <c r="G7592">
        <f>_xlfn.XLOOKUP($A7592,Product_pricing!$B:$B,Product_pricing!$C:$C)</f>
        <v>36</v>
      </c>
      <c r="H7592">
        <f t="shared" si="354"/>
        <v>165.6</v>
      </c>
      <c r="I7592" s="10">
        <f t="shared" si="355"/>
        <v>0.14613176252748533</v>
      </c>
      <c r="J7592" t="str">
        <f>_xlfn.XLOOKUP(A7592,Product_Details!$A:$A,Product_Details!$G:$G,"mens")</f>
        <v>Mens</v>
      </c>
      <c r="K7592">
        <f t="shared" si="356"/>
        <v>1890</v>
      </c>
    </row>
    <row r="7593" spans="1:11" ht="15">
      <c r="A7593" t="s">
        <v>26</v>
      </c>
      <c r="B7593">
        <v>1</v>
      </c>
      <c r="C7593">
        <v>8</v>
      </c>
      <c r="D7593" t="s">
        <v>23</v>
      </c>
      <c r="E7593" t="s">
        <v>1208</v>
      </c>
      <c r="F7593" s="1">
        <v>3.4513888888888893E-2</v>
      </c>
      <c r="G7593">
        <f>_xlfn.XLOOKUP($A7593,Product_pricing!$B:$B,Product_pricing!$C:$C)</f>
        <v>17</v>
      </c>
      <c r="H7593">
        <f t="shared" si="354"/>
        <v>15.64</v>
      </c>
      <c r="I7593" s="10">
        <f t="shared" si="355"/>
        <v>1.3801333127595839E-2</v>
      </c>
      <c r="J7593" t="str">
        <f>_xlfn.XLOOKUP(A7593,Product_Details!$A:$A,Product_Details!$G:$G,"mens")</f>
        <v>Mens</v>
      </c>
      <c r="K7593">
        <f t="shared" si="356"/>
        <v>1890</v>
      </c>
    </row>
    <row r="7594" spans="1:11" ht="15">
      <c r="A7594" t="s">
        <v>22</v>
      </c>
      <c r="B7594">
        <v>5</v>
      </c>
      <c r="C7594">
        <v>0</v>
      </c>
      <c r="D7594" t="s">
        <v>23</v>
      </c>
      <c r="E7594" t="s">
        <v>1209</v>
      </c>
      <c r="F7594" s="1">
        <v>1.1990740740740739E-2</v>
      </c>
      <c r="G7594">
        <f>_xlfn.XLOOKUP($A7594,Product_pricing!$B:$B,Product_pricing!$C:$C)</f>
        <v>13</v>
      </c>
      <c r="H7594">
        <f t="shared" si="354"/>
        <v>65</v>
      </c>
      <c r="I7594" s="10">
        <f t="shared" si="355"/>
        <v>5.7358481668397021E-2</v>
      </c>
      <c r="J7594" t="str">
        <f>_xlfn.XLOOKUP(A7594,Product_Details!$A:$A,Product_Details!$G:$G,"mens")</f>
        <v>Womens</v>
      </c>
      <c r="K7594">
        <f t="shared" si="356"/>
        <v>2511.6666666666665</v>
      </c>
    </row>
    <row r="7595" spans="1:11" ht="15">
      <c r="A7595" t="s">
        <v>30</v>
      </c>
      <c r="B7595">
        <v>5</v>
      </c>
      <c r="C7595">
        <v>0</v>
      </c>
      <c r="D7595" t="s">
        <v>23</v>
      </c>
      <c r="E7595" t="s">
        <v>1209</v>
      </c>
      <c r="F7595" s="1">
        <v>1.1990740740740739E-2</v>
      </c>
      <c r="G7595">
        <f>_xlfn.XLOOKUP($A7595,Product_pricing!$B:$B,Product_pricing!$C:$C)</f>
        <v>19</v>
      </c>
      <c r="H7595">
        <f t="shared" si="354"/>
        <v>95</v>
      </c>
      <c r="I7595" s="10">
        <f t="shared" si="355"/>
        <v>8.3831627053811031E-2</v>
      </c>
      <c r="J7595" t="str">
        <f>_xlfn.XLOOKUP(A7595,Product_Details!$A:$A,Product_Details!$G:$G,"mens")</f>
        <v>Womens</v>
      </c>
      <c r="K7595">
        <f t="shared" si="356"/>
        <v>2511.6666666666665</v>
      </c>
    </row>
    <row r="7596" spans="1:11" ht="15">
      <c r="A7596" t="s">
        <v>38</v>
      </c>
      <c r="B7596">
        <v>4</v>
      </c>
      <c r="C7596">
        <v>0</v>
      </c>
      <c r="D7596" t="s">
        <v>23</v>
      </c>
      <c r="E7596" t="s">
        <v>1209</v>
      </c>
      <c r="F7596" s="1">
        <v>1.1990740740740739E-2</v>
      </c>
      <c r="G7596">
        <f>_xlfn.XLOOKUP($A7596,Product_pricing!$B:$B,Product_pricing!$C:$C)</f>
        <v>54</v>
      </c>
      <c r="H7596">
        <f t="shared" si="354"/>
        <v>216</v>
      </c>
      <c r="I7596" s="10">
        <f t="shared" si="355"/>
        <v>0.19060664677498088</v>
      </c>
      <c r="J7596" t="str">
        <f>_xlfn.XLOOKUP(A7596,Product_Details!$A:$A,Product_Details!$G:$G,"mens")</f>
        <v>Womens</v>
      </c>
      <c r="K7596">
        <f t="shared" si="356"/>
        <v>2511.6666666666665</v>
      </c>
    </row>
    <row r="7597" spans="1:11" ht="15">
      <c r="A7597" t="s">
        <v>41</v>
      </c>
      <c r="B7597">
        <v>5</v>
      </c>
      <c r="C7597">
        <v>0</v>
      </c>
      <c r="D7597" t="s">
        <v>23</v>
      </c>
      <c r="E7597" t="s">
        <v>1209</v>
      </c>
      <c r="F7597" s="1">
        <v>1.1990740740740739E-2</v>
      </c>
      <c r="G7597">
        <f>_xlfn.XLOOKUP($A7597,Product_pricing!$B:$B,Product_pricing!$C:$C)</f>
        <v>10</v>
      </c>
      <c r="H7597">
        <f t="shared" si="354"/>
        <v>50</v>
      </c>
      <c r="I7597" s="10">
        <f t="shared" si="355"/>
        <v>4.4121908975690016E-2</v>
      </c>
      <c r="J7597" t="str">
        <f>_xlfn.XLOOKUP(A7597,Product_Details!$A:$A,Product_Details!$G:$G,"mens")</f>
        <v>Mens</v>
      </c>
      <c r="K7597">
        <f t="shared" si="356"/>
        <v>3780</v>
      </c>
    </row>
    <row r="7598" spans="1:11" ht="15">
      <c r="A7598" t="s">
        <v>32</v>
      </c>
      <c r="B7598">
        <v>2</v>
      </c>
      <c r="C7598">
        <v>0</v>
      </c>
      <c r="D7598" t="s">
        <v>23</v>
      </c>
      <c r="E7598" t="s">
        <v>1209</v>
      </c>
      <c r="F7598" s="1">
        <v>1.1990740740740739E-2</v>
      </c>
      <c r="G7598">
        <f>_xlfn.XLOOKUP($A7598,Product_pricing!$B:$B,Product_pricing!$C:$C)</f>
        <v>36</v>
      </c>
      <c r="H7598">
        <f t="shared" si="354"/>
        <v>72</v>
      </c>
      <c r="I7598" s="10">
        <f t="shared" si="355"/>
        <v>6.3535548924993634E-2</v>
      </c>
      <c r="J7598" t="str">
        <f>_xlfn.XLOOKUP(A7598,Product_Details!$A:$A,Product_Details!$G:$G,"mens")</f>
        <v>Mens</v>
      </c>
      <c r="K7598">
        <f t="shared" si="356"/>
        <v>3780</v>
      </c>
    </row>
    <row r="7599" spans="1:11" ht="15">
      <c r="A7599" t="s">
        <v>22</v>
      </c>
      <c r="B7599">
        <v>1</v>
      </c>
      <c r="C7599">
        <v>23</v>
      </c>
      <c r="D7599" t="s">
        <v>23</v>
      </c>
      <c r="E7599" t="s">
        <v>1210</v>
      </c>
      <c r="F7599" s="1">
        <v>2.1129629629629627E-2</v>
      </c>
      <c r="G7599">
        <f>_xlfn.XLOOKUP($A7599,Product_pricing!$B:$B,Product_pricing!$C:$C)</f>
        <v>13</v>
      </c>
      <c r="H7599">
        <f t="shared" si="354"/>
        <v>10.01</v>
      </c>
      <c r="I7599" s="10">
        <f t="shared" si="355"/>
        <v>8.8332061769331414E-3</v>
      </c>
      <c r="J7599" t="str">
        <f>_xlfn.XLOOKUP(A7599,Product_Details!$A:$A,Product_Details!$G:$G,"mens")</f>
        <v>Womens</v>
      </c>
      <c r="K7599">
        <f t="shared" si="356"/>
        <v>2511.6666666666665</v>
      </c>
    </row>
    <row r="7600" spans="1:11" ht="15">
      <c r="A7600" t="s">
        <v>29</v>
      </c>
      <c r="B7600">
        <v>5</v>
      </c>
      <c r="C7600">
        <v>23</v>
      </c>
      <c r="D7600" t="s">
        <v>23</v>
      </c>
      <c r="E7600" t="s">
        <v>1210</v>
      </c>
      <c r="F7600" s="1">
        <v>2.1129629629629627E-2</v>
      </c>
      <c r="G7600">
        <f>_xlfn.XLOOKUP($A7600,Product_pricing!$B:$B,Product_pricing!$C:$C)</f>
        <v>10</v>
      </c>
      <c r="H7600">
        <f t="shared" si="354"/>
        <v>38.5</v>
      </c>
      <c r="I7600" s="10">
        <f t="shared" si="355"/>
        <v>3.3973869911281318E-2</v>
      </c>
      <c r="J7600" t="str">
        <f>_xlfn.XLOOKUP(A7600,Product_Details!$A:$A,Product_Details!$G:$G,"mens")</f>
        <v>Womens</v>
      </c>
      <c r="K7600">
        <f t="shared" si="356"/>
        <v>2511.6666666666665</v>
      </c>
    </row>
    <row r="7601" spans="1:11" ht="15">
      <c r="A7601" t="s">
        <v>36</v>
      </c>
      <c r="B7601">
        <v>2</v>
      </c>
      <c r="C7601">
        <v>23</v>
      </c>
      <c r="D7601" t="s">
        <v>23</v>
      </c>
      <c r="E7601" t="s">
        <v>1210</v>
      </c>
      <c r="F7601" s="1">
        <v>2.1129629629629627E-2</v>
      </c>
      <c r="G7601">
        <f>_xlfn.XLOOKUP($A7601,Product_pricing!$B:$B,Product_pricing!$C:$C)</f>
        <v>23</v>
      </c>
      <c r="H7601">
        <f t="shared" si="354"/>
        <v>35.42</v>
      </c>
      <c r="I7601" s="10">
        <f t="shared" si="355"/>
        <v>3.1255960318378809E-2</v>
      </c>
      <c r="J7601" t="str">
        <f>_xlfn.XLOOKUP(A7601,Product_Details!$A:$A,Product_Details!$G:$G,"mens")</f>
        <v>Womens</v>
      </c>
      <c r="K7601">
        <f t="shared" si="356"/>
        <v>2511.6666666666665</v>
      </c>
    </row>
    <row r="7602" spans="1:11" ht="15">
      <c r="A7602" t="s">
        <v>25</v>
      </c>
      <c r="B7602">
        <v>4</v>
      </c>
      <c r="C7602">
        <v>23</v>
      </c>
      <c r="D7602" t="s">
        <v>23</v>
      </c>
      <c r="E7602" t="s">
        <v>1210</v>
      </c>
      <c r="F7602" s="1">
        <v>2.1129629629629627E-2</v>
      </c>
      <c r="G7602">
        <f>_xlfn.XLOOKUP($A7602,Product_pricing!$B:$B,Product_pricing!$C:$C)</f>
        <v>40</v>
      </c>
      <c r="H7602">
        <f t="shared" si="354"/>
        <v>123.2</v>
      </c>
      <c r="I7602" s="10">
        <f t="shared" si="355"/>
        <v>0.10871638371610021</v>
      </c>
      <c r="J7602" t="str">
        <f>_xlfn.XLOOKUP(A7602,Product_Details!$A:$A,Product_Details!$G:$G,"mens")</f>
        <v>Mens</v>
      </c>
      <c r="K7602">
        <f t="shared" si="356"/>
        <v>1890</v>
      </c>
    </row>
    <row r="7603" spans="1:11" ht="15">
      <c r="A7603" t="s">
        <v>41</v>
      </c>
      <c r="B7603">
        <v>2</v>
      </c>
      <c r="C7603">
        <v>23</v>
      </c>
      <c r="D7603" t="s">
        <v>23</v>
      </c>
      <c r="E7603" t="s">
        <v>1210</v>
      </c>
      <c r="F7603" s="1">
        <v>2.1129629629629627E-2</v>
      </c>
      <c r="G7603">
        <f>_xlfn.XLOOKUP($A7603,Product_pricing!$B:$B,Product_pricing!$C:$C)</f>
        <v>10</v>
      </c>
      <c r="H7603">
        <f t="shared" si="354"/>
        <v>15.4</v>
      </c>
      <c r="I7603" s="10">
        <f t="shared" si="355"/>
        <v>1.3589547964512526E-2</v>
      </c>
      <c r="J7603" t="str">
        <f>_xlfn.XLOOKUP(A7603,Product_Details!$A:$A,Product_Details!$G:$G,"mens")</f>
        <v>Mens</v>
      </c>
      <c r="K7603">
        <f t="shared" si="356"/>
        <v>1890</v>
      </c>
    </row>
    <row r="7604" spans="1:11" ht="15">
      <c r="A7604" t="s">
        <v>26</v>
      </c>
      <c r="B7604">
        <v>4</v>
      </c>
      <c r="C7604">
        <v>23</v>
      </c>
      <c r="D7604" t="s">
        <v>23</v>
      </c>
      <c r="E7604" t="s">
        <v>1210</v>
      </c>
      <c r="F7604" s="1">
        <v>2.1129629629629627E-2</v>
      </c>
      <c r="G7604">
        <f>_xlfn.XLOOKUP($A7604,Product_pricing!$B:$B,Product_pricing!$C:$C)</f>
        <v>17</v>
      </c>
      <c r="H7604">
        <f t="shared" si="354"/>
        <v>52.36</v>
      </c>
      <c r="I7604" s="10">
        <f t="shared" si="355"/>
        <v>4.6204463079342589E-2</v>
      </c>
      <c r="J7604" t="str">
        <f>_xlfn.XLOOKUP(A7604,Product_Details!$A:$A,Product_Details!$G:$G,"mens")</f>
        <v>Mens</v>
      </c>
      <c r="K7604">
        <f t="shared" si="356"/>
        <v>1890</v>
      </c>
    </row>
    <row r="7605" spans="1:11" ht="15">
      <c r="A7605" t="s">
        <v>27</v>
      </c>
      <c r="B7605">
        <v>2</v>
      </c>
      <c r="C7605">
        <v>23</v>
      </c>
      <c r="D7605" t="s">
        <v>23</v>
      </c>
      <c r="E7605" t="s">
        <v>1210</v>
      </c>
      <c r="F7605" s="1">
        <v>2.1129629629629627E-2</v>
      </c>
      <c r="G7605">
        <f>_xlfn.XLOOKUP($A7605,Product_pricing!$B:$B,Product_pricing!$C:$C)</f>
        <v>29</v>
      </c>
      <c r="H7605">
        <f t="shared" si="354"/>
        <v>44.660000000000004</v>
      </c>
      <c r="I7605" s="10">
        <f t="shared" si="355"/>
        <v>3.940968909708633E-2</v>
      </c>
      <c r="J7605" t="str">
        <f>_xlfn.XLOOKUP(A7605,Product_Details!$A:$A,Product_Details!$G:$G,"mens")</f>
        <v>Mens</v>
      </c>
      <c r="K7605">
        <f t="shared" si="356"/>
        <v>1890</v>
      </c>
    </row>
    <row r="7606" spans="1:11" ht="15">
      <c r="A7606" t="s">
        <v>35</v>
      </c>
      <c r="B7606">
        <v>1</v>
      </c>
      <c r="C7606">
        <v>9</v>
      </c>
      <c r="D7606" t="s">
        <v>23</v>
      </c>
      <c r="E7606" t="s">
        <v>1211</v>
      </c>
      <c r="F7606" s="1">
        <v>3.0664351851851849E-2</v>
      </c>
      <c r="G7606">
        <f>_xlfn.XLOOKUP($A7606,Product_pricing!$B:$B,Product_pricing!$C:$C)</f>
        <v>32</v>
      </c>
      <c r="H7606">
        <f t="shared" si="354"/>
        <v>29.12</v>
      </c>
      <c r="I7606" s="10">
        <f t="shared" si="355"/>
        <v>2.5696599787441866E-2</v>
      </c>
      <c r="J7606" t="str">
        <f>_xlfn.XLOOKUP(A7606,Product_Details!$A:$A,Product_Details!$G:$G,"mens")</f>
        <v>Womens</v>
      </c>
      <c r="K7606">
        <f t="shared" si="356"/>
        <v>2511.6666666666665</v>
      </c>
    </row>
    <row r="7607" spans="1:11" ht="15">
      <c r="A7607" t="s">
        <v>30</v>
      </c>
      <c r="B7607">
        <v>2</v>
      </c>
      <c r="C7607">
        <v>9</v>
      </c>
      <c r="D7607" t="s">
        <v>23</v>
      </c>
      <c r="E7607" t="s">
        <v>1211</v>
      </c>
      <c r="F7607" s="1">
        <v>3.0664351851851849E-2</v>
      </c>
      <c r="G7607">
        <f>_xlfn.XLOOKUP($A7607,Product_pricing!$B:$B,Product_pricing!$C:$C)</f>
        <v>19</v>
      </c>
      <c r="H7607">
        <f t="shared" si="354"/>
        <v>34.58</v>
      </c>
      <c r="I7607" s="10">
        <f t="shared" si="355"/>
        <v>3.0514712247587217E-2</v>
      </c>
      <c r="J7607" t="str">
        <f>_xlfn.XLOOKUP(A7607,Product_Details!$A:$A,Product_Details!$G:$G,"mens")</f>
        <v>Womens</v>
      </c>
      <c r="K7607">
        <f t="shared" si="356"/>
        <v>2511.6666666666665</v>
      </c>
    </row>
    <row r="7608" spans="1:11" ht="15">
      <c r="A7608" t="s">
        <v>38</v>
      </c>
      <c r="B7608">
        <v>1</v>
      </c>
      <c r="C7608">
        <v>9</v>
      </c>
      <c r="D7608" t="s">
        <v>23</v>
      </c>
      <c r="E7608" t="s">
        <v>1211</v>
      </c>
      <c r="F7608" s="1">
        <v>3.0664351851851849E-2</v>
      </c>
      <c r="G7608">
        <f>_xlfn.XLOOKUP($A7608,Product_pricing!$B:$B,Product_pricing!$C:$C)</f>
        <v>54</v>
      </c>
      <c r="H7608">
        <f t="shared" si="354"/>
        <v>49.14</v>
      </c>
      <c r="I7608" s="10">
        <f t="shared" si="355"/>
        <v>4.3363012141308152E-2</v>
      </c>
      <c r="J7608" t="str">
        <f>_xlfn.XLOOKUP(A7608,Product_Details!$A:$A,Product_Details!$G:$G,"mens")</f>
        <v>Womens</v>
      </c>
      <c r="K7608">
        <f t="shared" si="356"/>
        <v>2511.6666666666665</v>
      </c>
    </row>
    <row r="7609" spans="1:11" ht="15">
      <c r="A7609" t="s">
        <v>25</v>
      </c>
      <c r="B7609">
        <v>5</v>
      </c>
      <c r="C7609">
        <v>9</v>
      </c>
      <c r="D7609" t="s">
        <v>23</v>
      </c>
      <c r="E7609" t="s">
        <v>1211</v>
      </c>
      <c r="F7609" s="1">
        <v>3.0664351851851849E-2</v>
      </c>
      <c r="G7609">
        <f>_xlfn.XLOOKUP($A7609,Product_pricing!$B:$B,Product_pricing!$C:$C)</f>
        <v>40</v>
      </c>
      <c r="H7609">
        <f t="shared" si="354"/>
        <v>182</v>
      </c>
      <c r="I7609" s="10">
        <f t="shared" si="355"/>
        <v>0.16060374867151167</v>
      </c>
      <c r="J7609" t="str">
        <f>_xlfn.XLOOKUP(A7609,Product_Details!$A:$A,Product_Details!$G:$G,"mens")</f>
        <v>Mens</v>
      </c>
      <c r="K7609">
        <f t="shared" si="356"/>
        <v>1890</v>
      </c>
    </row>
    <row r="7610" spans="1:11" ht="15">
      <c r="A7610" t="s">
        <v>41</v>
      </c>
      <c r="B7610">
        <v>3</v>
      </c>
      <c r="C7610">
        <v>9</v>
      </c>
      <c r="D7610" t="s">
        <v>23</v>
      </c>
      <c r="E7610" t="s">
        <v>1211</v>
      </c>
      <c r="F7610" s="1">
        <v>3.0664351851851849E-2</v>
      </c>
      <c r="G7610">
        <f>_xlfn.XLOOKUP($A7610,Product_pricing!$B:$B,Product_pricing!$C:$C)</f>
        <v>10</v>
      </c>
      <c r="H7610">
        <f t="shared" si="354"/>
        <v>27.3</v>
      </c>
      <c r="I7610" s="10">
        <f t="shared" si="355"/>
        <v>2.4090562300726752E-2</v>
      </c>
      <c r="J7610" t="str">
        <f>_xlfn.XLOOKUP(A7610,Product_Details!$A:$A,Product_Details!$G:$G,"mens")</f>
        <v>Mens</v>
      </c>
      <c r="K7610">
        <f t="shared" si="356"/>
        <v>1890</v>
      </c>
    </row>
    <row r="7611" spans="1:11" ht="15">
      <c r="A7611" t="s">
        <v>32</v>
      </c>
      <c r="B7611">
        <v>1</v>
      </c>
      <c r="C7611">
        <v>9</v>
      </c>
      <c r="D7611" t="s">
        <v>23</v>
      </c>
      <c r="E7611" t="s">
        <v>1211</v>
      </c>
      <c r="F7611" s="1">
        <v>3.0664351851851849E-2</v>
      </c>
      <c r="G7611">
        <f>_xlfn.XLOOKUP($A7611,Product_pricing!$B:$B,Product_pricing!$C:$C)</f>
        <v>36</v>
      </c>
      <c r="H7611">
        <f t="shared" si="354"/>
        <v>32.76</v>
      </c>
      <c r="I7611" s="10">
        <f t="shared" si="355"/>
        <v>2.8908674760872097E-2</v>
      </c>
      <c r="J7611" t="str">
        <f>_xlfn.XLOOKUP(A7611,Product_Details!$A:$A,Product_Details!$G:$G,"mens")</f>
        <v>Mens</v>
      </c>
      <c r="K7611">
        <f t="shared" si="356"/>
        <v>1890</v>
      </c>
    </row>
    <row r="7612" spans="1:11" ht="15">
      <c r="A7612" t="s">
        <v>27</v>
      </c>
      <c r="B7612">
        <v>3</v>
      </c>
      <c r="C7612">
        <v>9</v>
      </c>
      <c r="D7612" t="s">
        <v>23</v>
      </c>
      <c r="E7612" t="s">
        <v>1211</v>
      </c>
      <c r="F7612" s="1">
        <v>3.0664351851851849E-2</v>
      </c>
      <c r="G7612">
        <f>_xlfn.XLOOKUP($A7612,Product_pricing!$B:$B,Product_pricing!$C:$C)</f>
        <v>29</v>
      </c>
      <c r="H7612">
        <f t="shared" si="354"/>
        <v>79.17</v>
      </c>
      <c r="I7612" s="10">
        <f t="shared" si="355"/>
        <v>6.9862630672107573E-2</v>
      </c>
      <c r="J7612" t="str">
        <f>_xlfn.XLOOKUP(A7612,Product_Details!$A:$A,Product_Details!$G:$G,"mens")</f>
        <v>Mens</v>
      </c>
      <c r="K7612">
        <f t="shared" si="356"/>
        <v>1890</v>
      </c>
    </row>
    <row r="7613" spans="1:11" ht="15">
      <c r="A7613" t="s">
        <v>22</v>
      </c>
      <c r="B7613">
        <v>5</v>
      </c>
      <c r="C7613">
        <v>4</v>
      </c>
      <c r="D7613" t="s">
        <v>23</v>
      </c>
      <c r="E7613" t="s">
        <v>1212</v>
      </c>
      <c r="F7613" s="1">
        <v>4.8993055555555552E-3</v>
      </c>
      <c r="G7613">
        <f>_xlfn.XLOOKUP($A7613,Product_pricing!$B:$B,Product_pricing!$C:$C)</f>
        <v>13</v>
      </c>
      <c r="H7613">
        <f t="shared" si="354"/>
        <v>62.4</v>
      </c>
      <c r="I7613" s="10">
        <f t="shared" si="355"/>
        <v>5.5064142401661138E-2</v>
      </c>
      <c r="J7613" t="str">
        <f>_xlfn.XLOOKUP(A7613,Product_Details!$A:$A,Product_Details!$G:$G,"mens")</f>
        <v>Womens</v>
      </c>
      <c r="K7613">
        <f t="shared" si="356"/>
        <v>1883.75</v>
      </c>
    </row>
    <row r="7614" spans="1:11" ht="15">
      <c r="A7614" t="s">
        <v>35</v>
      </c>
      <c r="B7614">
        <v>5</v>
      </c>
      <c r="C7614">
        <v>4</v>
      </c>
      <c r="D7614" t="s">
        <v>23</v>
      </c>
      <c r="E7614" t="s">
        <v>1212</v>
      </c>
      <c r="F7614" s="1">
        <v>4.8993055555555552E-3</v>
      </c>
      <c r="G7614">
        <f>_xlfn.XLOOKUP($A7614,Product_pricing!$B:$B,Product_pricing!$C:$C)</f>
        <v>32</v>
      </c>
      <c r="H7614">
        <f t="shared" si="354"/>
        <v>153.6</v>
      </c>
      <c r="I7614" s="10">
        <f t="shared" si="355"/>
        <v>0.13554250437331972</v>
      </c>
      <c r="J7614" t="str">
        <f>_xlfn.XLOOKUP(A7614,Product_Details!$A:$A,Product_Details!$G:$G,"mens")</f>
        <v>Womens</v>
      </c>
      <c r="K7614">
        <f t="shared" si="356"/>
        <v>1883.75</v>
      </c>
    </row>
    <row r="7615" spans="1:11" ht="15">
      <c r="A7615" t="s">
        <v>36</v>
      </c>
      <c r="B7615">
        <v>3</v>
      </c>
      <c r="C7615">
        <v>4</v>
      </c>
      <c r="D7615" t="s">
        <v>23</v>
      </c>
      <c r="E7615" t="s">
        <v>1212</v>
      </c>
      <c r="F7615" s="1">
        <v>4.8993055555555552E-3</v>
      </c>
      <c r="G7615">
        <f>_xlfn.XLOOKUP($A7615,Product_pricing!$B:$B,Product_pricing!$C:$C)</f>
        <v>23</v>
      </c>
      <c r="H7615">
        <f t="shared" si="354"/>
        <v>66.239999999999995</v>
      </c>
      <c r="I7615" s="10">
        <f t="shared" si="355"/>
        <v>5.845270501099413E-2</v>
      </c>
      <c r="J7615" t="str">
        <f>_xlfn.XLOOKUP(A7615,Product_Details!$A:$A,Product_Details!$G:$G,"mens")</f>
        <v>Womens</v>
      </c>
      <c r="K7615">
        <f t="shared" si="356"/>
        <v>1883.75</v>
      </c>
    </row>
    <row r="7616" spans="1:11" ht="15">
      <c r="A7616" t="s">
        <v>30</v>
      </c>
      <c r="B7616">
        <v>4</v>
      </c>
      <c r="C7616">
        <v>4</v>
      </c>
      <c r="D7616" t="s">
        <v>23</v>
      </c>
      <c r="E7616" t="s">
        <v>1212</v>
      </c>
      <c r="F7616" s="1">
        <v>4.8993055555555552E-3</v>
      </c>
      <c r="G7616">
        <f>_xlfn.XLOOKUP($A7616,Product_pricing!$B:$B,Product_pricing!$C:$C)</f>
        <v>19</v>
      </c>
      <c r="H7616">
        <f t="shared" si="354"/>
        <v>72.959999999999994</v>
      </c>
      <c r="I7616" s="10">
        <f t="shared" si="355"/>
        <v>6.438268957732686E-2</v>
      </c>
      <c r="J7616" t="str">
        <f>_xlfn.XLOOKUP(A7616,Product_Details!$A:$A,Product_Details!$G:$G,"mens")</f>
        <v>Womens</v>
      </c>
      <c r="K7616">
        <f t="shared" si="356"/>
        <v>1883.75</v>
      </c>
    </row>
    <row r="7617" spans="1:11" ht="15">
      <c r="A7617" t="s">
        <v>25</v>
      </c>
      <c r="B7617">
        <v>4</v>
      </c>
      <c r="C7617">
        <v>4</v>
      </c>
      <c r="D7617" t="s">
        <v>23</v>
      </c>
      <c r="E7617" t="s">
        <v>1212</v>
      </c>
      <c r="F7617" s="1">
        <v>4.8993055555555552E-3</v>
      </c>
      <c r="G7617">
        <f>_xlfn.XLOOKUP($A7617,Product_pricing!$B:$B,Product_pricing!$C:$C)</f>
        <v>40</v>
      </c>
      <c r="H7617">
        <f t="shared" si="354"/>
        <v>153.6</v>
      </c>
      <c r="I7617" s="10">
        <f t="shared" si="355"/>
        <v>0.13554250437331972</v>
      </c>
      <c r="J7617" t="str">
        <f>_xlfn.XLOOKUP(A7617,Product_Details!$A:$A,Product_Details!$G:$G,"mens")</f>
        <v>Mens</v>
      </c>
      <c r="K7617">
        <f t="shared" si="356"/>
        <v>2520</v>
      </c>
    </row>
    <row r="7618" spans="1:11" ht="15">
      <c r="A7618" t="s">
        <v>32</v>
      </c>
      <c r="B7618">
        <v>2</v>
      </c>
      <c r="C7618">
        <v>4</v>
      </c>
      <c r="D7618" t="s">
        <v>23</v>
      </c>
      <c r="E7618" t="s">
        <v>1212</v>
      </c>
      <c r="F7618" s="1">
        <v>4.8993055555555552E-3</v>
      </c>
      <c r="G7618">
        <f>_xlfn.XLOOKUP($A7618,Product_pricing!$B:$B,Product_pricing!$C:$C)</f>
        <v>36</v>
      </c>
      <c r="H7618">
        <f t="shared" si="354"/>
        <v>69.12</v>
      </c>
      <c r="I7618" s="10">
        <f t="shared" si="355"/>
        <v>6.0994126967993882E-2</v>
      </c>
      <c r="J7618" t="str">
        <f>_xlfn.XLOOKUP(A7618,Product_Details!$A:$A,Product_Details!$G:$G,"mens")</f>
        <v>Mens</v>
      </c>
      <c r="K7618">
        <f t="shared" si="356"/>
        <v>2520</v>
      </c>
    </row>
    <row r="7619" spans="1:11" ht="15">
      <c r="A7619" t="s">
        <v>26</v>
      </c>
      <c r="B7619">
        <v>1</v>
      </c>
      <c r="C7619">
        <v>4</v>
      </c>
      <c r="D7619" t="s">
        <v>23</v>
      </c>
      <c r="E7619" t="s">
        <v>1212</v>
      </c>
      <c r="F7619" s="1">
        <v>4.8993055555555552E-3</v>
      </c>
      <c r="G7619">
        <f>_xlfn.XLOOKUP($A7619,Product_pricing!$B:$B,Product_pricing!$C:$C)</f>
        <v>17</v>
      </c>
      <c r="H7619">
        <f t="shared" ref="H7619:H7682" si="357">B7619*G7619*(1-C7619/100)</f>
        <v>16.32</v>
      </c>
      <c r="I7619" s="10">
        <f t="shared" ref="I7619:I7682" si="358">(H7619/SUM($H:$H))*1000</f>
        <v>1.4401391089665221E-2</v>
      </c>
      <c r="J7619" t="str">
        <f>_xlfn.XLOOKUP(A7619,Product_Details!$A:$A,Product_Details!$G:$G,"mens")</f>
        <v>Mens</v>
      </c>
      <c r="K7619">
        <f t="shared" ref="K7619:K7682" si="359">COUNTIFS($J:$J, J7619) / COUNTIFS($J:$J, J7619, $E:$E, E7619)</f>
        <v>2520</v>
      </c>
    </row>
    <row r="7620" spans="1:11" ht="15">
      <c r="A7620" t="s">
        <v>22</v>
      </c>
      <c r="B7620">
        <v>3</v>
      </c>
      <c r="C7620">
        <v>22</v>
      </c>
      <c r="D7620" t="s">
        <v>33</v>
      </c>
      <c r="E7620" t="s">
        <v>1213</v>
      </c>
      <c r="F7620" s="1">
        <v>1.6422453703703703E-2</v>
      </c>
      <c r="G7620">
        <f>_xlfn.XLOOKUP($A7620,Product_pricing!$B:$B,Product_pricing!$C:$C)</f>
        <v>13</v>
      </c>
      <c r="H7620">
        <f t="shared" si="357"/>
        <v>30.42</v>
      </c>
      <c r="I7620" s="10">
        <f t="shared" si="358"/>
        <v>2.6843769420809807E-2</v>
      </c>
      <c r="J7620" t="str">
        <f>_xlfn.XLOOKUP(A7620,Product_Details!$A:$A,Product_Details!$G:$G,"mens")</f>
        <v>Womens</v>
      </c>
      <c r="K7620">
        <f t="shared" si="359"/>
        <v>2511.6666666666665</v>
      </c>
    </row>
    <row r="7621" spans="1:11" ht="15">
      <c r="A7621" t="s">
        <v>29</v>
      </c>
      <c r="B7621">
        <v>1</v>
      </c>
      <c r="C7621">
        <v>22</v>
      </c>
      <c r="D7621" t="s">
        <v>33</v>
      </c>
      <c r="E7621" t="s">
        <v>1213</v>
      </c>
      <c r="F7621" s="1">
        <v>1.6422453703703703E-2</v>
      </c>
      <c r="G7621">
        <f>_xlfn.XLOOKUP($A7621,Product_pricing!$B:$B,Product_pricing!$C:$C)</f>
        <v>10</v>
      </c>
      <c r="H7621">
        <f t="shared" si="357"/>
        <v>7.8000000000000007</v>
      </c>
      <c r="I7621" s="10">
        <f t="shared" si="358"/>
        <v>6.8830178002076432E-3</v>
      </c>
      <c r="J7621" t="str">
        <f>_xlfn.XLOOKUP(A7621,Product_Details!$A:$A,Product_Details!$G:$G,"mens")</f>
        <v>Womens</v>
      </c>
      <c r="K7621">
        <f t="shared" si="359"/>
        <v>2511.6666666666665</v>
      </c>
    </row>
    <row r="7622" spans="1:11" ht="15">
      <c r="A7622" t="s">
        <v>38</v>
      </c>
      <c r="B7622">
        <v>3</v>
      </c>
      <c r="C7622">
        <v>22</v>
      </c>
      <c r="D7622" t="s">
        <v>33</v>
      </c>
      <c r="E7622" t="s">
        <v>1213</v>
      </c>
      <c r="F7622" s="1">
        <v>1.6422453703703703E-2</v>
      </c>
      <c r="G7622">
        <f>_xlfn.XLOOKUP($A7622,Product_pricing!$B:$B,Product_pricing!$C:$C)</f>
        <v>54</v>
      </c>
      <c r="H7622">
        <f t="shared" si="357"/>
        <v>126.36</v>
      </c>
      <c r="I7622" s="10">
        <f t="shared" si="358"/>
        <v>0.11150488836336381</v>
      </c>
      <c r="J7622" t="str">
        <f>_xlfn.XLOOKUP(A7622,Product_Details!$A:$A,Product_Details!$G:$G,"mens")</f>
        <v>Womens</v>
      </c>
      <c r="K7622">
        <f t="shared" si="359"/>
        <v>2511.6666666666665</v>
      </c>
    </row>
    <row r="7623" spans="1:11" ht="15">
      <c r="A7623" t="s">
        <v>25</v>
      </c>
      <c r="B7623">
        <v>4</v>
      </c>
      <c r="C7623">
        <v>22</v>
      </c>
      <c r="D7623" t="s">
        <v>33</v>
      </c>
      <c r="E7623" t="s">
        <v>1213</v>
      </c>
      <c r="F7623" s="1">
        <v>1.6422453703703703E-2</v>
      </c>
      <c r="G7623">
        <f>_xlfn.XLOOKUP($A7623,Product_pricing!$B:$B,Product_pricing!$C:$C)</f>
        <v>40</v>
      </c>
      <c r="H7623">
        <f t="shared" si="357"/>
        <v>124.80000000000001</v>
      </c>
      <c r="I7623" s="10">
        <f t="shared" si="358"/>
        <v>0.11012828480332229</v>
      </c>
      <c r="J7623" t="str">
        <f>_xlfn.XLOOKUP(A7623,Product_Details!$A:$A,Product_Details!$G:$G,"mens")</f>
        <v>Mens</v>
      </c>
      <c r="K7623">
        <f t="shared" si="359"/>
        <v>1890</v>
      </c>
    </row>
    <row r="7624" spans="1:11" ht="15">
      <c r="A7624" t="s">
        <v>41</v>
      </c>
      <c r="B7624">
        <v>2</v>
      </c>
      <c r="C7624">
        <v>22</v>
      </c>
      <c r="D7624" t="s">
        <v>33</v>
      </c>
      <c r="E7624" t="s">
        <v>1213</v>
      </c>
      <c r="F7624" s="1">
        <v>1.6422453703703703E-2</v>
      </c>
      <c r="G7624">
        <f>_xlfn.XLOOKUP($A7624,Product_pricing!$B:$B,Product_pricing!$C:$C)</f>
        <v>10</v>
      </c>
      <c r="H7624">
        <f t="shared" si="357"/>
        <v>15.600000000000001</v>
      </c>
      <c r="I7624" s="10">
        <f t="shared" si="358"/>
        <v>1.3766035600415286E-2</v>
      </c>
      <c r="J7624" t="str">
        <f>_xlfn.XLOOKUP(A7624,Product_Details!$A:$A,Product_Details!$G:$G,"mens")</f>
        <v>Mens</v>
      </c>
      <c r="K7624">
        <f t="shared" si="359"/>
        <v>1890</v>
      </c>
    </row>
    <row r="7625" spans="1:11" ht="15">
      <c r="A7625" t="s">
        <v>31</v>
      </c>
      <c r="B7625">
        <v>2</v>
      </c>
      <c r="C7625">
        <v>22</v>
      </c>
      <c r="D7625" t="s">
        <v>33</v>
      </c>
      <c r="E7625" t="s">
        <v>1213</v>
      </c>
      <c r="F7625" s="1">
        <v>1.6422453703703703E-2</v>
      </c>
      <c r="G7625">
        <f>_xlfn.XLOOKUP($A7625,Product_pricing!$B:$B,Product_pricing!$C:$C)</f>
        <v>57</v>
      </c>
      <c r="H7625">
        <f t="shared" si="357"/>
        <v>88.92</v>
      </c>
      <c r="I7625" s="10">
        <f t="shared" si="358"/>
        <v>7.8466402922367132E-2</v>
      </c>
      <c r="J7625" t="str">
        <f>_xlfn.XLOOKUP(A7625,Product_Details!$A:$A,Product_Details!$G:$G,"mens")</f>
        <v>Mens</v>
      </c>
      <c r="K7625">
        <f t="shared" si="359"/>
        <v>1890</v>
      </c>
    </row>
    <row r="7626" spans="1:11" ht="15">
      <c r="A7626" t="s">
        <v>32</v>
      </c>
      <c r="B7626">
        <v>5</v>
      </c>
      <c r="C7626">
        <v>22</v>
      </c>
      <c r="D7626" t="s">
        <v>33</v>
      </c>
      <c r="E7626" t="s">
        <v>1213</v>
      </c>
      <c r="F7626" s="1">
        <v>1.6422453703703703E-2</v>
      </c>
      <c r="G7626">
        <f>_xlfn.XLOOKUP($A7626,Product_pricing!$B:$B,Product_pricing!$C:$C)</f>
        <v>36</v>
      </c>
      <c r="H7626">
        <f t="shared" si="357"/>
        <v>140.4</v>
      </c>
      <c r="I7626" s="10">
        <f t="shared" si="358"/>
        <v>0.12389432040373757</v>
      </c>
      <c r="J7626" t="str">
        <f>_xlfn.XLOOKUP(A7626,Product_Details!$A:$A,Product_Details!$G:$G,"mens")</f>
        <v>Mens</v>
      </c>
      <c r="K7626">
        <f t="shared" si="359"/>
        <v>1890</v>
      </c>
    </row>
    <row r="7627" spans="1:11" ht="15">
      <c r="A7627" t="s">
        <v>22</v>
      </c>
      <c r="B7627">
        <v>1</v>
      </c>
      <c r="C7627">
        <v>11</v>
      </c>
      <c r="D7627" t="s">
        <v>23</v>
      </c>
      <c r="E7627" t="s">
        <v>1214</v>
      </c>
      <c r="F7627" s="1">
        <v>3.8136574074074075E-3</v>
      </c>
      <c r="G7627">
        <f>_xlfn.XLOOKUP($A7627,Product_pricing!$B:$B,Product_pricing!$C:$C)</f>
        <v>13</v>
      </c>
      <c r="H7627">
        <f t="shared" si="357"/>
        <v>11.57</v>
      </c>
      <c r="I7627" s="10">
        <f t="shared" si="358"/>
        <v>1.0209809736974669E-2</v>
      </c>
      <c r="J7627" t="str">
        <f>_xlfn.XLOOKUP(A7627,Product_Details!$A:$A,Product_Details!$G:$G,"mens")</f>
        <v>Womens</v>
      </c>
      <c r="K7627">
        <f t="shared" si="359"/>
        <v>3767.5</v>
      </c>
    </row>
    <row r="7628" spans="1:11" ht="15">
      <c r="A7628" t="s">
        <v>38</v>
      </c>
      <c r="B7628">
        <v>2</v>
      </c>
      <c r="C7628">
        <v>11</v>
      </c>
      <c r="D7628" t="s">
        <v>23</v>
      </c>
      <c r="E7628" t="s">
        <v>1214</v>
      </c>
      <c r="F7628" s="1">
        <v>3.8136574074074075E-3</v>
      </c>
      <c r="G7628">
        <f>_xlfn.XLOOKUP($A7628,Product_pricing!$B:$B,Product_pricing!$C:$C)</f>
        <v>54</v>
      </c>
      <c r="H7628">
        <f t="shared" si="357"/>
        <v>96.12</v>
      </c>
      <c r="I7628" s="10">
        <f t="shared" si="358"/>
        <v>8.4819957814866495E-2</v>
      </c>
      <c r="J7628" t="str">
        <f>_xlfn.XLOOKUP(A7628,Product_Details!$A:$A,Product_Details!$G:$G,"mens")</f>
        <v>Womens</v>
      </c>
      <c r="K7628">
        <f t="shared" si="359"/>
        <v>3767.5</v>
      </c>
    </row>
    <row r="7629" spans="1:11" ht="15">
      <c r="A7629" t="s">
        <v>41</v>
      </c>
      <c r="B7629">
        <v>5</v>
      </c>
      <c r="C7629">
        <v>11</v>
      </c>
      <c r="D7629" t="s">
        <v>23</v>
      </c>
      <c r="E7629" t="s">
        <v>1214</v>
      </c>
      <c r="F7629" s="1">
        <v>3.8136574074074075E-3</v>
      </c>
      <c r="G7629">
        <f>_xlfn.XLOOKUP($A7629,Product_pricing!$B:$B,Product_pricing!$C:$C)</f>
        <v>10</v>
      </c>
      <c r="H7629">
        <f t="shared" si="357"/>
        <v>44.5</v>
      </c>
      <c r="I7629" s="10">
        <f t="shared" si="358"/>
        <v>3.9268498988364112E-2</v>
      </c>
      <c r="J7629" t="str">
        <f>_xlfn.XLOOKUP(A7629,Product_Details!$A:$A,Product_Details!$G:$G,"mens")</f>
        <v>Mens</v>
      </c>
      <c r="K7629">
        <f t="shared" si="359"/>
        <v>1890</v>
      </c>
    </row>
    <row r="7630" spans="1:11" ht="15">
      <c r="A7630" t="s">
        <v>31</v>
      </c>
      <c r="B7630">
        <v>5</v>
      </c>
      <c r="C7630">
        <v>11</v>
      </c>
      <c r="D7630" t="s">
        <v>23</v>
      </c>
      <c r="E7630" t="s">
        <v>1214</v>
      </c>
      <c r="F7630" s="1">
        <v>3.8136574074074075E-3</v>
      </c>
      <c r="G7630">
        <f>_xlfn.XLOOKUP($A7630,Product_pricing!$B:$B,Product_pricing!$C:$C)</f>
        <v>57</v>
      </c>
      <c r="H7630">
        <f t="shared" si="357"/>
        <v>253.65</v>
      </c>
      <c r="I7630" s="10">
        <f t="shared" si="358"/>
        <v>0.22383044423367546</v>
      </c>
      <c r="J7630" t="str">
        <f>_xlfn.XLOOKUP(A7630,Product_Details!$A:$A,Product_Details!$G:$G,"mens")</f>
        <v>Mens</v>
      </c>
      <c r="K7630">
        <f t="shared" si="359"/>
        <v>1890</v>
      </c>
    </row>
    <row r="7631" spans="1:11" ht="15">
      <c r="A7631" t="s">
        <v>26</v>
      </c>
      <c r="B7631">
        <v>1</v>
      </c>
      <c r="C7631">
        <v>11</v>
      </c>
      <c r="D7631" t="s">
        <v>23</v>
      </c>
      <c r="E7631" t="s">
        <v>1214</v>
      </c>
      <c r="F7631" s="1">
        <v>3.8136574074074075E-3</v>
      </c>
      <c r="G7631">
        <f>_xlfn.XLOOKUP($A7631,Product_pricing!$B:$B,Product_pricing!$C:$C)</f>
        <v>17</v>
      </c>
      <c r="H7631">
        <f t="shared" si="357"/>
        <v>15.13</v>
      </c>
      <c r="I7631" s="10">
        <f t="shared" si="358"/>
        <v>1.33512896560438E-2</v>
      </c>
      <c r="J7631" t="str">
        <f>_xlfn.XLOOKUP(A7631,Product_Details!$A:$A,Product_Details!$G:$G,"mens")</f>
        <v>Mens</v>
      </c>
      <c r="K7631">
        <f t="shared" si="359"/>
        <v>1890</v>
      </c>
    </row>
    <row r="7632" spans="1:11" ht="15">
      <c r="A7632" t="s">
        <v>27</v>
      </c>
      <c r="B7632">
        <v>3</v>
      </c>
      <c r="C7632">
        <v>11</v>
      </c>
      <c r="D7632" t="s">
        <v>23</v>
      </c>
      <c r="E7632" t="s">
        <v>1214</v>
      </c>
      <c r="F7632" s="1">
        <v>3.8136574074074075E-3</v>
      </c>
      <c r="G7632">
        <f>_xlfn.XLOOKUP($A7632,Product_pricing!$B:$B,Product_pricing!$C:$C)</f>
        <v>29</v>
      </c>
      <c r="H7632">
        <f t="shared" si="357"/>
        <v>77.430000000000007</v>
      </c>
      <c r="I7632" s="10">
        <f t="shared" si="358"/>
        <v>6.8327188239753561E-2</v>
      </c>
      <c r="J7632" t="str">
        <f>_xlfn.XLOOKUP(A7632,Product_Details!$A:$A,Product_Details!$G:$G,"mens")</f>
        <v>Mens</v>
      </c>
      <c r="K7632">
        <f t="shared" si="359"/>
        <v>1890</v>
      </c>
    </row>
    <row r="7633" spans="1:11" ht="15">
      <c r="A7633" t="s">
        <v>29</v>
      </c>
      <c r="B7633">
        <v>2</v>
      </c>
      <c r="C7633">
        <v>11</v>
      </c>
      <c r="D7633" t="s">
        <v>23</v>
      </c>
      <c r="E7633" t="s">
        <v>1215</v>
      </c>
      <c r="F7633" s="1">
        <v>3.4763888888888893E-2</v>
      </c>
      <c r="G7633">
        <f>_xlfn.XLOOKUP($A7633,Product_pricing!$B:$B,Product_pricing!$C:$C)</f>
        <v>10</v>
      </c>
      <c r="H7633">
        <f t="shared" si="357"/>
        <v>17.8</v>
      </c>
      <c r="I7633" s="10">
        <f t="shared" si="358"/>
        <v>1.5707399595345648E-2</v>
      </c>
      <c r="J7633" t="str">
        <f>_xlfn.XLOOKUP(A7633,Product_Details!$A:$A,Product_Details!$G:$G,"mens")</f>
        <v>Womens</v>
      </c>
      <c r="K7633">
        <f t="shared" si="359"/>
        <v>3767.5</v>
      </c>
    </row>
    <row r="7634" spans="1:11" ht="15">
      <c r="A7634" t="s">
        <v>30</v>
      </c>
      <c r="B7634">
        <v>5</v>
      </c>
      <c r="C7634">
        <v>11</v>
      </c>
      <c r="D7634" t="s">
        <v>23</v>
      </c>
      <c r="E7634" t="s">
        <v>1215</v>
      </c>
      <c r="F7634" s="1">
        <v>3.4763888888888893E-2</v>
      </c>
      <c r="G7634">
        <f>_xlfn.XLOOKUP($A7634,Product_pricing!$B:$B,Product_pricing!$C:$C)</f>
        <v>19</v>
      </c>
      <c r="H7634">
        <f t="shared" si="357"/>
        <v>84.55</v>
      </c>
      <c r="I7634" s="10">
        <f t="shared" si="358"/>
        <v>7.4610148077891819E-2</v>
      </c>
      <c r="J7634" t="str">
        <f>_xlfn.XLOOKUP(A7634,Product_Details!$A:$A,Product_Details!$G:$G,"mens")</f>
        <v>Womens</v>
      </c>
      <c r="K7634">
        <f t="shared" si="359"/>
        <v>3767.5</v>
      </c>
    </row>
    <row r="7635" spans="1:11" ht="15">
      <c r="A7635" t="s">
        <v>25</v>
      </c>
      <c r="B7635">
        <v>1</v>
      </c>
      <c r="C7635">
        <v>11</v>
      </c>
      <c r="D7635" t="s">
        <v>23</v>
      </c>
      <c r="E7635" t="s">
        <v>1215</v>
      </c>
      <c r="F7635" s="1">
        <v>3.4763888888888893E-2</v>
      </c>
      <c r="G7635">
        <f>_xlfn.XLOOKUP($A7635,Product_pricing!$B:$B,Product_pricing!$C:$C)</f>
        <v>40</v>
      </c>
      <c r="H7635">
        <f t="shared" si="357"/>
        <v>35.6</v>
      </c>
      <c r="I7635" s="10">
        <f t="shared" si="358"/>
        <v>3.1414799190691296E-2</v>
      </c>
      <c r="J7635" t="str">
        <f>_xlfn.XLOOKUP(A7635,Product_Details!$A:$A,Product_Details!$G:$G,"mens")</f>
        <v>Mens</v>
      </c>
      <c r="K7635">
        <f t="shared" si="359"/>
        <v>1890</v>
      </c>
    </row>
    <row r="7636" spans="1:11" ht="15">
      <c r="A7636" t="s">
        <v>31</v>
      </c>
      <c r="B7636">
        <v>1</v>
      </c>
      <c r="C7636">
        <v>11</v>
      </c>
      <c r="D7636" t="s">
        <v>23</v>
      </c>
      <c r="E7636" t="s">
        <v>1215</v>
      </c>
      <c r="F7636" s="1">
        <v>3.4763888888888893E-2</v>
      </c>
      <c r="G7636">
        <f>_xlfn.XLOOKUP($A7636,Product_pricing!$B:$B,Product_pricing!$C:$C)</f>
        <v>57</v>
      </c>
      <c r="H7636">
        <f t="shared" si="357"/>
        <v>50.730000000000004</v>
      </c>
      <c r="I7636" s="10">
        <f t="shared" si="358"/>
        <v>4.4766088846735094E-2</v>
      </c>
      <c r="J7636" t="str">
        <f>_xlfn.XLOOKUP(A7636,Product_Details!$A:$A,Product_Details!$G:$G,"mens")</f>
        <v>Mens</v>
      </c>
      <c r="K7636">
        <f t="shared" si="359"/>
        <v>1890</v>
      </c>
    </row>
    <row r="7637" spans="1:11" ht="15">
      <c r="A7637" t="s">
        <v>32</v>
      </c>
      <c r="B7637">
        <v>1</v>
      </c>
      <c r="C7637">
        <v>11</v>
      </c>
      <c r="D7637" t="s">
        <v>23</v>
      </c>
      <c r="E7637" t="s">
        <v>1215</v>
      </c>
      <c r="F7637" s="1">
        <v>3.4763888888888893E-2</v>
      </c>
      <c r="G7637">
        <f>_xlfn.XLOOKUP($A7637,Product_pricing!$B:$B,Product_pricing!$C:$C)</f>
        <v>36</v>
      </c>
      <c r="H7637">
        <f t="shared" si="357"/>
        <v>32.04</v>
      </c>
      <c r="I7637" s="10">
        <f t="shared" si="358"/>
        <v>2.8273319271622164E-2</v>
      </c>
      <c r="J7637" t="str">
        <f>_xlfn.XLOOKUP(A7637,Product_Details!$A:$A,Product_Details!$G:$G,"mens")</f>
        <v>Mens</v>
      </c>
      <c r="K7637">
        <f t="shared" si="359"/>
        <v>1890</v>
      </c>
    </row>
    <row r="7638" spans="1:11" ht="15">
      <c r="A7638" t="s">
        <v>26</v>
      </c>
      <c r="B7638">
        <v>2</v>
      </c>
      <c r="C7638">
        <v>11</v>
      </c>
      <c r="D7638" t="s">
        <v>23</v>
      </c>
      <c r="E7638" t="s">
        <v>1215</v>
      </c>
      <c r="F7638" s="1">
        <v>3.4763888888888893E-2</v>
      </c>
      <c r="G7638">
        <f>_xlfn.XLOOKUP($A7638,Product_pricing!$B:$B,Product_pricing!$C:$C)</f>
        <v>17</v>
      </c>
      <c r="H7638">
        <f t="shared" si="357"/>
        <v>30.26</v>
      </c>
      <c r="I7638" s="10">
        <f t="shared" si="358"/>
        <v>2.6702579312087599E-2</v>
      </c>
      <c r="J7638" t="str">
        <f>_xlfn.XLOOKUP(A7638,Product_Details!$A:$A,Product_Details!$G:$G,"mens")</f>
        <v>Mens</v>
      </c>
      <c r="K7638">
        <f t="shared" si="359"/>
        <v>1890</v>
      </c>
    </row>
    <row r="7639" spans="1:11" ht="15">
      <c r="A7639" t="s">
        <v>22</v>
      </c>
      <c r="B7639">
        <v>3</v>
      </c>
      <c r="C7639">
        <v>5</v>
      </c>
      <c r="D7639" t="s">
        <v>33</v>
      </c>
      <c r="E7639" t="s">
        <v>1216</v>
      </c>
      <c r="F7639" s="1">
        <v>3.0464120370370371E-2</v>
      </c>
      <c r="G7639">
        <f>_xlfn.XLOOKUP($A7639,Product_pricing!$B:$B,Product_pricing!$C:$C)</f>
        <v>13</v>
      </c>
      <c r="H7639">
        <f t="shared" si="357"/>
        <v>37.049999999999997</v>
      </c>
      <c r="I7639" s="10">
        <f t="shared" si="358"/>
        <v>3.2694334550986304E-2</v>
      </c>
      <c r="J7639" t="str">
        <f>_xlfn.XLOOKUP(A7639,Product_Details!$A:$A,Product_Details!$G:$G,"mens")</f>
        <v>Womens</v>
      </c>
      <c r="K7639">
        <f t="shared" si="359"/>
        <v>2511.6666666666665</v>
      </c>
    </row>
    <row r="7640" spans="1:11" ht="15">
      <c r="A7640" t="s">
        <v>36</v>
      </c>
      <c r="B7640">
        <v>2</v>
      </c>
      <c r="C7640">
        <v>5</v>
      </c>
      <c r="D7640" t="s">
        <v>33</v>
      </c>
      <c r="E7640" t="s">
        <v>1216</v>
      </c>
      <c r="F7640" s="1">
        <v>3.0464120370370371E-2</v>
      </c>
      <c r="G7640">
        <f>_xlfn.XLOOKUP($A7640,Product_pricing!$B:$B,Product_pricing!$C:$C)</f>
        <v>23</v>
      </c>
      <c r="H7640">
        <f t="shared" si="357"/>
        <v>43.699999999999996</v>
      </c>
      <c r="I7640" s="10">
        <f t="shared" si="358"/>
        <v>3.8562548444753077E-2</v>
      </c>
      <c r="J7640" t="str">
        <f>_xlfn.XLOOKUP(A7640,Product_Details!$A:$A,Product_Details!$G:$G,"mens")</f>
        <v>Womens</v>
      </c>
      <c r="K7640">
        <f t="shared" si="359"/>
        <v>2511.6666666666665</v>
      </c>
    </row>
    <row r="7641" spans="1:11" ht="15">
      <c r="A7641" t="s">
        <v>30</v>
      </c>
      <c r="B7641">
        <v>3</v>
      </c>
      <c r="C7641">
        <v>5</v>
      </c>
      <c r="D7641" t="s">
        <v>33</v>
      </c>
      <c r="E7641" t="s">
        <v>1216</v>
      </c>
      <c r="F7641" s="1">
        <v>3.0464120370370371E-2</v>
      </c>
      <c r="G7641">
        <f>_xlfn.XLOOKUP($A7641,Product_pricing!$B:$B,Product_pricing!$C:$C)</f>
        <v>19</v>
      </c>
      <c r="H7641">
        <f t="shared" si="357"/>
        <v>54.15</v>
      </c>
      <c r="I7641" s="10">
        <f t="shared" si="358"/>
        <v>4.7784027420672288E-2</v>
      </c>
      <c r="J7641" t="str">
        <f>_xlfn.XLOOKUP(A7641,Product_Details!$A:$A,Product_Details!$G:$G,"mens")</f>
        <v>Womens</v>
      </c>
      <c r="K7641">
        <f t="shared" si="359"/>
        <v>2511.6666666666665</v>
      </c>
    </row>
    <row r="7642" spans="1:11" ht="15">
      <c r="A7642" t="s">
        <v>25</v>
      </c>
      <c r="B7642">
        <v>3</v>
      </c>
      <c r="C7642">
        <v>5</v>
      </c>
      <c r="D7642" t="s">
        <v>33</v>
      </c>
      <c r="E7642" t="s">
        <v>1216</v>
      </c>
      <c r="F7642" s="1">
        <v>3.0464120370370371E-2</v>
      </c>
      <c r="G7642">
        <f>_xlfn.XLOOKUP($A7642,Product_pricing!$B:$B,Product_pricing!$C:$C)</f>
        <v>40</v>
      </c>
      <c r="H7642">
        <f t="shared" si="357"/>
        <v>114</v>
      </c>
      <c r="I7642" s="10">
        <f t="shared" si="358"/>
        <v>0.10059795246457323</v>
      </c>
      <c r="J7642" t="str">
        <f>_xlfn.XLOOKUP(A7642,Product_Details!$A:$A,Product_Details!$G:$G,"mens")</f>
        <v>Mens</v>
      </c>
      <c r="K7642">
        <f t="shared" si="359"/>
        <v>1890</v>
      </c>
    </row>
    <row r="7643" spans="1:11" ht="15">
      <c r="A7643" t="s">
        <v>41</v>
      </c>
      <c r="B7643">
        <v>5</v>
      </c>
      <c r="C7643">
        <v>5</v>
      </c>
      <c r="D7643" t="s">
        <v>33</v>
      </c>
      <c r="E7643" t="s">
        <v>1216</v>
      </c>
      <c r="F7643" s="1">
        <v>3.0464120370370371E-2</v>
      </c>
      <c r="G7643">
        <f>_xlfn.XLOOKUP($A7643,Product_pricing!$B:$B,Product_pricing!$C:$C)</f>
        <v>10</v>
      </c>
      <c r="H7643">
        <f t="shared" si="357"/>
        <v>47.5</v>
      </c>
      <c r="I7643" s="10">
        <f t="shared" si="358"/>
        <v>4.1915813526905515E-2</v>
      </c>
      <c r="J7643" t="str">
        <f>_xlfn.XLOOKUP(A7643,Product_Details!$A:$A,Product_Details!$G:$G,"mens")</f>
        <v>Mens</v>
      </c>
      <c r="K7643">
        <f t="shared" si="359"/>
        <v>1890</v>
      </c>
    </row>
    <row r="7644" spans="1:11" ht="15">
      <c r="A7644" t="s">
        <v>31</v>
      </c>
      <c r="B7644">
        <v>4</v>
      </c>
      <c r="C7644">
        <v>5</v>
      </c>
      <c r="D7644" t="s">
        <v>33</v>
      </c>
      <c r="E7644" t="s">
        <v>1216</v>
      </c>
      <c r="F7644" s="1">
        <v>3.0464120370370371E-2</v>
      </c>
      <c r="G7644">
        <f>_xlfn.XLOOKUP($A7644,Product_pricing!$B:$B,Product_pricing!$C:$C)</f>
        <v>57</v>
      </c>
      <c r="H7644">
        <f t="shared" si="357"/>
        <v>216.6</v>
      </c>
      <c r="I7644" s="10">
        <f t="shared" si="358"/>
        <v>0.19113610968268915</v>
      </c>
      <c r="J7644" t="str">
        <f>_xlfn.XLOOKUP(A7644,Product_Details!$A:$A,Product_Details!$G:$G,"mens")</f>
        <v>Mens</v>
      </c>
      <c r="K7644">
        <f t="shared" si="359"/>
        <v>1890</v>
      </c>
    </row>
    <row r="7645" spans="1:11" ht="15">
      <c r="A7645" t="s">
        <v>27</v>
      </c>
      <c r="B7645">
        <v>1</v>
      </c>
      <c r="C7645">
        <v>5</v>
      </c>
      <c r="D7645" t="s">
        <v>33</v>
      </c>
      <c r="E7645" t="s">
        <v>1216</v>
      </c>
      <c r="F7645" s="1">
        <v>3.0464120370370371E-2</v>
      </c>
      <c r="G7645">
        <f>_xlfn.XLOOKUP($A7645,Product_pricing!$B:$B,Product_pricing!$C:$C)</f>
        <v>29</v>
      </c>
      <c r="H7645">
        <f t="shared" si="357"/>
        <v>27.549999999999997</v>
      </c>
      <c r="I7645" s="10">
        <f t="shared" si="358"/>
        <v>2.4311171845605196E-2</v>
      </c>
      <c r="J7645" t="str">
        <f>_xlfn.XLOOKUP(A7645,Product_Details!$A:$A,Product_Details!$G:$G,"mens")</f>
        <v>Mens</v>
      </c>
      <c r="K7645">
        <f t="shared" si="359"/>
        <v>1890</v>
      </c>
    </row>
    <row r="7646" spans="1:11" ht="15">
      <c r="A7646" t="s">
        <v>29</v>
      </c>
      <c r="B7646">
        <v>5</v>
      </c>
      <c r="C7646">
        <v>0</v>
      </c>
      <c r="D7646" t="s">
        <v>33</v>
      </c>
      <c r="E7646" t="s">
        <v>1217</v>
      </c>
      <c r="F7646" s="1">
        <v>3.3649305555555557E-2</v>
      </c>
      <c r="G7646">
        <f>_xlfn.XLOOKUP($A7646,Product_pricing!$B:$B,Product_pricing!$C:$C)</f>
        <v>10</v>
      </c>
      <c r="H7646">
        <f t="shared" si="357"/>
        <v>50</v>
      </c>
      <c r="I7646" s="10">
        <f t="shared" si="358"/>
        <v>4.4121908975690016E-2</v>
      </c>
      <c r="J7646" t="str">
        <f>_xlfn.XLOOKUP(A7646,Product_Details!$A:$A,Product_Details!$G:$G,"mens")</f>
        <v>Womens</v>
      </c>
      <c r="K7646">
        <f t="shared" si="359"/>
        <v>2511.6666666666665</v>
      </c>
    </row>
    <row r="7647" spans="1:11" ht="15">
      <c r="A7647" t="s">
        <v>36</v>
      </c>
      <c r="B7647">
        <v>2</v>
      </c>
      <c r="C7647">
        <v>0</v>
      </c>
      <c r="D7647" t="s">
        <v>33</v>
      </c>
      <c r="E7647" t="s">
        <v>1217</v>
      </c>
      <c r="F7647" s="1">
        <v>3.3649305555555557E-2</v>
      </c>
      <c r="G7647">
        <f>_xlfn.XLOOKUP($A7647,Product_pricing!$B:$B,Product_pricing!$C:$C)</f>
        <v>23</v>
      </c>
      <c r="H7647">
        <f t="shared" si="357"/>
        <v>46</v>
      </c>
      <c r="I7647" s="10">
        <f t="shared" si="358"/>
        <v>4.0592156257634814E-2</v>
      </c>
      <c r="J7647" t="str">
        <f>_xlfn.XLOOKUP(A7647,Product_Details!$A:$A,Product_Details!$G:$G,"mens")</f>
        <v>Womens</v>
      </c>
      <c r="K7647">
        <f t="shared" si="359"/>
        <v>2511.6666666666665</v>
      </c>
    </row>
    <row r="7648" spans="1:11" ht="15">
      <c r="A7648" t="s">
        <v>38</v>
      </c>
      <c r="B7648">
        <v>1</v>
      </c>
      <c r="C7648">
        <v>0</v>
      </c>
      <c r="D7648" t="s">
        <v>33</v>
      </c>
      <c r="E7648" t="s">
        <v>1217</v>
      </c>
      <c r="F7648" s="1">
        <v>3.3649305555555557E-2</v>
      </c>
      <c r="G7648">
        <f>_xlfn.XLOOKUP($A7648,Product_pricing!$B:$B,Product_pricing!$C:$C)</f>
        <v>54</v>
      </c>
      <c r="H7648">
        <f t="shared" si="357"/>
        <v>54</v>
      </c>
      <c r="I7648" s="10">
        <f t="shared" si="358"/>
        <v>4.7651661693745219E-2</v>
      </c>
      <c r="J7648" t="str">
        <f>_xlfn.XLOOKUP(A7648,Product_Details!$A:$A,Product_Details!$G:$G,"mens")</f>
        <v>Womens</v>
      </c>
      <c r="K7648">
        <f t="shared" si="359"/>
        <v>2511.6666666666665</v>
      </c>
    </row>
    <row r="7649" spans="1:11" ht="15">
      <c r="A7649" t="s">
        <v>41</v>
      </c>
      <c r="B7649">
        <v>3</v>
      </c>
      <c r="C7649">
        <v>0</v>
      </c>
      <c r="D7649" t="s">
        <v>33</v>
      </c>
      <c r="E7649" t="s">
        <v>1217</v>
      </c>
      <c r="F7649" s="1">
        <v>3.3649305555555557E-2</v>
      </c>
      <c r="G7649">
        <f>_xlfn.XLOOKUP($A7649,Product_pricing!$B:$B,Product_pricing!$C:$C)</f>
        <v>10</v>
      </c>
      <c r="H7649">
        <f t="shared" si="357"/>
        <v>30</v>
      </c>
      <c r="I7649" s="10">
        <f t="shared" si="358"/>
        <v>2.647314538541401E-2</v>
      </c>
      <c r="J7649" t="str">
        <f>_xlfn.XLOOKUP(A7649,Product_Details!$A:$A,Product_Details!$G:$G,"mens")</f>
        <v>Mens</v>
      </c>
      <c r="K7649">
        <f t="shared" si="359"/>
        <v>2520</v>
      </c>
    </row>
    <row r="7650" spans="1:11" ht="15">
      <c r="A7650" t="s">
        <v>32</v>
      </c>
      <c r="B7650">
        <v>1</v>
      </c>
      <c r="C7650">
        <v>0</v>
      </c>
      <c r="D7650" t="s">
        <v>33</v>
      </c>
      <c r="E7650" t="s">
        <v>1217</v>
      </c>
      <c r="F7650" s="1">
        <v>3.3649305555555557E-2</v>
      </c>
      <c r="G7650">
        <f>_xlfn.XLOOKUP($A7650,Product_pricing!$B:$B,Product_pricing!$C:$C)</f>
        <v>36</v>
      </c>
      <c r="H7650">
        <f t="shared" si="357"/>
        <v>36</v>
      </c>
      <c r="I7650" s="10">
        <f t="shared" si="358"/>
        <v>3.1767774462496817E-2</v>
      </c>
      <c r="J7650" t="str">
        <f>_xlfn.XLOOKUP(A7650,Product_Details!$A:$A,Product_Details!$G:$G,"mens")</f>
        <v>Mens</v>
      </c>
      <c r="K7650">
        <f t="shared" si="359"/>
        <v>2520</v>
      </c>
    </row>
    <row r="7651" spans="1:11" ht="15">
      <c r="A7651" t="s">
        <v>26</v>
      </c>
      <c r="B7651">
        <v>4</v>
      </c>
      <c r="C7651">
        <v>0</v>
      </c>
      <c r="D7651" t="s">
        <v>33</v>
      </c>
      <c r="E7651" t="s">
        <v>1217</v>
      </c>
      <c r="F7651" s="1">
        <v>3.3649305555555557E-2</v>
      </c>
      <c r="G7651">
        <f>_xlfn.XLOOKUP($A7651,Product_pricing!$B:$B,Product_pricing!$C:$C)</f>
        <v>17</v>
      </c>
      <c r="H7651">
        <f t="shared" si="357"/>
        <v>68</v>
      </c>
      <c r="I7651" s="10">
        <f t="shared" si="358"/>
        <v>6.0005796206938425E-2</v>
      </c>
      <c r="J7651" t="str">
        <f>_xlfn.XLOOKUP(A7651,Product_Details!$A:$A,Product_Details!$G:$G,"mens")</f>
        <v>Mens</v>
      </c>
      <c r="K7651">
        <f t="shared" si="359"/>
        <v>2520</v>
      </c>
    </row>
    <row r="7652" spans="1:11" ht="15">
      <c r="A7652" t="s">
        <v>35</v>
      </c>
      <c r="B7652">
        <v>4</v>
      </c>
      <c r="C7652">
        <v>4</v>
      </c>
      <c r="D7652" t="s">
        <v>23</v>
      </c>
      <c r="E7652" t="s">
        <v>1218</v>
      </c>
      <c r="F7652" s="1">
        <v>8.9444444444444441E-3</v>
      </c>
      <c r="G7652">
        <f>_xlfn.XLOOKUP($A7652,Product_pricing!$B:$B,Product_pricing!$C:$C)</f>
        <v>32</v>
      </c>
      <c r="H7652">
        <f t="shared" si="357"/>
        <v>122.88</v>
      </c>
      <c r="I7652" s="10">
        <f t="shared" si="358"/>
        <v>0.10843400349865578</v>
      </c>
      <c r="J7652" t="str">
        <f>_xlfn.XLOOKUP(A7652,Product_Details!$A:$A,Product_Details!$G:$G,"mens")</f>
        <v>Womens</v>
      </c>
      <c r="K7652">
        <f t="shared" si="359"/>
        <v>1883.75</v>
      </c>
    </row>
    <row r="7653" spans="1:11" ht="15">
      <c r="A7653" t="s">
        <v>36</v>
      </c>
      <c r="B7653">
        <v>5</v>
      </c>
      <c r="C7653">
        <v>4</v>
      </c>
      <c r="D7653" t="s">
        <v>23</v>
      </c>
      <c r="E7653" t="s">
        <v>1218</v>
      </c>
      <c r="F7653" s="1">
        <v>8.9444444444444441E-3</v>
      </c>
      <c r="G7653">
        <f>_xlfn.XLOOKUP($A7653,Product_pricing!$B:$B,Product_pricing!$C:$C)</f>
        <v>23</v>
      </c>
      <c r="H7653">
        <f t="shared" si="357"/>
        <v>110.39999999999999</v>
      </c>
      <c r="I7653" s="10">
        <f t="shared" si="358"/>
        <v>9.742117501832355E-2</v>
      </c>
      <c r="J7653" t="str">
        <f>_xlfn.XLOOKUP(A7653,Product_Details!$A:$A,Product_Details!$G:$G,"mens")</f>
        <v>Womens</v>
      </c>
      <c r="K7653">
        <f t="shared" si="359"/>
        <v>1883.75</v>
      </c>
    </row>
    <row r="7654" spans="1:11" ht="15">
      <c r="A7654" t="s">
        <v>30</v>
      </c>
      <c r="B7654">
        <v>1</v>
      </c>
      <c r="C7654">
        <v>4</v>
      </c>
      <c r="D7654" t="s">
        <v>23</v>
      </c>
      <c r="E7654" t="s">
        <v>1218</v>
      </c>
      <c r="F7654" s="1">
        <v>8.9444444444444441E-3</v>
      </c>
      <c r="G7654">
        <f>_xlfn.XLOOKUP($A7654,Product_pricing!$B:$B,Product_pricing!$C:$C)</f>
        <v>19</v>
      </c>
      <c r="H7654">
        <f t="shared" si="357"/>
        <v>18.239999999999998</v>
      </c>
      <c r="I7654" s="10">
        <f t="shared" si="358"/>
        <v>1.6095672394331715E-2</v>
      </c>
      <c r="J7654" t="str">
        <f>_xlfn.XLOOKUP(A7654,Product_Details!$A:$A,Product_Details!$G:$G,"mens")</f>
        <v>Womens</v>
      </c>
      <c r="K7654">
        <f t="shared" si="359"/>
        <v>1883.75</v>
      </c>
    </row>
    <row r="7655" spans="1:11" ht="15">
      <c r="A7655" t="s">
        <v>38</v>
      </c>
      <c r="B7655">
        <v>2</v>
      </c>
      <c r="C7655">
        <v>4</v>
      </c>
      <c r="D7655" t="s">
        <v>23</v>
      </c>
      <c r="E7655" t="s">
        <v>1218</v>
      </c>
      <c r="F7655" s="1">
        <v>8.9444444444444441E-3</v>
      </c>
      <c r="G7655">
        <f>_xlfn.XLOOKUP($A7655,Product_pricing!$B:$B,Product_pricing!$C:$C)</f>
        <v>54</v>
      </c>
      <c r="H7655">
        <f t="shared" si="357"/>
        <v>103.67999999999999</v>
      </c>
      <c r="I7655" s="10">
        <f t="shared" si="358"/>
        <v>9.149119045199082E-2</v>
      </c>
      <c r="J7655" t="str">
        <f>_xlfn.XLOOKUP(A7655,Product_Details!$A:$A,Product_Details!$G:$G,"mens")</f>
        <v>Womens</v>
      </c>
      <c r="K7655">
        <f t="shared" si="359"/>
        <v>1883.75</v>
      </c>
    </row>
    <row r="7656" spans="1:11" ht="15">
      <c r="A7656" t="s">
        <v>41</v>
      </c>
      <c r="B7656">
        <v>2</v>
      </c>
      <c r="C7656">
        <v>4</v>
      </c>
      <c r="D7656" t="s">
        <v>23</v>
      </c>
      <c r="E7656" t="s">
        <v>1218</v>
      </c>
      <c r="F7656" s="1">
        <v>8.9444444444444441E-3</v>
      </c>
      <c r="G7656">
        <f>_xlfn.XLOOKUP($A7656,Product_pricing!$B:$B,Product_pricing!$C:$C)</f>
        <v>10</v>
      </c>
      <c r="H7656">
        <f t="shared" si="357"/>
        <v>19.2</v>
      </c>
      <c r="I7656" s="10">
        <f t="shared" si="358"/>
        <v>1.6942813046664965E-2</v>
      </c>
      <c r="J7656" t="str">
        <f>_xlfn.XLOOKUP(A7656,Product_Details!$A:$A,Product_Details!$G:$G,"mens")</f>
        <v>Mens</v>
      </c>
      <c r="K7656">
        <f t="shared" si="359"/>
        <v>3780</v>
      </c>
    </row>
    <row r="7657" spans="1:11" ht="15">
      <c r="A7657" t="s">
        <v>31</v>
      </c>
      <c r="B7657">
        <v>3</v>
      </c>
      <c r="C7657">
        <v>4</v>
      </c>
      <c r="D7657" t="s">
        <v>23</v>
      </c>
      <c r="E7657" t="s">
        <v>1218</v>
      </c>
      <c r="F7657" s="1">
        <v>8.9444444444444441E-3</v>
      </c>
      <c r="G7657">
        <f>_xlfn.XLOOKUP($A7657,Product_pricing!$B:$B,Product_pricing!$C:$C)</f>
        <v>57</v>
      </c>
      <c r="H7657">
        <f t="shared" si="357"/>
        <v>164.16</v>
      </c>
      <c r="I7657" s="10">
        <f t="shared" si="358"/>
        <v>0.14486105154898546</v>
      </c>
      <c r="J7657" t="str">
        <f>_xlfn.XLOOKUP(A7657,Product_Details!$A:$A,Product_Details!$G:$G,"mens")</f>
        <v>Mens</v>
      </c>
      <c r="K7657">
        <f t="shared" si="359"/>
        <v>3780</v>
      </c>
    </row>
    <row r="7658" spans="1:11" ht="15">
      <c r="A7658" t="s">
        <v>22</v>
      </c>
      <c r="B7658">
        <v>2</v>
      </c>
      <c r="C7658">
        <v>23</v>
      </c>
      <c r="D7658" t="s">
        <v>33</v>
      </c>
      <c r="E7658" t="s">
        <v>1219</v>
      </c>
      <c r="F7658" s="1">
        <v>1.7293981481481483E-2</v>
      </c>
      <c r="G7658">
        <f>_xlfn.XLOOKUP($A7658,Product_pricing!$B:$B,Product_pricing!$C:$C)</f>
        <v>13</v>
      </c>
      <c r="H7658">
        <f t="shared" si="357"/>
        <v>20.02</v>
      </c>
      <c r="I7658" s="10">
        <f t="shared" si="358"/>
        <v>1.7666412353866283E-2</v>
      </c>
      <c r="J7658" t="str">
        <f>_xlfn.XLOOKUP(A7658,Product_Details!$A:$A,Product_Details!$G:$G,"mens")</f>
        <v>Womens</v>
      </c>
      <c r="K7658">
        <f t="shared" si="359"/>
        <v>1883.75</v>
      </c>
    </row>
    <row r="7659" spans="1:11" ht="15">
      <c r="A7659" t="s">
        <v>29</v>
      </c>
      <c r="B7659">
        <v>3</v>
      </c>
      <c r="C7659">
        <v>23</v>
      </c>
      <c r="D7659" t="s">
        <v>33</v>
      </c>
      <c r="E7659" t="s">
        <v>1219</v>
      </c>
      <c r="F7659" s="1">
        <v>1.7293981481481483E-2</v>
      </c>
      <c r="G7659">
        <f>_xlfn.XLOOKUP($A7659,Product_pricing!$B:$B,Product_pricing!$C:$C)</f>
        <v>10</v>
      </c>
      <c r="H7659">
        <f t="shared" si="357"/>
        <v>23.1</v>
      </c>
      <c r="I7659" s="10">
        <f t="shared" si="358"/>
        <v>2.0384321946768789E-2</v>
      </c>
      <c r="J7659" t="str">
        <f>_xlfn.XLOOKUP(A7659,Product_Details!$A:$A,Product_Details!$G:$G,"mens")</f>
        <v>Womens</v>
      </c>
      <c r="K7659">
        <f t="shared" si="359"/>
        <v>1883.75</v>
      </c>
    </row>
    <row r="7660" spans="1:11" ht="15">
      <c r="A7660" t="s">
        <v>36</v>
      </c>
      <c r="B7660">
        <v>5</v>
      </c>
      <c r="C7660">
        <v>23</v>
      </c>
      <c r="D7660" t="s">
        <v>33</v>
      </c>
      <c r="E7660" t="s">
        <v>1219</v>
      </c>
      <c r="F7660" s="1">
        <v>1.7293981481481483E-2</v>
      </c>
      <c r="G7660">
        <f>_xlfn.XLOOKUP($A7660,Product_pricing!$B:$B,Product_pricing!$C:$C)</f>
        <v>23</v>
      </c>
      <c r="H7660">
        <f t="shared" si="357"/>
        <v>88.55</v>
      </c>
      <c r="I7660" s="10">
        <f t="shared" si="358"/>
        <v>7.8139900795947015E-2</v>
      </c>
      <c r="J7660" t="str">
        <f>_xlfn.XLOOKUP(A7660,Product_Details!$A:$A,Product_Details!$G:$G,"mens")</f>
        <v>Womens</v>
      </c>
      <c r="K7660">
        <f t="shared" si="359"/>
        <v>1883.75</v>
      </c>
    </row>
    <row r="7661" spans="1:11" ht="15">
      <c r="A7661" t="s">
        <v>38</v>
      </c>
      <c r="B7661">
        <v>4</v>
      </c>
      <c r="C7661">
        <v>23</v>
      </c>
      <c r="D7661" t="s">
        <v>33</v>
      </c>
      <c r="E7661" t="s">
        <v>1219</v>
      </c>
      <c r="F7661" s="1">
        <v>1.7293981481481483E-2</v>
      </c>
      <c r="G7661">
        <f>_xlfn.XLOOKUP($A7661,Product_pricing!$B:$B,Product_pricing!$C:$C)</f>
        <v>54</v>
      </c>
      <c r="H7661">
        <f t="shared" si="357"/>
        <v>166.32</v>
      </c>
      <c r="I7661" s="10">
        <f t="shared" si="358"/>
        <v>0.14676711801673525</v>
      </c>
      <c r="J7661" t="str">
        <f>_xlfn.XLOOKUP(A7661,Product_Details!$A:$A,Product_Details!$G:$G,"mens")</f>
        <v>Womens</v>
      </c>
      <c r="K7661">
        <f t="shared" si="359"/>
        <v>1883.75</v>
      </c>
    </row>
    <row r="7662" spans="1:11" ht="15">
      <c r="A7662" t="s">
        <v>25</v>
      </c>
      <c r="B7662">
        <v>1</v>
      </c>
      <c r="C7662">
        <v>23</v>
      </c>
      <c r="D7662" t="s">
        <v>33</v>
      </c>
      <c r="E7662" t="s">
        <v>1219</v>
      </c>
      <c r="F7662" s="1">
        <v>1.7293981481481483E-2</v>
      </c>
      <c r="G7662">
        <f>_xlfn.XLOOKUP($A7662,Product_pricing!$B:$B,Product_pricing!$C:$C)</f>
        <v>40</v>
      </c>
      <c r="H7662">
        <f t="shared" si="357"/>
        <v>30.8</v>
      </c>
      <c r="I7662" s="10">
        <f t="shared" si="358"/>
        <v>2.7179095929025052E-2</v>
      </c>
      <c r="J7662" t="str">
        <f>_xlfn.XLOOKUP(A7662,Product_Details!$A:$A,Product_Details!$G:$G,"mens")</f>
        <v>Mens</v>
      </c>
      <c r="K7662">
        <f t="shared" si="359"/>
        <v>1890</v>
      </c>
    </row>
    <row r="7663" spans="1:11" ht="15">
      <c r="A7663" t="s">
        <v>41</v>
      </c>
      <c r="B7663">
        <v>5</v>
      </c>
      <c r="C7663">
        <v>23</v>
      </c>
      <c r="D7663" t="s">
        <v>33</v>
      </c>
      <c r="E7663" t="s">
        <v>1219</v>
      </c>
      <c r="F7663" s="1">
        <v>1.7293981481481483E-2</v>
      </c>
      <c r="G7663">
        <f>_xlfn.XLOOKUP($A7663,Product_pricing!$B:$B,Product_pricing!$C:$C)</f>
        <v>10</v>
      </c>
      <c r="H7663">
        <f t="shared" si="357"/>
        <v>38.5</v>
      </c>
      <c r="I7663" s="10">
        <f t="shared" si="358"/>
        <v>3.3973869911281318E-2</v>
      </c>
      <c r="J7663" t="str">
        <f>_xlfn.XLOOKUP(A7663,Product_Details!$A:$A,Product_Details!$G:$G,"mens")</f>
        <v>Mens</v>
      </c>
      <c r="K7663">
        <f t="shared" si="359"/>
        <v>1890</v>
      </c>
    </row>
    <row r="7664" spans="1:11" ht="15">
      <c r="A7664" t="s">
        <v>32</v>
      </c>
      <c r="B7664">
        <v>1</v>
      </c>
      <c r="C7664">
        <v>23</v>
      </c>
      <c r="D7664" t="s">
        <v>33</v>
      </c>
      <c r="E7664" t="s">
        <v>1219</v>
      </c>
      <c r="F7664" s="1">
        <v>1.7293981481481483E-2</v>
      </c>
      <c r="G7664">
        <f>_xlfn.XLOOKUP($A7664,Product_pricing!$B:$B,Product_pricing!$C:$C)</f>
        <v>36</v>
      </c>
      <c r="H7664">
        <f t="shared" si="357"/>
        <v>27.72</v>
      </c>
      <c r="I7664" s="10">
        <f t="shared" si="358"/>
        <v>2.4461186336122546E-2</v>
      </c>
      <c r="J7664" t="str">
        <f>_xlfn.XLOOKUP(A7664,Product_Details!$A:$A,Product_Details!$G:$G,"mens")</f>
        <v>Mens</v>
      </c>
      <c r="K7664">
        <f t="shared" si="359"/>
        <v>1890</v>
      </c>
    </row>
    <row r="7665" spans="1:11" ht="15">
      <c r="A7665" t="s">
        <v>26</v>
      </c>
      <c r="B7665">
        <v>1</v>
      </c>
      <c r="C7665">
        <v>23</v>
      </c>
      <c r="D7665" t="s">
        <v>33</v>
      </c>
      <c r="E7665" t="s">
        <v>1219</v>
      </c>
      <c r="F7665" s="1">
        <v>1.7293981481481483E-2</v>
      </c>
      <c r="G7665">
        <f>_xlfn.XLOOKUP($A7665,Product_pricing!$B:$B,Product_pricing!$C:$C)</f>
        <v>17</v>
      </c>
      <c r="H7665">
        <f t="shared" si="357"/>
        <v>13.09</v>
      </c>
      <c r="I7665" s="10">
        <f t="shared" si="358"/>
        <v>1.1551115769835647E-2</v>
      </c>
      <c r="J7665" t="str">
        <f>_xlfn.XLOOKUP(A7665,Product_Details!$A:$A,Product_Details!$G:$G,"mens")</f>
        <v>Mens</v>
      </c>
      <c r="K7665">
        <f t="shared" si="359"/>
        <v>1890</v>
      </c>
    </row>
    <row r="7666" spans="1:11" ht="15">
      <c r="A7666" t="s">
        <v>22</v>
      </c>
      <c r="B7666">
        <v>3</v>
      </c>
      <c r="C7666">
        <v>14</v>
      </c>
      <c r="D7666" t="s">
        <v>23</v>
      </c>
      <c r="E7666" t="s">
        <v>1220</v>
      </c>
      <c r="F7666" s="1">
        <v>2.8740740740740737E-2</v>
      </c>
      <c r="G7666">
        <f>_xlfn.XLOOKUP($A7666,Product_pricing!$B:$B,Product_pricing!$C:$C)</f>
        <v>13</v>
      </c>
      <c r="H7666">
        <f t="shared" si="357"/>
        <v>33.54</v>
      </c>
      <c r="I7666" s="10">
        <f t="shared" si="358"/>
        <v>2.9596976540892862E-2</v>
      </c>
      <c r="J7666" t="str">
        <f>_xlfn.XLOOKUP(A7666,Product_Details!$A:$A,Product_Details!$G:$G,"mens")</f>
        <v>Womens</v>
      </c>
      <c r="K7666">
        <f t="shared" si="359"/>
        <v>1883.75</v>
      </c>
    </row>
    <row r="7667" spans="1:11" ht="15">
      <c r="A7667" t="s">
        <v>29</v>
      </c>
      <c r="B7667">
        <v>4</v>
      </c>
      <c r="C7667">
        <v>14</v>
      </c>
      <c r="D7667" t="s">
        <v>23</v>
      </c>
      <c r="E7667" t="s">
        <v>1220</v>
      </c>
      <c r="F7667" s="1">
        <v>2.8740740740740737E-2</v>
      </c>
      <c r="G7667">
        <f>_xlfn.XLOOKUP($A7667,Product_pricing!$B:$B,Product_pricing!$C:$C)</f>
        <v>10</v>
      </c>
      <c r="H7667">
        <f t="shared" si="357"/>
        <v>34.4</v>
      </c>
      <c r="I7667" s="10">
        <f t="shared" si="358"/>
        <v>3.035587337527473E-2</v>
      </c>
      <c r="J7667" t="str">
        <f>_xlfn.XLOOKUP(A7667,Product_Details!$A:$A,Product_Details!$G:$G,"mens")</f>
        <v>Womens</v>
      </c>
      <c r="K7667">
        <f t="shared" si="359"/>
        <v>1883.75</v>
      </c>
    </row>
    <row r="7668" spans="1:11" ht="15">
      <c r="A7668" t="s">
        <v>30</v>
      </c>
      <c r="B7668">
        <v>5</v>
      </c>
      <c r="C7668">
        <v>14</v>
      </c>
      <c r="D7668" t="s">
        <v>23</v>
      </c>
      <c r="E7668" t="s">
        <v>1220</v>
      </c>
      <c r="F7668" s="1">
        <v>2.8740740740740737E-2</v>
      </c>
      <c r="G7668">
        <f>_xlfn.XLOOKUP($A7668,Product_pricing!$B:$B,Product_pricing!$C:$C)</f>
        <v>19</v>
      </c>
      <c r="H7668">
        <f t="shared" si="357"/>
        <v>81.7</v>
      </c>
      <c r="I7668" s="10">
        <f t="shared" si="358"/>
        <v>7.2095199266277485E-2</v>
      </c>
      <c r="J7668" t="str">
        <f>_xlfn.XLOOKUP(A7668,Product_Details!$A:$A,Product_Details!$G:$G,"mens")</f>
        <v>Womens</v>
      </c>
      <c r="K7668">
        <f t="shared" si="359"/>
        <v>1883.75</v>
      </c>
    </row>
    <row r="7669" spans="1:11" ht="15">
      <c r="A7669" t="s">
        <v>38</v>
      </c>
      <c r="B7669">
        <v>2</v>
      </c>
      <c r="C7669">
        <v>14</v>
      </c>
      <c r="D7669" t="s">
        <v>23</v>
      </c>
      <c r="E7669" t="s">
        <v>1220</v>
      </c>
      <c r="F7669" s="1">
        <v>2.8740740740740737E-2</v>
      </c>
      <c r="G7669">
        <f>_xlfn.XLOOKUP($A7669,Product_pricing!$B:$B,Product_pricing!$C:$C)</f>
        <v>54</v>
      </c>
      <c r="H7669">
        <f t="shared" si="357"/>
        <v>92.88</v>
      </c>
      <c r="I7669" s="10">
        <f t="shared" si="358"/>
        <v>8.1960858113241775E-2</v>
      </c>
      <c r="J7669" t="str">
        <f>_xlfn.XLOOKUP(A7669,Product_Details!$A:$A,Product_Details!$G:$G,"mens")</f>
        <v>Womens</v>
      </c>
      <c r="K7669">
        <f t="shared" si="359"/>
        <v>1883.75</v>
      </c>
    </row>
    <row r="7670" spans="1:11" ht="15">
      <c r="A7670" t="s">
        <v>31</v>
      </c>
      <c r="B7670">
        <v>2</v>
      </c>
      <c r="C7670">
        <v>14</v>
      </c>
      <c r="D7670" t="s">
        <v>23</v>
      </c>
      <c r="E7670" t="s">
        <v>1220</v>
      </c>
      <c r="F7670" s="1">
        <v>2.8740740740740737E-2</v>
      </c>
      <c r="G7670">
        <f>_xlfn.XLOOKUP($A7670,Product_pricing!$B:$B,Product_pricing!$C:$C)</f>
        <v>57</v>
      </c>
      <c r="H7670">
        <f t="shared" si="357"/>
        <v>98.039999999999992</v>
      </c>
      <c r="I7670" s="10">
        <f t="shared" si="358"/>
        <v>8.6514239119532974E-2</v>
      </c>
      <c r="J7670" t="str">
        <f>_xlfn.XLOOKUP(A7670,Product_Details!$A:$A,Product_Details!$G:$G,"mens")</f>
        <v>Mens</v>
      </c>
      <c r="K7670">
        <f t="shared" si="359"/>
        <v>7560</v>
      </c>
    </row>
    <row r="7671" spans="1:11" ht="15">
      <c r="A7671" t="s">
        <v>29</v>
      </c>
      <c r="B7671">
        <v>4</v>
      </c>
      <c r="C7671">
        <v>0</v>
      </c>
      <c r="D7671" t="s">
        <v>23</v>
      </c>
      <c r="E7671" t="s">
        <v>1221</v>
      </c>
      <c r="F7671" s="1">
        <v>3.7399305555555554E-2</v>
      </c>
      <c r="G7671">
        <f>_xlfn.XLOOKUP($A7671,Product_pricing!$B:$B,Product_pricing!$C:$C)</f>
        <v>10</v>
      </c>
      <c r="H7671">
        <f t="shared" si="357"/>
        <v>40</v>
      </c>
      <c r="I7671" s="10">
        <f t="shared" si="358"/>
        <v>3.5297527180552013E-2</v>
      </c>
      <c r="J7671" t="str">
        <f>_xlfn.XLOOKUP(A7671,Product_Details!$A:$A,Product_Details!$G:$G,"mens")</f>
        <v>Womens</v>
      </c>
      <c r="K7671">
        <f t="shared" si="359"/>
        <v>3767.5</v>
      </c>
    </row>
    <row r="7672" spans="1:11" ht="15">
      <c r="A7672" t="s">
        <v>36</v>
      </c>
      <c r="B7672">
        <v>3</v>
      </c>
      <c r="C7672">
        <v>0</v>
      </c>
      <c r="D7672" t="s">
        <v>23</v>
      </c>
      <c r="E7672" t="s">
        <v>1221</v>
      </c>
      <c r="F7672" s="1">
        <v>3.7399305555555554E-2</v>
      </c>
      <c r="G7672">
        <f>_xlfn.XLOOKUP($A7672,Product_pricing!$B:$B,Product_pricing!$C:$C)</f>
        <v>23</v>
      </c>
      <c r="H7672">
        <f t="shared" si="357"/>
        <v>69</v>
      </c>
      <c r="I7672" s="10">
        <f t="shared" si="358"/>
        <v>6.0888234386452224E-2</v>
      </c>
      <c r="J7672" t="str">
        <f>_xlfn.XLOOKUP(A7672,Product_Details!$A:$A,Product_Details!$G:$G,"mens")</f>
        <v>Womens</v>
      </c>
      <c r="K7672">
        <f t="shared" si="359"/>
        <v>3767.5</v>
      </c>
    </row>
    <row r="7673" spans="1:11" ht="15">
      <c r="A7673" t="s">
        <v>25</v>
      </c>
      <c r="B7673">
        <v>4</v>
      </c>
      <c r="C7673">
        <v>0</v>
      </c>
      <c r="D7673" t="s">
        <v>23</v>
      </c>
      <c r="E7673" t="s">
        <v>1221</v>
      </c>
      <c r="F7673" s="1">
        <v>3.7399305555555554E-2</v>
      </c>
      <c r="G7673">
        <f>_xlfn.XLOOKUP($A7673,Product_pricing!$B:$B,Product_pricing!$C:$C)</f>
        <v>40</v>
      </c>
      <c r="H7673">
        <f t="shared" si="357"/>
        <v>160</v>
      </c>
      <c r="I7673" s="10">
        <f t="shared" si="358"/>
        <v>0.14119010872220805</v>
      </c>
      <c r="J7673" t="str">
        <f>_xlfn.XLOOKUP(A7673,Product_Details!$A:$A,Product_Details!$G:$G,"mens")</f>
        <v>Mens</v>
      </c>
      <c r="K7673">
        <f t="shared" si="359"/>
        <v>1890</v>
      </c>
    </row>
    <row r="7674" spans="1:11" ht="15">
      <c r="A7674" t="s">
        <v>41</v>
      </c>
      <c r="B7674">
        <v>5</v>
      </c>
      <c r="C7674">
        <v>0</v>
      </c>
      <c r="D7674" t="s">
        <v>23</v>
      </c>
      <c r="E7674" t="s">
        <v>1221</v>
      </c>
      <c r="F7674" s="1">
        <v>3.7399305555555554E-2</v>
      </c>
      <c r="G7674">
        <f>_xlfn.XLOOKUP($A7674,Product_pricing!$B:$B,Product_pricing!$C:$C)</f>
        <v>10</v>
      </c>
      <c r="H7674">
        <f t="shared" si="357"/>
        <v>50</v>
      </c>
      <c r="I7674" s="10">
        <f t="shared" si="358"/>
        <v>4.4121908975690016E-2</v>
      </c>
      <c r="J7674" t="str">
        <f>_xlfn.XLOOKUP(A7674,Product_Details!$A:$A,Product_Details!$G:$G,"mens")</f>
        <v>Mens</v>
      </c>
      <c r="K7674">
        <f t="shared" si="359"/>
        <v>1890</v>
      </c>
    </row>
    <row r="7675" spans="1:11" ht="15">
      <c r="A7675" t="s">
        <v>32</v>
      </c>
      <c r="B7675">
        <v>5</v>
      </c>
      <c r="C7675">
        <v>0</v>
      </c>
      <c r="D7675" t="s">
        <v>23</v>
      </c>
      <c r="E7675" t="s">
        <v>1221</v>
      </c>
      <c r="F7675" s="1">
        <v>3.7399305555555554E-2</v>
      </c>
      <c r="G7675">
        <f>_xlfn.XLOOKUP($A7675,Product_pricing!$B:$B,Product_pricing!$C:$C)</f>
        <v>36</v>
      </c>
      <c r="H7675">
        <f t="shared" si="357"/>
        <v>180</v>
      </c>
      <c r="I7675" s="10">
        <f t="shared" si="358"/>
        <v>0.15883887231248406</v>
      </c>
      <c r="J7675" t="str">
        <f>_xlfn.XLOOKUP(A7675,Product_Details!$A:$A,Product_Details!$G:$G,"mens")</f>
        <v>Mens</v>
      </c>
      <c r="K7675">
        <f t="shared" si="359"/>
        <v>1890</v>
      </c>
    </row>
    <row r="7676" spans="1:11" ht="15">
      <c r="A7676" t="s">
        <v>26</v>
      </c>
      <c r="B7676">
        <v>1</v>
      </c>
      <c r="C7676">
        <v>0</v>
      </c>
      <c r="D7676" t="s">
        <v>23</v>
      </c>
      <c r="E7676" t="s">
        <v>1221</v>
      </c>
      <c r="F7676" s="1">
        <v>3.7399305555555554E-2</v>
      </c>
      <c r="G7676">
        <f>_xlfn.XLOOKUP($A7676,Product_pricing!$B:$B,Product_pricing!$C:$C)</f>
        <v>17</v>
      </c>
      <c r="H7676">
        <f t="shared" si="357"/>
        <v>17</v>
      </c>
      <c r="I7676" s="10">
        <f t="shared" si="358"/>
        <v>1.5001449051734606E-2</v>
      </c>
      <c r="J7676" t="str">
        <f>_xlfn.XLOOKUP(A7676,Product_Details!$A:$A,Product_Details!$G:$G,"mens")</f>
        <v>Mens</v>
      </c>
      <c r="K7676">
        <f t="shared" si="359"/>
        <v>1890</v>
      </c>
    </row>
    <row r="7677" spans="1:11" ht="15">
      <c r="A7677" t="s">
        <v>22</v>
      </c>
      <c r="B7677">
        <v>2</v>
      </c>
      <c r="C7677">
        <v>19</v>
      </c>
      <c r="D7677" t="s">
        <v>23</v>
      </c>
      <c r="E7677" t="s">
        <v>1222</v>
      </c>
      <c r="F7677" s="1">
        <v>3.9710648148148153E-3</v>
      </c>
      <c r="G7677">
        <f>_xlfn.XLOOKUP($A7677,Product_pricing!$B:$B,Product_pricing!$C:$C)</f>
        <v>13</v>
      </c>
      <c r="H7677">
        <f t="shared" si="357"/>
        <v>21.060000000000002</v>
      </c>
      <c r="I7677" s="10">
        <f t="shared" si="358"/>
        <v>1.8584148060560638E-2</v>
      </c>
      <c r="J7677" t="str">
        <f>_xlfn.XLOOKUP(A7677,Product_Details!$A:$A,Product_Details!$G:$G,"mens")</f>
        <v>Womens</v>
      </c>
      <c r="K7677">
        <f t="shared" si="359"/>
        <v>1507</v>
      </c>
    </row>
    <row r="7678" spans="1:11" ht="15">
      <c r="A7678" t="s">
        <v>35</v>
      </c>
      <c r="B7678">
        <v>1</v>
      </c>
      <c r="C7678">
        <v>19</v>
      </c>
      <c r="D7678" t="s">
        <v>23</v>
      </c>
      <c r="E7678" t="s">
        <v>1222</v>
      </c>
      <c r="F7678" s="1">
        <v>3.9710648148148153E-3</v>
      </c>
      <c r="G7678">
        <f>_xlfn.XLOOKUP($A7678,Product_pricing!$B:$B,Product_pricing!$C:$C)</f>
        <v>32</v>
      </c>
      <c r="H7678">
        <f t="shared" si="357"/>
        <v>25.92</v>
      </c>
      <c r="I7678" s="10">
        <f t="shared" si="358"/>
        <v>2.2872797612997708E-2</v>
      </c>
      <c r="J7678" t="str">
        <f>_xlfn.XLOOKUP(A7678,Product_Details!$A:$A,Product_Details!$G:$G,"mens")</f>
        <v>Womens</v>
      </c>
      <c r="K7678">
        <f t="shared" si="359"/>
        <v>1507</v>
      </c>
    </row>
    <row r="7679" spans="1:11" ht="15">
      <c r="A7679" t="s">
        <v>29</v>
      </c>
      <c r="B7679">
        <v>4</v>
      </c>
      <c r="C7679">
        <v>19</v>
      </c>
      <c r="D7679" t="s">
        <v>23</v>
      </c>
      <c r="E7679" t="s">
        <v>1222</v>
      </c>
      <c r="F7679" s="1">
        <v>3.9710648148148153E-3</v>
      </c>
      <c r="G7679">
        <f>_xlfn.XLOOKUP($A7679,Product_pricing!$B:$B,Product_pricing!$C:$C)</f>
        <v>10</v>
      </c>
      <c r="H7679">
        <f t="shared" si="357"/>
        <v>32.400000000000006</v>
      </c>
      <c r="I7679" s="10">
        <f t="shared" si="358"/>
        <v>2.8590997016247136E-2</v>
      </c>
      <c r="J7679" t="str">
        <f>_xlfn.XLOOKUP(A7679,Product_Details!$A:$A,Product_Details!$G:$G,"mens")</f>
        <v>Womens</v>
      </c>
      <c r="K7679">
        <f t="shared" si="359"/>
        <v>1507</v>
      </c>
    </row>
    <row r="7680" spans="1:11" ht="15">
      <c r="A7680" t="s">
        <v>36</v>
      </c>
      <c r="B7680">
        <v>2</v>
      </c>
      <c r="C7680">
        <v>19</v>
      </c>
      <c r="D7680" t="s">
        <v>23</v>
      </c>
      <c r="E7680" t="s">
        <v>1222</v>
      </c>
      <c r="F7680" s="1">
        <v>3.9710648148148153E-3</v>
      </c>
      <c r="G7680">
        <f>_xlfn.XLOOKUP($A7680,Product_pricing!$B:$B,Product_pricing!$C:$C)</f>
        <v>23</v>
      </c>
      <c r="H7680">
        <f t="shared" si="357"/>
        <v>37.260000000000005</v>
      </c>
      <c r="I7680" s="10">
        <f t="shared" si="358"/>
        <v>3.2879646568684209E-2</v>
      </c>
      <c r="J7680" t="str">
        <f>_xlfn.XLOOKUP(A7680,Product_Details!$A:$A,Product_Details!$G:$G,"mens")</f>
        <v>Womens</v>
      </c>
      <c r="K7680">
        <f t="shared" si="359"/>
        <v>1507</v>
      </c>
    </row>
    <row r="7681" spans="1:11" ht="15">
      <c r="A7681" t="s">
        <v>38</v>
      </c>
      <c r="B7681">
        <v>3</v>
      </c>
      <c r="C7681">
        <v>19</v>
      </c>
      <c r="D7681" t="s">
        <v>23</v>
      </c>
      <c r="E7681" t="s">
        <v>1222</v>
      </c>
      <c r="F7681" s="1">
        <v>3.9710648148148153E-3</v>
      </c>
      <c r="G7681">
        <f>_xlfn.XLOOKUP($A7681,Product_pricing!$B:$B,Product_pricing!$C:$C)</f>
        <v>54</v>
      </c>
      <c r="H7681">
        <f t="shared" si="357"/>
        <v>131.22</v>
      </c>
      <c r="I7681" s="10">
        <f t="shared" si="358"/>
        <v>0.11579353791580088</v>
      </c>
      <c r="J7681" t="str">
        <f>_xlfn.XLOOKUP(A7681,Product_Details!$A:$A,Product_Details!$G:$G,"mens")</f>
        <v>Womens</v>
      </c>
      <c r="K7681">
        <f t="shared" si="359"/>
        <v>1507</v>
      </c>
    </row>
    <row r="7682" spans="1:11" ht="15">
      <c r="A7682" t="s">
        <v>25</v>
      </c>
      <c r="B7682">
        <v>3</v>
      </c>
      <c r="C7682">
        <v>19</v>
      </c>
      <c r="D7682" t="s">
        <v>23</v>
      </c>
      <c r="E7682" t="s">
        <v>1222</v>
      </c>
      <c r="F7682" s="1">
        <v>3.9710648148148153E-3</v>
      </c>
      <c r="G7682">
        <f>_xlfn.XLOOKUP($A7682,Product_pricing!$B:$B,Product_pricing!$C:$C)</f>
        <v>40</v>
      </c>
      <c r="H7682">
        <f t="shared" si="357"/>
        <v>97.2</v>
      </c>
      <c r="I7682" s="10">
        <f t="shared" si="358"/>
        <v>8.5772991048741393E-2</v>
      </c>
      <c r="J7682" t="str">
        <f>_xlfn.XLOOKUP(A7682,Product_Details!$A:$A,Product_Details!$G:$G,"mens")</f>
        <v>Mens</v>
      </c>
      <c r="K7682">
        <f t="shared" si="359"/>
        <v>1512</v>
      </c>
    </row>
    <row r="7683" spans="1:11" ht="15">
      <c r="A7683" t="s">
        <v>31</v>
      </c>
      <c r="B7683">
        <v>4</v>
      </c>
      <c r="C7683">
        <v>19</v>
      </c>
      <c r="D7683" t="s">
        <v>23</v>
      </c>
      <c r="E7683" t="s">
        <v>1222</v>
      </c>
      <c r="F7683" s="1">
        <v>3.9710648148148153E-3</v>
      </c>
      <c r="G7683">
        <f>_xlfn.XLOOKUP($A7683,Product_pricing!$B:$B,Product_pricing!$C:$C)</f>
        <v>57</v>
      </c>
      <c r="H7683">
        <f t="shared" ref="H7683:H7746" si="360">B7683*G7683*(1-C7683/100)</f>
        <v>184.68</v>
      </c>
      <c r="I7683" s="10">
        <f t="shared" ref="I7683:I7746" si="361">(H7683/SUM($H:$H))*1000</f>
        <v>0.16296868299260867</v>
      </c>
      <c r="J7683" t="str">
        <f>_xlfn.XLOOKUP(A7683,Product_Details!$A:$A,Product_Details!$G:$G,"mens")</f>
        <v>Mens</v>
      </c>
      <c r="K7683">
        <f t="shared" ref="K7683:K7746" si="362">COUNTIFS($J:$J, J7683) / COUNTIFS($J:$J, J7683, $E:$E, E7683)</f>
        <v>1512</v>
      </c>
    </row>
    <row r="7684" spans="1:11" ht="15">
      <c r="A7684" t="s">
        <v>32</v>
      </c>
      <c r="B7684">
        <v>1</v>
      </c>
      <c r="C7684">
        <v>19</v>
      </c>
      <c r="D7684" t="s">
        <v>23</v>
      </c>
      <c r="E7684" t="s">
        <v>1222</v>
      </c>
      <c r="F7684" s="1">
        <v>3.9710648148148153E-3</v>
      </c>
      <c r="G7684">
        <f>_xlfn.XLOOKUP($A7684,Product_pricing!$B:$B,Product_pricing!$C:$C)</f>
        <v>36</v>
      </c>
      <c r="H7684">
        <f t="shared" si="360"/>
        <v>29.160000000000004</v>
      </c>
      <c r="I7684" s="10">
        <f t="shared" si="361"/>
        <v>2.5731897314622422E-2</v>
      </c>
      <c r="J7684" t="str">
        <f>_xlfn.XLOOKUP(A7684,Product_Details!$A:$A,Product_Details!$G:$G,"mens")</f>
        <v>Mens</v>
      </c>
      <c r="K7684">
        <f t="shared" si="362"/>
        <v>1512</v>
      </c>
    </row>
    <row r="7685" spans="1:11" ht="15">
      <c r="A7685" t="s">
        <v>26</v>
      </c>
      <c r="B7685">
        <v>3</v>
      </c>
      <c r="C7685">
        <v>19</v>
      </c>
      <c r="D7685" t="s">
        <v>23</v>
      </c>
      <c r="E7685" t="s">
        <v>1222</v>
      </c>
      <c r="F7685" s="1">
        <v>3.9710648148148153E-3</v>
      </c>
      <c r="G7685">
        <f>_xlfn.XLOOKUP($A7685,Product_pricing!$B:$B,Product_pricing!$C:$C)</f>
        <v>17</v>
      </c>
      <c r="H7685">
        <f t="shared" si="360"/>
        <v>41.31</v>
      </c>
      <c r="I7685" s="10">
        <f t="shared" si="361"/>
        <v>3.64535211957151E-2</v>
      </c>
      <c r="J7685" t="str">
        <f>_xlfn.XLOOKUP(A7685,Product_Details!$A:$A,Product_Details!$G:$G,"mens")</f>
        <v>Mens</v>
      </c>
      <c r="K7685">
        <f t="shared" si="362"/>
        <v>1512</v>
      </c>
    </row>
    <row r="7686" spans="1:11" ht="15">
      <c r="A7686" t="s">
        <v>27</v>
      </c>
      <c r="B7686">
        <v>2</v>
      </c>
      <c r="C7686">
        <v>19</v>
      </c>
      <c r="D7686" t="s">
        <v>23</v>
      </c>
      <c r="E7686" t="s">
        <v>1222</v>
      </c>
      <c r="F7686" s="1">
        <v>3.9710648148148153E-3</v>
      </c>
      <c r="G7686">
        <f>_xlfn.XLOOKUP($A7686,Product_pricing!$B:$B,Product_pricing!$C:$C)</f>
        <v>29</v>
      </c>
      <c r="H7686">
        <f t="shared" si="360"/>
        <v>46.980000000000004</v>
      </c>
      <c r="I7686" s="10">
        <f t="shared" si="361"/>
        <v>4.1456945673558343E-2</v>
      </c>
      <c r="J7686" t="str">
        <f>_xlfn.XLOOKUP(A7686,Product_Details!$A:$A,Product_Details!$G:$G,"mens")</f>
        <v>Mens</v>
      </c>
      <c r="K7686">
        <f t="shared" si="362"/>
        <v>1512</v>
      </c>
    </row>
    <row r="7687" spans="1:11" ht="15">
      <c r="A7687" t="s">
        <v>36</v>
      </c>
      <c r="B7687">
        <v>4</v>
      </c>
      <c r="C7687">
        <v>11</v>
      </c>
      <c r="D7687" t="s">
        <v>33</v>
      </c>
      <c r="E7687" t="s">
        <v>1223</v>
      </c>
      <c r="F7687" s="1">
        <v>9.2210648148148139E-3</v>
      </c>
      <c r="G7687">
        <f>_xlfn.XLOOKUP($A7687,Product_pricing!$B:$B,Product_pricing!$C:$C)</f>
        <v>23</v>
      </c>
      <c r="H7687">
        <f t="shared" si="360"/>
        <v>81.88</v>
      </c>
      <c r="I7687" s="10">
        <f t="shared" si="361"/>
        <v>7.2254038138589979E-2</v>
      </c>
      <c r="J7687" t="str">
        <f>_xlfn.XLOOKUP(A7687,Product_Details!$A:$A,Product_Details!$G:$G,"mens")</f>
        <v>Womens</v>
      </c>
      <c r="K7687">
        <f t="shared" si="362"/>
        <v>2511.6666666666665</v>
      </c>
    </row>
    <row r="7688" spans="1:11" ht="15">
      <c r="A7688" t="s">
        <v>30</v>
      </c>
      <c r="B7688">
        <v>4</v>
      </c>
      <c r="C7688">
        <v>11</v>
      </c>
      <c r="D7688" t="s">
        <v>33</v>
      </c>
      <c r="E7688" t="s">
        <v>1223</v>
      </c>
      <c r="F7688" s="1">
        <v>9.2210648148148139E-3</v>
      </c>
      <c r="G7688">
        <f>_xlfn.XLOOKUP($A7688,Product_pricing!$B:$B,Product_pricing!$C:$C)</f>
        <v>19</v>
      </c>
      <c r="H7688">
        <f t="shared" si="360"/>
        <v>67.64</v>
      </c>
      <c r="I7688" s="10">
        <f t="shared" si="361"/>
        <v>5.9688118462313457E-2</v>
      </c>
      <c r="J7688" t="str">
        <f>_xlfn.XLOOKUP(A7688,Product_Details!$A:$A,Product_Details!$G:$G,"mens")</f>
        <v>Womens</v>
      </c>
      <c r="K7688">
        <f t="shared" si="362"/>
        <v>2511.6666666666665</v>
      </c>
    </row>
    <row r="7689" spans="1:11" ht="15">
      <c r="A7689" t="s">
        <v>38</v>
      </c>
      <c r="B7689">
        <v>1</v>
      </c>
      <c r="C7689">
        <v>11</v>
      </c>
      <c r="D7689" t="s">
        <v>33</v>
      </c>
      <c r="E7689" t="s">
        <v>1223</v>
      </c>
      <c r="F7689" s="1">
        <v>9.2210648148148139E-3</v>
      </c>
      <c r="G7689">
        <f>_xlfn.XLOOKUP($A7689,Product_pricing!$B:$B,Product_pricing!$C:$C)</f>
        <v>54</v>
      </c>
      <c r="H7689">
        <f t="shared" si="360"/>
        <v>48.06</v>
      </c>
      <c r="I7689" s="10">
        <f t="shared" si="361"/>
        <v>4.2409978907433248E-2</v>
      </c>
      <c r="J7689" t="str">
        <f>_xlfn.XLOOKUP(A7689,Product_Details!$A:$A,Product_Details!$G:$G,"mens")</f>
        <v>Womens</v>
      </c>
      <c r="K7689">
        <f t="shared" si="362"/>
        <v>2511.6666666666665</v>
      </c>
    </row>
    <row r="7690" spans="1:11" ht="15">
      <c r="A7690" t="s">
        <v>25</v>
      </c>
      <c r="B7690">
        <v>1</v>
      </c>
      <c r="C7690">
        <v>11</v>
      </c>
      <c r="D7690" t="s">
        <v>33</v>
      </c>
      <c r="E7690" t="s">
        <v>1223</v>
      </c>
      <c r="F7690" s="1">
        <v>9.2210648148148139E-3</v>
      </c>
      <c r="G7690">
        <f>_xlfn.XLOOKUP($A7690,Product_pricing!$B:$B,Product_pricing!$C:$C)</f>
        <v>40</v>
      </c>
      <c r="H7690">
        <f t="shared" si="360"/>
        <v>35.6</v>
      </c>
      <c r="I7690" s="10">
        <f t="shared" si="361"/>
        <v>3.1414799190691296E-2</v>
      </c>
      <c r="J7690" t="str">
        <f>_xlfn.XLOOKUP(A7690,Product_Details!$A:$A,Product_Details!$G:$G,"mens")</f>
        <v>Mens</v>
      </c>
      <c r="K7690">
        <f t="shared" si="362"/>
        <v>3780</v>
      </c>
    </row>
    <row r="7691" spans="1:11" ht="15">
      <c r="A7691" t="s">
        <v>41</v>
      </c>
      <c r="B7691">
        <v>5</v>
      </c>
      <c r="C7691">
        <v>11</v>
      </c>
      <c r="D7691" t="s">
        <v>33</v>
      </c>
      <c r="E7691" t="s">
        <v>1223</v>
      </c>
      <c r="F7691" s="1">
        <v>9.2210648148148139E-3</v>
      </c>
      <c r="G7691">
        <f>_xlfn.XLOOKUP($A7691,Product_pricing!$B:$B,Product_pricing!$C:$C)</f>
        <v>10</v>
      </c>
      <c r="H7691">
        <f t="shared" si="360"/>
        <v>44.5</v>
      </c>
      <c r="I7691" s="10">
        <f t="shared" si="361"/>
        <v>3.9268498988364112E-2</v>
      </c>
      <c r="J7691" t="str">
        <f>_xlfn.XLOOKUP(A7691,Product_Details!$A:$A,Product_Details!$G:$G,"mens")</f>
        <v>Mens</v>
      </c>
      <c r="K7691">
        <f t="shared" si="362"/>
        <v>3780</v>
      </c>
    </row>
    <row r="7692" spans="1:11" ht="15">
      <c r="A7692" t="s">
        <v>26</v>
      </c>
      <c r="B7692">
        <v>3</v>
      </c>
      <c r="C7692">
        <v>7</v>
      </c>
      <c r="D7692" t="s">
        <v>23</v>
      </c>
      <c r="E7692" t="s">
        <v>1224</v>
      </c>
      <c r="F7692" s="1">
        <v>3.0854166666666669E-2</v>
      </c>
      <c r="G7692">
        <f>_xlfn.XLOOKUP($A7692,Product_pricing!$B:$B,Product_pricing!$C:$C)</f>
        <v>17</v>
      </c>
      <c r="H7692">
        <f t="shared" si="360"/>
        <v>47.43</v>
      </c>
      <c r="I7692" s="10">
        <f t="shared" si="361"/>
        <v>4.1854042854339552E-2</v>
      </c>
      <c r="J7692" t="str">
        <f>_xlfn.XLOOKUP(A7692,Product_Details!$A:$A,Product_Details!$G:$G,"mens")</f>
        <v>Mens</v>
      </c>
      <c r="K7692">
        <f t="shared" si="362"/>
        <v>7560</v>
      </c>
    </row>
    <row r="7693" spans="1:11" ht="15">
      <c r="A7693" t="s">
        <v>22</v>
      </c>
      <c r="B7693">
        <v>3</v>
      </c>
      <c r="C7693">
        <v>18</v>
      </c>
      <c r="D7693" t="s">
        <v>33</v>
      </c>
      <c r="E7693" t="s">
        <v>1225</v>
      </c>
      <c r="F7693" s="1">
        <v>2.4738425925925928E-2</v>
      </c>
      <c r="G7693">
        <f>_xlfn.XLOOKUP($A7693,Product_pricing!$B:$B,Product_pricing!$C:$C)</f>
        <v>13</v>
      </c>
      <c r="H7693">
        <f t="shared" si="360"/>
        <v>31.980000000000004</v>
      </c>
      <c r="I7693" s="10">
        <f t="shared" si="361"/>
        <v>2.8220372980851338E-2</v>
      </c>
      <c r="J7693" t="str">
        <f>_xlfn.XLOOKUP(A7693,Product_Details!$A:$A,Product_Details!$G:$G,"mens")</f>
        <v>Womens</v>
      </c>
      <c r="K7693">
        <f t="shared" si="362"/>
        <v>1507</v>
      </c>
    </row>
    <row r="7694" spans="1:11" ht="15">
      <c r="A7694" t="s">
        <v>35</v>
      </c>
      <c r="B7694">
        <v>1</v>
      </c>
      <c r="C7694">
        <v>18</v>
      </c>
      <c r="D7694" t="s">
        <v>33</v>
      </c>
      <c r="E7694" t="s">
        <v>1225</v>
      </c>
      <c r="F7694" s="1">
        <v>2.4738425925925928E-2</v>
      </c>
      <c r="G7694">
        <f>_xlfn.XLOOKUP($A7694,Product_pricing!$B:$B,Product_pricing!$C:$C)</f>
        <v>32</v>
      </c>
      <c r="H7694">
        <f t="shared" si="360"/>
        <v>26.240000000000002</v>
      </c>
      <c r="I7694" s="10">
        <f t="shared" si="361"/>
        <v>2.315517783044212E-2</v>
      </c>
      <c r="J7694" t="str">
        <f>_xlfn.XLOOKUP(A7694,Product_Details!$A:$A,Product_Details!$G:$G,"mens")</f>
        <v>Womens</v>
      </c>
      <c r="K7694">
        <f t="shared" si="362"/>
        <v>1507</v>
      </c>
    </row>
    <row r="7695" spans="1:11" ht="15">
      <c r="A7695" t="s">
        <v>29</v>
      </c>
      <c r="B7695">
        <v>1</v>
      </c>
      <c r="C7695">
        <v>18</v>
      </c>
      <c r="D7695" t="s">
        <v>33</v>
      </c>
      <c r="E7695" t="s">
        <v>1225</v>
      </c>
      <c r="F7695" s="1">
        <v>2.4738425925925928E-2</v>
      </c>
      <c r="G7695">
        <f>_xlfn.XLOOKUP($A7695,Product_pricing!$B:$B,Product_pricing!$C:$C)</f>
        <v>10</v>
      </c>
      <c r="H7695">
        <f t="shared" si="360"/>
        <v>8.2000000000000011</v>
      </c>
      <c r="I7695" s="10">
        <f t="shared" si="361"/>
        <v>7.2359930720131641E-3</v>
      </c>
      <c r="J7695" t="str">
        <f>_xlfn.XLOOKUP(A7695,Product_Details!$A:$A,Product_Details!$G:$G,"mens")</f>
        <v>Womens</v>
      </c>
      <c r="K7695">
        <f t="shared" si="362"/>
        <v>1507</v>
      </c>
    </row>
    <row r="7696" spans="1:11" ht="15">
      <c r="A7696" t="s">
        <v>36</v>
      </c>
      <c r="B7696">
        <v>1</v>
      </c>
      <c r="C7696">
        <v>18</v>
      </c>
      <c r="D7696" t="s">
        <v>33</v>
      </c>
      <c r="E7696" t="s">
        <v>1225</v>
      </c>
      <c r="F7696" s="1">
        <v>2.4738425925925928E-2</v>
      </c>
      <c r="G7696">
        <f>_xlfn.XLOOKUP($A7696,Product_pricing!$B:$B,Product_pricing!$C:$C)</f>
        <v>23</v>
      </c>
      <c r="H7696">
        <f t="shared" si="360"/>
        <v>18.860000000000003</v>
      </c>
      <c r="I7696" s="10">
        <f t="shared" si="361"/>
        <v>1.6642784065630276E-2</v>
      </c>
      <c r="J7696" t="str">
        <f>_xlfn.XLOOKUP(A7696,Product_Details!$A:$A,Product_Details!$G:$G,"mens")</f>
        <v>Womens</v>
      </c>
      <c r="K7696">
        <f t="shared" si="362"/>
        <v>1507</v>
      </c>
    </row>
    <row r="7697" spans="1:11" ht="15">
      <c r="A7697" t="s">
        <v>30</v>
      </c>
      <c r="B7697">
        <v>2</v>
      </c>
      <c r="C7697">
        <v>18</v>
      </c>
      <c r="D7697" t="s">
        <v>33</v>
      </c>
      <c r="E7697" t="s">
        <v>1225</v>
      </c>
      <c r="F7697" s="1">
        <v>2.4738425925925928E-2</v>
      </c>
      <c r="G7697">
        <f>_xlfn.XLOOKUP($A7697,Product_pricing!$B:$B,Product_pricing!$C:$C)</f>
        <v>19</v>
      </c>
      <c r="H7697">
        <f t="shared" si="360"/>
        <v>31.160000000000004</v>
      </c>
      <c r="I7697" s="10">
        <f t="shared" si="361"/>
        <v>2.7496773673650023E-2</v>
      </c>
      <c r="J7697" t="str">
        <f>_xlfn.XLOOKUP(A7697,Product_Details!$A:$A,Product_Details!$G:$G,"mens")</f>
        <v>Womens</v>
      </c>
      <c r="K7697">
        <f t="shared" si="362"/>
        <v>1507</v>
      </c>
    </row>
    <row r="7698" spans="1:11" ht="15">
      <c r="A7698" t="s">
        <v>25</v>
      </c>
      <c r="B7698">
        <v>1</v>
      </c>
      <c r="C7698">
        <v>18</v>
      </c>
      <c r="D7698" t="s">
        <v>33</v>
      </c>
      <c r="E7698" t="s">
        <v>1225</v>
      </c>
      <c r="F7698" s="1">
        <v>2.4738425925925928E-2</v>
      </c>
      <c r="G7698">
        <f>_xlfn.XLOOKUP($A7698,Product_pricing!$B:$B,Product_pricing!$C:$C)</f>
        <v>40</v>
      </c>
      <c r="H7698">
        <f t="shared" si="360"/>
        <v>32.800000000000004</v>
      </c>
      <c r="I7698" s="10">
        <f t="shared" si="361"/>
        <v>2.8943972288052656E-2</v>
      </c>
      <c r="J7698" t="str">
        <f>_xlfn.XLOOKUP(A7698,Product_Details!$A:$A,Product_Details!$G:$G,"mens")</f>
        <v>Mens</v>
      </c>
      <c r="K7698">
        <f t="shared" si="362"/>
        <v>1890</v>
      </c>
    </row>
    <row r="7699" spans="1:11" ht="15">
      <c r="A7699" t="s">
        <v>32</v>
      </c>
      <c r="B7699">
        <v>1</v>
      </c>
      <c r="C7699">
        <v>18</v>
      </c>
      <c r="D7699" t="s">
        <v>33</v>
      </c>
      <c r="E7699" t="s">
        <v>1225</v>
      </c>
      <c r="F7699" s="1">
        <v>2.4738425925925928E-2</v>
      </c>
      <c r="G7699">
        <f>_xlfn.XLOOKUP($A7699,Product_pricing!$B:$B,Product_pricing!$C:$C)</f>
        <v>36</v>
      </c>
      <c r="H7699">
        <f t="shared" si="360"/>
        <v>29.520000000000003</v>
      </c>
      <c r="I7699" s="10">
        <f t="shared" si="361"/>
        <v>2.604957505924739E-2</v>
      </c>
      <c r="J7699" t="str">
        <f>_xlfn.XLOOKUP(A7699,Product_Details!$A:$A,Product_Details!$G:$G,"mens")</f>
        <v>Mens</v>
      </c>
      <c r="K7699">
        <f t="shared" si="362"/>
        <v>1890</v>
      </c>
    </row>
    <row r="7700" spans="1:11" ht="15">
      <c r="A7700" t="s">
        <v>26</v>
      </c>
      <c r="B7700">
        <v>5</v>
      </c>
      <c r="C7700">
        <v>18</v>
      </c>
      <c r="D7700" t="s">
        <v>33</v>
      </c>
      <c r="E7700" t="s">
        <v>1225</v>
      </c>
      <c r="F7700" s="1">
        <v>2.4738425925925928E-2</v>
      </c>
      <c r="G7700">
        <f>_xlfn.XLOOKUP($A7700,Product_pricing!$B:$B,Product_pricing!$C:$C)</f>
        <v>17</v>
      </c>
      <c r="H7700">
        <f t="shared" si="360"/>
        <v>69.7</v>
      </c>
      <c r="I7700" s="10">
        <f t="shared" si="361"/>
        <v>6.1505941112111884E-2</v>
      </c>
      <c r="J7700" t="str">
        <f>_xlfn.XLOOKUP(A7700,Product_Details!$A:$A,Product_Details!$G:$G,"mens")</f>
        <v>Mens</v>
      </c>
      <c r="K7700">
        <f t="shared" si="362"/>
        <v>1890</v>
      </c>
    </row>
    <row r="7701" spans="1:11" ht="15">
      <c r="A7701" t="s">
        <v>27</v>
      </c>
      <c r="B7701">
        <v>2</v>
      </c>
      <c r="C7701">
        <v>18</v>
      </c>
      <c r="D7701" t="s">
        <v>33</v>
      </c>
      <c r="E7701" t="s">
        <v>1225</v>
      </c>
      <c r="F7701" s="1">
        <v>2.4738425925925928E-2</v>
      </c>
      <c r="G7701">
        <f>_xlfn.XLOOKUP($A7701,Product_pricing!$B:$B,Product_pricing!$C:$C)</f>
        <v>29</v>
      </c>
      <c r="H7701">
        <f t="shared" si="360"/>
        <v>47.56</v>
      </c>
      <c r="I7701" s="10">
        <f t="shared" si="361"/>
        <v>4.1968759817676352E-2</v>
      </c>
      <c r="J7701" t="str">
        <f>_xlfn.XLOOKUP(A7701,Product_Details!$A:$A,Product_Details!$G:$G,"mens")</f>
        <v>Mens</v>
      </c>
      <c r="K7701">
        <f t="shared" si="362"/>
        <v>1890</v>
      </c>
    </row>
    <row r="7702" spans="1:11" ht="15">
      <c r="A7702" t="s">
        <v>22</v>
      </c>
      <c r="B7702">
        <v>4</v>
      </c>
      <c r="C7702">
        <v>16</v>
      </c>
      <c r="D7702" t="s">
        <v>23</v>
      </c>
      <c r="E7702" t="s">
        <v>1226</v>
      </c>
      <c r="F7702" s="1">
        <v>3.3841435185185183E-2</v>
      </c>
      <c r="G7702">
        <f>_xlfn.XLOOKUP($A7702,Product_pricing!$B:$B,Product_pricing!$C:$C)</f>
        <v>13</v>
      </c>
      <c r="H7702">
        <f t="shared" si="360"/>
        <v>43.68</v>
      </c>
      <c r="I7702" s="10">
        <f t="shared" si="361"/>
        <v>3.8544899681162793E-2</v>
      </c>
      <c r="J7702" t="str">
        <f>_xlfn.XLOOKUP(A7702,Product_Details!$A:$A,Product_Details!$G:$G,"mens")</f>
        <v>Womens</v>
      </c>
      <c r="K7702">
        <f t="shared" si="362"/>
        <v>3767.5</v>
      </c>
    </row>
    <row r="7703" spans="1:11" ht="15">
      <c r="A7703" t="s">
        <v>36</v>
      </c>
      <c r="B7703">
        <v>3</v>
      </c>
      <c r="C7703">
        <v>16</v>
      </c>
      <c r="D7703" t="s">
        <v>23</v>
      </c>
      <c r="E7703" t="s">
        <v>1226</v>
      </c>
      <c r="F7703" s="1">
        <v>3.3841435185185183E-2</v>
      </c>
      <c r="G7703">
        <f>_xlfn.XLOOKUP($A7703,Product_pricing!$B:$B,Product_pricing!$C:$C)</f>
        <v>23</v>
      </c>
      <c r="H7703">
        <f t="shared" si="360"/>
        <v>57.96</v>
      </c>
      <c r="I7703" s="10">
        <f t="shared" si="361"/>
        <v>5.1146116884619869E-2</v>
      </c>
      <c r="J7703" t="str">
        <f>_xlfn.XLOOKUP(A7703,Product_Details!$A:$A,Product_Details!$G:$G,"mens")</f>
        <v>Womens</v>
      </c>
      <c r="K7703">
        <f t="shared" si="362"/>
        <v>3767.5</v>
      </c>
    </row>
    <row r="7704" spans="1:11" ht="15">
      <c r="A7704" t="s">
        <v>25</v>
      </c>
      <c r="B7704">
        <v>2</v>
      </c>
      <c r="C7704">
        <v>16</v>
      </c>
      <c r="D7704" t="s">
        <v>23</v>
      </c>
      <c r="E7704" t="s">
        <v>1226</v>
      </c>
      <c r="F7704" s="1">
        <v>3.3841435185185183E-2</v>
      </c>
      <c r="G7704">
        <f>_xlfn.XLOOKUP($A7704,Product_pricing!$B:$B,Product_pricing!$C:$C)</f>
        <v>40</v>
      </c>
      <c r="H7704">
        <f t="shared" si="360"/>
        <v>67.2</v>
      </c>
      <c r="I7704" s="10">
        <f t="shared" si="361"/>
        <v>5.9299845663327383E-2</v>
      </c>
      <c r="J7704" t="str">
        <f>_xlfn.XLOOKUP(A7704,Product_Details!$A:$A,Product_Details!$G:$G,"mens")</f>
        <v>Mens</v>
      </c>
      <c r="K7704">
        <f t="shared" si="362"/>
        <v>2520</v>
      </c>
    </row>
    <row r="7705" spans="1:11" ht="15">
      <c r="A7705" t="s">
        <v>41</v>
      </c>
      <c r="B7705">
        <v>1</v>
      </c>
      <c r="C7705">
        <v>16</v>
      </c>
      <c r="D7705" t="s">
        <v>23</v>
      </c>
      <c r="E7705" t="s">
        <v>1226</v>
      </c>
      <c r="F7705" s="1">
        <v>3.3841435185185183E-2</v>
      </c>
      <c r="G7705">
        <f>_xlfn.XLOOKUP($A7705,Product_pricing!$B:$B,Product_pricing!$C:$C)</f>
        <v>10</v>
      </c>
      <c r="H7705">
        <f t="shared" si="360"/>
        <v>8.4</v>
      </c>
      <c r="I7705" s="10">
        <f t="shared" si="361"/>
        <v>7.4124807079159229E-3</v>
      </c>
      <c r="J7705" t="str">
        <f>_xlfn.XLOOKUP(A7705,Product_Details!$A:$A,Product_Details!$G:$G,"mens")</f>
        <v>Mens</v>
      </c>
      <c r="K7705">
        <f t="shared" si="362"/>
        <v>2520</v>
      </c>
    </row>
    <row r="7706" spans="1:11" ht="15">
      <c r="A7706" t="s">
        <v>26</v>
      </c>
      <c r="B7706">
        <v>1</v>
      </c>
      <c r="C7706">
        <v>16</v>
      </c>
      <c r="D7706" t="s">
        <v>23</v>
      </c>
      <c r="E7706" t="s">
        <v>1226</v>
      </c>
      <c r="F7706" s="1">
        <v>3.3841435185185183E-2</v>
      </c>
      <c r="G7706">
        <f>_xlfn.XLOOKUP($A7706,Product_pricing!$B:$B,Product_pricing!$C:$C)</f>
        <v>17</v>
      </c>
      <c r="H7706">
        <f t="shared" si="360"/>
        <v>14.28</v>
      </c>
      <c r="I7706" s="10">
        <f t="shared" si="361"/>
        <v>1.2601217203457069E-2</v>
      </c>
      <c r="J7706" t="str">
        <f>_xlfn.XLOOKUP(A7706,Product_Details!$A:$A,Product_Details!$G:$G,"mens")</f>
        <v>Mens</v>
      </c>
      <c r="K7706">
        <f t="shared" si="362"/>
        <v>2520</v>
      </c>
    </row>
    <row r="7707" spans="1:11" ht="15">
      <c r="A7707" t="s">
        <v>22</v>
      </c>
      <c r="B7707">
        <v>1</v>
      </c>
      <c r="C7707">
        <v>12</v>
      </c>
      <c r="D7707" t="s">
        <v>23</v>
      </c>
      <c r="E7707" t="s">
        <v>1227</v>
      </c>
      <c r="F7707" s="1">
        <v>1.3421296296296297E-2</v>
      </c>
      <c r="G7707">
        <f>_xlfn.XLOOKUP($A7707,Product_pricing!$B:$B,Product_pricing!$C:$C)</f>
        <v>13</v>
      </c>
      <c r="H7707">
        <f t="shared" si="360"/>
        <v>11.44</v>
      </c>
      <c r="I7707" s="10">
        <f t="shared" si="361"/>
        <v>1.0095092773637876E-2</v>
      </c>
      <c r="J7707" t="str">
        <f>_xlfn.XLOOKUP(A7707,Product_Details!$A:$A,Product_Details!$G:$G,"mens")</f>
        <v>Womens</v>
      </c>
      <c r="K7707">
        <f t="shared" si="362"/>
        <v>1883.75</v>
      </c>
    </row>
    <row r="7708" spans="1:11" ht="15">
      <c r="A7708" t="s">
        <v>36</v>
      </c>
      <c r="B7708">
        <v>2</v>
      </c>
      <c r="C7708">
        <v>12</v>
      </c>
      <c r="D7708" t="s">
        <v>23</v>
      </c>
      <c r="E7708" t="s">
        <v>1227</v>
      </c>
      <c r="F7708" s="1">
        <v>1.3421296296296297E-2</v>
      </c>
      <c r="G7708">
        <f>_xlfn.XLOOKUP($A7708,Product_pricing!$B:$B,Product_pricing!$C:$C)</f>
        <v>23</v>
      </c>
      <c r="H7708">
        <f t="shared" si="360"/>
        <v>40.479999999999997</v>
      </c>
      <c r="I7708" s="10">
        <f t="shared" si="361"/>
        <v>3.5721097506718633E-2</v>
      </c>
      <c r="J7708" t="str">
        <f>_xlfn.XLOOKUP(A7708,Product_Details!$A:$A,Product_Details!$G:$G,"mens")</f>
        <v>Womens</v>
      </c>
      <c r="K7708">
        <f t="shared" si="362"/>
        <v>1883.75</v>
      </c>
    </row>
    <row r="7709" spans="1:11" ht="15">
      <c r="A7709" t="s">
        <v>30</v>
      </c>
      <c r="B7709">
        <v>2</v>
      </c>
      <c r="C7709">
        <v>12</v>
      </c>
      <c r="D7709" t="s">
        <v>23</v>
      </c>
      <c r="E7709" t="s">
        <v>1227</v>
      </c>
      <c r="F7709" s="1">
        <v>1.3421296296296297E-2</v>
      </c>
      <c r="G7709">
        <f>_xlfn.XLOOKUP($A7709,Product_pricing!$B:$B,Product_pricing!$C:$C)</f>
        <v>19</v>
      </c>
      <c r="H7709">
        <f t="shared" si="360"/>
        <v>33.44</v>
      </c>
      <c r="I7709" s="10">
        <f t="shared" si="361"/>
        <v>2.950873272294148E-2</v>
      </c>
      <c r="J7709" t="str">
        <f>_xlfn.XLOOKUP(A7709,Product_Details!$A:$A,Product_Details!$G:$G,"mens")</f>
        <v>Womens</v>
      </c>
      <c r="K7709">
        <f t="shared" si="362"/>
        <v>1883.75</v>
      </c>
    </row>
    <row r="7710" spans="1:11" ht="15">
      <c r="A7710" t="s">
        <v>38</v>
      </c>
      <c r="B7710">
        <v>1</v>
      </c>
      <c r="C7710">
        <v>12</v>
      </c>
      <c r="D7710" t="s">
        <v>23</v>
      </c>
      <c r="E7710" t="s">
        <v>1227</v>
      </c>
      <c r="F7710" s="1">
        <v>1.3421296296296297E-2</v>
      </c>
      <c r="G7710">
        <f>_xlfn.XLOOKUP($A7710,Product_pricing!$B:$B,Product_pricing!$C:$C)</f>
        <v>54</v>
      </c>
      <c r="H7710">
        <f t="shared" si="360"/>
        <v>47.52</v>
      </c>
      <c r="I7710" s="10">
        <f t="shared" si="361"/>
        <v>4.1933462290495792E-2</v>
      </c>
      <c r="J7710" t="str">
        <f>_xlfn.XLOOKUP(A7710,Product_Details!$A:$A,Product_Details!$G:$G,"mens")</f>
        <v>Womens</v>
      </c>
      <c r="K7710">
        <f t="shared" si="362"/>
        <v>1883.75</v>
      </c>
    </row>
    <row r="7711" spans="1:11" ht="15">
      <c r="A7711" t="s">
        <v>25</v>
      </c>
      <c r="B7711">
        <v>4</v>
      </c>
      <c r="C7711">
        <v>12</v>
      </c>
      <c r="D7711" t="s">
        <v>23</v>
      </c>
      <c r="E7711" t="s">
        <v>1227</v>
      </c>
      <c r="F7711" s="1">
        <v>1.3421296296296297E-2</v>
      </c>
      <c r="G7711">
        <f>_xlfn.XLOOKUP($A7711,Product_pricing!$B:$B,Product_pricing!$C:$C)</f>
        <v>40</v>
      </c>
      <c r="H7711">
        <f t="shared" si="360"/>
        <v>140.80000000000001</v>
      </c>
      <c r="I7711" s="10">
        <f t="shared" si="361"/>
        <v>0.1242472956755431</v>
      </c>
      <c r="J7711" t="str">
        <f>_xlfn.XLOOKUP(A7711,Product_Details!$A:$A,Product_Details!$G:$G,"mens")</f>
        <v>Mens</v>
      </c>
      <c r="K7711">
        <f t="shared" si="362"/>
        <v>1512</v>
      </c>
    </row>
    <row r="7712" spans="1:11" ht="15">
      <c r="A7712" t="s">
        <v>31</v>
      </c>
      <c r="B7712">
        <v>1</v>
      </c>
      <c r="C7712">
        <v>12</v>
      </c>
      <c r="D7712" t="s">
        <v>23</v>
      </c>
      <c r="E7712" t="s">
        <v>1227</v>
      </c>
      <c r="F7712" s="1">
        <v>1.3421296296296297E-2</v>
      </c>
      <c r="G7712">
        <f>_xlfn.XLOOKUP($A7712,Product_pricing!$B:$B,Product_pricing!$C:$C)</f>
        <v>57</v>
      </c>
      <c r="H7712">
        <f t="shared" si="360"/>
        <v>50.160000000000004</v>
      </c>
      <c r="I7712" s="10">
        <f t="shared" si="361"/>
        <v>4.4263099084412227E-2</v>
      </c>
      <c r="J7712" t="str">
        <f>_xlfn.XLOOKUP(A7712,Product_Details!$A:$A,Product_Details!$G:$G,"mens")</f>
        <v>Mens</v>
      </c>
      <c r="K7712">
        <f t="shared" si="362"/>
        <v>1512</v>
      </c>
    </row>
    <row r="7713" spans="1:11" ht="15">
      <c r="A7713" t="s">
        <v>32</v>
      </c>
      <c r="B7713">
        <v>3</v>
      </c>
      <c r="C7713">
        <v>12</v>
      </c>
      <c r="D7713" t="s">
        <v>23</v>
      </c>
      <c r="E7713" t="s">
        <v>1227</v>
      </c>
      <c r="F7713" s="1">
        <v>1.3421296296296297E-2</v>
      </c>
      <c r="G7713">
        <f>_xlfn.XLOOKUP($A7713,Product_pricing!$B:$B,Product_pricing!$C:$C)</f>
        <v>36</v>
      </c>
      <c r="H7713">
        <f t="shared" si="360"/>
        <v>95.04</v>
      </c>
      <c r="I7713" s="10">
        <f t="shared" si="361"/>
        <v>8.3866924580991584E-2</v>
      </c>
      <c r="J7713" t="str">
        <f>_xlfn.XLOOKUP(A7713,Product_Details!$A:$A,Product_Details!$G:$G,"mens")</f>
        <v>Mens</v>
      </c>
      <c r="K7713">
        <f t="shared" si="362"/>
        <v>1512</v>
      </c>
    </row>
    <row r="7714" spans="1:11" ht="15">
      <c r="A7714" t="s">
        <v>26</v>
      </c>
      <c r="B7714">
        <v>1</v>
      </c>
      <c r="C7714">
        <v>12</v>
      </c>
      <c r="D7714" t="s">
        <v>23</v>
      </c>
      <c r="E7714" t="s">
        <v>1227</v>
      </c>
      <c r="F7714" s="1">
        <v>1.3421296296296297E-2</v>
      </c>
      <c r="G7714">
        <f>_xlfn.XLOOKUP($A7714,Product_pricing!$B:$B,Product_pricing!$C:$C)</f>
        <v>17</v>
      </c>
      <c r="H7714">
        <f t="shared" si="360"/>
        <v>14.96</v>
      </c>
      <c r="I7714" s="10">
        <f t="shared" si="361"/>
        <v>1.3201275165526454E-2</v>
      </c>
      <c r="J7714" t="str">
        <f>_xlfn.XLOOKUP(A7714,Product_Details!$A:$A,Product_Details!$G:$G,"mens")</f>
        <v>Mens</v>
      </c>
      <c r="K7714">
        <f t="shared" si="362"/>
        <v>1512</v>
      </c>
    </row>
    <row r="7715" spans="1:11" ht="15">
      <c r="A7715" t="s">
        <v>27</v>
      </c>
      <c r="B7715">
        <v>4</v>
      </c>
      <c r="C7715">
        <v>12</v>
      </c>
      <c r="D7715" t="s">
        <v>23</v>
      </c>
      <c r="E7715" t="s">
        <v>1227</v>
      </c>
      <c r="F7715" s="1">
        <v>1.3421296296296297E-2</v>
      </c>
      <c r="G7715">
        <f>_xlfn.XLOOKUP($A7715,Product_pricing!$B:$B,Product_pricing!$C:$C)</f>
        <v>29</v>
      </c>
      <c r="H7715">
        <f t="shared" si="360"/>
        <v>102.08</v>
      </c>
      <c r="I7715" s="10">
        <f t="shared" si="361"/>
        <v>9.0079289364768736E-2</v>
      </c>
      <c r="J7715" t="str">
        <f>_xlfn.XLOOKUP(A7715,Product_Details!$A:$A,Product_Details!$G:$G,"mens")</f>
        <v>Mens</v>
      </c>
      <c r="K7715">
        <f t="shared" si="362"/>
        <v>1512</v>
      </c>
    </row>
    <row r="7716" spans="1:11" ht="15">
      <c r="A7716" t="s">
        <v>22</v>
      </c>
      <c r="B7716">
        <v>2</v>
      </c>
      <c r="C7716">
        <v>20</v>
      </c>
      <c r="D7716" t="s">
        <v>23</v>
      </c>
      <c r="E7716" t="s">
        <v>1228</v>
      </c>
      <c r="F7716" s="1">
        <v>3.8152777777777779E-2</v>
      </c>
      <c r="G7716">
        <f>_xlfn.XLOOKUP($A7716,Product_pricing!$B:$B,Product_pricing!$C:$C)</f>
        <v>13</v>
      </c>
      <c r="H7716">
        <f t="shared" si="360"/>
        <v>20.8</v>
      </c>
      <c r="I7716" s="10">
        <f t="shared" si="361"/>
        <v>1.8354714133887048E-2</v>
      </c>
      <c r="J7716" t="str">
        <f>_xlfn.XLOOKUP(A7716,Product_Details!$A:$A,Product_Details!$G:$G,"mens")</f>
        <v>Womens</v>
      </c>
      <c r="K7716">
        <f t="shared" si="362"/>
        <v>1507</v>
      </c>
    </row>
    <row r="7717" spans="1:11" ht="15">
      <c r="A7717" t="s">
        <v>35</v>
      </c>
      <c r="B7717">
        <v>3</v>
      </c>
      <c r="C7717">
        <v>20</v>
      </c>
      <c r="D7717" t="s">
        <v>23</v>
      </c>
      <c r="E7717" t="s">
        <v>1228</v>
      </c>
      <c r="F7717" s="1">
        <v>3.8152777777777779E-2</v>
      </c>
      <c r="G7717">
        <f>_xlfn.XLOOKUP($A7717,Product_pricing!$B:$B,Product_pricing!$C:$C)</f>
        <v>32</v>
      </c>
      <c r="H7717">
        <f t="shared" si="360"/>
        <v>76.800000000000011</v>
      </c>
      <c r="I7717" s="10">
        <f t="shared" si="361"/>
        <v>6.7771252186659872E-2</v>
      </c>
      <c r="J7717" t="str">
        <f>_xlfn.XLOOKUP(A7717,Product_Details!$A:$A,Product_Details!$G:$G,"mens")</f>
        <v>Womens</v>
      </c>
      <c r="K7717">
        <f t="shared" si="362"/>
        <v>1507</v>
      </c>
    </row>
    <row r="7718" spans="1:11" ht="15">
      <c r="A7718" t="s">
        <v>29</v>
      </c>
      <c r="B7718">
        <v>1</v>
      </c>
      <c r="C7718">
        <v>20</v>
      </c>
      <c r="D7718" t="s">
        <v>23</v>
      </c>
      <c r="E7718" t="s">
        <v>1228</v>
      </c>
      <c r="F7718" s="1">
        <v>3.8152777777777779E-2</v>
      </c>
      <c r="G7718">
        <f>_xlfn.XLOOKUP($A7718,Product_pricing!$B:$B,Product_pricing!$C:$C)</f>
        <v>10</v>
      </c>
      <c r="H7718">
        <f t="shared" si="360"/>
        <v>8</v>
      </c>
      <c r="I7718" s="10">
        <f t="shared" si="361"/>
        <v>7.0595054361104028E-3</v>
      </c>
      <c r="J7718" t="str">
        <f>_xlfn.XLOOKUP(A7718,Product_Details!$A:$A,Product_Details!$G:$G,"mens")</f>
        <v>Womens</v>
      </c>
      <c r="K7718">
        <f t="shared" si="362"/>
        <v>1507</v>
      </c>
    </row>
    <row r="7719" spans="1:11" ht="15">
      <c r="A7719" t="s">
        <v>36</v>
      </c>
      <c r="B7719">
        <v>3</v>
      </c>
      <c r="C7719">
        <v>20</v>
      </c>
      <c r="D7719" t="s">
        <v>23</v>
      </c>
      <c r="E7719" t="s">
        <v>1228</v>
      </c>
      <c r="F7719" s="1">
        <v>3.8152777777777779E-2</v>
      </c>
      <c r="G7719">
        <f>_xlfn.XLOOKUP($A7719,Product_pricing!$B:$B,Product_pricing!$C:$C)</f>
        <v>23</v>
      </c>
      <c r="H7719">
        <f t="shared" si="360"/>
        <v>55.2</v>
      </c>
      <c r="I7719" s="10">
        <f t="shared" si="361"/>
        <v>4.8710587509161782E-2</v>
      </c>
      <c r="J7719" t="str">
        <f>_xlfn.XLOOKUP(A7719,Product_Details!$A:$A,Product_Details!$G:$G,"mens")</f>
        <v>Womens</v>
      </c>
      <c r="K7719">
        <f t="shared" si="362"/>
        <v>1507</v>
      </c>
    </row>
    <row r="7720" spans="1:11" ht="15">
      <c r="A7720" t="s">
        <v>38</v>
      </c>
      <c r="B7720">
        <v>5</v>
      </c>
      <c r="C7720">
        <v>20</v>
      </c>
      <c r="D7720" t="s">
        <v>23</v>
      </c>
      <c r="E7720" t="s">
        <v>1228</v>
      </c>
      <c r="F7720" s="1">
        <v>3.8152777777777779E-2</v>
      </c>
      <c r="G7720">
        <f>_xlfn.XLOOKUP($A7720,Product_pricing!$B:$B,Product_pricing!$C:$C)</f>
        <v>54</v>
      </c>
      <c r="H7720">
        <f t="shared" si="360"/>
        <v>216</v>
      </c>
      <c r="I7720" s="10">
        <f t="shared" si="361"/>
        <v>0.19060664677498088</v>
      </c>
      <c r="J7720" t="str">
        <f>_xlfn.XLOOKUP(A7720,Product_Details!$A:$A,Product_Details!$G:$G,"mens")</f>
        <v>Womens</v>
      </c>
      <c r="K7720">
        <f t="shared" si="362"/>
        <v>1507</v>
      </c>
    </row>
    <row r="7721" spans="1:11" ht="15">
      <c r="A7721" t="s">
        <v>41</v>
      </c>
      <c r="B7721">
        <v>2</v>
      </c>
      <c r="C7721">
        <v>20</v>
      </c>
      <c r="D7721" t="s">
        <v>23</v>
      </c>
      <c r="E7721" t="s">
        <v>1228</v>
      </c>
      <c r="F7721" s="1">
        <v>3.8152777777777779E-2</v>
      </c>
      <c r="G7721">
        <f>_xlfn.XLOOKUP($A7721,Product_pricing!$B:$B,Product_pricing!$C:$C)</f>
        <v>10</v>
      </c>
      <c r="H7721">
        <f t="shared" si="360"/>
        <v>16</v>
      </c>
      <c r="I7721" s="10">
        <f t="shared" si="361"/>
        <v>1.4119010872220806E-2</v>
      </c>
      <c r="J7721" t="str">
        <f>_xlfn.XLOOKUP(A7721,Product_Details!$A:$A,Product_Details!$G:$G,"mens")</f>
        <v>Mens</v>
      </c>
      <c r="K7721">
        <f t="shared" si="362"/>
        <v>2520</v>
      </c>
    </row>
    <row r="7722" spans="1:11" ht="15">
      <c r="A7722" t="s">
        <v>31</v>
      </c>
      <c r="B7722">
        <v>3</v>
      </c>
      <c r="C7722">
        <v>20</v>
      </c>
      <c r="D7722" t="s">
        <v>23</v>
      </c>
      <c r="E7722" t="s">
        <v>1228</v>
      </c>
      <c r="F7722" s="1">
        <v>3.8152777777777779E-2</v>
      </c>
      <c r="G7722">
        <f>_xlfn.XLOOKUP($A7722,Product_pricing!$B:$B,Product_pricing!$C:$C)</f>
        <v>57</v>
      </c>
      <c r="H7722">
        <f t="shared" si="360"/>
        <v>136.80000000000001</v>
      </c>
      <c r="I7722" s="10">
        <f t="shared" si="361"/>
        <v>0.12071754295748789</v>
      </c>
      <c r="J7722" t="str">
        <f>_xlfn.XLOOKUP(A7722,Product_Details!$A:$A,Product_Details!$G:$G,"mens")</f>
        <v>Mens</v>
      </c>
      <c r="K7722">
        <f t="shared" si="362"/>
        <v>2520</v>
      </c>
    </row>
    <row r="7723" spans="1:11" ht="15">
      <c r="A7723" t="s">
        <v>26</v>
      </c>
      <c r="B7723">
        <v>5</v>
      </c>
      <c r="C7723">
        <v>20</v>
      </c>
      <c r="D7723" t="s">
        <v>23</v>
      </c>
      <c r="E7723" t="s">
        <v>1228</v>
      </c>
      <c r="F7723" s="1">
        <v>3.8152777777777779E-2</v>
      </c>
      <c r="G7723">
        <f>_xlfn.XLOOKUP($A7723,Product_pricing!$B:$B,Product_pricing!$C:$C)</f>
        <v>17</v>
      </c>
      <c r="H7723">
        <f t="shared" si="360"/>
        <v>68</v>
      </c>
      <c r="I7723" s="10">
        <f t="shared" si="361"/>
        <v>6.0005796206938425E-2</v>
      </c>
      <c r="J7723" t="str">
        <f>_xlfn.XLOOKUP(A7723,Product_Details!$A:$A,Product_Details!$G:$G,"mens")</f>
        <v>Mens</v>
      </c>
      <c r="K7723">
        <f t="shared" si="362"/>
        <v>2520</v>
      </c>
    </row>
    <row r="7724" spans="1:11" ht="15">
      <c r="A7724" t="s">
        <v>36</v>
      </c>
      <c r="B7724">
        <v>4</v>
      </c>
      <c r="C7724">
        <v>8</v>
      </c>
      <c r="D7724" t="s">
        <v>33</v>
      </c>
      <c r="E7724" t="s">
        <v>1229</v>
      </c>
      <c r="F7724" s="1">
        <v>2.3724537037037041E-2</v>
      </c>
      <c r="G7724">
        <f>_xlfn.XLOOKUP($A7724,Product_pricing!$B:$B,Product_pricing!$C:$C)</f>
        <v>23</v>
      </c>
      <c r="H7724">
        <f t="shared" si="360"/>
        <v>84.64</v>
      </c>
      <c r="I7724" s="10">
        <f t="shared" si="361"/>
        <v>7.4689567514048066E-2</v>
      </c>
      <c r="J7724" t="str">
        <f>_xlfn.XLOOKUP(A7724,Product_Details!$A:$A,Product_Details!$G:$G,"mens")</f>
        <v>Womens</v>
      </c>
      <c r="K7724">
        <f t="shared" si="362"/>
        <v>3767.5</v>
      </c>
    </row>
    <row r="7725" spans="1:11" ht="15">
      <c r="A7725" t="s">
        <v>30</v>
      </c>
      <c r="B7725">
        <v>5</v>
      </c>
      <c r="C7725">
        <v>8</v>
      </c>
      <c r="D7725" t="s">
        <v>33</v>
      </c>
      <c r="E7725" t="s">
        <v>1229</v>
      </c>
      <c r="F7725" s="1">
        <v>2.3724537037037041E-2</v>
      </c>
      <c r="G7725">
        <f>_xlfn.XLOOKUP($A7725,Product_pricing!$B:$B,Product_pricing!$C:$C)</f>
        <v>19</v>
      </c>
      <c r="H7725">
        <f t="shared" si="360"/>
        <v>87.4</v>
      </c>
      <c r="I7725" s="10">
        <f t="shared" si="361"/>
        <v>7.7125096889506167E-2</v>
      </c>
      <c r="J7725" t="str">
        <f>_xlfn.XLOOKUP(A7725,Product_Details!$A:$A,Product_Details!$G:$G,"mens")</f>
        <v>Womens</v>
      </c>
      <c r="K7725">
        <f t="shared" si="362"/>
        <v>3767.5</v>
      </c>
    </row>
    <row r="7726" spans="1:11" ht="15">
      <c r="A7726" t="s">
        <v>25</v>
      </c>
      <c r="B7726">
        <v>4</v>
      </c>
      <c r="C7726">
        <v>8</v>
      </c>
      <c r="D7726" t="s">
        <v>33</v>
      </c>
      <c r="E7726" t="s">
        <v>1229</v>
      </c>
      <c r="F7726" s="1">
        <v>2.3724537037037041E-2</v>
      </c>
      <c r="G7726">
        <f>_xlfn.XLOOKUP($A7726,Product_pricing!$B:$B,Product_pricing!$C:$C)</f>
        <v>40</v>
      </c>
      <c r="H7726">
        <f t="shared" si="360"/>
        <v>147.20000000000002</v>
      </c>
      <c r="I7726" s="10">
        <f t="shared" si="361"/>
        <v>0.12989490002443141</v>
      </c>
      <c r="J7726" t="str">
        <f>_xlfn.XLOOKUP(A7726,Product_Details!$A:$A,Product_Details!$G:$G,"mens")</f>
        <v>Mens</v>
      </c>
      <c r="K7726">
        <f t="shared" si="362"/>
        <v>1890</v>
      </c>
    </row>
    <row r="7727" spans="1:11" ht="15">
      <c r="A7727" t="s">
        <v>31</v>
      </c>
      <c r="B7727">
        <v>2</v>
      </c>
      <c r="C7727">
        <v>8</v>
      </c>
      <c r="D7727" t="s">
        <v>33</v>
      </c>
      <c r="E7727" t="s">
        <v>1229</v>
      </c>
      <c r="F7727" s="1">
        <v>2.3724537037037041E-2</v>
      </c>
      <c r="G7727">
        <f>_xlfn.XLOOKUP($A7727,Product_pricing!$B:$B,Product_pricing!$C:$C)</f>
        <v>57</v>
      </c>
      <c r="H7727">
        <f t="shared" si="360"/>
        <v>104.88000000000001</v>
      </c>
      <c r="I7727" s="10">
        <f t="shared" si="361"/>
        <v>9.255011626740739E-2</v>
      </c>
      <c r="J7727" t="str">
        <f>_xlfn.XLOOKUP(A7727,Product_Details!$A:$A,Product_Details!$G:$G,"mens")</f>
        <v>Mens</v>
      </c>
      <c r="K7727">
        <f t="shared" si="362"/>
        <v>1890</v>
      </c>
    </row>
    <row r="7728" spans="1:11" ht="15">
      <c r="A7728" t="s">
        <v>32</v>
      </c>
      <c r="B7728">
        <v>4</v>
      </c>
      <c r="C7728">
        <v>8</v>
      </c>
      <c r="D7728" t="s">
        <v>33</v>
      </c>
      <c r="E7728" t="s">
        <v>1229</v>
      </c>
      <c r="F7728" s="1">
        <v>2.3724537037037041E-2</v>
      </c>
      <c r="G7728">
        <f>_xlfn.XLOOKUP($A7728,Product_pricing!$B:$B,Product_pricing!$C:$C)</f>
        <v>36</v>
      </c>
      <c r="H7728">
        <f t="shared" si="360"/>
        <v>132.48000000000002</v>
      </c>
      <c r="I7728" s="10">
        <f t="shared" si="361"/>
        <v>0.11690541002198829</v>
      </c>
      <c r="J7728" t="str">
        <f>_xlfn.XLOOKUP(A7728,Product_Details!$A:$A,Product_Details!$G:$G,"mens")</f>
        <v>Mens</v>
      </c>
      <c r="K7728">
        <f t="shared" si="362"/>
        <v>1890</v>
      </c>
    </row>
    <row r="7729" spans="1:11" ht="15">
      <c r="A7729" t="s">
        <v>26</v>
      </c>
      <c r="B7729">
        <v>2</v>
      </c>
      <c r="C7729">
        <v>8</v>
      </c>
      <c r="D7729" t="s">
        <v>33</v>
      </c>
      <c r="E7729" t="s">
        <v>1229</v>
      </c>
      <c r="F7729" s="1">
        <v>2.3724537037037041E-2</v>
      </c>
      <c r="G7729">
        <f>_xlfn.XLOOKUP($A7729,Product_pricing!$B:$B,Product_pricing!$C:$C)</f>
        <v>17</v>
      </c>
      <c r="H7729">
        <f t="shared" si="360"/>
        <v>31.28</v>
      </c>
      <c r="I7729" s="10">
        <f t="shared" si="361"/>
        <v>2.7602666255191678E-2</v>
      </c>
      <c r="J7729" t="str">
        <f>_xlfn.XLOOKUP(A7729,Product_Details!$A:$A,Product_Details!$G:$G,"mens")</f>
        <v>Mens</v>
      </c>
      <c r="K7729">
        <f t="shared" si="362"/>
        <v>1890</v>
      </c>
    </row>
    <row r="7730" spans="1:11" ht="15">
      <c r="A7730" t="s">
        <v>22</v>
      </c>
      <c r="B7730">
        <v>1</v>
      </c>
      <c r="C7730">
        <v>0</v>
      </c>
      <c r="D7730" t="s">
        <v>23</v>
      </c>
      <c r="E7730" t="s">
        <v>1230</v>
      </c>
      <c r="F7730" s="1">
        <v>1.9872685185185184E-2</v>
      </c>
      <c r="G7730">
        <f>_xlfn.XLOOKUP($A7730,Product_pricing!$B:$B,Product_pricing!$C:$C)</f>
        <v>13</v>
      </c>
      <c r="H7730">
        <f t="shared" si="360"/>
        <v>13</v>
      </c>
      <c r="I7730" s="10">
        <f t="shared" si="361"/>
        <v>1.1471696333679405E-2</v>
      </c>
      <c r="J7730" t="str">
        <f>_xlfn.XLOOKUP(A7730,Product_Details!$A:$A,Product_Details!$G:$G,"mens")</f>
        <v>Womens</v>
      </c>
      <c r="K7730">
        <f t="shared" si="362"/>
        <v>1883.75</v>
      </c>
    </row>
    <row r="7731" spans="1:11" ht="15">
      <c r="A7731" t="s">
        <v>35</v>
      </c>
      <c r="B7731">
        <v>4</v>
      </c>
      <c r="C7731">
        <v>0</v>
      </c>
      <c r="D7731" t="s">
        <v>23</v>
      </c>
      <c r="E7731" t="s">
        <v>1230</v>
      </c>
      <c r="F7731" s="1">
        <v>1.9872685185185184E-2</v>
      </c>
      <c r="G7731">
        <f>_xlfn.XLOOKUP($A7731,Product_pricing!$B:$B,Product_pricing!$C:$C)</f>
        <v>32</v>
      </c>
      <c r="H7731">
        <f t="shared" si="360"/>
        <v>128</v>
      </c>
      <c r="I7731" s="10">
        <f t="shared" si="361"/>
        <v>0.11295208697776644</v>
      </c>
      <c r="J7731" t="str">
        <f>_xlfn.XLOOKUP(A7731,Product_Details!$A:$A,Product_Details!$G:$G,"mens")</f>
        <v>Womens</v>
      </c>
      <c r="K7731">
        <f t="shared" si="362"/>
        <v>1883.75</v>
      </c>
    </row>
    <row r="7732" spans="1:11" ht="15">
      <c r="A7732" t="s">
        <v>30</v>
      </c>
      <c r="B7732">
        <v>3</v>
      </c>
      <c r="C7732">
        <v>0</v>
      </c>
      <c r="D7732" t="s">
        <v>23</v>
      </c>
      <c r="E7732" t="s">
        <v>1230</v>
      </c>
      <c r="F7732" s="1">
        <v>1.9872685185185184E-2</v>
      </c>
      <c r="G7732">
        <f>_xlfn.XLOOKUP($A7732,Product_pricing!$B:$B,Product_pricing!$C:$C)</f>
        <v>19</v>
      </c>
      <c r="H7732">
        <f t="shared" si="360"/>
        <v>57</v>
      </c>
      <c r="I7732" s="10">
        <f t="shared" si="361"/>
        <v>5.0298976232286616E-2</v>
      </c>
      <c r="J7732" t="str">
        <f>_xlfn.XLOOKUP(A7732,Product_Details!$A:$A,Product_Details!$G:$G,"mens")</f>
        <v>Womens</v>
      </c>
      <c r="K7732">
        <f t="shared" si="362"/>
        <v>1883.75</v>
      </c>
    </row>
    <row r="7733" spans="1:11" ht="15">
      <c r="A7733" t="s">
        <v>38</v>
      </c>
      <c r="B7733">
        <v>4</v>
      </c>
      <c r="C7733">
        <v>0</v>
      </c>
      <c r="D7733" t="s">
        <v>23</v>
      </c>
      <c r="E7733" t="s">
        <v>1230</v>
      </c>
      <c r="F7733" s="1">
        <v>1.9872685185185184E-2</v>
      </c>
      <c r="G7733">
        <f>_xlfn.XLOOKUP($A7733,Product_pricing!$B:$B,Product_pricing!$C:$C)</f>
        <v>54</v>
      </c>
      <c r="H7733">
        <f t="shared" si="360"/>
        <v>216</v>
      </c>
      <c r="I7733" s="10">
        <f t="shared" si="361"/>
        <v>0.19060664677498088</v>
      </c>
      <c r="J7733" t="str">
        <f>_xlfn.XLOOKUP(A7733,Product_Details!$A:$A,Product_Details!$G:$G,"mens")</f>
        <v>Womens</v>
      </c>
      <c r="K7733">
        <f t="shared" si="362"/>
        <v>1883.75</v>
      </c>
    </row>
    <row r="7734" spans="1:11" ht="15">
      <c r="A7734" t="s">
        <v>25</v>
      </c>
      <c r="B7734">
        <v>3</v>
      </c>
      <c r="C7734">
        <v>0</v>
      </c>
      <c r="D7734" t="s">
        <v>23</v>
      </c>
      <c r="E7734" t="s">
        <v>1230</v>
      </c>
      <c r="F7734" s="1">
        <v>1.9872685185185184E-2</v>
      </c>
      <c r="G7734">
        <f>_xlfn.XLOOKUP($A7734,Product_pricing!$B:$B,Product_pricing!$C:$C)</f>
        <v>40</v>
      </c>
      <c r="H7734">
        <f t="shared" si="360"/>
        <v>120</v>
      </c>
      <c r="I7734" s="10">
        <f t="shared" si="361"/>
        <v>0.10589258154165604</v>
      </c>
      <c r="J7734" t="str">
        <f>_xlfn.XLOOKUP(A7734,Product_Details!$A:$A,Product_Details!$G:$G,"mens")</f>
        <v>Mens</v>
      </c>
      <c r="K7734">
        <f t="shared" si="362"/>
        <v>1890</v>
      </c>
    </row>
    <row r="7735" spans="1:11" ht="15">
      <c r="A7735" t="s">
        <v>41</v>
      </c>
      <c r="B7735">
        <v>2</v>
      </c>
      <c r="C7735">
        <v>0</v>
      </c>
      <c r="D7735" t="s">
        <v>23</v>
      </c>
      <c r="E7735" t="s">
        <v>1230</v>
      </c>
      <c r="F7735" s="1">
        <v>1.9872685185185184E-2</v>
      </c>
      <c r="G7735">
        <f>_xlfn.XLOOKUP($A7735,Product_pricing!$B:$B,Product_pricing!$C:$C)</f>
        <v>10</v>
      </c>
      <c r="H7735">
        <f t="shared" si="360"/>
        <v>20</v>
      </c>
      <c r="I7735" s="10">
        <f t="shared" si="361"/>
        <v>1.7648763590276006E-2</v>
      </c>
      <c r="J7735" t="str">
        <f>_xlfn.XLOOKUP(A7735,Product_Details!$A:$A,Product_Details!$G:$G,"mens")</f>
        <v>Mens</v>
      </c>
      <c r="K7735">
        <f t="shared" si="362"/>
        <v>1890</v>
      </c>
    </row>
    <row r="7736" spans="1:11" ht="15">
      <c r="A7736" t="s">
        <v>32</v>
      </c>
      <c r="B7736">
        <v>3</v>
      </c>
      <c r="C7736">
        <v>0</v>
      </c>
      <c r="D7736" t="s">
        <v>23</v>
      </c>
      <c r="E7736" t="s">
        <v>1230</v>
      </c>
      <c r="F7736" s="1">
        <v>1.9872685185185184E-2</v>
      </c>
      <c r="G7736">
        <f>_xlfn.XLOOKUP($A7736,Product_pricing!$B:$B,Product_pricing!$C:$C)</f>
        <v>36</v>
      </c>
      <c r="H7736">
        <f t="shared" si="360"/>
        <v>108</v>
      </c>
      <c r="I7736" s="10">
        <f t="shared" si="361"/>
        <v>9.5303323387490438E-2</v>
      </c>
      <c r="J7736" t="str">
        <f>_xlfn.XLOOKUP(A7736,Product_Details!$A:$A,Product_Details!$G:$G,"mens")</f>
        <v>Mens</v>
      </c>
      <c r="K7736">
        <f t="shared" si="362"/>
        <v>1890</v>
      </c>
    </row>
    <row r="7737" spans="1:11" ht="15">
      <c r="A7737" t="s">
        <v>27</v>
      </c>
      <c r="B7737">
        <v>5</v>
      </c>
      <c r="C7737">
        <v>0</v>
      </c>
      <c r="D7737" t="s">
        <v>23</v>
      </c>
      <c r="E7737" t="s">
        <v>1230</v>
      </c>
      <c r="F7737" s="1">
        <v>1.9872685185185184E-2</v>
      </c>
      <c r="G7737">
        <f>_xlfn.XLOOKUP($A7737,Product_pricing!$B:$B,Product_pricing!$C:$C)</f>
        <v>29</v>
      </c>
      <c r="H7737">
        <f t="shared" si="360"/>
        <v>145</v>
      </c>
      <c r="I7737" s="10">
        <f t="shared" si="361"/>
        <v>0.12795353602950105</v>
      </c>
      <c r="J7737" t="str">
        <f>_xlfn.XLOOKUP(A7737,Product_Details!$A:$A,Product_Details!$G:$G,"mens")</f>
        <v>Mens</v>
      </c>
      <c r="K7737">
        <f t="shared" si="362"/>
        <v>1890</v>
      </c>
    </row>
    <row r="7738" spans="1:11" ht="15">
      <c r="A7738" t="s">
        <v>35</v>
      </c>
      <c r="B7738">
        <v>5</v>
      </c>
      <c r="C7738">
        <v>17</v>
      </c>
      <c r="D7738" t="s">
        <v>23</v>
      </c>
      <c r="E7738" t="s">
        <v>1231</v>
      </c>
      <c r="F7738" s="1">
        <v>1.4618055555555556E-3</v>
      </c>
      <c r="G7738">
        <f>_xlfn.XLOOKUP($A7738,Product_pricing!$B:$B,Product_pricing!$C:$C)</f>
        <v>32</v>
      </c>
      <c r="H7738">
        <f t="shared" si="360"/>
        <v>132.79999999999998</v>
      </c>
      <c r="I7738" s="10">
        <f t="shared" si="361"/>
        <v>0.11718779023943268</v>
      </c>
      <c r="J7738" t="str">
        <f>_xlfn.XLOOKUP(A7738,Product_Details!$A:$A,Product_Details!$G:$G,"mens")</f>
        <v>Womens</v>
      </c>
      <c r="K7738">
        <f t="shared" si="362"/>
        <v>2511.6666666666665</v>
      </c>
    </row>
    <row r="7739" spans="1:11" ht="15">
      <c r="A7739" t="s">
        <v>36</v>
      </c>
      <c r="B7739">
        <v>4</v>
      </c>
      <c r="C7739">
        <v>17</v>
      </c>
      <c r="D7739" t="s">
        <v>23</v>
      </c>
      <c r="E7739" t="s">
        <v>1231</v>
      </c>
      <c r="F7739" s="1">
        <v>1.4618055555555556E-3</v>
      </c>
      <c r="G7739">
        <f>_xlfn.XLOOKUP($A7739,Product_pricing!$B:$B,Product_pricing!$C:$C)</f>
        <v>23</v>
      </c>
      <c r="H7739">
        <f t="shared" si="360"/>
        <v>76.36</v>
      </c>
      <c r="I7739" s="10">
        <f t="shared" si="361"/>
        <v>6.7382979387673791E-2</v>
      </c>
      <c r="J7739" t="str">
        <f>_xlfn.XLOOKUP(A7739,Product_Details!$A:$A,Product_Details!$G:$G,"mens")</f>
        <v>Womens</v>
      </c>
      <c r="K7739">
        <f t="shared" si="362"/>
        <v>2511.6666666666665</v>
      </c>
    </row>
    <row r="7740" spans="1:11" ht="15">
      <c r="A7740" t="s">
        <v>38</v>
      </c>
      <c r="B7740">
        <v>3</v>
      </c>
      <c r="C7740">
        <v>17</v>
      </c>
      <c r="D7740" t="s">
        <v>23</v>
      </c>
      <c r="E7740" t="s">
        <v>1231</v>
      </c>
      <c r="F7740" s="1">
        <v>1.4618055555555556E-3</v>
      </c>
      <c r="G7740">
        <f>_xlfn.XLOOKUP($A7740,Product_pricing!$B:$B,Product_pricing!$C:$C)</f>
        <v>54</v>
      </c>
      <c r="H7740">
        <f t="shared" si="360"/>
        <v>134.45999999999998</v>
      </c>
      <c r="I7740" s="10">
        <f t="shared" si="361"/>
        <v>0.11865263761742557</v>
      </c>
      <c r="J7740" t="str">
        <f>_xlfn.XLOOKUP(A7740,Product_Details!$A:$A,Product_Details!$G:$G,"mens")</f>
        <v>Womens</v>
      </c>
      <c r="K7740">
        <f t="shared" si="362"/>
        <v>2511.6666666666665</v>
      </c>
    </row>
    <row r="7741" spans="1:11" ht="15">
      <c r="A7741" t="s">
        <v>25</v>
      </c>
      <c r="B7741">
        <v>5</v>
      </c>
      <c r="C7741">
        <v>17</v>
      </c>
      <c r="D7741" t="s">
        <v>23</v>
      </c>
      <c r="E7741" t="s">
        <v>1231</v>
      </c>
      <c r="F7741" s="1">
        <v>1.4618055555555556E-3</v>
      </c>
      <c r="G7741">
        <f>_xlfn.XLOOKUP($A7741,Product_pricing!$B:$B,Product_pricing!$C:$C)</f>
        <v>40</v>
      </c>
      <c r="H7741">
        <f t="shared" si="360"/>
        <v>166</v>
      </c>
      <c r="I7741" s="10">
        <f t="shared" si="361"/>
        <v>0.14648473779929086</v>
      </c>
      <c r="J7741" t="str">
        <f>_xlfn.XLOOKUP(A7741,Product_Details!$A:$A,Product_Details!$G:$G,"mens")</f>
        <v>Mens</v>
      </c>
      <c r="K7741">
        <f t="shared" si="362"/>
        <v>1512</v>
      </c>
    </row>
    <row r="7742" spans="1:11" ht="15">
      <c r="A7742" t="s">
        <v>41</v>
      </c>
      <c r="B7742">
        <v>3</v>
      </c>
      <c r="C7742">
        <v>17</v>
      </c>
      <c r="D7742" t="s">
        <v>23</v>
      </c>
      <c r="E7742" t="s">
        <v>1231</v>
      </c>
      <c r="F7742" s="1">
        <v>1.4618055555555556E-3</v>
      </c>
      <c r="G7742">
        <f>_xlfn.XLOOKUP($A7742,Product_pricing!$B:$B,Product_pricing!$C:$C)</f>
        <v>10</v>
      </c>
      <c r="H7742">
        <f t="shared" si="360"/>
        <v>24.9</v>
      </c>
      <c r="I7742" s="10">
        <f t="shared" si="361"/>
        <v>2.1972710669893626E-2</v>
      </c>
      <c r="J7742" t="str">
        <f>_xlfn.XLOOKUP(A7742,Product_Details!$A:$A,Product_Details!$G:$G,"mens")</f>
        <v>Mens</v>
      </c>
      <c r="K7742">
        <f t="shared" si="362"/>
        <v>1512</v>
      </c>
    </row>
    <row r="7743" spans="1:11" ht="15">
      <c r="A7743" t="s">
        <v>31</v>
      </c>
      <c r="B7743">
        <v>4</v>
      </c>
      <c r="C7743">
        <v>17</v>
      </c>
      <c r="D7743" t="s">
        <v>23</v>
      </c>
      <c r="E7743" t="s">
        <v>1231</v>
      </c>
      <c r="F7743" s="1">
        <v>1.4618055555555556E-3</v>
      </c>
      <c r="G7743">
        <f>_xlfn.XLOOKUP($A7743,Product_pricing!$B:$B,Product_pricing!$C:$C)</f>
        <v>57</v>
      </c>
      <c r="H7743">
        <f t="shared" si="360"/>
        <v>189.23999999999998</v>
      </c>
      <c r="I7743" s="10">
        <f t="shared" si="361"/>
        <v>0.16699260109119154</v>
      </c>
      <c r="J7743" t="str">
        <f>_xlfn.XLOOKUP(A7743,Product_Details!$A:$A,Product_Details!$G:$G,"mens")</f>
        <v>Mens</v>
      </c>
      <c r="K7743">
        <f t="shared" si="362"/>
        <v>1512</v>
      </c>
    </row>
    <row r="7744" spans="1:11" ht="15">
      <c r="A7744" t="s">
        <v>32</v>
      </c>
      <c r="B7744">
        <v>4</v>
      </c>
      <c r="C7744">
        <v>17</v>
      </c>
      <c r="D7744" t="s">
        <v>23</v>
      </c>
      <c r="E7744" t="s">
        <v>1231</v>
      </c>
      <c r="F7744" s="1">
        <v>1.4618055555555556E-3</v>
      </c>
      <c r="G7744">
        <f>_xlfn.XLOOKUP($A7744,Product_pricing!$B:$B,Product_pricing!$C:$C)</f>
        <v>36</v>
      </c>
      <c r="H7744">
        <f t="shared" si="360"/>
        <v>119.52</v>
      </c>
      <c r="I7744" s="10">
        <f t="shared" si="361"/>
        <v>0.10546901121548941</v>
      </c>
      <c r="J7744" t="str">
        <f>_xlfn.XLOOKUP(A7744,Product_Details!$A:$A,Product_Details!$G:$G,"mens")</f>
        <v>Mens</v>
      </c>
      <c r="K7744">
        <f t="shared" si="362"/>
        <v>1512</v>
      </c>
    </row>
    <row r="7745" spans="1:11" ht="15">
      <c r="A7745" t="s">
        <v>26</v>
      </c>
      <c r="B7745">
        <v>2</v>
      </c>
      <c r="C7745">
        <v>17</v>
      </c>
      <c r="D7745" t="s">
        <v>23</v>
      </c>
      <c r="E7745" t="s">
        <v>1231</v>
      </c>
      <c r="F7745" s="1">
        <v>1.4618055555555556E-3</v>
      </c>
      <c r="G7745">
        <f>_xlfn.XLOOKUP($A7745,Product_pricing!$B:$B,Product_pricing!$C:$C)</f>
        <v>17</v>
      </c>
      <c r="H7745">
        <f t="shared" si="360"/>
        <v>28.22</v>
      </c>
      <c r="I7745" s="10">
        <f t="shared" si="361"/>
        <v>2.4902405425879445E-2</v>
      </c>
      <c r="J7745" t="str">
        <f>_xlfn.XLOOKUP(A7745,Product_Details!$A:$A,Product_Details!$G:$G,"mens")</f>
        <v>Mens</v>
      </c>
      <c r="K7745">
        <f t="shared" si="362"/>
        <v>1512</v>
      </c>
    </row>
    <row r="7746" spans="1:11" ht="15">
      <c r="A7746" t="s">
        <v>35</v>
      </c>
      <c r="B7746">
        <v>4</v>
      </c>
      <c r="C7746">
        <v>13</v>
      </c>
      <c r="D7746" t="s">
        <v>23</v>
      </c>
      <c r="E7746" t="s">
        <v>1232</v>
      </c>
      <c r="F7746" s="1">
        <v>4.1300925925925928E-2</v>
      </c>
      <c r="G7746">
        <f>_xlfn.XLOOKUP($A7746,Product_pricing!$B:$B,Product_pricing!$C:$C)</f>
        <v>32</v>
      </c>
      <c r="H7746">
        <f t="shared" si="360"/>
        <v>111.36</v>
      </c>
      <c r="I7746" s="10">
        <f t="shared" si="361"/>
        <v>9.8268315670656817E-2</v>
      </c>
      <c r="J7746" t="str">
        <f>_xlfn.XLOOKUP(A7746,Product_Details!$A:$A,Product_Details!$G:$G,"mens")</f>
        <v>Womens</v>
      </c>
      <c r="K7746">
        <f t="shared" si="362"/>
        <v>2511.6666666666665</v>
      </c>
    </row>
    <row r="7747" spans="1:11" ht="15">
      <c r="A7747" t="s">
        <v>36</v>
      </c>
      <c r="B7747">
        <v>5</v>
      </c>
      <c r="C7747">
        <v>13</v>
      </c>
      <c r="D7747" t="s">
        <v>23</v>
      </c>
      <c r="E7747" t="s">
        <v>1232</v>
      </c>
      <c r="F7747" s="1">
        <v>4.1300925925925928E-2</v>
      </c>
      <c r="G7747">
        <f>_xlfn.XLOOKUP($A7747,Product_pricing!$B:$B,Product_pricing!$C:$C)</f>
        <v>23</v>
      </c>
      <c r="H7747">
        <f t="shared" ref="H7747:H7810" si="363">B7747*G7747*(1-C7747/100)</f>
        <v>100.05</v>
      </c>
      <c r="I7747" s="10">
        <f t="shared" ref="I7747:I7810" si="364">(H7747/SUM($H:$H))*1000</f>
        <v>8.8287939860355727E-2</v>
      </c>
      <c r="J7747" t="str">
        <f>_xlfn.XLOOKUP(A7747,Product_Details!$A:$A,Product_Details!$G:$G,"mens")</f>
        <v>Womens</v>
      </c>
      <c r="K7747">
        <f t="shared" ref="K7747:K7810" si="365">COUNTIFS($J:$J, J7747) / COUNTIFS($J:$J, J7747, $E:$E, E7747)</f>
        <v>2511.6666666666665</v>
      </c>
    </row>
    <row r="7748" spans="1:11" ht="15">
      <c r="A7748" t="s">
        <v>30</v>
      </c>
      <c r="B7748">
        <v>2</v>
      </c>
      <c r="C7748">
        <v>13</v>
      </c>
      <c r="D7748" t="s">
        <v>23</v>
      </c>
      <c r="E7748" t="s">
        <v>1232</v>
      </c>
      <c r="F7748" s="1">
        <v>4.1300925925925928E-2</v>
      </c>
      <c r="G7748">
        <f>_xlfn.XLOOKUP($A7748,Product_pricing!$B:$B,Product_pricing!$C:$C)</f>
        <v>19</v>
      </c>
      <c r="H7748">
        <f t="shared" si="363"/>
        <v>33.06</v>
      </c>
      <c r="I7748" s="10">
        <f t="shared" si="364"/>
        <v>2.9173406214726239E-2</v>
      </c>
      <c r="J7748" t="str">
        <f>_xlfn.XLOOKUP(A7748,Product_Details!$A:$A,Product_Details!$G:$G,"mens")</f>
        <v>Womens</v>
      </c>
      <c r="K7748">
        <f t="shared" si="365"/>
        <v>2511.6666666666665</v>
      </c>
    </row>
    <row r="7749" spans="1:11" ht="15">
      <c r="A7749" t="s">
        <v>32</v>
      </c>
      <c r="B7749">
        <v>4</v>
      </c>
      <c r="C7749">
        <v>13</v>
      </c>
      <c r="D7749" t="s">
        <v>23</v>
      </c>
      <c r="E7749" t="s">
        <v>1232</v>
      </c>
      <c r="F7749" s="1">
        <v>4.1300925925925928E-2</v>
      </c>
      <c r="G7749">
        <f>_xlfn.XLOOKUP($A7749,Product_pricing!$B:$B,Product_pricing!$C:$C)</f>
        <v>36</v>
      </c>
      <c r="H7749">
        <f t="shared" si="363"/>
        <v>125.28</v>
      </c>
      <c r="I7749" s="10">
        <f t="shared" si="364"/>
        <v>0.11055185512948891</v>
      </c>
      <c r="J7749" t="str">
        <f>_xlfn.XLOOKUP(A7749,Product_Details!$A:$A,Product_Details!$G:$G,"mens")</f>
        <v>Mens</v>
      </c>
      <c r="K7749">
        <f t="shared" si="365"/>
        <v>3780</v>
      </c>
    </row>
    <row r="7750" spans="1:11" ht="15">
      <c r="A7750" t="s">
        <v>27</v>
      </c>
      <c r="B7750">
        <v>5</v>
      </c>
      <c r="C7750">
        <v>13</v>
      </c>
      <c r="D7750" t="s">
        <v>23</v>
      </c>
      <c r="E7750" t="s">
        <v>1232</v>
      </c>
      <c r="F7750" s="1">
        <v>4.1300925925925928E-2</v>
      </c>
      <c r="G7750">
        <f>_xlfn.XLOOKUP($A7750,Product_pricing!$B:$B,Product_pricing!$C:$C)</f>
        <v>29</v>
      </c>
      <c r="H7750">
        <f t="shared" si="363"/>
        <v>126.15</v>
      </c>
      <c r="I7750" s="10">
        <f t="shared" si="364"/>
        <v>0.11131957634566592</v>
      </c>
      <c r="J7750" t="str">
        <f>_xlfn.XLOOKUP(A7750,Product_Details!$A:$A,Product_Details!$G:$G,"mens")</f>
        <v>Mens</v>
      </c>
      <c r="K7750">
        <f t="shared" si="365"/>
        <v>3780</v>
      </c>
    </row>
    <row r="7751" spans="1:11" ht="15">
      <c r="A7751" t="s">
        <v>22</v>
      </c>
      <c r="B7751">
        <v>5</v>
      </c>
      <c r="C7751">
        <v>13</v>
      </c>
      <c r="D7751" t="s">
        <v>23</v>
      </c>
      <c r="E7751" t="s">
        <v>1233</v>
      </c>
      <c r="F7751" s="1">
        <v>6.0694444444444441E-3</v>
      </c>
      <c r="G7751">
        <f>_xlfn.XLOOKUP($A7751,Product_pricing!$B:$B,Product_pricing!$C:$C)</f>
        <v>13</v>
      </c>
      <c r="H7751">
        <f t="shared" si="363"/>
        <v>56.55</v>
      </c>
      <c r="I7751" s="10">
        <f t="shared" si="364"/>
        <v>4.9901879051505407E-2</v>
      </c>
      <c r="J7751" t="str">
        <f>_xlfn.XLOOKUP(A7751,Product_Details!$A:$A,Product_Details!$G:$G,"mens")</f>
        <v>Womens</v>
      </c>
      <c r="K7751">
        <f t="shared" si="365"/>
        <v>3767.5</v>
      </c>
    </row>
    <row r="7752" spans="1:11" ht="15">
      <c r="A7752" t="s">
        <v>35</v>
      </c>
      <c r="B7752">
        <v>1</v>
      </c>
      <c r="C7752">
        <v>13</v>
      </c>
      <c r="D7752" t="s">
        <v>23</v>
      </c>
      <c r="E7752" t="s">
        <v>1233</v>
      </c>
      <c r="F7752" s="1">
        <v>6.0694444444444441E-3</v>
      </c>
      <c r="G7752">
        <f>_xlfn.XLOOKUP($A7752,Product_pricing!$B:$B,Product_pricing!$C:$C)</f>
        <v>32</v>
      </c>
      <c r="H7752">
        <f t="shared" si="363"/>
        <v>27.84</v>
      </c>
      <c r="I7752" s="10">
        <f t="shared" si="364"/>
        <v>2.4567078917664204E-2</v>
      </c>
      <c r="J7752" t="str">
        <f>_xlfn.XLOOKUP(A7752,Product_Details!$A:$A,Product_Details!$G:$G,"mens")</f>
        <v>Womens</v>
      </c>
      <c r="K7752">
        <f t="shared" si="365"/>
        <v>3767.5</v>
      </c>
    </row>
    <row r="7753" spans="1:11" ht="15">
      <c r="A7753" t="s">
        <v>25</v>
      </c>
      <c r="B7753">
        <v>5</v>
      </c>
      <c r="C7753">
        <v>13</v>
      </c>
      <c r="D7753" t="s">
        <v>23</v>
      </c>
      <c r="E7753" t="s">
        <v>1233</v>
      </c>
      <c r="F7753" s="1">
        <v>6.0694444444444441E-3</v>
      </c>
      <c r="G7753">
        <f>_xlfn.XLOOKUP($A7753,Product_pricing!$B:$B,Product_pricing!$C:$C)</f>
        <v>40</v>
      </c>
      <c r="H7753">
        <f t="shared" si="363"/>
        <v>174</v>
      </c>
      <c r="I7753" s="10">
        <f t="shared" si="364"/>
        <v>0.15354424323540125</v>
      </c>
      <c r="J7753" t="str">
        <f>_xlfn.XLOOKUP(A7753,Product_Details!$A:$A,Product_Details!$G:$G,"mens")</f>
        <v>Mens</v>
      </c>
      <c r="K7753">
        <f t="shared" si="365"/>
        <v>1512</v>
      </c>
    </row>
    <row r="7754" spans="1:11" ht="15">
      <c r="A7754" t="s">
        <v>31</v>
      </c>
      <c r="B7754">
        <v>3</v>
      </c>
      <c r="C7754">
        <v>13</v>
      </c>
      <c r="D7754" t="s">
        <v>23</v>
      </c>
      <c r="E7754" t="s">
        <v>1233</v>
      </c>
      <c r="F7754" s="1">
        <v>6.0694444444444441E-3</v>
      </c>
      <c r="G7754">
        <f>_xlfn.XLOOKUP($A7754,Product_pricing!$B:$B,Product_pricing!$C:$C)</f>
        <v>57</v>
      </c>
      <c r="H7754">
        <f t="shared" si="363"/>
        <v>148.77000000000001</v>
      </c>
      <c r="I7754" s="10">
        <f t="shared" si="364"/>
        <v>0.13128032796626807</v>
      </c>
      <c r="J7754" t="str">
        <f>_xlfn.XLOOKUP(A7754,Product_Details!$A:$A,Product_Details!$G:$G,"mens")</f>
        <v>Mens</v>
      </c>
      <c r="K7754">
        <f t="shared" si="365"/>
        <v>1512</v>
      </c>
    </row>
    <row r="7755" spans="1:11" ht="15">
      <c r="A7755" t="s">
        <v>32</v>
      </c>
      <c r="B7755">
        <v>1</v>
      </c>
      <c r="C7755">
        <v>13</v>
      </c>
      <c r="D7755" t="s">
        <v>23</v>
      </c>
      <c r="E7755" t="s">
        <v>1233</v>
      </c>
      <c r="F7755" s="1">
        <v>6.0694444444444441E-3</v>
      </c>
      <c r="G7755">
        <f>_xlfn.XLOOKUP($A7755,Product_pricing!$B:$B,Product_pricing!$C:$C)</f>
        <v>36</v>
      </c>
      <c r="H7755">
        <f t="shared" si="363"/>
        <v>31.32</v>
      </c>
      <c r="I7755" s="10">
        <f t="shared" si="364"/>
        <v>2.7637963782372228E-2</v>
      </c>
      <c r="J7755" t="str">
        <f>_xlfn.XLOOKUP(A7755,Product_Details!$A:$A,Product_Details!$G:$G,"mens")</f>
        <v>Mens</v>
      </c>
      <c r="K7755">
        <f t="shared" si="365"/>
        <v>1512</v>
      </c>
    </row>
    <row r="7756" spans="1:11" ht="15">
      <c r="A7756" t="s">
        <v>26</v>
      </c>
      <c r="B7756">
        <v>5</v>
      </c>
      <c r="C7756">
        <v>13</v>
      </c>
      <c r="D7756" t="s">
        <v>23</v>
      </c>
      <c r="E7756" t="s">
        <v>1233</v>
      </c>
      <c r="F7756" s="1">
        <v>6.0694444444444441E-3</v>
      </c>
      <c r="G7756">
        <f>_xlfn.XLOOKUP($A7756,Product_pricing!$B:$B,Product_pricing!$C:$C)</f>
        <v>17</v>
      </c>
      <c r="H7756">
        <f t="shared" si="363"/>
        <v>73.95</v>
      </c>
      <c r="I7756" s="10">
        <f t="shared" si="364"/>
        <v>6.5256303375045538E-2</v>
      </c>
      <c r="J7756" t="str">
        <f>_xlfn.XLOOKUP(A7756,Product_Details!$A:$A,Product_Details!$G:$G,"mens")</f>
        <v>Mens</v>
      </c>
      <c r="K7756">
        <f t="shared" si="365"/>
        <v>1512</v>
      </c>
    </row>
    <row r="7757" spans="1:11" ht="15">
      <c r="A7757" t="s">
        <v>27</v>
      </c>
      <c r="B7757">
        <v>2</v>
      </c>
      <c r="C7757">
        <v>13</v>
      </c>
      <c r="D7757" t="s">
        <v>23</v>
      </c>
      <c r="E7757" t="s">
        <v>1233</v>
      </c>
      <c r="F7757" s="1">
        <v>6.0694444444444441E-3</v>
      </c>
      <c r="G7757">
        <f>_xlfn.XLOOKUP($A7757,Product_pricing!$B:$B,Product_pricing!$C:$C)</f>
        <v>29</v>
      </c>
      <c r="H7757">
        <f t="shared" si="363"/>
        <v>50.46</v>
      </c>
      <c r="I7757" s="10">
        <f t="shared" si="364"/>
        <v>4.4527830538266366E-2</v>
      </c>
      <c r="J7757" t="str">
        <f>_xlfn.XLOOKUP(A7757,Product_Details!$A:$A,Product_Details!$G:$G,"mens")</f>
        <v>Mens</v>
      </c>
      <c r="K7757">
        <f t="shared" si="365"/>
        <v>1512</v>
      </c>
    </row>
    <row r="7758" spans="1:11" ht="15">
      <c r="A7758" t="s">
        <v>22</v>
      </c>
      <c r="B7758">
        <v>1</v>
      </c>
      <c r="C7758">
        <v>9</v>
      </c>
      <c r="D7758" t="s">
        <v>33</v>
      </c>
      <c r="E7758" t="s">
        <v>1234</v>
      </c>
      <c r="F7758" s="1">
        <v>7.1412037037037028E-4</v>
      </c>
      <c r="G7758">
        <f>_xlfn.XLOOKUP($A7758,Product_pricing!$B:$B,Product_pricing!$C:$C)</f>
        <v>13</v>
      </c>
      <c r="H7758">
        <f t="shared" si="363"/>
        <v>11.83</v>
      </c>
      <c r="I7758" s="10">
        <f t="shared" si="364"/>
        <v>1.0439243663648259E-2</v>
      </c>
      <c r="J7758" t="str">
        <f>_xlfn.XLOOKUP(A7758,Product_Details!$A:$A,Product_Details!$G:$G,"mens")</f>
        <v>Womens</v>
      </c>
      <c r="K7758">
        <f t="shared" si="365"/>
        <v>2511.6666666666665</v>
      </c>
    </row>
    <row r="7759" spans="1:11" ht="15">
      <c r="A7759" t="s">
        <v>35</v>
      </c>
      <c r="B7759">
        <v>1</v>
      </c>
      <c r="C7759">
        <v>9</v>
      </c>
      <c r="D7759" t="s">
        <v>33</v>
      </c>
      <c r="E7759" t="s">
        <v>1234</v>
      </c>
      <c r="F7759" s="1">
        <v>7.1412037037037028E-4</v>
      </c>
      <c r="G7759">
        <f>_xlfn.XLOOKUP($A7759,Product_pricing!$B:$B,Product_pricing!$C:$C)</f>
        <v>32</v>
      </c>
      <c r="H7759">
        <f t="shared" si="363"/>
        <v>29.12</v>
      </c>
      <c r="I7759" s="10">
        <f t="shared" si="364"/>
        <v>2.5696599787441866E-2</v>
      </c>
      <c r="J7759" t="str">
        <f>_xlfn.XLOOKUP(A7759,Product_Details!$A:$A,Product_Details!$G:$G,"mens")</f>
        <v>Womens</v>
      </c>
      <c r="K7759">
        <f t="shared" si="365"/>
        <v>2511.6666666666665</v>
      </c>
    </row>
    <row r="7760" spans="1:11" ht="15">
      <c r="A7760" t="s">
        <v>30</v>
      </c>
      <c r="B7760">
        <v>2</v>
      </c>
      <c r="C7760">
        <v>9</v>
      </c>
      <c r="D7760" t="s">
        <v>33</v>
      </c>
      <c r="E7760" t="s">
        <v>1234</v>
      </c>
      <c r="F7760" s="1">
        <v>7.1412037037037028E-4</v>
      </c>
      <c r="G7760">
        <f>_xlfn.XLOOKUP($A7760,Product_pricing!$B:$B,Product_pricing!$C:$C)</f>
        <v>19</v>
      </c>
      <c r="H7760">
        <f t="shared" si="363"/>
        <v>34.58</v>
      </c>
      <c r="I7760" s="10">
        <f t="shared" si="364"/>
        <v>3.0514712247587217E-2</v>
      </c>
      <c r="J7760" t="str">
        <f>_xlfn.XLOOKUP(A7760,Product_Details!$A:$A,Product_Details!$G:$G,"mens")</f>
        <v>Womens</v>
      </c>
      <c r="K7760">
        <f t="shared" si="365"/>
        <v>2511.6666666666665</v>
      </c>
    </row>
    <row r="7761" spans="1:11" ht="15">
      <c r="A7761" t="s">
        <v>41</v>
      </c>
      <c r="B7761">
        <v>3</v>
      </c>
      <c r="C7761">
        <v>9</v>
      </c>
      <c r="D7761" t="s">
        <v>33</v>
      </c>
      <c r="E7761" t="s">
        <v>1234</v>
      </c>
      <c r="F7761" s="1">
        <v>7.1412037037037028E-4</v>
      </c>
      <c r="G7761">
        <f>_xlfn.XLOOKUP($A7761,Product_pricing!$B:$B,Product_pricing!$C:$C)</f>
        <v>10</v>
      </c>
      <c r="H7761">
        <f t="shared" si="363"/>
        <v>27.3</v>
      </c>
      <c r="I7761" s="10">
        <f t="shared" si="364"/>
        <v>2.4090562300726752E-2</v>
      </c>
      <c r="J7761" t="str">
        <f>_xlfn.XLOOKUP(A7761,Product_Details!$A:$A,Product_Details!$G:$G,"mens")</f>
        <v>Mens</v>
      </c>
      <c r="K7761">
        <f t="shared" si="365"/>
        <v>3780</v>
      </c>
    </row>
    <row r="7762" spans="1:11" ht="15">
      <c r="A7762" t="s">
        <v>31</v>
      </c>
      <c r="B7762">
        <v>4</v>
      </c>
      <c r="C7762">
        <v>9</v>
      </c>
      <c r="D7762" t="s">
        <v>33</v>
      </c>
      <c r="E7762" t="s">
        <v>1234</v>
      </c>
      <c r="F7762" s="1">
        <v>7.1412037037037028E-4</v>
      </c>
      <c r="G7762">
        <f>_xlfn.XLOOKUP($A7762,Product_pricing!$B:$B,Product_pricing!$C:$C)</f>
        <v>57</v>
      </c>
      <c r="H7762">
        <f t="shared" si="363"/>
        <v>207.48000000000002</v>
      </c>
      <c r="I7762" s="10">
        <f t="shared" si="364"/>
        <v>0.18308827348552331</v>
      </c>
      <c r="J7762" t="str">
        <f>_xlfn.XLOOKUP(A7762,Product_Details!$A:$A,Product_Details!$G:$G,"mens")</f>
        <v>Mens</v>
      </c>
      <c r="K7762">
        <f t="shared" si="365"/>
        <v>3780</v>
      </c>
    </row>
    <row r="7763" spans="1:11" ht="15">
      <c r="A7763" t="s">
        <v>22</v>
      </c>
      <c r="B7763">
        <v>1</v>
      </c>
      <c r="C7763">
        <v>8</v>
      </c>
      <c r="D7763" t="s">
        <v>23</v>
      </c>
      <c r="E7763" t="s">
        <v>1235</v>
      </c>
      <c r="F7763" s="1">
        <v>3.3148148148148149E-2</v>
      </c>
      <c r="G7763">
        <f>_xlfn.XLOOKUP($A7763,Product_pricing!$B:$B,Product_pricing!$C:$C)</f>
        <v>13</v>
      </c>
      <c r="H7763">
        <f t="shared" si="363"/>
        <v>11.96</v>
      </c>
      <c r="I7763" s="10">
        <f t="shared" si="364"/>
        <v>1.0553960626985054E-2</v>
      </c>
      <c r="J7763" t="str">
        <f>_xlfn.XLOOKUP(A7763,Product_Details!$A:$A,Product_Details!$G:$G,"mens")</f>
        <v>Womens</v>
      </c>
      <c r="K7763">
        <f t="shared" si="365"/>
        <v>3767.5</v>
      </c>
    </row>
    <row r="7764" spans="1:11" ht="15">
      <c r="A7764" t="s">
        <v>38</v>
      </c>
      <c r="B7764">
        <v>2</v>
      </c>
      <c r="C7764">
        <v>8</v>
      </c>
      <c r="D7764" t="s">
        <v>23</v>
      </c>
      <c r="E7764" t="s">
        <v>1235</v>
      </c>
      <c r="F7764" s="1">
        <v>3.3148148148148149E-2</v>
      </c>
      <c r="G7764">
        <f>_xlfn.XLOOKUP($A7764,Product_pricing!$B:$B,Product_pricing!$C:$C)</f>
        <v>54</v>
      </c>
      <c r="H7764">
        <f t="shared" si="363"/>
        <v>99.36</v>
      </c>
      <c r="I7764" s="10">
        <f t="shared" si="364"/>
        <v>8.7679057516491202E-2</v>
      </c>
      <c r="J7764" t="str">
        <f>_xlfn.XLOOKUP(A7764,Product_Details!$A:$A,Product_Details!$G:$G,"mens")</f>
        <v>Womens</v>
      </c>
      <c r="K7764">
        <f t="shared" si="365"/>
        <v>3767.5</v>
      </c>
    </row>
    <row r="7765" spans="1:11" ht="15">
      <c r="A7765" t="s">
        <v>25</v>
      </c>
      <c r="B7765">
        <v>2</v>
      </c>
      <c r="C7765">
        <v>8</v>
      </c>
      <c r="D7765" t="s">
        <v>23</v>
      </c>
      <c r="E7765" t="s">
        <v>1235</v>
      </c>
      <c r="F7765" s="1">
        <v>3.3148148148148149E-2</v>
      </c>
      <c r="G7765">
        <f>_xlfn.XLOOKUP($A7765,Product_pricing!$B:$B,Product_pricing!$C:$C)</f>
        <v>40</v>
      </c>
      <c r="H7765">
        <f t="shared" si="363"/>
        <v>73.600000000000009</v>
      </c>
      <c r="I7765" s="10">
        <f t="shared" si="364"/>
        <v>6.4947450012215704E-2</v>
      </c>
      <c r="J7765" t="str">
        <f>_xlfn.XLOOKUP(A7765,Product_Details!$A:$A,Product_Details!$G:$G,"mens")</f>
        <v>Mens</v>
      </c>
      <c r="K7765">
        <f t="shared" si="365"/>
        <v>2520</v>
      </c>
    </row>
    <row r="7766" spans="1:11" ht="15">
      <c r="A7766" t="s">
        <v>32</v>
      </c>
      <c r="B7766">
        <v>4</v>
      </c>
      <c r="C7766">
        <v>8</v>
      </c>
      <c r="D7766" t="s">
        <v>23</v>
      </c>
      <c r="E7766" t="s">
        <v>1235</v>
      </c>
      <c r="F7766" s="1">
        <v>3.3148148148148149E-2</v>
      </c>
      <c r="G7766">
        <f>_xlfn.XLOOKUP($A7766,Product_pricing!$B:$B,Product_pricing!$C:$C)</f>
        <v>36</v>
      </c>
      <c r="H7766">
        <f t="shared" si="363"/>
        <v>132.48000000000002</v>
      </c>
      <c r="I7766" s="10">
        <f t="shared" si="364"/>
        <v>0.11690541002198829</v>
      </c>
      <c r="J7766" t="str">
        <f>_xlfn.XLOOKUP(A7766,Product_Details!$A:$A,Product_Details!$G:$G,"mens")</f>
        <v>Mens</v>
      </c>
      <c r="K7766">
        <f t="shared" si="365"/>
        <v>2520</v>
      </c>
    </row>
    <row r="7767" spans="1:11" ht="15">
      <c r="A7767" t="s">
        <v>27</v>
      </c>
      <c r="B7767">
        <v>1</v>
      </c>
      <c r="C7767">
        <v>8</v>
      </c>
      <c r="D7767" t="s">
        <v>23</v>
      </c>
      <c r="E7767" t="s">
        <v>1235</v>
      </c>
      <c r="F7767" s="1">
        <v>3.3148148148148149E-2</v>
      </c>
      <c r="G7767">
        <f>_xlfn.XLOOKUP($A7767,Product_pricing!$B:$B,Product_pricing!$C:$C)</f>
        <v>29</v>
      </c>
      <c r="H7767">
        <f t="shared" si="363"/>
        <v>26.68</v>
      </c>
      <c r="I7767" s="10">
        <f t="shared" si="364"/>
        <v>2.3543450629428194E-2</v>
      </c>
      <c r="J7767" t="str">
        <f>_xlfn.XLOOKUP(A7767,Product_Details!$A:$A,Product_Details!$G:$G,"mens")</f>
        <v>Mens</v>
      </c>
      <c r="K7767">
        <f t="shared" si="365"/>
        <v>2520</v>
      </c>
    </row>
    <row r="7768" spans="1:11" ht="15">
      <c r="A7768" t="s">
        <v>22</v>
      </c>
      <c r="B7768">
        <v>5</v>
      </c>
      <c r="C7768">
        <v>3</v>
      </c>
      <c r="D7768" t="s">
        <v>23</v>
      </c>
      <c r="E7768" t="s">
        <v>1236</v>
      </c>
      <c r="F7768" s="1">
        <v>3.8533564814814819E-2</v>
      </c>
      <c r="G7768">
        <f>_xlfn.XLOOKUP($A7768,Product_pricing!$B:$B,Product_pricing!$C:$C)</f>
        <v>13</v>
      </c>
      <c r="H7768">
        <f t="shared" si="363"/>
        <v>63.05</v>
      </c>
      <c r="I7768" s="10">
        <f t="shared" si="364"/>
        <v>5.5637727218345111E-2</v>
      </c>
      <c r="J7768" t="str">
        <f>_xlfn.XLOOKUP(A7768,Product_Details!$A:$A,Product_Details!$G:$G,"mens")</f>
        <v>Womens</v>
      </c>
      <c r="K7768">
        <f t="shared" si="365"/>
        <v>2511.6666666666665</v>
      </c>
    </row>
    <row r="7769" spans="1:11" ht="15">
      <c r="A7769" t="s">
        <v>29</v>
      </c>
      <c r="B7769">
        <v>1</v>
      </c>
      <c r="C7769">
        <v>3</v>
      </c>
      <c r="D7769" t="s">
        <v>23</v>
      </c>
      <c r="E7769" t="s">
        <v>1236</v>
      </c>
      <c r="F7769" s="1">
        <v>3.8533564814814819E-2</v>
      </c>
      <c r="G7769">
        <f>_xlfn.XLOOKUP($A7769,Product_pricing!$B:$B,Product_pricing!$C:$C)</f>
        <v>10</v>
      </c>
      <c r="H7769">
        <f t="shared" si="363"/>
        <v>9.6999999999999993</v>
      </c>
      <c r="I7769" s="10">
        <f t="shared" si="364"/>
        <v>8.5596503412838625E-3</v>
      </c>
      <c r="J7769" t="str">
        <f>_xlfn.XLOOKUP(A7769,Product_Details!$A:$A,Product_Details!$G:$G,"mens")</f>
        <v>Womens</v>
      </c>
      <c r="K7769">
        <f t="shared" si="365"/>
        <v>2511.6666666666665</v>
      </c>
    </row>
    <row r="7770" spans="1:11" ht="15">
      <c r="A7770" t="s">
        <v>36</v>
      </c>
      <c r="B7770">
        <v>5</v>
      </c>
      <c r="C7770">
        <v>3</v>
      </c>
      <c r="D7770" t="s">
        <v>23</v>
      </c>
      <c r="E7770" t="s">
        <v>1236</v>
      </c>
      <c r="F7770" s="1">
        <v>3.8533564814814819E-2</v>
      </c>
      <c r="G7770">
        <f>_xlfn.XLOOKUP($A7770,Product_pricing!$B:$B,Product_pricing!$C:$C)</f>
        <v>23</v>
      </c>
      <c r="H7770">
        <f t="shared" si="363"/>
        <v>111.55</v>
      </c>
      <c r="I7770" s="10">
        <f t="shared" si="364"/>
        <v>9.8435978924764425E-2</v>
      </c>
      <c r="J7770" t="str">
        <f>_xlfn.XLOOKUP(A7770,Product_Details!$A:$A,Product_Details!$G:$G,"mens")</f>
        <v>Womens</v>
      </c>
      <c r="K7770">
        <f t="shared" si="365"/>
        <v>2511.6666666666665</v>
      </c>
    </row>
    <row r="7771" spans="1:11" ht="15">
      <c r="A7771" t="s">
        <v>25</v>
      </c>
      <c r="B7771">
        <v>5</v>
      </c>
      <c r="C7771">
        <v>3</v>
      </c>
      <c r="D7771" t="s">
        <v>23</v>
      </c>
      <c r="E7771" t="s">
        <v>1236</v>
      </c>
      <c r="F7771" s="1">
        <v>3.8533564814814819E-2</v>
      </c>
      <c r="G7771">
        <f>_xlfn.XLOOKUP($A7771,Product_pricing!$B:$B,Product_pricing!$C:$C)</f>
        <v>40</v>
      </c>
      <c r="H7771">
        <f t="shared" si="363"/>
        <v>194</v>
      </c>
      <c r="I7771" s="10">
        <f t="shared" si="364"/>
        <v>0.17119300682567726</v>
      </c>
      <c r="J7771" t="str">
        <f>_xlfn.XLOOKUP(A7771,Product_Details!$A:$A,Product_Details!$G:$G,"mens")</f>
        <v>Mens</v>
      </c>
      <c r="K7771">
        <f t="shared" si="365"/>
        <v>2520</v>
      </c>
    </row>
    <row r="7772" spans="1:11" ht="15">
      <c r="A7772" t="s">
        <v>31</v>
      </c>
      <c r="B7772">
        <v>2</v>
      </c>
      <c r="C7772">
        <v>3</v>
      </c>
      <c r="D7772" t="s">
        <v>23</v>
      </c>
      <c r="E7772" t="s">
        <v>1236</v>
      </c>
      <c r="F7772" s="1">
        <v>3.8533564814814819E-2</v>
      </c>
      <c r="G7772">
        <f>_xlfn.XLOOKUP($A7772,Product_pricing!$B:$B,Product_pricing!$C:$C)</f>
        <v>57</v>
      </c>
      <c r="H7772">
        <f t="shared" si="363"/>
        <v>110.58</v>
      </c>
      <c r="I7772" s="10">
        <f t="shared" si="364"/>
        <v>9.758001389063603E-2</v>
      </c>
      <c r="J7772" t="str">
        <f>_xlfn.XLOOKUP(A7772,Product_Details!$A:$A,Product_Details!$G:$G,"mens")</f>
        <v>Mens</v>
      </c>
      <c r="K7772">
        <f t="shared" si="365"/>
        <v>2520</v>
      </c>
    </row>
    <row r="7773" spans="1:11" ht="15">
      <c r="A7773" t="s">
        <v>27</v>
      </c>
      <c r="B7773">
        <v>3</v>
      </c>
      <c r="C7773">
        <v>3</v>
      </c>
      <c r="D7773" t="s">
        <v>23</v>
      </c>
      <c r="E7773" t="s">
        <v>1236</v>
      </c>
      <c r="F7773" s="1">
        <v>3.8533564814814819E-2</v>
      </c>
      <c r="G7773">
        <f>_xlfn.XLOOKUP($A7773,Product_pricing!$B:$B,Product_pricing!$C:$C)</f>
        <v>29</v>
      </c>
      <c r="H7773">
        <f t="shared" si="363"/>
        <v>84.39</v>
      </c>
      <c r="I7773" s="10">
        <f t="shared" si="364"/>
        <v>7.4468957969169608E-2</v>
      </c>
      <c r="J7773" t="str">
        <f>_xlfn.XLOOKUP(A7773,Product_Details!$A:$A,Product_Details!$G:$G,"mens")</f>
        <v>Mens</v>
      </c>
      <c r="K7773">
        <f t="shared" si="365"/>
        <v>2520</v>
      </c>
    </row>
    <row r="7774" spans="1:11" ht="15">
      <c r="A7774" t="s">
        <v>35</v>
      </c>
      <c r="B7774">
        <v>4</v>
      </c>
      <c r="C7774">
        <v>11</v>
      </c>
      <c r="D7774" t="s">
        <v>23</v>
      </c>
      <c r="E7774" t="s">
        <v>1237</v>
      </c>
      <c r="F7774" s="1">
        <v>2.568287037037037E-2</v>
      </c>
      <c r="G7774">
        <f>_xlfn.XLOOKUP($A7774,Product_pricing!$B:$B,Product_pricing!$C:$C)</f>
        <v>32</v>
      </c>
      <c r="H7774">
        <f t="shared" si="363"/>
        <v>113.92</v>
      </c>
      <c r="I7774" s="10">
        <f t="shared" si="364"/>
        <v>0.10052735741021214</v>
      </c>
      <c r="J7774" t="str">
        <f>_xlfn.XLOOKUP(A7774,Product_Details!$A:$A,Product_Details!$G:$G,"mens")</f>
        <v>Womens</v>
      </c>
      <c r="K7774">
        <f t="shared" si="365"/>
        <v>3767.5</v>
      </c>
    </row>
    <row r="7775" spans="1:11" ht="15">
      <c r="A7775" t="s">
        <v>30</v>
      </c>
      <c r="B7775">
        <v>4</v>
      </c>
      <c r="C7775">
        <v>11</v>
      </c>
      <c r="D7775" t="s">
        <v>23</v>
      </c>
      <c r="E7775" t="s">
        <v>1237</v>
      </c>
      <c r="F7775" s="1">
        <v>2.568287037037037E-2</v>
      </c>
      <c r="G7775">
        <f>_xlfn.XLOOKUP($A7775,Product_pricing!$B:$B,Product_pricing!$C:$C)</f>
        <v>19</v>
      </c>
      <c r="H7775">
        <f t="shared" si="363"/>
        <v>67.64</v>
      </c>
      <c r="I7775" s="10">
        <f t="shared" si="364"/>
        <v>5.9688118462313457E-2</v>
      </c>
      <c r="J7775" t="str">
        <f>_xlfn.XLOOKUP(A7775,Product_Details!$A:$A,Product_Details!$G:$G,"mens")</f>
        <v>Womens</v>
      </c>
      <c r="K7775">
        <f t="shared" si="365"/>
        <v>3767.5</v>
      </c>
    </row>
    <row r="7776" spans="1:11" ht="15">
      <c r="A7776" t="s">
        <v>41</v>
      </c>
      <c r="B7776">
        <v>4</v>
      </c>
      <c r="C7776">
        <v>11</v>
      </c>
      <c r="D7776" t="s">
        <v>23</v>
      </c>
      <c r="E7776" t="s">
        <v>1237</v>
      </c>
      <c r="F7776" s="1">
        <v>2.568287037037037E-2</v>
      </c>
      <c r="G7776">
        <f>_xlfn.XLOOKUP($A7776,Product_pricing!$B:$B,Product_pricing!$C:$C)</f>
        <v>10</v>
      </c>
      <c r="H7776">
        <f t="shared" si="363"/>
        <v>35.6</v>
      </c>
      <c r="I7776" s="10">
        <f t="shared" si="364"/>
        <v>3.1414799190691296E-2</v>
      </c>
      <c r="J7776" t="str">
        <f>_xlfn.XLOOKUP(A7776,Product_Details!$A:$A,Product_Details!$G:$G,"mens")</f>
        <v>Mens</v>
      </c>
      <c r="K7776">
        <f t="shared" si="365"/>
        <v>1890</v>
      </c>
    </row>
    <row r="7777" spans="1:11" ht="15">
      <c r="A7777" t="s">
        <v>31</v>
      </c>
      <c r="B7777">
        <v>3</v>
      </c>
      <c r="C7777">
        <v>11</v>
      </c>
      <c r="D7777" t="s">
        <v>23</v>
      </c>
      <c r="E7777" t="s">
        <v>1237</v>
      </c>
      <c r="F7777" s="1">
        <v>2.568287037037037E-2</v>
      </c>
      <c r="G7777">
        <f>_xlfn.XLOOKUP($A7777,Product_pricing!$B:$B,Product_pricing!$C:$C)</f>
        <v>57</v>
      </c>
      <c r="H7777">
        <f t="shared" si="363"/>
        <v>152.19</v>
      </c>
      <c r="I7777" s="10">
        <f t="shared" si="364"/>
        <v>0.13429826654020527</v>
      </c>
      <c r="J7777" t="str">
        <f>_xlfn.XLOOKUP(A7777,Product_Details!$A:$A,Product_Details!$G:$G,"mens")</f>
        <v>Mens</v>
      </c>
      <c r="K7777">
        <f t="shared" si="365"/>
        <v>1890</v>
      </c>
    </row>
    <row r="7778" spans="1:11" ht="15">
      <c r="A7778" t="s">
        <v>26</v>
      </c>
      <c r="B7778">
        <v>2</v>
      </c>
      <c r="C7778">
        <v>11</v>
      </c>
      <c r="D7778" t="s">
        <v>23</v>
      </c>
      <c r="E7778" t="s">
        <v>1237</v>
      </c>
      <c r="F7778" s="1">
        <v>2.568287037037037E-2</v>
      </c>
      <c r="G7778">
        <f>_xlfn.XLOOKUP($A7778,Product_pricing!$B:$B,Product_pricing!$C:$C)</f>
        <v>17</v>
      </c>
      <c r="H7778">
        <f t="shared" si="363"/>
        <v>30.26</v>
      </c>
      <c r="I7778" s="10">
        <f t="shared" si="364"/>
        <v>2.6702579312087599E-2</v>
      </c>
      <c r="J7778" t="str">
        <f>_xlfn.XLOOKUP(A7778,Product_Details!$A:$A,Product_Details!$G:$G,"mens")</f>
        <v>Mens</v>
      </c>
      <c r="K7778">
        <f t="shared" si="365"/>
        <v>1890</v>
      </c>
    </row>
    <row r="7779" spans="1:11" ht="15">
      <c r="A7779" t="s">
        <v>27</v>
      </c>
      <c r="B7779">
        <v>2</v>
      </c>
      <c r="C7779">
        <v>11</v>
      </c>
      <c r="D7779" t="s">
        <v>23</v>
      </c>
      <c r="E7779" t="s">
        <v>1237</v>
      </c>
      <c r="F7779" s="1">
        <v>2.568287037037037E-2</v>
      </c>
      <c r="G7779">
        <f>_xlfn.XLOOKUP($A7779,Product_pricing!$B:$B,Product_pricing!$C:$C)</f>
        <v>29</v>
      </c>
      <c r="H7779">
        <f t="shared" si="363"/>
        <v>51.62</v>
      </c>
      <c r="I7779" s="10">
        <f t="shared" si="364"/>
        <v>4.555145882650237E-2</v>
      </c>
      <c r="J7779" t="str">
        <f>_xlfn.XLOOKUP(A7779,Product_Details!$A:$A,Product_Details!$G:$G,"mens")</f>
        <v>Mens</v>
      </c>
      <c r="K7779">
        <f t="shared" si="365"/>
        <v>1890</v>
      </c>
    </row>
    <row r="7780" spans="1:11" ht="15">
      <c r="A7780" t="s">
        <v>35</v>
      </c>
      <c r="B7780">
        <v>3</v>
      </c>
      <c r="C7780">
        <v>14</v>
      </c>
      <c r="D7780" t="s">
        <v>33</v>
      </c>
      <c r="E7780" t="s">
        <v>1238</v>
      </c>
      <c r="F7780" s="1">
        <v>2.8050925925925924E-2</v>
      </c>
      <c r="G7780">
        <f>_xlfn.XLOOKUP($A7780,Product_pricing!$B:$B,Product_pricing!$C:$C)</f>
        <v>32</v>
      </c>
      <c r="H7780">
        <f t="shared" si="363"/>
        <v>82.56</v>
      </c>
      <c r="I7780" s="10">
        <f t="shared" si="364"/>
        <v>7.2854096100659363E-2</v>
      </c>
      <c r="J7780" t="str">
        <f>_xlfn.XLOOKUP(A7780,Product_Details!$A:$A,Product_Details!$G:$G,"mens")</f>
        <v>Womens</v>
      </c>
      <c r="K7780">
        <f t="shared" si="365"/>
        <v>1883.75</v>
      </c>
    </row>
    <row r="7781" spans="1:11" ht="15">
      <c r="A7781" t="s">
        <v>36</v>
      </c>
      <c r="B7781">
        <v>3</v>
      </c>
      <c r="C7781">
        <v>14</v>
      </c>
      <c r="D7781" t="s">
        <v>33</v>
      </c>
      <c r="E7781" t="s">
        <v>1238</v>
      </c>
      <c r="F7781" s="1">
        <v>2.8050925925925924E-2</v>
      </c>
      <c r="G7781">
        <f>_xlfn.XLOOKUP($A7781,Product_pricing!$B:$B,Product_pricing!$C:$C)</f>
        <v>23</v>
      </c>
      <c r="H7781">
        <f t="shared" si="363"/>
        <v>59.339999999999996</v>
      </c>
      <c r="I7781" s="10">
        <f t="shared" si="364"/>
        <v>5.2363881572348905E-2</v>
      </c>
      <c r="J7781" t="str">
        <f>_xlfn.XLOOKUP(A7781,Product_Details!$A:$A,Product_Details!$G:$G,"mens")</f>
        <v>Womens</v>
      </c>
      <c r="K7781">
        <f t="shared" si="365"/>
        <v>1883.75</v>
      </c>
    </row>
    <row r="7782" spans="1:11" ht="15">
      <c r="A7782" t="s">
        <v>30</v>
      </c>
      <c r="B7782">
        <v>3</v>
      </c>
      <c r="C7782">
        <v>14</v>
      </c>
      <c r="D7782" t="s">
        <v>33</v>
      </c>
      <c r="E7782" t="s">
        <v>1238</v>
      </c>
      <c r="F7782" s="1">
        <v>2.8050925925925924E-2</v>
      </c>
      <c r="G7782">
        <f>_xlfn.XLOOKUP($A7782,Product_pricing!$B:$B,Product_pricing!$C:$C)</f>
        <v>19</v>
      </c>
      <c r="H7782">
        <f t="shared" si="363"/>
        <v>49.019999999999996</v>
      </c>
      <c r="I7782" s="10">
        <f t="shared" si="364"/>
        <v>4.3257119559766487E-2</v>
      </c>
      <c r="J7782" t="str">
        <f>_xlfn.XLOOKUP(A7782,Product_Details!$A:$A,Product_Details!$G:$G,"mens")</f>
        <v>Womens</v>
      </c>
      <c r="K7782">
        <f t="shared" si="365"/>
        <v>1883.75</v>
      </c>
    </row>
    <row r="7783" spans="1:11" ht="15">
      <c r="A7783" t="s">
        <v>38</v>
      </c>
      <c r="B7783">
        <v>2</v>
      </c>
      <c r="C7783">
        <v>14</v>
      </c>
      <c r="D7783" t="s">
        <v>33</v>
      </c>
      <c r="E7783" t="s">
        <v>1238</v>
      </c>
      <c r="F7783" s="1">
        <v>2.8050925925925924E-2</v>
      </c>
      <c r="G7783">
        <f>_xlfn.XLOOKUP($A7783,Product_pricing!$B:$B,Product_pricing!$C:$C)</f>
        <v>54</v>
      </c>
      <c r="H7783">
        <f t="shared" si="363"/>
        <v>92.88</v>
      </c>
      <c r="I7783" s="10">
        <f t="shared" si="364"/>
        <v>8.1960858113241775E-2</v>
      </c>
      <c r="J7783" t="str">
        <f>_xlfn.XLOOKUP(A7783,Product_Details!$A:$A,Product_Details!$G:$G,"mens")</f>
        <v>Womens</v>
      </c>
      <c r="K7783">
        <f t="shared" si="365"/>
        <v>1883.75</v>
      </c>
    </row>
    <row r="7784" spans="1:11" ht="15">
      <c r="A7784" t="s">
        <v>25</v>
      </c>
      <c r="B7784">
        <v>5</v>
      </c>
      <c r="C7784">
        <v>14</v>
      </c>
      <c r="D7784" t="s">
        <v>33</v>
      </c>
      <c r="E7784" t="s">
        <v>1238</v>
      </c>
      <c r="F7784" s="1">
        <v>2.8050925925925924E-2</v>
      </c>
      <c r="G7784">
        <f>_xlfn.XLOOKUP($A7784,Product_pricing!$B:$B,Product_pricing!$C:$C)</f>
        <v>40</v>
      </c>
      <c r="H7784">
        <f t="shared" si="363"/>
        <v>172</v>
      </c>
      <c r="I7784" s="10">
        <f t="shared" si="364"/>
        <v>0.15177936687637364</v>
      </c>
      <c r="J7784" t="str">
        <f>_xlfn.XLOOKUP(A7784,Product_Details!$A:$A,Product_Details!$G:$G,"mens")</f>
        <v>Mens</v>
      </c>
      <c r="K7784">
        <f t="shared" si="365"/>
        <v>1260</v>
      </c>
    </row>
    <row r="7785" spans="1:11" ht="15">
      <c r="A7785" t="s">
        <v>41</v>
      </c>
      <c r="B7785">
        <v>5</v>
      </c>
      <c r="C7785">
        <v>14</v>
      </c>
      <c r="D7785" t="s">
        <v>33</v>
      </c>
      <c r="E7785" t="s">
        <v>1238</v>
      </c>
      <c r="F7785" s="1">
        <v>2.8050925925925924E-2</v>
      </c>
      <c r="G7785">
        <f>_xlfn.XLOOKUP($A7785,Product_pricing!$B:$B,Product_pricing!$C:$C)</f>
        <v>10</v>
      </c>
      <c r="H7785">
        <f t="shared" si="363"/>
        <v>43</v>
      </c>
      <c r="I7785" s="10">
        <f t="shared" si="364"/>
        <v>3.794484171909341E-2</v>
      </c>
      <c r="J7785" t="str">
        <f>_xlfn.XLOOKUP(A7785,Product_Details!$A:$A,Product_Details!$G:$G,"mens")</f>
        <v>Mens</v>
      </c>
      <c r="K7785">
        <f t="shared" si="365"/>
        <v>1260</v>
      </c>
    </row>
    <row r="7786" spans="1:11" ht="15">
      <c r="A7786" t="s">
        <v>31</v>
      </c>
      <c r="B7786">
        <v>4</v>
      </c>
      <c r="C7786">
        <v>14</v>
      </c>
      <c r="D7786" t="s">
        <v>33</v>
      </c>
      <c r="E7786" t="s">
        <v>1238</v>
      </c>
      <c r="F7786" s="1">
        <v>2.8050925925925924E-2</v>
      </c>
      <c r="G7786">
        <f>_xlfn.XLOOKUP($A7786,Product_pricing!$B:$B,Product_pricing!$C:$C)</f>
        <v>57</v>
      </c>
      <c r="H7786">
        <f t="shared" si="363"/>
        <v>196.07999999999998</v>
      </c>
      <c r="I7786" s="10">
        <f t="shared" si="364"/>
        <v>0.17302847823906595</v>
      </c>
      <c r="J7786" t="str">
        <f>_xlfn.XLOOKUP(A7786,Product_Details!$A:$A,Product_Details!$G:$G,"mens")</f>
        <v>Mens</v>
      </c>
      <c r="K7786">
        <f t="shared" si="365"/>
        <v>1260</v>
      </c>
    </row>
    <row r="7787" spans="1:11" ht="15">
      <c r="A7787" t="s">
        <v>32</v>
      </c>
      <c r="B7787">
        <v>1</v>
      </c>
      <c r="C7787">
        <v>14</v>
      </c>
      <c r="D7787" t="s">
        <v>33</v>
      </c>
      <c r="E7787" t="s">
        <v>1238</v>
      </c>
      <c r="F7787" s="1">
        <v>2.8050925925925924E-2</v>
      </c>
      <c r="G7787">
        <f>_xlfn.XLOOKUP($A7787,Product_pricing!$B:$B,Product_pricing!$C:$C)</f>
        <v>36</v>
      </c>
      <c r="H7787">
        <f t="shared" si="363"/>
        <v>30.96</v>
      </c>
      <c r="I7787" s="10">
        <f t="shared" si="364"/>
        <v>2.7320286037747259E-2</v>
      </c>
      <c r="J7787" t="str">
        <f>_xlfn.XLOOKUP(A7787,Product_Details!$A:$A,Product_Details!$G:$G,"mens")</f>
        <v>Mens</v>
      </c>
      <c r="K7787">
        <f t="shared" si="365"/>
        <v>1260</v>
      </c>
    </row>
    <row r="7788" spans="1:11" ht="15">
      <c r="A7788" t="s">
        <v>26</v>
      </c>
      <c r="B7788">
        <v>3</v>
      </c>
      <c r="C7788">
        <v>14</v>
      </c>
      <c r="D7788" t="s">
        <v>33</v>
      </c>
      <c r="E7788" t="s">
        <v>1238</v>
      </c>
      <c r="F7788" s="1">
        <v>2.8050925925925924E-2</v>
      </c>
      <c r="G7788">
        <f>_xlfn.XLOOKUP($A7788,Product_pricing!$B:$B,Product_pricing!$C:$C)</f>
        <v>17</v>
      </c>
      <c r="H7788">
        <f t="shared" si="363"/>
        <v>43.86</v>
      </c>
      <c r="I7788" s="10">
        <f t="shared" si="364"/>
        <v>3.8703738553475288E-2</v>
      </c>
      <c r="J7788" t="str">
        <f>_xlfn.XLOOKUP(A7788,Product_Details!$A:$A,Product_Details!$G:$G,"mens")</f>
        <v>Mens</v>
      </c>
      <c r="K7788">
        <f t="shared" si="365"/>
        <v>1260</v>
      </c>
    </row>
    <row r="7789" spans="1:11" ht="15">
      <c r="A7789" t="s">
        <v>27</v>
      </c>
      <c r="B7789">
        <v>3</v>
      </c>
      <c r="C7789">
        <v>14</v>
      </c>
      <c r="D7789" t="s">
        <v>33</v>
      </c>
      <c r="E7789" t="s">
        <v>1238</v>
      </c>
      <c r="F7789" s="1">
        <v>2.8050925925925924E-2</v>
      </c>
      <c r="G7789">
        <f>_xlfn.XLOOKUP($A7789,Product_pricing!$B:$B,Product_pricing!$C:$C)</f>
        <v>29</v>
      </c>
      <c r="H7789">
        <f t="shared" si="363"/>
        <v>74.819999999999993</v>
      </c>
      <c r="I7789" s="10">
        <f t="shared" si="364"/>
        <v>6.602402459122253E-2</v>
      </c>
      <c r="J7789" t="str">
        <f>_xlfn.XLOOKUP(A7789,Product_Details!$A:$A,Product_Details!$G:$G,"mens")</f>
        <v>Mens</v>
      </c>
      <c r="K7789">
        <f t="shared" si="365"/>
        <v>1260</v>
      </c>
    </row>
    <row r="7790" spans="1:11" ht="15">
      <c r="A7790" t="s">
        <v>36</v>
      </c>
      <c r="B7790">
        <v>1</v>
      </c>
      <c r="C7790">
        <v>8</v>
      </c>
      <c r="D7790" t="s">
        <v>23</v>
      </c>
      <c r="E7790" t="s">
        <v>1239</v>
      </c>
      <c r="F7790" s="1">
        <v>9.5509259259259262E-3</v>
      </c>
      <c r="G7790">
        <f>_xlfn.XLOOKUP($A7790,Product_pricing!$B:$B,Product_pricing!$C:$C)</f>
        <v>23</v>
      </c>
      <c r="H7790">
        <f t="shared" si="363"/>
        <v>21.16</v>
      </c>
      <c r="I7790" s="10">
        <f t="shared" si="364"/>
        <v>1.8672391878512017E-2</v>
      </c>
      <c r="J7790" t="str">
        <f>_xlfn.XLOOKUP(A7790,Product_Details!$A:$A,Product_Details!$G:$G,"mens")</f>
        <v>Womens</v>
      </c>
      <c r="K7790">
        <f t="shared" si="365"/>
        <v>3767.5</v>
      </c>
    </row>
    <row r="7791" spans="1:11" ht="15">
      <c r="A7791" t="s">
        <v>38</v>
      </c>
      <c r="B7791">
        <v>2</v>
      </c>
      <c r="C7791">
        <v>8</v>
      </c>
      <c r="D7791" t="s">
        <v>23</v>
      </c>
      <c r="E7791" t="s">
        <v>1239</v>
      </c>
      <c r="F7791" s="1">
        <v>9.5509259259259262E-3</v>
      </c>
      <c r="G7791">
        <f>_xlfn.XLOOKUP($A7791,Product_pricing!$B:$B,Product_pricing!$C:$C)</f>
        <v>54</v>
      </c>
      <c r="H7791">
        <f t="shared" si="363"/>
        <v>99.36</v>
      </c>
      <c r="I7791" s="10">
        <f t="shared" si="364"/>
        <v>8.7679057516491202E-2</v>
      </c>
      <c r="J7791" t="str">
        <f>_xlfn.XLOOKUP(A7791,Product_Details!$A:$A,Product_Details!$G:$G,"mens")</f>
        <v>Womens</v>
      </c>
      <c r="K7791">
        <f t="shared" si="365"/>
        <v>3767.5</v>
      </c>
    </row>
    <row r="7792" spans="1:11" ht="15">
      <c r="A7792" t="s">
        <v>41</v>
      </c>
      <c r="B7792">
        <v>2</v>
      </c>
      <c r="C7792">
        <v>8</v>
      </c>
      <c r="D7792" t="s">
        <v>23</v>
      </c>
      <c r="E7792" t="s">
        <v>1239</v>
      </c>
      <c r="F7792" s="1">
        <v>9.5509259259259262E-3</v>
      </c>
      <c r="G7792">
        <f>_xlfn.XLOOKUP($A7792,Product_pricing!$B:$B,Product_pricing!$C:$C)</f>
        <v>10</v>
      </c>
      <c r="H7792">
        <f t="shared" si="363"/>
        <v>18.400000000000002</v>
      </c>
      <c r="I7792" s="10">
        <f t="shared" si="364"/>
        <v>1.6236862503053926E-2</v>
      </c>
      <c r="J7792" t="str">
        <f>_xlfn.XLOOKUP(A7792,Product_Details!$A:$A,Product_Details!$G:$G,"mens")</f>
        <v>Mens</v>
      </c>
      <c r="K7792">
        <f t="shared" si="365"/>
        <v>1890</v>
      </c>
    </row>
    <row r="7793" spans="1:11" ht="15">
      <c r="A7793" t="s">
        <v>31</v>
      </c>
      <c r="B7793">
        <v>3</v>
      </c>
      <c r="C7793">
        <v>8</v>
      </c>
      <c r="D7793" t="s">
        <v>23</v>
      </c>
      <c r="E7793" t="s">
        <v>1239</v>
      </c>
      <c r="F7793" s="1">
        <v>9.5509259259259262E-3</v>
      </c>
      <c r="G7793">
        <f>_xlfn.XLOOKUP($A7793,Product_pricing!$B:$B,Product_pricing!$C:$C)</f>
        <v>57</v>
      </c>
      <c r="H7793">
        <f t="shared" si="363"/>
        <v>157.32</v>
      </c>
      <c r="I7793" s="10">
        <f t="shared" si="364"/>
        <v>0.13882517440111106</v>
      </c>
      <c r="J7793" t="str">
        <f>_xlfn.XLOOKUP(A7793,Product_Details!$A:$A,Product_Details!$G:$G,"mens")</f>
        <v>Mens</v>
      </c>
      <c r="K7793">
        <f t="shared" si="365"/>
        <v>1890</v>
      </c>
    </row>
    <row r="7794" spans="1:11" ht="15">
      <c r="A7794" t="s">
        <v>32</v>
      </c>
      <c r="B7794">
        <v>5</v>
      </c>
      <c r="C7794">
        <v>8</v>
      </c>
      <c r="D7794" t="s">
        <v>23</v>
      </c>
      <c r="E7794" t="s">
        <v>1239</v>
      </c>
      <c r="F7794" s="1">
        <v>9.5509259259259262E-3</v>
      </c>
      <c r="G7794">
        <f>_xlfn.XLOOKUP($A7794,Product_pricing!$B:$B,Product_pricing!$C:$C)</f>
        <v>36</v>
      </c>
      <c r="H7794">
        <f t="shared" si="363"/>
        <v>165.6</v>
      </c>
      <c r="I7794" s="10">
        <f t="shared" si="364"/>
        <v>0.14613176252748533</v>
      </c>
      <c r="J7794" t="str">
        <f>_xlfn.XLOOKUP(A7794,Product_Details!$A:$A,Product_Details!$G:$G,"mens")</f>
        <v>Mens</v>
      </c>
      <c r="K7794">
        <f t="shared" si="365"/>
        <v>1890</v>
      </c>
    </row>
    <row r="7795" spans="1:11" ht="15">
      <c r="A7795" t="s">
        <v>27</v>
      </c>
      <c r="B7795">
        <v>3</v>
      </c>
      <c r="C7795">
        <v>8</v>
      </c>
      <c r="D7795" t="s">
        <v>23</v>
      </c>
      <c r="E7795" t="s">
        <v>1239</v>
      </c>
      <c r="F7795" s="1">
        <v>9.5509259259259262E-3</v>
      </c>
      <c r="G7795">
        <f>_xlfn.XLOOKUP($A7795,Product_pricing!$B:$B,Product_pricing!$C:$C)</f>
        <v>29</v>
      </c>
      <c r="H7795">
        <f t="shared" si="363"/>
        <v>80.040000000000006</v>
      </c>
      <c r="I7795" s="10">
        <f t="shared" si="364"/>
        <v>7.0630351888284593E-2</v>
      </c>
      <c r="J7795" t="str">
        <f>_xlfn.XLOOKUP(A7795,Product_Details!$A:$A,Product_Details!$G:$G,"mens")</f>
        <v>Mens</v>
      </c>
      <c r="K7795">
        <f t="shared" si="365"/>
        <v>1890</v>
      </c>
    </row>
    <row r="7796" spans="1:11" ht="15">
      <c r="A7796" t="s">
        <v>38</v>
      </c>
      <c r="B7796">
        <v>1</v>
      </c>
      <c r="C7796">
        <v>20</v>
      </c>
      <c r="D7796" t="s">
        <v>23</v>
      </c>
      <c r="E7796" t="s">
        <v>1240</v>
      </c>
      <c r="F7796" s="1">
        <v>3.2767361111111108E-2</v>
      </c>
      <c r="G7796">
        <f>_xlfn.XLOOKUP($A7796,Product_pricing!$B:$B,Product_pricing!$C:$C)</f>
        <v>54</v>
      </c>
      <c r="H7796">
        <f t="shared" si="363"/>
        <v>43.2</v>
      </c>
      <c r="I7796" s="10">
        <f t="shared" si="364"/>
        <v>3.8121329354996181E-2</v>
      </c>
      <c r="J7796" t="str">
        <f>_xlfn.XLOOKUP(A7796,Product_Details!$A:$A,Product_Details!$G:$G,"mens")</f>
        <v>Womens</v>
      </c>
      <c r="K7796">
        <f t="shared" si="365"/>
        <v>7535</v>
      </c>
    </row>
    <row r="7797" spans="1:11" ht="15">
      <c r="A7797" t="s">
        <v>41</v>
      </c>
      <c r="B7797">
        <v>1</v>
      </c>
      <c r="C7797">
        <v>20</v>
      </c>
      <c r="D7797" t="s">
        <v>23</v>
      </c>
      <c r="E7797" t="s">
        <v>1240</v>
      </c>
      <c r="F7797" s="1">
        <v>3.2767361111111108E-2</v>
      </c>
      <c r="G7797">
        <f>_xlfn.XLOOKUP($A7797,Product_pricing!$B:$B,Product_pricing!$C:$C)</f>
        <v>10</v>
      </c>
      <c r="H7797">
        <f t="shared" si="363"/>
        <v>8</v>
      </c>
      <c r="I7797" s="10">
        <f t="shared" si="364"/>
        <v>7.0595054361104028E-3</v>
      </c>
      <c r="J7797" t="str">
        <f>_xlfn.XLOOKUP(A7797,Product_Details!$A:$A,Product_Details!$G:$G,"mens")</f>
        <v>Mens</v>
      </c>
      <c r="K7797">
        <f t="shared" si="365"/>
        <v>1890</v>
      </c>
    </row>
    <row r="7798" spans="1:11" ht="15">
      <c r="A7798" t="s">
        <v>31</v>
      </c>
      <c r="B7798">
        <v>1</v>
      </c>
      <c r="C7798">
        <v>20</v>
      </c>
      <c r="D7798" t="s">
        <v>23</v>
      </c>
      <c r="E7798" t="s">
        <v>1240</v>
      </c>
      <c r="F7798" s="1">
        <v>3.2767361111111108E-2</v>
      </c>
      <c r="G7798">
        <f>_xlfn.XLOOKUP($A7798,Product_pricing!$B:$B,Product_pricing!$C:$C)</f>
        <v>57</v>
      </c>
      <c r="H7798">
        <f t="shared" si="363"/>
        <v>45.6</v>
      </c>
      <c r="I7798" s="10">
        <f t="shared" si="364"/>
        <v>4.0239180985829293E-2</v>
      </c>
      <c r="J7798" t="str">
        <f>_xlfn.XLOOKUP(A7798,Product_Details!$A:$A,Product_Details!$G:$G,"mens")</f>
        <v>Mens</v>
      </c>
      <c r="K7798">
        <f t="shared" si="365"/>
        <v>1890</v>
      </c>
    </row>
    <row r="7799" spans="1:11" ht="15">
      <c r="A7799" t="s">
        <v>26</v>
      </c>
      <c r="B7799">
        <v>2</v>
      </c>
      <c r="C7799">
        <v>20</v>
      </c>
      <c r="D7799" t="s">
        <v>23</v>
      </c>
      <c r="E7799" t="s">
        <v>1240</v>
      </c>
      <c r="F7799" s="1">
        <v>3.2767361111111108E-2</v>
      </c>
      <c r="G7799">
        <f>_xlfn.XLOOKUP($A7799,Product_pricing!$B:$B,Product_pricing!$C:$C)</f>
        <v>17</v>
      </c>
      <c r="H7799">
        <f t="shared" si="363"/>
        <v>27.200000000000003</v>
      </c>
      <c r="I7799" s="10">
        <f t="shared" si="364"/>
        <v>2.400231848277537E-2</v>
      </c>
      <c r="J7799" t="str">
        <f>_xlfn.XLOOKUP(A7799,Product_Details!$A:$A,Product_Details!$G:$G,"mens")</f>
        <v>Mens</v>
      </c>
      <c r="K7799">
        <f t="shared" si="365"/>
        <v>1890</v>
      </c>
    </row>
    <row r="7800" spans="1:11" ht="15">
      <c r="A7800" t="s">
        <v>27</v>
      </c>
      <c r="B7800">
        <v>3</v>
      </c>
      <c r="C7800">
        <v>20</v>
      </c>
      <c r="D7800" t="s">
        <v>23</v>
      </c>
      <c r="E7800" t="s">
        <v>1240</v>
      </c>
      <c r="F7800" s="1">
        <v>3.2767361111111108E-2</v>
      </c>
      <c r="G7800">
        <f>_xlfn.XLOOKUP($A7800,Product_pricing!$B:$B,Product_pricing!$C:$C)</f>
        <v>29</v>
      </c>
      <c r="H7800">
        <f t="shared" si="363"/>
        <v>69.600000000000009</v>
      </c>
      <c r="I7800" s="10">
        <f t="shared" si="364"/>
        <v>6.1417697294160509E-2</v>
      </c>
      <c r="J7800" t="str">
        <f>_xlfn.XLOOKUP(A7800,Product_Details!$A:$A,Product_Details!$G:$G,"mens")</f>
        <v>Mens</v>
      </c>
      <c r="K7800">
        <f t="shared" si="365"/>
        <v>1890</v>
      </c>
    </row>
    <row r="7801" spans="1:11" ht="15">
      <c r="A7801" t="s">
        <v>35</v>
      </c>
      <c r="B7801">
        <v>5</v>
      </c>
      <c r="C7801">
        <v>3</v>
      </c>
      <c r="D7801" t="s">
        <v>23</v>
      </c>
      <c r="E7801" t="s">
        <v>1241</v>
      </c>
      <c r="F7801" s="1">
        <v>1.9912037037037037E-2</v>
      </c>
      <c r="G7801">
        <f>_xlfn.XLOOKUP($A7801,Product_pricing!$B:$B,Product_pricing!$C:$C)</f>
        <v>32</v>
      </c>
      <c r="H7801">
        <f t="shared" si="363"/>
        <v>155.19999999999999</v>
      </c>
      <c r="I7801" s="10">
        <f t="shared" si="364"/>
        <v>0.1369544054605418</v>
      </c>
      <c r="J7801" t="str">
        <f>_xlfn.XLOOKUP(A7801,Product_Details!$A:$A,Product_Details!$G:$G,"mens")</f>
        <v>Womens</v>
      </c>
      <c r="K7801">
        <f t="shared" si="365"/>
        <v>1883.75</v>
      </c>
    </row>
    <row r="7802" spans="1:11" ht="15">
      <c r="A7802" t="s">
        <v>29</v>
      </c>
      <c r="B7802">
        <v>4</v>
      </c>
      <c r="C7802">
        <v>3</v>
      </c>
      <c r="D7802" t="s">
        <v>23</v>
      </c>
      <c r="E7802" t="s">
        <v>1241</v>
      </c>
      <c r="F7802" s="1">
        <v>1.9912037037037037E-2</v>
      </c>
      <c r="G7802">
        <f>_xlfn.XLOOKUP($A7802,Product_pricing!$B:$B,Product_pricing!$C:$C)</f>
        <v>10</v>
      </c>
      <c r="H7802">
        <f t="shared" si="363"/>
        <v>38.799999999999997</v>
      </c>
      <c r="I7802" s="10">
        <f t="shared" si="364"/>
        <v>3.423860136513545E-2</v>
      </c>
      <c r="J7802" t="str">
        <f>_xlfn.XLOOKUP(A7802,Product_Details!$A:$A,Product_Details!$G:$G,"mens")</f>
        <v>Womens</v>
      </c>
      <c r="K7802">
        <f t="shared" si="365"/>
        <v>1883.75</v>
      </c>
    </row>
    <row r="7803" spans="1:11" ht="15">
      <c r="A7803" t="s">
        <v>36</v>
      </c>
      <c r="B7803">
        <v>5</v>
      </c>
      <c r="C7803">
        <v>3</v>
      </c>
      <c r="D7803" t="s">
        <v>23</v>
      </c>
      <c r="E7803" t="s">
        <v>1241</v>
      </c>
      <c r="F7803" s="1">
        <v>1.9912037037037037E-2</v>
      </c>
      <c r="G7803">
        <f>_xlfn.XLOOKUP($A7803,Product_pricing!$B:$B,Product_pricing!$C:$C)</f>
        <v>23</v>
      </c>
      <c r="H7803">
        <f t="shared" si="363"/>
        <v>111.55</v>
      </c>
      <c r="I7803" s="10">
        <f t="shared" si="364"/>
        <v>9.8435978924764425E-2</v>
      </c>
      <c r="J7803" t="str">
        <f>_xlfn.XLOOKUP(A7803,Product_Details!$A:$A,Product_Details!$G:$G,"mens")</f>
        <v>Womens</v>
      </c>
      <c r="K7803">
        <f t="shared" si="365"/>
        <v>1883.75</v>
      </c>
    </row>
    <row r="7804" spans="1:11" ht="15">
      <c r="A7804" t="s">
        <v>38</v>
      </c>
      <c r="B7804">
        <v>2</v>
      </c>
      <c r="C7804">
        <v>3</v>
      </c>
      <c r="D7804" t="s">
        <v>23</v>
      </c>
      <c r="E7804" t="s">
        <v>1241</v>
      </c>
      <c r="F7804" s="1">
        <v>1.9912037037037037E-2</v>
      </c>
      <c r="G7804">
        <f>_xlfn.XLOOKUP($A7804,Product_pricing!$B:$B,Product_pricing!$C:$C)</f>
        <v>54</v>
      </c>
      <c r="H7804">
        <f t="shared" si="363"/>
        <v>104.75999999999999</v>
      </c>
      <c r="I7804" s="10">
        <f t="shared" si="364"/>
        <v>9.2444223685865717E-2</v>
      </c>
      <c r="J7804" t="str">
        <f>_xlfn.XLOOKUP(A7804,Product_Details!$A:$A,Product_Details!$G:$G,"mens")</f>
        <v>Womens</v>
      </c>
      <c r="K7804">
        <f t="shared" si="365"/>
        <v>1883.75</v>
      </c>
    </row>
    <row r="7805" spans="1:11" ht="15">
      <c r="A7805" t="s">
        <v>25</v>
      </c>
      <c r="B7805">
        <v>2</v>
      </c>
      <c r="C7805">
        <v>3</v>
      </c>
      <c r="D7805" t="s">
        <v>23</v>
      </c>
      <c r="E7805" t="s">
        <v>1241</v>
      </c>
      <c r="F7805" s="1">
        <v>1.9912037037037037E-2</v>
      </c>
      <c r="G7805">
        <f>_xlfn.XLOOKUP($A7805,Product_pricing!$B:$B,Product_pricing!$C:$C)</f>
        <v>40</v>
      </c>
      <c r="H7805">
        <f t="shared" si="363"/>
        <v>77.599999999999994</v>
      </c>
      <c r="I7805" s="10">
        <f t="shared" si="364"/>
        <v>6.84772027302709E-2</v>
      </c>
      <c r="J7805" t="str">
        <f>_xlfn.XLOOKUP(A7805,Product_Details!$A:$A,Product_Details!$G:$G,"mens")</f>
        <v>Mens</v>
      </c>
      <c r="K7805">
        <f t="shared" si="365"/>
        <v>1512</v>
      </c>
    </row>
    <row r="7806" spans="1:11" ht="15">
      <c r="A7806" t="s">
        <v>31</v>
      </c>
      <c r="B7806">
        <v>1</v>
      </c>
      <c r="C7806">
        <v>3</v>
      </c>
      <c r="D7806" t="s">
        <v>23</v>
      </c>
      <c r="E7806" t="s">
        <v>1241</v>
      </c>
      <c r="F7806" s="1">
        <v>1.9912037037037037E-2</v>
      </c>
      <c r="G7806">
        <f>_xlfn.XLOOKUP($A7806,Product_pricing!$B:$B,Product_pricing!$C:$C)</f>
        <v>57</v>
      </c>
      <c r="H7806">
        <f t="shared" si="363"/>
        <v>55.29</v>
      </c>
      <c r="I7806" s="10">
        <f t="shared" si="364"/>
        <v>4.8790006945318015E-2</v>
      </c>
      <c r="J7806" t="str">
        <f>_xlfn.XLOOKUP(A7806,Product_Details!$A:$A,Product_Details!$G:$G,"mens")</f>
        <v>Mens</v>
      </c>
      <c r="K7806">
        <f t="shared" si="365"/>
        <v>1512</v>
      </c>
    </row>
    <row r="7807" spans="1:11" ht="15">
      <c r="A7807" t="s">
        <v>32</v>
      </c>
      <c r="B7807">
        <v>3</v>
      </c>
      <c r="C7807">
        <v>3</v>
      </c>
      <c r="D7807" t="s">
        <v>23</v>
      </c>
      <c r="E7807" t="s">
        <v>1241</v>
      </c>
      <c r="F7807" s="1">
        <v>1.9912037037037037E-2</v>
      </c>
      <c r="G7807">
        <f>_xlfn.XLOOKUP($A7807,Product_pricing!$B:$B,Product_pricing!$C:$C)</f>
        <v>36</v>
      </c>
      <c r="H7807">
        <f t="shared" si="363"/>
        <v>104.75999999999999</v>
      </c>
      <c r="I7807" s="10">
        <f t="shared" si="364"/>
        <v>9.2444223685865717E-2</v>
      </c>
      <c r="J7807" t="str">
        <f>_xlfn.XLOOKUP(A7807,Product_Details!$A:$A,Product_Details!$G:$G,"mens")</f>
        <v>Mens</v>
      </c>
      <c r="K7807">
        <f t="shared" si="365"/>
        <v>1512</v>
      </c>
    </row>
    <row r="7808" spans="1:11" ht="15">
      <c r="A7808" t="s">
        <v>26</v>
      </c>
      <c r="B7808">
        <v>1</v>
      </c>
      <c r="C7808">
        <v>3</v>
      </c>
      <c r="D7808" t="s">
        <v>23</v>
      </c>
      <c r="E7808" t="s">
        <v>1241</v>
      </c>
      <c r="F7808" s="1">
        <v>1.9912037037037037E-2</v>
      </c>
      <c r="G7808">
        <f>_xlfn.XLOOKUP($A7808,Product_pricing!$B:$B,Product_pricing!$C:$C)</f>
        <v>17</v>
      </c>
      <c r="H7808">
        <f t="shared" si="363"/>
        <v>16.489999999999998</v>
      </c>
      <c r="I7808" s="10">
        <f t="shared" si="364"/>
        <v>1.4551405580182565E-2</v>
      </c>
      <c r="J7808" t="str">
        <f>_xlfn.XLOOKUP(A7808,Product_Details!$A:$A,Product_Details!$G:$G,"mens")</f>
        <v>Mens</v>
      </c>
      <c r="K7808">
        <f t="shared" si="365"/>
        <v>1512</v>
      </c>
    </row>
    <row r="7809" spans="1:11" ht="15">
      <c r="A7809" t="s">
        <v>27</v>
      </c>
      <c r="B7809">
        <v>5</v>
      </c>
      <c r="C7809">
        <v>3</v>
      </c>
      <c r="D7809" t="s">
        <v>23</v>
      </c>
      <c r="E7809" t="s">
        <v>1241</v>
      </c>
      <c r="F7809" s="1">
        <v>1.9912037037037037E-2</v>
      </c>
      <c r="G7809">
        <f>_xlfn.XLOOKUP($A7809,Product_pricing!$B:$B,Product_pricing!$C:$C)</f>
        <v>29</v>
      </c>
      <c r="H7809">
        <f t="shared" si="363"/>
        <v>140.65</v>
      </c>
      <c r="I7809" s="10">
        <f t="shared" si="364"/>
        <v>0.12411492994861603</v>
      </c>
      <c r="J7809" t="str">
        <f>_xlfn.XLOOKUP(A7809,Product_Details!$A:$A,Product_Details!$G:$G,"mens")</f>
        <v>Mens</v>
      </c>
      <c r="K7809">
        <f t="shared" si="365"/>
        <v>1512</v>
      </c>
    </row>
    <row r="7810" spans="1:11" ht="15">
      <c r="A7810" t="s">
        <v>29</v>
      </c>
      <c r="B7810">
        <v>5</v>
      </c>
      <c r="C7810">
        <v>12</v>
      </c>
      <c r="D7810" t="s">
        <v>23</v>
      </c>
      <c r="E7810" t="s">
        <v>1242</v>
      </c>
      <c r="F7810" s="1">
        <v>2.4528935185185185E-2</v>
      </c>
      <c r="G7810">
        <f>_xlfn.XLOOKUP($A7810,Product_pricing!$B:$B,Product_pricing!$C:$C)</f>
        <v>10</v>
      </c>
      <c r="H7810">
        <f t="shared" si="363"/>
        <v>44</v>
      </c>
      <c r="I7810" s="10">
        <f t="shared" si="364"/>
        <v>3.8827279898607216E-2</v>
      </c>
      <c r="J7810" t="str">
        <f>_xlfn.XLOOKUP(A7810,Product_Details!$A:$A,Product_Details!$G:$G,"mens")</f>
        <v>Womens</v>
      </c>
      <c r="K7810">
        <f t="shared" si="365"/>
        <v>3767.5</v>
      </c>
    </row>
    <row r="7811" spans="1:11" ht="15">
      <c r="A7811" t="s">
        <v>36</v>
      </c>
      <c r="B7811">
        <v>2</v>
      </c>
      <c r="C7811">
        <v>12</v>
      </c>
      <c r="D7811" t="s">
        <v>23</v>
      </c>
      <c r="E7811" t="s">
        <v>1242</v>
      </c>
      <c r="F7811" s="1">
        <v>2.4528935185185185E-2</v>
      </c>
      <c r="G7811">
        <f>_xlfn.XLOOKUP($A7811,Product_pricing!$B:$B,Product_pricing!$C:$C)</f>
        <v>23</v>
      </c>
      <c r="H7811">
        <f t="shared" ref="H7811:H7874" si="366">B7811*G7811*(1-C7811/100)</f>
        <v>40.479999999999997</v>
      </c>
      <c r="I7811" s="10">
        <f t="shared" ref="I7811:I7874" si="367">(H7811/SUM($H:$H))*1000</f>
        <v>3.5721097506718633E-2</v>
      </c>
      <c r="J7811" t="str">
        <f>_xlfn.XLOOKUP(A7811,Product_Details!$A:$A,Product_Details!$G:$G,"mens")</f>
        <v>Womens</v>
      </c>
      <c r="K7811">
        <f t="shared" ref="K7811:K7874" si="368">COUNTIFS($J:$J, J7811) / COUNTIFS($J:$J, J7811, $E:$E, E7811)</f>
        <v>3767.5</v>
      </c>
    </row>
    <row r="7812" spans="1:11" ht="15">
      <c r="A7812" t="s">
        <v>41</v>
      </c>
      <c r="B7812">
        <v>1</v>
      </c>
      <c r="C7812">
        <v>12</v>
      </c>
      <c r="D7812" t="s">
        <v>23</v>
      </c>
      <c r="E7812" t="s">
        <v>1242</v>
      </c>
      <c r="F7812" s="1">
        <v>2.4528935185185185E-2</v>
      </c>
      <c r="G7812">
        <f>_xlfn.XLOOKUP($A7812,Product_pricing!$B:$B,Product_pricing!$C:$C)</f>
        <v>10</v>
      </c>
      <c r="H7812">
        <f t="shared" si="366"/>
        <v>8.8000000000000007</v>
      </c>
      <c r="I7812" s="10">
        <f t="shared" si="367"/>
        <v>7.7654559797214438E-3</v>
      </c>
      <c r="J7812" t="str">
        <f>_xlfn.XLOOKUP(A7812,Product_Details!$A:$A,Product_Details!$G:$G,"mens")</f>
        <v>Mens</v>
      </c>
      <c r="K7812">
        <f t="shared" si="368"/>
        <v>2520</v>
      </c>
    </row>
    <row r="7813" spans="1:11" ht="15">
      <c r="A7813" t="s">
        <v>26</v>
      </c>
      <c r="B7813">
        <v>1</v>
      </c>
      <c r="C7813">
        <v>12</v>
      </c>
      <c r="D7813" t="s">
        <v>23</v>
      </c>
      <c r="E7813" t="s">
        <v>1242</v>
      </c>
      <c r="F7813" s="1">
        <v>2.4528935185185185E-2</v>
      </c>
      <c r="G7813">
        <f>_xlfn.XLOOKUP($A7813,Product_pricing!$B:$B,Product_pricing!$C:$C)</f>
        <v>17</v>
      </c>
      <c r="H7813">
        <f t="shared" si="366"/>
        <v>14.96</v>
      </c>
      <c r="I7813" s="10">
        <f t="shared" si="367"/>
        <v>1.3201275165526454E-2</v>
      </c>
      <c r="J7813" t="str">
        <f>_xlfn.XLOOKUP(A7813,Product_Details!$A:$A,Product_Details!$G:$G,"mens")</f>
        <v>Mens</v>
      </c>
      <c r="K7813">
        <f t="shared" si="368"/>
        <v>2520</v>
      </c>
    </row>
    <row r="7814" spans="1:11" ht="15">
      <c r="A7814" t="s">
        <v>27</v>
      </c>
      <c r="B7814">
        <v>5</v>
      </c>
      <c r="C7814">
        <v>12</v>
      </c>
      <c r="D7814" t="s">
        <v>23</v>
      </c>
      <c r="E7814" t="s">
        <v>1242</v>
      </c>
      <c r="F7814" s="1">
        <v>2.4528935185185185E-2</v>
      </c>
      <c r="G7814">
        <f>_xlfn.XLOOKUP($A7814,Product_pricing!$B:$B,Product_pricing!$C:$C)</f>
        <v>29</v>
      </c>
      <c r="H7814">
        <f t="shared" si="366"/>
        <v>127.6</v>
      </c>
      <c r="I7814" s="10">
        <f t="shared" si="367"/>
        <v>0.11259911170596093</v>
      </c>
      <c r="J7814" t="str">
        <f>_xlfn.XLOOKUP(A7814,Product_Details!$A:$A,Product_Details!$G:$G,"mens")</f>
        <v>Mens</v>
      </c>
      <c r="K7814">
        <f t="shared" si="368"/>
        <v>2520</v>
      </c>
    </row>
    <row r="7815" spans="1:11" ht="15">
      <c r="A7815" t="s">
        <v>30</v>
      </c>
      <c r="B7815">
        <v>4</v>
      </c>
      <c r="C7815">
        <v>18</v>
      </c>
      <c r="D7815" t="s">
        <v>23</v>
      </c>
      <c r="E7815" t="s">
        <v>1243</v>
      </c>
      <c r="F7815" s="1">
        <v>2.8667824074074075E-2</v>
      </c>
      <c r="G7815">
        <f>_xlfn.XLOOKUP($A7815,Product_pricing!$B:$B,Product_pricing!$C:$C)</f>
        <v>19</v>
      </c>
      <c r="H7815">
        <f t="shared" si="366"/>
        <v>62.320000000000007</v>
      </c>
      <c r="I7815" s="10">
        <f t="shared" si="367"/>
        <v>5.4993547347300047E-2</v>
      </c>
      <c r="J7815" t="str">
        <f>_xlfn.XLOOKUP(A7815,Product_Details!$A:$A,Product_Details!$G:$G,"mens")</f>
        <v>Womens</v>
      </c>
      <c r="K7815">
        <f t="shared" si="368"/>
        <v>7535</v>
      </c>
    </row>
    <row r="7816" spans="1:11" ht="15">
      <c r="A7816" t="s">
        <v>32</v>
      </c>
      <c r="B7816">
        <v>1</v>
      </c>
      <c r="C7816">
        <v>18</v>
      </c>
      <c r="D7816" t="s">
        <v>23</v>
      </c>
      <c r="E7816" t="s">
        <v>1243</v>
      </c>
      <c r="F7816" s="1">
        <v>2.8667824074074075E-2</v>
      </c>
      <c r="G7816">
        <f>_xlfn.XLOOKUP($A7816,Product_pricing!$B:$B,Product_pricing!$C:$C)</f>
        <v>36</v>
      </c>
      <c r="H7816">
        <f t="shared" si="366"/>
        <v>29.520000000000003</v>
      </c>
      <c r="I7816" s="10">
        <f t="shared" si="367"/>
        <v>2.604957505924739E-2</v>
      </c>
      <c r="J7816" t="str">
        <f>_xlfn.XLOOKUP(A7816,Product_Details!$A:$A,Product_Details!$G:$G,"mens")</f>
        <v>Mens</v>
      </c>
      <c r="K7816">
        <f t="shared" si="368"/>
        <v>3780</v>
      </c>
    </row>
    <row r="7817" spans="1:11" ht="15">
      <c r="A7817" t="s">
        <v>27</v>
      </c>
      <c r="B7817">
        <v>5</v>
      </c>
      <c r="C7817">
        <v>18</v>
      </c>
      <c r="D7817" t="s">
        <v>23</v>
      </c>
      <c r="E7817" t="s">
        <v>1243</v>
      </c>
      <c r="F7817" s="1">
        <v>2.8667824074074075E-2</v>
      </c>
      <c r="G7817">
        <f>_xlfn.XLOOKUP($A7817,Product_pricing!$B:$B,Product_pricing!$C:$C)</f>
        <v>29</v>
      </c>
      <c r="H7817">
        <f t="shared" si="366"/>
        <v>118.9</v>
      </c>
      <c r="I7817" s="10">
        <f t="shared" si="367"/>
        <v>0.10492189954419087</v>
      </c>
      <c r="J7817" t="str">
        <f>_xlfn.XLOOKUP(A7817,Product_Details!$A:$A,Product_Details!$G:$G,"mens")</f>
        <v>Mens</v>
      </c>
      <c r="K7817">
        <f t="shared" si="368"/>
        <v>3780</v>
      </c>
    </row>
    <row r="7818" spans="1:11" ht="15">
      <c r="A7818" t="s">
        <v>22</v>
      </c>
      <c r="B7818">
        <v>2</v>
      </c>
      <c r="C7818">
        <v>14</v>
      </c>
      <c r="D7818" t="s">
        <v>33</v>
      </c>
      <c r="E7818" t="s">
        <v>1244</v>
      </c>
      <c r="F7818" s="1">
        <v>3.4783564814814809E-2</v>
      </c>
      <c r="G7818">
        <f>_xlfn.XLOOKUP($A7818,Product_pricing!$B:$B,Product_pricing!$C:$C)</f>
        <v>13</v>
      </c>
      <c r="H7818">
        <f t="shared" si="366"/>
        <v>22.36</v>
      </c>
      <c r="I7818" s="10">
        <f t="shared" si="367"/>
        <v>1.9731317693928576E-2</v>
      </c>
      <c r="J7818" t="str">
        <f>_xlfn.XLOOKUP(A7818,Product_Details!$A:$A,Product_Details!$G:$G,"mens")</f>
        <v>Womens</v>
      </c>
      <c r="K7818">
        <f t="shared" si="368"/>
        <v>7535</v>
      </c>
    </row>
    <row r="7819" spans="1:11" ht="15">
      <c r="A7819" t="s">
        <v>41</v>
      </c>
      <c r="B7819">
        <v>1</v>
      </c>
      <c r="C7819">
        <v>14</v>
      </c>
      <c r="D7819" t="s">
        <v>33</v>
      </c>
      <c r="E7819" t="s">
        <v>1244</v>
      </c>
      <c r="F7819" s="1">
        <v>3.4783564814814809E-2</v>
      </c>
      <c r="G7819">
        <f>_xlfn.XLOOKUP($A7819,Product_pricing!$B:$B,Product_pricing!$C:$C)</f>
        <v>10</v>
      </c>
      <c r="H7819">
        <f t="shared" si="366"/>
        <v>8.6</v>
      </c>
      <c r="I7819" s="10">
        <f t="shared" si="367"/>
        <v>7.5889683438186825E-3</v>
      </c>
      <c r="J7819" t="str">
        <f>_xlfn.XLOOKUP(A7819,Product_Details!$A:$A,Product_Details!$G:$G,"mens")</f>
        <v>Mens</v>
      </c>
      <c r="K7819">
        <f t="shared" si="368"/>
        <v>2520</v>
      </c>
    </row>
    <row r="7820" spans="1:11" ht="15">
      <c r="A7820" t="s">
        <v>32</v>
      </c>
      <c r="B7820">
        <v>5</v>
      </c>
      <c r="C7820">
        <v>14</v>
      </c>
      <c r="D7820" t="s">
        <v>33</v>
      </c>
      <c r="E7820" t="s">
        <v>1244</v>
      </c>
      <c r="F7820" s="1">
        <v>3.4783564814814809E-2</v>
      </c>
      <c r="G7820">
        <f>_xlfn.XLOOKUP($A7820,Product_pricing!$B:$B,Product_pricing!$C:$C)</f>
        <v>36</v>
      </c>
      <c r="H7820">
        <f t="shared" si="366"/>
        <v>154.80000000000001</v>
      </c>
      <c r="I7820" s="10">
        <f t="shared" si="367"/>
        <v>0.1366014301887363</v>
      </c>
      <c r="J7820" t="str">
        <f>_xlfn.XLOOKUP(A7820,Product_Details!$A:$A,Product_Details!$G:$G,"mens")</f>
        <v>Mens</v>
      </c>
      <c r="K7820">
        <f t="shared" si="368"/>
        <v>2520</v>
      </c>
    </row>
    <row r="7821" spans="1:11" ht="15">
      <c r="A7821" t="s">
        <v>27</v>
      </c>
      <c r="B7821">
        <v>3</v>
      </c>
      <c r="C7821">
        <v>14</v>
      </c>
      <c r="D7821" t="s">
        <v>33</v>
      </c>
      <c r="E7821" t="s">
        <v>1244</v>
      </c>
      <c r="F7821" s="1">
        <v>3.4783564814814809E-2</v>
      </c>
      <c r="G7821">
        <f>_xlfn.XLOOKUP($A7821,Product_pricing!$B:$B,Product_pricing!$C:$C)</f>
        <v>29</v>
      </c>
      <c r="H7821">
        <f t="shared" si="366"/>
        <v>74.819999999999993</v>
      </c>
      <c r="I7821" s="10">
        <f t="shared" si="367"/>
        <v>6.602402459122253E-2</v>
      </c>
      <c r="J7821" t="str">
        <f>_xlfn.XLOOKUP(A7821,Product_Details!$A:$A,Product_Details!$G:$G,"mens")</f>
        <v>Mens</v>
      </c>
      <c r="K7821">
        <f t="shared" si="368"/>
        <v>2520</v>
      </c>
    </row>
    <row r="7822" spans="1:11" ht="15">
      <c r="A7822" t="s">
        <v>30</v>
      </c>
      <c r="B7822">
        <v>3</v>
      </c>
      <c r="C7822">
        <v>14</v>
      </c>
      <c r="D7822" t="s">
        <v>23</v>
      </c>
      <c r="E7822" t="s">
        <v>1245</v>
      </c>
      <c r="F7822" s="1">
        <v>3.7798611111111109E-2</v>
      </c>
      <c r="G7822">
        <f>_xlfn.XLOOKUP($A7822,Product_pricing!$B:$B,Product_pricing!$C:$C)</f>
        <v>19</v>
      </c>
      <c r="H7822">
        <f t="shared" si="366"/>
        <v>49.019999999999996</v>
      </c>
      <c r="I7822" s="10">
        <f t="shared" si="367"/>
        <v>4.3257119559766487E-2</v>
      </c>
      <c r="J7822" t="str">
        <f>_xlfn.XLOOKUP(A7822,Product_Details!$A:$A,Product_Details!$G:$G,"mens")</f>
        <v>Womens</v>
      </c>
      <c r="K7822">
        <f t="shared" si="368"/>
        <v>7535</v>
      </c>
    </row>
    <row r="7823" spans="1:11" ht="15">
      <c r="A7823" t="s">
        <v>41</v>
      </c>
      <c r="B7823">
        <v>4</v>
      </c>
      <c r="C7823">
        <v>14</v>
      </c>
      <c r="D7823" t="s">
        <v>23</v>
      </c>
      <c r="E7823" t="s">
        <v>1245</v>
      </c>
      <c r="F7823" s="1">
        <v>3.7798611111111109E-2</v>
      </c>
      <c r="G7823">
        <f>_xlfn.XLOOKUP($A7823,Product_pricing!$B:$B,Product_pricing!$C:$C)</f>
        <v>10</v>
      </c>
      <c r="H7823">
        <f t="shared" si="366"/>
        <v>34.4</v>
      </c>
      <c r="I7823" s="10">
        <f t="shared" si="367"/>
        <v>3.035587337527473E-2</v>
      </c>
      <c r="J7823" t="str">
        <f>_xlfn.XLOOKUP(A7823,Product_Details!$A:$A,Product_Details!$G:$G,"mens")</f>
        <v>Mens</v>
      </c>
      <c r="K7823">
        <f t="shared" si="368"/>
        <v>1890</v>
      </c>
    </row>
    <row r="7824" spans="1:11" ht="15">
      <c r="A7824" t="s">
        <v>31</v>
      </c>
      <c r="B7824">
        <v>5</v>
      </c>
      <c r="C7824">
        <v>14</v>
      </c>
      <c r="D7824" t="s">
        <v>23</v>
      </c>
      <c r="E7824" t="s">
        <v>1245</v>
      </c>
      <c r="F7824" s="1">
        <v>3.7798611111111109E-2</v>
      </c>
      <c r="G7824">
        <f>_xlfn.XLOOKUP($A7824,Product_pricing!$B:$B,Product_pricing!$C:$C)</f>
        <v>57</v>
      </c>
      <c r="H7824">
        <f t="shared" si="366"/>
        <v>245.1</v>
      </c>
      <c r="I7824" s="10">
        <f t="shared" si="367"/>
        <v>0.21628559779883247</v>
      </c>
      <c r="J7824" t="str">
        <f>_xlfn.XLOOKUP(A7824,Product_Details!$A:$A,Product_Details!$G:$G,"mens")</f>
        <v>Mens</v>
      </c>
      <c r="K7824">
        <f t="shared" si="368"/>
        <v>1890</v>
      </c>
    </row>
    <row r="7825" spans="1:11" ht="15">
      <c r="A7825" t="s">
        <v>32</v>
      </c>
      <c r="B7825">
        <v>4</v>
      </c>
      <c r="C7825">
        <v>14</v>
      </c>
      <c r="D7825" t="s">
        <v>23</v>
      </c>
      <c r="E7825" t="s">
        <v>1245</v>
      </c>
      <c r="F7825" s="1">
        <v>3.7798611111111109E-2</v>
      </c>
      <c r="G7825">
        <f>_xlfn.XLOOKUP($A7825,Product_pricing!$B:$B,Product_pricing!$C:$C)</f>
        <v>36</v>
      </c>
      <c r="H7825">
        <f t="shared" si="366"/>
        <v>123.84</v>
      </c>
      <c r="I7825" s="10">
        <f t="shared" si="367"/>
        <v>0.10928114415098904</v>
      </c>
      <c r="J7825" t="str">
        <f>_xlfn.XLOOKUP(A7825,Product_Details!$A:$A,Product_Details!$G:$G,"mens")</f>
        <v>Mens</v>
      </c>
      <c r="K7825">
        <f t="shared" si="368"/>
        <v>1890</v>
      </c>
    </row>
    <row r="7826" spans="1:11" ht="15">
      <c r="A7826" t="s">
        <v>27</v>
      </c>
      <c r="B7826">
        <v>4</v>
      </c>
      <c r="C7826">
        <v>14</v>
      </c>
      <c r="D7826" t="s">
        <v>23</v>
      </c>
      <c r="E7826" t="s">
        <v>1245</v>
      </c>
      <c r="F7826" s="1">
        <v>3.7798611111111109E-2</v>
      </c>
      <c r="G7826">
        <f>_xlfn.XLOOKUP($A7826,Product_pricing!$B:$B,Product_pricing!$C:$C)</f>
        <v>29</v>
      </c>
      <c r="H7826">
        <f t="shared" si="366"/>
        <v>99.76</v>
      </c>
      <c r="I7826" s="10">
        <f t="shared" si="367"/>
        <v>8.8032032788296716E-2</v>
      </c>
      <c r="J7826" t="str">
        <f>_xlfn.XLOOKUP(A7826,Product_Details!$A:$A,Product_Details!$G:$G,"mens")</f>
        <v>Mens</v>
      </c>
      <c r="K7826">
        <f t="shared" si="368"/>
        <v>1890</v>
      </c>
    </row>
    <row r="7827" spans="1:11" ht="15">
      <c r="A7827" t="s">
        <v>22</v>
      </c>
      <c r="B7827">
        <v>2</v>
      </c>
      <c r="C7827">
        <v>22</v>
      </c>
      <c r="D7827" t="s">
        <v>33</v>
      </c>
      <c r="E7827" t="s">
        <v>1246</v>
      </c>
      <c r="F7827" s="1">
        <v>1.0635416666666666E-2</v>
      </c>
      <c r="G7827">
        <f>_xlfn.XLOOKUP($A7827,Product_pricing!$B:$B,Product_pricing!$C:$C)</f>
        <v>13</v>
      </c>
      <c r="H7827">
        <f t="shared" si="366"/>
        <v>20.28</v>
      </c>
      <c r="I7827" s="10">
        <f t="shared" si="367"/>
        <v>1.7895846280539873E-2</v>
      </c>
      <c r="J7827" t="str">
        <f>_xlfn.XLOOKUP(A7827,Product_Details!$A:$A,Product_Details!$G:$G,"mens")</f>
        <v>Womens</v>
      </c>
      <c r="K7827">
        <f t="shared" si="368"/>
        <v>1883.75</v>
      </c>
    </row>
    <row r="7828" spans="1:11" ht="15">
      <c r="A7828" t="s">
        <v>35</v>
      </c>
      <c r="B7828">
        <v>2</v>
      </c>
      <c r="C7828">
        <v>22</v>
      </c>
      <c r="D7828" t="s">
        <v>33</v>
      </c>
      <c r="E7828" t="s">
        <v>1246</v>
      </c>
      <c r="F7828" s="1">
        <v>1.0635416666666666E-2</v>
      </c>
      <c r="G7828">
        <f>_xlfn.XLOOKUP($A7828,Product_pricing!$B:$B,Product_pricing!$C:$C)</f>
        <v>32</v>
      </c>
      <c r="H7828">
        <f t="shared" si="366"/>
        <v>49.92</v>
      </c>
      <c r="I7828" s="10">
        <f t="shared" si="367"/>
        <v>4.4051313921328918E-2</v>
      </c>
      <c r="J7828" t="str">
        <f>_xlfn.XLOOKUP(A7828,Product_Details!$A:$A,Product_Details!$G:$G,"mens")</f>
        <v>Womens</v>
      </c>
      <c r="K7828">
        <f t="shared" si="368"/>
        <v>1883.75</v>
      </c>
    </row>
    <row r="7829" spans="1:11" ht="15">
      <c r="A7829" t="s">
        <v>36</v>
      </c>
      <c r="B7829">
        <v>1</v>
      </c>
      <c r="C7829">
        <v>22</v>
      </c>
      <c r="D7829" t="s">
        <v>33</v>
      </c>
      <c r="E7829" t="s">
        <v>1246</v>
      </c>
      <c r="F7829" s="1">
        <v>1.0635416666666666E-2</v>
      </c>
      <c r="G7829">
        <f>_xlfn.XLOOKUP($A7829,Product_pricing!$B:$B,Product_pricing!$C:$C)</f>
        <v>23</v>
      </c>
      <c r="H7829">
        <f t="shared" si="366"/>
        <v>17.940000000000001</v>
      </c>
      <c r="I7829" s="10">
        <f t="shared" si="367"/>
        <v>1.5830940940477579E-2</v>
      </c>
      <c r="J7829" t="str">
        <f>_xlfn.XLOOKUP(A7829,Product_Details!$A:$A,Product_Details!$G:$G,"mens")</f>
        <v>Womens</v>
      </c>
      <c r="K7829">
        <f t="shared" si="368"/>
        <v>1883.75</v>
      </c>
    </row>
    <row r="7830" spans="1:11" ht="15">
      <c r="A7830" t="s">
        <v>30</v>
      </c>
      <c r="B7830">
        <v>1</v>
      </c>
      <c r="C7830">
        <v>22</v>
      </c>
      <c r="D7830" t="s">
        <v>33</v>
      </c>
      <c r="E7830" t="s">
        <v>1246</v>
      </c>
      <c r="F7830" s="1">
        <v>1.0635416666666666E-2</v>
      </c>
      <c r="G7830">
        <f>_xlfn.XLOOKUP($A7830,Product_pricing!$B:$B,Product_pricing!$C:$C)</f>
        <v>19</v>
      </c>
      <c r="H7830">
        <f t="shared" si="366"/>
        <v>14.82</v>
      </c>
      <c r="I7830" s="10">
        <f t="shared" si="367"/>
        <v>1.3077733820394523E-2</v>
      </c>
      <c r="J7830" t="str">
        <f>_xlfn.XLOOKUP(A7830,Product_Details!$A:$A,Product_Details!$G:$G,"mens")</f>
        <v>Womens</v>
      </c>
      <c r="K7830">
        <f t="shared" si="368"/>
        <v>1883.75</v>
      </c>
    </row>
    <row r="7831" spans="1:11" ht="15">
      <c r="A7831" t="s">
        <v>41</v>
      </c>
      <c r="B7831">
        <v>4</v>
      </c>
      <c r="C7831">
        <v>22</v>
      </c>
      <c r="D7831" t="s">
        <v>33</v>
      </c>
      <c r="E7831" t="s">
        <v>1246</v>
      </c>
      <c r="F7831" s="1">
        <v>1.0635416666666666E-2</v>
      </c>
      <c r="G7831">
        <f>_xlfn.XLOOKUP($A7831,Product_pricing!$B:$B,Product_pricing!$C:$C)</f>
        <v>10</v>
      </c>
      <c r="H7831">
        <f t="shared" si="366"/>
        <v>31.200000000000003</v>
      </c>
      <c r="I7831" s="10">
        <f t="shared" si="367"/>
        <v>2.7532071200830573E-2</v>
      </c>
      <c r="J7831" t="str">
        <f>_xlfn.XLOOKUP(A7831,Product_Details!$A:$A,Product_Details!$G:$G,"mens")</f>
        <v>Mens</v>
      </c>
      <c r="K7831">
        <f t="shared" si="368"/>
        <v>2520</v>
      </c>
    </row>
    <row r="7832" spans="1:11" ht="15">
      <c r="A7832" t="s">
        <v>32</v>
      </c>
      <c r="B7832">
        <v>4</v>
      </c>
      <c r="C7832">
        <v>22</v>
      </c>
      <c r="D7832" t="s">
        <v>33</v>
      </c>
      <c r="E7832" t="s">
        <v>1246</v>
      </c>
      <c r="F7832" s="1">
        <v>1.0635416666666666E-2</v>
      </c>
      <c r="G7832">
        <f>_xlfn.XLOOKUP($A7832,Product_pricing!$B:$B,Product_pricing!$C:$C)</f>
        <v>36</v>
      </c>
      <c r="H7832">
        <f t="shared" si="366"/>
        <v>112.32000000000001</v>
      </c>
      <c r="I7832" s="10">
        <f t="shared" si="367"/>
        <v>9.9115456322990056E-2</v>
      </c>
      <c r="J7832" t="str">
        <f>_xlfn.XLOOKUP(A7832,Product_Details!$A:$A,Product_Details!$G:$G,"mens")</f>
        <v>Mens</v>
      </c>
      <c r="K7832">
        <f t="shared" si="368"/>
        <v>2520</v>
      </c>
    </row>
    <row r="7833" spans="1:11" ht="15">
      <c r="A7833" t="s">
        <v>26</v>
      </c>
      <c r="B7833">
        <v>1</v>
      </c>
      <c r="C7833">
        <v>22</v>
      </c>
      <c r="D7833" t="s">
        <v>33</v>
      </c>
      <c r="E7833" t="s">
        <v>1246</v>
      </c>
      <c r="F7833" s="1">
        <v>1.0635416666666666E-2</v>
      </c>
      <c r="G7833">
        <f>_xlfn.XLOOKUP($A7833,Product_pricing!$B:$B,Product_pricing!$C:$C)</f>
        <v>17</v>
      </c>
      <c r="H7833">
        <f t="shared" si="366"/>
        <v>13.26</v>
      </c>
      <c r="I7833" s="10">
        <f t="shared" si="367"/>
        <v>1.1701130260352991E-2</v>
      </c>
      <c r="J7833" t="str">
        <f>_xlfn.XLOOKUP(A7833,Product_Details!$A:$A,Product_Details!$G:$G,"mens")</f>
        <v>Mens</v>
      </c>
      <c r="K7833">
        <f t="shared" si="368"/>
        <v>2520</v>
      </c>
    </row>
    <row r="7834" spans="1:11" ht="15">
      <c r="A7834" t="s">
        <v>22</v>
      </c>
      <c r="B7834">
        <v>3</v>
      </c>
      <c r="C7834">
        <v>11</v>
      </c>
      <c r="D7834" t="s">
        <v>33</v>
      </c>
      <c r="E7834" t="s">
        <v>1247</v>
      </c>
      <c r="F7834" s="1">
        <v>2.2476851851851855E-2</v>
      </c>
      <c r="G7834">
        <f>_xlfn.XLOOKUP($A7834,Product_pricing!$B:$B,Product_pricing!$C:$C)</f>
        <v>13</v>
      </c>
      <c r="H7834">
        <f t="shared" si="366"/>
        <v>34.71</v>
      </c>
      <c r="I7834" s="10">
        <f t="shared" si="367"/>
        <v>3.0629429210924011E-2</v>
      </c>
      <c r="J7834" t="str">
        <f>_xlfn.XLOOKUP(A7834,Product_Details!$A:$A,Product_Details!$G:$G,"mens")</f>
        <v>Womens</v>
      </c>
      <c r="K7834">
        <f t="shared" si="368"/>
        <v>7535</v>
      </c>
    </row>
    <row r="7835" spans="1:11" ht="15">
      <c r="A7835" t="s">
        <v>41</v>
      </c>
      <c r="B7835">
        <v>3</v>
      </c>
      <c r="C7835">
        <v>11</v>
      </c>
      <c r="D7835" t="s">
        <v>33</v>
      </c>
      <c r="E7835" t="s">
        <v>1247</v>
      </c>
      <c r="F7835" s="1">
        <v>2.2476851851851855E-2</v>
      </c>
      <c r="G7835">
        <f>_xlfn.XLOOKUP($A7835,Product_pricing!$B:$B,Product_pricing!$C:$C)</f>
        <v>10</v>
      </c>
      <c r="H7835">
        <f t="shared" si="366"/>
        <v>26.7</v>
      </c>
      <c r="I7835" s="10">
        <f t="shared" si="367"/>
        <v>2.3561099393018467E-2</v>
      </c>
      <c r="J7835" t="str">
        <f>_xlfn.XLOOKUP(A7835,Product_Details!$A:$A,Product_Details!$G:$G,"mens")</f>
        <v>Mens</v>
      </c>
      <c r="K7835">
        <f t="shared" si="368"/>
        <v>3780</v>
      </c>
    </row>
    <row r="7836" spans="1:11" ht="15">
      <c r="A7836" t="s">
        <v>27</v>
      </c>
      <c r="B7836">
        <v>1</v>
      </c>
      <c r="C7836">
        <v>11</v>
      </c>
      <c r="D7836" t="s">
        <v>33</v>
      </c>
      <c r="E7836" t="s">
        <v>1247</v>
      </c>
      <c r="F7836" s="1">
        <v>2.2476851851851855E-2</v>
      </c>
      <c r="G7836">
        <f>_xlfn.XLOOKUP($A7836,Product_pricing!$B:$B,Product_pricing!$C:$C)</f>
        <v>29</v>
      </c>
      <c r="H7836">
        <f t="shared" si="366"/>
        <v>25.81</v>
      </c>
      <c r="I7836" s="10">
        <f t="shared" si="367"/>
        <v>2.2775729413251185E-2</v>
      </c>
      <c r="J7836" t="str">
        <f>_xlfn.XLOOKUP(A7836,Product_Details!$A:$A,Product_Details!$G:$G,"mens")</f>
        <v>Mens</v>
      </c>
      <c r="K7836">
        <f t="shared" si="368"/>
        <v>3780</v>
      </c>
    </row>
    <row r="7837" spans="1:11" ht="15">
      <c r="A7837" t="s">
        <v>35</v>
      </c>
      <c r="B7837">
        <v>2</v>
      </c>
      <c r="C7837">
        <v>4</v>
      </c>
      <c r="D7837" t="s">
        <v>33</v>
      </c>
      <c r="E7837" t="s">
        <v>1248</v>
      </c>
      <c r="F7837" s="1">
        <v>8.3171296296296292E-3</v>
      </c>
      <c r="G7837">
        <f>_xlfn.XLOOKUP($A7837,Product_pricing!$B:$B,Product_pricing!$C:$C)</f>
        <v>32</v>
      </c>
      <c r="H7837">
        <f t="shared" si="366"/>
        <v>61.44</v>
      </c>
      <c r="I7837" s="10">
        <f t="shared" si="367"/>
        <v>5.4217001749327892E-2</v>
      </c>
      <c r="J7837" t="str">
        <f>_xlfn.XLOOKUP(A7837,Product_Details!$A:$A,Product_Details!$G:$G,"mens")</f>
        <v>Womens</v>
      </c>
      <c r="K7837">
        <f t="shared" si="368"/>
        <v>1883.75</v>
      </c>
    </row>
    <row r="7838" spans="1:11" ht="15">
      <c r="A7838" t="s">
        <v>36</v>
      </c>
      <c r="B7838">
        <v>1</v>
      </c>
      <c r="C7838">
        <v>4</v>
      </c>
      <c r="D7838" t="s">
        <v>33</v>
      </c>
      <c r="E7838" t="s">
        <v>1248</v>
      </c>
      <c r="F7838" s="1">
        <v>8.3171296296296292E-3</v>
      </c>
      <c r="G7838">
        <f>_xlfn.XLOOKUP($A7838,Product_pricing!$B:$B,Product_pricing!$C:$C)</f>
        <v>23</v>
      </c>
      <c r="H7838">
        <f t="shared" si="366"/>
        <v>22.08</v>
      </c>
      <c r="I7838" s="10">
        <f t="shared" si="367"/>
        <v>1.948423500366471E-2</v>
      </c>
      <c r="J7838" t="str">
        <f>_xlfn.XLOOKUP(A7838,Product_Details!$A:$A,Product_Details!$G:$G,"mens")</f>
        <v>Womens</v>
      </c>
      <c r="K7838">
        <f t="shared" si="368"/>
        <v>1883.75</v>
      </c>
    </row>
    <row r="7839" spans="1:11" ht="15">
      <c r="A7839" t="s">
        <v>30</v>
      </c>
      <c r="B7839">
        <v>4</v>
      </c>
      <c r="C7839">
        <v>4</v>
      </c>
      <c r="D7839" t="s">
        <v>33</v>
      </c>
      <c r="E7839" t="s">
        <v>1248</v>
      </c>
      <c r="F7839" s="1">
        <v>8.3171296296296292E-3</v>
      </c>
      <c r="G7839">
        <f>_xlfn.XLOOKUP($A7839,Product_pricing!$B:$B,Product_pricing!$C:$C)</f>
        <v>19</v>
      </c>
      <c r="H7839">
        <f t="shared" si="366"/>
        <v>72.959999999999994</v>
      </c>
      <c r="I7839" s="10">
        <f t="shared" si="367"/>
        <v>6.438268957732686E-2</v>
      </c>
      <c r="J7839" t="str">
        <f>_xlfn.XLOOKUP(A7839,Product_Details!$A:$A,Product_Details!$G:$G,"mens")</f>
        <v>Womens</v>
      </c>
      <c r="K7839">
        <f t="shared" si="368"/>
        <v>1883.75</v>
      </c>
    </row>
    <row r="7840" spans="1:11" ht="15">
      <c r="A7840" t="s">
        <v>38</v>
      </c>
      <c r="B7840">
        <v>3</v>
      </c>
      <c r="C7840">
        <v>4</v>
      </c>
      <c r="D7840" t="s">
        <v>33</v>
      </c>
      <c r="E7840" t="s">
        <v>1248</v>
      </c>
      <c r="F7840" s="1">
        <v>8.3171296296296292E-3</v>
      </c>
      <c r="G7840">
        <f>_xlfn.XLOOKUP($A7840,Product_pricing!$B:$B,Product_pricing!$C:$C)</f>
        <v>54</v>
      </c>
      <c r="H7840">
        <f t="shared" si="366"/>
        <v>155.51999999999998</v>
      </c>
      <c r="I7840" s="10">
        <f t="shared" si="367"/>
        <v>0.13723678567798622</v>
      </c>
      <c r="J7840" t="str">
        <f>_xlfn.XLOOKUP(A7840,Product_Details!$A:$A,Product_Details!$G:$G,"mens")</f>
        <v>Womens</v>
      </c>
      <c r="K7840">
        <f t="shared" si="368"/>
        <v>1883.75</v>
      </c>
    </row>
    <row r="7841" spans="1:11" ht="15">
      <c r="A7841" t="s">
        <v>25</v>
      </c>
      <c r="B7841">
        <v>2</v>
      </c>
      <c r="C7841">
        <v>4</v>
      </c>
      <c r="D7841" t="s">
        <v>33</v>
      </c>
      <c r="E7841" t="s">
        <v>1248</v>
      </c>
      <c r="F7841" s="1">
        <v>8.3171296296296292E-3</v>
      </c>
      <c r="G7841">
        <f>_xlfn.XLOOKUP($A7841,Product_pricing!$B:$B,Product_pricing!$C:$C)</f>
        <v>40</v>
      </c>
      <c r="H7841">
        <f t="shared" si="366"/>
        <v>76.8</v>
      </c>
      <c r="I7841" s="10">
        <f t="shared" si="367"/>
        <v>6.7771252186659858E-2</v>
      </c>
      <c r="J7841" t="str">
        <f>_xlfn.XLOOKUP(A7841,Product_Details!$A:$A,Product_Details!$G:$G,"mens")</f>
        <v>Mens</v>
      </c>
      <c r="K7841">
        <f t="shared" si="368"/>
        <v>1890</v>
      </c>
    </row>
    <row r="7842" spans="1:11" ht="15">
      <c r="A7842" t="s">
        <v>31</v>
      </c>
      <c r="B7842">
        <v>5</v>
      </c>
      <c r="C7842">
        <v>4</v>
      </c>
      <c r="D7842" t="s">
        <v>33</v>
      </c>
      <c r="E7842" t="s">
        <v>1248</v>
      </c>
      <c r="F7842" s="1">
        <v>8.3171296296296292E-3</v>
      </c>
      <c r="G7842">
        <f>_xlfn.XLOOKUP($A7842,Product_pricing!$B:$B,Product_pricing!$C:$C)</f>
        <v>57</v>
      </c>
      <c r="H7842">
        <f t="shared" si="366"/>
        <v>273.59999999999997</v>
      </c>
      <c r="I7842" s="10">
        <f t="shared" si="367"/>
        <v>0.24143508591497576</v>
      </c>
      <c r="J7842" t="str">
        <f>_xlfn.XLOOKUP(A7842,Product_Details!$A:$A,Product_Details!$G:$G,"mens")</f>
        <v>Mens</v>
      </c>
      <c r="K7842">
        <f t="shared" si="368"/>
        <v>1890</v>
      </c>
    </row>
    <row r="7843" spans="1:11" ht="15">
      <c r="A7843" t="s">
        <v>32</v>
      </c>
      <c r="B7843">
        <v>3</v>
      </c>
      <c r="C7843">
        <v>4</v>
      </c>
      <c r="D7843" t="s">
        <v>33</v>
      </c>
      <c r="E7843" t="s">
        <v>1248</v>
      </c>
      <c r="F7843" s="1">
        <v>8.3171296296296292E-3</v>
      </c>
      <c r="G7843">
        <f>_xlfn.XLOOKUP($A7843,Product_pricing!$B:$B,Product_pricing!$C:$C)</f>
        <v>36</v>
      </c>
      <c r="H7843">
        <f t="shared" si="366"/>
        <v>103.67999999999999</v>
      </c>
      <c r="I7843" s="10">
        <f t="shared" si="367"/>
        <v>9.149119045199082E-2</v>
      </c>
      <c r="J7843" t="str">
        <f>_xlfn.XLOOKUP(A7843,Product_Details!$A:$A,Product_Details!$G:$G,"mens")</f>
        <v>Mens</v>
      </c>
      <c r="K7843">
        <f t="shared" si="368"/>
        <v>1890</v>
      </c>
    </row>
    <row r="7844" spans="1:11" ht="15">
      <c r="A7844" t="s">
        <v>26</v>
      </c>
      <c r="B7844">
        <v>5</v>
      </c>
      <c r="C7844">
        <v>4</v>
      </c>
      <c r="D7844" t="s">
        <v>33</v>
      </c>
      <c r="E7844" t="s">
        <v>1248</v>
      </c>
      <c r="F7844" s="1">
        <v>8.3171296296296292E-3</v>
      </c>
      <c r="G7844">
        <f>_xlfn.XLOOKUP($A7844,Product_pricing!$B:$B,Product_pricing!$C:$C)</f>
        <v>17</v>
      </c>
      <c r="H7844">
        <f t="shared" si="366"/>
        <v>81.599999999999994</v>
      </c>
      <c r="I7844" s="10">
        <f t="shared" si="367"/>
        <v>7.200695544832611E-2</v>
      </c>
      <c r="J7844" t="str">
        <f>_xlfn.XLOOKUP(A7844,Product_Details!$A:$A,Product_Details!$G:$G,"mens")</f>
        <v>Mens</v>
      </c>
      <c r="K7844">
        <f t="shared" si="368"/>
        <v>1890</v>
      </c>
    </row>
    <row r="7845" spans="1:11" ht="15">
      <c r="A7845" t="s">
        <v>22</v>
      </c>
      <c r="B7845">
        <v>1</v>
      </c>
      <c r="C7845">
        <v>22</v>
      </c>
      <c r="D7845" t="s">
        <v>23</v>
      </c>
      <c r="E7845" t="s">
        <v>1249</v>
      </c>
      <c r="F7845" s="1">
        <v>1.630324074074074E-2</v>
      </c>
      <c r="G7845">
        <f>_xlfn.XLOOKUP($A7845,Product_pricing!$B:$B,Product_pricing!$C:$C)</f>
        <v>13</v>
      </c>
      <c r="H7845">
        <f t="shared" si="366"/>
        <v>10.14</v>
      </c>
      <c r="I7845" s="10">
        <f t="shared" si="367"/>
        <v>8.9479231402699363E-3</v>
      </c>
      <c r="J7845" t="str">
        <f>_xlfn.XLOOKUP(A7845,Product_Details!$A:$A,Product_Details!$G:$G,"mens")</f>
        <v>Womens</v>
      </c>
      <c r="K7845">
        <f t="shared" si="368"/>
        <v>1507</v>
      </c>
    </row>
    <row r="7846" spans="1:11" ht="15">
      <c r="A7846" t="s">
        <v>35</v>
      </c>
      <c r="B7846">
        <v>5</v>
      </c>
      <c r="C7846">
        <v>22</v>
      </c>
      <c r="D7846" t="s">
        <v>23</v>
      </c>
      <c r="E7846" t="s">
        <v>1249</v>
      </c>
      <c r="F7846" s="1">
        <v>1.630324074074074E-2</v>
      </c>
      <c r="G7846">
        <f>_xlfn.XLOOKUP($A7846,Product_pricing!$B:$B,Product_pricing!$C:$C)</f>
        <v>32</v>
      </c>
      <c r="H7846">
        <f t="shared" si="366"/>
        <v>124.80000000000001</v>
      </c>
      <c r="I7846" s="10">
        <f t="shared" si="367"/>
        <v>0.11012828480332229</v>
      </c>
      <c r="J7846" t="str">
        <f>_xlfn.XLOOKUP(A7846,Product_Details!$A:$A,Product_Details!$G:$G,"mens")</f>
        <v>Womens</v>
      </c>
      <c r="K7846">
        <f t="shared" si="368"/>
        <v>1507</v>
      </c>
    </row>
    <row r="7847" spans="1:11" ht="15">
      <c r="A7847" t="s">
        <v>29</v>
      </c>
      <c r="B7847">
        <v>5</v>
      </c>
      <c r="C7847">
        <v>22</v>
      </c>
      <c r="D7847" t="s">
        <v>23</v>
      </c>
      <c r="E7847" t="s">
        <v>1249</v>
      </c>
      <c r="F7847" s="1">
        <v>1.630324074074074E-2</v>
      </c>
      <c r="G7847">
        <f>_xlfn.XLOOKUP($A7847,Product_pricing!$B:$B,Product_pricing!$C:$C)</f>
        <v>10</v>
      </c>
      <c r="H7847">
        <f t="shared" si="366"/>
        <v>39</v>
      </c>
      <c r="I7847" s="10">
        <f t="shared" si="367"/>
        <v>3.4415089001038214E-2</v>
      </c>
      <c r="J7847" t="str">
        <f>_xlfn.XLOOKUP(A7847,Product_Details!$A:$A,Product_Details!$G:$G,"mens")</f>
        <v>Womens</v>
      </c>
      <c r="K7847">
        <f t="shared" si="368"/>
        <v>1507</v>
      </c>
    </row>
    <row r="7848" spans="1:11" ht="15">
      <c r="A7848" t="s">
        <v>36</v>
      </c>
      <c r="B7848">
        <v>1</v>
      </c>
      <c r="C7848">
        <v>22</v>
      </c>
      <c r="D7848" t="s">
        <v>23</v>
      </c>
      <c r="E7848" t="s">
        <v>1249</v>
      </c>
      <c r="F7848" s="1">
        <v>1.630324074074074E-2</v>
      </c>
      <c r="G7848">
        <f>_xlfn.XLOOKUP($A7848,Product_pricing!$B:$B,Product_pricing!$C:$C)</f>
        <v>23</v>
      </c>
      <c r="H7848">
        <f t="shared" si="366"/>
        <v>17.940000000000001</v>
      </c>
      <c r="I7848" s="10">
        <f t="shared" si="367"/>
        <v>1.5830940940477579E-2</v>
      </c>
      <c r="J7848" t="str">
        <f>_xlfn.XLOOKUP(A7848,Product_Details!$A:$A,Product_Details!$G:$G,"mens")</f>
        <v>Womens</v>
      </c>
      <c r="K7848">
        <f t="shared" si="368"/>
        <v>1507</v>
      </c>
    </row>
    <row r="7849" spans="1:11" ht="15">
      <c r="A7849" t="s">
        <v>30</v>
      </c>
      <c r="B7849">
        <v>5</v>
      </c>
      <c r="C7849">
        <v>22</v>
      </c>
      <c r="D7849" t="s">
        <v>23</v>
      </c>
      <c r="E7849" t="s">
        <v>1249</v>
      </c>
      <c r="F7849" s="1">
        <v>1.630324074074074E-2</v>
      </c>
      <c r="G7849">
        <f>_xlfn.XLOOKUP($A7849,Product_pricing!$B:$B,Product_pricing!$C:$C)</f>
        <v>19</v>
      </c>
      <c r="H7849">
        <f t="shared" si="366"/>
        <v>74.100000000000009</v>
      </c>
      <c r="I7849" s="10">
        <f t="shared" si="367"/>
        <v>6.5388669101972621E-2</v>
      </c>
      <c r="J7849" t="str">
        <f>_xlfn.XLOOKUP(A7849,Product_Details!$A:$A,Product_Details!$G:$G,"mens")</f>
        <v>Womens</v>
      </c>
      <c r="K7849">
        <f t="shared" si="368"/>
        <v>1507</v>
      </c>
    </row>
    <row r="7850" spans="1:11" ht="15">
      <c r="A7850" t="s">
        <v>31</v>
      </c>
      <c r="B7850">
        <v>3</v>
      </c>
      <c r="C7850">
        <v>22</v>
      </c>
      <c r="D7850" t="s">
        <v>23</v>
      </c>
      <c r="E7850" t="s">
        <v>1249</v>
      </c>
      <c r="F7850" s="1">
        <v>1.630324074074074E-2</v>
      </c>
      <c r="G7850">
        <f>_xlfn.XLOOKUP($A7850,Product_pricing!$B:$B,Product_pricing!$C:$C)</f>
        <v>57</v>
      </c>
      <c r="H7850">
        <f t="shared" si="366"/>
        <v>133.38</v>
      </c>
      <c r="I7850" s="10">
        <f t="shared" si="367"/>
        <v>0.11769960438355069</v>
      </c>
      <c r="J7850" t="str">
        <f>_xlfn.XLOOKUP(A7850,Product_Details!$A:$A,Product_Details!$G:$G,"mens")</f>
        <v>Mens</v>
      </c>
      <c r="K7850">
        <f t="shared" si="368"/>
        <v>3780</v>
      </c>
    </row>
    <row r="7851" spans="1:11" ht="15">
      <c r="A7851" t="s">
        <v>32</v>
      </c>
      <c r="B7851">
        <v>4</v>
      </c>
      <c r="C7851">
        <v>22</v>
      </c>
      <c r="D7851" t="s">
        <v>23</v>
      </c>
      <c r="E7851" t="s">
        <v>1249</v>
      </c>
      <c r="F7851" s="1">
        <v>1.630324074074074E-2</v>
      </c>
      <c r="G7851">
        <f>_xlfn.XLOOKUP($A7851,Product_pricing!$B:$B,Product_pricing!$C:$C)</f>
        <v>36</v>
      </c>
      <c r="H7851">
        <f t="shared" si="366"/>
        <v>112.32000000000001</v>
      </c>
      <c r="I7851" s="10">
        <f t="shared" si="367"/>
        <v>9.9115456322990056E-2</v>
      </c>
      <c r="J7851" t="str">
        <f>_xlfn.XLOOKUP(A7851,Product_Details!$A:$A,Product_Details!$G:$G,"mens")</f>
        <v>Mens</v>
      </c>
      <c r="K7851">
        <f t="shared" si="368"/>
        <v>3780</v>
      </c>
    </row>
    <row r="7852" spans="1:11" ht="15">
      <c r="A7852" t="s">
        <v>29</v>
      </c>
      <c r="B7852">
        <v>2</v>
      </c>
      <c r="C7852">
        <v>10</v>
      </c>
      <c r="D7852" t="s">
        <v>23</v>
      </c>
      <c r="E7852" t="s">
        <v>1250</v>
      </c>
      <c r="F7852" s="1">
        <v>2.7128472222222224E-2</v>
      </c>
      <c r="G7852">
        <f>_xlfn.XLOOKUP($A7852,Product_pricing!$B:$B,Product_pricing!$C:$C)</f>
        <v>10</v>
      </c>
      <c r="H7852">
        <f t="shared" si="366"/>
        <v>18</v>
      </c>
      <c r="I7852" s="10">
        <f t="shared" si="367"/>
        <v>1.5883887231248409E-2</v>
      </c>
      <c r="J7852" t="str">
        <f>_xlfn.XLOOKUP(A7852,Product_Details!$A:$A,Product_Details!$G:$G,"mens")</f>
        <v>Womens</v>
      </c>
      <c r="K7852">
        <f t="shared" si="368"/>
        <v>2511.6666666666665</v>
      </c>
    </row>
    <row r="7853" spans="1:11" ht="15">
      <c r="A7853" t="s">
        <v>36</v>
      </c>
      <c r="B7853">
        <v>3</v>
      </c>
      <c r="C7853">
        <v>10</v>
      </c>
      <c r="D7853" t="s">
        <v>23</v>
      </c>
      <c r="E7853" t="s">
        <v>1250</v>
      </c>
      <c r="F7853" s="1">
        <v>2.7128472222222224E-2</v>
      </c>
      <c r="G7853">
        <f>_xlfn.XLOOKUP($A7853,Product_pricing!$B:$B,Product_pricing!$C:$C)</f>
        <v>23</v>
      </c>
      <c r="H7853">
        <f t="shared" si="366"/>
        <v>62.1</v>
      </c>
      <c r="I7853" s="10">
        <f t="shared" si="367"/>
        <v>5.4799410947806999E-2</v>
      </c>
      <c r="J7853" t="str">
        <f>_xlfn.XLOOKUP(A7853,Product_Details!$A:$A,Product_Details!$G:$G,"mens")</f>
        <v>Womens</v>
      </c>
      <c r="K7853">
        <f t="shared" si="368"/>
        <v>2511.6666666666665</v>
      </c>
    </row>
    <row r="7854" spans="1:11" ht="15">
      <c r="A7854" t="s">
        <v>30</v>
      </c>
      <c r="B7854">
        <v>4</v>
      </c>
      <c r="C7854">
        <v>10</v>
      </c>
      <c r="D7854" t="s">
        <v>23</v>
      </c>
      <c r="E7854" t="s">
        <v>1250</v>
      </c>
      <c r="F7854" s="1">
        <v>2.7128472222222224E-2</v>
      </c>
      <c r="G7854">
        <f>_xlfn.XLOOKUP($A7854,Product_pricing!$B:$B,Product_pricing!$C:$C)</f>
        <v>19</v>
      </c>
      <c r="H7854">
        <f t="shared" si="366"/>
        <v>68.400000000000006</v>
      </c>
      <c r="I7854" s="10">
        <f t="shared" si="367"/>
        <v>6.0358771478743946E-2</v>
      </c>
      <c r="J7854" t="str">
        <f>_xlfn.XLOOKUP(A7854,Product_Details!$A:$A,Product_Details!$G:$G,"mens")</f>
        <v>Womens</v>
      </c>
      <c r="K7854">
        <f t="shared" si="368"/>
        <v>2511.6666666666665</v>
      </c>
    </row>
    <row r="7855" spans="1:11" ht="15">
      <c r="A7855" t="s">
        <v>41</v>
      </c>
      <c r="B7855">
        <v>4</v>
      </c>
      <c r="C7855">
        <v>10</v>
      </c>
      <c r="D7855" t="s">
        <v>23</v>
      </c>
      <c r="E7855" t="s">
        <v>1250</v>
      </c>
      <c r="F7855" s="1">
        <v>2.7128472222222224E-2</v>
      </c>
      <c r="G7855">
        <f>_xlfn.XLOOKUP($A7855,Product_pricing!$B:$B,Product_pricing!$C:$C)</f>
        <v>10</v>
      </c>
      <c r="H7855">
        <f t="shared" si="366"/>
        <v>36</v>
      </c>
      <c r="I7855" s="10">
        <f t="shared" si="367"/>
        <v>3.1767774462496817E-2</v>
      </c>
      <c r="J7855" t="str">
        <f>_xlfn.XLOOKUP(A7855,Product_Details!$A:$A,Product_Details!$G:$G,"mens")</f>
        <v>Mens</v>
      </c>
      <c r="K7855">
        <f t="shared" si="368"/>
        <v>1512</v>
      </c>
    </row>
    <row r="7856" spans="1:11" ht="15">
      <c r="A7856" t="s">
        <v>31</v>
      </c>
      <c r="B7856">
        <v>2</v>
      </c>
      <c r="C7856">
        <v>10</v>
      </c>
      <c r="D7856" t="s">
        <v>23</v>
      </c>
      <c r="E7856" t="s">
        <v>1250</v>
      </c>
      <c r="F7856" s="1">
        <v>2.7128472222222224E-2</v>
      </c>
      <c r="G7856">
        <f>_xlfn.XLOOKUP($A7856,Product_pricing!$B:$B,Product_pricing!$C:$C)</f>
        <v>57</v>
      </c>
      <c r="H7856">
        <f t="shared" si="366"/>
        <v>102.60000000000001</v>
      </c>
      <c r="I7856" s="10">
        <f t="shared" si="367"/>
        <v>9.0538157218115922E-2</v>
      </c>
      <c r="J7856" t="str">
        <f>_xlfn.XLOOKUP(A7856,Product_Details!$A:$A,Product_Details!$G:$G,"mens")</f>
        <v>Mens</v>
      </c>
      <c r="K7856">
        <f t="shared" si="368"/>
        <v>1512</v>
      </c>
    </row>
    <row r="7857" spans="1:11" ht="15">
      <c r="A7857" t="s">
        <v>32</v>
      </c>
      <c r="B7857">
        <v>4</v>
      </c>
      <c r="C7857">
        <v>10</v>
      </c>
      <c r="D7857" t="s">
        <v>23</v>
      </c>
      <c r="E7857" t="s">
        <v>1250</v>
      </c>
      <c r="F7857" s="1">
        <v>2.7128472222222224E-2</v>
      </c>
      <c r="G7857">
        <f>_xlfn.XLOOKUP($A7857,Product_pricing!$B:$B,Product_pricing!$C:$C)</f>
        <v>36</v>
      </c>
      <c r="H7857">
        <f t="shared" si="366"/>
        <v>129.6</v>
      </c>
      <c r="I7857" s="10">
        <f t="shared" si="367"/>
        <v>0.11436398806498853</v>
      </c>
      <c r="J7857" t="str">
        <f>_xlfn.XLOOKUP(A7857,Product_Details!$A:$A,Product_Details!$G:$G,"mens")</f>
        <v>Mens</v>
      </c>
      <c r="K7857">
        <f t="shared" si="368"/>
        <v>1512</v>
      </c>
    </row>
    <row r="7858" spans="1:11" ht="15">
      <c r="A7858" t="s">
        <v>26</v>
      </c>
      <c r="B7858">
        <v>2</v>
      </c>
      <c r="C7858">
        <v>10</v>
      </c>
      <c r="D7858" t="s">
        <v>23</v>
      </c>
      <c r="E7858" t="s">
        <v>1250</v>
      </c>
      <c r="F7858" s="1">
        <v>2.7128472222222224E-2</v>
      </c>
      <c r="G7858">
        <f>_xlfn.XLOOKUP($A7858,Product_pricing!$B:$B,Product_pricing!$C:$C)</f>
        <v>17</v>
      </c>
      <c r="H7858">
        <f t="shared" si="366"/>
        <v>30.6</v>
      </c>
      <c r="I7858" s="10">
        <f t="shared" si="367"/>
        <v>2.7002608293122295E-2</v>
      </c>
      <c r="J7858" t="str">
        <f>_xlfn.XLOOKUP(A7858,Product_Details!$A:$A,Product_Details!$G:$G,"mens")</f>
        <v>Mens</v>
      </c>
      <c r="K7858">
        <f t="shared" si="368"/>
        <v>1512</v>
      </c>
    </row>
    <row r="7859" spans="1:11" ht="15">
      <c r="A7859" t="s">
        <v>27</v>
      </c>
      <c r="B7859">
        <v>5</v>
      </c>
      <c r="C7859">
        <v>10</v>
      </c>
      <c r="D7859" t="s">
        <v>23</v>
      </c>
      <c r="E7859" t="s">
        <v>1250</v>
      </c>
      <c r="F7859" s="1">
        <v>2.7128472222222224E-2</v>
      </c>
      <c r="G7859">
        <f>_xlfn.XLOOKUP($A7859,Product_pricing!$B:$B,Product_pricing!$C:$C)</f>
        <v>29</v>
      </c>
      <c r="H7859">
        <f t="shared" si="366"/>
        <v>130.5</v>
      </c>
      <c r="I7859" s="10">
        <f t="shared" si="367"/>
        <v>0.11515818242655095</v>
      </c>
      <c r="J7859" t="str">
        <f>_xlfn.XLOOKUP(A7859,Product_Details!$A:$A,Product_Details!$G:$G,"mens")</f>
        <v>Mens</v>
      </c>
      <c r="K7859">
        <f t="shared" si="368"/>
        <v>1512</v>
      </c>
    </row>
    <row r="7860" spans="1:11" ht="15">
      <c r="A7860" t="s">
        <v>35</v>
      </c>
      <c r="B7860">
        <v>3</v>
      </c>
      <c r="C7860">
        <v>22</v>
      </c>
      <c r="D7860" t="s">
        <v>33</v>
      </c>
      <c r="E7860" t="s">
        <v>1251</v>
      </c>
      <c r="F7860" s="1">
        <v>1.9716435185185184E-2</v>
      </c>
      <c r="G7860">
        <f>_xlfn.XLOOKUP($A7860,Product_pricing!$B:$B,Product_pricing!$C:$C)</f>
        <v>32</v>
      </c>
      <c r="H7860">
        <f t="shared" si="366"/>
        <v>74.88</v>
      </c>
      <c r="I7860" s="10">
        <f t="shared" si="367"/>
        <v>6.6076970881993366E-2</v>
      </c>
      <c r="J7860" t="str">
        <f>_xlfn.XLOOKUP(A7860,Product_Details!$A:$A,Product_Details!$G:$G,"mens")</f>
        <v>Womens</v>
      </c>
      <c r="K7860">
        <f t="shared" si="368"/>
        <v>7535</v>
      </c>
    </row>
    <row r="7861" spans="1:11" ht="15">
      <c r="A7861" t="s">
        <v>41</v>
      </c>
      <c r="B7861">
        <v>1</v>
      </c>
      <c r="C7861">
        <v>22</v>
      </c>
      <c r="D7861" t="s">
        <v>33</v>
      </c>
      <c r="E7861" t="s">
        <v>1251</v>
      </c>
      <c r="F7861" s="1">
        <v>1.9716435185185184E-2</v>
      </c>
      <c r="G7861">
        <f>_xlfn.XLOOKUP($A7861,Product_pricing!$B:$B,Product_pricing!$C:$C)</f>
        <v>10</v>
      </c>
      <c r="H7861">
        <f t="shared" si="366"/>
        <v>7.8000000000000007</v>
      </c>
      <c r="I7861" s="10">
        <f t="shared" si="367"/>
        <v>6.8830178002076432E-3</v>
      </c>
      <c r="J7861" t="str">
        <f>_xlfn.XLOOKUP(A7861,Product_Details!$A:$A,Product_Details!$G:$G,"mens")</f>
        <v>Mens</v>
      </c>
      <c r="K7861">
        <f t="shared" si="368"/>
        <v>3780</v>
      </c>
    </row>
    <row r="7862" spans="1:11" ht="15">
      <c r="A7862" t="s">
        <v>27</v>
      </c>
      <c r="B7862">
        <v>1</v>
      </c>
      <c r="C7862">
        <v>22</v>
      </c>
      <c r="D7862" t="s">
        <v>33</v>
      </c>
      <c r="E7862" t="s">
        <v>1251</v>
      </c>
      <c r="F7862" s="1">
        <v>1.9716435185185184E-2</v>
      </c>
      <c r="G7862">
        <f>_xlfn.XLOOKUP($A7862,Product_pricing!$B:$B,Product_pricing!$C:$C)</f>
        <v>29</v>
      </c>
      <c r="H7862">
        <f t="shared" si="366"/>
        <v>22.62</v>
      </c>
      <c r="I7862" s="10">
        <f t="shared" si="367"/>
        <v>1.9960751620602166E-2</v>
      </c>
      <c r="J7862" t="str">
        <f>_xlfn.XLOOKUP(A7862,Product_Details!$A:$A,Product_Details!$G:$G,"mens")</f>
        <v>Mens</v>
      </c>
      <c r="K7862">
        <f t="shared" si="368"/>
        <v>3780</v>
      </c>
    </row>
    <row r="7863" spans="1:11" ht="15">
      <c r="A7863" t="s">
        <v>22</v>
      </c>
      <c r="B7863">
        <v>1</v>
      </c>
      <c r="C7863">
        <v>13</v>
      </c>
      <c r="D7863" t="s">
        <v>23</v>
      </c>
      <c r="E7863" t="s">
        <v>1252</v>
      </c>
      <c r="F7863" s="1">
        <v>2.5585648148148149E-2</v>
      </c>
      <c r="G7863">
        <f>_xlfn.XLOOKUP($A7863,Product_pricing!$B:$B,Product_pricing!$C:$C)</f>
        <v>13</v>
      </c>
      <c r="H7863">
        <f t="shared" si="366"/>
        <v>11.31</v>
      </c>
      <c r="I7863" s="10">
        <f t="shared" si="367"/>
        <v>9.9803758103010828E-3</v>
      </c>
      <c r="J7863" t="str">
        <f>_xlfn.XLOOKUP(A7863,Product_Details!$A:$A,Product_Details!$G:$G,"mens")</f>
        <v>Womens</v>
      </c>
      <c r="K7863">
        <f t="shared" si="368"/>
        <v>1883.75</v>
      </c>
    </row>
    <row r="7864" spans="1:11" ht="15">
      <c r="A7864" t="s">
        <v>35</v>
      </c>
      <c r="B7864">
        <v>2</v>
      </c>
      <c r="C7864">
        <v>13</v>
      </c>
      <c r="D7864" t="s">
        <v>23</v>
      </c>
      <c r="E7864" t="s">
        <v>1252</v>
      </c>
      <c r="F7864" s="1">
        <v>2.5585648148148149E-2</v>
      </c>
      <c r="G7864">
        <f>_xlfn.XLOOKUP($A7864,Product_pricing!$B:$B,Product_pricing!$C:$C)</f>
        <v>32</v>
      </c>
      <c r="H7864">
        <f t="shared" si="366"/>
        <v>55.68</v>
      </c>
      <c r="I7864" s="10">
        <f t="shared" si="367"/>
        <v>4.9134157835328408E-2</v>
      </c>
      <c r="J7864" t="str">
        <f>_xlfn.XLOOKUP(A7864,Product_Details!$A:$A,Product_Details!$G:$G,"mens")</f>
        <v>Womens</v>
      </c>
      <c r="K7864">
        <f t="shared" si="368"/>
        <v>1883.75</v>
      </c>
    </row>
    <row r="7865" spans="1:11" ht="15">
      <c r="A7865" t="s">
        <v>36</v>
      </c>
      <c r="B7865">
        <v>2</v>
      </c>
      <c r="C7865">
        <v>13</v>
      </c>
      <c r="D7865" t="s">
        <v>23</v>
      </c>
      <c r="E7865" t="s">
        <v>1252</v>
      </c>
      <c r="F7865" s="1">
        <v>2.5585648148148149E-2</v>
      </c>
      <c r="G7865">
        <f>_xlfn.XLOOKUP($A7865,Product_pricing!$B:$B,Product_pricing!$C:$C)</f>
        <v>23</v>
      </c>
      <c r="H7865">
        <f t="shared" si="366"/>
        <v>40.020000000000003</v>
      </c>
      <c r="I7865" s="10">
        <f t="shared" si="367"/>
        <v>3.5315175944142296E-2</v>
      </c>
      <c r="J7865" t="str">
        <f>_xlfn.XLOOKUP(A7865,Product_Details!$A:$A,Product_Details!$G:$G,"mens")</f>
        <v>Womens</v>
      </c>
      <c r="K7865">
        <f t="shared" si="368"/>
        <v>1883.75</v>
      </c>
    </row>
    <row r="7866" spans="1:11" ht="15">
      <c r="A7866" t="s">
        <v>30</v>
      </c>
      <c r="B7866">
        <v>3</v>
      </c>
      <c r="C7866">
        <v>13</v>
      </c>
      <c r="D7866" t="s">
        <v>23</v>
      </c>
      <c r="E7866" t="s">
        <v>1252</v>
      </c>
      <c r="F7866" s="1">
        <v>2.5585648148148149E-2</v>
      </c>
      <c r="G7866">
        <f>_xlfn.XLOOKUP($A7866,Product_pricing!$B:$B,Product_pricing!$C:$C)</f>
        <v>19</v>
      </c>
      <c r="H7866">
        <f t="shared" si="366"/>
        <v>49.589999999999996</v>
      </c>
      <c r="I7866" s="10">
        <f t="shared" si="367"/>
        <v>4.3760109322089354E-2</v>
      </c>
      <c r="J7866" t="str">
        <f>_xlfn.XLOOKUP(A7866,Product_Details!$A:$A,Product_Details!$G:$G,"mens")</f>
        <v>Womens</v>
      </c>
      <c r="K7866">
        <f t="shared" si="368"/>
        <v>1883.75</v>
      </c>
    </row>
    <row r="7867" spans="1:11" ht="15">
      <c r="A7867" t="s">
        <v>25</v>
      </c>
      <c r="B7867">
        <v>1</v>
      </c>
      <c r="C7867">
        <v>13</v>
      </c>
      <c r="D7867" t="s">
        <v>23</v>
      </c>
      <c r="E7867" t="s">
        <v>1252</v>
      </c>
      <c r="F7867" s="1">
        <v>2.5585648148148149E-2</v>
      </c>
      <c r="G7867">
        <f>_xlfn.XLOOKUP($A7867,Product_pricing!$B:$B,Product_pricing!$C:$C)</f>
        <v>40</v>
      </c>
      <c r="H7867">
        <f t="shared" si="366"/>
        <v>34.799999999999997</v>
      </c>
      <c r="I7867" s="10">
        <f t="shared" si="367"/>
        <v>3.0708848647080247E-2</v>
      </c>
      <c r="J7867" t="str">
        <f>_xlfn.XLOOKUP(A7867,Product_Details!$A:$A,Product_Details!$G:$G,"mens")</f>
        <v>Mens</v>
      </c>
      <c r="K7867">
        <f t="shared" si="368"/>
        <v>1890</v>
      </c>
    </row>
    <row r="7868" spans="1:11" ht="15">
      <c r="A7868" t="s">
        <v>41</v>
      </c>
      <c r="B7868">
        <v>4</v>
      </c>
      <c r="C7868">
        <v>13</v>
      </c>
      <c r="D7868" t="s">
        <v>23</v>
      </c>
      <c r="E7868" t="s">
        <v>1252</v>
      </c>
      <c r="F7868" s="1">
        <v>2.5585648148148149E-2</v>
      </c>
      <c r="G7868">
        <f>_xlfn.XLOOKUP($A7868,Product_pricing!$B:$B,Product_pricing!$C:$C)</f>
        <v>10</v>
      </c>
      <c r="H7868">
        <f t="shared" si="366"/>
        <v>34.799999999999997</v>
      </c>
      <c r="I7868" s="10">
        <f t="shared" si="367"/>
        <v>3.0708848647080247E-2</v>
      </c>
      <c r="J7868" t="str">
        <f>_xlfn.XLOOKUP(A7868,Product_Details!$A:$A,Product_Details!$G:$G,"mens")</f>
        <v>Mens</v>
      </c>
      <c r="K7868">
        <f t="shared" si="368"/>
        <v>1890</v>
      </c>
    </row>
    <row r="7869" spans="1:11" ht="15">
      <c r="A7869" t="s">
        <v>31</v>
      </c>
      <c r="B7869">
        <v>2</v>
      </c>
      <c r="C7869">
        <v>13</v>
      </c>
      <c r="D7869" t="s">
        <v>23</v>
      </c>
      <c r="E7869" t="s">
        <v>1252</v>
      </c>
      <c r="F7869" s="1">
        <v>2.5585648148148149E-2</v>
      </c>
      <c r="G7869">
        <f>_xlfn.XLOOKUP($A7869,Product_pricing!$B:$B,Product_pricing!$C:$C)</f>
        <v>57</v>
      </c>
      <c r="H7869">
        <f t="shared" si="366"/>
        <v>99.179999999999993</v>
      </c>
      <c r="I7869" s="10">
        <f t="shared" si="367"/>
        <v>8.7520218644178707E-2</v>
      </c>
      <c r="J7869" t="str">
        <f>_xlfn.XLOOKUP(A7869,Product_Details!$A:$A,Product_Details!$G:$G,"mens")</f>
        <v>Mens</v>
      </c>
      <c r="K7869">
        <f t="shared" si="368"/>
        <v>1890</v>
      </c>
    </row>
    <row r="7870" spans="1:11" ht="15">
      <c r="A7870" t="s">
        <v>26</v>
      </c>
      <c r="B7870">
        <v>1</v>
      </c>
      <c r="C7870">
        <v>13</v>
      </c>
      <c r="D7870" t="s">
        <v>23</v>
      </c>
      <c r="E7870" t="s">
        <v>1252</v>
      </c>
      <c r="F7870" s="1">
        <v>2.5585648148148149E-2</v>
      </c>
      <c r="G7870">
        <f>_xlfn.XLOOKUP($A7870,Product_pricing!$B:$B,Product_pricing!$C:$C)</f>
        <v>17</v>
      </c>
      <c r="H7870">
        <f t="shared" si="366"/>
        <v>14.79</v>
      </c>
      <c r="I7870" s="10">
        <f t="shared" si="367"/>
        <v>1.3051260675009106E-2</v>
      </c>
      <c r="J7870" t="str">
        <f>_xlfn.XLOOKUP(A7870,Product_Details!$A:$A,Product_Details!$G:$G,"mens")</f>
        <v>Mens</v>
      </c>
      <c r="K7870">
        <f t="shared" si="368"/>
        <v>1890</v>
      </c>
    </row>
    <row r="7871" spans="1:11" ht="15">
      <c r="A7871" t="s">
        <v>22</v>
      </c>
      <c r="B7871">
        <v>4</v>
      </c>
      <c r="C7871">
        <v>15</v>
      </c>
      <c r="D7871" t="s">
        <v>23</v>
      </c>
      <c r="E7871" t="s">
        <v>1253</v>
      </c>
      <c r="F7871" s="1">
        <v>7.0821759259259267E-3</v>
      </c>
      <c r="G7871">
        <f>_xlfn.XLOOKUP($A7871,Product_pricing!$B:$B,Product_pricing!$C:$C)</f>
        <v>13</v>
      </c>
      <c r="H7871">
        <f t="shared" si="366"/>
        <v>44.199999999999996</v>
      </c>
      <c r="I7871" s="10">
        <f t="shared" si="367"/>
        <v>3.9003767534509973E-2</v>
      </c>
      <c r="J7871" t="str">
        <f>_xlfn.XLOOKUP(A7871,Product_Details!$A:$A,Product_Details!$G:$G,"mens")</f>
        <v>Womens</v>
      </c>
      <c r="K7871">
        <f t="shared" si="368"/>
        <v>2511.6666666666665</v>
      </c>
    </row>
    <row r="7872" spans="1:11" ht="15">
      <c r="A7872" t="s">
        <v>29</v>
      </c>
      <c r="B7872">
        <v>1</v>
      </c>
      <c r="C7872">
        <v>15</v>
      </c>
      <c r="D7872" t="s">
        <v>23</v>
      </c>
      <c r="E7872" t="s">
        <v>1253</v>
      </c>
      <c r="F7872" s="1">
        <v>7.0821759259259267E-3</v>
      </c>
      <c r="G7872">
        <f>_xlfn.XLOOKUP($A7872,Product_pricing!$B:$B,Product_pricing!$C:$C)</f>
        <v>10</v>
      </c>
      <c r="H7872">
        <f t="shared" si="366"/>
        <v>8.5</v>
      </c>
      <c r="I7872" s="10">
        <f t="shared" si="367"/>
        <v>7.5007245258673031E-3</v>
      </c>
      <c r="J7872" t="str">
        <f>_xlfn.XLOOKUP(A7872,Product_Details!$A:$A,Product_Details!$G:$G,"mens")</f>
        <v>Womens</v>
      </c>
      <c r="K7872">
        <f t="shared" si="368"/>
        <v>2511.6666666666665</v>
      </c>
    </row>
    <row r="7873" spans="1:11" ht="15">
      <c r="A7873" t="s">
        <v>30</v>
      </c>
      <c r="B7873">
        <v>2</v>
      </c>
      <c r="C7873">
        <v>15</v>
      </c>
      <c r="D7873" t="s">
        <v>23</v>
      </c>
      <c r="E7873" t="s">
        <v>1253</v>
      </c>
      <c r="F7873" s="1">
        <v>7.0821759259259267E-3</v>
      </c>
      <c r="G7873">
        <f>_xlfn.XLOOKUP($A7873,Product_pricing!$B:$B,Product_pricing!$C:$C)</f>
        <v>19</v>
      </c>
      <c r="H7873">
        <f t="shared" si="366"/>
        <v>32.299999999999997</v>
      </c>
      <c r="I7873" s="10">
        <f t="shared" si="367"/>
        <v>2.8502753198295747E-2</v>
      </c>
      <c r="J7873" t="str">
        <f>_xlfn.XLOOKUP(A7873,Product_Details!$A:$A,Product_Details!$G:$G,"mens")</f>
        <v>Womens</v>
      </c>
      <c r="K7873">
        <f t="shared" si="368"/>
        <v>2511.6666666666665</v>
      </c>
    </row>
    <row r="7874" spans="1:11" ht="15">
      <c r="A7874" t="s">
        <v>31</v>
      </c>
      <c r="B7874">
        <v>2</v>
      </c>
      <c r="C7874">
        <v>15</v>
      </c>
      <c r="D7874" t="s">
        <v>23</v>
      </c>
      <c r="E7874" t="s">
        <v>1253</v>
      </c>
      <c r="F7874" s="1">
        <v>7.0821759259259267E-3</v>
      </c>
      <c r="G7874">
        <f>_xlfn.XLOOKUP($A7874,Product_pricing!$B:$B,Product_pricing!$C:$C)</f>
        <v>57</v>
      </c>
      <c r="H7874">
        <f t="shared" si="366"/>
        <v>96.899999999999991</v>
      </c>
      <c r="I7874" s="10">
        <f t="shared" si="367"/>
        <v>8.5508259594887254E-2</v>
      </c>
      <c r="J7874" t="str">
        <f>_xlfn.XLOOKUP(A7874,Product_Details!$A:$A,Product_Details!$G:$G,"mens")</f>
        <v>Mens</v>
      </c>
      <c r="K7874">
        <f t="shared" si="368"/>
        <v>1890</v>
      </c>
    </row>
    <row r="7875" spans="1:11" ht="15">
      <c r="A7875" t="s">
        <v>32</v>
      </c>
      <c r="B7875">
        <v>3</v>
      </c>
      <c r="C7875">
        <v>15</v>
      </c>
      <c r="D7875" t="s">
        <v>23</v>
      </c>
      <c r="E7875" t="s">
        <v>1253</v>
      </c>
      <c r="F7875" s="1">
        <v>7.0821759259259267E-3</v>
      </c>
      <c r="G7875">
        <f>_xlfn.XLOOKUP($A7875,Product_pricing!$B:$B,Product_pricing!$C:$C)</f>
        <v>36</v>
      </c>
      <c r="H7875">
        <f t="shared" ref="H7875:H7938" si="369">B7875*G7875*(1-C7875/100)</f>
        <v>91.8</v>
      </c>
      <c r="I7875" s="10">
        <f t="shared" ref="I7875:I7938" si="370">(H7875/SUM($H:$H))*1000</f>
        <v>8.1007824879366877E-2</v>
      </c>
      <c r="J7875" t="str">
        <f>_xlfn.XLOOKUP(A7875,Product_Details!$A:$A,Product_Details!$G:$G,"mens")</f>
        <v>Mens</v>
      </c>
      <c r="K7875">
        <f t="shared" ref="K7875:K7938" si="371">COUNTIFS($J:$J, J7875) / COUNTIFS($J:$J, J7875, $E:$E, E7875)</f>
        <v>1890</v>
      </c>
    </row>
    <row r="7876" spans="1:11" ht="15">
      <c r="A7876" t="s">
        <v>26</v>
      </c>
      <c r="B7876">
        <v>5</v>
      </c>
      <c r="C7876">
        <v>15</v>
      </c>
      <c r="D7876" t="s">
        <v>23</v>
      </c>
      <c r="E7876" t="s">
        <v>1253</v>
      </c>
      <c r="F7876" s="1">
        <v>7.0821759259259267E-3</v>
      </c>
      <c r="G7876">
        <f>_xlfn.XLOOKUP($A7876,Product_pricing!$B:$B,Product_pricing!$C:$C)</f>
        <v>17</v>
      </c>
      <c r="H7876">
        <f t="shared" si="369"/>
        <v>72.25</v>
      </c>
      <c r="I7876" s="10">
        <f t="shared" si="370"/>
        <v>6.3756158469872079E-2</v>
      </c>
      <c r="J7876" t="str">
        <f>_xlfn.XLOOKUP(A7876,Product_Details!$A:$A,Product_Details!$G:$G,"mens")</f>
        <v>Mens</v>
      </c>
      <c r="K7876">
        <f t="shared" si="371"/>
        <v>1890</v>
      </c>
    </row>
    <row r="7877" spans="1:11" ht="15">
      <c r="A7877" t="s">
        <v>27</v>
      </c>
      <c r="B7877">
        <v>4</v>
      </c>
      <c r="C7877">
        <v>15</v>
      </c>
      <c r="D7877" t="s">
        <v>23</v>
      </c>
      <c r="E7877" t="s">
        <v>1253</v>
      </c>
      <c r="F7877" s="1">
        <v>7.0821759259259267E-3</v>
      </c>
      <c r="G7877">
        <f>_xlfn.XLOOKUP($A7877,Product_pricing!$B:$B,Product_pricing!$C:$C)</f>
        <v>29</v>
      </c>
      <c r="H7877">
        <f t="shared" si="369"/>
        <v>98.6</v>
      </c>
      <c r="I7877" s="10">
        <f t="shared" si="370"/>
        <v>8.7008404500060713E-2</v>
      </c>
      <c r="J7877" t="str">
        <f>_xlfn.XLOOKUP(A7877,Product_Details!$A:$A,Product_Details!$G:$G,"mens")</f>
        <v>Mens</v>
      </c>
      <c r="K7877">
        <f t="shared" si="371"/>
        <v>1890</v>
      </c>
    </row>
    <row r="7878" spans="1:11" ht="15">
      <c r="A7878" t="s">
        <v>30</v>
      </c>
      <c r="B7878">
        <v>5</v>
      </c>
      <c r="C7878">
        <v>24</v>
      </c>
      <c r="D7878" t="s">
        <v>23</v>
      </c>
      <c r="E7878" t="s">
        <v>1254</v>
      </c>
      <c r="F7878" s="1">
        <v>3.2159722222222221E-2</v>
      </c>
      <c r="G7878">
        <f>_xlfn.XLOOKUP($A7878,Product_pricing!$B:$B,Product_pricing!$C:$C)</f>
        <v>19</v>
      </c>
      <c r="H7878">
        <f t="shared" si="369"/>
        <v>72.2</v>
      </c>
      <c r="I7878" s="10">
        <f t="shared" si="370"/>
        <v>6.3712036560896385E-2</v>
      </c>
      <c r="J7878" t="str">
        <f>_xlfn.XLOOKUP(A7878,Product_Details!$A:$A,Product_Details!$G:$G,"mens")</f>
        <v>Womens</v>
      </c>
      <c r="K7878">
        <f t="shared" si="371"/>
        <v>3767.5</v>
      </c>
    </row>
    <row r="7879" spans="1:11" ht="15">
      <c r="A7879" t="s">
        <v>38</v>
      </c>
      <c r="B7879">
        <v>1</v>
      </c>
      <c r="C7879">
        <v>24</v>
      </c>
      <c r="D7879" t="s">
        <v>23</v>
      </c>
      <c r="E7879" t="s">
        <v>1254</v>
      </c>
      <c r="F7879" s="1">
        <v>3.2159722222222221E-2</v>
      </c>
      <c r="G7879">
        <f>_xlfn.XLOOKUP($A7879,Product_pricing!$B:$B,Product_pricing!$C:$C)</f>
        <v>54</v>
      </c>
      <c r="H7879">
        <f t="shared" si="369"/>
        <v>41.04</v>
      </c>
      <c r="I7879" s="10">
        <f t="shared" si="370"/>
        <v>3.6215262887246365E-2</v>
      </c>
      <c r="J7879" t="str">
        <f>_xlfn.XLOOKUP(A7879,Product_Details!$A:$A,Product_Details!$G:$G,"mens")</f>
        <v>Womens</v>
      </c>
      <c r="K7879">
        <f t="shared" si="371"/>
        <v>3767.5</v>
      </c>
    </row>
    <row r="7880" spans="1:11" ht="15">
      <c r="A7880" t="s">
        <v>41</v>
      </c>
      <c r="B7880">
        <v>5</v>
      </c>
      <c r="C7880">
        <v>24</v>
      </c>
      <c r="D7880" t="s">
        <v>23</v>
      </c>
      <c r="E7880" t="s">
        <v>1254</v>
      </c>
      <c r="F7880" s="1">
        <v>3.2159722222222221E-2</v>
      </c>
      <c r="G7880">
        <f>_xlfn.XLOOKUP($A7880,Product_pricing!$B:$B,Product_pricing!$C:$C)</f>
        <v>10</v>
      </c>
      <c r="H7880">
        <f t="shared" si="369"/>
        <v>38</v>
      </c>
      <c r="I7880" s="10">
        <f t="shared" si="370"/>
        <v>3.3532650821524415E-2</v>
      </c>
      <c r="J7880" t="str">
        <f>_xlfn.XLOOKUP(A7880,Product_Details!$A:$A,Product_Details!$G:$G,"mens")</f>
        <v>Mens</v>
      </c>
      <c r="K7880">
        <f t="shared" si="371"/>
        <v>7560</v>
      </c>
    </row>
    <row r="7881" spans="1:11" ht="15">
      <c r="A7881" t="s">
        <v>36</v>
      </c>
      <c r="B7881">
        <v>2</v>
      </c>
      <c r="C7881">
        <v>18</v>
      </c>
      <c r="D7881" t="s">
        <v>23</v>
      </c>
      <c r="E7881" t="s">
        <v>1255</v>
      </c>
      <c r="F7881" s="1">
        <v>6.5937499999999989E-3</v>
      </c>
      <c r="G7881">
        <f>_xlfn.XLOOKUP($A7881,Product_pricing!$B:$B,Product_pricing!$C:$C)</f>
        <v>23</v>
      </c>
      <c r="H7881">
        <f t="shared" si="369"/>
        <v>37.720000000000006</v>
      </c>
      <c r="I7881" s="10">
        <f t="shared" si="370"/>
        <v>3.3285568131260553E-2</v>
      </c>
      <c r="J7881" t="str">
        <f>_xlfn.XLOOKUP(A7881,Product_Details!$A:$A,Product_Details!$G:$G,"mens")</f>
        <v>Womens</v>
      </c>
      <c r="K7881">
        <f t="shared" si="371"/>
        <v>2511.6666666666665</v>
      </c>
    </row>
    <row r="7882" spans="1:11" ht="15">
      <c r="A7882" t="s">
        <v>30</v>
      </c>
      <c r="B7882">
        <v>4</v>
      </c>
      <c r="C7882">
        <v>18</v>
      </c>
      <c r="D7882" t="s">
        <v>23</v>
      </c>
      <c r="E7882" t="s">
        <v>1255</v>
      </c>
      <c r="F7882" s="1">
        <v>6.5937499999999989E-3</v>
      </c>
      <c r="G7882">
        <f>_xlfn.XLOOKUP($A7882,Product_pricing!$B:$B,Product_pricing!$C:$C)</f>
        <v>19</v>
      </c>
      <c r="H7882">
        <f t="shared" si="369"/>
        <v>62.320000000000007</v>
      </c>
      <c r="I7882" s="10">
        <f t="shared" si="370"/>
        <v>5.4993547347300047E-2</v>
      </c>
      <c r="J7882" t="str">
        <f>_xlfn.XLOOKUP(A7882,Product_Details!$A:$A,Product_Details!$G:$G,"mens")</f>
        <v>Womens</v>
      </c>
      <c r="K7882">
        <f t="shared" si="371"/>
        <v>2511.6666666666665</v>
      </c>
    </row>
    <row r="7883" spans="1:11" ht="15">
      <c r="A7883" t="s">
        <v>38</v>
      </c>
      <c r="B7883">
        <v>4</v>
      </c>
      <c r="C7883">
        <v>18</v>
      </c>
      <c r="D7883" t="s">
        <v>23</v>
      </c>
      <c r="E7883" t="s">
        <v>1255</v>
      </c>
      <c r="F7883" s="1">
        <v>6.5937499999999989E-3</v>
      </c>
      <c r="G7883">
        <f>_xlfn.XLOOKUP($A7883,Product_pricing!$B:$B,Product_pricing!$C:$C)</f>
        <v>54</v>
      </c>
      <c r="H7883">
        <f t="shared" si="369"/>
        <v>177.12</v>
      </c>
      <c r="I7883" s="10">
        <f t="shared" si="370"/>
        <v>0.15629745035548434</v>
      </c>
      <c r="J7883" t="str">
        <f>_xlfn.XLOOKUP(A7883,Product_Details!$A:$A,Product_Details!$G:$G,"mens")</f>
        <v>Womens</v>
      </c>
      <c r="K7883">
        <f t="shared" si="371"/>
        <v>2511.6666666666665</v>
      </c>
    </row>
    <row r="7884" spans="1:11" ht="15">
      <c r="A7884" t="s">
        <v>25</v>
      </c>
      <c r="B7884">
        <v>4</v>
      </c>
      <c r="C7884">
        <v>18</v>
      </c>
      <c r="D7884" t="s">
        <v>23</v>
      </c>
      <c r="E7884" t="s">
        <v>1255</v>
      </c>
      <c r="F7884" s="1">
        <v>6.5937499999999989E-3</v>
      </c>
      <c r="G7884">
        <f>_xlfn.XLOOKUP($A7884,Product_pricing!$B:$B,Product_pricing!$C:$C)</f>
        <v>40</v>
      </c>
      <c r="H7884">
        <f t="shared" si="369"/>
        <v>131.20000000000002</v>
      </c>
      <c r="I7884" s="10">
        <f t="shared" si="370"/>
        <v>0.11577588915221063</v>
      </c>
      <c r="J7884" t="str">
        <f>_xlfn.XLOOKUP(A7884,Product_Details!$A:$A,Product_Details!$G:$G,"mens")</f>
        <v>Mens</v>
      </c>
      <c r="K7884">
        <f t="shared" si="371"/>
        <v>2520</v>
      </c>
    </row>
    <row r="7885" spans="1:11" ht="15">
      <c r="A7885" t="s">
        <v>32</v>
      </c>
      <c r="B7885">
        <v>3</v>
      </c>
      <c r="C7885">
        <v>18</v>
      </c>
      <c r="D7885" t="s">
        <v>23</v>
      </c>
      <c r="E7885" t="s">
        <v>1255</v>
      </c>
      <c r="F7885" s="1">
        <v>6.5937499999999989E-3</v>
      </c>
      <c r="G7885">
        <f>_xlfn.XLOOKUP($A7885,Product_pricing!$B:$B,Product_pricing!$C:$C)</f>
        <v>36</v>
      </c>
      <c r="H7885">
        <f t="shared" si="369"/>
        <v>88.56</v>
      </c>
      <c r="I7885" s="10">
        <f t="shared" si="370"/>
        <v>7.814872517774217E-2</v>
      </c>
      <c r="J7885" t="str">
        <f>_xlfn.XLOOKUP(A7885,Product_Details!$A:$A,Product_Details!$G:$G,"mens")</f>
        <v>Mens</v>
      </c>
      <c r="K7885">
        <f t="shared" si="371"/>
        <v>2520</v>
      </c>
    </row>
    <row r="7886" spans="1:11" ht="15">
      <c r="A7886" t="s">
        <v>26</v>
      </c>
      <c r="B7886">
        <v>3</v>
      </c>
      <c r="C7886">
        <v>18</v>
      </c>
      <c r="D7886" t="s">
        <v>23</v>
      </c>
      <c r="E7886" t="s">
        <v>1255</v>
      </c>
      <c r="F7886" s="1">
        <v>6.5937499999999989E-3</v>
      </c>
      <c r="G7886">
        <f>_xlfn.XLOOKUP($A7886,Product_pricing!$B:$B,Product_pricing!$C:$C)</f>
        <v>17</v>
      </c>
      <c r="H7886">
        <f t="shared" si="369"/>
        <v>41.82</v>
      </c>
      <c r="I7886" s="10">
        <f t="shared" si="370"/>
        <v>3.690356466726713E-2</v>
      </c>
      <c r="J7886" t="str">
        <f>_xlfn.XLOOKUP(A7886,Product_Details!$A:$A,Product_Details!$G:$G,"mens")</f>
        <v>Mens</v>
      </c>
      <c r="K7886">
        <f t="shared" si="371"/>
        <v>2520</v>
      </c>
    </row>
    <row r="7887" spans="1:11" ht="15">
      <c r="A7887" t="s">
        <v>22</v>
      </c>
      <c r="B7887">
        <v>1</v>
      </c>
      <c r="C7887">
        <v>15</v>
      </c>
      <c r="D7887" t="s">
        <v>33</v>
      </c>
      <c r="E7887" t="s">
        <v>1256</v>
      </c>
      <c r="F7887" s="1">
        <v>1.9262731481481481E-2</v>
      </c>
      <c r="G7887">
        <f>_xlfn.XLOOKUP($A7887,Product_pricing!$B:$B,Product_pricing!$C:$C)</f>
        <v>13</v>
      </c>
      <c r="H7887">
        <f t="shared" si="369"/>
        <v>11.049999999999999</v>
      </c>
      <c r="I7887" s="10">
        <f t="shared" si="370"/>
        <v>9.7509418836274932E-3</v>
      </c>
      <c r="J7887" t="str">
        <f>_xlfn.XLOOKUP(A7887,Product_Details!$A:$A,Product_Details!$G:$G,"mens")</f>
        <v>Womens</v>
      </c>
      <c r="K7887">
        <f t="shared" si="371"/>
        <v>2511.6666666666665</v>
      </c>
    </row>
    <row r="7888" spans="1:11" ht="15">
      <c r="A7888" t="s">
        <v>36</v>
      </c>
      <c r="B7888">
        <v>4</v>
      </c>
      <c r="C7888">
        <v>15</v>
      </c>
      <c r="D7888" t="s">
        <v>33</v>
      </c>
      <c r="E7888" t="s">
        <v>1256</v>
      </c>
      <c r="F7888" s="1">
        <v>1.9262731481481481E-2</v>
      </c>
      <c r="G7888">
        <f>_xlfn.XLOOKUP($A7888,Product_pricing!$B:$B,Product_pricing!$C:$C)</f>
        <v>23</v>
      </c>
      <c r="H7888">
        <f t="shared" si="369"/>
        <v>78.2</v>
      </c>
      <c r="I7888" s="10">
        <f t="shared" si="370"/>
        <v>6.9006665637979192E-2</v>
      </c>
      <c r="J7888" t="str">
        <f>_xlfn.XLOOKUP(A7888,Product_Details!$A:$A,Product_Details!$G:$G,"mens")</f>
        <v>Womens</v>
      </c>
      <c r="K7888">
        <f t="shared" si="371"/>
        <v>2511.6666666666665</v>
      </c>
    </row>
    <row r="7889" spans="1:11" ht="15">
      <c r="A7889" t="s">
        <v>30</v>
      </c>
      <c r="B7889">
        <v>3</v>
      </c>
      <c r="C7889">
        <v>15</v>
      </c>
      <c r="D7889" t="s">
        <v>33</v>
      </c>
      <c r="E7889" t="s">
        <v>1256</v>
      </c>
      <c r="F7889" s="1">
        <v>1.9262731481481481E-2</v>
      </c>
      <c r="G7889">
        <f>_xlfn.XLOOKUP($A7889,Product_pricing!$B:$B,Product_pricing!$C:$C)</f>
        <v>19</v>
      </c>
      <c r="H7889">
        <f t="shared" si="369"/>
        <v>48.449999999999996</v>
      </c>
      <c r="I7889" s="10">
        <f t="shared" si="370"/>
        <v>4.2754129797443627E-2</v>
      </c>
      <c r="J7889" t="str">
        <f>_xlfn.XLOOKUP(A7889,Product_Details!$A:$A,Product_Details!$G:$G,"mens")</f>
        <v>Womens</v>
      </c>
      <c r="K7889">
        <f t="shared" si="371"/>
        <v>2511.6666666666665</v>
      </c>
    </row>
    <row r="7890" spans="1:11" ht="15">
      <c r="A7890" t="s">
        <v>41</v>
      </c>
      <c r="B7890">
        <v>4</v>
      </c>
      <c r="C7890">
        <v>15</v>
      </c>
      <c r="D7890" t="s">
        <v>33</v>
      </c>
      <c r="E7890" t="s">
        <v>1256</v>
      </c>
      <c r="F7890" s="1">
        <v>1.9262731481481481E-2</v>
      </c>
      <c r="G7890">
        <f>_xlfn.XLOOKUP($A7890,Product_pricing!$B:$B,Product_pricing!$C:$C)</f>
        <v>10</v>
      </c>
      <c r="H7890">
        <f t="shared" si="369"/>
        <v>34</v>
      </c>
      <c r="I7890" s="10">
        <f t="shared" si="370"/>
        <v>3.0002898103469212E-2</v>
      </c>
      <c r="J7890" t="str">
        <f>_xlfn.XLOOKUP(A7890,Product_Details!$A:$A,Product_Details!$G:$G,"mens")</f>
        <v>Mens</v>
      </c>
      <c r="K7890">
        <f t="shared" si="371"/>
        <v>3780</v>
      </c>
    </row>
    <row r="7891" spans="1:11" ht="15">
      <c r="A7891" t="s">
        <v>32</v>
      </c>
      <c r="B7891">
        <v>1</v>
      </c>
      <c r="C7891">
        <v>15</v>
      </c>
      <c r="D7891" t="s">
        <v>33</v>
      </c>
      <c r="E7891" t="s">
        <v>1256</v>
      </c>
      <c r="F7891" s="1">
        <v>1.9262731481481481E-2</v>
      </c>
      <c r="G7891">
        <f>_xlfn.XLOOKUP($A7891,Product_pricing!$B:$B,Product_pricing!$C:$C)</f>
        <v>36</v>
      </c>
      <c r="H7891">
        <f t="shared" si="369"/>
        <v>30.599999999999998</v>
      </c>
      <c r="I7891" s="10">
        <f t="shared" si="370"/>
        <v>2.7002608293122291E-2</v>
      </c>
      <c r="J7891" t="str">
        <f>_xlfn.XLOOKUP(A7891,Product_Details!$A:$A,Product_Details!$G:$G,"mens")</f>
        <v>Mens</v>
      </c>
      <c r="K7891">
        <f t="shared" si="371"/>
        <v>3780</v>
      </c>
    </row>
    <row r="7892" spans="1:11" ht="15">
      <c r="A7892" t="s">
        <v>35</v>
      </c>
      <c r="B7892">
        <v>1</v>
      </c>
      <c r="C7892">
        <v>1</v>
      </c>
      <c r="D7892" t="s">
        <v>23</v>
      </c>
      <c r="E7892" t="s">
        <v>1257</v>
      </c>
      <c r="F7892" s="1">
        <v>3.3260416666666667E-2</v>
      </c>
      <c r="G7892">
        <f>_xlfn.XLOOKUP($A7892,Product_pricing!$B:$B,Product_pricing!$C:$C)</f>
        <v>32</v>
      </c>
      <c r="H7892">
        <f t="shared" si="369"/>
        <v>31.68</v>
      </c>
      <c r="I7892" s="10">
        <f t="shared" si="370"/>
        <v>2.7955641526997192E-2</v>
      </c>
      <c r="J7892" t="str">
        <f>_xlfn.XLOOKUP(A7892,Product_Details!$A:$A,Product_Details!$G:$G,"mens")</f>
        <v>Womens</v>
      </c>
      <c r="K7892">
        <f t="shared" si="371"/>
        <v>3767.5</v>
      </c>
    </row>
    <row r="7893" spans="1:11" ht="15">
      <c r="A7893" t="s">
        <v>36</v>
      </c>
      <c r="B7893">
        <v>1</v>
      </c>
      <c r="C7893">
        <v>1</v>
      </c>
      <c r="D7893" t="s">
        <v>23</v>
      </c>
      <c r="E7893" t="s">
        <v>1257</v>
      </c>
      <c r="F7893" s="1">
        <v>3.3260416666666667E-2</v>
      </c>
      <c r="G7893">
        <f>_xlfn.XLOOKUP($A7893,Product_pricing!$B:$B,Product_pricing!$C:$C)</f>
        <v>23</v>
      </c>
      <c r="H7893">
        <f t="shared" si="369"/>
        <v>22.77</v>
      </c>
      <c r="I7893" s="10">
        <f t="shared" si="370"/>
        <v>2.0093117347529235E-2</v>
      </c>
      <c r="J7893" t="str">
        <f>_xlfn.XLOOKUP(A7893,Product_Details!$A:$A,Product_Details!$G:$G,"mens")</f>
        <v>Womens</v>
      </c>
      <c r="K7893">
        <f t="shared" si="371"/>
        <v>3767.5</v>
      </c>
    </row>
    <row r="7894" spans="1:11" ht="15">
      <c r="A7894" t="s">
        <v>25</v>
      </c>
      <c r="B7894">
        <v>5</v>
      </c>
      <c r="C7894">
        <v>1</v>
      </c>
      <c r="D7894" t="s">
        <v>23</v>
      </c>
      <c r="E7894" t="s">
        <v>1257</v>
      </c>
      <c r="F7894" s="1">
        <v>3.3260416666666667E-2</v>
      </c>
      <c r="G7894">
        <f>_xlfn.XLOOKUP($A7894,Product_pricing!$B:$B,Product_pricing!$C:$C)</f>
        <v>40</v>
      </c>
      <c r="H7894">
        <f t="shared" si="369"/>
        <v>198</v>
      </c>
      <c r="I7894" s="10">
        <f t="shared" si="370"/>
        <v>0.17472275954373248</v>
      </c>
      <c r="J7894" t="str">
        <f>_xlfn.XLOOKUP(A7894,Product_Details!$A:$A,Product_Details!$G:$G,"mens")</f>
        <v>Mens</v>
      </c>
      <c r="K7894">
        <f t="shared" si="371"/>
        <v>3780</v>
      </c>
    </row>
    <row r="7895" spans="1:11" ht="15">
      <c r="A7895" t="s">
        <v>27</v>
      </c>
      <c r="B7895">
        <v>1</v>
      </c>
      <c r="C7895">
        <v>1</v>
      </c>
      <c r="D7895" t="s">
        <v>23</v>
      </c>
      <c r="E7895" t="s">
        <v>1257</v>
      </c>
      <c r="F7895" s="1">
        <v>3.3260416666666667E-2</v>
      </c>
      <c r="G7895">
        <f>_xlfn.XLOOKUP($A7895,Product_pricing!$B:$B,Product_pricing!$C:$C)</f>
        <v>29</v>
      </c>
      <c r="H7895">
        <f t="shared" si="369"/>
        <v>28.71</v>
      </c>
      <c r="I7895" s="10">
        <f t="shared" si="370"/>
        <v>2.5334800133841207E-2</v>
      </c>
      <c r="J7895" t="str">
        <f>_xlfn.XLOOKUP(A7895,Product_Details!$A:$A,Product_Details!$G:$G,"mens")</f>
        <v>Mens</v>
      </c>
      <c r="K7895">
        <f t="shared" si="371"/>
        <v>3780</v>
      </c>
    </row>
    <row r="7896" spans="1:11" ht="15">
      <c r="A7896" t="s">
        <v>35</v>
      </c>
      <c r="B7896">
        <v>3</v>
      </c>
      <c r="C7896">
        <v>18</v>
      </c>
      <c r="D7896" t="s">
        <v>33</v>
      </c>
      <c r="E7896" t="s">
        <v>1258</v>
      </c>
      <c r="F7896" s="1">
        <v>3.5310185185185188E-2</v>
      </c>
      <c r="G7896">
        <f>_xlfn.XLOOKUP($A7896,Product_pricing!$B:$B,Product_pricing!$C:$C)</f>
        <v>32</v>
      </c>
      <c r="H7896">
        <f t="shared" si="369"/>
        <v>78.72</v>
      </c>
      <c r="I7896" s="10">
        <f t="shared" si="370"/>
        <v>6.9465533491326364E-2</v>
      </c>
      <c r="J7896" t="str">
        <f>_xlfn.XLOOKUP(A7896,Product_Details!$A:$A,Product_Details!$G:$G,"mens")</f>
        <v>Womens</v>
      </c>
      <c r="K7896">
        <f t="shared" si="371"/>
        <v>1883.75</v>
      </c>
    </row>
    <row r="7897" spans="1:11" ht="15">
      <c r="A7897" t="s">
        <v>36</v>
      </c>
      <c r="B7897">
        <v>5</v>
      </c>
      <c r="C7897">
        <v>18</v>
      </c>
      <c r="D7897" t="s">
        <v>33</v>
      </c>
      <c r="E7897" t="s">
        <v>1258</v>
      </c>
      <c r="F7897" s="1">
        <v>3.5310185185185188E-2</v>
      </c>
      <c r="G7897">
        <f>_xlfn.XLOOKUP($A7897,Product_pricing!$B:$B,Product_pricing!$C:$C)</f>
        <v>23</v>
      </c>
      <c r="H7897">
        <f t="shared" si="369"/>
        <v>94.300000000000011</v>
      </c>
      <c r="I7897" s="10">
        <f t="shared" si="370"/>
        <v>8.3213920328151378E-2</v>
      </c>
      <c r="J7897" t="str">
        <f>_xlfn.XLOOKUP(A7897,Product_Details!$A:$A,Product_Details!$G:$G,"mens")</f>
        <v>Womens</v>
      </c>
      <c r="K7897">
        <f t="shared" si="371"/>
        <v>1883.75</v>
      </c>
    </row>
    <row r="7898" spans="1:11" ht="15">
      <c r="A7898" t="s">
        <v>30</v>
      </c>
      <c r="B7898">
        <v>4</v>
      </c>
      <c r="C7898">
        <v>18</v>
      </c>
      <c r="D7898" t="s">
        <v>33</v>
      </c>
      <c r="E7898" t="s">
        <v>1258</v>
      </c>
      <c r="F7898" s="1">
        <v>3.5310185185185188E-2</v>
      </c>
      <c r="G7898">
        <f>_xlfn.XLOOKUP($A7898,Product_pricing!$B:$B,Product_pricing!$C:$C)</f>
        <v>19</v>
      </c>
      <c r="H7898">
        <f t="shared" si="369"/>
        <v>62.320000000000007</v>
      </c>
      <c r="I7898" s="10">
        <f t="shared" si="370"/>
        <v>5.4993547347300047E-2</v>
      </c>
      <c r="J7898" t="str">
        <f>_xlfn.XLOOKUP(A7898,Product_Details!$A:$A,Product_Details!$G:$G,"mens")</f>
        <v>Womens</v>
      </c>
      <c r="K7898">
        <f t="shared" si="371"/>
        <v>1883.75</v>
      </c>
    </row>
    <row r="7899" spans="1:11" ht="15">
      <c r="A7899" t="s">
        <v>38</v>
      </c>
      <c r="B7899">
        <v>4</v>
      </c>
      <c r="C7899">
        <v>18</v>
      </c>
      <c r="D7899" t="s">
        <v>33</v>
      </c>
      <c r="E7899" t="s">
        <v>1258</v>
      </c>
      <c r="F7899" s="1">
        <v>3.5310185185185188E-2</v>
      </c>
      <c r="G7899">
        <f>_xlfn.XLOOKUP($A7899,Product_pricing!$B:$B,Product_pricing!$C:$C)</f>
        <v>54</v>
      </c>
      <c r="H7899">
        <f t="shared" si="369"/>
        <v>177.12</v>
      </c>
      <c r="I7899" s="10">
        <f t="shared" si="370"/>
        <v>0.15629745035548434</v>
      </c>
      <c r="J7899" t="str">
        <f>_xlfn.XLOOKUP(A7899,Product_Details!$A:$A,Product_Details!$G:$G,"mens")</f>
        <v>Womens</v>
      </c>
      <c r="K7899">
        <f t="shared" si="371"/>
        <v>1883.75</v>
      </c>
    </row>
    <row r="7900" spans="1:11" ht="15">
      <c r="A7900" t="s">
        <v>26</v>
      </c>
      <c r="B7900">
        <v>3</v>
      </c>
      <c r="C7900">
        <v>18</v>
      </c>
      <c r="D7900" t="s">
        <v>33</v>
      </c>
      <c r="E7900" t="s">
        <v>1258</v>
      </c>
      <c r="F7900" s="1">
        <v>3.5310185185185188E-2</v>
      </c>
      <c r="G7900">
        <f>_xlfn.XLOOKUP($A7900,Product_pricing!$B:$B,Product_pricing!$C:$C)</f>
        <v>17</v>
      </c>
      <c r="H7900">
        <f t="shared" si="369"/>
        <v>41.82</v>
      </c>
      <c r="I7900" s="10">
        <f t="shared" si="370"/>
        <v>3.690356466726713E-2</v>
      </c>
      <c r="J7900" t="str">
        <f>_xlfn.XLOOKUP(A7900,Product_Details!$A:$A,Product_Details!$G:$G,"mens")</f>
        <v>Mens</v>
      </c>
      <c r="K7900">
        <f t="shared" si="371"/>
        <v>7560</v>
      </c>
    </row>
    <row r="7901" spans="1:11" ht="15">
      <c r="A7901" t="s">
        <v>35</v>
      </c>
      <c r="B7901">
        <v>2</v>
      </c>
      <c r="C7901">
        <v>19</v>
      </c>
      <c r="D7901" t="s">
        <v>33</v>
      </c>
      <c r="E7901" t="s">
        <v>1259</v>
      </c>
      <c r="F7901" s="1">
        <v>9.6238425925925918E-3</v>
      </c>
      <c r="G7901">
        <f>_xlfn.XLOOKUP($A7901,Product_pricing!$B:$B,Product_pricing!$C:$C)</f>
        <v>32</v>
      </c>
      <c r="H7901">
        <f t="shared" si="369"/>
        <v>51.84</v>
      </c>
      <c r="I7901" s="10">
        <f t="shared" si="370"/>
        <v>4.5745595225995417E-2</v>
      </c>
      <c r="J7901" t="str">
        <f>_xlfn.XLOOKUP(A7901,Product_Details!$A:$A,Product_Details!$G:$G,"mens")</f>
        <v>Womens</v>
      </c>
      <c r="K7901">
        <f t="shared" si="371"/>
        <v>1883.75</v>
      </c>
    </row>
    <row r="7902" spans="1:11" ht="15">
      <c r="A7902" t="s">
        <v>29</v>
      </c>
      <c r="B7902">
        <v>2</v>
      </c>
      <c r="C7902">
        <v>19</v>
      </c>
      <c r="D7902" t="s">
        <v>33</v>
      </c>
      <c r="E7902" t="s">
        <v>1259</v>
      </c>
      <c r="F7902" s="1">
        <v>9.6238425925925918E-3</v>
      </c>
      <c r="G7902">
        <f>_xlfn.XLOOKUP($A7902,Product_pricing!$B:$B,Product_pricing!$C:$C)</f>
        <v>10</v>
      </c>
      <c r="H7902">
        <f t="shared" si="369"/>
        <v>16.200000000000003</v>
      </c>
      <c r="I7902" s="10">
        <f t="shared" si="370"/>
        <v>1.4295498508123568E-2</v>
      </c>
      <c r="J7902" t="str">
        <f>_xlfn.XLOOKUP(A7902,Product_Details!$A:$A,Product_Details!$G:$G,"mens")</f>
        <v>Womens</v>
      </c>
      <c r="K7902">
        <f t="shared" si="371"/>
        <v>1883.75</v>
      </c>
    </row>
    <row r="7903" spans="1:11" ht="15">
      <c r="A7903" t="s">
        <v>36</v>
      </c>
      <c r="B7903">
        <v>5</v>
      </c>
      <c r="C7903">
        <v>19</v>
      </c>
      <c r="D7903" t="s">
        <v>33</v>
      </c>
      <c r="E7903" t="s">
        <v>1259</v>
      </c>
      <c r="F7903" s="1">
        <v>9.6238425925925918E-3</v>
      </c>
      <c r="G7903">
        <f>_xlfn.XLOOKUP($A7903,Product_pricing!$B:$B,Product_pricing!$C:$C)</f>
        <v>23</v>
      </c>
      <c r="H7903">
        <f t="shared" si="369"/>
        <v>93.15</v>
      </c>
      <c r="I7903" s="10">
        <f t="shared" si="370"/>
        <v>8.2199116421710502E-2</v>
      </c>
      <c r="J7903" t="str">
        <f>_xlfn.XLOOKUP(A7903,Product_Details!$A:$A,Product_Details!$G:$G,"mens")</f>
        <v>Womens</v>
      </c>
      <c r="K7903">
        <f t="shared" si="371"/>
        <v>1883.75</v>
      </c>
    </row>
    <row r="7904" spans="1:11" ht="15">
      <c r="A7904" t="s">
        <v>38</v>
      </c>
      <c r="B7904">
        <v>1</v>
      </c>
      <c r="C7904">
        <v>19</v>
      </c>
      <c r="D7904" t="s">
        <v>33</v>
      </c>
      <c r="E7904" t="s">
        <v>1259</v>
      </c>
      <c r="F7904" s="1">
        <v>9.6238425925925918E-3</v>
      </c>
      <c r="G7904">
        <f>_xlfn.XLOOKUP($A7904,Product_pricing!$B:$B,Product_pricing!$C:$C)</f>
        <v>54</v>
      </c>
      <c r="H7904">
        <f t="shared" si="369"/>
        <v>43.74</v>
      </c>
      <c r="I7904" s="10">
        <f t="shared" si="370"/>
        <v>3.8597845971933629E-2</v>
      </c>
      <c r="J7904" t="str">
        <f>_xlfn.XLOOKUP(A7904,Product_Details!$A:$A,Product_Details!$G:$G,"mens")</f>
        <v>Womens</v>
      </c>
      <c r="K7904">
        <f t="shared" si="371"/>
        <v>1883.75</v>
      </c>
    </row>
    <row r="7905" spans="1:11" ht="15">
      <c r="A7905" t="s">
        <v>25</v>
      </c>
      <c r="B7905">
        <v>5</v>
      </c>
      <c r="C7905">
        <v>19</v>
      </c>
      <c r="D7905" t="s">
        <v>33</v>
      </c>
      <c r="E7905" t="s">
        <v>1259</v>
      </c>
      <c r="F7905" s="1">
        <v>9.6238425925925918E-3</v>
      </c>
      <c r="G7905">
        <f>_xlfn.XLOOKUP($A7905,Product_pricing!$B:$B,Product_pricing!$C:$C)</f>
        <v>40</v>
      </c>
      <c r="H7905">
        <f t="shared" si="369"/>
        <v>162</v>
      </c>
      <c r="I7905" s="10">
        <f t="shared" si="370"/>
        <v>0.14295498508123564</v>
      </c>
      <c r="J7905" t="str">
        <f>_xlfn.XLOOKUP(A7905,Product_Details!$A:$A,Product_Details!$G:$G,"mens")</f>
        <v>Mens</v>
      </c>
      <c r="K7905">
        <f t="shared" si="371"/>
        <v>2520</v>
      </c>
    </row>
    <row r="7906" spans="1:11" ht="15">
      <c r="A7906" t="s">
        <v>41</v>
      </c>
      <c r="B7906">
        <v>1</v>
      </c>
      <c r="C7906">
        <v>19</v>
      </c>
      <c r="D7906" t="s">
        <v>33</v>
      </c>
      <c r="E7906" t="s">
        <v>1259</v>
      </c>
      <c r="F7906" s="1">
        <v>9.6238425925925918E-3</v>
      </c>
      <c r="G7906">
        <f>_xlfn.XLOOKUP($A7906,Product_pricing!$B:$B,Product_pricing!$C:$C)</f>
        <v>10</v>
      </c>
      <c r="H7906">
        <f t="shared" si="369"/>
        <v>8.1000000000000014</v>
      </c>
      <c r="I7906" s="10">
        <f t="shared" si="370"/>
        <v>7.1477492540617839E-3</v>
      </c>
      <c r="J7906" t="str">
        <f>_xlfn.XLOOKUP(A7906,Product_Details!$A:$A,Product_Details!$G:$G,"mens")</f>
        <v>Mens</v>
      </c>
      <c r="K7906">
        <f t="shared" si="371"/>
        <v>2520</v>
      </c>
    </row>
    <row r="7907" spans="1:11" ht="15">
      <c r="A7907" t="s">
        <v>31</v>
      </c>
      <c r="B7907">
        <v>5</v>
      </c>
      <c r="C7907">
        <v>19</v>
      </c>
      <c r="D7907" t="s">
        <v>33</v>
      </c>
      <c r="E7907" t="s">
        <v>1259</v>
      </c>
      <c r="F7907" s="1">
        <v>9.6238425925925918E-3</v>
      </c>
      <c r="G7907">
        <f>_xlfn.XLOOKUP($A7907,Product_pricing!$B:$B,Product_pricing!$C:$C)</f>
        <v>57</v>
      </c>
      <c r="H7907">
        <f t="shared" si="369"/>
        <v>230.85000000000002</v>
      </c>
      <c r="I7907" s="10">
        <f t="shared" si="370"/>
        <v>0.20371085374076084</v>
      </c>
      <c r="J7907" t="str">
        <f>_xlfn.XLOOKUP(A7907,Product_Details!$A:$A,Product_Details!$G:$G,"mens")</f>
        <v>Mens</v>
      </c>
      <c r="K7907">
        <f t="shared" si="371"/>
        <v>2520</v>
      </c>
    </row>
    <row r="7908" spans="1:11" ht="15">
      <c r="A7908" t="s">
        <v>35</v>
      </c>
      <c r="B7908">
        <v>2</v>
      </c>
      <c r="C7908">
        <v>6</v>
      </c>
      <c r="D7908" t="s">
        <v>23</v>
      </c>
      <c r="E7908" t="s">
        <v>1260</v>
      </c>
      <c r="F7908" s="1">
        <v>3.2471064814814814E-2</v>
      </c>
      <c r="G7908">
        <f>_xlfn.XLOOKUP($A7908,Product_pricing!$B:$B,Product_pricing!$C:$C)</f>
        <v>32</v>
      </c>
      <c r="H7908">
        <f t="shared" si="369"/>
        <v>60.16</v>
      </c>
      <c r="I7908" s="10">
        <f t="shared" si="370"/>
        <v>5.3087480879550224E-2</v>
      </c>
      <c r="J7908" t="str">
        <f>_xlfn.XLOOKUP(A7908,Product_Details!$A:$A,Product_Details!$G:$G,"mens")</f>
        <v>Womens</v>
      </c>
      <c r="K7908">
        <f t="shared" si="371"/>
        <v>1883.75</v>
      </c>
    </row>
    <row r="7909" spans="1:11" ht="15">
      <c r="A7909" t="s">
        <v>29</v>
      </c>
      <c r="B7909">
        <v>3</v>
      </c>
      <c r="C7909">
        <v>6</v>
      </c>
      <c r="D7909" t="s">
        <v>23</v>
      </c>
      <c r="E7909" t="s">
        <v>1260</v>
      </c>
      <c r="F7909" s="1">
        <v>3.2471064814814814E-2</v>
      </c>
      <c r="G7909">
        <f>_xlfn.XLOOKUP($A7909,Product_pricing!$B:$B,Product_pricing!$C:$C)</f>
        <v>10</v>
      </c>
      <c r="H7909">
        <f t="shared" si="369"/>
        <v>28.2</v>
      </c>
      <c r="I7909" s="10">
        <f t="shared" si="370"/>
        <v>2.4884756662289169E-2</v>
      </c>
      <c r="J7909" t="str">
        <f>_xlfn.XLOOKUP(A7909,Product_Details!$A:$A,Product_Details!$G:$G,"mens")</f>
        <v>Womens</v>
      </c>
      <c r="K7909">
        <f t="shared" si="371"/>
        <v>1883.75</v>
      </c>
    </row>
    <row r="7910" spans="1:11" ht="15">
      <c r="A7910" t="s">
        <v>36</v>
      </c>
      <c r="B7910">
        <v>5</v>
      </c>
      <c r="C7910">
        <v>6</v>
      </c>
      <c r="D7910" t="s">
        <v>23</v>
      </c>
      <c r="E7910" t="s">
        <v>1260</v>
      </c>
      <c r="F7910" s="1">
        <v>3.2471064814814814E-2</v>
      </c>
      <c r="G7910">
        <f>_xlfn.XLOOKUP($A7910,Product_pricing!$B:$B,Product_pricing!$C:$C)</f>
        <v>23</v>
      </c>
      <c r="H7910">
        <f t="shared" si="369"/>
        <v>108.1</v>
      </c>
      <c r="I7910" s="10">
        <f t="shared" si="370"/>
        <v>9.5391567205441813E-2</v>
      </c>
      <c r="J7910" t="str">
        <f>_xlfn.XLOOKUP(A7910,Product_Details!$A:$A,Product_Details!$G:$G,"mens")</f>
        <v>Womens</v>
      </c>
      <c r="K7910">
        <f t="shared" si="371"/>
        <v>1883.75</v>
      </c>
    </row>
    <row r="7911" spans="1:11" ht="15">
      <c r="A7911" t="s">
        <v>38</v>
      </c>
      <c r="B7911">
        <v>5</v>
      </c>
      <c r="C7911">
        <v>6</v>
      </c>
      <c r="D7911" t="s">
        <v>23</v>
      </c>
      <c r="E7911" t="s">
        <v>1260</v>
      </c>
      <c r="F7911" s="1">
        <v>3.2471064814814814E-2</v>
      </c>
      <c r="G7911">
        <f>_xlfn.XLOOKUP($A7911,Product_pricing!$B:$B,Product_pricing!$C:$C)</f>
        <v>54</v>
      </c>
      <c r="H7911">
        <f t="shared" si="369"/>
        <v>253.79999999999998</v>
      </c>
      <c r="I7911" s="10">
        <f t="shared" si="370"/>
        <v>0.22396280996060253</v>
      </c>
      <c r="J7911" t="str">
        <f>_xlfn.XLOOKUP(A7911,Product_Details!$A:$A,Product_Details!$G:$G,"mens")</f>
        <v>Womens</v>
      </c>
      <c r="K7911">
        <f t="shared" si="371"/>
        <v>1883.75</v>
      </c>
    </row>
    <row r="7912" spans="1:11" ht="15">
      <c r="A7912" t="s">
        <v>25</v>
      </c>
      <c r="B7912">
        <v>3</v>
      </c>
      <c r="C7912">
        <v>6</v>
      </c>
      <c r="D7912" t="s">
        <v>23</v>
      </c>
      <c r="E7912" t="s">
        <v>1260</v>
      </c>
      <c r="F7912" s="1">
        <v>3.2471064814814814E-2</v>
      </c>
      <c r="G7912">
        <f>_xlfn.XLOOKUP($A7912,Product_pricing!$B:$B,Product_pricing!$C:$C)</f>
        <v>40</v>
      </c>
      <c r="H7912">
        <f t="shared" si="369"/>
        <v>112.8</v>
      </c>
      <c r="I7912" s="10">
        <f t="shared" si="370"/>
        <v>9.9539026649156676E-2</v>
      </c>
      <c r="J7912" t="str">
        <f>_xlfn.XLOOKUP(A7912,Product_Details!$A:$A,Product_Details!$G:$G,"mens")</f>
        <v>Mens</v>
      </c>
      <c r="K7912">
        <f t="shared" si="371"/>
        <v>3780</v>
      </c>
    </row>
    <row r="7913" spans="1:11" ht="15">
      <c r="A7913" t="s">
        <v>32</v>
      </c>
      <c r="B7913">
        <v>3</v>
      </c>
      <c r="C7913">
        <v>6</v>
      </c>
      <c r="D7913" t="s">
        <v>23</v>
      </c>
      <c r="E7913" t="s">
        <v>1260</v>
      </c>
      <c r="F7913" s="1">
        <v>3.2471064814814814E-2</v>
      </c>
      <c r="G7913">
        <f>_xlfn.XLOOKUP($A7913,Product_pricing!$B:$B,Product_pricing!$C:$C)</f>
        <v>36</v>
      </c>
      <c r="H7913">
        <f t="shared" si="369"/>
        <v>101.52</v>
      </c>
      <c r="I7913" s="10">
        <f t="shared" si="370"/>
        <v>8.9585123984241011E-2</v>
      </c>
      <c r="J7913" t="str">
        <f>_xlfn.XLOOKUP(A7913,Product_Details!$A:$A,Product_Details!$G:$G,"mens")</f>
        <v>Mens</v>
      </c>
      <c r="K7913">
        <f t="shared" si="371"/>
        <v>3780</v>
      </c>
    </row>
    <row r="7914" spans="1:11" ht="15">
      <c r="A7914" t="s">
        <v>35</v>
      </c>
      <c r="B7914">
        <v>2</v>
      </c>
      <c r="C7914">
        <v>7</v>
      </c>
      <c r="D7914" t="s">
        <v>23</v>
      </c>
      <c r="E7914" t="s">
        <v>1261</v>
      </c>
      <c r="F7914" s="1">
        <v>7.0185185185185186E-3</v>
      </c>
      <c r="G7914">
        <f>_xlfn.XLOOKUP($A7914,Product_pricing!$B:$B,Product_pricing!$C:$C)</f>
        <v>32</v>
      </c>
      <c r="H7914">
        <f t="shared" si="369"/>
        <v>59.519999999999996</v>
      </c>
      <c r="I7914" s="10">
        <f t="shared" si="370"/>
        <v>5.25227204446614E-2</v>
      </c>
      <c r="J7914" t="str">
        <f>_xlfn.XLOOKUP(A7914,Product_Details!$A:$A,Product_Details!$G:$G,"mens")</f>
        <v>Womens</v>
      </c>
      <c r="K7914">
        <f t="shared" si="371"/>
        <v>1507</v>
      </c>
    </row>
    <row r="7915" spans="1:11" ht="15">
      <c r="A7915" t="s">
        <v>29</v>
      </c>
      <c r="B7915">
        <v>1</v>
      </c>
      <c r="C7915">
        <v>7</v>
      </c>
      <c r="D7915" t="s">
        <v>23</v>
      </c>
      <c r="E7915" t="s">
        <v>1261</v>
      </c>
      <c r="F7915" s="1">
        <v>7.0185185185185186E-3</v>
      </c>
      <c r="G7915">
        <f>_xlfn.XLOOKUP($A7915,Product_pricing!$B:$B,Product_pricing!$C:$C)</f>
        <v>10</v>
      </c>
      <c r="H7915">
        <f t="shared" si="369"/>
        <v>9.2999999999999989</v>
      </c>
      <c r="I7915" s="10">
        <f t="shared" si="370"/>
        <v>8.2066750694783416E-3</v>
      </c>
      <c r="J7915" t="str">
        <f>_xlfn.XLOOKUP(A7915,Product_Details!$A:$A,Product_Details!$G:$G,"mens")</f>
        <v>Womens</v>
      </c>
      <c r="K7915">
        <f t="shared" si="371"/>
        <v>1507</v>
      </c>
    </row>
    <row r="7916" spans="1:11" ht="15">
      <c r="A7916" t="s">
        <v>36</v>
      </c>
      <c r="B7916">
        <v>5</v>
      </c>
      <c r="C7916">
        <v>7</v>
      </c>
      <c r="D7916" t="s">
        <v>23</v>
      </c>
      <c r="E7916" t="s">
        <v>1261</v>
      </c>
      <c r="F7916" s="1">
        <v>7.0185185185185186E-3</v>
      </c>
      <c r="G7916">
        <f>_xlfn.XLOOKUP($A7916,Product_pricing!$B:$B,Product_pricing!$C:$C)</f>
        <v>23</v>
      </c>
      <c r="H7916">
        <f t="shared" si="369"/>
        <v>106.94999999999999</v>
      </c>
      <c r="I7916" s="10">
        <f t="shared" si="370"/>
        <v>9.4376763299000938E-2</v>
      </c>
      <c r="J7916" t="str">
        <f>_xlfn.XLOOKUP(A7916,Product_Details!$A:$A,Product_Details!$G:$G,"mens")</f>
        <v>Womens</v>
      </c>
      <c r="K7916">
        <f t="shared" si="371"/>
        <v>1507</v>
      </c>
    </row>
    <row r="7917" spans="1:11" ht="15">
      <c r="A7917" t="s">
        <v>30</v>
      </c>
      <c r="B7917">
        <v>5</v>
      </c>
      <c r="C7917">
        <v>7</v>
      </c>
      <c r="D7917" t="s">
        <v>23</v>
      </c>
      <c r="E7917" t="s">
        <v>1261</v>
      </c>
      <c r="F7917" s="1">
        <v>7.0185185185185186E-3</v>
      </c>
      <c r="G7917">
        <f>_xlfn.XLOOKUP($A7917,Product_pricing!$B:$B,Product_pricing!$C:$C)</f>
        <v>19</v>
      </c>
      <c r="H7917">
        <f t="shared" si="369"/>
        <v>88.35</v>
      </c>
      <c r="I7917" s="10">
        <f t="shared" si="370"/>
        <v>7.7963413160044265E-2</v>
      </c>
      <c r="J7917" t="str">
        <f>_xlfn.XLOOKUP(A7917,Product_Details!$A:$A,Product_Details!$G:$G,"mens")</f>
        <v>Womens</v>
      </c>
      <c r="K7917">
        <f t="shared" si="371"/>
        <v>1507</v>
      </c>
    </row>
    <row r="7918" spans="1:11" ht="15">
      <c r="A7918" t="s">
        <v>38</v>
      </c>
      <c r="B7918">
        <v>4</v>
      </c>
      <c r="C7918">
        <v>7</v>
      </c>
      <c r="D7918" t="s">
        <v>23</v>
      </c>
      <c r="E7918" t="s">
        <v>1261</v>
      </c>
      <c r="F7918" s="1">
        <v>7.0185185185185186E-3</v>
      </c>
      <c r="G7918">
        <f>_xlfn.XLOOKUP($A7918,Product_pricing!$B:$B,Product_pricing!$C:$C)</f>
        <v>54</v>
      </c>
      <c r="H7918">
        <f t="shared" si="369"/>
        <v>200.88</v>
      </c>
      <c r="I7918" s="10">
        <f t="shared" si="370"/>
        <v>0.1772641815007322</v>
      </c>
      <c r="J7918" t="str">
        <f>_xlfn.XLOOKUP(A7918,Product_Details!$A:$A,Product_Details!$G:$G,"mens")</f>
        <v>Womens</v>
      </c>
      <c r="K7918">
        <f t="shared" si="371"/>
        <v>1507</v>
      </c>
    </row>
    <row r="7919" spans="1:11" ht="15">
      <c r="A7919" t="s">
        <v>31</v>
      </c>
      <c r="B7919">
        <v>5</v>
      </c>
      <c r="C7919">
        <v>7</v>
      </c>
      <c r="D7919" t="s">
        <v>23</v>
      </c>
      <c r="E7919" t="s">
        <v>1261</v>
      </c>
      <c r="F7919" s="1">
        <v>7.0185185185185186E-3</v>
      </c>
      <c r="G7919">
        <f>_xlfn.XLOOKUP($A7919,Product_pricing!$B:$B,Product_pricing!$C:$C)</f>
        <v>57</v>
      </c>
      <c r="H7919">
        <f t="shared" si="369"/>
        <v>265.04999999999995</v>
      </c>
      <c r="I7919" s="10">
        <f t="shared" si="370"/>
        <v>0.23389023948013274</v>
      </c>
      <c r="J7919" t="str">
        <f>_xlfn.XLOOKUP(A7919,Product_Details!$A:$A,Product_Details!$G:$G,"mens")</f>
        <v>Mens</v>
      </c>
      <c r="K7919">
        <f t="shared" si="371"/>
        <v>7560</v>
      </c>
    </row>
    <row r="7920" spans="1:11" ht="15">
      <c r="A7920" t="s">
        <v>35</v>
      </c>
      <c r="B7920">
        <v>4</v>
      </c>
      <c r="C7920">
        <v>11</v>
      </c>
      <c r="D7920" t="s">
        <v>33</v>
      </c>
      <c r="E7920" t="s">
        <v>1262</v>
      </c>
      <c r="F7920" s="1">
        <v>2.0783564814814814E-2</v>
      </c>
      <c r="G7920">
        <f>_xlfn.XLOOKUP($A7920,Product_pricing!$B:$B,Product_pricing!$C:$C)</f>
        <v>32</v>
      </c>
      <c r="H7920">
        <f t="shared" si="369"/>
        <v>113.92</v>
      </c>
      <c r="I7920" s="10">
        <f t="shared" si="370"/>
        <v>0.10052735741021214</v>
      </c>
      <c r="J7920" t="str">
        <f>_xlfn.XLOOKUP(A7920,Product_Details!$A:$A,Product_Details!$G:$G,"mens")</f>
        <v>Womens</v>
      </c>
      <c r="K7920">
        <f t="shared" si="371"/>
        <v>1883.75</v>
      </c>
    </row>
    <row r="7921" spans="1:11" ht="15">
      <c r="A7921" t="s">
        <v>36</v>
      </c>
      <c r="B7921">
        <v>1</v>
      </c>
      <c r="C7921">
        <v>11</v>
      </c>
      <c r="D7921" t="s">
        <v>33</v>
      </c>
      <c r="E7921" t="s">
        <v>1262</v>
      </c>
      <c r="F7921" s="1">
        <v>2.0783564814814814E-2</v>
      </c>
      <c r="G7921">
        <f>_xlfn.XLOOKUP($A7921,Product_pricing!$B:$B,Product_pricing!$C:$C)</f>
        <v>23</v>
      </c>
      <c r="H7921">
        <f t="shared" si="369"/>
        <v>20.47</v>
      </c>
      <c r="I7921" s="10">
        <f t="shared" si="370"/>
        <v>1.8063509534647495E-2</v>
      </c>
      <c r="J7921" t="str">
        <f>_xlfn.XLOOKUP(A7921,Product_Details!$A:$A,Product_Details!$G:$G,"mens")</f>
        <v>Womens</v>
      </c>
      <c r="K7921">
        <f t="shared" si="371"/>
        <v>1883.75</v>
      </c>
    </row>
    <row r="7922" spans="1:11" ht="15">
      <c r="A7922" t="s">
        <v>30</v>
      </c>
      <c r="B7922">
        <v>4</v>
      </c>
      <c r="C7922">
        <v>11</v>
      </c>
      <c r="D7922" t="s">
        <v>33</v>
      </c>
      <c r="E7922" t="s">
        <v>1262</v>
      </c>
      <c r="F7922" s="1">
        <v>2.0783564814814814E-2</v>
      </c>
      <c r="G7922">
        <f>_xlfn.XLOOKUP($A7922,Product_pricing!$B:$B,Product_pricing!$C:$C)</f>
        <v>19</v>
      </c>
      <c r="H7922">
        <f t="shared" si="369"/>
        <v>67.64</v>
      </c>
      <c r="I7922" s="10">
        <f t="shared" si="370"/>
        <v>5.9688118462313457E-2</v>
      </c>
      <c r="J7922" t="str">
        <f>_xlfn.XLOOKUP(A7922,Product_Details!$A:$A,Product_Details!$G:$G,"mens")</f>
        <v>Womens</v>
      </c>
      <c r="K7922">
        <f t="shared" si="371"/>
        <v>1883.75</v>
      </c>
    </row>
    <row r="7923" spans="1:11" ht="15">
      <c r="A7923" t="s">
        <v>38</v>
      </c>
      <c r="B7923">
        <v>4</v>
      </c>
      <c r="C7923">
        <v>11</v>
      </c>
      <c r="D7923" t="s">
        <v>33</v>
      </c>
      <c r="E7923" t="s">
        <v>1262</v>
      </c>
      <c r="F7923" s="1">
        <v>2.0783564814814814E-2</v>
      </c>
      <c r="G7923">
        <f>_xlfn.XLOOKUP($A7923,Product_pricing!$B:$B,Product_pricing!$C:$C)</f>
        <v>54</v>
      </c>
      <c r="H7923">
        <f t="shared" si="369"/>
        <v>192.24</v>
      </c>
      <c r="I7923" s="10">
        <f t="shared" si="370"/>
        <v>0.16963991562973299</v>
      </c>
      <c r="J7923" t="str">
        <f>_xlfn.XLOOKUP(A7923,Product_Details!$A:$A,Product_Details!$G:$G,"mens")</f>
        <v>Womens</v>
      </c>
      <c r="K7923">
        <f t="shared" si="371"/>
        <v>1883.75</v>
      </c>
    </row>
    <row r="7924" spans="1:11" ht="15">
      <c r="A7924" t="s">
        <v>25</v>
      </c>
      <c r="B7924">
        <v>3</v>
      </c>
      <c r="C7924">
        <v>11</v>
      </c>
      <c r="D7924" t="s">
        <v>33</v>
      </c>
      <c r="E7924" t="s">
        <v>1262</v>
      </c>
      <c r="F7924" s="1">
        <v>2.0783564814814814E-2</v>
      </c>
      <c r="G7924">
        <f>_xlfn.XLOOKUP($A7924,Product_pricing!$B:$B,Product_pricing!$C:$C)</f>
        <v>40</v>
      </c>
      <c r="H7924">
        <f t="shared" si="369"/>
        <v>106.8</v>
      </c>
      <c r="I7924" s="10">
        <f t="shared" si="370"/>
        <v>9.4244397572073868E-2</v>
      </c>
      <c r="J7924" t="str">
        <f>_xlfn.XLOOKUP(A7924,Product_Details!$A:$A,Product_Details!$G:$G,"mens")</f>
        <v>Mens</v>
      </c>
      <c r="K7924">
        <f t="shared" si="371"/>
        <v>3780</v>
      </c>
    </row>
    <row r="7925" spans="1:11" ht="15">
      <c r="A7925" t="s">
        <v>41</v>
      </c>
      <c r="B7925">
        <v>4</v>
      </c>
      <c r="C7925">
        <v>11</v>
      </c>
      <c r="D7925" t="s">
        <v>33</v>
      </c>
      <c r="E7925" t="s">
        <v>1262</v>
      </c>
      <c r="F7925" s="1">
        <v>2.0783564814814814E-2</v>
      </c>
      <c r="G7925">
        <f>_xlfn.XLOOKUP($A7925,Product_pricing!$B:$B,Product_pricing!$C:$C)</f>
        <v>10</v>
      </c>
      <c r="H7925">
        <f t="shared" si="369"/>
        <v>35.6</v>
      </c>
      <c r="I7925" s="10">
        <f t="shared" si="370"/>
        <v>3.1414799190691296E-2</v>
      </c>
      <c r="J7925" t="str">
        <f>_xlfn.XLOOKUP(A7925,Product_Details!$A:$A,Product_Details!$G:$G,"mens")</f>
        <v>Mens</v>
      </c>
      <c r="K7925">
        <f t="shared" si="371"/>
        <v>3780</v>
      </c>
    </row>
    <row r="7926" spans="1:11" ht="15">
      <c r="A7926" t="s">
        <v>35</v>
      </c>
      <c r="B7926">
        <v>4</v>
      </c>
      <c r="C7926">
        <v>21</v>
      </c>
      <c r="D7926" t="s">
        <v>23</v>
      </c>
      <c r="E7926" t="s">
        <v>1263</v>
      </c>
      <c r="F7926" s="1">
        <v>3.4864583333333331E-2</v>
      </c>
      <c r="G7926">
        <f>_xlfn.XLOOKUP($A7926,Product_pricing!$B:$B,Product_pricing!$C:$C)</f>
        <v>32</v>
      </c>
      <c r="H7926">
        <f t="shared" si="369"/>
        <v>101.12</v>
      </c>
      <c r="I7926" s="10">
        <f t="shared" si="370"/>
        <v>8.9232148712435497E-2</v>
      </c>
      <c r="J7926" t="str">
        <f>_xlfn.XLOOKUP(A7926,Product_Details!$A:$A,Product_Details!$G:$G,"mens")</f>
        <v>Womens</v>
      </c>
      <c r="K7926">
        <f t="shared" si="371"/>
        <v>2511.6666666666665</v>
      </c>
    </row>
    <row r="7927" spans="1:11" ht="15">
      <c r="A7927" t="s">
        <v>29</v>
      </c>
      <c r="B7927">
        <v>5</v>
      </c>
      <c r="C7927">
        <v>21</v>
      </c>
      <c r="D7927" t="s">
        <v>23</v>
      </c>
      <c r="E7927" t="s">
        <v>1263</v>
      </c>
      <c r="F7927" s="1">
        <v>3.4864583333333331E-2</v>
      </c>
      <c r="G7927">
        <f>_xlfn.XLOOKUP($A7927,Product_pricing!$B:$B,Product_pricing!$C:$C)</f>
        <v>10</v>
      </c>
      <c r="H7927">
        <f t="shared" si="369"/>
        <v>39.5</v>
      </c>
      <c r="I7927" s="10">
        <f t="shared" si="370"/>
        <v>3.4856308090795117E-2</v>
      </c>
      <c r="J7927" t="str">
        <f>_xlfn.XLOOKUP(A7927,Product_Details!$A:$A,Product_Details!$G:$G,"mens")</f>
        <v>Womens</v>
      </c>
      <c r="K7927">
        <f t="shared" si="371"/>
        <v>2511.6666666666665</v>
      </c>
    </row>
    <row r="7928" spans="1:11" ht="15">
      <c r="A7928" t="s">
        <v>30</v>
      </c>
      <c r="B7928">
        <v>4</v>
      </c>
      <c r="C7928">
        <v>21</v>
      </c>
      <c r="D7928" t="s">
        <v>23</v>
      </c>
      <c r="E7928" t="s">
        <v>1263</v>
      </c>
      <c r="F7928" s="1">
        <v>3.4864583333333331E-2</v>
      </c>
      <c r="G7928">
        <f>_xlfn.XLOOKUP($A7928,Product_pricing!$B:$B,Product_pricing!$C:$C)</f>
        <v>19</v>
      </c>
      <c r="H7928">
        <f t="shared" si="369"/>
        <v>60.040000000000006</v>
      </c>
      <c r="I7928" s="10">
        <f t="shared" si="370"/>
        <v>5.2981588298008579E-2</v>
      </c>
      <c r="J7928" t="str">
        <f>_xlfn.XLOOKUP(A7928,Product_Details!$A:$A,Product_Details!$G:$G,"mens")</f>
        <v>Womens</v>
      </c>
      <c r="K7928">
        <f t="shared" si="371"/>
        <v>2511.6666666666665</v>
      </c>
    </row>
    <row r="7929" spans="1:11" ht="15">
      <c r="A7929" t="s">
        <v>41</v>
      </c>
      <c r="B7929">
        <v>3</v>
      </c>
      <c r="C7929">
        <v>21</v>
      </c>
      <c r="D7929" t="s">
        <v>23</v>
      </c>
      <c r="E7929" t="s">
        <v>1263</v>
      </c>
      <c r="F7929" s="1">
        <v>3.4864583333333331E-2</v>
      </c>
      <c r="G7929">
        <f>_xlfn.XLOOKUP($A7929,Product_pricing!$B:$B,Product_pricing!$C:$C)</f>
        <v>10</v>
      </c>
      <c r="H7929">
        <f t="shared" si="369"/>
        <v>23.700000000000003</v>
      </c>
      <c r="I7929" s="10">
        <f t="shared" si="370"/>
        <v>2.091378485447707E-2</v>
      </c>
      <c r="J7929" t="str">
        <f>_xlfn.XLOOKUP(A7929,Product_Details!$A:$A,Product_Details!$G:$G,"mens")</f>
        <v>Mens</v>
      </c>
      <c r="K7929">
        <f t="shared" si="371"/>
        <v>1512</v>
      </c>
    </row>
    <row r="7930" spans="1:11" ht="15">
      <c r="A7930" t="s">
        <v>31</v>
      </c>
      <c r="B7930">
        <v>4</v>
      </c>
      <c r="C7930">
        <v>21</v>
      </c>
      <c r="D7930" t="s">
        <v>23</v>
      </c>
      <c r="E7930" t="s">
        <v>1263</v>
      </c>
      <c r="F7930" s="1">
        <v>3.4864583333333331E-2</v>
      </c>
      <c r="G7930">
        <f>_xlfn.XLOOKUP($A7930,Product_pricing!$B:$B,Product_pricing!$C:$C)</f>
        <v>57</v>
      </c>
      <c r="H7930">
        <f t="shared" si="369"/>
        <v>180.12</v>
      </c>
      <c r="I7930" s="10">
        <f t="shared" si="370"/>
        <v>0.15894476489402573</v>
      </c>
      <c r="J7930" t="str">
        <f>_xlfn.XLOOKUP(A7930,Product_Details!$A:$A,Product_Details!$G:$G,"mens")</f>
        <v>Mens</v>
      </c>
      <c r="K7930">
        <f t="shared" si="371"/>
        <v>1512</v>
      </c>
    </row>
    <row r="7931" spans="1:11" ht="15">
      <c r="A7931" t="s">
        <v>32</v>
      </c>
      <c r="B7931">
        <v>2</v>
      </c>
      <c r="C7931">
        <v>21</v>
      </c>
      <c r="D7931" t="s">
        <v>23</v>
      </c>
      <c r="E7931" t="s">
        <v>1263</v>
      </c>
      <c r="F7931" s="1">
        <v>3.4864583333333331E-2</v>
      </c>
      <c r="G7931">
        <f>_xlfn.XLOOKUP($A7931,Product_pricing!$B:$B,Product_pricing!$C:$C)</f>
        <v>36</v>
      </c>
      <c r="H7931">
        <f t="shared" si="369"/>
        <v>56.88</v>
      </c>
      <c r="I7931" s="10">
        <f t="shared" si="370"/>
        <v>5.0193083650744964E-2</v>
      </c>
      <c r="J7931" t="str">
        <f>_xlfn.XLOOKUP(A7931,Product_Details!$A:$A,Product_Details!$G:$G,"mens")</f>
        <v>Mens</v>
      </c>
      <c r="K7931">
        <f t="shared" si="371"/>
        <v>1512</v>
      </c>
    </row>
    <row r="7932" spans="1:11" ht="15">
      <c r="A7932" t="s">
        <v>26</v>
      </c>
      <c r="B7932">
        <v>4</v>
      </c>
      <c r="C7932">
        <v>21</v>
      </c>
      <c r="D7932" t="s">
        <v>23</v>
      </c>
      <c r="E7932" t="s">
        <v>1263</v>
      </c>
      <c r="F7932" s="1">
        <v>3.4864583333333331E-2</v>
      </c>
      <c r="G7932">
        <f>_xlfn.XLOOKUP($A7932,Product_pricing!$B:$B,Product_pricing!$C:$C)</f>
        <v>17</v>
      </c>
      <c r="H7932">
        <f t="shared" si="369"/>
        <v>53.72</v>
      </c>
      <c r="I7932" s="10">
        <f t="shared" si="370"/>
        <v>4.7404579003481349E-2</v>
      </c>
      <c r="J7932" t="str">
        <f>_xlfn.XLOOKUP(A7932,Product_Details!$A:$A,Product_Details!$G:$G,"mens")</f>
        <v>Mens</v>
      </c>
      <c r="K7932">
        <f t="shared" si="371"/>
        <v>1512</v>
      </c>
    </row>
    <row r="7933" spans="1:11" ht="15">
      <c r="A7933" t="s">
        <v>27</v>
      </c>
      <c r="B7933">
        <v>2</v>
      </c>
      <c r="C7933">
        <v>21</v>
      </c>
      <c r="D7933" t="s">
        <v>23</v>
      </c>
      <c r="E7933" t="s">
        <v>1263</v>
      </c>
      <c r="F7933" s="1">
        <v>3.4864583333333331E-2</v>
      </c>
      <c r="G7933">
        <f>_xlfn.XLOOKUP($A7933,Product_pricing!$B:$B,Product_pricing!$C:$C)</f>
        <v>29</v>
      </c>
      <c r="H7933">
        <f t="shared" si="369"/>
        <v>45.82</v>
      </c>
      <c r="I7933" s="10">
        <f t="shared" si="370"/>
        <v>4.0433317385322333E-2</v>
      </c>
      <c r="J7933" t="str">
        <f>_xlfn.XLOOKUP(A7933,Product_Details!$A:$A,Product_Details!$G:$G,"mens")</f>
        <v>Mens</v>
      </c>
      <c r="K7933">
        <f t="shared" si="371"/>
        <v>1512</v>
      </c>
    </row>
    <row r="7934" spans="1:11" ht="15">
      <c r="A7934" t="s">
        <v>22</v>
      </c>
      <c r="B7934">
        <v>5</v>
      </c>
      <c r="C7934">
        <v>15</v>
      </c>
      <c r="D7934" t="s">
        <v>23</v>
      </c>
      <c r="E7934" t="s">
        <v>1264</v>
      </c>
      <c r="F7934" s="1">
        <v>2.1613425925925925E-2</v>
      </c>
      <c r="G7934">
        <f>_xlfn.XLOOKUP($A7934,Product_pricing!$B:$B,Product_pricing!$C:$C)</f>
        <v>13</v>
      </c>
      <c r="H7934">
        <f t="shared" si="369"/>
        <v>55.25</v>
      </c>
      <c r="I7934" s="10">
        <f t="shared" si="370"/>
        <v>4.8754709418137469E-2</v>
      </c>
      <c r="J7934" t="str">
        <f>_xlfn.XLOOKUP(A7934,Product_Details!$A:$A,Product_Details!$G:$G,"mens")</f>
        <v>Womens</v>
      </c>
      <c r="K7934">
        <f t="shared" si="371"/>
        <v>3767.5</v>
      </c>
    </row>
    <row r="7935" spans="1:11" ht="15">
      <c r="A7935" t="s">
        <v>30</v>
      </c>
      <c r="B7935">
        <v>3</v>
      </c>
      <c r="C7935">
        <v>15</v>
      </c>
      <c r="D7935" t="s">
        <v>23</v>
      </c>
      <c r="E7935" t="s">
        <v>1264</v>
      </c>
      <c r="F7935" s="1">
        <v>2.1613425925925925E-2</v>
      </c>
      <c r="G7935">
        <f>_xlfn.XLOOKUP($A7935,Product_pricing!$B:$B,Product_pricing!$C:$C)</f>
        <v>19</v>
      </c>
      <c r="H7935">
        <f t="shared" si="369"/>
        <v>48.449999999999996</v>
      </c>
      <c r="I7935" s="10">
        <f t="shared" si="370"/>
        <v>4.2754129797443627E-2</v>
      </c>
      <c r="J7935" t="str">
        <f>_xlfn.XLOOKUP(A7935,Product_Details!$A:$A,Product_Details!$G:$G,"mens")</f>
        <v>Womens</v>
      </c>
      <c r="K7935">
        <f t="shared" si="371"/>
        <v>3767.5</v>
      </c>
    </row>
    <row r="7936" spans="1:11" ht="15">
      <c r="A7936" t="s">
        <v>25</v>
      </c>
      <c r="B7936">
        <v>2</v>
      </c>
      <c r="C7936">
        <v>15</v>
      </c>
      <c r="D7936" t="s">
        <v>23</v>
      </c>
      <c r="E7936" t="s">
        <v>1264</v>
      </c>
      <c r="F7936" s="1">
        <v>2.1613425925925925E-2</v>
      </c>
      <c r="G7936">
        <f>_xlfn.XLOOKUP($A7936,Product_pricing!$B:$B,Product_pricing!$C:$C)</f>
        <v>40</v>
      </c>
      <c r="H7936">
        <f t="shared" si="369"/>
        <v>68</v>
      </c>
      <c r="I7936" s="10">
        <f t="shared" si="370"/>
        <v>6.0005796206938425E-2</v>
      </c>
      <c r="J7936" t="str">
        <f>_xlfn.XLOOKUP(A7936,Product_Details!$A:$A,Product_Details!$G:$G,"mens")</f>
        <v>Mens</v>
      </c>
      <c r="K7936">
        <f t="shared" si="371"/>
        <v>1512</v>
      </c>
    </row>
    <row r="7937" spans="1:11" ht="15">
      <c r="A7937" t="s">
        <v>41</v>
      </c>
      <c r="B7937">
        <v>4</v>
      </c>
      <c r="C7937">
        <v>15</v>
      </c>
      <c r="D7937" t="s">
        <v>23</v>
      </c>
      <c r="E7937" t="s">
        <v>1264</v>
      </c>
      <c r="F7937" s="1">
        <v>2.1613425925925925E-2</v>
      </c>
      <c r="G7937">
        <f>_xlfn.XLOOKUP($A7937,Product_pricing!$B:$B,Product_pricing!$C:$C)</f>
        <v>10</v>
      </c>
      <c r="H7937">
        <f t="shared" si="369"/>
        <v>34</v>
      </c>
      <c r="I7937" s="10">
        <f t="shared" si="370"/>
        <v>3.0002898103469212E-2</v>
      </c>
      <c r="J7937" t="str">
        <f>_xlfn.XLOOKUP(A7937,Product_Details!$A:$A,Product_Details!$G:$G,"mens")</f>
        <v>Mens</v>
      </c>
      <c r="K7937">
        <f t="shared" si="371"/>
        <v>1512</v>
      </c>
    </row>
    <row r="7938" spans="1:11" ht="15">
      <c r="A7938" t="s">
        <v>31</v>
      </c>
      <c r="B7938">
        <v>4</v>
      </c>
      <c r="C7938">
        <v>15</v>
      </c>
      <c r="D7938" t="s">
        <v>23</v>
      </c>
      <c r="E7938" t="s">
        <v>1264</v>
      </c>
      <c r="F7938" s="1">
        <v>2.1613425925925925E-2</v>
      </c>
      <c r="G7938">
        <f>_xlfn.XLOOKUP($A7938,Product_pricing!$B:$B,Product_pricing!$C:$C)</f>
        <v>57</v>
      </c>
      <c r="H7938">
        <f t="shared" si="369"/>
        <v>193.79999999999998</v>
      </c>
      <c r="I7938" s="10">
        <f t="shared" si="370"/>
        <v>0.17101651918977451</v>
      </c>
      <c r="J7938" t="str">
        <f>_xlfn.XLOOKUP(A7938,Product_Details!$A:$A,Product_Details!$G:$G,"mens")</f>
        <v>Mens</v>
      </c>
      <c r="K7938">
        <f t="shared" si="371"/>
        <v>1512</v>
      </c>
    </row>
    <row r="7939" spans="1:11" ht="15">
      <c r="A7939" t="s">
        <v>32</v>
      </c>
      <c r="B7939">
        <v>1</v>
      </c>
      <c r="C7939">
        <v>15</v>
      </c>
      <c r="D7939" t="s">
        <v>23</v>
      </c>
      <c r="E7939" t="s">
        <v>1264</v>
      </c>
      <c r="F7939" s="1">
        <v>2.1613425925925925E-2</v>
      </c>
      <c r="G7939">
        <f>_xlfn.XLOOKUP($A7939,Product_pricing!$B:$B,Product_pricing!$C:$C)</f>
        <v>36</v>
      </c>
      <c r="H7939">
        <f t="shared" ref="H7939:H8002" si="372">B7939*G7939*(1-C7939/100)</f>
        <v>30.599999999999998</v>
      </c>
      <c r="I7939" s="10">
        <f t="shared" ref="I7939:I8002" si="373">(H7939/SUM($H:$H))*1000</f>
        <v>2.7002608293122291E-2</v>
      </c>
      <c r="J7939" t="str">
        <f>_xlfn.XLOOKUP(A7939,Product_Details!$A:$A,Product_Details!$G:$G,"mens")</f>
        <v>Mens</v>
      </c>
      <c r="K7939">
        <f t="shared" ref="K7939:K8002" si="374">COUNTIFS($J:$J, J7939) / COUNTIFS($J:$J, J7939, $E:$E, E7939)</f>
        <v>1512</v>
      </c>
    </row>
    <row r="7940" spans="1:11" ht="15">
      <c r="A7940" t="s">
        <v>27</v>
      </c>
      <c r="B7940">
        <v>5</v>
      </c>
      <c r="C7940">
        <v>15</v>
      </c>
      <c r="D7940" t="s">
        <v>23</v>
      </c>
      <c r="E7940" t="s">
        <v>1264</v>
      </c>
      <c r="F7940" s="1">
        <v>2.1613425925925925E-2</v>
      </c>
      <c r="G7940">
        <f>_xlfn.XLOOKUP($A7940,Product_pricing!$B:$B,Product_pricing!$C:$C)</f>
        <v>29</v>
      </c>
      <c r="H7940">
        <f t="shared" si="372"/>
        <v>123.25</v>
      </c>
      <c r="I7940" s="10">
        <f t="shared" si="373"/>
        <v>0.10876050562507589</v>
      </c>
      <c r="J7940" t="str">
        <f>_xlfn.XLOOKUP(A7940,Product_Details!$A:$A,Product_Details!$G:$G,"mens")</f>
        <v>Mens</v>
      </c>
      <c r="K7940">
        <f t="shared" si="374"/>
        <v>1512</v>
      </c>
    </row>
    <row r="7941" spans="1:11" ht="15">
      <c r="A7941" t="s">
        <v>22</v>
      </c>
      <c r="B7941">
        <v>1</v>
      </c>
      <c r="C7941">
        <v>5</v>
      </c>
      <c r="D7941" t="s">
        <v>23</v>
      </c>
      <c r="E7941" t="s">
        <v>1265</v>
      </c>
      <c r="F7941" s="1">
        <v>1.6207175925925927E-2</v>
      </c>
      <c r="G7941">
        <f>_xlfn.XLOOKUP($A7941,Product_pricing!$B:$B,Product_pricing!$C:$C)</f>
        <v>13</v>
      </c>
      <c r="H7941">
        <f t="shared" si="372"/>
        <v>12.35</v>
      </c>
      <c r="I7941" s="10">
        <f t="shared" si="373"/>
        <v>1.0898111516995435E-2</v>
      </c>
      <c r="J7941" t="str">
        <f>_xlfn.XLOOKUP(A7941,Product_Details!$A:$A,Product_Details!$G:$G,"mens")</f>
        <v>Womens</v>
      </c>
      <c r="K7941">
        <f t="shared" si="374"/>
        <v>1507</v>
      </c>
    </row>
    <row r="7942" spans="1:11" ht="15">
      <c r="A7942" t="s">
        <v>35</v>
      </c>
      <c r="B7942">
        <v>5</v>
      </c>
      <c r="C7942">
        <v>5</v>
      </c>
      <c r="D7942" t="s">
        <v>23</v>
      </c>
      <c r="E7942" t="s">
        <v>1265</v>
      </c>
      <c r="F7942" s="1">
        <v>1.6207175925925927E-2</v>
      </c>
      <c r="G7942">
        <f>_xlfn.XLOOKUP($A7942,Product_pricing!$B:$B,Product_pricing!$C:$C)</f>
        <v>32</v>
      </c>
      <c r="H7942">
        <f t="shared" si="372"/>
        <v>152</v>
      </c>
      <c r="I7942" s="10">
        <f t="shared" si="373"/>
        <v>0.13413060328609766</v>
      </c>
      <c r="J7942" t="str">
        <f>_xlfn.XLOOKUP(A7942,Product_Details!$A:$A,Product_Details!$G:$G,"mens")</f>
        <v>Womens</v>
      </c>
      <c r="K7942">
        <f t="shared" si="374"/>
        <v>1507</v>
      </c>
    </row>
    <row r="7943" spans="1:11" ht="15">
      <c r="A7943" t="s">
        <v>36</v>
      </c>
      <c r="B7943">
        <v>2</v>
      </c>
      <c r="C7943">
        <v>5</v>
      </c>
      <c r="D7943" t="s">
        <v>23</v>
      </c>
      <c r="E7943" t="s">
        <v>1265</v>
      </c>
      <c r="F7943" s="1">
        <v>1.6207175925925927E-2</v>
      </c>
      <c r="G7943">
        <f>_xlfn.XLOOKUP($A7943,Product_pricing!$B:$B,Product_pricing!$C:$C)</f>
        <v>23</v>
      </c>
      <c r="H7943">
        <f t="shared" si="372"/>
        <v>43.699999999999996</v>
      </c>
      <c r="I7943" s="10">
        <f t="shared" si="373"/>
        <v>3.8562548444753077E-2</v>
      </c>
      <c r="J7943" t="str">
        <f>_xlfn.XLOOKUP(A7943,Product_Details!$A:$A,Product_Details!$G:$G,"mens")</f>
        <v>Womens</v>
      </c>
      <c r="K7943">
        <f t="shared" si="374"/>
        <v>1507</v>
      </c>
    </row>
    <row r="7944" spans="1:11" ht="15">
      <c r="A7944" t="s">
        <v>30</v>
      </c>
      <c r="B7944">
        <v>2</v>
      </c>
      <c r="C7944">
        <v>5</v>
      </c>
      <c r="D7944" t="s">
        <v>23</v>
      </c>
      <c r="E7944" t="s">
        <v>1265</v>
      </c>
      <c r="F7944" s="1">
        <v>1.6207175925925927E-2</v>
      </c>
      <c r="G7944">
        <f>_xlfn.XLOOKUP($A7944,Product_pricing!$B:$B,Product_pricing!$C:$C)</f>
        <v>19</v>
      </c>
      <c r="H7944">
        <f t="shared" si="372"/>
        <v>36.1</v>
      </c>
      <c r="I7944" s="10">
        <f t="shared" si="373"/>
        <v>3.1856018280448192E-2</v>
      </c>
      <c r="J7944" t="str">
        <f>_xlfn.XLOOKUP(A7944,Product_Details!$A:$A,Product_Details!$G:$G,"mens")</f>
        <v>Womens</v>
      </c>
      <c r="K7944">
        <f t="shared" si="374"/>
        <v>1507</v>
      </c>
    </row>
    <row r="7945" spans="1:11" ht="15">
      <c r="A7945" t="s">
        <v>38</v>
      </c>
      <c r="B7945">
        <v>4</v>
      </c>
      <c r="C7945">
        <v>5</v>
      </c>
      <c r="D7945" t="s">
        <v>23</v>
      </c>
      <c r="E7945" t="s">
        <v>1265</v>
      </c>
      <c r="F7945" s="1">
        <v>1.6207175925925927E-2</v>
      </c>
      <c r="G7945">
        <f>_xlfn.XLOOKUP($A7945,Product_pricing!$B:$B,Product_pricing!$C:$C)</f>
        <v>54</v>
      </c>
      <c r="H7945">
        <f t="shared" si="372"/>
        <v>205.2</v>
      </c>
      <c r="I7945" s="10">
        <f t="shared" si="373"/>
        <v>0.18107631443623182</v>
      </c>
      <c r="J7945" t="str">
        <f>_xlfn.XLOOKUP(A7945,Product_Details!$A:$A,Product_Details!$G:$G,"mens")</f>
        <v>Womens</v>
      </c>
      <c r="K7945">
        <f t="shared" si="374"/>
        <v>1507</v>
      </c>
    </row>
    <row r="7946" spans="1:11" ht="15">
      <c r="A7946" t="s">
        <v>41</v>
      </c>
      <c r="B7946">
        <v>4</v>
      </c>
      <c r="C7946">
        <v>5</v>
      </c>
      <c r="D7946" t="s">
        <v>23</v>
      </c>
      <c r="E7946" t="s">
        <v>1265</v>
      </c>
      <c r="F7946" s="1">
        <v>1.6207175925925927E-2</v>
      </c>
      <c r="G7946">
        <f>_xlfn.XLOOKUP($A7946,Product_pricing!$B:$B,Product_pricing!$C:$C)</f>
        <v>10</v>
      </c>
      <c r="H7946">
        <f t="shared" si="372"/>
        <v>38</v>
      </c>
      <c r="I7946" s="10">
        <f t="shared" si="373"/>
        <v>3.3532650821524415E-2</v>
      </c>
      <c r="J7946" t="str">
        <f>_xlfn.XLOOKUP(A7946,Product_Details!$A:$A,Product_Details!$G:$G,"mens")</f>
        <v>Mens</v>
      </c>
      <c r="K7946">
        <f t="shared" si="374"/>
        <v>7560</v>
      </c>
    </row>
    <row r="7947" spans="1:11" ht="15">
      <c r="A7947" t="s">
        <v>22</v>
      </c>
      <c r="B7947">
        <v>2</v>
      </c>
      <c r="C7947">
        <v>6</v>
      </c>
      <c r="D7947" t="s">
        <v>33</v>
      </c>
      <c r="E7947" t="s">
        <v>1266</v>
      </c>
      <c r="F7947" s="1">
        <v>2.0703703703703703E-2</v>
      </c>
      <c r="G7947">
        <f>_xlfn.XLOOKUP($A7947,Product_pricing!$B:$B,Product_pricing!$C:$C)</f>
        <v>13</v>
      </c>
      <c r="H7947">
        <f t="shared" si="372"/>
        <v>24.439999999999998</v>
      </c>
      <c r="I7947" s="10">
        <f t="shared" si="373"/>
        <v>2.1566789107317279E-2</v>
      </c>
      <c r="J7947" t="str">
        <f>_xlfn.XLOOKUP(A7947,Product_Details!$A:$A,Product_Details!$G:$G,"mens")</f>
        <v>Womens</v>
      </c>
      <c r="K7947">
        <f t="shared" si="374"/>
        <v>1883.75</v>
      </c>
    </row>
    <row r="7948" spans="1:11" ht="15">
      <c r="A7948" t="s">
        <v>35</v>
      </c>
      <c r="B7948">
        <v>5</v>
      </c>
      <c r="C7948">
        <v>6</v>
      </c>
      <c r="D7948" t="s">
        <v>33</v>
      </c>
      <c r="E7948" t="s">
        <v>1266</v>
      </c>
      <c r="F7948" s="1">
        <v>2.0703703703703703E-2</v>
      </c>
      <c r="G7948">
        <f>_xlfn.XLOOKUP($A7948,Product_pricing!$B:$B,Product_pricing!$C:$C)</f>
        <v>32</v>
      </c>
      <c r="H7948">
        <f t="shared" si="372"/>
        <v>150.39999999999998</v>
      </c>
      <c r="I7948" s="10">
        <f t="shared" si="373"/>
        <v>0.13271870219887555</v>
      </c>
      <c r="J7948" t="str">
        <f>_xlfn.XLOOKUP(A7948,Product_Details!$A:$A,Product_Details!$G:$G,"mens")</f>
        <v>Womens</v>
      </c>
      <c r="K7948">
        <f t="shared" si="374"/>
        <v>1883.75</v>
      </c>
    </row>
    <row r="7949" spans="1:11" ht="15">
      <c r="A7949" t="s">
        <v>36</v>
      </c>
      <c r="B7949">
        <v>4</v>
      </c>
      <c r="C7949">
        <v>6</v>
      </c>
      <c r="D7949" t="s">
        <v>33</v>
      </c>
      <c r="E7949" t="s">
        <v>1266</v>
      </c>
      <c r="F7949" s="1">
        <v>2.0703703703703703E-2</v>
      </c>
      <c r="G7949">
        <f>_xlfn.XLOOKUP($A7949,Product_pricing!$B:$B,Product_pricing!$C:$C)</f>
        <v>23</v>
      </c>
      <c r="H7949">
        <f t="shared" si="372"/>
        <v>86.47999999999999</v>
      </c>
      <c r="I7949" s="10">
        <f t="shared" si="373"/>
        <v>7.6313253764353439E-2</v>
      </c>
      <c r="J7949" t="str">
        <f>_xlfn.XLOOKUP(A7949,Product_Details!$A:$A,Product_Details!$G:$G,"mens")</f>
        <v>Womens</v>
      </c>
      <c r="K7949">
        <f t="shared" si="374"/>
        <v>1883.75</v>
      </c>
    </row>
    <row r="7950" spans="1:11" ht="15">
      <c r="A7950" t="s">
        <v>30</v>
      </c>
      <c r="B7950">
        <v>2</v>
      </c>
      <c r="C7950">
        <v>6</v>
      </c>
      <c r="D7950" t="s">
        <v>33</v>
      </c>
      <c r="E7950" t="s">
        <v>1266</v>
      </c>
      <c r="F7950" s="1">
        <v>2.0703703703703703E-2</v>
      </c>
      <c r="G7950">
        <f>_xlfn.XLOOKUP($A7950,Product_pricing!$B:$B,Product_pricing!$C:$C)</f>
        <v>19</v>
      </c>
      <c r="H7950">
        <f t="shared" si="372"/>
        <v>35.72</v>
      </c>
      <c r="I7950" s="10">
        <f t="shared" si="373"/>
        <v>3.1520691772232948E-2</v>
      </c>
      <c r="J7950" t="str">
        <f>_xlfn.XLOOKUP(A7950,Product_Details!$A:$A,Product_Details!$G:$G,"mens")</f>
        <v>Womens</v>
      </c>
      <c r="K7950">
        <f t="shared" si="374"/>
        <v>1883.75</v>
      </c>
    </row>
    <row r="7951" spans="1:11" ht="15">
      <c r="A7951" t="s">
        <v>27</v>
      </c>
      <c r="B7951">
        <v>5</v>
      </c>
      <c r="C7951">
        <v>6</v>
      </c>
      <c r="D7951" t="s">
        <v>33</v>
      </c>
      <c r="E7951" t="s">
        <v>1266</v>
      </c>
      <c r="F7951" s="1">
        <v>2.0703703703703703E-2</v>
      </c>
      <c r="G7951">
        <f>_xlfn.XLOOKUP($A7951,Product_pricing!$B:$B,Product_pricing!$C:$C)</f>
        <v>29</v>
      </c>
      <c r="H7951">
        <f t="shared" si="372"/>
        <v>136.29999999999998</v>
      </c>
      <c r="I7951" s="10">
        <f t="shared" si="373"/>
        <v>0.12027632386773097</v>
      </c>
      <c r="J7951" t="str">
        <f>_xlfn.XLOOKUP(A7951,Product_Details!$A:$A,Product_Details!$G:$G,"mens")</f>
        <v>Mens</v>
      </c>
      <c r="K7951">
        <f t="shared" si="374"/>
        <v>7560</v>
      </c>
    </row>
    <row r="7952" spans="1:11" ht="15">
      <c r="A7952" t="s">
        <v>22</v>
      </c>
      <c r="B7952">
        <v>2</v>
      </c>
      <c r="C7952">
        <v>13</v>
      </c>
      <c r="D7952" t="s">
        <v>23</v>
      </c>
      <c r="E7952" t="s">
        <v>1267</v>
      </c>
      <c r="F7952" s="1">
        <v>3.9525462962962964E-2</v>
      </c>
      <c r="G7952">
        <f>_xlfn.XLOOKUP($A7952,Product_pricing!$B:$B,Product_pricing!$C:$C)</f>
        <v>13</v>
      </c>
      <c r="H7952">
        <f t="shared" si="372"/>
        <v>22.62</v>
      </c>
      <c r="I7952" s="10">
        <f t="shared" si="373"/>
        <v>1.9960751620602166E-2</v>
      </c>
      <c r="J7952" t="str">
        <f>_xlfn.XLOOKUP(A7952,Product_Details!$A:$A,Product_Details!$G:$G,"mens")</f>
        <v>Womens</v>
      </c>
      <c r="K7952">
        <f t="shared" si="374"/>
        <v>1883.75</v>
      </c>
    </row>
    <row r="7953" spans="1:11" ht="15">
      <c r="A7953" t="s">
        <v>36</v>
      </c>
      <c r="B7953">
        <v>3</v>
      </c>
      <c r="C7953">
        <v>13</v>
      </c>
      <c r="D7953" t="s">
        <v>23</v>
      </c>
      <c r="E7953" t="s">
        <v>1267</v>
      </c>
      <c r="F7953" s="1">
        <v>3.9525462962962964E-2</v>
      </c>
      <c r="G7953">
        <f>_xlfn.XLOOKUP($A7953,Product_pricing!$B:$B,Product_pricing!$C:$C)</f>
        <v>23</v>
      </c>
      <c r="H7953">
        <f t="shared" si="372"/>
        <v>60.03</v>
      </c>
      <c r="I7953" s="10">
        <f t="shared" si="373"/>
        <v>5.2972763916213438E-2</v>
      </c>
      <c r="J7953" t="str">
        <f>_xlfn.XLOOKUP(A7953,Product_Details!$A:$A,Product_Details!$G:$G,"mens")</f>
        <v>Womens</v>
      </c>
      <c r="K7953">
        <f t="shared" si="374"/>
        <v>1883.75</v>
      </c>
    </row>
    <row r="7954" spans="1:11" ht="15">
      <c r="A7954" t="s">
        <v>30</v>
      </c>
      <c r="B7954">
        <v>3</v>
      </c>
      <c r="C7954">
        <v>13</v>
      </c>
      <c r="D7954" t="s">
        <v>23</v>
      </c>
      <c r="E7954" t="s">
        <v>1267</v>
      </c>
      <c r="F7954" s="1">
        <v>3.9525462962962964E-2</v>
      </c>
      <c r="G7954">
        <f>_xlfn.XLOOKUP($A7954,Product_pricing!$B:$B,Product_pricing!$C:$C)</f>
        <v>19</v>
      </c>
      <c r="H7954">
        <f t="shared" si="372"/>
        <v>49.589999999999996</v>
      </c>
      <c r="I7954" s="10">
        <f t="shared" si="373"/>
        <v>4.3760109322089354E-2</v>
      </c>
      <c r="J7954" t="str">
        <f>_xlfn.XLOOKUP(A7954,Product_Details!$A:$A,Product_Details!$G:$G,"mens")</f>
        <v>Womens</v>
      </c>
      <c r="K7954">
        <f t="shared" si="374"/>
        <v>1883.75</v>
      </c>
    </row>
    <row r="7955" spans="1:11" ht="15">
      <c r="A7955" t="s">
        <v>38</v>
      </c>
      <c r="B7955">
        <v>2</v>
      </c>
      <c r="C7955">
        <v>13</v>
      </c>
      <c r="D7955" t="s">
        <v>23</v>
      </c>
      <c r="E7955" t="s">
        <v>1267</v>
      </c>
      <c r="F7955" s="1">
        <v>3.9525462962962964E-2</v>
      </c>
      <c r="G7955">
        <f>_xlfn.XLOOKUP($A7955,Product_pricing!$B:$B,Product_pricing!$C:$C)</f>
        <v>54</v>
      </c>
      <c r="H7955">
        <f t="shared" si="372"/>
        <v>93.96</v>
      </c>
      <c r="I7955" s="10">
        <f t="shared" si="373"/>
        <v>8.2913891347116672E-2</v>
      </c>
      <c r="J7955" t="str">
        <f>_xlfn.XLOOKUP(A7955,Product_Details!$A:$A,Product_Details!$G:$G,"mens")</f>
        <v>Womens</v>
      </c>
      <c r="K7955">
        <f t="shared" si="374"/>
        <v>1883.75</v>
      </c>
    </row>
    <row r="7956" spans="1:11" ht="15">
      <c r="A7956" t="s">
        <v>32</v>
      </c>
      <c r="B7956">
        <v>3</v>
      </c>
      <c r="C7956">
        <v>13</v>
      </c>
      <c r="D7956" t="s">
        <v>23</v>
      </c>
      <c r="E7956" t="s">
        <v>1267</v>
      </c>
      <c r="F7956" s="1">
        <v>3.9525462962962964E-2</v>
      </c>
      <c r="G7956">
        <f>_xlfn.XLOOKUP($A7956,Product_pricing!$B:$B,Product_pricing!$C:$C)</f>
        <v>36</v>
      </c>
      <c r="H7956">
        <f t="shared" si="372"/>
        <v>93.96</v>
      </c>
      <c r="I7956" s="10">
        <f t="shared" si="373"/>
        <v>8.2913891347116672E-2</v>
      </c>
      <c r="J7956" t="str">
        <f>_xlfn.XLOOKUP(A7956,Product_Details!$A:$A,Product_Details!$G:$G,"mens")</f>
        <v>Mens</v>
      </c>
      <c r="K7956">
        <f t="shared" si="374"/>
        <v>2520</v>
      </c>
    </row>
    <row r="7957" spans="1:11" ht="15">
      <c r="A7957" t="s">
        <v>26</v>
      </c>
      <c r="B7957">
        <v>1</v>
      </c>
      <c r="C7957">
        <v>13</v>
      </c>
      <c r="D7957" t="s">
        <v>23</v>
      </c>
      <c r="E7957" t="s">
        <v>1267</v>
      </c>
      <c r="F7957" s="1">
        <v>3.9525462962962964E-2</v>
      </c>
      <c r="G7957">
        <f>_xlfn.XLOOKUP($A7957,Product_pricing!$B:$B,Product_pricing!$C:$C)</f>
        <v>17</v>
      </c>
      <c r="H7957">
        <f t="shared" si="372"/>
        <v>14.79</v>
      </c>
      <c r="I7957" s="10">
        <f t="shared" si="373"/>
        <v>1.3051260675009106E-2</v>
      </c>
      <c r="J7957" t="str">
        <f>_xlfn.XLOOKUP(A7957,Product_Details!$A:$A,Product_Details!$G:$G,"mens")</f>
        <v>Mens</v>
      </c>
      <c r="K7957">
        <f t="shared" si="374"/>
        <v>2520</v>
      </c>
    </row>
    <row r="7958" spans="1:11" ht="15">
      <c r="A7958" t="s">
        <v>27</v>
      </c>
      <c r="B7958">
        <v>3</v>
      </c>
      <c r="C7958">
        <v>13</v>
      </c>
      <c r="D7958" t="s">
        <v>23</v>
      </c>
      <c r="E7958" t="s">
        <v>1267</v>
      </c>
      <c r="F7958" s="1">
        <v>3.9525462962962964E-2</v>
      </c>
      <c r="G7958">
        <f>_xlfn.XLOOKUP($A7958,Product_pricing!$B:$B,Product_pricing!$C:$C)</f>
        <v>29</v>
      </c>
      <c r="H7958">
        <f t="shared" si="372"/>
        <v>75.69</v>
      </c>
      <c r="I7958" s="10">
        <f t="shared" si="373"/>
        <v>6.679174580739955E-2</v>
      </c>
      <c r="J7958" t="str">
        <f>_xlfn.XLOOKUP(A7958,Product_Details!$A:$A,Product_Details!$G:$G,"mens")</f>
        <v>Mens</v>
      </c>
      <c r="K7958">
        <f t="shared" si="374"/>
        <v>2520</v>
      </c>
    </row>
    <row r="7959" spans="1:11" ht="15">
      <c r="A7959" t="s">
        <v>22</v>
      </c>
      <c r="B7959">
        <v>5</v>
      </c>
      <c r="C7959">
        <v>15</v>
      </c>
      <c r="D7959" t="s">
        <v>23</v>
      </c>
      <c r="E7959" t="s">
        <v>1268</v>
      </c>
      <c r="F7959" s="1">
        <v>2.8577546296296292E-2</v>
      </c>
      <c r="G7959">
        <f>_xlfn.XLOOKUP($A7959,Product_pricing!$B:$B,Product_pricing!$C:$C)</f>
        <v>13</v>
      </c>
      <c r="H7959">
        <f t="shared" si="372"/>
        <v>55.25</v>
      </c>
      <c r="I7959" s="10">
        <f t="shared" si="373"/>
        <v>4.8754709418137469E-2</v>
      </c>
      <c r="J7959" t="str">
        <f>_xlfn.XLOOKUP(A7959,Product_Details!$A:$A,Product_Details!$G:$G,"mens")</f>
        <v>Womens</v>
      </c>
      <c r="K7959">
        <f t="shared" si="374"/>
        <v>1883.75</v>
      </c>
    </row>
    <row r="7960" spans="1:11" ht="15">
      <c r="A7960" t="s">
        <v>35</v>
      </c>
      <c r="B7960">
        <v>5</v>
      </c>
      <c r="C7960">
        <v>15</v>
      </c>
      <c r="D7960" t="s">
        <v>23</v>
      </c>
      <c r="E7960" t="s">
        <v>1268</v>
      </c>
      <c r="F7960" s="1">
        <v>2.8577546296296292E-2</v>
      </c>
      <c r="G7960">
        <f>_xlfn.XLOOKUP($A7960,Product_pricing!$B:$B,Product_pricing!$C:$C)</f>
        <v>32</v>
      </c>
      <c r="H7960">
        <f t="shared" si="372"/>
        <v>136</v>
      </c>
      <c r="I7960" s="10">
        <f t="shared" si="373"/>
        <v>0.12001159241387685</v>
      </c>
      <c r="J7960" t="str">
        <f>_xlfn.XLOOKUP(A7960,Product_Details!$A:$A,Product_Details!$G:$G,"mens")</f>
        <v>Womens</v>
      </c>
      <c r="K7960">
        <f t="shared" si="374"/>
        <v>1883.75</v>
      </c>
    </row>
    <row r="7961" spans="1:11" ht="15">
      <c r="A7961" t="s">
        <v>29</v>
      </c>
      <c r="B7961">
        <v>2</v>
      </c>
      <c r="C7961">
        <v>15</v>
      </c>
      <c r="D7961" t="s">
        <v>23</v>
      </c>
      <c r="E7961" t="s">
        <v>1268</v>
      </c>
      <c r="F7961" s="1">
        <v>2.8577546296296292E-2</v>
      </c>
      <c r="G7961">
        <f>_xlfn.XLOOKUP($A7961,Product_pricing!$B:$B,Product_pricing!$C:$C)</f>
        <v>10</v>
      </c>
      <c r="H7961">
        <f t="shared" si="372"/>
        <v>17</v>
      </c>
      <c r="I7961" s="10">
        <f t="shared" si="373"/>
        <v>1.5001449051734606E-2</v>
      </c>
      <c r="J7961" t="str">
        <f>_xlfn.XLOOKUP(A7961,Product_Details!$A:$A,Product_Details!$G:$G,"mens")</f>
        <v>Womens</v>
      </c>
      <c r="K7961">
        <f t="shared" si="374"/>
        <v>1883.75</v>
      </c>
    </row>
    <row r="7962" spans="1:11" ht="15">
      <c r="A7962" t="s">
        <v>38</v>
      </c>
      <c r="B7962">
        <v>4</v>
      </c>
      <c r="C7962">
        <v>15</v>
      </c>
      <c r="D7962" t="s">
        <v>23</v>
      </c>
      <c r="E7962" t="s">
        <v>1268</v>
      </c>
      <c r="F7962" s="1">
        <v>2.8577546296296292E-2</v>
      </c>
      <c r="G7962">
        <f>_xlfn.XLOOKUP($A7962,Product_pricing!$B:$B,Product_pricing!$C:$C)</f>
        <v>54</v>
      </c>
      <c r="H7962">
        <f t="shared" si="372"/>
        <v>183.6</v>
      </c>
      <c r="I7962" s="10">
        <f t="shared" si="373"/>
        <v>0.16201564975873375</v>
      </c>
      <c r="J7962" t="str">
        <f>_xlfn.XLOOKUP(A7962,Product_Details!$A:$A,Product_Details!$G:$G,"mens")</f>
        <v>Womens</v>
      </c>
      <c r="K7962">
        <f t="shared" si="374"/>
        <v>1883.75</v>
      </c>
    </row>
    <row r="7963" spans="1:11" ht="15">
      <c r="A7963" t="s">
        <v>41</v>
      </c>
      <c r="B7963">
        <v>3</v>
      </c>
      <c r="C7963">
        <v>15</v>
      </c>
      <c r="D7963" t="s">
        <v>23</v>
      </c>
      <c r="E7963" t="s">
        <v>1268</v>
      </c>
      <c r="F7963" s="1">
        <v>2.8577546296296292E-2</v>
      </c>
      <c r="G7963">
        <f>_xlfn.XLOOKUP($A7963,Product_pricing!$B:$B,Product_pricing!$C:$C)</f>
        <v>10</v>
      </c>
      <c r="H7963">
        <f t="shared" si="372"/>
        <v>25.5</v>
      </c>
      <c r="I7963" s="10">
        <f t="shared" si="373"/>
        <v>2.2502173577601911E-2</v>
      </c>
      <c r="J7963" t="str">
        <f>_xlfn.XLOOKUP(A7963,Product_Details!$A:$A,Product_Details!$G:$G,"mens")</f>
        <v>Mens</v>
      </c>
      <c r="K7963">
        <f t="shared" si="374"/>
        <v>1890</v>
      </c>
    </row>
    <row r="7964" spans="1:11" ht="15">
      <c r="A7964" t="s">
        <v>31</v>
      </c>
      <c r="B7964">
        <v>1</v>
      </c>
      <c r="C7964">
        <v>15</v>
      </c>
      <c r="D7964" t="s">
        <v>23</v>
      </c>
      <c r="E7964" t="s">
        <v>1268</v>
      </c>
      <c r="F7964" s="1">
        <v>2.8577546296296292E-2</v>
      </c>
      <c r="G7964">
        <f>_xlfn.XLOOKUP($A7964,Product_pricing!$B:$B,Product_pricing!$C:$C)</f>
        <v>57</v>
      </c>
      <c r="H7964">
        <f t="shared" si="372"/>
        <v>48.449999999999996</v>
      </c>
      <c r="I7964" s="10">
        <f t="shared" si="373"/>
        <v>4.2754129797443627E-2</v>
      </c>
      <c r="J7964" t="str">
        <f>_xlfn.XLOOKUP(A7964,Product_Details!$A:$A,Product_Details!$G:$G,"mens")</f>
        <v>Mens</v>
      </c>
      <c r="K7964">
        <f t="shared" si="374"/>
        <v>1890</v>
      </c>
    </row>
    <row r="7965" spans="1:11" ht="15">
      <c r="A7965" t="s">
        <v>26</v>
      </c>
      <c r="B7965">
        <v>4</v>
      </c>
      <c r="C7965">
        <v>15</v>
      </c>
      <c r="D7965" t="s">
        <v>23</v>
      </c>
      <c r="E7965" t="s">
        <v>1268</v>
      </c>
      <c r="F7965" s="1">
        <v>2.8577546296296292E-2</v>
      </c>
      <c r="G7965">
        <f>_xlfn.XLOOKUP($A7965,Product_pricing!$B:$B,Product_pricing!$C:$C)</f>
        <v>17</v>
      </c>
      <c r="H7965">
        <f t="shared" si="372"/>
        <v>57.8</v>
      </c>
      <c r="I7965" s="10">
        <f t="shared" si="373"/>
        <v>5.1004926775897658E-2</v>
      </c>
      <c r="J7965" t="str">
        <f>_xlfn.XLOOKUP(A7965,Product_Details!$A:$A,Product_Details!$G:$G,"mens")</f>
        <v>Mens</v>
      </c>
      <c r="K7965">
        <f t="shared" si="374"/>
        <v>1890</v>
      </c>
    </row>
    <row r="7966" spans="1:11" ht="15">
      <c r="A7966" t="s">
        <v>27</v>
      </c>
      <c r="B7966">
        <v>5</v>
      </c>
      <c r="C7966">
        <v>15</v>
      </c>
      <c r="D7966" t="s">
        <v>23</v>
      </c>
      <c r="E7966" t="s">
        <v>1268</v>
      </c>
      <c r="F7966" s="1">
        <v>2.8577546296296292E-2</v>
      </c>
      <c r="G7966">
        <f>_xlfn.XLOOKUP($A7966,Product_pricing!$B:$B,Product_pricing!$C:$C)</f>
        <v>29</v>
      </c>
      <c r="H7966">
        <f t="shared" si="372"/>
        <v>123.25</v>
      </c>
      <c r="I7966" s="10">
        <f t="shared" si="373"/>
        <v>0.10876050562507589</v>
      </c>
      <c r="J7966" t="str">
        <f>_xlfn.XLOOKUP(A7966,Product_Details!$A:$A,Product_Details!$G:$G,"mens")</f>
        <v>Mens</v>
      </c>
      <c r="K7966">
        <f t="shared" si="374"/>
        <v>1890</v>
      </c>
    </row>
    <row r="7967" spans="1:11" ht="15">
      <c r="A7967" t="s">
        <v>35</v>
      </c>
      <c r="B7967">
        <v>3</v>
      </c>
      <c r="C7967">
        <v>5</v>
      </c>
      <c r="D7967" t="s">
        <v>23</v>
      </c>
      <c r="E7967" t="s">
        <v>1269</v>
      </c>
      <c r="F7967" s="1">
        <v>4.1335648148148149E-2</v>
      </c>
      <c r="G7967">
        <f>_xlfn.XLOOKUP($A7967,Product_pricing!$B:$B,Product_pricing!$C:$C)</f>
        <v>32</v>
      </c>
      <c r="H7967">
        <f t="shared" si="372"/>
        <v>91.199999999999989</v>
      </c>
      <c r="I7967" s="10">
        <f t="shared" si="373"/>
        <v>8.0478361971658571E-2</v>
      </c>
      <c r="J7967" t="str">
        <f>_xlfn.XLOOKUP(A7967,Product_Details!$A:$A,Product_Details!$G:$G,"mens")</f>
        <v>Womens</v>
      </c>
      <c r="K7967">
        <f t="shared" si="374"/>
        <v>1883.75</v>
      </c>
    </row>
    <row r="7968" spans="1:11" ht="15">
      <c r="A7968" t="s">
        <v>36</v>
      </c>
      <c r="B7968">
        <v>4</v>
      </c>
      <c r="C7968">
        <v>5</v>
      </c>
      <c r="D7968" t="s">
        <v>23</v>
      </c>
      <c r="E7968" t="s">
        <v>1269</v>
      </c>
      <c r="F7968" s="1">
        <v>4.1335648148148149E-2</v>
      </c>
      <c r="G7968">
        <f>_xlfn.XLOOKUP($A7968,Product_pricing!$B:$B,Product_pricing!$C:$C)</f>
        <v>23</v>
      </c>
      <c r="H7968">
        <f t="shared" si="372"/>
        <v>87.399999999999991</v>
      </c>
      <c r="I7968" s="10">
        <f t="shared" si="373"/>
        <v>7.7125096889506153E-2</v>
      </c>
      <c r="J7968" t="str">
        <f>_xlfn.XLOOKUP(A7968,Product_Details!$A:$A,Product_Details!$G:$G,"mens")</f>
        <v>Womens</v>
      </c>
      <c r="K7968">
        <f t="shared" si="374"/>
        <v>1883.75</v>
      </c>
    </row>
    <row r="7969" spans="1:11" ht="15">
      <c r="A7969" t="s">
        <v>30</v>
      </c>
      <c r="B7969">
        <v>5</v>
      </c>
      <c r="C7969">
        <v>5</v>
      </c>
      <c r="D7969" t="s">
        <v>23</v>
      </c>
      <c r="E7969" t="s">
        <v>1269</v>
      </c>
      <c r="F7969" s="1">
        <v>4.1335648148148149E-2</v>
      </c>
      <c r="G7969">
        <f>_xlfn.XLOOKUP($A7969,Product_pricing!$B:$B,Product_pricing!$C:$C)</f>
        <v>19</v>
      </c>
      <c r="H7969">
        <f t="shared" si="372"/>
        <v>90.25</v>
      </c>
      <c r="I7969" s="10">
        <f t="shared" si="373"/>
        <v>7.9640045701120474E-2</v>
      </c>
      <c r="J7969" t="str">
        <f>_xlfn.XLOOKUP(A7969,Product_Details!$A:$A,Product_Details!$G:$G,"mens")</f>
        <v>Womens</v>
      </c>
      <c r="K7969">
        <f t="shared" si="374"/>
        <v>1883.75</v>
      </c>
    </row>
    <row r="7970" spans="1:11" ht="15">
      <c r="A7970" t="s">
        <v>38</v>
      </c>
      <c r="B7970">
        <v>2</v>
      </c>
      <c r="C7970">
        <v>5</v>
      </c>
      <c r="D7970" t="s">
        <v>23</v>
      </c>
      <c r="E7970" t="s">
        <v>1269</v>
      </c>
      <c r="F7970" s="1">
        <v>4.1335648148148149E-2</v>
      </c>
      <c r="G7970">
        <f>_xlfn.XLOOKUP($A7970,Product_pricing!$B:$B,Product_pricing!$C:$C)</f>
        <v>54</v>
      </c>
      <c r="H7970">
        <f t="shared" si="372"/>
        <v>102.6</v>
      </c>
      <c r="I7970" s="10">
        <f t="shared" si="373"/>
        <v>9.0538157218115908E-2</v>
      </c>
      <c r="J7970" t="str">
        <f>_xlfn.XLOOKUP(A7970,Product_Details!$A:$A,Product_Details!$G:$G,"mens")</f>
        <v>Womens</v>
      </c>
      <c r="K7970">
        <f t="shared" si="374"/>
        <v>1883.75</v>
      </c>
    </row>
    <row r="7971" spans="1:11" ht="15">
      <c r="A7971" t="s">
        <v>25</v>
      </c>
      <c r="B7971">
        <v>4</v>
      </c>
      <c r="C7971">
        <v>5</v>
      </c>
      <c r="D7971" t="s">
        <v>23</v>
      </c>
      <c r="E7971" t="s">
        <v>1269</v>
      </c>
      <c r="F7971" s="1">
        <v>4.1335648148148149E-2</v>
      </c>
      <c r="G7971">
        <f>_xlfn.XLOOKUP($A7971,Product_pricing!$B:$B,Product_pricing!$C:$C)</f>
        <v>40</v>
      </c>
      <c r="H7971">
        <f t="shared" si="372"/>
        <v>152</v>
      </c>
      <c r="I7971" s="10">
        <f t="shared" si="373"/>
        <v>0.13413060328609766</v>
      </c>
      <c r="J7971" t="str">
        <f>_xlfn.XLOOKUP(A7971,Product_Details!$A:$A,Product_Details!$G:$G,"mens")</f>
        <v>Mens</v>
      </c>
      <c r="K7971">
        <f t="shared" si="374"/>
        <v>3780</v>
      </c>
    </row>
    <row r="7972" spans="1:11" ht="15">
      <c r="A7972" t="s">
        <v>31</v>
      </c>
      <c r="B7972">
        <v>4</v>
      </c>
      <c r="C7972">
        <v>5</v>
      </c>
      <c r="D7972" t="s">
        <v>23</v>
      </c>
      <c r="E7972" t="s">
        <v>1269</v>
      </c>
      <c r="F7972" s="1">
        <v>4.1335648148148149E-2</v>
      </c>
      <c r="G7972">
        <f>_xlfn.XLOOKUP($A7972,Product_pricing!$B:$B,Product_pricing!$C:$C)</f>
        <v>57</v>
      </c>
      <c r="H7972">
        <f t="shared" si="372"/>
        <v>216.6</v>
      </c>
      <c r="I7972" s="10">
        <f t="shared" si="373"/>
        <v>0.19113610968268915</v>
      </c>
      <c r="J7972" t="str">
        <f>_xlfn.XLOOKUP(A7972,Product_Details!$A:$A,Product_Details!$G:$G,"mens")</f>
        <v>Mens</v>
      </c>
      <c r="K7972">
        <f t="shared" si="374"/>
        <v>3780</v>
      </c>
    </row>
    <row r="7973" spans="1:11" ht="15">
      <c r="A7973" t="s">
        <v>22</v>
      </c>
      <c r="B7973">
        <v>2</v>
      </c>
      <c r="C7973">
        <v>24</v>
      </c>
      <c r="D7973" t="s">
        <v>33</v>
      </c>
      <c r="E7973" t="s">
        <v>1270</v>
      </c>
      <c r="F7973" s="1">
        <v>1.9785879629629629E-2</v>
      </c>
      <c r="G7973">
        <f>_xlfn.XLOOKUP($A7973,Product_pricing!$B:$B,Product_pricing!$C:$C)</f>
        <v>13</v>
      </c>
      <c r="H7973">
        <f t="shared" si="372"/>
        <v>19.760000000000002</v>
      </c>
      <c r="I7973" s="10">
        <f t="shared" si="373"/>
        <v>1.7436978427192697E-2</v>
      </c>
      <c r="J7973" t="str">
        <f>_xlfn.XLOOKUP(A7973,Product_Details!$A:$A,Product_Details!$G:$G,"mens")</f>
        <v>Womens</v>
      </c>
      <c r="K7973">
        <f t="shared" si="374"/>
        <v>3767.5</v>
      </c>
    </row>
    <row r="7974" spans="1:11" ht="15">
      <c r="A7974" t="s">
        <v>30</v>
      </c>
      <c r="B7974">
        <v>2</v>
      </c>
      <c r="C7974">
        <v>24</v>
      </c>
      <c r="D7974" t="s">
        <v>33</v>
      </c>
      <c r="E7974" t="s">
        <v>1270</v>
      </c>
      <c r="F7974" s="1">
        <v>1.9785879629629629E-2</v>
      </c>
      <c r="G7974">
        <f>_xlfn.XLOOKUP($A7974,Product_pricing!$B:$B,Product_pricing!$C:$C)</f>
        <v>19</v>
      </c>
      <c r="H7974">
        <f t="shared" si="372"/>
        <v>28.88</v>
      </c>
      <c r="I7974" s="10">
        <f t="shared" si="373"/>
        <v>2.5484814624358552E-2</v>
      </c>
      <c r="J7974" t="str">
        <f>_xlfn.XLOOKUP(A7974,Product_Details!$A:$A,Product_Details!$G:$G,"mens")</f>
        <v>Womens</v>
      </c>
      <c r="K7974">
        <f t="shared" si="374"/>
        <v>3767.5</v>
      </c>
    </row>
    <row r="7975" spans="1:11" ht="15">
      <c r="A7975" t="s">
        <v>25</v>
      </c>
      <c r="B7975">
        <v>4</v>
      </c>
      <c r="C7975">
        <v>24</v>
      </c>
      <c r="D7975" t="s">
        <v>33</v>
      </c>
      <c r="E7975" t="s">
        <v>1270</v>
      </c>
      <c r="F7975" s="1">
        <v>1.9785879629629629E-2</v>
      </c>
      <c r="G7975">
        <f>_xlfn.XLOOKUP($A7975,Product_pricing!$B:$B,Product_pricing!$C:$C)</f>
        <v>40</v>
      </c>
      <c r="H7975">
        <f t="shared" si="372"/>
        <v>121.6</v>
      </c>
      <c r="I7975" s="10">
        <f t="shared" si="373"/>
        <v>0.10730448262887812</v>
      </c>
      <c r="J7975" t="str">
        <f>_xlfn.XLOOKUP(A7975,Product_Details!$A:$A,Product_Details!$G:$G,"mens")</f>
        <v>Mens</v>
      </c>
      <c r="K7975">
        <f t="shared" si="374"/>
        <v>1890</v>
      </c>
    </row>
    <row r="7976" spans="1:11" ht="15">
      <c r="A7976" t="s">
        <v>41</v>
      </c>
      <c r="B7976">
        <v>4</v>
      </c>
      <c r="C7976">
        <v>24</v>
      </c>
      <c r="D7976" t="s">
        <v>33</v>
      </c>
      <c r="E7976" t="s">
        <v>1270</v>
      </c>
      <c r="F7976" s="1">
        <v>1.9785879629629629E-2</v>
      </c>
      <c r="G7976">
        <f>_xlfn.XLOOKUP($A7976,Product_pricing!$B:$B,Product_pricing!$C:$C)</f>
        <v>10</v>
      </c>
      <c r="H7976">
        <f t="shared" si="372"/>
        <v>30.4</v>
      </c>
      <c r="I7976" s="10">
        <f t="shared" si="373"/>
        <v>2.6826120657219531E-2</v>
      </c>
      <c r="J7976" t="str">
        <f>_xlfn.XLOOKUP(A7976,Product_Details!$A:$A,Product_Details!$G:$G,"mens")</f>
        <v>Mens</v>
      </c>
      <c r="K7976">
        <f t="shared" si="374"/>
        <v>1890</v>
      </c>
    </row>
    <row r="7977" spans="1:11" ht="15">
      <c r="A7977" t="s">
        <v>31</v>
      </c>
      <c r="B7977">
        <v>2</v>
      </c>
      <c r="C7977">
        <v>24</v>
      </c>
      <c r="D7977" t="s">
        <v>33</v>
      </c>
      <c r="E7977" t="s">
        <v>1270</v>
      </c>
      <c r="F7977" s="1">
        <v>1.9785879629629629E-2</v>
      </c>
      <c r="G7977">
        <f>_xlfn.XLOOKUP($A7977,Product_pricing!$B:$B,Product_pricing!$C:$C)</f>
        <v>57</v>
      </c>
      <c r="H7977">
        <f t="shared" si="372"/>
        <v>86.64</v>
      </c>
      <c r="I7977" s="10">
        <f t="shared" si="373"/>
        <v>7.6454443873075664E-2</v>
      </c>
      <c r="J7977" t="str">
        <f>_xlfn.XLOOKUP(A7977,Product_Details!$A:$A,Product_Details!$G:$G,"mens")</f>
        <v>Mens</v>
      </c>
      <c r="K7977">
        <f t="shared" si="374"/>
        <v>1890</v>
      </c>
    </row>
    <row r="7978" spans="1:11" ht="15">
      <c r="A7978" t="s">
        <v>27</v>
      </c>
      <c r="B7978">
        <v>2</v>
      </c>
      <c r="C7978">
        <v>24</v>
      </c>
      <c r="D7978" t="s">
        <v>33</v>
      </c>
      <c r="E7978" t="s">
        <v>1270</v>
      </c>
      <c r="F7978" s="1">
        <v>1.9785879629629629E-2</v>
      </c>
      <c r="G7978">
        <f>_xlfn.XLOOKUP($A7978,Product_pricing!$B:$B,Product_pricing!$C:$C)</f>
        <v>29</v>
      </c>
      <c r="H7978">
        <f t="shared" si="372"/>
        <v>44.08</v>
      </c>
      <c r="I7978" s="10">
        <f t="shared" si="373"/>
        <v>3.8897874952968314E-2</v>
      </c>
      <c r="J7978" t="str">
        <f>_xlfn.XLOOKUP(A7978,Product_Details!$A:$A,Product_Details!$G:$G,"mens")</f>
        <v>Mens</v>
      </c>
      <c r="K7978">
        <f t="shared" si="374"/>
        <v>1890</v>
      </c>
    </row>
    <row r="7979" spans="1:11" ht="15">
      <c r="A7979" t="s">
        <v>22</v>
      </c>
      <c r="B7979">
        <v>3</v>
      </c>
      <c r="C7979">
        <v>17</v>
      </c>
      <c r="D7979" t="s">
        <v>23</v>
      </c>
      <c r="E7979">
        <v>245416</v>
      </c>
      <c r="F7979" s="1">
        <v>3.8766203703703699E-2</v>
      </c>
      <c r="G7979">
        <f>_xlfn.XLOOKUP($A7979,Product_pricing!$B:$B,Product_pricing!$C:$C)</f>
        <v>13</v>
      </c>
      <c r="H7979">
        <f t="shared" si="372"/>
        <v>32.369999999999997</v>
      </c>
      <c r="I7979" s="10">
        <f t="shared" si="373"/>
        <v>2.8564523870861714E-2</v>
      </c>
      <c r="J7979" t="str">
        <f>_xlfn.XLOOKUP(A7979,Product_Details!$A:$A,Product_Details!$G:$G,"mens")</f>
        <v>Womens</v>
      </c>
      <c r="K7979">
        <f t="shared" si="374"/>
        <v>3767.5</v>
      </c>
    </row>
    <row r="7980" spans="1:11" ht="15">
      <c r="A7980" t="s">
        <v>35</v>
      </c>
      <c r="B7980">
        <v>3</v>
      </c>
      <c r="C7980">
        <v>17</v>
      </c>
      <c r="D7980" t="s">
        <v>23</v>
      </c>
      <c r="E7980">
        <v>245416</v>
      </c>
      <c r="F7980" s="1">
        <v>3.8766203703703699E-2</v>
      </c>
      <c r="G7980">
        <f>_xlfn.XLOOKUP($A7980,Product_pricing!$B:$B,Product_pricing!$C:$C)</f>
        <v>32</v>
      </c>
      <c r="H7980">
        <f t="shared" si="372"/>
        <v>79.679999999999993</v>
      </c>
      <c r="I7980" s="10">
        <f t="shared" si="373"/>
        <v>7.0312674143659618E-2</v>
      </c>
      <c r="J7980" t="str">
        <f>_xlfn.XLOOKUP(A7980,Product_Details!$A:$A,Product_Details!$G:$G,"mens")</f>
        <v>Womens</v>
      </c>
      <c r="K7980">
        <f t="shared" si="374"/>
        <v>3767.5</v>
      </c>
    </row>
    <row r="7981" spans="1:11" ht="15">
      <c r="A7981" t="s">
        <v>25</v>
      </c>
      <c r="B7981">
        <v>3</v>
      </c>
      <c r="C7981">
        <v>17</v>
      </c>
      <c r="D7981" t="s">
        <v>23</v>
      </c>
      <c r="E7981">
        <v>245416</v>
      </c>
      <c r="F7981" s="1">
        <v>3.8766203703703699E-2</v>
      </c>
      <c r="G7981">
        <f>_xlfn.XLOOKUP($A7981,Product_pricing!$B:$B,Product_pricing!$C:$C)</f>
        <v>40</v>
      </c>
      <c r="H7981">
        <f t="shared" si="372"/>
        <v>99.6</v>
      </c>
      <c r="I7981" s="10">
        <f t="shared" si="373"/>
        <v>8.7890842679574505E-2</v>
      </c>
      <c r="J7981" t="str">
        <f>_xlfn.XLOOKUP(A7981,Product_Details!$A:$A,Product_Details!$G:$G,"mens")</f>
        <v>Mens</v>
      </c>
      <c r="K7981">
        <f t="shared" si="374"/>
        <v>1890</v>
      </c>
    </row>
    <row r="7982" spans="1:11" ht="15">
      <c r="A7982" t="s">
        <v>41</v>
      </c>
      <c r="B7982">
        <v>3</v>
      </c>
      <c r="C7982">
        <v>17</v>
      </c>
      <c r="D7982" t="s">
        <v>23</v>
      </c>
      <c r="E7982">
        <v>245416</v>
      </c>
      <c r="F7982" s="1">
        <v>3.8766203703703699E-2</v>
      </c>
      <c r="G7982">
        <f>_xlfn.XLOOKUP($A7982,Product_pricing!$B:$B,Product_pricing!$C:$C)</f>
        <v>10</v>
      </c>
      <c r="H7982">
        <f t="shared" si="372"/>
        <v>24.9</v>
      </c>
      <c r="I7982" s="10">
        <f t="shared" si="373"/>
        <v>2.1972710669893626E-2</v>
      </c>
      <c r="J7982" t="str">
        <f>_xlfn.XLOOKUP(A7982,Product_Details!$A:$A,Product_Details!$G:$G,"mens")</f>
        <v>Mens</v>
      </c>
      <c r="K7982">
        <f t="shared" si="374"/>
        <v>1890</v>
      </c>
    </row>
    <row r="7983" spans="1:11" ht="15">
      <c r="A7983" t="s">
        <v>26</v>
      </c>
      <c r="B7983">
        <v>5</v>
      </c>
      <c r="C7983">
        <v>17</v>
      </c>
      <c r="D7983" t="s">
        <v>23</v>
      </c>
      <c r="E7983">
        <v>245416</v>
      </c>
      <c r="F7983" s="1">
        <v>3.8766203703703699E-2</v>
      </c>
      <c r="G7983">
        <f>_xlfn.XLOOKUP($A7983,Product_pricing!$B:$B,Product_pricing!$C:$C)</f>
        <v>17</v>
      </c>
      <c r="H7983">
        <f t="shared" si="372"/>
        <v>70.55</v>
      </c>
      <c r="I7983" s="10">
        <f t="shared" si="373"/>
        <v>6.2256013564698606E-2</v>
      </c>
      <c r="J7983" t="str">
        <f>_xlfn.XLOOKUP(A7983,Product_Details!$A:$A,Product_Details!$G:$G,"mens")</f>
        <v>Mens</v>
      </c>
      <c r="K7983">
        <f t="shared" si="374"/>
        <v>1890</v>
      </c>
    </row>
    <row r="7984" spans="1:11" ht="15">
      <c r="A7984" t="s">
        <v>27</v>
      </c>
      <c r="B7984">
        <v>2</v>
      </c>
      <c r="C7984">
        <v>17</v>
      </c>
      <c r="D7984" t="s">
        <v>23</v>
      </c>
      <c r="E7984">
        <v>245416</v>
      </c>
      <c r="F7984" s="1">
        <v>3.8766203703703699E-2</v>
      </c>
      <c r="G7984">
        <f>_xlfn.XLOOKUP($A7984,Product_pricing!$B:$B,Product_pricing!$C:$C)</f>
        <v>29</v>
      </c>
      <c r="H7984">
        <f t="shared" si="372"/>
        <v>48.14</v>
      </c>
      <c r="I7984" s="10">
        <f t="shared" si="373"/>
        <v>4.2480573961794353E-2</v>
      </c>
      <c r="J7984" t="str">
        <f>_xlfn.XLOOKUP(A7984,Product_Details!$A:$A,Product_Details!$G:$G,"mens")</f>
        <v>Mens</v>
      </c>
      <c r="K7984">
        <f t="shared" si="374"/>
        <v>1890</v>
      </c>
    </row>
    <row r="7985" spans="1:11" ht="15">
      <c r="A7985" t="s">
        <v>22</v>
      </c>
      <c r="B7985">
        <v>1</v>
      </c>
      <c r="C7985">
        <v>21</v>
      </c>
      <c r="D7985" t="s">
        <v>33</v>
      </c>
      <c r="E7985" t="s">
        <v>1271</v>
      </c>
      <c r="F7985" s="1">
        <v>2.9212962962962965E-2</v>
      </c>
      <c r="G7985">
        <f>_xlfn.XLOOKUP($A7985,Product_pricing!$B:$B,Product_pricing!$C:$C)</f>
        <v>13</v>
      </c>
      <c r="H7985">
        <f t="shared" si="372"/>
        <v>10.27</v>
      </c>
      <c r="I7985" s="10">
        <f t="shared" si="373"/>
        <v>9.0626401036067294E-3</v>
      </c>
      <c r="J7985" t="str">
        <f>_xlfn.XLOOKUP(A7985,Product_Details!$A:$A,Product_Details!$G:$G,"mens")</f>
        <v>Womens</v>
      </c>
      <c r="K7985">
        <f t="shared" si="374"/>
        <v>1507</v>
      </c>
    </row>
    <row r="7986" spans="1:11" ht="15">
      <c r="A7986" t="s">
        <v>35</v>
      </c>
      <c r="B7986">
        <v>4</v>
      </c>
      <c r="C7986">
        <v>21</v>
      </c>
      <c r="D7986" t="s">
        <v>33</v>
      </c>
      <c r="E7986" t="s">
        <v>1271</v>
      </c>
      <c r="F7986" s="1">
        <v>2.9212962962962965E-2</v>
      </c>
      <c r="G7986">
        <f>_xlfn.XLOOKUP($A7986,Product_pricing!$B:$B,Product_pricing!$C:$C)</f>
        <v>32</v>
      </c>
      <c r="H7986">
        <f t="shared" si="372"/>
        <v>101.12</v>
      </c>
      <c r="I7986" s="10">
        <f t="shared" si="373"/>
        <v>8.9232148712435497E-2</v>
      </c>
      <c r="J7986" t="str">
        <f>_xlfn.XLOOKUP(A7986,Product_Details!$A:$A,Product_Details!$G:$G,"mens")</f>
        <v>Womens</v>
      </c>
      <c r="K7986">
        <f t="shared" si="374"/>
        <v>1507</v>
      </c>
    </row>
    <row r="7987" spans="1:11" ht="15">
      <c r="A7987" t="s">
        <v>29</v>
      </c>
      <c r="B7987">
        <v>2</v>
      </c>
      <c r="C7987">
        <v>21</v>
      </c>
      <c r="D7987" t="s">
        <v>33</v>
      </c>
      <c r="E7987" t="s">
        <v>1271</v>
      </c>
      <c r="F7987" s="1">
        <v>2.9212962962962965E-2</v>
      </c>
      <c r="G7987">
        <f>_xlfn.XLOOKUP($A7987,Product_pricing!$B:$B,Product_pricing!$C:$C)</f>
        <v>10</v>
      </c>
      <c r="H7987">
        <f t="shared" si="372"/>
        <v>15.8</v>
      </c>
      <c r="I7987" s="10">
        <f t="shared" si="373"/>
        <v>1.3942523236318045E-2</v>
      </c>
      <c r="J7987" t="str">
        <f>_xlfn.XLOOKUP(A7987,Product_Details!$A:$A,Product_Details!$G:$G,"mens")</f>
        <v>Womens</v>
      </c>
      <c r="K7987">
        <f t="shared" si="374"/>
        <v>1507</v>
      </c>
    </row>
    <row r="7988" spans="1:11" ht="15">
      <c r="A7988" t="s">
        <v>36</v>
      </c>
      <c r="B7988">
        <v>1</v>
      </c>
      <c r="C7988">
        <v>21</v>
      </c>
      <c r="D7988" t="s">
        <v>33</v>
      </c>
      <c r="E7988" t="s">
        <v>1271</v>
      </c>
      <c r="F7988" s="1">
        <v>2.9212962962962965E-2</v>
      </c>
      <c r="G7988">
        <f>_xlfn.XLOOKUP($A7988,Product_pricing!$B:$B,Product_pricing!$C:$C)</f>
        <v>23</v>
      </c>
      <c r="H7988">
        <f t="shared" si="372"/>
        <v>18.170000000000002</v>
      </c>
      <c r="I7988" s="10">
        <f t="shared" si="373"/>
        <v>1.6033901721765755E-2</v>
      </c>
      <c r="J7988" t="str">
        <f>_xlfn.XLOOKUP(A7988,Product_Details!$A:$A,Product_Details!$G:$G,"mens")</f>
        <v>Womens</v>
      </c>
      <c r="K7988">
        <f t="shared" si="374"/>
        <v>1507</v>
      </c>
    </row>
    <row r="7989" spans="1:11" ht="15">
      <c r="A7989" t="s">
        <v>38</v>
      </c>
      <c r="B7989">
        <v>4</v>
      </c>
      <c r="C7989">
        <v>21</v>
      </c>
      <c r="D7989" t="s">
        <v>33</v>
      </c>
      <c r="E7989" t="s">
        <v>1271</v>
      </c>
      <c r="F7989" s="1">
        <v>2.9212962962962965E-2</v>
      </c>
      <c r="G7989">
        <f>_xlfn.XLOOKUP($A7989,Product_pricing!$B:$B,Product_pricing!$C:$C)</f>
        <v>54</v>
      </c>
      <c r="H7989">
        <f t="shared" si="372"/>
        <v>170.64000000000001</v>
      </c>
      <c r="I7989" s="10">
        <f t="shared" si="373"/>
        <v>0.1505792509522349</v>
      </c>
      <c r="J7989" t="str">
        <f>_xlfn.XLOOKUP(A7989,Product_Details!$A:$A,Product_Details!$G:$G,"mens")</f>
        <v>Womens</v>
      </c>
      <c r="K7989">
        <f t="shared" si="374"/>
        <v>1507</v>
      </c>
    </row>
    <row r="7990" spans="1:11" ht="15">
      <c r="A7990" t="s">
        <v>31</v>
      </c>
      <c r="B7990">
        <v>3</v>
      </c>
      <c r="C7990">
        <v>21</v>
      </c>
      <c r="D7990" t="s">
        <v>33</v>
      </c>
      <c r="E7990" t="s">
        <v>1271</v>
      </c>
      <c r="F7990" s="1">
        <v>2.9212962962962965E-2</v>
      </c>
      <c r="G7990">
        <f>_xlfn.XLOOKUP($A7990,Product_pricing!$B:$B,Product_pricing!$C:$C)</f>
        <v>57</v>
      </c>
      <c r="H7990">
        <f t="shared" si="372"/>
        <v>135.09</v>
      </c>
      <c r="I7990" s="10">
        <f t="shared" si="373"/>
        <v>0.11920857367051929</v>
      </c>
      <c r="J7990" t="str">
        <f>_xlfn.XLOOKUP(A7990,Product_Details!$A:$A,Product_Details!$G:$G,"mens")</f>
        <v>Mens</v>
      </c>
      <c r="K7990">
        <f t="shared" si="374"/>
        <v>3780</v>
      </c>
    </row>
    <row r="7991" spans="1:11" ht="15">
      <c r="A7991" t="s">
        <v>32</v>
      </c>
      <c r="B7991">
        <v>2</v>
      </c>
      <c r="C7991">
        <v>21</v>
      </c>
      <c r="D7991" t="s">
        <v>33</v>
      </c>
      <c r="E7991" t="s">
        <v>1271</v>
      </c>
      <c r="F7991" s="1">
        <v>2.9212962962962965E-2</v>
      </c>
      <c r="G7991">
        <f>_xlfn.XLOOKUP($A7991,Product_pricing!$B:$B,Product_pricing!$C:$C)</f>
        <v>36</v>
      </c>
      <c r="H7991">
        <f t="shared" si="372"/>
        <v>56.88</v>
      </c>
      <c r="I7991" s="10">
        <f t="shared" si="373"/>
        <v>5.0193083650744964E-2</v>
      </c>
      <c r="J7991" t="str">
        <f>_xlfn.XLOOKUP(A7991,Product_Details!$A:$A,Product_Details!$G:$G,"mens")</f>
        <v>Mens</v>
      </c>
      <c r="K7991">
        <f t="shared" si="374"/>
        <v>3780</v>
      </c>
    </row>
    <row r="7992" spans="1:11" ht="15">
      <c r="A7992" t="s">
        <v>22</v>
      </c>
      <c r="B7992">
        <v>4</v>
      </c>
      <c r="C7992">
        <v>17</v>
      </c>
      <c r="D7992" t="s">
        <v>33</v>
      </c>
      <c r="E7992" t="s">
        <v>1272</v>
      </c>
      <c r="F7992" s="1">
        <v>1.0618055555555554E-2</v>
      </c>
      <c r="G7992">
        <f>_xlfn.XLOOKUP($A7992,Product_pricing!$B:$B,Product_pricing!$C:$C)</f>
        <v>13</v>
      </c>
      <c r="H7992">
        <f t="shared" si="372"/>
        <v>43.16</v>
      </c>
      <c r="I7992" s="10">
        <f t="shared" si="373"/>
        <v>3.8086031827815621E-2</v>
      </c>
      <c r="J7992" t="str">
        <f>_xlfn.XLOOKUP(A7992,Product_Details!$A:$A,Product_Details!$G:$G,"mens")</f>
        <v>Womens</v>
      </c>
      <c r="K7992">
        <f t="shared" si="374"/>
        <v>1883.75</v>
      </c>
    </row>
    <row r="7993" spans="1:11" ht="15">
      <c r="A7993" t="s">
        <v>29</v>
      </c>
      <c r="B7993">
        <v>5</v>
      </c>
      <c r="C7993">
        <v>17</v>
      </c>
      <c r="D7993" t="s">
        <v>33</v>
      </c>
      <c r="E7993" t="s">
        <v>1272</v>
      </c>
      <c r="F7993" s="1">
        <v>1.0618055555555554E-2</v>
      </c>
      <c r="G7993">
        <f>_xlfn.XLOOKUP($A7993,Product_pricing!$B:$B,Product_pricing!$C:$C)</f>
        <v>10</v>
      </c>
      <c r="H7993">
        <f t="shared" si="372"/>
        <v>41.5</v>
      </c>
      <c r="I7993" s="10">
        <f t="shared" si="373"/>
        <v>3.6621184449822715E-2</v>
      </c>
      <c r="J7993" t="str">
        <f>_xlfn.XLOOKUP(A7993,Product_Details!$A:$A,Product_Details!$G:$G,"mens")</f>
        <v>Womens</v>
      </c>
      <c r="K7993">
        <f t="shared" si="374"/>
        <v>1883.75</v>
      </c>
    </row>
    <row r="7994" spans="1:11" ht="15">
      <c r="A7994" t="s">
        <v>36</v>
      </c>
      <c r="B7994">
        <v>2</v>
      </c>
      <c r="C7994">
        <v>17</v>
      </c>
      <c r="D7994" t="s">
        <v>33</v>
      </c>
      <c r="E7994" t="s">
        <v>1272</v>
      </c>
      <c r="F7994" s="1">
        <v>1.0618055555555554E-2</v>
      </c>
      <c r="G7994">
        <f>_xlfn.XLOOKUP($A7994,Product_pricing!$B:$B,Product_pricing!$C:$C)</f>
        <v>23</v>
      </c>
      <c r="H7994">
        <f t="shared" si="372"/>
        <v>38.18</v>
      </c>
      <c r="I7994" s="10">
        <f t="shared" si="373"/>
        <v>3.3691489693836896E-2</v>
      </c>
      <c r="J7994" t="str">
        <f>_xlfn.XLOOKUP(A7994,Product_Details!$A:$A,Product_Details!$G:$G,"mens")</f>
        <v>Womens</v>
      </c>
      <c r="K7994">
        <f t="shared" si="374"/>
        <v>1883.75</v>
      </c>
    </row>
    <row r="7995" spans="1:11" ht="15">
      <c r="A7995" t="s">
        <v>38</v>
      </c>
      <c r="B7995">
        <v>2</v>
      </c>
      <c r="C7995">
        <v>17</v>
      </c>
      <c r="D7995" t="s">
        <v>33</v>
      </c>
      <c r="E7995" t="s">
        <v>1272</v>
      </c>
      <c r="F7995" s="1">
        <v>1.0618055555555554E-2</v>
      </c>
      <c r="G7995">
        <f>_xlfn.XLOOKUP($A7995,Product_pricing!$B:$B,Product_pricing!$C:$C)</f>
        <v>54</v>
      </c>
      <c r="H7995">
        <f t="shared" si="372"/>
        <v>89.64</v>
      </c>
      <c r="I7995" s="10">
        <f t="shared" si="373"/>
        <v>7.9101758411617068E-2</v>
      </c>
      <c r="J7995" t="str">
        <f>_xlfn.XLOOKUP(A7995,Product_Details!$A:$A,Product_Details!$G:$G,"mens")</f>
        <v>Womens</v>
      </c>
      <c r="K7995">
        <f t="shared" si="374"/>
        <v>1883.75</v>
      </c>
    </row>
    <row r="7996" spans="1:11" ht="15">
      <c r="A7996" t="s">
        <v>25</v>
      </c>
      <c r="B7996">
        <v>2</v>
      </c>
      <c r="C7996">
        <v>17</v>
      </c>
      <c r="D7996" t="s">
        <v>33</v>
      </c>
      <c r="E7996" t="s">
        <v>1272</v>
      </c>
      <c r="F7996" s="1">
        <v>1.0618055555555554E-2</v>
      </c>
      <c r="G7996">
        <f>_xlfn.XLOOKUP($A7996,Product_pricing!$B:$B,Product_pricing!$C:$C)</f>
        <v>40</v>
      </c>
      <c r="H7996">
        <f t="shared" si="372"/>
        <v>66.399999999999991</v>
      </c>
      <c r="I7996" s="10">
        <f t="shared" si="373"/>
        <v>5.8593895119716341E-2</v>
      </c>
      <c r="J7996" t="str">
        <f>_xlfn.XLOOKUP(A7996,Product_Details!$A:$A,Product_Details!$G:$G,"mens")</f>
        <v>Mens</v>
      </c>
      <c r="K7996">
        <f t="shared" si="374"/>
        <v>2520</v>
      </c>
    </row>
    <row r="7997" spans="1:11" ht="15">
      <c r="A7997" t="s">
        <v>41</v>
      </c>
      <c r="B7997">
        <v>1</v>
      </c>
      <c r="C7997">
        <v>17</v>
      </c>
      <c r="D7997" t="s">
        <v>33</v>
      </c>
      <c r="E7997" t="s">
        <v>1272</v>
      </c>
      <c r="F7997" s="1">
        <v>1.0618055555555554E-2</v>
      </c>
      <c r="G7997">
        <f>_xlfn.XLOOKUP($A7997,Product_pricing!$B:$B,Product_pricing!$C:$C)</f>
        <v>10</v>
      </c>
      <c r="H7997">
        <f t="shared" si="372"/>
        <v>8.2999999999999989</v>
      </c>
      <c r="I7997" s="10">
        <f t="shared" si="373"/>
        <v>7.3242368899645426E-3</v>
      </c>
      <c r="J7997" t="str">
        <f>_xlfn.XLOOKUP(A7997,Product_Details!$A:$A,Product_Details!$G:$G,"mens")</f>
        <v>Mens</v>
      </c>
      <c r="K7997">
        <f t="shared" si="374"/>
        <v>2520</v>
      </c>
    </row>
    <row r="7998" spans="1:11" ht="15">
      <c r="A7998" t="s">
        <v>32</v>
      </c>
      <c r="B7998">
        <v>1</v>
      </c>
      <c r="C7998">
        <v>17</v>
      </c>
      <c r="D7998" t="s">
        <v>33</v>
      </c>
      <c r="E7998" t="s">
        <v>1272</v>
      </c>
      <c r="F7998" s="1">
        <v>1.0618055555555554E-2</v>
      </c>
      <c r="G7998">
        <f>_xlfn.XLOOKUP($A7998,Product_pricing!$B:$B,Product_pricing!$C:$C)</f>
        <v>36</v>
      </c>
      <c r="H7998">
        <f t="shared" si="372"/>
        <v>29.88</v>
      </c>
      <c r="I7998" s="10">
        <f t="shared" si="373"/>
        <v>2.6367252803872351E-2</v>
      </c>
      <c r="J7998" t="str">
        <f>_xlfn.XLOOKUP(A7998,Product_Details!$A:$A,Product_Details!$G:$G,"mens")</f>
        <v>Mens</v>
      </c>
      <c r="K7998">
        <f t="shared" si="374"/>
        <v>2520</v>
      </c>
    </row>
    <row r="7999" spans="1:11" ht="15">
      <c r="A7999" t="s">
        <v>29</v>
      </c>
      <c r="B7999">
        <v>3</v>
      </c>
      <c r="C7999">
        <v>9</v>
      </c>
      <c r="D7999" t="s">
        <v>33</v>
      </c>
      <c r="E7999" t="s">
        <v>1273</v>
      </c>
      <c r="F7999" s="1">
        <v>3.3598379629629631E-2</v>
      </c>
      <c r="G7999">
        <f>_xlfn.XLOOKUP($A7999,Product_pricing!$B:$B,Product_pricing!$C:$C)</f>
        <v>10</v>
      </c>
      <c r="H7999">
        <f t="shared" si="372"/>
        <v>27.3</v>
      </c>
      <c r="I7999" s="10">
        <f t="shared" si="373"/>
        <v>2.4090562300726752E-2</v>
      </c>
      <c r="J7999" t="str">
        <f>_xlfn.XLOOKUP(A7999,Product_Details!$A:$A,Product_Details!$G:$G,"mens")</f>
        <v>Womens</v>
      </c>
      <c r="K7999">
        <f t="shared" si="374"/>
        <v>7535</v>
      </c>
    </row>
    <row r="8000" spans="1:11" ht="15">
      <c r="A8000" t="s">
        <v>25</v>
      </c>
      <c r="B8000">
        <v>2</v>
      </c>
      <c r="C8000">
        <v>9</v>
      </c>
      <c r="D8000" t="s">
        <v>33</v>
      </c>
      <c r="E8000" t="s">
        <v>1273</v>
      </c>
      <c r="F8000" s="1">
        <v>3.3598379629629631E-2</v>
      </c>
      <c r="G8000">
        <f>_xlfn.XLOOKUP($A8000,Product_pricing!$B:$B,Product_pricing!$C:$C)</f>
        <v>40</v>
      </c>
      <c r="H8000">
        <f t="shared" si="372"/>
        <v>72.8</v>
      </c>
      <c r="I8000" s="10">
        <f t="shared" si="373"/>
        <v>6.4241499468604676E-2</v>
      </c>
      <c r="J8000" t="str">
        <f>_xlfn.XLOOKUP(A8000,Product_Details!$A:$A,Product_Details!$G:$G,"mens")</f>
        <v>Mens</v>
      </c>
      <c r="K8000">
        <f t="shared" si="374"/>
        <v>1512</v>
      </c>
    </row>
    <row r="8001" spans="1:11" ht="15">
      <c r="A8001" t="s">
        <v>41</v>
      </c>
      <c r="B8001">
        <v>5</v>
      </c>
      <c r="C8001">
        <v>9</v>
      </c>
      <c r="D8001" t="s">
        <v>33</v>
      </c>
      <c r="E8001" t="s">
        <v>1273</v>
      </c>
      <c r="F8001" s="1">
        <v>3.3598379629629631E-2</v>
      </c>
      <c r="G8001">
        <f>_xlfn.XLOOKUP($A8001,Product_pricing!$B:$B,Product_pricing!$C:$C)</f>
        <v>10</v>
      </c>
      <c r="H8001">
        <f t="shared" si="372"/>
        <v>45.5</v>
      </c>
      <c r="I8001" s="10">
        <f t="shared" si="373"/>
        <v>4.0150937167877918E-2</v>
      </c>
      <c r="J8001" t="str">
        <f>_xlfn.XLOOKUP(A8001,Product_Details!$A:$A,Product_Details!$G:$G,"mens")</f>
        <v>Mens</v>
      </c>
      <c r="K8001">
        <f t="shared" si="374"/>
        <v>1512</v>
      </c>
    </row>
    <row r="8002" spans="1:11" ht="15">
      <c r="A8002" t="s">
        <v>31</v>
      </c>
      <c r="B8002">
        <v>4</v>
      </c>
      <c r="C8002">
        <v>9</v>
      </c>
      <c r="D8002" t="s">
        <v>33</v>
      </c>
      <c r="E8002" t="s">
        <v>1273</v>
      </c>
      <c r="F8002" s="1">
        <v>3.3598379629629631E-2</v>
      </c>
      <c r="G8002">
        <f>_xlfn.XLOOKUP($A8002,Product_pricing!$B:$B,Product_pricing!$C:$C)</f>
        <v>57</v>
      </c>
      <c r="H8002">
        <f t="shared" si="372"/>
        <v>207.48000000000002</v>
      </c>
      <c r="I8002" s="10">
        <f t="shared" si="373"/>
        <v>0.18308827348552331</v>
      </c>
      <c r="J8002" t="str">
        <f>_xlfn.XLOOKUP(A8002,Product_Details!$A:$A,Product_Details!$G:$G,"mens")</f>
        <v>Mens</v>
      </c>
      <c r="K8002">
        <f t="shared" si="374"/>
        <v>1512</v>
      </c>
    </row>
    <row r="8003" spans="1:11" ht="15">
      <c r="A8003" t="s">
        <v>32</v>
      </c>
      <c r="B8003">
        <v>2</v>
      </c>
      <c r="C8003">
        <v>9</v>
      </c>
      <c r="D8003" t="s">
        <v>33</v>
      </c>
      <c r="E8003" t="s">
        <v>1273</v>
      </c>
      <c r="F8003" s="1">
        <v>3.3598379629629631E-2</v>
      </c>
      <c r="G8003">
        <f>_xlfn.XLOOKUP($A8003,Product_pricing!$B:$B,Product_pricing!$C:$C)</f>
        <v>36</v>
      </c>
      <c r="H8003">
        <f t="shared" ref="H8003:H8066" si="375">B8003*G8003*(1-C8003/100)</f>
        <v>65.52</v>
      </c>
      <c r="I8003" s="10">
        <f t="shared" ref="I8003:I8066" si="376">(H8003/SUM($H:$H))*1000</f>
        <v>5.7817349521744194E-2</v>
      </c>
      <c r="J8003" t="str">
        <f>_xlfn.XLOOKUP(A8003,Product_Details!$A:$A,Product_Details!$G:$G,"mens")</f>
        <v>Mens</v>
      </c>
      <c r="K8003">
        <f t="shared" ref="K8003:K8066" si="377">COUNTIFS($J:$J, J8003) / COUNTIFS($J:$J, J8003, $E:$E, E8003)</f>
        <v>1512</v>
      </c>
    </row>
    <row r="8004" spans="1:11" ht="15">
      <c r="A8004" t="s">
        <v>26</v>
      </c>
      <c r="B8004">
        <v>4</v>
      </c>
      <c r="C8004">
        <v>9</v>
      </c>
      <c r="D8004" t="s">
        <v>33</v>
      </c>
      <c r="E8004" t="s">
        <v>1273</v>
      </c>
      <c r="F8004" s="1">
        <v>3.3598379629629631E-2</v>
      </c>
      <c r="G8004">
        <f>_xlfn.XLOOKUP($A8004,Product_pricing!$B:$B,Product_pricing!$C:$C)</f>
        <v>17</v>
      </c>
      <c r="H8004">
        <f t="shared" si="375"/>
        <v>61.88</v>
      </c>
      <c r="I8004" s="10">
        <f t="shared" si="376"/>
        <v>5.4605274548313973E-2</v>
      </c>
      <c r="J8004" t="str">
        <f>_xlfn.XLOOKUP(A8004,Product_Details!$A:$A,Product_Details!$G:$G,"mens")</f>
        <v>Mens</v>
      </c>
      <c r="K8004">
        <f t="shared" si="377"/>
        <v>1512</v>
      </c>
    </row>
    <row r="8005" spans="1:11" ht="15">
      <c r="A8005" t="s">
        <v>35</v>
      </c>
      <c r="B8005">
        <v>5</v>
      </c>
      <c r="C8005">
        <v>24</v>
      </c>
      <c r="D8005" t="s">
        <v>23</v>
      </c>
      <c r="E8005" t="s">
        <v>1274</v>
      </c>
      <c r="F8005" s="1">
        <v>7.4155092592592597E-3</v>
      </c>
      <c r="G8005">
        <f>_xlfn.XLOOKUP($A8005,Product_pricing!$B:$B,Product_pricing!$C:$C)</f>
        <v>32</v>
      </c>
      <c r="H8005">
        <f t="shared" si="375"/>
        <v>121.6</v>
      </c>
      <c r="I8005" s="10">
        <f t="shared" si="376"/>
        <v>0.10730448262887812</v>
      </c>
      <c r="J8005" t="str">
        <f>_xlfn.XLOOKUP(A8005,Product_Details!$A:$A,Product_Details!$G:$G,"mens")</f>
        <v>Womens</v>
      </c>
      <c r="K8005">
        <f t="shared" si="377"/>
        <v>3767.5</v>
      </c>
    </row>
    <row r="8006" spans="1:11" ht="15">
      <c r="A8006" t="s">
        <v>30</v>
      </c>
      <c r="B8006">
        <v>5</v>
      </c>
      <c r="C8006">
        <v>24</v>
      </c>
      <c r="D8006" t="s">
        <v>23</v>
      </c>
      <c r="E8006" t="s">
        <v>1274</v>
      </c>
      <c r="F8006" s="1">
        <v>7.4155092592592597E-3</v>
      </c>
      <c r="G8006">
        <f>_xlfn.XLOOKUP($A8006,Product_pricing!$B:$B,Product_pricing!$C:$C)</f>
        <v>19</v>
      </c>
      <c r="H8006">
        <f t="shared" si="375"/>
        <v>72.2</v>
      </c>
      <c r="I8006" s="10">
        <f t="shared" si="376"/>
        <v>6.3712036560896385E-2</v>
      </c>
      <c r="J8006" t="str">
        <f>_xlfn.XLOOKUP(A8006,Product_Details!$A:$A,Product_Details!$G:$G,"mens")</f>
        <v>Womens</v>
      </c>
      <c r="K8006">
        <f t="shared" si="377"/>
        <v>3767.5</v>
      </c>
    </row>
    <row r="8007" spans="1:11" ht="15">
      <c r="A8007" t="s">
        <v>25</v>
      </c>
      <c r="B8007">
        <v>2</v>
      </c>
      <c r="C8007">
        <v>24</v>
      </c>
      <c r="D8007" t="s">
        <v>23</v>
      </c>
      <c r="E8007" t="s">
        <v>1274</v>
      </c>
      <c r="F8007" s="1">
        <v>7.4155092592592597E-3</v>
      </c>
      <c r="G8007">
        <f>_xlfn.XLOOKUP($A8007,Product_pricing!$B:$B,Product_pricing!$C:$C)</f>
        <v>40</v>
      </c>
      <c r="H8007">
        <f t="shared" si="375"/>
        <v>60.8</v>
      </c>
      <c r="I8007" s="10">
        <f t="shared" si="376"/>
        <v>5.3652241314439061E-2</v>
      </c>
      <c r="J8007" t="str">
        <f>_xlfn.XLOOKUP(A8007,Product_Details!$A:$A,Product_Details!$G:$G,"mens")</f>
        <v>Mens</v>
      </c>
      <c r="K8007">
        <f t="shared" si="377"/>
        <v>1890</v>
      </c>
    </row>
    <row r="8008" spans="1:11" ht="15">
      <c r="A8008" t="s">
        <v>41</v>
      </c>
      <c r="B8008">
        <v>1</v>
      </c>
      <c r="C8008">
        <v>24</v>
      </c>
      <c r="D8008" t="s">
        <v>23</v>
      </c>
      <c r="E8008" t="s">
        <v>1274</v>
      </c>
      <c r="F8008" s="1">
        <v>7.4155092592592597E-3</v>
      </c>
      <c r="G8008">
        <f>_xlfn.XLOOKUP($A8008,Product_pricing!$B:$B,Product_pricing!$C:$C)</f>
        <v>10</v>
      </c>
      <c r="H8008">
        <f t="shared" si="375"/>
        <v>7.6</v>
      </c>
      <c r="I8008" s="10">
        <f t="shared" si="376"/>
        <v>6.7065301643048827E-3</v>
      </c>
      <c r="J8008" t="str">
        <f>_xlfn.XLOOKUP(A8008,Product_Details!$A:$A,Product_Details!$G:$G,"mens")</f>
        <v>Mens</v>
      </c>
      <c r="K8008">
        <f t="shared" si="377"/>
        <v>1890</v>
      </c>
    </row>
    <row r="8009" spans="1:11" ht="15">
      <c r="A8009" t="s">
        <v>26</v>
      </c>
      <c r="B8009">
        <v>5</v>
      </c>
      <c r="C8009">
        <v>24</v>
      </c>
      <c r="D8009" t="s">
        <v>23</v>
      </c>
      <c r="E8009" t="s">
        <v>1274</v>
      </c>
      <c r="F8009" s="1">
        <v>7.4155092592592597E-3</v>
      </c>
      <c r="G8009">
        <f>_xlfn.XLOOKUP($A8009,Product_pricing!$B:$B,Product_pricing!$C:$C)</f>
        <v>17</v>
      </c>
      <c r="H8009">
        <f t="shared" si="375"/>
        <v>64.599999999999994</v>
      </c>
      <c r="I8009" s="10">
        <f t="shared" si="376"/>
        <v>5.7005506396591493E-2</v>
      </c>
      <c r="J8009" t="str">
        <f>_xlfn.XLOOKUP(A8009,Product_Details!$A:$A,Product_Details!$G:$G,"mens")</f>
        <v>Mens</v>
      </c>
      <c r="K8009">
        <f t="shared" si="377"/>
        <v>1890</v>
      </c>
    </row>
    <row r="8010" spans="1:11" ht="15">
      <c r="A8010" t="s">
        <v>27</v>
      </c>
      <c r="B8010">
        <v>1</v>
      </c>
      <c r="C8010">
        <v>24</v>
      </c>
      <c r="D8010" t="s">
        <v>23</v>
      </c>
      <c r="E8010" t="s">
        <v>1274</v>
      </c>
      <c r="F8010" s="1">
        <v>7.4155092592592597E-3</v>
      </c>
      <c r="G8010">
        <f>_xlfn.XLOOKUP($A8010,Product_pricing!$B:$B,Product_pricing!$C:$C)</f>
        <v>29</v>
      </c>
      <c r="H8010">
        <f t="shared" si="375"/>
        <v>22.04</v>
      </c>
      <c r="I8010" s="10">
        <f t="shared" si="376"/>
        <v>1.9448937476484157E-2</v>
      </c>
      <c r="J8010" t="str">
        <f>_xlfn.XLOOKUP(A8010,Product_Details!$A:$A,Product_Details!$G:$G,"mens")</f>
        <v>Mens</v>
      </c>
      <c r="K8010">
        <f t="shared" si="377"/>
        <v>1890</v>
      </c>
    </row>
    <row r="8011" spans="1:11" ht="15">
      <c r="A8011" t="s">
        <v>35</v>
      </c>
      <c r="B8011">
        <v>4</v>
      </c>
      <c r="C8011">
        <v>18</v>
      </c>
      <c r="D8011" t="s">
        <v>33</v>
      </c>
      <c r="E8011" t="s">
        <v>1275</v>
      </c>
      <c r="F8011" s="1">
        <v>1.3366898148148149E-2</v>
      </c>
      <c r="G8011">
        <f>_xlfn.XLOOKUP($A8011,Product_pricing!$B:$B,Product_pricing!$C:$C)</f>
        <v>32</v>
      </c>
      <c r="H8011">
        <f t="shared" si="375"/>
        <v>104.96000000000001</v>
      </c>
      <c r="I8011" s="10">
        <f t="shared" si="376"/>
        <v>9.2620711321768481E-2</v>
      </c>
      <c r="J8011" t="str">
        <f>_xlfn.XLOOKUP(A8011,Product_Details!$A:$A,Product_Details!$G:$G,"mens")</f>
        <v>Womens</v>
      </c>
      <c r="K8011">
        <f t="shared" si="377"/>
        <v>1883.75</v>
      </c>
    </row>
    <row r="8012" spans="1:11" ht="15">
      <c r="A8012" t="s">
        <v>29</v>
      </c>
      <c r="B8012">
        <v>4</v>
      </c>
      <c r="C8012">
        <v>18</v>
      </c>
      <c r="D8012" t="s">
        <v>33</v>
      </c>
      <c r="E8012" t="s">
        <v>1275</v>
      </c>
      <c r="F8012" s="1">
        <v>1.3366898148148149E-2</v>
      </c>
      <c r="G8012">
        <f>_xlfn.XLOOKUP($A8012,Product_pricing!$B:$B,Product_pricing!$C:$C)</f>
        <v>10</v>
      </c>
      <c r="H8012">
        <f t="shared" si="375"/>
        <v>32.800000000000004</v>
      </c>
      <c r="I8012" s="10">
        <f t="shared" si="376"/>
        <v>2.8943972288052656E-2</v>
      </c>
      <c r="J8012" t="str">
        <f>_xlfn.XLOOKUP(A8012,Product_Details!$A:$A,Product_Details!$G:$G,"mens")</f>
        <v>Womens</v>
      </c>
      <c r="K8012">
        <f t="shared" si="377"/>
        <v>1883.75</v>
      </c>
    </row>
    <row r="8013" spans="1:11" ht="15">
      <c r="A8013" t="s">
        <v>36</v>
      </c>
      <c r="B8013">
        <v>3</v>
      </c>
      <c r="C8013">
        <v>18</v>
      </c>
      <c r="D8013" t="s">
        <v>33</v>
      </c>
      <c r="E8013" t="s">
        <v>1275</v>
      </c>
      <c r="F8013" s="1">
        <v>1.3366898148148149E-2</v>
      </c>
      <c r="G8013">
        <f>_xlfn.XLOOKUP($A8013,Product_pricing!$B:$B,Product_pricing!$C:$C)</f>
        <v>23</v>
      </c>
      <c r="H8013">
        <f t="shared" si="375"/>
        <v>56.580000000000005</v>
      </c>
      <c r="I8013" s="10">
        <f t="shared" si="376"/>
        <v>4.9928352196890825E-2</v>
      </c>
      <c r="J8013" t="str">
        <f>_xlfn.XLOOKUP(A8013,Product_Details!$A:$A,Product_Details!$G:$G,"mens")</f>
        <v>Womens</v>
      </c>
      <c r="K8013">
        <f t="shared" si="377"/>
        <v>1883.75</v>
      </c>
    </row>
    <row r="8014" spans="1:11" ht="15">
      <c r="A8014" t="s">
        <v>38</v>
      </c>
      <c r="B8014">
        <v>5</v>
      </c>
      <c r="C8014">
        <v>18</v>
      </c>
      <c r="D8014" t="s">
        <v>33</v>
      </c>
      <c r="E8014" t="s">
        <v>1275</v>
      </c>
      <c r="F8014" s="1">
        <v>1.3366898148148149E-2</v>
      </c>
      <c r="G8014">
        <f>_xlfn.XLOOKUP($A8014,Product_pricing!$B:$B,Product_pricing!$C:$C)</f>
        <v>54</v>
      </c>
      <c r="H8014">
        <f t="shared" si="375"/>
        <v>221.4</v>
      </c>
      <c r="I8014" s="10">
        <f t="shared" si="376"/>
        <v>0.19537181294435541</v>
      </c>
      <c r="J8014" t="str">
        <f>_xlfn.XLOOKUP(A8014,Product_Details!$A:$A,Product_Details!$G:$G,"mens")</f>
        <v>Womens</v>
      </c>
      <c r="K8014">
        <f t="shared" si="377"/>
        <v>1883.75</v>
      </c>
    </row>
    <row r="8015" spans="1:11" ht="15">
      <c r="A8015" t="s">
        <v>25</v>
      </c>
      <c r="B8015">
        <v>5</v>
      </c>
      <c r="C8015">
        <v>18</v>
      </c>
      <c r="D8015" t="s">
        <v>33</v>
      </c>
      <c r="E8015" t="s">
        <v>1275</v>
      </c>
      <c r="F8015" s="1">
        <v>1.3366898148148149E-2</v>
      </c>
      <c r="G8015">
        <f>_xlfn.XLOOKUP($A8015,Product_pricing!$B:$B,Product_pricing!$C:$C)</f>
        <v>40</v>
      </c>
      <c r="H8015">
        <f t="shared" si="375"/>
        <v>164</v>
      </c>
      <c r="I8015" s="10">
        <f t="shared" si="376"/>
        <v>0.14471986144026325</v>
      </c>
      <c r="J8015" t="str">
        <f>_xlfn.XLOOKUP(A8015,Product_Details!$A:$A,Product_Details!$G:$G,"mens")</f>
        <v>Mens</v>
      </c>
      <c r="K8015">
        <f t="shared" si="377"/>
        <v>7560</v>
      </c>
    </row>
    <row r="8016" spans="1:11" ht="15">
      <c r="A8016" t="s">
        <v>22</v>
      </c>
      <c r="B8016">
        <v>4</v>
      </c>
      <c r="C8016">
        <v>24</v>
      </c>
      <c r="D8016" t="s">
        <v>23</v>
      </c>
      <c r="E8016" t="s">
        <v>1276</v>
      </c>
      <c r="F8016" s="1">
        <v>8.3518518518518516E-3</v>
      </c>
      <c r="G8016">
        <f>_xlfn.XLOOKUP($A8016,Product_pricing!$B:$B,Product_pricing!$C:$C)</f>
        <v>13</v>
      </c>
      <c r="H8016">
        <f t="shared" si="375"/>
        <v>39.520000000000003</v>
      </c>
      <c r="I8016" s="10">
        <f t="shared" si="376"/>
        <v>3.4873956854385393E-2</v>
      </c>
      <c r="J8016" t="str">
        <f>_xlfn.XLOOKUP(A8016,Product_Details!$A:$A,Product_Details!$G:$G,"mens")</f>
        <v>Womens</v>
      </c>
      <c r="K8016">
        <f t="shared" si="377"/>
        <v>2511.6666666666665</v>
      </c>
    </row>
    <row r="8017" spans="1:11" ht="15">
      <c r="A8017" t="s">
        <v>35</v>
      </c>
      <c r="B8017">
        <v>5</v>
      </c>
      <c r="C8017">
        <v>24</v>
      </c>
      <c r="D8017" t="s">
        <v>23</v>
      </c>
      <c r="E8017" t="s">
        <v>1276</v>
      </c>
      <c r="F8017" s="1">
        <v>8.3518518518518516E-3</v>
      </c>
      <c r="G8017">
        <f>_xlfn.XLOOKUP($A8017,Product_pricing!$B:$B,Product_pricing!$C:$C)</f>
        <v>32</v>
      </c>
      <c r="H8017">
        <f t="shared" si="375"/>
        <v>121.6</v>
      </c>
      <c r="I8017" s="10">
        <f t="shared" si="376"/>
        <v>0.10730448262887812</v>
      </c>
      <c r="J8017" t="str">
        <f>_xlfn.XLOOKUP(A8017,Product_Details!$A:$A,Product_Details!$G:$G,"mens")</f>
        <v>Womens</v>
      </c>
      <c r="K8017">
        <f t="shared" si="377"/>
        <v>2511.6666666666665</v>
      </c>
    </row>
    <row r="8018" spans="1:11" ht="15">
      <c r="A8018" t="s">
        <v>38</v>
      </c>
      <c r="B8018">
        <v>3</v>
      </c>
      <c r="C8018">
        <v>24</v>
      </c>
      <c r="D8018" t="s">
        <v>23</v>
      </c>
      <c r="E8018" t="s">
        <v>1276</v>
      </c>
      <c r="F8018" s="1">
        <v>8.3518518518518516E-3</v>
      </c>
      <c r="G8018">
        <f>_xlfn.XLOOKUP($A8018,Product_pricing!$B:$B,Product_pricing!$C:$C)</f>
        <v>54</v>
      </c>
      <c r="H8018">
        <f t="shared" si="375"/>
        <v>123.12</v>
      </c>
      <c r="I8018" s="10">
        <f t="shared" si="376"/>
        <v>0.1086457886617391</v>
      </c>
      <c r="J8018" t="str">
        <f>_xlfn.XLOOKUP(A8018,Product_Details!$A:$A,Product_Details!$G:$G,"mens")</f>
        <v>Womens</v>
      </c>
      <c r="K8018">
        <f t="shared" si="377"/>
        <v>2511.6666666666665</v>
      </c>
    </row>
    <row r="8019" spans="1:11" ht="15">
      <c r="A8019" t="s">
        <v>41</v>
      </c>
      <c r="B8019">
        <v>3</v>
      </c>
      <c r="C8019">
        <v>24</v>
      </c>
      <c r="D8019" t="s">
        <v>23</v>
      </c>
      <c r="E8019" t="s">
        <v>1276</v>
      </c>
      <c r="F8019" s="1">
        <v>8.3518518518518516E-3</v>
      </c>
      <c r="G8019">
        <f>_xlfn.XLOOKUP($A8019,Product_pricing!$B:$B,Product_pricing!$C:$C)</f>
        <v>10</v>
      </c>
      <c r="H8019">
        <f t="shared" si="375"/>
        <v>22.8</v>
      </c>
      <c r="I8019" s="10">
        <f t="shared" si="376"/>
        <v>2.0119590492914646E-2</v>
      </c>
      <c r="J8019" t="str">
        <f>_xlfn.XLOOKUP(A8019,Product_Details!$A:$A,Product_Details!$G:$G,"mens")</f>
        <v>Mens</v>
      </c>
      <c r="K8019">
        <f t="shared" si="377"/>
        <v>2520</v>
      </c>
    </row>
    <row r="8020" spans="1:11" ht="15">
      <c r="A8020" t="s">
        <v>32</v>
      </c>
      <c r="B8020">
        <v>5</v>
      </c>
      <c r="C8020">
        <v>24</v>
      </c>
      <c r="D8020" t="s">
        <v>23</v>
      </c>
      <c r="E8020" t="s">
        <v>1276</v>
      </c>
      <c r="F8020" s="1">
        <v>8.3518518518518516E-3</v>
      </c>
      <c r="G8020">
        <f>_xlfn.XLOOKUP($A8020,Product_pricing!$B:$B,Product_pricing!$C:$C)</f>
        <v>36</v>
      </c>
      <c r="H8020">
        <f t="shared" si="375"/>
        <v>136.80000000000001</v>
      </c>
      <c r="I8020" s="10">
        <f t="shared" si="376"/>
        <v>0.12071754295748789</v>
      </c>
      <c r="J8020" t="str">
        <f>_xlfn.XLOOKUP(A8020,Product_Details!$A:$A,Product_Details!$G:$G,"mens")</f>
        <v>Mens</v>
      </c>
      <c r="K8020">
        <f t="shared" si="377"/>
        <v>2520</v>
      </c>
    </row>
    <row r="8021" spans="1:11" ht="15">
      <c r="A8021" t="s">
        <v>26</v>
      </c>
      <c r="B8021">
        <v>4</v>
      </c>
      <c r="C8021">
        <v>24</v>
      </c>
      <c r="D8021" t="s">
        <v>23</v>
      </c>
      <c r="E8021" t="s">
        <v>1276</v>
      </c>
      <c r="F8021" s="1">
        <v>8.3518518518518516E-3</v>
      </c>
      <c r="G8021">
        <f>_xlfn.XLOOKUP($A8021,Product_pricing!$B:$B,Product_pricing!$C:$C)</f>
        <v>17</v>
      </c>
      <c r="H8021">
        <f t="shared" si="375"/>
        <v>51.68</v>
      </c>
      <c r="I8021" s="10">
        <f t="shared" si="376"/>
        <v>4.5604405117273206E-2</v>
      </c>
      <c r="J8021" t="str">
        <f>_xlfn.XLOOKUP(A8021,Product_Details!$A:$A,Product_Details!$G:$G,"mens")</f>
        <v>Mens</v>
      </c>
      <c r="K8021">
        <f t="shared" si="377"/>
        <v>2520</v>
      </c>
    </row>
    <row r="8022" spans="1:11" ht="15">
      <c r="A8022" t="s">
        <v>35</v>
      </c>
      <c r="B8022">
        <v>2</v>
      </c>
      <c r="C8022">
        <v>23</v>
      </c>
      <c r="D8022" t="s">
        <v>23</v>
      </c>
      <c r="E8022" t="s">
        <v>1277</v>
      </c>
      <c r="F8022" s="1">
        <v>3.4131944444444444E-3</v>
      </c>
      <c r="G8022">
        <f>_xlfn.XLOOKUP($A8022,Product_pricing!$B:$B,Product_pricing!$C:$C)</f>
        <v>32</v>
      </c>
      <c r="H8022">
        <f t="shared" si="375"/>
        <v>49.28</v>
      </c>
      <c r="I8022" s="10">
        <f t="shared" si="376"/>
        <v>4.348655348644008E-2</v>
      </c>
      <c r="J8022" t="str">
        <f>_xlfn.XLOOKUP(A8022,Product_Details!$A:$A,Product_Details!$G:$G,"mens")</f>
        <v>Womens</v>
      </c>
      <c r="K8022">
        <f t="shared" si="377"/>
        <v>1883.75</v>
      </c>
    </row>
    <row r="8023" spans="1:11" ht="15">
      <c r="A8023" t="s">
        <v>29</v>
      </c>
      <c r="B8023">
        <v>2</v>
      </c>
      <c r="C8023">
        <v>23</v>
      </c>
      <c r="D8023" t="s">
        <v>23</v>
      </c>
      <c r="E8023" t="s">
        <v>1277</v>
      </c>
      <c r="F8023" s="1">
        <v>3.4131944444444444E-3</v>
      </c>
      <c r="G8023">
        <f>_xlfn.XLOOKUP($A8023,Product_pricing!$B:$B,Product_pricing!$C:$C)</f>
        <v>10</v>
      </c>
      <c r="H8023">
        <f t="shared" si="375"/>
        <v>15.4</v>
      </c>
      <c r="I8023" s="10">
        <f t="shared" si="376"/>
        <v>1.3589547964512526E-2</v>
      </c>
      <c r="J8023" t="str">
        <f>_xlfn.XLOOKUP(A8023,Product_Details!$A:$A,Product_Details!$G:$G,"mens")</f>
        <v>Womens</v>
      </c>
      <c r="K8023">
        <f t="shared" si="377"/>
        <v>1883.75</v>
      </c>
    </row>
    <row r="8024" spans="1:11" ht="15">
      <c r="A8024" t="s">
        <v>36</v>
      </c>
      <c r="B8024">
        <v>2</v>
      </c>
      <c r="C8024">
        <v>23</v>
      </c>
      <c r="D8024" t="s">
        <v>23</v>
      </c>
      <c r="E8024" t="s">
        <v>1277</v>
      </c>
      <c r="F8024" s="1">
        <v>3.4131944444444444E-3</v>
      </c>
      <c r="G8024">
        <f>_xlfn.XLOOKUP($A8024,Product_pricing!$B:$B,Product_pricing!$C:$C)</f>
        <v>23</v>
      </c>
      <c r="H8024">
        <f t="shared" si="375"/>
        <v>35.42</v>
      </c>
      <c r="I8024" s="10">
        <f t="shared" si="376"/>
        <v>3.1255960318378809E-2</v>
      </c>
      <c r="J8024" t="str">
        <f>_xlfn.XLOOKUP(A8024,Product_Details!$A:$A,Product_Details!$G:$G,"mens")</f>
        <v>Womens</v>
      </c>
      <c r="K8024">
        <f t="shared" si="377"/>
        <v>1883.75</v>
      </c>
    </row>
    <row r="8025" spans="1:11" ht="15">
      <c r="A8025" t="s">
        <v>38</v>
      </c>
      <c r="B8025">
        <v>3</v>
      </c>
      <c r="C8025">
        <v>23</v>
      </c>
      <c r="D8025" t="s">
        <v>23</v>
      </c>
      <c r="E8025" t="s">
        <v>1277</v>
      </c>
      <c r="F8025" s="1">
        <v>3.4131944444444444E-3</v>
      </c>
      <c r="G8025">
        <f>_xlfn.XLOOKUP($A8025,Product_pricing!$B:$B,Product_pricing!$C:$C)</f>
        <v>54</v>
      </c>
      <c r="H8025">
        <f t="shared" si="375"/>
        <v>124.74000000000001</v>
      </c>
      <c r="I8025" s="10">
        <f t="shared" si="376"/>
        <v>0.11007533851255147</v>
      </c>
      <c r="J8025" t="str">
        <f>_xlfn.XLOOKUP(A8025,Product_Details!$A:$A,Product_Details!$G:$G,"mens")</f>
        <v>Womens</v>
      </c>
      <c r="K8025">
        <f t="shared" si="377"/>
        <v>1883.75</v>
      </c>
    </row>
    <row r="8026" spans="1:11" ht="15">
      <c r="A8026" t="s">
        <v>25</v>
      </c>
      <c r="B8026">
        <v>3</v>
      </c>
      <c r="C8026">
        <v>23</v>
      </c>
      <c r="D8026" t="s">
        <v>23</v>
      </c>
      <c r="E8026" t="s">
        <v>1277</v>
      </c>
      <c r="F8026" s="1">
        <v>3.4131944444444444E-3</v>
      </c>
      <c r="G8026">
        <f>_xlfn.XLOOKUP($A8026,Product_pricing!$B:$B,Product_pricing!$C:$C)</f>
        <v>40</v>
      </c>
      <c r="H8026">
        <f t="shared" si="375"/>
        <v>92.4</v>
      </c>
      <c r="I8026" s="10">
        <f t="shared" si="376"/>
        <v>8.1537287787075155E-2</v>
      </c>
      <c r="J8026" t="str">
        <f>_xlfn.XLOOKUP(A8026,Product_Details!$A:$A,Product_Details!$G:$G,"mens")</f>
        <v>Mens</v>
      </c>
      <c r="K8026">
        <f t="shared" si="377"/>
        <v>2520</v>
      </c>
    </row>
    <row r="8027" spans="1:11" ht="15">
      <c r="A8027" t="s">
        <v>41</v>
      </c>
      <c r="B8027">
        <v>4</v>
      </c>
      <c r="C8027">
        <v>23</v>
      </c>
      <c r="D8027" t="s">
        <v>23</v>
      </c>
      <c r="E8027" t="s">
        <v>1277</v>
      </c>
      <c r="F8027" s="1">
        <v>3.4131944444444444E-3</v>
      </c>
      <c r="G8027">
        <f>_xlfn.XLOOKUP($A8027,Product_pricing!$B:$B,Product_pricing!$C:$C)</f>
        <v>10</v>
      </c>
      <c r="H8027">
        <f t="shared" si="375"/>
        <v>30.8</v>
      </c>
      <c r="I8027" s="10">
        <f t="shared" si="376"/>
        <v>2.7179095929025052E-2</v>
      </c>
      <c r="J8027" t="str">
        <f>_xlfn.XLOOKUP(A8027,Product_Details!$A:$A,Product_Details!$G:$G,"mens")</f>
        <v>Mens</v>
      </c>
      <c r="K8027">
        <f t="shared" si="377"/>
        <v>2520</v>
      </c>
    </row>
    <row r="8028" spans="1:11" ht="15">
      <c r="A8028" t="s">
        <v>27</v>
      </c>
      <c r="B8028">
        <v>3</v>
      </c>
      <c r="C8028">
        <v>23</v>
      </c>
      <c r="D8028" t="s">
        <v>23</v>
      </c>
      <c r="E8028" t="s">
        <v>1277</v>
      </c>
      <c r="F8028" s="1">
        <v>3.4131944444444444E-3</v>
      </c>
      <c r="G8028">
        <f>_xlfn.XLOOKUP($A8028,Product_pricing!$B:$B,Product_pricing!$C:$C)</f>
        <v>29</v>
      </c>
      <c r="H8028">
        <f t="shared" si="375"/>
        <v>66.989999999999995</v>
      </c>
      <c r="I8028" s="10">
        <f t="shared" si="376"/>
        <v>5.9114533645629477E-2</v>
      </c>
      <c r="J8028" t="str">
        <f>_xlfn.XLOOKUP(A8028,Product_Details!$A:$A,Product_Details!$G:$G,"mens")</f>
        <v>Mens</v>
      </c>
      <c r="K8028">
        <f t="shared" si="377"/>
        <v>2520</v>
      </c>
    </row>
    <row r="8029" spans="1:11" ht="15">
      <c r="A8029" t="s">
        <v>22</v>
      </c>
      <c r="B8029">
        <v>1</v>
      </c>
      <c r="C8029">
        <v>8</v>
      </c>
      <c r="D8029" t="s">
        <v>23</v>
      </c>
      <c r="E8029" t="s">
        <v>1278</v>
      </c>
      <c r="F8029" s="1">
        <v>3.387037037037037E-2</v>
      </c>
      <c r="G8029">
        <f>_xlfn.XLOOKUP($A8029,Product_pricing!$B:$B,Product_pricing!$C:$C)</f>
        <v>13</v>
      </c>
      <c r="H8029">
        <f t="shared" si="375"/>
        <v>11.96</v>
      </c>
      <c r="I8029" s="10">
        <f t="shared" si="376"/>
        <v>1.0553960626985054E-2</v>
      </c>
      <c r="J8029" t="str">
        <f>_xlfn.XLOOKUP(A8029,Product_Details!$A:$A,Product_Details!$G:$G,"mens")</f>
        <v>Womens</v>
      </c>
      <c r="K8029">
        <f t="shared" si="377"/>
        <v>3767.5</v>
      </c>
    </row>
    <row r="8030" spans="1:11" ht="15">
      <c r="A8030" t="s">
        <v>36</v>
      </c>
      <c r="B8030">
        <v>4</v>
      </c>
      <c r="C8030">
        <v>8</v>
      </c>
      <c r="D8030" t="s">
        <v>23</v>
      </c>
      <c r="E8030" t="s">
        <v>1278</v>
      </c>
      <c r="F8030" s="1">
        <v>3.387037037037037E-2</v>
      </c>
      <c r="G8030">
        <f>_xlfn.XLOOKUP($A8030,Product_pricing!$B:$B,Product_pricing!$C:$C)</f>
        <v>23</v>
      </c>
      <c r="H8030">
        <f t="shared" si="375"/>
        <v>84.64</v>
      </c>
      <c r="I8030" s="10">
        <f t="shared" si="376"/>
        <v>7.4689567514048066E-2</v>
      </c>
      <c r="J8030" t="str">
        <f>_xlfn.XLOOKUP(A8030,Product_Details!$A:$A,Product_Details!$G:$G,"mens")</f>
        <v>Womens</v>
      </c>
      <c r="K8030">
        <f t="shared" si="377"/>
        <v>3767.5</v>
      </c>
    </row>
    <row r="8031" spans="1:11" ht="15">
      <c r="A8031" t="s">
        <v>25</v>
      </c>
      <c r="B8031">
        <v>3</v>
      </c>
      <c r="C8031">
        <v>8</v>
      </c>
      <c r="D8031" t="s">
        <v>23</v>
      </c>
      <c r="E8031" t="s">
        <v>1278</v>
      </c>
      <c r="F8031" s="1">
        <v>3.387037037037037E-2</v>
      </c>
      <c r="G8031">
        <f>_xlfn.XLOOKUP($A8031,Product_pricing!$B:$B,Product_pricing!$C:$C)</f>
        <v>40</v>
      </c>
      <c r="H8031">
        <f t="shared" si="375"/>
        <v>110.4</v>
      </c>
      <c r="I8031" s="10">
        <f t="shared" si="376"/>
        <v>9.7421175018323564E-2</v>
      </c>
      <c r="J8031" t="str">
        <f>_xlfn.XLOOKUP(A8031,Product_Details!$A:$A,Product_Details!$G:$G,"mens")</f>
        <v>Mens</v>
      </c>
      <c r="K8031">
        <f t="shared" si="377"/>
        <v>2520</v>
      </c>
    </row>
    <row r="8032" spans="1:11" ht="15">
      <c r="A8032" t="s">
        <v>31</v>
      </c>
      <c r="B8032">
        <v>4</v>
      </c>
      <c r="C8032">
        <v>8</v>
      </c>
      <c r="D8032" t="s">
        <v>23</v>
      </c>
      <c r="E8032" t="s">
        <v>1278</v>
      </c>
      <c r="F8032" s="1">
        <v>3.387037037037037E-2</v>
      </c>
      <c r="G8032">
        <f>_xlfn.XLOOKUP($A8032,Product_pricing!$B:$B,Product_pricing!$C:$C)</f>
        <v>57</v>
      </c>
      <c r="H8032">
        <f t="shared" si="375"/>
        <v>209.76000000000002</v>
      </c>
      <c r="I8032" s="10">
        <f t="shared" si="376"/>
        <v>0.18510023253481478</v>
      </c>
      <c r="J8032" t="str">
        <f>_xlfn.XLOOKUP(A8032,Product_Details!$A:$A,Product_Details!$G:$G,"mens")</f>
        <v>Mens</v>
      </c>
      <c r="K8032">
        <f t="shared" si="377"/>
        <v>2520</v>
      </c>
    </row>
    <row r="8033" spans="1:11" ht="15">
      <c r="A8033" t="s">
        <v>32</v>
      </c>
      <c r="B8033">
        <v>3</v>
      </c>
      <c r="C8033">
        <v>8</v>
      </c>
      <c r="D8033" t="s">
        <v>23</v>
      </c>
      <c r="E8033" t="s">
        <v>1278</v>
      </c>
      <c r="F8033" s="1">
        <v>3.387037037037037E-2</v>
      </c>
      <c r="G8033">
        <f>_xlfn.XLOOKUP($A8033,Product_pricing!$B:$B,Product_pricing!$C:$C)</f>
        <v>36</v>
      </c>
      <c r="H8033">
        <f t="shared" si="375"/>
        <v>99.36</v>
      </c>
      <c r="I8033" s="10">
        <f t="shared" si="376"/>
        <v>8.7679057516491202E-2</v>
      </c>
      <c r="J8033" t="str">
        <f>_xlfn.XLOOKUP(A8033,Product_Details!$A:$A,Product_Details!$G:$G,"mens")</f>
        <v>Mens</v>
      </c>
      <c r="K8033">
        <f t="shared" si="377"/>
        <v>2520</v>
      </c>
    </row>
    <row r="8034" spans="1:11" ht="15">
      <c r="A8034" t="s">
        <v>22</v>
      </c>
      <c r="B8034">
        <v>5</v>
      </c>
      <c r="C8034">
        <v>17</v>
      </c>
      <c r="D8034" t="s">
        <v>23</v>
      </c>
      <c r="E8034" t="s">
        <v>1279</v>
      </c>
      <c r="F8034" s="1">
        <v>2.6611111111111113E-2</v>
      </c>
      <c r="G8034">
        <f>_xlfn.XLOOKUP($A8034,Product_pricing!$B:$B,Product_pricing!$C:$C)</f>
        <v>13</v>
      </c>
      <c r="H8034">
        <f t="shared" si="375"/>
        <v>53.949999999999996</v>
      </c>
      <c r="I8034" s="10">
        <f t="shared" si="376"/>
        <v>4.7607539784769531E-2</v>
      </c>
      <c r="J8034" t="str">
        <f>_xlfn.XLOOKUP(A8034,Product_Details!$A:$A,Product_Details!$G:$G,"mens")</f>
        <v>Womens</v>
      </c>
      <c r="K8034">
        <f t="shared" si="377"/>
        <v>2511.6666666666665</v>
      </c>
    </row>
    <row r="8035" spans="1:11" ht="15">
      <c r="A8035" t="s">
        <v>29</v>
      </c>
      <c r="B8035">
        <v>1</v>
      </c>
      <c r="C8035">
        <v>17</v>
      </c>
      <c r="D8035" t="s">
        <v>23</v>
      </c>
      <c r="E8035" t="s">
        <v>1279</v>
      </c>
      <c r="F8035" s="1">
        <v>2.6611111111111113E-2</v>
      </c>
      <c r="G8035">
        <f>_xlfn.XLOOKUP($A8035,Product_pricing!$B:$B,Product_pricing!$C:$C)</f>
        <v>10</v>
      </c>
      <c r="H8035">
        <f t="shared" si="375"/>
        <v>8.2999999999999989</v>
      </c>
      <c r="I8035" s="10">
        <f t="shared" si="376"/>
        <v>7.3242368899645426E-3</v>
      </c>
      <c r="J8035" t="str">
        <f>_xlfn.XLOOKUP(A8035,Product_Details!$A:$A,Product_Details!$G:$G,"mens")</f>
        <v>Womens</v>
      </c>
      <c r="K8035">
        <f t="shared" si="377"/>
        <v>2511.6666666666665</v>
      </c>
    </row>
    <row r="8036" spans="1:11" ht="15">
      <c r="A8036" t="s">
        <v>38</v>
      </c>
      <c r="B8036">
        <v>4</v>
      </c>
      <c r="C8036">
        <v>17</v>
      </c>
      <c r="D8036" t="s">
        <v>23</v>
      </c>
      <c r="E8036" t="s">
        <v>1279</v>
      </c>
      <c r="F8036" s="1">
        <v>2.6611111111111113E-2</v>
      </c>
      <c r="G8036">
        <f>_xlfn.XLOOKUP($A8036,Product_pricing!$B:$B,Product_pricing!$C:$C)</f>
        <v>54</v>
      </c>
      <c r="H8036">
        <f t="shared" si="375"/>
        <v>179.28</v>
      </c>
      <c r="I8036" s="10">
        <f t="shared" si="376"/>
        <v>0.15820351682323414</v>
      </c>
      <c r="J8036" t="str">
        <f>_xlfn.XLOOKUP(A8036,Product_Details!$A:$A,Product_Details!$G:$G,"mens")</f>
        <v>Womens</v>
      </c>
      <c r="K8036">
        <f t="shared" si="377"/>
        <v>2511.6666666666665</v>
      </c>
    </row>
    <row r="8037" spans="1:11" ht="15">
      <c r="A8037" t="s">
        <v>25</v>
      </c>
      <c r="B8037">
        <v>4</v>
      </c>
      <c r="C8037">
        <v>17</v>
      </c>
      <c r="D8037" t="s">
        <v>23</v>
      </c>
      <c r="E8037" t="s">
        <v>1279</v>
      </c>
      <c r="F8037" s="1">
        <v>2.6611111111111113E-2</v>
      </c>
      <c r="G8037">
        <f>_xlfn.XLOOKUP($A8037,Product_pricing!$B:$B,Product_pricing!$C:$C)</f>
        <v>40</v>
      </c>
      <c r="H8037">
        <f t="shared" si="375"/>
        <v>132.79999999999998</v>
      </c>
      <c r="I8037" s="10">
        <f t="shared" si="376"/>
        <v>0.11718779023943268</v>
      </c>
      <c r="J8037" t="str">
        <f>_xlfn.XLOOKUP(A8037,Product_Details!$A:$A,Product_Details!$G:$G,"mens")</f>
        <v>Mens</v>
      </c>
      <c r="K8037">
        <f t="shared" si="377"/>
        <v>3780</v>
      </c>
    </row>
    <row r="8038" spans="1:11" ht="15">
      <c r="A8038" t="s">
        <v>41</v>
      </c>
      <c r="B8038">
        <v>4</v>
      </c>
      <c r="C8038">
        <v>17</v>
      </c>
      <c r="D8038" t="s">
        <v>23</v>
      </c>
      <c r="E8038" t="s">
        <v>1279</v>
      </c>
      <c r="F8038" s="1">
        <v>2.6611111111111113E-2</v>
      </c>
      <c r="G8038">
        <f>_xlfn.XLOOKUP($A8038,Product_pricing!$B:$B,Product_pricing!$C:$C)</f>
        <v>10</v>
      </c>
      <c r="H8038">
        <f t="shared" si="375"/>
        <v>33.199999999999996</v>
      </c>
      <c r="I8038" s="10">
        <f t="shared" si="376"/>
        <v>2.9296947559858171E-2</v>
      </c>
      <c r="J8038" t="str">
        <f>_xlfn.XLOOKUP(A8038,Product_Details!$A:$A,Product_Details!$G:$G,"mens")</f>
        <v>Mens</v>
      </c>
      <c r="K8038">
        <f t="shared" si="377"/>
        <v>3780</v>
      </c>
    </row>
    <row r="8039" spans="1:11" ht="15">
      <c r="A8039" t="s">
        <v>22</v>
      </c>
      <c r="B8039">
        <v>4</v>
      </c>
      <c r="C8039">
        <v>16</v>
      </c>
      <c r="D8039" t="s">
        <v>23</v>
      </c>
      <c r="E8039" t="s">
        <v>1280</v>
      </c>
      <c r="F8039" s="1">
        <v>2.0819444444444443E-2</v>
      </c>
      <c r="G8039">
        <f>_xlfn.XLOOKUP($A8039,Product_pricing!$B:$B,Product_pricing!$C:$C)</f>
        <v>13</v>
      </c>
      <c r="H8039">
        <f t="shared" si="375"/>
        <v>43.68</v>
      </c>
      <c r="I8039" s="10">
        <f t="shared" si="376"/>
        <v>3.8544899681162793E-2</v>
      </c>
      <c r="J8039" t="str">
        <f>_xlfn.XLOOKUP(A8039,Product_Details!$A:$A,Product_Details!$G:$G,"mens")</f>
        <v>Womens</v>
      </c>
      <c r="K8039">
        <f t="shared" si="377"/>
        <v>1883.75</v>
      </c>
    </row>
    <row r="8040" spans="1:11" ht="15">
      <c r="A8040" t="s">
        <v>35</v>
      </c>
      <c r="B8040">
        <v>5</v>
      </c>
      <c r="C8040">
        <v>16</v>
      </c>
      <c r="D8040" t="s">
        <v>23</v>
      </c>
      <c r="E8040" t="s">
        <v>1280</v>
      </c>
      <c r="F8040" s="1">
        <v>2.0819444444444443E-2</v>
      </c>
      <c r="G8040">
        <f>_xlfn.XLOOKUP($A8040,Product_pricing!$B:$B,Product_pricing!$C:$C)</f>
        <v>32</v>
      </c>
      <c r="H8040">
        <f t="shared" si="375"/>
        <v>134.4</v>
      </c>
      <c r="I8040" s="10">
        <f t="shared" si="376"/>
        <v>0.11859969132665477</v>
      </c>
      <c r="J8040" t="str">
        <f>_xlfn.XLOOKUP(A8040,Product_Details!$A:$A,Product_Details!$G:$G,"mens")</f>
        <v>Womens</v>
      </c>
      <c r="K8040">
        <f t="shared" si="377"/>
        <v>1883.75</v>
      </c>
    </row>
    <row r="8041" spans="1:11" ht="15">
      <c r="A8041" t="s">
        <v>36</v>
      </c>
      <c r="B8041">
        <v>5</v>
      </c>
      <c r="C8041">
        <v>16</v>
      </c>
      <c r="D8041" t="s">
        <v>23</v>
      </c>
      <c r="E8041" t="s">
        <v>1280</v>
      </c>
      <c r="F8041" s="1">
        <v>2.0819444444444443E-2</v>
      </c>
      <c r="G8041">
        <f>_xlfn.XLOOKUP($A8041,Product_pricing!$B:$B,Product_pricing!$C:$C)</f>
        <v>23</v>
      </c>
      <c r="H8041">
        <f t="shared" si="375"/>
        <v>96.6</v>
      </c>
      <c r="I8041" s="10">
        <f t="shared" si="376"/>
        <v>8.5243528141033115E-2</v>
      </c>
      <c r="J8041" t="str">
        <f>_xlfn.XLOOKUP(A8041,Product_Details!$A:$A,Product_Details!$G:$G,"mens")</f>
        <v>Womens</v>
      </c>
      <c r="K8041">
        <f t="shared" si="377"/>
        <v>1883.75</v>
      </c>
    </row>
    <row r="8042" spans="1:11" ht="15">
      <c r="A8042" t="s">
        <v>30</v>
      </c>
      <c r="B8042">
        <v>4</v>
      </c>
      <c r="C8042">
        <v>16</v>
      </c>
      <c r="D8042" t="s">
        <v>23</v>
      </c>
      <c r="E8042" t="s">
        <v>1280</v>
      </c>
      <c r="F8042" s="1">
        <v>2.0819444444444443E-2</v>
      </c>
      <c r="G8042">
        <f>_xlfn.XLOOKUP($A8042,Product_pricing!$B:$B,Product_pricing!$C:$C)</f>
        <v>19</v>
      </c>
      <c r="H8042">
        <f t="shared" si="375"/>
        <v>63.839999999999996</v>
      </c>
      <c r="I8042" s="10">
        <f t="shared" si="376"/>
        <v>5.6334853380161011E-2</v>
      </c>
      <c r="J8042" t="str">
        <f>_xlfn.XLOOKUP(A8042,Product_Details!$A:$A,Product_Details!$G:$G,"mens")</f>
        <v>Womens</v>
      </c>
      <c r="K8042">
        <f t="shared" si="377"/>
        <v>1883.75</v>
      </c>
    </row>
    <row r="8043" spans="1:11" ht="15">
      <c r="A8043" t="s">
        <v>25</v>
      </c>
      <c r="B8043">
        <v>4</v>
      </c>
      <c r="C8043">
        <v>16</v>
      </c>
      <c r="D8043" t="s">
        <v>23</v>
      </c>
      <c r="E8043" t="s">
        <v>1280</v>
      </c>
      <c r="F8043" s="1">
        <v>2.0819444444444443E-2</v>
      </c>
      <c r="G8043">
        <f>_xlfn.XLOOKUP($A8043,Product_pricing!$B:$B,Product_pricing!$C:$C)</f>
        <v>40</v>
      </c>
      <c r="H8043">
        <f t="shared" si="375"/>
        <v>134.4</v>
      </c>
      <c r="I8043" s="10">
        <f t="shared" si="376"/>
        <v>0.11859969132665477</v>
      </c>
      <c r="J8043" t="str">
        <f>_xlfn.XLOOKUP(A8043,Product_Details!$A:$A,Product_Details!$G:$G,"mens")</f>
        <v>Mens</v>
      </c>
      <c r="K8043">
        <f t="shared" si="377"/>
        <v>3780</v>
      </c>
    </row>
    <row r="8044" spans="1:11" ht="15">
      <c r="A8044" t="s">
        <v>32</v>
      </c>
      <c r="B8044">
        <v>5</v>
      </c>
      <c r="C8044">
        <v>16</v>
      </c>
      <c r="D8044" t="s">
        <v>23</v>
      </c>
      <c r="E8044" t="s">
        <v>1280</v>
      </c>
      <c r="F8044" s="1">
        <v>2.0819444444444443E-2</v>
      </c>
      <c r="G8044">
        <f>_xlfn.XLOOKUP($A8044,Product_pricing!$B:$B,Product_pricing!$C:$C)</f>
        <v>36</v>
      </c>
      <c r="H8044">
        <f t="shared" si="375"/>
        <v>151.19999999999999</v>
      </c>
      <c r="I8044" s="10">
        <f t="shared" si="376"/>
        <v>0.1334246527424866</v>
      </c>
      <c r="J8044" t="str">
        <f>_xlfn.XLOOKUP(A8044,Product_Details!$A:$A,Product_Details!$G:$G,"mens")</f>
        <v>Mens</v>
      </c>
      <c r="K8044">
        <f t="shared" si="377"/>
        <v>3780</v>
      </c>
    </row>
    <row r="8045" spans="1:11" ht="15">
      <c r="A8045" t="s">
        <v>22</v>
      </c>
      <c r="B8045">
        <v>3</v>
      </c>
      <c r="C8045">
        <v>13</v>
      </c>
      <c r="D8045" t="s">
        <v>23</v>
      </c>
      <c r="E8045" t="s">
        <v>1281</v>
      </c>
      <c r="F8045" s="1">
        <v>1.1518518518518518E-2</v>
      </c>
      <c r="G8045">
        <f>_xlfn.XLOOKUP($A8045,Product_pricing!$B:$B,Product_pricing!$C:$C)</f>
        <v>13</v>
      </c>
      <c r="H8045">
        <f t="shared" si="375"/>
        <v>33.93</v>
      </c>
      <c r="I8045" s="10">
        <f t="shared" si="376"/>
        <v>2.9941127430903245E-2</v>
      </c>
      <c r="J8045" t="str">
        <f>_xlfn.XLOOKUP(A8045,Product_Details!$A:$A,Product_Details!$G:$G,"mens")</f>
        <v>Womens</v>
      </c>
      <c r="K8045">
        <f t="shared" si="377"/>
        <v>1883.75</v>
      </c>
    </row>
    <row r="8046" spans="1:11" ht="15">
      <c r="A8046" t="s">
        <v>36</v>
      </c>
      <c r="B8046">
        <v>3</v>
      </c>
      <c r="C8046">
        <v>13</v>
      </c>
      <c r="D8046" t="s">
        <v>23</v>
      </c>
      <c r="E8046" t="s">
        <v>1281</v>
      </c>
      <c r="F8046" s="1">
        <v>1.1518518518518518E-2</v>
      </c>
      <c r="G8046">
        <f>_xlfn.XLOOKUP($A8046,Product_pricing!$B:$B,Product_pricing!$C:$C)</f>
        <v>23</v>
      </c>
      <c r="H8046">
        <f t="shared" si="375"/>
        <v>60.03</v>
      </c>
      <c r="I8046" s="10">
        <f t="shared" si="376"/>
        <v>5.2972763916213438E-2</v>
      </c>
      <c r="J8046" t="str">
        <f>_xlfn.XLOOKUP(A8046,Product_Details!$A:$A,Product_Details!$G:$G,"mens")</f>
        <v>Womens</v>
      </c>
      <c r="K8046">
        <f t="shared" si="377"/>
        <v>1883.75</v>
      </c>
    </row>
    <row r="8047" spans="1:11" ht="15">
      <c r="A8047" t="s">
        <v>30</v>
      </c>
      <c r="B8047">
        <v>2</v>
      </c>
      <c r="C8047">
        <v>13</v>
      </c>
      <c r="D8047" t="s">
        <v>23</v>
      </c>
      <c r="E8047" t="s">
        <v>1281</v>
      </c>
      <c r="F8047" s="1">
        <v>1.1518518518518518E-2</v>
      </c>
      <c r="G8047">
        <f>_xlfn.XLOOKUP($A8047,Product_pricing!$B:$B,Product_pricing!$C:$C)</f>
        <v>19</v>
      </c>
      <c r="H8047">
        <f t="shared" si="375"/>
        <v>33.06</v>
      </c>
      <c r="I8047" s="10">
        <f t="shared" si="376"/>
        <v>2.9173406214726239E-2</v>
      </c>
      <c r="J8047" t="str">
        <f>_xlfn.XLOOKUP(A8047,Product_Details!$A:$A,Product_Details!$G:$G,"mens")</f>
        <v>Womens</v>
      </c>
      <c r="K8047">
        <f t="shared" si="377"/>
        <v>1883.75</v>
      </c>
    </row>
    <row r="8048" spans="1:11" ht="15">
      <c r="A8048" t="s">
        <v>38</v>
      </c>
      <c r="B8048">
        <v>1</v>
      </c>
      <c r="C8048">
        <v>13</v>
      </c>
      <c r="D8048" t="s">
        <v>23</v>
      </c>
      <c r="E8048" t="s">
        <v>1281</v>
      </c>
      <c r="F8048" s="1">
        <v>1.1518518518518518E-2</v>
      </c>
      <c r="G8048">
        <f>_xlfn.XLOOKUP($A8048,Product_pricing!$B:$B,Product_pricing!$C:$C)</f>
        <v>54</v>
      </c>
      <c r="H8048">
        <f t="shared" si="375"/>
        <v>46.98</v>
      </c>
      <c r="I8048" s="10">
        <f t="shared" si="376"/>
        <v>4.1456945673558336E-2</v>
      </c>
      <c r="J8048" t="str">
        <f>_xlfn.XLOOKUP(A8048,Product_Details!$A:$A,Product_Details!$G:$G,"mens")</f>
        <v>Womens</v>
      </c>
      <c r="K8048">
        <f t="shared" si="377"/>
        <v>1883.75</v>
      </c>
    </row>
    <row r="8049" spans="1:11" ht="15">
      <c r="A8049" t="s">
        <v>25</v>
      </c>
      <c r="B8049">
        <v>1</v>
      </c>
      <c r="C8049">
        <v>13</v>
      </c>
      <c r="D8049" t="s">
        <v>23</v>
      </c>
      <c r="E8049" t="s">
        <v>1281</v>
      </c>
      <c r="F8049" s="1">
        <v>1.1518518518518518E-2</v>
      </c>
      <c r="G8049">
        <f>_xlfn.XLOOKUP($A8049,Product_pricing!$B:$B,Product_pricing!$C:$C)</f>
        <v>40</v>
      </c>
      <c r="H8049">
        <f t="shared" si="375"/>
        <v>34.799999999999997</v>
      </c>
      <c r="I8049" s="10">
        <f t="shared" si="376"/>
        <v>3.0708848647080247E-2</v>
      </c>
      <c r="J8049" t="str">
        <f>_xlfn.XLOOKUP(A8049,Product_Details!$A:$A,Product_Details!$G:$G,"mens")</f>
        <v>Mens</v>
      </c>
      <c r="K8049">
        <f t="shared" si="377"/>
        <v>2520</v>
      </c>
    </row>
    <row r="8050" spans="1:11" ht="15">
      <c r="A8050" t="s">
        <v>41</v>
      </c>
      <c r="B8050">
        <v>4</v>
      </c>
      <c r="C8050">
        <v>13</v>
      </c>
      <c r="D8050" t="s">
        <v>23</v>
      </c>
      <c r="E8050" t="s">
        <v>1281</v>
      </c>
      <c r="F8050" s="1">
        <v>1.1518518518518518E-2</v>
      </c>
      <c r="G8050">
        <f>_xlfn.XLOOKUP($A8050,Product_pricing!$B:$B,Product_pricing!$C:$C)</f>
        <v>10</v>
      </c>
      <c r="H8050">
        <f t="shared" si="375"/>
        <v>34.799999999999997</v>
      </c>
      <c r="I8050" s="10">
        <f t="shared" si="376"/>
        <v>3.0708848647080247E-2</v>
      </c>
      <c r="J8050" t="str">
        <f>_xlfn.XLOOKUP(A8050,Product_Details!$A:$A,Product_Details!$G:$G,"mens")</f>
        <v>Mens</v>
      </c>
      <c r="K8050">
        <f t="shared" si="377"/>
        <v>2520</v>
      </c>
    </row>
    <row r="8051" spans="1:11" ht="15">
      <c r="A8051" t="s">
        <v>27</v>
      </c>
      <c r="B8051">
        <v>5</v>
      </c>
      <c r="C8051">
        <v>13</v>
      </c>
      <c r="D8051" t="s">
        <v>23</v>
      </c>
      <c r="E8051" t="s">
        <v>1281</v>
      </c>
      <c r="F8051" s="1">
        <v>1.1518518518518518E-2</v>
      </c>
      <c r="G8051">
        <f>_xlfn.XLOOKUP($A8051,Product_pricing!$B:$B,Product_pricing!$C:$C)</f>
        <v>29</v>
      </c>
      <c r="H8051">
        <f t="shared" si="375"/>
        <v>126.15</v>
      </c>
      <c r="I8051" s="10">
        <f t="shared" si="376"/>
        <v>0.11131957634566592</v>
      </c>
      <c r="J8051" t="str">
        <f>_xlfn.XLOOKUP(A8051,Product_Details!$A:$A,Product_Details!$G:$G,"mens")</f>
        <v>Mens</v>
      </c>
      <c r="K8051">
        <f t="shared" si="377"/>
        <v>2520</v>
      </c>
    </row>
    <row r="8052" spans="1:11" ht="15">
      <c r="A8052" t="s">
        <v>22</v>
      </c>
      <c r="B8052">
        <v>2</v>
      </c>
      <c r="C8052">
        <v>24</v>
      </c>
      <c r="D8052" t="s">
        <v>33</v>
      </c>
      <c r="E8052" t="s">
        <v>1282</v>
      </c>
      <c r="F8052" s="1">
        <v>1.666087962962963E-2</v>
      </c>
      <c r="G8052">
        <f>_xlfn.XLOOKUP($A8052,Product_pricing!$B:$B,Product_pricing!$C:$C)</f>
        <v>13</v>
      </c>
      <c r="H8052">
        <f t="shared" si="375"/>
        <v>19.760000000000002</v>
      </c>
      <c r="I8052" s="10">
        <f t="shared" si="376"/>
        <v>1.7436978427192697E-2</v>
      </c>
      <c r="J8052" t="str">
        <f>_xlfn.XLOOKUP(A8052,Product_Details!$A:$A,Product_Details!$G:$G,"mens")</f>
        <v>Womens</v>
      </c>
      <c r="K8052">
        <f t="shared" si="377"/>
        <v>3767.5</v>
      </c>
    </row>
    <row r="8053" spans="1:11" ht="15">
      <c r="A8053" t="s">
        <v>29</v>
      </c>
      <c r="B8053">
        <v>5</v>
      </c>
      <c r="C8053">
        <v>24</v>
      </c>
      <c r="D8053" t="s">
        <v>33</v>
      </c>
      <c r="E8053" t="s">
        <v>1282</v>
      </c>
      <c r="F8053" s="1">
        <v>1.666087962962963E-2</v>
      </c>
      <c r="G8053">
        <f>_xlfn.XLOOKUP($A8053,Product_pricing!$B:$B,Product_pricing!$C:$C)</f>
        <v>10</v>
      </c>
      <c r="H8053">
        <f t="shared" si="375"/>
        <v>38</v>
      </c>
      <c r="I8053" s="10">
        <f t="shared" si="376"/>
        <v>3.3532650821524415E-2</v>
      </c>
      <c r="J8053" t="str">
        <f>_xlfn.XLOOKUP(A8053,Product_Details!$A:$A,Product_Details!$G:$G,"mens")</f>
        <v>Womens</v>
      </c>
      <c r="K8053">
        <f t="shared" si="377"/>
        <v>3767.5</v>
      </c>
    </row>
    <row r="8054" spans="1:11" ht="15">
      <c r="A8054" t="s">
        <v>32</v>
      </c>
      <c r="B8054">
        <v>1</v>
      </c>
      <c r="C8054">
        <v>24</v>
      </c>
      <c r="D8054" t="s">
        <v>33</v>
      </c>
      <c r="E8054" t="s">
        <v>1282</v>
      </c>
      <c r="F8054" s="1">
        <v>1.666087962962963E-2</v>
      </c>
      <c r="G8054">
        <f>_xlfn.XLOOKUP($A8054,Product_pricing!$B:$B,Product_pricing!$C:$C)</f>
        <v>36</v>
      </c>
      <c r="H8054">
        <f t="shared" si="375"/>
        <v>27.36</v>
      </c>
      <c r="I8054" s="10">
        <f t="shared" si="376"/>
        <v>2.4143508591497578E-2</v>
      </c>
      <c r="J8054" t="str">
        <f>_xlfn.XLOOKUP(A8054,Product_Details!$A:$A,Product_Details!$G:$G,"mens")</f>
        <v>Mens</v>
      </c>
      <c r="K8054">
        <f t="shared" si="377"/>
        <v>3780</v>
      </c>
    </row>
    <row r="8055" spans="1:11" ht="15">
      <c r="A8055" t="s">
        <v>27</v>
      </c>
      <c r="B8055">
        <v>3</v>
      </c>
      <c r="C8055">
        <v>24</v>
      </c>
      <c r="D8055" t="s">
        <v>33</v>
      </c>
      <c r="E8055" t="s">
        <v>1282</v>
      </c>
      <c r="F8055" s="1">
        <v>1.666087962962963E-2</v>
      </c>
      <c r="G8055">
        <f>_xlfn.XLOOKUP($A8055,Product_pricing!$B:$B,Product_pricing!$C:$C)</f>
        <v>29</v>
      </c>
      <c r="H8055">
        <f t="shared" si="375"/>
        <v>66.12</v>
      </c>
      <c r="I8055" s="10">
        <f t="shared" si="376"/>
        <v>5.8346812429452478E-2</v>
      </c>
      <c r="J8055" t="str">
        <f>_xlfn.XLOOKUP(A8055,Product_Details!$A:$A,Product_Details!$G:$G,"mens")</f>
        <v>Mens</v>
      </c>
      <c r="K8055">
        <f t="shared" si="377"/>
        <v>3780</v>
      </c>
    </row>
    <row r="8056" spans="1:11" ht="15">
      <c r="A8056" t="s">
        <v>35</v>
      </c>
      <c r="B8056">
        <v>1</v>
      </c>
      <c r="C8056">
        <v>7</v>
      </c>
      <c r="D8056" t="s">
        <v>33</v>
      </c>
      <c r="E8056">
        <v>105607</v>
      </c>
      <c r="F8056" s="1">
        <v>1.1907407407407408E-2</v>
      </c>
      <c r="G8056">
        <f>_xlfn.XLOOKUP($A8056,Product_pricing!$B:$B,Product_pricing!$C:$C)</f>
        <v>32</v>
      </c>
      <c r="H8056">
        <f t="shared" si="375"/>
        <v>29.759999999999998</v>
      </c>
      <c r="I8056" s="10">
        <f t="shared" si="376"/>
        <v>2.62613602223307E-2</v>
      </c>
      <c r="J8056" t="str">
        <f>_xlfn.XLOOKUP(A8056,Product_Details!$A:$A,Product_Details!$G:$G,"mens")</f>
        <v>Womens</v>
      </c>
      <c r="K8056">
        <f t="shared" si="377"/>
        <v>2511.6666666666665</v>
      </c>
    </row>
    <row r="8057" spans="1:11" ht="15">
      <c r="A8057" t="s">
        <v>36</v>
      </c>
      <c r="B8057">
        <v>1</v>
      </c>
      <c r="C8057">
        <v>7</v>
      </c>
      <c r="D8057" t="s">
        <v>33</v>
      </c>
      <c r="E8057">
        <v>105607</v>
      </c>
      <c r="F8057" s="1">
        <v>1.1907407407407408E-2</v>
      </c>
      <c r="G8057">
        <f>_xlfn.XLOOKUP($A8057,Product_pricing!$B:$B,Product_pricing!$C:$C)</f>
        <v>23</v>
      </c>
      <c r="H8057">
        <f t="shared" si="375"/>
        <v>21.389999999999997</v>
      </c>
      <c r="I8057" s="10">
        <f t="shared" si="376"/>
        <v>1.8875352659800188E-2</v>
      </c>
      <c r="J8057" t="str">
        <f>_xlfn.XLOOKUP(A8057,Product_Details!$A:$A,Product_Details!$G:$G,"mens")</f>
        <v>Womens</v>
      </c>
      <c r="K8057">
        <f t="shared" si="377"/>
        <v>2511.6666666666665</v>
      </c>
    </row>
    <row r="8058" spans="1:11" ht="15">
      <c r="A8058" t="s">
        <v>30</v>
      </c>
      <c r="B8058">
        <v>4</v>
      </c>
      <c r="C8058">
        <v>7</v>
      </c>
      <c r="D8058" t="s">
        <v>33</v>
      </c>
      <c r="E8058">
        <v>105607</v>
      </c>
      <c r="F8058" s="1">
        <v>1.1907407407407408E-2</v>
      </c>
      <c r="G8058">
        <f>_xlfn.XLOOKUP($A8058,Product_pricing!$B:$B,Product_pricing!$C:$C)</f>
        <v>19</v>
      </c>
      <c r="H8058">
        <f t="shared" si="375"/>
        <v>70.679999999999993</v>
      </c>
      <c r="I8058" s="10">
        <f t="shared" si="376"/>
        <v>6.2370730528035406E-2</v>
      </c>
      <c r="J8058" t="str">
        <f>_xlfn.XLOOKUP(A8058,Product_Details!$A:$A,Product_Details!$G:$G,"mens")</f>
        <v>Womens</v>
      </c>
      <c r="K8058">
        <f t="shared" si="377"/>
        <v>2511.6666666666665</v>
      </c>
    </row>
    <row r="8059" spans="1:11" ht="15">
      <c r="A8059" t="s">
        <v>27</v>
      </c>
      <c r="B8059">
        <v>3</v>
      </c>
      <c r="C8059">
        <v>7</v>
      </c>
      <c r="D8059" t="s">
        <v>33</v>
      </c>
      <c r="E8059">
        <v>105607</v>
      </c>
      <c r="F8059" s="1">
        <v>1.1907407407407408E-2</v>
      </c>
      <c r="G8059">
        <f>_xlfn.XLOOKUP($A8059,Product_pricing!$B:$B,Product_pricing!$C:$C)</f>
        <v>29</v>
      </c>
      <c r="H8059">
        <f t="shared" si="375"/>
        <v>80.91</v>
      </c>
      <c r="I8059" s="10">
        <f t="shared" si="376"/>
        <v>7.1398073104461585E-2</v>
      </c>
      <c r="J8059" t="str">
        <f>_xlfn.XLOOKUP(A8059,Product_Details!$A:$A,Product_Details!$G:$G,"mens")</f>
        <v>Mens</v>
      </c>
      <c r="K8059">
        <f t="shared" si="377"/>
        <v>7560</v>
      </c>
    </row>
    <row r="8060" spans="1:11" ht="15">
      <c r="A8060" t="s">
        <v>25</v>
      </c>
      <c r="B8060">
        <v>2</v>
      </c>
      <c r="C8060">
        <v>1</v>
      </c>
      <c r="D8060" t="s">
        <v>23</v>
      </c>
      <c r="E8060" t="s">
        <v>1283</v>
      </c>
      <c r="F8060" s="1">
        <v>5.7291666666666667E-4</v>
      </c>
      <c r="G8060">
        <f>_xlfn.XLOOKUP($A8060,Product_pricing!$B:$B,Product_pricing!$C:$C)</f>
        <v>40</v>
      </c>
      <c r="H8060">
        <f t="shared" si="375"/>
        <v>79.2</v>
      </c>
      <c r="I8060" s="10">
        <f t="shared" si="376"/>
        <v>6.9889103817492998E-2</v>
      </c>
      <c r="J8060" t="str">
        <f>_xlfn.XLOOKUP(A8060,Product_Details!$A:$A,Product_Details!$G:$G,"mens")</f>
        <v>Mens</v>
      </c>
      <c r="K8060">
        <f t="shared" si="377"/>
        <v>1512</v>
      </c>
    </row>
    <row r="8061" spans="1:11" ht="15">
      <c r="A8061" t="s">
        <v>41</v>
      </c>
      <c r="B8061">
        <v>1</v>
      </c>
      <c r="C8061">
        <v>1</v>
      </c>
      <c r="D8061" t="s">
        <v>23</v>
      </c>
      <c r="E8061" t="s">
        <v>1283</v>
      </c>
      <c r="F8061" s="1">
        <v>5.7291666666666667E-4</v>
      </c>
      <c r="G8061">
        <f>_xlfn.XLOOKUP($A8061,Product_pricing!$B:$B,Product_pricing!$C:$C)</f>
        <v>10</v>
      </c>
      <c r="H8061">
        <f t="shared" si="375"/>
        <v>9.9</v>
      </c>
      <c r="I8061" s="10">
        <f t="shared" si="376"/>
        <v>8.7361379771866247E-3</v>
      </c>
      <c r="J8061" t="str">
        <f>_xlfn.XLOOKUP(A8061,Product_Details!$A:$A,Product_Details!$G:$G,"mens")</f>
        <v>Mens</v>
      </c>
      <c r="K8061">
        <f t="shared" si="377"/>
        <v>1512</v>
      </c>
    </row>
    <row r="8062" spans="1:11" ht="15">
      <c r="A8062" t="s">
        <v>31</v>
      </c>
      <c r="B8062">
        <v>5</v>
      </c>
      <c r="C8062">
        <v>1</v>
      </c>
      <c r="D8062" t="s">
        <v>23</v>
      </c>
      <c r="E8062" t="s">
        <v>1283</v>
      </c>
      <c r="F8062" s="1">
        <v>5.7291666666666667E-4</v>
      </c>
      <c r="G8062">
        <f>_xlfn.XLOOKUP($A8062,Product_pricing!$B:$B,Product_pricing!$C:$C)</f>
        <v>57</v>
      </c>
      <c r="H8062">
        <f t="shared" si="375"/>
        <v>282.14999999999998</v>
      </c>
      <c r="I8062" s="10">
        <f t="shared" si="376"/>
        <v>0.24897993234981874</v>
      </c>
      <c r="J8062" t="str">
        <f>_xlfn.XLOOKUP(A8062,Product_Details!$A:$A,Product_Details!$G:$G,"mens")</f>
        <v>Mens</v>
      </c>
      <c r="K8062">
        <f t="shared" si="377"/>
        <v>1512</v>
      </c>
    </row>
    <row r="8063" spans="1:11" ht="15">
      <c r="A8063" t="s">
        <v>26</v>
      </c>
      <c r="B8063">
        <v>3</v>
      </c>
      <c r="C8063">
        <v>1</v>
      </c>
      <c r="D8063" t="s">
        <v>23</v>
      </c>
      <c r="E8063" t="s">
        <v>1283</v>
      </c>
      <c r="F8063" s="1">
        <v>5.7291666666666667E-4</v>
      </c>
      <c r="G8063">
        <f>_xlfn.XLOOKUP($A8063,Product_pricing!$B:$B,Product_pricing!$C:$C)</f>
        <v>17</v>
      </c>
      <c r="H8063">
        <f t="shared" si="375"/>
        <v>50.49</v>
      </c>
      <c r="I8063" s="10">
        <f t="shared" si="376"/>
        <v>4.4554303683651778E-2</v>
      </c>
      <c r="J8063" t="str">
        <f>_xlfn.XLOOKUP(A8063,Product_Details!$A:$A,Product_Details!$G:$G,"mens")</f>
        <v>Mens</v>
      </c>
      <c r="K8063">
        <f t="shared" si="377"/>
        <v>1512</v>
      </c>
    </row>
    <row r="8064" spans="1:11" ht="15">
      <c r="A8064" t="s">
        <v>27</v>
      </c>
      <c r="B8064">
        <v>4</v>
      </c>
      <c r="C8064">
        <v>1</v>
      </c>
      <c r="D8064" t="s">
        <v>23</v>
      </c>
      <c r="E8064" t="s">
        <v>1283</v>
      </c>
      <c r="F8064" s="1">
        <v>5.7291666666666667E-4</v>
      </c>
      <c r="G8064">
        <f>_xlfn.XLOOKUP($A8064,Product_pricing!$B:$B,Product_pricing!$C:$C)</f>
        <v>29</v>
      </c>
      <c r="H8064">
        <f t="shared" si="375"/>
        <v>114.84</v>
      </c>
      <c r="I8064" s="10">
        <f t="shared" si="376"/>
        <v>0.10133920053536483</v>
      </c>
      <c r="J8064" t="str">
        <f>_xlfn.XLOOKUP(A8064,Product_Details!$A:$A,Product_Details!$G:$G,"mens")</f>
        <v>Mens</v>
      </c>
      <c r="K8064">
        <f t="shared" si="377"/>
        <v>1512</v>
      </c>
    </row>
    <row r="8065" spans="1:11" ht="15">
      <c r="A8065" t="s">
        <v>35</v>
      </c>
      <c r="B8065">
        <v>2</v>
      </c>
      <c r="C8065">
        <v>7</v>
      </c>
      <c r="D8065" t="s">
        <v>23</v>
      </c>
      <c r="E8065" t="s">
        <v>1284</v>
      </c>
      <c r="F8065" s="1">
        <v>1.112847222222222E-2</v>
      </c>
      <c r="G8065">
        <f>_xlfn.XLOOKUP($A8065,Product_pricing!$B:$B,Product_pricing!$C:$C)</f>
        <v>32</v>
      </c>
      <c r="H8065">
        <f t="shared" si="375"/>
        <v>59.519999999999996</v>
      </c>
      <c r="I8065" s="10">
        <f t="shared" si="376"/>
        <v>5.25227204446614E-2</v>
      </c>
      <c r="J8065" t="str">
        <f>_xlfn.XLOOKUP(A8065,Product_Details!$A:$A,Product_Details!$G:$G,"mens")</f>
        <v>Womens</v>
      </c>
      <c r="K8065">
        <f t="shared" si="377"/>
        <v>1883.75</v>
      </c>
    </row>
    <row r="8066" spans="1:11" ht="15">
      <c r="A8066" t="s">
        <v>29</v>
      </c>
      <c r="B8066">
        <v>1</v>
      </c>
      <c r="C8066">
        <v>7</v>
      </c>
      <c r="D8066" t="s">
        <v>23</v>
      </c>
      <c r="E8066" t="s">
        <v>1284</v>
      </c>
      <c r="F8066" s="1">
        <v>1.112847222222222E-2</v>
      </c>
      <c r="G8066">
        <f>_xlfn.XLOOKUP($A8066,Product_pricing!$B:$B,Product_pricing!$C:$C)</f>
        <v>10</v>
      </c>
      <c r="H8066">
        <f t="shared" si="375"/>
        <v>9.2999999999999989</v>
      </c>
      <c r="I8066" s="10">
        <f t="shared" si="376"/>
        <v>8.2066750694783416E-3</v>
      </c>
      <c r="J8066" t="str">
        <f>_xlfn.XLOOKUP(A8066,Product_Details!$A:$A,Product_Details!$G:$G,"mens")</f>
        <v>Womens</v>
      </c>
      <c r="K8066">
        <f t="shared" si="377"/>
        <v>1883.75</v>
      </c>
    </row>
    <row r="8067" spans="1:11" ht="15">
      <c r="A8067" t="s">
        <v>36</v>
      </c>
      <c r="B8067">
        <v>5</v>
      </c>
      <c r="C8067">
        <v>7</v>
      </c>
      <c r="D8067" t="s">
        <v>23</v>
      </c>
      <c r="E8067" t="s">
        <v>1284</v>
      </c>
      <c r="F8067" s="1">
        <v>1.112847222222222E-2</v>
      </c>
      <c r="G8067">
        <f>_xlfn.XLOOKUP($A8067,Product_pricing!$B:$B,Product_pricing!$C:$C)</f>
        <v>23</v>
      </c>
      <c r="H8067">
        <f t="shared" ref="H8067:H8130" si="378">B8067*G8067*(1-C8067/100)</f>
        <v>106.94999999999999</v>
      </c>
      <c r="I8067" s="10">
        <f t="shared" ref="I8067:I8130" si="379">(H8067/SUM($H:$H))*1000</f>
        <v>9.4376763299000938E-2</v>
      </c>
      <c r="J8067" t="str">
        <f>_xlfn.XLOOKUP(A8067,Product_Details!$A:$A,Product_Details!$G:$G,"mens")</f>
        <v>Womens</v>
      </c>
      <c r="K8067">
        <f t="shared" ref="K8067:K8130" si="380">COUNTIFS($J:$J, J8067) / COUNTIFS($J:$J, J8067, $E:$E, E8067)</f>
        <v>1883.75</v>
      </c>
    </row>
    <row r="8068" spans="1:11" ht="15">
      <c r="A8068" t="s">
        <v>38</v>
      </c>
      <c r="B8068">
        <v>3</v>
      </c>
      <c r="C8068">
        <v>7</v>
      </c>
      <c r="D8068" t="s">
        <v>23</v>
      </c>
      <c r="E8068" t="s">
        <v>1284</v>
      </c>
      <c r="F8068" s="1">
        <v>1.112847222222222E-2</v>
      </c>
      <c r="G8068">
        <f>_xlfn.XLOOKUP($A8068,Product_pricing!$B:$B,Product_pricing!$C:$C)</f>
        <v>54</v>
      </c>
      <c r="H8068">
        <f t="shared" si="378"/>
        <v>150.66</v>
      </c>
      <c r="I8068" s="10">
        <f t="shared" si="379"/>
        <v>0.13294813612554915</v>
      </c>
      <c r="J8068" t="str">
        <f>_xlfn.XLOOKUP(A8068,Product_Details!$A:$A,Product_Details!$G:$G,"mens")</f>
        <v>Womens</v>
      </c>
      <c r="K8068">
        <f t="shared" si="380"/>
        <v>1883.75</v>
      </c>
    </row>
    <row r="8069" spans="1:11" ht="15">
      <c r="A8069" t="s">
        <v>25</v>
      </c>
      <c r="B8069">
        <v>4</v>
      </c>
      <c r="C8069">
        <v>7</v>
      </c>
      <c r="D8069" t="s">
        <v>23</v>
      </c>
      <c r="E8069" t="s">
        <v>1284</v>
      </c>
      <c r="F8069" s="1">
        <v>1.112847222222222E-2</v>
      </c>
      <c r="G8069">
        <f>_xlfn.XLOOKUP($A8069,Product_pricing!$B:$B,Product_pricing!$C:$C)</f>
        <v>40</v>
      </c>
      <c r="H8069">
        <f t="shared" si="378"/>
        <v>148.79999999999998</v>
      </c>
      <c r="I8069" s="10">
        <f t="shared" si="379"/>
        <v>0.13130680111165347</v>
      </c>
      <c r="J8069" t="str">
        <f>_xlfn.XLOOKUP(A8069,Product_Details!$A:$A,Product_Details!$G:$G,"mens")</f>
        <v>Mens</v>
      </c>
      <c r="K8069">
        <f t="shared" si="380"/>
        <v>2520</v>
      </c>
    </row>
    <row r="8070" spans="1:11" ht="15">
      <c r="A8070" t="s">
        <v>26</v>
      </c>
      <c r="B8070">
        <v>1</v>
      </c>
      <c r="C8070">
        <v>7</v>
      </c>
      <c r="D8070" t="s">
        <v>23</v>
      </c>
      <c r="E8070" t="s">
        <v>1284</v>
      </c>
      <c r="F8070" s="1">
        <v>1.112847222222222E-2</v>
      </c>
      <c r="G8070">
        <f>_xlfn.XLOOKUP($A8070,Product_pricing!$B:$B,Product_pricing!$C:$C)</f>
        <v>17</v>
      </c>
      <c r="H8070">
        <f t="shared" si="378"/>
        <v>15.809999999999999</v>
      </c>
      <c r="I8070" s="10">
        <f t="shared" si="379"/>
        <v>1.3951347618113183E-2</v>
      </c>
      <c r="J8070" t="str">
        <f>_xlfn.XLOOKUP(A8070,Product_Details!$A:$A,Product_Details!$G:$G,"mens")</f>
        <v>Mens</v>
      </c>
      <c r="K8070">
        <f t="shared" si="380"/>
        <v>2520</v>
      </c>
    </row>
    <row r="8071" spans="1:11" ht="15">
      <c r="A8071" t="s">
        <v>27</v>
      </c>
      <c r="B8071">
        <v>3</v>
      </c>
      <c r="C8071">
        <v>7</v>
      </c>
      <c r="D8071" t="s">
        <v>23</v>
      </c>
      <c r="E8071" t="s">
        <v>1284</v>
      </c>
      <c r="F8071" s="1">
        <v>1.112847222222222E-2</v>
      </c>
      <c r="G8071">
        <f>_xlfn.XLOOKUP($A8071,Product_pricing!$B:$B,Product_pricing!$C:$C)</f>
        <v>29</v>
      </c>
      <c r="H8071">
        <f t="shared" si="378"/>
        <v>80.91</v>
      </c>
      <c r="I8071" s="10">
        <f t="shared" si="379"/>
        <v>7.1398073104461585E-2</v>
      </c>
      <c r="J8071" t="str">
        <f>_xlfn.XLOOKUP(A8071,Product_Details!$A:$A,Product_Details!$G:$G,"mens")</f>
        <v>Mens</v>
      </c>
      <c r="K8071">
        <f t="shared" si="380"/>
        <v>2520</v>
      </c>
    </row>
    <row r="8072" spans="1:11" ht="15">
      <c r="A8072" t="s">
        <v>35</v>
      </c>
      <c r="B8072">
        <v>5</v>
      </c>
      <c r="C8072">
        <v>1</v>
      </c>
      <c r="D8072" t="s">
        <v>23</v>
      </c>
      <c r="E8072" t="s">
        <v>1285</v>
      </c>
      <c r="F8072" s="1">
        <v>7.5821759259259262E-3</v>
      </c>
      <c r="G8072">
        <f>_xlfn.XLOOKUP($A8072,Product_pricing!$B:$B,Product_pricing!$C:$C)</f>
        <v>32</v>
      </c>
      <c r="H8072">
        <f t="shared" si="378"/>
        <v>158.4</v>
      </c>
      <c r="I8072" s="10">
        <f t="shared" si="379"/>
        <v>0.139778207634986</v>
      </c>
      <c r="J8072" t="str">
        <f>_xlfn.XLOOKUP(A8072,Product_Details!$A:$A,Product_Details!$G:$G,"mens")</f>
        <v>Womens</v>
      </c>
      <c r="K8072">
        <f t="shared" si="380"/>
        <v>2511.6666666666665</v>
      </c>
    </row>
    <row r="8073" spans="1:11" ht="15">
      <c r="A8073" t="s">
        <v>30</v>
      </c>
      <c r="B8073">
        <v>5</v>
      </c>
      <c r="C8073">
        <v>1</v>
      </c>
      <c r="D8073" t="s">
        <v>23</v>
      </c>
      <c r="E8073" t="s">
        <v>1285</v>
      </c>
      <c r="F8073" s="1">
        <v>7.5821759259259262E-3</v>
      </c>
      <c r="G8073">
        <f>_xlfn.XLOOKUP($A8073,Product_pricing!$B:$B,Product_pricing!$C:$C)</f>
        <v>19</v>
      </c>
      <c r="H8073">
        <f t="shared" si="378"/>
        <v>94.05</v>
      </c>
      <c r="I8073" s="10">
        <f t="shared" si="379"/>
        <v>8.2993310783272919E-2</v>
      </c>
      <c r="J8073" t="str">
        <f>_xlfn.XLOOKUP(A8073,Product_Details!$A:$A,Product_Details!$G:$G,"mens")</f>
        <v>Womens</v>
      </c>
      <c r="K8073">
        <f t="shared" si="380"/>
        <v>2511.6666666666665</v>
      </c>
    </row>
    <row r="8074" spans="1:11" ht="15">
      <c r="A8074" t="s">
        <v>38</v>
      </c>
      <c r="B8074">
        <v>2</v>
      </c>
      <c r="C8074">
        <v>1</v>
      </c>
      <c r="D8074" t="s">
        <v>23</v>
      </c>
      <c r="E8074" t="s">
        <v>1285</v>
      </c>
      <c r="F8074" s="1">
        <v>7.5821759259259262E-3</v>
      </c>
      <c r="G8074">
        <f>_xlfn.XLOOKUP($A8074,Product_pricing!$B:$B,Product_pricing!$C:$C)</f>
        <v>54</v>
      </c>
      <c r="H8074">
        <f t="shared" si="378"/>
        <v>106.92</v>
      </c>
      <c r="I8074" s="10">
        <f t="shared" si="379"/>
        <v>9.435029015361554E-2</v>
      </c>
      <c r="J8074" t="str">
        <f>_xlfn.XLOOKUP(A8074,Product_Details!$A:$A,Product_Details!$G:$G,"mens")</f>
        <v>Womens</v>
      </c>
      <c r="K8074">
        <f t="shared" si="380"/>
        <v>2511.6666666666665</v>
      </c>
    </row>
    <row r="8075" spans="1:11" ht="15">
      <c r="A8075" t="s">
        <v>25</v>
      </c>
      <c r="B8075">
        <v>4</v>
      </c>
      <c r="C8075">
        <v>1</v>
      </c>
      <c r="D8075" t="s">
        <v>23</v>
      </c>
      <c r="E8075" t="s">
        <v>1285</v>
      </c>
      <c r="F8075" s="1">
        <v>7.5821759259259262E-3</v>
      </c>
      <c r="G8075">
        <f>_xlfn.XLOOKUP($A8075,Product_pricing!$B:$B,Product_pricing!$C:$C)</f>
        <v>40</v>
      </c>
      <c r="H8075">
        <f t="shared" si="378"/>
        <v>158.4</v>
      </c>
      <c r="I8075" s="10">
        <f t="shared" si="379"/>
        <v>0.139778207634986</v>
      </c>
      <c r="J8075" t="str">
        <f>_xlfn.XLOOKUP(A8075,Product_Details!$A:$A,Product_Details!$G:$G,"mens")</f>
        <v>Mens</v>
      </c>
      <c r="K8075">
        <f t="shared" si="380"/>
        <v>3780</v>
      </c>
    </row>
    <row r="8076" spans="1:11" ht="15">
      <c r="A8076" t="s">
        <v>26</v>
      </c>
      <c r="B8076">
        <v>5</v>
      </c>
      <c r="C8076">
        <v>1</v>
      </c>
      <c r="D8076" t="s">
        <v>23</v>
      </c>
      <c r="E8076" t="s">
        <v>1285</v>
      </c>
      <c r="F8076" s="1">
        <v>7.5821759259259262E-3</v>
      </c>
      <c r="G8076">
        <f>_xlfn.XLOOKUP($A8076,Product_pricing!$B:$B,Product_pricing!$C:$C)</f>
        <v>17</v>
      </c>
      <c r="H8076">
        <f t="shared" si="378"/>
        <v>84.15</v>
      </c>
      <c r="I8076" s="10">
        <f t="shared" si="379"/>
        <v>7.4257172806086305E-2</v>
      </c>
      <c r="J8076" t="str">
        <f>_xlfn.XLOOKUP(A8076,Product_Details!$A:$A,Product_Details!$G:$G,"mens")</f>
        <v>Mens</v>
      </c>
      <c r="K8076">
        <f t="shared" si="380"/>
        <v>3780</v>
      </c>
    </row>
    <row r="8077" spans="1:11" ht="15">
      <c r="A8077" t="s">
        <v>22</v>
      </c>
      <c r="B8077">
        <v>5</v>
      </c>
      <c r="C8077">
        <v>17</v>
      </c>
      <c r="D8077" t="s">
        <v>33</v>
      </c>
      <c r="E8077" t="s">
        <v>1286</v>
      </c>
      <c r="F8077" s="1">
        <v>2.0913194444444446E-2</v>
      </c>
      <c r="G8077">
        <f>_xlfn.XLOOKUP($A8077,Product_pricing!$B:$B,Product_pricing!$C:$C)</f>
        <v>13</v>
      </c>
      <c r="H8077">
        <f t="shared" si="378"/>
        <v>53.949999999999996</v>
      </c>
      <c r="I8077" s="10">
        <f t="shared" si="379"/>
        <v>4.7607539784769531E-2</v>
      </c>
      <c r="J8077" t="str">
        <f>_xlfn.XLOOKUP(A8077,Product_Details!$A:$A,Product_Details!$G:$G,"mens")</f>
        <v>Womens</v>
      </c>
      <c r="K8077">
        <f t="shared" si="380"/>
        <v>1507</v>
      </c>
    </row>
    <row r="8078" spans="1:11" ht="15">
      <c r="A8078" t="s">
        <v>35</v>
      </c>
      <c r="B8078">
        <v>2</v>
      </c>
      <c r="C8078">
        <v>17</v>
      </c>
      <c r="D8078" t="s">
        <v>33</v>
      </c>
      <c r="E8078" t="s">
        <v>1286</v>
      </c>
      <c r="F8078" s="1">
        <v>2.0913194444444446E-2</v>
      </c>
      <c r="G8078">
        <f>_xlfn.XLOOKUP($A8078,Product_pricing!$B:$B,Product_pricing!$C:$C)</f>
        <v>32</v>
      </c>
      <c r="H8078">
        <f t="shared" si="378"/>
        <v>53.12</v>
      </c>
      <c r="I8078" s="10">
        <f t="shared" si="379"/>
        <v>4.6875116095773071E-2</v>
      </c>
      <c r="J8078" t="str">
        <f>_xlfn.XLOOKUP(A8078,Product_Details!$A:$A,Product_Details!$G:$G,"mens")</f>
        <v>Womens</v>
      </c>
      <c r="K8078">
        <f t="shared" si="380"/>
        <v>1507</v>
      </c>
    </row>
    <row r="8079" spans="1:11" ht="15">
      <c r="A8079" t="s">
        <v>36</v>
      </c>
      <c r="B8079">
        <v>5</v>
      </c>
      <c r="C8079">
        <v>17</v>
      </c>
      <c r="D8079" t="s">
        <v>33</v>
      </c>
      <c r="E8079" t="s">
        <v>1286</v>
      </c>
      <c r="F8079" s="1">
        <v>2.0913194444444446E-2</v>
      </c>
      <c r="G8079">
        <f>_xlfn.XLOOKUP($A8079,Product_pricing!$B:$B,Product_pricing!$C:$C)</f>
        <v>23</v>
      </c>
      <c r="H8079">
        <f t="shared" si="378"/>
        <v>95.449999999999989</v>
      </c>
      <c r="I8079" s="10">
        <f t="shared" si="379"/>
        <v>8.4228724234592225E-2</v>
      </c>
      <c r="J8079" t="str">
        <f>_xlfn.XLOOKUP(A8079,Product_Details!$A:$A,Product_Details!$G:$G,"mens")</f>
        <v>Womens</v>
      </c>
      <c r="K8079">
        <f t="shared" si="380"/>
        <v>1507</v>
      </c>
    </row>
    <row r="8080" spans="1:11" ht="15">
      <c r="A8080" t="s">
        <v>30</v>
      </c>
      <c r="B8080">
        <v>5</v>
      </c>
      <c r="C8080">
        <v>17</v>
      </c>
      <c r="D8080" t="s">
        <v>33</v>
      </c>
      <c r="E8080" t="s">
        <v>1286</v>
      </c>
      <c r="F8080" s="1">
        <v>2.0913194444444446E-2</v>
      </c>
      <c r="G8080">
        <f>_xlfn.XLOOKUP($A8080,Product_pricing!$B:$B,Product_pricing!$C:$C)</f>
        <v>19</v>
      </c>
      <c r="H8080">
        <f t="shared" si="378"/>
        <v>78.849999999999994</v>
      </c>
      <c r="I8080" s="10">
        <f t="shared" si="379"/>
        <v>6.9580250454663151E-2</v>
      </c>
      <c r="J8080" t="str">
        <f>_xlfn.XLOOKUP(A8080,Product_Details!$A:$A,Product_Details!$G:$G,"mens")</f>
        <v>Womens</v>
      </c>
      <c r="K8080">
        <f t="shared" si="380"/>
        <v>1507</v>
      </c>
    </row>
    <row r="8081" spans="1:11" ht="15">
      <c r="A8081" t="s">
        <v>38</v>
      </c>
      <c r="B8081">
        <v>3</v>
      </c>
      <c r="C8081">
        <v>17</v>
      </c>
      <c r="D8081" t="s">
        <v>33</v>
      </c>
      <c r="E8081" t="s">
        <v>1286</v>
      </c>
      <c r="F8081" s="1">
        <v>2.0913194444444446E-2</v>
      </c>
      <c r="G8081">
        <f>_xlfn.XLOOKUP($A8081,Product_pricing!$B:$B,Product_pricing!$C:$C)</f>
        <v>54</v>
      </c>
      <c r="H8081">
        <f t="shared" si="378"/>
        <v>134.45999999999998</v>
      </c>
      <c r="I8081" s="10">
        <f t="shared" si="379"/>
        <v>0.11865263761742557</v>
      </c>
      <c r="J8081" t="str">
        <f>_xlfn.XLOOKUP(A8081,Product_Details!$A:$A,Product_Details!$G:$G,"mens")</f>
        <v>Womens</v>
      </c>
      <c r="K8081">
        <f t="shared" si="380"/>
        <v>1507</v>
      </c>
    </row>
    <row r="8082" spans="1:11" ht="15">
      <c r="A8082" t="s">
        <v>31</v>
      </c>
      <c r="B8082">
        <v>3</v>
      </c>
      <c r="C8082">
        <v>17</v>
      </c>
      <c r="D8082" t="s">
        <v>33</v>
      </c>
      <c r="E8082" t="s">
        <v>1286</v>
      </c>
      <c r="F8082" s="1">
        <v>2.0913194444444446E-2</v>
      </c>
      <c r="G8082">
        <f>_xlfn.XLOOKUP($A8082,Product_pricing!$B:$B,Product_pricing!$C:$C)</f>
        <v>57</v>
      </c>
      <c r="H8082">
        <f t="shared" si="378"/>
        <v>141.93</v>
      </c>
      <c r="I8082" s="10">
        <f t="shared" si="379"/>
        <v>0.12524445081839367</v>
      </c>
      <c r="J8082" t="str">
        <f>_xlfn.XLOOKUP(A8082,Product_Details!$A:$A,Product_Details!$G:$G,"mens")</f>
        <v>Mens</v>
      </c>
      <c r="K8082">
        <f t="shared" si="380"/>
        <v>3780</v>
      </c>
    </row>
    <row r="8083" spans="1:11" ht="15">
      <c r="A8083" t="s">
        <v>32</v>
      </c>
      <c r="B8083">
        <v>4</v>
      </c>
      <c r="C8083">
        <v>17</v>
      </c>
      <c r="D8083" t="s">
        <v>33</v>
      </c>
      <c r="E8083" t="s">
        <v>1286</v>
      </c>
      <c r="F8083" s="1">
        <v>2.0913194444444446E-2</v>
      </c>
      <c r="G8083">
        <f>_xlfn.XLOOKUP($A8083,Product_pricing!$B:$B,Product_pricing!$C:$C)</f>
        <v>36</v>
      </c>
      <c r="H8083">
        <f t="shared" si="378"/>
        <v>119.52</v>
      </c>
      <c r="I8083" s="10">
        <f t="shared" si="379"/>
        <v>0.10546901121548941</v>
      </c>
      <c r="J8083" t="str">
        <f>_xlfn.XLOOKUP(A8083,Product_Details!$A:$A,Product_Details!$G:$G,"mens")</f>
        <v>Mens</v>
      </c>
      <c r="K8083">
        <f t="shared" si="380"/>
        <v>3780</v>
      </c>
    </row>
    <row r="8084" spans="1:11" ht="15">
      <c r="A8084" t="s">
        <v>25</v>
      </c>
      <c r="B8084">
        <v>4</v>
      </c>
      <c r="C8084">
        <v>17</v>
      </c>
      <c r="D8084" t="s">
        <v>23</v>
      </c>
      <c r="E8084" t="s">
        <v>1287</v>
      </c>
      <c r="F8084" s="1">
        <v>1.1930555555555555E-2</v>
      </c>
      <c r="G8084">
        <f>_xlfn.XLOOKUP($A8084,Product_pricing!$B:$B,Product_pricing!$C:$C)</f>
        <v>40</v>
      </c>
      <c r="H8084">
        <f t="shared" si="378"/>
        <v>132.79999999999998</v>
      </c>
      <c r="I8084" s="10">
        <f t="shared" si="379"/>
        <v>0.11718779023943268</v>
      </c>
      <c r="J8084" t="str">
        <f>_xlfn.XLOOKUP(A8084,Product_Details!$A:$A,Product_Details!$G:$G,"mens")</f>
        <v>Mens</v>
      </c>
      <c r="K8084">
        <f t="shared" si="380"/>
        <v>2520</v>
      </c>
    </row>
    <row r="8085" spans="1:11" ht="15">
      <c r="A8085" t="s">
        <v>32</v>
      </c>
      <c r="B8085">
        <v>4</v>
      </c>
      <c r="C8085">
        <v>17</v>
      </c>
      <c r="D8085" t="s">
        <v>23</v>
      </c>
      <c r="E8085" t="s">
        <v>1287</v>
      </c>
      <c r="F8085" s="1">
        <v>1.1930555555555555E-2</v>
      </c>
      <c r="G8085">
        <f>_xlfn.XLOOKUP($A8085,Product_pricing!$B:$B,Product_pricing!$C:$C)</f>
        <v>36</v>
      </c>
      <c r="H8085">
        <f t="shared" si="378"/>
        <v>119.52</v>
      </c>
      <c r="I8085" s="10">
        <f t="shared" si="379"/>
        <v>0.10546901121548941</v>
      </c>
      <c r="J8085" t="str">
        <f>_xlfn.XLOOKUP(A8085,Product_Details!$A:$A,Product_Details!$G:$G,"mens")</f>
        <v>Mens</v>
      </c>
      <c r="K8085">
        <f t="shared" si="380"/>
        <v>2520</v>
      </c>
    </row>
    <row r="8086" spans="1:11" ht="15">
      <c r="A8086" t="s">
        <v>27</v>
      </c>
      <c r="B8086">
        <v>3</v>
      </c>
      <c r="C8086">
        <v>17</v>
      </c>
      <c r="D8086" t="s">
        <v>23</v>
      </c>
      <c r="E8086" t="s">
        <v>1287</v>
      </c>
      <c r="F8086" s="1">
        <v>1.1930555555555555E-2</v>
      </c>
      <c r="G8086">
        <f>_xlfn.XLOOKUP($A8086,Product_pricing!$B:$B,Product_pricing!$C:$C)</f>
        <v>29</v>
      </c>
      <c r="H8086">
        <f t="shared" si="378"/>
        <v>72.209999999999994</v>
      </c>
      <c r="I8086" s="10">
        <f t="shared" si="379"/>
        <v>6.3720860942691526E-2</v>
      </c>
      <c r="J8086" t="str">
        <f>_xlfn.XLOOKUP(A8086,Product_Details!$A:$A,Product_Details!$G:$G,"mens")</f>
        <v>Mens</v>
      </c>
      <c r="K8086">
        <f t="shared" si="380"/>
        <v>2520</v>
      </c>
    </row>
    <row r="8087" spans="1:11" ht="15">
      <c r="A8087" t="s">
        <v>22</v>
      </c>
      <c r="B8087">
        <v>2</v>
      </c>
      <c r="C8087">
        <v>6</v>
      </c>
      <c r="D8087" t="s">
        <v>33</v>
      </c>
      <c r="E8087" s="2" t="s">
        <v>1288</v>
      </c>
      <c r="F8087" s="1">
        <v>2.4670138888888887E-2</v>
      </c>
      <c r="G8087">
        <f>_xlfn.XLOOKUP($A8087,Product_pricing!$B:$B,Product_pricing!$C:$C)</f>
        <v>13</v>
      </c>
      <c r="H8087">
        <f t="shared" si="378"/>
        <v>24.439999999999998</v>
      </c>
      <c r="I8087" s="10">
        <f t="shared" si="379"/>
        <v>2.1566789107317279E-2</v>
      </c>
      <c r="J8087" t="str">
        <f>_xlfn.XLOOKUP(A8087,Product_Details!$A:$A,Product_Details!$G:$G,"mens")</f>
        <v>Womens</v>
      </c>
      <c r="K8087">
        <f t="shared" si="380"/>
        <v>2511.6666666666665</v>
      </c>
    </row>
    <row r="8088" spans="1:11" ht="15">
      <c r="A8088" t="s">
        <v>29</v>
      </c>
      <c r="B8088">
        <v>5</v>
      </c>
      <c r="C8088">
        <v>6</v>
      </c>
      <c r="D8088" t="s">
        <v>33</v>
      </c>
      <c r="E8088" s="2" t="s">
        <v>1288</v>
      </c>
      <c r="F8088" s="1">
        <v>2.4670138888888887E-2</v>
      </c>
      <c r="G8088">
        <f>_xlfn.XLOOKUP($A8088,Product_pricing!$B:$B,Product_pricing!$C:$C)</f>
        <v>10</v>
      </c>
      <c r="H8088">
        <f t="shared" si="378"/>
        <v>47</v>
      </c>
      <c r="I8088" s="10">
        <f t="shared" si="379"/>
        <v>4.1474594437148619E-2</v>
      </c>
      <c r="J8088" t="str">
        <f>_xlfn.XLOOKUP(A8088,Product_Details!$A:$A,Product_Details!$G:$G,"mens")</f>
        <v>Womens</v>
      </c>
      <c r="K8088">
        <f t="shared" si="380"/>
        <v>2511.6666666666665</v>
      </c>
    </row>
    <row r="8089" spans="1:11" ht="15">
      <c r="A8089" t="s">
        <v>38</v>
      </c>
      <c r="B8089">
        <v>4</v>
      </c>
      <c r="C8089">
        <v>6</v>
      </c>
      <c r="D8089" t="s">
        <v>33</v>
      </c>
      <c r="E8089" s="2" t="s">
        <v>1288</v>
      </c>
      <c r="F8089" s="1">
        <v>2.4670138888888887E-2</v>
      </c>
      <c r="G8089">
        <f>_xlfn.XLOOKUP($A8089,Product_pricing!$B:$B,Product_pricing!$C:$C)</f>
        <v>54</v>
      </c>
      <c r="H8089">
        <f t="shared" si="378"/>
        <v>203.04</v>
      </c>
      <c r="I8089" s="10">
        <f t="shared" si="379"/>
        <v>0.17917024796848202</v>
      </c>
      <c r="J8089" t="str">
        <f>_xlfn.XLOOKUP(A8089,Product_Details!$A:$A,Product_Details!$G:$G,"mens")</f>
        <v>Womens</v>
      </c>
      <c r="K8089">
        <f t="shared" si="380"/>
        <v>2511.6666666666665</v>
      </c>
    </row>
    <row r="8090" spans="1:11" ht="15">
      <c r="A8090" t="s">
        <v>25</v>
      </c>
      <c r="B8090">
        <v>5</v>
      </c>
      <c r="C8090">
        <v>6</v>
      </c>
      <c r="D8090" t="s">
        <v>33</v>
      </c>
      <c r="E8090" s="2" t="s">
        <v>1288</v>
      </c>
      <c r="F8090" s="1">
        <v>2.4670138888888887E-2</v>
      </c>
      <c r="G8090">
        <f>_xlfn.XLOOKUP($A8090,Product_pricing!$B:$B,Product_pricing!$C:$C)</f>
        <v>40</v>
      </c>
      <c r="H8090">
        <f t="shared" si="378"/>
        <v>188</v>
      </c>
      <c r="I8090" s="10">
        <f t="shared" si="379"/>
        <v>0.16589837774859448</v>
      </c>
      <c r="J8090" t="str">
        <f>_xlfn.XLOOKUP(A8090,Product_Details!$A:$A,Product_Details!$G:$G,"mens")</f>
        <v>Mens</v>
      </c>
      <c r="K8090">
        <f t="shared" si="380"/>
        <v>1890</v>
      </c>
    </row>
    <row r="8091" spans="1:11" ht="15">
      <c r="A8091" t="s">
        <v>41</v>
      </c>
      <c r="B8091">
        <v>3</v>
      </c>
      <c r="C8091">
        <v>6</v>
      </c>
      <c r="D8091" t="s">
        <v>33</v>
      </c>
      <c r="E8091" s="2" t="s">
        <v>1288</v>
      </c>
      <c r="F8091" s="1">
        <v>2.4670138888888887E-2</v>
      </c>
      <c r="G8091">
        <f>_xlfn.XLOOKUP($A8091,Product_pricing!$B:$B,Product_pricing!$C:$C)</f>
        <v>10</v>
      </c>
      <c r="H8091">
        <f t="shared" si="378"/>
        <v>28.2</v>
      </c>
      <c r="I8091" s="10">
        <f t="shared" si="379"/>
        <v>2.4884756662289169E-2</v>
      </c>
      <c r="J8091" t="str">
        <f>_xlfn.XLOOKUP(A8091,Product_Details!$A:$A,Product_Details!$G:$G,"mens")</f>
        <v>Mens</v>
      </c>
      <c r="K8091">
        <f t="shared" si="380"/>
        <v>1890</v>
      </c>
    </row>
    <row r="8092" spans="1:11" ht="15">
      <c r="A8092" t="s">
        <v>31</v>
      </c>
      <c r="B8092">
        <v>1</v>
      </c>
      <c r="C8092">
        <v>6</v>
      </c>
      <c r="D8092" t="s">
        <v>33</v>
      </c>
      <c r="E8092" s="2" t="s">
        <v>1288</v>
      </c>
      <c r="F8092" s="1">
        <v>2.4670138888888887E-2</v>
      </c>
      <c r="G8092">
        <f>_xlfn.XLOOKUP($A8092,Product_pricing!$B:$B,Product_pricing!$C:$C)</f>
        <v>57</v>
      </c>
      <c r="H8092">
        <f t="shared" si="378"/>
        <v>53.58</v>
      </c>
      <c r="I8092" s="10">
        <f t="shared" si="379"/>
        <v>4.7281037658349422E-2</v>
      </c>
      <c r="J8092" t="str">
        <f>_xlfn.XLOOKUP(A8092,Product_Details!$A:$A,Product_Details!$G:$G,"mens")</f>
        <v>Mens</v>
      </c>
      <c r="K8092">
        <f t="shared" si="380"/>
        <v>1890</v>
      </c>
    </row>
    <row r="8093" spans="1:11" ht="15">
      <c r="A8093" t="s">
        <v>26</v>
      </c>
      <c r="B8093">
        <v>4</v>
      </c>
      <c r="C8093">
        <v>6</v>
      </c>
      <c r="D8093" t="s">
        <v>33</v>
      </c>
      <c r="E8093" s="2" t="s">
        <v>1288</v>
      </c>
      <c r="F8093" s="1">
        <v>2.4670138888888887E-2</v>
      </c>
      <c r="G8093">
        <f>_xlfn.XLOOKUP($A8093,Product_pricing!$B:$B,Product_pricing!$C:$C)</f>
        <v>17</v>
      </c>
      <c r="H8093">
        <f t="shared" si="378"/>
        <v>63.919999999999995</v>
      </c>
      <c r="I8093" s="10">
        <f t="shared" si="379"/>
        <v>5.6405448434522117E-2</v>
      </c>
      <c r="J8093" t="str">
        <f>_xlfn.XLOOKUP(A8093,Product_Details!$A:$A,Product_Details!$G:$G,"mens")</f>
        <v>Mens</v>
      </c>
      <c r="K8093">
        <f t="shared" si="380"/>
        <v>1890</v>
      </c>
    </row>
    <row r="8094" spans="1:11" ht="15">
      <c r="A8094" t="s">
        <v>30</v>
      </c>
      <c r="B8094">
        <v>3</v>
      </c>
      <c r="C8094">
        <v>12</v>
      </c>
      <c r="D8094" t="s">
        <v>23</v>
      </c>
      <c r="E8094" t="s">
        <v>1289</v>
      </c>
      <c r="F8094" s="1">
        <v>3.944444444444444E-3</v>
      </c>
      <c r="G8094">
        <f>_xlfn.XLOOKUP($A8094,Product_pricing!$B:$B,Product_pricing!$C:$C)</f>
        <v>19</v>
      </c>
      <c r="H8094">
        <f t="shared" si="378"/>
        <v>50.160000000000004</v>
      </c>
      <c r="I8094" s="10">
        <f t="shared" si="379"/>
        <v>4.4263099084412227E-2</v>
      </c>
      <c r="J8094" t="str">
        <f>_xlfn.XLOOKUP(A8094,Product_Details!$A:$A,Product_Details!$G:$G,"mens")</f>
        <v>Womens</v>
      </c>
      <c r="K8094">
        <f t="shared" si="380"/>
        <v>3767.5</v>
      </c>
    </row>
    <row r="8095" spans="1:11" ht="15">
      <c r="A8095" t="s">
        <v>38</v>
      </c>
      <c r="B8095">
        <v>1</v>
      </c>
      <c r="C8095">
        <v>12</v>
      </c>
      <c r="D8095" t="s">
        <v>23</v>
      </c>
      <c r="E8095" t="s">
        <v>1289</v>
      </c>
      <c r="F8095" s="1">
        <v>3.944444444444444E-3</v>
      </c>
      <c r="G8095">
        <f>_xlfn.XLOOKUP($A8095,Product_pricing!$B:$B,Product_pricing!$C:$C)</f>
        <v>54</v>
      </c>
      <c r="H8095">
        <f t="shared" si="378"/>
        <v>47.52</v>
      </c>
      <c r="I8095" s="10">
        <f t="shared" si="379"/>
        <v>4.1933462290495792E-2</v>
      </c>
      <c r="J8095" t="str">
        <f>_xlfn.XLOOKUP(A8095,Product_Details!$A:$A,Product_Details!$G:$G,"mens")</f>
        <v>Womens</v>
      </c>
      <c r="K8095">
        <f t="shared" si="380"/>
        <v>3767.5</v>
      </c>
    </row>
    <row r="8096" spans="1:11" ht="15">
      <c r="A8096" t="s">
        <v>25</v>
      </c>
      <c r="B8096">
        <v>4</v>
      </c>
      <c r="C8096">
        <v>12</v>
      </c>
      <c r="D8096" t="s">
        <v>23</v>
      </c>
      <c r="E8096" t="s">
        <v>1289</v>
      </c>
      <c r="F8096" s="1">
        <v>3.944444444444444E-3</v>
      </c>
      <c r="G8096">
        <f>_xlfn.XLOOKUP($A8096,Product_pricing!$B:$B,Product_pricing!$C:$C)</f>
        <v>40</v>
      </c>
      <c r="H8096">
        <f t="shared" si="378"/>
        <v>140.80000000000001</v>
      </c>
      <c r="I8096" s="10">
        <f t="shared" si="379"/>
        <v>0.1242472956755431</v>
      </c>
      <c r="J8096" t="str">
        <f>_xlfn.XLOOKUP(A8096,Product_Details!$A:$A,Product_Details!$G:$G,"mens")</f>
        <v>Mens</v>
      </c>
      <c r="K8096">
        <f t="shared" si="380"/>
        <v>1890</v>
      </c>
    </row>
    <row r="8097" spans="1:11" ht="15">
      <c r="A8097" t="s">
        <v>41</v>
      </c>
      <c r="B8097">
        <v>5</v>
      </c>
      <c r="C8097">
        <v>12</v>
      </c>
      <c r="D8097" t="s">
        <v>23</v>
      </c>
      <c r="E8097" t="s">
        <v>1289</v>
      </c>
      <c r="F8097" s="1">
        <v>3.944444444444444E-3</v>
      </c>
      <c r="G8097">
        <f>_xlfn.XLOOKUP($A8097,Product_pricing!$B:$B,Product_pricing!$C:$C)</f>
        <v>10</v>
      </c>
      <c r="H8097">
        <f t="shared" si="378"/>
        <v>44</v>
      </c>
      <c r="I8097" s="10">
        <f t="shared" si="379"/>
        <v>3.8827279898607216E-2</v>
      </c>
      <c r="J8097" t="str">
        <f>_xlfn.XLOOKUP(A8097,Product_Details!$A:$A,Product_Details!$G:$G,"mens")</f>
        <v>Mens</v>
      </c>
      <c r="K8097">
        <f t="shared" si="380"/>
        <v>1890</v>
      </c>
    </row>
    <row r="8098" spans="1:11" ht="15">
      <c r="A8098" t="s">
        <v>31</v>
      </c>
      <c r="B8098">
        <v>3</v>
      </c>
      <c r="C8098">
        <v>12</v>
      </c>
      <c r="D8098" t="s">
        <v>23</v>
      </c>
      <c r="E8098" t="s">
        <v>1289</v>
      </c>
      <c r="F8098" s="1">
        <v>3.944444444444444E-3</v>
      </c>
      <c r="G8098">
        <f>_xlfn.XLOOKUP($A8098,Product_pricing!$B:$B,Product_pricing!$C:$C)</f>
        <v>57</v>
      </c>
      <c r="H8098">
        <f t="shared" si="378"/>
        <v>150.47999999999999</v>
      </c>
      <c r="I8098" s="10">
        <f t="shared" si="379"/>
        <v>0.13278929725323665</v>
      </c>
      <c r="J8098" t="str">
        <f>_xlfn.XLOOKUP(A8098,Product_Details!$A:$A,Product_Details!$G:$G,"mens")</f>
        <v>Mens</v>
      </c>
      <c r="K8098">
        <f t="shared" si="380"/>
        <v>1890</v>
      </c>
    </row>
    <row r="8099" spans="1:11" ht="15">
      <c r="A8099" t="s">
        <v>26</v>
      </c>
      <c r="B8099">
        <v>5</v>
      </c>
      <c r="C8099">
        <v>12</v>
      </c>
      <c r="D8099" t="s">
        <v>23</v>
      </c>
      <c r="E8099" t="s">
        <v>1289</v>
      </c>
      <c r="F8099" s="1">
        <v>3.944444444444444E-3</v>
      </c>
      <c r="G8099">
        <f>_xlfn.XLOOKUP($A8099,Product_pricing!$B:$B,Product_pricing!$C:$C)</f>
        <v>17</v>
      </c>
      <c r="H8099">
        <f t="shared" si="378"/>
        <v>74.8</v>
      </c>
      <c r="I8099" s="10">
        <f t="shared" si="379"/>
        <v>6.600637582763226E-2</v>
      </c>
      <c r="J8099" t="str">
        <f>_xlfn.XLOOKUP(A8099,Product_Details!$A:$A,Product_Details!$G:$G,"mens")</f>
        <v>Mens</v>
      </c>
      <c r="K8099">
        <f t="shared" si="380"/>
        <v>1890</v>
      </c>
    </row>
    <row r="8100" spans="1:11" ht="15">
      <c r="A8100" t="s">
        <v>22</v>
      </c>
      <c r="B8100">
        <v>2</v>
      </c>
      <c r="C8100">
        <v>15</v>
      </c>
      <c r="D8100" t="s">
        <v>33</v>
      </c>
      <c r="E8100" t="s">
        <v>1290</v>
      </c>
      <c r="F8100" s="1">
        <v>3.4445601851851852E-2</v>
      </c>
      <c r="G8100">
        <f>_xlfn.XLOOKUP($A8100,Product_pricing!$B:$B,Product_pricing!$C:$C)</f>
        <v>13</v>
      </c>
      <c r="H8100">
        <f t="shared" si="378"/>
        <v>22.099999999999998</v>
      </c>
      <c r="I8100" s="10">
        <f t="shared" si="379"/>
        <v>1.9501883767254986E-2</v>
      </c>
      <c r="J8100" t="str">
        <f>_xlfn.XLOOKUP(A8100,Product_Details!$A:$A,Product_Details!$G:$G,"mens")</f>
        <v>Womens</v>
      </c>
      <c r="K8100">
        <f t="shared" si="380"/>
        <v>1507</v>
      </c>
    </row>
    <row r="8101" spans="1:11" ht="15">
      <c r="A8101" t="s">
        <v>35</v>
      </c>
      <c r="B8101">
        <v>1</v>
      </c>
      <c r="C8101">
        <v>15</v>
      </c>
      <c r="D8101" t="s">
        <v>33</v>
      </c>
      <c r="E8101" t="s">
        <v>1290</v>
      </c>
      <c r="F8101" s="1">
        <v>3.4445601851851852E-2</v>
      </c>
      <c r="G8101">
        <f>_xlfn.XLOOKUP($A8101,Product_pricing!$B:$B,Product_pricing!$C:$C)</f>
        <v>32</v>
      </c>
      <c r="H8101">
        <f t="shared" si="378"/>
        <v>27.2</v>
      </c>
      <c r="I8101" s="10">
        <f t="shared" si="379"/>
        <v>2.4002318482775366E-2</v>
      </c>
      <c r="J8101" t="str">
        <f>_xlfn.XLOOKUP(A8101,Product_Details!$A:$A,Product_Details!$G:$G,"mens")</f>
        <v>Womens</v>
      </c>
      <c r="K8101">
        <f t="shared" si="380"/>
        <v>1507</v>
      </c>
    </row>
    <row r="8102" spans="1:11" ht="15">
      <c r="A8102" t="s">
        <v>29</v>
      </c>
      <c r="B8102">
        <v>2</v>
      </c>
      <c r="C8102">
        <v>15</v>
      </c>
      <c r="D8102" t="s">
        <v>33</v>
      </c>
      <c r="E8102" t="s">
        <v>1290</v>
      </c>
      <c r="F8102" s="1">
        <v>3.4445601851851852E-2</v>
      </c>
      <c r="G8102">
        <f>_xlfn.XLOOKUP($A8102,Product_pricing!$B:$B,Product_pricing!$C:$C)</f>
        <v>10</v>
      </c>
      <c r="H8102">
        <f t="shared" si="378"/>
        <v>17</v>
      </c>
      <c r="I8102" s="10">
        <f t="shared" si="379"/>
        <v>1.5001449051734606E-2</v>
      </c>
      <c r="J8102" t="str">
        <f>_xlfn.XLOOKUP(A8102,Product_Details!$A:$A,Product_Details!$G:$G,"mens")</f>
        <v>Womens</v>
      </c>
      <c r="K8102">
        <f t="shared" si="380"/>
        <v>1507</v>
      </c>
    </row>
    <row r="8103" spans="1:11" ht="15">
      <c r="A8103" t="s">
        <v>36</v>
      </c>
      <c r="B8103">
        <v>4</v>
      </c>
      <c r="C8103">
        <v>15</v>
      </c>
      <c r="D8103" t="s">
        <v>33</v>
      </c>
      <c r="E8103" t="s">
        <v>1290</v>
      </c>
      <c r="F8103" s="1">
        <v>3.4445601851851852E-2</v>
      </c>
      <c r="G8103">
        <f>_xlfn.XLOOKUP($A8103,Product_pricing!$B:$B,Product_pricing!$C:$C)</f>
        <v>23</v>
      </c>
      <c r="H8103">
        <f t="shared" si="378"/>
        <v>78.2</v>
      </c>
      <c r="I8103" s="10">
        <f t="shared" si="379"/>
        <v>6.9006665637979192E-2</v>
      </c>
      <c r="J8103" t="str">
        <f>_xlfn.XLOOKUP(A8103,Product_Details!$A:$A,Product_Details!$G:$G,"mens")</f>
        <v>Womens</v>
      </c>
      <c r="K8103">
        <f t="shared" si="380"/>
        <v>1507</v>
      </c>
    </row>
    <row r="8104" spans="1:11" ht="15">
      <c r="A8104" t="s">
        <v>30</v>
      </c>
      <c r="B8104">
        <v>1</v>
      </c>
      <c r="C8104">
        <v>15</v>
      </c>
      <c r="D8104" t="s">
        <v>33</v>
      </c>
      <c r="E8104" t="s">
        <v>1290</v>
      </c>
      <c r="F8104" s="1">
        <v>3.4445601851851852E-2</v>
      </c>
      <c r="G8104">
        <f>_xlfn.XLOOKUP($A8104,Product_pricing!$B:$B,Product_pricing!$C:$C)</f>
        <v>19</v>
      </c>
      <c r="H8104">
        <f t="shared" si="378"/>
        <v>16.149999999999999</v>
      </c>
      <c r="I8104" s="10">
        <f t="shared" si="379"/>
        <v>1.4251376599147873E-2</v>
      </c>
      <c r="J8104" t="str">
        <f>_xlfn.XLOOKUP(A8104,Product_Details!$A:$A,Product_Details!$G:$G,"mens")</f>
        <v>Womens</v>
      </c>
      <c r="K8104">
        <f t="shared" si="380"/>
        <v>1507</v>
      </c>
    </row>
    <row r="8105" spans="1:11" ht="15">
      <c r="A8105" t="s">
        <v>25</v>
      </c>
      <c r="B8105">
        <v>2</v>
      </c>
      <c r="C8105">
        <v>15</v>
      </c>
      <c r="D8105" t="s">
        <v>33</v>
      </c>
      <c r="E8105" t="s">
        <v>1290</v>
      </c>
      <c r="F8105" s="1">
        <v>3.4445601851851852E-2</v>
      </c>
      <c r="G8105">
        <f>_xlfn.XLOOKUP($A8105,Product_pricing!$B:$B,Product_pricing!$C:$C)</f>
        <v>40</v>
      </c>
      <c r="H8105">
        <f t="shared" si="378"/>
        <v>68</v>
      </c>
      <c r="I8105" s="10">
        <f t="shared" si="379"/>
        <v>6.0005796206938425E-2</v>
      </c>
      <c r="J8105" t="str">
        <f>_xlfn.XLOOKUP(A8105,Product_Details!$A:$A,Product_Details!$G:$G,"mens")</f>
        <v>Mens</v>
      </c>
      <c r="K8105">
        <f t="shared" si="380"/>
        <v>1890</v>
      </c>
    </row>
    <row r="8106" spans="1:11" ht="15">
      <c r="A8106" t="s">
        <v>32</v>
      </c>
      <c r="B8106">
        <v>1</v>
      </c>
      <c r="C8106">
        <v>15</v>
      </c>
      <c r="D8106" t="s">
        <v>33</v>
      </c>
      <c r="E8106" t="s">
        <v>1290</v>
      </c>
      <c r="F8106" s="1">
        <v>3.4445601851851852E-2</v>
      </c>
      <c r="G8106">
        <f>_xlfn.XLOOKUP($A8106,Product_pricing!$B:$B,Product_pricing!$C:$C)</f>
        <v>36</v>
      </c>
      <c r="H8106">
        <f t="shared" si="378"/>
        <v>30.599999999999998</v>
      </c>
      <c r="I8106" s="10">
        <f t="shared" si="379"/>
        <v>2.7002608293122291E-2</v>
      </c>
      <c r="J8106" t="str">
        <f>_xlfn.XLOOKUP(A8106,Product_Details!$A:$A,Product_Details!$G:$G,"mens")</f>
        <v>Mens</v>
      </c>
      <c r="K8106">
        <f t="shared" si="380"/>
        <v>1890</v>
      </c>
    </row>
    <row r="8107" spans="1:11" ht="15">
      <c r="A8107" t="s">
        <v>26</v>
      </c>
      <c r="B8107">
        <v>1</v>
      </c>
      <c r="C8107">
        <v>15</v>
      </c>
      <c r="D8107" t="s">
        <v>33</v>
      </c>
      <c r="E8107" t="s">
        <v>1290</v>
      </c>
      <c r="F8107" s="1">
        <v>3.4445601851851852E-2</v>
      </c>
      <c r="G8107">
        <f>_xlfn.XLOOKUP($A8107,Product_pricing!$B:$B,Product_pricing!$C:$C)</f>
        <v>17</v>
      </c>
      <c r="H8107">
        <f t="shared" si="378"/>
        <v>14.45</v>
      </c>
      <c r="I8107" s="10">
        <f t="shared" si="379"/>
        <v>1.2751231693974414E-2</v>
      </c>
      <c r="J8107" t="str">
        <f>_xlfn.XLOOKUP(A8107,Product_Details!$A:$A,Product_Details!$G:$G,"mens")</f>
        <v>Mens</v>
      </c>
      <c r="K8107">
        <f t="shared" si="380"/>
        <v>1890</v>
      </c>
    </row>
    <row r="8108" spans="1:11" ht="15">
      <c r="A8108" t="s">
        <v>27</v>
      </c>
      <c r="B8108">
        <v>4</v>
      </c>
      <c r="C8108">
        <v>15</v>
      </c>
      <c r="D8108" t="s">
        <v>33</v>
      </c>
      <c r="E8108" t="s">
        <v>1290</v>
      </c>
      <c r="F8108" s="1">
        <v>3.4445601851851852E-2</v>
      </c>
      <c r="G8108">
        <f>_xlfn.XLOOKUP($A8108,Product_pricing!$B:$B,Product_pricing!$C:$C)</f>
        <v>29</v>
      </c>
      <c r="H8108">
        <f t="shared" si="378"/>
        <v>98.6</v>
      </c>
      <c r="I8108" s="10">
        <f t="shared" si="379"/>
        <v>8.7008404500060713E-2</v>
      </c>
      <c r="J8108" t="str">
        <f>_xlfn.XLOOKUP(A8108,Product_Details!$A:$A,Product_Details!$G:$G,"mens")</f>
        <v>Mens</v>
      </c>
      <c r="K8108">
        <f t="shared" si="380"/>
        <v>1890</v>
      </c>
    </row>
    <row r="8109" spans="1:11" ht="15">
      <c r="A8109" t="s">
        <v>22</v>
      </c>
      <c r="B8109">
        <v>4</v>
      </c>
      <c r="C8109">
        <v>3</v>
      </c>
      <c r="D8109" t="s">
        <v>23</v>
      </c>
      <c r="E8109" t="s">
        <v>1291</v>
      </c>
      <c r="F8109" s="1">
        <v>1.0965277777777777E-2</v>
      </c>
      <c r="G8109">
        <f>_xlfn.XLOOKUP($A8109,Product_pricing!$B:$B,Product_pricing!$C:$C)</f>
        <v>13</v>
      </c>
      <c r="H8109">
        <f t="shared" si="378"/>
        <v>50.44</v>
      </c>
      <c r="I8109" s="10">
        <f t="shared" si="379"/>
        <v>4.451018177467609E-2</v>
      </c>
      <c r="J8109" t="str">
        <f>_xlfn.XLOOKUP(A8109,Product_Details!$A:$A,Product_Details!$G:$G,"mens")</f>
        <v>Womens</v>
      </c>
      <c r="K8109">
        <f t="shared" si="380"/>
        <v>1507</v>
      </c>
    </row>
    <row r="8110" spans="1:11" ht="15">
      <c r="A8110" t="s">
        <v>35</v>
      </c>
      <c r="B8110">
        <v>4</v>
      </c>
      <c r="C8110">
        <v>3</v>
      </c>
      <c r="D8110" t="s">
        <v>23</v>
      </c>
      <c r="E8110" t="s">
        <v>1291</v>
      </c>
      <c r="F8110" s="1">
        <v>1.0965277777777777E-2</v>
      </c>
      <c r="G8110">
        <f>_xlfn.XLOOKUP($A8110,Product_pricing!$B:$B,Product_pricing!$C:$C)</f>
        <v>32</v>
      </c>
      <c r="H8110">
        <f t="shared" si="378"/>
        <v>124.16</v>
      </c>
      <c r="I8110" s="10">
        <f t="shared" si="379"/>
        <v>0.10956352436843345</v>
      </c>
      <c r="J8110" t="str">
        <f>_xlfn.XLOOKUP(A8110,Product_Details!$A:$A,Product_Details!$G:$G,"mens")</f>
        <v>Womens</v>
      </c>
      <c r="K8110">
        <f t="shared" si="380"/>
        <v>1507</v>
      </c>
    </row>
    <row r="8111" spans="1:11" ht="15">
      <c r="A8111" t="s">
        <v>29</v>
      </c>
      <c r="B8111">
        <v>2</v>
      </c>
      <c r="C8111">
        <v>3</v>
      </c>
      <c r="D8111" t="s">
        <v>23</v>
      </c>
      <c r="E8111" t="s">
        <v>1291</v>
      </c>
      <c r="F8111" s="1">
        <v>1.0965277777777777E-2</v>
      </c>
      <c r="G8111">
        <f>_xlfn.XLOOKUP($A8111,Product_pricing!$B:$B,Product_pricing!$C:$C)</f>
        <v>10</v>
      </c>
      <c r="H8111">
        <f t="shared" si="378"/>
        <v>19.399999999999999</v>
      </c>
      <c r="I8111" s="10">
        <f t="shared" si="379"/>
        <v>1.7119300682567725E-2</v>
      </c>
      <c r="J8111" t="str">
        <f>_xlfn.XLOOKUP(A8111,Product_Details!$A:$A,Product_Details!$G:$G,"mens")</f>
        <v>Womens</v>
      </c>
      <c r="K8111">
        <f t="shared" si="380"/>
        <v>1507</v>
      </c>
    </row>
    <row r="8112" spans="1:11" ht="15">
      <c r="A8112" t="s">
        <v>30</v>
      </c>
      <c r="B8112">
        <v>1</v>
      </c>
      <c r="C8112">
        <v>3</v>
      </c>
      <c r="D8112" t="s">
        <v>23</v>
      </c>
      <c r="E8112" t="s">
        <v>1291</v>
      </c>
      <c r="F8112" s="1">
        <v>1.0965277777777777E-2</v>
      </c>
      <c r="G8112">
        <f>_xlfn.XLOOKUP($A8112,Product_pricing!$B:$B,Product_pricing!$C:$C)</f>
        <v>19</v>
      </c>
      <c r="H8112">
        <f t="shared" si="378"/>
        <v>18.43</v>
      </c>
      <c r="I8112" s="10">
        <f t="shared" si="379"/>
        <v>1.6263335648439341E-2</v>
      </c>
      <c r="J8112" t="str">
        <f>_xlfn.XLOOKUP(A8112,Product_Details!$A:$A,Product_Details!$G:$G,"mens")</f>
        <v>Womens</v>
      </c>
      <c r="K8112">
        <f t="shared" si="380"/>
        <v>1507</v>
      </c>
    </row>
    <row r="8113" spans="1:11" ht="15">
      <c r="A8113" t="s">
        <v>38</v>
      </c>
      <c r="B8113">
        <v>4</v>
      </c>
      <c r="C8113">
        <v>3</v>
      </c>
      <c r="D8113" t="s">
        <v>23</v>
      </c>
      <c r="E8113" t="s">
        <v>1291</v>
      </c>
      <c r="F8113" s="1">
        <v>1.0965277777777777E-2</v>
      </c>
      <c r="G8113">
        <f>_xlfn.XLOOKUP($A8113,Product_pricing!$B:$B,Product_pricing!$C:$C)</f>
        <v>54</v>
      </c>
      <c r="H8113">
        <f t="shared" si="378"/>
        <v>209.51999999999998</v>
      </c>
      <c r="I8113" s="10">
        <f t="shared" si="379"/>
        <v>0.18488844737173143</v>
      </c>
      <c r="J8113" t="str">
        <f>_xlfn.XLOOKUP(A8113,Product_Details!$A:$A,Product_Details!$G:$G,"mens")</f>
        <v>Womens</v>
      </c>
      <c r="K8113">
        <f t="shared" si="380"/>
        <v>1507</v>
      </c>
    </row>
    <row r="8114" spans="1:11" ht="15">
      <c r="A8114" t="s">
        <v>31</v>
      </c>
      <c r="B8114">
        <v>4</v>
      </c>
      <c r="C8114">
        <v>3</v>
      </c>
      <c r="D8114" t="s">
        <v>23</v>
      </c>
      <c r="E8114" t="s">
        <v>1291</v>
      </c>
      <c r="F8114" s="1">
        <v>1.0965277777777777E-2</v>
      </c>
      <c r="G8114">
        <f>_xlfn.XLOOKUP($A8114,Product_pricing!$B:$B,Product_pricing!$C:$C)</f>
        <v>57</v>
      </c>
      <c r="H8114">
        <f t="shared" si="378"/>
        <v>221.16</v>
      </c>
      <c r="I8114" s="10">
        <f t="shared" si="379"/>
        <v>0.19516002778127206</v>
      </c>
      <c r="J8114" t="str">
        <f>_xlfn.XLOOKUP(A8114,Product_Details!$A:$A,Product_Details!$G:$G,"mens")</f>
        <v>Mens</v>
      </c>
      <c r="K8114">
        <f t="shared" si="380"/>
        <v>1890</v>
      </c>
    </row>
    <row r="8115" spans="1:11" ht="15">
      <c r="A8115" t="s">
        <v>32</v>
      </c>
      <c r="B8115">
        <v>2</v>
      </c>
      <c r="C8115">
        <v>3</v>
      </c>
      <c r="D8115" t="s">
        <v>23</v>
      </c>
      <c r="E8115" t="s">
        <v>1291</v>
      </c>
      <c r="F8115" s="1">
        <v>1.0965277777777777E-2</v>
      </c>
      <c r="G8115">
        <f>_xlfn.XLOOKUP($A8115,Product_pricing!$B:$B,Product_pricing!$C:$C)</f>
        <v>36</v>
      </c>
      <c r="H8115">
        <f t="shared" si="378"/>
        <v>69.84</v>
      </c>
      <c r="I8115" s="10">
        <f t="shared" si="379"/>
        <v>6.1629482457243825E-2</v>
      </c>
      <c r="J8115" t="str">
        <f>_xlfn.XLOOKUP(A8115,Product_Details!$A:$A,Product_Details!$G:$G,"mens")</f>
        <v>Mens</v>
      </c>
      <c r="K8115">
        <f t="shared" si="380"/>
        <v>1890</v>
      </c>
    </row>
    <row r="8116" spans="1:11" ht="15">
      <c r="A8116" t="s">
        <v>26</v>
      </c>
      <c r="B8116">
        <v>5</v>
      </c>
      <c r="C8116">
        <v>3</v>
      </c>
      <c r="D8116" t="s">
        <v>23</v>
      </c>
      <c r="E8116" t="s">
        <v>1291</v>
      </c>
      <c r="F8116" s="1">
        <v>1.0965277777777777E-2</v>
      </c>
      <c r="G8116">
        <f>_xlfn.XLOOKUP($A8116,Product_pricing!$B:$B,Product_pricing!$C:$C)</f>
        <v>17</v>
      </c>
      <c r="H8116">
        <f t="shared" si="378"/>
        <v>82.45</v>
      </c>
      <c r="I8116" s="10">
        <f t="shared" si="379"/>
        <v>7.2757027900912846E-2</v>
      </c>
      <c r="J8116" t="str">
        <f>_xlfn.XLOOKUP(A8116,Product_Details!$A:$A,Product_Details!$G:$G,"mens")</f>
        <v>Mens</v>
      </c>
      <c r="K8116">
        <f t="shared" si="380"/>
        <v>1890</v>
      </c>
    </row>
    <row r="8117" spans="1:11" ht="15">
      <c r="A8117" t="s">
        <v>27</v>
      </c>
      <c r="B8117">
        <v>5</v>
      </c>
      <c r="C8117">
        <v>3</v>
      </c>
      <c r="D8117" t="s">
        <v>23</v>
      </c>
      <c r="E8117" t="s">
        <v>1291</v>
      </c>
      <c r="F8117" s="1">
        <v>1.0965277777777777E-2</v>
      </c>
      <c r="G8117">
        <f>_xlfn.XLOOKUP($A8117,Product_pricing!$B:$B,Product_pricing!$C:$C)</f>
        <v>29</v>
      </c>
      <c r="H8117">
        <f t="shared" si="378"/>
        <v>140.65</v>
      </c>
      <c r="I8117" s="10">
        <f t="shared" si="379"/>
        <v>0.12411492994861603</v>
      </c>
      <c r="J8117" t="str">
        <f>_xlfn.XLOOKUP(A8117,Product_Details!$A:$A,Product_Details!$G:$G,"mens")</f>
        <v>Mens</v>
      </c>
      <c r="K8117">
        <f t="shared" si="380"/>
        <v>1890</v>
      </c>
    </row>
    <row r="8118" spans="1:11" ht="15">
      <c r="A8118" t="s">
        <v>36</v>
      </c>
      <c r="B8118">
        <v>2</v>
      </c>
      <c r="C8118">
        <v>16</v>
      </c>
      <c r="D8118" t="s">
        <v>23</v>
      </c>
      <c r="E8118" t="s">
        <v>1292</v>
      </c>
      <c r="F8118" s="1">
        <v>8.0023148148148145E-3</v>
      </c>
      <c r="G8118">
        <f>_xlfn.XLOOKUP($A8118,Product_pricing!$B:$B,Product_pricing!$C:$C)</f>
        <v>23</v>
      </c>
      <c r="H8118">
        <f t="shared" si="378"/>
        <v>38.64</v>
      </c>
      <c r="I8118" s="10">
        <f t="shared" si="379"/>
        <v>3.4097411256413246E-2</v>
      </c>
      <c r="J8118" t="str">
        <f>_xlfn.XLOOKUP(A8118,Product_Details!$A:$A,Product_Details!$G:$G,"mens")</f>
        <v>Womens</v>
      </c>
      <c r="K8118">
        <f t="shared" si="380"/>
        <v>7535</v>
      </c>
    </row>
    <row r="8119" spans="1:11" ht="15">
      <c r="A8119" t="s">
        <v>25</v>
      </c>
      <c r="B8119">
        <v>2</v>
      </c>
      <c r="C8119">
        <v>16</v>
      </c>
      <c r="D8119" t="s">
        <v>23</v>
      </c>
      <c r="E8119" t="s">
        <v>1292</v>
      </c>
      <c r="F8119" s="1">
        <v>8.0023148148148145E-3</v>
      </c>
      <c r="G8119">
        <f>_xlfn.XLOOKUP($A8119,Product_pricing!$B:$B,Product_pricing!$C:$C)</f>
        <v>40</v>
      </c>
      <c r="H8119">
        <f t="shared" si="378"/>
        <v>67.2</v>
      </c>
      <c r="I8119" s="10">
        <f t="shared" si="379"/>
        <v>5.9299845663327383E-2</v>
      </c>
      <c r="J8119" t="str">
        <f>_xlfn.XLOOKUP(A8119,Product_Details!$A:$A,Product_Details!$G:$G,"mens")</f>
        <v>Mens</v>
      </c>
      <c r="K8119">
        <f t="shared" si="380"/>
        <v>1890</v>
      </c>
    </row>
    <row r="8120" spans="1:11" ht="15">
      <c r="A8120" t="s">
        <v>41</v>
      </c>
      <c r="B8120">
        <v>2</v>
      </c>
      <c r="C8120">
        <v>16</v>
      </c>
      <c r="D8120" t="s">
        <v>23</v>
      </c>
      <c r="E8120" t="s">
        <v>1292</v>
      </c>
      <c r="F8120" s="1">
        <v>8.0023148148148145E-3</v>
      </c>
      <c r="G8120">
        <f>_xlfn.XLOOKUP($A8120,Product_pricing!$B:$B,Product_pricing!$C:$C)</f>
        <v>10</v>
      </c>
      <c r="H8120">
        <f t="shared" si="378"/>
        <v>16.8</v>
      </c>
      <c r="I8120" s="10">
        <f t="shared" si="379"/>
        <v>1.4824961415831846E-2</v>
      </c>
      <c r="J8120" t="str">
        <f>_xlfn.XLOOKUP(A8120,Product_Details!$A:$A,Product_Details!$G:$G,"mens")</f>
        <v>Mens</v>
      </c>
      <c r="K8120">
        <f t="shared" si="380"/>
        <v>1890</v>
      </c>
    </row>
    <row r="8121" spans="1:11" ht="15">
      <c r="A8121" t="s">
        <v>26</v>
      </c>
      <c r="B8121">
        <v>1</v>
      </c>
      <c r="C8121">
        <v>16</v>
      </c>
      <c r="D8121" t="s">
        <v>23</v>
      </c>
      <c r="E8121" t="s">
        <v>1292</v>
      </c>
      <c r="F8121" s="1">
        <v>8.0023148148148145E-3</v>
      </c>
      <c r="G8121">
        <f>_xlfn.XLOOKUP($A8121,Product_pricing!$B:$B,Product_pricing!$C:$C)</f>
        <v>17</v>
      </c>
      <c r="H8121">
        <f t="shared" si="378"/>
        <v>14.28</v>
      </c>
      <c r="I8121" s="10">
        <f t="shared" si="379"/>
        <v>1.2601217203457069E-2</v>
      </c>
      <c r="J8121" t="str">
        <f>_xlfn.XLOOKUP(A8121,Product_Details!$A:$A,Product_Details!$G:$G,"mens")</f>
        <v>Mens</v>
      </c>
      <c r="K8121">
        <f t="shared" si="380"/>
        <v>1890</v>
      </c>
    </row>
    <row r="8122" spans="1:11" ht="15">
      <c r="A8122" t="s">
        <v>27</v>
      </c>
      <c r="B8122">
        <v>4</v>
      </c>
      <c r="C8122">
        <v>16</v>
      </c>
      <c r="D8122" t="s">
        <v>23</v>
      </c>
      <c r="E8122" t="s">
        <v>1292</v>
      </c>
      <c r="F8122" s="1">
        <v>8.0023148148148145E-3</v>
      </c>
      <c r="G8122">
        <f>_xlfn.XLOOKUP($A8122,Product_pricing!$B:$B,Product_pricing!$C:$C)</f>
        <v>29</v>
      </c>
      <c r="H8122">
        <f t="shared" si="378"/>
        <v>97.44</v>
      </c>
      <c r="I8122" s="10">
        <f t="shared" si="379"/>
        <v>8.5984776211824709E-2</v>
      </c>
      <c r="J8122" t="str">
        <f>_xlfn.XLOOKUP(A8122,Product_Details!$A:$A,Product_Details!$G:$G,"mens")</f>
        <v>Mens</v>
      </c>
      <c r="K8122">
        <f t="shared" si="380"/>
        <v>1890</v>
      </c>
    </row>
    <row r="8123" spans="1:11" ht="15">
      <c r="A8123" t="s">
        <v>22</v>
      </c>
      <c r="B8123">
        <v>3</v>
      </c>
      <c r="C8123">
        <v>3</v>
      </c>
      <c r="D8123" t="s">
        <v>23</v>
      </c>
      <c r="E8123" t="s">
        <v>1293</v>
      </c>
      <c r="F8123" s="1">
        <v>3.2523148148148151E-3</v>
      </c>
      <c r="G8123">
        <f>_xlfn.XLOOKUP($A8123,Product_pricing!$B:$B,Product_pricing!$C:$C)</f>
        <v>13</v>
      </c>
      <c r="H8123">
        <f t="shared" si="378"/>
        <v>37.83</v>
      </c>
      <c r="I8123" s="10">
        <f t="shared" si="379"/>
        <v>3.3382636331007062E-2</v>
      </c>
      <c r="J8123" t="str">
        <f>_xlfn.XLOOKUP(A8123,Product_Details!$A:$A,Product_Details!$G:$G,"mens")</f>
        <v>Womens</v>
      </c>
      <c r="K8123">
        <f t="shared" si="380"/>
        <v>2511.6666666666665</v>
      </c>
    </row>
    <row r="8124" spans="1:11" ht="15">
      <c r="A8124" t="s">
        <v>29</v>
      </c>
      <c r="B8124">
        <v>4</v>
      </c>
      <c r="C8124">
        <v>3</v>
      </c>
      <c r="D8124" t="s">
        <v>23</v>
      </c>
      <c r="E8124" t="s">
        <v>1293</v>
      </c>
      <c r="F8124" s="1">
        <v>3.2523148148148151E-3</v>
      </c>
      <c r="G8124">
        <f>_xlfn.XLOOKUP($A8124,Product_pricing!$B:$B,Product_pricing!$C:$C)</f>
        <v>10</v>
      </c>
      <c r="H8124">
        <f t="shared" si="378"/>
        <v>38.799999999999997</v>
      </c>
      <c r="I8124" s="10">
        <f t="shared" si="379"/>
        <v>3.423860136513545E-2</v>
      </c>
      <c r="J8124" t="str">
        <f>_xlfn.XLOOKUP(A8124,Product_Details!$A:$A,Product_Details!$G:$G,"mens")</f>
        <v>Womens</v>
      </c>
      <c r="K8124">
        <f t="shared" si="380"/>
        <v>2511.6666666666665</v>
      </c>
    </row>
    <row r="8125" spans="1:11" ht="15">
      <c r="A8125" t="s">
        <v>36</v>
      </c>
      <c r="B8125">
        <v>3</v>
      </c>
      <c r="C8125">
        <v>3</v>
      </c>
      <c r="D8125" t="s">
        <v>23</v>
      </c>
      <c r="E8125" t="s">
        <v>1293</v>
      </c>
      <c r="F8125" s="1">
        <v>3.2523148148148151E-3</v>
      </c>
      <c r="G8125">
        <f>_xlfn.XLOOKUP($A8125,Product_pricing!$B:$B,Product_pricing!$C:$C)</f>
        <v>23</v>
      </c>
      <c r="H8125">
        <f t="shared" si="378"/>
        <v>66.929999999999993</v>
      </c>
      <c r="I8125" s="10">
        <f t="shared" si="379"/>
        <v>5.9061587354858655E-2</v>
      </c>
      <c r="J8125" t="str">
        <f>_xlfn.XLOOKUP(A8125,Product_Details!$A:$A,Product_Details!$G:$G,"mens")</f>
        <v>Womens</v>
      </c>
      <c r="K8125">
        <f t="shared" si="380"/>
        <v>2511.6666666666665</v>
      </c>
    </row>
    <row r="8126" spans="1:11" ht="15">
      <c r="A8126" t="s">
        <v>25</v>
      </c>
      <c r="B8126">
        <v>2</v>
      </c>
      <c r="C8126">
        <v>3</v>
      </c>
      <c r="D8126" t="s">
        <v>23</v>
      </c>
      <c r="E8126" t="s">
        <v>1293</v>
      </c>
      <c r="F8126" s="1">
        <v>3.2523148148148151E-3</v>
      </c>
      <c r="G8126">
        <f>_xlfn.XLOOKUP($A8126,Product_pricing!$B:$B,Product_pricing!$C:$C)</f>
        <v>40</v>
      </c>
      <c r="H8126">
        <f t="shared" si="378"/>
        <v>77.599999999999994</v>
      </c>
      <c r="I8126" s="10">
        <f t="shared" si="379"/>
        <v>6.84772027302709E-2</v>
      </c>
      <c r="J8126" t="str">
        <f>_xlfn.XLOOKUP(A8126,Product_Details!$A:$A,Product_Details!$G:$G,"mens")</f>
        <v>Mens</v>
      </c>
      <c r="K8126">
        <f t="shared" si="380"/>
        <v>3780</v>
      </c>
    </row>
    <row r="8127" spans="1:11" ht="15">
      <c r="A8127" t="s">
        <v>31</v>
      </c>
      <c r="B8127">
        <v>4</v>
      </c>
      <c r="C8127">
        <v>3</v>
      </c>
      <c r="D8127" t="s">
        <v>23</v>
      </c>
      <c r="E8127" t="s">
        <v>1293</v>
      </c>
      <c r="F8127" s="1">
        <v>3.2523148148148151E-3</v>
      </c>
      <c r="G8127">
        <f>_xlfn.XLOOKUP($A8127,Product_pricing!$B:$B,Product_pricing!$C:$C)</f>
        <v>57</v>
      </c>
      <c r="H8127">
        <f t="shared" si="378"/>
        <v>221.16</v>
      </c>
      <c r="I8127" s="10">
        <f t="shared" si="379"/>
        <v>0.19516002778127206</v>
      </c>
      <c r="J8127" t="str">
        <f>_xlfn.XLOOKUP(A8127,Product_Details!$A:$A,Product_Details!$G:$G,"mens")</f>
        <v>Mens</v>
      </c>
      <c r="K8127">
        <f t="shared" si="380"/>
        <v>3780</v>
      </c>
    </row>
    <row r="8128" spans="1:11" ht="15">
      <c r="A8128" t="s">
        <v>29</v>
      </c>
      <c r="B8128">
        <v>5</v>
      </c>
      <c r="C8128">
        <v>6</v>
      </c>
      <c r="D8128" t="s">
        <v>33</v>
      </c>
      <c r="E8128" t="s">
        <v>1294</v>
      </c>
      <c r="F8128" s="1">
        <v>3.6819444444444446E-2</v>
      </c>
      <c r="G8128">
        <f>_xlfn.XLOOKUP($A8128,Product_pricing!$B:$B,Product_pricing!$C:$C)</f>
        <v>10</v>
      </c>
      <c r="H8128">
        <f t="shared" si="378"/>
        <v>47</v>
      </c>
      <c r="I8128" s="10">
        <f t="shared" si="379"/>
        <v>4.1474594437148619E-2</v>
      </c>
      <c r="J8128" t="str">
        <f>_xlfn.XLOOKUP(A8128,Product_Details!$A:$A,Product_Details!$G:$G,"mens")</f>
        <v>Womens</v>
      </c>
      <c r="K8128">
        <f t="shared" si="380"/>
        <v>2511.6666666666665</v>
      </c>
    </row>
    <row r="8129" spans="1:11" ht="15">
      <c r="A8129" t="s">
        <v>36</v>
      </c>
      <c r="B8129">
        <v>4</v>
      </c>
      <c r="C8129">
        <v>6</v>
      </c>
      <c r="D8129" t="s">
        <v>33</v>
      </c>
      <c r="E8129" t="s">
        <v>1294</v>
      </c>
      <c r="F8129" s="1">
        <v>3.6819444444444446E-2</v>
      </c>
      <c r="G8129">
        <f>_xlfn.XLOOKUP($A8129,Product_pricing!$B:$B,Product_pricing!$C:$C)</f>
        <v>23</v>
      </c>
      <c r="H8129">
        <f t="shared" si="378"/>
        <v>86.47999999999999</v>
      </c>
      <c r="I8129" s="10">
        <f t="shared" si="379"/>
        <v>7.6313253764353439E-2</v>
      </c>
      <c r="J8129" t="str">
        <f>_xlfn.XLOOKUP(A8129,Product_Details!$A:$A,Product_Details!$G:$G,"mens")</f>
        <v>Womens</v>
      </c>
      <c r="K8129">
        <f t="shared" si="380"/>
        <v>2511.6666666666665</v>
      </c>
    </row>
    <row r="8130" spans="1:11" ht="15">
      <c r="A8130" t="s">
        <v>30</v>
      </c>
      <c r="B8130">
        <v>3</v>
      </c>
      <c r="C8130">
        <v>6</v>
      </c>
      <c r="D8130" t="s">
        <v>33</v>
      </c>
      <c r="E8130" t="s">
        <v>1294</v>
      </c>
      <c r="F8130" s="1">
        <v>3.6819444444444446E-2</v>
      </c>
      <c r="G8130">
        <f>_xlfn.XLOOKUP($A8130,Product_pricing!$B:$B,Product_pricing!$C:$C)</f>
        <v>19</v>
      </c>
      <c r="H8130">
        <f t="shared" si="378"/>
        <v>53.58</v>
      </c>
      <c r="I8130" s="10">
        <f t="shared" si="379"/>
        <v>4.7281037658349422E-2</v>
      </c>
      <c r="J8130" t="str">
        <f>_xlfn.XLOOKUP(A8130,Product_Details!$A:$A,Product_Details!$G:$G,"mens")</f>
        <v>Womens</v>
      </c>
      <c r="K8130">
        <f t="shared" si="380"/>
        <v>2511.6666666666665</v>
      </c>
    </row>
    <row r="8131" spans="1:11" ht="15">
      <c r="A8131" t="s">
        <v>25</v>
      </c>
      <c r="B8131">
        <v>4</v>
      </c>
      <c r="C8131">
        <v>6</v>
      </c>
      <c r="D8131" t="s">
        <v>33</v>
      </c>
      <c r="E8131" t="s">
        <v>1294</v>
      </c>
      <c r="F8131" s="1">
        <v>3.6819444444444446E-2</v>
      </c>
      <c r="G8131">
        <f>_xlfn.XLOOKUP($A8131,Product_pricing!$B:$B,Product_pricing!$C:$C)</f>
        <v>40</v>
      </c>
      <c r="H8131">
        <f t="shared" ref="H8131:H8194" si="381">B8131*G8131*(1-C8131/100)</f>
        <v>150.39999999999998</v>
      </c>
      <c r="I8131" s="10">
        <f t="shared" ref="I8131:I8194" si="382">(H8131/SUM($H:$H))*1000</f>
        <v>0.13271870219887555</v>
      </c>
      <c r="J8131" t="str">
        <f>_xlfn.XLOOKUP(A8131,Product_Details!$A:$A,Product_Details!$G:$G,"mens")</f>
        <v>Mens</v>
      </c>
      <c r="K8131">
        <f t="shared" ref="K8131:K8194" si="383">COUNTIFS($J:$J, J8131) / COUNTIFS($J:$J, J8131, $E:$E, E8131)</f>
        <v>1890</v>
      </c>
    </row>
    <row r="8132" spans="1:11" ht="15">
      <c r="A8132" t="s">
        <v>41</v>
      </c>
      <c r="B8132">
        <v>1</v>
      </c>
      <c r="C8132">
        <v>6</v>
      </c>
      <c r="D8132" t="s">
        <v>33</v>
      </c>
      <c r="E8132" t="s">
        <v>1294</v>
      </c>
      <c r="F8132" s="1">
        <v>3.6819444444444446E-2</v>
      </c>
      <c r="G8132">
        <f>_xlfn.XLOOKUP($A8132,Product_pricing!$B:$B,Product_pricing!$C:$C)</f>
        <v>10</v>
      </c>
      <c r="H8132">
        <f t="shared" si="381"/>
        <v>9.3999999999999986</v>
      </c>
      <c r="I8132" s="10">
        <f t="shared" si="382"/>
        <v>8.2949188874297218E-3</v>
      </c>
      <c r="J8132" t="str">
        <f>_xlfn.XLOOKUP(A8132,Product_Details!$A:$A,Product_Details!$G:$G,"mens")</f>
        <v>Mens</v>
      </c>
      <c r="K8132">
        <f t="shared" si="383"/>
        <v>1890</v>
      </c>
    </row>
    <row r="8133" spans="1:11" ht="15">
      <c r="A8133" t="s">
        <v>31</v>
      </c>
      <c r="B8133">
        <v>1</v>
      </c>
      <c r="C8133">
        <v>6</v>
      </c>
      <c r="D8133" t="s">
        <v>33</v>
      </c>
      <c r="E8133" t="s">
        <v>1294</v>
      </c>
      <c r="F8133" s="1">
        <v>3.6819444444444446E-2</v>
      </c>
      <c r="G8133">
        <f>_xlfn.XLOOKUP($A8133,Product_pricing!$B:$B,Product_pricing!$C:$C)</f>
        <v>57</v>
      </c>
      <c r="H8133">
        <f t="shared" si="381"/>
        <v>53.58</v>
      </c>
      <c r="I8133" s="10">
        <f t="shared" si="382"/>
        <v>4.7281037658349422E-2</v>
      </c>
      <c r="J8133" t="str">
        <f>_xlfn.XLOOKUP(A8133,Product_Details!$A:$A,Product_Details!$G:$G,"mens")</f>
        <v>Mens</v>
      </c>
      <c r="K8133">
        <f t="shared" si="383"/>
        <v>1890</v>
      </c>
    </row>
    <row r="8134" spans="1:11" ht="15">
      <c r="A8134" t="s">
        <v>32</v>
      </c>
      <c r="B8134">
        <v>3</v>
      </c>
      <c r="C8134">
        <v>6</v>
      </c>
      <c r="D8134" t="s">
        <v>33</v>
      </c>
      <c r="E8134" t="s">
        <v>1294</v>
      </c>
      <c r="F8134" s="1">
        <v>3.6819444444444446E-2</v>
      </c>
      <c r="G8134">
        <f>_xlfn.XLOOKUP($A8134,Product_pricing!$B:$B,Product_pricing!$C:$C)</f>
        <v>36</v>
      </c>
      <c r="H8134">
        <f t="shared" si="381"/>
        <v>101.52</v>
      </c>
      <c r="I8134" s="10">
        <f t="shared" si="382"/>
        <v>8.9585123984241011E-2</v>
      </c>
      <c r="J8134" t="str">
        <f>_xlfn.XLOOKUP(A8134,Product_Details!$A:$A,Product_Details!$G:$G,"mens")</f>
        <v>Mens</v>
      </c>
      <c r="K8134">
        <f t="shared" si="383"/>
        <v>1890</v>
      </c>
    </row>
    <row r="8135" spans="1:11" ht="15">
      <c r="A8135" t="s">
        <v>22</v>
      </c>
      <c r="B8135">
        <v>3</v>
      </c>
      <c r="C8135">
        <v>24</v>
      </c>
      <c r="D8135" t="s">
        <v>33</v>
      </c>
      <c r="E8135" t="s">
        <v>1295</v>
      </c>
      <c r="F8135" s="1">
        <v>4.7743055555555551E-3</v>
      </c>
      <c r="G8135">
        <f>_xlfn.XLOOKUP($A8135,Product_pricing!$B:$B,Product_pricing!$C:$C)</f>
        <v>13</v>
      </c>
      <c r="H8135">
        <f t="shared" si="381"/>
        <v>29.64</v>
      </c>
      <c r="I8135" s="10">
        <f t="shared" si="382"/>
        <v>2.6155467640789045E-2</v>
      </c>
      <c r="J8135" t="str">
        <f>_xlfn.XLOOKUP(A8135,Product_Details!$A:$A,Product_Details!$G:$G,"mens")</f>
        <v>Womens</v>
      </c>
      <c r="K8135">
        <f t="shared" si="383"/>
        <v>1507</v>
      </c>
    </row>
    <row r="8136" spans="1:11" ht="15">
      <c r="A8136" t="s">
        <v>35</v>
      </c>
      <c r="B8136">
        <v>2</v>
      </c>
      <c r="C8136">
        <v>24</v>
      </c>
      <c r="D8136" t="s">
        <v>33</v>
      </c>
      <c r="E8136" t="s">
        <v>1295</v>
      </c>
      <c r="F8136" s="1">
        <v>4.7743055555555551E-3</v>
      </c>
      <c r="G8136">
        <f>_xlfn.XLOOKUP($A8136,Product_pricing!$B:$B,Product_pricing!$C:$C)</f>
        <v>32</v>
      </c>
      <c r="H8136">
        <f t="shared" si="381"/>
        <v>48.64</v>
      </c>
      <c r="I8136" s="10">
        <f t="shared" si="382"/>
        <v>4.2921793051551249E-2</v>
      </c>
      <c r="J8136" t="str">
        <f>_xlfn.XLOOKUP(A8136,Product_Details!$A:$A,Product_Details!$G:$G,"mens")</f>
        <v>Womens</v>
      </c>
      <c r="K8136">
        <f t="shared" si="383"/>
        <v>1507</v>
      </c>
    </row>
    <row r="8137" spans="1:11" ht="15">
      <c r="A8137" t="s">
        <v>29</v>
      </c>
      <c r="B8137">
        <v>4</v>
      </c>
      <c r="C8137">
        <v>24</v>
      </c>
      <c r="D8137" t="s">
        <v>33</v>
      </c>
      <c r="E8137" t="s">
        <v>1295</v>
      </c>
      <c r="F8137" s="1">
        <v>4.7743055555555551E-3</v>
      </c>
      <c r="G8137">
        <f>_xlfn.XLOOKUP($A8137,Product_pricing!$B:$B,Product_pricing!$C:$C)</f>
        <v>10</v>
      </c>
      <c r="H8137">
        <f t="shared" si="381"/>
        <v>30.4</v>
      </c>
      <c r="I8137" s="10">
        <f t="shared" si="382"/>
        <v>2.6826120657219531E-2</v>
      </c>
      <c r="J8137" t="str">
        <f>_xlfn.XLOOKUP(A8137,Product_Details!$A:$A,Product_Details!$G:$G,"mens")</f>
        <v>Womens</v>
      </c>
      <c r="K8137">
        <f t="shared" si="383"/>
        <v>1507</v>
      </c>
    </row>
    <row r="8138" spans="1:11" ht="15">
      <c r="A8138" t="s">
        <v>36</v>
      </c>
      <c r="B8138">
        <v>1</v>
      </c>
      <c r="C8138">
        <v>24</v>
      </c>
      <c r="D8138" t="s">
        <v>33</v>
      </c>
      <c r="E8138" t="s">
        <v>1295</v>
      </c>
      <c r="F8138" s="1">
        <v>4.7743055555555551E-3</v>
      </c>
      <c r="G8138">
        <f>_xlfn.XLOOKUP($A8138,Product_pricing!$B:$B,Product_pricing!$C:$C)</f>
        <v>23</v>
      </c>
      <c r="H8138">
        <f t="shared" si="381"/>
        <v>17.48</v>
      </c>
      <c r="I8138" s="10">
        <f t="shared" si="382"/>
        <v>1.5425019377901229E-2</v>
      </c>
      <c r="J8138" t="str">
        <f>_xlfn.XLOOKUP(A8138,Product_Details!$A:$A,Product_Details!$G:$G,"mens")</f>
        <v>Womens</v>
      </c>
      <c r="K8138">
        <f t="shared" si="383"/>
        <v>1507</v>
      </c>
    </row>
    <row r="8139" spans="1:11" ht="15">
      <c r="A8139" t="s">
        <v>38</v>
      </c>
      <c r="B8139">
        <v>1</v>
      </c>
      <c r="C8139">
        <v>24</v>
      </c>
      <c r="D8139" t="s">
        <v>33</v>
      </c>
      <c r="E8139" t="s">
        <v>1295</v>
      </c>
      <c r="F8139" s="1">
        <v>4.7743055555555551E-3</v>
      </c>
      <c r="G8139">
        <f>_xlfn.XLOOKUP($A8139,Product_pricing!$B:$B,Product_pricing!$C:$C)</f>
        <v>54</v>
      </c>
      <c r="H8139">
        <f t="shared" si="381"/>
        <v>41.04</v>
      </c>
      <c r="I8139" s="10">
        <f t="shared" si="382"/>
        <v>3.6215262887246365E-2</v>
      </c>
      <c r="J8139" t="str">
        <f>_xlfn.XLOOKUP(A8139,Product_Details!$A:$A,Product_Details!$G:$G,"mens")</f>
        <v>Womens</v>
      </c>
      <c r="K8139">
        <f t="shared" si="383"/>
        <v>1507</v>
      </c>
    </row>
    <row r="8140" spans="1:11" ht="15">
      <c r="A8140" t="s">
        <v>25</v>
      </c>
      <c r="B8140">
        <v>2</v>
      </c>
      <c r="C8140">
        <v>24</v>
      </c>
      <c r="D8140" t="s">
        <v>33</v>
      </c>
      <c r="E8140" t="s">
        <v>1295</v>
      </c>
      <c r="F8140" s="1">
        <v>4.7743055555555551E-3</v>
      </c>
      <c r="G8140">
        <f>_xlfn.XLOOKUP($A8140,Product_pricing!$B:$B,Product_pricing!$C:$C)</f>
        <v>40</v>
      </c>
      <c r="H8140">
        <f t="shared" si="381"/>
        <v>60.8</v>
      </c>
      <c r="I8140" s="10">
        <f t="shared" si="382"/>
        <v>5.3652241314439061E-2</v>
      </c>
      <c r="J8140" t="str">
        <f>_xlfn.XLOOKUP(A8140,Product_Details!$A:$A,Product_Details!$G:$G,"mens")</f>
        <v>Mens</v>
      </c>
      <c r="K8140">
        <f t="shared" si="383"/>
        <v>2520</v>
      </c>
    </row>
    <row r="8141" spans="1:11" ht="15">
      <c r="A8141" t="s">
        <v>41</v>
      </c>
      <c r="B8141">
        <v>3</v>
      </c>
      <c r="C8141">
        <v>24</v>
      </c>
      <c r="D8141" t="s">
        <v>33</v>
      </c>
      <c r="E8141" t="s">
        <v>1295</v>
      </c>
      <c r="F8141" s="1">
        <v>4.7743055555555551E-3</v>
      </c>
      <c r="G8141">
        <f>_xlfn.XLOOKUP($A8141,Product_pricing!$B:$B,Product_pricing!$C:$C)</f>
        <v>10</v>
      </c>
      <c r="H8141">
        <f t="shared" si="381"/>
        <v>22.8</v>
      </c>
      <c r="I8141" s="10">
        <f t="shared" si="382"/>
        <v>2.0119590492914646E-2</v>
      </c>
      <c r="J8141" t="str">
        <f>_xlfn.XLOOKUP(A8141,Product_Details!$A:$A,Product_Details!$G:$G,"mens")</f>
        <v>Mens</v>
      </c>
      <c r="K8141">
        <f t="shared" si="383"/>
        <v>2520</v>
      </c>
    </row>
    <row r="8142" spans="1:11" ht="15">
      <c r="A8142" t="s">
        <v>32</v>
      </c>
      <c r="B8142">
        <v>4</v>
      </c>
      <c r="C8142">
        <v>24</v>
      </c>
      <c r="D8142" t="s">
        <v>33</v>
      </c>
      <c r="E8142" t="s">
        <v>1295</v>
      </c>
      <c r="F8142" s="1">
        <v>4.7743055555555551E-3</v>
      </c>
      <c r="G8142">
        <f>_xlfn.XLOOKUP($A8142,Product_pricing!$B:$B,Product_pricing!$C:$C)</f>
        <v>36</v>
      </c>
      <c r="H8142">
        <f t="shared" si="381"/>
        <v>109.44</v>
      </c>
      <c r="I8142" s="10">
        <f t="shared" si="382"/>
        <v>9.6574034365990311E-2</v>
      </c>
      <c r="J8142" t="str">
        <f>_xlfn.XLOOKUP(A8142,Product_Details!$A:$A,Product_Details!$G:$G,"mens")</f>
        <v>Mens</v>
      </c>
      <c r="K8142">
        <f t="shared" si="383"/>
        <v>2520</v>
      </c>
    </row>
    <row r="8143" spans="1:11" ht="15">
      <c r="A8143" t="s">
        <v>22</v>
      </c>
      <c r="B8143">
        <v>4</v>
      </c>
      <c r="C8143">
        <v>6</v>
      </c>
      <c r="D8143" t="s">
        <v>23</v>
      </c>
      <c r="E8143" t="s">
        <v>1296</v>
      </c>
      <c r="F8143" s="1">
        <v>1.3567129629629629E-2</v>
      </c>
      <c r="G8143">
        <f>_xlfn.XLOOKUP($A8143,Product_pricing!$B:$B,Product_pricing!$C:$C)</f>
        <v>13</v>
      </c>
      <c r="H8143">
        <f t="shared" si="381"/>
        <v>48.879999999999995</v>
      </c>
      <c r="I8143" s="10">
        <f t="shared" si="382"/>
        <v>4.3133578214634559E-2</v>
      </c>
      <c r="J8143" t="str">
        <f>_xlfn.XLOOKUP(A8143,Product_Details!$A:$A,Product_Details!$G:$G,"mens")</f>
        <v>Womens</v>
      </c>
      <c r="K8143">
        <f t="shared" si="383"/>
        <v>2511.6666666666665</v>
      </c>
    </row>
    <row r="8144" spans="1:11" ht="15">
      <c r="A8144" t="s">
        <v>29</v>
      </c>
      <c r="B8144">
        <v>5</v>
      </c>
      <c r="C8144">
        <v>6</v>
      </c>
      <c r="D8144" t="s">
        <v>23</v>
      </c>
      <c r="E8144" t="s">
        <v>1296</v>
      </c>
      <c r="F8144" s="1">
        <v>1.3567129629629629E-2</v>
      </c>
      <c r="G8144">
        <f>_xlfn.XLOOKUP($A8144,Product_pricing!$B:$B,Product_pricing!$C:$C)</f>
        <v>10</v>
      </c>
      <c r="H8144">
        <f t="shared" si="381"/>
        <v>47</v>
      </c>
      <c r="I8144" s="10">
        <f t="shared" si="382"/>
        <v>4.1474594437148619E-2</v>
      </c>
      <c r="J8144" t="str">
        <f>_xlfn.XLOOKUP(A8144,Product_Details!$A:$A,Product_Details!$G:$G,"mens")</f>
        <v>Womens</v>
      </c>
      <c r="K8144">
        <f t="shared" si="383"/>
        <v>2511.6666666666665</v>
      </c>
    </row>
    <row r="8145" spans="1:11" ht="15">
      <c r="A8145" t="s">
        <v>30</v>
      </c>
      <c r="B8145">
        <v>1</v>
      </c>
      <c r="C8145">
        <v>6</v>
      </c>
      <c r="D8145" t="s">
        <v>23</v>
      </c>
      <c r="E8145" t="s">
        <v>1296</v>
      </c>
      <c r="F8145" s="1">
        <v>1.3567129629629629E-2</v>
      </c>
      <c r="G8145">
        <f>_xlfn.XLOOKUP($A8145,Product_pricing!$B:$B,Product_pricing!$C:$C)</f>
        <v>19</v>
      </c>
      <c r="H8145">
        <f t="shared" si="381"/>
        <v>17.86</v>
      </c>
      <c r="I8145" s="10">
        <f t="shared" si="382"/>
        <v>1.5760345886116474E-2</v>
      </c>
      <c r="J8145" t="str">
        <f>_xlfn.XLOOKUP(A8145,Product_Details!$A:$A,Product_Details!$G:$G,"mens")</f>
        <v>Womens</v>
      </c>
      <c r="K8145">
        <f t="shared" si="383"/>
        <v>2511.6666666666665</v>
      </c>
    </row>
    <row r="8146" spans="1:11" ht="15">
      <c r="A8146" t="s">
        <v>25</v>
      </c>
      <c r="B8146">
        <v>3</v>
      </c>
      <c r="C8146">
        <v>6</v>
      </c>
      <c r="D8146" t="s">
        <v>23</v>
      </c>
      <c r="E8146" t="s">
        <v>1296</v>
      </c>
      <c r="F8146" s="1">
        <v>1.3567129629629629E-2</v>
      </c>
      <c r="G8146">
        <f>_xlfn.XLOOKUP($A8146,Product_pricing!$B:$B,Product_pricing!$C:$C)</f>
        <v>40</v>
      </c>
      <c r="H8146">
        <f t="shared" si="381"/>
        <v>112.8</v>
      </c>
      <c r="I8146" s="10">
        <f t="shared" si="382"/>
        <v>9.9539026649156676E-2</v>
      </c>
      <c r="J8146" t="str">
        <f>_xlfn.XLOOKUP(A8146,Product_Details!$A:$A,Product_Details!$G:$G,"mens")</f>
        <v>Mens</v>
      </c>
      <c r="K8146">
        <f t="shared" si="383"/>
        <v>1890</v>
      </c>
    </row>
    <row r="8147" spans="1:11" ht="15">
      <c r="A8147" t="s">
        <v>41</v>
      </c>
      <c r="B8147">
        <v>4</v>
      </c>
      <c r="C8147">
        <v>6</v>
      </c>
      <c r="D8147" t="s">
        <v>23</v>
      </c>
      <c r="E8147" t="s">
        <v>1296</v>
      </c>
      <c r="F8147" s="1">
        <v>1.3567129629629629E-2</v>
      </c>
      <c r="G8147">
        <f>_xlfn.XLOOKUP($A8147,Product_pricing!$B:$B,Product_pricing!$C:$C)</f>
        <v>10</v>
      </c>
      <c r="H8147">
        <f t="shared" si="381"/>
        <v>37.599999999999994</v>
      </c>
      <c r="I8147" s="10">
        <f t="shared" si="382"/>
        <v>3.3179675549718887E-2</v>
      </c>
      <c r="J8147" t="str">
        <f>_xlfn.XLOOKUP(A8147,Product_Details!$A:$A,Product_Details!$G:$G,"mens")</f>
        <v>Mens</v>
      </c>
      <c r="K8147">
        <f t="shared" si="383"/>
        <v>1890</v>
      </c>
    </row>
    <row r="8148" spans="1:11" ht="15">
      <c r="A8148" t="s">
        <v>31</v>
      </c>
      <c r="B8148">
        <v>5</v>
      </c>
      <c r="C8148">
        <v>6</v>
      </c>
      <c r="D8148" t="s">
        <v>23</v>
      </c>
      <c r="E8148" t="s">
        <v>1296</v>
      </c>
      <c r="F8148" s="1">
        <v>1.3567129629629629E-2</v>
      </c>
      <c r="G8148">
        <f>_xlfn.XLOOKUP($A8148,Product_pricing!$B:$B,Product_pricing!$C:$C)</f>
        <v>57</v>
      </c>
      <c r="H8148">
        <f t="shared" si="381"/>
        <v>267.89999999999998</v>
      </c>
      <c r="I8148" s="10">
        <f t="shared" si="382"/>
        <v>0.23640518829174709</v>
      </c>
      <c r="J8148" t="str">
        <f>_xlfn.XLOOKUP(A8148,Product_Details!$A:$A,Product_Details!$G:$G,"mens")</f>
        <v>Mens</v>
      </c>
      <c r="K8148">
        <f t="shared" si="383"/>
        <v>1890</v>
      </c>
    </row>
    <row r="8149" spans="1:11" ht="15">
      <c r="A8149" t="s">
        <v>32</v>
      </c>
      <c r="B8149">
        <v>2</v>
      </c>
      <c r="C8149">
        <v>6</v>
      </c>
      <c r="D8149" t="s">
        <v>23</v>
      </c>
      <c r="E8149" t="s">
        <v>1296</v>
      </c>
      <c r="F8149" s="1">
        <v>1.3567129629629629E-2</v>
      </c>
      <c r="G8149">
        <f>_xlfn.XLOOKUP($A8149,Product_pricing!$B:$B,Product_pricing!$C:$C)</f>
        <v>36</v>
      </c>
      <c r="H8149">
        <f t="shared" si="381"/>
        <v>67.679999999999993</v>
      </c>
      <c r="I8149" s="10">
        <f t="shared" si="382"/>
        <v>5.9723415989494003E-2</v>
      </c>
      <c r="J8149" t="str">
        <f>_xlfn.XLOOKUP(A8149,Product_Details!$A:$A,Product_Details!$G:$G,"mens")</f>
        <v>Mens</v>
      </c>
      <c r="K8149">
        <f t="shared" si="383"/>
        <v>1890</v>
      </c>
    </row>
    <row r="8150" spans="1:11" ht="15">
      <c r="A8150" t="s">
        <v>22</v>
      </c>
      <c r="B8150">
        <v>2</v>
      </c>
      <c r="C8150">
        <v>19</v>
      </c>
      <c r="D8150" t="s">
        <v>33</v>
      </c>
      <c r="E8150" t="s">
        <v>1297</v>
      </c>
      <c r="F8150" s="1">
        <v>3.3009259259259259E-2</v>
      </c>
      <c r="G8150">
        <f>_xlfn.XLOOKUP($A8150,Product_pricing!$B:$B,Product_pricing!$C:$C)</f>
        <v>13</v>
      </c>
      <c r="H8150">
        <f t="shared" si="381"/>
        <v>21.060000000000002</v>
      </c>
      <c r="I8150" s="10">
        <f t="shared" si="382"/>
        <v>1.8584148060560638E-2</v>
      </c>
      <c r="J8150" t="str">
        <f>_xlfn.XLOOKUP(A8150,Product_Details!$A:$A,Product_Details!$G:$G,"mens")</f>
        <v>Womens</v>
      </c>
      <c r="K8150">
        <f t="shared" si="383"/>
        <v>1883.75</v>
      </c>
    </row>
    <row r="8151" spans="1:11" ht="15">
      <c r="A8151" t="s">
        <v>29</v>
      </c>
      <c r="B8151">
        <v>4</v>
      </c>
      <c r="C8151">
        <v>19</v>
      </c>
      <c r="D8151" t="s">
        <v>33</v>
      </c>
      <c r="E8151" t="s">
        <v>1297</v>
      </c>
      <c r="F8151" s="1">
        <v>3.3009259259259259E-2</v>
      </c>
      <c r="G8151">
        <f>_xlfn.XLOOKUP($A8151,Product_pricing!$B:$B,Product_pricing!$C:$C)</f>
        <v>10</v>
      </c>
      <c r="H8151">
        <f t="shared" si="381"/>
        <v>32.400000000000006</v>
      </c>
      <c r="I8151" s="10">
        <f t="shared" si="382"/>
        <v>2.8590997016247136E-2</v>
      </c>
      <c r="J8151" t="str">
        <f>_xlfn.XLOOKUP(A8151,Product_Details!$A:$A,Product_Details!$G:$G,"mens")</f>
        <v>Womens</v>
      </c>
      <c r="K8151">
        <f t="shared" si="383"/>
        <v>1883.75</v>
      </c>
    </row>
    <row r="8152" spans="1:11" ht="15">
      <c r="A8152" t="s">
        <v>36</v>
      </c>
      <c r="B8152">
        <v>5</v>
      </c>
      <c r="C8152">
        <v>19</v>
      </c>
      <c r="D8152" t="s">
        <v>33</v>
      </c>
      <c r="E8152" t="s">
        <v>1297</v>
      </c>
      <c r="F8152" s="1">
        <v>3.3009259259259259E-2</v>
      </c>
      <c r="G8152">
        <f>_xlfn.XLOOKUP($A8152,Product_pricing!$B:$B,Product_pricing!$C:$C)</f>
        <v>23</v>
      </c>
      <c r="H8152">
        <f t="shared" si="381"/>
        <v>93.15</v>
      </c>
      <c r="I8152" s="10">
        <f t="shared" si="382"/>
        <v>8.2199116421710502E-2</v>
      </c>
      <c r="J8152" t="str">
        <f>_xlfn.XLOOKUP(A8152,Product_Details!$A:$A,Product_Details!$G:$G,"mens")</f>
        <v>Womens</v>
      </c>
      <c r="K8152">
        <f t="shared" si="383"/>
        <v>1883.75</v>
      </c>
    </row>
    <row r="8153" spans="1:11" ht="15">
      <c r="A8153" t="s">
        <v>30</v>
      </c>
      <c r="B8153">
        <v>2</v>
      </c>
      <c r="C8153">
        <v>19</v>
      </c>
      <c r="D8153" t="s">
        <v>33</v>
      </c>
      <c r="E8153" t="s">
        <v>1297</v>
      </c>
      <c r="F8153" s="1">
        <v>3.3009259259259259E-2</v>
      </c>
      <c r="G8153">
        <f>_xlfn.XLOOKUP($A8153,Product_pricing!$B:$B,Product_pricing!$C:$C)</f>
        <v>19</v>
      </c>
      <c r="H8153">
        <f t="shared" si="381"/>
        <v>30.78</v>
      </c>
      <c r="I8153" s="10">
        <f t="shared" si="382"/>
        <v>2.7161447165434775E-2</v>
      </c>
      <c r="J8153" t="str">
        <f>_xlfn.XLOOKUP(A8153,Product_Details!$A:$A,Product_Details!$G:$G,"mens")</f>
        <v>Womens</v>
      </c>
      <c r="K8153">
        <f t="shared" si="383"/>
        <v>1883.75</v>
      </c>
    </row>
    <row r="8154" spans="1:11" ht="15">
      <c r="A8154" t="s">
        <v>31</v>
      </c>
      <c r="B8154">
        <v>4</v>
      </c>
      <c r="C8154">
        <v>19</v>
      </c>
      <c r="D8154" t="s">
        <v>33</v>
      </c>
      <c r="E8154" t="s">
        <v>1297</v>
      </c>
      <c r="F8154" s="1">
        <v>3.3009259259259259E-2</v>
      </c>
      <c r="G8154">
        <f>_xlfn.XLOOKUP($A8154,Product_pricing!$B:$B,Product_pricing!$C:$C)</f>
        <v>57</v>
      </c>
      <c r="H8154">
        <f t="shared" si="381"/>
        <v>184.68</v>
      </c>
      <c r="I8154" s="10">
        <f t="shared" si="382"/>
        <v>0.16296868299260867</v>
      </c>
      <c r="J8154" t="str">
        <f>_xlfn.XLOOKUP(A8154,Product_Details!$A:$A,Product_Details!$G:$G,"mens")</f>
        <v>Mens</v>
      </c>
      <c r="K8154">
        <f t="shared" si="383"/>
        <v>3780</v>
      </c>
    </row>
    <row r="8155" spans="1:11" ht="15">
      <c r="A8155" t="s">
        <v>27</v>
      </c>
      <c r="B8155">
        <v>1</v>
      </c>
      <c r="C8155">
        <v>19</v>
      </c>
      <c r="D8155" t="s">
        <v>33</v>
      </c>
      <c r="E8155" t="s">
        <v>1297</v>
      </c>
      <c r="F8155" s="1">
        <v>3.3009259259259259E-2</v>
      </c>
      <c r="G8155">
        <f>_xlfn.XLOOKUP($A8155,Product_pricing!$B:$B,Product_pricing!$C:$C)</f>
        <v>29</v>
      </c>
      <c r="H8155">
        <f t="shared" si="381"/>
        <v>23.490000000000002</v>
      </c>
      <c r="I8155" s="10">
        <f t="shared" si="382"/>
        <v>2.0728472836779172E-2</v>
      </c>
      <c r="J8155" t="str">
        <f>_xlfn.XLOOKUP(A8155,Product_Details!$A:$A,Product_Details!$G:$G,"mens")</f>
        <v>Mens</v>
      </c>
      <c r="K8155">
        <f t="shared" si="383"/>
        <v>3780</v>
      </c>
    </row>
    <row r="8156" spans="1:11" ht="15">
      <c r="A8156" t="s">
        <v>22</v>
      </c>
      <c r="B8156">
        <v>4</v>
      </c>
      <c r="C8156">
        <v>0</v>
      </c>
      <c r="D8156" t="s">
        <v>33</v>
      </c>
      <c r="E8156" t="s">
        <v>1298</v>
      </c>
      <c r="F8156" s="1">
        <v>1.0787037037037037E-3</v>
      </c>
      <c r="G8156">
        <f>_xlfn.XLOOKUP($A8156,Product_pricing!$B:$B,Product_pricing!$C:$C)</f>
        <v>13</v>
      </c>
      <c r="H8156">
        <f t="shared" si="381"/>
        <v>52</v>
      </c>
      <c r="I8156" s="10">
        <f t="shared" si="382"/>
        <v>4.5886785334717621E-2</v>
      </c>
      <c r="J8156" t="str">
        <f>_xlfn.XLOOKUP(A8156,Product_Details!$A:$A,Product_Details!$G:$G,"mens")</f>
        <v>Womens</v>
      </c>
      <c r="K8156">
        <f t="shared" si="383"/>
        <v>2511.6666666666665</v>
      </c>
    </row>
    <row r="8157" spans="1:11" ht="15">
      <c r="A8157" t="s">
        <v>29</v>
      </c>
      <c r="B8157">
        <v>5</v>
      </c>
      <c r="C8157">
        <v>0</v>
      </c>
      <c r="D8157" t="s">
        <v>33</v>
      </c>
      <c r="E8157" t="s">
        <v>1298</v>
      </c>
      <c r="F8157" s="1">
        <v>1.0787037037037037E-3</v>
      </c>
      <c r="G8157">
        <f>_xlfn.XLOOKUP($A8157,Product_pricing!$B:$B,Product_pricing!$C:$C)</f>
        <v>10</v>
      </c>
      <c r="H8157">
        <f t="shared" si="381"/>
        <v>50</v>
      </c>
      <c r="I8157" s="10">
        <f t="shared" si="382"/>
        <v>4.4121908975690016E-2</v>
      </c>
      <c r="J8157" t="str">
        <f>_xlfn.XLOOKUP(A8157,Product_Details!$A:$A,Product_Details!$G:$G,"mens")</f>
        <v>Womens</v>
      </c>
      <c r="K8157">
        <f t="shared" si="383"/>
        <v>2511.6666666666665</v>
      </c>
    </row>
    <row r="8158" spans="1:11" ht="15">
      <c r="A8158" t="s">
        <v>36</v>
      </c>
      <c r="B8158">
        <v>2</v>
      </c>
      <c r="C8158">
        <v>0</v>
      </c>
      <c r="D8158" t="s">
        <v>33</v>
      </c>
      <c r="E8158" t="s">
        <v>1298</v>
      </c>
      <c r="F8158" s="1">
        <v>1.0787037037037037E-3</v>
      </c>
      <c r="G8158">
        <f>_xlfn.XLOOKUP($A8158,Product_pricing!$B:$B,Product_pricing!$C:$C)</f>
        <v>23</v>
      </c>
      <c r="H8158">
        <f t="shared" si="381"/>
        <v>46</v>
      </c>
      <c r="I8158" s="10">
        <f t="shared" si="382"/>
        <v>4.0592156257634814E-2</v>
      </c>
      <c r="J8158" t="str">
        <f>_xlfn.XLOOKUP(A8158,Product_Details!$A:$A,Product_Details!$G:$G,"mens")</f>
        <v>Womens</v>
      </c>
      <c r="K8158">
        <f t="shared" si="383"/>
        <v>2511.6666666666665</v>
      </c>
    </row>
    <row r="8159" spans="1:11" ht="15">
      <c r="A8159" t="s">
        <v>25</v>
      </c>
      <c r="B8159">
        <v>1</v>
      </c>
      <c r="C8159">
        <v>0</v>
      </c>
      <c r="D8159" t="s">
        <v>33</v>
      </c>
      <c r="E8159" t="s">
        <v>1298</v>
      </c>
      <c r="F8159" s="1">
        <v>1.0787037037037037E-3</v>
      </c>
      <c r="G8159">
        <f>_xlfn.XLOOKUP($A8159,Product_pricing!$B:$B,Product_pricing!$C:$C)</f>
        <v>40</v>
      </c>
      <c r="H8159">
        <f t="shared" si="381"/>
        <v>40</v>
      </c>
      <c r="I8159" s="10">
        <f t="shared" si="382"/>
        <v>3.5297527180552013E-2</v>
      </c>
      <c r="J8159" t="str">
        <f>_xlfn.XLOOKUP(A8159,Product_Details!$A:$A,Product_Details!$G:$G,"mens")</f>
        <v>Mens</v>
      </c>
      <c r="K8159">
        <f t="shared" si="383"/>
        <v>1512</v>
      </c>
    </row>
    <row r="8160" spans="1:11" ht="15">
      <c r="A8160" t="s">
        <v>41</v>
      </c>
      <c r="B8160">
        <v>1</v>
      </c>
      <c r="C8160">
        <v>0</v>
      </c>
      <c r="D8160" t="s">
        <v>33</v>
      </c>
      <c r="E8160" t="s">
        <v>1298</v>
      </c>
      <c r="F8160" s="1">
        <v>1.0787037037037037E-3</v>
      </c>
      <c r="G8160">
        <f>_xlfn.XLOOKUP($A8160,Product_pricing!$B:$B,Product_pricing!$C:$C)</f>
        <v>10</v>
      </c>
      <c r="H8160">
        <f t="shared" si="381"/>
        <v>10</v>
      </c>
      <c r="I8160" s="10">
        <f t="shared" si="382"/>
        <v>8.8243817951380032E-3</v>
      </c>
      <c r="J8160" t="str">
        <f>_xlfn.XLOOKUP(A8160,Product_Details!$A:$A,Product_Details!$G:$G,"mens")</f>
        <v>Mens</v>
      </c>
      <c r="K8160">
        <f t="shared" si="383"/>
        <v>1512</v>
      </c>
    </row>
    <row r="8161" spans="1:11" ht="15">
      <c r="A8161" t="s">
        <v>31</v>
      </c>
      <c r="B8161">
        <v>2</v>
      </c>
      <c r="C8161">
        <v>0</v>
      </c>
      <c r="D8161" t="s">
        <v>33</v>
      </c>
      <c r="E8161" t="s">
        <v>1298</v>
      </c>
      <c r="F8161" s="1">
        <v>1.0787037037037037E-3</v>
      </c>
      <c r="G8161">
        <f>_xlfn.XLOOKUP($A8161,Product_pricing!$B:$B,Product_pricing!$C:$C)</f>
        <v>57</v>
      </c>
      <c r="H8161">
        <f t="shared" si="381"/>
        <v>114</v>
      </c>
      <c r="I8161" s="10">
        <f t="shared" si="382"/>
        <v>0.10059795246457323</v>
      </c>
      <c r="J8161" t="str">
        <f>_xlfn.XLOOKUP(A8161,Product_Details!$A:$A,Product_Details!$G:$G,"mens")</f>
        <v>Mens</v>
      </c>
      <c r="K8161">
        <f t="shared" si="383"/>
        <v>1512</v>
      </c>
    </row>
    <row r="8162" spans="1:11" ht="15">
      <c r="A8162" t="s">
        <v>32</v>
      </c>
      <c r="B8162">
        <v>1</v>
      </c>
      <c r="C8162">
        <v>0</v>
      </c>
      <c r="D8162" t="s">
        <v>33</v>
      </c>
      <c r="E8162" t="s">
        <v>1298</v>
      </c>
      <c r="F8162" s="1">
        <v>1.0787037037037037E-3</v>
      </c>
      <c r="G8162">
        <f>_xlfn.XLOOKUP($A8162,Product_pricing!$B:$B,Product_pricing!$C:$C)</f>
        <v>36</v>
      </c>
      <c r="H8162">
        <f t="shared" si="381"/>
        <v>36</v>
      </c>
      <c r="I8162" s="10">
        <f t="shared" si="382"/>
        <v>3.1767774462496817E-2</v>
      </c>
      <c r="J8162" t="str">
        <f>_xlfn.XLOOKUP(A8162,Product_Details!$A:$A,Product_Details!$G:$G,"mens")</f>
        <v>Mens</v>
      </c>
      <c r="K8162">
        <f t="shared" si="383"/>
        <v>1512</v>
      </c>
    </row>
    <row r="8163" spans="1:11" ht="15">
      <c r="A8163" t="s">
        <v>26</v>
      </c>
      <c r="B8163">
        <v>1</v>
      </c>
      <c r="C8163">
        <v>0</v>
      </c>
      <c r="D8163" t="s">
        <v>33</v>
      </c>
      <c r="E8163" t="s">
        <v>1298</v>
      </c>
      <c r="F8163" s="1">
        <v>1.0787037037037037E-3</v>
      </c>
      <c r="G8163">
        <f>_xlfn.XLOOKUP($A8163,Product_pricing!$B:$B,Product_pricing!$C:$C)</f>
        <v>17</v>
      </c>
      <c r="H8163">
        <f t="shared" si="381"/>
        <v>17</v>
      </c>
      <c r="I8163" s="10">
        <f t="shared" si="382"/>
        <v>1.5001449051734606E-2</v>
      </c>
      <c r="J8163" t="str">
        <f>_xlfn.XLOOKUP(A8163,Product_Details!$A:$A,Product_Details!$G:$G,"mens")</f>
        <v>Mens</v>
      </c>
      <c r="K8163">
        <f t="shared" si="383"/>
        <v>1512</v>
      </c>
    </row>
    <row r="8164" spans="1:11" ht="15">
      <c r="A8164" t="s">
        <v>36</v>
      </c>
      <c r="B8164">
        <v>4</v>
      </c>
      <c r="C8164">
        <v>1</v>
      </c>
      <c r="D8164" t="s">
        <v>33</v>
      </c>
      <c r="E8164" t="s">
        <v>1299</v>
      </c>
      <c r="F8164" s="1">
        <v>1.2981481481481483E-2</v>
      </c>
      <c r="G8164">
        <f>_xlfn.XLOOKUP($A8164,Product_pricing!$B:$B,Product_pricing!$C:$C)</f>
        <v>23</v>
      </c>
      <c r="H8164">
        <f t="shared" si="381"/>
        <v>91.08</v>
      </c>
      <c r="I8164" s="10">
        <f t="shared" si="382"/>
        <v>8.0372469390116941E-2</v>
      </c>
      <c r="J8164" t="str">
        <f>_xlfn.XLOOKUP(A8164,Product_Details!$A:$A,Product_Details!$G:$G,"mens")</f>
        <v>Womens</v>
      </c>
      <c r="K8164">
        <f t="shared" si="383"/>
        <v>3767.5</v>
      </c>
    </row>
    <row r="8165" spans="1:11" ht="15">
      <c r="A8165" t="s">
        <v>38</v>
      </c>
      <c r="B8165">
        <v>5</v>
      </c>
      <c r="C8165">
        <v>1</v>
      </c>
      <c r="D8165" t="s">
        <v>33</v>
      </c>
      <c r="E8165" t="s">
        <v>1299</v>
      </c>
      <c r="F8165" s="1">
        <v>1.2981481481481483E-2</v>
      </c>
      <c r="G8165">
        <f>_xlfn.XLOOKUP($A8165,Product_pricing!$B:$B,Product_pricing!$C:$C)</f>
        <v>54</v>
      </c>
      <c r="H8165">
        <f t="shared" si="381"/>
        <v>267.3</v>
      </c>
      <c r="I8165" s="10">
        <f t="shared" si="382"/>
        <v>0.23587572538403884</v>
      </c>
      <c r="J8165" t="str">
        <f>_xlfn.XLOOKUP(A8165,Product_Details!$A:$A,Product_Details!$G:$G,"mens")</f>
        <v>Womens</v>
      </c>
      <c r="K8165">
        <f t="shared" si="383"/>
        <v>3767.5</v>
      </c>
    </row>
    <row r="8166" spans="1:11" ht="15">
      <c r="A8166" t="s">
        <v>25</v>
      </c>
      <c r="B8166">
        <v>1</v>
      </c>
      <c r="C8166">
        <v>1</v>
      </c>
      <c r="D8166" t="s">
        <v>33</v>
      </c>
      <c r="E8166" t="s">
        <v>1299</v>
      </c>
      <c r="F8166" s="1">
        <v>1.2981481481481483E-2</v>
      </c>
      <c r="G8166">
        <f>_xlfn.XLOOKUP($A8166,Product_pricing!$B:$B,Product_pricing!$C:$C)</f>
        <v>40</v>
      </c>
      <c r="H8166">
        <f t="shared" si="381"/>
        <v>39.6</v>
      </c>
      <c r="I8166" s="10">
        <f t="shared" si="382"/>
        <v>3.4944551908746499E-2</v>
      </c>
      <c r="J8166" t="str">
        <f>_xlfn.XLOOKUP(A8166,Product_Details!$A:$A,Product_Details!$G:$G,"mens")</f>
        <v>Mens</v>
      </c>
      <c r="K8166">
        <f t="shared" si="383"/>
        <v>1512</v>
      </c>
    </row>
    <row r="8167" spans="1:11" ht="15">
      <c r="A8167" t="s">
        <v>41</v>
      </c>
      <c r="B8167">
        <v>5</v>
      </c>
      <c r="C8167">
        <v>1</v>
      </c>
      <c r="D8167" t="s">
        <v>33</v>
      </c>
      <c r="E8167" t="s">
        <v>1299</v>
      </c>
      <c r="F8167" s="1">
        <v>1.2981481481481483E-2</v>
      </c>
      <c r="G8167">
        <f>_xlfn.XLOOKUP($A8167,Product_pricing!$B:$B,Product_pricing!$C:$C)</f>
        <v>10</v>
      </c>
      <c r="H8167">
        <f t="shared" si="381"/>
        <v>49.5</v>
      </c>
      <c r="I8167" s="10">
        <f t="shared" si="382"/>
        <v>4.368068988593312E-2</v>
      </c>
      <c r="J8167" t="str">
        <f>_xlfn.XLOOKUP(A8167,Product_Details!$A:$A,Product_Details!$G:$G,"mens")</f>
        <v>Mens</v>
      </c>
      <c r="K8167">
        <f t="shared" si="383"/>
        <v>1512</v>
      </c>
    </row>
    <row r="8168" spans="1:11" ht="15">
      <c r="A8168" t="s">
        <v>31</v>
      </c>
      <c r="B8168">
        <v>1</v>
      </c>
      <c r="C8168">
        <v>1</v>
      </c>
      <c r="D8168" t="s">
        <v>33</v>
      </c>
      <c r="E8168" t="s">
        <v>1299</v>
      </c>
      <c r="F8168" s="1">
        <v>1.2981481481481483E-2</v>
      </c>
      <c r="G8168">
        <f>_xlfn.XLOOKUP($A8168,Product_pricing!$B:$B,Product_pricing!$C:$C)</f>
        <v>57</v>
      </c>
      <c r="H8168">
        <f t="shared" si="381"/>
        <v>56.43</v>
      </c>
      <c r="I8168" s="10">
        <f t="shared" si="382"/>
        <v>4.9795986469963756E-2</v>
      </c>
      <c r="J8168" t="str">
        <f>_xlfn.XLOOKUP(A8168,Product_Details!$A:$A,Product_Details!$G:$G,"mens")</f>
        <v>Mens</v>
      </c>
      <c r="K8168">
        <f t="shared" si="383"/>
        <v>1512</v>
      </c>
    </row>
    <row r="8169" spans="1:11" ht="15">
      <c r="A8169" t="s">
        <v>26</v>
      </c>
      <c r="B8169">
        <v>5</v>
      </c>
      <c r="C8169">
        <v>1</v>
      </c>
      <c r="D8169" t="s">
        <v>33</v>
      </c>
      <c r="E8169" t="s">
        <v>1299</v>
      </c>
      <c r="F8169" s="1">
        <v>1.2981481481481483E-2</v>
      </c>
      <c r="G8169">
        <f>_xlfn.XLOOKUP($A8169,Product_pricing!$B:$B,Product_pricing!$C:$C)</f>
        <v>17</v>
      </c>
      <c r="H8169">
        <f t="shared" si="381"/>
        <v>84.15</v>
      </c>
      <c r="I8169" s="10">
        <f t="shared" si="382"/>
        <v>7.4257172806086305E-2</v>
      </c>
      <c r="J8169" t="str">
        <f>_xlfn.XLOOKUP(A8169,Product_Details!$A:$A,Product_Details!$G:$G,"mens")</f>
        <v>Mens</v>
      </c>
      <c r="K8169">
        <f t="shared" si="383"/>
        <v>1512</v>
      </c>
    </row>
    <row r="8170" spans="1:11" ht="15">
      <c r="A8170" t="s">
        <v>27</v>
      </c>
      <c r="B8170">
        <v>3</v>
      </c>
      <c r="C8170">
        <v>1</v>
      </c>
      <c r="D8170" t="s">
        <v>33</v>
      </c>
      <c r="E8170" t="s">
        <v>1299</v>
      </c>
      <c r="F8170" s="1">
        <v>1.2981481481481483E-2</v>
      </c>
      <c r="G8170">
        <f>_xlfn.XLOOKUP($A8170,Product_pricing!$B:$B,Product_pricing!$C:$C)</f>
        <v>29</v>
      </c>
      <c r="H8170">
        <f t="shared" si="381"/>
        <v>86.13</v>
      </c>
      <c r="I8170" s="10">
        <f t="shared" si="382"/>
        <v>7.600440040152362E-2</v>
      </c>
      <c r="J8170" t="str">
        <f>_xlfn.XLOOKUP(A8170,Product_Details!$A:$A,Product_Details!$G:$G,"mens")</f>
        <v>Mens</v>
      </c>
      <c r="K8170">
        <f t="shared" si="383"/>
        <v>1512</v>
      </c>
    </row>
    <row r="8171" spans="1:11" ht="15">
      <c r="A8171" t="s">
        <v>22</v>
      </c>
      <c r="B8171">
        <v>2</v>
      </c>
      <c r="C8171">
        <v>23</v>
      </c>
      <c r="D8171" t="s">
        <v>33</v>
      </c>
      <c r="E8171" t="s">
        <v>1300</v>
      </c>
      <c r="F8171" s="1">
        <v>2.5039351851851851E-2</v>
      </c>
      <c r="G8171">
        <f>_xlfn.XLOOKUP($A8171,Product_pricing!$B:$B,Product_pricing!$C:$C)</f>
        <v>13</v>
      </c>
      <c r="H8171">
        <f t="shared" si="381"/>
        <v>20.02</v>
      </c>
      <c r="I8171" s="10">
        <f t="shared" si="382"/>
        <v>1.7666412353866283E-2</v>
      </c>
      <c r="J8171" t="str">
        <f>_xlfn.XLOOKUP(A8171,Product_Details!$A:$A,Product_Details!$G:$G,"mens")</f>
        <v>Womens</v>
      </c>
      <c r="K8171">
        <f t="shared" si="383"/>
        <v>1255.8333333333333</v>
      </c>
    </row>
    <row r="8172" spans="1:11" ht="15">
      <c r="A8172" t="s">
        <v>35</v>
      </c>
      <c r="B8172">
        <v>2</v>
      </c>
      <c r="C8172">
        <v>23</v>
      </c>
      <c r="D8172" t="s">
        <v>33</v>
      </c>
      <c r="E8172" t="s">
        <v>1300</v>
      </c>
      <c r="F8172" s="1">
        <v>2.5039351851851851E-2</v>
      </c>
      <c r="G8172">
        <f>_xlfn.XLOOKUP($A8172,Product_pricing!$B:$B,Product_pricing!$C:$C)</f>
        <v>32</v>
      </c>
      <c r="H8172">
        <f t="shared" si="381"/>
        <v>49.28</v>
      </c>
      <c r="I8172" s="10">
        <f t="shared" si="382"/>
        <v>4.348655348644008E-2</v>
      </c>
      <c r="J8172" t="str">
        <f>_xlfn.XLOOKUP(A8172,Product_Details!$A:$A,Product_Details!$G:$G,"mens")</f>
        <v>Womens</v>
      </c>
      <c r="K8172">
        <f t="shared" si="383"/>
        <v>1255.8333333333333</v>
      </c>
    </row>
    <row r="8173" spans="1:11" ht="15">
      <c r="A8173" t="s">
        <v>29</v>
      </c>
      <c r="B8173">
        <v>2</v>
      </c>
      <c r="C8173">
        <v>23</v>
      </c>
      <c r="D8173" t="s">
        <v>33</v>
      </c>
      <c r="E8173" t="s">
        <v>1300</v>
      </c>
      <c r="F8173" s="1">
        <v>2.5039351851851851E-2</v>
      </c>
      <c r="G8173">
        <f>_xlfn.XLOOKUP($A8173,Product_pricing!$B:$B,Product_pricing!$C:$C)</f>
        <v>10</v>
      </c>
      <c r="H8173">
        <f t="shared" si="381"/>
        <v>15.4</v>
      </c>
      <c r="I8173" s="10">
        <f t="shared" si="382"/>
        <v>1.3589547964512526E-2</v>
      </c>
      <c r="J8173" t="str">
        <f>_xlfn.XLOOKUP(A8173,Product_Details!$A:$A,Product_Details!$G:$G,"mens")</f>
        <v>Womens</v>
      </c>
      <c r="K8173">
        <f t="shared" si="383"/>
        <v>1255.8333333333333</v>
      </c>
    </row>
    <row r="8174" spans="1:11" ht="15">
      <c r="A8174" t="s">
        <v>36</v>
      </c>
      <c r="B8174">
        <v>5</v>
      </c>
      <c r="C8174">
        <v>23</v>
      </c>
      <c r="D8174" t="s">
        <v>33</v>
      </c>
      <c r="E8174" t="s">
        <v>1300</v>
      </c>
      <c r="F8174" s="1">
        <v>2.5039351851851851E-2</v>
      </c>
      <c r="G8174">
        <f>_xlfn.XLOOKUP($A8174,Product_pricing!$B:$B,Product_pricing!$C:$C)</f>
        <v>23</v>
      </c>
      <c r="H8174">
        <f t="shared" si="381"/>
        <v>88.55</v>
      </c>
      <c r="I8174" s="10">
        <f t="shared" si="382"/>
        <v>7.8139900795947015E-2</v>
      </c>
      <c r="J8174" t="str">
        <f>_xlfn.XLOOKUP(A8174,Product_Details!$A:$A,Product_Details!$G:$G,"mens")</f>
        <v>Womens</v>
      </c>
      <c r="K8174">
        <f t="shared" si="383"/>
        <v>1255.8333333333333</v>
      </c>
    </row>
    <row r="8175" spans="1:11" ht="15">
      <c r="A8175" t="s">
        <v>30</v>
      </c>
      <c r="B8175">
        <v>5</v>
      </c>
      <c r="C8175">
        <v>23</v>
      </c>
      <c r="D8175" t="s">
        <v>33</v>
      </c>
      <c r="E8175" t="s">
        <v>1300</v>
      </c>
      <c r="F8175" s="1">
        <v>2.5039351851851851E-2</v>
      </c>
      <c r="G8175">
        <f>_xlfn.XLOOKUP($A8175,Product_pricing!$B:$B,Product_pricing!$C:$C)</f>
        <v>19</v>
      </c>
      <c r="H8175">
        <f t="shared" si="381"/>
        <v>73.150000000000006</v>
      </c>
      <c r="I8175" s="10">
        <f t="shared" si="382"/>
        <v>6.455035283143451E-2</v>
      </c>
      <c r="J8175" t="str">
        <f>_xlfn.XLOOKUP(A8175,Product_Details!$A:$A,Product_Details!$G:$G,"mens")</f>
        <v>Womens</v>
      </c>
      <c r="K8175">
        <f t="shared" si="383"/>
        <v>1255.8333333333333</v>
      </c>
    </row>
    <row r="8176" spans="1:11" ht="15">
      <c r="A8176" t="s">
        <v>38</v>
      </c>
      <c r="B8176">
        <v>3</v>
      </c>
      <c r="C8176">
        <v>23</v>
      </c>
      <c r="D8176" t="s">
        <v>33</v>
      </c>
      <c r="E8176" t="s">
        <v>1300</v>
      </c>
      <c r="F8176" s="1">
        <v>2.5039351851851851E-2</v>
      </c>
      <c r="G8176">
        <f>_xlfn.XLOOKUP($A8176,Product_pricing!$B:$B,Product_pricing!$C:$C)</f>
        <v>54</v>
      </c>
      <c r="H8176">
        <f t="shared" si="381"/>
        <v>124.74000000000001</v>
      </c>
      <c r="I8176" s="10">
        <f t="shared" si="382"/>
        <v>0.11007533851255147</v>
      </c>
      <c r="J8176" t="str">
        <f>_xlfn.XLOOKUP(A8176,Product_Details!$A:$A,Product_Details!$G:$G,"mens")</f>
        <v>Womens</v>
      </c>
      <c r="K8176">
        <f t="shared" si="383"/>
        <v>1255.8333333333333</v>
      </c>
    </row>
    <row r="8177" spans="1:11" ht="15">
      <c r="A8177" t="s">
        <v>26</v>
      </c>
      <c r="B8177">
        <v>2</v>
      </c>
      <c r="C8177">
        <v>23</v>
      </c>
      <c r="D8177" t="s">
        <v>33</v>
      </c>
      <c r="E8177" t="s">
        <v>1300</v>
      </c>
      <c r="F8177" s="1">
        <v>2.5039351851851851E-2</v>
      </c>
      <c r="G8177">
        <f>_xlfn.XLOOKUP($A8177,Product_pricing!$B:$B,Product_pricing!$C:$C)</f>
        <v>17</v>
      </c>
      <c r="H8177">
        <f t="shared" si="381"/>
        <v>26.18</v>
      </c>
      <c r="I8177" s="10">
        <f t="shared" si="382"/>
        <v>2.3102231539671295E-2</v>
      </c>
      <c r="J8177" t="str">
        <f>_xlfn.XLOOKUP(A8177,Product_Details!$A:$A,Product_Details!$G:$G,"mens")</f>
        <v>Mens</v>
      </c>
      <c r="K8177">
        <f t="shared" si="383"/>
        <v>3780</v>
      </c>
    </row>
    <row r="8178" spans="1:11" ht="15">
      <c r="A8178" t="s">
        <v>27</v>
      </c>
      <c r="B8178">
        <v>4</v>
      </c>
      <c r="C8178">
        <v>23</v>
      </c>
      <c r="D8178" t="s">
        <v>33</v>
      </c>
      <c r="E8178" t="s">
        <v>1300</v>
      </c>
      <c r="F8178" s="1">
        <v>2.5039351851851851E-2</v>
      </c>
      <c r="G8178">
        <f>_xlfn.XLOOKUP($A8178,Product_pricing!$B:$B,Product_pricing!$C:$C)</f>
        <v>29</v>
      </c>
      <c r="H8178">
        <f t="shared" si="381"/>
        <v>89.320000000000007</v>
      </c>
      <c r="I8178" s="10">
        <f t="shared" si="382"/>
        <v>7.881937819417266E-2</v>
      </c>
      <c r="J8178" t="str">
        <f>_xlfn.XLOOKUP(A8178,Product_Details!$A:$A,Product_Details!$G:$G,"mens")</f>
        <v>Mens</v>
      </c>
      <c r="K8178">
        <f t="shared" si="383"/>
        <v>3780</v>
      </c>
    </row>
    <row r="8179" spans="1:11" ht="15">
      <c r="A8179" t="s">
        <v>30</v>
      </c>
      <c r="B8179">
        <v>1</v>
      </c>
      <c r="C8179">
        <v>16</v>
      </c>
      <c r="D8179" t="s">
        <v>23</v>
      </c>
      <c r="E8179" t="s">
        <v>1301</v>
      </c>
      <c r="F8179" s="1">
        <v>2.1501157407407406E-2</v>
      </c>
      <c r="G8179">
        <f>_xlfn.XLOOKUP($A8179,Product_pricing!$B:$B,Product_pricing!$C:$C)</f>
        <v>19</v>
      </c>
      <c r="H8179">
        <f t="shared" si="381"/>
        <v>15.959999999999999</v>
      </c>
      <c r="I8179" s="10">
        <f t="shared" si="382"/>
        <v>1.4083713345040253E-2</v>
      </c>
      <c r="J8179" t="str">
        <f>_xlfn.XLOOKUP(A8179,Product_Details!$A:$A,Product_Details!$G:$G,"mens")</f>
        <v>Womens</v>
      </c>
      <c r="K8179">
        <f t="shared" si="383"/>
        <v>7535</v>
      </c>
    </row>
    <row r="8180" spans="1:11" ht="15">
      <c r="A8180" t="s">
        <v>31</v>
      </c>
      <c r="B8180">
        <v>5</v>
      </c>
      <c r="C8180">
        <v>16</v>
      </c>
      <c r="D8180" t="s">
        <v>23</v>
      </c>
      <c r="E8180" t="s">
        <v>1301</v>
      </c>
      <c r="F8180" s="1">
        <v>2.1501157407407406E-2</v>
      </c>
      <c r="G8180">
        <f>_xlfn.XLOOKUP($A8180,Product_pricing!$B:$B,Product_pricing!$C:$C)</f>
        <v>57</v>
      </c>
      <c r="H8180">
        <f t="shared" si="381"/>
        <v>239.39999999999998</v>
      </c>
      <c r="I8180" s="10">
        <f t="shared" si="382"/>
        <v>0.21125570017560377</v>
      </c>
      <c r="J8180" t="str">
        <f>_xlfn.XLOOKUP(A8180,Product_Details!$A:$A,Product_Details!$G:$G,"mens")</f>
        <v>Mens</v>
      </c>
      <c r="K8180">
        <f t="shared" si="383"/>
        <v>7560</v>
      </c>
    </row>
    <row r="8181" spans="1:11" ht="15">
      <c r="A8181" t="s">
        <v>22</v>
      </c>
      <c r="B8181">
        <v>5</v>
      </c>
      <c r="C8181">
        <v>21</v>
      </c>
      <c r="D8181" t="s">
        <v>33</v>
      </c>
      <c r="E8181" t="s">
        <v>1302</v>
      </c>
      <c r="F8181" s="1">
        <v>5.1481481481481482E-3</v>
      </c>
      <c r="G8181">
        <f>_xlfn.XLOOKUP($A8181,Product_pricing!$B:$B,Product_pricing!$C:$C)</f>
        <v>13</v>
      </c>
      <c r="H8181">
        <f t="shared" si="381"/>
        <v>51.35</v>
      </c>
      <c r="I8181" s="10">
        <f t="shared" si="382"/>
        <v>4.5313200518033649E-2</v>
      </c>
      <c r="J8181" t="str">
        <f>_xlfn.XLOOKUP(A8181,Product_Details!$A:$A,Product_Details!$G:$G,"mens")</f>
        <v>Womens</v>
      </c>
      <c r="K8181">
        <f t="shared" si="383"/>
        <v>2511.6666666666665</v>
      </c>
    </row>
    <row r="8182" spans="1:11" ht="15">
      <c r="A8182" t="s">
        <v>35</v>
      </c>
      <c r="B8182">
        <v>1</v>
      </c>
      <c r="C8182">
        <v>21</v>
      </c>
      <c r="D8182" t="s">
        <v>33</v>
      </c>
      <c r="E8182" t="s">
        <v>1302</v>
      </c>
      <c r="F8182" s="1">
        <v>5.1481481481481482E-3</v>
      </c>
      <c r="G8182">
        <f>_xlfn.XLOOKUP($A8182,Product_pricing!$B:$B,Product_pricing!$C:$C)</f>
        <v>32</v>
      </c>
      <c r="H8182">
        <f t="shared" si="381"/>
        <v>25.28</v>
      </c>
      <c r="I8182" s="10">
        <f t="shared" si="382"/>
        <v>2.2308037178108874E-2</v>
      </c>
      <c r="J8182" t="str">
        <f>_xlfn.XLOOKUP(A8182,Product_Details!$A:$A,Product_Details!$G:$G,"mens")</f>
        <v>Womens</v>
      </c>
      <c r="K8182">
        <f t="shared" si="383"/>
        <v>2511.6666666666665</v>
      </c>
    </row>
    <row r="8183" spans="1:11" ht="15">
      <c r="A8183" t="s">
        <v>30</v>
      </c>
      <c r="B8183">
        <v>2</v>
      </c>
      <c r="C8183">
        <v>21</v>
      </c>
      <c r="D8183" t="s">
        <v>33</v>
      </c>
      <c r="E8183" t="s">
        <v>1302</v>
      </c>
      <c r="F8183" s="1">
        <v>5.1481481481481482E-3</v>
      </c>
      <c r="G8183">
        <f>_xlfn.XLOOKUP($A8183,Product_pricing!$B:$B,Product_pricing!$C:$C)</f>
        <v>19</v>
      </c>
      <c r="H8183">
        <f t="shared" si="381"/>
        <v>30.020000000000003</v>
      </c>
      <c r="I8183" s="10">
        <f t="shared" si="382"/>
        <v>2.649079414900429E-2</v>
      </c>
      <c r="J8183" t="str">
        <f>_xlfn.XLOOKUP(A8183,Product_Details!$A:$A,Product_Details!$G:$G,"mens")</f>
        <v>Womens</v>
      </c>
      <c r="K8183">
        <f t="shared" si="383"/>
        <v>2511.6666666666665</v>
      </c>
    </row>
    <row r="8184" spans="1:11" ht="15">
      <c r="A8184" t="s">
        <v>25</v>
      </c>
      <c r="B8184">
        <v>1</v>
      </c>
      <c r="C8184">
        <v>21</v>
      </c>
      <c r="D8184" t="s">
        <v>33</v>
      </c>
      <c r="E8184" t="s">
        <v>1302</v>
      </c>
      <c r="F8184" s="1">
        <v>5.1481481481481482E-3</v>
      </c>
      <c r="G8184">
        <f>_xlfn.XLOOKUP($A8184,Product_pricing!$B:$B,Product_pricing!$C:$C)</f>
        <v>40</v>
      </c>
      <c r="H8184">
        <f t="shared" si="381"/>
        <v>31.6</v>
      </c>
      <c r="I8184" s="10">
        <f t="shared" si="382"/>
        <v>2.788504647263609E-2</v>
      </c>
      <c r="J8184" t="str">
        <f>_xlfn.XLOOKUP(A8184,Product_Details!$A:$A,Product_Details!$G:$G,"mens")</f>
        <v>Mens</v>
      </c>
      <c r="K8184">
        <f t="shared" si="383"/>
        <v>2520</v>
      </c>
    </row>
    <row r="8185" spans="1:11" ht="15">
      <c r="A8185" t="s">
        <v>31</v>
      </c>
      <c r="B8185">
        <v>2</v>
      </c>
      <c r="C8185">
        <v>21</v>
      </c>
      <c r="D8185" t="s">
        <v>33</v>
      </c>
      <c r="E8185" t="s">
        <v>1302</v>
      </c>
      <c r="F8185" s="1">
        <v>5.1481481481481482E-3</v>
      </c>
      <c r="G8185">
        <f>_xlfn.XLOOKUP($A8185,Product_pricing!$B:$B,Product_pricing!$C:$C)</f>
        <v>57</v>
      </c>
      <c r="H8185">
        <f t="shared" si="381"/>
        <v>90.06</v>
      </c>
      <c r="I8185" s="10">
        <f t="shared" si="382"/>
        <v>7.9472382447012865E-2</v>
      </c>
      <c r="J8185" t="str">
        <f>_xlfn.XLOOKUP(A8185,Product_Details!$A:$A,Product_Details!$G:$G,"mens")</f>
        <v>Mens</v>
      </c>
      <c r="K8185">
        <f t="shared" si="383"/>
        <v>2520</v>
      </c>
    </row>
    <row r="8186" spans="1:11" ht="15">
      <c r="A8186" t="s">
        <v>32</v>
      </c>
      <c r="B8186">
        <v>3</v>
      </c>
      <c r="C8186">
        <v>21</v>
      </c>
      <c r="D8186" t="s">
        <v>33</v>
      </c>
      <c r="E8186" t="s">
        <v>1302</v>
      </c>
      <c r="F8186" s="1">
        <v>5.1481481481481482E-3</v>
      </c>
      <c r="G8186">
        <f>_xlfn.XLOOKUP($A8186,Product_pricing!$B:$B,Product_pricing!$C:$C)</f>
        <v>36</v>
      </c>
      <c r="H8186">
        <f t="shared" si="381"/>
        <v>85.320000000000007</v>
      </c>
      <c r="I8186" s="10">
        <f t="shared" si="382"/>
        <v>7.528962547611745E-2</v>
      </c>
      <c r="J8186" t="str">
        <f>_xlfn.XLOOKUP(A8186,Product_Details!$A:$A,Product_Details!$G:$G,"mens")</f>
        <v>Mens</v>
      </c>
      <c r="K8186">
        <f t="shared" si="383"/>
        <v>2520</v>
      </c>
    </row>
    <row r="8187" spans="1:11" ht="15">
      <c r="A8187" t="s">
        <v>22</v>
      </c>
      <c r="B8187">
        <v>4</v>
      </c>
      <c r="C8187">
        <v>10</v>
      </c>
      <c r="D8187" t="s">
        <v>23</v>
      </c>
      <c r="E8187" t="s">
        <v>1303</v>
      </c>
      <c r="F8187" s="1">
        <v>7.1203703703703707E-3</v>
      </c>
      <c r="G8187">
        <f>_xlfn.XLOOKUP($A8187,Product_pricing!$B:$B,Product_pricing!$C:$C)</f>
        <v>13</v>
      </c>
      <c r="H8187">
        <f t="shared" si="381"/>
        <v>46.800000000000004</v>
      </c>
      <c r="I8187" s="10">
        <f t="shared" si="382"/>
        <v>4.1298106801245862E-2</v>
      </c>
      <c r="J8187" t="str">
        <f>_xlfn.XLOOKUP(A8187,Product_Details!$A:$A,Product_Details!$G:$G,"mens")</f>
        <v>Womens</v>
      </c>
      <c r="K8187">
        <f t="shared" si="383"/>
        <v>1883.75</v>
      </c>
    </row>
    <row r="8188" spans="1:11" ht="15">
      <c r="A8188" t="s">
        <v>29</v>
      </c>
      <c r="B8188">
        <v>5</v>
      </c>
      <c r="C8188">
        <v>10</v>
      </c>
      <c r="D8188" t="s">
        <v>23</v>
      </c>
      <c r="E8188" t="s">
        <v>1303</v>
      </c>
      <c r="F8188" s="1">
        <v>7.1203703703703707E-3</v>
      </c>
      <c r="G8188">
        <f>_xlfn.XLOOKUP($A8188,Product_pricing!$B:$B,Product_pricing!$C:$C)</f>
        <v>10</v>
      </c>
      <c r="H8188">
        <f t="shared" si="381"/>
        <v>45</v>
      </c>
      <c r="I8188" s="10">
        <f t="shared" si="382"/>
        <v>3.9709718078121015E-2</v>
      </c>
      <c r="J8188" t="str">
        <f>_xlfn.XLOOKUP(A8188,Product_Details!$A:$A,Product_Details!$G:$G,"mens")</f>
        <v>Womens</v>
      </c>
      <c r="K8188">
        <f t="shared" si="383"/>
        <v>1883.75</v>
      </c>
    </row>
    <row r="8189" spans="1:11" ht="15">
      <c r="A8189" t="s">
        <v>30</v>
      </c>
      <c r="B8189">
        <v>1</v>
      </c>
      <c r="C8189">
        <v>10</v>
      </c>
      <c r="D8189" t="s">
        <v>23</v>
      </c>
      <c r="E8189" t="s">
        <v>1303</v>
      </c>
      <c r="F8189" s="1">
        <v>7.1203703703703707E-3</v>
      </c>
      <c r="G8189">
        <f>_xlfn.XLOOKUP($A8189,Product_pricing!$B:$B,Product_pricing!$C:$C)</f>
        <v>19</v>
      </c>
      <c r="H8189">
        <f t="shared" si="381"/>
        <v>17.100000000000001</v>
      </c>
      <c r="I8189" s="10">
        <f t="shared" si="382"/>
        <v>1.5089692869685986E-2</v>
      </c>
      <c r="J8189" t="str">
        <f>_xlfn.XLOOKUP(A8189,Product_Details!$A:$A,Product_Details!$G:$G,"mens")</f>
        <v>Womens</v>
      </c>
      <c r="K8189">
        <f t="shared" si="383"/>
        <v>1883.75</v>
      </c>
    </row>
    <row r="8190" spans="1:11" ht="15">
      <c r="A8190" t="s">
        <v>38</v>
      </c>
      <c r="B8190">
        <v>2</v>
      </c>
      <c r="C8190">
        <v>10</v>
      </c>
      <c r="D8190" t="s">
        <v>23</v>
      </c>
      <c r="E8190" t="s">
        <v>1303</v>
      </c>
      <c r="F8190" s="1">
        <v>7.1203703703703707E-3</v>
      </c>
      <c r="G8190">
        <f>_xlfn.XLOOKUP($A8190,Product_pricing!$B:$B,Product_pricing!$C:$C)</f>
        <v>54</v>
      </c>
      <c r="H8190">
        <f t="shared" si="381"/>
        <v>97.2</v>
      </c>
      <c r="I8190" s="10">
        <f t="shared" si="382"/>
        <v>8.5772991048741393E-2</v>
      </c>
      <c r="J8190" t="str">
        <f>_xlfn.XLOOKUP(A8190,Product_Details!$A:$A,Product_Details!$G:$G,"mens")</f>
        <v>Womens</v>
      </c>
      <c r="K8190">
        <f t="shared" si="383"/>
        <v>1883.75</v>
      </c>
    </row>
    <row r="8191" spans="1:11" ht="15">
      <c r="A8191" t="s">
        <v>25</v>
      </c>
      <c r="B8191">
        <v>3</v>
      </c>
      <c r="C8191">
        <v>10</v>
      </c>
      <c r="D8191" t="s">
        <v>23</v>
      </c>
      <c r="E8191" t="s">
        <v>1303</v>
      </c>
      <c r="F8191" s="1">
        <v>7.1203703703703707E-3</v>
      </c>
      <c r="G8191">
        <f>_xlfn.XLOOKUP($A8191,Product_pricing!$B:$B,Product_pricing!$C:$C)</f>
        <v>40</v>
      </c>
      <c r="H8191">
        <f t="shared" si="381"/>
        <v>108</v>
      </c>
      <c r="I8191" s="10">
        <f t="shared" si="382"/>
        <v>9.5303323387490438E-2</v>
      </c>
      <c r="J8191" t="str">
        <f>_xlfn.XLOOKUP(A8191,Product_Details!$A:$A,Product_Details!$G:$G,"mens")</f>
        <v>Mens</v>
      </c>
      <c r="K8191">
        <f t="shared" si="383"/>
        <v>2520</v>
      </c>
    </row>
    <row r="8192" spans="1:11" ht="15">
      <c r="A8192" t="s">
        <v>32</v>
      </c>
      <c r="B8192">
        <v>4</v>
      </c>
      <c r="C8192">
        <v>10</v>
      </c>
      <c r="D8192" t="s">
        <v>23</v>
      </c>
      <c r="E8192" t="s">
        <v>1303</v>
      </c>
      <c r="F8192" s="1">
        <v>7.1203703703703707E-3</v>
      </c>
      <c r="G8192">
        <f>_xlfn.XLOOKUP($A8192,Product_pricing!$B:$B,Product_pricing!$C:$C)</f>
        <v>36</v>
      </c>
      <c r="H8192">
        <f t="shared" si="381"/>
        <v>129.6</v>
      </c>
      <c r="I8192" s="10">
        <f t="shared" si="382"/>
        <v>0.11436398806498853</v>
      </c>
      <c r="J8192" t="str">
        <f>_xlfn.XLOOKUP(A8192,Product_Details!$A:$A,Product_Details!$G:$G,"mens")</f>
        <v>Mens</v>
      </c>
      <c r="K8192">
        <f t="shared" si="383"/>
        <v>2520</v>
      </c>
    </row>
    <row r="8193" spans="1:11" ht="15">
      <c r="A8193" t="s">
        <v>26</v>
      </c>
      <c r="B8193">
        <v>5</v>
      </c>
      <c r="C8193">
        <v>10</v>
      </c>
      <c r="D8193" t="s">
        <v>23</v>
      </c>
      <c r="E8193" t="s">
        <v>1303</v>
      </c>
      <c r="F8193" s="1">
        <v>7.1203703703703707E-3</v>
      </c>
      <c r="G8193">
        <f>_xlfn.XLOOKUP($A8193,Product_pricing!$B:$B,Product_pricing!$C:$C)</f>
        <v>17</v>
      </c>
      <c r="H8193">
        <f t="shared" si="381"/>
        <v>76.5</v>
      </c>
      <c r="I8193" s="10">
        <f t="shared" si="382"/>
        <v>6.7506520732805719E-2</v>
      </c>
      <c r="J8193" t="str">
        <f>_xlfn.XLOOKUP(A8193,Product_Details!$A:$A,Product_Details!$G:$G,"mens")</f>
        <v>Mens</v>
      </c>
      <c r="K8193">
        <f t="shared" si="383"/>
        <v>2520</v>
      </c>
    </row>
    <row r="8194" spans="1:11" ht="15">
      <c r="A8194" t="s">
        <v>35</v>
      </c>
      <c r="B8194">
        <v>2</v>
      </c>
      <c r="C8194">
        <v>6</v>
      </c>
      <c r="D8194" t="s">
        <v>33</v>
      </c>
      <c r="E8194">
        <v>140890</v>
      </c>
      <c r="F8194" s="1">
        <v>2.0366898148148148E-2</v>
      </c>
      <c r="G8194">
        <f>_xlfn.XLOOKUP($A8194,Product_pricing!$B:$B,Product_pricing!$C:$C)</f>
        <v>32</v>
      </c>
      <c r="H8194">
        <f t="shared" si="381"/>
        <v>60.16</v>
      </c>
      <c r="I8194" s="10">
        <f t="shared" si="382"/>
        <v>5.3087480879550224E-2</v>
      </c>
      <c r="J8194" t="str">
        <f>_xlfn.XLOOKUP(A8194,Product_Details!$A:$A,Product_Details!$G:$G,"mens")</f>
        <v>Womens</v>
      </c>
      <c r="K8194">
        <f t="shared" si="383"/>
        <v>7535</v>
      </c>
    </row>
    <row r="8195" spans="1:11" ht="15">
      <c r="A8195" t="s">
        <v>41</v>
      </c>
      <c r="B8195">
        <v>4</v>
      </c>
      <c r="C8195">
        <v>6</v>
      </c>
      <c r="D8195" t="s">
        <v>33</v>
      </c>
      <c r="E8195">
        <v>140890</v>
      </c>
      <c r="F8195" s="1">
        <v>2.0366898148148148E-2</v>
      </c>
      <c r="G8195">
        <f>_xlfn.XLOOKUP($A8195,Product_pricing!$B:$B,Product_pricing!$C:$C)</f>
        <v>10</v>
      </c>
      <c r="H8195">
        <f t="shared" ref="H8195:H8258" si="384">B8195*G8195*(1-C8195/100)</f>
        <v>37.599999999999994</v>
      </c>
      <c r="I8195" s="10">
        <f t="shared" ref="I8195:I8258" si="385">(H8195/SUM($H:$H))*1000</f>
        <v>3.3179675549718887E-2</v>
      </c>
      <c r="J8195" t="str">
        <f>_xlfn.XLOOKUP(A8195,Product_Details!$A:$A,Product_Details!$G:$G,"mens")</f>
        <v>Mens</v>
      </c>
      <c r="K8195">
        <f t="shared" ref="K8195:K8258" si="386">COUNTIFS($J:$J, J8195) / COUNTIFS($J:$J, J8195, $E:$E, E8195)</f>
        <v>1890</v>
      </c>
    </row>
    <row r="8196" spans="1:11" ht="15">
      <c r="A8196" t="s">
        <v>31</v>
      </c>
      <c r="B8196">
        <v>1</v>
      </c>
      <c r="C8196">
        <v>6</v>
      </c>
      <c r="D8196" t="s">
        <v>33</v>
      </c>
      <c r="E8196">
        <v>140890</v>
      </c>
      <c r="F8196" s="1">
        <v>2.0366898148148148E-2</v>
      </c>
      <c r="G8196">
        <f>_xlfn.XLOOKUP($A8196,Product_pricing!$B:$B,Product_pricing!$C:$C)</f>
        <v>57</v>
      </c>
      <c r="H8196">
        <f t="shared" si="384"/>
        <v>53.58</v>
      </c>
      <c r="I8196" s="10">
        <f t="shared" si="385"/>
        <v>4.7281037658349422E-2</v>
      </c>
      <c r="J8196" t="str">
        <f>_xlfn.XLOOKUP(A8196,Product_Details!$A:$A,Product_Details!$G:$G,"mens")</f>
        <v>Mens</v>
      </c>
      <c r="K8196">
        <f t="shared" si="386"/>
        <v>1890</v>
      </c>
    </row>
    <row r="8197" spans="1:11" ht="15">
      <c r="A8197" t="s">
        <v>32</v>
      </c>
      <c r="B8197">
        <v>3</v>
      </c>
      <c r="C8197">
        <v>6</v>
      </c>
      <c r="D8197" t="s">
        <v>33</v>
      </c>
      <c r="E8197">
        <v>140890</v>
      </c>
      <c r="F8197" s="1">
        <v>2.0366898148148148E-2</v>
      </c>
      <c r="G8197">
        <f>_xlfn.XLOOKUP($A8197,Product_pricing!$B:$B,Product_pricing!$C:$C)</f>
        <v>36</v>
      </c>
      <c r="H8197">
        <f t="shared" si="384"/>
        <v>101.52</v>
      </c>
      <c r="I8197" s="10">
        <f t="shared" si="385"/>
        <v>8.9585123984241011E-2</v>
      </c>
      <c r="J8197" t="str">
        <f>_xlfn.XLOOKUP(A8197,Product_Details!$A:$A,Product_Details!$G:$G,"mens")</f>
        <v>Mens</v>
      </c>
      <c r="K8197">
        <f t="shared" si="386"/>
        <v>1890</v>
      </c>
    </row>
    <row r="8198" spans="1:11" ht="15">
      <c r="A8198" t="s">
        <v>27</v>
      </c>
      <c r="B8198">
        <v>3</v>
      </c>
      <c r="C8198">
        <v>6</v>
      </c>
      <c r="D8198" t="s">
        <v>33</v>
      </c>
      <c r="E8198">
        <v>140890</v>
      </c>
      <c r="F8198" s="1">
        <v>2.0366898148148148E-2</v>
      </c>
      <c r="G8198">
        <f>_xlfn.XLOOKUP($A8198,Product_pricing!$B:$B,Product_pricing!$C:$C)</f>
        <v>29</v>
      </c>
      <c r="H8198">
        <f t="shared" si="384"/>
        <v>81.78</v>
      </c>
      <c r="I8198" s="10">
        <f t="shared" si="385"/>
        <v>7.2165794320638604E-2</v>
      </c>
      <c r="J8198" t="str">
        <f>_xlfn.XLOOKUP(A8198,Product_Details!$A:$A,Product_Details!$G:$G,"mens")</f>
        <v>Mens</v>
      </c>
      <c r="K8198">
        <f t="shared" si="386"/>
        <v>1890</v>
      </c>
    </row>
    <row r="8199" spans="1:11" ht="15">
      <c r="A8199" t="s">
        <v>22</v>
      </c>
      <c r="B8199">
        <v>4</v>
      </c>
      <c r="C8199">
        <v>11</v>
      </c>
      <c r="D8199" t="s">
        <v>33</v>
      </c>
      <c r="E8199">
        <v>121387</v>
      </c>
      <c r="F8199" t="s">
        <v>1304</v>
      </c>
      <c r="G8199">
        <f>_xlfn.XLOOKUP($A8199,Product_pricing!$B:$B,Product_pricing!$C:$C)</f>
        <v>13</v>
      </c>
      <c r="H8199">
        <f t="shared" si="384"/>
        <v>46.28</v>
      </c>
      <c r="I8199" s="10">
        <f t="shared" si="385"/>
        <v>4.0839238947898676E-2</v>
      </c>
      <c r="J8199" t="str">
        <f>_xlfn.XLOOKUP(A8199,Product_Details!$A:$A,Product_Details!$G:$G,"mens")</f>
        <v>Womens</v>
      </c>
      <c r="K8199">
        <f t="shared" si="386"/>
        <v>3767.5</v>
      </c>
    </row>
    <row r="8200" spans="1:11" ht="15">
      <c r="A8200" t="s">
        <v>36</v>
      </c>
      <c r="B8200">
        <v>1</v>
      </c>
      <c r="C8200">
        <v>11</v>
      </c>
      <c r="D8200" t="s">
        <v>33</v>
      </c>
      <c r="E8200">
        <v>121387</v>
      </c>
      <c r="F8200" t="s">
        <v>1304</v>
      </c>
      <c r="G8200">
        <f>_xlfn.XLOOKUP($A8200,Product_pricing!$B:$B,Product_pricing!$C:$C)</f>
        <v>23</v>
      </c>
      <c r="H8200">
        <f t="shared" si="384"/>
        <v>20.47</v>
      </c>
      <c r="I8200" s="10">
        <f t="shared" si="385"/>
        <v>1.8063509534647495E-2</v>
      </c>
      <c r="J8200" t="str">
        <f>_xlfn.XLOOKUP(A8200,Product_Details!$A:$A,Product_Details!$G:$G,"mens")</f>
        <v>Womens</v>
      </c>
      <c r="K8200">
        <f t="shared" si="386"/>
        <v>3767.5</v>
      </c>
    </row>
    <row r="8201" spans="1:11" ht="15">
      <c r="A8201" t="s">
        <v>26</v>
      </c>
      <c r="B8201">
        <v>2</v>
      </c>
      <c r="C8201">
        <v>11</v>
      </c>
      <c r="D8201" t="s">
        <v>33</v>
      </c>
      <c r="E8201">
        <v>121387</v>
      </c>
      <c r="F8201" t="s">
        <v>1304</v>
      </c>
      <c r="G8201">
        <f>_xlfn.XLOOKUP($A8201,Product_pricing!$B:$B,Product_pricing!$C:$C)</f>
        <v>17</v>
      </c>
      <c r="H8201">
        <f t="shared" si="384"/>
        <v>30.26</v>
      </c>
      <c r="I8201" s="10">
        <f t="shared" si="385"/>
        <v>2.6702579312087599E-2</v>
      </c>
      <c r="J8201" t="str">
        <f>_xlfn.XLOOKUP(A8201,Product_Details!$A:$A,Product_Details!$G:$G,"mens")</f>
        <v>Mens</v>
      </c>
      <c r="K8201">
        <f t="shared" si="386"/>
        <v>7560</v>
      </c>
    </row>
    <row r="8202" spans="1:11" ht="15">
      <c r="A8202" t="s">
        <v>35</v>
      </c>
      <c r="B8202">
        <v>3</v>
      </c>
      <c r="C8202">
        <v>20</v>
      </c>
      <c r="D8202" t="s">
        <v>23</v>
      </c>
      <c r="E8202" t="s">
        <v>1305</v>
      </c>
      <c r="F8202" s="1">
        <v>2.5349537037037035E-2</v>
      </c>
      <c r="G8202">
        <f>_xlfn.XLOOKUP($A8202,Product_pricing!$B:$B,Product_pricing!$C:$C)</f>
        <v>32</v>
      </c>
      <c r="H8202">
        <f t="shared" si="384"/>
        <v>76.800000000000011</v>
      </c>
      <c r="I8202" s="10">
        <f t="shared" si="385"/>
        <v>6.7771252186659872E-2</v>
      </c>
      <c r="J8202" t="str">
        <f>_xlfn.XLOOKUP(A8202,Product_Details!$A:$A,Product_Details!$G:$G,"mens")</f>
        <v>Womens</v>
      </c>
      <c r="K8202">
        <f t="shared" si="386"/>
        <v>3767.5</v>
      </c>
    </row>
    <row r="8203" spans="1:11" ht="15">
      <c r="A8203" t="s">
        <v>30</v>
      </c>
      <c r="B8203">
        <v>3</v>
      </c>
      <c r="C8203">
        <v>20</v>
      </c>
      <c r="D8203" t="s">
        <v>23</v>
      </c>
      <c r="E8203" t="s">
        <v>1305</v>
      </c>
      <c r="F8203" s="1">
        <v>2.5349537037037035E-2</v>
      </c>
      <c r="G8203">
        <f>_xlfn.XLOOKUP($A8203,Product_pricing!$B:$B,Product_pricing!$C:$C)</f>
        <v>19</v>
      </c>
      <c r="H8203">
        <f t="shared" si="384"/>
        <v>45.6</v>
      </c>
      <c r="I8203" s="10">
        <f t="shared" si="385"/>
        <v>4.0239180985829293E-2</v>
      </c>
      <c r="J8203" t="str">
        <f>_xlfn.XLOOKUP(A8203,Product_Details!$A:$A,Product_Details!$G:$G,"mens")</f>
        <v>Womens</v>
      </c>
      <c r="K8203">
        <f t="shared" si="386"/>
        <v>3767.5</v>
      </c>
    </row>
    <row r="8204" spans="1:11" ht="15">
      <c r="A8204" t="s">
        <v>32</v>
      </c>
      <c r="B8204">
        <v>1</v>
      </c>
      <c r="C8204">
        <v>20</v>
      </c>
      <c r="D8204" t="s">
        <v>23</v>
      </c>
      <c r="E8204" t="s">
        <v>1305</v>
      </c>
      <c r="F8204" s="1">
        <v>2.5349537037037035E-2</v>
      </c>
      <c r="G8204">
        <f>_xlfn.XLOOKUP($A8204,Product_pricing!$B:$B,Product_pricing!$C:$C)</f>
        <v>36</v>
      </c>
      <c r="H8204">
        <f t="shared" si="384"/>
        <v>28.8</v>
      </c>
      <c r="I8204" s="10">
        <f t="shared" si="385"/>
        <v>2.5414219569997454E-2</v>
      </c>
      <c r="J8204" t="str">
        <f>_xlfn.XLOOKUP(A8204,Product_Details!$A:$A,Product_Details!$G:$G,"mens")</f>
        <v>Mens</v>
      </c>
      <c r="K8204">
        <f t="shared" si="386"/>
        <v>7560</v>
      </c>
    </row>
    <row r="8205" spans="1:11" ht="15">
      <c r="A8205" t="s">
        <v>22</v>
      </c>
      <c r="B8205">
        <v>1</v>
      </c>
      <c r="C8205">
        <v>18</v>
      </c>
      <c r="D8205" t="s">
        <v>33</v>
      </c>
      <c r="E8205" t="s">
        <v>1306</v>
      </c>
      <c r="F8205" s="1">
        <v>2.1326388888888891E-2</v>
      </c>
      <c r="G8205">
        <f>_xlfn.XLOOKUP($A8205,Product_pricing!$B:$B,Product_pricing!$C:$C)</f>
        <v>13</v>
      </c>
      <c r="H8205">
        <f t="shared" si="384"/>
        <v>10.66</v>
      </c>
      <c r="I8205" s="10">
        <f t="shared" si="385"/>
        <v>9.4067909936171121E-3</v>
      </c>
      <c r="J8205" t="str">
        <f>_xlfn.XLOOKUP(A8205,Product_Details!$A:$A,Product_Details!$G:$G,"mens")</f>
        <v>Womens</v>
      </c>
      <c r="K8205">
        <f t="shared" si="386"/>
        <v>1883.75</v>
      </c>
    </row>
    <row r="8206" spans="1:11" ht="15">
      <c r="A8206" t="s">
        <v>29</v>
      </c>
      <c r="B8206">
        <v>1</v>
      </c>
      <c r="C8206">
        <v>18</v>
      </c>
      <c r="D8206" t="s">
        <v>33</v>
      </c>
      <c r="E8206" t="s">
        <v>1306</v>
      </c>
      <c r="F8206" s="1">
        <v>2.1326388888888891E-2</v>
      </c>
      <c r="G8206">
        <f>_xlfn.XLOOKUP($A8206,Product_pricing!$B:$B,Product_pricing!$C:$C)</f>
        <v>10</v>
      </c>
      <c r="H8206">
        <f t="shared" si="384"/>
        <v>8.2000000000000011</v>
      </c>
      <c r="I8206" s="10">
        <f t="shared" si="385"/>
        <v>7.2359930720131641E-3</v>
      </c>
      <c r="J8206" t="str">
        <f>_xlfn.XLOOKUP(A8206,Product_Details!$A:$A,Product_Details!$G:$G,"mens")</f>
        <v>Womens</v>
      </c>
      <c r="K8206">
        <f t="shared" si="386"/>
        <v>1883.75</v>
      </c>
    </row>
    <row r="8207" spans="1:11" ht="15">
      <c r="A8207" t="s">
        <v>36</v>
      </c>
      <c r="B8207">
        <v>2</v>
      </c>
      <c r="C8207">
        <v>18</v>
      </c>
      <c r="D8207" t="s">
        <v>33</v>
      </c>
      <c r="E8207" t="s">
        <v>1306</v>
      </c>
      <c r="F8207" s="1">
        <v>2.1326388888888891E-2</v>
      </c>
      <c r="G8207">
        <f>_xlfn.XLOOKUP($A8207,Product_pricing!$B:$B,Product_pricing!$C:$C)</f>
        <v>23</v>
      </c>
      <c r="H8207">
        <f t="shared" si="384"/>
        <v>37.720000000000006</v>
      </c>
      <c r="I8207" s="10">
        <f t="shared" si="385"/>
        <v>3.3285568131260553E-2</v>
      </c>
      <c r="J8207" t="str">
        <f>_xlfn.XLOOKUP(A8207,Product_Details!$A:$A,Product_Details!$G:$G,"mens")</f>
        <v>Womens</v>
      </c>
      <c r="K8207">
        <f t="shared" si="386"/>
        <v>1883.75</v>
      </c>
    </row>
    <row r="8208" spans="1:11" ht="15">
      <c r="A8208" t="s">
        <v>38</v>
      </c>
      <c r="B8208">
        <v>1</v>
      </c>
      <c r="C8208">
        <v>18</v>
      </c>
      <c r="D8208" t="s">
        <v>33</v>
      </c>
      <c r="E8208" t="s">
        <v>1306</v>
      </c>
      <c r="F8208" s="1">
        <v>2.1326388888888891E-2</v>
      </c>
      <c r="G8208">
        <f>_xlfn.XLOOKUP($A8208,Product_pricing!$B:$B,Product_pricing!$C:$C)</f>
        <v>54</v>
      </c>
      <c r="H8208">
        <f t="shared" si="384"/>
        <v>44.28</v>
      </c>
      <c r="I8208" s="10">
        <f t="shared" si="385"/>
        <v>3.9074362588871085E-2</v>
      </c>
      <c r="J8208" t="str">
        <f>_xlfn.XLOOKUP(A8208,Product_Details!$A:$A,Product_Details!$G:$G,"mens")</f>
        <v>Womens</v>
      </c>
      <c r="K8208">
        <f t="shared" si="386"/>
        <v>1883.75</v>
      </c>
    </row>
    <row r="8209" spans="1:11" ht="15">
      <c r="A8209" t="s">
        <v>32</v>
      </c>
      <c r="B8209">
        <v>5</v>
      </c>
      <c r="C8209">
        <v>18</v>
      </c>
      <c r="D8209" t="s">
        <v>33</v>
      </c>
      <c r="E8209" t="s">
        <v>1306</v>
      </c>
      <c r="F8209" s="1">
        <v>2.1326388888888891E-2</v>
      </c>
      <c r="G8209">
        <f>_xlfn.XLOOKUP($A8209,Product_pricing!$B:$B,Product_pricing!$C:$C)</f>
        <v>36</v>
      </c>
      <c r="H8209">
        <f t="shared" si="384"/>
        <v>147.60000000000002</v>
      </c>
      <c r="I8209" s="10">
        <f t="shared" si="385"/>
        <v>0.13024787529623694</v>
      </c>
      <c r="J8209" t="str">
        <f>_xlfn.XLOOKUP(A8209,Product_Details!$A:$A,Product_Details!$G:$G,"mens")</f>
        <v>Mens</v>
      </c>
      <c r="K8209">
        <f t="shared" si="386"/>
        <v>7560</v>
      </c>
    </row>
    <row r="8210" spans="1:11" ht="15">
      <c r="A8210" t="s">
        <v>22</v>
      </c>
      <c r="B8210">
        <v>3</v>
      </c>
      <c r="C8210">
        <v>3</v>
      </c>
      <c r="D8210" t="s">
        <v>23</v>
      </c>
      <c r="E8210" t="s">
        <v>1307</v>
      </c>
      <c r="F8210" s="1">
        <v>1.6665509259259258E-2</v>
      </c>
      <c r="G8210">
        <f>_xlfn.XLOOKUP($A8210,Product_pricing!$B:$B,Product_pricing!$C:$C)</f>
        <v>13</v>
      </c>
      <c r="H8210">
        <f t="shared" si="384"/>
        <v>37.83</v>
      </c>
      <c r="I8210" s="10">
        <f t="shared" si="385"/>
        <v>3.3382636331007062E-2</v>
      </c>
      <c r="J8210" t="str">
        <f>_xlfn.XLOOKUP(A8210,Product_Details!$A:$A,Product_Details!$G:$G,"mens")</f>
        <v>Womens</v>
      </c>
      <c r="K8210">
        <f t="shared" si="386"/>
        <v>2511.6666666666665</v>
      </c>
    </row>
    <row r="8211" spans="1:11" ht="15">
      <c r="A8211" t="s">
        <v>29</v>
      </c>
      <c r="B8211">
        <v>1</v>
      </c>
      <c r="C8211">
        <v>3</v>
      </c>
      <c r="D8211" t="s">
        <v>23</v>
      </c>
      <c r="E8211" t="s">
        <v>1307</v>
      </c>
      <c r="F8211" s="1">
        <v>1.6665509259259258E-2</v>
      </c>
      <c r="G8211">
        <f>_xlfn.XLOOKUP($A8211,Product_pricing!$B:$B,Product_pricing!$C:$C)</f>
        <v>10</v>
      </c>
      <c r="H8211">
        <f t="shared" si="384"/>
        <v>9.6999999999999993</v>
      </c>
      <c r="I8211" s="10">
        <f t="shared" si="385"/>
        <v>8.5596503412838625E-3</v>
      </c>
      <c r="J8211" t="str">
        <f>_xlfn.XLOOKUP(A8211,Product_Details!$A:$A,Product_Details!$G:$G,"mens")</f>
        <v>Womens</v>
      </c>
      <c r="K8211">
        <f t="shared" si="386"/>
        <v>2511.6666666666665</v>
      </c>
    </row>
    <row r="8212" spans="1:11" ht="15">
      <c r="A8212" t="s">
        <v>36</v>
      </c>
      <c r="B8212">
        <v>3</v>
      </c>
      <c r="C8212">
        <v>3</v>
      </c>
      <c r="D8212" t="s">
        <v>23</v>
      </c>
      <c r="E8212" t="s">
        <v>1307</v>
      </c>
      <c r="F8212" s="1">
        <v>1.6665509259259258E-2</v>
      </c>
      <c r="G8212">
        <f>_xlfn.XLOOKUP($A8212,Product_pricing!$B:$B,Product_pricing!$C:$C)</f>
        <v>23</v>
      </c>
      <c r="H8212">
        <f t="shared" si="384"/>
        <v>66.929999999999993</v>
      </c>
      <c r="I8212" s="10">
        <f t="shared" si="385"/>
        <v>5.9061587354858655E-2</v>
      </c>
      <c r="J8212" t="str">
        <f>_xlfn.XLOOKUP(A8212,Product_Details!$A:$A,Product_Details!$G:$G,"mens")</f>
        <v>Womens</v>
      </c>
      <c r="K8212">
        <f t="shared" si="386"/>
        <v>2511.6666666666665</v>
      </c>
    </row>
    <row r="8213" spans="1:11" ht="15">
      <c r="A8213" t="s">
        <v>25</v>
      </c>
      <c r="B8213">
        <v>4</v>
      </c>
      <c r="C8213">
        <v>3</v>
      </c>
      <c r="D8213" t="s">
        <v>23</v>
      </c>
      <c r="E8213" t="s">
        <v>1307</v>
      </c>
      <c r="F8213" s="1">
        <v>1.6665509259259258E-2</v>
      </c>
      <c r="G8213">
        <f>_xlfn.XLOOKUP($A8213,Product_pricing!$B:$B,Product_pricing!$C:$C)</f>
        <v>40</v>
      </c>
      <c r="H8213">
        <f t="shared" si="384"/>
        <v>155.19999999999999</v>
      </c>
      <c r="I8213" s="10">
        <f t="shared" si="385"/>
        <v>0.1369544054605418</v>
      </c>
      <c r="J8213" t="str">
        <f>_xlfn.XLOOKUP(A8213,Product_Details!$A:$A,Product_Details!$G:$G,"mens")</f>
        <v>Mens</v>
      </c>
      <c r="K8213">
        <f t="shared" si="386"/>
        <v>1890</v>
      </c>
    </row>
    <row r="8214" spans="1:11" ht="15">
      <c r="A8214" t="s">
        <v>31</v>
      </c>
      <c r="B8214">
        <v>4</v>
      </c>
      <c r="C8214">
        <v>3</v>
      </c>
      <c r="D8214" t="s">
        <v>23</v>
      </c>
      <c r="E8214" t="s">
        <v>1307</v>
      </c>
      <c r="F8214" s="1">
        <v>1.6665509259259258E-2</v>
      </c>
      <c r="G8214">
        <f>_xlfn.XLOOKUP($A8214,Product_pricing!$B:$B,Product_pricing!$C:$C)</f>
        <v>57</v>
      </c>
      <c r="H8214">
        <f t="shared" si="384"/>
        <v>221.16</v>
      </c>
      <c r="I8214" s="10">
        <f t="shared" si="385"/>
        <v>0.19516002778127206</v>
      </c>
      <c r="J8214" t="str">
        <f>_xlfn.XLOOKUP(A8214,Product_Details!$A:$A,Product_Details!$G:$G,"mens")</f>
        <v>Mens</v>
      </c>
      <c r="K8214">
        <f t="shared" si="386"/>
        <v>1890</v>
      </c>
    </row>
    <row r="8215" spans="1:11" ht="15">
      <c r="A8215" t="s">
        <v>26</v>
      </c>
      <c r="B8215">
        <v>2</v>
      </c>
      <c r="C8215">
        <v>3</v>
      </c>
      <c r="D8215" t="s">
        <v>23</v>
      </c>
      <c r="E8215" t="s">
        <v>1307</v>
      </c>
      <c r="F8215" s="1">
        <v>1.6665509259259258E-2</v>
      </c>
      <c r="G8215">
        <f>_xlfn.XLOOKUP($A8215,Product_pricing!$B:$B,Product_pricing!$C:$C)</f>
        <v>17</v>
      </c>
      <c r="H8215">
        <f t="shared" si="384"/>
        <v>32.979999999999997</v>
      </c>
      <c r="I8215" s="10">
        <f t="shared" si="385"/>
        <v>2.910281116036513E-2</v>
      </c>
      <c r="J8215" t="str">
        <f>_xlfn.XLOOKUP(A8215,Product_Details!$A:$A,Product_Details!$G:$G,"mens")</f>
        <v>Mens</v>
      </c>
      <c r="K8215">
        <f t="shared" si="386"/>
        <v>1890</v>
      </c>
    </row>
    <row r="8216" spans="1:11" ht="15">
      <c r="A8216" t="s">
        <v>27</v>
      </c>
      <c r="B8216">
        <v>4</v>
      </c>
      <c r="C8216">
        <v>3</v>
      </c>
      <c r="D8216" t="s">
        <v>23</v>
      </c>
      <c r="E8216" t="s">
        <v>1307</v>
      </c>
      <c r="F8216" s="1">
        <v>1.6665509259259258E-2</v>
      </c>
      <c r="G8216">
        <f>_xlfn.XLOOKUP($A8216,Product_pricing!$B:$B,Product_pricing!$C:$C)</f>
        <v>29</v>
      </c>
      <c r="H8216">
        <f t="shared" si="384"/>
        <v>112.52</v>
      </c>
      <c r="I8216" s="10">
        <f t="shared" si="385"/>
        <v>9.929194395889282E-2</v>
      </c>
      <c r="J8216" t="str">
        <f>_xlfn.XLOOKUP(A8216,Product_Details!$A:$A,Product_Details!$G:$G,"mens")</f>
        <v>Mens</v>
      </c>
      <c r="K8216">
        <f t="shared" si="386"/>
        <v>1890</v>
      </c>
    </row>
    <row r="8217" spans="1:11" ht="15">
      <c r="A8217" t="s">
        <v>30</v>
      </c>
      <c r="B8217">
        <v>5</v>
      </c>
      <c r="C8217">
        <v>2</v>
      </c>
      <c r="D8217" t="s">
        <v>33</v>
      </c>
      <c r="E8217" t="s">
        <v>1308</v>
      </c>
      <c r="F8217" s="1">
        <v>2.0178240740740743E-2</v>
      </c>
      <c r="G8217">
        <f>_xlfn.XLOOKUP($A8217,Product_pricing!$B:$B,Product_pricing!$C:$C)</f>
        <v>19</v>
      </c>
      <c r="H8217">
        <f t="shared" si="384"/>
        <v>93.1</v>
      </c>
      <c r="I8217" s="10">
        <f t="shared" si="385"/>
        <v>8.2154994512734808E-2</v>
      </c>
      <c r="J8217" t="str">
        <f>_xlfn.XLOOKUP(A8217,Product_Details!$A:$A,Product_Details!$G:$G,"mens")</f>
        <v>Womens</v>
      </c>
      <c r="K8217">
        <f t="shared" si="386"/>
        <v>3767.5</v>
      </c>
    </row>
    <row r="8218" spans="1:11" ht="15">
      <c r="A8218" t="s">
        <v>38</v>
      </c>
      <c r="B8218">
        <v>1</v>
      </c>
      <c r="C8218">
        <v>2</v>
      </c>
      <c r="D8218" t="s">
        <v>33</v>
      </c>
      <c r="E8218" t="s">
        <v>1308</v>
      </c>
      <c r="F8218" s="1">
        <v>2.0178240740740743E-2</v>
      </c>
      <c r="G8218">
        <f>_xlfn.XLOOKUP($A8218,Product_pricing!$B:$B,Product_pricing!$C:$C)</f>
        <v>54</v>
      </c>
      <c r="H8218">
        <f t="shared" si="384"/>
        <v>52.92</v>
      </c>
      <c r="I8218" s="10">
        <f t="shared" si="385"/>
        <v>4.6698628459870321E-2</v>
      </c>
      <c r="J8218" t="str">
        <f>_xlfn.XLOOKUP(A8218,Product_Details!$A:$A,Product_Details!$G:$G,"mens")</f>
        <v>Womens</v>
      </c>
      <c r="K8218">
        <f t="shared" si="386"/>
        <v>3767.5</v>
      </c>
    </row>
    <row r="8219" spans="1:11" ht="15">
      <c r="A8219" t="s">
        <v>27</v>
      </c>
      <c r="B8219">
        <v>2</v>
      </c>
      <c r="C8219">
        <v>2</v>
      </c>
      <c r="D8219" t="s">
        <v>33</v>
      </c>
      <c r="E8219" t="s">
        <v>1308</v>
      </c>
      <c r="F8219" s="1">
        <v>2.0178240740740743E-2</v>
      </c>
      <c r="G8219">
        <f>_xlfn.XLOOKUP($A8219,Product_pricing!$B:$B,Product_pricing!$C:$C)</f>
        <v>29</v>
      </c>
      <c r="H8219">
        <f t="shared" si="384"/>
        <v>56.839999999999996</v>
      </c>
      <c r="I8219" s="10">
        <f t="shared" si="385"/>
        <v>5.0157786123564412E-2</v>
      </c>
      <c r="J8219" t="str">
        <f>_xlfn.XLOOKUP(A8219,Product_Details!$A:$A,Product_Details!$G:$G,"mens")</f>
        <v>Mens</v>
      </c>
      <c r="K8219">
        <f t="shared" si="386"/>
        <v>7560</v>
      </c>
    </row>
    <row r="8220" spans="1:11" ht="15">
      <c r="A8220" t="s">
        <v>22</v>
      </c>
      <c r="B8220">
        <v>1</v>
      </c>
      <c r="C8220">
        <v>2</v>
      </c>
      <c r="D8220" t="s">
        <v>23</v>
      </c>
      <c r="E8220" t="s">
        <v>1309</v>
      </c>
      <c r="F8220" s="1">
        <v>1.2342592592592593E-2</v>
      </c>
      <c r="G8220">
        <f>_xlfn.XLOOKUP($A8220,Product_pricing!$B:$B,Product_pricing!$C:$C)</f>
        <v>13</v>
      </c>
      <c r="H8220">
        <f t="shared" si="384"/>
        <v>12.74</v>
      </c>
      <c r="I8220" s="10">
        <f t="shared" si="385"/>
        <v>1.1242262407005816E-2</v>
      </c>
      <c r="J8220" t="str">
        <f>_xlfn.XLOOKUP(A8220,Product_Details!$A:$A,Product_Details!$G:$G,"mens")</f>
        <v>Womens</v>
      </c>
      <c r="K8220">
        <f t="shared" si="386"/>
        <v>2511.6666666666665</v>
      </c>
    </row>
    <row r="8221" spans="1:11" ht="15">
      <c r="A8221" t="s">
        <v>36</v>
      </c>
      <c r="B8221">
        <v>3</v>
      </c>
      <c r="C8221">
        <v>2</v>
      </c>
      <c r="D8221" t="s">
        <v>23</v>
      </c>
      <c r="E8221" t="s">
        <v>1309</v>
      </c>
      <c r="F8221" s="1">
        <v>1.2342592592592593E-2</v>
      </c>
      <c r="G8221">
        <f>_xlfn.XLOOKUP($A8221,Product_pricing!$B:$B,Product_pricing!$C:$C)</f>
        <v>23</v>
      </c>
      <c r="H8221">
        <f t="shared" si="384"/>
        <v>67.62</v>
      </c>
      <c r="I8221" s="10">
        <f t="shared" si="385"/>
        <v>5.967046969872318E-2</v>
      </c>
      <c r="J8221" t="str">
        <f>_xlfn.XLOOKUP(A8221,Product_Details!$A:$A,Product_Details!$G:$G,"mens")</f>
        <v>Womens</v>
      </c>
      <c r="K8221">
        <f t="shared" si="386"/>
        <v>2511.6666666666665</v>
      </c>
    </row>
    <row r="8222" spans="1:11" ht="15">
      <c r="A8222" t="s">
        <v>38</v>
      </c>
      <c r="B8222">
        <v>2</v>
      </c>
      <c r="C8222">
        <v>2</v>
      </c>
      <c r="D8222" t="s">
        <v>23</v>
      </c>
      <c r="E8222" t="s">
        <v>1309</v>
      </c>
      <c r="F8222" s="1">
        <v>1.2342592592592593E-2</v>
      </c>
      <c r="G8222">
        <f>_xlfn.XLOOKUP($A8222,Product_pricing!$B:$B,Product_pricing!$C:$C)</f>
        <v>54</v>
      </c>
      <c r="H8222">
        <f t="shared" si="384"/>
        <v>105.84</v>
      </c>
      <c r="I8222" s="10">
        <f t="shared" si="385"/>
        <v>9.3397256919740643E-2</v>
      </c>
      <c r="J8222" t="str">
        <f>_xlfn.XLOOKUP(A8222,Product_Details!$A:$A,Product_Details!$G:$G,"mens")</f>
        <v>Womens</v>
      </c>
      <c r="K8222">
        <f t="shared" si="386"/>
        <v>2511.6666666666665</v>
      </c>
    </row>
    <row r="8223" spans="1:11" ht="15">
      <c r="A8223" t="s">
        <v>41</v>
      </c>
      <c r="B8223">
        <v>2</v>
      </c>
      <c r="C8223">
        <v>2</v>
      </c>
      <c r="D8223" t="s">
        <v>23</v>
      </c>
      <c r="E8223" t="s">
        <v>1309</v>
      </c>
      <c r="F8223" s="1">
        <v>1.2342592592592593E-2</v>
      </c>
      <c r="G8223">
        <f>_xlfn.XLOOKUP($A8223,Product_pricing!$B:$B,Product_pricing!$C:$C)</f>
        <v>10</v>
      </c>
      <c r="H8223">
        <f t="shared" si="384"/>
        <v>19.600000000000001</v>
      </c>
      <c r="I8223" s="10">
        <f t="shared" si="385"/>
        <v>1.7295788318470489E-2</v>
      </c>
      <c r="J8223" t="str">
        <f>_xlfn.XLOOKUP(A8223,Product_Details!$A:$A,Product_Details!$G:$G,"mens")</f>
        <v>Mens</v>
      </c>
      <c r="K8223">
        <f t="shared" si="386"/>
        <v>7560</v>
      </c>
    </row>
    <row r="8224" spans="1:11" ht="15">
      <c r="A8224" t="s">
        <v>30</v>
      </c>
      <c r="B8224">
        <v>2</v>
      </c>
      <c r="C8224">
        <v>15</v>
      </c>
      <c r="D8224" t="s">
        <v>23</v>
      </c>
      <c r="E8224" t="s">
        <v>1310</v>
      </c>
      <c r="F8224" s="1">
        <v>2.9184027777777777E-2</v>
      </c>
      <c r="G8224">
        <f>_xlfn.XLOOKUP($A8224,Product_pricing!$B:$B,Product_pricing!$C:$C)</f>
        <v>19</v>
      </c>
      <c r="H8224">
        <f t="shared" si="384"/>
        <v>32.299999999999997</v>
      </c>
      <c r="I8224" s="10">
        <f t="shared" si="385"/>
        <v>2.8502753198295747E-2</v>
      </c>
      <c r="J8224" t="str">
        <f>_xlfn.XLOOKUP(A8224,Product_Details!$A:$A,Product_Details!$G:$G,"mens")</f>
        <v>Womens</v>
      </c>
      <c r="K8224">
        <f t="shared" si="386"/>
        <v>3767.5</v>
      </c>
    </row>
    <row r="8225" spans="1:11" ht="15">
      <c r="A8225" t="s">
        <v>38</v>
      </c>
      <c r="B8225">
        <v>4</v>
      </c>
      <c r="C8225">
        <v>15</v>
      </c>
      <c r="D8225" t="s">
        <v>23</v>
      </c>
      <c r="E8225" t="s">
        <v>1310</v>
      </c>
      <c r="F8225" s="1">
        <v>2.9184027777777777E-2</v>
      </c>
      <c r="G8225">
        <f>_xlfn.XLOOKUP($A8225,Product_pricing!$B:$B,Product_pricing!$C:$C)</f>
        <v>54</v>
      </c>
      <c r="H8225">
        <f t="shared" si="384"/>
        <v>183.6</v>
      </c>
      <c r="I8225" s="10">
        <f t="shared" si="385"/>
        <v>0.16201564975873375</v>
      </c>
      <c r="J8225" t="str">
        <f>_xlfn.XLOOKUP(A8225,Product_Details!$A:$A,Product_Details!$G:$G,"mens")</f>
        <v>Womens</v>
      </c>
      <c r="K8225">
        <f t="shared" si="386"/>
        <v>3767.5</v>
      </c>
    </row>
    <row r="8226" spans="1:11" ht="15">
      <c r="A8226" t="s">
        <v>31</v>
      </c>
      <c r="B8226">
        <v>2</v>
      </c>
      <c r="C8226">
        <v>15</v>
      </c>
      <c r="D8226" t="s">
        <v>23</v>
      </c>
      <c r="E8226" t="s">
        <v>1310</v>
      </c>
      <c r="F8226" s="1">
        <v>2.9184027777777777E-2</v>
      </c>
      <c r="G8226">
        <f>_xlfn.XLOOKUP($A8226,Product_pricing!$B:$B,Product_pricing!$C:$C)</f>
        <v>57</v>
      </c>
      <c r="H8226">
        <f t="shared" si="384"/>
        <v>96.899999999999991</v>
      </c>
      <c r="I8226" s="10">
        <f t="shared" si="385"/>
        <v>8.5508259594887254E-2</v>
      </c>
      <c r="J8226" t="str">
        <f>_xlfn.XLOOKUP(A8226,Product_Details!$A:$A,Product_Details!$G:$G,"mens")</f>
        <v>Mens</v>
      </c>
      <c r="K8226">
        <f t="shared" si="386"/>
        <v>3780</v>
      </c>
    </row>
    <row r="8227" spans="1:11" ht="15">
      <c r="A8227" t="s">
        <v>32</v>
      </c>
      <c r="B8227">
        <v>1</v>
      </c>
      <c r="C8227">
        <v>15</v>
      </c>
      <c r="D8227" t="s">
        <v>23</v>
      </c>
      <c r="E8227" t="s">
        <v>1310</v>
      </c>
      <c r="F8227" s="1">
        <v>2.9184027777777777E-2</v>
      </c>
      <c r="G8227">
        <f>_xlfn.XLOOKUP($A8227,Product_pricing!$B:$B,Product_pricing!$C:$C)</f>
        <v>36</v>
      </c>
      <c r="H8227">
        <f t="shared" si="384"/>
        <v>30.599999999999998</v>
      </c>
      <c r="I8227" s="10">
        <f t="shared" si="385"/>
        <v>2.7002608293122291E-2</v>
      </c>
      <c r="J8227" t="str">
        <f>_xlfn.XLOOKUP(A8227,Product_Details!$A:$A,Product_Details!$G:$G,"mens")</f>
        <v>Mens</v>
      </c>
      <c r="K8227">
        <f t="shared" si="386"/>
        <v>3780</v>
      </c>
    </row>
    <row r="8228" spans="1:11" ht="15">
      <c r="A8228" t="s">
        <v>36</v>
      </c>
      <c r="B8228">
        <v>3</v>
      </c>
      <c r="C8228">
        <v>15</v>
      </c>
      <c r="D8228" t="s">
        <v>23</v>
      </c>
      <c r="E8228" t="s">
        <v>1311</v>
      </c>
      <c r="F8228" s="1">
        <v>4.7199074074074079E-3</v>
      </c>
      <c r="G8228">
        <f>_xlfn.XLOOKUP($A8228,Product_pricing!$B:$B,Product_pricing!$C:$C)</f>
        <v>23</v>
      </c>
      <c r="H8228">
        <f t="shared" si="384"/>
        <v>58.65</v>
      </c>
      <c r="I8228" s="10">
        <f t="shared" si="385"/>
        <v>5.1754999228484394E-2</v>
      </c>
      <c r="J8228" t="str">
        <f>_xlfn.XLOOKUP(A8228,Product_Details!$A:$A,Product_Details!$G:$G,"mens")</f>
        <v>Womens</v>
      </c>
      <c r="K8228">
        <f t="shared" si="386"/>
        <v>3767.5</v>
      </c>
    </row>
    <row r="8229" spans="1:11" ht="15">
      <c r="A8229" t="s">
        <v>30</v>
      </c>
      <c r="B8229">
        <v>1</v>
      </c>
      <c r="C8229">
        <v>15</v>
      </c>
      <c r="D8229" t="s">
        <v>23</v>
      </c>
      <c r="E8229" t="s">
        <v>1311</v>
      </c>
      <c r="F8229" s="1">
        <v>4.7199074074074079E-3</v>
      </c>
      <c r="G8229">
        <f>_xlfn.XLOOKUP($A8229,Product_pricing!$B:$B,Product_pricing!$C:$C)</f>
        <v>19</v>
      </c>
      <c r="H8229">
        <f t="shared" si="384"/>
        <v>16.149999999999999</v>
      </c>
      <c r="I8229" s="10">
        <f t="shared" si="385"/>
        <v>1.4251376599147873E-2</v>
      </c>
      <c r="J8229" t="str">
        <f>_xlfn.XLOOKUP(A8229,Product_Details!$A:$A,Product_Details!$G:$G,"mens")</f>
        <v>Womens</v>
      </c>
      <c r="K8229">
        <f t="shared" si="386"/>
        <v>3767.5</v>
      </c>
    </row>
    <row r="8230" spans="1:11" ht="15">
      <c r="A8230" t="s">
        <v>41</v>
      </c>
      <c r="B8230">
        <v>4</v>
      </c>
      <c r="C8230">
        <v>15</v>
      </c>
      <c r="D8230" t="s">
        <v>23</v>
      </c>
      <c r="E8230" t="s">
        <v>1311</v>
      </c>
      <c r="F8230" s="1">
        <v>4.7199074074074079E-3</v>
      </c>
      <c r="G8230">
        <f>_xlfn.XLOOKUP($A8230,Product_pricing!$B:$B,Product_pricing!$C:$C)</f>
        <v>10</v>
      </c>
      <c r="H8230">
        <f t="shared" si="384"/>
        <v>34</v>
      </c>
      <c r="I8230" s="10">
        <f t="shared" si="385"/>
        <v>3.0002898103469212E-2</v>
      </c>
      <c r="J8230" t="str">
        <f>_xlfn.XLOOKUP(A8230,Product_Details!$A:$A,Product_Details!$G:$G,"mens")</f>
        <v>Mens</v>
      </c>
      <c r="K8230">
        <f t="shared" si="386"/>
        <v>3780</v>
      </c>
    </row>
    <row r="8231" spans="1:11" ht="15">
      <c r="A8231" t="s">
        <v>27</v>
      </c>
      <c r="B8231">
        <v>3</v>
      </c>
      <c r="C8231">
        <v>15</v>
      </c>
      <c r="D8231" t="s">
        <v>23</v>
      </c>
      <c r="E8231" t="s">
        <v>1311</v>
      </c>
      <c r="F8231" s="1">
        <v>4.7199074074074079E-3</v>
      </c>
      <c r="G8231">
        <f>_xlfn.XLOOKUP($A8231,Product_pricing!$B:$B,Product_pricing!$C:$C)</f>
        <v>29</v>
      </c>
      <c r="H8231">
        <f t="shared" si="384"/>
        <v>73.95</v>
      </c>
      <c r="I8231" s="10">
        <f t="shared" si="385"/>
        <v>6.5256303375045538E-2</v>
      </c>
      <c r="J8231" t="str">
        <f>_xlfn.XLOOKUP(A8231,Product_Details!$A:$A,Product_Details!$G:$G,"mens")</f>
        <v>Mens</v>
      </c>
      <c r="K8231">
        <f t="shared" si="386"/>
        <v>3780</v>
      </c>
    </row>
    <row r="8232" spans="1:11" ht="15">
      <c r="A8232" t="s">
        <v>22</v>
      </c>
      <c r="B8232">
        <v>3</v>
      </c>
      <c r="C8232">
        <v>15</v>
      </c>
      <c r="D8232" t="s">
        <v>23</v>
      </c>
      <c r="E8232" t="s">
        <v>1312</v>
      </c>
      <c r="F8232" s="1">
        <v>2.0606481481481479E-2</v>
      </c>
      <c r="G8232">
        <f>_xlfn.XLOOKUP($A8232,Product_pricing!$B:$B,Product_pricing!$C:$C)</f>
        <v>13</v>
      </c>
      <c r="H8232">
        <f t="shared" si="384"/>
        <v>33.15</v>
      </c>
      <c r="I8232" s="10">
        <f t="shared" si="385"/>
        <v>2.925282565088248E-2</v>
      </c>
      <c r="J8232" t="str">
        <f>_xlfn.XLOOKUP(A8232,Product_Details!$A:$A,Product_Details!$G:$G,"mens")</f>
        <v>Womens</v>
      </c>
      <c r="K8232">
        <f t="shared" si="386"/>
        <v>1507</v>
      </c>
    </row>
    <row r="8233" spans="1:11" ht="15">
      <c r="A8233" t="s">
        <v>29</v>
      </c>
      <c r="B8233">
        <v>5</v>
      </c>
      <c r="C8233">
        <v>15</v>
      </c>
      <c r="D8233" t="s">
        <v>23</v>
      </c>
      <c r="E8233" t="s">
        <v>1312</v>
      </c>
      <c r="F8233" s="1">
        <v>2.0606481481481479E-2</v>
      </c>
      <c r="G8233">
        <f>_xlfn.XLOOKUP($A8233,Product_pricing!$B:$B,Product_pricing!$C:$C)</f>
        <v>10</v>
      </c>
      <c r="H8233">
        <f t="shared" si="384"/>
        <v>42.5</v>
      </c>
      <c r="I8233" s="10">
        <f t="shared" si="385"/>
        <v>3.7503622629336514E-2</v>
      </c>
      <c r="J8233" t="str">
        <f>_xlfn.XLOOKUP(A8233,Product_Details!$A:$A,Product_Details!$G:$G,"mens")</f>
        <v>Womens</v>
      </c>
      <c r="K8233">
        <f t="shared" si="386"/>
        <v>1507</v>
      </c>
    </row>
    <row r="8234" spans="1:11" ht="15">
      <c r="A8234" t="s">
        <v>36</v>
      </c>
      <c r="B8234">
        <v>1</v>
      </c>
      <c r="C8234">
        <v>15</v>
      </c>
      <c r="D8234" t="s">
        <v>23</v>
      </c>
      <c r="E8234" t="s">
        <v>1312</v>
      </c>
      <c r="F8234" s="1">
        <v>2.0606481481481479E-2</v>
      </c>
      <c r="G8234">
        <f>_xlfn.XLOOKUP($A8234,Product_pricing!$B:$B,Product_pricing!$C:$C)</f>
        <v>23</v>
      </c>
      <c r="H8234">
        <f t="shared" si="384"/>
        <v>19.55</v>
      </c>
      <c r="I8234" s="10">
        <f t="shared" si="385"/>
        <v>1.7251666409494798E-2</v>
      </c>
      <c r="J8234" t="str">
        <f>_xlfn.XLOOKUP(A8234,Product_Details!$A:$A,Product_Details!$G:$G,"mens")</f>
        <v>Womens</v>
      </c>
      <c r="K8234">
        <f t="shared" si="386"/>
        <v>1507</v>
      </c>
    </row>
    <row r="8235" spans="1:11" ht="15">
      <c r="A8235" t="s">
        <v>30</v>
      </c>
      <c r="B8235">
        <v>4</v>
      </c>
      <c r="C8235">
        <v>15</v>
      </c>
      <c r="D8235" t="s">
        <v>23</v>
      </c>
      <c r="E8235" t="s">
        <v>1312</v>
      </c>
      <c r="F8235" s="1">
        <v>2.0606481481481479E-2</v>
      </c>
      <c r="G8235">
        <f>_xlfn.XLOOKUP($A8235,Product_pricing!$B:$B,Product_pricing!$C:$C)</f>
        <v>19</v>
      </c>
      <c r="H8235">
        <f t="shared" si="384"/>
        <v>64.599999999999994</v>
      </c>
      <c r="I8235" s="10">
        <f t="shared" si="385"/>
        <v>5.7005506396591493E-2</v>
      </c>
      <c r="J8235" t="str">
        <f>_xlfn.XLOOKUP(A8235,Product_Details!$A:$A,Product_Details!$G:$G,"mens")</f>
        <v>Womens</v>
      </c>
      <c r="K8235">
        <f t="shared" si="386"/>
        <v>1507</v>
      </c>
    </row>
    <row r="8236" spans="1:11" ht="15">
      <c r="A8236" t="s">
        <v>38</v>
      </c>
      <c r="B8236">
        <v>3</v>
      </c>
      <c r="C8236">
        <v>15</v>
      </c>
      <c r="D8236" t="s">
        <v>23</v>
      </c>
      <c r="E8236" t="s">
        <v>1312</v>
      </c>
      <c r="F8236" s="1">
        <v>2.0606481481481479E-2</v>
      </c>
      <c r="G8236">
        <f>_xlfn.XLOOKUP($A8236,Product_pricing!$B:$B,Product_pricing!$C:$C)</f>
        <v>54</v>
      </c>
      <c r="H8236">
        <f t="shared" si="384"/>
        <v>137.69999999999999</v>
      </c>
      <c r="I8236" s="10">
        <f t="shared" si="385"/>
        <v>0.12151173731905029</v>
      </c>
      <c r="J8236" t="str">
        <f>_xlfn.XLOOKUP(A8236,Product_Details!$A:$A,Product_Details!$G:$G,"mens")</f>
        <v>Womens</v>
      </c>
      <c r="K8236">
        <f t="shared" si="386"/>
        <v>1507</v>
      </c>
    </row>
    <row r="8237" spans="1:11" ht="15">
      <c r="A8237" t="s">
        <v>25</v>
      </c>
      <c r="B8237">
        <v>1</v>
      </c>
      <c r="C8237">
        <v>15</v>
      </c>
      <c r="D8237" t="s">
        <v>23</v>
      </c>
      <c r="E8237" t="s">
        <v>1312</v>
      </c>
      <c r="F8237" s="1">
        <v>2.0606481481481479E-2</v>
      </c>
      <c r="G8237">
        <f>_xlfn.XLOOKUP($A8237,Product_pricing!$B:$B,Product_pricing!$C:$C)</f>
        <v>40</v>
      </c>
      <c r="H8237">
        <f t="shared" si="384"/>
        <v>34</v>
      </c>
      <c r="I8237" s="10">
        <f t="shared" si="385"/>
        <v>3.0002898103469212E-2</v>
      </c>
      <c r="J8237" t="str">
        <f>_xlfn.XLOOKUP(A8237,Product_Details!$A:$A,Product_Details!$G:$G,"mens")</f>
        <v>Mens</v>
      </c>
      <c r="K8237">
        <f t="shared" si="386"/>
        <v>1890</v>
      </c>
    </row>
    <row r="8238" spans="1:11" ht="15">
      <c r="A8238" t="s">
        <v>32</v>
      </c>
      <c r="B8238">
        <v>1</v>
      </c>
      <c r="C8238">
        <v>15</v>
      </c>
      <c r="D8238" t="s">
        <v>23</v>
      </c>
      <c r="E8238" t="s">
        <v>1312</v>
      </c>
      <c r="F8238" s="1">
        <v>2.0606481481481479E-2</v>
      </c>
      <c r="G8238">
        <f>_xlfn.XLOOKUP($A8238,Product_pricing!$B:$B,Product_pricing!$C:$C)</f>
        <v>36</v>
      </c>
      <c r="H8238">
        <f t="shared" si="384"/>
        <v>30.599999999999998</v>
      </c>
      <c r="I8238" s="10">
        <f t="shared" si="385"/>
        <v>2.7002608293122291E-2</v>
      </c>
      <c r="J8238" t="str">
        <f>_xlfn.XLOOKUP(A8238,Product_Details!$A:$A,Product_Details!$G:$G,"mens")</f>
        <v>Mens</v>
      </c>
      <c r="K8238">
        <f t="shared" si="386"/>
        <v>1890</v>
      </c>
    </row>
    <row r="8239" spans="1:11" ht="15">
      <c r="A8239" t="s">
        <v>26</v>
      </c>
      <c r="B8239">
        <v>2</v>
      </c>
      <c r="C8239">
        <v>15</v>
      </c>
      <c r="D8239" t="s">
        <v>23</v>
      </c>
      <c r="E8239" t="s">
        <v>1312</v>
      </c>
      <c r="F8239" s="1">
        <v>2.0606481481481479E-2</v>
      </c>
      <c r="G8239">
        <f>_xlfn.XLOOKUP($A8239,Product_pricing!$B:$B,Product_pricing!$C:$C)</f>
        <v>17</v>
      </c>
      <c r="H8239">
        <f t="shared" si="384"/>
        <v>28.9</v>
      </c>
      <c r="I8239" s="10">
        <f t="shared" si="385"/>
        <v>2.5502463387948829E-2</v>
      </c>
      <c r="J8239" t="str">
        <f>_xlfn.XLOOKUP(A8239,Product_Details!$A:$A,Product_Details!$G:$G,"mens")</f>
        <v>Mens</v>
      </c>
      <c r="K8239">
        <f t="shared" si="386"/>
        <v>1890</v>
      </c>
    </row>
    <row r="8240" spans="1:11" ht="15">
      <c r="A8240" t="s">
        <v>27</v>
      </c>
      <c r="B8240">
        <v>5</v>
      </c>
      <c r="C8240">
        <v>15</v>
      </c>
      <c r="D8240" t="s">
        <v>23</v>
      </c>
      <c r="E8240" t="s">
        <v>1312</v>
      </c>
      <c r="F8240" s="1">
        <v>2.0606481481481479E-2</v>
      </c>
      <c r="G8240">
        <f>_xlfn.XLOOKUP($A8240,Product_pricing!$B:$B,Product_pricing!$C:$C)</f>
        <v>29</v>
      </c>
      <c r="H8240">
        <f t="shared" si="384"/>
        <v>123.25</v>
      </c>
      <c r="I8240" s="10">
        <f t="shared" si="385"/>
        <v>0.10876050562507589</v>
      </c>
      <c r="J8240" t="str">
        <f>_xlfn.XLOOKUP(A8240,Product_Details!$A:$A,Product_Details!$G:$G,"mens")</f>
        <v>Mens</v>
      </c>
      <c r="K8240">
        <f t="shared" si="386"/>
        <v>1890</v>
      </c>
    </row>
    <row r="8241" spans="1:11" ht="15">
      <c r="A8241" t="s">
        <v>29</v>
      </c>
      <c r="B8241">
        <v>1</v>
      </c>
      <c r="C8241">
        <v>0</v>
      </c>
      <c r="D8241" t="s">
        <v>33</v>
      </c>
      <c r="E8241" t="s">
        <v>1313</v>
      </c>
      <c r="F8241" s="1">
        <v>2.1217592592592593E-2</v>
      </c>
      <c r="G8241">
        <f>_xlfn.XLOOKUP($A8241,Product_pricing!$B:$B,Product_pricing!$C:$C)</f>
        <v>10</v>
      </c>
      <c r="H8241">
        <f t="shared" si="384"/>
        <v>10</v>
      </c>
      <c r="I8241" s="10">
        <f t="shared" si="385"/>
        <v>8.8243817951380032E-3</v>
      </c>
      <c r="J8241" t="str">
        <f>_xlfn.XLOOKUP(A8241,Product_Details!$A:$A,Product_Details!$G:$G,"mens")</f>
        <v>Womens</v>
      </c>
      <c r="K8241">
        <f t="shared" si="386"/>
        <v>3767.5</v>
      </c>
    </row>
    <row r="8242" spans="1:11" ht="15">
      <c r="A8242" t="s">
        <v>36</v>
      </c>
      <c r="B8242">
        <v>5</v>
      </c>
      <c r="C8242">
        <v>0</v>
      </c>
      <c r="D8242" t="s">
        <v>33</v>
      </c>
      <c r="E8242" t="s">
        <v>1313</v>
      </c>
      <c r="F8242" s="1">
        <v>2.1217592592592593E-2</v>
      </c>
      <c r="G8242">
        <f>_xlfn.XLOOKUP($A8242,Product_pricing!$B:$B,Product_pricing!$C:$C)</f>
        <v>23</v>
      </c>
      <c r="H8242">
        <f t="shared" si="384"/>
        <v>115</v>
      </c>
      <c r="I8242" s="10">
        <f t="shared" si="385"/>
        <v>0.10148039064408704</v>
      </c>
      <c r="J8242" t="str">
        <f>_xlfn.XLOOKUP(A8242,Product_Details!$A:$A,Product_Details!$G:$G,"mens")</f>
        <v>Womens</v>
      </c>
      <c r="K8242">
        <f t="shared" si="386"/>
        <v>3767.5</v>
      </c>
    </row>
    <row r="8243" spans="1:11" ht="15">
      <c r="A8243" t="s">
        <v>31</v>
      </c>
      <c r="B8243">
        <v>3</v>
      </c>
      <c r="C8243">
        <v>0</v>
      </c>
      <c r="D8243" t="s">
        <v>33</v>
      </c>
      <c r="E8243" t="s">
        <v>1313</v>
      </c>
      <c r="F8243" s="1">
        <v>2.1217592592592593E-2</v>
      </c>
      <c r="G8243">
        <f>_xlfn.XLOOKUP($A8243,Product_pricing!$B:$B,Product_pricing!$C:$C)</f>
        <v>57</v>
      </c>
      <c r="H8243">
        <f t="shared" si="384"/>
        <v>171</v>
      </c>
      <c r="I8243" s="10">
        <f t="shared" si="385"/>
        <v>0.15089692869685986</v>
      </c>
      <c r="J8243" t="str">
        <f>_xlfn.XLOOKUP(A8243,Product_Details!$A:$A,Product_Details!$G:$G,"mens")</f>
        <v>Mens</v>
      </c>
      <c r="K8243">
        <f t="shared" si="386"/>
        <v>3780</v>
      </c>
    </row>
    <row r="8244" spans="1:11" ht="15">
      <c r="A8244" t="s">
        <v>26</v>
      </c>
      <c r="B8244">
        <v>5</v>
      </c>
      <c r="C8244">
        <v>0</v>
      </c>
      <c r="D8244" t="s">
        <v>33</v>
      </c>
      <c r="E8244" t="s">
        <v>1313</v>
      </c>
      <c r="F8244" s="1">
        <v>2.1217592592592593E-2</v>
      </c>
      <c r="G8244">
        <f>_xlfn.XLOOKUP($A8244,Product_pricing!$B:$B,Product_pricing!$C:$C)</f>
        <v>17</v>
      </c>
      <c r="H8244">
        <f t="shared" si="384"/>
        <v>85</v>
      </c>
      <c r="I8244" s="10">
        <f t="shared" si="385"/>
        <v>7.5007245258673028E-2</v>
      </c>
      <c r="J8244" t="str">
        <f>_xlfn.XLOOKUP(A8244,Product_Details!$A:$A,Product_Details!$G:$G,"mens")</f>
        <v>Mens</v>
      </c>
      <c r="K8244">
        <f t="shared" si="386"/>
        <v>3780</v>
      </c>
    </row>
    <row r="8245" spans="1:11" ht="15">
      <c r="A8245" t="s">
        <v>22</v>
      </c>
      <c r="B8245">
        <v>3</v>
      </c>
      <c r="C8245">
        <v>21</v>
      </c>
      <c r="D8245" t="s">
        <v>23</v>
      </c>
      <c r="E8245" t="s">
        <v>1314</v>
      </c>
      <c r="F8245" s="1">
        <v>3.8385416666666665E-2</v>
      </c>
      <c r="G8245">
        <f>_xlfn.XLOOKUP($A8245,Product_pricing!$B:$B,Product_pricing!$C:$C)</f>
        <v>13</v>
      </c>
      <c r="H8245">
        <f t="shared" si="384"/>
        <v>30.810000000000002</v>
      </c>
      <c r="I8245" s="10">
        <f t="shared" si="385"/>
        <v>2.7187920310820193E-2</v>
      </c>
      <c r="J8245" t="str">
        <f>_xlfn.XLOOKUP(A8245,Product_Details!$A:$A,Product_Details!$G:$G,"mens")</f>
        <v>Womens</v>
      </c>
      <c r="K8245">
        <f t="shared" si="386"/>
        <v>7535</v>
      </c>
    </row>
    <row r="8246" spans="1:11" ht="15">
      <c r="A8246" t="s">
        <v>25</v>
      </c>
      <c r="B8246">
        <v>5</v>
      </c>
      <c r="C8246">
        <v>21</v>
      </c>
      <c r="D8246" t="s">
        <v>23</v>
      </c>
      <c r="E8246" t="s">
        <v>1314</v>
      </c>
      <c r="F8246" s="1">
        <v>3.8385416666666665E-2</v>
      </c>
      <c r="G8246">
        <f>_xlfn.XLOOKUP($A8246,Product_pricing!$B:$B,Product_pricing!$C:$C)</f>
        <v>40</v>
      </c>
      <c r="H8246">
        <f t="shared" si="384"/>
        <v>158</v>
      </c>
      <c r="I8246" s="10">
        <f t="shared" si="385"/>
        <v>0.13942523236318047</v>
      </c>
      <c r="J8246" t="str">
        <f>_xlfn.XLOOKUP(A8246,Product_Details!$A:$A,Product_Details!$G:$G,"mens")</f>
        <v>Mens</v>
      </c>
      <c r="K8246">
        <f t="shared" si="386"/>
        <v>1512</v>
      </c>
    </row>
    <row r="8247" spans="1:11" ht="15">
      <c r="A8247" t="s">
        <v>41</v>
      </c>
      <c r="B8247">
        <v>5</v>
      </c>
      <c r="C8247">
        <v>21</v>
      </c>
      <c r="D8247" t="s">
        <v>23</v>
      </c>
      <c r="E8247" t="s">
        <v>1314</v>
      </c>
      <c r="F8247" s="1">
        <v>3.8385416666666665E-2</v>
      </c>
      <c r="G8247">
        <f>_xlfn.XLOOKUP($A8247,Product_pricing!$B:$B,Product_pricing!$C:$C)</f>
        <v>10</v>
      </c>
      <c r="H8247">
        <f t="shared" si="384"/>
        <v>39.5</v>
      </c>
      <c r="I8247" s="10">
        <f t="shared" si="385"/>
        <v>3.4856308090795117E-2</v>
      </c>
      <c r="J8247" t="str">
        <f>_xlfn.XLOOKUP(A8247,Product_Details!$A:$A,Product_Details!$G:$G,"mens")</f>
        <v>Mens</v>
      </c>
      <c r="K8247">
        <f t="shared" si="386"/>
        <v>1512</v>
      </c>
    </row>
    <row r="8248" spans="1:11" ht="15">
      <c r="A8248" t="s">
        <v>31</v>
      </c>
      <c r="B8248">
        <v>4</v>
      </c>
      <c r="C8248">
        <v>21</v>
      </c>
      <c r="D8248" t="s">
        <v>23</v>
      </c>
      <c r="E8248" t="s">
        <v>1314</v>
      </c>
      <c r="F8248" s="1">
        <v>3.8385416666666665E-2</v>
      </c>
      <c r="G8248">
        <f>_xlfn.XLOOKUP($A8248,Product_pricing!$B:$B,Product_pricing!$C:$C)</f>
        <v>57</v>
      </c>
      <c r="H8248">
        <f t="shared" si="384"/>
        <v>180.12</v>
      </c>
      <c r="I8248" s="10">
        <f t="shared" si="385"/>
        <v>0.15894476489402573</v>
      </c>
      <c r="J8248" t="str">
        <f>_xlfn.XLOOKUP(A8248,Product_Details!$A:$A,Product_Details!$G:$G,"mens")</f>
        <v>Mens</v>
      </c>
      <c r="K8248">
        <f t="shared" si="386"/>
        <v>1512</v>
      </c>
    </row>
    <row r="8249" spans="1:11" ht="15">
      <c r="A8249" t="s">
        <v>32</v>
      </c>
      <c r="B8249">
        <v>1</v>
      </c>
      <c r="C8249">
        <v>21</v>
      </c>
      <c r="D8249" t="s">
        <v>23</v>
      </c>
      <c r="E8249" t="s">
        <v>1314</v>
      </c>
      <c r="F8249" s="1">
        <v>3.8385416666666665E-2</v>
      </c>
      <c r="G8249">
        <f>_xlfn.XLOOKUP($A8249,Product_pricing!$B:$B,Product_pricing!$C:$C)</f>
        <v>36</v>
      </c>
      <c r="H8249">
        <f t="shared" si="384"/>
        <v>28.44</v>
      </c>
      <c r="I8249" s="10">
        <f t="shared" si="385"/>
        <v>2.5096541825372482E-2</v>
      </c>
      <c r="J8249" t="str">
        <f>_xlfn.XLOOKUP(A8249,Product_Details!$A:$A,Product_Details!$G:$G,"mens")</f>
        <v>Mens</v>
      </c>
      <c r="K8249">
        <f t="shared" si="386"/>
        <v>1512</v>
      </c>
    </row>
    <row r="8250" spans="1:11" ht="15">
      <c r="A8250" t="s">
        <v>26</v>
      </c>
      <c r="B8250">
        <v>1</v>
      </c>
      <c r="C8250">
        <v>21</v>
      </c>
      <c r="D8250" t="s">
        <v>23</v>
      </c>
      <c r="E8250" t="s">
        <v>1314</v>
      </c>
      <c r="F8250" s="1">
        <v>3.8385416666666665E-2</v>
      </c>
      <c r="G8250">
        <f>_xlfn.XLOOKUP($A8250,Product_pricing!$B:$B,Product_pricing!$C:$C)</f>
        <v>17</v>
      </c>
      <c r="H8250">
        <f t="shared" si="384"/>
        <v>13.43</v>
      </c>
      <c r="I8250" s="10">
        <f t="shared" si="385"/>
        <v>1.1851144750870337E-2</v>
      </c>
      <c r="J8250" t="str">
        <f>_xlfn.XLOOKUP(A8250,Product_Details!$A:$A,Product_Details!$G:$G,"mens")</f>
        <v>Mens</v>
      </c>
      <c r="K8250">
        <f t="shared" si="386"/>
        <v>1512</v>
      </c>
    </row>
    <row r="8251" spans="1:11" ht="15">
      <c r="A8251" t="s">
        <v>35</v>
      </c>
      <c r="B8251">
        <v>5</v>
      </c>
      <c r="C8251">
        <v>2</v>
      </c>
      <c r="D8251" t="s">
        <v>33</v>
      </c>
      <c r="E8251">
        <v>543757</v>
      </c>
      <c r="F8251" s="1">
        <v>1.7233796296296294E-3</v>
      </c>
      <c r="G8251">
        <f>_xlfn.XLOOKUP($A8251,Product_pricing!$B:$B,Product_pricing!$C:$C)</f>
        <v>32</v>
      </c>
      <c r="H8251">
        <f t="shared" si="384"/>
        <v>156.80000000000001</v>
      </c>
      <c r="I8251" s="10">
        <f t="shared" si="385"/>
        <v>0.13836630654776391</v>
      </c>
      <c r="J8251" t="str">
        <f>_xlfn.XLOOKUP(A8251,Product_Details!$A:$A,Product_Details!$G:$G,"mens")</f>
        <v>Womens</v>
      </c>
      <c r="K8251">
        <f t="shared" si="386"/>
        <v>7535</v>
      </c>
    </row>
    <row r="8252" spans="1:11" ht="15">
      <c r="A8252" t="s">
        <v>25</v>
      </c>
      <c r="B8252">
        <v>4</v>
      </c>
      <c r="C8252">
        <v>2</v>
      </c>
      <c r="D8252" t="s">
        <v>33</v>
      </c>
      <c r="E8252">
        <v>543757</v>
      </c>
      <c r="F8252" s="1">
        <v>1.7233796296296294E-3</v>
      </c>
      <c r="G8252">
        <f>_xlfn.XLOOKUP($A8252,Product_pricing!$B:$B,Product_pricing!$C:$C)</f>
        <v>40</v>
      </c>
      <c r="H8252">
        <f t="shared" si="384"/>
        <v>156.80000000000001</v>
      </c>
      <c r="I8252" s="10">
        <f t="shared" si="385"/>
        <v>0.13836630654776391</v>
      </c>
      <c r="J8252" t="str">
        <f>_xlfn.XLOOKUP(A8252,Product_Details!$A:$A,Product_Details!$G:$G,"mens")</f>
        <v>Mens</v>
      </c>
      <c r="K8252">
        <f t="shared" si="386"/>
        <v>2520</v>
      </c>
    </row>
    <row r="8253" spans="1:11" ht="15">
      <c r="A8253" t="s">
        <v>26</v>
      </c>
      <c r="B8253">
        <v>3</v>
      </c>
      <c r="C8253">
        <v>2</v>
      </c>
      <c r="D8253" t="s">
        <v>33</v>
      </c>
      <c r="E8253">
        <v>543757</v>
      </c>
      <c r="F8253" s="1">
        <v>1.7233796296296294E-3</v>
      </c>
      <c r="G8253">
        <f>_xlfn.XLOOKUP($A8253,Product_pricing!$B:$B,Product_pricing!$C:$C)</f>
        <v>17</v>
      </c>
      <c r="H8253">
        <f t="shared" si="384"/>
        <v>49.98</v>
      </c>
      <c r="I8253" s="10">
        <f t="shared" si="385"/>
        <v>4.410426021209974E-2</v>
      </c>
      <c r="J8253" t="str">
        <f>_xlfn.XLOOKUP(A8253,Product_Details!$A:$A,Product_Details!$G:$G,"mens")</f>
        <v>Mens</v>
      </c>
      <c r="K8253">
        <f t="shared" si="386"/>
        <v>2520</v>
      </c>
    </row>
    <row r="8254" spans="1:11" ht="15">
      <c r="A8254" t="s">
        <v>27</v>
      </c>
      <c r="B8254">
        <v>3</v>
      </c>
      <c r="C8254">
        <v>2</v>
      </c>
      <c r="D8254" t="s">
        <v>33</v>
      </c>
      <c r="E8254">
        <v>543757</v>
      </c>
      <c r="F8254" s="1">
        <v>1.7233796296296294E-3</v>
      </c>
      <c r="G8254">
        <f>_xlfn.XLOOKUP($A8254,Product_pricing!$B:$B,Product_pricing!$C:$C)</f>
        <v>29</v>
      </c>
      <c r="H8254">
        <f t="shared" si="384"/>
        <v>85.26</v>
      </c>
      <c r="I8254" s="10">
        <f t="shared" si="385"/>
        <v>7.5236679185346614E-2</v>
      </c>
      <c r="J8254" t="str">
        <f>_xlfn.XLOOKUP(A8254,Product_Details!$A:$A,Product_Details!$G:$G,"mens")</f>
        <v>Mens</v>
      </c>
      <c r="K8254">
        <f t="shared" si="386"/>
        <v>2520</v>
      </c>
    </row>
    <row r="8255" spans="1:11" ht="15">
      <c r="A8255" t="s">
        <v>29</v>
      </c>
      <c r="B8255">
        <v>2</v>
      </c>
      <c r="C8255">
        <v>20</v>
      </c>
      <c r="D8255" t="s">
        <v>23</v>
      </c>
      <c r="E8255" t="s">
        <v>1315</v>
      </c>
      <c r="F8255" s="1">
        <v>1.7268518518518518E-3</v>
      </c>
      <c r="G8255">
        <f>_xlfn.XLOOKUP($A8255,Product_pricing!$B:$B,Product_pricing!$C:$C)</f>
        <v>10</v>
      </c>
      <c r="H8255">
        <f t="shared" si="384"/>
        <v>16</v>
      </c>
      <c r="I8255" s="10">
        <f t="shared" si="385"/>
        <v>1.4119010872220806E-2</v>
      </c>
      <c r="J8255" t="str">
        <f>_xlfn.XLOOKUP(A8255,Product_Details!$A:$A,Product_Details!$G:$G,"mens")</f>
        <v>Womens</v>
      </c>
      <c r="K8255">
        <f t="shared" si="386"/>
        <v>2511.6666666666665</v>
      </c>
    </row>
    <row r="8256" spans="1:11" ht="15">
      <c r="A8256" t="s">
        <v>30</v>
      </c>
      <c r="B8256">
        <v>3</v>
      </c>
      <c r="C8256">
        <v>20</v>
      </c>
      <c r="D8256" t="s">
        <v>23</v>
      </c>
      <c r="E8256" t="s">
        <v>1315</v>
      </c>
      <c r="F8256" s="1">
        <v>1.7268518518518518E-3</v>
      </c>
      <c r="G8256">
        <f>_xlfn.XLOOKUP($A8256,Product_pricing!$B:$B,Product_pricing!$C:$C)</f>
        <v>19</v>
      </c>
      <c r="H8256">
        <f t="shared" si="384"/>
        <v>45.6</v>
      </c>
      <c r="I8256" s="10">
        <f t="shared" si="385"/>
        <v>4.0239180985829293E-2</v>
      </c>
      <c r="J8256" t="str">
        <f>_xlfn.XLOOKUP(A8256,Product_Details!$A:$A,Product_Details!$G:$G,"mens")</f>
        <v>Womens</v>
      </c>
      <c r="K8256">
        <f t="shared" si="386"/>
        <v>2511.6666666666665</v>
      </c>
    </row>
    <row r="8257" spans="1:11" ht="15">
      <c r="A8257" t="s">
        <v>38</v>
      </c>
      <c r="B8257">
        <v>1</v>
      </c>
      <c r="C8257">
        <v>20</v>
      </c>
      <c r="D8257" t="s">
        <v>23</v>
      </c>
      <c r="E8257" t="s">
        <v>1315</v>
      </c>
      <c r="F8257" s="1">
        <v>1.7268518518518518E-3</v>
      </c>
      <c r="G8257">
        <f>_xlfn.XLOOKUP($A8257,Product_pricing!$B:$B,Product_pricing!$C:$C)</f>
        <v>54</v>
      </c>
      <c r="H8257">
        <f t="shared" si="384"/>
        <v>43.2</v>
      </c>
      <c r="I8257" s="10">
        <f t="shared" si="385"/>
        <v>3.8121329354996181E-2</v>
      </c>
      <c r="J8257" t="str">
        <f>_xlfn.XLOOKUP(A8257,Product_Details!$A:$A,Product_Details!$G:$G,"mens")</f>
        <v>Womens</v>
      </c>
      <c r="K8257">
        <f t="shared" si="386"/>
        <v>2511.6666666666665</v>
      </c>
    </row>
    <row r="8258" spans="1:11" ht="15">
      <c r="A8258" t="s">
        <v>41</v>
      </c>
      <c r="B8258">
        <v>1</v>
      </c>
      <c r="C8258">
        <v>20</v>
      </c>
      <c r="D8258" t="s">
        <v>23</v>
      </c>
      <c r="E8258" t="s">
        <v>1315</v>
      </c>
      <c r="F8258" s="1">
        <v>1.7268518518518518E-3</v>
      </c>
      <c r="G8258">
        <f>_xlfn.XLOOKUP($A8258,Product_pricing!$B:$B,Product_pricing!$C:$C)</f>
        <v>10</v>
      </c>
      <c r="H8258">
        <f t="shared" si="384"/>
        <v>8</v>
      </c>
      <c r="I8258" s="10">
        <f t="shared" si="385"/>
        <v>7.0595054361104028E-3</v>
      </c>
      <c r="J8258" t="str">
        <f>_xlfn.XLOOKUP(A8258,Product_Details!$A:$A,Product_Details!$G:$G,"mens")</f>
        <v>Mens</v>
      </c>
      <c r="K8258">
        <f t="shared" si="386"/>
        <v>3780</v>
      </c>
    </row>
    <row r="8259" spans="1:11" ht="15">
      <c r="A8259" t="s">
        <v>32</v>
      </c>
      <c r="B8259">
        <v>2</v>
      </c>
      <c r="C8259">
        <v>20</v>
      </c>
      <c r="D8259" t="s">
        <v>23</v>
      </c>
      <c r="E8259" t="s">
        <v>1315</v>
      </c>
      <c r="F8259" s="1">
        <v>1.7268518518518518E-3</v>
      </c>
      <c r="G8259">
        <f>_xlfn.XLOOKUP($A8259,Product_pricing!$B:$B,Product_pricing!$C:$C)</f>
        <v>36</v>
      </c>
      <c r="H8259">
        <f t="shared" ref="H8259:H8322" si="387">B8259*G8259*(1-C8259/100)</f>
        <v>57.6</v>
      </c>
      <c r="I8259" s="10">
        <f t="shared" ref="I8259:I8322" si="388">(H8259/SUM($H:$H))*1000</f>
        <v>5.0828439139994908E-2</v>
      </c>
      <c r="J8259" t="str">
        <f>_xlfn.XLOOKUP(A8259,Product_Details!$A:$A,Product_Details!$G:$G,"mens")</f>
        <v>Mens</v>
      </c>
      <c r="K8259">
        <f t="shared" ref="K8259:K8322" si="389">COUNTIFS($J:$J, J8259) / COUNTIFS($J:$J, J8259, $E:$E, E8259)</f>
        <v>3780</v>
      </c>
    </row>
    <row r="8260" spans="1:11" ht="15">
      <c r="A8260" t="s">
        <v>22</v>
      </c>
      <c r="B8260">
        <v>1</v>
      </c>
      <c r="C8260">
        <v>14</v>
      </c>
      <c r="D8260" t="s">
        <v>23</v>
      </c>
      <c r="E8260" t="s">
        <v>1316</v>
      </c>
      <c r="F8260" s="1">
        <v>2.1312500000000002E-2</v>
      </c>
      <c r="G8260">
        <f>_xlfn.XLOOKUP($A8260,Product_pricing!$B:$B,Product_pricing!$C:$C)</f>
        <v>13</v>
      </c>
      <c r="H8260">
        <f t="shared" si="387"/>
        <v>11.18</v>
      </c>
      <c r="I8260" s="10">
        <f t="shared" si="388"/>
        <v>9.865658846964288E-3</v>
      </c>
      <c r="J8260" t="str">
        <f>_xlfn.XLOOKUP(A8260,Product_Details!$A:$A,Product_Details!$G:$G,"mens")</f>
        <v>Womens</v>
      </c>
      <c r="K8260">
        <f t="shared" si="389"/>
        <v>3767.5</v>
      </c>
    </row>
    <row r="8261" spans="1:11" ht="15">
      <c r="A8261" t="s">
        <v>30</v>
      </c>
      <c r="B8261">
        <v>5</v>
      </c>
      <c r="C8261">
        <v>14</v>
      </c>
      <c r="D8261" t="s">
        <v>23</v>
      </c>
      <c r="E8261" t="s">
        <v>1316</v>
      </c>
      <c r="F8261" s="1">
        <v>2.1312500000000002E-2</v>
      </c>
      <c r="G8261">
        <f>_xlfn.XLOOKUP($A8261,Product_pricing!$B:$B,Product_pricing!$C:$C)</f>
        <v>19</v>
      </c>
      <c r="H8261">
        <f t="shared" si="387"/>
        <v>81.7</v>
      </c>
      <c r="I8261" s="10">
        <f t="shared" si="388"/>
        <v>7.2095199266277485E-2</v>
      </c>
      <c r="J8261" t="str">
        <f>_xlfn.XLOOKUP(A8261,Product_Details!$A:$A,Product_Details!$G:$G,"mens")</f>
        <v>Womens</v>
      </c>
      <c r="K8261">
        <f t="shared" si="389"/>
        <v>3767.5</v>
      </c>
    </row>
    <row r="8262" spans="1:11" ht="15">
      <c r="A8262" t="s">
        <v>25</v>
      </c>
      <c r="B8262">
        <v>5</v>
      </c>
      <c r="C8262">
        <v>14</v>
      </c>
      <c r="D8262" t="s">
        <v>23</v>
      </c>
      <c r="E8262" t="s">
        <v>1316</v>
      </c>
      <c r="F8262" s="1">
        <v>2.1312500000000002E-2</v>
      </c>
      <c r="G8262">
        <f>_xlfn.XLOOKUP($A8262,Product_pricing!$B:$B,Product_pricing!$C:$C)</f>
        <v>40</v>
      </c>
      <c r="H8262">
        <f t="shared" si="387"/>
        <v>172</v>
      </c>
      <c r="I8262" s="10">
        <f t="shared" si="388"/>
        <v>0.15177936687637364</v>
      </c>
      <c r="J8262" t="str">
        <f>_xlfn.XLOOKUP(A8262,Product_Details!$A:$A,Product_Details!$G:$G,"mens")</f>
        <v>Mens</v>
      </c>
      <c r="K8262">
        <f t="shared" si="389"/>
        <v>3780</v>
      </c>
    </row>
    <row r="8263" spans="1:11" ht="15">
      <c r="A8263" t="s">
        <v>26</v>
      </c>
      <c r="B8263">
        <v>5</v>
      </c>
      <c r="C8263">
        <v>14</v>
      </c>
      <c r="D8263" t="s">
        <v>23</v>
      </c>
      <c r="E8263" t="s">
        <v>1316</v>
      </c>
      <c r="F8263" s="1">
        <v>2.1312500000000002E-2</v>
      </c>
      <c r="G8263">
        <f>_xlfn.XLOOKUP($A8263,Product_pricing!$B:$B,Product_pricing!$C:$C)</f>
        <v>17</v>
      </c>
      <c r="H8263">
        <f t="shared" si="387"/>
        <v>73.099999999999994</v>
      </c>
      <c r="I8263" s="10">
        <f t="shared" si="388"/>
        <v>6.4506230922458802E-2</v>
      </c>
      <c r="J8263" t="str">
        <f>_xlfn.XLOOKUP(A8263,Product_Details!$A:$A,Product_Details!$G:$G,"mens")</f>
        <v>Mens</v>
      </c>
      <c r="K8263">
        <f t="shared" si="389"/>
        <v>3780</v>
      </c>
    </row>
    <row r="8264" spans="1:11" ht="15">
      <c r="A8264" t="s">
        <v>22</v>
      </c>
      <c r="B8264">
        <v>5</v>
      </c>
      <c r="C8264">
        <v>17</v>
      </c>
      <c r="D8264" t="s">
        <v>23</v>
      </c>
      <c r="E8264" s="2" t="s">
        <v>1317</v>
      </c>
      <c r="F8264" s="1">
        <v>8.9293981481481481E-3</v>
      </c>
      <c r="G8264">
        <f>_xlfn.XLOOKUP($A8264,Product_pricing!$B:$B,Product_pricing!$C:$C)</f>
        <v>13</v>
      </c>
      <c r="H8264">
        <f t="shared" si="387"/>
        <v>53.949999999999996</v>
      </c>
      <c r="I8264" s="10">
        <f t="shared" si="388"/>
        <v>4.7607539784769531E-2</v>
      </c>
      <c r="J8264" t="str">
        <f>_xlfn.XLOOKUP(A8264,Product_Details!$A:$A,Product_Details!$G:$G,"mens")</f>
        <v>Womens</v>
      </c>
      <c r="K8264">
        <f t="shared" si="389"/>
        <v>2511.6666666666665</v>
      </c>
    </row>
    <row r="8265" spans="1:11" ht="15">
      <c r="A8265" t="s">
        <v>29</v>
      </c>
      <c r="B8265">
        <v>3</v>
      </c>
      <c r="C8265">
        <v>17</v>
      </c>
      <c r="D8265" t="s">
        <v>23</v>
      </c>
      <c r="E8265" s="2" t="s">
        <v>1317</v>
      </c>
      <c r="F8265" s="1">
        <v>8.9293981481481481E-3</v>
      </c>
      <c r="G8265">
        <f>_xlfn.XLOOKUP($A8265,Product_pricing!$B:$B,Product_pricing!$C:$C)</f>
        <v>10</v>
      </c>
      <c r="H8265">
        <f t="shared" si="387"/>
        <v>24.9</v>
      </c>
      <c r="I8265" s="10">
        <f t="shared" si="388"/>
        <v>2.1972710669893626E-2</v>
      </c>
      <c r="J8265" t="str">
        <f>_xlfn.XLOOKUP(A8265,Product_Details!$A:$A,Product_Details!$G:$G,"mens")</f>
        <v>Womens</v>
      </c>
      <c r="K8265">
        <f t="shared" si="389"/>
        <v>2511.6666666666665</v>
      </c>
    </row>
    <row r="8266" spans="1:11" ht="15">
      <c r="A8266" t="s">
        <v>38</v>
      </c>
      <c r="B8266">
        <v>4</v>
      </c>
      <c r="C8266">
        <v>17</v>
      </c>
      <c r="D8266" t="s">
        <v>23</v>
      </c>
      <c r="E8266" s="2" t="s">
        <v>1317</v>
      </c>
      <c r="F8266" s="1">
        <v>8.9293981481481481E-3</v>
      </c>
      <c r="G8266">
        <f>_xlfn.XLOOKUP($A8266,Product_pricing!$B:$B,Product_pricing!$C:$C)</f>
        <v>54</v>
      </c>
      <c r="H8266">
        <f t="shared" si="387"/>
        <v>179.28</v>
      </c>
      <c r="I8266" s="10">
        <f t="shared" si="388"/>
        <v>0.15820351682323414</v>
      </c>
      <c r="J8266" t="str">
        <f>_xlfn.XLOOKUP(A8266,Product_Details!$A:$A,Product_Details!$G:$G,"mens")</f>
        <v>Womens</v>
      </c>
      <c r="K8266">
        <f t="shared" si="389"/>
        <v>2511.6666666666665</v>
      </c>
    </row>
    <row r="8267" spans="1:11" ht="15">
      <c r="A8267" t="s">
        <v>25</v>
      </c>
      <c r="B8267">
        <v>4</v>
      </c>
      <c r="C8267">
        <v>17</v>
      </c>
      <c r="D8267" t="s">
        <v>23</v>
      </c>
      <c r="E8267" s="2" t="s">
        <v>1317</v>
      </c>
      <c r="F8267" s="1">
        <v>8.9293981481481481E-3</v>
      </c>
      <c r="G8267">
        <f>_xlfn.XLOOKUP($A8267,Product_pricing!$B:$B,Product_pricing!$C:$C)</f>
        <v>40</v>
      </c>
      <c r="H8267">
        <f t="shared" si="387"/>
        <v>132.79999999999998</v>
      </c>
      <c r="I8267" s="10">
        <f t="shared" si="388"/>
        <v>0.11718779023943268</v>
      </c>
      <c r="J8267" t="str">
        <f>_xlfn.XLOOKUP(A8267,Product_Details!$A:$A,Product_Details!$G:$G,"mens")</f>
        <v>Mens</v>
      </c>
      <c r="K8267">
        <f t="shared" si="389"/>
        <v>1512</v>
      </c>
    </row>
    <row r="8268" spans="1:11" ht="15">
      <c r="A8268" t="s">
        <v>41</v>
      </c>
      <c r="B8268">
        <v>4</v>
      </c>
      <c r="C8268">
        <v>17</v>
      </c>
      <c r="D8268" t="s">
        <v>23</v>
      </c>
      <c r="E8268" s="2" t="s">
        <v>1317</v>
      </c>
      <c r="F8268" s="1">
        <v>8.9293981481481481E-3</v>
      </c>
      <c r="G8268">
        <f>_xlfn.XLOOKUP($A8268,Product_pricing!$B:$B,Product_pricing!$C:$C)</f>
        <v>10</v>
      </c>
      <c r="H8268">
        <f t="shared" si="387"/>
        <v>33.199999999999996</v>
      </c>
      <c r="I8268" s="10">
        <f t="shared" si="388"/>
        <v>2.9296947559858171E-2</v>
      </c>
      <c r="J8268" t="str">
        <f>_xlfn.XLOOKUP(A8268,Product_Details!$A:$A,Product_Details!$G:$G,"mens")</f>
        <v>Mens</v>
      </c>
      <c r="K8268">
        <f t="shared" si="389"/>
        <v>1512</v>
      </c>
    </row>
    <row r="8269" spans="1:11" ht="15">
      <c r="A8269" t="s">
        <v>31</v>
      </c>
      <c r="B8269">
        <v>2</v>
      </c>
      <c r="C8269">
        <v>17</v>
      </c>
      <c r="D8269" t="s">
        <v>23</v>
      </c>
      <c r="E8269" s="2" t="s">
        <v>1317</v>
      </c>
      <c r="F8269" s="1">
        <v>8.9293981481481481E-3</v>
      </c>
      <c r="G8269">
        <f>_xlfn.XLOOKUP($A8269,Product_pricing!$B:$B,Product_pricing!$C:$C)</f>
        <v>57</v>
      </c>
      <c r="H8269">
        <f t="shared" si="387"/>
        <v>94.61999999999999</v>
      </c>
      <c r="I8269" s="10">
        <f t="shared" si="388"/>
        <v>8.3496300545595772E-2</v>
      </c>
      <c r="J8269" t="str">
        <f>_xlfn.XLOOKUP(A8269,Product_Details!$A:$A,Product_Details!$G:$G,"mens")</f>
        <v>Mens</v>
      </c>
      <c r="K8269">
        <f t="shared" si="389"/>
        <v>1512</v>
      </c>
    </row>
    <row r="8270" spans="1:11" ht="15">
      <c r="A8270" t="s">
        <v>26</v>
      </c>
      <c r="B8270">
        <v>1</v>
      </c>
      <c r="C8270">
        <v>17</v>
      </c>
      <c r="D8270" t="s">
        <v>23</v>
      </c>
      <c r="E8270" s="2" t="s">
        <v>1317</v>
      </c>
      <c r="F8270" s="1">
        <v>8.9293981481481481E-3</v>
      </c>
      <c r="G8270">
        <f>_xlfn.XLOOKUP($A8270,Product_pricing!$B:$B,Product_pricing!$C:$C)</f>
        <v>17</v>
      </c>
      <c r="H8270">
        <f t="shared" si="387"/>
        <v>14.11</v>
      </c>
      <c r="I8270" s="10">
        <f t="shared" si="388"/>
        <v>1.2451202712939723E-2</v>
      </c>
      <c r="J8270" t="str">
        <f>_xlfn.XLOOKUP(A8270,Product_Details!$A:$A,Product_Details!$G:$G,"mens")</f>
        <v>Mens</v>
      </c>
      <c r="K8270">
        <f t="shared" si="389"/>
        <v>1512</v>
      </c>
    </row>
    <row r="8271" spans="1:11" ht="15">
      <c r="A8271" t="s">
        <v>27</v>
      </c>
      <c r="B8271">
        <v>4</v>
      </c>
      <c r="C8271">
        <v>17</v>
      </c>
      <c r="D8271" t="s">
        <v>23</v>
      </c>
      <c r="E8271" s="2" t="s">
        <v>1317</v>
      </c>
      <c r="F8271" s="1">
        <v>8.9293981481481481E-3</v>
      </c>
      <c r="G8271">
        <f>_xlfn.XLOOKUP($A8271,Product_pricing!$B:$B,Product_pricing!$C:$C)</f>
        <v>29</v>
      </c>
      <c r="H8271">
        <f t="shared" si="387"/>
        <v>96.28</v>
      </c>
      <c r="I8271" s="10">
        <f t="shared" si="388"/>
        <v>8.4961147923588706E-2</v>
      </c>
      <c r="J8271" t="str">
        <f>_xlfn.XLOOKUP(A8271,Product_Details!$A:$A,Product_Details!$G:$G,"mens")</f>
        <v>Mens</v>
      </c>
      <c r="K8271">
        <f t="shared" si="389"/>
        <v>1512</v>
      </c>
    </row>
    <row r="8272" spans="1:11" ht="15">
      <c r="A8272" t="s">
        <v>22</v>
      </c>
      <c r="B8272">
        <v>5</v>
      </c>
      <c r="C8272">
        <v>15</v>
      </c>
      <c r="D8272" t="s">
        <v>23</v>
      </c>
      <c r="E8272" t="s">
        <v>1318</v>
      </c>
      <c r="F8272" s="1">
        <v>3.0775462962962966E-2</v>
      </c>
      <c r="G8272">
        <f>_xlfn.XLOOKUP($A8272,Product_pricing!$B:$B,Product_pricing!$C:$C)</f>
        <v>13</v>
      </c>
      <c r="H8272">
        <f t="shared" si="387"/>
        <v>55.25</v>
      </c>
      <c r="I8272" s="10">
        <f t="shared" si="388"/>
        <v>4.8754709418137469E-2</v>
      </c>
      <c r="J8272" t="str">
        <f>_xlfn.XLOOKUP(A8272,Product_Details!$A:$A,Product_Details!$G:$G,"mens")</f>
        <v>Womens</v>
      </c>
      <c r="K8272">
        <f t="shared" si="389"/>
        <v>1883.75</v>
      </c>
    </row>
    <row r="8273" spans="1:11" ht="15">
      <c r="A8273" t="s">
        <v>35</v>
      </c>
      <c r="B8273">
        <v>5</v>
      </c>
      <c r="C8273">
        <v>15</v>
      </c>
      <c r="D8273" t="s">
        <v>23</v>
      </c>
      <c r="E8273" t="s">
        <v>1318</v>
      </c>
      <c r="F8273" s="1">
        <v>3.0775462962962966E-2</v>
      </c>
      <c r="G8273">
        <f>_xlfn.XLOOKUP($A8273,Product_pricing!$B:$B,Product_pricing!$C:$C)</f>
        <v>32</v>
      </c>
      <c r="H8273">
        <f t="shared" si="387"/>
        <v>136</v>
      </c>
      <c r="I8273" s="10">
        <f t="shared" si="388"/>
        <v>0.12001159241387685</v>
      </c>
      <c r="J8273" t="str">
        <f>_xlfn.XLOOKUP(A8273,Product_Details!$A:$A,Product_Details!$G:$G,"mens")</f>
        <v>Womens</v>
      </c>
      <c r="K8273">
        <f t="shared" si="389"/>
        <v>1883.75</v>
      </c>
    </row>
    <row r="8274" spans="1:11" ht="15">
      <c r="A8274" t="s">
        <v>29</v>
      </c>
      <c r="B8274">
        <v>5</v>
      </c>
      <c r="C8274">
        <v>15</v>
      </c>
      <c r="D8274" t="s">
        <v>23</v>
      </c>
      <c r="E8274" t="s">
        <v>1318</v>
      </c>
      <c r="F8274" s="1">
        <v>3.0775462962962966E-2</v>
      </c>
      <c r="G8274">
        <f>_xlfn.XLOOKUP($A8274,Product_pricing!$B:$B,Product_pricing!$C:$C)</f>
        <v>10</v>
      </c>
      <c r="H8274">
        <f t="shared" si="387"/>
        <v>42.5</v>
      </c>
      <c r="I8274" s="10">
        <f t="shared" si="388"/>
        <v>3.7503622629336514E-2</v>
      </c>
      <c r="J8274" t="str">
        <f>_xlfn.XLOOKUP(A8274,Product_Details!$A:$A,Product_Details!$G:$G,"mens")</f>
        <v>Womens</v>
      </c>
      <c r="K8274">
        <f t="shared" si="389"/>
        <v>1883.75</v>
      </c>
    </row>
    <row r="8275" spans="1:11" ht="15">
      <c r="A8275" t="s">
        <v>30</v>
      </c>
      <c r="B8275">
        <v>3</v>
      </c>
      <c r="C8275">
        <v>15</v>
      </c>
      <c r="D8275" t="s">
        <v>23</v>
      </c>
      <c r="E8275" t="s">
        <v>1318</v>
      </c>
      <c r="F8275" s="1">
        <v>3.0775462962962966E-2</v>
      </c>
      <c r="G8275">
        <f>_xlfn.XLOOKUP($A8275,Product_pricing!$B:$B,Product_pricing!$C:$C)</f>
        <v>19</v>
      </c>
      <c r="H8275">
        <f t="shared" si="387"/>
        <v>48.449999999999996</v>
      </c>
      <c r="I8275" s="10">
        <f t="shared" si="388"/>
        <v>4.2754129797443627E-2</v>
      </c>
      <c r="J8275" t="str">
        <f>_xlfn.XLOOKUP(A8275,Product_Details!$A:$A,Product_Details!$G:$G,"mens")</f>
        <v>Womens</v>
      </c>
      <c r="K8275">
        <f t="shared" si="389"/>
        <v>1883.75</v>
      </c>
    </row>
    <row r="8276" spans="1:11" ht="15">
      <c r="A8276" t="s">
        <v>41</v>
      </c>
      <c r="B8276">
        <v>2</v>
      </c>
      <c r="C8276">
        <v>15</v>
      </c>
      <c r="D8276" t="s">
        <v>23</v>
      </c>
      <c r="E8276" t="s">
        <v>1318</v>
      </c>
      <c r="F8276" s="1">
        <v>3.0775462962962966E-2</v>
      </c>
      <c r="G8276">
        <f>_xlfn.XLOOKUP($A8276,Product_pricing!$B:$B,Product_pricing!$C:$C)</f>
        <v>10</v>
      </c>
      <c r="H8276">
        <f t="shared" si="387"/>
        <v>17</v>
      </c>
      <c r="I8276" s="10">
        <f t="shared" si="388"/>
        <v>1.5001449051734606E-2</v>
      </c>
      <c r="J8276" t="str">
        <f>_xlfn.XLOOKUP(A8276,Product_Details!$A:$A,Product_Details!$G:$G,"mens")</f>
        <v>Mens</v>
      </c>
      <c r="K8276">
        <f t="shared" si="389"/>
        <v>3780</v>
      </c>
    </row>
    <row r="8277" spans="1:11" ht="15">
      <c r="A8277" t="s">
        <v>32</v>
      </c>
      <c r="B8277">
        <v>1</v>
      </c>
      <c r="C8277">
        <v>15</v>
      </c>
      <c r="D8277" t="s">
        <v>23</v>
      </c>
      <c r="E8277" t="s">
        <v>1318</v>
      </c>
      <c r="F8277" s="1">
        <v>3.0775462962962966E-2</v>
      </c>
      <c r="G8277">
        <f>_xlfn.XLOOKUP($A8277,Product_pricing!$B:$B,Product_pricing!$C:$C)</f>
        <v>36</v>
      </c>
      <c r="H8277">
        <f t="shared" si="387"/>
        <v>30.599999999999998</v>
      </c>
      <c r="I8277" s="10">
        <f t="shared" si="388"/>
        <v>2.7002608293122291E-2</v>
      </c>
      <c r="J8277" t="str">
        <f>_xlfn.XLOOKUP(A8277,Product_Details!$A:$A,Product_Details!$G:$G,"mens")</f>
        <v>Mens</v>
      </c>
      <c r="K8277">
        <f t="shared" si="389"/>
        <v>3780</v>
      </c>
    </row>
    <row r="8278" spans="1:11" ht="15">
      <c r="A8278" t="s">
        <v>22</v>
      </c>
      <c r="B8278">
        <v>5</v>
      </c>
      <c r="C8278">
        <v>10</v>
      </c>
      <c r="D8278" t="s">
        <v>33</v>
      </c>
      <c r="E8278" s="2">
        <v>886000000000</v>
      </c>
      <c r="F8278" s="1">
        <v>3.8084490740740738E-2</v>
      </c>
      <c r="G8278">
        <f>_xlfn.XLOOKUP($A8278,Product_pricing!$B:$B,Product_pricing!$C:$C)</f>
        <v>13</v>
      </c>
      <c r="H8278">
        <f t="shared" si="387"/>
        <v>58.5</v>
      </c>
      <c r="I8278" s="10">
        <f t="shared" si="388"/>
        <v>5.1622633501557318E-2</v>
      </c>
      <c r="J8278" t="str">
        <f>_xlfn.XLOOKUP(A8278,Product_Details!$A:$A,Product_Details!$G:$G,"mens")</f>
        <v>Womens</v>
      </c>
      <c r="K8278">
        <f t="shared" si="389"/>
        <v>2511.6666666666665</v>
      </c>
    </row>
    <row r="8279" spans="1:11" ht="15">
      <c r="A8279" t="s">
        <v>29</v>
      </c>
      <c r="B8279">
        <v>3</v>
      </c>
      <c r="C8279">
        <v>10</v>
      </c>
      <c r="D8279" t="s">
        <v>33</v>
      </c>
      <c r="E8279" s="2">
        <v>886000000000</v>
      </c>
      <c r="F8279" s="1">
        <v>3.8084490740740738E-2</v>
      </c>
      <c r="G8279">
        <f>_xlfn.XLOOKUP($A8279,Product_pricing!$B:$B,Product_pricing!$C:$C)</f>
        <v>10</v>
      </c>
      <c r="H8279">
        <f t="shared" si="387"/>
        <v>27</v>
      </c>
      <c r="I8279" s="10">
        <f t="shared" si="388"/>
        <v>2.3825830846872609E-2</v>
      </c>
      <c r="J8279" t="str">
        <f>_xlfn.XLOOKUP(A8279,Product_Details!$A:$A,Product_Details!$G:$G,"mens")</f>
        <v>Womens</v>
      </c>
      <c r="K8279">
        <f t="shared" si="389"/>
        <v>2511.6666666666665</v>
      </c>
    </row>
    <row r="8280" spans="1:11" ht="15">
      <c r="A8280" t="s">
        <v>36</v>
      </c>
      <c r="B8280">
        <v>2</v>
      </c>
      <c r="C8280">
        <v>10</v>
      </c>
      <c r="D8280" t="s">
        <v>33</v>
      </c>
      <c r="E8280" s="2">
        <v>886000000000</v>
      </c>
      <c r="F8280" s="1">
        <v>3.8084490740740738E-2</v>
      </c>
      <c r="G8280">
        <f>_xlfn.XLOOKUP($A8280,Product_pricing!$B:$B,Product_pricing!$C:$C)</f>
        <v>23</v>
      </c>
      <c r="H8280">
        <f t="shared" si="387"/>
        <v>41.4</v>
      </c>
      <c r="I8280" s="10">
        <f t="shared" si="388"/>
        <v>3.6532940631871333E-2</v>
      </c>
      <c r="J8280" t="str">
        <f>_xlfn.XLOOKUP(A8280,Product_Details!$A:$A,Product_Details!$G:$G,"mens")</f>
        <v>Womens</v>
      </c>
      <c r="K8280">
        <f t="shared" si="389"/>
        <v>2511.6666666666665</v>
      </c>
    </row>
    <row r="8281" spans="1:11" ht="15">
      <c r="A8281" t="s">
        <v>32</v>
      </c>
      <c r="B8281">
        <v>5</v>
      </c>
      <c r="C8281">
        <v>10</v>
      </c>
      <c r="D8281" t="s">
        <v>33</v>
      </c>
      <c r="E8281" s="2">
        <v>886000000000</v>
      </c>
      <c r="F8281" s="1">
        <v>3.8084490740740738E-2</v>
      </c>
      <c r="G8281">
        <f>_xlfn.XLOOKUP($A8281,Product_pricing!$B:$B,Product_pricing!$C:$C)</f>
        <v>36</v>
      </c>
      <c r="H8281">
        <f t="shared" si="387"/>
        <v>162</v>
      </c>
      <c r="I8281" s="10">
        <f t="shared" si="388"/>
        <v>0.14295498508123564</v>
      </c>
      <c r="J8281" t="str">
        <f>_xlfn.XLOOKUP(A8281,Product_Details!$A:$A,Product_Details!$G:$G,"mens")</f>
        <v>Mens</v>
      </c>
      <c r="K8281">
        <f t="shared" si="389"/>
        <v>7560</v>
      </c>
    </row>
    <row r="8282" spans="1:11" ht="15">
      <c r="A8282" t="s">
        <v>36</v>
      </c>
      <c r="B8282">
        <v>4</v>
      </c>
      <c r="C8282">
        <v>22</v>
      </c>
      <c r="D8282" t="s">
        <v>23</v>
      </c>
      <c r="E8282" t="s">
        <v>1319</v>
      </c>
      <c r="F8282" s="1">
        <v>5.7129629629629622E-3</v>
      </c>
      <c r="G8282">
        <f>_xlfn.XLOOKUP($A8282,Product_pricing!$B:$B,Product_pricing!$C:$C)</f>
        <v>23</v>
      </c>
      <c r="H8282">
        <f t="shared" si="387"/>
        <v>71.760000000000005</v>
      </c>
      <c r="I8282" s="10">
        <f t="shared" si="388"/>
        <v>6.3323763761910318E-2</v>
      </c>
      <c r="J8282" t="str">
        <f>_xlfn.XLOOKUP(A8282,Product_Details!$A:$A,Product_Details!$G:$G,"mens")</f>
        <v>Womens</v>
      </c>
      <c r="K8282">
        <f t="shared" si="389"/>
        <v>3767.5</v>
      </c>
    </row>
    <row r="8283" spans="1:11" ht="15">
      <c r="A8283" t="s">
        <v>38</v>
      </c>
      <c r="B8283">
        <v>3</v>
      </c>
      <c r="C8283">
        <v>22</v>
      </c>
      <c r="D8283" t="s">
        <v>23</v>
      </c>
      <c r="E8283" t="s">
        <v>1319</v>
      </c>
      <c r="F8283" s="1">
        <v>5.7129629629629622E-3</v>
      </c>
      <c r="G8283">
        <f>_xlfn.XLOOKUP($A8283,Product_pricing!$B:$B,Product_pricing!$C:$C)</f>
        <v>54</v>
      </c>
      <c r="H8283">
        <f t="shared" si="387"/>
        <v>126.36</v>
      </c>
      <c r="I8283" s="10">
        <f t="shared" si="388"/>
        <v>0.11150488836336381</v>
      </c>
      <c r="J8283" t="str">
        <f>_xlfn.XLOOKUP(A8283,Product_Details!$A:$A,Product_Details!$G:$G,"mens")</f>
        <v>Womens</v>
      </c>
      <c r="K8283">
        <f t="shared" si="389"/>
        <v>3767.5</v>
      </c>
    </row>
    <row r="8284" spans="1:11" ht="15">
      <c r="A8284" t="s">
        <v>32</v>
      </c>
      <c r="B8284">
        <v>5</v>
      </c>
      <c r="C8284">
        <v>22</v>
      </c>
      <c r="D8284" t="s">
        <v>23</v>
      </c>
      <c r="E8284" t="s">
        <v>1319</v>
      </c>
      <c r="F8284" s="1">
        <v>5.7129629629629622E-3</v>
      </c>
      <c r="G8284">
        <f>_xlfn.XLOOKUP($A8284,Product_pricing!$B:$B,Product_pricing!$C:$C)</f>
        <v>36</v>
      </c>
      <c r="H8284">
        <f t="shared" si="387"/>
        <v>140.4</v>
      </c>
      <c r="I8284" s="10">
        <f t="shared" si="388"/>
        <v>0.12389432040373757</v>
      </c>
      <c r="J8284" t="str">
        <f>_xlfn.XLOOKUP(A8284,Product_Details!$A:$A,Product_Details!$G:$G,"mens")</f>
        <v>Mens</v>
      </c>
      <c r="K8284">
        <f t="shared" si="389"/>
        <v>3780</v>
      </c>
    </row>
    <row r="8285" spans="1:11" ht="15">
      <c r="A8285" t="s">
        <v>27</v>
      </c>
      <c r="B8285">
        <v>3</v>
      </c>
      <c r="C8285">
        <v>22</v>
      </c>
      <c r="D8285" t="s">
        <v>23</v>
      </c>
      <c r="E8285" t="s">
        <v>1319</v>
      </c>
      <c r="F8285" s="1">
        <v>5.7129629629629622E-3</v>
      </c>
      <c r="G8285">
        <f>_xlfn.XLOOKUP($A8285,Product_pricing!$B:$B,Product_pricing!$C:$C)</f>
        <v>29</v>
      </c>
      <c r="H8285">
        <f t="shared" si="387"/>
        <v>67.86</v>
      </c>
      <c r="I8285" s="10">
        <f t="shared" si="388"/>
        <v>5.988225486180649E-2</v>
      </c>
      <c r="J8285" t="str">
        <f>_xlfn.XLOOKUP(A8285,Product_Details!$A:$A,Product_Details!$G:$G,"mens")</f>
        <v>Mens</v>
      </c>
      <c r="K8285">
        <f t="shared" si="389"/>
        <v>3780</v>
      </c>
    </row>
    <row r="8286" spans="1:11" ht="15">
      <c r="A8286" t="s">
        <v>22</v>
      </c>
      <c r="B8286">
        <v>3</v>
      </c>
      <c r="C8286">
        <v>4</v>
      </c>
      <c r="D8286" t="s">
        <v>23</v>
      </c>
      <c r="E8286" t="s">
        <v>1320</v>
      </c>
      <c r="F8286" s="1">
        <v>3.8488425925925926E-2</v>
      </c>
      <c r="G8286">
        <f>_xlfn.XLOOKUP($A8286,Product_pricing!$B:$B,Product_pricing!$C:$C)</f>
        <v>13</v>
      </c>
      <c r="H8286">
        <f t="shared" si="387"/>
        <v>37.44</v>
      </c>
      <c r="I8286" s="10">
        <f t="shared" si="388"/>
        <v>3.3038485440996683E-2</v>
      </c>
      <c r="J8286" t="str">
        <f>_xlfn.XLOOKUP(A8286,Product_Details!$A:$A,Product_Details!$G:$G,"mens")</f>
        <v>Womens</v>
      </c>
      <c r="K8286">
        <f t="shared" si="389"/>
        <v>2511.6666666666665</v>
      </c>
    </row>
    <row r="8287" spans="1:11" ht="15">
      <c r="A8287" t="s">
        <v>36</v>
      </c>
      <c r="B8287">
        <v>5</v>
      </c>
      <c r="C8287">
        <v>4</v>
      </c>
      <c r="D8287" t="s">
        <v>23</v>
      </c>
      <c r="E8287" t="s">
        <v>1320</v>
      </c>
      <c r="F8287" s="1">
        <v>3.8488425925925926E-2</v>
      </c>
      <c r="G8287">
        <f>_xlfn.XLOOKUP($A8287,Product_pricing!$B:$B,Product_pricing!$C:$C)</f>
        <v>23</v>
      </c>
      <c r="H8287">
        <f t="shared" si="387"/>
        <v>110.39999999999999</v>
      </c>
      <c r="I8287" s="10">
        <f t="shared" si="388"/>
        <v>9.742117501832355E-2</v>
      </c>
      <c r="J8287" t="str">
        <f>_xlfn.XLOOKUP(A8287,Product_Details!$A:$A,Product_Details!$G:$G,"mens")</f>
        <v>Womens</v>
      </c>
      <c r="K8287">
        <f t="shared" si="389"/>
        <v>2511.6666666666665</v>
      </c>
    </row>
    <row r="8288" spans="1:11" ht="15">
      <c r="A8288" t="s">
        <v>30</v>
      </c>
      <c r="B8288">
        <v>2</v>
      </c>
      <c r="C8288">
        <v>4</v>
      </c>
      <c r="D8288" t="s">
        <v>23</v>
      </c>
      <c r="E8288" t="s">
        <v>1320</v>
      </c>
      <c r="F8288" s="1">
        <v>3.8488425925925926E-2</v>
      </c>
      <c r="G8288">
        <f>_xlfn.XLOOKUP($A8288,Product_pricing!$B:$B,Product_pricing!$C:$C)</f>
        <v>19</v>
      </c>
      <c r="H8288">
        <f t="shared" si="387"/>
        <v>36.479999999999997</v>
      </c>
      <c r="I8288" s="10">
        <f t="shared" si="388"/>
        <v>3.219134478866343E-2</v>
      </c>
      <c r="J8288" t="str">
        <f>_xlfn.XLOOKUP(A8288,Product_Details!$A:$A,Product_Details!$G:$G,"mens")</f>
        <v>Womens</v>
      </c>
      <c r="K8288">
        <f t="shared" si="389"/>
        <v>2511.6666666666665</v>
      </c>
    </row>
    <row r="8289" spans="1:11" ht="15">
      <c r="A8289" t="s">
        <v>41</v>
      </c>
      <c r="B8289">
        <v>3</v>
      </c>
      <c r="C8289">
        <v>4</v>
      </c>
      <c r="D8289" t="s">
        <v>23</v>
      </c>
      <c r="E8289" t="s">
        <v>1320</v>
      </c>
      <c r="F8289" s="1">
        <v>3.8488425925925926E-2</v>
      </c>
      <c r="G8289">
        <f>_xlfn.XLOOKUP($A8289,Product_pricing!$B:$B,Product_pricing!$C:$C)</f>
        <v>10</v>
      </c>
      <c r="H8289">
        <f t="shared" si="387"/>
        <v>28.799999999999997</v>
      </c>
      <c r="I8289" s="10">
        <f t="shared" si="388"/>
        <v>2.541421956999745E-2</v>
      </c>
      <c r="J8289" t="str">
        <f>_xlfn.XLOOKUP(A8289,Product_Details!$A:$A,Product_Details!$G:$G,"mens")</f>
        <v>Mens</v>
      </c>
      <c r="K8289">
        <f t="shared" si="389"/>
        <v>1890</v>
      </c>
    </row>
    <row r="8290" spans="1:11" ht="15">
      <c r="A8290" t="s">
        <v>31</v>
      </c>
      <c r="B8290">
        <v>3</v>
      </c>
      <c r="C8290">
        <v>4</v>
      </c>
      <c r="D8290" t="s">
        <v>23</v>
      </c>
      <c r="E8290" t="s">
        <v>1320</v>
      </c>
      <c r="F8290" s="1">
        <v>3.8488425925925926E-2</v>
      </c>
      <c r="G8290">
        <f>_xlfn.XLOOKUP($A8290,Product_pricing!$B:$B,Product_pricing!$C:$C)</f>
        <v>57</v>
      </c>
      <c r="H8290">
        <f t="shared" si="387"/>
        <v>164.16</v>
      </c>
      <c r="I8290" s="10">
        <f t="shared" si="388"/>
        <v>0.14486105154898546</v>
      </c>
      <c r="J8290" t="str">
        <f>_xlfn.XLOOKUP(A8290,Product_Details!$A:$A,Product_Details!$G:$G,"mens")</f>
        <v>Mens</v>
      </c>
      <c r="K8290">
        <f t="shared" si="389"/>
        <v>1890</v>
      </c>
    </row>
    <row r="8291" spans="1:11" ht="15">
      <c r="A8291" t="s">
        <v>32</v>
      </c>
      <c r="B8291">
        <v>1</v>
      </c>
      <c r="C8291">
        <v>4</v>
      </c>
      <c r="D8291" t="s">
        <v>23</v>
      </c>
      <c r="E8291" t="s">
        <v>1320</v>
      </c>
      <c r="F8291" s="1">
        <v>3.8488425925925926E-2</v>
      </c>
      <c r="G8291">
        <f>_xlfn.XLOOKUP($A8291,Product_pricing!$B:$B,Product_pricing!$C:$C)</f>
        <v>36</v>
      </c>
      <c r="H8291">
        <f t="shared" si="387"/>
        <v>34.56</v>
      </c>
      <c r="I8291" s="10">
        <f t="shared" si="388"/>
        <v>3.0497063483996941E-2</v>
      </c>
      <c r="J8291" t="str">
        <f>_xlfn.XLOOKUP(A8291,Product_Details!$A:$A,Product_Details!$G:$G,"mens")</f>
        <v>Mens</v>
      </c>
      <c r="K8291">
        <f t="shared" si="389"/>
        <v>1890</v>
      </c>
    </row>
    <row r="8292" spans="1:11" ht="15">
      <c r="A8292" t="s">
        <v>27</v>
      </c>
      <c r="B8292">
        <v>3</v>
      </c>
      <c r="C8292">
        <v>4</v>
      </c>
      <c r="D8292" t="s">
        <v>23</v>
      </c>
      <c r="E8292" t="s">
        <v>1320</v>
      </c>
      <c r="F8292" s="1">
        <v>3.8488425925925926E-2</v>
      </c>
      <c r="G8292">
        <f>_xlfn.XLOOKUP($A8292,Product_pricing!$B:$B,Product_pricing!$C:$C)</f>
        <v>29</v>
      </c>
      <c r="H8292">
        <f t="shared" si="387"/>
        <v>83.52</v>
      </c>
      <c r="I8292" s="10">
        <f t="shared" si="388"/>
        <v>7.3701236752992602E-2</v>
      </c>
      <c r="J8292" t="str">
        <f>_xlfn.XLOOKUP(A8292,Product_Details!$A:$A,Product_Details!$G:$G,"mens")</f>
        <v>Mens</v>
      </c>
      <c r="K8292">
        <f t="shared" si="389"/>
        <v>1890</v>
      </c>
    </row>
    <row r="8293" spans="1:11" ht="15">
      <c r="A8293" t="s">
        <v>22</v>
      </c>
      <c r="B8293">
        <v>3</v>
      </c>
      <c r="C8293">
        <v>18</v>
      </c>
      <c r="D8293" t="s">
        <v>33</v>
      </c>
      <c r="E8293" t="s">
        <v>1321</v>
      </c>
      <c r="F8293" s="1">
        <v>3.2724537037037038E-2</v>
      </c>
      <c r="G8293">
        <f>_xlfn.XLOOKUP($A8293,Product_pricing!$B:$B,Product_pricing!$C:$C)</f>
        <v>13</v>
      </c>
      <c r="H8293">
        <f t="shared" si="387"/>
        <v>31.980000000000004</v>
      </c>
      <c r="I8293" s="10">
        <f t="shared" si="388"/>
        <v>2.8220372980851338E-2</v>
      </c>
      <c r="J8293" t="str">
        <f>_xlfn.XLOOKUP(A8293,Product_Details!$A:$A,Product_Details!$G:$G,"mens")</f>
        <v>Womens</v>
      </c>
      <c r="K8293">
        <f t="shared" si="389"/>
        <v>1507</v>
      </c>
    </row>
    <row r="8294" spans="1:11" ht="15">
      <c r="A8294" t="s">
        <v>35</v>
      </c>
      <c r="B8294">
        <v>5</v>
      </c>
      <c r="C8294">
        <v>18</v>
      </c>
      <c r="D8294" t="s">
        <v>33</v>
      </c>
      <c r="E8294" t="s">
        <v>1321</v>
      </c>
      <c r="F8294" s="1">
        <v>3.2724537037037038E-2</v>
      </c>
      <c r="G8294">
        <f>_xlfn.XLOOKUP($A8294,Product_pricing!$B:$B,Product_pricing!$C:$C)</f>
        <v>32</v>
      </c>
      <c r="H8294">
        <f t="shared" si="387"/>
        <v>131.20000000000002</v>
      </c>
      <c r="I8294" s="10">
        <f t="shared" si="388"/>
        <v>0.11577588915221063</v>
      </c>
      <c r="J8294" t="str">
        <f>_xlfn.XLOOKUP(A8294,Product_Details!$A:$A,Product_Details!$G:$G,"mens")</f>
        <v>Womens</v>
      </c>
      <c r="K8294">
        <f t="shared" si="389"/>
        <v>1507</v>
      </c>
    </row>
    <row r="8295" spans="1:11" ht="15">
      <c r="A8295" t="s">
        <v>29</v>
      </c>
      <c r="B8295">
        <v>3</v>
      </c>
      <c r="C8295">
        <v>18</v>
      </c>
      <c r="D8295" t="s">
        <v>33</v>
      </c>
      <c r="E8295" t="s">
        <v>1321</v>
      </c>
      <c r="F8295" s="1">
        <v>3.2724537037037038E-2</v>
      </c>
      <c r="G8295">
        <f>_xlfn.XLOOKUP($A8295,Product_pricing!$B:$B,Product_pricing!$C:$C)</f>
        <v>10</v>
      </c>
      <c r="H8295">
        <f t="shared" si="387"/>
        <v>24.6</v>
      </c>
      <c r="I8295" s="10">
        <f t="shared" si="388"/>
        <v>2.1707979216039491E-2</v>
      </c>
      <c r="J8295" t="str">
        <f>_xlfn.XLOOKUP(A8295,Product_Details!$A:$A,Product_Details!$G:$G,"mens")</f>
        <v>Womens</v>
      </c>
      <c r="K8295">
        <f t="shared" si="389"/>
        <v>1507</v>
      </c>
    </row>
    <row r="8296" spans="1:11" ht="15">
      <c r="A8296" t="s">
        <v>30</v>
      </c>
      <c r="B8296">
        <v>4</v>
      </c>
      <c r="C8296">
        <v>18</v>
      </c>
      <c r="D8296" t="s">
        <v>33</v>
      </c>
      <c r="E8296" t="s">
        <v>1321</v>
      </c>
      <c r="F8296" s="1">
        <v>3.2724537037037038E-2</v>
      </c>
      <c r="G8296">
        <f>_xlfn.XLOOKUP($A8296,Product_pricing!$B:$B,Product_pricing!$C:$C)</f>
        <v>19</v>
      </c>
      <c r="H8296">
        <f t="shared" si="387"/>
        <v>62.320000000000007</v>
      </c>
      <c r="I8296" s="10">
        <f t="shared" si="388"/>
        <v>5.4993547347300047E-2</v>
      </c>
      <c r="J8296" t="str">
        <f>_xlfn.XLOOKUP(A8296,Product_Details!$A:$A,Product_Details!$G:$G,"mens")</f>
        <v>Womens</v>
      </c>
      <c r="K8296">
        <f t="shared" si="389"/>
        <v>1507</v>
      </c>
    </row>
    <row r="8297" spans="1:11" ht="15">
      <c r="A8297" t="s">
        <v>38</v>
      </c>
      <c r="B8297">
        <v>3</v>
      </c>
      <c r="C8297">
        <v>18</v>
      </c>
      <c r="D8297" t="s">
        <v>33</v>
      </c>
      <c r="E8297" t="s">
        <v>1321</v>
      </c>
      <c r="F8297" s="1">
        <v>3.2724537037037038E-2</v>
      </c>
      <c r="G8297">
        <f>_xlfn.XLOOKUP($A8297,Product_pricing!$B:$B,Product_pricing!$C:$C)</f>
        <v>54</v>
      </c>
      <c r="H8297">
        <f t="shared" si="387"/>
        <v>132.84</v>
      </c>
      <c r="I8297" s="10">
        <f t="shared" si="388"/>
        <v>0.11722308776661325</v>
      </c>
      <c r="J8297" t="str">
        <f>_xlfn.XLOOKUP(A8297,Product_Details!$A:$A,Product_Details!$G:$G,"mens")</f>
        <v>Womens</v>
      </c>
      <c r="K8297">
        <f t="shared" si="389"/>
        <v>1507</v>
      </c>
    </row>
    <row r="8298" spans="1:11" ht="15">
      <c r="A8298" t="s">
        <v>25</v>
      </c>
      <c r="B8298">
        <v>1</v>
      </c>
      <c r="C8298">
        <v>18</v>
      </c>
      <c r="D8298" t="s">
        <v>33</v>
      </c>
      <c r="E8298" t="s">
        <v>1321</v>
      </c>
      <c r="F8298" s="1">
        <v>3.2724537037037038E-2</v>
      </c>
      <c r="G8298">
        <f>_xlfn.XLOOKUP($A8298,Product_pricing!$B:$B,Product_pricing!$C:$C)</f>
        <v>40</v>
      </c>
      <c r="H8298">
        <f t="shared" si="387"/>
        <v>32.800000000000004</v>
      </c>
      <c r="I8298" s="10">
        <f t="shared" si="388"/>
        <v>2.8943972288052656E-2</v>
      </c>
      <c r="J8298" t="str">
        <f>_xlfn.XLOOKUP(A8298,Product_Details!$A:$A,Product_Details!$G:$G,"mens")</f>
        <v>Mens</v>
      </c>
      <c r="K8298">
        <f t="shared" si="389"/>
        <v>1512</v>
      </c>
    </row>
    <row r="8299" spans="1:11" ht="15">
      <c r="A8299" t="s">
        <v>41</v>
      </c>
      <c r="B8299">
        <v>4</v>
      </c>
      <c r="C8299">
        <v>18</v>
      </c>
      <c r="D8299" t="s">
        <v>33</v>
      </c>
      <c r="E8299" t="s">
        <v>1321</v>
      </c>
      <c r="F8299" s="1">
        <v>3.2724537037037038E-2</v>
      </c>
      <c r="G8299">
        <f>_xlfn.XLOOKUP($A8299,Product_pricing!$B:$B,Product_pricing!$C:$C)</f>
        <v>10</v>
      </c>
      <c r="H8299">
        <f t="shared" si="387"/>
        <v>32.800000000000004</v>
      </c>
      <c r="I8299" s="10">
        <f t="shared" si="388"/>
        <v>2.8943972288052656E-2</v>
      </c>
      <c r="J8299" t="str">
        <f>_xlfn.XLOOKUP(A8299,Product_Details!$A:$A,Product_Details!$G:$G,"mens")</f>
        <v>Mens</v>
      </c>
      <c r="K8299">
        <f t="shared" si="389"/>
        <v>1512</v>
      </c>
    </row>
    <row r="8300" spans="1:11" ht="15">
      <c r="A8300" t="s">
        <v>31</v>
      </c>
      <c r="B8300">
        <v>3</v>
      </c>
      <c r="C8300">
        <v>18</v>
      </c>
      <c r="D8300" t="s">
        <v>33</v>
      </c>
      <c r="E8300" t="s">
        <v>1321</v>
      </c>
      <c r="F8300" s="1">
        <v>3.2724537037037038E-2</v>
      </c>
      <c r="G8300">
        <f>_xlfn.XLOOKUP($A8300,Product_pricing!$B:$B,Product_pricing!$C:$C)</f>
        <v>57</v>
      </c>
      <c r="H8300">
        <f t="shared" si="387"/>
        <v>140.22</v>
      </c>
      <c r="I8300" s="10">
        <f t="shared" si="388"/>
        <v>0.12373548153142509</v>
      </c>
      <c r="J8300" t="str">
        <f>_xlfn.XLOOKUP(A8300,Product_Details!$A:$A,Product_Details!$G:$G,"mens")</f>
        <v>Mens</v>
      </c>
      <c r="K8300">
        <f t="shared" si="389"/>
        <v>1512</v>
      </c>
    </row>
    <row r="8301" spans="1:11" ht="15">
      <c r="A8301" t="s">
        <v>32</v>
      </c>
      <c r="B8301">
        <v>2</v>
      </c>
      <c r="C8301">
        <v>18</v>
      </c>
      <c r="D8301" t="s">
        <v>33</v>
      </c>
      <c r="E8301" t="s">
        <v>1321</v>
      </c>
      <c r="F8301" s="1">
        <v>3.2724537037037038E-2</v>
      </c>
      <c r="G8301">
        <f>_xlfn.XLOOKUP($A8301,Product_pricing!$B:$B,Product_pricing!$C:$C)</f>
        <v>36</v>
      </c>
      <c r="H8301">
        <f t="shared" si="387"/>
        <v>59.040000000000006</v>
      </c>
      <c r="I8301" s="10">
        <f t="shared" si="388"/>
        <v>5.209915011849478E-2</v>
      </c>
      <c r="J8301" t="str">
        <f>_xlfn.XLOOKUP(A8301,Product_Details!$A:$A,Product_Details!$G:$G,"mens")</f>
        <v>Mens</v>
      </c>
      <c r="K8301">
        <f t="shared" si="389"/>
        <v>1512</v>
      </c>
    </row>
    <row r="8302" spans="1:11" ht="15">
      <c r="A8302" t="s">
        <v>26</v>
      </c>
      <c r="B8302">
        <v>4</v>
      </c>
      <c r="C8302">
        <v>18</v>
      </c>
      <c r="D8302" t="s">
        <v>33</v>
      </c>
      <c r="E8302" t="s">
        <v>1321</v>
      </c>
      <c r="F8302" s="1">
        <v>3.2724537037037038E-2</v>
      </c>
      <c r="G8302">
        <f>_xlfn.XLOOKUP($A8302,Product_pricing!$B:$B,Product_pricing!$C:$C)</f>
        <v>17</v>
      </c>
      <c r="H8302">
        <f t="shared" si="387"/>
        <v>55.760000000000005</v>
      </c>
      <c r="I8302" s="10">
        <f t="shared" si="388"/>
        <v>4.9204752889689514E-2</v>
      </c>
      <c r="J8302" t="str">
        <f>_xlfn.XLOOKUP(A8302,Product_Details!$A:$A,Product_Details!$G:$G,"mens")</f>
        <v>Mens</v>
      </c>
      <c r="K8302">
        <f t="shared" si="389"/>
        <v>1512</v>
      </c>
    </row>
    <row r="8303" spans="1:11" ht="15">
      <c r="A8303" t="s">
        <v>35</v>
      </c>
      <c r="B8303">
        <v>4</v>
      </c>
      <c r="C8303">
        <v>21</v>
      </c>
      <c r="D8303" t="s">
        <v>33</v>
      </c>
      <c r="E8303" s="2" t="s">
        <v>1322</v>
      </c>
      <c r="F8303" s="1">
        <v>3.1645833333333331E-2</v>
      </c>
      <c r="G8303">
        <f>_xlfn.XLOOKUP($A8303,Product_pricing!$B:$B,Product_pricing!$C:$C)</f>
        <v>32</v>
      </c>
      <c r="H8303">
        <f t="shared" si="387"/>
        <v>101.12</v>
      </c>
      <c r="I8303" s="10">
        <f t="shared" si="388"/>
        <v>8.9232148712435497E-2</v>
      </c>
      <c r="J8303" t="str">
        <f>_xlfn.XLOOKUP(A8303,Product_Details!$A:$A,Product_Details!$G:$G,"mens")</f>
        <v>Womens</v>
      </c>
      <c r="K8303">
        <f t="shared" si="389"/>
        <v>2511.6666666666665</v>
      </c>
    </row>
    <row r="8304" spans="1:11" ht="15">
      <c r="A8304" t="s">
        <v>29</v>
      </c>
      <c r="B8304">
        <v>4</v>
      </c>
      <c r="C8304">
        <v>21</v>
      </c>
      <c r="D8304" t="s">
        <v>33</v>
      </c>
      <c r="E8304" s="2" t="s">
        <v>1322</v>
      </c>
      <c r="F8304" s="1">
        <v>3.1645833333333331E-2</v>
      </c>
      <c r="G8304">
        <f>_xlfn.XLOOKUP($A8304,Product_pricing!$B:$B,Product_pricing!$C:$C)</f>
        <v>10</v>
      </c>
      <c r="H8304">
        <f t="shared" si="387"/>
        <v>31.6</v>
      </c>
      <c r="I8304" s="10">
        <f t="shared" si="388"/>
        <v>2.788504647263609E-2</v>
      </c>
      <c r="J8304" t="str">
        <f>_xlfn.XLOOKUP(A8304,Product_Details!$A:$A,Product_Details!$G:$G,"mens")</f>
        <v>Womens</v>
      </c>
      <c r="K8304">
        <f t="shared" si="389"/>
        <v>2511.6666666666665</v>
      </c>
    </row>
    <row r="8305" spans="1:11" ht="15">
      <c r="A8305" t="s">
        <v>30</v>
      </c>
      <c r="B8305">
        <v>1</v>
      </c>
      <c r="C8305">
        <v>21</v>
      </c>
      <c r="D8305" t="s">
        <v>33</v>
      </c>
      <c r="E8305" s="2" t="s">
        <v>1322</v>
      </c>
      <c r="F8305" s="1">
        <v>3.1645833333333331E-2</v>
      </c>
      <c r="G8305">
        <f>_xlfn.XLOOKUP($A8305,Product_pricing!$B:$B,Product_pricing!$C:$C)</f>
        <v>19</v>
      </c>
      <c r="H8305">
        <f t="shared" si="387"/>
        <v>15.010000000000002</v>
      </c>
      <c r="I8305" s="10">
        <f t="shared" si="388"/>
        <v>1.3245397074502145E-2</v>
      </c>
      <c r="J8305" t="str">
        <f>_xlfn.XLOOKUP(A8305,Product_Details!$A:$A,Product_Details!$G:$G,"mens")</f>
        <v>Womens</v>
      </c>
      <c r="K8305">
        <f t="shared" si="389"/>
        <v>2511.6666666666665</v>
      </c>
    </row>
    <row r="8306" spans="1:11" ht="15">
      <c r="A8306" t="s">
        <v>25</v>
      </c>
      <c r="B8306">
        <v>2</v>
      </c>
      <c r="C8306">
        <v>21</v>
      </c>
      <c r="D8306" t="s">
        <v>33</v>
      </c>
      <c r="E8306" s="2" t="s">
        <v>1322</v>
      </c>
      <c r="F8306" s="1">
        <v>3.1645833333333331E-2</v>
      </c>
      <c r="G8306">
        <f>_xlfn.XLOOKUP($A8306,Product_pricing!$B:$B,Product_pricing!$C:$C)</f>
        <v>40</v>
      </c>
      <c r="H8306">
        <f t="shared" si="387"/>
        <v>63.2</v>
      </c>
      <c r="I8306" s="10">
        <f t="shared" si="388"/>
        <v>5.577009294527218E-2</v>
      </c>
      <c r="J8306" t="str">
        <f>_xlfn.XLOOKUP(A8306,Product_Details!$A:$A,Product_Details!$G:$G,"mens")</f>
        <v>Mens</v>
      </c>
      <c r="K8306">
        <f t="shared" si="389"/>
        <v>2520</v>
      </c>
    </row>
    <row r="8307" spans="1:11" ht="15">
      <c r="A8307" t="s">
        <v>32</v>
      </c>
      <c r="B8307">
        <v>2</v>
      </c>
      <c r="C8307">
        <v>21</v>
      </c>
      <c r="D8307" t="s">
        <v>33</v>
      </c>
      <c r="E8307" s="2" t="s">
        <v>1322</v>
      </c>
      <c r="F8307" s="1">
        <v>3.1645833333333331E-2</v>
      </c>
      <c r="G8307">
        <f>_xlfn.XLOOKUP($A8307,Product_pricing!$B:$B,Product_pricing!$C:$C)</f>
        <v>36</v>
      </c>
      <c r="H8307">
        <f t="shared" si="387"/>
        <v>56.88</v>
      </c>
      <c r="I8307" s="10">
        <f t="shared" si="388"/>
        <v>5.0193083650744964E-2</v>
      </c>
      <c r="J8307" t="str">
        <f>_xlfn.XLOOKUP(A8307,Product_Details!$A:$A,Product_Details!$G:$G,"mens")</f>
        <v>Mens</v>
      </c>
      <c r="K8307">
        <f t="shared" si="389"/>
        <v>2520</v>
      </c>
    </row>
    <row r="8308" spans="1:11" ht="15">
      <c r="A8308" t="s">
        <v>27</v>
      </c>
      <c r="B8308">
        <v>4</v>
      </c>
      <c r="C8308">
        <v>21</v>
      </c>
      <c r="D8308" t="s">
        <v>33</v>
      </c>
      <c r="E8308" s="2" t="s">
        <v>1322</v>
      </c>
      <c r="F8308" s="1">
        <v>3.1645833333333331E-2</v>
      </c>
      <c r="G8308">
        <f>_xlfn.XLOOKUP($A8308,Product_pricing!$B:$B,Product_pricing!$C:$C)</f>
        <v>29</v>
      </c>
      <c r="H8308">
        <f t="shared" si="387"/>
        <v>91.64</v>
      </c>
      <c r="I8308" s="10">
        <f t="shared" si="388"/>
        <v>8.0866634770644666E-2</v>
      </c>
      <c r="J8308" t="str">
        <f>_xlfn.XLOOKUP(A8308,Product_Details!$A:$A,Product_Details!$G:$G,"mens")</f>
        <v>Mens</v>
      </c>
      <c r="K8308">
        <f t="shared" si="389"/>
        <v>2520</v>
      </c>
    </row>
    <row r="8309" spans="1:11" ht="15">
      <c r="A8309" t="s">
        <v>30</v>
      </c>
      <c r="B8309">
        <v>1</v>
      </c>
      <c r="C8309">
        <v>24</v>
      </c>
      <c r="D8309" t="s">
        <v>33</v>
      </c>
      <c r="E8309" t="s">
        <v>1323</v>
      </c>
      <c r="F8309" s="1">
        <v>9.5451388888888895E-3</v>
      </c>
      <c r="G8309">
        <f>_xlfn.XLOOKUP($A8309,Product_pricing!$B:$B,Product_pricing!$C:$C)</f>
        <v>19</v>
      </c>
      <c r="H8309">
        <f t="shared" si="387"/>
        <v>14.44</v>
      </c>
      <c r="I8309" s="10">
        <f t="shared" si="388"/>
        <v>1.2742407312179276E-2</v>
      </c>
      <c r="J8309" t="str">
        <f>_xlfn.XLOOKUP(A8309,Product_Details!$A:$A,Product_Details!$G:$G,"mens")</f>
        <v>Womens</v>
      </c>
      <c r="K8309">
        <f t="shared" si="389"/>
        <v>7535</v>
      </c>
    </row>
    <row r="8310" spans="1:11" ht="15">
      <c r="A8310" t="s">
        <v>41</v>
      </c>
      <c r="B8310">
        <v>4</v>
      </c>
      <c r="C8310">
        <v>24</v>
      </c>
      <c r="D8310" t="s">
        <v>33</v>
      </c>
      <c r="E8310" t="s">
        <v>1323</v>
      </c>
      <c r="F8310" s="1">
        <v>9.5451388888888895E-3</v>
      </c>
      <c r="G8310">
        <f>_xlfn.XLOOKUP($A8310,Product_pricing!$B:$B,Product_pricing!$C:$C)</f>
        <v>10</v>
      </c>
      <c r="H8310">
        <f t="shared" si="387"/>
        <v>30.4</v>
      </c>
      <c r="I8310" s="10">
        <f t="shared" si="388"/>
        <v>2.6826120657219531E-2</v>
      </c>
      <c r="J8310" t="str">
        <f>_xlfn.XLOOKUP(A8310,Product_Details!$A:$A,Product_Details!$G:$G,"mens")</f>
        <v>Mens</v>
      </c>
      <c r="K8310">
        <f t="shared" si="389"/>
        <v>2520</v>
      </c>
    </row>
    <row r="8311" spans="1:11" ht="15">
      <c r="A8311" t="s">
        <v>26</v>
      </c>
      <c r="B8311">
        <v>3</v>
      </c>
      <c r="C8311">
        <v>24</v>
      </c>
      <c r="D8311" t="s">
        <v>33</v>
      </c>
      <c r="E8311" t="s">
        <v>1323</v>
      </c>
      <c r="F8311" s="1">
        <v>9.5451388888888895E-3</v>
      </c>
      <c r="G8311">
        <f>_xlfn.XLOOKUP($A8311,Product_pricing!$B:$B,Product_pricing!$C:$C)</f>
        <v>17</v>
      </c>
      <c r="H8311">
        <f t="shared" si="387"/>
        <v>38.76</v>
      </c>
      <c r="I8311" s="10">
        <f t="shared" si="388"/>
        <v>3.4203303837954904E-2</v>
      </c>
      <c r="J8311" t="str">
        <f>_xlfn.XLOOKUP(A8311,Product_Details!$A:$A,Product_Details!$G:$G,"mens")</f>
        <v>Mens</v>
      </c>
      <c r="K8311">
        <f t="shared" si="389"/>
        <v>2520</v>
      </c>
    </row>
    <row r="8312" spans="1:11" ht="15">
      <c r="A8312" t="s">
        <v>27</v>
      </c>
      <c r="B8312">
        <v>3</v>
      </c>
      <c r="C8312">
        <v>24</v>
      </c>
      <c r="D8312" t="s">
        <v>33</v>
      </c>
      <c r="E8312" t="s">
        <v>1323</v>
      </c>
      <c r="F8312" s="1">
        <v>9.5451388888888895E-3</v>
      </c>
      <c r="G8312">
        <f>_xlfn.XLOOKUP($A8312,Product_pricing!$B:$B,Product_pricing!$C:$C)</f>
        <v>29</v>
      </c>
      <c r="H8312">
        <f t="shared" si="387"/>
        <v>66.12</v>
      </c>
      <c r="I8312" s="10">
        <f t="shared" si="388"/>
        <v>5.8346812429452478E-2</v>
      </c>
      <c r="J8312" t="str">
        <f>_xlfn.XLOOKUP(A8312,Product_Details!$A:$A,Product_Details!$G:$G,"mens")</f>
        <v>Mens</v>
      </c>
      <c r="K8312">
        <f t="shared" si="389"/>
        <v>2520</v>
      </c>
    </row>
    <row r="8313" spans="1:11" ht="15">
      <c r="A8313" t="s">
        <v>22</v>
      </c>
      <c r="B8313">
        <v>1</v>
      </c>
      <c r="C8313">
        <v>17</v>
      </c>
      <c r="D8313" t="s">
        <v>23</v>
      </c>
      <c r="E8313" t="s">
        <v>1324</v>
      </c>
      <c r="F8313" s="1">
        <v>3.8758101851851849E-2</v>
      </c>
      <c r="G8313">
        <f>_xlfn.XLOOKUP($A8313,Product_pricing!$B:$B,Product_pricing!$C:$C)</f>
        <v>13</v>
      </c>
      <c r="H8313">
        <f t="shared" si="387"/>
        <v>10.79</v>
      </c>
      <c r="I8313" s="10">
        <f t="shared" si="388"/>
        <v>9.5215079569539052E-3</v>
      </c>
      <c r="J8313" t="str">
        <f>_xlfn.XLOOKUP(A8313,Product_Details!$A:$A,Product_Details!$G:$G,"mens")</f>
        <v>Womens</v>
      </c>
      <c r="K8313">
        <f t="shared" si="389"/>
        <v>1507</v>
      </c>
    </row>
    <row r="8314" spans="1:11" ht="15">
      <c r="A8314" t="s">
        <v>35</v>
      </c>
      <c r="B8314">
        <v>5</v>
      </c>
      <c r="C8314">
        <v>17</v>
      </c>
      <c r="D8314" t="s">
        <v>23</v>
      </c>
      <c r="E8314" t="s">
        <v>1324</v>
      </c>
      <c r="F8314" s="1">
        <v>3.8758101851851849E-2</v>
      </c>
      <c r="G8314">
        <f>_xlfn.XLOOKUP($A8314,Product_pricing!$B:$B,Product_pricing!$C:$C)</f>
        <v>32</v>
      </c>
      <c r="H8314">
        <f t="shared" si="387"/>
        <v>132.79999999999998</v>
      </c>
      <c r="I8314" s="10">
        <f t="shared" si="388"/>
        <v>0.11718779023943268</v>
      </c>
      <c r="J8314" t="str">
        <f>_xlfn.XLOOKUP(A8314,Product_Details!$A:$A,Product_Details!$G:$G,"mens")</f>
        <v>Womens</v>
      </c>
      <c r="K8314">
        <f t="shared" si="389"/>
        <v>1507</v>
      </c>
    </row>
    <row r="8315" spans="1:11" ht="15">
      <c r="A8315" t="s">
        <v>29</v>
      </c>
      <c r="B8315">
        <v>1</v>
      </c>
      <c r="C8315">
        <v>17</v>
      </c>
      <c r="D8315" t="s">
        <v>23</v>
      </c>
      <c r="E8315" t="s">
        <v>1324</v>
      </c>
      <c r="F8315" s="1">
        <v>3.8758101851851849E-2</v>
      </c>
      <c r="G8315">
        <f>_xlfn.XLOOKUP($A8315,Product_pricing!$B:$B,Product_pricing!$C:$C)</f>
        <v>10</v>
      </c>
      <c r="H8315">
        <f t="shared" si="387"/>
        <v>8.2999999999999989</v>
      </c>
      <c r="I8315" s="10">
        <f t="shared" si="388"/>
        <v>7.3242368899645426E-3</v>
      </c>
      <c r="J8315" t="str">
        <f>_xlfn.XLOOKUP(A8315,Product_Details!$A:$A,Product_Details!$G:$G,"mens")</f>
        <v>Womens</v>
      </c>
      <c r="K8315">
        <f t="shared" si="389"/>
        <v>1507</v>
      </c>
    </row>
    <row r="8316" spans="1:11" ht="15">
      <c r="A8316" t="s">
        <v>30</v>
      </c>
      <c r="B8316">
        <v>1</v>
      </c>
      <c r="C8316">
        <v>17</v>
      </c>
      <c r="D8316" t="s">
        <v>23</v>
      </c>
      <c r="E8316" t="s">
        <v>1324</v>
      </c>
      <c r="F8316" s="1">
        <v>3.8758101851851849E-2</v>
      </c>
      <c r="G8316">
        <f>_xlfn.XLOOKUP($A8316,Product_pricing!$B:$B,Product_pricing!$C:$C)</f>
        <v>19</v>
      </c>
      <c r="H8316">
        <f t="shared" si="387"/>
        <v>15.77</v>
      </c>
      <c r="I8316" s="10">
        <f t="shared" si="388"/>
        <v>1.391605009093263E-2</v>
      </c>
      <c r="J8316" t="str">
        <f>_xlfn.XLOOKUP(A8316,Product_Details!$A:$A,Product_Details!$G:$G,"mens")</f>
        <v>Womens</v>
      </c>
      <c r="K8316">
        <f t="shared" si="389"/>
        <v>1507</v>
      </c>
    </row>
    <row r="8317" spans="1:11" ht="15">
      <c r="A8317" t="s">
        <v>38</v>
      </c>
      <c r="B8317">
        <v>4</v>
      </c>
      <c r="C8317">
        <v>17</v>
      </c>
      <c r="D8317" t="s">
        <v>23</v>
      </c>
      <c r="E8317" t="s">
        <v>1324</v>
      </c>
      <c r="F8317" s="1">
        <v>3.8758101851851849E-2</v>
      </c>
      <c r="G8317">
        <f>_xlfn.XLOOKUP($A8317,Product_pricing!$B:$B,Product_pricing!$C:$C)</f>
        <v>54</v>
      </c>
      <c r="H8317">
        <f t="shared" si="387"/>
        <v>179.28</v>
      </c>
      <c r="I8317" s="10">
        <f t="shared" si="388"/>
        <v>0.15820351682323414</v>
      </c>
      <c r="J8317" t="str">
        <f>_xlfn.XLOOKUP(A8317,Product_Details!$A:$A,Product_Details!$G:$G,"mens")</f>
        <v>Womens</v>
      </c>
      <c r="K8317">
        <f t="shared" si="389"/>
        <v>1507</v>
      </c>
    </row>
    <row r="8318" spans="1:11" ht="15">
      <c r="A8318" t="s">
        <v>25</v>
      </c>
      <c r="B8318">
        <v>4</v>
      </c>
      <c r="C8318">
        <v>17</v>
      </c>
      <c r="D8318" t="s">
        <v>23</v>
      </c>
      <c r="E8318" t="s">
        <v>1324</v>
      </c>
      <c r="F8318" s="1">
        <v>3.8758101851851849E-2</v>
      </c>
      <c r="G8318">
        <f>_xlfn.XLOOKUP($A8318,Product_pricing!$B:$B,Product_pricing!$C:$C)</f>
        <v>40</v>
      </c>
      <c r="H8318">
        <f t="shared" si="387"/>
        <v>132.79999999999998</v>
      </c>
      <c r="I8318" s="10">
        <f t="shared" si="388"/>
        <v>0.11718779023943268</v>
      </c>
      <c r="J8318" t="str">
        <f>_xlfn.XLOOKUP(A8318,Product_Details!$A:$A,Product_Details!$G:$G,"mens")</f>
        <v>Mens</v>
      </c>
      <c r="K8318">
        <f t="shared" si="389"/>
        <v>1512</v>
      </c>
    </row>
    <row r="8319" spans="1:11" ht="15">
      <c r="A8319" t="s">
        <v>41</v>
      </c>
      <c r="B8319">
        <v>2</v>
      </c>
      <c r="C8319">
        <v>17</v>
      </c>
      <c r="D8319" t="s">
        <v>23</v>
      </c>
      <c r="E8319" t="s">
        <v>1324</v>
      </c>
      <c r="F8319" s="1">
        <v>3.8758101851851849E-2</v>
      </c>
      <c r="G8319">
        <f>_xlfn.XLOOKUP($A8319,Product_pricing!$B:$B,Product_pricing!$C:$C)</f>
        <v>10</v>
      </c>
      <c r="H8319">
        <f t="shared" si="387"/>
        <v>16.599999999999998</v>
      </c>
      <c r="I8319" s="10">
        <f t="shared" si="388"/>
        <v>1.4648473779929085E-2</v>
      </c>
      <c r="J8319" t="str">
        <f>_xlfn.XLOOKUP(A8319,Product_Details!$A:$A,Product_Details!$G:$G,"mens")</f>
        <v>Mens</v>
      </c>
      <c r="K8319">
        <f t="shared" si="389"/>
        <v>1512</v>
      </c>
    </row>
    <row r="8320" spans="1:11" ht="15">
      <c r="A8320" t="s">
        <v>31</v>
      </c>
      <c r="B8320">
        <v>3</v>
      </c>
      <c r="C8320">
        <v>17</v>
      </c>
      <c r="D8320" t="s">
        <v>23</v>
      </c>
      <c r="E8320" t="s">
        <v>1324</v>
      </c>
      <c r="F8320" s="1">
        <v>3.8758101851851849E-2</v>
      </c>
      <c r="G8320">
        <f>_xlfn.XLOOKUP($A8320,Product_pricing!$B:$B,Product_pricing!$C:$C)</f>
        <v>57</v>
      </c>
      <c r="H8320">
        <f t="shared" si="387"/>
        <v>141.93</v>
      </c>
      <c r="I8320" s="10">
        <f t="shared" si="388"/>
        <v>0.12524445081839367</v>
      </c>
      <c r="J8320" t="str">
        <f>_xlfn.XLOOKUP(A8320,Product_Details!$A:$A,Product_Details!$G:$G,"mens")</f>
        <v>Mens</v>
      </c>
      <c r="K8320">
        <f t="shared" si="389"/>
        <v>1512</v>
      </c>
    </row>
    <row r="8321" spans="1:11" ht="15">
      <c r="A8321" t="s">
        <v>32</v>
      </c>
      <c r="B8321">
        <v>2</v>
      </c>
      <c r="C8321">
        <v>17</v>
      </c>
      <c r="D8321" t="s">
        <v>23</v>
      </c>
      <c r="E8321" t="s">
        <v>1324</v>
      </c>
      <c r="F8321" s="1">
        <v>3.8758101851851849E-2</v>
      </c>
      <c r="G8321">
        <f>_xlfn.XLOOKUP($A8321,Product_pricing!$B:$B,Product_pricing!$C:$C)</f>
        <v>36</v>
      </c>
      <c r="H8321">
        <f t="shared" si="387"/>
        <v>59.76</v>
      </c>
      <c r="I8321" s="10">
        <f t="shared" si="388"/>
        <v>5.2734505607744703E-2</v>
      </c>
      <c r="J8321" t="str">
        <f>_xlfn.XLOOKUP(A8321,Product_Details!$A:$A,Product_Details!$G:$G,"mens")</f>
        <v>Mens</v>
      </c>
      <c r="K8321">
        <f t="shared" si="389"/>
        <v>1512</v>
      </c>
    </row>
    <row r="8322" spans="1:11" ht="15">
      <c r="A8322" t="s">
        <v>27</v>
      </c>
      <c r="B8322">
        <v>4</v>
      </c>
      <c r="C8322">
        <v>17</v>
      </c>
      <c r="D8322" t="s">
        <v>23</v>
      </c>
      <c r="E8322" t="s">
        <v>1324</v>
      </c>
      <c r="F8322" s="1">
        <v>3.8758101851851849E-2</v>
      </c>
      <c r="G8322">
        <f>_xlfn.XLOOKUP($A8322,Product_pricing!$B:$B,Product_pricing!$C:$C)</f>
        <v>29</v>
      </c>
      <c r="H8322">
        <f t="shared" si="387"/>
        <v>96.28</v>
      </c>
      <c r="I8322" s="10">
        <f t="shared" si="388"/>
        <v>8.4961147923588706E-2</v>
      </c>
      <c r="J8322" t="str">
        <f>_xlfn.XLOOKUP(A8322,Product_Details!$A:$A,Product_Details!$G:$G,"mens")</f>
        <v>Mens</v>
      </c>
      <c r="K8322">
        <f t="shared" si="389"/>
        <v>1512</v>
      </c>
    </row>
    <row r="8323" spans="1:11" ht="15">
      <c r="A8323" t="s">
        <v>22</v>
      </c>
      <c r="B8323">
        <v>2</v>
      </c>
      <c r="C8323">
        <v>3</v>
      </c>
      <c r="D8323" t="s">
        <v>33</v>
      </c>
      <c r="E8323" t="s">
        <v>1325</v>
      </c>
      <c r="F8323" s="1">
        <v>1.8878472222222224E-2</v>
      </c>
      <c r="G8323">
        <f>_xlfn.XLOOKUP($A8323,Product_pricing!$B:$B,Product_pricing!$C:$C)</f>
        <v>13</v>
      </c>
      <c r="H8323">
        <f t="shared" ref="H8323:H8386" si="390">B8323*G8323*(1-C8323/100)</f>
        <v>25.22</v>
      </c>
      <c r="I8323" s="10">
        <f t="shared" ref="I8323:I8386" si="391">(H8323/SUM($H:$H))*1000</f>
        <v>2.2255090887338045E-2</v>
      </c>
      <c r="J8323" t="str">
        <f>_xlfn.XLOOKUP(A8323,Product_Details!$A:$A,Product_Details!$G:$G,"mens")</f>
        <v>Womens</v>
      </c>
      <c r="K8323">
        <f t="shared" ref="K8323:K8386" si="392">COUNTIFS($J:$J, J8323) / COUNTIFS($J:$J, J8323, $E:$E, E8323)</f>
        <v>2511.6666666666665</v>
      </c>
    </row>
    <row r="8324" spans="1:11" ht="15">
      <c r="A8324" t="s">
        <v>29</v>
      </c>
      <c r="B8324">
        <v>1</v>
      </c>
      <c r="C8324">
        <v>3</v>
      </c>
      <c r="D8324" t="s">
        <v>33</v>
      </c>
      <c r="E8324" t="s">
        <v>1325</v>
      </c>
      <c r="F8324" s="1">
        <v>1.8878472222222224E-2</v>
      </c>
      <c r="G8324">
        <f>_xlfn.XLOOKUP($A8324,Product_pricing!$B:$B,Product_pricing!$C:$C)</f>
        <v>10</v>
      </c>
      <c r="H8324">
        <f t="shared" si="390"/>
        <v>9.6999999999999993</v>
      </c>
      <c r="I8324" s="10">
        <f t="shared" si="391"/>
        <v>8.5596503412838625E-3</v>
      </c>
      <c r="J8324" t="str">
        <f>_xlfn.XLOOKUP(A8324,Product_Details!$A:$A,Product_Details!$G:$G,"mens")</f>
        <v>Womens</v>
      </c>
      <c r="K8324">
        <f t="shared" si="392"/>
        <v>2511.6666666666665</v>
      </c>
    </row>
    <row r="8325" spans="1:11" ht="15">
      <c r="A8325" t="s">
        <v>36</v>
      </c>
      <c r="B8325">
        <v>4</v>
      </c>
      <c r="C8325">
        <v>3</v>
      </c>
      <c r="D8325" t="s">
        <v>33</v>
      </c>
      <c r="E8325" t="s">
        <v>1325</v>
      </c>
      <c r="F8325" s="1">
        <v>1.8878472222222224E-2</v>
      </c>
      <c r="G8325">
        <f>_xlfn.XLOOKUP($A8325,Product_pricing!$B:$B,Product_pricing!$C:$C)</f>
        <v>23</v>
      </c>
      <c r="H8325">
        <f t="shared" si="390"/>
        <v>89.24</v>
      </c>
      <c r="I8325" s="10">
        <f t="shared" si="391"/>
        <v>7.874878313981154E-2</v>
      </c>
      <c r="J8325" t="str">
        <f>_xlfn.XLOOKUP(A8325,Product_Details!$A:$A,Product_Details!$G:$G,"mens")</f>
        <v>Womens</v>
      </c>
      <c r="K8325">
        <f t="shared" si="392"/>
        <v>2511.6666666666665</v>
      </c>
    </row>
    <row r="8326" spans="1:11" ht="15">
      <c r="A8326" t="s">
        <v>25</v>
      </c>
      <c r="B8326">
        <v>4</v>
      </c>
      <c r="C8326">
        <v>3</v>
      </c>
      <c r="D8326" t="s">
        <v>33</v>
      </c>
      <c r="E8326" t="s">
        <v>1325</v>
      </c>
      <c r="F8326" s="1">
        <v>1.8878472222222224E-2</v>
      </c>
      <c r="G8326">
        <f>_xlfn.XLOOKUP($A8326,Product_pricing!$B:$B,Product_pricing!$C:$C)</f>
        <v>40</v>
      </c>
      <c r="H8326">
        <f t="shared" si="390"/>
        <v>155.19999999999999</v>
      </c>
      <c r="I8326" s="10">
        <f t="shared" si="391"/>
        <v>0.1369544054605418</v>
      </c>
      <c r="J8326" t="str">
        <f>_xlfn.XLOOKUP(A8326,Product_Details!$A:$A,Product_Details!$G:$G,"mens")</f>
        <v>Mens</v>
      </c>
      <c r="K8326">
        <f t="shared" si="392"/>
        <v>1512</v>
      </c>
    </row>
    <row r="8327" spans="1:11" ht="15">
      <c r="A8327" t="s">
        <v>41</v>
      </c>
      <c r="B8327">
        <v>4</v>
      </c>
      <c r="C8327">
        <v>3</v>
      </c>
      <c r="D8327" t="s">
        <v>33</v>
      </c>
      <c r="E8327" t="s">
        <v>1325</v>
      </c>
      <c r="F8327" s="1">
        <v>1.8878472222222224E-2</v>
      </c>
      <c r="G8327">
        <f>_xlfn.XLOOKUP($A8327,Product_pricing!$B:$B,Product_pricing!$C:$C)</f>
        <v>10</v>
      </c>
      <c r="H8327">
        <f t="shared" si="390"/>
        <v>38.799999999999997</v>
      </c>
      <c r="I8327" s="10">
        <f t="shared" si="391"/>
        <v>3.423860136513545E-2</v>
      </c>
      <c r="J8327" t="str">
        <f>_xlfn.XLOOKUP(A8327,Product_Details!$A:$A,Product_Details!$G:$G,"mens")</f>
        <v>Mens</v>
      </c>
      <c r="K8327">
        <f t="shared" si="392"/>
        <v>1512</v>
      </c>
    </row>
    <row r="8328" spans="1:11" ht="15">
      <c r="A8328" t="s">
        <v>32</v>
      </c>
      <c r="B8328">
        <v>3</v>
      </c>
      <c r="C8328">
        <v>3</v>
      </c>
      <c r="D8328" t="s">
        <v>33</v>
      </c>
      <c r="E8328" t="s">
        <v>1325</v>
      </c>
      <c r="F8328" s="1">
        <v>1.8878472222222224E-2</v>
      </c>
      <c r="G8328">
        <f>_xlfn.XLOOKUP($A8328,Product_pricing!$B:$B,Product_pricing!$C:$C)</f>
        <v>36</v>
      </c>
      <c r="H8328">
        <f t="shared" si="390"/>
        <v>104.75999999999999</v>
      </c>
      <c r="I8328" s="10">
        <f t="shared" si="391"/>
        <v>9.2444223685865717E-2</v>
      </c>
      <c r="J8328" t="str">
        <f>_xlfn.XLOOKUP(A8328,Product_Details!$A:$A,Product_Details!$G:$G,"mens")</f>
        <v>Mens</v>
      </c>
      <c r="K8328">
        <f t="shared" si="392"/>
        <v>1512</v>
      </c>
    </row>
    <row r="8329" spans="1:11" ht="15">
      <c r="A8329" t="s">
        <v>26</v>
      </c>
      <c r="B8329">
        <v>3</v>
      </c>
      <c r="C8329">
        <v>3</v>
      </c>
      <c r="D8329" t="s">
        <v>33</v>
      </c>
      <c r="E8329" t="s">
        <v>1325</v>
      </c>
      <c r="F8329" s="1">
        <v>1.8878472222222224E-2</v>
      </c>
      <c r="G8329">
        <f>_xlfn.XLOOKUP($A8329,Product_pricing!$B:$B,Product_pricing!$C:$C)</f>
        <v>17</v>
      </c>
      <c r="H8329">
        <f t="shared" si="390"/>
        <v>49.47</v>
      </c>
      <c r="I8329" s="10">
        <f t="shared" si="391"/>
        <v>4.3654216740547702E-2</v>
      </c>
      <c r="J8329" t="str">
        <f>_xlfn.XLOOKUP(A8329,Product_Details!$A:$A,Product_Details!$G:$G,"mens")</f>
        <v>Mens</v>
      </c>
      <c r="K8329">
        <f t="shared" si="392"/>
        <v>1512</v>
      </c>
    </row>
    <row r="8330" spans="1:11" ht="15">
      <c r="A8330" t="s">
        <v>27</v>
      </c>
      <c r="B8330">
        <v>1</v>
      </c>
      <c r="C8330">
        <v>3</v>
      </c>
      <c r="D8330" t="s">
        <v>33</v>
      </c>
      <c r="E8330" t="s">
        <v>1325</v>
      </c>
      <c r="F8330" s="1">
        <v>1.8878472222222224E-2</v>
      </c>
      <c r="G8330">
        <f>_xlfn.XLOOKUP($A8330,Product_pricing!$B:$B,Product_pricing!$C:$C)</f>
        <v>29</v>
      </c>
      <c r="H8330">
        <f t="shared" si="390"/>
        <v>28.13</v>
      </c>
      <c r="I8330" s="10">
        <f t="shared" si="391"/>
        <v>2.4822985989723205E-2</v>
      </c>
      <c r="J8330" t="str">
        <f>_xlfn.XLOOKUP(A8330,Product_Details!$A:$A,Product_Details!$G:$G,"mens")</f>
        <v>Mens</v>
      </c>
      <c r="K8330">
        <f t="shared" si="392"/>
        <v>1512</v>
      </c>
    </row>
    <row r="8331" spans="1:11" ht="15">
      <c r="A8331" t="s">
        <v>35</v>
      </c>
      <c r="B8331">
        <v>2</v>
      </c>
      <c r="C8331">
        <v>3</v>
      </c>
      <c r="D8331" t="s">
        <v>33</v>
      </c>
      <c r="E8331" t="s">
        <v>1326</v>
      </c>
      <c r="F8331" s="1">
        <v>2.0951388888888891E-2</v>
      </c>
      <c r="G8331">
        <f>_xlfn.XLOOKUP($A8331,Product_pricing!$B:$B,Product_pricing!$C:$C)</f>
        <v>32</v>
      </c>
      <c r="H8331">
        <f t="shared" si="390"/>
        <v>62.08</v>
      </c>
      <c r="I8331" s="10">
        <f t="shared" si="391"/>
        <v>5.4781762184216723E-2</v>
      </c>
      <c r="J8331" t="str">
        <f>_xlfn.XLOOKUP(A8331,Product_Details!$A:$A,Product_Details!$G:$G,"mens")</f>
        <v>Womens</v>
      </c>
      <c r="K8331">
        <f t="shared" si="392"/>
        <v>2511.6666666666665</v>
      </c>
    </row>
    <row r="8332" spans="1:11" ht="15">
      <c r="A8332" t="s">
        <v>36</v>
      </c>
      <c r="B8332">
        <v>4</v>
      </c>
      <c r="C8332">
        <v>3</v>
      </c>
      <c r="D8332" t="s">
        <v>33</v>
      </c>
      <c r="E8332" t="s">
        <v>1326</v>
      </c>
      <c r="F8332" s="1">
        <v>2.0951388888888891E-2</v>
      </c>
      <c r="G8332">
        <f>_xlfn.XLOOKUP($A8332,Product_pricing!$B:$B,Product_pricing!$C:$C)</f>
        <v>23</v>
      </c>
      <c r="H8332">
        <f t="shared" si="390"/>
        <v>89.24</v>
      </c>
      <c r="I8332" s="10">
        <f t="shared" si="391"/>
        <v>7.874878313981154E-2</v>
      </c>
      <c r="J8332" t="str">
        <f>_xlfn.XLOOKUP(A8332,Product_Details!$A:$A,Product_Details!$G:$G,"mens")</f>
        <v>Womens</v>
      </c>
      <c r="K8332">
        <f t="shared" si="392"/>
        <v>2511.6666666666665</v>
      </c>
    </row>
    <row r="8333" spans="1:11" ht="15">
      <c r="A8333" t="s">
        <v>30</v>
      </c>
      <c r="B8333">
        <v>4</v>
      </c>
      <c r="C8333">
        <v>3</v>
      </c>
      <c r="D8333" t="s">
        <v>33</v>
      </c>
      <c r="E8333" t="s">
        <v>1326</v>
      </c>
      <c r="F8333" s="1">
        <v>2.0951388888888891E-2</v>
      </c>
      <c r="G8333">
        <f>_xlfn.XLOOKUP($A8333,Product_pricing!$B:$B,Product_pricing!$C:$C)</f>
        <v>19</v>
      </c>
      <c r="H8333">
        <f t="shared" si="390"/>
        <v>73.72</v>
      </c>
      <c r="I8333" s="10">
        <f t="shared" si="391"/>
        <v>6.5053342593757363E-2</v>
      </c>
      <c r="J8333" t="str">
        <f>_xlfn.XLOOKUP(A8333,Product_Details!$A:$A,Product_Details!$G:$G,"mens")</f>
        <v>Womens</v>
      </c>
      <c r="K8333">
        <f t="shared" si="392"/>
        <v>2511.6666666666665</v>
      </c>
    </row>
    <row r="8334" spans="1:11" ht="15">
      <c r="A8334" t="s">
        <v>41</v>
      </c>
      <c r="B8334">
        <v>1</v>
      </c>
      <c r="C8334">
        <v>3</v>
      </c>
      <c r="D8334" t="s">
        <v>33</v>
      </c>
      <c r="E8334" t="s">
        <v>1326</v>
      </c>
      <c r="F8334" s="1">
        <v>2.0951388888888891E-2</v>
      </c>
      <c r="G8334">
        <f>_xlfn.XLOOKUP($A8334,Product_pricing!$B:$B,Product_pricing!$C:$C)</f>
        <v>10</v>
      </c>
      <c r="H8334">
        <f t="shared" si="390"/>
        <v>9.6999999999999993</v>
      </c>
      <c r="I8334" s="10">
        <f t="shared" si="391"/>
        <v>8.5596503412838625E-3</v>
      </c>
      <c r="J8334" t="str">
        <f>_xlfn.XLOOKUP(A8334,Product_Details!$A:$A,Product_Details!$G:$G,"mens")</f>
        <v>Mens</v>
      </c>
      <c r="K8334">
        <f t="shared" si="392"/>
        <v>1890</v>
      </c>
    </row>
    <row r="8335" spans="1:11" ht="15">
      <c r="A8335" t="s">
        <v>31</v>
      </c>
      <c r="B8335">
        <v>5</v>
      </c>
      <c r="C8335">
        <v>3</v>
      </c>
      <c r="D8335" t="s">
        <v>33</v>
      </c>
      <c r="E8335" t="s">
        <v>1326</v>
      </c>
      <c r="F8335" s="1">
        <v>2.0951388888888891E-2</v>
      </c>
      <c r="G8335">
        <f>_xlfn.XLOOKUP($A8335,Product_pricing!$B:$B,Product_pricing!$C:$C)</f>
        <v>57</v>
      </c>
      <c r="H8335">
        <f t="shared" si="390"/>
        <v>276.45</v>
      </c>
      <c r="I8335" s="10">
        <f t="shared" si="391"/>
        <v>0.24395003472659008</v>
      </c>
      <c r="J8335" t="str">
        <f>_xlfn.XLOOKUP(A8335,Product_Details!$A:$A,Product_Details!$G:$G,"mens")</f>
        <v>Mens</v>
      </c>
      <c r="K8335">
        <f t="shared" si="392"/>
        <v>1890</v>
      </c>
    </row>
    <row r="8336" spans="1:11" ht="15">
      <c r="A8336" t="s">
        <v>32</v>
      </c>
      <c r="B8336">
        <v>4</v>
      </c>
      <c r="C8336">
        <v>3</v>
      </c>
      <c r="D8336" t="s">
        <v>33</v>
      </c>
      <c r="E8336" t="s">
        <v>1326</v>
      </c>
      <c r="F8336" s="1">
        <v>2.0951388888888891E-2</v>
      </c>
      <c r="G8336">
        <f>_xlfn.XLOOKUP($A8336,Product_pricing!$B:$B,Product_pricing!$C:$C)</f>
        <v>36</v>
      </c>
      <c r="H8336">
        <f t="shared" si="390"/>
        <v>139.68</v>
      </c>
      <c r="I8336" s="10">
        <f t="shared" si="391"/>
        <v>0.12325896491448765</v>
      </c>
      <c r="J8336" t="str">
        <f>_xlfn.XLOOKUP(A8336,Product_Details!$A:$A,Product_Details!$G:$G,"mens")</f>
        <v>Mens</v>
      </c>
      <c r="K8336">
        <f t="shared" si="392"/>
        <v>1890</v>
      </c>
    </row>
    <row r="8337" spans="1:11" ht="15">
      <c r="A8337" t="s">
        <v>27</v>
      </c>
      <c r="B8337">
        <v>5</v>
      </c>
      <c r="C8337">
        <v>3</v>
      </c>
      <c r="D8337" t="s">
        <v>33</v>
      </c>
      <c r="E8337" t="s">
        <v>1326</v>
      </c>
      <c r="F8337" s="1">
        <v>2.0951388888888891E-2</v>
      </c>
      <c r="G8337">
        <f>_xlfn.XLOOKUP($A8337,Product_pricing!$B:$B,Product_pricing!$C:$C)</f>
        <v>29</v>
      </c>
      <c r="H8337">
        <f t="shared" si="390"/>
        <v>140.65</v>
      </c>
      <c r="I8337" s="10">
        <f t="shared" si="391"/>
        <v>0.12411492994861603</v>
      </c>
      <c r="J8337" t="str">
        <f>_xlfn.XLOOKUP(A8337,Product_Details!$A:$A,Product_Details!$G:$G,"mens")</f>
        <v>Mens</v>
      </c>
      <c r="K8337">
        <f t="shared" si="392"/>
        <v>1890</v>
      </c>
    </row>
    <row r="8338" spans="1:11" ht="15">
      <c r="A8338" t="s">
        <v>35</v>
      </c>
      <c r="B8338">
        <v>3</v>
      </c>
      <c r="C8338">
        <v>14</v>
      </c>
      <c r="D8338" t="s">
        <v>23</v>
      </c>
      <c r="E8338" t="s">
        <v>1327</v>
      </c>
      <c r="F8338" s="1">
        <v>2.6135416666666664E-2</v>
      </c>
      <c r="G8338">
        <f>_xlfn.XLOOKUP($A8338,Product_pricing!$B:$B,Product_pricing!$C:$C)</f>
        <v>32</v>
      </c>
      <c r="H8338">
        <f t="shared" si="390"/>
        <v>82.56</v>
      </c>
      <c r="I8338" s="10">
        <f t="shared" si="391"/>
        <v>7.2854096100659363E-2</v>
      </c>
      <c r="J8338" t="str">
        <f>_xlfn.XLOOKUP(A8338,Product_Details!$A:$A,Product_Details!$G:$G,"mens")</f>
        <v>Womens</v>
      </c>
      <c r="K8338">
        <f t="shared" si="392"/>
        <v>2511.6666666666665</v>
      </c>
    </row>
    <row r="8339" spans="1:11" ht="15">
      <c r="A8339" t="s">
        <v>29</v>
      </c>
      <c r="B8339">
        <v>1</v>
      </c>
      <c r="C8339">
        <v>14</v>
      </c>
      <c r="D8339" t="s">
        <v>23</v>
      </c>
      <c r="E8339" t="s">
        <v>1327</v>
      </c>
      <c r="F8339" s="1">
        <v>2.6135416666666664E-2</v>
      </c>
      <c r="G8339">
        <f>_xlfn.XLOOKUP($A8339,Product_pricing!$B:$B,Product_pricing!$C:$C)</f>
        <v>10</v>
      </c>
      <c r="H8339">
        <f t="shared" si="390"/>
        <v>8.6</v>
      </c>
      <c r="I8339" s="10">
        <f t="shared" si="391"/>
        <v>7.5889683438186825E-3</v>
      </c>
      <c r="J8339" t="str">
        <f>_xlfn.XLOOKUP(A8339,Product_Details!$A:$A,Product_Details!$G:$G,"mens")</f>
        <v>Womens</v>
      </c>
      <c r="K8339">
        <f t="shared" si="392"/>
        <v>2511.6666666666665</v>
      </c>
    </row>
    <row r="8340" spans="1:11" ht="15">
      <c r="A8340" t="s">
        <v>38</v>
      </c>
      <c r="B8340">
        <v>1</v>
      </c>
      <c r="C8340">
        <v>14</v>
      </c>
      <c r="D8340" t="s">
        <v>23</v>
      </c>
      <c r="E8340" t="s">
        <v>1327</v>
      </c>
      <c r="F8340" s="1">
        <v>2.6135416666666664E-2</v>
      </c>
      <c r="G8340">
        <f>_xlfn.XLOOKUP($A8340,Product_pricing!$B:$B,Product_pricing!$C:$C)</f>
        <v>54</v>
      </c>
      <c r="H8340">
        <f t="shared" si="390"/>
        <v>46.44</v>
      </c>
      <c r="I8340" s="10">
        <f t="shared" si="391"/>
        <v>4.0980429056620887E-2</v>
      </c>
      <c r="J8340" t="str">
        <f>_xlfn.XLOOKUP(A8340,Product_Details!$A:$A,Product_Details!$G:$G,"mens")</f>
        <v>Womens</v>
      </c>
      <c r="K8340">
        <f t="shared" si="392"/>
        <v>2511.6666666666665</v>
      </c>
    </row>
    <row r="8341" spans="1:11" ht="15">
      <c r="A8341" t="s">
        <v>25</v>
      </c>
      <c r="B8341">
        <v>5</v>
      </c>
      <c r="C8341">
        <v>14</v>
      </c>
      <c r="D8341" t="s">
        <v>23</v>
      </c>
      <c r="E8341" t="s">
        <v>1327</v>
      </c>
      <c r="F8341" s="1">
        <v>2.6135416666666664E-2</v>
      </c>
      <c r="G8341">
        <f>_xlfn.XLOOKUP($A8341,Product_pricing!$B:$B,Product_pricing!$C:$C)</f>
        <v>40</v>
      </c>
      <c r="H8341">
        <f t="shared" si="390"/>
        <v>172</v>
      </c>
      <c r="I8341" s="10">
        <f t="shared" si="391"/>
        <v>0.15177936687637364</v>
      </c>
      <c r="J8341" t="str">
        <f>_xlfn.XLOOKUP(A8341,Product_Details!$A:$A,Product_Details!$G:$G,"mens")</f>
        <v>Mens</v>
      </c>
      <c r="K8341">
        <f t="shared" si="392"/>
        <v>2520</v>
      </c>
    </row>
    <row r="8342" spans="1:11" ht="15">
      <c r="A8342" t="s">
        <v>31</v>
      </c>
      <c r="B8342">
        <v>2</v>
      </c>
      <c r="C8342">
        <v>14</v>
      </c>
      <c r="D8342" t="s">
        <v>23</v>
      </c>
      <c r="E8342" t="s">
        <v>1327</v>
      </c>
      <c r="F8342" s="1">
        <v>2.6135416666666664E-2</v>
      </c>
      <c r="G8342">
        <f>_xlfn.XLOOKUP($A8342,Product_pricing!$B:$B,Product_pricing!$C:$C)</f>
        <v>57</v>
      </c>
      <c r="H8342">
        <f t="shared" si="390"/>
        <v>98.039999999999992</v>
      </c>
      <c r="I8342" s="10">
        <f t="shared" si="391"/>
        <v>8.6514239119532974E-2</v>
      </c>
      <c r="J8342" t="str">
        <f>_xlfn.XLOOKUP(A8342,Product_Details!$A:$A,Product_Details!$G:$G,"mens")</f>
        <v>Mens</v>
      </c>
      <c r="K8342">
        <f t="shared" si="392"/>
        <v>2520</v>
      </c>
    </row>
    <row r="8343" spans="1:11" ht="15">
      <c r="A8343" t="s">
        <v>27</v>
      </c>
      <c r="B8343">
        <v>3</v>
      </c>
      <c r="C8343">
        <v>14</v>
      </c>
      <c r="D8343" t="s">
        <v>23</v>
      </c>
      <c r="E8343" t="s">
        <v>1327</v>
      </c>
      <c r="F8343" s="1">
        <v>2.6135416666666664E-2</v>
      </c>
      <c r="G8343">
        <f>_xlfn.XLOOKUP($A8343,Product_pricing!$B:$B,Product_pricing!$C:$C)</f>
        <v>29</v>
      </c>
      <c r="H8343">
        <f t="shared" si="390"/>
        <v>74.819999999999993</v>
      </c>
      <c r="I8343" s="10">
        <f t="shared" si="391"/>
        <v>6.602402459122253E-2</v>
      </c>
      <c r="J8343" t="str">
        <f>_xlfn.XLOOKUP(A8343,Product_Details!$A:$A,Product_Details!$G:$G,"mens")</f>
        <v>Mens</v>
      </c>
      <c r="K8343">
        <f t="shared" si="392"/>
        <v>2520</v>
      </c>
    </row>
    <row r="8344" spans="1:11" ht="15">
      <c r="A8344" t="s">
        <v>22</v>
      </c>
      <c r="B8344">
        <v>5</v>
      </c>
      <c r="C8344">
        <v>20</v>
      </c>
      <c r="D8344" t="s">
        <v>23</v>
      </c>
      <c r="E8344" t="s">
        <v>1328</v>
      </c>
      <c r="F8344" s="1">
        <v>2.0916666666666667E-2</v>
      </c>
      <c r="G8344">
        <f>_xlfn.XLOOKUP($A8344,Product_pricing!$B:$B,Product_pricing!$C:$C)</f>
        <v>13</v>
      </c>
      <c r="H8344">
        <f t="shared" si="390"/>
        <v>52</v>
      </c>
      <c r="I8344" s="10">
        <f t="shared" si="391"/>
        <v>4.5886785334717621E-2</v>
      </c>
      <c r="J8344" t="str">
        <f>_xlfn.XLOOKUP(A8344,Product_Details!$A:$A,Product_Details!$G:$G,"mens")</f>
        <v>Womens</v>
      </c>
      <c r="K8344">
        <f t="shared" si="392"/>
        <v>1883.75</v>
      </c>
    </row>
    <row r="8345" spans="1:11" ht="15">
      <c r="A8345" t="s">
        <v>29</v>
      </c>
      <c r="B8345">
        <v>2</v>
      </c>
      <c r="C8345">
        <v>20</v>
      </c>
      <c r="D8345" t="s">
        <v>23</v>
      </c>
      <c r="E8345" t="s">
        <v>1328</v>
      </c>
      <c r="F8345" s="1">
        <v>2.0916666666666667E-2</v>
      </c>
      <c r="G8345">
        <f>_xlfn.XLOOKUP($A8345,Product_pricing!$B:$B,Product_pricing!$C:$C)</f>
        <v>10</v>
      </c>
      <c r="H8345">
        <f t="shared" si="390"/>
        <v>16</v>
      </c>
      <c r="I8345" s="10">
        <f t="shared" si="391"/>
        <v>1.4119010872220806E-2</v>
      </c>
      <c r="J8345" t="str">
        <f>_xlfn.XLOOKUP(A8345,Product_Details!$A:$A,Product_Details!$G:$G,"mens")</f>
        <v>Womens</v>
      </c>
      <c r="K8345">
        <f t="shared" si="392"/>
        <v>1883.75</v>
      </c>
    </row>
    <row r="8346" spans="1:11" ht="15">
      <c r="A8346" t="s">
        <v>36</v>
      </c>
      <c r="B8346">
        <v>2</v>
      </c>
      <c r="C8346">
        <v>20</v>
      </c>
      <c r="D8346" t="s">
        <v>23</v>
      </c>
      <c r="E8346" t="s">
        <v>1328</v>
      </c>
      <c r="F8346" s="1">
        <v>2.0916666666666667E-2</v>
      </c>
      <c r="G8346">
        <f>_xlfn.XLOOKUP($A8346,Product_pricing!$B:$B,Product_pricing!$C:$C)</f>
        <v>23</v>
      </c>
      <c r="H8346">
        <f t="shared" si="390"/>
        <v>36.800000000000004</v>
      </c>
      <c r="I8346" s="10">
        <f t="shared" si="391"/>
        <v>3.2473725006107852E-2</v>
      </c>
      <c r="J8346" t="str">
        <f>_xlfn.XLOOKUP(A8346,Product_Details!$A:$A,Product_Details!$G:$G,"mens")</f>
        <v>Womens</v>
      </c>
      <c r="K8346">
        <f t="shared" si="392"/>
        <v>1883.75</v>
      </c>
    </row>
    <row r="8347" spans="1:11" ht="15">
      <c r="A8347" t="s">
        <v>30</v>
      </c>
      <c r="B8347">
        <v>2</v>
      </c>
      <c r="C8347">
        <v>20</v>
      </c>
      <c r="D8347" t="s">
        <v>23</v>
      </c>
      <c r="E8347" t="s">
        <v>1328</v>
      </c>
      <c r="F8347" s="1">
        <v>2.0916666666666667E-2</v>
      </c>
      <c r="G8347">
        <f>_xlfn.XLOOKUP($A8347,Product_pricing!$B:$B,Product_pricing!$C:$C)</f>
        <v>19</v>
      </c>
      <c r="H8347">
        <f t="shared" si="390"/>
        <v>30.400000000000002</v>
      </c>
      <c r="I8347" s="10">
        <f t="shared" si="391"/>
        <v>2.6826120657219534E-2</v>
      </c>
      <c r="J8347" t="str">
        <f>_xlfn.XLOOKUP(A8347,Product_Details!$A:$A,Product_Details!$G:$G,"mens")</f>
        <v>Womens</v>
      </c>
      <c r="K8347">
        <f t="shared" si="392"/>
        <v>1883.75</v>
      </c>
    </row>
    <row r="8348" spans="1:11" ht="15">
      <c r="A8348" t="s">
        <v>41</v>
      </c>
      <c r="B8348">
        <v>5</v>
      </c>
      <c r="C8348">
        <v>20</v>
      </c>
      <c r="D8348" t="s">
        <v>23</v>
      </c>
      <c r="E8348" t="s">
        <v>1328</v>
      </c>
      <c r="F8348" s="1">
        <v>2.0916666666666667E-2</v>
      </c>
      <c r="G8348">
        <f>_xlfn.XLOOKUP($A8348,Product_pricing!$B:$B,Product_pricing!$C:$C)</f>
        <v>10</v>
      </c>
      <c r="H8348">
        <f t="shared" si="390"/>
        <v>40</v>
      </c>
      <c r="I8348" s="10">
        <f t="shared" si="391"/>
        <v>3.5297527180552013E-2</v>
      </c>
      <c r="J8348" t="str">
        <f>_xlfn.XLOOKUP(A8348,Product_Details!$A:$A,Product_Details!$G:$G,"mens")</f>
        <v>Mens</v>
      </c>
      <c r="K8348">
        <f t="shared" si="392"/>
        <v>2520</v>
      </c>
    </row>
    <row r="8349" spans="1:11" ht="15">
      <c r="A8349" t="s">
        <v>26</v>
      </c>
      <c r="B8349">
        <v>2</v>
      </c>
      <c r="C8349">
        <v>20</v>
      </c>
      <c r="D8349" t="s">
        <v>23</v>
      </c>
      <c r="E8349" t="s">
        <v>1328</v>
      </c>
      <c r="F8349" s="1">
        <v>2.0916666666666667E-2</v>
      </c>
      <c r="G8349">
        <f>_xlfn.XLOOKUP($A8349,Product_pricing!$B:$B,Product_pricing!$C:$C)</f>
        <v>17</v>
      </c>
      <c r="H8349">
        <f t="shared" si="390"/>
        <v>27.200000000000003</v>
      </c>
      <c r="I8349" s="10">
        <f t="shared" si="391"/>
        <v>2.400231848277537E-2</v>
      </c>
      <c r="J8349" t="str">
        <f>_xlfn.XLOOKUP(A8349,Product_Details!$A:$A,Product_Details!$G:$G,"mens")</f>
        <v>Mens</v>
      </c>
      <c r="K8349">
        <f t="shared" si="392"/>
        <v>2520</v>
      </c>
    </row>
    <row r="8350" spans="1:11" ht="15">
      <c r="A8350" t="s">
        <v>27</v>
      </c>
      <c r="B8350">
        <v>2</v>
      </c>
      <c r="C8350">
        <v>20</v>
      </c>
      <c r="D8350" t="s">
        <v>23</v>
      </c>
      <c r="E8350" t="s">
        <v>1328</v>
      </c>
      <c r="F8350" s="1">
        <v>2.0916666666666667E-2</v>
      </c>
      <c r="G8350">
        <f>_xlfn.XLOOKUP($A8350,Product_pricing!$B:$B,Product_pricing!$C:$C)</f>
        <v>29</v>
      </c>
      <c r="H8350">
        <f t="shared" si="390"/>
        <v>46.400000000000006</v>
      </c>
      <c r="I8350" s="10">
        <f t="shared" si="391"/>
        <v>4.0945131529440341E-2</v>
      </c>
      <c r="J8350" t="str">
        <f>_xlfn.XLOOKUP(A8350,Product_Details!$A:$A,Product_Details!$G:$G,"mens")</f>
        <v>Mens</v>
      </c>
      <c r="K8350">
        <f t="shared" si="392"/>
        <v>2520</v>
      </c>
    </row>
    <row r="8351" spans="1:11" ht="15">
      <c r="A8351" t="s">
        <v>22</v>
      </c>
      <c r="B8351">
        <v>2</v>
      </c>
      <c r="C8351">
        <v>20</v>
      </c>
      <c r="D8351" t="s">
        <v>23</v>
      </c>
      <c r="E8351" t="s">
        <v>1329</v>
      </c>
      <c r="F8351" s="1">
        <v>2.0750000000000001E-2</v>
      </c>
      <c r="G8351">
        <f>_xlfn.XLOOKUP($A8351,Product_pricing!$B:$B,Product_pricing!$C:$C)</f>
        <v>13</v>
      </c>
      <c r="H8351">
        <f t="shared" si="390"/>
        <v>20.8</v>
      </c>
      <c r="I8351" s="10">
        <f t="shared" si="391"/>
        <v>1.8354714133887048E-2</v>
      </c>
      <c r="J8351" t="str">
        <f>_xlfn.XLOOKUP(A8351,Product_Details!$A:$A,Product_Details!$G:$G,"mens")</f>
        <v>Womens</v>
      </c>
      <c r="K8351">
        <f t="shared" si="392"/>
        <v>3767.5</v>
      </c>
    </row>
    <row r="8352" spans="1:11" ht="15">
      <c r="A8352" t="s">
        <v>36</v>
      </c>
      <c r="B8352">
        <v>4</v>
      </c>
      <c r="C8352">
        <v>20</v>
      </c>
      <c r="D8352" t="s">
        <v>23</v>
      </c>
      <c r="E8352" t="s">
        <v>1329</v>
      </c>
      <c r="F8352" s="1">
        <v>2.0750000000000001E-2</v>
      </c>
      <c r="G8352">
        <f>_xlfn.XLOOKUP($A8352,Product_pricing!$B:$B,Product_pricing!$C:$C)</f>
        <v>23</v>
      </c>
      <c r="H8352">
        <f t="shared" si="390"/>
        <v>73.600000000000009</v>
      </c>
      <c r="I8352" s="10">
        <f t="shared" si="391"/>
        <v>6.4947450012215704E-2</v>
      </c>
      <c r="J8352" t="str">
        <f>_xlfn.XLOOKUP(A8352,Product_Details!$A:$A,Product_Details!$G:$G,"mens")</f>
        <v>Womens</v>
      </c>
      <c r="K8352">
        <f t="shared" si="392"/>
        <v>3767.5</v>
      </c>
    </row>
    <row r="8353" spans="1:11" ht="15">
      <c r="A8353" t="s">
        <v>25</v>
      </c>
      <c r="B8353">
        <v>1</v>
      </c>
      <c r="C8353">
        <v>20</v>
      </c>
      <c r="D8353" t="s">
        <v>23</v>
      </c>
      <c r="E8353" t="s">
        <v>1329</v>
      </c>
      <c r="F8353" s="1">
        <v>2.0750000000000001E-2</v>
      </c>
      <c r="G8353">
        <f>_xlfn.XLOOKUP($A8353,Product_pricing!$B:$B,Product_pricing!$C:$C)</f>
        <v>40</v>
      </c>
      <c r="H8353">
        <f t="shared" si="390"/>
        <v>32</v>
      </c>
      <c r="I8353" s="10">
        <f t="shared" si="391"/>
        <v>2.8238021744441611E-2</v>
      </c>
      <c r="J8353" t="str">
        <f>_xlfn.XLOOKUP(A8353,Product_Details!$A:$A,Product_Details!$G:$G,"mens")</f>
        <v>Mens</v>
      </c>
      <c r="K8353">
        <f t="shared" si="392"/>
        <v>2520</v>
      </c>
    </row>
    <row r="8354" spans="1:11" ht="15">
      <c r="A8354" t="s">
        <v>41</v>
      </c>
      <c r="B8354">
        <v>2</v>
      </c>
      <c r="C8354">
        <v>20</v>
      </c>
      <c r="D8354" t="s">
        <v>23</v>
      </c>
      <c r="E8354" t="s">
        <v>1329</v>
      </c>
      <c r="F8354" s="1">
        <v>2.0750000000000001E-2</v>
      </c>
      <c r="G8354">
        <f>_xlfn.XLOOKUP($A8354,Product_pricing!$B:$B,Product_pricing!$C:$C)</f>
        <v>10</v>
      </c>
      <c r="H8354">
        <f t="shared" si="390"/>
        <v>16</v>
      </c>
      <c r="I8354" s="10">
        <f t="shared" si="391"/>
        <v>1.4119010872220806E-2</v>
      </c>
      <c r="J8354" t="str">
        <f>_xlfn.XLOOKUP(A8354,Product_Details!$A:$A,Product_Details!$G:$G,"mens")</f>
        <v>Mens</v>
      </c>
      <c r="K8354">
        <f t="shared" si="392"/>
        <v>2520</v>
      </c>
    </row>
    <row r="8355" spans="1:11" ht="15">
      <c r="A8355" t="s">
        <v>27</v>
      </c>
      <c r="B8355">
        <v>5</v>
      </c>
      <c r="C8355">
        <v>20</v>
      </c>
      <c r="D8355" t="s">
        <v>23</v>
      </c>
      <c r="E8355" t="s">
        <v>1329</v>
      </c>
      <c r="F8355" s="1">
        <v>2.0750000000000001E-2</v>
      </c>
      <c r="G8355">
        <f>_xlfn.XLOOKUP($A8355,Product_pricing!$B:$B,Product_pricing!$C:$C)</f>
        <v>29</v>
      </c>
      <c r="H8355">
        <f t="shared" si="390"/>
        <v>116</v>
      </c>
      <c r="I8355" s="10">
        <f t="shared" si="391"/>
        <v>0.10236282882360084</v>
      </c>
      <c r="J8355" t="str">
        <f>_xlfn.XLOOKUP(A8355,Product_Details!$A:$A,Product_Details!$G:$G,"mens")</f>
        <v>Mens</v>
      </c>
      <c r="K8355">
        <f t="shared" si="392"/>
        <v>2520</v>
      </c>
    </row>
    <row r="8356" spans="1:11" ht="15">
      <c r="A8356" t="s">
        <v>35</v>
      </c>
      <c r="B8356">
        <v>1</v>
      </c>
      <c r="C8356">
        <v>22</v>
      </c>
      <c r="D8356" t="s">
        <v>23</v>
      </c>
      <c r="E8356" t="s">
        <v>1330</v>
      </c>
      <c r="F8356" s="1">
        <v>1.0394675925925927E-2</v>
      </c>
      <c r="G8356">
        <f>_xlfn.XLOOKUP($A8356,Product_pricing!$B:$B,Product_pricing!$C:$C)</f>
        <v>32</v>
      </c>
      <c r="H8356">
        <f t="shared" si="390"/>
        <v>24.96</v>
      </c>
      <c r="I8356" s="10">
        <f t="shared" si="391"/>
        <v>2.2025656960664459E-2</v>
      </c>
      <c r="J8356" t="str">
        <f>_xlfn.XLOOKUP(A8356,Product_Details!$A:$A,Product_Details!$G:$G,"mens")</f>
        <v>Womens</v>
      </c>
      <c r="K8356">
        <f t="shared" si="392"/>
        <v>2511.6666666666665</v>
      </c>
    </row>
    <row r="8357" spans="1:11" ht="15">
      <c r="A8357" t="s">
        <v>30</v>
      </c>
      <c r="B8357">
        <v>2</v>
      </c>
      <c r="C8357">
        <v>22</v>
      </c>
      <c r="D8357" t="s">
        <v>23</v>
      </c>
      <c r="E8357" t="s">
        <v>1330</v>
      </c>
      <c r="F8357" s="1">
        <v>1.0394675925925927E-2</v>
      </c>
      <c r="G8357">
        <f>_xlfn.XLOOKUP($A8357,Product_pricing!$B:$B,Product_pricing!$C:$C)</f>
        <v>19</v>
      </c>
      <c r="H8357">
        <f t="shared" si="390"/>
        <v>29.64</v>
      </c>
      <c r="I8357" s="10">
        <f t="shared" si="391"/>
        <v>2.6155467640789045E-2</v>
      </c>
      <c r="J8357" t="str">
        <f>_xlfn.XLOOKUP(A8357,Product_Details!$A:$A,Product_Details!$G:$G,"mens")</f>
        <v>Womens</v>
      </c>
      <c r="K8357">
        <f t="shared" si="392"/>
        <v>2511.6666666666665</v>
      </c>
    </row>
    <row r="8358" spans="1:11" ht="15">
      <c r="A8358" t="s">
        <v>38</v>
      </c>
      <c r="B8358">
        <v>3</v>
      </c>
      <c r="C8358">
        <v>22</v>
      </c>
      <c r="D8358" t="s">
        <v>23</v>
      </c>
      <c r="E8358" t="s">
        <v>1330</v>
      </c>
      <c r="F8358" s="1">
        <v>1.0394675925925927E-2</v>
      </c>
      <c r="G8358">
        <f>_xlfn.XLOOKUP($A8358,Product_pricing!$B:$B,Product_pricing!$C:$C)</f>
        <v>54</v>
      </c>
      <c r="H8358">
        <f t="shared" si="390"/>
        <v>126.36</v>
      </c>
      <c r="I8358" s="10">
        <f t="shared" si="391"/>
        <v>0.11150488836336381</v>
      </c>
      <c r="J8358" t="str">
        <f>_xlfn.XLOOKUP(A8358,Product_Details!$A:$A,Product_Details!$G:$G,"mens")</f>
        <v>Womens</v>
      </c>
      <c r="K8358">
        <f t="shared" si="392"/>
        <v>2511.6666666666665</v>
      </c>
    </row>
    <row r="8359" spans="1:11" ht="15">
      <c r="A8359" t="s">
        <v>31</v>
      </c>
      <c r="B8359">
        <v>1</v>
      </c>
      <c r="C8359">
        <v>22</v>
      </c>
      <c r="D8359" t="s">
        <v>23</v>
      </c>
      <c r="E8359" t="s">
        <v>1330</v>
      </c>
      <c r="F8359" s="1">
        <v>1.0394675925925927E-2</v>
      </c>
      <c r="G8359">
        <f>_xlfn.XLOOKUP($A8359,Product_pricing!$B:$B,Product_pricing!$C:$C)</f>
        <v>57</v>
      </c>
      <c r="H8359">
        <f t="shared" si="390"/>
        <v>44.46</v>
      </c>
      <c r="I8359" s="10">
        <f t="shared" si="391"/>
        <v>3.9233201461183566E-2</v>
      </c>
      <c r="J8359" t="str">
        <f>_xlfn.XLOOKUP(A8359,Product_Details!$A:$A,Product_Details!$G:$G,"mens")</f>
        <v>Mens</v>
      </c>
      <c r="K8359">
        <f t="shared" si="392"/>
        <v>2520</v>
      </c>
    </row>
    <row r="8360" spans="1:11" ht="15">
      <c r="A8360" t="s">
        <v>26</v>
      </c>
      <c r="B8360">
        <v>3</v>
      </c>
      <c r="C8360">
        <v>22</v>
      </c>
      <c r="D8360" t="s">
        <v>23</v>
      </c>
      <c r="E8360" t="s">
        <v>1330</v>
      </c>
      <c r="F8360" s="1">
        <v>1.0394675925925927E-2</v>
      </c>
      <c r="G8360">
        <f>_xlfn.XLOOKUP($A8360,Product_pricing!$B:$B,Product_pricing!$C:$C)</f>
        <v>17</v>
      </c>
      <c r="H8360">
        <f t="shared" si="390"/>
        <v>39.78</v>
      </c>
      <c r="I8360" s="10">
        <f t="shared" si="391"/>
        <v>3.510339078105898E-2</v>
      </c>
      <c r="J8360" t="str">
        <f>_xlfn.XLOOKUP(A8360,Product_Details!$A:$A,Product_Details!$G:$G,"mens")</f>
        <v>Mens</v>
      </c>
      <c r="K8360">
        <f t="shared" si="392"/>
        <v>2520</v>
      </c>
    </row>
    <row r="8361" spans="1:11" ht="15">
      <c r="A8361" t="s">
        <v>27</v>
      </c>
      <c r="B8361">
        <v>4</v>
      </c>
      <c r="C8361">
        <v>22</v>
      </c>
      <c r="D8361" t="s">
        <v>23</v>
      </c>
      <c r="E8361" t="s">
        <v>1330</v>
      </c>
      <c r="F8361" s="1">
        <v>1.0394675925925927E-2</v>
      </c>
      <c r="G8361">
        <f>_xlfn.XLOOKUP($A8361,Product_pricing!$B:$B,Product_pricing!$C:$C)</f>
        <v>29</v>
      </c>
      <c r="H8361">
        <f t="shared" si="390"/>
        <v>90.48</v>
      </c>
      <c r="I8361" s="10">
        <f t="shared" si="391"/>
        <v>7.9843006482408663E-2</v>
      </c>
      <c r="J8361" t="str">
        <f>_xlfn.XLOOKUP(A8361,Product_Details!$A:$A,Product_Details!$G:$G,"mens")</f>
        <v>Mens</v>
      </c>
      <c r="K8361">
        <f t="shared" si="392"/>
        <v>2520</v>
      </c>
    </row>
    <row r="8362" spans="1:11" ht="15">
      <c r="A8362" t="s">
        <v>22</v>
      </c>
      <c r="B8362">
        <v>5</v>
      </c>
      <c r="C8362">
        <v>2</v>
      </c>
      <c r="D8362" t="s">
        <v>23</v>
      </c>
      <c r="E8362" t="s">
        <v>1331</v>
      </c>
      <c r="F8362" s="1">
        <v>1.0510416666666666E-2</v>
      </c>
      <c r="G8362">
        <f>_xlfn.XLOOKUP($A8362,Product_pricing!$B:$B,Product_pricing!$C:$C)</f>
        <v>13</v>
      </c>
      <c r="H8362">
        <f t="shared" si="390"/>
        <v>63.699999999999996</v>
      </c>
      <c r="I8362" s="10">
        <f t="shared" si="391"/>
        <v>5.6211312035029076E-2</v>
      </c>
      <c r="J8362" t="str">
        <f>_xlfn.XLOOKUP(A8362,Product_Details!$A:$A,Product_Details!$G:$G,"mens")</f>
        <v>Womens</v>
      </c>
      <c r="K8362">
        <f t="shared" si="392"/>
        <v>7535</v>
      </c>
    </row>
    <row r="8363" spans="1:11" ht="15">
      <c r="A8363" t="s">
        <v>26</v>
      </c>
      <c r="B8363">
        <v>5</v>
      </c>
      <c r="C8363">
        <v>2</v>
      </c>
      <c r="D8363" t="s">
        <v>23</v>
      </c>
      <c r="E8363" t="s">
        <v>1331</v>
      </c>
      <c r="F8363" s="1">
        <v>1.0510416666666666E-2</v>
      </c>
      <c r="G8363">
        <f>_xlfn.XLOOKUP($A8363,Product_pricing!$B:$B,Product_pricing!$C:$C)</f>
        <v>17</v>
      </c>
      <c r="H8363">
        <f t="shared" si="390"/>
        <v>83.3</v>
      </c>
      <c r="I8363" s="10">
        <f t="shared" si="391"/>
        <v>7.3507100353499569E-2</v>
      </c>
      <c r="J8363" t="str">
        <f>_xlfn.XLOOKUP(A8363,Product_Details!$A:$A,Product_Details!$G:$G,"mens")</f>
        <v>Mens</v>
      </c>
      <c r="K8363">
        <f t="shared" si="392"/>
        <v>3780</v>
      </c>
    </row>
    <row r="8364" spans="1:11" ht="15">
      <c r="A8364" t="s">
        <v>27</v>
      </c>
      <c r="B8364">
        <v>5</v>
      </c>
      <c r="C8364">
        <v>2</v>
      </c>
      <c r="D8364" t="s">
        <v>23</v>
      </c>
      <c r="E8364" t="s">
        <v>1331</v>
      </c>
      <c r="F8364" s="1">
        <v>1.0510416666666666E-2</v>
      </c>
      <c r="G8364">
        <f>_xlfn.XLOOKUP($A8364,Product_pricing!$B:$B,Product_pricing!$C:$C)</f>
        <v>29</v>
      </c>
      <c r="H8364">
        <f t="shared" si="390"/>
        <v>142.1</v>
      </c>
      <c r="I8364" s="10">
        <f t="shared" si="391"/>
        <v>0.12539446530891102</v>
      </c>
      <c r="J8364" t="str">
        <f>_xlfn.XLOOKUP(A8364,Product_Details!$A:$A,Product_Details!$G:$G,"mens")</f>
        <v>Mens</v>
      </c>
      <c r="K8364">
        <f t="shared" si="392"/>
        <v>3780</v>
      </c>
    </row>
    <row r="8365" spans="1:11" ht="15">
      <c r="A8365" t="s">
        <v>22</v>
      </c>
      <c r="B8365">
        <v>2</v>
      </c>
      <c r="C8365">
        <v>2</v>
      </c>
      <c r="D8365" t="s">
        <v>23</v>
      </c>
      <c r="E8365" t="s">
        <v>1332</v>
      </c>
      <c r="F8365" s="1">
        <v>9.8726851851851857E-3</v>
      </c>
      <c r="G8365">
        <f>_xlfn.XLOOKUP($A8365,Product_pricing!$B:$B,Product_pricing!$C:$C)</f>
        <v>13</v>
      </c>
      <c r="H8365">
        <f t="shared" si="390"/>
        <v>25.48</v>
      </c>
      <c r="I8365" s="10">
        <f t="shared" si="391"/>
        <v>2.2484524814011631E-2</v>
      </c>
      <c r="J8365" t="str">
        <f>_xlfn.XLOOKUP(A8365,Product_Details!$A:$A,Product_Details!$G:$G,"mens")</f>
        <v>Womens</v>
      </c>
      <c r="K8365">
        <f t="shared" si="392"/>
        <v>1883.75</v>
      </c>
    </row>
    <row r="8366" spans="1:11" ht="15">
      <c r="A8366" t="s">
        <v>29</v>
      </c>
      <c r="B8366">
        <v>2</v>
      </c>
      <c r="C8366">
        <v>2</v>
      </c>
      <c r="D8366" t="s">
        <v>23</v>
      </c>
      <c r="E8366" t="s">
        <v>1332</v>
      </c>
      <c r="F8366" s="1">
        <v>9.8726851851851857E-3</v>
      </c>
      <c r="G8366">
        <f>_xlfn.XLOOKUP($A8366,Product_pricing!$B:$B,Product_pricing!$C:$C)</f>
        <v>10</v>
      </c>
      <c r="H8366">
        <f t="shared" si="390"/>
        <v>19.600000000000001</v>
      </c>
      <c r="I8366" s="10">
        <f t="shared" si="391"/>
        <v>1.7295788318470489E-2</v>
      </c>
      <c r="J8366" t="str">
        <f>_xlfn.XLOOKUP(A8366,Product_Details!$A:$A,Product_Details!$G:$G,"mens")</f>
        <v>Womens</v>
      </c>
      <c r="K8366">
        <f t="shared" si="392"/>
        <v>1883.75</v>
      </c>
    </row>
    <row r="8367" spans="1:11" ht="15">
      <c r="A8367" t="s">
        <v>36</v>
      </c>
      <c r="B8367">
        <v>5</v>
      </c>
      <c r="C8367">
        <v>2</v>
      </c>
      <c r="D8367" t="s">
        <v>23</v>
      </c>
      <c r="E8367" t="s">
        <v>1332</v>
      </c>
      <c r="F8367" s="1">
        <v>9.8726851851851857E-3</v>
      </c>
      <c r="G8367">
        <f>_xlfn.XLOOKUP($A8367,Product_pricing!$B:$B,Product_pricing!$C:$C)</f>
        <v>23</v>
      </c>
      <c r="H8367">
        <f t="shared" si="390"/>
        <v>112.7</v>
      </c>
      <c r="I8367" s="10">
        <f t="shared" si="391"/>
        <v>9.94507828312053E-2</v>
      </c>
      <c r="J8367" t="str">
        <f>_xlfn.XLOOKUP(A8367,Product_Details!$A:$A,Product_Details!$G:$G,"mens")</f>
        <v>Womens</v>
      </c>
      <c r="K8367">
        <f t="shared" si="392"/>
        <v>1883.75</v>
      </c>
    </row>
    <row r="8368" spans="1:11" ht="15">
      <c r="A8368" t="s">
        <v>38</v>
      </c>
      <c r="B8368">
        <v>5</v>
      </c>
      <c r="C8368">
        <v>2</v>
      </c>
      <c r="D8368" t="s">
        <v>23</v>
      </c>
      <c r="E8368" t="s">
        <v>1332</v>
      </c>
      <c r="F8368" s="1">
        <v>9.8726851851851857E-3</v>
      </c>
      <c r="G8368">
        <f>_xlfn.XLOOKUP($A8368,Product_pricing!$B:$B,Product_pricing!$C:$C)</f>
        <v>54</v>
      </c>
      <c r="H8368">
        <f t="shared" si="390"/>
        <v>264.60000000000002</v>
      </c>
      <c r="I8368" s="10">
        <f t="shared" si="391"/>
        <v>0.23349314229935159</v>
      </c>
      <c r="J8368" t="str">
        <f>_xlfn.XLOOKUP(A8368,Product_Details!$A:$A,Product_Details!$G:$G,"mens")</f>
        <v>Womens</v>
      </c>
      <c r="K8368">
        <f t="shared" si="392"/>
        <v>1883.75</v>
      </c>
    </row>
    <row r="8369" spans="1:11" ht="15">
      <c r="A8369" t="s">
        <v>41</v>
      </c>
      <c r="B8369">
        <v>4</v>
      </c>
      <c r="C8369">
        <v>2</v>
      </c>
      <c r="D8369" t="s">
        <v>23</v>
      </c>
      <c r="E8369" t="s">
        <v>1332</v>
      </c>
      <c r="F8369" s="1">
        <v>9.8726851851851857E-3</v>
      </c>
      <c r="G8369">
        <f>_xlfn.XLOOKUP($A8369,Product_pricing!$B:$B,Product_pricing!$C:$C)</f>
        <v>10</v>
      </c>
      <c r="H8369">
        <f t="shared" si="390"/>
        <v>39.200000000000003</v>
      </c>
      <c r="I8369" s="10">
        <f t="shared" si="391"/>
        <v>3.4591576636940978E-2</v>
      </c>
      <c r="J8369" t="str">
        <f>_xlfn.XLOOKUP(A8369,Product_Details!$A:$A,Product_Details!$G:$G,"mens")</f>
        <v>Mens</v>
      </c>
      <c r="K8369">
        <f t="shared" si="392"/>
        <v>2520</v>
      </c>
    </row>
    <row r="8370" spans="1:11" ht="15">
      <c r="A8370" t="s">
        <v>32</v>
      </c>
      <c r="B8370">
        <v>5</v>
      </c>
      <c r="C8370">
        <v>2</v>
      </c>
      <c r="D8370" t="s">
        <v>23</v>
      </c>
      <c r="E8370" t="s">
        <v>1332</v>
      </c>
      <c r="F8370" s="1">
        <v>9.8726851851851857E-3</v>
      </c>
      <c r="G8370">
        <f>_xlfn.XLOOKUP($A8370,Product_pricing!$B:$B,Product_pricing!$C:$C)</f>
        <v>36</v>
      </c>
      <c r="H8370">
        <f t="shared" si="390"/>
        <v>176.4</v>
      </c>
      <c r="I8370" s="10">
        <f t="shared" si="391"/>
        <v>0.15566209486623436</v>
      </c>
      <c r="J8370" t="str">
        <f>_xlfn.XLOOKUP(A8370,Product_Details!$A:$A,Product_Details!$G:$G,"mens")</f>
        <v>Mens</v>
      </c>
      <c r="K8370">
        <f t="shared" si="392"/>
        <v>2520</v>
      </c>
    </row>
    <row r="8371" spans="1:11" ht="15">
      <c r="A8371" t="s">
        <v>26</v>
      </c>
      <c r="B8371">
        <v>4</v>
      </c>
      <c r="C8371">
        <v>2</v>
      </c>
      <c r="D8371" t="s">
        <v>23</v>
      </c>
      <c r="E8371" t="s">
        <v>1332</v>
      </c>
      <c r="F8371" s="1">
        <v>9.8726851851851857E-3</v>
      </c>
      <c r="G8371">
        <f>_xlfn.XLOOKUP($A8371,Product_pricing!$B:$B,Product_pricing!$C:$C)</f>
        <v>17</v>
      </c>
      <c r="H8371">
        <f t="shared" si="390"/>
        <v>66.64</v>
      </c>
      <c r="I8371" s="10">
        <f t="shared" si="391"/>
        <v>5.8805680282799651E-2</v>
      </c>
      <c r="J8371" t="str">
        <f>_xlfn.XLOOKUP(A8371,Product_Details!$A:$A,Product_Details!$G:$G,"mens")</f>
        <v>Mens</v>
      </c>
      <c r="K8371">
        <f t="shared" si="392"/>
        <v>2520</v>
      </c>
    </row>
    <row r="8372" spans="1:11" ht="15">
      <c r="A8372" t="s">
        <v>36</v>
      </c>
      <c r="B8372">
        <v>1</v>
      </c>
      <c r="C8372">
        <v>13</v>
      </c>
      <c r="D8372" t="s">
        <v>23</v>
      </c>
      <c r="E8372" t="s">
        <v>1333</v>
      </c>
      <c r="F8372" s="1">
        <v>6.7719907407407407E-3</v>
      </c>
      <c r="G8372">
        <f>_xlfn.XLOOKUP($A8372,Product_pricing!$B:$B,Product_pricing!$C:$C)</f>
        <v>23</v>
      </c>
      <c r="H8372">
        <f t="shared" si="390"/>
        <v>20.010000000000002</v>
      </c>
      <c r="I8372" s="10">
        <f t="shared" si="391"/>
        <v>1.7657587972071148E-2</v>
      </c>
      <c r="J8372" t="str">
        <f>_xlfn.XLOOKUP(A8372,Product_Details!$A:$A,Product_Details!$G:$G,"mens")</f>
        <v>Womens</v>
      </c>
      <c r="K8372">
        <f t="shared" si="392"/>
        <v>3767.5</v>
      </c>
    </row>
    <row r="8373" spans="1:11" ht="15">
      <c r="A8373" t="s">
        <v>30</v>
      </c>
      <c r="B8373">
        <v>3</v>
      </c>
      <c r="C8373">
        <v>13</v>
      </c>
      <c r="D8373" t="s">
        <v>23</v>
      </c>
      <c r="E8373" t="s">
        <v>1333</v>
      </c>
      <c r="F8373" s="1">
        <v>6.7719907407407407E-3</v>
      </c>
      <c r="G8373">
        <f>_xlfn.XLOOKUP($A8373,Product_pricing!$B:$B,Product_pricing!$C:$C)</f>
        <v>19</v>
      </c>
      <c r="H8373">
        <f t="shared" si="390"/>
        <v>49.589999999999996</v>
      </c>
      <c r="I8373" s="10">
        <f t="shared" si="391"/>
        <v>4.3760109322089354E-2</v>
      </c>
      <c r="J8373" t="str">
        <f>_xlfn.XLOOKUP(A8373,Product_Details!$A:$A,Product_Details!$G:$G,"mens")</f>
        <v>Womens</v>
      </c>
      <c r="K8373">
        <f t="shared" si="392"/>
        <v>3767.5</v>
      </c>
    </row>
    <row r="8374" spans="1:11" ht="15">
      <c r="A8374" t="s">
        <v>25</v>
      </c>
      <c r="B8374">
        <v>2</v>
      </c>
      <c r="C8374">
        <v>13</v>
      </c>
      <c r="D8374" t="s">
        <v>23</v>
      </c>
      <c r="E8374" t="s">
        <v>1333</v>
      </c>
      <c r="F8374" s="1">
        <v>6.7719907407407407E-3</v>
      </c>
      <c r="G8374">
        <f>_xlfn.XLOOKUP($A8374,Product_pricing!$B:$B,Product_pricing!$C:$C)</f>
        <v>40</v>
      </c>
      <c r="H8374">
        <f t="shared" si="390"/>
        <v>69.599999999999994</v>
      </c>
      <c r="I8374" s="10">
        <f t="shared" si="391"/>
        <v>6.1417697294160495E-2</v>
      </c>
      <c r="J8374" t="str">
        <f>_xlfn.XLOOKUP(A8374,Product_Details!$A:$A,Product_Details!$G:$G,"mens")</f>
        <v>Mens</v>
      </c>
      <c r="K8374">
        <f t="shared" si="392"/>
        <v>3780</v>
      </c>
    </row>
    <row r="8375" spans="1:11" ht="15">
      <c r="A8375" t="s">
        <v>41</v>
      </c>
      <c r="B8375">
        <v>4</v>
      </c>
      <c r="C8375">
        <v>13</v>
      </c>
      <c r="D8375" t="s">
        <v>23</v>
      </c>
      <c r="E8375" t="s">
        <v>1333</v>
      </c>
      <c r="F8375" s="1">
        <v>6.7719907407407407E-3</v>
      </c>
      <c r="G8375">
        <f>_xlfn.XLOOKUP($A8375,Product_pricing!$B:$B,Product_pricing!$C:$C)</f>
        <v>10</v>
      </c>
      <c r="H8375">
        <f t="shared" si="390"/>
        <v>34.799999999999997</v>
      </c>
      <c r="I8375" s="10">
        <f t="shared" si="391"/>
        <v>3.0708848647080247E-2</v>
      </c>
      <c r="J8375" t="str">
        <f>_xlfn.XLOOKUP(A8375,Product_Details!$A:$A,Product_Details!$G:$G,"mens")</f>
        <v>Mens</v>
      </c>
      <c r="K8375">
        <f t="shared" si="392"/>
        <v>3780</v>
      </c>
    </row>
    <row r="8376" spans="1:11" ht="15">
      <c r="A8376" t="s">
        <v>22</v>
      </c>
      <c r="B8376">
        <v>3</v>
      </c>
      <c r="C8376">
        <v>23</v>
      </c>
      <c r="D8376" t="s">
        <v>33</v>
      </c>
      <c r="E8376" t="s">
        <v>1334</v>
      </c>
      <c r="F8376" s="1">
        <v>9.2731481481481484E-3</v>
      </c>
      <c r="G8376">
        <f>_xlfn.XLOOKUP($A8376,Product_pricing!$B:$B,Product_pricing!$C:$C)</f>
        <v>13</v>
      </c>
      <c r="H8376">
        <f t="shared" si="390"/>
        <v>30.03</v>
      </c>
      <c r="I8376" s="10">
        <f t="shared" si="391"/>
        <v>2.6499618530799424E-2</v>
      </c>
      <c r="J8376" t="str">
        <f>_xlfn.XLOOKUP(A8376,Product_Details!$A:$A,Product_Details!$G:$G,"mens")</f>
        <v>Womens</v>
      </c>
      <c r="K8376">
        <f t="shared" si="392"/>
        <v>3767.5</v>
      </c>
    </row>
    <row r="8377" spans="1:11" ht="15">
      <c r="A8377" t="s">
        <v>30</v>
      </c>
      <c r="B8377">
        <v>2</v>
      </c>
      <c r="C8377">
        <v>23</v>
      </c>
      <c r="D8377" t="s">
        <v>33</v>
      </c>
      <c r="E8377" t="s">
        <v>1334</v>
      </c>
      <c r="F8377" s="1">
        <v>9.2731481481481484E-3</v>
      </c>
      <c r="G8377">
        <f>_xlfn.XLOOKUP($A8377,Product_pricing!$B:$B,Product_pricing!$C:$C)</f>
        <v>19</v>
      </c>
      <c r="H8377">
        <f t="shared" si="390"/>
        <v>29.26</v>
      </c>
      <c r="I8377" s="10">
        <f t="shared" si="391"/>
        <v>2.58201411325738E-2</v>
      </c>
      <c r="J8377" t="str">
        <f>_xlfn.XLOOKUP(A8377,Product_Details!$A:$A,Product_Details!$G:$G,"mens")</f>
        <v>Womens</v>
      </c>
      <c r="K8377">
        <f t="shared" si="392"/>
        <v>3767.5</v>
      </c>
    </row>
    <row r="8378" spans="1:11" ht="15">
      <c r="A8378" t="s">
        <v>31</v>
      </c>
      <c r="B8378">
        <v>5</v>
      </c>
      <c r="C8378">
        <v>23</v>
      </c>
      <c r="D8378" t="s">
        <v>33</v>
      </c>
      <c r="E8378" t="s">
        <v>1334</v>
      </c>
      <c r="F8378" s="1">
        <v>9.2731481481481484E-3</v>
      </c>
      <c r="G8378">
        <f>_xlfn.XLOOKUP($A8378,Product_pricing!$B:$B,Product_pricing!$C:$C)</f>
        <v>57</v>
      </c>
      <c r="H8378">
        <f t="shared" si="390"/>
        <v>219.45000000000002</v>
      </c>
      <c r="I8378" s="10">
        <f t="shared" si="391"/>
        <v>0.1936510584943035</v>
      </c>
      <c r="J8378" t="str">
        <f>_xlfn.XLOOKUP(A8378,Product_Details!$A:$A,Product_Details!$G:$G,"mens")</f>
        <v>Mens</v>
      </c>
      <c r="K8378">
        <f t="shared" si="392"/>
        <v>3780</v>
      </c>
    </row>
    <row r="8379" spans="1:11" ht="15">
      <c r="A8379" t="s">
        <v>32</v>
      </c>
      <c r="B8379">
        <v>1</v>
      </c>
      <c r="C8379">
        <v>23</v>
      </c>
      <c r="D8379" t="s">
        <v>33</v>
      </c>
      <c r="E8379" t="s">
        <v>1334</v>
      </c>
      <c r="F8379" s="1">
        <v>9.2731481481481484E-3</v>
      </c>
      <c r="G8379">
        <f>_xlfn.XLOOKUP($A8379,Product_pricing!$B:$B,Product_pricing!$C:$C)</f>
        <v>36</v>
      </c>
      <c r="H8379">
        <f t="shared" si="390"/>
        <v>27.72</v>
      </c>
      <c r="I8379" s="10">
        <f t="shared" si="391"/>
        <v>2.4461186336122546E-2</v>
      </c>
      <c r="J8379" t="str">
        <f>_xlfn.XLOOKUP(A8379,Product_Details!$A:$A,Product_Details!$G:$G,"mens")</f>
        <v>Mens</v>
      </c>
      <c r="K8379">
        <f t="shared" si="392"/>
        <v>3780</v>
      </c>
    </row>
    <row r="8380" spans="1:11" ht="15">
      <c r="A8380" t="s">
        <v>22</v>
      </c>
      <c r="B8380">
        <v>3</v>
      </c>
      <c r="C8380">
        <v>21</v>
      </c>
      <c r="D8380" t="s">
        <v>23</v>
      </c>
      <c r="E8380" t="s">
        <v>1335</v>
      </c>
      <c r="F8380" s="1">
        <v>4.3287037037037035E-3</v>
      </c>
      <c r="G8380">
        <f>_xlfn.XLOOKUP($A8380,Product_pricing!$B:$B,Product_pricing!$C:$C)</f>
        <v>13</v>
      </c>
      <c r="H8380">
        <f t="shared" si="390"/>
        <v>30.810000000000002</v>
      </c>
      <c r="I8380" s="10">
        <f t="shared" si="391"/>
        <v>2.7187920310820193E-2</v>
      </c>
      <c r="J8380" t="str">
        <f>_xlfn.XLOOKUP(A8380,Product_Details!$A:$A,Product_Details!$G:$G,"mens")</f>
        <v>Womens</v>
      </c>
      <c r="K8380">
        <f t="shared" si="392"/>
        <v>3767.5</v>
      </c>
    </row>
    <row r="8381" spans="1:11" ht="15">
      <c r="A8381" t="s">
        <v>38</v>
      </c>
      <c r="B8381">
        <v>4</v>
      </c>
      <c r="C8381">
        <v>21</v>
      </c>
      <c r="D8381" t="s">
        <v>23</v>
      </c>
      <c r="E8381" t="s">
        <v>1335</v>
      </c>
      <c r="F8381" s="1">
        <v>4.3287037037037035E-3</v>
      </c>
      <c r="G8381">
        <f>_xlfn.XLOOKUP($A8381,Product_pricing!$B:$B,Product_pricing!$C:$C)</f>
        <v>54</v>
      </c>
      <c r="H8381">
        <f t="shared" si="390"/>
        <v>170.64000000000001</v>
      </c>
      <c r="I8381" s="10">
        <f t="shared" si="391"/>
        <v>0.1505792509522349</v>
      </c>
      <c r="J8381" t="str">
        <f>_xlfn.XLOOKUP(A8381,Product_Details!$A:$A,Product_Details!$G:$G,"mens")</f>
        <v>Womens</v>
      </c>
      <c r="K8381">
        <f t="shared" si="392"/>
        <v>3767.5</v>
      </c>
    </row>
    <row r="8382" spans="1:11" ht="15">
      <c r="A8382" t="s">
        <v>32</v>
      </c>
      <c r="B8382">
        <v>2</v>
      </c>
      <c r="C8382">
        <v>21</v>
      </c>
      <c r="D8382" t="s">
        <v>23</v>
      </c>
      <c r="E8382" t="s">
        <v>1335</v>
      </c>
      <c r="F8382" s="1">
        <v>4.3287037037037035E-3</v>
      </c>
      <c r="G8382">
        <f>_xlfn.XLOOKUP($A8382,Product_pricing!$B:$B,Product_pricing!$C:$C)</f>
        <v>36</v>
      </c>
      <c r="H8382">
        <f t="shared" si="390"/>
        <v>56.88</v>
      </c>
      <c r="I8382" s="10">
        <f t="shared" si="391"/>
        <v>5.0193083650744964E-2</v>
      </c>
      <c r="J8382" t="str">
        <f>_xlfn.XLOOKUP(A8382,Product_Details!$A:$A,Product_Details!$G:$G,"mens")</f>
        <v>Mens</v>
      </c>
      <c r="K8382">
        <f t="shared" si="392"/>
        <v>7560</v>
      </c>
    </row>
    <row r="8383" spans="1:11" ht="15">
      <c r="A8383" t="s">
        <v>22</v>
      </c>
      <c r="B8383">
        <v>2</v>
      </c>
      <c r="C8383">
        <v>1</v>
      </c>
      <c r="D8383" t="s">
        <v>33</v>
      </c>
      <c r="E8383" t="s">
        <v>1336</v>
      </c>
      <c r="F8383" s="1">
        <v>3.4076388888888885E-2</v>
      </c>
      <c r="G8383">
        <f>_xlfn.XLOOKUP($A8383,Product_pricing!$B:$B,Product_pricing!$C:$C)</f>
        <v>13</v>
      </c>
      <c r="H8383">
        <f t="shared" si="390"/>
        <v>25.74</v>
      </c>
      <c r="I8383" s="10">
        <f t="shared" si="391"/>
        <v>2.2713958740685221E-2</v>
      </c>
      <c r="J8383" t="str">
        <f>_xlfn.XLOOKUP(A8383,Product_Details!$A:$A,Product_Details!$G:$G,"mens")</f>
        <v>Womens</v>
      </c>
      <c r="K8383">
        <f t="shared" si="392"/>
        <v>3767.5</v>
      </c>
    </row>
    <row r="8384" spans="1:11" ht="15">
      <c r="A8384" t="s">
        <v>29</v>
      </c>
      <c r="B8384">
        <v>2</v>
      </c>
      <c r="C8384">
        <v>1</v>
      </c>
      <c r="D8384" t="s">
        <v>33</v>
      </c>
      <c r="E8384" t="s">
        <v>1336</v>
      </c>
      <c r="F8384" s="1">
        <v>3.4076388888888885E-2</v>
      </c>
      <c r="G8384">
        <f>_xlfn.XLOOKUP($A8384,Product_pricing!$B:$B,Product_pricing!$C:$C)</f>
        <v>10</v>
      </c>
      <c r="H8384">
        <f t="shared" si="390"/>
        <v>19.8</v>
      </c>
      <c r="I8384" s="10">
        <f t="shared" si="391"/>
        <v>1.7472275954373249E-2</v>
      </c>
      <c r="J8384" t="str">
        <f>_xlfn.XLOOKUP(A8384,Product_Details!$A:$A,Product_Details!$G:$G,"mens")</f>
        <v>Womens</v>
      </c>
      <c r="K8384">
        <f t="shared" si="392"/>
        <v>3767.5</v>
      </c>
    </row>
    <row r="8385" spans="1:11" ht="15">
      <c r="A8385" t="s">
        <v>31</v>
      </c>
      <c r="B8385">
        <v>3</v>
      </c>
      <c r="C8385">
        <v>1</v>
      </c>
      <c r="D8385" t="s">
        <v>33</v>
      </c>
      <c r="E8385" t="s">
        <v>1336</v>
      </c>
      <c r="F8385" s="1">
        <v>3.4076388888888885E-2</v>
      </c>
      <c r="G8385">
        <f>_xlfn.XLOOKUP($A8385,Product_pricing!$B:$B,Product_pricing!$C:$C)</f>
        <v>57</v>
      </c>
      <c r="H8385">
        <f t="shared" si="390"/>
        <v>169.29</v>
      </c>
      <c r="I8385" s="10">
        <f t="shared" si="391"/>
        <v>0.14938795940989125</v>
      </c>
      <c r="J8385" t="str">
        <f>_xlfn.XLOOKUP(A8385,Product_Details!$A:$A,Product_Details!$G:$G,"mens")</f>
        <v>Mens</v>
      </c>
      <c r="K8385">
        <f t="shared" si="392"/>
        <v>2520</v>
      </c>
    </row>
    <row r="8386" spans="1:11" ht="15">
      <c r="A8386" t="s">
        <v>32</v>
      </c>
      <c r="B8386">
        <v>5</v>
      </c>
      <c r="C8386">
        <v>1</v>
      </c>
      <c r="D8386" t="s">
        <v>33</v>
      </c>
      <c r="E8386" t="s">
        <v>1336</v>
      </c>
      <c r="F8386" s="1">
        <v>3.4076388888888885E-2</v>
      </c>
      <c r="G8386">
        <f>_xlfn.XLOOKUP($A8386,Product_pricing!$B:$B,Product_pricing!$C:$C)</f>
        <v>36</v>
      </c>
      <c r="H8386">
        <f t="shared" si="390"/>
        <v>178.2</v>
      </c>
      <c r="I8386" s="10">
        <f t="shared" si="391"/>
        <v>0.1572504835893592</v>
      </c>
      <c r="J8386" t="str">
        <f>_xlfn.XLOOKUP(A8386,Product_Details!$A:$A,Product_Details!$G:$G,"mens")</f>
        <v>Mens</v>
      </c>
      <c r="K8386">
        <f t="shared" si="392"/>
        <v>2520</v>
      </c>
    </row>
    <row r="8387" spans="1:11" ht="15">
      <c r="A8387" t="s">
        <v>27</v>
      </c>
      <c r="B8387">
        <v>4</v>
      </c>
      <c r="C8387">
        <v>1</v>
      </c>
      <c r="D8387" t="s">
        <v>33</v>
      </c>
      <c r="E8387" t="s">
        <v>1336</v>
      </c>
      <c r="F8387" s="1">
        <v>3.4076388888888885E-2</v>
      </c>
      <c r="G8387">
        <f>_xlfn.XLOOKUP($A8387,Product_pricing!$B:$B,Product_pricing!$C:$C)</f>
        <v>29</v>
      </c>
      <c r="H8387">
        <f t="shared" ref="H8387:H8450" si="393">B8387*G8387*(1-C8387/100)</f>
        <v>114.84</v>
      </c>
      <c r="I8387" s="10">
        <f t="shared" ref="I8387:I8450" si="394">(H8387/SUM($H:$H))*1000</f>
        <v>0.10133920053536483</v>
      </c>
      <c r="J8387" t="str">
        <f>_xlfn.XLOOKUP(A8387,Product_Details!$A:$A,Product_Details!$G:$G,"mens")</f>
        <v>Mens</v>
      </c>
      <c r="K8387">
        <f t="shared" ref="K8387:K8450" si="395">COUNTIFS($J:$J, J8387) / COUNTIFS($J:$J, J8387, $E:$E, E8387)</f>
        <v>2520</v>
      </c>
    </row>
    <row r="8388" spans="1:11" ht="15">
      <c r="A8388" t="s">
        <v>41</v>
      </c>
      <c r="B8388">
        <v>5</v>
      </c>
      <c r="C8388">
        <v>7</v>
      </c>
      <c r="D8388" t="s">
        <v>23</v>
      </c>
      <c r="E8388" t="s">
        <v>1337</v>
      </c>
      <c r="F8388" s="1">
        <v>3.0053240740740738E-2</v>
      </c>
      <c r="G8388">
        <f>_xlfn.XLOOKUP($A8388,Product_pricing!$B:$B,Product_pricing!$C:$C)</f>
        <v>10</v>
      </c>
      <c r="H8388">
        <f t="shared" si="393"/>
        <v>46.5</v>
      </c>
      <c r="I8388" s="10">
        <f t="shared" si="394"/>
        <v>4.1033375347391716E-2</v>
      </c>
      <c r="J8388" t="str">
        <f>_xlfn.XLOOKUP(A8388,Product_Details!$A:$A,Product_Details!$G:$G,"mens")</f>
        <v>Mens</v>
      </c>
      <c r="K8388">
        <f t="shared" si="395"/>
        <v>2520</v>
      </c>
    </row>
    <row r="8389" spans="1:11" ht="15">
      <c r="A8389" t="s">
        <v>31</v>
      </c>
      <c r="B8389">
        <v>5</v>
      </c>
      <c r="C8389">
        <v>7</v>
      </c>
      <c r="D8389" t="s">
        <v>23</v>
      </c>
      <c r="E8389" t="s">
        <v>1337</v>
      </c>
      <c r="F8389" s="1">
        <v>3.0053240740740738E-2</v>
      </c>
      <c r="G8389">
        <f>_xlfn.XLOOKUP($A8389,Product_pricing!$B:$B,Product_pricing!$C:$C)</f>
        <v>57</v>
      </c>
      <c r="H8389">
        <f t="shared" si="393"/>
        <v>265.04999999999995</v>
      </c>
      <c r="I8389" s="10">
        <f t="shared" si="394"/>
        <v>0.23389023948013274</v>
      </c>
      <c r="J8389" t="str">
        <f>_xlfn.XLOOKUP(A8389,Product_Details!$A:$A,Product_Details!$G:$G,"mens")</f>
        <v>Mens</v>
      </c>
      <c r="K8389">
        <f t="shared" si="395"/>
        <v>2520</v>
      </c>
    </row>
    <row r="8390" spans="1:11" ht="15">
      <c r="A8390" t="s">
        <v>26</v>
      </c>
      <c r="B8390">
        <v>2</v>
      </c>
      <c r="C8390">
        <v>7</v>
      </c>
      <c r="D8390" t="s">
        <v>23</v>
      </c>
      <c r="E8390" t="s">
        <v>1337</v>
      </c>
      <c r="F8390" s="1">
        <v>3.0053240740740738E-2</v>
      </c>
      <c r="G8390">
        <f>_xlfn.XLOOKUP($A8390,Product_pricing!$B:$B,Product_pricing!$C:$C)</f>
        <v>17</v>
      </c>
      <c r="H8390">
        <f t="shared" si="393"/>
        <v>31.619999999999997</v>
      </c>
      <c r="I8390" s="10">
        <f t="shared" si="394"/>
        <v>2.7902695236226367E-2</v>
      </c>
      <c r="J8390" t="str">
        <f>_xlfn.XLOOKUP(A8390,Product_Details!$A:$A,Product_Details!$G:$G,"mens")</f>
        <v>Mens</v>
      </c>
      <c r="K8390">
        <f t="shared" si="395"/>
        <v>2520</v>
      </c>
    </row>
    <row r="8391" spans="1:11" ht="15">
      <c r="A8391" t="s">
        <v>35</v>
      </c>
      <c r="B8391">
        <v>3</v>
      </c>
      <c r="C8391">
        <v>3</v>
      </c>
      <c r="D8391" t="s">
        <v>23</v>
      </c>
      <c r="E8391" t="s">
        <v>1338</v>
      </c>
      <c r="F8391" s="1">
        <v>9.0937499999999994E-3</v>
      </c>
      <c r="G8391">
        <f>_xlfn.XLOOKUP($A8391,Product_pricing!$B:$B,Product_pricing!$C:$C)</f>
        <v>32</v>
      </c>
      <c r="H8391">
        <f t="shared" si="393"/>
        <v>93.12</v>
      </c>
      <c r="I8391" s="10">
        <f t="shared" si="394"/>
        <v>8.2172643276325091E-2</v>
      </c>
      <c r="J8391" t="str">
        <f>_xlfn.XLOOKUP(A8391,Product_Details!$A:$A,Product_Details!$G:$G,"mens")</f>
        <v>Womens</v>
      </c>
      <c r="K8391">
        <f t="shared" si="395"/>
        <v>2511.6666666666665</v>
      </c>
    </row>
    <row r="8392" spans="1:11" ht="15">
      <c r="A8392" t="s">
        <v>29</v>
      </c>
      <c r="B8392">
        <v>1</v>
      </c>
      <c r="C8392">
        <v>3</v>
      </c>
      <c r="D8392" t="s">
        <v>23</v>
      </c>
      <c r="E8392" t="s">
        <v>1338</v>
      </c>
      <c r="F8392" s="1">
        <v>9.0937499999999994E-3</v>
      </c>
      <c r="G8392">
        <f>_xlfn.XLOOKUP($A8392,Product_pricing!$B:$B,Product_pricing!$C:$C)</f>
        <v>10</v>
      </c>
      <c r="H8392">
        <f t="shared" si="393"/>
        <v>9.6999999999999993</v>
      </c>
      <c r="I8392" s="10">
        <f t="shared" si="394"/>
        <v>8.5596503412838625E-3</v>
      </c>
      <c r="J8392" t="str">
        <f>_xlfn.XLOOKUP(A8392,Product_Details!$A:$A,Product_Details!$G:$G,"mens")</f>
        <v>Womens</v>
      </c>
      <c r="K8392">
        <f t="shared" si="395"/>
        <v>2511.6666666666665</v>
      </c>
    </row>
    <row r="8393" spans="1:11" ht="15">
      <c r="A8393" t="s">
        <v>38</v>
      </c>
      <c r="B8393">
        <v>4</v>
      </c>
      <c r="C8393">
        <v>3</v>
      </c>
      <c r="D8393" t="s">
        <v>23</v>
      </c>
      <c r="E8393" t="s">
        <v>1338</v>
      </c>
      <c r="F8393" s="1">
        <v>9.0937499999999994E-3</v>
      </c>
      <c r="G8393">
        <f>_xlfn.XLOOKUP($A8393,Product_pricing!$B:$B,Product_pricing!$C:$C)</f>
        <v>54</v>
      </c>
      <c r="H8393">
        <f t="shared" si="393"/>
        <v>209.51999999999998</v>
      </c>
      <c r="I8393" s="10">
        <f t="shared" si="394"/>
        <v>0.18488844737173143</v>
      </c>
      <c r="J8393" t="str">
        <f>_xlfn.XLOOKUP(A8393,Product_Details!$A:$A,Product_Details!$G:$G,"mens")</f>
        <v>Womens</v>
      </c>
      <c r="K8393">
        <f t="shared" si="395"/>
        <v>2511.6666666666665</v>
      </c>
    </row>
    <row r="8394" spans="1:11" ht="15">
      <c r="A8394" t="s">
        <v>32</v>
      </c>
      <c r="B8394">
        <v>4</v>
      </c>
      <c r="C8394">
        <v>3</v>
      </c>
      <c r="D8394" t="s">
        <v>23</v>
      </c>
      <c r="E8394" t="s">
        <v>1338</v>
      </c>
      <c r="F8394" s="1">
        <v>9.0937499999999994E-3</v>
      </c>
      <c r="G8394">
        <f>_xlfn.XLOOKUP($A8394,Product_pricing!$B:$B,Product_pricing!$C:$C)</f>
        <v>36</v>
      </c>
      <c r="H8394">
        <f t="shared" si="393"/>
        <v>139.68</v>
      </c>
      <c r="I8394" s="10">
        <f t="shared" si="394"/>
        <v>0.12325896491448765</v>
      </c>
      <c r="J8394" t="str">
        <f>_xlfn.XLOOKUP(A8394,Product_Details!$A:$A,Product_Details!$G:$G,"mens")</f>
        <v>Mens</v>
      </c>
      <c r="K8394">
        <f t="shared" si="395"/>
        <v>7560</v>
      </c>
    </row>
    <row r="8395" spans="1:11" ht="15">
      <c r="A8395" t="s">
        <v>22</v>
      </c>
      <c r="B8395">
        <v>4</v>
      </c>
      <c r="C8395">
        <v>2</v>
      </c>
      <c r="D8395" t="s">
        <v>23</v>
      </c>
      <c r="E8395" t="s">
        <v>1339</v>
      </c>
      <c r="F8395" s="1">
        <v>5.883101851851852E-3</v>
      </c>
      <c r="G8395">
        <f>_xlfn.XLOOKUP($A8395,Product_pricing!$B:$B,Product_pricing!$C:$C)</f>
        <v>13</v>
      </c>
      <c r="H8395">
        <f t="shared" si="393"/>
        <v>50.96</v>
      </c>
      <c r="I8395" s="10">
        <f t="shared" si="394"/>
        <v>4.4969049628023262E-2</v>
      </c>
      <c r="J8395" t="str">
        <f>_xlfn.XLOOKUP(A8395,Product_Details!$A:$A,Product_Details!$G:$G,"mens")</f>
        <v>Womens</v>
      </c>
      <c r="K8395">
        <f t="shared" si="395"/>
        <v>1507</v>
      </c>
    </row>
    <row r="8396" spans="1:11" ht="15">
      <c r="A8396" t="s">
        <v>35</v>
      </c>
      <c r="B8396">
        <v>1</v>
      </c>
      <c r="C8396">
        <v>2</v>
      </c>
      <c r="D8396" t="s">
        <v>23</v>
      </c>
      <c r="E8396" t="s">
        <v>1339</v>
      </c>
      <c r="F8396" s="1">
        <v>5.883101851851852E-3</v>
      </c>
      <c r="G8396">
        <f>_xlfn.XLOOKUP($A8396,Product_pricing!$B:$B,Product_pricing!$C:$C)</f>
        <v>32</v>
      </c>
      <c r="H8396">
        <f t="shared" si="393"/>
        <v>31.36</v>
      </c>
      <c r="I8396" s="10">
        <f t="shared" si="394"/>
        <v>2.767326130955278E-2</v>
      </c>
      <c r="J8396" t="str">
        <f>_xlfn.XLOOKUP(A8396,Product_Details!$A:$A,Product_Details!$G:$G,"mens")</f>
        <v>Womens</v>
      </c>
      <c r="K8396">
        <f t="shared" si="395"/>
        <v>1507</v>
      </c>
    </row>
    <row r="8397" spans="1:11" ht="15">
      <c r="A8397" t="s">
        <v>36</v>
      </c>
      <c r="B8397">
        <v>2</v>
      </c>
      <c r="C8397">
        <v>2</v>
      </c>
      <c r="D8397" t="s">
        <v>23</v>
      </c>
      <c r="E8397" t="s">
        <v>1339</v>
      </c>
      <c r="F8397" s="1">
        <v>5.883101851851852E-3</v>
      </c>
      <c r="G8397">
        <f>_xlfn.XLOOKUP($A8397,Product_pricing!$B:$B,Product_pricing!$C:$C)</f>
        <v>23</v>
      </c>
      <c r="H8397">
        <f t="shared" si="393"/>
        <v>45.08</v>
      </c>
      <c r="I8397" s="10">
        <f t="shared" si="394"/>
        <v>3.978031313248212E-2</v>
      </c>
      <c r="J8397" t="str">
        <f>_xlfn.XLOOKUP(A8397,Product_Details!$A:$A,Product_Details!$G:$G,"mens")</f>
        <v>Womens</v>
      </c>
      <c r="K8397">
        <f t="shared" si="395"/>
        <v>1507</v>
      </c>
    </row>
    <row r="8398" spans="1:11" ht="15">
      <c r="A8398" t="s">
        <v>30</v>
      </c>
      <c r="B8398">
        <v>5</v>
      </c>
      <c r="C8398">
        <v>2</v>
      </c>
      <c r="D8398" t="s">
        <v>23</v>
      </c>
      <c r="E8398" t="s">
        <v>1339</v>
      </c>
      <c r="F8398" s="1">
        <v>5.883101851851852E-3</v>
      </c>
      <c r="G8398">
        <f>_xlfn.XLOOKUP($A8398,Product_pricing!$B:$B,Product_pricing!$C:$C)</f>
        <v>19</v>
      </c>
      <c r="H8398">
        <f t="shared" si="393"/>
        <v>93.1</v>
      </c>
      <c r="I8398" s="10">
        <f t="shared" si="394"/>
        <v>8.2154994512734808E-2</v>
      </c>
      <c r="J8398" t="str">
        <f>_xlfn.XLOOKUP(A8398,Product_Details!$A:$A,Product_Details!$G:$G,"mens")</f>
        <v>Womens</v>
      </c>
      <c r="K8398">
        <f t="shared" si="395"/>
        <v>1507</v>
      </c>
    </row>
    <row r="8399" spans="1:11" ht="15">
      <c r="A8399" t="s">
        <v>38</v>
      </c>
      <c r="B8399">
        <v>5</v>
      </c>
      <c r="C8399">
        <v>2</v>
      </c>
      <c r="D8399" t="s">
        <v>23</v>
      </c>
      <c r="E8399" t="s">
        <v>1339</v>
      </c>
      <c r="F8399" s="1">
        <v>5.883101851851852E-3</v>
      </c>
      <c r="G8399">
        <f>_xlfn.XLOOKUP($A8399,Product_pricing!$B:$B,Product_pricing!$C:$C)</f>
        <v>54</v>
      </c>
      <c r="H8399">
        <f t="shared" si="393"/>
        <v>264.60000000000002</v>
      </c>
      <c r="I8399" s="10">
        <f t="shared" si="394"/>
        <v>0.23349314229935159</v>
      </c>
      <c r="J8399" t="str">
        <f>_xlfn.XLOOKUP(A8399,Product_Details!$A:$A,Product_Details!$G:$G,"mens")</f>
        <v>Womens</v>
      </c>
      <c r="K8399">
        <f t="shared" si="395"/>
        <v>1507</v>
      </c>
    </row>
    <row r="8400" spans="1:11" ht="15">
      <c r="A8400" t="s">
        <v>26</v>
      </c>
      <c r="B8400">
        <v>5</v>
      </c>
      <c r="C8400">
        <v>2</v>
      </c>
      <c r="D8400" t="s">
        <v>23</v>
      </c>
      <c r="E8400" t="s">
        <v>1339</v>
      </c>
      <c r="F8400" s="1">
        <v>5.883101851851852E-3</v>
      </c>
      <c r="G8400">
        <f>_xlfn.XLOOKUP($A8400,Product_pricing!$B:$B,Product_pricing!$C:$C)</f>
        <v>17</v>
      </c>
      <c r="H8400">
        <f t="shared" si="393"/>
        <v>83.3</v>
      </c>
      <c r="I8400" s="10">
        <f t="shared" si="394"/>
        <v>7.3507100353499569E-2</v>
      </c>
      <c r="J8400" t="str">
        <f>_xlfn.XLOOKUP(A8400,Product_Details!$A:$A,Product_Details!$G:$G,"mens")</f>
        <v>Mens</v>
      </c>
      <c r="K8400">
        <f t="shared" si="395"/>
        <v>3780</v>
      </c>
    </row>
    <row r="8401" spans="1:11" ht="15">
      <c r="A8401" t="s">
        <v>27</v>
      </c>
      <c r="B8401">
        <v>2</v>
      </c>
      <c r="C8401">
        <v>2</v>
      </c>
      <c r="D8401" t="s">
        <v>23</v>
      </c>
      <c r="E8401" t="s">
        <v>1339</v>
      </c>
      <c r="F8401" s="1">
        <v>5.883101851851852E-3</v>
      </c>
      <c r="G8401">
        <f>_xlfn.XLOOKUP($A8401,Product_pricing!$B:$B,Product_pricing!$C:$C)</f>
        <v>29</v>
      </c>
      <c r="H8401">
        <f t="shared" si="393"/>
        <v>56.839999999999996</v>
      </c>
      <c r="I8401" s="10">
        <f t="shared" si="394"/>
        <v>5.0157786123564412E-2</v>
      </c>
      <c r="J8401" t="str">
        <f>_xlfn.XLOOKUP(A8401,Product_Details!$A:$A,Product_Details!$G:$G,"mens")</f>
        <v>Mens</v>
      </c>
      <c r="K8401">
        <f t="shared" si="395"/>
        <v>3780</v>
      </c>
    </row>
    <row r="8402" spans="1:11" ht="15">
      <c r="A8402" t="s">
        <v>35</v>
      </c>
      <c r="B8402">
        <v>5</v>
      </c>
      <c r="C8402">
        <v>3</v>
      </c>
      <c r="D8402" t="s">
        <v>33</v>
      </c>
      <c r="E8402" t="s">
        <v>1340</v>
      </c>
      <c r="F8402" s="1">
        <v>1.3719907407407408E-2</v>
      </c>
      <c r="G8402">
        <f>_xlfn.XLOOKUP($A8402,Product_pricing!$B:$B,Product_pricing!$C:$C)</f>
        <v>32</v>
      </c>
      <c r="H8402">
        <f t="shared" si="393"/>
        <v>155.19999999999999</v>
      </c>
      <c r="I8402" s="10">
        <f t="shared" si="394"/>
        <v>0.1369544054605418</v>
      </c>
      <c r="J8402" t="str">
        <f>_xlfn.XLOOKUP(A8402,Product_Details!$A:$A,Product_Details!$G:$G,"mens")</f>
        <v>Womens</v>
      </c>
      <c r="K8402">
        <f t="shared" si="395"/>
        <v>2511.6666666666665</v>
      </c>
    </row>
    <row r="8403" spans="1:11" ht="15">
      <c r="A8403" t="s">
        <v>30</v>
      </c>
      <c r="B8403">
        <v>3</v>
      </c>
      <c r="C8403">
        <v>3</v>
      </c>
      <c r="D8403" t="s">
        <v>33</v>
      </c>
      <c r="E8403" t="s">
        <v>1340</v>
      </c>
      <c r="F8403" s="1">
        <v>1.3719907407407408E-2</v>
      </c>
      <c r="G8403">
        <f>_xlfn.XLOOKUP($A8403,Product_pricing!$B:$B,Product_pricing!$C:$C)</f>
        <v>19</v>
      </c>
      <c r="H8403">
        <f t="shared" si="393"/>
        <v>55.29</v>
      </c>
      <c r="I8403" s="10">
        <f t="shared" si="394"/>
        <v>4.8790006945318015E-2</v>
      </c>
      <c r="J8403" t="str">
        <f>_xlfn.XLOOKUP(A8403,Product_Details!$A:$A,Product_Details!$G:$G,"mens")</f>
        <v>Womens</v>
      </c>
      <c r="K8403">
        <f t="shared" si="395"/>
        <v>2511.6666666666665</v>
      </c>
    </row>
    <row r="8404" spans="1:11" ht="15">
      <c r="A8404" t="s">
        <v>38</v>
      </c>
      <c r="B8404">
        <v>4</v>
      </c>
      <c r="C8404">
        <v>3</v>
      </c>
      <c r="D8404" t="s">
        <v>33</v>
      </c>
      <c r="E8404" t="s">
        <v>1340</v>
      </c>
      <c r="F8404" s="1">
        <v>1.3719907407407408E-2</v>
      </c>
      <c r="G8404">
        <f>_xlfn.XLOOKUP($A8404,Product_pricing!$B:$B,Product_pricing!$C:$C)</f>
        <v>54</v>
      </c>
      <c r="H8404">
        <f t="shared" si="393"/>
        <v>209.51999999999998</v>
      </c>
      <c r="I8404" s="10">
        <f t="shared" si="394"/>
        <v>0.18488844737173143</v>
      </c>
      <c r="J8404" t="str">
        <f>_xlfn.XLOOKUP(A8404,Product_Details!$A:$A,Product_Details!$G:$G,"mens")</f>
        <v>Womens</v>
      </c>
      <c r="K8404">
        <f t="shared" si="395"/>
        <v>2511.6666666666665</v>
      </c>
    </row>
    <row r="8405" spans="1:11" ht="15">
      <c r="A8405" t="s">
        <v>25</v>
      </c>
      <c r="B8405">
        <v>2</v>
      </c>
      <c r="C8405">
        <v>3</v>
      </c>
      <c r="D8405" t="s">
        <v>33</v>
      </c>
      <c r="E8405" t="s">
        <v>1340</v>
      </c>
      <c r="F8405" s="1">
        <v>1.3719907407407408E-2</v>
      </c>
      <c r="G8405">
        <f>_xlfn.XLOOKUP($A8405,Product_pricing!$B:$B,Product_pricing!$C:$C)</f>
        <v>40</v>
      </c>
      <c r="H8405">
        <f t="shared" si="393"/>
        <v>77.599999999999994</v>
      </c>
      <c r="I8405" s="10">
        <f t="shared" si="394"/>
        <v>6.84772027302709E-2</v>
      </c>
      <c r="J8405" t="str">
        <f>_xlfn.XLOOKUP(A8405,Product_Details!$A:$A,Product_Details!$G:$G,"mens")</f>
        <v>Mens</v>
      </c>
      <c r="K8405">
        <f t="shared" si="395"/>
        <v>1890</v>
      </c>
    </row>
    <row r="8406" spans="1:11" ht="15">
      <c r="A8406" t="s">
        <v>41</v>
      </c>
      <c r="B8406">
        <v>2</v>
      </c>
      <c r="C8406">
        <v>3</v>
      </c>
      <c r="D8406" t="s">
        <v>33</v>
      </c>
      <c r="E8406" t="s">
        <v>1340</v>
      </c>
      <c r="F8406" s="1">
        <v>1.3719907407407408E-2</v>
      </c>
      <c r="G8406">
        <f>_xlfn.XLOOKUP($A8406,Product_pricing!$B:$B,Product_pricing!$C:$C)</f>
        <v>10</v>
      </c>
      <c r="H8406">
        <f t="shared" si="393"/>
        <v>19.399999999999999</v>
      </c>
      <c r="I8406" s="10">
        <f t="shared" si="394"/>
        <v>1.7119300682567725E-2</v>
      </c>
      <c r="J8406" t="str">
        <f>_xlfn.XLOOKUP(A8406,Product_Details!$A:$A,Product_Details!$G:$G,"mens")</f>
        <v>Mens</v>
      </c>
      <c r="K8406">
        <f t="shared" si="395"/>
        <v>1890</v>
      </c>
    </row>
    <row r="8407" spans="1:11" ht="15">
      <c r="A8407" t="s">
        <v>31</v>
      </c>
      <c r="B8407">
        <v>1</v>
      </c>
      <c r="C8407">
        <v>3</v>
      </c>
      <c r="D8407" t="s">
        <v>33</v>
      </c>
      <c r="E8407" t="s">
        <v>1340</v>
      </c>
      <c r="F8407" s="1">
        <v>1.3719907407407408E-2</v>
      </c>
      <c r="G8407">
        <f>_xlfn.XLOOKUP($A8407,Product_pricing!$B:$B,Product_pricing!$C:$C)</f>
        <v>57</v>
      </c>
      <c r="H8407">
        <f t="shared" si="393"/>
        <v>55.29</v>
      </c>
      <c r="I8407" s="10">
        <f t="shared" si="394"/>
        <v>4.8790006945318015E-2</v>
      </c>
      <c r="J8407" t="str">
        <f>_xlfn.XLOOKUP(A8407,Product_Details!$A:$A,Product_Details!$G:$G,"mens")</f>
        <v>Mens</v>
      </c>
      <c r="K8407">
        <f t="shared" si="395"/>
        <v>1890</v>
      </c>
    </row>
    <row r="8408" spans="1:11" ht="15">
      <c r="A8408" t="s">
        <v>27</v>
      </c>
      <c r="B8408">
        <v>5</v>
      </c>
      <c r="C8408">
        <v>3</v>
      </c>
      <c r="D8408" t="s">
        <v>33</v>
      </c>
      <c r="E8408" t="s">
        <v>1340</v>
      </c>
      <c r="F8408" s="1">
        <v>1.3719907407407408E-2</v>
      </c>
      <c r="G8408">
        <f>_xlfn.XLOOKUP($A8408,Product_pricing!$B:$B,Product_pricing!$C:$C)</f>
        <v>29</v>
      </c>
      <c r="H8408">
        <f t="shared" si="393"/>
        <v>140.65</v>
      </c>
      <c r="I8408" s="10">
        <f t="shared" si="394"/>
        <v>0.12411492994861603</v>
      </c>
      <c r="J8408" t="str">
        <f>_xlfn.XLOOKUP(A8408,Product_Details!$A:$A,Product_Details!$G:$G,"mens")</f>
        <v>Mens</v>
      </c>
      <c r="K8408">
        <f t="shared" si="395"/>
        <v>1890</v>
      </c>
    </row>
    <row r="8409" spans="1:11" ht="15">
      <c r="A8409" t="s">
        <v>35</v>
      </c>
      <c r="B8409">
        <v>5</v>
      </c>
      <c r="C8409">
        <v>5</v>
      </c>
      <c r="D8409" t="s">
        <v>23</v>
      </c>
      <c r="E8409" t="s">
        <v>1341</v>
      </c>
      <c r="F8409" s="1">
        <v>1.6653935185185185E-2</v>
      </c>
      <c r="G8409">
        <f>_xlfn.XLOOKUP($A8409,Product_pricing!$B:$B,Product_pricing!$C:$C)</f>
        <v>32</v>
      </c>
      <c r="H8409">
        <f t="shared" si="393"/>
        <v>152</v>
      </c>
      <c r="I8409" s="10">
        <f t="shared" si="394"/>
        <v>0.13413060328609766</v>
      </c>
      <c r="J8409" t="str">
        <f>_xlfn.XLOOKUP(A8409,Product_Details!$A:$A,Product_Details!$G:$G,"mens")</f>
        <v>Womens</v>
      </c>
      <c r="K8409">
        <f t="shared" si="395"/>
        <v>2511.6666666666665</v>
      </c>
    </row>
    <row r="8410" spans="1:11" ht="15">
      <c r="A8410" t="s">
        <v>29</v>
      </c>
      <c r="B8410">
        <v>5</v>
      </c>
      <c r="C8410">
        <v>5</v>
      </c>
      <c r="D8410" t="s">
        <v>23</v>
      </c>
      <c r="E8410" t="s">
        <v>1341</v>
      </c>
      <c r="F8410" s="1">
        <v>1.6653935185185185E-2</v>
      </c>
      <c r="G8410">
        <f>_xlfn.XLOOKUP($A8410,Product_pricing!$B:$B,Product_pricing!$C:$C)</f>
        <v>10</v>
      </c>
      <c r="H8410">
        <f t="shared" si="393"/>
        <v>47.5</v>
      </c>
      <c r="I8410" s="10">
        <f t="shared" si="394"/>
        <v>4.1915813526905515E-2</v>
      </c>
      <c r="J8410" t="str">
        <f>_xlfn.XLOOKUP(A8410,Product_Details!$A:$A,Product_Details!$G:$G,"mens")</f>
        <v>Womens</v>
      </c>
      <c r="K8410">
        <f t="shared" si="395"/>
        <v>2511.6666666666665</v>
      </c>
    </row>
    <row r="8411" spans="1:11" ht="15">
      <c r="A8411" t="s">
        <v>30</v>
      </c>
      <c r="B8411">
        <v>3</v>
      </c>
      <c r="C8411">
        <v>5</v>
      </c>
      <c r="D8411" t="s">
        <v>23</v>
      </c>
      <c r="E8411" t="s">
        <v>1341</v>
      </c>
      <c r="F8411" s="1">
        <v>1.6653935185185185E-2</v>
      </c>
      <c r="G8411">
        <f>_xlfn.XLOOKUP($A8411,Product_pricing!$B:$B,Product_pricing!$C:$C)</f>
        <v>19</v>
      </c>
      <c r="H8411">
        <f t="shared" si="393"/>
        <v>54.15</v>
      </c>
      <c r="I8411" s="10">
        <f t="shared" si="394"/>
        <v>4.7784027420672288E-2</v>
      </c>
      <c r="J8411" t="str">
        <f>_xlfn.XLOOKUP(A8411,Product_Details!$A:$A,Product_Details!$G:$G,"mens")</f>
        <v>Womens</v>
      </c>
      <c r="K8411">
        <f t="shared" si="395"/>
        <v>2511.6666666666665</v>
      </c>
    </row>
    <row r="8412" spans="1:11" ht="15">
      <c r="A8412" t="s">
        <v>41</v>
      </c>
      <c r="B8412">
        <v>1</v>
      </c>
      <c r="C8412">
        <v>5</v>
      </c>
      <c r="D8412" t="s">
        <v>23</v>
      </c>
      <c r="E8412" t="s">
        <v>1341</v>
      </c>
      <c r="F8412" s="1">
        <v>1.6653935185185185E-2</v>
      </c>
      <c r="G8412">
        <f>_xlfn.XLOOKUP($A8412,Product_pricing!$B:$B,Product_pricing!$C:$C)</f>
        <v>10</v>
      </c>
      <c r="H8412">
        <f t="shared" si="393"/>
        <v>9.5</v>
      </c>
      <c r="I8412" s="10">
        <f t="shared" si="394"/>
        <v>8.3831627053811038E-3</v>
      </c>
      <c r="J8412" t="str">
        <f>_xlfn.XLOOKUP(A8412,Product_Details!$A:$A,Product_Details!$G:$G,"mens")</f>
        <v>Mens</v>
      </c>
      <c r="K8412">
        <f t="shared" si="395"/>
        <v>1890</v>
      </c>
    </row>
    <row r="8413" spans="1:11" ht="15">
      <c r="A8413" t="s">
        <v>31</v>
      </c>
      <c r="B8413">
        <v>3</v>
      </c>
      <c r="C8413">
        <v>5</v>
      </c>
      <c r="D8413" t="s">
        <v>23</v>
      </c>
      <c r="E8413" t="s">
        <v>1341</v>
      </c>
      <c r="F8413" s="1">
        <v>1.6653935185185185E-2</v>
      </c>
      <c r="G8413">
        <f>_xlfn.XLOOKUP($A8413,Product_pricing!$B:$B,Product_pricing!$C:$C)</f>
        <v>57</v>
      </c>
      <c r="H8413">
        <f t="shared" si="393"/>
        <v>162.44999999999999</v>
      </c>
      <c r="I8413" s="10">
        <f t="shared" si="394"/>
        <v>0.14335208226201684</v>
      </c>
      <c r="J8413" t="str">
        <f>_xlfn.XLOOKUP(A8413,Product_Details!$A:$A,Product_Details!$G:$G,"mens")</f>
        <v>Mens</v>
      </c>
      <c r="K8413">
        <f t="shared" si="395"/>
        <v>1890</v>
      </c>
    </row>
    <row r="8414" spans="1:11" ht="15">
      <c r="A8414" t="s">
        <v>32</v>
      </c>
      <c r="B8414">
        <v>5</v>
      </c>
      <c r="C8414">
        <v>5</v>
      </c>
      <c r="D8414" t="s">
        <v>23</v>
      </c>
      <c r="E8414" t="s">
        <v>1341</v>
      </c>
      <c r="F8414" s="1">
        <v>1.6653935185185185E-2</v>
      </c>
      <c r="G8414">
        <f>_xlfn.XLOOKUP($A8414,Product_pricing!$B:$B,Product_pricing!$C:$C)</f>
        <v>36</v>
      </c>
      <c r="H8414">
        <f t="shared" si="393"/>
        <v>171</v>
      </c>
      <c r="I8414" s="10">
        <f t="shared" si="394"/>
        <v>0.15089692869685986</v>
      </c>
      <c r="J8414" t="str">
        <f>_xlfn.XLOOKUP(A8414,Product_Details!$A:$A,Product_Details!$G:$G,"mens")</f>
        <v>Mens</v>
      </c>
      <c r="K8414">
        <f t="shared" si="395"/>
        <v>1890</v>
      </c>
    </row>
    <row r="8415" spans="1:11" ht="15">
      <c r="A8415" t="s">
        <v>26</v>
      </c>
      <c r="B8415">
        <v>4</v>
      </c>
      <c r="C8415">
        <v>5</v>
      </c>
      <c r="D8415" t="s">
        <v>23</v>
      </c>
      <c r="E8415" t="s">
        <v>1341</v>
      </c>
      <c r="F8415" s="1">
        <v>1.6653935185185185E-2</v>
      </c>
      <c r="G8415">
        <f>_xlfn.XLOOKUP($A8415,Product_pricing!$B:$B,Product_pricing!$C:$C)</f>
        <v>17</v>
      </c>
      <c r="H8415">
        <f t="shared" si="393"/>
        <v>64.599999999999994</v>
      </c>
      <c r="I8415" s="10">
        <f t="shared" si="394"/>
        <v>5.7005506396591493E-2</v>
      </c>
      <c r="J8415" t="str">
        <f>_xlfn.XLOOKUP(A8415,Product_Details!$A:$A,Product_Details!$G:$G,"mens")</f>
        <v>Mens</v>
      </c>
      <c r="K8415">
        <f t="shared" si="395"/>
        <v>1890</v>
      </c>
    </row>
    <row r="8416" spans="1:11" ht="15">
      <c r="A8416" t="s">
        <v>22</v>
      </c>
      <c r="B8416">
        <v>4</v>
      </c>
      <c r="C8416">
        <v>4</v>
      </c>
      <c r="D8416" t="s">
        <v>33</v>
      </c>
      <c r="E8416" t="s">
        <v>1342</v>
      </c>
      <c r="F8416" s="1">
        <v>9.0821759259259258E-3</v>
      </c>
      <c r="G8416">
        <f>_xlfn.XLOOKUP($A8416,Product_pricing!$B:$B,Product_pricing!$C:$C)</f>
        <v>13</v>
      </c>
      <c r="H8416">
        <f t="shared" si="393"/>
        <v>49.92</v>
      </c>
      <c r="I8416" s="10">
        <f t="shared" si="394"/>
        <v>4.4051313921328918E-2</v>
      </c>
      <c r="J8416" t="str">
        <f>_xlfn.XLOOKUP(A8416,Product_Details!$A:$A,Product_Details!$G:$G,"mens")</f>
        <v>Womens</v>
      </c>
      <c r="K8416">
        <f t="shared" si="395"/>
        <v>7535</v>
      </c>
    </row>
    <row r="8417" spans="1:11" ht="15">
      <c r="A8417" t="s">
        <v>26</v>
      </c>
      <c r="B8417">
        <v>3</v>
      </c>
      <c r="C8417">
        <v>4</v>
      </c>
      <c r="D8417" t="s">
        <v>33</v>
      </c>
      <c r="E8417" t="s">
        <v>1342</v>
      </c>
      <c r="F8417" s="1">
        <v>9.0821759259259258E-3</v>
      </c>
      <c r="G8417">
        <f>_xlfn.XLOOKUP($A8417,Product_pricing!$B:$B,Product_pricing!$C:$C)</f>
        <v>17</v>
      </c>
      <c r="H8417">
        <f t="shared" si="393"/>
        <v>48.96</v>
      </c>
      <c r="I8417" s="10">
        <f t="shared" si="394"/>
        <v>4.3204173268995665E-2</v>
      </c>
      <c r="J8417" t="str">
        <f>_xlfn.XLOOKUP(A8417,Product_Details!$A:$A,Product_Details!$G:$G,"mens")</f>
        <v>Mens</v>
      </c>
      <c r="K8417">
        <f t="shared" si="395"/>
        <v>3780</v>
      </c>
    </row>
    <row r="8418" spans="1:11" ht="15">
      <c r="A8418" t="s">
        <v>27</v>
      </c>
      <c r="B8418">
        <v>1</v>
      </c>
      <c r="C8418">
        <v>4</v>
      </c>
      <c r="D8418" t="s">
        <v>33</v>
      </c>
      <c r="E8418" t="s">
        <v>1342</v>
      </c>
      <c r="F8418" s="1">
        <v>9.0821759259259258E-3</v>
      </c>
      <c r="G8418">
        <f>_xlfn.XLOOKUP($A8418,Product_pricing!$B:$B,Product_pricing!$C:$C)</f>
        <v>29</v>
      </c>
      <c r="H8418">
        <f t="shared" si="393"/>
        <v>27.84</v>
      </c>
      <c r="I8418" s="10">
        <f t="shared" si="394"/>
        <v>2.4567078917664204E-2</v>
      </c>
      <c r="J8418" t="str">
        <f>_xlfn.XLOOKUP(A8418,Product_Details!$A:$A,Product_Details!$G:$G,"mens")</f>
        <v>Mens</v>
      </c>
      <c r="K8418">
        <f t="shared" si="395"/>
        <v>3780</v>
      </c>
    </row>
    <row r="8419" spans="1:11" ht="15">
      <c r="A8419" t="s">
        <v>22</v>
      </c>
      <c r="B8419">
        <v>4</v>
      </c>
      <c r="C8419">
        <v>0</v>
      </c>
      <c r="D8419" t="s">
        <v>33</v>
      </c>
      <c r="E8419" t="s">
        <v>1343</v>
      </c>
      <c r="F8419" s="1">
        <v>3.0949074074074078E-3</v>
      </c>
      <c r="G8419">
        <f>_xlfn.XLOOKUP($A8419,Product_pricing!$B:$B,Product_pricing!$C:$C)</f>
        <v>13</v>
      </c>
      <c r="H8419">
        <f t="shared" si="393"/>
        <v>52</v>
      </c>
      <c r="I8419" s="10">
        <f t="shared" si="394"/>
        <v>4.5886785334717621E-2</v>
      </c>
      <c r="J8419" t="str">
        <f>_xlfn.XLOOKUP(A8419,Product_Details!$A:$A,Product_Details!$G:$G,"mens")</f>
        <v>Womens</v>
      </c>
      <c r="K8419">
        <f t="shared" si="395"/>
        <v>2511.6666666666665</v>
      </c>
    </row>
    <row r="8420" spans="1:11" ht="15">
      <c r="A8420" t="s">
        <v>29</v>
      </c>
      <c r="B8420">
        <v>4</v>
      </c>
      <c r="C8420">
        <v>0</v>
      </c>
      <c r="D8420" t="s">
        <v>33</v>
      </c>
      <c r="E8420" t="s">
        <v>1343</v>
      </c>
      <c r="F8420" s="1">
        <v>3.0949074074074078E-3</v>
      </c>
      <c r="G8420">
        <f>_xlfn.XLOOKUP($A8420,Product_pricing!$B:$B,Product_pricing!$C:$C)</f>
        <v>10</v>
      </c>
      <c r="H8420">
        <f t="shared" si="393"/>
        <v>40</v>
      </c>
      <c r="I8420" s="10">
        <f t="shared" si="394"/>
        <v>3.5297527180552013E-2</v>
      </c>
      <c r="J8420" t="str">
        <f>_xlfn.XLOOKUP(A8420,Product_Details!$A:$A,Product_Details!$G:$G,"mens")</f>
        <v>Womens</v>
      </c>
      <c r="K8420">
        <f t="shared" si="395"/>
        <v>2511.6666666666665</v>
      </c>
    </row>
    <row r="8421" spans="1:11" ht="15">
      <c r="A8421" t="s">
        <v>30</v>
      </c>
      <c r="B8421">
        <v>2</v>
      </c>
      <c r="C8421">
        <v>0</v>
      </c>
      <c r="D8421" t="s">
        <v>33</v>
      </c>
      <c r="E8421" t="s">
        <v>1343</v>
      </c>
      <c r="F8421" s="1">
        <v>3.0949074074074078E-3</v>
      </c>
      <c r="G8421">
        <f>_xlfn.XLOOKUP($A8421,Product_pricing!$B:$B,Product_pricing!$C:$C)</f>
        <v>19</v>
      </c>
      <c r="H8421">
        <f t="shared" si="393"/>
        <v>38</v>
      </c>
      <c r="I8421" s="10">
        <f t="shared" si="394"/>
        <v>3.3532650821524415E-2</v>
      </c>
      <c r="J8421" t="str">
        <f>_xlfn.XLOOKUP(A8421,Product_Details!$A:$A,Product_Details!$G:$G,"mens")</f>
        <v>Womens</v>
      </c>
      <c r="K8421">
        <f t="shared" si="395"/>
        <v>2511.6666666666665</v>
      </c>
    </row>
    <row r="8422" spans="1:11" ht="15">
      <c r="A8422" t="s">
        <v>25</v>
      </c>
      <c r="B8422">
        <v>2</v>
      </c>
      <c r="C8422">
        <v>0</v>
      </c>
      <c r="D8422" t="s">
        <v>33</v>
      </c>
      <c r="E8422" t="s">
        <v>1343</v>
      </c>
      <c r="F8422" s="1">
        <v>3.0949074074074078E-3</v>
      </c>
      <c r="G8422">
        <f>_xlfn.XLOOKUP($A8422,Product_pricing!$B:$B,Product_pricing!$C:$C)</f>
        <v>40</v>
      </c>
      <c r="H8422">
        <f t="shared" si="393"/>
        <v>80</v>
      </c>
      <c r="I8422" s="10">
        <f t="shared" si="394"/>
        <v>7.0595054361104026E-2</v>
      </c>
      <c r="J8422" t="str">
        <f>_xlfn.XLOOKUP(A8422,Product_Details!$A:$A,Product_Details!$G:$G,"mens")</f>
        <v>Mens</v>
      </c>
      <c r="K8422">
        <f t="shared" si="395"/>
        <v>1512</v>
      </c>
    </row>
    <row r="8423" spans="1:11" ht="15">
      <c r="A8423" t="s">
        <v>41</v>
      </c>
      <c r="B8423">
        <v>2</v>
      </c>
      <c r="C8423">
        <v>0</v>
      </c>
      <c r="D8423" t="s">
        <v>33</v>
      </c>
      <c r="E8423" t="s">
        <v>1343</v>
      </c>
      <c r="F8423" s="1">
        <v>3.0949074074074078E-3</v>
      </c>
      <c r="G8423">
        <f>_xlfn.XLOOKUP($A8423,Product_pricing!$B:$B,Product_pricing!$C:$C)</f>
        <v>10</v>
      </c>
      <c r="H8423">
        <f t="shared" si="393"/>
        <v>20</v>
      </c>
      <c r="I8423" s="10">
        <f t="shared" si="394"/>
        <v>1.7648763590276006E-2</v>
      </c>
      <c r="J8423" t="str">
        <f>_xlfn.XLOOKUP(A8423,Product_Details!$A:$A,Product_Details!$G:$G,"mens")</f>
        <v>Mens</v>
      </c>
      <c r="K8423">
        <f t="shared" si="395"/>
        <v>1512</v>
      </c>
    </row>
    <row r="8424" spans="1:11" ht="15">
      <c r="A8424" t="s">
        <v>31</v>
      </c>
      <c r="B8424">
        <v>3</v>
      </c>
      <c r="C8424">
        <v>0</v>
      </c>
      <c r="D8424" t="s">
        <v>33</v>
      </c>
      <c r="E8424" t="s">
        <v>1343</v>
      </c>
      <c r="F8424" s="1">
        <v>3.0949074074074078E-3</v>
      </c>
      <c r="G8424">
        <f>_xlfn.XLOOKUP($A8424,Product_pricing!$B:$B,Product_pricing!$C:$C)</f>
        <v>57</v>
      </c>
      <c r="H8424">
        <f t="shared" si="393"/>
        <v>171</v>
      </c>
      <c r="I8424" s="10">
        <f t="shared" si="394"/>
        <v>0.15089692869685986</v>
      </c>
      <c r="J8424" t="str">
        <f>_xlfn.XLOOKUP(A8424,Product_Details!$A:$A,Product_Details!$G:$G,"mens")</f>
        <v>Mens</v>
      </c>
      <c r="K8424">
        <f t="shared" si="395"/>
        <v>1512</v>
      </c>
    </row>
    <row r="8425" spans="1:11" ht="15">
      <c r="A8425" t="s">
        <v>26</v>
      </c>
      <c r="B8425">
        <v>3</v>
      </c>
      <c r="C8425">
        <v>0</v>
      </c>
      <c r="D8425" t="s">
        <v>33</v>
      </c>
      <c r="E8425" t="s">
        <v>1343</v>
      </c>
      <c r="F8425" s="1">
        <v>3.0949074074074078E-3</v>
      </c>
      <c r="G8425">
        <f>_xlfn.XLOOKUP($A8425,Product_pricing!$B:$B,Product_pricing!$C:$C)</f>
        <v>17</v>
      </c>
      <c r="H8425">
        <f t="shared" si="393"/>
        <v>51</v>
      </c>
      <c r="I8425" s="10">
        <f t="shared" si="394"/>
        <v>4.5004347155203822E-2</v>
      </c>
      <c r="J8425" t="str">
        <f>_xlfn.XLOOKUP(A8425,Product_Details!$A:$A,Product_Details!$G:$G,"mens")</f>
        <v>Mens</v>
      </c>
      <c r="K8425">
        <f t="shared" si="395"/>
        <v>1512</v>
      </c>
    </row>
    <row r="8426" spans="1:11" ht="15">
      <c r="A8426" t="s">
        <v>27</v>
      </c>
      <c r="B8426">
        <v>2</v>
      </c>
      <c r="C8426">
        <v>0</v>
      </c>
      <c r="D8426" t="s">
        <v>33</v>
      </c>
      <c r="E8426" t="s">
        <v>1343</v>
      </c>
      <c r="F8426" s="1">
        <v>3.0949074074074078E-3</v>
      </c>
      <c r="G8426">
        <f>_xlfn.XLOOKUP($A8426,Product_pricing!$B:$B,Product_pricing!$C:$C)</f>
        <v>29</v>
      </c>
      <c r="H8426">
        <f t="shared" si="393"/>
        <v>58</v>
      </c>
      <c r="I8426" s="10">
        <f t="shared" si="394"/>
        <v>5.1181414411800422E-2</v>
      </c>
      <c r="J8426" t="str">
        <f>_xlfn.XLOOKUP(A8426,Product_Details!$A:$A,Product_Details!$G:$G,"mens")</f>
        <v>Mens</v>
      </c>
      <c r="K8426">
        <f t="shared" si="395"/>
        <v>1512</v>
      </c>
    </row>
    <row r="8427" spans="1:11" ht="15">
      <c r="A8427" t="s">
        <v>36</v>
      </c>
      <c r="B8427">
        <v>4</v>
      </c>
      <c r="C8427">
        <v>14</v>
      </c>
      <c r="D8427" t="s">
        <v>33</v>
      </c>
      <c r="E8427">
        <v>603676</v>
      </c>
      <c r="F8427" s="1">
        <v>4.138888888888889E-3</v>
      </c>
      <c r="G8427">
        <f>_xlfn.XLOOKUP($A8427,Product_pricing!$B:$B,Product_pricing!$C:$C)</f>
        <v>23</v>
      </c>
      <c r="H8427">
        <f t="shared" si="393"/>
        <v>79.12</v>
      </c>
      <c r="I8427" s="10">
        <f t="shared" si="394"/>
        <v>6.9818508763131878E-2</v>
      </c>
      <c r="J8427" t="str">
        <f>_xlfn.XLOOKUP(A8427,Product_Details!$A:$A,Product_Details!$G:$G,"mens")</f>
        <v>Womens</v>
      </c>
      <c r="K8427">
        <f t="shared" si="395"/>
        <v>3767.5</v>
      </c>
    </row>
    <row r="8428" spans="1:11" ht="15">
      <c r="A8428" t="s">
        <v>30</v>
      </c>
      <c r="B8428">
        <v>3</v>
      </c>
      <c r="C8428">
        <v>14</v>
      </c>
      <c r="D8428" t="s">
        <v>33</v>
      </c>
      <c r="E8428">
        <v>603676</v>
      </c>
      <c r="F8428" s="1">
        <v>4.138888888888889E-3</v>
      </c>
      <c r="G8428">
        <f>_xlfn.XLOOKUP($A8428,Product_pricing!$B:$B,Product_pricing!$C:$C)</f>
        <v>19</v>
      </c>
      <c r="H8428">
        <f t="shared" si="393"/>
        <v>49.019999999999996</v>
      </c>
      <c r="I8428" s="10">
        <f t="shared" si="394"/>
        <v>4.3257119559766487E-2</v>
      </c>
      <c r="J8428" t="str">
        <f>_xlfn.XLOOKUP(A8428,Product_Details!$A:$A,Product_Details!$G:$G,"mens")</f>
        <v>Womens</v>
      </c>
      <c r="K8428">
        <f t="shared" si="395"/>
        <v>3767.5</v>
      </c>
    </row>
    <row r="8429" spans="1:11" ht="15">
      <c r="A8429" t="s">
        <v>41</v>
      </c>
      <c r="B8429">
        <v>5</v>
      </c>
      <c r="C8429">
        <v>14</v>
      </c>
      <c r="D8429" t="s">
        <v>33</v>
      </c>
      <c r="E8429">
        <v>603676</v>
      </c>
      <c r="F8429" s="1">
        <v>4.138888888888889E-3</v>
      </c>
      <c r="G8429">
        <f>_xlfn.XLOOKUP($A8429,Product_pricing!$B:$B,Product_pricing!$C:$C)</f>
        <v>10</v>
      </c>
      <c r="H8429">
        <f t="shared" si="393"/>
        <v>43</v>
      </c>
      <c r="I8429" s="10">
        <f t="shared" si="394"/>
        <v>3.794484171909341E-2</v>
      </c>
      <c r="J8429" t="str">
        <f>_xlfn.XLOOKUP(A8429,Product_Details!$A:$A,Product_Details!$G:$G,"mens")</f>
        <v>Mens</v>
      </c>
      <c r="K8429">
        <f t="shared" si="395"/>
        <v>7560</v>
      </c>
    </row>
    <row r="8430" spans="1:11" ht="15">
      <c r="A8430" t="s">
        <v>22</v>
      </c>
      <c r="B8430">
        <v>3</v>
      </c>
      <c r="C8430">
        <v>6</v>
      </c>
      <c r="D8430" t="s">
        <v>23</v>
      </c>
      <c r="E8430" t="s">
        <v>1344</v>
      </c>
      <c r="F8430" s="1">
        <v>2.8453703703703707E-2</v>
      </c>
      <c r="G8430">
        <f>_xlfn.XLOOKUP($A8430,Product_pricing!$B:$B,Product_pricing!$C:$C)</f>
        <v>13</v>
      </c>
      <c r="H8430">
        <f t="shared" si="393"/>
        <v>36.659999999999997</v>
      </c>
      <c r="I8430" s="10">
        <f t="shared" si="394"/>
        <v>3.2350183660975917E-2</v>
      </c>
      <c r="J8430" t="str">
        <f>_xlfn.XLOOKUP(A8430,Product_Details!$A:$A,Product_Details!$G:$G,"mens")</f>
        <v>Womens</v>
      </c>
      <c r="K8430">
        <f t="shared" si="395"/>
        <v>1507</v>
      </c>
    </row>
    <row r="8431" spans="1:11" ht="15">
      <c r="A8431" t="s">
        <v>35</v>
      </c>
      <c r="B8431">
        <v>2</v>
      </c>
      <c r="C8431">
        <v>6</v>
      </c>
      <c r="D8431" t="s">
        <v>23</v>
      </c>
      <c r="E8431" t="s">
        <v>1344</v>
      </c>
      <c r="F8431" s="1">
        <v>2.8453703703703707E-2</v>
      </c>
      <c r="G8431">
        <f>_xlfn.XLOOKUP($A8431,Product_pricing!$B:$B,Product_pricing!$C:$C)</f>
        <v>32</v>
      </c>
      <c r="H8431">
        <f t="shared" si="393"/>
        <v>60.16</v>
      </c>
      <c r="I8431" s="10">
        <f t="shared" si="394"/>
        <v>5.3087480879550224E-2</v>
      </c>
      <c r="J8431" t="str">
        <f>_xlfn.XLOOKUP(A8431,Product_Details!$A:$A,Product_Details!$G:$G,"mens")</f>
        <v>Womens</v>
      </c>
      <c r="K8431">
        <f t="shared" si="395"/>
        <v>1507</v>
      </c>
    </row>
    <row r="8432" spans="1:11" ht="15">
      <c r="A8432" t="s">
        <v>29</v>
      </c>
      <c r="B8432">
        <v>3</v>
      </c>
      <c r="C8432">
        <v>6</v>
      </c>
      <c r="D8432" t="s">
        <v>23</v>
      </c>
      <c r="E8432" t="s">
        <v>1344</v>
      </c>
      <c r="F8432" s="1">
        <v>2.8453703703703707E-2</v>
      </c>
      <c r="G8432">
        <f>_xlfn.XLOOKUP($A8432,Product_pricing!$B:$B,Product_pricing!$C:$C)</f>
        <v>10</v>
      </c>
      <c r="H8432">
        <f t="shared" si="393"/>
        <v>28.2</v>
      </c>
      <c r="I8432" s="10">
        <f t="shared" si="394"/>
        <v>2.4884756662289169E-2</v>
      </c>
      <c r="J8432" t="str">
        <f>_xlfn.XLOOKUP(A8432,Product_Details!$A:$A,Product_Details!$G:$G,"mens")</f>
        <v>Womens</v>
      </c>
      <c r="K8432">
        <f t="shared" si="395"/>
        <v>1507</v>
      </c>
    </row>
    <row r="8433" spans="1:11" ht="15">
      <c r="A8433" t="s">
        <v>36</v>
      </c>
      <c r="B8433">
        <v>1</v>
      </c>
      <c r="C8433">
        <v>6</v>
      </c>
      <c r="D8433" t="s">
        <v>23</v>
      </c>
      <c r="E8433" t="s">
        <v>1344</v>
      </c>
      <c r="F8433" s="1">
        <v>2.8453703703703707E-2</v>
      </c>
      <c r="G8433">
        <f>_xlfn.XLOOKUP($A8433,Product_pricing!$B:$B,Product_pricing!$C:$C)</f>
        <v>23</v>
      </c>
      <c r="H8433">
        <f t="shared" si="393"/>
        <v>21.619999999999997</v>
      </c>
      <c r="I8433" s="10">
        <f t="shared" si="394"/>
        <v>1.907831344108836E-2</v>
      </c>
      <c r="J8433" t="str">
        <f>_xlfn.XLOOKUP(A8433,Product_Details!$A:$A,Product_Details!$G:$G,"mens")</f>
        <v>Womens</v>
      </c>
      <c r="K8433">
        <f t="shared" si="395"/>
        <v>1507</v>
      </c>
    </row>
    <row r="8434" spans="1:11" ht="15">
      <c r="A8434" t="s">
        <v>38</v>
      </c>
      <c r="B8434">
        <v>4</v>
      </c>
      <c r="C8434">
        <v>6</v>
      </c>
      <c r="D8434" t="s">
        <v>23</v>
      </c>
      <c r="E8434" t="s">
        <v>1344</v>
      </c>
      <c r="F8434" s="1">
        <v>2.8453703703703707E-2</v>
      </c>
      <c r="G8434">
        <f>_xlfn.XLOOKUP($A8434,Product_pricing!$B:$B,Product_pricing!$C:$C)</f>
        <v>54</v>
      </c>
      <c r="H8434">
        <f t="shared" si="393"/>
        <v>203.04</v>
      </c>
      <c r="I8434" s="10">
        <f t="shared" si="394"/>
        <v>0.17917024796848202</v>
      </c>
      <c r="J8434" t="str">
        <f>_xlfn.XLOOKUP(A8434,Product_Details!$A:$A,Product_Details!$G:$G,"mens")</f>
        <v>Womens</v>
      </c>
      <c r="K8434">
        <f t="shared" si="395"/>
        <v>1507</v>
      </c>
    </row>
    <row r="8435" spans="1:11" ht="15">
      <c r="A8435" t="s">
        <v>25</v>
      </c>
      <c r="B8435">
        <v>2</v>
      </c>
      <c r="C8435">
        <v>6</v>
      </c>
      <c r="D8435" t="s">
        <v>23</v>
      </c>
      <c r="E8435" t="s">
        <v>1344</v>
      </c>
      <c r="F8435" s="1">
        <v>2.8453703703703707E-2</v>
      </c>
      <c r="G8435">
        <f>_xlfn.XLOOKUP($A8435,Product_pricing!$B:$B,Product_pricing!$C:$C)</f>
        <v>40</v>
      </c>
      <c r="H8435">
        <f t="shared" si="393"/>
        <v>75.199999999999989</v>
      </c>
      <c r="I8435" s="10">
        <f t="shared" si="394"/>
        <v>6.6359351099437774E-2</v>
      </c>
      <c r="J8435" t="str">
        <f>_xlfn.XLOOKUP(A8435,Product_Details!$A:$A,Product_Details!$G:$G,"mens")</f>
        <v>Mens</v>
      </c>
      <c r="K8435">
        <f t="shared" si="395"/>
        <v>7560</v>
      </c>
    </row>
    <row r="8436" spans="1:11" ht="15">
      <c r="A8436" t="s">
        <v>22</v>
      </c>
      <c r="B8436">
        <v>1</v>
      </c>
      <c r="C8436">
        <v>4</v>
      </c>
      <c r="D8436" t="s">
        <v>23</v>
      </c>
      <c r="E8436" t="s">
        <v>1345</v>
      </c>
      <c r="F8436" s="1">
        <v>4.8148148148148155E-4</v>
      </c>
      <c r="G8436">
        <f>_xlfn.XLOOKUP($A8436,Product_pricing!$B:$B,Product_pricing!$C:$C)</f>
        <v>13</v>
      </c>
      <c r="H8436">
        <f t="shared" si="393"/>
        <v>12.48</v>
      </c>
      <c r="I8436" s="10">
        <f t="shared" si="394"/>
        <v>1.1012828480332229E-2</v>
      </c>
      <c r="J8436" t="str">
        <f>_xlfn.XLOOKUP(A8436,Product_Details!$A:$A,Product_Details!$G:$G,"mens")</f>
        <v>Womens</v>
      </c>
      <c r="K8436">
        <f t="shared" si="395"/>
        <v>1883.75</v>
      </c>
    </row>
    <row r="8437" spans="1:11" ht="15">
      <c r="A8437" t="s">
        <v>36</v>
      </c>
      <c r="B8437">
        <v>5</v>
      </c>
      <c r="C8437">
        <v>4</v>
      </c>
      <c r="D8437" t="s">
        <v>23</v>
      </c>
      <c r="E8437" t="s">
        <v>1345</v>
      </c>
      <c r="F8437" s="1">
        <v>4.8148148148148155E-4</v>
      </c>
      <c r="G8437">
        <f>_xlfn.XLOOKUP($A8437,Product_pricing!$B:$B,Product_pricing!$C:$C)</f>
        <v>23</v>
      </c>
      <c r="H8437">
        <f t="shared" si="393"/>
        <v>110.39999999999999</v>
      </c>
      <c r="I8437" s="10">
        <f t="shared" si="394"/>
        <v>9.742117501832355E-2</v>
      </c>
      <c r="J8437" t="str">
        <f>_xlfn.XLOOKUP(A8437,Product_Details!$A:$A,Product_Details!$G:$G,"mens")</f>
        <v>Womens</v>
      </c>
      <c r="K8437">
        <f t="shared" si="395"/>
        <v>1883.75</v>
      </c>
    </row>
    <row r="8438" spans="1:11" ht="15">
      <c r="A8438" t="s">
        <v>30</v>
      </c>
      <c r="B8438">
        <v>2</v>
      </c>
      <c r="C8438">
        <v>4</v>
      </c>
      <c r="D8438" t="s">
        <v>23</v>
      </c>
      <c r="E8438" t="s">
        <v>1345</v>
      </c>
      <c r="F8438" s="1">
        <v>4.8148148148148155E-4</v>
      </c>
      <c r="G8438">
        <f>_xlfn.XLOOKUP($A8438,Product_pricing!$B:$B,Product_pricing!$C:$C)</f>
        <v>19</v>
      </c>
      <c r="H8438">
        <f t="shared" si="393"/>
        <v>36.479999999999997</v>
      </c>
      <c r="I8438" s="10">
        <f t="shared" si="394"/>
        <v>3.219134478866343E-2</v>
      </c>
      <c r="J8438" t="str">
        <f>_xlfn.XLOOKUP(A8438,Product_Details!$A:$A,Product_Details!$G:$G,"mens")</f>
        <v>Womens</v>
      </c>
      <c r="K8438">
        <f t="shared" si="395"/>
        <v>1883.75</v>
      </c>
    </row>
    <row r="8439" spans="1:11" ht="15">
      <c r="A8439" t="s">
        <v>38</v>
      </c>
      <c r="B8439">
        <v>4</v>
      </c>
      <c r="C8439">
        <v>4</v>
      </c>
      <c r="D8439" t="s">
        <v>23</v>
      </c>
      <c r="E8439" t="s">
        <v>1345</v>
      </c>
      <c r="F8439" s="1">
        <v>4.8148148148148155E-4</v>
      </c>
      <c r="G8439">
        <f>_xlfn.XLOOKUP($A8439,Product_pricing!$B:$B,Product_pricing!$C:$C)</f>
        <v>54</v>
      </c>
      <c r="H8439">
        <f t="shared" si="393"/>
        <v>207.35999999999999</v>
      </c>
      <c r="I8439" s="10">
        <f t="shared" si="394"/>
        <v>0.18298238090398164</v>
      </c>
      <c r="J8439" t="str">
        <f>_xlfn.XLOOKUP(A8439,Product_Details!$A:$A,Product_Details!$G:$G,"mens")</f>
        <v>Womens</v>
      </c>
      <c r="K8439">
        <f t="shared" si="395"/>
        <v>1883.75</v>
      </c>
    </row>
    <row r="8440" spans="1:11" ht="15">
      <c r="A8440" t="s">
        <v>25</v>
      </c>
      <c r="B8440">
        <v>2</v>
      </c>
      <c r="C8440">
        <v>4</v>
      </c>
      <c r="D8440" t="s">
        <v>23</v>
      </c>
      <c r="E8440" t="s">
        <v>1345</v>
      </c>
      <c r="F8440" s="1">
        <v>4.8148148148148155E-4</v>
      </c>
      <c r="G8440">
        <f>_xlfn.XLOOKUP($A8440,Product_pricing!$B:$B,Product_pricing!$C:$C)</f>
        <v>40</v>
      </c>
      <c r="H8440">
        <f t="shared" si="393"/>
        <v>76.8</v>
      </c>
      <c r="I8440" s="10">
        <f t="shared" si="394"/>
        <v>6.7771252186659858E-2</v>
      </c>
      <c r="J8440" t="str">
        <f>_xlfn.XLOOKUP(A8440,Product_Details!$A:$A,Product_Details!$G:$G,"mens")</f>
        <v>Mens</v>
      </c>
      <c r="K8440">
        <f t="shared" si="395"/>
        <v>2520</v>
      </c>
    </row>
    <row r="8441" spans="1:11" ht="15">
      <c r="A8441" t="s">
        <v>41</v>
      </c>
      <c r="B8441">
        <v>5</v>
      </c>
      <c r="C8441">
        <v>4</v>
      </c>
      <c r="D8441" t="s">
        <v>23</v>
      </c>
      <c r="E8441" t="s">
        <v>1345</v>
      </c>
      <c r="F8441" s="1">
        <v>4.8148148148148155E-4</v>
      </c>
      <c r="G8441">
        <f>_xlfn.XLOOKUP($A8441,Product_pricing!$B:$B,Product_pricing!$C:$C)</f>
        <v>10</v>
      </c>
      <c r="H8441">
        <f t="shared" si="393"/>
        <v>48</v>
      </c>
      <c r="I8441" s="10">
        <f t="shared" si="394"/>
        <v>4.2357032616662418E-2</v>
      </c>
      <c r="J8441" t="str">
        <f>_xlfn.XLOOKUP(A8441,Product_Details!$A:$A,Product_Details!$G:$G,"mens")</f>
        <v>Mens</v>
      </c>
      <c r="K8441">
        <f t="shared" si="395"/>
        <v>2520</v>
      </c>
    </row>
    <row r="8442" spans="1:11" ht="15">
      <c r="A8442" t="s">
        <v>27</v>
      </c>
      <c r="B8442">
        <v>1</v>
      </c>
      <c r="C8442">
        <v>4</v>
      </c>
      <c r="D8442" t="s">
        <v>23</v>
      </c>
      <c r="E8442" t="s">
        <v>1345</v>
      </c>
      <c r="F8442" s="1">
        <v>4.8148148148148155E-4</v>
      </c>
      <c r="G8442">
        <f>_xlfn.XLOOKUP($A8442,Product_pricing!$B:$B,Product_pricing!$C:$C)</f>
        <v>29</v>
      </c>
      <c r="H8442">
        <f t="shared" si="393"/>
        <v>27.84</v>
      </c>
      <c r="I8442" s="10">
        <f t="shared" si="394"/>
        <v>2.4567078917664204E-2</v>
      </c>
      <c r="J8442" t="str">
        <f>_xlfn.XLOOKUP(A8442,Product_Details!$A:$A,Product_Details!$G:$G,"mens")</f>
        <v>Mens</v>
      </c>
      <c r="K8442">
        <f t="shared" si="395"/>
        <v>2520</v>
      </c>
    </row>
    <row r="8443" spans="1:11" ht="15">
      <c r="A8443" t="s">
        <v>36</v>
      </c>
      <c r="B8443">
        <v>4</v>
      </c>
      <c r="C8443">
        <v>17</v>
      </c>
      <c r="D8443" t="s">
        <v>23</v>
      </c>
      <c r="E8443" t="s">
        <v>1346</v>
      </c>
      <c r="F8443" s="1">
        <v>1.681712962962963E-2</v>
      </c>
      <c r="G8443">
        <f>_xlfn.XLOOKUP($A8443,Product_pricing!$B:$B,Product_pricing!$C:$C)</f>
        <v>23</v>
      </c>
      <c r="H8443">
        <f t="shared" si="393"/>
        <v>76.36</v>
      </c>
      <c r="I8443" s="10">
        <f t="shared" si="394"/>
        <v>6.7382979387673791E-2</v>
      </c>
      <c r="J8443" t="str">
        <f>_xlfn.XLOOKUP(A8443,Product_Details!$A:$A,Product_Details!$G:$G,"mens")</f>
        <v>Womens</v>
      </c>
      <c r="K8443">
        <f t="shared" si="395"/>
        <v>2511.6666666666665</v>
      </c>
    </row>
    <row r="8444" spans="1:11" ht="15">
      <c r="A8444" t="s">
        <v>30</v>
      </c>
      <c r="B8444">
        <v>3</v>
      </c>
      <c r="C8444">
        <v>17</v>
      </c>
      <c r="D8444" t="s">
        <v>23</v>
      </c>
      <c r="E8444" t="s">
        <v>1346</v>
      </c>
      <c r="F8444" s="1">
        <v>1.681712962962963E-2</v>
      </c>
      <c r="G8444">
        <f>_xlfn.XLOOKUP($A8444,Product_pricing!$B:$B,Product_pricing!$C:$C)</f>
        <v>19</v>
      </c>
      <c r="H8444">
        <f t="shared" si="393"/>
        <v>47.309999999999995</v>
      </c>
      <c r="I8444" s="10">
        <f t="shared" si="394"/>
        <v>4.1748150272797886E-2</v>
      </c>
      <c r="J8444" t="str">
        <f>_xlfn.XLOOKUP(A8444,Product_Details!$A:$A,Product_Details!$G:$G,"mens")</f>
        <v>Womens</v>
      </c>
      <c r="K8444">
        <f t="shared" si="395"/>
        <v>2511.6666666666665</v>
      </c>
    </row>
    <row r="8445" spans="1:11" ht="15">
      <c r="A8445" t="s">
        <v>38</v>
      </c>
      <c r="B8445">
        <v>4</v>
      </c>
      <c r="C8445">
        <v>17</v>
      </c>
      <c r="D8445" t="s">
        <v>23</v>
      </c>
      <c r="E8445" t="s">
        <v>1346</v>
      </c>
      <c r="F8445" s="1">
        <v>1.681712962962963E-2</v>
      </c>
      <c r="G8445">
        <f>_xlfn.XLOOKUP($A8445,Product_pricing!$B:$B,Product_pricing!$C:$C)</f>
        <v>54</v>
      </c>
      <c r="H8445">
        <f t="shared" si="393"/>
        <v>179.28</v>
      </c>
      <c r="I8445" s="10">
        <f t="shared" si="394"/>
        <v>0.15820351682323414</v>
      </c>
      <c r="J8445" t="str">
        <f>_xlfn.XLOOKUP(A8445,Product_Details!$A:$A,Product_Details!$G:$G,"mens")</f>
        <v>Womens</v>
      </c>
      <c r="K8445">
        <f t="shared" si="395"/>
        <v>2511.6666666666665</v>
      </c>
    </row>
    <row r="8446" spans="1:11" ht="15">
      <c r="A8446" t="s">
        <v>41</v>
      </c>
      <c r="B8446">
        <v>4</v>
      </c>
      <c r="C8446">
        <v>17</v>
      </c>
      <c r="D8446" t="s">
        <v>23</v>
      </c>
      <c r="E8446" t="s">
        <v>1346</v>
      </c>
      <c r="F8446" s="1">
        <v>1.681712962962963E-2</v>
      </c>
      <c r="G8446">
        <f>_xlfn.XLOOKUP($A8446,Product_pricing!$B:$B,Product_pricing!$C:$C)</f>
        <v>10</v>
      </c>
      <c r="H8446">
        <f t="shared" si="393"/>
        <v>33.199999999999996</v>
      </c>
      <c r="I8446" s="10">
        <f t="shared" si="394"/>
        <v>2.9296947559858171E-2</v>
      </c>
      <c r="J8446" t="str">
        <f>_xlfn.XLOOKUP(A8446,Product_Details!$A:$A,Product_Details!$G:$G,"mens")</f>
        <v>Mens</v>
      </c>
      <c r="K8446">
        <f t="shared" si="395"/>
        <v>1890</v>
      </c>
    </row>
    <row r="8447" spans="1:11" ht="15">
      <c r="A8447" t="s">
        <v>32</v>
      </c>
      <c r="B8447">
        <v>3</v>
      </c>
      <c r="C8447">
        <v>17</v>
      </c>
      <c r="D8447" t="s">
        <v>23</v>
      </c>
      <c r="E8447" t="s">
        <v>1346</v>
      </c>
      <c r="F8447" s="1">
        <v>1.681712962962963E-2</v>
      </c>
      <c r="G8447">
        <f>_xlfn.XLOOKUP($A8447,Product_pricing!$B:$B,Product_pricing!$C:$C)</f>
        <v>36</v>
      </c>
      <c r="H8447">
        <f t="shared" si="393"/>
        <v>89.64</v>
      </c>
      <c r="I8447" s="10">
        <f t="shared" si="394"/>
        <v>7.9101758411617068E-2</v>
      </c>
      <c r="J8447" t="str">
        <f>_xlfn.XLOOKUP(A8447,Product_Details!$A:$A,Product_Details!$G:$G,"mens")</f>
        <v>Mens</v>
      </c>
      <c r="K8447">
        <f t="shared" si="395"/>
        <v>1890</v>
      </c>
    </row>
    <row r="8448" spans="1:11" ht="15">
      <c r="A8448" t="s">
        <v>26</v>
      </c>
      <c r="B8448">
        <v>1</v>
      </c>
      <c r="C8448">
        <v>17</v>
      </c>
      <c r="D8448" t="s">
        <v>23</v>
      </c>
      <c r="E8448" t="s">
        <v>1346</v>
      </c>
      <c r="F8448" s="1">
        <v>1.681712962962963E-2</v>
      </c>
      <c r="G8448">
        <f>_xlfn.XLOOKUP($A8448,Product_pricing!$B:$B,Product_pricing!$C:$C)</f>
        <v>17</v>
      </c>
      <c r="H8448">
        <f t="shared" si="393"/>
        <v>14.11</v>
      </c>
      <c r="I8448" s="10">
        <f t="shared" si="394"/>
        <v>1.2451202712939723E-2</v>
      </c>
      <c r="J8448" t="str">
        <f>_xlfn.XLOOKUP(A8448,Product_Details!$A:$A,Product_Details!$G:$G,"mens")</f>
        <v>Mens</v>
      </c>
      <c r="K8448">
        <f t="shared" si="395"/>
        <v>1890</v>
      </c>
    </row>
    <row r="8449" spans="1:11" ht="15">
      <c r="A8449" t="s">
        <v>27</v>
      </c>
      <c r="B8449">
        <v>1</v>
      </c>
      <c r="C8449">
        <v>17</v>
      </c>
      <c r="D8449" t="s">
        <v>23</v>
      </c>
      <c r="E8449" t="s">
        <v>1346</v>
      </c>
      <c r="F8449" s="1">
        <v>1.681712962962963E-2</v>
      </c>
      <c r="G8449">
        <f>_xlfn.XLOOKUP($A8449,Product_pricing!$B:$B,Product_pricing!$C:$C)</f>
        <v>29</v>
      </c>
      <c r="H8449">
        <f t="shared" si="393"/>
        <v>24.07</v>
      </c>
      <c r="I8449" s="10">
        <f t="shared" si="394"/>
        <v>2.1240286980897177E-2</v>
      </c>
      <c r="J8449" t="str">
        <f>_xlfn.XLOOKUP(A8449,Product_Details!$A:$A,Product_Details!$G:$G,"mens")</f>
        <v>Mens</v>
      </c>
      <c r="K8449">
        <f t="shared" si="395"/>
        <v>1890</v>
      </c>
    </row>
    <row r="8450" spans="1:11" ht="15">
      <c r="A8450" t="s">
        <v>29</v>
      </c>
      <c r="B8450">
        <v>4</v>
      </c>
      <c r="C8450">
        <v>15</v>
      </c>
      <c r="D8450" t="s">
        <v>23</v>
      </c>
      <c r="E8450" t="s">
        <v>1347</v>
      </c>
      <c r="F8450" s="1">
        <v>3.8163194444444444E-2</v>
      </c>
      <c r="G8450">
        <f>_xlfn.XLOOKUP($A8450,Product_pricing!$B:$B,Product_pricing!$C:$C)</f>
        <v>10</v>
      </c>
      <c r="H8450">
        <f t="shared" si="393"/>
        <v>34</v>
      </c>
      <c r="I8450" s="10">
        <f t="shared" si="394"/>
        <v>3.0002898103469212E-2</v>
      </c>
      <c r="J8450" t="str">
        <f>_xlfn.XLOOKUP(A8450,Product_Details!$A:$A,Product_Details!$G:$G,"mens")</f>
        <v>Womens</v>
      </c>
      <c r="K8450">
        <f t="shared" si="395"/>
        <v>2511.6666666666665</v>
      </c>
    </row>
    <row r="8451" spans="1:11" ht="15">
      <c r="A8451" t="s">
        <v>36</v>
      </c>
      <c r="B8451">
        <v>1</v>
      </c>
      <c r="C8451">
        <v>15</v>
      </c>
      <c r="D8451" t="s">
        <v>23</v>
      </c>
      <c r="E8451" t="s">
        <v>1347</v>
      </c>
      <c r="F8451" s="1">
        <v>3.8163194444444444E-2</v>
      </c>
      <c r="G8451">
        <f>_xlfn.XLOOKUP($A8451,Product_pricing!$B:$B,Product_pricing!$C:$C)</f>
        <v>23</v>
      </c>
      <c r="H8451">
        <f t="shared" ref="H8451:H8514" si="396">B8451*G8451*(1-C8451/100)</f>
        <v>19.55</v>
      </c>
      <c r="I8451" s="10">
        <f t="shared" ref="I8451:I8514" si="397">(H8451/SUM($H:$H))*1000</f>
        <v>1.7251666409494798E-2</v>
      </c>
      <c r="J8451" t="str">
        <f>_xlfn.XLOOKUP(A8451,Product_Details!$A:$A,Product_Details!$G:$G,"mens")</f>
        <v>Womens</v>
      </c>
      <c r="K8451">
        <f t="shared" ref="K8451:K8514" si="398">COUNTIFS($J:$J, J8451) / COUNTIFS($J:$J, J8451, $E:$E, E8451)</f>
        <v>2511.6666666666665</v>
      </c>
    </row>
    <row r="8452" spans="1:11" ht="15">
      <c r="A8452" t="s">
        <v>30</v>
      </c>
      <c r="B8452">
        <v>5</v>
      </c>
      <c r="C8452">
        <v>15</v>
      </c>
      <c r="D8452" t="s">
        <v>23</v>
      </c>
      <c r="E8452" t="s">
        <v>1347</v>
      </c>
      <c r="F8452" s="1">
        <v>3.8163194444444444E-2</v>
      </c>
      <c r="G8452">
        <f>_xlfn.XLOOKUP($A8452,Product_pricing!$B:$B,Product_pricing!$C:$C)</f>
        <v>19</v>
      </c>
      <c r="H8452">
        <f t="shared" si="396"/>
        <v>80.75</v>
      </c>
      <c r="I8452" s="10">
        <f t="shared" si="397"/>
        <v>7.1256882995739373E-2</v>
      </c>
      <c r="J8452" t="str">
        <f>_xlfn.XLOOKUP(A8452,Product_Details!$A:$A,Product_Details!$G:$G,"mens")</f>
        <v>Womens</v>
      </c>
      <c r="K8452">
        <f t="shared" si="398"/>
        <v>2511.6666666666665</v>
      </c>
    </row>
    <row r="8453" spans="1:11" ht="15">
      <c r="A8453" t="s">
        <v>25</v>
      </c>
      <c r="B8453">
        <v>5</v>
      </c>
      <c r="C8453">
        <v>15</v>
      </c>
      <c r="D8453" t="s">
        <v>23</v>
      </c>
      <c r="E8453" t="s">
        <v>1347</v>
      </c>
      <c r="F8453" s="1">
        <v>3.8163194444444444E-2</v>
      </c>
      <c r="G8453">
        <f>_xlfn.XLOOKUP($A8453,Product_pricing!$B:$B,Product_pricing!$C:$C)</f>
        <v>40</v>
      </c>
      <c r="H8453">
        <f t="shared" si="396"/>
        <v>170</v>
      </c>
      <c r="I8453" s="10">
        <f t="shared" si="397"/>
        <v>0.15001449051734606</v>
      </c>
      <c r="J8453" t="str">
        <f>_xlfn.XLOOKUP(A8453,Product_Details!$A:$A,Product_Details!$G:$G,"mens")</f>
        <v>Mens</v>
      </c>
      <c r="K8453">
        <f t="shared" si="398"/>
        <v>1890</v>
      </c>
    </row>
    <row r="8454" spans="1:11" ht="15">
      <c r="A8454" t="s">
        <v>31</v>
      </c>
      <c r="B8454">
        <v>2</v>
      </c>
      <c r="C8454">
        <v>15</v>
      </c>
      <c r="D8454" t="s">
        <v>23</v>
      </c>
      <c r="E8454" t="s">
        <v>1347</v>
      </c>
      <c r="F8454" s="1">
        <v>3.8163194444444444E-2</v>
      </c>
      <c r="G8454">
        <f>_xlfn.XLOOKUP($A8454,Product_pricing!$B:$B,Product_pricing!$C:$C)</f>
        <v>57</v>
      </c>
      <c r="H8454">
        <f t="shared" si="396"/>
        <v>96.899999999999991</v>
      </c>
      <c r="I8454" s="10">
        <f t="shared" si="397"/>
        <v>8.5508259594887254E-2</v>
      </c>
      <c r="J8454" t="str">
        <f>_xlfn.XLOOKUP(A8454,Product_Details!$A:$A,Product_Details!$G:$G,"mens")</f>
        <v>Mens</v>
      </c>
      <c r="K8454">
        <f t="shared" si="398"/>
        <v>1890</v>
      </c>
    </row>
    <row r="8455" spans="1:11" ht="15">
      <c r="A8455" t="s">
        <v>32</v>
      </c>
      <c r="B8455">
        <v>2</v>
      </c>
      <c r="C8455">
        <v>15</v>
      </c>
      <c r="D8455" t="s">
        <v>23</v>
      </c>
      <c r="E8455" t="s">
        <v>1347</v>
      </c>
      <c r="F8455" s="1">
        <v>3.8163194444444444E-2</v>
      </c>
      <c r="G8455">
        <f>_xlfn.XLOOKUP($A8455,Product_pricing!$B:$B,Product_pricing!$C:$C)</f>
        <v>36</v>
      </c>
      <c r="H8455">
        <f t="shared" si="396"/>
        <v>61.199999999999996</v>
      </c>
      <c r="I8455" s="10">
        <f t="shared" si="397"/>
        <v>5.4005216586244582E-2</v>
      </c>
      <c r="J8455" t="str">
        <f>_xlfn.XLOOKUP(A8455,Product_Details!$A:$A,Product_Details!$G:$G,"mens")</f>
        <v>Mens</v>
      </c>
      <c r="K8455">
        <f t="shared" si="398"/>
        <v>1890</v>
      </c>
    </row>
    <row r="8456" spans="1:11" ht="15">
      <c r="A8456" t="s">
        <v>27</v>
      </c>
      <c r="B8456">
        <v>1</v>
      </c>
      <c r="C8456">
        <v>15</v>
      </c>
      <c r="D8456" t="s">
        <v>23</v>
      </c>
      <c r="E8456" t="s">
        <v>1347</v>
      </c>
      <c r="F8456" s="1">
        <v>3.8163194444444444E-2</v>
      </c>
      <c r="G8456">
        <f>_xlfn.XLOOKUP($A8456,Product_pricing!$B:$B,Product_pricing!$C:$C)</f>
        <v>29</v>
      </c>
      <c r="H8456">
        <f t="shared" si="396"/>
        <v>24.65</v>
      </c>
      <c r="I8456" s="10">
        <f t="shared" si="397"/>
        <v>2.1752101125015178E-2</v>
      </c>
      <c r="J8456" t="str">
        <f>_xlfn.XLOOKUP(A8456,Product_Details!$A:$A,Product_Details!$G:$G,"mens")</f>
        <v>Mens</v>
      </c>
      <c r="K8456">
        <f t="shared" si="398"/>
        <v>1890</v>
      </c>
    </row>
    <row r="8457" spans="1:11" ht="15">
      <c r="A8457" t="s">
        <v>22</v>
      </c>
      <c r="B8457">
        <v>1</v>
      </c>
      <c r="C8457">
        <v>19</v>
      </c>
      <c r="D8457" t="s">
        <v>23</v>
      </c>
      <c r="E8457" t="s">
        <v>1348</v>
      </c>
      <c r="F8457" s="1">
        <v>4.1047453703703704E-2</v>
      </c>
      <c r="G8457">
        <f>_xlfn.XLOOKUP($A8457,Product_pricing!$B:$B,Product_pricing!$C:$C)</f>
        <v>13</v>
      </c>
      <c r="H8457">
        <f t="shared" si="396"/>
        <v>10.530000000000001</v>
      </c>
      <c r="I8457" s="10">
        <f t="shared" si="397"/>
        <v>9.292074030280319E-3</v>
      </c>
      <c r="J8457" t="str">
        <f>_xlfn.XLOOKUP(A8457,Product_Details!$A:$A,Product_Details!$G:$G,"mens")</f>
        <v>Womens</v>
      </c>
      <c r="K8457">
        <f t="shared" si="398"/>
        <v>2511.6666666666665</v>
      </c>
    </row>
    <row r="8458" spans="1:11" ht="15">
      <c r="A8458" t="s">
        <v>35</v>
      </c>
      <c r="B8458">
        <v>3</v>
      </c>
      <c r="C8458">
        <v>19</v>
      </c>
      <c r="D8458" t="s">
        <v>23</v>
      </c>
      <c r="E8458" t="s">
        <v>1348</v>
      </c>
      <c r="F8458" s="1">
        <v>4.1047453703703704E-2</v>
      </c>
      <c r="G8458">
        <f>_xlfn.XLOOKUP($A8458,Product_pricing!$B:$B,Product_pricing!$C:$C)</f>
        <v>32</v>
      </c>
      <c r="H8458">
        <f t="shared" si="396"/>
        <v>77.760000000000005</v>
      </c>
      <c r="I8458" s="10">
        <f t="shared" si="397"/>
        <v>6.8618392838993125E-2</v>
      </c>
      <c r="J8458" t="str">
        <f>_xlfn.XLOOKUP(A8458,Product_Details!$A:$A,Product_Details!$G:$G,"mens")</f>
        <v>Womens</v>
      </c>
      <c r="K8458">
        <f t="shared" si="398"/>
        <v>2511.6666666666665</v>
      </c>
    </row>
    <row r="8459" spans="1:11" ht="15">
      <c r="A8459" t="s">
        <v>38</v>
      </c>
      <c r="B8459">
        <v>1</v>
      </c>
      <c r="C8459">
        <v>19</v>
      </c>
      <c r="D8459" t="s">
        <v>23</v>
      </c>
      <c r="E8459" t="s">
        <v>1348</v>
      </c>
      <c r="F8459" s="1">
        <v>4.1047453703703704E-2</v>
      </c>
      <c r="G8459">
        <f>_xlfn.XLOOKUP($A8459,Product_pricing!$B:$B,Product_pricing!$C:$C)</f>
        <v>54</v>
      </c>
      <c r="H8459">
        <f t="shared" si="396"/>
        <v>43.74</v>
      </c>
      <c r="I8459" s="10">
        <f t="shared" si="397"/>
        <v>3.8597845971933629E-2</v>
      </c>
      <c r="J8459" t="str">
        <f>_xlfn.XLOOKUP(A8459,Product_Details!$A:$A,Product_Details!$G:$G,"mens")</f>
        <v>Womens</v>
      </c>
      <c r="K8459">
        <f t="shared" si="398"/>
        <v>2511.6666666666665</v>
      </c>
    </row>
    <row r="8460" spans="1:11" ht="15">
      <c r="A8460" t="s">
        <v>25</v>
      </c>
      <c r="B8460">
        <v>1</v>
      </c>
      <c r="C8460">
        <v>19</v>
      </c>
      <c r="D8460" t="s">
        <v>23</v>
      </c>
      <c r="E8460" t="s">
        <v>1348</v>
      </c>
      <c r="F8460" s="1">
        <v>4.1047453703703704E-2</v>
      </c>
      <c r="G8460">
        <f>_xlfn.XLOOKUP($A8460,Product_pricing!$B:$B,Product_pricing!$C:$C)</f>
        <v>40</v>
      </c>
      <c r="H8460">
        <f t="shared" si="396"/>
        <v>32.400000000000006</v>
      </c>
      <c r="I8460" s="10">
        <f t="shared" si="397"/>
        <v>2.8590997016247136E-2</v>
      </c>
      <c r="J8460" t="str">
        <f>_xlfn.XLOOKUP(A8460,Product_Details!$A:$A,Product_Details!$G:$G,"mens")</f>
        <v>Mens</v>
      </c>
      <c r="K8460">
        <f t="shared" si="398"/>
        <v>1890</v>
      </c>
    </row>
    <row r="8461" spans="1:11" ht="15">
      <c r="A8461" t="s">
        <v>41</v>
      </c>
      <c r="B8461">
        <v>4</v>
      </c>
      <c r="C8461">
        <v>19</v>
      </c>
      <c r="D8461" t="s">
        <v>23</v>
      </c>
      <c r="E8461" t="s">
        <v>1348</v>
      </c>
      <c r="F8461" s="1">
        <v>4.1047453703703704E-2</v>
      </c>
      <c r="G8461">
        <f>_xlfn.XLOOKUP($A8461,Product_pricing!$B:$B,Product_pricing!$C:$C)</f>
        <v>10</v>
      </c>
      <c r="H8461">
        <f t="shared" si="396"/>
        <v>32.400000000000006</v>
      </c>
      <c r="I8461" s="10">
        <f t="shared" si="397"/>
        <v>2.8590997016247136E-2</v>
      </c>
      <c r="J8461" t="str">
        <f>_xlfn.XLOOKUP(A8461,Product_Details!$A:$A,Product_Details!$G:$G,"mens")</f>
        <v>Mens</v>
      </c>
      <c r="K8461">
        <f t="shared" si="398"/>
        <v>1890</v>
      </c>
    </row>
    <row r="8462" spans="1:11" ht="15">
      <c r="A8462" t="s">
        <v>26</v>
      </c>
      <c r="B8462">
        <v>4</v>
      </c>
      <c r="C8462">
        <v>19</v>
      </c>
      <c r="D8462" t="s">
        <v>23</v>
      </c>
      <c r="E8462" t="s">
        <v>1348</v>
      </c>
      <c r="F8462" s="1">
        <v>4.1047453703703704E-2</v>
      </c>
      <c r="G8462">
        <f>_xlfn.XLOOKUP($A8462,Product_pricing!$B:$B,Product_pricing!$C:$C)</f>
        <v>17</v>
      </c>
      <c r="H8462">
        <f t="shared" si="396"/>
        <v>55.080000000000005</v>
      </c>
      <c r="I8462" s="10">
        <f t="shared" si="397"/>
        <v>4.8604694927620123E-2</v>
      </c>
      <c r="J8462" t="str">
        <f>_xlfn.XLOOKUP(A8462,Product_Details!$A:$A,Product_Details!$G:$G,"mens")</f>
        <v>Mens</v>
      </c>
      <c r="K8462">
        <f t="shared" si="398"/>
        <v>1890</v>
      </c>
    </row>
    <row r="8463" spans="1:11" ht="15">
      <c r="A8463" t="s">
        <v>27</v>
      </c>
      <c r="B8463">
        <v>2</v>
      </c>
      <c r="C8463">
        <v>19</v>
      </c>
      <c r="D8463" t="s">
        <v>23</v>
      </c>
      <c r="E8463" t="s">
        <v>1348</v>
      </c>
      <c r="F8463" s="1">
        <v>4.1047453703703704E-2</v>
      </c>
      <c r="G8463">
        <f>_xlfn.XLOOKUP($A8463,Product_pricing!$B:$B,Product_pricing!$C:$C)</f>
        <v>29</v>
      </c>
      <c r="H8463">
        <f t="shared" si="396"/>
        <v>46.980000000000004</v>
      </c>
      <c r="I8463" s="10">
        <f t="shared" si="397"/>
        <v>4.1456945673558343E-2</v>
      </c>
      <c r="J8463" t="str">
        <f>_xlfn.XLOOKUP(A8463,Product_Details!$A:$A,Product_Details!$G:$G,"mens")</f>
        <v>Mens</v>
      </c>
      <c r="K8463">
        <f t="shared" si="398"/>
        <v>1890</v>
      </c>
    </row>
    <row r="8464" spans="1:11" ht="15">
      <c r="A8464" t="s">
        <v>22</v>
      </c>
      <c r="B8464">
        <v>4</v>
      </c>
      <c r="C8464">
        <v>17</v>
      </c>
      <c r="D8464" t="s">
        <v>33</v>
      </c>
      <c r="E8464" t="s">
        <v>1349</v>
      </c>
      <c r="F8464" s="1">
        <v>3.3136574074074075E-3</v>
      </c>
      <c r="G8464">
        <f>_xlfn.XLOOKUP($A8464,Product_pricing!$B:$B,Product_pricing!$C:$C)</f>
        <v>13</v>
      </c>
      <c r="H8464">
        <f t="shared" si="396"/>
        <v>43.16</v>
      </c>
      <c r="I8464" s="10">
        <f t="shared" si="397"/>
        <v>3.8086031827815621E-2</v>
      </c>
      <c r="J8464" t="str">
        <f>_xlfn.XLOOKUP(A8464,Product_Details!$A:$A,Product_Details!$G:$G,"mens")</f>
        <v>Womens</v>
      </c>
      <c r="K8464">
        <f t="shared" si="398"/>
        <v>1883.75</v>
      </c>
    </row>
    <row r="8465" spans="1:11" ht="15">
      <c r="A8465" t="s">
        <v>35</v>
      </c>
      <c r="B8465">
        <v>2</v>
      </c>
      <c r="C8465">
        <v>17</v>
      </c>
      <c r="D8465" t="s">
        <v>33</v>
      </c>
      <c r="E8465" t="s">
        <v>1349</v>
      </c>
      <c r="F8465" s="1">
        <v>3.3136574074074075E-3</v>
      </c>
      <c r="G8465">
        <f>_xlfn.XLOOKUP($A8465,Product_pricing!$B:$B,Product_pricing!$C:$C)</f>
        <v>32</v>
      </c>
      <c r="H8465">
        <f t="shared" si="396"/>
        <v>53.12</v>
      </c>
      <c r="I8465" s="10">
        <f t="shared" si="397"/>
        <v>4.6875116095773071E-2</v>
      </c>
      <c r="J8465" t="str">
        <f>_xlfn.XLOOKUP(A8465,Product_Details!$A:$A,Product_Details!$G:$G,"mens")</f>
        <v>Womens</v>
      </c>
      <c r="K8465">
        <f t="shared" si="398"/>
        <v>1883.75</v>
      </c>
    </row>
    <row r="8466" spans="1:11" ht="15">
      <c r="A8466" t="s">
        <v>29</v>
      </c>
      <c r="B8466">
        <v>2</v>
      </c>
      <c r="C8466">
        <v>17</v>
      </c>
      <c r="D8466" t="s">
        <v>33</v>
      </c>
      <c r="E8466" t="s">
        <v>1349</v>
      </c>
      <c r="F8466" s="1">
        <v>3.3136574074074075E-3</v>
      </c>
      <c r="G8466">
        <f>_xlfn.XLOOKUP($A8466,Product_pricing!$B:$B,Product_pricing!$C:$C)</f>
        <v>10</v>
      </c>
      <c r="H8466">
        <f t="shared" si="396"/>
        <v>16.599999999999998</v>
      </c>
      <c r="I8466" s="10">
        <f t="shared" si="397"/>
        <v>1.4648473779929085E-2</v>
      </c>
      <c r="J8466" t="str">
        <f>_xlfn.XLOOKUP(A8466,Product_Details!$A:$A,Product_Details!$G:$G,"mens")</f>
        <v>Womens</v>
      </c>
      <c r="K8466">
        <f t="shared" si="398"/>
        <v>1883.75</v>
      </c>
    </row>
    <row r="8467" spans="1:11" ht="15">
      <c r="A8467" t="s">
        <v>38</v>
      </c>
      <c r="B8467">
        <v>4</v>
      </c>
      <c r="C8467">
        <v>17</v>
      </c>
      <c r="D8467" t="s">
        <v>33</v>
      </c>
      <c r="E8467" t="s">
        <v>1349</v>
      </c>
      <c r="F8467" s="1">
        <v>3.3136574074074075E-3</v>
      </c>
      <c r="G8467">
        <f>_xlfn.XLOOKUP($A8467,Product_pricing!$B:$B,Product_pricing!$C:$C)</f>
        <v>54</v>
      </c>
      <c r="H8467">
        <f t="shared" si="396"/>
        <v>179.28</v>
      </c>
      <c r="I8467" s="10">
        <f t="shared" si="397"/>
        <v>0.15820351682323414</v>
      </c>
      <c r="J8467" t="str">
        <f>_xlfn.XLOOKUP(A8467,Product_Details!$A:$A,Product_Details!$G:$G,"mens")</f>
        <v>Womens</v>
      </c>
      <c r="K8467">
        <f t="shared" si="398"/>
        <v>1883.75</v>
      </c>
    </row>
    <row r="8468" spans="1:11" ht="15">
      <c r="A8468" t="s">
        <v>25</v>
      </c>
      <c r="B8468">
        <v>1</v>
      </c>
      <c r="C8468">
        <v>17</v>
      </c>
      <c r="D8468" t="s">
        <v>33</v>
      </c>
      <c r="E8468" t="s">
        <v>1349</v>
      </c>
      <c r="F8468" s="1">
        <v>3.3136574074074075E-3</v>
      </c>
      <c r="G8468">
        <f>_xlfn.XLOOKUP($A8468,Product_pricing!$B:$B,Product_pricing!$C:$C)</f>
        <v>40</v>
      </c>
      <c r="H8468">
        <f t="shared" si="396"/>
        <v>33.199999999999996</v>
      </c>
      <c r="I8468" s="10">
        <f t="shared" si="397"/>
        <v>2.9296947559858171E-2</v>
      </c>
      <c r="J8468" t="str">
        <f>_xlfn.XLOOKUP(A8468,Product_Details!$A:$A,Product_Details!$G:$G,"mens")</f>
        <v>Mens</v>
      </c>
      <c r="K8468">
        <f t="shared" si="398"/>
        <v>2520</v>
      </c>
    </row>
    <row r="8469" spans="1:11" ht="15">
      <c r="A8469" t="s">
        <v>32</v>
      </c>
      <c r="B8469">
        <v>3</v>
      </c>
      <c r="C8469">
        <v>17</v>
      </c>
      <c r="D8469" t="s">
        <v>33</v>
      </c>
      <c r="E8469" t="s">
        <v>1349</v>
      </c>
      <c r="F8469" s="1">
        <v>3.3136574074074075E-3</v>
      </c>
      <c r="G8469">
        <f>_xlfn.XLOOKUP($A8469,Product_pricing!$B:$B,Product_pricing!$C:$C)</f>
        <v>36</v>
      </c>
      <c r="H8469">
        <f t="shared" si="396"/>
        <v>89.64</v>
      </c>
      <c r="I8469" s="10">
        <f t="shared" si="397"/>
        <v>7.9101758411617068E-2</v>
      </c>
      <c r="J8469" t="str">
        <f>_xlfn.XLOOKUP(A8469,Product_Details!$A:$A,Product_Details!$G:$G,"mens")</f>
        <v>Mens</v>
      </c>
      <c r="K8469">
        <f t="shared" si="398"/>
        <v>2520</v>
      </c>
    </row>
    <row r="8470" spans="1:11" ht="15">
      <c r="A8470" t="s">
        <v>27</v>
      </c>
      <c r="B8470">
        <v>1</v>
      </c>
      <c r="C8470">
        <v>17</v>
      </c>
      <c r="D8470" t="s">
        <v>33</v>
      </c>
      <c r="E8470" t="s">
        <v>1349</v>
      </c>
      <c r="F8470" s="1">
        <v>3.3136574074074075E-3</v>
      </c>
      <c r="G8470">
        <f>_xlfn.XLOOKUP($A8470,Product_pricing!$B:$B,Product_pricing!$C:$C)</f>
        <v>29</v>
      </c>
      <c r="H8470">
        <f t="shared" si="396"/>
        <v>24.07</v>
      </c>
      <c r="I8470" s="10">
        <f t="shared" si="397"/>
        <v>2.1240286980897177E-2</v>
      </c>
      <c r="J8470" t="str">
        <f>_xlfn.XLOOKUP(A8470,Product_Details!$A:$A,Product_Details!$G:$G,"mens")</f>
        <v>Mens</v>
      </c>
      <c r="K8470">
        <f t="shared" si="398"/>
        <v>2520</v>
      </c>
    </row>
    <row r="8471" spans="1:11" ht="15">
      <c r="A8471" t="s">
        <v>29</v>
      </c>
      <c r="B8471">
        <v>4</v>
      </c>
      <c r="C8471">
        <v>1</v>
      </c>
      <c r="D8471" t="s">
        <v>33</v>
      </c>
      <c r="E8471" t="s">
        <v>1350</v>
      </c>
      <c r="F8471" s="1">
        <v>1.8865740740740742E-3</v>
      </c>
      <c r="G8471">
        <f>_xlfn.XLOOKUP($A8471,Product_pricing!$B:$B,Product_pricing!$C:$C)</f>
        <v>10</v>
      </c>
      <c r="H8471">
        <f t="shared" si="396"/>
        <v>39.6</v>
      </c>
      <c r="I8471" s="10">
        <f t="shared" si="397"/>
        <v>3.4944551908746499E-2</v>
      </c>
      <c r="J8471" t="str">
        <f>_xlfn.XLOOKUP(A8471,Product_Details!$A:$A,Product_Details!$G:$G,"mens")</f>
        <v>Womens</v>
      </c>
      <c r="K8471">
        <f t="shared" si="398"/>
        <v>3767.5</v>
      </c>
    </row>
    <row r="8472" spans="1:11" ht="15">
      <c r="A8472" t="s">
        <v>38</v>
      </c>
      <c r="B8472">
        <v>5</v>
      </c>
      <c r="C8472">
        <v>1</v>
      </c>
      <c r="D8472" t="s">
        <v>33</v>
      </c>
      <c r="E8472" t="s">
        <v>1350</v>
      </c>
      <c r="F8472" s="1">
        <v>1.8865740740740742E-3</v>
      </c>
      <c r="G8472">
        <f>_xlfn.XLOOKUP($A8472,Product_pricing!$B:$B,Product_pricing!$C:$C)</f>
        <v>54</v>
      </c>
      <c r="H8472">
        <f t="shared" si="396"/>
        <v>267.3</v>
      </c>
      <c r="I8472" s="10">
        <f t="shared" si="397"/>
        <v>0.23587572538403884</v>
      </c>
      <c r="J8472" t="str">
        <f>_xlfn.XLOOKUP(A8472,Product_Details!$A:$A,Product_Details!$G:$G,"mens")</f>
        <v>Womens</v>
      </c>
      <c r="K8472">
        <f t="shared" si="398"/>
        <v>3767.5</v>
      </c>
    </row>
    <row r="8473" spans="1:11" ht="15">
      <c r="A8473" t="s">
        <v>25</v>
      </c>
      <c r="B8473">
        <v>1</v>
      </c>
      <c r="C8473">
        <v>1</v>
      </c>
      <c r="D8473" t="s">
        <v>33</v>
      </c>
      <c r="E8473" t="s">
        <v>1350</v>
      </c>
      <c r="F8473" s="1">
        <v>1.8865740740740742E-3</v>
      </c>
      <c r="G8473">
        <f>_xlfn.XLOOKUP($A8473,Product_pricing!$B:$B,Product_pricing!$C:$C)</f>
        <v>40</v>
      </c>
      <c r="H8473">
        <f t="shared" si="396"/>
        <v>39.6</v>
      </c>
      <c r="I8473" s="10">
        <f t="shared" si="397"/>
        <v>3.4944551908746499E-2</v>
      </c>
      <c r="J8473" t="str">
        <f>_xlfn.XLOOKUP(A8473,Product_Details!$A:$A,Product_Details!$G:$G,"mens")</f>
        <v>Mens</v>
      </c>
      <c r="K8473">
        <f t="shared" si="398"/>
        <v>2520</v>
      </c>
    </row>
    <row r="8474" spans="1:11" ht="15">
      <c r="A8474" t="s">
        <v>41</v>
      </c>
      <c r="B8474">
        <v>4</v>
      </c>
      <c r="C8474">
        <v>1</v>
      </c>
      <c r="D8474" t="s">
        <v>33</v>
      </c>
      <c r="E8474" t="s">
        <v>1350</v>
      </c>
      <c r="F8474" s="1">
        <v>1.8865740740740742E-3</v>
      </c>
      <c r="G8474">
        <f>_xlfn.XLOOKUP($A8474,Product_pricing!$B:$B,Product_pricing!$C:$C)</f>
        <v>10</v>
      </c>
      <c r="H8474">
        <f t="shared" si="396"/>
        <v>39.6</v>
      </c>
      <c r="I8474" s="10">
        <f t="shared" si="397"/>
        <v>3.4944551908746499E-2</v>
      </c>
      <c r="J8474" t="str">
        <f>_xlfn.XLOOKUP(A8474,Product_Details!$A:$A,Product_Details!$G:$G,"mens")</f>
        <v>Mens</v>
      </c>
      <c r="K8474">
        <f t="shared" si="398"/>
        <v>2520</v>
      </c>
    </row>
    <row r="8475" spans="1:11" ht="15">
      <c r="A8475" t="s">
        <v>26</v>
      </c>
      <c r="B8475">
        <v>3</v>
      </c>
      <c r="C8475">
        <v>1</v>
      </c>
      <c r="D8475" t="s">
        <v>33</v>
      </c>
      <c r="E8475" t="s">
        <v>1350</v>
      </c>
      <c r="F8475" s="1">
        <v>1.8865740740740742E-3</v>
      </c>
      <c r="G8475">
        <f>_xlfn.XLOOKUP($A8475,Product_pricing!$B:$B,Product_pricing!$C:$C)</f>
        <v>17</v>
      </c>
      <c r="H8475">
        <f t="shared" si="396"/>
        <v>50.49</v>
      </c>
      <c r="I8475" s="10">
        <f t="shared" si="397"/>
        <v>4.4554303683651778E-2</v>
      </c>
      <c r="J8475" t="str">
        <f>_xlfn.XLOOKUP(A8475,Product_Details!$A:$A,Product_Details!$G:$G,"mens")</f>
        <v>Mens</v>
      </c>
      <c r="K8475">
        <f t="shared" si="398"/>
        <v>2520</v>
      </c>
    </row>
    <row r="8476" spans="1:11" ht="15">
      <c r="A8476" t="s">
        <v>36</v>
      </c>
      <c r="B8476">
        <v>2</v>
      </c>
      <c r="C8476">
        <v>0</v>
      </c>
      <c r="D8476" t="s">
        <v>23</v>
      </c>
      <c r="E8476" t="s">
        <v>1351</v>
      </c>
      <c r="F8476" s="1">
        <v>2.6736111111111112E-4</v>
      </c>
      <c r="G8476">
        <f>_xlfn.XLOOKUP($A8476,Product_pricing!$B:$B,Product_pricing!$C:$C)</f>
        <v>23</v>
      </c>
      <c r="H8476">
        <f t="shared" si="396"/>
        <v>46</v>
      </c>
      <c r="I8476" s="10">
        <f t="shared" si="397"/>
        <v>4.0592156257634814E-2</v>
      </c>
      <c r="J8476" t="str">
        <f>_xlfn.XLOOKUP(A8476,Product_Details!$A:$A,Product_Details!$G:$G,"mens")</f>
        <v>Womens</v>
      </c>
      <c r="K8476">
        <f t="shared" si="398"/>
        <v>7535</v>
      </c>
    </row>
    <row r="8477" spans="1:11" ht="15">
      <c r="A8477" t="s">
        <v>41</v>
      </c>
      <c r="B8477">
        <v>5</v>
      </c>
      <c r="C8477">
        <v>0</v>
      </c>
      <c r="D8477" t="s">
        <v>23</v>
      </c>
      <c r="E8477" t="s">
        <v>1351</v>
      </c>
      <c r="F8477" s="1">
        <v>2.6736111111111112E-4</v>
      </c>
      <c r="G8477">
        <f>_xlfn.XLOOKUP($A8477,Product_pricing!$B:$B,Product_pricing!$C:$C)</f>
        <v>10</v>
      </c>
      <c r="H8477">
        <f t="shared" si="396"/>
        <v>50</v>
      </c>
      <c r="I8477" s="10">
        <f t="shared" si="397"/>
        <v>4.4121908975690016E-2</v>
      </c>
      <c r="J8477" t="str">
        <f>_xlfn.XLOOKUP(A8477,Product_Details!$A:$A,Product_Details!$G:$G,"mens")</f>
        <v>Mens</v>
      </c>
      <c r="K8477">
        <f t="shared" si="398"/>
        <v>1512</v>
      </c>
    </row>
    <row r="8478" spans="1:11" ht="15">
      <c r="A8478" t="s">
        <v>31</v>
      </c>
      <c r="B8478">
        <v>2</v>
      </c>
      <c r="C8478">
        <v>0</v>
      </c>
      <c r="D8478" t="s">
        <v>23</v>
      </c>
      <c r="E8478" t="s">
        <v>1351</v>
      </c>
      <c r="F8478" s="1">
        <v>2.6736111111111112E-4</v>
      </c>
      <c r="G8478">
        <f>_xlfn.XLOOKUP($A8478,Product_pricing!$B:$B,Product_pricing!$C:$C)</f>
        <v>57</v>
      </c>
      <c r="H8478">
        <f t="shared" si="396"/>
        <v>114</v>
      </c>
      <c r="I8478" s="10">
        <f t="shared" si="397"/>
        <v>0.10059795246457323</v>
      </c>
      <c r="J8478" t="str">
        <f>_xlfn.XLOOKUP(A8478,Product_Details!$A:$A,Product_Details!$G:$G,"mens")</f>
        <v>Mens</v>
      </c>
      <c r="K8478">
        <f t="shared" si="398"/>
        <v>1512</v>
      </c>
    </row>
    <row r="8479" spans="1:11" ht="15">
      <c r="A8479" t="s">
        <v>32</v>
      </c>
      <c r="B8479">
        <v>4</v>
      </c>
      <c r="C8479">
        <v>0</v>
      </c>
      <c r="D8479" t="s">
        <v>23</v>
      </c>
      <c r="E8479" t="s">
        <v>1351</v>
      </c>
      <c r="F8479" s="1">
        <v>2.6736111111111112E-4</v>
      </c>
      <c r="G8479">
        <f>_xlfn.XLOOKUP($A8479,Product_pricing!$B:$B,Product_pricing!$C:$C)</f>
        <v>36</v>
      </c>
      <c r="H8479">
        <f t="shared" si="396"/>
        <v>144</v>
      </c>
      <c r="I8479" s="10">
        <f t="shared" si="397"/>
        <v>0.12707109784998727</v>
      </c>
      <c r="J8479" t="str">
        <f>_xlfn.XLOOKUP(A8479,Product_Details!$A:$A,Product_Details!$G:$G,"mens")</f>
        <v>Mens</v>
      </c>
      <c r="K8479">
        <f t="shared" si="398"/>
        <v>1512</v>
      </c>
    </row>
    <row r="8480" spans="1:11" ht="15">
      <c r="A8480" t="s">
        <v>26</v>
      </c>
      <c r="B8480">
        <v>4</v>
      </c>
      <c r="C8480">
        <v>0</v>
      </c>
      <c r="D8480" t="s">
        <v>23</v>
      </c>
      <c r="E8480" t="s">
        <v>1351</v>
      </c>
      <c r="F8480" s="1">
        <v>2.6736111111111112E-4</v>
      </c>
      <c r="G8480">
        <f>_xlfn.XLOOKUP($A8480,Product_pricing!$B:$B,Product_pricing!$C:$C)</f>
        <v>17</v>
      </c>
      <c r="H8480">
        <f t="shared" si="396"/>
        <v>68</v>
      </c>
      <c r="I8480" s="10">
        <f t="shared" si="397"/>
        <v>6.0005796206938425E-2</v>
      </c>
      <c r="J8480" t="str">
        <f>_xlfn.XLOOKUP(A8480,Product_Details!$A:$A,Product_Details!$G:$G,"mens")</f>
        <v>Mens</v>
      </c>
      <c r="K8480">
        <f t="shared" si="398"/>
        <v>1512</v>
      </c>
    </row>
    <row r="8481" spans="1:11" ht="15">
      <c r="A8481" t="s">
        <v>27</v>
      </c>
      <c r="B8481">
        <v>1</v>
      </c>
      <c r="C8481">
        <v>0</v>
      </c>
      <c r="D8481" t="s">
        <v>23</v>
      </c>
      <c r="E8481" t="s">
        <v>1351</v>
      </c>
      <c r="F8481" s="1">
        <v>2.6736111111111112E-4</v>
      </c>
      <c r="G8481">
        <f>_xlfn.XLOOKUP($A8481,Product_pricing!$B:$B,Product_pricing!$C:$C)</f>
        <v>29</v>
      </c>
      <c r="H8481">
        <f t="shared" si="396"/>
        <v>29</v>
      </c>
      <c r="I8481" s="10">
        <f t="shared" si="397"/>
        <v>2.5590707205900211E-2</v>
      </c>
      <c r="J8481" t="str">
        <f>_xlfn.XLOOKUP(A8481,Product_Details!$A:$A,Product_Details!$G:$G,"mens")</f>
        <v>Mens</v>
      </c>
      <c r="K8481">
        <f t="shared" si="398"/>
        <v>1512</v>
      </c>
    </row>
    <row r="8482" spans="1:11" ht="15">
      <c r="A8482" t="s">
        <v>35</v>
      </c>
      <c r="B8482">
        <v>1</v>
      </c>
      <c r="C8482">
        <v>4</v>
      </c>
      <c r="D8482" t="s">
        <v>23</v>
      </c>
      <c r="E8482" t="s">
        <v>1352</v>
      </c>
      <c r="F8482" s="1">
        <v>1.741898148148148E-2</v>
      </c>
      <c r="G8482">
        <f>_xlfn.XLOOKUP($A8482,Product_pricing!$B:$B,Product_pricing!$C:$C)</f>
        <v>32</v>
      </c>
      <c r="H8482">
        <f t="shared" si="396"/>
        <v>30.72</v>
      </c>
      <c r="I8482" s="10">
        <f t="shared" si="397"/>
        <v>2.7108500874663946E-2</v>
      </c>
      <c r="J8482" t="str">
        <f>_xlfn.XLOOKUP(A8482,Product_Details!$A:$A,Product_Details!$G:$G,"mens")</f>
        <v>Womens</v>
      </c>
      <c r="K8482">
        <f t="shared" si="398"/>
        <v>1883.75</v>
      </c>
    </row>
    <row r="8483" spans="1:11" ht="15">
      <c r="A8483" t="s">
        <v>36</v>
      </c>
      <c r="B8483">
        <v>5</v>
      </c>
      <c r="C8483">
        <v>4</v>
      </c>
      <c r="D8483" t="s">
        <v>23</v>
      </c>
      <c r="E8483" t="s">
        <v>1352</v>
      </c>
      <c r="F8483" s="1">
        <v>1.741898148148148E-2</v>
      </c>
      <c r="G8483">
        <f>_xlfn.XLOOKUP($A8483,Product_pricing!$B:$B,Product_pricing!$C:$C)</f>
        <v>23</v>
      </c>
      <c r="H8483">
        <f t="shared" si="396"/>
        <v>110.39999999999999</v>
      </c>
      <c r="I8483" s="10">
        <f t="shared" si="397"/>
        <v>9.742117501832355E-2</v>
      </c>
      <c r="J8483" t="str">
        <f>_xlfn.XLOOKUP(A8483,Product_Details!$A:$A,Product_Details!$G:$G,"mens")</f>
        <v>Womens</v>
      </c>
      <c r="K8483">
        <f t="shared" si="398"/>
        <v>1883.75</v>
      </c>
    </row>
    <row r="8484" spans="1:11" ht="15">
      <c r="A8484" t="s">
        <v>30</v>
      </c>
      <c r="B8484">
        <v>2</v>
      </c>
      <c r="C8484">
        <v>4</v>
      </c>
      <c r="D8484" t="s">
        <v>23</v>
      </c>
      <c r="E8484" t="s">
        <v>1352</v>
      </c>
      <c r="F8484" s="1">
        <v>1.741898148148148E-2</v>
      </c>
      <c r="G8484">
        <f>_xlfn.XLOOKUP($A8484,Product_pricing!$B:$B,Product_pricing!$C:$C)</f>
        <v>19</v>
      </c>
      <c r="H8484">
        <f t="shared" si="396"/>
        <v>36.479999999999997</v>
      </c>
      <c r="I8484" s="10">
        <f t="shared" si="397"/>
        <v>3.219134478866343E-2</v>
      </c>
      <c r="J8484" t="str">
        <f>_xlfn.XLOOKUP(A8484,Product_Details!$A:$A,Product_Details!$G:$G,"mens")</f>
        <v>Womens</v>
      </c>
      <c r="K8484">
        <f t="shared" si="398"/>
        <v>1883.75</v>
      </c>
    </row>
    <row r="8485" spans="1:11" ht="15">
      <c r="A8485" t="s">
        <v>38</v>
      </c>
      <c r="B8485">
        <v>1</v>
      </c>
      <c r="C8485">
        <v>4</v>
      </c>
      <c r="D8485" t="s">
        <v>23</v>
      </c>
      <c r="E8485" t="s">
        <v>1352</v>
      </c>
      <c r="F8485" s="1">
        <v>1.741898148148148E-2</v>
      </c>
      <c r="G8485">
        <f>_xlfn.XLOOKUP($A8485,Product_pricing!$B:$B,Product_pricing!$C:$C)</f>
        <v>54</v>
      </c>
      <c r="H8485">
        <f t="shared" si="396"/>
        <v>51.839999999999996</v>
      </c>
      <c r="I8485" s="10">
        <f t="shared" si="397"/>
        <v>4.574559522599541E-2</v>
      </c>
      <c r="J8485" t="str">
        <f>_xlfn.XLOOKUP(A8485,Product_Details!$A:$A,Product_Details!$G:$G,"mens")</f>
        <v>Womens</v>
      </c>
      <c r="K8485">
        <f t="shared" si="398"/>
        <v>1883.75</v>
      </c>
    </row>
    <row r="8486" spans="1:11" ht="15">
      <c r="A8486" t="s">
        <v>41</v>
      </c>
      <c r="B8486">
        <v>3</v>
      </c>
      <c r="C8486">
        <v>4</v>
      </c>
      <c r="D8486" t="s">
        <v>23</v>
      </c>
      <c r="E8486" t="s">
        <v>1352</v>
      </c>
      <c r="F8486" s="1">
        <v>1.741898148148148E-2</v>
      </c>
      <c r="G8486">
        <f>_xlfn.XLOOKUP($A8486,Product_pricing!$B:$B,Product_pricing!$C:$C)</f>
        <v>10</v>
      </c>
      <c r="H8486">
        <f t="shared" si="396"/>
        <v>28.799999999999997</v>
      </c>
      <c r="I8486" s="10">
        <f t="shared" si="397"/>
        <v>2.541421956999745E-2</v>
      </c>
      <c r="J8486" t="str">
        <f>_xlfn.XLOOKUP(A8486,Product_Details!$A:$A,Product_Details!$G:$G,"mens")</f>
        <v>Mens</v>
      </c>
      <c r="K8486">
        <f t="shared" si="398"/>
        <v>1890</v>
      </c>
    </row>
    <row r="8487" spans="1:11" ht="15">
      <c r="A8487" t="s">
        <v>32</v>
      </c>
      <c r="B8487">
        <v>4</v>
      </c>
      <c r="C8487">
        <v>4</v>
      </c>
      <c r="D8487" t="s">
        <v>23</v>
      </c>
      <c r="E8487" t="s">
        <v>1352</v>
      </c>
      <c r="F8487" s="1">
        <v>1.741898148148148E-2</v>
      </c>
      <c r="G8487">
        <f>_xlfn.XLOOKUP($A8487,Product_pricing!$B:$B,Product_pricing!$C:$C)</f>
        <v>36</v>
      </c>
      <c r="H8487">
        <f t="shared" si="396"/>
        <v>138.24</v>
      </c>
      <c r="I8487" s="10">
        <f t="shared" si="397"/>
        <v>0.12198825393598776</v>
      </c>
      <c r="J8487" t="str">
        <f>_xlfn.XLOOKUP(A8487,Product_Details!$A:$A,Product_Details!$G:$G,"mens")</f>
        <v>Mens</v>
      </c>
      <c r="K8487">
        <f t="shared" si="398"/>
        <v>1890</v>
      </c>
    </row>
    <row r="8488" spans="1:11" ht="15">
      <c r="A8488" t="s">
        <v>26</v>
      </c>
      <c r="B8488">
        <v>3</v>
      </c>
      <c r="C8488">
        <v>4</v>
      </c>
      <c r="D8488" t="s">
        <v>23</v>
      </c>
      <c r="E8488" t="s">
        <v>1352</v>
      </c>
      <c r="F8488" s="1">
        <v>1.741898148148148E-2</v>
      </c>
      <c r="G8488">
        <f>_xlfn.XLOOKUP($A8488,Product_pricing!$B:$B,Product_pricing!$C:$C)</f>
        <v>17</v>
      </c>
      <c r="H8488">
        <f t="shared" si="396"/>
        <v>48.96</v>
      </c>
      <c r="I8488" s="10">
        <f t="shared" si="397"/>
        <v>4.3204173268995665E-2</v>
      </c>
      <c r="J8488" t="str">
        <f>_xlfn.XLOOKUP(A8488,Product_Details!$A:$A,Product_Details!$G:$G,"mens")</f>
        <v>Mens</v>
      </c>
      <c r="K8488">
        <f t="shared" si="398"/>
        <v>1890</v>
      </c>
    </row>
    <row r="8489" spans="1:11" ht="15">
      <c r="A8489" t="s">
        <v>27</v>
      </c>
      <c r="B8489">
        <v>5</v>
      </c>
      <c r="C8489">
        <v>4</v>
      </c>
      <c r="D8489" t="s">
        <v>23</v>
      </c>
      <c r="E8489" t="s">
        <v>1352</v>
      </c>
      <c r="F8489" s="1">
        <v>1.741898148148148E-2</v>
      </c>
      <c r="G8489">
        <f>_xlfn.XLOOKUP($A8489,Product_pricing!$B:$B,Product_pricing!$C:$C)</f>
        <v>29</v>
      </c>
      <c r="H8489">
        <f t="shared" si="396"/>
        <v>139.19999999999999</v>
      </c>
      <c r="I8489" s="10">
        <f t="shared" si="397"/>
        <v>0.12283539458832099</v>
      </c>
      <c r="J8489" t="str">
        <f>_xlfn.XLOOKUP(A8489,Product_Details!$A:$A,Product_Details!$G:$G,"mens")</f>
        <v>Mens</v>
      </c>
      <c r="K8489">
        <f t="shared" si="398"/>
        <v>1890</v>
      </c>
    </row>
    <row r="8490" spans="1:11" ht="15">
      <c r="A8490" t="s">
        <v>22</v>
      </c>
      <c r="B8490">
        <v>1</v>
      </c>
      <c r="C8490">
        <v>6</v>
      </c>
      <c r="D8490" t="s">
        <v>23</v>
      </c>
      <c r="E8490" t="s">
        <v>1353</v>
      </c>
      <c r="F8490" s="1">
        <v>1.8548611111111109E-2</v>
      </c>
      <c r="G8490">
        <f>_xlfn.XLOOKUP($A8490,Product_pricing!$B:$B,Product_pricing!$C:$C)</f>
        <v>13</v>
      </c>
      <c r="H8490">
        <f t="shared" si="396"/>
        <v>12.219999999999999</v>
      </c>
      <c r="I8490" s="10">
        <f t="shared" si="397"/>
        <v>1.078339455365864E-2</v>
      </c>
      <c r="J8490" t="str">
        <f>_xlfn.XLOOKUP(A8490,Product_Details!$A:$A,Product_Details!$G:$G,"mens")</f>
        <v>Womens</v>
      </c>
      <c r="K8490">
        <f t="shared" si="398"/>
        <v>7535</v>
      </c>
    </row>
    <row r="8491" spans="1:11" ht="15">
      <c r="A8491" t="s">
        <v>41</v>
      </c>
      <c r="B8491">
        <v>4</v>
      </c>
      <c r="C8491">
        <v>6</v>
      </c>
      <c r="D8491" t="s">
        <v>23</v>
      </c>
      <c r="E8491" t="s">
        <v>1353</v>
      </c>
      <c r="F8491" s="1">
        <v>1.8548611111111109E-2</v>
      </c>
      <c r="G8491">
        <f>_xlfn.XLOOKUP($A8491,Product_pricing!$B:$B,Product_pricing!$C:$C)</f>
        <v>10</v>
      </c>
      <c r="H8491">
        <f t="shared" si="396"/>
        <v>37.599999999999994</v>
      </c>
      <c r="I8491" s="10">
        <f t="shared" si="397"/>
        <v>3.3179675549718887E-2</v>
      </c>
      <c r="J8491" t="str">
        <f>_xlfn.XLOOKUP(A8491,Product_Details!$A:$A,Product_Details!$G:$G,"mens")</f>
        <v>Mens</v>
      </c>
      <c r="K8491">
        <f t="shared" si="398"/>
        <v>1890</v>
      </c>
    </row>
    <row r="8492" spans="1:11" ht="15">
      <c r="A8492" t="s">
        <v>31</v>
      </c>
      <c r="B8492">
        <v>1</v>
      </c>
      <c r="C8492">
        <v>6</v>
      </c>
      <c r="D8492" t="s">
        <v>23</v>
      </c>
      <c r="E8492" t="s">
        <v>1353</v>
      </c>
      <c r="F8492" s="1">
        <v>1.8548611111111109E-2</v>
      </c>
      <c r="G8492">
        <f>_xlfn.XLOOKUP($A8492,Product_pricing!$B:$B,Product_pricing!$C:$C)</f>
        <v>57</v>
      </c>
      <c r="H8492">
        <f t="shared" si="396"/>
        <v>53.58</v>
      </c>
      <c r="I8492" s="10">
        <f t="shared" si="397"/>
        <v>4.7281037658349422E-2</v>
      </c>
      <c r="J8492" t="str">
        <f>_xlfn.XLOOKUP(A8492,Product_Details!$A:$A,Product_Details!$G:$G,"mens")</f>
        <v>Mens</v>
      </c>
      <c r="K8492">
        <f t="shared" si="398"/>
        <v>1890</v>
      </c>
    </row>
    <row r="8493" spans="1:11" ht="15">
      <c r="A8493" t="s">
        <v>32</v>
      </c>
      <c r="B8493">
        <v>1</v>
      </c>
      <c r="C8493">
        <v>6</v>
      </c>
      <c r="D8493" t="s">
        <v>23</v>
      </c>
      <c r="E8493" t="s">
        <v>1353</v>
      </c>
      <c r="F8493" s="1">
        <v>1.8548611111111109E-2</v>
      </c>
      <c r="G8493">
        <f>_xlfn.XLOOKUP($A8493,Product_pricing!$B:$B,Product_pricing!$C:$C)</f>
        <v>36</v>
      </c>
      <c r="H8493">
        <f t="shared" si="396"/>
        <v>33.839999999999996</v>
      </c>
      <c r="I8493" s="10">
        <f t="shared" si="397"/>
        <v>2.9861707994747001E-2</v>
      </c>
      <c r="J8493" t="str">
        <f>_xlfn.XLOOKUP(A8493,Product_Details!$A:$A,Product_Details!$G:$G,"mens")</f>
        <v>Mens</v>
      </c>
      <c r="K8493">
        <f t="shared" si="398"/>
        <v>1890</v>
      </c>
    </row>
    <row r="8494" spans="1:11" ht="15">
      <c r="A8494" t="s">
        <v>26</v>
      </c>
      <c r="B8494">
        <v>3</v>
      </c>
      <c r="C8494">
        <v>6</v>
      </c>
      <c r="D8494" t="s">
        <v>23</v>
      </c>
      <c r="E8494" t="s">
        <v>1353</v>
      </c>
      <c r="F8494" s="1">
        <v>1.8548611111111109E-2</v>
      </c>
      <c r="G8494">
        <f>_xlfn.XLOOKUP($A8494,Product_pricing!$B:$B,Product_pricing!$C:$C)</f>
        <v>17</v>
      </c>
      <c r="H8494">
        <f t="shared" si="396"/>
        <v>47.94</v>
      </c>
      <c r="I8494" s="10">
        <f t="shared" si="397"/>
        <v>4.2304086325891582E-2</v>
      </c>
      <c r="J8494" t="str">
        <f>_xlfn.XLOOKUP(A8494,Product_Details!$A:$A,Product_Details!$G:$G,"mens")</f>
        <v>Mens</v>
      </c>
      <c r="K8494">
        <f t="shared" si="398"/>
        <v>1890</v>
      </c>
    </row>
    <row r="8495" spans="1:11" ht="15">
      <c r="A8495" t="s">
        <v>22</v>
      </c>
      <c r="B8495">
        <v>3</v>
      </c>
      <c r="C8495">
        <v>0</v>
      </c>
      <c r="D8495" t="s">
        <v>23</v>
      </c>
      <c r="E8495" t="s">
        <v>1354</v>
      </c>
      <c r="F8495" s="1">
        <v>5.6817129629629622E-3</v>
      </c>
      <c r="G8495">
        <f>_xlfn.XLOOKUP($A8495,Product_pricing!$B:$B,Product_pricing!$C:$C)</f>
        <v>13</v>
      </c>
      <c r="H8495">
        <f t="shared" si="396"/>
        <v>39</v>
      </c>
      <c r="I8495" s="10">
        <f t="shared" si="397"/>
        <v>3.4415089001038214E-2</v>
      </c>
      <c r="J8495" t="str">
        <f>_xlfn.XLOOKUP(A8495,Product_Details!$A:$A,Product_Details!$G:$G,"mens")</f>
        <v>Womens</v>
      </c>
      <c r="K8495">
        <f t="shared" si="398"/>
        <v>1883.75</v>
      </c>
    </row>
    <row r="8496" spans="1:11" ht="15">
      <c r="A8496" t="s">
        <v>35</v>
      </c>
      <c r="B8496">
        <v>5</v>
      </c>
      <c r="C8496">
        <v>0</v>
      </c>
      <c r="D8496" t="s">
        <v>23</v>
      </c>
      <c r="E8496" t="s">
        <v>1354</v>
      </c>
      <c r="F8496" s="1">
        <v>5.6817129629629622E-3</v>
      </c>
      <c r="G8496">
        <f>_xlfn.XLOOKUP($A8496,Product_pricing!$B:$B,Product_pricing!$C:$C)</f>
        <v>32</v>
      </c>
      <c r="H8496">
        <f t="shared" si="396"/>
        <v>160</v>
      </c>
      <c r="I8496" s="10">
        <f t="shared" si="397"/>
        <v>0.14119010872220805</v>
      </c>
      <c r="J8496" t="str">
        <f>_xlfn.XLOOKUP(A8496,Product_Details!$A:$A,Product_Details!$G:$G,"mens")</f>
        <v>Womens</v>
      </c>
      <c r="K8496">
        <f t="shared" si="398"/>
        <v>1883.75</v>
      </c>
    </row>
    <row r="8497" spans="1:11" ht="15">
      <c r="A8497" t="s">
        <v>36</v>
      </c>
      <c r="B8497">
        <v>3</v>
      </c>
      <c r="C8497">
        <v>0</v>
      </c>
      <c r="D8497" t="s">
        <v>23</v>
      </c>
      <c r="E8497" t="s">
        <v>1354</v>
      </c>
      <c r="F8497" s="1">
        <v>5.6817129629629622E-3</v>
      </c>
      <c r="G8497">
        <f>_xlfn.XLOOKUP($A8497,Product_pricing!$B:$B,Product_pricing!$C:$C)</f>
        <v>23</v>
      </c>
      <c r="H8497">
        <f t="shared" si="396"/>
        <v>69</v>
      </c>
      <c r="I8497" s="10">
        <f t="shared" si="397"/>
        <v>6.0888234386452224E-2</v>
      </c>
      <c r="J8497" t="str">
        <f>_xlfn.XLOOKUP(A8497,Product_Details!$A:$A,Product_Details!$G:$G,"mens")</f>
        <v>Womens</v>
      </c>
      <c r="K8497">
        <f t="shared" si="398"/>
        <v>1883.75</v>
      </c>
    </row>
    <row r="8498" spans="1:11" ht="15">
      <c r="A8498" t="s">
        <v>38</v>
      </c>
      <c r="B8498">
        <v>3</v>
      </c>
      <c r="C8498">
        <v>0</v>
      </c>
      <c r="D8498" t="s">
        <v>23</v>
      </c>
      <c r="E8498" t="s">
        <v>1354</v>
      </c>
      <c r="F8498" s="1">
        <v>5.6817129629629622E-3</v>
      </c>
      <c r="G8498">
        <f>_xlfn.XLOOKUP($A8498,Product_pricing!$B:$B,Product_pricing!$C:$C)</f>
        <v>54</v>
      </c>
      <c r="H8498">
        <f t="shared" si="396"/>
        <v>162</v>
      </c>
      <c r="I8498" s="10">
        <f t="shared" si="397"/>
        <v>0.14295498508123564</v>
      </c>
      <c r="J8498" t="str">
        <f>_xlfn.XLOOKUP(A8498,Product_Details!$A:$A,Product_Details!$G:$G,"mens")</f>
        <v>Womens</v>
      </c>
      <c r="K8498">
        <f t="shared" si="398"/>
        <v>1883.75</v>
      </c>
    </row>
    <row r="8499" spans="1:11" ht="15">
      <c r="A8499" t="s">
        <v>27</v>
      </c>
      <c r="B8499">
        <v>1</v>
      </c>
      <c r="C8499">
        <v>0</v>
      </c>
      <c r="D8499" t="s">
        <v>23</v>
      </c>
      <c r="E8499" t="s">
        <v>1354</v>
      </c>
      <c r="F8499" s="1">
        <v>5.6817129629629622E-3</v>
      </c>
      <c r="G8499">
        <f>_xlfn.XLOOKUP($A8499,Product_pricing!$B:$B,Product_pricing!$C:$C)</f>
        <v>29</v>
      </c>
      <c r="H8499">
        <f t="shared" si="396"/>
        <v>29</v>
      </c>
      <c r="I8499" s="10">
        <f t="shared" si="397"/>
        <v>2.5590707205900211E-2</v>
      </c>
      <c r="J8499" t="str">
        <f>_xlfn.XLOOKUP(A8499,Product_Details!$A:$A,Product_Details!$G:$G,"mens")</f>
        <v>Mens</v>
      </c>
      <c r="K8499">
        <f t="shared" si="398"/>
        <v>7560</v>
      </c>
    </row>
    <row r="8500" spans="1:11" ht="15">
      <c r="A8500" t="s">
        <v>36</v>
      </c>
      <c r="B8500">
        <v>4</v>
      </c>
      <c r="C8500">
        <v>6</v>
      </c>
      <c r="D8500" t="s">
        <v>33</v>
      </c>
      <c r="E8500" t="s">
        <v>1355</v>
      </c>
      <c r="F8500" s="1">
        <v>3.6530092592592593E-2</v>
      </c>
      <c r="G8500">
        <f>_xlfn.XLOOKUP($A8500,Product_pricing!$B:$B,Product_pricing!$C:$C)</f>
        <v>23</v>
      </c>
      <c r="H8500">
        <f t="shared" si="396"/>
        <v>86.47999999999999</v>
      </c>
      <c r="I8500" s="10">
        <f t="shared" si="397"/>
        <v>7.6313253764353439E-2</v>
      </c>
      <c r="J8500" t="str">
        <f>_xlfn.XLOOKUP(A8500,Product_Details!$A:$A,Product_Details!$G:$G,"mens")</f>
        <v>Womens</v>
      </c>
      <c r="K8500">
        <f t="shared" si="398"/>
        <v>3767.5</v>
      </c>
    </row>
    <row r="8501" spans="1:11" ht="15">
      <c r="A8501" t="s">
        <v>30</v>
      </c>
      <c r="B8501">
        <v>5</v>
      </c>
      <c r="C8501">
        <v>6</v>
      </c>
      <c r="D8501" t="s">
        <v>33</v>
      </c>
      <c r="E8501" t="s">
        <v>1355</v>
      </c>
      <c r="F8501" s="1">
        <v>3.6530092592592593E-2</v>
      </c>
      <c r="G8501">
        <f>_xlfn.XLOOKUP($A8501,Product_pricing!$B:$B,Product_pricing!$C:$C)</f>
        <v>19</v>
      </c>
      <c r="H8501">
        <f t="shared" si="396"/>
        <v>89.3</v>
      </c>
      <c r="I8501" s="10">
        <f t="shared" si="397"/>
        <v>7.8801729430582362E-2</v>
      </c>
      <c r="J8501" t="str">
        <f>_xlfn.XLOOKUP(A8501,Product_Details!$A:$A,Product_Details!$G:$G,"mens")</f>
        <v>Womens</v>
      </c>
      <c r="K8501">
        <f t="shared" si="398"/>
        <v>3767.5</v>
      </c>
    </row>
    <row r="8502" spans="1:11" ht="15">
      <c r="A8502" t="s">
        <v>31</v>
      </c>
      <c r="B8502">
        <v>2</v>
      </c>
      <c r="C8502">
        <v>6</v>
      </c>
      <c r="D8502" t="s">
        <v>33</v>
      </c>
      <c r="E8502" t="s">
        <v>1355</v>
      </c>
      <c r="F8502" s="1">
        <v>3.6530092592592593E-2</v>
      </c>
      <c r="G8502">
        <f>_xlfn.XLOOKUP($A8502,Product_pricing!$B:$B,Product_pricing!$C:$C)</f>
        <v>57</v>
      </c>
      <c r="H8502">
        <f t="shared" si="396"/>
        <v>107.16</v>
      </c>
      <c r="I8502" s="10">
        <f t="shared" si="397"/>
        <v>9.4562075316698843E-2</v>
      </c>
      <c r="J8502" t="str">
        <f>_xlfn.XLOOKUP(A8502,Product_Details!$A:$A,Product_Details!$G:$G,"mens")</f>
        <v>Mens</v>
      </c>
      <c r="K8502">
        <f t="shared" si="398"/>
        <v>3780</v>
      </c>
    </row>
    <row r="8503" spans="1:11" ht="15">
      <c r="A8503" t="s">
        <v>32</v>
      </c>
      <c r="B8503">
        <v>2</v>
      </c>
      <c r="C8503">
        <v>6</v>
      </c>
      <c r="D8503" t="s">
        <v>33</v>
      </c>
      <c r="E8503" t="s">
        <v>1355</v>
      </c>
      <c r="F8503" s="1">
        <v>3.6530092592592593E-2</v>
      </c>
      <c r="G8503">
        <f>_xlfn.XLOOKUP($A8503,Product_pricing!$B:$B,Product_pricing!$C:$C)</f>
        <v>36</v>
      </c>
      <c r="H8503">
        <f t="shared" si="396"/>
        <v>67.679999999999993</v>
      </c>
      <c r="I8503" s="10">
        <f t="shared" si="397"/>
        <v>5.9723415989494003E-2</v>
      </c>
      <c r="J8503" t="str">
        <f>_xlfn.XLOOKUP(A8503,Product_Details!$A:$A,Product_Details!$G:$G,"mens")</f>
        <v>Mens</v>
      </c>
      <c r="K8503">
        <f t="shared" si="398"/>
        <v>3780</v>
      </c>
    </row>
    <row r="8504" spans="1:11" ht="15">
      <c r="A8504" t="s">
        <v>29</v>
      </c>
      <c r="B8504">
        <v>5</v>
      </c>
      <c r="C8504">
        <v>3</v>
      </c>
      <c r="D8504" t="s">
        <v>33</v>
      </c>
      <c r="E8504" t="s">
        <v>1356</v>
      </c>
      <c r="F8504" s="1">
        <v>4.7939814814814815E-3</v>
      </c>
      <c r="G8504">
        <f>_xlfn.XLOOKUP($A8504,Product_pricing!$B:$B,Product_pricing!$C:$C)</f>
        <v>10</v>
      </c>
      <c r="H8504">
        <f t="shared" si="396"/>
        <v>48.5</v>
      </c>
      <c r="I8504" s="10">
        <f t="shared" si="397"/>
        <v>4.2798251706419314E-2</v>
      </c>
      <c r="J8504" t="str">
        <f>_xlfn.XLOOKUP(A8504,Product_Details!$A:$A,Product_Details!$G:$G,"mens")</f>
        <v>Womens</v>
      </c>
      <c r="K8504">
        <f t="shared" si="398"/>
        <v>2511.6666666666665</v>
      </c>
    </row>
    <row r="8505" spans="1:11" ht="15">
      <c r="A8505" t="s">
        <v>36</v>
      </c>
      <c r="B8505">
        <v>4</v>
      </c>
      <c r="C8505">
        <v>3</v>
      </c>
      <c r="D8505" t="s">
        <v>33</v>
      </c>
      <c r="E8505" t="s">
        <v>1356</v>
      </c>
      <c r="F8505" s="1">
        <v>4.7939814814814815E-3</v>
      </c>
      <c r="G8505">
        <f>_xlfn.XLOOKUP($A8505,Product_pricing!$B:$B,Product_pricing!$C:$C)</f>
        <v>23</v>
      </c>
      <c r="H8505">
        <f t="shared" si="396"/>
        <v>89.24</v>
      </c>
      <c r="I8505" s="10">
        <f t="shared" si="397"/>
        <v>7.874878313981154E-2</v>
      </c>
      <c r="J8505" t="str">
        <f>_xlfn.XLOOKUP(A8505,Product_Details!$A:$A,Product_Details!$G:$G,"mens")</f>
        <v>Womens</v>
      </c>
      <c r="K8505">
        <f t="shared" si="398"/>
        <v>2511.6666666666665</v>
      </c>
    </row>
    <row r="8506" spans="1:11" ht="15">
      <c r="A8506" t="s">
        <v>30</v>
      </c>
      <c r="B8506">
        <v>1</v>
      </c>
      <c r="C8506">
        <v>3</v>
      </c>
      <c r="D8506" t="s">
        <v>33</v>
      </c>
      <c r="E8506" t="s">
        <v>1356</v>
      </c>
      <c r="F8506" s="1">
        <v>4.7939814814814815E-3</v>
      </c>
      <c r="G8506">
        <f>_xlfn.XLOOKUP($A8506,Product_pricing!$B:$B,Product_pricing!$C:$C)</f>
        <v>19</v>
      </c>
      <c r="H8506">
        <f t="shared" si="396"/>
        <v>18.43</v>
      </c>
      <c r="I8506" s="10">
        <f t="shared" si="397"/>
        <v>1.6263335648439341E-2</v>
      </c>
      <c r="J8506" t="str">
        <f>_xlfn.XLOOKUP(A8506,Product_Details!$A:$A,Product_Details!$G:$G,"mens")</f>
        <v>Womens</v>
      </c>
      <c r="K8506">
        <f t="shared" si="398"/>
        <v>2511.6666666666665</v>
      </c>
    </row>
    <row r="8507" spans="1:11" ht="15">
      <c r="A8507" t="s">
        <v>31</v>
      </c>
      <c r="B8507">
        <v>4</v>
      </c>
      <c r="C8507">
        <v>3</v>
      </c>
      <c r="D8507" t="s">
        <v>33</v>
      </c>
      <c r="E8507" t="s">
        <v>1356</v>
      </c>
      <c r="F8507" s="1">
        <v>4.7939814814814815E-3</v>
      </c>
      <c r="G8507">
        <f>_xlfn.XLOOKUP($A8507,Product_pricing!$B:$B,Product_pricing!$C:$C)</f>
        <v>57</v>
      </c>
      <c r="H8507">
        <f t="shared" si="396"/>
        <v>221.16</v>
      </c>
      <c r="I8507" s="10">
        <f t="shared" si="397"/>
        <v>0.19516002778127206</v>
      </c>
      <c r="J8507" t="str">
        <f>_xlfn.XLOOKUP(A8507,Product_Details!$A:$A,Product_Details!$G:$G,"mens")</f>
        <v>Mens</v>
      </c>
      <c r="K8507">
        <f t="shared" si="398"/>
        <v>2520</v>
      </c>
    </row>
    <row r="8508" spans="1:11" ht="15">
      <c r="A8508" t="s">
        <v>32</v>
      </c>
      <c r="B8508">
        <v>2</v>
      </c>
      <c r="C8508">
        <v>3</v>
      </c>
      <c r="D8508" t="s">
        <v>33</v>
      </c>
      <c r="E8508" t="s">
        <v>1356</v>
      </c>
      <c r="F8508" s="1">
        <v>4.7939814814814815E-3</v>
      </c>
      <c r="G8508">
        <f>_xlfn.XLOOKUP($A8508,Product_pricing!$B:$B,Product_pricing!$C:$C)</f>
        <v>36</v>
      </c>
      <c r="H8508">
        <f t="shared" si="396"/>
        <v>69.84</v>
      </c>
      <c r="I8508" s="10">
        <f t="shared" si="397"/>
        <v>6.1629482457243825E-2</v>
      </c>
      <c r="J8508" t="str">
        <f>_xlfn.XLOOKUP(A8508,Product_Details!$A:$A,Product_Details!$G:$G,"mens")</f>
        <v>Mens</v>
      </c>
      <c r="K8508">
        <f t="shared" si="398"/>
        <v>2520</v>
      </c>
    </row>
    <row r="8509" spans="1:11" ht="15">
      <c r="A8509" t="s">
        <v>27</v>
      </c>
      <c r="B8509">
        <v>2</v>
      </c>
      <c r="C8509">
        <v>3</v>
      </c>
      <c r="D8509" t="s">
        <v>33</v>
      </c>
      <c r="E8509" t="s">
        <v>1356</v>
      </c>
      <c r="F8509" s="1">
        <v>4.7939814814814815E-3</v>
      </c>
      <c r="G8509">
        <f>_xlfn.XLOOKUP($A8509,Product_pricing!$B:$B,Product_pricing!$C:$C)</f>
        <v>29</v>
      </c>
      <c r="H8509">
        <f t="shared" si="396"/>
        <v>56.26</v>
      </c>
      <c r="I8509" s="10">
        <f t="shared" si="397"/>
        <v>4.964597197944641E-2</v>
      </c>
      <c r="J8509" t="str">
        <f>_xlfn.XLOOKUP(A8509,Product_Details!$A:$A,Product_Details!$G:$G,"mens")</f>
        <v>Mens</v>
      </c>
      <c r="K8509">
        <f t="shared" si="398"/>
        <v>2520</v>
      </c>
    </row>
    <row r="8510" spans="1:11" ht="15">
      <c r="A8510" t="s">
        <v>35</v>
      </c>
      <c r="B8510">
        <v>5</v>
      </c>
      <c r="C8510">
        <v>1</v>
      </c>
      <c r="D8510" t="s">
        <v>23</v>
      </c>
      <c r="E8510" t="s">
        <v>1357</v>
      </c>
      <c r="F8510" s="1">
        <v>3.2381944444444442E-2</v>
      </c>
      <c r="G8510">
        <f>_xlfn.XLOOKUP($A8510,Product_pricing!$B:$B,Product_pricing!$C:$C)</f>
        <v>32</v>
      </c>
      <c r="H8510">
        <f t="shared" si="396"/>
        <v>158.4</v>
      </c>
      <c r="I8510" s="10">
        <f t="shared" si="397"/>
        <v>0.139778207634986</v>
      </c>
      <c r="J8510" t="str">
        <f>_xlfn.XLOOKUP(A8510,Product_Details!$A:$A,Product_Details!$G:$G,"mens")</f>
        <v>Womens</v>
      </c>
      <c r="K8510">
        <f t="shared" si="398"/>
        <v>2511.6666666666665</v>
      </c>
    </row>
    <row r="8511" spans="1:11" ht="15">
      <c r="A8511" t="s">
        <v>29</v>
      </c>
      <c r="B8511">
        <v>4</v>
      </c>
      <c r="C8511">
        <v>1</v>
      </c>
      <c r="D8511" t="s">
        <v>23</v>
      </c>
      <c r="E8511" t="s">
        <v>1357</v>
      </c>
      <c r="F8511" s="1">
        <v>3.2381944444444442E-2</v>
      </c>
      <c r="G8511">
        <f>_xlfn.XLOOKUP($A8511,Product_pricing!$B:$B,Product_pricing!$C:$C)</f>
        <v>10</v>
      </c>
      <c r="H8511">
        <f t="shared" si="396"/>
        <v>39.6</v>
      </c>
      <c r="I8511" s="10">
        <f t="shared" si="397"/>
        <v>3.4944551908746499E-2</v>
      </c>
      <c r="J8511" t="str">
        <f>_xlfn.XLOOKUP(A8511,Product_Details!$A:$A,Product_Details!$G:$G,"mens")</f>
        <v>Womens</v>
      </c>
      <c r="K8511">
        <f t="shared" si="398"/>
        <v>2511.6666666666665</v>
      </c>
    </row>
    <row r="8512" spans="1:11" ht="15">
      <c r="A8512" t="s">
        <v>36</v>
      </c>
      <c r="B8512">
        <v>4</v>
      </c>
      <c r="C8512">
        <v>1</v>
      </c>
      <c r="D8512" t="s">
        <v>23</v>
      </c>
      <c r="E8512" t="s">
        <v>1357</v>
      </c>
      <c r="F8512" s="1">
        <v>3.2381944444444442E-2</v>
      </c>
      <c r="G8512">
        <f>_xlfn.XLOOKUP($A8512,Product_pricing!$B:$B,Product_pricing!$C:$C)</f>
        <v>23</v>
      </c>
      <c r="H8512">
        <f t="shared" si="396"/>
        <v>91.08</v>
      </c>
      <c r="I8512" s="10">
        <f t="shared" si="397"/>
        <v>8.0372469390116941E-2</v>
      </c>
      <c r="J8512" t="str">
        <f>_xlfn.XLOOKUP(A8512,Product_Details!$A:$A,Product_Details!$G:$G,"mens")</f>
        <v>Womens</v>
      </c>
      <c r="K8512">
        <f t="shared" si="398"/>
        <v>2511.6666666666665</v>
      </c>
    </row>
    <row r="8513" spans="1:11" ht="15">
      <c r="A8513" t="s">
        <v>25</v>
      </c>
      <c r="B8513">
        <v>5</v>
      </c>
      <c r="C8513">
        <v>1</v>
      </c>
      <c r="D8513" t="s">
        <v>23</v>
      </c>
      <c r="E8513" t="s">
        <v>1357</v>
      </c>
      <c r="F8513" s="1">
        <v>3.2381944444444442E-2</v>
      </c>
      <c r="G8513">
        <f>_xlfn.XLOOKUP($A8513,Product_pricing!$B:$B,Product_pricing!$C:$C)</f>
        <v>40</v>
      </c>
      <c r="H8513">
        <f t="shared" si="396"/>
        <v>198</v>
      </c>
      <c r="I8513" s="10">
        <f t="shared" si="397"/>
        <v>0.17472275954373248</v>
      </c>
      <c r="J8513" t="str">
        <f>_xlfn.XLOOKUP(A8513,Product_Details!$A:$A,Product_Details!$G:$G,"mens")</f>
        <v>Mens</v>
      </c>
      <c r="K8513">
        <f t="shared" si="398"/>
        <v>2520</v>
      </c>
    </row>
    <row r="8514" spans="1:11" ht="15">
      <c r="A8514" t="s">
        <v>31</v>
      </c>
      <c r="B8514">
        <v>2</v>
      </c>
      <c r="C8514">
        <v>1</v>
      </c>
      <c r="D8514" t="s">
        <v>23</v>
      </c>
      <c r="E8514" t="s">
        <v>1357</v>
      </c>
      <c r="F8514" s="1">
        <v>3.2381944444444442E-2</v>
      </c>
      <c r="G8514">
        <f>_xlfn.XLOOKUP($A8514,Product_pricing!$B:$B,Product_pricing!$C:$C)</f>
        <v>57</v>
      </c>
      <c r="H8514">
        <f t="shared" si="396"/>
        <v>112.86</v>
      </c>
      <c r="I8514" s="10">
        <f t="shared" si="397"/>
        <v>9.9591972939927512E-2</v>
      </c>
      <c r="J8514" t="str">
        <f>_xlfn.XLOOKUP(A8514,Product_Details!$A:$A,Product_Details!$G:$G,"mens")</f>
        <v>Mens</v>
      </c>
      <c r="K8514">
        <f t="shared" si="398"/>
        <v>2520</v>
      </c>
    </row>
    <row r="8515" spans="1:11" ht="15">
      <c r="A8515" t="s">
        <v>26</v>
      </c>
      <c r="B8515">
        <v>3</v>
      </c>
      <c r="C8515">
        <v>1</v>
      </c>
      <c r="D8515" t="s">
        <v>23</v>
      </c>
      <c r="E8515" t="s">
        <v>1357</v>
      </c>
      <c r="F8515" s="1">
        <v>3.2381944444444442E-2</v>
      </c>
      <c r="G8515">
        <f>_xlfn.XLOOKUP($A8515,Product_pricing!$B:$B,Product_pricing!$C:$C)</f>
        <v>17</v>
      </c>
      <c r="H8515">
        <f t="shared" ref="H8515:H8578" si="399">B8515*G8515*(1-C8515/100)</f>
        <v>50.49</v>
      </c>
      <c r="I8515" s="10">
        <f t="shared" ref="I8515:I8578" si="400">(H8515/SUM($H:$H))*1000</f>
        <v>4.4554303683651778E-2</v>
      </c>
      <c r="J8515" t="str">
        <f>_xlfn.XLOOKUP(A8515,Product_Details!$A:$A,Product_Details!$G:$G,"mens")</f>
        <v>Mens</v>
      </c>
      <c r="K8515">
        <f t="shared" ref="K8515:K8578" si="401">COUNTIFS($J:$J, J8515) / COUNTIFS($J:$J, J8515, $E:$E, E8515)</f>
        <v>2520</v>
      </c>
    </row>
    <row r="8516" spans="1:11" ht="15">
      <c r="A8516" t="s">
        <v>22</v>
      </c>
      <c r="B8516">
        <v>4</v>
      </c>
      <c r="C8516">
        <v>20</v>
      </c>
      <c r="D8516" t="s">
        <v>33</v>
      </c>
      <c r="E8516" t="s">
        <v>1358</v>
      </c>
      <c r="F8516" s="1">
        <v>7.8206018518518512E-3</v>
      </c>
      <c r="G8516">
        <f>_xlfn.XLOOKUP($A8516,Product_pricing!$B:$B,Product_pricing!$C:$C)</f>
        <v>13</v>
      </c>
      <c r="H8516">
        <f t="shared" si="399"/>
        <v>41.6</v>
      </c>
      <c r="I8516" s="10">
        <f t="shared" si="400"/>
        <v>3.6709428267774097E-2</v>
      </c>
      <c r="J8516" t="str">
        <f>_xlfn.XLOOKUP(A8516,Product_Details!$A:$A,Product_Details!$G:$G,"mens")</f>
        <v>Womens</v>
      </c>
      <c r="K8516">
        <f t="shared" si="401"/>
        <v>1507</v>
      </c>
    </row>
    <row r="8517" spans="1:11" ht="15">
      <c r="A8517" t="s">
        <v>29</v>
      </c>
      <c r="B8517">
        <v>5</v>
      </c>
      <c r="C8517">
        <v>20</v>
      </c>
      <c r="D8517" t="s">
        <v>33</v>
      </c>
      <c r="E8517" t="s">
        <v>1358</v>
      </c>
      <c r="F8517" s="1">
        <v>7.8206018518518512E-3</v>
      </c>
      <c r="G8517">
        <f>_xlfn.XLOOKUP($A8517,Product_pricing!$B:$B,Product_pricing!$C:$C)</f>
        <v>10</v>
      </c>
      <c r="H8517">
        <f t="shared" si="399"/>
        <v>40</v>
      </c>
      <c r="I8517" s="10">
        <f t="shared" si="400"/>
        <v>3.5297527180552013E-2</v>
      </c>
      <c r="J8517" t="str">
        <f>_xlfn.XLOOKUP(A8517,Product_Details!$A:$A,Product_Details!$G:$G,"mens")</f>
        <v>Womens</v>
      </c>
      <c r="K8517">
        <f t="shared" si="401"/>
        <v>1507</v>
      </c>
    </row>
    <row r="8518" spans="1:11" ht="15">
      <c r="A8518" t="s">
        <v>36</v>
      </c>
      <c r="B8518">
        <v>5</v>
      </c>
      <c r="C8518">
        <v>20</v>
      </c>
      <c r="D8518" t="s">
        <v>33</v>
      </c>
      <c r="E8518" t="s">
        <v>1358</v>
      </c>
      <c r="F8518" s="1">
        <v>7.8206018518518512E-3</v>
      </c>
      <c r="G8518">
        <f>_xlfn.XLOOKUP($A8518,Product_pricing!$B:$B,Product_pricing!$C:$C)</f>
        <v>23</v>
      </c>
      <c r="H8518">
        <f t="shared" si="399"/>
        <v>92</v>
      </c>
      <c r="I8518" s="10">
        <f t="shared" si="400"/>
        <v>8.1184312515269627E-2</v>
      </c>
      <c r="J8518" t="str">
        <f>_xlfn.XLOOKUP(A8518,Product_Details!$A:$A,Product_Details!$G:$G,"mens")</f>
        <v>Womens</v>
      </c>
      <c r="K8518">
        <f t="shared" si="401"/>
        <v>1507</v>
      </c>
    </row>
    <row r="8519" spans="1:11" ht="15">
      <c r="A8519" t="s">
        <v>30</v>
      </c>
      <c r="B8519">
        <v>5</v>
      </c>
      <c r="C8519">
        <v>20</v>
      </c>
      <c r="D8519" t="s">
        <v>33</v>
      </c>
      <c r="E8519" t="s">
        <v>1358</v>
      </c>
      <c r="F8519" s="1">
        <v>7.8206018518518512E-3</v>
      </c>
      <c r="G8519">
        <f>_xlfn.XLOOKUP($A8519,Product_pricing!$B:$B,Product_pricing!$C:$C)</f>
        <v>19</v>
      </c>
      <c r="H8519">
        <f t="shared" si="399"/>
        <v>76</v>
      </c>
      <c r="I8519" s="10">
        <f t="shared" si="400"/>
        <v>6.706530164304883E-2</v>
      </c>
      <c r="J8519" t="str">
        <f>_xlfn.XLOOKUP(A8519,Product_Details!$A:$A,Product_Details!$G:$G,"mens")</f>
        <v>Womens</v>
      </c>
      <c r="K8519">
        <f t="shared" si="401"/>
        <v>1507</v>
      </c>
    </row>
    <row r="8520" spans="1:11" ht="15">
      <c r="A8520" t="s">
        <v>38</v>
      </c>
      <c r="B8520">
        <v>1</v>
      </c>
      <c r="C8520">
        <v>20</v>
      </c>
      <c r="D8520" t="s">
        <v>33</v>
      </c>
      <c r="E8520" t="s">
        <v>1358</v>
      </c>
      <c r="F8520" s="1">
        <v>7.8206018518518512E-3</v>
      </c>
      <c r="G8520">
        <f>_xlfn.XLOOKUP($A8520,Product_pricing!$B:$B,Product_pricing!$C:$C)</f>
        <v>54</v>
      </c>
      <c r="H8520">
        <f t="shared" si="399"/>
        <v>43.2</v>
      </c>
      <c r="I8520" s="10">
        <f t="shared" si="400"/>
        <v>3.8121329354996181E-2</v>
      </c>
      <c r="J8520" t="str">
        <f>_xlfn.XLOOKUP(A8520,Product_Details!$A:$A,Product_Details!$G:$G,"mens")</f>
        <v>Womens</v>
      </c>
      <c r="K8520">
        <f t="shared" si="401"/>
        <v>1507</v>
      </c>
    </row>
    <row r="8521" spans="1:11" ht="15">
      <c r="A8521" t="s">
        <v>25</v>
      </c>
      <c r="B8521">
        <v>4</v>
      </c>
      <c r="C8521">
        <v>20</v>
      </c>
      <c r="D8521" t="s">
        <v>33</v>
      </c>
      <c r="E8521" t="s">
        <v>1358</v>
      </c>
      <c r="F8521" s="1">
        <v>7.8206018518518512E-3</v>
      </c>
      <c r="G8521">
        <f>_xlfn.XLOOKUP($A8521,Product_pricing!$B:$B,Product_pricing!$C:$C)</f>
        <v>40</v>
      </c>
      <c r="H8521">
        <f t="shared" si="399"/>
        <v>128</v>
      </c>
      <c r="I8521" s="10">
        <f t="shared" si="400"/>
        <v>0.11295208697776644</v>
      </c>
      <c r="J8521" t="str">
        <f>_xlfn.XLOOKUP(A8521,Product_Details!$A:$A,Product_Details!$G:$G,"mens")</f>
        <v>Mens</v>
      </c>
      <c r="K8521">
        <f t="shared" si="401"/>
        <v>1890</v>
      </c>
    </row>
    <row r="8522" spans="1:11" ht="15">
      <c r="A8522" t="s">
        <v>32</v>
      </c>
      <c r="B8522">
        <v>1</v>
      </c>
      <c r="C8522">
        <v>20</v>
      </c>
      <c r="D8522" t="s">
        <v>33</v>
      </c>
      <c r="E8522" t="s">
        <v>1358</v>
      </c>
      <c r="F8522" s="1">
        <v>7.8206018518518512E-3</v>
      </c>
      <c r="G8522">
        <f>_xlfn.XLOOKUP($A8522,Product_pricing!$B:$B,Product_pricing!$C:$C)</f>
        <v>36</v>
      </c>
      <c r="H8522">
        <f t="shared" si="399"/>
        <v>28.8</v>
      </c>
      <c r="I8522" s="10">
        <f t="shared" si="400"/>
        <v>2.5414219569997454E-2</v>
      </c>
      <c r="J8522" t="str">
        <f>_xlfn.XLOOKUP(A8522,Product_Details!$A:$A,Product_Details!$G:$G,"mens")</f>
        <v>Mens</v>
      </c>
      <c r="K8522">
        <f t="shared" si="401"/>
        <v>1890</v>
      </c>
    </row>
    <row r="8523" spans="1:11" ht="15">
      <c r="A8523" t="s">
        <v>26</v>
      </c>
      <c r="B8523">
        <v>3</v>
      </c>
      <c r="C8523">
        <v>20</v>
      </c>
      <c r="D8523" t="s">
        <v>33</v>
      </c>
      <c r="E8523" t="s">
        <v>1358</v>
      </c>
      <c r="F8523" s="1">
        <v>7.8206018518518512E-3</v>
      </c>
      <c r="G8523">
        <f>_xlfn.XLOOKUP($A8523,Product_pricing!$B:$B,Product_pricing!$C:$C)</f>
        <v>17</v>
      </c>
      <c r="H8523">
        <f t="shared" si="399"/>
        <v>40.800000000000004</v>
      </c>
      <c r="I8523" s="10">
        <f t="shared" si="400"/>
        <v>3.6003477724163055E-2</v>
      </c>
      <c r="J8523" t="str">
        <f>_xlfn.XLOOKUP(A8523,Product_Details!$A:$A,Product_Details!$G:$G,"mens")</f>
        <v>Mens</v>
      </c>
      <c r="K8523">
        <f t="shared" si="401"/>
        <v>1890</v>
      </c>
    </row>
    <row r="8524" spans="1:11" ht="15">
      <c r="A8524" t="s">
        <v>27</v>
      </c>
      <c r="B8524">
        <v>1</v>
      </c>
      <c r="C8524">
        <v>20</v>
      </c>
      <c r="D8524" t="s">
        <v>33</v>
      </c>
      <c r="E8524" t="s">
        <v>1358</v>
      </c>
      <c r="F8524" s="1">
        <v>7.8206018518518512E-3</v>
      </c>
      <c r="G8524">
        <f>_xlfn.XLOOKUP($A8524,Product_pricing!$B:$B,Product_pricing!$C:$C)</f>
        <v>29</v>
      </c>
      <c r="H8524">
        <f t="shared" si="399"/>
        <v>23.200000000000003</v>
      </c>
      <c r="I8524" s="10">
        <f t="shared" si="400"/>
        <v>2.0472565764720171E-2</v>
      </c>
      <c r="J8524" t="str">
        <f>_xlfn.XLOOKUP(A8524,Product_Details!$A:$A,Product_Details!$G:$G,"mens")</f>
        <v>Mens</v>
      </c>
      <c r="K8524">
        <f t="shared" si="401"/>
        <v>1890</v>
      </c>
    </row>
    <row r="8525" spans="1:11" ht="15">
      <c r="A8525" t="s">
        <v>22</v>
      </c>
      <c r="B8525">
        <v>3</v>
      </c>
      <c r="C8525">
        <v>1</v>
      </c>
      <c r="D8525" t="s">
        <v>23</v>
      </c>
      <c r="E8525" t="s">
        <v>1359</v>
      </c>
      <c r="F8525" s="1">
        <v>3.1652777777777773E-2</v>
      </c>
      <c r="G8525">
        <f>_xlfn.XLOOKUP($A8525,Product_pricing!$B:$B,Product_pricing!$C:$C)</f>
        <v>13</v>
      </c>
      <c r="H8525">
        <f t="shared" si="399"/>
        <v>38.61</v>
      </c>
      <c r="I8525" s="10">
        <f t="shared" si="400"/>
        <v>3.4070938111027828E-2</v>
      </c>
      <c r="J8525" t="str">
        <f>_xlfn.XLOOKUP(A8525,Product_Details!$A:$A,Product_Details!$G:$G,"mens")</f>
        <v>Womens</v>
      </c>
      <c r="K8525">
        <f t="shared" si="401"/>
        <v>3767.5</v>
      </c>
    </row>
    <row r="8526" spans="1:11" ht="15">
      <c r="A8526" t="s">
        <v>29</v>
      </c>
      <c r="B8526">
        <v>2</v>
      </c>
      <c r="C8526">
        <v>1</v>
      </c>
      <c r="D8526" t="s">
        <v>23</v>
      </c>
      <c r="E8526" t="s">
        <v>1359</v>
      </c>
      <c r="F8526" s="1">
        <v>3.1652777777777773E-2</v>
      </c>
      <c r="G8526">
        <f>_xlfn.XLOOKUP($A8526,Product_pricing!$B:$B,Product_pricing!$C:$C)</f>
        <v>10</v>
      </c>
      <c r="H8526">
        <f t="shared" si="399"/>
        <v>19.8</v>
      </c>
      <c r="I8526" s="10">
        <f t="shared" si="400"/>
        <v>1.7472275954373249E-2</v>
      </c>
      <c r="J8526" t="str">
        <f>_xlfn.XLOOKUP(A8526,Product_Details!$A:$A,Product_Details!$G:$G,"mens")</f>
        <v>Womens</v>
      </c>
      <c r="K8526">
        <f t="shared" si="401"/>
        <v>3767.5</v>
      </c>
    </row>
    <row r="8527" spans="1:11" ht="15">
      <c r="A8527" t="s">
        <v>25</v>
      </c>
      <c r="B8527">
        <v>3</v>
      </c>
      <c r="C8527">
        <v>1</v>
      </c>
      <c r="D8527" t="s">
        <v>23</v>
      </c>
      <c r="E8527" t="s">
        <v>1359</v>
      </c>
      <c r="F8527" s="1">
        <v>3.1652777777777773E-2</v>
      </c>
      <c r="G8527">
        <f>_xlfn.XLOOKUP($A8527,Product_pricing!$B:$B,Product_pricing!$C:$C)</f>
        <v>40</v>
      </c>
      <c r="H8527">
        <f t="shared" si="399"/>
        <v>118.8</v>
      </c>
      <c r="I8527" s="10">
        <f t="shared" si="400"/>
        <v>0.10483365572623948</v>
      </c>
      <c r="J8527" t="str">
        <f>_xlfn.XLOOKUP(A8527,Product_Details!$A:$A,Product_Details!$G:$G,"mens")</f>
        <v>Mens</v>
      </c>
      <c r="K8527">
        <f t="shared" si="401"/>
        <v>1890</v>
      </c>
    </row>
    <row r="8528" spans="1:11" ht="15">
      <c r="A8528" t="s">
        <v>41</v>
      </c>
      <c r="B8528">
        <v>5</v>
      </c>
      <c r="C8528">
        <v>1</v>
      </c>
      <c r="D8528" t="s">
        <v>23</v>
      </c>
      <c r="E8528" t="s">
        <v>1359</v>
      </c>
      <c r="F8528" s="1">
        <v>3.1652777777777773E-2</v>
      </c>
      <c r="G8528">
        <f>_xlfn.XLOOKUP($A8528,Product_pricing!$B:$B,Product_pricing!$C:$C)</f>
        <v>10</v>
      </c>
      <c r="H8528">
        <f t="shared" si="399"/>
        <v>49.5</v>
      </c>
      <c r="I8528" s="10">
        <f t="shared" si="400"/>
        <v>4.368068988593312E-2</v>
      </c>
      <c r="J8528" t="str">
        <f>_xlfn.XLOOKUP(A8528,Product_Details!$A:$A,Product_Details!$G:$G,"mens")</f>
        <v>Mens</v>
      </c>
      <c r="K8528">
        <f t="shared" si="401"/>
        <v>1890</v>
      </c>
    </row>
    <row r="8529" spans="1:11" ht="15">
      <c r="A8529" t="s">
        <v>31</v>
      </c>
      <c r="B8529">
        <v>5</v>
      </c>
      <c r="C8529">
        <v>1</v>
      </c>
      <c r="D8529" t="s">
        <v>23</v>
      </c>
      <c r="E8529" t="s">
        <v>1359</v>
      </c>
      <c r="F8529" s="1">
        <v>3.1652777777777773E-2</v>
      </c>
      <c r="G8529">
        <f>_xlfn.XLOOKUP($A8529,Product_pricing!$B:$B,Product_pricing!$C:$C)</f>
        <v>57</v>
      </c>
      <c r="H8529">
        <f t="shared" si="399"/>
        <v>282.14999999999998</v>
      </c>
      <c r="I8529" s="10">
        <f t="shared" si="400"/>
        <v>0.24897993234981874</v>
      </c>
      <c r="J8529" t="str">
        <f>_xlfn.XLOOKUP(A8529,Product_Details!$A:$A,Product_Details!$G:$G,"mens")</f>
        <v>Mens</v>
      </c>
      <c r="K8529">
        <f t="shared" si="401"/>
        <v>1890</v>
      </c>
    </row>
    <row r="8530" spans="1:11" ht="15">
      <c r="A8530" t="s">
        <v>26</v>
      </c>
      <c r="B8530">
        <v>1</v>
      </c>
      <c r="C8530">
        <v>1</v>
      </c>
      <c r="D8530" t="s">
        <v>23</v>
      </c>
      <c r="E8530" t="s">
        <v>1359</v>
      </c>
      <c r="F8530" s="1">
        <v>3.1652777777777773E-2</v>
      </c>
      <c r="G8530">
        <f>_xlfn.XLOOKUP($A8530,Product_pricing!$B:$B,Product_pricing!$C:$C)</f>
        <v>17</v>
      </c>
      <c r="H8530">
        <f t="shared" si="399"/>
        <v>16.829999999999998</v>
      </c>
      <c r="I8530" s="10">
        <f t="shared" si="400"/>
        <v>1.4851434561217259E-2</v>
      </c>
      <c r="J8530" t="str">
        <f>_xlfn.XLOOKUP(A8530,Product_Details!$A:$A,Product_Details!$G:$G,"mens")</f>
        <v>Mens</v>
      </c>
      <c r="K8530">
        <f t="shared" si="401"/>
        <v>1890</v>
      </c>
    </row>
    <row r="8531" spans="1:11" ht="15">
      <c r="A8531" t="s">
        <v>22</v>
      </c>
      <c r="B8531">
        <v>4</v>
      </c>
      <c r="C8531">
        <v>24</v>
      </c>
      <c r="D8531" t="s">
        <v>23</v>
      </c>
      <c r="E8531" t="s">
        <v>1360</v>
      </c>
      <c r="F8531" s="1">
        <v>1.7749999999999998E-2</v>
      </c>
      <c r="G8531">
        <f>_xlfn.XLOOKUP($A8531,Product_pricing!$B:$B,Product_pricing!$C:$C)</f>
        <v>13</v>
      </c>
      <c r="H8531">
        <f t="shared" si="399"/>
        <v>39.520000000000003</v>
      </c>
      <c r="I8531" s="10">
        <f t="shared" si="400"/>
        <v>3.4873956854385393E-2</v>
      </c>
      <c r="J8531" t="str">
        <f>_xlfn.XLOOKUP(A8531,Product_Details!$A:$A,Product_Details!$G:$G,"mens")</f>
        <v>Womens</v>
      </c>
      <c r="K8531">
        <f t="shared" si="401"/>
        <v>3767.5</v>
      </c>
    </row>
    <row r="8532" spans="1:11" ht="15">
      <c r="A8532" t="s">
        <v>38</v>
      </c>
      <c r="B8532">
        <v>1</v>
      </c>
      <c r="C8532">
        <v>24</v>
      </c>
      <c r="D8532" t="s">
        <v>23</v>
      </c>
      <c r="E8532" t="s">
        <v>1360</v>
      </c>
      <c r="F8532" s="1">
        <v>1.7749999999999998E-2</v>
      </c>
      <c r="G8532">
        <f>_xlfn.XLOOKUP($A8532,Product_pricing!$B:$B,Product_pricing!$C:$C)</f>
        <v>54</v>
      </c>
      <c r="H8532">
        <f t="shared" si="399"/>
        <v>41.04</v>
      </c>
      <c r="I8532" s="10">
        <f t="shared" si="400"/>
        <v>3.6215262887246365E-2</v>
      </c>
      <c r="J8532" t="str">
        <f>_xlfn.XLOOKUP(A8532,Product_Details!$A:$A,Product_Details!$G:$G,"mens")</f>
        <v>Womens</v>
      </c>
      <c r="K8532">
        <f t="shared" si="401"/>
        <v>3767.5</v>
      </c>
    </row>
    <row r="8533" spans="1:11" ht="15">
      <c r="A8533" t="s">
        <v>25</v>
      </c>
      <c r="B8533">
        <v>2</v>
      </c>
      <c r="C8533">
        <v>24</v>
      </c>
      <c r="D8533" t="s">
        <v>23</v>
      </c>
      <c r="E8533" t="s">
        <v>1360</v>
      </c>
      <c r="F8533" s="1">
        <v>1.7749999999999998E-2</v>
      </c>
      <c r="G8533">
        <f>_xlfn.XLOOKUP($A8533,Product_pricing!$B:$B,Product_pricing!$C:$C)</f>
        <v>40</v>
      </c>
      <c r="H8533">
        <f t="shared" si="399"/>
        <v>60.8</v>
      </c>
      <c r="I8533" s="10">
        <f t="shared" si="400"/>
        <v>5.3652241314439061E-2</v>
      </c>
      <c r="J8533" t="str">
        <f>_xlfn.XLOOKUP(A8533,Product_Details!$A:$A,Product_Details!$G:$G,"mens")</f>
        <v>Mens</v>
      </c>
      <c r="K8533">
        <f t="shared" si="401"/>
        <v>1890</v>
      </c>
    </row>
    <row r="8534" spans="1:11" ht="15">
      <c r="A8534" t="s">
        <v>41</v>
      </c>
      <c r="B8534">
        <v>5</v>
      </c>
      <c r="C8534">
        <v>24</v>
      </c>
      <c r="D8534" t="s">
        <v>23</v>
      </c>
      <c r="E8534" t="s">
        <v>1360</v>
      </c>
      <c r="F8534" s="1">
        <v>1.7749999999999998E-2</v>
      </c>
      <c r="G8534">
        <f>_xlfn.XLOOKUP($A8534,Product_pricing!$B:$B,Product_pricing!$C:$C)</f>
        <v>10</v>
      </c>
      <c r="H8534">
        <f t="shared" si="399"/>
        <v>38</v>
      </c>
      <c r="I8534" s="10">
        <f t="shared" si="400"/>
        <v>3.3532650821524415E-2</v>
      </c>
      <c r="J8534" t="str">
        <f>_xlfn.XLOOKUP(A8534,Product_Details!$A:$A,Product_Details!$G:$G,"mens")</f>
        <v>Mens</v>
      </c>
      <c r="K8534">
        <f t="shared" si="401"/>
        <v>1890</v>
      </c>
    </row>
    <row r="8535" spans="1:11" ht="15">
      <c r="A8535" t="s">
        <v>32</v>
      </c>
      <c r="B8535">
        <v>4</v>
      </c>
      <c r="C8535">
        <v>24</v>
      </c>
      <c r="D8535" t="s">
        <v>23</v>
      </c>
      <c r="E8535" t="s">
        <v>1360</v>
      </c>
      <c r="F8535" s="1">
        <v>1.7749999999999998E-2</v>
      </c>
      <c r="G8535">
        <f>_xlfn.XLOOKUP($A8535,Product_pricing!$B:$B,Product_pricing!$C:$C)</f>
        <v>36</v>
      </c>
      <c r="H8535">
        <f t="shared" si="399"/>
        <v>109.44</v>
      </c>
      <c r="I8535" s="10">
        <f t="shared" si="400"/>
        <v>9.6574034365990311E-2</v>
      </c>
      <c r="J8535" t="str">
        <f>_xlfn.XLOOKUP(A8535,Product_Details!$A:$A,Product_Details!$G:$G,"mens")</f>
        <v>Mens</v>
      </c>
      <c r="K8535">
        <f t="shared" si="401"/>
        <v>1890</v>
      </c>
    </row>
    <row r="8536" spans="1:11" ht="15">
      <c r="A8536" t="s">
        <v>26</v>
      </c>
      <c r="B8536">
        <v>4</v>
      </c>
      <c r="C8536">
        <v>24</v>
      </c>
      <c r="D8536" t="s">
        <v>23</v>
      </c>
      <c r="E8536" t="s">
        <v>1360</v>
      </c>
      <c r="F8536" s="1">
        <v>1.7749999999999998E-2</v>
      </c>
      <c r="G8536">
        <f>_xlfn.XLOOKUP($A8536,Product_pricing!$B:$B,Product_pricing!$C:$C)</f>
        <v>17</v>
      </c>
      <c r="H8536">
        <f t="shared" si="399"/>
        <v>51.68</v>
      </c>
      <c r="I8536" s="10">
        <f t="shared" si="400"/>
        <v>4.5604405117273206E-2</v>
      </c>
      <c r="J8536" t="str">
        <f>_xlfn.XLOOKUP(A8536,Product_Details!$A:$A,Product_Details!$G:$G,"mens")</f>
        <v>Mens</v>
      </c>
      <c r="K8536">
        <f t="shared" si="401"/>
        <v>1890</v>
      </c>
    </row>
    <row r="8537" spans="1:11" ht="15">
      <c r="A8537" t="s">
        <v>29</v>
      </c>
      <c r="B8537">
        <v>1</v>
      </c>
      <c r="C8537">
        <v>20</v>
      </c>
      <c r="D8537" t="s">
        <v>33</v>
      </c>
      <c r="E8537" t="s">
        <v>1361</v>
      </c>
      <c r="F8537" s="1">
        <v>8.9606481481481499E-3</v>
      </c>
      <c r="G8537">
        <f>_xlfn.XLOOKUP($A8537,Product_pricing!$B:$B,Product_pricing!$C:$C)</f>
        <v>10</v>
      </c>
      <c r="H8537">
        <f t="shared" si="399"/>
        <v>8</v>
      </c>
      <c r="I8537" s="10">
        <f t="shared" si="400"/>
        <v>7.0595054361104028E-3</v>
      </c>
      <c r="J8537" t="str">
        <f>_xlfn.XLOOKUP(A8537,Product_Details!$A:$A,Product_Details!$G:$G,"mens")</f>
        <v>Womens</v>
      </c>
      <c r="K8537">
        <f t="shared" si="401"/>
        <v>2511.6666666666665</v>
      </c>
    </row>
    <row r="8538" spans="1:11" ht="15">
      <c r="A8538" t="s">
        <v>36</v>
      </c>
      <c r="B8538">
        <v>4</v>
      </c>
      <c r="C8538">
        <v>20</v>
      </c>
      <c r="D8538" t="s">
        <v>33</v>
      </c>
      <c r="E8538" t="s">
        <v>1361</v>
      </c>
      <c r="F8538" s="1">
        <v>8.9606481481481499E-3</v>
      </c>
      <c r="G8538">
        <f>_xlfn.XLOOKUP($A8538,Product_pricing!$B:$B,Product_pricing!$C:$C)</f>
        <v>23</v>
      </c>
      <c r="H8538">
        <f t="shared" si="399"/>
        <v>73.600000000000009</v>
      </c>
      <c r="I8538" s="10">
        <f t="shared" si="400"/>
        <v>6.4947450012215704E-2</v>
      </c>
      <c r="J8538" t="str">
        <f>_xlfn.XLOOKUP(A8538,Product_Details!$A:$A,Product_Details!$G:$G,"mens")</f>
        <v>Womens</v>
      </c>
      <c r="K8538">
        <f t="shared" si="401"/>
        <v>2511.6666666666665</v>
      </c>
    </row>
    <row r="8539" spans="1:11" ht="15">
      <c r="A8539" t="s">
        <v>30</v>
      </c>
      <c r="B8539">
        <v>1</v>
      </c>
      <c r="C8539">
        <v>20</v>
      </c>
      <c r="D8539" t="s">
        <v>33</v>
      </c>
      <c r="E8539" t="s">
        <v>1361</v>
      </c>
      <c r="F8539" s="1">
        <v>8.9606481481481499E-3</v>
      </c>
      <c r="G8539">
        <f>_xlfn.XLOOKUP($A8539,Product_pricing!$B:$B,Product_pricing!$C:$C)</f>
        <v>19</v>
      </c>
      <c r="H8539">
        <f t="shared" si="399"/>
        <v>15.200000000000001</v>
      </c>
      <c r="I8539" s="10">
        <f t="shared" si="400"/>
        <v>1.3413060328609767E-2</v>
      </c>
      <c r="J8539" t="str">
        <f>_xlfn.XLOOKUP(A8539,Product_Details!$A:$A,Product_Details!$G:$G,"mens")</f>
        <v>Womens</v>
      </c>
      <c r="K8539">
        <f t="shared" si="401"/>
        <v>2511.6666666666665</v>
      </c>
    </row>
    <row r="8540" spans="1:11" ht="15">
      <c r="A8540" t="s">
        <v>26</v>
      </c>
      <c r="B8540">
        <v>4</v>
      </c>
      <c r="C8540">
        <v>20</v>
      </c>
      <c r="D8540" t="s">
        <v>33</v>
      </c>
      <c r="E8540" t="s">
        <v>1361</v>
      </c>
      <c r="F8540" s="1">
        <v>8.9606481481481499E-3</v>
      </c>
      <c r="G8540">
        <f>_xlfn.XLOOKUP($A8540,Product_pricing!$B:$B,Product_pricing!$C:$C)</f>
        <v>17</v>
      </c>
      <c r="H8540">
        <f t="shared" si="399"/>
        <v>54.400000000000006</v>
      </c>
      <c r="I8540" s="10">
        <f t="shared" si="400"/>
        <v>4.800463696555074E-2</v>
      </c>
      <c r="J8540" t="str">
        <f>_xlfn.XLOOKUP(A8540,Product_Details!$A:$A,Product_Details!$G:$G,"mens")</f>
        <v>Mens</v>
      </c>
      <c r="K8540">
        <f t="shared" si="401"/>
        <v>7560</v>
      </c>
    </row>
    <row r="8541" spans="1:11" ht="15">
      <c r="A8541" t="s">
        <v>22</v>
      </c>
      <c r="B8541">
        <v>4</v>
      </c>
      <c r="C8541">
        <v>14</v>
      </c>
      <c r="D8541" t="s">
        <v>23</v>
      </c>
      <c r="E8541" t="s">
        <v>1362</v>
      </c>
      <c r="F8541" s="1">
        <v>3.0986111111111107E-2</v>
      </c>
      <c r="G8541">
        <f>_xlfn.XLOOKUP($A8541,Product_pricing!$B:$B,Product_pricing!$C:$C)</f>
        <v>13</v>
      </c>
      <c r="H8541">
        <f t="shared" si="399"/>
        <v>44.72</v>
      </c>
      <c r="I8541" s="10">
        <f t="shared" si="400"/>
        <v>3.9462635387857152E-2</v>
      </c>
      <c r="J8541" t="str">
        <f>_xlfn.XLOOKUP(A8541,Product_Details!$A:$A,Product_Details!$G:$G,"mens")</f>
        <v>Womens</v>
      </c>
      <c r="K8541">
        <f t="shared" si="401"/>
        <v>2511.6666666666665</v>
      </c>
    </row>
    <row r="8542" spans="1:11" ht="15">
      <c r="A8542" t="s">
        <v>36</v>
      </c>
      <c r="B8542">
        <v>1</v>
      </c>
      <c r="C8542">
        <v>14</v>
      </c>
      <c r="D8542" t="s">
        <v>23</v>
      </c>
      <c r="E8542" t="s">
        <v>1362</v>
      </c>
      <c r="F8542" s="1">
        <v>3.0986111111111107E-2</v>
      </c>
      <c r="G8542">
        <f>_xlfn.XLOOKUP($A8542,Product_pricing!$B:$B,Product_pricing!$C:$C)</f>
        <v>23</v>
      </c>
      <c r="H8542">
        <f t="shared" si="399"/>
        <v>19.78</v>
      </c>
      <c r="I8542" s="10">
        <f t="shared" si="400"/>
        <v>1.745462719078297E-2</v>
      </c>
      <c r="J8542" t="str">
        <f>_xlfn.XLOOKUP(A8542,Product_Details!$A:$A,Product_Details!$G:$G,"mens")</f>
        <v>Womens</v>
      </c>
      <c r="K8542">
        <f t="shared" si="401"/>
        <v>2511.6666666666665</v>
      </c>
    </row>
    <row r="8543" spans="1:11" ht="15">
      <c r="A8543" t="s">
        <v>30</v>
      </c>
      <c r="B8543">
        <v>4</v>
      </c>
      <c r="C8543">
        <v>14</v>
      </c>
      <c r="D8543" t="s">
        <v>23</v>
      </c>
      <c r="E8543" t="s">
        <v>1362</v>
      </c>
      <c r="F8543" s="1">
        <v>3.0986111111111107E-2</v>
      </c>
      <c r="G8543">
        <f>_xlfn.XLOOKUP($A8543,Product_pricing!$B:$B,Product_pricing!$C:$C)</f>
        <v>19</v>
      </c>
      <c r="H8543">
        <f t="shared" si="399"/>
        <v>65.36</v>
      </c>
      <c r="I8543" s="10">
        <f t="shared" si="400"/>
        <v>5.7676159413021989E-2</v>
      </c>
      <c r="J8543" t="str">
        <f>_xlfn.XLOOKUP(A8543,Product_Details!$A:$A,Product_Details!$G:$G,"mens")</f>
        <v>Womens</v>
      </c>
      <c r="K8543">
        <f t="shared" si="401"/>
        <v>2511.6666666666665</v>
      </c>
    </row>
    <row r="8544" spans="1:11" ht="15">
      <c r="A8544" t="s">
        <v>25</v>
      </c>
      <c r="B8544">
        <v>4</v>
      </c>
      <c r="C8544">
        <v>14</v>
      </c>
      <c r="D8544" t="s">
        <v>23</v>
      </c>
      <c r="E8544" t="s">
        <v>1362</v>
      </c>
      <c r="F8544" s="1">
        <v>3.0986111111111107E-2</v>
      </c>
      <c r="G8544">
        <f>_xlfn.XLOOKUP($A8544,Product_pricing!$B:$B,Product_pricing!$C:$C)</f>
        <v>40</v>
      </c>
      <c r="H8544">
        <f t="shared" si="399"/>
        <v>137.6</v>
      </c>
      <c r="I8544" s="10">
        <f t="shared" si="400"/>
        <v>0.12142349350109892</v>
      </c>
      <c r="J8544" t="str">
        <f>_xlfn.XLOOKUP(A8544,Product_Details!$A:$A,Product_Details!$G:$G,"mens")</f>
        <v>Mens</v>
      </c>
      <c r="K8544">
        <f t="shared" si="401"/>
        <v>1260</v>
      </c>
    </row>
    <row r="8545" spans="1:11" ht="15">
      <c r="A8545" t="s">
        <v>41</v>
      </c>
      <c r="B8545">
        <v>5</v>
      </c>
      <c r="C8545">
        <v>14</v>
      </c>
      <c r="D8545" t="s">
        <v>23</v>
      </c>
      <c r="E8545" t="s">
        <v>1362</v>
      </c>
      <c r="F8545" s="1">
        <v>3.0986111111111107E-2</v>
      </c>
      <c r="G8545">
        <f>_xlfn.XLOOKUP($A8545,Product_pricing!$B:$B,Product_pricing!$C:$C)</f>
        <v>10</v>
      </c>
      <c r="H8545">
        <f t="shared" si="399"/>
        <v>43</v>
      </c>
      <c r="I8545" s="10">
        <f t="shared" si="400"/>
        <v>3.794484171909341E-2</v>
      </c>
      <c r="J8545" t="str">
        <f>_xlfn.XLOOKUP(A8545,Product_Details!$A:$A,Product_Details!$G:$G,"mens")</f>
        <v>Mens</v>
      </c>
      <c r="K8545">
        <f t="shared" si="401"/>
        <v>1260</v>
      </c>
    </row>
    <row r="8546" spans="1:11" ht="15">
      <c r="A8546" t="s">
        <v>31</v>
      </c>
      <c r="B8546">
        <v>1</v>
      </c>
      <c r="C8546">
        <v>14</v>
      </c>
      <c r="D8546" t="s">
        <v>23</v>
      </c>
      <c r="E8546" t="s">
        <v>1362</v>
      </c>
      <c r="F8546" s="1">
        <v>3.0986111111111107E-2</v>
      </c>
      <c r="G8546">
        <f>_xlfn.XLOOKUP($A8546,Product_pricing!$B:$B,Product_pricing!$C:$C)</f>
        <v>57</v>
      </c>
      <c r="H8546">
        <f t="shared" si="399"/>
        <v>49.019999999999996</v>
      </c>
      <c r="I8546" s="10">
        <f t="shared" si="400"/>
        <v>4.3257119559766487E-2</v>
      </c>
      <c r="J8546" t="str">
        <f>_xlfn.XLOOKUP(A8546,Product_Details!$A:$A,Product_Details!$G:$G,"mens")</f>
        <v>Mens</v>
      </c>
      <c r="K8546">
        <f t="shared" si="401"/>
        <v>1260</v>
      </c>
    </row>
    <row r="8547" spans="1:11" ht="15">
      <c r="A8547" t="s">
        <v>32</v>
      </c>
      <c r="B8547">
        <v>4</v>
      </c>
      <c r="C8547">
        <v>14</v>
      </c>
      <c r="D8547" t="s">
        <v>23</v>
      </c>
      <c r="E8547" t="s">
        <v>1362</v>
      </c>
      <c r="F8547" s="1">
        <v>3.0986111111111107E-2</v>
      </c>
      <c r="G8547">
        <f>_xlfn.XLOOKUP($A8547,Product_pricing!$B:$B,Product_pricing!$C:$C)</f>
        <v>36</v>
      </c>
      <c r="H8547">
        <f t="shared" si="399"/>
        <v>123.84</v>
      </c>
      <c r="I8547" s="10">
        <f t="shared" si="400"/>
        <v>0.10928114415098904</v>
      </c>
      <c r="J8547" t="str">
        <f>_xlfn.XLOOKUP(A8547,Product_Details!$A:$A,Product_Details!$G:$G,"mens")</f>
        <v>Mens</v>
      </c>
      <c r="K8547">
        <f t="shared" si="401"/>
        <v>1260</v>
      </c>
    </row>
    <row r="8548" spans="1:11" ht="15">
      <c r="A8548" t="s">
        <v>26</v>
      </c>
      <c r="B8548">
        <v>4</v>
      </c>
      <c r="C8548">
        <v>14</v>
      </c>
      <c r="D8548" t="s">
        <v>23</v>
      </c>
      <c r="E8548" t="s">
        <v>1362</v>
      </c>
      <c r="F8548" s="1">
        <v>3.0986111111111107E-2</v>
      </c>
      <c r="G8548">
        <f>_xlfn.XLOOKUP($A8548,Product_pricing!$B:$B,Product_pricing!$C:$C)</f>
        <v>17</v>
      </c>
      <c r="H8548">
        <f t="shared" si="399"/>
        <v>58.48</v>
      </c>
      <c r="I8548" s="10">
        <f t="shared" si="400"/>
        <v>5.1604984737967041E-2</v>
      </c>
      <c r="J8548" t="str">
        <f>_xlfn.XLOOKUP(A8548,Product_Details!$A:$A,Product_Details!$G:$G,"mens")</f>
        <v>Mens</v>
      </c>
      <c r="K8548">
        <f t="shared" si="401"/>
        <v>1260</v>
      </c>
    </row>
    <row r="8549" spans="1:11" ht="15">
      <c r="A8549" t="s">
        <v>27</v>
      </c>
      <c r="B8549">
        <v>5</v>
      </c>
      <c r="C8549">
        <v>14</v>
      </c>
      <c r="D8549" t="s">
        <v>23</v>
      </c>
      <c r="E8549" t="s">
        <v>1362</v>
      </c>
      <c r="F8549" s="1">
        <v>3.0986111111111107E-2</v>
      </c>
      <c r="G8549">
        <f>_xlfn.XLOOKUP($A8549,Product_pricing!$B:$B,Product_pricing!$C:$C)</f>
        <v>29</v>
      </c>
      <c r="H8549">
        <f t="shared" si="399"/>
        <v>124.7</v>
      </c>
      <c r="I8549" s="10">
        <f t="shared" si="400"/>
        <v>0.11004004098537092</v>
      </c>
      <c r="J8549" t="str">
        <f>_xlfn.XLOOKUP(A8549,Product_Details!$A:$A,Product_Details!$G:$G,"mens")</f>
        <v>Mens</v>
      </c>
      <c r="K8549">
        <f t="shared" si="401"/>
        <v>1260</v>
      </c>
    </row>
    <row r="8550" spans="1:11" ht="15">
      <c r="A8550" t="s">
        <v>29</v>
      </c>
      <c r="B8550">
        <v>1</v>
      </c>
      <c r="C8550">
        <v>24</v>
      </c>
      <c r="D8550" t="s">
        <v>23</v>
      </c>
      <c r="E8550" t="s">
        <v>1363</v>
      </c>
      <c r="F8550" s="1">
        <v>2.4517361111111111E-2</v>
      </c>
      <c r="G8550">
        <f>_xlfn.XLOOKUP($A8550,Product_pricing!$B:$B,Product_pricing!$C:$C)</f>
        <v>10</v>
      </c>
      <c r="H8550">
        <f t="shared" si="399"/>
        <v>7.6</v>
      </c>
      <c r="I8550" s="10">
        <f t="shared" si="400"/>
        <v>6.7065301643048827E-3</v>
      </c>
      <c r="J8550" t="str">
        <f>_xlfn.XLOOKUP(A8550,Product_Details!$A:$A,Product_Details!$G:$G,"mens")</f>
        <v>Womens</v>
      </c>
      <c r="K8550">
        <f t="shared" si="401"/>
        <v>2511.6666666666665</v>
      </c>
    </row>
    <row r="8551" spans="1:11" ht="15">
      <c r="A8551" t="s">
        <v>30</v>
      </c>
      <c r="B8551">
        <v>1</v>
      </c>
      <c r="C8551">
        <v>24</v>
      </c>
      <c r="D8551" t="s">
        <v>23</v>
      </c>
      <c r="E8551" t="s">
        <v>1363</v>
      </c>
      <c r="F8551" s="1">
        <v>2.4517361111111111E-2</v>
      </c>
      <c r="G8551">
        <f>_xlfn.XLOOKUP($A8551,Product_pricing!$B:$B,Product_pricing!$C:$C)</f>
        <v>19</v>
      </c>
      <c r="H8551">
        <f t="shared" si="399"/>
        <v>14.44</v>
      </c>
      <c r="I8551" s="10">
        <f t="shared" si="400"/>
        <v>1.2742407312179276E-2</v>
      </c>
      <c r="J8551" t="str">
        <f>_xlfn.XLOOKUP(A8551,Product_Details!$A:$A,Product_Details!$G:$G,"mens")</f>
        <v>Womens</v>
      </c>
      <c r="K8551">
        <f t="shared" si="401"/>
        <v>2511.6666666666665</v>
      </c>
    </row>
    <row r="8552" spans="1:11" ht="15">
      <c r="A8552" t="s">
        <v>38</v>
      </c>
      <c r="B8552">
        <v>2</v>
      </c>
      <c r="C8552">
        <v>24</v>
      </c>
      <c r="D8552" t="s">
        <v>23</v>
      </c>
      <c r="E8552" t="s">
        <v>1363</v>
      </c>
      <c r="F8552" s="1">
        <v>2.4517361111111111E-2</v>
      </c>
      <c r="G8552">
        <f>_xlfn.XLOOKUP($A8552,Product_pricing!$B:$B,Product_pricing!$C:$C)</f>
        <v>54</v>
      </c>
      <c r="H8552">
        <f t="shared" si="399"/>
        <v>82.08</v>
      </c>
      <c r="I8552" s="10">
        <f t="shared" si="400"/>
        <v>7.2430525774492729E-2</v>
      </c>
      <c r="J8552" t="str">
        <f>_xlfn.XLOOKUP(A8552,Product_Details!$A:$A,Product_Details!$G:$G,"mens")</f>
        <v>Womens</v>
      </c>
      <c r="K8552">
        <f t="shared" si="401"/>
        <v>2511.6666666666665</v>
      </c>
    </row>
    <row r="8553" spans="1:11" ht="15">
      <c r="A8553" t="s">
        <v>25</v>
      </c>
      <c r="B8553">
        <v>4</v>
      </c>
      <c r="C8553">
        <v>24</v>
      </c>
      <c r="D8553" t="s">
        <v>23</v>
      </c>
      <c r="E8553" t="s">
        <v>1363</v>
      </c>
      <c r="F8553" s="1">
        <v>2.4517361111111111E-2</v>
      </c>
      <c r="G8553">
        <f>_xlfn.XLOOKUP($A8553,Product_pricing!$B:$B,Product_pricing!$C:$C)</f>
        <v>40</v>
      </c>
      <c r="H8553">
        <f t="shared" si="399"/>
        <v>121.6</v>
      </c>
      <c r="I8553" s="10">
        <f t="shared" si="400"/>
        <v>0.10730448262887812</v>
      </c>
      <c r="J8553" t="str">
        <f>_xlfn.XLOOKUP(A8553,Product_Details!$A:$A,Product_Details!$G:$G,"mens")</f>
        <v>Mens</v>
      </c>
      <c r="K8553">
        <f t="shared" si="401"/>
        <v>1512</v>
      </c>
    </row>
    <row r="8554" spans="1:11" ht="15">
      <c r="A8554" t="s">
        <v>41</v>
      </c>
      <c r="B8554">
        <v>2</v>
      </c>
      <c r="C8554">
        <v>24</v>
      </c>
      <c r="D8554" t="s">
        <v>23</v>
      </c>
      <c r="E8554" t="s">
        <v>1363</v>
      </c>
      <c r="F8554" s="1">
        <v>2.4517361111111111E-2</v>
      </c>
      <c r="G8554">
        <f>_xlfn.XLOOKUP($A8554,Product_pricing!$B:$B,Product_pricing!$C:$C)</f>
        <v>10</v>
      </c>
      <c r="H8554">
        <f t="shared" si="399"/>
        <v>15.2</v>
      </c>
      <c r="I8554" s="10">
        <f t="shared" si="400"/>
        <v>1.3413060328609765E-2</v>
      </c>
      <c r="J8554" t="str">
        <f>_xlfn.XLOOKUP(A8554,Product_Details!$A:$A,Product_Details!$G:$G,"mens")</f>
        <v>Mens</v>
      </c>
      <c r="K8554">
        <f t="shared" si="401"/>
        <v>1512</v>
      </c>
    </row>
    <row r="8555" spans="1:11" ht="15">
      <c r="A8555" t="s">
        <v>31</v>
      </c>
      <c r="B8555">
        <v>4</v>
      </c>
      <c r="C8555">
        <v>24</v>
      </c>
      <c r="D8555" t="s">
        <v>23</v>
      </c>
      <c r="E8555" t="s">
        <v>1363</v>
      </c>
      <c r="F8555" s="1">
        <v>2.4517361111111111E-2</v>
      </c>
      <c r="G8555">
        <f>_xlfn.XLOOKUP($A8555,Product_pricing!$B:$B,Product_pricing!$C:$C)</f>
        <v>57</v>
      </c>
      <c r="H8555">
        <f t="shared" si="399"/>
        <v>173.28</v>
      </c>
      <c r="I8555" s="10">
        <f t="shared" si="400"/>
        <v>0.15290888774615133</v>
      </c>
      <c r="J8555" t="str">
        <f>_xlfn.XLOOKUP(A8555,Product_Details!$A:$A,Product_Details!$G:$G,"mens")</f>
        <v>Mens</v>
      </c>
      <c r="K8555">
        <f t="shared" si="401"/>
        <v>1512</v>
      </c>
    </row>
    <row r="8556" spans="1:11" ht="15">
      <c r="A8556" t="s">
        <v>26</v>
      </c>
      <c r="B8556">
        <v>3</v>
      </c>
      <c r="C8556">
        <v>24</v>
      </c>
      <c r="D8556" t="s">
        <v>23</v>
      </c>
      <c r="E8556" t="s">
        <v>1363</v>
      </c>
      <c r="F8556" s="1">
        <v>2.4517361111111111E-2</v>
      </c>
      <c r="G8556">
        <f>_xlfn.XLOOKUP($A8556,Product_pricing!$B:$B,Product_pricing!$C:$C)</f>
        <v>17</v>
      </c>
      <c r="H8556">
        <f t="shared" si="399"/>
        <v>38.76</v>
      </c>
      <c r="I8556" s="10">
        <f t="shared" si="400"/>
        <v>3.4203303837954904E-2</v>
      </c>
      <c r="J8556" t="str">
        <f>_xlfn.XLOOKUP(A8556,Product_Details!$A:$A,Product_Details!$G:$G,"mens")</f>
        <v>Mens</v>
      </c>
      <c r="K8556">
        <f t="shared" si="401"/>
        <v>1512</v>
      </c>
    </row>
    <row r="8557" spans="1:11" ht="15">
      <c r="A8557" t="s">
        <v>27</v>
      </c>
      <c r="B8557">
        <v>5</v>
      </c>
      <c r="C8557">
        <v>24</v>
      </c>
      <c r="D8557" t="s">
        <v>23</v>
      </c>
      <c r="E8557" t="s">
        <v>1363</v>
      </c>
      <c r="F8557" s="1">
        <v>2.4517361111111111E-2</v>
      </c>
      <c r="G8557">
        <f>_xlfn.XLOOKUP($A8557,Product_pricing!$B:$B,Product_pricing!$C:$C)</f>
        <v>29</v>
      </c>
      <c r="H8557">
        <f t="shared" si="399"/>
        <v>110.2</v>
      </c>
      <c r="I8557" s="10">
        <f t="shared" si="400"/>
        <v>9.72446873824208E-2</v>
      </c>
      <c r="J8557" t="str">
        <f>_xlfn.XLOOKUP(A8557,Product_Details!$A:$A,Product_Details!$G:$G,"mens")</f>
        <v>Mens</v>
      </c>
      <c r="K8557">
        <f t="shared" si="401"/>
        <v>1512</v>
      </c>
    </row>
    <row r="8558" spans="1:11" ht="15">
      <c r="A8558" t="s">
        <v>22</v>
      </c>
      <c r="B8558">
        <v>5</v>
      </c>
      <c r="C8558">
        <v>15</v>
      </c>
      <c r="D8558" t="s">
        <v>23</v>
      </c>
      <c r="E8558" t="s">
        <v>1364</v>
      </c>
      <c r="F8558" s="1">
        <v>1.2042824074074074E-2</v>
      </c>
      <c r="G8558">
        <f>_xlfn.XLOOKUP($A8558,Product_pricing!$B:$B,Product_pricing!$C:$C)</f>
        <v>13</v>
      </c>
      <c r="H8558">
        <f t="shared" si="399"/>
        <v>55.25</v>
      </c>
      <c r="I8558" s="10">
        <f t="shared" si="400"/>
        <v>4.8754709418137469E-2</v>
      </c>
      <c r="J8558" t="str">
        <f>_xlfn.XLOOKUP(A8558,Product_Details!$A:$A,Product_Details!$G:$G,"mens")</f>
        <v>Womens</v>
      </c>
      <c r="K8558">
        <f t="shared" si="401"/>
        <v>2511.6666666666665</v>
      </c>
    </row>
    <row r="8559" spans="1:11" ht="15">
      <c r="A8559" t="s">
        <v>30</v>
      </c>
      <c r="B8559">
        <v>2</v>
      </c>
      <c r="C8559">
        <v>15</v>
      </c>
      <c r="D8559" t="s">
        <v>23</v>
      </c>
      <c r="E8559" t="s">
        <v>1364</v>
      </c>
      <c r="F8559" s="1">
        <v>1.2042824074074074E-2</v>
      </c>
      <c r="G8559">
        <f>_xlfn.XLOOKUP($A8559,Product_pricing!$B:$B,Product_pricing!$C:$C)</f>
        <v>19</v>
      </c>
      <c r="H8559">
        <f t="shared" si="399"/>
        <v>32.299999999999997</v>
      </c>
      <c r="I8559" s="10">
        <f t="shared" si="400"/>
        <v>2.8502753198295747E-2</v>
      </c>
      <c r="J8559" t="str">
        <f>_xlfn.XLOOKUP(A8559,Product_Details!$A:$A,Product_Details!$G:$G,"mens")</f>
        <v>Womens</v>
      </c>
      <c r="K8559">
        <f t="shared" si="401"/>
        <v>2511.6666666666665</v>
      </c>
    </row>
    <row r="8560" spans="1:11" ht="15">
      <c r="A8560" t="s">
        <v>38</v>
      </c>
      <c r="B8560">
        <v>2</v>
      </c>
      <c r="C8560">
        <v>15</v>
      </c>
      <c r="D8560" t="s">
        <v>23</v>
      </c>
      <c r="E8560" t="s">
        <v>1364</v>
      </c>
      <c r="F8560" s="1">
        <v>1.2042824074074074E-2</v>
      </c>
      <c r="G8560">
        <f>_xlfn.XLOOKUP($A8560,Product_pricing!$B:$B,Product_pricing!$C:$C)</f>
        <v>54</v>
      </c>
      <c r="H8560">
        <f t="shared" si="399"/>
        <v>91.8</v>
      </c>
      <c r="I8560" s="10">
        <f t="shared" si="400"/>
        <v>8.1007824879366877E-2</v>
      </c>
      <c r="J8560" t="str">
        <f>_xlfn.XLOOKUP(A8560,Product_Details!$A:$A,Product_Details!$G:$G,"mens")</f>
        <v>Womens</v>
      </c>
      <c r="K8560">
        <f t="shared" si="401"/>
        <v>2511.6666666666665</v>
      </c>
    </row>
    <row r="8561" spans="1:11" ht="15">
      <c r="A8561" t="s">
        <v>32</v>
      </c>
      <c r="B8561">
        <v>3</v>
      </c>
      <c r="C8561">
        <v>15</v>
      </c>
      <c r="D8561" t="s">
        <v>23</v>
      </c>
      <c r="E8561" t="s">
        <v>1364</v>
      </c>
      <c r="F8561" s="1">
        <v>1.2042824074074074E-2</v>
      </c>
      <c r="G8561">
        <f>_xlfn.XLOOKUP($A8561,Product_pricing!$B:$B,Product_pricing!$C:$C)</f>
        <v>36</v>
      </c>
      <c r="H8561">
        <f t="shared" si="399"/>
        <v>91.8</v>
      </c>
      <c r="I8561" s="10">
        <f t="shared" si="400"/>
        <v>8.1007824879366877E-2</v>
      </c>
      <c r="J8561" t="str">
        <f>_xlfn.XLOOKUP(A8561,Product_Details!$A:$A,Product_Details!$G:$G,"mens")</f>
        <v>Mens</v>
      </c>
      <c r="K8561">
        <f t="shared" si="401"/>
        <v>7560</v>
      </c>
    </row>
    <row r="8562" spans="1:11" ht="15">
      <c r="A8562" t="s">
        <v>22</v>
      </c>
      <c r="B8562">
        <v>1</v>
      </c>
      <c r="C8562">
        <v>17</v>
      </c>
      <c r="D8562" t="s">
        <v>23</v>
      </c>
      <c r="E8562" t="s">
        <v>1365</v>
      </c>
      <c r="F8562" s="1">
        <v>3.1101851851851853E-2</v>
      </c>
      <c r="G8562">
        <f>_xlfn.XLOOKUP($A8562,Product_pricing!$B:$B,Product_pricing!$C:$C)</f>
        <v>13</v>
      </c>
      <c r="H8562">
        <f t="shared" si="399"/>
        <v>10.79</v>
      </c>
      <c r="I8562" s="10">
        <f t="shared" si="400"/>
        <v>9.5215079569539052E-3</v>
      </c>
      <c r="J8562" t="str">
        <f>_xlfn.XLOOKUP(A8562,Product_Details!$A:$A,Product_Details!$G:$G,"mens")</f>
        <v>Womens</v>
      </c>
      <c r="K8562">
        <f t="shared" si="401"/>
        <v>3767.5</v>
      </c>
    </row>
    <row r="8563" spans="1:11" ht="15">
      <c r="A8563" t="s">
        <v>38</v>
      </c>
      <c r="B8563">
        <v>2</v>
      </c>
      <c r="C8563">
        <v>17</v>
      </c>
      <c r="D8563" t="s">
        <v>23</v>
      </c>
      <c r="E8563" t="s">
        <v>1365</v>
      </c>
      <c r="F8563" s="1">
        <v>3.1101851851851853E-2</v>
      </c>
      <c r="G8563">
        <f>_xlfn.XLOOKUP($A8563,Product_pricing!$B:$B,Product_pricing!$C:$C)</f>
        <v>54</v>
      </c>
      <c r="H8563">
        <f t="shared" si="399"/>
        <v>89.64</v>
      </c>
      <c r="I8563" s="10">
        <f t="shared" si="400"/>
        <v>7.9101758411617068E-2</v>
      </c>
      <c r="J8563" t="str">
        <f>_xlfn.XLOOKUP(A8563,Product_Details!$A:$A,Product_Details!$G:$G,"mens")</f>
        <v>Womens</v>
      </c>
      <c r="K8563">
        <f t="shared" si="401"/>
        <v>3767.5</v>
      </c>
    </row>
    <row r="8564" spans="1:11" ht="15">
      <c r="A8564" t="s">
        <v>25</v>
      </c>
      <c r="B8564">
        <v>2</v>
      </c>
      <c r="C8564">
        <v>17</v>
      </c>
      <c r="D8564" t="s">
        <v>23</v>
      </c>
      <c r="E8564" t="s">
        <v>1365</v>
      </c>
      <c r="F8564" s="1">
        <v>3.1101851851851853E-2</v>
      </c>
      <c r="G8564">
        <f>_xlfn.XLOOKUP($A8564,Product_pricing!$B:$B,Product_pricing!$C:$C)</f>
        <v>40</v>
      </c>
      <c r="H8564">
        <f t="shared" si="399"/>
        <v>66.399999999999991</v>
      </c>
      <c r="I8564" s="10">
        <f t="shared" si="400"/>
        <v>5.8593895119716341E-2</v>
      </c>
      <c r="J8564" t="str">
        <f>_xlfn.XLOOKUP(A8564,Product_Details!$A:$A,Product_Details!$G:$G,"mens")</f>
        <v>Mens</v>
      </c>
      <c r="K8564">
        <f t="shared" si="401"/>
        <v>1890</v>
      </c>
    </row>
    <row r="8565" spans="1:11" ht="15">
      <c r="A8565" t="s">
        <v>41</v>
      </c>
      <c r="B8565">
        <v>3</v>
      </c>
      <c r="C8565">
        <v>17</v>
      </c>
      <c r="D8565" t="s">
        <v>23</v>
      </c>
      <c r="E8565" t="s">
        <v>1365</v>
      </c>
      <c r="F8565" s="1">
        <v>3.1101851851851853E-2</v>
      </c>
      <c r="G8565">
        <f>_xlfn.XLOOKUP($A8565,Product_pricing!$B:$B,Product_pricing!$C:$C)</f>
        <v>10</v>
      </c>
      <c r="H8565">
        <f t="shared" si="399"/>
        <v>24.9</v>
      </c>
      <c r="I8565" s="10">
        <f t="shared" si="400"/>
        <v>2.1972710669893626E-2</v>
      </c>
      <c r="J8565" t="str">
        <f>_xlfn.XLOOKUP(A8565,Product_Details!$A:$A,Product_Details!$G:$G,"mens")</f>
        <v>Mens</v>
      </c>
      <c r="K8565">
        <f t="shared" si="401"/>
        <v>1890</v>
      </c>
    </row>
    <row r="8566" spans="1:11" ht="15">
      <c r="A8566" t="s">
        <v>32</v>
      </c>
      <c r="B8566">
        <v>1</v>
      </c>
      <c r="C8566">
        <v>17</v>
      </c>
      <c r="D8566" t="s">
        <v>23</v>
      </c>
      <c r="E8566" t="s">
        <v>1365</v>
      </c>
      <c r="F8566" s="1">
        <v>3.1101851851851853E-2</v>
      </c>
      <c r="G8566">
        <f>_xlfn.XLOOKUP($A8566,Product_pricing!$B:$B,Product_pricing!$C:$C)</f>
        <v>36</v>
      </c>
      <c r="H8566">
        <f t="shared" si="399"/>
        <v>29.88</v>
      </c>
      <c r="I8566" s="10">
        <f t="shared" si="400"/>
        <v>2.6367252803872351E-2</v>
      </c>
      <c r="J8566" t="str">
        <f>_xlfn.XLOOKUP(A8566,Product_Details!$A:$A,Product_Details!$G:$G,"mens")</f>
        <v>Mens</v>
      </c>
      <c r="K8566">
        <f t="shared" si="401"/>
        <v>1890</v>
      </c>
    </row>
    <row r="8567" spans="1:11" ht="15">
      <c r="A8567" t="s">
        <v>27</v>
      </c>
      <c r="B8567">
        <v>4</v>
      </c>
      <c r="C8567">
        <v>17</v>
      </c>
      <c r="D8567" t="s">
        <v>23</v>
      </c>
      <c r="E8567" t="s">
        <v>1365</v>
      </c>
      <c r="F8567" s="1">
        <v>3.1101851851851853E-2</v>
      </c>
      <c r="G8567">
        <f>_xlfn.XLOOKUP($A8567,Product_pricing!$B:$B,Product_pricing!$C:$C)</f>
        <v>29</v>
      </c>
      <c r="H8567">
        <f t="shared" si="399"/>
        <v>96.28</v>
      </c>
      <c r="I8567" s="10">
        <f t="shared" si="400"/>
        <v>8.4961147923588706E-2</v>
      </c>
      <c r="J8567" t="str">
        <f>_xlfn.XLOOKUP(A8567,Product_Details!$A:$A,Product_Details!$G:$G,"mens")</f>
        <v>Mens</v>
      </c>
      <c r="K8567">
        <f t="shared" si="401"/>
        <v>1890</v>
      </c>
    </row>
    <row r="8568" spans="1:11" ht="15">
      <c r="A8568" t="s">
        <v>35</v>
      </c>
      <c r="B8568">
        <v>5</v>
      </c>
      <c r="C8568">
        <v>12</v>
      </c>
      <c r="D8568" t="s">
        <v>23</v>
      </c>
      <c r="E8568">
        <v>106</v>
      </c>
      <c r="F8568" s="1">
        <v>4.1084490740740741E-2</v>
      </c>
      <c r="G8568">
        <f>_xlfn.XLOOKUP($A8568,Product_pricing!$B:$B,Product_pricing!$C:$C)</f>
        <v>32</v>
      </c>
      <c r="H8568">
        <f t="shared" si="399"/>
        <v>140.80000000000001</v>
      </c>
      <c r="I8568" s="10">
        <f t="shared" si="400"/>
        <v>0.1242472956755431</v>
      </c>
      <c r="J8568" t="str">
        <f>_xlfn.XLOOKUP(A8568,Product_Details!$A:$A,Product_Details!$G:$G,"mens")</f>
        <v>Womens</v>
      </c>
      <c r="K8568">
        <f t="shared" si="401"/>
        <v>2511.6666666666665</v>
      </c>
    </row>
    <row r="8569" spans="1:11" ht="15">
      <c r="A8569" t="s">
        <v>29</v>
      </c>
      <c r="B8569">
        <v>1</v>
      </c>
      <c r="C8569">
        <v>12</v>
      </c>
      <c r="D8569" t="s">
        <v>23</v>
      </c>
      <c r="E8569">
        <v>106</v>
      </c>
      <c r="F8569" s="1">
        <v>4.1084490740740741E-2</v>
      </c>
      <c r="G8569">
        <f>_xlfn.XLOOKUP($A8569,Product_pricing!$B:$B,Product_pricing!$C:$C)</f>
        <v>10</v>
      </c>
      <c r="H8569">
        <f t="shared" si="399"/>
        <v>8.8000000000000007</v>
      </c>
      <c r="I8569" s="10">
        <f t="shared" si="400"/>
        <v>7.7654559797214438E-3</v>
      </c>
      <c r="J8569" t="str">
        <f>_xlfn.XLOOKUP(A8569,Product_Details!$A:$A,Product_Details!$G:$G,"mens")</f>
        <v>Womens</v>
      </c>
      <c r="K8569">
        <f t="shared" si="401"/>
        <v>2511.6666666666665</v>
      </c>
    </row>
    <row r="8570" spans="1:11" ht="15">
      <c r="A8570" t="s">
        <v>30</v>
      </c>
      <c r="B8570">
        <v>5</v>
      </c>
      <c r="C8570">
        <v>12</v>
      </c>
      <c r="D8570" t="s">
        <v>23</v>
      </c>
      <c r="E8570">
        <v>106</v>
      </c>
      <c r="F8570" s="1">
        <v>4.1084490740740741E-2</v>
      </c>
      <c r="G8570">
        <f>_xlfn.XLOOKUP($A8570,Product_pricing!$B:$B,Product_pricing!$C:$C)</f>
        <v>19</v>
      </c>
      <c r="H8570">
        <f t="shared" si="399"/>
        <v>83.6</v>
      </c>
      <c r="I8570" s="10">
        <f t="shared" si="400"/>
        <v>7.3771831807353708E-2</v>
      </c>
      <c r="J8570" t="str">
        <f>_xlfn.XLOOKUP(A8570,Product_Details!$A:$A,Product_Details!$G:$G,"mens")</f>
        <v>Womens</v>
      </c>
      <c r="K8570">
        <f t="shared" si="401"/>
        <v>2511.6666666666665</v>
      </c>
    </row>
    <row r="8571" spans="1:11" ht="15">
      <c r="A8571" t="s">
        <v>25</v>
      </c>
      <c r="B8571">
        <v>3</v>
      </c>
      <c r="C8571">
        <v>12</v>
      </c>
      <c r="D8571" t="s">
        <v>23</v>
      </c>
      <c r="E8571">
        <v>106</v>
      </c>
      <c r="F8571" s="1">
        <v>4.1084490740740741E-2</v>
      </c>
      <c r="G8571">
        <f>_xlfn.XLOOKUP($A8571,Product_pricing!$B:$B,Product_pricing!$C:$C)</f>
        <v>40</v>
      </c>
      <c r="H8571">
        <f t="shared" si="399"/>
        <v>105.6</v>
      </c>
      <c r="I8571" s="10">
        <f t="shared" si="400"/>
        <v>9.3185471756657312E-2</v>
      </c>
      <c r="J8571" t="str">
        <f>_xlfn.XLOOKUP(A8571,Product_Details!$A:$A,Product_Details!$G:$G,"mens")</f>
        <v>Mens</v>
      </c>
      <c r="K8571">
        <f t="shared" si="401"/>
        <v>2520</v>
      </c>
    </row>
    <row r="8572" spans="1:11" ht="15">
      <c r="A8572" t="s">
        <v>41</v>
      </c>
      <c r="B8572">
        <v>1</v>
      </c>
      <c r="C8572">
        <v>12</v>
      </c>
      <c r="D8572" t="s">
        <v>23</v>
      </c>
      <c r="E8572">
        <v>106</v>
      </c>
      <c r="F8572" s="1">
        <v>4.1084490740740741E-2</v>
      </c>
      <c r="G8572">
        <f>_xlfn.XLOOKUP($A8572,Product_pricing!$B:$B,Product_pricing!$C:$C)</f>
        <v>10</v>
      </c>
      <c r="H8572">
        <f t="shared" si="399"/>
        <v>8.8000000000000007</v>
      </c>
      <c r="I8572" s="10">
        <f t="shared" si="400"/>
        <v>7.7654559797214438E-3</v>
      </c>
      <c r="J8572" t="str">
        <f>_xlfn.XLOOKUP(A8572,Product_Details!$A:$A,Product_Details!$G:$G,"mens")</f>
        <v>Mens</v>
      </c>
      <c r="K8572">
        <f t="shared" si="401"/>
        <v>2520</v>
      </c>
    </row>
    <row r="8573" spans="1:11" ht="15">
      <c r="A8573" t="s">
        <v>31</v>
      </c>
      <c r="B8573">
        <v>1</v>
      </c>
      <c r="C8573">
        <v>12</v>
      </c>
      <c r="D8573" t="s">
        <v>23</v>
      </c>
      <c r="E8573">
        <v>106</v>
      </c>
      <c r="F8573" s="1">
        <v>4.1084490740740741E-2</v>
      </c>
      <c r="G8573">
        <f>_xlfn.XLOOKUP($A8573,Product_pricing!$B:$B,Product_pricing!$C:$C)</f>
        <v>57</v>
      </c>
      <c r="H8573">
        <f t="shared" si="399"/>
        <v>50.160000000000004</v>
      </c>
      <c r="I8573" s="10">
        <f t="shared" si="400"/>
        <v>4.4263099084412227E-2</v>
      </c>
      <c r="J8573" t="str">
        <f>_xlfn.XLOOKUP(A8573,Product_Details!$A:$A,Product_Details!$G:$G,"mens")</f>
        <v>Mens</v>
      </c>
      <c r="K8573">
        <f t="shared" si="401"/>
        <v>2520</v>
      </c>
    </row>
    <row r="8574" spans="1:11" ht="15">
      <c r="A8574" t="s">
        <v>35</v>
      </c>
      <c r="B8574">
        <v>2</v>
      </c>
      <c r="C8574">
        <v>10</v>
      </c>
      <c r="D8574" t="s">
        <v>23</v>
      </c>
      <c r="E8574" t="s">
        <v>1366</v>
      </c>
      <c r="F8574" s="1">
        <v>1.6825231481481479E-2</v>
      </c>
      <c r="G8574">
        <f>_xlfn.XLOOKUP($A8574,Product_pricing!$B:$B,Product_pricing!$C:$C)</f>
        <v>32</v>
      </c>
      <c r="H8574">
        <f t="shared" si="399"/>
        <v>57.6</v>
      </c>
      <c r="I8574" s="10">
        <f t="shared" si="400"/>
        <v>5.0828439139994908E-2</v>
      </c>
      <c r="J8574" t="str">
        <f>_xlfn.XLOOKUP(A8574,Product_Details!$A:$A,Product_Details!$G:$G,"mens")</f>
        <v>Womens</v>
      </c>
      <c r="K8574">
        <f t="shared" si="401"/>
        <v>2511.6666666666665</v>
      </c>
    </row>
    <row r="8575" spans="1:11" ht="15">
      <c r="A8575" t="s">
        <v>36</v>
      </c>
      <c r="B8575">
        <v>5</v>
      </c>
      <c r="C8575">
        <v>10</v>
      </c>
      <c r="D8575" t="s">
        <v>23</v>
      </c>
      <c r="E8575" t="s">
        <v>1366</v>
      </c>
      <c r="F8575" s="1">
        <v>1.6825231481481479E-2</v>
      </c>
      <c r="G8575">
        <f>_xlfn.XLOOKUP($A8575,Product_pricing!$B:$B,Product_pricing!$C:$C)</f>
        <v>23</v>
      </c>
      <c r="H8575">
        <f t="shared" si="399"/>
        <v>103.5</v>
      </c>
      <c r="I8575" s="10">
        <f t="shared" si="400"/>
        <v>9.1332351579678339E-2</v>
      </c>
      <c r="J8575" t="str">
        <f>_xlfn.XLOOKUP(A8575,Product_Details!$A:$A,Product_Details!$G:$G,"mens")</f>
        <v>Womens</v>
      </c>
      <c r="K8575">
        <f t="shared" si="401"/>
        <v>2511.6666666666665</v>
      </c>
    </row>
    <row r="8576" spans="1:11" ht="15">
      <c r="A8576" t="s">
        <v>38</v>
      </c>
      <c r="B8576">
        <v>4</v>
      </c>
      <c r="C8576">
        <v>10</v>
      </c>
      <c r="D8576" t="s">
        <v>23</v>
      </c>
      <c r="E8576" t="s">
        <v>1366</v>
      </c>
      <c r="F8576" s="1">
        <v>1.6825231481481479E-2</v>
      </c>
      <c r="G8576">
        <f>_xlfn.XLOOKUP($A8576,Product_pricing!$B:$B,Product_pricing!$C:$C)</f>
        <v>54</v>
      </c>
      <c r="H8576">
        <f t="shared" si="399"/>
        <v>194.4</v>
      </c>
      <c r="I8576" s="10">
        <f t="shared" si="400"/>
        <v>0.17154598209748279</v>
      </c>
      <c r="J8576" t="str">
        <f>_xlfn.XLOOKUP(A8576,Product_Details!$A:$A,Product_Details!$G:$G,"mens")</f>
        <v>Womens</v>
      </c>
      <c r="K8576">
        <f t="shared" si="401"/>
        <v>2511.6666666666665</v>
      </c>
    </row>
    <row r="8577" spans="1:11" ht="15">
      <c r="A8577" t="s">
        <v>27</v>
      </c>
      <c r="B8577">
        <v>4</v>
      </c>
      <c r="C8577">
        <v>10</v>
      </c>
      <c r="D8577" t="s">
        <v>23</v>
      </c>
      <c r="E8577" t="s">
        <v>1366</v>
      </c>
      <c r="F8577" s="1">
        <v>1.6825231481481479E-2</v>
      </c>
      <c r="G8577">
        <f>_xlfn.XLOOKUP($A8577,Product_pricing!$B:$B,Product_pricing!$C:$C)</f>
        <v>29</v>
      </c>
      <c r="H8577">
        <f t="shared" si="399"/>
        <v>104.4</v>
      </c>
      <c r="I8577" s="10">
        <f t="shared" si="400"/>
        <v>9.2126545941240756E-2</v>
      </c>
      <c r="J8577" t="str">
        <f>_xlfn.XLOOKUP(A8577,Product_Details!$A:$A,Product_Details!$G:$G,"mens")</f>
        <v>Mens</v>
      </c>
      <c r="K8577">
        <f t="shared" si="401"/>
        <v>7560</v>
      </c>
    </row>
    <row r="8578" spans="1:11" ht="15">
      <c r="A8578" t="s">
        <v>29</v>
      </c>
      <c r="B8578">
        <v>3</v>
      </c>
      <c r="C8578">
        <v>1</v>
      </c>
      <c r="D8578" t="s">
        <v>23</v>
      </c>
      <c r="E8578" t="s">
        <v>1367</v>
      </c>
      <c r="F8578" s="1">
        <v>4.3645833333333332E-3</v>
      </c>
      <c r="G8578">
        <f>_xlfn.XLOOKUP($A8578,Product_pricing!$B:$B,Product_pricing!$C:$C)</f>
        <v>10</v>
      </c>
      <c r="H8578">
        <f t="shared" si="399"/>
        <v>29.7</v>
      </c>
      <c r="I8578" s="10">
        <f t="shared" si="400"/>
        <v>2.6208413931559871E-2</v>
      </c>
      <c r="J8578" t="str">
        <f>_xlfn.XLOOKUP(A8578,Product_Details!$A:$A,Product_Details!$G:$G,"mens")</f>
        <v>Womens</v>
      </c>
      <c r="K8578">
        <f t="shared" si="401"/>
        <v>7535</v>
      </c>
    </row>
    <row r="8579" spans="1:11" ht="15">
      <c r="A8579" t="s">
        <v>41</v>
      </c>
      <c r="B8579">
        <v>3</v>
      </c>
      <c r="C8579">
        <v>1</v>
      </c>
      <c r="D8579" t="s">
        <v>23</v>
      </c>
      <c r="E8579" t="s">
        <v>1367</v>
      </c>
      <c r="F8579" s="1">
        <v>4.3645833333333332E-3</v>
      </c>
      <c r="G8579">
        <f>_xlfn.XLOOKUP($A8579,Product_pricing!$B:$B,Product_pricing!$C:$C)</f>
        <v>10</v>
      </c>
      <c r="H8579">
        <f t="shared" ref="H8579:H8642" si="402">B8579*G8579*(1-C8579/100)</f>
        <v>29.7</v>
      </c>
      <c r="I8579" s="10">
        <f t="shared" ref="I8579:I8642" si="403">(H8579/SUM($H:$H))*1000</f>
        <v>2.6208413931559871E-2</v>
      </c>
      <c r="J8579" t="str">
        <f>_xlfn.XLOOKUP(A8579,Product_Details!$A:$A,Product_Details!$G:$G,"mens")</f>
        <v>Mens</v>
      </c>
      <c r="K8579">
        <f t="shared" ref="K8579:K8642" si="404">COUNTIFS($J:$J, J8579) / COUNTIFS($J:$J, J8579, $E:$E, E8579)</f>
        <v>2520</v>
      </c>
    </row>
    <row r="8580" spans="1:11" ht="15">
      <c r="A8580" t="s">
        <v>31</v>
      </c>
      <c r="B8580">
        <v>2</v>
      </c>
      <c r="C8580">
        <v>1</v>
      </c>
      <c r="D8580" t="s">
        <v>23</v>
      </c>
      <c r="E8580" t="s">
        <v>1367</v>
      </c>
      <c r="F8580" s="1">
        <v>4.3645833333333332E-3</v>
      </c>
      <c r="G8580">
        <f>_xlfn.XLOOKUP($A8580,Product_pricing!$B:$B,Product_pricing!$C:$C)</f>
        <v>57</v>
      </c>
      <c r="H8580">
        <f t="shared" si="402"/>
        <v>112.86</v>
      </c>
      <c r="I8580" s="10">
        <f t="shared" si="403"/>
        <v>9.9591972939927512E-2</v>
      </c>
      <c r="J8580" t="str">
        <f>_xlfn.XLOOKUP(A8580,Product_Details!$A:$A,Product_Details!$G:$G,"mens")</f>
        <v>Mens</v>
      </c>
      <c r="K8580">
        <f t="shared" si="404"/>
        <v>2520</v>
      </c>
    </row>
    <row r="8581" spans="1:11" ht="15">
      <c r="A8581" t="s">
        <v>26</v>
      </c>
      <c r="B8581">
        <v>4</v>
      </c>
      <c r="C8581">
        <v>1</v>
      </c>
      <c r="D8581" t="s">
        <v>23</v>
      </c>
      <c r="E8581" t="s">
        <v>1367</v>
      </c>
      <c r="F8581" s="1">
        <v>4.3645833333333332E-3</v>
      </c>
      <c r="G8581">
        <f>_xlfn.XLOOKUP($A8581,Product_pricing!$B:$B,Product_pricing!$C:$C)</f>
        <v>17</v>
      </c>
      <c r="H8581">
        <f t="shared" si="402"/>
        <v>67.319999999999993</v>
      </c>
      <c r="I8581" s="10">
        <f t="shared" si="403"/>
        <v>5.9405738244869034E-2</v>
      </c>
      <c r="J8581" t="str">
        <f>_xlfn.XLOOKUP(A8581,Product_Details!$A:$A,Product_Details!$G:$G,"mens")</f>
        <v>Mens</v>
      </c>
      <c r="K8581">
        <f t="shared" si="404"/>
        <v>2520</v>
      </c>
    </row>
    <row r="8582" spans="1:11" ht="15">
      <c r="A8582" t="s">
        <v>22</v>
      </c>
      <c r="B8582">
        <v>1</v>
      </c>
      <c r="C8582">
        <v>13</v>
      </c>
      <c r="D8582" t="s">
        <v>23</v>
      </c>
      <c r="E8582" t="s">
        <v>1368</v>
      </c>
      <c r="F8582" s="1">
        <v>3.4000000000000002E-2</v>
      </c>
      <c r="G8582">
        <f>_xlfn.XLOOKUP($A8582,Product_pricing!$B:$B,Product_pricing!$C:$C)</f>
        <v>13</v>
      </c>
      <c r="H8582">
        <f t="shared" si="402"/>
        <v>11.31</v>
      </c>
      <c r="I8582" s="10">
        <f t="shared" si="403"/>
        <v>9.9803758103010828E-3</v>
      </c>
      <c r="J8582" t="str">
        <f>_xlfn.XLOOKUP(A8582,Product_Details!$A:$A,Product_Details!$G:$G,"mens")</f>
        <v>Womens</v>
      </c>
      <c r="K8582">
        <f t="shared" si="404"/>
        <v>1883.75</v>
      </c>
    </row>
    <row r="8583" spans="1:11" ht="15">
      <c r="A8583" t="s">
        <v>35</v>
      </c>
      <c r="B8583">
        <v>4</v>
      </c>
      <c r="C8583">
        <v>13</v>
      </c>
      <c r="D8583" t="s">
        <v>23</v>
      </c>
      <c r="E8583" t="s">
        <v>1368</v>
      </c>
      <c r="F8583" s="1">
        <v>3.4000000000000002E-2</v>
      </c>
      <c r="G8583">
        <f>_xlfn.XLOOKUP($A8583,Product_pricing!$B:$B,Product_pricing!$C:$C)</f>
        <v>32</v>
      </c>
      <c r="H8583">
        <f t="shared" si="402"/>
        <v>111.36</v>
      </c>
      <c r="I8583" s="10">
        <f t="shared" si="403"/>
        <v>9.8268315670656817E-2</v>
      </c>
      <c r="J8583" t="str">
        <f>_xlfn.XLOOKUP(A8583,Product_Details!$A:$A,Product_Details!$G:$G,"mens")</f>
        <v>Womens</v>
      </c>
      <c r="K8583">
        <f t="shared" si="404"/>
        <v>1883.75</v>
      </c>
    </row>
    <row r="8584" spans="1:11" ht="15">
      <c r="A8584" t="s">
        <v>36</v>
      </c>
      <c r="B8584">
        <v>3</v>
      </c>
      <c r="C8584">
        <v>13</v>
      </c>
      <c r="D8584" t="s">
        <v>23</v>
      </c>
      <c r="E8584" t="s">
        <v>1368</v>
      </c>
      <c r="F8584" s="1">
        <v>3.4000000000000002E-2</v>
      </c>
      <c r="G8584">
        <f>_xlfn.XLOOKUP($A8584,Product_pricing!$B:$B,Product_pricing!$C:$C)</f>
        <v>23</v>
      </c>
      <c r="H8584">
        <f t="shared" si="402"/>
        <v>60.03</v>
      </c>
      <c r="I8584" s="10">
        <f t="shared" si="403"/>
        <v>5.2972763916213438E-2</v>
      </c>
      <c r="J8584" t="str">
        <f>_xlfn.XLOOKUP(A8584,Product_Details!$A:$A,Product_Details!$G:$G,"mens")</f>
        <v>Womens</v>
      </c>
      <c r="K8584">
        <f t="shared" si="404"/>
        <v>1883.75</v>
      </c>
    </row>
    <row r="8585" spans="1:11" ht="15">
      <c r="A8585" t="s">
        <v>38</v>
      </c>
      <c r="B8585">
        <v>4</v>
      </c>
      <c r="C8585">
        <v>13</v>
      </c>
      <c r="D8585" t="s">
        <v>23</v>
      </c>
      <c r="E8585" t="s">
        <v>1368</v>
      </c>
      <c r="F8585" s="1">
        <v>3.4000000000000002E-2</v>
      </c>
      <c r="G8585">
        <f>_xlfn.XLOOKUP($A8585,Product_pricing!$B:$B,Product_pricing!$C:$C)</f>
        <v>54</v>
      </c>
      <c r="H8585">
        <f t="shared" si="402"/>
        <v>187.92</v>
      </c>
      <c r="I8585" s="10">
        <f t="shared" si="403"/>
        <v>0.16582778269423334</v>
      </c>
      <c r="J8585" t="str">
        <f>_xlfn.XLOOKUP(A8585,Product_Details!$A:$A,Product_Details!$G:$G,"mens")</f>
        <v>Womens</v>
      </c>
      <c r="K8585">
        <f t="shared" si="404"/>
        <v>1883.75</v>
      </c>
    </row>
    <row r="8586" spans="1:11" ht="15">
      <c r="A8586" t="s">
        <v>25</v>
      </c>
      <c r="B8586">
        <v>3</v>
      </c>
      <c r="C8586">
        <v>13</v>
      </c>
      <c r="D8586" t="s">
        <v>23</v>
      </c>
      <c r="E8586" t="s">
        <v>1368</v>
      </c>
      <c r="F8586" s="1">
        <v>3.4000000000000002E-2</v>
      </c>
      <c r="G8586">
        <f>_xlfn.XLOOKUP($A8586,Product_pricing!$B:$B,Product_pricing!$C:$C)</f>
        <v>40</v>
      </c>
      <c r="H8586">
        <f t="shared" si="402"/>
        <v>104.4</v>
      </c>
      <c r="I8586" s="10">
        <f t="shared" si="403"/>
        <v>9.2126545941240756E-2</v>
      </c>
      <c r="J8586" t="str">
        <f>_xlfn.XLOOKUP(A8586,Product_Details!$A:$A,Product_Details!$G:$G,"mens")</f>
        <v>Mens</v>
      </c>
      <c r="K8586">
        <f t="shared" si="404"/>
        <v>1890</v>
      </c>
    </row>
    <row r="8587" spans="1:11" ht="15">
      <c r="A8587" t="s">
        <v>41</v>
      </c>
      <c r="B8587">
        <v>3</v>
      </c>
      <c r="C8587">
        <v>13</v>
      </c>
      <c r="D8587" t="s">
        <v>23</v>
      </c>
      <c r="E8587" t="s">
        <v>1368</v>
      </c>
      <c r="F8587" s="1">
        <v>3.4000000000000002E-2</v>
      </c>
      <c r="G8587">
        <f>_xlfn.XLOOKUP($A8587,Product_pricing!$B:$B,Product_pricing!$C:$C)</f>
        <v>10</v>
      </c>
      <c r="H8587">
        <f t="shared" si="402"/>
        <v>26.1</v>
      </c>
      <c r="I8587" s="10">
        <f t="shared" si="403"/>
        <v>2.3031636485310189E-2</v>
      </c>
      <c r="J8587" t="str">
        <f>_xlfn.XLOOKUP(A8587,Product_Details!$A:$A,Product_Details!$G:$G,"mens")</f>
        <v>Mens</v>
      </c>
      <c r="K8587">
        <f t="shared" si="404"/>
        <v>1890</v>
      </c>
    </row>
    <row r="8588" spans="1:11" ht="15">
      <c r="A8588" t="s">
        <v>26</v>
      </c>
      <c r="B8588">
        <v>5</v>
      </c>
      <c r="C8588">
        <v>13</v>
      </c>
      <c r="D8588" t="s">
        <v>23</v>
      </c>
      <c r="E8588" t="s">
        <v>1368</v>
      </c>
      <c r="F8588" s="1">
        <v>3.4000000000000002E-2</v>
      </c>
      <c r="G8588">
        <f>_xlfn.XLOOKUP($A8588,Product_pricing!$B:$B,Product_pricing!$C:$C)</f>
        <v>17</v>
      </c>
      <c r="H8588">
        <f t="shared" si="402"/>
        <v>73.95</v>
      </c>
      <c r="I8588" s="10">
        <f t="shared" si="403"/>
        <v>6.5256303375045538E-2</v>
      </c>
      <c r="J8588" t="str">
        <f>_xlfn.XLOOKUP(A8588,Product_Details!$A:$A,Product_Details!$G:$G,"mens")</f>
        <v>Mens</v>
      </c>
      <c r="K8588">
        <f t="shared" si="404"/>
        <v>1890</v>
      </c>
    </row>
    <row r="8589" spans="1:11" ht="15">
      <c r="A8589" t="s">
        <v>27</v>
      </c>
      <c r="B8589">
        <v>5</v>
      </c>
      <c r="C8589">
        <v>13</v>
      </c>
      <c r="D8589" t="s">
        <v>23</v>
      </c>
      <c r="E8589" t="s">
        <v>1368</v>
      </c>
      <c r="F8589" s="1">
        <v>3.4000000000000002E-2</v>
      </c>
      <c r="G8589">
        <f>_xlfn.XLOOKUP($A8589,Product_pricing!$B:$B,Product_pricing!$C:$C)</f>
        <v>29</v>
      </c>
      <c r="H8589">
        <f t="shared" si="402"/>
        <v>126.15</v>
      </c>
      <c r="I8589" s="10">
        <f t="shared" si="403"/>
        <v>0.11131957634566592</v>
      </c>
      <c r="J8589" t="str">
        <f>_xlfn.XLOOKUP(A8589,Product_Details!$A:$A,Product_Details!$G:$G,"mens")</f>
        <v>Mens</v>
      </c>
      <c r="K8589">
        <f t="shared" si="404"/>
        <v>1890</v>
      </c>
    </row>
    <row r="8590" spans="1:11" ht="15">
      <c r="A8590" t="s">
        <v>22</v>
      </c>
      <c r="B8590">
        <v>4</v>
      </c>
      <c r="C8590">
        <v>8</v>
      </c>
      <c r="D8590" t="s">
        <v>23</v>
      </c>
      <c r="E8590" t="s">
        <v>1369</v>
      </c>
      <c r="F8590" s="1">
        <v>3.9446759259259258E-2</v>
      </c>
      <c r="G8590">
        <f>_xlfn.XLOOKUP($A8590,Product_pricing!$B:$B,Product_pricing!$C:$C)</f>
        <v>13</v>
      </c>
      <c r="H8590">
        <f t="shared" si="402"/>
        <v>47.84</v>
      </c>
      <c r="I8590" s="10">
        <f t="shared" si="403"/>
        <v>4.2215842507940214E-2</v>
      </c>
      <c r="J8590" t="str">
        <f>_xlfn.XLOOKUP(A8590,Product_Details!$A:$A,Product_Details!$G:$G,"mens")</f>
        <v>Womens</v>
      </c>
      <c r="K8590">
        <f t="shared" si="404"/>
        <v>2511.6666666666665</v>
      </c>
    </row>
    <row r="8591" spans="1:11" ht="15">
      <c r="A8591" t="s">
        <v>36</v>
      </c>
      <c r="B8591">
        <v>2</v>
      </c>
      <c r="C8591">
        <v>8</v>
      </c>
      <c r="D8591" t="s">
        <v>23</v>
      </c>
      <c r="E8591" t="s">
        <v>1369</v>
      </c>
      <c r="F8591" s="1">
        <v>3.9446759259259258E-2</v>
      </c>
      <c r="G8591">
        <f>_xlfn.XLOOKUP($A8591,Product_pricing!$B:$B,Product_pricing!$C:$C)</f>
        <v>23</v>
      </c>
      <c r="H8591">
        <f t="shared" si="402"/>
        <v>42.32</v>
      </c>
      <c r="I8591" s="10">
        <f t="shared" si="403"/>
        <v>3.7344783757024033E-2</v>
      </c>
      <c r="J8591" t="str">
        <f>_xlfn.XLOOKUP(A8591,Product_Details!$A:$A,Product_Details!$G:$G,"mens")</f>
        <v>Womens</v>
      </c>
      <c r="K8591">
        <f t="shared" si="404"/>
        <v>2511.6666666666665</v>
      </c>
    </row>
    <row r="8592" spans="1:11" ht="15">
      <c r="A8592" t="s">
        <v>38</v>
      </c>
      <c r="B8592">
        <v>2</v>
      </c>
      <c r="C8592">
        <v>8</v>
      </c>
      <c r="D8592" t="s">
        <v>23</v>
      </c>
      <c r="E8592" t="s">
        <v>1369</v>
      </c>
      <c r="F8592" s="1">
        <v>3.9446759259259258E-2</v>
      </c>
      <c r="G8592">
        <f>_xlfn.XLOOKUP($A8592,Product_pricing!$B:$B,Product_pricing!$C:$C)</f>
        <v>54</v>
      </c>
      <c r="H8592">
        <f t="shared" si="402"/>
        <v>99.36</v>
      </c>
      <c r="I8592" s="10">
        <f t="shared" si="403"/>
        <v>8.7679057516491202E-2</v>
      </c>
      <c r="J8592" t="str">
        <f>_xlfn.XLOOKUP(A8592,Product_Details!$A:$A,Product_Details!$G:$G,"mens")</f>
        <v>Womens</v>
      </c>
      <c r="K8592">
        <f t="shared" si="404"/>
        <v>2511.6666666666665</v>
      </c>
    </row>
    <row r="8593" spans="1:11" ht="15">
      <c r="A8593" t="s">
        <v>41</v>
      </c>
      <c r="B8593">
        <v>1</v>
      </c>
      <c r="C8593">
        <v>8</v>
      </c>
      <c r="D8593" t="s">
        <v>23</v>
      </c>
      <c r="E8593" t="s">
        <v>1369</v>
      </c>
      <c r="F8593" s="1">
        <v>3.9446759259259258E-2</v>
      </c>
      <c r="G8593">
        <f>_xlfn.XLOOKUP($A8593,Product_pricing!$B:$B,Product_pricing!$C:$C)</f>
        <v>10</v>
      </c>
      <c r="H8593">
        <f t="shared" si="402"/>
        <v>9.2000000000000011</v>
      </c>
      <c r="I8593" s="10">
        <f t="shared" si="403"/>
        <v>8.1184312515269631E-3</v>
      </c>
      <c r="J8593" t="str">
        <f>_xlfn.XLOOKUP(A8593,Product_Details!$A:$A,Product_Details!$G:$G,"mens")</f>
        <v>Mens</v>
      </c>
      <c r="K8593">
        <f t="shared" si="404"/>
        <v>2520</v>
      </c>
    </row>
    <row r="8594" spans="1:11" ht="15">
      <c r="A8594" t="s">
        <v>31</v>
      </c>
      <c r="B8594">
        <v>3</v>
      </c>
      <c r="C8594">
        <v>8</v>
      </c>
      <c r="D8594" t="s">
        <v>23</v>
      </c>
      <c r="E8594" t="s">
        <v>1369</v>
      </c>
      <c r="F8594" s="1">
        <v>3.9446759259259258E-2</v>
      </c>
      <c r="G8594">
        <f>_xlfn.XLOOKUP($A8594,Product_pricing!$B:$B,Product_pricing!$C:$C)</f>
        <v>57</v>
      </c>
      <c r="H8594">
        <f t="shared" si="402"/>
        <v>157.32</v>
      </c>
      <c r="I8594" s="10">
        <f t="shared" si="403"/>
        <v>0.13882517440111106</v>
      </c>
      <c r="J8594" t="str">
        <f>_xlfn.XLOOKUP(A8594,Product_Details!$A:$A,Product_Details!$G:$G,"mens")</f>
        <v>Mens</v>
      </c>
      <c r="K8594">
        <f t="shared" si="404"/>
        <v>2520</v>
      </c>
    </row>
    <row r="8595" spans="1:11" ht="15">
      <c r="A8595" t="s">
        <v>32</v>
      </c>
      <c r="B8595">
        <v>3</v>
      </c>
      <c r="C8595">
        <v>8</v>
      </c>
      <c r="D8595" t="s">
        <v>23</v>
      </c>
      <c r="E8595" t="s">
        <v>1369</v>
      </c>
      <c r="F8595" s="1">
        <v>3.9446759259259258E-2</v>
      </c>
      <c r="G8595">
        <f>_xlfn.XLOOKUP($A8595,Product_pricing!$B:$B,Product_pricing!$C:$C)</f>
        <v>36</v>
      </c>
      <c r="H8595">
        <f t="shared" si="402"/>
        <v>99.36</v>
      </c>
      <c r="I8595" s="10">
        <f t="shared" si="403"/>
        <v>8.7679057516491202E-2</v>
      </c>
      <c r="J8595" t="str">
        <f>_xlfn.XLOOKUP(A8595,Product_Details!$A:$A,Product_Details!$G:$G,"mens")</f>
        <v>Mens</v>
      </c>
      <c r="K8595">
        <f t="shared" si="404"/>
        <v>2520</v>
      </c>
    </row>
    <row r="8596" spans="1:11" ht="15">
      <c r="A8596" t="s">
        <v>22</v>
      </c>
      <c r="B8596">
        <v>1</v>
      </c>
      <c r="C8596">
        <v>15</v>
      </c>
      <c r="D8596" t="s">
        <v>23</v>
      </c>
      <c r="E8596" t="s">
        <v>1370</v>
      </c>
      <c r="F8596" s="1">
        <v>2.8437499999999995E-3</v>
      </c>
      <c r="G8596">
        <f>_xlfn.XLOOKUP($A8596,Product_pricing!$B:$B,Product_pricing!$C:$C)</f>
        <v>13</v>
      </c>
      <c r="H8596">
        <f t="shared" si="402"/>
        <v>11.049999999999999</v>
      </c>
      <c r="I8596" s="10">
        <f t="shared" si="403"/>
        <v>9.7509418836274932E-3</v>
      </c>
      <c r="J8596" t="str">
        <f>_xlfn.XLOOKUP(A8596,Product_Details!$A:$A,Product_Details!$G:$G,"mens")</f>
        <v>Womens</v>
      </c>
      <c r="K8596">
        <f t="shared" si="404"/>
        <v>3767.5</v>
      </c>
    </row>
    <row r="8597" spans="1:11" ht="15">
      <c r="A8597" t="s">
        <v>36</v>
      </c>
      <c r="B8597">
        <v>4</v>
      </c>
      <c r="C8597">
        <v>15</v>
      </c>
      <c r="D8597" t="s">
        <v>23</v>
      </c>
      <c r="E8597" t="s">
        <v>1370</v>
      </c>
      <c r="F8597" s="1">
        <v>2.8437499999999995E-3</v>
      </c>
      <c r="G8597">
        <f>_xlfn.XLOOKUP($A8597,Product_pricing!$B:$B,Product_pricing!$C:$C)</f>
        <v>23</v>
      </c>
      <c r="H8597">
        <f t="shared" si="402"/>
        <v>78.2</v>
      </c>
      <c r="I8597" s="10">
        <f t="shared" si="403"/>
        <v>6.9006665637979192E-2</v>
      </c>
      <c r="J8597" t="str">
        <f>_xlfn.XLOOKUP(A8597,Product_Details!$A:$A,Product_Details!$G:$G,"mens")</f>
        <v>Womens</v>
      </c>
      <c r="K8597">
        <f t="shared" si="404"/>
        <v>3767.5</v>
      </c>
    </row>
    <row r="8598" spans="1:11" ht="15">
      <c r="A8598" t="s">
        <v>25</v>
      </c>
      <c r="B8598">
        <v>5</v>
      </c>
      <c r="C8598">
        <v>15</v>
      </c>
      <c r="D8598" t="s">
        <v>23</v>
      </c>
      <c r="E8598" t="s">
        <v>1370</v>
      </c>
      <c r="F8598" s="1">
        <v>2.8437499999999995E-3</v>
      </c>
      <c r="G8598">
        <f>_xlfn.XLOOKUP($A8598,Product_pricing!$B:$B,Product_pricing!$C:$C)</f>
        <v>40</v>
      </c>
      <c r="H8598">
        <f t="shared" si="402"/>
        <v>170</v>
      </c>
      <c r="I8598" s="10">
        <f t="shared" si="403"/>
        <v>0.15001449051734606</v>
      </c>
      <c r="J8598" t="str">
        <f>_xlfn.XLOOKUP(A8598,Product_Details!$A:$A,Product_Details!$G:$G,"mens")</f>
        <v>Mens</v>
      </c>
      <c r="K8598">
        <f t="shared" si="404"/>
        <v>3780</v>
      </c>
    </row>
    <row r="8599" spans="1:11" ht="15">
      <c r="A8599" t="s">
        <v>31</v>
      </c>
      <c r="B8599">
        <v>4</v>
      </c>
      <c r="C8599">
        <v>15</v>
      </c>
      <c r="D8599" t="s">
        <v>23</v>
      </c>
      <c r="E8599" t="s">
        <v>1370</v>
      </c>
      <c r="F8599" s="1">
        <v>2.8437499999999995E-3</v>
      </c>
      <c r="G8599">
        <f>_xlfn.XLOOKUP($A8599,Product_pricing!$B:$B,Product_pricing!$C:$C)</f>
        <v>57</v>
      </c>
      <c r="H8599">
        <f t="shared" si="402"/>
        <v>193.79999999999998</v>
      </c>
      <c r="I8599" s="10">
        <f t="shared" si="403"/>
        <v>0.17101651918977451</v>
      </c>
      <c r="J8599" t="str">
        <f>_xlfn.XLOOKUP(A8599,Product_Details!$A:$A,Product_Details!$G:$G,"mens")</f>
        <v>Mens</v>
      </c>
      <c r="K8599">
        <f t="shared" si="404"/>
        <v>3780</v>
      </c>
    </row>
    <row r="8600" spans="1:11" ht="15">
      <c r="A8600" t="s">
        <v>29</v>
      </c>
      <c r="B8600">
        <v>5</v>
      </c>
      <c r="C8600">
        <v>15</v>
      </c>
      <c r="D8600" t="s">
        <v>33</v>
      </c>
      <c r="E8600" t="s">
        <v>1371</v>
      </c>
      <c r="F8600" s="1">
        <v>3.199421296296296E-2</v>
      </c>
      <c r="G8600">
        <f>_xlfn.XLOOKUP($A8600,Product_pricing!$B:$B,Product_pricing!$C:$C)</f>
        <v>10</v>
      </c>
      <c r="H8600">
        <f t="shared" si="402"/>
        <v>42.5</v>
      </c>
      <c r="I8600" s="10">
        <f t="shared" si="403"/>
        <v>3.7503622629336514E-2</v>
      </c>
      <c r="J8600" t="str">
        <f>_xlfn.XLOOKUP(A8600,Product_Details!$A:$A,Product_Details!$G:$G,"mens")</f>
        <v>Womens</v>
      </c>
      <c r="K8600">
        <f t="shared" si="404"/>
        <v>2511.6666666666665</v>
      </c>
    </row>
    <row r="8601" spans="1:11" ht="15">
      <c r="A8601" t="s">
        <v>36</v>
      </c>
      <c r="B8601">
        <v>5</v>
      </c>
      <c r="C8601">
        <v>15</v>
      </c>
      <c r="D8601" t="s">
        <v>33</v>
      </c>
      <c r="E8601" t="s">
        <v>1371</v>
      </c>
      <c r="F8601" s="1">
        <v>3.199421296296296E-2</v>
      </c>
      <c r="G8601">
        <f>_xlfn.XLOOKUP($A8601,Product_pricing!$B:$B,Product_pricing!$C:$C)</f>
        <v>23</v>
      </c>
      <c r="H8601">
        <f t="shared" si="402"/>
        <v>97.75</v>
      </c>
      <c r="I8601" s="10">
        <f t="shared" si="403"/>
        <v>8.625833204747399E-2</v>
      </c>
      <c r="J8601" t="str">
        <f>_xlfn.XLOOKUP(A8601,Product_Details!$A:$A,Product_Details!$G:$G,"mens")</f>
        <v>Womens</v>
      </c>
      <c r="K8601">
        <f t="shared" si="404"/>
        <v>2511.6666666666665</v>
      </c>
    </row>
    <row r="8602" spans="1:11" ht="15">
      <c r="A8602" t="s">
        <v>30</v>
      </c>
      <c r="B8602">
        <v>5</v>
      </c>
      <c r="C8602">
        <v>15</v>
      </c>
      <c r="D8602" t="s">
        <v>33</v>
      </c>
      <c r="E8602" t="s">
        <v>1371</v>
      </c>
      <c r="F8602" s="1">
        <v>3.199421296296296E-2</v>
      </c>
      <c r="G8602">
        <f>_xlfn.XLOOKUP($A8602,Product_pricing!$B:$B,Product_pricing!$C:$C)</f>
        <v>19</v>
      </c>
      <c r="H8602">
        <f t="shared" si="402"/>
        <v>80.75</v>
      </c>
      <c r="I8602" s="10">
        <f t="shared" si="403"/>
        <v>7.1256882995739373E-2</v>
      </c>
      <c r="J8602" t="str">
        <f>_xlfn.XLOOKUP(A8602,Product_Details!$A:$A,Product_Details!$G:$G,"mens")</f>
        <v>Womens</v>
      </c>
      <c r="K8602">
        <f t="shared" si="404"/>
        <v>2511.6666666666665</v>
      </c>
    </row>
    <row r="8603" spans="1:11" ht="15">
      <c r="A8603" t="s">
        <v>27</v>
      </c>
      <c r="B8603">
        <v>2</v>
      </c>
      <c r="C8603">
        <v>15</v>
      </c>
      <c r="D8603" t="s">
        <v>33</v>
      </c>
      <c r="E8603" t="s">
        <v>1371</v>
      </c>
      <c r="F8603" s="1">
        <v>3.199421296296296E-2</v>
      </c>
      <c r="G8603">
        <f>_xlfn.XLOOKUP($A8603,Product_pricing!$B:$B,Product_pricing!$C:$C)</f>
        <v>29</v>
      </c>
      <c r="H8603">
        <f t="shared" si="402"/>
        <v>49.3</v>
      </c>
      <c r="I8603" s="10">
        <f t="shared" si="403"/>
        <v>4.3504202250030356E-2</v>
      </c>
      <c r="J8603" t="str">
        <f>_xlfn.XLOOKUP(A8603,Product_Details!$A:$A,Product_Details!$G:$G,"mens")</f>
        <v>Mens</v>
      </c>
      <c r="K8603">
        <f t="shared" si="404"/>
        <v>7560</v>
      </c>
    </row>
    <row r="8604" spans="1:11" ht="15">
      <c r="A8604" t="s">
        <v>22</v>
      </c>
      <c r="B8604">
        <v>3</v>
      </c>
      <c r="C8604">
        <v>3</v>
      </c>
      <c r="D8604" t="s">
        <v>33</v>
      </c>
      <c r="E8604" t="s">
        <v>1372</v>
      </c>
      <c r="F8604" s="1">
        <v>2.9555555555555557E-2</v>
      </c>
      <c r="G8604">
        <f>_xlfn.XLOOKUP($A8604,Product_pricing!$B:$B,Product_pricing!$C:$C)</f>
        <v>13</v>
      </c>
      <c r="H8604">
        <f t="shared" si="402"/>
        <v>37.83</v>
      </c>
      <c r="I8604" s="10">
        <f t="shared" si="403"/>
        <v>3.3382636331007062E-2</v>
      </c>
      <c r="J8604" t="str">
        <f>_xlfn.XLOOKUP(A8604,Product_Details!$A:$A,Product_Details!$G:$G,"mens")</f>
        <v>Womens</v>
      </c>
      <c r="K8604">
        <f t="shared" si="404"/>
        <v>1883.75</v>
      </c>
    </row>
    <row r="8605" spans="1:11" ht="15">
      <c r="A8605" t="s">
        <v>35</v>
      </c>
      <c r="B8605">
        <v>1</v>
      </c>
      <c r="C8605">
        <v>3</v>
      </c>
      <c r="D8605" t="s">
        <v>33</v>
      </c>
      <c r="E8605" t="s">
        <v>1372</v>
      </c>
      <c r="F8605" s="1">
        <v>2.9555555555555557E-2</v>
      </c>
      <c r="G8605">
        <f>_xlfn.XLOOKUP($A8605,Product_pricing!$B:$B,Product_pricing!$C:$C)</f>
        <v>32</v>
      </c>
      <c r="H8605">
        <f t="shared" si="402"/>
        <v>31.04</v>
      </c>
      <c r="I8605" s="10">
        <f t="shared" si="403"/>
        <v>2.7390881092108361E-2</v>
      </c>
      <c r="J8605" t="str">
        <f>_xlfn.XLOOKUP(A8605,Product_Details!$A:$A,Product_Details!$G:$G,"mens")</f>
        <v>Womens</v>
      </c>
      <c r="K8605">
        <f t="shared" si="404"/>
        <v>1883.75</v>
      </c>
    </row>
    <row r="8606" spans="1:11" ht="15">
      <c r="A8606" t="s">
        <v>36</v>
      </c>
      <c r="B8606">
        <v>2</v>
      </c>
      <c r="C8606">
        <v>3</v>
      </c>
      <c r="D8606" t="s">
        <v>33</v>
      </c>
      <c r="E8606" t="s">
        <v>1372</v>
      </c>
      <c r="F8606" s="1">
        <v>2.9555555555555557E-2</v>
      </c>
      <c r="G8606">
        <f>_xlfn.XLOOKUP($A8606,Product_pricing!$B:$B,Product_pricing!$C:$C)</f>
        <v>23</v>
      </c>
      <c r="H8606">
        <f t="shared" si="402"/>
        <v>44.62</v>
      </c>
      <c r="I8606" s="10">
        <f t="shared" si="403"/>
        <v>3.937439156990577E-2</v>
      </c>
      <c r="J8606" t="str">
        <f>_xlfn.XLOOKUP(A8606,Product_Details!$A:$A,Product_Details!$G:$G,"mens")</f>
        <v>Womens</v>
      </c>
      <c r="K8606">
        <f t="shared" si="404"/>
        <v>1883.75</v>
      </c>
    </row>
    <row r="8607" spans="1:11" ht="15">
      <c r="A8607" t="s">
        <v>30</v>
      </c>
      <c r="B8607">
        <v>5</v>
      </c>
      <c r="C8607">
        <v>3</v>
      </c>
      <c r="D8607" t="s">
        <v>33</v>
      </c>
      <c r="E8607" t="s">
        <v>1372</v>
      </c>
      <c r="F8607" s="1">
        <v>2.9555555555555557E-2</v>
      </c>
      <c r="G8607">
        <f>_xlfn.XLOOKUP($A8607,Product_pricing!$B:$B,Product_pricing!$C:$C)</f>
        <v>19</v>
      </c>
      <c r="H8607">
        <f t="shared" si="402"/>
        <v>92.149999999999991</v>
      </c>
      <c r="I8607" s="10">
        <f t="shared" si="403"/>
        <v>8.1316678242196697E-2</v>
      </c>
      <c r="J8607" t="str">
        <f>_xlfn.XLOOKUP(A8607,Product_Details!$A:$A,Product_Details!$G:$G,"mens")</f>
        <v>Womens</v>
      </c>
      <c r="K8607">
        <f t="shared" si="404"/>
        <v>1883.75</v>
      </c>
    </row>
    <row r="8608" spans="1:11" ht="15">
      <c r="A8608" t="s">
        <v>41</v>
      </c>
      <c r="B8608">
        <v>4</v>
      </c>
      <c r="C8608">
        <v>3</v>
      </c>
      <c r="D8608" t="s">
        <v>33</v>
      </c>
      <c r="E8608" t="s">
        <v>1372</v>
      </c>
      <c r="F8608" s="1">
        <v>2.9555555555555557E-2</v>
      </c>
      <c r="G8608">
        <f>_xlfn.XLOOKUP($A8608,Product_pricing!$B:$B,Product_pricing!$C:$C)</f>
        <v>10</v>
      </c>
      <c r="H8608">
        <f t="shared" si="402"/>
        <v>38.799999999999997</v>
      </c>
      <c r="I8608" s="10">
        <f t="shared" si="403"/>
        <v>3.423860136513545E-2</v>
      </c>
      <c r="J8608" t="str">
        <f>_xlfn.XLOOKUP(A8608,Product_Details!$A:$A,Product_Details!$G:$G,"mens")</f>
        <v>Mens</v>
      </c>
      <c r="K8608">
        <f t="shared" si="404"/>
        <v>3780</v>
      </c>
    </row>
    <row r="8609" spans="1:11" ht="15">
      <c r="A8609" t="s">
        <v>26</v>
      </c>
      <c r="B8609">
        <v>1</v>
      </c>
      <c r="C8609">
        <v>3</v>
      </c>
      <c r="D8609" t="s">
        <v>33</v>
      </c>
      <c r="E8609" t="s">
        <v>1372</v>
      </c>
      <c r="F8609" s="1">
        <v>2.9555555555555557E-2</v>
      </c>
      <c r="G8609">
        <f>_xlfn.XLOOKUP($A8609,Product_pricing!$B:$B,Product_pricing!$C:$C)</f>
        <v>17</v>
      </c>
      <c r="H8609">
        <f t="shared" si="402"/>
        <v>16.489999999999998</v>
      </c>
      <c r="I8609" s="10">
        <f t="shared" si="403"/>
        <v>1.4551405580182565E-2</v>
      </c>
      <c r="J8609" t="str">
        <f>_xlfn.XLOOKUP(A8609,Product_Details!$A:$A,Product_Details!$G:$G,"mens")</f>
        <v>Mens</v>
      </c>
      <c r="K8609">
        <f t="shared" si="404"/>
        <v>3780</v>
      </c>
    </row>
    <row r="8610" spans="1:11" ht="15">
      <c r="A8610" t="s">
        <v>22</v>
      </c>
      <c r="B8610">
        <v>5</v>
      </c>
      <c r="C8610">
        <v>12</v>
      </c>
      <c r="D8610" t="s">
        <v>23</v>
      </c>
      <c r="E8610" t="s">
        <v>1373</v>
      </c>
      <c r="F8610" s="1">
        <v>1.4557870370370372E-2</v>
      </c>
      <c r="G8610">
        <f>_xlfn.XLOOKUP($A8610,Product_pricing!$B:$B,Product_pricing!$C:$C)</f>
        <v>13</v>
      </c>
      <c r="H8610">
        <f t="shared" si="402"/>
        <v>57.2</v>
      </c>
      <c r="I8610" s="10">
        <f t="shared" si="403"/>
        <v>5.0475463868189387E-2</v>
      </c>
      <c r="J8610" t="str">
        <f>_xlfn.XLOOKUP(A8610,Product_Details!$A:$A,Product_Details!$G:$G,"mens")</f>
        <v>Womens</v>
      </c>
      <c r="K8610">
        <f t="shared" si="404"/>
        <v>2511.6666666666665</v>
      </c>
    </row>
    <row r="8611" spans="1:11" ht="15">
      <c r="A8611" t="s">
        <v>29</v>
      </c>
      <c r="B8611">
        <v>2</v>
      </c>
      <c r="C8611">
        <v>12</v>
      </c>
      <c r="D8611" t="s">
        <v>23</v>
      </c>
      <c r="E8611" t="s">
        <v>1373</v>
      </c>
      <c r="F8611" s="1">
        <v>1.4557870370370372E-2</v>
      </c>
      <c r="G8611">
        <f>_xlfn.XLOOKUP($A8611,Product_pricing!$B:$B,Product_pricing!$C:$C)</f>
        <v>10</v>
      </c>
      <c r="H8611">
        <f t="shared" si="402"/>
        <v>17.600000000000001</v>
      </c>
      <c r="I8611" s="10">
        <f t="shared" si="403"/>
        <v>1.5530911959442888E-2</v>
      </c>
      <c r="J8611" t="str">
        <f>_xlfn.XLOOKUP(A8611,Product_Details!$A:$A,Product_Details!$G:$G,"mens")</f>
        <v>Womens</v>
      </c>
      <c r="K8611">
        <f t="shared" si="404"/>
        <v>2511.6666666666665</v>
      </c>
    </row>
    <row r="8612" spans="1:11" ht="15">
      <c r="A8612" t="s">
        <v>38</v>
      </c>
      <c r="B8612">
        <v>4</v>
      </c>
      <c r="C8612">
        <v>12</v>
      </c>
      <c r="D8612" t="s">
        <v>23</v>
      </c>
      <c r="E8612" t="s">
        <v>1373</v>
      </c>
      <c r="F8612" s="1">
        <v>1.4557870370370372E-2</v>
      </c>
      <c r="G8612">
        <f>_xlfn.XLOOKUP($A8612,Product_pricing!$B:$B,Product_pricing!$C:$C)</f>
        <v>54</v>
      </c>
      <c r="H8612">
        <f t="shared" si="402"/>
        <v>190.08</v>
      </c>
      <c r="I8612" s="10">
        <f t="shared" si="403"/>
        <v>0.16773384916198317</v>
      </c>
      <c r="J8612" t="str">
        <f>_xlfn.XLOOKUP(A8612,Product_Details!$A:$A,Product_Details!$G:$G,"mens")</f>
        <v>Womens</v>
      </c>
      <c r="K8612">
        <f t="shared" si="404"/>
        <v>2511.6666666666665</v>
      </c>
    </row>
    <row r="8613" spans="1:11" ht="15">
      <c r="A8613" t="s">
        <v>25</v>
      </c>
      <c r="B8613">
        <v>5</v>
      </c>
      <c r="C8613">
        <v>12</v>
      </c>
      <c r="D8613" t="s">
        <v>23</v>
      </c>
      <c r="E8613" t="s">
        <v>1373</v>
      </c>
      <c r="F8613" s="1">
        <v>1.4557870370370372E-2</v>
      </c>
      <c r="G8613">
        <f>_xlfn.XLOOKUP($A8613,Product_pricing!$B:$B,Product_pricing!$C:$C)</f>
        <v>40</v>
      </c>
      <c r="H8613">
        <f t="shared" si="402"/>
        <v>176</v>
      </c>
      <c r="I8613" s="10">
        <f t="shared" si="403"/>
        <v>0.15530911959442886</v>
      </c>
      <c r="J8613" t="str">
        <f>_xlfn.XLOOKUP(A8613,Product_Details!$A:$A,Product_Details!$G:$G,"mens")</f>
        <v>Mens</v>
      </c>
      <c r="K8613">
        <f t="shared" si="404"/>
        <v>2520</v>
      </c>
    </row>
    <row r="8614" spans="1:11" ht="15">
      <c r="A8614" t="s">
        <v>32</v>
      </c>
      <c r="B8614">
        <v>5</v>
      </c>
      <c r="C8614">
        <v>12</v>
      </c>
      <c r="D8614" t="s">
        <v>23</v>
      </c>
      <c r="E8614" t="s">
        <v>1373</v>
      </c>
      <c r="F8614" s="1">
        <v>1.4557870370370372E-2</v>
      </c>
      <c r="G8614">
        <f>_xlfn.XLOOKUP($A8614,Product_pricing!$B:$B,Product_pricing!$C:$C)</f>
        <v>36</v>
      </c>
      <c r="H8614">
        <f t="shared" si="402"/>
        <v>158.4</v>
      </c>
      <c r="I8614" s="10">
        <f t="shared" si="403"/>
        <v>0.139778207634986</v>
      </c>
      <c r="J8614" t="str">
        <f>_xlfn.XLOOKUP(A8614,Product_Details!$A:$A,Product_Details!$G:$G,"mens")</f>
        <v>Mens</v>
      </c>
      <c r="K8614">
        <f t="shared" si="404"/>
        <v>2520</v>
      </c>
    </row>
    <row r="8615" spans="1:11" ht="15">
      <c r="A8615" t="s">
        <v>27</v>
      </c>
      <c r="B8615">
        <v>1</v>
      </c>
      <c r="C8615">
        <v>12</v>
      </c>
      <c r="D8615" t="s">
        <v>23</v>
      </c>
      <c r="E8615" t="s">
        <v>1373</v>
      </c>
      <c r="F8615" s="1">
        <v>1.4557870370370372E-2</v>
      </c>
      <c r="G8615">
        <f>_xlfn.XLOOKUP($A8615,Product_pricing!$B:$B,Product_pricing!$C:$C)</f>
        <v>29</v>
      </c>
      <c r="H8615">
        <f t="shared" si="402"/>
        <v>25.52</v>
      </c>
      <c r="I8615" s="10">
        <f t="shared" si="403"/>
        <v>2.2519822341192184E-2</v>
      </c>
      <c r="J8615" t="str">
        <f>_xlfn.XLOOKUP(A8615,Product_Details!$A:$A,Product_Details!$G:$G,"mens")</f>
        <v>Mens</v>
      </c>
      <c r="K8615">
        <f t="shared" si="404"/>
        <v>2520</v>
      </c>
    </row>
    <row r="8616" spans="1:11" ht="15">
      <c r="A8616" t="s">
        <v>22</v>
      </c>
      <c r="B8616">
        <v>1</v>
      </c>
      <c r="C8616">
        <v>2</v>
      </c>
      <c r="D8616" t="s">
        <v>33</v>
      </c>
      <c r="E8616" t="s">
        <v>1374</v>
      </c>
      <c r="F8616" s="1">
        <v>7.1041666666666675E-3</v>
      </c>
      <c r="G8616">
        <f>_xlfn.XLOOKUP($A8616,Product_pricing!$B:$B,Product_pricing!$C:$C)</f>
        <v>13</v>
      </c>
      <c r="H8616">
        <f t="shared" si="402"/>
        <v>12.74</v>
      </c>
      <c r="I8616" s="10">
        <f t="shared" si="403"/>
        <v>1.1242262407005816E-2</v>
      </c>
      <c r="J8616" t="str">
        <f>_xlfn.XLOOKUP(A8616,Product_Details!$A:$A,Product_Details!$G:$G,"mens")</f>
        <v>Womens</v>
      </c>
      <c r="K8616">
        <f t="shared" si="404"/>
        <v>1883.75</v>
      </c>
    </row>
    <row r="8617" spans="1:11" ht="15">
      <c r="A8617" t="s">
        <v>29</v>
      </c>
      <c r="B8617">
        <v>3</v>
      </c>
      <c r="C8617">
        <v>2</v>
      </c>
      <c r="D8617" t="s">
        <v>33</v>
      </c>
      <c r="E8617" t="s">
        <v>1374</v>
      </c>
      <c r="F8617" s="1">
        <v>7.1041666666666675E-3</v>
      </c>
      <c r="G8617">
        <f>_xlfn.XLOOKUP($A8617,Product_pricing!$B:$B,Product_pricing!$C:$C)</f>
        <v>10</v>
      </c>
      <c r="H8617">
        <f t="shared" si="402"/>
        <v>29.4</v>
      </c>
      <c r="I8617" s="10">
        <f t="shared" si="403"/>
        <v>2.5943682477705728E-2</v>
      </c>
      <c r="J8617" t="str">
        <f>_xlfn.XLOOKUP(A8617,Product_Details!$A:$A,Product_Details!$G:$G,"mens")</f>
        <v>Womens</v>
      </c>
      <c r="K8617">
        <f t="shared" si="404"/>
        <v>1883.75</v>
      </c>
    </row>
    <row r="8618" spans="1:11" ht="15">
      <c r="A8618" t="s">
        <v>36</v>
      </c>
      <c r="B8618">
        <v>1</v>
      </c>
      <c r="C8618">
        <v>2</v>
      </c>
      <c r="D8618" t="s">
        <v>33</v>
      </c>
      <c r="E8618" t="s">
        <v>1374</v>
      </c>
      <c r="F8618" s="1">
        <v>7.1041666666666675E-3</v>
      </c>
      <c r="G8618">
        <f>_xlfn.XLOOKUP($A8618,Product_pricing!$B:$B,Product_pricing!$C:$C)</f>
        <v>23</v>
      </c>
      <c r="H8618">
        <f t="shared" si="402"/>
        <v>22.54</v>
      </c>
      <c r="I8618" s="10">
        <f t="shared" si="403"/>
        <v>1.989015656624106E-2</v>
      </c>
      <c r="J8618" t="str">
        <f>_xlfn.XLOOKUP(A8618,Product_Details!$A:$A,Product_Details!$G:$G,"mens")</f>
        <v>Womens</v>
      </c>
      <c r="K8618">
        <f t="shared" si="404"/>
        <v>1883.75</v>
      </c>
    </row>
    <row r="8619" spans="1:11" ht="15">
      <c r="A8619" t="s">
        <v>38</v>
      </c>
      <c r="B8619">
        <v>4</v>
      </c>
      <c r="C8619">
        <v>2</v>
      </c>
      <c r="D8619" t="s">
        <v>33</v>
      </c>
      <c r="E8619" t="s">
        <v>1374</v>
      </c>
      <c r="F8619" s="1">
        <v>7.1041666666666675E-3</v>
      </c>
      <c r="G8619">
        <f>_xlfn.XLOOKUP($A8619,Product_pricing!$B:$B,Product_pricing!$C:$C)</f>
        <v>54</v>
      </c>
      <c r="H8619">
        <f t="shared" si="402"/>
        <v>211.68</v>
      </c>
      <c r="I8619" s="10">
        <f t="shared" si="403"/>
        <v>0.18679451383948129</v>
      </c>
      <c r="J8619" t="str">
        <f>_xlfn.XLOOKUP(A8619,Product_Details!$A:$A,Product_Details!$G:$G,"mens")</f>
        <v>Womens</v>
      </c>
      <c r="K8619">
        <f t="shared" si="404"/>
        <v>1883.75</v>
      </c>
    </row>
    <row r="8620" spans="1:11" ht="15">
      <c r="A8620" t="s">
        <v>25</v>
      </c>
      <c r="B8620">
        <v>4</v>
      </c>
      <c r="C8620">
        <v>2</v>
      </c>
      <c r="D8620" t="s">
        <v>33</v>
      </c>
      <c r="E8620" t="s">
        <v>1374</v>
      </c>
      <c r="F8620" s="1">
        <v>7.1041666666666675E-3</v>
      </c>
      <c r="G8620">
        <f>_xlfn.XLOOKUP($A8620,Product_pricing!$B:$B,Product_pricing!$C:$C)</f>
        <v>40</v>
      </c>
      <c r="H8620">
        <f t="shared" si="402"/>
        <v>156.80000000000001</v>
      </c>
      <c r="I8620" s="10">
        <f t="shared" si="403"/>
        <v>0.13836630654776391</v>
      </c>
      <c r="J8620" t="str">
        <f>_xlfn.XLOOKUP(A8620,Product_Details!$A:$A,Product_Details!$G:$G,"mens")</f>
        <v>Mens</v>
      </c>
      <c r="K8620">
        <f t="shared" si="404"/>
        <v>1512</v>
      </c>
    </row>
    <row r="8621" spans="1:11" ht="15">
      <c r="A8621" t="s">
        <v>31</v>
      </c>
      <c r="B8621">
        <v>2</v>
      </c>
      <c r="C8621">
        <v>2</v>
      </c>
      <c r="D8621" t="s">
        <v>33</v>
      </c>
      <c r="E8621" t="s">
        <v>1374</v>
      </c>
      <c r="F8621" s="1">
        <v>7.1041666666666675E-3</v>
      </c>
      <c r="G8621">
        <f>_xlfn.XLOOKUP($A8621,Product_pricing!$B:$B,Product_pricing!$C:$C)</f>
        <v>57</v>
      </c>
      <c r="H8621">
        <f t="shared" si="402"/>
        <v>111.72</v>
      </c>
      <c r="I8621" s="10">
        <f t="shared" si="403"/>
        <v>9.8585993415281778E-2</v>
      </c>
      <c r="J8621" t="str">
        <f>_xlfn.XLOOKUP(A8621,Product_Details!$A:$A,Product_Details!$G:$G,"mens")</f>
        <v>Mens</v>
      </c>
      <c r="K8621">
        <f t="shared" si="404"/>
        <v>1512</v>
      </c>
    </row>
    <row r="8622" spans="1:11" ht="15">
      <c r="A8622" t="s">
        <v>32</v>
      </c>
      <c r="B8622">
        <v>1</v>
      </c>
      <c r="C8622">
        <v>2</v>
      </c>
      <c r="D8622" t="s">
        <v>33</v>
      </c>
      <c r="E8622" t="s">
        <v>1374</v>
      </c>
      <c r="F8622" s="1">
        <v>7.1041666666666675E-3</v>
      </c>
      <c r="G8622">
        <f>_xlfn.XLOOKUP($A8622,Product_pricing!$B:$B,Product_pricing!$C:$C)</f>
        <v>36</v>
      </c>
      <c r="H8622">
        <f t="shared" si="402"/>
        <v>35.28</v>
      </c>
      <c r="I8622" s="10">
        <f t="shared" si="403"/>
        <v>3.1132418973246877E-2</v>
      </c>
      <c r="J8622" t="str">
        <f>_xlfn.XLOOKUP(A8622,Product_Details!$A:$A,Product_Details!$G:$G,"mens")</f>
        <v>Mens</v>
      </c>
      <c r="K8622">
        <f t="shared" si="404"/>
        <v>1512</v>
      </c>
    </row>
    <row r="8623" spans="1:11" ht="15">
      <c r="A8623" t="s">
        <v>26</v>
      </c>
      <c r="B8623">
        <v>4</v>
      </c>
      <c r="C8623">
        <v>2</v>
      </c>
      <c r="D8623" t="s">
        <v>33</v>
      </c>
      <c r="E8623" t="s">
        <v>1374</v>
      </c>
      <c r="F8623" s="1">
        <v>7.1041666666666675E-3</v>
      </c>
      <c r="G8623">
        <f>_xlfn.XLOOKUP($A8623,Product_pricing!$B:$B,Product_pricing!$C:$C)</f>
        <v>17</v>
      </c>
      <c r="H8623">
        <f t="shared" si="402"/>
        <v>66.64</v>
      </c>
      <c r="I8623" s="10">
        <f t="shared" si="403"/>
        <v>5.8805680282799651E-2</v>
      </c>
      <c r="J8623" t="str">
        <f>_xlfn.XLOOKUP(A8623,Product_Details!$A:$A,Product_Details!$G:$G,"mens")</f>
        <v>Mens</v>
      </c>
      <c r="K8623">
        <f t="shared" si="404"/>
        <v>1512</v>
      </c>
    </row>
    <row r="8624" spans="1:11" ht="15">
      <c r="A8624" t="s">
        <v>27</v>
      </c>
      <c r="B8624">
        <v>5</v>
      </c>
      <c r="C8624">
        <v>2</v>
      </c>
      <c r="D8624" t="s">
        <v>33</v>
      </c>
      <c r="E8624" t="s">
        <v>1374</v>
      </c>
      <c r="F8624" s="1">
        <v>7.1041666666666675E-3</v>
      </c>
      <c r="G8624">
        <f>_xlfn.XLOOKUP($A8624,Product_pricing!$B:$B,Product_pricing!$C:$C)</f>
        <v>29</v>
      </c>
      <c r="H8624">
        <f t="shared" si="402"/>
        <v>142.1</v>
      </c>
      <c r="I8624" s="10">
        <f t="shared" si="403"/>
        <v>0.12539446530891102</v>
      </c>
      <c r="J8624" t="str">
        <f>_xlfn.XLOOKUP(A8624,Product_Details!$A:$A,Product_Details!$G:$G,"mens")</f>
        <v>Mens</v>
      </c>
      <c r="K8624">
        <f t="shared" si="404"/>
        <v>1512</v>
      </c>
    </row>
    <row r="8625" spans="1:11" ht="15">
      <c r="A8625" t="s">
        <v>35</v>
      </c>
      <c r="B8625">
        <v>2</v>
      </c>
      <c r="C8625">
        <v>10</v>
      </c>
      <c r="D8625" t="s">
        <v>33</v>
      </c>
      <c r="E8625" t="s">
        <v>1375</v>
      </c>
      <c r="F8625" s="1">
        <v>8.1909722222222228E-3</v>
      </c>
      <c r="G8625">
        <f>_xlfn.XLOOKUP($A8625,Product_pricing!$B:$B,Product_pricing!$C:$C)</f>
        <v>32</v>
      </c>
      <c r="H8625">
        <f t="shared" si="402"/>
        <v>57.6</v>
      </c>
      <c r="I8625" s="10">
        <f t="shared" si="403"/>
        <v>5.0828439139994908E-2</v>
      </c>
      <c r="J8625" t="str">
        <f>_xlfn.XLOOKUP(A8625,Product_Details!$A:$A,Product_Details!$G:$G,"mens")</f>
        <v>Womens</v>
      </c>
      <c r="K8625">
        <f t="shared" si="404"/>
        <v>2511.6666666666665</v>
      </c>
    </row>
    <row r="8626" spans="1:11" ht="15">
      <c r="A8626" t="s">
        <v>29</v>
      </c>
      <c r="B8626">
        <v>2</v>
      </c>
      <c r="C8626">
        <v>10</v>
      </c>
      <c r="D8626" t="s">
        <v>33</v>
      </c>
      <c r="E8626" t="s">
        <v>1375</v>
      </c>
      <c r="F8626" s="1">
        <v>8.1909722222222228E-3</v>
      </c>
      <c r="G8626">
        <f>_xlfn.XLOOKUP($A8626,Product_pricing!$B:$B,Product_pricing!$C:$C)</f>
        <v>10</v>
      </c>
      <c r="H8626">
        <f t="shared" si="402"/>
        <v>18</v>
      </c>
      <c r="I8626" s="10">
        <f t="shared" si="403"/>
        <v>1.5883887231248409E-2</v>
      </c>
      <c r="J8626" t="str">
        <f>_xlfn.XLOOKUP(A8626,Product_Details!$A:$A,Product_Details!$G:$G,"mens")</f>
        <v>Womens</v>
      </c>
      <c r="K8626">
        <f t="shared" si="404"/>
        <v>2511.6666666666665</v>
      </c>
    </row>
    <row r="8627" spans="1:11" ht="15">
      <c r="A8627" t="s">
        <v>38</v>
      </c>
      <c r="B8627">
        <v>5</v>
      </c>
      <c r="C8627">
        <v>10</v>
      </c>
      <c r="D8627" t="s">
        <v>33</v>
      </c>
      <c r="E8627" t="s">
        <v>1375</v>
      </c>
      <c r="F8627" s="1">
        <v>8.1909722222222228E-3</v>
      </c>
      <c r="G8627">
        <f>_xlfn.XLOOKUP($A8627,Product_pricing!$B:$B,Product_pricing!$C:$C)</f>
        <v>54</v>
      </c>
      <c r="H8627">
        <f t="shared" si="402"/>
        <v>243</v>
      </c>
      <c r="I8627" s="10">
        <f t="shared" si="403"/>
        <v>0.2144324776218535</v>
      </c>
      <c r="J8627" t="str">
        <f>_xlfn.XLOOKUP(A8627,Product_Details!$A:$A,Product_Details!$G:$G,"mens")</f>
        <v>Womens</v>
      </c>
      <c r="K8627">
        <f t="shared" si="404"/>
        <v>2511.6666666666665</v>
      </c>
    </row>
    <row r="8628" spans="1:11" ht="15">
      <c r="A8628" t="s">
        <v>26</v>
      </c>
      <c r="B8628">
        <v>4</v>
      </c>
      <c r="C8628">
        <v>10</v>
      </c>
      <c r="D8628" t="s">
        <v>33</v>
      </c>
      <c r="E8628" t="s">
        <v>1375</v>
      </c>
      <c r="F8628" s="1">
        <v>8.1909722222222228E-3</v>
      </c>
      <c r="G8628">
        <f>_xlfn.XLOOKUP($A8628,Product_pricing!$B:$B,Product_pricing!$C:$C)</f>
        <v>17</v>
      </c>
      <c r="H8628">
        <f t="shared" si="402"/>
        <v>61.2</v>
      </c>
      <c r="I8628" s="10">
        <f t="shared" si="403"/>
        <v>5.4005216586244589E-2</v>
      </c>
      <c r="J8628" t="str">
        <f>_xlfn.XLOOKUP(A8628,Product_Details!$A:$A,Product_Details!$G:$G,"mens")</f>
        <v>Mens</v>
      </c>
      <c r="K8628">
        <f t="shared" si="404"/>
        <v>3780</v>
      </c>
    </row>
    <row r="8629" spans="1:11" ht="15">
      <c r="A8629" t="s">
        <v>27</v>
      </c>
      <c r="B8629">
        <v>1</v>
      </c>
      <c r="C8629">
        <v>10</v>
      </c>
      <c r="D8629" t="s">
        <v>33</v>
      </c>
      <c r="E8629" t="s">
        <v>1375</v>
      </c>
      <c r="F8629" s="1">
        <v>8.1909722222222228E-3</v>
      </c>
      <c r="G8629">
        <f>_xlfn.XLOOKUP($A8629,Product_pricing!$B:$B,Product_pricing!$C:$C)</f>
        <v>29</v>
      </c>
      <c r="H8629">
        <f t="shared" si="402"/>
        <v>26.1</v>
      </c>
      <c r="I8629" s="10">
        <f t="shared" si="403"/>
        <v>2.3031636485310189E-2</v>
      </c>
      <c r="J8629" t="str">
        <f>_xlfn.XLOOKUP(A8629,Product_Details!$A:$A,Product_Details!$G:$G,"mens")</f>
        <v>Mens</v>
      </c>
      <c r="K8629">
        <f t="shared" si="404"/>
        <v>3780</v>
      </c>
    </row>
    <row r="8630" spans="1:11" ht="15">
      <c r="A8630" t="s">
        <v>35</v>
      </c>
      <c r="B8630">
        <v>2</v>
      </c>
      <c r="C8630">
        <v>6</v>
      </c>
      <c r="D8630" t="s">
        <v>23</v>
      </c>
      <c r="E8630" t="s">
        <v>1376</v>
      </c>
      <c r="F8630" s="1">
        <v>2.3631944444444445E-2</v>
      </c>
      <c r="G8630">
        <f>_xlfn.XLOOKUP($A8630,Product_pricing!$B:$B,Product_pricing!$C:$C)</f>
        <v>32</v>
      </c>
      <c r="H8630">
        <f t="shared" si="402"/>
        <v>60.16</v>
      </c>
      <c r="I8630" s="10">
        <f t="shared" si="403"/>
        <v>5.3087480879550224E-2</v>
      </c>
      <c r="J8630" t="str">
        <f>_xlfn.XLOOKUP(A8630,Product_Details!$A:$A,Product_Details!$G:$G,"mens")</f>
        <v>Womens</v>
      </c>
      <c r="K8630">
        <f t="shared" si="404"/>
        <v>1507</v>
      </c>
    </row>
    <row r="8631" spans="1:11" ht="15">
      <c r="A8631" t="s">
        <v>29</v>
      </c>
      <c r="B8631">
        <v>5</v>
      </c>
      <c r="C8631">
        <v>6</v>
      </c>
      <c r="D8631" t="s">
        <v>23</v>
      </c>
      <c r="E8631" t="s">
        <v>1376</v>
      </c>
      <c r="F8631" s="1">
        <v>2.3631944444444445E-2</v>
      </c>
      <c r="G8631">
        <f>_xlfn.XLOOKUP($A8631,Product_pricing!$B:$B,Product_pricing!$C:$C)</f>
        <v>10</v>
      </c>
      <c r="H8631">
        <f t="shared" si="402"/>
        <v>47</v>
      </c>
      <c r="I8631" s="10">
        <f t="shared" si="403"/>
        <v>4.1474594437148619E-2</v>
      </c>
      <c r="J8631" t="str">
        <f>_xlfn.XLOOKUP(A8631,Product_Details!$A:$A,Product_Details!$G:$G,"mens")</f>
        <v>Womens</v>
      </c>
      <c r="K8631">
        <f t="shared" si="404"/>
        <v>1507</v>
      </c>
    </row>
    <row r="8632" spans="1:11" ht="15">
      <c r="A8632" t="s">
        <v>36</v>
      </c>
      <c r="B8632">
        <v>1</v>
      </c>
      <c r="C8632">
        <v>6</v>
      </c>
      <c r="D8632" t="s">
        <v>23</v>
      </c>
      <c r="E8632" t="s">
        <v>1376</v>
      </c>
      <c r="F8632" s="1">
        <v>2.3631944444444445E-2</v>
      </c>
      <c r="G8632">
        <f>_xlfn.XLOOKUP($A8632,Product_pricing!$B:$B,Product_pricing!$C:$C)</f>
        <v>23</v>
      </c>
      <c r="H8632">
        <f t="shared" si="402"/>
        <v>21.619999999999997</v>
      </c>
      <c r="I8632" s="10">
        <f t="shared" si="403"/>
        <v>1.907831344108836E-2</v>
      </c>
      <c r="J8632" t="str">
        <f>_xlfn.XLOOKUP(A8632,Product_Details!$A:$A,Product_Details!$G:$G,"mens")</f>
        <v>Womens</v>
      </c>
      <c r="K8632">
        <f t="shared" si="404"/>
        <v>1507</v>
      </c>
    </row>
    <row r="8633" spans="1:11" ht="15">
      <c r="A8633" t="s">
        <v>30</v>
      </c>
      <c r="B8633">
        <v>4</v>
      </c>
      <c r="C8633">
        <v>6</v>
      </c>
      <c r="D8633" t="s">
        <v>23</v>
      </c>
      <c r="E8633" t="s">
        <v>1376</v>
      </c>
      <c r="F8633" s="1">
        <v>2.3631944444444445E-2</v>
      </c>
      <c r="G8633">
        <f>_xlfn.XLOOKUP($A8633,Product_pricing!$B:$B,Product_pricing!$C:$C)</f>
        <v>19</v>
      </c>
      <c r="H8633">
        <f t="shared" si="402"/>
        <v>71.44</v>
      </c>
      <c r="I8633" s="10">
        <f t="shared" si="403"/>
        <v>6.3041383544465895E-2</v>
      </c>
      <c r="J8633" t="str">
        <f>_xlfn.XLOOKUP(A8633,Product_Details!$A:$A,Product_Details!$G:$G,"mens")</f>
        <v>Womens</v>
      </c>
      <c r="K8633">
        <f t="shared" si="404"/>
        <v>1507</v>
      </c>
    </row>
    <row r="8634" spans="1:11" ht="15">
      <c r="A8634" t="s">
        <v>38</v>
      </c>
      <c r="B8634">
        <v>1</v>
      </c>
      <c r="C8634">
        <v>6</v>
      </c>
      <c r="D8634" t="s">
        <v>23</v>
      </c>
      <c r="E8634" t="s">
        <v>1376</v>
      </c>
      <c r="F8634" s="1">
        <v>2.3631944444444445E-2</v>
      </c>
      <c r="G8634">
        <f>_xlfn.XLOOKUP($A8634,Product_pricing!$B:$B,Product_pricing!$C:$C)</f>
        <v>54</v>
      </c>
      <c r="H8634">
        <f t="shared" si="402"/>
        <v>50.76</v>
      </c>
      <c r="I8634" s="10">
        <f t="shared" si="403"/>
        <v>4.4792561992120505E-2</v>
      </c>
      <c r="J8634" t="str">
        <f>_xlfn.XLOOKUP(A8634,Product_Details!$A:$A,Product_Details!$G:$G,"mens")</f>
        <v>Womens</v>
      </c>
      <c r="K8634">
        <f t="shared" si="404"/>
        <v>1507</v>
      </c>
    </row>
    <row r="8635" spans="1:11" ht="15">
      <c r="A8635" t="s">
        <v>25</v>
      </c>
      <c r="B8635">
        <v>1</v>
      </c>
      <c r="C8635">
        <v>6</v>
      </c>
      <c r="D8635" t="s">
        <v>23</v>
      </c>
      <c r="E8635" t="s">
        <v>1376</v>
      </c>
      <c r="F8635" s="1">
        <v>2.3631944444444445E-2</v>
      </c>
      <c r="G8635">
        <f>_xlfn.XLOOKUP($A8635,Product_pricing!$B:$B,Product_pricing!$C:$C)</f>
        <v>40</v>
      </c>
      <c r="H8635">
        <f t="shared" si="402"/>
        <v>37.599999999999994</v>
      </c>
      <c r="I8635" s="10">
        <f t="shared" si="403"/>
        <v>3.3179675549718887E-2</v>
      </c>
      <c r="J8635" t="str">
        <f>_xlfn.XLOOKUP(A8635,Product_Details!$A:$A,Product_Details!$G:$G,"mens")</f>
        <v>Mens</v>
      </c>
      <c r="K8635">
        <f t="shared" si="404"/>
        <v>1890</v>
      </c>
    </row>
    <row r="8636" spans="1:11" ht="15">
      <c r="A8636" t="s">
        <v>41</v>
      </c>
      <c r="B8636">
        <v>1</v>
      </c>
      <c r="C8636">
        <v>6</v>
      </c>
      <c r="D8636" t="s">
        <v>23</v>
      </c>
      <c r="E8636" t="s">
        <v>1376</v>
      </c>
      <c r="F8636" s="1">
        <v>2.3631944444444445E-2</v>
      </c>
      <c r="G8636">
        <f>_xlfn.XLOOKUP($A8636,Product_pricing!$B:$B,Product_pricing!$C:$C)</f>
        <v>10</v>
      </c>
      <c r="H8636">
        <f t="shared" si="402"/>
        <v>9.3999999999999986</v>
      </c>
      <c r="I8636" s="10">
        <f t="shared" si="403"/>
        <v>8.2949188874297218E-3</v>
      </c>
      <c r="J8636" t="str">
        <f>_xlfn.XLOOKUP(A8636,Product_Details!$A:$A,Product_Details!$G:$G,"mens")</f>
        <v>Mens</v>
      </c>
      <c r="K8636">
        <f t="shared" si="404"/>
        <v>1890</v>
      </c>
    </row>
    <row r="8637" spans="1:11" ht="15">
      <c r="A8637" t="s">
        <v>26</v>
      </c>
      <c r="B8637">
        <v>5</v>
      </c>
      <c r="C8637">
        <v>6</v>
      </c>
      <c r="D8637" t="s">
        <v>23</v>
      </c>
      <c r="E8637" t="s">
        <v>1376</v>
      </c>
      <c r="F8637" s="1">
        <v>2.3631944444444445E-2</v>
      </c>
      <c r="G8637">
        <f>_xlfn.XLOOKUP($A8637,Product_pricing!$B:$B,Product_pricing!$C:$C)</f>
        <v>17</v>
      </c>
      <c r="H8637">
        <f t="shared" si="402"/>
        <v>79.899999999999991</v>
      </c>
      <c r="I8637" s="10">
        <f t="shared" si="403"/>
        <v>7.0506810543152637E-2</v>
      </c>
      <c r="J8637" t="str">
        <f>_xlfn.XLOOKUP(A8637,Product_Details!$A:$A,Product_Details!$G:$G,"mens")</f>
        <v>Mens</v>
      </c>
      <c r="K8637">
        <f t="shared" si="404"/>
        <v>1890</v>
      </c>
    </row>
    <row r="8638" spans="1:11" ht="15">
      <c r="A8638" t="s">
        <v>27</v>
      </c>
      <c r="B8638">
        <v>2</v>
      </c>
      <c r="C8638">
        <v>6</v>
      </c>
      <c r="D8638" t="s">
        <v>23</v>
      </c>
      <c r="E8638" t="s">
        <v>1376</v>
      </c>
      <c r="F8638" s="1">
        <v>2.3631944444444445E-2</v>
      </c>
      <c r="G8638">
        <f>_xlfn.XLOOKUP($A8638,Product_pricing!$B:$B,Product_pricing!$C:$C)</f>
        <v>29</v>
      </c>
      <c r="H8638">
        <f t="shared" si="402"/>
        <v>54.519999999999996</v>
      </c>
      <c r="I8638" s="10">
        <f t="shared" si="403"/>
        <v>4.8110529547092391E-2</v>
      </c>
      <c r="J8638" t="str">
        <f>_xlfn.XLOOKUP(A8638,Product_Details!$A:$A,Product_Details!$G:$G,"mens")</f>
        <v>Mens</v>
      </c>
      <c r="K8638">
        <f t="shared" si="404"/>
        <v>1890</v>
      </c>
    </row>
    <row r="8639" spans="1:11" ht="15">
      <c r="A8639" t="s">
        <v>22</v>
      </c>
      <c r="B8639">
        <v>2</v>
      </c>
      <c r="C8639">
        <v>12</v>
      </c>
      <c r="D8639" t="s">
        <v>23</v>
      </c>
      <c r="E8639" t="s">
        <v>1377</v>
      </c>
      <c r="F8639" s="1">
        <v>3.6407407407407409E-2</v>
      </c>
      <c r="G8639">
        <f>_xlfn.XLOOKUP($A8639,Product_pricing!$B:$B,Product_pricing!$C:$C)</f>
        <v>13</v>
      </c>
      <c r="H8639">
        <f t="shared" si="402"/>
        <v>22.88</v>
      </c>
      <c r="I8639" s="10">
        <f t="shared" si="403"/>
        <v>2.0190185547275752E-2</v>
      </c>
      <c r="J8639" t="str">
        <f>_xlfn.XLOOKUP(A8639,Product_Details!$A:$A,Product_Details!$G:$G,"mens")</f>
        <v>Womens</v>
      </c>
      <c r="K8639">
        <f t="shared" si="404"/>
        <v>2511.6666666666665</v>
      </c>
    </row>
    <row r="8640" spans="1:11" ht="15">
      <c r="A8640" t="s">
        <v>29</v>
      </c>
      <c r="B8640">
        <v>3</v>
      </c>
      <c r="C8640">
        <v>12</v>
      </c>
      <c r="D8640" t="s">
        <v>23</v>
      </c>
      <c r="E8640" t="s">
        <v>1377</v>
      </c>
      <c r="F8640" s="1">
        <v>3.6407407407407409E-2</v>
      </c>
      <c r="G8640">
        <f>_xlfn.XLOOKUP($A8640,Product_pricing!$B:$B,Product_pricing!$C:$C)</f>
        <v>10</v>
      </c>
      <c r="H8640">
        <f t="shared" si="402"/>
        <v>26.4</v>
      </c>
      <c r="I8640" s="10">
        <f t="shared" si="403"/>
        <v>2.3296367939164328E-2</v>
      </c>
      <c r="J8640" t="str">
        <f>_xlfn.XLOOKUP(A8640,Product_Details!$A:$A,Product_Details!$G:$G,"mens")</f>
        <v>Womens</v>
      </c>
      <c r="K8640">
        <f t="shared" si="404"/>
        <v>2511.6666666666665</v>
      </c>
    </row>
    <row r="8641" spans="1:11" ht="15">
      <c r="A8641" t="s">
        <v>36</v>
      </c>
      <c r="B8641">
        <v>2</v>
      </c>
      <c r="C8641">
        <v>12</v>
      </c>
      <c r="D8641" t="s">
        <v>23</v>
      </c>
      <c r="E8641" t="s">
        <v>1377</v>
      </c>
      <c r="F8641" s="1">
        <v>3.6407407407407409E-2</v>
      </c>
      <c r="G8641">
        <f>_xlfn.XLOOKUP($A8641,Product_pricing!$B:$B,Product_pricing!$C:$C)</f>
        <v>23</v>
      </c>
      <c r="H8641">
        <f t="shared" si="402"/>
        <v>40.479999999999997</v>
      </c>
      <c r="I8641" s="10">
        <f t="shared" si="403"/>
        <v>3.5721097506718633E-2</v>
      </c>
      <c r="J8641" t="str">
        <f>_xlfn.XLOOKUP(A8641,Product_Details!$A:$A,Product_Details!$G:$G,"mens")</f>
        <v>Womens</v>
      </c>
      <c r="K8641">
        <f t="shared" si="404"/>
        <v>2511.6666666666665</v>
      </c>
    </row>
    <row r="8642" spans="1:11" ht="15">
      <c r="A8642" t="s">
        <v>31</v>
      </c>
      <c r="B8642">
        <v>4</v>
      </c>
      <c r="C8642">
        <v>12</v>
      </c>
      <c r="D8642" t="s">
        <v>23</v>
      </c>
      <c r="E8642" t="s">
        <v>1377</v>
      </c>
      <c r="F8642" s="1">
        <v>3.6407407407407409E-2</v>
      </c>
      <c r="G8642">
        <f>_xlfn.XLOOKUP($A8642,Product_pricing!$B:$B,Product_pricing!$C:$C)</f>
        <v>57</v>
      </c>
      <c r="H8642">
        <f t="shared" si="402"/>
        <v>200.64000000000001</v>
      </c>
      <c r="I8642" s="10">
        <f t="shared" si="403"/>
        <v>0.17705239633764891</v>
      </c>
      <c r="J8642" t="str">
        <f>_xlfn.XLOOKUP(A8642,Product_Details!$A:$A,Product_Details!$G:$G,"mens")</f>
        <v>Mens</v>
      </c>
      <c r="K8642">
        <f t="shared" si="404"/>
        <v>3780</v>
      </c>
    </row>
    <row r="8643" spans="1:11" ht="15">
      <c r="A8643" t="s">
        <v>32</v>
      </c>
      <c r="B8643">
        <v>2</v>
      </c>
      <c r="C8643">
        <v>12</v>
      </c>
      <c r="D8643" t="s">
        <v>23</v>
      </c>
      <c r="E8643" t="s">
        <v>1377</v>
      </c>
      <c r="F8643" s="1">
        <v>3.6407407407407409E-2</v>
      </c>
      <c r="G8643">
        <f>_xlfn.XLOOKUP($A8643,Product_pricing!$B:$B,Product_pricing!$C:$C)</f>
        <v>36</v>
      </c>
      <c r="H8643">
        <f t="shared" ref="H8643:H8706" si="405">B8643*G8643*(1-C8643/100)</f>
        <v>63.36</v>
      </c>
      <c r="I8643" s="10">
        <f t="shared" ref="I8643:I8706" si="406">(H8643/SUM($H:$H))*1000</f>
        <v>5.5911283053994384E-2</v>
      </c>
      <c r="J8643" t="str">
        <f>_xlfn.XLOOKUP(A8643,Product_Details!$A:$A,Product_Details!$G:$G,"mens")</f>
        <v>Mens</v>
      </c>
      <c r="K8643">
        <f t="shared" ref="K8643:K8706" si="407">COUNTIFS($J:$J, J8643) / COUNTIFS($J:$J, J8643, $E:$E, E8643)</f>
        <v>3780</v>
      </c>
    </row>
    <row r="8644" spans="1:11" ht="15">
      <c r="A8644" t="s">
        <v>29</v>
      </c>
      <c r="B8644">
        <v>4</v>
      </c>
      <c r="C8644">
        <v>18</v>
      </c>
      <c r="D8644" t="s">
        <v>33</v>
      </c>
      <c r="E8644" t="s">
        <v>1378</v>
      </c>
      <c r="F8644" s="1">
        <v>3.0322916666666668E-2</v>
      </c>
      <c r="G8644">
        <f>_xlfn.XLOOKUP($A8644,Product_pricing!$B:$B,Product_pricing!$C:$C)</f>
        <v>10</v>
      </c>
      <c r="H8644">
        <f t="shared" si="405"/>
        <v>32.800000000000004</v>
      </c>
      <c r="I8644" s="10">
        <f t="shared" si="406"/>
        <v>2.8943972288052656E-2</v>
      </c>
      <c r="J8644" t="str">
        <f>_xlfn.XLOOKUP(A8644,Product_Details!$A:$A,Product_Details!$G:$G,"mens")</f>
        <v>Womens</v>
      </c>
      <c r="K8644">
        <f t="shared" si="407"/>
        <v>2511.6666666666665</v>
      </c>
    </row>
    <row r="8645" spans="1:11" ht="15">
      <c r="A8645" t="s">
        <v>36</v>
      </c>
      <c r="B8645">
        <v>2</v>
      </c>
      <c r="C8645">
        <v>18</v>
      </c>
      <c r="D8645" t="s">
        <v>33</v>
      </c>
      <c r="E8645" t="s">
        <v>1378</v>
      </c>
      <c r="F8645" s="1">
        <v>3.0322916666666668E-2</v>
      </c>
      <c r="G8645">
        <f>_xlfn.XLOOKUP($A8645,Product_pricing!$B:$B,Product_pricing!$C:$C)</f>
        <v>23</v>
      </c>
      <c r="H8645">
        <f t="shared" si="405"/>
        <v>37.720000000000006</v>
      </c>
      <c r="I8645" s="10">
        <f t="shared" si="406"/>
        <v>3.3285568131260553E-2</v>
      </c>
      <c r="J8645" t="str">
        <f>_xlfn.XLOOKUP(A8645,Product_Details!$A:$A,Product_Details!$G:$G,"mens")</f>
        <v>Womens</v>
      </c>
      <c r="K8645">
        <f t="shared" si="407"/>
        <v>2511.6666666666665</v>
      </c>
    </row>
    <row r="8646" spans="1:11" ht="15">
      <c r="A8646" t="s">
        <v>30</v>
      </c>
      <c r="B8646">
        <v>3</v>
      </c>
      <c r="C8646">
        <v>18</v>
      </c>
      <c r="D8646" t="s">
        <v>33</v>
      </c>
      <c r="E8646" t="s">
        <v>1378</v>
      </c>
      <c r="F8646" s="1">
        <v>3.0322916666666668E-2</v>
      </c>
      <c r="G8646">
        <f>_xlfn.XLOOKUP($A8646,Product_pricing!$B:$B,Product_pricing!$C:$C)</f>
        <v>19</v>
      </c>
      <c r="H8646">
        <f t="shared" si="405"/>
        <v>46.74</v>
      </c>
      <c r="I8646" s="10">
        <f t="shared" si="406"/>
        <v>4.1245160510475033E-2</v>
      </c>
      <c r="J8646" t="str">
        <f>_xlfn.XLOOKUP(A8646,Product_Details!$A:$A,Product_Details!$G:$G,"mens")</f>
        <v>Womens</v>
      </c>
      <c r="K8646">
        <f t="shared" si="407"/>
        <v>2511.6666666666665</v>
      </c>
    </row>
    <row r="8647" spans="1:11" ht="15">
      <c r="A8647" t="s">
        <v>25</v>
      </c>
      <c r="B8647">
        <v>3</v>
      </c>
      <c r="C8647">
        <v>18</v>
      </c>
      <c r="D8647" t="s">
        <v>33</v>
      </c>
      <c r="E8647" t="s">
        <v>1378</v>
      </c>
      <c r="F8647" s="1">
        <v>3.0322916666666668E-2</v>
      </c>
      <c r="G8647">
        <f>_xlfn.XLOOKUP($A8647,Product_pricing!$B:$B,Product_pricing!$C:$C)</f>
        <v>40</v>
      </c>
      <c r="H8647">
        <f t="shared" si="405"/>
        <v>98.4</v>
      </c>
      <c r="I8647" s="10">
        <f t="shared" si="406"/>
        <v>8.6831916864157963E-2</v>
      </c>
      <c r="J8647" t="str">
        <f>_xlfn.XLOOKUP(A8647,Product_Details!$A:$A,Product_Details!$G:$G,"mens")</f>
        <v>Mens</v>
      </c>
      <c r="K8647">
        <f t="shared" si="407"/>
        <v>1890</v>
      </c>
    </row>
    <row r="8648" spans="1:11" ht="15">
      <c r="A8648" t="s">
        <v>31</v>
      </c>
      <c r="B8648">
        <v>5</v>
      </c>
      <c r="C8648">
        <v>18</v>
      </c>
      <c r="D8648" t="s">
        <v>33</v>
      </c>
      <c r="E8648" t="s">
        <v>1378</v>
      </c>
      <c r="F8648" s="1">
        <v>3.0322916666666668E-2</v>
      </c>
      <c r="G8648">
        <f>_xlfn.XLOOKUP($A8648,Product_pricing!$B:$B,Product_pricing!$C:$C)</f>
        <v>57</v>
      </c>
      <c r="H8648">
        <f t="shared" si="405"/>
        <v>233.70000000000002</v>
      </c>
      <c r="I8648" s="10">
        <f t="shared" si="406"/>
        <v>0.20622580255237516</v>
      </c>
      <c r="J8648" t="str">
        <f>_xlfn.XLOOKUP(A8648,Product_Details!$A:$A,Product_Details!$G:$G,"mens")</f>
        <v>Mens</v>
      </c>
      <c r="K8648">
        <f t="shared" si="407"/>
        <v>1890</v>
      </c>
    </row>
    <row r="8649" spans="1:11" ht="15">
      <c r="A8649" t="s">
        <v>26</v>
      </c>
      <c r="B8649">
        <v>1</v>
      </c>
      <c r="C8649">
        <v>18</v>
      </c>
      <c r="D8649" t="s">
        <v>33</v>
      </c>
      <c r="E8649" t="s">
        <v>1378</v>
      </c>
      <c r="F8649" s="1">
        <v>3.0322916666666668E-2</v>
      </c>
      <c r="G8649">
        <f>_xlfn.XLOOKUP($A8649,Product_pricing!$B:$B,Product_pricing!$C:$C)</f>
        <v>17</v>
      </c>
      <c r="H8649">
        <f t="shared" si="405"/>
        <v>13.940000000000001</v>
      </c>
      <c r="I8649" s="10">
        <f t="shared" si="406"/>
        <v>1.2301188222422378E-2</v>
      </c>
      <c r="J8649" t="str">
        <f>_xlfn.XLOOKUP(A8649,Product_Details!$A:$A,Product_Details!$G:$G,"mens")</f>
        <v>Mens</v>
      </c>
      <c r="K8649">
        <f t="shared" si="407"/>
        <v>1890</v>
      </c>
    </row>
    <row r="8650" spans="1:11" ht="15">
      <c r="A8650" t="s">
        <v>27</v>
      </c>
      <c r="B8650">
        <v>5</v>
      </c>
      <c r="C8650">
        <v>18</v>
      </c>
      <c r="D8650" t="s">
        <v>33</v>
      </c>
      <c r="E8650" t="s">
        <v>1378</v>
      </c>
      <c r="F8650" s="1">
        <v>3.0322916666666668E-2</v>
      </c>
      <c r="G8650">
        <f>_xlfn.XLOOKUP($A8650,Product_pricing!$B:$B,Product_pricing!$C:$C)</f>
        <v>29</v>
      </c>
      <c r="H8650">
        <f t="shared" si="405"/>
        <v>118.9</v>
      </c>
      <c r="I8650" s="10">
        <f t="shared" si="406"/>
        <v>0.10492189954419087</v>
      </c>
      <c r="J8650" t="str">
        <f>_xlfn.XLOOKUP(A8650,Product_Details!$A:$A,Product_Details!$G:$G,"mens")</f>
        <v>Mens</v>
      </c>
      <c r="K8650">
        <f t="shared" si="407"/>
        <v>1890</v>
      </c>
    </row>
    <row r="8651" spans="1:11" ht="15">
      <c r="A8651" t="s">
        <v>22</v>
      </c>
      <c r="B8651">
        <v>1</v>
      </c>
      <c r="C8651">
        <v>15</v>
      </c>
      <c r="D8651" t="s">
        <v>23</v>
      </c>
      <c r="E8651" t="s">
        <v>1379</v>
      </c>
      <c r="F8651" s="1">
        <v>3.4755787037037036E-2</v>
      </c>
      <c r="G8651">
        <f>_xlfn.XLOOKUP($A8651,Product_pricing!$B:$B,Product_pricing!$C:$C)</f>
        <v>13</v>
      </c>
      <c r="H8651">
        <f t="shared" si="405"/>
        <v>11.049999999999999</v>
      </c>
      <c r="I8651" s="10">
        <f t="shared" si="406"/>
        <v>9.7509418836274932E-3</v>
      </c>
      <c r="J8651" t="str">
        <f>_xlfn.XLOOKUP(A8651,Product_Details!$A:$A,Product_Details!$G:$G,"mens")</f>
        <v>Womens</v>
      </c>
      <c r="K8651">
        <f t="shared" si="407"/>
        <v>3767.5</v>
      </c>
    </row>
    <row r="8652" spans="1:11" ht="15">
      <c r="A8652" t="s">
        <v>38</v>
      </c>
      <c r="B8652">
        <v>5</v>
      </c>
      <c r="C8652">
        <v>15</v>
      </c>
      <c r="D8652" t="s">
        <v>23</v>
      </c>
      <c r="E8652" t="s">
        <v>1379</v>
      </c>
      <c r="F8652" s="1">
        <v>3.4755787037037036E-2</v>
      </c>
      <c r="G8652">
        <f>_xlfn.XLOOKUP($A8652,Product_pricing!$B:$B,Product_pricing!$C:$C)</f>
        <v>54</v>
      </c>
      <c r="H8652">
        <f t="shared" si="405"/>
        <v>229.5</v>
      </c>
      <c r="I8652" s="10">
        <f t="shared" si="406"/>
        <v>0.20251956219841719</v>
      </c>
      <c r="J8652" t="str">
        <f>_xlfn.XLOOKUP(A8652,Product_Details!$A:$A,Product_Details!$G:$G,"mens")</f>
        <v>Womens</v>
      </c>
      <c r="K8652">
        <f t="shared" si="407"/>
        <v>3767.5</v>
      </c>
    </row>
    <row r="8653" spans="1:11" ht="15">
      <c r="A8653" t="s">
        <v>32</v>
      </c>
      <c r="B8653">
        <v>1</v>
      </c>
      <c r="C8653">
        <v>15</v>
      </c>
      <c r="D8653" t="s">
        <v>23</v>
      </c>
      <c r="E8653" t="s">
        <v>1379</v>
      </c>
      <c r="F8653" s="1">
        <v>3.4755787037037036E-2</v>
      </c>
      <c r="G8653">
        <f>_xlfn.XLOOKUP($A8653,Product_pricing!$B:$B,Product_pricing!$C:$C)</f>
        <v>36</v>
      </c>
      <c r="H8653">
        <f t="shared" si="405"/>
        <v>30.599999999999998</v>
      </c>
      <c r="I8653" s="10">
        <f t="shared" si="406"/>
        <v>2.7002608293122291E-2</v>
      </c>
      <c r="J8653" t="str">
        <f>_xlfn.XLOOKUP(A8653,Product_Details!$A:$A,Product_Details!$G:$G,"mens")</f>
        <v>Mens</v>
      </c>
      <c r="K8653">
        <f t="shared" si="407"/>
        <v>7560</v>
      </c>
    </row>
    <row r="8654" spans="1:11" ht="15">
      <c r="A8654" t="s">
        <v>22</v>
      </c>
      <c r="B8654">
        <v>1</v>
      </c>
      <c r="C8654">
        <v>12</v>
      </c>
      <c r="D8654" t="s">
        <v>23</v>
      </c>
      <c r="E8654" t="s">
        <v>1380</v>
      </c>
      <c r="F8654" s="1">
        <v>7.4074074074074073E-5</v>
      </c>
      <c r="G8654">
        <f>_xlfn.XLOOKUP($A8654,Product_pricing!$B:$B,Product_pricing!$C:$C)</f>
        <v>13</v>
      </c>
      <c r="H8654">
        <f t="shared" si="405"/>
        <v>11.44</v>
      </c>
      <c r="I8654" s="10">
        <f t="shared" si="406"/>
        <v>1.0095092773637876E-2</v>
      </c>
      <c r="J8654" t="str">
        <f>_xlfn.XLOOKUP(A8654,Product_Details!$A:$A,Product_Details!$G:$G,"mens")</f>
        <v>Womens</v>
      </c>
      <c r="K8654">
        <f t="shared" si="407"/>
        <v>1883.75</v>
      </c>
    </row>
    <row r="8655" spans="1:11" ht="15">
      <c r="A8655" t="s">
        <v>29</v>
      </c>
      <c r="B8655">
        <v>4</v>
      </c>
      <c r="C8655">
        <v>12</v>
      </c>
      <c r="D8655" t="s">
        <v>23</v>
      </c>
      <c r="E8655" t="s">
        <v>1380</v>
      </c>
      <c r="F8655" s="1">
        <v>7.4074074074074073E-5</v>
      </c>
      <c r="G8655">
        <f>_xlfn.XLOOKUP($A8655,Product_pricing!$B:$B,Product_pricing!$C:$C)</f>
        <v>10</v>
      </c>
      <c r="H8655">
        <f t="shared" si="405"/>
        <v>35.200000000000003</v>
      </c>
      <c r="I8655" s="10">
        <f t="shared" si="406"/>
        <v>3.1061823918885775E-2</v>
      </c>
      <c r="J8655" t="str">
        <f>_xlfn.XLOOKUP(A8655,Product_Details!$A:$A,Product_Details!$G:$G,"mens")</f>
        <v>Womens</v>
      </c>
      <c r="K8655">
        <f t="shared" si="407"/>
        <v>1883.75</v>
      </c>
    </row>
    <row r="8656" spans="1:11" ht="15">
      <c r="A8656" t="s">
        <v>30</v>
      </c>
      <c r="B8656">
        <v>2</v>
      </c>
      <c r="C8656">
        <v>12</v>
      </c>
      <c r="D8656" t="s">
        <v>23</v>
      </c>
      <c r="E8656" t="s">
        <v>1380</v>
      </c>
      <c r="F8656" s="1">
        <v>7.4074074074074073E-5</v>
      </c>
      <c r="G8656">
        <f>_xlfn.XLOOKUP($A8656,Product_pricing!$B:$B,Product_pricing!$C:$C)</f>
        <v>19</v>
      </c>
      <c r="H8656">
        <f t="shared" si="405"/>
        <v>33.44</v>
      </c>
      <c r="I8656" s="10">
        <f t="shared" si="406"/>
        <v>2.950873272294148E-2</v>
      </c>
      <c r="J8656" t="str">
        <f>_xlfn.XLOOKUP(A8656,Product_Details!$A:$A,Product_Details!$G:$G,"mens")</f>
        <v>Womens</v>
      </c>
      <c r="K8656">
        <f t="shared" si="407"/>
        <v>1883.75</v>
      </c>
    </row>
    <row r="8657" spans="1:11" ht="15">
      <c r="A8657" t="s">
        <v>38</v>
      </c>
      <c r="B8657">
        <v>2</v>
      </c>
      <c r="C8657">
        <v>12</v>
      </c>
      <c r="D8657" t="s">
        <v>23</v>
      </c>
      <c r="E8657" t="s">
        <v>1380</v>
      </c>
      <c r="F8657" s="1">
        <v>7.4074074074074073E-5</v>
      </c>
      <c r="G8657">
        <f>_xlfn.XLOOKUP($A8657,Product_pricing!$B:$B,Product_pricing!$C:$C)</f>
        <v>54</v>
      </c>
      <c r="H8657">
        <f t="shared" si="405"/>
        <v>95.04</v>
      </c>
      <c r="I8657" s="10">
        <f t="shared" si="406"/>
        <v>8.3866924580991584E-2</v>
      </c>
      <c r="J8657" t="str">
        <f>_xlfn.XLOOKUP(A8657,Product_Details!$A:$A,Product_Details!$G:$G,"mens")</f>
        <v>Womens</v>
      </c>
      <c r="K8657">
        <f t="shared" si="407"/>
        <v>1883.75</v>
      </c>
    </row>
    <row r="8658" spans="1:11" ht="15">
      <c r="A8658" t="s">
        <v>25</v>
      </c>
      <c r="B8658">
        <v>1</v>
      </c>
      <c r="C8658">
        <v>12</v>
      </c>
      <c r="D8658" t="s">
        <v>23</v>
      </c>
      <c r="E8658" t="s">
        <v>1380</v>
      </c>
      <c r="F8658" s="1">
        <v>7.4074074074074073E-5</v>
      </c>
      <c r="G8658">
        <f>_xlfn.XLOOKUP($A8658,Product_pricing!$B:$B,Product_pricing!$C:$C)</f>
        <v>40</v>
      </c>
      <c r="H8658">
        <f t="shared" si="405"/>
        <v>35.200000000000003</v>
      </c>
      <c r="I8658" s="10">
        <f t="shared" si="406"/>
        <v>3.1061823918885775E-2</v>
      </c>
      <c r="J8658" t="str">
        <f>_xlfn.XLOOKUP(A8658,Product_Details!$A:$A,Product_Details!$G:$G,"mens")</f>
        <v>Mens</v>
      </c>
      <c r="K8658">
        <f t="shared" si="407"/>
        <v>2520</v>
      </c>
    </row>
    <row r="8659" spans="1:11" ht="15">
      <c r="A8659" t="s">
        <v>32</v>
      </c>
      <c r="B8659">
        <v>4</v>
      </c>
      <c r="C8659">
        <v>12</v>
      </c>
      <c r="D8659" t="s">
        <v>23</v>
      </c>
      <c r="E8659" t="s">
        <v>1380</v>
      </c>
      <c r="F8659" s="1">
        <v>7.4074074074074073E-5</v>
      </c>
      <c r="G8659">
        <f>_xlfn.XLOOKUP($A8659,Product_pricing!$B:$B,Product_pricing!$C:$C)</f>
        <v>36</v>
      </c>
      <c r="H8659">
        <f t="shared" si="405"/>
        <v>126.72</v>
      </c>
      <c r="I8659" s="10">
        <f t="shared" si="406"/>
        <v>0.11182256610798877</v>
      </c>
      <c r="J8659" t="str">
        <f>_xlfn.XLOOKUP(A8659,Product_Details!$A:$A,Product_Details!$G:$G,"mens")</f>
        <v>Mens</v>
      </c>
      <c r="K8659">
        <f t="shared" si="407"/>
        <v>2520</v>
      </c>
    </row>
    <row r="8660" spans="1:11" ht="15">
      <c r="A8660" t="s">
        <v>27</v>
      </c>
      <c r="B8660">
        <v>5</v>
      </c>
      <c r="C8660">
        <v>12</v>
      </c>
      <c r="D8660" t="s">
        <v>23</v>
      </c>
      <c r="E8660" t="s">
        <v>1380</v>
      </c>
      <c r="F8660" s="1">
        <v>7.4074074074074073E-5</v>
      </c>
      <c r="G8660">
        <f>_xlfn.XLOOKUP($A8660,Product_pricing!$B:$B,Product_pricing!$C:$C)</f>
        <v>29</v>
      </c>
      <c r="H8660">
        <f t="shared" si="405"/>
        <v>127.6</v>
      </c>
      <c r="I8660" s="10">
        <f t="shared" si="406"/>
        <v>0.11259911170596093</v>
      </c>
      <c r="J8660" t="str">
        <f>_xlfn.XLOOKUP(A8660,Product_Details!$A:$A,Product_Details!$G:$G,"mens")</f>
        <v>Mens</v>
      </c>
      <c r="K8660">
        <f t="shared" si="407"/>
        <v>2520</v>
      </c>
    </row>
    <row r="8661" spans="1:11" ht="15">
      <c r="A8661" t="s">
        <v>22</v>
      </c>
      <c r="B8661">
        <v>4</v>
      </c>
      <c r="C8661">
        <v>20</v>
      </c>
      <c r="D8661" t="s">
        <v>23</v>
      </c>
      <c r="E8661">
        <v>477830</v>
      </c>
      <c r="F8661" s="1">
        <v>3.7062499999999998E-2</v>
      </c>
      <c r="G8661">
        <f>_xlfn.XLOOKUP($A8661,Product_pricing!$B:$B,Product_pricing!$C:$C)</f>
        <v>13</v>
      </c>
      <c r="H8661">
        <f t="shared" si="405"/>
        <v>41.6</v>
      </c>
      <c r="I8661" s="10">
        <f t="shared" si="406"/>
        <v>3.6709428267774097E-2</v>
      </c>
      <c r="J8661" t="str">
        <f>_xlfn.XLOOKUP(A8661,Product_Details!$A:$A,Product_Details!$G:$G,"mens")</f>
        <v>Womens</v>
      </c>
      <c r="K8661">
        <f t="shared" si="407"/>
        <v>2511.6666666666665</v>
      </c>
    </row>
    <row r="8662" spans="1:11" ht="15">
      <c r="A8662" t="s">
        <v>35</v>
      </c>
      <c r="B8662">
        <v>5</v>
      </c>
      <c r="C8662">
        <v>20</v>
      </c>
      <c r="D8662" t="s">
        <v>23</v>
      </c>
      <c r="E8662">
        <v>477830</v>
      </c>
      <c r="F8662" s="1">
        <v>3.7062499999999998E-2</v>
      </c>
      <c r="G8662">
        <f>_xlfn.XLOOKUP($A8662,Product_pricing!$B:$B,Product_pricing!$C:$C)</f>
        <v>32</v>
      </c>
      <c r="H8662">
        <f t="shared" si="405"/>
        <v>128</v>
      </c>
      <c r="I8662" s="10">
        <f t="shared" si="406"/>
        <v>0.11295208697776644</v>
      </c>
      <c r="J8662" t="str">
        <f>_xlfn.XLOOKUP(A8662,Product_Details!$A:$A,Product_Details!$G:$G,"mens")</f>
        <v>Womens</v>
      </c>
      <c r="K8662">
        <f t="shared" si="407"/>
        <v>2511.6666666666665</v>
      </c>
    </row>
    <row r="8663" spans="1:11" ht="15">
      <c r="A8663" t="s">
        <v>38</v>
      </c>
      <c r="B8663">
        <v>1</v>
      </c>
      <c r="C8663">
        <v>20</v>
      </c>
      <c r="D8663" t="s">
        <v>23</v>
      </c>
      <c r="E8663">
        <v>477830</v>
      </c>
      <c r="F8663" s="1">
        <v>3.7062499999999998E-2</v>
      </c>
      <c r="G8663">
        <f>_xlfn.XLOOKUP($A8663,Product_pricing!$B:$B,Product_pricing!$C:$C)</f>
        <v>54</v>
      </c>
      <c r="H8663">
        <f t="shared" si="405"/>
        <v>43.2</v>
      </c>
      <c r="I8663" s="10">
        <f t="shared" si="406"/>
        <v>3.8121329354996181E-2</v>
      </c>
      <c r="J8663" t="str">
        <f>_xlfn.XLOOKUP(A8663,Product_Details!$A:$A,Product_Details!$G:$G,"mens")</f>
        <v>Womens</v>
      </c>
      <c r="K8663">
        <f t="shared" si="407"/>
        <v>2511.6666666666665</v>
      </c>
    </row>
    <row r="8664" spans="1:11" ht="15">
      <c r="A8664" t="s">
        <v>25</v>
      </c>
      <c r="B8664">
        <v>3</v>
      </c>
      <c r="C8664">
        <v>20</v>
      </c>
      <c r="D8664" t="s">
        <v>23</v>
      </c>
      <c r="E8664">
        <v>477830</v>
      </c>
      <c r="F8664" s="1">
        <v>3.7062499999999998E-2</v>
      </c>
      <c r="G8664">
        <f>_xlfn.XLOOKUP($A8664,Product_pricing!$B:$B,Product_pricing!$C:$C)</f>
        <v>40</v>
      </c>
      <c r="H8664">
        <f t="shared" si="405"/>
        <v>96</v>
      </c>
      <c r="I8664" s="10">
        <f t="shared" si="406"/>
        <v>8.4714065233324837E-2</v>
      </c>
      <c r="J8664" t="str">
        <f>_xlfn.XLOOKUP(A8664,Product_Details!$A:$A,Product_Details!$G:$G,"mens")</f>
        <v>Mens</v>
      </c>
      <c r="K8664">
        <f t="shared" si="407"/>
        <v>2520</v>
      </c>
    </row>
    <row r="8665" spans="1:11" ht="15">
      <c r="A8665" t="s">
        <v>41</v>
      </c>
      <c r="B8665">
        <v>5</v>
      </c>
      <c r="C8665">
        <v>20</v>
      </c>
      <c r="D8665" t="s">
        <v>23</v>
      </c>
      <c r="E8665">
        <v>477830</v>
      </c>
      <c r="F8665" s="1">
        <v>3.7062499999999998E-2</v>
      </c>
      <c r="G8665">
        <f>_xlfn.XLOOKUP($A8665,Product_pricing!$B:$B,Product_pricing!$C:$C)</f>
        <v>10</v>
      </c>
      <c r="H8665">
        <f t="shared" si="405"/>
        <v>40</v>
      </c>
      <c r="I8665" s="10">
        <f t="shared" si="406"/>
        <v>3.5297527180552013E-2</v>
      </c>
      <c r="J8665" t="str">
        <f>_xlfn.XLOOKUP(A8665,Product_Details!$A:$A,Product_Details!$G:$G,"mens")</f>
        <v>Mens</v>
      </c>
      <c r="K8665">
        <f t="shared" si="407"/>
        <v>2520</v>
      </c>
    </row>
    <row r="8666" spans="1:11" ht="15">
      <c r="A8666" t="s">
        <v>27</v>
      </c>
      <c r="B8666">
        <v>2</v>
      </c>
      <c r="C8666">
        <v>20</v>
      </c>
      <c r="D8666" t="s">
        <v>23</v>
      </c>
      <c r="E8666">
        <v>477830</v>
      </c>
      <c r="F8666" s="1">
        <v>3.7062499999999998E-2</v>
      </c>
      <c r="G8666">
        <f>_xlfn.XLOOKUP($A8666,Product_pricing!$B:$B,Product_pricing!$C:$C)</f>
        <v>29</v>
      </c>
      <c r="H8666">
        <f t="shared" si="405"/>
        <v>46.400000000000006</v>
      </c>
      <c r="I8666" s="10">
        <f t="shared" si="406"/>
        <v>4.0945131529440341E-2</v>
      </c>
      <c r="J8666" t="str">
        <f>_xlfn.XLOOKUP(A8666,Product_Details!$A:$A,Product_Details!$G:$G,"mens")</f>
        <v>Mens</v>
      </c>
      <c r="K8666">
        <f t="shared" si="407"/>
        <v>2520</v>
      </c>
    </row>
    <row r="8667" spans="1:11" ht="15">
      <c r="A8667" t="s">
        <v>22</v>
      </c>
      <c r="B8667">
        <v>5</v>
      </c>
      <c r="C8667">
        <v>22</v>
      </c>
      <c r="D8667" t="s">
        <v>23</v>
      </c>
      <c r="E8667" t="s">
        <v>1381</v>
      </c>
      <c r="F8667" s="1">
        <v>7.7685185185185192E-3</v>
      </c>
      <c r="G8667">
        <f>_xlfn.XLOOKUP($A8667,Product_pricing!$B:$B,Product_pricing!$C:$C)</f>
        <v>13</v>
      </c>
      <c r="H8667">
        <f t="shared" si="405"/>
        <v>50.7</v>
      </c>
      <c r="I8667" s="10">
        <f t="shared" si="406"/>
        <v>4.4739615701349676E-2</v>
      </c>
      <c r="J8667" t="str">
        <f>_xlfn.XLOOKUP(A8667,Product_Details!$A:$A,Product_Details!$G:$G,"mens")</f>
        <v>Womens</v>
      </c>
      <c r="K8667">
        <f t="shared" si="407"/>
        <v>1883.75</v>
      </c>
    </row>
    <row r="8668" spans="1:11" ht="15">
      <c r="A8668" t="s">
        <v>35</v>
      </c>
      <c r="B8668">
        <v>3</v>
      </c>
      <c r="C8668">
        <v>22</v>
      </c>
      <c r="D8668" t="s">
        <v>23</v>
      </c>
      <c r="E8668" t="s">
        <v>1381</v>
      </c>
      <c r="F8668" s="1">
        <v>7.7685185185185192E-3</v>
      </c>
      <c r="G8668">
        <f>_xlfn.XLOOKUP($A8668,Product_pricing!$B:$B,Product_pricing!$C:$C)</f>
        <v>32</v>
      </c>
      <c r="H8668">
        <f t="shared" si="405"/>
        <v>74.88</v>
      </c>
      <c r="I8668" s="10">
        <f t="shared" si="406"/>
        <v>6.6076970881993366E-2</v>
      </c>
      <c r="J8668" t="str">
        <f>_xlfn.XLOOKUP(A8668,Product_Details!$A:$A,Product_Details!$G:$G,"mens")</f>
        <v>Womens</v>
      </c>
      <c r="K8668">
        <f t="shared" si="407"/>
        <v>1883.75</v>
      </c>
    </row>
    <row r="8669" spans="1:11" ht="15">
      <c r="A8669" t="s">
        <v>30</v>
      </c>
      <c r="B8669">
        <v>3</v>
      </c>
      <c r="C8669">
        <v>22</v>
      </c>
      <c r="D8669" t="s">
        <v>23</v>
      </c>
      <c r="E8669" t="s">
        <v>1381</v>
      </c>
      <c r="F8669" s="1">
        <v>7.7685185185185192E-3</v>
      </c>
      <c r="G8669">
        <f>_xlfn.XLOOKUP($A8669,Product_pricing!$B:$B,Product_pricing!$C:$C)</f>
        <v>19</v>
      </c>
      <c r="H8669">
        <f t="shared" si="405"/>
        <v>44.46</v>
      </c>
      <c r="I8669" s="10">
        <f t="shared" si="406"/>
        <v>3.9233201461183566E-2</v>
      </c>
      <c r="J8669" t="str">
        <f>_xlfn.XLOOKUP(A8669,Product_Details!$A:$A,Product_Details!$G:$G,"mens")</f>
        <v>Womens</v>
      </c>
      <c r="K8669">
        <f t="shared" si="407"/>
        <v>1883.75</v>
      </c>
    </row>
    <row r="8670" spans="1:11" ht="15">
      <c r="A8670" t="s">
        <v>38</v>
      </c>
      <c r="B8670">
        <v>1</v>
      </c>
      <c r="C8670">
        <v>22</v>
      </c>
      <c r="D8670" t="s">
        <v>23</v>
      </c>
      <c r="E8670" t="s">
        <v>1381</v>
      </c>
      <c r="F8670" s="1">
        <v>7.7685185185185192E-3</v>
      </c>
      <c r="G8670">
        <f>_xlfn.XLOOKUP($A8670,Product_pricing!$B:$B,Product_pricing!$C:$C)</f>
        <v>54</v>
      </c>
      <c r="H8670">
        <f t="shared" si="405"/>
        <v>42.120000000000005</v>
      </c>
      <c r="I8670" s="10">
        <f t="shared" si="406"/>
        <v>3.7168296121121276E-2</v>
      </c>
      <c r="J8670" t="str">
        <f>_xlfn.XLOOKUP(A8670,Product_Details!$A:$A,Product_Details!$G:$G,"mens")</f>
        <v>Womens</v>
      </c>
      <c r="K8670">
        <f t="shared" si="407"/>
        <v>1883.75</v>
      </c>
    </row>
    <row r="8671" spans="1:11" ht="15">
      <c r="A8671" t="s">
        <v>25</v>
      </c>
      <c r="B8671">
        <v>5</v>
      </c>
      <c r="C8671">
        <v>22</v>
      </c>
      <c r="D8671" t="s">
        <v>23</v>
      </c>
      <c r="E8671" t="s">
        <v>1381</v>
      </c>
      <c r="F8671" s="1">
        <v>7.7685185185185192E-3</v>
      </c>
      <c r="G8671">
        <f>_xlfn.XLOOKUP($A8671,Product_pricing!$B:$B,Product_pricing!$C:$C)</f>
        <v>40</v>
      </c>
      <c r="H8671">
        <f t="shared" si="405"/>
        <v>156</v>
      </c>
      <c r="I8671" s="10">
        <f t="shared" si="406"/>
        <v>0.13766035600415286</v>
      </c>
      <c r="J8671" t="str">
        <f>_xlfn.XLOOKUP(A8671,Product_Details!$A:$A,Product_Details!$G:$G,"mens")</f>
        <v>Mens</v>
      </c>
      <c r="K8671">
        <f t="shared" si="407"/>
        <v>2520</v>
      </c>
    </row>
    <row r="8672" spans="1:11" ht="15">
      <c r="A8672" t="s">
        <v>32</v>
      </c>
      <c r="B8672">
        <v>5</v>
      </c>
      <c r="C8672">
        <v>22</v>
      </c>
      <c r="D8672" t="s">
        <v>23</v>
      </c>
      <c r="E8672" t="s">
        <v>1381</v>
      </c>
      <c r="F8672" s="1">
        <v>7.7685185185185192E-3</v>
      </c>
      <c r="G8672">
        <f>_xlfn.XLOOKUP($A8672,Product_pricing!$B:$B,Product_pricing!$C:$C)</f>
        <v>36</v>
      </c>
      <c r="H8672">
        <f t="shared" si="405"/>
        <v>140.4</v>
      </c>
      <c r="I8672" s="10">
        <f t="shared" si="406"/>
        <v>0.12389432040373757</v>
      </c>
      <c r="J8672" t="str">
        <f>_xlfn.XLOOKUP(A8672,Product_Details!$A:$A,Product_Details!$G:$G,"mens")</f>
        <v>Mens</v>
      </c>
      <c r="K8672">
        <f t="shared" si="407"/>
        <v>2520</v>
      </c>
    </row>
    <row r="8673" spans="1:11" ht="15">
      <c r="A8673" t="s">
        <v>27</v>
      </c>
      <c r="B8673">
        <v>4</v>
      </c>
      <c r="C8673">
        <v>22</v>
      </c>
      <c r="D8673" t="s">
        <v>23</v>
      </c>
      <c r="E8673" t="s">
        <v>1381</v>
      </c>
      <c r="F8673" s="1">
        <v>7.7685185185185192E-3</v>
      </c>
      <c r="G8673">
        <f>_xlfn.XLOOKUP($A8673,Product_pricing!$B:$B,Product_pricing!$C:$C)</f>
        <v>29</v>
      </c>
      <c r="H8673">
        <f t="shared" si="405"/>
        <v>90.48</v>
      </c>
      <c r="I8673" s="10">
        <f t="shared" si="406"/>
        <v>7.9843006482408663E-2</v>
      </c>
      <c r="J8673" t="str">
        <f>_xlfn.XLOOKUP(A8673,Product_Details!$A:$A,Product_Details!$G:$G,"mens")</f>
        <v>Mens</v>
      </c>
      <c r="K8673">
        <f t="shared" si="407"/>
        <v>2520</v>
      </c>
    </row>
    <row r="8674" spans="1:11" ht="15">
      <c r="A8674" t="s">
        <v>22</v>
      </c>
      <c r="B8674">
        <v>2</v>
      </c>
      <c r="C8674">
        <v>20</v>
      </c>
      <c r="D8674" t="s">
        <v>33</v>
      </c>
      <c r="E8674">
        <v>467612</v>
      </c>
      <c r="F8674" s="1">
        <v>3.450925925925926E-2</v>
      </c>
      <c r="G8674">
        <f>_xlfn.XLOOKUP($A8674,Product_pricing!$B:$B,Product_pricing!$C:$C)</f>
        <v>13</v>
      </c>
      <c r="H8674">
        <f t="shared" si="405"/>
        <v>20.8</v>
      </c>
      <c r="I8674" s="10">
        <f t="shared" si="406"/>
        <v>1.8354714133887048E-2</v>
      </c>
      <c r="J8674" t="str">
        <f>_xlfn.XLOOKUP(A8674,Product_Details!$A:$A,Product_Details!$G:$G,"mens")</f>
        <v>Womens</v>
      </c>
      <c r="K8674">
        <f t="shared" si="407"/>
        <v>2511.6666666666665</v>
      </c>
    </row>
    <row r="8675" spans="1:11" ht="15">
      <c r="A8675" t="s">
        <v>36</v>
      </c>
      <c r="B8675">
        <v>3</v>
      </c>
      <c r="C8675">
        <v>20</v>
      </c>
      <c r="D8675" t="s">
        <v>33</v>
      </c>
      <c r="E8675">
        <v>467612</v>
      </c>
      <c r="F8675" s="1">
        <v>3.450925925925926E-2</v>
      </c>
      <c r="G8675">
        <f>_xlfn.XLOOKUP($A8675,Product_pricing!$B:$B,Product_pricing!$C:$C)</f>
        <v>23</v>
      </c>
      <c r="H8675">
        <f t="shared" si="405"/>
        <v>55.2</v>
      </c>
      <c r="I8675" s="10">
        <f t="shared" si="406"/>
        <v>4.8710587509161782E-2</v>
      </c>
      <c r="J8675" t="str">
        <f>_xlfn.XLOOKUP(A8675,Product_Details!$A:$A,Product_Details!$G:$G,"mens")</f>
        <v>Womens</v>
      </c>
      <c r="K8675">
        <f t="shared" si="407"/>
        <v>2511.6666666666665</v>
      </c>
    </row>
    <row r="8676" spans="1:11" ht="15">
      <c r="A8676" t="s">
        <v>38</v>
      </c>
      <c r="B8676">
        <v>5</v>
      </c>
      <c r="C8676">
        <v>20</v>
      </c>
      <c r="D8676" t="s">
        <v>33</v>
      </c>
      <c r="E8676">
        <v>467612</v>
      </c>
      <c r="F8676" s="1">
        <v>3.450925925925926E-2</v>
      </c>
      <c r="G8676">
        <f>_xlfn.XLOOKUP($A8676,Product_pricing!$B:$B,Product_pricing!$C:$C)</f>
        <v>54</v>
      </c>
      <c r="H8676">
        <f t="shared" si="405"/>
        <v>216</v>
      </c>
      <c r="I8676" s="10">
        <f t="shared" si="406"/>
        <v>0.19060664677498088</v>
      </c>
      <c r="J8676" t="str">
        <f>_xlfn.XLOOKUP(A8676,Product_Details!$A:$A,Product_Details!$G:$G,"mens")</f>
        <v>Womens</v>
      </c>
      <c r="K8676">
        <f t="shared" si="407"/>
        <v>2511.6666666666665</v>
      </c>
    </row>
    <row r="8677" spans="1:11" ht="15">
      <c r="A8677" t="s">
        <v>25</v>
      </c>
      <c r="B8677">
        <v>2</v>
      </c>
      <c r="C8677">
        <v>20</v>
      </c>
      <c r="D8677" t="s">
        <v>33</v>
      </c>
      <c r="E8677">
        <v>467612</v>
      </c>
      <c r="F8677" s="1">
        <v>3.450925925925926E-2</v>
      </c>
      <c r="G8677">
        <f>_xlfn.XLOOKUP($A8677,Product_pricing!$B:$B,Product_pricing!$C:$C)</f>
        <v>40</v>
      </c>
      <c r="H8677">
        <f t="shared" si="405"/>
        <v>64</v>
      </c>
      <c r="I8677" s="10">
        <f t="shared" si="406"/>
        <v>5.6476043488883222E-2</v>
      </c>
      <c r="J8677" t="str">
        <f>_xlfn.XLOOKUP(A8677,Product_Details!$A:$A,Product_Details!$G:$G,"mens")</f>
        <v>Mens</v>
      </c>
      <c r="K8677">
        <f t="shared" si="407"/>
        <v>1890</v>
      </c>
    </row>
    <row r="8678" spans="1:11" ht="15">
      <c r="A8678" t="s">
        <v>41</v>
      </c>
      <c r="B8678">
        <v>4</v>
      </c>
      <c r="C8678">
        <v>20</v>
      </c>
      <c r="D8678" t="s">
        <v>33</v>
      </c>
      <c r="E8678">
        <v>467612</v>
      </c>
      <c r="F8678" s="1">
        <v>3.450925925925926E-2</v>
      </c>
      <c r="G8678">
        <f>_xlfn.XLOOKUP($A8678,Product_pricing!$B:$B,Product_pricing!$C:$C)</f>
        <v>10</v>
      </c>
      <c r="H8678">
        <f t="shared" si="405"/>
        <v>32</v>
      </c>
      <c r="I8678" s="10">
        <f t="shared" si="406"/>
        <v>2.8238021744441611E-2</v>
      </c>
      <c r="J8678" t="str">
        <f>_xlfn.XLOOKUP(A8678,Product_Details!$A:$A,Product_Details!$G:$G,"mens")</f>
        <v>Mens</v>
      </c>
      <c r="K8678">
        <f t="shared" si="407"/>
        <v>1890</v>
      </c>
    </row>
    <row r="8679" spans="1:11" ht="15">
      <c r="A8679" t="s">
        <v>31</v>
      </c>
      <c r="B8679">
        <v>1</v>
      </c>
      <c r="C8679">
        <v>20</v>
      </c>
      <c r="D8679" t="s">
        <v>33</v>
      </c>
      <c r="E8679">
        <v>467612</v>
      </c>
      <c r="F8679" s="1">
        <v>3.450925925925926E-2</v>
      </c>
      <c r="G8679">
        <f>_xlfn.XLOOKUP($A8679,Product_pricing!$B:$B,Product_pricing!$C:$C)</f>
        <v>57</v>
      </c>
      <c r="H8679">
        <f t="shared" si="405"/>
        <v>45.6</v>
      </c>
      <c r="I8679" s="10">
        <f t="shared" si="406"/>
        <v>4.0239180985829293E-2</v>
      </c>
      <c r="J8679" t="str">
        <f>_xlfn.XLOOKUP(A8679,Product_Details!$A:$A,Product_Details!$G:$G,"mens")</f>
        <v>Mens</v>
      </c>
      <c r="K8679">
        <f t="shared" si="407"/>
        <v>1890</v>
      </c>
    </row>
    <row r="8680" spans="1:11" ht="15">
      <c r="A8680" t="s">
        <v>26</v>
      </c>
      <c r="B8680">
        <v>1</v>
      </c>
      <c r="C8680">
        <v>20</v>
      </c>
      <c r="D8680" t="s">
        <v>33</v>
      </c>
      <c r="E8680">
        <v>467612</v>
      </c>
      <c r="F8680" s="1">
        <v>3.450925925925926E-2</v>
      </c>
      <c r="G8680">
        <f>_xlfn.XLOOKUP($A8680,Product_pricing!$B:$B,Product_pricing!$C:$C)</f>
        <v>17</v>
      </c>
      <c r="H8680">
        <f t="shared" si="405"/>
        <v>13.600000000000001</v>
      </c>
      <c r="I8680" s="10">
        <f t="shared" si="406"/>
        <v>1.2001159241387685E-2</v>
      </c>
      <c r="J8680" t="str">
        <f>_xlfn.XLOOKUP(A8680,Product_Details!$A:$A,Product_Details!$G:$G,"mens")</f>
        <v>Mens</v>
      </c>
      <c r="K8680">
        <f t="shared" si="407"/>
        <v>1890</v>
      </c>
    </row>
    <row r="8681" spans="1:11" ht="15">
      <c r="A8681" t="s">
        <v>35</v>
      </c>
      <c r="B8681">
        <v>2</v>
      </c>
      <c r="C8681">
        <v>19</v>
      </c>
      <c r="D8681" t="s">
        <v>23</v>
      </c>
      <c r="E8681" t="s">
        <v>1382</v>
      </c>
      <c r="F8681" s="1">
        <v>3.3092592592592597E-2</v>
      </c>
      <c r="G8681">
        <f>_xlfn.XLOOKUP($A8681,Product_pricing!$B:$B,Product_pricing!$C:$C)</f>
        <v>32</v>
      </c>
      <c r="H8681">
        <f t="shared" si="405"/>
        <v>51.84</v>
      </c>
      <c r="I8681" s="10">
        <f t="shared" si="406"/>
        <v>4.5745595225995417E-2</v>
      </c>
      <c r="J8681" t="str">
        <f>_xlfn.XLOOKUP(A8681,Product_Details!$A:$A,Product_Details!$G:$G,"mens")</f>
        <v>Womens</v>
      </c>
      <c r="K8681">
        <f t="shared" si="407"/>
        <v>3767.5</v>
      </c>
    </row>
    <row r="8682" spans="1:11" ht="15">
      <c r="A8682" t="s">
        <v>29</v>
      </c>
      <c r="B8682">
        <v>2</v>
      </c>
      <c r="C8682">
        <v>19</v>
      </c>
      <c r="D8682" t="s">
        <v>23</v>
      </c>
      <c r="E8682" t="s">
        <v>1382</v>
      </c>
      <c r="F8682" s="1">
        <v>3.3092592592592597E-2</v>
      </c>
      <c r="G8682">
        <f>_xlfn.XLOOKUP($A8682,Product_pricing!$B:$B,Product_pricing!$C:$C)</f>
        <v>10</v>
      </c>
      <c r="H8682">
        <f t="shared" si="405"/>
        <v>16.200000000000003</v>
      </c>
      <c r="I8682" s="10">
        <f t="shared" si="406"/>
        <v>1.4295498508123568E-2</v>
      </c>
      <c r="J8682" t="str">
        <f>_xlfn.XLOOKUP(A8682,Product_Details!$A:$A,Product_Details!$G:$G,"mens")</f>
        <v>Womens</v>
      </c>
      <c r="K8682">
        <f t="shared" si="407"/>
        <v>3767.5</v>
      </c>
    </row>
    <row r="8683" spans="1:11" ht="15">
      <c r="A8683" t="s">
        <v>31</v>
      </c>
      <c r="B8683">
        <v>5</v>
      </c>
      <c r="C8683">
        <v>19</v>
      </c>
      <c r="D8683" t="s">
        <v>23</v>
      </c>
      <c r="E8683" t="s">
        <v>1382</v>
      </c>
      <c r="F8683" s="1">
        <v>3.3092592592592597E-2</v>
      </c>
      <c r="G8683">
        <f>_xlfn.XLOOKUP($A8683,Product_pricing!$B:$B,Product_pricing!$C:$C)</f>
        <v>57</v>
      </c>
      <c r="H8683">
        <f t="shared" si="405"/>
        <v>230.85000000000002</v>
      </c>
      <c r="I8683" s="10">
        <f t="shared" si="406"/>
        <v>0.20371085374076084</v>
      </c>
      <c r="J8683" t="str">
        <f>_xlfn.XLOOKUP(A8683,Product_Details!$A:$A,Product_Details!$G:$G,"mens")</f>
        <v>Mens</v>
      </c>
      <c r="K8683">
        <f t="shared" si="407"/>
        <v>2520</v>
      </c>
    </row>
    <row r="8684" spans="1:11" ht="15">
      <c r="A8684" t="s">
        <v>32</v>
      </c>
      <c r="B8684">
        <v>1</v>
      </c>
      <c r="C8684">
        <v>19</v>
      </c>
      <c r="D8684" t="s">
        <v>23</v>
      </c>
      <c r="E8684" t="s">
        <v>1382</v>
      </c>
      <c r="F8684" s="1">
        <v>3.3092592592592597E-2</v>
      </c>
      <c r="G8684">
        <f>_xlfn.XLOOKUP($A8684,Product_pricing!$B:$B,Product_pricing!$C:$C)</f>
        <v>36</v>
      </c>
      <c r="H8684">
        <f t="shared" si="405"/>
        <v>29.160000000000004</v>
      </c>
      <c r="I8684" s="10">
        <f t="shared" si="406"/>
        <v>2.5731897314622422E-2</v>
      </c>
      <c r="J8684" t="str">
        <f>_xlfn.XLOOKUP(A8684,Product_Details!$A:$A,Product_Details!$G:$G,"mens")</f>
        <v>Mens</v>
      </c>
      <c r="K8684">
        <f t="shared" si="407"/>
        <v>2520</v>
      </c>
    </row>
    <row r="8685" spans="1:11" ht="15">
      <c r="A8685" t="s">
        <v>26</v>
      </c>
      <c r="B8685">
        <v>2</v>
      </c>
      <c r="C8685">
        <v>19</v>
      </c>
      <c r="D8685" t="s">
        <v>23</v>
      </c>
      <c r="E8685" t="s">
        <v>1382</v>
      </c>
      <c r="F8685" s="1">
        <v>3.3092592592592597E-2</v>
      </c>
      <c r="G8685">
        <f>_xlfn.XLOOKUP($A8685,Product_pricing!$B:$B,Product_pricing!$C:$C)</f>
        <v>17</v>
      </c>
      <c r="H8685">
        <f t="shared" si="405"/>
        <v>27.540000000000003</v>
      </c>
      <c r="I8685" s="10">
        <f t="shared" si="406"/>
        <v>2.4302347463810062E-2</v>
      </c>
      <c r="J8685" t="str">
        <f>_xlfn.XLOOKUP(A8685,Product_Details!$A:$A,Product_Details!$G:$G,"mens")</f>
        <v>Mens</v>
      </c>
      <c r="K8685">
        <f t="shared" si="407"/>
        <v>2520</v>
      </c>
    </row>
    <row r="8686" spans="1:11" ht="15">
      <c r="A8686" t="s">
        <v>22</v>
      </c>
      <c r="B8686">
        <v>1</v>
      </c>
      <c r="C8686">
        <v>11</v>
      </c>
      <c r="D8686" t="s">
        <v>33</v>
      </c>
      <c r="E8686" t="s">
        <v>1383</v>
      </c>
      <c r="F8686" s="1">
        <v>2.3572916666666666E-2</v>
      </c>
      <c r="G8686">
        <f>_xlfn.XLOOKUP($A8686,Product_pricing!$B:$B,Product_pricing!$C:$C)</f>
        <v>13</v>
      </c>
      <c r="H8686">
        <f t="shared" si="405"/>
        <v>11.57</v>
      </c>
      <c r="I8686" s="10">
        <f t="shared" si="406"/>
        <v>1.0209809736974669E-2</v>
      </c>
      <c r="J8686" t="str">
        <f>_xlfn.XLOOKUP(A8686,Product_Details!$A:$A,Product_Details!$G:$G,"mens")</f>
        <v>Womens</v>
      </c>
      <c r="K8686">
        <f t="shared" si="407"/>
        <v>1883.75</v>
      </c>
    </row>
    <row r="8687" spans="1:11" ht="15">
      <c r="A8687" t="s">
        <v>35</v>
      </c>
      <c r="B8687">
        <v>4</v>
      </c>
      <c r="C8687">
        <v>11</v>
      </c>
      <c r="D8687" t="s">
        <v>33</v>
      </c>
      <c r="E8687" t="s">
        <v>1383</v>
      </c>
      <c r="F8687" s="1">
        <v>2.3572916666666666E-2</v>
      </c>
      <c r="G8687">
        <f>_xlfn.XLOOKUP($A8687,Product_pricing!$B:$B,Product_pricing!$C:$C)</f>
        <v>32</v>
      </c>
      <c r="H8687">
        <f t="shared" si="405"/>
        <v>113.92</v>
      </c>
      <c r="I8687" s="10">
        <f t="shared" si="406"/>
        <v>0.10052735741021214</v>
      </c>
      <c r="J8687" t="str">
        <f>_xlfn.XLOOKUP(A8687,Product_Details!$A:$A,Product_Details!$G:$G,"mens")</f>
        <v>Womens</v>
      </c>
      <c r="K8687">
        <f t="shared" si="407"/>
        <v>1883.75</v>
      </c>
    </row>
    <row r="8688" spans="1:11" ht="15">
      <c r="A8688" t="s">
        <v>29</v>
      </c>
      <c r="B8688">
        <v>5</v>
      </c>
      <c r="C8688">
        <v>11</v>
      </c>
      <c r="D8688" t="s">
        <v>33</v>
      </c>
      <c r="E8688" t="s">
        <v>1383</v>
      </c>
      <c r="F8688" s="1">
        <v>2.3572916666666666E-2</v>
      </c>
      <c r="G8688">
        <f>_xlfn.XLOOKUP($A8688,Product_pricing!$B:$B,Product_pricing!$C:$C)</f>
        <v>10</v>
      </c>
      <c r="H8688">
        <f t="shared" si="405"/>
        <v>44.5</v>
      </c>
      <c r="I8688" s="10">
        <f t="shared" si="406"/>
        <v>3.9268498988364112E-2</v>
      </c>
      <c r="J8688" t="str">
        <f>_xlfn.XLOOKUP(A8688,Product_Details!$A:$A,Product_Details!$G:$G,"mens")</f>
        <v>Womens</v>
      </c>
      <c r="K8688">
        <f t="shared" si="407"/>
        <v>1883.75</v>
      </c>
    </row>
    <row r="8689" spans="1:11" ht="15">
      <c r="A8689" t="s">
        <v>30</v>
      </c>
      <c r="B8689">
        <v>1</v>
      </c>
      <c r="C8689">
        <v>11</v>
      </c>
      <c r="D8689" t="s">
        <v>33</v>
      </c>
      <c r="E8689" t="s">
        <v>1383</v>
      </c>
      <c r="F8689" s="1">
        <v>2.3572916666666666E-2</v>
      </c>
      <c r="G8689">
        <f>_xlfn.XLOOKUP($A8689,Product_pricing!$B:$B,Product_pricing!$C:$C)</f>
        <v>19</v>
      </c>
      <c r="H8689">
        <f t="shared" si="405"/>
        <v>16.91</v>
      </c>
      <c r="I8689" s="10">
        <f t="shared" si="406"/>
        <v>1.4922029615578364E-2</v>
      </c>
      <c r="J8689" t="str">
        <f>_xlfn.XLOOKUP(A8689,Product_Details!$A:$A,Product_Details!$G:$G,"mens")</f>
        <v>Womens</v>
      </c>
      <c r="K8689">
        <f t="shared" si="407"/>
        <v>1883.75</v>
      </c>
    </row>
    <row r="8690" spans="1:11" ht="15">
      <c r="A8690" t="s">
        <v>41</v>
      </c>
      <c r="B8690">
        <v>5</v>
      </c>
      <c r="C8690">
        <v>11</v>
      </c>
      <c r="D8690" t="s">
        <v>33</v>
      </c>
      <c r="E8690" t="s">
        <v>1383</v>
      </c>
      <c r="F8690" s="1">
        <v>2.3572916666666666E-2</v>
      </c>
      <c r="G8690">
        <f>_xlfn.XLOOKUP($A8690,Product_pricing!$B:$B,Product_pricing!$C:$C)</f>
        <v>10</v>
      </c>
      <c r="H8690">
        <f t="shared" si="405"/>
        <v>44.5</v>
      </c>
      <c r="I8690" s="10">
        <f t="shared" si="406"/>
        <v>3.9268498988364112E-2</v>
      </c>
      <c r="J8690" t="str">
        <f>_xlfn.XLOOKUP(A8690,Product_Details!$A:$A,Product_Details!$G:$G,"mens")</f>
        <v>Mens</v>
      </c>
      <c r="K8690">
        <f t="shared" si="407"/>
        <v>2520</v>
      </c>
    </row>
    <row r="8691" spans="1:11" ht="15">
      <c r="A8691" t="s">
        <v>32</v>
      </c>
      <c r="B8691">
        <v>3</v>
      </c>
      <c r="C8691">
        <v>11</v>
      </c>
      <c r="D8691" t="s">
        <v>33</v>
      </c>
      <c r="E8691" t="s">
        <v>1383</v>
      </c>
      <c r="F8691" s="1">
        <v>2.3572916666666666E-2</v>
      </c>
      <c r="G8691">
        <f>_xlfn.XLOOKUP($A8691,Product_pricing!$B:$B,Product_pricing!$C:$C)</f>
        <v>36</v>
      </c>
      <c r="H8691">
        <f t="shared" si="405"/>
        <v>96.12</v>
      </c>
      <c r="I8691" s="10">
        <f t="shared" si="406"/>
        <v>8.4819957814866495E-2</v>
      </c>
      <c r="J8691" t="str">
        <f>_xlfn.XLOOKUP(A8691,Product_Details!$A:$A,Product_Details!$G:$G,"mens")</f>
        <v>Mens</v>
      </c>
      <c r="K8691">
        <f t="shared" si="407"/>
        <v>2520</v>
      </c>
    </row>
    <row r="8692" spans="1:11" ht="15">
      <c r="A8692" t="s">
        <v>27</v>
      </c>
      <c r="B8692">
        <v>1</v>
      </c>
      <c r="C8692">
        <v>11</v>
      </c>
      <c r="D8692" t="s">
        <v>33</v>
      </c>
      <c r="E8692" t="s">
        <v>1383</v>
      </c>
      <c r="F8692" s="1">
        <v>2.3572916666666666E-2</v>
      </c>
      <c r="G8692">
        <f>_xlfn.XLOOKUP($A8692,Product_pricing!$B:$B,Product_pricing!$C:$C)</f>
        <v>29</v>
      </c>
      <c r="H8692">
        <f t="shared" si="405"/>
        <v>25.81</v>
      </c>
      <c r="I8692" s="10">
        <f t="shared" si="406"/>
        <v>2.2775729413251185E-2</v>
      </c>
      <c r="J8692" t="str">
        <f>_xlfn.XLOOKUP(A8692,Product_Details!$A:$A,Product_Details!$G:$G,"mens")</f>
        <v>Mens</v>
      </c>
      <c r="K8692">
        <f t="shared" si="407"/>
        <v>2520</v>
      </c>
    </row>
    <row r="8693" spans="1:11" ht="15">
      <c r="A8693" t="s">
        <v>22</v>
      </c>
      <c r="B8693">
        <v>3</v>
      </c>
      <c r="C8693">
        <v>18</v>
      </c>
      <c r="D8693" t="s">
        <v>23</v>
      </c>
      <c r="E8693" t="s">
        <v>1384</v>
      </c>
      <c r="F8693" s="1">
        <v>2.5306712962962965E-2</v>
      </c>
      <c r="G8693">
        <f>_xlfn.XLOOKUP($A8693,Product_pricing!$B:$B,Product_pricing!$C:$C)</f>
        <v>13</v>
      </c>
      <c r="H8693">
        <f t="shared" si="405"/>
        <v>31.980000000000004</v>
      </c>
      <c r="I8693" s="10">
        <f t="shared" si="406"/>
        <v>2.8220372980851338E-2</v>
      </c>
      <c r="J8693" t="str">
        <f>_xlfn.XLOOKUP(A8693,Product_Details!$A:$A,Product_Details!$G:$G,"mens")</f>
        <v>Womens</v>
      </c>
      <c r="K8693">
        <f t="shared" si="407"/>
        <v>2511.6666666666665</v>
      </c>
    </row>
    <row r="8694" spans="1:11" ht="15">
      <c r="A8694" t="s">
        <v>35</v>
      </c>
      <c r="B8694">
        <v>2</v>
      </c>
      <c r="C8694">
        <v>18</v>
      </c>
      <c r="D8694" t="s">
        <v>23</v>
      </c>
      <c r="E8694" t="s">
        <v>1384</v>
      </c>
      <c r="F8694" s="1">
        <v>2.5306712962962965E-2</v>
      </c>
      <c r="G8694">
        <f>_xlfn.XLOOKUP($A8694,Product_pricing!$B:$B,Product_pricing!$C:$C)</f>
        <v>32</v>
      </c>
      <c r="H8694">
        <f t="shared" si="405"/>
        <v>52.480000000000004</v>
      </c>
      <c r="I8694" s="10">
        <f t="shared" si="406"/>
        <v>4.6310355660884241E-2</v>
      </c>
      <c r="J8694" t="str">
        <f>_xlfn.XLOOKUP(A8694,Product_Details!$A:$A,Product_Details!$G:$G,"mens")</f>
        <v>Womens</v>
      </c>
      <c r="K8694">
        <f t="shared" si="407"/>
        <v>2511.6666666666665</v>
      </c>
    </row>
    <row r="8695" spans="1:11" ht="15">
      <c r="A8695" t="s">
        <v>29</v>
      </c>
      <c r="B8695">
        <v>3</v>
      </c>
      <c r="C8695">
        <v>18</v>
      </c>
      <c r="D8695" t="s">
        <v>23</v>
      </c>
      <c r="E8695" t="s">
        <v>1384</v>
      </c>
      <c r="F8695" s="1">
        <v>2.5306712962962965E-2</v>
      </c>
      <c r="G8695">
        <f>_xlfn.XLOOKUP($A8695,Product_pricing!$B:$B,Product_pricing!$C:$C)</f>
        <v>10</v>
      </c>
      <c r="H8695">
        <f t="shared" si="405"/>
        <v>24.6</v>
      </c>
      <c r="I8695" s="10">
        <f t="shared" si="406"/>
        <v>2.1707979216039491E-2</v>
      </c>
      <c r="J8695" t="str">
        <f>_xlfn.XLOOKUP(A8695,Product_Details!$A:$A,Product_Details!$G:$G,"mens")</f>
        <v>Womens</v>
      </c>
      <c r="K8695">
        <f t="shared" si="407"/>
        <v>2511.6666666666665</v>
      </c>
    </row>
    <row r="8696" spans="1:11" ht="15">
      <c r="A8696" t="s">
        <v>41</v>
      </c>
      <c r="B8696">
        <v>3</v>
      </c>
      <c r="C8696">
        <v>18</v>
      </c>
      <c r="D8696" t="s">
        <v>23</v>
      </c>
      <c r="E8696" t="s">
        <v>1384</v>
      </c>
      <c r="F8696" s="1">
        <v>2.5306712962962965E-2</v>
      </c>
      <c r="G8696">
        <f>_xlfn.XLOOKUP($A8696,Product_pricing!$B:$B,Product_pricing!$C:$C)</f>
        <v>10</v>
      </c>
      <c r="H8696">
        <f t="shared" si="405"/>
        <v>24.6</v>
      </c>
      <c r="I8696" s="10">
        <f t="shared" si="406"/>
        <v>2.1707979216039491E-2</v>
      </c>
      <c r="J8696" t="str">
        <f>_xlfn.XLOOKUP(A8696,Product_Details!$A:$A,Product_Details!$G:$G,"mens")</f>
        <v>Mens</v>
      </c>
      <c r="K8696">
        <f t="shared" si="407"/>
        <v>2520</v>
      </c>
    </row>
    <row r="8697" spans="1:11" ht="15">
      <c r="A8697" t="s">
        <v>31</v>
      </c>
      <c r="B8697">
        <v>3</v>
      </c>
      <c r="C8697">
        <v>18</v>
      </c>
      <c r="D8697" t="s">
        <v>23</v>
      </c>
      <c r="E8697" t="s">
        <v>1384</v>
      </c>
      <c r="F8697" s="1">
        <v>2.5306712962962965E-2</v>
      </c>
      <c r="G8697">
        <f>_xlfn.XLOOKUP($A8697,Product_pricing!$B:$B,Product_pricing!$C:$C)</f>
        <v>57</v>
      </c>
      <c r="H8697">
        <f t="shared" si="405"/>
        <v>140.22</v>
      </c>
      <c r="I8697" s="10">
        <f t="shared" si="406"/>
        <v>0.12373548153142509</v>
      </c>
      <c r="J8697" t="str">
        <f>_xlfn.XLOOKUP(A8697,Product_Details!$A:$A,Product_Details!$G:$G,"mens")</f>
        <v>Mens</v>
      </c>
      <c r="K8697">
        <f t="shared" si="407"/>
        <v>2520</v>
      </c>
    </row>
    <row r="8698" spans="1:11" ht="15">
      <c r="A8698" t="s">
        <v>32</v>
      </c>
      <c r="B8698">
        <v>4</v>
      </c>
      <c r="C8698">
        <v>18</v>
      </c>
      <c r="D8698" t="s">
        <v>23</v>
      </c>
      <c r="E8698" t="s">
        <v>1384</v>
      </c>
      <c r="F8698" s="1">
        <v>2.5306712962962965E-2</v>
      </c>
      <c r="G8698">
        <f>_xlfn.XLOOKUP($A8698,Product_pricing!$B:$B,Product_pricing!$C:$C)</f>
        <v>36</v>
      </c>
      <c r="H8698">
        <f t="shared" si="405"/>
        <v>118.08000000000001</v>
      </c>
      <c r="I8698" s="10">
        <f t="shared" si="406"/>
        <v>0.10419830023698956</v>
      </c>
      <c r="J8698" t="str">
        <f>_xlfn.XLOOKUP(A8698,Product_Details!$A:$A,Product_Details!$G:$G,"mens")</f>
        <v>Mens</v>
      </c>
      <c r="K8698">
        <f t="shared" si="407"/>
        <v>2520</v>
      </c>
    </row>
    <row r="8699" spans="1:11" ht="15">
      <c r="A8699" t="s">
        <v>35</v>
      </c>
      <c r="B8699">
        <v>5</v>
      </c>
      <c r="C8699">
        <v>11</v>
      </c>
      <c r="D8699" t="s">
        <v>23</v>
      </c>
      <c r="E8699" t="s">
        <v>1385</v>
      </c>
      <c r="F8699" s="1">
        <v>2.1671296296296296E-2</v>
      </c>
      <c r="G8699">
        <f>_xlfn.XLOOKUP($A8699,Product_pricing!$B:$B,Product_pricing!$C:$C)</f>
        <v>32</v>
      </c>
      <c r="H8699">
        <f t="shared" si="405"/>
        <v>142.4</v>
      </c>
      <c r="I8699" s="10">
        <f t="shared" si="406"/>
        <v>0.12565919676276519</v>
      </c>
      <c r="J8699" t="str">
        <f>_xlfn.XLOOKUP(A8699,Product_Details!$A:$A,Product_Details!$G:$G,"mens")</f>
        <v>Womens</v>
      </c>
      <c r="K8699">
        <f t="shared" si="407"/>
        <v>2511.6666666666665</v>
      </c>
    </row>
    <row r="8700" spans="1:11" ht="15">
      <c r="A8700" t="s">
        <v>36</v>
      </c>
      <c r="B8700">
        <v>5</v>
      </c>
      <c r="C8700">
        <v>11</v>
      </c>
      <c r="D8700" t="s">
        <v>23</v>
      </c>
      <c r="E8700" t="s">
        <v>1385</v>
      </c>
      <c r="F8700" s="1">
        <v>2.1671296296296296E-2</v>
      </c>
      <c r="G8700">
        <f>_xlfn.XLOOKUP($A8700,Product_pricing!$B:$B,Product_pricing!$C:$C)</f>
        <v>23</v>
      </c>
      <c r="H8700">
        <f t="shared" si="405"/>
        <v>102.35000000000001</v>
      </c>
      <c r="I8700" s="10">
        <f t="shared" si="406"/>
        <v>9.0317547673237478E-2</v>
      </c>
      <c r="J8700" t="str">
        <f>_xlfn.XLOOKUP(A8700,Product_Details!$A:$A,Product_Details!$G:$G,"mens")</f>
        <v>Womens</v>
      </c>
      <c r="K8700">
        <f t="shared" si="407"/>
        <v>2511.6666666666665</v>
      </c>
    </row>
    <row r="8701" spans="1:11" ht="15">
      <c r="A8701" t="s">
        <v>30</v>
      </c>
      <c r="B8701">
        <v>1</v>
      </c>
      <c r="C8701">
        <v>11</v>
      </c>
      <c r="D8701" t="s">
        <v>23</v>
      </c>
      <c r="E8701" t="s">
        <v>1385</v>
      </c>
      <c r="F8701" s="1">
        <v>2.1671296296296296E-2</v>
      </c>
      <c r="G8701">
        <f>_xlfn.XLOOKUP($A8701,Product_pricing!$B:$B,Product_pricing!$C:$C)</f>
        <v>19</v>
      </c>
      <c r="H8701">
        <f t="shared" si="405"/>
        <v>16.91</v>
      </c>
      <c r="I8701" s="10">
        <f t="shared" si="406"/>
        <v>1.4922029615578364E-2</v>
      </c>
      <c r="J8701" t="str">
        <f>_xlfn.XLOOKUP(A8701,Product_Details!$A:$A,Product_Details!$G:$G,"mens")</f>
        <v>Womens</v>
      </c>
      <c r="K8701">
        <f t="shared" si="407"/>
        <v>2511.6666666666665</v>
      </c>
    </row>
    <row r="8702" spans="1:11" ht="15">
      <c r="A8702" t="s">
        <v>32</v>
      </c>
      <c r="B8702">
        <v>2</v>
      </c>
      <c r="C8702">
        <v>11</v>
      </c>
      <c r="D8702" t="s">
        <v>23</v>
      </c>
      <c r="E8702" t="s">
        <v>1385</v>
      </c>
      <c r="F8702" s="1">
        <v>2.1671296296296296E-2</v>
      </c>
      <c r="G8702">
        <f>_xlfn.XLOOKUP($A8702,Product_pricing!$B:$B,Product_pricing!$C:$C)</f>
        <v>36</v>
      </c>
      <c r="H8702">
        <f t="shared" si="405"/>
        <v>64.08</v>
      </c>
      <c r="I8702" s="10">
        <f t="shared" si="406"/>
        <v>5.6546638543244328E-2</v>
      </c>
      <c r="J8702" t="str">
        <f>_xlfn.XLOOKUP(A8702,Product_Details!$A:$A,Product_Details!$G:$G,"mens")</f>
        <v>Mens</v>
      </c>
      <c r="K8702">
        <f t="shared" si="407"/>
        <v>3780</v>
      </c>
    </row>
    <row r="8703" spans="1:11" ht="15">
      <c r="A8703" t="s">
        <v>26</v>
      </c>
      <c r="B8703">
        <v>5</v>
      </c>
      <c r="C8703">
        <v>11</v>
      </c>
      <c r="D8703" t="s">
        <v>23</v>
      </c>
      <c r="E8703" t="s">
        <v>1385</v>
      </c>
      <c r="F8703" s="1">
        <v>2.1671296296296296E-2</v>
      </c>
      <c r="G8703">
        <f>_xlfn.XLOOKUP($A8703,Product_pricing!$B:$B,Product_pricing!$C:$C)</f>
        <v>17</v>
      </c>
      <c r="H8703">
        <f t="shared" si="405"/>
        <v>75.650000000000006</v>
      </c>
      <c r="I8703" s="10">
        <f t="shared" si="406"/>
        <v>6.6756448280218997E-2</v>
      </c>
      <c r="J8703" t="str">
        <f>_xlfn.XLOOKUP(A8703,Product_Details!$A:$A,Product_Details!$G:$G,"mens")</f>
        <v>Mens</v>
      </c>
      <c r="K8703">
        <f t="shared" si="407"/>
        <v>3780</v>
      </c>
    </row>
    <row r="8704" spans="1:11" ht="15">
      <c r="A8704" t="s">
        <v>29</v>
      </c>
      <c r="B8704">
        <v>1</v>
      </c>
      <c r="C8704">
        <v>24</v>
      </c>
      <c r="D8704" t="s">
        <v>33</v>
      </c>
      <c r="E8704" t="s">
        <v>1386</v>
      </c>
      <c r="F8704" s="1">
        <v>3.1481481481481482E-3</v>
      </c>
      <c r="G8704">
        <f>_xlfn.XLOOKUP($A8704,Product_pricing!$B:$B,Product_pricing!$C:$C)</f>
        <v>10</v>
      </c>
      <c r="H8704">
        <f t="shared" si="405"/>
        <v>7.6</v>
      </c>
      <c r="I8704" s="10">
        <f t="shared" si="406"/>
        <v>6.7065301643048827E-3</v>
      </c>
      <c r="J8704" t="str">
        <f>_xlfn.XLOOKUP(A8704,Product_Details!$A:$A,Product_Details!$G:$G,"mens")</f>
        <v>Womens</v>
      </c>
      <c r="K8704">
        <f t="shared" si="407"/>
        <v>2511.6666666666665</v>
      </c>
    </row>
    <row r="8705" spans="1:11" ht="15">
      <c r="A8705" t="s">
        <v>30</v>
      </c>
      <c r="B8705">
        <v>5</v>
      </c>
      <c r="C8705">
        <v>24</v>
      </c>
      <c r="D8705" t="s">
        <v>33</v>
      </c>
      <c r="E8705" t="s">
        <v>1386</v>
      </c>
      <c r="F8705" s="1">
        <v>3.1481481481481482E-3</v>
      </c>
      <c r="G8705">
        <f>_xlfn.XLOOKUP($A8705,Product_pricing!$B:$B,Product_pricing!$C:$C)</f>
        <v>19</v>
      </c>
      <c r="H8705">
        <f t="shared" si="405"/>
        <v>72.2</v>
      </c>
      <c r="I8705" s="10">
        <f t="shared" si="406"/>
        <v>6.3712036560896385E-2</v>
      </c>
      <c r="J8705" t="str">
        <f>_xlfn.XLOOKUP(A8705,Product_Details!$A:$A,Product_Details!$G:$G,"mens")</f>
        <v>Womens</v>
      </c>
      <c r="K8705">
        <f t="shared" si="407"/>
        <v>2511.6666666666665</v>
      </c>
    </row>
    <row r="8706" spans="1:11" ht="15">
      <c r="A8706" t="s">
        <v>38</v>
      </c>
      <c r="B8706">
        <v>4</v>
      </c>
      <c r="C8706">
        <v>24</v>
      </c>
      <c r="D8706" t="s">
        <v>33</v>
      </c>
      <c r="E8706" t="s">
        <v>1386</v>
      </c>
      <c r="F8706" s="1">
        <v>3.1481481481481482E-3</v>
      </c>
      <c r="G8706">
        <f>_xlfn.XLOOKUP($A8706,Product_pricing!$B:$B,Product_pricing!$C:$C)</f>
        <v>54</v>
      </c>
      <c r="H8706">
        <f t="shared" si="405"/>
        <v>164.16</v>
      </c>
      <c r="I8706" s="10">
        <f t="shared" si="406"/>
        <v>0.14486105154898546</v>
      </c>
      <c r="J8706" t="str">
        <f>_xlfn.XLOOKUP(A8706,Product_Details!$A:$A,Product_Details!$G:$G,"mens")</f>
        <v>Womens</v>
      </c>
      <c r="K8706">
        <f t="shared" si="407"/>
        <v>2511.6666666666665</v>
      </c>
    </row>
    <row r="8707" spans="1:11" ht="15">
      <c r="A8707" t="s">
        <v>31</v>
      </c>
      <c r="B8707">
        <v>4</v>
      </c>
      <c r="C8707">
        <v>24</v>
      </c>
      <c r="D8707" t="s">
        <v>33</v>
      </c>
      <c r="E8707" t="s">
        <v>1386</v>
      </c>
      <c r="F8707" s="1">
        <v>3.1481481481481482E-3</v>
      </c>
      <c r="G8707">
        <f>_xlfn.XLOOKUP($A8707,Product_pricing!$B:$B,Product_pricing!$C:$C)</f>
        <v>57</v>
      </c>
      <c r="H8707">
        <f t="shared" ref="H8707:H8770" si="408">B8707*G8707*(1-C8707/100)</f>
        <v>173.28</v>
      </c>
      <c r="I8707" s="10">
        <f t="shared" ref="I8707:I8770" si="409">(H8707/SUM($H:$H))*1000</f>
        <v>0.15290888774615133</v>
      </c>
      <c r="J8707" t="str">
        <f>_xlfn.XLOOKUP(A8707,Product_Details!$A:$A,Product_Details!$G:$G,"mens")</f>
        <v>Mens</v>
      </c>
      <c r="K8707">
        <f t="shared" ref="K8707:K8770" si="410">COUNTIFS($J:$J, J8707) / COUNTIFS($J:$J, J8707, $E:$E, E8707)</f>
        <v>2520</v>
      </c>
    </row>
    <row r="8708" spans="1:11" ht="15">
      <c r="A8708" t="s">
        <v>32</v>
      </c>
      <c r="B8708">
        <v>5</v>
      </c>
      <c r="C8708">
        <v>24</v>
      </c>
      <c r="D8708" t="s">
        <v>33</v>
      </c>
      <c r="E8708" t="s">
        <v>1386</v>
      </c>
      <c r="F8708" s="1">
        <v>3.1481481481481482E-3</v>
      </c>
      <c r="G8708">
        <f>_xlfn.XLOOKUP($A8708,Product_pricing!$B:$B,Product_pricing!$C:$C)</f>
        <v>36</v>
      </c>
      <c r="H8708">
        <f t="shared" si="408"/>
        <v>136.80000000000001</v>
      </c>
      <c r="I8708" s="10">
        <f t="shared" si="409"/>
        <v>0.12071754295748789</v>
      </c>
      <c r="J8708" t="str">
        <f>_xlfn.XLOOKUP(A8708,Product_Details!$A:$A,Product_Details!$G:$G,"mens")</f>
        <v>Mens</v>
      </c>
      <c r="K8708">
        <f t="shared" si="410"/>
        <v>2520</v>
      </c>
    </row>
    <row r="8709" spans="1:11" ht="15">
      <c r="A8709" t="s">
        <v>26</v>
      </c>
      <c r="B8709">
        <v>3</v>
      </c>
      <c r="C8709">
        <v>24</v>
      </c>
      <c r="D8709" t="s">
        <v>33</v>
      </c>
      <c r="E8709" t="s">
        <v>1386</v>
      </c>
      <c r="F8709" s="1">
        <v>3.1481481481481482E-3</v>
      </c>
      <c r="G8709">
        <f>_xlfn.XLOOKUP($A8709,Product_pricing!$B:$B,Product_pricing!$C:$C)</f>
        <v>17</v>
      </c>
      <c r="H8709">
        <f t="shared" si="408"/>
        <v>38.76</v>
      </c>
      <c r="I8709" s="10">
        <f t="shared" si="409"/>
        <v>3.4203303837954904E-2</v>
      </c>
      <c r="J8709" t="str">
        <f>_xlfn.XLOOKUP(A8709,Product_Details!$A:$A,Product_Details!$G:$G,"mens")</f>
        <v>Mens</v>
      </c>
      <c r="K8709">
        <f t="shared" si="410"/>
        <v>2520</v>
      </c>
    </row>
    <row r="8710" spans="1:11" ht="15">
      <c r="A8710" t="s">
        <v>29</v>
      </c>
      <c r="B8710">
        <v>3</v>
      </c>
      <c r="C8710">
        <v>21</v>
      </c>
      <c r="D8710" t="s">
        <v>23</v>
      </c>
      <c r="E8710" t="s">
        <v>1387</v>
      </c>
      <c r="F8710" s="1">
        <v>3.8905092592592595E-2</v>
      </c>
      <c r="G8710">
        <f>_xlfn.XLOOKUP($A8710,Product_pricing!$B:$B,Product_pricing!$C:$C)</f>
        <v>10</v>
      </c>
      <c r="H8710">
        <f t="shared" si="408"/>
        <v>23.700000000000003</v>
      </c>
      <c r="I8710" s="10">
        <f t="shared" si="409"/>
        <v>2.091378485447707E-2</v>
      </c>
      <c r="J8710" t="str">
        <f>_xlfn.XLOOKUP(A8710,Product_Details!$A:$A,Product_Details!$G:$G,"mens")</f>
        <v>Womens</v>
      </c>
      <c r="K8710">
        <f t="shared" si="410"/>
        <v>2511.6666666666665</v>
      </c>
    </row>
    <row r="8711" spans="1:11" ht="15">
      <c r="A8711" t="s">
        <v>30</v>
      </c>
      <c r="B8711">
        <v>3</v>
      </c>
      <c r="C8711">
        <v>21</v>
      </c>
      <c r="D8711" t="s">
        <v>23</v>
      </c>
      <c r="E8711" t="s">
        <v>1387</v>
      </c>
      <c r="F8711" s="1">
        <v>3.8905092592592595E-2</v>
      </c>
      <c r="G8711">
        <f>_xlfn.XLOOKUP($A8711,Product_pricing!$B:$B,Product_pricing!$C:$C)</f>
        <v>19</v>
      </c>
      <c r="H8711">
        <f t="shared" si="408"/>
        <v>45.03</v>
      </c>
      <c r="I8711" s="10">
        <f t="shared" si="409"/>
        <v>3.9736191223506433E-2</v>
      </c>
      <c r="J8711" t="str">
        <f>_xlfn.XLOOKUP(A8711,Product_Details!$A:$A,Product_Details!$G:$G,"mens")</f>
        <v>Womens</v>
      </c>
      <c r="K8711">
        <f t="shared" si="410"/>
        <v>2511.6666666666665</v>
      </c>
    </row>
    <row r="8712" spans="1:11" ht="15">
      <c r="A8712" t="s">
        <v>38</v>
      </c>
      <c r="B8712">
        <v>4</v>
      </c>
      <c r="C8712">
        <v>21</v>
      </c>
      <c r="D8712" t="s">
        <v>23</v>
      </c>
      <c r="E8712" t="s">
        <v>1387</v>
      </c>
      <c r="F8712" s="1">
        <v>3.8905092592592595E-2</v>
      </c>
      <c r="G8712">
        <f>_xlfn.XLOOKUP($A8712,Product_pricing!$B:$B,Product_pricing!$C:$C)</f>
        <v>54</v>
      </c>
      <c r="H8712">
        <f t="shared" si="408"/>
        <v>170.64000000000001</v>
      </c>
      <c r="I8712" s="10">
        <f t="shared" si="409"/>
        <v>0.1505792509522349</v>
      </c>
      <c r="J8712" t="str">
        <f>_xlfn.XLOOKUP(A8712,Product_Details!$A:$A,Product_Details!$G:$G,"mens")</f>
        <v>Womens</v>
      </c>
      <c r="K8712">
        <f t="shared" si="410"/>
        <v>2511.6666666666665</v>
      </c>
    </row>
    <row r="8713" spans="1:11" ht="15">
      <c r="A8713" t="s">
        <v>25</v>
      </c>
      <c r="B8713">
        <v>3</v>
      </c>
      <c r="C8713">
        <v>21</v>
      </c>
      <c r="D8713" t="s">
        <v>23</v>
      </c>
      <c r="E8713" t="s">
        <v>1387</v>
      </c>
      <c r="F8713" s="1">
        <v>3.8905092592592595E-2</v>
      </c>
      <c r="G8713">
        <f>_xlfn.XLOOKUP($A8713,Product_pricing!$B:$B,Product_pricing!$C:$C)</f>
        <v>40</v>
      </c>
      <c r="H8713">
        <f t="shared" si="408"/>
        <v>94.800000000000011</v>
      </c>
      <c r="I8713" s="10">
        <f t="shared" si="409"/>
        <v>8.3655139417908281E-2</v>
      </c>
      <c r="J8713" t="str">
        <f>_xlfn.XLOOKUP(A8713,Product_Details!$A:$A,Product_Details!$G:$G,"mens")</f>
        <v>Mens</v>
      </c>
      <c r="K8713">
        <f t="shared" si="410"/>
        <v>3780</v>
      </c>
    </row>
    <row r="8714" spans="1:11" ht="15">
      <c r="A8714" t="s">
        <v>26</v>
      </c>
      <c r="B8714">
        <v>2</v>
      </c>
      <c r="C8714">
        <v>21</v>
      </c>
      <c r="D8714" t="s">
        <v>23</v>
      </c>
      <c r="E8714" t="s">
        <v>1387</v>
      </c>
      <c r="F8714" s="1">
        <v>3.8905092592592595E-2</v>
      </c>
      <c r="G8714">
        <f>_xlfn.XLOOKUP($A8714,Product_pricing!$B:$B,Product_pricing!$C:$C)</f>
        <v>17</v>
      </c>
      <c r="H8714">
        <f t="shared" si="408"/>
        <v>26.86</v>
      </c>
      <c r="I8714" s="10">
        <f t="shared" si="409"/>
        <v>2.3702289501740675E-2</v>
      </c>
      <c r="J8714" t="str">
        <f>_xlfn.XLOOKUP(A8714,Product_Details!$A:$A,Product_Details!$G:$G,"mens")</f>
        <v>Mens</v>
      </c>
      <c r="K8714">
        <f t="shared" si="410"/>
        <v>3780</v>
      </c>
    </row>
    <row r="8715" spans="1:11" ht="15">
      <c r="A8715" t="s">
        <v>22</v>
      </c>
      <c r="B8715">
        <v>1</v>
      </c>
      <c r="C8715">
        <v>22</v>
      </c>
      <c r="D8715" t="s">
        <v>23</v>
      </c>
      <c r="E8715" t="s">
        <v>1388</v>
      </c>
      <c r="F8715" s="1">
        <v>1.3613425925925925E-2</v>
      </c>
      <c r="G8715">
        <f>_xlfn.XLOOKUP($A8715,Product_pricing!$B:$B,Product_pricing!$C:$C)</f>
        <v>13</v>
      </c>
      <c r="H8715">
        <f t="shared" si="408"/>
        <v>10.14</v>
      </c>
      <c r="I8715" s="10">
        <f t="shared" si="409"/>
        <v>8.9479231402699363E-3</v>
      </c>
      <c r="J8715" t="str">
        <f>_xlfn.XLOOKUP(A8715,Product_Details!$A:$A,Product_Details!$G:$G,"mens")</f>
        <v>Womens</v>
      </c>
      <c r="K8715">
        <f t="shared" si="410"/>
        <v>2511.6666666666665</v>
      </c>
    </row>
    <row r="8716" spans="1:11" ht="15">
      <c r="A8716" t="s">
        <v>29</v>
      </c>
      <c r="B8716">
        <v>1</v>
      </c>
      <c r="C8716">
        <v>22</v>
      </c>
      <c r="D8716" t="s">
        <v>23</v>
      </c>
      <c r="E8716" t="s">
        <v>1388</v>
      </c>
      <c r="F8716" s="1">
        <v>1.3613425925925925E-2</v>
      </c>
      <c r="G8716">
        <f>_xlfn.XLOOKUP($A8716,Product_pricing!$B:$B,Product_pricing!$C:$C)</f>
        <v>10</v>
      </c>
      <c r="H8716">
        <f t="shared" si="408"/>
        <v>7.8000000000000007</v>
      </c>
      <c r="I8716" s="10">
        <f t="shared" si="409"/>
        <v>6.8830178002076432E-3</v>
      </c>
      <c r="J8716" t="str">
        <f>_xlfn.XLOOKUP(A8716,Product_Details!$A:$A,Product_Details!$G:$G,"mens")</f>
        <v>Womens</v>
      </c>
      <c r="K8716">
        <f t="shared" si="410"/>
        <v>2511.6666666666665</v>
      </c>
    </row>
    <row r="8717" spans="1:11" ht="15">
      <c r="A8717" t="s">
        <v>38</v>
      </c>
      <c r="B8717">
        <v>3</v>
      </c>
      <c r="C8717">
        <v>22</v>
      </c>
      <c r="D8717" t="s">
        <v>23</v>
      </c>
      <c r="E8717" t="s">
        <v>1388</v>
      </c>
      <c r="F8717" s="1">
        <v>1.3613425925925925E-2</v>
      </c>
      <c r="G8717">
        <f>_xlfn.XLOOKUP($A8717,Product_pricing!$B:$B,Product_pricing!$C:$C)</f>
        <v>54</v>
      </c>
      <c r="H8717">
        <f t="shared" si="408"/>
        <v>126.36</v>
      </c>
      <c r="I8717" s="10">
        <f t="shared" si="409"/>
        <v>0.11150488836336381</v>
      </c>
      <c r="J8717" t="str">
        <f>_xlfn.XLOOKUP(A8717,Product_Details!$A:$A,Product_Details!$G:$G,"mens")</f>
        <v>Womens</v>
      </c>
      <c r="K8717">
        <f t="shared" si="410"/>
        <v>2511.6666666666665</v>
      </c>
    </row>
    <row r="8718" spans="1:11" ht="15">
      <c r="A8718" t="s">
        <v>41</v>
      </c>
      <c r="B8718">
        <v>1</v>
      </c>
      <c r="C8718">
        <v>22</v>
      </c>
      <c r="D8718" t="s">
        <v>23</v>
      </c>
      <c r="E8718" t="s">
        <v>1388</v>
      </c>
      <c r="F8718" s="1">
        <v>1.3613425925925925E-2</v>
      </c>
      <c r="G8718">
        <f>_xlfn.XLOOKUP($A8718,Product_pricing!$B:$B,Product_pricing!$C:$C)</f>
        <v>10</v>
      </c>
      <c r="H8718">
        <f t="shared" si="408"/>
        <v>7.8000000000000007</v>
      </c>
      <c r="I8718" s="10">
        <f t="shared" si="409"/>
        <v>6.8830178002076432E-3</v>
      </c>
      <c r="J8718" t="str">
        <f>_xlfn.XLOOKUP(A8718,Product_Details!$A:$A,Product_Details!$G:$G,"mens")</f>
        <v>Mens</v>
      </c>
      <c r="K8718">
        <f t="shared" si="410"/>
        <v>1890</v>
      </c>
    </row>
    <row r="8719" spans="1:11" ht="15">
      <c r="A8719" t="s">
        <v>31</v>
      </c>
      <c r="B8719">
        <v>3</v>
      </c>
      <c r="C8719">
        <v>22</v>
      </c>
      <c r="D8719" t="s">
        <v>23</v>
      </c>
      <c r="E8719" t="s">
        <v>1388</v>
      </c>
      <c r="F8719" s="1">
        <v>1.3613425925925925E-2</v>
      </c>
      <c r="G8719">
        <f>_xlfn.XLOOKUP($A8719,Product_pricing!$B:$B,Product_pricing!$C:$C)</f>
        <v>57</v>
      </c>
      <c r="H8719">
        <f t="shared" si="408"/>
        <v>133.38</v>
      </c>
      <c r="I8719" s="10">
        <f t="shared" si="409"/>
        <v>0.11769960438355069</v>
      </c>
      <c r="J8719" t="str">
        <f>_xlfn.XLOOKUP(A8719,Product_Details!$A:$A,Product_Details!$G:$G,"mens")</f>
        <v>Mens</v>
      </c>
      <c r="K8719">
        <f t="shared" si="410"/>
        <v>1890</v>
      </c>
    </row>
    <row r="8720" spans="1:11" ht="15">
      <c r="A8720" t="s">
        <v>26</v>
      </c>
      <c r="B8720">
        <v>4</v>
      </c>
      <c r="C8720">
        <v>22</v>
      </c>
      <c r="D8720" t="s">
        <v>23</v>
      </c>
      <c r="E8720" t="s">
        <v>1388</v>
      </c>
      <c r="F8720" s="1">
        <v>1.3613425925925925E-2</v>
      </c>
      <c r="G8720">
        <f>_xlfn.XLOOKUP($A8720,Product_pricing!$B:$B,Product_pricing!$C:$C)</f>
        <v>17</v>
      </c>
      <c r="H8720">
        <f t="shared" si="408"/>
        <v>53.04</v>
      </c>
      <c r="I8720" s="10">
        <f t="shared" si="409"/>
        <v>4.6804521041411966E-2</v>
      </c>
      <c r="J8720" t="str">
        <f>_xlfn.XLOOKUP(A8720,Product_Details!$A:$A,Product_Details!$G:$G,"mens")</f>
        <v>Mens</v>
      </c>
      <c r="K8720">
        <f t="shared" si="410"/>
        <v>1890</v>
      </c>
    </row>
    <row r="8721" spans="1:11" ht="15">
      <c r="A8721" t="s">
        <v>27</v>
      </c>
      <c r="B8721">
        <v>1</v>
      </c>
      <c r="C8721">
        <v>22</v>
      </c>
      <c r="D8721" t="s">
        <v>23</v>
      </c>
      <c r="E8721" t="s">
        <v>1388</v>
      </c>
      <c r="F8721" s="1">
        <v>1.3613425925925925E-2</v>
      </c>
      <c r="G8721">
        <f>_xlfn.XLOOKUP($A8721,Product_pricing!$B:$B,Product_pricing!$C:$C)</f>
        <v>29</v>
      </c>
      <c r="H8721">
        <f t="shared" si="408"/>
        <v>22.62</v>
      </c>
      <c r="I8721" s="10">
        <f t="shared" si="409"/>
        <v>1.9960751620602166E-2</v>
      </c>
      <c r="J8721" t="str">
        <f>_xlfn.XLOOKUP(A8721,Product_Details!$A:$A,Product_Details!$G:$G,"mens")</f>
        <v>Mens</v>
      </c>
      <c r="K8721">
        <f t="shared" si="410"/>
        <v>1890</v>
      </c>
    </row>
    <row r="8722" spans="1:11" ht="15">
      <c r="A8722" t="s">
        <v>22</v>
      </c>
      <c r="B8722">
        <v>3</v>
      </c>
      <c r="C8722">
        <v>4</v>
      </c>
      <c r="D8722" t="s">
        <v>33</v>
      </c>
      <c r="E8722" t="s">
        <v>1389</v>
      </c>
      <c r="F8722" s="1">
        <v>2.6063657407407407E-2</v>
      </c>
      <c r="G8722">
        <f>_xlfn.XLOOKUP($A8722,Product_pricing!$B:$B,Product_pricing!$C:$C)</f>
        <v>13</v>
      </c>
      <c r="H8722">
        <f t="shared" si="408"/>
        <v>37.44</v>
      </c>
      <c r="I8722" s="10">
        <f t="shared" si="409"/>
        <v>3.3038485440996683E-2</v>
      </c>
      <c r="J8722" t="str">
        <f>_xlfn.XLOOKUP(A8722,Product_Details!$A:$A,Product_Details!$G:$G,"mens")</f>
        <v>Womens</v>
      </c>
      <c r="K8722">
        <f t="shared" si="410"/>
        <v>2511.6666666666665</v>
      </c>
    </row>
    <row r="8723" spans="1:11" ht="15">
      <c r="A8723" t="s">
        <v>35</v>
      </c>
      <c r="B8723">
        <v>3</v>
      </c>
      <c r="C8723">
        <v>4</v>
      </c>
      <c r="D8723" t="s">
        <v>33</v>
      </c>
      <c r="E8723" t="s">
        <v>1389</v>
      </c>
      <c r="F8723" s="1">
        <v>2.6063657407407407E-2</v>
      </c>
      <c r="G8723">
        <f>_xlfn.XLOOKUP($A8723,Product_pricing!$B:$B,Product_pricing!$C:$C)</f>
        <v>32</v>
      </c>
      <c r="H8723">
        <f t="shared" si="408"/>
        <v>92.16</v>
      </c>
      <c r="I8723" s="10">
        <f t="shared" si="409"/>
        <v>8.1325502623991838E-2</v>
      </c>
      <c r="J8723" t="str">
        <f>_xlfn.XLOOKUP(A8723,Product_Details!$A:$A,Product_Details!$G:$G,"mens")</f>
        <v>Womens</v>
      </c>
      <c r="K8723">
        <f t="shared" si="410"/>
        <v>2511.6666666666665</v>
      </c>
    </row>
    <row r="8724" spans="1:11" ht="15">
      <c r="A8724" t="s">
        <v>30</v>
      </c>
      <c r="B8724">
        <v>4</v>
      </c>
      <c r="C8724">
        <v>4</v>
      </c>
      <c r="D8724" t="s">
        <v>33</v>
      </c>
      <c r="E8724" t="s">
        <v>1389</v>
      </c>
      <c r="F8724" s="1">
        <v>2.6063657407407407E-2</v>
      </c>
      <c r="G8724">
        <f>_xlfn.XLOOKUP($A8724,Product_pricing!$B:$B,Product_pricing!$C:$C)</f>
        <v>19</v>
      </c>
      <c r="H8724">
        <f t="shared" si="408"/>
        <v>72.959999999999994</v>
      </c>
      <c r="I8724" s="10">
        <f t="shared" si="409"/>
        <v>6.438268957732686E-2</v>
      </c>
      <c r="J8724" t="str">
        <f>_xlfn.XLOOKUP(A8724,Product_Details!$A:$A,Product_Details!$G:$G,"mens")</f>
        <v>Womens</v>
      </c>
      <c r="K8724">
        <f t="shared" si="410"/>
        <v>2511.6666666666665</v>
      </c>
    </row>
    <row r="8725" spans="1:11" ht="15">
      <c r="A8725" t="s">
        <v>25</v>
      </c>
      <c r="B8725">
        <v>2</v>
      </c>
      <c r="C8725">
        <v>4</v>
      </c>
      <c r="D8725" t="s">
        <v>33</v>
      </c>
      <c r="E8725" t="s">
        <v>1389</v>
      </c>
      <c r="F8725" s="1">
        <v>2.6063657407407407E-2</v>
      </c>
      <c r="G8725">
        <f>_xlfn.XLOOKUP($A8725,Product_pricing!$B:$B,Product_pricing!$C:$C)</f>
        <v>40</v>
      </c>
      <c r="H8725">
        <f t="shared" si="408"/>
        <v>76.8</v>
      </c>
      <c r="I8725" s="10">
        <f t="shared" si="409"/>
        <v>6.7771252186659858E-2</v>
      </c>
      <c r="J8725" t="str">
        <f>_xlfn.XLOOKUP(A8725,Product_Details!$A:$A,Product_Details!$G:$G,"mens")</f>
        <v>Mens</v>
      </c>
      <c r="K8725">
        <f t="shared" si="410"/>
        <v>2520</v>
      </c>
    </row>
    <row r="8726" spans="1:11" ht="15">
      <c r="A8726" t="s">
        <v>31</v>
      </c>
      <c r="B8726">
        <v>1</v>
      </c>
      <c r="C8726">
        <v>4</v>
      </c>
      <c r="D8726" t="s">
        <v>33</v>
      </c>
      <c r="E8726" t="s">
        <v>1389</v>
      </c>
      <c r="F8726" s="1">
        <v>2.6063657407407407E-2</v>
      </c>
      <c r="G8726">
        <f>_xlfn.XLOOKUP($A8726,Product_pricing!$B:$B,Product_pricing!$C:$C)</f>
        <v>57</v>
      </c>
      <c r="H8726">
        <f t="shared" si="408"/>
        <v>54.72</v>
      </c>
      <c r="I8726" s="10">
        <f t="shared" si="409"/>
        <v>4.8287017182995155E-2</v>
      </c>
      <c r="J8726" t="str">
        <f>_xlfn.XLOOKUP(A8726,Product_Details!$A:$A,Product_Details!$G:$G,"mens")</f>
        <v>Mens</v>
      </c>
      <c r="K8726">
        <f t="shared" si="410"/>
        <v>2520</v>
      </c>
    </row>
    <row r="8727" spans="1:11" ht="15">
      <c r="A8727" t="s">
        <v>27</v>
      </c>
      <c r="B8727">
        <v>5</v>
      </c>
      <c r="C8727">
        <v>4</v>
      </c>
      <c r="D8727" t="s">
        <v>33</v>
      </c>
      <c r="E8727" t="s">
        <v>1389</v>
      </c>
      <c r="F8727" s="1">
        <v>2.6063657407407407E-2</v>
      </c>
      <c r="G8727">
        <f>_xlfn.XLOOKUP($A8727,Product_pricing!$B:$B,Product_pricing!$C:$C)</f>
        <v>29</v>
      </c>
      <c r="H8727">
        <f t="shared" si="408"/>
        <v>139.19999999999999</v>
      </c>
      <c r="I8727" s="10">
        <f t="shared" si="409"/>
        <v>0.12283539458832099</v>
      </c>
      <c r="J8727" t="str">
        <f>_xlfn.XLOOKUP(A8727,Product_Details!$A:$A,Product_Details!$G:$G,"mens")</f>
        <v>Mens</v>
      </c>
      <c r="K8727">
        <f t="shared" si="410"/>
        <v>2520</v>
      </c>
    </row>
    <row r="8728" spans="1:11" ht="15">
      <c r="A8728" t="s">
        <v>22</v>
      </c>
      <c r="B8728">
        <v>5</v>
      </c>
      <c r="C8728">
        <v>0</v>
      </c>
      <c r="D8728" t="s">
        <v>33</v>
      </c>
      <c r="E8728" t="s">
        <v>1390</v>
      </c>
      <c r="F8728" s="1">
        <v>4.1666666666666665E-5</v>
      </c>
      <c r="G8728">
        <f>_xlfn.XLOOKUP($A8728,Product_pricing!$B:$B,Product_pricing!$C:$C)</f>
        <v>13</v>
      </c>
      <c r="H8728">
        <f t="shared" si="408"/>
        <v>65</v>
      </c>
      <c r="I8728" s="10">
        <f t="shared" si="409"/>
        <v>5.7358481668397021E-2</v>
      </c>
      <c r="J8728" t="str">
        <f>_xlfn.XLOOKUP(A8728,Product_Details!$A:$A,Product_Details!$G:$G,"mens")</f>
        <v>Womens</v>
      </c>
      <c r="K8728">
        <f t="shared" si="410"/>
        <v>1883.75</v>
      </c>
    </row>
    <row r="8729" spans="1:11" ht="15">
      <c r="A8729" t="s">
        <v>29</v>
      </c>
      <c r="B8729">
        <v>5</v>
      </c>
      <c r="C8729">
        <v>0</v>
      </c>
      <c r="D8729" t="s">
        <v>33</v>
      </c>
      <c r="E8729" t="s">
        <v>1390</v>
      </c>
      <c r="F8729" s="1">
        <v>4.1666666666666665E-5</v>
      </c>
      <c r="G8729">
        <f>_xlfn.XLOOKUP($A8729,Product_pricing!$B:$B,Product_pricing!$C:$C)</f>
        <v>10</v>
      </c>
      <c r="H8729">
        <f t="shared" si="408"/>
        <v>50</v>
      </c>
      <c r="I8729" s="10">
        <f t="shared" si="409"/>
        <v>4.4121908975690016E-2</v>
      </c>
      <c r="J8729" t="str">
        <f>_xlfn.XLOOKUP(A8729,Product_Details!$A:$A,Product_Details!$G:$G,"mens")</f>
        <v>Womens</v>
      </c>
      <c r="K8729">
        <f t="shared" si="410"/>
        <v>1883.75</v>
      </c>
    </row>
    <row r="8730" spans="1:11" ht="15">
      <c r="A8730" t="s">
        <v>36</v>
      </c>
      <c r="B8730">
        <v>2</v>
      </c>
      <c r="C8730">
        <v>0</v>
      </c>
      <c r="D8730" t="s">
        <v>33</v>
      </c>
      <c r="E8730" t="s">
        <v>1390</v>
      </c>
      <c r="F8730" s="1">
        <v>4.1666666666666665E-5</v>
      </c>
      <c r="G8730">
        <f>_xlfn.XLOOKUP($A8730,Product_pricing!$B:$B,Product_pricing!$C:$C)</f>
        <v>23</v>
      </c>
      <c r="H8730">
        <f t="shared" si="408"/>
        <v>46</v>
      </c>
      <c r="I8730" s="10">
        <f t="shared" si="409"/>
        <v>4.0592156257634814E-2</v>
      </c>
      <c r="J8730" t="str">
        <f>_xlfn.XLOOKUP(A8730,Product_Details!$A:$A,Product_Details!$G:$G,"mens")</f>
        <v>Womens</v>
      </c>
      <c r="K8730">
        <f t="shared" si="410"/>
        <v>1883.75</v>
      </c>
    </row>
    <row r="8731" spans="1:11" ht="15">
      <c r="A8731" t="s">
        <v>38</v>
      </c>
      <c r="B8731">
        <v>2</v>
      </c>
      <c r="C8731">
        <v>0</v>
      </c>
      <c r="D8731" t="s">
        <v>33</v>
      </c>
      <c r="E8731" t="s">
        <v>1390</v>
      </c>
      <c r="F8731" s="1">
        <v>4.1666666666666665E-5</v>
      </c>
      <c r="G8731">
        <f>_xlfn.XLOOKUP($A8731,Product_pricing!$B:$B,Product_pricing!$C:$C)</f>
        <v>54</v>
      </c>
      <c r="H8731">
        <f t="shared" si="408"/>
        <v>108</v>
      </c>
      <c r="I8731" s="10">
        <f t="shared" si="409"/>
        <v>9.5303323387490438E-2</v>
      </c>
      <c r="J8731" t="str">
        <f>_xlfn.XLOOKUP(A8731,Product_Details!$A:$A,Product_Details!$G:$G,"mens")</f>
        <v>Womens</v>
      </c>
      <c r="K8731">
        <f t="shared" si="410"/>
        <v>1883.75</v>
      </c>
    </row>
    <row r="8732" spans="1:11" ht="15">
      <c r="A8732" t="s">
        <v>41</v>
      </c>
      <c r="B8732">
        <v>5</v>
      </c>
      <c r="C8732">
        <v>0</v>
      </c>
      <c r="D8732" t="s">
        <v>33</v>
      </c>
      <c r="E8732" t="s">
        <v>1390</v>
      </c>
      <c r="F8732" s="1">
        <v>4.1666666666666665E-5</v>
      </c>
      <c r="G8732">
        <f>_xlfn.XLOOKUP($A8732,Product_pricing!$B:$B,Product_pricing!$C:$C)</f>
        <v>10</v>
      </c>
      <c r="H8732">
        <f t="shared" si="408"/>
        <v>50</v>
      </c>
      <c r="I8732" s="10">
        <f t="shared" si="409"/>
        <v>4.4121908975690016E-2</v>
      </c>
      <c r="J8732" t="str">
        <f>_xlfn.XLOOKUP(A8732,Product_Details!$A:$A,Product_Details!$G:$G,"mens")</f>
        <v>Mens</v>
      </c>
      <c r="K8732">
        <f t="shared" si="410"/>
        <v>2520</v>
      </c>
    </row>
    <row r="8733" spans="1:11" ht="15">
      <c r="A8733" t="s">
        <v>26</v>
      </c>
      <c r="B8733">
        <v>2</v>
      </c>
      <c r="C8733">
        <v>0</v>
      </c>
      <c r="D8733" t="s">
        <v>33</v>
      </c>
      <c r="E8733" t="s">
        <v>1390</v>
      </c>
      <c r="F8733" s="1">
        <v>4.1666666666666665E-5</v>
      </c>
      <c r="G8733">
        <f>_xlfn.XLOOKUP($A8733,Product_pricing!$B:$B,Product_pricing!$C:$C)</f>
        <v>17</v>
      </c>
      <c r="H8733">
        <f t="shared" si="408"/>
        <v>34</v>
      </c>
      <c r="I8733" s="10">
        <f t="shared" si="409"/>
        <v>3.0002898103469212E-2</v>
      </c>
      <c r="J8733" t="str">
        <f>_xlfn.XLOOKUP(A8733,Product_Details!$A:$A,Product_Details!$G:$G,"mens")</f>
        <v>Mens</v>
      </c>
      <c r="K8733">
        <f t="shared" si="410"/>
        <v>2520</v>
      </c>
    </row>
    <row r="8734" spans="1:11" ht="15">
      <c r="A8734" t="s">
        <v>27</v>
      </c>
      <c r="B8734">
        <v>1</v>
      </c>
      <c r="C8734">
        <v>0</v>
      </c>
      <c r="D8734" t="s">
        <v>33</v>
      </c>
      <c r="E8734" t="s">
        <v>1390</v>
      </c>
      <c r="F8734" s="1">
        <v>4.1666666666666665E-5</v>
      </c>
      <c r="G8734">
        <f>_xlfn.XLOOKUP($A8734,Product_pricing!$B:$B,Product_pricing!$C:$C)</f>
        <v>29</v>
      </c>
      <c r="H8734">
        <f t="shared" si="408"/>
        <v>29</v>
      </c>
      <c r="I8734" s="10">
        <f t="shared" si="409"/>
        <v>2.5590707205900211E-2</v>
      </c>
      <c r="J8734" t="str">
        <f>_xlfn.XLOOKUP(A8734,Product_Details!$A:$A,Product_Details!$G:$G,"mens")</f>
        <v>Mens</v>
      </c>
      <c r="K8734">
        <f t="shared" si="410"/>
        <v>2520</v>
      </c>
    </row>
    <row r="8735" spans="1:11" ht="15">
      <c r="A8735" t="s">
        <v>35</v>
      </c>
      <c r="B8735">
        <v>3</v>
      </c>
      <c r="C8735">
        <v>1</v>
      </c>
      <c r="D8735" t="s">
        <v>33</v>
      </c>
      <c r="E8735" t="s">
        <v>1391</v>
      </c>
      <c r="F8735" s="1">
        <v>3.8210648148148146E-2</v>
      </c>
      <c r="G8735">
        <f>_xlfn.XLOOKUP($A8735,Product_pricing!$B:$B,Product_pricing!$C:$C)</f>
        <v>32</v>
      </c>
      <c r="H8735">
        <f t="shared" si="408"/>
        <v>95.039999999999992</v>
      </c>
      <c r="I8735" s="10">
        <f t="shared" si="409"/>
        <v>8.386692458099157E-2</v>
      </c>
      <c r="J8735" t="str">
        <f>_xlfn.XLOOKUP(A8735,Product_Details!$A:$A,Product_Details!$G:$G,"mens")</f>
        <v>Womens</v>
      </c>
      <c r="K8735">
        <f t="shared" si="410"/>
        <v>3767.5</v>
      </c>
    </row>
    <row r="8736" spans="1:11" ht="15">
      <c r="A8736" t="s">
        <v>38</v>
      </c>
      <c r="B8736">
        <v>3</v>
      </c>
      <c r="C8736">
        <v>1</v>
      </c>
      <c r="D8736" t="s">
        <v>33</v>
      </c>
      <c r="E8736" t="s">
        <v>1391</v>
      </c>
      <c r="F8736" s="1">
        <v>3.8210648148148146E-2</v>
      </c>
      <c r="G8736">
        <f>_xlfn.XLOOKUP($A8736,Product_pricing!$B:$B,Product_pricing!$C:$C)</f>
        <v>54</v>
      </c>
      <c r="H8736">
        <f t="shared" si="408"/>
        <v>160.38</v>
      </c>
      <c r="I8736" s="10">
        <f t="shared" si="409"/>
        <v>0.1415254352304233</v>
      </c>
      <c r="J8736" t="str">
        <f>_xlfn.XLOOKUP(A8736,Product_Details!$A:$A,Product_Details!$G:$G,"mens")</f>
        <v>Womens</v>
      </c>
      <c r="K8736">
        <f t="shared" si="410"/>
        <v>3767.5</v>
      </c>
    </row>
    <row r="8737" spans="1:11" ht="15">
      <c r="A8737" t="s">
        <v>41</v>
      </c>
      <c r="B8737">
        <v>3</v>
      </c>
      <c r="C8737">
        <v>1</v>
      </c>
      <c r="D8737" t="s">
        <v>33</v>
      </c>
      <c r="E8737" t="s">
        <v>1391</v>
      </c>
      <c r="F8737" s="1">
        <v>3.8210648148148146E-2</v>
      </c>
      <c r="G8737">
        <f>_xlfn.XLOOKUP($A8737,Product_pricing!$B:$B,Product_pricing!$C:$C)</f>
        <v>10</v>
      </c>
      <c r="H8737">
        <f t="shared" si="408"/>
        <v>29.7</v>
      </c>
      <c r="I8737" s="10">
        <f t="shared" si="409"/>
        <v>2.6208413931559871E-2</v>
      </c>
      <c r="J8737" t="str">
        <f>_xlfn.XLOOKUP(A8737,Product_Details!$A:$A,Product_Details!$G:$G,"mens")</f>
        <v>Mens</v>
      </c>
      <c r="K8737">
        <f t="shared" si="410"/>
        <v>1512</v>
      </c>
    </row>
    <row r="8738" spans="1:11" ht="15">
      <c r="A8738" t="s">
        <v>31</v>
      </c>
      <c r="B8738">
        <v>1</v>
      </c>
      <c r="C8738">
        <v>1</v>
      </c>
      <c r="D8738" t="s">
        <v>33</v>
      </c>
      <c r="E8738" t="s">
        <v>1391</v>
      </c>
      <c r="F8738" s="1">
        <v>3.8210648148148146E-2</v>
      </c>
      <c r="G8738">
        <f>_xlfn.XLOOKUP($A8738,Product_pricing!$B:$B,Product_pricing!$C:$C)</f>
        <v>57</v>
      </c>
      <c r="H8738">
        <f t="shared" si="408"/>
        <v>56.43</v>
      </c>
      <c r="I8738" s="10">
        <f t="shared" si="409"/>
        <v>4.9795986469963756E-2</v>
      </c>
      <c r="J8738" t="str">
        <f>_xlfn.XLOOKUP(A8738,Product_Details!$A:$A,Product_Details!$G:$G,"mens")</f>
        <v>Mens</v>
      </c>
      <c r="K8738">
        <f t="shared" si="410"/>
        <v>1512</v>
      </c>
    </row>
    <row r="8739" spans="1:11" ht="15">
      <c r="A8739" t="s">
        <v>32</v>
      </c>
      <c r="B8739">
        <v>1</v>
      </c>
      <c r="C8739">
        <v>1</v>
      </c>
      <c r="D8739" t="s">
        <v>33</v>
      </c>
      <c r="E8739" t="s">
        <v>1391</v>
      </c>
      <c r="F8739" s="1">
        <v>3.8210648148148146E-2</v>
      </c>
      <c r="G8739">
        <f>_xlfn.XLOOKUP($A8739,Product_pricing!$B:$B,Product_pricing!$C:$C)</f>
        <v>36</v>
      </c>
      <c r="H8739">
        <f t="shared" si="408"/>
        <v>35.64</v>
      </c>
      <c r="I8739" s="10">
        <f t="shared" si="409"/>
        <v>3.1450096717871842E-2</v>
      </c>
      <c r="J8739" t="str">
        <f>_xlfn.XLOOKUP(A8739,Product_Details!$A:$A,Product_Details!$G:$G,"mens")</f>
        <v>Mens</v>
      </c>
      <c r="K8739">
        <f t="shared" si="410"/>
        <v>1512</v>
      </c>
    </row>
    <row r="8740" spans="1:11" ht="15">
      <c r="A8740" t="s">
        <v>26</v>
      </c>
      <c r="B8740">
        <v>1</v>
      </c>
      <c r="C8740">
        <v>1</v>
      </c>
      <c r="D8740" t="s">
        <v>33</v>
      </c>
      <c r="E8740" t="s">
        <v>1391</v>
      </c>
      <c r="F8740" s="1">
        <v>3.8210648148148146E-2</v>
      </c>
      <c r="G8740">
        <f>_xlfn.XLOOKUP($A8740,Product_pricing!$B:$B,Product_pricing!$C:$C)</f>
        <v>17</v>
      </c>
      <c r="H8740">
        <f t="shared" si="408"/>
        <v>16.829999999999998</v>
      </c>
      <c r="I8740" s="10">
        <f t="shared" si="409"/>
        <v>1.4851434561217259E-2</v>
      </c>
      <c r="J8740" t="str">
        <f>_xlfn.XLOOKUP(A8740,Product_Details!$A:$A,Product_Details!$G:$G,"mens")</f>
        <v>Mens</v>
      </c>
      <c r="K8740">
        <f t="shared" si="410"/>
        <v>1512</v>
      </c>
    </row>
    <row r="8741" spans="1:11" ht="15">
      <c r="A8741" t="s">
        <v>27</v>
      </c>
      <c r="B8741">
        <v>5</v>
      </c>
      <c r="C8741">
        <v>1</v>
      </c>
      <c r="D8741" t="s">
        <v>33</v>
      </c>
      <c r="E8741" t="s">
        <v>1391</v>
      </c>
      <c r="F8741" s="1">
        <v>3.8210648148148146E-2</v>
      </c>
      <c r="G8741">
        <f>_xlfn.XLOOKUP($A8741,Product_pricing!$B:$B,Product_pricing!$C:$C)</f>
        <v>29</v>
      </c>
      <c r="H8741">
        <f t="shared" si="408"/>
        <v>143.55000000000001</v>
      </c>
      <c r="I8741" s="10">
        <f t="shared" si="409"/>
        <v>0.12667400066920606</v>
      </c>
      <c r="J8741" t="str">
        <f>_xlfn.XLOOKUP(A8741,Product_Details!$A:$A,Product_Details!$G:$G,"mens")</f>
        <v>Mens</v>
      </c>
      <c r="K8741">
        <f t="shared" si="410"/>
        <v>1512</v>
      </c>
    </row>
    <row r="8742" spans="1:11" ht="15">
      <c r="A8742" t="s">
        <v>22</v>
      </c>
      <c r="B8742">
        <v>3</v>
      </c>
      <c r="C8742">
        <v>15</v>
      </c>
      <c r="D8742" t="s">
        <v>33</v>
      </c>
      <c r="E8742" t="s">
        <v>1392</v>
      </c>
      <c r="F8742" s="1">
        <v>1.3379629629629629E-3</v>
      </c>
      <c r="G8742">
        <f>_xlfn.XLOOKUP($A8742,Product_pricing!$B:$B,Product_pricing!$C:$C)</f>
        <v>13</v>
      </c>
      <c r="H8742">
        <f t="shared" si="408"/>
        <v>33.15</v>
      </c>
      <c r="I8742" s="10">
        <f t="shared" si="409"/>
        <v>2.925282565088248E-2</v>
      </c>
      <c r="J8742" t="str">
        <f>_xlfn.XLOOKUP(A8742,Product_Details!$A:$A,Product_Details!$G:$G,"mens")</f>
        <v>Womens</v>
      </c>
      <c r="K8742">
        <f t="shared" si="410"/>
        <v>1883.75</v>
      </c>
    </row>
    <row r="8743" spans="1:11" ht="15">
      <c r="A8743" t="s">
        <v>35</v>
      </c>
      <c r="B8743">
        <v>4</v>
      </c>
      <c r="C8743">
        <v>15</v>
      </c>
      <c r="D8743" t="s">
        <v>33</v>
      </c>
      <c r="E8743" t="s">
        <v>1392</v>
      </c>
      <c r="F8743" s="1">
        <v>1.3379629629629629E-3</v>
      </c>
      <c r="G8743">
        <f>_xlfn.XLOOKUP($A8743,Product_pricing!$B:$B,Product_pricing!$C:$C)</f>
        <v>32</v>
      </c>
      <c r="H8743">
        <f t="shared" si="408"/>
        <v>108.8</v>
      </c>
      <c r="I8743" s="10">
        <f t="shared" si="409"/>
        <v>9.6009273931101466E-2</v>
      </c>
      <c r="J8743" t="str">
        <f>_xlfn.XLOOKUP(A8743,Product_Details!$A:$A,Product_Details!$G:$G,"mens")</f>
        <v>Womens</v>
      </c>
      <c r="K8743">
        <f t="shared" si="410"/>
        <v>1883.75</v>
      </c>
    </row>
    <row r="8744" spans="1:11" ht="15">
      <c r="A8744" t="s">
        <v>30</v>
      </c>
      <c r="B8744">
        <v>5</v>
      </c>
      <c r="C8744">
        <v>15</v>
      </c>
      <c r="D8744" t="s">
        <v>33</v>
      </c>
      <c r="E8744" t="s">
        <v>1392</v>
      </c>
      <c r="F8744" s="1">
        <v>1.3379629629629629E-3</v>
      </c>
      <c r="G8744">
        <f>_xlfn.XLOOKUP($A8744,Product_pricing!$B:$B,Product_pricing!$C:$C)</f>
        <v>19</v>
      </c>
      <c r="H8744">
        <f t="shared" si="408"/>
        <v>80.75</v>
      </c>
      <c r="I8744" s="10">
        <f t="shared" si="409"/>
        <v>7.1256882995739373E-2</v>
      </c>
      <c r="J8744" t="str">
        <f>_xlfn.XLOOKUP(A8744,Product_Details!$A:$A,Product_Details!$G:$G,"mens")</f>
        <v>Womens</v>
      </c>
      <c r="K8744">
        <f t="shared" si="410"/>
        <v>1883.75</v>
      </c>
    </row>
    <row r="8745" spans="1:11" ht="15">
      <c r="A8745" t="s">
        <v>38</v>
      </c>
      <c r="B8745">
        <v>2</v>
      </c>
      <c r="C8745">
        <v>15</v>
      </c>
      <c r="D8745" t="s">
        <v>33</v>
      </c>
      <c r="E8745" t="s">
        <v>1392</v>
      </c>
      <c r="F8745" s="1">
        <v>1.3379629629629629E-3</v>
      </c>
      <c r="G8745">
        <f>_xlfn.XLOOKUP($A8745,Product_pricing!$B:$B,Product_pricing!$C:$C)</f>
        <v>54</v>
      </c>
      <c r="H8745">
        <f t="shared" si="408"/>
        <v>91.8</v>
      </c>
      <c r="I8745" s="10">
        <f t="shared" si="409"/>
        <v>8.1007824879366877E-2</v>
      </c>
      <c r="J8745" t="str">
        <f>_xlfn.XLOOKUP(A8745,Product_Details!$A:$A,Product_Details!$G:$G,"mens")</f>
        <v>Womens</v>
      </c>
      <c r="K8745">
        <f t="shared" si="410"/>
        <v>1883.75</v>
      </c>
    </row>
    <row r="8746" spans="1:11" ht="15">
      <c r="A8746" t="s">
        <v>31</v>
      </c>
      <c r="B8746">
        <v>1</v>
      </c>
      <c r="C8746">
        <v>15</v>
      </c>
      <c r="D8746" t="s">
        <v>33</v>
      </c>
      <c r="E8746" t="s">
        <v>1392</v>
      </c>
      <c r="F8746" s="1">
        <v>1.3379629629629629E-3</v>
      </c>
      <c r="G8746">
        <f>_xlfn.XLOOKUP($A8746,Product_pricing!$B:$B,Product_pricing!$C:$C)</f>
        <v>57</v>
      </c>
      <c r="H8746">
        <f t="shared" si="408"/>
        <v>48.449999999999996</v>
      </c>
      <c r="I8746" s="10">
        <f t="shared" si="409"/>
        <v>4.2754129797443627E-2</v>
      </c>
      <c r="J8746" t="str">
        <f>_xlfn.XLOOKUP(A8746,Product_Details!$A:$A,Product_Details!$G:$G,"mens")</f>
        <v>Mens</v>
      </c>
      <c r="K8746">
        <f t="shared" si="410"/>
        <v>3780</v>
      </c>
    </row>
    <row r="8747" spans="1:11" ht="15">
      <c r="A8747" t="s">
        <v>26</v>
      </c>
      <c r="B8747">
        <v>4</v>
      </c>
      <c r="C8747">
        <v>15</v>
      </c>
      <c r="D8747" t="s">
        <v>33</v>
      </c>
      <c r="E8747" t="s">
        <v>1392</v>
      </c>
      <c r="F8747" s="1">
        <v>1.3379629629629629E-3</v>
      </c>
      <c r="G8747">
        <f>_xlfn.XLOOKUP($A8747,Product_pricing!$B:$B,Product_pricing!$C:$C)</f>
        <v>17</v>
      </c>
      <c r="H8747">
        <f t="shared" si="408"/>
        <v>57.8</v>
      </c>
      <c r="I8747" s="10">
        <f t="shared" si="409"/>
        <v>5.1004926775897658E-2</v>
      </c>
      <c r="J8747" t="str">
        <f>_xlfn.XLOOKUP(A8747,Product_Details!$A:$A,Product_Details!$G:$G,"mens")</f>
        <v>Mens</v>
      </c>
      <c r="K8747">
        <f t="shared" si="410"/>
        <v>3780</v>
      </c>
    </row>
    <row r="8748" spans="1:11" ht="15">
      <c r="A8748" t="s">
        <v>22</v>
      </c>
      <c r="B8748">
        <v>3</v>
      </c>
      <c r="C8748">
        <v>10</v>
      </c>
      <c r="D8748" t="s">
        <v>23</v>
      </c>
      <c r="E8748" t="s">
        <v>1393</v>
      </c>
      <c r="F8748" s="1">
        <v>2.3673611111111114E-2</v>
      </c>
      <c r="G8748">
        <f>_xlfn.XLOOKUP($A8748,Product_pricing!$B:$B,Product_pricing!$C:$C)</f>
        <v>13</v>
      </c>
      <c r="H8748">
        <f t="shared" si="408"/>
        <v>35.1</v>
      </c>
      <c r="I8748" s="10">
        <f t="shared" si="409"/>
        <v>3.0973580100934393E-2</v>
      </c>
      <c r="J8748" t="str">
        <f>_xlfn.XLOOKUP(A8748,Product_Details!$A:$A,Product_Details!$G:$G,"mens")</f>
        <v>Womens</v>
      </c>
      <c r="K8748">
        <f t="shared" si="410"/>
        <v>3767.5</v>
      </c>
    </row>
    <row r="8749" spans="1:11" ht="15">
      <c r="A8749" t="s">
        <v>35</v>
      </c>
      <c r="B8749">
        <v>3</v>
      </c>
      <c r="C8749">
        <v>10</v>
      </c>
      <c r="D8749" t="s">
        <v>23</v>
      </c>
      <c r="E8749" t="s">
        <v>1393</v>
      </c>
      <c r="F8749" s="1">
        <v>2.3673611111111114E-2</v>
      </c>
      <c r="G8749">
        <f>_xlfn.XLOOKUP($A8749,Product_pricing!$B:$B,Product_pricing!$C:$C)</f>
        <v>32</v>
      </c>
      <c r="H8749">
        <f t="shared" si="408"/>
        <v>86.4</v>
      </c>
      <c r="I8749" s="10">
        <f t="shared" si="409"/>
        <v>7.6242658709992361E-2</v>
      </c>
      <c r="J8749" t="str">
        <f>_xlfn.XLOOKUP(A8749,Product_Details!$A:$A,Product_Details!$G:$G,"mens")</f>
        <v>Womens</v>
      </c>
      <c r="K8749">
        <f t="shared" si="410"/>
        <v>3767.5</v>
      </c>
    </row>
    <row r="8750" spans="1:11" ht="15">
      <c r="A8750" t="s">
        <v>41</v>
      </c>
      <c r="B8750">
        <v>4</v>
      </c>
      <c r="C8750">
        <v>10</v>
      </c>
      <c r="D8750" t="s">
        <v>23</v>
      </c>
      <c r="E8750" t="s">
        <v>1393</v>
      </c>
      <c r="F8750" s="1">
        <v>2.3673611111111114E-2</v>
      </c>
      <c r="G8750">
        <f>_xlfn.XLOOKUP($A8750,Product_pricing!$B:$B,Product_pricing!$C:$C)</f>
        <v>10</v>
      </c>
      <c r="H8750">
        <f t="shared" si="408"/>
        <v>36</v>
      </c>
      <c r="I8750" s="10">
        <f t="shared" si="409"/>
        <v>3.1767774462496817E-2</v>
      </c>
      <c r="J8750" t="str">
        <f>_xlfn.XLOOKUP(A8750,Product_Details!$A:$A,Product_Details!$G:$G,"mens")</f>
        <v>Mens</v>
      </c>
      <c r="K8750">
        <f t="shared" si="410"/>
        <v>3780</v>
      </c>
    </row>
    <row r="8751" spans="1:11" ht="15">
      <c r="A8751" t="s">
        <v>26</v>
      </c>
      <c r="B8751">
        <v>2</v>
      </c>
      <c r="C8751">
        <v>10</v>
      </c>
      <c r="D8751" t="s">
        <v>23</v>
      </c>
      <c r="E8751" t="s">
        <v>1393</v>
      </c>
      <c r="F8751" s="1">
        <v>2.3673611111111114E-2</v>
      </c>
      <c r="G8751">
        <f>_xlfn.XLOOKUP($A8751,Product_pricing!$B:$B,Product_pricing!$C:$C)</f>
        <v>17</v>
      </c>
      <c r="H8751">
        <f t="shared" si="408"/>
        <v>30.6</v>
      </c>
      <c r="I8751" s="10">
        <f t="shared" si="409"/>
        <v>2.7002608293122295E-2</v>
      </c>
      <c r="J8751" t="str">
        <f>_xlfn.XLOOKUP(A8751,Product_Details!$A:$A,Product_Details!$G:$G,"mens")</f>
        <v>Mens</v>
      </c>
      <c r="K8751">
        <f t="shared" si="410"/>
        <v>3780</v>
      </c>
    </row>
    <row r="8752" spans="1:11" ht="15">
      <c r="A8752" t="s">
        <v>29</v>
      </c>
      <c r="B8752">
        <v>2</v>
      </c>
      <c r="C8752">
        <v>0</v>
      </c>
      <c r="D8752" t="s">
        <v>23</v>
      </c>
      <c r="E8752" t="s">
        <v>1394</v>
      </c>
      <c r="F8752" s="1">
        <v>3.544907407407407E-2</v>
      </c>
      <c r="G8752">
        <f>_xlfn.XLOOKUP($A8752,Product_pricing!$B:$B,Product_pricing!$C:$C)</f>
        <v>10</v>
      </c>
      <c r="H8752">
        <f t="shared" si="408"/>
        <v>20</v>
      </c>
      <c r="I8752" s="10">
        <f t="shared" si="409"/>
        <v>1.7648763590276006E-2</v>
      </c>
      <c r="J8752" t="str">
        <f>_xlfn.XLOOKUP(A8752,Product_Details!$A:$A,Product_Details!$G:$G,"mens")</f>
        <v>Womens</v>
      </c>
      <c r="K8752">
        <f t="shared" si="410"/>
        <v>2511.6666666666665</v>
      </c>
    </row>
    <row r="8753" spans="1:11" ht="15">
      <c r="A8753" t="s">
        <v>36</v>
      </c>
      <c r="B8753">
        <v>1</v>
      </c>
      <c r="C8753">
        <v>0</v>
      </c>
      <c r="D8753" t="s">
        <v>23</v>
      </c>
      <c r="E8753" t="s">
        <v>1394</v>
      </c>
      <c r="F8753" s="1">
        <v>3.544907407407407E-2</v>
      </c>
      <c r="G8753">
        <f>_xlfn.XLOOKUP($A8753,Product_pricing!$B:$B,Product_pricing!$C:$C)</f>
        <v>23</v>
      </c>
      <c r="H8753">
        <f t="shared" si="408"/>
        <v>23</v>
      </c>
      <c r="I8753" s="10">
        <f t="shared" si="409"/>
        <v>2.0296078128817407E-2</v>
      </c>
      <c r="J8753" t="str">
        <f>_xlfn.XLOOKUP(A8753,Product_Details!$A:$A,Product_Details!$G:$G,"mens")</f>
        <v>Womens</v>
      </c>
      <c r="K8753">
        <f t="shared" si="410"/>
        <v>2511.6666666666665</v>
      </c>
    </row>
    <row r="8754" spans="1:11" ht="15">
      <c r="A8754" t="s">
        <v>30</v>
      </c>
      <c r="B8754">
        <v>1</v>
      </c>
      <c r="C8754">
        <v>0</v>
      </c>
      <c r="D8754" t="s">
        <v>23</v>
      </c>
      <c r="E8754" t="s">
        <v>1394</v>
      </c>
      <c r="F8754" s="1">
        <v>3.544907407407407E-2</v>
      </c>
      <c r="G8754">
        <f>_xlfn.XLOOKUP($A8754,Product_pricing!$B:$B,Product_pricing!$C:$C)</f>
        <v>19</v>
      </c>
      <c r="H8754">
        <f t="shared" si="408"/>
        <v>19</v>
      </c>
      <c r="I8754" s="10">
        <f t="shared" si="409"/>
        <v>1.6766325410762208E-2</v>
      </c>
      <c r="J8754" t="str">
        <f>_xlfn.XLOOKUP(A8754,Product_Details!$A:$A,Product_Details!$G:$G,"mens")</f>
        <v>Womens</v>
      </c>
      <c r="K8754">
        <f t="shared" si="410"/>
        <v>2511.6666666666665</v>
      </c>
    </row>
    <row r="8755" spans="1:11" ht="15">
      <c r="A8755" t="s">
        <v>22</v>
      </c>
      <c r="B8755">
        <v>3</v>
      </c>
      <c r="C8755">
        <v>12</v>
      </c>
      <c r="D8755" t="s">
        <v>33</v>
      </c>
      <c r="E8755" t="s">
        <v>1395</v>
      </c>
      <c r="F8755" s="1">
        <v>1.5055555555555556E-2</v>
      </c>
      <c r="G8755">
        <f>_xlfn.XLOOKUP($A8755,Product_pricing!$B:$B,Product_pricing!$C:$C)</f>
        <v>13</v>
      </c>
      <c r="H8755">
        <f t="shared" si="408"/>
        <v>34.32</v>
      </c>
      <c r="I8755" s="10">
        <f t="shared" si="409"/>
        <v>3.0285278320913628E-2</v>
      </c>
      <c r="J8755" t="str">
        <f>_xlfn.XLOOKUP(A8755,Product_Details!$A:$A,Product_Details!$G:$G,"mens")</f>
        <v>Womens</v>
      </c>
      <c r="K8755">
        <f t="shared" si="410"/>
        <v>2511.6666666666665</v>
      </c>
    </row>
    <row r="8756" spans="1:11" ht="15">
      <c r="A8756" t="s">
        <v>35</v>
      </c>
      <c r="B8756">
        <v>1</v>
      </c>
      <c r="C8756">
        <v>12</v>
      </c>
      <c r="D8756" t="s">
        <v>33</v>
      </c>
      <c r="E8756" t="s">
        <v>1395</v>
      </c>
      <c r="F8756" s="1">
        <v>1.5055555555555556E-2</v>
      </c>
      <c r="G8756">
        <f>_xlfn.XLOOKUP($A8756,Product_pricing!$B:$B,Product_pricing!$C:$C)</f>
        <v>32</v>
      </c>
      <c r="H8756">
        <f t="shared" si="408"/>
        <v>28.16</v>
      </c>
      <c r="I8756" s="10">
        <f t="shared" si="409"/>
        <v>2.4849459135108616E-2</v>
      </c>
      <c r="J8756" t="str">
        <f>_xlfn.XLOOKUP(A8756,Product_Details!$A:$A,Product_Details!$G:$G,"mens")</f>
        <v>Womens</v>
      </c>
      <c r="K8756">
        <f t="shared" si="410"/>
        <v>2511.6666666666665</v>
      </c>
    </row>
    <row r="8757" spans="1:11" ht="15">
      <c r="A8757" t="s">
        <v>38</v>
      </c>
      <c r="B8757">
        <v>5</v>
      </c>
      <c r="C8757">
        <v>12</v>
      </c>
      <c r="D8757" t="s">
        <v>33</v>
      </c>
      <c r="E8757" t="s">
        <v>1395</v>
      </c>
      <c r="F8757" s="1">
        <v>1.5055555555555556E-2</v>
      </c>
      <c r="G8757">
        <f>_xlfn.XLOOKUP($A8757,Product_pricing!$B:$B,Product_pricing!$C:$C)</f>
        <v>54</v>
      </c>
      <c r="H8757">
        <f t="shared" si="408"/>
        <v>237.6</v>
      </c>
      <c r="I8757" s="10">
        <f t="shared" si="409"/>
        <v>0.20966731145247897</v>
      </c>
      <c r="J8757" t="str">
        <f>_xlfn.XLOOKUP(A8757,Product_Details!$A:$A,Product_Details!$G:$G,"mens")</f>
        <v>Womens</v>
      </c>
      <c r="K8757">
        <f t="shared" si="410"/>
        <v>2511.6666666666665</v>
      </c>
    </row>
    <row r="8758" spans="1:11" ht="15">
      <c r="A8758" t="s">
        <v>25</v>
      </c>
      <c r="B8758">
        <v>3</v>
      </c>
      <c r="C8758">
        <v>12</v>
      </c>
      <c r="D8758" t="s">
        <v>33</v>
      </c>
      <c r="E8758" t="s">
        <v>1395</v>
      </c>
      <c r="F8758" s="1">
        <v>1.5055555555555556E-2</v>
      </c>
      <c r="G8758">
        <f>_xlfn.XLOOKUP($A8758,Product_pricing!$B:$B,Product_pricing!$C:$C)</f>
        <v>40</v>
      </c>
      <c r="H8758">
        <f t="shared" si="408"/>
        <v>105.6</v>
      </c>
      <c r="I8758" s="10">
        <f t="shared" si="409"/>
        <v>9.3185471756657312E-2</v>
      </c>
      <c r="J8758" t="str">
        <f>_xlfn.XLOOKUP(A8758,Product_Details!$A:$A,Product_Details!$G:$G,"mens")</f>
        <v>Mens</v>
      </c>
      <c r="K8758">
        <f t="shared" si="410"/>
        <v>1512</v>
      </c>
    </row>
    <row r="8759" spans="1:11" ht="15">
      <c r="A8759" t="s">
        <v>41</v>
      </c>
      <c r="B8759">
        <v>4</v>
      </c>
      <c r="C8759">
        <v>12</v>
      </c>
      <c r="D8759" t="s">
        <v>33</v>
      </c>
      <c r="E8759" t="s">
        <v>1395</v>
      </c>
      <c r="F8759" s="1">
        <v>1.5055555555555556E-2</v>
      </c>
      <c r="G8759">
        <f>_xlfn.XLOOKUP($A8759,Product_pricing!$B:$B,Product_pricing!$C:$C)</f>
        <v>10</v>
      </c>
      <c r="H8759">
        <f t="shared" si="408"/>
        <v>35.200000000000003</v>
      </c>
      <c r="I8759" s="10">
        <f t="shared" si="409"/>
        <v>3.1061823918885775E-2</v>
      </c>
      <c r="J8759" t="str">
        <f>_xlfn.XLOOKUP(A8759,Product_Details!$A:$A,Product_Details!$G:$G,"mens")</f>
        <v>Mens</v>
      </c>
      <c r="K8759">
        <f t="shared" si="410"/>
        <v>1512</v>
      </c>
    </row>
    <row r="8760" spans="1:11" ht="15">
      <c r="A8760" t="s">
        <v>31</v>
      </c>
      <c r="B8760">
        <v>4</v>
      </c>
      <c r="C8760">
        <v>12</v>
      </c>
      <c r="D8760" t="s">
        <v>33</v>
      </c>
      <c r="E8760" t="s">
        <v>1395</v>
      </c>
      <c r="F8760" s="1">
        <v>1.5055555555555556E-2</v>
      </c>
      <c r="G8760">
        <f>_xlfn.XLOOKUP($A8760,Product_pricing!$B:$B,Product_pricing!$C:$C)</f>
        <v>57</v>
      </c>
      <c r="H8760">
        <f t="shared" si="408"/>
        <v>200.64000000000001</v>
      </c>
      <c r="I8760" s="10">
        <f t="shared" si="409"/>
        <v>0.17705239633764891</v>
      </c>
      <c r="J8760" t="str">
        <f>_xlfn.XLOOKUP(A8760,Product_Details!$A:$A,Product_Details!$G:$G,"mens")</f>
        <v>Mens</v>
      </c>
      <c r="K8760">
        <f t="shared" si="410"/>
        <v>1512</v>
      </c>
    </row>
    <row r="8761" spans="1:11" ht="15">
      <c r="A8761" t="s">
        <v>32</v>
      </c>
      <c r="B8761">
        <v>3</v>
      </c>
      <c r="C8761">
        <v>12</v>
      </c>
      <c r="D8761" t="s">
        <v>33</v>
      </c>
      <c r="E8761" t="s">
        <v>1395</v>
      </c>
      <c r="F8761" s="1">
        <v>1.5055555555555556E-2</v>
      </c>
      <c r="G8761">
        <f>_xlfn.XLOOKUP($A8761,Product_pricing!$B:$B,Product_pricing!$C:$C)</f>
        <v>36</v>
      </c>
      <c r="H8761">
        <f t="shared" si="408"/>
        <v>95.04</v>
      </c>
      <c r="I8761" s="10">
        <f t="shared" si="409"/>
        <v>8.3866924580991584E-2</v>
      </c>
      <c r="J8761" t="str">
        <f>_xlfn.XLOOKUP(A8761,Product_Details!$A:$A,Product_Details!$G:$G,"mens")</f>
        <v>Mens</v>
      </c>
      <c r="K8761">
        <f t="shared" si="410"/>
        <v>1512</v>
      </c>
    </row>
    <row r="8762" spans="1:11" ht="15">
      <c r="A8762" t="s">
        <v>27</v>
      </c>
      <c r="B8762">
        <v>2</v>
      </c>
      <c r="C8762">
        <v>12</v>
      </c>
      <c r="D8762" t="s">
        <v>33</v>
      </c>
      <c r="E8762" t="s">
        <v>1395</v>
      </c>
      <c r="F8762" s="1">
        <v>1.5055555555555556E-2</v>
      </c>
      <c r="G8762">
        <f>_xlfn.XLOOKUP($A8762,Product_pricing!$B:$B,Product_pricing!$C:$C)</f>
        <v>29</v>
      </c>
      <c r="H8762">
        <f t="shared" si="408"/>
        <v>51.04</v>
      </c>
      <c r="I8762" s="10">
        <f t="shared" si="409"/>
        <v>4.5039644682384368E-2</v>
      </c>
      <c r="J8762" t="str">
        <f>_xlfn.XLOOKUP(A8762,Product_Details!$A:$A,Product_Details!$G:$G,"mens")</f>
        <v>Mens</v>
      </c>
      <c r="K8762">
        <f t="shared" si="410"/>
        <v>1512</v>
      </c>
    </row>
    <row r="8763" spans="1:11" ht="15">
      <c r="A8763" t="s">
        <v>22</v>
      </c>
      <c r="B8763">
        <v>1</v>
      </c>
      <c r="C8763">
        <v>2</v>
      </c>
      <c r="D8763" t="s">
        <v>23</v>
      </c>
      <c r="E8763" t="s">
        <v>1396</v>
      </c>
      <c r="F8763" s="1">
        <v>1.6354166666666667E-3</v>
      </c>
      <c r="G8763">
        <f>_xlfn.XLOOKUP($A8763,Product_pricing!$B:$B,Product_pricing!$C:$C)</f>
        <v>13</v>
      </c>
      <c r="H8763">
        <f t="shared" si="408"/>
        <v>12.74</v>
      </c>
      <c r="I8763" s="10">
        <f t="shared" si="409"/>
        <v>1.1242262407005816E-2</v>
      </c>
      <c r="J8763" t="str">
        <f>_xlfn.XLOOKUP(A8763,Product_Details!$A:$A,Product_Details!$G:$G,"mens")</f>
        <v>Womens</v>
      </c>
      <c r="K8763">
        <f t="shared" si="410"/>
        <v>1883.75</v>
      </c>
    </row>
    <row r="8764" spans="1:11" ht="15">
      <c r="A8764" t="s">
        <v>29</v>
      </c>
      <c r="B8764">
        <v>4</v>
      </c>
      <c r="C8764">
        <v>2</v>
      </c>
      <c r="D8764" t="s">
        <v>23</v>
      </c>
      <c r="E8764" t="s">
        <v>1396</v>
      </c>
      <c r="F8764" s="1">
        <v>1.6354166666666667E-3</v>
      </c>
      <c r="G8764">
        <f>_xlfn.XLOOKUP($A8764,Product_pricing!$B:$B,Product_pricing!$C:$C)</f>
        <v>10</v>
      </c>
      <c r="H8764">
        <f t="shared" si="408"/>
        <v>39.200000000000003</v>
      </c>
      <c r="I8764" s="10">
        <f t="shared" si="409"/>
        <v>3.4591576636940978E-2</v>
      </c>
      <c r="J8764" t="str">
        <f>_xlfn.XLOOKUP(A8764,Product_Details!$A:$A,Product_Details!$G:$G,"mens")</f>
        <v>Womens</v>
      </c>
      <c r="K8764">
        <f t="shared" si="410"/>
        <v>1883.75</v>
      </c>
    </row>
    <row r="8765" spans="1:11" ht="15">
      <c r="A8765" t="s">
        <v>36</v>
      </c>
      <c r="B8765">
        <v>3</v>
      </c>
      <c r="C8765">
        <v>2</v>
      </c>
      <c r="D8765" t="s">
        <v>23</v>
      </c>
      <c r="E8765" t="s">
        <v>1396</v>
      </c>
      <c r="F8765" s="1">
        <v>1.6354166666666667E-3</v>
      </c>
      <c r="G8765">
        <f>_xlfn.XLOOKUP($A8765,Product_pricing!$B:$B,Product_pricing!$C:$C)</f>
        <v>23</v>
      </c>
      <c r="H8765">
        <f t="shared" si="408"/>
        <v>67.62</v>
      </c>
      <c r="I8765" s="10">
        <f t="shared" si="409"/>
        <v>5.967046969872318E-2</v>
      </c>
      <c r="J8765" t="str">
        <f>_xlfn.XLOOKUP(A8765,Product_Details!$A:$A,Product_Details!$G:$G,"mens")</f>
        <v>Womens</v>
      </c>
      <c r="K8765">
        <f t="shared" si="410"/>
        <v>1883.75</v>
      </c>
    </row>
    <row r="8766" spans="1:11" ht="15">
      <c r="A8766" t="s">
        <v>38</v>
      </c>
      <c r="B8766">
        <v>4</v>
      </c>
      <c r="C8766">
        <v>2</v>
      </c>
      <c r="D8766" t="s">
        <v>23</v>
      </c>
      <c r="E8766" t="s">
        <v>1396</v>
      </c>
      <c r="F8766" s="1">
        <v>1.6354166666666667E-3</v>
      </c>
      <c r="G8766">
        <f>_xlfn.XLOOKUP($A8766,Product_pricing!$B:$B,Product_pricing!$C:$C)</f>
        <v>54</v>
      </c>
      <c r="H8766">
        <f t="shared" si="408"/>
        <v>211.68</v>
      </c>
      <c r="I8766" s="10">
        <f t="shared" si="409"/>
        <v>0.18679451383948129</v>
      </c>
      <c r="J8766" t="str">
        <f>_xlfn.XLOOKUP(A8766,Product_Details!$A:$A,Product_Details!$G:$G,"mens")</f>
        <v>Womens</v>
      </c>
      <c r="K8766">
        <f t="shared" si="410"/>
        <v>1883.75</v>
      </c>
    </row>
    <row r="8767" spans="1:11" ht="15">
      <c r="A8767" t="s">
        <v>41</v>
      </c>
      <c r="B8767">
        <v>4</v>
      </c>
      <c r="C8767">
        <v>2</v>
      </c>
      <c r="D8767" t="s">
        <v>23</v>
      </c>
      <c r="E8767" t="s">
        <v>1396</v>
      </c>
      <c r="F8767" s="1">
        <v>1.6354166666666667E-3</v>
      </c>
      <c r="G8767">
        <f>_xlfn.XLOOKUP($A8767,Product_pricing!$B:$B,Product_pricing!$C:$C)</f>
        <v>10</v>
      </c>
      <c r="H8767">
        <f t="shared" si="408"/>
        <v>39.200000000000003</v>
      </c>
      <c r="I8767" s="10">
        <f t="shared" si="409"/>
        <v>3.4591576636940978E-2</v>
      </c>
      <c r="J8767" t="str">
        <f>_xlfn.XLOOKUP(A8767,Product_Details!$A:$A,Product_Details!$G:$G,"mens")</f>
        <v>Mens</v>
      </c>
      <c r="K8767">
        <f t="shared" si="410"/>
        <v>3780</v>
      </c>
    </row>
    <row r="8768" spans="1:11" ht="15">
      <c r="A8768" t="s">
        <v>27</v>
      </c>
      <c r="B8768">
        <v>5</v>
      </c>
      <c r="C8768">
        <v>2</v>
      </c>
      <c r="D8768" t="s">
        <v>23</v>
      </c>
      <c r="E8768" t="s">
        <v>1396</v>
      </c>
      <c r="F8768" s="1">
        <v>1.6354166666666667E-3</v>
      </c>
      <c r="G8768">
        <f>_xlfn.XLOOKUP($A8768,Product_pricing!$B:$B,Product_pricing!$C:$C)</f>
        <v>29</v>
      </c>
      <c r="H8768">
        <f t="shared" si="408"/>
        <v>142.1</v>
      </c>
      <c r="I8768" s="10">
        <f t="shared" si="409"/>
        <v>0.12539446530891102</v>
      </c>
      <c r="J8768" t="str">
        <f>_xlfn.XLOOKUP(A8768,Product_Details!$A:$A,Product_Details!$G:$G,"mens")</f>
        <v>Mens</v>
      </c>
      <c r="K8768">
        <f t="shared" si="410"/>
        <v>3780</v>
      </c>
    </row>
    <row r="8769" spans="1:11" ht="15">
      <c r="A8769" t="s">
        <v>35</v>
      </c>
      <c r="B8769">
        <v>3</v>
      </c>
      <c r="C8769">
        <v>9</v>
      </c>
      <c r="D8769" t="s">
        <v>23</v>
      </c>
      <c r="E8769" t="s">
        <v>1397</v>
      </c>
      <c r="F8769" s="1">
        <v>1.7560185185185182E-2</v>
      </c>
      <c r="G8769">
        <f>_xlfn.XLOOKUP($A8769,Product_pricing!$B:$B,Product_pricing!$C:$C)</f>
        <v>32</v>
      </c>
      <c r="H8769">
        <f t="shared" si="408"/>
        <v>87.36</v>
      </c>
      <c r="I8769" s="10">
        <f t="shared" si="409"/>
        <v>7.7089799362325587E-2</v>
      </c>
      <c r="J8769" t="str">
        <f>_xlfn.XLOOKUP(A8769,Product_Details!$A:$A,Product_Details!$G:$G,"mens")</f>
        <v>Womens</v>
      </c>
      <c r="K8769">
        <f t="shared" si="410"/>
        <v>2511.6666666666665</v>
      </c>
    </row>
    <row r="8770" spans="1:11" ht="15">
      <c r="A8770" t="s">
        <v>36</v>
      </c>
      <c r="B8770">
        <v>5</v>
      </c>
      <c r="C8770">
        <v>9</v>
      </c>
      <c r="D8770" t="s">
        <v>23</v>
      </c>
      <c r="E8770" t="s">
        <v>1397</v>
      </c>
      <c r="F8770" s="1">
        <v>1.7560185185185182E-2</v>
      </c>
      <c r="G8770">
        <f>_xlfn.XLOOKUP($A8770,Product_pricing!$B:$B,Product_pricing!$C:$C)</f>
        <v>23</v>
      </c>
      <c r="H8770">
        <f t="shared" si="408"/>
        <v>104.65</v>
      </c>
      <c r="I8770" s="10">
        <f t="shared" si="409"/>
        <v>9.2347155486119215E-2</v>
      </c>
      <c r="J8770" t="str">
        <f>_xlfn.XLOOKUP(A8770,Product_Details!$A:$A,Product_Details!$G:$G,"mens")</f>
        <v>Womens</v>
      </c>
      <c r="K8770">
        <f t="shared" si="410"/>
        <v>2511.6666666666665</v>
      </c>
    </row>
    <row r="8771" spans="1:11" ht="15">
      <c r="A8771" t="s">
        <v>30</v>
      </c>
      <c r="B8771">
        <v>2</v>
      </c>
      <c r="C8771">
        <v>9</v>
      </c>
      <c r="D8771" t="s">
        <v>23</v>
      </c>
      <c r="E8771" t="s">
        <v>1397</v>
      </c>
      <c r="F8771" s="1">
        <v>1.7560185185185182E-2</v>
      </c>
      <c r="G8771">
        <f>_xlfn.XLOOKUP($A8771,Product_pricing!$B:$B,Product_pricing!$C:$C)</f>
        <v>19</v>
      </c>
      <c r="H8771">
        <f t="shared" ref="H8771:H8834" si="411">B8771*G8771*(1-C8771/100)</f>
        <v>34.58</v>
      </c>
      <c r="I8771" s="10">
        <f t="shared" ref="I8771:I8834" si="412">(H8771/SUM($H:$H))*1000</f>
        <v>3.0514712247587217E-2</v>
      </c>
      <c r="J8771" t="str">
        <f>_xlfn.XLOOKUP(A8771,Product_Details!$A:$A,Product_Details!$G:$G,"mens")</f>
        <v>Womens</v>
      </c>
      <c r="K8771">
        <f t="shared" ref="K8771:K8834" si="413">COUNTIFS($J:$J, J8771) / COUNTIFS($J:$J, J8771, $E:$E, E8771)</f>
        <v>2511.6666666666665</v>
      </c>
    </row>
    <row r="8772" spans="1:11" ht="15">
      <c r="A8772" t="s">
        <v>25</v>
      </c>
      <c r="B8772">
        <v>3</v>
      </c>
      <c r="C8772">
        <v>9</v>
      </c>
      <c r="D8772" t="s">
        <v>23</v>
      </c>
      <c r="E8772" t="s">
        <v>1397</v>
      </c>
      <c r="F8772" s="1">
        <v>1.7560185185185182E-2</v>
      </c>
      <c r="G8772">
        <f>_xlfn.XLOOKUP($A8772,Product_pricing!$B:$B,Product_pricing!$C:$C)</f>
        <v>40</v>
      </c>
      <c r="H8772">
        <f t="shared" si="411"/>
        <v>109.2</v>
      </c>
      <c r="I8772" s="10">
        <f t="shared" si="412"/>
        <v>9.6362249202907008E-2</v>
      </c>
      <c r="J8772" t="str">
        <f>_xlfn.XLOOKUP(A8772,Product_Details!$A:$A,Product_Details!$G:$G,"mens")</f>
        <v>Mens</v>
      </c>
      <c r="K8772">
        <f t="shared" si="413"/>
        <v>1890</v>
      </c>
    </row>
    <row r="8773" spans="1:11" ht="15">
      <c r="A8773" t="s">
        <v>41</v>
      </c>
      <c r="B8773">
        <v>1</v>
      </c>
      <c r="C8773">
        <v>9</v>
      </c>
      <c r="D8773" t="s">
        <v>23</v>
      </c>
      <c r="E8773" t="s">
        <v>1397</v>
      </c>
      <c r="F8773" s="1">
        <v>1.7560185185185182E-2</v>
      </c>
      <c r="G8773">
        <f>_xlfn.XLOOKUP($A8773,Product_pricing!$B:$B,Product_pricing!$C:$C)</f>
        <v>10</v>
      </c>
      <c r="H8773">
        <f t="shared" si="411"/>
        <v>9.1</v>
      </c>
      <c r="I8773" s="10">
        <f t="shared" si="412"/>
        <v>8.0301874335755846E-3</v>
      </c>
      <c r="J8773" t="str">
        <f>_xlfn.XLOOKUP(A8773,Product_Details!$A:$A,Product_Details!$G:$G,"mens")</f>
        <v>Mens</v>
      </c>
      <c r="K8773">
        <f t="shared" si="413"/>
        <v>1890</v>
      </c>
    </row>
    <row r="8774" spans="1:11" ht="15">
      <c r="A8774" t="s">
        <v>31</v>
      </c>
      <c r="B8774">
        <v>3</v>
      </c>
      <c r="C8774">
        <v>9</v>
      </c>
      <c r="D8774" t="s">
        <v>23</v>
      </c>
      <c r="E8774" t="s">
        <v>1397</v>
      </c>
      <c r="F8774" s="1">
        <v>1.7560185185185182E-2</v>
      </c>
      <c r="G8774">
        <f>_xlfn.XLOOKUP($A8774,Product_pricing!$B:$B,Product_pricing!$C:$C)</f>
        <v>57</v>
      </c>
      <c r="H8774">
        <f t="shared" si="411"/>
        <v>155.61000000000001</v>
      </c>
      <c r="I8774" s="10">
        <f t="shared" si="412"/>
        <v>0.13731620511414247</v>
      </c>
      <c r="J8774" t="str">
        <f>_xlfn.XLOOKUP(A8774,Product_Details!$A:$A,Product_Details!$G:$G,"mens")</f>
        <v>Mens</v>
      </c>
      <c r="K8774">
        <f t="shared" si="413"/>
        <v>1890</v>
      </c>
    </row>
    <row r="8775" spans="1:11" ht="15">
      <c r="A8775" t="s">
        <v>32</v>
      </c>
      <c r="B8775">
        <v>3</v>
      </c>
      <c r="C8775">
        <v>9</v>
      </c>
      <c r="D8775" t="s">
        <v>23</v>
      </c>
      <c r="E8775" t="s">
        <v>1397</v>
      </c>
      <c r="F8775" s="1">
        <v>1.7560185185185182E-2</v>
      </c>
      <c r="G8775">
        <f>_xlfn.XLOOKUP($A8775,Product_pricing!$B:$B,Product_pricing!$C:$C)</f>
        <v>36</v>
      </c>
      <c r="H8775">
        <f t="shared" si="411"/>
        <v>98.28</v>
      </c>
      <c r="I8775" s="10">
        <f t="shared" si="412"/>
        <v>8.6726024282616304E-2</v>
      </c>
      <c r="J8775" t="str">
        <f>_xlfn.XLOOKUP(A8775,Product_Details!$A:$A,Product_Details!$G:$G,"mens")</f>
        <v>Mens</v>
      </c>
      <c r="K8775">
        <f t="shared" si="413"/>
        <v>1890</v>
      </c>
    </row>
    <row r="8776" spans="1:11" ht="15">
      <c r="A8776" t="s">
        <v>38</v>
      </c>
      <c r="B8776">
        <v>2</v>
      </c>
      <c r="C8776">
        <v>0</v>
      </c>
      <c r="D8776" t="s">
        <v>33</v>
      </c>
      <c r="E8776" t="s">
        <v>1398</v>
      </c>
      <c r="F8776" s="1">
        <v>2.4700231481481483E-2</v>
      </c>
      <c r="G8776">
        <f>_xlfn.XLOOKUP($A8776,Product_pricing!$B:$B,Product_pricing!$C:$C)</f>
        <v>54</v>
      </c>
      <c r="H8776">
        <f t="shared" si="411"/>
        <v>108</v>
      </c>
      <c r="I8776" s="10">
        <f t="shared" si="412"/>
        <v>9.5303323387490438E-2</v>
      </c>
      <c r="J8776" t="str">
        <f>_xlfn.XLOOKUP(A8776,Product_Details!$A:$A,Product_Details!$G:$G,"mens")</f>
        <v>Womens</v>
      </c>
      <c r="K8776">
        <f t="shared" si="413"/>
        <v>7535</v>
      </c>
    </row>
    <row r="8777" spans="1:11" ht="15">
      <c r="A8777" t="s">
        <v>25</v>
      </c>
      <c r="B8777">
        <v>5</v>
      </c>
      <c r="C8777">
        <v>0</v>
      </c>
      <c r="D8777" t="s">
        <v>33</v>
      </c>
      <c r="E8777" t="s">
        <v>1398</v>
      </c>
      <c r="F8777" s="1">
        <v>2.4700231481481483E-2</v>
      </c>
      <c r="G8777">
        <f>_xlfn.XLOOKUP($A8777,Product_pricing!$B:$B,Product_pricing!$C:$C)</f>
        <v>40</v>
      </c>
      <c r="H8777">
        <f t="shared" si="411"/>
        <v>200</v>
      </c>
      <c r="I8777" s="10">
        <f t="shared" si="412"/>
        <v>0.17648763590276006</v>
      </c>
      <c r="J8777" t="str">
        <f>_xlfn.XLOOKUP(A8777,Product_Details!$A:$A,Product_Details!$G:$G,"mens")</f>
        <v>Mens</v>
      </c>
      <c r="K8777">
        <f t="shared" si="413"/>
        <v>2520</v>
      </c>
    </row>
    <row r="8778" spans="1:11" ht="15">
      <c r="A8778" t="s">
        <v>31</v>
      </c>
      <c r="B8778">
        <v>4</v>
      </c>
      <c r="C8778">
        <v>0</v>
      </c>
      <c r="D8778" t="s">
        <v>33</v>
      </c>
      <c r="E8778" t="s">
        <v>1398</v>
      </c>
      <c r="F8778" s="1">
        <v>2.4700231481481483E-2</v>
      </c>
      <c r="G8778">
        <f>_xlfn.XLOOKUP($A8778,Product_pricing!$B:$B,Product_pricing!$C:$C)</f>
        <v>57</v>
      </c>
      <c r="H8778">
        <f t="shared" si="411"/>
        <v>228</v>
      </c>
      <c r="I8778" s="10">
        <f t="shared" si="412"/>
        <v>0.20119590492914646</v>
      </c>
      <c r="J8778" t="str">
        <f>_xlfn.XLOOKUP(A8778,Product_Details!$A:$A,Product_Details!$G:$G,"mens")</f>
        <v>Mens</v>
      </c>
      <c r="K8778">
        <f t="shared" si="413"/>
        <v>2520</v>
      </c>
    </row>
    <row r="8779" spans="1:11" ht="15">
      <c r="A8779" t="s">
        <v>32</v>
      </c>
      <c r="B8779">
        <v>1</v>
      </c>
      <c r="C8779">
        <v>0</v>
      </c>
      <c r="D8779" t="s">
        <v>33</v>
      </c>
      <c r="E8779" t="s">
        <v>1398</v>
      </c>
      <c r="F8779" s="1">
        <v>2.4700231481481483E-2</v>
      </c>
      <c r="G8779">
        <f>_xlfn.XLOOKUP($A8779,Product_pricing!$B:$B,Product_pricing!$C:$C)</f>
        <v>36</v>
      </c>
      <c r="H8779">
        <f t="shared" si="411"/>
        <v>36</v>
      </c>
      <c r="I8779" s="10">
        <f t="shared" si="412"/>
        <v>3.1767774462496817E-2</v>
      </c>
      <c r="J8779" t="str">
        <f>_xlfn.XLOOKUP(A8779,Product_Details!$A:$A,Product_Details!$G:$G,"mens")</f>
        <v>Mens</v>
      </c>
      <c r="K8779">
        <f t="shared" si="413"/>
        <v>2520</v>
      </c>
    </row>
    <row r="8780" spans="1:11" ht="15">
      <c r="A8780" t="s">
        <v>35</v>
      </c>
      <c r="B8780">
        <v>5</v>
      </c>
      <c r="C8780">
        <v>22</v>
      </c>
      <c r="D8780" t="s">
        <v>33</v>
      </c>
      <c r="E8780" t="s">
        <v>1399</v>
      </c>
      <c r="F8780" s="1">
        <v>3.8945601851851849E-2</v>
      </c>
      <c r="G8780">
        <f>_xlfn.XLOOKUP($A8780,Product_pricing!$B:$B,Product_pricing!$C:$C)</f>
        <v>32</v>
      </c>
      <c r="H8780">
        <f t="shared" si="411"/>
        <v>124.80000000000001</v>
      </c>
      <c r="I8780" s="10">
        <f t="shared" si="412"/>
        <v>0.11012828480332229</v>
      </c>
      <c r="J8780" t="str">
        <f>_xlfn.XLOOKUP(A8780,Product_Details!$A:$A,Product_Details!$G:$G,"mens")</f>
        <v>Womens</v>
      </c>
      <c r="K8780">
        <f t="shared" si="413"/>
        <v>3767.5</v>
      </c>
    </row>
    <row r="8781" spans="1:11" ht="15">
      <c r="A8781" t="s">
        <v>30</v>
      </c>
      <c r="B8781">
        <v>2</v>
      </c>
      <c r="C8781">
        <v>22</v>
      </c>
      <c r="D8781" t="s">
        <v>33</v>
      </c>
      <c r="E8781" t="s">
        <v>1399</v>
      </c>
      <c r="F8781" s="1">
        <v>3.8945601851851849E-2</v>
      </c>
      <c r="G8781">
        <f>_xlfn.XLOOKUP($A8781,Product_pricing!$B:$B,Product_pricing!$C:$C)</f>
        <v>19</v>
      </c>
      <c r="H8781">
        <f t="shared" si="411"/>
        <v>29.64</v>
      </c>
      <c r="I8781" s="10">
        <f t="shared" si="412"/>
        <v>2.6155467640789045E-2</v>
      </c>
      <c r="J8781" t="str">
        <f>_xlfn.XLOOKUP(A8781,Product_Details!$A:$A,Product_Details!$G:$G,"mens")</f>
        <v>Womens</v>
      </c>
      <c r="K8781">
        <f t="shared" si="413"/>
        <v>3767.5</v>
      </c>
    </row>
    <row r="8782" spans="1:11" ht="15">
      <c r="A8782" t="s">
        <v>31</v>
      </c>
      <c r="B8782">
        <v>2</v>
      </c>
      <c r="C8782">
        <v>22</v>
      </c>
      <c r="D8782" t="s">
        <v>33</v>
      </c>
      <c r="E8782" t="s">
        <v>1399</v>
      </c>
      <c r="F8782" s="1">
        <v>3.8945601851851849E-2</v>
      </c>
      <c r="G8782">
        <f>_xlfn.XLOOKUP($A8782,Product_pricing!$B:$B,Product_pricing!$C:$C)</f>
        <v>57</v>
      </c>
      <c r="H8782">
        <f t="shared" si="411"/>
        <v>88.92</v>
      </c>
      <c r="I8782" s="10">
        <f t="shared" si="412"/>
        <v>7.8466402922367132E-2</v>
      </c>
      <c r="J8782" t="str">
        <f>_xlfn.XLOOKUP(A8782,Product_Details!$A:$A,Product_Details!$G:$G,"mens")</f>
        <v>Mens</v>
      </c>
      <c r="K8782">
        <f t="shared" si="413"/>
        <v>7560</v>
      </c>
    </row>
    <row r="8783" spans="1:11" ht="15">
      <c r="A8783" t="s">
        <v>22</v>
      </c>
      <c r="B8783">
        <v>3</v>
      </c>
      <c r="C8783">
        <v>6</v>
      </c>
      <c r="D8783" t="s">
        <v>23</v>
      </c>
      <c r="E8783" t="s">
        <v>1400</v>
      </c>
      <c r="F8783" s="1">
        <v>2.1457175925925928E-2</v>
      </c>
      <c r="G8783">
        <f>_xlfn.XLOOKUP($A8783,Product_pricing!$B:$B,Product_pricing!$C:$C)</f>
        <v>13</v>
      </c>
      <c r="H8783">
        <f t="shared" si="411"/>
        <v>36.659999999999997</v>
      </c>
      <c r="I8783" s="10">
        <f t="shared" si="412"/>
        <v>3.2350183660975917E-2</v>
      </c>
      <c r="J8783" t="str">
        <f>_xlfn.XLOOKUP(A8783,Product_Details!$A:$A,Product_Details!$G:$G,"mens")</f>
        <v>Womens</v>
      </c>
      <c r="K8783">
        <f t="shared" si="413"/>
        <v>1883.75</v>
      </c>
    </row>
    <row r="8784" spans="1:11" ht="15">
      <c r="A8784" t="s">
        <v>35</v>
      </c>
      <c r="B8784">
        <v>4</v>
      </c>
      <c r="C8784">
        <v>6</v>
      </c>
      <c r="D8784" t="s">
        <v>23</v>
      </c>
      <c r="E8784" t="s">
        <v>1400</v>
      </c>
      <c r="F8784" s="1">
        <v>2.1457175925925928E-2</v>
      </c>
      <c r="G8784">
        <f>_xlfn.XLOOKUP($A8784,Product_pricing!$B:$B,Product_pricing!$C:$C)</f>
        <v>32</v>
      </c>
      <c r="H8784">
        <f t="shared" si="411"/>
        <v>120.32</v>
      </c>
      <c r="I8784" s="10">
        <f t="shared" si="412"/>
        <v>0.10617496175910045</v>
      </c>
      <c r="J8784" t="str">
        <f>_xlfn.XLOOKUP(A8784,Product_Details!$A:$A,Product_Details!$G:$G,"mens")</f>
        <v>Womens</v>
      </c>
      <c r="K8784">
        <f t="shared" si="413"/>
        <v>1883.75</v>
      </c>
    </row>
    <row r="8785" spans="1:11" ht="15">
      <c r="A8785" t="s">
        <v>29</v>
      </c>
      <c r="B8785">
        <v>3</v>
      </c>
      <c r="C8785">
        <v>6</v>
      </c>
      <c r="D8785" t="s">
        <v>23</v>
      </c>
      <c r="E8785" t="s">
        <v>1400</v>
      </c>
      <c r="F8785" s="1">
        <v>2.1457175925925928E-2</v>
      </c>
      <c r="G8785">
        <f>_xlfn.XLOOKUP($A8785,Product_pricing!$B:$B,Product_pricing!$C:$C)</f>
        <v>10</v>
      </c>
      <c r="H8785">
        <f t="shared" si="411"/>
        <v>28.2</v>
      </c>
      <c r="I8785" s="10">
        <f t="shared" si="412"/>
        <v>2.4884756662289169E-2</v>
      </c>
      <c r="J8785" t="str">
        <f>_xlfn.XLOOKUP(A8785,Product_Details!$A:$A,Product_Details!$G:$G,"mens")</f>
        <v>Womens</v>
      </c>
      <c r="K8785">
        <f t="shared" si="413"/>
        <v>1883.75</v>
      </c>
    </row>
    <row r="8786" spans="1:11" ht="15">
      <c r="A8786" t="s">
        <v>38</v>
      </c>
      <c r="B8786">
        <v>5</v>
      </c>
      <c r="C8786">
        <v>6</v>
      </c>
      <c r="D8786" t="s">
        <v>23</v>
      </c>
      <c r="E8786" t="s">
        <v>1400</v>
      </c>
      <c r="F8786" s="1">
        <v>2.1457175925925928E-2</v>
      </c>
      <c r="G8786">
        <f>_xlfn.XLOOKUP($A8786,Product_pricing!$B:$B,Product_pricing!$C:$C)</f>
        <v>54</v>
      </c>
      <c r="H8786">
        <f t="shared" si="411"/>
        <v>253.79999999999998</v>
      </c>
      <c r="I8786" s="10">
        <f t="shared" si="412"/>
        <v>0.22396280996060253</v>
      </c>
      <c r="J8786" t="str">
        <f>_xlfn.XLOOKUP(A8786,Product_Details!$A:$A,Product_Details!$G:$G,"mens")</f>
        <v>Womens</v>
      </c>
      <c r="K8786">
        <f t="shared" si="413"/>
        <v>1883.75</v>
      </c>
    </row>
    <row r="8787" spans="1:11" ht="15">
      <c r="A8787" t="s">
        <v>25</v>
      </c>
      <c r="B8787">
        <v>5</v>
      </c>
      <c r="C8787">
        <v>6</v>
      </c>
      <c r="D8787" t="s">
        <v>23</v>
      </c>
      <c r="E8787" t="s">
        <v>1400</v>
      </c>
      <c r="F8787" s="1">
        <v>2.1457175925925928E-2</v>
      </c>
      <c r="G8787">
        <f>_xlfn.XLOOKUP($A8787,Product_pricing!$B:$B,Product_pricing!$C:$C)</f>
        <v>40</v>
      </c>
      <c r="H8787">
        <f t="shared" si="411"/>
        <v>188</v>
      </c>
      <c r="I8787" s="10">
        <f t="shared" si="412"/>
        <v>0.16589837774859448</v>
      </c>
      <c r="J8787" t="str">
        <f>_xlfn.XLOOKUP(A8787,Product_Details!$A:$A,Product_Details!$G:$G,"mens")</f>
        <v>Mens</v>
      </c>
      <c r="K8787">
        <f t="shared" si="413"/>
        <v>1890</v>
      </c>
    </row>
    <row r="8788" spans="1:11" ht="15">
      <c r="A8788" t="s">
        <v>31</v>
      </c>
      <c r="B8788">
        <v>5</v>
      </c>
      <c r="C8788">
        <v>6</v>
      </c>
      <c r="D8788" t="s">
        <v>23</v>
      </c>
      <c r="E8788" t="s">
        <v>1400</v>
      </c>
      <c r="F8788" s="1">
        <v>2.1457175925925928E-2</v>
      </c>
      <c r="G8788">
        <f>_xlfn.XLOOKUP($A8788,Product_pricing!$B:$B,Product_pricing!$C:$C)</f>
        <v>57</v>
      </c>
      <c r="H8788">
        <f t="shared" si="411"/>
        <v>267.89999999999998</v>
      </c>
      <c r="I8788" s="10">
        <f t="shared" si="412"/>
        <v>0.23640518829174709</v>
      </c>
      <c r="J8788" t="str">
        <f>_xlfn.XLOOKUP(A8788,Product_Details!$A:$A,Product_Details!$G:$G,"mens")</f>
        <v>Mens</v>
      </c>
      <c r="K8788">
        <f t="shared" si="413"/>
        <v>1890</v>
      </c>
    </row>
    <row r="8789" spans="1:11" ht="15">
      <c r="A8789" t="s">
        <v>26</v>
      </c>
      <c r="B8789">
        <v>2</v>
      </c>
      <c r="C8789">
        <v>6</v>
      </c>
      <c r="D8789" t="s">
        <v>23</v>
      </c>
      <c r="E8789" t="s">
        <v>1400</v>
      </c>
      <c r="F8789" s="1">
        <v>2.1457175925925928E-2</v>
      </c>
      <c r="G8789">
        <f>_xlfn.XLOOKUP($A8789,Product_pricing!$B:$B,Product_pricing!$C:$C)</f>
        <v>17</v>
      </c>
      <c r="H8789">
        <f t="shared" si="411"/>
        <v>31.959999999999997</v>
      </c>
      <c r="I8789" s="10">
        <f t="shared" si="412"/>
        <v>2.8202724217261058E-2</v>
      </c>
      <c r="J8789" t="str">
        <f>_xlfn.XLOOKUP(A8789,Product_Details!$A:$A,Product_Details!$G:$G,"mens")</f>
        <v>Mens</v>
      </c>
      <c r="K8789">
        <f t="shared" si="413"/>
        <v>1890</v>
      </c>
    </row>
    <row r="8790" spans="1:11" ht="15">
      <c r="A8790" t="s">
        <v>27</v>
      </c>
      <c r="B8790">
        <v>5</v>
      </c>
      <c r="C8790">
        <v>6</v>
      </c>
      <c r="D8790" t="s">
        <v>23</v>
      </c>
      <c r="E8790" t="s">
        <v>1400</v>
      </c>
      <c r="F8790" s="1">
        <v>2.1457175925925928E-2</v>
      </c>
      <c r="G8790">
        <f>_xlfn.XLOOKUP($A8790,Product_pricing!$B:$B,Product_pricing!$C:$C)</f>
        <v>29</v>
      </c>
      <c r="H8790">
        <f t="shared" si="411"/>
        <v>136.29999999999998</v>
      </c>
      <c r="I8790" s="10">
        <f t="shared" si="412"/>
        <v>0.12027632386773097</v>
      </c>
      <c r="J8790" t="str">
        <f>_xlfn.XLOOKUP(A8790,Product_Details!$A:$A,Product_Details!$G:$G,"mens")</f>
        <v>Mens</v>
      </c>
      <c r="K8790">
        <f t="shared" si="413"/>
        <v>1890</v>
      </c>
    </row>
    <row r="8791" spans="1:11" ht="15">
      <c r="A8791" t="s">
        <v>29</v>
      </c>
      <c r="B8791">
        <v>3</v>
      </c>
      <c r="C8791">
        <v>0</v>
      </c>
      <c r="D8791" t="s">
        <v>33</v>
      </c>
      <c r="E8791" t="s">
        <v>1401</v>
      </c>
      <c r="F8791" s="1">
        <v>3.3254629629629634E-2</v>
      </c>
      <c r="G8791">
        <f>_xlfn.XLOOKUP($A8791,Product_pricing!$B:$B,Product_pricing!$C:$C)</f>
        <v>10</v>
      </c>
      <c r="H8791">
        <f t="shared" si="411"/>
        <v>30</v>
      </c>
      <c r="I8791" s="10">
        <f t="shared" si="412"/>
        <v>2.647314538541401E-2</v>
      </c>
      <c r="J8791" t="str">
        <f>_xlfn.XLOOKUP(A8791,Product_Details!$A:$A,Product_Details!$G:$G,"mens")</f>
        <v>Womens</v>
      </c>
      <c r="K8791">
        <f t="shared" si="413"/>
        <v>2511.6666666666665</v>
      </c>
    </row>
    <row r="8792" spans="1:11" ht="15">
      <c r="A8792" t="s">
        <v>36</v>
      </c>
      <c r="B8792">
        <v>5</v>
      </c>
      <c r="C8792">
        <v>0</v>
      </c>
      <c r="D8792" t="s">
        <v>33</v>
      </c>
      <c r="E8792" t="s">
        <v>1401</v>
      </c>
      <c r="F8792" s="1">
        <v>3.3254629629629634E-2</v>
      </c>
      <c r="G8792">
        <f>_xlfn.XLOOKUP($A8792,Product_pricing!$B:$B,Product_pricing!$C:$C)</f>
        <v>23</v>
      </c>
      <c r="H8792">
        <f t="shared" si="411"/>
        <v>115</v>
      </c>
      <c r="I8792" s="10">
        <f t="shared" si="412"/>
        <v>0.10148039064408704</v>
      </c>
      <c r="J8792" t="str">
        <f>_xlfn.XLOOKUP(A8792,Product_Details!$A:$A,Product_Details!$G:$G,"mens")</f>
        <v>Womens</v>
      </c>
      <c r="K8792">
        <f t="shared" si="413"/>
        <v>2511.6666666666665</v>
      </c>
    </row>
    <row r="8793" spans="1:11" ht="15">
      <c r="A8793" t="s">
        <v>30</v>
      </c>
      <c r="B8793">
        <v>4</v>
      </c>
      <c r="C8793">
        <v>0</v>
      </c>
      <c r="D8793" t="s">
        <v>33</v>
      </c>
      <c r="E8793" t="s">
        <v>1401</v>
      </c>
      <c r="F8793" s="1">
        <v>3.3254629629629634E-2</v>
      </c>
      <c r="G8793">
        <f>_xlfn.XLOOKUP($A8793,Product_pricing!$B:$B,Product_pricing!$C:$C)</f>
        <v>19</v>
      </c>
      <c r="H8793">
        <f t="shared" si="411"/>
        <v>76</v>
      </c>
      <c r="I8793" s="10">
        <f t="shared" si="412"/>
        <v>6.706530164304883E-2</v>
      </c>
      <c r="J8793" t="str">
        <f>_xlfn.XLOOKUP(A8793,Product_Details!$A:$A,Product_Details!$G:$G,"mens")</f>
        <v>Womens</v>
      </c>
      <c r="K8793">
        <f t="shared" si="413"/>
        <v>2511.6666666666665</v>
      </c>
    </row>
    <row r="8794" spans="1:11" ht="15">
      <c r="A8794" t="s">
        <v>25</v>
      </c>
      <c r="B8794">
        <v>1</v>
      </c>
      <c r="C8794">
        <v>0</v>
      </c>
      <c r="D8794" t="s">
        <v>33</v>
      </c>
      <c r="E8794" t="s">
        <v>1401</v>
      </c>
      <c r="F8794" s="1">
        <v>3.3254629629629634E-2</v>
      </c>
      <c r="G8794">
        <f>_xlfn.XLOOKUP($A8794,Product_pricing!$B:$B,Product_pricing!$C:$C)</f>
        <v>40</v>
      </c>
      <c r="H8794">
        <f t="shared" si="411"/>
        <v>40</v>
      </c>
      <c r="I8794" s="10">
        <f t="shared" si="412"/>
        <v>3.5297527180552013E-2</v>
      </c>
      <c r="J8794" t="str">
        <f>_xlfn.XLOOKUP(A8794,Product_Details!$A:$A,Product_Details!$G:$G,"mens")</f>
        <v>Mens</v>
      </c>
      <c r="K8794">
        <f t="shared" si="413"/>
        <v>3780</v>
      </c>
    </row>
    <row r="8795" spans="1:11" ht="15">
      <c r="A8795" t="s">
        <v>41</v>
      </c>
      <c r="B8795">
        <v>3</v>
      </c>
      <c r="C8795">
        <v>0</v>
      </c>
      <c r="D8795" t="s">
        <v>33</v>
      </c>
      <c r="E8795" t="s">
        <v>1401</v>
      </c>
      <c r="F8795" s="1">
        <v>3.3254629629629634E-2</v>
      </c>
      <c r="G8795">
        <f>_xlfn.XLOOKUP($A8795,Product_pricing!$B:$B,Product_pricing!$C:$C)</f>
        <v>10</v>
      </c>
      <c r="H8795">
        <f t="shared" si="411"/>
        <v>30</v>
      </c>
      <c r="I8795" s="10">
        <f t="shared" si="412"/>
        <v>2.647314538541401E-2</v>
      </c>
      <c r="J8795" t="str">
        <f>_xlfn.XLOOKUP(A8795,Product_Details!$A:$A,Product_Details!$G:$G,"mens")</f>
        <v>Mens</v>
      </c>
      <c r="K8795">
        <f t="shared" si="413"/>
        <v>3780</v>
      </c>
    </row>
    <row r="8796" spans="1:11" ht="15">
      <c r="A8796" t="s">
        <v>22</v>
      </c>
      <c r="B8796">
        <v>4</v>
      </c>
      <c r="C8796">
        <v>18</v>
      </c>
      <c r="D8796" t="s">
        <v>33</v>
      </c>
      <c r="E8796">
        <v>523858</v>
      </c>
      <c r="F8796" s="1">
        <v>7.0208333333333329E-3</v>
      </c>
      <c r="G8796">
        <f>_xlfn.XLOOKUP($A8796,Product_pricing!$B:$B,Product_pricing!$C:$C)</f>
        <v>13</v>
      </c>
      <c r="H8796">
        <f t="shared" si="411"/>
        <v>42.64</v>
      </c>
      <c r="I8796" s="10">
        <f t="shared" si="412"/>
        <v>3.7627163974468449E-2</v>
      </c>
      <c r="J8796" t="str">
        <f>_xlfn.XLOOKUP(A8796,Product_Details!$A:$A,Product_Details!$G:$G,"mens")</f>
        <v>Womens</v>
      </c>
      <c r="K8796">
        <f t="shared" si="413"/>
        <v>2511.6666666666665</v>
      </c>
    </row>
    <row r="8797" spans="1:11" ht="15">
      <c r="A8797" t="s">
        <v>35</v>
      </c>
      <c r="B8797">
        <v>3</v>
      </c>
      <c r="C8797">
        <v>18</v>
      </c>
      <c r="D8797" t="s">
        <v>33</v>
      </c>
      <c r="E8797">
        <v>523858</v>
      </c>
      <c r="F8797" s="1">
        <v>7.0208333333333329E-3</v>
      </c>
      <c r="G8797">
        <f>_xlfn.XLOOKUP($A8797,Product_pricing!$B:$B,Product_pricing!$C:$C)</f>
        <v>32</v>
      </c>
      <c r="H8797">
        <f t="shared" si="411"/>
        <v>78.72</v>
      </c>
      <c r="I8797" s="10">
        <f t="shared" si="412"/>
        <v>6.9465533491326364E-2</v>
      </c>
      <c r="J8797" t="str">
        <f>_xlfn.XLOOKUP(A8797,Product_Details!$A:$A,Product_Details!$G:$G,"mens")</f>
        <v>Womens</v>
      </c>
      <c r="K8797">
        <f t="shared" si="413"/>
        <v>2511.6666666666665</v>
      </c>
    </row>
    <row r="8798" spans="1:11" ht="15">
      <c r="A8798" t="s">
        <v>29</v>
      </c>
      <c r="B8798">
        <v>4</v>
      </c>
      <c r="C8798">
        <v>18</v>
      </c>
      <c r="D8798" t="s">
        <v>33</v>
      </c>
      <c r="E8798">
        <v>523858</v>
      </c>
      <c r="F8798" s="1">
        <v>7.0208333333333329E-3</v>
      </c>
      <c r="G8798">
        <f>_xlfn.XLOOKUP($A8798,Product_pricing!$B:$B,Product_pricing!$C:$C)</f>
        <v>10</v>
      </c>
      <c r="H8798">
        <f t="shared" si="411"/>
        <v>32.800000000000004</v>
      </c>
      <c r="I8798" s="10">
        <f t="shared" si="412"/>
        <v>2.8943972288052656E-2</v>
      </c>
      <c r="J8798" t="str">
        <f>_xlfn.XLOOKUP(A8798,Product_Details!$A:$A,Product_Details!$G:$G,"mens")</f>
        <v>Womens</v>
      </c>
      <c r="K8798">
        <f t="shared" si="413"/>
        <v>2511.6666666666665</v>
      </c>
    </row>
    <row r="8799" spans="1:11" ht="15">
      <c r="A8799" t="s">
        <v>27</v>
      </c>
      <c r="B8799">
        <v>2</v>
      </c>
      <c r="C8799">
        <v>18</v>
      </c>
      <c r="D8799" t="s">
        <v>33</v>
      </c>
      <c r="E8799">
        <v>523858</v>
      </c>
      <c r="F8799" s="1">
        <v>7.0208333333333329E-3</v>
      </c>
      <c r="G8799">
        <f>_xlfn.XLOOKUP($A8799,Product_pricing!$B:$B,Product_pricing!$C:$C)</f>
        <v>29</v>
      </c>
      <c r="H8799">
        <f t="shared" si="411"/>
        <v>47.56</v>
      </c>
      <c r="I8799" s="10">
        <f t="shared" si="412"/>
        <v>4.1968759817676352E-2</v>
      </c>
      <c r="J8799" t="str">
        <f>_xlfn.XLOOKUP(A8799,Product_Details!$A:$A,Product_Details!$G:$G,"mens")</f>
        <v>Mens</v>
      </c>
      <c r="K8799">
        <f t="shared" si="413"/>
        <v>7560</v>
      </c>
    </row>
    <row r="8800" spans="1:11" ht="15">
      <c r="A8800" t="s">
        <v>35</v>
      </c>
      <c r="B8800">
        <v>3</v>
      </c>
      <c r="C8800">
        <v>8</v>
      </c>
      <c r="D8800" t="s">
        <v>33</v>
      </c>
      <c r="E8800" t="s">
        <v>1402</v>
      </c>
      <c r="F8800" s="1">
        <v>3.0517361111111113E-2</v>
      </c>
      <c r="G8800">
        <f>_xlfn.XLOOKUP($A8800,Product_pricing!$B:$B,Product_pricing!$C:$C)</f>
        <v>32</v>
      </c>
      <c r="H8800">
        <f t="shared" si="411"/>
        <v>88.320000000000007</v>
      </c>
      <c r="I8800" s="10">
        <f t="shared" si="412"/>
        <v>7.7936940014658854E-2</v>
      </c>
      <c r="J8800" t="str">
        <f>_xlfn.XLOOKUP(A8800,Product_Details!$A:$A,Product_Details!$G:$G,"mens")</f>
        <v>Womens</v>
      </c>
      <c r="K8800">
        <f t="shared" si="413"/>
        <v>3767.5</v>
      </c>
    </row>
    <row r="8801" spans="1:11" ht="15">
      <c r="A8801" t="s">
        <v>36</v>
      </c>
      <c r="B8801">
        <v>3</v>
      </c>
      <c r="C8801">
        <v>8</v>
      </c>
      <c r="D8801" t="s">
        <v>33</v>
      </c>
      <c r="E8801" t="s">
        <v>1402</v>
      </c>
      <c r="F8801" s="1">
        <v>3.0517361111111113E-2</v>
      </c>
      <c r="G8801">
        <f>_xlfn.XLOOKUP($A8801,Product_pricing!$B:$B,Product_pricing!$C:$C)</f>
        <v>23</v>
      </c>
      <c r="H8801">
        <f t="shared" si="411"/>
        <v>63.480000000000004</v>
      </c>
      <c r="I8801" s="10">
        <f t="shared" si="412"/>
        <v>5.601717563553605E-2</v>
      </c>
      <c r="J8801" t="str">
        <f>_xlfn.XLOOKUP(A8801,Product_Details!$A:$A,Product_Details!$G:$G,"mens")</f>
        <v>Womens</v>
      </c>
      <c r="K8801">
        <f t="shared" si="413"/>
        <v>3767.5</v>
      </c>
    </row>
    <row r="8802" spans="1:11" ht="15">
      <c r="A8802" t="s">
        <v>41</v>
      </c>
      <c r="B8802">
        <v>4</v>
      </c>
      <c r="C8802">
        <v>8</v>
      </c>
      <c r="D8802" t="s">
        <v>33</v>
      </c>
      <c r="E8802" t="s">
        <v>1402</v>
      </c>
      <c r="F8802" s="1">
        <v>3.0517361111111113E-2</v>
      </c>
      <c r="G8802">
        <f>_xlfn.XLOOKUP($A8802,Product_pricing!$B:$B,Product_pricing!$C:$C)</f>
        <v>10</v>
      </c>
      <c r="H8802">
        <f t="shared" si="411"/>
        <v>36.800000000000004</v>
      </c>
      <c r="I8802" s="10">
        <f t="shared" si="412"/>
        <v>3.2473725006107852E-2</v>
      </c>
      <c r="J8802" t="str">
        <f>_xlfn.XLOOKUP(A8802,Product_Details!$A:$A,Product_Details!$G:$G,"mens")</f>
        <v>Mens</v>
      </c>
      <c r="K8802">
        <f t="shared" si="413"/>
        <v>1890</v>
      </c>
    </row>
    <row r="8803" spans="1:11" ht="15">
      <c r="A8803" t="s">
        <v>31</v>
      </c>
      <c r="B8803">
        <v>3</v>
      </c>
      <c r="C8803">
        <v>8</v>
      </c>
      <c r="D8803" t="s">
        <v>33</v>
      </c>
      <c r="E8803" t="s">
        <v>1402</v>
      </c>
      <c r="F8803" s="1">
        <v>3.0517361111111113E-2</v>
      </c>
      <c r="G8803">
        <f>_xlfn.XLOOKUP($A8803,Product_pricing!$B:$B,Product_pricing!$C:$C)</f>
        <v>57</v>
      </c>
      <c r="H8803">
        <f t="shared" si="411"/>
        <v>157.32</v>
      </c>
      <c r="I8803" s="10">
        <f t="shared" si="412"/>
        <v>0.13882517440111106</v>
      </c>
      <c r="J8803" t="str">
        <f>_xlfn.XLOOKUP(A8803,Product_Details!$A:$A,Product_Details!$G:$G,"mens")</f>
        <v>Mens</v>
      </c>
      <c r="K8803">
        <f t="shared" si="413"/>
        <v>1890</v>
      </c>
    </row>
    <row r="8804" spans="1:11" ht="15">
      <c r="A8804" t="s">
        <v>32</v>
      </c>
      <c r="B8804">
        <v>3</v>
      </c>
      <c r="C8804">
        <v>8</v>
      </c>
      <c r="D8804" t="s">
        <v>33</v>
      </c>
      <c r="E8804" t="s">
        <v>1402</v>
      </c>
      <c r="F8804" s="1">
        <v>3.0517361111111113E-2</v>
      </c>
      <c r="G8804">
        <f>_xlfn.XLOOKUP($A8804,Product_pricing!$B:$B,Product_pricing!$C:$C)</f>
        <v>36</v>
      </c>
      <c r="H8804">
        <f t="shared" si="411"/>
        <v>99.36</v>
      </c>
      <c r="I8804" s="10">
        <f t="shared" si="412"/>
        <v>8.7679057516491202E-2</v>
      </c>
      <c r="J8804" t="str">
        <f>_xlfn.XLOOKUP(A8804,Product_Details!$A:$A,Product_Details!$G:$G,"mens")</f>
        <v>Mens</v>
      </c>
      <c r="K8804">
        <f t="shared" si="413"/>
        <v>1890</v>
      </c>
    </row>
    <row r="8805" spans="1:11" ht="15">
      <c r="A8805" t="s">
        <v>26</v>
      </c>
      <c r="B8805">
        <v>3</v>
      </c>
      <c r="C8805">
        <v>8</v>
      </c>
      <c r="D8805" t="s">
        <v>33</v>
      </c>
      <c r="E8805" t="s">
        <v>1402</v>
      </c>
      <c r="F8805" s="1">
        <v>3.0517361111111113E-2</v>
      </c>
      <c r="G8805">
        <f>_xlfn.XLOOKUP($A8805,Product_pricing!$B:$B,Product_pricing!$C:$C)</f>
        <v>17</v>
      </c>
      <c r="H8805">
        <f t="shared" si="411"/>
        <v>46.92</v>
      </c>
      <c r="I8805" s="10">
        <f t="shared" si="412"/>
        <v>4.1403999382787514E-2</v>
      </c>
      <c r="J8805" t="str">
        <f>_xlfn.XLOOKUP(A8805,Product_Details!$A:$A,Product_Details!$G:$G,"mens")</f>
        <v>Mens</v>
      </c>
      <c r="K8805">
        <f t="shared" si="413"/>
        <v>1890</v>
      </c>
    </row>
    <row r="8806" spans="1:11" ht="15">
      <c r="A8806" t="s">
        <v>25</v>
      </c>
      <c r="B8806">
        <v>1</v>
      </c>
      <c r="C8806">
        <v>4</v>
      </c>
      <c r="D8806" t="s">
        <v>23</v>
      </c>
      <c r="E8806" t="s">
        <v>1403</v>
      </c>
      <c r="F8806" s="1">
        <v>3.0681712962962963E-2</v>
      </c>
      <c r="G8806">
        <f>_xlfn.XLOOKUP($A8806,Product_pricing!$B:$B,Product_pricing!$C:$C)</f>
        <v>40</v>
      </c>
      <c r="H8806">
        <f t="shared" si="411"/>
        <v>38.4</v>
      </c>
      <c r="I8806" s="10">
        <f t="shared" si="412"/>
        <v>3.3885626093329929E-2</v>
      </c>
      <c r="J8806" t="str">
        <f>_xlfn.XLOOKUP(A8806,Product_Details!$A:$A,Product_Details!$G:$G,"mens")</f>
        <v>Mens</v>
      </c>
      <c r="K8806">
        <f t="shared" si="413"/>
        <v>2520</v>
      </c>
    </row>
    <row r="8807" spans="1:11" ht="15">
      <c r="A8807" t="s">
        <v>31</v>
      </c>
      <c r="B8807">
        <v>2</v>
      </c>
      <c r="C8807">
        <v>4</v>
      </c>
      <c r="D8807" t="s">
        <v>23</v>
      </c>
      <c r="E8807" t="s">
        <v>1403</v>
      </c>
      <c r="F8807" s="1">
        <v>3.0681712962962963E-2</v>
      </c>
      <c r="G8807">
        <f>_xlfn.XLOOKUP($A8807,Product_pricing!$B:$B,Product_pricing!$C:$C)</f>
        <v>57</v>
      </c>
      <c r="H8807">
        <f t="shared" si="411"/>
        <v>109.44</v>
      </c>
      <c r="I8807" s="10">
        <f t="shared" si="412"/>
        <v>9.6574034365990311E-2</v>
      </c>
      <c r="J8807" t="str">
        <f>_xlfn.XLOOKUP(A8807,Product_Details!$A:$A,Product_Details!$G:$G,"mens")</f>
        <v>Mens</v>
      </c>
      <c r="K8807">
        <f t="shared" si="413"/>
        <v>2520</v>
      </c>
    </row>
    <row r="8808" spans="1:11" ht="15">
      <c r="A8808" t="s">
        <v>27</v>
      </c>
      <c r="B8808">
        <v>3</v>
      </c>
      <c r="C8808">
        <v>4</v>
      </c>
      <c r="D8808" t="s">
        <v>23</v>
      </c>
      <c r="E8808" t="s">
        <v>1403</v>
      </c>
      <c r="F8808" s="1">
        <v>3.0681712962962963E-2</v>
      </c>
      <c r="G8808">
        <f>_xlfn.XLOOKUP($A8808,Product_pricing!$B:$B,Product_pricing!$C:$C)</f>
        <v>29</v>
      </c>
      <c r="H8808">
        <f t="shared" si="411"/>
        <v>83.52</v>
      </c>
      <c r="I8808" s="10">
        <f t="shared" si="412"/>
        <v>7.3701236752992602E-2</v>
      </c>
      <c r="J8808" t="str">
        <f>_xlfn.XLOOKUP(A8808,Product_Details!$A:$A,Product_Details!$G:$G,"mens")</f>
        <v>Mens</v>
      </c>
      <c r="K8808">
        <f t="shared" si="413"/>
        <v>2520</v>
      </c>
    </row>
    <row r="8809" spans="1:11" ht="15">
      <c r="A8809" t="s">
        <v>22</v>
      </c>
      <c r="B8809">
        <v>1</v>
      </c>
      <c r="C8809">
        <v>1</v>
      </c>
      <c r="D8809" t="s">
        <v>23</v>
      </c>
      <c r="E8809" t="s">
        <v>1404</v>
      </c>
      <c r="F8809" s="1">
        <v>3.3687500000000002E-2</v>
      </c>
      <c r="G8809">
        <f>_xlfn.XLOOKUP($A8809,Product_pricing!$B:$B,Product_pricing!$C:$C)</f>
        <v>13</v>
      </c>
      <c r="H8809">
        <f t="shared" si="411"/>
        <v>12.87</v>
      </c>
      <c r="I8809" s="10">
        <f t="shared" si="412"/>
        <v>1.135697937034261E-2</v>
      </c>
      <c r="J8809" t="str">
        <f>_xlfn.XLOOKUP(A8809,Product_Details!$A:$A,Product_Details!$G:$G,"mens")</f>
        <v>Womens</v>
      </c>
      <c r="K8809">
        <f t="shared" si="413"/>
        <v>2511.6666666666665</v>
      </c>
    </row>
    <row r="8810" spans="1:11" ht="15">
      <c r="A8810" t="s">
        <v>29</v>
      </c>
      <c r="B8810">
        <v>3</v>
      </c>
      <c r="C8810">
        <v>1</v>
      </c>
      <c r="D8810" t="s">
        <v>23</v>
      </c>
      <c r="E8810" t="s">
        <v>1404</v>
      </c>
      <c r="F8810" s="1">
        <v>3.3687500000000002E-2</v>
      </c>
      <c r="G8810">
        <f>_xlfn.XLOOKUP($A8810,Product_pricing!$B:$B,Product_pricing!$C:$C)</f>
        <v>10</v>
      </c>
      <c r="H8810">
        <f t="shared" si="411"/>
        <v>29.7</v>
      </c>
      <c r="I8810" s="10">
        <f t="shared" si="412"/>
        <v>2.6208413931559871E-2</v>
      </c>
      <c r="J8810" t="str">
        <f>_xlfn.XLOOKUP(A8810,Product_Details!$A:$A,Product_Details!$G:$G,"mens")</f>
        <v>Womens</v>
      </c>
      <c r="K8810">
        <f t="shared" si="413"/>
        <v>2511.6666666666665</v>
      </c>
    </row>
    <row r="8811" spans="1:11" ht="15">
      <c r="A8811" t="s">
        <v>38</v>
      </c>
      <c r="B8811">
        <v>1</v>
      </c>
      <c r="C8811">
        <v>1</v>
      </c>
      <c r="D8811" t="s">
        <v>23</v>
      </c>
      <c r="E8811" t="s">
        <v>1404</v>
      </c>
      <c r="F8811" s="1">
        <v>3.3687500000000002E-2</v>
      </c>
      <c r="G8811">
        <f>_xlfn.XLOOKUP($A8811,Product_pricing!$B:$B,Product_pricing!$C:$C)</f>
        <v>54</v>
      </c>
      <c r="H8811">
        <f t="shared" si="411"/>
        <v>53.46</v>
      </c>
      <c r="I8811" s="10">
        <f t="shared" si="412"/>
        <v>4.717514507680777E-2</v>
      </c>
      <c r="J8811" t="str">
        <f>_xlfn.XLOOKUP(A8811,Product_Details!$A:$A,Product_Details!$G:$G,"mens")</f>
        <v>Womens</v>
      </c>
      <c r="K8811">
        <f t="shared" si="413"/>
        <v>2511.6666666666665</v>
      </c>
    </row>
    <row r="8812" spans="1:11" ht="15">
      <c r="A8812" t="s">
        <v>25</v>
      </c>
      <c r="B8812">
        <v>1</v>
      </c>
      <c r="C8812">
        <v>1</v>
      </c>
      <c r="D8812" t="s">
        <v>23</v>
      </c>
      <c r="E8812" t="s">
        <v>1404</v>
      </c>
      <c r="F8812" s="1">
        <v>3.3687500000000002E-2</v>
      </c>
      <c r="G8812">
        <f>_xlfn.XLOOKUP($A8812,Product_pricing!$B:$B,Product_pricing!$C:$C)</f>
        <v>40</v>
      </c>
      <c r="H8812">
        <f t="shared" si="411"/>
        <v>39.6</v>
      </c>
      <c r="I8812" s="10">
        <f t="shared" si="412"/>
        <v>3.4944551908746499E-2</v>
      </c>
      <c r="J8812" t="str">
        <f>_xlfn.XLOOKUP(A8812,Product_Details!$A:$A,Product_Details!$G:$G,"mens")</f>
        <v>Mens</v>
      </c>
      <c r="K8812">
        <f t="shared" si="413"/>
        <v>1512</v>
      </c>
    </row>
    <row r="8813" spans="1:11" ht="15">
      <c r="A8813" t="s">
        <v>31</v>
      </c>
      <c r="B8813">
        <v>5</v>
      </c>
      <c r="C8813">
        <v>1</v>
      </c>
      <c r="D8813" t="s">
        <v>23</v>
      </c>
      <c r="E8813" t="s">
        <v>1404</v>
      </c>
      <c r="F8813" s="1">
        <v>3.3687500000000002E-2</v>
      </c>
      <c r="G8813">
        <f>_xlfn.XLOOKUP($A8813,Product_pricing!$B:$B,Product_pricing!$C:$C)</f>
        <v>57</v>
      </c>
      <c r="H8813">
        <f t="shared" si="411"/>
        <v>282.14999999999998</v>
      </c>
      <c r="I8813" s="10">
        <f t="shared" si="412"/>
        <v>0.24897993234981874</v>
      </c>
      <c r="J8813" t="str">
        <f>_xlfn.XLOOKUP(A8813,Product_Details!$A:$A,Product_Details!$G:$G,"mens")</f>
        <v>Mens</v>
      </c>
      <c r="K8813">
        <f t="shared" si="413"/>
        <v>1512</v>
      </c>
    </row>
    <row r="8814" spans="1:11" ht="15">
      <c r="A8814" t="s">
        <v>32</v>
      </c>
      <c r="B8814">
        <v>3</v>
      </c>
      <c r="C8814">
        <v>1</v>
      </c>
      <c r="D8814" t="s">
        <v>23</v>
      </c>
      <c r="E8814" t="s">
        <v>1404</v>
      </c>
      <c r="F8814" s="1">
        <v>3.3687500000000002E-2</v>
      </c>
      <c r="G8814">
        <f>_xlfn.XLOOKUP($A8814,Product_pricing!$B:$B,Product_pricing!$C:$C)</f>
        <v>36</v>
      </c>
      <c r="H8814">
        <f t="shared" si="411"/>
        <v>106.92</v>
      </c>
      <c r="I8814" s="10">
        <f t="shared" si="412"/>
        <v>9.435029015361554E-2</v>
      </c>
      <c r="J8814" t="str">
        <f>_xlfn.XLOOKUP(A8814,Product_Details!$A:$A,Product_Details!$G:$G,"mens")</f>
        <v>Mens</v>
      </c>
      <c r="K8814">
        <f t="shared" si="413"/>
        <v>1512</v>
      </c>
    </row>
    <row r="8815" spans="1:11" ht="15">
      <c r="A8815" t="s">
        <v>26</v>
      </c>
      <c r="B8815">
        <v>5</v>
      </c>
      <c r="C8815">
        <v>1</v>
      </c>
      <c r="D8815" t="s">
        <v>23</v>
      </c>
      <c r="E8815" t="s">
        <v>1404</v>
      </c>
      <c r="F8815" s="1">
        <v>3.3687500000000002E-2</v>
      </c>
      <c r="G8815">
        <f>_xlfn.XLOOKUP($A8815,Product_pricing!$B:$B,Product_pricing!$C:$C)</f>
        <v>17</v>
      </c>
      <c r="H8815">
        <f t="shared" si="411"/>
        <v>84.15</v>
      </c>
      <c r="I8815" s="10">
        <f t="shared" si="412"/>
        <v>7.4257172806086305E-2</v>
      </c>
      <c r="J8815" t="str">
        <f>_xlfn.XLOOKUP(A8815,Product_Details!$A:$A,Product_Details!$G:$G,"mens")</f>
        <v>Mens</v>
      </c>
      <c r="K8815">
        <f t="shared" si="413"/>
        <v>1512</v>
      </c>
    </row>
    <row r="8816" spans="1:11" ht="15">
      <c r="A8816" t="s">
        <v>27</v>
      </c>
      <c r="B8816">
        <v>5</v>
      </c>
      <c r="C8816">
        <v>1</v>
      </c>
      <c r="D8816" t="s">
        <v>23</v>
      </c>
      <c r="E8816" t="s">
        <v>1404</v>
      </c>
      <c r="F8816" s="1">
        <v>3.3687500000000002E-2</v>
      </c>
      <c r="G8816">
        <f>_xlfn.XLOOKUP($A8816,Product_pricing!$B:$B,Product_pricing!$C:$C)</f>
        <v>29</v>
      </c>
      <c r="H8816">
        <f t="shared" si="411"/>
        <v>143.55000000000001</v>
      </c>
      <c r="I8816" s="10">
        <f t="shared" si="412"/>
        <v>0.12667400066920606</v>
      </c>
      <c r="J8816" t="str">
        <f>_xlfn.XLOOKUP(A8816,Product_Details!$A:$A,Product_Details!$G:$G,"mens")</f>
        <v>Mens</v>
      </c>
      <c r="K8816">
        <f t="shared" si="413"/>
        <v>1512</v>
      </c>
    </row>
    <row r="8817" spans="1:11" ht="15">
      <c r="A8817" t="s">
        <v>35</v>
      </c>
      <c r="B8817">
        <v>4</v>
      </c>
      <c r="C8817">
        <v>1</v>
      </c>
      <c r="D8817" t="s">
        <v>23</v>
      </c>
      <c r="E8817" t="s">
        <v>1405</v>
      </c>
      <c r="F8817" s="1">
        <v>8.277777777777778E-3</v>
      </c>
      <c r="G8817">
        <f>_xlfn.XLOOKUP($A8817,Product_pricing!$B:$B,Product_pricing!$C:$C)</f>
        <v>32</v>
      </c>
      <c r="H8817">
        <f t="shared" si="411"/>
        <v>126.72</v>
      </c>
      <c r="I8817" s="10">
        <f t="shared" si="412"/>
        <v>0.11182256610798877</v>
      </c>
      <c r="J8817" t="str">
        <f>_xlfn.XLOOKUP(A8817,Product_Details!$A:$A,Product_Details!$G:$G,"mens")</f>
        <v>Womens</v>
      </c>
      <c r="K8817">
        <f t="shared" si="413"/>
        <v>2511.6666666666665</v>
      </c>
    </row>
    <row r="8818" spans="1:11" ht="15">
      <c r="A8818" t="s">
        <v>29</v>
      </c>
      <c r="B8818">
        <v>1</v>
      </c>
      <c r="C8818">
        <v>1</v>
      </c>
      <c r="D8818" t="s">
        <v>23</v>
      </c>
      <c r="E8818" t="s">
        <v>1405</v>
      </c>
      <c r="F8818" s="1">
        <v>8.277777777777778E-3</v>
      </c>
      <c r="G8818">
        <f>_xlfn.XLOOKUP($A8818,Product_pricing!$B:$B,Product_pricing!$C:$C)</f>
        <v>10</v>
      </c>
      <c r="H8818">
        <f t="shared" si="411"/>
        <v>9.9</v>
      </c>
      <c r="I8818" s="10">
        <f t="shared" si="412"/>
        <v>8.7361379771866247E-3</v>
      </c>
      <c r="J8818" t="str">
        <f>_xlfn.XLOOKUP(A8818,Product_Details!$A:$A,Product_Details!$G:$G,"mens")</f>
        <v>Womens</v>
      </c>
      <c r="K8818">
        <f t="shared" si="413"/>
        <v>2511.6666666666665</v>
      </c>
    </row>
    <row r="8819" spans="1:11" ht="15">
      <c r="A8819" t="s">
        <v>38</v>
      </c>
      <c r="B8819">
        <v>3</v>
      </c>
      <c r="C8819">
        <v>1</v>
      </c>
      <c r="D8819" t="s">
        <v>23</v>
      </c>
      <c r="E8819" t="s">
        <v>1405</v>
      </c>
      <c r="F8819" s="1">
        <v>8.277777777777778E-3</v>
      </c>
      <c r="G8819">
        <f>_xlfn.XLOOKUP($A8819,Product_pricing!$B:$B,Product_pricing!$C:$C)</f>
        <v>54</v>
      </c>
      <c r="H8819">
        <f t="shared" si="411"/>
        <v>160.38</v>
      </c>
      <c r="I8819" s="10">
        <f t="shared" si="412"/>
        <v>0.1415254352304233</v>
      </c>
      <c r="J8819" t="str">
        <f>_xlfn.XLOOKUP(A8819,Product_Details!$A:$A,Product_Details!$G:$G,"mens")</f>
        <v>Womens</v>
      </c>
      <c r="K8819">
        <f t="shared" si="413"/>
        <v>2511.6666666666665</v>
      </c>
    </row>
    <row r="8820" spans="1:11" ht="15">
      <c r="A8820" t="s">
        <v>25</v>
      </c>
      <c r="B8820">
        <v>5</v>
      </c>
      <c r="C8820">
        <v>1</v>
      </c>
      <c r="D8820" t="s">
        <v>23</v>
      </c>
      <c r="E8820" t="s">
        <v>1405</v>
      </c>
      <c r="F8820" s="1">
        <v>8.277777777777778E-3</v>
      </c>
      <c r="G8820">
        <f>_xlfn.XLOOKUP($A8820,Product_pricing!$B:$B,Product_pricing!$C:$C)</f>
        <v>40</v>
      </c>
      <c r="H8820">
        <f t="shared" si="411"/>
        <v>198</v>
      </c>
      <c r="I8820" s="10">
        <f t="shared" si="412"/>
        <v>0.17472275954373248</v>
      </c>
      <c r="J8820" t="str">
        <f>_xlfn.XLOOKUP(A8820,Product_Details!$A:$A,Product_Details!$G:$G,"mens")</f>
        <v>Mens</v>
      </c>
      <c r="K8820">
        <f t="shared" si="413"/>
        <v>1890</v>
      </c>
    </row>
    <row r="8821" spans="1:11" ht="15">
      <c r="A8821" t="s">
        <v>31</v>
      </c>
      <c r="B8821">
        <v>2</v>
      </c>
      <c r="C8821">
        <v>1</v>
      </c>
      <c r="D8821" t="s">
        <v>23</v>
      </c>
      <c r="E8821" t="s">
        <v>1405</v>
      </c>
      <c r="F8821" s="1">
        <v>8.277777777777778E-3</v>
      </c>
      <c r="G8821">
        <f>_xlfn.XLOOKUP($A8821,Product_pricing!$B:$B,Product_pricing!$C:$C)</f>
        <v>57</v>
      </c>
      <c r="H8821">
        <f t="shared" si="411"/>
        <v>112.86</v>
      </c>
      <c r="I8821" s="10">
        <f t="shared" si="412"/>
        <v>9.9591972939927512E-2</v>
      </c>
      <c r="J8821" t="str">
        <f>_xlfn.XLOOKUP(A8821,Product_Details!$A:$A,Product_Details!$G:$G,"mens")</f>
        <v>Mens</v>
      </c>
      <c r="K8821">
        <f t="shared" si="413"/>
        <v>1890</v>
      </c>
    </row>
    <row r="8822" spans="1:11" ht="15">
      <c r="A8822" t="s">
        <v>32</v>
      </c>
      <c r="B8822">
        <v>3</v>
      </c>
      <c r="C8822">
        <v>1</v>
      </c>
      <c r="D8822" t="s">
        <v>23</v>
      </c>
      <c r="E8822" t="s">
        <v>1405</v>
      </c>
      <c r="F8822" s="1">
        <v>8.277777777777778E-3</v>
      </c>
      <c r="G8822">
        <f>_xlfn.XLOOKUP($A8822,Product_pricing!$B:$B,Product_pricing!$C:$C)</f>
        <v>36</v>
      </c>
      <c r="H8822">
        <f t="shared" si="411"/>
        <v>106.92</v>
      </c>
      <c r="I8822" s="10">
        <f t="shared" si="412"/>
        <v>9.435029015361554E-2</v>
      </c>
      <c r="J8822" t="str">
        <f>_xlfn.XLOOKUP(A8822,Product_Details!$A:$A,Product_Details!$G:$G,"mens")</f>
        <v>Mens</v>
      </c>
      <c r="K8822">
        <f t="shared" si="413"/>
        <v>1890</v>
      </c>
    </row>
    <row r="8823" spans="1:11" ht="15">
      <c r="A8823" t="s">
        <v>27</v>
      </c>
      <c r="B8823">
        <v>3</v>
      </c>
      <c r="C8823">
        <v>1</v>
      </c>
      <c r="D8823" t="s">
        <v>23</v>
      </c>
      <c r="E8823" t="s">
        <v>1405</v>
      </c>
      <c r="F8823" s="1">
        <v>8.277777777777778E-3</v>
      </c>
      <c r="G8823">
        <f>_xlfn.XLOOKUP($A8823,Product_pricing!$B:$B,Product_pricing!$C:$C)</f>
        <v>29</v>
      </c>
      <c r="H8823">
        <f t="shared" si="411"/>
        <v>86.13</v>
      </c>
      <c r="I8823" s="10">
        <f t="shared" si="412"/>
        <v>7.600440040152362E-2</v>
      </c>
      <c r="J8823" t="str">
        <f>_xlfn.XLOOKUP(A8823,Product_Details!$A:$A,Product_Details!$G:$G,"mens")</f>
        <v>Mens</v>
      </c>
      <c r="K8823">
        <f t="shared" si="413"/>
        <v>1890</v>
      </c>
    </row>
    <row r="8824" spans="1:11" ht="15">
      <c r="A8824" t="s">
        <v>35</v>
      </c>
      <c r="B8824">
        <v>5</v>
      </c>
      <c r="C8824">
        <v>15</v>
      </c>
      <c r="D8824" t="s">
        <v>23</v>
      </c>
      <c r="E8824" t="s">
        <v>1406</v>
      </c>
      <c r="F8824" s="1">
        <v>7.3460648148148148E-3</v>
      </c>
      <c r="G8824">
        <f>_xlfn.XLOOKUP($A8824,Product_pricing!$B:$B,Product_pricing!$C:$C)</f>
        <v>32</v>
      </c>
      <c r="H8824">
        <f t="shared" si="411"/>
        <v>136</v>
      </c>
      <c r="I8824" s="10">
        <f t="shared" si="412"/>
        <v>0.12001159241387685</v>
      </c>
      <c r="J8824" t="str">
        <f>_xlfn.XLOOKUP(A8824,Product_Details!$A:$A,Product_Details!$G:$G,"mens")</f>
        <v>Womens</v>
      </c>
      <c r="K8824">
        <f t="shared" si="413"/>
        <v>1883.75</v>
      </c>
    </row>
    <row r="8825" spans="1:11" ht="15">
      <c r="A8825" t="s">
        <v>29</v>
      </c>
      <c r="B8825">
        <v>1</v>
      </c>
      <c r="C8825">
        <v>15</v>
      </c>
      <c r="D8825" t="s">
        <v>23</v>
      </c>
      <c r="E8825" t="s">
        <v>1406</v>
      </c>
      <c r="F8825" s="1">
        <v>7.3460648148148148E-3</v>
      </c>
      <c r="G8825">
        <f>_xlfn.XLOOKUP($A8825,Product_pricing!$B:$B,Product_pricing!$C:$C)</f>
        <v>10</v>
      </c>
      <c r="H8825">
        <f t="shared" si="411"/>
        <v>8.5</v>
      </c>
      <c r="I8825" s="10">
        <f t="shared" si="412"/>
        <v>7.5007245258673031E-3</v>
      </c>
      <c r="J8825" t="str">
        <f>_xlfn.XLOOKUP(A8825,Product_Details!$A:$A,Product_Details!$G:$G,"mens")</f>
        <v>Womens</v>
      </c>
      <c r="K8825">
        <f t="shared" si="413"/>
        <v>1883.75</v>
      </c>
    </row>
    <row r="8826" spans="1:11" ht="15">
      <c r="A8826" t="s">
        <v>36</v>
      </c>
      <c r="B8826">
        <v>1</v>
      </c>
      <c r="C8826">
        <v>15</v>
      </c>
      <c r="D8826" t="s">
        <v>23</v>
      </c>
      <c r="E8826" t="s">
        <v>1406</v>
      </c>
      <c r="F8826" s="1">
        <v>7.3460648148148148E-3</v>
      </c>
      <c r="G8826">
        <f>_xlfn.XLOOKUP($A8826,Product_pricing!$B:$B,Product_pricing!$C:$C)</f>
        <v>23</v>
      </c>
      <c r="H8826">
        <f t="shared" si="411"/>
        <v>19.55</v>
      </c>
      <c r="I8826" s="10">
        <f t="shared" si="412"/>
        <v>1.7251666409494798E-2</v>
      </c>
      <c r="J8826" t="str">
        <f>_xlfn.XLOOKUP(A8826,Product_Details!$A:$A,Product_Details!$G:$G,"mens")</f>
        <v>Womens</v>
      </c>
      <c r="K8826">
        <f t="shared" si="413"/>
        <v>1883.75</v>
      </c>
    </row>
    <row r="8827" spans="1:11" ht="15">
      <c r="A8827" t="s">
        <v>38</v>
      </c>
      <c r="B8827">
        <v>2</v>
      </c>
      <c r="C8827">
        <v>15</v>
      </c>
      <c r="D8827" t="s">
        <v>23</v>
      </c>
      <c r="E8827" t="s">
        <v>1406</v>
      </c>
      <c r="F8827" s="1">
        <v>7.3460648148148148E-3</v>
      </c>
      <c r="G8827">
        <f>_xlfn.XLOOKUP($A8827,Product_pricing!$B:$B,Product_pricing!$C:$C)</f>
        <v>54</v>
      </c>
      <c r="H8827">
        <f t="shared" si="411"/>
        <v>91.8</v>
      </c>
      <c r="I8827" s="10">
        <f t="shared" si="412"/>
        <v>8.1007824879366877E-2</v>
      </c>
      <c r="J8827" t="str">
        <f>_xlfn.XLOOKUP(A8827,Product_Details!$A:$A,Product_Details!$G:$G,"mens")</f>
        <v>Womens</v>
      </c>
      <c r="K8827">
        <f t="shared" si="413"/>
        <v>1883.75</v>
      </c>
    </row>
    <row r="8828" spans="1:11" ht="15">
      <c r="A8828" t="s">
        <v>25</v>
      </c>
      <c r="B8828">
        <v>2</v>
      </c>
      <c r="C8828">
        <v>15</v>
      </c>
      <c r="D8828" t="s">
        <v>23</v>
      </c>
      <c r="E8828" t="s">
        <v>1406</v>
      </c>
      <c r="F8828" s="1">
        <v>7.3460648148148148E-3</v>
      </c>
      <c r="G8828">
        <f>_xlfn.XLOOKUP($A8828,Product_pricing!$B:$B,Product_pricing!$C:$C)</f>
        <v>40</v>
      </c>
      <c r="H8828">
        <f t="shared" si="411"/>
        <v>68</v>
      </c>
      <c r="I8828" s="10">
        <f t="shared" si="412"/>
        <v>6.0005796206938425E-2</v>
      </c>
      <c r="J8828" t="str">
        <f>_xlfn.XLOOKUP(A8828,Product_Details!$A:$A,Product_Details!$G:$G,"mens")</f>
        <v>Mens</v>
      </c>
      <c r="K8828">
        <f t="shared" si="413"/>
        <v>3780</v>
      </c>
    </row>
    <row r="8829" spans="1:11" ht="15">
      <c r="A8829" t="s">
        <v>32</v>
      </c>
      <c r="B8829">
        <v>3</v>
      </c>
      <c r="C8829">
        <v>15</v>
      </c>
      <c r="D8829" t="s">
        <v>23</v>
      </c>
      <c r="E8829" t="s">
        <v>1406</v>
      </c>
      <c r="F8829" s="1">
        <v>7.3460648148148148E-3</v>
      </c>
      <c r="G8829">
        <f>_xlfn.XLOOKUP($A8829,Product_pricing!$B:$B,Product_pricing!$C:$C)</f>
        <v>36</v>
      </c>
      <c r="H8829">
        <f t="shared" si="411"/>
        <v>91.8</v>
      </c>
      <c r="I8829" s="10">
        <f t="shared" si="412"/>
        <v>8.1007824879366877E-2</v>
      </c>
      <c r="J8829" t="str">
        <f>_xlfn.XLOOKUP(A8829,Product_Details!$A:$A,Product_Details!$G:$G,"mens")</f>
        <v>Mens</v>
      </c>
      <c r="K8829">
        <f t="shared" si="413"/>
        <v>3780</v>
      </c>
    </row>
    <row r="8830" spans="1:11" ht="15">
      <c r="A8830" t="s">
        <v>35</v>
      </c>
      <c r="B8830">
        <v>4</v>
      </c>
      <c r="C8830">
        <v>11</v>
      </c>
      <c r="D8830" t="s">
        <v>33</v>
      </c>
      <c r="E8830" t="s">
        <v>1407</v>
      </c>
      <c r="F8830" s="1">
        <v>4.0556712962962961E-2</v>
      </c>
      <c r="G8830">
        <f>_xlfn.XLOOKUP($A8830,Product_pricing!$B:$B,Product_pricing!$C:$C)</f>
        <v>32</v>
      </c>
      <c r="H8830">
        <f t="shared" si="411"/>
        <v>113.92</v>
      </c>
      <c r="I8830" s="10">
        <f t="shared" si="412"/>
        <v>0.10052735741021214</v>
      </c>
      <c r="J8830" t="str">
        <f>_xlfn.XLOOKUP(A8830,Product_Details!$A:$A,Product_Details!$G:$G,"mens")</f>
        <v>Womens</v>
      </c>
      <c r="K8830">
        <f t="shared" si="413"/>
        <v>1883.75</v>
      </c>
    </row>
    <row r="8831" spans="1:11" ht="15">
      <c r="A8831" t="s">
        <v>29</v>
      </c>
      <c r="B8831">
        <v>1</v>
      </c>
      <c r="C8831">
        <v>11</v>
      </c>
      <c r="D8831" t="s">
        <v>33</v>
      </c>
      <c r="E8831" t="s">
        <v>1407</v>
      </c>
      <c r="F8831" s="1">
        <v>4.0556712962962961E-2</v>
      </c>
      <c r="G8831">
        <f>_xlfn.XLOOKUP($A8831,Product_pricing!$B:$B,Product_pricing!$C:$C)</f>
        <v>10</v>
      </c>
      <c r="H8831">
        <f t="shared" si="411"/>
        <v>8.9</v>
      </c>
      <c r="I8831" s="10">
        <f t="shared" si="412"/>
        <v>7.8536997976728241E-3</v>
      </c>
      <c r="J8831" t="str">
        <f>_xlfn.XLOOKUP(A8831,Product_Details!$A:$A,Product_Details!$G:$G,"mens")</f>
        <v>Womens</v>
      </c>
      <c r="K8831">
        <f t="shared" si="413"/>
        <v>1883.75</v>
      </c>
    </row>
    <row r="8832" spans="1:11" ht="15">
      <c r="A8832" t="s">
        <v>30</v>
      </c>
      <c r="B8832">
        <v>4</v>
      </c>
      <c r="C8832">
        <v>11</v>
      </c>
      <c r="D8832" t="s">
        <v>33</v>
      </c>
      <c r="E8832" t="s">
        <v>1407</v>
      </c>
      <c r="F8832" s="1">
        <v>4.0556712962962961E-2</v>
      </c>
      <c r="G8832">
        <f>_xlfn.XLOOKUP($A8832,Product_pricing!$B:$B,Product_pricing!$C:$C)</f>
        <v>19</v>
      </c>
      <c r="H8832">
        <f t="shared" si="411"/>
        <v>67.64</v>
      </c>
      <c r="I8832" s="10">
        <f t="shared" si="412"/>
        <v>5.9688118462313457E-2</v>
      </c>
      <c r="J8832" t="str">
        <f>_xlfn.XLOOKUP(A8832,Product_Details!$A:$A,Product_Details!$G:$G,"mens")</f>
        <v>Womens</v>
      </c>
      <c r="K8832">
        <f t="shared" si="413"/>
        <v>1883.75</v>
      </c>
    </row>
    <row r="8833" spans="1:11" ht="15">
      <c r="A8833" t="s">
        <v>38</v>
      </c>
      <c r="B8833">
        <v>3</v>
      </c>
      <c r="C8833">
        <v>11</v>
      </c>
      <c r="D8833" t="s">
        <v>33</v>
      </c>
      <c r="E8833" t="s">
        <v>1407</v>
      </c>
      <c r="F8833" s="1">
        <v>4.0556712962962961E-2</v>
      </c>
      <c r="G8833">
        <f>_xlfn.XLOOKUP($A8833,Product_pricing!$B:$B,Product_pricing!$C:$C)</f>
        <v>54</v>
      </c>
      <c r="H8833">
        <f t="shared" si="411"/>
        <v>144.18</v>
      </c>
      <c r="I8833" s="10">
        <f t="shared" si="412"/>
        <v>0.12722993672229974</v>
      </c>
      <c r="J8833" t="str">
        <f>_xlfn.XLOOKUP(A8833,Product_Details!$A:$A,Product_Details!$G:$G,"mens")</f>
        <v>Womens</v>
      </c>
      <c r="K8833">
        <f t="shared" si="413"/>
        <v>1883.75</v>
      </c>
    </row>
    <row r="8834" spans="1:11" ht="15">
      <c r="A8834" t="s">
        <v>41</v>
      </c>
      <c r="B8834">
        <v>1</v>
      </c>
      <c r="C8834">
        <v>11</v>
      </c>
      <c r="D8834" t="s">
        <v>33</v>
      </c>
      <c r="E8834" t="s">
        <v>1407</v>
      </c>
      <c r="F8834" s="1">
        <v>4.0556712962962961E-2</v>
      </c>
      <c r="G8834">
        <f>_xlfn.XLOOKUP($A8834,Product_pricing!$B:$B,Product_pricing!$C:$C)</f>
        <v>10</v>
      </c>
      <c r="H8834">
        <f t="shared" si="411"/>
        <v>8.9</v>
      </c>
      <c r="I8834" s="10">
        <f t="shared" si="412"/>
        <v>7.8536997976728241E-3</v>
      </c>
      <c r="J8834" t="str">
        <f>_xlfn.XLOOKUP(A8834,Product_Details!$A:$A,Product_Details!$G:$G,"mens")</f>
        <v>Mens</v>
      </c>
      <c r="K8834">
        <f t="shared" si="413"/>
        <v>3780</v>
      </c>
    </row>
    <row r="8835" spans="1:11" ht="15">
      <c r="A8835" t="s">
        <v>31</v>
      </c>
      <c r="B8835">
        <v>4</v>
      </c>
      <c r="C8835">
        <v>11</v>
      </c>
      <c r="D8835" t="s">
        <v>33</v>
      </c>
      <c r="E8835" t="s">
        <v>1407</v>
      </c>
      <c r="F8835" s="1">
        <v>4.0556712962962961E-2</v>
      </c>
      <c r="G8835">
        <f>_xlfn.XLOOKUP($A8835,Product_pricing!$B:$B,Product_pricing!$C:$C)</f>
        <v>57</v>
      </c>
      <c r="H8835">
        <f t="shared" ref="H8835:H8898" si="414">B8835*G8835*(1-C8835/100)</f>
        <v>202.92000000000002</v>
      </c>
      <c r="I8835" s="10">
        <f t="shared" ref="I8835:I8898" si="415">(H8835/SUM($H:$H))*1000</f>
        <v>0.17906435538694038</v>
      </c>
      <c r="J8835" t="str">
        <f>_xlfn.XLOOKUP(A8835,Product_Details!$A:$A,Product_Details!$G:$G,"mens")</f>
        <v>Mens</v>
      </c>
      <c r="K8835">
        <f t="shared" ref="K8835:K8898" si="416">COUNTIFS($J:$J, J8835) / COUNTIFS($J:$J, J8835, $E:$E, E8835)</f>
        <v>3780</v>
      </c>
    </row>
    <row r="8836" spans="1:11" ht="15">
      <c r="A8836" t="s">
        <v>22</v>
      </c>
      <c r="B8836">
        <v>5</v>
      </c>
      <c r="C8836">
        <v>15</v>
      </c>
      <c r="D8836" t="s">
        <v>33</v>
      </c>
      <c r="E8836" t="s">
        <v>1408</v>
      </c>
      <c r="F8836" s="1">
        <v>8.0277777777777778E-3</v>
      </c>
      <c r="G8836">
        <f>_xlfn.XLOOKUP($A8836,Product_pricing!$B:$B,Product_pricing!$C:$C)</f>
        <v>13</v>
      </c>
      <c r="H8836">
        <f t="shared" si="414"/>
        <v>55.25</v>
      </c>
      <c r="I8836" s="10">
        <f t="shared" si="415"/>
        <v>4.8754709418137469E-2</v>
      </c>
      <c r="J8836" t="str">
        <f>_xlfn.XLOOKUP(A8836,Product_Details!$A:$A,Product_Details!$G:$G,"mens")</f>
        <v>Womens</v>
      </c>
      <c r="K8836">
        <f t="shared" si="416"/>
        <v>1883.75</v>
      </c>
    </row>
    <row r="8837" spans="1:11" ht="15">
      <c r="A8837" t="s">
        <v>35</v>
      </c>
      <c r="B8837">
        <v>1</v>
      </c>
      <c r="C8837">
        <v>15</v>
      </c>
      <c r="D8837" t="s">
        <v>33</v>
      </c>
      <c r="E8837" t="s">
        <v>1408</v>
      </c>
      <c r="F8837" s="1">
        <v>8.0277777777777778E-3</v>
      </c>
      <c r="G8837">
        <f>_xlfn.XLOOKUP($A8837,Product_pricing!$B:$B,Product_pricing!$C:$C)</f>
        <v>32</v>
      </c>
      <c r="H8837">
        <f t="shared" si="414"/>
        <v>27.2</v>
      </c>
      <c r="I8837" s="10">
        <f t="shared" si="415"/>
        <v>2.4002318482775366E-2</v>
      </c>
      <c r="J8837" t="str">
        <f>_xlfn.XLOOKUP(A8837,Product_Details!$A:$A,Product_Details!$G:$G,"mens")</f>
        <v>Womens</v>
      </c>
      <c r="K8837">
        <f t="shared" si="416"/>
        <v>1883.75</v>
      </c>
    </row>
    <row r="8838" spans="1:11" ht="15">
      <c r="A8838" t="s">
        <v>29</v>
      </c>
      <c r="B8838">
        <v>3</v>
      </c>
      <c r="C8838">
        <v>15</v>
      </c>
      <c r="D8838" t="s">
        <v>33</v>
      </c>
      <c r="E8838" t="s">
        <v>1408</v>
      </c>
      <c r="F8838" s="1">
        <v>8.0277777777777778E-3</v>
      </c>
      <c r="G8838">
        <f>_xlfn.XLOOKUP($A8838,Product_pricing!$B:$B,Product_pricing!$C:$C)</f>
        <v>10</v>
      </c>
      <c r="H8838">
        <f t="shared" si="414"/>
        <v>25.5</v>
      </c>
      <c r="I8838" s="10">
        <f t="shared" si="415"/>
        <v>2.2502173577601911E-2</v>
      </c>
      <c r="J8838" t="str">
        <f>_xlfn.XLOOKUP(A8838,Product_Details!$A:$A,Product_Details!$G:$G,"mens")</f>
        <v>Womens</v>
      </c>
      <c r="K8838">
        <f t="shared" si="416"/>
        <v>1883.75</v>
      </c>
    </row>
    <row r="8839" spans="1:11" ht="15">
      <c r="A8839" t="s">
        <v>38</v>
      </c>
      <c r="B8839">
        <v>2</v>
      </c>
      <c r="C8839">
        <v>15</v>
      </c>
      <c r="D8839" t="s">
        <v>33</v>
      </c>
      <c r="E8839" t="s">
        <v>1408</v>
      </c>
      <c r="F8839" s="1">
        <v>8.0277777777777778E-3</v>
      </c>
      <c r="G8839">
        <f>_xlfn.XLOOKUP($A8839,Product_pricing!$B:$B,Product_pricing!$C:$C)</f>
        <v>54</v>
      </c>
      <c r="H8839">
        <f t="shared" si="414"/>
        <v>91.8</v>
      </c>
      <c r="I8839" s="10">
        <f t="shared" si="415"/>
        <v>8.1007824879366877E-2</v>
      </c>
      <c r="J8839" t="str">
        <f>_xlfn.XLOOKUP(A8839,Product_Details!$A:$A,Product_Details!$G:$G,"mens")</f>
        <v>Womens</v>
      </c>
      <c r="K8839">
        <f t="shared" si="416"/>
        <v>1883.75</v>
      </c>
    </row>
    <row r="8840" spans="1:11" ht="15">
      <c r="A8840" t="s">
        <v>41</v>
      </c>
      <c r="B8840">
        <v>3</v>
      </c>
      <c r="C8840">
        <v>15</v>
      </c>
      <c r="D8840" t="s">
        <v>33</v>
      </c>
      <c r="E8840" t="s">
        <v>1408</v>
      </c>
      <c r="F8840" s="1">
        <v>8.0277777777777778E-3</v>
      </c>
      <c r="G8840">
        <f>_xlfn.XLOOKUP($A8840,Product_pricing!$B:$B,Product_pricing!$C:$C)</f>
        <v>10</v>
      </c>
      <c r="H8840">
        <f t="shared" si="414"/>
        <v>25.5</v>
      </c>
      <c r="I8840" s="10">
        <f t="shared" si="415"/>
        <v>2.2502173577601911E-2</v>
      </c>
      <c r="J8840" t="str">
        <f>_xlfn.XLOOKUP(A8840,Product_Details!$A:$A,Product_Details!$G:$G,"mens")</f>
        <v>Mens</v>
      </c>
      <c r="K8840">
        <f t="shared" si="416"/>
        <v>2520</v>
      </c>
    </row>
    <row r="8841" spans="1:11" ht="15">
      <c r="A8841" t="s">
        <v>31</v>
      </c>
      <c r="B8841">
        <v>1</v>
      </c>
      <c r="C8841">
        <v>15</v>
      </c>
      <c r="D8841" t="s">
        <v>33</v>
      </c>
      <c r="E8841" t="s">
        <v>1408</v>
      </c>
      <c r="F8841" s="1">
        <v>8.0277777777777778E-3</v>
      </c>
      <c r="G8841">
        <f>_xlfn.XLOOKUP($A8841,Product_pricing!$B:$B,Product_pricing!$C:$C)</f>
        <v>57</v>
      </c>
      <c r="H8841">
        <f t="shared" si="414"/>
        <v>48.449999999999996</v>
      </c>
      <c r="I8841" s="10">
        <f t="shared" si="415"/>
        <v>4.2754129797443627E-2</v>
      </c>
      <c r="J8841" t="str">
        <f>_xlfn.XLOOKUP(A8841,Product_Details!$A:$A,Product_Details!$G:$G,"mens")</f>
        <v>Mens</v>
      </c>
      <c r="K8841">
        <f t="shared" si="416"/>
        <v>2520</v>
      </c>
    </row>
    <row r="8842" spans="1:11" ht="15">
      <c r="A8842" t="s">
        <v>26</v>
      </c>
      <c r="B8842">
        <v>1</v>
      </c>
      <c r="C8842">
        <v>15</v>
      </c>
      <c r="D8842" t="s">
        <v>33</v>
      </c>
      <c r="E8842" t="s">
        <v>1408</v>
      </c>
      <c r="F8842" s="1">
        <v>8.0277777777777778E-3</v>
      </c>
      <c r="G8842">
        <f>_xlfn.XLOOKUP($A8842,Product_pricing!$B:$B,Product_pricing!$C:$C)</f>
        <v>17</v>
      </c>
      <c r="H8842">
        <f t="shared" si="414"/>
        <v>14.45</v>
      </c>
      <c r="I8842" s="10">
        <f t="shared" si="415"/>
        <v>1.2751231693974414E-2</v>
      </c>
      <c r="J8842" t="str">
        <f>_xlfn.XLOOKUP(A8842,Product_Details!$A:$A,Product_Details!$G:$G,"mens")</f>
        <v>Mens</v>
      </c>
      <c r="K8842">
        <f t="shared" si="416"/>
        <v>2520</v>
      </c>
    </row>
    <row r="8843" spans="1:11" ht="15">
      <c r="A8843" t="s">
        <v>35</v>
      </c>
      <c r="B8843">
        <v>2</v>
      </c>
      <c r="C8843">
        <v>24</v>
      </c>
      <c r="D8843" t="s">
        <v>23</v>
      </c>
      <c r="E8843" t="s">
        <v>1409</v>
      </c>
      <c r="F8843" s="1">
        <v>3.7927083333333333E-2</v>
      </c>
      <c r="G8843">
        <f>_xlfn.XLOOKUP($A8843,Product_pricing!$B:$B,Product_pricing!$C:$C)</f>
        <v>32</v>
      </c>
      <c r="H8843">
        <f t="shared" si="414"/>
        <v>48.64</v>
      </c>
      <c r="I8843" s="10">
        <f t="shared" si="415"/>
        <v>4.2921793051551249E-2</v>
      </c>
      <c r="J8843" t="str">
        <f>_xlfn.XLOOKUP(A8843,Product_Details!$A:$A,Product_Details!$G:$G,"mens")</f>
        <v>Womens</v>
      </c>
      <c r="K8843">
        <f t="shared" si="416"/>
        <v>2511.6666666666665</v>
      </c>
    </row>
    <row r="8844" spans="1:11" ht="15">
      <c r="A8844" t="s">
        <v>30</v>
      </c>
      <c r="B8844">
        <v>2</v>
      </c>
      <c r="C8844">
        <v>24</v>
      </c>
      <c r="D8844" t="s">
        <v>23</v>
      </c>
      <c r="E8844" t="s">
        <v>1409</v>
      </c>
      <c r="F8844" s="1">
        <v>3.7927083333333333E-2</v>
      </c>
      <c r="G8844">
        <f>_xlfn.XLOOKUP($A8844,Product_pricing!$B:$B,Product_pricing!$C:$C)</f>
        <v>19</v>
      </c>
      <c r="H8844">
        <f t="shared" si="414"/>
        <v>28.88</v>
      </c>
      <c r="I8844" s="10">
        <f t="shared" si="415"/>
        <v>2.5484814624358552E-2</v>
      </c>
      <c r="J8844" t="str">
        <f>_xlfn.XLOOKUP(A8844,Product_Details!$A:$A,Product_Details!$G:$G,"mens")</f>
        <v>Womens</v>
      </c>
      <c r="K8844">
        <f t="shared" si="416"/>
        <v>2511.6666666666665</v>
      </c>
    </row>
    <row r="8845" spans="1:11" ht="15">
      <c r="A8845" t="s">
        <v>38</v>
      </c>
      <c r="B8845">
        <v>3</v>
      </c>
      <c r="C8845">
        <v>24</v>
      </c>
      <c r="D8845" t="s">
        <v>23</v>
      </c>
      <c r="E8845" t="s">
        <v>1409</v>
      </c>
      <c r="F8845" s="1">
        <v>3.7927083333333333E-2</v>
      </c>
      <c r="G8845">
        <f>_xlfn.XLOOKUP($A8845,Product_pricing!$B:$B,Product_pricing!$C:$C)</f>
        <v>54</v>
      </c>
      <c r="H8845">
        <f t="shared" si="414"/>
        <v>123.12</v>
      </c>
      <c r="I8845" s="10">
        <f t="shared" si="415"/>
        <v>0.1086457886617391</v>
      </c>
      <c r="J8845" t="str">
        <f>_xlfn.XLOOKUP(A8845,Product_Details!$A:$A,Product_Details!$G:$G,"mens")</f>
        <v>Womens</v>
      </c>
      <c r="K8845">
        <f t="shared" si="416"/>
        <v>2511.6666666666665</v>
      </c>
    </row>
    <row r="8846" spans="1:11" ht="15">
      <c r="A8846" t="s">
        <v>25</v>
      </c>
      <c r="B8846">
        <v>3</v>
      </c>
      <c r="C8846">
        <v>24</v>
      </c>
      <c r="D8846" t="s">
        <v>23</v>
      </c>
      <c r="E8846" t="s">
        <v>1409</v>
      </c>
      <c r="F8846" s="1">
        <v>3.7927083333333333E-2</v>
      </c>
      <c r="G8846">
        <f>_xlfn.XLOOKUP($A8846,Product_pricing!$B:$B,Product_pricing!$C:$C)</f>
        <v>40</v>
      </c>
      <c r="H8846">
        <f t="shared" si="414"/>
        <v>91.2</v>
      </c>
      <c r="I8846" s="10">
        <f t="shared" si="415"/>
        <v>8.0478361971658585E-2</v>
      </c>
      <c r="J8846" t="str">
        <f>_xlfn.XLOOKUP(A8846,Product_Details!$A:$A,Product_Details!$G:$G,"mens")</f>
        <v>Mens</v>
      </c>
      <c r="K8846">
        <f t="shared" si="416"/>
        <v>1890</v>
      </c>
    </row>
    <row r="8847" spans="1:11" ht="15">
      <c r="A8847" t="s">
        <v>41</v>
      </c>
      <c r="B8847">
        <v>1</v>
      </c>
      <c r="C8847">
        <v>24</v>
      </c>
      <c r="D8847" t="s">
        <v>23</v>
      </c>
      <c r="E8847" t="s">
        <v>1409</v>
      </c>
      <c r="F8847" s="1">
        <v>3.7927083333333333E-2</v>
      </c>
      <c r="G8847">
        <f>_xlfn.XLOOKUP($A8847,Product_pricing!$B:$B,Product_pricing!$C:$C)</f>
        <v>10</v>
      </c>
      <c r="H8847">
        <f t="shared" si="414"/>
        <v>7.6</v>
      </c>
      <c r="I8847" s="10">
        <f t="shared" si="415"/>
        <v>6.7065301643048827E-3</v>
      </c>
      <c r="J8847" t="str">
        <f>_xlfn.XLOOKUP(A8847,Product_Details!$A:$A,Product_Details!$G:$G,"mens")</f>
        <v>Mens</v>
      </c>
      <c r="K8847">
        <f t="shared" si="416"/>
        <v>1890</v>
      </c>
    </row>
    <row r="8848" spans="1:11" ht="15">
      <c r="A8848" t="s">
        <v>31</v>
      </c>
      <c r="B8848">
        <v>3</v>
      </c>
      <c r="C8848">
        <v>24</v>
      </c>
      <c r="D8848" t="s">
        <v>23</v>
      </c>
      <c r="E8848" t="s">
        <v>1409</v>
      </c>
      <c r="F8848" s="1">
        <v>3.7927083333333333E-2</v>
      </c>
      <c r="G8848">
        <f>_xlfn.XLOOKUP($A8848,Product_pricing!$B:$B,Product_pricing!$C:$C)</f>
        <v>57</v>
      </c>
      <c r="H8848">
        <f t="shared" si="414"/>
        <v>129.96</v>
      </c>
      <c r="I8848" s="10">
        <f t="shared" si="415"/>
        <v>0.1146816658096135</v>
      </c>
      <c r="J8848" t="str">
        <f>_xlfn.XLOOKUP(A8848,Product_Details!$A:$A,Product_Details!$G:$G,"mens")</f>
        <v>Mens</v>
      </c>
      <c r="K8848">
        <f t="shared" si="416"/>
        <v>1890</v>
      </c>
    </row>
    <row r="8849" spans="1:11" ht="15">
      <c r="A8849" t="s">
        <v>27</v>
      </c>
      <c r="B8849">
        <v>5</v>
      </c>
      <c r="C8849">
        <v>24</v>
      </c>
      <c r="D8849" t="s">
        <v>23</v>
      </c>
      <c r="E8849" t="s">
        <v>1409</v>
      </c>
      <c r="F8849" s="1">
        <v>3.7927083333333333E-2</v>
      </c>
      <c r="G8849">
        <f>_xlfn.XLOOKUP($A8849,Product_pricing!$B:$B,Product_pricing!$C:$C)</f>
        <v>29</v>
      </c>
      <c r="H8849">
        <f t="shared" si="414"/>
        <v>110.2</v>
      </c>
      <c r="I8849" s="10">
        <f t="shared" si="415"/>
        <v>9.72446873824208E-2</v>
      </c>
      <c r="J8849" t="str">
        <f>_xlfn.XLOOKUP(A8849,Product_Details!$A:$A,Product_Details!$G:$G,"mens")</f>
        <v>Mens</v>
      </c>
      <c r="K8849">
        <f t="shared" si="416"/>
        <v>1890</v>
      </c>
    </row>
    <row r="8850" spans="1:11" ht="15">
      <c r="A8850" t="s">
        <v>38</v>
      </c>
      <c r="B8850">
        <v>1</v>
      </c>
      <c r="C8850">
        <v>13</v>
      </c>
      <c r="D8850" t="s">
        <v>23</v>
      </c>
      <c r="E8850" t="s">
        <v>1410</v>
      </c>
      <c r="F8850" s="1">
        <v>1.3876157407407406E-2</v>
      </c>
      <c r="G8850">
        <f>_xlfn.XLOOKUP($A8850,Product_pricing!$B:$B,Product_pricing!$C:$C)</f>
        <v>54</v>
      </c>
      <c r="H8850">
        <f t="shared" si="414"/>
        <v>46.98</v>
      </c>
      <c r="I8850" s="10">
        <f t="shared" si="415"/>
        <v>4.1456945673558336E-2</v>
      </c>
      <c r="J8850" t="str">
        <f>_xlfn.XLOOKUP(A8850,Product_Details!$A:$A,Product_Details!$G:$G,"mens")</f>
        <v>Womens</v>
      </c>
      <c r="K8850">
        <f t="shared" si="416"/>
        <v>7535</v>
      </c>
    </row>
    <row r="8851" spans="1:11" ht="15">
      <c r="A8851" t="s">
        <v>31</v>
      </c>
      <c r="B8851">
        <v>3</v>
      </c>
      <c r="C8851">
        <v>13</v>
      </c>
      <c r="D8851" t="s">
        <v>23</v>
      </c>
      <c r="E8851" t="s">
        <v>1410</v>
      </c>
      <c r="F8851" s="1">
        <v>1.3876157407407406E-2</v>
      </c>
      <c r="G8851">
        <f>_xlfn.XLOOKUP($A8851,Product_pricing!$B:$B,Product_pricing!$C:$C)</f>
        <v>57</v>
      </c>
      <c r="H8851">
        <f t="shared" si="414"/>
        <v>148.77000000000001</v>
      </c>
      <c r="I8851" s="10">
        <f t="shared" si="415"/>
        <v>0.13128032796626807</v>
      </c>
      <c r="J8851" t="str">
        <f>_xlfn.XLOOKUP(A8851,Product_Details!$A:$A,Product_Details!$G:$G,"mens")</f>
        <v>Mens</v>
      </c>
      <c r="K8851">
        <f t="shared" si="416"/>
        <v>1890</v>
      </c>
    </row>
    <row r="8852" spans="1:11" ht="15">
      <c r="A8852" t="s">
        <v>32</v>
      </c>
      <c r="B8852">
        <v>5</v>
      </c>
      <c r="C8852">
        <v>13</v>
      </c>
      <c r="D8852" t="s">
        <v>23</v>
      </c>
      <c r="E8852" t="s">
        <v>1410</v>
      </c>
      <c r="F8852" s="1">
        <v>1.3876157407407406E-2</v>
      </c>
      <c r="G8852">
        <f>_xlfn.XLOOKUP($A8852,Product_pricing!$B:$B,Product_pricing!$C:$C)</f>
        <v>36</v>
      </c>
      <c r="H8852">
        <f t="shared" si="414"/>
        <v>156.6</v>
      </c>
      <c r="I8852" s="10">
        <f t="shared" si="415"/>
        <v>0.13818981891186113</v>
      </c>
      <c r="J8852" t="str">
        <f>_xlfn.XLOOKUP(A8852,Product_Details!$A:$A,Product_Details!$G:$G,"mens")</f>
        <v>Mens</v>
      </c>
      <c r="K8852">
        <f t="shared" si="416"/>
        <v>1890</v>
      </c>
    </row>
    <row r="8853" spans="1:11" ht="15">
      <c r="A8853" t="s">
        <v>26</v>
      </c>
      <c r="B8853">
        <v>1</v>
      </c>
      <c r="C8853">
        <v>13</v>
      </c>
      <c r="D8853" t="s">
        <v>23</v>
      </c>
      <c r="E8853" t="s">
        <v>1410</v>
      </c>
      <c r="F8853" s="1">
        <v>1.3876157407407406E-2</v>
      </c>
      <c r="G8853">
        <f>_xlfn.XLOOKUP($A8853,Product_pricing!$B:$B,Product_pricing!$C:$C)</f>
        <v>17</v>
      </c>
      <c r="H8853">
        <f t="shared" si="414"/>
        <v>14.79</v>
      </c>
      <c r="I8853" s="10">
        <f t="shared" si="415"/>
        <v>1.3051260675009106E-2</v>
      </c>
      <c r="J8853" t="str">
        <f>_xlfn.XLOOKUP(A8853,Product_Details!$A:$A,Product_Details!$G:$G,"mens")</f>
        <v>Mens</v>
      </c>
      <c r="K8853">
        <f t="shared" si="416"/>
        <v>1890</v>
      </c>
    </row>
    <row r="8854" spans="1:11" ht="15">
      <c r="A8854" t="s">
        <v>27</v>
      </c>
      <c r="B8854">
        <v>5</v>
      </c>
      <c r="C8854">
        <v>13</v>
      </c>
      <c r="D8854" t="s">
        <v>23</v>
      </c>
      <c r="E8854" t="s">
        <v>1410</v>
      </c>
      <c r="F8854" s="1">
        <v>1.3876157407407406E-2</v>
      </c>
      <c r="G8854">
        <f>_xlfn.XLOOKUP($A8854,Product_pricing!$B:$B,Product_pricing!$C:$C)</f>
        <v>29</v>
      </c>
      <c r="H8854">
        <f t="shared" si="414"/>
        <v>126.15</v>
      </c>
      <c r="I8854" s="10">
        <f t="shared" si="415"/>
        <v>0.11131957634566592</v>
      </c>
      <c r="J8854" t="str">
        <f>_xlfn.XLOOKUP(A8854,Product_Details!$A:$A,Product_Details!$G:$G,"mens")</f>
        <v>Mens</v>
      </c>
      <c r="K8854">
        <f t="shared" si="416"/>
        <v>1890</v>
      </c>
    </row>
    <row r="8855" spans="1:11" ht="15">
      <c r="A8855" t="s">
        <v>22</v>
      </c>
      <c r="B8855">
        <v>2</v>
      </c>
      <c r="C8855">
        <v>9</v>
      </c>
      <c r="D8855" t="s">
        <v>23</v>
      </c>
      <c r="E8855" t="s">
        <v>1411</v>
      </c>
      <c r="F8855" s="1">
        <v>3.35775462962963E-2</v>
      </c>
      <c r="G8855">
        <f>_xlfn.XLOOKUP($A8855,Product_pricing!$B:$B,Product_pricing!$C:$C)</f>
        <v>13</v>
      </c>
      <c r="H8855">
        <f t="shared" si="414"/>
        <v>23.66</v>
      </c>
      <c r="I8855" s="10">
        <f t="shared" si="415"/>
        <v>2.0878487327296517E-2</v>
      </c>
      <c r="J8855" t="str">
        <f>_xlfn.XLOOKUP(A8855,Product_Details!$A:$A,Product_Details!$G:$G,"mens")</f>
        <v>Womens</v>
      </c>
      <c r="K8855">
        <f t="shared" si="416"/>
        <v>2511.6666666666665</v>
      </c>
    </row>
    <row r="8856" spans="1:11" ht="15">
      <c r="A8856" t="s">
        <v>35</v>
      </c>
      <c r="B8856">
        <v>3</v>
      </c>
      <c r="C8856">
        <v>9</v>
      </c>
      <c r="D8856" t="s">
        <v>23</v>
      </c>
      <c r="E8856" t="s">
        <v>1411</v>
      </c>
      <c r="F8856" s="1">
        <v>3.35775462962963E-2</v>
      </c>
      <c r="G8856">
        <f>_xlfn.XLOOKUP($A8856,Product_pricing!$B:$B,Product_pricing!$C:$C)</f>
        <v>32</v>
      </c>
      <c r="H8856">
        <f t="shared" si="414"/>
        <v>87.36</v>
      </c>
      <c r="I8856" s="10">
        <f t="shared" si="415"/>
        <v>7.7089799362325587E-2</v>
      </c>
      <c r="J8856" t="str">
        <f>_xlfn.XLOOKUP(A8856,Product_Details!$A:$A,Product_Details!$G:$G,"mens")</f>
        <v>Womens</v>
      </c>
      <c r="K8856">
        <f t="shared" si="416"/>
        <v>2511.6666666666665</v>
      </c>
    </row>
    <row r="8857" spans="1:11" ht="15">
      <c r="A8857" t="s">
        <v>38</v>
      </c>
      <c r="B8857">
        <v>2</v>
      </c>
      <c r="C8857">
        <v>9</v>
      </c>
      <c r="D8857" t="s">
        <v>23</v>
      </c>
      <c r="E8857" t="s">
        <v>1411</v>
      </c>
      <c r="F8857" s="1">
        <v>3.35775462962963E-2</v>
      </c>
      <c r="G8857">
        <f>_xlfn.XLOOKUP($A8857,Product_pricing!$B:$B,Product_pricing!$C:$C)</f>
        <v>54</v>
      </c>
      <c r="H8857">
        <f t="shared" si="414"/>
        <v>98.28</v>
      </c>
      <c r="I8857" s="10">
        <f t="shared" si="415"/>
        <v>8.6726024282616304E-2</v>
      </c>
      <c r="J8857" t="str">
        <f>_xlfn.XLOOKUP(A8857,Product_Details!$A:$A,Product_Details!$G:$G,"mens")</f>
        <v>Womens</v>
      </c>
      <c r="K8857">
        <f t="shared" si="416"/>
        <v>2511.6666666666665</v>
      </c>
    </row>
    <row r="8858" spans="1:11" ht="15">
      <c r="A8858" t="s">
        <v>25</v>
      </c>
      <c r="B8858">
        <v>5</v>
      </c>
      <c r="C8858">
        <v>9</v>
      </c>
      <c r="D8858" t="s">
        <v>23</v>
      </c>
      <c r="E8858" t="s">
        <v>1411</v>
      </c>
      <c r="F8858" s="1">
        <v>3.35775462962963E-2</v>
      </c>
      <c r="G8858">
        <f>_xlfn.XLOOKUP($A8858,Product_pricing!$B:$B,Product_pricing!$C:$C)</f>
        <v>40</v>
      </c>
      <c r="H8858">
        <f t="shared" si="414"/>
        <v>182</v>
      </c>
      <c r="I8858" s="10">
        <f t="shared" si="415"/>
        <v>0.16060374867151167</v>
      </c>
      <c r="J8858" t="str">
        <f>_xlfn.XLOOKUP(A8858,Product_Details!$A:$A,Product_Details!$G:$G,"mens")</f>
        <v>Mens</v>
      </c>
      <c r="K8858">
        <f t="shared" si="416"/>
        <v>2520</v>
      </c>
    </row>
    <row r="8859" spans="1:11" ht="15">
      <c r="A8859" t="s">
        <v>32</v>
      </c>
      <c r="B8859">
        <v>4</v>
      </c>
      <c r="C8859">
        <v>9</v>
      </c>
      <c r="D8859" t="s">
        <v>23</v>
      </c>
      <c r="E8859" t="s">
        <v>1411</v>
      </c>
      <c r="F8859" s="1">
        <v>3.35775462962963E-2</v>
      </c>
      <c r="G8859">
        <f>_xlfn.XLOOKUP($A8859,Product_pricing!$B:$B,Product_pricing!$C:$C)</f>
        <v>36</v>
      </c>
      <c r="H8859">
        <f t="shared" si="414"/>
        <v>131.04</v>
      </c>
      <c r="I8859" s="10">
        <f t="shared" si="415"/>
        <v>0.11563469904348839</v>
      </c>
      <c r="J8859" t="str">
        <f>_xlfn.XLOOKUP(A8859,Product_Details!$A:$A,Product_Details!$G:$G,"mens")</f>
        <v>Mens</v>
      </c>
      <c r="K8859">
        <f t="shared" si="416"/>
        <v>2520</v>
      </c>
    </row>
    <row r="8860" spans="1:11" ht="15">
      <c r="A8860" t="s">
        <v>26</v>
      </c>
      <c r="B8860">
        <v>1</v>
      </c>
      <c r="C8860">
        <v>9</v>
      </c>
      <c r="D8860" t="s">
        <v>23</v>
      </c>
      <c r="E8860" t="s">
        <v>1411</v>
      </c>
      <c r="F8860" s="1">
        <v>3.35775462962963E-2</v>
      </c>
      <c r="G8860">
        <f>_xlfn.XLOOKUP($A8860,Product_pricing!$B:$B,Product_pricing!$C:$C)</f>
        <v>17</v>
      </c>
      <c r="H8860">
        <f t="shared" si="414"/>
        <v>15.47</v>
      </c>
      <c r="I8860" s="10">
        <f t="shared" si="415"/>
        <v>1.3651318637078493E-2</v>
      </c>
      <c r="J8860" t="str">
        <f>_xlfn.XLOOKUP(A8860,Product_Details!$A:$A,Product_Details!$G:$G,"mens")</f>
        <v>Mens</v>
      </c>
      <c r="K8860">
        <f t="shared" si="416"/>
        <v>2520</v>
      </c>
    </row>
    <row r="8861" spans="1:11" ht="15">
      <c r="A8861" t="s">
        <v>30</v>
      </c>
      <c r="B8861">
        <v>3</v>
      </c>
      <c r="C8861">
        <v>17</v>
      </c>
      <c r="D8861" t="s">
        <v>23</v>
      </c>
      <c r="E8861" t="s">
        <v>1412</v>
      </c>
      <c r="F8861" s="1">
        <v>2.2687499999999999E-2</v>
      </c>
      <c r="G8861">
        <f>_xlfn.XLOOKUP($A8861,Product_pricing!$B:$B,Product_pricing!$C:$C)</f>
        <v>19</v>
      </c>
      <c r="H8861">
        <f t="shared" si="414"/>
        <v>47.309999999999995</v>
      </c>
      <c r="I8861" s="10">
        <f t="shared" si="415"/>
        <v>4.1748150272797886E-2</v>
      </c>
      <c r="J8861" t="str">
        <f>_xlfn.XLOOKUP(A8861,Product_Details!$A:$A,Product_Details!$G:$G,"mens")</f>
        <v>Womens</v>
      </c>
      <c r="K8861">
        <f t="shared" si="416"/>
        <v>7535</v>
      </c>
    </row>
    <row r="8862" spans="1:11" ht="15">
      <c r="A8862" t="s">
        <v>31</v>
      </c>
      <c r="B8862">
        <v>5</v>
      </c>
      <c r="C8862">
        <v>17</v>
      </c>
      <c r="D8862" t="s">
        <v>23</v>
      </c>
      <c r="E8862" t="s">
        <v>1412</v>
      </c>
      <c r="F8862" s="1">
        <v>2.2687499999999999E-2</v>
      </c>
      <c r="G8862">
        <f>_xlfn.XLOOKUP($A8862,Product_pricing!$B:$B,Product_pricing!$C:$C)</f>
        <v>57</v>
      </c>
      <c r="H8862">
        <f t="shared" si="414"/>
        <v>236.54999999999998</v>
      </c>
      <c r="I8862" s="10">
        <f t="shared" si="415"/>
        <v>0.20874075136398945</v>
      </c>
      <c r="J8862" t="str">
        <f>_xlfn.XLOOKUP(A8862,Product_Details!$A:$A,Product_Details!$G:$G,"mens")</f>
        <v>Mens</v>
      </c>
      <c r="K8862">
        <f t="shared" si="416"/>
        <v>2520</v>
      </c>
    </row>
    <row r="8863" spans="1:11" ht="15">
      <c r="A8863" t="s">
        <v>32</v>
      </c>
      <c r="B8863">
        <v>3</v>
      </c>
      <c r="C8863">
        <v>17</v>
      </c>
      <c r="D8863" t="s">
        <v>23</v>
      </c>
      <c r="E8863" t="s">
        <v>1412</v>
      </c>
      <c r="F8863" s="1">
        <v>2.2687499999999999E-2</v>
      </c>
      <c r="G8863">
        <f>_xlfn.XLOOKUP($A8863,Product_pricing!$B:$B,Product_pricing!$C:$C)</f>
        <v>36</v>
      </c>
      <c r="H8863">
        <f t="shared" si="414"/>
        <v>89.64</v>
      </c>
      <c r="I8863" s="10">
        <f t="shared" si="415"/>
        <v>7.9101758411617068E-2</v>
      </c>
      <c r="J8863" t="str">
        <f>_xlfn.XLOOKUP(A8863,Product_Details!$A:$A,Product_Details!$G:$G,"mens")</f>
        <v>Mens</v>
      </c>
      <c r="K8863">
        <f t="shared" si="416"/>
        <v>2520</v>
      </c>
    </row>
    <row r="8864" spans="1:11" ht="15">
      <c r="A8864" t="s">
        <v>27</v>
      </c>
      <c r="B8864">
        <v>1</v>
      </c>
      <c r="C8864">
        <v>17</v>
      </c>
      <c r="D8864" t="s">
        <v>23</v>
      </c>
      <c r="E8864" t="s">
        <v>1412</v>
      </c>
      <c r="F8864" s="1">
        <v>2.2687499999999999E-2</v>
      </c>
      <c r="G8864">
        <f>_xlfn.XLOOKUP($A8864,Product_pricing!$B:$B,Product_pricing!$C:$C)</f>
        <v>29</v>
      </c>
      <c r="H8864">
        <f t="shared" si="414"/>
        <v>24.07</v>
      </c>
      <c r="I8864" s="10">
        <f t="shared" si="415"/>
        <v>2.1240286980897177E-2</v>
      </c>
      <c r="J8864" t="str">
        <f>_xlfn.XLOOKUP(A8864,Product_Details!$A:$A,Product_Details!$G:$G,"mens")</f>
        <v>Mens</v>
      </c>
      <c r="K8864">
        <f t="shared" si="416"/>
        <v>2520</v>
      </c>
    </row>
    <row r="8865" spans="1:11" ht="15">
      <c r="A8865" t="s">
        <v>22</v>
      </c>
      <c r="B8865">
        <v>4</v>
      </c>
      <c r="C8865">
        <v>4</v>
      </c>
      <c r="D8865" t="s">
        <v>33</v>
      </c>
      <c r="E8865" t="s">
        <v>1413</v>
      </c>
      <c r="F8865" s="1">
        <v>9.3101851851851852E-3</v>
      </c>
      <c r="G8865">
        <f>_xlfn.XLOOKUP($A8865,Product_pricing!$B:$B,Product_pricing!$C:$C)</f>
        <v>13</v>
      </c>
      <c r="H8865">
        <f t="shared" si="414"/>
        <v>49.92</v>
      </c>
      <c r="I8865" s="10">
        <f t="shared" si="415"/>
        <v>4.4051313921328918E-2</v>
      </c>
      <c r="J8865" t="str">
        <f>_xlfn.XLOOKUP(A8865,Product_Details!$A:$A,Product_Details!$G:$G,"mens")</f>
        <v>Womens</v>
      </c>
      <c r="K8865">
        <f t="shared" si="416"/>
        <v>1883.75</v>
      </c>
    </row>
    <row r="8866" spans="1:11" ht="15">
      <c r="A8866" t="s">
        <v>35</v>
      </c>
      <c r="B8866">
        <v>1</v>
      </c>
      <c r="C8866">
        <v>4</v>
      </c>
      <c r="D8866" t="s">
        <v>33</v>
      </c>
      <c r="E8866" t="s">
        <v>1413</v>
      </c>
      <c r="F8866" s="1">
        <v>9.3101851851851852E-3</v>
      </c>
      <c r="G8866">
        <f>_xlfn.XLOOKUP($A8866,Product_pricing!$B:$B,Product_pricing!$C:$C)</f>
        <v>32</v>
      </c>
      <c r="H8866">
        <f t="shared" si="414"/>
        <v>30.72</v>
      </c>
      <c r="I8866" s="10">
        <f t="shared" si="415"/>
        <v>2.7108500874663946E-2</v>
      </c>
      <c r="J8866" t="str">
        <f>_xlfn.XLOOKUP(A8866,Product_Details!$A:$A,Product_Details!$G:$G,"mens")</f>
        <v>Womens</v>
      </c>
      <c r="K8866">
        <f t="shared" si="416"/>
        <v>1883.75</v>
      </c>
    </row>
    <row r="8867" spans="1:11" ht="15">
      <c r="A8867" t="s">
        <v>36</v>
      </c>
      <c r="B8867">
        <v>2</v>
      </c>
      <c r="C8867">
        <v>4</v>
      </c>
      <c r="D8867" t="s">
        <v>33</v>
      </c>
      <c r="E8867" t="s">
        <v>1413</v>
      </c>
      <c r="F8867" s="1">
        <v>9.3101851851851852E-3</v>
      </c>
      <c r="G8867">
        <f>_xlfn.XLOOKUP($A8867,Product_pricing!$B:$B,Product_pricing!$C:$C)</f>
        <v>23</v>
      </c>
      <c r="H8867">
        <f t="shared" si="414"/>
        <v>44.16</v>
      </c>
      <c r="I8867" s="10">
        <f t="shared" si="415"/>
        <v>3.896847000732942E-2</v>
      </c>
      <c r="J8867" t="str">
        <f>_xlfn.XLOOKUP(A8867,Product_Details!$A:$A,Product_Details!$G:$G,"mens")</f>
        <v>Womens</v>
      </c>
      <c r="K8867">
        <f t="shared" si="416"/>
        <v>1883.75</v>
      </c>
    </row>
    <row r="8868" spans="1:11" ht="15">
      <c r="A8868" t="s">
        <v>30</v>
      </c>
      <c r="B8868">
        <v>4</v>
      </c>
      <c r="C8868">
        <v>4</v>
      </c>
      <c r="D8868" t="s">
        <v>33</v>
      </c>
      <c r="E8868" t="s">
        <v>1413</v>
      </c>
      <c r="F8868" s="1">
        <v>9.3101851851851852E-3</v>
      </c>
      <c r="G8868">
        <f>_xlfn.XLOOKUP($A8868,Product_pricing!$B:$B,Product_pricing!$C:$C)</f>
        <v>19</v>
      </c>
      <c r="H8868">
        <f t="shared" si="414"/>
        <v>72.959999999999994</v>
      </c>
      <c r="I8868" s="10">
        <f t="shared" si="415"/>
        <v>6.438268957732686E-2</v>
      </c>
      <c r="J8868" t="str">
        <f>_xlfn.XLOOKUP(A8868,Product_Details!$A:$A,Product_Details!$G:$G,"mens")</f>
        <v>Womens</v>
      </c>
      <c r="K8868">
        <f t="shared" si="416"/>
        <v>1883.75</v>
      </c>
    </row>
    <row r="8869" spans="1:11" ht="15">
      <c r="A8869" t="s">
        <v>41</v>
      </c>
      <c r="B8869">
        <v>1</v>
      </c>
      <c r="C8869">
        <v>4</v>
      </c>
      <c r="D8869" t="s">
        <v>33</v>
      </c>
      <c r="E8869" t="s">
        <v>1413</v>
      </c>
      <c r="F8869" s="1">
        <v>9.3101851851851852E-3</v>
      </c>
      <c r="G8869">
        <f>_xlfn.XLOOKUP($A8869,Product_pricing!$B:$B,Product_pricing!$C:$C)</f>
        <v>10</v>
      </c>
      <c r="H8869">
        <f t="shared" si="414"/>
        <v>9.6</v>
      </c>
      <c r="I8869" s="10">
        <f t="shared" si="415"/>
        <v>8.4714065233324823E-3</v>
      </c>
      <c r="J8869" t="str">
        <f>_xlfn.XLOOKUP(A8869,Product_Details!$A:$A,Product_Details!$G:$G,"mens")</f>
        <v>Mens</v>
      </c>
      <c r="K8869">
        <f t="shared" si="416"/>
        <v>1890</v>
      </c>
    </row>
    <row r="8870" spans="1:11" ht="15">
      <c r="A8870" t="s">
        <v>31</v>
      </c>
      <c r="B8870">
        <v>1</v>
      </c>
      <c r="C8870">
        <v>4</v>
      </c>
      <c r="D8870" t="s">
        <v>33</v>
      </c>
      <c r="E8870" t="s">
        <v>1413</v>
      </c>
      <c r="F8870" s="1">
        <v>9.3101851851851852E-3</v>
      </c>
      <c r="G8870">
        <f>_xlfn.XLOOKUP($A8870,Product_pricing!$B:$B,Product_pricing!$C:$C)</f>
        <v>57</v>
      </c>
      <c r="H8870">
        <f t="shared" si="414"/>
        <v>54.72</v>
      </c>
      <c r="I8870" s="10">
        <f t="shared" si="415"/>
        <v>4.8287017182995155E-2</v>
      </c>
      <c r="J8870" t="str">
        <f>_xlfn.XLOOKUP(A8870,Product_Details!$A:$A,Product_Details!$G:$G,"mens")</f>
        <v>Mens</v>
      </c>
      <c r="K8870">
        <f t="shared" si="416"/>
        <v>1890</v>
      </c>
    </row>
    <row r="8871" spans="1:11" ht="15">
      <c r="A8871" t="s">
        <v>26</v>
      </c>
      <c r="B8871">
        <v>5</v>
      </c>
      <c r="C8871">
        <v>4</v>
      </c>
      <c r="D8871" t="s">
        <v>33</v>
      </c>
      <c r="E8871" t="s">
        <v>1413</v>
      </c>
      <c r="F8871" s="1">
        <v>9.3101851851851852E-3</v>
      </c>
      <c r="G8871">
        <f>_xlfn.XLOOKUP($A8871,Product_pricing!$B:$B,Product_pricing!$C:$C)</f>
        <v>17</v>
      </c>
      <c r="H8871">
        <f t="shared" si="414"/>
        <v>81.599999999999994</v>
      </c>
      <c r="I8871" s="10">
        <f t="shared" si="415"/>
        <v>7.200695544832611E-2</v>
      </c>
      <c r="J8871" t="str">
        <f>_xlfn.XLOOKUP(A8871,Product_Details!$A:$A,Product_Details!$G:$G,"mens")</f>
        <v>Mens</v>
      </c>
      <c r="K8871">
        <f t="shared" si="416"/>
        <v>1890</v>
      </c>
    </row>
    <row r="8872" spans="1:11" ht="15">
      <c r="A8872" t="s">
        <v>27</v>
      </c>
      <c r="B8872">
        <v>3</v>
      </c>
      <c r="C8872">
        <v>4</v>
      </c>
      <c r="D8872" t="s">
        <v>33</v>
      </c>
      <c r="E8872" t="s">
        <v>1413</v>
      </c>
      <c r="F8872" s="1">
        <v>9.3101851851851852E-3</v>
      </c>
      <c r="G8872">
        <f>_xlfn.XLOOKUP($A8872,Product_pricing!$B:$B,Product_pricing!$C:$C)</f>
        <v>29</v>
      </c>
      <c r="H8872">
        <f t="shared" si="414"/>
        <v>83.52</v>
      </c>
      <c r="I8872" s="10">
        <f t="shared" si="415"/>
        <v>7.3701236752992602E-2</v>
      </c>
      <c r="J8872" t="str">
        <f>_xlfn.XLOOKUP(A8872,Product_Details!$A:$A,Product_Details!$G:$G,"mens")</f>
        <v>Mens</v>
      </c>
      <c r="K8872">
        <f t="shared" si="416"/>
        <v>1890</v>
      </c>
    </row>
    <row r="8873" spans="1:11" ht="15">
      <c r="A8873" t="s">
        <v>22</v>
      </c>
      <c r="B8873">
        <v>3</v>
      </c>
      <c r="C8873">
        <v>21</v>
      </c>
      <c r="D8873" t="s">
        <v>23</v>
      </c>
      <c r="E8873" t="s">
        <v>1414</v>
      </c>
      <c r="F8873" s="1">
        <v>9.3124999999999996E-3</v>
      </c>
      <c r="G8873">
        <f>_xlfn.XLOOKUP($A8873,Product_pricing!$B:$B,Product_pricing!$C:$C)</f>
        <v>13</v>
      </c>
      <c r="H8873">
        <f t="shared" si="414"/>
        <v>30.810000000000002</v>
      </c>
      <c r="I8873" s="10">
        <f t="shared" si="415"/>
        <v>2.7187920310820193E-2</v>
      </c>
      <c r="J8873" t="str">
        <f>_xlfn.XLOOKUP(A8873,Product_Details!$A:$A,Product_Details!$G:$G,"mens")</f>
        <v>Womens</v>
      </c>
      <c r="K8873">
        <f t="shared" si="416"/>
        <v>7535</v>
      </c>
    </row>
    <row r="8874" spans="1:11" ht="15">
      <c r="A8874" t="s">
        <v>25</v>
      </c>
      <c r="B8874">
        <v>3</v>
      </c>
      <c r="C8874">
        <v>21</v>
      </c>
      <c r="D8874" t="s">
        <v>23</v>
      </c>
      <c r="E8874" t="s">
        <v>1414</v>
      </c>
      <c r="F8874" s="1">
        <v>9.3124999999999996E-3</v>
      </c>
      <c r="G8874">
        <f>_xlfn.XLOOKUP($A8874,Product_pricing!$B:$B,Product_pricing!$C:$C)</f>
        <v>40</v>
      </c>
      <c r="H8874">
        <f t="shared" si="414"/>
        <v>94.800000000000011</v>
      </c>
      <c r="I8874" s="10">
        <f t="shared" si="415"/>
        <v>8.3655139417908281E-2</v>
      </c>
      <c r="J8874" t="str">
        <f>_xlfn.XLOOKUP(A8874,Product_Details!$A:$A,Product_Details!$G:$G,"mens")</f>
        <v>Mens</v>
      </c>
      <c r="K8874">
        <f t="shared" si="416"/>
        <v>1890</v>
      </c>
    </row>
    <row r="8875" spans="1:11" ht="15">
      <c r="A8875" t="s">
        <v>41</v>
      </c>
      <c r="B8875">
        <v>4</v>
      </c>
      <c r="C8875">
        <v>21</v>
      </c>
      <c r="D8875" t="s">
        <v>23</v>
      </c>
      <c r="E8875" t="s">
        <v>1414</v>
      </c>
      <c r="F8875" s="1">
        <v>9.3124999999999996E-3</v>
      </c>
      <c r="G8875">
        <f>_xlfn.XLOOKUP($A8875,Product_pricing!$B:$B,Product_pricing!$C:$C)</f>
        <v>10</v>
      </c>
      <c r="H8875">
        <f t="shared" si="414"/>
        <v>31.6</v>
      </c>
      <c r="I8875" s="10">
        <f t="shared" si="415"/>
        <v>2.788504647263609E-2</v>
      </c>
      <c r="J8875" t="str">
        <f>_xlfn.XLOOKUP(A8875,Product_Details!$A:$A,Product_Details!$G:$G,"mens")</f>
        <v>Mens</v>
      </c>
      <c r="K8875">
        <f t="shared" si="416"/>
        <v>1890</v>
      </c>
    </row>
    <row r="8876" spans="1:11" ht="15">
      <c r="A8876" t="s">
        <v>32</v>
      </c>
      <c r="B8876">
        <v>2</v>
      </c>
      <c r="C8876">
        <v>21</v>
      </c>
      <c r="D8876" t="s">
        <v>23</v>
      </c>
      <c r="E8876" t="s">
        <v>1414</v>
      </c>
      <c r="F8876" s="1">
        <v>9.3124999999999996E-3</v>
      </c>
      <c r="G8876">
        <f>_xlfn.XLOOKUP($A8876,Product_pricing!$B:$B,Product_pricing!$C:$C)</f>
        <v>36</v>
      </c>
      <c r="H8876">
        <f t="shared" si="414"/>
        <v>56.88</v>
      </c>
      <c r="I8876" s="10">
        <f t="shared" si="415"/>
        <v>5.0193083650744964E-2</v>
      </c>
      <c r="J8876" t="str">
        <f>_xlfn.XLOOKUP(A8876,Product_Details!$A:$A,Product_Details!$G:$G,"mens")</f>
        <v>Mens</v>
      </c>
      <c r="K8876">
        <f t="shared" si="416"/>
        <v>1890</v>
      </c>
    </row>
    <row r="8877" spans="1:11" ht="15">
      <c r="A8877" t="s">
        <v>26</v>
      </c>
      <c r="B8877">
        <v>1</v>
      </c>
      <c r="C8877">
        <v>21</v>
      </c>
      <c r="D8877" t="s">
        <v>23</v>
      </c>
      <c r="E8877" t="s">
        <v>1414</v>
      </c>
      <c r="F8877" s="1">
        <v>9.3124999999999996E-3</v>
      </c>
      <c r="G8877">
        <f>_xlfn.XLOOKUP($A8877,Product_pricing!$B:$B,Product_pricing!$C:$C)</f>
        <v>17</v>
      </c>
      <c r="H8877">
        <f t="shared" si="414"/>
        <v>13.43</v>
      </c>
      <c r="I8877" s="10">
        <f t="shared" si="415"/>
        <v>1.1851144750870337E-2</v>
      </c>
      <c r="J8877" t="str">
        <f>_xlfn.XLOOKUP(A8877,Product_Details!$A:$A,Product_Details!$G:$G,"mens")</f>
        <v>Mens</v>
      </c>
      <c r="K8877">
        <f t="shared" si="416"/>
        <v>1890</v>
      </c>
    </row>
    <row r="8878" spans="1:11" ht="15">
      <c r="A8878" t="s">
        <v>36</v>
      </c>
      <c r="B8878">
        <v>4</v>
      </c>
      <c r="C8878">
        <v>24</v>
      </c>
      <c r="D8878" t="s">
        <v>33</v>
      </c>
      <c r="E8878" t="s">
        <v>1415</v>
      </c>
      <c r="F8878" s="1">
        <v>2.4784722222222222E-2</v>
      </c>
      <c r="G8878">
        <f>_xlfn.XLOOKUP($A8878,Product_pricing!$B:$B,Product_pricing!$C:$C)</f>
        <v>23</v>
      </c>
      <c r="H8878">
        <f t="shared" si="414"/>
        <v>69.92</v>
      </c>
      <c r="I8878" s="10">
        <f t="shared" si="415"/>
        <v>6.1700077511604917E-2</v>
      </c>
      <c r="J8878" t="str">
        <f>_xlfn.XLOOKUP(A8878,Product_Details!$A:$A,Product_Details!$G:$G,"mens")</f>
        <v>Womens</v>
      </c>
      <c r="K8878">
        <f t="shared" si="416"/>
        <v>2511.6666666666665</v>
      </c>
    </row>
    <row r="8879" spans="1:11" ht="15">
      <c r="A8879" t="s">
        <v>30</v>
      </c>
      <c r="B8879">
        <v>5</v>
      </c>
      <c r="C8879">
        <v>24</v>
      </c>
      <c r="D8879" t="s">
        <v>33</v>
      </c>
      <c r="E8879" t="s">
        <v>1415</v>
      </c>
      <c r="F8879" s="1">
        <v>2.4784722222222222E-2</v>
      </c>
      <c r="G8879">
        <f>_xlfn.XLOOKUP($A8879,Product_pricing!$B:$B,Product_pricing!$C:$C)</f>
        <v>19</v>
      </c>
      <c r="H8879">
        <f t="shared" si="414"/>
        <v>72.2</v>
      </c>
      <c r="I8879" s="10">
        <f t="shared" si="415"/>
        <v>6.3712036560896385E-2</v>
      </c>
      <c r="J8879" t="str">
        <f>_xlfn.XLOOKUP(A8879,Product_Details!$A:$A,Product_Details!$G:$G,"mens")</f>
        <v>Womens</v>
      </c>
      <c r="K8879">
        <f t="shared" si="416"/>
        <v>2511.6666666666665</v>
      </c>
    </row>
    <row r="8880" spans="1:11" ht="15">
      <c r="A8880" t="s">
        <v>38</v>
      </c>
      <c r="B8880">
        <v>4</v>
      </c>
      <c r="C8880">
        <v>24</v>
      </c>
      <c r="D8880" t="s">
        <v>33</v>
      </c>
      <c r="E8880" t="s">
        <v>1415</v>
      </c>
      <c r="F8880" s="1">
        <v>2.4784722222222222E-2</v>
      </c>
      <c r="G8880">
        <f>_xlfn.XLOOKUP($A8880,Product_pricing!$B:$B,Product_pricing!$C:$C)</f>
        <v>54</v>
      </c>
      <c r="H8880">
        <f t="shared" si="414"/>
        <v>164.16</v>
      </c>
      <c r="I8880" s="10">
        <f t="shared" si="415"/>
        <v>0.14486105154898546</v>
      </c>
      <c r="J8880" t="str">
        <f>_xlfn.XLOOKUP(A8880,Product_Details!$A:$A,Product_Details!$G:$G,"mens")</f>
        <v>Womens</v>
      </c>
      <c r="K8880">
        <f t="shared" si="416"/>
        <v>2511.6666666666665</v>
      </c>
    </row>
    <row r="8881" spans="1:11" ht="15">
      <c r="A8881" t="s">
        <v>25</v>
      </c>
      <c r="B8881">
        <v>4</v>
      </c>
      <c r="C8881">
        <v>24</v>
      </c>
      <c r="D8881" t="s">
        <v>33</v>
      </c>
      <c r="E8881" t="s">
        <v>1415</v>
      </c>
      <c r="F8881" s="1">
        <v>2.4784722222222222E-2</v>
      </c>
      <c r="G8881">
        <f>_xlfn.XLOOKUP($A8881,Product_pricing!$B:$B,Product_pricing!$C:$C)</f>
        <v>40</v>
      </c>
      <c r="H8881">
        <f t="shared" si="414"/>
        <v>121.6</v>
      </c>
      <c r="I8881" s="10">
        <f t="shared" si="415"/>
        <v>0.10730448262887812</v>
      </c>
      <c r="J8881" t="str">
        <f>_xlfn.XLOOKUP(A8881,Product_Details!$A:$A,Product_Details!$G:$G,"mens")</f>
        <v>Mens</v>
      </c>
      <c r="K8881">
        <f t="shared" si="416"/>
        <v>2520</v>
      </c>
    </row>
    <row r="8882" spans="1:11" ht="15">
      <c r="A8882" t="s">
        <v>31</v>
      </c>
      <c r="B8882">
        <v>1</v>
      </c>
      <c r="C8882">
        <v>24</v>
      </c>
      <c r="D8882" t="s">
        <v>33</v>
      </c>
      <c r="E8882" t="s">
        <v>1415</v>
      </c>
      <c r="F8882" s="1">
        <v>2.4784722222222222E-2</v>
      </c>
      <c r="G8882">
        <f>_xlfn.XLOOKUP($A8882,Product_pricing!$B:$B,Product_pricing!$C:$C)</f>
        <v>57</v>
      </c>
      <c r="H8882">
        <f t="shared" si="414"/>
        <v>43.32</v>
      </c>
      <c r="I8882" s="10">
        <f t="shared" si="415"/>
        <v>3.8227221936537832E-2</v>
      </c>
      <c r="J8882" t="str">
        <f>_xlfn.XLOOKUP(A8882,Product_Details!$A:$A,Product_Details!$G:$G,"mens")</f>
        <v>Mens</v>
      </c>
      <c r="K8882">
        <f t="shared" si="416"/>
        <v>2520</v>
      </c>
    </row>
    <row r="8883" spans="1:11" ht="15">
      <c r="A8883" t="s">
        <v>26</v>
      </c>
      <c r="B8883">
        <v>2</v>
      </c>
      <c r="C8883">
        <v>24</v>
      </c>
      <c r="D8883" t="s">
        <v>33</v>
      </c>
      <c r="E8883" t="s">
        <v>1415</v>
      </c>
      <c r="F8883" s="1">
        <v>2.4784722222222222E-2</v>
      </c>
      <c r="G8883">
        <f>_xlfn.XLOOKUP($A8883,Product_pricing!$B:$B,Product_pricing!$C:$C)</f>
        <v>17</v>
      </c>
      <c r="H8883">
        <f t="shared" si="414"/>
        <v>25.84</v>
      </c>
      <c r="I8883" s="10">
        <f t="shared" si="415"/>
        <v>2.2802202558636603E-2</v>
      </c>
      <c r="J8883" t="str">
        <f>_xlfn.XLOOKUP(A8883,Product_Details!$A:$A,Product_Details!$G:$G,"mens")</f>
        <v>Mens</v>
      </c>
      <c r="K8883">
        <f t="shared" si="416"/>
        <v>2520</v>
      </c>
    </row>
    <row r="8884" spans="1:11" ht="15">
      <c r="A8884" t="s">
        <v>22</v>
      </c>
      <c r="B8884">
        <v>1</v>
      </c>
      <c r="C8884">
        <v>1</v>
      </c>
      <c r="D8884" t="s">
        <v>23</v>
      </c>
      <c r="E8884" t="s">
        <v>1416</v>
      </c>
      <c r="F8884" s="1">
        <v>2.8587962962962963E-3</v>
      </c>
      <c r="G8884">
        <f>_xlfn.XLOOKUP($A8884,Product_pricing!$B:$B,Product_pricing!$C:$C)</f>
        <v>13</v>
      </c>
      <c r="H8884">
        <f t="shared" si="414"/>
        <v>12.87</v>
      </c>
      <c r="I8884" s="10">
        <f t="shared" si="415"/>
        <v>1.135697937034261E-2</v>
      </c>
      <c r="J8884" t="str">
        <f>_xlfn.XLOOKUP(A8884,Product_Details!$A:$A,Product_Details!$G:$G,"mens")</f>
        <v>Womens</v>
      </c>
      <c r="K8884">
        <f t="shared" si="416"/>
        <v>2511.6666666666665</v>
      </c>
    </row>
    <row r="8885" spans="1:11" ht="15">
      <c r="A8885" t="s">
        <v>36</v>
      </c>
      <c r="B8885">
        <v>2</v>
      </c>
      <c r="C8885">
        <v>1</v>
      </c>
      <c r="D8885" t="s">
        <v>23</v>
      </c>
      <c r="E8885" t="s">
        <v>1416</v>
      </c>
      <c r="F8885" s="1">
        <v>2.8587962962962963E-3</v>
      </c>
      <c r="G8885">
        <f>_xlfn.XLOOKUP($A8885,Product_pricing!$B:$B,Product_pricing!$C:$C)</f>
        <v>23</v>
      </c>
      <c r="H8885">
        <f t="shared" si="414"/>
        <v>45.54</v>
      </c>
      <c r="I8885" s="10">
        <f t="shared" si="415"/>
        <v>4.018623469505847E-2</v>
      </c>
      <c r="J8885" t="str">
        <f>_xlfn.XLOOKUP(A8885,Product_Details!$A:$A,Product_Details!$G:$G,"mens")</f>
        <v>Womens</v>
      </c>
      <c r="K8885">
        <f t="shared" si="416"/>
        <v>2511.6666666666665</v>
      </c>
    </row>
    <row r="8886" spans="1:11" ht="15">
      <c r="A8886" t="s">
        <v>38</v>
      </c>
      <c r="B8886">
        <v>4</v>
      </c>
      <c r="C8886">
        <v>1</v>
      </c>
      <c r="D8886" t="s">
        <v>23</v>
      </c>
      <c r="E8886" t="s">
        <v>1416</v>
      </c>
      <c r="F8886" s="1">
        <v>2.8587962962962963E-3</v>
      </c>
      <c r="G8886">
        <f>_xlfn.XLOOKUP($A8886,Product_pricing!$B:$B,Product_pricing!$C:$C)</f>
        <v>54</v>
      </c>
      <c r="H8886">
        <f t="shared" si="414"/>
        <v>213.84</v>
      </c>
      <c r="I8886" s="10">
        <f t="shared" si="415"/>
        <v>0.18870058030723108</v>
      </c>
      <c r="J8886" t="str">
        <f>_xlfn.XLOOKUP(A8886,Product_Details!$A:$A,Product_Details!$G:$G,"mens")</f>
        <v>Womens</v>
      </c>
      <c r="K8886">
        <f t="shared" si="416"/>
        <v>2511.6666666666665</v>
      </c>
    </row>
    <row r="8887" spans="1:11" ht="15">
      <c r="A8887" t="s">
        <v>41</v>
      </c>
      <c r="B8887">
        <v>2</v>
      </c>
      <c r="C8887">
        <v>1</v>
      </c>
      <c r="D8887" t="s">
        <v>23</v>
      </c>
      <c r="E8887" t="s">
        <v>1416</v>
      </c>
      <c r="F8887" s="1">
        <v>2.8587962962962963E-3</v>
      </c>
      <c r="G8887">
        <f>_xlfn.XLOOKUP($A8887,Product_pricing!$B:$B,Product_pricing!$C:$C)</f>
        <v>10</v>
      </c>
      <c r="H8887">
        <f t="shared" si="414"/>
        <v>19.8</v>
      </c>
      <c r="I8887" s="10">
        <f t="shared" si="415"/>
        <v>1.7472275954373249E-2</v>
      </c>
      <c r="J8887" t="str">
        <f>_xlfn.XLOOKUP(A8887,Product_Details!$A:$A,Product_Details!$G:$G,"mens")</f>
        <v>Mens</v>
      </c>
      <c r="K8887">
        <f t="shared" si="416"/>
        <v>1890</v>
      </c>
    </row>
    <row r="8888" spans="1:11" ht="15">
      <c r="A8888" t="s">
        <v>32</v>
      </c>
      <c r="B8888">
        <v>2</v>
      </c>
      <c r="C8888">
        <v>1</v>
      </c>
      <c r="D8888" t="s">
        <v>23</v>
      </c>
      <c r="E8888" t="s">
        <v>1416</v>
      </c>
      <c r="F8888" s="1">
        <v>2.8587962962962963E-3</v>
      </c>
      <c r="G8888">
        <f>_xlfn.XLOOKUP($A8888,Product_pricing!$B:$B,Product_pricing!$C:$C)</f>
        <v>36</v>
      </c>
      <c r="H8888">
        <f t="shared" si="414"/>
        <v>71.28</v>
      </c>
      <c r="I8888" s="10">
        <f t="shared" si="415"/>
        <v>6.2900193435743684E-2</v>
      </c>
      <c r="J8888" t="str">
        <f>_xlfn.XLOOKUP(A8888,Product_Details!$A:$A,Product_Details!$G:$G,"mens")</f>
        <v>Mens</v>
      </c>
      <c r="K8888">
        <f t="shared" si="416"/>
        <v>1890</v>
      </c>
    </row>
    <row r="8889" spans="1:11" ht="15">
      <c r="A8889" t="s">
        <v>26</v>
      </c>
      <c r="B8889">
        <v>5</v>
      </c>
      <c r="C8889">
        <v>1</v>
      </c>
      <c r="D8889" t="s">
        <v>23</v>
      </c>
      <c r="E8889" t="s">
        <v>1416</v>
      </c>
      <c r="F8889" s="1">
        <v>2.8587962962962963E-3</v>
      </c>
      <c r="G8889">
        <f>_xlfn.XLOOKUP($A8889,Product_pricing!$B:$B,Product_pricing!$C:$C)</f>
        <v>17</v>
      </c>
      <c r="H8889">
        <f t="shared" si="414"/>
        <v>84.15</v>
      </c>
      <c r="I8889" s="10">
        <f t="shared" si="415"/>
        <v>7.4257172806086305E-2</v>
      </c>
      <c r="J8889" t="str">
        <f>_xlfn.XLOOKUP(A8889,Product_Details!$A:$A,Product_Details!$G:$G,"mens")</f>
        <v>Mens</v>
      </c>
      <c r="K8889">
        <f t="shared" si="416"/>
        <v>1890</v>
      </c>
    </row>
    <row r="8890" spans="1:11" ht="15">
      <c r="A8890" t="s">
        <v>27</v>
      </c>
      <c r="B8890">
        <v>5</v>
      </c>
      <c r="C8890">
        <v>1</v>
      </c>
      <c r="D8890" t="s">
        <v>23</v>
      </c>
      <c r="E8890" t="s">
        <v>1416</v>
      </c>
      <c r="F8890" s="1">
        <v>2.8587962962962963E-3</v>
      </c>
      <c r="G8890">
        <f>_xlfn.XLOOKUP($A8890,Product_pricing!$B:$B,Product_pricing!$C:$C)</f>
        <v>29</v>
      </c>
      <c r="H8890">
        <f t="shared" si="414"/>
        <v>143.55000000000001</v>
      </c>
      <c r="I8890" s="10">
        <f t="shared" si="415"/>
        <v>0.12667400066920606</v>
      </c>
      <c r="J8890" t="str">
        <f>_xlfn.XLOOKUP(A8890,Product_Details!$A:$A,Product_Details!$G:$G,"mens")</f>
        <v>Mens</v>
      </c>
      <c r="K8890">
        <f t="shared" si="416"/>
        <v>1890</v>
      </c>
    </row>
    <row r="8891" spans="1:11" ht="15">
      <c r="A8891" t="s">
        <v>36</v>
      </c>
      <c r="B8891">
        <v>4</v>
      </c>
      <c r="C8891">
        <v>1</v>
      </c>
      <c r="D8891" t="s">
        <v>23</v>
      </c>
      <c r="E8891" t="s">
        <v>1417</v>
      </c>
      <c r="F8891" s="1">
        <v>1.5118055555555556E-2</v>
      </c>
      <c r="G8891">
        <f>_xlfn.XLOOKUP($A8891,Product_pricing!$B:$B,Product_pricing!$C:$C)</f>
        <v>23</v>
      </c>
      <c r="H8891">
        <f t="shared" si="414"/>
        <v>91.08</v>
      </c>
      <c r="I8891" s="10">
        <f t="shared" si="415"/>
        <v>8.0372469390116941E-2</v>
      </c>
      <c r="J8891" t="str">
        <f>_xlfn.XLOOKUP(A8891,Product_Details!$A:$A,Product_Details!$G:$G,"mens")</f>
        <v>Womens</v>
      </c>
      <c r="K8891">
        <f t="shared" si="416"/>
        <v>7535</v>
      </c>
    </row>
    <row r="8892" spans="1:11" ht="15">
      <c r="A8892" t="s">
        <v>25</v>
      </c>
      <c r="B8892">
        <v>4</v>
      </c>
      <c r="C8892">
        <v>1</v>
      </c>
      <c r="D8892" t="s">
        <v>23</v>
      </c>
      <c r="E8892" t="s">
        <v>1417</v>
      </c>
      <c r="F8892" s="1">
        <v>1.5118055555555556E-2</v>
      </c>
      <c r="G8892">
        <f>_xlfn.XLOOKUP($A8892,Product_pricing!$B:$B,Product_pricing!$C:$C)</f>
        <v>40</v>
      </c>
      <c r="H8892">
        <f t="shared" si="414"/>
        <v>158.4</v>
      </c>
      <c r="I8892" s="10">
        <f t="shared" si="415"/>
        <v>0.139778207634986</v>
      </c>
      <c r="J8892" t="str">
        <f>_xlfn.XLOOKUP(A8892,Product_Details!$A:$A,Product_Details!$G:$G,"mens")</f>
        <v>Mens</v>
      </c>
      <c r="K8892">
        <f t="shared" si="416"/>
        <v>2520</v>
      </c>
    </row>
    <row r="8893" spans="1:11" ht="15">
      <c r="A8893" t="s">
        <v>31</v>
      </c>
      <c r="B8893">
        <v>2</v>
      </c>
      <c r="C8893">
        <v>1</v>
      </c>
      <c r="D8893" t="s">
        <v>23</v>
      </c>
      <c r="E8893" t="s">
        <v>1417</v>
      </c>
      <c r="F8893" s="1">
        <v>1.5118055555555556E-2</v>
      </c>
      <c r="G8893">
        <f>_xlfn.XLOOKUP($A8893,Product_pricing!$B:$B,Product_pricing!$C:$C)</f>
        <v>57</v>
      </c>
      <c r="H8893">
        <f t="shared" si="414"/>
        <v>112.86</v>
      </c>
      <c r="I8893" s="10">
        <f t="shared" si="415"/>
        <v>9.9591972939927512E-2</v>
      </c>
      <c r="J8893" t="str">
        <f>_xlfn.XLOOKUP(A8893,Product_Details!$A:$A,Product_Details!$G:$G,"mens")</f>
        <v>Mens</v>
      </c>
      <c r="K8893">
        <f t="shared" si="416"/>
        <v>2520</v>
      </c>
    </row>
    <row r="8894" spans="1:11" ht="15">
      <c r="A8894" t="s">
        <v>27</v>
      </c>
      <c r="B8894">
        <v>1</v>
      </c>
      <c r="C8894">
        <v>1</v>
      </c>
      <c r="D8894" t="s">
        <v>23</v>
      </c>
      <c r="E8894" t="s">
        <v>1417</v>
      </c>
      <c r="F8894" s="1">
        <v>1.5118055555555556E-2</v>
      </c>
      <c r="G8894">
        <f>_xlfn.XLOOKUP($A8894,Product_pricing!$B:$B,Product_pricing!$C:$C)</f>
        <v>29</v>
      </c>
      <c r="H8894">
        <f t="shared" si="414"/>
        <v>28.71</v>
      </c>
      <c r="I8894" s="10">
        <f t="shared" si="415"/>
        <v>2.5334800133841207E-2</v>
      </c>
      <c r="J8894" t="str">
        <f>_xlfn.XLOOKUP(A8894,Product_Details!$A:$A,Product_Details!$G:$G,"mens")</f>
        <v>Mens</v>
      </c>
      <c r="K8894">
        <f t="shared" si="416"/>
        <v>2520</v>
      </c>
    </row>
    <row r="8895" spans="1:11" ht="15">
      <c r="A8895" t="s">
        <v>22</v>
      </c>
      <c r="B8895">
        <v>5</v>
      </c>
      <c r="C8895">
        <v>22</v>
      </c>
      <c r="D8895" t="s">
        <v>23</v>
      </c>
      <c r="E8895">
        <v>932588</v>
      </c>
      <c r="F8895" s="1">
        <v>1.9791666666666669E-4</v>
      </c>
      <c r="G8895">
        <f>_xlfn.XLOOKUP($A8895,Product_pricing!$B:$B,Product_pricing!$C:$C)</f>
        <v>13</v>
      </c>
      <c r="H8895">
        <f t="shared" si="414"/>
        <v>50.7</v>
      </c>
      <c r="I8895" s="10">
        <f t="shared" si="415"/>
        <v>4.4739615701349676E-2</v>
      </c>
      <c r="J8895" t="str">
        <f>_xlfn.XLOOKUP(A8895,Product_Details!$A:$A,Product_Details!$G:$G,"mens")</f>
        <v>Womens</v>
      </c>
      <c r="K8895">
        <f t="shared" si="416"/>
        <v>1507</v>
      </c>
    </row>
    <row r="8896" spans="1:11" ht="15">
      <c r="A8896" t="s">
        <v>35</v>
      </c>
      <c r="B8896">
        <v>3</v>
      </c>
      <c r="C8896">
        <v>22</v>
      </c>
      <c r="D8896" t="s">
        <v>23</v>
      </c>
      <c r="E8896">
        <v>932588</v>
      </c>
      <c r="F8896" s="1">
        <v>1.9791666666666669E-4</v>
      </c>
      <c r="G8896">
        <f>_xlfn.XLOOKUP($A8896,Product_pricing!$B:$B,Product_pricing!$C:$C)</f>
        <v>32</v>
      </c>
      <c r="H8896">
        <f t="shared" si="414"/>
        <v>74.88</v>
      </c>
      <c r="I8896" s="10">
        <f t="shared" si="415"/>
        <v>6.6076970881993366E-2</v>
      </c>
      <c r="J8896" t="str">
        <f>_xlfn.XLOOKUP(A8896,Product_Details!$A:$A,Product_Details!$G:$G,"mens")</f>
        <v>Womens</v>
      </c>
      <c r="K8896">
        <f t="shared" si="416"/>
        <v>1507</v>
      </c>
    </row>
    <row r="8897" spans="1:11" ht="15">
      <c r="A8897" t="s">
        <v>29</v>
      </c>
      <c r="B8897">
        <v>4</v>
      </c>
      <c r="C8897">
        <v>22</v>
      </c>
      <c r="D8897" t="s">
        <v>23</v>
      </c>
      <c r="E8897">
        <v>932588</v>
      </c>
      <c r="F8897" s="1">
        <v>1.9791666666666669E-4</v>
      </c>
      <c r="G8897">
        <f>_xlfn.XLOOKUP($A8897,Product_pricing!$B:$B,Product_pricing!$C:$C)</f>
        <v>10</v>
      </c>
      <c r="H8897">
        <f t="shared" si="414"/>
        <v>31.200000000000003</v>
      </c>
      <c r="I8897" s="10">
        <f t="shared" si="415"/>
        <v>2.7532071200830573E-2</v>
      </c>
      <c r="J8897" t="str">
        <f>_xlfn.XLOOKUP(A8897,Product_Details!$A:$A,Product_Details!$G:$G,"mens")</f>
        <v>Womens</v>
      </c>
      <c r="K8897">
        <f t="shared" si="416"/>
        <v>1507</v>
      </c>
    </row>
    <row r="8898" spans="1:11" ht="15">
      <c r="A8898" t="s">
        <v>36</v>
      </c>
      <c r="B8898">
        <v>1</v>
      </c>
      <c r="C8898">
        <v>22</v>
      </c>
      <c r="D8898" t="s">
        <v>23</v>
      </c>
      <c r="E8898">
        <v>932588</v>
      </c>
      <c r="F8898" s="1">
        <v>1.9791666666666669E-4</v>
      </c>
      <c r="G8898">
        <f>_xlfn.XLOOKUP($A8898,Product_pricing!$B:$B,Product_pricing!$C:$C)</f>
        <v>23</v>
      </c>
      <c r="H8898">
        <f t="shared" si="414"/>
        <v>17.940000000000001</v>
      </c>
      <c r="I8898" s="10">
        <f t="shared" si="415"/>
        <v>1.5830940940477579E-2</v>
      </c>
      <c r="J8898" t="str">
        <f>_xlfn.XLOOKUP(A8898,Product_Details!$A:$A,Product_Details!$G:$G,"mens")</f>
        <v>Womens</v>
      </c>
      <c r="K8898">
        <f t="shared" si="416"/>
        <v>1507</v>
      </c>
    </row>
    <row r="8899" spans="1:11" ht="15">
      <c r="A8899" t="s">
        <v>38</v>
      </c>
      <c r="B8899">
        <v>5</v>
      </c>
      <c r="C8899">
        <v>22</v>
      </c>
      <c r="D8899" t="s">
        <v>23</v>
      </c>
      <c r="E8899">
        <v>932588</v>
      </c>
      <c r="F8899" s="1">
        <v>1.9791666666666669E-4</v>
      </c>
      <c r="G8899">
        <f>_xlfn.XLOOKUP($A8899,Product_pricing!$B:$B,Product_pricing!$C:$C)</f>
        <v>54</v>
      </c>
      <c r="H8899">
        <f t="shared" ref="H8899:H8962" si="417">B8899*G8899*(1-C8899/100)</f>
        <v>210.6</v>
      </c>
      <c r="I8899" s="10">
        <f t="shared" ref="I8899:I8962" si="418">(H8899/SUM($H:$H))*1000</f>
        <v>0.18584148060560635</v>
      </c>
      <c r="J8899" t="str">
        <f>_xlfn.XLOOKUP(A8899,Product_Details!$A:$A,Product_Details!$G:$G,"mens")</f>
        <v>Womens</v>
      </c>
      <c r="K8899">
        <f t="shared" ref="K8899:K8962" si="419">COUNTIFS($J:$J, J8899) / COUNTIFS($J:$J, J8899, $E:$E, E8899)</f>
        <v>1507</v>
      </c>
    </row>
    <row r="8900" spans="1:11" ht="15">
      <c r="A8900" t="s">
        <v>25</v>
      </c>
      <c r="B8900">
        <v>3</v>
      </c>
      <c r="C8900">
        <v>22</v>
      </c>
      <c r="D8900" t="s">
        <v>23</v>
      </c>
      <c r="E8900">
        <v>932588</v>
      </c>
      <c r="F8900" s="1">
        <v>1.9791666666666669E-4</v>
      </c>
      <c r="G8900">
        <f>_xlfn.XLOOKUP($A8900,Product_pricing!$B:$B,Product_pricing!$C:$C)</f>
        <v>40</v>
      </c>
      <c r="H8900">
        <f t="shared" si="417"/>
        <v>93.600000000000009</v>
      </c>
      <c r="I8900" s="10">
        <f t="shared" si="418"/>
        <v>8.2596213602491725E-2</v>
      </c>
      <c r="J8900" t="str">
        <f>_xlfn.XLOOKUP(A8900,Product_Details!$A:$A,Product_Details!$G:$G,"mens")</f>
        <v>Mens</v>
      </c>
      <c r="K8900">
        <f t="shared" si="419"/>
        <v>1890</v>
      </c>
    </row>
    <row r="8901" spans="1:11" ht="15">
      <c r="A8901" t="s">
        <v>41</v>
      </c>
      <c r="B8901">
        <v>4</v>
      </c>
      <c r="C8901">
        <v>22</v>
      </c>
      <c r="D8901" t="s">
        <v>23</v>
      </c>
      <c r="E8901">
        <v>932588</v>
      </c>
      <c r="F8901" s="1">
        <v>1.9791666666666669E-4</v>
      </c>
      <c r="G8901">
        <f>_xlfn.XLOOKUP($A8901,Product_pricing!$B:$B,Product_pricing!$C:$C)</f>
        <v>10</v>
      </c>
      <c r="H8901">
        <f t="shared" si="417"/>
        <v>31.200000000000003</v>
      </c>
      <c r="I8901" s="10">
        <f t="shared" si="418"/>
        <v>2.7532071200830573E-2</v>
      </c>
      <c r="J8901" t="str">
        <f>_xlfn.XLOOKUP(A8901,Product_Details!$A:$A,Product_Details!$G:$G,"mens")</f>
        <v>Mens</v>
      </c>
      <c r="K8901">
        <f t="shared" si="419"/>
        <v>1890</v>
      </c>
    </row>
    <row r="8902" spans="1:11" ht="15">
      <c r="A8902" t="s">
        <v>31</v>
      </c>
      <c r="B8902">
        <v>5</v>
      </c>
      <c r="C8902">
        <v>22</v>
      </c>
      <c r="D8902" t="s">
        <v>23</v>
      </c>
      <c r="E8902">
        <v>932588</v>
      </c>
      <c r="F8902" s="1">
        <v>1.9791666666666669E-4</v>
      </c>
      <c r="G8902">
        <f>_xlfn.XLOOKUP($A8902,Product_pricing!$B:$B,Product_pricing!$C:$C)</f>
        <v>57</v>
      </c>
      <c r="H8902">
        <f t="shared" si="417"/>
        <v>222.3</v>
      </c>
      <c r="I8902" s="10">
        <f t="shared" si="418"/>
        <v>0.19616600730591785</v>
      </c>
      <c r="J8902" t="str">
        <f>_xlfn.XLOOKUP(A8902,Product_Details!$A:$A,Product_Details!$G:$G,"mens")</f>
        <v>Mens</v>
      </c>
      <c r="K8902">
        <f t="shared" si="419"/>
        <v>1890</v>
      </c>
    </row>
    <row r="8903" spans="1:11" ht="15">
      <c r="A8903" t="s">
        <v>32</v>
      </c>
      <c r="B8903">
        <v>4</v>
      </c>
      <c r="C8903">
        <v>22</v>
      </c>
      <c r="D8903" t="s">
        <v>23</v>
      </c>
      <c r="E8903">
        <v>932588</v>
      </c>
      <c r="F8903" s="1">
        <v>1.9791666666666669E-4</v>
      </c>
      <c r="G8903">
        <f>_xlfn.XLOOKUP($A8903,Product_pricing!$B:$B,Product_pricing!$C:$C)</f>
        <v>36</v>
      </c>
      <c r="H8903">
        <f t="shared" si="417"/>
        <v>112.32000000000001</v>
      </c>
      <c r="I8903" s="10">
        <f t="shared" si="418"/>
        <v>9.9115456322990056E-2</v>
      </c>
      <c r="J8903" t="str">
        <f>_xlfn.XLOOKUP(A8903,Product_Details!$A:$A,Product_Details!$G:$G,"mens")</f>
        <v>Mens</v>
      </c>
      <c r="K8903">
        <f t="shared" si="419"/>
        <v>1890</v>
      </c>
    </row>
    <row r="8904" spans="1:11" ht="15">
      <c r="A8904" t="s">
        <v>27</v>
      </c>
      <c r="B8904">
        <v>3</v>
      </c>
      <c r="C8904">
        <v>22</v>
      </c>
      <c r="D8904" t="s">
        <v>23</v>
      </c>
      <c r="E8904" s="2">
        <v>933000</v>
      </c>
      <c r="F8904" s="1">
        <v>1.9791666666666669E-4</v>
      </c>
      <c r="G8904">
        <f>_xlfn.XLOOKUP($A8904,Product_pricing!$B:$B,Product_pricing!$C:$C)</f>
        <v>29</v>
      </c>
      <c r="H8904">
        <f t="shared" si="417"/>
        <v>67.86</v>
      </c>
      <c r="I8904" s="10">
        <f t="shared" si="418"/>
        <v>5.988225486180649E-2</v>
      </c>
      <c r="J8904" t="str">
        <f>_xlfn.XLOOKUP(A8904,Product_Details!$A:$A,Product_Details!$G:$G,"mens")</f>
        <v>Mens</v>
      </c>
      <c r="K8904">
        <f t="shared" si="419"/>
        <v>7560</v>
      </c>
    </row>
    <row r="8905" spans="1:11" ht="15">
      <c r="A8905" t="s">
        <v>22</v>
      </c>
      <c r="B8905">
        <v>3</v>
      </c>
      <c r="C8905">
        <v>10</v>
      </c>
      <c r="D8905" t="s">
        <v>23</v>
      </c>
      <c r="E8905" s="2" t="s">
        <v>1418</v>
      </c>
      <c r="F8905" s="1">
        <v>2.4789351851851851E-2</v>
      </c>
      <c r="G8905">
        <f>_xlfn.XLOOKUP($A8905,Product_pricing!$B:$B,Product_pricing!$C:$C)</f>
        <v>13</v>
      </c>
      <c r="H8905">
        <f t="shared" si="417"/>
        <v>35.1</v>
      </c>
      <c r="I8905" s="10">
        <f t="shared" si="418"/>
        <v>3.0973580100934393E-2</v>
      </c>
      <c r="J8905" t="str">
        <f>_xlfn.XLOOKUP(A8905,Product_Details!$A:$A,Product_Details!$G:$G,"mens")</f>
        <v>Womens</v>
      </c>
      <c r="K8905">
        <f t="shared" si="419"/>
        <v>1883.75</v>
      </c>
    </row>
    <row r="8906" spans="1:11" ht="15">
      <c r="A8906" t="s">
        <v>35</v>
      </c>
      <c r="B8906">
        <v>2</v>
      </c>
      <c r="C8906">
        <v>10</v>
      </c>
      <c r="D8906" t="s">
        <v>23</v>
      </c>
      <c r="E8906" s="2" t="s">
        <v>1418</v>
      </c>
      <c r="F8906" s="1">
        <v>2.4789351851851851E-2</v>
      </c>
      <c r="G8906">
        <f>_xlfn.XLOOKUP($A8906,Product_pricing!$B:$B,Product_pricing!$C:$C)</f>
        <v>32</v>
      </c>
      <c r="H8906">
        <f t="shared" si="417"/>
        <v>57.6</v>
      </c>
      <c r="I8906" s="10">
        <f t="shared" si="418"/>
        <v>5.0828439139994908E-2</v>
      </c>
      <c r="J8906" t="str">
        <f>_xlfn.XLOOKUP(A8906,Product_Details!$A:$A,Product_Details!$G:$G,"mens")</f>
        <v>Womens</v>
      </c>
      <c r="K8906">
        <f t="shared" si="419"/>
        <v>1883.75</v>
      </c>
    </row>
    <row r="8907" spans="1:11" ht="15">
      <c r="A8907" t="s">
        <v>36</v>
      </c>
      <c r="B8907">
        <v>1</v>
      </c>
      <c r="C8907">
        <v>10</v>
      </c>
      <c r="D8907" t="s">
        <v>23</v>
      </c>
      <c r="E8907" s="2" t="s">
        <v>1418</v>
      </c>
      <c r="F8907" s="1">
        <v>2.4789351851851851E-2</v>
      </c>
      <c r="G8907">
        <f>_xlfn.XLOOKUP($A8907,Product_pricing!$B:$B,Product_pricing!$C:$C)</f>
        <v>23</v>
      </c>
      <c r="H8907">
        <f t="shared" si="417"/>
        <v>20.7</v>
      </c>
      <c r="I8907" s="10">
        <f t="shared" si="418"/>
        <v>1.8266470315935666E-2</v>
      </c>
      <c r="J8907" t="str">
        <f>_xlfn.XLOOKUP(A8907,Product_Details!$A:$A,Product_Details!$G:$G,"mens")</f>
        <v>Womens</v>
      </c>
      <c r="K8907">
        <f t="shared" si="419"/>
        <v>1883.75</v>
      </c>
    </row>
    <row r="8908" spans="1:11" ht="15">
      <c r="A8908" t="s">
        <v>38</v>
      </c>
      <c r="B8908">
        <v>5</v>
      </c>
      <c r="C8908">
        <v>10</v>
      </c>
      <c r="D8908" t="s">
        <v>23</v>
      </c>
      <c r="E8908" s="2" t="s">
        <v>1418</v>
      </c>
      <c r="F8908" s="1">
        <v>2.4789351851851851E-2</v>
      </c>
      <c r="G8908">
        <f>_xlfn.XLOOKUP($A8908,Product_pricing!$B:$B,Product_pricing!$C:$C)</f>
        <v>54</v>
      </c>
      <c r="H8908">
        <f t="shared" si="417"/>
        <v>243</v>
      </c>
      <c r="I8908" s="10">
        <f t="shared" si="418"/>
        <v>0.2144324776218535</v>
      </c>
      <c r="J8908" t="str">
        <f>_xlfn.XLOOKUP(A8908,Product_Details!$A:$A,Product_Details!$G:$G,"mens")</f>
        <v>Womens</v>
      </c>
      <c r="K8908">
        <f t="shared" si="419"/>
        <v>1883.75</v>
      </c>
    </row>
    <row r="8909" spans="1:11" ht="15">
      <c r="A8909" t="s">
        <v>41</v>
      </c>
      <c r="B8909">
        <v>1</v>
      </c>
      <c r="C8909">
        <v>10</v>
      </c>
      <c r="D8909" t="s">
        <v>23</v>
      </c>
      <c r="E8909" s="2" t="s">
        <v>1418</v>
      </c>
      <c r="F8909" s="1">
        <v>2.4789351851851851E-2</v>
      </c>
      <c r="G8909">
        <f>_xlfn.XLOOKUP($A8909,Product_pricing!$B:$B,Product_pricing!$C:$C)</f>
        <v>10</v>
      </c>
      <c r="H8909">
        <f t="shared" si="417"/>
        <v>9</v>
      </c>
      <c r="I8909" s="10">
        <f t="shared" si="418"/>
        <v>7.9419436156242043E-3</v>
      </c>
      <c r="J8909" t="str">
        <f>_xlfn.XLOOKUP(A8909,Product_Details!$A:$A,Product_Details!$G:$G,"mens")</f>
        <v>Mens</v>
      </c>
      <c r="K8909">
        <f t="shared" si="419"/>
        <v>2520</v>
      </c>
    </row>
    <row r="8910" spans="1:11" ht="15">
      <c r="A8910" t="s">
        <v>32</v>
      </c>
      <c r="B8910">
        <v>4</v>
      </c>
      <c r="C8910">
        <v>10</v>
      </c>
      <c r="D8910" t="s">
        <v>23</v>
      </c>
      <c r="E8910" s="2" t="s">
        <v>1418</v>
      </c>
      <c r="F8910" s="1">
        <v>2.4789351851851851E-2</v>
      </c>
      <c r="G8910">
        <f>_xlfn.XLOOKUP($A8910,Product_pricing!$B:$B,Product_pricing!$C:$C)</f>
        <v>36</v>
      </c>
      <c r="H8910">
        <f t="shared" si="417"/>
        <v>129.6</v>
      </c>
      <c r="I8910" s="10">
        <f t="shared" si="418"/>
        <v>0.11436398806498853</v>
      </c>
      <c r="J8910" t="str">
        <f>_xlfn.XLOOKUP(A8910,Product_Details!$A:$A,Product_Details!$G:$G,"mens")</f>
        <v>Mens</v>
      </c>
      <c r="K8910">
        <f t="shared" si="419"/>
        <v>2520</v>
      </c>
    </row>
    <row r="8911" spans="1:11" ht="15">
      <c r="A8911" t="s">
        <v>26</v>
      </c>
      <c r="B8911">
        <v>3</v>
      </c>
      <c r="C8911">
        <v>10</v>
      </c>
      <c r="D8911" t="s">
        <v>23</v>
      </c>
      <c r="E8911" s="2" t="s">
        <v>1418</v>
      </c>
      <c r="F8911" s="1">
        <v>2.4789351851851851E-2</v>
      </c>
      <c r="G8911">
        <f>_xlfn.XLOOKUP($A8911,Product_pricing!$B:$B,Product_pricing!$C:$C)</f>
        <v>17</v>
      </c>
      <c r="H8911">
        <f t="shared" si="417"/>
        <v>45.9</v>
      </c>
      <c r="I8911" s="10">
        <f t="shared" si="418"/>
        <v>4.0503912439683439E-2</v>
      </c>
      <c r="J8911" t="str">
        <f>_xlfn.XLOOKUP(A8911,Product_Details!$A:$A,Product_Details!$G:$G,"mens")</f>
        <v>Mens</v>
      </c>
      <c r="K8911">
        <f t="shared" si="419"/>
        <v>2520</v>
      </c>
    </row>
    <row r="8912" spans="1:11" ht="15">
      <c r="A8912" t="s">
        <v>36</v>
      </c>
      <c r="B8912">
        <v>3</v>
      </c>
      <c r="C8912">
        <v>14</v>
      </c>
      <c r="D8912" t="s">
        <v>23</v>
      </c>
      <c r="E8912" t="s">
        <v>1419</v>
      </c>
      <c r="F8912" s="1">
        <v>1.4097222222222221E-3</v>
      </c>
      <c r="G8912">
        <f>_xlfn.XLOOKUP($A8912,Product_pricing!$B:$B,Product_pricing!$C:$C)</f>
        <v>23</v>
      </c>
      <c r="H8912">
        <f t="shared" si="417"/>
        <v>59.339999999999996</v>
      </c>
      <c r="I8912" s="10">
        <f t="shared" si="418"/>
        <v>5.2363881572348905E-2</v>
      </c>
      <c r="J8912" t="str">
        <f>_xlfn.XLOOKUP(A8912,Product_Details!$A:$A,Product_Details!$G:$G,"mens")</f>
        <v>Womens</v>
      </c>
      <c r="K8912">
        <f t="shared" si="419"/>
        <v>2511.6666666666665</v>
      </c>
    </row>
    <row r="8913" spans="1:11" ht="15">
      <c r="A8913" t="s">
        <v>30</v>
      </c>
      <c r="B8913">
        <v>3</v>
      </c>
      <c r="C8913">
        <v>14</v>
      </c>
      <c r="D8913" t="s">
        <v>23</v>
      </c>
      <c r="E8913" t="s">
        <v>1419</v>
      </c>
      <c r="F8913" s="1">
        <v>1.4097222222222221E-3</v>
      </c>
      <c r="G8913">
        <f>_xlfn.XLOOKUP($A8913,Product_pricing!$B:$B,Product_pricing!$C:$C)</f>
        <v>19</v>
      </c>
      <c r="H8913">
        <f t="shared" si="417"/>
        <v>49.019999999999996</v>
      </c>
      <c r="I8913" s="10">
        <f t="shared" si="418"/>
        <v>4.3257119559766487E-2</v>
      </c>
      <c r="J8913" t="str">
        <f>_xlfn.XLOOKUP(A8913,Product_Details!$A:$A,Product_Details!$G:$G,"mens")</f>
        <v>Womens</v>
      </c>
      <c r="K8913">
        <f t="shared" si="419"/>
        <v>2511.6666666666665</v>
      </c>
    </row>
    <row r="8914" spans="1:11" ht="15">
      <c r="A8914" t="s">
        <v>38</v>
      </c>
      <c r="B8914">
        <v>2</v>
      </c>
      <c r="C8914">
        <v>14</v>
      </c>
      <c r="D8914" t="s">
        <v>23</v>
      </c>
      <c r="E8914" t="s">
        <v>1419</v>
      </c>
      <c r="F8914" s="1">
        <v>1.4097222222222221E-3</v>
      </c>
      <c r="G8914">
        <f>_xlfn.XLOOKUP($A8914,Product_pricing!$B:$B,Product_pricing!$C:$C)</f>
        <v>54</v>
      </c>
      <c r="H8914">
        <f t="shared" si="417"/>
        <v>92.88</v>
      </c>
      <c r="I8914" s="10">
        <f t="shared" si="418"/>
        <v>8.1960858113241775E-2</v>
      </c>
      <c r="J8914" t="str">
        <f>_xlfn.XLOOKUP(A8914,Product_Details!$A:$A,Product_Details!$G:$G,"mens")</f>
        <v>Womens</v>
      </c>
      <c r="K8914">
        <f t="shared" si="419"/>
        <v>2511.6666666666665</v>
      </c>
    </row>
    <row r="8915" spans="1:11" ht="15">
      <c r="A8915" t="s">
        <v>31</v>
      </c>
      <c r="B8915">
        <v>1</v>
      </c>
      <c r="C8915">
        <v>14</v>
      </c>
      <c r="D8915" t="s">
        <v>23</v>
      </c>
      <c r="E8915" t="s">
        <v>1419</v>
      </c>
      <c r="F8915" s="1">
        <v>1.4097222222222221E-3</v>
      </c>
      <c r="G8915">
        <f>_xlfn.XLOOKUP($A8915,Product_pricing!$B:$B,Product_pricing!$C:$C)</f>
        <v>57</v>
      </c>
      <c r="H8915">
        <f t="shared" si="417"/>
        <v>49.019999999999996</v>
      </c>
      <c r="I8915" s="10">
        <f t="shared" si="418"/>
        <v>4.3257119559766487E-2</v>
      </c>
      <c r="J8915" t="str">
        <f>_xlfn.XLOOKUP(A8915,Product_Details!$A:$A,Product_Details!$G:$G,"mens")</f>
        <v>Mens</v>
      </c>
      <c r="K8915">
        <f t="shared" si="419"/>
        <v>2520</v>
      </c>
    </row>
    <row r="8916" spans="1:11" ht="15">
      <c r="A8916" t="s">
        <v>32</v>
      </c>
      <c r="B8916">
        <v>1</v>
      </c>
      <c r="C8916">
        <v>14</v>
      </c>
      <c r="D8916" t="s">
        <v>23</v>
      </c>
      <c r="E8916" t="s">
        <v>1419</v>
      </c>
      <c r="F8916" s="1">
        <v>1.4097222222222221E-3</v>
      </c>
      <c r="G8916">
        <f>_xlfn.XLOOKUP($A8916,Product_pricing!$B:$B,Product_pricing!$C:$C)</f>
        <v>36</v>
      </c>
      <c r="H8916">
        <f t="shared" si="417"/>
        <v>30.96</v>
      </c>
      <c r="I8916" s="10">
        <f t="shared" si="418"/>
        <v>2.7320286037747259E-2</v>
      </c>
      <c r="J8916" t="str">
        <f>_xlfn.XLOOKUP(A8916,Product_Details!$A:$A,Product_Details!$G:$G,"mens")</f>
        <v>Mens</v>
      </c>
      <c r="K8916">
        <f t="shared" si="419"/>
        <v>2520</v>
      </c>
    </row>
    <row r="8917" spans="1:11" ht="15">
      <c r="A8917" t="s">
        <v>26</v>
      </c>
      <c r="B8917">
        <v>1</v>
      </c>
      <c r="C8917">
        <v>14</v>
      </c>
      <c r="D8917" t="s">
        <v>23</v>
      </c>
      <c r="E8917" t="s">
        <v>1419</v>
      </c>
      <c r="F8917" s="1">
        <v>1.4097222222222221E-3</v>
      </c>
      <c r="G8917">
        <f>_xlfn.XLOOKUP($A8917,Product_pricing!$B:$B,Product_pricing!$C:$C)</f>
        <v>17</v>
      </c>
      <c r="H8917">
        <f t="shared" si="417"/>
        <v>14.62</v>
      </c>
      <c r="I8917" s="10">
        <f t="shared" si="418"/>
        <v>1.290124618449176E-2</v>
      </c>
      <c r="J8917" t="str">
        <f>_xlfn.XLOOKUP(A8917,Product_Details!$A:$A,Product_Details!$G:$G,"mens")</f>
        <v>Mens</v>
      </c>
      <c r="K8917">
        <f t="shared" si="419"/>
        <v>2520</v>
      </c>
    </row>
    <row r="8918" spans="1:11" ht="15">
      <c r="A8918" t="s">
        <v>22</v>
      </c>
      <c r="B8918">
        <v>3</v>
      </c>
      <c r="C8918">
        <v>0</v>
      </c>
      <c r="D8918" t="s">
        <v>33</v>
      </c>
      <c r="E8918" t="s">
        <v>1420</v>
      </c>
      <c r="F8918" s="1">
        <v>2.8571759259259259E-2</v>
      </c>
      <c r="G8918">
        <f>_xlfn.XLOOKUP($A8918,Product_pricing!$B:$B,Product_pricing!$C:$C)</f>
        <v>13</v>
      </c>
      <c r="H8918">
        <f t="shared" si="417"/>
        <v>39</v>
      </c>
      <c r="I8918" s="10">
        <f t="shared" si="418"/>
        <v>3.4415089001038214E-2</v>
      </c>
      <c r="J8918" t="str">
        <f>_xlfn.XLOOKUP(A8918,Product_Details!$A:$A,Product_Details!$G:$G,"mens")</f>
        <v>Womens</v>
      </c>
      <c r="K8918">
        <f t="shared" si="419"/>
        <v>1883.75</v>
      </c>
    </row>
    <row r="8919" spans="1:11" ht="15">
      <c r="A8919" t="s">
        <v>36</v>
      </c>
      <c r="B8919">
        <v>2</v>
      </c>
      <c r="C8919">
        <v>0</v>
      </c>
      <c r="D8919" t="s">
        <v>33</v>
      </c>
      <c r="E8919" t="s">
        <v>1420</v>
      </c>
      <c r="F8919" s="1">
        <v>2.8571759259259259E-2</v>
      </c>
      <c r="G8919">
        <f>_xlfn.XLOOKUP($A8919,Product_pricing!$B:$B,Product_pricing!$C:$C)</f>
        <v>23</v>
      </c>
      <c r="H8919">
        <f t="shared" si="417"/>
        <v>46</v>
      </c>
      <c r="I8919" s="10">
        <f t="shared" si="418"/>
        <v>4.0592156257634814E-2</v>
      </c>
      <c r="J8919" t="str">
        <f>_xlfn.XLOOKUP(A8919,Product_Details!$A:$A,Product_Details!$G:$G,"mens")</f>
        <v>Womens</v>
      </c>
      <c r="K8919">
        <f t="shared" si="419"/>
        <v>1883.75</v>
      </c>
    </row>
    <row r="8920" spans="1:11" ht="15">
      <c r="A8920" t="s">
        <v>30</v>
      </c>
      <c r="B8920">
        <v>3</v>
      </c>
      <c r="C8920">
        <v>0</v>
      </c>
      <c r="D8920" t="s">
        <v>33</v>
      </c>
      <c r="E8920" t="s">
        <v>1420</v>
      </c>
      <c r="F8920" s="1">
        <v>2.8571759259259259E-2</v>
      </c>
      <c r="G8920">
        <f>_xlfn.XLOOKUP($A8920,Product_pricing!$B:$B,Product_pricing!$C:$C)</f>
        <v>19</v>
      </c>
      <c r="H8920">
        <f t="shared" si="417"/>
        <v>57</v>
      </c>
      <c r="I8920" s="10">
        <f t="shared" si="418"/>
        <v>5.0298976232286616E-2</v>
      </c>
      <c r="J8920" t="str">
        <f>_xlfn.XLOOKUP(A8920,Product_Details!$A:$A,Product_Details!$G:$G,"mens")</f>
        <v>Womens</v>
      </c>
      <c r="K8920">
        <f t="shared" si="419"/>
        <v>1883.75</v>
      </c>
    </row>
    <row r="8921" spans="1:11" ht="15">
      <c r="A8921" t="s">
        <v>38</v>
      </c>
      <c r="B8921">
        <v>3</v>
      </c>
      <c r="C8921">
        <v>0</v>
      </c>
      <c r="D8921" t="s">
        <v>33</v>
      </c>
      <c r="E8921" t="s">
        <v>1420</v>
      </c>
      <c r="F8921" s="1">
        <v>2.8571759259259259E-2</v>
      </c>
      <c r="G8921">
        <f>_xlfn.XLOOKUP($A8921,Product_pricing!$B:$B,Product_pricing!$C:$C)</f>
        <v>54</v>
      </c>
      <c r="H8921">
        <f t="shared" si="417"/>
        <v>162</v>
      </c>
      <c r="I8921" s="10">
        <f t="shared" si="418"/>
        <v>0.14295498508123564</v>
      </c>
      <c r="J8921" t="str">
        <f>_xlfn.XLOOKUP(A8921,Product_Details!$A:$A,Product_Details!$G:$G,"mens")</f>
        <v>Womens</v>
      </c>
      <c r="K8921">
        <f t="shared" si="419"/>
        <v>1883.75</v>
      </c>
    </row>
    <row r="8922" spans="1:11" ht="15">
      <c r="A8922" t="s">
        <v>41</v>
      </c>
      <c r="B8922">
        <v>3</v>
      </c>
      <c r="C8922">
        <v>0</v>
      </c>
      <c r="D8922" t="s">
        <v>33</v>
      </c>
      <c r="E8922" t="s">
        <v>1420</v>
      </c>
      <c r="F8922" s="1">
        <v>2.8571759259259259E-2</v>
      </c>
      <c r="G8922">
        <f>_xlfn.XLOOKUP($A8922,Product_pricing!$B:$B,Product_pricing!$C:$C)</f>
        <v>10</v>
      </c>
      <c r="H8922">
        <f t="shared" si="417"/>
        <v>30</v>
      </c>
      <c r="I8922" s="10">
        <f t="shared" si="418"/>
        <v>2.647314538541401E-2</v>
      </c>
      <c r="J8922" t="str">
        <f>_xlfn.XLOOKUP(A8922,Product_Details!$A:$A,Product_Details!$G:$G,"mens")</f>
        <v>Mens</v>
      </c>
      <c r="K8922">
        <f t="shared" si="419"/>
        <v>1512</v>
      </c>
    </row>
    <row r="8923" spans="1:11" ht="15">
      <c r="A8923" t="s">
        <v>31</v>
      </c>
      <c r="B8923">
        <v>1</v>
      </c>
      <c r="C8923">
        <v>0</v>
      </c>
      <c r="D8923" t="s">
        <v>33</v>
      </c>
      <c r="E8923" t="s">
        <v>1420</v>
      </c>
      <c r="F8923" s="1">
        <v>2.8571759259259259E-2</v>
      </c>
      <c r="G8923">
        <f>_xlfn.XLOOKUP($A8923,Product_pricing!$B:$B,Product_pricing!$C:$C)</f>
        <v>57</v>
      </c>
      <c r="H8923">
        <f t="shared" si="417"/>
        <v>57</v>
      </c>
      <c r="I8923" s="10">
        <f t="shared" si="418"/>
        <v>5.0298976232286616E-2</v>
      </c>
      <c r="J8923" t="str">
        <f>_xlfn.XLOOKUP(A8923,Product_Details!$A:$A,Product_Details!$G:$G,"mens")</f>
        <v>Mens</v>
      </c>
      <c r="K8923">
        <f t="shared" si="419"/>
        <v>1512</v>
      </c>
    </row>
    <row r="8924" spans="1:11" ht="15">
      <c r="A8924" t="s">
        <v>32</v>
      </c>
      <c r="B8924">
        <v>1</v>
      </c>
      <c r="C8924">
        <v>0</v>
      </c>
      <c r="D8924" t="s">
        <v>33</v>
      </c>
      <c r="E8924" t="s">
        <v>1420</v>
      </c>
      <c r="F8924" s="1">
        <v>2.8571759259259259E-2</v>
      </c>
      <c r="G8924">
        <f>_xlfn.XLOOKUP($A8924,Product_pricing!$B:$B,Product_pricing!$C:$C)</f>
        <v>36</v>
      </c>
      <c r="H8924">
        <f t="shared" si="417"/>
        <v>36</v>
      </c>
      <c r="I8924" s="10">
        <f t="shared" si="418"/>
        <v>3.1767774462496817E-2</v>
      </c>
      <c r="J8924" t="str">
        <f>_xlfn.XLOOKUP(A8924,Product_Details!$A:$A,Product_Details!$G:$G,"mens")</f>
        <v>Mens</v>
      </c>
      <c r="K8924">
        <f t="shared" si="419"/>
        <v>1512</v>
      </c>
    </row>
    <row r="8925" spans="1:11" ht="15">
      <c r="A8925" t="s">
        <v>26</v>
      </c>
      <c r="B8925">
        <v>4</v>
      </c>
      <c r="C8925">
        <v>0</v>
      </c>
      <c r="D8925" t="s">
        <v>33</v>
      </c>
      <c r="E8925" t="s">
        <v>1420</v>
      </c>
      <c r="F8925" s="1">
        <v>2.8571759259259259E-2</v>
      </c>
      <c r="G8925">
        <f>_xlfn.XLOOKUP($A8925,Product_pricing!$B:$B,Product_pricing!$C:$C)</f>
        <v>17</v>
      </c>
      <c r="H8925">
        <f t="shared" si="417"/>
        <v>68</v>
      </c>
      <c r="I8925" s="10">
        <f t="shared" si="418"/>
        <v>6.0005796206938425E-2</v>
      </c>
      <c r="J8925" t="str">
        <f>_xlfn.XLOOKUP(A8925,Product_Details!$A:$A,Product_Details!$G:$G,"mens")</f>
        <v>Mens</v>
      </c>
      <c r="K8925">
        <f t="shared" si="419"/>
        <v>1512</v>
      </c>
    </row>
    <row r="8926" spans="1:11" ht="15">
      <c r="A8926" t="s">
        <v>27</v>
      </c>
      <c r="B8926">
        <v>2</v>
      </c>
      <c r="C8926">
        <v>0</v>
      </c>
      <c r="D8926" t="s">
        <v>33</v>
      </c>
      <c r="E8926" t="s">
        <v>1420</v>
      </c>
      <c r="F8926" s="1">
        <v>2.8571759259259259E-2</v>
      </c>
      <c r="G8926">
        <f>_xlfn.XLOOKUP($A8926,Product_pricing!$B:$B,Product_pricing!$C:$C)</f>
        <v>29</v>
      </c>
      <c r="H8926">
        <f t="shared" si="417"/>
        <v>58</v>
      </c>
      <c r="I8926" s="10">
        <f t="shared" si="418"/>
        <v>5.1181414411800422E-2</v>
      </c>
      <c r="J8926" t="str">
        <f>_xlfn.XLOOKUP(A8926,Product_Details!$A:$A,Product_Details!$G:$G,"mens")</f>
        <v>Mens</v>
      </c>
      <c r="K8926">
        <f t="shared" si="419"/>
        <v>1512</v>
      </c>
    </row>
    <row r="8927" spans="1:11" ht="15">
      <c r="A8927" t="s">
        <v>22</v>
      </c>
      <c r="B8927">
        <v>5</v>
      </c>
      <c r="C8927">
        <v>15</v>
      </c>
      <c r="D8927" t="s">
        <v>33</v>
      </c>
      <c r="E8927" t="s">
        <v>1421</v>
      </c>
      <c r="F8927" s="1">
        <v>2.4369212962962964E-2</v>
      </c>
      <c r="G8927">
        <f>_xlfn.XLOOKUP($A8927,Product_pricing!$B:$B,Product_pricing!$C:$C)</f>
        <v>13</v>
      </c>
      <c r="H8927">
        <f t="shared" si="417"/>
        <v>55.25</v>
      </c>
      <c r="I8927" s="10">
        <f t="shared" si="418"/>
        <v>4.8754709418137469E-2</v>
      </c>
      <c r="J8927" t="str">
        <f>_xlfn.XLOOKUP(A8927,Product_Details!$A:$A,Product_Details!$G:$G,"mens")</f>
        <v>Womens</v>
      </c>
      <c r="K8927">
        <f t="shared" si="419"/>
        <v>3767.5</v>
      </c>
    </row>
    <row r="8928" spans="1:11" ht="15">
      <c r="A8928" t="s">
        <v>30</v>
      </c>
      <c r="B8928">
        <v>4</v>
      </c>
      <c r="C8928">
        <v>15</v>
      </c>
      <c r="D8928" t="s">
        <v>33</v>
      </c>
      <c r="E8928" t="s">
        <v>1421</v>
      </c>
      <c r="F8928" s="1">
        <v>2.4369212962962964E-2</v>
      </c>
      <c r="G8928">
        <f>_xlfn.XLOOKUP($A8928,Product_pricing!$B:$B,Product_pricing!$C:$C)</f>
        <v>19</v>
      </c>
      <c r="H8928">
        <f t="shared" si="417"/>
        <v>64.599999999999994</v>
      </c>
      <c r="I8928" s="10">
        <f t="shared" si="418"/>
        <v>5.7005506396591493E-2</v>
      </c>
      <c r="J8928" t="str">
        <f>_xlfn.XLOOKUP(A8928,Product_Details!$A:$A,Product_Details!$G:$G,"mens")</f>
        <v>Womens</v>
      </c>
      <c r="K8928">
        <f t="shared" si="419"/>
        <v>3767.5</v>
      </c>
    </row>
    <row r="8929" spans="1:11" ht="15">
      <c r="A8929" t="s">
        <v>31</v>
      </c>
      <c r="B8929">
        <v>2</v>
      </c>
      <c r="C8929">
        <v>15</v>
      </c>
      <c r="D8929" t="s">
        <v>33</v>
      </c>
      <c r="E8929" t="s">
        <v>1421</v>
      </c>
      <c r="F8929" s="1">
        <v>2.4369212962962964E-2</v>
      </c>
      <c r="G8929">
        <f>_xlfn.XLOOKUP($A8929,Product_pricing!$B:$B,Product_pricing!$C:$C)</f>
        <v>57</v>
      </c>
      <c r="H8929">
        <f t="shared" si="417"/>
        <v>96.899999999999991</v>
      </c>
      <c r="I8929" s="10">
        <f t="shared" si="418"/>
        <v>8.5508259594887254E-2</v>
      </c>
      <c r="J8929" t="str">
        <f>_xlfn.XLOOKUP(A8929,Product_Details!$A:$A,Product_Details!$G:$G,"mens")</f>
        <v>Mens</v>
      </c>
      <c r="K8929">
        <f t="shared" si="419"/>
        <v>1890</v>
      </c>
    </row>
    <row r="8930" spans="1:11" ht="15">
      <c r="A8930" t="s">
        <v>32</v>
      </c>
      <c r="B8930">
        <v>1</v>
      </c>
      <c r="C8930">
        <v>15</v>
      </c>
      <c r="D8930" t="s">
        <v>33</v>
      </c>
      <c r="E8930" t="s">
        <v>1421</v>
      </c>
      <c r="F8930" s="1">
        <v>2.4369212962962964E-2</v>
      </c>
      <c r="G8930">
        <f>_xlfn.XLOOKUP($A8930,Product_pricing!$B:$B,Product_pricing!$C:$C)</f>
        <v>36</v>
      </c>
      <c r="H8930">
        <f t="shared" si="417"/>
        <v>30.599999999999998</v>
      </c>
      <c r="I8930" s="10">
        <f t="shared" si="418"/>
        <v>2.7002608293122291E-2</v>
      </c>
      <c r="J8930" t="str">
        <f>_xlfn.XLOOKUP(A8930,Product_Details!$A:$A,Product_Details!$G:$G,"mens")</f>
        <v>Mens</v>
      </c>
      <c r="K8930">
        <f t="shared" si="419"/>
        <v>1890</v>
      </c>
    </row>
    <row r="8931" spans="1:11" ht="15">
      <c r="A8931" t="s">
        <v>26</v>
      </c>
      <c r="B8931">
        <v>2</v>
      </c>
      <c r="C8931">
        <v>15</v>
      </c>
      <c r="D8931" t="s">
        <v>33</v>
      </c>
      <c r="E8931" t="s">
        <v>1421</v>
      </c>
      <c r="F8931" s="1">
        <v>2.4369212962962964E-2</v>
      </c>
      <c r="G8931">
        <f>_xlfn.XLOOKUP($A8931,Product_pricing!$B:$B,Product_pricing!$C:$C)</f>
        <v>17</v>
      </c>
      <c r="H8931">
        <f t="shared" si="417"/>
        <v>28.9</v>
      </c>
      <c r="I8931" s="10">
        <f t="shared" si="418"/>
        <v>2.5502463387948829E-2</v>
      </c>
      <c r="J8931" t="str">
        <f>_xlfn.XLOOKUP(A8931,Product_Details!$A:$A,Product_Details!$G:$G,"mens")</f>
        <v>Mens</v>
      </c>
      <c r="K8931">
        <f t="shared" si="419"/>
        <v>1890</v>
      </c>
    </row>
    <row r="8932" spans="1:11" ht="15">
      <c r="A8932" t="s">
        <v>27</v>
      </c>
      <c r="B8932">
        <v>3</v>
      </c>
      <c r="C8932">
        <v>15</v>
      </c>
      <c r="D8932" t="s">
        <v>33</v>
      </c>
      <c r="E8932" t="s">
        <v>1421</v>
      </c>
      <c r="F8932" s="1">
        <v>2.4369212962962964E-2</v>
      </c>
      <c r="G8932">
        <f>_xlfn.XLOOKUP($A8932,Product_pricing!$B:$B,Product_pricing!$C:$C)</f>
        <v>29</v>
      </c>
      <c r="H8932">
        <f t="shared" si="417"/>
        <v>73.95</v>
      </c>
      <c r="I8932" s="10">
        <f t="shared" si="418"/>
        <v>6.5256303375045538E-2</v>
      </c>
      <c r="J8932" t="str">
        <f>_xlfn.XLOOKUP(A8932,Product_Details!$A:$A,Product_Details!$G:$G,"mens")</f>
        <v>Mens</v>
      </c>
      <c r="K8932">
        <f t="shared" si="419"/>
        <v>1890</v>
      </c>
    </row>
    <row r="8933" spans="1:11" ht="15">
      <c r="A8933" t="s">
        <v>30</v>
      </c>
      <c r="B8933">
        <v>4</v>
      </c>
      <c r="C8933">
        <v>0</v>
      </c>
      <c r="D8933" t="s">
        <v>23</v>
      </c>
      <c r="E8933">
        <v>76877</v>
      </c>
      <c r="F8933" s="1">
        <v>8.7962962962962962E-4</v>
      </c>
      <c r="G8933">
        <f>_xlfn.XLOOKUP($A8933,Product_pricing!$B:$B,Product_pricing!$C:$C)</f>
        <v>19</v>
      </c>
      <c r="H8933">
        <f t="shared" si="417"/>
        <v>76</v>
      </c>
      <c r="I8933" s="10">
        <f t="shared" si="418"/>
        <v>6.706530164304883E-2</v>
      </c>
      <c r="J8933" t="str">
        <f>_xlfn.XLOOKUP(A8933,Product_Details!$A:$A,Product_Details!$G:$G,"mens")</f>
        <v>Womens</v>
      </c>
      <c r="K8933">
        <f t="shared" si="419"/>
        <v>3767.5</v>
      </c>
    </row>
    <row r="8934" spans="1:11" ht="15">
      <c r="A8934" t="s">
        <v>38</v>
      </c>
      <c r="B8934">
        <v>3</v>
      </c>
      <c r="C8934">
        <v>0</v>
      </c>
      <c r="D8934" t="s">
        <v>23</v>
      </c>
      <c r="E8934">
        <v>76877</v>
      </c>
      <c r="F8934" s="1">
        <v>8.7962962962962962E-4</v>
      </c>
      <c r="G8934">
        <f>_xlfn.XLOOKUP($A8934,Product_pricing!$B:$B,Product_pricing!$C:$C)</f>
        <v>54</v>
      </c>
      <c r="H8934">
        <f t="shared" si="417"/>
        <v>162</v>
      </c>
      <c r="I8934" s="10">
        <f t="shared" si="418"/>
        <v>0.14295498508123564</v>
      </c>
      <c r="J8934" t="str">
        <f>_xlfn.XLOOKUP(A8934,Product_Details!$A:$A,Product_Details!$G:$G,"mens")</f>
        <v>Womens</v>
      </c>
      <c r="K8934">
        <f t="shared" si="419"/>
        <v>3767.5</v>
      </c>
    </row>
    <row r="8935" spans="1:11" ht="15">
      <c r="A8935" t="s">
        <v>41</v>
      </c>
      <c r="B8935">
        <v>5</v>
      </c>
      <c r="C8935">
        <v>0</v>
      </c>
      <c r="D8935" t="s">
        <v>23</v>
      </c>
      <c r="E8935">
        <v>76877</v>
      </c>
      <c r="F8935" s="1">
        <v>8.7962962962962962E-4</v>
      </c>
      <c r="G8935">
        <f>_xlfn.XLOOKUP($A8935,Product_pricing!$B:$B,Product_pricing!$C:$C)</f>
        <v>10</v>
      </c>
      <c r="H8935">
        <f t="shared" si="417"/>
        <v>50</v>
      </c>
      <c r="I8935" s="10">
        <f t="shared" si="418"/>
        <v>4.4121908975690016E-2</v>
      </c>
      <c r="J8935" t="str">
        <f>_xlfn.XLOOKUP(A8935,Product_Details!$A:$A,Product_Details!$G:$G,"mens")</f>
        <v>Mens</v>
      </c>
      <c r="K8935">
        <f t="shared" si="419"/>
        <v>1512</v>
      </c>
    </row>
    <row r="8936" spans="1:11" ht="15">
      <c r="A8936" t="s">
        <v>31</v>
      </c>
      <c r="B8936">
        <v>2</v>
      </c>
      <c r="C8936">
        <v>0</v>
      </c>
      <c r="D8936" t="s">
        <v>23</v>
      </c>
      <c r="E8936">
        <v>76877</v>
      </c>
      <c r="F8936" s="1">
        <v>8.7962962962962962E-4</v>
      </c>
      <c r="G8936">
        <f>_xlfn.XLOOKUP($A8936,Product_pricing!$B:$B,Product_pricing!$C:$C)</f>
        <v>57</v>
      </c>
      <c r="H8936">
        <f t="shared" si="417"/>
        <v>114</v>
      </c>
      <c r="I8936" s="10">
        <f t="shared" si="418"/>
        <v>0.10059795246457323</v>
      </c>
      <c r="J8936" t="str">
        <f>_xlfn.XLOOKUP(A8936,Product_Details!$A:$A,Product_Details!$G:$G,"mens")</f>
        <v>Mens</v>
      </c>
      <c r="K8936">
        <f t="shared" si="419"/>
        <v>1512</v>
      </c>
    </row>
    <row r="8937" spans="1:11" ht="15">
      <c r="A8937" t="s">
        <v>32</v>
      </c>
      <c r="B8937">
        <v>2</v>
      </c>
      <c r="C8937">
        <v>0</v>
      </c>
      <c r="D8937" t="s">
        <v>23</v>
      </c>
      <c r="E8937">
        <v>76877</v>
      </c>
      <c r="F8937" s="1">
        <v>8.7962962962962962E-4</v>
      </c>
      <c r="G8937">
        <f>_xlfn.XLOOKUP($A8937,Product_pricing!$B:$B,Product_pricing!$C:$C)</f>
        <v>36</v>
      </c>
      <c r="H8937">
        <f t="shared" si="417"/>
        <v>72</v>
      </c>
      <c r="I8937" s="10">
        <f t="shared" si="418"/>
        <v>6.3535548924993634E-2</v>
      </c>
      <c r="J8937" t="str">
        <f>_xlfn.XLOOKUP(A8937,Product_Details!$A:$A,Product_Details!$G:$G,"mens")</f>
        <v>Mens</v>
      </c>
      <c r="K8937">
        <f t="shared" si="419"/>
        <v>1512</v>
      </c>
    </row>
    <row r="8938" spans="1:11" ht="15">
      <c r="A8938" t="s">
        <v>26</v>
      </c>
      <c r="B8938">
        <v>3</v>
      </c>
      <c r="C8938">
        <v>0</v>
      </c>
      <c r="D8938" t="s">
        <v>23</v>
      </c>
      <c r="E8938">
        <v>76877</v>
      </c>
      <c r="F8938" s="1">
        <v>8.7962962962962962E-4</v>
      </c>
      <c r="G8938">
        <f>_xlfn.XLOOKUP($A8938,Product_pricing!$B:$B,Product_pricing!$C:$C)</f>
        <v>17</v>
      </c>
      <c r="H8938">
        <f t="shared" si="417"/>
        <v>51</v>
      </c>
      <c r="I8938" s="10">
        <f t="shared" si="418"/>
        <v>4.5004347155203822E-2</v>
      </c>
      <c r="J8938" t="str">
        <f>_xlfn.XLOOKUP(A8938,Product_Details!$A:$A,Product_Details!$G:$G,"mens")</f>
        <v>Mens</v>
      </c>
      <c r="K8938">
        <f t="shared" si="419"/>
        <v>1512</v>
      </c>
    </row>
    <row r="8939" spans="1:11" ht="15">
      <c r="A8939" t="s">
        <v>27</v>
      </c>
      <c r="B8939">
        <v>5</v>
      </c>
      <c r="C8939">
        <v>0</v>
      </c>
      <c r="D8939" t="s">
        <v>23</v>
      </c>
      <c r="E8939">
        <v>76877</v>
      </c>
      <c r="F8939" s="1">
        <v>8.7962962962962962E-4</v>
      </c>
      <c r="G8939">
        <f>_xlfn.XLOOKUP($A8939,Product_pricing!$B:$B,Product_pricing!$C:$C)</f>
        <v>29</v>
      </c>
      <c r="H8939">
        <f t="shared" si="417"/>
        <v>145</v>
      </c>
      <c r="I8939" s="10">
        <f t="shared" si="418"/>
        <v>0.12795353602950105</v>
      </c>
      <c r="J8939" t="str">
        <f>_xlfn.XLOOKUP(A8939,Product_Details!$A:$A,Product_Details!$G:$G,"mens")</f>
        <v>Mens</v>
      </c>
      <c r="K8939">
        <f t="shared" si="419"/>
        <v>1512</v>
      </c>
    </row>
    <row r="8940" spans="1:11" ht="15">
      <c r="A8940" t="s">
        <v>29</v>
      </c>
      <c r="B8940">
        <v>5</v>
      </c>
      <c r="C8940">
        <v>16</v>
      </c>
      <c r="D8940" t="s">
        <v>33</v>
      </c>
      <c r="E8940" t="s">
        <v>1422</v>
      </c>
      <c r="F8940" s="1">
        <v>4.1625000000000002E-2</v>
      </c>
      <c r="G8940">
        <f>_xlfn.XLOOKUP($A8940,Product_pricing!$B:$B,Product_pricing!$C:$C)</f>
        <v>10</v>
      </c>
      <c r="H8940">
        <f t="shared" si="417"/>
        <v>42</v>
      </c>
      <c r="I8940" s="10">
        <f t="shared" si="418"/>
        <v>3.7062403539579611E-2</v>
      </c>
      <c r="J8940" t="str">
        <f>_xlfn.XLOOKUP(A8940,Product_Details!$A:$A,Product_Details!$G:$G,"mens")</f>
        <v>Womens</v>
      </c>
      <c r="K8940">
        <f t="shared" si="419"/>
        <v>7535</v>
      </c>
    </row>
    <row r="8941" spans="1:11" ht="15">
      <c r="A8941" t="s">
        <v>41</v>
      </c>
      <c r="B8941">
        <v>4</v>
      </c>
      <c r="C8941">
        <v>16</v>
      </c>
      <c r="D8941" t="s">
        <v>33</v>
      </c>
      <c r="E8941" t="s">
        <v>1422</v>
      </c>
      <c r="F8941" s="1">
        <v>4.1625000000000002E-2</v>
      </c>
      <c r="G8941">
        <f>_xlfn.XLOOKUP($A8941,Product_pricing!$B:$B,Product_pricing!$C:$C)</f>
        <v>10</v>
      </c>
      <c r="H8941">
        <f t="shared" si="417"/>
        <v>33.6</v>
      </c>
      <c r="I8941" s="10">
        <f t="shared" si="418"/>
        <v>2.9649922831663691E-2</v>
      </c>
      <c r="J8941" t="str">
        <f>_xlfn.XLOOKUP(A8941,Product_Details!$A:$A,Product_Details!$G:$G,"mens")</f>
        <v>Mens</v>
      </c>
      <c r="K8941">
        <f t="shared" si="419"/>
        <v>2520</v>
      </c>
    </row>
    <row r="8942" spans="1:11" ht="15">
      <c r="A8942" t="s">
        <v>31</v>
      </c>
      <c r="B8942">
        <v>2</v>
      </c>
      <c r="C8942">
        <v>16</v>
      </c>
      <c r="D8942" t="s">
        <v>33</v>
      </c>
      <c r="E8942" t="s">
        <v>1422</v>
      </c>
      <c r="F8942" s="1">
        <v>4.1625000000000002E-2</v>
      </c>
      <c r="G8942">
        <f>_xlfn.XLOOKUP($A8942,Product_pricing!$B:$B,Product_pricing!$C:$C)</f>
        <v>57</v>
      </c>
      <c r="H8942">
        <f t="shared" si="417"/>
        <v>95.759999999999991</v>
      </c>
      <c r="I8942" s="10">
        <f t="shared" si="418"/>
        <v>8.450228007024152E-2</v>
      </c>
      <c r="J8942" t="str">
        <f>_xlfn.XLOOKUP(A8942,Product_Details!$A:$A,Product_Details!$G:$G,"mens")</f>
        <v>Mens</v>
      </c>
      <c r="K8942">
        <f t="shared" si="419"/>
        <v>2520</v>
      </c>
    </row>
    <row r="8943" spans="1:11" ht="15">
      <c r="A8943" t="s">
        <v>26</v>
      </c>
      <c r="B8943">
        <v>4</v>
      </c>
      <c r="C8943">
        <v>16</v>
      </c>
      <c r="D8943" t="s">
        <v>33</v>
      </c>
      <c r="E8943" t="s">
        <v>1422</v>
      </c>
      <c r="F8943" s="1">
        <v>4.1625000000000002E-2</v>
      </c>
      <c r="G8943">
        <f>_xlfn.XLOOKUP($A8943,Product_pricing!$B:$B,Product_pricing!$C:$C)</f>
        <v>17</v>
      </c>
      <c r="H8943">
        <f t="shared" si="417"/>
        <v>57.12</v>
      </c>
      <c r="I8943" s="10">
        <f t="shared" si="418"/>
        <v>5.0404868813828274E-2</v>
      </c>
      <c r="J8943" t="str">
        <f>_xlfn.XLOOKUP(A8943,Product_Details!$A:$A,Product_Details!$G:$G,"mens")</f>
        <v>Mens</v>
      </c>
      <c r="K8943">
        <f t="shared" si="419"/>
        <v>2520</v>
      </c>
    </row>
    <row r="8944" spans="1:11" ht="15">
      <c r="A8944" t="s">
        <v>35</v>
      </c>
      <c r="B8944">
        <v>1</v>
      </c>
      <c r="C8944">
        <v>20</v>
      </c>
      <c r="D8944" t="s">
        <v>33</v>
      </c>
      <c r="E8944" t="s">
        <v>1423</v>
      </c>
      <c r="F8944" s="1">
        <v>7.9513888888888896E-4</v>
      </c>
      <c r="G8944">
        <f>_xlfn.XLOOKUP($A8944,Product_pricing!$B:$B,Product_pricing!$C:$C)</f>
        <v>32</v>
      </c>
      <c r="H8944">
        <f t="shared" si="417"/>
        <v>25.6</v>
      </c>
      <c r="I8944" s="10">
        <f t="shared" si="418"/>
        <v>2.259041739555329E-2</v>
      </c>
      <c r="J8944" t="str">
        <f>_xlfn.XLOOKUP(A8944,Product_Details!$A:$A,Product_Details!$G:$G,"mens")</f>
        <v>Womens</v>
      </c>
      <c r="K8944">
        <f t="shared" si="419"/>
        <v>2511.6666666666665</v>
      </c>
    </row>
    <row r="8945" spans="1:11" ht="15">
      <c r="A8945" t="s">
        <v>29</v>
      </c>
      <c r="B8945">
        <v>5</v>
      </c>
      <c r="C8945">
        <v>20</v>
      </c>
      <c r="D8945" t="s">
        <v>33</v>
      </c>
      <c r="E8945" t="s">
        <v>1423</v>
      </c>
      <c r="F8945" s="1">
        <v>7.9513888888888896E-4</v>
      </c>
      <c r="G8945">
        <f>_xlfn.XLOOKUP($A8945,Product_pricing!$B:$B,Product_pricing!$C:$C)</f>
        <v>10</v>
      </c>
      <c r="H8945">
        <f t="shared" si="417"/>
        <v>40</v>
      </c>
      <c r="I8945" s="10">
        <f t="shared" si="418"/>
        <v>3.5297527180552013E-2</v>
      </c>
      <c r="J8945" t="str">
        <f>_xlfn.XLOOKUP(A8945,Product_Details!$A:$A,Product_Details!$G:$G,"mens")</f>
        <v>Womens</v>
      </c>
      <c r="K8945">
        <f t="shared" si="419"/>
        <v>2511.6666666666665</v>
      </c>
    </row>
    <row r="8946" spans="1:11" ht="15">
      <c r="A8946" t="s">
        <v>30</v>
      </c>
      <c r="B8946">
        <v>5</v>
      </c>
      <c r="C8946">
        <v>20</v>
      </c>
      <c r="D8946" t="s">
        <v>33</v>
      </c>
      <c r="E8946" t="s">
        <v>1423</v>
      </c>
      <c r="F8946" s="1">
        <v>7.9513888888888896E-4</v>
      </c>
      <c r="G8946">
        <f>_xlfn.XLOOKUP($A8946,Product_pricing!$B:$B,Product_pricing!$C:$C)</f>
        <v>19</v>
      </c>
      <c r="H8946">
        <f t="shared" si="417"/>
        <v>76</v>
      </c>
      <c r="I8946" s="10">
        <f t="shared" si="418"/>
        <v>6.706530164304883E-2</v>
      </c>
      <c r="J8946" t="str">
        <f>_xlfn.XLOOKUP(A8946,Product_Details!$A:$A,Product_Details!$G:$G,"mens")</f>
        <v>Womens</v>
      </c>
      <c r="K8946">
        <f t="shared" si="419"/>
        <v>2511.6666666666665</v>
      </c>
    </row>
    <row r="8947" spans="1:11" ht="15">
      <c r="A8947" t="s">
        <v>25</v>
      </c>
      <c r="B8947">
        <v>2</v>
      </c>
      <c r="C8947">
        <v>20</v>
      </c>
      <c r="D8947" t="s">
        <v>33</v>
      </c>
      <c r="E8947" t="s">
        <v>1423</v>
      </c>
      <c r="F8947" s="1">
        <v>7.9513888888888896E-4</v>
      </c>
      <c r="G8947">
        <f>_xlfn.XLOOKUP($A8947,Product_pricing!$B:$B,Product_pricing!$C:$C)</f>
        <v>40</v>
      </c>
      <c r="H8947">
        <f t="shared" si="417"/>
        <v>64</v>
      </c>
      <c r="I8947" s="10">
        <f t="shared" si="418"/>
        <v>5.6476043488883222E-2</v>
      </c>
      <c r="J8947" t="str">
        <f>_xlfn.XLOOKUP(A8947,Product_Details!$A:$A,Product_Details!$G:$G,"mens")</f>
        <v>Mens</v>
      </c>
      <c r="K8947">
        <f t="shared" si="419"/>
        <v>1512</v>
      </c>
    </row>
    <row r="8948" spans="1:11" ht="15">
      <c r="A8948" t="s">
        <v>41</v>
      </c>
      <c r="B8948">
        <v>4</v>
      </c>
      <c r="C8948">
        <v>20</v>
      </c>
      <c r="D8948" t="s">
        <v>33</v>
      </c>
      <c r="E8948" t="s">
        <v>1423</v>
      </c>
      <c r="F8948" s="1">
        <v>7.9513888888888896E-4</v>
      </c>
      <c r="G8948">
        <f>_xlfn.XLOOKUP($A8948,Product_pricing!$B:$B,Product_pricing!$C:$C)</f>
        <v>10</v>
      </c>
      <c r="H8948">
        <f t="shared" si="417"/>
        <v>32</v>
      </c>
      <c r="I8948" s="10">
        <f t="shared" si="418"/>
        <v>2.8238021744441611E-2</v>
      </c>
      <c r="J8948" t="str">
        <f>_xlfn.XLOOKUP(A8948,Product_Details!$A:$A,Product_Details!$G:$G,"mens")</f>
        <v>Mens</v>
      </c>
      <c r="K8948">
        <f t="shared" si="419"/>
        <v>1512</v>
      </c>
    </row>
    <row r="8949" spans="1:11" ht="15">
      <c r="A8949" t="s">
        <v>32</v>
      </c>
      <c r="B8949">
        <v>5</v>
      </c>
      <c r="C8949">
        <v>20</v>
      </c>
      <c r="D8949" t="s">
        <v>33</v>
      </c>
      <c r="E8949" t="s">
        <v>1423</v>
      </c>
      <c r="F8949" s="1">
        <v>7.9513888888888896E-4</v>
      </c>
      <c r="G8949">
        <f>_xlfn.XLOOKUP($A8949,Product_pricing!$B:$B,Product_pricing!$C:$C)</f>
        <v>36</v>
      </c>
      <c r="H8949">
        <f t="shared" si="417"/>
        <v>144</v>
      </c>
      <c r="I8949" s="10">
        <f t="shared" si="418"/>
        <v>0.12707109784998727</v>
      </c>
      <c r="J8949" t="str">
        <f>_xlfn.XLOOKUP(A8949,Product_Details!$A:$A,Product_Details!$G:$G,"mens")</f>
        <v>Mens</v>
      </c>
      <c r="K8949">
        <f t="shared" si="419"/>
        <v>1512</v>
      </c>
    </row>
    <row r="8950" spans="1:11" ht="15">
      <c r="A8950" t="s">
        <v>26</v>
      </c>
      <c r="B8950">
        <v>3</v>
      </c>
      <c r="C8950">
        <v>20</v>
      </c>
      <c r="D8950" t="s">
        <v>33</v>
      </c>
      <c r="E8950" t="s">
        <v>1423</v>
      </c>
      <c r="F8950" s="1">
        <v>7.9513888888888896E-4</v>
      </c>
      <c r="G8950">
        <f>_xlfn.XLOOKUP($A8950,Product_pricing!$B:$B,Product_pricing!$C:$C)</f>
        <v>17</v>
      </c>
      <c r="H8950">
        <f t="shared" si="417"/>
        <v>40.800000000000004</v>
      </c>
      <c r="I8950" s="10">
        <f t="shared" si="418"/>
        <v>3.6003477724163055E-2</v>
      </c>
      <c r="J8950" t="str">
        <f>_xlfn.XLOOKUP(A8950,Product_Details!$A:$A,Product_Details!$G:$G,"mens")</f>
        <v>Mens</v>
      </c>
      <c r="K8950">
        <f t="shared" si="419"/>
        <v>1512</v>
      </c>
    </row>
    <row r="8951" spans="1:11" ht="15">
      <c r="A8951" t="s">
        <v>27</v>
      </c>
      <c r="B8951">
        <v>1</v>
      </c>
      <c r="C8951">
        <v>20</v>
      </c>
      <c r="D8951" t="s">
        <v>33</v>
      </c>
      <c r="E8951" t="s">
        <v>1423</v>
      </c>
      <c r="F8951" s="1">
        <v>7.9513888888888896E-4</v>
      </c>
      <c r="G8951">
        <f>_xlfn.XLOOKUP($A8951,Product_pricing!$B:$B,Product_pricing!$C:$C)</f>
        <v>29</v>
      </c>
      <c r="H8951">
        <f t="shared" si="417"/>
        <v>23.200000000000003</v>
      </c>
      <c r="I8951" s="10">
        <f t="shared" si="418"/>
        <v>2.0472565764720171E-2</v>
      </c>
      <c r="J8951" t="str">
        <f>_xlfn.XLOOKUP(A8951,Product_Details!$A:$A,Product_Details!$G:$G,"mens")</f>
        <v>Mens</v>
      </c>
      <c r="K8951">
        <f t="shared" si="419"/>
        <v>1512</v>
      </c>
    </row>
    <row r="8952" spans="1:11" ht="15">
      <c r="A8952" t="s">
        <v>22</v>
      </c>
      <c r="B8952">
        <v>3</v>
      </c>
      <c r="C8952">
        <v>5</v>
      </c>
      <c r="D8952" t="s">
        <v>33</v>
      </c>
      <c r="E8952" t="s">
        <v>1424</v>
      </c>
      <c r="F8952" s="1">
        <v>8.5231481481481478E-3</v>
      </c>
      <c r="G8952">
        <f>_xlfn.XLOOKUP($A8952,Product_pricing!$B:$B,Product_pricing!$C:$C)</f>
        <v>13</v>
      </c>
      <c r="H8952">
        <f t="shared" si="417"/>
        <v>37.049999999999997</v>
      </c>
      <c r="I8952" s="10">
        <f t="shared" si="418"/>
        <v>3.2694334550986304E-2</v>
      </c>
      <c r="J8952" t="str">
        <f>_xlfn.XLOOKUP(A8952,Product_Details!$A:$A,Product_Details!$G:$G,"mens")</f>
        <v>Womens</v>
      </c>
      <c r="K8952">
        <f t="shared" si="419"/>
        <v>1883.75</v>
      </c>
    </row>
    <row r="8953" spans="1:11" ht="15">
      <c r="A8953" t="s">
        <v>35</v>
      </c>
      <c r="B8953">
        <v>3</v>
      </c>
      <c r="C8953">
        <v>5</v>
      </c>
      <c r="D8953" t="s">
        <v>33</v>
      </c>
      <c r="E8953" t="s">
        <v>1424</v>
      </c>
      <c r="F8953" s="1">
        <v>8.5231481481481478E-3</v>
      </c>
      <c r="G8953">
        <f>_xlfn.XLOOKUP($A8953,Product_pricing!$B:$B,Product_pricing!$C:$C)</f>
        <v>32</v>
      </c>
      <c r="H8953">
        <f t="shared" si="417"/>
        <v>91.199999999999989</v>
      </c>
      <c r="I8953" s="10">
        <f t="shared" si="418"/>
        <v>8.0478361971658571E-2</v>
      </c>
      <c r="J8953" t="str">
        <f>_xlfn.XLOOKUP(A8953,Product_Details!$A:$A,Product_Details!$G:$G,"mens")</f>
        <v>Womens</v>
      </c>
      <c r="K8953">
        <f t="shared" si="419"/>
        <v>1883.75</v>
      </c>
    </row>
    <row r="8954" spans="1:11" ht="15">
      <c r="A8954" t="s">
        <v>30</v>
      </c>
      <c r="B8954">
        <v>5</v>
      </c>
      <c r="C8954">
        <v>5</v>
      </c>
      <c r="D8954" t="s">
        <v>33</v>
      </c>
      <c r="E8954" t="s">
        <v>1424</v>
      </c>
      <c r="F8954" s="1">
        <v>8.5231481481481478E-3</v>
      </c>
      <c r="G8954">
        <f>_xlfn.XLOOKUP($A8954,Product_pricing!$B:$B,Product_pricing!$C:$C)</f>
        <v>19</v>
      </c>
      <c r="H8954">
        <f t="shared" si="417"/>
        <v>90.25</v>
      </c>
      <c r="I8954" s="10">
        <f t="shared" si="418"/>
        <v>7.9640045701120474E-2</v>
      </c>
      <c r="J8954" t="str">
        <f>_xlfn.XLOOKUP(A8954,Product_Details!$A:$A,Product_Details!$G:$G,"mens")</f>
        <v>Womens</v>
      </c>
      <c r="K8954">
        <f t="shared" si="419"/>
        <v>1883.75</v>
      </c>
    </row>
    <row r="8955" spans="1:11" ht="15">
      <c r="A8955" t="s">
        <v>38</v>
      </c>
      <c r="B8955">
        <v>5</v>
      </c>
      <c r="C8955">
        <v>5</v>
      </c>
      <c r="D8955" t="s">
        <v>33</v>
      </c>
      <c r="E8955" t="s">
        <v>1424</v>
      </c>
      <c r="F8955" s="1">
        <v>8.5231481481481478E-3</v>
      </c>
      <c r="G8955">
        <f>_xlfn.XLOOKUP($A8955,Product_pricing!$B:$B,Product_pricing!$C:$C)</f>
        <v>54</v>
      </c>
      <c r="H8955">
        <f t="shared" si="417"/>
        <v>256.5</v>
      </c>
      <c r="I8955" s="10">
        <f t="shared" si="418"/>
        <v>0.22634539304528978</v>
      </c>
      <c r="J8955" t="str">
        <f>_xlfn.XLOOKUP(A8955,Product_Details!$A:$A,Product_Details!$G:$G,"mens")</f>
        <v>Womens</v>
      </c>
      <c r="K8955">
        <f t="shared" si="419"/>
        <v>1883.75</v>
      </c>
    </row>
    <row r="8956" spans="1:11" ht="15">
      <c r="A8956" t="s">
        <v>41</v>
      </c>
      <c r="B8956">
        <v>4</v>
      </c>
      <c r="C8956">
        <v>5</v>
      </c>
      <c r="D8956" t="s">
        <v>33</v>
      </c>
      <c r="E8956" t="s">
        <v>1424</v>
      </c>
      <c r="F8956" s="1">
        <v>8.5231481481481478E-3</v>
      </c>
      <c r="G8956">
        <f>_xlfn.XLOOKUP($A8956,Product_pricing!$B:$B,Product_pricing!$C:$C)</f>
        <v>10</v>
      </c>
      <c r="H8956">
        <f t="shared" si="417"/>
        <v>38</v>
      </c>
      <c r="I8956" s="10">
        <f t="shared" si="418"/>
        <v>3.3532650821524415E-2</v>
      </c>
      <c r="J8956" t="str">
        <f>_xlfn.XLOOKUP(A8956,Product_Details!$A:$A,Product_Details!$G:$G,"mens")</f>
        <v>Mens</v>
      </c>
      <c r="K8956">
        <f t="shared" si="419"/>
        <v>3780</v>
      </c>
    </row>
    <row r="8957" spans="1:11" ht="15">
      <c r="A8957" t="s">
        <v>32</v>
      </c>
      <c r="B8957">
        <v>4</v>
      </c>
      <c r="C8957">
        <v>5</v>
      </c>
      <c r="D8957" t="s">
        <v>33</v>
      </c>
      <c r="E8957" t="s">
        <v>1424</v>
      </c>
      <c r="F8957" s="1">
        <v>8.5231481481481478E-3</v>
      </c>
      <c r="G8957">
        <f>_xlfn.XLOOKUP($A8957,Product_pricing!$B:$B,Product_pricing!$C:$C)</f>
        <v>36</v>
      </c>
      <c r="H8957">
        <f t="shared" si="417"/>
        <v>136.79999999999998</v>
      </c>
      <c r="I8957" s="10">
        <f t="shared" si="418"/>
        <v>0.12071754295748788</v>
      </c>
      <c r="J8957" t="str">
        <f>_xlfn.XLOOKUP(A8957,Product_Details!$A:$A,Product_Details!$G:$G,"mens")</f>
        <v>Mens</v>
      </c>
      <c r="K8957">
        <f t="shared" si="419"/>
        <v>3780</v>
      </c>
    </row>
    <row r="8958" spans="1:11" ht="15">
      <c r="A8958" t="s">
        <v>35</v>
      </c>
      <c r="B8958">
        <v>1</v>
      </c>
      <c r="C8958">
        <v>5</v>
      </c>
      <c r="D8958" t="s">
        <v>23</v>
      </c>
      <c r="E8958" t="s">
        <v>1425</v>
      </c>
      <c r="F8958" s="1">
        <v>9.7835648148148144E-3</v>
      </c>
      <c r="G8958">
        <f>_xlfn.XLOOKUP($A8958,Product_pricing!$B:$B,Product_pricing!$C:$C)</f>
        <v>32</v>
      </c>
      <c r="H8958">
        <f t="shared" si="417"/>
        <v>30.4</v>
      </c>
      <c r="I8958" s="10">
        <f t="shared" si="418"/>
        <v>2.6826120657219531E-2</v>
      </c>
      <c r="J8958" t="str">
        <f>_xlfn.XLOOKUP(A8958,Product_Details!$A:$A,Product_Details!$G:$G,"mens")</f>
        <v>Womens</v>
      </c>
      <c r="K8958">
        <f t="shared" si="419"/>
        <v>3767.5</v>
      </c>
    </row>
    <row r="8959" spans="1:11" ht="15">
      <c r="A8959" t="s">
        <v>36</v>
      </c>
      <c r="B8959">
        <v>1</v>
      </c>
      <c r="C8959">
        <v>5</v>
      </c>
      <c r="D8959" t="s">
        <v>23</v>
      </c>
      <c r="E8959" t="s">
        <v>1425</v>
      </c>
      <c r="F8959" s="1">
        <v>9.7835648148148144E-3</v>
      </c>
      <c r="G8959">
        <f>_xlfn.XLOOKUP($A8959,Product_pricing!$B:$B,Product_pricing!$C:$C)</f>
        <v>23</v>
      </c>
      <c r="H8959">
        <f t="shared" si="417"/>
        <v>21.849999999999998</v>
      </c>
      <c r="I8959" s="10">
        <f t="shared" si="418"/>
        <v>1.9281274222376538E-2</v>
      </c>
      <c r="J8959" t="str">
        <f>_xlfn.XLOOKUP(A8959,Product_Details!$A:$A,Product_Details!$G:$G,"mens")</f>
        <v>Womens</v>
      </c>
      <c r="K8959">
        <f t="shared" si="419"/>
        <v>3767.5</v>
      </c>
    </row>
    <row r="8960" spans="1:11" ht="15">
      <c r="A8960" t="s">
        <v>31</v>
      </c>
      <c r="B8960">
        <v>5</v>
      </c>
      <c r="C8960">
        <v>5</v>
      </c>
      <c r="D8960" t="s">
        <v>23</v>
      </c>
      <c r="E8960" t="s">
        <v>1425</v>
      </c>
      <c r="F8960" s="1">
        <v>9.7835648148148144E-3</v>
      </c>
      <c r="G8960">
        <f>_xlfn.XLOOKUP($A8960,Product_pricing!$B:$B,Product_pricing!$C:$C)</f>
        <v>57</v>
      </c>
      <c r="H8960">
        <f t="shared" si="417"/>
        <v>270.75</v>
      </c>
      <c r="I8960" s="10">
        <f t="shared" si="418"/>
        <v>0.23892013710336146</v>
      </c>
      <c r="J8960" t="str">
        <f>_xlfn.XLOOKUP(A8960,Product_Details!$A:$A,Product_Details!$G:$G,"mens")</f>
        <v>Mens</v>
      </c>
      <c r="K8960">
        <f t="shared" si="419"/>
        <v>2520</v>
      </c>
    </row>
    <row r="8961" spans="1:11" ht="15">
      <c r="A8961" t="s">
        <v>26</v>
      </c>
      <c r="B8961">
        <v>4</v>
      </c>
      <c r="C8961">
        <v>5</v>
      </c>
      <c r="D8961" t="s">
        <v>23</v>
      </c>
      <c r="E8961" t="s">
        <v>1425</v>
      </c>
      <c r="F8961" s="1">
        <v>9.7835648148148144E-3</v>
      </c>
      <c r="G8961">
        <f>_xlfn.XLOOKUP($A8961,Product_pricing!$B:$B,Product_pricing!$C:$C)</f>
        <v>17</v>
      </c>
      <c r="H8961">
        <f t="shared" si="417"/>
        <v>64.599999999999994</v>
      </c>
      <c r="I8961" s="10">
        <f t="shared" si="418"/>
        <v>5.7005506396591493E-2</v>
      </c>
      <c r="J8961" t="str">
        <f>_xlfn.XLOOKUP(A8961,Product_Details!$A:$A,Product_Details!$G:$G,"mens")</f>
        <v>Mens</v>
      </c>
      <c r="K8961">
        <f t="shared" si="419"/>
        <v>2520</v>
      </c>
    </row>
    <row r="8962" spans="1:11" ht="15">
      <c r="A8962" t="s">
        <v>27</v>
      </c>
      <c r="B8962">
        <v>2</v>
      </c>
      <c r="C8962">
        <v>5</v>
      </c>
      <c r="D8962" t="s">
        <v>23</v>
      </c>
      <c r="E8962" t="s">
        <v>1425</v>
      </c>
      <c r="F8962" s="1">
        <v>9.7835648148148144E-3</v>
      </c>
      <c r="G8962">
        <f>_xlfn.XLOOKUP($A8962,Product_pricing!$B:$B,Product_pricing!$C:$C)</f>
        <v>29</v>
      </c>
      <c r="H8962">
        <f t="shared" si="417"/>
        <v>55.099999999999994</v>
      </c>
      <c r="I8962" s="10">
        <f t="shared" si="418"/>
        <v>4.8622343691210393E-2</v>
      </c>
      <c r="J8962" t="str">
        <f>_xlfn.XLOOKUP(A8962,Product_Details!$A:$A,Product_Details!$G:$G,"mens")</f>
        <v>Mens</v>
      </c>
      <c r="K8962">
        <f t="shared" si="419"/>
        <v>2520</v>
      </c>
    </row>
    <row r="8963" spans="1:11" ht="15">
      <c r="A8963" t="s">
        <v>22</v>
      </c>
      <c r="B8963">
        <v>1</v>
      </c>
      <c r="C8963">
        <v>11</v>
      </c>
      <c r="D8963" t="s">
        <v>23</v>
      </c>
      <c r="E8963" t="s">
        <v>1426</v>
      </c>
      <c r="F8963" s="1">
        <v>2.6570601851851849E-2</v>
      </c>
      <c r="G8963">
        <f>_xlfn.XLOOKUP($A8963,Product_pricing!$B:$B,Product_pricing!$C:$C)</f>
        <v>13</v>
      </c>
      <c r="H8963">
        <f t="shared" ref="H8963:H9026" si="420">B8963*G8963*(1-C8963/100)</f>
        <v>11.57</v>
      </c>
      <c r="I8963" s="10">
        <f t="shared" ref="I8963:I9026" si="421">(H8963/SUM($H:$H))*1000</f>
        <v>1.0209809736974669E-2</v>
      </c>
      <c r="J8963" t="str">
        <f>_xlfn.XLOOKUP(A8963,Product_Details!$A:$A,Product_Details!$G:$G,"mens")</f>
        <v>Womens</v>
      </c>
      <c r="K8963">
        <f t="shared" ref="K8963:K9026" si="422">COUNTIFS($J:$J, J8963) / COUNTIFS($J:$J, J8963, $E:$E, E8963)</f>
        <v>2511.6666666666665</v>
      </c>
    </row>
    <row r="8964" spans="1:11" ht="15">
      <c r="A8964" t="s">
        <v>29</v>
      </c>
      <c r="B8964">
        <v>4</v>
      </c>
      <c r="C8964">
        <v>11</v>
      </c>
      <c r="D8964" t="s">
        <v>23</v>
      </c>
      <c r="E8964" t="s">
        <v>1426</v>
      </c>
      <c r="F8964" s="1">
        <v>2.6570601851851849E-2</v>
      </c>
      <c r="G8964">
        <f>_xlfn.XLOOKUP($A8964,Product_pricing!$B:$B,Product_pricing!$C:$C)</f>
        <v>10</v>
      </c>
      <c r="H8964">
        <f t="shared" si="420"/>
        <v>35.6</v>
      </c>
      <c r="I8964" s="10">
        <f t="shared" si="421"/>
        <v>3.1414799190691296E-2</v>
      </c>
      <c r="J8964" t="str">
        <f>_xlfn.XLOOKUP(A8964,Product_Details!$A:$A,Product_Details!$G:$G,"mens")</f>
        <v>Womens</v>
      </c>
      <c r="K8964">
        <f t="shared" si="422"/>
        <v>2511.6666666666665</v>
      </c>
    </row>
    <row r="8965" spans="1:11" ht="15">
      <c r="A8965" t="s">
        <v>30</v>
      </c>
      <c r="B8965">
        <v>3</v>
      </c>
      <c r="C8965">
        <v>11</v>
      </c>
      <c r="D8965" t="s">
        <v>23</v>
      </c>
      <c r="E8965" t="s">
        <v>1426</v>
      </c>
      <c r="F8965" s="1">
        <v>2.6570601851851849E-2</v>
      </c>
      <c r="G8965">
        <f>_xlfn.XLOOKUP($A8965,Product_pricing!$B:$B,Product_pricing!$C:$C)</f>
        <v>19</v>
      </c>
      <c r="H8965">
        <f t="shared" si="420"/>
        <v>50.730000000000004</v>
      </c>
      <c r="I8965" s="10">
        <f t="shared" si="421"/>
        <v>4.4766088846735094E-2</v>
      </c>
      <c r="J8965" t="str">
        <f>_xlfn.XLOOKUP(A8965,Product_Details!$A:$A,Product_Details!$G:$G,"mens")</f>
        <v>Womens</v>
      </c>
      <c r="K8965">
        <f t="shared" si="422"/>
        <v>2511.6666666666665</v>
      </c>
    </row>
    <row r="8966" spans="1:11" ht="15">
      <c r="A8966" t="s">
        <v>25</v>
      </c>
      <c r="B8966">
        <v>5</v>
      </c>
      <c r="C8966">
        <v>11</v>
      </c>
      <c r="D8966" t="s">
        <v>23</v>
      </c>
      <c r="E8966" t="s">
        <v>1426</v>
      </c>
      <c r="F8966" s="1">
        <v>2.6570601851851849E-2</v>
      </c>
      <c r="G8966">
        <f>_xlfn.XLOOKUP($A8966,Product_pricing!$B:$B,Product_pricing!$C:$C)</f>
        <v>40</v>
      </c>
      <c r="H8966">
        <f t="shared" si="420"/>
        <v>178</v>
      </c>
      <c r="I8966" s="10">
        <f t="shared" si="421"/>
        <v>0.15707399595345645</v>
      </c>
      <c r="J8966" t="str">
        <f>_xlfn.XLOOKUP(A8966,Product_Details!$A:$A,Product_Details!$G:$G,"mens")</f>
        <v>Mens</v>
      </c>
      <c r="K8966">
        <f t="shared" si="422"/>
        <v>1890</v>
      </c>
    </row>
    <row r="8967" spans="1:11" ht="15">
      <c r="A8967" t="s">
        <v>41</v>
      </c>
      <c r="B8967">
        <v>1</v>
      </c>
      <c r="C8967">
        <v>11</v>
      </c>
      <c r="D8967" t="s">
        <v>23</v>
      </c>
      <c r="E8967" t="s">
        <v>1426</v>
      </c>
      <c r="F8967" s="1">
        <v>2.6570601851851849E-2</v>
      </c>
      <c r="G8967">
        <f>_xlfn.XLOOKUP($A8967,Product_pricing!$B:$B,Product_pricing!$C:$C)</f>
        <v>10</v>
      </c>
      <c r="H8967">
        <f t="shared" si="420"/>
        <v>8.9</v>
      </c>
      <c r="I8967" s="10">
        <f t="shared" si="421"/>
        <v>7.8536997976728241E-3</v>
      </c>
      <c r="J8967" t="str">
        <f>_xlfn.XLOOKUP(A8967,Product_Details!$A:$A,Product_Details!$G:$G,"mens")</f>
        <v>Mens</v>
      </c>
      <c r="K8967">
        <f t="shared" si="422"/>
        <v>1890</v>
      </c>
    </row>
    <row r="8968" spans="1:11" ht="15">
      <c r="A8968" t="s">
        <v>31</v>
      </c>
      <c r="B8968">
        <v>3</v>
      </c>
      <c r="C8968">
        <v>11</v>
      </c>
      <c r="D8968" t="s">
        <v>23</v>
      </c>
      <c r="E8968" t="s">
        <v>1426</v>
      </c>
      <c r="F8968" s="1">
        <v>2.6570601851851849E-2</v>
      </c>
      <c r="G8968">
        <f>_xlfn.XLOOKUP($A8968,Product_pricing!$B:$B,Product_pricing!$C:$C)</f>
        <v>57</v>
      </c>
      <c r="H8968">
        <f t="shared" si="420"/>
        <v>152.19</v>
      </c>
      <c r="I8968" s="10">
        <f t="shared" si="421"/>
        <v>0.13429826654020527</v>
      </c>
      <c r="J8968" t="str">
        <f>_xlfn.XLOOKUP(A8968,Product_Details!$A:$A,Product_Details!$G:$G,"mens")</f>
        <v>Mens</v>
      </c>
      <c r="K8968">
        <f t="shared" si="422"/>
        <v>1890</v>
      </c>
    </row>
    <row r="8969" spans="1:11" ht="15">
      <c r="A8969" t="s">
        <v>27</v>
      </c>
      <c r="B8969">
        <v>5</v>
      </c>
      <c r="C8969">
        <v>11</v>
      </c>
      <c r="D8969" t="s">
        <v>23</v>
      </c>
      <c r="E8969" t="s">
        <v>1426</v>
      </c>
      <c r="F8969" s="1">
        <v>2.6570601851851849E-2</v>
      </c>
      <c r="G8969">
        <f>_xlfn.XLOOKUP($A8969,Product_pricing!$B:$B,Product_pricing!$C:$C)</f>
        <v>29</v>
      </c>
      <c r="H8969">
        <f t="shared" si="420"/>
        <v>129.05000000000001</v>
      </c>
      <c r="I8969" s="10">
        <f t="shared" si="421"/>
        <v>0.11387864706625594</v>
      </c>
      <c r="J8969" t="str">
        <f>_xlfn.XLOOKUP(A8969,Product_Details!$A:$A,Product_Details!$G:$G,"mens")</f>
        <v>Mens</v>
      </c>
      <c r="K8969">
        <f t="shared" si="422"/>
        <v>1890</v>
      </c>
    </row>
    <row r="8970" spans="1:11" ht="15">
      <c r="A8970" t="s">
        <v>22</v>
      </c>
      <c r="B8970">
        <v>4</v>
      </c>
      <c r="C8970">
        <v>6</v>
      </c>
      <c r="D8970" t="s">
        <v>23</v>
      </c>
      <c r="E8970" t="s">
        <v>1427</v>
      </c>
      <c r="F8970" s="1">
        <v>2.7496527777777776E-2</v>
      </c>
      <c r="G8970">
        <f>_xlfn.XLOOKUP($A8970,Product_pricing!$B:$B,Product_pricing!$C:$C)</f>
        <v>13</v>
      </c>
      <c r="H8970">
        <f t="shared" si="420"/>
        <v>48.879999999999995</v>
      </c>
      <c r="I8970" s="10">
        <f t="shared" si="421"/>
        <v>4.3133578214634559E-2</v>
      </c>
      <c r="J8970" t="str">
        <f>_xlfn.XLOOKUP(A8970,Product_Details!$A:$A,Product_Details!$G:$G,"mens")</f>
        <v>Womens</v>
      </c>
      <c r="K8970">
        <f t="shared" si="422"/>
        <v>3767.5</v>
      </c>
    </row>
    <row r="8971" spans="1:11" ht="15">
      <c r="A8971" t="s">
        <v>35</v>
      </c>
      <c r="B8971">
        <v>2</v>
      </c>
      <c r="C8971">
        <v>6</v>
      </c>
      <c r="D8971" t="s">
        <v>23</v>
      </c>
      <c r="E8971" t="s">
        <v>1427</v>
      </c>
      <c r="F8971" s="1">
        <v>2.7496527777777776E-2</v>
      </c>
      <c r="G8971">
        <f>_xlfn.XLOOKUP($A8971,Product_pricing!$B:$B,Product_pricing!$C:$C)</f>
        <v>32</v>
      </c>
      <c r="H8971">
        <f t="shared" si="420"/>
        <v>60.16</v>
      </c>
      <c r="I8971" s="10">
        <f t="shared" si="421"/>
        <v>5.3087480879550224E-2</v>
      </c>
      <c r="J8971" t="str">
        <f>_xlfn.XLOOKUP(A8971,Product_Details!$A:$A,Product_Details!$G:$G,"mens")</f>
        <v>Womens</v>
      </c>
      <c r="K8971">
        <f t="shared" si="422"/>
        <v>3767.5</v>
      </c>
    </row>
    <row r="8972" spans="1:11" ht="15">
      <c r="A8972" t="s">
        <v>25</v>
      </c>
      <c r="B8972">
        <v>1</v>
      </c>
      <c r="C8972">
        <v>6</v>
      </c>
      <c r="D8972" t="s">
        <v>23</v>
      </c>
      <c r="E8972" t="s">
        <v>1427</v>
      </c>
      <c r="F8972" s="1">
        <v>2.7496527777777776E-2</v>
      </c>
      <c r="G8972">
        <f>_xlfn.XLOOKUP($A8972,Product_pricing!$B:$B,Product_pricing!$C:$C)</f>
        <v>40</v>
      </c>
      <c r="H8972">
        <f t="shared" si="420"/>
        <v>37.599999999999994</v>
      </c>
      <c r="I8972" s="10">
        <f t="shared" si="421"/>
        <v>3.3179675549718887E-2</v>
      </c>
      <c r="J8972" t="str">
        <f>_xlfn.XLOOKUP(A8972,Product_Details!$A:$A,Product_Details!$G:$G,"mens")</f>
        <v>Mens</v>
      </c>
      <c r="K8972">
        <f t="shared" si="422"/>
        <v>2520</v>
      </c>
    </row>
    <row r="8973" spans="1:11" ht="15">
      <c r="A8973" t="s">
        <v>31</v>
      </c>
      <c r="B8973">
        <v>4</v>
      </c>
      <c r="C8973">
        <v>6</v>
      </c>
      <c r="D8973" t="s">
        <v>23</v>
      </c>
      <c r="E8973" t="s">
        <v>1427</v>
      </c>
      <c r="F8973" s="1">
        <v>2.7496527777777776E-2</v>
      </c>
      <c r="G8973">
        <f>_xlfn.XLOOKUP($A8973,Product_pricing!$B:$B,Product_pricing!$C:$C)</f>
        <v>57</v>
      </c>
      <c r="H8973">
        <f t="shared" si="420"/>
        <v>214.32</v>
      </c>
      <c r="I8973" s="10">
        <f t="shared" si="421"/>
        <v>0.18912415063339769</v>
      </c>
      <c r="J8973" t="str">
        <f>_xlfn.XLOOKUP(A8973,Product_Details!$A:$A,Product_Details!$G:$G,"mens")</f>
        <v>Mens</v>
      </c>
      <c r="K8973">
        <f t="shared" si="422"/>
        <v>2520</v>
      </c>
    </row>
    <row r="8974" spans="1:11" ht="15">
      <c r="A8974" t="s">
        <v>26</v>
      </c>
      <c r="B8974">
        <v>2</v>
      </c>
      <c r="C8974">
        <v>6</v>
      </c>
      <c r="D8974" t="s">
        <v>23</v>
      </c>
      <c r="E8974" t="s">
        <v>1427</v>
      </c>
      <c r="F8974" s="1">
        <v>2.7496527777777776E-2</v>
      </c>
      <c r="G8974">
        <f>_xlfn.XLOOKUP($A8974,Product_pricing!$B:$B,Product_pricing!$C:$C)</f>
        <v>17</v>
      </c>
      <c r="H8974">
        <f t="shared" si="420"/>
        <v>31.959999999999997</v>
      </c>
      <c r="I8974" s="10">
        <f t="shared" si="421"/>
        <v>2.8202724217261058E-2</v>
      </c>
      <c r="J8974" t="str">
        <f>_xlfn.XLOOKUP(A8974,Product_Details!$A:$A,Product_Details!$G:$G,"mens")</f>
        <v>Mens</v>
      </c>
      <c r="K8974">
        <f t="shared" si="422"/>
        <v>2520</v>
      </c>
    </row>
    <row r="8975" spans="1:11" ht="15">
      <c r="A8975" t="s">
        <v>22</v>
      </c>
      <c r="B8975">
        <v>3</v>
      </c>
      <c r="C8975">
        <v>14</v>
      </c>
      <c r="D8975" t="s">
        <v>33</v>
      </c>
      <c r="E8975" t="s">
        <v>1428</v>
      </c>
      <c r="F8975" s="1">
        <v>9.0081018518518522E-3</v>
      </c>
      <c r="G8975">
        <f>_xlfn.XLOOKUP($A8975,Product_pricing!$B:$B,Product_pricing!$C:$C)</f>
        <v>13</v>
      </c>
      <c r="H8975">
        <f t="shared" si="420"/>
        <v>33.54</v>
      </c>
      <c r="I8975" s="10">
        <f t="shared" si="421"/>
        <v>2.9596976540892862E-2</v>
      </c>
      <c r="J8975" t="str">
        <f>_xlfn.XLOOKUP(A8975,Product_Details!$A:$A,Product_Details!$G:$G,"mens")</f>
        <v>Womens</v>
      </c>
      <c r="K8975">
        <f t="shared" si="422"/>
        <v>2511.6666666666665</v>
      </c>
    </row>
    <row r="8976" spans="1:11" ht="15">
      <c r="A8976" t="s">
        <v>35</v>
      </c>
      <c r="B8976">
        <v>2</v>
      </c>
      <c r="C8976">
        <v>14</v>
      </c>
      <c r="D8976" t="s">
        <v>33</v>
      </c>
      <c r="E8976" t="s">
        <v>1428</v>
      </c>
      <c r="F8976" s="1">
        <v>9.0081018518518522E-3</v>
      </c>
      <c r="G8976">
        <f>_xlfn.XLOOKUP($A8976,Product_pricing!$B:$B,Product_pricing!$C:$C)</f>
        <v>32</v>
      </c>
      <c r="H8976">
        <f t="shared" si="420"/>
        <v>55.04</v>
      </c>
      <c r="I8976" s="10">
        <f t="shared" si="421"/>
        <v>4.8569397400439571E-2</v>
      </c>
      <c r="J8976" t="str">
        <f>_xlfn.XLOOKUP(A8976,Product_Details!$A:$A,Product_Details!$G:$G,"mens")</f>
        <v>Womens</v>
      </c>
      <c r="K8976">
        <f t="shared" si="422"/>
        <v>2511.6666666666665</v>
      </c>
    </row>
    <row r="8977" spans="1:11" ht="15">
      <c r="A8977" t="s">
        <v>38</v>
      </c>
      <c r="B8977">
        <v>5</v>
      </c>
      <c r="C8977">
        <v>14</v>
      </c>
      <c r="D8977" t="s">
        <v>33</v>
      </c>
      <c r="E8977" t="s">
        <v>1428</v>
      </c>
      <c r="F8977" s="1">
        <v>9.0081018518518522E-3</v>
      </c>
      <c r="G8977">
        <f>_xlfn.XLOOKUP($A8977,Product_pricing!$B:$B,Product_pricing!$C:$C)</f>
        <v>54</v>
      </c>
      <c r="H8977">
        <f t="shared" si="420"/>
        <v>232.2</v>
      </c>
      <c r="I8977" s="10">
        <f t="shared" si="421"/>
        <v>0.20490214528310441</v>
      </c>
      <c r="J8977" t="str">
        <f>_xlfn.XLOOKUP(A8977,Product_Details!$A:$A,Product_Details!$G:$G,"mens")</f>
        <v>Womens</v>
      </c>
      <c r="K8977">
        <f t="shared" si="422"/>
        <v>2511.6666666666665</v>
      </c>
    </row>
    <row r="8978" spans="1:11" ht="15">
      <c r="A8978" t="s">
        <v>32</v>
      </c>
      <c r="B8978">
        <v>1</v>
      </c>
      <c r="C8978">
        <v>14</v>
      </c>
      <c r="D8978" t="s">
        <v>33</v>
      </c>
      <c r="E8978" t="s">
        <v>1428</v>
      </c>
      <c r="F8978" s="1">
        <v>9.0081018518518522E-3</v>
      </c>
      <c r="G8978">
        <f>_xlfn.XLOOKUP($A8978,Product_pricing!$B:$B,Product_pricing!$C:$C)</f>
        <v>36</v>
      </c>
      <c r="H8978">
        <f t="shared" si="420"/>
        <v>30.96</v>
      </c>
      <c r="I8978" s="10">
        <f t="shared" si="421"/>
        <v>2.7320286037747259E-2</v>
      </c>
      <c r="J8978" t="str">
        <f>_xlfn.XLOOKUP(A8978,Product_Details!$A:$A,Product_Details!$G:$G,"mens")</f>
        <v>Mens</v>
      </c>
      <c r="K8978">
        <f t="shared" si="422"/>
        <v>3780</v>
      </c>
    </row>
    <row r="8979" spans="1:11" ht="15">
      <c r="A8979" t="s">
        <v>26</v>
      </c>
      <c r="B8979">
        <v>3</v>
      </c>
      <c r="C8979">
        <v>14</v>
      </c>
      <c r="D8979" t="s">
        <v>33</v>
      </c>
      <c r="E8979" t="s">
        <v>1428</v>
      </c>
      <c r="F8979" s="1">
        <v>9.0081018518518522E-3</v>
      </c>
      <c r="G8979">
        <f>_xlfn.XLOOKUP($A8979,Product_pricing!$B:$B,Product_pricing!$C:$C)</f>
        <v>17</v>
      </c>
      <c r="H8979">
        <f t="shared" si="420"/>
        <v>43.86</v>
      </c>
      <c r="I8979" s="10">
        <f t="shared" si="421"/>
        <v>3.8703738553475288E-2</v>
      </c>
      <c r="J8979" t="str">
        <f>_xlfn.XLOOKUP(A8979,Product_Details!$A:$A,Product_Details!$G:$G,"mens")</f>
        <v>Mens</v>
      </c>
      <c r="K8979">
        <f t="shared" si="422"/>
        <v>3780</v>
      </c>
    </row>
    <row r="8980" spans="1:11" ht="15">
      <c r="A8980" t="s">
        <v>22</v>
      </c>
      <c r="B8980">
        <v>1</v>
      </c>
      <c r="C8980">
        <v>6</v>
      </c>
      <c r="D8980" t="s">
        <v>23</v>
      </c>
      <c r="E8980" t="s">
        <v>1429</v>
      </c>
      <c r="F8980" s="1">
        <v>2.6635416666666665E-2</v>
      </c>
      <c r="G8980">
        <f>_xlfn.XLOOKUP($A8980,Product_pricing!$B:$B,Product_pricing!$C:$C)</f>
        <v>13</v>
      </c>
      <c r="H8980">
        <f t="shared" si="420"/>
        <v>12.219999999999999</v>
      </c>
      <c r="I8980" s="10">
        <f t="shared" si="421"/>
        <v>1.078339455365864E-2</v>
      </c>
      <c r="J8980" t="str">
        <f>_xlfn.XLOOKUP(A8980,Product_Details!$A:$A,Product_Details!$G:$G,"mens")</f>
        <v>Womens</v>
      </c>
      <c r="K8980">
        <f t="shared" si="422"/>
        <v>1883.75</v>
      </c>
    </row>
    <row r="8981" spans="1:11" ht="15">
      <c r="A8981" t="s">
        <v>35</v>
      </c>
      <c r="B8981">
        <v>1</v>
      </c>
      <c r="C8981">
        <v>6</v>
      </c>
      <c r="D8981" t="s">
        <v>23</v>
      </c>
      <c r="E8981" t="s">
        <v>1429</v>
      </c>
      <c r="F8981" s="1">
        <v>2.6635416666666665E-2</v>
      </c>
      <c r="G8981">
        <f>_xlfn.XLOOKUP($A8981,Product_pricing!$B:$B,Product_pricing!$C:$C)</f>
        <v>32</v>
      </c>
      <c r="H8981">
        <f t="shared" si="420"/>
        <v>30.08</v>
      </c>
      <c r="I8981" s="10">
        <f t="shared" si="421"/>
        <v>2.6543740439775112E-2</v>
      </c>
      <c r="J8981" t="str">
        <f>_xlfn.XLOOKUP(A8981,Product_Details!$A:$A,Product_Details!$G:$G,"mens")</f>
        <v>Womens</v>
      </c>
      <c r="K8981">
        <f t="shared" si="422"/>
        <v>1883.75</v>
      </c>
    </row>
    <row r="8982" spans="1:11" ht="15">
      <c r="A8982" t="s">
        <v>29</v>
      </c>
      <c r="B8982">
        <v>2</v>
      </c>
      <c r="C8982">
        <v>6</v>
      </c>
      <c r="D8982" t="s">
        <v>23</v>
      </c>
      <c r="E8982" t="s">
        <v>1429</v>
      </c>
      <c r="F8982" s="1">
        <v>2.6635416666666665E-2</v>
      </c>
      <c r="G8982">
        <f>_xlfn.XLOOKUP($A8982,Product_pricing!$B:$B,Product_pricing!$C:$C)</f>
        <v>10</v>
      </c>
      <c r="H8982">
        <f t="shared" si="420"/>
        <v>18.799999999999997</v>
      </c>
      <c r="I8982" s="10">
        <f t="shared" si="421"/>
        <v>1.6589837774859444E-2</v>
      </c>
      <c r="J8982" t="str">
        <f>_xlfn.XLOOKUP(A8982,Product_Details!$A:$A,Product_Details!$G:$G,"mens")</f>
        <v>Womens</v>
      </c>
      <c r="K8982">
        <f t="shared" si="422"/>
        <v>1883.75</v>
      </c>
    </row>
    <row r="8983" spans="1:11" ht="15">
      <c r="A8983" t="s">
        <v>38</v>
      </c>
      <c r="B8983">
        <v>3</v>
      </c>
      <c r="C8983">
        <v>6</v>
      </c>
      <c r="D8983" t="s">
        <v>23</v>
      </c>
      <c r="E8983" t="s">
        <v>1429</v>
      </c>
      <c r="F8983" s="1">
        <v>2.6635416666666665E-2</v>
      </c>
      <c r="G8983">
        <f>_xlfn.XLOOKUP($A8983,Product_pricing!$B:$B,Product_pricing!$C:$C)</f>
        <v>54</v>
      </c>
      <c r="H8983">
        <f t="shared" si="420"/>
        <v>152.28</v>
      </c>
      <c r="I8983" s="10">
        <f t="shared" si="421"/>
        <v>0.13437768597636152</v>
      </c>
      <c r="J8983" t="str">
        <f>_xlfn.XLOOKUP(A8983,Product_Details!$A:$A,Product_Details!$G:$G,"mens")</f>
        <v>Womens</v>
      </c>
      <c r="K8983">
        <f t="shared" si="422"/>
        <v>1883.75</v>
      </c>
    </row>
    <row r="8984" spans="1:11" ht="15">
      <c r="A8984" t="s">
        <v>25</v>
      </c>
      <c r="B8984">
        <v>2</v>
      </c>
      <c r="C8984">
        <v>6</v>
      </c>
      <c r="D8984" t="s">
        <v>23</v>
      </c>
      <c r="E8984" t="s">
        <v>1429</v>
      </c>
      <c r="F8984" s="1">
        <v>2.6635416666666665E-2</v>
      </c>
      <c r="G8984">
        <f>_xlfn.XLOOKUP($A8984,Product_pricing!$B:$B,Product_pricing!$C:$C)</f>
        <v>40</v>
      </c>
      <c r="H8984">
        <f t="shared" si="420"/>
        <v>75.199999999999989</v>
      </c>
      <c r="I8984" s="10">
        <f t="shared" si="421"/>
        <v>6.6359351099437774E-2</v>
      </c>
      <c r="J8984" t="str">
        <f>_xlfn.XLOOKUP(A8984,Product_Details!$A:$A,Product_Details!$G:$G,"mens")</f>
        <v>Mens</v>
      </c>
      <c r="K8984">
        <f t="shared" si="422"/>
        <v>1512</v>
      </c>
    </row>
    <row r="8985" spans="1:11" ht="15">
      <c r="A8985" t="s">
        <v>41</v>
      </c>
      <c r="B8985">
        <v>1</v>
      </c>
      <c r="C8985">
        <v>6</v>
      </c>
      <c r="D8985" t="s">
        <v>23</v>
      </c>
      <c r="E8985" t="s">
        <v>1429</v>
      </c>
      <c r="F8985" s="1">
        <v>2.6635416666666665E-2</v>
      </c>
      <c r="G8985">
        <f>_xlfn.XLOOKUP($A8985,Product_pricing!$B:$B,Product_pricing!$C:$C)</f>
        <v>10</v>
      </c>
      <c r="H8985">
        <f t="shared" si="420"/>
        <v>9.3999999999999986</v>
      </c>
      <c r="I8985" s="10">
        <f t="shared" si="421"/>
        <v>8.2949188874297218E-3</v>
      </c>
      <c r="J8985" t="str">
        <f>_xlfn.XLOOKUP(A8985,Product_Details!$A:$A,Product_Details!$G:$G,"mens")</f>
        <v>Mens</v>
      </c>
      <c r="K8985">
        <f t="shared" si="422"/>
        <v>1512</v>
      </c>
    </row>
    <row r="8986" spans="1:11" ht="15">
      <c r="A8986" t="s">
        <v>31</v>
      </c>
      <c r="B8986">
        <v>5</v>
      </c>
      <c r="C8986">
        <v>6</v>
      </c>
      <c r="D8986" t="s">
        <v>23</v>
      </c>
      <c r="E8986" t="s">
        <v>1429</v>
      </c>
      <c r="F8986" s="1">
        <v>2.6635416666666665E-2</v>
      </c>
      <c r="G8986">
        <f>_xlfn.XLOOKUP($A8986,Product_pricing!$B:$B,Product_pricing!$C:$C)</f>
        <v>57</v>
      </c>
      <c r="H8986">
        <f t="shared" si="420"/>
        <v>267.89999999999998</v>
      </c>
      <c r="I8986" s="10">
        <f t="shared" si="421"/>
        <v>0.23640518829174709</v>
      </c>
      <c r="J8986" t="str">
        <f>_xlfn.XLOOKUP(A8986,Product_Details!$A:$A,Product_Details!$G:$G,"mens")</f>
        <v>Mens</v>
      </c>
      <c r="K8986">
        <f t="shared" si="422"/>
        <v>1512</v>
      </c>
    </row>
    <row r="8987" spans="1:11" ht="15">
      <c r="A8987" t="s">
        <v>32</v>
      </c>
      <c r="B8987">
        <v>5</v>
      </c>
      <c r="C8987">
        <v>6</v>
      </c>
      <c r="D8987" t="s">
        <v>23</v>
      </c>
      <c r="E8987" t="s">
        <v>1429</v>
      </c>
      <c r="F8987" s="1">
        <v>2.6635416666666665E-2</v>
      </c>
      <c r="G8987">
        <f>_xlfn.XLOOKUP($A8987,Product_pricing!$B:$B,Product_pricing!$C:$C)</f>
        <v>36</v>
      </c>
      <c r="H8987">
        <f t="shared" si="420"/>
        <v>169.2</v>
      </c>
      <c r="I8987" s="10">
        <f t="shared" si="421"/>
        <v>0.149308539973735</v>
      </c>
      <c r="J8987" t="str">
        <f>_xlfn.XLOOKUP(A8987,Product_Details!$A:$A,Product_Details!$G:$G,"mens")</f>
        <v>Mens</v>
      </c>
      <c r="K8987">
        <f t="shared" si="422"/>
        <v>1512</v>
      </c>
    </row>
    <row r="8988" spans="1:11" ht="15">
      <c r="A8988" t="s">
        <v>27</v>
      </c>
      <c r="B8988">
        <v>4</v>
      </c>
      <c r="C8988">
        <v>6</v>
      </c>
      <c r="D8988" t="s">
        <v>23</v>
      </c>
      <c r="E8988" t="s">
        <v>1429</v>
      </c>
      <c r="F8988" s="1">
        <v>2.6635416666666665E-2</v>
      </c>
      <c r="G8988">
        <f>_xlfn.XLOOKUP($A8988,Product_pricing!$B:$B,Product_pricing!$C:$C)</f>
        <v>29</v>
      </c>
      <c r="H8988">
        <f t="shared" si="420"/>
        <v>109.03999999999999</v>
      </c>
      <c r="I8988" s="10">
        <f t="shared" si="421"/>
        <v>9.6221059094184783E-2</v>
      </c>
      <c r="J8988" t="str">
        <f>_xlfn.XLOOKUP(A8988,Product_Details!$A:$A,Product_Details!$G:$G,"mens")</f>
        <v>Mens</v>
      </c>
      <c r="K8988">
        <f t="shared" si="422"/>
        <v>1512</v>
      </c>
    </row>
    <row r="8989" spans="1:11" ht="15">
      <c r="A8989" t="s">
        <v>35</v>
      </c>
      <c r="B8989">
        <v>4</v>
      </c>
      <c r="C8989">
        <v>18</v>
      </c>
      <c r="D8989" t="s">
        <v>23</v>
      </c>
      <c r="E8989" t="s">
        <v>1430</v>
      </c>
      <c r="F8989" s="1">
        <v>3.0372685185185183E-2</v>
      </c>
      <c r="G8989">
        <f>_xlfn.XLOOKUP($A8989,Product_pricing!$B:$B,Product_pricing!$C:$C)</f>
        <v>32</v>
      </c>
      <c r="H8989">
        <f t="shared" si="420"/>
        <v>104.96000000000001</v>
      </c>
      <c r="I8989" s="10">
        <f t="shared" si="421"/>
        <v>9.2620711321768481E-2</v>
      </c>
      <c r="J8989" t="str">
        <f>_xlfn.XLOOKUP(A8989,Product_Details!$A:$A,Product_Details!$G:$G,"mens")</f>
        <v>Womens</v>
      </c>
      <c r="K8989">
        <f t="shared" si="422"/>
        <v>1883.75</v>
      </c>
    </row>
    <row r="8990" spans="1:11" ht="15">
      <c r="A8990" t="s">
        <v>29</v>
      </c>
      <c r="B8990">
        <v>2</v>
      </c>
      <c r="C8990">
        <v>18</v>
      </c>
      <c r="D8990" t="s">
        <v>23</v>
      </c>
      <c r="E8990" t="s">
        <v>1430</v>
      </c>
      <c r="F8990" s="1">
        <v>3.0372685185185183E-2</v>
      </c>
      <c r="G8990">
        <f>_xlfn.XLOOKUP($A8990,Product_pricing!$B:$B,Product_pricing!$C:$C)</f>
        <v>10</v>
      </c>
      <c r="H8990">
        <f t="shared" si="420"/>
        <v>16.400000000000002</v>
      </c>
      <c r="I8990" s="10">
        <f t="shared" si="421"/>
        <v>1.4471986144026328E-2</v>
      </c>
      <c r="J8990" t="str">
        <f>_xlfn.XLOOKUP(A8990,Product_Details!$A:$A,Product_Details!$G:$G,"mens")</f>
        <v>Womens</v>
      </c>
      <c r="K8990">
        <f t="shared" si="422"/>
        <v>1883.75</v>
      </c>
    </row>
    <row r="8991" spans="1:11" ht="15">
      <c r="A8991" t="s">
        <v>36</v>
      </c>
      <c r="B8991">
        <v>5</v>
      </c>
      <c r="C8991">
        <v>18</v>
      </c>
      <c r="D8991" t="s">
        <v>23</v>
      </c>
      <c r="E8991" t="s">
        <v>1430</v>
      </c>
      <c r="F8991" s="1">
        <v>3.0372685185185183E-2</v>
      </c>
      <c r="G8991">
        <f>_xlfn.XLOOKUP($A8991,Product_pricing!$B:$B,Product_pricing!$C:$C)</f>
        <v>23</v>
      </c>
      <c r="H8991">
        <f t="shared" si="420"/>
        <v>94.300000000000011</v>
      </c>
      <c r="I8991" s="10">
        <f t="shared" si="421"/>
        <v>8.3213920328151378E-2</v>
      </c>
      <c r="J8991" t="str">
        <f>_xlfn.XLOOKUP(A8991,Product_Details!$A:$A,Product_Details!$G:$G,"mens")</f>
        <v>Womens</v>
      </c>
      <c r="K8991">
        <f t="shared" si="422"/>
        <v>1883.75</v>
      </c>
    </row>
    <row r="8992" spans="1:11" ht="15">
      <c r="A8992" t="s">
        <v>38</v>
      </c>
      <c r="B8992">
        <v>2</v>
      </c>
      <c r="C8992">
        <v>18</v>
      </c>
      <c r="D8992" t="s">
        <v>23</v>
      </c>
      <c r="E8992" t="s">
        <v>1430</v>
      </c>
      <c r="F8992" s="1">
        <v>3.0372685185185183E-2</v>
      </c>
      <c r="G8992">
        <f>_xlfn.XLOOKUP($A8992,Product_pricing!$B:$B,Product_pricing!$C:$C)</f>
        <v>54</v>
      </c>
      <c r="H8992">
        <f t="shared" si="420"/>
        <v>88.56</v>
      </c>
      <c r="I8992" s="10">
        <f t="shared" si="421"/>
        <v>7.814872517774217E-2</v>
      </c>
      <c r="J8992" t="str">
        <f>_xlfn.XLOOKUP(A8992,Product_Details!$A:$A,Product_Details!$G:$G,"mens")</f>
        <v>Womens</v>
      </c>
      <c r="K8992">
        <f t="shared" si="422"/>
        <v>1883.75</v>
      </c>
    </row>
    <row r="8993" spans="1:11" ht="15">
      <c r="A8993" t="s">
        <v>25</v>
      </c>
      <c r="B8993">
        <v>1</v>
      </c>
      <c r="C8993">
        <v>18</v>
      </c>
      <c r="D8993" t="s">
        <v>23</v>
      </c>
      <c r="E8993" t="s">
        <v>1430</v>
      </c>
      <c r="F8993" s="1">
        <v>3.0372685185185183E-2</v>
      </c>
      <c r="G8993">
        <f>_xlfn.XLOOKUP($A8993,Product_pricing!$B:$B,Product_pricing!$C:$C)</f>
        <v>40</v>
      </c>
      <c r="H8993">
        <f t="shared" si="420"/>
        <v>32.800000000000004</v>
      </c>
      <c r="I8993" s="10">
        <f t="shared" si="421"/>
        <v>2.8943972288052656E-2</v>
      </c>
      <c r="J8993" t="str">
        <f>_xlfn.XLOOKUP(A8993,Product_Details!$A:$A,Product_Details!$G:$G,"mens")</f>
        <v>Mens</v>
      </c>
      <c r="K8993">
        <f t="shared" si="422"/>
        <v>3780</v>
      </c>
    </row>
    <row r="8994" spans="1:11" ht="15">
      <c r="A8994" t="s">
        <v>26</v>
      </c>
      <c r="B8994">
        <v>4</v>
      </c>
      <c r="C8994">
        <v>18</v>
      </c>
      <c r="D8994" t="s">
        <v>23</v>
      </c>
      <c r="E8994" t="s">
        <v>1430</v>
      </c>
      <c r="F8994" s="1">
        <v>3.0372685185185183E-2</v>
      </c>
      <c r="G8994">
        <f>_xlfn.XLOOKUP($A8994,Product_pricing!$B:$B,Product_pricing!$C:$C)</f>
        <v>17</v>
      </c>
      <c r="H8994">
        <f t="shared" si="420"/>
        <v>55.760000000000005</v>
      </c>
      <c r="I8994" s="10">
        <f t="shared" si="421"/>
        <v>4.9204752889689514E-2</v>
      </c>
      <c r="J8994" t="str">
        <f>_xlfn.XLOOKUP(A8994,Product_Details!$A:$A,Product_Details!$G:$G,"mens")</f>
        <v>Mens</v>
      </c>
      <c r="K8994">
        <f t="shared" si="422"/>
        <v>3780</v>
      </c>
    </row>
    <row r="8995" spans="1:11" ht="15">
      <c r="A8995" t="s">
        <v>35</v>
      </c>
      <c r="B8995">
        <v>2</v>
      </c>
      <c r="C8995">
        <v>6</v>
      </c>
      <c r="D8995" t="s">
        <v>23</v>
      </c>
      <c r="E8995" t="s">
        <v>1431</v>
      </c>
      <c r="F8995" s="1">
        <v>1.5172453703703704E-2</v>
      </c>
      <c r="G8995">
        <f>_xlfn.XLOOKUP($A8995,Product_pricing!$B:$B,Product_pricing!$C:$C)</f>
        <v>32</v>
      </c>
      <c r="H8995">
        <f t="shared" si="420"/>
        <v>60.16</v>
      </c>
      <c r="I8995" s="10">
        <f t="shared" si="421"/>
        <v>5.3087480879550224E-2</v>
      </c>
      <c r="J8995" t="str">
        <f>_xlfn.XLOOKUP(A8995,Product_Details!$A:$A,Product_Details!$G:$G,"mens")</f>
        <v>Womens</v>
      </c>
      <c r="K8995">
        <f t="shared" si="422"/>
        <v>2511.6666666666665</v>
      </c>
    </row>
    <row r="8996" spans="1:11" ht="15">
      <c r="A8996" t="s">
        <v>30</v>
      </c>
      <c r="B8996">
        <v>2</v>
      </c>
      <c r="C8996">
        <v>6</v>
      </c>
      <c r="D8996" t="s">
        <v>23</v>
      </c>
      <c r="E8996" t="s">
        <v>1431</v>
      </c>
      <c r="F8996" s="1">
        <v>1.5172453703703704E-2</v>
      </c>
      <c r="G8996">
        <f>_xlfn.XLOOKUP($A8996,Product_pricing!$B:$B,Product_pricing!$C:$C)</f>
        <v>19</v>
      </c>
      <c r="H8996">
        <f t="shared" si="420"/>
        <v>35.72</v>
      </c>
      <c r="I8996" s="10">
        <f t="shared" si="421"/>
        <v>3.1520691772232948E-2</v>
      </c>
      <c r="J8996" t="str">
        <f>_xlfn.XLOOKUP(A8996,Product_Details!$A:$A,Product_Details!$G:$G,"mens")</f>
        <v>Womens</v>
      </c>
      <c r="K8996">
        <f t="shared" si="422"/>
        <v>2511.6666666666665</v>
      </c>
    </row>
    <row r="8997" spans="1:11" ht="15">
      <c r="A8997" t="s">
        <v>38</v>
      </c>
      <c r="B8997">
        <v>4</v>
      </c>
      <c r="C8997">
        <v>6</v>
      </c>
      <c r="D8997" t="s">
        <v>23</v>
      </c>
      <c r="E8997" t="s">
        <v>1431</v>
      </c>
      <c r="F8997" s="1">
        <v>1.5172453703703704E-2</v>
      </c>
      <c r="G8997">
        <f>_xlfn.XLOOKUP($A8997,Product_pricing!$B:$B,Product_pricing!$C:$C)</f>
        <v>54</v>
      </c>
      <c r="H8997">
        <f t="shared" si="420"/>
        <v>203.04</v>
      </c>
      <c r="I8997" s="10">
        <f t="shared" si="421"/>
        <v>0.17917024796848202</v>
      </c>
      <c r="J8997" t="str">
        <f>_xlfn.XLOOKUP(A8997,Product_Details!$A:$A,Product_Details!$G:$G,"mens")</f>
        <v>Womens</v>
      </c>
      <c r="K8997">
        <f t="shared" si="422"/>
        <v>2511.6666666666665</v>
      </c>
    </row>
    <row r="8998" spans="1:11" ht="15">
      <c r="A8998" t="s">
        <v>25</v>
      </c>
      <c r="B8998">
        <v>1</v>
      </c>
      <c r="C8998">
        <v>6</v>
      </c>
      <c r="D8998" t="s">
        <v>23</v>
      </c>
      <c r="E8998" t="s">
        <v>1431</v>
      </c>
      <c r="F8998" s="1">
        <v>1.5172453703703704E-2</v>
      </c>
      <c r="G8998">
        <f>_xlfn.XLOOKUP($A8998,Product_pricing!$B:$B,Product_pricing!$C:$C)</f>
        <v>40</v>
      </c>
      <c r="H8998">
        <f t="shared" si="420"/>
        <v>37.599999999999994</v>
      </c>
      <c r="I8998" s="10">
        <f t="shared" si="421"/>
        <v>3.3179675549718887E-2</v>
      </c>
      <c r="J8998" t="str">
        <f>_xlfn.XLOOKUP(A8998,Product_Details!$A:$A,Product_Details!$G:$G,"mens")</f>
        <v>Mens</v>
      </c>
      <c r="K8998">
        <f t="shared" si="422"/>
        <v>1260</v>
      </c>
    </row>
    <row r="8999" spans="1:11" ht="15">
      <c r="A8999" t="s">
        <v>41</v>
      </c>
      <c r="B8999">
        <v>1</v>
      </c>
      <c r="C8999">
        <v>6</v>
      </c>
      <c r="D8999" t="s">
        <v>23</v>
      </c>
      <c r="E8999" t="s">
        <v>1431</v>
      </c>
      <c r="F8999" s="1">
        <v>1.5172453703703704E-2</v>
      </c>
      <c r="G8999">
        <f>_xlfn.XLOOKUP($A8999,Product_pricing!$B:$B,Product_pricing!$C:$C)</f>
        <v>10</v>
      </c>
      <c r="H8999">
        <f t="shared" si="420"/>
        <v>9.3999999999999986</v>
      </c>
      <c r="I8999" s="10">
        <f t="shared" si="421"/>
        <v>8.2949188874297218E-3</v>
      </c>
      <c r="J8999" t="str">
        <f>_xlfn.XLOOKUP(A8999,Product_Details!$A:$A,Product_Details!$G:$G,"mens")</f>
        <v>Mens</v>
      </c>
      <c r="K8999">
        <f t="shared" si="422"/>
        <v>1260</v>
      </c>
    </row>
    <row r="9000" spans="1:11" ht="15">
      <c r="A9000" t="s">
        <v>31</v>
      </c>
      <c r="B9000">
        <v>4</v>
      </c>
      <c r="C9000">
        <v>6</v>
      </c>
      <c r="D9000" t="s">
        <v>23</v>
      </c>
      <c r="E9000" t="s">
        <v>1431</v>
      </c>
      <c r="F9000" s="1">
        <v>1.5172453703703704E-2</v>
      </c>
      <c r="G9000">
        <f>_xlfn.XLOOKUP($A9000,Product_pricing!$B:$B,Product_pricing!$C:$C)</f>
        <v>57</v>
      </c>
      <c r="H9000">
        <f t="shared" si="420"/>
        <v>214.32</v>
      </c>
      <c r="I9000" s="10">
        <f t="shared" si="421"/>
        <v>0.18912415063339769</v>
      </c>
      <c r="J9000" t="str">
        <f>_xlfn.XLOOKUP(A9000,Product_Details!$A:$A,Product_Details!$G:$G,"mens")</f>
        <v>Mens</v>
      </c>
      <c r="K9000">
        <f t="shared" si="422"/>
        <v>1260</v>
      </c>
    </row>
    <row r="9001" spans="1:11" ht="15">
      <c r="A9001" t="s">
        <v>32</v>
      </c>
      <c r="B9001">
        <v>1</v>
      </c>
      <c r="C9001">
        <v>6</v>
      </c>
      <c r="D9001" t="s">
        <v>23</v>
      </c>
      <c r="E9001" t="s">
        <v>1431</v>
      </c>
      <c r="F9001" s="1">
        <v>1.5172453703703704E-2</v>
      </c>
      <c r="G9001">
        <f>_xlfn.XLOOKUP($A9001,Product_pricing!$B:$B,Product_pricing!$C:$C)</f>
        <v>36</v>
      </c>
      <c r="H9001">
        <f t="shared" si="420"/>
        <v>33.839999999999996</v>
      </c>
      <c r="I9001" s="10">
        <f t="shared" si="421"/>
        <v>2.9861707994747001E-2</v>
      </c>
      <c r="J9001" t="str">
        <f>_xlfn.XLOOKUP(A9001,Product_Details!$A:$A,Product_Details!$G:$G,"mens")</f>
        <v>Mens</v>
      </c>
      <c r="K9001">
        <f t="shared" si="422"/>
        <v>1260</v>
      </c>
    </row>
    <row r="9002" spans="1:11" ht="15">
      <c r="A9002" t="s">
        <v>26</v>
      </c>
      <c r="B9002">
        <v>2</v>
      </c>
      <c r="C9002">
        <v>6</v>
      </c>
      <c r="D9002" t="s">
        <v>23</v>
      </c>
      <c r="E9002" t="s">
        <v>1431</v>
      </c>
      <c r="F9002" s="1">
        <v>1.5172453703703704E-2</v>
      </c>
      <c r="G9002">
        <f>_xlfn.XLOOKUP($A9002,Product_pricing!$B:$B,Product_pricing!$C:$C)</f>
        <v>17</v>
      </c>
      <c r="H9002">
        <f t="shared" si="420"/>
        <v>31.959999999999997</v>
      </c>
      <c r="I9002" s="10">
        <f t="shared" si="421"/>
        <v>2.8202724217261058E-2</v>
      </c>
      <c r="J9002" t="str">
        <f>_xlfn.XLOOKUP(A9002,Product_Details!$A:$A,Product_Details!$G:$G,"mens")</f>
        <v>Mens</v>
      </c>
      <c r="K9002">
        <f t="shared" si="422"/>
        <v>1260</v>
      </c>
    </row>
    <row r="9003" spans="1:11" ht="15">
      <c r="A9003" t="s">
        <v>27</v>
      </c>
      <c r="B9003">
        <v>3</v>
      </c>
      <c r="C9003">
        <v>6</v>
      </c>
      <c r="D9003" t="s">
        <v>23</v>
      </c>
      <c r="E9003" t="s">
        <v>1431</v>
      </c>
      <c r="F9003" s="1">
        <v>1.5172453703703704E-2</v>
      </c>
      <c r="G9003">
        <f>_xlfn.XLOOKUP($A9003,Product_pricing!$B:$B,Product_pricing!$C:$C)</f>
        <v>29</v>
      </c>
      <c r="H9003">
        <f t="shared" si="420"/>
        <v>81.78</v>
      </c>
      <c r="I9003" s="10">
        <f t="shared" si="421"/>
        <v>7.2165794320638604E-2</v>
      </c>
      <c r="J9003" t="str">
        <f>_xlfn.XLOOKUP(A9003,Product_Details!$A:$A,Product_Details!$G:$G,"mens")</f>
        <v>Mens</v>
      </c>
      <c r="K9003">
        <f t="shared" si="422"/>
        <v>1260</v>
      </c>
    </row>
    <row r="9004" spans="1:11" ht="15">
      <c r="A9004" t="s">
        <v>35</v>
      </c>
      <c r="B9004">
        <v>4</v>
      </c>
      <c r="C9004">
        <v>10</v>
      </c>
      <c r="D9004" t="s">
        <v>33</v>
      </c>
      <c r="E9004" t="s">
        <v>1432</v>
      </c>
      <c r="F9004" s="1">
        <v>1.4728009259259258E-2</v>
      </c>
      <c r="G9004">
        <f>_xlfn.XLOOKUP($A9004,Product_pricing!$B:$B,Product_pricing!$C:$C)</f>
        <v>32</v>
      </c>
      <c r="H9004">
        <f t="shared" si="420"/>
        <v>115.2</v>
      </c>
      <c r="I9004" s="10">
        <f t="shared" si="421"/>
        <v>0.10165687827998982</v>
      </c>
      <c r="J9004" t="str">
        <f>_xlfn.XLOOKUP(A9004,Product_Details!$A:$A,Product_Details!$G:$G,"mens")</f>
        <v>Womens</v>
      </c>
      <c r="K9004">
        <f t="shared" si="422"/>
        <v>1883.75</v>
      </c>
    </row>
    <row r="9005" spans="1:11" ht="15">
      <c r="A9005" t="s">
        <v>29</v>
      </c>
      <c r="B9005">
        <v>3</v>
      </c>
      <c r="C9005">
        <v>10</v>
      </c>
      <c r="D9005" t="s">
        <v>33</v>
      </c>
      <c r="E9005" t="s">
        <v>1432</v>
      </c>
      <c r="F9005" s="1">
        <v>1.4728009259259258E-2</v>
      </c>
      <c r="G9005">
        <f>_xlfn.XLOOKUP($A9005,Product_pricing!$B:$B,Product_pricing!$C:$C)</f>
        <v>10</v>
      </c>
      <c r="H9005">
        <f t="shared" si="420"/>
        <v>27</v>
      </c>
      <c r="I9005" s="10">
        <f t="shared" si="421"/>
        <v>2.3825830846872609E-2</v>
      </c>
      <c r="J9005" t="str">
        <f>_xlfn.XLOOKUP(A9005,Product_Details!$A:$A,Product_Details!$G:$G,"mens")</f>
        <v>Womens</v>
      </c>
      <c r="K9005">
        <f t="shared" si="422"/>
        <v>1883.75</v>
      </c>
    </row>
    <row r="9006" spans="1:11" ht="15">
      <c r="A9006" t="s">
        <v>36</v>
      </c>
      <c r="B9006">
        <v>1</v>
      </c>
      <c r="C9006">
        <v>10</v>
      </c>
      <c r="D9006" t="s">
        <v>33</v>
      </c>
      <c r="E9006" t="s">
        <v>1432</v>
      </c>
      <c r="F9006" s="1">
        <v>1.4728009259259258E-2</v>
      </c>
      <c r="G9006">
        <f>_xlfn.XLOOKUP($A9006,Product_pricing!$B:$B,Product_pricing!$C:$C)</f>
        <v>23</v>
      </c>
      <c r="H9006">
        <f t="shared" si="420"/>
        <v>20.7</v>
      </c>
      <c r="I9006" s="10">
        <f t="shared" si="421"/>
        <v>1.8266470315935666E-2</v>
      </c>
      <c r="J9006" t="str">
        <f>_xlfn.XLOOKUP(A9006,Product_Details!$A:$A,Product_Details!$G:$G,"mens")</f>
        <v>Womens</v>
      </c>
      <c r="K9006">
        <f t="shared" si="422"/>
        <v>1883.75</v>
      </c>
    </row>
    <row r="9007" spans="1:11" ht="15">
      <c r="A9007" t="s">
        <v>38</v>
      </c>
      <c r="B9007">
        <v>5</v>
      </c>
      <c r="C9007">
        <v>10</v>
      </c>
      <c r="D9007" t="s">
        <v>33</v>
      </c>
      <c r="E9007" t="s">
        <v>1432</v>
      </c>
      <c r="F9007" s="1">
        <v>1.4728009259259258E-2</v>
      </c>
      <c r="G9007">
        <f>_xlfn.XLOOKUP($A9007,Product_pricing!$B:$B,Product_pricing!$C:$C)</f>
        <v>54</v>
      </c>
      <c r="H9007">
        <f t="shared" si="420"/>
        <v>243</v>
      </c>
      <c r="I9007" s="10">
        <f t="shared" si="421"/>
        <v>0.2144324776218535</v>
      </c>
      <c r="J9007" t="str">
        <f>_xlfn.XLOOKUP(A9007,Product_Details!$A:$A,Product_Details!$G:$G,"mens")</f>
        <v>Womens</v>
      </c>
      <c r="K9007">
        <f t="shared" si="422"/>
        <v>1883.75</v>
      </c>
    </row>
    <row r="9008" spans="1:11" ht="15">
      <c r="A9008" t="s">
        <v>41</v>
      </c>
      <c r="B9008">
        <v>4</v>
      </c>
      <c r="C9008">
        <v>10</v>
      </c>
      <c r="D9008" t="s">
        <v>33</v>
      </c>
      <c r="E9008" t="s">
        <v>1432</v>
      </c>
      <c r="F9008" s="1">
        <v>1.4728009259259258E-2</v>
      </c>
      <c r="G9008">
        <f>_xlfn.XLOOKUP($A9008,Product_pricing!$B:$B,Product_pricing!$C:$C)</f>
        <v>10</v>
      </c>
      <c r="H9008">
        <f t="shared" si="420"/>
        <v>36</v>
      </c>
      <c r="I9008" s="10">
        <f t="shared" si="421"/>
        <v>3.1767774462496817E-2</v>
      </c>
      <c r="J9008" t="str">
        <f>_xlfn.XLOOKUP(A9008,Product_Details!$A:$A,Product_Details!$G:$G,"mens")</f>
        <v>Mens</v>
      </c>
      <c r="K9008">
        <f t="shared" si="422"/>
        <v>2520</v>
      </c>
    </row>
    <row r="9009" spans="1:11" ht="15">
      <c r="A9009" t="s">
        <v>26</v>
      </c>
      <c r="B9009">
        <v>1</v>
      </c>
      <c r="C9009">
        <v>10</v>
      </c>
      <c r="D9009" t="s">
        <v>33</v>
      </c>
      <c r="E9009" t="s">
        <v>1432</v>
      </c>
      <c r="F9009" s="1">
        <v>1.4728009259259258E-2</v>
      </c>
      <c r="G9009">
        <f>_xlfn.XLOOKUP($A9009,Product_pricing!$B:$B,Product_pricing!$C:$C)</f>
        <v>17</v>
      </c>
      <c r="H9009">
        <f t="shared" si="420"/>
        <v>15.3</v>
      </c>
      <c r="I9009" s="10">
        <f t="shared" si="421"/>
        <v>1.3501304146561147E-2</v>
      </c>
      <c r="J9009" t="str">
        <f>_xlfn.XLOOKUP(A9009,Product_Details!$A:$A,Product_Details!$G:$G,"mens")</f>
        <v>Mens</v>
      </c>
      <c r="K9009">
        <f t="shared" si="422"/>
        <v>2520</v>
      </c>
    </row>
    <row r="9010" spans="1:11" ht="15">
      <c r="A9010" t="s">
        <v>27</v>
      </c>
      <c r="B9010">
        <v>5</v>
      </c>
      <c r="C9010">
        <v>10</v>
      </c>
      <c r="D9010" t="s">
        <v>33</v>
      </c>
      <c r="E9010" t="s">
        <v>1432</v>
      </c>
      <c r="F9010" s="1">
        <v>1.4728009259259258E-2</v>
      </c>
      <c r="G9010">
        <f>_xlfn.XLOOKUP($A9010,Product_pricing!$B:$B,Product_pricing!$C:$C)</f>
        <v>29</v>
      </c>
      <c r="H9010">
        <f t="shared" si="420"/>
        <v>130.5</v>
      </c>
      <c r="I9010" s="10">
        <f t="shared" si="421"/>
        <v>0.11515818242655095</v>
      </c>
      <c r="J9010" t="str">
        <f>_xlfn.XLOOKUP(A9010,Product_Details!$A:$A,Product_Details!$G:$G,"mens")</f>
        <v>Mens</v>
      </c>
      <c r="K9010">
        <f t="shared" si="422"/>
        <v>2520</v>
      </c>
    </row>
    <row r="9011" spans="1:11" ht="15">
      <c r="A9011" t="s">
        <v>29</v>
      </c>
      <c r="B9011">
        <v>1</v>
      </c>
      <c r="C9011">
        <v>15</v>
      </c>
      <c r="D9011" t="s">
        <v>23</v>
      </c>
      <c r="E9011" t="s">
        <v>1433</v>
      </c>
      <c r="F9011" s="1">
        <v>1.6682870370370372E-2</v>
      </c>
      <c r="G9011">
        <f>_xlfn.XLOOKUP($A9011,Product_pricing!$B:$B,Product_pricing!$C:$C)</f>
        <v>10</v>
      </c>
      <c r="H9011">
        <f t="shared" si="420"/>
        <v>8.5</v>
      </c>
      <c r="I9011" s="10">
        <f t="shared" si="421"/>
        <v>7.5007245258673031E-3</v>
      </c>
      <c r="J9011" t="str">
        <f>_xlfn.XLOOKUP(A9011,Product_Details!$A:$A,Product_Details!$G:$G,"mens")</f>
        <v>Womens</v>
      </c>
      <c r="K9011">
        <f t="shared" si="422"/>
        <v>7535</v>
      </c>
    </row>
    <row r="9012" spans="1:11" ht="15">
      <c r="A9012" t="s">
        <v>32</v>
      </c>
      <c r="B9012">
        <v>5</v>
      </c>
      <c r="C9012">
        <v>15</v>
      </c>
      <c r="D9012" t="s">
        <v>23</v>
      </c>
      <c r="E9012" t="s">
        <v>1433</v>
      </c>
      <c r="F9012" s="1">
        <v>1.6682870370370372E-2</v>
      </c>
      <c r="G9012">
        <f>_xlfn.XLOOKUP($A9012,Product_pricing!$B:$B,Product_pricing!$C:$C)</f>
        <v>36</v>
      </c>
      <c r="H9012">
        <f t="shared" si="420"/>
        <v>153</v>
      </c>
      <c r="I9012" s="10">
        <f t="shared" si="421"/>
        <v>0.13501304146561144</v>
      </c>
      <c r="J9012" t="str">
        <f>_xlfn.XLOOKUP(A9012,Product_Details!$A:$A,Product_Details!$G:$G,"mens")</f>
        <v>Mens</v>
      </c>
      <c r="K9012">
        <f t="shared" si="422"/>
        <v>7560</v>
      </c>
    </row>
    <row r="9013" spans="1:11" ht="15">
      <c r="A9013" t="s">
        <v>35</v>
      </c>
      <c r="B9013">
        <v>5</v>
      </c>
      <c r="C9013">
        <v>22</v>
      </c>
      <c r="D9013" t="s">
        <v>33</v>
      </c>
      <c r="E9013" t="s">
        <v>1434</v>
      </c>
      <c r="F9013" s="1">
        <v>3.3009259259259263E-3</v>
      </c>
      <c r="G9013">
        <f>_xlfn.XLOOKUP($A9013,Product_pricing!$B:$B,Product_pricing!$C:$C)</f>
        <v>32</v>
      </c>
      <c r="H9013">
        <f t="shared" si="420"/>
        <v>124.80000000000001</v>
      </c>
      <c r="I9013" s="10">
        <f t="shared" si="421"/>
        <v>0.11012828480332229</v>
      </c>
      <c r="J9013" t="str">
        <f>_xlfn.XLOOKUP(A9013,Product_Details!$A:$A,Product_Details!$G:$G,"mens")</f>
        <v>Womens</v>
      </c>
      <c r="K9013">
        <f t="shared" si="422"/>
        <v>1883.75</v>
      </c>
    </row>
    <row r="9014" spans="1:11" ht="15">
      <c r="A9014" t="s">
        <v>36</v>
      </c>
      <c r="B9014">
        <v>4</v>
      </c>
      <c r="C9014">
        <v>22</v>
      </c>
      <c r="D9014" t="s">
        <v>33</v>
      </c>
      <c r="E9014" t="s">
        <v>1434</v>
      </c>
      <c r="F9014" s="1">
        <v>3.3009259259259263E-3</v>
      </c>
      <c r="G9014">
        <f>_xlfn.XLOOKUP($A9014,Product_pricing!$B:$B,Product_pricing!$C:$C)</f>
        <v>23</v>
      </c>
      <c r="H9014">
        <f t="shared" si="420"/>
        <v>71.760000000000005</v>
      </c>
      <c r="I9014" s="10">
        <f t="shared" si="421"/>
        <v>6.3323763761910318E-2</v>
      </c>
      <c r="J9014" t="str">
        <f>_xlfn.XLOOKUP(A9014,Product_Details!$A:$A,Product_Details!$G:$G,"mens")</f>
        <v>Womens</v>
      </c>
      <c r="K9014">
        <f t="shared" si="422"/>
        <v>1883.75</v>
      </c>
    </row>
    <row r="9015" spans="1:11" ht="15">
      <c r="A9015" t="s">
        <v>30</v>
      </c>
      <c r="B9015">
        <v>2</v>
      </c>
      <c r="C9015">
        <v>22</v>
      </c>
      <c r="D9015" t="s">
        <v>33</v>
      </c>
      <c r="E9015" t="s">
        <v>1434</v>
      </c>
      <c r="F9015" s="1">
        <v>3.3009259259259263E-3</v>
      </c>
      <c r="G9015">
        <f>_xlfn.XLOOKUP($A9015,Product_pricing!$B:$B,Product_pricing!$C:$C)</f>
        <v>19</v>
      </c>
      <c r="H9015">
        <f t="shared" si="420"/>
        <v>29.64</v>
      </c>
      <c r="I9015" s="10">
        <f t="shared" si="421"/>
        <v>2.6155467640789045E-2</v>
      </c>
      <c r="J9015" t="str">
        <f>_xlfn.XLOOKUP(A9015,Product_Details!$A:$A,Product_Details!$G:$G,"mens")</f>
        <v>Womens</v>
      </c>
      <c r="K9015">
        <f t="shared" si="422"/>
        <v>1883.75</v>
      </c>
    </row>
    <row r="9016" spans="1:11" ht="15">
      <c r="A9016" t="s">
        <v>38</v>
      </c>
      <c r="B9016">
        <v>4</v>
      </c>
      <c r="C9016">
        <v>22</v>
      </c>
      <c r="D9016" t="s">
        <v>33</v>
      </c>
      <c r="E9016" t="s">
        <v>1434</v>
      </c>
      <c r="F9016" s="1">
        <v>3.3009259259259263E-3</v>
      </c>
      <c r="G9016">
        <f>_xlfn.XLOOKUP($A9016,Product_pricing!$B:$B,Product_pricing!$C:$C)</f>
        <v>54</v>
      </c>
      <c r="H9016">
        <f t="shared" si="420"/>
        <v>168.48000000000002</v>
      </c>
      <c r="I9016" s="10">
        <f t="shared" si="421"/>
        <v>0.1486731844844851</v>
      </c>
      <c r="J9016" t="str">
        <f>_xlfn.XLOOKUP(A9016,Product_Details!$A:$A,Product_Details!$G:$G,"mens")</f>
        <v>Womens</v>
      </c>
      <c r="K9016">
        <f t="shared" si="422"/>
        <v>1883.75</v>
      </c>
    </row>
    <row r="9017" spans="1:11" ht="15">
      <c r="A9017" t="s">
        <v>25</v>
      </c>
      <c r="B9017">
        <v>2</v>
      </c>
      <c r="C9017">
        <v>22</v>
      </c>
      <c r="D9017" t="s">
        <v>33</v>
      </c>
      <c r="E9017" t="s">
        <v>1434</v>
      </c>
      <c r="F9017" s="1">
        <v>3.3009259259259263E-3</v>
      </c>
      <c r="G9017">
        <f>_xlfn.XLOOKUP($A9017,Product_pricing!$B:$B,Product_pricing!$C:$C)</f>
        <v>40</v>
      </c>
      <c r="H9017">
        <f t="shared" si="420"/>
        <v>62.400000000000006</v>
      </c>
      <c r="I9017" s="10">
        <f t="shared" si="421"/>
        <v>5.5064142401661145E-2</v>
      </c>
      <c r="J9017" t="str">
        <f>_xlfn.XLOOKUP(A9017,Product_Details!$A:$A,Product_Details!$G:$G,"mens")</f>
        <v>Mens</v>
      </c>
      <c r="K9017">
        <f t="shared" si="422"/>
        <v>2520</v>
      </c>
    </row>
    <row r="9018" spans="1:11" ht="15">
      <c r="A9018" t="s">
        <v>41</v>
      </c>
      <c r="B9018">
        <v>1</v>
      </c>
      <c r="C9018">
        <v>22</v>
      </c>
      <c r="D9018" t="s">
        <v>33</v>
      </c>
      <c r="E9018" t="s">
        <v>1434</v>
      </c>
      <c r="F9018" s="1">
        <v>3.3009259259259263E-3</v>
      </c>
      <c r="G9018">
        <f>_xlfn.XLOOKUP($A9018,Product_pricing!$B:$B,Product_pricing!$C:$C)</f>
        <v>10</v>
      </c>
      <c r="H9018">
        <f t="shared" si="420"/>
        <v>7.8000000000000007</v>
      </c>
      <c r="I9018" s="10">
        <f t="shared" si="421"/>
        <v>6.8830178002076432E-3</v>
      </c>
      <c r="J9018" t="str">
        <f>_xlfn.XLOOKUP(A9018,Product_Details!$A:$A,Product_Details!$G:$G,"mens")</f>
        <v>Mens</v>
      </c>
      <c r="K9018">
        <f t="shared" si="422"/>
        <v>2520</v>
      </c>
    </row>
    <row r="9019" spans="1:11" ht="15">
      <c r="A9019" t="s">
        <v>32</v>
      </c>
      <c r="B9019">
        <v>4</v>
      </c>
      <c r="C9019">
        <v>22</v>
      </c>
      <c r="D9019" t="s">
        <v>33</v>
      </c>
      <c r="E9019" t="s">
        <v>1434</v>
      </c>
      <c r="F9019" s="1">
        <v>3.3009259259259263E-3</v>
      </c>
      <c r="G9019">
        <f>_xlfn.XLOOKUP($A9019,Product_pricing!$B:$B,Product_pricing!$C:$C)</f>
        <v>36</v>
      </c>
      <c r="H9019">
        <f t="shared" si="420"/>
        <v>112.32000000000001</v>
      </c>
      <c r="I9019" s="10">
        <f t="shared" si="421"/>
        <v>9.9115456322990056E-2</v>
      </c>
      <c r="J9019" t="str">
        <f>_xlfn.XLOOKUP(A9019,Product_Details!$A:$A,Product_Details!$G:$G,"mens")</f>
        <v>Mens</v>
      </c>
      <c r="K9019">
        <f t="shared" si="422"/>
        <v>2520</v>
      </c>
    </row>
    <row r="9020" spans="1:11" ht="15">
      <c r="A9020" t="s">
        <v>22</v>
      </c>
      <c r="B9020">
        <v>5</v>
      </c>
      <c r="C9020">
        <v>11</v>
      </c>
      <c r="D9020" t="s">
        <v>23</v>
      </c>
      <c r="E9020" t="s">
        <v>1435</v>
      </c>
      <c r="F9020" s="1">
        <v>2.3945601851851853E-2</v>
      </c>
      <c r="G9020">
        <f>_xlfn.XLOOKUP($A9020,Product_pricing!$B:$B,Product_pricing!$C:$C)</f>
        <v>13</v>
      </c>
      <c r="H9020">
        <f t="shared" si="420"/>
        <v>57.85</v>
      </c>
      <c r="I9020" s="10">
        <f t="shared" si="421"/>
        <v>5.1049048684873352E-2</v>
      </c>
      <c r="J9020" t="str">
        <f>_xlfn.XLOOKUP(A9020,Product_Details!$A:$A,Product_Details!$G:$G,"mens")</f>
        <v>Womens</v>
      </c>
      <c r="K9020">
        <f t="shared" si="422"/>
        <v>1883.75</v>
      </c>
    </row>
    <row r="9021" spans="1:11" ht="15">
      <c r="A9021" t="s">
        <v>35</v>
      </c>
      <c r="B9021">
        <v>4</v>
      </c>
      <c r="C9021">
        <v>11</v>
      </c>
      <c r="D9021" t="s">
        <v>23</v>
      </c>
      <c r="E9021" t="s">
        <v>1435</v>
      </c>
      <c r="F9021" s="1">
        <v>2.3945601851851853E-2</v>
      </c>
      <c r="G9021">
        <f>_xlfn.XLOOKUP($A9021,Product_pricing!$B:$B,Product_pricing!$C:$C)</f>
        <v>32</v>
      </c>
      <c r="H9021">
        <f t="shared" si="420"/>
        <v>113.92</v>
      </c>
      <c r="I9021" s="10">
        <f t="shared" si="421"/>
        <v>0.10052735741021214</v>
      </c>
      <c r="J9021" t="str">
        <f>_xlfn.XLOOKUP(A9021,Product_Details!$A:$A,Product_Details!$G:$G,"mens")</f>
        <v>Womens</v>
      </c>
      <c r="K9021">
        <f t="shared" si="422"/>
        <v>1883.75</v>
      </c>
    </row>
    <row r="9022" spans="1:11" ht="15">
      <c r="A9022" t="s">
        <v>36</v>
      </c>
      <c r="B9022">
        <v>4</v>
      </c>
      <c r="C9022">
        <v>11</v>
      </c>
      <c r="D9022" t="s">
        <v>23</v>
      </c>
      <c r="E9022" t="s">
        <v>1435</v>
      </c>
      <c r="F9022" s="1">
        <v>2.3945601851851853E-2</v>
      </c>
      <c r="G9022">
        <f>_xlfn.XLOOKUP($A9022,Product_pricing!$B:$B,Product_pricing!$C:$C)</f>
        <v>23</v>
      </c>
      <c r="H9022">
        <f t="shared" si="420"/>
        <v>81.88</v>
      </c>
      <c r="I9022" s="10">
        <f t="shared" si="421"/>
        <v>7.2254038138589979E-2</v>
      </c>
      <c r="J9022" t="str">
        <f>_xlfn.XLOOKUP(A9022,Product_Details!$A:$A,Product_Details!$G:$G,"mens")</f>
        <v>Womens</v>
      </c>
      <c r="K9022">
        <f t="shared" si="422"/>
        <v>1883.75</v>
      </c>
    </row>
    <row r="9023" spans="1:11" ht="15">
      <c r="A9023" t="s">
        <v>38</v>
      </c>
      <c r="B9023">
        <v>1</v>
      </c>
      <c r="C9023">
        <v>11</v>
      </c>
      <c r="D9023" t="s">
        <v>23</v>
      </c>
      <c r="E9023" t="s">
        <v>1435</v>
      </c>
      <c r="F9023" s="1">
        <v>2.3945601851851853E-2</v>
      </c>
      <c r="G9023">
        <f>_xlfn.XLOOKUP($A9023,Product_pricing!$B:$B,Product_pricing!$C:$C)</f>
        <v>54</v>
      </c>
      <c r="H9023">
        <f t="shared" si="420"/>
        <v>48.06</v>
      </c>
      <c r="I9023" s="10">
        <f t="shared" si="421"/>
        <v>4.2409978907433248E-2</v>
      </c>
      <c r="J9023" t="str">
        <f>_xlfn.XLOOKUP(A9023,Product_Details!$A:$A,Product_Details!$G:$G,"mens")</f>
        <v>Womens</v>
      </c>
      <c r="K9023">
        <f t="shared" si="422"/>
        <v>1883.75</v>
      </c>
    </row>
    <row r="9024" spans="1:11" ht="15">
      <c r="A9024" t="s">
        <v>25</v>
      </c>
      <c r="B9024">
        <v>5</v>
      </c>
      <c r="C9024">
        <v>11</v>
      </c>
      <c r="D9024" t="s">
        <v>23</v>
      </c>
      <c r="E9024" t="s">
        <v>1435</v>
      </c>
      <c r="F9024" s="1">
        <v>2.3945601851851853E-2</v>
      </c>
      <c r="G9024">
        <f>_xlfn.XLOOKUP($A9024,Product_pricing!$B:$B,Product_pricing!$C:$C)</f>
        <v>40</v>
      </c>
      <c r="H9024">
        <f t="shared" si="420"/>
        <v>178</v>
      </c>
      <c r="I9024" s="10">
        <f t="shared" si="421"/>
        <v>0.15707399595345645</v>
      </c>
      <c r="J9024" t="str">
        <f>_xlfn.XLOOKUP(A9024,Product_Details!$A:$A,Product_Details!$G:$G,"mens")</f>
        <v>Mens</v>
      </c>
      <c r="K9024">
        <f t="shared" si="422"/>
        <v>1890</v>
      </c>
    </row>
    <row r="9025" spans="1:11" ht="15">
      <c r="A9025" t="s">
        <v>31</v>
      </c>
      <c r="B9025">
        <v>1</v>
      </c>
      <c r="C9025">
        <v>11</v>
      </c>
      <c r="D9025" t="s">
        <v>23</v>
      </c>
      <c r="E9025" t="s">
        <v>1435</v>
      </c>
      <c r="F9025" s="1">
        <v>2.3945601851851853E-2</v>
      </c>
      <c r="G9025">
        <f>_xlfn.XLOOKUP($A9025,Product_pricing!$B:$B,Product_pricing!$C:$C)</f>
        <v>57</v>
      </c>
      <c r="H9025">
        <f t="shared" si="420"/>
        <v>50.730000000000004</v>
      </c>
      <c r="I9025" s="10">
        <f t="shared" si="421"/>
        <v>4.4766088846735094E-2</v>
      </c>
      <c r="J9025" t="str">
        <f>_xlfn.XLOOKUP(A9025,Product_Details!$A:$A,Product_Details!$G:$G,"mens")</f>
        <v>Mens</v>
      </c>
      <c r="K9025">
        <f t="shared" si="422"/>
        <v>1890</v>
      </c>
    </row>
    <row r="9026" spans="1:11" ht="15">
      <c r="A9026" t="s">
        <v>26</v>
      </c>
      <c r="B9026">
        <v>1</v>
      </c>
      <c r="C9026">
        <v>11</v>
      </c>
      <c r="D9026" t="s">
        <v>23</v>
      </c>
      <c r="E9026" t="s">
        <v>1435</v>
      </c>
      <c r="F9026" s="1">
        <v>2.3945601851851853E-2</v>
      </c>
      <c r="G9026">
        <f>_xlfn.XLOOKUP($A9026,Product_pricing!$B:$B,Product_pricing!$C:$C)</f>
        <v>17</v>
      </c>
      <c r="H9026">
        <f t="shared" si="420"/>
        <v>15.13</v>
      </c>
      <c r="I9026" s="10">
        <f t="shared" si="421"/>
        <v>1.33512896560438E-2</v>
      </c>
      <c r="J9026" t="str">
        <f>_xlfn.XLOOKUP(A9026,Product_Details!$A:$A,Product_Details!$G:$G,"mens")</f>
        <v>Mens</v>
      </c>
      <c r="K9026">
        <f t="shared" si="422"/>
        <v>1890</v>
      </c>
    </row>
    <row r="9027" spans="1:11" ht="15">
      <c r="A9027" t="s">
        <v>27</v>
      </c>
      <c r="B9027">
        <v>4</v>
      </c>
      <c r="C9027">
        <v>11</v>
      </c>
      <c r="D9027" t="s">
        <v>23</v>
      </c>
      <c r="E9027" t="s">
        <v>1435</v>
      </c>
      <c r="F9027" s="1">
        <v>2.3945601851851853E-2</v>
      </c>
      <c r="G9027">
        <f>_xlfn.XLOOKUP($A9027,Product_pricing!$B:$B,Product_pricing!$C:$C)</f>
        <v>29</v>
      </c>
      <c r="H9027">
        <f t="shared" ref="H9027:H9090" si="423">B9027*G9027*(1-C9027/100)</f>
        <v>103.24</v>
      </c>
      <c r="I9027" s="10">
        <f t="shared" ref="I9027:I9090" si="424">(H9027/SUM($H:$H))*1000</f>
        <v>9.1102917653004739E-2</v>
      </c>
      <c r="J9027" t="str">
        <f>_xlfn.XLOOKUP(A9027,Product_Details!$A:$A,Product_Details!$G:$G,"mens")</f>
        <v>Mens</v>
      </c>
      <c r="K9027">
        <f t="shared" ref="K9027:K9090" si="425">COUNTIFS($J:$J, J9027) / COUNTIFS($J:$J, J9027, $E:$E, E9027)</f>
        <v>1890</v>
      </c>
    </row>
    <row r="9028" spans="1:11" ht="15">
      <c r="A9028" t="s">
        <v>22</v>
      </c>
      <c r="B9028">
        <v>3</v>
      </c>
      <c r="C9028">
        <v>10</v>
      </c>
      <c r="D9028" t="s">
        <v>23</v>
      </c>
      <c r="E9028">
        <v>590691</v>
      </c>
      <c r="F9028" s="1">
        <v>1.2199074074074072E-2</v>
      </c>
      <c r="G9028">
        <f>_xlfn.XLOOKUP($A9028,Product_pricing!$B:$B,Product_pricing!$C:$C)</f>
        <v>13</v>
      </c>
      <c r="H9028">
        <f t="shared" si="423"/>
        <v>35.1</v>
      </c>
      <c r="I9028" s="10">
        <f t="shared" si="424"/>
        <v>3.0973580100934393E-2</v>
      </c>
      <c r="J9028" t="str">
        <f>_xlfn.XLOOKUP(A9028,Product_Details!$A:$A,Product_Details!$G:$G,"mens")</f>
        <v>Womens</v>
      </c>
      <c r="K9028">
        <f t="shared" si="425"/>
        <v>2511.6666666666665</v>
      </c>
    </row>
    <row r="9029" spans="1:11" ht="15">
      <c r="A9029" t="s">
        <v>35</v>
      </c>
      <c r="B9029">
        <v>5</v>
      </c>
      <c r="C9029">
        <v>10</v>
      </c>
      <c r="D9029" t="s">
        <v>23</v>
      </c>
      <c r="E9029">
        <v>590691</v>
      </c>
      <c r="F9029" s="1">
        <v>1.2199074074074072E-2</v>
      </c>
      <c r="G9029">
        <f>_xlfn.XLOOKUP($A9029,Product_pricing!$B:$B,Product_pricing!$C:$C)</f>
        <v>32</v>
      </c>
      <c r="H9029">
        <f t="shared" si="423"/>
        <v>144</v>
      </c>
      <c r="I9029" s="10">
        <f t="shared" si="424"/>
        <v>0.12707109784998727</v>
      </c>
      <c r="J9029" t="str">
        <f>_xlfn.XLOOKUP(A9029,Product_Details!$A:$A,Product_Details!$G:$G,"mens")</f>
        <v>Womens</v>
      </c>
      <c r="K9029">
        <f t="shared" si="425"/>
        <v>2511.6666666666665</v>
      </c>
    </row>
    <row r="9030" spans="1:11" ht="15">
      <c r="A9030" t="s">
        <v>30</v>
      </c>
      <c r="B9030">
        <v>2</v>
      </c>
      <c r="C9030">
        <v>10</v>
      </c>
      <c r="D9030" t="s">
        <v>23</v>
      </c>
      <c r="E9030">
        <v>590691</v>
      </c>
      <c r="F9030" s="1">
        <v>1.2199074074074072E-2</v>
      </c>
      <c r="G9030">
        <f>_xlfn.XLOOKUP($A9030,Product_pricing!$B:$B,Product_pricing!$C:$C)</f>
        <v>19</v>
      </c>
      <c r="H9030">
        <f t="shared" si="423"/>
        <v>34.200000000000003</v>
      </c>
      <c r="I9030" s="10">
        <f t="shared" si="424"/>
        <v>3.0179385739371973E-2</v>
      </c>
      <c r="J9030" t="str">
        <f>_xlfn.XLOOKUP(A9030,Product_Details!$A:$A,Product_Details!$G:$G,"mens")</f>
        <v>Womens</v>
      </c>
      <c r="K9030">
        <f t="shared" si="425"/>
        <v>2511.6666666666665</v>
      </c>
    </row>
    <row r="9031" spans="1:11" ht="15">
      <c r="A9031" t="s">
        <v>25</v>
      </c>
      <c r="B9031">
        <v>4</v>
      </c>
      <c r="C9031">
        <v>10</v>
      </c>
      <c r="D9031" t="s">
        <v>23</v>
      </c>
      <c r="E9031">
        <v>590691</v>
      </c>
      <c r="F9031" s="1">
        <v>1.2199074074074072E-2</v>
      </c>
      <c r="G9031">
        <f>_xlfn.XLOOKUP($A9031,Product_pricing!$B:$B,Product_pricing!$C:$C)</f>
        <v>40</v>
      </c>
      <c r="H9031">
        <f t="shared" si="423"/>
        <v>144</v>
      </c>
      <c r="I9031" s="10">
        <f t="shared" si="424"/>
        <v>0.12707109784998727</v>
      </c>
      <c r="J9031" t="str">
        <f>_xlfn.XLOOKUP(A9031,Product_Details!$A:$A,Product_Details!$G:$G,"mens")</f>
        <v>Mens</v>
      </c>
      <c r="K9031">
        <f t="shared" si="425"/>
        <v>2520</v>
      </c>
    </row>
    <row r="9032" spans="1:11" ht="15">
      <c r="A9032" t="s">
        <v>26</v>
      </c>
      <c r="B9032">
        <v>1</v>
      </c>
      <c r="C9032">
        <v>10</v>
      </c>
      <c r="D9032" t="s">
        <v>23</v>
      </c>
      <c r="E9032">
        <v>590691</v>
      </c>
      <c r="F9032" s="1">
        <v>1.2199074074074072E-2</v>
      </c>
      <c r="G9032">
        <f>_xlfn.XLOOKUP($A9032,Product_pricing!$B:$B,Product_pricing!$C:$C)</f>
        <v>17</v>
      </c>
      <c r="H9032">
        <f t="shared" si="423"/>
        <v>15.3</v>
      </c>
      <c r="I9032" s="10">
        <f t="shared" si="424"/>
        <v>1.3501304146561147E-2</v>
      </c>
      <c r="J9032" t="str">
        <f>_xlfn.XLOOKUP(A9032,Product_Details!$A:$A,Product_Details!$G:$G,"mens")</f>
        <v>Mens</v>
      </c>
      <c r="K9032">
        <f t="shared" si="425"/>
        <v>2520</v>
      </c>
    </row>
    <row r="9033" spans="1:11" ht="15">
      <c r="A9033" t="s">
        <v>27</v>
      </c>
      <c r="B9033">
        <v>3</v>
      </c>
      <c r="C9033">
        <v>10</v>
      </c>
      <c r="D9033" t="s">
        <v>23</v>
      </c>
      <c r="E9033">
        <v>590691</v>
      </c>
      <c r="F9033" s="1">
        <v>1.2199074074074072E-2</v>
      </c>
      <c r="G9033">
        <f>_xlfn.XLOOKUP($A9033,Product_pricing!$B:$B,Product_pricing!$C:$C)</f>
        <v>29</v>
      </c>
      <c r="H9033">
        <f t="shared" si="423"/>
        <v>78.3</v>
      </c>
      <c r="I9033" s="10">
        <f t="shared" si="424"/>
        <v>6.9094909455930567E-2</v>
      </c>
      <c r="J9033" t="str">
        <f>_xlfn.XLOOKUP(A9033,Product_Details!$A:$A,Product_Details!$G:$G,"mens")</f>
        <v>Mens</v>
      </c>
      <c r="K9033">
        <f t="shared" si="425"/>
        <v>2520</v>
      </c>
    </row>
    <row r="9034" spans="1:11" ht="15">
      <c r="A9034" t="s">
        <v>35</v>
      </c>
      <c r="B9034">
        <v>4</v>
      </c>
      <c r="C9034">
        <v>9</v>
      </c>
      <c r="D9034" t="s">
        <v>23</v>
      </c>
      <c r="E9034" t="s">
        <v>1436</v>
      </c>
      <c r="F9034" s="1">
        <v>2.1710648148148146E-2</v>
      </c>
      <c r="G9034">
        <f>_xlfn.XLOOKUP($A9034,Product_pricing!$B:$B,Product_pricing!$C:$C)</f>
        <v>32</v>
      </c>
      <c r="H9034">
        <f t="shared" si="423"/>
        <v>116.48</v>
      </c>
      <c r="I9034" s="10">
        <f t="shared" si="424"/>
        <v>0.10278639914976746</v>
      </c>
      <c r="J9034" t="str">
        <f>_xlfn.XLOOKUP(A9034,Product_Details!$A:$A,Product_Details!$G:$G,"mens")</f>
        <v>Womens</v>
      </c>
      <c r="K9034">
        <f t="shared" si="425"/>
        <v>1883.75</v>
      </c>
    </row>
    <row r="9035" spans="1:11" ht="15">
      <c r="A9035" t="s">
        <v>29</v>
      </c>
      <c r="B9035">
        <v>5</v>
      </c>
      <c r="C9035">
        <v>9</v>
      </c>
      <c r="D9035" t="s">
        <v>23</v>
      </c>
      <c r="E9035" t="s">
        <v>1436</v>
      </c>
      <c r="F9035" s="1">
        <v>2.1710648148148146E-2</v>
      </c>
      <c r="G9035">
        <f>_xlfn.XLOOKUP($A9035,Product_pricing!$B:$B,Product_pricing!$C:$C)</f>
        <v>10</v>
      </c>
      <c r="H9035">
        <f t="shared" si="423"/>
        <v>45.5</v>
      </c>
      <c r="I9035" s="10">
        <f t="shared" si="424"/>
        <v>4.0150937167877918E-2</v>
      </c>
      <c r="J9035" t="str">
        <f>_xlfn.XLOOKUP(A9035,Product_Details!$A:$A,Product_Details!$G:$G,"mens")</f>
        <v>Womens</v>
      </c>
      <c r="K9035">
        <f t="shared" si="425"/>
        <v>1883.75</v>
      </c>
    </row>
    <row r="9036" spans="1:11" ht="15">
      <c r="A9036" t="s">
        <v>36</v>
      </c>
      <c r="B9036">
        <v>3</v>
      </c>
      <c r="C9036">
        <v>9</v>
      </c>
      <c r="D9036" t="s">
        <v>23</v>
      </c>
      <c r="E9036" t="s">
        <v>1436</v>
      </c>
      <c r="F9036" s="1">
        <v>2.1710648148148146E-2</v>
      </c>
      <c r="G9036">
        <f>_xlfn.XLOOKUP($A9036,Product_pricing!$B:$B,Product_pricing!$C:$C)</f>
        <v>23</v>
      </c>
      <c r="H9036">
        <f t="shared" si="423"/>
        <v>62.79</v>
      </c>
      <c r="I9036" s="10">
        <f t="shared" si="424"/>
        <v>5.5408293291671525E-2</v>
      </c>
      <c r="J9036" t="str">
        <f>_xlfn.XLOOKUP(A9036,Product_Details!$A:$A,Product_Details!$G:$G,"mens")</f>
        <v>Womens</v>
      </c>
      <c r="K9036">
        <f t="shared" si="425"/>
        <v>1883.75</v>
      </c>
    </row>
    <row r="9037" spans="1:11" ht="15">
      <c r="A9037" t="s">
        <v>38</v>
      </c>
      <c r="B9037">
        <v>2</v>
      </c>
      <c r="C9037">
        <v>9</v>
      </c>
      <c r="D9037" t="s">
        <v>23</v>
      </c>
      <c r="E9037" t="s">
        <v>1436</v>
      </c>
      <c r="F9037" s="1">
        <v>2.1710648148148146E-2</v>
      </c>
      <c r="G9037">
        <f>_xlfn.XLOOKUP($A9037,Product_pricing!$B:$B,Product_pricing!$C:$C)</f>
        <v>54</v>
      </c>
      <c r="H9037">
        <f t="shared" si="423"/>
        <v>98.28</v>
      </c>
      <c r="I9037" s="10">
        <f t="shared" si="424"/>
        <v>8.6726024282616304E-2</v>
      </c>
      <c r="J9037" t="str">
        <f>_xlfn.XLOOKUP(A9037,Product_Details!$A:$A,Product_Details!$G:$G,"mens")</f>
        <v>Womens</v>
      </c>
      <c r="K9037">
        <f t="shared" si="425"/>
        <v>1883.75</v>
      </c>
    </row>
    <row r="9038" spans="1:11" ht="15">
      <c r="A9038" t="s">
        <v>25</v>
      </c>
      <c r="B9038">
        <v>2</v>
      </c>
      <c r="C9038">
        <v>9</v>
      </c>
      <c r="D9038" t="s">
        <v>23</v>
      </c>
      <c r="E9038" t="s">
        <v>1436</v>
      </c>
      <c r="F9038" s="1">
        <v>2.1710648148148146E-2</v>
      </c>
      <c r="G9038">
        <f>_xlfn.XLOOKUP($A9038,Product_pricing!$B:$B,Product_pricing!$C:$C)</f>
        <v>40</v>
      </c>
      <c r="H9038">
        <f t="shared" si="423"/>
        <v>72.8</v>
      </c>
      <c r="I9038" s="10">
        <f t="shared" si="424"/>
        <v>6.4241499468604676E-2</v>
      </c>
      <c r="J9038" t="str">
        <f>_xlfn.XLOOKUP(A9038,Product_Details!$A:$A,Product_Details!$G:$G,"mens")</f>
        <v>Mens</v>
      </c>
      <c r="K9038">
        <f t="shared" si="425"/>
        <v>1512</v>
      </c>
    </row>
    <row r="9039" spans="1:11" ht="15">
      <c r="A9039" t="s">
        <v>41</v>
      </c>
      <c r="B9039">
        <v>1</v>
      </c>
      <c r="C9039">
        <v>9</v>
      </c>
      <c r="D9039" t="s">
        <v>23</v>
      </c>
      <c r="E9039" t="s">
        <v>1436</v>
      </c>
      <c r="F9039" s="1">
        <v>2.1710648148148146E-2</v>
      </c>
      <c r="G9039">
        <f>_xlfn.XLOOKUP($A9039,Product_pricing!$B:$B,Product_pricing!$C:$C)</f>
        <v>10</v>
      </c>
      <c r="H9039">
        <f t="shared" si="423"/>
        <v>9.1</v>
      </c>
      <c r="I9039" s="10">
        <f t="shared" si="424"/>
        <v>8.0301874335755846E-3</v>
      </c>
      <c r="J9039" t="str">
        <f>_xlfn.XLOOKUP(A9039,Product_Details!$A:$A,Product_Details!$G:$G,"mens")</f>
        <v>Mens</v>
      </c>
      <c r="K9039">
        <f t="shared" si="425"/>
        <v>1512</v>
      </c>
    </row>
    <row r="9040" spans="1:11" ht="15">
      <c r="A9040" t="s">
        <v>31</v>
      </c>
      <c r="B9040">
        <v>1</v>
      </c>
      <c r="C9040">
        <v>9</v>
      </c>
      <c r="D9040" t="s">
        <v>23</v>
      </c>
      <c r="E9040" t="s">
        <v>1436</v>
      </c>
      <c r="F9040" s="1">
        <v>2.1710648148148146E-2</v>
      </c>
      <c r="G9040">
        <f>_xlfn.XLOOKUP($A9040,Product_pricing!$B:$B,Product_pricing!$C:$C)</f>
        <v>57</v>
      </c>
      <c r="H9040">
        <f t="shared" si="423"/>
        <v>51.870000000000005</v>
      </c>
      <c r="I9040" s="10">
        <f t="shared" si="424"/>
        <v>4.5772068371380828E-2</v>
      </c>
      <c r="J9040" t="str">
        <f>_xlfn.XLOOKUP(A9040,Product_Details!$A:$A,Product_Details!$G:$G,"mens")</f>
        <v>Mens</v>
      </c>
      <c r="K9040">
        <f t="shared" si="425"/>
        <v>1512</v>
      </c>
    </row>
    <row r="9041" spans="1:11" ht="15">
      <c r="A9041" t="s">
        <v>32</v>
      </c>
      <c r="B9041">
        <v>1</v>
      </c>
      <c r="C9041">
        <v>9</v>
      </c>
      <c r="D9041" t="s">
        <v>23</v>
      </c>
      <c r="E9041" t="s">
        <v>1436</v>
      </c>
      <c r="F9041" s="1">
        <v>2.1710648148148146E-2</v>
      </c>
      <c r="G9041">
        <f>_xlfn.XLOOKUP($A9041,Product_pricing!$B:$B,Product_pricing!$C:$C)</f>
        <v>36</v>
      </c>
      <c r="H9041">
        <f t="shared" si="423"/>
        <v>32.76</v>
      </c>
      <c r="I9041" s="10">
        <f t="shared" si="424"/>
        <v>2.8908674760872097E-2</v>
      </c>
      <c r="J9041" t="str">
        <f>_xlfn.XLOOKUP(A9041,Product_Details!$A:$A,Product_Details!$G:$G,"mens")</f>
        <v>Mens</v>
      </c>
      <c r="K9041">
        <f t="shared" si="425"/>
        <v>1512</v>
      </c>
    </row>
    <row r="9042" spans="1:11" ht="15">
      <c r="A9042" t="s">
        <v>27</v>
      </c>
      <c r="B9042">
        <v>4</v>
      </c>
      <c r="C9042">
        <v>9</v>
      </c>
      <c r="D9042" t="s">
        <v>23</v>
      </c>
      <c r="E9042" t="s">
        <v>1436</v>
      </c>
      <c r="F9042" s="1">
        <v>2.1710648148148146E-2</v>
      </c>
      <c r="G9042">
        <f>_xlfn.XLOOKUP($A9042,Product_pricing!$B:$B,Product_pricing!$C:$C)</f>
        <v>29</v>
      </c>
      <c r="H9042">
        <f t="shared" si="423"/>
        <v>105.56</v>
      </c>
      <c r="I9042" s="10">
        <f t="shared" si="424"/>
        <v>9.3150174229476773E-2</v>
      </c>
      <c r="J9042" t="str">
        <f>_xlfn.XLOOKUP(A9042,Product_Details!$A:$A,Product_Details!$G:$G,"mens")</f>
        <v>Mens</v>
      </c>
      <c r="K9042">
        <f t="shared" si="425"/>
        <v>1512</v>
      </c>
    </row>
    <row r="9043" spans="1:11" ht="15">
      <c r="A9043" t="s">
        <v>22</v>
      </c>
      <c r="B9043">
        <v>3</v>
      </c>
      <c r="C9043">
        <v>1</v>
      </c>
      <c r="D9043" t="s">
        <v>23</v>
      </c>
      <c r="E9043" t="s">
        <v>1437</v>
      </c>
      <c r="F9043" s="1">
        <v>5.9722222222222219E-4</v>
      </c>
      <c r="G9043">
        <f>_xlfn.XLOOKUP($A9043,Product_pricing!$B:$B,Product_pricing!$C:$C)</f>
        <v>13</v>
      </c>
      <c r="H9043">
        <f t="shared" si="423"/>
        <v>38.61</v>
      </c>
      <c r="I9043" s="10">
        <f t="shared" si="424"/>
        <v>3.4070938111027828E-2</v>
      </c>
      <c r="J9043" t="str">
        <f>_xlfn.XLOOKUP(A9043,Product_Details!$A:$A,Product_Details!$G:$G,"mens")</f>
        <v>Womens</v>
      </c>
      <c r="K9043">
        <f t="shared" si="425"/>
        <v>2511.6666666666665</v>
      </c>
    </row>
    <row r="9044" spans="1:11" ht="15">
      <c r="A9044" t="s">
        <v>29</v>
      </c>
      <c r="B9044">
        <v>4</v>
      </c>
      <c r="C9044">
        <v>1</v>
      </c>
      <c r="D9044" t="s">
        <v>23</v>
      </c>
      <c r="E9044" t="s">
        <v>1437</v>
      </c>
      <c r="F9044" s="1">
        <v>5.9722222222222219E-4</v>
      </c>
      <c r="G9044">
        <f>_xlfn.XLOOKUP($A9044,Product_pricing!$B:$B,Product_pricing!$C:$C)</f>
        <v>10</v>
      </c>
      <c r="H9044">
        <f t="shared" si="423"/>
        <v>39.6</v>
      </c>
      <c r="I9044" s="10">
        <f t="shared" si="424"/>
        <v>3.4944551908746499E-2</v>
      </c>
      <c r="J9044" t="str">
        <f>_xlfn.XLOOKUP(A9044,Product_Details!$A:$A,Product_Details!$G:$G,"mens")</f>
        <v>Womens</v>
      </c>
      <c r="K9044">
        <f t="shared" si="425"/>
        <v>2511.6666666666665</v>
      </c>
    </row>
    <row r="9045" spans="1:11" ht="15">
      <c r="A9045" t="s">
        <v>30</v>
      </c>
      <c r="B9045">
        <v>4</v>
      </c>
      <c r="C9045">
        <v>1</v>
      </c>
      <c r="D9045" t="s">
        <v>23</v>
      </c>
      <c r="E9045" t="s">
        <v>1437</v>
      </c>
      <c r="F9045" s="1">
        <v>5.9722222222222219E-4</v>
      </c>
      <c r="G9045">
        <f>_xlfn.XLOOKUP($A9045,Product_pricing!$B:$B,Product_pricing!$C:$C)</f>
        <v>19</v>
      </c>
      <c r="H9045">
        <f t="shared" si="423"/>
        <v>75.239999999999995</v>
      </c>
      <c r="I9045" s="10">
        <f t="shared" si="424"/>
        <v>6.6394648626618327E-2</v>
      </c>
      <c r="J9045" t="str">
        <f>_xlfn.XLOOKUP(A9045,Product_Details!$A:$A,Product_Details!$G:$G,"mens")</f>
        <v>Womens</v>
      </c>
      <c r="K9045">
        <f t="shared" si="425"/>
        <v>2511.6666666666665</v>
      </c>
    </row>
    <row r="9046" spans="1:11" ht="15">
      <c r="A9046" t="s">
        <v>25</v>
      </c>
      <c r="B9046">
        <v>1</v>
      </c>
      <c r="C9046">
        <v>1</v>
      </c>
      <c r="D9046" t="s">
        <v>23</v>
      </c>
      <c r="E9046" t="s">
        <v>1437</v>
      </c>
      <c r="F9046" s="1">
        <v>5.9722222222222219E-4</v>
      </c>
      <c r="G9046">
        <f>_xlfn.XLOOKUP($A9046,Product_pricing!$B:$B,Product_pricing!$C:$C)</f>
        <v>40</v>
      </c>
      <c r="H9046">
        <f t="shared" si="423"/>
        <v>39.6</v>
      </c>
      <c r="I9046" s="10">
        <f t="shared" si="424"/>
        <v>3.4944551908746499E-2</v>
      </c>
      <c r="J9046" t="str">
        <f>_xlfn.XLOOKUP(A9046,Product_Details!$A:$A,Product_Details!$G:$G,"mens")</f>
        <v>Mens</v>
      </c>
      <c r="K9046">
        <f t="shared" si="425"/>
        <v>1512</v>
      </c>
    </row>
    <row r="9047" spans="1:11" ht="15">
      <c r="A9047" t="s">
        <v>41</v>
      </c>
      <c r="B9047">
        <v>1</v>
      </c>
      <c r="C9047">
        <v>1</v>
      </c>
      <c r="D9047" t="s">
        <v>23</v>
      </c>
      <c r="E9047" t="s">
        <v>1437</v>
      </c>
      <c r="F9047" s="1">
        <v>5.9722222222222219E-4</v>
      </c>
      <c r="G9047">
        <f>_xlfn.XLOOKUP($A9047,Product_pricing!$B:$B,Product_pricing!$C:$C)</f>
        <v>10</v>
      </c>
      <c r="H9047">
        <f t="shared" si="423"/>
        <v>9.9</v>
      </c>
      <c r="I9047" s="10">
        <f t="shared" si="424"/>
        <v>8.7361379771866247E-3</v>
      </c>
      <c r="J9047" t="str">
        <f>_xlfn.XLOOKUP(A9047,Product_Details!$A:$A,Product_Details!$G:$G,"mens")</f>
        <v>Mens</v>
      </c>
      <c r="K9047">
        <f t="shared" si="425"/>
        <v>1512</v>
      </c>
    </row>
    <row r="9048" spans="1:11" ht="15">
      <c r="A9048" t="s">
        <v>32</v>
      </c>
      <c r="B9048">
        <v>5</v>
      </c>
      <c r="C9048">
        <v>1</v>
      </c>
      <c r="D9048" t="s">
        <v>23</v>
      </c>
      <c r="E9048" t="s">
        <v>1437</v>
      </c>
      <c r="F9048" s="1">
        <v>5.9722222222222219E-4</v>
      </c>
      <c r="G9048">
        <f>_xlfn.XLOOKUP($A9048,Product_pricing!$B:$B,Product_pricing!$C:$C)</f>
        <v>36</v>
      </c>
      <c r="H9048">
        <f t="shared" si="423"/>
        <v>178.2</v>
      </c>
      <c r="I9048" s="10">
        <f t="shared" si="424"/>
        <v>0.1572504835893592</v>
      </c>
      <c r="J9048" t="str">
        <f>_xlfn.XLOOKUP(A9048,Product_Details!$A:$A,Product_Details!$G:$G,"mens")</f>
        <v>Mens</v>
      </c>
      <c r="K9048">
        <f t="shared" si="425"/>
        <v>1512</v>
      </c>
    </row>
    <row r="9049" spans="1:11" ht="15">
      <c r="A9049" t="s">
        <v>26</v>
      </c>
      <c r="B9049">
        <v>2</v>
      </c>
      <c r="C9049">
        <v>1</v>
      </c>
      <c r="D9049" t="s">
        <v>23</v>
      </c>
      <c r="E9049" t="s">
        <v>1437</v>
      </c>
      <c r="F9049" s="1">
        <v>5.9722222222222219E-4</v>
      </c>
      <c r="G9049">
        <f>_xlfn.XLOOKUP($A9049,Product_pricing!$B:$B,Product_pricing!$C:$C)</f>
        <v>17</v>
      </c>
      <c r="H9049">
        <f t="shared" si="423"/>
        <v>33.659999999999997</v>
      </c>
      <c r="I9049" s="10">
        <f t="shared" si="424"/>
        <v>2.9702869122434517E-2</v>
      </c>
      <c r="J9049" t="str">
        <f>_xlfn.XLOOKUP(A9049,Product_Details!$A:$A,Product_Details!$G:$G,"mens")</f>
        <v>Mens</v>
      </c>
      <c r="K9049">
        <f t="shared" si="425"/>
        <v>1512</v>
      </c>
    </row>
    <row r="9050" spans="1:11" ht="15">
      <c r="A9050" t="s">
        <v>27</v>
      </c>
      <c r="B9050">
        <v>5</v>
      </c>
      <c r="C9050">
        <v>1</v>
      </c>
      <c r="D9050" t="s">
        <v>23</v>
      </c>
      <c r="E9050" t="s">
        <v>1437</v>
      </c>
      <c r="F9050" s="1">
        <v>5.9722222222222219E-4</v>
      </c>
      <c r="G9050">
        <f>_xlfn.XLOOKUP($A9050,Product_pricing!$B:$B,Product_pricing!$C:$C)</f>
        <v>29</v>
      </c>
      <c r="H9050">
        <f t="shared" si="423"/>
        <v>143.55000000000001</v>
      </c>
      <c r="I9050" s="10">
        <f t="shared" si="424"/>
        <v>0.12667400066920606</v>
      </c>
      <c r="J9050" t="str">
        <f>_xlfn.XLOOKUP(A9050,Product_Details!$A:$A,Product_Details!$G:$G,"mens")</f>
        <v>Mens</v>
      </c>
      <c r="K9050">
        <f t="shared" si="425"/>
        <v>1512</v>
      </c>
    </row>
    <row r="9051" spans="1:11" ht="15">
      <c r="A9051" t="s">
        <v>35</v>
      </c>
      <c r="B9051">
        <v>2</v>
      </c>
      <c r="C9051">
        <v>6</v>
      </c>
      <c r="D9051" t="s">
        <v>33</v>
      </c>
      <c r="E9051" t="s">
        <v>1438</v>
      </c>
      <c r="F9051" s="1">
        <v>7.3888888888888893E-3</v>
      </c>
      <c r="G9051">
        <f>_xlfn.XLOOKUP($A9051,Product_pricing!$B:$B,Product_pricing!$C:$C)</f>
        <v>32</v>
      </c>
      <c r="H9051">
        <f t="shared" si="423"/>
        <v>60.16</v>
      </c>
      <c r="I9051" s="10">
        <f t="shared" si="424"/>
        <v>5.3087480879550224E-2</v>
      </c>
      <c r="J9051" t="str">
        <f>_xlfn.XLOOKUP(A9051,Product_Details!$A:$A,Product_Details!$G:$G,"mens")</f>
        <v>Womens</v>
      </c>
      <c r="K9051">
        <f t="shared" si="425"/>
        <v>1883.75</v>
      </c>
    </row>
    <row r="9052" spans="1:11" ht="15">
      <c r="A9052" t="s">
        <v>29</v>
      </c>
      <c r="B9052">
        <v>4</v>
      </c>
      <c r="C9052">
        <v>6</v>
      </c>
      <c r="D9052" t="s">
        <v>33</v>
      </c>
      <c r="E9052" t="s">
        <v>1438</v>
      </c>
      <c r="F9052" s="1">
        <v>7.3888888888888893E-3</v>
      </c>
      <c r="G9052">
        <f>_xlfn.XLOOKUP($A9052,Product_pricing!$B:$B,Product_pricing!$C:$C)</f>
        <v>10</v>
      </c>
      <c r="H9052">
        <f t="shared" si="423"/>
        <v>37.599999999999994</v>
      </c>
      <c r="I9052" s="10">
        <f t="shared" si="424"/>
        <v>3.3179675549718887E-2</v>
      </c>
      <c r="J9052" t="str">
        <f>_xlfn.XLOOKUP(A9052,Product_Details!$A:$A,Product_Details!$G:$G,"mens")</f>
        <v>Womens</v>
      </c>
      <c r="K9052">
        <f t="shared" si="425"/>
        <v>1883.75</v>
      </c>
    </row>
    <row r="9053" spans="1:11" ht="15">
      <c r="A9053" t="s">
        <v>36</v>
      </c>
      <c r="B9053">
        <v>2</v>
      </c>
      <c r="C9053">
        <v>6</v>
      </c>
      <c r="D9053" t="s">
        <v>33</v>
      </c>
      <c r="E9053" t="s">
        <v>1438</v>
      </c>
      <c r="F9053" s="1">
        <v>7.3888888888888893E-3</v>
      </c>
      <c r="G9053">
        <f>_xlfn.XLOOKUP($A9053,Product_pricing!$B:$B,Product_pricing!$C:$C)</f>
        <v>23</v>
      </c>
      <c r="H9053">
        <f t="shared" si="423"/>
        <v>43.239999999999995</v>
      </c>
      <c r="I9053" s="10">
        <f t="shared" si="424"/>
        <v>3.815662688217672E-2</v>
      </c>
      <c r="J9053" t="str">
        <f>_xlfn.XLOOKUP(A9053,Product_Details!$A:$A,Product_Details!$G:$G,"mens")</f>
        <v>Womens</v>
      </c>
      <c r="K9053">
        <f t="shared" si="425"/>
        <v>1883.75</v>
      </c>
    </row>
    <row r="9054" spans="1:11" ht="15">
      <c r="A9054" t="s">
        <v>38</v>
      </c>
      <c r="B9054">
        <v>5</v>
      </c>
      <c r="C9054">
        <v>6</v>
      </c>
      <c r="D9054" t="s">
        <v>33</v>
      </c>
      <c r="E9054" t="s">
        <v>1438</v>
      </c>
      <c r="F9054" s="1">
        <v>7.3888888888888893E-3</v>
      </c>
      <c r="G9054">
        <f>_xlfn.XLOOKUP($A9054,Product_pricing!$B:$B,Product_pricing!$C:$C)</f>
        <v>54</v>
      </c>
      <c r="H9054">
        <f t="shared" si="423"/>
        <v>253.79999999999998</v>
      </c>
      <c r="I9054" s="10">
        <f t="shared" si="424"/>
        <v>0.22396280996060253</v>
      </c>
      <c r="J9054" t="str">
        <f>_xlfn.XLOOKUP(A9054,Product_Details!$A:$A,Product_Details!$G:$G,"mens")</f>
        <v>Womens</v>
      </c>
      <c r="K9054">
        <f t="shared" si="425"/>
        <v>1883.75</v>
      </c>
    </row>
    <row r="9055" spans="1:11" ht="15">
      <c r="A9055" t="s">
        <v>25</v>
      </c>
      <c r="B9055">
        <v>1</v>
      </c>
      <c r="C9055">
        <v>6</v>
      </c>
      <c r="D9055" t="s">
        <v>33</v>
      </c>
      <c r="E9055" t="s">
        <v>1438</v>
      </c>
      <c r="F9055" s="1">
        <v>7.3888888888888893E-3</v>
      </c>
      <c r="G9055">
        <f>_xlfn.XLOOKUP($A9055,Product_pricing!$B:$B,Product_pricing!$C:$C)</f>
        <v>40</v>
      </c>
      <c r="H9055">
        <f t="shared" si="423"/>
        <v>37.599999999999994</v>
      </c>
      <c r="I9055" s="10">
        <f t="shared" si="424"/>
        <v>3.3179675549718887E-2</v>
      </c>
      <c r="J9055" t="str">
        <f>_xlfn.XLOOKUP(A9055,Product_Details!$A:$A,Product_Details!$G:$G,"mens")</f>
        <v>Mens</v>
      </c>
      <c r="K9055">
        <f t="shared" si="425"/>
        <v>1890</v>
      </c>
    </row>
    <row r="9056" spans="1:11" ht="15">
      <c r="A9056" t="s">
        <v>41</v>
      </c>
      <c r="B9056">
        <v>4</v>
      </c>
      <c r="C9056">
        <v>6</v>
      </c>
      <c r="D9056" t="s">
        <v>33</v>
      </c>
      <c r="E9056" t="s">
        <v>1438</v>
      </c>
      <c r="F9056" s="1">
        <v>7.3888888888888893E-3</v>
      </c>
      <c r="G9056">
        <f>_xlfn.XLOOKUP($A9056,Product_pricing!$B:$B,Product_pricing!$C:$C)</f>
        <v>10</v>
      </c>
      <c r="H9056">
        <f t="shared" si="423"/>
        <v>37.599999999999994</v>
      </c>
      <c r="I9056" s="10">
        <f t="shared" si="424"/>
        <v>3.3179675549718887E-2</v>
      </c>
      <c r="J9056" t="str">
        <f>_xlfn.XLOOKUP(A9056,Product_Details!$A:$A,Product_Details!$G:$G,"mens")</f>
        <v>Mens</v>
      </c>
      <c r="K9056">
        <f t="shared" si="425"/>
        <v>1890</v>
      </c>
    </row>
    <row r="9057" spans="1:11" ht="15">
      <c r="A9057" t="s">
        <v>32</v>
      </c>
      <c r="B9057">
        <v>4</v>
      </c>
      <c r="C9057">
        <v>6</v>
      </c>
      <c r="D9057" t="s">
        <v>33</v>
      </c>
      <c r="E9057" t="s">
        <v>1438</v>
      </c>
      <c r="F9057" s="1">
        <v>7.3888888888888893E-3</v>
      </c>
      <c r="G9057">
        <f>_xlfn.XLOOKUP($A9057,Product_pricing!$B:$B,Product_pricing!$C:$C)</f>
        <v>36</v>
      </c>
      <c r="H9057">
        <f t="shared" si="423"/>
        <v>135.35999999999999</v>
      </c>
      <c r="I9057" s="10">
        <f t="shared" si="424"/>
        <v>0.11944683197898801</v>
      </c>
      <c r="J9057" t="str">
        <f>_xlfn.XLOOKUP(A9057,Product_Details!$A:$A,Product_Details!$G:$G,"mens")</f>
        <v>Mens</v>
      </c>
      <c r="K9057">
        <f t="shared" si="425"/>
        <v>1890</v>
      </c>
    </row>
    <row r="9058" spans="1:11" ht="15">
      <c r="A9058" t="s">
        <v>26</v>
      </c>
      <c r="B9058">
        <v>2</v>
      </c>
      <c r="C9058">
        <v>6</v>
      </c>
      <c r="D9058" t="s">
        <v>33</v>
      </c>
      <c r="E9058" t="s">
        <v>1438</v>
      </c>
      <c r="F9058" s="1">
        <v>7.3888888888888893E-3</v>
      </c>
      <c r="G9058">
        <f>_xlfn.XLOOKUP($A9058,Product_pricing!$B:$B,Product_pricing!$C:$C)</f>
        <v>17</v>
      </c>
      <c r="H9058">
        <f t="shared" si="423"/>
        <v>31.959999999999997</v>
      </c>
      <c r="I9058" s="10">
        <f t="shared" si="424"/>
        <v>2.8202724217261058E-2</v>
      </c>
      <c r="J9058" t="str">
        <f>_xlfn.XLOOKUP(A9058,Product_Details!$A:$A,Product_Details!$G:$G,"mens")</f>
        <v>Mens</v>
      </c>
      <c r="K9058">
        <f t="shared" si="425"/>
        <v>1890</v>
      </c>
    </row>
    <row r="9059" spans="1:11" ht="15">
      <c r="A9059" t="s">
        <v>22</v>
      </c>
      <c r="B9059">
        <v>4</v>
      </c>
      <c r="C9059">
        <v>23</v>
      </c>
      <c r="D9059" t="s">
        <v>33</v>
      </c>
      <c r="E9059" t="s">
        <v>1439</v>
      </c>
      <c r="F9059" s="1">
        <v>1.4597222222222222E-2</v>
      </c>
      <c r="G9059">
        <f>_xlfn.XLOOKUP($A9059,Product_pricing!$B:$B,Product_pricing!$C:$C)</f>
        <v>13</v>
      </c>
      <c r="H9059">
        <f t="shared" si="423"/>
        <v>40.04</v>
      </c>
      <c r="I9059" s="10">
        <f t="shared" si="424"/>
        <v>3.5332824707732566E-2</v>
      </c>
      <c r="J9059" t="str">
        <f>_xlfn.XLOOKUP(A9059,Product_Details!$A:$A,Product_Details!$G:$G,"mens")</f>
        <v>Womens</v>
      </c>
      <c r="K9059">
        <f t="shared" si="425"/>
        <v>3767.5</v>
      </c>
    </row>
    <row r="9060" spans="1:11" ht="15">
      <c r="A9060" t="s">
        <v>29</v>
      </c>
      <c r="B9060">
        <v>5</v>
      </c>
      <c r="C9060">
        <v>23</v>
      </c>
      <c r="D9060" t="s">
        <v>33</v>
      </c>
      <c r="E9060" t="s">
        <v>1439</v>
      </c>
      <c r="F9060" s="1">
        <v>1.4597222222222222E-2</v>
      </c>
      <c r="G9060">
        <f>_xlfn.XLOOKUP($A9060,Product_pricing!$B:$B,Product_pricing!$C:$C)</f>
        <v>10</v>
      </c>
      <c r="H9060">
        <f t="shared" si="423"/>
        <v>38.5</v>
      </c>
      <c r="I9060" s="10">
        <f t="shared" si="424"/>
        <v>3.3973869911281318E-2</v>
      </c>
      <c r="J9060" t="str">
        <f>_xlfn.XLOOKUP(A9060,Product_Details!$A:$A,Product_Details!$G:$G,"mens")</f>
        <v>Womens</v>
      </c>
      <c r="K9060">
        <f t="shared" si="425"/>
        <v>3767.5</v>
      </c>
    </row>
    <row r="9061" spans="1:11" ht="15">
      <c r="A9061" t="s">
        <v>25</v>
      </c>
      <c r="B9061">
        <v>5</v>
      </c>
      <c r="C9061">
        <v>23</v>
      </c>
      <c r="D9061" t="s">
        <v>33</v>
      </c>
      <c r="E9061" t="s">
        <v>1439</v>
      </c>
      <c r="F9061" s="1">
        <v>1.4597222222222222E-2</v>
      </c>
      <c r="G9061">
        <f>_xlfn.XLOOKUP($A9061,Product_pricing!$B:$B,Product_pricing!$C:$C)</f>
        <v>40</v>
      </c>
      <c r="H9061">
        <f t="shared" si="423"/>
        <v>154</v>
      </c>
      <c r="I9061" s="10">
        <f t="shared" si="424"/>
        <v>0.13589547964512527</v>
      </c>
      <c r="J9061" t="str">
        <f>_xlfn.XLOOKUP(A9061,Product_Details!$A:$A,Product_Details!$G:$G,"mens")</f>
        <v>Mens</v>
      </c>
      <c r="K9061">
        <f t="shared" si="425"/>
        <v>1890</v>
      </c>
    </row>
    <row r="9062" spans="1:11" ht="15">
      <c r="A9062" t="s">
        <v>41</v>
      </c>
      <c r="B9062">
        <v>3</v>
      </c>
      <c r="C9062">
        <v>23</v>
      </c>
      <c r="D9062" t="s">
        <v>33</v>
      </c>
      <c r="E9062" t="s">
        <v>1439</v>
      </c>
      <c r="F9062" s="1">
        <v>1.4597222222222222E-2</v>
      </c>
      <c r="G9062">
        <f>_xlfn.XLOOKUP($A9062,Product_pricing!$B:$B,Product_pricing!$C:$C)</f>
        <v>10</v>
      </c>
      <c r="H9062">
        <f t="shared" si="423"/>
        <v>23.1</v>
      </c>
      <c r="I9062" s="10">
        <f t="shared" si="424"/>
        <v>2.0384321946768789E-2</v>
      </c>
      <c r="J9062" t="str">
        <f>_xlfn.XLOOKUP(A9062,Product_Details!$A:$A,Product_Details!$G:$G,"mens")</f>
        <v>Mens</v>
      </c>
      <c r="K9062">
        <f t="shared" si="425"/>
        <v>1890</v>
      </c>
    </row>
    <row r="9063" spans="1:11" ht="15">
      <c r="A9063" t="s">
        <v>31</v>
      </c>
      <c r="B9063">
        <v>2</v>
      </c>
      <c r="C9063">
        <v>23</v>
      </c>
      <c r="D9063" t="s">
        <v>33</v>
      </c>
      <c r="E9063" t="s">
        <v>1439</v>
      </c>
      <c r="F9063" s="1">
        <v>1.4597222222222222E-2</v>
      </c>
      <c r="G9063">
        <f>_xlfn.XLOOKUP($A9063,Product_pricing!$B:$B,Product_pricing!$C:$C)</f>
        <v>57</v>
      </c>
      <c r="H9063">
        <f t="shared" si="423"/>
        <v>87.78</v>
      </c>
      <c r="I9063" s="10">
        <f t="shared" si="424"/>
        <v>7.7460423397721384E-2</v>
      </c>
      <c r="J9063" t="str">
        <f>_xlfn.XLOOKUP(A9063,Product_Details!$A:$A,Product_Details!$G:$G,"mens")</f>
        <v>Mens</v>
      </c>
      <c r="K9063">
        <f t="shared" si="425"/>
        <v>1890</v>
      </c>
    </row>
    <row r="9064" spans="1:11" ht="15">
      <c r="A9064" t="s">
        <v>26</v>
      </c>
      <c r="B9064">
        <v>5</v>
      </c>
      <c r="C9064">
        <v>23</v>
      </c>
      <c r="D9064" t="s">
        <v>33</v>
      </c>
      <c r="E9064" t="s">
        <v>1439</v>
      </c>
      <c r="F9064" s="1">
        <v>1.4597222222222222E-2</v>
      </c>
      <c r="G9064">
        <f>_xlfn.XLOOKUP($A9064,Product_pricing!$B:$B,Product_pricing!$C:$C)</f>
        <v>17</v>
      </c>
      <c r="H9064">
        <f t="shared" si="423"/>
        <v>65.45</v>
      </c>
      <c r="I9064" s="10">
        <f t="shared" si="424"/>
        <v>5.7755578849178237E-2</v>
      </c>
      <c r="J9064" t="str">
        <f>_xlfn.XLOOKUP(A9064,Product_Details!$A:$A,Product_Details!$G:$G,"mens")</f>
        <v>Mens</v>
      </c>
      <c r="K9064">
        <f t="shared" si="425"/>
        <v>1890</v>
      </c>
    </row>
    <row r="9065" spans="1:11" ht="15">
      <c r="A9065" t="s">
        <v>22</v>
      </c>
      <c r="B9065">
        <v>3</v>
      </c>
      <c r="C9065">
        <v>12</v>
      </c>
      <c r="D9065" t="s">
        <v>33</v>
      </c>
      <c r="E9065" t="s">
        <v>1440</v>
      </c>
      <c r="F9065" s="1">
        <v>3.594791666666667E-2</v>
      </c>
      <c r="G9065">
        <f>_xlfn.XLOOKUP($A9065,Product_pricing!$B:$B,Product_pricing!$C:$C)</f>
        <v>13</v>
      </c>
      <c r="H9065">
        <f t="shared" si="423"/>
        <v>34.32</v>
      </c>
      <c r="I9065" s="10">
        <f t="shared" si="424"/>
        <v>3.0285278320913628E-2</v>
      </c>
      <c r="J9065" t="str">
        <f>_xlfn.XLOOKUP(A9065,Product_Details!$A:$A,Product_Details!$G:$G,"mens")</f>
        <v>Womens</v>
      </c>
      <c r="K9065">
        <f t="shared" si="425"/>
        <v>1255.8333333333333</v>
      </c>
    </row>
    <row r="9066" spans="1:11" ht="15">
      <c r="A9066" t="s">
        <v>35</v>
      </c>
      <c r="B9066">
        <v>5</v>
      </c>
      <c r="C9066">
        <v>12</v>
      </c>
      <c r="D9066" t="s">
        <v>33</v>
      </c>
      <c r="E9066" t="s">
        <v>1440</v>
      </c>
      <c r="F9066" s="1">
        <v>3.594791666666667E-2</v>
      </c>
      <c r="G9066">
        <f>_xlfn.XLOOKUP($A9066,Product_pricing!$B:$B,Product_pricing!$C:$C)</f>
        <v>32</v>
      </c>
      <c r="H9066">
        <f t="shared" si="423"/>
        <v>140.80000000000001</v>
      </c>
      <c r="I9066" s="10">
        <f t="shared" si="424"/>
        <v>0.1242472956755431</v>
      </c>
      <c r="J9066" t="str">
        <f>_xlfn.XLOOKUP(A9066,Product_Details!$A:$A,Product_Details!$G:$G,"mens")</f>
        <v>Womens</v>
      </c>
      <c r="K9066">
        <f t="shared" si="425"/>
        <v>1255.8333333333333</v>
      </c>
    </row>
    <row r="9067" spans="1:11" ht="15">
      <c r="A9067" t="s">
        <v>29</v>
      </c>
      <c r="B9067">
        <v>1</v>
      </c>
      <c r="C9067">
        <v>12</v>
      </c>
      <c r="D9067" t="s">
        <v>33</v>
      </c>
      <c r="E9067" t="s">
        <v>1440</v>
      </c>
      <c r="F9067" s="1">
        <v>3.594791666666667E-2</v>
      </c>
      <c r="G9067">
        <f>_xlfn.XLOOKUP($A9067,Product_pricing!$B:$B,Product_pricing!$C:$C)</f>
        <v>10</v>
      </c>
      <c r="H9067">
        <f t="shared" si="423"/>
        <v>8.8000000000000007</v>
      </c>
      <c r="I9067" s="10">
        <f t="shared" si="424"/>
        <v>7.7654559797214438E-3</v>
      </c>
      <c r="J9067" t="str">
        <f>_xlfn.XLOOKUP(A9067,Product_Details!$A:$A,Product_Details!$G:$G,"mens")</f>
        <v>Womens</v>
      </c>
      <c r="K9067">
        <f t="shared" si="425"/>
        <v>1255.8333333333333</v>
      </c>
    </row>
    <row r="9068" spans="1:11" ht="15">
      <c r="A9068" t="s">
        <v>36</v>
      </c>
      <c r="B9068">
        <v>2</v>
      </c>
      <c r="C9068">
        <v>12</v>
      </c>
      <c r="D9068" t="s">
        <v>33</v>
      </c>
      <c r="E9068" t="s">
        <v>1440</v>
      </c>
      <c r="F9068" s="1">
        <v>3.594791666666667E-2</v>
      </c>
      <c r="G9068">
        <f>_xlfn.XLOOKUP($A9068,Product_pricing!$B:$B,Product_pricing!$C:$C)</f>
        <v>23</v>
      </c>
      <c r="H9068">
        <f t="shared" si="423"/>
        <v>40.479999999999997</v>
      </c>
      <c r="I9068" s="10">
        <f t="shared" si="424"/>
        <v>3.5721097506718633E-2</v>
      </c>
      <c r="J9068" t="str">
        <f>_xlfn.XLOOKUP(A9068,Product_Details!$A:$A,Product_Details!$G:$G,"mens")</f>
        <v>Womens</v>
      </c>
      <c r="K9068">
        <f t="shared" si="425"/>
        <v>1255.8333333333333</v>
      </c>
    </row>
    <row r="9069" spans="1:11" ht="15">
      <c r="A9069" t="s">
        <v>30</v>
      </c>
      <c r="B9069">
        <v>5</v>
      </c>
      <c r="C9069">
        <v>12</v>
      </c>
      <c r="D9069" t="s">
        <v>33</v>
      </c>
      <c r="E9069" t="s">
        <v>1440</v>
      </c>
      <c r="F9069" s="1">
        <v>3.594791666666667E-2</v>
      </c>
      <c r="G9069">
        <f>_xlfn.XLOOKUP($A9069,Product_pricing!$B:$B,Product_pricing!$C:$C)</f>
        <v>19</v>
      </c>
      <c r="H9069">
        <f t="shared" si="423"/>
        <v>83.6</v>
      </c>
      <c r="I9069" s="10">
        <f t="shared" si="424"/>
        <v>7.3771831807353708E-2</v>
      </c>
      <c r="J9069" t="str">
        <f>_xlfn.XLOOKUP(A9069,Product_Details!$A:$A,Product_Details!$G:$G,"mens")</f>
        <v>Womens</v>
      </c>
      <c r="K9069">
        <f t="shared" si="425"/>
        <v>1255.8333333333333</v>
      </c>
    </row>
    <row r="9070" spans="1:11" ht="15">
      <c r="A9070" t="s">
        <v>38</v>
      </c>
      <c r="B9070">
        <v>2</v>
      </c>
      <c r="C9070">
        <v>12</v>
      </c>
      <c r="D9070" t="s">
        <v>33</v>
      </c>
      <c r="E9070" t="s">
        <v>1440</v>
      </c>
      <c r="F9070" s="1">
        <v>3.594791666666667E-2</v>
      </c>
      <c r="G9070">
        <f>_xlfn.XLOOKUP($A9070,Product_pricing!$B:$B,Product_pricing!$C:$C)</f>
        <v>54</v>
      </c>
      <c r="H9070">
        <f t="shared" si="423"/>
        <v>95.04</v>
      </c>
      <c r="I9070" s="10">
        <f t="shared" si="424"/>
        <v>8.3866924580991584E-2</v>
      </c>
      <c r="J9070" t="str">
        <f>_xlfn.XLOOKUP(A9070,Product_Details!$A:$A,Product_Details!$G:$G,"mens")</f>
        <v>Womens</v>
      </c>
      <c r="K9070">
        <f t="shared" si="425"/>
        <v>1255.8333333333333</v>
      </c>
    </row>
    <row r="9071" spans="1:11" ht="15">
      <c r="A9071" t="s">
        <v>32</v>
      </c>
      <c r="B9071">
        <v>3</v>
      </c>
      <c r="C9071">
        <v>12</v>
      </c>
      <c r="D9071" t="s">
        <v>33</v>
      </c>
      <c r="E9071" t="s">
        <v>1440</v>
      </c>
      <c r="F9071" s="1">
        <v>3.594791666666667E-2</v>
      </c>
      <c r="G9071">
        <f>_xlfn.XLOOKUP($A9071,Product_pricing!$B:$B,Product_pricing!$C:$C)</f>
        <v>36</v>
      </c>
      <c r="H9071">
        <f t="shared" si="423"/>
        <v>95.04</v>
      </c>
      <c r="I9071" s="10">
        <f t="shared" si="424"/>
        <v>8.3866924580991584E-2</v>
      </c>
      <c r="J9071" t="str">
        <f>_xlfn.XLOOKUP(A9071,Product_Details!$A:$A,Product_Details!$G:$G,"mens")</f>
        <v>Mens</v>
      </c>
      <c r="K9071">
        <f t="shared" si="425"/>
        <v>2520</v>
      </c>
    </row>
    <row r="9072" spans="1:11" ht="15">
      <c r="A9072" t="s">
        <v>26</v>
      </c>
      <c r="B9072">
        <v>5</v>
      </c>
      <c r="C9072">
        <v>12</v>
      </c>
      <c r="D9072" t="s">
        <v>33</v>
      </c>
      <c r="E9072" t="s">
        <v>1440</v>
      </c>
      <c r="F9072" s="1">
        <v>3.594791666666667E-2</v>
      </c>
      <c r="G9072">
        <f>_xlfn.XLOOKUP($A9072,Product_pricing!$B:$B,Product_pricing!$C:$C)</f>
        <v>17</v>
      </c>
      <c r="H9072">
        <f t="shared" si="423"/>
        <v>74.8</v>
      </c>
      <c r="I9072" s="10">
        <f t="shared" si="424"/>
        <v>6.600637582763226E-2</v>
      </c>
      <c r="J9072" t="str">
        <f>_xlfn.XLOOKUP(A9072,Product_Details!$A:$A,Product_Details!$G:$G,"mens")</f>
        <v>Mens</v>
      </c>
      <c r="K9072">
        <f t="shared" si="425"/>
        <v>2520</v>
      </c>
    </row>
    <row r="9073" spans="1:11" ht="15">
      <c r="A9073" t="s">
        <v>27</v>
      </c>
      <c r="B9073">
        <v>2</v>
      </c>
      <c r="C9073">
        <v>12</v>
      </c>
      <c r="D9073" t="s">
        <v>33</v>
      </c>
      <c r="E9073" t="s">
        <v>1440</v>
      </c>
      <c r="F9073" s="1">
        <v>3.594791666666667E-2</v>
      </c>
      <c r="G9073">
        <f>_xlfn.XLOOKUP($A9073,Product_pricing!$B:$B,Product_pricing!$C:$C)</f>
        <v>29</v>
      </c>
      <c r="H9073">
        <f t="shared" si="423"/>
        <v>51.04</v>
      </c>
      <c r="I9073" s="10">
        <f t="shared" si="424"/>
        <v>4.5039644682384368E-2</v>
      </c>
      <c r="J9073" t="str">
        <f>_xlfn.XLOOKUP(A9073,Product_Details!$A:$A,Product_Details!$G:$G,"mens")</f>
        <v>Mens</v>
      </c>
      <c r="K9073">
        <f t="shared" si="425"/>
        <v>2520</v>
      </c>
    </row>
    <row r="9074" spans="1:11" ht="15">
      <c r="A9074" t="s">
        <v>22</v>
      </c>
      <c r="B9074">
        <v>4</v>
      </c>
      <c r="C9074">
        <v>4</v>
      </c>
      <c r="D9074" t="s">
        <v>33</v>
      </c>
      <c r="E9074" t="s">
        <v>1441</v>
      </c>
      <c r="F9074" s="1">
        <v>3.7493055555555557E-2</v>
      </c>
      <c r="G9074">
        <f>_xlfn.XLOOKUP($A9074,Product_pricing!$B:$B,Product_pricing!$C:$C)</f>
        <v>13</v>
      </c>
      <c r="H9074">
        <f t="shared" si="423"/>
        <v>49.92</v>
      </c>
      <c r="I9074" s="10">
        <f t="shared" si="424"/>
        <v>4.4051313921328918E-2</v>
      </c>
      <c r="J9074" t="str">
        <f>_xlfn.XLOOKUP(A9074,Product_Details!$A:$A,Product_Details!$G:$G,"mens")</f>
        <v>Womens</v>
      </c>
      <c r="K9074">
        <f t="shared" si="425"/>
        <v>1507</v>
      </c>
    </row>
    <row r="9075" spans="1:11" ht="15">
      <c r="A9075" t="s">
        <v>35</v>
      </c>
      <c r="B9075">
        <v>5</v>
      </c>
      <c r="C9075">
        <v>4</v>
      </c>
      <c r="D9075" t="s">
        <v>33</v>
      </c>
      <c r="E9075" t="s">
        <v>1441</v>
      </c>
      <c r="F9075" s="1">
        <v>3.7493055555555557E-2</v>
      </c>
      <c r="G9075">
        <f>_xlfn.XLOOKUP($A9075,Product_pricing!$B:$B,Product_pricing!$C:$C)</f>
        <v>32</v>
      </c>
      <c r="H9075">
        <f t="shared" si="423"/>
        <v>153.6</v>
      </c>
      <c r="I9075" s="10">
        <f t="shared" si="424"/>
        <v>0.13554250437331972</v>
      </c>
      <c r="J9075" t="str">
        <f>_xlfn.XLOOKUP(A9075,Product_Details!$A:$A,Product_Details!$G:$G,"mens")</f>
        <v>Womens</v>
      </c>
      <c r="K9075">
        <f t="shared" si="425"/>
        <v>1507</v>
      </c>
    </row>
    <row r="9076" spans="1:11" ht="15">
      <c r="A9076" t="s">
        <v>29</v>
      </c>
      <c r="B9076">
        <v>1</v>
      </c>
      <c r="C9076">
        <v>4</v>
      </c>
      <c r="D9076" t="s">
        <v>33</v>
      </c>
      <c r="E9076" t="s">
        <v>1441</v>
      </c>
      <c r="F9076" s="1">
        <v>3.7493055555555557E-2</v>
      </c>
      <c r="G9076">
        <f>_xlfn.XLOOKUP($A9076,Product_pricing!$B:$B,Product_pricing!$C:$C)</f>
        <v>10</v>
      </c>
      <c r="H9076">
        <f t="shared" si="423"/>
        <v>9.6</v>
      </c>
      <c r="I9076" s="10">
        <f t="shared" si="424"/>
        <v>8.4714065233324823E-3</v>
      </c>
      <c r="J9076" t="str">
        <f>_xlfn.XLOOKUP(A9076,Product_Details!$A:$A,Product_Details!$G:$G,"mens")</f>
        <v>Womens</v>
      </c>
      <c r="K9076">
        <f t="shared" si="425"/>
        <v>1507</v>
      </c>
    </row>
    <row r="9077" spans="1:11" ht="15">
      <c r="A9077" t="s">
        <v>36</v>
      </c>
      <c r="B9077">
        <v>5</v>
      </c>
      <c r="C9077">
        <v>4</v>
      </c>
      <c r="D9077" t="s">
        <v>33</v>
      </c>
      <c r="E9077" t="s">
        <v>1441</v>
      </c>
      <c r="F9077" s="1">
        <v>3.7493055555555557E-2</v>
      </c>
      <c r="G9077">
        <f>_xlfn.XLOOKUP($A9077,Product_pricing!$B:$B,Product_pricing!$C:$C)</f>
        <v>23</v>
      </c>
      <c r="H9077">
        <f t="shared" si="423"/>
        <v>110.39999999999999</v>
      </c>
      <c r="I9077" s="10">
        <f t="shared" si="424"/>
        <v>9.742117501832355E-2</v>
      </c>
      <c r="J9077" t="str">
        <f>_xlfn.XLOOKUP(A9077,Product_Details!$A:$A,Product_Details!$G:$G,"mens")</f>
        <v>Womens</v>
      </c>
      <c r="K9077">
        <f t="shared" si="425"/>
        <v>1507</v>
      </c>
    </row>
    <row r="9078" spans="1:11" ht="15">
      <c r="A9078" t="s">
        <v>38</v>
      </c>
      <c r="B9078">
        <v>5</v>
      </c>
      <c r="C9078">
        <v>4</v>
      </c>
      <c r="D9078" t="s">
        <v>33</v>
      </c>
      <c r="E9078" t="s">
        <v>1441</v>
      </c>
      <c r="F9078" s="1">
        <v>3.7493055555555557E-2</v>
      </c>
      <c r="G9078">
        <f>_xlfn.XLOOKUP($A9078,Product_pricing!$B:$B,Product_pricing!$C:$C)</f>
        <v>54</v>
      </c>
      <c r="H9078">
        <f t="shared" si="423"/>
        <v>259.2</v>
      </c>
      <c r="I9078" s="10">
        <f t="shared" si="424"/>
        <v>0.22872797612997706</v>
      </c>
      <c r="J9078" t="str">
        <f>_xlfn.XLOOKUP(A9078,Product_Details!$A:$A,Product_Details!$G:$G,"mens")</f>
        <v>Womens</v>
      </c>
      <c r="K9078">
        <f t="shared" si="425"/>
        <v>1507</v>
      </c>
    </row>
    <row r="9079" spans="1:11" ht="15">
      <c r="A9079" t="s">
        <v>32</v>
      </c>
      <c r="B9079">
        <v>2</v>
      </c>
      <c r="C9079">
        <v>4</v>
      </c>
      <c r="D9079" t="s">
        <v>33</v>
      </c>
      <c r="E9079" t="s">
        <v>1441</v>
      </c>
      <c r="F9079" s="1">
        <v>3.7493055555555557E-2</v>
      </c>
      <c r="G9079">
        <f>_xlfn.XLOOKUP($A9079,Product_pricing!$B:$B,Product_pricing!$C:$C)</f>
        <v>36</v>
      </c>
      <c r="H9079">
        <f t="shared" si="423"/>
        <v>69.12</v>
      </c>
      <c r="I9079" s="10">
        <f t="shared" si="424"/>
        <v>6.0994126967993882E-2</v>
      </c>
      <c r="J9079" t="str">
        <f>_xlfn.XLOOKUP(A9079,Product_Details!$A:$A,Product_Details!$G:$G,"mens")</f>
        <v>Mens</v>
      </c>
      <c r="K9079">
        <f t="shared" si="425"/>
        <v>3780</v>
      </c>
    </row>
    <row r="9080" spans="1:11" ht="15">
      <c r="A9080" t="s">
        <v>27</v>
      </c>
      <c r="B9080">
        <v>2</v>
      </c>
      <c r="C9080">
        <v>4</v>
      </c>
      <c r="D9080" t="s">
        <v>33</v>
      </c>
      <c r="E9080" t="s">
        <v>1441</v>
      </c>
      <c r="F9080" s="1">
        <v>3.7493055555555557E-2</v>
      </c>
      <c r="G9080">
        <f>_xlfn.XLOOKUP($A9080,Product_pricing!$B:$B,Product_pricing!$C:$C)</f>
        <v>29</v>
      </c>
      <c r="H9080">
        <f t="shared" si="423"/>
        <v>55.68</v>
      </c>
      <c r="I9080" s="10">
        <f t="shared" si="424"/>
        <v>4.9134157835328408E-2</v>
      </c>
      <c r="J9080" t="str">
        <f>_xlfn.XLOOKUP(A9080,Product_Details!$A:$A,Product_Details!$G:$G,"mens")</f>
        <v>Mens</v>
      </c>
      <c r="K9080">
        <f t="shared" si="425"/>
        <v>3780</v>
      </c>
    </row>
    <row r="9081" spans="1:11" ht="15">
      <c r="A9081" t="s">
        <v>29</v>
      </c>
      <c r="B9081">
        <v>4</v>
      </c>
      <c r="C9081">
        <v>9</v>
      </c>
      <c r="D9081" t="s">
        <v>33</v>
      </c>
      <c r="E9081" t="s">
        <v>1442</v>
      </c>
      <c r="F9081" s="1">
        <v>1.2546296296296297E-2</v>
      </c>
      <c r="G9081">
        <f>_xlfn.XLOOKUP($A9081,Product_pricing!$B:$B,Product_pricing!$C:$C)</f>
        <v>10</v>
      </c>
      <c r="H9081">
        <f t="shared" si="423"/>
        <v>36.4</v>
      </c>
      <c r="I9081" s="10">
        <f t="shared" si="424"/>
        <v>3.2120749734302338E-2</v>
      </c>
      <c r="J9081" t="str">
        <f>_xlfn.XLOOKUP(A9081,Product_Details!$A:$A,Product_Details!$G:$G,"mens")</f>
        <v>Womens</v>
      </c>
      <c r="K9081">
        <f t="shared" si="425"/>
        <v>7535</v>
      </c>
    </row>
    <row r="9082" spans="1:11" ht="15">
      <c r="A9082" t="s">
        <v>25</v>
      </c>
      <c r="B9082">
        <v>2</v>
      </c>
      <c r="C9082">
        <v>9</v>
      </c>
      <c r="D9082" t="s">
        <v>33</v>
      </c>
      <c r="E9082" t="s">
        <v>1442</v>
      </c>
      <c r="F9082" s="1">
        <v>1.2546296296296297E-2</v>
      </c>
      <c r="G9082">
        <f>_xlfn.XLOOKUP($A9082,Product_pricing!$B:$B,Product_pricing!$C:$C)</f>
        <v>40</v>
      </c>
      <c r="H9082">
        <f t="shared" si="423"/>
        <v>72.8</v>
      </c>
      <c r="I9082" s="10">
        <f t="shared" si="424"/>
        <v>6.4241499468604676E-2</v>
      </c>
      <c r="J9082" t="str">
        <f>_xlfn.XLOOKUP(A9082,Product_Details!$A:$A,Product_Details!$G:$G,"mens")</f>
        <v>Mens</v>
      </c>
      <c r="K9082">
        <f t="shared" si="425"/>
        <v>2520</v>
      </c>
    </row>
    <row r="9083" spans="1:11" ht="15">
      <c r="A9083" t="s">
        <v>26</v>
      </c>
      <c r="B9083">
        <v>2</v>
      </c>
      <c r="C9083">
        <v>9</v>
      </c>
      <c r="D9083" t="s">
        <v>33</v>
      </c>
      <c r="E9083" t="s">
        <v>1442</v>
      </c>
      <c r="F9083" s="1">
        <v>1.2546296296296297E-2</v>
      </c>
      <c r="G9083">
        <f>_xlfn.XLOOKUP($A9083,Product_pricing!$B:$B,Product_pricing!$C:$C)</f>
        <v>17</v>
      </c>
      <c r="H9083">
        <f t="shared" si="423"/>
        <v>30.94</v>
      </c>
      <c r="I9083" s="10">
        <f t="shared" si="424"/>
        <v>2.7302637274156986E-2</v>
      </c>
      <c r="J9083" t="str">
        <f>_xlfn.XLOOKUP(A9083,Product_Details!$A:$A,Product_Details!$G:$G,"mens")</f>
        <v>Mens</v>
      </c>
      <c r="K9083">
        <f t="shared" si="425"/>
        <v>2520</v>
      </c>
    </row>
    <row r="9084" spans="1:11" ht="15">
      <c r="A9084" t="s">
        <v>27</v>
      </c>
      <c r="B9084">
        <v>4</v>
      </c>
      <c r="C9084">
        <v>9</v>
      </c>
      <c r="D9084" t="s">
        <v>33</v>
      </c>
      <c r="E9084" t="s">
        <v>1442</v>
      </c>
      <c r="F9084" s="1">
        <v>1.2546296296296297E-2</v>
      </c>
      <c r="G9084">
        <f>_xlfn.XLOOKUP($A9084,Product_pricing!$B:$B,Product_pricing!$C:$C)</f>
        <v>29</v>
      </c>
      <c r="H9084">
        <f t="shared" si="423"/>
        <v>105.56</v>
      </c>
      <c r="I9084" s="10">
        <f t="shared" si="424"/>
        <v>9.3150174229476773E-2</v>
      </c>
      <c r="J9084" t="str">
        <f>_xlfn.XLOOKUP(A9084,Product_Details!$A:$A,Product_Details!$G:$G,"mens")</f>
        <v>Mens</v>
      </c>
      <c r="K9084">
        <f t="shared" si="425"/>
        <v>2520</v>
      </c>
    </row>
    <row r="9085" spans="1:11" ht="15">
      <c r="A9085" t="s">
        <v>22</v>
      </c>
      <c r="B9085">
        <v>5</v>
      </c>
      <c r="C9085">
        <v>24</v>
      </c>
      <c r="D9085" t="s">
        <v>23</v>
      </c>
      <c r="E9085" t="s">
        <v>1443</v>
      </c>
      <c r="F9085" s="1">
        <v>3.3796296296296292E-4</v>
      </c>
      <c r="G9085">
        <f>_xlfn.XLOOKUP($A9085,Product_pricing!$B:$B,Product_pricing!$C:$C)</f>
        <v>13</v>
      </c>
      <c r="H9085">
        <f t="shared" si="423"/>
        <v>49.4</v>
      </c>
      <c r="I9085" s="10">
        <f t="shared" si="424"/>
        <v>4.3592446067981738E-2</v>
      </c>
      <c r="J9085" t="str">
        <f>_xlfn.XLOOKUP(A9085,Product_Details!$A:$A,Product_Details!$G:$G,"mens")</f>
        <v>Womens</v>
      </c>
      <c r="K9085">
        <f t="shared" si="425"/>
        <v>1883.75</v>
      </c>
    </row>
    <row r="9086" spans="1:11" ht="15">
      <c r="A9086" t="s">
        <v>35</v>
      </c>
      <c r="B9086">
        <v>4</v>
      </c>
      <c r="C9086">
        <v>24</v>
      </c>
      <c r="D9086" t="s">
        <v>23</v>
      </c>
      <c r="E9086" t="s">
        <v>1443</v>
      </c>
      <c r="F9086" s="1">
        <v>3.3796296296296292E-4</v>
      </c>
      <c r="G9086">
        <f>_xlfn.XLOOKUP($A9086,Product_pricing!$B:$B,Product_pricing!$C:$C)</f>
        <v>32</v>
      </c>
      <c r="H9086">
        <f t="shared" si="423"/>
        <v>97.28</v>
      </c>
      <c r="I9086" s="10">
        <f t="shared" si="424"/>
        <v>8.5843586103102498E-2</v>
      </c>
      <c r="J9086" t="str">
        <f>_xlfn.XLOOKUP(A9086,Product_Details!$A:$A,Product_Details!$G:$G,"mens")</f>
        <v>Womens</v>
      </c>
      <c r="K9086">
        <f t="shared" si="425"/>
        <v>1883.75</v>
      </c>
    </row>
    <row r="9087" spans="1:11" ht="15">
      <c r="A9087" t="s">
        <v>30</v>
      </c>
      <c r="B9087">
        <v>3</v>
      </c>
      <c r="C9087">
        <v>24</v>
      </c>
      <c r="D9087" t="s">
        <v>23</v>
      </c>
      <c r="E9087" t="s">
        <v>1443</v>
      </c>
      <c r="F9087" s="1">
        <v>3.3796296296296292E-4</v>
      </c>
      <c r="G9087">
        <f>_xlfn.XLOOKUP($A9087,Product_pricing!$B:$B,Product_pricing!$C:$C)</f>
        <v>19</v>
      </c>
      <c r="H9087">
        <f t="shared" si="423"/>
        <v>43.32</v>
      </c>
      <c r="I9087" s="10">
        <f t="shared" si="424"/>
        <v>3.8227221936537832E-2</v>
      </c>
      <c r="J9087" t="str">
        <f>_xlfn.XLOOKUP(A9087,Product_Details!$A:$A,Product_Details!$G:$G,"mens")</f>
        <v>Womens</v>
      </c>
      <c r="K9087">
        <f t="shared" si="425"/>
        <v>1883.75</v>
      </c>
    </row>
    <row r="9088" spans="1:11" ht="15">
      <c r="A9088" t="s">
        <v>38</v>
      </c>
      <c r="B9088">
        <v>1</v>
      </c>
      <c r="C9088">
        <v>24</v>
      </c>
      <c r="D9088" t="s">
        <v>23</v>
      </c>
      <c r="E9088" t="s">
        <v>1443</v>
      </c>
      <c r="F9088" s="1">
        <v>3.3796296296296292E-4</v>
      </c>
      <c r="G9088">
        <f>_xlfn.XLOOKUP($A9088,Product_pricing!$B:$B,Product_pricing!$C:$C)</f>
        <v>54</v>
      </c>
      <c r="H9088">
        <f t="shared" si="423"/>
        <v>41.04</v>
      </c>
      <c r="I9088" s="10">
        <f t="shared" si="424"/>
        <v>3.6215262887246365E-2</v>
      </c>
      <c r="J9088" t="str">
        <f>_xlfn.XLOOKUP(A9088,Product_Details!$A:$A,Product_Details!$G:$G,"mens")</f>
        <v>Womens</v>
      </c>
      <c r="K9088">
        <f t="shared" si="425"/>
        <v>1883.75</v>
      </c>
    </row>
    <row r="9089" spans="1:11" ht="15">
      <c r="A9089" t="s">
        <v>25</v>
      </c>
      <c r="B9089">
        <v>1</v>
      </c>
      <c r="C9089">
        <v>24</v>
      </c>
      <c r="D9089" t="s">
        <v>23</v>
      </c>
      <c r="E9089" t="s">
        <v>1443</v>
      </c>
      <c r="F9089" s="1">
        <v>3.3796296296296292E-4</v>
      </c>
      <c r="G9089">
        <f>_xlfn.XLOOKUP($A9089,Product_pricing!$B:$B,Product_pricing!$C:$C)</f>
        <v>40</v>
      </c>
      <c r="H9089">
        <f t="shared" si="423"/>
        <v>30.4</v>
      </c>
      <c r="I9089" s="10">
        <f t="shared" si="424"/>
        <v>2.6826120657219531E-2</v>
      </c>
      <c r="J9089" t="str">
        <f>_xlfn.XLOOKUP(A9089,Product_Details!$A:$A,Product_Details!$G:$G,"mens")</f>
        <v>Mens</v>
      </c>
      <c r="K9089">
        <f t="shared" si="425"/>
        <v>2520</v>
      </c>
    </row>
    <row r="9090" spans="1:11" ht="15">
      <c r="A9090" t="s">
        <v>31</v>
      </c>
      <c r="B9090">
        <v>2</v>
      </c>
      <c r="C9090">
        <v>24</v>
      </c>
      <c r="D9090" t="s">
        <v>23</v>
      </c>
      <c r="E9090" t="s">
        <v>1443</v>
      </c>
      <c r="F9090" s="1">
        <v>3.3796296296296292E-4</v>
      </c>
      <c r="G9090">
        <f>_xlfn.XLOOKUP($A9090,Product_pricing!$B:$B,Product_pricing!$C:$C)</f>
        <v>57</v>
      </c>
      <c r="H9090">
        <f t="shared" si="423"/>
        <v>86.64</v>
      </c>
      <c r="I9090" s="10">
        <f t="shared" si="424"/>
        <v>7.6454443873075664E-2</v>
      </c>
      <c r="J9090" t="str">
        <f>_xlfn.XLOOKUP(A9090,Product_Details!$A:$A,Product_Details!$G:$G,"mens")</f>
        <v>Mens</v>
      </c>
      <c r="K9090">
        <f t="shared" si="425"/>
        <v>2520</v>
      </c>
    </row>
    <row r="9091" spans="1:11" ht="15">
      <c r="A9091" t="s">
        <v>32</v>
      </c>
      <c r="B9091">
        <v>5</v>
      </c>
      <c r="C9091">
        <v>24</v>
      </c>
      <c r="D9091" t="s">
        <v>23</v>
      </c>
      <c r="E9091" t="s">
        <v>1443</v>
      </c>
      <c r="F9091" s="1">
        <v>3.3796296296296292E-4</v>
      </c>
      <c r="G9091">
        <f>_xlfn.XLOOKUP($A9091,Product_pricing!$B:$B,Product_pricing!$C:$C)</f>
        <v>36</v>
      </c>
      <c r="H9091">
        <f t="shared" ref="H9091:H9154" si="426">B9091*G9091*(1-C9091/100)</f>
        <v>136.80000000000001</v>
      </c>
      <c r="I9091" s="10">
        <f t="shared" ref="I9091:I9154" si="427">(H9091/SUM($H:$H))*1000</f>
        <v>0.12071754295748789</v>
      </c>
      <c r="J9091" t="str">
        <f>_xlfn.XLOOKUP(A9091,Product_Details!$A:$A,Product_Details!$G:$G,"mens")</f>
        <v>Mens</v>
      </c>
      <c r="K9091">
        <f t="shared" ref="K9091:K9154" si="428">COUNTIFS($J:$J, J9091) / COUNTIFS($J:$J, J9091, $E:$E, E9091)</f>
        <v>2520</v>
      </c>
    </row>
    <row r="9092" spans="1:11" ht="15">
      <c r="A9092" t="s">
        <v>22</v>
      </c>
      <c r="B9092">
        <v>4</v>
      </c>
      <c r="C9092">
        <v>7</v>
      </c>
      <c r="D9092" t="s">
        <v>23</v>
      </c>
      <c r="E9092" t="s">
        <v>1444</v>
      </c>
      <c r="F9092" s="1">
        <v>9.4027777777777773E-3</v>
      </c>
      <c r="G9092">
        <f>_xlfn.XLOOKUP($A9092,Product_pricing!$B:$B,Product_pricing!$C:$C)</f>
        <v>13</v>
      </c>
      <c r="H9092">
        <f t="shared" si="426"/>
        <v>48.36</v>
      </c>
      <c r="I9092" s="10">
        <f t="shared" si="427"/>
        <v>4.267471036128738E-2</v>
      </c>
      <c r="J9092" t="str">
        <f>_xlfn.XLOOKUP(A9092,Product_Details!$A:$A,Product_Details!$G:$G,"mens")</f>
        <v>Womens</v>
      </c>
      <c r="K9092">
        <f t="shared" si="428"/>
        <v>1507</v>
      </c>
    </row>
    <row r="9093" spans="1:11" ht="15">
      <c r="A9093" t="s">
        <v>35</v>
      </c>
      <c r="B9093">
        <v>4</v>
      </c>
      <c r="C9093">
        <v>7</v>
      </c>
      <c r="D9093" t="s">
        <v>23</v>
      </c>
      <c r="E9093" t="s">
        <v>1444</v>
      </c>
      <c r="F9093" s="1">
        <v>9.4027777777777773E-3</v>
      </c>
      <c r="G9093">
        <f>_xlfn.XLOOKUP($A9093,Product_pricing!$B:$B,Product_pricing!$C:$C)</f>
        <v>32</v>
      </c>
      <c r="H9093">
        <f t="shared" si="426"/>
        <v>119.03999999999999</v>
      </c>
      <c r="I9093" s="10">
        <f t="shared" si="427"/>
        <v>0.1050454408893228</v>
      </c>
      <c r="J9093" t="str">
        <f>_xlfn.XLOOKUP(A9093,Product_Details!$A:$A,Product_Details!$G:$G,"mens")</f>
        <v>Womens</v>
      </c>
      <c r="K9093">
        <f t="shared" si="428"/>
        <v>1507</v>
      </c>
    </row>
    <row r="9094" spans="1:11" ht="15">
      <c r="A9094" t="s">
        <v>29</v>
      </c>
      <c r="B9094">
        <v>1</v>
      </c>
      <c r="C9094">
        <v>7</v>
      </c>
      <c r="D9094" t="s">
        <v>23</v>
      </c>
      <c r="E9094" t="s">
        <v>1444</v>
      </c>
      <c r="F9094" s="1">
        <v>9.4027777777777773E-3</v>
      </c>
      <c r="G9094">
        <f>_xlfn.XLOOKUP($A9094,Product_pricing!$B:$B,Product_pricing!$C:$C)</f>
        <v>10</v>
      </c>
      <c r="H9094">
        <f t="shared" si="426"/>
        <v>9.2999999999999989</v>
      </c>
      <c r="I9094" s="10">
        <f t="shared" si="427"/>
        <v>8.2066750694783416E-3</v>
      </c>
      <c r="J9094" t="str">
        <f>_xlfn.XLOOKUP(A9094,Product_Details!$A:$A,Product_Details!$G:$G,"mens")</f>
        <v>Womens</v>
      </c>
      <c r="K9094">
        <f t="shared" si="428"/>
        <v>1507</v>
      </c>
    </row>
    <row r="9095" spans="1:11" ht="15">
      <c r="A9095" t="s">
        <v>30</v>
      </c>
      <c r="B9095">
        <v>4</v>
      </c>
      <c r="C9095">
        <v>7</v>
      </c>
      <c r="D9095" t="s">
        <v>23</v>
      </c>
      <c r="E9095" t="s">
        <v>1444</v>
      </c>
      <c r="F9095" s="1">
        <v>9.4027777777777773E-3</v>
      </c>
      <c r="G9095">
        <f>_xlfn.XLOOKUP($A9095,Product_pricing!$B:$B,Product_pricing!$C:$C)</f>
        <v>19</v>
      </c>
      <c r="H9095">
        <f t="shared" si="426"/>
        <v>70.679999999999993</v>
      </c>
      <c r="I9095" s="10">
        <f t="shared" si="427"/>
        <v>6.2370730528035406E-2</v>
      </c>
      <c r="J9095" t="str">
        <f>_xlfn.XLOOKUP(A9095,Product_Details!$A:$A,Product_Details!$G:$G,"mens")</f>
        <v>Womens</v>
      </c>
      <c r="K9095">
        <f t="shared" si="428"/>
        <v>1507</v>
      </c>
    </row>
    <row r="9096" spans="1:11" ht="15">
      <c r="A9096" t="s">
        <v>38</v>
      </c>
      <c r="B9096">
        <v>3</v>
      </c>
      <c r="C9096">
        <v>7</v>
      </c>
      <c r="D9096" t="s">
        <v>23</v>
      </c>
      <c r="E9096" t="s">
        <v>1444</v>
      </c>
      <c r="F9096" s="1">
        <v>9.4027777777777773E-3</v>
      </c>
      <c r="G9096">
        <f>_xlfn.XLOOKUP($A9096,Product_pricing!$B:$B,Product_pricing!$C:$C)</f>
        <v>54</v>
      </c>
      <c r="H9096">
        <f t="shared" si="426"/>
        <v>150.66</v>
      </c>
      <c r="I9096" s="10">
        <f t="shared" si="427"/>
        <v>0.13294813612554915</v>
      </c>
      <c r="J9096" t="str">
        <f>_xlfn.XLOOKUP(A9096,Product_Details!$A:$A,Product_Details!$G:$G,"mens")</f>
        <v>Womens</v>
      </c>
      <c r="K9096">
        <f t="shared" si="428"/>
        <v>1507</v>
      </c>
    </row>
    <row r="9097" spans="1:11" ht="15">
      <c r="A9097" t="s">
        <v>25</v>
      </c>
      <c r="B9097">
        <v>3</v>
      </c>
      <c r="C9097">
        <v>7</v>
      </c>
      <c r="D9097" t="s">
        <v>23</v>
      </c>
      <c r="E9097" t="s">
        <v>1444</v>
      </c>
      <c r="F9097" s="1">
        <v>9.4027777777777773E-3</v>
      </c>
      <c r="G9097">
        <f>_xlfn.XLOOKUP($A9097,Product_pricing!$B:$B,Product_pricing!$C:$C)</f>
        <v>40</v>
      </c>
      <c r="H9097">
        <f t="shared" si="426"/>
        <v>111.6</v>
      </c>
      <c r="I9097" s="10">
        <f t="shared" si="427"/>
        <v>9.848010083374012E-2</v>
      </c>
      <c r="J9097" t="str">
        <f>_xlfn.XLOOKUP(A9097,Product_Details!$A:$A,Product_Details!$G:$G,"mens")</f>
        <v>Mens</v>
      </c>
      <c r="K9097">
        <f t="shared" si="428"/>
        <v>7560</v>
      </c>
    </row>
    <row r="9098" spans="1:11" ht="15">
      <c r="A9098" t="s">
        <v>35</v>
      </c>
      <c r="B9098">
        <v>3</v>
      </c>
      <c r="C9098">
        <v>19</v>
      </c>
      <c r="D9098" t="s">
        <v>23</v>
      </c>
      <c r="E9098" t="s">
        <v>1445</v>
      </c>
      <c r="F9098" s="1">
        <v>1.506712962962963E-2</v>
      </c>
      <c r="G9098">
        <f>_xlfn.XLOOKUP($A9098,Product_pricing!$B:$B,Product_pricing!$C:$C)</f>
        <v>32</v>
      </c>
      <c r="H9098">
        <f t="shared" si="426"/>
        <v>77.760000000000005</v>
      </c>
      <c r="I9098" s="10">
        <f t="shared" si="427"/>
        <v>6.8618392838993125E-2</v>
      </c>
      <c r="J9098" t="str">
        <f>_xlfn.XLOOKUP(A9098,Product_Details!$A:$A,Product_Details!$G:$G,"mens")</f>
        <v>Womens</v>
      </c>
      <c r="K9098">
        <f t="shared" si="428"/>
        <v>2511.6666666666665</v>
      </c>
    </row>
    <row r="9099" spans="1:11" ht="15">
      <c r="A9099" t="s">
        <v>30</v>
      </c>
      <c r="B9099">
        <v>2</v>
      </c>
      <c r="C9099">
        <v>19</v>
      </c>
      <c r="D9099" t="s">
        <v>23</v>
      </c>
      <c r="E9099" t="s">
        <v>1445</v>
      </c>
      <c r="F9099" s="1">
        <v>1.506712962962963E-2</v>
      </c>
      <c r="G9099">
        <f>_xlfn.XLOOKUP($A9099,Product_pricing!$B:$B,Product_pricing!$C:$C)</f>
        <v>19</v>
      </c>
      <c r="H9099">
        <f t="shared" si="426"/>
        <v>30.78</v>
      </c>
      <c r="I9099" s="10">
        <f t="shared" si="427"/>
        <v>2.7161447165434775E-2</v>
      </c>
      <c r="J9099" t="str">
        <f>_xlfn.XLOOKUP(A9099,Product_Details!$A:$A,Product_Details!$G:$G,"mens")</f>
        <v>Womens</v>
      </c>
      <c r="K9099">
        <f t="shared" si="428"/>
        <v>2511.6666666666665</v>
      </c>
    </row>
    <row r="9100" spans="1:11" ht="15">
      <c r="A9100" t="s">
        <v>38</v>
      </c>
      <c r="B9100">
        <v>4</v>
      </c>
      <c r="C9100">
        <v>19</v>
      </c>
      <c r="D9100" t="s">
        <v>23</v>
      </c>
      <c r="E9100" t="s">
        <v>1445</v>
      </c>
      <c r="F9100" s="1">
        <v>1.506712962962963E-2</v>
      </c>
      <c r="G9100">
        <f>_xlfn.XLOOKUP($A9100,Product_pricing!$B:$B,Product_pricing!$C:$C)</f>
        <v>54</v>
      </c>
      <c r="H9100">
        <f t="shared" si="426"/>
        <v>174.96</v>
      </c>
      <c r="I9100" s="10">
        <f t="shared" si="427"/>
        <v>0.15439138388773452</v>
      </c>
      <c r="J9100" t="str">
        <f>_xlfn.XLOOKUP(A9100,Product_Details!$A:$A,Product_Details!$G:$G,"mens")</f>
        <v>Womens</v>
      </c>
      <c r="K9100">
        <f t="shared" si="428"/>
        <v>2511.6666666666665</v>
      </c>
    </row>
    <row r="9101" spans="1:11" ht="15">
      <c r="A9101" t="s">
        <v>25</v>
      </c>
      <c r="B9101">
        <v>2</v>
      </c>
      <c r="C9101">
        <v>19</v>
      </c>
      <c r="D9101" t="s">
        <v>23</v>
      </c>
      <c r="E9101" t="s">
        <v>1445</v>
      </c>
      <c r="F9101" s="1">
        <v>1.506712962962963E-2</v>
      </c>
      <c r="G9101">
        <f>_xlfn.XLOOKUP($A9101,Product_pricing!$B:$B,Product_pricing!$C:$C)</f>
        <v>40</v>
      </c>
      <c r="H9101">
        <f t="shared" si="426"/>
        <v>64.800000000000011</v>
      </c>
      <c r="I9101" s="10">
        <f t="shared" si="427"/>
        <v>5.7181994032494271E-2</v>
      </c>
      <c r="J9101" t="str">
        <f>_xlfn.XLOOKUP(A9101,Product_Details!$A:$A,Product_Details!$G:$G,"mens")</f>
        <v>Mens</v>
      </c>
      <c r="K9101">
        <f t="shared" si="428"/>
        <v>1890</v>
      </c>
    </row>
    <row r="9102" spans="1:11" ht="15">
      <c r="A9102" t="s">
        <v>41</v>
      </c>
      <c r="B9102">
        <v>1</v>
      </c>
      <c r="C9102">
        <v>19</v>
      </c>
      <c r="D9102" t="s">
        <v>23</v>
      </c>
      <c r="E9102" t="s">
        <v>1445</v>
      </c>
      <c r="F9102" s="1">
        <v>1.506712962962963E-2</v>
      </c>
      <c r="G9102">
        <f>_xlfn.XLOOKUP($A9102,Product_pricing!$B:$B,Product_pricing!$C:$C)</f>
        <v>10</v>
      </c>
      <c r="H9102">
        <f t="shared" si="426"/>
        <v>8.1000000000000014</v>
      </c>
      <c r="I9102" s="10">
        <f t="shared" si="427"/>
        <v>7.1477492540617839E-3</v>
      </c>
      <c r="J9102" t="str">
        <f>_xlfn.XLOOKUP(A9102,Product_Details!$A:$A,Product_Details!$G:$G,"mens")</f>
        <v>Mens</v>
      </c>
      <c r="K9102">
        <f t="shared" si="428"/>
        <v>1890</v>
      </c>
    </row>
    <row r="9103" spans="1:11" ht="15">
      <c r="A9103" t="s">
        <v>31</v>
      </c>
      <c r="B9103">
        <v>3</v>
      </c>
      <c r="C9103">
        <v>19</v>
      </c>
      <c r="D9103" t="s">
        <v>23</v>
      </c>
      <c r="E9103" t="s">
        <v>1445</v>
      </c>
      <c r="F9103" s="1">
        <v>1.506712962962963E-2</v>
      </c>
      <c r="G9103">
        <f>_xlfn.XLOOKUP($A9103,Product_pricing!$B:$B,Product_pricing!$C:$C)</f>
        <v>57</v>
      </c>
      <c r="H9103">
        <f t="shared" si="426"/>
        <v>138.51000000000002</v>
      </c>
      <c r="I9103" s="10">
        <f t="shared" si="427"/>
        <v>0.12222651224445651</v>
      </c>
      <c r="J9103" t="str">
        <f>_xlfn.XLOOKUP(A9103,Product_Details!$A:$A,Product_Details!$G:$G,"mens")</f>
        <v>Mens</v>
      </c>
      <c r="K9103">
        <f t="shared" si="428"/>
        <v>1890</v>
      </c>
    </row>
    <row r="9104" spans="1:11" ht="15">
      <c r="A9104" t="s">
        <v>26</v>
      </c>
      <c r="B9104">
        <v>2</v>
      </c>
      <c r="C9104">
        <v>19</v>
      </c>
      <c r="D9104" t="s">
        <v>23</v>
      </c>
      <c r="E9104" t="s">
        <v>1445</v>
      </c>
      <c r="F9104" s="1">
        <v>1.506712962962963E-2</v>
      </c>
      <c r="G9104">
        <f>_xlfn.XLOOKUP($A9104,Product_pricing!$B:$B,Product_pricing!$C:$C)</f>
        <v>17</v>
      </c>
      <c r="H9104">
        <f t="shared" si="426"/>
        <v>27.540000000000003</v>
      </c>
      <c r="I9104" s="10">
        <f t="shared" si="427"/>
        <v>2.4302347463810062E-2</v>
      </c>
      <c r="J9104" t="str">
        <f>_xlfn.XLOOKUP(A9104,Product_Details!$A:$A,Product_Details!$G:$G,"mens")</f>
        <v>Mens</v>
      </c>
      <c r="K9104">
        <f t="shared" si="428"/>
        <v>1890</v>
      </c>
    </row>
    <row r="9105" spans="1:11" ht="15">
      <c r="A9105" t="s">
        <v>22</v>
      </c>
      <c r="B9105">
        <v>5</v>
      </c>
      <c r="C9105">
        <v>2</v>
      </c>
      <c r="D9105" t="s">
        <v>33</v>
      </c>
      <c r="E9105" t="s">
        <v>1446</v>
      </c>
      <c r="F9105" s="1">
        <v>3.9467592592592596E-2</v>
      </c>
      <c r="G9105">
        <f>_xlfn.XLOOKUP($A9105,Product_pricing!$B:$B,Product_pricing!$C:$C)</f>
        <v>13</v>
      </c>
      <c r="H9105">
        <f t="shared" si="426"/>
        <v>63.699999999999996</v>
      </c>
      <c r="I9105" s="10">
        <f t="shared" si="427"/>
        <v>5.6211312035029076E-2</v>
      </c>
      <c r="J9105" t="str">
        <f>_xlfn.XLOOKUP(A9105,Product_Details!$A:$A,Product_Details!$G:$G,"mens")</f>
        <v>Womens</v>
      </c>
      <c r="K9105">
        <f t="shared" si="428"/>
        <v>1883.75</v>
      </c>
    </row>
    <row r="9106" spans="1:11" ht="15">
      <c r="A9106" t="s">
        <v>35</v>
      </c>
      <c r="B9106">
        <v>3</v>
      </c>
      <c r="C9106">
        <v>2</v>
      </c>
      <c r="D9106" t="s">
        <v>33</v>
      </c>
      <c r="E9106" t="s">
        <v>1446</v>
      </c>
      <c r="F9106" s="1">
        <v>3.9467592592592596E-2</v>
      </c>
      <c r="G9106">
        <f>_xlfn.XLOOKUP($A9106,Product_pricing!$B:$B,Product_pricing!$C:$C)</f>
        <v>32</v>
      </c>
      <c r="H9106">
        <f t="shared" si="426"/>
        <v>94.08</v>
      </c>
      <c r="I9106" s="10">
        <f t="shared" si="427"/>
        <v>8.3019783928658344E-2</v>
      </c>
      <c r="J9106" t="str">
        <f>_xlfn.XLOOKUP(A9106,Product_Details!$A:$A,Product_Details!$G:$G,"mens")</f>
        <v>Womens</v>
      </c>
      <c r="K9106">
        <f t="shared" si="428"/>
        <v>1883.75</v>
      </c>
    </row>
    <row r="9107" spans="1:11" ht="15">
      <c r="A9107" t="s">
        <v>29</v>
      </c>
      <c r="B9107">
        <v>1</v>
      </c>
      <c r="C9107">
        <v>2</v>
      </c>
      <c r="D9107" t="s">
        <v>33</v>
      </c>
      <c r="E9107" t="s">
        <v>1446</v>
      </c>
      <c r="F9107" s="1">
        <v>3.9467592592592596E-2</v>
      </c>
      <c r="G9107">
        <f>_xlfn.XLOOKUP($A9107,Product_pricing!$B:$B,Product_pricing!$C:$C)</f>
        <v>10</v>
      </c>
      <c r="H9107">
        <f t="shared" si="426"/>
        <v>9.8000000000000007</v>
      </c>
      <c r="I9107" s="10">
        <f t="shared" si="427"/>
        <v>8.6478941592352445E-3</v>
      </c>
      <c r="J9107" t="str">
        <f>_xlfn.XLOOKUP(A9107,Product_Details!$A:$A,Product_Details!$G:$G,"mens")</f>
        <v>Womens</v>
      </c>
      <c r="K9107">
        <f t="shared" si="428"/>
        <v>1883.75</v>
      </c>
    </row>
    <row r="9108" spans="1:11" ht="15">
      <c r="A9108" t="s">
        <v>36</v>
      </c>
      <c r="B9108">
        <v>3</v>
      </c>
      <c r="C9108">
        <v>2</v>
      </c>
      <c r="D9108" t="s">
        <v>33</v>
      </c>
      <c r="E9108" t="s">
        <v>1446</v>
      </c>
      <c r="F9108" s="1">
        <v>3.9467592592592596E-2</v>
      </c>
      <c r="G9108">
        <f>_xlfn.XLOOKUP($A9108,Product_pricing!$B:$B,Product_pricing!$C:$C)</f>
        <v>23</v>
      </c>
      <c r="H9108">
        <f t="shared" si="426"/>
        <v>67.62</v>
      </c>
      <c r="I9108" s="10">
        <f t="shared" si="427"/>
        <v>5.967046969872318E-2</v>
      </c>
      <c r="J9108" t="str">
        <f>_xlfn.XLOOKUP(A9108,Product_Details!$A:$A,Product_Details!$G:$G,"mens")</f>
        <v>Womens</v>
      </c>
      <c r="K9108">
        <f t="shared" si="428"/>
        <v>1883.75</v>
      </c>
    </row>
    <row r="9109" spans="1:11" ht="15">
      <c r="A9109" t="s">
        <v>25</v>
      </c>
      <c r="B9109">
        <v>5</v>
      </c>
      <c r="C9109">
        <v>2</v>
      </c>
      <c r="D9109" t="s">
        <v>33</v>
      </c>
      <c r="E9109" t="s">
        <v>1446</v>
      </c>
      <c r="F9109" s="1">
        <v>3.9467592592592596E-2</v>
      </c>
      <c r="G9109">
        <f>_xlfn.XLOOKUP($A9109,Product_pricing!$B:$B,Product_pricing!$C:$C)</f>
        <v>40</v>
      </c>
      <c r="H9109">
        <f t="shared" si="426"/>
        <v>196</v>
      </c>
      <c r="I9109" s="10">
        <f t="shared" si="427"/>
        <v>0.17295788318470487</v>
      </c>
      <c r="J9109" t="str">
        <f>_xlfn.XLOOKUP(A9109,Product_Details!$A:$A,Product_Details!$G:$G,"mens")</f>
        <v>Mens</v>
      </c>
      <c r="K9109">
        <f t="shared" si="428"/>
        <v>1890</v>
      </c>
    </row>
    <row r="9110" spans="1:11" ht="15">
      <c r="A9110" t="s">
        <v>32</v>
      </c>
      <c r="B9110">
        <v>4</v>
      </c>
      <c r="C9110">
        <v>2</v>
      </c>
      <c r="D9110" t="s">
        <v>33</v>
      </c>
      <c r="E9110" t="s">
        <v>1446</v>
      </c>
      <c r="F9110" s="1">
        <v>3.9467592592592596E-2</v>
      </c>
      <c r="G9110">
        <f>_xlfn.XLOOKUP($A9110,Product_pricing!$B:$B,Product_pricing!$C:$C)</f>
        <v>36</v>
      </c>
      <c r="H9110">
        <f t="shared" si="426"/>
        <v>141.12</v>
      </c>
      <c r="I9110" s="10">
        <f t="shared" si="427"/>
        <v>0.12452967589298751</v>
      </c>
      <c r="J9110" t="str">
        <f>_xlfn.XLOOKUP(A9110,Product_Details!$A:$A,Product_Details!$G:$G,"mens")</f>
        <v>Mens</v>
      </c>
      <c r="K9110">
        <f t="shared" si="428"/>
        <v>1890</v>
      </c>
    </row>
    <row r="9111" spans="1:11" ht="15">
      <c r="A9111" t="s">
        <v>26</v>
      </c>
      <c r="B9111">
        <v>1</v>
      </c>
      <c r="C9111">
        <v>2</v>
      </c>
      <c r="D9111" t="s">
        <v>33</v>
      </c>
      <c r="E9111" t="s">
        <v>1446</v>
      </c>
      <c r="F9111" s="1">
        <v>3.9467592592592596E-2</v>
      </c>
      <c r="G9111">
        <f>_xlfn.XLOOKUP($A9111,Product_pricing!$B:$B,Product_pricing!$C:$C)</f>
        <v>17</v>
      </c>
      <c r="H9111">
        <f t="shared" si="426"/>
        <v>16.66</v>
      </c>
      <c r="I9111" s="10">
        <f t="shared" si="427"/>
        <v>1.4701420070699913E-2</v>
      </c>
      <c r="J9111" t="str">
        <f>_xlfn.XLOOKUP(A9111,Product_Details!$A:$A,Product_Details!$G:$G,"mens")</f>
        <v>Mens</v>
      </c>
      <c r="K9111">
        <f t="shared" si="428"/>
        <v>1890</v>
      </c>
    </row>
    <row r="9112" spans="1:11" ht="15">
      <c r="A9112" t="s">
        <v>27</v>
      </c>
      <c r="B9112">
        <v>5</v>
      </c>
      <c r="C9112">
        <v>2</v>
      </c>
      <c r="D9112" t="s">
        <v>33</v>
      </c>
      <c r="E9112" t="s">
        <v>1446</v>
      </c>
      <c r="F9112" s="1">
        <v>3.9467592592592596E-2</v>
      </c>
      <c r="G9112">
        <f>_xlfn.XLOOKUP($A9112,Product_pricing!$B:$B,Product_pricing!$C:$C)</f>
        <v>29</v>
      </c>
      <c r="H9112">
        <f t="shared" si="426"/>
        <v>142.1</v>
      </c>
      <c r="I9112" s="10">
        <f t="shared" si="427"/>
        <v>0.12539446530891102</v>
      </c>
      <c r="J9112" t="str">
        <f>_xlfn.XLOOKUP(A9112,Product_Details!$A:$A,Product_Details!$G:$G,"mens")</f>
        <v>Mens</v>
      </c>
      <c r="K9112">
        <f t="shared" si="428"/>
        <v>1890</v>
      </c>
    </row>
    <row r="9113" spans="1:11" ht="15">
      <c r="A9113" t="s">
        <v>22</v>
      </c>
      <c r="B9113">
        <v>4</v>
      </c>
      <c r="C9113">
        <v>13</v>
      </c>
      <c r="D9113" t="s">
        <v>23</v>
      </c>
      <c r="E9113" t="s">
        <v>1447</v>
      </c>
      <c r="F9113" s="1">
        <v>3.2600694444444446E-2</v>
      </c>
      <c r="G9113">
        <f>_xlfn.XLOOKUP($A9113,Product_pricing!$B:$B,Product_pricing!$C:$C)</f>
        <v>13</v>
      </c>
      <c r="H9113">
        <f t="shared" si="426"/>
        <v>45.24</v>
      </c>
      <c r="I9113" s="10">
        <f t="shared" si="427"/>
        <v>3.9921503241204331E-2</v>
      </c>
      <c r="J9113" t="str">
        <f>_xlfn.XLOOKUP(A9113,Product_Details!$A:$A,Product_Details!$G:$G,"mens")</f>
        <v>Womens</v>
      </c>
      <c r="K9113">
        <f t="shared" si="428"/>
        <v>2511.6666666666665</v>
      </c>
    </row>
    <row r="9114" spans="1:11" ht="15">
      <c r="A9114" t="s">
        <v>29</v>
      </c>
      <c r="B9114">
        <v>2</v>
      </c>
      <c r="C9114">
        <v>13</v>
      </c>
      <c r="D9114" t="s">
        <v>23</v>
      </c>
      <c r="E9114" t="s">
        <v>1447</v>
      </c>
      <c r="F9114" s="1">
        <v>3.2600694444444446E-2</v>
      </c>
      <c r="G9114">
        <f>_xlfn.XLOOKUP($A9114,Product_pricing!$B:$B,Product_pricing!$C:$C)</f>
        <v>10</v>
      </c>
      <c r="H9114">
        <f t="shared" si="426"/>
        <v>17.399999999999999</v>
      </c>
      <c r="I9114" s="10">
        <f t="shared" si="427"/>
        <v>1.5354424323540124E-2</v>
      </c>
      <c r="J9114" t="str">
        <f>_xlfn.XLOOKUP(A9114,Product_Details!$A:$A,Product_Details!$G:$G,"mens")</f>
        <v>Womens</v>
      </c>
      <c r="K9114">
        <f t="shared" si="428"/>
        <v>2511.6666666666665</v>
      </c>
    </row>
    <row r="9115" spans="1:11" ht="15">
      <c r="A9115" t="s">
        <v>38</v>
      </c>
      <c r="B9115">
        <v>1</v>
      </c>
      <c r="C9115">
        <v>13</v>
      </c>
      <c r="D9115" t="s">
        <v>23</v>
      </c>
      <c r="E9115" t="s">
        <v>1447</v>
      </c>
      <c r="F9115" s="1">
        <v>3.2600694444444446E-2</v>
      </c>
      <c r="G9115">
        <f>_xlfn.XLOOKUP($A9115,Product_pricing!$B:$B,Product_pricing!$C:$C)</f>
        <v>54</v>
      </c>
      <c r="H9115">
        <f t="shared" si="426"/>
        <v>46.98</v>
      </c>
      <c r="I9115" s="10">
        <f t="shared" si="427"/>
        <v>4.1456945673558336E-2</v>
      </c>
      <c r="J9115" t="str">
        <f>_xlfn.XLOOKUP(A9115,Product_Details!$A:$A,Product_Details!$G:$G,"mens")</f>
        <v>Womens</v>
      </c>
      <c r="K9115">
        <f t="shared" si="428"/>
        <v>2511.6666666666665</v>
      </c>
    </row>
    <row r="9116" spans="1:11" ht="15">
      <c r="A9116" t="s">
        <v>41</v>
      </c>
      <c r="B9116">
        <v>1</v>
      </c>
      <c r="C9116">
        <v>13</v>
      </c>
      <c r="D9116" t="s">
        <v>23</v>
      </c>
      <c r="E9116" t="s">
        <v>1447</v>
      </c>
      <c r="F9116" s="1">
        <v>3.2600694444444446E-2</v>
      </c>
      <c r="G9116">
        <f>_xlfn.XLOOKUP($A9116,Product_pricing!$B:$B,Product_pricing!$C:$C)</f>
        <v>10</v>
      </c>
      <c r="H9116">
        <f t="shared" si="426"/>
        <v>8.6999999999999993</v>
      </c>
      <c r="I9116" s="10">
        <f t="shared" si="427"/>
        <v>7.6772121617700619E-3</v>
      </c>
      <c r="J9116" t="str">
        <f>_xlfn.XLOOKUP(A9116,Product_Details!$A:$A,Product_Details!$G:$G,"mens")</f>
        <v>Mens</v>
      </c>
      <c r="K9116">
        <f t="shared" si="428"/>
        <v>3780</v>
      </c>
    </row>
    <row r="9117" spans="1:11" ht="15">
      <c r="A9117" t="s">
        <v>32</v>
      </c>
      <c r="B9117">
        <v>5</v>
      </c>
      <c r="C9117">
        <v>13</v>
      </c>
      <c r="D9117" t="s">
        <v>23</v>
      </c>
      <c r="E9117" t="s">
        <v>1447</v>
      </c>
      <c r="F9117" s="1">
        <v>3.2600694444444446E-2</v>
      </c>
      <c r="G9117">
        <f>_xlfn.XLOOKUP($A9117,Product_pricing!$B:$B,Product_pricing!$C:$C)</f>
        <v>36</v>
      </c>
      <c r="H9117">
        <f t="shared" si="426"/>
        <v>156.6</v>
      </c>
      <c r="I9117" s="10">
        <f t="shared" si="427"/>
        <v>0.13818981891186113</v>
      </c>
      <c r="J9117" t="str">
        <f>_xlfn.XLOOKUP(A9117,Product_Details!$A:$A,Product_Details!$G:$G,"mens")</f>
        <v>Mens</v>
      </c>
      <c r="K9117">
        <f t="shared" si="428"/>
        <v>3780</v>
      </c>
    </row>
    <row r="9118" spans="1:11" ht="15">
      <c r="A9118" t="s">
        <v>29</v>
      </c>
      <c r="B9118">
        <v>3</v>
      </c>
      <c r="C9118">
        <v>1</v>
      </c>
      <c r="D9118" t="s">
        <v>23</v>
      </c>
      <c r="E9118" t="s">
        <v>1448</v>
      </c>
      <c r="F9118" s="1">
        <v>3.2440972222222225E-2</v>
      </c>
      <c r="G9118">
        <f>_xlfn.XLOOKUP($A9118,Product_pricing!$B:$B,Product_pricing!$C:$C)</f>
        <v>10</v>
      </c>
      <c r="H9118">
        <f t="shared" si="426"/>
        <v>29.7</v>
      </c>
      <c r="I9118" s="10">
        <f t="shared" si="427"/>
        <v>2.6208413931559871E-2</v>
      </c>
      <c r="J9118" t="str">
        <f>_xlfn.XLOOKUP(A9118,Product_Details!$A:$A,Product_Details!$G:$G,"mens")</f>
        <v>Womens</v>
      </c>
      <c r="K9118">
        <f t="shared" si="428"/>
        <v>2511.6666666666665</v>
      </c>
    </row>
    <row r="9119" spans="1:11" ht="15">
      <c r="A9119" t="s">
        <v>36</v>
      </c>
      <c r="B9119">
        <v>3</v>
      </c>
      <c r="C9119">
        <v>1</v>
      </c>
      <c r="D9119" t="s">
        <v>23</v>
      </c>
      <c r="E9119" t="s">
        <v>1448</v>
      </c>
      <c r="F9119" s="1">
        <v>3.2440972222222225E-2</v>
      </c>
      <c r="G9119">
        <f>_xlfn.XLOOKUP($A9119,Product_pricing!$B:$B,Product_pricing!$C:$C)</f>
        <v>23</v>
      </c>
      <c r="H9119">
        <f t="shared" si="426"/>
        <v>68.31</v>
      </c>
      <c r="I9119" s="10">
        <f t="shared" si="427"/>
        <v>6.0279352042587706E-2</v>
      </c>
      <c r="J9119" t="str">
        <f>_xlfn.XLOOKUP(A9119,Product_Details!$A:$A,Product_Details!$G:$G,"mens")</f>
        <v>Womens</v>
      </c>
      <c r="K9119">
        <f t="shared" si="428"/>
        <v>2511.6666666666665</v>
      </c>
    </row>
    <row r="9120" spans="1:11" ht="15">
      <c r="A9120" t="s">
        <v>30</v>
      </c>
      <c r="B9120">
        <v>3</v>
      </c>
      <c r="C9120">
        <v>1</v>
      </c>
      <c r="D9120" t="s">
        <v>23</v>
      </c>
      <c r="E9120" t="s">
        <v>1448</v>
      </c>
      <c r="F9120" s="1">
        <v>3.2440972222222225E-2</v>
      </c>
      <c r="G9120">
        <f>_xlfn.XLOOKUP($A9120,Product_pricing!$B:$B,Product_pricing!$C:$C)</f>
        <v>19</v>
      </c>
      <c r="H9120">
        <f t="shared" si="426"/>
        <v>56.43</v>
      </c>
      <c r="I9120" s="10">
        <f t="shared" si="427"/>
        <v>4.9795986469963756E-2</v>
      </c>
      <c r="J9120" t="str">
        <f>_xlfn.XLOOKUP(A9120,Product_Details!$A:$A,Product_Details!$G:$G,"mens")</f>
        <v>Womens</v>
      </c>
      <c r="K9120">
        <f t="shared" si="428"/>
        <v>2511.6666666666665</v>
      </c>
    </row>
    <row r="9121" spans="1:11" ht="15">
      <c r="A9121" t="s">
        <v>41</v>
      </c>
      <c r="B9121">
        <v>1</v>
      </c>
      <c r="C9121">
        <v>1</v>
      </c>
      <c r="D9121" t="s">
        <v>23</v>
      </c>
      <c r="E9121" t="s">
        <v>1448</v>
      </c>
      <c r="F9121" s="1">
        <v>3.2440972222222225E-2</v>
      </c>
      <c r="G9121">
        <f>_xlfn.XLOOKUP($A9121,Product_pricing!$B:$B,Product_pricing!$C:$C)</f>
        <v>10</v>
      </c>
      <c r="H9121">
        <f t="shared" si="426"/>
        <v>9.9</v>
      </c>
      <c r="I9121" s="10">
        <f t="shared" si="427"/>
        <v>8.7361379771866247E-3</v>
      </c>
      <c r="J9121" t="str">
        <f>_xlfn.XLOOKUP(A9121,Product_Details!$A:$A,Product_Details!$G:$G,"mens")</f>
        <v>Mens</v>
      </c>
      <c r="K9121">
        <f t="shared" si="428"/>
        <v>2520</v>
      </c>
    </row>
    <row r="9122" spans="1:11" ht="15">
      <c r="A9122" t="s">
        <v>26</v>
      </c>
      <c r="B9122">
        <v>4</v>
      </c>
      <c r="C9122">
        <v>1</v>
      </c>
      <c r="D9122" t="s">
        <v>23</v>
      </c>
      <c r="E9122" t="s">
        <v>1448</v>
      </c>
      <c r="F9122" s="1">
        <v>3.2440972222222225E-2</v>
      </c>
      <c r="G9122">
        <f>_xlfn.XLOOKUP($A9122,Product_pricing!$B:$B,Product_pricing!$C:$C)</f>
        <v>17</v>
      </c>
      <c r="H9122">
        <f t="shared" si="426"/>
        <v>67.319999999999993</v>
      </c>
      <c r="I9122" s="10">
        <f t="shared" si="427"/>
        <v>5.9405738244869034E-2</v>
      </c>
      <c r="J9122" t="str">
        <f>_xlfn.XLOOKUP(A9122,Product_Details!$A:$A,Product_Details!$G:$G,"mens")</f>
        <v>Mens</v>
      </c>
      <c r="K9122">
        <f t="shared" si="428"/>
        <v>2520</v>
      </c>
    </row>
    <row r="9123" spans="1:11" ht="15">
      <c r="A9123" t="s">
        <v>27</v>
      </c>
      <c r="B9123">
        <v>5</v>
      </c>
      <c r="C9123">
        <v>1</v>
      </c>
      <c r="D9123" t="s">
        <v>23</v>
      </c>
      <c r="E9123" t="s">
        <v>1448</v>
      </c>
      <c r="F9123" s="1">
        <v>3.2440972222222225E-2</v>
      </c>
      <c r="G9123">
        <f>_xlfn.XLOOKUP($A9123,Product_pricing!$B:$B,Product_pricing!$C:$C)</f>
        <v>29</v>
      </c>
      <c r="H9123">
        <f t="shared" si="426"/>
        <v>143.55000000000001</v>
      </c>
      <c r="I9123" s="10">
        <f t="shared" si="427"/>
        <v>0.12667400066920606</v>
      </c>
      <c r="J9123" t="str">
        <f>_xlfn.XLOOKUP(A9123,Product_Details!$A:$A,Product_Details!$G:$G,"mens")</f>
        <v>Mens</v>
      </c>
      <c r="K9123">
        <f t="shared" si="428"/>
        <v>2520</v>
      </c>
    </row>
    <row r="9124" spans="1:11" ht="15">
      <c r="A9124" t="s">
        <v>29</v>
      </c>
      <c r="B9124">
        <v>3</v>
      </c>
      <c r="C9124">
        <v>5</v>
      </c>
      <c r="D9124" t="s">
        <v>33</v>
      </c>
      <c r="E9124">
        <v>851436</v>
      </c>
      <c r="F9124" s="1">
        <v>2.9243055555555553E-2</v>
      </c>
      <c r="G9124">
        <f>_xlfn.XLOOKUP($A9124,Product_pricing!$B:$B,Product_pricing!$C:$C)</f>
        <v>10</v>
      </c>
      <c r="H9124">
        <f t="shared" si="426"/>
        <v>28.5</v>
      </c>
      <c r="I9124" s="10">
        <f t="shared" si="427"/>
        <v>2.5149488116143308E-2</v>
      </c>
      <c r="J9124" t="str">
        <f>_xlfn.XLOOKUP(A9124,Product_Details!$A:$A,Product_Details!$G:$G,"mens")</f>
        <v>Womens</v>
      </c>
      <c r="K9124">
        <f t="shared" si="428"/>
        <v>7535</v>
      </c>
    </row>
    <row r="9125" spans="1:11" ht="15">
      <c r="A9125" t="s">
        <v>25</v>
      </c>
      <c r="B9125">
        <v>5</v>
      </c>
      <c r="C9125">
        <v>5</v>
      </c>
      <c r="D9125" t="s">
        <v>33</v>
      </c>
      <c r="E9125">
        <v>851436</v>
      </c>
      <c r="F9125" s="1">
        <v>2.9243055555555553E-2</v>
      </c>
      <c r="G9125">
        <f>_xlfn.XLOOKUP($A9125,Product_pricing!$B:$B,Product_pricing!$C:$C)</f>
        <v>40</v>
      </c>
      <c r="H9125">
        <f t="shared" si="426"/>
        <v>190</v>
      </c>
      <c r="I9125" s="10">
        <f t="shared" si="427"/>
        <v>0.16766325410762206</v>
      </c>
      <c r="J9125" t="str">
        <f>_xlfn.XLOOKUP(A9125,Product_Details!$A:$A,Product_Details!$G:$G,"mens")</f>
        <v>Mens</v>
      </c>
      <c r="K9125">
        <f t="shared" si="428"/>
        <v>1890</v>
      </c>
    </row>
    <row r="9126" spans="1:11" ht="15">
      <c r="A9126" t="s">
        <v>41</v>
      </c>
      <c r="B9126">
        <v>2</v>
      </c>
      <c r="C9126">
        <v>5</v>
      </c>
      <c r="D9126" t="s">
        <v>33</v>
      </c>
      <c r="E9126">
        <v>851436</v>
      </c>
      <c r="F9126" s="1">
        <v>2.9243055555555553E-2</v>
      </c>
      <c r="G9126">
        <f>_xlfn.XLOOKUP($A9126,Product_pricing!$B:$B,Product_pricing!$C:$C)</f>
        <v>10</v>
      </c>
      <c r="H9126">
        <f t="shared" si="426"/>
        <v>19</v>
      </c>
      <c r="I9126" s="10">
        <f t="shared" si="427"/>
        <v>1.6766325410762208E-2</v>
      </c>
      <c r="J9126" t="str">
        <f>_xlfn.XLOOKUP(A9126,Product_Details!$A:$A,Product_Details!$G:$G,"mens")</f>
        <v>Mens</v>
      </c>
      <c r="K9126">
        <f t="shared" si="428"/>
        <v>1890</v>
      </c>
    </row>
    <row r="9127" spans="1:11" ht="15">
      <c r="A9127" t="s">
        <v>31</v>
      </c>
      <c r="B9127">
        <v>1</v>
      </c>
      <c r="C9127">
        <v>5</v>
      </c>
      <c r="D9127" t="s">
        <v>33</v>
      </c>
      <c r="E9127">
        <v>851436</v>
      </c>
      <c r="F9127" s="1">
        <v>2.9243055555555553E-2</v>
      </c>
      <c r="G9127">
        <f>_xlfn.XLOOKUP($A9127,Product_pricing!$B:$B,Product_pricing!$C:$C)</f>
        <v>57</v>
      </c>
      <c r="H9127">
        <f t="shared" si="426"/>
        <v>54.15</v>
      </c>
      <c r="I9127" s="10">
        <f t="shared" si="427"/>
        <v>4.7784027420672288E-2</v>
      </c>
      <c r="J9127" t="str">
        <f>_xlfn.XLOOKUP(A9127,Product_Details!$A:$A,Product_Details!$G:$G,"mens")</f>
        <v>Mens</v>
      </c>
      <c r="K9127">
        <f t="shared" si="428"/>
        <v>1890</v>
      </c>
    </row>
    <row r="9128" spans="1:11" ht="15">
      <c r="A9128" t="s">
        <v>27</v>
      </c>
      <c r="B9128">
        <v>4</v>
      </c>
      <c r="C9128">
        <v>5</v>
      </c>
      <c r="D9128" t="s">
        <v>33</v>
      </c>
      <c r="E9128">
        <v>851436</v>
      </c>
      <c r="F9128" s="1">
        <v>2.9243055555555553E-2</v>
      </c>
      <c r="G9128">
        <f>_xlfn.XLOOKUP($A9128,Product_pricing!$B:$B,Product_pricing!$C:$C)</f>
        <v>29</v>
      </c>
      <c r="H9128">
        <f t="shared" si="426"/>
        <v>110.19999999999999</v>
      </c>
      <c r="I9128" s="10">
        <f t="shared" si="427"/>
        <v>9.7244687382420786E-2</v>
      </c>
      <c r="J9128" t="str">
        <f>_xlfn.XLOOKUP(A9128,Product_Details!$A:$A,Product_Details!$G:$G,"mens")</f>
        <v>Mens</v>
      </c>
      <c r="K9128">
        <f t="shared" si="428"/>
        <v>1890</v>
      </c>
    </row>
    <row r="9129" spans="1:11" ht="15">
      <c r="A9129" t="s">
        <v>30</v>
      </c>
      <c r="B9129">
        <v>3</v>
      </c>
      <c r="C9129">
        <v>6</v>
      </c>
      <c r="D9129" t="s">
        <v>23</v>
      </c>
      <c r="E9129" t="s">
        <v>1449</v>
      </c>
      <c r="F9129" s="1">
        <v>3.3062500000000002E-2</v>
      </c>
      <c r="G9129">
        <f>_xlfn.XLOOKUP($A9129,Product_pricing!$B:$B,Product_pricing!$C:$C)</f>
        <v>19</v>
      </c>
      <c r="H9129">
        <f t="shared" si="426"/>
        <v>53.58</v>
      </c>
      <c r="I9129" s="10">
        <f t="shared" si="427"/>
        <v>4.7281037658349422E-2</v>
      </c>
      <c r="J9129" t="str">
        <f>_xlfn.XLOOKUP(A9129,Product_Details!$A:$A,Product_Details!$G:$G,"mens")</f>
        <v>Womens</v>
      </c>
      <c r="K9129">
        <f t="shared" si="428"/>
        <v>7535</v>
      </c>
    </row>
    <row r="9130" spans="1:11" ht="15">
      <c r="A9130" t="s">
        <v>29</v>
      </c>
      <c r="B9130">
        <v>4</v>
      </c>
      <c r="C9130">
        <v>4</v>
      </c>
      <c r="D9130" t="s">
        <v>33</v>
      </c>
      <c r="E9130">
        <v>163227</v>
      </c>
      <c r="F9130" s="1">
        <v>4.0789351851851847E-2</v>
      </c>
      <c r="G9130">
        <f>_xlfn.XLOOKUP($A9130,Product_pricing!$B:$B,Product_pricing!$C:$C)</f>
        <v>10</v>
      </c>
      <c r="H9130">
        <f t="shared" si="426"/>
        <v>38.4</v>
      </c>
      <c r="I9130" s="10">
        <f t="shared" si="427"/>
        <v>3.3885626093329929E-2</v>
      </c>
      <c r="J9130" t="str">
        <f>_xlfn.XLOOKUP(A9130,Product_Details!$A:$A,Product_Details!$G:$G,"mens")</f>
        <v>Womens</v>
      </c>
      <c r="K9130">
        <f t="shared" si="428"/>
        <v>7535</v>
      </c>
    </row>
    <row r="9131" spans="1:11" ht="15">
      <c r="A9131" t="s">
        <v>25</v>
      </c>
      <c r="B9131">
        <v>4</v>
      </c>
      <c r="C9131">
        <v>4</v>
      </c>
      <c r="D9131" t="s">
        <v>33</v>
      </c>
      <c r="E9131">
        <v>163227</v>
      </c>
      <c r="F9131" s="1">
        <v>4.0789351851851847E-2</v>
      </c>
      <c r="G9131">
        <f>_xlfn.XLOOKUP($A9131,Product_pricing!$B:$B,Product_pricing!$C:$C)</f>
        <v>40</v>
      </c>
      <c r="H9131">
        <f t="shared" si="426"/>
        <v>153.6</v>
      </c>
      <c r="I9131" s="10">
        <f t="shared" si="427"/>
        <v>0.13554250437331972</v>
      </c>
      <c r="J9131" t="str">
        <f>_xlfn.XLOOKUP(A9131,Product_Details!$A:$A,Product_Details!$G:$G,"mens")</f>
        <v>Mens</v>
      </c>
      <c r="K9131">
        <f t="shared" si="428"/>
        <v>3780</v>
      </c>
    </row>
    <row r="9132" spans="1:11" ht="15">
      <c r="A9132" t="s">
        <v>32</v>
      </c>
      <c r="B9132">
        <v>5</v>
      </c>
      <c r="C9132">
        <v>4</v>
      </c>
      <c r="D9132" t="s">
        <v>33</v>
      </c>
      <c r="E9132">
        <v>163227</v>
      </c>
      <c r="F9132" s="1">
        <v>4.0789351851851847E-2</v>
      </c>
      <c r="G9132">
        <f>_xlfn.XLOOKUP($A9132,Product_pricing!$B:$B,Product_pricing!$C:$C)</f>
        <v>36</v>
      </c>
      <c r="H9132">
        <f t="shared" si="426"/>
        <v>172.79999999999998</v>
      </c>
      <c r="I9132" s="10">
        <f t="shared" si="427"/>
        <v>0.1524853174199847</v>
      </c>
      <c r="J9132" t="str">
        <f>_xlfn.XLOOKUP(A9132,Product_Details!$A:$A,Product_Details!$G:$G,"mens")</f>
        <v>Mens</v>
      </c>
      <c r="K9132">
        <f t="shared" si="428"/>
        <v>3780</v>
      </c>
    </row>
    <row r="9133" spans="1:11" ht="15">
      <c r="A9133" t="s">
        <v>36</v>
      </c>
      <c r="B9133">
        <v>1</v>
      </c>
      <c r="C9133">
        <v>19</v>
      </c>
      <c r="D9133" t="s">
        <v>23</v>
      </c>
      <c r="E9133" t="s">
        <v>1450</v>
      </c>
      <c r="F9133" s="1">
        <v>1.7782407407407406E-2</v>
      </c>
      <c r="G9133">
        <f>_xlfn.XLOOKUP($A9133,Product_pricing!$B:$B,Product_pricing!$C:$C)</f>
        <v>23</v>
      </c>
      <c r="H9133">
        <f t="shared" si="426"/>
        <v>18.630000000000003</v>
      </c>
      <c r="I9133" s="10">
        <f t="shared" si="427"/>
        <v>1.6439823284342105E-2</v>
      </c>
      <c r="J9133" t="str">
        <f>_xlfn.XLOOKUP(A9133,Product_Details!$A:$A,Product_Details!$G:$G,"mens")</f>
        <v>Womens</v>
      </c>
      <c r="K9133">
        <f t="shared" si="428"/>
        <v>2511.6666666666665</v>
      </c>
    </row>
    <row r="9134" spans="1:11" ht="15">
      <c r="A9134" t="s">
        <v>30</v>
      </c>
      <c r="B9134">
        <v>1</v>
      </c>
      <c r="C9134">
        <v>19</v>
      </c>
      <c r="D9134" t="s">
        <v>23</v>
      </c>
      <c r="E9134" t="s">
        <v>1450</v>
      </c>
      <c r="F9134" s="1">
        <v>1.7782407407407406E-2</v>
      </c>
      <c r="G9134">
        <f>_xlfn.XLOOKUP($A9134,Product_pricing!$B:$B,Product_pricing!$C:$C)</f>
        <v>19</v>
      </c>
      <c r="H9134">
        <f t="shared" si="426"/>
        <v>15.39</v>
      </c>
      <c r="I9134" s="10">
        <f t="shared" si="427"/>
        <v>1.3580723582717388E-2</v>
      </c>
      <c r="J9134" t="str">
        <f>_xlfn.XLOOKUP(A9134,Product_Details!$A:$A,Product_Details!$G:$G,"mens")</f>
        <v>Womens</v>
      </c>
      <c r="K9134">
        <f t="shared" si="428"/>
        <v>2511.6666666666665</v>
      </c>
    </row>
    <row r="9135" spans="1:11" ht="15">
      <c r="A9135" t="s">
        <v>38</v>
      </c>
      <c r="B9135">
        <v>4</v>
      </c>
      <c r="C9135">
        <v>19</v>
      </c>
      <c r="D9135" t="s">
        <v>23</v>
      </c>
      <c r="E9135" t="s">
        <v>1450</v>
      </c>
      <c r="F9135" s="1">
        <v>1.7782407407407406E-2</v>
      </c>
      <c r="G9135">
        <f>_xlfn.XLOOKUP($A9135,Product_pricing!$B:$B,Product_pricing!$C:$C)</f>
        <v>54</v>
      </c>
      <c r="H9135">
        <f t="shared" si="426"/>
        <v>174.96</v>
      </c>
      <c r="I9135" s="10">
        <f t="shared" si="427"/>
        <v>0.15439138388773452</v>
      </c>
      <c r="J9135" t="str">
        <f>_xlfn.XLOOKUP(A9135,Product_Details!$A:$A,Product_Details!$G:$G,"mens")</f>
        <v>Womens</v>
      </c>
      <c r="K9135">
        <f t="shared" si="428"/>
        <v>2511.6666666666665</v>
      </c>
    </row>
    <row r="9136" spans="1:11" ht="15">
      <c r="A9136" t="s">
        <v>31</v>
      </c>
      <c r="B9136">
        <v>2</v>
      </c>
      <c r="C9136">
        <v>19</v>
      </c>
      <c r="D9136" t="s">
        <v>23</v>
      </c>
      <c r="E9136" t="s">
        <v>1450</v>
      </c>
      <c r="F9136" s="1">
        <v>1.7782407407407406E-2</v>
      </c>
      <c r="G9136">
        <f>_xlfn.XLOOKUP($A9136,Product_pricing!$B:$B,Product_pricing!$C:$C)</f>
        <v>57</v>
      </c>
      <c r="H9136">
        <f t="shared" si="426"/>
        <v>92.34</v>
      </c>
      <c r="I9136" s="10">
        <f t="shared" si="427"/>
        <v>8.1484341496304333E-2</v>
      </c>
      <c r="J9136" t="str">
        <f>_xlfn.XLOOKUP(A9136,Product_Details!$A:$A,Product_Details!$G:$G,"mens")</f>
        <v>Mens</v>
      </c>
      <c r="K9136">
        <f t="shared" si="428"/>
        <v>3780</v>
      </c>
    </row>
    <row r="9137" spans="1:11" ht="15">
      <c r="A9137" t="s">
        <v>26</v>
      </c>
      <c r="B9137">
        <v>3</v>
      </c>
      <c r="C9137">
        <v>19</v>
      </c>
      <c r="D9137" t="s">
        <v>23</v>
      </c>
      <c r="E9137" t="s">
        <v>1450</v>
      </c>
      <c r="F9137" s="1">
        <v>1.7782407407407406E-2</v>
      </c>
      <c r="G9137">
        <f>_xlfn.XLOOKUP($A9137,Product_pricing!$B:$B,Product_pricing!$C:$C)</f>
        <v>17</v>
      </c>
      <c r="H9137">
        <f t="shared" si="426"/>
        <v>41.31</v>
      </c>
      <c r="I9137" s="10">
        <f t="shared" si="427"/>
        <v>3.64535211957151E-2</v>
      </c>
      <c r="J9137" t="str">
        <f>_xlfn.XLOOKUP(A9137,Product_Details!$A:$A,Product_Details!$G:$G,"mens")</f>
        <v>Mens</v>
      </c>
      <c r="K9137">
        <f t="shared" si="428"/>
        <v>3780</v>
      </c>
    </row>
    <row r="9138" spans="1:11" ht="15">
      <c r="A9138" t="s">
        <v>22</v>
      </c>
      <c r="B9138">
        <v>3</v>
      </c>
      <c r="C9138">
        <v>12</v>
      </c>
      <c r="D9138" t="s">
        <v>33</v>
      </c>
      <c r="E9138" t="s">
        <v>1451</v>
      </c>
      <c r="F9138" s="1">
        <v>3.2421296296296295E-2</v>
      </c>
      <c r="G9138">
        <f>_xlfn.XLOOKUP($A9138,Product_pricing!$B:$B,Product_pricing!$C:$C)</f>
        <v>13</v>
      </c>
      <c r="H9138">
        <f t="shared" si="426"/>
        <v>34.32</v>
      </c>
      <c r="I9138" s="10">
        <f t="shared" si="427"/>
        <v>3.0285278320913628E-2</v>
      </c>
      <c r="J9138" t="str">
        <f>_xlfn.XLOOKUP(A9138,Product_Details!$A:$A,Product_Details!$G:$G,"mens")</f>
        <v>Womens</v>
      </c>
      <c r="K9138">
        <f t="shared" si="428"/>
        <v>2511.6666666666665</v>
      </c>
    </row>
    <row r="9139" spans="1:11" ht="15">
      <c r="A9139" t="s">
        <v>36</v>
      </c>
      <c r="B9139">
        <v>4</v>
      </c>
      <c r="C9139">
        <v>12</v>
      </c>
      <c r="D9139" t="s">
        <v>33</v>
      </c>
      <c r="E9139" t="s">
        <v>1451</v>
      </c>
      <c r="F9139" s="1">
        <v>3.2421296296296295E-2</v>
      </c>
      <c r="G9139">
        <f>_xlfn.XLOOKUP($A9139,Product_pricing!$B:$B,Product_pricing!$C:$C)</f>
        <v>23</v>
      </c>
      <c r="H9139">
        <f t="shared" si="426"/>
        <v>80.959999999999994</v>
      </c>
      <c r="I9139" s="10">
        <f t="shared" si="427"/>
        <v>7.1442195013437265E-2</v>
      </c>
      <c r="J9139" t="str">
        <f>_xlfn.XLOOKUP(A9139,Product_Details!$A:$A,Product_Details!$G:$G,"mens")</f>
        <v>Womens</v>
      </c>
      <c r="K9139">
        <f t="shared" si="428"/>
        <v>2511.6666666666665</v>
      </c>
    </row>
    <row r="9140" spans="1:11" ht="15">
      <c r="A9140" t="s">
        <v>30</v>
      </c>
      <c r="B9140">
        <v>2</v>
      </c>
      <c r="C9140">
        <v>12</v>
      </c>
      <c r="D9140" t="s">
        <v>33</v>
      </c>
      <c r="E9140" t="s">
        <v>1451</v>
      </c>
      <c r="F9140" s="1">
        <v>3.2421296296296295E-2</v>
      </c>
      <c r="G9140">
        <f>_xlfn.XLOOKUP($A9140,Product_pricing!$B:$B,Product_pricing!$C:$C)</f>
        <v>19</v>
      </c>
      <c r="H9140">
        <f t="shared" si="426"/>
        <v>33.44</v>
      </c>
      <c r="I9140" s="10">
        <f t="shared" si="427"/>
        <v>2.950873272294148E-2</v>
      </c>
      <c r="J9140" t="str">
        <f>_xlfn.XLOOKUP(A9140,Product_Details!$A:$A,Product_Details!$G:$G,"mens")</f>
        <v>Womens</v>
      </c>
      <c r="K9140">
        <f t="shared" si="428"/>
        <v>2511.6666666666665</v>
      </c>
    </row>
    <row r="9141" spans="1:11" ht="15">
      <c r="A9141" t="s">
        <v>25</v>
      </c>
      <c r="B9141">
        <v>1</v>
      </c>
      <c r="C9141">
        <v>12</v>
      </c>
      <c r="D9141" t="s">
        <v>33</v>
      </c>
      <c r="E9141" t="s">
        <v>1451</v>
      </c>
      <c r="F9141" s="1">
        <v>3.2421296296296295E-2</v>
      </c>
      <c r="G9141">
        <f>_xlfn.XLOOKUP($A9141,Product_pricing!$B:$B,Product_pricing!$C:$C)</f>
        <v>40</v>
      </c>
      <c r="H9141">
        <f t="shared" si="426"/>
        <v>35.200000000000003</v>
      </c>
      <c r="I9141" s="10">
        <f t="shared" si="427"/>
        <v>3.1061823918885775E-2</v>
      </c>
      <c r="J9141" t="str">
        <f>_xlfn.XLOOKUP(A9141,Product_Details!$A:$A,Product_Details!$G:$G,"mens")</f>
        <v>Mens</v>
      </c>
      <c r="K9141">
        <f t="shared" si="428"/>
        <v>7560</v>
      </c>
    </row>
    <row r="9142" spans="1:11" ht="15">
      <c r="A9142" t="s">
        <v>29</v>
      </c>
      <c r="B9142">
        <v>4</v>
      </c>
      <c r="C9142">
        <v>15</v>
      </c>
      <c r="D9142" t="s">
        <v>23</v>
      </c>
      <c r="E9142">
        <v>100143</v>
      </c>
      <c r="F9142" s="1">
        <v>1.2487268518518517E-2</v>
      </c>
      <c r="G9142">
        <f>_xlfn.XLOOKUP($A9142,Product_pricing!$B:$B,Product_pricing!$C:$C)</f>
        <v>10</v>
      </c>
      <c r="H9142">
        <f t="shared" si="426"/>
        <v>34</v>
      </c>
      <c r="I9142" s="10">
        <f t="shared" si="427"/>
        <v>3.0002898103469212E-2</v>
      </c>
      <c r="J9142" t="str">
        <f>_xlfn.XLOOKUP(A9142,Product_Details!$A:$A,Product_Details!$G:$G,"mens")</f>
        <v>Womens</v>
      </c>
      <c r="K9142">
        <f t="shared" si="428"/>
        <v>2511.6666666666665</v>
      </c>
    </row>
    <row r="9143" spans="1:11" ht="15">
      <c r="A9143" t="s">
        <v>36</v>
      </c>
      <c r="B9143">
        <v>4</v>
      </c>
      <c r="C9143">
        <v>15</v>
      </c>
      <c r="D9143" t="s">
        <v>23</v>
      </c>
      <c r="E9143">
        <v>100143</v>
      </c>
      <c r="F9143" s="1">
        <v>1.2487268518518517E-2</v>
      </c>
      <c r="G9143">
        <f>_xlfn.XLOOKUP($A9143,Product_pricing!$B:$B,Product_pricing!$C:$C)</f>
        <v>23</v>
      </c>
      <c r="H9143">
        <f t="shared" si="426"/>
        <v>78.2</v>
      </c>
      <c r="I9143" s="10">
        <f t="shared" si="427"/>
        <v>6.9006665637979192E-2</v>
      </c>
      <c r="J9143" t="str">
        <f>_xlfn.XLOOKUP(A9143,Product_Details!$A:$A,Product_Details!$G:$G,"mens")</f>
        <v>Womens</v>
      </c>
      <c r="K9143">
        <f t="shared" si="428"/>
        <v>2511.6666666666665</v>
      </c>
    </row>
    <row r="9144" spans="1:11" ht="15">
      <c r="A9144" t="s">
        <v>30</v>
      </c>
      <c r="B9144">
        <v>3</v>
      </c>
      <c r="C9144">
        <v>15</v>
      </c>
      <c r="D9144" t="s">
        <v>23</v>
      </c>
      <c r="E9144">
        <v>100143</v>
      </c>
      <c r="F9144" s="1">
        <v>1.2487268518518517E-2</v>
      </c>
      <c r="G9144">
        <f>_xlfn.XLOOKUP($A9144,Product_pricing!$B:$B,Product_pricing!$C:$C)</f>
        <v>19</v>
      </c>
      <c r="H9144">
        <f t="shared" si="426"/>
        <v>48.449999999999996</v>
      </c>
      <c r="I9144" s="10">
        <f t="shared" si="427"/>
        <v>4.2754129797443627E-2</v>
      </c>
      <c r="J9144" t="str">
        <f>_xlfn.XLOOKUP(A9144,Product_Details!$A:$A,Product_Details!$G:$G,"mens")</f>
        <v>Womens</v>
      </c>
      <c r="K9144">
        <f t="shared" si="428"/>
        <v>2511.6666666666665</v>
      </c>
    </row>
    <row r="9145" spans="1:11" ht="15">
      <c r="A9145" t="s">
        <v>25</v>
      </c>
      <c r="B9145">
        <v>4</v>
      </c>
      <c r="C9145">
        <v>15</v>
      </c>
      <c r="D9145" t="s">
        <v>23</v>
      </c>
      <c r="E9145">
        <v>100143</v>
      </c>
      <c r="F9145" s="1">
        <v>1.2487268518518517E-2</v>
      </c>
      <c r="G9145">
        <f>_xlfn.XLOOKUP($A9145,Product_pricing!$B:$B,Product_pricing!$C:$C)</f>
        <v>40</v>
      </c>
      <c r="H9145">
        <f t="shared" si="426"/>
        <v>136</v>
      </c>
      <c r="I9145" s="10">
        <f t="shared" si="427"/>
        <v>0.12001159241387685</v>
      </c>
      <c r="J9145" t="str">
        <f>_xlfn.XLOOKUP(A9145,Product_Details!$A:$A,Product_Details!$G:$G,"mens")</f>
        <v>Mens</v>
      </c>
      <c r="K9145">
        <f t="shared" si="428"/>
        <v>2520</v>
      </c>
    </row>
    <row r="9146" spans="1:11" ht="15">
      <c r="A9146" t="s">
        <v>32</v>
      </c>
      <c r="B9146">
        <v>3</v>
      </c>
      <c r="C9146">
        <v>15</v>
      </c>
      <c r="D9146" t="s">
        <v>23</v>
      </c>
      <c r="E9146">
        <v>100143</v>
      </c>
      <c r="F9146" s="1">
        <v>1.2487268518518517E-2</v>
      </c>
      <c r="G9146">
        <f>_xlfn.XLOOKUP($A9146,Product_pricing!$B:$B,Product_pricing!$C:$C)</f>
        <v>36</v>
      </c>
      <c r="H9146">
        <f t="shared" si="426"/>
        <v>91.8</v>
      </c>
      <c r="I9146" s="10">
        <f t="shared" si="427"/>
        <v>8.1007824879366877E-2</v>
      </c>
      <c r="J9146" t="str">
        <f>_xlfn.XLOOKUP(A9146,Product_Details!$A:$A,Product_Details!$G:$G,"mens")</f>
        <v>Mens</v>
      </c>
      <c r="K9146">
        <f t="shared" si="428"/>
        <v>2520</v>
      </c>
    </row>
    <row r="9147" spans="1:11" ht="15">
      <c r="A9147" t="s">
        <v>26</v>
      </c>
      <c r="B9147">
        <v>2</v>
      </c>
      <c r="C9147">
        <v>15</v>
      </c>
      <c r="D9147" t="s">
        <v>23</v>
      </c>
      <c r="E9147">
        <v>100143</v>
      </c>
      <c r="F9147" s="1">
        <v>1.2487268518518517E-2</v>
      </c>
      <c r="G9147">
        <f>_xlfn.XLOOKUP($A9147,Product_pricing!$B:$B,Product_pricing!$C:$C)</f>
        <v>17</v>
      </c>
      <c r="H9147">
        <f t="shared" si="426"/>
        <v>28.9</v>
      </c>
      <c r="I9147" s="10">
        <f t="shared" si="427"/>
        <v>2.5502463387948829E-2</v>
      </c>
      <c r="J9147" t="str">
        <f>_xlfn.XLOOKUP(A9147,Product_Details!$A:$A,Product_Details!$G:$G,"mens")</f>
        <v>Mens</v>
      </c>
      <c r="K9147">
        <f t="shared" si="428"/>
        <v>2520</v>
      </c>
    </row>
    <row r="9148" spans="1:11" ht="15">
      <c r="A9148" t="s">
        <v>22</v>
      </c>
      <c r="B9148">
        <v>1</v>
      </c>
      <c r="C9148">
        <v>13</v>
      </c>
      <c r="D9148" t="s">
        <v>23</v>
      </c>
      <c r="E9148" t="s">
        <v>1452</v>
      </c>
      <c r="F9148" s="1">
        <v>7.0266203703703706E-3</v>
      </c>
      <c r="G9148">
        <f>_xlfn.XLOOKUP($A9148,Product_pricing!$B:$B,Product_pricing!$C:$C)</f>
        <v>13</v>
      </c>
      <c r="H9148">
        <f t="shared" si="426"/>
        <v>11.31</v>
      </c>
      <c r="I9148" s="10">
        <f t="shared" si="427"/>
        <v>9.9803758103010828E-3</v>
      </c>
      <c r="J9148" t="str">
        <f>_xlfn.XLOOKUP(A9148,Product_Details!$A:$A,Product_Details!$G:$G,"mens")</f>
        <v>Womens</v>
      </c>
      <c r="K9148">
        <f t="shared" si="428"/>
        <v>2511.6666666666665</v>
      </c>
    </row>
    <row r="9149" spans="1:11" ht="15">
      <c r="A9149" t="s">
        <v>36</v>
      </c>
      <c r="B9149">
        <v>3</v>
      </c>
      <c r="C9149">
        <v>13</v>
      </c>
      <c r="D9149" t="s">
        <v>23</v>
      </c>
      <c r="E9149" t="s">
        <v>1452</v>
      </c>
      <c r="F9149" s="1">
        <v>7.0266203703703706E-3</v>
      </c>
      <c r="G9149">
        <f>_xlfn.XLOOKUP($A9149,Product_pricing!$B:$B,Product_pricing!$C:$C)</f>
        <v>23</v>
      </c>
      <c r="H9149">
        <f t="shared" si="426"/>
        <v>60.03</v>
      </c>
      <c r="I9149" s="10">
        <f t="shared" si="427"/>
        <v>5.2972763916213438E-2</v>
      </c>
      <c r="J9149" t="str">
        <f>_xlfn.XLOOKUP(A9149,Product_Details!$A:$A,Product_Details!$G:$G,"mens")</f>
        <v>Womens</v>
      </c>
      <c r="K9149">
        <f t="shared" si="428"/>
        <v>2511.6666666666665</v>
      </c>
    </row>
    <row r="9150" spans="1:11" ht="15">
      <c r="A9150" t="s">
        <v>38</v>
      </c>
      <c r="B9150">
        <v>1</v>
      </c>
      <c r="C9150">
        <v>13</v>
      </c>
      <c r="D9150" t="s">
        <v>23</v>
      </c>
      <c r="E9150" t="s">
        <v>1452</v>
      </c>
      <c r="F9150" s="1">
        <v>7.0266203703703706E-3</v>
      </c>
      <c r="G9150">
        <f>_xlfn.XLOOKUP($A9150,Product_pricing!$B:$B,Product_pricing!$C:$C)</f>
        <v>54</v>
      </c>
      <c r="H9150">
        <f t="shared" si="426"/>
        <v>46.98</v>
      </c>
      <c r="I9150" s="10">
        <f t="shared" si="427"/>
        <v>4.1456945673558336E-2</v>
      </c>
      <c r="J9150" t="str">
        <f>_xlfn.XLOOKUP(A9150,Product_Details!$A:$A,Product_Details!$G:$G,"mens")</f>
        <v>Womens</v>
      </c>
      <c r="K9150">
        <f t="shared" si="428"/>
        <v>2511.6666666666665</v>
      </c>
    </row>
    <row r="9151" spans="1:11" ht="15">
      <c r="A9151" t="s">
        <v>27</v>
      </c>
      <c r="B9151">
        <v>3</v>
      </c>
      <c r="C9151">
        <v>13</v>
      </c>
      <c r="D9151" t="s">
        <v>23</v>
      </c>
      <c r="E9151" t="s">
        <v>1452</v>
      </c>
      <c r="F9151" s="1">
        <v>7.0266203703703706E-3</v>
      </c>
      <c r="G9151">
        <f>_xlfn.XLOOKUP($A9151,Product_pricing!$B:$B,Product_pricing!$C:$C)</f>
        <v>29</v>
      </c>
      <c r="H9151">
        <f t="shared" si="426"/>
        <v>75.69</v>
      </c>
      <c r="I9151" s="10">
        <f t="shared" si="427"/>
        <v>6.679174580739955E-2</v>
      </c>
      <c r="J9151" t="str">
        <f>_xlfn.XLOOKUP(A9151,Product_Details!$A:$A,Product_Details!$G:$G,"mens")</f>
        <v>Mens</v>
      </c>
      <c r="K9151">
        <f t="shared" si="428"/>
        <v>7560</v>
      </c>
    </row>
    <row r="9152" spans="1:11" ht="15">
      <c r="A9152" t="s">
        <v>35</v>
      </c>
      <c r="B9152">
        <v>1</v>
      </c>
      <c r="C9152">
        <v>16</v>
      </c>
      <c r="D9152" t="s">
        <v>23</v>
      </c>
      <c r="E9152" s="2" t="s">
        <v>1453</v>
      </c>
      <c r="F9152" s="1">
        <v>8.0081018518518513E-3</v>
      </c>
      <c r="G9152">
        <f>_xlfn.XLOOKUP($A9152,Product_pricing!$B:$B,Product_pricing!$C:$C)</f>
        <v>32</v>
      </c>
      <c r="H9152">
        <f t="shared" si="426"/>
        <v>26.88</v>
      </c>
      <c r="I9152" s="10">
        <f t="shared" si="427"/>
        <v>2.3719938265330955E-2</v>
      </c>
      <c r="J9152" t="str">
        <f>_xlfn.XLOOKUP(A9152,Product_Details!$A:$A,Product_Details!$G:$G,"mens")</f>
        <v>Womens</v>
      </c>
      <c r="K9152">
        <f t="shared" si="428"/>
        <v>3767.5</v>
      </c>
    </row>
    <row r="9153" spans="1:11" ht="15">
      <c r="A9153" t="s">
        <v>29</v>
      </c>
      <c r="B9153">
        <v>4</v>
      </c>
      <c r="C9153">
        <v>16</v>
      </c>
      <c r="D9153" t="s">
        <v>23</v>
      </c>
      <c r="E9153" s="2" t="s">
        <v>1453</v>
      </c>
      <c r="F9153" s="1">
        <v>8.0081018518518513E-3</v>
      </c>
      <c r="G9153">
        <f>_xlfn.XLOOKUP($A9153,Product_pricing!$B:$B,Product_pricing!$C:$C)</f>
        <v>10</v>
      </c>
      <c r="H9153">
        <f t="shared" si="426"/>
        <v>33.6</v>
      </c>
      <c r="I9153" s="10">
        <f t="shared" si="427"/>
        <v>2.9649922831663691E-2</v>
      </c>
      <c r="J9153" t="str">
        <f>_xlfn.XLOOKUP(A9153,Product_Details!$A:$A,Product_Details!$G:$G,"mens")</f>
        <v>Womens</v>
      </c>
      <c r="K9153">
        <f t="shared" si="428"/>
        <v>3767.5</v>
      </c>
    </row>
    <row r="9154" spans="1:11" ht="15">
      <c r="A9154" t="s">
        <v>26</v>
      </c>
      <c r="B9154">
        <v>3</v>
      </c>
      <c r="C9154">
        <v>16</v>
      </c>
      <c r="D9154" t="s">
        <v>23</v>
      </c>
      <c r="E9154" s="2" t="s">
        <v>1453</v>
      </c>
      <c r="F9154" s="1">
        <v>8.0081018518518513E-3</v>
      </c>
      <c r="G9154">
        <f>_xlfn.XLOOKUP($A9154,Product_pricing!$B:$B,Product_pricing!$C:$C)</f>
        <v>17</v>
      </c>
      <c r="H9154">
        <f t="shared" si="426"/>
        <v>42.839999999999996</v>
      </c>
      <c r="I9154" s="10">
        <f t="shared" si="427"/>
        <v>3.7803651610371199E-2</v>
      </c>
      <c r="J9154" t="str">
        <f>_xlfn.XLOOKUP(A9154,Product_Details!$A:$A,Product_Details!$G:$G,"mens")</f>
        <v>Mens</v>
      </c>
      <c r="K9154">
        <f t="shared" si="428"/>
        <v>7560</v>
      </c>
    </row>
    <row r="9155" spans="1:11" ht="15">
      <c r="A9155" t="s">
        <v>22</v>
      </c>
      <c r="B9155">
        <v>1</v>
      </c>
      <c r="C9155">
        <v>0</v>
      </c>
      <c r="D9155" t="s">
        <v>23</v>
      </c>
      <c r="E9155" t="s">
        <v>1454</v>
      </c>
      <c r="F9155" s="1">
        <v>7.0497685185185186E-3</v>
      </c>
      <c r="G9155">
        <f>_xlfn.XLOOKUP($A9155,Product_pricing!$B:$B,Product_pricing!$C:$C)</f>
        <v>13</v>
      </c>
      <c r="H9155">
        <f t="shared" ref="H9155:H9218" si="429">B9155*G9155*(1-C9155/100)</f>
        <v>13</v>
      </c>
      <c r="I9155" s="10">
        <f t="shared" ref="I9155:I9218" si="430">(H9155/SUM($H:$H))*1000</f>
        <v>1.1471696333679405E-2</v>
      </c>
      <c r="J9155" t="str">
        <f>_xlfn.XLOOKUP(A9155,Product_Details!$A:$A,Product_Details!$G:$G,"mens")</f>
        <v>Womens</v>
      </c>
      <c r="K9155">
        <f t="shared" ref="K9155:K9218" si="431">COUNTIFS($J:$J, J9155) / COUNTIFS($J:$J, J9155, $E:$E, E9155)</f>
        <v>7535</v>
      </c>
    </row>
    <row r="9156" spans="1:11" ht="15">
      <c r="A9156" t="s">
        <v>25</v>
      </c>
      <c r="B9156">
        <v>2</v>
      </c>
      <c r="C9156">
        <v>0</v>
      </c>
      <c r="D9156" t="s">
        <v>23</v>
      </c>
      <c r="E9156" t="s">
        <v>1454</v>
      </c>
      <c r="F9156" s="1">
        <v>7.0497685185185186E-3</v>
      </c>
      <c r="G9156">
        <f>_xlfn.XLOOKUP($A9156,Product_pricing!$B:$B,Product_pricing!$C:$C)</f>
        <v>40</v>
      </c>
      <c r="H9156">
        <f t="shared" si="429"/>
        <v>80</v>
      </c>
      <c r="I9156" s="10">
        <f t="shared" si="430"/>
        <v>7.0595054361104026E-2</v>
      </c>
      <c r="J9156" t="str">
        <f>_xlfn.XLOOKUP(A9156,Product_Details!$A:$A,Product_Details!$G:$G,"mens")</f>
        <v>Mens</v>
      </c>
      <c r="K9156">
        <f t="shared" si="431"/>
        <v>1260</v>
      </c>
    </row>
    <row r="9157" spans="1:11" ht="15">
      <c r="A9157" t="s">
        <v>41</v>
      </c>
      <c r="B9157">
        <v>4</v>
      </c>
      <c r="C9157">
        <v>0</v>
      </c>
      <c r="D9157" t="s">
        <v>23</v>
      </c>
      <c r="E9157" t="s">
        <v>1454</v>
      </c>
      <c r="F9157" s="1">
        <v>7.0497685185185186E-3</v>
      </c>
      <c r="G9157">
        <f>_xlfn.XLOOKUP($A9157,Product_pricing!$B:$B,Product_pricing!$C:$C)</f>
        <v>10</v>
      </c>
      <c r="H9157">
        <f t="shared" si="429"/>
        <v>40</v>
      </c>
      <c r="I9157" s="10">
        <f t="shared" si="430"/>
        <v>3.5297527180552013E-2</v>
      </c>
      <c r="J9157" t="str">
        <f>_xlfn.XLOOKUP(A9157,Product_Details!$A:$A,Product_Details!$G:$G,"mens")</f>
        <v>Mens</v>
      </c>
      <c r="K9157">
        <f t="shared" si="431"/>
        <v>1260</v>
      </c>
    </row>
    <row r="9158" spans="1:11" ht="15">
      <c r="A9158" t="s">
        <v>31</v>
      </c>
      <c r="B9158">
        <v>5</v>
      </c>
      <c r="C9158">
        <v>0</v>
      </c>
      <c r="D9158" t="s">
        <v>23</v>
      </c>
      <c r="E9158" t="s">
        <v>1454</v>
      </c>
      <c r="F9158" s="1">
        <v>7.0497685185185186E-3</v>
      </c>
      <c r="G9158">
        <f>_xlfn.XLOOKUP($A9158,Product_pricing!$B:$B,Product_pricing!$C:$C)</f>
        <v>57</v>
      </c>
      <c r="H9158">
        <f t="shared" si="429"/>
        <v>285</v>
      </c>
      <c r="I9158" s="10">
        <f t="shared" si="430"/>
        <v>0.25149488116143309</v>
      </c>
      <c r="J9158" t="str">
        <f>_xlfn.XLOOKUP(A9158,Product_Details!$A:$A,Product_Details!$G:$G,"mens")</f>
        <v>Mens</v>
      </c>
      <c r="K9158">
        <f t="shared" si="431"/>
        <v>1260</v>
      </c>
    </row>
    <row r="9159" spans="1:11" ht="15">
      <c r="A9159" t="s">
        <v>32</v>
      </c>
      <c r="B9159">
        <v>4</v>
      </c>
      <c r="C9159">
        <v>0</v>
      </c>
      <c r="D9159" t="s">
        <v>23</v>
      </c>
      <c r="E9159" t="s">
        <v>1454</v>
      </c>
      <c r="F9159" s="1">
        <v>7.0497685185185186E-3</v>
      </c>
      <c r="G9159">
        <f>_xlfn.XLOOKUP($A9159,Product_pricing!$B:$B,Product_pricing!$C:$C)</f>
        <v>36</v>
      </c>
      <c r="H9159">
        <f t="shared" si="429"/>
        <v>144</v>
      </c>
      <c r="I9159" s="10">
        <f t="shared" si="430"/>
        <v>0.12707109784998727</v>
      </c>
      <c r="J9159" t="str">
        <f>_xlfn.XLOOKUP(A9159,Product_Details!$A:$A,Product_Details!$G:$G,"mens")</f>
        <v>Mens</v>
      </c>
      <c r="K9159">
        <f t="shared" si="431"/>
        <v>1260</v>
      </c>
    </row>
    <row r="9160" spans="1:11" ht="15">
      <c r="A9160" t="s">
        <v>26</v>
      </c>
      <c r="B9160">
        <v>4</v>
      </c>
      <c r="C9160">
        <v>0</v>
      </c>
      <c r="D9160" t="s">
        <v>23</v>
      </c>
      <c r="E9160" t="s">
        <v>1454</v>
      </c>
      <c r="F9160" s="1">
        <v>7.0497685185185186E-3</v>
      </c>
      <c r="G9160">
        <f>_xlfn.XLOOKUP($A9160,Product_pricing!$B:$B,Product_pricing!$C:$C)</f>
        <v>17</v>
      </c>
      <c r="H9160">
        <f t="shared" si="429"/>
        <v>68</v>
      </c>
      <c r="I9160" s="10">
        <f t="shared" si="430"/>
        <v>6.0005796206938425E-2</v>
      </c>
      <c r="J9160" t="str">
        <f>_xlfn.XLOOKUP(A9160,Product_Details!$A:$A,Product_Details!$G:$G,"mens")</f>
        <v>Mens</v>
      </c>
      <c r="K9160">
        <f t="shared" si="431"/>
        <v>1260</v>
      </c>
    </row>
    <row r="9161" spans="1:11" ht="15">
      <c r="A9161" t="s">
        <v>27</v>
      </c>
      <c r="B9161">
        <v>2</v>
      </c>
      <c r="C9161">
        <v>0</v>
      </c>
      <c r="D9161" t="s">
        <v>23</v>
      </c>
      <c r="E9161" t="s">
        <v>1454</v>
      </c>
      <c r="F9161" s="1">
        <v>7.0497685185185186E-3</v>
      </c>
      <c r="G9161">
        <f>_xlfn.XLOOKUP($A9161,Product_pricing!$B:$B,Product_pricing!$C:$C)</f>
        <v>29</v>
      </c>
      <c r="H9161">
        <f t="shared" si="429"/>
        <v>58</v>
      </c>
      <c r="I9161" s="10">
        <f t="shared" si="430"/>
        <v>5.1181414411800422E-2</v>
      </c>
      <c r="J9161" t="str">
        <f>_xlfn.XLOOKUP(A9161,Product_Details!$A:$A,Product_Details!$G:$G,"mens")</f>
        <v>Mens</v>
      </c>
      <c r="K9161">
        <f t="shared" si="431"/>
        <v>1260</v>
      </c>
    </row>
    <row r="9162" spans="1:11" ht="15">
      <c r="A9162" t="s">
        <v>22</v>
      </c>
      <c r="B9162">
        <v>2</v>
      </c>
      <c r="C9162">
        <v>22</v>
      </c>
      <c r="D9162" t="s">
        <v>33</v>
      </c>
      <c r="E9162" t="s">
        <v>1455</v>
      </c>
      <c r="F9162" s="1">
        <v>7.0706018518518522E-3</v>
      </c>
      <c r="G9162">
        <f>_xlfn.XLOOKUP($A9162,Product_pricing!$B:$B,Product_pricing!$C:$C)</f>
        <v>13</v>
      </c>
      <c r="H9162">
        <f t="shared" si="429"/>
        <v>20.28</v>
      </c>
      <c r="I9162" s="10">
        <f t="shared" si="430"/>
        <v>1.7895846280539873E-2</v>
      </c>
      <c r="J9162" t="str">
        <f>_xlfn.XLOOKUP(A9162,Product_Details!$A:$A,Product_Details!$G:$G,"mens")</f>
        <v>Womens</v>
      </c>
      <c r="K9162">
        <f t="shared" si="431"/>
        <v>2511.6666666666665</v>
      </c>
    </row>
    <row r="9163" spans="1:11" ht="15">
      <c r="A9163" t="s">
        <v>36</v>
      </c>
      <c r="B9163">
        <v>4</v>
      </c>
      <c r="C9163">
        <v>22</v>
      </c>
      <c r="D9163" t="s">
        <v>33</v>
      </c>
      <c r="E9163" t="s">
        <v>1455</v>
      </c>
      <c r="F9163" s="1">
        <v>7.0706018518518522E-3</v>
      </c>
      <c r="G9163">
        <f>_xlfn.XLOOKUP($A9163,Product_pricing!$B:$B,Product_pricing!$C:$C)</f>
        <v>23</v>
      </c>
      <c r="H9163">
        <f t="shared" si="429"/>
        <v>71.760000000000005</v>
      </c>
      <c r="I9163" s="10">
        <f t="shared" si="430"/>
        <v>6.3323763761910318E-2</v>
      </c>
      <c r="J9163" t="str">
        <f>_xlfn.XLOOKUP(A9163,Product_Details!$A:$A,Product_Details!$G:$G,"mens")</f>
        <v>Womens</v>
      </c>
      <c r="K9163">
        <f t="shared" si="431"/>
        <v>2511.6666666666665</v>
      </c>
    </row>
    <row r="9164" spans="1:11" ht="15">
      <c r="A9164" t="s">
        <v>30</v>
      </c>
      <c r="B9164">
        <v>3</v>
      </c>
      <c r="C9164">
        <v>22</v>
      </c>
      <c r="D9164" t="s">
        <v>33</v>
      </c>
      <c r="E9164" t="s">
        <v>1455</v>
      </c>
      <c r="F9164" s="1">
        <v>7.0706018518518522E-3</v>
      </c>
      <c r="G9164">
        <f>_xlfn.XLOOKUP($A9164,Product_pricing!$B:$B,Product_pricing!$C:$C)</f>
        <v>19</v>
      </c>
      <c r="H9164">
        <f t="shared" si="429"/>
        <v>44.46</v>
      </c>
      <c r="I9164" s="10">
        <f t="shared" si="430"/>
        <v>3.9233201461183566E-2</v>
      </c>
      <c r="J9164" t="str">
        <f>_xlfn.XLOOKUP(A9164,Product_Details!$A:$A,Product_Details!$G:$G,"mens")</f>
        <v>Womens</v>
      </c>
      <c r="K9164">
        <f t="shared" si="431"/>
        <v>2511.6666666666665</v>
      </c>
    </row>
    <row r="9165" spans="1:11" ht="15">
      <c r="A9165" t="s">
        <v>31</v>
      </c>
      <c r="B9165">
        <v>1</v>
      </c>
      <c r="C9165">
        <v>22</v>
      </c>
      <c r="D9165" t="s">
        <v>33</v>
      </c>
      <c r="E9165" t="s">
        <v>1455</v>
      </c>
      <c r="F9165" s="1">
        <v>7.0706018518518522E-3</v>
      </c>
      <c r="G9165">
        <f>_xlfn.XLOOKUP($A9165,Product_pricing!$B:$B,Product_pricing!$C:$C)</f>
        <v>57</v>
      </c>
      <c r="H9165">
        <f t="shared" si="429"/>
        <v>44.46</v>
      </c>
      <c r="I9165" s="10">
        <f t="shared" si="430"/>
        <v>3.9233201461183566E-2</v>
      </c>
      <c r="J9165" t="str">
        <f>_xlfn.XLOOKUP(A9165,Product_Details!$A:$A,Product_Details!$G:$G,"mens")</f>
        <v>Mens</v>
      </c>
      <c r="K9165">
        <f t="shared" si="431"/>
        <v>3780</v>
      </c>
    </row>
    <row r="9166" spans="1:11" ht="15">
      <c r="A9166" t="s">
        <v>26</v>
      </c>
      <c r="B9166">
        <v>5</v>
      </c>
      <c r="C9166">
        <v>22</v>
      </c>
      <c r="D9166" t="s">
        <v>33</v>
      </c>
      <c r="E9166" t="s">
        <v>1455</v>
      </c>
      <c r="F9166" s="1">
        <v>7.0706018518518522E-3</v>
      </c>
      <c r="G9166">
        <f>_xlfn.XLOOKUP($A9166,Product_pricing!$B:$B,Product_pricing!$C:$C)</f>
        <v>17</v>
      </c>
      <c r="H9166">
        <f t="shared" si="429"/>
        <v>66.3</v>
      </c>
      <c r="I9166" s="10">
        <f t="shared" si="430"/>
        <v>5.8505651301764959E-2</v>
      </c>
      <c r="J9166" t="str">
        <f>_xlfn.XLOOKUP(A9166,Product_Details!$A:$A,Product_Details!$G:$G,"mens")</f>
        <v>Mens</v>
      </c>
      <c r="K9166">
        <f t="shared" si="431"/>
        <v>3780</v>
      </c>
    </row>
    <row r="9167" spans="1:11" ht="15">
      <c r="A9167" t="s">
        <v>35</v>
      </c>
      <c r="B9167">
        <v>2</v>
      </c>
      <c r="C9167">
        <v>21</v>
      </c>
      <c r="D9167" t="s">
        <v>33</v>
      </c>
      <c r="E9167" t="s">
        <v>1456</v>
      </c>
      <c r="F9167" s="1">
        <v>1.8737268518518518E-2</v>
      </c>
      <c r="G9167">
        <f>_xlfn.XLOOKUP($A9167,Product_pricing!$B:$B,Product_pricing!$C:$C)</f>
        <v>32</v>
      </c>
      <c r="H9167">
        <f t="shared" si="429"/>
        <v>50.56</v>
      </c>
      <c r="I9167" s="10">
        <f t="shared" si="430"/>
        <v>4.4616074356217748E-2</v>
      </c>
      <c r="J9167" t="str">
        <f>_xlfn.XLOOKUP(A9167,Product_Details!$A:$A,Product_Details!$G:$G,"mens")</f>
        <v>Womens</v>
      </c>
      <c r="K9167">
        <f t="shared" si="431"/>
        <v>1507</v>
      </c>
    </row>
    <row r="9168" spans="1:11" ht="15">
      <c r="A9168" t="s">
        <v>29</v>
      </c>
      <c r="B9168">
        <v>3</v>
      </c>
      <c r="C9168">
        <v>21</v>
      </c>
      <c r="D9168" t="s">
        <v>33</v>
      </c>
      <c r="E9168" t="s">
        <v>1456</v>
      </c>
      <c r="F9168" s="1">
        <v>1.8737268518518518E-2</v>
      </c>
      <c r="G9168">
        <f>_xlfn.XLOOKUP($A9168,Product_pricing!$B:$B,Product_pricing!$C:$C)</f>
        <v>10</v>
      </c>
      <c r="H9168">
        <f t="shared" si="429"/>
        <v>23.700000000000003</v>
      </c>
      <c r="I9168" s="10">
        <f t="shared" si="430"/>
        <v>2.091378485447707E-2</v>
      </c>
      <c r="J9168" t="str">
        <f>_xlfn.XLOOKUP(A9168,Product_Details!$A:$A,Product_Details!$G:$G,"mens")</f>
        <v>Womens</v>
      </c>
      <c r="K9168">
        <f t="shared" si="431"/>
        <v>1507</v>
      </c>
    </row>
    <row r="9169" spans="1:11" ht="15">
      <c r="A9169" t="s">
        <v>36</v>
      </c>
      <c r="B9169">
        <v>1</v>
      </c>
      <c r="C9169">
        <v>21</v>
      </c>
      <c r="D9169" t="s">
        <v>33</v>
      </c>
      <c r="E9169" t="s">
        <v>1456</v>
      </c>
      <c r="F9169" s="1">
        <v>1.8737268518518518E-2</v>
      </c>
      <c r="G9169">
        <f>_xlfn.XLOOKUP($A9169,Product_pricing!$B:$B,Product_pricing!$C:$C)</f>
        <v>23</v>
      </c>
      <c r="H9169">
        <f t="shared" si="429"/>
        <v>18.170000000000002</v>
      </c>
      <c r="I9169" s="10">
        <f t="shared" si="430"/>
        <v>1.6033901721765755E-2</v>
      </c>
      <c r="J9169" t="str">
        <f>_xlfn.XLOOKUP(A9169,Product_Details!$A:$A,Product_Details!$G:$G,"mens")</f>
        <v>Womens</v>
      </c>
      <c r="K9169">
        <f t="shared" si="431"/>
        <v>1507</v>
      </c>
    </row>
    <row r="9170" spans="1:11" ht="15">
      <c r="A9170" t="s">
        <v>30</v>
      </c>
      <c r="B9170">
        <v>4</v>
      </c>
      <c r="C9170">
        <v>21</v>
      </c>
      <c r="D9170" t="s">
        <v>33</v>
      </c>
      <c r="E9170" t="s">
        <v>1456</v>
      </c>
      <c r="F9170" s="1">
        <v>1.8737268518518518E-2</v>
      </c>
      <c r="G9170">
        <f>_xlfn.XLOOKUP($A9170,Product_pricing!$B:$B,Product_pricing!$C:$C)</f>
        <v>19</v>
      </c>
      <c r="H9170">
        <f t="shared" si="429"/>
        <v>60.040000000000006</v>
      </c>
      <c r="I9170" s="10">
        <f t="shared" si="430"/>
        <v>5.2981588298008579E-2</v>
      </c>
      <c r="J9170" t="str">
        <f>_xlfn.XLOOKUP(A9170,Product_Details!$A:$A,Product_Details!$G:$G,"mens")</f>
        <v>Womens</v>
      </c>
      <c r="K9170">
        <f t="shared" si="431"/>
        <v>1507</v>
      </c>
    </row>
    <row r="9171" spans="1:11" ht="15">
      <c r="A9171" t="s">
        <v>38</v>
      </c>
      <c r="B9171">
        <v>4</v>
      </c>
      <c r="C9171">
        <v>21</v>
      </c>
      <c r="D9171" t="s">
        <v>33</v>
      </c>
      <c r="E9171" t="s">
        <v>1456</v>
      </c>
      <c r="F9171" s="1">
        <v>1.8737268518518518E-2</v>
      </c>
      <c r="G9171">
        <f>_xlfn.XLOOKUP($A9171,Product_pricing!$B:$B,Product_pricing!$C:$C)</f>
        <v>54</v>
      </c>
      <c r="H9171">
        <f t="shared" si="429"/>
        <v>170.64000000000001</v>
      </c>
      <c r="I9171" s="10">
        <f t="shared" si="430"/>
        <v>0.1505792509522349</v>
      </c>
      <c r="J9171" t="str">
        <f>_xlfn.XLOOKUP(A9171,Product_Details!$A:$A,Product_Details!$G:$G,"mens")</f>
        <v>Womens</v>
      </c>
      <c r="K9171">
        <f t="shared" si="431"/>
        <v>1507</v>
      </c>
    </row>
    <row r="9172" spans="1:11" ht="15">
      <c r="A9172" t="s">
        <v>25</v>
      </c>
      <c r="B9172">
        <v>1</v>
      </c>
      <c r="C9172">
        <v>21</v>
      </c>
      <c r="D9172" t="s">
        <v>33</v>
      </c>
      <c r="E9172" t="s">
        <v>1456</v>
      </c>
      <c r="F9172" s="1">
        <v>1.8737268518518518E-2</v>
      </c>
      <c r="G9172">
        <f>_xlfn.XLOOKUP($A9172,Product_pricing!$B:$B,Product_pricing!$C:$C)</f>
        <v>40</v>
      </c>
      <c r="H9172">
        <f t="shared" si="429"/>
        <v>31.6</v>
      </c>
      <c r="I9172" s="10">
        <f t="shared" si="430"/>
        <v>2.788504647263609E-2</v>
      </c>
      <c r="J9172" t="str">
        <f>_xlfn.XLOOKUP(A9172,Product_Details!$A:$A,Product_Details!$G:$G,"mens")</f>
        <v>Mens</v>
      </c>
      <c r="K9172">
        <f t="shared" si="431"/>
        <v>1890</v>
      </c>
    </row>
    <row r="9173" spans="1:11" ht="15">
      <c r="A9173" t="s">
        <v>41</v>
      </c>
      <c r="B9173">
        <v>2</v>
      </c>
      <c r="C9173">
        <v>21</v>
      </c>
      <c r="D9173" t="s">
        <v>33</v>
      </c>
      <c r="E9173" t="s">
        <v>1456</v>
      </c>
      <c r="F9173" s="1">
        <v>1.8737268518518518E-2</v>
      </c>
      <c r="G9173">
        <f>_xlfn.XLOOKUP($A9173,Product_pricing!$B:$B,Product_pricing!$C:$C)</f>
        <v>10</v>
      </c>
      <c r="H9173">
        <f t="shared" si="429"/>
        <v>15.8</v>
      </c>
      <c r="I9173" s="10">
        <f t="shared" si="430"/>
        <v>1.3942523236318045E-2</v>
      </c>
      <c r="J9173" t="str">
        <f>_xlfn.XLOOKUP(A9173,Product_Details!$A:$A,Product_Details!$G:$G,"mens")</f>
        <v>Mens</v>
      </c>
      <c r="K9173">
        <f t="shared" si="431"/>
        <v>1890</v>
      </c>
    </row>
    <row r="9174" spans="1:11" ht="15">
      <c r="A9174" t="s">
        <v>31</v>
      </c>
      <c r="B9174">
        <v>1</v>
      </c>
      <c r="C9174">
        <v>21</v>
      </c>
      <c r="D9174" t="s">
        <v>33</v>
      </c>
      <c r="E9174" t="s">
        <v>1456</v>
      </c>
      <c r="F9174" s="1">
        <v>1.8737268518518518E-2</v>
      </c>
      <c r="G9174">
        <f>_xlfn.XLOOKUP($A9174,Product_pricing!$B:$B,Product_pricing!$C:$C)</f>
        <v>57</v>
      </c>
      <c r="H9174">
        <f t="shared" si="429"/>
        <v>45.03</v>
      </c>
      <c r="I9174" s="10">
        <f t="shared" si="430"/>
        <v>3.9736191223506433E-2</v>
      </c>
      <c r="J9174" t="str">
        <f>_xlfn.XLOOKUP(A9174,Product_Details!$A:$A,Product_Details!$G:$G,"mens")</f>
        <v>Mens</v>
      </c>
      <c r="K9174">
        <f t="shared" si="431"/>
        <v>1890</v>
      </c>
    </row>
    <row r="9175" spans="1:11" ht="15">
      <c r="A9175" t="s">
        <v>32</v>
      </c>
      <c r="B9175">
        <v>4</v>
      </c>
      <c r="C9175">
        <v>21</v>
      </c>
      <c r="D9175" t="s">
        <v>33</v>
      </c>
      <c r="E9175" t="s">
        <v>1456</v>
      </c>
      <c r="F9175" s="1">
        <v>1.8737268518518518E-2</v>
      </c>
      <c r="G9175">
        <f>_xlfn.XLOOKUP($A9175,Product_pricing!$B:$B,Product_pricing!$C:$C)</f>
        <v>36</v>
      </c>
      <c r="H9175">
        <f t="shared" si="429"/>
        <v>113.76</v>
      </c>
      <c r="I9175" s="10">
        <f t="shared" si="430"/>
        <v>0.10038616730148993</v>
      </c>
      <c r="J9175" t="str">
        <f>_xlfn.XLOOKUP(A9175,Product_Details!$A:$A,Product_Details!$G:$G,"mens")</f>
        <v>Mens</v>
      </c>
      <c r="K9175">
        <f t="shared" si="431"/>
        <v>1890</v>
      </c>
    </row>
    <row r="9176" spans="1:11" ht="15">
      <c r="A9176" t="s">
        <v>35</v>
      </c>
      <c r="B9176">
        <v>3</v>
      </c>
      <c r="C9176">
        <v>10</v>
      </c>
      <c r="D9176" t="s">
        <v>23</v>
      </c>
      <c r="E9176" t="s">
        <v>1457</v>
      </c>
      <c r="F9176" s="1">
        <v>4.0587962962962958E-2</v>
      </c>
      <c r="G9176">
        <f>_xlfn.XLOOKUP($A9176,Product_pricing!$B:$B,Product_pricing!$C:$C)</f>
        <v>32</v>
      </c>
      <c r="H9176">
        <f t="shared" si="429"/>
        <v>86.4</v>
      </c>
      <c r="I9176" s="10">
        <f t="shared" si="430"/>
        <v>7.6242658709992361E-2</v>
      </c>
      <c r="J9176" t="str">
        <f>_xlfn.XLOOKUP(A9176,Product_Details!$A:$A,Product_Details!$G:$G,"mens")</f>
        <v>Womens</v>
      </c>
      <c r="K9176">
        <f t="shared" si="431"/>
        <v>2511.6666666666665</v>
      </c>
    </row>
    <row r="9177" spans="1:11" ht="15">
      <c r="A9177" t="s">
        <v>36</v>
      </c>
      <c r="B9177">
        <v>5</v>
      </c>
      <c r="C9177">
        <v>10</v>
      </c>
      <c r="D9177" t="s">
        <v>23</v>
      </c>
      <c r="E9177" t="s">
        <v>1457</v>
      </c>
      <c r="F9177" s="1">
        <v>4.0587962962962958E-2</v>
      </c>
      <c r="G9177">
        <f>_xlfn.XLOOKUP($A9177,Product_pricing!$B:$B,Product_pricing!$C:$C)</f>
        <v>23</v>
      </c>
      <c r="H9177">
        <f t="shared" si="429"/>
        <v>103.5</v>
      </c>
      <c r="I9177" s="10">
        <f t="shared" si="430"/>
        <v>9.1332351579678339E-2</v>
      </c>
      <c r="J9177" t="str">
        <f>_xlfn.XLOOKUP(A9177,Product_Details!$A:$A,Product_Details!$G:$G,"mens")</f>
        <v>Womens</v>
      </c>
      <c r="K9177">
        <f t="shared" si="431"/>
        <v>2511.6666666666665</v>
      </c>
    </row>
    <row r="9178" spans="1:11" ht="15">
      <c r="A9178" t="s">
        <v>38</v>
      </c>
      <c r="B9178">
        <v>3</v>
      </c>
      <c r="C9178">
        <v>10</v>
      </c>
      <c r="D9178" t="s">
        <v>23</v>
      </c>
      <c r="E9178" t="s">
        <v>1457</v>
      </c>
      <c r="F9178" s="1">
        <v>4.0587962962962958E-2</v>
      </c>
      <c r="G9178">
        <f>_xlfn.XLOOKUP($A9178,Product_pricing!$B:$B,Product_pricing!$C:$C)</f>
        <v>54</v>
      </c>
      <c r="H9178">
        <f t="shared" si="429"/>
        <v>145.80000000000001</v>
      </c>
      <c r="I9178" s="10">
        <f t="shared" si="430"/>
        <v>0.1286594865731121</v>
      </c>
      <c r="J9178" t="str">
        <f>_xlfn.XLOOKUP(A9178,Product_Details!$A:$A,Product_Details!$G:$G,"mens")</f>
        <v>Womens</v>
      </c>
      <c r="K9178">
        <f t="shared" si="431"/>
        <v>2511.6666666666665</v>
      </c>
    </row>
    <row r="9179" spans="1:11" ht="15">
      <c r="A9179" t="s">
        <v>41</v>
      </c>
      <c r="B9179">
        <v>5</v>
      </c>
      <c r="C9179">
        <v>10</v>
      </c>
      <c r="D9179" t="s">
        <v>23</v>
      </c>
      <c r="E9179" t="s">
        <v>1457</v>
      </c>
      <c r="F9179" s="1">
        <v>4.0587962962962958E-2</v>
      </c>
      <c r="G9179">
        <f>_xlfn.XLOOKUP($A9179,Product_pricing!$B:$B,Product_pricing!$C:$C)</f>
        <v>10</v>
      </c>
      <c r="H9179">
        <f t="shared" si="429"/>
        <v>45</v>
      </c>
      <c r="I9179" s="10">
        <f t="shared" si="430"/>
        <v>3.9709718078121015E-2</v>
      </c>
      <c r="J9179" t="str">
        <f>_xlfn.XLOOKUP(A9179,Product_Details!$A:$A,Product_Details!$G:$G,"mens")</f>
        <v>Mens</v>
      </c>
      <c r="K9179">
        <f t="shared" si="431"/>
        <v>3780</v>
      </c>
    </row>
    <row r="9180" spans="1:11" ht="15">
      <c r="A9180" t="s">
        <v>27</v>
      </c>
      <c r="B9180">
        <v>4</v>
      </c>
      <c r="C9180">
        <v>10</v>
      </c>
      <c r="D9180" t="s">
        <v>23</v>
      </c>
      <c r="E9180" t="s">
        <v>1457</v>
      </c>
      <c r="F9180" s="1">
        <v>4.0587962962962958E-2</v>
      </c>
      <c r="G9180">
        <f>_xlfn.XLOOKUP($A9180,Product_pricing!$B:$B,Product_pricing!$C:$C)</f>
        <v>29</v>
      </c>
      <c r="H9180">
        <f t="shared" si="429"/>
        <v>104.4</v>
      </c>
      <c r="I9180" s="10">
        <f t="shared" si="430"/>
        <v>9.2126545941240756E-2</v>
      </c>
      <c r="J9180" t="str">
        <f>_xlfn.XLOOKUP(A9180,Product_Details!$A:$A,Product_Details!$G:$G,"mens")</f>
        <v>Mens</v>
      </c>
      <c r="K9180">
        <f t="shared" si="431"/>
        <v>3780</v>
      </c>
    </row>
    <row r="9181" spans="1:11" ht="15">
      <c r="A9181" t="s">
        <v>35</v>
      </c>
      <c r="B9181">
        <v>1</v>
      </c>
      <c r="C9181">
        <v>18</v>
      </c>
      <c r="D9181" t="s">
        <v>33</v>
      </c>
      <c r="E9181" t="s">
        <v>1458</v>
      </c>
      <c r="F9181" s="1">
        <v>1.1608796296296296E-2</v>
      </c>
      <c r="G9181">
        <f>_xlfn.XLOOKUP($A9181,Product_pricing!$B:$B,Product_pricing!$C:$C)</f>
        <v>32</v>
      </c>
      <c r="H9181">
        <f t="shared" si="429"/>
        <v>26.240000000000002</v>
      </c>
      <c r="I9181" s="10">
        <f t="shared" si="430"/>
        <v>2.315517783044212E-2</v>
      </c>
      <c r="J9181" t="str">
        <f>_xlfn.XLOOKUP(A9181,Product_Details!$A:$A,Product_Details!$G:$G,"mens")</f>
        <v>Womens</v>
      </c>
      <c r="K9181">
        <f t="shared" si="431"/>
        <v>2511.6666666666665</v>
      </c>
    </row>
    <row r="9182" spans="1:11" ht="15">
      <c r="A9182" t="s">
        <v>36</v>
      </c>
      <c r="B9182">
        <v>5</v>
      </c>
      <c r="C9182">
        <v>18</v>
      </c>
      <c r="D9182" t="s">
        <v>33</v>
      </c>
      <c r="E9182" t="s">
        <v>1458</v>
      </c>
      <c r="F9182" s="1">
        <v>1.1608796296296296E-2</v>
      </c>
      <c r="G9182">
        <f>_xlfn.XLOOKUP($A9182,Product_pricing!$B:$B,Product_pricing!$C:$C)</f>
        <v>23</v>
      </c>
      <c r="H9182">
        <f t="shared" si="429"/>
        <v>94.300000000000011</v>
      </c>
      <c r="I9182" s="10">
        <f t="shared" si="430"/>
        <v>8.3213920328151378E-2</v>
      </c>
      <c r="J9182" t="str">
        <f>_xlfn.XLOOKUP(A9182,Product_Details!$A:$A,Product_Details!$G:$G,"mens")</f>
        <v>Womens</v>
      </c>
      <c r="K9182">
        <f t="shared" si="431"/>
        <v>2511.6666666666665</v>
      </c>
    </row>
    <row r="9183" spans="1:11" ht="15">
      <c r="A9183" t="s">
        <v>38</v>
      </c>
      <c r="B9183">
        <v>3</v>
      </c>
      <c r="C9183">
        <v>18</v>
      </c>
      <c r="D9183" t="s">
        <v>33</v>
      </c>
      <c r="E9183" t="s">
        <v>1458</v>
      </c>
      <c r="F9183" s="1">
        <v>1.1608796296296296E-2</v>
      </c>
      <c r="G9183">
        <f>_xlfn.XLOOKUP($A9183,Product_pricing!$B:$B,Product_pricing!$C:$C)</f>
        <v>54</v>
      </c>
      <c r="H9183">
        <f t="shared" si="429"/>
        <v>132.84</v>
      </c>
      <c r="I9183" s="10">
        <f t="shared" si="430"/>
        <v>0.11722308776661325</v>
      </c>
      <c r="J9183" t="str">
        <f>_xlfn.XLOOKUP(A9183,Product_Details!$A:$A,Product_Details!$G:$G,"mens")</f>
        <v>Womens</v>
      </c>
      <c r="K9183">
        <f t="shared" si="431"/>
        <v>2511.6666666666665</v>
      </c>
    </row>
    <row r="9184" spans="1:11" ht="15">
      <c r="A9184" t="s">
        <v>25</v>
      </c>
      <c r="B9184">
        <v>4</v>
      </c>
      <c r="C9184">
        <v>18</v>
      </c>
      <c r="D9184" t="s">
        <v>33</v>
      </c>
      <c r="E9184" t="s">
        <v>1458</v>
      </c>
      <c r="F9184" s="1">
        <v>1.1608796296296296E-2</v>
      </c>
      <c r="G9184">
        <f>_xlfn.XLOOKUP($A9184,Product_pricing!$B:$B,Product_pricing!$C:$C)</f>
        <v>40</v>
      </c>
      <c r="H9184">
        <f t="shared" si="429"/>
        <v>131.20000000000002</v>
      </c>
      <c r="I9184" s="10">
        <f t="shared" si="430"/>
        <v>0.11577588915221063</v>
      </c>
      <c r="J9184" t="str">
        <f>_xlfn.XLOOKUP(A9184,Product_Details!$A:$A,Product_Details!$G:$G,"mens")</f>
        <v>Mens</v>
      </c>
      <c r="K9184">
        <f t="shared" si="431"/>
        <v>1890</v>
      </c>
    </row>
    <row r="9185" spans="1:11" ht="15">
      <c r="A9185" t="s">
        <v>41</v>
      </c>
      <c r="B9185">
        <v>5</v>
      </c>
      <c r="C9185">
        <v>18</v>
      </c>
      <c r="D9185" t="s">
        <v>33</v>
      </c>
      <c r="E9185" t="s">
        <v>1458</v>
      </c>
      <c r="F9185" s="1">
        <v>1.1608796296296296E-2</v>
      </c>
      <c r="G9185">
        <f>_xlfn.XLOOKUP($A9185,Product_pricing!$B:$B,Product_pricing!$C:$C)</f>
        <v>10</v>
      </c>
      <c r="H9185">
        <f t="shared" si="429"/>
        <v>41</v>
      </c>
      <c r="I9185" s="10">
        <f t="shared" si="430"/>
        <v>3.6179965360065812E-2</v>
      </c>
      <c r="J9185" t="str">
        <f>_xlfn.XLOOKUP(A9185,Product_Details!$A:$A,Product_Details!$G:$G,"mens")</f>
        <v>Mens</v>
      </c>
      <c r="K9185">
        <f t="shared" si="431"/>
        <v>1890</v>
      </c>
    </row>
    <row r="9186" spans="1:11" ht="15">
      <c r="A9186" t="s">
        <v>31</v>
      </c>
      <c r="B9186">
        <v>1</v>
      </c>
      <c r="C9186">
        <v>18</v>
      </c>
      <c r="D9186" t="s">
        <v>33</v>
      </c>
      <c r="E9186" t="s">
        <v>1458</v>
      </c>
      <c r="F9186" s="1">
        <v>1.1608796296296296E-2</v>
      </c>
      <c r="G9186">
        <f>_xlfn.XLOOKUP($A9186,Product_pricing!$B:$B,Product_pricing!$C:$C)</f>
        <v>57</v>
      </c>
      <c r="H9186">
        <f t="shared" si="429"/>
        <v>46.74</v>
      </c>
      <c r="I9186" s="10">
        <f t="shared" si="430"/>
        <v>4.1245160510475033E-2</v>
      </c>
      <c r="J9186" t="str">
        <f>_xlfn.XLOOKUP(A9186,Product_Details!$A:$A,Product_Details!$G:$G,"mens")</f>
        <v>Mens</v>
      </c>
      <c r="K9186">
        <f t="shared" si="431"/>
        <v>1890</v>
      </c>
    </row>
    <row r="9187" spans="1:11" ht="15">
      <c r="A9187" t="s">
        <v>27</v>
      </c>
      <c r="B9187">
        <v>1</v>
      </c>
      <c r="C9187">
        <v>18</v>
      </c>
      <c r="D9187" t="s">
        <v>33</v>
      </c>
      <c r="E9187" t="s">
        <v>1458</v>
      </c>
      <c r="F9187" s="1">
        <v>1.1608796296296296E-2</v>
      </c>
      <c r="G9187">
        <f>_xlfn.XLOOKUP($A9187,Product_pricing!$B:$B,Product_pricing!$C:$C)</f>
        <v>29</v>
      </c>
      <c r="H9187">
        <f t="shared" si="429"/>
        <v>23.78</v>
      </c>
      <c r="I9187" s="10">
        <f t="shared" si="430"/>
        <v>2.0984379908838176E-2</v>
      </c>
      <c r="J9187" t="str">
        <f>_xlfn.XLOOKUP(A9187,Product_Details!$A:$A,Product_Details!$G:$G,"mens")</f>
        <v>Mens</v>
      </c>
      <c r="K9187">
        <f t="shared" si="431"/>
        <v>1890</v>
      </c>
    </row>
    <row r="9188" spans="1:11" ht="15">
      <c r="A9188" t="s">
        <v>22</v>
      </c>
      <c r="B9188">
        <v>5</v>
      </c>
      <c r="C9188">
        <v>18</v>
      </c>
      <c r="D9188" t="s">
        <v>33</v>
      </c>
      <c r="E9188" t="s">
        <v>1459</v>
      </c>
      <c r="F9188" s="1">
        <v>3.1939814814814817E-2</v>
      </c>
      <c r="G9188">
        <f>_xlfn.XLOOKUP($A9188,Product_pricing!$B:$B,Product_pricing!$C:$C)</f>
        <v>13</v>
      </c>
      <c r="H9188">
        <f t="shared" si="429"/>
        <v>53.300000000000004</v>
      </c>
      <c r="I9188" s="10">
        <f t="shared" si="430"/>
        <v>4.7033954968085559E-2</v>
      </c>
      <c r="J9188" t="str">
        <f>_xlfn.XLOOKUP(A9188,Product_Details!$A:$A,Product_Details!$G:$G,"mens")</f>
        <v>Womens</v>
      </c>
      <c r="K9188">
        <f t="shared" si="431"/>
        <v>2511.6666666666665</v>
      </c>
    </row>
    <row r="9189" spans="1:11" ht="15">
      <c r="A9189" t="s">
        <v>35</v>
      </c>
      <c r="B9189">
        <v>4</v>
      </c>
      <c r="C9189">
        <v>18</v>
      </c>
      <c r="D9189" t="s">
        <v>33</v>
      </c>
      <c r="E9189" t="s">
        <v>1459</v>
      </c>
      <c r="F9189" s="1">
        <v>3.1939814814814817E-2</v>
      </c>
      <c r="G9189">
        <f>_xlfn.XLOOKUP($A9189,Product_pricing!$B:$B,Product_pricing!$C:$C)</f>
        <v>32</v>
      </c>
      <c r="H9189">
        <f t="shared" si="429"/>
        <v>104.96000000000001</v>
      </c>
      <c r="I9189" s="10">
        <f t="shared" si="430"/>
        <v>9.2620711321768481E-2</v>
      </c>
      <c r="J9189" t="str">
        <f>_xlfn.XLOOKUP(A9189,Product_Details!$A:$A,Product_Details!$G:$G,"mens")</f>
        <v>Womens</v>
      </c>
      <c r="K9189">
        <f t="shared" si="431"/>
        <v>2511.6666666666665</v>
      </c>
    </row>
    <row r="9190" spans="1:11" ht="15">
      <c r="A9190" t="s">
        <v>36</v>
      </c>
      <c r="B9190">
        <v>4</v>
      </c>
      <c r="C9190">
        <v>18</v>
      </c>
      <c r="D9190" t="s">
        <v>33</v>
      </c>
      <c r="E9190" t="s">
        <v>1459</v>
      </c>
      <c r="F9190" s="1">
        <v>3.1939814814814817E-2</v>
      </c>
      <c r="G9190">
        <f>_xlfn.XLOOKUP($A9190,Product_pricing!$B:$B,Product_pricing!$C:$C)</f>
        <v>23</v>
      </c>
      <c r="H9190">
        <f t="shared" si="429"/>
        <v>75.440000000000012</v>
      </c>
      <c r="I9190" s="10">
        <f t="shared" si="430"/>
        <v>6.6571136262521105E-2</v>
      </c>
      <c r="J9190" t="str">
        <f>_xlfn.XLOOKUP(A9190,Product_Details!$A:$A,Product_Details!$G:$G,"mens")</f>
        <v>Womens</v>
      </c>
      <c r="K9190">
        <f t="shared" si="431"/>
        <v>2511.6666666666665</v>
      </c>
    </row>
    <row r="9191" spans="1:11" ht="15">
      <c r="A9191" t="s">
        <v>41</v>
      </c>
      <c r="B9191">
        <v>2</v>
      </c>
      <c r="C9191">
        <v>18</v>
      </c>
      <c r="D9191" t="s">
        <v>33</v>
      </c>
      <c r="E9191" t="s">
        <v>1459</v>
      </c>
      <c r="F9191" s="1">
        <v>3.1939814814814817E-2</v>
      </c>
      <c r="G9191">
        <f>_xlfn.XLOOKUP($A9191,Product_pricing!$B:$B,Product_pricing!$C:$C)</f>
        <v>10</v>
      </c>
      <c r="H9191">
        <f t="shared" si="429"/>
        <v>16.400000000000002</v>
      </c>
      <c r="I9191" s="10">
        <f t="shared" si="430"/>
        <v>1.4471986144026328E-2</v>
      </c>
      <c r="J9191" t="str">
        <f>_xlfn.XLOOKUP(A9191,Product_Details!$A:$A,Product_Details!$G:$G,"mens")</f>
        <v>Mens</v>
      </c>
      <c r="K9191">
        <f t="shared" si="431"/>
        <v>7560</v>
      </c>
    </row>
    <row r="9192" spans="1:11" ht="15">
      <c r="A9192" t="s">
        <v>29</v>
      </c>
      <c r="B9192">
        <v>4</v>
      </c>
      <c r="C9192">
        <v>17</v>
      </c>
      <c r="D9192" t="s">
        <v>23</v>
      </c>
      <c r="E9192" t="s">
        <v>1460</v>
      </c>
      <c r="F9192" s="1">
        <v>1.1614583333333333E-2</v>
      </c>
      <c r="G9192">
        <f>_xlfn.XLOOKUP($A9192,Product_pricing!$B:$B,Product_pricing!$C:$C)</f>
        <v>10</v>
      </c>
      <c r="H9192">
        <f t="shared" si="429"/>
        <v>33.199999999999996</v>
      </c>
      <c r="I9192" s="10">
        <f t="shared" si="430"/>
        <v>2.9296947559858171E-2</v>
      </c>
      <c r="J9192" t="str">
        <f>_xlfn.XLOOKUP(A9192,Product_Details!$A:$A,Product_Details!$G:$G,"mens")</f>
        <v>Womens</v>
      </c>
      <c r="K9192">
        <f t="shared" si="431"/>
        <v>3767.5</v>
      </c>
    </row>
    <row r="9193" spans="1:11" ht="15">
      <c r="A9193" t="s">
        <v>38</v>
      </c>
      <c r="B9193">
        <v>1</v>
      </c>
      <c r="C9193">
        <v>17</v>
      </c>
      <c r="D9193" t="s">
        <v>23</v>
      </c>
      <c r="E9193" t="s">
        <v>1460</v>
      </c>
      <c r="F9193" s="1">
        <v>1.1614583333333333E-2</v>
      </c>
      <c r="G9193">
        <f>_xlfn.XLOOKUP($A9193,Product_pricing!$B:$B,Product_pricing!$C:$C)</f>
        <v>54</v>
      </c>
      <c r="H9193">
        <f t="shared" si="429"/>
        <v>44.82</v>
      </c>
      <c r="I9193" s="10">
        <f t="shared" si="430"/>
        <v>3.9550879205808534E-2</v>
      </c>
      <c r="J9193" t="str">
        <f>_xlfn.XLOOKUP(A9193,Product_Details!$A:$A,Product_Details!$G:$G,"mens")</f>
        <v>Womens</v>
      </c>
      <c r="K9193">
        <f t="shared" si="431"/>
        <v>3767.5</v>
      </c>
    </row>
    <row r="9194" spans="1:11" ht="15">
      <c r="A9194" t="s">
        <v>41</v>
      </c>
      <c r="B9194">
        <v>3</v>
      </c>
      <c r="C9194">
        <v>17</v>
      </c>
      <c r="D9194" t="s">
        <v>23</v>
      </c>
      <c r="E9194" t="s">
        <v>1460</v>
      </c>
      <c r="F9194" s="1">
        <v>1.1614583333333333E-2</v>
      </c>
      <c r="G9194">
        <f>_xlfn.XLOOKUP($A9194,Product_pricing!$B:$B,Product_pricing!$C:$C)</f>
        <v>10</v>
      </c>
      <c r="H9194">
        <f t="shared" si="429"/>
        <v>24.9</v>
      </c>
      <c r="I9194" s="10">
        <f t="shared" si="430"/>
        <v>2.1972710669893626E-2</v>
      </c>
      <c r="J9194" t="str">
        <f>_xlfn.XLOOKUP(A9194,Product_Details!$A:$A,Product_Details!$G:$G,"mens")</f>
        <v>Mens</v>
      </c>
      <c r="K9194">
        <f t="shared" si="431"/>
        <v>2520</v>
      </c>
    </row>
    <row r="9195" spans="1:11" ht="15">
      <c r="A9195" t="s">
        <v>31</v>
      </c>
      <c r="B9195">
        <v>3</v>
      </c>
      <c r="C9195">
        <v>17</v>
      </c>
      <c r="D9195" t="s">
        <v>23</v>
      </c>
      <c r="E9195" t="s">
        <v>1460</v>
      </c>
      <c r="F9195" s="1">
        <v>1.1614583333333333E-2</v>
      </c>
      <c r="G9195">
        <f>_xlfn.XLOOKUP($A9195,Product_pricing!$B:$B,Product_pricing!$C:$C)</f>
        <v>57</v>
      </c>
      <c r="H9195">
        <f t="shared" si="429"/>
        <v>141.93</v>
      </c>
      <c r="I9195" s="10">
        <f t="shared" si="430"/>
        <v>0.12524445081839367</v>
      </c>
      <c r="J9195" t="str">
        <f>_xlfn.XLOOKUP(A9195,Product_Details!$A:$A,Product_Details!$G:$G,"mens")</f>
        <v>Mens</v>
      </c>
      <c r="K9195">
        <f t="shared" si="431"/>
        <v>2520</v>
      </c>
    </row>
    <row r="9196" spans="1:11" ht="15">
      <c r="A9196" t="s">
        <v>26</v>
      </c>
      <c r="B9196">
        <v>1</v>
      </c>
      <c r="C9196">
        <v>17</v>
      </c>
      <c r="D9196" t="s">
        <v>23</v>
      </c>
      <c r="E9196" t="s">
        <v>1460</v>
      </c>
      <c r="F9196" s="1">
        <v>1.1614583333333333E-2</v>
      </c>
      <c r="G9196">
        <f>_xlfn.XLOOKUP($A9196,Product_pricing!$B:$B,Product_pricing!$C:$C)</f>
        <v>17</v>
      </c>
      <c r="H9196">
        <f t="shared" si="429"/>
        <v>14.11</v>
      </c>
      <c r="I9196" s="10">
        <f t="shared" si="430"/>
        <v>1.2451202712939723E-2</v>
      </c>
      <c r="J9196" t="str">
        <f>_xlfn.XLOOKUP(A9196,Product_Details!$A:$A,Product_Details!$G:$G,"mens")</f>
        <v>Mens</v>
      </c>
      <c r="K9196">
        <f t="shared" si="431"/>
        <v>2520</v>
      </c>
    </row>
    <row r="9197" spans="1:11" ht="15">
      <c r="A9197" t="s">
        <v>22</v>
      </c>
      <c r="B9197">
        <v>2</v>
      </c>
      <c r="C9197">
        <v>3</v>
      </c>
      <c r="D9197" t="s">
        <v>33</v>
      </c>
      <c r="E9197" t="s">
        <v>1461</v>
      </c>
      <c r="F9197" s="1">
        <v>6.5034722222222221E-3</v>
      </c>
      <c r="G9197">
        <f>_xlfn.XLOOKUP($A9197,Product_pricing!$B:$B,Product_pricing!$C:$C)</f>
        <v>13</v>
      </c>
      <c r="H9197">
        <f t="shared" si="429"/>
        <v>25.22</v>
      </c>
      <c r="I9197" s="10">
        <f t="shared" si="430"/>
        <v>2.2255090887338045E-2</v>
      </c>
      <c r="J9197" t="str">
        <f>_xlfn.XLOOKUP(A9197,Product_Details!$A:$A,Product_Details!$G:$G,"mens")</f>
        <v>Womens</v>
      </c>
      <c r="K9197">
        <f t="shared" si="431"/>
        <v>1883.75</v>
      </c>
    </row>
    <row r="9198" spans="1:11" ht="15">
      <c r="A9198" t="s">
        <v>35</v>
      </c>
      <c r="B9198">
        <v>4</v>
      </c>
      <c r="C9198">
        <v>3</v>
      </c>
      <c r="D9198" t="s">
        <v>33</v>
      </c>
      <c r="E9198" t="s">
        <v>1461</v>
      </c>
      <c r="F9198" s="1">
        <v>6.5034722222222221E-3</v>
      </c>
      <c r="G9198">
        <f>_xlfn.XLOOKUP($A9198,Product_pricing!$B:$B,Product_pricing!$C:$C)</f>
        <v>32</v>
      </c>
      <c r="H9198">
        <f t="shared" si="429"/>
        <v>124.16</v>
      </c>
      <c r="I9198" s="10">
        <f t="shared" si="430"/>
        <v>0.10956352436843345</v>
      </c>
      <c r="J9198" t="str">
        <f>_xlfn.XLOOKUP(A9198,Product_Details!$A:$A,Product_Details!$G:$G,"mens")</f>
        <v>Womens</v>
      </c>
      <c r="K9198">
        <f t="shared" si="431"/>
        <v>1883.75</v>
      </c>
    </row>
    <row r="9199" spans="1:11" ht="15">
      <c r="A9199" t="s">
        <v>29</v>
      </c>
      <c r="B9199">
        <v>1</v>
      </c>
      <c r="C9199">
        <v>3</v>
      </c>
      <c r="D9199" t="s">
        <v>33</v>
      </c>
      <c r="E9199" t="s">
        <v>1461</v>
      </c>
      <c r="F9199" s="1">
        <v>6.5034722222222221E-3</v>
      </c>
      <c r="G9199">
        <f>_xlfn.XLOOKUP($A9199,Product_pricing!$B:$B,Product_pricing!$C:$C)</f>
        <v>10</v>
      </c>
      <c r="H9199">
        <f t="shared" si="429"/>
        <v>9.6999999999999993</v>
      </c>
      <c r="I9199" s="10">
        <f t="shared" si="430"/>
        <v>8.5596503412838625E-3</v>
      </c>
      <c r="J9199" t="str">
        <f>_xlfn.XLOOKUP(A9199,Product_Details!$A:$A,Product_Details!$G:$G,"mens")</f>
        <v>Womens</v>
      </c>
      <c r="K9199">
        <f t="shared" si="431"/>
        <v>1883.75</v>
      </c>
    </row>
    <row r="9200" spans="1:11" ht="15">
      <c r="A9200" t="s">
        <v>38</v>
      </c>
      <c r="B9200">
        <v>5</v>
      </c>
      <c r="C9200">
        <v>3</v>
      </c>
      <c r="D9200" t="s">
        <v>33</v>
      </c>
      <c r="E9200" t="s">
        <v>1461</v>
      </c>
      <c r="F9200" s="1">
        <v>6.5034722222222221E-3</v>
      </c>
      <c r="G9200">
        <f>_xlfn.XLOOKUP($A9200,Product_pricing!$B:$B,Product_pricing!$C:$C)</f>
        <v>54</v>
      </c>
      <c r="H9200">
        <f t="shared" si="429"/>
        <v>261.89999999999998</v>
      </c>
      <c r="I9200" s="10">
        <f t="shared" si="430"/>
        <v>0.23111055921466431</v>
      </c>
      <c r="J9200" t="str">
        <f>_xlfn.XLOOKUP(A9200,Product_Details!$A:$A,Product_Details!$G:$G,"mens")</f>
        <v>Womens</v>
      </c>
      <c r="K9200">
        <f t="shared" si="431"/>
        <v>1883.75</v>
      </c>
    </row>
    <row r="9201" spans="1:11" ht="15">
      <c r="A9201" t="s">
        <v>25</v>
      </c>
      <c r="B9201">
        <v>5</v>
      </c>
      <c r="C9201">
        <v>3</v>
      </c>
      <c r="D9201" t="s">
        <v>33</v>
      </c>
      <c r="E9201" t="s">
        <v>1461</v>
      </c>
      <c r="F9201" s="1">
        <v>6.5034722222222221E-3</v>
      </c>
      <c r="G9201">
        <f>_xlfn.XLOOKUP($A9201,Product_pricing!$B:$B,Product_pricing!$C:$C)</f>
        <v>40</v>
      </c>
      <c r="H9201">
        <f t="shared" si="429"/>
        <v>194</v>
      </c>
      <c r="I9201" s="10">
        <f t="shared" si="430"/>
        <v>0.17119300682567726</v>
      </c>
      <c r="J9201" t="str">
        <f>_xlfn.XLOOKUP(A9201,Product_Details!$A:$A,Product_Details!$G:$G,"mens")</f>
        <v>Mens</v>
      </c>
      <c r="K9201">
        <f t="shared" si="431"/>
        <v>3780</v>
      </c>
    </row>
    <row r="9202" spans="1:11" ht="15">
      <c r="A9202" t="s">
        <v>27</v>
      </c>
      <c r="B9202">
        <v>5</v>
      </c>
      <c r="C9202">
        <v>3</v>
      </c>
      <c r="D9202" t="s">
        <v>33</v>
      </c>
      <c r="E9202" t="s">
        <v>1461</v>
      </c>
      <c r="F9202" s="1">
        <v>6.5034722222222221E-3</v>
      </c>
      <c r="G9202">
        <f>_xlfn.XLOOKUP($A9202,Product_pricing!$B:$B,Product_pricing!$C:$C)</f>
        <v>29</v>
      </c>
      <c r="H9202">
        <f t="shared" si="429"/>
        <v>140.65</v>
      </c>
      <c r="I9202" s="10">
        <f t="shared" si="430"/>
        <v>0.12411492994861603</v>
      </c>
      <c r="J9202" t="str">
        <f>_xlfn.XLOOKUP(A9202,Product_Details!$A:$A,Product_Details!$G:$G,"mens")</f>
        <v>Mens</v>
      </c>
      <c r="K9202">
        <f t="shared" si="431"/>
        <v>3780</v>
      </c>
    </row>
    <row r="9203" spans="1:11" ht="15">
      <c r="A9203" t="s">
        <v>30</v>
      </c>
      <c r="B9203">
        <v>5</v>
      </c>
      <c r="C9203">
        <v>17</v>
      </c>
      <c r="D9203" t="s">
        <v>33</v>
      </c>
      <c r="E9203" t="s">
        <v>1462</v>
      </c>
      <c r="F9203" s="1">
        <v>2.4078703703703703E-2</v>
      </c>
      <c r="G9203">
        <f>_xlfn.XLOOKUP($A9203,Product_pricing!$B:$B,Product_pricing!$C:$C)</f>
        <v>19</v>
      </c>
      <c r="H9203">
        <f t="shared" si="429"/>
        <v>78.849999999999994</v>
      </c>
      <c r="I9203" s="10">
        <f t="shared" si="430"/>
        <v>6.9580250454663151E-2</v>
      </c>
      <c r="J9203" t="str">
        <f>_xlfn.XLOOKUP(A9203,Product_Details!$A:$A,Product_Details!$G:$G,"mens")</f>
        <v>Womens</v>
      </c>
      <c r="K9203">
        <f t="shared" si="431"/>
        <v>7535</v>
      </c>
    </row>
    <row r="9204" spans="1:11" ht="15">
      <c r="A9204" t="s">
        <v>41</v>
      </c>
      <c r="B9204">
        <v>3</v>
      </c>
      <c r="C9204">
        <v>17</v>
      </c>
      <c r="D9204" t="s">
        <v>33</v>
      </c>
      <c r="E9204" t="s">
        <v>1462</v>
      </c>
      <c r="F9204" s="1">
        <v>2.4078703703703703E-2</v>
      </c>
      <c r="G9204">
        <f>_xlfn.XLOOKUP($A9204,Product_pricing!$B:$B,Product_pricing!$C:$C)</f>
        <v>10</v>
      </c>
      <c r="H9204">
        <f t="shared" si="429"/>
        <v>24.9</v>
      </c>
      <c r="I9204" s="10">
        <f t="shared" si="430"/>
        <v>2.1972710669893626E-2</v>
      </c>
      <c r="J9204" t="str">
        <f>_xlfn.XLOOKUP(A9204,Product_Details!$A:$A,Product_Details!$G:$G,"mens")</f>
        <v>Mens</v>
      </c>
      <c r="K9204">
        <f t="shared" si="431"/>
        <v>3780</v>
      </c>
    </row>
    <row r="9205" spans="1:11" ht="15">
      <c r="A9205" t="s">
        <v>26</v>
      </c>
      <c r="B9205">
        <v>4</v>
      </c>
      <c r="C9205">
        <v>17</v>
      </c>
      <c r="D9205" t="s">
        <v>33</v>
      </c>
      <c r="E9205" t="s">
        <v>1462</v>
      </c>
      <c r="F9205" s="1">
        <v>2.4078703703703703E-2</v>
      </c>
      <c r="G9205">
        <f>_xlfn.XLOOKUP($A9205,Product_pricing!$B:$B,Product_pricing!$C:$C)</f>
        <v>17</v>
      </c>
      <c r="H9205">
        <f t="shared" si="429"/>
        <v>56.44</v>
      </c>
      <c r="I9205" s="10">
        <f t="shared" si="430"/>
        <v>4.9804810851758891E-2</v>
      </c>
      <c r="J9205" t="str">
        <f>_xlfn.XLOOKUP(A9205,Product_Details!$A:$A,Product_Details!$G:$G,"mens")</f>
        <v>Mens</v>
      </c>
      <c r="K9205">
        <f t="shared" si="431"/>
        <v>3780</v>
      </c>
    </row>
    <row r="9206" spans="1:11" ht="15">
      <c r="A9206" t="s">
        <v>29</v>
      </c>
      <c r="B9206">
        <v>5</v>
      </c>
      <c r="C9206">
        <v>14</v>
      </c>
      <c r="D9206" t="s">
        <v>23</v>
      </c>
      <c r="E9206" t="s">
        <v>1463</v>
      </c>
      <c r="F9206" s="1">
        <v>3.6346064814814817E-2</v>
      </c>
      <c r="G9206">
        <f>_xlfn.XLOOKUP($A9206,Product_pricing!$B:$B,Product_pricing!$C:$C)</f>
        <v>10</v>
      </c>
      <c r="H9206">
        <f t="shared" si="429"/>
        <v>43</v>
      </c>
      <c r="I9206" s="10">
        <f t="shared" si="430"/>
        <v>3.794484171909341E-2</v>
      </c>
      <c r="J9206" t="str">
        <f>_xlfn.XLOOKUP(A9206,Product_Details!$A:$A,Product_Details!$G:$G,"mens")</f>
        <v>Womens</v>
      </c>
      <c r="K9206">
        <f t="shared" si="431"/>
        <v>2511.6666666666665</v>
      </c>
    </row>
    <row r="9207" spans="1:11" ht="15">
      <c r="A9207" t="s">
        <v>30</v>
      </c>
      <c r="B9207">
        <v>4</v>
      </c>
      <c r="C9207">
        <v>14</v>
      </c>
      <c r="D9207" t="s">
        <v>23</v>
      </c>
      <c r="E9207" t="s">
        <v>1463</v>
      </c>
      <c r="F9207" s="1">
        <v>3.6346064814814817E-2</v>
      </c>
      <c r="G9207">
        <f>_xlfn.XLOOKUP($A9207,Product_pricing!$B:$B,Product_pricing!$C:$C)</f>
        <v>19</v>
      </c>
      <c r="H9207">
        <f t="shared" si="429"/>
        <v>65.36</v>
      </c>
      <c r="I9207" s="10">
        <f t="shared" si="430"/>
        <v>5.7676159413021989E-2</v>
      </c>
      <c r="J9207" t="str">
        <f>_xlfn.XLOOKUP(A9207,Product_Details!$A:$A,Product_Details!$G:$G,"mens")</f>
        <v>Womens</v>
      </c>
      <c r="K9207">
        <f t="shared" si="431"/>
        <v>2511.6666666666665</v>
      </c>
    </row>
    <row r="9208" spans="1:11" ht="15">
      <c r="A9208" t="s">
        <v>38</v>
      </c>
      <c r="B9208">
        <v>2</v>
      </c>
      <c r="C9208">
        <v>14</v>
      </c>
      <c r="D9208" t="s">
        <v>23</v>
      </c>
      <c r="E9208" t="s">
        <v>1463</v>
      </c>
      <c r="F9208" s="1">
        <v>3.6346064814814817E-2</v>
      </c>
      <c r="G9208">
        <f>_xlfn.XLOOKUP($A9208,Product_pricing!$B:$B,Product_pricing!$C:$C)</f>
        <v>54</v>
      </c>
      <c r="H9208">
        <f t="shared" si="429"/>
        <v>92.88</v>
      </c>
      <c r="I9208" s="10">
        <f t="shared" si="430"/>
        <v>8.1960858113241775E-2</v>
      </c>
      <c r="J9208" t="str">
        <f>_xlfn.XLOOKUP(A9208,Product_Details!$A:$A,Product_Details!$G:$G,"mens")</f>
        <v>Womens</v>
      </c>
      <c r="K9208">
        <f t="shared" si="431"/>
        <v>2511.6666666666665</v>
      </c>
    </row>
    <row r="9209" spans="1:11" ht="15">
      <c r="A9209" t="s">
        <v>31</v>
      </c>
      <c r="B9209">
        <v>4</v>
      </c>
      <c r="C9209">
        <v>14</v>
      </c>
      <c r="D9209" t="s">
        <v>23</v>
      </c>
      <c r="E9209" t="s">
        <v>1463</v>
      </c>
      <c r="F9209" s="1">
        <v>3.6346064814814817E-2</v>
      </c>
      <c r="G9209">
        <f>_xlfn.XLOOKUP($A9209,Product_pricing!$B:$B,Product_pricing!$C:$C)</f>
        <v>57</v>
      </c>
      <c r="H9209">
        <f t="shared" si="429"/>
        <v>196.07999999999998</v>
      </c>
      <c r="I9209" s="10">
        <f t="shared" si="430"/>
        <v>0.17302847823906595</v>
      </c>
      <c r="J9209" t="str">
        <f>_xlfn.XLOOKUP(A9209,Product_Details!$A:$A,Product_Details!$G:$G,"mens")</f>
        <v>Mens</v>
      </c>
      <c r="K9209">
        <f t="shared" si="431"/>
        <v>3780</v>
      </c>
    </row>
    <row r="9210" spans="1:11" ht="15">
      <c r="A9210" t="s">
        <v>32</v>
      </c>
      <c r="B9210">
        <v>1</v>
      </c>
      <c r="C9210">
        <v>14</v>
      </c>
      <c r="D9210" t="s">
        <v>23</v>
      </c>
      <c r="E9210" t="s">
        <v>1463</v>
      </c>
      <c r="F9210" s="1">
        <v>3.6346064814814817E-2</v>
      </c>
      <c r="G9210">
        <f>_xlfn.XLOOKUP($A9210,Product_pricing!$B:$B,Product_pricing!$C:$C)</f>
        <v>36</v>
      </c>
      <c r="H9210">
        <f t="shared" si="429"/>
        <v>30.96</v>
      </c>
      <c r="I9210" s="10">
        <f t="shared" si="430"/>
        <v>2.7320286037747259E-2</v>
      </c>
      <c r="J9210" t="str">
        <f>_xlfn.XLOOKUP(A9210,Product_Details!$A:$A,Product_Details!$G:$G,"mens")</f>
        <v>Mens</v>
      </c>
      <c r="K9210">
        <f t="shared" si="431"/>
        <v>3780</v>
      </c>
    </row>
    <row r="9211" spans="1:11" ht="15">
      <c r="A9211" t="s">
        <v>35</v>
      </c>
      <c r="B9211">
        <v>1</v>
      </c>
      <c r="C9211">
        <v>18</v>
      </c>
      <c r="D9211" t="s">
        <v>23</v>
      </c>
      <c r="E9211" t="s">
        <v>1464</v>
      </c>
      <c r="F9211" s="1">
        <v>2.2375000000000003E-2</v>
      </c>
      <c r="G9211">
        <f>_xlfn.XLOOKUP($A9211,Product_pricing!$B:$B,Product_pricing!$C:$C)</f>
        <v>32</v>
      </c>
      <c r="H9211">
        <f t="shared" si="429"/>
        <v>26.240000000000002</v>
      </c>
      <c r="I9211" s="10">
        <f t="shared" si="430"/>
        <v>2.315517783044212E-2</v>
      </c>
      <c r="J9211" t="str">
        <f>_xlfn.XLOOKUP(A9211,Product_Details!$A:$A,Product_Details!$G:$G,"mens")</f>
        <v>Womens</v>
      </c>
      <c r="K9211">
        <f t="shared" si="431"/>
        <v>1883.75</v>
      </c>
    </row>
    <row r="9212" spans="1:11" ht="15">
      <c r="A9212" t="s">
        <v>29</v>
      </c>
      <c r="B9212">
        <v>5</v>
      </c>
      <c r="C9212">
        <v>18</v>
      </c>
      <c r="D9212" t="s">
        <v>23</v>
      </c>
      <c r="E9212" t="s">
        <v>1464</v>
      </c>
      <c r="F9212" s="1">
        <v>2.2375000000000003E-2</v>
      </c>
      <c r="G9212">
        <f>_xlfn.XLOOKUP($A9212,Product_pricing!$B:$B,Product_pricing!$C:$C)</f>
        <v>10</v>
      </c>
      <c r="H9212">
        <f t="shared" si="429"/>
        <v>41</v>
      </c>
      <c r="I9212" s="10">
        <f t="shared" si="430"/>
        <v>3.6179965360065812E-2</v>
      </c>
      <c r="J9212" t="str">
        <f>_xlfn.XLOOKUP(A9212,Product_Details!$A:$A,Product_Details!$G:$G,"mens")</f>
        <v>Womens</v>
      </c>
      <c r="K9212">
        <f t="shared" si="431"/>
        <v>1883.75</v>
      </c>
    </row>
    <row r="9213" spans="1:11" ht="15">
      <c r="A9213" t="s">
        <v>36</v>
      </c>
      <c r="B9213">
        <v>4</v>
      </c>
      <c r="C9213">
        <v>18</v>
      </c>
      <c r="D9213" t="s">
        <v>23</v>
      </c>
      <c r="E9213" t="s">
        <v>1464</v>
      </c>
      <c r="F9213" s="1">
        <v>2.2375000000000003E-2</v>
      </c>
      <c r="G9213">
        <f>_xlfn.XLOOKUP($A9213,Product_pricing!$B:$B,Product_pricing!$C:$C)</f>
        <v>23</v>
      </c>
      <c r="H9213">
        <f t="shared" si="429"/>
        <v>75.440000000000012</v>
      </c>
      <c r="I9213" s="10">
        <f t="shared" si="430"/>
        <v>6.6571136262521105E-2</v>
      </c>
      <c r="J9213" t="str">
        <f>_xlfn.XLOOKUP(A9213,Product_Details!$A:$A,Product_Details!$G:$G,"mens")</f>
        <v>Womens</v>
      </c>
      <c r="K9213">
        <f t="shared" si="431"/>
        <v>1883.75</v>
      </c>
    </row>
    <row r="9214" spans="1:11" ht="15">
      <c r="A9214" t="s">
        <v>38</v>
      </c>
      <c r="B9214">
        <v>2</v>
      </c>
      <c r="C9214">
        <v>18</v>
      </c>
      <c r="D9214" t="s">
        <v>23</v>
      </c>
      <c r="E9214" t="s">
        <v>1464</v>
      </c>
      <c r="F9214" s="1">
        <v>2.2375000000000003E-2</v>
      </c>
      <c r="G9214">
        <f>_xlfn.XLOOKUP($A9214,Product_pricing!$B:$B,Product_pricing!$C:$C)</f>
        <v>54</v>
      </c>
      <c r="H9214">
        <f t="shared" si="429"/>
        <v>88.56</v>
      </c>
      <c r="I9214" s="10">
        <f t="shared" si="430"/>
        <v>7.814872517774217E-2</v>
      </c>
      <c r="J9214" t="str">
        <f>_xlfn.XLOOKUP(A9214,Product_Details!$A:$A,Product_Details!$G:$G,"mens")</f>
        <v>Womens</v>
      </c>
      <c r="K9214">
        <f t="shared" si="431"/>
        <v>1883.75</v>
      </c>
    </row>
    <row r="9215" spans="1:11" ht="15">
      <c r="A9215" t="s">
        <v>25</v>
      </c>
      <c r="B9215">
        <v>2</v>
      </c>
      <c r="C9215">
        <v>18</v>
      </c>
      <c r="D9215" t="s">
        <v>23</v>
      </c>
      <c r="E9215" t="s">
        <v>1464</v>
      </c>
      <c r="F9215" s="1">
        <v>2.2375000000000003E-2</v>
      </c>
      <c r="G9215">
        <f>_xlfn.XLOOKUP($A9215,Product_pricing!$B:$B,Product_pricing!$C:$C)</f>
        <v>40</v>
      </c>
      <c r="H9215">
        <f t="shared" si="429"/>
        <v>65.600000000000009</v>
      </c>
      <c r="I9215" s="10">
        <f t="shared" si="430"/>
        <v>5.7887944576105313E-2</v>
      </c>
      <c r="J9215" t="str">
        <f>_xlfn.XLOOKUP(A9215,Product_Details!$A:$A,Product_Details!$G:$G,"mens")</f>
        <v>Mens</v>
      </c>
      <c r="K9215">
        <f t="shared" si="431"/>
        <v>1890</v>
      </c>
    </row>
    <row r="9216" spans="1:11" ht="15">
      <c r="A9216" t="s">
        <v>32</v>
      </c>
      <c r="B9216">
        <v>4</v>
      </c>
      <c r="C9216">
        <v>18</v>
      </c>
      <c r="D9216" t="s">
        <v>23</v>
      </c>
      <c r="E9216" t="s">
        <v>1464</v>
      </c>
      <c r="F9216" s="1">
        <v>2.2375000000000003E-2</v>
      </c>
      <c r="G9216">
        <f>_xlfn.XLOOKUP($A9216,Product_pricing!$B:$B,Product_pricing!$C:$C)</f>
        <v>36</v>
      </c>
      <c r="H9216">
        <f t="shared" si="429"/>
        <v>118.08000000000001</v>
      </c>
      <c r="I9216" s="10">
        <f t="shared" si="430"/>
        <v>0.10419830023698956</v>
      </c>
      <c r="J9216" t="str">
        <f>_xlfn.XLOOKUP(A9216,Product_Details!$A:$A,Product_Details!$G:$G,"mens")</f>
        <v>Mens</v>
      </c>
      <c r="K9216">
        <f t="shared" si="431"/>
        <v>1890</v>
      </c>
    </row>
    <row r="9217" spans="1:11" ht="15">
      <c r="A9217" t="s">
        <v>26</v>
      </c>
      <c r="B9217">
        <v>2</v>
      </c>
      <c r="C9217">
        <v>18</v>
      </c>
      <c r="D9217" t="s">
        <v>23</v>
      </c>
      <c r="E9217" t="s">
        <v>1464</v>
      </c>
      <c r="F9217" s="1">
        <v>2.2375000000000003E-2</v>
      </c>
      <c r="G9217">
        <f>_xlfn.XLOOKUP($A9217,Product_pricing!$B:$B,Product_pricing!$C:$C)</f>
        <v>17</v>
      </c>
      <c r="H9217">
        <f t="shared" si="429"/>
        <v>27.880000000000003</v>
      </c>
      <c r="I9217" s="10">
        <f t="shared" si="430"/>
        <v>2.4602376444844757E-2</v>
      </c>
      <c r="J9217" t="str">
        <f>_xlfn.XLOOKUP(A9217,Product_Details!$A:$A,Product_Details!$G:$G,"mens")</f>
        <v>Mens</v>
      </c>
      <c r="K9217">
        <f t="shared" si="431"/>
        <v>1890</v>
      </c>
    </row>
    <row r="9218" spans="1:11" ht="15">
      <c r="A9218" t="s">
        <v>27</v>
      </c>
      <c r="B9218">
        <v>3</v>
      </c>
      <c r="C9218">
        <v>18</v>
      </c>
      <c r="D9218" t="s">
        <v>23</v>
      </c>
      <c r="E9218" t="s">
        <v>1464</v>
      </c>
      <c r="F9218" s="1">
        <v>2.2375000000000003E-2</v>
      </c>
      <c r="G9218">
        <f>_xlfn.XLOOKUP($A9218,Product_pricing!$B:$B,Product_pricing!$C:$C)</f>
        <v>29</v>
      </c>
      <c r="H9218">
        <f t="shared" si="429"/>
        <v>71.34</v>
      </c>
      <c r="I9218" s="10">
        <f t="shared" si="430"/>
        <v>6.295313972651452E-2</v>
      </c>
      <c r="J9218" t="str">
        <f>_xlfn.XLOOKUP(A9218,Product_Details!$A:$A,Product_Details!$G:$G,"mens")</f>
        <v>Mens</v>
      </c>
      <c r="K9218">
        <f t="shared" si="431"/>
        <v>1890</v>
      </c>
    </row>
    <row r="9219" spans="1:11" ht="15">
      <c r="A9219" t="s">
        <v>35</v>
      </c>
      <c r="B9219">
        <v>1</v>
      </c>
      <c r="C9219">
        <v>19</v>
      </c>
      <c r="D9219" t="s">
        <v>23</v>
      </c>
      <c r="E9219" t="s">
        <v>1465</v>
      </c>
      <c r="F9219" s="1">
        <v>3.0703703703703702E-2</v>
      </c>
      <c r="G9219">
        <f>_xlfn.XLOOKUP($A9219,Product_pricing!$B:$B,Product_pricing!$C:$C)</f>
        <v>32</v>
      </c>
      <c r="H9219">
        <f t="shared" ref="H9219:H9282" si="432">B9219*G9219*(1-C9219/100)</f>
        <v>25.92</v>
      </c>
      <c r="I9219" s="10">
        <f t="shared" ref="I9219:I9282" si="433">(H9219/SUM($H:$H))*1000</f>
        <v>2.2872797612997708E-2</v>
      </c>
      <c r="J9219" t="str">
        <f>_xlfn.XLOOKUP(A9219,Product_Details!$A:$A,Product_Details!$G:$G,"mens")</f>
        <v>Womens</v>
      </c>
      <c r="K9219">
        <f t="shared" ref="K9219:K9282" si="434">COUNTIFS($J:$J, J9219) / COUNTIFS($J:$J, J9219, $E:$E, E9219)</f>
        <v>2511.6666666666665</v>
      </c>
    </row>
    <row r="9220" spans="1:11" ht="15">
      <c r="A9220" t="s">
        <v>29</v>
      </c>
      <c r="B9220">
        <v>4</v>
      </c>
      <c r="C9220">
        <v>19</v>
      </c>
      <c r="D9220" t="s">
        <v>23</v>
      </c>
      <c r="E9220" t="s">
        <v>1465</v>
      </c>
      <c r="F9220" s="1">
        <v>3.0703703703703702E-2</v>
      </c>
      <c r="G9220">
        <f>_xlfn.XLOOKUP($A9220,Product_pricing!$B:$B,Product_pricing!$C:$C)</f>
        <v>10</v>
      </c>
      <c r="H9220">
        <f t="shared" si="432"/>
        <v>32.400000000000006</v>
      </c>
      <c r="I9220" s="10">
        <f t="shared" si="433"/>
        <v>2.8590997016247136E-2</v>
      </c>
      <c r="J9220" t="str">
        <f>_xlfn.XLOOKUP(A9220,Product_Details!$A:$A,Product_Details!$G:$G,"mens")</f>
        <v>Womens</v>
      </c>
      <c r="K9220">
        <f t="shared" si="434"/>
        <v>2511.6666666666665</v>
      </c>
    </row>
    <row r="9221" spans="1:11" ht="15">
      <c r="A9221" t="s">
        <v>38</v>
      </c>
      <c r="B9221">
        <v>2</v>
      </c>
      <c r="C9221">
        <v>19</v>
      </c>
      <c r="D9221" t="s">
        <v>23</v>
      </c>
      <c r="E9221" t="s">
        <v>1465</v>
      </c>
      <c r="F9221" s="1">
        <v>3.0703703703703702E-2</v>
      </c>
      <c r="G9221">
        <f>_xlfn.XLOOKUP($A9221,Product_pricing!$B:$B,Product_pricing!$C:$C)</f>
        <v>54</v>
      </c>
      <c r="H9221">
        <f t="shared" si="432"/>
        <v>87.48</v>
      </c>
      <c r="I9221" s="10">
        <f t="shared" si="433"/>
        <v>7.7195691943867259E-2</v>
      </c>
      <c r="J9221" t="str">
        <f>_xlfn.XLOOKUP(A9221,Product_Details!$A:$A,Product_Details!$G:$G,"mens")</f>
        <v>Womens</v>
      </c>
      <c r="K9221">
        <f t="shared" si="434"/>
        <v>2511.6666666666665</v>
      </c>
    </row>
    <row r="9222" spans="1:11" ht="15">
      <c r="A9222" t="s">
        <v>25</v>
      </c>
      <c r="B9222">
        <v>5</v>
      </c>
      <c r="C9222">
        <v>19</v>
      </c>
      <c r="D9222" t="s">
        <v>23</v>
      </c>
      <c r="E9222" t="s">
        <v>1465</v>
      </c>
      <c r="F9222" s="1">
        <v>3.0703703703703702E-2</v>
      </c>
      <c r="G9222">
        <f>_xlfn.XLOOKUP($A9222,Product_pricing!$B:$B,Product_pricing!$C:$C)</f>
        <v>40</v>
      </c>
      <c r="H9222">
        <f t="shared" si="432"/>
        <v>162</v>
      </c>
      <c r="I9222" s="10">
        <f t="shared" si="433"/>
        <v>0.14295498508123564</v>
      </c>
      <c r="J9222" t="str">
        <f>_xlfn.XLOOKUP(A9222,Product_Details!$A:$A,Product_Details!$G:$G,"mens")</f>
        <v>Mens</v>
      </c>
      <c r="K9222">
        <f t="shared" si="434"/>
        <v>1512</v>
      </c>
    </row>
    <row r="9223" spans="1:11" ht="15">
      <c r="A9223" t="s">
        <v>41</v>
      </c>
      <c r="B9223">
        <v>4</v>
      </c>
      <c r="C9223">
        <v>19</v>
      </c>
      <c r="D9223" t="s">
        <v>23</v>
      </c>
      <c r="E9223" t="s">
        <v>1465</v>
      </c>
      <c r="F9223" s="1">
        <v>3.0703703703703702E-2</v>
      </c>
      <c r="G9223">
        <f>_xlfn.XLOOKUP($A9223,Product_pricing!$B:$B,Product_pricing!$C:$C)</f>
        <v>10</v>
      </c>
      <c r="H9223">
        <f t="shared" si="432"/>
        <v>32.400000000000006</v>
      </c>
      <c r="I9223" s="10">
        <f t="shared" si="433"/>
        <v>2.8590997016247136E-2</v>
      </c>
      <c r="J9223" t="str">
        <f>_xlfn.XLOOKUP(A9223,Product_Details!$A:$A,Product_Details!$G:$G,"mens")</f>
        <v>Mens</v>
      </c>
      <c r="K9223">
        <f t="shared" si="434"/>
        <v>1512</v>
      </c>
    </row>
    <row r="9224" spans="1:11" ht="15">
      <c r="A9224" t="s">
        <v>31</v>
      </c>
      <c r="B9224">
        <v>2</v>
      </c>
      <c r="C9224">
        <v>19</v>
      </c>
      <c r="D9224" t="s">
        <v>23</v>
      </c>
      <c r="E9224" t="s">
        <v>1465</v>
      </c>
      <c r="F9224" s="1">
        <v>3.0703703703703702E-2</v>
      </c>
      <c r="G9224">
        <f>_xlfn.XLOOKUP($A9224,Product_pricing!$B:$B,Product_pricing!$C:$C)</f>
        <v>57</v>
      </c>
      <c r="H9224">
        <f t="shared" si="432"/>
        <v>92.34</v>
      </c>
      <c r="I9224" s="10">
        <f t="shared" si="433"/>
        <v>8.1484341496304333E-2</v>
      </c>
      <c r="J9224" t="str">
        <f>_xlfn.XLOOKUP(A9224,Product_Details!$A:$A,Product_Details!$G:$G,"mens")</f>
        <v>Mens</v>
      </c>
      <c r="K9224">
        <f t="shared" si="434"/>
        <v>1512</v>
      </c>
    </row>
    <row r="9225" spans="1:11" ht="15">
      <c r="A9225" t="s">
        <v>26</v>
      </c>
      <c r="B9225">
        <v>1</v>
      </c>
      <c r="C9225">
        <v>19</v>
      </c>
      <c r="D9225" t="s">
        <v>23</v>
      </c>
      <c r="E9225" t="s">
        <v>1465</v>
      </c>
      <c r="F9225" s="1">
        <v>3.0703703703703702E-2</v>
      </c>
      <c r="G9225">
        <f>_xlfn.XLOOKUP($A9225,Product_pricing!$B:$B,Product_pricing!$C:$C)</f>
        <v>17</v>
      </c>
      <c r="H9225">
        <f t="shared" si="432"/>
        <v>13.770000000000001</v>
      </c>
      <c r="I9225" s="10">
        <f t="shared" si="433"/>
        <v>1.2151173731905031E-2</v>
      </c>
      <c r="J9225" t="str">
        <f>_xlfn.XLOOKUP(A9225,Product_Details!$A:$A,Product_Details!$G:$G,"mens")</f>
        <v>Mens</v>
      </c>
      <c r="K9225">
        <f t="shared" si="434"/>
        <v>1512</v>
      </c>
    </row>
    <row r="9226" spans="1:11" ht="15">
      <c r="A9226" t="s">
        <v>27</v>
      </c>
      <c r="B9226">
        <v>5</v>
      </c>
      <c r="C9226">
        <v>19</v>
      </c>
      <c r="D9226" t="s">
        <v>23</v>
      </c>
      <c r="E9226" t="s">
        <v>1465</v>
      </c>
      <c r="F9226" s="1">
        <v>3.0703703703703702E-2</v>
      </c>
      <c r="G9226">
        <f>_xlfn.XLOOKUP($A9226,Product_pricing!$B:$B,Product_pricing!$C:$C)</f>
        <v>29</v>
      </c>
      <c r="H9226">
        <f t="shared" si="432"/>
        <v>117.45</v>
      </c>
      <c r="I9226" s="10">
        <f t="shared" si="433"/>
        <v>0.10364236418389586</v>
      </c>
      <c r="J9226" t="str">
        <f>_xlfn.XLOOKUP(A9226,Product_Details!$A:$A,Product_Details!$G:$G,"mens")</f>
        <v>Mens</v>
      </c>
      <c r="K9226">
        <f t="shared" si="434"/>
        <v>1512</v>
      </c>
    </row>
    <row r="9227" spans="1:11" ht="15">
      <c r="A9227" t="s">
        <v>22</v>
      </c>
      <c r="B9227">
        <v>5</v>
      </c>
      <c r="C9227">
        <v>0</v>
      </c>
      <c r="D9227" t="s">
        <v>23</v>
      </c>
      <c r="E9227" t="s">
        <v>1466</v>
      </c>
      <c r="F9227" s="1">
        <v>3.3537037037037039E-2</v>
      </c>
      <c r="G9227">
        <f>_xlfn.XLOOKUP($A9227,Product_pricing!$B:$B,Product_pricing!$C:$C)</f>
        <v>13</v>
      </c>
      <c r="H9227">
        <f t="shared" si="432"/>
        <v>65</v>
      </c>
      <c r="I9227" s="10">
        <f t="shared" si="433"/>
        <v>5.7358481668397021E-2</v>
      </c>
      <c r="J9227" t="str">
        <f>_xlfn.XLOOKUP(A9227,Product_Details!$A:$A,Product_Details!$G:$G,"mens")</f>
        <v>Womens</v>
      </c>
      <c r="K9227">
        <f t="shared" si="434"/>
        <v>2511.6666666666665</v>
      </c>
    </row>
    <row r="9228" spans="1:11" ht="15">
      <c r="A9228" t="s">
        <v>30</v>
      </c>
      <c r="B9228">
        <v>5</v>
      </c>
      <c r="C9228">
        <v>0</v>
      </c>
      <c r="D9228" t="s">
        <v>23</v>
      </c>
      <c r="E9228" t="s">
        <v>1466</v>
      </c>
      <c r="F9228" s="1">
        <v>3.3537037037037039E-2</v>
      </c>
      <c r="G9228">
        <f>_xlfn.XLOOKUP($A9228,Product_pricing!$B:$B,Product_pricing!$C:$C)</f>
        <v>19</v>
      </c>
      <c r="H9228">
        <f t="shared" si="432"/>
        <v>95</v>
      </c>
      <c r="I9228" s="10">
        <f t="shared" si="433"/>
        <v>8.3831627053811031E-2</v>
      </c>
      <c r="J9228" t="str">
        <f>_xlfn.XLOOKUP(A9228,Product_Details!$A:$A,Product_Details!$G:$G,"mens")</f>
        <v>Womens</v>
      </c>
      <c r="K9228">
        <f t="shared" si="434"/>
        <v>2511.6666666666665</v>
      </c>
    </row>
    <row r="9229" spans="1:11" ht="15">
      <c r="A9229" t="s">
        <v>38</v>
      </c>
      <c r="B9229">
        <v>4</v>
      </c>
      <c r="C9229">
        <v>0</v>
      </c>
      <c r="D9229" t="s">
        <v>23</v>
      </c>
      <c r="E9229" t="s">
        <v>1466</v>
      </c>
      <c r="F9229" s="1">
        <v>3.3537037037037039E-2</v>
      </c>
      <c r="G9229">
        <f>_xlfn.XLOOKUP($A9229,Product_pricing!$B:$B,Product_pricing!$C:$C)</f>
        <v>54</v>
      </c>
      <c r="H9229">
        <f t="shared" si="432"/>
        <v>216</v>
      </c>
      <c r="I9229" s="10">
        <f t="shared" si="433"/>
        <v>0.19060664677498088</v>
      </c>
      <c r="J9229" t="str">
        <f>_xlfn.XLOOKUP(A9229,Product_Details!$A:$A,Product_Details!$G:$G,"mens")</f>
        <v>Womens</v>
      </c>
      <c r="K9229">
        <f t="shared" si="434"/>
        <v>2511.6666666666665</v>
      </c>
    </row>
    <row r="9230" spans="1:11" ht="15">
      <c r="A9230" t="s">
        <v>41</v>
      </c>
      <c r="B9230">
        <v>4</v>
      </c>
      <c r="C9230">
        <v>0</v>
      </c>
      <c r="D9230" t="s">
        <v>23</v>
      </c>
      <c r="E9230" t="s">
        <v>1466</v>
      </c>
      <c r="F9230" s="1">
        <v>3.3537037037037039E-2</v>
      </c>
      <c r="G9230">
        <f>_xlfn.XLOOKUP($A9230,Product_pricing!$B:$B,Product_pricing!$C:$C)</f>
        <v>10</v>
      </c>
      <c r="H9230">
        <f t="shared" si="432"/>
        <v>40</v>
      </c>
      <c r="I9230" s="10">
        <f t="shared" si="433"/>
        <v>3.5297527180552013E-2</v>
      </c>
      <c r="J9230" t="str">
        <f>_xlfn.XLOOKUP(A9230,Product_Details!$A:$A,Product_Details!$G:$G,"mens")</f>
        <v>Mens</v>
      </c>
      <c r="K9230">
        <f t="shared" si="434"/>
        <v>1890</v>
      </c>
    </row>
    <row r="9231" spans="1:11" ht="15">
      <c r="A9231" t="s">
        <v>31</v>
      </c>
      <c r="B9231">
        <v>2</v>
      </c>
      <c r="C9231">
        <v>0</v>
      </c>
      <c r="D9231" t="s">
        <v>23</v>
      </c>
      <c r="E9231" t="s">
        <v>1466</v>
      </c>
      <c r="F9231" s="1">
        <v>3.3537037037037039E-2</v>
      </c>
      <c r="G9231">
        <f>_xlfn.XLOOKUP($A9231,Product_pricing!$B:$B,Product_pricing!$C:$C)</f>
        <v>57</v>
      </c>
      <c r="H9231">
        <f t="shared" si="432"/>
        <v>114</v>
      </c>
      <c r="I9231" s="10">
        <f t="shared" si="433"/>
        <v>0.10059795246457323</v>
      </c>
      <c r="J9231" t="str">
        <f>_xlfn.XLOOKUP(A9231,Product_Details!$A:$A,Product_Details!$G:$G,"mens")</f>
        <v>Mens</v>
      </c>
      <c r="K9231">
        <f t="shared" si="434"/>
        <v>1890</v>
      </c>
    </row>
    <row r="9232" spans="1:11" ht="15">
      <c r="A9232" t="s">
        <v>32</v>
      </c>
      <c r="B9232">
        <v>2</v>
      </c>
      <c r="C9232">
        <v>0</v>
      </c>
      <c r="D9232" t="s">
        <v>23</v>
      </c>
      <c r="E9232" t="s">
        <v>1466</v>
      </c>
      <c r="F9232" s="1">
        <v>3.3537037037037039E-2</v>
      </c>
      <c r="G9232">
        <f>_xlfn.XLOOKUP($A9232,Product_pricing!$B:$B,Product_pricing!$C:$C)</f>
        <v>36</v>
      </c>
      <c r="H9232">
        <f t="shared" si="432"/>
        <v>72</v>
      </c>
      <c r="I9232" s="10">
        <f t="shared" si="433"/>
        <v>6.3535548924993634E-2</v>
      </c>
      <c r="J9232" t="str">
        <f>_xlfn.XLOOKUP(A9232,Product_Details!$A:$A,Product_Details!$G:$G,"mens")</f>
        <v>Mens</v>
      </c>
      <c r="K9232">
        <f t="shared" si="434"/>
        <v>1890</v>
      </c>
    </row>
    <row r="9233" spans="1:11" ht="15">
      <c r="A9233" t="s">
        <v>26</v>
      </c>
      <c r="B9233">
        <v>2</v>
      </c>
      <c r="C9233">
        <v>0</v>
      </c>
      <c r="D9233" t="s">
        <v>23</v>
      </c>
      <c r="E9233" t="s">
        <v>1466</v>
      </c>
      <c r="F9233" s="1">
        <v>3.3537037037037039E-2</v>
      </c>
      <c r="G9233">
        <f>_xlfn.XLOOKUP($A9233,Product_pricing!$B:$B,Product_pricing!$C:$C)</f>
        <v>17</v>
      </c>
      <c r="H9233">
        <f t="shared" si="432"/>
        <v>34</v>
      </c>
      <c r="I9233" s="10">
        <f t="shared" si="433"/>
        <v>3.0002898103469212E-2</v>
      </c>
      <c r="J9233" t="str">
        <f>_xlfn.XLOOKUP(A9233,Product_Details!$A:$A,Product_Details!$G:$G,"mens")</f>
        <v>Mens</v>
      </c>
      <c r="K9233">
        <f t="shared" si="434"/>
        <v>1890</v>
      </c>
    </row>
    <row r="9234" spans="1:11" ht="15">
      <c r="A9234" t="s">
        <v>29</v>
      </c>
      <c r="B9234">
        <v>3</v>
      </c>
      <c r="C9234">
        <v>8</v>
      </c>
      <c r="D9234" t="s">
        <v>23</v>
      </c>
      <c r="E9234" t="s">
        <v>1467</v>
      </c>
      <c r="F9234" s="1">
        <v>1.4579861111111113E-2</v>
      </c>
      <c r="G9234">
        <f>_xlfn.XLOOKUP($A9234,Product_pricing!$B:$B,Product_pricing!$C:$C)</f>
        <v>10</v>
      </c>
      <c r="H9234">
        <f t="shared" si="432"/>
        <v>27.6</v>
      </c>
      <c r="I9234" s="10">
        <f t="shared" si="433"/>
        <v>2.4355293754580891E-2</v>
      </c>
      <c r="J9234" t="str">
        <f>_xlfn.XLOOKUP(A9234,Product_Details!$A:$A,Product_Details!$G:$G,"mens")</f>
        <v>Womens</v>
      </c>
      <c r="K9234">
        <f t="shared" si="434"/>
        <v>3767.5</v>
      </c>
    </row>
    <row r="9235" spans="1:11" ht="15">
      <c r="A9235" t="s">
        <v>30</v>
      </c>
      <c r="B9235">
        <v>5</v>
      </c>
      <c r="C9235">
        <v>8</v>
      </c>
      <c r="D9235" t="s">
        <v>23</v>
      </c>
      <c r="E9235" t="s">
        <v>1467</v>
      </c>
      <c r="F9235" s="1">
        <v>1.4579861111111113E-2</v>
      </c>
      <c r="G9235">
        <f>_xlfn.XLOOKUP($A9235,Product_pricing!$B:$B,Product_pricing!$C:$C)</f>
        <v>19</v>
      </c>
      <c r="H9235">
        <f t="shared" si="432"/>
        <v>87.4</v>
      </c>
      <c r="I9235" s="10">
        <f t="shared" si="433"/>
        <v>7.7125096889506167E-2</v>
      </c>
      <c r="J9235" t="str">
        <f>_xlfn.XLOOKUP(A9235,Product_Details!$A:$A,Product_Details!$G:$G,"mens")</f>
        <v>Womens</v>
      </c>
      <c r="K9235">
        <f t="shared" si="434"/>
        <v>3767.5</v>
      </c>
    </row>
    <row r="9236" spans="1:11" ht="15">
      <c r="A9236" t="s">
        <v>31</v>
      </c>
      <c r="B9236">
        <v>2</v>
      </c>
      <c r="C9236">
        <v>8</v>
      </c>
      <c r="D9236" t="s">
        <v>23</v>
      </c>
      <c r="E9236" t="s">
        <v>1467</v>
      </c>
      <c r="F9236" s="1">
        <v>1.4579861111111113E-2</v>
      </c>
      <c r="G9236">
        <f>_xlfn.XLOOKUP($A9236,Product_pricing!$B:$B,Product_pricing!$C:$C)</f>
        <v>57</v>
      </c>
      <c r="H9236">
        <f t="shared" si="432"/>
        <v>104.88000000000001</v>
      </c>
      <c r="I9236" s="10">
        <f t="shared" si="433"/>
        <v>9.255011626740739E-2</v>
      </c>
      <c r="J9236" t="str">
        <f>_xlfn.XLOOKUP(A9236,Product_Details!$A:$A,Product_Details!$G:$G,"mens")</f>
        <v>Mens</v>
      </c>
      <c r="K9236">
        <f t="shared" si="434"/>
        <v>1890</v>
      </c>
    </row>
    <row r="9237" spans="1:11" ht="15">
      <c r="A9237" t="s">
        <v>32</v>
      </c>
      <c r="B9237">
        <v>5</v>
      </c>
      <c r="C9237">
        <v>8</v>
      </c>
      <c r="D9237" t="s">
        <v>23</v>
      </c>
      <c r="E9237" t="s">
        <v>1467</v>
      </c>
      <c r="F9237" s="1">
        <v>1.4579861111111113E-2</v>
      </c>
      <c r="G9237">
        <f>_xlfn.XLOOKUP($A9237,Product_pricing!$B:$B,Product_pricing!$C:$C)</f>
        <v>36</v>
      </c>
      <c r="H9237">
        <f t="shared" si="432"/>
        <v>165.6</v>
      </c>
      <c r="I9237" s="10">
        <f t="shared" si="433"/>
        <v>0.14613176252748533</v>
      </c>
      <c r="J9237" t="str">
        <f>_xlfn.XLOOKUP(A9237,Product_Details!$A:$A,Product_Details!$G:$G,"mens")</f>
        <v>Mens</v>
      </c>
      <c r="K9237">
        <f t="shared" si="434"/>
        <v>1890</v>
      </c>
    </row>
    <row r="9238" spans="1:11" ht="15">
      <c r="A9238" t="s">
        <v>26</v>
      </c>
      <c r="B9238">
        <v>5</v>
      </c>
      <c r="C9238">
        <v>8</v>
      </c>
      <c r="D9238" t="s">
        <v>23</v>
      </c>
      <c r="E9238" t="s">
        <v>1467</v>
      </c>
      <c r="F9238" s="1">
        <v>1.4579861111111113E-2</v>
      </c>
      <c r="G9238">
        <f>_xlfn.XLOOKUP($A9238,Product_pricing!$B:$B,Product_pricing!$C:$C)</f>
        <v>17</v>
      </c>
      <c r="H9238">
        <f t="shared" si="432"/>
        <v>78.2</v>
      </c>
      <c r="I9238" s="10">
        <f t="shared" si="433"/>
        <v>6.9006665637979192E-2</v>
      </c>
      <c r="J9238" t="str">
        <f>_xlfn.XLOOKUP(A9238,Product_Details!$A:$A,Product_Details!$G:$G,"mens")</f>
        <v>Mens</v>
      </c>
      <c r="K9238">
        <f t="shared" si="434"/>
        <v>1890</v>
      </c>
    </row>
    <row r="9239" spans="1:11" ht="15">
      <c r="A9239" t="s">
        <v>27</v>
      </c>
      <c r="B9239">
        <v>4</v>
      </c>
      <c r="C9239">
        <v>8</v>
      </c>
      <c r="D9239" t="s">
        <v>23</v>
      </c>
      <c r="E9239" t="s">
        <v>1467</v>
      </c>
      <c r="F9239" s="1">
        <v>1.4579861111111113E-2</v>
      </c>
      <c r="G9239">
        <f>_xlfn.XLOOKUP($A9239,Product_pricing!$B:$B,Product_pricing!$C:$C)</f>
        <v>29</v>
      </c>
      <c r="H9239">
        <f t="shared" si="432"/>
        <v>106.72</v>
      </c>
      <c r="I9239" s="10">
        <f t="shared" si="433"/>
        <v>9.4173802517712776E-2</v>
      </c>
      <c r="J9239" t="str">
        <f>_xlfn.XLOOKUP(A9239,Product_Details!$A:$A,Product_Details!$G:$G,"mens")</f>
        <v>Mens</v>
      </c>
      <c r="K9239">
        <f t="shared" si="434"/>
        <v>1890</v>
      </c>
    </row>
    <row r="9240" spans="1:11" ht="15">
      <c r="A9240" t="s">
        <v>35</v>
      </c>
      <c r="B9240">
        <v>1</v>
      </c>
      <c r="C9240">
        <v>18</v>
      </c>
      <c r="D9240" t="s">
        <v>23</v>
      </c>
      <c r="E9240" t="s">
        <v>1468</v>
      </c>
      <c r="F9240" s="1">
        <v>3.1702546296296298E-2</v>
      </c>
      <c r="G9240">
        <f>_xlfn.XLOOKUP($A9240,Product_pricing!$B:$B,Product_pricing!$C:$C)</f>
        <v>32</v>
      </c>
      <c r="H9240">
        <f t="shared" si="432"/>
        <v>26.240000000000002</v>
      </c>
      <c r="I9240" s="10">
        <f t="shared" si="433"/>
        <v>2.315517783044212E-2</v>
      </c>
      <c r="J9240" t="str">
        <f>_xlfn.XLOOKUP(A9240,Product_Details!$A:$A,Product_Details!$G:$G,"mens")</f>
        <v>Womens</v>
      </c>
      <c r="K9240">
        <f t="shared" si="434"/>
        <v>2511.6666666666665</v>
      </c>
    </row>
    <row r="9241" spans="1:11" ht="15">
      <c r="A9241" t="s">
        <v>36</v>
      </c>
      <c r="B9241">
        <v>2</v>
      </c>
      <c r="C9241">
        <v>18</v>
      </c>
      <c r="D9241" t="s">
        <v>23</v>
      </c>
      <c r="E9241" t="s">
        <v>1468</v>
      </c>
      <c r="F9241" s="1">
        <v>3.1702546296296298E-2</v>
      </c>
      <c r="G9241">
        <f>_xlfn.XLOOKUP($A9241,Product_pricing!$B:$B,Product_pricing!$C:$C)</f>
        <v>23</v>
      </c>
      <c r="H9241">
        <f t="shared" si="432"/>
        <v>37.720000000000006</v>
      </c>
      <c r="I9241" s="10">
        <f t="shared" si="433"/>
        <v>3.3285568131260553E-2</v>
      </c>
      <c r="J9241" t="str">
        <f>_xlfn.XLOOKUP(A9241,Product_Details!$A:$A,Product_Details!$G:$G,"mens")</f>
        <v>Womens</v>
      </c>
      <c r="K9241">
        <f t="shared" si="434"/>
        <v>2511.6666666666665</v>
      </c>
    </row>
    <row r="9242" spans="1:11" ht="15">
      <c r="A9242" t="s">
        <v>38</v>
      </c>
      <c r="B9242">
        <v>4</v>
      </c>
      <c r="C9242">
        <v>18</v>
      </c>
      <c r="D9242" t="s">
        <v>23</v>
      </c>
      <c r="E9242" t="s">
        <v>1468</v>
      </c>
      <c r="F9242" s="1">
        <v>3.1702546296296298E-2</v>
      </c>
      <c r="G9242">
        <f>_xlfn.XLOOKUP($A9242,Product_pricing!$B:$B,Product_pricing!$C:$C)</f>
        <v>54</v>
      </c>
      <c r="H9242">
        <f t="shared" si="432"/>
        <v>177.12</v>
      </c>
      <c r="I9242" s="10">
        <f t="shared" si="433"/>
        <v>0.15629745035548434</v>
      </c>
      <c r="J9242" t="str">
        <f>_xlfn.XLOOKUP(A9242,Product_Details!$A:$A,Product_Details!$G:$G,"mens")</f>
        <v>Womens</v>
      </c>
      <c r="K9242">
        <f t="shared" si="434"/>
        <v>2511.6666666666665</v>
      </c>
    </row>
    <row r="9243" spans="1:11" ht="15">
      <c r="A9243" t="s">
        <v>41</v>
      </c>
      <c r="B9243">
        <v>3</v>
      </c>
      <c r="C9243">
        <v>18</v>
      </c>
      <c r="D9243" t="s">
        <v>23</v>
      </c>
      <c r="E9243" t="s">
        <v>1468</v>
      </c>
      <c r="F9243" s="1">
        <v>3.1702546296296298E-2</v>
      </c>
      <c r="G9243">
        <f>_xlfn.XLOOKUP($A9243,Product_pricing!$B:$B,Product_pricing!$C:$C)</f>
        <v>10</v>
      </c>
      <c r="H9243">
        <f t="shared" si="432"/>
        <v>24.6</v>
      </c>
      <c r="I9243" s="10">
        <f t="shared" si="433"/>
        <v>2.1707979216039491E-2</v>
      </c>
      <c r="J9243" t="str">
        <f>_xlfn.XLOOKUP(A9243,Product_Details!$A:$A,Product_Details!$G:$G,"mens")</f>
        <v>Mens</v>
      </c>
      <c r="K9243">
        <f t="shared" si="434"/>
        <v>1890</v>
      </c>
    </row>
    <row r="9244" spans="1:11" ht="15">
      <c r="A9244" t="s">
        <v>32</v>
      </c>
      <c r="B9244">
        <v>5</v>
      </c>
      <c r="C9244">
        <v>18</v>
      </c>
      <c r="D9244" t="s">
        <v>23</v>
      </c>
      <c r="E9244" t="s">
        <v>1468</v>
      </c>
      <c r="F9244" s="1">
        <v>3.1702546296296298E-2</v>
      </c>
      <c r="G9244">
        <f>_xlfn.XLOOKUP($A9244,Product_pricing!$B:$B,Product_pricing!$C:$C)</f>
        <v>36</v>
      </c>
      <c r="H9244">
        <f t="shared" si="432"/>
        <v>147.60000000000002</v>
      </c>
      <c r="I9244" s="10">
        <f t="shared" si="433"/>
        <v>0.13024787529623694</v>
      </c>
      <c r="J9244" t="str">
        <f>_xlfn.XLOOKUP(A9244,Product_Details!$A:$A,Product_Details!$G:$G,"mens")</f>
        <v>Mens</v>
      </c>
      <c r="K9244">
        <f t="shared" si="434"/>
        <v>1890</v>
      </c>
    </row>
    <row r="9245" spans="1:11" ht="15">
      <c r="A9245" t="s">
        <v>26</v>
      </c>
      <c r="B9245">
        <v>2</v>
      </c>
      <c r="C9245">
        <v>18</v>
      </c>
      <c r="D9245" t="s">
        <v>23</v>
      </c>
      <c r="E9245" t="s">
        <v>1468</v>
      </c>
      <c r="F9245" s="1">
        <v>3.1702546296296298E-2</v>
      </c>
      <c r="G9245">
        <f>_xlfn.XLOOKUP($A9245,Product_pricing!$B:$B,Product_pricing!$C:$C)</f>
        <v>17</v>
      </c>
      <c r="H9245">
        <f t="shared" si="432"/>
        <v>27.880000000000003</v>
      </c>
      <c r="I9245" s="10">
        <f t="shared" si="433"/>
        <v>2.4602376444844757E-2</v>
      </c>
      <c r="J9245" t="str">
        <f>_xlfn.XLOOKUP(A9245,Product_Details!$A:$A,Product_Details!$G:$G,"mens")</f>
        <v>Mens</v>
      </c>
      <c r="K9245">
        <f t="shared" si="434"/>
        <v>1890</v>
      </c>
    </row>
    <row r="9246" spans="1:11" ht="15">
      <c r="A9246" t="s">
        <v>27</v>
      </c>
      <c r="B9246">
        <v>2</v>
      </c>
      <c r="C9246">
        <v>18</v>
      </c>
      <c r="D9246" t="s">
        <v>23</v>
      </c>
      <c r="E9246" t="s">
        <v>1468</v>
      </c>
      <c r="F9246" s="1">
        <v>3.1702546296296298E-2</v>
      </c>
      <c r="G9246">
        <f>_xlfn.XLOOKUP($A9246,Product_pricing!$B:$B,Product_pricing!$C:$C)</f>
        <v>29</v>
      </c>
      <c r="H9246">
        <f t="shared" si="432"/>
        <v>47.56</v>
      </c>
      <c r="I9246" s="10">
        <f t="shared" si="433"/>
        <v>4.1968759817676352E-2</v>
      </c>
      <c r="J9246" t="str">
        <f>_xlfn.XLOOKUP(A9246,Product_Details!$A:$A,Product_Details!$G:$G,"mens")</f>
        <v>Mens</v>
      </c>
      <c r="K9246">
        <f t="shared" si="434"/>
        <v>1890</v>
      </c>
    </row>
    <row r="9247" spans="1:11" ht="15">
      <c r="A9247" t="s">
        <v>35</v>
      </c>
      <c r="B9247">
        <v>3</v>
      </c>
      <c r="C9247">
        <v>2</v>
      </c>
      <c r="D9247" t="s">
        <v>33</v>
      </c>
      <c r="E9247" t="s">
        <v>1469</v>
      </c>
      <c r="F9247" s="1">
        <v>2.4821759259259255E-2</v>
      </c>
      <c r="G9247">
        <f>_xlfn.XLOOKUP($A9247,Product_pricing!$B:$B,Product_pricing!$C:$C)</f>
        <v>32</v>
      </c>
      <c r="H9247">
        <f t="shared" si="432"/>
        <v>94.08</v>
      </c>
      <c r="I9247" s="10">
        <f t="shared" si="433"/>
        <v>8.3019783928658344E-2</v>
      </c>
      <c r="J9247" t="str">
        <f>_xlfn.XLOOKUP(A9247,Product_Details!$A:$A,Product_Details!$G:$G,"mens")</f>
        <v>Womens</v>
      </c>
      <c r="K9247">
        <f t="shared" si="434"/>
        <v>1883.75</v>
      </c>
    </row>
    <row r="9248" spans="1:11" ht="15">
      <c r="A9248" t="s">
        <v>36</v>
      </c>
      <c r="B9248">
        <v>5</v>
      </c>
      <c r="C9248">
        <v>2</v>
      </c>
      <c r="D9248" t="s">
        <v>33</v>
      </c>
      <c r="E9248" t="s">
        <v>1469</v>
      </c>
      <c r="F9248" s="1">
        <v>2.4821759259259255E-2</v>
      </c>
      <c r="G9248">
        <f>_xlfn.XLOOKUP($A9248,Product_pricing!$B:$B,Product_pricing!$C:$C)</f>
        <v>23</v>
      </c>
      <c r="H9248">
        <f t="shared" si="432"/>
        <v>112.7</v>
      </c>
      <c r="I9248" s="10">
        <f t="shared" si="433"/>
        <v>9.94507828312053E-2</v>
      </c>
      <c r="J9248" t="str">
        <f>_xlfn.XLOOKUP(A9248,Product_Details!$A:$A,Product_Details!$G:$G,"mens")</f>
        <v>Womens</v>
      </c>
      <c r="K9248">
        <f t="shared" si="434"/>
        <v>1883.75</v>
      </c>
    </row>
    <row r="9249" spans="1:11" ht="15">
      <c r="A9249" t="s">
        <v>30</v>
      </c>
      <c r="B9249">
        <v>2</v>
      </c>
      <c r="C9249">
        <v>2</v>
      </c>
      <c r="D9249" t="s">
        <v>33</v>
      </c>
      <c r="E9249" t="s">
        <v>1469</v>
      </c>
      <c r="F9249" s="1">
        <v>2.4821759259259255E-2</v>
      </c>
      <c r="G9249">
        <f>_xlfn.XLOOKUP($A9249,Product_pricing!$B:$B,Product_pricing!$C:$C)</f>
        <v>19</v>
      </c>
      <c r="H9249">
        <f t="shared" si="432"/>
        <v>37.24</v>
      </c>
      <c r="I9249" s="10">
        <f t="shared" si="433"/>
        <v>3.2861997805093933E-2</v>
      </c>
      <c r="J9249" t="str">
        <f>_xlfn.XLOOKUP(A9249,Product_Details!$A:$A,Product_Details!$G:$G,"mens")</f>
        <v>Womens</v>
      </c>
      <c r="K9249">
        <f t="shared" si="434"/>
        <v>1883.75</v>
      </c>
    </row>
    <row r="9250" spans="1:11" ht="15">
      <c r="A9250" t="s">
        <v>38</v>
      </c>
      <c r="B9250">
        <v>5</v>
      </c>
      <c r="C9250">
        <v>2</v>
      </c>
      <c r="D9250" t="s">
        <v>33</v>
      </c>
      <c r="E9250" t="s">
        <v>1469</v>
      </c>
      <c r="F9250" s="1">
        <v>2.4821759259259255E-2</v>
      </c>
      <c r="G9250">
        <f>_xlfn.XLOOKUP($A9250,Product_pricing!$B:$B,Product_pricing!$C:$C)</f>
        <v>54</v>
      </c>
      <c r="H9250">
        <f t="shared" si="432"/>
        <v>264.60000000000002</v>
      </c>
      <c r="I9250" s="10">
        <f t="shared" si="433"/>
        <v>0.23349314229935159</v>
      </c>
      <c r="J9250" t="str">
        <f>_xlfn.XLOOKUP(A9250,Product_Details!$A:$A,Product_Details!$G:$G,"mens")</f>
        <v>Womens</v>
      </c>
      <c r="K9250">
        <f t="shared" si="434"/>
        <v>1883.75</v>
      </c>
    </row>
    <row r="9251" spans="1:11" ht="15">
      <c r="A9251" t="s">
        <v>25</v>
      </c>
      <c r="B9251">
        <v>2</v>
      </c>
      <c r="C9251">
        <v>2</v>
      </c>
      <c r="D9251" t="s">
        <v>33</v>
      </c>
      <c r="E9251" t="s">
        <v>1469</v>
      </c>
      <c r="F9251" s="1">
        <v>2.4821759259259255E-2</v>
      </c>
      <c r="G9251">
        <f>_xlfn.XLOOKUP($A9251,Product_pricing!$B:$B,Product_pricing!$C:$C)</f>
        <v>40</v>
      </c>
      <c r="H9251">
        <f t="shared" si="432"/>
        <v>78.400000000000006</v>
      </c>
      <c r="I9251" s="10">
        <f t="shared" si="433"/>
        <v>6.9183153273881956E-2</v>
      </c>
      <c r="J9251" t="str">
        <f>_xlfn.XLOOKUP(A9251,Product_Details!$A:$A,Product_Details!$G:$G,"mens")</f>
        <v>Mens</v>
      </c>
      <c r="K9251">
        <f t="shared" si="434"/>
        <v>1512</v>
      </c>
    </row>
    <row r="9252" spans="1:11" ht="15">
      <c r="A9252" t="s">
        <v>41</v>
      </c>
      <c r="B9252">
        <v>1</v>
      </c>
      <c r="C9252">
        <v>2</v>
      </c>
      <c r="D9252" t="s">
        <v>33</v>
      </c>
      <c r="E9252" t="s">
        <v>1469</v>
      </c>
      <c r="F9252" s="1">
        <v>2.4821759259259255E-2</v>
      </c>
      <c r="G9252">
        <f>_xlfn.XLOOKUP($A9252,Product_pricing!$B:$B,Product_pricing!$C:$C)</f>
        <v>10</v>
      </c>
      <c r="H9252">
        <f t="shared" si="432"/>
        <v>9.8000000000000007</v>
      </c>
      <c r="I9252" s="10">
        <f t="shared" si="433"/>
        <v>8.6478941592352445E-3</v>
      </c>
      <c r="J9252" t="str">
        <f>_xlfn.XLOOKUP(A9252,Product_Details!$A:$A,Product_Details!$G:$G,"mens")</f>
        <v>Mens</v>
      </c>
      <c r="K9252">
        <f t="shared" si="434"/>
        <v>1512</v>
      </c>
    </row>
    <row r="9253" spans="1:11" ht="15">
      <c r="A9253" t="s">
        <v>31</v>
      </c>
      <c r="B9253">
        <v>5</v>
      </c>
      <c r="C9253">
        <v>2</v>
      </c>
      <c r="D9253" t="s">
        <v>33</v>
      </c>
      <c r="E9253" t="s">
        <v>1469</v>
      </c>
      <c r="F9253" s="1">
        <v>2.4821759259259255E-2</v>
      </c>
      <c r="G9253">
        <f>_xlfn.XLOOKUP($A9253,Product_pricing!$B:$B,Product_pricing!$C:$C)</f>
        <v>57</v>
      </c>
      <c r="H9253">
        <f t="shared" si="432"/>
        <v>279.3</v>
      </c>
      <c r="I9253" s="10">
        <f t="shared" si="433"/>
        <v>0.24646498353820445</v>
      </c>
      <c r="J9253" t="str">
        <f>_xlfn.XLOOKUP(A9253,Product_Details!$A:$A,Product_Details!$G:$G,"mens")</f>
        <v>Mens</v>
      </c>
      <c r="K9253">
        <f t="shared" si="434"/>
        <v>1512</v>
      </c>
    </row>
    <row r="9254" spans="1:11" ht="15">
      <c r="A9254" t="s">
        <v>32</v>
      </c>
      <c r="B9254">
        <v>3</v>
      </c>
      <c r="C9254">
        <v>2</v>
      </c>
      <c r="D9254" t="s">
        <v>33</v>
      </c>
      <c r="E9254" t="s">
        <v>1469</v>
      </c>
      <c r="F9254" s="1">
        <v>2.4821759259259255E-2</v>
      </c>
      <c r="G9254">
        <f>_xlfn.XLOOKUP($A9254,Product_pricing!$B:$B,Product_pricing!$C:$C)</f>
        <v>36</v>
      </c>
      <c r="H9254">
        <f t="shared" si="432"/>
        <v>105.84</v>
      </c>
      <c r="I9254" s="10">
        <f t="shared" si="433"/>
        <v>9.3397256919740643E-2</v>
      </c>
      <c r="J9254" t="str">
        <f>_xlfn.XLOOKUP(A9254,Product_Details!$A:$A,Product_Details!$G:$G,"mens")</f>
        <v>Mens</v>
      </c>
      <c r="K9254">
        <f t="shared" si="434"/>
        <v>1512</v>
      </c>
    </row>
    <row r="9255" spans="1:11" ht="15">
      <c r="A9255" t="s">
        <v>27</v>
      </c>
      <c r="B9255">
        <v>5</v>
      </c>
      <c r="C9255">
        <v>2</v>
      </c>
      <c r="D9255" t="s">
        <v>33</v>
      </c>
      <c r="E9255" t="s">
        <v>1469</v>
      </c>
      <c r="F9255" s="1">
        <v>2.4821759259259255E-2</v>
      </c>
      <c r="G9255">
        <f>_xlfn.XLOOKUP($A9255,Product_pricing!$B:$B,Product_pricing!$C:$C)</f>
        <v>29</v>
      </c>
      <c r="H9255">
        <f t="shared" si="432"/>
        <v>142.1</v>
      </c>
      <c r="I9255" s="10">
        <f t="shared" si="433"/>
        <v>0.12539446530891102</v>
      </c>
      <c r="J9255" t="str">
        <f>_xlfn.XLOOKUP(A9255,Product_Details!$A:$A,Product_Details!$G:$G,"mens")</f>
        <v>Mens</v>
      </c>
      <c r="K9255">
        <f t="shared" si="434"/>
        <v>1512</v>
      </c>
    </row>
    <row r="9256" spans="1:11" ht="15">
      <c r="A9256" t="s">
        <v>35</v>
      </c>
      <c r="B9256">
        <v>3</v>
      </c>
      <c r="C9256">
        <v>7</v>
      </c>
      <c r="D9256" t="s">
        <v>33</v>
      </c>
      <c r="E9256" t="s">
        <v>1470</v>
      </c>
      <c r="F9256" s="1">
        <v>3.1379629629629632E-2</v>
      </c>
      <c r="G9256">
        <f>_xlfn.XLOOKUP($A9256,Product_pricing!$B:$B,Product_pricing!$C:$C)</f>
        <v>32</v>
      </c>
      <c r="H9256">
        <f t="shared" si="432"/>
        <v>89.28</v>
      </c>
      <c r="I9256" s="10">
        <f t="shared" si="433"/>
        <v>7.8784080666992093E-2</v>
      </c>
      <c r="J9256" t="str">
        <f>_xlfn.XLOOKUP(A9256,Product_Details!$A:$A,Product_Details!$G:$G,"mens")</f>
        <v>Womens</v>
      </c>
      <c r="K9256">
        <f t="shared" si="434"/>
        <v>1883.75</v>
      </c>
    </row>
    <row r="9257" spans="1:11" ht="15">
      <c r="A9257" t="s">
        <v>29</v>
      </c>
      <c r="B9257">
        <v>4</v>
      </c>
      <c r="C9257">
        <v>7</v>
      </c>
      <c r="D9257" t="s">
        <v>33</v>
      </c>
      <c r="E9257" t="s">
        <v>1470</v>
      </c>
      <c r="F9257" s="1">
        <v>3.1379629629629632E-2</v>
      </c>
      <c r="G9257">
        <f>_xlfn.XLOOKUP($A9257,Product_pricing!$B:$B,Product_pricing!$C:$C)</f>
        <v>10</v>
      </c>
      <c r="H9257">
        <f t="shared" si="432"/>
        <v>37.199999999999996</v>
      </c>
      <c r="I9257" s="10">
        <f t="shared" si="433"/>
        <v>3.2826700277913366E-2</v>
      </c>
      <c r="J9257" t="str">
        <f>_xlfn.XLOOKUP(A9257,Product_Details!$A:$A,Product_Details!$G:$G,"mens")</f>
        <v>Womens</v>
      </c>
      <c r="K9257">
        <f t="shared" si="434"/>
        <v>1883.75</v>
      </c>
    </row>
    <row r="9258" spans="1:11" ht="15">
      <c r="A9258" t="s">
        <v>36</v>
      </c>
      <c r="B9258">
        <v>3</v>
      </c>
      <c r="C9258">
        <v>7</v>
      </c>
      <c r="D9258" t="s">
        <v>33</v>
      </c>
      <c r="E9258" t="s">
        <v>1470</v>
      </c>
      <c r="F9258" s="1">
        <v>3.1379629629629632E-2</v>
      </c>
      <c r="G9258">
        <f>_xlfn.XLOOKUP($A9258,Product_pricing!$B:$B,Product_pricing!$C:$C)</f>
        <v>23</v>
      </c>
      <c r="H9258">
        <f t="shared" si="432"/>
        <v>64.17</v>
      </c>
      <c r="I9258" s="10">
        <f t="shared" si="433"/>
        <v>5.6626057979400568E-2</v>
      </c>
      <c r="J9258" t="str">
        <f>_xlfn.XLOOKUP(A9258,Product_Details!$A:$A,Product_Details!$G:$G,"mens")</f>
        <v>Womens</v>
      </c>
      <c r="K9258">
        <f t="shared" si="434"/>
        <v>1883.75</v>
      </c>
    </row>
    <row r="9259" spans="1:11" ht="15">
      <c r="A9259" t="s">
        <v>30</v>
      </c>
      <c r="B9259">
        <v>1</v>
      </c>
      <c r="C9259">
        <v>7</v>
      </c>
      <c r="D9259" t="s">
        <v>33</v>
      </c>
      <c r="E9259" t="s">
        <v>1470</v>
      </c>
      <c r="F9259" s="1">
        <v>3.1379629629629632E-2</v>
      </c>
      <c r="G9259">
        <f>_xlfn.XLOOKUP($A9259,Product_pricing!$B:$B,Product_pricing!$C:$C)</f>
        <v>19</v>
      </c>
      <c r="H9259">
        <f t="shared" si="432"/>
        <v>17.669999999999998</v>
      </c>
      <c r="I9259" s="10">
        <f t="shared" si="433"/>
        <v>1.5592682632008852E-2</v>
      </c>
      <c r="J9259" t="str">
        <f>_xlfn.XLOOKUP(A9259,Product_Details!$A:$A,Product_Details!$G:$G,"mens")</f>
        <v>Womens</v>
      </c>
      <c r="K9259">
        <f t="shared" si="434"/>
        <v>1883.75</v>
      </c>
    </row>
    <row r="9260" spans="1:11" ht="15">
      <c r="A9260" t="s">
        <v>32</v>
      </c>
      <c r="B9260">
        <v>3</v>
      </c>
      <c r="C9260">
        <v>7</v>
      </c>
      <c r="D9260" t="s">
        <v>33</v>
      </c>
      <c r="E9260" t="s">
        <v>1470</v>
      </c>
      <c r="F9260" s="1">
        <v>3.1379629629629632E-2</v>
      </c>
      <c r="G9260">
        <f>_xlfn.XLOOKUP($A9260,Product_pricing!$B:$B,Product_pricing!$C:$C)</f>
        <v>36</v>
      </c>
      <c r="H9260">
        <f t="shared" si="432"/>
        <v>100.44</v>
      </c>
      <c r="I9260" s="10">
        <f t="shared" si="433"/>
        <v>8.8632090750366099E-2</v>
      </c>
      <c r="J9260" t="str">
        <f>_xlfn.XLOOKUP(A9260,Product_Details!$A:$A,Product_Details!$G:$G,"mens")</f>
        <v>Mens</v>
      </c>
      <c r="K9260">
        <f t="shared" si="434"/>
        <v>3780</v>
      </c>
    </row>
    <row r="9261" spans="1:11" ht="15">
      <c r="A9261" t="s">
        <v>27</v>
      </c>
      <c r="B9261">
        <v>2</v>
      </c>
      <c r="C9261">
        <v>7</v>
      </c>
      <c r="D9261" t="s">
        <v>33</v>
      </c>
      <c r="E9261" t="s">
        <v>1470</v>
      </c>
      <c r="F9261" s="1">
        <v>3.1379629629629632E-2</v>
      </c>
      <c r="G9261">
        <f>_xlfn.XLOOKUP($A9261,Product_pricing!$B:$B,Product_pricing!$C:$C)</f>
        <v>29</v>
      </c>
      <c r="H9261">
        <f t="shared" si="432"/>
        <v>53.94</v>
      </c>
      <c r="I9261" s="10">
        <f t="shared" si="433"/>
        <v>4.759871540297439E-2</v>
      </c>
      <c r="J9261" t="str">
        <f>_xlfn.XLOOKUP(A9261,Product_Details!$A:$A,Product_Details!$G:$G,"mens")</f>
        <v>Mens</v>
      </c>
      <c r="K9261">
        <f t="shared" si="434"/>
        <v>3780</v>
      </c>
    </row>
    <row r="9262" spans="1:11" ht="15">
      <c r="A9262" t="s">
        <v>35</v>
      </c>
      <c r="B9262">
        <v>1</v>
      </c>
      <c r="C9262">
        <v>21</v>
      </c>
      <c r="D9262" t="s">
        <v>33</v>
      </c>
      <c r="E9262">
        <v>265924</v>
      </c>
      <c r="F9262" s="1">
        <v>2.6192129629629631E-2</v>
      </c>
      <c r="G9262">
        <f>_xlfn.XLOOKUP($A9262,Product_pricing!$B:$B,Product_pricing!$C:$C)</f>
        <v>32</v>
      </c>
      <c r="H9262">
        <f t="shared" si="432"/>
        <v>25.28</v>
      </c>
      <c r="I9262" s="10">
        <f t="shared" si="433"/>
        <v>2.2308037178108874E-2</v>
      </c>
      <c r="J9262" t="str">
        <f>_xlfn.XLOOKUP(A9262,Product_Details!$A:$A,Product_Details!$G:$G,"mens")</f>
        <v>Womens</v>
      </c>
      <c r="K9262">
        <f t="shared" si="434"/>
        <v>2511.6666666666665</v>
      </c>
    </row>
    <row r="9263" spans="1:11" ht="15">
      <c r="A9263" t="s">
        <v>30</v>
      </c>
      <c r="B9263">
        <v>2</v>
      </c>
      <c r="C9263">
        <v>21</v>
      </c>
      <c r="D9263" t="s">
        <v>33</v>
      </c>
      <c r="E9263">
        <v>265924</v>
      </c>
      <c r="F9263" s="1">
        <v>2.6192129629629631E-2</v>
      </c>
      <c r="G9263">
        <f>_xlfn.XLOOKUP($A9263,Product_pricing!$B:$B,Product_pricing!$C:$C)</f>
        <v>19</v>
      </c>
      <c r="H9263">
        <f t="shared" si="432"/>
        <v>30.020000000000003</v>
      </c>
      <c r="I9263" s="10">
        <f t="shared" si="433"/>
        <v>2.649079414900429E-2</v>
      </c>
      <c r="J9263" t="str">
        <f>_xlfn.XLOOKUP(A9263,Product_Details!$A:$A,Product_Details!$G:$G,"mens")</f>
        <v>Womens</v>
      </c>
      <c r="K9263">
        <f t="shared" si="434"/>
        <v>2511.6666666666665</v>
      </c>
    </row>
    <row r="9264" spans="1:11" ht="15">
      <c r="A9264" t="s">
        <v>38</v>
      </c>
      <c r="B9264">
        <v>5</v>
      </c>
      <c r="C9264">
        <v>21</v>
      </c>
      <c r="D9264" t="s">
        <v>33</v>
      </c>
      <c r="E9264">
        <v>265924</v>
      </c>
      <c r="F9264" s="1">
        <v>2.6192129629629631E-2</v>
      </c>
      <c r="G9264">
        <f>_xlfn.XLOOKUP($A9264,Product_pricing!$B:$B,Product_pricing!$C:$C)</f>
        <v>54</v>
      </c>
      <c r="H9264">
        <f t="shared" si="432"/>
        <v>213.3</v>
      </c>
      <c r="I9264" s="10">
        <f t="shared" si="433"/>
        <v>0.18822406369029362</v>
      </c>
      <c r="J9264" t="str">
        <f>_xlfn.XLOOKUP(A9264,Product_Details!$A:$A,Product_Details!$G:$G,"mens")</f>
        <v>Womens</v>
      </c>
      <c r="K9264">
        <f t="shared" si="434"/>
        <v>2511.6666666666665</v>
      </c>
    </row>
    <row r="9265" spans="1:11" ht="15">
      <c r="A9265" t="s">
        <v>31</v>
      </c>
      <c r="B9265">
        <v>4</v>
      </c>
      <c r="C9265">
        <v>21</v>
      </c>
      <c r="D9265" t="s">
        <v>33</v>
      </c>
      <c r="E9265">
        <v>265924</v>
      </c>
      <c r="F9265" s="1">
        <v>2.6192129629629631E-2</v>
      </c>
      <c r="G9265">
        <f>_xlfn.XLOOKUP($A9265,Product_pricing!$B:$B,Product_pricing!$C:$C)</f>
        <v>57</v>
      </c>
      <c r="H9265">
        <f t="shared" si="432"/>
        <v>180.12</v>
      </c>
      <c r="I9265" s="10">
        <f t="shared" si="433"/>
        <v>0.15894476489402573</v>
      </c>
      <c r="J9265" t="str">
        <f>_xlfn.XLOOKUP(A9265,Product_Details!$A:$A,Product_Details!$G:$G,"mens")</f>
        <v>Mens</v>
      </c>
      <c r="K9265">
        <f t="shared" si="434"/>
        <v>1890</v>
      </c>
    </row>
    <row r="9266" spans="1:11" ht="15">
      <c r="A9266" t="s">
        <v>32</v>
      </c>
      <c r="B9266">
        <v>1</v>
      </c>
      <c r="C9266">
        <v>21</v>
      </c>
      <c r="D9266" t="s">
        <v>33</v>
      </c>
      <c r="E9266">
        <v>265924</v>
      </c>
      <c r="F9266" s="1">
        <v>2.6192129629629631E-2</v>
      </c>
      <c r="G9266">
        <f>_xlfn.XLOOKUP($A9266,Product_pricing!$B:$B,Product_pricing!$C:$C)</f>
        <v>36</v>
      </c>
      <c r="H9266">
        <f t="shared" si="432"/>
        <v>28.44</v>
      </c>
      <c r="I9266" s="10">
        <f t="shared" si="433"/>
        <v>2.5096541825372482E-2</v>
      </c>
      <c r="J9266" t="str">
        <f>_xlfn.XLOOKUP(A9266,Product_Details!$A:$A,Product_Details!$G:$G,"mens")</f>
        <v>Mens</v>
      </c>
      <c r="K9266">
        <f t="shared" si="434"/>
        <v>1890</v>
      </c>
    </row>
    <row r="9267" spans="1:11" ht="15">
      <c r="A9267" t="s">
        <v>26</v>
      </c>
      <c r="B9267">
        <v>3</v>
      </c>
      <c r="C9267">
        <v>21</v>
      </c>
      <c r="D9267" t="s">
        <v>33</v>
      </c>
      <c r="E9267">
        <v>265924</v>
      </c>
      <c r="F9267" s="1">
        <v>2.6192129629629631E-2</v>
      </c>
      <c r="G9267">
        <f>_xlfn.XLOOKUP($A9267,Product_pricing!$B:$B,Product_pricing!$C:$C)</f>
        <v>17</v>
      </c>
      <c r="H9267">
        <f t="shared" si="432"/>
        <v>40.29</v>
      </c>
      <c r="I9267" s="10">
        <f t="shared" si="433"/>
        <v>3.555343425261101E-2</v>
      </c>
      <c r="J9267" t="str">
        <f>_xlfn.XLOOKUP(A9267,Product_Details!$A:$A,Product_Details!$G:$G,"mens")</f>
        <v>Mens</v>
      </c>
      <c r="K9267">
        <f t="shared" si="434"/>
        <v>1890</v>
      </c>
    </row>
    <row r="9268" spans="1:11" ht="15">
      <c r="A9268" t="s">
        <v>27</v>
      </c>
      <c r="B9268">
        <v>4</v>
      </c>
      <c r="C9268">
        <v>21</v>
      </c>
      <c r="D9268" t="s">
        <v>33</v>
      </c>
      <c r="E9268">
        <v>265924</v>
      </c>
      <c r="F9268" s="1">
        <v>2.6192129629629631E-2</v>
      </c>
      <c r="G9268">
        <f>_xlfn.XLOOKUP($A9268,Product_pricing!$B:$B,Product_pricing!$C:$C)</f>
        <v>29</v>
      </c>
      <c r="H9268">
        <f t="shared" si="432"/>
        <v>91.64</v>
      </c>
      <c r="I9268" s="10">
        <f t="shared" si="433"/>
        <v>8.0866634770644666E-2</v>
      </c>
      <c r="J9268" t="str">
        <f>_xlfn.XLOOKUP(A9268,Product_Details!$A:$A,Product_Details!$G:$G,"mens")</f>
        <v>Mens</v>
      </c>
      <c r="K9268">
        <f t="shared" si="434"/>
        <v>1890</v>
      </c>
    </row>
    <row r="9269" spans="1:11" ht="15">
      <c r="A9269" t="s">
        <v>29</v>
      </c>
      <c r="B9269">
        <v>3</v>
      </c>
      <c r="C9269">
        <v>14</v>
      </c>
      <c r="D9269" t="s">
        <v>23</v>
      </c>
      <c r="E9269" t="s">
        <v>1471</v>
      </c>
      <c r="F9269" s="1">
        <v>3.0462962962962965E-3</v>
      </c>
      <c r="G9269">
        <f>_xlfn.XLOOKUP($A9269,Product_pricing!$B:$B,Product_pricing!$C:$C)</f>
        <v>10</v>
      </c>
      <c r="H9269">
        <f t="shared" si="432"/>
        <v>25.8</v>
      </c>
      <c r="I9269" s="10">
        <f t="shared" si="433"/>
        <v>2.276690503145605E-2</v>
      </c>
      <c r="J9269" t="str">
        <f>_xlfn.XLOOKUP(A9269,Product_Details!$A:$A,Product_Details!$G:$G,"mens")</f>
        <v>Womens</v>
      </c>
      <c r="K9269">
        <f t="shared" si="434"/>
        <v>2511.6666666666665</v>
      </c>
    </row>
    <row r="9270" spans="1:11" ht="15">
      <c r="A9270" t="s">
        <v>30</v>
      </c>
      <c r="B9270">
        <v>2</v>
      </c>
      <c r="C9270">
        <v>14</v>
      </c>
      <c r="D9270" t="s">
        <v>23</v>
      </c>
      <c r="E9270" t="s">
        <v>1471</v>
      </c>
      <c r="F9270" s="1">
        <v>3.0462962962962965E-3</v>
      </c>
      <c r="G9270">
        <f>_xlfn.XLOOKUP($A9270,Product_pricing!$B:$B,Product_pricing!$C:$C)</f>
        <v>19</v>
      </c>
      <c r="H9270">
        <f t="shared" si="432"/>
        <v>32.68</v>
      </c>
      <c r="I9270" s="10">
        <f t="shared" si="433"/>
        <v>2.8838079706510995E-2</v>
      </c>
      <c r="J9270" t="str">
        <f>_xlfn.XLOOKUP(A9270,Product_Details!$A:$A,Product_Details!$G:$G,"mens")</f>
        <v>Womens</v>
      </c>
      <c r="K9270">
        <f t="shared" si="434"/>
        <v>2511.6666666666665</v>
      </c>
    </row>
    <row r="9271" spans="1:11" ht="15">
      <c r="A9271" t="s">
        <v>38</v>
      </c>
      <c r="B9271">
        <v>2</v>
      </c>
      <c r="C9271">
        <v>14</v>
      </c>
      <c r="D9271" t="s">
        <v>23</v>
      </c>
      <c r="E9271" t="s">
        <v>1471</v>
      </c>
      <c r="F9271" s="1">
        <v>3.0462962962962965E-3</v>
      </c>
      <c r="G9271">
        <f>_xlfn.XLOOKUP($A9271,Product_pricing!$B:$B,Product_pricing!$C:$C)</f>
        <v>54</v>
      </c>
      <c r="H9271">
        <f t="shared" si="432"/>
        <v>92.88</v>
      </c>
      <c r="I9271" s="10">
        <f t="shared" si="433"/>
        <v>8.1960858113241775E-2</v>
      </c>
      <c r="J9271" t="str">
        <f>_xlfn.XLOOKUP(A9271,Product_Details!$A:$A,Product_Details!$G:$G,"mens")</f>
        <v>Womens</v>
      </c>
      <c r="K9271">
        <f t="shared" si="434"/>
        <v>2511.6666666666665</v>
      </c>
    </row>
    <row r="9272" spans="1:11" ht="15">
      <c r="A9272" t="s">
        <v>25</v>
      </c>
      <c r="B9272">
        <v>3</v>
      </c>
      <c r="C9272">
        <v>14</v>
      </c>
      <c r="D9272" t="s">
        <v>23</v>
      </c>
      <c r="E9272" t="s">
        <v>1471</v>
      </c>
      <c r="F9272" s="1">
        <v>3.0462962962962965E-3</v>
      </c>
      <c r="G9272">
        <f>_xlfn.XLOOKUP($A9272,Product_pricing!$B:$B,Product_pricing!$C:$C)</f>
        <v>40</v>
      </c>
      <c r="H9272">
        <f t="shared" si="432"/>
        <v>103.2</v>
      </c>
      <c r="I9272" s="10">
        <f t="shared" si="433"/>
        <v>9.10676201258242E-2</v>
      </c>
      <c r="J9272" t="str">
        <f>_xlfn.XLOOKUP(A9272,Product_Details!$A:$A,Product_Details!$G:$G,"mens")</f>
        <v>Mens</v>
      </c>
      <c r="K9272">
        <f t="shared" si="434"/>
        <v>1512</v>
      </c>
    </row>
    <row r="9273" spans="1:11" ht="15">
      <c r="A9273" t="s">
        <v>41</v>
      </c>
      <c r="B9273">
        <v>2</v>
      </c>
      <c r="C9273">
        <v>14</v>
      </c>
      <c r="D9273" t="s">
        <v>23</v>
      </c>
      <c r="E9273" t="s">
        <v>1471</v>
      </c>
      <c r="F9273" s="1">
        <v>3.0462962962962965E-3</v>
      </c>
      <c r="G9273">
        <f>_xlfn.XLOOKUP($A9273,Product_pricing!$B:$B,Product_pricing!$C:$C)</f>
        <v>10</v>
      </c>
      <c r="H9273">
        <f t="shared" si="432"/>
        <v>17.2</v>
      </c>
      <c r="I9273" s="10">
        <f t="shared" si="433"/>
        <v>1.5177936687637365E-2</v>
      </c>
      <c r="J9273" t="str">
        <f>_xlfn.XLOOKUP(A9273,Product_Details!$A:$A,Product_Details!$G:$G,"mens")</f>
        <v>Mens</v>
      </c>
      <c r="K9273">
        <f t="shared" si="434"/>
        <v>1512</v>
      </c>
    </row>
    <row r="9274" spans="1:11" ht="15">
      <c r="A9274" t="s">
        <v>31</v>
      </c>
      <c r="B9274">
        <v>4</v>
      </c>
      <c r="C9274">
        <v>14</v>
      </c>
      <c r="D9274" t="s">
        <v>23</v>
      </c>
      <c r="E9274" t="s">
        <v>1471</v>
      </c>
      <c r="F9274" s="1">
        <v>3.0462962962962965E-3</v>
      </c>
      <c r="G9274">
        <f>_xlfn.XLOOKUP($A9274,Product_pricing!$B:$B,Product_pricing!$C:$C)</f>
        <v>57</v>
      </c>
      <c r="H9274">
        <f t="shared" si="432"/>
        <v>196.07999999999998</v>
      </c>
      <c r="I9274" s="10">
        <f t="shared" si="433"/>
        <v>0.17302847823906595</v>
      </c>
      <c r="J9274" t="str">
        <f>_xlfn.XLOOKUP(A9274,Product_Details!$A:$A,Product_Details!$G:$G,"mens")</f>
        <v>Mens</v>
      </c>
      <c r="K9274">
        <f t="shared" si="434"/>
        <v>1512</v>
      </c>
    </row>
    <row r="9275" spans="1:11" ht="15">
      <c r="A9275" t="s">
        <v>32</v>
      </c>
      <c r="B9275">
        <v>2</v>
      </c>
      <c r="C9275">
        <v>14</v>
      </c>
      <c r="D9275" t="s">
        <v>23</v>
      </c>
      <c r="E9275" t="s">
        <v>1471</v>
      </c>
      <c r="F9275" s="1">
        <v>3.0462962962962965E-3</v>
      </c>
      <c r="G9275">
        <f>_xlfn.XLOOKUP($A9275,Product_pricing!$B:$B,Product_pricing!$C:$C)</f>
        <v>36</v>
      </c>
      <c r="H9275">
        <f t="shared" si="432"/>
        <v>61.92</v>
      </c>
      <c r="I9275" s="10">
        <f t="shared" si="433"/>
        <v>5.4640572075494519E-2</v>
      </c>
      <c r="J9275" t="str">
        <f>_xlfn.XLOOKUP(A9275,Product_Details!$A:$A,Product_Details!$G:$G,"mens")</f>
        <v>Mens</v>
      </c>
      <c r="K9275">
        <f t="shared" si="434"/>
        <v>1512</v>
      </c>
    </row>
    <row r="9276" spans="1:11" ht="15">
      <c r="A9276" t="s">
        <v>26</v>
      </c>
      <c r="B9276">
        <v>5</v>
      </c>
      <c r="C9276">
        <v>14</v>
      </c>
      <c r="D9276" t="s">
        <v>23</v>
      </c>
      <c r="E9276" t="s">
        <v>1471</v>
      </c>
      <c r="F9276" s="1">
        <v>3.0462962962962965E-3</v>
      </c>
      <c r="G9276">
        <f>_xlfn.XLOOKUP($A9276,Product_pricing!$B:$B,Product_pricing!$C:$C)</f>
        <v>17</v>
      </c>
      <c r="H9276">
        <f t="shared" si="432"/>
        <v>73.099999999999994</v>
      </c>
      <c r="I9276" s="10">
        <f t="shared" si="433"/>
        <v>6.4506230922458802E-2</v>
      </c>
      <c r="J9276" t="str">
        <f>_xlfn.XLOOKUP(A9276,Product_Details!$A:$A,Product_Details!$G:$G,"mens")</f>
        <v>Mens</v>
      </c>
      <c r="K9276">
        <f t="shared" si="434"/>
        <v>1512</v>
      </c>
    </row>
    <row r="9277" spans="1:11" ht="15">
      <c r="A9277" t="s">
        <v>22</v>
      </c>
      <c r="B9277">
        <v>5</v>
      </c>
      <c r="C9277">
        <v>4</v>
      </c>
      <c r="D9277" t="s">
        <v>23</v>
      </c>
      <c r="E9277" t="s">
        <v>1472</v>
      </c>
      <c r="F9277" s="1">
        <v>6.5277777777777782E-3</v>
      </c>
      <c r="G9277">
        <f>_xlfn.XLOOKUP($A9277,Product_pricing!$B:$B,Product_pricing!$C:$C)</f>
        <v>13</v>
      </c>
      <c r="H9277">
        <f t="shared" si="432"/>
        <v>62.4</v>
      </c>
      <c r="I9277" s="10">
        <f t="shared" si="433"/>
        <v>5.5064142401661138E-2</v>
      </c>
      <c r="J9277" t="str">
        <f>_xlfn.XLOOKUP(A9277,Product_Details!$A:$A,Product_Details!$G:$G,"mens")</f>
        <v>Womens</v>
      </c>
      <c r="K9277">
        <f t="shared" si="434"/>
        <v>1883.75</v>
      </c>
    </row>
    <row r="9278" spans="1:11" ht="15">
      <c r="A9278" t="s">
        <v>35</v>
      </c>
      <c r="B9278">
        <v>3</v>
      </c>
      <c r="C9278">
        <v>4</v>
      </c>
      <c r="D9278" t="s">
        <v>23</v>
      </c>
      <c r="E9278" t="s">
        <v>1472</v>
      </c>
      <c r="F9278" s="1">
        <v>6.5277777777777782E-3</v>
      </c>
      <c r="G9278">
        <f>_xlfn.XLOOKUP($A9278,Product_pricing!$B:$B,Product_pricing!$C:$C)</f>
        <v>32</v>
      </c>
      <c r="H9278">
        <f t="shared" si="432"/>
        <v>92.16</v>
      </c>
      <c r="I9278" s="10">
        <f t="shared" si="433"/>
        <v>8.1325502623991838E-2</v>
      </c>
      <c r="J9278" t="str">
        <f>_xlfn.XLOOKUP(A9278,Product_Details!$A:$A,Product_Details!$G:$G,"mens")</f>
        <v>Womens</v>
      </c>
      <c r="K9278">
        <f t="shared" si="434"/>
        <v>1883.75</v>
      </c>
    </row>
    <row r="9279" spans="1:11" ht="15">
      <c r="A9279" t="s">
        <v>29</v>
      </c>
      <c r="B9279">
        <v>4</v>
      </c>
      <c r="C9279">
        <v>4</v>
      </c>
      <c r="D9279" t="s">
        <v>23</v>
      </c>
      <c r="E9279" t="s">
        <v>1472</v>
      </c>
      <c r="F9279" s="1">
        <v>6.5277777777777782E-3</v>
      </c>
      <c r="G9279">
        <f>_xlfn.XLOOKUP($A9279,Product_pricing!$B:$B,Product_pricing!$C:$C)</f>
        <v>10</v>
      </c>
      <c r="H9279">
        <f t="shared" si="432"/>
        <v>38.4</v>
      </c>
      <c r="I9279" s="10">
        <f t="shared" si="433"/>
        <v>3.3885626093329929E-2</v>
      </c>
      <c r="J9279" t="str">
        <f>_xlfn.XLOOKUP(A9279,Product_Details!$A:$A,Product_Details!$G:$G,"mens")</f>
        <v>Womens</v>
      </c>
      <c r="K9279">
        <f t="shared" si="434"/>
        <v>1883.75</v>
      </c>
    </row>
    <row r="9280" spans="1:11" ht="15">
      <c r="A9280" t="s">
        <v>36</v>
      </c>
      <c r="B9280">
        <v>4</v>
      </c>
      <c r="C9280">
        <v>4</v>
      </c>
      <c r="D9280" t="s">
        <v>23</v>
      </c>
      <c r="E9280" t="s">
        <v>1472</v>
      </c>
      <c r="F9280" s="1">
        <v>6.5277777777777782E-3</v>
      </c>
      <c r="G9280">
        <f>_xlfn.XLOOKUP($A9280,Product_pricing!$B:$B,Product_pricing!$C:$C)</f>
        <v>23</v>
      </c>
      <c r="H9280">
        <f t="shared" si="432"/>
        <v>88.32</v>
      </c>
      <c r="I9280" s="10">
        <f t="shared" si="433"/>
        <v>7.793694001465884E-2</v>
      </c>
      <c r="J9280" t="str">
        <f>_xlfn.XLOOKUP(A9280,Product_Details!$A:$A,Product_Details!$G:$G,"mens")</f>
        <v>Womens</v>
      </c>
      <c r="K9280">
        <f t="shared" si="434"/>
        <v>1883.75</v>
      </c>
    </row>
    <row r="9281" spans="1:11" ht="15">
      <c r="A9281" t="s">
        <v>32</v>
      </c>
      <c r="B9281">
        <v>1</v>
      </c>
      <c r="C9281">
        <v>4</v>
      </c>
      <c r="D9281" t="s">
        <v>23</v>
      </c>
      <c r="E9281" t="s">
        <v>1472</v>
      </c>
      <c r="F9281" s="1">
        <v>6.5277777777777782E-3</v>
      </c>
      <c r="G9281">
        <f>_xlfn.XLOOKUP($A9281,Product_pricing!$B:$B,Product_pricing!$C:$C)</f>
        <v>36</v>
      </c>
      <c r="H9281">
        <f t="shared" si="432"/>
        <v>34.56</v>
      </c>
      <c r="I9281" s="10">
        <f t="shared" si="433"/>
        <v>3.0497063483996941E-2</v>
      </c>
      <c r="J9281" t="str">
        <f>_xlfn.XLOOKUP(A9281,Product_Details!$A:$A,Product_Details!$G:$G,"mens")</f>
        <v>Mens</v>
      </c>
      <c r="K9281">
        <f t="shared" si="434"/>
        <v>3780</v>
      </c>
    </row>
    <row r="9282" spans="1:11" ht="15">
      <c r="A9282" t="s">
        <v>26</v>
      </c>
      <c r="B9282">
        <v>2</v>
      </c>
      <c r="C9282">
        <v>4</v>
      </c>
      <c r="D9282" t="s">
        <v>23</v>
      </c>
      <c r="E9282" t="s">
        <v>1472</v>
      </c>
      <c r="F9282" s="1">
        <v>6.5277777777777782E-3</v>
      </c>
      <c r="G9282">
        <f>_xlfn.XLOOKUP($A9282,Product_pricing!$B:$B,Product_pricing!$C:$C)</f>
        <v>17</v>
      </c>
      <c r="H9282">
        <f t="shared" si="432"/>
        <v>32.64</v>
      </c>
      <c r="I9282" s="10">
        <f t="shared" si="433"/>
        <v>2.8802782179330442E-2</v>
      </c>
      <c r="J9282" t="str">
        <f>_xlfn.XLOOKUP(A9282,Product_Details!$A:$A,Product_Details!$G:$G,"mens")</f>
        <v>Mens</v>
      </c>
      <c r="K9282">
        <f t="shared" si="434"/>
        <v>3780</v>
      </c>
    </row>
    <row r="9283" spans="1:11" ht="15">
      <c r="A9283" t="s">
        <v>35</v>
      </c>
      <c r="B9283">
        <v>2</v>
      </c>
      <c r="C9283">
        <v>15</v>
      </c>
      <c r="D9283" t="s">
        <v>23</v>
      </c>
      <c r="E9283" t="s">
        <v>1473</v>
      </c>
      <c r="F9283" s="1">
        <v>3.3627314814814811E-2</v>
      </c>
      <c r="G9283">
        <f>_xlfn.XLOOKUP($A9283,Product_pricing!$B:$B,Product_pricing!$C:$C)</f>
        <v>32</v>
      </c>
      <c r="H9283">
        <f t="shared" ref="H9283:H9346" si="435">B9283*G9283*(1-C9283/100)</f>
        <v>54.4</v>
      </c>
      <c r="I9283" s="10">
        <f t="shared" ref="I9283:I9346" si="436">(H9283/SUM($H:$H))*1000</f>
        <v>4.8004636965550733E-2</v>
      </c>
      <c r="J9283" t="str">
        <f>_xlfn.XLOOKUP(A9283,Product_Details!$A:$A,Product_Details!$G:$G,"mens")</f>
        <v>Womens</v>
      </c>
      <c r="K9283">
        <f t="shared" ref="K9283:K9346" si="437">COUNTIFS($J:$J, J9283) / COUNTIFS($J:$J, J9283, $E:$E, E9283)</f>
        <v>2511.6666666666665</v>
      </c>
    </row>
    <row r="9284" spans="1:11" ht="15">
      <c r="A9284" t="s">
        <v>30</v>
      </c>
      <c r="B9284">
        <v>1</v>
      </c>
      <c r="C9284">
        <v>15</v>
      </c>
      <c r="D9284" t="s">
        <v>23</v>
      </c>
      <c r="E9284" t="s">
        <v>1473</v>
      </c>
      <c r="F9284" s="1">
        <v>3.3627314814814811E-2</v>
      </c>
      <c r="G9284">
        <f>_xlfn.XLOOKUP($A9284,Product_pricing!$B:$B,Product_pricing!$C:$C)</f>
        <v>19</v>
      </c>
      <c r="H9284">
        <f t="shared" si="435"/>
        <v>16.149999999999999</v>
      </c>
      <c r="I9284" s="10">
        <f t="shared" si="436"/>
        <v>1.4251376599147873E-2</v>
      </c>
      <c r="J9284" t="str">
        <f>_xlfn.XLOOKUP(A9284,Product_Details!$A:$A,Product_Details!$G:$G,"mens")</f>
        <v>Womens</v>
      </c>
      <c r="K9284">
        <f t="shared" si="437"/>
        <v>2511.6666666666665</v>
      </c>
    </row>
    <row r="9285" spans="1:11" ht="15">
      <c r="A9285" t="s">
        <v>38</v>
      </c>
      <c r="B9285">
        <v>5</v>
      </c>
      <c r="C9285">
        <v>15</v>
      </c>
      <c r="D9285" t="s">
        <v>23</v>
      </c>
      <c r="E9285" t="s">
        <v>1473</v>
      </c>
      <c r="F9285" s="1">
        <v>3.3627314814814811E-2</v>
      </c>
      <c r="G9285">
        <f>_xlfn.XLOOKUP($A9285,Product_pricing!$B:$B,Product_pricing!$C:$C)</f>
        <v>54</v>
      </c>
      <c r="H9285">
        <f t="shared" si="435"/>
        <v>229.5</v>
      </c>
      <c r="I9285" s="10">
        <f t="shared" si="436"/>
        <v>0.20251956219841719</v>
      </c>
      <c r="J9285" t="str">
        <f>_xlfn.XLOOKUP(A9285,Product_Details!$A:$A,Product_Details!$G:$G,"mens")</f>
        <v>Womens</v>
      </c>
      <c r="K9285">
        <f t="shared" si="437"/>
        <v>2511.6666666666665</v>
      </c>
    </row>
    <row r="9286" spans="1:11" ht="15">
      <c r="A9286" t="s">
        <v>25</v>
      </c>
      <c r="B9286">
        <v>1</v>
      </c>
      <c r="C9286">
        <v>15</v>
      </c>
      <c r="D9286" t="s">
        <v>23</v>
      </c>
      <c r="E9286" t="s">
        <v>1473</v>
      </c>
      <c r="F9286" s="1">
        <v>3.3627314814814811E-2</v>
      </c>
      <c r="G9286">
        <f>_xlfn.XLOOKUP($A9286,Product_pricing!$B:$B,Product_pricing!$C:$C)</f>
        <v>40</v>
      </c>
      <c r="H9286">
        <f t="shared" si="435"/>
        <v>34</v>
      </c>
      <c r="I9286" s="10">
        <f t="shared" si="436"/>
        <v>3.0002898103469212E-2</v>
      </c>
      <c r="J9286" t="str">
        <f>_xlfn.XLOOKUP(A9286,Product_Details!$A:$A,Product_Details!$G:$G,"mens")</f>
        <v>Mens</v>
      </c>
      <c r="K9286">
        <f t="shared" si="437"/>
        <v>1890</v>
      </c>
    </row>
    <row r="9287" spans="1:11" ht="15">
      <c r="A9287" t="s">
        <v>31</v>
      </c>
      <c r="B9287">
        <v>3</v>
      </c>
      <c r="C9287">
        <v>15</v>
      </c>
      <c r="D9287" t="s">
        <v>23</v>
      </c>
      <c r="E9287" t="s">
        <v>1473</v>
      </c>
      <c r="F9287" s="1">
        <v>3.3627314814814811E-2</v>
      </c>
      <c r="G9287">
        <f>_xlfn.XLOOKUP($A9287,Product_pricing!$B:$B,Product_pricing!$C:$C)</f>
        <v>57</v>
      </c>
      <c r="H9287">
        <f t="shared" si="435"/>
        <v>145.35</v>
      </c>
      <c r="I9287" s="10">
        <f t="shared" si="436"/>
        <v>0.12826238939233087</v>
      </c>
      <c r="J9287" t="str">
        <f>_xlfn.XLOOKUP(A9287,Product_Details!$A:$A,Product_Details!$G:$G,"mens")</f>
        <v>Mens</v>
      </c>
      <c r="K9287">
        <f t="shared" si="437"/>
        <v>1890</v>
      </c>
    </row>
    <row r="9288" spans="1:11" ht="15">
      <c r="A9288" t="s">
        <v>32</v>
      </c>
      <c r="B9288">
        <v>1</v>
      </c>
      <c r="C9288">
        <v>15</v>
      </c>
      <c r="D9288" t="s">
        <v>23</v>
      </c>
      <c r="E9288" t="s">
        <v>1473</v>
      </c>
      <c r="F9288" s="1">
        <v>3.3627314814814811E-2</v>
      </c>
      <c r="G9288">
        <f>_xlfn.XLOOKUP($A9288,Product_pricing!$B:$B,Product_pricing!$C:$C)</f>
        <v>36</v>
      </c>
      <c r="H9288">
        <f t="shared" si="435"/>
        <v>30.599999999999998</v>
      </c>
      <c r="I9288" s="10">
        <f t="shared" si="436"/>
        <v>2.7002608293122291E-2</v>
      </c>
      <c r="J9288" t="str">
        <f>_xlfn.XLOOKUP(A9288,Product_Details!$A:$A,Product_Details!$G:$G,"mens")</f>
        <v>Mens</v>
      </c>
      <c r="K9288">
        <f t="shared" si="437"/>
        <v>1890</v>
      </c>
    </row>
    <row r="9289" spans="1:11" ht="15">
      <c r="A9289" t="s">
        <v>27</v>
      </c>
      <c r="B9289">
        <v>2</v>
      </c>
      <c r="C9289">
        <v>15</v>
      </c>
      <c r="D9289" t="s">
        <v>23</v>
      </c>
      <c r="E9289" t="s">
        <v>1473</v>
      </c>
      <c r="F9289" s="1">
        <v>3.3627314814814811E-2</v>
      </c>
      <c r="G9289">
        <f>_xlfn.XLOOKUP($A9289,Product_pricing!$B:$B,Product_pricing!$C:$C)</f>
        <v>29</v>
      </c>
      <c r="H9289">
        <f t="shared" si="435"/>
        <v>49.3</v>
      </c>
      <c r="I9289" s="10">
        <f t="shared" si="436"/>
        <v>4.3504202250030356E-2</v>
      </c>
      <c r="J9289" t="str">
        <f>_xlfn.XLOOKUP(A9289,Product_Details!$A:$A,Product_Details!$G:$G,"mens")</f>
        <v>Mens</v>
      </c>
      <c r="K9289">
        <f t="shared" si="437"/>
        <v>1890</v>
      </c>
    </row>
    <row r="9290" spans="1:11" ht="15">
      <c r="A9290" t="s">
        <v>22</v>
      </c>
      <c r="B9290">
        <v>1</v>
      </c>
      <c r="C9290">
        <v>20</v>
      </c>
      <c r="D9290" t="s">
        <v>33</v>
      </c>
      <c r="E9290" t="s">
        <v>1474</v>
      </c>
      <c r="F9290" s="1">
        <v>2.4925925925925924E-2</v>
      </c>
      <c r="G9290">
        <f>_xlfn.XLOOKUP($A9290,Product_pricing!$B:$B,Product_pricing!$C:$C)</f>
        <v>13</v>
      </c>
      <c r="H9290">
        <f t="shared" si="435"/>
        <v>10.4</v>
      </c>
      <c r="I9290" s="10">
        <f t="shared" si="436"/>
        <v>9.1773570669435242E-3</v>
      </c>
      <c r="J9290" t="str">
        <f>_xlfn.XLOOKUP(A9290,Product_Details!$A:$A,Product_Details!$G:$G,"mens")</f>
        <v>Womens</v>
      </c>
      <c r="K9290">
        <f t="shared" si="437"/>
        <v>2511.6666666666665</v>
      </c>
    </row>
    <row r="9291" spans="1:11" ht="15">
      <c r="A9291" t="s">
        <v>35</v>
      </c>
      <c r="B9291">
        <v>5</v>
      </c>
      <c r="C9291">
        <v>20</v>
      </c>
      <c r="D9291" t="s">
        <v>33</v>
      </c>
      <c r="E9291" t="s">
        <v>1474</v>
      </c>
      <c r="F9291" s="1">
        <v>2.4925925925925924E-2</v>
      </c>
      <c r="G9291">
        <f>_xlfn.XLOOKUP($A9291,Product_pricing!$B:$B,Product_pricing!$C:$C)</f>
        <v>32</v>
      </c>
      <c r="H9291">
        <f t="shared" si="435"/>
        <v>128</v>
      </c>
      <c r="I9291" s="10">
        <f t="shared" si="436"/>
        <v>0.11295208697776644</v>
      </c>
      <c r="J9291" t="str">
        <f>_xlfn.XLOOKUP(A9291,Product_Details!$A:$A,Product_Details!$G:$G,"mens")</f>
        <v>Womens</v>
      </c>
      <c r="K9291">
        <f t="shared" si="437"/>
        <v>2511.6666666666665</v>
      </c>
    </row>
    <row r="9292" spans="1:11" ht="15">
      <c r="A9292" t="s">
        <v>36</v>
      </c>
      <c r="B9292">
        <v>4</v>
      </c>
      <c r="C9292">
        <v>20</v>
      </c>
      <c r="D9292" t="s">
        <v>33</v>
      </c>
      <c r="E9292" t="s">
        <v>1474</v>
      </c>
      <c r="F9292" s="1">
        <v>2.4925925925925924E-2</v>
      </c>
      <c r="G9292">
        <f>_xlfn.XLOOKUP($A9292,Product_pricing!$B:$B,Product_pricing!$C:$C)</f>
        <v>23</v>
      </c>
      <c r="H9292">
        <f t="shared" si="435"/>
        <v>73.600000000000009</v>
      </c>
      <c r="I9292" s="10">
        <f t="shared" si="436"/>
        <v>6.4947450012215704E-2</v>
      </c>
      <c r="J9292" t="str">
        <f>_xlfn.XLOOKUP(A9292,Product_Details!$A:$A,Product_Details!$G:$G,"mens")</f>
        <v>Womens</v>
      </c>
      <c r="K9292">
        <f t="shared" si="437"/>
        <v>2511.6666666666665</v>
      </c>
    </row>
    <row r="9293" spans="1:11" ht="15">
      <c r="A9293" t="s">
        <v>25</v>
      </c>
      <c r="B9293">
        <v>2</v>
      </c>
      <c r="C9293">
        <v>20</v>
      </c>
      <c r="D9293" t="s">
        <v>33</v>
      </c>
      <c r="E9293" t="s">
        <v>1474</v>
      </c>
      <c r="F9293" s="1">
        <v>2.4925925925925924E-2</v>
      </c>
      <c r="G9293">
        <f>_xlfn.XLOOKUP($A9293,Product_pricing!$B:$B,Product_pricing!$C:$C)</f>
        <v>40</v>
      </c>
      <c r="H9293">
        <f t="shared" si="435"/>
        <v>64</v>
      </c>
      <c r="I9293" s="10">
        <f t="shared" si="436"/>
        <v>5.6476043488883222E-2</v>
      </c>
      <c r="J9293" t="str">
        <f>_xlfn.XLOOKUP(A9293,Product_Details!$A:$A,Product_Details!$G:$G,"mens")</f>
        <v>Mens</v>
      </c>
      <c r="K9293">
        <f t="shared" si="437"/>
        <v>3780</v>
      </c>
    </row>
    <row r="9294" spans="1:11" ht="15">
      <c r="A9294" t="s">
        <v>26</v>
      </c>
      <c r="B9294">
        <v>4</v>
      </c>
      <c r="C9294">
        <v>20</v>
      </c>
      <c r="D9294" t="s">
        <v>33</v>
      </c>
      <c r="E9294" t="s">
        <v>1474</v>
      </c>
      <c r="F9294" s="1">
        <v>2.4925925925925924E-2</v>
      </c>
      <c r="G9294">
        <f>_xlfn.XLOOKUP($A9294,Product_pricing!$B:$B,Product_pricing!$C:$C)</f>
        <v>17</v>
      </c>
      <c r="H9294">
        <f t="shared" si="435"/>
        <v>54.400000000000006</v>
      </c>
      <c r="I9294" s="10">
        <f t="shared" si="436"/>
        <v>4.800463696555074E-2</v>
      </c>
      <c r="J9294" t="str">
        <f>_xlfn.XLOOKUP(A9294,Product_Details!$A:$A,Product_Details!$G:$G,"mens")</f>
        <v>Mens</v>
      </c>
      <c r="K9294">
        <f t="shared" si="437"/>
        <v>3780</v>
      </c>
    </row>
    <row r="9295" spans="1:11" ht="15">
      <c r="A9295" t="s">
        <v>35</v>
      </c>
      <c r="B9295">
        <v>2</v>
      </c>
      <c r="C9295">
        <v>16</v>
      </c>
      <c r="D9295" t="s">
        <v>33</v>
      </c>
      <c r="E9295" t="s">
        <v>1475</v>
      </c>
      <c r="F9295" s="1">
        <v>3.3947916666666668E-2</v>
      </c>
      <c r="G9295">
        <f>_xlfn.XLOOKUP($A9295,Product_pricing!$B:$B,Product_pricing!$C:$C)</f>
        <v>32</v>
      </c>
      <c r="H9295">
        <f t="shared" si="435"/>
        <v>53.76</v>
      </c>
      <c r="I9295" s="10">
        <f t="shared" si="436"/>
        <v>4.7439876530661909E-2</v>
      </c>
      <c r="J9295" t="str">
        <f>_xlfn.XLOOKUP(A9295,Product_Details!$A:$A,Product_Details!$G:$G,"mens")</f>
        <v>Womens</v>
      </c>
      <c r="K9295">
        <f t="shared" si="437"/>
        <v>3767.5</v>
      </c>
    </row>
    <row r="9296" spans="1:11" ht="15">
      <c r="A9296" t="s">
        <v>38</v>
      </c>
      <c r="B9296">
        <v>3</v>
      </c>
      <c r="C9296">
        <v>16</v>
      </c>
      <c r="D9296" t="s">
        <v>33</v>
      </c>
      <c r="E9296" t="s">
        <v>1475</v>
      </c>
      <c r="F9296" s="1">
        <v>3.3947916666666668E-2</v>
      </c>
      <c r="G9296">
        <f>_xlfn.XLOOKUP($A9296,Product_pricing!$B:$B,Product_pricing!$C:$C)</f>
        <v>54</v>
      </c>
      <c r="H9296">
        <f t="shared" si="435"/>
        <v>136.07999999999998</v>
      </c>
      <c r="I9296" s="10">
        <f t="shared" si="436"/>
        <v>0.12008218746823793</v>
      </c>
      <c r="J9296" t="str">
        <f>_xlfn.XLOOKUP(A9296,Product_Details!$A:$A,Product_Details!$G:$G,"mens")</f>
        <v>Womens</v>
      </c>
      <c r="K9296">
        <f t="shared" si="437"/>
        <v>3767.5</v>
      </c>
    </row>
    <row r="9297" spans="1:11" ht="15">
      <c r="A9297" t="s">
        <v>25</v>
      </c>
      <c r="B9297">
        <v>1</v>
      </c>
      <c r="C9297">
        <v>16</v>
      </c>
      <c r="D9297" t="s">
        <v>33</v>
      </c>
      <c r="E9297" t="s">
        <v>1475</v>
      </c>
      <c r="F9297" s="1">
        <v>3.3947916666666668E-2</v>
      </c>
      <c r="G9297">
        <f>_xlfn.XLOOKUP($A9297,Product_pricing!$B:$B,Product_pricing!$C:$C)</f>
        <v>40</v>
      </c>
      <c r="H9297">
        <f t="shared" si="435"/>
        <v>33.6</v>
      </c>
      <c r="I9297" s="10">
        <f t="shared" si="436"/>
        <v>2.9649922831663691E-2</v>
      </c>
      <c r="J9297" t="str">
        <f>_xlfn.XLOOKUP(A9297,Product_Details!$A:$A,Product_Details!$G:$G,"mens")</f>
        <v>Mens</v>
      </c>
      <c r="K9297">
        <f t="shared" si="437"/>
        <v>2520</v>
      </c>
    </row>
    <row r="9298" spans="1:11" ht="15">
      <c r="A9298" t="s">
        <v>31</v>
      </c>
      <c r="B9298">
        <v>5</v>
      </c>
      <c r="C9298">
        <v>16</v>
      </c>
      <c r="D9298" t="s">
        <v>33</v>
      </c>
      <c r="E9298" t="s">
        <v>1475</v>
      </c>
      <c r="F9298" s="1">
        <v>3.3947916666666668E-2</v>
      </c>
      <c r="G9298">
        <f>_xlfn.XLOOKUP($A9298,Product_pricing!$B:$B,Product_pricing!$C:$C)</f>
        <v>57</v>
      </c>
      <c r="H9298">
        <f t="shared" si="435"/>
        <v>239.39999999999998</v>
      </c>
      <c r="I9298" s="10">
        <f t="shared" si="436"/>
        <v>0.21125570017560377</v>
      </c>
      <c r="J9298" t="str">
        <f>_xlfn.XLOOKUP(A9298,Product_Details!$A:$A,Product_Details!$G:$G,"mens")</f>
        <v>Mens</v>
      </c>
      <c r="K9298">
        <f t="shared" si="437"/>
        <v>2520</v>
      </c>
    </row>
    <row r="9299" spans="1:11" ht="15">
      <c r="A9299" t="s">
        <v>26</v>
      </c>
      <c r="B9299">
        <v>1</v>
      </c>
      <c r="C9299">
        <v>16</v>
      </c>
      <c r="D9299" t="s">
        <v>33</v>
      </c>
      <c r="E9299" t="s">
        <v>1475</v>
      </c>
      <c r="F9299" s="1">
        <v>3.3947916666666668E-2</v>
      </c>
      <c r="G9299">
        <f>_xlfn.XLOOKUP($A9299,Product_pricing!$B:$B,Product_pricing!$C:$C)</f>
        <v>17</v>
      </c>
      <c r="H9299">
        <f t="shared" si="435"/>
        <v>14.28</v>
      </c>
      <c r="I9299" s="10">
        <f t="shared" si="436"/>
        <v>1.2601217203457069E-2</v>
      </c>
      <c r="J9299" t="str">
        <f>_xlfn.XLOOKUP(A9299,Product_Details!$A:$A,Product_Details!$G:$G,"mens")</f>
        <v>Mens</v>
      </c>
      <c r="K9299">
        <f t="shared" si="437"/>
        <v>2520</v>
      </c>
    </row>
    <row r="9300" spans="1:11" ht="15">
      <c r="A9300" t="s">
        <v>22</v>
      </c>
      <c r="B9300">
        <v>3</v>
      </c>
      <c r="C9300">
        <v>6</v>
      </c>
      <c r="D9300" t="s">
        <v>23</v>
      </c>
      <c r="E9300" t="s">
        <v>1476</v>
      </c>
      <c r="F9300" s="1">
        <v>3.7737268518518517E-2</v>
      </c>
      <c r="G9300">
        <f>_xlfn.XLOOKUP($A9300,Product_pricing!$B:$B,Product_pricing!$C:$C)</f>
        <v>13</v>
      </c>
      <c r="H9300">
        <f t="shared" si="435"/>
        <v>36.659999999999997</v>
      </c>
      <c r="I9300" s="10">
        <f t="shared" si="436"/>
        <v>3.2350183660975917E-2</v>
      </c>
      <c r="J9300" t="str">
        <f>_xlfn.XLOOKUP(A9300,Product_Details!$A:$A,Product_Details!$G:$G,"mens")</f>
        <v>Womens</v>
      </c>
      <c r="K9300">
        <f t="shared" si="437"/>
        <v>2511.6666666666665</v>
      </c>
    </row>
    <row r="9301" spans="1:11" ht="15">
      <c r="A9301" t="s">
        <v>29</v>
      </c>
      <c r="B9301">
        <v>4</v>
      </c>
      <c r="C9301">
        <v>6</v>
      </c>
      <c r="D9301" t="s">
        <v>23</v>
      </c>
      <c r="E9301" t="s">
        <v>1476</v>
      </c>
      <c r="F9301" s="1">
        <v>3.7737268518518517E-2</v>
      </c>
      <c r="G9301">
        <f>_xlfn.XLOOKUP($A9301,Product_pricing!$B:$B,Product_pricing!$C:$C)</f>
        <v>10</v>
      </c>
      <c r="H9301">
        <f t="shared" si="435"/>
        <v>37.599999999999994</v>
      </c>
      <c r="I9301" s="10">
        <f t="shared" si="436"/>
        <v>3.3179675549718887E-2</v>
      </c>
      <c r="J9301" t="str">
        <f>_xlfn.XLOOKUP(A9301,Product_Details!$A:$A,Product_Details!$G:$G,"mens")</f>
        <v>Womens</v>
      </c>
      <c r="K9301">
        <f t="shared" si="437"/>
        <v>2511.6666666666665</v>
      </c>
    </row>
    <row r="9302" spans="1:11" ht="15">
      <c r="A9302" t="s">
        <v>38</v>
      </c>
      <c r="B9302">
        <v>2</v>
      </c>
      <c r="C9302">
        <v>6</v>
      </c>
      <c r="D9302" t="s">
        <v>23</v>
      </c>
      <c r="E9302" t="s">
        <v>1476</v>
      </c>
      <c r="F9302" s="1">
        <v>3.7737268518518517E-2</v>
      </c>
      <c r="G9302">
        <f>_xlfn.XLOOKUP($A9302,Product_pricing!$B:$B,Product_pricing!$C:$C)</f>
        <v>54</v>
      </c>
      <c r="H9302">
        <f t="shared" si="435"/>
        <v>101.52</v>
      </c>
      <c r="I9302" s="10">
        <f t="shared" si="436"/>
        <v>8.9585123984241011E-2</v>
      </c>
      <c r="J9302" t="str">
        <f>_xlfn.XLOOKUP(A9302,Product_Details!$A:$A,Product_Details!$G:$G,"mens")</f>
        <v>Womens</v>
      </c>
      <c r="K9302">
        <f t="shared" si="437"/>
        <v>2511.6666666666665</v>
      </c>
    </row>
    <row r="9303" spans="1:11" ht="15">
      <c r="A9303" t="s">
        <v>31</v>
      </c>
      <c r="B9303">
        <v>2</v>
      </c>
      <c r="C9303">
        <v>6</v>
      </c>
      <c r="D9303" t="s">
        <v>23</v>
      </c>
      <c r="E9303" t="s">
        <v>1476</v>
      </c>
      <c r="F9303" s="1">
        <v>3.7737268518518517E-2</v>
      </c>
      <c r="G9303">
        <f>_xlfn.XLOOKUP($A9303,Product_pricing!$B:$B,Product_pricing!$C:$C)</f>
        <v>57</v>
      </c>
      <c r="H9303">
        <f t="shared" si="435"/>
        <v>107.16</v>
      </c>
      <c r="I9303" s="10">
        <f t="shared" si="436"/>
        <v>9.4562075316698843E-2</v>
      </c>
      <c r="J9303" t="str">
        <f>_xlfn.XLOOKUP(A9303,Product_Details!$A:$A,Product_Details!$G:$G,"mens")</f>
        <v>Mens</v>
      </c>
      <c r="K9303">
        <f t="shared" si="437"/>
        <v>1890</v>
      </c>
    </row>
    <row r="9304" spans="1:11" ht="15">
      <c r="A9304" t="s">
        <v>32</v>
      </c>
      <c r="B9304">
        <v>2</v>
      </c>
      <c r="C9304">
        <v>6</v>
      </c>
      <c r="D9304" t="s">
        <v>23</v>
      </c>
      <c r="E9304" t="s">
        <v>1476</v>
      </c>
      <c r="F9304" s="1">
        <v>3.7737268518518517E-2</v>
      </c>
      <c r="G9304">
        <f>_xlfn.XLOOKUP($A9304,Product_pricing!$B:$B,Product_pricing!$C:$C)</f>
        <v>36</v>
      </c>
      <c r="H9304">
        <f t="shared" si="435"/>
        <v>67.679999999999993</v>
      </c>
      <c r="I9304" s="10">
        <f t="shared" si="436"/>
        <v>5.9723415989494003E-2</v>
      </c>
      <c r="J9304" t="str">
        <f>_xlfn.XLOOKUP(A9304,Product_Details!$A:$A,Product_Details!$G:$G,"mens")</f>
        <v>Mens</v>
      </c>
      <c r="K9304">
        <f t="shared" si="437"/>
        <v>1890</v>
      </c>
    </row>
    <row r="9305" spans="1:11" ht="15">
      <c r="A9305" t="s">
        <v>26</v>
      </c>
      <c r="B9305">
        <v>3</v>
      </c>
      <c r="C9305">
        <v>6</v>
      </c>
      <c r="D9305" t="s">
        <v>23</v>
      </c>
      <c r="E9305" t="s">
        <v>1476</v>
      </c>
      <c r="F9305" s="1">
        <v>3.7737268518518517E-2</v>
      </c>
      <c r="G9305">
        <f>_xlfn.XLOOKUP($A9305,Product_pricing!$B:$B,Product_pricing!$C:$C)</f>
        <v>17</v>
      </c>
      <c r="H9305">
        <f t="shared" si="435"/>
        <v>47.94</v>
      </c>
      <c r="I9305" s="10">
        <f t="shared" si="436"/>
        <v>4.2304086325891582E-2</v>
      </c>
      <c r="J9305" t="str">
        <f>_xlfn.XLOOKUP(A9305,Product_Details!$A:$A,Product_Details!$G:$G,"mens")</f>
        <v>Mens</v>
      </c>
      <c r="K9305">
        <f t="shared" si="437"/>
        <v>1890</v>
      </c>
    </row>
    <row r="9306" spans="1:11" ht="15">
      <c r="A9306" t="s">
        <v>27</v>
      </c>
      <c r="B9306">
        <v>1</v>
      </c>
      <c r="C9306">
        <v>6</v>
      </c>
      <c r="D9306" t="s">
        <v>23</v>
      </c>
      <c r="E9306" t="s">
        <v>1476</v>
      </c>
      <c r="F9306" s="1">
        <v>3.7737268518518517E-2</v>
      </c>
      <c r="G9306">
        <f>_xlfn.XLOOKUP($A9306,Product_pricing!$B:$B,Product_pricing!$C:$C)</f>
        <v>29</v>
      </c>
      <c r="H9306">
        <f t="shared" si="435"/>
        <v>27.259999999999998</v>
      </c>
      <c r="I9306" s="10">
        <f t="shared" si="436"/>
        <v>2.4055264773546196E-2</v>
      </c>
      <c r="J9306" t="str">
        <f>_xlfn.XLOOKUP(A9306,Product_Details!$A:$A,Product_Details!$G:$G,"mens")</f>
        <v>Mens</v>
      </c>
      <c r="K9306">
        <f t="shared" si="437"/>
        <v>1890</v>
      </c>
    </row>
    <row r="9307" spans="1:11" ht="15">
      <c r="A9307" t="s">
        <v>29</v>
      </c>
      <c r="B9307">
        <v>2</v>
      </c>
      <c r="C9307">
        <v>11</v>
      </c>
      <c r="D9307" t="s">
        <v>33</v>
      </c>
      <c r="E9307" t="s">
        <v>1477</v>
      </c>
      <c r="F9307" s="1">
        <v>1.0262731481481482E-2</v>
      </c>
      <c r="G9307">
        <f>_xlfn.XLOOKUP($A9307,Product_pricing!$B:$B,Product_pricing!$C:$C)</f>
        <v>10</v>
      </c>
      <c r="H9307">
        <f t="shared" si="435"/>
        <v>17.8</v>
      </c>
      <c r="I9307" s="10">
        <f t="shared" si="436"/>
        <v>1.5707399595345648E-2</v>
      </c>
      <c r="J9307" t="str">
        <f>_xlfn.XLOOKUP(A9307,Product_Details!$A:$A,Product_Details!$G:$G,"mens")</f>
        <v>Womens</v>
      </c>
      <c r="K9307">
        <f t="shared" si="437"/>
        <v>3767.5</v>
      </c>
    </row>
    <row r="9308" spans="1:11" ht="15">
      <c r="A9308" t="s">
        <v>36</v>
      </c>
      <c r="B9308">
        <v>1</v>
      </c>
      <c r="C9308">
        <v>11</v>
      </c>
      <c r="D9308" t="s">
        <v>33</v>
      </c>
      <c r="E9308" t="s">
        <v>1477</v>
      </c>
      <c r="F9308" s="1">
        <v>1.0262731481481482E-2</v>
      </c>
      <c r="G9308">
        <f>_xlfn.XLOOKUP($A9308,Product_pricing!$B:$B,Product_pricing!$C:$C)</f>
        <v>23</v>
      </c>
      <c r="H9308">
        <f t="shared" si="435"/>
        <v>20.47</v>
      </c>
      <c r="I9308" s="10">
        <f t="shared" si="436"/>
        <v>1.8063509534647495E-2</v>
      </c>
      <c r="J9308" t="str">
        <f>_xlfn.XLOOKUP(A9308,Product_Details!$A:$A,Product_Details!$G:$G,"mens")</f>
        <v>Womens</v>
      </c>
      <c r="K9308">
        <f t="shared" si="437"/>
        <v>3767.5</v>
      </c>
    </row>
    <row r="9309" spans="1:11" ht="15">
      <c r="A9309" t="s">
        <v>25</v>
      </c>
      <c r="B9309">
        <v>3</v>
      </c>
      <c r="C9309">
        <v>11</v>
      </c>
      <c r="D9309" t="s">
        <v>33</v>
      </c>
      <c r="E9309" t="s">
        <v>1477</v>
      </c>
      <c r="F9309" s="1">
        <v>1.0262731481481482E-2</v>
      </c>
      <c r="G9309">
        <f>_xlfn.XLOOKUP($A9309,Product_pricing!$B:$B,Product_pricing!$C:$C)</f>
        <v>40</v>
      </c>
      <c r="H9309">
        <f t="shared" si="435"/>
        <v>106.8</v>
      </c>
      <c r="I9309" s="10">
        <f t="shared" si="436"/>
        <v>9.4244397572073868E-2</v>
      </c>
      <c r="J9309" t="str">
        <f>_xlfn.XLOOKUP(A9309,Product_Details!$A:$A,Product_Details!$G:$G,"mens")</f>
        <v>Mens</v>
      </c>
      <c r="K9309">
        <f t="shared" si="437"/>
        <v>1260</v>
      </c>
    </row>
    <row r="9310" spans="1:11" ht="15">
      <c r="A9310" t="s">
        <v>41</v>
      </c>
      <c r="B9310">
        <v>2</v>
      </c>
      <c r="C9310">
        <v>11</v>
      </c>
      <c r="D9310" t="s">
        <v>33</v>
      </c>
      <c r="E9310" t="s">
        <v>1477</v>
      </c>
      <c r="F9310" s="1">
        <v>1.0262731481481482E-2</v>
      </c>
      <c r="G9310">
        <f>_xlfn.XLOOKUP($A9310,Product_pricing!$B:$B,Product_pricing!$C:$C)</f>
        <v>10</v>
      </c>
      <c r="H9310">
        <f t="shared" si="435"/>
        <v>17.8</v>
      </c>
      <c r="I9310" s="10">
        <f t="shared" si="436"/>
        <v>1.5707399595345648E-2</v>
      </c>
      <c r="J9310" t="str">
        <f>_xlfn.XLOOKUP(A9310,Product_Details!$A:$A,Product_Details!$G:$G,"mens")</f>
        <v>Mens</v>
      </c>
      <c r="K9310">
        <f t="shared" si="437"/>
        <v>1260</v>
      </c>
    </row>
    <row r="9311" spans="1:11" ht="15">
      <c r="A9311" t="s">
        <v>31</v>
      </c>
      <c r="B9311">
        <v>3</v>
      </c>
      <c r="C9311">
        <v>11</v>
      </c>
      <c r="D9311" t="s">
        <v>33</v>
      </c>
      <c r="E9311" t="s">
        <v>1477</v>
      </c>
      <c r="F9311" s="1">
        <v>1.0262731481481482E-2</v>
      </c>
      <c r="G9311">
        <f>_xlfn.XLOOKUP($A9311,Product_pricing!$B:$B,Product_pricing!$C:$C)</f>
        <v>57</v>
      </c>
      <c r="H9311">
        <f t="shared" si="435"/>
        <v>152.19</v>
      </c>
      <c r="I9311" s="10">
        <f t="shared" si="436"/>
        <v>0.13429826654020527</v>
      </c>
      <c r="J9311" t="str">
        <f>_xlfn.XLOOKUP(A9311,Product_Details!$A:$A,Product_Details!$G:$G,"mens")</f>
        <v>Mens</v>
      </c>
      <c r="K9311">
        <f t="shared" si="437"/>
        <v>1260</v>
      </c>
    </row>
    <row r="9312" spans="1:11" ht="15">
      <c r="A9312" t="s">
        <v>32</v>
      </c>
      <c r="B9312">
        <v>1</v>
      </c>
      <c r="C9312">
        <v>11</v>
      </c>
      <c r="D9312" t="s">
        <v>33</v>
      </c>
      <c r="E9312" t="s">
        <v>1477</v>
      </c>
      <c r="F9312" s="1">
        <v>1.0262731481481482E-2</v>
      </c>
      <c r="G9312">
        <f>_xlfn.XLOOKUP($A9312,Product_pricing!$B:$B,Product_pricing!$C:$C)</f>
        <v>36</v>
      </c>
      <c r="H9312">
        <f t="shared" si="435"/>
        <v>32.04</v>
      </c>
      <c r="I9312" s="10">
        <f t="shared" si="436"/>
        <v>2.8273319271622164E-2</v>
      </c>
      <c r="J9312" t="str">
        <f>_xlfn.XLOOKUP(A9312,Product_Details!$A:$A,Product_Details!$G:$G,"mens")</f>
        <v>Mens</v>
      </c>
      <c r="K9312">
        <f t="shared" si="437"/>
        <v>1260</v>
      </c>
    </row>
    <row r="9313" spans="1:11" ht="15">
      <c r="A9313" t="s">
        <v>26</v>
      </c>
      <c r="B9313">
        <v>4</v>
      </c>
      <c r="C9313">
        <v>11</v>
      </c>
      <c r="D9313" t="s">
        <v>33</v>
      </c>
      <c r="E9313" t="s">
        <v>1477</v>
      </c>
      <c r="F9313" s="1">
        <v>1.0262731481481482E-2</v>
      </c>
      <c r="G9313">
        <f>_xlfn.XLOOKUP($A9313,Product_pricing!$B:$B,Product_pricing!$C:$C)</f>
        <v>17</v>
      </c>
      <c r="H9313">
        <f t="shared" si="435"/>
        <v>60.52</v>
      </c>
      <c r="I9313" s="10">
        <f t="shared" si="436"/>
        <v>5.3405158624175199E-2</v>
      </c>
      <c r="J9313" t="str">
        <f>_xlfn.XLOOKUP(A9313,Product_Details!$A:$A,Product_Details!$G:$G,"mens")</f>
        <v>Mens</v>
      </c>
      <c r="K9313">
        <f t="shared" si="437"/>
        <v>1260</v>
      </c>
    </row>
    <row r="9314" spans="1:11" ht="15">
      <c r="A9314" t="s">
        <v>27</v>
      </c>
      <c r="B9314">
        <v>5</v>
      </c>
      <c r="C9314">
        <v>11</v>
      </c>
      <c r="D9314" t="s">
        <v>33</v>
      </c>
      <c r="E9314" t="s">
        <v>1477</v>
      </c>
      <c r="F9314" s="1">
        <v>1.0262731481481482E-2</v>
      </c>
      <c r="G9314">
        <f>_xlfn.XLOOKUP($A9314,Product_pricing!$B:$B,Product_pricing!$C:$C)</f>
        <v>29</v>
      </c>
      <c r="H9314">
        <f t="shared" si="435"/>
        <v>129.05000000000001</v>
      </c>
      <c r="I9314" s="10">
        <f t="shared" si="436"/>
        <v>0.11387864706625594</v>
      </c>
      <c r="J9314" t="str">
        <f>_xlfn.XLOOKUP(A9314,Product_Details!$A:$A,Product_Details!$G:$G,"mens")</f>
        <v>Mens</v>
      </c>
      <c r="K9314">
        <f t="shared" si="437"/>
        <v>1260</v>
      </c>
    </row>
    <row r="9315" spans="1:11" ht="15">
      <c r="A9315" t="s">
        <v>36</v>
      </c>
      <c r="B9315">
        <v>2</v>
      </c>
      <c r="C9315">
        <v>11</v>
      </c>
      <c r="D9315" t="s">
        <v>33</v>
      </c>
      <c r="E9315" t="s">
        <v>1478</v>
      </c>
      <c r="F9315" s="1">
        <v>1.0064814814814816E-2</v>
      </c>
      <c r="G9315">
        <f>_xlfn.XLOOKUP($A9315,Product_pricing!$B:$B,Product_pricing!$C:$C)</f>
        <v>23</v>
      </c>
      <c r="H9315">
        <f t="shared" si="435"/>
        <v>40.94</v>
      </c>
      <c r="I9315" s="10">
        <f t="shared" si="436"/>
        <v>3.612701906929499E-2</v>
      </c>
      <c r="J9315" t="str">
        <f>_xlfn.XLOOKUP(A9315,Product_Details!$A:$A,Product_Details!$G:$G,"mens")</f>
        <v>Womens</v>
      </c>
      <c r="K9315">
        <f t="shared" si="437"/>
        <v>3767.5</v>
      </c>
    </row>
    <row r="9316" spans="1:11" ht="15">
      <c r="A9316" t="s">
        <v>30</v>
      </c>
      <c r="B9316">
        <v>4</v>
      </c>
      <c r="C9316">
        <v>11</v>
      </c>
      <c r="D9316" t="s">
        <v>33</v>
      </c>
      <c r="E9316" t="s">
        <v>1478</v>
      </c>
      <c r="F9316" s="1">
        <v>1.0064814814814816E-2</v>
      </c>
      <c r="G9316">
        <f>_xlfn.XLOOKUP($A9316,Product_pricing!$B:$B,Product_pricing!$C:$C)</f>
        <v>19</v>
      </c>
      <c r="H9316">
        <f t="shared" si="435"/>
        <v>67.64</v>
      </c>
      <c r="I9316" s="10">
        <f t="shared" si="436"/>
        <v>5.9688118462313457E-2</v>
      </c>
      <c r="J9316" t="str">
        <f>_xlfn.XLOOKUP(A9316,Product_Details!$A:$A,Product_Details!$G:$G,"mens")</f>
        <v>Womens</v>
      </c>
      <c r="K9316">
        <f t="shared" si="437"/>
        <v>3767.5</v>
      </c>
    </row>
    <row r="9317" spans="1:11" ht="15">
      <c r="A9317" t="s">
        <v>25</v>
      </c>
      <c r="B9317">
        <v>5</v>
      </c>
      <c r="C9317">
        <v>11</v>
      </c>
      <c r="D9317" t="s">
        <v>33</v>
      </c>
      <c r="E9317" t="s">
        <v>1478</v>
      </c>
      <c r="F9317" s="1">
        <v>1.0064814814814816E-2</v>
      </c>
      <c r="G9317">
        <f>_xlfn.XLOOKUP($A9317,Product_pricing!$B:$B,Product_pricing!$C:$C)</f>
        <v>40</v>
      </c>
      <c r="H9317">
        <f t="shared" si="435"/>
        <v>178</v>
      </c>
      <c r="I9317" s="10">
        <f t="shared" si="436"/>
        <v>0.15707399595345645</v>
      </c>
      <c r="J9317" t="str">
        <f>_xlfn.XLOOKUP(A9317,Product_Details!$A:$A,Product_Details!$G:$G,"mens")</f>
        <v>Mens</v>
      </c>
      <c r="K9317">
        <f t="shared" si="437"/>
        <v>3780</v>
      </c>
    </row>
    <row r="9318" spans="1:11" ht="15">
      <c r="A9318" t="s">
        <v>26</v>
      </c>
      <c r="B9318">
        <v>3</v>
      </c>
      <c r="C9318">
        <v>11</v>
      </c>
      <c r="D9318" t="s">
        <v>33</v>
      </c>
      <c r="E9318" t="s">
        <v>1478</v>
      </c>
      <c r="F9318" s="1">
        <v>1.0064814814814816E-2</v>
      </c>
      <c r="G9318">
        <f>_xlfn.XLOOKUP($A9318,Product_pricing!$B:$B,Product_pricing!$C:$C)</f>
        <v>17</v>
      </c>
      <c r="H9318">
        <f t="shared" si="435"/>
        <v>45.39</v>
      </c>
      <c r="I9318" s="10">
        <f t="shared" si="436"/>
        <v>4.0053868968131394E-2</v>
      </c>
      <c r="J9318" t="str">
        <f>_xlfn.XLOOKUP(A9318,Product_Details!$A:$A,Product_Details!$G:$G,"mens")</f>
        <v>Mens</v>
      </c>
      <c r="K9318">
        <f t="shared" si="437"/>
        <v>3780</v>
      </c>
    </row>
    <row r="9319" spans="1:11" ht="15">
      <c r="A9319" t="s">
        <v>22</v>
      </c>
      <c r="B9319">
        <v>5</v>
      </c>
      <c r="C9319">
        <v>8</v>
      </c>
      <c r="D9319" t="s">
        <v>23</v>
      </c>
      <c r="E9319" t="s">
        <v>1479</v>
      </c>
      <c r="F9319" s="1">
        <v>9.1249999999999994E-3</v>
      </c>
      <c r="G9319">
        <f>_xlfn.XLOOKUP($A9319,Product_pricing!$B:$B,Product_pricing!$C:$C)</f>
        <v>13</v>
      </c>
      <c r="H9319">
        <f t="shared" si="435"/>
        <v>59.800000000000004</v>
      </c>
      <c r="I9319" s="10">
        <f t="shared" si="436"/>
        <v>5.2769803134925269E-2</v>
      </c>
      <c r="J9319" t="str">
        <f>_xlfn.XLOOKUP(A9319,Product_Details!$A:$A,Product_Details!$G:$G,"mens")</f>
        <v>Womens</v>
      </c>
      <c r="K9319">
        <f t="shared" si="437"/>
        <v>2511.6666666666665</v>
      </c>
    </row>
    <row r="9320" spans="1:11" ht="15">
      <c r="A9320" t="s">
        <v>29</v>
      </c>
      <c r="B9320">
        <v>2</v>
      </c>
      <c r="C9320">
        <v>8</v>
      </c>
      <c r="D9320" t="s">
        <v>23</v>
      </c>
      <c r="E9320" t="s">
        <v>1479</v>
      </c>
      <c r="F9320" s="1">
        <v>9.1249999999999994E-3</v>
      </c>
      <c r="G9320">
        <f>_xlfn.XLOOKUP($A9320,Product_pricing!$B:$B,Product_pricing!$C:$C)</f>
        <v>10</v>
      </c>
      <c r="H9320">
        <f t="shared" si="435"/>
        <v>18.400000000000002</v>
      </c>
      <c r="I9320" s="10">
        <f t="shared" si="436"/>
        <v>1.6236862503053926E-2</v>
      </c>
      <c r="J9320" t="str">
        <f>_xlfn.XLOOKUP(A9320,Product_Details!$A:$A,Product_Details!$G:$G,"mens")</f>
        <v>Womens</v>
      </c>
      <c r="K9320">
        <f t="shared" si="437"/>
        <v>2511.6666666666665</v>
      </c>
    </row>
    <row r="9321" spans="1:11" ht="15">
      <c r="A9321" t="s">
        <v>36</v>
      </c>
      <c r="B9321">
        <v>5</v>
      </c>
      <c r="C9321">
        <v>8</v>
      </c>
      <c r="D9321" t="s">
        <v>23</v>
      </c>
      <c r="E9321" t="s">
        <v>1479</v>
      </c>
      <c r="F9321" s="1">
        <v>9.1249999999999994E-3</v>
      </c>
      <c r="G9321">
        <f>_xlfn.XLOOKUP($A9321,Product_pricing!$B:$B,Product_pricing!$C:$C)</f>
        <v>23</v>
      </c>
      <c r="H9321">
        <f t="shared" si="435"/>
        <v>105.80000000000001</v>
      </c>
      <c r="I9321" s="10">
        <f t="shared" si="436"/>
        <v>9.3361959392560076E-2</v>
      </c>
      <c r="J9321" t="str">
        <f>_xlfn.XLOOKUP(A9321,Product_Details!$A:$A,Product_Details!$G:$G,"mens")</f>
        <v>Womens</v>
      </c>
      <c r="K9321">
        <f t="shared" si="437"/>
        <v>2511.6666666666665</v>
      </c>
    </row>
    <row r="9322" spans="1:11" ht="15">
      <c r="A9322" t="s">
        <v>31</v>
      </c>
      <c r="B9322">
        <v>5</v>
      </c>
      <c r="C9322">
        <v>8</v>
      </c>
      <c r="D9322" t="s">
        <v>23</v>
      </c>
      <c r="E9322" t="s">
        <v>1479</v>
      </c>
      <c r="F9322" s="1">
        <v>9.1249999999999994E-3</v>
      </c>
      <c r="G9322">
        <f>_xlfn.XLOOKUP($A9322,Product_pricing!$B:$B,Product_pricing!$C:$C)</f>
        <v>57</v>
      </c>
      <c r="H9322">
        <f t="shared" si="435"/>
        <v>262.2</v>
      </c>
      <c r="I9322" s="10">
        <f t="shared" si="436"/>
        <v>0.23137529066851845</v>
      </c>
      <c r="J9322" t="str">
        <f>_xlfn.XLOOKUP(A9322,Product_Details!$A:$A,Product_Details!$G:$G,"mens")</f>
        <v>Mens</v>
      </c>
      <c r="K9322">
        <f t="shared" si="437"/>
        <v>2520</v>
      </c>
    </row>
    <row r="9323" spans="1:11" ht="15">
      <c r="A9323" t="s">
        <v>32</v>
      </c>
      <c r="B9323">
        <v>1</v>
      </c>
      <c r="C9323">
        <v>8</v>
      </c>
      <c r="D9323" t="s">
        <v>23</v>
      </c>
      <c r="E9323" t="s">
        <v>1479</v>
      </c>
      <c r="F9323" s="1">
        <v>9.1249999999999994E-3</v>
      </c>
      <c r="G9323">
        <f>_xlfn.XLOOKUP($A9323,Product_pricing!$B:$B,Product_pricing!$C:$C)</f>
        <v>36</v>
      </c>
      <c r="H9323">
        <f t="shared" si="435"/>
        <v>33.120000000000005</v>
      </c>
      <c r="I9323" s="10">
        <f t="shared" si="436"/>
        <v>2.9226352505497072E-2</v>
      </c>
      <c r="J9323" t="str">
        <f>_xlfn.XLOOKUP(A9323,Product_Details!$A:$A,Product_Details!$G:$G,"mens")</f>
        <v>Mens</v>
      </c>
      <c r="K9323">
        <f t="shared" si="437"/>
        <v>2520</v>
      </c>
    </row>
    <row r="9324" spans="1:11" ht="15">
      <c r="A9324" t="s">
        <v>26</v>
      </c>
      <c r="B9324">
        <v>1</v>
      </c>
      <c r="C9324">
        <v>8</v>
      </c>
      <c r="D9324" t="s">
        <v>23</v>
      </c>
      <c r="E9324" t="s">
        <v>1479</v>
      </c>
      <c r="F9324" s="1">
        <v>9.1249999999999994E-3</v>
      </c>
      <c r="G9324">
        <f>_xlfn.XLOOKUP($A9324,Product_pricing!$B:$B,Product_pricing!$C:$C)</f>
        <v>17</v>
      </c>
      <c r="H9324">
        <f t="shared" si="435"/>
        <v>15.64</v>
      </c>
      <c r="I9324" s="10">
        <f t="shared" si="436"/>
        <v>1.3801333127595839E-2</v>
      </c>
      <c r="J9324" t="str">
        <f>_xlfn.XLOOKUP(A9324,Product_Details!$A:$A,Product_Details!$G:$G,"mens")</f>
        <v>Mens</v>
      </c>
      <c r="K9324">
        <f t="shared" si="437"/>
        <v>2520</v>
      </c>
    </row>
    <row r="9325" spans="1:11" ht="15">
      <c r="A9325" t="s">
        <v>22</v>
      </c>
      <c r="B9325">
        <v>1</v>
      </c>
      <c r="C9325">
        <v>12</v>
      </c>
      <c r="D9325" t="s">
        <v>23</v>
      </c>
      <c r="E9325">
        <v>205552</v>
      </c>
      <c r="F9325" s="1">
        <v>1.1075231481481483E-2</v>
      </c>
      <c r="G9325">
        <f>_xlfn.XLOOKUP($A9325,Product_pricing!$B:$B,Product_pricing!$C:$C)</f>
        <v>13</v>
      </c>
      <c r="H9325">
        <f t="shared" si="435"/>
        <v>11.44</v>
      </c>
      <c r="I9325" s="10">
        <f t="shared" si="436"/>
        <v>1.0095092773637876E-2</v>
      </c>
      <c r="J9325" t="str">
        <f>_xlfn.XLOOKUP(A9325,Product_Details!$A:$A,Product_Details!$G:$G,"mens")</f>
        <v>Womens</v>
      </c>
      <c r="K9325">
        <f t="shared" si="437"/>
        <v>1883.75</v>
      </c>
    </row>
    <row r="9326" spans="1:11" ht="15">
      <c r="A9326" t="s">
        <v>35</v>
      </c>
      <c r="B9326">
        <v>2</v>
      </c>
      <c r="C9326">
        <v>12</v>
      </c>
      <c r="D9326" t="s">
        <v>23</v>
      </c>
      <c r="E9326">
        <v>205552</v>
      </c>
      <c r="F9326" s="1">
        <v>1.1075231481481483E-2</v>
      </c>
      <c r="G9326">
        <f>_xlfn.XLOOKUP($A9326,Product_pricing!$B:$B,Product_pricing!$C:$C)</f>
        <v>32</v>
      </c>
      <c r="H9326">
        <f t="shared" si="435"/>
        <v>56.32</v>
      </c>
      <c r="I9326" s="10">
        <f t="shared" si="436"/>
        <v>4.9698918270217232E-2</v>
      </c>
      <c r="J9326" t="str">
        <f>_xlfn.XLOOKUP(A9326,Product_Details!$A:$A,Product_Details!$G:$G,"mens")</f>
        <v>Womens</v>
      </c>
      <c r="K9326">
        <f t="shared" si="437"/>
        <v>1883.75</v>
      </c>
    </row>
    <row r="9327" spans="1:11" ht="15">
      <c r="A9327" t="s">
        <v>36</v>
      </c>
      <c r="B9327">
        <v>3</v>
      </c>
      <c r="C9327">
        <v>12</v>
      </c>
      <c r="D9327" t="s">
        <v>23</v>
      </c>
      <c r="E9327">
        <v>205552</v>
      </c>
      <c r="F9327" s="1">
        <v>1.1075231481481483E-2</v>
      </c>
      <c r="G9327">
        <f>_xlfn.XLOOKUP($A9327,Product_pricing!$B:$B,Product_pricing!$C:$C)</f>
        <v>23</v>
      </c>
      <c r="H9327">
        <f t="shared" si="435"/>
        <v>60.72</v>
      </c>
      <c r="I9327" s="10">
        <f t="shared" si="436"/>
        <v>5.3581646260077956E-2</v>
      </c>
      <c r="J9327" t="str">
        <f>_xlfn.XLOOKUP(A9327,Product_Details!$A:$A,Product_Details!$G:$G,"mens")</f>
        <v>Womens</v>
      </c>
      <c r="K9327">
        <f t="shared" si="437"/>
        <v>1883.75</v>
      </c>
    </row>
    <row r="9328" spans="1:11" ht="15">
      <c r="A9328" t="s">
        <v>30</v>
      </c>
      <c r="B9328">
        <v>5</v>
      </c>
      <c r="C9328">
        <v>12</v>
      </c>
      <c r="D9328" t="s">
        <v>23</v>
      </c>
      <c r="E9328">
        <v>205552</v>
      </c>
      <c r="F9328" s="1">
        <v>1.1075231481481483E-2</v>
      </c>
      <c r="G9328">
        <f>_xlfn.XLOOKUP($A9328,Product_pricing!$B:$B,Product_pricing!$C:$C)</f>
        <v>19</v>
      </c>
      <c r="H9328">
        <f t="shared" si="435"/>
        <v>83.6</v>
      </c>
      <c r="I9328" s="10">
        <f t="shared" si="436"/>
        <v>7.3771831807353708E-2</v>
      </c>
      <c r="J9328" t="str">
        <f>_xlfn.XLOOKUP(A9328,Product_Details!$A:$A,Product_Details!$G:$G,"mens")</f>
        <v>Womens</v>
      </c>
      <c r="K9328">
        <f t="shared" si="437"/>
        <v>1883.75</v>
      </c>
    </row>
    <row r="9329" spans="1:11" ht="15">
      <c r="A9329" t="s">
        <v>25</v>
      </c>
      <c r="B9329">
        <v>5</v>
      </c>
      <c r="C9329">
        <v>12</v>
      </c>
      <c r="D9329" t="s">
        <v>23</v>
      </c>
      <c r="E9329">
        <v>205552</v>
      </c>
      <c r="F9329" s="1">
        <v>1.1075231481481483E-2</v>
      </c>
      <c r="G9329">
        <f>_xlfn.XLOOKUP($A9329,Product_pricing!$B:$B,Product_pricing!$C:$C)</f>
        <v>40</v>
      </c>
      <c r="H9329">
        <f t="shared" si="435"/>
        <v>176</v>
      </c>
      <c r="I9329" s="10">
        <f t="shared" si="436"/>
        <v>0.15530911959442886</v>
      </c>
      <c r="J9329" t="str">
        <f>_xlfn.XLOOKUP(A9329,Product_Details!$A:$A,Product_Details!$G:$G,"mens")</f>
        <v>Mens</v>
      </c>
      <c r="K9329">
        <f t="shared" si="437"/>
        <v>2520</v>
      </c>
    </row>
    <row r="9330" spans="1:11" ht="15">
      <c r="A9330" t="s">
        <v>41</v>
      </c>
      <c r="B9330">
        <v>4</v>
      </c>
      <c r="C9330">
        <v>12</v>
      </c>
      <c r="D9330" t="s">
        <v>23</v>
      </c>
      <c r="E9330">
        <v>205552</v>
      </c>
      <c r="F9330" s="1">
        <v>1.1075231481481483E-2</v>
      </c>
      <c r="G9330">
        <f>_xlfn.XLOOKUP($A9330,Product_pricing!$B:$B,Product_pricing!$C:$C)</f>
        <v>10</v>
      </c>
      <c r="H9330">
        <f t="shared" si="435"/>
        <v>35.200000000000003</v>
      </c>
      <c r="I9330" s="10">
        <f t="shared" si="436"/>
        <v>3.1061823918885775E-2</v>
      </c>
      <c r="J9330" t="str">
        <f>_xlfn.XLOOKUP(A9330,Product_Details!$A:$A,Product_Details!$G:$G,"mens")</f>
        <v>Mens</v>
      </c>
      <c r="K9330">
        <f t="shared" si="437"/>
        <v>2520</v>
      </c>
    </row>
    <row r="9331" spans="1:11" ht="15">
      <c r="A9331" t="s">
        <v>26</v>
      </c>
      <c r="B9331">
        <v>4</v>
      </c>
      <c r="C9331">
        <v>12</v>
      </c>
      <c r="D9331" t="s">
        <v>23</v>
      </c>
      <c r="E9331">
        <v>205552</v>
      </c>
      <c r="F9331" s="1">
        <v>1.1075231481481483E-2</v>
      </c>
      <c r="G9331">
        <f>_xlfn.XLOOKUP($A9331,Product_pricing!$B:$B,Product_pricing!$C:$C)</f>
        <v>17</v>
      </c>
      <c r="H9331">
        <f t="shared" si="435"/>
        <v>59.84</v>
      </c>
      <c r="I9331" s="10">
        <f t="shared" si="436"/>
        <v>5.2805100662105815E-2</v>
      </c>
      <c r="J9331" t="str">
        <f>_xlfn.XLOOKUP(A9331,Product_Details!$A:$A,Product_Details!$G:$G,"mens")</f>
        <v>Mens</v>
      </c>
      <c r="K9331">
        <f t="shared" si="437"/>
        <v>2520</v>
      </c>
    </row>
    <row r="9332" spans="1:11" ht="15">
      <c r="A9332" t="s">
        <v>22</v>
      </c>
      <c r="B9332">
        <v>1</v>
      </c>
      <c r="C9332">
        <v>20</v>
      </c>
      <c r="D9332" t="s">
        <v>23</v>
      </c>
      <c r="E9332" t="s">
        <v>1480</v>
      </c>
      <c r="F9332" s="1">
        <v>2.3005787037037036E-2</v>
      </c>
      <c r="G9332">
        <f>_xlfn.XLOOKUP($A9332,Product_pricing!$B:$B,Product_pricing!$C:$C)</f>
        <v>13</v>
      </c>
      <c r="H9332">
        <f t="shared" si="435"/>
        <v>10.4</v>
      </c>
      <c r="I9332" s="10">
        <f t="shared" si="436"/>
        <v>9.1773570669435242E-3</v>
      </c>
      <c r="J9332" t="str">
        <f>_xlfn.XLOOKUP(A9332,Product_Details!$A:$A,Product_Details!$G:$G,"mens")</f>
        <v>Womens</v>
      </c>
      <c r="K9332">
        <f t="shared" si="437"/>
        <v>2511.6666666666665</v>
      </c>
    </row>
    <row r="9333" spans="1:11" ht="15">
      <c r="A9333" t="s">
        <v>35</v>
      </c>
      <c r="B9333">
        <v>4</v>
      </c>
      <c r="C9333">
        <v>20</v>
      </c>
      <c r="D9333" t="s">
        <v>23</v>
      </c>
      <c r="E9333" t="s">
        <v>1480</v>
      </c>
      <c r="F9333" s="1">
        <v>2.3005787037037036E-2</v>
      </c>
      <c r="G9333">
        <f>_xlfn.XLOOKUP($A9333,Product_pricing!$B:$B,Product_pricing!$C:$C)</f>
        <v>32</v>
      </c>
      <c r="H9333">
        <f t="shared" si="435"/>
        <v>102.4</v>
      </c>
      <c r="I9333" s="10">
        <f t="shared" si="436"/>
        <v>9.0361669582213158E-2</v>
      </c>
      <c r="J9333" t="str">
        <f>_xlfn.XLOOKUP(A9333,Product_Details!$A:$A,Product_Details!$G:$G,"mens")</f>
        <v>Womens</v>
      </c>
      <c r="K9333">
        <f t="shared" si="437"/>
        <v>2511.6666666666665</v>
      </c>
    </row>
    <row r="9334" spans="1:11" ht="15">
      <c r="A9334" t="s">
        <v>29</v>
      </c>
      <c r="B9334">
        <v>5</v>
      </c>
      <c r="C9334">
        <v>20</v>
      </c>
      <c r="D9334" t="s">
        <v>23</v>
      </c>
      <c r="E9334" t="s">
        <v>1480</v>
      </c>
      <c r="F9334" s="1">
        <v>2.3005787037037036E-2</v>
      </c>
      <c r="G9334">
        <f>_xlfn.XLOOKUP($A9334,Product_pricing!$B:$B,Product_pricing!$C:$C)</f>
        <v>10</v>
      </c>
      <c r="H9334">
        <f t="shared" si="435"/>
        <v>40</v>
      </c>
      <c r="I9334" s="10">
        <f t="shared" si="436"/>
        <v>3.5297527180552013E-2</v>
      </c>
      <c r="J9334" t="str">
        <f>_xlfn.XLOOKUP(A9334,Product_Details!$A:$A,Product_Details!$G:$G,"mens")</f>
        <v>Womens</v>
      </c>
      <c r="K9334">
        <f t="shared" si="437"/>
        <v>2511.6666666666665</v>
      </c>
    </row>
    <row r="9335" spans="1:11" ht="15">
      <c r="A9335" t="s">
        <v>41</v>
      </c>
      <c r="B9335">
        <v>3</v>
      </c>
      <c r="C9335">
        <v>20</v>
      </c>
      <c r="D9335" t="s">
        <v>23</v>
      </c>
      <c r="E9335" t="s">
        <v>1480</v>
      </c>
      <c r="F9335" s="1">
        <v>2.3005787037037036E-2</v>
      </c>
      <c r="G9335">
        <f>_xlfn.XLOOKUP($A9335,Product_pricing!$B:$B,Product_pricing!$C:$C)</f>
        <v>10</v>
      </c>
      <c r="H9335">
        <f t="shared" si="435"/>
        <v>24</v>
      </c>
      <c r="I9335" s="10">
        <f t="shared" si="436"/>
        <v>2.1178516308331209E-2</v>
      </c>
      <c r="J9335" t="str">
        <f>_xlfn.XLOOKUP(A9335,Product_Details!$A:$A,Product_Details!$G:$G,"mens")</f>
        <v>Mens</v>
      </c>
      <c r="K9335">
        <f t="shared" si="437"/>
        <v>3780</v>
      </c>
    </row>
    <row r="9336" spans="1:11" ht="15">
      <c r="A9336" t="s">
        <v>26</v>
      </c>
      <c r="B9336">
        <v>1</v>
      </c>
      <c r="C9336">
        <v>20</v>
      </c>
      <c r="D9336" t="s">
        <v>23</v>
      </c>
      <c r="E9336" t="s">
        <v>1480</v>
      </c>
      <c r="F9336" s="1">
        <v>2.3005787037037036E-2</v>
      </c>
      <c r="G9336">
        <f>_xlfn.XLOOKUP($A9336,Product_pricing!$B:$B,Product_pricing!$C:$C)</f>
        <v>17</v>
      </c>
      <c r="H9336">
        <f t="shared" si="435"/>
        <v>13.600000000000001</v>
      </c>
      <c r="I9336" s="10">
        <f t="shared" si="436"/>
        <v>1.2001159241387685E-2</v>
      </c>
      <c r="J9336" t="str">
        <f>_xlfn.XLOOKUP(A9336,Product_Details!$A:$A,Product_Details!$G:$G,"mens")</f>
        <v>Mens</v>
      </c>
      <c r="K9336">
        <f t="shared" si="437"/>
        <v>3780</v>
      </c>
    </row>
    <row r="9337" spans="1:11" ht="15">
      <c r="A9337" t="s">
        <v>22</v>
      </c>
      <c r="B9337">
        <v>1</v>
      </c>
      <c r="C9337">
        <v>19</v>
      </c>
      <c r="D9337" t="s">
        <v>23</v>
      </c>
      <c r="E9337" t="s">
        <v>1481</v>
      </c>
      <c r="F9337" s="1">
        <v>2.6481481481481481E-2</v>
      </c>
      <c r="G9337">
        <f>_xlfn.XLOOKUP($A9337,Product_pricing!$B:$B,Product_pricing!$C:$C)</f>
        <v>13</v>
      </c>
      <c r="H9337">
        <f t="shared" si="435"/>
        <v>10.530000000000001</v>
      </c>
      <c r="I9337" s="10">
        <f t="shared" si="436"/>
        <v>9.292074030280319E-3</v>
      </c>
      <c r="J9337" t="str">
        <f>_xlfn.XLOOKUP(A9337,Product_Details!$A:$A,Product_Details!$G:$G,"mens")</f>
        <v>Womens</v>
      </c>
      <c r="K9337">
        <f t="shared" si="437"/>
        <v>2511.6666666666665</v>
      </c>
    </row>
    <row r="9338" spans="1:11" ht="15">
      <c r="A9338" t="s">
        <v>35</v>
      </c>
      <c r="B9338">
        <v>1</v>
      </c>
      <c r="C9338">
        <v>19</v>
      </c>
      <c r="D9338" t="s">
        <v>23</v>
      </c>
      <c r="E9338" t="s">
        <v>1481</v>
      </c>
      <c r="F9338" s="1">
        <v>2.6481481481481481E-2</v>
      </c>
      <c r="G9338">
        <f>_xlfn.XLOOKUP($A9338,Product_pricing!$B:$B,Product_pricing!$C:$C)</f>
        <v>32</v>
      </c>
      <c r="H9338">
        <f t="shared" si="435"/>
        <v>25.92</v>
      </c>
      <c r="I9338" s="10">
        <f t="shared" si="436"/>
        <v>2.2872797612997708E-2</v>
      </c>
      <c r="J9338" t="str">
        <f>_xlfn.XLOOKUP(A9338,Product_Details!$A:$A,Product_Details!$G:$G,"mens")</f>
        <v>Womens</v>
      </c>
      <c r="K9338">
        <f t="shared" si="437"/>
        <v>2511.6666666666665</v>
      </c>
    </row>
    <row r="9339" spans="1:11" ht="15">
      <c r="A9339" t="s">
        <v>29</v>
      </c>
      <c r="B9339">
        <v>1</v>
      </c>
      <c r="C9339">
        <v>19</v>
      </c>
      <c r="D9339" t="s">
        <v>23</v>
      </c>
      <c r="E9339" t="s">
        <v>1481</v>
      </c>
      <c r="F9339" s="1">
        <v>2.6481481481481481E-2</v>
      </c>
      <c r="G9339">
        <f>_xlfn.XLOOKUP($A9339,Product_pricing!$B:$B,Product_pricing!$C:$C)</f>
        <v>10</v>
      </c>
      <c r="H9339">
        <f t="shared" si="435"/>
        <v>8.1000000000000014</v>
      </c>
      <c r="I9339" s="10">
        <f t="shared" si="436"/>
        <v>7.1477492540617839E-3</v>
      </c>
      <c r="J9339" t="str">
        <f>_xlfn.XLOOKUP(A9339,Product_Details!$A:$A,Product_Details!$G:$G,"mens")</f>
        <v>Womens</v>
      </c>
      <c r="K9339">
        <f t="shared" si="437"/>
        <v>2511.6666666666665</v>
      </c>
    </row>
    <row r="9340" spans="1:11" ht="15">
      <c r="A9340" t="s">
        <v>41</v>
      </c>
      <c r="B9340">
        <v>2</v>
      </c>
      <c r="C9340">
        <v>19</v>
      </c>
      <c r="D9340" t="s">
        <v>23</v>
      </c>
      <c r="E9340" t="s">
        <v>1481</v>
      </c>
      <c r="F9340" s="1">
        <v>2.6481481481481481E-2</v>
      </c>
      <c r="G9340">
        <f>_xlfn.XLOOKUP($A9340,Product_pricing!$B:$B,Product_pricing!$C:$C)</f>
        <v>10</v>
      </c>
      <c r="H9340">
        <f t="shared" si="435"/>
        <v>16.200000000000003</v>
      </c>
      <c r="I9340" s="10">
        <f t="shared" si="436"/>
        <v>1.4295498508123568E-2</v>
      </c>
      <c r="J9340" t="str">
        <f>_xlfn.XLOOKUP(A9340,Product_Details!$A:$A,Product_Details!$G:$G,"mens")</f>
        <v>Mens</v>
      </c>
      <c r="K9340">
        <f t="shared" si="437"/>
        <v>1512</v>
      </c>
    </row>
    <row r="9341" spans="1:11" ht="15">
      <c r="A9341" t="s">
        <v>31</v>
      </c>
      <c r="B9341">
        <v>4</v>
      </c>
      <c r="C9341">
        <v>19</v>
      </c>
      <c r="D9341" t="s">
        <v>23</v>
      </c>
      <c r="E9341" t="s">
        <v>1481</v>
      </c>
      <c r="F9341" s="1">
        <v>2.6481481481481481E-2</v>
      </c>
      <c r="G9341">
        <f>_xlfn.XLOOKUP($A9341,Product_pricing!$B:$B,Product_pricing!$C:$C)</f>
        <v>57</v>
      </c>
      <c r="H9341">
        <f t="shared" si="435"/>
        <v>184.68</v>
      </c>
      <c r="I9341" s="10">
        <f t="shared" si="436"/>
        <v>0.16296868299260867</v>
      </c>
      <c r="J9341" t="str">
        <f>_xlfn.XLOOKUP(A9341,Product_Details!$A:$A,Product_Details!$G:$G,"mens")</f>
        <v>Mens</v>
      </c>
      <c r="K9341">
        <f t="shared" si="437"/>
        <v>1512</v>
      </c>
    </row>
    <row r="9342" spans="1:11" ht="15">
      <c r="A9342" t="s">
        <v>32</v>
      </c>
      <c r="B9342">
        <v>4</v>
      </c>
      <c r="C9342">
        <v>19</v>
      </c>
      <c r="D9342" t="s">
        <v>23</v>
      </c>
      <c r="E9342" t="s">
        <v>1481</v>
      </c>
      <c r="F9342" s="1">
        <v>2.6481481481481481E-2</v>
      </c>
      <c r="G9342">
        <f>_xlfn.XLOOKUP($A9342,Product_pricing!$B:$B,Product_pricing!$C:$C)</f>
        <v>36</v>
      </c>
      <c r="H9342">
        <f t="shared" si="435"/>
        <v>116.64000000000001</v>
      </c>
      <c r="I9342" s="10">
        <f t="shared" si="436"/>
        <v>0.10292758925848969</v>
      </c>
      <c r="J9342" t="str">
        <f>_xlfn.XLOOKUP(A9342,Product_Details!$A:$A,Product_Details!$G:$G,"mens")</f>
        <v>Mens</v>
      </c>
      <c r="K9342">
        <f t="shared" si="437"/>
        <v>1512</v>
      </c>
    </row>
    <row r="9343" spans="1:11" ht="15">
      <c r="A9343" t="s">
        <v>26</v>
      </c>
      <c r="B9343">
        <v>5</v>
      </c>
      <c r="C9343">
        <v>19</v>
      </c>
      <c r="D9343" t="s">
        <v>23</v>
      </c>
      <c r="E9343" t="s">
        <v>1481</v>
      </c>
      <c r="F9343" s="1">
        <v>2.6481481481481481E-2</v>
      </c>
      <c r="G9343">
        <f>_xlfn.XLOOKUP($A9343,Product_pricing!$B:$B,Product_pricing!$C:$C)</f>
        <v>17</v>
      </c>
      <c r="H9343">
        <f t="shared" si="435"/>
        <v>68.850000000000009</v>
      </c>
      <c r="I9343" s="10">
        <f t="shared" si="436"/>
        <v>6.0755868659525161E-2</v>
      </c>
      <c r="J9343" t="str">
        <f>_xlfn.XLOOKUP(A9343,Product_Details!$A:$A,Product_Details!$G:$G,"mens")</f>
        <v>Mens</v>
      </c>
      <c r="K9343">
        <f t="shared" si="437"/>
        <v>1512</v>
      </c>
    </row>
    <row r="9344" spans="1:11" ht="15">
      <c r="A9344" t="s">
        <v>27</v>
      </c>
      <c r="B9344">
        <v>2</v>
      </c>
      <c r="C9344">
        <v>19</v>
      </c>
      <c r="D9344" t="s">
        <v>23</v>
      </c>
      <c r="E9344" t="s">
        <v>1481</v>
      </c>
      <c r="F9344" s="1">
        <v>2.6481481481481481E-2</v>
      </c>
      <c r="G9344">
        <f>_xlfn.XLOOKUP($A9344,Product_pricing!$B:$B,Product_pricing!$C:$C)</f>
        <v>29</v>
      </c>
      <c r="H9344">
        <f t="shared" si="435"/>
        <v>46.980000000000004</v>
      </c>
      <c r="I9344" s="10">
        <f t="shared" si="436"/>
        <v>4.1456945673558343E-2</v>
      </c>
      <c r="J9344" t="str">
        <f>_xlfn.XLOOKUP(A9344,Product_Details!$A:$A,Product_Details!$G:$G,"mens")</f>
        <v>Mens</v>
      </c>
      <c r="K9344">
        <f t="shared" si="437"/>
        <v>1512</v>
      </c>
    </row>
    <row r="9345" spans="1:11" ht="15">
      <c r="A9345" t="s">
        <v>22</v>
      </c>
      <c r="B9345">
        <v>3</v>
      </c>
      <c r="C9345">
        <v>9</v>
      </c>
      <c r="D9345" t="s">
        <v>23</v>
      </c>
      <c r="E9345" t="s">
        <v>1482</v>
      </c>
      <c r="F9345" s="1">
        <v>1.6032407407407408E-2</v>
      </c>
      <c r="G9345">
        <f>_xlfn.XLOOKUP($A9345,Product_pricing!$B:$B,Product_pricing!$C:$C)</f>
        <v>13</v>
      </c>
      <c r="H9345">
        <f t="shared" si="435"/>
        <v>35.49</v>
      </c>
      <c r="I9345" s="10">
        <f t="shared" si="436"/>
        <v>3.1317730990944773E-2</v>
      </c>
      <c r="J9345" t="str">
        <f>_xlfn.XLOOKUP(A9345,Product_Details!$A:$A,Product_Details!$G:$G,"mens")</f>
        <v>Womens</v>
      </c>
      <c r="K9345">
        <f t="shared" si="437"/>
        <v>2511.6666666666665</v>
      </c>
    </row>
    <row r="9346" spans="1:11" ht="15">
      <c r="A9346" t="s">
        <v>36</v>
      </c>
      <c r="B9346">
        <v>5</v>
      </c>
      <c r="C9346">
        <v>9</v>
      </c>
      <c r="D9346" t="s">
        <v>23</v>
      </c>
      <c r="E9346" t="s">
        <v>1482</v>
      </c>
      <c r="F9346" s="1">
        <v>1.6032407407407408E-2</v>
      </c>
      <c r="G9346">
        <f>_xlfn.XLOOKUP($A9346,Product_pricing!$B:$B,Product_pricing!$C:$C)</f>
        <v>23</v>
      </c>
      <c r="H9346">
        <f t="shared" si="435"/>
        <v>104.65</v>
      </c>
      <c r="I9346" s="10">
        <f t="shared" si="436"/>
        <v>9.2347155486119215E-2</v>
      </c>
      <c r="J9346" t="str">
        <f>_xlfn.XLOOKUP(A9346,Product_Details!$A:$A,Product_Details!$G:$G,"mens")</f>
        <v>Womens</v>
      </c>
      <c r="K9346">
        <f t="shared" si="437"/>
        <v>2511.6666666666665</v>
      </c>
    </row>
    <row r="9347" spans="1:11" ht="15">
      <c r="A9347" t="s">
        <v>30</v>
      </c>
      <c r="B9347">
        <v>3</v>
      </c>
      <c r="C9347">
        <v>9</v>
      </c>
      <c r="D9347" t="s">
        <v>23</v>
      </c>
      <c r="E9347" t="s">
        <v>1482</v>
      </c>
      <c r="F9347" s="1">
        <v>1.6032407407407408E-2</v>
      </c>
      <c r="G9347">
        <f>_xlfn.XLOOKUP($A9347,Product_pricing!$B:$B,Product_pricing!$C:$C)</f>
        <v>19</v>
      </c>
      <c r="H9347">
        <f t="shared" ref="H9347:H9410" si="438">B9347*G9347*(1-C9347/100)</f>
        <v>51.870000000000005</v>
      </c>
      <c r="I9347" s="10">
        <f t="shared" ref="I9347:I9410" si="439">(H9347/SUM($H:$H))*1000</f>
        <v>4.5772068371380828E-2</v>
      </c>
      <c r="J9347" t="str">
        <f>_xlfn.XLOOKUP(A9347,Product_Details!$A:$A,Product_Details!$G:$G,"mens")</f>
        <v>Womens</v>
      </c>
      <c r="K9347">
        <f t="shared" ref="K9347:K9410" si="440">COUNTIFS($J:$J, J9347) / COUNTIFS($J:$J, J9347, $E:$E, E9347)</f>
        <v>2511.6666666666665</v>
      </c>
    </row>
    <row r="9348" spans="1:11" ht="15">
      <c r="A9348" t="s">
        <v>32</v>
      </c>
      <c r="B9348">
        <v>2</v>
      </c>
      <c r="C9348">
        <v>9</v>
      </c>
      <c r="D9348" t="s">
        <v>23</v>
      </c>
      <c r="E9348" t="s">
        <v>1482</v>
      </c>
      <c r="F9348" s="1">
        <v>1.6032407407407408E-2</v>
      </c>
      <c r="G9348">
        <f>_xlfn.XLOOKUP($A9348,Product_pricing!$B:$B,Product_pricing!$C:$C)</f>
        <v>36</v>
      </c>
      <c r="H9348">
        <f t="shared" si="438"/>
        <v>65.52</v>
      </c>
      <c r="I9348" s="10">
        <f t="shared" si="439"/>
        <v>5.7817349521744194E-2</v>
      </c>
      <c r="J9348" t="str">
        <f>_xlfn.XLOOKUP(A9348,Product_Details!$A:$A,Product_Details!$G:$G,"mens")</f>
        <v>Mens</v>
      </c>
      <c r="K9348">
        <f t="shared" si="440"/>
        <v>2520</v>
      </c>
    </row>
    <row r="9349" spans="1:11" ht="15">
      <c r="A9349" t="s">
        <v>26</v>
      </c>
      <c r="B9349">
        <v>3</v>
      </c>
      <c r="C9349">
        <v>9</v>
      </c>
      <c r="D9349" t="s">
        <v>23</v>
      </c>
      <c r="E9349" t="s">
        <v>1482</v>
      </c>
      <c r="F9349" s="1">
        <v>1.6032407407407408E-2</v>
      </c>
      <c r="G9349">
        <f>_xlfn.XLOOKUP($A9349,Product_pricing!$B:$B,Product_pricing!$C:$C)</f>
        <v>17</v>
      </c>
      <c r="H9349">
        <f t="shared" si="438"/>
        <v>46.410000000000004</v>
      </c>
      <c r="I9349" s="10">
        <f t="shared" si="439"/>
        <v>4.0953955911235476E-2</v>
      </c>
      <c r="J9349" t="str">
        <f>_xlfn.XLOOKUP(A9349,Product_Details!$A:$A,Product_Details!$G:$G,"mens")</f>
        <v>Mens</v>
      </c>
      <c r="K9349">
        <f t="shared" si="440"/>
        <v>2520</v>
      </c>
    </row>
    <row r="9350" spans="1:11" ht="15">
      <c r="A9350" t="s">
        <v>27</v>
      </c>
      <c r="B9350">
        <v>2</v>
      </c>
      <c r="C9350">
        <v>9</v>
      </c>
      <c r="D9350" t="s">
        <v>23</v>
      </c>
      <c r="E9350" t="s">
        <v>1482</v>
      </c>
      <c r="F9350" s="1">
        <v>1.6032407407407408E-2</v>
      </c>
      <c r="G9350">
        <f>_xlfn.XLOOKUP($A9350,Product_pricing!$B:$B,Product_pricing!$C:$C)</f>
        <v>29</v>
      </c>
      <c r="H9350">
        <f t="shared" si="438"/>
        <v>52.78</v>
      </c>
      <c r="I9350" s="10">
        <f t="shared" si="439"/>
        <v>4.6575087114738387E-2</v>
      </c>
      <c r="J9350" t="str">
        <f>_xlfn.XLOOKUP(A9350,Product_Details!$A:$A,Product_Details!$G:$G,"mens")</f>
        <v>Mens</v>
      </c>
      <c r="K9350">
        <f t="shared" si="440"/>
        <v>2520</v>
      </c>
    </row>
    <row r="9351" spans="1:11" ht="15">
      <c r="A9351" t="s">
        <v>35</v>
      </c>
      <c r="B9351">
        <v>1</v>
      </c>
      <c r="C9351">
        <v>1</v>
      </c>
      <c r="D9351" t="s">
        <v>33</v>
      </c>
      <c r="E9351" t="s">
        <v>1483</v>
      </c>
      <c r="F9351" s="1">
        <v>2.9335648148148149E-2</v>
      </c>
      <c r="G9351">
        <f>_xlfn.XLOOKUP($A9351,Product_pricing!$B:$B,Product_pricing!$C:$C)</f>
        <v>32</v>
      </c>
      <c r="H9351">
        <f t="shared" si="438"/>
        <v>31.68</v>
      </c>
      <c r="I9351" s="10">
        <f t="shared" si="439"/>
        <v>2.7955641526997192E-2</v>
      </c>
      <c r="J9351" t="str">
        <f>_xlfn.XLOOKUP(A9351,Product_Details!$A:$A,Product_Details!$G:$G,"mens")</f>
        <v>Womens</v>
      </c>
      <c r="K9351">
        <f t="shared" si="440"/>
        <v>1883.75</v>
      </c>
    </row>
    <row r="9352" spans="1:11" ht="15">
      <c r="A9352" t="s">
        <v>29</v>
      </c>
      <c r="B9352">
        <v>1</v>
      </c>
      <c r="C9352">
        <v>1</v>
      </c>
      <c r="D9352" t="s">
        <v>33</v>
      </c>
      <c r="E9352" t="s">
        <v>1483</v>
      </c>
      <c r="F9352" s="1">
        <v>2.9335648148148149E-2</v>
      </c>
      <c r="G9352">
        <f>_xlfn.XLOOKUP($A9352,Product_pricing!$B:$B,Product_pricing!$C:$C)</f>
        <v>10</v>
      </c>
      <c r="H9352">
        <f t="shared" si="438"/>
        <v>9.9</v>
      </c>
      <c r="I9352" s="10">
        <f t="shared" si="439"/>
        <v>8.7361379771866247E-3</v>
      </c>
      <c r="J9352" t="str">
        <f>_xlfn.XLOOKUP(A9352,Product_Details!$A:$A,Product_Details!$G:$G,"mens")</f>
        <v>Womens</v>
      </c>
      <c r="K9352">
        <f t="shared" si="440"/>
        <v>1883.75</v>
      </c>
    </row>
    <row r="9353" spans="1:11" ht="15">
      <c r="A9353" t="s">
        <v>36</v>
      </c>
      <c r="B9353">
        <v>5</v>
      </c>
      <c r="C9353">
        <v>1</v>
      </c>
      <c r="D9353" t="s">
        <v>33</v>
      </c>
      <c r="E9353" t="s">
        <v>1483</v>
      </c>
      <c r="F9353" s="1">
        <v>2.9335648148148149E-2</v>
      </c>
      <c r="G9353">
        <f>_xlfn.XLOOKUP($A9353,Product_pricing!$B:$B,Product_pricing!$C:$C)</f>
        <v>23</v>
      </c>
      <c r="H9353">
        <f t="shared" si="438"/>
        <v>113.85</v>
      </c>
      <c r="I9353" s="10">
        <f t="shared" si="439"/>
        <v>0.10046558673764616</v>
      </c>
      <c r="J9353" t="str">
        <f>_xlfn.XLOOKUP(A9353,Product_Details!$A:$A,Product_Details!$G:$G,"mens")</f>
        <v>Womens</v>
      </c>
      <c r="K9353">
        <f t="shared" si="440"/>
        <v>1883.75</v>
      </c>
    </row>
    <row r="9354" spans="1:11" ht="15">
      <c r="A9354" t="s">
        <v>30</v>
      </c>
      <c r="B9354">
        <v>4</v>
      </c>
      <c r="C9354">
        <v>1</v>
      </c>
      <c r="D9354" t="s">
        <v>33</v>
      </c>
      <c r="E9354" t="s">
        <v>1483</v>
      </c>
      <c r="F9354" s="1">
        <v>2.9335648148148149E-2</v>
      </c>
      <c r="G9354">
        <f>_xlfn.XLOOKUP($A9354,Product_pricing!$B:$B,Product_pricing!$C:$C)</f>
        <v>19</v>
      </c>
      <c r="H9354">
        <f t="shared" si="438"/>
        <v>75.239999999999995</v>
      </c>
      <c r="I9354" s="10">
        <f t="shared" si="439"/>
        <v>6.6394648626618327E-2</v>
      </c>
      <c r="J9354" t="str">
        <f>_xlfn.XLOOKUP(A9354,Product_Details!$A:$A,Product_Details!$G:$G,"mens")</f>
        <v>Womens</v>
      </c>
      <c r="K9354">
        <f t="shared" si="440"/>
        <v>1883.75</v>
      </c>
    </row>
    <row r="9355" spans="1:11" ht="15">
      <c r="A9355" t="s">
        <v>25</v>
      </c>
      <c r="B9355">
        <v>3</v>
      </c>
      <c r="C9355">
        <v>1</v>
      </c>
      <c r="D9355" t="s">
        <v>33</v>
      </c>
      <c r="E9355" t="s">
        <v>1483</v>
      </c>
      <c r="F9355" s="1">
        <v>2.9335648148148149E-2</v>
      </c>
      <c r="G9355">
        <f>_xlfn.XLOOKUP($A9355,Product_pricing!$B:$B,Product_pricing!$C:$C)</f>
        <v>40</v>
      </c>
      <c r="H9355">
        <f t="shared" si="438"/>
        <v>118.8</v>
      </c>
      <c r="I9355" s="10">
        <f t="shared" si="439"/>
        <v>0.10483365572623948</v>
      </c>
      <c r="J9355" t="str">
        <f>_xlfn.XLOOKUP(A9355,Product_Details!$A:$A,Product_Details!$G:$G,"mens")</f>
        <v>Mens</v>
      </c>
      <c r="K9355">
        <f t="shared" si="440"/>
        <v>1890</v>
      </c>
    </row>
    <row r="9356" spans="1:11" ht="15">
      <c r="A9356" t="s">
        <v>31</v>
      </c>
      <c r="B9356">
        <v>4</v>
      </c>
      <c r="C9356">
        <v>1</v>
      </c>
      <c r="D9356" t="s">
        <v>33</v>
      </c>
      <c r="E9356" t="s">
        <v>1483</v>
      </c>
      <c r="F9356" s="1">
        <v>2.9335648148148149E-2</v>
      </c>
      <c r="G9356">
        <f>_xlfn.XLOOKUP($A9356,Product_pricing!$B:$B,Product_pricing!$C:$C)</f>
        <v>57</v>
      </c>
      <c r="H9356">
        <f t="shared" si="438"/>
        <v>225.72</v>
      </c>
      <c r="I9356" s="10">
        <f t="shared" si="439"/>
        <v>0.19918394587985502</v>
      </c>
      <c r="J9356" t="str">
        <f>_xlfn.XLOOKUP(A9356,Product_Details!$A:$A,Product_Details!$G:$G,"mens")</f>
        <v>Mens</v>
      </c>
      <c r="K9356">
        <f t="shared" si="440"/>
        <v>1890</v>
      </c>
    </row>
    <row r="9357" spans="1:11" ht="15">
      <c r="A9357" t="s">
        <v>32</v>
      </c>
      <c r="B9357">
        <v>5</v>
      </c>
      <c r="C9357">
        <v>1</v>
      </c>
      <c r="D9357" t="s">
        <v>33</v>
      </c>
      <c r="E9357" t="s">
        <v>1483</v>
      </c>
      <c r="F9357" s="1">
        <v>2.9335648148148149E-2</v>
      </c>
      <c r="G9357">
        <f>_xlfn.XLOOKUP($A9357,Product_pricing!$B:$B,Product_pricing!$C:$C)</f>
        <v>36</v>
      </c>
      <c r="H9357">
        <f t="shared" si="438"/>
        <v>178.2</v>
      </c>
      <c r="I9357" s="10">
        <f t="shared" si="439"/>
        <v>0.1572504835893592</v>
      </c>
      <c r="J9357" t="str">
        <f>_xlfn.XLOOKUP(A9357,Product_Details!$A:$A,Product_Details!$G:$G,"mens")</f>
        <v>Mens</v>
      </c>
      <c r="K9357">
        <f t="shared" si="440"/>
        <v>1890</v>
      </c>
    </row>
    <row r="9358" spans="1:11" ht="15">
      <c r="A9358" t="s">
        <v>26</v>
      </c>
      <c r="B9358">
        <v>1</v>
      </c>
      <c r="C9358">
        <v>1</v>
      </c>
      <c r="D9358" t="s">
        <v>33</v>
      </c>
      <c r="E9358" t="s">
        <v>1483</v>
      </c>
      <c r="F9358" s="1">
        <v>2.9335648148148149E-2</v>
      </c>
      <c r="G9358">
        <f>_xlfn.XLOOKUP($A9358,Product_pricing!$B:$B,Product_pricing!$C:$C)</f>
        <v>17</v>
      </c>
      <c r="H9358">
        <f t="shared" si="438"/>
        <v>16.829999999999998</v>
      </c>
      <c r="I9358" s="10">
        <f t="shared" si="439"/>
        <v>1.4851434561217259E-2</v>
      </c>
      <c r="J9358" t="str">
        <f>_xlfn.XLOOKUP(A9358,Product_Details!$A:$A,Product_Details!$G:$G,"mens")</f>
        <v>Mens</v>
      </c>
      <c r="K9358">
        <f t="shared" si="440"/>
        <v>1890</v>
      </c>
    </row>
    <row r="9359" spans="1:11" ht="15">
      <c r="A9359" t="s">
        <v>22</v>
      </c>
      <c r="B9359">
        <v>5</v>
      </c>
      <c r="C9359">
        <v>20</v>
      </c>
      <c r="D9359" t="s">
        <v>23</v>
      </c>
      <c r="E9359" t="s">
        <v>1484</v>
      </c>
      <c r="F9359" s="1">
        <v>2.1810185185185186E-2</v>
      </c>
      <c r="G9359">
        <f>_xlfn.XLOOKUP($A9359,Product_pricing!$B:$B,Product_pricing!$C:$C)</f>
        <v>13</v>
      </c>
      <c r="H9359">
        <f t="shared" si="438"/>
        <v>52</v>
      </c>
      <c r="I9359" s="10">
        <f t="shared" si="439"/>
        <v>4.5886785334717621E-2</v>
      </c>
      <c r="J9359" t="str">
        <f>_xlfn.XLOOKUP(A9359,Product_Details!$A:$A,Product_Details!$G:$G,"mens")</f>
        <v>Womens</v>
      </c>
      <c r="K9359">
        <f t="shared" si="440"/>
        <v>1883.75</v>
      </c>
    </row>
    <row r="9360" spans="1:11" ht="15">
      <c r="A9360" t="s">
        <v>35</v>
      </c>
      <c r="B9360">
        <v>2</v>
      </c>
      <c r="C9360">
        <v>20</v>
      </c>
      <c r="D9360" t="s">
        <v>23</v>
      </c>
      <c r="E9360" t="s">
        <v>1484</v>
      </c>
      <c r="F9360" s="1">
        <v>2.1810185185185186E-2</v>
      </c>
      <c r="G9360">
        <f>_xlfn.XLOOKUP($A9360,Product_pricing!$B:$B,Product_pricing!$C:$C)</f>
        <v>32</v>
      </c>
      <c r="H9360">
        <f t="shared" si="438"/>
        <v>51.2</v>
      </c>
      <c r="I9360" s="10">
        <f t="shared" si="439"/>
        <v>4.5180834791106579E-2</v>
      </c>
      <c r="J9360" t="str">
        <f>_xlfn.XLOOKUP(A9360,Product_Details!$A:$A,Product_Details!$G:$G,"mens")</f>
        <v>Womens</v>
      </c>
      <c r="K9360">
        <f t="shared" si="440"/>
        <v>1883.75</v>
      </c>
    </row>
    <row r="9361" spans="1:11" ht="15">
      <c r="A9361" t="s">
        <v>36</v>
      </c>
      <c r="B9361">
        <v>3</v>
      </c>
      <c r="C9361">
        <v>20</v>
      </c>
      <c r="D9361" t="s">
        <v>23</v>
      </c>
      <c r="E9361" t="s">
        <v>1484</v>
      </c>
      <c r="F9361" s="1">
        <v>2.1810185185185186E-2</v>
      </c>
      <c r="G9361">
        <f>_xlfn.XLOOKUP($A9361,Product_pricing!$B:$B,Product_pricing!$C:$C)</f>
        <v>23</v>
      </c>
      <c r="H9361">
        <f t="shared" si="438"/>
        <v>55.2</v>
      </c>
      <c r="I9361" s="10">
        <f t="shared" si="439"/>
        <v>4.8710587509161782E-2</v>
      </c>
      <c r="J9361" t="str">
        <f>_xlfn.XLOOKUP(A9361,Product_Details!$A:$A,Product_Details!$G:$G,"mens")</f>
        <v>Womens</v>
      </c>
      <c r="K9361">
        <f t="shared" si="440"/>
        <v>1883.75</v>
      </c>
    </row>
    <row r="9362" spans="1:11" ht="15">
      <c r="A9362" t="s">
        <v>38</v>
      </c>
      <c r="B9362">
        <v>2</v>
      </c>
      <c r="C9362">
        <v>20</v>
      </c>
      <c r="D9362" t="s">
        <v>23</v>
      </c>
      <c r="E9362" t="s">
        <v>1484</v>
      </c>
      <c r="F9362" s="1">
        <v>2.1810185185185186E-2</v>
      </c>
      <c r="G9362">
        <f>_xlfn.XLOOKUP($A9362,Product_pricing!$B:$B,Product_pricing!$C:$C)</f>
        <v>54</v>
      </c>
      <c r="H9362">
        <f t="shared" si="438"/>
        <v>86.4</v>
      </c>
      <c r="I9362" s="10">
        <f t="shared" si="439"/>
        <v>7.6242658709992361E-2</v>
      </c>
      <c r="J9362" t="str">
        <f>_xlfn.XLOOKUP(A9362,Product_Details!$A:$A,Product_Details!$G:$G,"mens")</f>
        <v>Womens</v>
      </c>
      <c r="K9362">
        <f t="shared" si="440"/>
        <v>1883.75</v>
      </c>
    </row>
    <row r="9363" spans="1:11" ht="15">
      <c r="A9363" t="s">
        <v>26</v>
      </c>
      <c r="B9363">
        <v>4</v>
      </c>
      <c r="C9363">
        <v>20</v>
      </c>
      <c r="D9363" t="s">
        <v>23</v>
      </c>
      <c r="E9363" t="s">
        <v>1484</v>
      </c>
      <c r="F9363" s="1">
        <v>2.1810185185185186E-2</v>
      </c>
      <c r="G9363">
        <f>_xlfn.XLOOKUP($A9363,Product_pricing!$B:$B,Product_pricing!$C:$C)</f>
        <v>17</v>
      </c>
      <c r="H9363">
        <f t="shared" si="438"/>
        <v>54.400000000000006</v>
      </c>
      <c r="I9363" s="10">
        <f t="shared" si="439"/>
        <v>4.800463696555074E-2</v>
      </c>
      <c r="J9363" t="str">
        <f>_xlfn.XLOOKUP(A9363,Product_Details!$A:$A,Product_Details!$G:$G,"mens")</f>
        <v>Mens</v>
      </c>
      <c r="K9363">
        <f t="shared" si="440"/>
        <v>7560</v>
      </c>
    </row>
    <row r="9364" spans="1:11" ht="15">
      <c r="A9364" t="s">
        <v>22</v>
      </c>
      <c r="B9364">
        <v>1</v>
      </c>
      <c r="C9364">
        <v>15</v>
      </c>
      <c r="D9364" t="s">
        <v>33</v>
      </c>
      <c r="E9364" t="s">
        <v>1485</v>
      </c>
      <c r="F9364" s="1">
        <v>3.2217592592592589E-2</v>
      </c>
      <c r="G9364">
        <f>_xlfn.XLOOKUP($A9364,Product_pricing!$B:$B,Product_pricing!$C:$C)</f>
        <v>13</v>
      </c>
      <c r="H9364">
        <f t="shared" si="438"/>
        <v>11.049999999999999</v>
      </c>
      <c r="I9364" s="10">
        <f t="shared" si="439"/>
        <v>9.7509418836274932E-3</v>
      </c>
      <c r="J9364" t="str">
        <f>_xlfn.XLOOKUP(A9364,Product_Details!$A:$A,Product_Details!$G:$G,"mens")</f>
        <v>Womens</v>
      </c>
      <c r="K9364">
        <f t="shared" si="440"/>
        <v>1507</v>
      </c>
    </row>
    <row r="9365" spans="1:11" ht="15">
      <c r="A9365" t="s">
        <v>35</v>
      </c>
      <c r="B9365">
        <v>2</v>
      </c>
      <c r="C9365">
        <v>15</v>
      </c>
      <c r="D9365" t="s">
        <v>33</v>
      </c>
      <c r="E9365" t="s">
        <v>1485</v>
      </c>
      <c r="F9365" s="1">
        <v>3.2217592592592589E-2</v>
      </c>
      <c r="G9365">
        <f>_xlfn.XLOOKUP($A9365,Product_pricing!$B:$B,Product_pricing!$C:$C)</f>
        <v>32</v>
      </c>
      <c r="H9365">
        <f t="shared" si="438"/>
        <v>54.4</v>
      </c>
      <c r="I9365" s="10">
        <f t="shared" si="439"/>
        <v>4.8004636965550733E-2</v>
      </c>
      <c r="J9365" t="str">
        <f>_xlfn.XLOOKUP(A9365,Product_Details!$A:$A,Product_Details!$G:$G,"mens")</f>
        <v>Womens</v>
      </c>
      <c r="K9365">
        <f t="shared" si="440"/>
        <v>1507</v>
      </c>
    </row>
    <row r="9366" spans="1:11" ht="15">
      <c r="A9366" t="s">
        <v>36</v>
      </c>
      <c r="B9366">
        <v>1</v>
      </c>
      <c r="C9366">
        <v>15</v>
      </c>
      <c r="D9366" t="s">
        <v>33</v>
      </c>
      <c r="E9366" t="s">
        <v>1485</v>
      </c>
      <c r="F9366" s="1">
        <v>3.2217592592592589E-2</v>
      </c>
      <c r="G9366">
        <f>_xlfn.XLOOKUP($A9366,Product_pricing!$B:$B,Product_pricing!$C:$C)</f>
        <v>23</v>
      </c>
      <c r="H9366">
        <f t="shared" si="438"/>
        <v>19.55</v>
      </c>
      <c r="I9366" s="10">
        <f t="shared" si="439"/>
        <v>1.7251666409494798E-2</v>
      </c>
      <c r="J9366" t="str">
        <f>_xlfn.XLOOKUP(A9366,Product_Details!$A:$A,Product_Details!$G:$G,"mens")</f>
        <v>Womens</v>
      </c>
      <c r="K9366">
        <f t="shared" si="440"/>
        <v>1507</v>
      </c>
    </row>
    <row r="9367" spans="1:11" ht="15">
      <c r="A9367" t="s">
        <v>30</v>
      </c>
      <c r="B9367">
        <v>5</v>
      </c>
      <c r="C9367">
        <v>15</v>
      </c>
      <c r="D9367" t="s">
        <v>33</v>
      </c>
      <c r="E9367" t="s">
        <v>1485</v>
      </c>
      <c r="F9367" s="1">
        <v>3.2217592592592589E-2</v>
      </c>
      <c r="G9367">
        <f>_xlfn.XLOOKUP($A9367,Product_pricing!$B:$B,Product_pricing!$C:$C)</f>
        <v>19</v>
      </c>
      <c r="H9367">
        <f t="shared" si="438"/>
        <v>80.75</v>
      </c>
      <c r="I9367" s="10">
        <f t="shared" si="439"/>
        <v>7.1256882995739373E-2</v>
      </c>
      <c r="J9367" t="str">
        <f>_xlfn.XLOOKUP(A9367,Product_Details!$A:$A,Product_Details!$G:$G,"mens")</f>
        <v>Womens</v>
      </c>
      <c r="K9367">
        <f t="shared" si="440"/>
        <v>1507</v>
      </c>
    </row>
    <row r="9368" spans="1:11" ht="15">
      <c r="A9368" t="s">
        <v>38</v>
      </c>
      <c r="B9368">
        <v>5</v>
      </c>
      <c r="C9368">
        <v>15</v>
      </c>
      <c r="D9368" t="s">
        <v>33</v>
      </c>
      <c r="E9368" t="s">
        <v>1485</v>
      </c>
      <c r="F9368" s="1">
        <v>3.2217592592592589E-2</v>
      </c>
      <c r="G9368">
        <f>_xlfn.XLOOKUP($A9368,Product_pricing!$B:$B,Product_pricing!$C:$C)</f>
        <v>54</v>
      </c>
      <c r="H9368">
        <f t="shared" si="438"/>
        <v>229.5</v>
      </c>
      <c r="I9368" s="10">
        <f t="shared" si="439"/>
        <v>0.20251956219841719</v>
      </c>
      <c r="J9368" t="str">
        <f>_xlfn.XLOOKUP(A9368,Product_Details!$A:$A,Product_Details!$G:$G,"mens")</f>
        <v>Womens</v>
      </c>
      <c r="K9368">
        <f t="shared" si="440"/>
        <v>1507</v>
      </c>
    </row>
    <row r="9369" spans="1:11" ht="15">
      <c r="A9369" t="s">
        <v>25</v>
      </c>
      <c r="B9369">
        <v>4</v>
      </c>
      <c r="C9369">
        <v>15</v>
      </c>
      <c r="D9369" t="s">
        <v>33</v>
      </c>
      <c r="E9369" t="s">
        <v>1485</v>
      </c>
      <c r="F9369" s="1">
        <v>3.2217592592592589E-2</v>
      </c>
      <c r="G9369">
        <f>_xlfn.XLOOKUP($A9369,Product_pricing!$B:$B,Product_pricing!$C:$C)</f>
        <v>40</v>
      </c>
      <c r="H9369">
        <f t="shared" si="438"/>
        <v>136</v>
      </c>
      <c r="I9369" s="10">
        <f t="shared" si="439"/>
        <v>0.12001159241387685</v>
      </c>
      <c r="J9369" t="str">
        <f>_xlfn.XLOOKUP(A9369,Product_Details!$A:$A,Product_Details!$G:$G,"mens")</f>
        <v>Mens</v>
      </c>
      <c r="K9369">
        <f t="shared" si="440"/>
        <v>1890</v>
      </c>
    </row>
    <row r="9370" spans="1:11" ht="15">
      <c r="A9370" t="s">
        <v>31</v>
      </c>
      <c r="B9370">
        <v>5</v>
      </c>
      <c r="C9370">
        <v>15</v>
      </c>
      <c r="D9370" t="s">
        <v>33</v>
      </c>
      <c r="E9370" t="s">
        <v>1485</v>
      </c>
      <c r="F9370" s="1">
        <v>3.2217592592592589E-2</v>
      </c>
      <c r="G9370">
        <f>_xlfn.XLOOKUP($A9370,Product_pricing!$B:$B,Product_pricing!$C:$C)</f>
        <v>57</v>
      </c>
      <c r="H9370">
        <f t="shared" si="438"/>
        <v>242.25</v>
      </c>
      <c r="I9370" s="10">
        <f t="shared" si="439"/>
        <v>0.21377064898721815</v>
      </c>
      <c r="J9370" t="str">
        <f>_xlfn.XLOOKUP(A9370,Product_Details!$A:$A,Product_Details!$G:$G,"mens")</f>
        <v>Mens</v>
      </c>
      <c r="K9370">
        <f t="shared" si="440"/>
        <v>1890</v>
      </c>
    </row>
    <row r="9371" spans="1:11" ht="15">
      <c r="A9371" t="s">
        <v>26</v>
      </c>
      <c r="B9371">
        <v>3</v>
      </c>
      <c r="C9371">
        <v>15</v>
      </c>
      <c r="D9371" t="s">
        <v>33</v>
      </c>
      <c r="E9371" t="s">
        <v>1485</v>
      </c>
      <c r="F9371" s="1">
        <v>3.2217592592592589E-2</v>
      </c>
      <c r="G9371">
        <f>_xlfn.XLOOKUP($A9371,Product_pricing!$B:$B,Product_pricing!$C:$C)</f>
        <v>17</v>
      </c>
      <c r="H9371">
        <f t="shared" si="438"/>
        <v>43.35</v>
      </c>
      <c r="I9371" s="10">
        <f t="shared" si="439"/>
        <v>3.825369508192325E-2</v>
      </c>
      <c r="J9371" t="str">
        <f>_xlfn.XLOOKUP(A9371,Product_Details!$A:$A,Product_Details!$G:$G,"mens")</f>
        <v>Mens</v>
      </c>
      <c r="K9371">
        <f t="shared" si="440"/>
        <v>1890</v>
      </c>
    </row>
    <row r="9372" spans="1:11" ht="15">
      <c r="A9372" t="s">
        <v>27</v>
      </c>
      <c r="B9372">
        <v>5</v>
      </c>
      <c r="C9372">
        <v>15</v>
      </c>
      <c r="D9372" t="s">
        <v>33</v>
      </c>
      <c r="E9372" t="s">
        <v>1485</v>
      </c>
      <c r="F9372" s="1">
        <v>3.2217592592592589E-2</v>
      </c>
      <c r="G9372">
        <f>_xlfn.XLOOKUP($A9372,Product_pricing!$B:$B,Product_pricing!$C:$C)</f>
        <v>29</v>
      </c>
      <c r="H9372">
        <f t="shared" si="438"/>
        <v>123.25</v>
      </c>
      <c r="I9372" s="10">
        <f t="shared" si="439"/>
        <v>0.10876050562507589</v>
      </c>
      <c r="J9372" t="str">
        <f>_xlfn.XLOOKUP(A9372,Product_Details!$A:$A,Product_Details!$G:$G,"mens")</f>
        <v>Mens</v>
      </c>
      <c r="K9372">
        <f t="shared" si="440"/>
        <v>1890</v>
      </c>
    </row>
    <row r="9373" spans="1:11" ht="15">
      <c r="A9373" t="s">
        <v>30</v>
      </c>
      <c r="B9373">
        <v>5</v>
      </c>
      <c r="C9373">
        <v>1</v>
      </c>
      <c r="D9373" t="s">
        <v>23</v>
      </c>
      <c r="E9373" t="s">
        <v>1486</v>
      </c>
      <c r="F9373" s="1">
        <v>2.987615740740741E-2</v>
      </c>
      <c r="G9373">
        <f>_xlfn.XLOOKUP($A9373,Product_pricing!$B:$B,Product_pricing!$C:$C)</f>
        <v>19</v>
      </c>
      <c r="H9373">
        <f t="shared" si="438"/>
        <v>94.05</v>
      </c>
      <c r="I9373" s="10">
        <f t="shared" si="439"/>
        <v>8.2993310783272919E-2</v>
      </c>
      <c r="J9373" t="str">
        <f>_xlfn.XLOOKUP(A9373,Product_Details!$A:$A,Product_Details!$G:$G,"mens")</f>
        <v>Womens</v>
      </c>
      <c r="K9373">
        <f t="shared" si="440"/>
        <v>7535</v>
      </c>
    </row>
    <row r="9374" spans="1:11" ht="15">
      <c r="A9374" t="s">
        <v>31</v>
      </c>
      <c r="B9374">
        <v>2</v>
      </c>
      <c r="C9374">
        <v>1</v>
      </c>
      <c r="D9374" t="s">
        <v>23</v>
      </c>
      <c r="E9374" t="s">
        <v>1486</v>
      </c>
      <c r="F9374" s="1">
        <v>2.987615740740741E-2</v>
      </c>
      <c r="G9374">
        <f>_xlfn.XLOOKUP($A9374,Product_pricing!$B:$B,Product_pricing!$C:$C)</f>
        <v>57</v>
      </c>
      <c r="H9374">
        <f t="shared" si="438"/>
        <v>112.86</v>
      </c>
      <c r="I9374" s="10">
        <f t="shared" si="439"/>
        <v>9.9591972939927512E-2</v>
      </c>
      <c r="J9374" t="str">
        <f>_xlfn.XLOOKUP(A9374,Product_Details!$A:$A,Product_Details!$G:$G,"mens")</f>
        <v>Mens</v>
      </c>
      <c r="K9374">
        <f t="shared" si="440"/>
        <v>3780</v>
      </c>
    </row>
    <row r="9375" spans="1:11" ht="15">
      <c r="A9375" t="s">
        <v>27</v>
      </c>
      <c r="B9375">
        <v>4</v>
      </c>
      <c r="C9375">
        <v>1</v>
      </c>
      <c r="D9375" t="s">
        <v>23</v>
      </c>
      <c r="E9375" t="s">
        <v>1486</v>
      </c>
      <c r="F9375" s="1">
        <v>2.987615740740741E-2</v>
      </c>
      <c r="G9375">
        <f>_xlfn.XLOOKUP($A9375,Product_pricing!$B:$B,Product_pricing!$C:$C)</f>
        <v>29</v>
      </c>
      <c r="H9375">
        <f t="shared" si="438"/>
        <v>114.84</v>
      </c>
      <c r="I9375" s="10">
        <f t="shared" si="439"/>
        <v>0.10133920053536483</v>
      </c>
      <c r="J9375" t="str">
        <f>_xlfn.XLOOKUP(A9375,Product_Details!$A:$A,Product_Details!$G:$G,"mens")</f>
        <v>Mens</v>
      </c>
      <c r="K9375">
        <f t="shared" si="440"/>
        <v>3780</v>
      </c>
    </row>
    <row r="9376" spans="1:11" ht="15">
      <c r="A9376" t="s">
        <v>35</v>
      </c>
      <c r="B9376">
        <v>1</v>
      </c>
      <c r="C9376">
        <v>19</v>
      </c>
      <c r="D9376" t="s">
        <v>33</v>
      </c>
      <c r="E9376" t="s">
        <v>1487</v>
      </c>
      <c r="F9376" s="1">
        <v>2.721875E-2</v>
      </c>
      <c r="G9376">
        <f>_xlfn.XLOOKUP($A9376,Product_pricing!$B:$B,Product_pricing!$C:$C)</f>
        <v>32</v>
      </c>
      <c r="H9376">
        <f t="shared" si="438"/>
        <v>25.92</v>
      </c>
      <c r="I9376" s="10">
        <f t="shared" si="439"/>
        <v>2.2872797612997708E-2</v>
      </c>
      <c r="J9376" t="str">
        <f>_xlfn.XLOOKUP(A9376,Product_Details!$A:$A,Product_Details!$G:$G,"mens")</f>
        <v>Womens</v>
      </c>
      <c r="K9376">
        <f t="shared" si="440"/>
        <v>3767.5</v>
      </c>
    </row>
    <row r="9377" spans="1:11" ht="15">
      <c r="A9377" t="s">
        <v>29</v>
      </c>
      <c r="B9377">
        <v>1</v>
      </c>
      <c r="C9377">
        <v>19</v>
      </c>
      <c r="D9377" t="s">
        <v>33</v>
      </c>
      <c r="E9377" t="s">
        <v>1487</v>
      </c>
      <c r="F9377" s="1">
        <v>2.721875E-2</v>
      </c>
      <c r="G9377">
        <f>_xlfn.XLOOKUP($A9377,Product_pricing!$B:$B,Product_pricing!$C:$C)</f>
        <v>10</v>
      </c>
      <c r="H9377">
        <f t="shared" si="438"/>
        <v>8.1000000000000014</v>
      </c>
      <c r="I9377" s="10">
        <f t="shared" si="439"/>
        <v>7.1477492540617839E-3</v>
      </c>
      <c r="J9377" t="str">
        <f>_xlfn.XLOOKUP(A9377,Product_Details!$A:$A,Product_Details!$G:$G,"mens")</f>
        <v>Womens</v>
      </c>
      <c r="K9377">
        <f t="shared" si="440"/>
        <v>3767.5</v>
      </c>
    </row>
    <row r="9378" spans="1:11" ht="15">
      <c r="A9378" t="s">
        <v>41</v>
      </c>
      <c r="B9378">
        <v>4</v>
      </c>
      <c r="C9378">
        <v>19</v>
      </c>
      <c r="D9378" t="s">
        <v>33</v>
      </c>
      <c r="E9378" t="s">
        <v>1487</v>
      </c>
      <c r="F9378" s="1">
        <v>2.721875E-2</v>
      </c>
      <c r="G9378">
        <f>_xlfn.XLOOKUP($A9378,Product_pricing!$B:$B,Product_pricing!$C:$C)</f>
        <v>10</v>
      </c>
      <c r="H9378">
        <f t="shared" si="438"/>
        <v>32.400000000000006</v>
      </c>
      <c r="I9378" s="10">
        <f t="shared" si="439"/>
        <v>2.8590997016247136E-2</v>
      </c>
      <c r="J9378" t="str">
        <f>_xlfn.XLOOKUP(A9378,Product_Details!$A:$A,Product_Details!$G:$G,"mens")</f>
        <v>Mens</v>
      </c>
      <c r="K9378">
        <f t="shared" si="440"/>
        <v>1890</v>
      </c>
    </row>
    <row r="9379" spans="1:11" ht="15">
      <c r="A9379" t="s">
        <v>31</v>
      </c>
      <c r="B9379">
        <v>3</v>
      </c>
      <c r="C9379">
        <v>19</v>
      </c>
      <c r="D9379" t="s">
        <v>33</v>
      </c>
      <c r="E9379" t="s">
        <v>1487</v>
      </c>
      <c r="F9379" s="1">
        <v>2.721875E-2</v>
      </c>
      <c r="G9379">
        <f>_xlfn.XLOOKUP($A9379,Product_pricing!$B:$B,Product_pricing!$C:$C)</f>
        <v>57</v>
      </c>
      <c r="H9379">
        <f t="shared" si="438"/>
        <v>138.51000000000002</v>
      </c>
      <c r="I9379" s="10">
        <f t="shared" si="439"/>
        <v>0.12222651224445651</v>
      </c>
      <c r="J9379" t="str">
        <f>_xlfn.XLOOKUP(A9379,Product_Details!$A:$A,Product_Details!$G:$G,"mens")</f>
        <v>Mens</v>
      </c>
      <c r="K9379">
        <f t="shared" si="440"/>
        <v>1890</v>
      </c>
    </row>
    <row r="9380" spans="1:11" ht="15">
      <c r="A9380" t="s">
        <v>32</v>
      </c>
      <c r="B9380">
        <v>3</v>
      </c>
      <c r="C9380">
        <v>19</v>
      </c>
      <c r="D9380" t="s">
        <v>33</v>
      </c>
      <c r="E9380" t="s">
        <v>1487</v>
      </c>
      <c r="F9380" s="1">
        <v>2.721875E-2</v>
      </c>
      <c r="G9380">
        <f>_xlfn.XLOOKUP($A9380,Product_pricing!$B:$B,Product_pricing!$C:$C)</f>
        <v>36</v>
      </c>
      <c r="H9380">
        <f t="shared" si="438"/>
        <v>87.48</v>
      </c>
      <c r="I9380" s="10">
        <f t="shared" si="439"/>
        <v>7.7195691943867259E-2</v>
      </c>
      <c r="J9380" t="str">
        <f>_xlfn.XLOOKUP(A9380,Product_Details!$A:$A,Product_Details!$G:$G,"mens")</f>
        <v>Mens</v>
      </c>
      <c r="K9380">
        <f t="shared" si="440"/>
        <v>1890</v>
      </c>
    </row>
    <row r="9381" spans="1:11" ht="15">
      <c r="A9381" t="s">
        <v>27</v>
      </c>
      <c r="B9381">
        <v>3</v>
      </c>
      <c r="C9381">
        <v>19</v>
      </c>
      <c r="D9381" t="s">
        <v>33</v>
      </c>
      <c r="E9381" t="s">
        <v>1487</v>
      </c>
      <c r="F9381" s="1">
        <v>2.721875E-2</v>
      </c>
      <c r="G9381">
        <f>_xlfn.XLOOKUP($A9381,Product_pricing!$B:$B,Product_pricing!$C:$C)</f>
        <v>29</v>
      </c>
      <c r="H9381">
        <f t="shared" si="438"/>
        <v>70.47</v>
      </c>
      <c r="I9381" s="10">
        <f t="shared" si="439"/>
        <v>6.2185418510337515E-2</v>
      </c>
      <c r="J9381" t="str">
        <f>_xlfn.XLOOKUP(A9381,Product_Details!$A:$A,Product_Details!$G:$G,"mens")</f>
        <v>Mens</v>
      </c>
      <c r="K9381">
        <f t="shared" si="440"/>
        <v>1890</v>
      </c>
    </row>
    <row r="9382" spans="1:11" ht="15">
      <c r="A9382" t="s">
        <v>22</v>
      </c>
      <c r="B9382">
        <v>4</v>
      </c>
      <c r="C9382">
        <v>17</v>
      </c>
      <c r="D9382" t="s">
        <v>23</v>
      </c>
      <c r="E9382" t="s">
        <v>1488</v>
      </c>
      <c r="F9382" s="1">
        <v>1.3659722222222224E-2</v>
      </c>
      <c r="G9382">
        <f>_xlfn.XLOOKUP($A9382,Product_pricing!$B:$B,Product_pricing!$C:$C)</f>
        <v>13</v>
      </c>
      <c r="H9382">
        <f t="shared" si="438"/>
        <v>43.16</v>
      </c>
      <c r="I9382" s="10">
        <f t="shared" si="439"/>
        <v>3.8086031827815621E-2</v>
      </c>
      <c r="J9382" t="str">
        <f>_xlfn.XLOOKUP(A9382,Product_Details!$A:$A,Product_Details!$G:$G,"mens")</f>
        <v>Womens</v>
      </c>
      <c r="K9382">
        <f t="shared" si="440"/>
        <v>2511.6666666666665</v>
      </c>
    </row>
    <row r="9383" spans="1:11" ht="15">
      <c r="A9383" t="s">
        <v>35</v>
      </c>
      <c r="B9383">
        <v>2</v>
      </c>
      <c r="C9383">
        <v>17</v>
      </c>
      <c r="D9383" t="s">
        <v>23</v>
      </c>
      <c r="E9383" t="s">
        <v>1488</v>
      </c>
      <c r="F9383" s="1">
        <v>1.3659722222222224E-2</v>
      </c>
      <c r="G9383">
        <f>_xlfn.XLOOKUP($A9383,Product_pricing!$B:$B,Product_pricing!$C:$C)</f>
        <v>32</v>
      </c>
      <c r="H9383">
        <f t="shared" si="438"/>
        <v>53.12</v>
      </c>
      <c r="I9383" s="10">
        <f t="shared" si="439"/>
        <v>4.6875116095773071E-2</v>
      </c>
      <c r="J9383" t="str">
        <f>_xlfn.XLOOKUP(A9383,Product_Details!$A:$A,Product_Details!$G:$G,"mens")</f>
        <v>Womens</v>
      </c>
      <c r="K9383">
        <f t="shared" si="440"/>
        <v>2511.6666666666665</v>
      </c>
    </row>
    <row r="9384" spans="1:11" ht="15">
      <c r="A9384" t="s">
        <v>36</v>
      </c>
      <c r="B9384">
        <v>3</v>
      </c>
      <c r="C9384">
        <v>17</v>
      </c>
      <c r="D9384" t="s">
        <v>23</v>
      </c>
      <c r="E9384" t="s">
        <v>1488</v>
      </c>
      <c r="F9384" s="1">
        <v>1.3659722222222224E-2</v>
      </c>
      <c r="G9384">
        <f>_xlfn.XLOOKUP($A9384,Product_pricing!$B:$B,Product_pricing!$C:$C)</f>
        <v>23</v>
      </c>
      <c r="H9384">
        <f t="shared" si="438"/>
        <v>57.269999999999996</v>
      </c>
      <c r="I9384" s="10">
        <f t="shared" si="439"/>
        <v>5.0537234540755344E-2</v>
      </c>
      <c r="J9384" t="str">
        <f>_xlfn.XLOOKUP(A9384,Product_Details!$A:$A,Product_Details!$G:$G,"mens")</f>
        <v>Womens</v>
      </c>
      <c r="K9384">
        <f t="shared" si="440"/>
        <v>2511.6666666666665</v>
      </c>
    </row>
    <row r="9385" spans="1:11" ht="15">
      <c r="A9385" t="s">
        <v>32</v>
      </c>
      <c r="B9385">
        <v>2</v>
      </c>
      <c r="C9385">
        <v>17</v>
      </c>
      <c r="D9385" t="s">
        <v>23</v>
      </c>
      <c r="E9385" t="s">
        <v>1488</v>
      </c>
      <c r="F9385" s="1">
        <v>1.3659722222222224E-2</v>
      </c>
      <c r="G9385">
        <f>_xlfn.XLOOKUP($A9385,Product_pricing!$B:$B,Product_pricing!$C:$C)</f>
        <v>36</v>
      </c>
      <c r="H9385">
        <f t="shared" si="438"/>
        <v>59.76</v>
      </c>
      <c r="I9385" s="10">
        <f t="shared" si="439"/>
        <v>5.2734505607744703E-2</v>
      </c>
      <c r="J9385" t="str">
        <f>_xlfn.XLOOKUP(A9385,Product_Details!$A:$A,Product_Details!$G:$G,"mens")</f>
        <v>Mens</v>
      </c>
      <c r="K9385">
        <f t="shared" si="440"/>
        <v>2520</v>
      </c>
    </row>
    <row r="9386" spans="1:11" ht="15">
      <c r="A9386" t="s">
        <v>26</v>
      </c>
      <c r="B9386">
        <v>5</v>
      </c>
      <c r="C9386">
        <v>17</v>
      </c>
      <c r="D9386" t="s">
        <v>23</v>
      </c>
      <c r="E9386" t="s">
        <v>1488</v>
      </c>
      <c r="F9386" s="1">
        <v>1.3659722222222224E-2</v>
      </c>
      <c r="G9386">
        <f>_xlfn.XLOOKUP($A9386,Product_pricing!$B:$B,Product_pricing!$C:$C)</f>
        <v>17</v>
      </c>
      <c r="H9386">
        <f t="shared" si="438"/>
        <v>70.55</v>
      </c>
      <c r="I9386" s="10">
        <f t="shared" si="439"/>
        <v>6.2256013564698606E-2</v>
      </c>
      <c r="J9386" t="str">
        <f>_xlfn.XLOOKUP(A9386,Product_Details!$A:$A,Product_Details!$G:$G,"mens")</f>
        <v>Mens</v>
      </c>
      <c r="K9386">
        <f t="shared" si="440"/>
        <v>2520</v>
      </c>
    </row>
    <row r="9387" spans="1:11" ht="15">
      <c r="A9387" t="s">
        <v>27</v>
      </c>
      <c r="B9387">
        <v>4</v>
      </c>
      <c r="C9387">
        <v>17</v>
      </c>
      <c r="D9387" t="s">
        <v>23</v>
      </c>
      <c r="E9387" t="s">
        <v>1488</v>
      </c>
      <c r="F9387" s="1">
        <v>1.3659722222222224E-2</v>
      </c>
      <c r="G9387">
        <f>_xlfn.XLOOKUP($A9387,Product_pricing!$B:$B,Product_pricing!$C:$C)</f>
        <v>29</v>
      </c>
      <c r="H9387">
        <f t="shared" si="438"/>
        <v>96.28</v>
      </c>
      <c r="I9387" s="10">
        <f t="shared" si="439"/>
        <v>8.4961147923588706E-2</v>
      </c>
      <c r="J9387" t="str">
        <f>_xlfn.XLOOKUP(A9387,Product_Details!$A:$A,Product_Details!$G:$G,"mens")</f>
        <v>Mens</v>
      </c>
      <c r="K9387">
        <f t="shared" si="440"/>
        <v>2520</v>
      </c>
    </row>
    <row r="9388" spans="1:11" ht="15">
      <c r="A9388" t="s">
        <v>29</v>
      </c>
      <c r="B9388">
        <v>2</v>
      </c>
      <c r="C9388">
        <v>14</v>
      </c>
      <c r="D9388" t="s">
        <v>23</v>
      </c>
      <c r="E9388" t="s">
        <v>1489</v>
      </c>
      <c r="F9388" s="1">
        <v>3.3437499999999995E-3</v>
      </c>
      <c r="G9388">
        <f>_xlfn.XLOOKUP($A9388,Product_pricing!$B:$B,Product_pricing!$C:$C)</f>
        <v>10</v>
      </c>
      <c r="H9388">
        <f t="shared" si="438"/>
        <v>17.2</v>
      </c>
      <c r="I9388" s="10">
        <f t="shared" si="439"/>
        <v>1.5177936687637365E-2</v>
      </c>
      <c r="J9388" t="str">
        <f>_xlfn.XLOOKUP(A9388,Product_Details!$A:$A,Product_Details!$G:$G,"mens")</f>
        <v>Womens</v>
      </c>
      <c r="K9388">
        <f t="shared" si="440"/>
        <v>3767.5</v>
      </c>
    </row>
    <row r="9389" spans="1:11" ht="15">
      <c r="A9389" t="s">
        <v>36</v>
      </c>
      <c r="B9389">
        <v>2</v>
      </c>
      <c r="C9389">
        <v>14</v>
      </c>
      <c r="D9389" t="s">
        <v>23</v>
      </c>
      <c r="E9389" t="s">
        <v>1489</v>
      </c>
      <c r="F9389" s="1">
        <v>3.3437499999999995E-3</v>
      </c>
      <c r="G9389">
        <f>_xlfn.XLOOKUP($A9389,Product_pricing!$B:$B,Product_pricing!$C:$C)</f>
        <v>23</v>
      </c>
      <c r="H9389">
        <f t="shared" si="438"/>
        <v>39.56</v>
      </c>
      <c r="I9389" s="10">
        <f t="shared" si="439"/>
        <v>3.4909254381565939E-2</v>
      </c>
      <c r="J9389" t="str">
        <f>_xlfn.XLOOKUP(A9389,Product_Details!$A:$A,Product_Details!$G:$G,"mens")</f>
        <v>Womens</v>
      </c>
      <c r="K9389">
        <f t="shared" si="440"/>
        <v>3767.5</v>
      </c>
    </row>
    <row r="9390" spans="1:11" ht="15">
      <c r="A9390" t="s">
        <v>41</v>
      </c>
      <c r="B9390">
        <v>1</v>
      </c>
      <c r="C9390">
        <v>14</v>
      </c>
      <c r="D9390" t="s">
        <v>23</v>
      </c>
      <c r="E9390" t="s">
        <v>1489</v>
      </c>
      <c r="F9390" s="1">
        <v>3.3437499999999995E-3</v>
      </c>
      <c r="G9390">
        <f>_xlfn.XLOOKUP($A9390,Product_pricing!$B:$B,Product_pricing!$C:$C)</f>
        <v>10</v>
      </c>
      <c r="H9390">
        <f t="shared" si="438"/>
        <v>8.6</v>
      </c>
      <c r="I9390" s="10">
        <f t="shared" si="439"/>
        <v>7.5889683438186825E-3</v>
      </c>
      <c r="J9390" t="str">
        <f>_xlfn.XLOOKUP(A9390,Product_Details!$A:$A,Product_Details!$G:$G,"mens")</f>
        <v>Mens</v>
      </c>
      <c r="K9390">
        <f t="shared" si="440"/>
        <v>1890</v>
      </c>
    </row>
    <row r="9391" spans="1:11" ht="15">
      <c r="A9391" t="s">
        <v>31</v>
      </c>
      <c r="B9391">
        <v>4</v>
      </c>
      <c r="C9391">
        <v>14</v>
      </c>
      <c r="D9391" t="s">
        <v>23</v>
      </c>
      <c r="E9391" t="s">
        <v>1489</v>
      </c>
      <c r="F9391" s="1">
        <v>3.3437499999999995E-3</v>
      </c>
      <c r="G9391">
        <f>_xlfn.XLOOKUP($A9391,Product_pricing!$B:$B,Product_pricing!$C:$C)</f>
        <v>57</v>
      </c>
      <c r="H9391">
        <f t="shared" si="438"/>
        <v>196.07999999999998</v>
      </c>
      <c r="I9391" s="10">
        <f t="shared" si="439"/>
        <v>0.17302847823906595</v>
      </c>
      <c r="J9391" t="str">
        <f>_xlfn.XLOOKUP(A9391,Product_Details!$A:$A,Product_Details!$G:$G,"mens")</f>
        <v>Mens</v>
      </c>
      <c r="K9391">
        <f t="shared" si="440"/>
        <v>1890</v>
      </c>
    </row>
    <row r="9392" spans="1:11" ht="15">
      <c r="A9392" t="s">
        <v>26</v>
      </c>
      <c r="B9392">
        <v>1</v>
      </c>
      <c r="C9392">
        <v>14</v>
      </c>
      <c r="D9392" t="s">
        <v>23</v>
      </c>
      <c r="E9392" t="s">
        <v>1489</v>
      </c>
      <c r="F9392" s="1">
        <v>3.3437499999999995E-3</v>
      </c>
      <c r="G9392">
        <f>_xlfn.XLOOKUP($A9392,Product_pricing!$B:$B,Product_pricing!$C:$C)</f>
        <v>17</v>
      </c>
      <c r="H9392">
        <f t="shared" si="438"/>
        <v>14.62</v>
      </c>
      <c r="I9392" s="10">
        <f t="shared" si="439"/>
        <v>1.290124618449176E-2</v>
      </c>
      <c r="J9392" t="str">
        <f>_xlfn.XLOOKUP(A9392,Product_Details!$A:$A,Product_Details!$G:$G,"mens")</f>
        <v>Mens</v>
      </c>
      <c r="K9392">
        <f t="shared" si="440"/>
        <v>1890</v>
      </c>
    </row>
    <row r="9393" spans="1:11" ht="15">
      <c r="A9393" t="s">
        <v>27</v>
      </c>
      <c r="B9393">
        <v>2</v>
      </c>
      <c r="C9393">
        <v>14</v>
      </c>
      <c r="D9393" t="s">
        <v>23</v>
      </c>
      <c r="E9393" t="s">
        <v>1489</v>
      </c>
      <c r="F9393" s="1">
        <v>3.3437499999999995E-3</v>
      </c>
      <c r="G9393">
        <f>_xlfn.XLOOKUP($A9393,Product_pricing!$B:$B,Product_pricing!$C:$C)</f>
        <v>29</v>
      </c>
      <c r="H9393">
        <f t="shared" si="438"/>
        <v>49.88</v>
      </c>
      <c r="I9393" s="10">
        <f t="shared" si="439"/>
        <v>4.4016016394148358E-2</v>
      </c>
      <c r="J9393" t="str">
        <f>_xlfn.XLOOKUP(A9393,Product_Details!$A:$A,Product_Details!$G:$G,"mens")</f>
        <v>Mens</v>
      </c>
      <c r="K9393">
        <f t="shared" si="440"/>
        <v>1890</v>
      </c>
    </row>
    <row r="9394" spans="1:11" ht="15">
      <c r="A9394" t="s">
        <v>22</v>
      </c>
      <c r="B9394">
        <v>2</v>
      </c>
      <c r="C9394">
        <v>0</v>
      </c>
      <c r="D9394" t="s">
        <v>23</v>
      </c>
      <c r="E9394" t="s">
        <v>1490</v>
      </c>
      <c r="F9394" s="1">
        <v>2.8060185185185185E-2</v>
      </c>
      <c r="G9394">
        <f>_xlfn.XLOOKUP($A9394,Product_pricing!$B:$B,Product_pricing!$C:$C)</f>
        <v>13</v>
      </c>
      <c r="H9394">
        <f t="shared" si="438"/>
        <v>26</v>
      </c>
      <c r="I9394" s="10">
        <f t="shared" si="439"/>
        <v>2.2943392667358811E-2</v>
      </c>
      <c r="J9394" t="str">
        <f>_xlfn.XLOOKUP(A9394,Product_Details!$A:$A,Product_Details!$G:$G,"mens")</f>
        <v>Womens</v>
      </c>
      <c r="K9394">
        <f t="shared" si="440"/>
        <v>2511.6666666666665</v>
      </c>
    </row>
    <row r="9395" spans="1:11" ht="15">
      <c r="A9395" t="s">
        <v>36</v>
      </c>
      <c r="B9395">
        <v>4</v>
      </c>
      <c r="C9395">
        <v>0</v>
      </c>
      <c r="D9395" t="s">
        <v>23</v>
      </c>
      <c r="E9395" t="s">
        <v>1490</v>
      </c>
      <c r="F9395" s="1">
        <v>2.8060185185185185E-2</v>
      </c>
      <c r="G9395">
        <f>_xlfn.XLOOKUP($A9395,Product_pricing!$B:$B,Product_pricing!$C:$C)</f>
        <v>23</v>
      </c>
      <c r="H9395">
        <f t="shared" si="438"/>
        <v>92</v>
      </c>
      <c r="I9395" s="10">
        <f t="shared" si="439"/>
        <v>8.1184312515269627E-2</v>
      </c>
      <c r="J9395" t="str">
        <f>_xlfn.XLOOKUP(A9395,Product_Details!$A:$A,Product_Details!$G:$G,"mens")</f>
        <v>Womens</v>
      </c>
      <c r="K9395">
        <f t="shared" si="440"/>
        <v>2511.6666666666665</v>
      </c>
    </row>
    <row r="9396" spans="1:11" ht="15">
      <c r="A9396" t="s">
        <v>30</v>
      </c>
      <c r="B9396">
        <v>5</v>
      </c>
      <c r="C9396">
        <v>0</v>
      </c>
      <c r="D9396" t="s">
        <v>23</v>
      </c>
      <c r="E9396" t="s">
        <v>1490</v>
      </c>
      <c r="F9396" s="1">
        <v>2.8060185185185185E-2</v>
      </c>
      <c r="G9396">
        <f>_xlfn.XLOOKUP($A9396,Product_pricing!$B:$B,Product_pricing!$C:$C)</f>
        <v>19</v>
      </c>
      <c r="H9396">
        <f t="shared" si="438"/>
        <v>95</v>
      </c>
      <c r="I9396" s="10">
        <f t="shared" si="439"/>
        <v>8.3831627053811031E-2</v>
      </c>
      <c r="J9396" t="str">
        <f>_xlfn.XLOOKUP(A9396,Product_Details!$A:$A,Product_Details!$G:$G,"mens")</f>
        <v>Womens</v>
      </c>
      <c r="K9396">
        <f t="shared" si="440"/>
        <v>2511.6666666666665</v>
      </c>
    </row>
    <row r="9397" spans="1:11" ht="15">
      <c r="A9397" t="s">
        <v>25</v>
      </c>
      <c r="B9397">
        <v>3</v>
      </c>
      <c r="C9397">
        <v>0</v>
      </c>
      <c r="D9397" t="s">
        <v>23</v>
      </c>
      <c r="E9397" t="s">
        <v>1490</v>
      </c>
      <c r="F9397" s="1">
        <v>2.8060185185185185E-2</v>
      </c>
      <c r="G9397">
        <f>_xlfn.XLOOKUP($A9397,Product_pricing!$B:$B,Product_pricing!$C:$C)</f>
        <v>40</v>
      </c>
      <c r="H9397">
        <f t="shared" si="438"/>
        <v>120</v>
      </c>
      <c r="I9397" s="10">
        <f t="shared" si="439"/>
        <v>0.10589258154165604</v>
      </c>
      <c r="J9397" t="str">
        <f>_xlfn.XLOOKUP(A9397,Product_Details!$A:$A,Product_Details!$G:$G,"mens")</f>
        <v>Mens</v>
      </c>
      <c r="K9397">
        <f t="shared" si="440"/>
        <v>3780</v>
      </c>
    </row>
    <row r="9398" spans="1:11" ht="15">
      <c r="A9398" t="s">
        <v>27</v>
      </c>
      <c r="B9398">
        <v>4</v>
      </c>
      <c r="C9398">
        <v>0</v>
      </c>
      <c r="D9398" t="s">
        <v>23</v>
      </c>
      <c r="E9398" t="s">
        <v>1490</v>
      </c>
      <c r="F9398" s="1">
        <v>2.8060185185185185E-2</v>
      </c>
      <c r="G9398">
        <f>_xlfn.XLOOKUP($A9398,Product_pricing!$B:$B,Product_pricing!$C:$C)</f>
        <v>29</v>
      </c>
      <c r="H9398">
        <f t="shared" si="438"/>
        <v>116</v>
      </c>
      <c r="I9398" s="10">
        <f t="shared" si="439"/>
        <v>0.10236282882360084</v>
      </c>
      <c r="J9398" t="str">
        <f>_xlfn.XLOOKUP(A9398,Product_Details!$A:$A,Product_Details!$G:$G,"mens")</f>
        <v>Mens</v>
      </c>
      <c r="K9398">
        <f t="shared" si="440"/>
        <v>3780</v>
      </c>
    </row>
    <row r="9399" spans="1:11" ht="15">
      <c r="A9399" t="s">
        <v>29</v>
      </c>
      <c r="B9399">
        <v>4</v>
      </c>
      <c r="C9399">
        <v>13</v>
      </c>
      <c r="D9399" t="s">
        <v>23</v>
      </c>
      <c r="E9399" t="s">
        <v>1491</v>
      </c>
      <c r="F9399" s="1">
        <v>1.0555555555555555E-3</v>
      </c>
      <c r="G9399">
        <f>_xlfn.XLOOKUP($A9399,Product_pricing!$B:$B,Product_pricing!$C:$C)</f>
        <v>10</v>
      </c>
      <c r="H9399">
        <f t="shared" si="438"/>
        <v>34.799999999999997</v>
      </c>
      <c r="I9399" s="10">
        <f t="shared" si="439"/>
        <v>3.0708848647080247E-2</v>
      </c>
      <c r="J9399" t="str">
        <f>_xlfn.XLOOKUP(A9399,Product_Details!$A:$A,Product_Details!$G:$G,"mens")</f>
        <v>Womens</v>
      </c>
      <c r="K9399">
        <f t="shared" si="440"/>
        <v>2511.6666666666665</v>
      </c>
    </row>
    <row r="9400" spans="1:11" ht="15">
      <c r="A9400" t="s">
        <v>30</v>
      </c>
      <c r="B9400">
        <v>3</v>
      </c>
      <c r="C9400">
        <v>13</v>
      </c>
      <c r="D9400" t="s">
        <v>23</v>
      </c>
      <c r="E9400" t="s">
        <v>1491</v>
      </c>
      <c r="F9400" s="1">
        <v>1.0555555555555555E-3</v>
      </c>
      <c r="G9400">
        <f>_xlfn.XLOOKUP($A9400,Product_pricing!$B:$B,Product_pricing!$C:$C)</f>
        <v>19</v>
      </c>
      <c r="H9400">
        <f t="shared" si="438"/>
        <v>49.589999999999996</v>
      </c>
      <c r="I9400" s="10">
        <f t="shared" si="439"/>
        <v>4.3760109322089354E-2</v>
      </c>
      <c r="J9400" t="str">
        <f>_xlfn.XLOOKUP(A9400,Product_Details!$A:$A,Product_Details!$G:$G,"mens")</f>
        <v>Womens</v>
      </c>
      <c r="K9400">
        <f t="shared" si="440"/>
        <v>2511.6666666666665</v>
      </c>
    </row>
    <row r="9401" spans="1:11" ht="15">
      <c r="A9401" t="s">
        <v>38</v>
      </c>
      <c r="B9401">
        <v>4</v>
      </c>
      <c r="C9401">
        <v>13</v>
      </c>
      <c r="D9401" t="s">
        <v>23</v>
      </c>
      <c r="E9401" t="s">
        <v>1491</v>
      </c>
      <c r="F9401" s="1">
        <v>1.0555555555555555E-3</v>
      </c>
      <c r="G9401">
        <f>_xlfn.XLOOKUP($A9401,Product_pricing!$B:$B,Product_pricing!$C:$C)</f>
        <v>54</v>
      </c>
      <c r="H9401">
        <f t="shared" si="438"/>
        <v>187.92</v>
      </c>
      <c r="I9401" s="10">
        <f t="shared" si="439"/>
        <v>0.16582778269423334</v>
      </c>
      <c r="J9401" t="str">
        <f>_xlfn.XLOOKUP(A9401,Product_Details!$A:$A,Product_Details!$G:$G,"mens")</f>
        <v>Womens</v>
      </c>
      <c r="K9401">
        <f t="shared" si="440"/>
        <v>2511.6666666666665</v>
      </c>
    </row>
    <row r="9402" spans="1:11" ht="15">
      <c r="A9402" t="s">
        <v>25</v>
      </c>
      <c r="B9402">
        <v>2</v>
      </c>
      <c r="C9402">
        <v>13</v>
      </c>
      <c r="D9402" t="s">
        <v>23</v>
      </c>
      <c r="E9402" t="s">
        <v>1491</v>
      </c>
      <c r="F9402" s="1">
        <v>1.0555555555555555E-3</v>
      </c>
      <c r="G9402">
        <f>_xlfn.XLOOKUP($A9402,Product_pricing!$B:$B,Product_pricing!$C:$C)</f>
        <v>40</v>
      </c>
      <c r="H9402">
        <f t="shared" si="438"/>
        <v>69.599999999999994</v>
      </c>
      <c r="I9402" s="10">
        <f t="shared" si="439"/>
        <v>6.1417697294160495E-2</v>
      </c>
      <c r="J9402" t="str">
        <f>_xlfn.XLOOKUP(A9402,Product_Details!$A:$A,Product_Details!$G:$G,"mens")</f>
        <v>Mens</v>
      </c>
      <c r="K9402">
        <f t="shared" si="440"/>
        <v>1260</v>
      </c>
    </row>
    <row r="9403" spans="1:11" ht="15">
      <c r="A9403" t="s">
        <v>41</v>
      </c>
      <c r="B9403">
        <v>1</v>
      </c>
      <c r="C9403">
        <v>13</v>
      </c>
      <c r="D9403" t="s">
        <v>23</v>
      </c>
      <c r="E9403" t="s">
        <v>1491</v>
      </c>
      <c r="F9403" s="1">
        <v>1.0555555555555555E-3</v>
      </c>
      <c r="G9403">
        <f>_xlfn.XLOOKUP($A9403,Product_pricing!$B:$B,Product_pricing!$C:$C)</f>
        <v>10</v>
      </c>
      <c r="H9403">
        <f t="shared" si="438"/>
        <v>8.6999999999999993</v>
      </c>
      <c r="I9403" s="10">
        <f t="shared" si="439"/>
        <v>7.6772121617700619E-3</v>
      </c>
      <c r="J9403" t="str">
        <f>_xlfn.XLOOKUP(A9403,Product_Details!$A:$A,Product_Details!$G:$G,"mens")</f>
        <v>Mens</v>
      </c>
      <c r="K9403">
        <f t="shared" si="440"/>
        <v>1260</v>
      </c>
    </row>
    <row r="9404" spans="1:11" ht="15">
      <c r="A9404" t="s">
        <v>31</v>
      </c>
      <c r="B9404">
        <v>5</v>
      </c>
      <c r="C9404">
        <v>13</v>
      </c>
      <c r="D9404" t="s">
        <v>23</v>
      </c>
      <c r="E9404" t="s">
        <v>1491</v>
      </c>
      <c r="F9404" s="1">
        <v>1.0555555555555555E-3</v>
      </c>
      <c r="G9404">
        <f>_xlfn.XLOOKUP($A9404,Product_pricing!$B:$B,Product_pricing!$C:$C)</f>
        <v>57</v>
      </c>
      <c r="H9404">
        <f t="shared" si="438"/>
        <v>247.95</v>
      </c>
      <c r="I9404" s="10">
        <f t="shared" si="439"/>
        <v>0.21880054661044679</v>
      </c>
      <c r="J9404" t="str">
        <f>_xlfn.XLOOKUP(A9404,Product_Details!$A:$A,Product_Details!$G:$G,"mens")</f>
        <v>Mens</v>
      </c>
      <c r="K9404">
        <f t="shared" si="440"/>
        <v>1260</v>
      </c>
    </row>
    <row r="9405" spans="1:11" ht="15">
      <c r="A9405" t="s">
        <v>32</v>
      </c>
      <c r="B9405">
        <v>1</v>
      </c>
      <c r="C9405">
        <v>13</v>
      </c>
      <c r="D9405" t="s">
        <v>23</v>
      </c>
      <c r="E9405" t="s">
        <v>1491</v>
      </c>
      <c r="F9405" s="1">
        <v>1.0555555555555555E-3</v>
      </c>
      <c r="G9405">
        <f>_xlfn.XLOOKUP($A9405,Product_pricing!$B:$B,Product_pricing!$C:$C)</f>
        <v>36</v>
      </c>
      <c r="H9405">
        <f t="shared" si="438"/>
        <v>31.32</v>
      </c>
      <c r="I9405" s="10">
        <f t="shared" si="439"/>
        <v>2.7637963782372228E-2</v>
      </c>
      <c r="J9405" t="str">
        <f>_xlfn.XLOOKUP(A9405,Product_Details!$A:$A,Product_Details!$G:$G,"mens")</f>
        <v>Mens</v>
      </c>
      <c r="K9405">
        <f t="shared" si="440"/>
        <v>1260</v>
      </c>
    </row>
    <row r="9406" spans="1:11" ht="15">
      <c r="A9406" t="s">
        <v>26</v>
      </c>
      <c r="B9406">
        <v>2</v>
      </c>
      <c r="C9406">
        <v>13</v>
      </c>
      <c r="D9406" t="s">
        <v>23</v>
      </c>
      <c r="E9406" t="s">
        <v>1491</v>
      </c>
      <c r="F9406" s="1">
        <v>1.0555555555555555E-3</v>
      </c>
      <c r="G9406">
        <f>_xlfn.XLOOKUP($A9406,Product_pricing!$B:$B,Product_pricing!$C:$C)</f>
        <v>17</v>
      </c>
      <c r="H9406">
        <f t="shared" si="438"/>
        <v>29.58</v>
      </c>
      <c r="I9406" s="10">
        <f t="shared" si="439"/>
        <v>2.6102521350018212E-2</v>
      </c>
      <c r="J9406" t="str">
        <f>_xlfn.XLOOKUP(A9406,Product_Details!$A:$A,Product_Details!$G:$G,"mens")</f>
        <v>Mens</v>
      </c>
      <c r="K9406">
        <f t="shared" si="440"/>
        <v>1260</v>
      </c>
    </row>
    <row r="9407" spans="1:11" ht="15">
      <c r="A9407" t="s">
        <v>27</v>
      </c>
      <c r="B9407">
        <v>2</v>
      </c>
      <c r="C9407">
        <v>13</v>
      </c>
      <c r="D9407" t="s">
        <v>23</v>
      </c>
      <c r="E9407" t="s">
        <v>1491</v>
      </c>
      <c r="F9407" s="1">
        <v>1.0555555555555555E-3</v>
      </c>
      <c r="G9407">
        <f>_xlfn.XLOOKUP($A9407,Product_pricing!$B:$B,Product_pricing!$C:$C)</f>
        <v>29</v>
      </c>
      <c r="H9407">
        <f t="shared" si="438"/>
        <v>50.46</v>
      </c>
      <c r="I9407" s="10">
        <f t="shared" si="439"/>
        <v>4.4527830538266366E-2</v>
      </c>
      <c r="J9407" t="str">
        <f>_xlfn.XLOOKUP(A9407,Product_Details!$A:$A,Product_Details!$G:$G,"mens")</f>
        <v>Mens</v>
      </c>
      <c r="K9407">
        <f t="shared" si="440"/>
        <v>1260</v>
      </c>
    </row>
    <row r="9408" spans="1:11" ht="15">
      <c r="A9408" t="s">
        <v>35</v>
      </c>
      <c r="B9408">
        <v>2</v>
      </c>
      <c r="C9408">
        <v>24</v>
      </c>
      <c r="D9408" t="s">
        <v>33</v>
      </c>
      <c r="E9408">
        <v>822084</v>
      </c>
      <c r="F9408" s="1">
        <v>1.425810185185185E-2</v>
      </c>
      <c r="G9408">
        <f>_xlfn.XLOOKUP($A9408,Product_pricing!$B:$B,Product_pricing!$C:$C)</f>
        <v>32</v>
      </c>
      <c r="H9408">
        <f t="shared" si="438"/>
        <v>48.64</v>
      </c>
      <c r="I9408" s="10">
        <f t="shared" si="439"/>
        <v>4.2921793051551249E-2</v>
      </c>
      <c r="J9408" t="str">
        <f>_xlfn.XLOOKUP(A9408,Product_Details!$A:$A,Product_Details!$G:$G,"mens")</f>
        <v>Womens</v>
      </c>
      <c r="K9408">
        <f t="shared" si="440"/>
        <v>3767.5</v>
      </c>
    </row>
    <row r="9409" spans="1:11" ht="15">
      <c r="A9409" t="s">
        <v>38</v>
      </c>
      <c r="B9409">
        <v>3</v>
      </c>
      <c r="C9409">
        <v>24</v>
      </c>
      <c r="D9409" t="s">
        <v>33</v>
      </c>
      <c r="E9409">
        <v>822084</v>
      </c>
      <c r="F9409" s="1">
        <v>1.425810185185185E-2</v>
      </c>
      <c r="G9409">
        <f>_xlfn.XLOOKUP($A9409,Product_pricing!$B:$B,Product_pricing!$C:$C)</f>
        <v>54</v>
      </c>
      <c r="H9409">
        <f t="shared" si="438"/>
        <v>123.12</v>
      </c>
      <c r="I9409" s="10">
        <f t="shared" si="439"/>
        <v>0.1086457886617391</v>
      </c>
      <c r="J9409" t="str">
        <f>_xlfn.XLOOKUP(A9409,Product_Details!$A:$A,Product_Details!$G:$G,"mens")</f>
        <v>Womens</v>
      </c>
      <c r="K9409">
        <f t="shared" si="440"/>
        <v>3767.5</v>
      </c>
    </row>
    <row r="9410" spans="1:11" ht="15">
      <c r="A9410" t="s">
        <v>32</v>
      </c>
      <c r="B9410">
        <v>1</v>
      </c>
      <c r="C9410">
        <v>24</v>
      </c>
      <c r="D9410" t="s">
        <v>33</v>
      </c>
      <c r="E9410">
        <v>822084</v>
      </c>
      <c r="F9410" s="1">
        <v>1.425810185185185E-2</v>
      </c>
      <c r="G9410">
        <f>_xlfn.XLOOKUP($A9410,Product_pricing!$B:$B,Product_pricing!$C:$C)</f>
        <v>36</v>
      </c>
      <c r="H9410">
        <f t="shared" si="438"/>
        <v>27.36</v>
      </c>
      <c r="I9410" s="10">
        <f t="shared" si="439"/>
        <v>2.4143508591497578E-2</v>
      </c>
      <c r="J9410" t="str">
        <f>_xlfn.XLOOKUP(A9410,Product_Details!$A:$A,Product_Details!$G:$G,"mens")</f>
        <v>Mens</v>
      </c>
      <c r="K9410">
        <f t="shared" si="440"/>
        <v>7560</v>
      </c>
    </row>
    <row r="9411" spans="1:11" ht="15">
      <c r="A9411" t="s">
        <v>38</v>
      </c>
      <c r="B9411">
        <v>2</v>
      </c>
      <c r="C9411">
        <v>23</v>
      </c>
      <c r="D9411" t="s">
        <v>23</v>
      </c>
      <c r="E9411" t="s">
        <v>1492</v>
      </c>
      <c r="F9411" s="1">
        <v>2.2002314814814814E-3</v>
      </c>
      <c r="G9411">
        <f>_xlfn.XLOOKUP($A9411,Product_pricing!$B:$B,Product_pricing!$C:$C)</f>
        <v>54</v>
      </c>
      <c r="H9411">
        <f t="shared" ref="H9411:H9474" si="441">B9411*G9411*(1-C9411/100)</f>
        <v>83.16</v>
      </c>
      <c r="I9411" s="10">
        <f t="shared" ref="I9411:I9474" si="442">(H9411/SUM($H:$H))*1000</f>
        <v>7.3383559008367627E-2</v>
      </c>
      <c r="J9411" t="str">
        <f>_xlfn.XLOOKUP(A9411,Product_Details!$A:$A,Product_Details!$G:$G,"mens")</f>
        <v>Womens</v>
      </c>
      <c r="K9411">
        <f t="shared" ref="K9411:K9474" si="443">COUNTIFS($J:$J, J9411) / COUNTIFS($J:$J, J9411, $E:$E, E9411)</f>
        <v>7535</v>
      </c>
    </row>
    <row r="9412" spans="1:11" ht="15">
      <c r="A9412" t="s">
        <v>41</v>
      </c>
      <c r="B9412">
        <v>2</v>
      </c>
      <c r="C9412">
        <v>23</v>
      </c>
      <c r="D9412" t="s">
        <v>23</v>
      </c>
      <c r="E9412" t="s">
        <v>1492</v>
      </c>
      <c r="F9412" s="1">
        <v>2.2002314814814814E-3</v>
      </c>
      <c r="G9412">
        <f>_xlfn.XLOOKUP($A9412,Product_pricing!$B:$B,Product_pricing!$C:$C)</f>
        <v>10</v>
      </c>
      <c r="H9412">
        <f t="shared" si="441"/>
        <v>15.4</v>
      </c>
      <c r="I9412" s="10">
        <f t="shared" si="442"/>
        <v>1.3589547964512526E-2</v>
      </c>
      <c r="J9412" t="str">
        <f>_xlfn.XLOOKUP(A9412,Product_Details!$A:$A,Product_Details!$G:$G,"mens")</f>
        <v>Mens</v>
      </c>
      <c r="K9412">
        <f t="shared" si="443"/>
        <v>1890</v>
      </c>
    </row>
    <row r="9413" spans="1:11" ht="15">
      <c r="A9413" t="s">
        <v>31</v>
      </c>
      <c r="B9413">
        <v>5</v>
      </c>
      <c r="C9413">
        <v>23</v>
      </c>
      <c r="D9413" t="s">
        <v>23</v>
      </c>
      <c r="E9413" t="s">
        <v>1492</v>
      </c>
      <c r="F9413" s="1">
        <v>2.2002314814814814E-3</v>
      </c>
      <c r="G9413">
        <f>_xlfn.XLOOKUP($A9413,Product_pricing!$B:$B,Product_pricing!$C:$C)</f>
        <v>57</v>
      </c>
      <c r="H9413">
        <f t="shared" si="441"/>
        <v>219.45000000000002</v>
      </c>
      <c r="I9413" s="10">
        <f t="shared" si="442"/>
        <v>0.1936510584943035</v>
      </c>
      <c r="J9413" t="str">
        <f>_xlfn.XLOOKUP(A9413,Product_Details!$A:$A,Product_Details!$G:$G,"mens")</f>
        <v>Mens</v>
      </c>
      <c r="K9413">
        <f t="shared" si="443"/>
        <v>1890</v>
      </c>
    </row>
    <row r="9414" spans="1:11" ht="15">
      <c r="A9414" t="s">
        <v>32</v>
      </c>
      <c r="B9414">
        <v>2</v>
      </c>
      <c r="C9414">
        <v>23</v>
      </c>
      <c r="D9414" t="s">
        <v>23</v>
      </c>
      <c r="E9414" t="s">
        <v>1492</v>
      </c>
      <c r="F9414" s="1">
        <v>2.2002314814814814E-3</v>
      </c>
      <c r="G9414">
        <f>_xlfn.XLOOKUP($A9414,Product_pricing!$B:$B,Product_pricing!$C:$C)</f>
        <v>36</v>
      </c>
      <c r="H9414">
        <f t="shared" si="441"/>
        <v>55.44</v>
      </c>
      <c r="I9414" s="10">
        <f t="shared" si="442"/>
        <v>4.8922372672245092E-2</v>
      </c>
      <c r="J9414" t="str">
        <f>_xlfn.XLOOKUP(A9414,Product_Details!$A:$A,Product_Details!$G:$G,"mens")</f>
        <v>Mens</v>
      </c>
      <c r="K9414">
        <f t="shared" si="443"/>
        <v>1890</v>
      </c>
    </row>
    <row r="9415" spans="1:11" ht="15">
      <c r="A9415" t="s">
        <v>26</v>
      </c>
      <c r="B9415">
        <v>3</v>
      </c>
      <c r="C9415">
        <v>23</v>
      </c>
      <c r="D9415" t="s">
        <v>23</v>
      </c>
      <c r="E9415" t="s">
        <v>1492</v>
      </c>
      <c r="F9415" s="1">
        <v>2.2002314814814814E-3</v>
      </c>
      <c r="G9415">
        <f>_xlfn.XLOOKUP($A9415,Product_pricing!$B:$B,Product_pricing!$C:$C)</f>
        <v>17</v>
      </c>
      <c r="H9415">
        <f t="shared" si="441"/>
        <v>39.270000000000003</v>
      </c>
      <c r="I9415" s="10">
        <f t="shared" si="442"/>
        <v>3.4653347309506942E-2</v>
      </c>
      <c r="J9415" t="str">
        <f>_xlfn.XLOOKUP(A9415,Product_Details!$A:$A,Product_Details!$G:$G,"mens")</f>
        <v>Mens</v>
      </c>
      <c r="K9415">
        <f t="shared" si="443"/>
        <v>1890</v>
      </c>
    </row>
    <row r="9416" spans="1:11" ht="15">
      <c r="A9416" t="s">
        <v>22</v>
      </c>
      <c r="B9416">
        <v>5</v>
      </c>
      <c r="C9416">
        <v>21</v>
      </c>
      <c r="D9416" t="s">
        <v>23</v>
      </c>
      <c r="E9416" t="s">
        <v>1493</v>
      </c>
      <c r="F9416" s="1">
        <v>4.7546296296296295E-3</v>
      </c>
      <c r="G9416">
        <f>_xlfn.XLOOKUP($A9416,Product_pricing!$B:$B,Product_pricing!$C:$C)</f>
        <v>13</v>
      </c>
      <c r="H9416">
        <f t="shared" si="441"/>
        <v>51.35</v>
      </c>
      <c r="I9416" s="10">
        <f t="shared" si="442"/>
        <v>4.5313200518033649E-2</v>
      </c>
      <c r="J9416" t="str">
        <f>_xlfn.XLOOKUP(A9416,Product_Details!$A:$A,Product_Details!$G:$G,"mens")</f>
        <v>Womens</v>
      </c>
      <c r="K9416">
        <f t="shared" si="443"/>
        <v>2511.6666666666665</v>
      </c>
    </row>
    <row r="9417" spans="1:11" ht="15">
      <c r="A9417" t="s">
        <v>30</v>
      </c>
      <c r="B9417">
        <v>5</v>
      </c>
      <c r="C9417">
        <v>21</v>
      </c>
      <c r="D9417" t="s">
        <v>23</v>
      </c>
      <c r="E9417" t="s">
        <v>1493</v>
      </c>
      <c r="F9417" s="1">
        <v>4.7546296296296295E-3</v>
      </c>
      <c r="G9417">
        <f>_xlfn.XLOOKUP($A9417,Product_pricing!$B:$B,Product_pricing!$C:$C)</f>
        <v>19</v>
      </c>
      <c r="H9417">
        <f t="shared" si="441"/>
        <v>75.05</v>
      </c>
      <c r="I9417" s="10">
        <f t="shared" si="442"/>
        <v>6.6226985372510719E-2</v>
      </c>
      <c r="J9417" t="str">
        <f>_xlfn.XLOOKUP(A9417,Product_Details!$A:$A,Product_Details!$G:$G,"mens")</f>
        <v>Womens</v>
      </c>
      <c r="K9417">
        <f t="shared" si="443"/>
        <v>2511.6666666666665</v>
      </c>
    </row>
    <row r="9418" spans="1:11" ht="15">
      <c r="A9418" t="s">
        <v>38</v>
      </c>
      <c r="B9418">
        <v>1</v>
      </c>
      <c r="C9418">
        <v>21</v>
      </c>
      <c r="D9418" t="s">
        <v>23</v>
      </c>
      <c r="E9418" t="s">
        <v>1493</v>
      </c>
      <c r="F9418" s="1">
        <v>4.7546296296296295E-3</v>
      </c>
      <c r="G9418">
        <f>_xlfn.XLOOKUP($A9418,Product_pricing!$B:$B,Product_pricing!$C:$C)</f>
        <v>54</v>
      </c>
      <c r="H9418">
        <f t="shared" si="441"/>
        <v>42.660000000000004</v>
      </c>
      <c r="I9418" s="10">
        <f t="shared" si="442"/>
        <v>3.7644812738058725E-2</v>
      </c>
      <c r="J9418" t="str">
        <f>_xlfn.XLOOKUP(A9418,Product_Details!$A:$A,Product_Details!$G:$G,"mens")</f>
        <v>Womens</v>
      </c>
      <c r="K9418">
        <f t="shared" si="443"/>
        <v>2511.6666666666665</v>
      </c>
    </row>
    <row r="9419" spans="1:11" ht="15">
      <c r="A9419" t="s">
        <v>25</v>
      </c>
      <c r="B9419">
        <v>5</v>
      </c>
      <c r="C9419">
        <v>21</v>
      </c>
      <c r="D9419" t="s">
        <v>23</v>
      </c>
      <c r="E9419" t="s">
        <v>1493</v>
      </c>
      <c r="F9419" s="1">
        <v>4.7546296296296295E-3</v>
      </c>
      <c r="G9419">
        <f>_xlfn.XLOOKUP($A9419,Product_pricing!$B:$B,Product_pricing!$C:$C)</f>
        <v>40</v>
      </c>
      <c r="H9419">
        <f t="shared" si="441"/>
        <v>158</v>
      </c>
      <c r="I9419" s="10">
        <f t="shared" si="442"/>
        <v>0.13942523236318047</v>
      </c>
      <c r="J9419" t="str">
        <f>_xlfn.XLOOKUP(A9419,Product_Details!$A:$A,Product_Details!$G:$G,"mens")</f>
        <v>Mens</v>
      </c>
      <c r="K9419">
        <f t="shared" si="443"/>
        <v>3780</v>
      </c>
    </row>
    <row r="9420" spans="1:11" ht="15">
      <c r="A9420" t="s">
        <v>31</v>
      </c>
      <c r="B9420">
        <v>2</v>
      </c>
      <c r="C9420">
        <v>21</v>
      </c>
      <c r="D9420" t="s">
        <v>23</v>
      </c>
      <c r="E9420" t="s">
        <v>1493</v>
      </c>
      <c r="F9420" s="1">
        <v>4.7546296296296295E-3</v>
      </c>
      <c r="G9420">
        <f>_xlfn.XLOOKUP($A9420,Product_pricing!$B:$B,Product_pricing!$C:$C)</f>
        <v>57</v>
      </c>
      <c r="H9420">
        <f t="shared" si="441"/>
        <v>90.06</v>
      </c>
      <c r="I9420" s="10">
        <f t="shared" si="442"/>
        <v>7.9472382447012865E-2</v>
      </c>
      <c r="J9420" t="str">
        <f>_xlfn.XLOOKUP(A9420,Product_Details!$A:$A,Product_Details!$G:$G,"mens")</f>
        <v>Mens</v>
      </c>
      <c r="K9420">
        <f t="shared" si="443"/>
        <v>3780</v>
      </c>
    </row>
    <row r="9421" spans="1:11" ht="15">
      <c r="A9421" t="s">
        <v>29</v>
      </c>
      <c r="B9421">
        <v>1</v>
      </c>
      <c r="C9421">
        <v>17</v>
      </c>
      <c r="D9421" t="s">
        <v>33</v>
      </c>
      <c r="E9421" t="s">
        <v>1494</v>
      </c>
      <c r="F9421" s="1">
        <v>2.0393518518518519E-2</v>
      </c>
      <c r="G9421">
        <f>_xlfn.XLOOKUP($A9421,Product_pricing!$B:$B,Product_pricing!$C:$C)</f>
        <v>10</v>
      </c>
      <c r="H9421">
        <f t="shared" si="441"/>
        <v>8.2999999999999989</v>
      </c>
      <c r="I9421" s="10">
        <f t="shared" si="442"/>
        <v>7.3242368899645426E-3</v>
      </c>
      <c r="J9421" t="str">
        <f>_xlfn.XLOOKUP(A9421,Product_Details!$A:$A,Product_Details!$G:$G,"mens")</f>
        <v>Womens</v>
      </c>
      <c r="K9421">
        <f t="shared" si="443"/>
        <v>2511.6666666666665</v>
      </c>
    </row>
    <row r="9422" spans="1:11" ht="15">
      <c r="A9422" t="s">
        <v>36</v>
      </c>
      <c r="B9422">
        <v>3</v>
      </c>
      <c r="C9422">
        <v>17</v>
      </c>
      <c r="D9422" t="s">
        <v>33</v>
      </c>
      <c r="E9422" t="s">
        <v>1494</v>
      </c>
      <c r="F9422" s="1">
        <v>2.0393518518518519E-2</v>
      </c>
      <c r="G9422">
        <f>_xlfn.XLOOKUP($A9422,Product_pricing!$B:$B,Product_pricing!$C:$C)</f>
        <v>23</v>
      </c>
      <c r="H9422">
        <f t="shared" si="441"/>
        <v>57.269999999999996</v>
      </c>
      <c r="I9422" s="10">
        <f t="shared" si="442"/>
        <v>5.0537234540755344E-2</v>
      </c>
      <c r="J9422" t="str">
        <f>_xlfn.XLOOKUP(A9422,Product_Details!$A:$A,Product_Details!$G:$G,"mens")</f>
        <v>Womens</v>
      </c>
      <c r="K9422">
        <f t="shared" si="443"/>
        <v>2511.6666666666665</v>
      </c>
    </row>
    <row r="9423" spans="1:11" ht="15">
      <c r="A9423" t="s">
        <v>38</v>
      </c>
      <c r="B9423">
        <v>5</v>
      </c>
      <c r="C9423">
        <v>17</v>
      </c>
      <c r="D9423" t="s">
        <v>33</v>
      </c>
      <c r="E9423" t="s">
        <v>1494</v>
      </c>
      <c r="F9423" s="1">
        <v>2.0393518518518519E-2</v>
      </c>
      <c r="G9423">
        <f>_xlfn.XLOOKUP($A9423,Product_pricing!$B:$B,Product_pricing!$C:$C)</f>
        <v>54</v>
      </c>
      <c r="H9423">
        <f t="shared" si="441"/>
        <v>224.1</v>
      </c>
      <c r="I9423" s="10">
        <f t="shared" si="442"/>
        <v>0.19775439602904266</v>
      </c>
      <c r="J9423" t="str">
        <f>_xlfn.XLOOKUP(A9423,Product_Details!$A:$A,Product_Details!$G:$G,"mens")</f>
        <v>Womens</v>
      </c>
      <c r="K9423">
        <f t="shared" si="443"/>
        <v>2511.6666666666665</v>
      </c>
    </row>
    <row r="9424" spans="1:11" ht="15">
      <c r="A9424" t="s">
        <v>22</v>
      </c>
      <c r="B9424">
        <v>4</v>
      </c>
      <c r="C9424">
        <v>16</v>
      </c>
      <c r="D9424" t="s">
        <v>23</v>
      </c>
      <c r="E9424" t="s">
        <v>1495</v>
      </c>
      <c r="F9424" s="1">
        <v>1.9855324074074074E-2</v>
      </c>
      <c r="G9424">
        <f>_xlfn.XLOOKUP($A9424,Product_pricing!$B:$B,Product_pricing!$C:$C)</f>
        <v>13</v>
      </c>
      <c r="H9424">
        <f t="shared" si="441"/>
        <v>43.68</v>
      </c>
      <c r="I9424" s="10">
        <f t="shared" si="442"/>
        <v>3.8544899681162793E-2</v>
      </c>
      <c r="J9424" t="str">
        <f>_xlfn.XLOOKUP(A9424,Product_Details!$A:$A,Product_Details!$G:$G,"mens")</f>
        <v>Womens</v>
      </c>
      <c r="K9424">
        <f t="shared" si="443"/>
        <v>1255.8333333333333</v>
      </c>
    </row>
    <row r="9425" spans="1:11" ht="15">
      <c r="A9425" t="s">
        <v>35</v>
      </c>
      <c r="B9425">
        <v>1</v>
      </c>
      <c r="C9425">
        <v>16</v>
      </c>
      <c r="D9425" t="s">
        <v>23</v>
      </c>
      <c r="E9425" t="s">
        <v>1495</v>
      </c>
      <c r="F9425" s="1">
        <v>1.9855324074074074E-2</v>
      </c>
      <c r="G9425">
        <f>_xlfn.XLOOKUP($A9425,Product_pricing!$B:$B,Product_pricing!$C:$C)</f>
        <v>32</v>
      </c>
      <c r="H9425">
        <f t="shared" si="441"/>
        <v>26.88</v>
      </c>
      <c r="I9425" s="10">
        <f t="shared" si="442"/>
        <v>2.3719938265330955E-2</v>
      </c>
      <c r="J9425" t="str">
        <f>_xlfn.XLOOKUP(A9425,Product_Details!$A:$A,Product_Details!$G:$G,"mens")</f>
        <v>Womens</v>
      </c>
      <c r="K9425">
        <f t="shared" si="443"/>
        <v>1255.8333333333333</v>
      </c>
    </row>
    <row r="9426" spans="1:11" ht="15">
      <c r="A9426" t="s">
        <v>29</v>
      </c>
      <c r="B9426">
        <v>2</v>
      </c>
      <c r="C9426">
        <v>16</v>
      </c>
      <c r="D9426" t="s">
        <v>23</v>
      </c>
      <c r="E9426" t="s">
        <v>1495</v>
      </c>
      <c r="F9426" s="1">
        <v>1.9855324074074074E-2</v>
      </c>
      <c r="G9426">
        <f>_xlfn.XLOOKUP($A9426,Product_pricing!$B:$B,Product_pricing!$C:$C)</f>
        <v>10</v>
      </c>
      <c r="H9426">
        <f t="shared" si="441"/>
        <v>16.8</v>
      </c>
      <c r="I9426" s="10">
        <f t="shared" si="442"/>
        <v>1.4824961415831846E-2</v>
      </c>
      <c r="J9426" t="str">
        <f>_xlfn.XLOOKUP(A9426,Product_Details!$A:$A,Product_Details!$G:$G,"mens")</f>
        <v>Womens</v>
      </c>
      <c r="K9426">
        <f t="shared" si="443"/>
        <v>1255.8333333333333</v>
      </c>
    </row>
    <row r="9427" spans="1:11" ht="15">
      <c r="A9427" t="s">
        <v>36</v>
      </c>
      <c r="B9427">
        <v>1</v>
      </c>
      <c r="C9427">
        <v>16</v>
      </c>
      <c r="D9427" t="s">
        <v>23</v>
      </c>
      <c r="E9427" t="s">
        <v>1495</v>
      </c>
      <c r="F9427" s="1">
        <v>1.9855324074074074E-2</v>
      </c>
      <c r="G9427">
        <f>_xlfn.XLOOKUP($A9427,Product_pricing!$B:$B,Product_pricing!$C:$C)</f>
        <v>23</v>
      </c>
      <c r="H9427">
        <f t="shared" si="441"/>
        <v>19.32</v>
      </c>
      <c r="I9427" s="10">
        <f t="shared" si="442"/>
        <v>1.7048705628206623E-2</v>
      </c>
      <c r="J9427" t="str">
        <f>_xlfn.XLOOKUP(A9427,Product_Details!$A:$A,Product_Details!$G:$G,"mens")</f>
        <v>Womens</v>
      </c>
      <c r="K9427">
        <f t="shared" si="443"/>
        <v>1255.8333333333333</v>
      </c>
    </row>
    <row r="9428" spans="1:11" ht="15">
      <c r="A9428" t="s">
        <v>30</v>
      </c>
      <c r="B9428">
        <v>4</v>
      </c>
      <c r="C9428">
        <v>16</v>
      </c>
      <c r="D9428" t="s">
        <v>23</v>
      </c>
      <c r="E9428" t="s">
        <v>1495</v>
      </c>
      <c r="F9428" s="1">
        <v>1.9855324074074074E-2</v>
      </c>
      <c r="G9428">
        <f>_xlfn.XLOOKUP($A9428,Product_pricing!$B:$B,Product_pricing!$C:$C)</f>
        <v>19</v>
      </c>
      <c r="H9428">
        <f t="shared" si="441"/>
        <v>63.839999999999996</v>
      </c>
      <c r="I9428" s="10">
        <f t="shared" si="442"/>
        <v>5.6334853380161011E-2</v>
      </c>
      <c r="J9428" t="str">
        <f>_xlfn.XLOOKUP(A9428,Product_Details!$A:$A,Product_Details!$G:$G,"mens")</f>
        <v>Womens</v>
      </c>
      <c r="K9428">
        <f t="shared" si="443"/>
        <v>1255.8333333333333</v>
      </c>
    </row>
    <row r="9429" spans="1:11" ht="15">
      <c r="A9429" t="s">
        <v>38</v>
      </c>
      <c r="B9429">
        <v>2</v>
      </c>
      <c r="C9429">
        <v>16</v>
      </c>
      <c r="D9429" t="s">
        <v>23</v>
      </c>
      <c r="E9429" t="s">
        <v>1495</v>
      </c>
      <c r="F9429" s="1">
        <v>1.9855324074074074E-2</v>
      </c>
      <c r="G9429">
        <f>_xlfn.XLOOKUP($A9429,Product_pricing!$B:$B,Product_pricing!$C:$C)</f>
        <v>54</v>
      </c>
      <c r="H9429">
        <f t="shared" si="441"/>
        <v>90.72</v>
      </c>
      <c r="I9429" s="10">
        <f t="shared" si="442"/>
        <v>8.0054791645491966E-2</v>
      </c>
      <c r="J9429" t="str">
        <f>_xlfn.XLOOKUP(A9429,Product_Details!$A:$A,Product_Details!$G:$G,"mens")</f>
        <v>Womens</v>
      </c>
      <c r="K9429">
        <f t="shared" si="443"/>
        <v>1255.8333333333333</v>
      </c>
    </row>
    <row r="9430" spans="1:11" ht="15">
      <c r="A9430" t="s">
        <v>25</v>
      </c>
      <c r="B9430">
        <v>5</v>
      </c>
      <c r="C9430">
        <v>16</v>
      </c>
      <c r="D9430" t="s">
        <v>23</v>
      </c>
      <c r="E9430" t="s">
        <v>1495</v>
      </c>
      <c r="F9430" s="1">
        <v>1.9855324074074074E-2</v>
      </c>
      <c r="G9430">
        <f>_xlfn.XLOOKUP($A9430,Product_pricing!$B:$B,Product_pricing!$C:$C)</f>
        <v>40</v>
      </c>
      <c r="H9430">
        <f t="shared" si="441"/>
        <v>168</v>
      </c>
      <c r="I9430" s="10">
        <f t="shared" si="442"/>
        <v>0.14824961415831844</v>
      </c>
      <c r="J9430" t="str">
        <f>_xlfn.XLOOKUP(A9430,Product_Details!$A:$A,Product_Details!$G:$G,"mens")</f>
        <v>Mens</v>
      </c>
      <c r="K9430">
        <f t="shared" si="443"/>
        <v>1890</v>
      </c>
    </row>
    <row r="9431" spans="1:11" ht="15">
      <c r="A9431" t="s">
        <v>41</v>
      </c>
      <c r="B9431">
        <v>3</v>
      </c>
      <c r="C9431">
        <v>16</v>
      </c>
      <c r="D9431" t="s">
        <v>23</v>
      </c>
      <c r="E9431" t="s">
        <v>1495</v>
      </c>
      <c r="F9431" s="1">
        <v>1.9855324074074074E-2</v>
      </c>
      <c r="G9431">
        <f>_xlfn.XLOOKUP($A9431,Product_pricing!$B:$B,Product_pricing!$C:$C)</f>
        <v>10</v>
      </c>
      <c r="H9431">
        <f t="shared" si="441"/>
        <v>25.2</v>
      </c>
      <c r="I9431" s="10">
        <f t="shared" si="442"/>
        <v>2.2237442123747769E-2</v>
      </c>
      <c r="J9431" t="str">
        <f>_xlfn.XLOOKUP(A9431,Product_Details!$A:$A,Product_Details!$G:$G,"mens")</f>
        <v>Mens</v>
      </c>
      <c r="K9431">
        <f t="shared" si="443"/>
        <v>1890</v>
      </c>
    </row>
    <row r="9432" spans="1:11" ht="15">
      <c r="A9432" t="s">
        <v>31</v>
      </c>
      <c r="B9432">
        <v>1</v>
      </c>
      <c r="C9432">
        <v>16</v>
      </c>
      <c r="D9432" t="s">
        <v>23</v>
      </c>
      <c r="E9432" t="s">
        <v>1495</v>
      </c>
      <c r="F9432" s="1">
        <v>1.9855324074074074E-2</v>
      </c>
      <c r="G9432">
        <f>_xlfn.XLOOKUP($A9432,Product_pricing!$B:$B,Product_pricing!$C:$C)</f>
        <v>57</v>
      </c>
      <c r="H9432">
        <f t="shared" si="441"/>
        <v>47.879999999999995</v>
      </c>
      <c r="I9432" s="10">
        <f t="shared" si="442"/>
        <v>4.225114003512076E-2</v>
      </c>
      <c r="J9432" t="str">
        <f>_xlfn.XLOOKUP(A9432,Product_Details!$A:$A,Product_Details!$G:$G,"mens")</f>
        <v>Mens</v>
      </c>
      <c r="K9432">
        <f t="shared" si="443"/>
        <v>1890</v>
      </c>
    </row>
    <row r="9433" spans="1:11" ht="15">
      <c r="A9433" t="s">
        <v>32</v>
      </c>
      <c r="B9433">
        <v>2</v>
      </c>
      <c r="C9433">
        <v>16</v>
      </c>
      <c r="D9433" t="s">
        <v>23</v>
      </c>
      <c r="E9433" t="s">
        <v>1495</v>
      </c>
      <c r="F9433" s="1">
        <v>1.9855324074074074E-2</v>
      </c>
      <c r="G9433">
        <f>_xlfn.XLOOKUP($A9433,Product_pricing!$B:$B,Product_pricing!$C:$C)</f>
        <v>36</v>
      </c>
      <c r="H9433">
        <f t="shared" si="441"/>
        <v>60.48</v>
      </c>
      <c r="I9433" s="10">
        <f t="shared" si="442"/>
        <v>5.3369861096994646E-2</v>
      </c>
      <c r="J9433" t="str">
        <f>_xlfn.XLOOKUP(A9433,Product_Details!$A:$A,Product_Details!$G:$G,"mens")</f>
        <v>Mens</v>
      </c>
      <c r="K9433">
        <f t="shared" si="443"/>
        <v>1890</v>
      </c>
    </row>
    <row r="9434" spans="1:11" ht="15">
      <c r="A9434" t="s">
        <v>35</v>
      </c>
      <c r="B9434">
        <v>3</v>
      </c>
      <c r="C9434">
        <v>8</v>
      </c>
      <c r="D9434" t="s">
        <v>33</v>
      </c>
      <c r="E9434" t="s">
        <v>1496</v>
      </c>
      <c r="F9434" s="1">
        <v>2.9165509259259259E-2</v>
      </c>
      <c r="G9434">
        <f>_xlfn.XLOOKUP($A9434,Product_pricing!$B:$B,Product_pricing!$C:$C)</f>
        <v>32</v>
      </c>
      <c r="H9434">
        <f t="shared" si="441"/>
        <v>88.320000000000007</v>
      </c>
      <c r="I9434" s="10">
        <f t="shared" si="442"/>
        <v>7.7936940014658854E-2</v>
      </c>
      <c r="J9434" t="str">
        <f>_xlfn.XLOOKUP(A9434,Product_Details!$A:$A,Product_Details!$G:$G,"mens")</f>
        <v>Womens</v>
      </c>
      <c r="K9434">
        <f t="shared" si="443"/>
        <v>2511.6666666666665</v>
      </c>
    </row>
    <row r="9435" spans="1:11" ht="15">
      <c r="A9435" t="s">
        <v>29</v>
      </c>
      <c r="B9435">
        <v>4</v>
      </c>
      <c r="C9435">
        <v>8</v>
      </c>
      <c r="D9435" t="s">
        <v>33</v>
      </c>
      <c r="E9435" t="s">
        <v>1496</v>
      </c>
      <c r="F9435" s="1">
        <v>2.9165509259259259E-2</v>
      </c>
      <c r="G9435">
        <f>_xlfn.XLOOKUP($A9435,Product_pricing!$B:$B,Product_pricing!$C:$C)</f>
        <v>10</v>
      </c>
      <c r="H9435">
        <f t="shared" si="441"/>
        <v>36.800000000000004</v>
      </c>
      <c r="I9435" s="10">
        <f t="shared" si="442"/>
        <v>3.2473725006107852E-2</v>
      </c>
      <c r="J9435" t="str">
        <f>_xlfn.XLOOKUP(A9435,Product_Details!$A:$A,Product_Details!$G:$G,"mens")</f>
        <v>Womens</v>
      </c>
      <c r="K9435">
        <f t="shared" si="443"/>
        <v>2511.6666666666665</v>
      </c>
    </row>
    <row r="9436" spans="1:11" ht="15">
      <c r="A9436" t="s">
        <v>38</v>
      </c>
      <c r="B9436">
        <v>3</v>
      </c>
      <c r="C9436">
        <v>8</v>
      </c>
      <c r="D9436" t="s">
        <v>33</v>
      </c>
      <c r="E9436" t="s">
        <v>1496</v>
      </c>
      <c r="F9436" s="1">
        <v>2.9165509259259259E-2</v>
      </c>
      <c r="G9436">
        <f>_xlfn.XLOOKUP($A9436,Product_pricing!$B:$B,Product_pricing!$C:$C)</f>
        <v>54</v>
      </c>
      <c r="H9436">
        <f t="shared" si="441"/>
        <v>149.04000000000002</v>
      </c>
      <c r="I9436" s="10">
        <f t="shared" si="442"/>
        <v>0.13151858627473684</v>
      </c>
      <c r="J9436" t="str">
        <f>_xlfn.XLOOKUP(A9436,Product_Details!$A:$A,Product_Details!$G:$G,"mens")</f>
        <v>Womens</v>
      </c>
      <c r="K9436">
        <f t="shared" si="443"/>
        <v>2511.6666666666665</v>
      </c>
    </row>
    <row r="9437" spans="1:11" ht="15">
      <c r="A9437" t="s">
        <v>22</v>
      </c>
      <c r="B9437">
        <v>2</v>
      </c>
      <c r="C9437">
        <v>21</v>
      </c>
      <c r="D9437" t="s">
        <v>23</v>
      </c>
      <c r="E9437" t="s">
        <v>1497</v>
      </c>
      <c r="F9437" s="1">
        <v>2.3035879629629632E-2</v>
      </c>
      <c r="G9437">
        <f>_xlfn.XLOOKUP($A9437,Product_pricing!$B:$B,Product_pricing!$C:$C)</f>
        <v>13</v>
      </c>
      <c r="H9437">
        <f t="shared" si="441"/>
        <v>20.54</v>
      </c>
      <c r="I9437" s="10">
        <f t="shared" si="442"/>
        <v>1.8125280207213459E-2</v>
      </c>
      <c r="J9437" t="str">
        <f>_xlfn.XLOOKUP(A9437,Product_Details!$A:$A,Product_Details!$G:$G,"mens")</f>
        <v>Womens</v>
      </c>
      <c r="K9437">
        <f t="shared" si="443"/>
        <v>1883.75</v>
      </c>
    </row>
    <row r="9438" spans="1:11" ht="15">
      <c r="A9438" t="s">
        <v>35</v>
      </c>
      <c r="B9438">
        <v>3</v>
      </c>
      <c r="C9438">
        <v>21</v>
      </c>
      <c r="D9438" t="s">
        <v>23</v>
      </c>
      <c r="E9438" t="s">
        <v>1497</v>
      </c>
      <c r="F9438" s="1">
        <v>2.3035879629629632E-2</v>
      </c>
      <c r="G9438">
        <f>_xlfn.XLOOKUP($A9438,Product_pricing!$B:$B,Product_pricing!$C:$C)</f>
        <v>32</v>
      </c>
      <c r="H9438">
        <f t="shared" si="441"/>
        <v>75.84</v>
      </c>
      <c r="I9438" s="10">
        <f t="shared" si="442"/>
        <v>6.6924111534326633E-2</v>
      </c>
      <c r="J9438" t="str">
        <f>_xlfn.XLOOKUP(A9438,Product_Details!$A:$A,Product_Details!$G:$G,"mens")</f>
        <v>Womens</v>
      </c>
      <c r="K9438">
        <f t="shared" si="443"/>
        <v>1883.75</v>
      </c>
    </row>
    <row r="9439" spans="1:11" ht="15">
      <c r="A9439" t="s">
        <v>36</v>
      </c>
      <c r="B9439">
        <v>4</v>
      </c>
      <c r="C9439">
        <v>21</v>
      </c>
      <c r="D9439" t="s">
        <v>23</v>
      </c>
      <c r="E9439" t="s">
        <v>1497</v>
      </c>
      <c r="F9439" s="1">
        <v>2.3035879629629632E-2</v>
      </c>
      <c r="G9439">
        <f>_xlfn.XLOOKUP($A9439,Product_pricing!$B:$B,Product_pricing!$C:$C)</f>
        <v>23</v>
      </c>
      <c r="H9439">
        <f t="shared" si="441"/>
        <v>72.680000000000007</v>
      </c>
      <c r="I9439" s="10">
        <f t="shared" si="442"/>
        <v>6.4135606887063018E-2</v>
      </c>
      <c r="J9439" t="str">
        <f>_xlfn.XLOOKUP(A9439,Product_Details!$A:$A,Product_Details!$G:$G,"mens")</f>
        <v>Womens</v>
      </c>
      <c r="K9439">
        <f t="shared" si="443"/>
        <v>1883.75</v>
      </c>
    </row>
    <row r="9440" spans="1:11" ht="15">
      <c r="A9440" t="s">
        <v>30</v>
      </c>
      <c r="B9440">
        <v>1</v>
      </c>
      <c r="C9440">
        <v>21</v>
      </c>
      <c r="D9440" t="s">
        <v>23</v>
      </c>
      <c r="E9440" t="s">
        <v>1497</v>
      </c>
      <c r="F9440" s="1">
        <v>2.3035879629629632E-2</v>
      </c>
      <c r="G9440">
        <f>_xlfn.XLOOKUP($A9440,Product_pricing!$B:$B,Product_pricing!$C:$C)</f>
        <v>19</v>
      </c>
      <c r="H9440">
        <f t="shared" si="441"/>
        <v>15.010000000000002</v>
      </c>
      <c r="I9440" s="10">
        <f t="shared" si="442"/>
        <v>1.3245397074502145E-2</v>
      </c>
      <c r="J9440" t="str">
        <f>_xlfn.XLOOKUP(A9440,Product_Details!$A:$A,Product_Details!$G:$G,"mens")</f>
        <v>Womens</v>
      </c>
      <c r="K9440">
        <f t="shared" si="443"/>
        <v>1883.75</v>
      </c>
    </row>
    <row r="9441" spans="1:11" ht="15">
      <c r="A9441" t="s">
        <v>25</v>
      </c>
      <c r="B9441">
        <v>1</v>
      </c>
      <c r="C9441">
        <v>21</v>
      </c>
      <c r="D9441" t="s">
        <v>23</v>
      </c>
      <c r="E9441" t="s">
        <v>1497</v>
      </c>
      <c r="F9441" s="1">
        <v>2.3035879629629632E-2</v>
      </c>
      <c r="G9441">
        <f>_xlfn.XLOOKUP($A9441,Product_pricing!$B:$B,Product_pricing!$C:$C)</f>
        <v>40</v>
      </c>
      <c r="H9441">
        <f t="shared" si="441"/>
        <v>31.6</v>
      </c>
      <c r="I9441" s="10">
        <f t="shared" si="442"/>
        <v>2.788504647263609E-2</v>
      </c>
      <c r="J9441" t="str">
        <f>_xlfn.XLOOKUP(A9441,Product_Details!$A:$A,Product_Details!$G:$G,"mens")</f>
        <v>Mens</v>
      </c>
      <c r="K9441">
        <f t="shared" si="443"/>
        <v>1890</v>
      </c>
    </row>
    <row r="9442" spans="1:11" ht="15">
      <c r="A9442" t="s">
        <v>41</v>
      </c>
      <c r="B9442">
        <v>4</v>
      </c>
      <c r="C9442">
        <v>21</v>
      </c>
      <c r="D9442" t="s">
        <v>23</v>
      </c>
      <c r="E9442" t="s">
        <v>1497</v>
      </c>
      <c r="F9442" s="1">
        <v>2.3035879629629632E-2</v>
      </c>
      <c r="G9442">
        <f>_xlfn.XLOOKUP($A9442,Product_pricing!$B:$B,Product_pricing!$C:$C)</f>
        <v>10</v>
      </c>
      <c r="H9442">
        <f t="shared" si="441"/>
        <v>31.6</v>
      </c>
      <c r="I9442" s="10">
        <f t="shared" si="442"/>
        <v>2.788504647263609E-2</v>
      </c>
      <c r="J9442" t="str">
        <f>_xlfn.XLOOKUP(A9442,Product_Details!$A:$A,Product_Details!$G:$G,"mens")</f>
        <v>Mens</v>
      </c>
      <c r="K9442">
        <f t="shared" si="443"/>
        <v>1890</v>
      </c>
    </row>
    <row r="9443" spans="1:11" ht="15">
      <c r="A9443" t="s">
        <v>31</v>
      </c>
      <c r="B9443">
        <v>3</v>
      </c>
      <c r="C9443">
        <v>21</v>
      </c>
      <c r="D9443" t="s">
        <v>23</v>
      </c>
      <c r="E9443" t="s">
        <v>1497</v>
      </c>
      <c r="F9443" s="1">
        <v>2.3035879629629632E-2</v>
      </c>
      <c r="G9443">
        <f>_xlfn.XLOOKUP($A9443,Product_pricing!$B:$B,Product_pricing!$C:$C)</f>
        <v>57</v>
      </c>
      <c r="H9443">
        <f t="shared" si="441"/>
        <v>135.09</v>
      </c>
      <c r="I9443" s="10">
        <f t="shared" si="442"/>
        <v>0.11920857367051929</v>
      </c>
      <c r="J9443" t="str">
        <f>_xlfn.XLOOKUP(A9443,Product_Details!$A:$A,Product_Details!$G:$G,"mens")</f>
        <v>Mens</v>
      </c>
      <c r="K9443">
        <f t="shared" si="443"/>
        <v>1890</v>
      </c>
    </row>
    <row r="9444" spans="1:11" ht="15">
      <c r="A9444" t="s">
        <v>27</v>
      </c>
      <c r="B9444">
        <v>5</v>
      </c>
      <c r="C9444">
        <v>21</v>
      </c>
      <c r="D9444" t="s">
        <v>23</v>
      </c>
      <c r="E9444" t="s">
        <v>1497</v>
      </c>
      <c r="F9444" s="1">
        <v>2.3035879629629632E-2</v>
      </c>
      <c r="G9444">
        <f>_xlfn.XLOOKUP($A9444,Product_pricing!$B:$B,Product_pricing!$C:$C)</f>
        <v>29</v>
      </c>
      <c r="H9444">
        <f t="shared" si="441"/>
        <v>114.55000000000001</v>
      </c>
      <c r="I9444" s="10">
        <f t="shared" si="442"/>
        <v>0.10108329346330584</v>
      </c>
      <c r="J9444" t="str">
        <f>_xlfn.XLOOKUP(A9444,Product_Details!$A:$A,Product_Details!$G:$G,"mens")</f>
        <v>Mens</v>
      </c>
      <c r="K9444">
        <f t="shared" si="443"/>
        <v>1890</v>
      </c>
    </row>
    <row r="9445" spans="1:11" ht="15">
      <c r="A9445" t="s">
        <v>22</v>
      </c>
      <c r="B9445">
        <v>5</v>
      </c>
      <c r="C9445">
        <v>8</v>
      </c>
      <c r="D9445" t="s">
        <v>23</v>
      </c>
      <c r="E9445" t="s">
        <v>1498</v>
      </c>
      <c r="F9445" s="1">
        <v>3.4803240740740745E-3</v>
      </c>
      <c r="G9445">
        <f>_xlfn.XLOOKUP($A9445,Product_pricing!$B:$B,Product_pricing!$C:$C)</f>
        <v>13</v>
      </c>
      <c r="H9445">
        <f t="shared" si="441"/>
        <v>59.800000000000004</v>
      </c>
      <c r="I9445" s="10">
        <f t="shared" si="442"/>
        <v>5.2769803134925269E-2</v>
      </c>
      <c r="J9445" t="str">
        <f>_xlfn.XLOOKUP(A9445,Product_Details!$A:$A,Product_Details!$G:$G,"mens")</f>
        <v>Womens</v>
      </c>
      <c r="K9445">
        <f t="shared" si="443"/>
        <v>1255.8333333333333</v>
      </c>
    </row>
    <row r="9446" spans="1:11" ht="15">
      <c r="A9446" t="s">
        <v>35</v>
      </c>
      <c r="B9446">
        <v>1</v>
      </c>
      <c r="C9446">
        <v>8</v>
      </c>
      <c r="D9446" t="s">
        <v>23</v>
      </c>
      <c r="E9446" t="s">
        <v>1498</v>
      </c>
      <c r="F9446" s="1">
        <v>3.4803240740740745E-3</v>
      </c>
      <c r="G9446">
        <f>_xlfn.XLOOKUP($A9446,Product_pricing!$B:$B,Product_pricing!$C:$C)</f>
        <v>32</v>
      </c>
      <c r="H9446">
        <f t="shared" si="441"/>
        <v>29.44</v>
      </c>
      <c r="I9446" s="10">
        <f t="shared" si="442"/>
        <v>2.5978980004886285E-2</v>
      </c>
      <c r="J9446" t="str">
        <f>_xlfn.XLOOKUP(A9446,Product_Details!$A:$A,Product_Details!$G:$G,"mens")</f>
        <v>Womens</v>
      </c>
      <c r="K9446">
        <f t="shared" si="443"/>
        <v>1255.8333333333333</v>
      </c>
    </row>
    <row r="9447" spans="1:11" ht="15">
      <c r="A9447" t="s">
        <v>29</v>
      </c>
      <c r="B9447">
        <v>3</v>
      </c>
      <c r="C9447">
        <v>8</v>
      </c>
      <c r="D9447" t="s">
        <v>23</v>
      </c>
      <c r="E9447" t="s">
        <v>1498</v>
      </c>
      <c r="F9447" s="1">
        <v>3.4803240740740745E-3</v>
      </c>
      <c r="G9447">
        <f>_xlfn.XLOOKUP($A9447,Product_pricing!$B:$B,Product_pricing!$C:$C)</f>
        <v>10</v>
      </c>
      <c r="H9447">
        <f t="shared" si="441"/>
        <v>27.6</v>
      </c>
      <c r="I9447" s="10">
        <f t="shared" si="442"/>
        <v>2.4355293754580891E-2</v>
      </c>
      <c r="J9447" t="str">
        <f>_xlfn.XLOOKUP(A9447,Product_Details!$A:$A,Product_Details!$G:$G,"mens")</f>
        <v>Womens</v>
      </c>
      <c r="K9447">
        <f t="shared" si="443"/>
        <v>1255.8333333333333</v>
      </c>
    </row>
    <row r="9448" spans="1:11" ht="15">
      <c r="A9448" t="s">
        <v>36</v>
      </c>
      <c r="B9448">
        <v>4</v>
      </c>
      <c r="C9448">
        <v>8</v>
      </c>
      <c r="D9448" t="s">
        <v>23</v>
      </c>
      <c r="E9448" t="s">
        <v>1498</v>
      </c>
      <c r="F9448" s="1">
        <v>3.4803240740740745E-3</v>
      </c>
      <c r="G9448">
        <f>_xlfn.XLOOKUP($A9448,Product_pricing!$B:$B,Product_pricing!$C:$C)</f>
        <v>23</v>
      </c>
      <c r="H9448">
        <f t="shared" si="441"/>
        <v>84.64</v>
      </c>
      <c r="I9448" s="10">
        <f t="shared" si="442"/>
        <v>7.4689567514048066E-2</v>
      </c>
      <c r="J9448" t="str">
        <f>_xlfn.XLOOKUP(A9448,Product_Details!$A:$A,Product_Details!$G:$G,"mens")</f>
        <v>Womens</v>
      </c>
      <c r="K9448">
        <f t="shared" si="443"/>
        <v>1255.8333333333333</v>
      </c>
    </row>
    <row r="9449" spans="1:11" ht="15">
      <c r="A9449" t="s">
        <v>30</v>
      </c>
      <c r="B9449">
        <v>2</v>
      </c>
      <c r="C9449">
        <v>8</v>
      </c>
      <c r="D9449" t="s">
        <v>23</v>
      </c>
      <c r="E9449" t="s">
        <v>1498</v>
      </c>
      <c r="F9449" s="1">
        <v>3.4803240740740745E-3</v>
      </c>
      <c r="G9449">
        <f>_xlfn.XLOOKUP($A9449,Product_pricing!$B:$B,Product_pricing!$C:$C)</f>
        <v>19</v>
      </c>
      <c r="H9449">
        <f t="shared" si="441"/>
        <v>34.96</v>
      </c>
      <c r="I9449" s="10">
        <f t="shared" si="442"/>
        <v>3.0850038755802459E-2</v>
      </c>
      <c r="J9449" t="str">
        <f>_xlfn.XLOOKUP(A9449,Product_Details!$A:$A,Product_Details!$G:$G,"mens")</f>
        <v>Womens</v>
      </c>
      <c r="K9449">
        <f t="shared" si="443"/>
        <v>1255.8333333333333</v>
      </c>
    </row>
    <row r="9450" spans="1:11" ht="15">
      <c r="A9450" t="s">
        <v>38</v>
      </c>
      <c r="B9450">
        <v>5</v>
      </c>
      <c r="C9450">
        <v>8</v>
      </c>
      <c r="D9450" t="s">
        <v>23</v>
      </c>
      <c r="E9450" t="s">
        <v>1498</v>
      </c>
      <c r="F9450" s="1">
        <v>3.4803240740740745E-3</v>
      </c>
      <c r="G9450">
        <f>_xlfn.XLOOKUP($A9450,Product_pricing!$B:$B,Product_pricing!$C:$C)</f>
        <v>54</v>
      </c>
      <c r="H9450">
        <f t="shared" si="441"/>
        <v>248.4</v>
      </c>
      <c r="I9450" s="10">
        <f t="shared" si="442"/>
        <v>0.219197643791228</v>
      </c>
      <c r="J9450" t="str">
        <f>_xlfn.XLOOKUP(A9450,Product_Details!$A:$A,Product_Details!$G:$G,"mens")</f>
        <v>Womens</v>
      </c>
      <c r="K9450">
        <f t="shared" si="443"/>
        <v>1255.8333333333333</v>
      </c>
    </row>
    <row r="9451" spans="1:11" ht="15">
      <c r="A9451" t="s">
        <v>25</v>
      </c>
      <c r="B9451">
        <v>5</v>
      </c>
      <c r="C9451">
        <v>8</v>
      </c>
      <c r="D9451" t="s">
        <v>23</v>
      </c>
      <c r="E9451" t="s">
        <v>1498</v>
      </c>
      <c r="F9451" s="1">
        <v>3.4803240740740745E-3</v>
      </c>
      <c r="G9451">
        <f>_xlfn.XLOOKUP($A9451,Product_pricing!$B:$B,Product_pricing!$C:$C)</f>
        <v>40</v>
      </c>
      <c r="H9451">
        <f t="shared" si="441"/>
        <v>184</v>
      </c>
      <c r="I9451" s="10">
        <f t="shared" si="442"/>
        <v>0.16236862503053925</v>
      </c>
      <c r="J9451" t="str">
        <f>_xlfn.XLOOKUP(A9451,Product_Details!$A:$A,Product_Details!$G:$G,"mens")</f>
        <v>Mens</v>
      </c>
      <c r="K9451">
        <f t="shared" si="443"/>
        <v>2520</v>
      </c>
    </row>
    <row r="9452" spans="1:11" ht="15">
      <c r="A9452" t="s">
        <v>41</v>
      </c>
      <c r="B9452">
        <v>1</v>
      </c>
      <c r="C9452">
        <v>8</v>
      </c>
      <c r="D9452" t="s">
        <v>23</v>
      </c>
      <c r="E9452" t="s">
        <v>1498</v>
      </c>
      <c r="F9452" s="1">
        <v>3.4803240740740745E-3</v>
      </c>
      <c r="G9452">
        <f>_xlfn.XLOOKUP($A9452,Product_pricing!$B:$B,Product_pricing!$C:$C)</f>
        <v>10</v>
      </c>
      <c r="H9452">
        <f t="shared" si="441"/>
        <v>9.2000000000000011</v>
      </c>
      <c r="I9452" s="10">
        <f t="shared" si="442"/>
        <v>8.1184312515269631E-3</v>
      </c>
      <c r="J9452" t="str">
        <f>_xlfn.XLOOKUP(A9452,Product_Details!$A:$A,Product_Details!$G:$G,"mens")</f>
        <v>Mens</v>
      </c>
      <c r="K9452">
        <f t="shared" si="443"/>
        <v>2520</v>
      </c>
    </row>
    <row r="9453" spans="1:11" ht="15">
      <c r="A9453" t="s">
        <v>26</v>
      </c>
      <c r="B9453">
        <v>5</v>
      </c>
      <c r="C9453">
        <v>8</v>
      </c>
      <c r="D9453" t="s">
        <v>23</v>
      </c>
      <c r="E9453" t="s">
        <v>1498</v>
      </c>
      <c r="F9453" s="1">
        <v>3.4803240740740745E-3</v>
      </c>
      <c r="G9453">
        <f>_xlfn.XLOOKUP($A9453,Product_pricing!$B:$B,Product_pricing!$C:$C)</f>
        <v>17</v>
      </c>
      <c r="H9453">
        <f t="shared" si="441"/>
        <v>78.2</v>
      </c>
      <c r="I9453" s="10">
        <f t="shared" si="442"/>
        <v>6.9006665637979192E-2</v>
      </c>
      <c r="J9453" t="str">
        <f>_xlfn.XLOOKUP(A9453,Product_Details!$A:$A,Product_Details!$G:$G,"mens")</f>
        <v>Mens</v>
      </c>
      <c r="K9453">
        <f t="shared" si="443"/>
        <v>2520</v>
      </c>
    </row>
    <row r="9454" spans="1:11" ht="15">
      <c r="A9454" t="s">
        <v>29</v>
      </c>
      <c r="B9454">
        <v>2</v>
      </c>
      <c r="C9454">
        <v>9</v>
      </c>
      <c r="D9454" t="s">
        <v>33</v>
      </c>
      <c r="E9454" t="s">
        <v>1499</v>
      </c>
      <c r="F9454" s="1">
        <v>1.5665509259259257E-2</v>
      </c>
      <c r="G9454">
        <f>_xlfn.XLOOKUP($A9454,Product_pricing!$B:$B,Product_pricing!$C:$C)</f>
        <v>10</v>
      </c>
      <c r="H9454">
        <f t="shared" si="441"/>
        <v>18.2</v>
      </c>
      <c r="I9454" s="10">
        <f t="shared" si="442"/>
        <v>1.6060374867151169E-2</v>
      </c>
      <c r="J9454" t="str">
        <f>_xlfn.XLOOKUP(A9454,Product_Details!$A:$A,Product_Details!$G:$G,"mens")</f>
        <v>Womens</v>
      </c>
      <c r="K9454">
        <f t="shared" si="443"/>
        <v>3767.5</v>
      </c>
    </row>
    <row r="9455" spans="1:11" ht="15">
      <c r="A9455" t="s">
        <v>38</v>
      </c>
      <c r="B9455">
        <v>1</v>
      </c>
      <c r="C9455">
        <v>9</v>
      </c>
      <c r="D9455" t="s">
        <v>33</v>
      </c>
      <c r="E9455" t="s">
        <v>1499</v>
      </c>
      <c r="F9455" s="1">
        <v>1.5665509259259257E-2</v>
      </c>
      <c r="G9455">
        <f>_xlfn.XLOOKUP($A9455,Product_pricing!$B:$B,Product_pricing!$C:$C)</f>
        <v>54</v>
      </c>
      <c r="H9455">
        <f t="shared" si="441"/>
        <v>49.14</v>
      </c>
      <c r="I9455" s="10">
        <f t="shared" si="442"/>
        <v>4.3363012141308152E-2</v>
      </c>
      <c r="J9455" t="str">
        <f>_xlfn.XLOOKUP(A9455,Product_Details!$A:$A,Product_Details!$G:$G,"mens")</f>
        <v>Womens</v>
      </c>
      <c r="K9455">
        <f t="shared" si="443"/>
        <v>3767.5</v>
      </c>
    </row>
    <row r="9456" spans="1:11" ht="15">
      <c r="A9456" t="s">
        <v>25</v>
      </c>
      <c r="B9456">
        <v>5</v>
      </c>
      <c r="C9456">
        <v>9</v>
      </c>
      <c r="D9456" t="s">
        <v>33</v>
      </c>
      <c r="E9456" t="s">
        <v>1499</v>
      </c>
      <c r="F9456" s="1">
        <v>1.5665509259259257E-2</v>
      </c>
      <c r="G9456">
        <f>_xlfn.XLOOKUP($A9456,Product_pricing!$B:$B,Product_pricing!$C:$C)</f>
        <v>40</v>
      </c>
      <c r="H9456">
        <f t="shared" si="441"/>
        <v>182</v>
      </c>
      <c r="I9456" s="10">
        <f t="shared" si="442"/>
        <v>0.16060374867151167</v>
      </c>
      <c r="J9456" t="str">
        <f>_xlfn.XLOOKUP(A9456,Product_Details!$A:$A,Product_Details!$G:$G,"mens")</f>
        <v>Mens</v>
      </c>
      <c r="K9456">
        <f t="shared" si="443"/>
        <v>1890</v>
      </c>
    </row>
    <row r="9457" spans="1:11" ht="15">
      <c r="A9457" t="s">
        <v>41</v>
      </c>
      <c r="B9457">
        <v>5</v>
      </c>
      <c r="C9457">
        <v>9</v>
      </c>
      <c r="D9457" t="s">
        <v>33</v>
      </c>
      <c r="E9457" t="s">
        <v>1499</v>
      </c>
      <c r="F9457" s="1">
        <v>1.5665509259259257E-2</v>
      </c>
      <c r="G9457">
        <f>_xlfn.XLOOKUP($A9457,Product_pricing!$B:$B,Product_pricing!$C:$C)</f>
        <v>10</v>
      </c>
      <c r="H9457">
        <f t="shared" si="441"/>
        <v>45.5</v>
      </c>
      <c r="I9457" s="10">
        <f t="shared" si="442"/>
        <v>4.0150937167877918E-2</v>
      </c>
      <c r="J9457" t="str">
        <f>_xlfn.XLOOKUP(A9457,Product_Details!$A:$A,Product_Details!$G:$G,"mens")</f>
        <v>Mens</v>
      </c>
      <c r="K9457">
        <f t="shared" si="443"/>
        <v>1890</v>
      </c>
    </row>
    <row r="9458" spans="1:11" ht="15">
      <c r="A9458" t="s">
        <v>31</v>
      </c>
      <c r="B9458">
        <v>4</v>
      </c>
      <c r="C9458">
        <v>9</v>
      </c>
      <c r="D9458" t="s">
        <v>33</v>
      </c>
      <c r="E9458" t="s">
        <v>1499</v>
      </c>
      <c r="F9458" s="1">
        <v>1.5665509259259257E-2</v>
      </c>
      <c r="G9458">
        <f>_xlfn.XLOOKUP($A9458,Product_pricing!$B:$B,Product_pricing!$C:$C)</f>
        <v>57</v>
      </c>
      <c r="H9458">
        <f t="shared" si="441"/>
        <v>207.48000000000002</v>
      </c>
      <c r="I9458" s="10">
        <f t="shared" si="442"/>
        <v>0.18308827348552331</v>
      </c>
      <c r="J9458" t="str">
        <f>_xlfn.XLOOKUP(A9458,Product_Details!$A:$A,Product_Details!$G:$G,"mens")</f>
        <v>Mens</v>
      </c>
      <c r="K9458">
        <f t="shared" si="443"/>
        <v>1890</v>
      </c>
    </row>
    <row r="9459" spans="1:11" ht="15">
      <c r="A9459" t="s">
        <v>32</v>
      </c>
      <c r="B9459">
        <v>4</v>
      </c>
      <c r="C9459">
        <v>9</v>
      </c>
      <c r="D9459" t="s">
        <v>33</v>
      </c>
      <c r="E9459" t="s">
        <v>1499</v>
      </c>
      <c r="F9459" s="1">
        <v>1.5665509259259257E-2</v>
      </c>
      <c r="G9459">
        <f>_xlfn.XLOOKUP($A9459,Product_pricing!$B:$B,Product_pricing!$C:$C)</f>
        <v>36</v>
      </c>
      <c r="H9459">
        <f t="shared" si="441"/>
        <v>131.04</v>
      </c>
      <c r="I9459" s="10">
        <f t="shared" si="442"/>
        <v>0.11563469904348839</v>
      </c>
      <c r="J9459" t="str">
        <f>_xlfn.XLOOKUP(A9459,Product_Details!$A:$A,Product_Details!$G:$G,"mens")</f>
        <v>Mens</v>
      </c>
      <c r="K9459">
        <f t="shared" si="443"/>
        <v>1890</v>
      </c>
    </row>
    <row r="9460" spans="1:11" ht="15">
      <c r="A9460" t="s">
        <v>22</v>
      </c>
      <c r="B9460">
        <v>5</v>
      </c>
      <c r="C9460">
        <v>0</v>
      </c>
      <c r="D9460" t="s">
        <v>23</v>
      </c>
      <c r="E9460" t="s">
        <v>1500</v>
      </c>
      <c r="F9460" s="1">
        <v>2.6898148148148147E-2</v>
      </c>
      <c r="G9460">
        <f>_xlfn.XLOOKUP($A9460,Product_pricing!$B:$B,Product_pricing!$C:$C)</f>
        <v>13</v>
      </c>
      <c r="H9460">
        <f t="shared" si="441"/>
        <v>65</v>
      </c>
      <c r="I9460" s="10">
        <f t="shared" si="442"/>
        <v>5.7358481668397021E-2</v>
      </c>
      <c r="J9460" t="str">
        <f>_xlfn.XLOOKUP(A9460,Product_Details!$A:$A,Product_Details!$G:$G,"mens")</f>
        <v>Womens</v>
      </c>
      <c r="K9460">
        <f t="shared" si="443"/>
        <v>3767.5</v>
      </c>
    </row>
    <row r="9461" spans="1:11" ht="15">
      <c r="A9461" t="s">
        <v>38</v>
      </c>
      <c r="B9461">
        <v>5</v>
      </c>
      <c r="C9461">
        <v>0</v>
      </c>
      <c r="D9461" t="s">
        <v>23</v>
      </c>
      <c r="E9461" t="s">
        <v>1500</v>
      </c>
      <c r="F9461" s="1">
        <v>2.6898148148148147E-2</v>
      </c>
      <c r="G9461">
        <f>_xlfn.XLOOKUP($A9461,Product_pricing!$B:$B,Product_pricing!$C:$C)</f>
        <v>54</v>
      </c>
      <c r="H9461">
        <f t="shared" si="441"/>
        <v>270</v>
      </c>
      <c r="I9461" s="10">
        <f t="shared" si="442"/>
        <v>0.23825830846872612</v>
      </c>
      <c r="J9461" t="str">
        <f>_xlfn.XLOOKUP(A9461,Product_Details!$A:$A,Product_Details!$G:$G,"mens")</f>
        <v>Womens</v>
      </c>
      <c r="K9461">
        <f t="shared" si="443"/>
        <v>3767.5</v>
      </c>
    </row>
    <row r="9462" spans="1:11" ht="15">
      <c r="A9462" t="s">
        <v>25</v>
      </c>
      <c r="B9462">
        <v>4</v>
      </c>
      <c r="C9462">
        <v>0</v>
      </c>
      <c r="D9462" t="s">
        <v>23</v>
      </c>
      <c r="E9462" t="s">
        <v>1500</v>
      </c>
      <c r="F9462" s="1">
        <v>2.6898148148148147E-2</v>
      </c>
      <c r="G9462">
        <f>_xlfn.XLOOKUP($A9462,Product_pricing!$B:$B,Product_pricing!$C:$C)</f>
        <v>40</v>
      </c>
      <c r="H9462">
        <f t="shared" si="441"/>
        <v>160</v>
      </c>
      <c r="I9462" s="10">
        <f t="shared" si="442"/>
        <v>0.14119010872220805</v>
      </c>
      <c r="J9462" t="str">
        <f>_xlfn.XLOOKUP(A9462,Product_Details!$A:$A,Product_Details!$G:$G,"mens")</f>
        <v>Mens</v>
      </c>
      <c r="K9462">
        <f t="shared" si="443"/>
        <v>2520</v>
      </c>
    </row>
    <row r="9463" spans="1:11" ht="15">
      <c r="A9463" t="s">
        <v>31</v>
      </c>
      <c r="B9463">
        <v>4</v>
      </c>
      <c r="C9463">
        <v>0</v>
      </c>
      <c r="D9463" t="s">
        <v>23</v>
      </c>
      <c r="E9463" t="s">
        <v>1500</v>
      </c>
      <c r="F9463" s="1">
        <v>2.6898148148148147E-2</v>
      </c>
      <c r="G9463">
        <f>_xlfn.XLOOKUP($A9463,Product_pricing!$B:$B,Product_pricing!$C:$C)</f>
        <v>57</v>
      </c>
      <c r="H9463">
        <f t="shared" si="441"/>
        <v>228</v>
      </c>
      <c r="I9463" s="10">
        <f t="shared" si="442"/>
        <v>0.20119590492914646</v>
      </c>
      <c r="J9463" t="str">
        <f>_xlfn.XLOOKUP(A9463,Product_Details!$A:$A,Product_Details!$G:$G,"mens")</f>
        <v>Mens</v>
      </c>
      <c r="K9463">
        <f t="shared" si="443"/>
        <v>2520</v>
      </c>
    </row>
    <row r="9464" spans="1:11" ht="15">
      <c r="A9464" t="s">
        <v>26</v>
      </c>
      <c r="B9464">
        <v>2</v>
      </c>
      <c r="C9464">
        <v>0</v>
      </c>
      <c r="D9464" t="s">
        <v>23</v>
      </c>
      <c r="E9464" t="s">
        <v>1500</v>
      </c>
      <c r="F9464" s="1">
        <v>2.6898148148148147E-2</v>
      </c>
      <c r="G9464">
        <f>_xlfn.XLOOKUP($A9464,Product_pricing!$B:$B,Product_pricing!$C:$C)</f>
        <v>17</v>
      </c>
      <c r="H9464">
        <f t="shared" si="441"/>
        <v>34</v>
      </c>
      <c r="I9464" s="10">
        <f t="shared" si="442"/>
        <v>3.0002898103469212E-2</v>
      </c>
      <c r="J9464" t="str">
        <f>_xlfn.XLOOKUP(A9464,Product_Details!$A:$A,Product_Details!$G:$G,"mens")</f>
        <v>Mens</v>
      </c>
      <c r="K9464">
        <f t="shared" si="443"/>
        <v>2520</v>
      </c>
    </row>
    <row r="9465" spans="1:11" ht="15">
      <c r="A9465" t="s">
        <v>35</v>
      </c>
      <c r="B9465">
        <v>5</v>
      </c>
      <c r="C9465">
        <v>3</v>
      </c>
      <c r="D9465" t="s">
        <v>33</v>
      </c>
      <c r="E9465" t="s">
        <v>1501</v>
      </c>
      <c r="F9465" s="1">
        <v>2.966550925925926E-2</v>
      </c>
      <c r="G9465">
        <f>_xlfn.XLOOKUP($A9465,Product_pricing!$B:$B,Product_pricing!$C:$C)</f>
        <v>32</v>
      </c>
      <c r="H9465">
        <f t="shared" si="441"/>
        <v>155.19999999999999</v>
      </c>
      <c r="I9465" s="10">
        <f t="shared" si="442"/>
        <v>0.1369544054605418</v>
      </c>
      <c r="J9465" t="str">
        <f>_xlfn.XLOOKUP(A9465,Product_Details!$A:$A,Product_Details!$G:$G,"mens")</f>
        <v>Womens</v>
      </c>
      <c r="K9465">
        <f t="shared" si="443"/>
        <v>3767.5</v>
      </c>
    </row>
    <row r="9466" spans="1:11" ht="15">
      <c r="A9466" t="s">
        <v>30</v>
      </c>
      <c r="B9466">
        <v>5</v>
      </c>
      <c r="C9466">
        <v>3</v>
      </c>
      <c r="D9466" t="s">
        <v>33</v>
      </c>
      <c r="E9466" t="s">
        <v>1501</v>
      </c>
      <c r="F9466" s="1">
        <v>2.966550925925926E-2</v>
      </c>
      <c r="G9466">
        <f>_xlfn.XLOOKUP($A9466,Product_pricing!$B:$B,Product_pricing!$C:$C)</f>
        <v>19</v>
      </c>
      <c r="H9466">
        <f t="shared" si="441"/>
        <v>92.149999999999991</v>
      </c>
      <c r="I9466" s="10">
        <f t="shared" si="442"/>
        <v>8.1316678242196697E-2</v>
      </c>
      <c r="J9466" t="str">
        <f>_xlfn.XLOOKUP(A9466,Product_Details!$A:$A,Product_Details!$G:$G,"mens")</f>
        <v>Womens</v>
      </c>
      <c r="K9466">
        <f t="shared" si="443"/>
        <v>3767.5</v>
      </c>
    </row>
    <row r="9467" spans="1:11" ht="15">
      <c r="A9467" t="s">
        <v>41</v>
      </c>
      <c r="B9467">
        <v>1</v>
      </c>
      <c r="C9467">
        <v>3</v>
      </c>
      <c r="D9467" t="s">
        <v>33</v>
      </c>
      <c r="E9467" t="s">
        <v>1501</v>
      </c>
      <c r="F9467" s="1">
        <v>2.966550925925926E-2</v>
      </c>
      <c r="G9467">
        <f>_xlfn.XLOOKUP($A9467,Product_pricing!$B:$B,Product_pricing!$C:$C)</f>
        <v>10</v>
      </c>
      <c r="H9467">
        <f t="shared" si="441"/>
        <v>9.6999999999999993</v>
      </c>
      <c r="I9467" s="10">
        <f t="shared" si="442"/>
        <v>8.5596503412838625E-3</v>
      </c>
      <c r="J9467" t="str">
        <f>_xlfn.XLOOKUP(A9467,Product_Details!$A:$A,Product_Details!$G:$G,"mens")</f>
        <v>Mens</v>
      </c>
      <c r="K9467">
        <f t="shared" si="443"/>
        <v>2520</v>
      </c>
    </row>
    <row r="9468" spans="1:11" ht="15">
      <c r="A9468" t="s">
        <v>32</v>
      </c>
      <c r="B9468">
        <v>1</v>
      </c>
      <c r="C9468">
        <v>3</v>
      </c>
      <c r="D9468" t="s">
        <v>33</v>
      </c>
      <c r="E9468" t="s">
        <v>1501</v>
      </c>
      <c r="F9468" s="1">
        <v>2.966550925925926E-2</v>
      </c>
      <c r="G9468">
        <f>_xlfn.XLOOKUP($A9468,Product_pricing!$B:$B,Product_pricing!$C:$C)</f>
        <v>36</v>
      </c>
      <c r="H9468">
        <f t="shared" si="441"/>
        <v>34.92</v>
      </c>
      <c r="I9468" s="10">
        <f t="shared" si="442"/>
        <v>3.0814741228621913E-2</v>
      </c>
      <c r="J9468" t="str">
        <f>_xlfn.XLOOKUP(A9468,Product_Details!$A:$A,Product_Details!$G:$G,"mens")</f>
        <v>Mens</v>
      </c>
      <c r="K9468">
        <f t="shared" si="443"/>
        <v>2520</v>
      </c>
    </row>
    <row r="9469" spans="1:11" ht="15">
      <c r="A9469" t="s">
        <v>26</v>
      </c>
      <c r="B9469">
        <v>2</v>
      </c>
      <c r="C9469">
        <v>3</v>
      </c>
      <c r="D9469" t="s">
        <v>33</v>
      </c>
      <c r="E9469" t="s">
        <v>1501</v>
      </c>
      <c r="F9469" s="1">
        <v>2.966550925925926E-2</v>
      </c>
      <c r="G9469">
        <f>_xlfn.XLOOKUP($A9469,Product_pricing!$B:$B,Product_pricing!$C:$C)</f>
        <v>17</v>
      </c>
      <c r="H9469">
        <f t="shared" si="441"/>
        <v>32.979999999999997</v>
      </c>
      <c r="I9469" s="10">
        <f t="shared" si="442"/>
        <v>2.910281116036513E-2</v>
      </c>
      <c r="J9469" t="str">
        <f>_xlfn.XLOOKUP(A9469,Product_Details!$A:$A,Product_Details!$G:$G,"mens")</f>
        <v>Mens</v>
      </c>
      <c r="K9469">
        <f t="shared" si="443"/>
        <v>2520</v>
      </c>
    </row>
    <row r="9470" spans="1:11" ht="15">
      <c r="A9470" t="s">
        <v>36</v>
      </c>
      <c r="B9470">
        <v>1</v>
      </c>
      <c r="C9470">
        <v>18</v>
      </c>
      <c r="D9470" t="s">
        <v>23</v>
      </c>
      <c r="E9470">
        <v>631436</v>
      </c>
      <c r="F9470" s="1">
        <v>3.0260416666666668E-2</v>
      </c>
      <c r="G9470">
        <f>_xlfn.XLOOKUP($A9470,Product_pricing!$B:$B,Product_pricing!$C:$C)</f>
        <v>23</v>
      </c>
      <c r="H9470">
        <f t="shared" si="441"/>
        <v>18.860000000000003</v>
      </c>
      <c r="I9470" s="10">
        <f t="shared" si="442"/>
        <v>1.6642784065630276E-2</v>
      </c>
      <c r="J9470" t="str">
        <f>_xlfn.XLOOKUP(A9470,Product_Details!$A:$A,Product_Details!$G:$G,"mens")</f>
        <v>Womens</v>
      </c>
      <c r="K9470">
        <f t="shared" si="443"/>
        <v>2511.6666666666665</v>
      </c>
    </row>
    <row r="9471" spans="1:11" ht="15">
      <c r="A9471" t="s">
        <v>30</v>
      </c>
      <c r="B9471">
        <v>1</v>
      </c>
      <c r="C9471">
        <v>18</v>
      </c>
      <c r="D9471" t="s">
        <v>23</v>
      </c>
      <c r="E9471">
        <v>631436</v>
      </c>
      <c r="F9471" s="1">
        <v>3.0260416666666668E-2</v>
      </c>
      <c r="G9471">
        <f>_xlfn.XLOOKUP($A9471,Product_pricing!$B:$B,Product_pricing!$C:$C)</f>
        <v>19</v>
      </c>
      <c r="H9471">
        <f t="shared" si="441"/>
        <v>15.580000000000002</v>
      </c>
      <c r="I9471" s="10">
        <f t="shared" si="442"/>
        <v>1.3748386836825012E-2</v>
      </c>
      <c r="J9471" t="str">
        <f>_xlfn.XLOOKUP(A9471,Product_Details!$A:$A,Product_Details!$G:$G,"mens")</f>
        <v>Womens</v>
      </c>
      <c r="K9471">
        <f t="shared" si="443"/>
        <v>2511.6666666666665</v>
      </c>
    </row>
    <row r="9472" spans="1:11" ht="15">
      <c r="A9472" t="s">
        <v>38</v>
      </c>
      <c r="B9472">
        <v>3</v>
      </c>
      <c r="C9472">
        <v>18</v>
      </c>
      <c r="D9472" t="s">
        <v>23</v>
      </c>
      <c r="E9472">
        <v>631436</v>
      </c>
      <c r="F9472" s="1">
        <v>3.0260416666666668E-2</v>
      </c>
      <c r="G9472">
        <f>_xlfn.XLOOKUP($A9472,Product_pricing!$B:$B,Product_pricing!$C:$C)</f>
        <v>54</v>
      </c>
      <c r="H9472">
        <f t="shared" si="441"/>
        <v>132.84</v>
      </c>
      <c r="I9472" s="10">
        <f t="shared" si="442"/>
        <v>0.11722308776661325</v>
      </c>
      <c r="J9472" t="str">
        <f>_xlfn.XLOOKUP(A9472,Product_Details!$A:$A,Product_Details!$G:$G,"mens")</f>
        <v>Womens</v>
      </c>
      <c r="K9472">
        <f t="shared" si="443"/>
        <v>2511.6666666666665</v>
      </c>
    </row>
    <row r="9473" spans="1:11" ht="15">
      <c r="A9473" t="s">
        <v>41</v>
      </c>
      <c r="B9473">
        <v>1</v>
      </c>
      <c r="C9473">
        <v>18</v>
      </c>
      <c r="D9473" t="s">
        <v>23</v>
      </c>
      <c r="E9473">
        <v>631436</v>
      </c>
      <c r="F9473" s="1">
        <v>3.0260416666666668E-2</v>
      </c>
      <c r="G9473">
        <f>_xlfn.XLOOKUP($A9473,Product_pricing!$B:$B,Product_pricing!$C:$C)</f>
        <v>10</v>
      </c>
      <c r="H9473">
        <f t="shared" si="441"/>
        <v>8.2000000000000011</v>
      </c>
      <c r="I9473" s="10">
        <f t="shared" si="442"/>
        <v>7.2359930720131641E-3</v>
      </c>
      <c r="J9473" t="str">
        <f>_xlfn.XLOOKUP(A9473,Product_Details!$A:$A,Product_Details!$G:$G,"mens")</f>
        <v>Mens</v>
      </c>
      <c r="K9473">
        <f t="shared" si="443"/>
        <v>2520</v>
      </c>
    </row>
    <row r="9474" spans="1:11" ht="15">
      <c r="A9474" t="s">
        <v>32</v>
      </c>
      <c r="B9474">
        <v>2</v>
      </c>
      <c r="C9474">
        <v>18</v>
      </c>
      <c r="D9474" t="s">
        <v>23</v>
      </c>
      <c r="E9474">
        <v>631436</v>
      </c>
      <c r="F9474" s="1">
        <v>3.0260416666666668E-2</v>
      </c>
      <c r="G9474">
        <f>_xlfn.XLOOKUP($A9474,Product_pricing!$B:$B,Product_pricing!$C:$C)</f>
        <v>36</v>
      </c>
      <c r="H9474">
        <f t="shared" si="441"/>
        <v>59.040000000000006</v>
      </c>
      <c r="I9474" s="10">
        <f t="shared" si="442"/>
        <v>5.209915011849478E-2</v>
      </c>
      <c r="J9474" t="str">
        <f>_xlfn.XLOOKUP(A9474,Product_Details!$A:$A,Product_Details!$G:$G,"mens")</f>
        <v>Mens</v>
      </c>
      <c r="K9474">
        <f t="shared" si="443"/>
        <v>2520</v>
      </c>
    </row>
    <row r="9475" spans="1:11" ht="15">
      <c r="A9475" t="s">
        <v>26</v>
      </c>
      <c r="B9475">
        <v>5</v>
      </c>
      <c r="C9475">
        <v>18</v>
      </c>
      <c r="D9475" t="s">
        <v>23</v>
      </c>
      <c r="E9475">
        <v>631436</v>
      </c>
      <c r="F9475" s="1">
        <v>3.0260416666666668E-2</v>
      </c>
      <c r="G9475">
        <f>_xlfn.XLOOKUP($A9475,Product_pricing!$B:$B,Product_pricing!$C:$C)</f>
        <v>17</v>
      </c>
      <c r="H9475">
        <f t="shared" ref="H9475:H9538" si="444">B9475*G9475*(1-C9475/100)</f>
        <v>69.7</v>
      </c>
      <c r="I9475" s="10">
        <f t="shared" ref="I9475:I9538" si="445">(H9475/SUM($H:$H))*1000</f>
        <v>6.1505941112111884E-2</v>
      </c>
      <c r="J9475" t="str">
        <f>_xlfn.XLOOKUP(A9475,Product_Details!$A:$A,Product_Details!$G:$G,"mens")</f>
        <v>Mens</v>
      </c>
      <c r="K9475">
        <f t="shared" ref="K9475:K9538" si="446">COUNTIFS($J:$J, J9475) / COUNTIFS($J:$J, J9475, $E:$E, E9475)</f>
        <v>2520</v>
      </c>
    </row>
    <row r="9476" spans="1:11" ht="15">
      <c r="A9476" t="s">
        <v>35</v>
      </c>
      <c r="B9476">
        <v>5</v>
      </c>
      <c r="C9476">
        <v>1</v>
      </c>
      <c r="D9476" t="s">
        <v>23</v>
      </c>
      <c r="E9476" t="s">
        <v>1502</v>
      </c>
      <c r="F9476" s="1">
        <v>7.6631944444444447E-3</v>
      </c>
      <c r="G9476">
        <f>_xlfn.XLOOKUP($A9476,Product_pricing!$B:$B,Product_pricing!$C:$C)</f>
        <v>32</v>
      </c>
      <c r="H9476">
        <f t="shared" si="444"/>
        <v>158.4</v>
      </c>
      <c r="I9476" s="10">
        <f t="shared" si="445"/>
        <v>0.139778207634986</v>
      </c>
      <c r="J9476" t="str">
        <f>_xlfn.XLOOKUP(A9476,Product_Details!$A:$A,Product_Details!$G:$G,"mens")</f>
        <v>Womens</v>
      </c>
      <c r="K9476">
        <f t="shared" si="446"/>
        <v>2511.6666666666665</v>
      </c>
    </row>
    <row r="9477" spans="1:11" ht="15">
      <c r="A9477" t="s">
        <v>36</v>
      </c>
      <c r="B9477">
        <v>3</v>
      </c>
      <c r="C9477">
        <v>1</v>
      </c>
      <c r="D9477" t="s">
        <v>23</v>
      </c>
      <c r="E9477" t="s">
        <v>1502</v>
      </c>
      <c r="F9477" s="1">
        <v>7.6631944444444447E-3</v>
      </c>
      <c r="G9477">
        <f>_xlfn.XLOOKUP($A9477,Product_pricing!$B:$B,Product_pricing!$C:$C)</f>
        <v>23</v>
      </c>
      <c r="H9477">
        <f t="shared" si="444"/>
        <v>68.31</v>
      </c>
      <c r="I9477" s="10">
        <f t="shared" si="445"/>
        <v>6.0279352042587706E-2</v>
      </c>
      <c r="J9477" t="str">
        <f>_xlfn.XLOOKUP(A9477,Product_Details!$A:$A,Product_Details!$G:$G,"mens")</f>
        <v>Womens</v>
      </c>
      <c r="K9477">
        <f t="shared" si="446"/>
        <v>2511.6666666666665</v>
      </c>
    </row>
    <row r="9478" spans="1:11" ht="15">
      <c r="A9478" t="s">
        <v>30</v>
      </c>
      <c r="B9478">
        <v>1</v>
      </c>
      <c r="C9478">
        <v>1</v>
      </c>
      <c r="D9478" t="s">
        <v>23</v>
      </c>
      <c r="E9478" t="s">
        <v>1502</v>
      </c>
      <c r="F9478" s="1">
        <v>7.6631944444444447E-3</v>
      </c>
      <c r="G9478">
        <f>_xlfn.XLOOKUP($A9478,Product_pricing!$B:$B,Product_pricing!$C:$C)</f>
        <v>19</v>
      </c>
      <c r="H9478">
        <f t="shared" si="444"/>
        <v>18.809999999999999</v>
      </c>
      <c r="I9478" s="10">
        <f t="shared" si="445"/>
        <v>1.6598662156654582E-2</v>
      </c>
      <c r="J9478" t="str">
        <f>_xlfn.XLOOKUP(A9478,Product_Details!$A:$A,Product_Details!$G:$G,"mens")</f>
        <v>Womens</v>
      </c>
      <c r="K9478">
        <f t="shared" si="446"/>
        <v>2511.6666666666665</v>
      </c>
    </row>
    <row r="9479" spans="1:11" ht="15">
      <c r="A9479" t="s">
        <v>31</v>
      </c>
      <c r="B9479">
        <v>5</v>
      </c>
      <c r="C9479">
        <v>1</v>
      </c>
      <c r="D9479" t="s">
        <v>23</v>
      </c>
      <c r="E9479" t="s">
        <v>1502</v>
      </c>
      <c r="F9479" s="1">
        <v>7.6631944444444447E-3</v>
      </c>
      <c r="G9479">
        <f>_xlfn.XLOOKUP($A9479,Product_pricing!$B:$B,Product_pricing!$C:$C)</f>
        <v>57</v>
      </c>
      <c r="H9479">
        <f t="shared" si="444"/>
        <v>282.14999999999998</v>
      </c>
      <c r="I9479" s="10">
        <f t="shared" si="445"/>
        <v>0.24897993234981874</v>
      </c>
      <c r="J9479" t="str">
        <f>_xlfn.XLOOKUP(A9479,Product_Details!$A:$A,Product_Details!$G:$G,"mens")</f>
        <v>Mens</v>
      </c>
      <c r="K9479">
        <f t="shared" si="446"/>
        <v>2520</v>
      </c>
    </row>
    <row r="9480" spans="1:11" ht="15">
      <c r="A9480" t="s">
        <v>32</v>
      </c>
      <c r="B9480">
        <v>3</v>
      </c>
      <c r="C9480">
        <v>1</v>
      </c>
      <c r="D9480" t="s">
        <v>23</v>
      </c>
      <c r="E9480" t="s">
        <v>1502</v>
      </c>
      <c r="F9480" s="1">
        <v>7.6631944444444447E-3</v>
      </c>
      <c r="G9480">
        <f>_xlfn.XLOOKUP($A9480,Product_pricing!$B:$B,Product_pricing!$C:$C)</f>
        <v>36</v>
      </c>
      <c r="H9480">
        <f t="shared" si="444"/>
        <v>106.92</v>
      </c>
      <c r="I9480" s="10">
        <f t="shared" si="445"/>
        <v>9.435029015361554E-2</v>
      </c>
      <c r="J9480" t="str">
        <f>_xlfn.XLOOKUP(A9480,Product_Details!$A:$A,Product_Details!$G:$G,"mens")</f>
        <v>Mens</v>
      </c>
      <c r="K9480">
        <f t="shared" si="446"/>
        <v>2520</v>
      </c>
    </row>
    <row r="9481" spans="1:11" ht="15">
      <c r="A9481" t="s">
        <v>27</v>
      </c>
      <c r="B9481">
        <v>3</v>
      </c>
      <c r="C9481">
        <v>1</v>
      </c>
      <c r="D9481" t="s">
        <v>23</v>
      </c>
      <c r="E9481" t="s">
        <v>1502</v>
      </c>
      <c r="F9481" s="1">
        <v>7.6631944444444447E-3</v>
      </c>
      <c r="G9481">
        <f>_xlfn.XLOOKUP($A9481,Product_pricing!$B:$B,Product_pricing!$C:$C)</f>
        <v>29</v>
      </c>
      <c r="H9481">
        <f t="shared" si="444"/>
        <v>86.13</v>
      </c>
      <c r="I9481" s="10">
        <f t="shared" si="445"/>
        <v>7.600440040152362E-2</v>
      </c>
      <c r="J9481" t="str">
        <f>_xlfn.XLOOKUP(A9481,Product_Details!$A:$A,Product_Details!$G:$G,"mens")</f>
        <v>Mens</v>
      </c>
      <c r="K9481">
        <f t="shared" si="446"/>
        <v>2520</v>
      </c>
    </row>
    <row r="9482" spans="1:11" ht="15">
      <c r="A9482" t="s">
        <v>35</v>
      </c>
      <c r="B9482">
        <v>5</v>
      </c>
      <c r="C9482">
        <v>16</v>
      </c>
      <c r="D9482" t="s">
        <v>23</v>
      </c>
      <c r="E9482" t="s">
        <v>1503</v>
      </c>
      <c r="F9482" s="1">
        <v>2.3340277777777779E-2</v>
      </c>
      <c r="G9482">
        <f>_xlfn.XLOOKUP($A9482,Product_pricing!$B:$B,Product_pricing!$C:$C)</f>
        <v>32</v>
      </c>
      <c r="H9482">
        <f t="shared" si="444"/>
        <v>134.4</v>
      </c>
      <c r="I9482" s="10">
        <f t="shared" si="445"/>
        <v>0.11859969132665477</v>
      </c>
      <c r="J9482" t="str">
        <f>_xlfn.XLOOKUP(A9482,Product_Details!$A:$A,Product_Details!$G:$G,"mens")</f>
        <v>Womens</v>
      </c>
      <c r="K9482">
        <f t="shared" si="446"/>
        <v>2511.6666666666665</v>
      </c>
    </row>
    <row r="9483" spans="1:11" ht="15">
      <c r="A9483" t="s">
        <v>30</v>
      </c>
      <c r="B9483">
        <v>4</v>
      </c>
      <c r="C9483">
        <v>16</v>
      </c>
      <c r="D9483" t="s">
        <v>23</v>
      </c>
      <c r="E9483" t="s">
        <v>1503</v>
      </c>
      <c r="F9483" s="1">
        <v>2.3340277777777779E-2</v>
      </c>
      <c r="G9483">
        <f>_xlfn.XLOOKUP($A9483,Product_pricing!$B:$B,Product_pricing!$C:$C)</f>
        <v>19</v>
      </c>
      <c r="H9483">
        <f t="shared" si="444"/>
        <v>63.839999999999996</v>
      </c>
      <c r="I9483" s="10">
        <f t="shared" si="445"/>
        <v>5.6334853380161011E-2</v>
      </c>
      <c r="J9483" t="str">
        <f>_xlfn.XLOOKUP(A9483,Product_Details!$A:$A,Product_Details!$G:$G,"mens")</f>
        <v>Womens</v>
      </c>
      <c r="K9483">
        <f t="shared" si="446"/>
        <v>2511.6666666666665</v>
      </c>
    </row>
    <row r="9484" spans="1:11" ht="15">
      <c r="A9484" t="s">
        <v>38</v>
      </c>
      <c r="B9484">
        <v>2</v>
      </c>
      <c r="C9484">
        <v>16</v>
      </c>
      <c r="D9484" t="s">
        <v>23</v>
      </c>
      <c r="E9484" t="s">
        <v>1503</v>
      </c>
      <c r="F9484" s="1">
        <v>2.3340277777777779E-2</v>
      </c>
      <c r="G9484">
        <f>_xlfn.XLOOKUP($A9484,Product_pricing!$B:$B,Product_pricing!$C:$C)</f>
        <v>54</v>
      </c>
      <c r="H9484">
        <f t="shared" si="444"/>
        <v>90.72</v>
      </c>
      <c r="I9484" s="10">
        <f t="shared" si="445"/>
        <v>8.0054791645491966E-2</v>
      </c>
      <c r="J9484" t="str">
        <f>_xlfn.XLOOKUP(A9484,Product_Details!$A:$A,Product_Details!$G:$G,"mens")</f>
        <v>Womens</v>
      </c>
      <c r="K9484">
        <f t="shared" si="446"/>
        <v>2511.6666666666665</v>
      </c>
    </row>
    <row r="9485" spans="1:11" ht="15">
      <c r="A9485" t="s">
        <v>31</v>
      </c>
      <c r="B9485">
        <v>1</v>
      </c>
      <c r="C9485">
        <v>16</v>
      </c>
      <c r="D9485" t="s">
        <v>23</v>
      </c>
      <c r="E9485" t="s">
        <v>1503</v>
      </c>
      <c r="F9485" s="1">
        <v>2.3340277777777779E-2</v>
      </c>
      <c r="G9485">
        <f>_xlfn.XLOOKUP($A9485,Product_pricing!$B:$B,Product_pricing!$C:$C)</f>
        <v>57</v>
      </c>
      <c r="H9485">
        <f t="shared" si="444"/>
        <v>47.879999999999995</v>
      </c>
      <c r="I9485" s="10">
        <f t="shared" si="445"/>
        <v>4.225114003512076E-2</v>
      </c>
      <c r="J9485" t="str">
        <f>_xlfn.XLOOKUP(A9485,Product_Details!$A:$A,Product_Details!$G:$G,"mens")</f>
        <v>Mens</v>
      </c>
      <c r="K9485">
        <f t="shared" si="446"/>
        <v>1890</v>
      </c>
    </row>
    <row r="9486" spans="1:11" ht="15">
      <c r="A9486" t="s">
        <v>32</v>
      </c>
      <c r="B9486">
        <v>2</v>
      </c>
      <c r="C9486">
        <v>16</v>
      </c>
      <c r="D9486" t="s">
        <v>23</v>
      </c>
      <c r="E9486" t="s">
        <v>1503</v>
      </c>
      <c r="F9486" s="1">
        <v>2.3340277777777779E-2</v>
      </c>
      <c r="G9486">
        <f>_xlfn.XLOOKUP($A9486,Product_pricing!$B:$B,Product_pricing!$C:$C)</f>
        <v>36</v>
      </c>
      <c r="H9486">
        <f t="shared" si="444"/>
        <v>60.48</v>
      </c>
      <c r="I9486" s="10">
        <f t="shared" si="445"/>
        <v>5.3369861096994646E-2</v>
      </c>
      <c r="J9486" t="str">
        <f>_xlfn.XLOOKUP(A9486,Product_Details!$A:$A,Product_Details!$G:$G,"mens")</f>
        <v>Mens</v>
      </c>
      <c r="K9486">
        <f t="shared" si="446"/>
        <v>1890</v>
      </c>
    </row>
    <row r="9487" spans="1:11" ht="15">
      <c r="A9487" t="s">
        <v>26</v>
      </c>
      <c r="B9487">
        <v>4</v>
      </c>
      <c r="C9487">
        <v>16</v>
      </c>
      <c r="D9487" t="s">
        <v>23</v>
      </c>
      <c r="E9487" t="s">
        <v>1503</v>
      </c>
      <c r="F9487" s="1">
        <v>2.3340277777777779E-2</v>
      </c>
      <c r="G9487">
        <f>_xlfn.XLOOKUP($A9487,Product_pricing!$B:$B,Product_pricing!$C:$C)</f>
        <v>17</v>
      </c>
      <c r="H9487">
        <f t="shared" si="444"/>
        <v>57.12</v>
      </c>
      <c r="I9487" s="10">
        <f t="shared" si="445"/>
        <v>5.0404868813828274E-2</v>
      </c>
      <c r="J9487" t="str">
        <f>_xlfn.XLOOKUP(A9487,Product_Details!$A:$A,Product_Details!$G:$G,"mens")</f>
        <v>Mens</v>
      </c>
      <c r="K9487">
        <f t="shared" si="446"/>
        <v>1890</v>
      </c>
    </row>
    <row r="9488" spans="1:11" ht="15">
      <c r="A9488" t="s">
        <v>27</v>
      </c>
      <c r="B9488">
        <v>5</v>
      </c>
      <c r="C9488">
        <v>16</v>
      </c>
      <c r="D9488" t="s">
        <v>23</v>
      </c>
      <c r="E9488" t="s">
        <v>1503</v>
      </c>
      <c r="F9488" s="1">
        <v>2.3340277777777779E-2</v>
      </c>
      <c r="G9488">
        <f>_xlfn.XLOOKUP($A9488,Product_pricing!$B:$B,Product_pricing!$C:$C)</f>
        <v>29</v>
      </c>
      <c r="H9488">
        <f t="shared" si="444"/>
        <v>121.8</v>
      </c>
      <c r="I9488" s="10">
        <f t="shared" si="445"/>
        <v>0.10748097026478089</v>
      </c>
      <c r="J9488" t="str">
        <f>_xlfn.XLOOKUP(A9488,Product_Details!$A:$A,Product_Details!$G:$G,"mens")</f>
        <v>Mens</v>
      </c>
      <c r="K9488">
        <f t="shared" si="446"/>
        <v>1890</v>
      </c>
    </row>
    <row r="9489" spans="1:11" ht="15">
      <c r="A9489" t="s">
        <v>35</v>
      </c>
      <c r="B9489">
        <v>3</v>
      </c>
      <c r="C9489">
        <v>6</v>
      </c>
      <c r="D9489" t="s">
        <v>33</v>
      </c>
      <c r="E9489" t="s">
        <v>1504</v>
      </c>
      <c r="F9489" s="1">
        <v>6.177083333333333E-3</v>
      </c>
      <c r="G9489">
        <f>_xlfn.XLOOKUP($A9489,Product_pricing!$B:$B,Product_pricing!$C:$C)</f>
        <v>32</v>
      </c>
      <c r="H9489">
        <f t="shared" si="444"/>
        <v>90.24</v>
      </c>
      <c r="I9489" s="10">
        <f t="shared" si="445"/>
        <v>7.9631221319325346E-2</v>
      </c>
      <c r="J9489" t="str">
        <f>_xlfn.XLOOKUP(A9489,Product_Details!$A:$A,Product_Details!$G:$G,"mens")</f>
        <v>Womens</v>
      </c>
      <c r="K9489">
        <f t="shared" si="446"/>
        <v>1507</v>
      </c>
    </row>
    <row r="9490" spans="1:11" ht="15">
      <c r="A9490" t="s">
        <v>29</v>
      </c>
      <c r="B9490">
        <v>2</v>
      </c>
      <c r="C9490">
        <v>6</v>
      </c>
      <c r="D9490" t="s">
        <v>33</v>
      </c>
      <c r="E9490" t="s">
        <v>1504</v>
      </c>
      <c r="F9490" s="1">
        <v>6.177083333333333E-3</v>
      </c>
      <c r="G9490">
        <f>_xlfn.XLOOKUP($A9490,Product_pricing!$B:$B,Product_pricing!$C:$C)</f>
        <v>10</v>
      </c>
      <c r="H9490">
        <f t="shared" si="444"/>
        <v>18.799999999999997</v>
      </c>
      <c r="I9490" s="10">
        <f t="shared" si="445"/>
        <v>1.6589837774859444E-2</v>
      </c>
      <c r="J9490" t="str">
        <f>_xlfn.XLOOKUP(A9490,Product_Details!$A:$A,Product_Details!$G:$G,"mens")</f>
        <v>Womens</v>
      </c>
      <c r="K9490">
        <f t="shared" si="446"/>
        <v>1507</v>
      </c>
    </row>
    <row r="9491" spans="1:11" ht="15">
      <c r="A9491" t="s">
        <v>36</v>
      </c>
      <c r="B9491">
        <v>5</v>
      </c>
      <c r="C9491">
        <v>6</v>
      </c>
      <c r="D9491" t="s">
        <v>33</v>
      </c>
      <c r="E9491" t="s">
        <v>1504</v>
      </c>
      <c r="F9491" s="1">
        <v>6.177083333333333E-3</v>
      </c>
      <c r="G9491">
        <f>_xlfn.XLOOKUP($A9491,Product_pricing!$B:$B,Product_pricing!$C:$C)</f>
        <v>23</v>
      </c>
      <c r="H9491">
        <f t="shared" si="444"/>
        <v>108.1</v>
      </c>
      <c r="I9491" s="10">
        <f t="shared" si="445"/>
        <v>9.5391567205441813E-2</v>
      </c>
      <c r="J9491" t="str">
        <f>_xlfn.XLOOKUP(A9491,Product_Details!$A:$A,Product_Details!$G:$G,"mens")</f>
        <v>Womens</v>
      </c>
      <c r="K9491">
        <f t="shared" si="446"/>
        <v>1507</v>
      </c>
    </row>
    <row r="9492" spans="1:11" ht="15">
      <c r="A9492" t="s">
        <v>30</v>
      </c>
      <c r="B9492">
        <v>3</v>
      </c>
      <c r="C9492">
        <v>6</v>
      </c>
      <c r="D9492" t="s">
        <v>33</v>
      </c>
      <c r="E9492" t="s">
        <v>1504</v>
      </c>
      <c r="F9492" s="1">
        <v>6.177083333333333E-3</v>
      </c>
      <c r="G9492">
        <f>_xlfn.XLOOKUP($A9492,Product_pricing!$B:$B,Product_pricing!$C:$C)</f>
        <v>19</v>
      </c>
      <c r="H9492">
        <f t="shared" si="444"/>
        <v>53.58</v>
      </c>
      <c r="I9492" s="10">
        <f t="shared" si="445"/>
        <v>4.7281037658349422E-2</v>
      </c>
      <c r="J9492" t="str">
        <f>_xlfn.XLOOKUP(A9492,Product_Details!$A:$A,Product_Details!$G:$G,"mens")</f>
        <v>Womens</v>
      </c>
      <c r="K9492">
        <f t="shared" si="446"/>
        <v>1507</v>
      </c>
    </row>
    <row r="9493" spans="1:11" ht="15">
      <c r="A9493" t="s">
        <v>38</v>
      </c>
      <c r="B9493">
        <v>1</v>
      </c>
      <c r="C9493">
        <v>6</v>
      </c>
      <c r="D9493" t="s">
        <v>33</v>
      </c>
      <c r="E9493" t="s">
        <v>1504</v>
      </c>
      <c r="F9493" s="1">
        <v>6.177083333333333E-3</v>
      </c>
      <c r="G9493">
        <f>_xlfn.XLOOKUP($A9493,Product_pricing!$B:$B,Product_pricing!$C:$C)</f>
        <v>54</v>
      </c>
      <c r="H9493">
        <f t="shared" si="444"/>
        <v>50.76</v>
      </c>
      <c r="I9493" s="10">
        <f t="shared" si="445"/>
        <v>4.4792561992120505E-2</v>
      </c>
      <c r="J9493" t="str">
        <f>_xlfn.XLOOKUP(A9493,Product_Details!$A:$A,Product_Details!$G:$G,"mens")</f>
        <v>Womens</v>
      </c>
      <c r="K9493">
        <f t="shared" si="446"/>
        <v>1507</v>
      </c>
    </row>
    <row r="9494" spans="1:11" ht="15">
      <c r="A9494" t="s">
        <v>25</v>
      </c>
      <c r="B9494">
        <v>1</v>
      </c>
      <c r="C9494">
        <v>6</v>
      </c>
      <c r="D9494" t="s">
        <v>33</v>
      </c>
      <c r="E9494" t="s">
        <v>1504</v>
      </c>
      <c r="F9494" s="1">
        <v>6.177083333333333E-3</v>
      </c>
      <c r="G9494">
        <f>_xlfn.XLOOKUP($A9494,Product_pricing!$B:$B,Product_pricing!$C:$C)</f>
        <v>40</v>
      </c>
      <c r="H9494">
        <f t="shared" si="444"/>
        <v>37.599999999999994</v>
      </c>
      <c r="I9494" s="10">
        <f t="shared" si="445"/>
        <v>3.3179675549718887E-2</v>
      </c>
      <c r="J9494" t="str">
        <f>_xlfn.XLOOKUP(A9494,Product_Details!$A:$A,Product_Details!$G:$G,"mens")</f>
        <v>Mens</v>
      </c>
      <c r="K9494">
        <f t="shared" si="446"/>
        <v>2520</v>
      </c>
    </row>
    <row r="9495" spans="1:11" ht="15">
      <c r="A9495" t="s">
        <v>41</v>
      </c>
      <c r="B9495">
        <v>4</v>
      </c>
      <c r="C9495">
        <v>6</v>
      </c>
      <c r="D9495" t="s">
        <v>33</v>
      </c>
      <c r="E9495" t="s">
        <v>1504</v>
      </c>
      <c r="F9495" s="1">
        <v>6.177083333333333E-3</v>
      </c>
      <c r="G9495">
        <f>_xlfn.XLOOKUP($A9495,Product_pricing!$B:$B,Product_pricing!$C:$C)</f>
        <v>10</v>
      </c>
      <c r="H9495">
        <f t="shared" si="444"/>
        <v>37.599999999999994</v>
      </c>
      <c r="I9495" s="10">
        <f t="shared" si="445"/>
        <v>3.3179675549718887E-2</v>
      </c>
      <c r="J9495" t="str">
        <f>_xlfn.XLOOKUP(A9495,Product_Details!$A:$A,Product_Details!$G:$G,"mens")</f>
        <v>Mens</v>
      </c>
      <c r="K9495">
        <f t="shared" si="446"/>
        <v>2520</v>
      </c>
    </row>
    <row r="9496" spans="1:11" ht="15">
      <c r="A9496" t="s">
        <v>31</v>
      </c>
      <c r="B9496">
        <v>5</v>
      </c>
      <c r="C9496">
        <v>6</v>
      </c>
      <c r="D9496" t="s">
        <v>33</v>
      </c>
      <c r="E9496" t="s">
        <v>1504</v>
      </c>
      <c r="F9496" s="1">
        <v>6.177083333333333E-3</v>
      </c>
      <c r="G9496">
        <f>_xlfn.XLOOKUP($A9496,Product_pricing!$B:$B,Product_pricing!$C:$C)</f>
        <v>57</v>
      </c>
      <c r="H9496">
        <f t="shared" si="444"/>
        <v>267.89999999999998</v>
      </c>
      <c r="I9496" s="10">
        <f t="shared" si="445"/>
        <v>0.23640518829174709</v>
      </c>
      <c r="J9496" t="str">
        <f>_xlfn.XLOOKUP(A9496,Product_Details!$A:$A,Product_Details!$G:$G,"mens")</f>
        <v>Mens</v>
      </c>
      <c r="K9496">
        <f t="shared" si="446"/>
        <v>2520</v>
      </c>
    </row>
    <row r="9497" spans="1:11" ht="15">
      <c r="A9497" t="s">
        <v>22</v>
      </c>
      <c r="B9497">
        <v>4</v>
      </c>
      <c r="C9497">
        <v>21</v>
      </c>
      <c r="D9497" t="s">
        <v>23</v>
      </c>
      <c r="E9497" t="s">
        <v>1505</v>
      </c>
      <c r="F9497" s="1">
        <v>1.1122685185185185E-3</v>
      </c>
      <c r="G9497">
        <f>_xlfn.XLOOKUP($A9497,Product_pricing!$B:$B,Product_pricing!$C:$C)</f>
        <v>13</v>
      </c>
      <c r="H9497">
        <f t="shared" si="444"/>
        <v>41.08</v>
      </c>
      <c r="I9497" s="10">
        <f t="shared" si="445"/>
        <v>3.6250560414426918E-2</v>
      </c>
      <c r="J9497" t="str">
        <f>_xlfn.XLOOKUP(A9497,Product_Details!$A:$A,Product_Details!$G:$G,"mens")</f>
        <v>Womens</v>
      </c>
      <c r="K9497">
        <f t="shared" si="446"/>
        <v>3767.5</v>
      </c>
    </row>
    <row r="9498" spans="1:11" ht="15">
      <c r="A9498" t="s">
        <v>30</v>
      </c>
      <c r="B9498">
        <v>3</v>
      </c>
      <c r="C9498">
        <v>21</v>
      </c>
      <c r="D9498" t="s">
        <v>23</v>
      </c>
      <c r="E9498" t="s">
        <v>1505</v>
      </c>
      <c r="F9498" s="1">
        <v>1.1122685185185185E-3</v>
      </c>
      <c r="G9498">
        <f>_xlfn.XLOOKUP($A9498,Product_pricing!$B:$B,Product_pricing!$C:$C)</f>
        <v>19</v>
      </c>
      <c r="H9498">
        <f t="shared" si="444"/>
        <v>45.03</v>
      </c>
      <c r="I9498" s="10">
        <f t="shared" si="445"/>
        <v>3.9736191223506433E-2</v>
      </c>
      <c r="J9498" t="str">
        <f>_xlfn.XLOOKUP(A9498,Product_Details!$A:$A,Product_Details!$G:$G,"mens")</f>
        <v>Womens</v>
      </c>
      <c r="K9498">
        <f t="shared" si="446"/>
        <v>3767.5</v>
      </c>
    </row>
    <row r="9499" spans="1:11" ht="15">
      <c r="A9499" t="s">
        <v>35</v>
      </c>
      <c r="B9499">
        <v>5</v>
      </c>
      <c r="C9499">
        <v>0</v>
      </c>
      <c r="D9499" t="s">
        <v>33</v>
      </c>
      <c r="E9499" t="s">
        <v>1506</v>
      </c>
      <c r="F9499" s="1">
        <v>3.4201388888888888E-3</v>
      </c>
      <c r="G9499">
        <f>_xlfn.XLOOKUP($A9499,Product_pricing!$B:$B,Product_pricing!$C:$C)</f>
        <v>32</v>
      </c>
      <c r="H9499">
        <f t="shared" si="444"/>
        <v>160</v>
      </c>
      <c r="I9499" s="10">
        <f t="shared" si="445"/>
        <v>0.14119010872220805</v>
      </c>
      <c r="J9499" t="str">
        <f>_xlfn.XLOOKUP(A9499,Product_Details!$A:$A,Product_Details!$G:$G,"mens")</f>
        <v>Womens</v>
      </c>
      <c r="K9499">
        <f t="shared" si="446"/>
        <v>3767.5</v>
      </c>
    </row>
    <row r="9500" spans="1:11" ht="15">
      <c r="A9500" t="s">
        <v>36</v>
      </c>
      <c r="B9500">
        <v>1</v>
      </c>
      <c r="C9500">
        <v>0</v>
      </c>
      <c r="D9500" t="s">
        <v>33</v>
      </c>
      <c r="E9500" t="s">
        <v>1506</v>
      </c>
      <c r="F9500" s="1">
        <v>3.4201388888888888E-3</v>
      </c>
      <c r="G9500">
        <f>_xlfn.XLOOKUP($A9500,Product_pricing!$B:$B,Product_pricing!$C:$C)</f>
        <v>23</v>
      </c>
      <c r="H9500">
        <f t="shared" si="444"/>
        <v>23</v>
      </c>
      <c r="I9500" s="10">
        <f t="shared" si="445"/>
        <v>2.0296078128817407E-2</v>
      </c>
      <c r="J9500" t="str">
        <f>_xlfn.XLOOKUP(A9500,Product_Details!$A:$A,Product_Details!$G:$G,"mens")</f>
        <v>Womens</v>
      </c>
      <c r="K9500">
        <f t="shared" si="446"/>
        <v>3767.5</v>
      </c>
    </row>
    <row r="9501" spans="1:11" ht="15">
      <c r="A9501" t="s">
        <v>25</v>
      </c>
      <c r="B9501">
        <v>3</v>
      </c>
      <c r="C9501">
        <v>0</v>
      </c>
      <c r="D9501" t="s">
        <v>33</v>
      </c>
      <c r="E9501" t="s">
        <v>1506</v>
      </c>
      <c r="F9501" s="1">
        <v>3.4201388888888888E-3</v>
      </c>
      <c r="G9501">
        <f>_xlfn.XLOOKUP($A9501,Product_pricing!$B:$B,Product_pricing!$C:$C)</f>
        <v>40</v>
      </c>
      <c r="H9501">
        <f t="shared" si="444"/>
        <v>120</v>
      </c>
      <c r="I9501" s="10">
        <f t="shared" si="445"/>
        <v>0.10589258154165604</v>
      </c>
      <c r="J9501" t="str">
        <f>_xlfn.XLOOKUP(A9501,Product_Details!$A:$A,Product_Details!$G:$G,"mens")</f>
        <v>Mens</v>
      </c>
      <c r="K9501">
        <f t="shared" si="446"/>
        <v>3780</v>
      </c>
    </row>
    <row r="9502" spans="1:11" ht="15">
      <c r="A9502" t="s">
        <v>31</v>
      </c>
      <c r="B9502">
        <v>4</v>
      </c>
      <c r="C9502">
        <v>0</v>
      </c>
      <c r="D9502" t="s">
        <v>33</v>
      </c>
      <c r="E9502" t="s">
        <v>1506</v>
      </c>
      <c r="F9502" s="1">
        <v>3.4201388888888888E-3</v>
      </c>
      <c r="G9502">
        <f>_xlfn.XLOOKUP($A9502,Product_pricing!$B:$B,Product_pricing!$C:$C)</f>
        <v>57</v>
      </c>
      <c r="H9502">
        <f t="shared" si="444"/>
        <v>228</v>
      </c>
      <c r="I9502" s="10">
        <f t="shared" si="445"/>
        <v>0.20119590492914646</v>
      </c>
      <c r="J9502" t="str">
        <f>_xlfn.XLOOKUP(A9502,Product_Details!$A:$A,Product_Details!$G:$G,"mens")</f>
        <v>Mens</v>
      </c>
      <c r="K9502">
        <f t="shared" si="446"/>
        <v>3780</v>
      </c>
    </row>
    <row r="9503" spans="1:11" ht="15">
      <c r="A9503" t="s">
        <v>22</v>
      </c>
      <c r="B9503">
        <v>3</v>
      </c>
      <c r="C9503">
        <v>11</v>
      </c>
      <c r="D9503" t="s">
        <v>23</v>
      </c>
      <c r="E9503" t="s">
        <v>1507</v>
      </c>
      <c r="F9503" s="1">
        <v>1.545601851851852E-2</v>
      </c>
      <c r="G9503">
        <f>_xlfn.XLOOKUP($A9503,Product_pricing!$B:$B,Product_pricing!$C:$C)</f>
        <v>13</v>
      </c>
      <c r="H9503">
        <f t="shared" si="444"/>
        <v>34.71</v>
      </c>
      <c r="I9503" s="10">
        <f t="shared" si="445"/>
        <v>3.0629429210924011E-2</v>
      </c>
      <c r="J9503" t="str">
        <f>_xlfn.XLOOKUP(A9503,Product_Details!$A:$A,Product_Details!$G:$G,"mens")</f>
        <v>Womens</v>
      </c>
      <c r="K9503">
        <f t="shared" si="446"/>
        <v>1507</v>
      </c>
    </row>
    <row r="9504" spans="1:11" ht="15">
      <c r="A9504" t="s">
        <v>35</v>
      </c>
      <c r="B9504">
        <v>1</v>
      </c>
      <c r="C9504">
        <v>11</v>
      </c>
      <c r="D9504" t="s">
        <v>23</v>
      </c>
      <c r="E9504" t="s">
        <v>1507</v>
      </c>
      <c r="F9504" s="1">
        <v>1.545601851851852E-2</v>
      </c>
      <c r="G9504">
        <f>_xlfn.XLOOKUP($A9504,Product_pricing!$B:$B,Product_pricing!$C:$C)</f>
        <v>32</v>
      </c>
      <c r="H9504">
        <f t="shared" si="444"/>
        <v>28.48</v>
      </c>
      <c r="I9504" s="10">
        <f t="shared" si="445"/>
        <v>2.5131839352553035E-2</v>
      </c>
      <c r="J9504" t="str">
        <f>_xlfn.XLOOKUP(A9504,Product_Details!$A:$A,Product_Details!$G:$G,"mens")</f>
        <v>Womens</v>
      </c>
      <c r="K9504">
        <f t="shared" si="446"/>
        <v>1507</v>
      </c>
    </row>
    <row r="9505" spans="1:11" ht="15">
      <c r="A9505" t="s">
        <v>36</v>
      </c>
      <c r="B9505">
        <v>3</v>
      </c>
      <c r="C9505">
        <v>11</v>
      </c>
      <c r="D9505" t="s">
        <v>23</v>
      </c>
      <c r="E9505" t="s">
        <v>1507</v>
      </c>
      <c r="F9505" s="1">
        <v>1.545601851851852E-2</v>
      </c>
      <c r="G9505">
        <f>_xlfn.XLOOKUP($A9505,Product_pricing!$B:$B,Product_pricing!$C:$C)</f>
        <v>23</v>
      </c>
      <c r="H9505">
        <f t="shared" si="444"/>
        <v>61.410000000000004</v>
      </c>
      <c r="I9505" s="10">
        <f t="shared" si="445"/>
        <v>5.4190528603942488E-2</v>
      </c>
      <c r="J9505" t="str">
        <f>_xlfn.XLOOKUP(A9505,Product_Details!$A:$A,Product_Details!$G:$G,"mens")</f>
        <v>Womens</v>
      </c>
      <c r="K9505">
        <f t="shared" si="446"/>
        <v>1507</v>
      </c>
    </row>
    <row r="9506" spans="1:11" ht="15">
      <c r="A9506" t="s">
        <v>30</v>
      </c>
      <c r="B9506">
        <v>2</v>
      </c>
      <c r="C9506">
        <v>11</v>
      </c>
      <c r="D9506" t="s">
        <v>23</v>
      </c>
      <c r="E9506" t="s">
        <v>1507</v>
      </c>
      <c r="F9506" s="1">
        <v>1.545601851851852E-2</v>
      </c>
      <c r="G9506">
        <f>_xlfn.XLOOKUP($A9506,Product_pricing!$B:$B,Product_pricing!$C:$C)</f>
        <v>19</v>
      </c>
      <c r="H9506">
        <f t="shared" si="444"/>
        <v>33.82</v>
      </c>
      <c r="I9506" s="10">
        <f t="shared" si="445"/>
        <v>2.9844059231156728E-2</v>
      </c>
      <c r="J9506" t="str">
        <f>_xlfn.XLOOKUP(A9506,Product_Details!$A:$A,Product_Details!$G:$G,"mens")</f>
        <v>Womens</v>
      </c>
      <c r="K9506">
        <f t="shared" si="446"/>
        <v>1507</v>
      </c>
    </row>
    <row r="9507" spans="1:11" ht="15">
      <c r="A9507" t="s">
        <v>38</v>
      </c>
      <c r="B9507">
        <v>1</v>
      </c>
      <c r="C9507">
        <v>11</v>
      </c>
      <c r="D9507" t="s">
        <v>23</v>
      </c>
      <c r="E9507" t="s">
        <v>1507</v>
      </c>
      <c r="F9507" s="1">
        <v>1.545601851851852E-2</v>
      </c>
      <c r="G9507">
        <f>_xlfn.XLOOKUP($A9507,Product_pricing!$B:$B,Product_pricing!$C:$C)</f>
        <v>54</v>
      </c>
      <c r="H9507">
        <f t="shared" si="444"/>
        <v>48.06</v>
      </c>
      <c r="I9507" s="10">
        <f t="shared" si="445"/>
        <v>4.2409978907433248E-2</v>
      </c>
      <c r="J9507" t="str">
        <f>_xlfn.XLOOKUP(A9507,Product_Details!$A:$A,Product_Details!$G:$G,"mens")</f>
        <v>Womens</v>
      </c>
      <c r="K9507">
        <f t="shared" si="446"/>
        <v>1507</v>
      </c>
    </row>
    <row r="9508" spans="1:11" ht="15">
      <c r="A9508" t="s">
        <v>32</v>
      </c>
      <c r="B9508">
        <v>1</v>
      </c>
      <c r="C9508">
        <v>11</v>
      </c>
      <c r="D9508" t="s">
        <v>23</v>
      </c>
      <c r="E9508" t="s">
        <v>1507</v>
      </c>
      <c r="F9508" s="1">
        <v>1.545601851851852E-2</v>
      </c>
      <c r="G9508">
        <f>_xlfn.XLOOKUP($A9508,Product_pricing!$B:$B,Product_pricing!$C:$C)</f>
        <v>36</v>
      </c>
      <c r="H9508">
        <f t="shared" si="444"/>
        <v>32.04</v>
      </c>
      <c r="I9508" s="10">
        <f t="shared" si="445"/>
        <v>2.8273319271622164E-2</v>
      </c>
      <c r="J9508" t="str">
        <f>_xlfn.XLOOKUP(A9508,Product_Details!$A:$A,Product_Details!$G:$G,"mens")</f>
        <v>Mens</v>
      </c>
      <c r="K9508">
        <f t="shared" si="446"/>
        <v>7560</v>
      </c>
    </row>
    <row r="9509" spans="1:11" ht="15">
      <c r="A9509" t="s">
        <v>22</v>
      </c>
      <c r="B9509">
        <v>1</v>
      </c>
      <c r="C9509">
        <v>4</v>
      </c>
      <c r="D9509" t="s">
        <v>33</v>
      </c>
      <c r="E9509" t="s">
        <v>1508</v>
      </c>
      <c r="F9509" s="1">
        <v>2.5687500000000002E-2</v>
      </c>
      <c r="G9509">
        <f>_xlfn.XLOOKUP($A9509,Product_pricing!$B:$B,Product_pricing!$C:$C)</f>
        <v>13</v>
      </c>
      <c r="H9509">
        <f t="shared" si="444"/>
        <v>12.48</v>
      </c>
      <c r="I9509" s="10">
        <f t="shared" si="445"/>
        <v>1.1012828480332229E-2</v>
      </c>
      <c r="J9509" t="str">
        <f>_xlfn.XLOOKUP(A9509,Product_Details!$A:$A,Product_Details!$G:$G,"mens")</f>
        <v>Womens</v>
      </c>
      <c r="K9509">
        <f t="shared" si="446"/>
        <v>7535</v>
      </c>
    </row>
    <row r="9510" spans="1:11" ht="15">
      <c r="A9510" t="s">
        <v>31</v>
      </c>
      <c r="B9510">
        <v>3</v>
      </c>
      <c r="C9510">
        <v>4</v>
      </c>
      <c r="D9510" t="s">
        <v>33</v>
      </c>
      <c r="E9510" t="s">
        <v>1508</v>
      </c>
      <c r="F9510" s="1">
        <v>2.5687500000000002E-2</v>
      </c>
      <c r="G9510">
        <f>_xlfn.XLOOKUP($A9510,Product_pricing!$B:$B,Product_pricing!$C:$C)</f>
        <v>57</v>
      </c>
      <c r="H9510">
        <f t="shared" si="444"/>
        <v>164.16</v>
      </c>
      <c r="I9510" s="10">
        <f t="shared" si="445"/>
        <v>0.14486105154898546</v>
      </c>
      <c r="J9510" t="str">
        <f>_xlfn.XLOOKUP(A9510,Product_Details!$A:$A,Product_Details!$G:$G,"mens")</f>
        <v>Mens</v>
      </c>
      <c r="K9510">
        <f t="shared" si="446"/>
        <v>3780</v>
      </c>
    </row>
    <row r="9511" spans="1:11" ht="15">
      <c r="A9511" t="s">
        <v>26</v>
      </c>
      <c r="B9511">
        <v>1</v>
      </c>
      <c r="C9511">
        <v>4</v>
      </c>
      <c r="D9511" t="s">
        <v>33</v>
      </c>
      <c r="E9511" t="s">
        <v>1508</v>
      </c>
      <c r="F9511" s="1">
        <v>2.5687500000000002E-2</v>
      </c>
      <c r="G9511">
        <f>_xlfn.XLOOKUP($A9511,Product_pricing!$B:$B,Product_pricing!$C:$C)</f>
        <v>17</v>
      </c>
      <c r="H9511">
        <f t="shared" si="444"/>
        <v>16.32</v>
      </c>
      <c r="I9511" s="10">
        <f t="shared" si="445"/>
        <v>1.4401391089665221E-2</v>
      </c>
      <c r="J9511" t="str">
        <f>_xlfn.XLOOKUP(A9511,Product_Details!$A:$A,Product_Details!$G:$G,"mens")</f>
        <v>Mens</v>
      </c>
      <c r="K9511">
        <f t="shared" si="446"/>
        <v>3780</v>
      </c>
    </row>
    <row r="9512" spans="1:11" ht="15">
      <c r="A9512" t="s">
        <v>22</v>
      </c>
      <c r="B9512">
        <v>2</v>
      </c>
      <c r="C9512">
        <v>9</v>
      </c>
      <c r="D9512" t="s">
        <v>33</v>
      </c>
      <c r="E9512" t="s">
        <v>1509</v>
      </c>
      <c r="F9512" s="1">
        <v>2.7888888888888883E-2</v>
      </c>
      <c r="G9512">
        <f>_xlfn.XLOOKUP($A9512,Product_pricing!$B:$B,Product_pricing!$C:$C)</f>
        <v>13</v>
      </c>
      <c r="H9512">
        <f t="shared" si="444"/>
        <v>23.66</v>
      </c>
      <c r="I9512" s="10">
        <f t="shared" si="445"/>
        <v>2.0878487327296517E-2</v>
      </c>
      <c r="J9512" t="str">
        <f>_xlfn.XLOOKUP(A9512,Product_Details!$A:$A,Product_Details!$G:$G,"mens")</f>
        <v>Womens</v>
      </c>
      <c r="K9512">
        <f t="shared" si="446"/>
        <v>1883.75</v>
      </c>
    </row>
    <row r="9513" spans="1:11" ht="15">
      <c r="A9513" t="s">
        <v>35</v>
      </c>
      <c r="B9513">
        <v>1</v>
      </c>
      <c r="C9513">
        <v>9</v>
      </c>
      <c r="D9513" t="s">
        <v>33</v>
      </c>
      <c r="E9513" t="s">
        <v>1509</v>
      </c>
      <c r="F9513" s="1">
        <v>2.7888888888888883E-2</v>
      </c>
      <c r="G9513">
        <f>_xlfn.XLOOKUP($A9513,Product_pricing!$B:$B,Product_pricing!$C:$C)</f>
        <v>32</v>
      </c>
      <c r="H9513">
        <f t="shared" si="444"/>
        <v>29.12</v>
      </c>
      <c r="I9513" s="10">
        <f t="shared" si="445"/>
        <v>2.5696599787441866E-2</v>
      </c>
      <c r="J9513" t="str">
        <f>_xlfn.XLOOKUP(A9513,Product_Details!$A:$A,Product_Details!$G:$G,"mens")</f>
        <v>Womens</v>
      </c>
      <c r="K9513">
        <f t="shared" si="446"/>
        <v>1883.75</v>
      </c>
    </row>
    <row r="9514" spans="1:11" ht="15">
      <c r="A9514" t="s">
        <v>36</v>
      </c>
      <c r="B9514">
        <v>4</v>
      </c>
      <c r="C9514">
        <v>9</v>
      </c>
      <c r="D9514" t="s">
        <v>33</v>
      </c>
      <c r="E9514" t="s">
        <v>1509</v>
      </c>
      <c r="F9514" s="1">
        <v>2.7888888888888883E-2</v>
      </c>
      <c r="G9514">
        <f>_xlfn.XLOOKUP($A9514,Product_pricing!$B:$B,Product_pricing!$C:$C)</f>
        <v>23</v>
      </c>
      <c r="H9514">
        <f t="shared" si="444"/>
        <v>83.72</v>
      </c>
      <c r="I9514" s="10">
        <f t="shared" si="445"/>
        <v>7.3877724388895366E-2</v>
      </c>
      <c r="J9514" t="str">
        <f>_xlfn.XLOOKUP(A9514,Product_Details!$A:$A,Product_Details!$G:$G,"mens")</f>
        <v>Womens</v>
      </c>
      <c r="K9514">
        <f t="shared" si="446"/>
        <v>1883.75</v>
      </c>
    </row>
    <row r="9515" spans="1:11" ht="15">
      <c r="A9515" t="s">
        <v>30</v>
      </c>
      <c r="B9515">
        <v>5</v>
      </c>
      <c r="C9515">
        <v>9</v>
      </c>
      <c r="D9515" t="s">
        <v>33</v>
      </c>
      <c r="E9515" t="s">
        <v>1509</v>
      </c>
      <c r="F9515" s="1">
        <v>2.7888888888888883E-2</v>
      </c>
      <c r="G9515">
        <f>_xlfn.XLOOKUP($A9515,Product_pricing!$B:$B,Product_pricing!$C:$C)</f>
        <v>19</v>
      </c>
      <c r="H9515">
        <f t="shared" si="444"/>
        <v>86.45</v>
      </c>
      <c r="I9515" s="10">
        <f t="shared" si="445"/>
        <v>7.6286780618968042E-2</v>
      </c>
      <c r="J9515" t="str">
        <f>_xlfn.XLOOKUP(A9515,Product_Details!$A:$A,Product_Details!$G:$G,"mens")</f>
        <v>Womens</v>
      </c>
      <c r="K9515">
        <f t="shared" si="446"/>
        <v>1883.75</v>
      </c>
    </row>
    <row r="9516" spans="1:11" ht="15">
      <c r="A9516" t="s">
        <v>41</v>
      </c>
      <c r="B9516">
        <v>5</v>
      </c>
      <c r="C9516">
        <v>9</v>
      </c>
      <c r="D9516" t="s">
        <v>33</v>
      </c>
      <c r="E9516" t="s">
        <v>1509</v>
      </c>
      <c r="F9516" s="1">
        <v>2.7888888888888883E-2</v>
      </c>
      <c r="G9516">
        <f>_xlfn.XLOOKUP($A9516,Product_pricing!$B:$B,Product_pricing!$C:$C)</f>
        <v>10</v>
      </c>
      <c r="H9516">
        <f t="shared" si="444"/>
        <v>45.5</v>
      </c>
      <c r="I9516" s="10">
        <f t="shared" si="445"/>
        <v>4.0150937167877918E-2</v>
      </c>
      <c r="J9516" t="str">
        <f>_xlfn.XLOOKUP(A9516,Product_Details!$A:$A,Product_Details!$G:$G,"mens")</f>
        <v>Mens</v>
      </c>
      <c r="K9516">
        <f t="shared" si="446"/>
        <v>2520</v>
      </c>
    </row>
    <row r="9517" spans="1:11" ht="15">
      <c r="A9517" t="s">
        <v>26</v>
      </c>
      <c r="B9517">
        <v>5</v>
      </c>
      <c r="C9517">
        <v>9</v>
      </c>
      <c r="D9517" t="s">
        <v>33</v>
      </c>
      <c r="E9517" t="s">
        <v>1509</v>
      </c>
      <c r="F9517" s="1">
        <v>2.7888888888888883E-2</v>
      </c>
      <c r="G9517">
        <f>_xlfn.XLOOKUP($A9517,Product_pricing!$B:$B,Product_pricing!$C:$C)</f>
        <v>17</v>
      </c>
      <c r="H9517">
        <f t="shared" si="444"/>
        <v>77.350000000000009</v>
      </c>
      <c r="I9517" s="10">
        <f t="shared" si="445"/>
        <v>6.825659318539247E-2</v>
      </c>
      <c r="J9517" t="str">
        <f>_xlfn.XLOOKUP(A9517,Product_Details!$A:$A,Product_Details!$G:$G,"mens")</f>
        <v>Mens</v>
      </c>
      <c r="K9517">
        <f t="shared" si="446"/>
        <v>2520</v>
      </c>
    </row>
    <row r="9518" spans="1:11" ht="15">
      <c r="A9518" t="s">
        <v>27</v>
      </c>
      <c r="B9518">
        <v>2</v>
      </c>
      <c r="C9518">
        <v>9</v>
      </c>
      <c r="D9518" t="s">
        <v>33</v>
      </c>
      <c r="E9518" t="s">
        <v>1509</v>
      </c>
      <c r="F9518" s="1">
        <v>2.7888888888888883E-2</v>
      </c>
      <c r="G9518">
        <f>_xlfn.XLOOKUP($A9518,Product_pricing!$B:$B,Product_pricing!$C:$C)</f>
        <v>29</v>
      </c>
      <c r="H9518">
        <f t="shared" si="444"/>
        <v>52.78</v>
      </c>
      <c r="I9518" s="10">
        <f t="shared" si="445"/>
        <v>4.6575087114738387E-2</v>
      </c>
      <c r="J9518" t="str">
        <f>_xlfn.XLOOKUP(A9518,Product_Details!$A:$A,Product_Details!$G:$G,"mens")</f>
        <v>Mens</v>
      </c>
      <c r="K9518">
        <f t="shared" si="446"/>
        <v>2520</v>
      </c>
    </row>
    <row r="9519" spans="1:11" ht="15">
      <c r="A9519" t="s">
        <v>22</v>
      </c>
      <c r="B9519">
        <v>3</v>
      </c>
      <c r="C9519">
        <v>5</v>
      </c>
      <c r="D9519" t="s">
        <v>23</v>
      </c>
      <c r="E9519" t="s">
        <v>1510</v>
      </c>
      <c r="F9519" s="1">
        <v>2.2687499999999999E-2</v>
      </c>
      <c r="G9519">
        <f>_xlfn.XLOOKUP($A9519,Product_pricing!$B:$B,Product_pricing!$C:$C)</f>
        <v>13</v>
      </c>
      <c r="H9519">
        <f t="shared" si="444"/>
        <v>37.049999999999997</v>
      </c>
      <c r="I9519" s="10">
        <f t="shared" si="445"/>
        <v>3.2694334550986304E-2</v>
      </c>
      <c r="J9519" t="str">
        <f>_xlfn.XLOOKUP(A9519,Product_Details!$A:$A,Product_Details!$G:$G,"mens")</f>
        <v>Womens</v>
      </c>
      <c r="K9519">
        <f t="shared" si="446"/>
        <v>2511.6666666666665</v>
      </c>
    </row>
    <row r="9520" spans="1:11" ht="15">
      <c r="A9520" t="s">
        <v>35</v>
      </c>
      <c r="B9520">
        <v>1</v>
      </c>
      <c r="C9520">
        <v>5</v>
      </c>
      <c r="D9520" t="s">
        <v>23</v>
      </c>
      <c r="E9520" t="s">
        <v>1510</v>
      </c>
      <c r="F9520" s="1">
        <v>2.2687499999999999E-2</v>
      </c>
      <c r="G9520">
        <f>_xlfn.XLOOKUP($A9520,Product_pricing!$B:$B,Product_pricing!$C:$C)</f>
        <v>32</v>
      </c>
      <c r="H9520">
        <f t="shared" si="444"/>
        <v>30.4</v>
      </c>
      <c r="I9520" s="10">
        <f t="shared" si="445"/>
        <v>2.6826120657219531E-2</v>
      </c>
      <c r="J9520" t="str">
        <f>_xlfn.XLOOKUP(A9520,Product_Details!$A:$A,Product_Details!$G:$G,"mens")</f>
        <v>Womens</v>
      </c>
      <c r="K9520">
        <f t="shared" si="446"/>
        <v>2511.6666666666665</v>
      </c>
    </row>
    <row r="9521" spans="1:11" ht="15">
      <c r="A9521" t="s">
        <v>30</v>
      </c>
      <c r="B9521">
        <v>3</v>
      </c>
      <c r="C9521">
        <v>5</v>
      </c>
      <c r="D9521" t="s">
        <v>23</v>
      </c>
      <c r="E9521" t="s">
        <v>1510</v>
      </c>
      <c r="F9521" s="1">
        <v>2.2687499999999999E-2</v>
      </c>
      <c r="G9521">
        <f>_xlfn.XLOOKUP($A9521,Product_pricing!$B:$B,Product_pricing!$C:$C)</f>
        <v>19</v>
      </c>
      <c r="H9521">
        <f t="shared" si="444"/>
        <v>54.15</v>
      </c>
      <c r="I9521" s="10">
        <f t="shared" si="445"/>
        <v>4.7784027420672288E-2</v>
      </c>
      <c r="J9521" t="str">
        <f>_xlfn.XLOOKUP(A9521,Product_Details!$A:$A,Product_Details!$G:$G,"mens")</f>
        <v>Womens</v>
      </c>
      <c r="K9521">
        <f t="shared" si="446"/>
        <v>2511.6666666666665</v>
      </c>
    </row>
    <row r="9522" spans="1:11" ht="15">
      <c r="A9522" t="s">
        <v>25</v>
      </c>
      <c r="B9522">
        <v>3</v>
      </c>
      <c r="C9522">
        <v>5</v>
      </c>
      <c r="D9522" t="s">
        <v>23</v>
      </c>
      <c r="E9522" t="s">
        <v>1510</v>
      </c>
      <c r="F9522" s="1">
        <v>2.2687499999999999E-2</v>
      </c>
      <c r="G9522">
        <f>_xlfn.XLOOKUP($A9522,Product_pricing!$B:$B,Product_pricing!$C:$C)</f>
        <v>40</v>
      </c>
      <c r="H9522">
        <f t="shared" si="444"/>
        <v>114</v>
      </c>
      <c r="I9522" s="10">
        <f t="shared" si="445"/>
        <v>0.10059795246457323</v>
      </c>
      <c r="J9522" t="str">
        <f>_xlfn.XLOOKUP(A9522,Product_Details!$A:$A,Product_Details!$G:$G,"mens")</f>
        <v>Mens</v>
      </c>
      <c r="K9522">
        <f t="shared" si="446"/>
        <v>2520</v>
      </c>
    </row>
    <row r="9523" spans="1:11" ht="15">
      <c r="A9523" t="s">
        <v>41</v>
      </c>
      <c r="B9523">
        <v>1</v>
      </c>
      <c r="C9523">
        <v>5</v>
      </c>
      <c r="D9523" t="s">
        <v>23</v>
      </c>
      <c r="E9523" t="s">
        <v>1510</v>
      </c>
      <c r="F9523" s="1">
        <v>2.2687499999999999E-2</v>
      </c>
      <c r="G9523">
        <f>_xlfn.XLOOKUP($A9523,Product_pricing!$B:$B,Product_pricing!$C:$C)</f>
        <v>10</v>
      </c>
      <c r="H9523">
        <f t="shared" si="444"/>
        <v>9.5</v>
      </c>
      <c r="I9523" s="10">
        <f t="shared" si="445"/>
        <v>8.3831627053811038E-3</v>
      </c>
      <c r="J9523" t="str">
        <f>_xlfn.XLOOKUP(A9523,Product_Details!$A:$A,Product_Details!$G:$G,"mens")</f>
        <v>Mens</v>
      </c>
      <c r="K9523">
        <f t="shared" si="446"/>
        <v>2520</v>
      </c>
    </row>
    <row r="9524" spans="1:11" ht="15">
      <c r="A9524" t="s">
        <v>32</v>
      </c>
      <c r="B9524">
        <v>1</v>
      </c>
      <c r="C9524">
        <v>5</v>
      </c>
      <c r="D9524" t="s">
        <v>23</v>
      </c>
      <c r="E9524" t="s">
        <v>1510</v>
      </c>
      <c r="F9524" s="1">
        <v>2.2687499999999999E-2</v>
      </c>
      <c r="G9524">
        <f>_xlfn.XLOOKUP($A9524,Product_pricing!$B:$B,Product_pricing!$C:$C)</f>
        <v>36</v>
      </c>
      <c r="H9524">
        <f t="shared" si="444"/>
        <v>34.199999999999996</v>
      </c>
      <c r="I9524" s="10">
        <f t="shared" si="445"/>
        <v>3.0179385739371969E-2</v>
      </c>
      <c r="J9524" t="str">
        <f>_xlfn.XLOOKUP(A9524,Product_Details!$A:$A,Product_Details!$G:$G,"mens")</f>
        <v>Mens</v>
      </c>
      <c r="K9524">
        <f t="shared" si="446"/>
        <v>2520</v>
      </c>
    </row>
    <row r="9525" spans="1:11" ht="15">
      <c r="A9525" t="s">
        <v>36</v>
      </c>
      <c r="B9525">
        <v>4</v>
      </c>
      <c r="C9525">
        <v>10</v>
      </c>
      <c r="D9525" t="s">
        <v>33</v>
      </c>
      <c r="E9525" t="s">
        <v>1511</v>
      </c>
      <c r="F9525" s="1">
        <v>6.9120370370370368E-3</v>
      </c>
      <c r="G9525">
        <f>_xlfn.XLOOKUP($A9525,Product_pricing!$B:$B,Product_pricing!$C:$C)</f>
        <v>23</v>
      </c>
      <c r="H9525">
        <f t="shared" si="444"/>
        <v>82.8</v>
      </c>
      <c r="I9525" s="10">
        <f t="shared" si="445"/>
        <v>7.3065881263742666E-2</v>
      </c>
      <c r="J9525" t="str">
        <f>_xlfn.XLOOKUP(A9525,Product_Details!$A:$A,Product_Details!$G:$G,"mens")</f>
        <v>Womens</v>
      </c>
      <c r="K9525">
        <f t="shared" si="446"/>
        <v>7535</v>
      </c>
    </row>
    <row r="9526" spans="1:11" ht="15">
      <c r="A9526" t="s">
        <v>25</v>
      </c>
      <c r="B9526">
        <v>3</v>
      </c>
      <c r="C9526">
        <v>10</v>
      </c>
      <c r="D9526" t="s">
        <v>33</v>
      </c>
      <c r="E9526" t="s">
        <v>1511</v>
      </c>
      <c r="F9526" s="1">
        <v>6.9120370370370368E-3</v>
      </c>
      <c r="G9526">
        <f>_xlfn.XLOOKUP($A9526,Product_pricing!$B:$B,Product_pricing!$C:$C)</f>
        <v>40</v>
      </c>
      <c r="H9526">
        <f t="shared" si="444"/>
        <v>108</v>
      </c>
      <c r="I9526" s="10">
        <f t="shared" si="445"/>
        <v>9.5303323387490438E-2</v>
      </c>
      <c r="J9526" t="str">
        <f>_xlfn.XLOOKUP(A9526,Product_Details!$A:$A,Product_Details!$G:$G,"mens")</f>
        <v>Mens</v>
      </c>
      <c r="K9526">
        <f t="shared" si="446"/>
        <v>1890</v>
      </c>
    </row>
    <row r="9527" spans="1:11" ht="15">
      <c r="A9527" t="s">
        <v>41</v>
      </c>
      <c r="B9527">
        <v>4</v>
      </c>
      <c r="C9527">
        <v>10</v>
      </c>
      <c r="D9527" t="s">
        <v>33</v>
      </c>
      <c r="E9527" t="s">
        <v>1511</v>
      </c>
      <c r="F9527" s="1">
        <v>6.9120370370370368E-3</v>
      </c>
      <c r="G9527">
        <f>_xlfn.XLOOKUP($A9527,Product_pricing!$B:$B,Product_pricing!$C:$C)</f>
        <v>10</v>
      </c>
      <c r="H9527">
        <f t="shared" si="444"/>
        <v>36</v>
      </c>
      <c r="I9527" s="10">
        <f t="shared" si="445"/>
        <v>3.1767774462496817E-2</v>
      </c>
      <c r="J9527" t="str">
        <f>_xlfn.XLOOKUP(A9527,Product_Details!$A:$A,Product_Details!$G:$G,"mens")</f>
        <v>Mens</v>
      </c>
      <c r="K9527">
        <f t="shared" si="446"/>
        <v>1890</v>
      </c>
    </row>
    <row r="9528" spans="1:11" ht="15">
      <c r="A9528" t="s">
        <v>31</v>
      </c>
      <c r="B9528">
        <v>4</v>
      </c>
      <c r="C9528">
        <v>10</v>
      </c>
      <c r="D9528" t="s">
        <v>33</v>
      </c>
      <c r="E9528" t="s">
        <v>1511</v>
      </c>
      <c r="F9528" s="1">
        <v>6.9120370370370368E-3</v>
      </c>
      <c r="G9528">
        <f>_xlfn.XLOOKUP($A9528,Product_pricing!$B:$B,Product_pricing!$C:$C)</f>
        <v>57</v>
      </c>
      <c r="H9528">
        <f t="shared" si="444"/>
        <v>205.20000000000002</v>
      </c>
      <c r="I9528" s="10">
        <f t="shared" si="445"/>
        <v>0.18107631443623184</v>
      </c>
      <c r="J9528" t="str">
        <f>_xlfn.XLOOKUP(A9528,Product_Details!$A:$A,Product_Details!$G:$G,"mens")</f>
        <v>Mens</v>
      </c>
      <c r="K9528">
        <f t="shared" si="446"/>
        <v>1890</v>
      </c>
    </row>
    <row r="9529" spans="1:11" ht="15">
      <c r="A9529" t="s">
        <v>32</v>
      </c>
      <c r="B9529">
        <v>4</v>
      </c>
      <c r="C9529">
        <v>10</v>
      </c>
      <c r="D9529" t="s">
        <v>33</v>
      </c>
      <c r="E9529" t="s">
        <v>1511</v>
      </c>
      <c r="F9529" s="1">
        <v>6.9120370370370368E-3</v>
      </c>
      <c r="G9529">
        <f>_xlfn.XLOOKUP($A9529,Product_pricing!$B:$B,Product_pricing!$C:$C)</f>
        <v>36</v>
      </c>
      <c r="H9529">
        <f t="shared" si="444"/>
        <v>129.6</v>
      </c>
      <c r="I9529" s="10">
        <f t="shared" si="445"/>
        <v>0.11436398806498853</v>
      </c>
      <c r="J9529" t="str">
        <f>_xlfn.XLOOKUP(A9529,Product_Details!$A:$A,Product_Details!$G:$G,"mens")</f>
        <v>Mens</v>
      </c>
      <c r="K9529">
        <f t="shared" si="446"/>
        <v>1890</v>
      </c>
    </row>
    <row r="9530" spans="1:11" ht="15">
      <c r="A9530" t="s">
        <v>29</v>
      </c>
      <c r="B9530">
        <v>5</v>
      </c>
      <c r="C9530">
        <v>11</v>
      </c>
      <c r="D9530" t="s">
        <v>23</v>
      </c>
      <c r="E9530" t="s">
        <v>1512</v>
      </c>
      <c r="F9530" s="1">
        <v>1.2148148148148146E-2</v>
      </c>
      <c r="G9530">
        <f>_xlfn.XLOOKUP($A9530,Product_pricing!$B:$B,Product_pricing!$C:$C)</f>
        <v>10</v>
      </c>
      <c r="H9530">
        <f t="shared" si="444"/>
        <v>44.5</v>
      </c>
      <c r="I9530" s="10">
        <f t="shared" si="445"/>
        <v>3.9268498988364112E-2</v>
      </c>
      <c r="J9530" t="str">
        <f>_xlfn.XLOOKUP(A9530,Product_Details!$A:$A,Product_Details!$G:$G,"mens")</f>
        <v>Womens</v>
      </c>
      <c r="K9530">
        <f t="shared" si="446"/>
        <v>2511.6666666666665</v>
      </c>
    </row>
    <row r="9531" spans="1:11" ht="15">
      <c r="A9531" t="s">
        <v>36</v>
      </c>
      <c r="B9531">
        <v>2</v>
      </c>
      <c r="C9531">
        <v>11</v>
      </c>
      <c r="D9531" t="s">
        <v>23</v>
      </c>
      <c r="E9531" t="s">
        <v>1512</v>
      </c>
      <c r="F9531" s="1">
        <v>1.2148148148148146E-2</v>
      </c>
      <c r="G9531">
        <f>_xlfn.XLOOKUP($A9531,Product_pricing!$B:$B,Product_pricing!$C:$C)</f>
        <v>23</v>
      </c>
      <c r="H9531">
        <f t="shared" si="444"/>
        <v>40.94</v>
      </c>
      <c r="I9531" s="10">
        <f t="shared" si="445"/>
        <v>3.612701906929499E-2</v>
      </c>
      <c r="J9531" t="str">
        <f>_xlfn.XLOOKUP(A9531,Product_Details!$A:$A,Product_Details!$G:$G,"mens")</f>
        <v>Womens</v>
      </c>
      <c r="K9531">
        <f t="shared" si="446"/>
        <v>2511.6666666666665</v>
      </c>
    </row>
    <row r="9532" spans="1:11" ht="15">
      <c r="A9532" t="s">
        <v>38</v>
      </c>
      <c r="B9532">
        <v>5</v>
      </c>
      <c r="C9532">
        <v>11</v>
      </c>
      <c r="D9532" t="s">
        <v>23</v>
      </c>
      <c r="E9532" t="s">
        <v>1512</v>
      </c>
      <c r="F9532" s="1">
        <v>1.2148148148148146E-2</v>
      </c>
      <c r="G9532">
        <f>_xlfn.XLOOKUP($A9532,Product_pricing!$B:$B,Product_pricing!$C:$C)</f>
        <v>54</v>
      </c>
      <c r="H9532">
        <f t="shared" si="444"/>
        <v>240.3</v>
      </c>
      <c r="I9532" s="10">
        <f t="shared" si="445"/>
        <v>0.21204989453716622</v>
      </c>
      <c r="J9532" t="str">
        <f>_xlfn.XLOOKUP(A9532,Product_Details!$A:$A,Product_Details!$G:$G,"mens")</f>
        <v>Womens</v>
      </c>
      <c r="K9532">
        <f t="shared" si="446"/>
        <v>2511.6666666666665</v>
      </c>
    </row>
    <row r="9533" spans="1:11" ht="15">
      <c r="A9533" t="s">
        <v>41</v>
      </c>
      <c r="B9533">
        <v>2</v>
      </c>
      <c r="C9533">
        <v>11</v>
      </c>
      <c r="D9533" t="s">
        <v>23</v>
      </c>
      <c r="E9533" t="s">
        <v>1512</v>
      </c>
      <c r="F9533" s="1">
        <v>1.2148148148148146E-2</v>
      </c>
      <c r="G9533">
        <f>_xlfn.XLOOKUP($A9533,Product_pricing!$B:$B,Product_pricing!$C:$C)</f>
        <v>10</v>
      </c>
      <c r="H9533">
        <f t="shared" si="444"/>
        <v>17.8</v>
      </c>
      <c r="I9533" s="10">
        <f t="shared" si="445"/>
        <v>1.5707399595345648E-2</v>
      </c>
      <c r="J9533" t="str">
        <f>_xlfn.XLOOKUP(A9533,Product_Details!$A:$A,Product_Details!$G:$G,"mens")</f>
        <v>Mens</v>
      </c>
      <c r="K9533">
        <f t="shared" si="446"/>
        <v>3780</v>
      </c>
    </row>
    <row r="9534" spans="1:11" ht="15">
      <c r="A9534" t="s">
        <v>31</v>
      </c>
      <c r="B9534">
        <v>1</v>
      </c>
      <c r="C9534">
        <v>11</v>
      </c>
      <c r="D9534" t="s">
        <v>23</v>
      </c>
      <c r="E9534" t="s">
        <v>1512</v>
      </c>
      <c r="F9534" s="1">
        <v>1.2148148148148146E-2</v>
      </c>
      <c r="G9534">
        <f>_xlfn.XLOOKUP($A9534,Product_pricing!$B:$B,Product_pricing!$C:$C)</f>
        <v>57</v>
      </c>
      <c r="H9534">
        <f t="shared" si="444"/>
        <v>50.730000000000004</v>
      </c>
      <c r="I9534" s="10">
        <f t="shared" si="445"/>
        <v>4.4766088846735094E-2</v>
      </c>
      <c r="J9534" t="str">
        <f>_xlfn.XLOOKUP(A9534,Product_Details!$A:$A,Product_Details!$G:$G,"mens")</f>
        <v>Mens</v>
      </c>
      <c r="K9534">
        <f t="shared" si="446"/>
        <v>3780</v>
      </c>
    </row>
    <row r="9535" spans="1:11" ht="15">
      <c r="A9535" t="s">
        <v>35</v>
      </c>
      <c r="B9535">
        <v>2</v>
      </c>
      <c r="C9535">
        <v>5</v>
      </c>
      <c r="D9535" t="s">
        <v>33</v>
      </c>
      <c r="E9535" t="s">
        <v>1513</v>
      </c>
      <c r="F9535" s="1">
        <v>1.3302083333333334E-2</v>
      </c>
      <c r="G9535">
        <f>_xlfn.XLOOKUP($A9535,Product_pricing!$B:$B,Product_pricing!$C:$C)</f>
        <v>32</v>
      </c>
      <c r="H9535">
        <f t="shared" si="444"/>
        <v>60.8</v>
      </c>
      <c r="I9535" s="10">
        <f t="shared" si="445"/>
        <v>5.3652241314439061E-2</v>
      </c>
      <c r="J9535" t="str">
        <f>_xlfn.XLOOKUP(A9535,Product_Details!$A:$A,Product_Details!$G:$G,"mens")</f>
        <v>Womens</v>
      </c>
      <c r="K9535">
        <f t="shared" si="446"/>
        <v>2511.6666666666665</v>
      </c>
    </row>
    <row r="9536" spans="1:11" ht="15">
      <c r="A9536" t="s">
        <v>36</v>
      </c>
      <c r="B9536">
        <v>1</v>
      </c>
      <c r="C9536">
        <v>5</v>
      </c>
      <c r="D9536" t="s">
        <v>33</v>
      </c>
      <c r="E9536" t="s">
        <v>1513</v>
      </c>
      <c r="F9536" s="1">
        <v>1.3302083333333334E-2</v>
      </c>
      <c r="G9536">
        <f>_xlfn.XLOOKUP($A9536,Product_pricing!$B:$B,Product_pricing!$C:$C)</f>
        <v>23</v>
      </c>
      <c r="H9536">
        <f t="shared" si="444"/>
        <v>21.849999999999998</v>
      </c>
      <c r="I9536" s="10">
        <f t="shared" si="445"/>
        <v>1.9281274222376538E-2</v>
      </c>
      <c r="J9536" t="str">
        <f>_xlfn.XLOOKUP(A9536,Product_Details!$A:$A,Product_Details!$G:$G,"mens")</f>
        <v>Womens</v>
      </c>
      <c r="K9536">
        <f t="shared" si="446"/>
        <v>2511.6666666666665</v>
      </c>
    </row>
    <row r="9537" spans="1:11" ht="15">
      <c r="A9537" t="s">
        <v>30</v>
      </c>
      <c r="B9537">
        <v>5</v>
      </c>
      <c r="C9537">
        <v>5</v>
      </c>
      <c r="D9537" t="s">
        <v>33</v>
      </c>
      <c r="E9537" t="s">
        <v>1513</v>
      </c>
      <c r="F9537" s="1">
        <v>1.3302083333333334E-2</v>
      </c>
      <c r="G9537">
        <f>_xlfn.XLOOKUP($A9537,Product_pricing!$B:$B,Product_pricing!$C:$C)</f>
        <v>19</v>
      </c>
      <c r="H9537">
        <f t="shared" si="444"/>
        <v>90.25</v>
      </c>
      <c r="I9537" s="10">
        <f t="shared" si="445"/>
        <v>7.9640045701120474E-2</v>
      </c>
      <c r="J9537" t="str">
        <f>_xlfn.XLOOKUP(A9537,Product_Details!$A:$A,Product_Details!$G:$G,"mens")</f>
        <v>Womens</v>
      </c>
      <c r="K9537">
        <f t="shared" si="446"/>
        <v>2511.6666666666665</v>
      </c>
    </row>
    <row r="9538" spans="1:11" ht="15">
      <c r="A9538" t="s">
        <v>41</v>
      </c>
      <c r="B9538">
        <v>3</v>
      </c>
      <c r="C9538">
        <v>5</v>
      </c>
      <c r="D9538" t="s">
        <v>33</v>
      </c>
      <c r="E9538" t="s">
        <v>1513</v>
      </c>
      <c r="F9538" s="1">
        <v>1.3302083333333334E-2</v>
      </c>
      <c r="G9538">
        <f>_xlfn.XLOOKUP($A9538,Product_pricing!$B:$B,Product_pricing!$C:$C)</f>
        <v>10</v>
      </c>
      <c r="H9538">
        <f t="shared" si="444"/>
        <v>28.5</v>
      </c>
      <c r="I9538" s="10">
        <f t="shared" si="445"/>
        <v>2.5149488116143308E-2</v>
      </c>
      <c r="J9538" t="str">
        <f>_xlfn.XLOOKUP(A9538,Product_Details!$A:$A,Product_Details!$G:$G,"mens")</f>
        <v>Mens</v>
      </c>
      <c r="K9538">
        <f t="shared" si="446"/>
        <v>1890</v>
      </c>
    </row>
    <row r="9539" spans="1:11" ht="15">
      <c r="A9539" t="s">
        <v>32</v>
      </c>
      <c r="B9539">
        <v>2</v>
      </c>
      <c r="C9539">
        <v>5</v>
      </c>
      <c r="D9539" t="s">
        <v>33</v>
      </c>
      <c r="E9539" t="s">
        <v>1513</v>
      </c>
      <c r="F9539" s="1">
        <v>1.3302083333333334E-2</v>
      </c>
      <c r="G9539">
        <f>_xlfn.XLOOKUP($A9539,Product_pricing!$B:$B,Product_pricing!$C:$C)</f>
        <v>36</v>
      </c>
      <c r="H9539">
        <f t="shared" ref="H9539:H9602" si="447">B9539*G9539*(1-C9539/100)</f>
        <v>68.399999999999991</v>
      </c>
      <c r="I9539" s="10">
        <f t="shared" ref="I9539:I9602" si="448">(H9539/SUM($H:$H))*1000</f>
        <v>6.0358771478743939E-2</v>
      </c>
      <c r="J9539" t="str">
        <f>_xlfn.XLOOKUP(A9539,Product_Details!$A:$A,Product_Details!$G:$G,"mens")</f>
        <v>Mens</v>
      </c>
      <c r="K9539">
        <f t="shared" ref="K9539:K9602" si="449">COUNTIFS($J:$J, J9539) / COUNTIFS($J:$J, J9539, $E:$E, E9539)</f>
        <v>1890</v>
      </c>
    </row>
    <row r="9540" spans="1:11" ht="15">
      <c r="A9540" t="s">
        <v>26</v>
      </c>
      <c r="B9540">
        <v>1</v>
      </c>
      <c r="C9540">
        <v>5</v>
      </c>
      <c r="D9540" t="s">
        <v>33</v>
      </c>
      <c r="E9540" t="s">
        <v>1513</v>
      </c>
      <c r="F9540" s="1">
        <v>1.3302083333333334E-2</v>
      </c>
      <c r="G9540">
        <f>_xlfn.XLOOKUP($A9540,Product_pricing!$B:$B,Product_pricing!$C:$C)</f>
        <v>17</v>
      </c>
      <c r="H9540">
        <f t="shared" si="447"/>
        <v>16.149999999999999</v>
      </c>
      <c r="I9540" s="10">
        <f t="shared" si="448"/>
        <v>1.4251376599147873E-2</v>
      </c>
      <c r="J9540" t="str">
        <f>_xlfn.XLOOKUP(A9540,Product_Details!$A:$A,Product_Details!$G:$G,"mens")</f>
        <v>Mens</v>
      </c>
      <c r="K9540">
        <f t="shared" si="449"/>
        <v>1890</v>
      </c>
    </row>
    <row r="9541" spans="1:11" ht="15">
      <c r="A9541" t="s">
        <v>27</v>
      </c>
      <c r="B9541">
        <v>2</v>
      </c>
      <c r="C9541">
        <v>5</v>
      </c>
      <c r="D9541" t="s">
        <v>33</v>
      </c>
      <c r="E9541" t="s">
        <v>1513</v>
      </c>
      <c r="F9541" s="1">
        <v>1.3302083333333334E-2</v>
      </c>
      <c r="G9541">
        <f>_xlfn.XLOOKUP($A9541,Product_pricing!$B:$B,Product_pricing!$C:$C)</f>
        <v>29</v>
      </c>
      <c r="H9541">
        <f t="shared" si="447"/>
        <v>55.099999999999994</v>
      </c>
      <c r="I9541" s="10">
        <f t="shared" si="448"/>
        <v>4.8622343691210393E-2</v>
      </c>
      <c r="J9541" t="str">
        <f>_xlfn.XLOOKUP(A9541,Product_Details!$A:$A,Product_Details!$G:$G,"mens")</f>
        <v>Mens</v>
      </c>
      <c r="K9541">
        <f t="shared" si="449"/>
        <v>1890</v>
      </c>
    </row>
    <row r="9542" spans="1:11" ht="15">
      <c r="A9542" t="s">
        <v>35</v>
      </c>
      <c r="B9542">
        <v>5</v>
      </c>
      <c r="C9542">
        <v>19</v>
      </c>
      <c r="D9542" t="s">
        <v>23</v>
      </c>
      <c r="E9542" t="s">
        <v>1514</v>
      </c>
      <c r="F9542" s="1">
        <v>2.3065972222222227E-2</v>
      </c>
      <c r="G9542">
        <f>_xlfn.XLOOKUP($A9542,Product_pricing!$B:$B,Product_pricing!$C:$C)</f>
        <v>32</v>
      </c>
      <c r="H9542">
        <f t="shared" si="447"/>
        <v>129.60000000000002</v>
      </c>
      <c r="I9542" s="10">
        <f t="shared" si="448"/>
        <v>0.11436398806498854</v>
      </c>
      <c r="J9542" t="str">
        <f>_xlfn.XLOOKUP(A9542,Product_Details!$A:$A,Product_Details!$G:$G,"mens")</f>
        <v>Womens</v>
      </c>
      <c r="K9542">
        <f t="shared" si="449"/>
        <v>3767.5</v>
      </c>
    </row>
    <row r="9543" spans="1:11" ht="15">
      <c r="A9543" t="s">
        <v>38</v>
      </c>
      <c r="B9543">
        <v>2</v>
      </c>
      <c r="C9543">
        <v>19</v>
      </c>
      <c r="D9543" t="s">
        <v>23</v>
      </c>
      <c r="E9543" t="s">
        <v>1514</v>
      </c>
      <c r="F9543" s="1">
        <v>2.3065972222222227E-2</v>
      </c>
      <c r="G9543">
        <f>_xlfn.XLOOKUP($A9543,Product_pricing!$B:$B,Product_pricing!$C:$C)</f>
        <v>54</v>
      </c>
      <c r="H9543">
        <f t="shared" si="447"/>
        <v>87.48</v>
      </c>
      <c r="I9543" s="10">
        <f t="shared" si="448"/>
        <v>7.7195691943867259E-2</v>
      </c>
      <c r="J9543" t="str">
        <f>_xlfn.XLOOKUP(A9543,Product_Details!$A:$A,Product_Details!$G:$G,"mens")</f>
        <v>Womens</v>
      </c>
      <c r="K9543">
        <f t="shared" si="449"/>
        <v>3767.5</v>
      </c>
    </row>
    <row r="9544" spans="1:11" ht="15">
      <c r="A9544" t="s">
        <v>27</v>
      </c>
      <c r="B9544">
        <v>2</v>
      </c>
      <c r="C9544">
        <v>19</v>
      </c>
      <c r="D9544" t="s">
        <v>23</v>
      </c>
      <c r="E9544" t="s">
        <v>1514</v>
      </c>
      <c r="F9544" s="1">
        <v>2.3065972222222227E-2</v>
      </c>
      <c r="G9544">
        <f>_xlfn.XLOOKUP($A9544,Product_pricing!$B:$B,Product_pricing!$C:$C)</f>
        <v>29</v>
      </c>
      <c r="H9544">
        <f t="shared" si="447"/>
        <v>46.980000000000004</v>
      </c>
      <c r="I9544" s="10">
        <f t="shared" si="448"/>
        <v>4.1456945673558343E-2</v>
      </c>
      <c r="J9544" t="str">
        <f>_xlfn.XLOOKUP(A9544,Product_Details!$A:$A,Product_Details!$G:$G,"mens")</f>
        <v>Mens</v>
      </c>
      <c r="K9544">
        <f t="shared" si="449"/>
        <v>7560</v>
      </c>
    </row>
    <row r="9545" spans="1:11" ht="15">
      <c r="A9545" t="s">
        <v>29</v>
      </c>
      <c r="B9545">
        <v>3</v>
      </c>
      <c r="C9545">
        <v>12</v>
      </c>
      <c r="D9545" t="s">
        <v>33</v>
      </c>
      <c r="E9545" t="s">
        <v>1515</v>
      </c>
      <c r="F9545" s="1">
        <v>6.2962962962962961E-4</v>
      </c>
      <c r="G9545">
        <f>_xlfn.XLOOKUP($A9545,Product_pricing!$B:$B,Product_pricing!$C:$C)</f>
        <v>10</v>
      </c>
      <c r="H9545">
        <f t="shared" si="447"/>
        <v>26.4</v>
      </c>
      <c r="I9545" s="10">
        <f t="shared" si="448"/>
        <v>2.3296367939164328E-2</v>
      </c>
      <c r="J9545" t="str">
        <f>_xlfn.XLOOKUP(A9545,Product_Details!$A:$A,Product_Details!$G:$G,"mens")</f>
        <v>Womens</v>
      </c>
      <c r="K9545">
        <f t="shared" si="449"/>
        <v>3767.5</v>
      </c>
    </row>
    <row r="9546" spans="1:11" ht="15">
      <c r="A9546" t="s">
        <v>36</v>
      </c>
      <c r="B9546">
        <v>3</v>
      </c>
      <c r="C9546">
        <v>12</v>
      </c>
      <c r="D9546" t="s">
        <v>33</v>
      </c>
      <c r="E9546" t="s">
        <v>1515</v>
      </c>
      <c r="F9546" s="1">
        <v>6.2962962962962961E-4</v>
      </c>
      <c r="G9546">
        <f>_xlfn.XLOOKUP($A9546,Product_pricing!$B:$B,Product_pricing!$C:$C)</f>
        <v>23</v>
      </c>
      <c r="H9546">
        <f t="shared" si="447"/>
        <v>60.72</v>
      </c>
      <c r="I9546" s="10">
        <f t="shared" si="448"/>
        <v>5.3581646260077956E-2</v>
      </c>
      <c r="J9546" t="str">
        <f>_xlfn.XLOOKUP(A9546,Product_Details!$A:$A,Product_Details!$G:$G,"mens")</f>
        <v>Womens</v>
      </c>
      <c r="K9546">
        <f t="shared" si="449"/>
        <v>3767.5</v>
      </c>
    </row>
    <row r="9547" spans="1:11" ht="15">
      <c r="A9547" t="s">
        <v>25</v>
      </c>
      <c r="B9547">
        <v>3</v>
      </c>
      <c r="C9547">
        <v>12</v>
      </c>
      <c r="D9547" t="s">
        <v>33</v>
      </c>
      <c r="E9547" t="s">
        <v>1515</v>
      </c>
      <c r="F9547" s="1">
        <v>6.2962962962962961E-4</v>
      </c>
      <c r="G9547">
        <f>_xlfn.XLOOKUP($A9547,Product_pricing!$B:$B,Product_pricing!$C:$C)</f>
        <v>40</v>
      </c>
      <c r="H9547">
        <f t="shared" si="447"/>
        <v>105.6</v>
      </c>
      <c r="I9547" s="10">
        <f t="shared" si="448"/>
        <v>9.3185471756657312E-2</v>
      </c>
      <c r="J9547" t="str">
        <f>_xlfn.XLOOKUP(A9547,Product_Details!$A:$A,Product_Details!$G:$G,"mens")</f>
        <v>Mens</v>
      </c>
      <c r="K9547">
        <f t="shared" si="449"/>
        <v>1890</v>
      </c>
    </row>
    <row r="9548" spans="1:11" ht="15">
      <c r="A9548" t="s">
        <v>41</v>
      </c>
      <c r="B9548">
        <v>2</v>
      </c>
      <c r="C9548">
        <v>12</v>
      </c>
      <c r="D9548" t="s">
        <v>33</v>
      </c>
      <c r="E9548" t="s">
        <v>1515</v>
      </c>
      <c r="F9548" s="1">
        <v>6.2962962962962961E-4</v>
      </c>
      <c r="G9548">
        <f>_xlfn.XLOOKUP($A9548,Product_pricing!$B:$B,Product_pricing!$C:$C)</f>
        <v>10</v>
      </c>
      <c r="H9548">
        <f t="shared" si="447"/>
        <v>17.600000000000001</v>
      </c>
      <c r="I9548" s="10">
        <f t="shared" si="448"/>
        <v>1.5530911959442888E-2</v>
      </c>
      <c r="J9548" t="str">
        <f>_xlfn.XLOOKUP(A9548,Product_Details!$A:$A,Product_Details!$G:$G,"mens")</f>
        <v>Mens</v>
      </c>
      <c r="K9548">
        <f t="shared" si="449"/>
        <v>1890</v>
      </c>
    </row>
    <row r="9549" spans="1:11" ht="15">
      <c r="A9549" t="s">
        <v>31</v>
      </c>
      <c r="B9549">
        <v>5</v>
      </c>
      <c r="C9549">
        <v>12</v>
      </c>
      <c r="D9549" t="s">
        <v>33</v>
      </c>
      <c r="E9549" t="s">
        <v>1515</v>
      </c>
      <c r="F9549" s="1">
        <v>6.2962962962962961E-4</v>
      </c>
      <c r="G9549">
        <f>_xlfn.XLOOKUP($A9549,Product_pricing!$B:$B,Product_pricing!$C:$C)</f>
        <v>57</v>
      </c>
      <c r="H9549">
        <f t="shared" si="447"/>
        <v>250.8</v>
      </c>
      <c r="I9549" s="10">
        <f t="shared" si="448"/>
        <v>0.22131549542206114</v>
      </c>
      <c r="J9549" t="str">
        <f>_xlfn.XLOOKUP(A9549,Product_Details!$A:$A,Product_Details!$G:$G,"mens")</f>
        <v>Mens</v>
      </c>
      <c r="K9549">
        <f t="shared" si="449"/>
        <v>1890</v>
      </c>
    </row>
    <row r="9550" spans="1:11" ht="15">
      <c r="A9550" t="s">
        <v>27</v>
      </c>
      <c r="B9550">
        <v>3</v>
      </c>
      <c r="C9550">
        <v>12</v>
      </c>
      <c r="D9550" t="s">
        <v>33</v>
      </c>
      <c r="E9550" t="s">
        <v>1515</v>
      </c>
      <c r="F9550" s="1">
        <v>6.2962962962962961E-4</v>
      </c>
      <c r="G9550">
        <f>_xlfn.XLOOKUP($A9550,Product_pricing!$B:$B,Product_pricing!$C:$C)</f>
        <v>29</v>
      </c>
      <c r="H9550">
        <f t="shared" si="447"/>
        <v>76.56</v>
      </c>
      <c r="I9550" s="10">
        <f t="shared" si="448"/>
        <v>6.7559467023576555E-2</v>
      </c>
      <c r="J9550" t="str">
        <f>_xlfn.XLOOKUP(A9550,Product_Details!$A:$A,Product_Details!$G:$G,"mens")</f>
        <v>Mens</v>
      </c>
      <c r="K9550">
        <f t="shared" si="449"/>
        <v>1890</v>
      </c>
    </row>
    <row r="9551" spans="1:11" ht="15">
      <c r="A9551" t="s">
        <v>22</v>
      </c>
      <c r="B9551">
        <v>1</v>
      </c>
      <c r="C9551">
        <v>22</v>
      </c>
      <c r="D9551" t="s">
        <v>23</v>
      </c>
      <c r="E9551" t="s">
        <v>1516</v>
      </c>
      <c r="F9551" s="1">
        <v>1.3333333333333334E-2</v>
      </c>
      <c r="G9551">
        <f>_xlfn.XLOOKUP($A9551,Product_pricing!$B:$B,Product_pricing!$C:$C)</f>
        <v>13</v>
      </c>
      <c r="H9551">
        <f t="shared" si="447"/>
        <v>10.14</v>
      </c>
      <c r="I9551" s="10">
        <f t="shared" si="448"/>
        <v>8.9479231402699363E-3</v>
      </c>
      <c r="J9551" t="str">
        <f>_xlfn.XLOOKUP(A9551,Product_Details!$A:$A,Product_Details!$G:$G,"mens")</f>
        <v>Womens</v>
      </c>
      <c r="K9551">
        <f t="shared" si="449"/>
        <v>1507</v>
      </c>
    </row>
    <row r="9552" spans="1:11" ht="15">
      <c r="A9552" t="s">
        <v>35</v>
      </c>
      <c r="B9552">
        <v>5</v>
      </c>
      <c r="C9552">
        <v>22</v>
      </c>
      <c r="D9552" t="s">
        <v>23</v>
      </c>
      <c r="E9552" t="s">
        <v>1516</v>
      </c>
      <c r="F9552" s="1">
        <v>1.3333333333333334E-2</v>
      </c>
      <c r="G9552">
        <f>_xlfn.XLOOKUP($A9552,Product_pricing!$B:$B,Product_pricing!$C:$C)</f>
        <v>32</v>
      </c>
      <c r="H9552">
        <f t="shared" si="447"/>
        <v>124.80000000000001</v>
      </c>
      <c r="I9552" s="10">
        <f t="shared" si="448"/>
        <v>0.11012828480332229</v>
      </c>
      <c r="J9552" t="str">
        <f>_xlfn.XLOOKUP(A9552,Product_Details!$A:$A,Product_Details!$G:$G,"mens")</f>
        <v>Womens</v>
      </c>
      <c r="K9552">
        <f t="shared" si="449"/>
        <v>1507</v>
      </c>
    </row>
    <row r="9553" spans="1:11" ht="15">
      <c r="A9553" t="s">
        <v>36</v>
      </c>
      <c r="B9553">
        <v>3</v>
      </c>
      <c r="C9553">
        <v>22</v>
      </c>
      <c r="D9553" t="s">
        <v>23</v>
      </c>
      <c r="E9553" t="s">
        <v>1516</v>
      </c>
      <c r="F9553" s="1">
        <v>1.3333333333333334E-2</v>
      </c>
      <c r="G9553">
        <f>_xlfn.XLOOKUP($A9553,Product_pricing!$B:$B,Product_pricing!$C:$C)</f>
        <v>23</v>
      </c>
      <c r="H9553">
        <f t="shared" si="447"/>
        <v>53.82</v>
      </c>
      <c r="I9553" s="10">
        <f t="shared" si="448"/>
        <v>4.7492822821432731E-2</v>
      </c>
      <c r="J9553" t="str">
        <f>_xlfn.XLOOKUP(A9553,Product_Details!$A:$A,Product_Details!$G:$G,"mens")</f>
        <v>Womens</v>
      </c>
      <c r="K9553">
        <f t="shared" si="449"/>
        <v>1507</v>
      </c>
    </row>
    <row r="9554" spans="1:11" ht="15">
      <c r="A9554" t="s">
        <v>30</v>
      </c>
      <c r="B9554">
        <v>4</v>
      </c>
      <c r="C9554">
        <v>22</v>
      </c>
      <c r="D9554" t="s">
        <v>23</v>
      </c>
      <c r="E9554" t="s">
        <v>1516</v>
      </c>
      <c r="F9554" s="1">
        <v>1.3333333333333334E-2</v>
      </c>
      <c r="G9554">
        <f>_xlfn.XLOOKUP($A9554,Product_pricing!$B:$B,Product_pricing!$C:$C)</f>
        <v>19</v>
      </c>
      <c r="H9554">
        <f t="shared" si="447"/>
        <v>59.28</v>
      </c>
      <c r="I9554" s="10">
        <f t="shared" si="448"/>
        <v>5.231093528157809E-2</v>
      </c>
      <c r="J9554" t="str">
        <f>_xlfn.XLOOKUP(A9554,Product_Details!$A:$A,Product_Details!$G:$G,"mens")</f>
        <v>Womens</v>
      </c>
      <c r="K9554">
        <f t="shared" si="449"/>
        <v>1507</v>
      </c>
    </row>
    <row r="9555" spans="1:11" ht="15">
      <c r="A9555" t="s">
        <v>38</v>
      </c>
      <c r="B9555">
        <v>4</v>
      </c>
      <c r="C9555">
        <v>22</v>
      </c>
      <c r="D9555" t="s">
        <v>23</v>
      </c>
      <c r="E9555" t="s">
        <v>1516</v>
      </c>
      <c r="F9555" s="1">
        <v>1.3333333333333334E-2</v>
      </c>
      <c r="G9555">
        <f>_xlfn.XLOOKUP($A9555,Product_pricing!$B:$B,Product_pricing!$C:$C)</f>
        <v>54</v>
      </c>
      <c r="H9555">
        <f t="shared" si="447"/>
        <v>168.48000000000002</v>
      </c>
      <c r="I9555" s="10">
        <f t="shared" si="448"/>
        <v>0.1486731844844851</v>
      </c>
      <c r="J9555" t="str">
        <f>_xlfn.XLOOKUP(A9555,Product_Details!$A:$A,Product_Details!$G:$G,"mens")</f>
        <v>Womens</v>
      </c>
      <c r="K9555">
        <f t="shared" si="449"/>
        <v>1507</v>
      </c>
    </row>
    <row r="9556" spans="1:11" ht="15">
      <c r="A9556" t="s">
        <v>31</v>
      </c>
      <c r="B9556">
        <v>4</v>
      </c>
      <c r="C9556">
        <v>22</v>
      </c>
      <c r="D9556" t="s">
        <v>23</v>
      </c>
      <c r="E9556" t="s">
        <v>1516</v>
      </c>
      <c r="F9556" s="1">
        <v>1.3333333333333334E-2</v>
      </c>
      <c r="G9556">
        <f>_xlfn.XLOOKUP($A9556,Product_pricing!$B:$B,Product_pricing!$C:$C)</f>
        <v>57</v>
      </c>
      <c r="H9556">
        <f t="shared" si="447"/>
        <v>177.84</v>
      </c>
      <c r="I9556" s="10">
        <f t="shared" si="448"/>
        <v>0.15693280584473426</v>
      </c>
      <c r="J9556" t="str">
        <f>_xlfn.XLOOKUP(A9556,Product_Details!$A:$A,Product_Details!$G:$G,"mens")</f>
        <v>Mens</v>
      </c>
      <c r="K9556">
        <f t="shared" si="449"/>
        <v>3780</v>
      </c>
    </row>
    <row r="9557" spans="1:11" ht="15">
      <c r="A9557" t="s">
        <v>26</v>
      </c>
      <c r="B9557">
        <v>4</v>
      </c>
      <c r="C9557">
        <v>22</v>
      </c>
      <c r="D9557" t="s">
        <v>23</v>
      </c>
      <c r="E9557" t="s">
        <v>1516</v>
      </c>
      <c r="F9557" s="1">
        <v>1.3333333333333334E-2</v>
      </c>
      <c r="G9557">
        <f>_xlfn.XLOOKUP($A9557,Product_pricing!$B:$B,Product_pricing!$C:$C)</f>
        <v>17</v>
      </c>
      <c r="H9557">
        <f t="shared" si="447"/>
        <v>53.04</v>
      </c>
      <c r="I9557" s="10">
        <f t="shared" si="448"/>
        <v>4.6804521041411966E-2</v>
      </c>
      <c r="J9557" t="str">
        <f>_xlfn.XLOOKUP(A9557,Product_Details!$A:$A,Product_Details!$G:$G,"mens")</f>
        <v>Mens</v>
      </c>
      <c r="K9557">
        <f t="shared" si="449"/>
        <v>3780</v>
      </c>
    </row>
    <row r="9558" spans="1:11" ht="15">
      <c r="A9558" t="s">
        <v>29</v>
      </c>
      <c r="B9558">
        <v>1</v>
      </c>
      <c r="C9558">
        <v>7</v>
      </c>
      <c r="D9558" t="s">
        <v>33</v>
      </c>
      <c r="E9558" t="s">
        <v>1517</v>
      </c>
      <c r="F9558" s="1">
        <v>3.8209490740740738E-2</v>
      </c>
      <c r="G9558">
        <f>_xlfn.XLOOKUP($A9558,Product_pricing!$B:$B,Product_pricing!$C:$C)</f>
        <v>10</v>
      </c>
      <c r="H9558">
        <f t="shared" si="447"/>
        <v>9.2999999999999989</v>
      </c>
      <c r="I9558" s="10">
        <f t="shared" si="448"/>
        <v>8.2066750694783416E-3</v>
      </c>
      <c r="J9558" t="str">
        <f>_xlfn.XLOOKUP(A9558,Product_Details!$A:$A,Product_Details!$G:$G,"mens")</f>
        <v>Womens</v>
      </c>
      <c r="K9558">
        <f t="shared" si="449"/>
        <v>3767.5</v>
      </c>
    </row>
    <row r="9559" spans="1:11" ht="15">
      <c r="A9559" t="s">
        <v>30</v>
      </c>
      <c r="B9559">
        <v>5</v>
      </c>
      <c r="C9559">
        <v>7</v>
      </c>
      <c r="D9559" t="s">
        <v>33</v>
      </c>
      <c r="E9559" t="s">
        <v>1517</v>
      </c>
      <c r="F9559" s="1">
        <v>3.8209490740740738E-2</v>
      </c>
      <c r="G9559">
        <f>_xlfn.XLOOKUP($A9559,Product_pricing!$B:$B,Product_pricing!$C:$C)</f>
        <v>19</v>
      </c>
      <c r="H9559">
        <f t="shared" si="447"/>
        <v>88.35</v>
      </c>
      <c r="I9559" s="10">
        <f t="shared" si="448"/>
        <v>7.7963413160044265E-2</v>
      </c>
      <c r="J9559" t="str">
        <f>_xlfn.XLOOKUP(A9559,Product_Details!$A:$A,Product_Details!$G:$G,"mens")</f>
        <v>Womens</v>
      </c>
      <c r="K9559">
        <f t="shared" si="449"/>
        <v>3767.5</v>
      </c>
    </row>
    <row r="9560" spans="1:11" ht="15">
      <c r="A9560" t="s">
        <v>41</v>
      </c>
      <c r="B9560">
        <v>1</v>
      </c>
      <c r="C9560">
        <v>7</v>
      </c>
      <c r="D9560" t="s">
        <v>33</v>
      </c>
      <c r="E9560" t="s">
        <v>1517</v>
      </c>
      <c r="F9560" s="1">
        <v>3.8209490740740738E-2</v>
      </c>
      <c r="G9560">
        <f>_xlfn.XLOOKUP($A9560,Product_pricing!$B:$B,Product_pricing!$C:$C)</f>
        <v>10</v>
      </c>
      <c r="H9560">
        <f t="shared" si="447"/>
        <v>9.2999999999999989</v>
      </c>
      <c r="I9560" s="10">
        <f t="shared" si="448"/>
        <v>8.2066750694783416E-3</v>
      </c>
      <c r="J9560" t="str">
        <f>_xlfn.XLOOKUP(A9560,Product_Details!$A:$A,Product_Details!$G:$G,"mens")</f>
        <v>Mens</v>
      </c>
      <c r="K9560">
        <f t="shared" si="449"/>
        <v>1890</v>
      </c>
    </row>
    <row r="9561" spans="1:11" ht="15">
      <c r="A9561" t="s">
        <v>31</v>
      </c>
      <c r="B9561">
        <v>5</v>
      </c>
      <c r="C9561">
        <v>7</v>
      </c>
      <c r="D9561" t="s">
        <v>33</v>
      </c>
      <c r="E9561" t="s">
        <v>1517</v>
      </c>
      <c r="F9561" s="1">
        <v>3.8209490740740738E-2</v>
      </c>
      <c r="G9561">
        <f>_xlfn.XLOOKUP($A9561,Product_pricing!$B:$B,Product_pricing!$C:$C)</f>
        <v>57</v>
      </c>
      <c r="H9561">
        <f t="shared" si="447"/>
        <v>265.04999999999995</v>
      </c>
      <c r="I9561" s="10">
        <f t="shared" si="448"/>
        <v>0.23389023948013274</v>
      </c>
      <c r="J9561" t="str">
        <f>_xlfn.XLOOKUP(A9561,Product_Details!$A:$A,Product_Details!$G:$G,"mens")</f>
        <v>Mens</v>
      </c>
      <c r="K9561">
        <f t="shared" si="449"/>
        <v>1890</v>
      </c>
    </row>
    <row r="9562" spans="1:11" ht="15">
      <c r="A9562" t="s">
        <v>32</v>
      </c>
      <c r="B9562">
        <v>4</v>
      </c>
      <c r="C9562">
        <v>7</v>
      </c>
      <c r="D9562" t="s">
        <v>33</v>
      </c>
      <c r="E9562" t="s">
        <v>1517</v>
      </c>
      <c r="F9562" s="1">
        <v>3.8209490740740738E-2</v>
      </c>
      <c r="G9562">
        <f>_xlfn.XLOOKUP($A9562,Product_pricing!$B:$B,Product_pricing!$C:$C)</f>
        <v>36</v>
      </c>
      <c r="H9562">
        <f t="shared" si="447"/>
        <v>133.91999999999999</v>
      </c>
      <c r="I9562" s="10">
        <f t="shared" si="448"/>
        <v>0.11817612100048813</v>
      </c>
      <c r="J9562" t="str">
        <f>_xlfn.XLOOKUP(A9562,Product_Details!$A:$A,Product_Details!$G:$G,"mens")</f>
        <v>Mens</v>
      </c>
      <c r="K9562">
        <f t="shared" si="449"/>
        <v>1890</v>
      </c>
    </row>
    <row r="9563" spans="1:11" ht="15">
      <c r="A9563" t="s">
        <v>27</v>
      </c>
      <c r="B9563">
        <v>2</v>
      </c>
      <c r="C9563">
        <v>7</v>
      </c>
      <c r="D9563" t="s">
        <v>33</v>
      </c>
      <c r="E9563" t="s">
        <v>1517</v>
      </c>
      <c r="F9563" s="1">
        <v>3.8209490740740738E-2</v>
      </c>
      <c r="G9563">
        <f>_xlfn.XLOOKUP($A9563,Product_pricing!$B:$B,Product_pricing!$C:$C)</f>
        <v>29</v>
      </c>
      <c r="H9563">
        <f t="shared" si="447"/>
        <v>53.94</v>
      </c>
      <c r="I9563" s="10">
        <f t="shared" si="448"/>
        <v>4.759871540297439E-2</v>
      </c>
      <c r="J9563" t="str">
        <f>_xlfn.XLOOKUP(A9563,Product_Details!$A:$A,Product_Details!$G:$G,"mens")</f>
        <v>Mens</v>
      </c>
      <c r="K9563">
        <f t="shared" si="449"/>
        <v>1890</v>
      </c>
    </row>
    <row r="9564" spans="1:11" ht="15">
      <c r="A9564" t="s">
        <v>22</v>
      </c>
      <c r="B9564">
        <v>4</v>
      </c>
      <c r="C9564">
        <v>21</v>
      </c>
      <c r="D9564" t="s">
        <v>33</v>
      </c>
      <c r="E9564" t="s">
        <v>1518</v>
      </c>
      <c r="F9564" s="1">
        <v>1.0906249999999999E-2</v>
      </c>
      <c r="G9564">
        <f>_xlfn.XLOOKUP($A9564,Product_pricing!$B:$B,Product_pricing!$C:$C)</f>
        <v>13</v>
      </c>
      <c r="H9564">
        <f t="shared" si="447"/>
        <v>41.08</v>
      </c>
      <c r="I9564" s="10">
        <f t="shared" si="448"/>
        <v>3.6250560414426918E-2</v>
      </c>
      <c r="J9564" t="str">
        <f>_xlfn.XLOOKUP(A9564,Product_Details!$A:$A,Product_Details!$G:$G,"mens")</f>
        <v>Womens</v>
      </c>
      <c r="K9564">
        <f t="shared" si="449"/>
        <v>1883.75</v>
      </c>
    </row>
    <row r="9565" spans="1:11" ht="15">
      <c r="A9565" t="s">
        <v>35</v>
      </c>
      <c r="B9565">
        <v>1</v>
      </c>
      <c r="C9565">
        <v>21</v>
      </c>
      <c r="D9565" t="s">
        <v>33</v>
      </c>
      <c r="E9565" t="s">
        <v>1518</v>
      </c>
      <c r="F9565" s="1">
        <v>1.0906249999999999E-2</v>
      </c>
      <c r="G9565">
        <f>_xlfn.XLOOKUP($A9565,Product_pricing!$B:$B,Product_pricing!$C:$C)</f>
        <v>32</v>
      </c>
      <c r="H9565">
        <f t="shared" si="447"/>
        <v>25.28</v>
      </c>
      <c r="I9565" s="10">
        <f t="shared" si="448"/>
        <v>2.2308037178108874E-2</v>
      </c>
      <c r="J9565" t="str">
        <f>_xlfn.XLOOKUP(A9565,Product_Details!$A:$A,Product_Details!$G:$G,"mens")</f>
        <v>Womens</v>
      </c>
      <c r="K9565">
        <f t="shared" si="449"/>
        <v>1883.75</v>
      </c>
    </row>
    <row r="9566" spans="1:11" ht="15">
      <c r="A9566" t="s">
        <v>36</v>
      </c>
      <c r="B9566">
        <v>2</v>
      </c>
      <c r="C9566">
        <v>21</v>
      </c>
      <c r="D9566" t="s">
        <v>33</v>
      </c>
      <c r="E9566" t="s">
        <v>1518</v>
      </c>
      <c r="F9566" s="1">
        <v>1.0906249999999999E-2</v>
      </c>
      <c r="G9566">
        <f>_xlfn.XLOOKUP($A9566,Product_pricing!$B:$B,Product_pricing!$C:$C)</f>
        <v>23</v>
      </c>
      <c r="H9566">
        <f t="shared" si="447"/>
        <v>36.340000000000003</v>
      </c>
      <c r="I9566" s="10">
        <f t="shared" si="448"/>
        <v>3.2067803443531509E-2</v>
      </c>
      <c r="J9566" t="str">
        <f>_xlfn.XLOOKUP(A9566,Product_Details!$A:$A,Product_Details!$G:$G,"mens")</f>
        <v>Womens</v>
      </c>
      <c r="K9566">
        <f t="shared" si="449"/>
        <v>1883.75</v>
      </c>
    </row>
    <row r="9567" spans="1:11" ht="15">
      <c r="A9567" t="s">
        <v>30</v>
      </c>
      <c r="B9567">
        <v>3</v>
      </c>
      <c r="C9567">
        <v>21</v>
      </c>
      <c r="D9567" t="s">
        <v>33</v>
      </c>
      <c r="E9567" t="s">
        <v>1518</v>
      </c>
      <c r="F9567" s="1">
        <v>1.0906249999999999E-2</v>
      </c>
      <c r="G9567">
        <f>_xlfn.XLOOKUP($A9567,Product_pricing!$B:$B,Product_pricing!$C:$C)</f>
        <v>19</v>
      </c>
      <c r="H9567">
        <f t="shared" si="447"/>
        <v>45.03</v>
      </c>
      <c r="I9567" s="10">
        <f t="shared" si="448"/>
        <v>3.9736191223506433E-2</v>
      </c>
      <c r="J9567" t="str">
        <f>_xlfn.XLOOKUP(A9567,Product_Details!$A:$A,Product_Details!$G:$G,"mens")</f>
        <v>Womens</v>
      </c>
      <c r="K9567">
        <f t="shared" si="449"/>
        <v>1883.75</v>
      </c>
    </row>
    <row r="9568" spans="1:11" ht="15">
      <c r="A9568" t="s">
        <v>25</v>
      </c>
      <c r="B9568">
        <v>1</v>
      </c>
      <c r="C9568">
        <v>21</v>
      </c>
      <c r="D9568" t="s">
        <v>33</v>
      </c>
      <c r="E9568" t="s">
        <v>1518</v>
      </c>
      <c r="F9568" s="1">
        <v>1.0906249999999999E-2</v>
      </c>
      <c r="G9568">
        <f>_xlfn.XLOOKUP($A9568,Product_pricing!$B:$B,Product_pricing!$C:$C)</f>
        <v>40</v>
      </c>
      <c r="H9568">
        <f t="shared" si="447"/>
        <v>31.6</v>
      </c>
      <c r="I9568" s="10">
        <f t="shared" si="448"/>
        <v>2.788504647263609E-2</v>
      </c>
      <c r="J9568" t="str">
        <f>_xlfn.XLOOKUP(A9568,Product_Details!$A:$A,Product_Details!$G:$G,"mens")</f>
        <v>Mens</v>
      </c>
      <c r="K9568">
        <f t="shared" si="449"/>
        <v>2520</v>
      </c>
    </row>
    <row r="9569" spans="1:11" ht="15">
      <c r="A9569" t="s">
        <v>41</v>
      </c>
      <c r="B9569">
        <v>3</v>
      </c>
      <c r="C9569">
        <v>21</v>
      </c>
      <c r="D9569" t="s">
        <v>33</v>
      </c>
      <c r="E9569" t="s">
        <v>1518</v>
      </c>
      <c r="F9569" s="1">
        <v>1.0906249999999999E-2</v>
      </c>
      <c r="G9569">
        <f>_xlfn.XLOOKUP($A9569,Product_pricing!$B:$B,Product_pricing!$C:$C)</f>
        <v>10</v>
      </c>
      <c r="H9569">
        <f t="shared" si="447"/>
        <v>23.700000000000003</v>
      </c>
      <c r="I9569" s="10">
        <f t="shared" si="448"/>
        <v>2.091378485447707E-2</v>
      </c>
      <c r="J9569" t="str">
        <f>_xlfn.XLOOKUP(A9569,Product_Details!$A:$A,Product_Details!$G:$G,"mens")</f>
        <v>Mens</v>
      </c>
      <c r="K9569">
        <f t="shared" si="449"/>
        <v>2520</v>
      </c>
    </row>
    <row r="9570" spans="1:11" ht="15">
      <c r="A9570" t="s">
        <v>27</v>
      </c>
      <c r="B9570">
        <v>2</v>
      </c>
      <c r="C9570">
        <v>21</v>
      </c>
      <c r="D9570" t="s">
        <v>33</v>
      </c>
      <c r="E9570" t="s">
        <v>1518</v>
      </c>
      <c r="F9570" s="1">
        <v>1.0906249999999999E-2</v>
      </c>
      <c r="G9570">
        <f>_xlfn.XLOOKUP($A9570,Product_pricing!$B:$B,Product_pricing!$C:$C)</f>
        <v>29</v>
      </c>
      <c r="H9570">
        <f t="shared" si="447"/>
        <v>45.82</v>
      </c>
      <c r="I9570" s="10">
        <f t="shared" si="448"/>
        <v>4.0433317385322333E-2</v>
      </c>
      <c r="J9570" t="str">
        <f>_xlfn.XLOOKUP(A9570,Product_Details!$A:$A,Product_Details!$G:$G,"mens")</f>
        <v>Mens</v>
      </c>
      <c r="K9570">
        <f t="shared" si="449"/>
        <v>2520</v>
      </c>
    </row>
    <row r="9571" spans="1:11" ht="15">
      <c r="A9571" t="s">
        <v>30</v>
      </c>
      <c r="B9571">
        <v>3</v>
      </c>
      <c r="C9571">
        <v>17</v>
      </c>
      <c r="D9571" t="s">
        <v>23</v>
      </c>
      <c r="E9571" t="s">
        <v>1519</v>
      </c>
      <c r="F9571" s="1">
        <v>5.4444444444444436E-3</v>
      </c>
      <c r="G9571">
        <f>_xlfn.XLOOKUP($A9571,Product_pricing!$B:$B,Product_pricing!$C:$C)</f>
        <v>19</v>
      </c>
      <c r="H9571">
        <f t="shared" si="447"/>
        <v>47.309999999999995</v>
      </c>
      <c r="I9571" s="10">
        <f t="shared" si="448"/>
        <v>4.1748150272797886E-2</v>
      </c>
      <c r="J9571" t="str">
        <f>_xlfn.XLOOKUP(A9571,Product_Details!$A:$A,Product_Details!$G:$G,"mens")</f>
        <v>Womens</v>
      </c>
      <c r="K9571">
        <f t="shared" si="449"/>
        <v>7535</v>
      </c>
    </row>
    <row r="9572" spans="1:11" ht="15">
      <c r="A9572" t="s">
        <v>41</v>
      </c>
      <c r="B9572">
        <v>1</v>
      </c>
      <c r="C9572">
        <v>17</v>
      </c>
      <c r="D9572" t="s">
        <v>23</v>
      </c>
      <c r="E9572" t="s">
        <v>1519</v>
      </c>
      <c r="F9572" s="1">
        <v>5.4444444444444436E-3</v>
      </c>
      <c r="G9572">
        <f>_xlfn.XLOOKUP($A9572,Product_pricing!$B:$B,Product_pricing!$C:$C)</f>
        <v>10</v>
      </c>
      <c r="H9572">
        <f t="shared" si="447"/>
        <v>8.2999999999999989</v>
      </c>
      <c r="I9572" s="10">
        <f t="shared" si="448"/>
        <v>7.3242368899645426E-3</v>
      </c>
      <c r="J9572" t="str">
        <f>_xlfn.XLOOKUP(A9572,Product_Details!$A:$A,Product_Details!$G:$G,"mens")</f>
        <v>Mens</v>
      </c>
      <c r="K9572">
        <f t="shared" si="449"/>
        <v>2520</v>
      </c>
    </row>
    <row r="9573" spans="1:11" ht="15">
      <c r="A9573" t="s">
        <v>31</v>
      </c>
      <c r="B9573">
        <v>5</v>
      </c>
      <c r="C9573">
        <v>17</v>
      </c>
      <c r="D9573" t="s">
        <v>23</v>
      </c>
      <c r="E9573" t="s">
        <v>1519</v>
      </c>
      <c r="F9573" s="1">
        <v>5.4444444444444436E-3</v>
      </c>
      <c r="G9573">
        <f>_xlfn.XLOOKUP($A9573,Product_pricing!$B:$B,Product_pricing!$C:$C)</f>
        <v>57</v>
      </c>
      <c r="H9573">
        <f t="shared" si="447"/>
        <v>236.54999999999998</v>
      </c>
      <c r="I9573" s="10">
        <f t="shared" si="448"/>
        <v>0.20874075136398945</v>
      </c>
      <c r="J9573" t="str">
        <f>_xlfn.XLOOKUP(A9573,Product_Details!$A:$A,Product_Details!$G:$G,"mens")</f>
        <v>Mens</v>
      </c>
      <c r="K9573">
        <f t="shared" si="449"/>
        <v>2520</v>
      </c>
    </row>
    <row r="9574" spans="1:11" ht="15">
      <c r="A9574" t="s">
        <v>26</v>
      </c>
      <c r="B9574">
        <v>5</v>
      </c>
      <c r="C9574">
        <v>17</v>
      </c>
      <c r="D9574" t="s">
        <v>23</v>
      </c>
      <c r="E9574" t="s">
        <v>1519</v>
      </c>
      <c r="F9574" s="1">
        <v>5.4444444444444436E-3</v>
      </c>
      <c r="G9574">
        <f>_xlfn.XLOOKUP($A9574,Product_pricing!$B:$B,Product_pricing!$C:$C)</f>
        <v>17</v>
      </c>
      <c r="H9574">
        <f t="shared" si="447"/>
        <v>70.55</v>
      </c>
      <c r="I9574" s="10">
        <f t="shared" si="448"/>
        <v>6.2256013564698606E-2</v>
      </c>
      <c r="J9574" t="str">
        <f>_xlfn.XLOOKUP(A9574,Product_Details!$A:$A,Product_Details!$G:$G,"mens")</f>
        <v>Mens</v>
      </c>
      <c r="K9574">
        <f t="shared" si="449"/>
        <v>2520</v>
      </c>
    </row>
    <row r="9575" spans="1:11" ht="15">
      <c r="A9575" t="s">
        <v>36</v>
      </c>
      <c r="B9575">
        <v>5</v>
      </c>
      <c r="C9575">
        <v>22</v>
      </c>
      <c r="D9575" t="s">
        <v>23</v>
      </c>
      <c r="E9575" t="s">
        <v>1520</v>
      </c>
      <c r="F9575" s="1">
        <v>2.7662037037037034E-3</v>
      </c>
      <c r="G9575">
        <f>_xlfn.XLOOKUP($A9575,Product_pricing!$B:$B,Product_pricing!$C:$C)</f>
        <v>23</v>
      </c>
      <c r="H9575">
        <f t="shared" si="447"/>
        <v>89.7</v>
      </c>
      <c r="I9575" s="10">
        <f t="shared" si="448"/>
        <v>7.915470470238789E-2</v>
      </c>
      <c r="J9575" t="str">
        <f>_xlfn.XLOOKUP(A9575,Product_Details!$A:$A,Product_Details!$G:$G,"mens")</f>
        <v>Womens</v>
      </c>
      <c r="K9575">
        <f t="shared" si="449"/>
        <v>2511.6666666666665</v>
      </c>
    </row>
    <row r="9576" spans="1:11" ht="15">
      <c r="A9576" t="s">
        <v>30</v>
      </c>
      <c r="B9576">
        <v>5</v>
      </c>
      <c r="C9576">
        <v>22</v>
      </c>
      <c r="D9576" t="s">
        <v>23</v>
      </c>
      <c r="E9576" t="s">
        <v>1520</v>
      </c>
      <c r="F9576" s="1">
        <v>2.7662037037037034E-3</v>
      </c>
      <c r="G9576">
        <f>_xlfn.XLOOKUP($A9576,Product_pricing!$B:$B,Product_pricing!$C:$C)</f>
        <v>19</v>
      </c>
      <c r="H9576">
        <f t="shared" si="447"/>
        <v>74.100000000000009</v>
      </c>
      <c r="I9576" s="10">
        <f t="shared" si="448"/>
        <v>6.5388669101972621E-2</v>
      </c>
      <c r="J9576" t="str">
        <f>_xlfn.XLOOKUP(A9576,Product_Details!$A:$A,Product_Details!$G:$G,"mens")</f>
        <v>Womens</v>
      </c>
      <c r="K9576">
        <f t="shared" si="449"/>
        <v>2511.6666666666665</v>
      </c>
    </row>
    <row r="9577" spans="1:11" ht="15">
      <c r="A9577" t="s">
        <v>38</v>
      </c>
      <c r="B9577">
        <v>3</v>
      </c>
      <c r="C9577">
        <v>22</v>
      </c>
      <c r="D9577" t="s">
        <v>23</v>
      </c>
      <c r="E9577" t="s">
        <v>1520</v>
      </c>
      <c r="F9577" s="1">
        <v>2.7662037037037034E-3</v>
      </c>
      <c r="G9577">
        <f>_xlfn.XLOOKUP($A9577,Product_pricing!$B:$B,Product_pricing!$C:$C)</f>
        <v>54</v>
      </c>
      <c r="H9577">
        <f t="shared" si="447"/>
        <v>126.36</v>
      </c>
      <c r="I9577" s="10">
        <f t="shared" si="448"/>
        <v>0.11150488836336381</v>
      </c>
      <c r="J9577" t="str">
        <f>_xlfn.XLOOKUP(A9577,Product_Details!$A:$A,Product_Details!$G:$G,"mens")</f>
        <v>Womens</v>
      </c>
      <c r="K9577">
        <f t="shared" si="449"/>
        <v>2511.6666666666665</v>
      </c>
    </row>
    <row r="9578" spans="1:11" ht="15">
      <c r="A9578" t="s">
        <v>25</v>
      </c>
      <c r="B9578">
        <v>3</v>
      </c>
      <c r="C9578">
        <v>22</v>
      </c>
      <c r="D9578" t="s">
        <v>23</v>
      </c>
      <c r="E9578" t="s">
        <v>1520</v>
      </c>
      <c r="F9578" s="1">
        <v>2.7662037037037034E-3</v>
      </c>
      <c r="G9578">
        <f>_xlfn.XLOOKUP($A9578,Product_pricing!$B:$B,Product_pricing!$C:$C)</f>
        <v>40</v>
      </c>
      <c r="H9578">
        <f t="shared" si="447"/>
        <v>93.600000000000009</v>
      </c>
      <c r="I9578" s="10">
        <f t="shared" si="448"/>
        <v>8.2596213602491725E-2</v>
      </c>
      <c r="J9578" t="str">
        <f>_xlfn.XLOOKUP(A9578,Product_Details!$A:$A,Product_Details!$G:$G,"mens")</f>
        <v>Mens</v>
      </c>
      <c r="K9578">
        <f t="shared" si="449"/>
        <v>1512</v>
      </c>
    </row>
    <row r="9579" spans="1:11" ht="15">
      <c r="A9579" t="s">
        <v>31</v>
      </c>
      <c r="B9579">
        <v>1</v>
      </c>
      <c r="C9579">
        <v>22</v>
      </c>
      <c r="D9579" t="s">
        <v>23</v>
      </c>
      <c r="E9579" t="s">
        <v>1520</v>
      </c>
      <c r="F9579" s="1">
        <v>2.7662037037037034E-3</v>
      </c>
      <c r="G9579">
        <f>_xlfn.XLOOKUP($A9579,Product_pricing!$B:$B,Product_pricing!$C:$C)</f>
        <v>57</v>
      </c>
      <c r="H9579">
        <f t="shared" si="447"/>
        <v>44.46</v>
      </c>
      <c r="I9579" s="10">
        <f t="shared" si="448"/>
        <v>3.9233201461183566E-2</v>
      </c>
      <c r="J9579" t="str">
        <f>_xlfn.XLOOKUP(A9579,Product_Details!$A:$A,Product_Details!$G:$G,"mens")</f>
        <v>Mens</v>
      </c>
      <c r="K9579">
        <f t="shared" si="449"/>
        <v>1512</v>
      </c>
    </row>
    <row r="9580" spans="1:11" ht="15">
      <c r="A9580" t="s">
        <v>32</v>
      </c>
      <c r="B9580">
        <v>5</v>
      </c>
      <c r="C9580">
        <v>22</v>
      </c>
      <c r="D9580" t="s">
        <v>23</v>
      </c>
      <c r="E9580" t="s">
        <v>1520</v>
      </c>
      <c r="F9580" s="1">
        <v>2.7662037037037034E-3</v>
      </c>
      <c r="G9580">
        <f>_xlfn.XLOOKUP($A9580,Product_pricing!$B:$B,Product_pricing!$C:$C)</f>
        <v>36</v>
      </c>
      <c r="H9580">
        <f t="shared" si="447"/>
        <v>140.4</v>
      </c>
      <c r="I9580" s="10">
        <f t="shared" si="448"/>
        <v>0.12389432040373757</v>
      </c>
      <c r="J9580" t="str">
        <f>_xlfn.XLOOKUP(A9580,Product_Details!$A:$A,Product_Details!$G:$G,"mens")</f>
        <v>Mens</v>
      </c>
      <c r="K9580">
        <f t="shared" si="449"/>
        <v>1512</v>
      </c>
    </row>
    <row r="9581" spans="1:11" ht="15">
      <c r="A9581" t="s">
        <v>26</v>
      </c>
      <c r="B9581">
        <v>2</v>
      </c>
      <c r="C9581">
        <v>22</v>
      </c>
      <c r="D9581" t="s">
        <v>23</v>
      </c>
      <c r="E9581" t="s">
        <v>1520</v>
      </c>
      <c r="F9581" s="1">
        <v>2.7662037037037034E-3</v>
      </c>
      <c r="G9581">
        <f>_xlfn.XLOOKUP($A9581,Product_pricing!$B:$B,Product_pricing!$C:$C)</f>
        <v>17</v>
      </c>
      <c r="H9581">
        <f t="shared" si="447"/>
        <v>26.52</v>
      </c>
      <c r="I9581" s="10">
        <f t="shared" si="448"/>
        <v>2.3402260520705983E-2</v>
      </c>
      <c r="J9581" t="str">
        <f>_xlfn.XLOOKUP(A9581,Product_Details!$A:$A,Product_Details!$G:$G,"mens")</f>
        <v>Mens</v>
      </c>
      <c r="K9581">
        <f t="shared" si="449"/>
        <v>1512</v>
      </c>
    </row>
    <row r="9582" spans="1:11" ht="15">
      <c r="A9582" t="s">
        <v>27</v>
      </c>
      <c r="B9582">
        <v>5</v>
      </c>
      <c r="C9582">
        <v>22</v>
      </c>
      <c r="D9582" t="s">
        <v>23</v>
      </c>
      <c r="E9582" t="s">
        <v>1520</v>
      </c>
      <c r="F9582" s="1">
        <v>2.7662037037037034E-3</v>
      </c>
      <c r="G9582">
        <f>_xlfn.XLOOKUP($A9582,Product_pricing!$B:$B,Product_pricing!$C:$C)</f>
        <v>29</v>
      </c>
      <c r="H9582">
        <f t="shared" si="447"/>
        <v>113.10000000000001</v>
      </c>
      <c r="I9582" s="10">
        <f t="shared" si="448"/>
        <v>9.9803758103010815E-2</v>
      </c>
      <c r="J9582" t="str">
        <f>_xlfn.XLOOKUP(A9582,Product_Details!$A:$A,Product_Details!$G:$G,"mens")</f>
        <v>Mens</v>
      </c>
      <c r="K9582">
        <f t="shared" si="449"/>
        <v>1512</v>
      </c>
    </row>
    <row r="9583" spans="1:11" ht="15">
      <c r="A9583" t="s">
        <v>36</v>
      </c>
      <c r="B9583">
        <v>5</v>
      </c>
      <c r="C9583">
        <v>21</v>
      </c>
      <c r="D9583" t="s">
        <v>23</v>
      </c>
      <c r="E9583" t="s">
        <v>1521</v>
      </c>
      <c r="F9583" s="1">
        <v>4.1310185185185186E-2</v>
      </c>
      <c r="G9583">
        <f>_xlfn.XLOOKUP($A9583,Product_pricing!$B:$B,Product_pricing!$C:$C)</f>
        <v>23</v>
      </c>
      <c r="H9583">
        <f t="shared" si="447"/>
        <v>90.850000000000009</v>
      </c>
      <c r="I9583" s="10">
        <f t="shared" si="448"/>
        <v>8.0169508608828766E-2</v>
      </c>
      <c r="J9583" t="str">
        <f>_xlfn.XLOOKUP(A9583,Product_Details!$A:$A,Product_Details!$G:$G,"mens")</f>
        <v>Womens</v>
      </c>
      <c r="K9583">
        <f t="shared" si="449"/>
        <v>3767.5</v>
      </c>
    </row>
    <row r="9584" spans="1:11" ht="15">
      <c r="A9584" t="s">
        <v>30</v>
      </c>
      <c r="B9584">
        <v>5</v>
      </c>
      <c r="C9584">
        <v>21</v>
      </c>
      <c r="D9584" t="s">
        <v>23</v>
      </c>
      <c r="E9584" t="s">
        <v>1521</v>
      </c>
      <c r="F9584" s="1">
        <v>4.1310185185185186E-2</v>
      </c>
      <c r="G9584">
        <f>_xlfn.XLOOKUP($A9584,Product_pricing!$B:$B,Product_pricing!$C:$C)</f>
        <v>19</v>
      </c>
      <c r="H9584">
        <f t="shared" si="447"/>
        <v>75.05</v>
      </c>
      <c r="I9584" s="10">
        <f t="shared" si="448"/>
        <v>6.6226985372510719E-2</v>
      </c>
      <c r="J9584" t="str">
        <f>_xlfn.XLOOKUP(A9584,Product_Details!$A:$A,Product_Details!$G:$G,"mens")</f>
        <v>Womens</v>
      </c>
      <c r="K9584">
        <f t="shared" si="449"/>
        <v>3767.5</v>
      </c>
    </row>
    <row r="9585" spans="1:11" ht="15">
      <c r="A9585" t="s">
        <v>25</v>
      </c>
      <c r="B9585">
        <v>5</v>
      </c>
      <c r="C9585">
        <v>21</v>
      </c>
      <c r="D9585" t="s">
        <v>23</v>
      </c>
      <c r="E9585" t="s">
        <v>1521</v>
      </c>
      <c r="F9585" s="1">
        <v>4.1310185185185186E-2</v>
      </c>
      <c r="G9585">
        <f>_xlfn.XLOOKUP($A9585,Product_pricing!$B:$B,Product_pricing!$C:$C)</f>
        <v>40</v>
      </c>
      <c r="H9585">
        <f t="shared" si="447"/>
        <v>158</v>
      </c>
      <c r="I9585" s="10">
        <f t="shared" si="448"/>
        <v>0.13942523236318047</v>
      </c>
      <c r="J9585" t="str">
        <f>_xlfn.XLOOKUP(A9585,Product_Details!$A:$A,Product_Details!$G:$G,"mens")</f>
        <v>Mens</v>
      </c>
      <c r="K9585">
        <f t="shared" si="449"/>
        <v>2520</v>
      </c>
    </row>
    <row r="9586" spans="1:11" ht="15">
      <c r="A9586" t="s">
        <v>31</v>
      </c>
      <c r="B9586">
        <v>4</v>
      </c>
      <c r="C9586">
        <v>21</v>
      </c>
      <c r="D9586" t="s">
        <v>23</v>
      </c>
      <c r="E9586" t="s">
        <v>1521</v>
      </c>
      <c r="F9586" s="1">
        <v>4.1310185185185186E-2</v>
      </c>
      <c r="G9586">
        <f>_xlfn.XLOOKUP($A9586,Product_pricing!$B:$B,Product_pricing!$C:$C)</f>
        <v>57</v>
      </c>
      <c r="H9586">
        <f t="shared" si="447"/>
        <v>180.12</v>
      </c>
      <c r="I9586" s="10">
        <f t="shared" si="448"/>
        <v>0.15894476489402573</v>
      </c>
      <c r="J9586" t="str">
        <f>_xlfn.XLOOKUP(A9586,Product_Details!$A:$A,Product_Details!$G:$G,"mens")</f>
        <v>Mens</v>
      </c>
      <c r="K9586">
        <f t="shared" si="449"/>
        <v>2520</v>
      </c>
    </row>
    <row r="9587" spans="1:11" ht="15">
      <c r="A9587" t="s">
        <v>27</v>
      </c>
      <c r="B9587">
        <v>3</v>
      </c>
      <c r="C9587">
        <v>21</v>
      </c>
      <c r="D9587" t="s">
        <v>23</v>
      </c>
      <c r="E9587" t="s">
        <v>1521</v>
      </c>
      <c r="F9587" s="1">
        <v>4.1310185185185186E-2</v>
      </c>
      <c r="G9587">
        <f>_xlfn.XLOOKUP($A9587,Product_pricing!$B:$B,Product_pricing!$C:$C)</f>
        <v>29</v>
      </c>
      <c r="H9587">
        <f t="shared" si="447"/>
        <v>68.73</v>
      </c>
      <c r="I9587" s="10">
        <f t="shared" si="448"/>
        <v>6.0649976077983503E-2</v>
      </c>
      <c r="J9587" t="str">
        <f>_xlfn.XLOOKUP(A9587,Product_Details!$A:$A,Product_Details!$G:$G,"mens")</f>
        <v>Mens</v>
      </c>
      <c r="K9587">
        <f t="shared" si="449"/>
        <v>2520</v>
      </c>
    </row>
    <row r="9588" spans="1:11" ht="15">
      <c r="A9588" t="s">
        <v>22</v>
      </c>
      <c r="B9588">
        <v>4</v>
      </c>
      <c r="C9588">
        <v>6</v>
      </c>
      <c r="D9588" t="s">
        <v>33</v>
      </c>
      <c r="E9588" t="s">
        <v>1522</v>
      </c>
      <c r="F9588" s="1">
        <v>2.2170138888888889E-2</v>
      </c>
      <c r="G9588">
        <f>_xlfn.XLOOKUP($A9588,Product_pricing!$B:$B,Product_pricing!$C:$C)</f>
        <v>13</v>
      </c>
      <c r="H9588">
        <f t="shared" si="447"/>
        <v>48.879999999999995</v>
      </c>
      <c r="I9588" s="10">
        <f t="shared" si="448"/>
        <v>4.3133578214634559E-2</v>
      </c>
      <c r="J9588" t="str">
        <f>_xlfn.XLOOKUP(A9588,Product_Details!$A:$A,Product_Details!$G:$G,"mens")</f>
        <v>Womens</v>
      </c>
      <c r="K9588">
        <f t="shared" si="449"/>
        <v>3767.5</v>
      </c>
    </row>
    <row r="9589" spans="1:11" ht="15">
      <c r="A9589" t="s">
        <v>36</v>
      </c>
      <c r="B9589">
        <v>2</v>
      </c>
      <c r="C9589">
        <v>6</v>
      </c>
      <c r="D9589" t="s">
        <v>33</v>
      </c>
      <c r="E9589" t="s">
        <v>1522</v>
      </c>
      <c r="F9589" s="1">
        <v>2.2170138888888889E-2</v>
      </c>
      <c r="G9589">
        <f>_xlfn.XLOOKUP($A9589,Product_pricing!$B:$B,Product_pricing!$C:$C)</f>
        <v>23</v>
      </c>
      <c r="H9589">
        <f t="shared" si="447"/>
        <v>43.239999999999995</v>
      </c>
      <c r="I9589" s="10">
        <f t="shared" si="448"/>
        <v>3.815662688217672E-2</v>
      </c>
      <c r="J9589" t="str">
        <f>_xlfn.XLOOKUP(A9589,Product_Details!$A:$A,Product_Details!$G:$G,"mens")</f>
        <v>Womens</v>
      </c>
      <c r="K9589">
        <f t="shared" si="449"/>
        <v>3767.5</v>
      </c>
    </row>
    <row r="9590" spans="1:11" ht="15">
      <c r="A9590" t="s">
        <v>25</v>
      </c>
      <c r="B9590">
        <v>5</v>
      </c>
      <c r="C9590">
        <v>6</v>
      </c>
      <c r="D9590" t="s">
        <v>33</v>
      </c>
      <c r="E9590" t="s">
        <v>1522</v>
      </c>
      <c r="F9590" s="1">
        <v>2.2170138888888889E-2</v>
      </c>
      <c r="G9590">
        <f>_xlfn.XLOOKUP($A9590,Product_pricing!$B:$B,Product_pricing!$C:$C)</f>
        <v>40</v>
      </c>
      <c r="H9590">
        <f t="shared" si="447"/>
        <v>188</v>
      </c>
      <c r="I9590" s="10">
        <f t="shared" si="448"/>
        <v>0.16589837774859448</v>
      </c>
      <c r="J9590" t="str">
        <f>_xlfn.XLOOKUP(A9590,Product_Details!$A:$A,Product_Details!$G:$G,"mens")</f>
        <v>Mens</v>
      </c>
      <c r="K9590">
        <f t="shared" si="449"/>
        <v>1260</v>
      </c>
    </row>
    <row r="9591" spans="1:11" ht="15">
      <c r="A9591" t="s">
        <v>41</v>
      </c>
      <c r="B9591">
        <v>2</v>
      </c>
      <c r="C9591">
        <v>6</v>
      </c>
      <c r="D9591" t="s">
        <v>33</v>
      </c>
      <c r="E9591" t="s">
        <v>1522</v>
      </c>
      <c r="F9591" s="1">
        <v>2.2170138888888889E-2</v>
      </c>
      <c r="G9591">
        <f>_xlfn.XLOOKUP($A9591,Product_pricing!$B:$B,Product_pricing!$C:$C)</f>
        <v>10</v>
      </c>
      <c r="H9591">
        <f t="shared" si="447"/>
        <v>18.799999999999997</v>
      </c>
      <c r="I9591" s="10">
        <f t="shared" si="448"/>
        <v>1.6589837774859444E-2</v>
      </c>
      <c r="J9591" t="str">
        <f>_xlfn.XLOOKUP(A9591,Product_Details!$A:$A,Product_Details!$G:$G,"mens")</f>
        <v>Mens</v>
      </c>
      <c r="K9591">
        <f t="shared" si="449"/>
        <v>1260</v>
      </c>
    </row>
    <row r="9592" spans="1:11" ht="15">
      <c r="A9592" t="s">
        <v>31</v>
      </c>
      <c r="B9592">
        <v>3</v>
      </c>
      <c r="C9592">
        <v>6</v>
      </c>
      <c r="D9592" t="s">
        <v>33</v>
      </c>
      <c r="E9592" t="s">
        <v>1522</v>
      </c>
      <c r="F9592" s="1">
        <v>2.2170138888888889E-2</v>
      </c>
      <c r="G9592">
        <f>_xlfn.XLOOKUP($A9592,Product_pricing!$B:$B,Product_pricing!$C:$C)</f>
        <v>57</v>
      </c>
      <c r="H9592">
        <f t="shared" si="447"/>
        <v>160.73999999999998</v>
      </c>
      <c r="I9592" s="10">
        <f t="shared" si="448"/>
        <v>0.14184311297504823</v>
      </c>
      <c r="J9592" t="str">
        <f>_xlfn.XLOOKUP(A9592,Product_Details!$A:$A,Product_Details!$G:$G,"mens")</f>
        <v>Mens</v>
      </c>
      <c r="K9592">
        <f t="shared" si="449"/>
        <v>1260</v>
      </c>
    </row>
    <row r="9593" spans="1:11" ht="15">
      <c r="A9593" t="s">
        <v>32</v>
      </c>
      <c r="B9593">
        <v>1</v>
      </c>
      <c r="C9593">
        <v>6</v>
      </c>
      <c r="D9593" t="s">
        <v>33</v>
      </c>
      <c r="E9593" t="s">
        <v>1522</v>
      </c>
      <c r="F9593" s="1">
        <v>2.2170138888888889E-2</v>
      </c>
      <c r="G9593">
        <f>_xlfn.XLOOKUP($A9593,Product_pricing!$B:$B,Product_pricing!$C:$C)</f>
        <v>36</v>
      </c>
      <c r="H9593">
        <f t="shared" si="447"/>
        <v>33.839999999999996</v>
      </c>
      <c r="I9593" s="10">
        <f t="shared" si="448"/>
        <v>2.9861707994747001E-2</v>
      </c>
      <c r="J9593" t="str">
        <f>_xlfn.XLOOKUP(A9593,Product_Details!$A:$A,Product_Details!$G:$G,"mens")</f>
        <v>Mens</v>
      </c>
      <c r="K9593">
        <f t="shared" si="449"/>
        <v>1260</v>
      </c>
    </row>
    <row r="9594" spans="1:11" ht="15">
      <c r="A9594" t="s">
        <v>26</v>
      </c>
      <c r="B9594">
        <v>3</v>
      </c>
      <c r="C9594">
        <v>6</v>
      </c>
      <c r="D9594" t="s">
        <v>33</v>
      </c>
      <c r="E9594" t="s">
        <v>1522</v>
      </c>
      <c r="F9594" s="1">
        <v>2.2170138888888889E-2</v>
      </c>
      <c r="G9594">
        <f>_xlfn.XLOOKUP($A9594,Product_pricing!$B:$B,Product_pricing!$C:$C)</f>
        <v>17</v>
      </c>
      <c r="H9594">
        <f t="shared" si="447"/>
        <v>47.94</v>
      </c>
      <c r="I9594" s="10">
        <f t="shared" si="448"/>
        <v>4.2304086325891582E-2</v>
      </c>
      <c r="J9594" t="str">
        <f>_xlfn.XLOOKUP(A9594,Product_Details!$A:$A,Product_Details!$G:$G,"mens")</f>
        <v>Mens</v>
      </c>
      <c r="K9594">
        <f t="shared" si="449"/>
        <v>1260</v>
      </c>
    </row>
    <row r="9595" spans="1:11" ht="15">
      <c r="A9595" t="s">
        <v>27</v>
      </c>
      <c r="B9595">
        <v>3</v>
      </c>
      <c r="C9595">
        <v>6</v>
      </c>
      <c r="D9595" t="s">
        <v>33</v>
      </c>
      <c r="E9595" t="s">
        <v>1522</v>
      </c>
      <c r="F9595" s="1">
        <v>2.2170138888888889E-2</v>
      </c>
      <c r="G9595">
        <f>_xlfn.XLOOKUP($A9595,Product_pricing!$B:$B,Product_pricing!$C:$C)</f>
        <v>29</v>
      </c>
      <c r="H9595">
        <f t="shared" si="447"/>
        <v>81.78</v>
      </c>
      <c r="I9595" s="10">
        <f t="shared" si="448"/>
        <v>7.2165794320638604E-2</v>
      </c>
      <c r="J9595" t="str">
        <f>_xlfn.XLOOKUP(A9595,Product_Details!$A:$A,Product_Details!$G:$G,"mens")</f>
        <v>Mens</v>
      </c>
      <c r="K9595">
        <f t="shared" si="449"/>
        <v>1260</v>
      </c>
    </row>
    <row r="9596" spans="1:11" ht="15">
      <c r="A9596" t="s">
        <v>30</v>
      </c>
      <c r="B9596">
        <v>1</v>
      </c>
      <c r="C9596">
        <v>7</v>
      </c>
      <c r="D9596" t="s">
        <v>23</v>
      </c>
      <c r="E9596" s="2">
        <v>8.5499999999999997E+57</v>
      </c>
      <c r="F9596" s="1">
        <v>1.4365740740740741E-2</v>
      </c>
      <c r="G9596">
        <f>_xlfn.XLOOKUP($A9596,Product_pricing!$B:$B,Product_pricing!$C:$C)</f>
        <v>19</v>
      </c>
      <c r="H9596">
        <f t="shared" si="447"/>
        <v>17.669999999999998</v>
      </c>
      <c r="I9596" s="10">
        <f t="shared" si="448"/>
        <v>1.5592682632008852E-2</v>
      </c>
      <c r="J9596" t="str">
        <f>_xlfn.XLOOKUP(A9596,Product_Details!$A:$A,Product_Details!$G:$G,"mens")</f>
        <v>Womens</v>
      </c>
      <c r="K9596">
        <f t="shared" si="449"/>
        <v>7535</v>
      </c>
    </row>
    <row r="9597" spans="1:11" ht="15">
      <c r="A9597" t="s">
        <v>25</v>
      </c>
      <c r="B9597">
        <v>2</v>
      </c>
      <c r="C9597">
        <v>7</v>
      </c>
      <c r="D9597" t="s">
        <v>23</v>
      </c>
      <c r="E9597" s="2">
        <v>8.5499999999999997E+57</v>
      </c>
      <c r="F9597" s="1">
        <v>1.4365740740740741E-2</v>
      </c>
      <c r="G9597">
        <f>_xlfn.XLOOKUP($A9597,Product_pricing!$B:$B,Product_pricing!$C:$C)</f>
        <v>40</v>
      </c>
      <c r="H9597">
        <f t="shared" si="447"/>
        <v>74.399999999999991</v>
      </c>
      <c r="I9597" s="10">
        <f t="shared" si="448"/>
        <v>6.5653400555826733E-2</v>
      </c>
      <c r="J9597" t="str">
        <f>_xlfn.XLOOKUP(A9597,Product_Details!$A:$A,Product_Details!$G:$G,"mens")</f>
        <v>Mens</v>
      </c>
      <c r="K9597">
        <f t="shared" si="449"/>
        <v>1890</v>
      </c>
    </row>
    <row r="9598" spans="1:11" ht="15">
      <c r="A9598" t="s">
        <v>41</v>
      </c>
      <c r="B9598">
        <v>2</v>
      </c>
      <c r="C9598">
        <v>7</v>
      </c>
      <c r="D9598" t="s">
        <v>23</v>
      </c>
      <c r="E9598" s="2">
        <v>8.5499999999999997E+57</v>
      </c>
      <c r="F9598" s="1">
        <v>1.4365740740740741E-2</v>
      </c>
      <c r="G9598">
        <f>_xlfn.XLOOKUP($A9598,Product_pricing!$B:$B,Product_pricing!$C:$C)</f>
        <v>10</v>
      </c>
      <c r="H9598">
        <f t="shared" si="447"/>
        <v>18.599999999999998</v>
      </c>
      <c r="I9598" s="10">
        <f t="shared" si="448"/>
        <v>1.6413350138956683E-2</v>
      </c>
      <c r="J9598" t="str">
        <f>_xlfn.XLOOKUP(A9598,Product_Details!$A:$A,Product_Details!$G:$G,"mens")</f>
        <v>Mens</v>
      </c>
      <c r="K9598">
        <f t="shared" si="449"/>
        <v>1890</v>
      </c>
    </row>
    <row r="9599" spans="1:11" ht="15">
      <c r="A9599" t="s">
        <v>32</v>
      </c>
      <c r="B9599">
        <v>4</v>
      </c>
      <c r="C9599">
        <v>7</v>
      </c>
      <c r="D9599" t="s">
        <v>23</v>
      </c>
      <c r="E9599" s="2">
        <v>8.5499999999999997E+57</v>
      </c>
      <c r="F9599" s="1">
        <v>1.4365740740740741E-2</v>
      </c>
      <c r="G9599">
        <f>_xlfn.XLOOKUP($A9599,Product_pricing!$B:$B,Product_pricing!$C:$C)</f>
        <v>36</v>
      </c>
      <c r="H9599">
        <f t="shared" si="447"/>
        <v>133.91999999999999</v>
      </c>
      <c r="I9599" s="10">
        <f t="shared" si="448"/>
        <v>0.11817612100048813</v>
      </c>
      <c r="J9599" t="str">
        <f>_xlfn.XLOOKUP(A9599,Product_Details!$A:$A,Product_Details!$G:$G,"mens")</f>
        <v>Mens</v>
      </c>
      <c r="K9599">
        <f t="shared" si="449"/>
        <v>1890</v>
      </c>
    </row>
    <row r="9600" spans="1:11" ht="15">
      <c r="A9600" t="s">
        <v>27</v>
      </c>
      <c r="B9600">
        <v>2</v>
      </c>
      <c r="C9600">
        <v>7</v>
      </c>
      <c r="D9600" t="s">
        <v>23</v>
      </c>
      <c r="E9600" s="2">
        <v>8.5499999999999997E+57</v>
      </c>
      <c r="F9600" s="1">
        <v>1.4365740740740741E-2</v>
      </c>
      <c r="G9600">
        <f>_xlfn.XLOOKUP($A9600,Product_pricing!$B:$B,Product_pricing!$C:$C)</f>
        <v>29</v>
      </c>
      <c r="H9600">
        <f t="shared" si="447"/>
        <v>53.94</v>
      </c>
      <c r="I9600" s="10">
        <f t="shared" si="448"/>
        <v>4.759871540297439E-2</v>
      </c>
      <c r="J9600" t="str">
        <f>_xlfn.XLOOKUP(A9600,Product_Details!$A:$A,Product_Details!$G:$G,"mens")</f>
        <v>Mens</v>
      </c>
      <c r="K9600">
        <f t="shared" si="449"/>
        <v>1890</v>
      </c>
    </row>
    <row r="9601" spans="1:11" ht="15">
      <c r="A9601" t="s">
        <v>22</v>
      </c>
      <c r="B9601">
        <v>5</v>
      </c>
      <c r="C9601">
        <v>0</v>
      </c>
      <c r="D9601" t="s">
        <v>23</v>
      </c>
      <c r="E9601" t="s">
        <v>1523</v>
      </c>
      <c r="F9601" s="1">
        <v>2.8165509259259258E-2</v>
      </c>
      <c r="G9601">
        <f>_xlfn.XLOOKUP($A9601,Product_pricing!$B:$B,Product_pricing!$C:$C)</f>
        <v>13</v>
      </c>
      <c r="H9601">
        <f t="shared" si="447"/>
        <v>65</v>
      </c>
      <c r="I9601" s="10">
        <f t="shared" si="448"/>
        <v>5.7358481668397021E-2</v>
      </c>
      <c r="J9601" t="str">
        <f>_xlfn.XLOOKUP(A9601,Product_Details!$A:$A,Product_Details!$G:$G,"mens")</f>
        <v>Womens</v>
      </c>
      <c r="K9601">
        <f t="shared" si="449"/>
        <v>2511.6666666666665</v>
      </c>
    </row>
    <row r="9602" spans="1:11" ht="15">
      <c r="A9602" t="s">
        <v>30</v>
      </c>
      <c r="B9602">
        <v>2</v>
      </c>
      <c r="C9602">
        <v>0</v>
      </c>
      <c r="D9602" t="s">
        <v>23</v>
      </c>
      <c r="E9602" t="s">
        <v>1523</v>
      </c>
      <c r="F9602" s="1">
        <v>2.8165509259259258E-2</v>
      </c>
      <c r="G9602">
        <f>_xlfn.XLOOKUP($A9602,Product_pricing!$B:$B,Product_pricing!$C:$C)</f>
        <v>19</v>
      </c>
      <c r="H9602">
        <f t="shared" si="447"/>
        <v>38</v>
      </c>
      <c r="I9602" s="10">
        <f t="shared" si="448"/>
        <v>3.3532650821524415E-2</v>
      </c>
      <c r="J9602" t="str">
        <f>_xlfn.XLOOKUP(A9602,Product_Details!$A:$A,Product_Details!$G:$G,"mens")</f>
        <v>Womens</v>
      </c>
      <c r="K9602">
        <f t="shared" si="449"/>
        <v>2511.6666666666665</v>
      </c>
    </row>
    <row r="9603" spans="1:11" ht="15">
      <c r="A9603" t="s">
        <v>38</v>
      </c>
      <c r="B9603">
        <v>5</v>
      </c>
      <c r="C9603">
        <v>0</v>
      </c>
      <c r="D9603" t="s">
        <v>23</v>
      </c>
      <c r="E9603" t="s">
        <v>1523</v>
      </c>
      <c r="F9603" s="1">
        <v>2.8165509259259258E-2</v>
      </c>
      <c r="G9603">
        <f>_xlfn.XLOOKUP($A9603,Product_pricing!$B:$B,Product_pricing!$C:$C)</f>
        <v>54</v>
      </c>
      <c r="H9603">
        <f t="shared" ref="H9603:H9666" si="450">B9603*G9603*(1-C9603/100)</f>
        <v>270</v>
      </c>
      <c r="I9603" s="10">
        <f t="shared" ref="I9603:I9666" si="451">(H9603/SUM($H:$H))*1000</f>
        <v>0.23825830846872612</v>
      </c>
      <c r="J9603" t="str">
        <f>_xlfn.XLOOKUP(A9603,Product_Details!$A:$A,Product_Details!$G:$G,"mens")</f>
        <v>Womens</v>
      </c>
      <c r="K9603">
        <f t="shared" ref="K9603:K9666" si="452">COUNTIFS($J:$J, J9603) / COUNTIFS($J:$J, J9603, $E:$E, E9603)</f>
        <v>2511.6666666666665</v>
      </c>
    </row>
    <row r="9604" spans="1:11" ht="15">
      <c r="A9604" t="s">
        <v>25</v>
      </c>
      <c r="B9604">
        <v>5</v>
      </c>
      <c r="C9604">
        <v>0</v>
      </c>
      <c r="D9604" t="s">
        <v>23</v>
      </c>
      <c r="E9604" t="s">
        <v>1523</v>
      </c>
      <c r="F9604" s="1">
        <v>2.8165509259259258E-2</v>
      </c>
      <c r="G9604">
        <f>_xlfn.XLOOKUP($A9604,Product_pricing!$B:$B,Product_pricing!$C:$C)</f>
        <v>40</v>
      </c>
      <c r="H9604">
        <f t="shared" si="450"/>
        <v>200</v>
      </c>
      <c r="I9604" s="10">
        <f t="shared" si="451"/>
        <v>0.17648763590276006</v>
      </c>
      <c r="J9604" t="str">
        <f>_xlfn.XLOOKUP(A9604,Product_Details!$A:$A,Product_Details!$G:$G,"mens")</f>
        <v>Mens</v>
      </c>
      <c r="K9604">
        <f t="shared" si="452"/>
        <v>1260</v>
      </c>
    </row>
    <row r="9605" spans="1:11" ht="15">
      <c r="A9605" t="s">
        <v>41</v>
      </c>
      <c r="B9605">
        <v>5</v>
      </c>
      <c r="C9605">
        <v>0</v>
      </c>
      <c r="D9605" t="s">
        <v>23</v>
      </c>
      <c r="E9605" t="s">
        <v>1523</v>
      </c>
      <c r="F9605" s="1">
        <v>2.8165509259259258E-2</v>
      </c>
      <c r="G9605">
        <f>_xlfn.XLOOKUP($A9605,Product_pricing!$B:$B,Product_pricing!$C:$C)</f>
        <v>10</v>
      </c>
      <c r="H9605">
        <f t="shared" si="450"/>
        <v>50</v>
      </c>
      <c r="I9605" s="10">
        <f t="shared" si="451"/>
        <v>4.4121908975690016E-2</v>
      </c>
      <c r="J9605" t="str">
        <f>_xlfn.XLOOKUP(A9605,Product_Details!$A:$A,Product_Details!$G:$G,"mens")</f>
        <v>Mens</v>
      </c>
      <c r="K9605">
        <f t="shared" si="452"/>
        <v>1260</v>
      </c>
    </row>
    <row r="9606" spans="1:11" ht="15">
      <c r="A9606" t="s">
        <v>31</v>
      </c>
      <c r="B9606">
        <v>1</v>
      </c>
      <c r="C9606">
        <v>0</v>
      </c>
      <c r="D9606" t="s">
        <v>23</v>
      </c>
      <c r="E9606" t="s">
        <v>1523</v>
      </c>
      <c r="F9606" s="1">
        <v>2.8165509259259258E-2</v>
      </c>
      <c r="G9606">
        <f>_xlfn.XLOOKUP($A9606,Product_pricing!$B:$B,Product_pricing!$C:$C)</f>
        <v>57</v>
      </c>
      <c r="H9606">
        <f t="shared" si="450"/>
        <v>57</v>
      </c>
      <c r="I9606" s="10">
        <f t="shared" si="451"/>
        <v>5.0298976232286616E-2</v>
      </c>
      <c r="J9606" t="str">
        <f>_xlfn.XLOOKUP(A9606,Product_Details!$A:$A,Product_Details!$G:$G,"mens")</f>
        <v>Mens</v>
      </c>
      <c r="K9606">
        <f t="shared" si="452"/>
        <v>1260</v>
      </c>
    </row>
    <row r="9607" spans="1:11" ht="15">
      <c r="A9607" t="s">
        <v>32</v>
      </c>
      <c r="B9607">
        <v>1</v>
      </c>
      <c r="C9607">
        <v>0</v>
      </c>
      <c r="D9607" t="s">
        <v>23</v>
      </c>
      <c r="E9607" t="s">
        <v>1523</v>
      </c>
      <c r="F9607" s="1">
        <v>2.8165509259259258E-2</v>
      </c>
      <c r="G9607">
        <f>_xlfn.XLOOKUP($A9607,Product_pricing!$B:$B,Product_pricing!$C:$C)</f>
        <v>36</v>
      </c>
      <c r="H9607">
        <f t="shared" si="450"/>
        <v>36</v>
      </c>
      <c r="I9607" s="10">
        <f t="shared" si="451"/>
        <v>3.1767774462496817E-2</v>
      </c>
      <c r="J9607" t="str">
        <f>_xlfn.XLOOKUP(A9607,Product_Details!$A:$A,Product_Details!$G:$G,"mens")</f>
        <v>Mens</v>
      </c>
      <c r="K9607">
        <f t="shared" si="452"/>
        <v>1260</v>
      </c>
    </row>
    <row r="9608" spans="1:11" ht="15">
      <c r="A9608" t="s">
        <v>26</v>
      </c>
      <c r="B9608">
        <v>4</v>
      </c>
      <c r="C9608">
        <v>0</v>
      </c>
      <c r="D9608" t="s">
        <v>23</v>
      </c>
      <c r="E9608" t="s">
        <v>1523</v>
      </c>
      <c r="F9608" s="1">
        <v>2.8165509259259258E-2</v>
      </c>
      <c r="G9608">
        <f>_xlfn.XLOOKUP($A9608,Product_pricing!$B:$B,Product_pricing!$C:$C)</f>
        <v>17</v>
      </c>
      <c r="H9608">
        <f t="shared" si="450"/>
        <v>68</v>
      </c>
      <c r="I9608" s="10">
        <f t="shared" si="451"/>
        <v>6.0005796206938425E-2</v>
      </c>
      <c r="J9608" t="str">
        <f>_xlfn.XLOOKUP(A9608,Product_Details!$A:$A,Product_Details!$G:$G,"mens")</f>
        <v>Mens</v>
      </c>
      <c r="K9608">
        <f t="shared" si="452"/>
        <v>1260</v>
      </c>
    </row>
    <row r="9609" spans="1:11" ht="15">
      <c r="A9609" t="s">
        <v>27</v>
      </c>
      <c r="B9609">
        <v>3</v>
      </c>
      <c r="C9609">
        <v>0</v>
      </c>
      <c r="D9609" t="s">
        <v>23</v>
      </c>
      <c r="E9609" t="s">
        <v>1523</v>
      </c>
      <c r="F9609" s="1">
        <v>2.8165509259259258E-2</v>
      </c>
      <c r="G9609">
        <f>_xlfn.XLOOKUP($A9609,Product_pricing!$B:$B,Product_pricing!$C:$C)</f>
        <v>29</v>
      </c>
      <c r="H9609">
        <f t="shared" si="450"/>
        <v>87</v>
      </c>
      <c r="I9609" s="10">
        <f t="shared" si="451"/>
        <v>7.6772121617700625E-2</v>
      </c>
      <c r="J9609" t="str">
        <f>_xlfn.XLOOKUP(A9609,Product_Details!$A:$A,Product_Details!$G:$G,"mens")</f>
        <v>Mens</v>
      </c>
      <c r="K9609">
        <f t="shared" si="452"/>
        <v>1260</v>
      </c>
    </row>
    <row r="9610" spans="1:11" ht="15">
      <c r="A9610" t="s">
        <v>22</v>
      </c>
      <c r="B9610">
        <v>1</v>
      </c>
      <c r="C9610">
        <v>6</v>
      </c>
      <c r="D9610" t="s">
        <v>33</v>
      </c>
      <c r="E9610" t="s">
        <v>1524</v>
      </c>
      <c r="F9610" s="1">
        <v>2.4821759259259255E-2</v>
      </c>
      <c r="G9610">
        <f>_xlfn.XLOOKUP($A9610,Product_pricing!$B:$B,Product_pricing!$C:$C)</f>
        <v>13</v>
      </c>
      <c r="H9610">
        <f t="shared" si="450"/>
        <v>12.219999999999999</v>
      </c>
      <c r="I9610" s="10">
        <f t="shared" si="451"/>
        <v>1.078339455365864E-2</v>
      </c>
      <c r="J9610" t="str">
        <f>_xlfn.XLOOKUP(A9610,Product_Details!$A:$A,Product_Details!$G:$G,"mens")</f>
        <v>Womens</v>
      </c>
      <c r="K9610">
        <f t="shared" si="452"/>
        <v>1507</v>
      </c>
    </row>
    <row r="9611" spans="1:11" ht="15">
      <c r="A9611" t="s">
        <v>29</v>
      </c>
      <c r="B9611">
        <v>5</v>
      </c>
      <c r="C9611">
        <v>6</v>
      </c>
      <c r="D9611" t="s">
        <v>33</v>
      </c>
      <c r="E9611" t="s">
        <v>1524</v>
      </c>
      <c r="F9611" s="1">
        <v>2.4821759259259255E-2</v>
      </c>
      <c r="G9611">
        <f>_xlfn.XLOOKUP($A9611,Product_pricing!$B:$B,Product_pricing!$C:$C)</f>
        <v>10</v>
      </c>
      <c r="H9611">
        <f t="shared" si="450"/>
        <v>47</v>
      </c>
      <c r="I9611" s="10">
        <f t="shared" si="451"/>
        <v>4.1474594437148619E-2</v>
      </c>
      <c r="J9611" t="str">
        <f>_xlfn.XLOOKUP(A9611,Product_Details!$A:$A,Product_Details!$G:$G,"mens")</f>
        <v>Womens</v>
      </c>
      <c r="K9611">
        <f t="shared" si="452"/>
        <v>1507</v>
      </c>
    </row>
    <row r="9612" spans="1:11" ht="15">
      <c r="A9612" t="s">
        <v>36</v>
      </c>
      <c r="B9612">
        <v>4</v>
      </c>
      <c r="C9612">
        <v>6</v>
      </c>
      <c r="D9612" t="s">
        <v>33</v>
      </c>
      <c r="E9612" t="s">
        <v>1524</v>
      </c>
      <c r="F9612" s="1">
        <v>2.4821759259259255E-2</v>
      </c>
      <c r="G9612">
        <f>_xlfn.XLOOKUP($A9612,Product_pricing!$B:$B,Product_pricing!$C:$C)</f>
        <v>23</v>
      </c>
      <c r="H9612">
        <f t="shared" si="450"/>
        <v>86.47999999999999</v>
      </c>
      <c r="I9612" s="10">
        <f t="shared" si="451"/>
        <v>7.6313253764353439E-2</v>
      </c>
      <c r="J9612" t="str">
        <f>_xlfn.XLOOKUP(A9612,Product_Details!$A:$A,Product_Details!$G:$G,"mens")</f>
        <v>Womens</v>
      </c>
      <c r="K9612">
        <f t="shared" si="452"/>
        <v>1507</v>
      </c>
    </row>
    <row r="9613" spans="1:11" ht="15">
      <c r="A9613" t="s">
        <v>30</v>
      </c>
      <c r="B9613">
        <v>2</v>
      </c>
      <c r="C9613">
        <v>6</v>
      </c>
      <c r="D9613" t="s">
        <v>33</v>
      </c>
      <c r="E9613" t="s">
        <v>1524</v>
      </c>
      <c r="F9613" s="1">
        <v>2.4821759259259255E-2</v>
      </c>
      <c r="G9613">
        <f>_xlfn.XLOOKUP($A9613,Product_pricing!$B:$B,Product_pricing!$C:$C)</f>
        <v>19</v>
      </c>
      <c r="H9613">
        <f t="shared" si="450"/>
        <v>35.72</v>
      </c>
      <c r="I9613" s="10">
        <f t="shared" si="451"/>
        <v>3.1520691772232948E-2</v>
      </c>
      <c r="J9613" t="str">
        <f>_xlfn.XLOOKUP(A9613,Product_Details!$A:$A,Product_Details!$G:$G,"mens")</f>
        <v>Womens</v>
      </c>
      <c r="K9613">
        <f t="shared" si="452"/>
        <v>1507</v>
      </c>
    </row>
    <row r="9614" spans="1:11" ht="15">
      <c r="A9614" t="s">
        <v>38</v>
      </c>
      <c r="B9614">
        <v>4</v>
      </c>
      <c r="C9614">
        <v>6</v>
      </c>
      <c r="D9614" t="s">
        <v>33</v>
      </c>
      <c r="E9614" t="s">
        <v>1524</v>
      </c>
      <c r="F9614" s="1">
        <v>2.4821759259259255E-2</v>
      </c>
      <c r="G9614">
        <f>_xlfn.XLOOKUP($A9614,Product_pricing!$B:$B,Product_pricing!$C:$C)</f>
        <v>54</v>
      </c>
      <c r="H9614">
        <f t="shared" si="450"/>
        <v>203.04</v>
      </c>
      <c r="I9614" s="10">
        <f t="shared" si="451"/>
        <v>0.17917024796848202</v>
      </c>
      <c r="J9614" t="str">
        <f>_xlfn.XLOOKUP(A9614,Product_Details!$A:$A,Product_Details!$G:$G,"mens")</f>
        <v>Womens</v>
      </c>
      <c r="K9614">
        <f t="shared" si="452"/>
        <v>1507</v>
      </c>
    </row>
    <row r="9615" spans="1:11" ht="15">
      <c r="A9615" t="s">
        <v>41</v>
      </c>
      <c r="B9615">
        <v>4</v>
      </c>
      <c r="C9615">
        <v>6</v>
      </c>
      <c r="D9615" t="s">
        <v>33</v>
      </c>
      <c r="E9615" t="s">
        <v>1524</v>
      </c>
      <c r="F9615" s="1">
        <v>2.4821759259259255E-2</v>
      </c>
      <c r="G9615">
        <f>_xlfn.XLOOKUP($A9615,Product_pricing!$B:$B,Product_pricing!$C:$C)</f>
        <v>10</v>
      </c>
      <c r="H9615">
        <f t="shared" si="450"/>
        <v>37.599999999999994</v>
      </c>
      <c r="I9615" s="10">
        <f t="shared" si="451"/>
        <v>3.3179675549718887E-2</v>
      </c>
      <c r="J9615" t="str">
        <f>_xlfn.XLOOKUP(A9615,Product_Details!$A:$A,Product_Details!$G:$G,"mens")</f>
        <v>Mens</v>
      </c>
      <c r="K9615">
        <f t="shared" si="452"/>
        <v>2520</v>
      </c>
    </row>
    <row r="9616" spans="1:11" ht="15">
      <c r="A9616" t="s">
        <v>31</v>
      </c>
      <c r="B9616">
        <v>1</v>
      </c>
      <c r="C9616">
        <v>6</v>
      </c>
      <c r="D9616" t="s">
        <v>33</v>
      </c>
      <c r="E9616" t="s">
        <v>1524</v>
      </c>
      <c r="F9616" s="1">
        <v>2.4821759259259255E-2</v>
      </c>
      <c r="G9616">
        <f>_xlfn.XLOOKUP($A9616,Product_pricing!$B:$B,Product_pricing!$C:$C)</f>
        <v>57</v>
      </c>
      <c r="H9616">
        <f t="shared" si="450"/>
        <v>53.58</v>
      </c>
      <c r="I9616" s="10">
        <f t="shared" si="451"/>
        <v>4.7281037658349422E-2</v>
      </c>
      <c r="J9616" t="str">
        <f>_xlfn.XLOOKUP(A9616,Product_Details!$A:$A,Product_Details!$G:$G,"mens")</f>
        <v>Mens</v>
      </c>
      <c r="K9616">
        <f t="shared" si="452"/>
        <v>2520</v>
      </c>
    </row>
    <row r="9617" spans="1:11" ht="15">
      <c r="A9617" t="s">
        <v>26</v>
      </c>
      <c r="B9617">
        <v>3</v>
      </c>
      <c r="C9617">
        <v>6</v>
      </c>
      <c r="D9617" t="s">
        <v>33</v>
      </c>
      <c r="E9617" t="s">
        <v>1524</v>
      </c>
      <c r="F9617" s="1">
        <v>2.4821759259259255E-2</v>
      </c>
      <c r="G9617">
        <f>_xlfn.XLOOKUP($A9617,Product_pricing!$B:$B,Product_pricing!$C:$C)</f>
        <v>17</v>
      </c>
      <c r="H9617">
        <f t="shared" si="450"/>
        <v>47.94</v>
      </c>
      <c r="I9617" s="10">
        <f t="shared" si="451"/>
        <v>4.2304086325891582E-2</v>
      </c>
      <c r="J9617" t="str">
        <f>_xlfn.XLOOKUP(A9617,Product_Details!$A:$A,Product_Details!$G:$G,"mens")</f>
        <v>Mens</v>
      </c>
      <c r="K9617">
        <f t="shared" si="452"/>
        <v>2520</v>
      </c>
    </row>
    <row r="9618" spans="1:11" ht="15">
      <c r="A9618" t="s">
        <v>35</v>
      </c>
      <c r="B9618">
        <v>4</v>
      </c>
      <c r="C9618">
        <v>4</v>
      </c>
      <c r="D9618" t="s">
        <v>33</v>
      </c>
      <c r="E9618" t="s">
        <v>1525</v>
      </c>
      <c r="F9618" s="1">
        <v>3.6340277777777777E-2</v>
      </c>
      <c r="G9618">
        <f>_xlfn.XLOOKUP($A9618,Product_pricing!$B:$B,Product_pricing!$C:$C)</f>
        <v>32</v>
      </c>
      <c r="H9618">
        <f t="shared" si="450"/>
        <v>122.88</v>
      </c>
      <c r="I9618" s="10">
        <f t="shared" si="451"/>
        <v>0.10843400349865578</v>
      </c>
      <c r="J9618" t="str">
        <f>_xlfn.XLOOKUP(A9618,Product_Details!$A:$A,Product_Details!$G:$G,"mens")</f>
        <v>Womens</v>
      </c>
      <c r="K9618">
        <f t="shared" si="452"/>
        <v>1883.75</v>
      </c>
    </row>
    <row r="9619" spans="1:11" ht="15">
      <c r="A9619" t="s">
        <v>36</v>
      </c>
      <c r="B9619">
        <v>5</v>
      </c>
      <c r="C9619">
        <v>4</v>
      </c>
      <c r="D9619" t="s">
        <v>33</v>
      </c>
      <c r="E9619" t="s">
        <v>1525</v>
      </c>
      <c r="F9619" s="1">
        <v>3.6340277777777777E-2</v>
      </c>
      <c r="G9619">
        <f>_xlfn.XLOOKUP($A9619,Product_pricing!$B:$B,Product_pricing!$C:$C)</f>
        <v>23</v>
      </c>
      <c r="H9619">
        <f t="shared" si="450"/>
        <v>110.39999999999999</v>
      </c>
      <c r="I9619" s="10">
        <f t="shared" si="451"/>
        <v>9.742117501832355E-2</v>
      </c>
      <c r="J9619" t="str">
        <f>_xlfn.XLOOKUP(A9619,Product_Details!$A:$A,Product_Details!$G:$G,"mens")</f>
        <v>Womens</v>
      </c>
      <c r="K9619">
        <f t="shared" si="452"/>
        <v>1883.75</v>
      </c>
    </row>
    <row r="9620" spans="1:11" ht="15">
      <c r="A9620" t="s">
        <v>30</v>
      </c>
      <c r="B9620">
        <v>2</v>
      </c>
      <c r="C9620">
        <v>4</v>
      </c>
      <c r="D9620" t="s">
        <v>33</v>
      </c>
      <c r="E9620" t="s">
        <v>1525</v>
      </c>
      <c r="F9620" s="1">
        <v>3.6340277777777777E-2</v>
      </c>
      <c r="G9620">
        <f>_xlfn.XLOOKUP($A9620,Product_pricing!$B:$B,Product_pricing!$C:$C)</f>
        <v>19</v>
      </c>
      <c r="H9620">
        <f t="shared" si="450"/>
        <v>36.479999999999997</v>
      </c>
      <c r="I9620" s="10">
        <f t="shared" si="451"/>
        <v>3.219134478866343E-2</v>
      </c>
      <c r="J9620" t="str">
        <f>_xlfn.XLOOKUP(A9620,Product_Details!$A:$A,Product_Details!$G:$G,"mens")</f>
        <v>Womens</v>
      </c>
      <c r="K9620">
        <f t="shared" si="452"/>
        <v>1883.75</v>
      </c>
    </row>
    <row r="9621" spans="1:11" ht="15">
      <c r="A9621" t="s">
        <v>38</v>
      </c>
      <c r="B9621">
        <v>2</v>
      </c>
      <c r="C9621">
        <v>4</v>
      </c>
      <c r="D9621" t="s">
        <v>33</v>
      </c>
      <c r="E9621" t="s">
        <v>1525</v>
      </c>
      <c r="F9621" s="1">
        <v>3.6340277777777777E-2</v>
      </c>
      <c r="G9621">
        <f>_xlfn.XLOOKUP($A9621,Product_pricing!$B:$B,Product_pricing!$C:$C)</f>
        <v>54</v>
      </c>
      <c r="H9621">
        <f t="shared" si="450"/>
        <v>103.67999999999999</v>
      </c>
      <c r="I9621" s="10">
        <f t="shared" si="451"/>
        <v>9.149119045199082E-2</v>
      </c>
      <c r="J9621" t="str">
        <f>_xlfn.XLOOKUP(A9621,Product_Details!$A:$A,Product_Details!$G:$G,"mens")</f>
        <v>Womens</v>
      </c>
      <c r="K9621">
        <f t="shared" si="452"/>
        <v>1883.75</v>
      </c>
    </row>
    <row r="9622" spans="1:11" ht="15">
      <c r="A9622" t="s">
        <v>25</v>
      </c>
      <c r="B9622">
        <v>5</v>
      </c>
      <c r="C9622">
        <v>4</v>
      </c>
      <c r="D9622" t="s">
        <v>33</v>
      </c>
      <c r="E9622" t="s">
        <v>1525</v>
      </c>
      <c r="F9622" s="1">
        <v>3.6340277777777777E-2</v>
      </c>
      <c r="G9622">
        <f>_xlfn.XLOOKUP($A9622,Product_pricing!$B:$B,Product_pricing!$C:$C)</f>
        <v>40</v>
      </c>
      <c r="H9622">
        <f t="shared" si="450"/>
        <v>192</v>
      </c>
      <c r="I9622" s="10">
        <f t="shared" si="451"/>
        <v>0.16942813046664967</v>
      </c>
      <c r="J9622" t="str">
        <f>_xlfn.XLOOKUP(A9622,Product_Details!$A:$A,Product_Details!$G:$G,"mens")</f>
        <v>Mens</v>
      </c>
      <c r="K9622">
        <f t="shared" si="452"/>
        <v>2520</v>
      </c>
    </row>
    <row r="9623" spans="1:11" ht="15">
      <c r="A9623" t="s">
        <v>41</v>
      </c>
      <c r="B9623">
        <v>4</v>
      </c>
      <c r="C9623">
        <v>4</v>
      </c>
      <c r="D9623" t="s">
        <v>33</v>
      </c>
      <c r="E9623" t="s">
        <v>1525</v>
      </c>
      <c r="F9623" s="1">
        <v>3.6340277777777777E-2</v>
      </c>
      <c r="G9623">
        <f>_xlfn.XLOOKUP($A9623,Product_pricing!$B:$B,Product_pricing!$C:$C)</f>
        <v>10</v>
      </c>
      <c r="H9623">
        <f t="shared" si="450"/>
        <v>38.4</v>
      </c>
      <c r="I9623" s="10">
        <f t="shared" si="451"/>
        <v>3.3885626093329929E-2</v>
      </c>
      <c r="J9623" t="str">
        <f>_xlfn.XLOOKUP(A9623,Product_Details!$A:$A,Product_Details!$G:$G,"mens")</f>
        <v>Mens</v>
      </c>
      <c r="K9623">
        <f t="shared" si="452"/>
        <v>2520</v>
      </c>
    </row>
    <row r="9624" spans="1:11" ht="15">
      <c r="A9624" t="s">
        <v>32</v>
      </c>
      <c r="B9624">
        <v>5</v>
      </c>
      <c r="C9624">
        <v>4</v>
      </c>
      <c r="D9624" t="s">
        <v>33</v>
      </c>
      <c r="E9624" t="s">
        <v>1525</v>
      </c>
      <c r="F9624" s="1">
        <v>3.6340277777777777E-2</v>
      </c>
      <c r="G9624">
        <f>_xlfn.XLOOKUP($A9624,Product_pricing!$B:$B,Product_pricing!$C:$C)</f>
        <v>36</v>
      </c>
      <c r="H9624">
        <f t="shared" si="450"/>
        <v>172.79999999999998</v>
      </c>
      <c r="I9624" s="10">
        <f t="shared" si="451"/>
        <v>0.1524853174199847</v>
      </c>
      <c r="J9624" t="str">
        <f>_xlfn.XLOOKUP(A9624,Product_Details!$A:$A,Product_Details!$G:$G,"mens")</f>
        <v>Mens</v>
      </c>
      <c r="K9624">
        <f t="shared" si="452"/>
        <v>2520</v>
      </c>
    </row>
    <row r="9625" spans="1:11" ht="15">
      <c r="A9625" t="s">
        <v>35</v>
      </c>
      <c r="B9625">
        <v>5</v>
      </c>
      <c r="C9625">
        <v>3</v>
      </c>
      <c r="D9625" t="s">
        <v>23</v>
      </c>
      <c r="E9625" t="s">
        <v>1526</v>
      </c>
      <c r="F9625" s="1">
        <v>5.5706018518518518E-3</v>
      </c>
      <c r="G9625">
        <f>_xlfn.XLOOKUP($A9625,Product_pricing!$B:$B,Product_pricing!$C:$C)</f>
        <v>32</v>
      </c>
      <c r="H9625">
        <f t="shared" si="450"/>
        <v>155.19999999999999</v>
      </c>
      <c r="I9625" s="10">
        <f t="shared" si="451"/>
        <v>0.1369544054605418</v>
      </c>
      <c r="J9625" t="str">
        <f>_xlfn.XLOOKUP(A9625,Product_Details!$A:$A,Product_Details!$G:$G,"mens")</f>
        <v>Womens</v>
      </c>
      <c r="K9625">
        <f t="shared" si="452"/>
        <v>3767.5</v>
      </c>
    </row>
    <row r="9626" spans="1:11" ht="15">
      <c r="A9626" t="s">
        <v>38</v>
      </c>
      <c r="B9626">
        <v>4</v>
      </c>
      <c r="C9626">
        <v>3</v>
      </c>
      <c r="D9626" t="s">
        <v>23</v>
      </c>
      <c r="E9626" t="s">
        <v>1526</v>
      </c>
      <c r="F9626" s="1">
        <v>5.5706018518518518E-3</v>
      </c>
      <c r="G9626">
        <f>_xlfn.XLOOKUP($A9626,Product_pricing!$B:$B,Product_pricing!$C:$C)</f>
        <v>54</v>
      </c>
      <c r="H9626">
        <f t="shared" si="450"/>
        <v>209.51999999999998</v>
      </c>
      <c r="I9626" s="10">
        <f t="shared" si="451"/>
        <v>0.18488844737173143</v>
      </c>
      <c r="J9626" t="str">
        <f>_xlfn.XLOOKUP(A9626,Product_Details!$A:$A,Product_Details!$G:$G,"mens")</f>
        <v>Womens</v>
      </c>
      <c r="K9626">
        <f t="shared" si="452"/>
        <v>3767.5</v>
      </c>
    </row>
    <row r="9627" spans="1:11" ht="15">
      <c r="A9627" t="s">
        <v>41</v>
      </c>
      <c r="B9627">
        <v>5</v>
      </c>
      <c r="C9627">
        <v>3</v>
      </c>
      <c r="D9627" t="s">
        <v>23</v>
      </c>
      <c r="E9627" t="s">
        <v>1526</v>
      </c>
      <c r="F9627" s="1">
        <v>5.5706018518518518E-3</v>
      </c>
      <c r="G9627">
        <f>_xlfn.XLOOKUP($A9627,Product_pricing!$B:$B,Product_pricing!$C:$C)</f>
        <v>10</v>
      </c>
      <c r="H9627">
        <f t="shared" si="450"/>
        <v>48.5</v>
      </c>
      <c r="I9627" s="10">
        <f t="shared" si="451"/>
        <v>4.2798251706419314E-2</v>
      </c>
      <c r="J9627" t="str">
        <f>_xlfn.XLOOKUP(A9627,Product_Details!$A:$A,Product_Details!$G:$G,"mens")</f>
        <v>Mens</v>
      </c>
      <c r="K9627">
        <f t="shared" si="452"/>
        <v>1890</v>
      </c>
    </row>
    <row r="9628" spans="1:11" ht="15">
      <c r="A9628" t="s">
        <v>31</v>
      </c>
      <c r="B9628">
        <v>2</v>
      </c>
      <c r="C9628">
        <v>3</v>
      </c>
      <c r="D9628" t="s">
        <v>23</v>
      </c>
      <c r="E9628" t="s">
        <v>1526</v>
      </c>
      <c r="F9628" s="1">
        <v>5.5706018518518518E-3</v>
      </c>
      <c r="G9628">
        <f>_xlfn.XLOOKUP($A9628,Product_pricing!$B:$B,Product_pricing!$C:$C)</f>
        <v>57</v>
      </c>
      <c r="H9628">
        <f t="shared" si="450"/>
        <v>110.58</v>
      </c>
      <c r="I9628" s="10">
        <f t="shared" si="451"/>
        <v>9.758001389063603E-2</v>
      </c>
      <c r="J9628" t="str">
        <f>_xlfn.XLOOKUP(A9628,Product_Details!$A:$A,Product_Details!$G:$G,"mens")</f>
        <v>Mens</v>
      </c>
      <c r="K9628">
        <f t="shared" si="452"/>
        <v>1890</v>
      </c>
    </row>
    <row r="9629" spans="1:11" ht="15">
      <c r="A9629" t="s">
        <v>32</v>
      </c>
      <c r="B9629">
        <v>1</v>
      </c>
      <c r="C9629">
        <v>3</v>
      </c>
      <c r="D9629" t="s">
        <v>23</v>
      </c>
      <c r="E9629" t="s">
        <v>1526</v>
      </c>
      <c r="F9629" s="1">
        <v>5.5706018518518518E-3</v>
      </c>
      <c r="G9629">
        <f>_xlfn.XLOOKUP($A9629,Product_pricing!$B:$B,Product_pricing!$C:$C)</f>
        <v>36</v>
      </c>
      <c r="H9629">
        <f t="shared" si="450"/>
        <v>34.92</v>
      </c>
      <c r="I9629" s="10">
        <f t="shared" si="451"/>
        <v>3.0814741228621913E-2</v>
      </c>
      <c r="J9629" t="str">
        <f>_xlfn.XLOOKUP(A9629,Product_Details!$A:$A,Product_Details!$G:$G,"mens")</f>
        <v>Mens</v>
      </c>
      <c r="K9629">
        <f t="shared" si="452"/>
        <v>1890</v>
      </c>
    </row>
    <row r="9630" spans="1:11" ht="15">
      <c r="A9630" t="s">
        <v>26</v>
      </c>
      <c r="B9630">
        <v>4</v>
      </c>
      <c r="C9630">
        <v>3</v>
      </c>
      <c r="D9630" t="s">
        <v>23</v>
      </c>
      <c r="E9630" t="s">
        <v>1526</v>
      </c>
      <c r="F9630" s="1">
        <v>5.5706018518518518E-3</v>
      </c>
      <c r="G9630">
        <f>_xlfn.XLOOKUP($A9630,Product_pricing!$B:$B,Product_pricing!$C:$C)</f>
        <v>17</v>
      </c>
      <c r="H9630">
        <f t="shared" si="450"/>
        <v>65.959999999999994</v>
      </c>
      <c r="I9630" s="10">
        <f t="shared" si="451"/>
        <v>5.820562232073026E-2</v>
      </c>
      <c r="J9630" t="str">
        <f>_xlfn.XLOOKUP(A9630,Product_Details!$A:$A,Product_Details!$G:$G,"mens")</f>
        <v>Mens</v>
      </c>
      <c r="K9630">
        <f t="shared" si="452"/>
        <v>1890</v>
      </c>
    </row>
    <row r="9631" spans="1:11" ht="15">
      <c r="A9631" t="s">
        <v>35</v>
      </c>
      <c r="B9631">
        <v>2</v>
      </c>
      <c r="C9631">
        <v>14</v>
      </c>
      <c r="D9631" t="s">
        <v>33</v>
      </c>
      <c r="E9631" t="s">
        <v>1527</v>
      </c>
      <c r="F9631" s="1">
        <v>1.3912037037037037E-2</v>
      </c>
      <c r="G9631">
        <f>_xlfn.XLOOKUP($A9631,Product_pricing!$B:$B,Product_pricing!$C:$C)</f>
        <v>32</v>
      </c>
      <c r="H9631">
        <f t="shared" si="450"/>
        <v>55.04</v>
      </c>
      <c r="I9631" s="10">
        <f t="shared" si="451"/>
        <v>4.8569397400439571E-2</v>
      </c>
      <c r="J9631" t="str">
        <f>_xlfn.XLOOKUP(A9631,Product_Details!$A:$A,Product_Details!$G:$G,"mens")</f>
        <v>Womens</v>
      </c>
      <c r="K9631">
        <f t="shared" si="452"/>
        <v>2511.6666666666665</v>
      </c>
    </row>
    <row r="9632" spans="1:11" ht="15">
      <c r="A9632" t="s">
        <v>36</v>
      </c>
      <c r="B9632">
        <v>1</v>
      </c>
      <c r="C9632">
        <v>14</v>
      </c>
      <c r="D9632" t="s">
        <v>33</v>
      </c>
      <c r="E9632" t="s">
        <v>1527</v>
      </c>
      <c r="F9632" s="1">
        <v>1.3912037037037037E-2</v>
      </c>
      <c r="G9632">
        <f>_xlfn.XLOOKUP($A9632,Product_pricing!$B:$B,Product_pricing!$C:$C)</f>
        <v>23</v>
      </c>
      <c r="H9632">
        <f t="shared" si="450"/>
        <v>19.78</v>
      </c>
      <c r="I9632" s="10">
        <f t="shared" si="451"/>
        <v>1.745462719078297E-2</v>
      </c>
      <c r="J9632" t="str">
        <f>_xlfn.XLOOKUP(A9632,Product_Details!$A:$A,Product_Details!$G:$G,"mens")</f>
        <v>Womens</v>
      </c>
      <c r="K9632">
        <f t="shared" si="452"/>
        <v>2511.6666666666665</v>
      </c>
    </row>
    <row r="9633" spans="1:11" ht="15">
      <c r="A9633" t="s">
        <v>30</v>
      </c>
      <c r="B9633">
        <v>1</v>
      </c>
      <c r="C9633">
        <v>14</v>
      </c>
      <c r="D9633" t="s">
        <v>33</v>
      </c>
      <c r="E9633" t="s">
        <v>1527</v>
      </c>
      <c r="F9633" s="1">
        <v>1.3912037037037037E-2</v>
      </c>
      <c r="G9633">
        <f>_xlfn.XLOOKUP($A9633,Product_pricing!$B:$B,Product_pricing!$C:$C)</f>
        <v>19</v>
      </c>
      <c r="H9633">
        <f t="shared" si="450"/>
        <v>16.34</v>
      </c>
      <c r="I9633" s="10">
        <f t="shared" si="451"/>
        <v>1.4419039853255497E-2</v>
      </c>
      <c r="J9633" t="str">
        <f>_xlfn.XLOOKUP(A9633,Product_Details!$A:$A,Product_Details!$G:$G,"mens")</f>
        <v>Womens</v>
      </c>
      <c r="K9633">
        <f t="shared" si="452"/>
        <v>2511.6666666666665</v>
      </c>
    </row>
    <row r="9634" spans="1:11" ht="15">
      <c r="A9634" t="s">
        <v>41</v>
      </c>
      <c r="B9634">
        <v>1</v>
      </c>
      <c r="C9634">
        <v>14</v>
      </c>
      <c r="D9634" t="s">
        <v>33</v>
      </c>
      <c r="E9634" t="s">
        <v>1527</v>
      </c>
      <c r="F9634" s="1">
        <v>1.3912037037037037E-2</v>
      </c>
      <c r="G9634">
        <f>_xlfn.XLOOKUP($A9634,Product_pricing!$B:$B,Product_pricing!$C:$C)</f>
        <v>10</v>
      </c>
      <c r="H9634">
        <f t="shared" si="450"/>
        <v>8.6</v>
      </c>
      <c r="I9634" s="10">
        <f t="shared" si="451"/>
        <v>7.5889683438186825E-3</v>
      </c>
      <c r="J9634" t="str">
        <f>_xlfn.XLOOKUP(A9634,Product_Details!$A:$A,Product_Details!$G:$G,"mens")</f>
        <v>Mens</v>
      </c>
      <c r="K9634">
        <f t="shared" si="452"/>
        <v>2520</v>
      </c>
    </row>
    <row r="9635" spans="1:11" ht="15">
      <c r="A9635" t="s">
        <v>32</v>
      </c>
      <c r="B9635">
        <v>2</v>
      </c>
      <c r="C9635">
        <v>14</v>
      </c>
      <c r="D9635" t="s">
        <v>33</v>
      </c>
      <c r="E9635" t="s">
        <v>1527</v>
      </c>
      <c r="F9635" s="1">
        <v>1.3912037037037037E-2</v>
      </c>
      <c r="G9635">
        <f>_xlfn.XLOOKUP($A9635,Product_pricing!$B:$B,Product_pricing!$C:$C)</f>
        <v>36</v>
      </c>
      <c r="H9635">
        <f t="shared" si="450"/>
        <v>61.92</v>
      </c>
      <c r="I9635" s="10">
        <f t="shared" si="451"/>
        <v>5.4640572075494519E-2</v>
      </c>
      <c r="J9635" t="str">
        <f>_xlfn.XLOOKUP(A9635,Product_Details!$A:$A,Product_Details!$G:$G,"mens")</f>
        <v>Mens</v>
      </c>
      <c r="K9635">
        <f t="shared" si="452"/>
        <v>2520</v>
      </c>
    </row>
    <row r="9636" spans="1:11" ht="15">
      <c r="A9636" t="s">
        <v>27</v>
      </c>
      <c r="B9636">
        <v>3</v>
      </c>
      <c r="C9636">
        <v>14</v>
      </c>
      <c r="D9636" t="s">
        <v>33</v>
      </c>
      <c r="E9636" t="s">
        <v>1527</v>
      </c>
      <c r="F9636" s="1">
        <v>1.3912037037037037E-2</v>
      </c>
      <c r="G9636">
        <f>_xlfn.XLOOKUP($A9636,Product_pricing!$B:$B,Product_pricing!$C:$C)</f>
        <v>29</v>
      </c>
      <c r="H9636">
        <f t="shared" si="450"/>
        <v>74.819999999999993</v>
      </c>
      <c r="I9636" s="10">
        <f t="shared" si="451"/>
        <v>6.602402459122253E-2</v>
      </c>
      <c r="J9636" t="str">
        <f>_xlfn.XLOOKUP(A9636,Product_Details!$A:$A,Product_Details!$G:$G,"mens")</f>
        <v>Mens</v>
      </c>
      <c r="K9636">
        <f t="shared" si="452"/>
        <v>2520</v>
      </c>
    </row>
    <row r="9637" spans="1:11" ht="15">
      <c r="A9637" t="s">
        <v>22</v>
      </c>
      <c r="B9637">
        <v>5</v>
      </c>
      <c r="C9637">
        <v>1</v>
      </c>
      <c r="D9637" t="s">
        <v>23</v>
      </c>
      <c r="E9637" t="s">
        <v>1528</v>
      </c>
      <c r="F9637" s="1">
        <v>2.314814814814815E-2</v>
      </c>
      <c r="G9637">
        <f>_xlfn.XLOOKUP($A9637,Product_pricing!$B:$B,Product_pricing!$C:$C)</f>
        <v>13</v>
      </c>
      <c r="H9637">
        <f t="shared" si="450"/>
        <v>64.349999999999994</v>
      </c>
      <c r="I9637" s="10">
        <f t="shared" si="451"/>
        <v>5.6784896851713049E-2</v>
      </c>
      <c r="J9637" t="str">
        <f>_xlfn.XLOOKUP(A9637,Product_Details!$A:$A,Product_Details!$G:$G,"mens")</f>
        <v>Womens</v>
      </c>
      <c r="K9637">
        <f t="shared" si="452"/>
        <v>1883.75</v>
      </c>
    </row>
    <row r="9638" spans="1:11" ht="15">
      <c r="A9638" t="s">
        <v>35</v>
      </c>
      <c r="B9638">
        <v>3</v>
      </c>
      <c r="C9638">
        <v>1</v>
      </c>
      <c r="D9638" t="s">
        <v>23</v>
      </c>
      <c r="E9638" t="s">
        <v>1528</v>
      </c>
      <c r="F9638" s="1">
        <v>2.314814814814815E-2</v>
      </c>
      <c r="G9638">
        <f>_xlfn.XLOOKUP($A9638,Product_pricing!$B:$B,Product_pricing!$C:$C)</f>
        <v>32</v>
      </c>
      <c r="H9638">
        <f t="shared" si="450"/>
        <v>95.039999999999992</v>
      </c>
      <c r="I9638" s="10">
        <f t="shared" si="451"/>
        <v>8.386692458099157E-2</v>
      </c>
      <c r="J9638" t="str">
        <f>_xlfn.XLOOKUP(A9638,Product_Details!$A:$A,Product_Details!$G:$G,"mens")</f>
        <v>Womens</v>
      </c>
      <c r="K9638">
        <f t="shared" si="452"/>
        <v>1883.75</v>
      </c>
    </row>
    <row r="9639" spans="1:11" ht="15">
      <c r="A9639" t="s">
        <v>36</v>
      </c>
      <c r="B9639">
        <v>5</v>
      </c>
      <c r="C9639">
        <v>1</v>
      </c>
      <c r="D9639" t="s">
        <v>23</v>
      </c>
      <c r="E9639" t="s">
        <v>1528</v>
      </c>
      <c r="F9639" s="1">
        <v>2.314814814814815E-2</v>
      </c>
      <c r="G9639">
        <f>_xlfn.XLOOKUP($A9639,Product_pricing!$B:$B,Product_pricing!$C:$C)</f>
        <v>23</v>
      </c>
      <c r="H9639">
        <f t="shared" si="450"/>
        <v>113.85</v>
      </c>
      <c r="I9639" s="10">
        <f t="shared" si="451"/>
        <v>0.10046558673764616</v>
      </c>
      <c r="J9639" t="str">
        <f>_xlfn.XLOOKUP(A9639,Product_Details!$A:$A,Product_Details!$G:$G,"mens")</f>
        <v>Womens</v>
      </c>
      <c r="K9639">
        <f t="shared" si="452"/>
        <v>1883.75</v>
      </c>
    </row>
    <row r="9640" spans="1:11" ht="15">
      <c r="A9640" t="s">
        <v>30</v>
      </c>
      <c r="B9640">
        <v>1</v>
      </c>
      <c r="C9640">
        <v>1</v>
      </c>
      <c r="D9640" t="s">
        <v>23</v>
      </c>
      <c r="E9640" t="s">
        <v>1528</v>
      </c>
      <c r="F9640" s="1">
        <v>2.314814814814815E-2</v>
      </c>
      <c r="G9640">
        <f>_xlfn.XLOOKUP($A9640,Product_pricing!$B:$B,Product_pricing!$C:$C)</f>
        <v>19</v>
      </c>
      <c r="H9640">
        <f t="shared" si="450"/>
        <v>18.809999999999999</v>
      </c>
      <c r="I9640" s="10">
        <f t="shared" si="451"/>
        <v>1.6598662156654582E-2</v>
      </c>
      <c r="J9640" t="str">
        <f>_xlfn.XLOOKUP(A9640,Product_Details!$A:$A,Product_Details!$G:$G,"mens")</f>
        <v>Womens</v>
      </c>
      <c r="K9640">
        <f t="shared" si="452"/>
        <v>1883.75</v>
      </c>
    </row>
    <row r="9641" spans="1:11" ht="15">
      <c r="A9641" t="s">
        <v>32</v>
      </c>
      <c r="B9641">
        <v>5</v>
      </c>
      <c r="C9641">
        <v>1</v>
      </c>
      <c r="D9641" t="s">
        <v>23</v>
      </c>
      <c r="E9641" t="s">
        <v>1528</v>
      </c>
      <c r="F9641" s="1">
        <v>2.314814814814815E-2</v>
      </c>
      <c r="G9641">
        <f>_xlfn.XLOOKUP($A9641,Product_pricing!$B:$B,Product_pricing!$C:$C)</f>
        <v>36</v>
      </c>
      <c r="H9641">
        <f t="shared" si="450"/>
        <v>178.2</v>
      </c>
      <c r="I9641" s="10">
        <f t="shared" si="451"/>
        <v>0.1572504835893592</v>
      </c>
      <c r="J9641" t="str">
        <f>_xlfn.XLOOKUP(A9641,Product_Details!$A:$A,Product_Details!$G:$G,"mens")</f>
        <v>Mens</v>
      </c>
      <c r="K9641">
        <f t="shared" si="452"/>
        <v>3780</v>
      </c>
    </row>
    <row r="9642" spans="1:11" ht="15">
      <c r="A9642" t="s">
        <v>26</v>
      </c>
      <c r="B9642">
        <v>5</v>
      </c>
      <c r="C9642">
        <v>1</v>
      </c>
      <c r="D9642" t="s">
        <v>23</v>
      </c>
      <c r="E9642" t="s">
        <v>1528</v>
      </c>
      <c r="F9642" s="1">
        <v>2.314814814814815E-2</v>
      </c>
      <c r="G9642">
        <f>_xlfn.XLOOKUP($A9642,Product_pricing!$B:$B,Product_pricing!$C:$C)</f>
        <v>17</v>
      </c>
      <c r="H9642">
        <f t="shared" si="450"/>
        <v>84.15</v>
      </c>
      <c r="I9642" s="10">
        <f t="shared" si="451"/>
        <v>7.4257172806086305E-2</v>
      </c>
      <c r="J9642" t="str">
        <f>_xlfn.XLOOKUP(A9642,Product_Details!$A:$A,Product_Details!$G:$G,"mens")</f>
        <v>Mens</v>
      </c>
      <c r="K9642">
        <f t="shared" si="452"/>
        <v>3780</v>
      </c>
    </row>
    <row r="9643" spans="1:11" ht="15">
      <c r="A9643" t="s">
        <v>29</v>
      </c>
      <c r="B9643">
        <v>4</v>
      </c>
      <c r="C9643">
        <v>9</v>
      </c>
      <c r="D9643" t="s">
        <v>23</v>
      </c>
      <c r="E9643" t="s">
        <v>1529</v>
      </c>
      <c r="F9643" s="1">
        <v>1.5841435185185184E-2</v>
      </c>
      <c r="G9643">
        <f>_xlfn.XLOOKUP($A9643,Product_pricing!$B:$B,Product_pricing!$C:$C)</f>
        <v>10</v>
      </c>
      <c r="H9643">
        <f t="shared" si="450"/>
        <v>36.4</v>
      </c>
      <c r="I9643" s="10">
        <f t="shared" si="451"/>
        <v>3.2120749734302338E-2</v>
      </c>
      <c r="J9643" t="str">
        <f>_xlfn.XLOOKUP(A9643,Product_Details!$A:$A,Product_Details!$G:$G,"mens")</f>
        <v>Womens</v>
      </c>
      <c r="K9643">
        <f t="shared" si="452"/>
        <v>7535</v>
      </c>
    </row>
    <row r="9644" spans="1:11" ht="15">
      <c r="A9644" t="s">
        <v>31</v>
      </c>
      <c r="B9644">
        <v>2</v>
      </c>
      <c r="C9644">
        <v>9</v>
      </c>
      <c r="D9644" t="s">
        <v>23</v>
      </c>
      <c r="E9644" t="s">
        <v>1529</v>
      </c>
      <c r="F9644" s="1">
        <v>1.5841435185185184E-2</v>
      </c>
      <c r="G9644">
        <f>_xlfn.XLOOKUP($A9644,Product_pricing!$B:$B,Product_pricing!$C:$C)</f>
        <v>57</v>
      </c>
      <c r="H9644">
        <f t="shared" si="450"/>
        <v>103.74000000000001</v>
      </c>
      <c r="I9644" s="10">
        <f t="shared" si="451"/>
        <v>9.1544136742761656E-2</v>
      </c>
      <c r="J9644" t="str">
        <f>_xlfn.XLOOKUP(A9644,Product_Details!$A:$A,Product_Details!$G:$G,"mens")</f>
        <v>Mens</v>
      </c>
      <c r="K9644">
        <f t="shared" si="452"/>
        <v>3780</v>
      </c>
    </row>
    <row r="9645" spans="1:11" ht="15">
      <c r="A9645" t="s">
        <v>26</v>
      </c>
      <c r="B9645">
        <v>2</v>
      </c>
      <c r="C9645">
        <v>9</v>
      </c>
      <c r="D9645" t="s">
        <v>23</v>
      </c>
      <c r="E9645" t="s">
        <v>1529</v>
      </c>
      <c r="F9645" s="1">
        <v>1.5841435185185184E-2</v>
      </c>
      <c r="G9645">
        <f>_xlfn.XLOOKUP($A9645,Product_pricing!$B:$B,Product_pricing!$C:$C)</f>
        <v>17</v>
      </c>
      <c r="H9645">
        <f t="shared" si="450"/>
        <v>30.94</v>
      </c>
      <c r="I9645" s="10">
        <f t="shared" si="451"/>
        <v>2.7302637274156986E-2</v>
      </c>
      <c r="J9645" t="str">
        <f>_xlfn.XLOOKUP(A9645,Product_Details!$A:$A,Product_Details!$G:$G,"mens")</f>
        <v>Mens</v>
      </c>
      <c r="K9645">
        <f t="shared" si="452"/>
        <v>3780</v>
      </c>
    </row>
    <row r="9646" spans="1:11" ht="15">
      <c r="A9646" t="s">
        <v>22</v>
      </c>
      <c r="B9646">
        <v>5</v>
      </c>
      <c r="C9646">
        <v>14</v>
      </c>
      <c r="D9646" t="s">
        <v>23</v>
      </c>
      <c r="E9646" t="s">
        <v>1530</v>
      </c>
      <c r="F9646" s="1">
        <v>2.9913194444444447E-2</v>
      </c>
      <c r="G9646">
        <f>_xlfn.XLOOKUP($A9646,Product_pricing!$B:$B,Product_pricing!$C:$C)</f>
        <v>13</v>
      </c>
      <c r="H9646">
        <f t="shared" si="450"/>
        <v>55.9</v>
      </c>
      <c r="I9646" s="10">
        <f t="shared" si="451"/>
        <v>4.9328294234821435E-2</v>
      </c>
      <c r="J9646" t="str">
        <f>_xlfn.XLOOKUP(A9646,Product_Details!$A:$A,Product_Details!$G:$G,"mens")</f>
        <v>Womens</v>
      </c>
      <c r="K9646">
        <f t="shared" si="452"/>
        <v>1507</v>
      </c>
    </row>
    <row r="9647" spans="1:11" ht="15">
      <c r="A9647" t="s">
        <v>35</v>
      </c>
      <c r="B9647">
        <v>3</v>
      </c>
      <c r="C9647">
        <v>14</v>
      </c>
      <c r="D9647" t="s">
        <v>23</v>
      </c>
      <c r="E9647" t="s">
        <v>1530</v>
      </c>
      <c r="F9647" s="1">
        <v>2.9913194444444447E-2</v>
      </c>
      <c r="G9647">
        <f>_xlfn.XLOOKUP($A9647,Product_pricing!$B:$B,Product_pricing!$C:$C)</f>
        <v>32</v>
      </c>
      <c r="H9647">
        <f t="shared" si="450"/>
        <v>82.56</v>
      </c>
      <c r="I9647" s="10">
        <f t="shared" si="451"/>
        <v>7.2854096100659363E-2</v>
      </c>
      <c r="J9647" t="str">
        <f>_xlfn.XLOOKUP(A9647,Product_Details!$A:$A,Product_Details!$G:$G,"mens")</f>
        <v>Womens</v>
      </c>
      <c r="K9647">
        <f t="shared" si="452"/>
        <v>1507</v>
      </c>
    </row>
    <row r="9648" spans="1:11" ht="15">
      <c r="A9648" t="s">
        <v>29</v>
      </c>
      <c r="B9648">
        <v>4</v>
      </c>
      <c r="C9648">
        <v>14</v>
      </c>
      <c r="D9648" t="s">
        <v>23</v>
      </c>
      <c r="E9648" t="s">
        <v>1530</v>
      </c>
      <c r="F9648" s="1">
        <v>2.9913194444444447E-2</v>
      </c>
      <c r="G9648">
        <f>_xlfn.XLOOKUP($A9648,Product_pricing!$B:$B,Product_pricing!$C:$C)</f>
        <v>10</v>
      </c>
      <c r="H9648">
        <f t="shared" si="450"/>
        <v>34.4</v>
      </c>
      <c r="I9648" s="10">
        <f t="shared" si="451"/>
        <v>3.035587337527473E-2</v>
      </c>
      <c r="J9648" t="str">
        <f>_xlfn.XLOOKUP(A9648,Product_Details!$A:$A,Product_Details!$G:$G,"mens")</f>
        <v>Womens</v>
      </c>
      <c r="K9648">
        <f t="shared" si="452"/>
        <v>1507</v>
      </c>
    </row>
    <row r="9649" spans="1:11" ht="15">
      <c r="A9649" t="s">
        <v>36</v>
      </c>
      <c r="B9649">
        <v>1</v>
      </c>
      <c r="C9649">
        <v>14</v>
      </c>
      <c r="D9649" t="s">
        <v>23</v>
      </c>
      <c r="E9649" t="s">
        <v>1530</v>
      </c>
      <c r="F9649" s="1">
        <v>2.9913194444444447E-2</v>
      </c>
      <c r="G9649">
        <f>_xlfn.XLOOKUP($A9649,Product_pricing!$B:$B,Product_pricing!$C:$C)</f>
        <v>23</v>
      </c>
      <c r="H9649">
        <f t="shared" si="450"/>
        <v>19.78</v>
      </c>
      <c r="I9649" s="10">
        <f t="shared" si="451"/>
        <v>1.745462719078297E-2</v>
      </c>
      <c r="J9649" t="str">
        <f>_xlfn.XLOOKUP(A9649,Product_Details!$A:$A,Product_Details!$G:$G,"mens")</f>
        <v>Womens</v>
      </c>
      <c r="K9649">
        <f t="shared" si="452"/>
        <v>1507</v>
      </c>
    </row>
    <row r="9650" spans="1:11" ht="15">
      <c r="A9650" t="s">
        <v>38</v>
      </c>
      <c r="B9650">
        <v>3</v>
      </c>
      <c r="C9650">
        <v>14</v>
      </c>
      <c r="D9650" t="s">
        <v>23</v>
      </c>
      <c r="E9650" t="s">
        <v>1530</v>
      </c>
      <c r="F9650" s="1">
        <v>2.9913194444444447E-2</v>
      </c>
      <c r="G9650">
        <f>_xlfn.XLOOKUP($A9650,Product_pricing!$B:$B,Product_pricing!$C:$C)</f>
        <v>54</v>
      </c>
      <c r="H9650">
        <f t="shared" si="450"/>
        <v>139.32</v>
      </c>
      <c r="I9650" s="10">
        <f t="shared" si="451"/>
        <v>0.12294128716986265</v>
      </c>
      <c r="J9650" t="str">
        <f>_xlfn.XLOOKUP(A9650,Product_Details!$A:$A,Product_Details!$G:$G,"mens")</f>
        <v>Womens</v>
      </c>
      <c r="K9650">
        <f t="shared" si="452"/>
        <v>1507</v>
      </c>
    </row>
    <row r="9651" spans="1:11" ht="15">
      <c r="A9651" t="s">
        <v>25</v>
      </c>
      <c r="B9651">
        <v>2</v>
      </c>
      <c r="C9651">
        <v>14</v>
      </c>
      <c r="D9651" t="s">
        <v>23</v>
      </c>
      <c r="E9651" t="s">
        <v>1530</v>
      </c>
      <c r="F9651" s="1">
        <v>2.9913194444444447E-2</v>
      </c>
      <c r="G9651">
        <f>_xlfn.XLOOKUP($A9651,Product_pricing!$B:$B,Product_pricing!$C:$C)</f>
        <v>40</v>
      </c>
      <c r="H9651">
        <f t="shared" si="450"/>
        <v>68.8</v>
      </c>
      <c r="I9651" s="10">
        <f t="shared" si="451"/>
        <v>6.071174675054946E-2</v>
      </c>
      <c r="J9651" t="str">
        <f>_xlfn.XLOOKUP(A9651,Product_Details!$A:$A,Product_Details!$G:$G,"mens")</f>
        <v>Mens</v>
      </c>
      <c r="K9651">
        <f t="shared" si="452"/>
        <v>7560</v>
      </c>
    </row>
    <row r="9652" spans="1:11" ht="15">
      <c r="A9652" t="s">
        <v>29</v>
      </c>
      <c r="B9652">
        <v>2</v>
      </c>
      <c r="C9652">
        <v>4</v>
      </c>
      <c r="D9652" t="s">
        <v>23</v>
      </c>
      <c r="E9652" t="s">
        <v>1531</v>
      </c>
      <c r="F9652" s="1">
        <v>2.7715277777777773E-2</v>
      </c>
      <c r="G9652">
        <f>_xlfn.XLOOKUP($A9652,Product_pricing!$B:$B,Product_pricing!$C:$C)</f>
        <v>10</v>
      </c>
      <c r="H9652">
        <f t="shared" si="450"/>
        <v>19.2</v>
      </c>
      <c r="I9652" s="10">
        <f t="shared" si="451"/>
        <v>1.6942813046664965E-2</v>
      </c>
      <c r="J9652" t="str">
        <f>_xlfn.XLOOKUP(A9652,Product_Details!$A:$A,Product_Details!$G:$G,"mens")</f>
        <v>Womens</v>
      </c>
      <c r="K9652">
        <f t="shared" si="452"/>
        <v>1883.75</v>
      </c>
    </row>
    <row r="9653" spans="1:11" ht="15">
      <c r="A9653" t="s">
        <v>36</v>
      </c>
      <c r="B9653">
        <v>3</v>
      </c>
      <c r="C9653">
        <v>4</v>
      </c>
      <c r="D9653" t="s">
        <v>23</v>
      </c>
      <c r="E9653" t="s">
        <v>1531</v>
      </c>
      <c r="F9653" s="1">
        <v>2.7715277777777773E-2</v>
      </c>
      <c r="G9653">
        <f>_xlfn.XLOOKUP($A9653,Product_pricing!$B:$B,Product_pricing!$C:$C)</f>
        <v>23</v>
      </c>
      <c r="H9653">
        <f t="shared" si="450"/>
        <v>66.239999999999995</v>
      </c>
      <c r="I9653" s="10">
        <f t="shared" si="451"/>
        <v>5.845270501099413E-2</v>
      </c>
      <c r="J9653" t="str">
        <f>_xlfn.XLOOKUP(A9653,Product_Details!$A:$A,Product_Details!$G:$G,"mens")</f>
        <v>Womens</v>
      </c>
      <c r="K9653">
        <f t="shared" si="452"/>
        <v>1883.75</v>
      </c>
    </row>
    <row r="9654" spans="1:11" ht="15">
      <c r="A9654" t="s">
        <v>30</v>
      </c>
      <c r="B9654">
        <v>1</v>
      </c>
      <c r="C9654">
        <v>4</v>
      </c>
      <c r="D9654" t="s">
        <v>23</v>
      </c>
      <c r="E9654" t="s">
        <v>1531</v>
      </c>
      <c r="F9654" s="1">
        <v>2.7715277777777773E-2</v>
      </c>
      <c r="G9654">
        <f>_xlfn.XLOOKUP($A9654,Product_pricing!$B:$B,Product_pricing!$C:$C)</f>
        <v>19</v>
      </c>
      <c r="H9654">
        <f t="shared" si="450"/>
        <v>18.239999999999998</v>
      </c>
      <c r="I9654" s="10">
        <f t="shared" si="451"/>
        <v>1.6095672394331715E-2</v>
      </c>
      <c r="J9654" t="str">
        <f>_xlfn.XLOOKUP(A9654,Product_Details!$A:$A,Product_Details!$G:$G,"mens")</f>
        <v>Womens</v>
      </c>
      <c r="K9654">
        <f t="shared" si="452"/>
        <v>1883.75</v>
      </c>
    </row>
    <row r="9655" spans="1:11" ht="15">
      <c r="A9655" t="s">
        <v>38</v>
      </c>
      <c r="B9655">
        <v>1</v>
      </c>
      <c r="C9655">
        <v>4</v>
      </c>
      <c r="D9655" t="s">
        <v>23</v>
      </c>
      <c r="E9655" t="s">
        <v>1531</v>
      </c>
      <c r="F9655" s="1">
        <v>2.7715277777777773E-2</v>
      </c>
      <c r="G9655">
        <f>_xlfn.XLOOKUP($A9655,Product_pricing!$B:$B,Product_pricing!$C:$C)</f>
        <v>54</v>
      </c>
      <c r="H9655">
        <f t="shared" si="450"/>
        <v>51.839999999999996</v>
      </c>
      <c r="I9655" s="10">
        <f t="shared" si="451"/>
        <v>4.574559522599541E-2</v>
      </c>
      <c r="J9655" t="str">
        <f>_xlfn.XLOOKUP(A9655,Product_Details!$A:$A,Product_Details!$G:$G,"mens")</f>
        <v>Womens</v>
      </c>
      <c r="K9655">
        <f t="shared" si="452"/>
        <v>1883.75</v>
      </c>
    </row>
    <row r="9656" spans="1:11" ht="15">
      <c r="A9656" t="s">
        <v>31</v>
      </c>
      <c r="B9656">
        <v>5</v>
      </c>
      <c r="C9656">
        <v>4</v>
      </c>
      <c r="D9656" t="s">
        <v>23</v>
      </c>
      <c r="E9656" t="s">
        <v>1531</v>
      </c>
      <c r="F9656" s="1">
        <v>2.7715277777777773E-2</v>
      </c>
      <c r="G9656">
        <f>_xlfn.XLOOKUP($A9656,Product_pricing!$B:$B,Product_pricing!$C:$C)</f>
        <v>57</v>
      </c>
      <c r="H9656">
        <f t="shared" si="450"/>
        <v>273.59999999999997</v>
      </c>
      <c r="I9656" s="10">
        <f t="shared" si="451"/>
        <v>0.24143508591497576</v>
      </c>
      <c r="J9656" t="str">
        <f>_xlfn.XLOOKUP(A9656,Product_Details!$A:$A,Product_Details!$G:$G,"mens")</f>
        <v>Mens</v>
      </c>
      <c r="K9656">
        <f t="shared" si="452"/>
        <v>2520</v>
      </c>
    </row>
    <row r="9657" spans="1:11" ht="15">
      <c r="A9657" t="s">
        <v>32</v>
      </c>
      <c r="B9657">
        <v>1</v>
      </c>
      <c r="C9657">
        <v>4</v>
      </c>
      <c r="D9657" t="s">
        <v>23</v>
      </c>
      <c r="E9657" t="s">
        <v>1531</v>
      </c>
      <c r="F9657" s="1">
        <v>2.7715277777777773E-2</v>
      </c>
      <c r="G9657">
        <f>_xlfn.XLOOKUP($A9657,Product_pricing!$B:$B,Product_pricing!$C:$C)</f>
        <v>36</v>
      </c>
      <c r="H9657">
        <f t="shared" si="450"/>
        <v>34.56</v>
      </c>
      <c r="I9657" s="10">
        <f t="shared" si="451"/>
        <v>3.0497063483996941E-2</v>
      </c>
      <c r="J9657" t="str">
        <f>_xlfn.XLOOKUP(A9657,Product_Details!$A:$A,Product_Details!$G:$G,"mens")</f>
        <v>Mens</v>
      </c>
      <c r="K9657">
        <f t="shared" si="452"/>
        <v>2520</v>
      </c>
    </row>
    <row r="9658" spans="1:11" ht="15">
      <c r="A9658" t="s">
        <v>27</v>
      </c>
      <c r="B9658">
        <v>5</v>
      </c>
      <c r="C9658">
        <v>4</v>
      </c>
      <c r="D9658" t="s">
        <v>23</v>
      </c>
      <c r="E9658" t="s">
        <v>1531</v>
      </c>
      <c r="F9658" s="1">
        <v>2.7715277777777773E-2</v>
      </c>
      <c r="G9658">
        <f>_xlfn.XLOOKUP($A9658,Product_pricing!$B:$B,Product_pricing!$C:$C)</f>
        <v>29</v>
      </c>
      <c r="H9658">
        <f t="shared" si="450"/>
        <v>139.19999999999999</v>
      </c>
      <c r="I9658" s="10">
        <f t="shared" si="451"/>
        <v>0.12283539458832099</v>
      </c>
      <c r="J9658" t="str">
        <f>_xlfn.XLOOKUP(A9658,Product_Details!$A:$A,Product_Details!$G:$G,"mens")</f>
        <v>Mens</v>
      </c>
      <c r="K9658">
        <f t="shared" si="452"/>
        <v>2520</v>
      </c>
    </row>
    <row r="9659" spans="1:11" ht="15">
      <c r="A9659" t="s">
        <v>36</v>
      </c>
      <c r="B9659">
        <v>5</v>
      </c>
      <c r="C9659">
        <v>15</v>
      </c>
      <c r="D9659" t="s">
        <v>23</v>
      </c>
      <c r="E9659">
        <v>393738</v>
      </c>
      <c r="F9659" s="1">
        <v>3.5048611111111107E-2</v>
      </c>
      <c r="G9659">
        <f>_xlfn.XLOOKUP($A9659,Product_pricing!$B:$B,Product_pricing!$C:$C)</f>
        <v>23</v>
      </c>
      <c r="H9659">
        <f t="shared" si="450"/>
        <v>97.75</v>
      </c>
      <c r="I9659" s="10">
        <f t="shared" si="451"/>
        <v>8.625833204747399E-2</v>
      </c>
      <c r="J9659" t="str">
        <f>_xlfn.XLOOKUP(A9659,Product_Details!$A:$A,Product_Details!$G:$G,"mens")</f>
        <v>Womens</v>
      </c>
      <c r="K9659">
        <f t="shared" si="452"/>
        <v>2511.6666666666665</v>
      </c>
    </row>
    <row r="9660" spans="1:11" ht="15">
      <c r="A9660" t="s">
        <v>30</v>
      </c>
      <c r="B9660">
        <v>2</v>
      </c>
      <c r="C9660">
        <v>15</v>
      </c>
      <c r="D9660" t="s">
        <v>23</v>
      </c>
      <c r="E9660">
        <v>393738</v>
      </c>
      <c r="F9660" s="1">
        <v>3.5048611111111107E-2</v>
      </c>
      <c r="G9660">
        <f>_xlfn.XLOOKUP($A9660,Product_pricing!$B:$B,Product_pricing!$C:$C)</f>
        <v>19</v>
      </c>
      <c r="H9660">
        <f t="shared" si="450"/>
        <v>32.299999999999997</v>
      </c>
      <c r="I9660" s="10">
        <f t="shared" si="451"/>
        <v>2.8502753198295747E-2</v>
      </c>
      <c r="J9660" t="str">
        <f>_xlfn.XLOOKUP(A9660,Product_Details!$A:$A,Product_Details!$G:$G,"mens")</f>
        <v>Womens</v>
      </c>
      <c r="K9660">
        <f t="shared" si="452"/>
        <v>2511.6666666666665</v>
      </c>
    </row>
    <row r="9661" spans="1:11" ht="15">
      <c r="A9661" t="s">
        <v>38</v>
      </c>
      <c r="B9661">
        <v>5</v>
      </c>
      <c r="C9661">
        <v>15</v>
      </c>
      <c r="D9661" t="s">
        <v>23</v>
      </c>
      <c r="E9661">
        <v>393738</v>
      </c>
      <c r="F9661" s="1">
        <v>3.5048611111111107E-2</v>
      </c>
      <c r="G9661">
        <f>_xlfn.XLOOKUP($A9661,Product_pricing!$B:$B,Product_pricing!$C:$C)</f>
        <v>54</v>
      </c>
      <c r="H9661">
        <f t="shared" si="450"/>
        <v>229.5</v>
      </c>
      <c r="I9661" s="10">
        <f t="shared" si="451"/>
        <v>0.20251956219841719</v>
      </c>
      <c r="J9661" t="str">
        <f>_xlfn.XLOOKUP(A9661,Product_Details!$A:$A,Product_Details!$G:$G,"mens")</f>
        <v>Womens</v>
      </c>
      <c r="K9661">
        <f t="shared" si="452"/>
        <v>2511.6666666666665</v>
      </c>
    </row>
    <row r="9662" spans="1:11" ht="15">
      <c r="A9662" t="s">
        <v>25</v>
      </c>
      <c r="B9662">
        <v>2</v>
      </c>
      <c r="C9662">
        <v>15</v>
      </c>
      <c r="D9662" t="s">
        <v>23</v>
      </c>
      <c r="E9662">
        <v>393738</v>
      </c>
      <c r="F9662" s="1">
        <v>3.5048611111111107E-2</v>
      </c>
      <c r="G9662">
        <f>_xlfn.XLOOKUP($A9662,Product_pricing!$B:$B,Product_pricing!$C:$C)</f>
        <v>40</v>
      </c>
      <c r="H9662">
        <f t="shared" si="450"/>
        <v>68</v>
      </c>
      <c r="I9662" s="10">
        <f t="shared" si="451"/>
        <v>6.0005796206938425E-2</v>
      </c>
      <c r="J9662" t="str">
        <f>_xlfn.XLOOKUP(A9662,Product_Details!$A:$A,Product_Details!$G:$G,"mens")</f>
        <v>Mens</v>
      </c>
      <c r="K9662">
        <f t="shared" si="452"/>
        <v>1512</v>
      </c>
    </row>
    <row r="9663" spans="1:11" ht="15">
      <c r="A9663" t="s">
        <v>41</v>
      </c>
      <c r="B9663">
        <v>5</v>
      </c>
      <c r="C9663">
        <v>15</v>
      </c>
      <c r="D9663" t="s">
        <v>23</v>
      </c>
      <c r="E9663">
        <v>393738</v>
      </c>
      <c r="F9663" s="1">
        <v>3.5048611111111107E-2</v>
      </c>
      <c r="G9663">
        <f>_xlfn.XLOOKUP($A9663,Product_pricing!$B:$B,Product_pricing!$C:$C)</f>
        <v>10</v>
      </c>
      <c r="H9663">
        <f t="shared" si="450"/>
        <v>42.5</v>
      </c>
      <c r="I9663" s="10">
        <f t="shared" si="451"/>
        <v>3.7503622629336514E-2</v>
      </c>
      <c r="J9663" t="str">
        <f>_xlfn.XLOOKUP(A9663,Product_Details!$A:$A,Product_Details!$G:$G,"mens")</f>
        <v>Mens</v>
      </c>
      <c r="K9663">
        <f t="shared" si="452"/>
        <v>1512</v>
      </c>
    </row>
    <row r="9664" spans="1:11" ht="15">
      <c r="A9664" t="s">
        <v>32</v>
      </c>
      <c r="B9664">
        <v>3</v>
      </c>
      <c r="C9664">
        <v>15</v>
      </c>
      <c r="D9664" t="s">
        <v>23</v>
      </c>
      <c r="E9664">
        <v>393738</v>
      </c>
      <c r="F9664" s="1">
        <v>3.5048611111111107E-2</v>
      </c>
      <c r="G9664">
        <f>_xlfn.XLOOKUP($A9664,Product_pricing!$B:$B,Product_pricing!$C:$C)</f>
        <v>36</v>
      </c>
      <c r="H9664">
        <f t="shared" si="450"/>
        <v>91.8</v>
      </c>
      <c r="I9664" s="10">
        <f t="shared" si="451"/>
        <v>8.1007824879366877E-2</v>
      </c>
      <c r="J9664" t="str">
        <f>_xlfn.XLOOKUP(A9664,Product_Details!$A:$A,Product_Details!$G:$G,"mens")</f>
        <v>Mens</v>
      </c>
      <c r="K9664">
        <f t="shared" si="452"/>
        <v>1512</v>
      </c>
    </row>
    <row r="9665" spans="1:11" ht="15">
      <c r="A9665" t="s">
        <v>26</v>
      </c>
      <c r="B9665">
        <v>5</v>
      </c>
      <c r="C9665">
        <v>15</v>
      </c>
      <c r="D9665" t="s">
        <v>23</v>
      </c>
      <c r="E9665">
        <v>393738</v>
      </c>
      <c r="F9665" s="1">
        <v>3.5048611111111107E-2</v>
      </c>
      <c r="G9665">
        <f>_xlfn.XLOOKUP($A9665,Product_pricing!$B:$B,Product_pricing!$C:$C)</f>
        <v>17</v>
      </c>
      <c r="H9665">
        <f t="shared" si="450"/>
        <v>72.25</v>
      </c>
      <c r="I9665" s="10">
        <f t="shared" si="451"/>
        <v>6.3756158469872079E-2</v>
      </c>
      <c r="J9665" t="str">
        <f>_xlfn.XLOOKUP(A9665,Product_Details!$A:$A,Product_Details!$G:$G,"mens")</f>
        <v>Mens</v>
      </c>
      <c r="K9665">
        <f t="shared" si="452"/>
        <v>1512</v>
      </c>
    </row>
    <row r="9666" spans="1:11" ht="15">
      <c r="A9666" t="s">
        <v>27</v>
      </c>
      <c r="B9666">
        <v>2</v>
      </c>
      <c r="C9666">
        <v>15</v>
      </c>
      <c r="D9666" t="s">
        <v>23</v>
      </c>
      <c r="E9666">
        <v>393738</v>
      </c>
      <c r="F9666" s="1">
        <v>3.5048611111111107E-2</v>
      </c>
      <c r="G9666">
        <f>_xlfn.XLOOKUP($A9666,Product_pricing!$B:$B,Product_pricing!$C:$C)</f>
        <v>29</v>
      </c>
      <c r="H9666">
        <f t="shared" si="450"/>
        <v>49.3</v>
      </c>
      <c r="I9666" s="10">
        <f t="shared" si="451"/>
        <v>4.3504202250030356E-2</v>
      </c>
      <c r="J9666" t="str">
        <f>_xlfn.XLOOKUP(A9666,Product_Details!$A:$A,Product_Details!$G:$G,"mens")</f>
        <v>Mens</v>
      </c>
      <c r="K9666">
        <f t="shared" si="452"/>
        <v>1512</v>
      </c>
    </row>
    <row r="9667" spans="1:11" ht="15">
      <c r="A9667" t="s">
        <v>22</v>
      </c>
      <c r="B9667">
        <v>2</v>
      </c>
      <c r="C9667">
        <v>3</v>
      </c>
      <c r="D9667" t="s">
        <v>33</v>
      </c>
      <c r="E9667" t="s">
        <v>1532</v>
      </c>
      <c r="F9667" s="1">
        <v>3.9597222222222221E-2</v>
      </c>
      <c r="G9667">
        <f>_xlfn.XLOOKUP($A9667,Product_pricing!$B:$B,Product_pricing!$C:$C)</f>
        <v>13</v>
      </c>
      <c r="H9667">
        <f t="shared" ref="H9667:H9730" si="453">B9667*G9667*(1-C9667/100)</f>
        <v>25.22</v>
      </c>
      <c r="I9667" s="10">
        <f t="shared" ref="I9667:I9730" si="454">(H9667/SUM($H:$H))*1000</f>
        <v>2.2255090887338045E-2</v>
      </c>
      <c r="J9667" t="str">
        <f>_xlfn.XLOOKUP(A9667,Product_Details!$A:$A,Product_Details!$G:$G,"mens")</f>
        <v>Womens</v>
      </c>
      <c r="K9667">
        <f t="shared" ref="K9667:K9730" si="455">COUNTIFS($J:$J, J9667) / COUNTIFS($J:$J, J9667, $E:$E, E9667)</f>
        <v>3767.5</v>
      </c>
    </row>
    <row r="9668" spans="1:11" ht="15">
      <c r="A9668" t="s">
        <v>38</v>
      </c>
      <c r="B9668">
        <v>2</v>
      </c>
      <c r="C9668">
        <v>3</v>
      </c>
      <c r="D9668" t="s">
        <v>33</v>
      </c>
      <c r="E9668" t="s">
        <v>1532</v>
      </c>
      <c r="F9668" s="1">
        <v>3.9597222222222221E-2</v>
      </c>
      <c r="G9668">
        <f>_xlfn.XLOOKUP($A9668,Product_pricing!$B:$B,Product_pricing!$C:$C)</f>
        <v>54</v>
      </c>
      <c r="H9668">
        <f t="shared" si="453"/>
        <v>104.75999999999999</v>
      </c>
      <c r="I9668" s="10">
        <f t="shared" si="454"/>
        <v>9.2444223685865717E-2</v>
      </c>
      <c r="J9668" t="str">
        <f>_xlfn.XLOOKUP(A9668,Product_Details!$A:$A,Product_Details!$G:$G,"mens")</f>
        <v>Womens</v>
      </c>
      <c r="K9668">
        <f t="shared" si="455"/>
        <v>3767.5</v>
      </c>
    </row>
    <row r="9669" spans="1:11" ht="15">
      <c r="A9669" t="s">
        <v>31</v>
      </c>
      <c r="B9669">
        <v>5</v>
      </c>
      <c r="C9669">
        <v>3</v>
      </c>
      <c r="D9669" t="s">
        <v>33</v>
      </c>
      <c r="E9669" t="s">
        <v>1532</v>
      </c>
      <c r="F9669" s="1">
        <v>3.9597222222222221E-2</v>
      </c>
      <c r="G9669">
        <f>_xlfn.XLOOKUP($A9669,Product_pricing!$B:$B,Product_pricing!$C:$C)</f>
        <v>57</v>
      </c>
      <c r="H9669">
        <f t="shared" si="453"/>
        <v>276.45</v>
      </c>
      <c r="I9669" s="10">
        <f t="shared" si="454"/>
        <v>0.24395003472659008</v>
      </c>
      <c r="J9669" t="str">
        <f>_xlfn.XLOOKUP(A9669,Product_Details!$A:$A,Product_Details!$G:$G,"mens")</f>
        <v>Mens</v>
      </c>
      <c r="K9669">
        <f t="shared" si="455"/>
        <v>3780</v>
      </c>
    </row>
    <row r="9670" spans="1:11" ht="15">
      <c r="A9670" t="s">
        <v>26</v>
      </c>
      <c r="B9670">
        <v>3</v>
      </c>
      <c r="C9670">
        <v>3</v>
      </c>
      <c r="D9670" t="s">
        <v>33</v>
      </c>
      <c r="E9670" t="s">
        <v>1532</v>
      </c>
      <c r="F9670" s="1">
        <v>3.9597222222222221E-2</v>
      </c>
      <c r="G9670">
        <f>_xlfn.XLOOKUP($A9670,Product_pricing!$B:$B,Product_pricing!$C:$C)</f>
        <v>17</v>
      </c>
      <c r="H9670">
        <f t="shared" si="453"/>
        <v>49.47</v>
      </c>
      <c r="I9670" s="10">
        <f t="shared" si="454"/>
        <v>4.3654216740547702E-2</v>
      </c>
      <c r="J9670" t="str">
        <f>_xlfn.XLOOKUP(A9670,Product_Details!$A:$A,Product_Details!$G:$G,"mens")</f>
        <v>Mens</v>
      </c>
      <c r="K9670">
        <f t="shared" si="455"/>
        <v>3780</v>
      </c>
    </row>
    <row r="9671" spans="1:11" ht="15">
      <c r="A9671" t="s">
        <v>35</v>
      </c>
      <c r="B9671">
        <v>4</v>
      </c>
      <c r="C9671">
        <v>5</v>
      </c>
      <c r="D9671" t="s">
        <v>23</v>
      </c>
      <c r="E9671" t="s">
        <v>1533</v>
      </c>
      <c r="F9671" s="1">
        <v>5.1319444444444442E-3</v>
      </c>
      <c r="G9671">
        <f>_xlfn.XLOOKUP($A9671,Product_pricing!$B:$B,Product_pricing!$C:$C)</f>
        <v>32</v>
      </c>
      <c r="H9671">
        <f t="shared" si="453"/>
        <v>121.6</v>
      </c>
      <c r="I9671" s="10">
        <f t="shared" si="454"/>
        <v>0.10730448262887812</v>
      </c>
      <c r="J9671" t="str">
        <f>_xlfn.XLOOKUP(A9671,Product_Details!$A:$A,Product_Details!$G:$G,"mens")</f>
        <v>Womens</v>
      </c>
      <c r="K9671">
        <f t="shared" si="455"/>
        <v>2511.6666666666665</v>
      </c>
    </row>
    <row r="9672" spans="1:11" ht="15">
      <c r="A9672" t="s">
        <v>36</v>
      </c>
      <c r="B9672">
        <v>3</v>
      </c>
      <c r="C9672">
        <v>5</v>
      </c>
      <c r="D9672" t="s">
        <v>23</v>
      </c>
      <c r="E9672" t="s">
        <v>1533</v>
      </c>
      <c r="F9672" s="1">
        <v>5.1319444444444442E-3</v>
      </c>
      <c r="G9672">
        <f>_xlfn.XLOOKUP($A9672,Product_pricing!$B:$B,Product_pricing!$C:$C)</f>
        <v>23</v>
      </c>
      <c r="H9672">
        <f t="shared" si="453"/>
        <v>65.55</v>
      </c>
      <c r="I9672" s="10">
        <f t="shared" si="454"/>
        <v>5.7843822667129612E-2</v>
      </c>
      <c r="J9672" t="str">
        <f>_xlfn.XLOOKUP(A9672,Product_Details!$A:$A,Product_Details!$G:$G,"mens")</f>
        <v>Womens</v>
      </c>
      <c r="K9672">
        <f t="shared" si="455"/>
        <v>2511.6666666666665</v>
      </c>
    </row>
    <row r="9673" spans="1:11" ht="15">
      <c r="A9673" t="s">
        <v>38</v>
      </c>
      <c r="B9673">
        <v>4</v>
      </c>
      <c r="C9673">
        <v>5</v>
      </c>
      <c r="D9673" t="s">
        <v>23</v>
      </c>
      <c r="E9673" t="s">
        <v>1533</v>
      </c>
      <c r="F9673" s="1">
        <v>5.1319444444444442E-3</v>
      </c>
      <c r="G9673">
        <f>_xlfn.XLOOKUP($A9673,Product_pricing!$B:$B,Product_pricing!$C:$C)</f>
        <v>54</v>
      </c>
      <c r="H9673">
        <f t="shared" si="453"/>
        <v>205.2</v>
      </c>
      <c r="I9673" s="10">
        <f t="shared" si="454"/>
        <v>0.18107631443623182</v>
      </c>
      <c r="J9673" t="str">
        <f>_xlfn.XLOOKUP(A9673,Product_Details!$A:$A,Product_Details!$G:$G,"mens")</f>
        <v>Womens</v>
      </c>
      <c r="K9673">
        <f t="shared" si="455"/>
        <v>2511.6666666666665</v>
      </c>
    </row>
    <row r="9674" spans="1:11" ht="15">
      <c r="A9674" t="s">
        <v>31</v>
      </c>
      <c r="B9674">
        <v>1</v>
      </c>
      <c r="C9674">
        <v>5</v>
      </c>
      <c r="D9674" t="s">
        <v>23</v>
      </c>
      <c r="E9674" t="s">
        <v>1533</v>
      </c>
      <c r="F9674" s="1">
        <v>5.1319444444444442E-3</v>
      </c>
      <c r="G9674">
        <f>_xlfn.XLOOKUP($A9674,Product_pricing!$B:$B,Product_pricing!$C:$C)</f>
        <v>57</v>
      </c>
      <c r="H9674">
        <f t="shared" si="453"/>
        <v>54.15</v>
      </c>
      <c r="I9674" s="10">
        <f t="shared" si="454"/>
        <v>4.7784027420672288E-2</v>
      </c>
      <c r="J9674" t="str">
        <f>_xlfn.XLOOKUP(A9674,Product_Details!$A:$A,Product_Details!$G:$G,"mens")</f>
        <v>Mens</v>
      </c>
      <c r="K9674">
        <f t="shared" si="455"/>
        <v>3780</v>
      </c>
    </row>
    <row r="9675" spans="1:11" ht="15">
      <c r="A9675" t="s">
        <v>32</v>
      </c>
      <c r="B9675">
        <v>5</v>
      </c>
      <c r="C9675">
        <v>5</v>
      </c>
      <c r="D9675" t="s">
        <v>23</v>
      </c>
      <c r="E9675" t="s">
        <v>1533</v>
      </c>
      <c r="F9675" s="1">
        <v>5.1319444444444442E-3</v>
      </c>
      <c r="G9675">
        <f>_xlfn.XLOOKUP($A9675,Product_pricing!$B:$B,Product_pricing!$C:$C)</f>
        <v>36</v>
      </c>
      <c r="H9675">
        <f t="shared" si="453"/>
        <v>171</v>
      </c>
      <c r="I9675" s="10">
        <f t="shared" si="454"/>
        <v>0.15089692869685986</v>
      </c>
      <c r="J9675" t="str">
        <f>_xlfn.XLOOKUP(A9675,Product_Details!$A:$A,Product_Details!$G:$G,"mens")</f>
        <v>Mens</v>
      </c>
      <c r="K9675">
        <f t="shared" si="455"/>
        <v>3780</v>
      </c>
    </row>
    <row r="9676" spans="1:11" ht="15">
      <c r="A9676" t="s">
        <v>35</v>
      </c>
      <c r="B9676">
        <v>3</v>
      </c>
      <c r="C9676">
        <v>2</v>
      </c>
      <c r="D9676" t="s">
        <v>33</v>
      </c>
      <c r="E9676" t="s">
        <v>1534</v>
      </c>
      <c r="F9676" s="1">
        <v>5.0949074074074074E-3</v>
      </c>
      <c r="G9676">
        <f>_xlfn.XLOOKUP($A9676,Product_pricing!$B:$B,Product_pricing!$C:$C)</f>
        <v>32</v>
      </c>
      <c r="H9676">
        <f t="shared" si="453"/>
        <v>94.08</v>
      </c>
      <c r="I9676" s="10">
        <f t="shared" si="454"/>
        <v>8.3019783928658344E-2</v>
      </c>
      <c r="J9676" t="str">
        <f>_xlfn.XLOOKUP(A9676,Product_Details!$A:$A,Product_Details!$G:$G,"mens")</f>
        <v>Womens</v>
      </c>
      <c r="K9676">
        <f t="shared" si="455"/>
        <v>1883.75</v>
      </c>
    </row>
    <row r="9677" spans="1:11" ht="15">
      <c r="A9677" t="s">
        <v>29</v>
      </c>
      <c r="B9677">
        <v>4</v>
      </c>
      <c r="C9677">
        <v>2</v>
      </c>
      <c r="D9677" t="s">
        <v>33</v>
      </c>
      <c r="E9677" t="s">
        <v>1534</v>
      </c>
      <c r="F9677" s="1">
        <v>5.0949074074074074E-3</v>
      </c>
      <c r="G9677">
        <f>_xlfn.XLOOKUP($A9677,Product_pricing!$B:$B,Product_pricing!$C:$C)</f>
        <v>10</v>
      </c>
      <c r="H9677">
        <f t="shared" si="453"/>
        <v>39.200000000000003</v>
      </c>
      <c r="I9677" s="10">
        <f t="shared" si="454"/>
        <v>3.4591576636940978E-2</v>
      </c>
      <c r="J9677" t="str">
        <f>_xlfn.XLOOKUP(A9677,Product_Details!$A:$A,Product_Details!$G:$G,"mens")</f>
        <v>Womens</v>
      </c>
      <c r="K9677">
        <f t="shared" si="455"/>
        <v>1883.75</v>
      </c>
    </row>
    <row r="9678" spans="1:11" ht="15">
      <c r="A9678" t="s">
        <v>36</v>
      </c>
      <c r="B9678">
        <v>2</v>
      </c>
      <c r="C9678">
        <v>2</v>
      </c>
      <c r="D9678" t="s">
        <v>33</v>
      </c>
      <c r="E9678" t="s">
        <v>1534</v>
      </c>
      <c r="F9678" s="1">
        <v>5.0949074074074074E-3</v>
      </c>
      <c r="G9678">
        <f>_xlfn.XLOOKUP($A9678,Product_pricing!$B:$B,Product_pricing!$C:$C)</f>
        <v>23</v>
      </c>
      <c r="H9678">
        <f t="shared" si="453"/>
        <v>45.08</v>
      </c>
      <c r="I9678" s="10">
        <f t="shared" si="454"/>
        <v>3.978031313248212E-2</v>
      </c>
      <c r="J9678" t="str">
        <f>_xlfn.XLOOKUP(A9678,Product_Details!$A:$A,Product_Details!$G:$G,"mens")</f>
        <v>Womens</v>
      </c>
      <c r="K9678">
        <f t="shared" si="455"/>
        <v>1883.75</v>
      </c>
    </row>
    <row r="9679" spans="1:11" ht="15">
      <c r="A9679" t="s">
        <v>30</v>
      </c>
      <c r="B9679">
        <v>1</v>
      </c>
      <c r="C9679">
        <v>2</v>
      </c>
      <c r="D9679" t="s">
        <v>33</v>
      </c>
      <c r="E9679" t="s">
        <v>1534</v>
      </c>
      <c r="F9679" s="1">
        <v>5.0949074074074074E-3</v>
      </c>
      <c r="G9679">
        <f>_xlfn.XLOOKUP($A9679,Product_pricing!$B:$B,Product_pricing!$C:$C)</f>
        <v>19</v>
      </c>
      <c r="H9679">
        <f t="shared" si="453"/>
        <v>18.62</v>
      </c>
      <c r="I9679" s="10">
        <f t="shared" si="454"/>
        <v>1.6430998902546966E-2</v>
      </c>
      <c r="J9679" t="str">
        <f>_xlfn.XLOOKUP(A9679,Product_Details!$A:$A,Product_Details!$G:$G,"mens")</f>
        <v>Womens</v>
      </c>
      <c r="K9679">
        <f t="shared" si="455"/>
        <v>1883.75</v>
      </c>
    </row>
    <row r="9680" spans="1:11" ht="15">
      <c r="A9680" t="s">
        <v>41</v>
      </c>
      <c r="B9680">
        <v>4</v>
      </c>
      <c r="C9680">
        <v>2</v>
      </c>
      <c r="D9680" t="s">
        <v>33</v>
      </c>
      <c r="E9680" t="s">
        <v>1534</v>
      </c>
      <c r="F9680" s="1">
        <v>5.0949074074074074E-3</v>
      </c>
      <c r="G9680">
        <f>_xlfn.XLOOKUP($A9680,Product_pricing!$B:$B,Product_pricing!$C:$C)</f>
        <v>10</v>
      </c>
      <c r="H9680">
        <f t="shared" si="453"/>
        <v>39.200000000000003</v>
      </c>
      <c r="I9680" s="10">
        <f t="shared" si="454"/>
        <v>3.4591576636940978E-2</v>
      </c>
      <c r="J9680" t="str">
        <f>_xlfn.XLOOKUP(A9680,Product_Details!$A:$A,Product_Details!$G:$G,"mens")</f>
        <v>Mens</v>
      </c>
      <c r="K9680">
        <f t="shared" si="455"/>
        <v>2520</v>
      </c>
    </row>
    <row r="9681" spans="1:11" ht="15">
      <c r="A9681" t="s">
        <v>32</v>
      </c>
      <c r="B9681">
        <v>2</v>
      </c>
      <c r="C9681">
        <v>2</v>
      </c>
      <c r="D9681" t="s">
        <v>33</v>
      </c>
      <c r="E9681" t="s">
        <v>1534</v>
      </c>
      <c r="F9681" s="1">
        <v>5.0949074074074074E-3</v>
      </c>
      <c r="G9681">
        <f>_xlfn.XLOOKUP($A9681,Product_pricing!$B:$B,Product_pricing!$C:$C)</f>
        <v>36</v>
      </c>
      <c r="H9681">
        <f t="shared" si="453"/>
        <v>70.56</v>
      </c>
      <c r="I9681" s="10">
        <f t="shared" si="454"/>
        <v>6.2264837946493755E-2</v>
      </c>
      <c r="J9681" t="str">
        <f>_xlfn.XLOOKUP(A9681,Product_Details!$A:$A,Product_Details!$G:$G,"mens")</f>
        <v>Mens</v>
      </c>
      <c r="K9681">
        <f t="shared" si="455"/>
        <v>2520</v>
      </c>
    </row>
    <row r="9682" spans="1:11" ht="15">
      <c r="A9682" t="s">
        <v>27</v>
      </c>
      <c r="B9682">
        <v>3</v>
      </c>
      <c r="C9682">
        <v>2</v>
      </c>
      <c r="D9682" t="s">
        <v>33</v>
      </c>
      <c r="E9682" t="s">
        <v>1534</v>
      </c>
      <c r="F9682" s="1">
        <v>5.0949074074074074E-3</v>
      </c>
      <c r="G9682">
        <f>_xlfn.XLOOKUP($A9682,Product_pricing!$B:$B,Product_pricing!$C:$C)</f>
        <v>29</v>
      </c>
      <c r="H9682">
        <f t="shared" si="453"/>
        <v>85.26</v>
      </c>
      <c r="I9682" s="10">
        <f t="shared" si="454"/>
        <v>7.5236679185346614E-2</v>
      </c>
      <c r="J9682" t="str">
        <f>_xlfn.XLOOKUP(A9682,Product_Details!$A:$A,Product_Details!$G:$G,"mens")</f>
        <v>Mens</v>
      </c>
      <c r="K9682">
        <f t="shared" si="455"/>
        <v>2520</v>
      </c>
    </row>
    <row r="9683" spans="1:11" ht="15">
      <c r="A9683" t="s">
        <v>29</v>
      </c>
      <c r="B9683">
        <v>4</v>
      </c>
      <c r="C9683">
        <v>23</v>
      </c>
      <c r="D9683" t="s">
        <v>33</v>
      </c>
      <c r="E9683" t="s">
        <v>1535</v>
      </c>
      <c r="F9683" s="1">
        <v>1.0586805555555556E-2</v>
      </c>
      <c r="G9683">
        <f>_xlfn.XLOOKUP($A9683,Product_pricing!$B:$B,Product_pricing!$C:$C)</f>
        <v>10</v>
      </c>
      <c r="H9683">
        <f t="shared" si="453"/>
        <v>30.8</v>
      </c>
      <c r="I9683" s="10">
        <f t="shared" si="454"/>
        <v>2.7179095929025052E-2</v>
      </c>
      <c r="J9683" t="str">
        <f>_xlfn.XLOOKUP(A9683,Product_Details!$A:$A,Product_Details!$G:$G,"mens")</f>
        <v>Womens</v>
      </c>
      <c r="K9683">
        <f t="shared" si="455"/>
        <v>2511.6666666666665</v>
      </c>
    </row>
    <row r="9684" spans="1:11" ht="15">
      <c r="A9684" t="s">
        <v>36</v>
      </c>
      <c r="B9684">
        <v>1</v>
      </c>
      <c r="C9684">
        <v>23</v>
      </c>
      <c r="D9684" t="s">
        <v>33</v>
      </c>
      <c r="E9684" t="s">
        <v>1535</v>
      </c>
      <c r="F9684" s="1">
        <v>1.0586805555555556E-2</v>
      </c>
      <c r="G9684">
        <f>_xlfn.XLOOKUP($A9684,Product_pricing!$B:$B,Product_pricing!$C:$C)</f>
        <v>23</v>
      </c>
      <c r="H9684">
        <f t="shared" si="453"/>
        <v>17.71</v>
      </c>
      <c r="I9684" s="10">
        <f t="shared" si="454"/>
        <v>1.5627980159189404E-2</v>
      </c>
      <c r="J9684" t="str">
        <f>_xlfn.XLOOKUP(A9684,Product_Details!$A:$A,Product_Details!$G:$G,"mens")</f>
        <v>Womens</v>
      </c>
      <c r="K9684">
        <f t="shared" si="455"/>
        <v>2511.6666666666665</v>
      </c>
    </row>
    <row r="9685" spans="1:11" ht="15">
      <c r="A9685" t="s">
        <v>38</v>
      </c>
      <c r="B9685">
        <v>5</v>
      </c>
      <c r="C9685">
        <v>23</v>
      </c>
      <c r="D9685" t="s">
        <v>33</v>
      </c>
      <c r="E9685" t="s">
        <v>1535</v>
      </c>
      <c r="F9685" s="1">
        <v>1.0586805555555556E-2</v>
      </c>
      <c r="G9685">
        <f>_xlfn.XLOOKUP($A9685,Product_pricing!$B:$B,Product_pricing!$C:$C)</f>
        <v>54</v>
      </c>
      <c r="H9685">
        <f t="shared" si="453"/>
        <v>207.9</v>
      </c>
      <c r="I9685" s="10">
        <f t="shared" si="454"/>
        <v>0.1834588975209191</v>
      </c>
      <c r="J9685" t="str">
        <f>_xlfn.XLOOKUP(A9685,Product_Details!$A:$A,Product_Details!$G:$G,"mens")</f>
        <v>Womens</v>
      </c>
      <c r="K9685">
        <f t="shared" si="455"/>
        <v>2511.6666666666665</v>
      </c>
    </row>
    <row r="9686" spans="1:11" ht="15">
      <c r="A9686" t="s">
        <v>25</v>
      </c>
      <c r="B9686">
        <v>3</v>
      </c>
      <c r="C9686">
        <v>23</v>
      </c>
      <c r="D9686" t="s">
        <v>33</v>
      </c>
      <c r="E9686" t="s">
        <v>1535</v>
      </c>
      <c r="F9686" s="1">
        <v>1.0586805555555556E-2</v>
      </c>
      <c r="G9686">
        <f>_xlfn.XLOOKUP($A9686,Product_pricing!$B:$B,Product_pricing!$C:$C)</f>
        <v>40</v>
      </c>
      <c r="H9686">
        <f t="shared" si="453"/>
        <v>92.4</v>
      </c>
      <c r="I9686" s="10">
        <f t="shared" si="454"/>
        <v>8.1537287787075155E-2</v>
      </c>
      <c r="J9686" t="str">
        <f>_xlfn.XLOOKUP(A9686,Product_Details!$A:$A,Product_Details!$G:$G,"mens")</f>
        <v>Mens</v>
      </c>
      <c r="K9686">
        <f t="shared" si="455"/>
        <v>1512</v>
      </c>
    </row>
    <row r="9687" spans="1:11" ht="15">
      <c r="A9687" t="s">
        <v>31</v>
      </c>
      <c r="B9687">
        <v>1</v>
      </c>
      <c r="C9687">
        <v>23</v>
      </c>
      <c r="D9687" t="s">
        <v>33</v>
      </c>
      <c r="E9687" t="s">
        <v>1535</v>
      </c>
      <c r="F9687" s="1">
        <v>1.0586805555555556E-2</v>
      </c>
      <c r="G9687">
        <f>_xlfn.XLOOKUP($A9687,Product_pricing!$B:$B,Product_pricing!$C:$C)</f>
        <v>57</v>
      </c>
      <c r="H9687">
        <f t="shared" si="453"/>
        <v>43.89</v>
      </c>
      <c r="I9687" s="10">
        <f t="shared" si="454"/>
        <v>3.8730211698860692E-2</v>
      </c>
      <c r="J9687" t="str">
        <f>_xlfn.XLOOKUP(A9687,Product_Details!$A:$A,Product_Details!$G:$G,"mens")</f>
        <v>Mens</v>
      </c>
      <c r="K9687">
        <f t="shared" si="455"/>
        <v>1512</v>
      </c>
    </row>
    <row r="9688" spans="1:11" ht="15">
      <c r="A9688" t="s">
        <v>32</v>
      </c>
      <c r="B9688">
        <v>1</v>
      </c>
      <c r="C9688">
        <v>23</v>
      </c>
      <c r="D9688" t="s">
        <v>33</v>
      </c>
      <c r="E9688" t="s">
        <v>1535</v>
      </c>
      <c r="F9688" s="1">
        <v>1.0586805555555556E-2</v>
      </c>
      <c r="G9688">
        <f>_xlfn.XLOOKUP($A9688,Product_pricing!$B:$B,Product_pricing!$C:$C)</f>
        <v>36</v>
      </c>
      <c r="H9688">
        <f t="shared" si="453"/>
        <v>27.72</v>
      </c>
      <c r="I9688" s="10">
        <f t="shared" si="454"/>
        <v>2.4461186336122546E-2</v>
      </c>
      <c r="J9688" t="str">
        <f>_xlfn.XLOOKUP(A9688,Product_Details!$A:$A,Product_Details!$G:$G,"mens")</f>
        <v>Mens</v>
      </c>
      <c r="K9688">
        <f t="shared" si="455"/>
        <v>1512</v>
      </c>
    </row>
    <row r="9689" spans="1:11" ht="15">
      <c r="A9689" t="s">
        <v>26</v>
      </c>
      <c r="B9689">
        <v>1</v>
      </c>
      <c r="C9689">
        <v>23</v>
      </c>
      <c r="D9689" t="s">
        <v>33</v>
      </c>
      <c r="E9689" t="s">
        <v>1535</v>
      </c>
      <c r="F9689" s="1">
        <v>1.0586805555555556E-2</v>
      </c>
      <c r="G9689">
        <f>_xlfn.XLOOKUP($A9689,Product_pricing!$B:$B,Product_pricing!$C:$C)</f>
        <v>17</v>
      </c>
      <c r="H9689">
        <f t="shared" si="453"/>
        <v>13.09</v>
      </c>
      <c r="I9689" s="10">
        <f t="shared" si="454"/>
        <v>1.1551115769835647E-2</v>
      </c>
      <c r="J9689" t="str">
        <f>_xlfn.XLOOKUP(A9689,Product_Details!$A:$A,Product_Details!$G:$G,"mens")</f>
        <v>Mens</v>
      </c>
      <c r="K9689">
        <f t="shared" si="455"/>
        <v>1512</v>
      </c>
    </row>
    <row r="9690" spans="1:11" ht="15">
      <c r="A9690" t="s">
        <v>27</v>
      </c>
      <c r="B9690">
        <v>5</v>
      </c>
      <c r="C9690">
        <v>23</v>
      </c>
      <c r="D9690" t="s">
        <v>33</v>
      </c>
      <c r="E9690" t="s">
        <v>1535</v>
      </c>
      <c r="F9690" s="1">
        <v>1.0586805555555556E-2</v>
      </c>
      <c r="G9690">
        <f>_xlfn.XLOOKUP($A9690,Product_pricing!$B:$B,Product_pricing!$C:$C)</f>
        <v>29</v>
      </c>
      <c r="H9690">
        <f t="shared" si="453"/>
        <v>111.65</v>
      </c>
      <c r="I9690" s="10">
        <f t="shared" si="454"/>
        <v>9.8524222742715814E-2</v>
      </c>
      <c r="J9690" t="str">
        <f>_xlfn.XLOOKUP(A9690,Product_Details!$A:$A,Product_Details!$G:$G,"mens")</f>
        <v>Mens</v>
      </c>
      <c r="K9690">
        <f t="shared" si="455"/>
        <v>1512</v>
      </c>
    </row>
    <row r="9691" spans="1:11" ht="15">
      <c r="A9691" t="s">
        <v>22</v>
      </c>
      <c r="B9691">
        <v>2</v>
      </c>
      <c r="C9691">
        <v>1</v>
      </c>
      <c r="D9691" t="s">
        <v>23</v>
      </c>
      <c r="E9691" t="s">
        <v>1536</v>
      </c>
      <c r="F9691" s="1">
        <v>4.6793981481481487E-3</v>
      </c>
      <c r="G9691">
        <f>_xlfn.XLOOKUP($A9691,Product_pricing!$B:$B,Product_pricing!$C:$C)</f>
        <v>13</v>
      </c>
      <c r="H9691">
        <f t="shared" si="453"/>
        <v>25.74</v>
      </c>
      <c r="I9691" s="10">
        <f t="shared" si="454"/>
        <v>2.2713958740685221E-2</v>
      </c>
      <c r="J9691" t="str">
        <f>_xlfn.XLOOKUP(A9691,Product_Details!$A:$A,Product_Details!$G:$G,"mens")</f>
        <v>Womens</v>
      </c>
      <c r="K9691">
        <f t="shared" si="455"/>
        <v>1883.75</v>
      </c>
    </row>
    <row r="9692" spans="1:11" ht="15">
      <c r="A9692" t="s">
        <v>29</v>
      </c>
      <c r="B9692">
        <v>5</v>
      </c>
      <c r="C9692">
        <v>1</v>
      </c>
      <c r="D9692" t="s">
        <v>23</v>
      </c>
      <c r="E9692" t="s">
        <v>1536</v>
      </c>
      <c r="F9692" s="1">
        <v>4.6793981481481487E-3</v>
      </c>
      <c r="G9692">
        <f>_xlfn.XLOOKUP($A9692,Product_pricing!$B:$B,Product_pricing!$C:$C)</f>
        <v>10</v>
      </c>
      <c r="H9692">
        <f t="shared" si="453"/>
        <v>49.5</v>
      </c>
      <c r="I9692" s="10">
        <f t="shared" si="454"/>
        <v>4.368068988593312E-2</v>
      </c>
      <c r="J9692" t="str">
        <f>_xlfn.XLOOKUP(A9692,Product_Details!$A:$A,Product_Details!$G:$G,"mens")</f>
        <v>Womens</v>
      </c>
      <c r="K9692">
        <f t="shared" si="455"/>
        <v>1883.75</v>
      </c>
    </row>
    <row r="9693" spans="1:11" ht="15">
      <c r="A9693" t="s">
        <v>36</v>
      </c>
      <c r="B9693">
        <v>4</v>
      </c>
      <c r="C9693">
        <v>1</v>
      </c>
      <c r="D9693" t="s">
        <v>23</v>
      </c>
      <c r="E9693" t="s">
        <v>1536</v>
      </c>
      <c r="F9693" s="1">
        <v>4.6793981481481487E-3</v>
      </c>
      <c r="G9693">
        <f>_xlfn.XLOOKUP($A9693,Product_pricing!$B:$B,Product_pricing!$C:$C)</f>
        <v>23</v>
      </c>
      <c r="H9693">
        <f t="shared" si="453"/>
        <v>91.08</v>
      </c>
      <c r="I9693" s="10">
        <f t="shared" si="454"/>
        <v>8.0372469390116941E-2</v>
      </c>
      <c r="J9693" t="str">
        <f>_xlfn.XLOOKUP(A9693,Product_Details!$A:$A,Product_Details!$G:$G,"mens")</f>
        <v>Womens</v>
      </c>
      <c r="K9693">
        <f t="shared" si="455"/>
        <v>1883.75</v>
      </c>
    </row>
    <row r="9694" spans="1:11" ht="15">
      <c r="A9694" t="s">
        <v>38</v>
      </c>
      <c r="B9694">
        <v>3</v>
      </c>
      <c r="C9694">
        <v>1</v>
      </c>
      <c r="D9694" t="s">
        <v>23</v>
      </c>
      <c r="E9694" t="s">
        <v>1536</v>
      </c>
      <c r="F9694" s="1">
        <v>4.6793981481481487E-3</v>
      </c>
      <c r="G9694">
        <f>_xlfn.XLOOKUP($A9694,Product_pricing!$B:$B,Product_pricing!$C:$C)</f>
        <v>54</v>
      </c>
      <c r="H9694">
        <f t="shared" si="453"/>
        <v>160.38</v>
      </c>
      <c r="I9694" s="10">
        <f t="shared" si="454"/>
        <v>0.1415254352304233</v>
      </c>
      <c r="J9694" t="str">
        <f>_xlfn.XLOOKUP(A9694,Product_Details!$A:$A,Product_Details!$G:$G,"mens")</f>
        <v>Womens</v>
      </c>
      <c r="K9694">
        <f t="shared" si="455"/>
        <v>1883.75</v>
      </c>
    </row>
    <row r="9695" spans="1:11" ht="15">
      <c r="A9695" t="s">
        <v>31</v>
      </c>
      <c r="B9695">
        <v>1</v>
      </c>
      <c r="C9695">
        <v>1</v>
      </c>
      <c r="D9695" t="s">
        <v>23</v>
      </c>
      <c r="E9695" t="s">
        <v>1536</v>
      </c>
      <c r="F9695" s="1">
        <v>4.6793981481481487E-3</v>
      </c>
      <c r="G9695">
        <f>_xlfn.XLOOKUP($A9695,Product_pricing!$B:$B,Product_pricing!$C:$C)</f>
        <v>57</v>
      </c>
      <c r="H9695">
        <f t="shared" si="453"/>
        <v>56.43</v>
      </c>
      <c r="I9695" s="10">
        <f t="shared" si="454"/>
        <v>4.9795986469963756E-2</v>
      </c>
      <c r="J9695" t="str">
        <f>_xlfn.XLOOKUP(A9695,Product_Details!$A:$A,Product_Details!$G:$G,"mens")</f>
        <v>Mens</v>
      </c>
      <c r="K9695">
        <f t="shared" si="455"/>
        <v>3780</v>
      </c>
    </row>
    <row r="9696" spans="1:11" ht="15">
      <c r="A9696" t="s">
        <v>27</v>
      </c>
      <c r="B9696">
        <v>2</v>
      </c>
      <c r="C9696">
        <v>1</v>
      </c>
      <c r="D9696" t="s">
        <v>23</v>
      </c>
      <c r="E9696" t="s">
        <v>1536</v>
      </c>
      <c r="F9696" s="1">
        <v>4.6793981481481487E-3</v>
      </c>
      <c r="G9696">
        <f>_xlfn.XLOOKUP($A9696,Product_pricing!$B:$B,Product_pricing!$C:$C)</f>
        <v>29</v>
      </c>
      <c r="H9696">
        <f t="shared" si="453"/>
        <v>57.42</v>
      </c>
      <c r="I9696" s="10">
        <f t="shared" si="454"/>
        <v>5.0669600267682413E-2</v>
      </c>
      <c r="J9696" t="str">
        <f>_xlfn.XLOOKUP(A9696,Product_Details!$A:$A,Product_Details!$G:$G,"mens")</f>
        <v>Mens</v>
      </c>
      <c r="K9696">
        <f t="shared" si="455"/>
        <v>3780</v>
      </c>
    </row>
    <row r="9697" spans="1:11" ht="15">
      <c r="A9697" t="s">
        <v>35</v>
      </c>
      <c r="B9697">
        <v>1</v>
      </c>
      <c r="C9697">
        <v>4</v>
      </c>
      <c r="D9697" t="s">
        <v>33</v>
      </c>
      <c r="E9697" t="s">
        <v>1537</v>
      </c>
      <c r="F9697" s="1">
        <v>1.9351851851851853E-2</v>
      </c>
      <c r="G9697">
        <f>_xlfn.XLOOKUP($A9697,Product_pricing!$B:$B,Product_pricing!$C:$C)</f>
        <v>32</v>
      </c>
      <c r="H9697">
        <f t="shared" si="453"/>
        <v>30.72</v>
      </c>
      <c r="I9697" s="10">
        <f t="shared" si="454"/>
        <v>2.7108500874663946E-2</v>
      </c>
      <c r="J9697" t="str">
        <f>_xlfn.XLOOKUP(A9697,Product_Details!$A:$A,Product_Details!$G:$G,"mens")</f>
        <v>Womens</v>
      </c>
      <c r="K9697">
        <f t="shared" si="455"/>
        <v>1883.75</v>
      </c>
    </row>
    <row r="9698" spans="1:11" ht="15">
      <c r="A9698" t="s">
        <v>36</v>
      </c>
      <c r="B9698">
        <v>4</v>
      </c>
      <c r="C9698">
        <v>4</v>
      </c>
      <c r="D9698" t="s">
        <v>33</v>
      </c>
      <c r="E9698" t="s">
        <v>1537</v>
      </c>
      <c r="F9698" s="1">
        <v>1.9351851851851853E-2</v>
      </c>
      <c r="G9698">
        <f>_xlfn.XLOOKUP($A9698,Product_pricing!$B:$B,Product_pricing!$C:$C)</f>
        <v>23</v>
      </c>
      <c r="H9698">
        <f t="shared" si="453"/>
        <v>88.32</v>
      </c>
      <c r="I9698" s="10">
        <f t="shared" si="454"/>
        <v>7.793694001465884E-2</v>
      </c>
      <c r="J9698" t="str">
        <f>_xlfn.XLOOKUP(A9698,Product_Details!$A:$A,Product_Details!$G:$G,"mens")</f>
        <v>Womens</v>
      </c>
      <c r="K9698">
        <f t="shared" si="455"/>
        <v>1883.75</v>
      </c>
    </row>
    <row r="9699" spans="1:11" ht="15">
      <c r="A9699" t="s">
        <v>30</v>
      </c>
      <c r="B9699">
        <v>5</v>
      </c>
      <c r="C9699">
        <v>4</v>
      </c>
      <c r="D9699" t="s">
        <v>33</v>
      </c>
      <c r="E9699" t="s">
        <v>1537</v>
      </c>
      <c r="F9699" s="1">
        <v>1.9351851851851853E-2</v>
      </c>
      <c r="G9699">
        <f>_xlfn.XLOOKUP($A9699,Product_pricing!$B:$B,Product_pricing!$C:$C)</f>
        <v>19</v>
      </c>
      <c r="H9699">
        <f t="shared" si="453"/>
        <v>91.2</v>
      </c>
      <c r="I9699" s="10">
        <f t="shared" si="454"/>
        <v>8.0478361971658585E-2</v>
      </c>
      <c r="J9699" t="str">
        <f>_xlfn.XLOOKUP(A9699,Product_Details!$A:$A,Product_Details!$G:$G,"mens")</f>
        <v>Womens</v>
      </c>
      <c r="K9699">
        <f t="shared" si="455"/>
        <v>1883.75</v>
      </c>
    </row>
    <row r="9700" spans="1:11" ht="15">
      <c r="A9700" t="s">
        <v>38</v>
      </c>
      <c r="B9700">
        <v>4</v>
      </c>
      <c r="C9700">
        <v>4</v>
      </c>
      <c r="D9700" t="s">
        <v>33</v>
      </c>
      <c r="E9700" t="s">
        <v>1537</v>
      </c>
      <c r="F9700" s="1">
        <v>1.9351851851851853E-2</v>
      </c>
      <c r="G9700">
        <f>_xlfn.XLOOKUP($A9700,Product_pricing!$B:$B,Product_pricing!$C:$C)</f>
        <v>54</v>
      </c>
      <c r="H9700">
        <f t="shared" si="453"/>
        <v>207.35999999999999</v>
      </c>
      <c r="I9700" s="10">
        <f t="shared" si="454"/>
        <v>0.18298238090398164</v>
      </c>
      <c r="J9700" t="str">
        <f>_xlfn.XLOOKUP(A9700,Product_Details!$A:$A,Product_Details!$G:$G,"mens")</f>
        <v>Womens</v>
      </c>
      <c r="K9700">
        <f t="shared" si="455"/>
        <v>1883.75</v>
      </c>
    </row>
    <row r="9701" spans="1:11" ht="15">
      <c r="A9701" t="s">
        <v>25</v>
      </c>
      <c r="B9701">
        <v>1</v>
      </c>
      <c r="C9701">
        <v>4</v>
      </c>
      <c r="D9701" t="s">
        <v>33</v>
      </c>
      <c r="E9701" t="s">
        <v>1537</v>
      </c>
      <c r="F9701" s="1">
        <v>1.9351851851851853E-2</v>
      </c>
      <c r="G9701">
        <f>_xlfn.XLOOKUP($A9701,Product_pricing!$B:$B,Product_pricing!$C:$C)</f>
        <v>40</v>
      </c>
      <c r="H9701">
        <f t="shared" si="453"/>
        <v>38.4</v>
      </c>
      <c r="I9701" s="10">
        <f t="shared" si="454"/>
        <v>3.3885626093329929E-2</v>
      </c>
      <c r="J9701" t="str">
        <f>_xlfn.XLOOKUP(A9701,Product_Details!$A:$A,Product_Details!$G:$G,"mens")</f>
        <v>Mens</v>
      </c>
      <c r="K9701">
        <f t="shared" si="455"/>
        <v>3780</v>
      </c>
    </row>
    <row r="9702" spans="1:11" ht="15">
      <c r="A9702" t="s">
        <v>27</v>
      </c>
      <c r="B9702">
        <v>4</v>
      </c>
      <c r="C9702">
        <v>4</v>
      </c>
      <c r="D9702" t="s">
        <v>33</v>
      </c>
      <c r="E9702" t="s">
        <v>1537</v>
      </c>
      <c r="F9702" s="1">
        <v>1.9351851851851853E-2</v>
      </c>
      <c r="G9702">
        <f>_xlfn.XLOOKUP($A9702,Product_pricing!$B:$B,Product_pricing!$C:$C)</f>
        <v>29</v>
      </c>
      <c r="H9702">
        <f t="shared" si="453"/>
        <v>111.36</v>
      </c>
      <c r="I9702" s="10">
        <f t="shared" si="454"/>
        <v>9.8268315670656817E-2</v>
      </c>
      <c r="J9702" t="str">
        <f>_xlfn.XLOOKUP(A9702,Product_Details!$A:$A,Product_Details!$G:$G,"mens")</f>
        <v>Mens</v>
      </c>
      <c r="K9702">
        <f t="shared" si="455"/>
        <v>3780</v>
      </c>
    </row>
    <row r="9703" spans="1:11" ht="15">
      <c r="A9703" t="s">
        <v>22</v>
      </c>
      <c r="B9703">
        <v>1</v>
      </c>
      <c r="C9703">
        <v>22</v>
      </c>
      <c r="D9703" t="s">
        <v>23</v>
      </c>
      <c r="E9703" t="s">
        <v>1538</v>
      </c>
      <c r="F9703" s="1">
        <v>1.5885416666666666E-2</v>
      </c>
      <c r="G9703">
        <f>_xlfn.XLOOKUP($A9703,Product_pricing!$B:$B,Product_pricing!$C:$C)</f>
        <v>13</v>
      </c>
      <c r="H9703">
        <f t="shared" si="453"/>
        <v>10.14</v>
      </c>
      <c r="I9703" s="10">
        <f t="shared" si="454"/>
        <v>8.9479231402699363E-3</v>
      </c>
      <c r="J9703" t="str">
        <f>_xlfn.XLOOKUP(A9703,Product_Details!$A:$A,Product_Details!$G:$G,"mens")</f>
        <v>Womens</v>
      </c>
      <c r="K9703">
        <f t="shared" si="455"/>
        <v>1507</v>
      </c>
    </row>
    <row r="9704" spans="1:11" ht="15">
      <c r="A9704" t="s">
        <v>35</v>
      </c>
      <c r="B9704">
        <v>2</v>
      </c>
      <c r="C9704">
        <v>22</v>
      </c>
      <c r="D9704" t="s">
        <v>23</v>
      </c>
      <c r="E9704" t="s">
        <v>1538</v>
      </c>
      <c r="F9704" s="1">
        <v>1.5885416666666666E-2</v>
      </c>
      <c r="G9704">
        <f>_xlfn.XLOOKUP($A9704,Product_pricing!$B:$B,Product_pricing!$C:$C)</f>
        <v>32</v>
      </c>
      <c r="H9704">
        <f t="shared" si="453"/>
        <v>49.92</v>
      </c>
      <c r="I9704" s="10">
        <f t="shared" si="454"/>
        <v>4.4051313921328918E-2</v>
      </c>
      <c r="J9704" t="str">
        <f>_xlfn.XLOOKUP(A9704,Product_Details!$A:$A,Product_Details!$G:$G,"mens")</f>
        <v>Womens</v>
      </c>
      <c r="K9704">
        <f t="shared" si="455"/>
        <v>1507</v>
      </c>
    </row>
    <row r="9705" spans="1:11" ht="15">
      <c r="A9705" t="s">
        <v>29</v>
      </c>
      <c r="B9705">
        <v>1</v>
      </c>
      <c r="C9705">
        <v>22</v>
      </c>
      <c r="D9705" t="s">
        <v>23</v>
      </c>
      <c r="E9705" t="s">
        <v>1538</v>
      </c>
      <c r="F9705" s="1">
        <v>1.5885416666666666E-2</v>
      </c>
      <c r="G9705">
        <f>_xlfn.XLOOKUP($A9705,Product_pricing!$B:$B,Product_pricing!$C:$C)</f>
        <v>10</v>
      </c>
      <c r="H9705">
        <f t="shared" si="453"/>
        <v>7.8000000000000007</v>
      </c>
      <c r="I9705" s="10">
        <f t="shared" si="454"/>
        <v>6.8830178002076432E-3</v>
      </c>
      <c r="J9705" t="str">
        <f>_xlfn.XLOOKUP(A9705,Product_Details!$A:$A,Product_Details!$G:$G,"mens")</f>
        <v>Womens</v>
      </c>
      <c r="K9705">
        <f t="shared" si="455"/>
        <v>1507</v>
      </c>
    </row>
    <row r="9706" spans="1:11" ht="15">
      <c r="A9706" t="s">
        <v>30</v>
      </c>
      <c r="B9706">
        <v>5</v>
      </c>
      <c r="C9706">
        <v>22</v>
      </c>
      <c r="D9706" t="s">
        <v>23</v>
      </c>
      <c r="E9706" t="s">
        <v>1538</v>
      </c>
      <c r="F9706" s="1">
        <v>1.5885416666666666E-2</v>
      </c>
      <c r="G9706">
        <f>_xlfn.XLOOKUP($A9706,Product_pricing!$B:$B,Product_pricing!$C:$C)</f>
        <v>19</v>
      </c>
      <c r="H9706">
        <f t="shared" si="453"/>
        <v>74.100000000000009</v>
      </c>
      <c r="I9706" s="10">
        <f t="shared" si="454"/>
        <v>6.5388669101972621E-2</v>
      </c>
      <c r="J9706" t="str">
        <f>_xlfn.XLOOKUP(A9706,Product_Details!$A:$A,Product_Details!$G:$G,"mens")</f>
        <v>Womens</v>
      </c>
      <c r="K9706">
        <f t="shared" si="455"/>
        <v>1507</v>
      </c>
    </row>
    <row r="9707" spans="1:11" ht="15">
      <c r="A9707" t="s">
        <v>38</v>
      </c>
      <c r="B9707">
        <v>4</v>
      </c>
      <c r="C9707">
        <v>22</v>
      </c>
      <c r="D9707" t="s">
        <v>23</v>
      </c>
      <c r="E9707" t="s">
        <v>1538</v>
      </c>
      <c r="F9707" s="1">
        <v>1.5885416666666666E-2</v>
      </c>
      <c r="G9707">
        <f>_xlfn.XLOOKUP($A9707,Product_pricing!$B:$B,Product_pricing!$C:$C)</f>
        <v>54</v>
      </c>
      <c r="H9707">
        <f t="shared" si="453"/>
        <v>168.48000000000002</v>
      </c>
      <c r="I9707" s="10">
        <f t="shared" si="454"/>
        <v>0.1486731844844851</v>
      </c>
      <c r="J9707" t="str">
        <f>_xlfn.XLOOKUP(A9707,Product_Details!$A:$A,Product_Details!$G:$G,"mens")</f>
        <v>Womens</v>
      </c>
      <c r="K9707">
        <f t="shared" si="455"/>
        <v>1507</v>
      </c>
    </row>
    <row r="9708" spans="1:11" ht="15">
      <c r="A9708" t="s">
        <v>25</v>
      </c>
      <c r="B9708">
        <v>2</v>
      </c>
      <c r="C9708">
        <v>22</v>
      </c>
      <c r="D9708" t="s">
        <v>23</v>
      </c>
      <c r="E9708" t="s">
        <v>1538</v>
      </c>
      <c r="F9708" s="1">
        <v>1.5885416666666666E-2</v>
      </c>
      <c r="G9708">
        <f>_xlfn.XLOOKUP($A9708,Product_pricing!$B:$B,Product_pricing!$C:$C)</f>
        <v>40</v>
      </c>
      <c r="H9708">
        <f t="shared" si="453"/>
        <v>62.400000000000006</v>
      </c>
      <c r="I9708" s="10">
        <f t="shared" si="454"/>
        <v>5.5064142401661145E-2</v>
      </c>
      <c r="J9708" t="str">
        <f>_xlfn.XLOOKUP(A9708,Product_Details!$A:$A,Product_Details!$G:$G,"mens")</f>
        <v>Mens</v>
      </c>
      <c r="K9708">
        <f t="shared" si="455"/>
        <v>2520</v>
      </c>
    </row>
    <row r="9709" spans="1:11" ht="15">
      <c r="A9709" t="s">
        <v>31</v>
      </c>
      <c r="B9709">
        <v>5</v>
      </c>
      <c r="C9709">
        <v>22</v>
      </c>
      <c r="D9709" t="s">
        <v>23</v>
      </c>
      <c r="E9709" t="s">
        <v>1538</v>
      </c>
      <c r="F9709" s="1">
        <v>1.5885416666666666E-2</v>
      </c>
      <c r="G9709">
        <f>_xlfn.XLOOKUP($A9709,Product_pricing!$B:$B,Product_pricing!$C:$C)</f>
        <v>57</v>
      </c>
      <c r="H9709">
        <f t="shared" si="453"/>
        <v>222.3</v>
      </c>
      <c r="I9709" s="10">
        <f t="shared" si="454"/>
        <v>0.19616600730591785</v>
      </c>
      <c r="J9709" t="str">
        <f>_xlfn.XLOOKUP(A9709,Product_Details!$A:$A,Product_Details!$G:$G,"mens")</f>
        <v>Mens</v>
      </c>
      <c r="K9709">
        <f t="shared" si="455"/>
        <v>2520</v>
      </c>
    </row>
    <row r="9710" spans="1:11" ht="15">
      <c r="A9710" t="s">
        <v>26</v>
      </c>
      <c r="B9710">
        <v>5</v>
      </c>
      <c r="C9710">
        <v>22</v>
      </c>
      <c r="D9710" t="s">
        <v>23</v>
      </c>
      <c r="E9710" t="s">
        <v>1538</v>
      </c>
      <c r="F9710" s="1">
        <v>1.5885416666666666E-2</v>
      </c>
      <c r="G9710">
        <f>_xlfn.XLOOKUP($A9710,Product_pricing!$B:$B,Product_pricing!$C:$C)</f>
        <v>17</v>
      </c>
      <c r="H9710">
        <f t="shared" si="453"/>
        <v>66.3</v>
      </c>
      <c r="I9710" s="10">
        <f t="shared" si="454"/>
        <v>5.8505651301764959E-2</v>
      </c>
      <c r="J9710" t="str">
        <f>_xlfn.XLOOKUP(A9710,Product_Details!$A:$A,Product_Details!$G:$G,"mens")</f>
        <v>Mens</v>
      </c>
      <c r="K9710">
        <f t="shared" si="455"/>
        <v>2520</v>
      </c>
    </row>
    <row r="9711" spans="1:11" ht="15">
      <c r="A9711" t="s">
        <v>29</v>
      </c>
      <c r="B9711">
        <v>2</v>
      </c>
      <c r="C9711">
        <v>14</v>
      </c>
      <c r="D9711" t="s">
        <v>23</v>
      </c>
      <c r="E9711" t="s">
        <v>1539</v>
      </c>
      <c r="F9711" s="1">
        <v>5.9537037037037041E-3</v>
      </c>
      <c r="G9711">
        <f>_xlfn.XLOOKUP($A9711,Product_pricing!$B:$B,Product_pricing!$C:$C)</f>
        <v>10</v>
      </c>
      <c r="H9711">
        <f t="shared" si="453"/>
        <v>17.2</v>
      </c>
      <c r="I9711" s="10">
        <f t="shared" si="454"/>
        <v>1.5177936687637365E-2</v>
      </c>
      <c r="J9711" t="str">
        <f>_xlfn.XLOOKUP(A9711,Product_Details!$A:$A,Product_Details!$G:$G,"mens")</f>
        <v>Womens</v>
      </c>
      <c r="K9711">
        <f t="shared" si="455"/>
        <v>2511.6666666666665</v>
      </c>
    </row>
    <row r="9712" spans="1:11" ht="15">
      <c r="A9712" t="s">
        <v>36</v>
      </c>
      <c r="B9712">
        <v>2</v>
      </c>
      <c r="C9712">
        <v>14</v>
      </c>
      <c r="D9712" t="s">
        <v>23</v>
      </c>
      <c r="E9712" t="s">
        <v>1539</v>
      </c>
      <c r="F9712" s="1">
        <v>5.9537037037037041E-3</v>
      </c>
      <c r="G9712">
        <f>_xlfn.XLOOKUP($A9712,Product_pricing!$B:$B,Product_pricing!$C:$C)</f>
        <v>23</v>
      </c>
      <c r="H9712">
        <f t="shared" si="453"/>
        <v>39.56</v>
      </c>
      <c r="I9712" s="10">
        <f t="shared" si="454"/>
        <v>3.4909254381565939E-2</v>
      </c>
      <c r="J9712" t="str">
        <f>_xlfn.XLOOKUP(A9712,Product_Details!$A:$A,Product_Details!$G:$G,"mens")</f>
        <v>Womens</v>
      </c>
      <c r="K9712">
        <f t="shared" si="455"/>
        <v>2511.6666666666665</v>
      </c>
    </row>
    <row r="9713" spans="1:11" ht="15">
      <c r="A9713" t="s">
        <v>38</v>
      </c>
      <c r="B9713">
        <v>5</v>
      </c>
      <c r="C9713">
        <v>14</v>
      </c>
      <c r="D9713" t="s">
        <v>23</v>
      </c>
      <c r="E9713" t="s">
        <v>1539</v>
      </c>
      <c r="F9713" s="1">
        <v>5.9537037037037041E-3</v>
      </c>
      <c r="G9713">
        <f>_xlfn.XLOOKUP($A9713,Product_pricing!$B:$B,Product_pricing!$C:$C)</f>
        <v>54</v>
      </c>
      <c r="H9713">
        <f t="shared" si="453"/>
        <v>232.2</v>
      </c>
      <c r="I9713" s="10">
        <f t="shared" si="454"/>
        <v>0.20490214528310441</v>
      </c>
      <c r="J9713" t="str">
        <f>_xlfn.XLOOKUP(A9713,Product_Details!$A:$A,Product_Details!$G:$G,"mens")</f>
        <v>Womens</v>
      </c>
      <c r="K9713">
        <f t="shared" si="455"/>
        <v>2511.6666666666665</v>
      </c>
    </row>
    <row r="9714" spans="1:11" ht="15">
      <c r="A9714" t="s">
        <v>25</v>
      </c>
      <c r="B9714">
        <v>3</v>
      </c>
      <c r="C9714">
        <v>14</v>
      </c>
      <c r="D9714" t="s">
        <v>23</v>
      </c>
      <c r="E9714" t="s">
        <v>1539</v>
      </c>
      <c r="F9714" s="1">
        <v>5.9537037037037041E-3</v>
      </c>
      <c r="G9714">
        <f>_xlfn.XLOOKUP($A9714,Product_pricing!$B:$B,Product_pricing!$C:$C)</f>
        <v>40</v>
      </c>
      <c r="H9714">
        <f t="shared" si="453"/>
        <v>103.2</v>
      </c>
      <c r="I9714" s="10">
        <f t="shared" si="454"/>
        <v>9.10676201258242E-2</v>
      </c>
      <c r="J9714" t="str">
        <f>_xlfn.XLOOKUP(A9714,Product_Details!$A:$A,Product_Details!$G:$G,"mens")</f>
        <v>Mens</v>
      </c>
      <c r="K9714">
        <f t="shared" si="455"/>
        <v>1890</v>
      </c>
    </row>
    <row r="9715" spans="1:11" ht="15">
      <c r="A9715" t="s">
        <v>31</v>
      </c>
      <c r="B9715">
        <v>2</v>
      </c>
      <c r="C9715">
        <v>14</v>
      </c>
      <c r="D9715" t="s">
        <v>23</v>
      </c>
      <c r="E9715" t="s">
        <v>1539</v>
      </c>
      <c r="F9715" s="1">
        <v>5.9537037037037041E-3</v>
      </c>
      <c r="G9715">
        <f>_xlfn.XLOOKUP($A9715,Product_pricing!$B:$B,Product_pricing!$C:$C)</f>
        <v>57</v>
      </c>
      <c r="H9715">
        <f t="shared" si="453"/>
        <v>98.039999999999992</v>
      </c>
      <c r="I9715" s="10">
        <f t="shared" si="454"/>
        <v>8.6514239119532974E-2</v>
      </c>
      <c r="J9715" t="str">
        <f>_xlfn.XLOOKUP(A9715,Product_Details!$A:$A,Product_Details!$G:$G,"mens")</f>
        <v>Mens</v>
      </c>
      <c r="K9715">
        <f t="shared" si="455"/>
        <v>1890</v>
      </c>
    </row>
    <row r="9716" spans="1:11" ht="15">
      <c r="A9716" t="s">
        <v>32</v>
      </c>
      <c r="B9716">
        <v>4</v>
      </c>
      <c r="C9716">
        <v>14</v>
      </c>
      <c r="D9716" t="s">
        <v>23</v>
      </c>
      <c r="E9716" t="s">
        <v>1539</v>
      </c>
      <c r="F9716" s="1">
        <v>5.9537037037037041E-3</v>
      </c>
      <c r="G9716">
        <f>_xlfn.XLOOKUP($A9716,Product_pricing!$B:$B,Product_pricing!$C:$C)</f>
        <v>36</v>
      </c>
      <c r="H9716">
        <f t="shared" si="453"/>
        <v>123.84</v>
      </c>
      <c r="I9716" s="10">
        <f t="shared" si="454"/>
        <v>0.10928114415098904</v>
      </c>
      <c r="J9716" t="str">
        <f>_xlfn.XLOOKUP(A9716,Product_Details!$A:$A,Product_Details!$G:$G,"mens")</f>
        <v>Mens</v>
      </c>
      <c r="K9716">
        <f t="shared" si="455"/>
        <v>1890</v>
      </c>
    </row>
    <row r="9717" spans="1:11" ht="15">
      <c r="A9717" t="s">
        <v>26</v>
      </c>
      <c r="B9717">
        <v>4</v>
      </c>
      <c r="C9717">
        <v>14</v>
      </c>
      <c r="D9717" t="s">
        <v>23</v>
      </c>
      <c r="E9717" t="s">
        <v>1539</v>
      </c>
      <c r="F9717" s="1">
        <v>5.9537037037037041E-3</v>
      </c>
      <c r="G9717">
        <f>_xlfn.XLOOKUP($A9717,Product_pricing!$B:$B,Product_pricing!$C:$C)</f>
        <v>17</v>
      </c>
      <c r="H9717">
        <f t="shared" si="453"/>
        <v>58.48</v>
      </c>
      <c r="I9717" s="10">
        <f t="shared" si="454"/>
        <v>5.1604984737967041E-2</v>
      </c>
      <c r="J9717" t="str">
        <f>_xlfn.XLOOKUP(A9717,Product_Details!$A:$A,Product_Details!$G:$G,"mens")</f>
        <v>Mens</v>
      </c>
      <c r="K9717">
        <f t="shared" si="455"/>
        <v>1890</v>
      </c>
    </row>
    <row r="9718" spans="1:11" ht="15">
      <c r="A9718" t="s">
        <v>22</v>
      </c>
      <c r="B9718">
        <v>2</v>
      </c>
      <c r="C9718">
        <v>5</v>
      </c>
      <c r="D9718" t="s">
        <v>23</v>
      </c>
      <c r="E9718" t="s">
        <v>1540</v>
      </c>
      <c r="F9718" s="1">
        <v>1.2881944444444445E-3</v>
      </c>
      <c r="G9718">
        <f>_xlfn.XLOOKUP($A9718,Product_pricing!$B:$B,Product_pricing!$C:$C)</f>
        <v>13</v>
      </c>
      <c r="H9718">
        <f t="shared" si="453"/>
        <v>24.7</v>
      </c>
      <c r="I9718" s="10">
        <f t="shared" si="454"/>
        <v>2.1796223033990869E-2</v>
      </c>
      <c r="J9718" t="str">
        <f>_xlfn.XLOOKUP(A9718,Product_Details!$A:$A,Product_Details!$G:$G,"mens")</f>
        <v>Womens</v>
      </c>
      <c r="K9718">
        <f t="shared" si="455"/>
        <v>2511.6666666666665</v>
      </c>
    </row>
    <row r="9719" spans="1:11" ht="15">
      <c r="A9719" t="s">
        <v>35</v>
      </c>
      <c r="B9719">
        <v>3</v>
      </c>
      <c r="C9719">
        <v>5</v>
      </c>
      <c r="D9719" t="s">
        <v>23</v>
      </c>
      <c r="E9719" t="s">
        <v>1540</v>
      </c>
      <c r="F9719" s="1">
        <v>1.2881944444444445E-3</v>
      </c>
      <c r="G9719">
        <f>_xlfn.XLOOKUP($A9719,Product_pricing!$B:$B,Product_pricing!$C:$C)</f>
        <v>32</v>
      </c>
      <c r="H9719">
        <f t="shared" si="453"/>
        <v>91.199999999999989</v>
      </c>
      <c r="I9719" s="10">
        <f t="shared" si="454"/>
        <v>8.0478361971658571E-2</v>
      </c>
      <c r="J9719" t="str">
        <f>_xlfn.XLOOKUP(A9719,Product_Details!$A:$A,Product_Details!$G:$G,"mens")</f>
        <v>Womens</v>
      </c>
      <c r="K9719">
        <f t="shared" si="455"/>
        <v>2511.6666666666665</v>
      </c>
    </row>
    <row r="9720" spans="1:11" ht="15">
      <c r="A9720" t="s">
        <v>38</v>
      </c>
      <c r="B9720">
        <v>1</v>
      </c>
      <c r="C9720">
        <v>5</v>
      </c>
      <c r="D9720" t="s">
        <v>23</v>
      </c>
      <c r="E9720" t="s">
        <v>1540</v>
      </c>
      <c r="F9720" s="1">
        <v>1.2881944444444445E-3</v>
      </c>
      <c r="G9720">
        <f>_xlfn.XLOOKUP($A9720,Product_pricing!$B:$B,Product_pricing!$C:$C)</f>
        <v>54</v>
      </c>
      <c r="H9720">
        <f t="shared" si="453"/>
        <v>51.3</v>
      </c>
      <c r="I9720" s="10">
        <f t="shared" si="454"/>
        <v>4.5269078609057954E-2</v>
      </c>
      <c r="J9720" t="str">
        <f>_xlfn.XLOOKUP(A9720,Product_Details!$A:$A,Product_Details!$G:$G,"mens")</f>
        <v>Womens</v>
      </c>
      <c r="K9720">
        <f t="shared" si="455"/>
        <v>2511.6666666666665</v>
      </c>
    </row>
    <row r="9721" spans="1:11" ht="15">
      <c r="A9721" t="s">
        <v>25</v>
      </c>
      <c r="B9721">
        <v>2</v>
      </c>
      <c r="C9721">
        <v>5</v>
      </c>
      <c r="D9721" t="s">
        <v>23</v>
      </c>
      <c r="E9721" t="s">
        <v>1540</v>
      </c>
      <c r="F9721" s="1">
        <v>1.2881944444444445E-3</v>
      </c>
      <c r="G9721">
        <f>_xlfn.XLOOKUP($A9721,Product_pricing!$B:$B,Product_pricing!$C:$C)</f>
        <v>40</v>
      </c>
      <c r="H9721">
        <f t="shared" si="453"/>
        <v>76</v>
      </c>
      <c r="I9721" s="10">
        <f t="shared" si="454"/>
        <v>6.706530164304883E-2</v>
      </c>
      <c r="J9721" t="str">
        <f>_xlfn.XLOOKUP(A9721,Product_Details!$A:$A,Product_Details!$G:$G,"mens")</f>
        <v>Mens</v>
      </c>
      <c r="K9721">
        <f t="shared" si="455"/>
        <v>1512</v>
      </c>
    </row>
    <row r="9722" spans="1:11" ht="15">
      <c r="A9722" t="s">
        <v>41</v>
      </c>
      <c r="B9722">
        <v>1</v>
      </c>
      <c r="C9722">
        <v>5</v>
      </c>
      <c r="D9722" t="s">
        <v>23</v>
      </c>
      <c r="E9722" t="s">
        <v>1540</v>
      </c>
      <c r="F9722" s="1">
        <v>1.2881944444444445E-3</v>
      </c>
      <c r="G9722">
        <f>_xlfn.XLOOKUP($A9722,Product_pricing!$B:$B,Product_pricing!$C:$C)</f>
        <v>10</v>
      </c>
      <c r="H9722">
        <f t="shared" si="453"/>
        <v>9.5</v>
      </c>
      <c r="I9722" s="10">
        <f t="shared" si="454"/>
        <v>8.3831627053811038E-3</v>
      </c>
      <c r="J9722" t="str">
        <f>_xlfn.XLOOKUP(A9722,Product_Details!$A:$A,Product_Details!$G:$G,"mens")</f>
        <v>Mens</v>
      </c>
      <c r="K9722">
        <f t="shared" si="455"/>
        <v>1512</v>
      </c>
    </row>
    <row r="9723" spans="1:11" ht="15">
      <c r="A9723" t="s">
        <v>31</v>
      </c>
      <c r="B9723">
        <v>3</v>
      </c>
      <c r="C9723">
        <v>5</v>
      </c>
      <c r="D9723" t="s">
        <v>23</v>
      </c>
      <c r="E9723" t="s">
        <v>1540</v>
      </c>
      <c r="F9723" s="1">
        <v>1.2881944444444445E-3</v>
      </c>
      <c r="G9723">
        <f>_xlfn.XLOOKUP($A9723,Product_pricing!$B:$B,Product_pricing!$C:$C)</f>
        <v>57</v>
      </c>
      <c r="H9723">
        <f t="shared" si="453"/>
        <v>162.44999999999999</v>
      </c>
      <c r="I9723" s="10">
        <f t="shared" si="454"/>
        <v>0.14335208226201684</v>
      </c>
      <c r="J9723" t="str">
        <f>_xlfn.XLOOKUP(A9723,Product_Details!$A:$A,Product_Details!$G:$G,"mens")</f>
        <v>Mens</v>
      </c>
      <c r="K9723">
        <f t="shared" si="455"/>
        <v>1512</v>
      </c>
    </row>
    <row r="9724" spans="1:11" ht="15">
      <c r="A9724" t="s">
        <v>32</v>
      </c>
      <c r="B9724">
        <v>3</v>
      </c>
      <c r="C9724">
        <v>5</v>
      </c>
      <c r="D9724" t="s">
        <v>23</v>
      </c>
      <c r="E9724" t="s">
        <v>1540</v>
      </c>
      <c r="F9724" s="1">
        <v>1.2881944444444445E-3</v>
      </c>
      <c r="G9724">
        <f>_xlfn.XLOOKUP($A9724,Product_pricing!$B:$B,Product_pricing!$C:$C)</f>
        <v>36</v>
      </c>
      <c r="H9724">
        <f t="shared" si="453"/>
        <v>102.6</v>
      </c>
      <c r="I9724" s="10">
        <f t="shared" si="454"/>
        <v>9.0538157218115908E-2</v>
      </c>
      <c r="J9724" t="str">
        <f>_xlfn.XLOOKUP(A9724,Product_Details!$A:$A,Product_Details!$G:$G,"mens")</f>
        <v>Mens</v>
      </c>
      <c r="K9724">
        <f t="shared" si="455"/>
        <v>1512</v>
      </c>
    </row>
    <row r="9725" spans="1:11" ht="15">
      <c r="A9725" t="s">
        <v>27</v>
      </c>
      <c r="B9725">
        <v>4</v>
      </c>
      <c r="C9725">
        <v>5</v>
      </c>
      <c r="D9725" t="s">
        <v>23</v>
      </c>
      <c r="E9725" t="s">
        <v>1540</v>
      </c>
      <c r="F9725" s="1">
        <v>1.2881944444444445E-3</v>
      </c>
      <c r="G9725">
        <f>_xlfn.XLOOKUP($A9725,Product_pricing!$B:$B,Product_pricing!$C:$C)</f>
        <v>29</v>
      </c>
      <c r="H9725">
        <f t="shared" si="453"/>
        <v>110.19999999999999</v>
      </c>
      <c r="I9725" s="10">
        <f t="shared" si="454"/>
        <v>9.7244687382420786E-2</v>
      </c>
      <c r="J9725" t="str">
        <f>_xlfn.XLOOKUP(A9725,Product_Details!$A:$A,Product_Details!$G:$G,"mens")</f>
        <v>Mens</v>
      </c>
      <c r="K9725">
        <f t="shared" si="455"/>
        <v>1512</v>
      </c>
    </row>
    <row r="9726" spans="1:11" ht="15">
      <c r="A9726" t="s">
        <v>22</v>
      </c>
      <c r="B9726">
        <v>5</v>
      </c>
      <c r="C9726">
        <v>19</v>
      </c>
      <c r="D9726" t="s">
        <v>23</v>
      </c>
      <c r="E9726" t="s">
        <v>1541</v>
      </c>
      <c r="F9726" s="1">
        <v>4.9606481481481481E-3</v>
      </c>
      <c r="G9726">
        <f>_xlfn.XLOOKUP($A9726,Product_pricing!$B:$B,Product_pricing!$C:$C)</f>
        <v>13</v>
      </c>
      <c r="H9726">
        <f t="shared" si="453"/>
        <v>52.650000000000006</v>
      </c>
      <c r="I9726" s="10">
        <f t="shared" si="454"/>
        <v>4.6460370151401593E-2</v>
      </c>
      <c r="J9726" t="str">
        <f>_xlfn.XLOOKUP(A9726,Product_Details!$A:$A,Product_Details!$G:$G,"mens")</f>
        <v>Womens</v>
      </c>
      <c r="K9726">
        <f t="shared" si="455"/>
        <v>1883.75</v>
      </c>
    </row>
    <row r="9727" spans="1:11" ht="15">
      <c r="A9727" t="s">
        <v>35</v>
      </c>
      <c r="B9727">
        <v>4</v>
      </c>
      <c r="C9727">
        <v>19</v>
      </c>
      <c r="D9727" t="s">
        <v>23</v>
      </c>
      <c r="E9727" t="s">
        <v>1541</v>
      </c>
      <c r="F9727" s="1">
        <v>4.9606481481481481E-3</v>
      </c>
      <c r="G9727">
        <f>_xlfn.XLOOKUP($A9727,Product_pricing!$B:$B,Product_pricing!$C:$C)</f>
        <v>32</v>
      </c>
      <c r="H9727">
        <f t="shared" si="453"/>
        <v>103.68</v>
      </c>
      <c r="I9727" s="10">
        <f t="shared" si="454"/>
        <v>9.1491190451990834E-2</v>
      </c>
      <c r="J9727" t="str">
        <f>_xlfn.XLOOKUP(A9727,Product_Details!$A:$A,Product_Details!$G:$G,"mens")</f>
        <v>Womens</v>
      </c>
      <c r="K9727">
        <f t="shared" si="455"/>
        <v>1883.75</v>
      </c>
    </row>
    <row r="9728" spans="1:11" ht="15">
      <c r="A9728" t="s">
        <v>36</v>
      </c>
      <c r="B9728">
        <v>5</v>
      </c>
      <c r="C9728">
        <v>19</v>
      </c>
      <c r="D9728" t="s">
        <v>23</v>
      </c>
      <c r="E9728" t="s">
        <v>1541</v>
      </c>
      <c r="F9728" s="1">
        <v>4.9606481481481481E-3</v>
      </c>
      <c r="G9728">
        <f>_xlfn.XLOOKUP($A9728,Product_pricing!$B:$B,Product_pricing!$C:$C)</f>
        <v>23</v>
      </c>
      <c r="H9728">
        <f t="shared" si="453"/>
        <v>93.15</v>
      </c>
      <c r="I9728" s="10">
        <f t="shared" si="454"/>
        <v>8.2199116421710502E-2</v>
      </c>
      <c r="J9728" t="str">
        <f>_xlfn.XLOOKUP(A9728,Product_Details!$A:$A,Product_Details!$G:$G,"mens")</f>
        <v>Womens</v>
      </c>
      <c r="K9728">
        <f t="shared" si="455"/>
        <v>1883.75</v>
      </c>
    </row>
    <row r="9729" spans="1:11" ht="15">
      <c r="A9729" t="s">
        <v>30</v>
      </c>
      <c r="B9729">
        <v>3</v>
      </c>
      <c r="C9729">
        <v>19</v>
      </c>
      <c r="D9729" t="s">
        <v>23</v>
      </c>
      <c r="E9729" t="s">
        <v>1541</v>
      </c>
      <c r="F9729" s="1">
        <v>4.9606481481481481E-3</v>
      </c>
      <c r="G9729">
        <f>_xlfn.XLOOKUP($A9729,Product_pricing!$B:$B,Product_pricing!$C:$C)</f>
        <v>19</v>
      </c>
      <c r="H9729">
        <f t="shared" si="453"/>
        <v>46.17</v>
      </c>
      <c r="I9729" s="10">
        <f t="shared" si="454"/>
        <v>4.0742170748152166E-2</v>
      </c>
      <c r="J9729" t="str">
        <f>_xlfn.XLOOKUP(A9729,Product_Details!$A:$A,Product_Details!$G:$G,"mens")</f>
        <v>Womens</v>
      </c>
      <c r="K9729">
        <f t="shared" si="455"/>
        <v>1883.75</v>
      </c>
    </row>
    <row r="9730" spans="1:11" ht="15">
      <c r="A9730" t="s">
        <v>25</v>
      </c>
      <c r="B9730">
        <v>5</v>
      </c>
      <c r="C9730">
        <v>19</v>
      </c>
      <c r="D9730" t="s">
        <v>23</v>
      </c>
      <c r="E9730" t="s">
        <v>1541</v>
      </c>
      <c r="F9730" s="1">
        <v>4.9606481481481481E-3</v>
      </c>
      <c r="G9730">
        <f>_xlfn.XLOOKUP($A9730,Product_pricing!$B:$B,Product_pricing!$C:$C)</f>
        <v>40</v>
      </c>
      <c r="H9730">
        <f t="shared" si="453"/>
        <v>162</v>
      </c>
      <c r="I9730" s="10">
        <f t="shared" si="454"/>
        <v>0.14295498508123564</v>
      </c>
      <c r="J9730" t="str">
        <f>_xlfn.XLOOKUP(A9730,Product_Details!$A:$A,Product_Details!$G:$G,"mens")</f>
        <v>Mens</v>
      </c>
      <c r="K9730">
        <f t="shared" si="455"/>
        <v>2520</v>
      </c>
    </row>
    <row r="9731" spans="1:11" ht="15">
      <c r="A9731" t="s">
        <v>32</v>
      </c>
      <c r="B9731">
        <v>5</v>
      </c>
      <c r="C9731">
        <v>19</v>
      </c>
      <c r="D9731" t="s">
        <v>23</v>
      </c>
      <c r="E9731" t="s">
        <v>1541</v>
      </c>
      <c r="F9731" s="1">
        <v>4.9606481481481481E-3</v>
      </c>
      <c r="G9731">
        <f>_xlfn.XLOOKUP($A9731,Product_pricing!$B:$B,Product_pricing!$C:$C)</f>
        <v>36</v>
      </c>
      <c r="H9731">
        <f t="shared" ref="H9731:H9794" si="456">B9731*G9731*(1-C9731/100)</f>
        <v>145.80000000000001</v>
      </c>
      <c r="I9731" s="10">
        <f t="shared" ref="I9731:I9794" si="457">(H9731/SUM($H:$H))*1000</f>
        <v>0.1286594865731121</v>
      </c>
      <c r="J9731" t="str">
        <f>_xlfn.XLOOKUP(A9731,Product_Details!$A:$A,Product_Details!$G:$G,"mens")</f>
        <v>Mens</v>
      </c>
      <c r="K9731">
        <f t="shared" ref="K9731:K9794" si="458">COUNTIFS($J:$J, J9731) / COUNTIFS($J:$J, J9731, $E:$E, E9731)</f>
        <v>2520</v>
      </c>
    </row>
    <row r="9732" spans="1:11" ht="15">
      <c r="A9732" t="s">
        <v>26</v>
      </c>
      <c r="B9732">
        <v>5</v>
      </c>
      <c r="C9732">
        <v>19</v>
      </c>
      <c r="D9732" t="s">
        <v>23</v>
      </c>
      <c r="E9732" t="s">
        <v>1541</v>
      </c>
      <c r="F9732" s="1">
        <v>4.9606481481481481E-3</v>
      </c>
      <c r="G9732">
        <f>_xlfn.XLOOKUP($A9732,Product_pricing!$B:$B,Product_pricing!$C:$C)</f>
        <v>17</v>
      </c>
      <c r="H9732">
        <f t="shared" si="456"/>
        <v>68.850000000000009</v>
      </c>
      <c r="I9732" s="10">
        <f t="shared" si="457"/>
        <v>6.0755868659525161E-2</v>
      </c>
      <c r="J9732" t="str">
        <f>_xlfn.XLOOKUP(A9732,Product_Details!$A:$A,Product_Details!$G:$G,"mens")</f>
        <v>Mens</v>
      </c>
      <c r="K9732">
        <f t="shared" si="458"/>
        <v>2520</v>
      </c>
    </row>
    <row r="9733" spans="1:11" ht="15">
      <c r="A9733" t="s">
        <v>29</v>
      </c>
      <c r="B9733">
        <v>2</v>
      </c>
      <c r="C9733">
        <v>22</v>
      </c>
      <c r="D9733" t="s">
        <v>33</v>
      </c>
      <c r="E9733" t="s">
        <v>1542</v>
      </c>
      <c r="F9733" s="1">
        <v>3.1493055555555559E-2</v>
      </c>
      <c r="G9733">
        <f>_xlfn.XLOOKUP($A9733,Product_pricing!$B:$B,Product_pricing!$C:$C)</f>
        <v>10</v>
      </c>
      <c r="H9733">
        <f t="shared" si="456"/>
        <v>15.600000000000001</v>
      </c>
      <c r="I9733" s="10">
        <f t="shared" si="457"/>
        <v>1.3766035600415286E-2</v>
      </c>
      <c r="J9733" t="str">
        <f>_xlfn.XLOOKUP(A9733,Product_Details!$A:$A,Product_Details!$G:$G,"mens")</f>
        <v>Womens</v>
      </c>
      <c r="K9733">
        <f t="shared" si="458"/>
        <v>2511.6666666666665</v>
      </c>
    </row>
    <row r="9734" spans="1:11" ht="15">
      <c r="A9734" t="s">
        <v>36</v>
      </c>
      <c r="B9734">
        <v>2</v>
      </c>
      <c r="C9734">
        <v>22</v>
      </c>
      <c r="D9734" t="s">
        <v>33</v>
      </c>
      <c r="E9734" t="s">
        <v>1542</v>
      </c>
      <c r="F9734" s="1">
        <v>3.1493055555555559E-2</v>
      </c>
      <c r="G9734">
        <f>_xlfn.XLOOKUP($A9734,Product_pricing!$B:$B,Product_pricing!$C:$C)</f>
        <v>23</v>
      </c>
      <c r="H9734">
        <f t="shared" si="456"/>
        <v>35.880000000000003</v>
      </c>
      <c r="I9734" s="10">
        <f t="shared" si="457"/>
        <v>3.1661881880955159E-2</v>
      </c>
      <c r="J9734" t="str">
        <f>_xlfn.XLOOKUP(A9734,Product_Details!$A:$A,Product_Details!$G:$G,"mens")</f>
        <v>Womens</v>
      </c>
      <c r="K9734">
        <f t="shared" si="458"/>
        <v>2511.6666666666665</v>
      </c>
    </row>
    <row r="9735" spans="1:11" ht="15">
      <c r="A9735" t="s">
        <v>38</v>
      </c>
      <c r="B9735">
        <v>5</v>
      </c>
      <c r="C9735">
        <v>22</v>
      </c>
      <c r="D9735" t="s">
        <v>33</v>
      </c>
      <c r="E9735" t="s">
        <v>1542</v>
      </c>
      <c r="F9735" s="1">
        <v>3.1493055555555559E-2</v>
      </c>
      <c r="G9735">
        <f>_xlfn.XLOOKUP($A9735,Product_pricing!$B:$B,Product_pricing!$C:$C)</f>
        <v>54</v>
      </c>
      <c r="H9735">
        <f t="shared" si="456"/>
        <v>210.6</v>
      </c>
      <c r="I9735" s="10">
        <f t="shared" si="457"/>
        <v>0.18584148060560635</v>
      </c>
      <c r="J9735" t="str">
        <f>_xlfn.XLOOKUP(A9735,Product_Details!$A:$A,Product_Details!$G:$G,"mens")</f>
        <v>Womens</v>
      </c>
      <c r="K9735">
        <f t="shared" si="458"/>
        <v>2511.6666666666665</v>
      </c>
    </row>
    <row r="9736" spans="1:11" ht="15">
      <c r="A9736" t="s">
        <v>41</v>
      </c>
      <c r="B9736">
        <v>4</v>
      </c>
      <c r="C9736">
        <v>22</v>
      </c>
      <c r="D9736" t="s">
        <v>33</v>
      </c>
      <c r="E9736" t="s">
        <v>1542</v>
      </c>
      <c r="F9736" s="1">
        <v>3.1493055555555559E-2</v>
      </c>
      <c r="G9736">
        <f>_xlfn.XLOOKUP($A9736,Product_pricing!$B:$B,Product_pricing!$C:$C)</f>
        <v>10</v>
      </c>
      <c r="H9736">
        <f t="shared" si="456"/>
        <v>31.200000000000003</v>
      </c>
      <c r="I9736" s="10">
        <f t="shared" si="457"/>
        <v>2.7532071200830573E-2</v>
      </c>
      <c r="J9736" t="str">
        <f>_xlfn.XLOOKUP(A9736,Product_Details!$A:$A,Product_Details!$G:$G,"mens")</f>
        <v>Mens</v>
      </c>
      <c r="K9736">
        <f t="shared" si="458"/>
        <v>2520</v>
      </c>
    </row>
    <row r="9737" spans="1:11" ht="15">
      <c r="A9737" t="s">
        <v>31</v>
      </c>
      <c r="B9737">
        <v>2</v>
      </c>
      <c r="C9737">
        <v>22</v>
      </c>
      <c r="D9737" t="s">
        <v>33</v>
      </c>
      <c r="E9737" t="s">
        <v>1542</v>
      </c>
      <c r="F9737" s="1">
        <v>3.1493055555555559E-2</v>
      </c>
      <c r="G9737">
        <f>_xlfn.XLOOKUP($A9737,Product_pricing!$B:$B,Product_pricing!$C:$C)</f>
        <v>57</v>
      </c>
      <c r="H9737">
        <f t="shared" si="456"/>
        <v>88.92</v>
      </c>
      <c r="I9737" s="10">
        <f t="shared" si="457"/>
        <v>7.8466402922367132E-2</v>
      </c>
      <c r="J9737" t="str">
        <f>_xlfn.XLOOKUP(A9737,Product_Details!$A:$A,Product_Details!$G:$G,"mens")</f>
        <v>Mens</v>
      </c>
      <c r="K9737">
        <f t="shared" si="458"/>
        <v>2520</v>
      </c>
    </row>
    <row r="9738" spans="1:11" ht="15">
      <c r="A9738" t="s">
        <v>32</v>
      </c>
      <c r="B9738">
        <v>1</v>
      </c>
      <c r="C9738">
        <v>22</v>
      </c>
      <c r="D9738" t="s">
        <v>33</v>
      </c>
      <c r="E9738" t="s">
        <v>1542</v>
      </c>
      <c r="F9738" s="1">
        <v>3.1493055555555559E-2</v>
      </c>
      <c r="G9738">
        <f>_xlfn.XLOOKUP($A9738,Product_pricing!$B:$B,Product_pricing!$C:$C)</f>
        <v>36</v>
      </c>
      <c r="H9738">
        <f t="shared" si="456"/>
        <v>28.080000000000002</v>
      </c>
      <c r="I9738" s="10">
        <f t="shared" si="457"/>
        <v>2.4778864080747514E-2</v>
      </c>
      <c r="J9738" t="str">
        <f>_xlfn.XLOOKUP(A9738,Product_Details!$A:$A,Product_Details!$G:$G,"mens")</f>
        <v>Mens</v>
      </c>
      <c r="K9738">
        <f t="shared" si="458"/>
        <v>2520</v>
      </c>
    </row>
    <row r="9739" spans="1:11" ht="15">
      <c r="A9739" t="s">
        <v>22</v>
      </c>
      <c r="B9739">
        <v>1</v>
      </c>
      <c r="C9739">
        <v>10</v>
      </c>
      <c r="D9739" t="s">
        <v>23</v>
      </c>
      <c r="E9739" t="s">
        <v>1543</v>
      </c>
      <c r="F9739" s="1">
        <v>1.5624999999999999E-3</v>
      </c>
      <c r="G9739">
        <f>_xlfn.XLOOKUP($A9739,Product_pricing!$B:$B,Product_pricing!$C:$C)</f>
        <v>13</v>
      </c>
      <c r="H9739">
        <f t="shared" si="456"/>
        <v>11.700000000000001</v>
      </c>
      <c r="I9739" s="10">
        <f t="shared" si="457"/>
        <v>1.0324526700311466E-2</v>
      </c>
      <c r="J9739" t="str">
        <f>_xlfn.XLOOKUP(A9739,Product_Details!$A:$A,Product_Details!$G:$G,"mens")</f>
        <v>Womens</v>
      </c>
      <c r="K9739">
        <f t="shared" si="458"/>
        <v>2511.6666666666665</v>
      </c>
    </row>
    <row r="9740" spans="1:11" ht="15">
      <c r="A9740" t="s">
        <v>30</v>
      </c>
      <c r="B9740">
        <v>4</v>
      </c>
      <c r="C9740">
        <v>10</v>
      </c>
      <c r="D9740" t="s">
        <v>23</v>
      </c>
      <c r="E9740" t="s">
        <v>1543</v>
      </c>
      <c r="F9740" s="1">
        <v>1.5624999999999999E-3</v>
      </c>
      <c r="G9740">
        <f>_xlfn.XLOOKUP($A9740,Product_pricing!$B:$B,Product_pricing!$C:$C)</f>
        <v>19</v>
      </c>
      <c r="H9740">
        <f t="shared" si="456"/>
        <v>68.400000000000006</v>
      </c>
      <c r="I9740" s="10">
        <f t="shared" si="457"/>
        <v>6.0358771478743946E-2</v>
      </c>
      <c r="J9740" t="str">
        <f>_xlfn.XLOOKUP(A9740,Product_Details!$A:$A,Product_Details!$G:$G,"mens")</f>
        <v>Womens</v>
      </c>
      <c r="K9740">
        <f t="shared" si="458"/>
        <v>2511.6666666666665</v>
      </c>
    </row>
    <row r="9741" spans="1:11" ht="15">
      <c r="A9741" t="s">
        <v>38</v>
      </c>
      <c r="B9741">
        <v>5</v>
      </c>
      <c r="C9741">
        <v>10</v>
      </c>
      <c r="D9741" t="s">
        <v>23</v>
      </c>
      <c r="E9741" t="s">
        <v>1543</v>
      </c>
      <c r="F9741" s="1">
        <v>1.5624999999999999E-3</v>
      </c>
      <c r="G9741">
        <f>_xlfn.XLOOKUP($A9741,Product_pricing!$B:$B,Product_pricing!$C:$C)</f>
        <v>54</v>
      </c>
      <c r="H9741">
        <f t="shared" si="456"/>
        <v>243</v>
      </c>
      <c r="I9741" s="10">
        <f t="shared" si="457"/>
        <v>0.2144324776218535</v>
      </c>
      <c r="J9741" t="str">
        <f>_xlfn.XLOOKUP(A9741,Product_Details!$A:$A,Product_Details!$G:$G,"mens")</f>
        <v>Womens</v>
      </c>
      <c r="K9741">
        <f t="shared" si="458"/>
        <v>2511.6666666666665</v>
      </c>
    </row>
    <row r="9742" spans="1:11" ht="15">
      <c r="A9742" t="s">
        <v>25</v>
      </c>
      <c r="B9742">
        <v>4</v>
      </c>
      <c r="C9742">
        <v>10</v>
      </c>
      <c r="D9742" t="s">
        <v>23</v>
      </c>
      <c r="E9742" t="s">
        <v>1543</v>
      </c>
      <c r="F9742" s="1">
        <v>1.5624999999999999E-3</v>
      </c>
      <c r="G9742">
        <f>_xlfn.XLOOKUP($A9742,Product_pricing!$B:$B,Product_pricing!$C:$C)</f>
        <v>40</v>
      </c>
      <c r="H9742">
        <f t="shared" si="456"/>
        <v>144</v>
      </c>
      <c r="I9742" s="10">
        <f t="shared" si="457"/>
        <v>0.12707109784998727</v>
      </c>
      <c r="J9742" t="str">
        <f>_xlfn.XLOOKUP(A9742,Product_Details!$A:$A,Product_Details!$G:$G,"mens")</f>
        <v>Mens</v>
      </c>
      <c r="K9742">
        <f t="shared" si="458"/>
        <v>1890</v>
      </c>
    </row>
    <row r="9743" spans="1:11" ht="15">
      <c r="A9743" t="s">
        <v>41</v>
      </c>
      <c r="B9743">
        <v>4</v>
      </c>
      <c r="C9743">
        <v>10</v>
      </c>
      <c r="D9743" t="s">
        <v>23</v>
      </c>
      <c r="E9743" t="s">
        <v>1543</v>
      </c>
      <c r="F9743" s="1">
        <v>1.5624999999999999E-3</v>
      </c>
      <c r="G9743">
        <f>_xlfn.XLOOKUP($A9743,Product_pricing!$B:$B,Product_pricing!$C:$C)</f>
        <v>10</v>
      </c>
      <c r="H9743">
        <f t="shared" si="456"/>
        <v>36</v>
      </c>
      <c r="I9743" s="10">
        <f t="shared" si="457"/>
        <v>3.1767774462496817E-2</v>
      </c>
      <c r="J9743" t="str">
        <f>_xlfn.XLOOKUP(A9743,Product_Details!$A:$A,Product_Details!$G:$G,"mens")</f>
        <v>Mens</v>
      </c>
      <c r="K9743">
        <f t="shared" si="458"/>
        <v>1890</v>
      </c>
    </row>
    <row r="9744" spans="1:11" ht="15">
      <c r="A9744" t="s">
        <v>32</v>
      </c>
      <c r="B9744">
        <v>3</v>
      </c>
      <c r="C9744">
        <v>10</v>
      </c>
      <c r="D9744" t="s">
        <v>23</v>
      </c>
      <c r="E9744" t="s">
        <v>1543</v>
      </c>
      <c r="F9744" s="1">
        <v>1.5624999999999999E-3</v>
      </c>
      <c r="G9744">
        <f>_xlfn.XLOOKUP($A9744,Product_pricing!$B:$B,Product_pricing!$C:$C)</f>
        <v>36</v>
      </c>
      <c r="H9744">
        <f t="shared" si="456"/>
        <v>97.2</v>
      </c>
      <c r="I9744" s="10">
        <f t="shared" si="457"/>
        <v>8.5772991048741393E-2</v>
      </c>
      <c r="J9744" t="str">
        <f>_xlfn.XLOOKUP(A9744,Product_Details!$A:$A,Product_Details!$G:$G,"mens")</f>
        <v>Mens</v>
      </c>
      <c r="K9744">
        <f t="shared" si="458"/>
        <v>1890</v>
      </c>
    </row>
    <row r="9745" spans="1:11" ht="15">
      <c r="A9745" t="s">
        <v>26</v>
      </c>
      <c r="B9745">
        <v>1</v>
      </c>
      <c r="C9745">
        <v>10</v>
      </c>
      <c r="D9745" t="s">
        <v>23</v>
      </c>
      <c r="E9745" t="s">
        <v>1543</v>
      </c>
      <c r="F9745" s="1">
        <v>1.5624999999999999E-3</v>
      </c>
      <c r="G9745">
        <f>_xlfn.XLOOKUP($A9745,Product_pricing!$B:$B,Product_pricing!$C:$C)</f>
        <v>17</v>
      </c>
      <c r="H9745">
        <f t="shared" si="456"/>
        <v>15.3</v>
      </c>
      <c r="I9745" s="10">
        <f t="shared" si="457"/>
        <v>1.3501304146561147E-2</v>
      </c>
      <c r="J9745" t="str">
        <f>_xlfn.XLOOKUP(A9745,Product_Details!$A:$A,Product_Details!$G:$G,"mens")</f>
        <v>Mens</v>
      </c>
      <c r="K9745">
        <f t="shared" si="458"/>
        <v>1890</v>
      </c>
    </row>
    <row r="9746" spans="1:11" ht="15">
      <c r="A9746" t="s">
        <v>22</v>
      </c>
      <c r="B9746">
        <v>3</v>
      </c>
      <c r="C9746">
        <v>16</v>
      </c>
      <c r="D9746" t="s">
        <v>33</v>
      </c>
      <c r="E9746" t="s">
        <v>1544</v>
      </c>
      <c r="F9746" s="1">
        <v>8.6122685185185191E-3</v>
      </c>
      <c r="G9746">
        <f>_xlfn.XLOOKUP($A9746,Product_pricing!$B:$B,Product_pricing!$C:$C)</f>
        <v>13</v>
      </c>
      <c r="H9746">
        <f t="shared" si="456"/>
        <v>32.76</v>
      </c>
      <c r="I9746" s="10">
        <f t="shared" si="457"/>
        <v>2.8908674760872097E-2</v>
      </c>
      <c r="J9746" t="str">
        <f>_xlfn.XLOOKUP(A9746,Product_Details!$A:$A,Product_Details!$G:$G,"mens")</f>
        <v>Womens</v>
      </c>
      <c r="K9746">
        <f t="shared" si="458"/>
        <v>2511.6666666666665</v>
      </c>
    </row>
    <row r="9747" spans="1:11" ht="15">
      <c r="A9747" t="s">
        <v>36</v>
      </c>
      <c r="B9747">
        <v>4</v>
      </c>
      <c r="C9747">
        <v>16</v>
      </c>
      <c r="D9747" t="s">
        <v>33</v>
      </c>
      <c r="E9747" t="s">
        <v>1544</v>
      </c>
      <c r="F9747" s="1">
        <v>8.6122685185185191E-3</v>
      </c>
      <c r="G9747">
        <f>_xlfn.XLOOKUP($A9747,Product_pricing!$B:$B,Product_pricing!$C:$C)</f>
        <v>23</v>
      </c>
      <c r="H9747">
        <f t="shared" si="456"/>
        <v>77.28</v>
      </c>
      <c r="I9747" s="10">
        <f t="shared" si="457"/>
        <v>6.8194822512826492E-2</v>
      </c>
      <c r="J9747" t="str">
        <f>_xlfn.XLOOKUP(A9747,Product_Details!$A:$A,Product_Details!$G:$G,"mens")</f>
        <v>Womens</v>
      </c>
      <c r="K9747">
        <f t="shared" si="458"/>
        <v>2511.6666666666665</v>
      </c>
    </row>
    <row r="9748" spans="1:11" ht="15">
      <c r="A9748" t="s">
        <v>38</v>
      </c>
      <c r="B9748">
        <v>2</v>
      </c>
      <c r="C9748">
        <v>16</v>
      </c>
      <c r="D9748" t="s">
        <v>33</v>
      </c>
      <c r="E9748" t="s">
        <v>1544</v>
      </c>
      <c r="F9748" s="1">
        <v>8.6122685185185191E-3</v>
      </c>
      <c r="G9748">
        <f>_xlfn.XLOOKUP($A9748,Product_pricing!$B:$B,Product_pricing!$C:$C)</f>
        <v>54</v>
      </c>
      <c r="H9748">
        <f t="shared" si="456"/>
        <v>90.72</v>
      </c>
      <c r="I9748" s="10">
        <f t="shared" si="457"/>
        <v>8.0054791645491966E-2</v>
      </c>
      <c r="J9748" t="str">
        <f>_xlfn.XLOOKUP(A9748,Product_Details!$A:$A,Product_Details!$G:$G,"mens")</f>
        <v>Womens</v>
      </c>
      <c r="K9748">
        <f t="shared" si="458"/>
        <v>2511.6666666666665</v>
      </c>
    </row>
    <row r="9749" spans="1:11" ht="15">
      <c r="A9749" t="s">
        <v>25</v>
      </c>
      <c r="B9749">
        <v>5</v>
      </c>
      <c r="C9749">
        <v>16</v>
      </c>
      <c r="D9749" t="s">
        <v>33</v>
      </c>
      <c r="E9749" t="s">
        <v>1544</v>
      </c>
      <c r="F9749" s="1">
        <v>8.6122685185185191E-3</v>
      </c>
      <c r="G9749">
        <f>_xlfn.XLOOKUP($A9749,Product_pricing!$B:$B,Product_pricing!$C:$C)</f>
        <v>40</v>
      </c>
      <c r="H9749">
        <f t="shared" si="456"/>
        <v>168</v>
      </c>
      <c r="I9749" s="10">
        <f t="shared" si="457"/>
        <v>0.14824961415831844</v>
      </c>
      <c r="J9749" t="str">
        <f>_xlfn.XLOOKUP(A9749,Product_Details!$A:$A,Product_Details!$G:$G,"mens")</f>
        <v>Mens</v>
      </c>
      <c r="K9749">
        <f t="shared" si="458"/>
        <v>2520</v>
      </c>
    </row>
    <row r="9750" spans="1:11" ht="15">
      <c r="A9750" t="s">
        <v>32</v>
      </c>
      <c r="B9750">
        <v>1</v>
      </c>
      <c r="C9750">
        <v>16</v>
      </c>
      <c r="D9750" t="s">
        <v>33</v>
      </c>
      <c r="E9750" t="s">
        <v>1544</v>
      </c>
      <c r="F9750" s="1">
        <v>8.6122685185185191E-3</v>
      </c>
      <c r="G9750">
        <f>_xlfn.XLOOKUP($A9750,Product_pricing!$B:$B,Product_pricing!$C:$C)</f>
        <v>36</v>
      </c>
      <c r="H9750">
        <f t="shared" si="456"/>
        <v>30.24</v>
      </c>
      <c r="I9750" s="10">
        <f t="shared" si="457"/>
        <v>2.6684930548497323E-2</v>
      </c>
      <c r="J9750" t="str">
        <f>_xlfn.XLOOKUP(A9750,Product_Details!$A:$A,Product_Details!$G:$G,"mens")</f>
        <v>Mens</v>
      </c>
      <c r="K9750">
        <f t="shared" si="458"/>
        <v>2520</v>
      </c>
    </row>
    <row r="9751" spans="1:11" ht="15">
      <c r="A9751" t="s">
        <v>27</v>
      </c>
      <c r="B9751">
        <v>4</v>
      </c>
      <c r="C9751">
        <v>16</v>
      </c>
      <c r="D9751" t="s">
        <v>33</v>
      </c>
      <c r="E9751" t="s">
        <v>1544</v>
      </c>
      <c r="F9751" s="1">
        <v>8.6122685185185191E-3</v>
      </c>
      <c r="G9751">
        <f>_xlfn.XLOOKUP($A9751,Product_pricing!$B:$B,Product_pricing!$C:$C)</f>
        <v>29</v>
      </c>
      <c r="H9751">
        <f t="shared" si="456"/>
        <v>97.44</v>
      </c>
      <c r="I9751" s="10">
        <f t="shared" si="457"/>
        <v>8.5984776211824709E-2</v>
      </c>
      <c r="J9751" t="str">
        <f>_xlfn.XLOOKUP(A9751,Product_Details!$A:$A,Product_Details!$G:$G,"mens")</f>
        <v>Mens</v>
      </c>
      <c r="K9751">
        <f t="shared" si="458"/>
        <v>2520</v>
      </c>
    </row>
    <row r="9752" spans="1:11" ht="15">
      <c r="A9752" t="s">
        <v>22</v>
      </c>
      <c r="B9752">
        <v>5</v>
      </c>
      <c r="C9752">
        <v>15</v>
      </c>
      <c r="D9752" t="s">
        <v>23</v>
      </c>
      <c r="E9752" t="s">
        <v>1545</v>
      </c>
      <c r="F9752" s="1">
        <v>1.4945601851851854E-2</v>
      </c>
      <c r="G9752">
        <f>_xlfn.XLOOKUP($A9752,Product_pricing!$B:$B,Product_pricing!$C:$C)</f>
        <v>13</v>
      </c>
      <c r="H9752">
        <f t="shared" si="456"/>
        <v>55.25</v>
      </c>
      <c r="I9752" s="10">
        <f t="shared" si="457"/>
        <v>4.8754709418137469E-2</v>
      </c>
      <c r="J9752" t="str">
        <f>_xlfn.XLOOKUP(A9752,Product_Details!$A:$A,Product_Details!$G:$G,"mens")</f>
        <v>Womens</v>
      </c>
      <c r="K9752">
        <f t="shared" si="458"/>
        <v>1507</v>
      </c>
    </row>
    <row r="9753" spans="1:11" ht="15">
      <c r="A9753" t="s">
        <v>35</v>
      </c>
      <c r="B9753">
        <v>5</v>
      </c>
      <c r="C9753">
        <v>15</v>
      </c>
      <c r="D9753" t="s">
        <v>23</v>
      </c>
      <c r="E9753" t="s">
        <v>1545</v>
      </c>
      <c r="F9753" s="1">
        <v>1.4945601851851854E-2</v>
      </c>
      <c r="G9753">
        <f>_xlfn.XLOOKUP($A9753,Product_pricing!$B:$B,Product_pricing!$C:$C)</f>
        <v>32</v>
      </c>
      <c r="H9753">
        <f t="shared" si="456"/>
        <v>136</v>
      </c>
      <c r="I9753" s="10">
        <f t="shared" si="457"/>
        <v>0.12001159241387685</v>
      </c>
      <c r="J9753" t="str">
        <f>_xlfn.XLOOKUP(A9753,Product_Details!$A:$A,Product_Details!$G:$G,"mens")</f>
        <v>Womens</v>
      </c>
      <c r="K9753">
        <f t="shared" si="458"/>
        <v>1507</v>
      </c>
    </row>
    <row r="9754" spans="1:11" ht="15">
      <c r="A9754" t="s">
        <v>29</v>
      </c>
      <c r="B9754">
        <v>4</v>
      </c>
      <c r="C9754">
        <v>15</v>
      </c>
      <c r="D9754" t="s">
        <v>23</v>
      </c>
      <c r="E9754" t="s">
        <v>1545</v>
      </c>
      <c r="F9754" s="1">
        <v>1.4945601851851854E-2</v>
      </c>
      <c r="G9754">
        <f>_xlfn.XLOOKUP($A9754,Product_pricing!$B:$B,Product_pricing!$C:$C)</f>
        <v>10</v>
      </c>
      <c r="H9754">
        <f t="shared" si="456"/>
        <v>34</v>
      </c>
      <c r="I9754" s="10">
        <f t="shared" si="457"/>
        <v>3.0002898103469212E-2</v>
      </c>
      <c r="J9754" t="str">
        <f>_xlfn.XLOOKUP(A9754,Product_Details!$A:$A,Product_Details!$G:$G,"mens")</f>
        <v>Womens</v>
      </c>
      <c r="K9754">
        <f t="shared" si="458"/>
        <v>1507</v>
      </c>
    </row>
    <row r="9755" spans="1:11" ht="15">
      <c r="A9755" t="s">
        <v>36</v>
      </c>
      <c r="B9755">
        <v>2</v>
      </c>
      <c r="C9755">
        <v>15</v>
      </c>
      <c r="D9755" t="s">
        <v>23</v>
      </c>
      <c r="E9755" t="s">
        <v>1545</v>
      </c>
      <c r="F9755" s="1">
        <v>1.4945601851851854E-2</v>
      </c>
      <c r="G9755">
        <f>_xlfn.XLOOKUP($A9755,Product_pricing!$B:$B,Product_pricing!$C:$C)</f>
        <v>23</v>
      </c>
      <c r="H9755">
        <f t="shared" si="456"/>
        <v>39.1</v>
      </c>
      <c r="I9755" s="10">
        <f t="shared" si="457"/>
        <v>3.4503332818989596E-2</v>
      </c>
      <c r="J9755" t="str">
        <f>_xlfn.XLOOKUP(A9755,Product_Details!$A:$A,Product_Details!$G:$G,"mens")</f>
        <v>Womens</v>
      </c>
      <c r="K9755">
        <f t="shared" si="458"/>
        <v>1507</v>
      </c>
    </row>
    <row r="9756" spans="1:11" ht="15">
      <c r="A9756" t="s">
        <v>38</v>
      </c>
      <c r="B9756">
        <v>5</v>
      </c>
      <c r="C9756">
        <v>15</v>
      </c>
      <c r="D9756" t="s">
        <v>23</v>
      </c>
      <c r="E9756" t="s">
        <v>1545</v>
      </c>
      <c r="F9756" s="1">
        <v>1.4945601851851854E-2</v>
      </c>
      <c r="G9756">
        <f>_xlfn.XLOOKUP($A9756,Product_pricing!$B:$B,Product_pricing!$C:$C)</f>
        <v>54</v>
      </c>
      <c r="H9756">
        <f t="shared" si="456"/>
        <v>229.5</v>
      </c>
      <c r="I9756" s="10">
        <f t="shared" si="457"/>
        <v>0.20251956219841719</v>
      </c>
      <c r="J9756" t="str">
        <f>_xlfn.XLOOKUP(A9756,Product_Details!$A:$A,Product_Details!$G:$G,"mens")</f>
        <v>Womens</v>
      </c>
      <c r="K9756">
        <f t="shared" si="458"/>
        <v>1507</v>
      </c>
    </row>
    <row r="9757" spans="1:11" ht="15">
      <c r="A9757" t="s">
        <v>25</v>
      </c>
      <c r="B9757">
        <v>5</v>
      </c>
      <c r="C9757">
        <v>15</v>
      </c>
      <c r="D9757" t="s">
        <v>23</v>
      </c>
      <c r="E9757" t="s">
        <v>1545</v>
      </c>
      <c r="F9757" s="1">
        <v>1.4945601851851854E-2</v>
      </c>
      <c r="G9757">
        <f>_xlfn.XLOOKUP($A9757,Product_pricing!$B:$B,Product_pricing!$C:$C)</f>
        <v>40</v>
      </c>
      <c r="H9757">
        <f t="shared" si="456"/>
        <v>170</v>
      </c>
      <c r="I9757" s="10">
        <f t="shared" si="457"/>
        <v>0.15001449051734606</v>
      </c>
      <c r="J9757" t="str">
        <f>_xlfn.XLOOKUP(A9757,Product_Details!$A:$A,Product_Details!$G:$G,"mens")</f>
        <v>Mens</v>
      </c>
      <c r="K9757">
        <f t="shared" si="458"/>
        <v>3780</v>
      </c>
    </row>
    <row r="9758" spans="1:11" ht="15">
      <c r="A9758" t="s">
        <v>41</v>
      </c>
      <c r="B9758">
        <v>5</v>
      </c>
      <c r="C9758">
        <v>15</v>
      </c>
      <c r="D9758" t="s">
        <v>23</v>
      </c>
      <c r="E9758" t="s">
        <v>1545</v>
      </c>
      <c r="F9758" s="1">
        <v>1.4945601851851854E-2</v>
      </c>
      <c r="G9758">
        <f>_xlfn.XLOOKUP($A9758,Product_pricing!$B:$B,Product_pricing!$C:$C)</f>
        <v>10</v>
      </c>
      <c r="H9758">
        <f t="shared" si="456"/>
        <v>42.5</v>
      </c>
      <c r="I9758" s="10">
        <f t="shared" si="457"/>
        <v>3.7503622629336514E-2</v>
      </c>
      <c r="J9758" t="str">
        <f>_xlfn.XLOOKUP(A9758,Product_Details!$A:$A,Product_Details!$G:$G,"mens")</f>
        <v>Mens</v>
      </c>
      <c r="K9758">
        <f t="shared" si="458"/>
        <v>3780</v>
      </c>
    </row>
    <row r="9759" spans="1:11" ht="15">
      <c r="A9759" t="s">
        <v>22</v>
      </c>
      <c r="B9759">
        <v>1</v>
      </c>
      <c r="C9759">
        <v>23</v>
      </c>
      <c r="D9759" t="s">
        <v>23</v>
      </c>
      <c r="E9759" t="s">
        <v>1546</v>
      </c>
      <c r="F9759" s="1">
        <v>3.1783564814814813E-2</v>
      </c>
      <c r="G9759">
        <f>_xlfn.XLOOKUP($A9759,Product_pricing!$B:$B,Product_pricing!$C:$C)</f>
        <v>13</v>
      </c>
      <c r="H9759">
        <f t="shared" si="456"/>
        <v>10.01</v>
      </c>
      <c r="I9759" s="10">
        <f t="shared" si="457"/>
        <v>8.8332061769331414E-3</v>
      </c>
      <c r="J9759" t="str">
        <f>_xlfn.XLOOKUP(A9759,Product_Details!$A:$A,Product_Details!$G:$G,"mens")</f>
        <v>Womens</v>
      </c>
      <c r="K9759">
        <f t="shared" si="458"/>
        <v>1883.75</v>
      </c>
    </row>
    <row r="9760" spans="1:11" ht="15">
      <c r="A9760" t="s">
        <v>35</v>
      </c>
      <c r="B9760">
        <v>3</v>
      </c>
      <c r="C9760">
        <v>23</v>
      </c>
      <c r="D9760" t="s">
        <v>23</v>
      </c>
      <c r="E9760" t="s">
        <v>1546</v>
      </c>
      <c r="F9760" s="1">
        <v>3.1783564814814813E-2</v>
      </c>
      <c r="G9760">
        <f>_xlfn.XLOOKUP($A9760,Product_pricing!$B:$B,Product_pricing!$C:$C)</f>
        <v>32</v>
      </c>
      <c r="H9760">
        <f t="shared" si="456"/>
        <v>73.92</v>
      </c>
      <c r="I9760" s="10">
        <f t="shared" si="457"/>
        <v>6.5229830229660127E-2</v>
      </c>
      <c r="J9760" t="str">
        <f>_xlfn.XLOOKUP(A9760,Product_Details!$A:$A,Product_Details!$G:$G,"mens")</f>
        <v>Womens</v>
      </c>
      <c r="K9760">
        <f t="shared" si="458"/>
        <v>1883.75</v>
      </c>
    </row>
    <row r="9761" spans="1:11" ht="15">
      <c r="A9761" t="s">
        <v>30</v>
      </c>
      <c r="B9761">
        <v>2</v>
      </c>
      <c r="C9761">
        <v>23</v>
      </c>
      <c r="D9761" t="s">
        <v>23</v>
      </c>
      <c r="E9761" t="s">
        <v>1546</v>
      </c>
      <c r="F9761" s="1">
        <v>3.1783564814814813E-2</v>
      </c>
      <c r="G9761">
        <f>_xlfn.XLOOKUP($A9761,Product_pricing!$B:$B,Product_pricing!$C:$C)</f>
        <v>19</v>
      </c>
      <c r="H9761">
        <f t="shared" si="456"/>
        <v>29.26</v>
      </c>
      <c r="I9761" s="10">
        <f t="shared" si="457"/>
        <v>2.58201411325738E-2</v>
      </c>
      <c r="J9761" t="str">
        <f>_xlfn.XLOOKUP(A9761,Product_Details!$A:$A,Product_Details!$G:$G,"mens")</f>
        <v>Womens</v>
      </c>
      <c r="K9761">
        <f t="shared" si="458"/>
        <v>1883.75</v>
      </c>
    </row>
    <row r="9762" spans="1:11" ht="15">
      <c r="A9762" t="s">
        <v>38</v>
      </c>
      <c r="B9762">
        <v>2</v>
      </c>
      <c r="C9762">
        <v>23</v>
      </c>
      <c r="D9762" t="s">
        <v>23</v>
      </c>
      <c r="E9762" t="s">
        <v>1546</v>
      </c>
      <c r="F9762" s="1">
        <v>3.1783564814814813E-2</v>
      </c>
      <c r="G9762">
        <f>_xlfn.XLOOKUP($A9762,Product_pricing!$B:$B,Product_pricing!$C:$C)</f>
        <v>54</v>
      </c>
      <c r="H9762">
        <f t="shared" si="456"/>
        <v>83.16</v>
      </c>
      <c r="I9762" s="10">
        <f t="shared" si="457"/>
        <v>7.3383559008367627E-2</v>
      </c>
      <c r="J9762" t="str">
        <f>_xlfn.XLOOKUP(A9762,Product_Details!$A:$A,Product_Details!$G:$G,"mens")</f>
        <v>Womens</v>
      </c>
      <c r="K9762">
        <f t="shared" si="458"/>
        <v>1883.75</v>
      </c>
    </row>
    <row r="9763" spans="1:11" ht="15">
      <c r="A9763" t="s">
        <v>41</v>
      </c>
      <c r="B9763">
        <v>1</v>
      </c>
      <c r="C9763">
        <v>23</v>
      </c>
      <c r="D9763" t="s">
        <v>23</v>
      </c>
      <c r="E9763" t="s">
        <v>1546</v>
      </c>
      <c r="F9763" s="1">
        <v>3.1783564814814813E-2</v>
      </c>
      <c r="G9763">
        <f>_xlfn.XLOOKUP($A9763,Product_pricing!$B:$B,Product_pricing!$C:$C)</f>
        <v>10</v>
      </c>
      <c r="H9763">
        <f t="shared" si="456"/>
        <v>7.7</v>
      </c>
      <c r="I9763" s="10">
        <f t="shared" si="457"/>
        <v>6.7947739822562629E-3</v>
      </c>
      <c r="J9763" t="str">
        <f>_xlfn.XLOOKUP(A9763,Product_Details!$A:$A,Product_Details!$G:$G,"mens")</f>
        <v>Mens</v>
      </c>
      <c r="K9763">
        <f t="shared" si="458"/>
        <v>2520</v>
      </c>
    </row>
    <row r="9764" spans="1:11" ht="15">
      <c r="A9764" t="s">
        <v>32</v>
      </c>
      <c r="B9764">
        <v>5</v>
      </c>
      <c r="C9764">
        <v>23</v>
      </c>
      <c r="D9764" t="s">
        <v>23</v>
      </c>
      <c r="E9764" t="s">
        <v>1546</v>
      </c>
      <c r="F9764" s="1">
        <v>3.1783564814814813E-2</v>
      </c>
      <c r="G9764">
        <f>_xlfn.XLOOKUP($A9764,Product_pricing!$B:$B,Product_pricing!$C:$C)</f>
        <v>36</v>
      </c>
      <c r="H9764">
        <f t="shared" si="456"/>
        <v>138.6</v>
      </c>
      <c r="I9764" s="10">
        <f t="shared" si="457"/>
        <v>0.12230593168061273</v>
      </c>
      <c r="J9764" t="str">
        <f>_xlfn.XLOOKUP(A9764,Product_Details!$A:$A,Product_Details!$G:$G,"mens")</f>
        <v>Mens</v>
      </c>
      <c r="K9764">
        <f t="shared" si="458"/>
        <v>2520</v>
      </c>
    </row>
    <row r="9765" spans="1:11" ht="15">
      <c r="A9765" t="s">
        <v>27</v>
      </c>
      <c r="B9765">
        <v>1</v>
      </c>
      <c r="C9765">
        <v>23</v>
      </c>
      <c r="D9765" t="s">
        <v>23</v>
      </c>
      <c r="E9765" t="s">
        <v>1546</v>
      </c>
      <c r="F9765" s="1">
        <v>3.1783564814814813E-2</v>
      </c>
      <c r="G9765">
        <f>_xlfn.XLOOKUP($A9765,Product_pricing!$B:$B,Product_pricing!$C:$C)</f>
        <v>29</v>
      </c>
      <c r="H9765">
        <f t="shared" si="456"/>
        <v>22.330000000000002</v>
      </c>
      <c r="I9765" s="10">
        <f t="shared" si="457"/>
        <v>1.9704844548543165E-2</v>
      </c>
      <c r="J9765" t="str">
        <f>_xlfn.XLOOKUP(A9765,Product_Details!$A:$A,Product_Details!$G:$G,"mens")</f>
        <v>Mens</v>
      </c>
      <c r="K9765">
        <f t="shared" si="458"/>
        <v>2520</v>
      </c>
    </row>
    <row r="9766" spans="1:11" ht="15">
      <c r="A9766" t="s">
        <v>35</v>
      </c>
      <c r="B9766">
        <v>5</v>
      </c>
      <c r="C9766">
        <v>20</v>
      </c>
      <c r="D9766" t="s">
        <v>23</v>
      </c>
      <c r="E9766" t="s">
        <v>1547</v>
      </c>
      <c r="F9766" s="1">
        <v>3.3824074074074069E-2</v>
      </c>
      <c r="G9766">
        <f>_xlfn.XLOOKUP($A9766,Product_pricing!$B:$B,Product_pricing!$C:$C)</f>
        <v>32</v>
      </c>
      <c r="H9766">
        <f t="shared" si="456"/>
        <v>128</v>
      </c>
      <c r="I9766" s="10">
        <f t="shared" si="457"/>
        <v>0.11295208697776644</v>
      </c>
      <c r="J9766" t="str">
        <f>_xlfn.XLOOKUP(A9766,Product_Details!$A:$A,Product_Details!$G:$G,"mens")</f>
        <v>Womens</v>
      </c>
      <c r="K9766">
        <f t="shared" si="458"/>
        <v>3767.5</v>
      </c>
    </row>
    <row r="9767" spans="1:11" ht="15">
      <c r="A9767" t="s">
        <v>29</v>
      </c>
      <c r="B9767">
        <v>1</v>
      </c>
      <c r="C9767">
        <v>20</v>
      </c>
      <c r="D9767" t="s">
        <v>23</v>
      </c>
      <c r="E9767" t="s">
        <v>1547</v>
      </c>
      <c r="F9767" s="1">
        <v>3.3824074074074069E-2</v>
      </c>
      <c r="G9767">
        <f>_xlfn.XLOOKUP($A9767,Product_pricing!$B:$B,Product_pricing!$C:$C)</f>
        <v>10</v>
      </c>
      <c r="H9767">
        <f t="shared" si="456"/>
        <v>8</v>
      </c>
      <c r="I9767" s="10">
        <f t="shared" si="457"/>
        <v>7.0595054361104028E-3</v>
      </c>
      <c r="J9767" t="str">
        <f>_xlfn.XLOOKUP(A9767,Product_Details!$A:$A,Product_Details!$G:$G,"mens")</f>
        <v>Womens</v>
      </c>
      <c r="K9767">
        <f t="shared" si="458"/>
        <v>3767.5</v>
      </c>
    </row>
    <row r="9768" spans="1:11" ht="15">
      <c r="A9768" t="s">
        <v>25</v>
      </c>
      <c r="B9768">
        <v>3</v>
      </c>
      <c r="C9768">
        <v>20</v>
      </c>
      <c r="D9768" t="s">
        <v>23</v>
      </c>
      <c r="E9768" t="s">
        <v>1547</v>
      </c>
      <c r="F9768" s="1">
        <v>3.3824074074074069E-2</v>
      </c>
      <c r="G9768">
        <f>_xlfn.XLOOKUP($A9768,Product_pricing!$B:$B,Product_pricing!$C:$C)</f>
        <v>40</v>
      </c>
      <c r="H9768">
        <f t="shared" si="456"/>
        <v>96</v>
      </c>
      <c r="I9768" s="10">
        <f t="shared" si="457"/>
        <v>8.4714065233324837E-2</v>
      </c>
      <c r="J9768" t="str">
        <f>_xlfn.XLOOKUP(A9768,Product_Details!$A:$A,Product_Details!$G:$G,"mens")</f>
        <v>Mens</v>
      </c>
      <c r="K9768">
        <f t="shared" si="458"/>
        <v>3780</v>
      </c>
    </row>
    <row r="9769" spans="1:11" ht="15">
      <c r="A9769" t="s">
        <v>26</v>
      </c>
      <c r="B9769">
        <v>5</v>
      </c>
      <c r="C9769">
        <v>20</v>
      </c>
      <c r="D9769" t="s">
        <v>23</v>
      </c>
      <c r="E9769" t="s">
        <v>1547</v>
      </c>
      <c r="F9769" s="1">
        <v>3.3824074074074069E-2</v>
      </c>
      <c r="G9769">
        <f>_xlfn.XLOOKUP($A9769,Product_pricing!$B:$B,Product_pricing!$C:$C)</f>
        <v>17</v>
      </c>
      <c r="H9769">
        <f t="shared" si="456"/>
        <v>68</v>
      </c>
      <c r="I9769" s="10">
        <f t="shared" si="457"/>
        <v>6.0005796206938425E-2</v>
      </c>
      <c r="J9769" t="str">
        <f>_xlfn.XLOOKUP(A9769,Product_Details!$A:$A,Product_Details!$G:$G,"mens")</f>
        <v>Mens</v>
      </c>
      <c r="K9769">
        <f t="shared" si="458"/>
        <v>3780</v>
      </c>
    </row>
    <row r="9770" spans="1:11" ht="15">
      <c r="A9770" t="s">
        <v>22</v>
      </c>
      <c r="B9770">
        <v>4</v>
      </c>
      <c r="C9770">
        <v>6</v>
      </c>
      <c r="D9770" t="s">
        <v>23</v>
      </c>
      <c r="E9770" t="s">
        <v>1548</v>
      </c>
      <c r="F9770" s="1">
        <v>1.1001157407407409E-2</v>
      </c>
      <c r="G9770">
        <f>_xlfn.XLOOKUP($A9770,Product_pricing!$B:$B,Product_pricing!$C:$C)</f>
        <v>13</v>
      </c>
      <c r="H9770">
        <f t="shared" si="456"/>
        <v>48.879999999999995</v>
      </c>
      <c r="I9770" s="10">
        <f t="shared" si="457"/>
        <v>4.3133578214634559E-2</v>
      </c>
      <c r="J9770" t="str">
        <f>_xlfn.XLOOKUP(A9770,Product_Details!$A:$A,Product_Details!$G:$G,"mens")</f>
        <v>Womens</v>
      </c>
      <c r="K9770">
        <f t="shared" si="458"/>
        <v>1507</v>
      </c>
    </row>
    <row r="9771" spans="1:11" ht="15">
      <c r="A9771" t="s">
        <v>35</v>
      </c>
      <c r="B9771">
        <v>5</v>
      </c>
      <c r="C9771">
        <v>6</v>
      </c>
      <c r="D9771" t="s">
        <v>23</v>
      </c>
      <c r="E9771" t="s">
        <v>1548</v>
      </c>
      <c r="F9771" s="1">
        <v>1.1001157407407409E-2</v>
      </c>
      <c r="G9771">
        <f>_xlfn.XLOOKUP($A9771,Product_pricing!$B:$B,Product_pricing!$C:$C)</f>
        <v>32</v>
      </c>
      <c r="H9771">
        <f t="shared" si="456"/>
        <v>150.39999999999998</v>
      </c>
      <c r="I9771" s="10">
        <f t="shared" si="457"/>
        <v>0.13271870219887555</v>
      </c>
      <c r="J9771" t="str">
        <f>_xlfn.XLOOKUP(A9771,Product_Details!$A:$A,Product_Details!$G:$G,"mens")</f>
        <v>Womens</v>
      </c>
      <c r="K9771">
        <f t="shared" si="458"/>
        <v>1507</v>
      </c>
    </row>
    <row r="9772" spans="1:11" ht="15">
      <c r="A9772" t="s">
        <v>36</v>
      </c>
      <c r="B9772">
        <v>1</v>
      </c>
      <c r="C9772">
        <v>6</v>
      </c>
      <c r="D9772" t="s">
        <v>23</v>
      </c>
      <c r="E9772" t="s">
        <v>1548</v>
      </c>
      <c r="F9772" s="1">
        <v>1.1001157407407409E-2</v>
      </c>
      <c r="G9772">
        <f>_xlfn.XLOOKUP($A9772,Product_pricing!$B:$B,Product_pricing!$C:$C)</f>
        <v>23</v>
      </c>
      <c r="H9772">
        <f t="shared" si="456"/>
        <v>21.619999999999997</v>
      </c>
      <c r="I9772" s="10">
        <f t="shared" si="457"/>
        <v>1.907831344108836E-2</v>
      </c>
      <c r="J9772" t="str">
        <f>_xlfn.XLOOKUP(A9772,Product_Details!$A:$A,Product_Details!$G:$G,"mens")</f>
        <v>Womens</v>
      </c>
      <c r="K9772">
        <f t="shared" si="458"/>
        <v>1507</v>
      </c>
    </row>
    <row r="9773" spans="1:11" ht="15">
      <c r="A9773" t="s">
        <v>30</v>
      </c>
      <c r="B9773">
        <v>3</v>
      </c>
      <c r="C9773">
        <v>6</v>
      </c>
      <c r="D9773" t="s">
        <v>23</v>
      </c>
      <c r="E9773" t="s">
        <v>1548</v>
      </c>
      <c r="F9773" s="1">
        <v>1.1001157407407409E-2</v>
      </c>
      <c r="G9773">
        <f>_xlfn.XLOOKUP($A9773,Product_pricing!$B:$B,Product_pricing!$C:$C)</f>
        <v>19</v>
      </c>
      <c r="H9773">
        <f t="shared" si="456"/>
        <v>53.58</v>
      </c>
      <c r="I9773" s="10">
        <f t="shared" si="457"/>
        <v>4.7281037658349422E-2</v>
      </c>
      <c r="J9773" t="str">
        <f>_xlfn.XLOOKUP(A9773,Product_Details!$A:$A,Product_Details!$G:$G,"mens")</f>
        <v>Womens</v>
      </c>
      <c r="K9773">
        <f t="shared" si="458"/>
        <v>1507</v>
      </c>
    </row>
    <row r="9774" spans="1:11" ht="15">
      <c r="A9774" t="s">
        <v>38</v>
      </c>
      <c r="B9774">
        <v>4</v>
      </c>
      <c r="C9774">
        <v>6</v>
      </c>
      <c r="D9774" t="s">
        <v>23</v>
      </c>
      <c r="E9774" t="s">
        <v>1548</v>
      </c>
      <c r="F9774" s="1">
        <v>1.1001157407407409E-2</v>
      </c>
      <c r="G9774">
        <f>_xlfn.XLOOKUP($A9774,Product_pricing!$B:$B,Product_pricing!$C:$C)</f>
        <v>54</v>
      </c>
      <c r="H9774">
        <f t="shared" si="456"/>
        <v>203.04</v>
      </c>
      <c r="I9774" s="10">
        <f t="shared" si="457"/>
        <v>0.17917024796848202</v>
      </c>
      <c r="J9774" t="str">
        <f>_xlfn.XLOOKUP(A9774,Product_Details!$A:$A,Product_Details!$G:$G,"mens")</f>
        <v>Womens</v>
      </c>
      <c r="K9774">
        <f t="shared" si="458"/>
        <v>1507</v>
      </c>
    </row>
    <row r="9775" spans="1:11" ht="15">
      <c r="A9775" t="s">
        <v>25</v>
      </c>
      <c r="B9775">
        <v>3</v>
      </c>
      <c r="C9775">
        <v>6</v>
      </c>
      <c r="D9775" t="s">
        <v>23</v>
      </c>
      <c r="E9775" t="s">
        <v>1548</v>
      </c>
      <c r="F9775" s="1">
        <v>1.1001157407407409E-2</v>
      </c>
      <c r="G9775">
        <f>_xlfn.XLOOKUP($A9775,Product_pricing!$B:$B,Product_pricing!$C:$C)</f>
        <v>40</v>
      </c>
      <c r="H9775">
        <f t="shared" si="456"/>
        <v>112.8</v>
      </c>
      <c r="I9775" s="10">
        <f t="shared" si="457"/>
        <v>9.9539026649156676E-2</v>
      </c>
      <c r="J9775" t="str">
        <f>_xlfn.XLOOKUP(A9775,Product_Details!$A:$A,Product_Details!$G:$G,"mens")</f>
        <v>Mens</v>
      </c>
      <c r="K9775">
        <f t="shared" si="458"/>
        <v>1890</v>
      </c>
    </row>
    <row r="9776" spans="1:11" ht="15">
      <c r="A9776" t="s">
        <v>41</v>
      </c>
      <c r="B9776">
        <v>2</v>
      </c>
      <c r="C9776">
        <v>6</v>
      </c>
      <c r="D9776" t="s">
        <v>23</v>
      </c>
      <c r="E9776" t="s">
        <v>1548</v>
      </c>
      <c r="F9776" s="1">
        <v>1.1001157407407409E-2</v>
      </c>
      <c r="G9776">
        <f>_xlfn.XLOOKUP($A9776,Product_pricing!$B:$B,Product_pricing!$C:$C)</f>
        <v>10</v>
      </c>
      <c r="H9776">
        <f t="shared" si="456"/>
        <v>18.799999999999997</v>
      </c>
      <c r="I9776" s="10">
        <f t="shared" si="457"/>
        <v>1.6589837774859444E-2</v>
      </c>
      <c r="J9776" t="str">
        <f>_xlfn.XLOOKUP(A9776,Product_Details!$A:$A,Product_Details!$G:$G,"mens")</f>
        <v>Mens</v>
      </c>
      <c r="K9776">
        <f t="shared" si="458"/>
        <v>1890</v>
      </c>
    </row>
    <row r="9777" spans="1:11" ht="15">
      <c r="A9777" t="s">
        <v>31</v>
      </c>
      <c r="B9777">
        <v>1</v>
      </c>
      <c r="C9777">
        <v>6</v>
      </c>
      <c r="D9777" t="s">
        <v>23</v>
      </c>
      <c r="E9777" t="s">
        <v>1548</v>
      </c>
      <c r="F9777" s="1">
        <v>1.1001157407407409E-2</v>
      </c>
      <c r="G9777">
        <f>_xlfn.XLOOKUP($A9777,Product_pricing!$B:$B,Product_pricing!$C:$C)</f>
        <v>57</v>
      </c>
      <c r="H9777">
        <f t="shared" si="456"/>
        <v>53.58</v>
      </c>
      <c r="I9777" s="10">
        <f t="shared" si="457"/>
        <v>4.7281037658349422E-2</v>
      </c>
      <c r="J9777" t="str">
        <f>_xlfn.XLOOKUP(A9777,Product_Details!$A:$A,Product_Details!$G:$G,"mens")</f>
        <v>Mens</v>
      </c>
      <c r="K9777">
        <f t="shared" si="458"/>
        <v>1890</v>
      </c>
    </row>
    <row r="9778" spans="1:11" ht="15">
      <c r="A9778" t="s">
        <v>27</v>
      </c>
      <c r="B9778">
        <v>2</v>
      </c>
      <c r="C9778">
        <v>6</v>
      </c>
      <c r="D9778" t="s">
        <v>23</v>
      </c>
      <c r="E9778" t="s">
        <v>1548</v>
      </c>
      <c r="F9778" s="1">
        <v>1.1001157407407409E-2</v>
      </c>
      <c r="G9778">
        <f>_xlfn.XLOOKUP($A9778,Product_pricing!$B:$B,Product_pricing!$C:$C)</f>
        <v>29</v>
      </c>
      <c r="H9778">
        <f t="shared" si="456"/>
        <v>54.519999999999996</v>
      </c>
      <c r="I9778" s="10">
        <f t="shared" si="457"/>
        <v>4.8110529547092391E-2</v>
      </c>
      <c r="J9778" t="str">
        <f>_xlfn.XLOOKUP(A9778,Product_Details!$A:$A,Product_Details!$G:$G,"mens")</f>
        <v>Mens</v>
      </c>
      <c r="K9778">
        <f t="shared" si="458"/>
        <v>1890</v>
      </c>
    </row>
    <row r="9779" spans="1:11" ht="15">
      <c r="A9779" t="s">
        <v>22</v>
      </c>
      <c r="B9779">
        <v>3</v>
      </c>
      <c r="C9779">
        <v>16</v>
      </c>
      <c r="D9779" t="s">
        <v>33</v>
      </c>
      <c r="E9779" t="s">
        <v>1549</v>
      </c>
      <c r="F9779" s="1">
        <v>3.8325231481481481E-2</v>
      </c>
      <c r="G9779">
        <f>_xlfn.XLOOKUP($A9779,Product_pricing!$B:$B,Product_pricing!$C:$C)</f>
        <v>13</v>
      </c>
      <c r="H9779">
        <f t="shared" si="456"/>
        <v>32.76</v>
      </c>
      <c r="I9779" s="10">
        <f t="shared" si="457"/>
        <v>2.8908674760872097E-2</v>
      </c>
      <c r="J9779" t="str">
        <f>_xlfn.XLOOKUP(A9779,Product_Details!$A:$A,Product_Details!$G:$G,"mens")</f>
        <v>Womens</v>
      </c>
      <c r="K9779">
        <f t="shared" si="458"/>
        <v>1883.75</v>
      </c>
    </row>
    <row r="9780" spans="1:11" ht="15">
      <c r="A9780" t="s">
        <v>36</v>
      </c>
      <c r="B9780">
        <v>1</v>
      </c>
      <c r="C9780">
        <v>16</v>
      </c>
      <c r="D9780" t="s">
        <v>33</v>
      </c>
      <c r="E9780" t="s">
        <v>1549</v>
      </c>
      <c r="F9780" s="1">
        <v>3.8325231481481481E-2</v>
      </c>
      <c r="G9780">
        <f>_xlfn.XLOOKUP($A9780,Product_pricing!$B:$B,Product_pricing!$C:$C)</f>
        <v>23</v>
      </c>
      <c r="H9780">
        <f t="shared" si="456"/>
        <v>19.32</v>
      </c>
      <c r="I9780" s="10">
        <f t="shared" si="457"/>
        <v>1.7048705628206623E-2</v>
      </c>
      <c r="J9780" t="str">
        <f>_xlfn.XLOOKUP(A9780,Product_Details!$A:$A,Product_Details!$G:$G,"mens")</f>
        <v>Womens</v>
      </c>
      <c r="K9780">
        <f t="shared" si="458"/>
        <v>1883.75</v>
      </c>
    </row>
    <row r="9781" spans="1:11" ht="15">
      <c r="A9781" t="s">
        <v>30</v>
      </c>
      <c r="B9781">
        <v>3</v>
      </c>
      <c r="C9781">
        <v>16</v>
      </c>
      <c r="D9781" t="s">
        <v>33</v>
      </c>
      <c r="E9781" t="s">
        <v>1549</v>
      </c>
      <c r="F9781" s="1">
        <v>3.8325231481481481E-2</v>
      </c>
      <c r="G9781">
        <f>_xlfn.XLOOKUP($A9781,Product_pricing!$B:$B,Product_pricing!$C:$C)</f>
        <v>19</v>
      </c>
      <c r="H9781">
        <f t="shared" si="456"/>
        <v>47.879999999999995</v>
      </c>
      <c r="I9781" s="10">
        <f t="shared" si="457"/>
        <v>4.225114003512076E-2</v>
      </c>
      <c r="J9781" t="str">
        <f>_xlfn.XLOOKUP(A9781,Product_Details!$A:$A,Product_Details!$G:$G,"mens")</f>
        <v>Womens</v>
      </c>
      <c r="K9781">
        <f t="shared" si="458"/>
        <v>1883.75</v>
      </c>
    </row>
    <row r="9782" spans="1:11" ht="15">
      <c r="A9782" t="s">
        <v>38</v>
      </c>
      <c r="B9782">
        <v>1</v>
      </c>
      <c r="C9782">
        <v>16</v>
      </c>
      <c r="D9782" t="s">
        <v>33</v>
      </c>
      <c r="E9782" t="s">
        <v>1549</v>
      </c>
      <c r="F9782" s="1">
        <v>3.8325231481481481E-2</v>
      </c>
      <c r="G9782">
        <f>_xlfn.XLOOKUP($A9782,Product_pricing!$B:$B,Product_pricing!$C:$C)</f>
        <v>54</v>
      </c>
      <c r="H9782">
        <f t="shared" si="456"/>
        <v>45.36</v>
      </c>
      <c r="I9782" s="10">
        <f t="shared" si="457"/>
        <v>4.0027395822745983E-2</v>
      </c>
      <c r="J9782" t="str">
        <f>_xlfn.XLOOKUP(A9782,Product_Details!$A:$A,Product_Details!$G:$G,"mens")</f>
        <v>Womens</v>
      </c>
      <c r="K9782">
        <f t="shared" si="458"/>
        <v>1883.75</v>
      </c>
    </row>
    <row r="9783" spans="1:11" ht="15">
      <c r="A9783" t="s">
        <v>41</v>
      </c>
      <c r="B9783">
        <v>1</v>
      </c>
      <c r="C9783">
        <v>16</v>
      </c>
      <c r="D9783" t="s">
        <v>33</v>
      </c>
      <c r="E9783" t="s">
        <v>1549</v>
      </c>
      <c r="F9783" s="1">
        <v>3.8325231481481481E-2</v>
      </c>
      <c r="G9783">
        <f>_xlfn.XLOOKUP($A9783,Product_pricing!$B:$B,Product_pricing!$C:$C)</f>
        <v>10</v>
      </c>
      <c r="H9783">
        <f t="shared" si="456"/>
        <v>8.4</v>
      </c>
      <c r="I9783" s="10">
        <f t="shared" si="457"/>
        <v>7.4124807079159229E-3</v>
      </c>
      <c r="J9783" t="str">
        <f>_xlfn.XLOOKUP(A9783,Product_Details!$A:$A,Product_Details!$G:$G,"mens")</f>
        <v>Mens</v>
      </c>
      <c r="K9783">
        <f t="shared" si="458"/>
        <v>2520</v>
      </c>
    </row>
    <row r="9784" spans="1:11" ht="15">
      <c r="A9784" t="s">
        <v>31</v>
      </c>
      <c r="B9784">
        <v>1</v>
      </c>
      <c r="C9784">
        <v>16</v>
      </c>
      <c r="D9784" t="s">
        <v>33</v>
      </c>
      <c r="E9784" t="s">
        <v>1549</v>
      </c>
      <c r="F9784" s="1">
        <v>3.8325231481481481E-2</v>
      </c>
      <c r="G9784">
        <f>_xlfn.XLOOKUP($A9784,Product_pricing!$B:$B,Product_pricing!$C:$C)</f>
        <v>57</v>
      </c>
      <c r="H9784">
        <f t="shared" si="456"/>
        <v>47.879999999999995</v>
      </c>
      <c r="I9784" s="10">
        <f t="shared" si="457"/>
        <v>4.225114003512076E-2</v>
      </c>
      <c r="J9784" t="str">
        <f>_xlfn.XLOOKUP(A9784,Product_Details!$A:$A,Product_Details!$G:$G,"mens")</f>
        <v>Mens</v>
      </c>
      <c r="K9784">
        <f t="shared" si="458"/>
        <v>2520</v>
      </c>
    </row>
    <row r="9785" spans="1:11" ht="15">
      <c r="A9785" t="s">
        <v>27</v>
      </c>
      <c r="B9785">
        <v>1</v>
      </c>
      <c r="C9785">
        <v>16</v>
      </c>
      <c r="D9785" t="s">
        <v>33</v>
      </c>
      <c r="E9785" t="s">
        <v>1549</v>
      </c>
      <c r="F9785" s="1">
        <v>3.8325231481481481E-2</v>
      </c>
      <c r="G9785">
        <f>_xlfn.XLOOKUP($A9785,Product_pricing!$B:$B,Product_pricing!$C:$C)</f>
        <v>29</v>
      </c>
      <c r="H9785">
        <f t="shared" si="456"/>
        <v>24.36</v>
      </c>
      <c r="I9785" s="10">
        <f t="shared" si="457"/>
        <v>2.1496194052956177E-2</v>
      </c>
      <c r="J9785" t="str">
        <f>_xlfn.XLOOKUP(A9785,Product_Details!$A:$A,Product_Details!$G:$G,"mens")</f>
        <v>Mens</v>
      </c>
      <c r="K9785">
        <f t="shared" si="458"/>
        <v>2520</v>
      </c>
    </row>
    <row r="9786" spans="1:11" ht="15">
      <c r="A9786" t="s">
        <v>22</v>
      </c>
      <c r="B9786">
        <v>5</v>
      </c>
      <c r="C9786">
        <v>23</v>
      </c>
      <c r="D9786" t="s">
        <v>23</v>
      </c>
      <c r="E9786" t="s">
        <v>1550</v>
      </c>
      <c r="F9786" s="1">
        <v>3.5755787037037037E-2</v>
      </c>
      <c r="G9786">
        <f>_xlfn.XLOOKUP($A9786,Product_pricing!$B:$B,Product_pricing!$C:$C)</f>
        <v>13</v>
      </c>
      <c r="H9786">
        <f t="shared" si="456"/>
        <v>50.050000000000004</v>
      </c>
      <c r="I9786" s="10">
        <f t="shared" si="457"/>
        <v>4.4166030884665711E-2</v>
      </c>
      <c r="J9786" t="str">
        <f>_xlfn.XLOOKUP(A9786,Product_Details!$A:$A,Product_Details!$G:$G,"mens")</f>
        <v>Womens</v>
      </c>
      <c r="K9786">
        <f t="shared" si="458"/>
        <v>2511.6666666666665</v>
      </c>
    </row>
    <row r="9787" spans="1:11" ht="15">
      <c r="A9787" t="s">
        <v>35</v>
      </c>
      <c r="B9787">
        <v>2</v>
      </c>
      <c r="C9787">
        <v>23</v>
      </c>
      <c r="D9787" t="s">
        <v>23</v>
      </c>
      <c r="E9787" t="s">
        <v>1550</v>
      </c>
      <c r="F9787" s="1">
        <v>3.5755787037037037E-2</v>
      </c>
      <c r="G9787">
        <f>_xlfn.XLOOKUP($A9787,Product_pricing!$B:$B,Product_pricing!$C:$C)</f>
        <v>32</v>
      </c>
      <c r="H9787">
        <f t="shared" si="456"/>
        <v>49.28</v>
      </c>
      <c r="I9787" s="10">
        <f t="shared" si="457"/>
        <v>4.348655348644008E-2</v>
      </c>
      <c r="J9787" t="str">
        <f>_xlfn.XLOOKUP(A9787,Product_Details!$A:$A,Product_Details!$G:$G,"mens")</f>
        <v>Womens</v>
      </c>
      <c r="K9787">
        <f t="shared" si="458"/>
        <v>2511.6666666666665</v>
      </c>
    </row>
    <row r="9788" spans="1:11" ht="15">
      <c r="A9788" t="s">
        <v>30</v>
      </c>
      <c r="B9788">
        <v>1</v>
      </c>
      <c r="C9788">
        <v>23</v>
      </c>
      <c r="D9788" t="s">
        <v>23</v>
      </c>
      <c r="E9788" t="s">
        <v>1550</v>
      </c>
      <c r="F9788" s="1">
        <v>3.5755787037037037E-2</v>
      </c>
      <c r="G9788">
        <f>_xlfn.XLOOKUP($A9788,Product_pricing!$B:$B,Product_pricing!$C:$C)</f>
        <v>19</v>
      </c>
      <c r="H9788">
        <f t="shared" si="456"/>
        <v>14.63</v>
      </c>
      <c r="I9788" s="10">
        <f t="shared" si="457"/>
        <v>1.29100705662869E-2</v>
      </c>
      <c r="J9788" t="str">
        <f>_xlfn.XLOOKUP(A9788,Product_Details!$A:$A,Product_Details!$G:$G,"mens")</f>
        <v>Womens</v>
      </c>
      <c r="K9788">
        <f t="shared" si="458"/>
        <v>2511.6666666666665</v>
      </c>
    </row>
    <row r="9789" spans="1:11" ht="15">
      <c r="A9789" t="s">
        <v>25</v>
      </c>
      <c r="B9789">
        <v>5</v>
      </c>
      <c r="C9789">
        <v>23</v>
      </c>
      <c r="D9789" t="s">
        <v>23</v>
      </c>
      <c r="E9789" t="s">
        <v>1550</v>
      </c>
      <c r="F9789" s="1">
        <v>3.5755787037037037E-2</v>
      </c>
      <c r="G9789">
        <f>_xlfn.XLOOKUP($A9789,Product_pricing!$B:$B,Product_pricing!$C:$C)</f>
        <v>40</v>
      </c>
      <c r="H9789">
        <f t="shared" si="456"/>
        <v>154</v>
      </c>
      <c r="I9789" s="10">
        <f t="shared" si="457"/>
        <v>0.13589547964512527</v>
      </c>
      <c r="J9789" t="str">
        <f>_xlfn.XLOOKUP(A9789,Product_Details!$A:$A,Product_Details!$G:$G,"mens")</f>
        <v>Mens</v>
      </c>
      <c r="K9789">
        <f t="shared" si="458"/>
        <v>1512</v>
      </c>
    </row>
    <row r="9790" spans="1:11" ht="15">
      <c r="A9790" t="s">
        <v>31</v>
      </c>
      <c r="B9790">
        <v>2</v>
      </c>
      <c r="C9790">
        <v>23</v>
      </c>
      <c r="D9790" t="s">
        <v>23</v>
      </c>
      <c r="E9790" t="s">
        <v>1550</v>
      </c>
      <c r="F9790" s="1">
        <v>3.5755787037037037E-2</v>
      </c>
      <c r="G9790">
        <f>_xlfn.XLOOKUP($A9790,Product_pricing!$B:$B,Product_pricing!$C:$C)</f>
        <v>57</v>
      </c>
      <c r="H9790">
        <f t="shared" si="456"/>
        <v>87.78</v>
      </c>
      <c r="I9790" s="10">
        <f t="shared" si="457"/>
        <v>7.7460423397721384E-2</v>
      </c>
      <c r="J9790" t="str">
        <f>_xlfn.XLOOKUP(A9790,Product_Details!$A:$A,Product_Details!$G:$G,"mens")</f>
        <v>Mens</v>
      </c>
      <c r="K9790">
        <f t="shared" si="458"/>
        <v>1512</v>
      </c>
    </row>
    <row r="9791" spans="1:11" ht="15">
      <c r="A9791" t="s">
        <v>32</v>
      </c>
      <c r="B9791">
        <v>4</v>
      </c>
      <c r="C9791">
        <v>23</v>
      </c>
      <c r="D9791" t="s">
        <v>23</v>
      </c>
      <c r="E9791" t="s">
        <v>1550</v>
      </c>
      <c r="F9791" s="1">
        <v>3.5755787037037037E-2</v>
      </c>
      <c r="G9791">
        <f>_xlfn.XLOOKUP($A9791,Product_pricing!$B:$B,Product_pricing!$C:$C)</f>
        <v>36</v>
      </c>
      <c r="H9791">
        <f t="shared" si="456"/>
        <v>110.88</v>
      </c>
      <c r="I9791" s="10">
        <f t="shared" si="457"/>
        <v>9.7844745344490183E-2</v>
      </c>
      <c r="J9791" t="str">
        <f>_xlfn.XLOOKUP(A9791,Product_Details!$A:$A,Product_Details!$G:$G,"mens")</f>
        <v>Mens</v>
      </c>
      <c r="K9791">
        <f t="shared" si="458"/>
        <v>1512</v>
      </c>
    </row>
    <row r="9792" spans="1:11" ht="15">
      <c r="A9792" t="s">
        <v>26</v>
      </c>
      <c r="B9792">
        <v>1</v>
      </c>
      <c r="C9792">
        <v>23</v>
      </c>
      <c r="D9792" t="s">
        <v>23</v>
      </c>
      <c r="E9792" t="s">
        <v>1550</v>
      </c>
      <c r="F9792" s="1">
        <v>3.5755787037037037E-2</v>
      </c>
      <c r="G9792">
        <f>_xlfn.XLOOKUP($A9792,Product_pricing!$B:$B,Product_pricing!$C:$C)</f>
        <v>17</v>
      </c>
      <c r="H9792">
        <f t="shared" si="456"/>
        <v>13.09</v>
      </c>
      <c r="I9792" s="10">
        <f t="shared" si="457"/>
        <v>1.1551115769835647E-2</v>
      </c>
      <c r="J9792" t="str">
        <f>_xlfn.XLOOKUP(A9792,Product_Details!$A:$A,Product_Details!$G:$G,"mens")</f>
        <v>Mens</v>
      </c>
      <c r="K9792">
        <f t="shared" si="458"/>
        <v>1512</v>
      </c>
    </row>
    <row r="9793" spans="1:11" ht="15">
      <c r="A9793" t="s">
        <v>27</v>
      </c>
      <c r="B9793">
        <v>4</v>
      </c>
      <c r="C9793">
        <v>23</v>
      </c>
      <c r="D9793" t="s">
        <v>23</v>
      </c>
      <c r="E9793" t="s">
        <v>1550</v>
      </c>
      <c r="F9793" s="1">
        <v>3.5755787037037037E-2</v>
      </c>
      <c r="G9793">
        <f>_xlfn.XLOOKUP($A9793,Product_pricing!$B:$B,Product_pricing!$C:$C)</f>
        <v>29</v>
      </c>
      <c r="H9793">
        <f t="shared" si="456"/>
        <v>89.320000000000007</v>
      </c>
      <c r="I9793" s="10">
        <f t="shared" si="457"/>
        <v>7.881937819417266E-2</v>
      </c>
      <c r="J9793" t="str">
        <f>_xlfn.XLOOKUP(A9793,Product_Details!$A:$A,Product_Details!$G:$G,"mens")</f>
        <v>Mens</v>
      </c>
      <c r="K9793">
        <f t="shared" si="458"/>
        <v>1512</v>
      </c>
    </row>
    <row r="9794" spans="1:11" ht="15">
      <c r="A9794" t="s">
        <v>22</v>
      </c>
      <c r="B9794">
        <v>4</v>
      </c>
      <c r="C9794">
        <v>8</v>
      </c>
      <c r="D9794" t="s">
        <v>23</v>
      </c>
      <c r="E9794" t="s">
        <v>1551</v>
      </c>
      <c r="F9794" s="1">
        <v>4.0728009259259255E-2</v>
      </c>
      <c r="G9794">
        <f>_xlfn.XLOOKUP($A9794,Product_pricing!$B:$B,Product_pricing!$C:$C)</f>
        <v>13</v>
      </c>
      <c r="H9794">
        <f t="shared" si="456"/>
        <v>47.84</v>
      </c>
      <c r="I9794" s="10">
        <f t="shared" si="457"/>
        <v>4.2215842507940214E-2</v>
      </c>
      <c r="J9794" t="str">
        <f>_xlfn.XLOOKUP(A9794,Product_Details!$A:$A,Product_Details!$G:$G,"mens")</f>
        <v>Womens</v>
      </c>
      <c r="K9794">
        <f t="shared" si="458"/>
        <v>1883.75</v>
      </c>
    </row>
    <row r="9795" spans="1:11" ht="15">
      <c r="A9795" t="s">
        <v>29</v>
      </c>
      <c r="B9795">
        <v>1</v>
      </c>
      <c r="C9795">
        <v>8</v>
      </c>
      <c r="D9795" t="s">
        <v>23</v>
      </c>
      <c r="E9795" t="s">
        <v>1551</v>
      </c>
      <c r="F9795" s="1">
        <v>4.0728009259259255E-2</v>
      </c>
      <c r="G9795">
        <f>_xlfn.XLOOKUP($A9795,Product_pricing!$B:$B,Product_pricing!$C:$C)</f>
        <v>10</v>
      </c>
      <c r="H9795">
        <f t="shared" ref="H9795:H9858" si="459">B9795*G9795*(1-C9795/100)</f>
        <v>9.2000000000000011</v>
      </c>
      <c r="I9795" s="10">
        <f t="shared" ref="I9795:I9858" si="460">(H9795/SUM($H:$H))*1000</f>
        <v>8.1184312515269631E-3</v>
      </c>
      <c r="J9795" t="str">
        <f>_xlfn.XLOOKUP(A9795,Product_Details!$A:$A,Product_Details!$G:$G,"mens")</f>
        <v>Womens</v>
      </c>
      <c r="K9795">
        <f t="shared" ref="K9795:K9858" si="461">COUNTIFS($J:$J, J9795) / COUNTIFS($J:$J, J9795, $E:$E, E9795)</f>
        <v>1883.75</v>
      </c>
    </row>
    <row r="9796" spans="1:11" ht="15">
      <c r="A9796" t="s">
        <v>36</v>
      </c>
      <c r="B9796">
        <v>3</v>
      </c>
      <c r="C9796">
        <v>8</v>
      </c>
      <c r="D9796" t="s">
        <v>23</v>
      </c>
      <c r="E9796" t="s">
        <v>1551</v>
      </c>
      <c r="F9796" s="1">
        <v>4.0728009259259255E-2</v>
      </c>
      <c r="G9796">
        <f>_xlfn.XLOOKUP($A9796,Product_pricing!$B:$B,Product_pricing!$C:$C)</f>
        <v>23</v>
      </c>
      <c r="H9796">
        <f t="shared" si="459"/>
        <v>63.480000000000004</v>
      </c>
      <c r="I9796" s="10">
        <f t="shared" si="460"/>
        <v>5.601717563553605E-2</v>
      </c>
      <c r="J9796" t="str">
        <f>_xlfn.XLOOKUP(A9796,Product_Details!$A:$A,Product_Details!$G:$G,"mens")</f>
        <v>Womens</v>
      </c>
      <c r="K9796">
        <f t="shared" si="461"/>
        <v>1883.75</v>
      </c>
    </row>
    <row r="9797" spans="1:11" ht="15">
      <c r="A9797" t="s">
        <v>38</v>
      </c>
      <c r="B9797">
        <v>5</v>
      </c>
      <c r="C9797">
        <v>8</v>
      </c>
      <c r="D9797" t="s">
        <v>23</v>
      </c>
      <c r="E9797" t="s">
        <v>1551</v>
      </c>
      <c r="F9797" s="1">
        <v>4.0728009259259255E-2</v>
      </c>
      <c r="G9797">
        <f>_xlfn.XLOOKUP($A9797,Product_pricing!$B:$B,Product_pricing!$C:$C)</f>
        <v>54</v>
      </c>
      <c r="H9797">
        <f t="shared" si="459"/>
        <v>248.4</v>
      </c>
      <c r="I9797" s="10">
        <f t="shared" si="460"/>
        <v>0.219197643791228</v>
      </c>
      <c r="J9797" t="str">
        <f>_xlfn.XLOOKUP(A9797,Product_Details!$A:$A,Product_Details!$G:$G,"mens")</f>
        <v>Womens</v>
      </c>
      <c r="K9797">
        <f t="shared" si="461"/>
        <v>1883.75</v>
      </c>
    </row>
    <row r="9798" spans="1:11" ht="15">
      <c r="A9798" t="s">
        <v>31</v>
      </c>
      <c r="B9798">
        <v>3</v>
      </c>
      <c r="C9798">
        <v>8</v>
      </c>
      <c r="D9798" t="s">
        <v>23</v>
      </c>
      <c r="E9798" t="s">
        <v>1551</v>
      </c>
      <c r="F9798" s="1">
        <v>4.0728009259259255E-2</v>
      </c>
      <c r="G9798">
        <f>_xlfn.XLOOKUP($A9798,Product_pricing!$B:$B,Product_pricing!$C:$C)</f>
        <v>57</v>
      </c>
      <c r="H9798">
        <f t="shared" si="459"/>
        <v>157.32</v>
      </c>
      <c r="I9798" s="10">
        <f t="shared" si="460"/>
        <v>0.13882517440111106</v>
      </c>
      <c r="J9798" t="str">
        <f>_xlfn.XLOOKUP(A9798,Product_Details!$A:$A,Product_Details!$G:$G,"mens")</f>
        <v>Mens</v>
      </c>
      <c r="K9798">
        <f t="shared" si="461"/>
        <v>1890</v>
      </c>
    </row>
    <row r="9799" spans="1:11" ht="15">
      <c r="A9799" t="s">
        <v>32</v>
      </c>
      <c r="B9799">
        <v>2</v>
      </c>
      <c r="C9799">
        <v>8</v>
      </c>
      <c r="D9799" t="s">
        <v>23</v>
      </c>
      <c r="E9799" t="s">
        <v>1551</v>
      </c>
      <c r="F9799" s="1">
        <v>4.0728009259259255E-2</v>
      </c>
      <c r="G9799">
        <f>_xlfn.XLOOKUP($A9799,Product_pricing!$B:$B,Product_pricing!$C:$C)</f>
        <v>36</v>
      </c>
      <c r="H9799">
        <f t="shared" si="459"/>
        <v>66.240000000000009</v>
      </c>
      <c r="I9799" s="10">
        <f t="shared" si="460"/>
        <v>5.8452705010994144E-2</v>
      </c>
      <c r="J9799" t="str">
        <f>_xlfn.XLOOKUP(A9799,Product_Details!$A:$A,Product_Details!$G:$G,"mens")</f>
        <v>Mens</v>
      </c>
      <c r="K9799">
        <f t="shared" si="461"/>
        <v>1890</v>
      </c>
    </row>
    <row r="9800" spans="1:11" ht="15">
      <c r="A9800" t="s">
        <v>26</v>
      </c>
      <c r="B9800">
        <v>5</v>
      </c>
      <c r="C9800">
        <v>8</v>
      </c>
      <c r="D9800" t="s">
        <v>23</v>
      </c>
      <c r="E9800" t="s">
        <v>1551</v>
      </c>
      <c r="F9800" s="1">
        <v>4.0728009259259255E-2</v>
      </c>
      <c r="G9800">
        <f>_xlfn.XLOOKUP($A9800,Product_pricing!$B:$B,Product_pricing!$C:$C)</f>
        <v>17</v>
      </c>
      <c r="H9800">
        <f t="shared" si="459"/>
        <v>78.2</v>
      </c>
      <c r="I9800" s="10">
        <f t="shared" si="460"/>
        <v>6.9006665637979192E-2</v>
      </c>
      <c r="J9800" t="str">
        <f>_xlfn.XLOOKUP(A9800,Product_Details!$A:$A,Product_Details!$G:$G,"mens")</f>
        <v>Mens</v>
      </c>
      <c r="K9800">
        <f t="shared" si="461"/>
        <v>1890</v>
      </c>
    </row>
    <row r="9801" spans="1:11" ht="15">
      <c r="A9801" t="s">
        <v>27</v>
      </c>
      <c r="B9801">
        <v>3</v>
      </c>
      <c r="C9801">
        <v>8</v>
      </c>
      <c r="D9801" t="s">
        <v>23</v>
      </c>
      <c r="E9801" t="s">
        <v>1551</v>
      </c>
      <c r="F9801" s="1">
        <v>4.0728009259259255E-2</v>
      </c>
      <c r="G9801">
        <f>_xlfn.XLOOKUP($A9801,Product_pricing!$B:$B,Product_pricing!$C:$C)</f>
        <v>29</v>
      </c>
      <c r="H9801">
        <f t="shared" si="459"/>
        <v>80.040000000000006</v>
      </c>
      <c r="I9801" s="10">
        <f t="shared" si="460"/>
        <v>7.0630351888284593E-2</v>
      </c>
      <c r="J9801" t="str">
        <f>_xlfn.XLOOKUP(A9801,Product_Details!$A:$A,Product_Details!$G:$G,"mens")</f>
        <v>Mens</v>
      </c>
      <c r="K9801">
        <f t="shared" si="461"/>
        <v>1890</v>
      </c>
    </row>
    <row r="9802" spans="1:11" ht="15">
      <c r="A9802" t="s">
        <v>22</v>
      </c>
      <c r="B9802">
        <v>5</v>
      </c>
      <c r="C9802">
        <v>18</v>
      </c>
      <c r="D9802" t="s">
        <v>23</v>
      </c>
      <c r="E9802" t="s">
        <v>1552</v>
      </c>
      <c r="F9802" s="1">
        <v>2.3659722222222221E-2</v>
      </c>
      <c r="G9802">
        <f>_xlfn.XLOOKUP($A9802,Product_pricing!$B:$B,Product_pricing!$C:$C)</f>
        <v>13</v>
      </c>
      <c r="H9802">
        <f t="shared" si="459"/>
        <v>53.300000000000004</v>
      </c>
      <c r="I9802" s="10">
        <f t="shared" si="460"/>
        <v>4.7033954968085559E-2</v>
      </c>
      <c r="J9802" t="str">
        <f>_xlfn.XLOOKUP(A9802,Product_Details!$A:$A,Product_Details!$G:$G,"mens")</f>
        <v>Womens</v>
      </c>
      <c r="K9802">
        <f t="shared" si="461"/>
        <v>1883.75</v>
      </c>
    </row>
    <row r="9803" spans="1:11" ht="15">
      <c r="A9803" t="s">
        <v>35</v>
      </c>
      <c r="B9803">
        <v>4</v>
      </c>
      <c r="C9803">
        <v>18</v>
      </c>
      <c r="D9803" t="s">
        <v>23</v>
      </c>
      <c r="E9803" t="s">
        <v>1552</v>
      </c>
      <c r="F9803" s="1">
        <v>2.3659722222222221E-2</v>
      </c>
      <c r="G9803">
        <f>_xlfn.XLOOKUP($A9803,Product_pricing!$B:$B,Product_pricing!$C:$C)</f>
        <v>32</v>
      </c>
      <c r="H9803">
        <f t="shared" si="459"/>
        <v>104.96000000000001</v>
      </c>
      <c r="I9803" s="10">
        <f t="shared" si="460"/>
        <v>9.2620711321768481E-2</v>
      </c>
      <c r="J9803" t="str">
        <f>_xlfn.XLOOKUP(A9803,Product_Details!$A:$A,Product_Details!$G:$G,"mens")</f>
        <v>Womens</v>
      </c>
      <c r="K9803">
        <f t="shared" si="461"/>
        <v>1883.75</v>
      </c>
    </row>
    <row r="9804" spans="1:11" ht="15">
      <c r="A9804" t="s">
        <v>30</v>
      </c>
      <c r="B9804">
        <v>3</v>
      </c>
      <c r="C9804">
        <v>18</v>
      </c>
      <c r="D9804" t="s">
        <v>23</v>
      </c>
      <c r="E9804" t="s">
        <v>1552</v>
      </c>
      <c r="F9804" s="1">
        <v>2.3659722222222221E-2</v>
      </c>
      <c r="G9804">
        <f>_xlfn.XLOOKUP($A9804,Product_pricing!$B:$B,Product_pricing!$C:$C)</f>
        <v>19</v>
      </c>
      <c r="H9804">
        <f t="shared" si="459"/>
        <v>46.74</v>
      </c>
      <c r="I9804" s="10">
        <f t="shared" si="460"/>
        <v>4.1245160510475033E-2</v>
      </c>
      <c r="J9804" t="str">
        <f>_xlfn.XLOOKUP(A9804,Product_Details!$A:$A,Product_Details!$G:$G,"mens")</f>
        <v>Womens</v>
      </c>
      <c r="K9804">
        <f t="shared" si="461"/>
        <v>1883.75</v>
      </c>
    </row>
    <row r="9805" spans="1:11" ht="15">
      <c r="A9805" t="s">
        <v>38</v>
      </c>
      <c r="B9805">
        <v>1</v>
      </c>
      <c r="C9805">
        <v>18</v>
      </c>
      <c r="D9805" t="s">
        <v>23</v>
      </c>
      <c r="E9805" t="s">
        <v>1552</v>
      </c>
      <c r="F9805" s="1">
        <v>2.3659722222222221E-2</v>
      </c>
      <c r="G9805">
        <f>_xlfn.XLOOKUP($A9805,Product_pricing!$B:$B,Product_pricing!$C:$C)</f>
        <v>54</v>
      </c>
      <c r="H9805">
        <f t="shared" si="459"/>
        <v>44.28</v>
      </c>
      <c r="I9805" s="10">
        <f t="shared" si="460"/>
        <v>3.9074362588871085E-2</v>
      </c>
      <c r="J9805" t="str">
        <f>_xlfn.XLOOKUP(A9805,Product_Details!$A:$A,Product_Details!$G:$G,"mens")</f>
        <v>Womens</v>
      </c>
      <c r="K9805">
        <f t="shared" si="461"/>
        <v>1883.75</v>
      </c>
    </row>
    <row r="9806" spans="1:11" ht="15">
      <c r="A9806" t="s">
        <v>25</v>
      </c>
      <c r="B9806">
        <v>1</v>
      </c>
      <c r="C9806">
        <v>18</v>
      </c>
      <c r="D9806" t="s">
        <v>23</v>
      </c>
      <c r="E9806" t="s">
        <v>1552</v>
      </c>
      <c r="F9806" s="1">
        <v>2.3659722222222221E-2</v>
      </c>
      <c r="G9806">
        <f>_xlfn.XLOOKUP($A9806,Product_pricing!$B:$B,Product_pricing!$C:$C)</f>
        <v>40</v>
      </c>
      <c r="H9806">
        <f t="shared" si="459"/>
        <v>32.800000000000004</v>
      </c>
      <c r="I9806" s="10">
        <f t="shared" si="460"/>
        <v>2.8943972288052656E-2</v>
      </c>
      <c r="J9806" t="str">
        <f>_xlfn.XLOOKUP(A9806,Product_Details!$A:$A,Product_Details!$G:$G,"mens")</f>
        <v>Mens</v>
      </c>
      <c r="K9806">
        <f t="shared" si="461"/>
        <v>3780</v>
      </c>
    </row>
    <row r="9807" spans="1:11" ht="15">
      <c r="A9807" t="s">
        <v>32</v>
      </c>
      <c r="B9807">
        <v>2</v>
      </c>
      <c r="C9807">
        <v>18</v>
      </c>
      <c r="D9807" t="s">
        <v>23</v>
      </c>
      <c r="E9807" t="s">
        <v>1552</v>
      </c>
      <c r="F9807" s="1">
        <v>2.3659722222222221E-2</v>
      </c>
      <c r="G9807">
        <f>_xlfn.XLOOKUP($A9807,Product_pricing!$B:$B,Product_pricing!$C:$C)</f>
        <v>36</v>
      </c>
      <c r="H9807">
        <f t="shared" si="459"/>
        <v>59.040000000000006</v>
      </c>
      <c r="I9807" s="10">
        <f t="shared" si="460"/>
        <v>5.209915011849478E-2</v>
      </c>
      <c r="J9807" t="str">
        <f>_xlfn.XLOOKUP(A9807,Product_Details!$A:$A,Product_Details!$G:$G,"mens")</f>
        <v>Mens</v>
      </c>
      <c r="K9807">
        <f t="shared" si="461"/>
        <v>3780</v>
      </c>
    </row>
    <row r="9808" spans="1:11" ht="15">
      <c r="A9808" t="s">
        <v>22</v>
      </c>
      <c r="B9808">
        <v>4</v>
      </c>
      <c r="C9808">
        <v>4</v>
      </c>
      <c r="D9808" t="s">
        <v>33</v>
      </c>
      <c r="E9808" t="s">
        <v>1553</v>
      </c>
      <c r="F9808" s="1">
        <v>2.1593749999999998E-2</v>
      </c>
      <c r="G9808">
        <f>_xlfn.XLOOKUP($A9808,Product_pricing!$B:$B,Product_pricing!$C:$C)</f>
        <v>13</v>
      </c>
      <c r="H9808">
        <f t="shared" si="459"/>
        <v>49.92</v>
      </c>
      <c r="I9808" s="10">
        <f t="shared" si="460"/>
        <v>4.4051313921328918E-2</v>
      </c>
      <c r="J9808" t="str">
        <f>_xlfn.XLOOKUP(A9808,Product_Details!$A:$A,Product_Details!$G:$G,"mens")</f>
        <v>Womens</v>
      </c>
      <c r="K9808">
        <f t="shared" si="461"/>
        <v>1883.75</v>
      </c>
    </row>
    <row r="9809" spans="1:11" ht="15">
      <c r="A9809" t="s">
        <v>29</v>
      </c>
      <c r="B9809">
        <v>2</v>
      </c>
      <c r="C9809">
        <v>4</v>
      </c>
      <c r="D9809" t="s">
        <v>33</v>
      </c>
      <c r="E9809" t="s">
        <v>1553</v>
      </c>
      <c r="F9809" s="1">
        <v>2.1593749999999998E-2</v>
      </c>
      <c r="G9809">
        <f>_xlfn.XLOOKUP($A9809,Product_pricing!$B:$B,Product_pricing!$C:$C)</f>
        <v>10</v>
      </c>
      <c r="H9809">
        <f t="shared" si="459"/>
        <v>19.2</v>
      </c>
      <c r="I9809" s="10">
        <f t="shared" si="460"/>
        <v>1.6942813046664965E-2</v>
      </c>
      <c r="J9809" t="str">
        <f>_xlfn.XLOOKUP(A9809,Product_Details!$A:$A,Product_Details!$G:$G,"mens")</f>
        <v>Womens</v>
      </c>
      <c r="K9809">
        <f t="shared" si="461"/>
        <v>1883.75</v>
      </c>
    </row>
    <row r="9810" spans="1:11" ht="15">
      <c r="A9810" t="s">
        <v>30</v>
      </c>
      <c r="B9810">
        <v>4</v>
      </c>
      <c r="C9810">
        <v>4</v>
      </c>
      <c r="D9810" t="s">
        <v>33</v>
      </c>
      <c r="E9810" t="s">
        <v>1553</v>
      </c>
      <c r="F9810" s="1">
        <v>2.1593749999999998E-2</v>
      </c>
      <c r="G9810">
        <f>_xlfn.XLOOKUP($A9810,Product_pricing!$B:$B,Product_pricing!$C:$C)</f>
        <v>19</v>
      </c>
      <c r="H9810">
        <f t="shared" si="459"/>
        <v>72.959999999999994</v>
      </c>
      <c r="I9810" s="10">
        <f t="shared" si="460"/>
        <v>6.438268957732686E-2</v>
      </c>
      <c r="J9810" t="str">
        <f>_xlfn.XLOOKUP(A9810,Product_Details!$A:$A,Product_Details!$G:$G,"mens")</f>
        <v>Womens</v>
      </c>
      <c r="K9810">
        <f t="shared" si="461"/>
        <v>1883.75</v>
      </c>
    </row>
    <row r="9811" spans="1:11" ht="15">
      <c r="A9811" t="s">
        <v>38</v>
      </c>
      <c r="B9811">
        <v>1</v>
      </c>
      <c r="C9811">
        <v>4</v>
      </c>
      <c r="D9811" t="s">
        <v>33</v>
      </c>
      <c r="E9811" t="s">
        <v>1553</v>
      </c>
      <c r="F9811" s="1">
        <v>2.1593749999999998E-2</v>
      </c>
      <c r="G9811">
        <f>_xlfn.XLOOKUP($A9811,Product_pricing!$B:$B,Product_pricing!$C:$C)</f>
        <v>54</v>
      </c>
      <c r="H9811">
        <f t="shared" si="459"/>
        <v>51.839999999999996</v>
      </c>
      <c r="I9811" s="10">
        <f t="shared" si="460"/>
        <v>4.574559522599541E-2</v>
      </c>
      <c r="J9811" t="str">
        <f>_xlfn.XLOOKUP(A9811,Product_Details!$A:$A,Product_Details!$G:$G,"mens")</f>
        <v>Womens</v>
      </c>
      <c r="K9811">
        <f t="shared" si="461"/>
        <v>1883.75</v>
      </c>
    </row>
    <row r="9812" spans="1:11" ht="15">
      <c r="A9812" t="s">
        <v>31</v>
      </c>
      <c r="B9812">
        <v>4</v>
      </c>
      <c r="C9812">
        <v>4</v>
      </c>
      <c r="D9812" t="s">
        <v>33</v>
      </c>
      <c r="E9812" t="s">
        <v>1553</v>
      </c>
      <c r="F9812" s="1">
        <v>2.1593749999999998E-2</v>
      </c>
      <c r="G9812">
        <f>_xlfn.XLOOKUP($A9812,Product_pricing!$B:$B,Product_pricing!$C:$C)</f>
        <v>57</v>
      </c>
      <c r="H9812">
        <f t="shared" si="459"/>
        <v>218.88</v>
      </c>
      <c r="I9812" s="10">
        <f t="shared" si="460"/>
        <v>0.19314806873198062</v>
      </c>
      <c r="J9812" t="str">
        <f>_xlfn.XLOOKUP(A9812,Product_Details!$A:$A,Product_Details!$G:$G,"mens")</f>
        <v>Mens</v>
      </c>
      <c r="K9812">
        <f t="shared" si="461"/>
        <v>1890</v>
      </c>
    </row>
    <row r="9813" spans="1:11" ht="15">
      <c r="A9813" t="s">
        <v>32</v>
      </c>
      <c r="B9813">
        <v>1</v>
      </c>
      <c r="C9813">
        <v>4</v>
      </c>
      <c r="D9813" t="s">
        <v>33</v>
      </c>
      <c r="E9813" t="s">
        <v>1553</v>
      </c>
      <c r="F9813" s="1">
        <v>2.1593749999999998E-2</v>
      </c>
      <c r="G9813">
        <f>_xlfn.XLOOKUP($A9813,Product_pricing!$B:$B,Product_pricing!$C:$C)</f>
        <v>36</v>
      </c>
      <c r="H9813">
        <f t="shared" si="459"/>
        <v>34.56</v>
      </c>
      <c r="I9813" s="10">
        <f t="shared" si="460"/>
        <v>3.0497063483996941E-2</v>
      </c>
      <c r="J9813" t="str">
        <f>_xlfn.XLOOKUP(A9813,Product_Details!$A:$A,Product_Details!$G:$G,"mens")</f>
        <v>Mens</v>
      </c>
      <c r="K9813">
        <f t="shared" si="461"/>
        <v>1890</v>
      </c>
    </row>
    <row r="9814" spans="1:11" ht="15">
      <c r="A9814" t="s">
        <v>26</v>
      </c>
      <c r="B9814">
        <v>4</v>
      </c>
      <c r="C9814">
        <v>4</v>
      </c>
      <c r="D9814" t="s">
        <v>33</v>
      </c>
      <c r="E9814" t="s">
        <v>1553</v>
      </c>
      <c r="F9814" s="1">
        <v>2.1593749999999998E-2</v>
      </c>
      <c r="G9814">
        <f>_xlfn.XLOOKUP($A9814,Product_pricing!$B:$B,Product_pricing!$C:$C)</f>
        <v>17</v>
      </c>
      <c r="H9814">
        <f t="shared" si="459"/>
        <v>65.28</v>
      </c>
      <c r="I9814" s="10">
        <f t="shared" si="460"/>
        <v>5.7605564358660884E-2</v>
      </c>
      <c r="J9814" t="str">
        <f>_xlfn.XLOOKUP(A9814,Product_Details!$A:$A,Product_Details!$G:$G,"mens")</f>
        <v>Mens</v>
      </c>
      <c r="K9814">
        <f t="shared" si="461"/>
        <v>1890</v>
      </c>
    </row>
    <row r="9815" spans="1:11" ht="15">
      <c r="A9815" t="s">
        <v>27</v>
      </c>
      <c r="B9815">
        <v>5</v>
      </c>
      <c r="C9815">
        <v>4</v>
      </c>
      <c r="D9815" t="s">
        <v>33</v>
      </c>
      <c r="E9815" t="s">
        <v>1553</v>
      </c>
      <c r="F9815" s="1">
        <v>2.1593749999999998E-2</v>
      </c>
      <c r="G9815">
        <f>_xlfn.XLOOKUP($A9815,Product_pricing!$B:$B,Product_pricing!$C:$C)</f>
        <v>29</v>
      </c>
      <c r="H9815">
        <f t="shared" si="459"/>
        <v>139.19999999999999</v>
      </c>
      <c r="I9815" s="10">
        <f t="shared" si="460"/>
        <v>0.12283539458832099</v>
      </c>
      <c r="J9815" t="str">
        <f>_xlfn.XLOOKUP(A9815,Product_Details!$A:$A,Product_Details!$G:$G,"mens")</f>
        <v>Mens</v>
      </c>
      <c r="K9815">
        <f t="shared" si="461"/>
        <v>1890</v>
      </c>
    </row>
    <row r="9816" spans="1:11" ht="15">
      <c r="A9816" t="s">
        <v>35</v>
      </c>
      <c r="B9816">
        <v>3</v>
      </c>
      <c r="C9816">
        <v>24</v>
      </c>
      <c r="D9816" t="s">
        <v>23</v>
      </c>
      <c r="E9816" t="s">
        <v>1554</v>
      </c>
      <c r="F9816" s="1">
        <v>3.2120370370370369E-2</v>
      </c>
      <c r="G9816">
        <f>_xlfn.XLOOKUP($A9816,Product_pricing!$B:$B,Product_pricing!$C:$C)</f>
        <v>32</v>
      </c>
      <c r="H9816">
        <f t="shared" si="459"/>
        <v>72.960000000000008</v>
      </c>
      <c r="I9816" s="10">
        <f t="shared" si="460"/>
        <v>6.4382689577326874E-2</v>
      </c>
      <c r="J9816" t="str">
        <f>_xlfn.XLOOKUP(A9816,Product_Details!$A:$A,Product_Details!$G:$G,"mens")</f>
        <v>Womens</v>
      </c>
      <c r="K9816">
        <f t="shared" si="461"/>
        <v>2511.6666666666665</v>
      </c>
    </row>
    <row r="9817" spans="1:11" ht="15">
      <c r="A9817" t="s">
        <v>36</v>
      </c>
      <c r="B9817">
        <v>3</v>
      </c>
      <c r="C9817">
        <v>24</v>
      </c>
      <c r="D9817" t="s">
        <v>23</v>
      </c>
      <c r="E9817" t="s">
        <v>1554</v>
      </c>
      <c r="F9817" s="1">
        <v>3.2120370370370369E-2</v>
      </c>
      <c r="G9817">
        <f>_xlfn.XLOOKUP($A9817,Product_pricing!$B:$B,Product_pricing!$C:$C)</f>
        <v>23</v>
      </c>
      <c r="H9817">
        <f t="shared" si="459"/>
        <v>52.44</v>
      </c>
      <c r="I9817" s="10">
        <f t="shared" si="460"/>
        <v>4.6275058133703688E-2</v>
      </c>
      <c r="J9817" t="str">
        <f>_xlfn.XLOOKUP(A9817,Product_Details!$A:$A,Product_Details!$G:$G,"mens")</f>
        <v>Womens</v>
      </c>
      <c r="K9817">
        <f t="shared" si="461"/>
        <v>2511.6666666666665</v>
      </c>
    </row>
    <row r="9818" spans="1:11" ht="15">
      <c r="A9818" t="s">
        <v>38</v>
      </c>
      <c r="B9818">
        <v>4</v>
      </c>
      <c r="C9818">
        <v>24</v>
      </c>
      <c r="D9818" t="s">
        <v>23</v>
      </c>
      <c r="E9818" t="s">
        <v>1554</v>
      </c>
      <c r="F9818" s="1">
        <v>3.2120370370370369E-2</v>
      </c>
      <c r="G9818">
        <f>_xlfn.XLOOKUP($A9818,Product_pricing!$B:$B,Product_pricing!$C:$C)</f>
        <v>54</v>
      </c>
      <c r="H9818">
        <f t="shared" si="459"/>
        <v>164.16</v>
      </c>
      <c r="I9818" s="10">
        <f t="shared" si="460"/>
        <v>0.14486105154898546</v>
      </c>
      <c r="J9818" t="str">
        <f>_xlfn.XLOOKUP(A9818,Product_Details!$A:$A,Product_Details!$G:$G,"mens")</f>
        <v>Womens</v>
      </c>
      <c r="K9818">
        <f t="shared" si="461"/>
        <v>2511.6666666666665</v>
      </c>
    </row>
    <row r="9819" spans="1:11" ht="15">
      <c r="A9819" t="s">
        <v>25</v>
      </c>
      <c r="B9819">
        <v>4</v>
      </c>
      <c r="C9819">
        <v>24</v>
      </c>
      <c r="D9819" t="s">
        <v>23</v>
      </c>
      <c r="E9819" t="s">
        <v>1554</v>
      </c>
      <c r="F9819" s="1">
        <v>3.2120370370370369E-2</v>
      </c>
      <c r="G9819">
        <f>_xlfn.XLOOKUP($A9819,Product_pricing!$B:$B,Product_pricing!$C:$C)</f>
        <v>40</v>
      </c>
      <c r="H9819">
        <f t="shared" si="459"/>
        <v>121.6</v>
      </c>
      <c r="I9819" s="10">
        <f t="shared" si="460"/>
        <v>0.10730448262887812</v>
      </c>
      <c r="J9819" t="str">
        <f>_xlfn.XLOOKUP(A9819,Product_Details!$A:$A,Product_Details!$G:$G,"mens")</f>
        <v>Mens</v>
      </c>
      <c r="K9819">
        <f t="shared" si="461"/>
        <v>2520</v>
      </c>
    </row>
    <row r="9820" spans="1:11" ht="15">
      <c r="A9820" t="s">
        <v>41</v>
      </c>
      <c r="B9820">
        <v>1</v>
      </c>
      <c r="C9820">
        <v>24</v>
      </c>
      <c r="D9820" t="s">
        <v>23</v>
      </c>
      <c r="E9820" t="s">
        <v>1554</v>
      </c>
      <c r="F9820" s="1">
        <v>3.2120370370370369E-2</v>
      </c>
      <c r="G9820">
        <f>_xlfn.XLOOKUP($A9820,Product_pricing!$B:$B,Product_pricing!$C:$C)</f>
        <v>10</v>
      </c>
      <c r="H9820">
        <f t="shared" si="459"/>
        <v>7.6</v>
      </c>
      <c r="I9820" s="10">
        <f t="shared" si="460"/>
        <v>6.7065301643048827E-3</v>
      </c>
      <c r="J9820" t="str">
        <f>_xlfn.XLOOKUP(A9820,Product_Details!$A:$A,Product_Details!$G:$G,"mens")</f>
        <v>Mens</v>
      </c>
      <c r="K9820">
        <f t="shared" si="461"/>
        <v>2520</v>
      </c>
    </row>
    <row r="9821" spans="1:11" ht="15">
      <c r="A9821" t="s">
        <v>26</v>
      </c>
      <c r="B9821">
        <v>5</v>
      </c>
      <c r="C9821">
        <v>24</v>
      </c>
      <c r="D9821" t="s">
        <v>23</v>
      </c>
      <c r="E9821" t="s">
        <v>1554</v>
      </c>
      <c r="F9821" s="1">
        <v>3.2120370370370369E-2</v>
      </c>
      <c r="G9821">
        <f>_xlfn.XLOOKUP($A9821,Product_pricing!$B:$B,Product_pricing!$C:$C)</f>
        <v>17</v>
      </c>
      <c r="H9821">
        <f t="shared" si="459"/>
        <v>64.599999999999994</v>
      </c>
      <c r="I9821" s="10">
        <f t="shared" si="460"/>
        <v>5.7005506396591493E-2</v>
      </c>
      <c r="J9821" t="str">
        <f>_xlfn.XLOOKUP(A9821,Product_Details!$A:$A,Product_Details!$G:$G,"mens")</f>
        <v>Mens</v>
      </c>
      <c r="K9821">
        <f t="shared" si="461"/>
        <v>2520</v>
      </c>
    </row>
    <row r="9822" spans="1:11" ht="15">
      <c r="A9822" t="s">
        <v>29</v>
      </c>
      <c r="B9822">
        <v>3</v>
      </c>
      <c r="C9822">
        <v>10</v>
      </c>
      <c r="D9822" t="s">
        <v>23</v>
      </c>
      <c r="E9822" t="s">
        <v>1555</v>
      </c>
      <c r="F9822" s="1">
        <v>1.6228009259259258E-2</v>
      </c>
      <c r="G9822">
        <f>_xlfn.XLOOKUP($A9822,Product_pricing!$B:$B,Product_pricing!$C:$C)</f>
        <v>10</v>
      </c>
      <c r="H9822">
        <f t="shared" si="459"/>
        <v>27</v>
      </c>
      <c r="I9822" s="10">
        <f t="shared" si="460"/>
        <v>2.3825830846872609E-2</v>
      </c>
      <c r="J9822" t="str">
        <f>_xlfn.XLOOKUP(A9822,Product_Details!$A:$A,Product_Details!$G:$G,"mens")</f>
        <v>Womens</v>
      </c>
      <c r="K9822">
        <f t="shared" si="461"/>
        <v>3767.5</v>
      </c>
    </row>
    <row r="9823" spans="1:11" ht="15">
      <c r="A9823" t="s">
        <v>30</v>
      </c>
      <c r="B9823">
        <v>5</v>
      </c>
      <c r="C9823">
        <v>10</v>
      </c>
      <c r="D9823" t="s">
        <v>23</v>
      </c>
      <c r="E9823" t="s">
        <v>1555</v>
      </c>
      <c r="F9823" s="1">
        <v>1.6228009259259258E-2</v>
      </c>
      <c r="G9823">
        <f>_xlfn.XLOOKUP($A9823,Product_pricing!$B:$B,Product_pricing!$C:$C)</f>
        <v>19</v>
      </c>
      <c r="H9823">
        <f t="shared" si="459"/>
        <v>85.5</v>
      </c>
      <c r="I9823" s="10">
        <f t="shared" si="460"/>
        <v>7.5448464348429931E-2</v>
      </c>
      <c r="J9823" t="str">
        <f>_xlfn.XLOOKUP(A9823,Product_Details!$A:$A,Product_Details!$G:$G,"mens")</f>
        <v>Womens</v>
      </c>
      <c r="K9823">
        <f t="shared" si="461"/>
        <v>3767.5</v>
      </c>
    </row>
    <row r="9824" spans="1:11" ht="15">
      <c r="A9824" t="s">
        <v>25</v>
      </c>
      <c r="B9824">
        <v>3</v>
      </c>
      <c r="C9824">
        <v>10</v>
      </c>
      <c r="D9824" t="s">
        <v>23</v>
      </c>
      <c r="E9824" t="s">
        <v>1555</v>
      </c>
      <c r="F9824" s="1">
        <v>1.6228009259259258E-2</v>
      </c>
      <c r="G9824">
        <f>_xlfn.XLOOKUP($A9824,Product_pricing!$B:$B,Product_pricing!$C:$C)</f>
        <v>40</v>
      </c>
      <c r="H9824">
        <f t="shared" si="459"/>
        <v>108</v>
      </c>
      <c r="I9824" s="10">
        <f t="shared" si="460"/>
        <v>9.5303323387490438E-2</v>
      </c>
      <c r="J9824" t="str">
        <f>_xlfn.XLOOKUP(A9824,Product_Details!$A:$A,Product_Details!$G:$G,"mens")</f>
        <v>Mens</v>
      </c>
      <c r="K9824">
        <f t="shared" si="461"/>
        <v>2520</v>
      </c>
    </row>
    <row r="9825" spans="1:11" ht="15">
      <c r="A9825" t="s">
        <v>31</v>
      </c>
      <c r="B9825">
        <v>1</v>
      </c>
      <c r="C9825">
        <v>10</v>
      </c>
      <c r="D9825" t="s">
        <v>23</v>
      </c>
      <c r="E9825" t="s">
        <v>1555</v>
      </c>
      <c r="F9825" s="1">
        <v>1.6228009259259258E-2</v>
      </c>
      <c r="G9825">
        <f>_xlfn.XLOOKUP($A9825,Product_pricing!$B:$B,Product_pricing!$C:$C)</f>
        <v>57</v>
      </c>
      <c r="H9825">
        <f t="shared" si="459"/>
        <v>51.300000000000004</v>
      </c>
      <c r="I9825" s="10">
        <f t="shared" si="460"/>
        <v>4.5269078609057961E-2</v>
      </c>
      <c r="J9825" t="str">
        <f>_xlfn.XLOOKUP(A9825,Product_Details!$A:$A,Product_Details!$G:$G,"mens")</f>
        <v>Mens</v>
      </c>
      <c r="K9825">
        <f t="shared" si="461"/>
        <v>2520</v>
      </c>
    </row>
    <row r="9826" spans="1:11" ht="15">
      <c r="A9826" t="s">
        <v>27</v>
      </c>
      <c r="B9826">
        <v>4</v>
      </c>
      <c r="C9826">
        <v>10</v>
      </c>
      <c r="D9826" t="s">
        <v>23</v>
      </c>
      <c r="E9826" t="s">
        <v>1555</v>
      </c>
      <c r="F9826" s="1">
        <v>1.6228009259259258E-2</v>
      </c>
      <c r="G9826">
        <f>_xlfn.XLOOKUP($A9826,Product_pricing!$B:$B,Product_pricing!$C:$C)</f>
        <v>29</v>
      </c>
      <c r="H9826">
        <f t="shared" si="459"/>
        <v>104.4</v>
      </c>
      <c r="I9826" s="10">
        <f t="shared" si="460"/>
        <v>9.2126545941240756E-2</v>
      </c>
      <c r="J9826" t="str">
        <f>_xlfn.XLOOKUP(A9826,Product_Details!$A:$A,Product_Details!$G:$G,"mens")</f>
        <v>Mens</v>
      </c>
      <c r="K9826">
        <f t="shared" si="461"/>
        <v>2520</v>
      </c>
    </row>
    <row r="9827" spans="1:11" ht="15">
      <c r="A9827" t="s">
        <v>35</v>
      </c>
      <c r="B9827">
        <v>5</v>
      </c>
      <c r="C9827">
        <v>22</v>
      </c>
      <c r="D9827" t="s">
        <v>33</v>
      </c>
      <c r="E9827" t="s">
        <v>1556</v>
      </c>
      <c r="F9827" s="1">
        <v>1.5589120370370371E-2</v>
      </c>
      <c r="G9827">
        <f>_xlfn.XLOOKUP($A9827,Product_pricing!$B:$B,Product_pricing!$C:$C)</f>
        <v>32</v>
      </c>
      <c r="H9827">
        <f t="shared" si="459"/>
        <v>124.80000000000001</v>
      </c>
      <c r="I9827" s="10">
        <f t="shared" si="460"/>
        <v>0.11012828480332229</v>
      </c>
      <c r="J9827" t="str">
        <f>_xlfn.XLOOKUP(A9827,Product_Details!$A:$A,Product_Details!$G:$G,"mens")</f>
        <v>Womens</v>
      </c>
      <c r="K9827">
        <f t="shared" si="461"/>
        <v>2511.6666666666665</v>
      </c>
    </row>
    <row r="9828" spans="1:11" ht="15">
      <c r="A9828" t="s">
        <v>29</v>
      </c>
      <c r="B9828">
        <v>5</v>
      </c>
      <c r="C9828">
        <v>22</v>
      </c>
      <c r="D9828" t="s">
        <v>33</v>
      </c>
      <c r="E9828" t="s">
        <v>1556</v>
      </c>
      <c r="F9828" s="1">
        <v>1.5589120370370371E-2</v>
      </c>
      <c r="G9828">
        <f>_xlfn.XLOOKUP($A9828,Product_pricing!$B:$B,Product_pricing!$C:$C)</f>
        <v>10</v>
      </c>
      <c r="H9828">
        <f t="shared" si="459"/>
        <v>39</v>
      </c>
      <c r="I9828" s="10">
        <f t="shared" si="460"/>
        <v>3.4415089001038214E-2</v>
      </c>
      <c r="J9828" t="str">
        <f>_xlfn.XLOOKUP(A9828,Product_Details!$A:$A,Product_Details!$G:$G,"mens")</f>
        <v>Womens</v>
      </c>
      <c r="K9828">
        <f t="shared" si="461"/>
        <v>2511.6666666666665</v>
      </c>
    </row>
    <row r="9829" spans="1:11" ht="15">
      <c r="A9829" t="s">
        <v>36</v>
      </c>
      <c r="B9829">
        <v>2</v>
      </c>
      <c r="C9829">
        <v>22</v>
      </c>
      <c r="D9829" t="s">
        <v>33</v>
      </c>
      <c r="E9829" t="s">
        <v>1556</v>
      </c>
      <c r="F9829" s="1">
        <v>1.5589120370370371E-2</v>
      </c>
      <c r="G9829">
        <f>_xlfn.XLOOKUP($A9829,Product_pricing!$B:$B,Product_pricing!$C:$C)</f>
        <v>23</v>
      </c>
      <c r="H9829">
        <f t="shared" si="459"/>
        <v>35.880000000000003</v>
      </c>
      <c r="I9829" s="10">
        <f t="shared" si="460"/>
        <v>3.1661881880955159E-2</v>
      </c>
      <c r="J9829" t="str">
        <f>_xlfn.XLOOKUP(A9829,Product_Details!$A:$A,Product_Details!$G:$G,"mens")</f>
        <v>Womens</v>
      </c>
      <c r="K9829">
        <f t="shared" si="461"/>
        <v>2511.6666666666665</v>
      </c>
    </row>
    <row r="9830" spans="1:11" ht="15">
      <c r="A9830" t="s">
        <v>41</v>
      </c>
      <c r="B9830">
        <v>4</v>
      </c>
      <c r="C9830">
        <v>22</v>
      </c>
      <c r="D9830" t="s">
        <v>33</v>
      </c>
      <c r="E9830" t="s">
        <v>1556</v>
      </c>
      <c r="F9830" s="1">
        <v>1.5589120370370371E-2</v>
      </c>
      <c r="G9830">
        <f>_xlfn.XLOOKUP($A9830,Product_pricing!$B:$B,Product_pricing!$C:$C)</f>
        <v>10</v>
      </c>
      <c r="H9830">
        <f t="shared" si="459"/>
        <v>31.200000000000003</v>
      </c>
      <c r="I9830" s="10">
        <f t="shared" si="460"/>
        <v>2.7532071200830573E-2</v>
      </c>
      <c r="J9830" t="str">
        <f>_xlfn.XLOOKUP(A9830,Product_Details!$A:$A,Product_Details!$G:$G,"mens")</f>
        <v>Mens</v>
      </c>
      <c r="K9830">
        <f t="shared" si="461"/>
        <v>1890</v>
      </c>
    </row>
    <row r="9831" spans="1:11" ht="15">
      <c r="A9831" t="s">
        <v>31</v>
      </c>
      <c r="B9831">
        <v>3</v>
      </c>
      <c r="C9831">
        <v>22</v>
      </c>
      <c r="D9831" t="s">
        <v>33</v>
      </c>
      <c r="E9831" t="s">
        <v>1556</v>
      </c>
      <c r="F9831" s="1">
        <v>1.5589120370370371E-2</v>
      </c>
      <c r="G9831">
        <f>_xlfn.XLOOKUP($A9831,Product_pricing!$B:$B,Product_pricing!$C:$C)</f>
        <v>57</v>
      </c>
      <c r="H9831">
        <f t="shared" si="459"/>
        <v>133.38</v>
      </c>
      <c r="I9831" s="10">
        <f t="shared" si="460"/>
        <v>0.11769960438355069</v>
      </c>
      <c r="J9831" t="str">
        <f>_xlfn.XLOOKUP(A9831,Product_Details!$A:$A,Product_Details!$G:$G,"mens")</f>
        <v>Mens</v>
      </c>
      <c r="K9831">
        <f t="shared" si="461"/>
        <v>1890</v>
      </c>
    </row>
    <row r="9832" spans="1:11" ht="15">
      <c r="A9832" t="s">
        <v>26</v>
      </c>
      <c r="B9832">
        <v>5</v>
      </c>
      <c r="C9832">
        <v>22</v>
      </c>
      <c r="D9832" t="s">
        <v>33</v>
      </c>
      <c r="E9832" t="s">
        <v>1556</v>
      </c>
      <c r="F9832" s="1">
        <v>1.5589120370370371E-2</v>
      </c>
      <c r="G9832">
        <f>_xlfn.XLOOKUP($A9832,Product_pricing!$B:$B,Product_pricing!$C:$C)</f>
        <v>17</v>
      </c>
      <c r="H9832">
        <f t="shared" si="459"/>
        <v>66.3</v>
      </c>
      <c r="I9832" s="10">
        <f t="shared" si="460"/>
        <v>5.8505651301764959E-2</v>
      </c>
      <c r="J9832" t="str">
        <f>_xlfn.XLOOKUP(A9832,Product_Details!$A:$A,Product_Details!$G:$G,"mens")</f>
        <v>Mens</v>
      </c>
      <c r="K9832">
        <f t="shared" si="461"/>
        <v>1890</v>
      </c>
    </row>
    <row r="9833" spans="1:11" ht="15">
      <c r="A9833" t="s">
        <v>27</v>
      </c>
      <c r="B9833">
        <v>4</v>
      </c>
      <c r="C9833">
        <v>22</v>
      </c>
      <c r="D9833" t="s">
        <v>33</v>
      </c>
      <c r="E9833" t="s">
        <v>1556</v>
      </c>
      <c r="F9833" s="1">
        <v>1.5589120370370371E-2</v>
      </c>
      <c r="G9833">
        <f>_xlfn.XLOOKUP($A9833,Product_pricing!$B:$B,Product_pricing!$C:$C)</f>
        <v>29</v>
      </c>
      <c r="H9833">
        <f t="shared" si="459"/>
        <v>90.48</v>
      </c>
      <c r="I9833" s="10">
        <f t="shared" si="460"/>
        <v>7.9843006482408663E-2</v>
      </c>
      <c r="J9833" t="str">
        <f>_xlfn.XLOOKUP(A9833,Product_Details!$A:$A,Product_Details!$G:$G,"mens")</f>
        <v>Mens</v>
      </c>
      <c r="K9833">
        <f t="shared" si="461"/>
        <v>1890</v>
      </c>
    </row>
    <row r="9834" spans="1:11" ht="15">
      <c r="A9834" t="s">
        <v>22</v>
      </c>
      <c r="B9834">
        <v>4</v>
      </c>
      <c r="C9834">
        <v>8</v>
      </c>
      <c r="D9834" t="s">
        <v>23</v>
      </c>
      <c r="E9834" t="s">
        <v>1557</v>
      </c>
      <c r="F9834" s="1">
        <v>3.1412037037037038E-3</v>
      </c>
      <c r="G9834">
        <f>_xlfn.XLOOKUP($A9834,Product_pricing!$B:$B,Product_pricing!$C:$C)</f>
        <v>13</v>
      </c>
      <c r="H9834">
        <f t="shared" si="459"/>
        <v>47.84</v>
      </c>
      <c r="I9834" s="10">
        <f t="shared" si="460"/>
        <v>4.2215842507940214E-2</v>
      </c>
      <c r="J9834" t="str">
        <f>_xlfn.XLOOKUP(A9834,Product_Details!$A:$A,Product_Details!$G:$G,"mens")</f>
        <v>Womens</v>
      </c>
      <c r="K9834">
        <f t="shared" si="461"/>
        <v>1507</v>
      </c>
    </row>
    <row r="9835" spans="1:11" ht="15">
      <c r="A9835" t="s">
        <v>35</v>
      </c>
      <c r="B9835">
        <v>4</v>
      </c>
      <c r="C9835">
        <v>8</v>
      </c>
      <c r="D9835" t="s">
        <v>23</v>
      </c>
      <c r="E9835" t="s">
        <v>1557</v>
      </c>
      <c r="F9835" s="1">
        <v>3.1412037037037038E-3</v>
      </c>
      <c r="G9835">
        <f>_xlfn.XLOOKUP($A9835,Product_pricing!$B:$B,Product_pricing!$C:$C)</f>
        <v>32</v>
      </c>
      <c r="H9835">
        <f t="shared" si="459"/>
        <v>117.76</v>
      </c>
      <c r="I9835" s="10">
        <f t="shared" si="460"/>
        <v>0.10391592001954514</v>
      </c>
      <c r="J9835" t="str">
        <f>_xlfn.XLOOKUP(A9835,Product_Details!$A:$A,Product_Details!$G:$G,"mens")</f>
        <v>Womens</v>
      </c>
      <c r="K9835">
        <f t="shared" si="461"/>
        <v>1507</v>
      </c>
    </row>
    <row r="9836" spans="1:11" ht="15">
      <c r="A9836" t="s">
        <v>36</v>
      </c>
      <c r="B9836">
        <v>2</v>
      </c>
      <c r="C9836">
        <v>8</v>
      </c>
      <c r="D9836" t="s">
        <v>23</v>
      </c>
      <c r="E9836" t="s">
        <v>1557</v>
      </c>
      <c r="F9836" s="1">
        <v>3.1412037037037038E-3</v>
      </c>
      <c r="G9836">
        <f>_xlfn.XLOOKUP($A9836,Product_pricing!$B:$B,Product_pricing!$C:$C)</f>
        <v>23</v>
      </c>
      <c r="H9836">
        <f t="shared" si="459"/>
        <v>42.32</v>
      </c>
      <c r="I9836" s="10">
        <f t="shared" si="460"/>
        <v>3.7344783757024033E-2</v>
      </c>
      <c r="J9836" t="str">
        <f>_xlfn.XLOOKUP(A9836,Product_Details!$A:$A,Product_Details!$G:$G,"mens")</f>
        <v>Womens</v>
      </c>
      <c r="K9836">
        <f t="shared" si="461"/>
        <v>1507</v>
      </c>
    </row>
    <row r="9837" spans="1:11" ht="15">
      <c r="A9837" t="s">
        <v>30</v>
      </c>
      <c r="B9837">
        <v>2</v>
      </c>
      <c r="C9837">
        <v>8</v>
      </c>
      <c r="D9837" t="s">
        <v>23</v>
      </c>
      <c r="E9837" t="s">
        <v>1557</v>
      </c>
      <c r="F9837" s="1">
        <v>3.1412037037037038E-3</v>
      </c>
      <c r="G9837">
        <f>_xlfn.XLOOKUP($A9837,Product_pricing!$B:$B,Product_pricing!$C:$C)</f>
        <v>19</v>
      </c>
      <c r="H9837">
        <f t="shared" si="459"/>
        <v>34.96</v>
      </c>
      <c r="I9837" s="10">
        <f t="shared" si="460"/>
        <v>3.0850038755802459E-2</v>
      </c>
      <c r="J9837" t="str">
        <f>_xlfn.XLOOKUP(A9837,Product_Details!$A:$A,Product_Details!$G:$G,"mens")</f>
        <v>Womens</v>
      </c>
      <c r="K9837">
        <f t="shared" si="461"/>
        <v>1507</v>
      </c>
    </row>
    <row r="9838" spans="1:11" ht="15">
      <c r="A9838" t="s">
        <v>38</v>
      </c>
      <c r="B9838">
        <v>4</v>
      </c>
      <c r="C9838">
        <v>8</v>
      </c>
      <c r="D9838" t="s">
        <v>23</v>
      </c>
      <c r="E9838" t="s">
        <v>1557</v>
      </c>
      <c r="F9838" s="1">
        <v>3.1412037037037038E-3</v>
      </c>
      <c r="G9838">
        <f>_xlfn.XLOOKUP($A9838,Product_pricing!$B:$B,Product_pricing!$C:$C)</f>
        <v>54</v>
      </c>
      <c r="H9838">
        <f t="shared" si="459"/>
        <v>198.72</v>
      </c>
      <c r="I9838" s="10">
        <f t="shared" si="460"/>
        <v>0.1753581150329824</v>
      </c>
      <c r="J9838" t="str">
        <f>_xlfn.XLOOKUP(A9838,Product_Details!$A:$A,Product_Details!$G:$G,"mens")</f>
        <v>Womens</v>
      </c>
      <c r="K9838">
        <f t="shared" si="461"/>
        <v>1507</v>
      </c>
    </row>
    <row r="9839" spans="1:11" ht="15">
      <c r="A9839" t="s">
        <v>32</v>
      </c>
      <c r="B9839">
        <v>5</v>
      </c>
      <c r="C9839">
        <v>8</v>
      </c>
      <c r="D9839" t="s">
        <v>23</v>
      </c>
      <c r="E9839" t="s">
        <v>1557</v>
      </c>
      <c r="F9839" s="1">
        <v>3.1412037037037038E-3</v>
      </c>
      <c r="G9839">
        <f>_xlfn.XLOOKUP($A9839,Product_pricing!$B:$B,Product_pricing!$C:$C)</f>
        <v>36</v>
      </c>
      <c r="H9839">
        <f t="shared" si="459"/>
        <v>165.6</v>
      </c>
      <c r="I9839" s="10">
        <f t="shared" si="460"/>
        <v>0.14613176252748533</v>
      </c>
      <c r="J9839" t="str">
        <f>_xlfn.XLOOKUP(A9839,Product_Details!$A:$A,Product_Details!$G:$G,"mens")</f>
        <v>Mens</v>
      </c>
      <c r="K9839">
        <f t="shared" si="461"/>
        <v>2520</v>
      </c>
    </row>
    <row r="9840" spans="1:11" ht="15">
      <c r="A9840" t="s">
        <v>26</v>
      </c>
      <c r="B9840">
        <v>4</v>
      </c>
      <c r="C9840">
        <v>8</v>
      </c>
      <c r="D9840" t="s">
        <v>23</v>
      </c>
      <c r="E9840" t="s">
        <v>1557</v>
      </c>
      <c r="F9840" s="1">
        <v>3.1412037037037038E-3</v>
      </c>
      <c r="G9840">
        <f>_xlfn.XLOOKUP($A9840,Product_pricing!$B:$B,Product_pricing!$C:$C)</f>
        <v>17</v>
      </c>
      <c r="H9840">
        <f t="shared" si="459"/>
        <v>62.56</v>
      </c>
      <c r="I9840" s="10">
        <f t="shared" si="460"/>
        <v>5.5205332510383356E-2</v>
      </c>
      <c r="J9840" t="str">
        <f>_xlfn.XLOOKUP(A9840,Product_Details!$A:$A,Product_Details!$G:$G,"mens")</f>
        <v>Mens</v>
      </c>
      <c r="K9840">
        <f t="shared" si="461"/>
        <v>2520</v>
      </c>
    </row>
    <row r="9841" spans="1:11" ht="15">
      <c r="A9841" t="s">
        <v>27</v>
      </c>
      <c r="B9841">
        <v>3</v>
      </c>
      <c r="C9841">
        <v>8</v>
      </c>
      <c r="D9841" t="s">
        <v>23</v>
      </c>
      <c r="E9841" t="s">
        <v>1557</v>
      </c>
      <c r="F9841" s="1">
        <v>3.1412037037037038E-3</v>
      </c>
      <c r="G9841">
        <f>_xlfn.XLOOKUP($A9841,Product_pricing!$B:$B,Product_pricing!$C:$C)</f>
        <v>29</v>
      </c>
      <c r="H9841">
        <f t="shared" si="459"/>
        <v>80.040000000000006</v>
      </c>
      <c r="I9841" s="10">
        <f t="shared" si="460"/>
        <v>7.0630351888284593E-2</v>
      </c>
      <c r="J9841" t="str">
        <f>_xlfn.XLOOKUP(A9841,Product_Details!$A:$A,Product_Details!$G:$G,"mens")</f>
        <v>Mens</v>
      </c>
      <c r="K9841">
        <f t="shared" si="461"/>
        <v>2520</v>
      </c>
    </row>
    <row r="9842" spans="1:11" ht="15">
      <c r="A9842" t="s">
        <v>35</v>
      </c>
      <c r="B9842">
        <v>3</v>
      </c>
      <c r="C9842">
        <v>18</v>
      </c>
      <c r="D9842" t="s">
        <v>23</v>
      </c>
      <c r="E9842" t="s">
        <v>1558</v>
      </c>
      <c r="F9842" s="1">
        <v>2.7662037037037041E-2</v>
      </c>
      <c r="G9842">
        <f>_xlfn.XLOOKUP($A9842,Product_pricing!$B:$B,Product_pricing!$C:$C)</f>
        <v>32</v>
      </c>
      <c r="H9842">
        <f t="shared" si="459"/>
        <v>78.72</v>
      </c>
      <c r="I9842" s="10">
        <f t="shared" si="460"/>
        <v>6.9465533491326364E-2</v>
      </c>
      <c r="J9842" t="str">
        <f>_xlfn.XLOOKUP(A9842,Product_Details!$A:$A,Product_Details!$G:$G,"mens")</f>
        <v>Womens</v>
      </c>
      <c r="K9842">
        <f t="shared" si="461"/>
        <v>7535</v>
      </c>
    </row>
    <row r="9843" spans="1:11" ht="15">
      <c r="A9843" t="s">
        <v>25</v>
      </c>
      <c r="B9843">
        <v>5</v>
      </c>
      <c r="C9843">
        <v>18</v>
      </c>
      <c r="D9843" t="s">
        <v>23</v>
      </c>
      <c r="E9843" t="s">
        <v>1558</v>
      </c>
      <c r="F9843" s="1">
        <v>2.7662037037037041E-2</v>
      </c>
      <c r="G9843">
        <f>_xlfn.XLOOKUP($A9843,Product_pricing!$B:$B,Product_pricing!$C:$C)</f>
        <v>40</v>
      </c>
      <c r="H9843">
        <f t="shared" si="459"/>
        <v>164</v>
      </c>
      <c r="I9843" s="10">
        <f t="shared" si="460"/>
        <v>0.14471986144026325</v>
      </c>
      <c r="J9843" t="str">
        <f>_xlfn.XLOOKUP(A9843,Product_Details!$A:$A,Product_Details!$G:$G,"mens")</f>
        <v>Mens</v>
      </c>
      <c r="K9843">
        <f t="shared" si="461"/>
        <v>1512</v>
      </c>
    </row>
    <row r="9844" spans="1:11" ht="15">
      <c r="A9844" t="s">
        <v>31</v>
      </c>
      <c r="B9844">
        <v>4</v>
      </c>
      <c r="C9844">
        <v>18</v>
      </c>
      <c r="D9844" t="s">
        <v>23</v>
      </c>
      <c r="E9844" t="s">
        <v>1558</v>
      </c>
      <c r="F9844" s="1">
        <v>2.7662037037037041E-2</v>
      </c>
      <c r="G9844">
        <f>_xlfn.XLOOKUP($A9844,Product_pricing!$B:$B,Product_pricing!$C:$C)</f>
        <v>57</v>
      </c>
      <c r="H9844">
        <f t="shared" si="459"/>
        <v>186.96</v>
      </c>
      <c r="I9844" s="10">
        <f t="shared" si="460"/>
        <v>0.16498064204190013</v>
      </c>
      <c r="J9844" t="str">
        <f>_xlfn.XLOOKUP(A9844,Product_Details!$A:$A,Product_Details!$G:$G,"mens")</f>
        <v>Mens</v>
      </c>
      <c r="K9844">
        <f t="shared" si="461"/>
        <v>1512</v>
      </c>
    </row>
    <row r="9845" spans="1:11" ht="15">
      <c r="A9845" t="s">
        <v>32</v>
      </c>
      <c r="B9845">
        <v>1</v>
      </c>
      <c r="C9845">
        <v>18</v>
      </c>
      <c r="D9845" t="s">
        <v>23</v>
      </c>
      <c r="E9845" t="s">
        <v>1558</v>
      </c>
      <c r="F9845" s="1">
        <v>2.7662037037037041E-2</v>
      </c>
      <c r="G9845">
        <f>_xlfn.XLOOKUP($A9845,Product_pricing!$B:$B,Product_pricing!$C:$C)</f>
        <v>36</v>
      </c>
      <c r="H9845">
        <f t="shared" si="459"/>
        <v>29.520000000000003</v>
      </c>
      <c r="I9845" s="10">
        <f t="shared" si="460"/>
        <v>2.604957505924739E-2</v>
      </c>
      <c r="J9845" t="str">
        <f>_xlfn.XLOOKUP(A9845,Product_Details!$A:$A,Product_Details!$G:$G,"mens")</f>
        <v>Mens</v>
      </c>
      <c r="K9845">
        <f t="shared" si="461"/>
        <v>1512</v>
      </c>
    </row>
    <row r="9846" spans="1:11" ht="15">
      <c r="A9846" t="s">
        <v>26</v>
      </c>
      <c r="B9846">
        <v>5</v>
      </c>
      <c r="C9846">
        <v>18</v>
      </c>
      <c r="D9846" t="s">
        <v>23</v>
      </c>
      <c r="E9846" t="s">
        <v>1558</v>
      </c>
      <c r="F9846" s="1">
        <v>2.7662037037037041E-2</v>
      </c>
      <c r="G9846">
        <f>_xlfn.XLOOKUP($A9846,Product_pricing!$B:$B,Product_pricing!$C:$C)</f>
        <v>17</v>
      </c>
      <c r="H9846">
        <f t="shared" si="459"/>
        <v>69.7</v>
      </c>
      <c r="I9846" s="10">
        <f t="shared" si="460"/>
        <v>6.1505941112111884E-2</v>
      </c>
      <c r="J9846" t="str">
        <f>_xlfn.XLOOKUP(A9846,Product_Details!$A:$A,Product_Details!$G:$G,"mens")</f>
        <v>Mens</v>
      </c>
      <c r="K9846">
        <f t="shared" si="461"/>
        <v>1512</v>
      </c>
    </row>
    <row r="9847" spans="1:11" ht="15">
      <c r="A9847" t="s">
        <v>27</v>
      </c>
      <c r="B9847">
        <v>4</v>
      </c>
      <c r="C9847">
        <v>18</v>
      </c>
      <c r="D9847" t="s">
        <v>23</v>
      </c>
      <c r="E9847" t="s">
        <v>1558</v>
      </c>
      <c r="F9847" s="1">
        <v>2.7662037037037041E-2</v>
      </c>
      <c r="G9847">
        <f>_xlfn.XLOOKUP($A9847,Product_pricing!$B:$B,Product_pricing!$C:$C)</f>
        <v>29</v>
      </c>
      <c r="H9847">
        <f t="shared" si="459"/>
        <v>95.12</v>
      </c>
      <c r="I9847" s="10">
        <f t="shared" si="460"/>
        <v>8.3937519635352703E-2</v>
      </c>
      <c r="J9847" t="str">
        <f>_xlfn.XLOOKUP(A9847,Product_Details!$A:$A,Product_Details!$G:$G,"mens")</f>
        <v>Mens</v>
      </c>
      <c r="K9847">
        <f t="shared" si="461"/>
        <v>1512</v>
      </c>
    </row>
    <row r="9848" spans="1:11" ht="15">
      <c r="A9848" t="s">
        <v>22</v>
      </c>
      <c r="B9848">
        <v>4</v>
      </c>
      <c r="C9848">
        <v>14</v>
      </c>
      <c r="D9848" t="s">
        <v>23</v>
      </c>
      <c r="E9848" t="s">
        <v>1559</v>
      </c>
      <c r="F9848" s="1">
        <v>3.6423611111111115E-2</v>
      </c>
      <c r="G9848">
        <f>_xlfn.XLOOKUP($A9848,Product_pricing!$B:$B,Product_pricing!$C:$C)</f>
        <v>13</v>
      </c>
      <c r="H9848">
        <f t="shared" si="459"/>
        <v>44.72</v>
      </c>
      <c r="I9848" s="10">
        <f t="shared" si="460"/>
        <v>3.9462635387857152E-2</v>
      </c>
      <c r="J9848" t="str">
        <f>_xlfn.XLOOKUP(A9848,Product_Details!$A:$A,Product_Details!$G:$G,"mens")</f>
        <v>Womens</v>
      </c>
      <c r="K9848">
        <f t="shared" si="461"/>
        <v>3767.5</v>
      </c>
    </row>
    <row r="9849" spans="1:11" ht="15">
      <c r="A9849" t="s">
        <v>35</v>
      </c>
      <c r="B9849">
        <v>1</v>
      </c>
      <c r="C9849">
        <v>14</v>
      </c>
      <c r="D9849" t="s">
        <v>23</v>
      </c>
      <c r="E9849" t="s">
        <v>1559</v>
      </c>
      <c r="F9849" s="1">
        <v>3.6423611111111115E-2</v>
      </c>
      <c r="G9849">
        <f>_xlfn.XLOOKUP($A9849,Product_pricing!$B:$B,Product_pricing!$C:$C)</f>
        <v>32</v>
      </c>
      <c r="H9849">
        <f t="shared" si="459"/>
        <v>27.52</v>
      </c>
      <c r="I9849" s="10">
        <f t="shared" si="460"/>
        <v>2.4284698700219785E-2</v>
      </c>
      <c r="J9849" t="str">
        <f>_xlfn.XLOOKUP(A9849,Product_Details!$A:$A,Product_Details!$G:$G,"mens")</f>
        <v>Womens</v>
      </c>
      <c r="K9849">
        <f t="shared" si="461"/>
        <v>3767.5</v>
      </c>
    </row>
    <row r="9850" spans="1:11" ht="15">
      <c r="A9850" t="s">
        <v>25</v>
      </c>
      <c r="B9850">
        <v>4</v>
      </c>
      <c r="C9850">
        <v>14</v>
      </c>
      <c r="D9850" t="s">
        <v>23</v>
      </c>
      <c r="E9850" t="s">
        <v>1559</v>
      </c>
      <c r="F9850" s="1">
        <v>3.6423611111111115E-2</v>
      </c>
      <c r="G9850">
        <f>_xlfn.XLOOKUP($A9850,Product_pricing!$B:$B,Product_pricing!$C:$C)</f>
        <v>40</v>
      </c>
      <c r="H9850">
        <f t="shared" si="459"/>
        <v>137.6</v>
      </c>
      <c r="I9850" s="10">
        <f t="shared" si="460"/>
        <v>0.12142349350109892</v>
      </c>
      <c r="J9850" t="str">
        <f>_xlfn.XLOOKUP(A9850,Product_Details!$A:$A,Product_Details!$G:$G,"mens")</f>
        <v>Mens</v>
      </c>
      <c r="K9850">
        <f t="shared" si="461"/>
        <v>2520</v>
      </c>
    </row>
    <row r="9851" spans="1:11" ht="15">
      <c r="A9851" t="s">
        <v>41</v>
      </c>
      <c r="B9851">
        <v>4</v>
      </c>
      <c r="C9851">
        <v>14</v>
      </c>
      <c r="D9851" t="s">
        <v>23</v>
      </c>
      <c r="E9851" t="s">
        <v>1559</v>
      </c>
      <c r="F9851" s="1">
        <v>3.6423611111111115E-2</v>
      </c>
      <c r="G9851">
        <f>_xlfn.XLOOKUP($A9851,Product_pricing!$B:$B,Product_pricing!$C:$C)</f>
        <v>10</v>
      </c>
      <c r="H9851">
        <f t="shared" si="459"/>
        <v>34.4</v>
      </c>
      <c r="I9851" s="10">
        <f t="shared" si="460"/>
        <v>3.035587337527473E-2</v>
      </c>
      <c r="J9851" t="str">
        <f>_xlfn.XLOOKUP(A9851,Product_Details!$A:$A,Product_Details!$G:$G,"mens")</f>
        <v>Mens</v>
      </c>
      <c r="K9851">
        <f t="shared" si="461"/>
        <v>2520</v>
      </c>
    </row>
    <row r="9852" spans="1:11" ht="15">
      <c r="A9852" t="s">
        <v>32</v>
      </c>
      <c r="B9852">
        <v>4</v>
      </c>
      <c r="C9852">
        <v>14</v>
      </c>
      <c r="D9852" t="s">
        <v>23</v>
      </c>
      <c r="E9852" t="s">
        <v>1559</v>
      </c>
      <c r="F9852" s="1">
        <v>3.6423611111111115E-2</v>
      </c>
      <c r="G9852">
        <f>_xlfn.XLOOKUP($A9852,Product_pricing!$B:$B,Product_pricing!$C:$C)</f>
        <v>36</v>
      </c>
      <c r="H9852">
        <f t="shared" si="459"/>
        <v>123.84</v>
      </c>
      <c r="I9852" s="10">
        <f t="shared" si="460"/>
        <v>0.10928114415098904</v>
      </c>
      <c r="J9852" t="str">
        <f>_xlfn.XLOOKUP(A9852,Product_Details!$A:$A,Product_Details!$G:$G,"mens")</f>
        <v>Mens</v>
      </c>
      <c r="K9852">
        <f t="shared" si="461"/>
        <v>2520</v>
      </c>
    </row>
    <row r="9853" spans="1:11" ht="15">
      <c r="A9853" t="s">
        <v>35</v>
      </c>
      <c r="B9853">
        <v>1</v>
      </c>
      <c r="C9853">
        <v>13</v>
      </c>
      <c r="D9853" t="s">
        <v>23</v>
      </c>
      <c r="E9853" t="s">
        <v>1560</v>
      </c>
      <c r="F9853" s="1">
        <v>2.9978009259259263E-2</v>
      </c>
      <c r="G9853">
        <f>_xlfn.XLOOKUP($A9853,Product_pricing!$B:$B,Product_pricing!$C:$C)</f>
        <v>32</v>
      </c>
      <c r="H9853">
        <f t="shared" si="459"/>
        <v>27.84</v>
      </c>
      <c r="I9853" s="10">
        <f t="shared" si="460"/>
        <v>2.4567078917664204E-2</v>
      </c>
      <c r="J9853" t="str">
        <f>_xlfn.XLOOKUP(A9853,Product_Details!$A:$A,Product_Details!$G:$G,"mens")</f>
        <v>Womens</v>
      </c>
      <c r="K9853">
        <f t="shared" si="461"/>
        <v>2511.6666666666665</v>
      </c>
    </row>
    <row r="9854" spans="1:11" ht="15">
      <c r="A9854" t="s">
        <v>29</v>
      </c>
      <c r="B9854">
        <v>4</v>
      </c>
      <c r="C9854">
        <v>13</v>
      </c>
      <c r="D9854" t="s">
        <v>23</v>
      </c>
      <c r="E9854" t="s">
        <v>1560</v>
      </c>
      <c r="F9854" s="1">
        <v>2.9978009259259263E-2</v>
      </c>
      <c r="G9854">
        <f>_xlfn.XLOOKUP($A9854,Product_pricing!$B:$B,Product_pricing!$C:$C)</f>
        <v>10</v>
      </c>
      <c r="H9854">
        <f t="shared" si="459"/>
        <v>34.799999999999997</v>
      </c>
      <c r="I9854" s="10">
        <f t="shared" si="460"/>
        <v>3.0708848647080247E-2</v>
      </c>
      <c r="J9854" t="str">
        <f>_xlfn.XLOOKUP(A9854,Product_Details!$A:$A,Product_Details!$G:$G,"mens")</f>
        <v>Womens</v>
      </c>
      <c r="K9854">
        <f t="shared" si="461"/>
        <v>2511.6666666666665</v>
      </c>
    </row>
    <row r="9855" spans="1:11" ht="15">
      <c r="A9855" t="s">
        <v>30</v>
      </c>
      <c r="B9855">
        <v>5</v>
      </c>
      <c r="C9855">
        <v>13</v>
      </c>
      <c r="D9855" t="s">
        <v>23</v>
      </c>
      <c r="E9855" t="s">
        <v>1560</v>
      </c>
      <c r="F9855" s="1">
        <v>2.9978009259259263E-2</v>
      </c>
      <c r="G9855">
        <f>_xlfn.XLOOKUP($A9855,Product_pricing!$B:$B,Product_pricing!$C:$C)</f>
        <v>19</v>
      </c>
      <c r="H9855">
        <f t="shared" si="459"/>
        <v>82.65</v>
      </c>
      <c r="I9855" s="10">
        <f t="shared" si="460"/>
        <v>7.293351553681561E-2</v>
      </c>
      <c r="J9855" t="str">
        <f>_xlfn.XLOOKUP(A9855,Product_Details!$A:$A,Product_Details!$G:$G,"mens")</f>
        <v>Womens</v>
      </c>
      <c r="K9855">
        <f t="shared" si="461"/>
        <v>2511.6666666666665</v>
      </c>
    </row>
    <row r="9856" spans="1:11" ht="15">
      <c r="A9856" t="s">
        <v>41</v>
      </c>
      <c r="B9856">
        <v>1</v>
      </c>
      <c r="C9856">
        <v>13</v>
      </c>
      <c r="D9856" t="s">
        <v>23</v>
      </c>
      <c r="E9856" t="s">
        <v>1560</v>
      </c>
      <c r="F9856" s="1">
        <v>2.9978009259259263E-2</v>
      </c>
      <c r="G9856">
        <f>_xlfn.XLOOKUP($A9856,Product_pricing!$B:$B,Product_pricing!$C:$C)</f>
        <v>10</v>
      </c>
      <c r="H9856">
        <f t="shared" si="459"/>
        <v>8.6999999999999993</v>
      </c>
      <c r="I9856" s="10">
        <f t="shared" si="460"/>
        <v>7.6772121617700619E-3</v>
      </c>
      <c r="J9856" t="str">
        <f>_xlfn.XLOOKUP(A9856,Product_Details!$A:$A,Product_Details!$G:$G,"mens")</f>
        <v>Mens</v>
      </c>
      <c r="K9856">
        <f t="shared" si="461"/>
        <v>1890</v>
      </c>
    </row>
    <row r="9857" spans="1:11" ht="15">
      <c r="A9857" t="s">
        <v>31</v>
      </c>
      <c r="B9857">
        <v>5</v>
      </c>
      <c r="C9857">
        <v>13</v>
      </c>
      <c r="D9857" t="s">
        <v>23</v>
      </c>
      <c r="E9857" t="s">
        <v>1560</v>
      </c>
      <c r="F9857" s="1">
        <v>2.9978009259259263E-2</v>
      </c>
      <c r="G9857">
        <f>_xlfn.XLOOKUP($A9857,Product_pricing!$B:$B,Product_pricing!$C:$C)</f>
        <v>57</v>
      </c>
      <c r="H9857">
        <f t="shared" si="459"/>
        <v>247.95</v>
      </c>
      <c r="I9857" s="10">
        <f t="shared" si="460"/>
        <v>0.21880054661044679</v>
      </c>
      <c r="J9857" t="str">
        <f>_xlfn.XLOOKUP(A9857,Product_Details!$A:$A,Product_Details!$G:$G,"mens")</f>
        <v>Mens</v>
      </c>
      <c r="K9857">
        <f t="shared" si="461"/>
        <v>1890</v>
      </c>
    </row>
    <row r="9858" spans="1:11" ht="15">
      <c r="A9858" t="s">
        <v>32</v>
      </c>
      <c r="B9858">
        <v>2</v>
      </c>
      <c r="C9858">
        <v>13</v>
      </c>
      <c r="D9858" t="s">
        <v>23</v>
      </c>
      <c r="E9858" t="s">
        <v>1560</v>
      </c>
      <c r="F9858" s="1">
        <v>2.9978009259259263E-2</v>
      </c>
      <c r="G9858">
        <f>_xlfn.XLOOKUP($A9858,Product_pricing!$B:$B,Product_pricing!$C:$C)</f>
        <v>36</v>
      </c>
      <c r="H9858">
        <f t="shared" si="459"/>
        <v>62.64</v>
      </c>
      <c r="I9858" s="10">
        <f t="shared" si="460"/>
        <v>5.5275927564744455E-2</v>
      </c>
      <c r="J9858" t="str">
        <f>_xlfn.XLOOKUP(A9858,Product_Details!$A:$A,Product_Details!$G:$G,"mens")</f>
        <v>Mens</v>
      </c>
      <c r="K9858">
        <f t="shared" si="461"/>
        <v>1890</v>
      </c>
    </row>
    <row r="9859" spans="1:11" ht="15">
      <c r="A9859" t="s">
        <v>26</v>
      </c>
      <c r="B9859">
        <v>4</v>
      </c>
      <c r="C9859">
        <v>13</v>
      </c>
      <c r="D9859" t="s">
        <v>23</v>
      </c>
      <c r="E9859" t="s">
        <v>1560</v>
      </c>
      <c r="F9859" s="1">
        <v>2.9978009259259263E-2</v>
      </c>
      <c r="G9859">
        <f>_xlfn.XLOOKUP($A9859,Product_pricing!$B:$B,Product_pricing!$C:$C)</f>
        <v>17</v>
      </c>
      <c r="H9859">
        <f t="shared" ref="H9859:H9922" si="462">B9859*G9859*(1-C9859/100)</f>
        <v>59.16</v>
      </c>
      <c r="I9859" s="10">
        <f t="shared" ref="I9859:I9922" si="463">(H9859/SUM($H:$H))*1000</f>
        <v>5.2205042700036425E-2</v>
      </c>
      <c r="J9859" t="str">
        <f>_xlfn.XLOOKUP(A9859,Product_Details!$A:$A,Product_Details!$G:$G,"mens")</f>
        <v>Mens</v>
      </c>
      <c r="K9859">
        <f t="shared" ref="K9859:K9922" si="464">COUNTIFS($J:$J, J9859) / COUNTIFS($J:$J, J9859, $E:$E, E9859)</f>
        <v>1890</v>
      </c>
    </row>
    <row r="9860" spans="1:11" ht="15">
      <c r="A9860" t="s">
        <v>22</v>
      </c>
      <c r="B9860">
        <v>5</v>
      </c>
      <c r="C9860">
        <v>10</v>
      </c>
      <c r="D9860" t="s">
        <v>23</v>
      </c>
      <c r="E9860" t="s">
        <v>1561</v>
      </c>
      <c r="F9860" s="1">
        <v>2.6866898148148147E-2</v>
      </c>
      <c r="G9860">
        <f>_xlfn.XLOOKUP($A9860,Product_pricing!$B:$B,Product_pricing!$C:$C)</f>
        <v>13</v>
      </c>
      <c r="H9860">
        <f t="shared" si="462"/>
        <v>58.5</v>
      </c>
      <c r="I9860" s="10">
        <f t="shared" si="463"/>
        <v>5.1622633501557318E-2</v>
      </c>
      <c r="J9860" t="str">
        <f>_xlfn.XLOOKUP(A9860,Product_Details!$A:$A,Product_Details!$G:$G,"mens")</f>
        <v>Womens</v>
      </c>
      <c r="K9860">
        <f t="shared" si="464"/>
        <v>2511.6666666666665</v>
      </c>
    </row>
    <row r="9861" spans="1:11" ht="15">
      <c r="A9861" t="s">
        <v>30</v>
      </c>
      <c r="B9861">
        <v>2</v>
      </c>
      <c r="C9861">
        <v>10</v>
      </c>
      <c r="D9861" t="s">
        <v>23</v>
      </c>
      <c r="E9861" t="s">
        <v>1561</v>
      </c>
      <c r="F9861" s="1">
        <v>2.6866898148148147E-2</v>
      </c>
      <c r="G9861">
        <f>_xlfn.XLOOKUP($A9861,Product_pricing!$B:$B,Product_pricing!$C:$C)</f>
        <v>19</v>
      </c>
      <c r="H9861">
        <f t="shared" si="462"/>
        <v>34.200000000000003</v>
      </c>
      <c r="I9861" s="10">
        <f t="shared" si="463"/>
        <v>3.0179385739371973E-2</v>
      </c>
      <c r="J9861" t="str">
        <f>_xlfn.XLOOKUP(A9861,Product_Details!$A:$A,Product_Details!$G:$G,"mens")</f>
        <v>Womens</v>
      </c>
      <c r="K9861">
        <f t="shared" si="464"/>
        <v>2511.6666666666665</v>
      </c>
    </row>
    <row r="9862" spans="1:11" ht="15">
      <c r="A9862" t="s">
        <v>38</v>
      </c>
      <c r="B9862">
        <v>2</v>
      </c>
      <c r="C9862">
        <v>10</v>
      </c>
      <c r="D9862" t="s">
        <v>23</v>
      </c>
      <c r="E9862" t="s">
        <v>1561</v>
      </c>
      <c r="F9862" s="1">
        <v>2.6866898148148147E-2</v>
      </c>
      <c r="G9862">
        <f>_xlfn.XLOOKUP($A9862,Product_pricing!$B:$B,Product_pricing!$C:$C)</f>
        <v>54</v>
      </c>
      <c r="H9862">
        <f t="shared" si="462"/>
        <v>97.2</v>
      </c>
      <c r="I9862" s="10">
        <f t="shared" si="463"/>
        <v>8.5772991048741393E-2</v>
      </c>
      <c r="J9862" t="str">
        <f>_xlfn.XLOOKUP(A9862,Product_Details!$A:$A,Product_Details!$G:$G,"mens")</f>
        <v>Womens</v>
      </c>
      <c r="K9862">
        <f t="shared" si="464"/>
        <v>2511.6666666666665</v>
      </c>
    </row>
    <row r="9863" spans="1:11" ht="15">
      <c r="A9863" t="s">
        <v>25</v>
      </c>
      <c r="B9863">
        <v>5</v>
      </c>
      <c r="C9863">
        <v>10</v>
      </c>
      <c r="D9863" t="s">
        <v>23</v>
      </c>
      <c r="E9863" t="s">
        <v>1561</v>
      </c>
      <c r="F9863" s="1">
        <v>2.6866898148148147E-2</v>
      </c>
      <c r="G9863">
        <f>_xlfn.XLOOKUP($A9863,Product_pricing!$B:$B,Product_pricing!$C:$C)</f>
        <v>40</v>
      </c>
      <c r="H9863">
        <f t="shared" si="462"/>
        <v>180</v>
      </c>
      <c r="I9863" s="10">
        <f t="shared" si="463"/>
        <v>0.15883887231248406</v>
      </c>
      <c r="J9863" t="str">
        <f>_xlfn.XLOOKUP(A9863,Product_Details!$A:$A,Product_Details!$G:$G,"mens")</f>
        <v>Mens</v>
      </c>
      <c r="K9863">
        <f t="shared" si="464"/>
        <v>1890</v>
      </c>
    </row>
    <row r="9864" spans="1:11" ht="15">
      <c r="A9864" t="s">
        <v>41</v>
      </c>
      <c r="B9864">
        <v>3</v>
      </c>
      <c r="C9864">
        <v>10</v>
      </c>
      <c r="D9864" t="s">
        <v>23</v>
      </c>
      <c r="E9864" t="s">
        <v>1561</v>
      </c>
      <c r="F9864" s="1">
        <v>2.6866898148148147E-2</v>
      </c>
      <c r="G9864">
        <f>_xlfn.XLOOKUP($A9864,Product_pricing!$B:$B,Product_pricing!$C:$C)</f>
        <v>10</v>
      </c>
      <c r="H9864">
        <f t="shared" si="462"/>
        <v>27</v>
      </c>
      <c r="I9864" s="10">
        <f t="shared" si="463"/>
        <v>2.3825830846872609E-2</v>
      </c>
      <c r="J9864" t="str">
        <f>_xlfn.XLOOKUP(A9864,Product_Details!$A:$A,Product_Details!$G:$G,"mens")</f>
        <v>Mens</v>
      </c>
      <c r="K9864">
        <f t="shared" si="464"/>
        <v>1890</v>
      </c>
    </row>
    <row r="9865" spans="1:11" ht="15">
      <c r="A9865" t="s">
        <v>31</v>
      </c>
      <c r="B9865">
        <v>5</v>
      </c>
      <c r="C9865">
        <v>10</v>
      </c>
      <c r="D9865" t="s">
        <v>23</v>
      </c>
      <c r="E9865" t="s">
        <v>1561</v>
      </c>
      <c r="F9865" s="1">
        <v>2.6866898148148147E-2</v>
      </c>
      <c r="G9865">
        <f>_xlfn.XLOOKUP($A9865,Product_pricing!$B:$B,Product_pricing!$C:$C)</f>
        <v>57</v>
      </c>
      <c r="H9865">
        <f t="shared" si="462"/>
        <v>256.5</v>
      </c>
      <c r="I9865" s="10">
        <f t="shared" si="463"/>
        <v>0.22634539304528978</v>
      </c>
      <c r="J9865" t="str">
        <f>_xlfn.XLOOKUP(A9865,Product_Details!$A:$A,Product_Details!$G:$G,"mens")</f>
        <v>Mens</v>
      </c>
      <c r="K9865">
        <f t="shared" si="464"/>
        <v>1890</v>
      </c>
    </row>
    <row r="9866" spans="1:11" ht="15">
      <c r="A9866" t="s">
        <v>26</v>
      </c>
      <c r="B9866">
        <v>4</v>
      </c>
      <c r="C9866">
        <v>10</v>
      </c>
      <c r="D9866" t="s">
        <v>23</v>
      </c>
      <c r="E9866" t="s">
        <v>1561</v>
      </c>
      <c r="F9866" s="1">
        <v>2.6866898148148147E-2</v>
      </c>
      <c r="G9866">
        <f>_xlfn.XLOOKUP($A9866,Product_pricing!$B:$B,Product_pricing!$C:$C)</f>
        <v>17</v>
      </c>
      <c r="H9866">
        <f t="shared" si="462"/>
        <v>61.2</v>
      </c>
      <c r="I9866" s="10">
        <f t="shared" si="463"/>
        <v>5.4005216586244589E-2</v>
      </c>
      <c r="J9866" t="str">
        <f>_xlfn.XLOOKUP(A9866,Product_Details!$A:$A,Product_Details!$G:$G,"mens")</f>
        <v>Mens</v>
      </c>
      <c r="K9866">
        <f t="shared" si="464"/>
        <v>1890</v>
      </c>
    </row>
    <row r="9867" spans="1:11" ht="15">
      <c r="A9867" t="s">
        <v>22</v>
      </c>
      <c r="B9867">
        <v>2</v>
      </c>
      <c r="C9867">
        <v>14</v>
      </c>
      <c r="D9867" t="s">
        <v>33</v>
      </c>
      <c r="E9867" t="s">
        <v>1562</v>
      </c>
      <c r="F9867" s="1">
        <v>4.0429398148148145E-2</v>
      </c>
      <c r="G9867">
        <f>_xlfn.XLOOKUP($A9867,Product_pricing!$B:$B,Product_pricing!$C:$C)</f>
        <v>13</v>
      </c>
      <c r="H9867">
        <f t="shared" si="462"/>
        <v>22.36</v>
      </c>
      <c r="I9867" s="10">
        <f t="shared" si="463"/>
        <v>1.9731317693928576E-2</v>
      </c>
      <c r="J9867" t="str">
        <f>_xlfn.XLOOKUP(A9867,Product_Details!$A:$A,Product_Details!$G:$G,"mens")</f>
        <v>Womens</v>
      </c>
      <c r="K9867">
        <f t="shared" si="464"/>
        <v>1883.75</v>
      </c>
    </row>
    <row r="9868" spans="1:11" ht="15">
      <c r="A9868" t="s">
        <v>29</v>
      </c>
      <c r="B9868">
        <v>3</v>
      </c>
      <c r="C9868">
        <v>14</v>
      </c>
      <c r="D9868" t="s">
        <v>33</v>
      </c>
      <c r="E9868" t="s">
        <v>1562</v>
      </c>
      <c r="F9868" s="1">
        <v>4.0429398148148145E-2</v>
      </c>
      <c r="G9868">
        <f>_xlfn.XLOOKUP($A9868,Product_pricing!$B:$B,Product_pricing!$C:$C)</f>
        <v>10</v>
      </c>
      <c r="H9868">
        <f t="shared" si="462"/>
        <v>25.8</v>
      </c>
      <c r="I9868" s="10">
        <f t="shared" si="463"/>
        <v>2.276690503145605E-2</v>
      </c>
      <c r="J9868" t="str">
        <f>_xlfn.XLOOKUP(A9868,Product_Details!$A:$A,Product_Details!$G:$G,"mens")</f>
        <v>Womens</v>
      </c>
      <c r="K9868">
        <f t="shared" si="464"/>
        <v>1883.75</v>
      </c>
    </row>
    <row r="9869" spans="1:11" ht="15">
      <c r="A9869" t="s">
        <v>36</v>
      </c>
      <c r="B9869">
        <v>1</v>
      </c>
      <c r="C9869">
        <v>14</v>
      </c>
      <c r="D9869" t="s">
        <v>33</v>
      </c>
      <c r="E9869" t="s">
        <v>1562</v>
      </c>
      <c r="F9869" s="1">
        <v>4.0429398148148145E-2</v>
      </c>
      <c r="G9869">
        <f>_xlfn.XLOOKUP($A9869,Product_pricing!$B:$B,Product_pricing!$C:$C)</f>
        <v>23</v>
      </c>
      <c r="H9869">
        <f t="shared" si="462"/>
        <v>19.78</v>
      </c>
      <c r="I9869" s="10">
        <f t="shared" si="463"/>
        <v>1.745462719078297E-2</v>
      </c>
      <c r="J9869" t="str">
        <f>_xlfn.XLOOKUP(A9869,Product_Details!$A:$A,Product_Details!$G:$G,"mens")</f>
        <v>Womens</v>
      </c>
      <c r="K9869">
        <f t="shared" si="464"/>
        <v>1883.75</v>
      </c>
    </row>
    <row r="9870" spans="1:11" ht="15">
      <c r="A9870" t="s">
        <v>38</v>
      </c>
      <c r="B9870">
        <v>5</v>
      </c>
      <c r="C9870">
        <v>14</v>
      </c>
      <c r="D9870" t="s">
        <v>33</v>
      </c>
      <c r="E9870" t="s">
        <v>1562</v>
      </c>
      <c r="F9870" s="1">
        <v>4.0429398148148145E-2</v>
      </c>
      <c r="G9870">
        <f>_xlfn.XLOOKUP($A9870,Product_pricing!$B:$B,Product_pricing!$C:$C)</f>
        <v>54</v>
      </c>
      <c r="H9870">
        <f t="shared" si="462"/>
        <v>232.2</v>
      </c>
      <c r="I9870" s="10">
        <f t="shared" si="463"/>
        <v>0.20490214528310441</v>
      </c>
      <c r="J9870" t="str">
        <f>_xlfn.XLOOKUP(A9870,Product_Details!$A:$A,Product_Details!$G:$G,"mens")</f>
        <v>Womens</v>
      </c>
      <c r="K9870">
        <f t="shared" si="464"/>
        <v>1883.75</v>
      </c>
    </row>
    <row r="9871" spans="1:11" ht="15">
      <c r="A9871" t="s">
        <v>25</v>
      </c>
      <c r="B9871">
        <v>1</v>
      </c>
      <c r="C9871">
        <v>14</v>
      </c>
      <c r="D9871" t="s">
        <v>33</v>
      </c>
      <c r="E9871" t="s">
        <v>1562</v>
      </c>
      <c r="F9871" s="1">
        <v>4.0429398148148145E-2</v>
      </c>
      <c r="G9871">
        <f>_xlfn.XLOOKUP($A9871,Product_pricing!$B:$B,Product_pricing!$C:$C)</f>
        <v>40</v>
      </c>
      <c r="H9871">
        <f t="shared" si="462"/>
        <v>34.4</v>
      </c>
      <c r="I9871" s="10">
        <f t="shared" si="463"/>
        <v>3.035587337527473E-2</v>
      </c>
      <c r="J9871" t="str">
        <f>_xlfn.XLOOKUP(A9871,Product_Details!$A:$A,Product_Details!$G:$G,"mens")</f>
        <v>Mens</v>
      </c>
      <c r="K9871">
        <f t="shared" si="464"/>
        <v>3780</v>
      </c>
    </row>
    <row r="9872" spans="1:11" ht="15">
      <c r="A9872" t="s">
        <v>27</v>
      </c>
      <c r="B9872">
        <v>1</v>
      </c>
      <c r="C9872">
        <v>14</v>
      </c>
      <c r="D9872" t="s">
        <v>33</v>
      </c>
      <c r="E9872" t="s">
        <v>1562</v>
      </c>
      <c r="F9872" s="1">
        <v>4.0429398148148145E-2</v>
      </c>
      <c r="G9872">
        <f>_xlfn.XLOOKUP($A9872,Product_pricing!$B:$B,Product_pricing!$C:$C)</f>
        <v>29</v>
      </c>
      <c r="H9872">
        <f t="shared" si="462"/>
        <v>24.94</v>
      </c>
      <c r="I9872" s="10">
        <f t="shared" si="463"/>
        <v>2.2008008197074179E-2</v>
      </c>
      <c r="J9872" t="str">
        <f>_xlfn.XLOOKUP(A9872,Product_Details!$A:$A,Product_Details!$G:$G,"mens")</f>
        <v>Mens</v>
      </c>
      <c r="K9872">
        <f t="shared" si="464"/>
        <v>3780</v>
      </c>
    </row>
    <row r="9873" spans="1:11" ht="15">
      <c r="A9873" t="s">
        <v>22</v>
      </c>
      <c r="B9873">
        <v>3</v>
      </c>
      <c r="C9873">
        <v>23</v>
      </c>
      <c r="D9873" t="s">
        <v>33</v>
      </c>
      <c r="E9873" t="s">
        <v>1563</v>
      </c>
      <c r="F9873" s="1">
        <v>2.4653935185185185E-2</v>
      </c>
      <c r="G9873">
        <f>_xlfn.XLOOKUP($A9873,Product_pricing!$B:$B,Product_pricing!$C:$C)</f>
        <v>13</v>
      </c>
      <c r="H9873">
        <f t="shared" si="462"/>
        <v>30.03</v>
      </c>
      <c r="I9873" s="10">
        <f t="shared" si="463"/>
        <v>2.6499618530799424E-2</v>
      </c>
      <c r="J9873" t="str">
        <f>_xlfn.XLOOKUP(A9873,Product_Details!$A:$A,Product_Details!$G:$G,"mens")</f>
        <v>Womens</v>
      </c>
      <c r="K9873">
        <f t="shared" si="464"/>
        <v>1883.75</v>
      </c>
    </row>
    <row r="9874" spans="1:11" ht="15">
      <c r="A9874" t="s">
        <v>35</v>
      </c>
      <c r="B9874">
        <v>4</v>
      </c>
      <c r="C9874">
        <v>23</v>
      </c>
      <c r="D9874" t="s">
        <v>33</v>
      </c>
      <c r="E9874" t="s">
        <v>1563</v>
      </c>
      <c r="F9874" s="1">
        <v>2.4653935185185185E-2</v>
      </c>
      <c r="G9874">
        <f>_xlfn.XLOOKUP($A9874,Product_pricing!$B:$B,Product_pricing!$C:$C)</f>
        <v>32</v>
      </c>
      <c r="H9874">
        <f t="shared" si="462"/>
        <v>98.56</v>
      </c>
      <c r="I9874" s="10">
        <f t="shared" si="463"/>
        <v>8.697310697288016E-2</v>
      </c>
      <c r="J9874" t="str">
        <f>_xlfn.XLOOKUP(A9874,Product_Details!$A:$A,Product_Details!$G:$G,"mens")</f>
        <v>Womens</v>
      </c>
      <c r="K9874">
        <f t="shared" si="464"/>
        <v>1883.75</v>
      </c>
    </row>
    <row r="9875" spans="1:11" ht="15">
      <c r="A9875" t="s">
        <v>30</v>
      </c>
      <c r="B9875">
        <v>1</v>
      </c>
      <c r="C9875">
        <v>23</v>
      </c>
      <c r="D9875" t="s">
        <v>33</v>
      </c>
      <c r="E9875" t="s">
        <v>1563</v>
      </c>
      <c r="F9875" s="1">
        <v>2.4653935185185185E-2</v>
      </c>
      <c r="G9875">
        <f>_xlfn.XLOOKUP($A9875,Product_pricing!$B:$B,Product_pricing!$C:$C)</f>
        <v>19</v>
      </c>
      <c r="H9875">
        <f t="shared" si="462"/>
        <v>14.63</v>
      </c>
      <c r="I9875" s="10">
        <f t="shared" si="463"/>
        <v>1.29100705662869E-2</v>
      </c>
      <c r="J9875" t="str">
        <f>_xlfn.XLOOKUP(A9875,Product_Details!$A:$A,Product_Details!$G:$G,"mens")</f>
        <v>Womens</v>
      </c>
      <c r="K9875">
        <f t="shared" si="464"/>
        <v>1883.75</v>
      </c>
    </row>
    <row r="9876" spans="1:11" ht="15">
      <c r="A9876" t="s">
        <v>38</v>
      </c>
      <c r="B9876">
        <v>3</v>
      </c>
      <c r="C9876">
        <v>23</v>
      </c>
      <c r="D9876" t="s">
        <v>33</v>
      </c>
      <c r="E9876" t="s">
        <v>1563</v>
      </c>
      <c r="F9876" s="1">
        <v>2.4653935185185185E-2</v>
      </c>
      <c r="G9876">
        <f>_xlfn.XLOOKUP($A9876,Product_pricing!$B:$B,Product_pricing!$C:$C)</f>
        <v>54</v>
      </c>
      <c r="H9876">
        <f t="shared" si="462"/>
        <v>124.74000000000001</v>
      </c>
      <c r="I9876" s="10">
        <f t="shared" si="463"/>
        <v>0.11007533851255147</v>
      </c>
      <c r="J9876" t="str">
        <f>_xlfn.XLOOKUP(A9876,Product_Details!$A:$A,Product_Details!$G:$G,"mens")</f>
        <v>Womens</v>
      </c>
      <c r="K9876">
        <f t="shared" si="464"/>
        <v>1883.75</v>
      </c>
    </row>
    <row r="9877" spans="1:11" ht="15">
      <c r="A9877" t="s">
        <v>41</v>
      </c>
      <c r="B9877">
        <v>3</v>
      </c>
      <c r="C9877">
        <v>23</v>
      </c>
      <c r="D9877" t="s">
        <v>33</v>
      </c>
      <c r="E9877" t="s">
        <v>1563</v>
      </c>
      <c r="F9877" s="1">
        <v>2.4653935185185185E-2</v>
      </c>
      <c r="G9877">
        <f>_xlfn.XLOOKUP($A9877,Product_pricing!$B:$B,Product_pricing!$C:$C)</f>
        <v>10</v>
      </c>
      <c r="H9877">
        <f t="shared" si="462"/>
        <v>23.1</v>
      </c>
      <c r="I9877" s="10">
        <f t="shared" si="463"/>
        <v>2.0384321946768789E-2</v>
      </c>
      <c r="J9877" t="str">
        <f>_xlfn.XLOOKUP(A9877,Product_Details!$A:$A,Product_Details!$G:$G,"mens")</f>
        <v>Mens</v>
      </c>
      <c r="K9877">
        <f t="shared" si="464"/>
        <v>3780</v>
      </c>
    </row>
    <row r="9878" spans="1:11" ht="15">
      <c r="A9878" t="s">
        <v>27</v>
      </c>
      <c r="B9878">
        <v>3</v>
      </c>
      <c r="C9878">
        <v>23</v>
      </c>
      <c r="D9878" t="s">
        <v>33</v>
      </c>
      <c r="E9878" t="s">
        <v>1563</v>
      </c>
      <c r="F9878" s="1">
        <v>2.4653935185185185E-2</v>
      </c>
      <c r="G9878">
        <f>_xlfn.XLOOKUP($A9878,Product_pricing!$B:$B,Product_pricing!$C:$C)</f>
        <v>29</v>
      </c>
      <c r="H9878">
        <f t="shared" si="462"/>
        <v>66.989999999999995</v>
      </c>
      <c r="I9878" s="10">
        <f t="shared" si="463"/>
        <v>5.9114533645629477E-2</v>
      </c>
      <c r="J9878" t="str">
        <f>_xlfn.XLOOKUP(A9878,Product_Details!$A:$A,Product_Details!$G:$G,"mens")</f>
        <v>Mens</v>
      </c>
      <c r="K9878">
        <f t="shared" si="464"/>
        <v>3780</v>
      </c>
    </row>
    <row r="9879" spans="1:11" ht="15">
      <c r="A9879" t="s">
        <v>22</v>
      </c>
      <c r="B9879">
        <v>4</v>
      </c>
      <c r="C9879">
        <v>5</v>
      </c>
      <c r="D9879" t="s">
        <v>23</v>
      </c>
      <c r="E9879" t="s">
        <v>1564</v>
      </c>
      <c r="F9879" s="1">
        <v>3.1611111111111111E-2</v>
      </c>
      <c r="G9879">
        <f>_xlfn.XLOOKUP($A9879,Product_pricing!$B:$B,Product_pricing!$C:$C)</f>
        <v>13</v>
      </c>
      <c r="H9879">
        <f t="shared" si="462"/>
        <v>49.4</v>
      </c>
      <c r="I9879" s="10">
        <f t="shared" si="463"/>
        <v>4.3592446067981738E-2</v>
      </c>
      <c r="J9879" t="str">
        <f>_xlfn.XLOOKUP(A9879,Product_Details!$A:$A,Product_Details!$G:$G,"mens")</f>
        <v>Womens</v>
      </c>
      <c r="K9879">
        <f t="shared" si="464"/>
        <v>1883.75</v>
      </c>
    </row>
    <row r="9880" spans="1:11" ht="15">
      <c r="A9880" t="s">
        <v>35</v>
      </c>
      <c r="B9880">
        <v>4</v>
      </c>
      <c r="C9880">
        <v>5</v>
      </c>
      <c r="D9880" t="s">
        <v>23</v>
      </c>
      <c r="E9880" t="s">
        <v>1564</v>
      </c>
      <c r="F9880" s="1">
        <v>3.1611111111111111E-2</v>
      </c>
      <c r="G9880">
        <f>_xlfn.XLOOKUP($A9880,Product_pricing!$B:$B,Product_pricing!$C:$C)</f>
        <v>32</v>
      </c>
      <c r="H9880">
        <f t="shared" si="462"/>
        <v>121.6</v>
      </c>
      <c r="I9880" s="10">
        <f t="shared" si="463"/>
        <v>0.10730448262887812</v>
      </c>
      <c r="J9880" t="str">
        <f>_xlfn.XLOOKUP(A9880,Product_Details!$A:$A,Product_Details!$G:$G,"mens")</f>
        <v>Womens</v>
      </c>
      <c r="K9880">
        <f t="shared" si="464"/>
        <v>1883.75</v>
      </c>
    </row>
    <row r="9881" spans="1:11" ht="15">
      <c r="A9881" t="s">
        <v>36</v>
      </c>
      <c r="B9881">
        <v>5</v>
      </c>
      <c r="C9881">
        <v>5</v>
      </c>
      <c r="D9881" t="s">
        <v>23</v>
      </c>
      <c r="E9881" t="s">
        <v>1564</v>
      </c>
      <c r="F9881" s="1">
        <v>3.1611111111111111E-2</v>
      </c>
      <c r="G9881">
        <f>_xlfn.XLOOKUP($A9881,Product_pricing!$B:$B,Product_pricing!$C:$C)</f>
        <v>23</v>
      </c>
      <c r="H9881">
        <f t="shared" si="462"/>
        <v>109.25</v>
      </c>
      <c r="I9881" s="10">
        <f t="shared" si="463"/>
        <v>9.6406371111882688E-2</v>
      </c>
      <c r="J9881" t="str">
        <f>_xlfn.XLOOKUP(A9881,Product_Details!$A:$A,Product_Details!$G:$G,"mens")</f>
        <v>Womens</v>
      </c>
      <c r="K9881">
        <f t="shared" si="464"/>
        <v>1883.75</v>
      </c>
    </row>
    <row r="9882" spans="1:11" ht="15">
      <c r="A9882" t="s">
        <v>38</v>
      </c>
      <c r="B9882">
        <v>1</v>
      </c>
      <c r="C9882">
        <v>5</v>
      </c>
      <c r="D9882" t="s">
        <v>23</v>
      </c>
      <c r="E9882" t="s">
        <v>1564</v>
      </c>
      <c r="F9882" s="1">
        <v>3.1611111111111111E-2</v>
      </c>
      <c r="G9882">
        <f>_xlfn.XLOOKUP($A9882,Product_pricing!$B:$B,Product_pricing!$C:$C)</f>
        <v>54</v>
      </c>
      <c r="H9882">
        <f t="shared" si="462"/>
        <v>51.3</v>
      </c>
      <c r="I9882" s="10">
        <f t="shared" si="463"/>
        <v>4.5269078609057954E-2</v>
      </c>
      <c r="J9882" t="str">
        <f>_xlfn.XLOOKUP(A9882,Product_Details!$A:$A,Product_Details!$G:$G,"mens")</f>
        <v>Womens</v>
      </c>
      <c r="K9882">
        <f t="shared" si="464"/>
        <v>1883.75</v>
      </c>
    </row>
    <row r="9883" spans="1:11" ht="15">
      <c r="A9883" t="s">
        <v>25</v>
      </c>
      <c r="B9883">
        <v>1</v>
      </c>
      <c r="C9883">
        <v>5</v>
      </c>
      <c r="D9883" t="s">
        <v>23</v>
      </c>
      <c r="E9883" t="s">
        <v>1564</v>
      </c>
      <c r="F9883" s="1">
        <v>3.1611111111111111E-2</v>
      </c>
      <c r="G9883">
        <f>_xlfn.XLOOKUP($A9883,Product_pricing!$B:$B,Product_pricing!$C:$C)</f>
        <v>40</v>
      </c>
      <c r="H9883">
        <f t="shared" si="462"/>
        <v>38</v>
      </c>
      <c r="I9883" s="10">
        <f t="shared" si="463"/>
        <v>3.3532650821524415E-2</v>
      </c>
      <c r="J9883" t="str">
        <f>_xlfn.XLOOKUP(A9883,Product_Details!$A:$A,Product_Details!$G:$G,"mens")</f>
        <v>Mens</v>
      </c>
      <c r="K9883">
        <f t="shared" si="464"/>
        <v>3780</v>
      </c>
    </row>
    <row r="9884" spans="1:11" ht="15">
      <c r="A9884" t="s">
        <v>41</v>
      </c>
      <c r="B9884">
        <v>5</v>
      </c>
      <c r="C9884">
        <v>5</v>
      </c>
      <c r="D9884" t="s">
        <v>23</v>
      </c>
      <c r="E9884" t="s">
        <v>1564</v>
      </c>
      <c r="F9884" s="1">
        <v>3.1611111111111111E-2</v>
      </c>
      <c r="G9884">
        <f>_xlfn.XLOOKUP($A9884,Product_pricing!$B:$B,Product_pricing!$C:$C)</f>
        <v>10</v>
      </c>
      <c r="H9884">
        <f t="shared" si="462"/>
        <v>47.5</v>
      </c>
      <c r="I9884" s="10">
        <f t="shared" si="463"/>
        <v>4.1915813526905515E-2</v>
      </c>
      <c r="J9884" t="str">
        <f>_xlfn.XLOOKUP(A9884,Product_Details!$A:$A,Product_Details!$G:$G,"mens")</f>
        <v>Mens</v>
      </c>
      <c r="K9884">
        <f t="shared" si="464"/>
        <v>3780</v>
      </c>
    </row>
    <row r="9885" spans="1:11" ht="15">
      <c r="A9885" t="s">
        <v>35</v>
      </c>
      <c r="B9885">
        <v>2</v>
      </c>
      <c r="C9885">
        <v>15</v>
      </c>
      <c r="D9885" t="s">
        <v>23</v>
      </c>
      <c r="E9885" t="s">
        <v>1565</v>
      </c>
      <c r="F9885" s="1">
        <v>2.5496527777777781E-2</v>
      </c>
      <c r="G9885">
        <f>_xlfn.XLOOKUP($A9885,Product_pricing!$B:$B,Product_pricing!$C:$C)</f>
        <v>32</v>
      </c>
      <c r="H9885">
        <f t="shared" si="462"/>
        <v>54.4</v>
      </c>
      <c r="I9885" s="10">
        <f t="shared" si="463"/>
        <v>4.8004636965550733E-2</v>
      </c>
      <c r="J9885" t="str">
        <f>_xlfn.XLOOKUP(A9885,Product_Details!$A:$A,Product_Details!$G:$G,"mens")</f>
        <v>Womens</v>
      </c>
      <c r="K9885">
        <f t="shared" si="464"/>
        <v>3767.5</v>
      </c>
    </row>
    <row r="9886" spans="1:11" ht="15">
      <c r="A9886" t="s">
        <v>30</v>
      </c>
      <c r="B9886">
        <v>2</v>
      </c>
      <c r="C9886">
        <v>15</v>
      </c>
      <c r="D9886" t="s">
        <v>23</v>
      </c>
      <c r="E9886" t="s">
        <v>1565</v>
      </c>
      <c r="F9886" s="1">
        <v>2.5496527777777781E-2</v>
      </c>
      <c r="G9886">
        <f>_xlfn.XLOOKUP($A9886,Product_pricing!$B:$B,Product_pricing!$C:$C)</f>
        <v>19</v>
      </c>
      <c r="H9886">
        <f t="shared" si="462"/>
        <v>32.299999999999997</v>
      </c>
      <c r="I9886" s="10">
        <f t="shared" si="463"/>
        <v>2.8502753198295747E-2</v>
      </c>
      <c r="J9886" t="str">
        <f>_xlfn.XLOOKUP(A9886,Product_Details!$A:$A,Product_Details!$G:$G,"mens")</f>
        <v>Womens</v>
      </c>
      <c r="K9886">
        <f t="shared" si="464"/>
        <v>3767.5</v>
      </c>
    </row>
    <row r="9887" spans="1:11" ht="15">
      <c r="A9887" t="s">
        <v>31</v>
      </c>
      <c r="B9887">
        <v>2</v>
      </c>
      <c r="C9887">
        <v>15</v>
      </c>
      <c r="D9887" t="s">
        <v>23</v>
      </c>
      <c r="E9887" t="s">
        <v>1565</v>
      </c>
      <c r="F9887" s="1">
        <v>2.5496527777777781E-2</v>
      </c>
      <c r="G9887">
        <f>_xlfn.XLOOKUP($A9887,Product_pricing!$B:$B,Product_pricing!$C:$C)</f>
        <v>57</v>
      </c>
      <c r="H9887">
        <f t="shared" si="462"/>
        <v>96.899999999999991</v>
      </c>
      <c r="I9887" s="10">
        <f t="shared" si="463"/>
        <v>8.5508259594887254E-2</v>
      </c>
      <c r="J9887" t="str">
        <f>_xlfn.XLOOKUP(A9887,Product_Details!$A:$A,Product_Details!$G:$G,"mens")</f>
        <v>Mens</v>
      </c>
      <c r="K9887">
        <f t="shared" si="464"/>
        <v>3780</v>
      </c>
    </row>
    <row r="9888" spans="1:11" ht="15">
      <c r="A9888" t="s">
        <v>26</v>
      </c>
      <c r="B9888">
        <v>4</v>
      </c>
      <c r="C9888">
        <v>15</v>
      </c>
      <c r="D9888" t="s">
        <v>23</v>
      </c>
      <c r="E9888" t="s">
        <v>1565</v>
      </c>
      <c r="F9888" s="1">
        <v>2.5496527777777781E-2</v>
      </c>
      <c r="G9888">
        <f>_xlfn.XLOOKUP($A9888,Product_pricing!$B:$B,Product_pricing!$C:$C)</f>
        <v>17</v>
      </c>
      <c r="H9888">
        <f t="shared" si="462"/>
        <v>57.8</v>
      </c>
      <c r="I9888" s="10">
        <f t="shared" si="463"/>
        <v>5.1004926775897658E-2</v>
      </c>
      <c r="J9888" t="str">
        <f>_xlfn.XLOOKUP(A9888,Product_Details!$A:$A,Product_Details!$G:$G,"mens")</f>
        <v>Mens</v>
      </c>
      <c r="K9888">
        <f t="shared" si="464"/>
        <v>3780</v>
      </c>
    </row>
    <row r="9889" spans="1:11" ht="15">
      <c r="A9889" t="s">
        <v>35</v>
      </c>
      <c r="B9889">
        <v>4</v>
      </c>
      <c r="C9889">
        <v>20</v>
      </c>
      <c r="D9889" t="s">
        <v>23</v>
      </c>
      <c r="E9889" t="s">
        <v>1566</v>
      </c>
      <c r="F9889" s="1">
        <v>3.7824074074074075E-3</v>
      </c>
      <c r="G9889">
        <f>_xlfn.XLOOKUP($A9889,Product_pricing!$B:$B,Product_pricing!$C:$C)</f>
        <v>32</v>
      </c>
      <c r="H9889">
        <f t="shared" si="462"/>
        <v>102.4</v>
      </c>
      <c r="I9889" s="10">
        <f t="shared" si="463"/>
        <v>9.0361669582213158E-2</v>
      </c>
      <c r="J9889" t="str">
        <f>_xlfn.XLOOKUP(A9889,Product_Details!$A:$A,Product_Details!$G:$G,"mens")</f>
        <v>Womens</v>
      </c>
      <c r="K9889">
        <f t="shared" si="464"/>
        <v>3767.5</v>
      </c>
    </row>
    <row r="9890" spans="1:11" ht="15">
      <c r="A9890" t="s">
        <v>38</v>
      </c>
      <c r="B9890">
        <v>3</v>
      </c>
      <c r="C9890">
        <v>20</v>
      </c>
      <c r="D9890" t="s">
        <v>23</v>
      </c>
      <c r="E9890" t="s">
        <v>1566</v>
      </c>
      <c r="F9890" s="1">
        <v>3.7824074074074075E-3</v>
      </c>
      <c r="G9890">
        <f>_xlfn.XLOOKUP($A9890,Product_pricing!$B:$B,Product_pricing!$C:$C)</f>
        <v>54</v>
      </c>
      <c r="H9890">
        <f t="shared" si="462"/>
        <v>129.6</v>
      </c>
      <c r="I9890" s="10">
        <f t="shared" si="463"/>
        <v>0.11436398806498853</v>
      </c>
      <c r="J9890" t="str">
        <f>_xlfn.XLOOKUP(A9890,Product_Details!$A:$A,Product_Details!$G:$G,"mens")</f>
        <v>Womens</v>
      </c>
      <c r="K9890">
        <f t="shared" si="464"/>
        <v>3767.5</v>
      </c>
    </row>
    <row r="9891" spans="1:11" ht="15">
      <c r="A9891" t="s">
        <v>25</v>
      </c>
      <c r="B9891">
        <v>1</v>
      </c>
      <c r="C9891">
        <v>20</v>
      </c>
      <c r="D9891" t="s">
        <v>23</v>
      </c>
      <c r="E9891" t="s">
        <v>1566</v>
      </c>
      <c r="F9891" s="1">
        <v>3.7824074074074075E-3</v>
      </c>
      <c r="G9891">
        <f>_xlfn.XLOOKUP($A9891,Product_pricing!$B:$B,Product_pricing!$C:$C)</f>
        <v>40</v>
      </c>
      <c r="H9891">
        <f t="shared" si="462"/>
        <v>32</v>
      </c>
      <c r="I9891" s="10">
        <f t="shared" si="463"/>
        <v>2.8238021744441611E-2</v>
      </c>
      <c r="J9891" t="str">
        <f>_xlfn.XLOOKUP(A9891,Product_Details!$A:$A,Product_Details!$G:$G,"mens")</f>
        <v>Mens</v>
      </c>
      <c r="K9891">
        <f t="shared" si="464"/>
        <v>1512</v>
      </c>
    </row>
    <row r="9892" spans="1:11" ht="15">
      <c r="A9892" t="s">
        <v>41</v>
      </c>
      <c r="B9892">
        <v>1</v>
      </c>
      <c r="C9892">
        <v>20</v>
      </c>
      <c r="D9892" t="s">
        <v>23</v>
      </c>
      <c r="E9892" t="s">
        <v>1566</v>
      </c>
      <c r="F9892" s="1">
        <v>3.7824074074074075E-3</v>
      </c>
      <c r="G9892">
        <f>_xlfn.XLOOKUP($A9892,Product_pricing!$B:$B,Product_pricing!$C:$C)</f>
        <v>10</v>
      </c>
      <c r="H9892">
        <f t="shared" si="462"/>
        <v>8</v>
      </c>
      <c r="I9892" s="10">
        <f t="shared" si="463"/>
        <v>7.0595054361104028E-3</v>
      </c>
      <c r="J9892" t="str">
        <f>_xlfn.XLOOKUP(A9892,Product_Details!$A:$A,Product_Details!$G:$G,"mens")</f>
        <v>Mens</v>
      </c>
      <c r="K9892">
        <f t="shared" si="464"/>
        <v>1512</v>
      </c>
    </row>
    <row r="9893" spans="1:11" ht="15">
      <c r="A9893" t="s">
        <v>31</v>
      </c>
      <c r="B9893">
        <v>2</v>
      </c>
      <c r="C9893">
        <v>20</v>
      </c>
      <c r="D9893" t="s">
        <v>23</v>
      </c>
      <c r="E9893" t="s">
        <v>1566</v>
      </c>
      <c r="F9893" s="1">
        <v>3.7824074074074075E-3</v>
      </c>
      <c r="G9893">
        <f>_xlfn.XLOOKUP($A9893,Product_pricing!$B:$B,Product_pricing!$C:$C)</f>
        <v>57</v>
      </c>
      <c r="H9893">
        <f t="shared" si="462"/>
        <v>91.2</v>
      </c>
      <c r="I9893" s="10">
        <f t="shared" si="463"/>
        <v>8.0478361971658585E-2</v>
      </c>
      <c r="J9893" t="str">
        <f>_xlfn.XLOOKUP(A9893,Product_Details!$A:$A,Product_Details!$G:$G,"mens")</f>
        <v>Mens</v>
      </c>
      <c r="K9893">
        <f t="shared" si="464"/>
        <v>1512</v>
      </c>
    </row>
    <row r="9894" spans="1:11" ht="15">
      <c r="A9894" t="s">
        <v>26</v>
      </c>
      <c r="B9894">
        <v>2</v>
      </c>
      <c r="C9894">
        <v>20</v>
      </c>
      <c r="D9894" t="s">
        <v>23</v>
      </c>
      <c r="E9894" t="s">
        <v>1566</v>
      </c>
      <c r="F9894" s="1">
        <v>3.7824074074074075E-3</v>
      </c>
      <c r="G9894">
        <f>_xlfn.XLOOKUP($A9894,Product_pricing!$B:$B,Product_pricing!$C:$C)</f>
        <v>17</v>
      </c>
      <c r="H9894">
        <f t="shared" si="462"/>
        <v>27.200000000000003</v>
      </c>
      <c r="I9894" s="10">
        <f t="shared" si="463"/>
        <v>2.400231848277537E-2</v>
      </c>
      <c r="J9894" t="str">
        <f>_xlfn.XLOOKUP(A9894,Product_Details!$A:$A,Product_Details!$G:$G,"mens")</f>
        <v>Mens</v>
      </c>
      <c r="K9894">
        <f t="shared" si="464"/>
        <v>1512</v>
      </c>
    </row>
    <row r="9895" spans="1:11" ht="15">
      <c r="A9895" t="s">
        <v>27</v>
      </c>
      <c r="B9895">
        <v>1</v>
      </c>
      <c r="C9895">
        <v>20</v>
      </c>
      <c r="D9895" t="s">
        <v>23</v>
      </c>
      <c r="E9895" t="s">
        <v>1566</v>
      </c>
      <c r="F9895" s="1">
        <v>3.7824074074074075E-3</v>
      </c>
      <c r="G9895">
        <f>_xlfn.XLOOKUP($A9895,Product_pricing!$B:$B,Product_pricing!$C:$C)</f>
        <v>29</v>
      </c>
      <c r="H9895">
        <f t="shared" si="462"/>
        <v>23.200000000000003</v>
      </c>
      <c r="I9895" s="10">
        <f t="shared" si="463"/>
        <v>2.0472565764720171E-2</v>
      </c>
      <c r="J9895" t="str">
        <f>_xlfn.XLOOKUP(A9895,Product_Details!$A:$A,Product_Details!$G:$G,"mens")</f>
        <v>Mens</v>
      </c>
      <c r="K9895">
        <f t="shared" si="464"/>
        <v>1512</v>
      </c>
    </row>
    <row r="9896" spans="1:11" ht="15">
      <c r="A9896" t="s">
        <v>29</v>
      </c>
      <c r="B9896">
        <v>5</v>
      </c>
      <c r="C9896">
        <v>13</v>
      </c>
      <c r="D9896" t="s">
        <v>23</v>
      </c>
      <c r="E9896" s="2">
        <v>6.8E+52</v>
      </c>
      <c r="F9896" s="1">
        <v>3.0652777777777779E-2</v>
      </c>
      <c r="G9896">
        <f>_xlfn.XLOOKUP($A9896,Product_pricing!$B:$B,Product_pricing!$C:$C)</f>
        <v>10</v>
      </c>
      <c r="H9896">
        <f t="shared" si="462"/>
        <v>43.5</v>
      </c>
      <c r="I9896" s="10">
        <f t="shared" si="463"/>
        <v>3.8386060808850313E-2</v>
      </c>
      <c r="J9896" t="str">
        <f>_xlfn.XLOOKUP(A9896,Product_Details!$A:$A,Product_Details!$G:$G,"mens")</f>
        <v>Womens</v>
      </c>
      <c r="K9896">
        <f t="shared" si="464"/>
        <v>3767.5</v>
      </c>
    </row>
    <row r="9897" spans="1:11" ht="15">
      <c r="A9897" t="s">
        <v>36</v>
      </c>
      <c r="B9897">
        <v>2</v>
      </c>
      <c r="C9897">
        <v>13</v>
      </c>
      <c r="D9897" t="s">
        <v>23</v>
      </c>
      <c r="E9897" s="2">
        <v>6.8E+52</v>
      </c>
      <c r="F9897" s="1">
        <v>3.0652777777777779E-2</v>
      </c>
      <c r="G9897">
        <f>_xlfn.XLOOKUP($A9897,Product_pricing!$B:$B,Product_pricing!$C:$C)</f>
        <v>23</v>
      </c>
      <c r="H9897">
        <f t="shared" si="462"/>
        <v>40.020000000000003</v>
      </c>
      <c r="I9897" s="10">
        <f t="shared" si="463"/>
        <v>3.5315175944142296E-2</v>
      </c>
      <c r="J9897" t="str">
        <f>_xlfn.XLOOKUP(A9897,Product_Details!$A:$A,Product_Details!$G:$G,"mens")</f>
        <v>Womens</v>
      </c>
      <c r="K9897">
        <f t="shared" si="464"/>
        <v>3767.5</v>
      </c>
    </row>
    <row r="9898" spans="1:11" ht="15">
      <c r="A9898" t="s">
        <v>31</v>
      </c>
      <c r="B9898">
        <v>2</v>
      </c>
      <c r="C9898">
        <v>13</v>
      </c>
      <c r="D9898" t="s">
        <v>23</v>
      </c>
      <c r="E9898" s="2">
        <v>6.8E+52</v>
      </c>
      <c r="F9898" s="1">
        <v>3.0652777777777779E-2</v>
      </c>
      <c r="G9898">
        <f>_xlfn.XLOOKUP($A9898,Product_pricing!$B:$B,Product_pricing!$C:$C)</f>
        <v>57</v>
      </c>
      <c r="H9898">
        <f t="shared" si="462"/>
        <v>99.179999999999993</v>
      </c>
      <c r="I9898" s="10">
        <f t="shared" si="463"/>
        <v>8.7520218644178707E-2</v>
      </c>
      <c r="J9898" t="str">
        <f>_xlfn.XLOOKUP(A9898,Product_Details!$A:$A,Product_Details!$G:$G,"mens")</f>
        <v>Mens</v>
      </c>
      <c r="K9898">
        <f t="shared" si="464"/>
        <v>1890</v>
      </c>
    </row>
    <row r="9899" spans="1:11" ht="15">
      <c r="A9899" t="s">
        <v>32</v>
      </c>
      <c r="B9899">
        <v>5</v>
      </c>
      <c r="C9899">
        <v>13</v>
      </c>
      <c r="D9899" t="s">
        <v>23</v>
      </c>
      <c r="E9899" s="2">
        <v>6.8E+52</v>
      </c>
      <c r="F9899" s="1">
        <v>3.0652777777777779E-2</v>
      </c>
      <c r="G9899">
        <f>_xlfn.XLOOKUP($A9899,Product_pricing!$B:$B,Product_pricing!$C:$C)</f>
        <v>36</v>
      </c>
      <c r="H9899">
        <f t="shared" si="462"/>
        <v>156.6</v>
      </c>
      <c r="I9899" s="10">
        <f t="shared" si="463"/>
        <v>0.13818981891186113</v>
      </c>
      <c r="J9899" t="str">
        <f>_xlfn.XLOOKUP(A9899,Product_Details!$A:$A,Product_Details!$G:$G,"mens")</f>
        <v>Mens</v>
      </c>
      <c r="K9899">
        <f t="shared" si="464"/>
        <v>1890</v>
      </c>
    </row>
    <row r="9900" spans="1:11" ht="15">
      <c r="A9900" t="s">
        <v>26</v>
      </c>
      <c r="B9900">
        <v>4</v>
      </c>
      <c r="C9900">
        <v>13</v>
      </c>
      <c r="D9900" t="s">
        <v>23</v>
      </c>
      <c r="E9900" s="2">
        <v>6.8E+52</v>
      </c>
      <c r="F9900" s="1">
        <v>3.0652777777777779E-2</v>
      </c>
      <c r="G9900">
        <f>_xlfn.XLOOKUP($A9900,Product_pricing!$B:$B,Product_pricing!$C:$C)</f>
        <v>17</v>
      </c>
      <c r="H9900">
        <f t="shared" si="462"/>
        <v>59.16</v>
      </c>
      <c r="I9900" s="10">
        <f t="shared" si="463"/>
        <v>5.2205042700036425E-2</v>
      </c>
      <c r="J9900" t="str">
        <f>_xlfn.XLOOKUP(A9900,Product_Details!$A:$A,Product_Details!$G:$G,"mens")</f>
        <v>Mens</v>
      </c>
      <c r="K9900">
        <f t="shared" si="464"/>
        <v>1890</v>
      </c>
    </row>
    <row r="9901" spans="1:11" ht="15">
      <c r="A9901" t="s">
        <v>27</v>
      </c>
      <c r="B9901">
        <v>3</v>
      </c>
      <c r="C9901">
        <v>13</v>
      </c>
      <c r="D9901" t="s">
        <v>23</v>
      </c>
      <c r="E9901" s="2">
        <v>6.8E+52</v>
      </c>
      <c r="F9901" s="1">
        <v>3.0652777777777779E-2</v>
      </c>
      <c r="G9901">
        <f>_xlfn.XLOOKUP($A9901,Product_pricing!$B:$B,Product_pricing!$C:$C)</f>
        <v>29</v>
      </c>
      <c r="H9901">
        <f t="shared" si="462"/>
        <v>75.69</v>
      </c>
      <c r="I9901" s="10">
        <f t="shared" si="463"/>
        <v>6.679174580739955E-2</v>
      </c>
      <c r="J9901" t="str">
        <f>_xlfn.XLOOKUP(A9901,Product_Details!$A:$A,Product_Details!$G:$G,"mens")</f>
        <v>Mens</v>
      </c>
      <c r="K9901">
        <f t="shared" si="464"/>
        <v>1890</v>
      </c>
    </row>
    <row r="9902" spans="1:11" ht="15">
      <c r="A9902" t="s">
        <v>22</v>
      </c>
      <c r="B9902">
        <v>2</v>
      </c>
      <c r="C9902">
        <v>19</v>
      </c>
      <c r="D9902" t="s">
        <v>23</v>
      </c>
      <c r="E9902" t="s">
        <v>1567</v>
      </c>
      <c r="F9902" s="1">
        <v>3.0902777777777781E-4</v>
      </c>
      <c r="G9902">
        <f>_xlfn.XLOOKUP($A9902,Product_pricing!$B:$B,Product_pricing!$C:$C)</f>
        <v>13</v>
      </c>
      <c r="H9902">
        <f t="shared" si="462"/>
        <v>21.060000000000002</v>
      </c>
      <c r="I9902" s="10">
        <f t="shared" si="463"/>
        <v>1.8584148060560638E-2</v>
      </c>
      <c r="J9902" t="str">
        <f>_xlfn.XLOOKUP(A9902,Product_Details!$A:$A,Product_Details!$G:$G,"mens")</f>
        <v>Womens</v>
      </c>
      <c r="K9902">
        <f t="shared" si="464"/>
        <v>2511.6666666666665</v>
      </c>
    </row>
    <row r="9903" spans="1:11" ht="15">
      <c r="A9903" t="s">
        <v>30</v>
      </c>
      <c r="B9903">
        <v>3</v>
      </c>
      <c r="C9903">
        <v>19</v>
      </c>
      <c r="D9903" t="s">
        <v>23</v>
      </c>
      <c r="E9903" t="s">
        <v>1567</v>
      </c>
      <c r="F9903" s="1">
        <v>3.0902777777777781E-4</v>
      </c>
      <c r="G9903">
        <f>_xlfn.XLOOKUP($A9903,Product_pricing!$B:$B,Product_pricing!$C:$C)</f>
        <v>19</v>
      </c>
      <c r="H9903">
        <f t="shared" si="462"/>
        <v>46.17</v>
      </c>
      <c r="I9903" s="10">
        <f t="shared" si="463"/>
        <v>4.0742170748152166E-2</v>
      </c>
      <c r="J9903" t="str">
        <f>_xlfn.XLOOKUP(A9903,Product_Details!$A:$A,Product_Details!$G:$G,"mens")</f>
        <v>Womens</v>
      </c>
      <c r="K9903">
        <f t="shared" si="464"/>
        <v>2511.6666666666665</v>
      </c>
    </row>
    <row r="9904" spans="1:11" ht="15">
      <c r="A9904" t="s">
        <v>38</v>
      </c>
      <c r="B9904">
        <v>2</v>
      </c>
      <c r="C9904">
        <v>19</v>
      </c>
      <c r="D9904" t="s">
        <v>23</v>
      </c>
      <c r="E9904" t="s">
        <v>1567</v>
      </c>
      <c r="F9904" s="1">
        <v>3.0902777777777781E-4</v>
      </c>
      <c r="G9904">
        <f>_xlfn.XLOOKUP($A9904,Product_pricing!$B:$B,Product_pricing!$C:$C)</f>
        <v>54</v>
      </c>
      <c r="H9904">
        <f t="shared" si="462"/>
        <v>87.48</v>
      </c>
      <c r="I9904" s="10">
        <f t="shared" si="463"/>
        <v>7.7195691943867259E-2</v>
      </c>
      <c r="J9904" t="str">
        <f>_xlfn.XLOOKUP(A9904,Product_Details!$A:$A,Product_Details!$G:$G,"mens")</f>
        <v>Womens</v>
      </c>
      <c r="K9904">
        <f t="shared" si="464"/>
        <v>2511.6666666666665</v>
      </c>
    </row>
    <row r="9905" spans="1:11" ht="15">
      <c r="A9905" t="s">
        <v>25</v>
      </c>
      <c r="B9905">
        <v>2</v>
      </c>
      <c r="C9905">
        <v>19</v>
      </c>
      <c r="D9905" t="s">
        <v>23</v>
      </c>
      <c r="E9905" t="s">
        <v>1567</v>
      </c>
      <c r="F9905" s="1">
        <v>3.0902777777777781E-4</v>
      </c>
      <c r="G9905">
        <f>_xlfn.XLOOKUP($A9905,Product_pricing!$B:$B,Product_pricing!$C:$C)</f>
        <v>40</v>
      </c>
      <c r="H9905">
        <f t="shared" si="462"/>
        <v>64.800000000000011</v>
      </c>
      <c r="I9905" s="10">
        <f t="shared" si="463"/>
        <v>5.7181994032494271E-2</v>
      </c>
      <c r="J9905" t="str">
        <f>_xlfn.XLOOKUP(A9905,Product_Details!$A:$A,Product_Details!$G:$G,"mens")</f>
        <v>Mens</v>
      </c>
      <c r="K9905">
        <f t="shared" si="464"/>
        <v>2520</v>
      </c>
    </row>
    <row r="9906" spans="1:11" ht="15">
      <c r="A9906" t="s">
        <v>31</v>
      </c>
      <c r="B9906">
        <v>1</v>
      </c>
      <c r="C9906">
        <v>19</v>
      </c>
      <c r="D9906" t="s">
        <v>23</v>
      </c>
      <c r="E9906" t="s">
        <v>1567</v>
      </c>
      <c r="F9906" s="1">
        <v>3.0902777777777781E-4</v>
      </c>
      <c r="G9906">
        <f>_xlfn.XLOOKUP($A9906,Product_pricing!$B:$B,Product_pricing!$C:$C)</f>
        <v>57</v>
      </c>
      <c r="H9906">
        <f t="shared" si="462"/>
        <v>46.17</v>
      </c>
      <c r="I9906" s="10">
        <f t="shared" si="463"/>
        <v>4.0742170748152166E-2</v>
      </c>
      <c r="J9906" t="str">
        <f>_xlfn.XLOOKUP(A9906,Product_Details!$A:$A,Product_Details!$G:$G,"mens")</f>
        <v>Mens</v>
      </c>
      <c r="K9906">
        <f t="shared" si="464"/>
        <v>2520</v>
      </c>
    </row>
    <row r="9907" spans="1:11" ht="15">
      <c r="A9907" t="s">
        <v>32</v>
      </c>
      <c r="B9907">
        <v>1</v>
      </c>
      <c r="C9907">
        <v>19</v>
      </c>
      <c r="D9907" t="s">
        <v>23</v>
      </c>
      <c r="E9907" t="s">
        <v>1567</v>
      </c>
      <c r="F9907" s="1">
        <v>3.0902777777777781E-4</v>
      </c>
      <c r="G9907">
        <f>_xlfn.XLOOKUP($A9907,Product_pricing!$B:$B,Product_pricing!$C:$C)</f>
        <v>36</v>
      </c>
      <c r="H9907">
        <f t="shared" si="462"/>
        <v>29.160000000000004</v>
      </c>
      <c r="I9907" s="10">
        <f t="shared" si="463"/>
        <v>2.5731897314622422E-2</v>
      </c>
      <c r="J9907" t="str">
        <f>_xlfn.XLOOKUP(A9907,Product_Details!$A:$A,Product_Details!$G:$G,"mens")</f>
        <v>Mens</v>
      </c>
      <c r="K9907">
        <f t="shared" si="464"/>
        <v>2520</v>
      </c>
    </row>
    <row r="9908" spans="1:11" ht="15">
      <c r="A9908" t="s">
        <v>29</v>
      </c>
      <c r="B9908">
        <v>4</v>
      </c>
      <c r="C9908">
        <v>24</v>
      </c>
      <c r="D9908" t="s">
        <v>33</v>
      </c>
      <c r="E9908" t="s">
        <v>1568</v>
      </c>
      <c r="F9908" s="1">
        <v>3.553125E-2</v>
      </c>
      <c r="G9908">
        <f>_xlfn.XLOOKUP($A9908,Product_pricing!$B:$B,Product_pricing!$C:$C)</f>
        <v>10</v>
      </c>
      <c r="H9908">
        <f t="shared" si="462"/>
        <v>30.4</v>
      </c>
      <c r="I9908" s="10">
        <f t="shared" si="463"/>
        <v>2.6826120657219531E-2</v>
      </c>
      <c r="J9908" t="str">
        <f>_xlfn.XLOOKUP(A9908,Product_Details!$A:$A,Product_Details!$G:$G,"mens")</f>
        <v>Womens</v>
      </c>
      <c r="K9908">
        <f t="shared" si="464"/>
        <v>3767.5</v>
      </c>
    </row>
    <row r="9909" spans="1:11" ht="15">
      <c r="A9909" t="s">
        <v>30</v>
      </c>
      <c r="B9909">
        <v>3</v>
      </c>
      <c r="C9909">
        <v>24</v>
      </c>
      <c r="D9909" t="s">
        <v>33</v>
      </c>
      <c r="E9909" t="s">
        <v>1568</v>
      </c>
      <c r="F9909" s="1">
        <v>3.553125E-2</v>
      </c>
      <c r="G9909">
        <f>_xlfn.XLOOKUP($A9909,Product_pricing!$B:$B,Product_pricing!$C:$C)</f>
        <v>19</v>
      </c>
      <c r="H9909">
        <f t="shared" si="462"/>
        <v>43.32</v>
      </c>
      <c r="I9909" s="10">
        <f t="shared" si="463"/>
        <v>3.8227221936537832E-2</v>
      </c>
      <c r="J9909" t="str">
        <f>_xlfn.XLOOKUP(A9909,Product_Details!$A:$A,Product_Details!$G:$G,"mens")</f>
        <v>Womens</v>
      </c>
      <c r="K9909">
        <f t="shared" si="464"/>
        <v>3767.5</v>
      </c>
    </row>
    <row r="9910" spans="1:11" ht="15">
      <c r="A9910" t="s">
        <v>25</v>
      </c>
      <c r="B9910">
        <v>4</v>
      </c>
      <c r="C9910">
        <v>24</v>
      </c>
      <c r="D9910" t="s">
        <v>33</v>
      </c>
      <c r="E9910" t="s">
        <v>1568</v>
      </c>
      <c r="F9910" s="1">
        <v>3.553125E-2</v>
      </c>
      <c r="G9910">
        <f>_xlfn.XLOOKUP($A9910,Product_pricing!$B:$B,Product_pricing!$C:$C)</f>
        <v>40</v>
      </c>
      <c r="H9910">
        <f t="shared" si="462"/>
        <v>121.6</v>
      </c>
      <c r="I9910" s="10">
        <f t="shared" si="463"/>
        <v>0.10730448262887812</v>
      </c>
      <c r="J9910" t="str">
        <f>_xlfn.XLOOKUP(A9910,Product_Details!$A:$A,Product_Details!$G:$G,"mens")</f>
        <v>Mens</v>
      </c>
      <c r="K9910">
        <f t="shared" si="464"/>
        <v>1512</v>
      </c>
    </row>
    <row r="9911" spans="1:11" ht="15">
      <c r="A9911" t="s">
        <v>31</v>
      </c>
      <c r="B9911">
        <v>4</v>
      </c>
      <c r="C9911">
        <v>24</v>
      </c>
      <c r="D9911" t="s">
        <v>33</v>
      </c>
      <c r="E9911" t="s">
        <v>1568</v>
      </c>
      <c r="F9911" s="1">
        <v>3.553125E-2</v>
      </c>
      <c r="G9911">
        <f>_xlfn.XLOOKUP($A9911,Product_pricing!$B:$B,Product_pricing!$C:$C)</f>
        <v>57</v>
      </c>
      <c r="H9911">
        <f t="shared" si="462"/>
        <v>173.28</v>
      </c>
      <c r="I9911" s="10">
        <f t="shared" si="463"/>
        <v>0.15290888774615133</v>
      </c>
      <c r="J9911" t="str">
        <f>_xlfn.XLOOKUP(A9911,Product_Details!$A:$A,Product_Details!$G:$G,"mens")</f>
        <v>Mens</v>
      </c>
      <c r="K9911">
        <f t="shared" si="464"/>
        <v>1512</v>
      </c>
    </row>
    <row r="9912" spans="1:11" ht="15">
      <c r="A9912" t="s">
        <v>32</v>
      </c>
      <c r="B9912">
        <v>5</v>
      </c>
      <c r="C9912">
        <v>24</v>
      </c>
      <c r="D9912" t="s">
        <v>33</v>
      </c>
      <c r="E9912" t="s">
        <v>1568</v>
      </c>
      <c r="F9912" s="1">
        <v>3.553125E-2</v>
      </c>
      <c r="G9912">
        <f>_xlfn.XLOOKUP($A9912,Product_pricing!$B:$B,Product_pricing!$C:$C)</f>
        <v>36</v>
      </c>
      <c r="H9912">
        <f t="shared" si="462"/>
        <v>136.80000000000001</v>
      </c>
      <c r="I9912" s="10">
        <f t="shared" si="463"/>
        <v>0.12071754295748789</v>
      </c>
      <c r="J9912" t="str">
        <f>_xlfn.XLOOKUP(A9912,Product_Details!$A:$A,Product_Details!$G:$G,"mens")</f>
        <v>Mens</v>
      </c>
      <c r="K9912">
        <f t="shared" si="464"/>
        <v>1512</v>
      </c>
    </row>
    <row r="9913" spans="1:11" ht="15">
      <c r="A9913" t="s">
        <v>26</v>
      </c>
      <c r="B9913">
        <v>5</v>
      </c>
      <c r="C9913">
        <v>24</v>
      </c>
      <c r="D9913" t="s">
        <v>33</v>
      </c>
      <c r="E9913" t="s">
        <v>1568</v>
      </c>
      <c r="F9913" s="1">
        <v>3.553125E-2</v>
      </c>
      <c r="G9913">
        <f>_xlfn.XLOOKUP($A9913,Product_pricing!$B:$B,Product_pricing!$C:$C)</f>
        <v>17</v>
      </c>
      <c r="H9913">
        <f t="shared" si="462"/>
        <v>64.599999999999994</v>
      </c>
      <c r="I9913" s="10">
        <f t="shared" si="463"/>
        <v>5.7005506396591493E-2</v>
      </c>
      <c r="J9913" t="str">
        <f>_xlfn.XLOOKUP(A9913,Product_Details!$A:$A,Product_Details!$G:$G,"mens")</f>
        <v>Mens</v>
      </c>
      <c r="K9913">
        <f t="shared" si="464"/>
        <v>1512</v>
      </c>
    </row>
    <row r="9914" spans="1:11" ht="15">
      <c r="A9914" t="s">
        <v>27</v>
      </c>
      <c r="B9914">
        <v>5</v>
      </c>
      <c r="C9914">
        <v>24</v>
      </c>
      <c r="D9914" t="s">
        <v>33</v>
      </c>
      <c r="E9914" t="s">
        <v>1568</v>
      </c>
      <c r="F9914" s="1">
        <v>3.553125E-2</v>
      </c>
      <c r="G9914">
        <f>_xlfn.XLOOKUP($A9914,Product_pricing!$B:$B,Product_pricing!$C:$C)</f>
        <v>29</v>
      </c>
      <c r="H9914">
        <f t="shared" si="462"/>
        <v>110.2</v>
      </c>
      <c r="I9914" s="10">
        <f t="shared" si="463"/>
        <v>9.72446873824208E-2</v>
      </c>
      <c r="J9914" t="str">
        <f>_xlfn.XLOOKUP(A9914,Product_Details!$A:$A,Product_Details!$G:$G,"mens")</f>
        <v>Mens</v>
      </c>
      <c r="K9914">
        <f t="shared" si="464"/>
        <v>1512</v>
      </c>
    </row>
    <row r="9915" spans="1:11" ht="15">
      <c r="A9915" t="s">
        <v>22</v>
      </c>
      <c r="B9915">
        <v>4</v>
      </c>
      <c r="C9915">
        <v>15</v>
      </c>
      <c r="D9915" t="s">
        <v>33</v>
      </c>
      <c r="E9915" t="s">
        <v>1569</v>
      </c>
      <c r="F9915" s="1">
        <v>3.247337962962963E-2</v>
      </c>
      <c r="G9915">
        <f>_xlfn.XLOOKUP($A9915,Product_pricing!$B:$B,Product_pricing!$C:$C)</f>
        <v>13</v>
      </c>
      <c r="H9915">
        <f t="shared" si="462"/>
        <v>44.199999999999996</v>
      </c>
      <c r="I9915" s="10">
        <f t="shared" si="463"/>
        <v>3.9003767534509973E-2</v>
      </c>
      <c r="J9915" t="str">
        <f>_xlfn.XLOOKUP(A9915,Product_Details!$A:$A,Product_Details!$G:$G,"mens")</f>
        <v>Womens</v>
      </c>
      <c r="K9915">
        <f t="shared" si="464"/>
        <v>2511.6666666666665</v>
      </c>
    </row>
    <row r="9916" spans="1:11" ht="15">
      <c r="A9916" t="s">
        <v>35</v>
      </c>
      <c r="B9916">
        <v>5</v>
      </c>
      <c r="C9916">
        <v>15</v>
      </c>
      <c r="D9916" t="s">
        <v>33</v>
      </c>
      <c r="E9916" t="s">
        <v>1569</v>
      </c>
      <c r="F9916" s="1">
        <v>3.247337962962963E-2</v>
      </c>
      <c r="G9916">
        <f>_xlfn.XLOOKUP($A9916,Product_pricing!$B:$B,Product_pricing!$C:$C)</f>
        <v>32</v>
      </c>
      <c r="H9916">
        <f t="shared" si="462"/>
        <v>136</v>
      </c>
      <c r="I9916" s="10">
        <f t="shared" si="463"/>
        <v>0.12001159241387685</v>
      </c>
      <c r="J9916" t="str">
        <f>_xlfn.XLOOKUP(A9916,Product_Details!$A:$A,Product_Details!$G:$G,"mens")</f>
        <v>Womens</v>
      </c>
      <c r="K9916">
        <f t="shared" si="464"/>
        <v>2511.6666666666665</v>
      </c>
    </row>
    <row r="9917" spans="1:11" ht="15">
      <c r="A9917" t="s">
        <v>29</v>
      </c>
      <c r="B9917">
        <v>2</v>
      </c>
      <c r="C9917">
        <v>15</v>
      </c>
      <c r="D9917" t="s">
        <v>33</v>
      </c>
      <c r="E9917" t="s">
        <v>1569</v>
      </c>
      <c r="F9917" s="1">
        <v>3.247337962962963E-2</v>
      </c>
      <c r="G9917">
        <f>_xlfn.XLOOKUP($A9917,Product_pricing!$B:$B,Product_pricing!$C:$C)</f>
        <v>10</v>
      </c>
      <c r="H9917">
        <f t="shared" si="462"/>
        <v>17</v>
      </c>
      <c r="I9917" s="10">
        <f t="shared" si="463"/>
        <v>1.5001449051734606E-2</v>
      </c>
      <c r="J9917" t="str">
        <f>_xlfn.XLOOKUP(A9917,Product_Details!$A:$A,Product_Details!$G:$G,"mens")</f>
        <v>Womens</v>
      </c>
      <c r="K9917">
        <f t="shared" si="464"/>
        <v>2511.6666666666665</v>
      </c>
    </row>
    <row r="9918" spans="1:11" ht="15">
      <c r="A9918" t="s">
        <v>41</v>
      </c>
      <c r="B9918">
        <v>3</v>
      </c>
      <c r="C9918">
        <v>15</v>
      </c>
      <c r="D9918" t="s">
        <v>33</v>
      </c>
      <c r="E9918" t="s">
        <v>1569</v>
      </c>
      <c r="F9918" s="1">
        <v>3.247337962962963E-2</v>
      </c>
      <c r="G9918">
        <f>_xlfn.XLOOKUP($A9918,Product_pricing!$B:$B,Product_pricing!$C:$C)</f>
        <v>10</v>
      </c>
      <c r="H9918">
        <f t="shared" si="462"/>
        <v>25.5</v>
      </c>
      <c r="I9918" s="10">
        <f t="shared" si="463"/>
        <v>2.2502173577601911E-2</v>
      </c>
      <c r="J9918" t="str">
        <f>_xlfn.XLOOKUP(A9918,Product_Details!$A:$A,Product_Details!$G:$G,"mens")</f>
        <v>Mens</v>
      </c>
      <c r="K9918">
        <f t="shared" si="464"/>
        <v>1890</v>
      </c>
    </row>
    <row r="9919" spans="1:11" ht="15">
      <c r="A9919" t="s">
        <v>32</v>
      </c>
      <c r="B9919">
        <v>5</v>
      </c>
      <c r="C9919">
        <v>15</v>
      </c>
      <c r="D9919" t="s">
        <v>33</v>
      </c>
      <c r="E9919" t="s">
        <v>1569</v>
      </c>
      <c r="F9919" s="1">
        <v>3.247337962962963E-2</v>
      </c>
      <c r="G9919">
        <f>_xlfn.XLOOKUP($A9919,Product_pricing!$B:$B,Product_pricing!$C:$C)</f>
        <v>36</v>
      </c>
      <c r="H9919">
        <f t="shared" si="462"/>
        <v>153</v>
      </c>
      <c r="I9919" s="10">
        <f t="shared" si="463"/>
        <v>0.13501304146561144</v>
      </c>
      <c r="J9919" t="str">
        <f>_xlfn.XLOOKUP(A9919,Product_Details!$A:$A,Product_Details!$G:$G,"mens")</f>
        <v>Mens</v>
      </c>
      <c r="K9919">
        <f t="shared" si="464"/>
        <v>1890</v>
      </c>
    </row>
    <row r="9920" spans="1:11" ht="15">
      <c r="A9920" t="s">
        <v>26</v>
      </c>
      <c r="B9920">
        <v>5</v>
      </c>
      <c r="C9920">
        <v>15</v>
      </c>
      <c r="D9920" t="s">
        <v>33</v>
      </c>
      <c r="E9920" t="s">
        <v>1569</v>
      </c>
      <c r="F9920" s="1">
        <v>3.247337962962963E-2</v>
      </c>
      <c r="G9920">
        <f>_xlfn.XLOOKUP($A9920,Product_pricing!$B:$B,Product_pricing!$C:$C)</f>
        <v>17</v>
      </c>
      <c r="H9920">
        <f t="shared" si="462"/>
        <v>72.25</v>
      </c>
      <c r="I9920" s="10">
        <f t="shared" si="463"/>
        <v>6.3756158469872079E-2</v>
      </c>
      <c r="J9920" t="str">
        <f>_xlfn.XLOOKUP(A9920,Product_Details!$A:$A,Product_Details!$G:$G,"mens")</f>
        <v>Mens</v>
      </c>
      <c r="K9920">
        <f t="shared" si="464"/>
        <v>1890</v>
      </c>
    </row>
    <row r="9921" spans="1:11" ht="15">
      <c r="A9921" t="s">
        <v>27</v>
      </c>
      <c r="B9921">
        <v>2</v>
      </c>
      <c r="C9921">
        <v>15</v>
      </c>
      <c r="D9921" t="s">
        <v>33</v>
      </c>
      <c r="E9921" t="s">
        <v>1569</v>
      </c>
      <c r="F9921" s="1">
        <v>3.247337962962963E-2</v>
      </c>
      <c r="G9921">
        <f>_xlfn.XLOOKUP($A9921,Product_pricing!$B:$B,Product_pricing!$C:$C)</f>
        <v>29</v>
      </c>
      <c r="H9921">
        <f t="shared" si="462"/>
        <v>49.3</v>
      </c>
      <c r="I9921" s="10">
        <f t="shared" si="463"/>
        <v>4.3504202250030356E-2</v>
      </c>
      <c r="J9921" t="str">
        <f>_xlfn.XLOOKUP(A9921,Product_Details!$A:$A,Product_Details!$G:$G,"mens")</f>
        <v>Mens</v>
      </c>
      <c r="K9921">
        <f t="shared" si="464"/>
        <v>1890</v>
      </c>
    </row>
    <row r="9922" spans="1:11" ht="15">
      <c r="A9922" t="s">
        <v>29</v>
      </c>
      <c r="B9922">
        <v>5</v>
      </c>
      <c r="C9922">
        <v>1</v>
      </c>
      <c r="D9922" t="s">
        <v>33</v>
      </c>
      <c r="E9922" t="s">
        <v>1570</v>
      </c>
      <c r="F9922" s="1">
        <v>1.1967592592592592E-3</v>
      </c>
      <c r="G9922">
        <f>_xlfn.XLOOKUP($A9922,Product_pricing!$B:$B,Product_pricing!$C:$C)</f>
        <v>10</v>
      </c>
      <c r="H9922">
        <f t="shared" si="462"/>
        <v>49.5</v>
      </c>
      <c r="I9922" s="10">
        <f t="shared" si="463"/>
        <v>4.368068988593312E-2</v>
      </c>
      <c r="J9922" t="str">
        <f>_xlfn.XLOOKUP(A9922,Product_Details!$A:$A,Product_Details!$G:$G,"mens")</f>
        <v>Womens</v>
      </c>
      <c r="K9922">
        <f t="shared" si="464"/>
        <v>2511.6666666666665</v>
      </c>
    </row>
    <row r="9923" spans="1:11" ht="15">
      <c r="A9923" t="s">
        <v>30</v>
      </c>
      <c r="B9923">
        <v>2</v>
      </c>
      <c r="C9923">
        <v>1</v>
      </c>
      <c r="D9923" t="s">
        <v>33</v>
      </c>
      <c r="E9923" t="s">
        <v>1570</v>
      </c>
      <c r="F9923" s="1">
        <v>1.1967592592592592E-3</v>
      </c>
      <c r="G9923">
        <f>_xlfn.XLOOKUP($A9923,Product_pricing!$B:$B,Product_pricing!$C:$C)</f>
        <v>19</v>
      </c>
      <c r="H9923">
        <f t="shared" ref="H9923:H9986" si="465">B9923*G9923*(1-C9923/100)</f>
        <v>37.619999999999997</v>
      </c>
      <c r="I9923" s="10">
        <f t="shared" ref="I9923:I9986" si="466">(H9923/SUM($H:$H))*1000</f>
        <v>3.3197324313309164E-2</v>
      </c>
      <c r="J9923" t="str">
        <f>_xlfn.XLOOKUP(A9923,Product_Details!$A:$A,Product_Details!$G:$G,"mens")</f>
        <v>Womens</v>
      </c>
      <c r="K9923">
        <f t="shared" ref="K9923:K9986" si="467">COUNTIFS($J:$J, J9923) / COUNTIFS($J:$J, J9923, $E:$E, E9923)</f>
        <v>2511.6666666666665</v>
      </c>
    </row>
    <row r="9924" spans="1:11" ht="15">
      <c r="A9924" t="s">
        <v>38</v>
      </c>
      <c r="B9924">
        <v>2</v>
      </c>
      <c r="C9924">
        <v>1</v>
      </c>
      <c r="D9924" t="s">
        <v>33</v>
      </c>
      <c r="E9924" t="s">
        <v>1570</v>
      </c>
      <c r="F9924" s="1">
        <v>1.1967592592592592E-3</v>
      </c>
      <c r="G9924">
        <f>_xlfn.XLOOKUP($A9924,Product_pricing!$B:$B,Product_pricing!$C:$C)</f>
        <v>54</v>
      </c>
      <c r="H9924">
        <f t="shared" si="465"/>
        <v>106.92</v>
      </c>
      <c r="I9924" s="10">
        <f t="shared" si="466"/>
        <v>9.435029015361554E-2</v>
      </c>
      <c r="J9924" t="str">
        <f>_xlfn.XLOOKUP(A9924,Product_Details!$A:$A,Product_Details!$G:$G,"mens")</f>
        <v>Womens</v>
      </c>
      <c r="K9924">
        <f t="shared" si="467"/>
        <v>2511.6666666666665</v>
      </c>
    </row>
    <row r="9925" spans="1:11" ht="15">
      <c r="A9925" t="s">
        <v>41</v>
      </c>
      <c r="B9925">
        <v>3</v>
      </c>
      <c r="C9925">
        <v>1</v>
      </c>
      <c r="D9925" t="s">
        <v>33</v>
      </c>
      <c r="E9925" t="s">
        <v>1570</v>
      </c>
      <c r="F9925" s="1">
        <v>1.1967592592592592E-3</v>
      </c>
      <c r="G9925">
        <f>_xlfn.XLOOKUP($A9925,Product_pricing!$B:$B,Product_pricing!$C:$C)</f>
        <v>10</v>
      </c>
      <c r="H9925">
        <f t="shared" si="465"/>
        <v>29.7</v>
      </c>
      <c r="I9925" s="10">
        <f t="shared" si="466"/>
        <v>2.6208413931559871E-2</v>
      </c>
      <c r="J9925" t="str">
        <f>_xlfn.XLOOKUP(A9925,Product_Details!$A:$A,Product_Details!$G:$G,"mens")</f>
        <v>Mens</v>
      </c>
      <c r="K9925">
        <f t="shared" si="467"/>
        <v>3780</v>
      </c>
    </row>
    <row r="9926" spans="1:11" ht="15">
      <c r="A9926" t="s">
        <v>32</v>
      </c>
      <c r="B9926">
        <v>1</v>
      </c>
      <c r="C9926">
        <v>1</v>
      </c>
      <c r="D9926" t="s">
        <v>33</v>
      </c>
      <c r="E9926" t="s">
        <v>1570</v>
      </c>
      <c r="F9926" s="1">
        <v>1.1967592592592592E-3</v>
      </c>
      <c r="G9926">
        <f>_xlfn.XLOOKUP($A9926,Product_pricing!$B:$B,Product_pricing!$C:$C)</f>
        <v>36</v>
      </c>
      <c r="H9926">
        <f t="shared" si="465"/>
        <v>35.64</v>
      </c>
      <c r="I9926" s="10">
        <f t="shared" si="466"/>
        <v>3.1450096717871842E-2</v>
      </c>
      <c r="J9926" t="str">
        <f>_xlfn.XLOOKUP(A9926,Product_Details!$A:$A,Product_Details!$G:$G,"mens")</f>
        <v>Mens</v>
      </c>
      <c r="K9926">
        <f t="shared" si="467"/>
        <v>3780</v>
      </c>
    </row>
    <row r="9927" spans="1:11" ht="15">
      <c r="A9927" t="s">
        <v>22</v>
      </c>
      <c r="B9927">
        <v>1</v>
      </c>
      <c r="C9927">
        <v>15</v>
      </c>
      <c r="D9927" t="s">
        <v>33</v>
      </c>
      <c r="E9927" t="s">
        <v>1571</v>
      </c>
      <c r="F9927" s="1">
        <v>9.2546296296296283E-3</v>
      </c>
      <c r="G9927">
        <f>_xlfn.XLOOKUP($A9927,Product_pricing!$B:$B,Product_pricing!$C:$C)</f>
        <v>13</v>
      </c>
      <c r="H9927">
        <f t="shared" si="465"/>
        <v>11.049999999999999</v>
      </c>
      <c r="I9927" s="10">
        <f t="shared" si="466"/>
        <v>9.7509418836274932E-3</v>
      </c>
      <c r="J9927" t="str">
        <f>_xlfn.XLOOKUP(A9927,Product_Details!$A:$A,Product_Details!$G:$G,"mens")</f>
        <v>Womens</v>
      </c>
      <c r="K9927">
        <f t="shared" si="467"/>
        <v>1883.75</v>
      </c>
    </row>
    <row r="9928" spans="1:11" ht="15">
      <c r="A9928" t="s">
        <v>35</v>
      </c>
      <c r="B9928">
        <v>2</v>
      </c>
      <c r="C9928">
        <v>15</v>
      </c>
      <c r="D9928" t="s">
        <v>33</v>
      </c>
      <c r="E9928" t="s">
        <v>1571</v>
      </c>
      <c r="F9928" s="1">
        <v>9.2546296296296283E-3</v>
      </c>
      <c r="G9928">
        <f>_xlfn.XLOOKUP($A9928,Product_pricing!$B:$B,Product_pricing!$C:$C)</f>
        <v>32</v>
      </c>
      <c r="H9928">
        <f t="shared" si="465"/>
        <v>54.4</v>
      </c>
      <c r="I9928" s="10">
        <f t="shared" si="466"/>
        <v>4.8004636965550733E-2</v>
      </c>
      <c r="J9928" t="str">
        <f>_xlfn.XLOOKUP(A9928,Product_Details!$A:$A,Product_Details!$G:$G,"mens")</f>
        <v>Womens</v>
      </c>
      <c r="K9928">
        <f t="shared" si="467"/>
        <v>1883.75</v>
      </c>
    </row>
    <row r="9929" spans="1:11" ht="15">
      <c r="A9929" t="s">
        <v>30</v>
      </c>
      <c r="B9929">
        <v>1</v>
      </c>
      <c r="C9929">
        <v>15</v>
      </c>
      <c r="D9929" t="s">
        <v>33</v>
      </c>
      <c r="E9929" t="s">
        <v>1571</v>
      </c>
      <c r="F9929" s="1">
        <v>9.2546296296296283E-3</v>
      </c>
      <c r="G9929">
        <f>_xlfn.XLOOKUP($A9929,Product_pricing!$B:$B,Product_pricing!$C:$C)</f>
        <v>19</v>
      </c>
      <c r="H9929">
        <f t="shared" si="465"/>
        <v>16.149999999999999</v>
      </c>
      <c r="I9929" s="10">
        <f t="shared" si="466"/>
        <v>1.4251376599147873E-2</v>
      </c>
      <c r="J9929" t="str">
        <f>_xlfn.XLOOKUP(A9929,Product_Details!$A:$A,Product_Details!$G:$G,"mens")</f>
        <v>Womens</v>
      </c>
      <c r="K9929">
        <f t="shared" si="467"/>
        <v>1883.75</v>
      </c>
    </row>
    <row r="9930" spans="1:11" ht="15">
      <c r="A9930" t="s">
        <v>38</v>
      </c>
      <c r="B9930">
        <v>4</v>
      </c>
      <c r="C9930">
        <v>15</v>
      </c>
      <c r="D9930" t="s">
        <v>33</v>
      </c>
      <c r="E9930" t="s">
        <v>1571</v>
      </c>
      <c r="F9930" s="1">
        <v>9.2546296296296283E-3</v>
      </c>
      <c r="G9930">
        <f>_xlfn.XLOOKUP($A9930,Product_pricing!$B:$B,Product_pricing!$C:$C)</f>
        <v>54</v>
      </c>
      <c r="H9930">
        <f t="shared" si="465"/>
        <v>183.6</v>
      </c>
      <c r="I9930" s="10">
        <f t="shared" si="466"/>
        <v>0.16201564975873375</v>
      </c>
      <c r="J9930" t="str">
        <f>_xlfn.XLOOKUP(A9930,Product_Details!$A:$A,Product_Details!$G:$G,"mens")</f>
        <v>Womens</v>
      </c>
      <c r="K9930">
        <f t="shared" si="467"/>
        <v>1883.75</v>
      </c>
    </row>
    <row r="9931" spans="1:11" ht="15">
      <c r="A9931" t="s">
        <v>32</v>
      </c>
      <c r="B9931">
        <v>4</v>
      </c>
      <c r="C9931">
        <v>15</v>
      </c>
      <c r="D9931" t="s">
        <v>33</v>
      </c>
      <c r="E9931" t="s">
        <v>1571</v>
      </c>
      <c r="F9931" s="1">
        <v>9.2546296296296283E-3</v>
      </c>
      <c r="G9931">
        <f>_xlfn.XLOOKUP($A9931,Product_pricing!$B:$B,Product_pricing!$C:$C)</f>
        <v>36</v>
      </c>
      <c r="H9931">
        <f t="shared" si="465"/>
        <v>122.39999999999999</v>
      </c>
      <c r="I9931" s="10">
        <f t="shared" si="466"/>
        <v>0.10801043317248916</v>
      </c>
      <c r="J9931" t="str">
        <f>_xlfn.XLOOKUP(A9931,Product_Details!$A:$A,Product_Details!$G:$G,"mens")</f>
        <v>Mens</v>
      </c>
      <c r="K9931">
        <f t="shared" si="467"/>
        <v>2520</v>
      </c>
    </row>
    <row r="9932" spans="1:11" ht="15">
      <c r="A9932" t="s">
        <v>26</v>
      </c>
      <c r="B9932">
        <v>1</v>
      </c>
      <c r="C9932">
        <v>15</v>
      </c>
      <c r="D9932" t="s">
        <v>33</v>
      </c>
      <c r="E9932" t="s">
        <v>1571</v>
      </c>
      <c r="F9932" s="1">
        <v>9.2546296296296283E-3</v>
      </c>
      <c r="G9932">
        <f>_xlfn.XLOOKUP($A9932,Product_pricing!$B:$B,Product_pricing!$C:$C)</f>
        <v>17</v>
      </c>
      <c r="H9932">
        <f t="shared" si="465"/>
        <v>14.45</v>
      </c>
      <c r="I9932" s="10">
        <f t="shared" si="466"/>
        <v>1.2751231693974414E-2</v>
      </c>
      <c r="J9932" t="str">
        <f>_xlfn.XLOOKUP(A9932,Product_Details!$A:$A,Product_Details!$G:$G,"mens")</f>
        <v>Mens</v>
      </c>
      <c r="K9932">
        <f t="shared" si="467"/>
        <v>2520</v>
      </c>
    </row>
    <row r="9933" spans="1:11" ht="15">
      <c r="A9933" t="s">
        <v>27</v>
      </c>
      <c r="B9933">
        <v>5</v>
      </c>
      <c r="C9933">
        <v>15</v>
      </c>
      <c r="D9933" t="s">
        <v>33</v>
      </c>
      <c r="E9933" t="s">
        <v>1571</v>
      </c>
      <c r="F9933" s="1">
        <v>9.2546296296296283E-3</v>
      </c>
      <c r="G9933">
        <f>_xlfn.XLOOKUP($A9933,Product_pricing!$B:$B,Product_pricing!$C:$C)</f>
        <v>29</v>
      </c>
      <c r="H9933">
        <f t="shared" si="465"/>
        <v>123.25</v>
      </c>
      <c r="I9933" s="10">
        <f t="shared" si="466"/>
        <v>0.10876050562507589</v>
      </c>
      <c r="J9933" t="str">
        <f>_xlfn.XLOOKUP(A9933,Product_Details!$A:$A,Product_Details!$G:$G,"mens")</f>
        <v>Mens</v>
      </c>
      <c r="K9933">
        <f t="shared" si="467"/>
        <v>2520</v>
      </c>
    </row>
    <row r="9934" spans="1:11" ht="15">
      <c r="A9934" t="s">
        <v>36</v>
      </c>
      <c r="B9934">
        <v>3</v>
      </c>
      <c r="C9934">
        <v>8</v>
      </c>
      <c r="D9934" t="s">
        <v>33</v>
      </c>
      <c r="E9934" t="s">
        <v>1572</v>
      </c>
      <c r="F9934" s="1">
        <v>9.710648148148149E-4</v>
      </c>
      <c r="G9934">
        <f>_xlfn.XLOOKUP($A9934,Product_pricing!$B:$B,Product_pricing!$C:$C)</f>
        <v>23</v>
      </c>
      <c r="H9934">
        <f t="shared" si="465"/>
        <v>63.480000000000004</v>
      </c>
      <c r="I9934" s="10">
        <f t="shared" si="466"/>
        <v>5.601717563553605E-2</v>
      </c>
      <c r="J9934" t="str">
        <f>_xlfn.XLOOKUP(A9934,Product_Details!$A:$A,Product_Details!$G:$G,"mens")</f>
        <v>Womens</v>
      </c>
      <c r="K9934">
        <f t="shared" si="467"/>
        <v>3767.5</v>
      </c>
    </row>
    <row r="9935" spans="1:11" ht="15">
      <c r="A9935" t="s">
        <v>38</v>
      </c>
      <c r="B9935">
        <v>5</v>
      </c>
      <c r="C9935">
        <v>8</v>
      </c>
      <c r="D9935" t="s">
        <v>33</v>
      </c>
      <c r="E9935" t="s">
        <v>1572</v>
      </c>
      <c r="F9935" s="1">
        <v>9.710648148148149E-4</v>
      </c>
      <c r="G9935">
        <f>_xlfn.XLOOKUP($A9935,Product_pricing!$B:$B,Product_pricing!$C:$C)</f>
        <v>54</v>
      </c>
      <c r="H9935">
        <f t="shared" si="465"/>
        <v>248.4</v>
      </c>
      <c r="I9935" s="10">
        <f t="shared" si="466"/>
        <v>0.219197643791228</v>
      </c>
      <c r="J9935" t="str">
        <f>_xlfn.XLOOKUP(A9935,Product_Details!$A:$A,Product_Details!$G:$G,"mens")</f>
        <v>Womens</v>
      </c>
      <c r="K9935">
        <f t="shared" si="467"/>
        <v>3767.5</v>
      </c>
    </row>
    <row r="9936" spans="1:11" ht="15">
      <c r="A9936" t="s">
        <v>25</v>
      </c>
      <c r="B9936">
        <v>3</v>
      </c>
      <c r="C9936">
        <v>8</v>
      </c>
      <c r="D9936" t="s">
        <v>33</v>
      </c>
      <c r="E9936" t="s">
        <v>1572</v>
      </c>
      <c r="F9936" s="1">
        <v>9.710648148148149E-4</v>
      </c>
      <c r="G9936">
        <f>_xlfn.XLOOKUP($A9936,Product_pricing!$B:$B,Product_pricing!$C:$C)</f>
        <v>40</v>
      </c>
      <c r="H9936">
        <f t="shared" si="465"/>
        <v>110.4</v>
      </c>
      <c r="I9936" s="10">
        <f t="shared" si="466"/>
        <v>9.7421175018323564E-2</v>
      </c>
      <c r="J9936" t="str">
        <f>_xlfn.XLOOKUP(A9936,Product_Details!$A:$A,Product_Details!$G:$G,"mens")</f>
        <v>Mens</v>
      </c>
      <c r="K9936">
        <f t="shared" si="467"/>
        <v>1890</v>
      </c>
    </row>
    <row r="9937" spans="1:11" ht="15">
      <c r="A9937" t="s">
        <v>41</v>
      </c>
      <c r="B9937">
        <v>2</v>
      </c>
      <c r="C9937">
        <v>8</v>
      </c>
      <c r="D9937" t="s">
        <v>33</v>
      </c>
      <c r="E9937" t="s">
        <v>1572</v>
      </c>
      <c r="F9937" s="1">
        <v>9.710648148148149E-4</v>
      </c>
      <c r="G9937">
        <f>_xlfn.XLOOKUP($A9937,Product_pricing!$B:$B,Product_pricing!$C:$C)</f>
        <v>10</v>
      </c>
      <c r="H9937">
        <f t="shared" si="465"/>
        <v>18.400000000000002</v>
      </c>
      <c r="I9937" s="10">
        <f t="shared" si="466"/>
        <v>1.6236862503053926E-2</v>
      </c>
      <c r="J9937" t="str">
        <f>_xlfn.XLOOKUP(A9937,Product_Details!$A:$A,Product_Details!$G:$G,"mens")</f>
        <v>Mens</v>
      </c>
      <c r="K9937">
        <f t="shared" si="467"/>
        <v>1890</v>
      </c>
    </row>
    <row r="9938" spans="1:11" ht="15">
      <c r="A9938" t="s">
        <v>32</v>
      </c>
      <c r="B9938">
        <v>1</v>
      </c>
      <c r="C9938">
        <v>8</v>
      </c>
      <c r="D9938" t="s">
        <v>33</v>
      </c>
      <c r="E9938" t="s">
        <v>1572</v>
      </c>
      <c r="F9938" s="1">
        <v>9.710648148148149E-4</v>
      </c>
      <c r="G9938">
        <f>_xlfn.XLOOKUP($A9938,Product_pricing!$B:$B,Product_pricing!$C:$C)</f>
        <v>36</v>
      </c>
      <c r="H9938">
        <f t="shared" si="465"/>
        <v>33.120000000000005</v>
      </c>
      <c r="I9938" s="10">
        <f t="shared" si="466"/>
        <v>2.9226352505497072E-2</v>
      </c>
      <c r="J9938" t="str">
        <f>_xlfn.XLOOKUP(A9938,Product_Details!$A:$A,Product_Details!$G:$G,"mens")</f>
        <v>Mens</v>
      </c>
      <c r="K9938">
        <f t="shared" si="467"/>
        <v>1890</v>
      </c>
    </row>
    <row r="9939" spans="1:11" ht="15">
      <c r="A9939" t="s">
        <v>27</v>
      </c>
      <c r="B9939">
        <v>5</v>
      </c>
      <c r="C9939">
        <v>8</v>
      </c>
      <c r="D9939" t="s">
        <v>33</v>
      </c>
      <c r="E9939" t="s">
        <v>1572</v>
      </c>
      <c r="F9939" s="1">
        <v>9.710648148148149E-4</v>
      </c>
      <c r="G9939">
        <f>_xlfn.XLOOKUP($A9939,Product_pricing!$B:$B,Product_pricing!$C:$C)</f>
        <v>29</v>
      </c>
      <c r="H9939">
        <f t="shared" si="465"/>
        <v>133.4</v>
      </c>
      <c r="I9939" s="10">
        <f t="shared" si="466"/>
        <v>0.11771725314714097</v>
      </c>
      <c r="J9939" t="str">
        <f>_xlfn.XLOOKUP(A9939,Product_Details!$A:$A,Product_Details!$G:$G,"mens")</f>
        <v>Mens</v>
      </c>
      <c r="K9939">
        <f t="shared" si="467"/>
        <v>1890</v>
      </c>
    </row>
    <row r="9940" spans="1:11" ht="15">
      <c r="A9940" t="s">
        <v>29</v>
      </c>
      <c r="B9940">
        <v>5</v>
      </c>
      <c r="C9940">
        <v>6</v>
      </c>
      <c r="D9940" t="s">
        <v>33</v>
      </c>
      <c r="E9940" t="s">
        <v>1573</v>
      </c>
      <c r="F9940" s="1">
        <v>2.393402777777778E-2</v>
      </c>
      <c r="G9940">
        <f>_xlfn.XLOOKUP($A9940,Product_pricing!$B:$B,Product_pricing!$C:$C)</f>
        <v>10</v>
      </c>
      <c r="H9940">
        <f t="shared" si="465"/>
        <v>47</v>
      </c>
      <c r="I9940" s="10">
        <f t="shared" si="466"/>
        <v>4.1474594437148619E-2</v>
      </c>
      <c r="J9940" t="str">
        <f>_xlfn.XLOOKUP(A9940,Product_Details!$A:$A,Product_Details!$G:$G,"mens")</f>
        <v>Womens</v>
      </c>
      <c r="K9940">
        <f t="shared" si="467"/>
        <v>2511.6666666666665</v>
      </c>
    </row>
    <row r="9941" spans="1:11" ht="15">
      <c r="A9941" t="s">
        <v>36</v>
      </c>
      <c r="B9941">
        <v>4</v>
      </c>
      <c r="C9941">
        <v>6</v>
      </c>
      <c r="D9941" t="s">
        <v>33</v>
      </c>
      <c r="E9941" t="s">
        <v>1573</v>
      </c>
      <c r="F9941" s="1">
        <v>2.393402777777778E-2</v>
      </c>
      <c r="G9941">
        <f>_xlfn.XLOOKUP($A9941,Product_pricing!$B:$B,Product_pricing!$C:$C)</f>
        <v>23</v>
      </c>
      <c r="H9941">
        <f t="shared" si="465"/>
        <v>86.47999999999999</v>
      </c>
      <c r="I9941" s="10">
        <f t="shared" si="466"/>
        <v>7.6313253764353439E-2</v>
      </c>
      <c r="J9941" t="str">
        <f>_xlfn.XLOOKUP(A9941,Product_Details!$A:$A,Product_Details!$G:$G,"mens")</f>
        <v>Womens</v>
      </c>
      <c r="K9941">
        <f t="shared" si="467"/>
        <v>2511.6666666666665</v>
      </c>
    </row>
    <row r="9942" spans="1:11" ht="15">
      <c r="A9942" t="s">
        <v>38</v>
      </c>
      <c r="B9942">
        <v>2</v>
      </c>
      <c r="C9942">
        <v>6</v>
      </c>
      <c r="D9942" t="s">
        <v>33</v>
      </c>
      <c r="E9942" t="s">
        <v>1573</v>
      </c>
      <c r="F9942" s="1">
        <v>2.393402777777778E-2</v>
      </c>
      <c r="G9942">
        <f>_xlfn.XLOOKUP($A9942,Product_pricing!$B:$B,Product_pricing!$C:$C)</f>
        <v>54</v>
      </c>
      <c r="H9942">
        <f t="shared" si="465"/>
        <v>101.52</v>
      </c>
      <c r="I9942" s="10">
        <f t="shared" si="466"/>
        <v>8.9585123984241011E-2</v>
      </c>
      <c r="J9942" t="str">
        <f>_xlfn.XLOOKUP(A9942,Product_Details!$A:$A,Product_Details!$G:$G,"mens")</f>
        <v>Womens</v>
      </c>
      <c r="K9942">
        <f t="shared" si="467"/>
        <v>2511.6666666666665</v>
      </c>
    </row>
    <row r="9943" spans="1:11" ht="15">
      <c r="A9943" t="s">
        <v>41</v>
      </c>
      <c r="B9943">
        <v>5</v>
      </c>
      <c r="C9943">
        <v>6</v>
      </c>
      <c r="D9943" t="s">
        <v>33</v>
      </c>
      <c r="E9943" t="s">
        <v>1573</v>
      </c>
      <c r="F9943" s="1">
        <v>2.393402777777778E-2</v>
      </c>
      <c r="G9943">
        <f>_xlfn.XLOOKUP($A9943,Product_pricing!$B:$B,Product_pricing!$C:$C)</f>
        <v>10</v>
      </c>
      <c r="H9943">
        <f t="shared" si="465"/>
        <v>47</v>
      </c>
      <c r="I9943" s="10">
        <f t="shared" si="466"/>
        <v>4.1474594437148619E-2</v>
      </c>
      <c r="J9943" t="str">
        <f>_xlfn.XLOOKUP(A9943,Product_Details!$A:$A,Product_Details!$G:$G,"mens")</f>
        <v>Mens</v>
      </c>
      <c r="K9943">
        <f t="shared" si="467"/>
        <v>2520</v>
      </c>
    </row>
    <row r="9944" spans="1:11" ht="15">
      <c r="A9944" t="s">
        <v>26</v>
      </c>
      <c r="B9944">
        <v>4</v>
      </c>
      <c r="C9944">
        <v>6</v>
      </c>
      <c r="D9944" t="s">
        <v>33</v>
      </c>
      <c r="E9944" t="s">
        <v>1573</v>
      </c>
      <c r="F9944" s="1">
        <v>2.393402777777778E-2</v>
      </c>
      <c r="G9944">
        <f>_xlfn.XLOOKUP($A9944,Product_pricing!$B:$B,Product_pricing!$C:$C)</f>
        <v>17</v>
      </c>
      <c r="H9944">
        <f t="shared" si="465"/>
        <v>63.919999999999995</v>
      </c>
      <c r="I9944" s="10">
        <f t="shared" si="466"/>
        <v>5.6405448434522117E-2</v>
      </c>
      <c r="J9944" t="str">
        <f>_xlfn.XLOOKUP(A9944,Product_Details!$A:$A,Product_Details!$G:$G,"mens")</f>
        <v>Mens</v>
      </c>
      <c r="K9944">
        <f t="shared" si="467"/>
        <v>2520</v>
      </c>
    </row>
    <row r="9945" spans="1:11" ht="15">
      <c r="A9945" t="s">
        <v>27</v>
      </c>
      <c r="B9945">
        <v>4</v>
      </c>
      <c r="C9945">
        <v>6</v>
      </c>
      <c r="D9945" t="s">
        <v>33</v>
      </c>
      <c r="E9945" t="s">
        <v>1573</v>
      </c>
      <c r="F9945" s="1">
        <v>2.393402777777778E-2</v>
      </c>
      <c r="G9945">
        <f>_xlfn.XLOOKUP($A9945,Product_pricing!$B:$B,Product_pricing!$C:$C)</f>
        <v>29</v>
      </c>
      <c r="H9945">
        <f t="shared" si="465"/>
        <v>109.03999999999999</v>
      </c>
      <c r="I9945" s="10">
        <f t="shared" si="466"/>
        <v>9.6221059094184783E-2</v>
      </c>
      <c r="J9945" t="str">
        <f>_xlfn.XLOOKUP(A9945,Product_Details!$A:$A,Product_Details!$G:$G,"mens")</f>
        <v>Mens</v>
      </c>
      <c r="K9945">
        <f t="shared" si="467"/>
        <v>2520</v>
      </c>
    </row>
    <row r="9946" spans="1:11" ht="15">
      <c r="A9946" t="s">
        <v>35</v>
      </c>
      <c r="B9946">
        <v>5</v>
      </c>
      <c r="C9946">
        <v>0</v>
      </c>
      <c r="D9946" t="s">
        <v>33</v>
      </c>
      <c r="E9946" t="s">
        <v>1574</v>
      </c>
      <c r="F9946" s="1">
        <v>1.0060185185185184E-2</v>
      </c>
      <c r="G9946">
        <f>_xlfn.XLOOKUP($A9946,Product_pricing!$B:$B,Product_pricing!$C:$C)</f>
        <v>32</v>
      </c>
      <c r="H9946">
        <f t="shared" si="465"/>
        <v>160</v>
      </c>
      <c r="I9946" s="10">
        <f t="shared" si="466"/>
        <v>0.14119010872220805</v>
      </c>
      <c r="J9946" t="str">
        <f>_xlfn.XLOOKUP(A9946,Product_Details!$A:$A,Product_Details!$G:$G,"mens")</f>
        <v>Womens</v>
      </c>
      <c r="K9946">
        <f t="shared" si="467"/>
        <v>1883.75</v>
      </c>
    </row>
    <row r="9947" spans="1:11" ht="15">
      <c r="A9947" t="s">
        <v>29</v>
      </c>
      <c r="B9947">
        <v>5</v>
      </c>
      <c r="C9947">
        <v>0</v>
      </c>
      <c r="D9947" t="s">
        <v>33</v>
      </c>
      <c r="E9947" t="s">
        <v>1574</v>
      </c>
      <c r="F9947" s="1">
        <v>1.0060185185185184E-2</v>
      </c>
      <c r="G9947">
        <f>_xlfn.XLOOKUP($A9947,Product_pricing!$B:$B,Product_pricing!$C:$C)</f>
        <v>10</v>
      </c>
      <c r="H9947">
        <f t="shared" si="465"/>
        <v>50</v>
      </c>
      <c r="I9947" s="10">
        <f t="shared" si="466"/>
        <v>4.4121908975690016E-2</v>
      </c>
      <c r="J9947" t="str">
        <f>_xlfn.XLOOKUP(A9947,Product_Details!$A:$A,Product_Details!$G:$G,"mens")</f>
        <v>Womens</v>
      </c>
      <c r="K9947">
        <f t="shared" si="467"/>
        <v>1883.75</v>
      </c>
    </row>
    <row r="9948" spans="1:11" ht="15">
      <c r="A9948" t="s">
        <v>30</v>
      </c>
      <c r="B9948">
        <v>5</v>
      </c>
      <c r="C9948">
        <v>0</v>
      </c>
      <c r="D9948" t="s">
        <v>33</v>
      </c>
      <c r="E9948" t="s">
        <v>1574</v>
      </c>
      <c r="F9948" s="1">
        <v>1.0060185185185184E-2</v>
      </c>
      <c r="G9948">
        <f>_xlfn.XLOOKUP($A9948,Product_pricing!$B:$B,Product_pricing!$C:$C)</f>
        <v>19</v>
      </c>
      <c r="H9948">
        <f t="shared" si="465"/>
        <v>95</v>
      </c>
      <c r="I9948" s="10">
        <f t="shared" si="466"/>
        <v>8.3831627053811031E-2</v>
      </c>
      <c r="J9948" t="str">
        <f>_xlfn.XLOOKUP(A9948,Product_Details!$A:$A,Product_Details!$G:$G,"mens")</f>
        <v>Womens</v>
      </c>
      <c r="K9948">
        <f t="shared" si="467"/>
        <v>1883.75</v>
      </c>
    </row>
    <row r="9949" spans="1:11" ht="15">
      <c r="A9949" t="s">
        <v>38</v>
      </c>
      <c r="B9949">
        <v>1</v>
      </c>
      <c r="C9949">
        <v>0</v>
      </c>
      <c r="D9949" t="s">
        <v>33</v>
      </c>
      <c r="E9949" t="s">
        <v>1574</v>
      </c>
      <c r="F9949" s="1">
        <v>1.0060185185185184E-2</v>
      </c>
      <c r="G9949">
        <f>_xlfn.XLOOKUP($A9949,Product_pricing!$B:$B,Product_pricing!$C:$C)</f>
        <v>54</v>
      </c>
      <c r="H9949">
        <f t="shared" si="465"/>
        <v>54</v>
      </c>
      <c r="I9949" s="10">
        <f t="shared" si="466"/>
        <v>4.7651661693745219E-2</v>
      </c>
      <c r="J9949" t="str">
        <f>_xlfn.XLOOKUP(A9949,Product_Details!$A:$A,Product_Details!$G:$G,"mens")</f>
        <v>Womens</v>
      </c>
      <c r="K9949">
        <f t="shared" si="467"/>
        <v>1883.75</v>
      </c>
    </row>
    <row r="9950" spans="1:11" ht="15">
      <c r="A9950" t="s">
        <v>25</v>
      </c>
      <c r="B9950">
        <v>1</v>
      </c>
      <c r="C9950">
        <v>0</v>
      </c>
      <c r="D9950" t="s">
        <v>33</v>
      </c>
      <c r="E9950" t="s">
        <v>1574</v>
      </c>
      <c r="F9950" s="1">
        <v>1.0060185185185184E-2</v>
      </c>
      <c r="G9950">
        <f>_xlfn.XLOOKUP($A9950,Product_pricing!$B:$B,Product_pricing!$C:$C)</f>
        <v>40</v>
      </c>
      <c r="H9950">
        <f t="shared" si="465"/>
        <v>40</v>
      </c>
      <c r="I9950" s="10">
        <f t="shared" si="466"/>
        <v>3.5297527180552013E-2</v>
      </c>
      <c r="J9950" t="str">
        <f>_xlfn.XLOOKUP(A9950,Product_Details!$A:$A,Product_Details!$G:$G,"mens")</f>
        <v>Mens</v>
      </c>
      <c r="K9950">
        <f t="shared" si="467"/>
        <v>1890</v>
      </c>
    </row>
    <row r="9951" spans="1:11" ht="15">
      <c r="A9951" t="s">
        <v>41</v>
      </c>
      <c r="B9951">
        <v>3</v>
      </c>
      <c r="C9951">
        <v>0</v>
      </c>
      <c r="D9951" t="s">
        <v>33</v>
      </c>
      <c r="E9951" t="s">
        <v>1574</v>
      </c>
      <c r="F9951" s="1">
        <v>1.0060185185185184E-2</v>
      </c>
      <c r="G9951">
        <f>_xlfn.XLOOKUP($A9951,Product_pricing!$B:$B,Product_pricing!$C:$C)</f>
        <v>10</v>
      </c>
      <c r="H9951">
        <f t="shared" si="465"/>
        <v>30</v>
      </c>
      <c r="I9951" s="10">
        <f t="shared" si="466"/>
        <v>2.647314538541401E-2</v>
      </c>
      <c r="J9951" t="str">
        <f>_xlfn.XLOOKUP(A9951,Product_Details!$A:$A,Product_Details!$G:$G,"mens")</f>
        <v>Mens</v>
      </c>
      <c r="K9951">
        <f t="shared" si="467"/>
        <v>1890</v>
      </c>
    </row>
    <row r="9952" spans="1:11" ht="15">
      <c r="A9952" t="s">
        <v>31</v>
      </c>
      <c r="B9952">
        <v>1</v>
      </c>
      <c r="C9952">
        <v>0</v>
      </c>
      <c r="D9952" t="s">
        <v>33</v>
      </c>
      <c r="E9952" t="s">
        <v>1574</v>
      </c>
      <c r="F9952" s="1">
        <v>1.0060185185185184E-2</v>
      </c>
      <c r="G9952">
        <f>_xlfn.XLOOKUP($A9952,Product_pricing!$B:$B,Product_pricing!$C:$C)</f>
        <v>57</v>
      </c>
      <c r="H9952">
        <f t="shared" si="465"/>
        <v>57</v>
      </c>
      <c r="I9952" s="10">
        <f t="shared" si="466"/>
        <v>5.0298976232286616E-2</v>
      </c>
      <c r="J9952" t="str">
        <f>_xlfn.XLOOKUP(A9952,Product_Details!$A:$A,Product_Details!$G:$G,"mens")</f>
        <v>Mens</v>
      </c>
      <c r="K9952">
        <f t="shared" si="467"/>
        <v>1890</v>
      </c>
    </row>
    <row r="9953" spans="1:11" ht="15">
      <c r="A9953" t="s">
        <v>26</v>
      </c>
      <c r="B9953">
        <v>5</v>
      </c>
      <c r="C9953">
        <v>0</v>
      </c>
      <c r="D9953" t="s">
        <v>33</v>
      </c>
      <c r="E9953" t="s">
        <v>1574</v>
      </c>
      <c r="F9953" s="1">
        <v>1.0060185185185184E-2</v>
      </c>
      <c r="G9953">
        <f>_xlfn.XLOOKUP($A9953,Product_pricing!$B:$B,Product_pricing!$C:$C)</f>
        <v>17</v>
      </c>
      <c r="H9953">
        <f t="shared" si="465"/>
        <v>85</v>
      </c>
      <c r="I9953" s="10">
        <f t="shared" si="466"/>
        <v>7.5007245258673028E-2</v>
      </c>
      <c r="J9953" t="str">
        <f>_xlfn.XLOOKUP(A9953,Product_Details!$A:$A,Product_Details!$G:$G,"mens")</f>
        <v>Mens</v>
      </c>
      <c r="K9953">
        <f t="shared" si="467"/>
        <v>1890</v>
      </c>
    </row>
    <row r="9954" spans="1:11" ht="15">
      <c r="A9954" t="s">
        <v>35</v>
      </c>
      <c r="B9954">
        <v>1</v>
      </c>
      <c r="C9954">
        <v>10</v>
      </c>
      <c r="D9954" t="s">
        <v>23</v>
      </c>
      <c r="E9954" t="s">
        <v>1575</v>
      </c>
      <c r="F9954" s="1">
        <v>1.7447916666666667E-2</v>
      </c>
      <c r="G9954">
        <f>_xlfn.XLOOKUP($A9954,Product_pricing!$B:$B,Product_pricing!$C:$C)</f>
        <v>32</v>
      </c>
      <c r="H9954">
        <f t="shared" si="465"/>
        <v>28.8</v>
      </c>
      <c r="I9954" s="10">
        <f t="shared" si="466"/>
        <v>2.5414219569997454E-2</v>
      </c>
      <c r="J9954" t="str">
        <f>_xlfn.XLOOKUP(A9954,Product_Details!$A:$A,Product_Details!$G:$G,"mens")</f>
        <v>Womens</v>
      </c>
      <c r="K9954">
        <f t="shared" si="467"/>
        <v>1507</v>
      </c>
    </row>
    <row r="9955" spans="1:11" ht="15">
      <c r="A9955" t="s">
        <v>29</v>
      </c>
      <c r="B9955">
        <v>1</v>
      </c>
      <c r="C9955">
        <v>10</v>
      </c>
      <c r="D9955" t="s">
        <v>23</v>
      </c>
      <c r="E9955" t="s">
        <v>1575</v>
      </c>
      <c r="F9955" s="1">
        <v>1.7447916666666667E-2</v>
      </c>
      <c r="G9955">
        <f>_xlfn.XLOOKUP($A9955,Product_pricing!$B:$B,Product_pricing!$C:$C)</f>
        <v>10</v>
      </c>
      <c r="H9955">
        <f t="shared" si="465"/>
        <v>9</v>
      </c>
      <c r="I9955" s="10">
        <f t="shared" si="466"/>
        <v>7.9419436156242043E-3</v>
      </c>
      <c r="J9955" t="str">
        <f>_xlfn.XLOOKUP(A9955,Product_Details!$A:$A,Product_Details!$G:$G,"mens")</f>
        <v>Womens</v>
      </c>
      <c r="K9955">
        <f t="shared" si="467"/>
        <v>1507</v>
      </c>
    </row>
    <row r="9956" spans="1:11" ht="15">
      <c r="A9956" t="s">
        <v>36</v>
      </c>
      <c r="B9956">
        <v>2</v>
      </c>
      <c r="C9956">
        <v>10</v>
      </c>
      <c r="D9956" t="s">
        <v>23</v>
      </c>
      <c r="E9956" t="s">
        <v>1575</v>
      </c>
      <c r="F9956" s="1">
        <v>1.7447916666666667E-2</v>
      </c>
      <c r="G9956">
        <f>_xlfn.XLOOKUP($A9956,Product_pricing!$B:$B,Product_pricing!$C:$C)</f>
        <v>23</v>
      </c>
      <c r="H9956">
        <f t="shared" si="465"/>
        <v>41.4</v>
      </c>
      <c r="I9956" s="10">
        <f t="shared" si="466"/>
        <v>3.6532940631871333E-2</v>
      </c>
      <c r="J9956" t="str">
        <f>_xlfn.XLOOKUP(A9956,Product_Details!$A:$A,Product_Details!$G:$G,"mens")</f>
        <v>Womens</v>
      </c>
      <c r="K9956">
        <f t="shared" si="467"/>
        <v>1507</v>
      </c>
    </row>
    <row r="9957" spans="1:11" ht="15">
      <c r="A9957" t="s">
        <v>30</v>
      </c>
      <c r="B9957">
        <v>1</v>
      </c>
      <c r="C9957">
        <v>10</v>
      </c>
      <c r="D9957" t="s">
        <v>23</v>
      </c>
      <c r="E9957" t="s">
        <v>1575</v>
      </c>
      <c r="F9957" s="1">
        <v>1.7447916666666667E-2</v>
      </c>
      <c r="G9957">
        <f>_xlfn.XLOOKUP($A9957,Product_pricing!$B:$B,Product_pricing!$C:$C)</f>
        <v>19</v>
      </c>
      <c r="H9957">
        <f t="shared" si="465"/>
        <v>17.100000000000001</v>
      </c>
      <c r="I9957" s="10">
        <f t="shared" si="466"/>
        <v>1.5089692869685986E-2</v>
      </c>
      <c r="J9957" t="str">
        <f>_xlfn.XLOOKUP(A9957,Product_Details!$A:$A,Product_Details!$G:$G,"mens")</f>
        <v>Womens</v>
      </c>
      <c r="K9957">
        <f t="shared" si="467"/>
        <v>1507</v>
      </c>
    </row>
    <row r="9958" spans="1:11" ht="15">
      <c r="A9958" t="s">
        <v>38</v>
      </c>
      <c r="B9958">
        <v>4</v>
      </c>
      <c r="C9958">
        <v>10</v>
      </c>
      <c r="D9958" t="s">
        <v>23</v>
      </c>
      <c r="E9958" t="s">
        <v>1575</v>
      </c>
      <c r="F9958" s="1">
        <v>1.7447916666666667E-2</v>
      </c>
      <c r="G9958">
        <f>_xlfn.XLOOKUP($A9958,Product_pricing!$B:$B,Product_pricing!$C:$C)</f>
        <v>54</v>
      </c>
      <c r="H9958">
        <f t="shared" si="465"/>
        <v>194.4</v>
      </c>
      <c r="I9958" s="10">
        <f t="shared" si="466"/>
        <v>0.17154598209748279</v>
      </c>
      <c r="J9958" t="str">
        <f>_xlfn.XLOOKUP(A9958,Product_Details!$A:$A,Product_Details!$G:$G,"mens")</f>
        <v>Womens</v>
      </c>
      <c r="K9958">
        <f t="shared" si="467"/>
        <v>1507</v>
      </c>
    </row>
    <row r="9959" spans="1:11" ht="15">
      <c r="A9959" t="s">
        <v>25</v>
      </c>
      <c r="B9959">
        <v>4</v>
      </c>
      <c r="C9959">
        <v>10</v>
      </c>
      <c r="D9959" t="s">
        <v>23</v>
      </c>
      <c r="E9959" t="s">
        <v>1575</v>
      </c>
      <c r="F9959" s="1">
        <v>1.7447916666666667E-2</v>
      </c>
      <c r="G9959">
        <f>_xlfn.XLOOKUP($A9959,Product_pricing!$B:$B,Product_pricing!$C:$C)</f>
        <v>40</v>
      </c>
      <c r="H9959">
        <f t="shared" si="465"/>
        <v>144</v>
      </c>
      <c r="I9959" s="10">
        <f t="shared" si="466"/>
        <v>0.12707109784998727</v>
      </c>
      <c r="J9959" t="str">
        <f>_xlfn.XLOOKUP(A9959,Product_Details!$A:$A,Product_Details!$G:$G,"mens")</f>
        <v>Mens</v>
      </c>
      <c r="K9959">
        <f t="shared" si="467"/>
        <v>3780</v>
      </c>
    </row>
    <row r="9960" spans="1:11" ht="15">
      <c r="A9960" t="s">
        <v>27</v>
      </c>
      <c r="B9960">
        <v>2</v>
      </c>
      <c r="C9960">
        <v>10</v>
      </c>
      <c r="D9960" t="s">
        <v>23</v>
      </c>
      <c r="E9960" t="s">
        <v>1575</v>
      </c>
      <c r="F9960" s="1">
        <v>1.7447916666666667E-2</v>
      </c>
      <c r="G9960">
        <f>_xlfn.XLOOKUP($A9960,Product_pricing!$B:$B,Product_pricing!$C:$C)</f>
        <v>29</v>
      </c>
      <c r="H9960">
        <f t="shared" si="465"/>
        <v>52.2</v>
      </c>
      <c r="I9960" s="10">
        <f t="shared" si="466"/>
        <v>4.6063272970620378E-2</v>
      </c>
      <c r="J9960" t="str">
        <f>_xlfn.XLOOKUP(A9960,Product_Details!$A:$A,Product_Details!$G:$G,"mens")</f>
        <v>Mens</v>
      </c>
      <c r="K9960">
        <f t="shared" si="467"/>
        <v>3780</v>
      </c>
    </row>
    <row r="9961" spans="1:11" ht="15">
      <c r="A9961" t="s">
        <v>22</v>
      </c>
      <c r="B9961">
        <v>1</v>
      </c>
      <c r="C9961">
        <v>2</v>
      </c>
      <c r="D9961" t="s">
        <v>23</v>
      </c>
      <c r="E9961" t="s">
        <v>1576</v>
      </c>
      <c r="F9961" s="1">
        <v>5.0601851851851858E-3</v>
      </c>
      <c r="G9961">
        <f>_xlfn.XLOOKUP($A9961,Product_pricing!$B:$B,Product_pricing!$C:$C)</f>
        <v>13</v>
      </c>
      <c r="H9961">
        <f t="shared" si="465"/>
        <v>12.74</v>
      </c>
      <c r="I9961" s="10">
        <f t="shared" si="466"/>
        <v>1.1242262407005816E-2</v>
      </c>
      <c r="J9961" t="str">
        <f>_xlfn.XLOOKUP(A9961,Product_Details!$A:$A,Product_Details!$G:$G,"mens")</f>
        <v>Womens</v>
      </c>
      <c r="K9961">
        <f t="shared" si="467"/>
        <v>1883.75</v>
      </c>
    </row>
    <row r="9962" spans="1:11" ht="15">
      <c r="A9962" t="s">
        <v>35</v>
      </c>
      <c r="B9962">
        <v>1</v>
      </c>
      <c r="C9962">
        <v>2</v>
      </c>
      <c r="D9962" t="s">
        <v>23</v>
      </c>
      <c r="E9962" t="s">
        <v>1576</v>
      </c>
      <c r="F9962" s="1">
        <v>5.0601851851851858E-3</v>
      </c>
      <c r="G9962">
        <f>_xlfn.XLOOKUP($A9962,Product_pricing!$B:$B,Product_pricing!$C:$C)</f>
        <v>32</v>
      </c>
      <c r="H9962">
        <f t="shared" si="465"/>
        <v>31.36</v>
      </c>
      <c r="I9962" s="10">
        <f t="shared" si="466"/>
        <v>2.767326130955278E-2</v>
      </c>
      <c r="J9962" t="str">
        <f>_xlfn.XLOOKUP(A9962,Product_Details!$A:$A,Product_Details!$G:$G,"mens")</f>
        <v>Womens</v>
      </c>
      <c r="K9962">
        <f t="shared" si="467"/>
        <v>1883.75</v>
      </c>
    </row>
    <row r="9963" spans="1:11" ht="15">
      <c r="A9963" t="s">
        <v>36</v>
      </c>
      <c r="B9963">
        <v>4</v>
      </c>
      <c r="C9963">
        <v>2</v>
      </c>
      <c r="D9963" t="s">
        <v>23</v>
      </c>
      <c r="E9963" t="s">
        <v>1576</v>
      </c>
      <c r="F9963" s="1">
        <v>5.0601851851851858E-3</v>
      </c>
      <c r="G9963">
        <f>_xlfn.XLOOKUP($A9963,Product_pricing!$B:$B,Product_pricing!$C:$C)</f>
        <v>23</v>
      </c>
      <c r="H9963">
        <f t="shared" si="465"/>
        <v>90.16</v>
      </c>
      <c r="I9963" s="10">
        <f t="shared" si="466"/>
        <v>7.956062626496424E-2</v>
      </c>
      <c r="J9963" t="str">
        <f>_xlfn.XLOOKUP(A9963,Product_Details!$A:$A,Product_Details!$G:$G,"mens")</f>
        <v>Womens</v>
      </c>
      <c r="K9963">
        <f t="shared" si="467"/>
        <v>1883.75</v>
      </c>
    </row>
    <row r="9964" spans="1:11" ht="15">
      <c r="A9964" t="s">
        <v>30</v>
      </c>
      <c r="B9964">
        <v>4</v>
      </c>
      <c r="C9964">
        <v>2</v>
      </c>
      <c r="D9964" t="s">
        <v>23</v>
      </c>
      <c r="E9964" t="s">
        <v>1576</v>
      </c>
      <c r="F9964" s="1">
        <v>5.0601851851851858E-3</v>
      </c>
      <c r="G9964">
        <f>_xlfn.XLOOKUP($A9964,Product_pricing!$B:$B,Product_pricing!$C:$C)</f>
        <v>19</v>
      </c>
      <c r="H9964">
        <f t="shared" si="465"/>
        <v>74.48</v>
      </c>
      <c r="I9964" s="10">
        <f t="shared" si="466"/>
        <v>6.5723995610187866E-2</v>
      </c>
      <c r="J9964" t="str">
        <f>_xlfn.XLOOKUP(A9964,Product_Details!$A:$A,Product_Details!$G:$G,"mens")</f>
        <v>Womens</v>
      </c>
      <c r="K9964">
        <f t="shared" si="467"/>
        <v>1883.75</v>
      </c>
    </row>
    <row r="9965" spans="1:11" ht="15">
      <c r="A9965" t="s">
        <v>25</v>
      </c>
      <c r="B9965">
        <v>5</v>
      </c>
      <c r="C9965">
        <v>2</v>
      </c>
      <c r="D9965" t="s">
        <v>23</v>
      </c>
      <c r="E9965" t="s">
        <v>1576</v>
      </c>
      <c r="F9965" s="1">
        <v>5.0601851851851858E-3</v>
      </c>
      <c r="G9965">
        <f>_xlfn.XLOOKUP($A9965,Product_pricing!$B:$B,Product_pricing!$C:$C)</f>
        <v>40</v>
      </c>
      <c r="H9965">
        <f t="shared" si="465"/>
        <v>196</v>
      </c>
      <c r="I9965" s="10">
        <f t="shared" si="466"/>
        <v>0.17295788318470487</v>
      </c>
      <c r="J9965" t="str">
        <f>_xlfn.XLOOKUP(A9965,Product_Details!$A:$A,Product_Details!$G:$G,"mens")</f>
        <v>Mens</v>
      </c>
      <c r="K9965">
        <f t="shared" si="467"/>
        <v>3780</v>
      </c>
    </row>
    <row r="9966" spans="1:11" ht="15">
      <c r="A9966" t="s">
        <v>41</v>
      </c>
      <c r="B9966">
        <v>2</v>
      </c>
      <c r="C9966">
        <v>2</v>
      </c>
      <c r="D9966" t="s">
        <v>23</v>
      </c>
      <c r="E9966" t="s">
        <v>1576</v>
      </c>
      <c r="F9966" s="1">
        <v>5.0601851851851858E-3</v>
      </c>
      <c r="G9966">
        <f>_xlfn.XLOOKUP($A9966,Product_pricing!$B:$B,Product_pricing!$C:$C)</f>
        <v>10</v>
      </c>
      <c r="H9966">
        <f t="shared" si="465"/>
        <v>19.600000000000001</v>
      </c>
      <c r="I9966" s="10">
        <f t="shared" si="466"/>
        <v>1.7295788318470489E-2</v>
      </c>
      <c r="J9966" t="str">
        <f>_xlfn.XLOOKUP(A9966,Product_Details!$A:$A,Product_Details!$G:$G,"mens")</f>
        <v>Mens</v>
      </c>
      <c r="K9966">
        <f t="shared" si="467"/>
        <v>3780</v>
      </c>
    </row>
    <row r="9967" spans="1:11" ht="15">
      <c r="A9967" t="s">
        <v>22</v>
      </c>
      <c r="B9967">
        <v>4</v>
      </c>
      <c r="C9967">
        <v>3</v>
      </c>
      <c r="D9967" t="s">
        <v>23</v>
      </c>
      <c r="E9967" t="s">
        <v>1577</v>
      </c>
      <c r="F9967" s="1">
        <v>5.4143518518518516E-3</v>
      </c>
      <c r="G9967">
        <f>_xlfn.XLOOKUP($A9967,Product_pricing!$B:$B,Product_pricing!$C:$C)</f>
        <v>13</v>
      </c>
      <c r="H9967">
        <f t="shared" si="465"/>
        <v>50.44</v>
      </c>
      <c r="I9967" s="10">
        <f t="shared" si="466"/>
        <v>4.451018177467609E-2</v>
      </c>
      <c r="J9967" t="str">
        <f>_xlfn.XLOOKUP(A9967,Product_Details!$A:$A,Product_Details!$G:$G,"mens")</f>
        <v>Womens</v>
      </c>
      <c r="K9967">
        <f t="shared" si="467"/>
        <v>2511.6666666666665</v>
      </c>
    </row>
    <row r="9968" spans="1:11" ht="15">
      <c r="A9968" t="s">
        <v>36</v>
      </c>
      <c r="B9968">
        <v>3</v>
      </c>
      <c r="C9968">
        <v>3</v>
      </c>
      <c r="D9968" t="s">
        <v>23</v>
      </c>
      <c r="E9968" t="s">
        <v>1577</v>
      </c>
      <c r="F9968" s="1">
        <v>5.4143518518518516E-3</v>
      </c>
      <c r="G9968">
        <f>_xlfn.XLOOKUP($A9968,Product_pricing!$B:$B,Product_pricing!$C:$C)</f>
        <v>23</v>
      </c>
      <c r="H9968">
        <f t="shared" si="465"/>
        <v>66.929999999999993</v>
      </c>
      <c r="I9968" s="10">
        <f t="shared" si="466"/>
        <v>5.9061587354858655E-2</v>
      </c>
      <c r="J9968" t="str">
        <f>_xlfn.XLOOKUP(A9968,Product_Details!$A:$A,Product_Details!$G:$G,"mens")</f>
        <v>Womens</v>
      </c>
      <c r="K9968">
        <f t="shared" si="467"/>
        <v>2511.6666666666665</v>
      </c>
    </row>
    <row r="9969" spans="1:11" ht="15">
      <c r="A9969" t="s">
        <v>30</v>
      </c>
      <c r="B9969">
        <v>1</v>
      </c>
      <c r="C9969">
        <v>3</v>
      </c>
      <c r="D9969" t="s">
        <v>23</v>
      </c>
      <c r="E9969" t="s">
        <v>1577</v>
      </c>
      <c r="F9969" s="1">
        <v>5.4143518518518516E-3</v>
      </c>
      <c r="G9969">
        <f>_xlfn.XLOOKUP($A9969,Product_pricing!$B:$B,Product_pricing!$C:$C)</f>
        <v>19</v>
      </c>
      <c r="H9969">
        <f t="shared" si="465"/>
        <v>18.43</v>
      </c>
      <c r="I9969" s="10">
        <f t="shared" si="466"/>
        <v>1.6263335648439341E-2</v>
      </c>
      <c r="J9969" t="str">
        <f>_xlfn.XLOOKUP(A9969,Product_Details!$A:$A,Product_Details!$G:$G,"mens")</f>
        <v>Womens</v>
      </c>
      <c r="K9969">
        <f t="shared" si="467"/>
        <v>2511.6666666666665</v>
      </c>
    </row>
    <row r="9970" spans="1:11" ht="15">
      <c r="A9970" t="s">
        <v>25</v>
      </c>
      <c r="B9970">
        <v>4</v>
      </c>
      <c r="C9970">
        <v>3</v>
      </c>
      <c r="D9970" t="s">
        <v>23</v>
      </c>
      <c r="E9970" t="s">
        <v>1577</v>
      </c>
      <c r="F9970" s="1">
        <v>5.4143518518518516E-3</v>
      </c>
      <c r="G9970">
        <f>_xlfn.XLOOKUP($A9970,Product_pricing!$B:$B,Product_pricing!$C:$C)</f>
        <v>40</v>
      </c>
      <c r="H9970">
        <f t="shared" si="465"/>
        <v>155.19999999999999</v>
      </c>
      <c r="I9970" s="10">
        <f t="shared" si="466"/>
        <v>0.1369544054605418</v>
      </c>
      <c r="J9970" t="str">
        <f>_xlfn.XLOOKUP(A9970,Product_Details!$A:$A,Product_Details!$G:$G,"mens")</f>
        <v>Mens</v>
      </c>
      <c r="K9970">
        <f t="shared" si="467"/>
        <v>2520</v>
      </c>
    </row>
    <row r="9971" spans="1:11" ht="15">
      <c r="A9971" t="s">
        <v>41</v>
      </c>
      <c r="B9971">
        <v>5</v>
      </c>
      <c r="C9971">
        <v>3</v>
      </c>
      <c r="D9971" t="s">
        <v>23</v>
      </c>
      <c r="E9971" t="s">
        <v>1577</v>
      </c>
      <c r="F9971" s="1">
        <v>5.4143518518518516E-3</v>
      </c>
      <c r="G9971">
        <f>_xlfn.XLOOKUP($A9971,Product_pricing!$B:$B,Product_pricing!$C:$C)</f>
        <v>10</v>
      </c>
      <c r="H9971">
        <f t="shared" si="465"/>
        <v>48.5</v>
      </c>
      <c r="I9971" s="10">
        <f t="shared" si="466"/>
        <v>4.2798251706419314E-2</v>
      </c>
      <c r="J9971" t="str">
        <f>_xlfn.XLOOKUP(A9971,Product_Details!$A:$A,Product_Details!$G:$G,"mens")</f>
        <v>Mens</v>
      </c>
      <c r="K9971">
        <f t="shared" si="467"/>
        <v>2520</v>
      </c>
    </row>
    <row r="9972" spans="1:11" ht="15">
      <c r="A9972" t="s">
        <v>31</v>
      </c>
      <c r="B9972">
        <v>5</v>
      </c>
      <c r="C9972">
        <v>3</v>
      </c>
      <c r="D9972" t="s">
        <v>23</v>
      </c>
      <c r="E9972" t="s">
        <v>1577</v>
      </c>
      <c r="F9972" s="1">
        <v>5.4143518518518516E-3</v>
      </c>
      <c r="G9972">
        <f>_xlfn.XLOOKUP($A9972,Product_pricing!$B:$B,Product_pricing!$C:$C)</f>
        <v>57</v>
      </c>
      <c r="H9972">
        <f t="shared" si="465"/>
        <v>276.45</v>
      </c>
      <c r="I9972" s="10">
        <f t="shared" si="466"/>
        <v>0.24395003472659008</v>
      </c>
      <c r="J9972" t="str">
        <f>_xlfn.XLOOKUP(A9972,Product_Details!$A:$A,Product_Details!$G:$G,"mens")</f>
        <v>Mens</v>
      </c>
      <c r="K9972">
        <f t="shared" si="467"/>
        <v>2520</v>
      </c>
    </row>
    <row r="9973" spans="1:11" ht="15">
      <c r="A9973" t="s">
        <v>22</v>
      </c>
      <c r="B9973">
        <v>4</v>
      </c>
      <c r="C9973">
        <v>8</v>
      </c>
      <c r="D9973" t="s">
        <v>33</v>
      </c>
      <c r="E9973" t="s">
        <v>1578</v>
      </c>
      <c r="F9973" s="1">
        <v>4.9386574074074072E-3</v>
      </c>
      <c r="G9973">
        <f>_xlfn.XLOOKUP($A9973,Product_pricing!$B:$B,Product_pricing!$C:$C)</f>
        <v>13</v>
      </c>
      <c r="H9973">
        <f t="shared" si="465"/>
        <v>47.84</v>
      </c>
      <c r="I9973" s="10">
        <f t="shared" si="466"/>
        <v>4.2215842507940214E-2</v>
      </c>
      <c r="J9973" t="str">
        <f>_xlfn.XLOOKUP(A9973,Product_Details!$A:$A,Product_Details!$G:$G,"mens")</f>
        <v>Womens</v>
      </c>
      <c r="K9973">
        <f t="shared" si="467"/>
        <v>1883.75</v>
      </c>
    </row>
    <row r="9974" spans="1:11" ht="15">
      <c r="A9974" t="s">
        <v>36</v>
      </c>
      <c r="B9974">
        <v>1</v>
      </c>
      <c r="C9974">
        <v>8</v>
      </c>
      <c r="D9974" t="s">
        <v>33</v>
      </c>
      <c r="E9974" t="s">
        <v>1578</v>
      </c>
      <c r="F9974" s="1">
        <v>4.9386574074074072E-3</v>
      </c>
      <c r="G9974">
        <f>_xlfn.XLOOKUP($A9974,Product_pricing!$B:$B,Product_pricing!$C:$C)</f>
        <v>23</v>
      </c>
      <c r="H9974">
        <f t="shared" si="465"/>
        <v>21.16</v>
      </c>
      <c r="I9974" s="10">
        <f t="shared" si="466"/>
        <v>1.8672391878512017E-2</v>
      </c>
      <c r="J9974" t="str">
        <f>_xlfn.XLOOKUP(A9974,Product_Details!$A:$A,Product_Details!$G:$G,"mens")</f>
        <v>Womens</v>
      </c>
      <c r="K9974">
        <f t="shared" si="467"/>
        <v>1883.75</v>
      </c>
    </row>
    <row r="9975" spans="1:11" ht="15">
      <c r="A9975" t="s">
        <v>30</v>
      </c>
      <c r="B9975">
        <v>3</v>
      </c>
      <c r="C9975">
        <v>8</v>
      </c>
      <c r="D9975" t="s">
        <v>33</v>
      </c>
      <c r="E9975" t="s">
        <v>1578</v>
      </c>
      <c r="F9975" s="1">
        <v>4.9386574074074072E-3</v>
      </c>
      <c r="G9975">
        <f>_xlfn.XLOOKUP($A9975,Product_pricing!$B:$B,Product_pricing!$C:$C)</f>
        <v>19</v>
      </c>
      <c r="H9975">
        <f t="shared" si="465"/>
        <v>52.440000000000005</v>
      </c>
      <c r="I9975" s="10">
        <f t="shared" si="466"/>
        <v>4.6275058133703695E-2</v>
      </c>
      <c r="J9975" t="str">
        <f>_xlfn.XLOOKUP(A9975,Product_Details!$A:$A,Product_Details!$G:$G,"mens")</f>
        <v>Womens</v>
      </c>
      <c r="K9975">
        <f t="shared" si="467"/>
        <v>1883.75</v>
      </c>
    </row>
    <row r="9976" spans="1:11" ht="15">
      <c r="A9976" t="s">
        <v>38</v>
      </c>
      <c r="B9976">
        <v>4</v>
      </c>
      <c r="C9976">
        <v>8</v>
      </c>
      <c r="D9976" t="s">
        <v>33</v>
      </c>
      <c r="E9976" t="s">
        <v>1578</v>
      </c>
      <c r="F9976" s="1">
        <v>4.9386574074074072E-3</v>
      </c>
      <c r="G9976">
        <f>_xlfn.XLOOKUP($A9976,Product_pricing!$B:$B,Product_pricing!$C:$C)</f>
        <v>54</v>
      </c>
      <c r="H9976">
        <f t="shared" si="465"/>
        <v>198.72</v>
      </c>
      <c r="I9976" s="10">
        <f t="shared" si="466"/>
        <v>0.1753581150329824</v>
      </c>
      <c r="J9976" t="str">
        <f>_xlfn.XLOOKUP(A9976,Product_Details!$A:$A,Product_Details!$G:$G,"mens")</f>
        <v>Womens</v>
      </c>
      <c r="K9976">
        <f t="shared" si="467"/>
        <v>1883.75</v>
      </c>
    </row>
    <row r="9977" spans="1:11" ht="15">
      <c r="A9977" t="s">
        <v>32</v>
      </c>
      <c r="B9977">
        <v>1</v>
      </c>
      <c r="C9977">
        <v>8</v>
      </c>
      <c r="D9977" t="s">
        <v>33</v>
      </c>
      <c r="E9977" t="s">
        <v>1578</v>
      </c>
      <c r="F9977" s="1">
        <v>4.9386574074074072E-3</v>
      </c>
      <c r="G9977">
        <f>_xlfn.XLOOKUP($A9977,Product_pricing!$B:$B,Product_pricing!$C:$C)</f>
        <v>36</v>
      </c>
      <c r="H9977">
        <f t="shared" si="465"/>
        <v>33.120000000000005</v>
      </c>
      <c r="I9977" s="10">
        <f t="shared" si="466"/>
        <v>2.9226352505497072E-2</v>
      </c>
      <c r="J9977" t="str">
        <f>_xlfn.XLOOKUP(A9977,Product_Details!$A:$A,Product_Details!$G:$G,"mens")</f>
        <v>Mens</v>
      </c>
      <c r="K9977">
        <f t="shared" si="467"/>
        <v>3780</v>
      </c>
    </row>
    <row r="9978" spans="1:11" ht="15">
      <c r="A9978" t="s">
        <v>27</v>
      </c>
      <c r="B9978">
        <v>2</v>
      </c>
      <c r="C9978">
        <v>8</v>
      </c>
      <c r="D9978" t="s">
        <v>33</v>
      </c>
      <c r="E9978" t="s">
        <v>1578</v>
      </c>
      <c r="F9978" s="1">
        <v>4.9386574074074072E-3</v>
      </c>
      <c r="G9978">
        <f>_xlfn.XLOOKUP($A9978,Product_pricing!$B:$B,Product_pricing!$C:$C)</f>
        <v>29</v>
      </c>
      <c r="H9978">
        <f t="shared" si="465"/>
        <v>53.36</v>
      </c>
      <c r="I9978" s="10">
        <f t="shared" si="466"/>
        <v>4.7086901258856388E-2</v>
      </c>
      <c r="J9978" t="str">
        <f>_xlfn.XLOOKUP(A9978,Product_Details!$A:$A,Product_Details!$G:$G,"mens")</f>
        <v>Mens</v>
      </c>
      <c r="K9978">
        <f t="shared" si="467"/>
        <v>3780</v>
      </c>
    </row>
    <row r="9979" spans="1:11" ht="15">
      <c r="A9979" t="s">
        <v>22</v>
      </c>
      <c r="B9979">
        <v>2</v>
      </c>
      <c r="C9979">
        <v>1</v>
      </c>
      <c r="D9979" t="s">
        <v>23</v>
      </c>
      <c r="E9979" t="s">
        <v>1579</v>
      </c>
      <c r="F9979" s="1">
        <v>2.654050925925926E-2</v>
      </c>
      <c r="G9979">
        <f>_xlfn.XLOOKUP($A9979,Product_pricing!$B:$B,Product_pricing!$C:$C)</f>
        <v>13</v>
      </c>
      <c r="H9979">
        <f t="shared" si="465"/>
        <v>25.74</v>
      </c>
      <c r="I9979" s="10">
        <f t="shared" si="466"/>
        <v>2.2713958740685221E-2</v>
      </c>
      <c r="J9979" t="str">
        <f>_xlfn.XLOOKUP(A9979,Product_Details!$A:$A,Product_Details!$G:$G,"mens")</f>
        <v>Womens</v>
      </c>
      <c r="K9979">
        <f t="shared" si="467"/>
        <v>2511.6666666666665</v>
      </c>
    </row>
    <row r="9980" spans="1:11" ht="15">
      <c r="A9980" t="s">
        <v>30</v>
      </c>
      <c r="B9980">
        <v>2</v>
      </c>
      <c r="C9980">
        <v>1</v>
      </c>
      <c r="D9980" t="s">
        <v>23</v>
      </c>
      <c r="E9980" t="s">
        <v>1579</v>
      </c>
      <c r="F9980" s="1">
        <v>2.654050925925926E-2</v>
      </c>
      <c r="G9980">
        <f>_xlfn.XLOOKUP($A9980,Product_pricing!$B:$B,Product_pricing!$C:$C)</f>
        <v>19</v>
      </c>
      <c r="H9980">
        <f t="shared" si="465"/>
        <v>37.619999999999997</v>
      </c>
      <c r="I9980" s="10">
        <f t="shared" si="466"/>
        <v>3.3197324313309164E-2</v>
      </c>
      <c r="J9980" t="str">
        <f>_xlfn.XLOOKUP(A9980,Product_Details!$A:$A,Product_Details!$G:$G,"mens")</f>
        <v>Womens</v>
      </c>
      <c r="K9980">
        <f t="shared" si="467"/>
        <v>2511.6666666666665</v>
      </c>
    </row>
    <row r="9981" spans="1:11" ht="15">
      <c r="A9981" t="s">
        <v>38</v>
      </c>
      <c r="B9981">
        <v>1</v>
      </c>
      <c r="C9981">
        <v>1</v>
      </c>
      <c r="D9981" t="s">
        <v>23</v>
      </c>
      <c r="E9981" t="s">
        <v>1579</v>
      </c>
      <c r="F9981" s="1">
        <v>2.654050925925926E-2</v>
      </c>
      <c r="G9981">
        <f>_xlfn.XLOOKUP($A9981,Product_pricing!$B:$B,Product_pricing!$C:$C)</f>
        <v>54</v>
      </c>
      <c r="H9981">
        <f t="shared" si="465"/>
        <v>53.46</v>
      </c>
      <c r="I9981" s="10">
        <f t="shared" si="466"/>
        <v>4.717514507680777E-2</v>
      </c>
      <c r="J9981" t="str">
        <f>_xlfn.XLOOKUP(A9981,Product_Details!$A:$A,Product_Details!$G:$G,"mens")</f>
        <v>Womens</v>
      </c>
      <c r="K9981">
        <f t="shared" si="467"/>
        <v>2511.6666666666665</v>
      </c>
    </row>
    <row r="9982" spans="1:11" ht="15">
      <c r="A9982" t="s">
        <v>25</v>
      </c>
      <c r="B9982">
        <v>1</v>
      </c>
      <c r="C9982">
        <v>1</v>
      </c>
      <c r="D9982" t="s">
        <v>23</v>
      </c>
      <c r="E9982" t="s">
        <v>1579</v>
      </c>
      <c r="F9982" s="1">
        <v>2.654050925925926E-2</v>
      </c>
      <c r="G9982">
        <f>_xlfn.XLOOKUP($A9982,Product_pricing!$B:$B,Product_pricing!$C:$C)</f>
        <v>40</v>
      </c>
      <c r="H9982">
        <f t="shared" si="465"/>
        <v>39.6</v>
      </c>
      <c r="I9982" s="10">
        <f t="shared" si="466"/>
        <v>3.4944551908746499E-2</v>
      </c>
      <c r="J9982" t="str">
        <f>_xlfn.XLOOKUP(A9982,Product_Details!$A:$A,Product_Details!$G:$G,"mens")</f>
        <v>Mens</v>
      </c>
      <c r="K9982">
        <f t="shared" si="467"/>
        <v>1890</v>
      </c>
    </row>
    <row r="9983" spans="1:11" ht="15">
      <c r="A9983" t="s">
        <v>31</v>
      </c>
      <c r="B9983">
        <v>2</v>
      </c>
      <c r="C9983">
        <v>1</v>
      </c>
      <c r="D9983" t="s">
        <v>23</v>
      </c>
      <c r="E9983" t="s">
        <v>1579</v>
      </c>
      <c r="F9983" s="1">
        <v>2.654050925925926E-2</v>
      </c>
      <c r="G9983">
        <f>_xlfn.XLOOKUP($A9983,Product_pricing!$B:$B,Product_pricing!$C:$C)</f>
        <v>57</v>
      </c>
      <c r="H9983">
        <f t="shared" si="465"/>
        <v>112.86</v>
      </c>
      <c r="I9983" s="10">
        <f t="shared" si="466"/>
        <v>9.9591972939927512E-2</v>
      </c>
      <c r="J9983" t="str">
        <f>_xlfn.XLOOKUP(A9983,Product_Details!$A:$A,Product_Details!$G:$G,"mens")</f>
        <v>Mens</v>
      </c>
      <c r="K9983">
        <f t="shared" si="467"/>
        <v>1890</v>
      </c>
    </row>
    <row r="9984" spans="1:11" ht="15">
      <c r="A9984" t="s">
        <v>26</v>
      </c>
      <c r="B9984">
        <v>3</v>
      </c>
      <c r="C9984">
        <v>1</v>
      </c>
      <c r="D9984" t="s">
        <v>23</v>
      </c>
      <c r="E9984" t="s">
        <v>1579</v>
      </c>
      <c r="F9984" s="1">
        <v>2.654050925925926E-2</v>
      </c>
      <c r="G9984">
        <f>_xlfn.XLOOKUP($A9984,Product_pricing!$B:$B,Product_pricing!$C:$C)</f>
        <v>17</v>
      </c>
      <c r="H9984">
        <f t="shared" si="465"/>
        <v>50.49</v>
      </c>
      <c r="I9984" s="10">
        <f t="shared" si="466"/>
        <v>4.4554303683651778E-2</v>
      </c>
      <c r="J9984" t="str">
        <f>_xlfn.XLOOKUP(A9984,Product_Details!$A:$A,Product_Details!$G:$G,"mens")</f>
        <v>Mens</v>
      </c>
      <c r="K9984">
        <f t="shared" si="467"/>
        <v>1890</v>
      </c>
    </row>
    <row r="9985" spans="1:11" ht="15">
      <c r="A9985" t="s">
        <v>27</v>
      </c>
      <c r="B9985">
        <v>2</v>
      </c>
      <c r="C9985">
        <v>1</v>
      </c>
      <c r="D9985" t="s">
        <v>23</v>
      </c>
      <c r="E9985" t="s">
        <v>1579</v>
      </c>
      <c r="F9985" s="1">
        <v>2.654050925925926E-2</v>
      </c>
      <c r="G9985">
        <f>_xlfn.XLOOKUP($A9985,Product_pricing!$B:$B,Product_pricing!$C:$C)</f>
        <v>29</v>
      </c>
      <c r="H9985">
        <f t="shared" si="465"/>
        <v>57.42</v>
      </c>
      <c r="I9985" s="10">
        <f t="shared" si="466"/>
        <v>5.0669600267682413E-2</v>
      </c>
      <c r="J9985" t="str">
        <f>_xlfn.XLOOKUP(A9985,Product_Details!$A:$A,Product_Details!$G:$G,"mens")</f>
        <v>Mens</v>
      </c>
      <c r="K9985">
        <f t="shared" si="467"/>
        <v>1890</v>
      </c>
    </row>
    <row r="9986" spans="1:11" ht="15">
      <c r="A9986" t="s">
        <v>22</v>
      </c>
      <c r="B9986">
        <v>1</v>
      </c>
      <c r="C9986">
        <v>3</v>
      </c>
      <c r="D9986" t="s">
        <v>23</v>
      </c>
      <c r="E9986" t="s">
        <v>1580</v>
      </c>
      <c r="F9986" s="1">
        <v>1.0937499999999999E-3</v>
      </c>
      <c r="G9986">
        <f>_xlfn.XLOOKUP($A9986,Product_pricing!$B:$B,Product_pricing!$C:$C)</f>
        <v>13</v>
      </c>
      <c r="H9986">
        <f t="shared" si="465"/>
        <v>12.61</v>
      </c>
      <c r="I9986" s="10">
        <f t="shared" si="466"/>
        <v>1.1127545443669022E-2</v>
      </c>
      <c r="J9986" t="str">
        <f>_xlfn.XLOOKUP(A9986,Product_Details!$A:$A,Product_Details!$G:$G,"mens")</f>
        <v>Womens</v>
      </c>
      <c r="K9986">
        <f t="shared" si="467"/>
        <v>2511.6666666666665</v>
      </c>
    </row>
    <row r="9987" spans="1:11" ht="15">
      <c r="A9987" t="s">
        <v>29</v>
      </c>
      <c r="B9987">
        <v>3</v>
      </c>
      <c r="C9987">
        <v>3</v>
      </c>
      <c r="D9987" t="s">
        <v>23</v>
      </c>
      <c r="E9987" t="s">
        <v>1580</v>
      </c>
      <c r="F9987" s="1">
        <v>1.0937499999999999E-3</v>
      </c>
      <c r="G9987">
        <f>_xlfn.XLOOKUP($A9987,Product_pricing!$B:$B,Product_pricing!$C:$C)</f>
        <v>10</v>
      </c>
      <c r="H9987">
        <f t="shared" ref="H9987:H10050" si="468">B9987*G9987*(1-C9987/100)</f>
        <v>29.099999999999998</v>
      </c>
      <c r="I9987" s="10">
        <f t="shared" ref="I9987:I10050" si="469">(H9987/SUM($H:$H))*1000</f>
        <v>2.5678951023851589E-2</v>
      </c>
      <c r="J9987" t="str">
        <f>_xlfn.XLOOKUP(A9987,Product_Details!$A:$A,Product_Details!$G:$G,"mens")</f>
        <v>Womens</v>
      </c>
      <c r="K9987">
        <f t="shared" ref="K9987:K10050" si="470">COUNTIFS($J:$J, J9987) / COUNTIFS($J:$J, J9987, $E:$E, E9987)</f>
        <v>2511.6666666666665</v>
      </c>
    </row>
    <row r="9988" spans="1:11" ht="15">
      <c r="A9988" t="s">
        <v>36</v>
      </c>
      <c r="B9988">
        <v>3</v>
      </c>
      <c r="C9988">
        <v>3</v>
      </c>
      <c r="D9988" t="s">
        <v>23</v>
      </c>
      <c r="E9988" t="s">
        <v>1580</v>
      </c>
      <c r="F9988" s="1">
        <v>1.0937499999999999E-3</v>
      </c>
      <c r="G9988">
        <f>_xlfn.XLOOKUP($A9988,Product_pricing!$B:$B,Product_pricing!$C:$C)</f>
        <v>23</v>
      </c>
      <c r="H9988">
        <f t="shared" si="468"/>
        <v>66.929999999999993</v>
      </c>
      <c r="I9988" s="10">
        <f t="shared" si="469"/>
        <v>5.9061587354858655E-2</v>
      </c>
      <c r="J9988" t="str">
        <f>_xlfn.XLOOKUP(A9988,Product_Details!$A:$A,Product_Details!$G:$G,"mens")</f>
        <v>Womens</v>
      </c>
      <c r="K9988">
        <f t="shared" si="470"/>
        <v>2511.6666666666665</v>
      </c>
    </row>
    <row r="9989" spans="1:11" ht="15">
      <c r="A9989" t="s">
        <v>41</v>
      </c>
      <c r="B9989">
        <v>1</v>
      </c>
      <c r="C9989">
        <v>3</v>
      </c>
      <c r="D9989" t="s">
        <v>23</v>
      </c>
      <c r="E9989" t="s">
        <v>1580</v>
      </c>
      <c r="F9989" s="1">
        <v>1.0937499999999999E-3</v>
      </c>
      <c r="G9989">
        <f>_xlfn.XLOOKUP($A9989,Product_pricing!$B:$B,Product_pricing!$C:$C)</f>
        <v>10</v>
      </c>
      <c r="H9989">
        <f t="shared" si="468"/>
        <v>9.6999999999999993</v>
      </c>
      <c r="I9989" s="10">
        <f t="shared" si="469"/>
        <v>8.5596503412838625E-3</v>
      </c>
      <c r="J9989" t="str">
        <f>_xlfn.XLOOKUP(A9989,Product_Details!$A:$A,Product_Details!$G:$G,"mens")</f>
        <v>Mens</v>
      </c>
      <c r="K9989">
        <f t="shared" si="470"/>
        <v>2520</v>
      </c>
    </row>
    <row r="9990" spans="1:11" ht="15">
      <c r="A9990" t="s">
        <v>31</v>
      </c>
      <c r="B9990">
        <v>5</v>
      </c>
      <c r="C9990">
        <v>3</v>
      </c>
      <c r="D9990" t="s">
        <v>23</v>
      </c>
      <c r="E9990" t="s">
        <v>1580</v>
      </c>
      <c r="F9990" s="1">
        <v>1.0937499999999999E-3</v>
      </c>
      <c r="G9990">
        <f>_xlfn.XLOOKUP($A9990,Product_pricing!$B:$B,Product_pricing!$C:$C)</f>
        <v>57</v>
      </c>
      <c r="H9990">
        <f t="shared" si="468"/>
        <v>276.45</v>
      </c>
      <c r="I9990" s="10">
        <f t="shared" si="469"/>
        <v>0.24395003472659008</v>
      </c>
      <c r="J9990" t="str">
        <f>_xlfn.XLOOKUP(A9990,Product_Details!$A:$A,Product_Details!$G:$G,"mens")</f>
        <v>Mens</v>
      </c>
      <c r="K9990">
        <f t="shared" si="470"/>
        <v>2520</v>
      </c>
    </row>
    <row r="9991" spans="1:11" ht="15">
      <c r="A9991" t="s">
        <v>26</v>
      </c>
      <c r="B9991">
        <v>3</v>
      </c>
      <c r="C9991">
        <v>3</v>
      </c>
      <c r="D9991" t="s">
        <v>23</v>
      </c>
      <c r="E9991" t="s">
        <v>1580</v>
      </c>
      <c r="F9991" s="1">
        <v>1.0937499999999999E-3</v>
      </c>
      <c r="G9991">
        <f>_xlfn.XLOOKUP($A9991,Product_pricing!$B:$B,Product_pricing!$C:$C)</f>
        <v>17</v>
      </c>
      <c r="H9991">
        <f t="shared" si="468"/>
        <v>49.47</v>
      </c>
      <c r="I9991" s="10">
        <f t="shared" si="469"/>
        <v>4.3654216740547702E-2</v>
      </c>
      <c r="J9991" t="str">
        <f>_xlfn.XLOOKUP(A9991,Product_Details!$A:$A,Product_Details!$G:$G,"mens")</f>
        <v>Mens</v>
      </c>
      <c r="K9991">
        <f t="shared" si="470"/>
        <v>2520</v>
      </c>
    </row>
    <row r="9992" spans="1:11" ht="15">
      <c r="A9992" t="s">
        <v>30</v>
      </c>
      <c r="B9992">
        <v>3</v>
      </c>
      <c r="C9992">
        <v>23</v>
      </c>
      <c r="D9992" t="s">
        <v>33</v>
      </c>
      <c r="E9992" t="s">
        <v>1581</v>
      </c>
      <c r="F9992" s="1">
        <v>1.8251157407407407E-2</v>
      </c>
      <c r="G9992">
        <f>_xlfn.XLOOKUP($A9992,Product_pricing!$B:$B,Product_pricing!$C:$C)</f>
        <v>19</v>
      </c>
      <c r="H9992">
        <f t="shared" si="468"/>
        <v>43.89</v>
      </c>
      <c r="I9992" s="10">
        <f t="shared" si="469"/>
        <v>3.8730211698860692E-2</v>
      </c>
      <c r="J9992" t="str">
        <f>_xlfn.XLOOKUP(A9992,Product_Details!$A:$A,Product_Details!$G:$G,"mens")</f>
        <v>Womens</v>
      </c>
      <c r="K9992">
        <f t="shared" si="470"/>
        <v>7535</v>
      </c>
    </row>
    <row r="9993" spans="1:11" ht="15">
      <c r="A9993" t="s">
        <v>25</v>
      </c>
      <c r="B9993">
        <v>2</v>
      </c>
      <c r="C9993">
        <v>23</v>
      </c>
      <c r="D9993" t="s">
        <v>33</v>
      </c>
      <c r="E9993" t="s">
        <v>1581</v>
      </c>
      <c r="F9993" s="1">
        <v>1.8251157407407407E-2</v>
      </c>
      <c r="G9993">
        <f>_xlfn.XLOOKUP($A9993,Product_pricing!$B:$B,Product_pricing!$C:$C)</f>
        <v>40</v>
      </c>
      <c r="H9993">
        <f t="shared" si="468"/>
        <v>61.6</v>
      </c>
      <c r="I9993" s="10">
        <f t="shared" si="469"/>
        <v>5.4358191858050103E-2</v>
      </c>
      <c r="J9993" t="str">
        <f>_xlfn.XLOOKUP(A9993,Product_Details!$A:$A,Product_Details!$G:$G,"mens")</f>
        <v>Mens</v>
      </c>
      <c r="K9993">
        <f t="shared" si="470"/>
        <v>1890</v>
      </c>
    </row>
    <row r="9994" spans="1:11" ht="15">
      <c r="A9994" t="s">
        <v>31</v>
      </c>
      <c r="B9994">
        <v>5</v>
      </c>
      <c r="C9994">
        <v>23</v>
      </c>
      <c r="D9994" t="s">
        <v>33</v>
      </c>
      <c r="E9994" t="s">
        <v>1581</v>
      </c>
      <c r="F9994" s="1">
        <v>1.8251157407407407E-2</v>
      </c>
      <c r="G9994">
        <f>_xlfn.XLOOKUP($A9994,Product_pricing!$B:$B,Product_pricing!$C:$C)</f>
        <v>57</v>
      </c>
      <c r="H9994">
        <f t="shared" si="468"/>
        <v>219.45000000000002</v>
      </c>
      <c r="I9994" s="10">
        <f t="shared" si="469"/>
        <v>0.1936510584943035</v>
      </c>
      <c r="J9994" t="str">
        <f>_xlfn.XLOOKUP(A9994,Product_Details!$A:$A,Product_Details!$G:$G,"mens")</f>
        <v>Mens</v>
      </c>
      <c r="K9994">
        <f t="shared" si="470"/>
        <v>1890</v>
      </c>
    </row>
    <row r="9995" spans="1:11" ht="15">
      <c r="A9995" t="s">
        <v>26</v>
      </c>
      <c r="B9995">
        <v>4</v>
      </c>
      <c r="C9995">
        <v>23</v>
      </c>
      <c r="D9995" t="s">
        <v>33</v>
      </c>
      <c r="E9995" t="s">
        <v>1581</v>
      </c>
      <c r="F9995" s="1">
        <v>1.8251157407407407E-2</v>
      </c>
      <c r="G9995">
        <f>_xlfn.XLOOKUP($A9995,Product_pricing!$B:$B,Product_pricing!$C:$C)</f>
        <v>17</v>
      </c>
      <c r="H9995">
        <f t="shared" si="468"/>
        <v>52.36</v>
      </c>
      <c r="I9995" s="10">
        <f t="shared" si="469"/>
        <v>4.6204463079342589E-2</v>
      </c>
      <c r="J9995" t="str">
        <f>_xlfn.XLOOKUP(A9995,Product_Details!$A:$A,Product_Details!$G:$G,"mens")</f>
        <v>Mens</v>
      </c>
      <c r="K9995">
        <f t="shared" si="470"/>
        <v>1890</v>
      </c>
    </row>
    <row r="9996" spans="1:11" ht="15">
      <c r="A9996" t="s">
        <v>27</v>
      </c>
      <c r="B9996">
        <v>2</v>
      </c>
      <c r="C9996">
        <v>23</v>
      </c>
      <c r="D9996" t="s">
        <v>33</v>
      </c>
      <c r="E9996" t="s">
        <v>1581</v>
      </c>
      <c r="F9996" s="1">
        <v>1.8251157407407407E-2</v>
      </c>
      <c r="G9996">
        <f>_xlfn.XLOOKUP($A9996,Product_pricing!$B:$B,Product_pricing!$C:$C)</f>
        <v>29</v>
      </c>
      <c r="H9996">
        <f t="shared" si="468"/>
        <v>44.660000000000004</v>
      </c>
      <c r="I9996" s="10">
        <f t="shared" si="469"/>
        <v>3.940968909708633E-2</v>
      </c>
      <c r="J9996" t="str">
        <f>_xlfn.XLOOKUP(A9996,Product_Details!$A:$A,Product_Details!$G:$G,"mens")</f>
        <v>Mens</v>
      </c>
      <c r="K9996">
        <f t="shared" si="470"/>
        <v>1890</v>
      </c>
    </row>
    <row r="9997" spans="1:11" ht="15">
      <c r="A9997" t="s">
        <v>35</v>
      </c>
      <c r="B9997">
        <v>3</v>
      </c>
      <c r="C9997">
        <v>16</v>
      </c>
      <c r="D9997" t="s">
        <v>23</v>
      </c>
      <c r="E9997" t="s">
        <v>1582</v>
      </c>
      <c r="F9997" s="1">
        <v>1.1663194444444447E-2</v>
      </c>
      <c r="G9997">
        <f>_xlfn.XLOOKUP($A9997,Product_pricing!$B:$B,Product_pricing!$C:$C)</f>
        <v>32</v>
      </c>
      <c r="H9997">
        <f t="shared" si="468"/>
        <v>80.64</v>
      </c>
      <c r="I9997" s="10">
        <f t="shared" si="469"/>
        <v>7.1159814795992857E-2</v>
      </c>
      <c r="J9997" t="str">
        <f>_xlfn.XLOOKUP(A9997,Product_Details!$A:$A,Product_Details!$G:$G,"mens")</f>
        <v>Womens</v>
      </c>
      <c r="K9997">
        <f t="shared" si="470"/>
        <v>7535</v>
      </c>
    </row>
    <row r="9998" spans="1:11" ht="15">
      <c r="A9998" t="s">
        <v>25</v>
      </c>
      <c r="B9998">
        <v>1</v>
      </c>
      <c r="C9998">
        <v>16</v>
      </c>
      <c r="D9998" t="s">
        <v>23</v>
      </c>
      <c r="E9998" t="s">
        <v>1582</v>
      </c>
      <c r="F9998" s="1">
        <v>1.1663194444444447E-2</v>
      </c>
      <c r="G9998">
        <f>_xlfn.XLOOKUP($A9998,Product_pricing!$B:$B,Product_pricing!$C:$C)</f>
        <v>40</v>
      </c>
      <c r="H9998">
        <f t="shared" si="468"/>
        <v>33.6</v>
      </c>
      <c r="I9998" s="10">
        <f t="shared" si="469"/>
        <v>2.9649922831663691E-2</v>
      </c>
      <c r="J9998" t="str">
        <f>_xlfn.XLOOKUP(A9998,Product_Details!$A:$A,Product_Details!$G:$G,"mens")</f>
        <v>Mens</v>
      </c>
      <c r="K9998">
        <f t="shared" si="470"/>
        <v>1512</v>
      </c>
    </row>
    <row r="9999" spans="1:11" ht="15">
      <c r="A9999" t="s">
        <v>41</v>
      </c>
      <c r="B9999">
        <v>4</v>
      </c>
      <c r="C9999">
        <v>16</v>
      </c>
      <c r="D9999" t="s">
        <v>23</v>
      </c>
      <c r="E9999" t="s">
        <v>1582</v>
      </c>
      <c r="F9999" s="1">
        <v>1.1663194444444447E-2</v>
      </c>
      <c r="G9999">
        <f>_xlfn.XLOOKUP($A9999,Product_pricing!$B:$B,Product_pricing!$C:$C)</f>
        <v>10</v>
      </c>
      <c r="H9999">
        <f t="shared" si="468"/>
        <v>33.6</v>
      </c>
      <c r="I9999" s="10">
        <f t="shared" si="469"/>
        <v>2.9649922831663691E-2</v>
      </c>
      <c r="J9999" t="str">
        <f>_xlfn.XLOOKUP(A9999,Product_Details!$A:$A,Product_Details!$G:$G,"mens")</f>
        <v>Mens</v>
      </c>
      <c r="K9999">
        <f t="shared" si="470"/>
        <v>1512</v>
      </c>
    </row>
    <row r="10000" spans="1:11" ht="15">
      <c r="A10000" t="s">
        <v>32</v>
      </c>
      <c r="B10000">
        <v>1</v>
      </c>
      <c r="C10000">
        <v>16</v>
      </c>
      <c r="D10000" t="s">
        <v>23</v>
      </c>
      <c r="E10000" t="s">
        <v>1582</v>
      </c>
      <c r="F10000" s="1">
        <v>1.1663194444444447E-2</v>
      </c>
      <c r="G10000">
        <f>_xlfn.XLOOKUP($A10000,Product_pricing!$B:$B,Product_pricing!$C:$C)</f>
        <v>36</v>
      </c>
      <c r="H10000">
        <f t="shared" si="468"/>
        <v>30.24</v>
      </c>
      <c r="I10000" s="10">
        <f t="shared" si="469"/>
        <v>2.6684930548497323E-2</v>
      </c>
      <c r="J10000" t="str">
        <f>_xlfn.XLOOKUP(A10000,Product_Details!$A:$A,Product_Details!$G:$G,"mens")</f>
        <v>Mens</v>
      </c>
      <c r="K10000">
        <f t="shared" si="470"/>
        <v>1512</v>
      </c>
    </row>
    <row r="10001" spans="1:11" ht="15">
      <c r="A10001" t="s">
        <v>26</v>
      </c>
      <c r="B10001">
        <v>5</v>
      </c>
      <c r="C10001">
        <v>16</v>
      </c>
      <c r="D10001" t="s">
        <v>23</v>
      </c>
      <c r="E10001" t="s">
        <v>1582</v>
      </c>
      <c r="F10001" s="1">
        <v>1.1663194444444447E-2</v>
      </c>
      <c r="G10001">
        <f>_xlfn.XLOOKUP($A10001,Product_pricing!$B:$B,Product_pricing!$C:$C)</f>
        <v>17</v>
      </c>
      <c r="H10001">
        <f t="shared" si="468"/>
        <v>71.399999999999991</v>
      </c>
      <c r="I10001" s="10">
        <f t="shared" si="469"/>
        <v>6.3006086017285329E-2</v>
      </c>
      <c r="J10001" t="str">
        <f>_xlfn.XLOOKUP(A10001,Product_Details!$A:$A,Product_Details!$G:$G,"mens")</f>
        <v>Mens</v>
      </c>
      <c r="K10001">
        <f t="shared" si="470"/>
        <v>1512</v>
      </c>
    </row>
    <row r="10002" spans="1:11" ht="15">
      <c r="A10002" t="s">
        <v>27</v>
      </c>
      <c r="B10002">
        <v>3</v>
      </c>
      <c r="C10002">
        <v>16</v>
      </c>
      <c r="D10002" t="s">
        <v>23</v>
      </c>
      <c r="E10002" t="s">
        <v>1582</v>
      </c>
      <c r="F10002" s="1">
        <v>1.1663194444444447E-2</v>
      </c>
      <c r="G10002">
        <f>_xlfn.XLOOKUP($A10002,Product_pricing!$B:$B,Product_pricing!$C:$C)</f>
        <v>29</v>
      </c>
      <c r="H10002">
        <f t="shared" si="468"/>
        <v>73.08</v>
      </c>
      <c r="I10002" s="10">
        <f t="shared" si="469"/>
        <v>6.4488582158868532E-2</v>
      </c>
      <c r="J10002" t="str">
        <f>_xlfn.XLOOKUP(A10002,Product_Details!$A:$A,Product_Details!$G:$G,"mens")</f>
        <v>Mens</v>
      </c>
      <c r="K10002">
        <f t="shared" si="470"/>
        <v>1512</v>
      </c>
    </row>
    <row r="10003" spans="1:11" ht="15">
      <c r="A10003" t="s">
        <v>22</v>
      </c>
      <c r="B10003">
        <v>3</v>
      </c>
      <c r="C10003">
        <v>19</v>
      </c>
      <c r="D10003" t="s">
        <v>23</v>
      </c>
      <c r="E10003" t="s">
        <v>1583</v>
      </c>
      <c r="F10003" s="1">
        <v>8.1435185185185187E-3</v>
      </c>
      <c r="G10003">
        <f>_xlfn.XLOOKUP($A10003,Product_pricing!$B:$B,Product_pricing!$C:$C)</f>
        <v>13</v>
      </c>
      <c r="H10003">
        <f t="shared" si="468"/>
        <v>31.590000000000003</v>
      </c>
      <c r="I10003" s="10">
        <f t="shared" si="469"/>
        <v>2.7876222090840955E-2</v>
      </c>
      <c r="J10003" t="str">
        <f>_xlfn.XLOOKUP(A10003,Product_Details!$A:$A,Product_Details!$G:$G,"mens")</f>
        <v>Womens</v>
      </c>
      <c r="K10003">
        <f t="shared" si="470"/>
        <v>1883.75</v>
      </c>
    </row>
    <row r="10004" spans="1:11" ht="15">
      <c r="A10004" t="s">
        <v>35</v>
      </c>
      <c r="B10004">
        <v>1</v>
      </c>
      <c r="C10004">
        <v>19</v>
      </c>
      <c r="D10004" t="s">
        <v>23</v>
      </c>
      <c r="E10004" t="s">
        <v>1583</v>
      </c>
      <c r="F10004" s="1">
        <v>8.1435185185185187E-3</v>
      </c>
      <c r="G10004">
        <f>_xlfn.XLOOKUP($A10004,Product_pricing!$B:$B,Product_pricing!$C:$C)</f>
        <v>32</v>
      </c>
      <c r="H10004">
        <f t="shared" si="468"/>
        <v>25.92</v>
      </c>
      <c r="I10004" s="10">
        <f t="shared" si="469"/>
        <v>2.2872797612997708E-2</v>
      </c>
      <c r="J10004" t="str">
        <f>_xlfn.XLOOKUP(A10004,Product_Details!$A:$A,Product_Details!$G:$G,"mens")</f>
        <v>Womens</v>
      </c>
      <c r="K10004">
        <f t="shared" si="470"/>
        <v>1883.75</v>
      </c>
    </row>
    <row r="10005" spans="1:11" ht="15">
      <c r="A10005" t="s">
        <v>29</v>
      </c>
      <c r="B10005">
        <v>1</v>
      </c>
      <c r="C10005">
        <v>19</v>
      </c>
      <c r="D10005" t="s">
        <v>23</v>
      </c>
      <c r="E10005" t="s">
        <v>1583</v>
      </c>
      <c r="F10005" s="1">
        <v>8.1435185185185187E-3</v>
      </c>
      <c r="G10005">
        <f>_xlfn.XLOOKUP($A10005,Product_pricing!$B:$B,Product_pricing!$C:$C)</f>
        <v>10</v>
      </c>
      <c r="H10005">
        <f t="shared" si="468"/>
        <v>8.1000000000000014</v>
      </c>
      <c r="I10005" s="10">
        <f t="shared" si="469"/>
        <v>7.1477492540617839E-3</v>
      </c>
      <c r="J10005" t="str">
        <f>_xlfn.XLOOKUP(A10005,Product_Details!$A:$A,Product_Details!$G:$G,"mens")</f>
        <v>Womens</v>
      </c>
      <c r="K10005">
        <f t="shared" si="470"/>
        <v>1883.75</v>
      </c>
    </row>
    <row r="10006" spans="1:11" ht="15">
      <c r="A10006" t="s">
        <v>38</v>
      </c>
      <c r="B10006">
        <v>1</v>
      </c>
      <c r="C10006">
        <v>19</v>
      </c>
      <c r="D10006" t="s">
        <v>23</v>
      </c>
      <c r="E10006" t="s">
        <v>1583</v>
      </c>
      <c r="F10006" s="1">
        <v>8.1435185185185187E-3</v>
      </c>
      <c r="G10006">
        <f>_xlfn.XLOOKUP($A10006,Product_pricing!$B:$B,Product_pricing!$C:$C)</f>
        <v>54</v>
      </c>
      <c r="H10006">
        <f t="shared" si="468"/>
        <v>43.74</v>
      </c>
      <c r="I10006" s="10">
        <f t="shared" si="469"/>
        <v>3.8597845971933629E-2</v>
      </c>
      <c r="J10006" t="str">
        <f>_xlfn.XLOOKUP(A10006,Product_Details!$A:$A,Product_Details!$G:$G,"mens")</f>
        <v>Womens</v>
      </c>
      <c r="K10006">
        <f t="shared" si="470"/>
        <v>1883.75</v>
      </c>
    </row>
    <row r="10007" spans="1:11" ht="15">
      <c r="A10007" t="s">
        <v>25</v>
      </c>
      <c r="B10007">
        <v>3</v>
      </c>
      <c r="C10007">
        <v>19</v>
      </c>
      <c r="D10007" t="s">
        <v>23</v>
      </c>
      <c r="E10007" t="s">
        <v>1583</v>
      </c>
      <c r="F10007" s="1">
        <v>8.1435185185185187E-3</v>
      </c>
      <c r="G10007">
        <f>_xlfn.XLOOKUP($A10007,Product_pricing!$B:$B,Product_pricing!$C:$C)</f>
        <v>40</v>
      </c>
      <c r="H10007">
        <f t="shared" si="468"/>
        <v>97.2</v>
      </c>
      <c r="I10007" s="10">
        <f t="shared" si="469"/>
        <v>8.5772991048741393E-2</v>
      </c>
      <c r="J10007" t="str">
        <f>_xlfn.XLOOKUP(A10007,Product_Details!$A:$A,Product_Details!$G:$G,"mens")</f>
        <v>Mens</v>
      </c>
      <c r="K10007">
        <f t="shared" si="470"/>
        <v>7560</v>
      </c>
    </row>
    <row r="10008" spans="1:11" ht="15">
      <c r="A10008" t="s">
        <v>29</v>
      </c>
      <c r="B10008">
        <v>5</v>
      </c>
      <c r="C10008">
        <v>15</v>
      </c>
      <c r="D10008" t="s">
        <v>23</v>
      </c>
      <c r="E10008" t="s">
        <v>1584</v>
      </c>
      <c r="F10008" s="1">
        <v>3.9964120370370372E-2</v>
      </c>
      <c r="G10008">
        <f>_xlfn.XLOOKUP($A10008,Product_pricing!$B:$B,Product_pricing!$C:$C)</f>
        <v>10</v>
      </c>
      <c r="H10008">
        <f t="shared" si="468"/>
        <v>42.5</v>
      </c>
      <c r="I10008" s="10">
        <f t="shared" si="469"/>
        <v>3.7503622629336514E-2</v>
      </c>
      <c r="J10008" t="str">
        <f>_xlfn.XLOOKUP(A10008,Product_Details!$A:$A,Product_Details!$G:$G,"mens")</f>
        <v>Womens</v>
      </c>
      <c r="K10008">
        <f t="shared" si="470"/>
        <v>3767.5</v>
      </c>
    </row>
    <row r="10009" spans="1:11" ht="15">
      <c r="A10009" t="s">
        <v>38</v>
      </c>
      <c r="B10009">
        <v>1</v>
      </c>
      <c r="C10009">
        <v>15</v>
      </c>
      <c r="D10009" t="s">
        <v>23</v>
      </c>
      <c r="E10009" t="s">
        <v>1584</v>
      </c>
      <c r="F10009" s="1">
        <v>3.9964120370370372E-2</v>
      </c>
      <c r="G10009">
        <f>_xlfn.XLOOKUP($A10009,Product_pricing!$B:$B,Product_pricing!$C:$C)</f>
        <v>54</v>
      </c>
      <c r="H10009">
        <f t="shared" si="468"/>
        <v>45.9</v>
      </c>
      <c r="I10009" s="10">
        <f t="shared" si="469"/>
        <v>4.0503912439683439E-2</v>
      </c>
      <c r="J10009" t="str">
        <f>_xlfn.XLOOKUP(A10009,Product_Details!$A:$A,Product_Details!$G:$G,"mens")</f>
        <v>Womens</v>
      </c>
      <c r="K10009">
        <f t="shared" si="470"/>
        <v>3767.5</v>
      </c>
    </row>
    <row r="10010" spans="1:11" ht="15">
      <c r="A10010" t="s">
        <v>25</v>
      </c>
      <c r="B10010">
        <v>5</v>
      </c>
      <c r="C10010">
        <v>15</v>
      </c>
      <c r="D10010" t="s">
        <v>23</v>
      </c>
      <c r="E10010" t="s">
        <v>1584</v>
      </c>
      <c r="F10010" s="1">
        <v>3.9964120370370372E-2</v>
      </c>
      <c r="G10010">
        <f>_xlfn.XLOOKUP($A10010,Product_pricing!$B:$B,Product_pricing!$C:$C)</f>
        <v>40</v>
      </c>
      <c r="H10010">
        <f t="shared" si="468"/>
        <v>170</v>
      </c>
      <c r="I10010" s="10">
        <f t="shared" si="469"/>
        <v>0.15001449051734606</v>
      </c>
      <c r="J10010" t="str">
        <f>_xlfn.XLOOKUP(A10010,Product_Details!$A:$A,Product_Details!$G:$G,"mens")</f>
        <v>Mens</v>
      </c>
      <c r="K10010">
        <f t="shared" si="470"/>
        <v>2520</v>
      </c>
    </row>
    <row r="10011" spans="1:11" ht="15">
      <c r="A10011" t="s">
        <v>41</v>
      </c>
      <c r="B10011">
        <v>3</v>
      </c>
      <c r="C10011">
        <v>15</v>
      </c>
      <c r="D10011" t="s">
        <v>23</v>
      </c>
      <c r="E10011" t="s">
        <v>1584</v>
      </c>
      <c r="F10011" s="1">
        <v>3.9964120370370372E-2</v>
      </c>
      <c r="G10011">
        <f>_xlfn.XLOOKUP($A10011,Product_pricing!$B:$B,Product_pricing!$C:$C)</f>
        <v>10</v>
      </c>
      <c r="H10011">
        <f t="shared" si="468"/>
        <v>25.5</v>
      </c>
      <c r="I10011" s="10">
        <f t="shared" si="469"/>
        <v>2.2502173577601911E-2</v>
      </c>
      <c r="J10011" t="str">
        <f>_xlfn.XLOOKUP(A10011,Product_Details!$A:$A,Product_Details!$G:$G,"mens")</f>
        <v>Mens</v>
      </c>
      <c r="K10011">
        <f t="shared" si="470"/>
        <v>2520</v>
      </c>
    </row>
    <row r="10012" spans="1:11" ht="15">
      <c r="A10012" t="s">
        <v>31</v>
      </c>
      <c r="B10012">
        <v>3</v>
      </c>
      <c r="C10012">
        <v>15</v>
      </c>
      <c r="D10012" t="s">
        <v>23</v>
      </c>
      <c r="E10012" t="s">
        <v>1584</v>
      </c>
      <c r="F10012" s="1">
        <v>3.9964120370370372E-2</v>
      </c>
      <c r="G10012">
        <f>_xlfn.XLOOKUP($A10012,Product_pricing!$B:$B,Product_pricing!$C:$C)</f>
        <v>57</v>
      </c>
      <c r="H10012">
        <f t="shared" si="468"/>
        <v>145.35</v>
      </c>
      <c r="I10012" s="10">
        <f t="shared" si="469"/>
        <v>0.12826238939233087</v>
      </c>
      <c r="J10012" t="str">
        <f>_xlfn.XLOOKUP(A10012,Product_Details!$A:$A,Product_Details!$G:$G,"mens")</f>
        <v>Mens</v>
      </c>
      <c r="K10012">
        <f t="shared" si="470"/>
        <v>2520</v>
      </c>
    </row>
    <row r="10013" spans="1:11" ht="15">
      <c r="A10013" t="s">
        <v>29</v>
      </c>
      <c r="B10013">
        <v>1</v>
      </c>
      <c r="C10013">
        <v>6</v>
      </c>
      <c r="D10013" t="s">
        <v>23</v>
      </c>
      <c r="E10013" t="s">
        <v>1585</v>
      </c>
      <c r="F10013" s="1">
        <v>2.162037037037037E-2</v>
      </c>
      <c r="G10013">
        <f>_xlfn.XLOOKUP($A10013,Product_pricing!$B:$B,Product_pricing!$C:$C)</f>
        <v>10</v>
      </c>
      <c r="H10013">
        <f t="shared" si="468"/>
        <v>9.3999999999999986</v>
      </c>
      <c r="I10013" s="10">
        <f t="shared" si="469"/>
        <v>8.2949188874297218E-3</v>
      </c>
      <c r="J10013" t="str">
        <f>_xlfn.XLOOKUP(A10013,Product_Details!$A:$A,Product_Details!$G:$G,"mens")</f>
        <v>Womens</v>
      </c>
      <c r="K10013">
        <f t="shared" si="470"/>
        <v>2511.6666666666665</v>
      </c>
    </row>
    <row r="10014" spans="1:11" ht="15">
      <c r="A10014" t="s">
        <v>30</v>
      </c>
      <c r="B10014">
        <v>4</v>
      </c>
      <c r="C10014">
        <v>6</v>
      </c>
      <c r="D10014" t="s">
        <v>23</v>
      </c>
      <c r="E10014" t="s">
        <v>1585</v>
      </c>
      <c r="F10014" s="1">
        <v>2.162037037037037E-2</v>
      </c>
      <c r="G10014">
        <f>_xlfn.XLOOKUP($A10014,Product_pricing!$B:$B,Product_pricing!$C:$C)</f>
        <v>19</v>
      </c>
      <c r="H10014">
        <f t="shared" si="468"/>
        <v>71.44</v>
      </c>
      <c r="I10014" s="10">
        <f t="shared" si="469"/>
        <v>6.3041383544465895E-2</v>
      </c>
      <c r="J10014" t="str">
        <f>_xlfn.XLOOKUP(A10014,Product_Details!$A:$A,Product_Details!$G:$G,"mens")</f>
        <v>Womens</v>
      </c>
      <c r="K10014">
        <f t="shared" si="470"/>
        <v>2511.6666666666665</v>
      </c>
    </row>
    <row r="10015" spans="1:11" ht="15">
      <c r="A10015" t="s">
        <v>38</v>
      </c>
      <c r="B10015">
        <v>4</v>
      </c>
      <c r="C10015">
        <v>6</v>
      </c>
      <c r="D10015" t="s">
        <v>23</v>
      </c>
      <c r="E10015" t="s">
        <v>1585</v>
      </c>
      <c r="F10015" s="1">
        <v>2.162037037037037E-2</v>
      </c>
      <c r="G10015">
        <f>_xlfn.XLOOKUP($A10015,Product_pricing!$B:$B,Product_pricing!$C:$C)</f>
        <v>54</v>
      </c>
      <c r="H10015">
        <f t="shared" si="468"/>
        <v>203.04</v>
      </c>
      <c r="I10015" s="10">
        <f t="shared" si="469"/>
        <v>0.17917024796848202</v>
      </c>
      <c r="J10015" t="str">
        <f>_xlfn.XLOOKUP(A10015,Product_Details!$A:$A,Product_Details!$G:$G,"mens")</f>
        <v>Womens</v>
      </c>
      <c r="K10015">
        <f t="shared" si="470"/>
        <v>2511.6666666666665</v>
      </c>
    </row>
    <row r="10016" spans="1:11" ht="15">
      <c r="A10016" t="s">
        <v>25</v>
      </c>
      <c r="B10016">
        <v>1</v>
      </c>
      <c r="C10016">
        <v>6</v>
      </c>
      <c r="D10016" t="s">
        <v>23</v>
      </c>
      <c r="E10016" t="s">
        <v>1585</v>
      </c>
      <c r="F10016" s="1">
        <v>2.162037037037037E-2</v>
      </c>
      <c r="G10016">
        <f>_xlfn.XLOOKUP($A10016,Product_pricing!$B:$B,Product_pricing!$C:$C)</f>
        <v>40</v>
      </c>
      <c r="H10016">
        <f t="shared" si="468"/>
        <v>37.599999999999994</v>
      </c>
      <c r="I10016" s="10">
        <f t="shared" si="469"/>
        <v>3.3179675549718887E-2</v>
      </c>
      <c r="J10016" t="str">
        <f>_xlfn.XLOOKUP(A10016,Product_Details!$A:$A,Product_Details!$G:$G,"mens")</f>
        <v>Mens</v>
      </c>
      <c r="K10016">
        <f t="shared" si="470"/>
        <v>2520</v>
      </c>
    </row>
    <row r="10017" spans="1:11" ht="15">
      <c r="A10017" t="s">
        <v>31</v>
      </c>
      <c r="B10017">
        <v>2</v>
      </c>
      <c r="C10017">
        <v>6</v>
      </c>
      <c r="D10017" t="s">
        <v>23</v>
      </c>
      <c r="E10017" t="s">
        <v>1585</v>
      </c>
      <c r="F10017" s="1">
        <v>2.162037037037037E-2</v>
      </c>
      <c r="G10017">
        <f>_xlfn.XLOOKUP($A10017,Product_pricing!$B:$B,Product_pricing!$C:$C)</f>
        <v>57</v>
      </c>
      <c r="H10017">
        <f t="shared" si="468"/>
        <v>107.16</v>
      </c>
      <c r="I10017" s="10">
        <f t="shared" si="469"/>
        <v>9.4562075316698843E-2</v>
      </c>
      <c r="J10017" t="str">
        <f>_xlfn.XLOOKUP(A10017,Product_Details!$A:$A,Product_Details!$G:$G,"mens")</f>
        <v>Mens</v>
      </c>
      <c r="K10017">
        <f t="shared" si="470"/>
        <v>2520</v>
      </c>
    </row>
    <row r="10018" spans="1:11" ht="15">
      <c r="A10018" t="s">
        <v>32</v>
      </c>
      <c r="B10018">
        <v>4</v>
      </c>
      <c r="C10018">
        <v>6</v>
      </c>
      <c r="D10018" t="s">
        <v>23</v>
      </c>
      <c r="E10018" t="s">
        <v>1585</v>
      </c>
      <c r="F10018" s="1">
        <v>2.162037037037037E-2</v>
      </c>
      <c r="G10018">
        <f>_xlfn.XLOOKUP($A10018,Product_pricing!$B:$B,Product_pricing!$C:$C)</f>
        <v>36</v>
      </c>
      <c r="H10018">
        <f t="shared" si="468"/>
        <v>135.35999999999999</v>
      </c>
      <c r="I10018" s="10">
        <f t="shared" si="469"/>
        <v>0.11944683197898801</v>
      </c>
      <c r="J10018" t="str">
        <f>_xlfn.XLOOKUP(A10018,Product_Details!$A:$A,Product_Details!$G:$G,"mens")</f>
        <v>Mens</v>
      </c>
      <c r="K10018">
        <f t="shared" si="470"/>
        <v>2520</v>
      </c>
    </row>
    <row r="10019" spans="1:11" ht="15">
      <c r="A10019" t="s">
        <v>22</v>
      </c>
      <c r="B10019">
        <v>4</v>
      </c>
      <c r="C10019">
        <v>15</v>
      </c>
      <c r="D10019" t="s">
        <v>33</v>
      </c>
      <c r="E10019" t="s">
        <v>1586</v>
      </c>
      <c r="F10019" s="1">
        <v>3.3559027777777778E-2</v>
      </c>
      <c r="G10019">
        <f>_xlfn.XLOOKUP($A10019,Product_pricing!$B:$B,Product_pricing!$C:$C)</f>
        <v>13</v>
      </c>
      <c r="H10019">
        <f t="shared" si="468"/>
        <v>44.199999999999996</v>
      </c>
      <c r="I10019" s="10">
        <f t="shared" si="469"/>
        <v>3.9003767534509973E-2</v>
      </c>
      <c r="J10019" t="str">
        <f>_xlfn.XLOOKUP(A10019,Product_Details!$A:$A,Product_Details!$G:$G,"mens")</f>
        <v>Womens</v>
      </c>
      <c r="K10019">
        <f t="shared" si="470"/>
        <v>1883.75</v>
      </c>
    </row>
    <row r="10020" spans="1:11" ht="15">
      <c r="A10020" t="s">
        <v>29</v>
      </c>
      <c r="B10020">
        <v>3</v>
      </c>
      <c r="C10020">
        <v>15</v>
      </c>
      <c r="D10020" t="s">
        <v>33</v>
      </c>
      <c r="E10020" t="s">
        <v>1586</v>
      </c>
      <c r="F10020" s="1">
        <v>3.3559027777777778E-2</v>
      </c>
      <c r="G10020">
        <f>_xlfn.XLOOKUP($A10020,Product_pricing!$B:$B,Product_pricing!$C:$C)</f>
        <v>10</v>
      </c>
      <c r="H10020">
        <f t="shared" si="468"/>
        <v>25.5</v>
      </c>
      <c r="I10020" s="10">
        <f t="shared" si="469"/>
        <v>2.2502173577601911E-2</v>
      </c>
      <c r="J10020" t="str">
        <f>_xlfn.XLOOKUP(A10020,Product_Details!$A:$A,Product_Details!$G:$G,"mens")</f>
        <v>Womens</v>
      </c>
      <c r="K10020">
        <f t="shared" si="470"/>
        <v>1883.75</v>
      </c>
    </row>
    <row r="10021" spans="1:11" ht="15">
      <c r="A10021" t="s">
        <v>36</v>
      </c>
      <c r="B10021">
        <v>5</v>
      </c>
      <c r="C10021">
        <v>15</v>
      </c>
      <c r="D10021" t="s">
        <v>33</v>
      </c>
      <c r="E10021" t="s">
        <v>1586</v>
      </c>
      <c r="F10021" s="1">
        <v>3.3559027777777778E-2</v>
      </c>
      <c r="G10021">
        <f>_xlfn.XLOOKUP($A10021,Product_pricing!$B:$B,Product_pricing!$C:$C)</f>
        <v>23</v>
      </c>
      <c r="H10021">
        <f t="shared" si="468"/>
        <v>97.75</v>
      </c>
      <c r="I10021" s="10">
        <f t="shared" si="469"/>
        <v>8.625833204747399E-2</v>
      </c>
      <c r="J10021" t="str">
        <f>_xlfn.XLOOKUP(A10021,Product_Details!$A:$A,Product_Details!$G:$G,"mens")</f>
        <v>Womens</v>
      </c>
      <c r="K10021">
        <f t="shared" si="470"/>
        <v>1883.75</v>
      </c>
    </row>
    <row r="10022" spans="1:11" ht="15">
      <c r="A10022" t="s">
        <v>30</v>
      </c>
      <c r="B10022">
        <v>2</v>
      </c>
      <c r="C10022">
        <v>15</v>
      </c>
      <c r="D10022" t="s">
        <v>33</v>
      </c>
      <c r="E10022" t="s">
        <v>1586</v>
      </c>
      <c r="F10022" s="1">
        <v>3.3559027777777778E-2</v>
      </c>
      <c r="G10022">
        <f>_xlfn.XLOOKUP($A10022,Product_pricing!$B:$B,Product_pricing!$C:$C)</f>
        <v>19</v>
      </c>
      <c r="H10022">
        <f t="shared" si="468"/>
        <v>32.299999999999997</v>
      </c>
      <c r="I10022" s="10">
        <f t="shared" si="469"/>
        <v>2.8502753198295747E-2</v>
      </c>
      <c r="J10022" t="str">
        <f>_xlfn.XLOOKUP(A10022,Product_Details!$A:$A,Product_Details!$G:$G,"mens")</f>
        <v>Womens</v>
      </c>
      <c r="K10022">
        <f t="shared" si="470"/>
        <v>1883.75</v>
      </c>
    </row>
    <row r="10023" spans="1:11" ht="15">
      <c r="A10023" t="s">
        <v>25</v>
      </c>
      <c r="B10023">
        <v>5</v>
      </c>
      <c r="C10023">
        <v>15</v>
      </c>
      <c r="D10023" t="s">
        <v>33</v>
      </c>
      <c r="E10023" t="s">
        <v>1586</v>
      </c>
      <c r="F10023" s="1">
        <v>3.3559027777777778E-2</v>
      </c>
      <c r="G10023">
        <f>_xlfn.XLOOKUP($A10023,Product_pricing!$B:$B,Product_pricing!$C:$C)</f>
        <v>40</v>
      </c>
      <c r="H10023">
        <f t="shared" si="468"/>
        <v>170</v>
      </c>
      <c r="I10023" s="10">
        <f t="shared" si="469"/>
        <v>0.15001449051734606</v>
      </c>
      <c r="J10023" t="str">
        <f>_xlfn.XLOOKUP(A10023,Product_Details!$A:$A,Product_Details!$G:$G,"mens")</f>
        <v>Mens</v>
      </c>
      <c r="K10023">
        <f t="shared" si="470"/>
        <v>3780</v>
      </c>
    </row>
    <row r="10024" spans="1:11" ht="15">
      <c r="A10024" t="s">
        <v>31</v>
      </c>
      <c r="B10024">
        <v>2</v>
      </c>
      <c r="C10024">
        <v>15</v>
      </c>
      <c r="D10024" t="s">
        <v>33</v>
      </c>
      <c r="E10024" t="s">
        <v>1586</v>
      </c>
      <c r="F10024" s="1">
        <v>3.3559027777777778E-2</v>
      </c>
      <c r="G10024">
        <f>_xlfn.XLOOKUP($A10024,Product_pricing!$B:$B,Product_pricing!$C:$C)</f>
        <v>57</v>
      </c>
      <c r="H10024">
        <f t="shared" si="468"/>
        <v>96.899999999999991</v>
      </c>
      <c r="I10024" s="10">
        <f t="shared" si="469"/>
        <v>8.5508259594887254E-2</v>
      </c>
      <c r="J10024" t="str">
        <f>_xlfn.XLOOKUP(A10024,Product_Details!$A:$A,Product_Details!$G:$G,"mens")</f>
        <v>Mens</v>
      </c>
      <c r="K10024">
        <f t="shared" si="470"/>
        <v>3780</v>
      </c>
    </row>
    <row r="10025" spans="1:11" ht="15">
      <c r="A10025" t="s">
        <v>22</v>
      </c>
      <c r="B10025">
        <v>2</v>
      </c>
      <c r="C10025">
        <v>5</v>
      </c>
      <c r="D10025" t="s">
        <v>33</v>
      </c>
      <c r="E10025" t="s">
        <v>1587</v>
      </c>
      <c r="F10025" s="1">
        <v>3.6151620370370369E-2</v>
      </c>
      <c r="G10025">
        <f>_xlfn.XLOOKUP($A10025,Product_pricing!$B:$B,Product_pricing!$C:$C)</f>
        <v>13</v>
      </c>
      <c r="H10025">
        <f t="shared" si="468"/>
        <v>24.7</v>
      </c>
      <c r="I10025" s="10">
        <f t="shared" si="469"/>
        <v>2.1796223033990869E-2</v>
      </c>
      <c r="J10025" t="str">
        <f>_xlfn.XLOOKUP(A10025,Product_Details!$A:$A,Product_Details!$G:$G,"mens")</f>
        <v>Womens</v>
      </c>
      <c r="K10025">
        <f t="shared" si="470"/>
        <v>1883.75</v>
      </c>
    </row>
    <row r="10026" spans="1:11" ht="15">
      <c r="A10026" t="s">
        <v>29</v>
      </c>
      <c r="B10026">
        <v>5</v>
      </c>
      <c r="C10026">
        <v>5</v>
      </c>
      <c r="D10026" t="s">
        <v>33</v>
      </c>
      <c r="E10026" t="s">
        <v>1587</v>
      </c>
      <c r="F10026" s="1">
        <v>3.6151620370370369E-2</v>
      </c>
      <c r="G10026">
        <f>_xlfn.XLOOKUP($A10026,Product_pricing!$B:$B,Product_pricing!$C:$C)</f>
        <v>10</v>
      </c>
      <c r="H10026">
        <f t="shared" si="468"/>
        <v>47.5</v>
      </c>
      <c r="I10026" s="10">
        <f t="shared" si="469"/>
        <v>4.1915813526905515E-2</v>
      </c>
      <c r="J10026" t="str">
        <f>_xlfn.XLOOKUP(A10026,Product_Details!$A:$A,Product_Details!$G:$G,"mens")</f>
        <v>Womens</v>
      </c>
      <c r="K10026">
        <f t="shared" si="470"/>
        <v>1883.75</v>
      </c>
    </row>
    <row r="10027" spans="1:11" ht="15">
      <c r="A10027" t="s">
        <v>36</v>
      </c>
      <c r="B10027">
        <v>1</v>
      </c>
      <c r="C10027">
        <v>5</v>
      </c>
      <c r="D10027" t="s">
        <v>33</v>
      </c>
      <c r="E10027" t="s">
        <v>1587</v>
      </c>
      <c r="F10027" s="1">
        <v>3.6151620370370369E-2</v>
      </c>
      <c r="G10027">
        <f>_xlfn.XLOOKUP($A10027,Product_pricing!$B:$B,Product_pricing!$C:$C)</f>
        <v>23</v>
      </c>
      <c r="H10027">
        <f t="shared" si="468"/>
        <v>21.849999999999998</v>
      </c>
      <c r="I10027" s="10">
        <f t="shared" si="469"/>
        <v>1.9281274222376538E-2</v>
      </c>
      <c r="J10027" t="str">
        <f>_xlfn.XLOOKUP(A10027,Product_Details!$A:$A,Product_Details!$G:$G,"mens")</f>
        <v>Womens</v>
      </c>
      <c r="K10027">
        <f t="shared" si="470"/>
        <v>1883.75</v>
      </c>
    </row>
    <row r="10028" spans="1:11" ht="15">
      <c r="A10028" t="s">
        <v>30</v>
      </c>
      <c r="B10028">
        <v>1</v>
      </c>
      <c r="C10028">
        <v>5</v>
      </c>
      <c r="D10028" t="s">
        <v>33</v>
      </c>
      <c r="E10028" t="s">
        <v>1587</v>
      </c>
      <c r="F10028" s="1">
        <v>3.6151620370370369E-2</v>
      </c>
      <c r="G10028">
        <f>_xlfn.XLOOKUP($A10028,Product_pricing!$B:$B,Product_pricing!$C:$C)</f>
        <v>19</v>
      </c>
      <c r="H10028">
        <f t="shared" si="468"/>
        <v>18.05</v>
      </c>
      <c r="I10028" s="10">
        <f t="shared" si="469"/>
        <v>1.5928009140224096E-2</v>
      </c>
      <c r="J10028" t="str">
        <f>_xlfn.XLOOKUP(A10028,Product_Details!$A:$A,Product_Details!$G:$G,"mens")</f>
        <v>Womens</v>
      </c>
      <c r="K10028">
        <f t="shared" si="470"/>
        <v>1883.75</v>
      </c>
    </row>
    <row r="10029" spans="1:11" ht="15">
      <c r="A10029" t="s">
        <v>25</v>
      </c>
      <c r="B10029">
        <v>4</v>
      </c>
      <c r="C10029">
        <v>5</v>
      </c>
      <c r="D10029" t="s">
        <v>33</v>
      </c>
      <c r="E10029" t="s">
        <v>1587</v>
      </c>
      <c r="F10029" s="1">
        <v>3.6151620370370369E-2</v>
      </c>
      <c r="G10029">
        <f>_xlfn.XLOOKUP($A10029,Product_pricing!$B:$B,Product_pricing!$C:$C)</f>
        <v>40</v>
      </c>
      <c r="H10029">
        <f t="shared" si="468"/>
        <v>152</v>
      </c>
      <c r="I10029" s="10">
        <f t="shared" si="469"/>
        <v>0.13413060328609766</v>
      </c>
      <c r="J10029" t="str">
        <f>_xlfn.XLOOKUP(A10029,Product_Details!$A:$A,Product_Details!$G:$G,"mens")</f>
        <v>Mens</v>
      </c>
      <c r="K10029">
        <f t="shared" si="470"/>
        <v>2520</v>
      </c>
    </row>
    <row r="10030" spans="1:11" ht="15">
      <c r="A10030" t="s">
        <v>31</v>
      </c>
      <c r="B10030">
        <v>4</v>
      </c>
      <c r="C10030">
        <v>5</v>
      </c>
      <c r="D10030" t="s">
        <v>33</v>
      </c>
      <c r="E10030" t="s">
        <v>1587</v>
      </c>
      <c r="F10030" s="1">
        <v>3.6151620370370369E-2</v>
      </c>
      <c r="G10030">
        <f>_xlfn.XLOOKUP($A10030,Product_pricing!$B:$B,Product_pricing!$C:$C)</f>
        <v>57</v>
      </c>
      <c r="H10030">
        <f t="shared" si="468"/>
        <v>216.6</v>
      </c>
      <c r="I10030" s="10">
        <f t="shared" si="469"/>
        <v>0.19113610968268915</v>
      </c>
      <c r="J10030" t="str">
        <f>_xlfn.XLOOKUP(A10030,Product_Details!$A:$A,Product_Details!$G:$G,"mens")</f>
        <v>Mens</v>
      </c>
      <c r="K10030">
        <f t="shared" si="470"/>
        <v>2520</v>
      </c>
    </row>
    <row r="10031" spans="1:11" ht="15">
      <c r="A10031" t="s">
        <v>32</v>
      </c>
      <c r="B10031">
        <v>4</v>
      </c>
      <c r="C10031">
        <v>5</v>
      </c>
      <c r="D10031" t="s">
        <v>33</v>
      </c>
      <c r="E10031" t="s">
        <v>1587</v>
      </c>
      <c r="F10031" s="1">
        <v>3.6151620370370369E-2</v>
      </c>
      <c r="G10031">
        <f>_xlfn.XLOOKUP($A10031,Product_pricing!$B:$B,Product_pricing!$C:$C)</f>
        <v>36</v>
      </c>
      <c r="H10031">
        <f t="shared" si="468"/>
        <v>136.79999999999998</v>
      </c>
      <c r="I10031" s="10">
        <f t="shared" si="469"/>
        <v>0.12071754295748788</v>
      </c>
      <c r="J10031" t="str">
        <f>_xlfn.XLOOKUP(A10031,Product_Details!$A:$A,Product_Details!$G:$G,"mens")</f>
        <v>Mens</v>
      </c>
      <c r="K10031">
        <f t="shared" si="470"/>
        <v>2520</v>
      </c>
    </row>
    <row r="10032" spans="1:11" ht="15">
      <c r="A10032" t="s">
        <v>35</v>
      </c>
      <c r="B10032">
        <v>4</v>
      </c>
      <c r="C10032">
        <v>17</v>
      </c>
      <c r="D10032" t="s">
        <v>33</v>
      </c>
      <c r="E10032" t="s">
        <v>1588</v>
      </c>
      <c r="F10032" s="1">
        <v>1.5412037037037037E-2</v>
      </c>
      <c r="G10032">
        <f>_xlfn.XLOOKUP($A10032,Product_pricing!$B:$B,Product_pricing!$C:$C)</f>
        <v>32</v>
      </c>
      <c r="H10032">
        <f t="shared" si="468"/>
        <v>106.24</v>
      </c>
      <c r="I10032" s="10">
        <f t="shared" si="469"/>
        <v>9.3750232191546143E-2</v>
      </c>
      <c r="J10032" t="str">
        <f>_xlfn.XLOOKUP(A10032,Product_Details!$A:$A,Product_Details!$G:$G,"mens")</f>
        <v>Womens</v>
      </c>
      <c r="K10032">
        <f t="shared" si="470"/>
        <v>2511.6666666666665</v>
      </c>
    </row>
    <row r="10033" spans="1:11" ht="15">
      <c r="A10033" t="s">
        <v>36</v>
      </c>
      <c r="B10033">
        <v>2</v>
      </c>
      <c r="C10033">
        <v>17</v>
      </c>
      <c r="D10033" t="s">
        <v>33</v>
      </c>
      <c r="E10033" t="s">
        <v>1588</v>
      </c>
      <c r="F10033" s="1">
        <v>1.5412037037037037E-2</v>
      </c>
      <c r="G10033">
        <f>_xlfn.XLOOKUP($A10033,Product_pricing!$B:$B,Product_pricing!$C:$C)</f>
        <v>23</v>
      </c>
      <c r="H10033">
        <f t="shared" si="468"/>
        <v>38.18</v>
      </c>
      <c r="I10033" s="10">
        <f t="shared" si="469"/>
        <v>3.3691489693836896E-2</v>
      </c>
      <c r="J10033" t="str">
        <f>_xlfn.XLOOKUP(A10033,Product_Details!$A:$A,Product_Details!$G:$G,"mens")</f>
        <v>Womens</v>
      </c>
      <c r="K10033">
        <f t="shared" si="470"/>
        <v>2511.6666666666665</v>
      </c>
    </row>
    <row r="10034" spans="1:11" ht="15">
      <c r="A10034" t="s">
        <v>38</v>
      </c>
      <c r="B10034">
        <v>5</v>
      </c>
      <c r="C10034">
        <v>17</v>
      </c>
      <c r="D10034" t="s">
        <v>33</v>
      </c>
      <c r="E10034" t="s">
        <v>1588</v>
      </c>
      <c r="F10034" s="1">
        <v>1.5412037037037037E-2</v>
      </c>
      <c r="G10034">
        <f>_xlfn.XLOOKUP($A10034,Product_pricing!$B:$B,Product_pricing!$C:$C)</f>
        <v>54</v>
      </c>
      <c r="H10034">
        <f t="shared" si="468"/>
        <v>224.1</v>
      </c>
      <c r="I10034" s="10">
        <f t="shared" si="469"/>
        <v>0.19775439602904266</v>
      </c>
      <c r="J10034" t="str">
        <f>_xlfn.XLOOKUP(A10034,Product_Details!$A:$A,Product_Details!$G:$G,"mens")</f>
        <v>Womens</v>
      </c>
      <c r="K10034">
        <f t="shared" si="470"/>
        <v>2511.6666666666665</v>
      </c>
    </row>
    <row r="10035" spans="1:11" ht="15">
      <c r="A10035" t="s">
        <v>25</v>
      </c>
      <c r="B10035">
        <v>4</v>
      </c>
      <c r="C10035">
        <v>17</v>
      </c>
      <c r="D10035" t="s">
        <v>33</v>
      </c>
      <c r="E10035" t="s">
        <v>1588</v>
      </c>
      <c r="F10035" s="1">
        <v>1.5412037037037037E-2</v>
      </c>
      <c r="G10035">
        <f>_xlfn.XLOOKUP($A10035,Product_pricing!$B:$B,Product_pricing!$C:$C)</f>
        <v>40</v>
      </c>
      <c r="H10035">
        <f t="shared" si="468"/>
        <v>132.79999999999998</v>
      </c>
      <c r="I10035" s="10">
        <f t="shared" si="469"/>
        <v>0.11718779023943268</v>
      </c>
      <c r="J10035" t="str">
        <f>_xlfn.XLOOKUP(A10035,Product_Details!$A:$A,Product_Details!$G:$G,"mens")</f>
        <v>Mens</v>
      </c>
      <c r="K10035">
        <f t="shared" si="470"/>
        <v>1260</v>
      </c>
    </row>
    <row r="10036" spans="1:11" ht="15">
      <c r="A10036" t="s">
        <v>41</v>
      </c>
      <c r="B10036">
        <v>2</v>
      </c>
      <c r="C10036">
        <v>17</v>
      </c>
      <c r="D10036" t="s">
        <v>33</v>
      </c>
      <c r="E10036" t="s">
        <v>1588</v>
      </c>
      <c r="F10036" s="1">
        <v>1.5412037037037037E-2</v>
      </c>
      <c r="G10036">
        <f>_xlfn.XLOOKUP($A10036,Product_pricing!$B:$B,Product_pricing!$C:$C)</f>
        <v>10</v>
      </c>
      <c r="H10036">
        <f t="shared" si="468"/>
        <v>16.599999999999998</v>
      </c>
      <c r="I10036" s="10">
        <f t="shared" si="469"/>
        <v>1.4648473779929085E-2</v>
      </c>
      <c r="J10036" t="str">
        <f>_xlfn.XLOOKUP(A10036,Product_Details!$A:$A,Product_Details!$G:$G,"mens")</f>
        <v>Mens</v>
      </c>
      <c r="K10036">
        <f t="shared" si="470"/>
        <v>1260</v>
      </c>
    </row>
    <row r="10037" spans="1:11" ht="15">
      <c r="A10037" t="s">
        <v>31</v>
      </c>
      <c r="B10037">
        <v>2</v>
      </c>
      <c r="C10037">
        <v>17</v>
      </c>
      <c r="D10037" t="s">
        <v>33</v>
      </c>
      <c r="E10037" t="s">
        <v>1588</v>
      </c>
      <c r="F10037" s="1">
        <v>1.5412037037037037E-2</v>
      </c>
      <c r="G10037">
        <f>_xlfn.XLOOKUP($A10037,Product_pricing!$B:$B,Product_pricing!$C:$C)</f>
        <v>57</v>
      </c>
      <c r="H10037">
        <f t="shared" si="468"/>
        <v>94.61999999999999</v>
      </c>
      <c r="I10037" s="10">
        <f t="shared" si="469"/>
        <v>8.3496300545595772E-2</v>
      </c>
      <c r="J10037" t="str">
        <f>_xlfn.XLOOKUP(A10037,Product_Details!$A:$A,Product_Details!$G:$G,"mens")</f>
        <v>Mens</v>
      </c>
      <c r="K10037">
        <f t="shared" si="470"/>
        <v>1260</v>
      </c>
    </row>
    <row r="10038" spans="1:11" ht="15">
      <c r="A10038" t="s">
        <v>32</v>
      </c>
      <c r="B10038">
        <v>2</v>
      </c>
      <c r="C10038">
        <v>17</v>
      </c>
      <c r="D10038" t="s">
        <v>33</v>
      </c>
      <c r="E10038" t="s">
        <v>1588</v>
      </c>
      <c r="F10038" s="1">
        <v>1.5412037037037037E-2</v>
      </c>
      <c r="G10038">
        <f>_xlfn.XLOOKUP($A10038,Product_pricing!$B:$B,Product_pricing!$C:$C)</f>
        <v>36</v>
      </c>
      <c r="H10038">
        <f t="shared" si="468"/>
        <v>59.76</v>
      </c>
      <c r="I10038" s="10">
        <f t="shared" si="469"/>
        <v>5.2734505607744703E-2</v>
      </c>
      <c r="J10038" t="str">
        <f>_xlfn.XLOOKUP(A10038,Product_Details!$A:$A,Product_Details!$G:$G,"mens")</f>
        <v>Mens</v>
      </c>
      <c r="K10038">
        <f t="shared" si="470"/>
        <v>1260</v>
      </c>
    </row>
    <row r="10039" spans="1:11" ht="15">
      <c r="A10039" t="s">
        <v>26</v>
      </c>
      <c r="B10039">
        <v>2</v>
      </c>
      <c r="C10039">
        <v>17</v>
      </c>
      <c r="D10039" t="s">
        <v>33</v>
      </c>
      <c r="E10039" t="s">
        <v>1588</v>
      </c>
      <c r="F10039" s="1">
        <v>1.5412037037037037E-2</v>
      </c>
      <c r="G10039">
        <f>_xlfn.XLOOKUP($A10039,Product_pricing!$B:$B,Product_pricing!$C:$C)</f>
        <v>17</v>
      </c>
      <c r="H10039">
        <f t="shared" si="468"/>
        <v>28.22</v>
      </c>
      <c r="I10039" s="10">
        <f t="shared" si="469"/>
        <v>2.4902405425879445E-2</v>
      </c>
      <c r="J10039" t="str">
        <f>_xlfn.XLOOKUP(A10039,Product_Details!$A:$A,Product_Details!$G:$G,"mens")</f>
        <v>Mens</v>
      </c>
      <c r="K10039">
        <f t="shared" si="470"/>
        <v>1260</v>
      </c>
    </row>
    <row r="10040" spans="1:11" ht="15">
      <c r="A10040" t="s">
        <v>27</v>
      </c>
      <c r="B10040">
        <v>4</v>
      </c>
      <c r="C10040">
        <v>17</v>
      </c>
      <c r="D10040" t="s">
        <v>33</v>
      </c>
      <c r="E10040" t="s">
        <v>1588</v>
      </c>
      <c r="F10040" s="1">
        <v>1.5412037037037037E-2</v>
      </c>
      <c r="G10040">
        <f>_xlfn.XLOOKUP($A10040,Product_pricing!$B:$B,Product_pricing!$C:$C)</f>
        <v>29</v>
      </c>
      <c r="H10040">
        <f t="shared" si="468"/>
        <v>96.28</v>
      </c>
      <c r="I10040" s="10">
        <f t="shared" si="469"/>
        <v>8.4961147923588706E-2</v>
      </c>
      <c r="J10040" t="str">
        <f>_xlfn.XLOOKUP(A10040,Product_Details!$A:$A,Product_Details!$G:$G,"mens")</f>
        <v>Mens</v>
      </c>
      <c r="K10040">
        <f t="shared" si="470"/>
        <v>1260</v>
      </c>
    </row>
    <row r="10041" spans="1:11" ht="15">
      <c r="A10041" t="s">
        <v>35</v>
      </c>
      <c r="B10041">
        <v>5</v>
      </c>
      <c r="C10041">
        <v>19</v>
      </c>
      <c r="D10041" t="s">
        <v>23</v>
      </c>
      <c r="E10041" t="s">
        <v>1589</v>
      </c>
      <c r="F10041" s="1">
        <v>1.842939814814815E-2</v>
      </c>
      <c r="G10041">
        <f>_xlfn.XLOOKUP($A10041,Product_pricing!$B:$B,Product_pricing!$C:$C)</f>
        <v>32</v>
      </c>
      <c r="H10041">
        <f t="shared" si="468"/>
        <v>129.60000000000002</v>
      </c>
      <c r="I10041" s="10">
        <f t="shared" si="469"/>
        <v>0.11436398806498854</v>
      </c>
      <c r="J10041" t="str">
        <f>_xlfn.XLOOKUP(A10041,Product_Details!$A:$A,Product_Details!$G:$G,"mens")</f>
        <v>Womens</v>
      </c>
      <c r="K10041">
        <f t="shared" si="470"/>
        <v>2511.6666666666665</v>
      </c>
    </row>
    <row r="10042" spans="1:11" ht="15">
      <c r="A10042" t="s">
        <v>29</v>
      </c>
      <c r="B10042">
        <v>1</v>
      </c>
      <c r="C10042">
        <v>19</v>
      </c>
      <c r="D10042" t="s">
        <v>23</v>
      </c>
      <c r="E10042" t="s">
        <v>1589</v>
      </c>
      <c r="F10042" s="1">
        <v>1.842939814814815E-2</v>
      </c>
      <c r="G10042">
        <f>_xlfn.XLOOKUP($A10042,Product_pricing!$B:$B,Product_pricing!$C:$C)</f>
        <v>10</v>
      </c>
      <c r="H10042">
        <f t="shared" si="468"/>
        <v>8.1000000000000014</v>
      </c>
      <c r="I10042" s="10">
        <f t="shared" si="469"/>
        <v>7.1477492540617839E-3</v>
      </c>
      <c r="J10042" t="str">
        <f>_xlfn.XLOOKUP(A10042,Product_Details!$A:$A,Product_Details!$G:$G,"mens")</f>
        <v>Womens</v>
      </c>
      <c r="K10042">
        <f t="shared" si="470"/>
        <v>2511.6666666666665</v>
      </c>
    </row>
    <row r="10043" spans="1:11" ht="15">
      <c r="A10043" t="s">
        <v>36</v>
      </c>
      <c r="B10043">
        <v>2</v>
      </c>
      <c r="C10043">
        <v>19</v>
      </c>
      <c r="D10043" t="s">
        <v>23</v>
      </c>
      <c r="E10043" t="s">
        <v>1589</v>
      </c>
      <c r="F10043" s="1">
        <v>1.842939814814815E-2</v>
      </c>
      <c r="G10043">
        <f>_xlfn.XLOOKUP($A10043,Product_pricing!$B:$B,Product_pricing!$C:$C)</f>
        <v>23</v>
      </c>
      <c r="H10043">
        <f t="shared" si="468"/>
        <v>37.260000000000005</v>
      </c>
      <c r="I10043" s="10">
        <f t="shared" si="469"/>
        <v>3.2879646568684209E-2</v>
      </c>
      <c r="J10043" t="str">
        <f>_xlfn.XLOOKUP(A10043,Product_Details!$A:$A,Product_Details!$G:$G,"mens")</f>
        <v>Womens</v>
      </c>
      <c r="K10043">
        <f t="shared" si="470"/>
        <v>2511.6666666666665</v>
      </c>
    </row>
    <row r="10044" spans="1:11" ht="15">
      <c r="A10044" t="s">
        <v>41</v>
      </c>
      <c r="B10044">
        <v>1</v>
      </c>
      <c r="C10044">
        <v>19</v>
      </c>
      <c r="D10044" t="s">
        <v>23</v>
      </c>
      <c r="E10044" t="s">
        <v>1589</v>
      </c>
      <c r="F10044" s="1">
        <v>1.842939814814815E-2</v>
      </c>
      <c r="G10044">
        <f>_xlfn.XLOOKUP($A10044,Product_pricing!$B:$B,Product_pricing!$C:$C)</f>
        <v>10</v>
      </c>
      <c r="H10044">
        <f t="shared" si="468"/>
        <v>8.1000000000000014</v>
      </c>
      <c r="I10044" s="10">
        <f t="shared" si="469"/>
        <v>7.1477492540617839E-3</v>
      </c>
      <c r="J10044" t="str">
        <f>_xlfn.XLOOKUP(A10044,Product_Details!$A:$A,Product_Details!$G:$G,"mens")</f>
        <v>Mens</v>
      </c>
      <c r="K10044">
        <f t="shared" si="470"/>
        <v>2520</v>
      </c>
    </row>
    <row r="10045" spans="1:11" ht="15">
      <c r="A10045" t="s">
        <v>31</v>
      </c>
      <c r="B10045">
        <v>2</v>
      </c>
      <c r="C10045">
        <v>19</v>
      </c>
      <c r="D10045" t="s">
        <v>23</v>
      </c>
      <c r="E10045" t="s">
        <v>1589</v>
      </c>
      <c r="F10045" s="1">
        <v>1.842939814814815E-2</v>
      </c>
      <c r="G10045">
        <f>_xlfn.XLOOKUP($A10045,Product_pricing!$B:$B,Product_pricing!$C:$C)</f>
        <v>57</v>
      </c>
      <c r="H10045">
        <f t="shared" si="468"/>
        <v>92.34</v>
      </c>
      <c r="I10045" s="10">
        <f t="shared" si="469"/>
        <v>8.1484341496304333E-2</v>
      </c>
      <c r="J10045" t="str">
        <f>_xlfn.XLOOKUP(A10045,Product_Details!$A:$A,Product_Details!$G:$G,"mens")</f>
        <v>Mens</v>
      </c>
      <c r="K10045">
        <f t="shared" si="470"/>
        <v>2520</v>
      </c>
    </row>
    <row r="10046" spans="1:11" ht="15">
      <c r="A10046" t="s">
        <v>26</v>
      </c>
      <c r="B10046">
        <v>5</v>
      </c>
      <c r="C10046">
        <v>19</v>
      </c>
      <c r="D10046" t="s">
        <v>23</v>
      </c>
      <c r="E10046" t="s">
        <v>1589</v>
      </c>
      <c r="F10046" s="1">
        <v>1.842939814814815E-2</v>
      </c>
      <c r="G10046">
        <f>_xlfn.XLOOKUP($A10046,Product_pricing!$B:$B,Product_pricing!$C:$C)</f>
        <v>17</v>
      </c>
      <c r="H10046">
        <f t="shared" si="468"/>
        <v>68.850000000000009</v>
      </c>
      <c r="I10046" s="10">
        <f t="shared" si="469"/>
        <v>6.0755868659525161E-2</v>
      </c>
      <c r="J10046" t="str">
        <f>_xlfn.XLOOKUP(A10046,Product_Details!$A:$A,Product_Details!$G:$G,"mens")</f>
        <v>Mens</v>
      </c>
      <c r="K10046">
        <f t="shared" si="470"/>
        <v>2520</v>
      </c>
    </row>
    <row r="10047" spans="1:11" ht="15">
      <c r="A10047" t="s">
        <v>35</v>
      </c>
      <c r="B10047">
        <v>4</v>
      </c>
      <c r="C10047">
        <v>14</v>
      </c>
      <c r="D10047" t="s">
        <v>23</v>
      </c>
      <c r="E10047">
        <v>568430</v>
      </c>
      <c r="F10047" s="1">
        <v>2.9184027777777777E-2</v>
      </c>
      <c r="G10047">
        <f>_xlfn.XLOOKUP($A10047,Product_pricing!$B:$B,Product_pricing!$C:$C)</f>
        <v>32</v>
      </c>
      <c r="H10047">
        <f t="shared" si="468"/>
        <v>110.08</v>
      </c>
      <c r="I10047" s="10">
        <f t="shared" si="469"/>
        <v>9.7138794800879141E-2</v>
      </c>
      <c r="J10047" t="str">
        <f>_xlfn.XLOOKUP(A10047,Product_Details!$A:$A,Product_Details!$G:$G,"mens")</f>
        <v>Womens</v>
      </c>
      <c r="K10047">
        <f t="shared" si="470"/>
        <v>1883.75</v>
      </c>
    </row>
    <row r="10048" spans="1:11" ht="15">
      <c r="A10048" t="s">
        <v>36</v>
      </c>
      <c r="B10048">
        <v>1</v>
      </c>
      <c r="C10048">
        <v>14</v>
      </c>
      <c r="D10048" t="s">
        <v>23</v>
      </c>
      <c r="E10048">
        <v>568430</v>
      </c>
      <c r="F10048" s="1">
        <v>2.9184027777777777E-2</v>
      </c>
      <c r="G10048">
        <f>_xlfn.XLOOKUP($A10048,Product_pricing!$B:$B,Product_pricing!$C:$C)</f>
        <v>23</v>
      </c>
      <c r="H10048">
        <f t="shared" si="468"/>
        <v>19.78</v>
      </c>
      <c r="I10048" s="10">
        <f t="shared" si="469"/>
        <v>1.745462719078297E-2</v>
      </c>
      <c r="J10048" t="str">
        <f>_xlfn.XLOOKUP(A10048,Product_Details!$A:$A,Product_Details!$G:$G,"mens")</f>
        <v>Womens</v>
      </c>
      <c r="K10048">
        <f t="shared" si="470"/>
        <v>1883.75</v>
      </c>
    </row>
    <row r="10049" spans="1:11" ht="15">
      <c r="A10049" t="s">
        <v>30</v>
      </c>
      <c r="B10049">
        <v>2</v>
      </c>
      <c r="C10049">
        <v>14</v>
      </c>
      <c r="D10049" t="s">
        <v>23</v>
      </c>
      <c r="E10049">
        <v>568430</v>
      </c>
      <c r="F10049" s="1">
        <v>2.9184027777777777E-2</v>
      </c>
      <c r="G10049">
        <f>_xlfn.XLOOKUP($A10049,Product_pricing!$B:$B,Product_pricing!$C:$C)</f>
        <v>19</v>
      </c>
      <c r="H10049">
        <f t="shared" si="468"/>
        <v>32.68</v>
      </c>
      <c r="I10049" s="10">
        <f t="shared" si="469"/>
        <v>2.8838079706510995E-2</v>
      </c>
      <c r="J10049" t="str">
        <f>_xlfn.XLOOKUP(A10049,Product_Details!$A:$A,Product_Details!$G:$G,"mens")</f>
        <v>Womens</v>
      </c>
      <c r="K10049">
        <f t="shared" si="470"/>
        <v>1883.75</v>
      </c>
    </row>
    <row r="10050" spans="1:11" ht="15">
      <c r="A10050" t="s">
        <v>38</v>
      </c>
      <c r="B10050">
        <v>3</v>
      </c>
      <c r="C10050">
        <v>14</v>
      </c>
      <c r="D10050" t="s">
        <v>23</v>
      </c>
      <c r="E10050">
        <v>568430</v>
      </c>
      <c r="F10050" s="1">
        <v>2.9184027777777777E-2</v>
      </c>
      <c r="G10050">
        <f>_xlfn.XLOOKUP($A10050,Product_pricing!$B:$B,Product_pricing!$C:$C)</f>
        <v>54</v>
      </c>
      <c r="H10050">
        <f t="shared" si="468"/>
        <v>139.32</v>
      </c>
      <c r="I10050" s="10">
        <f t="shared" si="469"/>
        <v>0.12294128716986265</v>
      </c>
      <c r="J10050" t="str">
        <f>_xlfn.XLOOKUP(A10050,Product_Details!$A:$A,Product_Details!$G:$G,"mens")</f>
        <v>Womens</v>
      </c>
      <c r="K10050">
        <f t="shared" si="470"/>
        <v>1883.75</v>
      </c>
    </row>
    <row r="10051" spans="1:11" ht="15">
      <c r="A10051" t="s">
        <v>31</v>
      </c>
      <c r="B10051">
        <v>5</v>
      </c>
      <c r="C10051">
        <v>14</v>
      </c>
      <c r="D10051" t="s">
        <v>23</v>
      </c>
      <c r="E10051">
        <v>568430</v>
      </c>
      <c r="F10051" s="1">
        <v>2.9184027777777777E-2</v>
      </c>
      <c r="G10051">
        <f>_xlfn.XLOOKUP($A10051,Product_pricing!$B:$B,Product_pricing!$C:$C)</f>
        <v>57</v>
      </c>
      <c r="H10051">
        <f t="shared" ref="H10051:H10114" si="471">B10051*G10051*(1-C10051/100)</f>
        <v>245.1</v>
      </c>
      <c r="I10051" s="10">
        <f t="shared" ref="I10051:I10114" si="472">(H10051/SUM($H:$H))*1000</f>
        <v>0.21628559779883247</v>
      </c>
      <c r="J10051" t="str">
        <f>_xlfn.XLOOKUP(A10051,Product_Details!$A:$A,Product_Details!$G:$G,"mens")</f>
        <v>Mens</v>
      </c>
      <c r="K10051">
        <f t="shared" ref="K10051:K10114" si="473">COUNTIFS($J:$J, J10051) / COUNTIFS($J:$J, J10051, $E:$E, E10051)</f>
        <v>7560</v>
      </c>
    </row>
    <row r="10052" spans="1:11" ht="15">
      <c r="A10052" t="s">
        <v>32</v>
      </c>
      <c r="B10052">
        <v>1</v>
      </c>
      <c r="C10052">
        <v>14</v>
      </c>
      <c r="D10052" t="s">
        <v>23</v>
      </c>
      <c r="E10052" s="2">
        <v>568000</v>
      </c>
      <c r="F10052" s="1">
        <v>2.9184027777777777E-2</v>
      </c>
      <c r="G10052">
        <f>_xlfn.XLOOKUP($A10052,Product_pricing!$B:$B,Product_pricing!$C:$C)</f>
        <v>36</v>
      </c>
      <c r="H10052">
        <f t="shared" si="471"/>
        <v>30.96</v>
      </c>
      <c r="I10052" s="10">
        <f t="shared" si="472"/>
        <v>2.7320286037747259E-2</v>
      </c>
      <c r="J10052" t="str">
        <f>_xlfn.XLOOKUP(A10052,Product_Details!$A:$A,Product_Details!$G:$G,"mens")</f>
        <v>Mens</v>
      </c>
      <c r="K10052">
        <f t="shared" si="473"/>
        <v>7560</v>
      </c>
    </row>
    <row r="10053" spans="1:11" ht="15">
      <c r="A10053" t="s">
        <v>22</v>
      </c>
      <c r="B10053">
        <v>3</v>
      </c>
      <c r="C10053">
        <v>24</v>
      </c>
      <c r="D10053" t="s">
        <v>23</v>
      </c>
      <c r="E10053" s="2">
        <v>9.9599999999999998E+35</v>
      </c>
      <c r="F10053" s="1">
        <v>2.9974537037037036E-2</v>
      </c>
      <c r="G10053">
        <f>_xlfn.XLOOKUP($A10053,Product_pricing!$B:$B,Product_pricing!$C:$C)</f>
        <v>13</v>
      </c>
      <c r="H10053">
        <f t="shared" si="471"/>
        <v>29.64</v>
      </c>
      <c r="I10053" s="10">
        <f t="shared" si="472"/>
        <v>2.6155467640789045E-2</v>
      </c>
      <c r="J10053" t="str">
        <f>_xlfn.XLOOKUP(A10053,Product_Details!$A:$A,Product_Details!$G:$G,"mens")</f>
        <v>Womens</v>
      </c>
      <c r="K10053">
        <f t="shared" si="473"/>
        <v>2511.6666666666665</v>
      </c>
    </row>
    <row r="10054" spans="1:11" ht="15">
      <c r="A10054" t="s">
        <v>30</v>
      </c>
      <c r="B10054">
        <v>5</v>
      </c>
      <c r="C10054">
        <v>24</v>
      </c>
      <c r="D10054" t="s">
        <v>23</v>
      </c>
      <c r="E10054" s="2">
        <v>9.9599999999999998E+35</v>
      </c>
      <c r="F10054" s="1">
        <v>2.9974537037037036E-2</v>
      </c>
      <c r="G10054">
        <f>_xlfn.XLOOKUP($A10054,Product_pricing!$B:$B,Product_pricing!$C:$C)</f>
        <v>19</v>
      </c>
      <c r="H10054">
        <f t="shared" si="471"/>
        <v>72.2</v>
      </c>
      <c r="I10054" s="10">
        <f t="shared" si="472"/>
        <v>6.3712036560896385E-2</v>
      </c>
      <c r="J10054" t="str">
        <f>_xlfn.XLOOKUP(A10054,Product_Details!$A:$A,Product_Details!$G:$G,"mens")</f>
        <v>Womens</v>
      </c>
      <c r="K10054">
        <f t="shared" si="473"/>
        <v>2511.6666666666665</v>
      </c>
    </row>
    <row r="10055" spans="1:11" ht="15">
      <c r="A10055" t="s">
        <v>38</v>
      </c>
      <c r="B10055">
        <v>3</v>
      </c>
      <c r="C10055">
        <v>24</v>
      </c>
      <c r="D10055" t="s">
        <v>23</v>
      </c>
      <c r="E10055" s="2">
        <v>9.9599999999999998E+35</v>
      </c>
      <c r="F10055" s="1">
        <v>2.9974537037037036E-2</v>
      </c>
      <c r="G10055">
        <f>_xlfn.XLOOKUP($A10055,Product_pricing!$B:$B,Product_pricing!$C:$C)</f>
        <v>54</v>
      </c>
      <c r="H10055">
        <f t="shared" si="471"/>
        <v>123.12</v>
      </c>
      <c r="I10055" s="10">
        <f t="shared" si="472"/>
        <v>0.1086457886617391</v>
      </c>
      <c r="J10055" t="str">
        <f>_xlfn.XLOOKUP(A10055,Product_Details!$A:$A,Product_Details!$G:$G,"mens")</f>
        <v>Womens</v>
      </c>
      <c r="K10055">
        <f t="shared" si="473"/>
        <v>2511.6666666666665</v>
      </c>
    </row>
    <row r="10056" spans="1:11" ht="15">
      <c r="A10056" t="s">
        <v>25</v>
      </c>
      <c r="B10056">
        <v>1</v>
      </c>
      <c r="C10056">
        <v>24</v>
      </c>
      <c r="D10056" t="s">
        <v>23</v>
      </c>
      <c r="E10056" s="2">
        <v>9.9599999999999998E+35</v>
      </c>
      <c r="F10056" s="1">
        <v>2.9974537037037036E-2</v>
      </c>
      <c r="G10056">
        <f>_xlfn.XLOOKUP($A10056,Product_pricing!$B:$B,Product_pricing!$C:$C)</f>
        <v>40</v>
      </c>
      <c r="H10056">
        <f t="shared" si="471"/>
        <v>30.4</v>
      </c>
      <c r="I10056" s="10">
        <f t="shared" si="472"/>
        <v>2.6826120657219531E-2</v>
      </c>
      <c r="J10056" t="str">
        <f>_xlfn.XLOOKUP(A10056,Product_Details!$A:$A,Product_Details!$G:$G,"mens")</f>
        <v>Mens</v>
      </c>
      <c r="K10056">
        <f t="shared" si="473"/>
        <v>2520</v>
      </c>
    </row>
    <row r="10057" spans="1:11" ht="15">
      <c r="A10057" t="s">
        <v>31</v>
      </c>
      <c r="B10057">
        <v>2</v>
      </c>
      <c r="C10057">
        <v>24</v>
      </c>
      <c r="D10057" t="s">
        <v>23</v>
      </c>
      <c r="E10057" s="2">
        <v>9.9599999999999998E+35</v>
      </c>
      <c r="F10057" s="1">
        <v>2.9974537037037036E-2</v>
      </c>
      <c r="G10057">
        <f>_xlfn.XLOOKUP($A10057,Product_pricing!$B:$B,Product_pricing!$C:$C)</f>
        <v>57</v>
      </c>
      <c r="H10057">
        <f t="shared" si="471"/>
        <v>86.64</v>
      </c>
      <c r="I10057" s="10">
        <f t="shared" si="472"/>
        <v>7.6454443873075664E-2</v>
      </c>
      <c r="J10057" t="str">
        <f>_xlfn.XLOOKUP(A10057,Product_Details!$A:$A,Product_Details!$G:$G,"mens")</f>
        <v>Mens</v>
      </c>
      <c r="K10057">
        <f t="shared" si="473"/>
        <v>2520</v>
      </c>
    </row>
    <row r="10058" spans="1:11" ht="15">
      <c r="A10058" t="s">
        <v>26</v>
      </c>
      <c r="B10058">
        <v>1</v>
      </c>
      <c r="C10058">
        <v>24</v>
      </c>
      <c r="D10058" t="s">
        <v>23</v>
      </c>
      <c r="E10058" s="2">
        <v>9.9599999999999998E+35</v>
      </c>
      <c r="F10058" s="1">
        <v>2.9974537037037036E-2</v>
      </c>
      <c r="G10058">
        <f>_xlfn.XLOOKUP($A10058,Product_pricing!$B:$B,Product_pricing!$C:$C)</f>
        <v>17</v>
      </c>
      <c r="H10058">
        <f t="shared" si="471"/>
        <v>12.92</v>
      </c>
      <c r="I10058" s="10">
        <f t="shared" si="472"/>
        <v>1.1401101279318301E-2</v>
      </c>
      <c r="J10058" t="str">
        <f>_xlfn.XLOOKUP(A10058,Product_Details!$A:$A,Product_Details!$G:$G,"mens")</f>
        <v>Mens</v>
      </c>
      <c r="K10058">
        <f t="shared" si="473"/>
        <v>2520</v>
      </c>
    </row>
    <row r="10059" spans="1:11" ht="15">
      <c r="A10059" t="s">
        <v>35</v>
      </c>
      <c r="B10059">
        <v>1</v>
      </c>
      <c r="C10059">
        <v>8</v>
      </c>
      <c r="D10059" t="s">
        <v>23</v>
      </c>
      <c r="E10059" t="s">
        <v>1590</v>
      </c>
      <c r="F10059" s="1">
        <v>4.7453703703703703E-3</v>
      </c>
      <c r="G10059">
        <f>_xlfn.XLOOKUP($A10059,Product_pricing!$B:$B,Product_pricing!$C:$C)</f>
        <v>32</v>
      </c>
      <c r="H10059">
        <f t="shared" si="471"/>
        <v>29.44</v>
      </c>
      <c r="I10059" s="10">
        <f t="shared" si="472"/>
        <v>2.5978980004886285E-2</v>
      </c>
      <c r="J10059" t="str">
        <f>_xlfn.XLOOKUP(A10059,Product_Details!$A:$A,Product_Details!$G:$G,"mens")</f>
        <v>Womens</v>
      </c>
      <c r="K10059">
        <f t="shared" si="473"/>
        <v>7535</v>
      </c>
    </row>
    <row r="10060" spans="1:11" ht="15">
      <c r="A10060" t="s">
        <v>41</v>
      </c>
      <c r="B10060">
        <v>1</v>
      </c>
      <c r="C10060">
        <v>8</v>
      </c>
      <c r="D10060" t="s">
        <v>23</v>
      </c>
      <c r="E10060" t="s">
        <v>1590</v>
      </c>
      <c r="F10060" s="1">
        <v>4.7453703703703703E-3</v>
      </c>
      <c r="G10060">
        <f>_xlfn.XLOOKUP($A10060,Product_pricing!$B:$B,Product_pricing!$C:$C)</f>
        <v>10</v>
      </c>
      <c r="H10060">
        <f t="shared" si="471"/>
        <v>9.2000000000000011</v>
      </c>
      <c r="I10060" s="10">
        <f t="shared" si="472"/>
        <v>8.1184312515269631E-3</v>
      </c>
      <c r="J10060" t="str">
        <f>_xlfn.XLOOKUP(A10060,Product_Details!$A:$A,Product_Details!$G:$G,"mens")</f>
        <v>Mens</v>
      </c>
      <c r="K10060">
        <f t="shared" si="473"/>
        <v>2520</v>
      </c>
    </row>
    <row r="10061" spans="1:11" ht="15">
      <c r="A10061" t="s">
        <v>32</v>
      </c>
      <c r="B10061">
        <v>1</v>
      </c>
      <c r="C10061">
        <v>8</v>
      </c>
      <c r="D10061" t="s">
        <v>23</v>
      </c>
      <c r="E10061" t="s">
        <v>1590</v>
      </c>
      <c r="F10061" s="1">
        <v>4.7453703703703703E-3</v>
      </c>
      <c r="G10061">
        <f>_xlfn.XLOOKUP($A10061,Product_pricing!$B:$B,Product_pricing!$C:$C)</f>
        <v>36</v>
      </c>
      <c r="H10061">
        <f t="shared" si="471"/>
        <v>33.120000000000005</v>
      </c>
      <c r="I10061" s="10">
        <f t="shared" si="472"/>
        <v>2.9226352505497072E-2</v>
      </c>
      <c r="J10061" t="str">
        <f>_xlfn.XLOOKUP(A10061,Product_Details!$A:$A,Product_Details!$G:$G,"mens")</f>
        <v>Mens</v>
      </c>
      <c r="K10061">
        <f t="shared" si="473"/>
        <v>2520</v>
      </c>
    </row>
    <row r="10062" spans="1:11" ht="15">
      <c r="A10062" t="s">
        <v>26</v>
      </c>
      <c r="B10062">
        <v>5</v>
      </c>
      <c r="C10062">
        <v>8</v>
      </c>
      <c r="D10062" t="s">
        <v>23</v>
      </c>
      <c r="E10062" t="s">
        <v>1590</v>
      </c>
      <c r="F10062" s="1">
        <v>4.7453703703703703E-3</v>
      </c>
      <c r="G10062">
        <f>_xlfn.XLOOKUP($A10062,Product_pricing!$B:$B,Product_pricing!$C:$C)</f>
        <v>17</v>
      </c>
      <c r="H10062">
        <f t="shared" si="471"/>
        <v>78.2</v>
      </c>
      <c r="I10062" s="10">
        <f t="shared" si="472"/>
        <v>6.9006665637979192E-2</v>
      </c>
      <c r="J10062" t="str">
        <f>_xlfn.XLOOKUP(A10062,Product_Details!$A:$A,Product_Details!$G:$G,"mens")</f>
        <v>Mens</v>
      </c>
      <c r="K10062">
        <f t="shared" si="473"/>
        <v>2520</v>
      </c>
    </row>
    <row r="10063" spans="1:11" ht="15">
      <c r="A10063" t="s">
        <v>38</v>
      </c>
      <c r="B10063">
        <v>3</v>
      </c>
      <c r="C10063">
        <v>22</v>
      </c>
      <c r="D10063" t="s">
        <v>33</v>
      </c>
      <c r="E10063" t="s">
        <v>1591</v>
      </c>
      <c r="F10063" s="1">
        <v>3.4554398148148147E-2</v>
      </c>
      <c r="G10063">
        <f>_xlfn.XLOOKUP($A10063,Product_pricing!$B:$B,Product_pricing!$C:$C)</f>
        <v>54</v>
      </c>
      <c r="H10063">
        <f t="shared" si="471"/>
        <v>126.36</v>
      </c>
      <c r="I10063" s="10">
        <f t="shared" si="472"/>
        <v>0.11150488836336381</v>
      </c>
      <c r="J10063" t="str">
        <f>_xlfn.XLOOKUP(A10063,Product_Details!$A:$A,Product_Details!$G:$G,"mens")</f>
        <v>Womens</v>
      </c>
      <c r="K10063">
        <f t="shared" si="473"/>
        <v>7535</v>
      </c>
    </row>
    <row r="10064" spans="1:11" ht="15">
      <c r="A10064" t="s">
        <v>41</v>
      </c>
      <c r="B10064">
        <v>4</v>
      </c>
      <c r="C10064">
        <v>22</v>
      </c>
      <c r="D10064" t="s">
        <v>33</v>
      </c>
      <c r="E10064" t="s">
        <v>1591</v>
      </c>
      <c r="F10064" s="1">
        <v>3.4554398148148147E-2</v>
      </c>
      <c r="G10064">
        <f>_xlfn.XLOOKUP($A10064,Product_pricing!$B:$B,Product_pricing!$C:$C)</f>
        <v>10</v>
      </c>
      <c r="H10064">
        <f t="shared" si="471"/>
        <v>31.200000000000003</v>
      </c>
      <c r="I10064" s="10">
        <f t="shared" si="472"/>
        <v>2.7532071200830573E-2</v>
      </c>
      <c r="J10064" t="str">
        <f>_xlfn.XLOOKUP(A10064,Product_Details!$A:$A,Product_Details!$G:$G,"mens")</f>
        <v>Mens</v>
      </c>
      <c r="K10064">
        <f t="shared" si="473"/>
        <v>1890</v>
      </c>
    </row>
    <row r="10065" spans="1:11" ht="15">
      <c r="A10065" t="s">
        <v>31</v>
      </c>
      <c r="B10065">
        <v>2</v>
      </c>
      <c r="C10065">
        <v>22</v>
      </c>
      <c r="D10065" t="s">
        <v>33</v>
      </c>
      <c r="E10065" t="s">
        <v>1591</v>
      </c>
      <c r="F10065" s="1">
        <v>3.4554398148148147E-2</v>
      </c>
      <c r="G10065">
        <f>_xlfn.XLOOKUP($A10065,Product_pricing!$B:$B,Product_pricing!$C:$C)</f>
        <v>57</v>
      </c>
      <c r="H10065">
        <f t="shared" si="471"/>
        <v>88.92</v>
      </c>
      <c r="I10065" s="10">
        <f t="shared" si="472"/>
        <v>7.8466402922367132E-2</v>
      </c>
      <c r="J10065" t="str">
        <f>_xlfn.XLOOKUP(A10065,Product_Details!$A:$A,Product_Details!$G:$G,"mens")</f>
        <v>Mens</v>
      </c>
      <c r="K10065">
        <f t="shared" si="473"/>
        <v>1890</v>
      </c>
    </row>
    <row r="10066" spans="1:11" ht="15">
      <c r="A10066" t="s">
        <v>32</v>
      </c>
      <c r="B10066">
        <v>3</v>
      </c>
      <c r="C10066">
        <v>22</v>
      </c>
      <c r="D10066" t="s">
        <v>33</v>
      </c>
      <c r="E10066" t="s">
        <v>1591</v>
      </c>
      <c r="F10066" s="1">
        <v>3.4554398148148147E-2</v>
      </c>
      <c r="G10066">
        <f>_xlfn.XLOOKUP($A10066,Product_pricing!$B:$B,Product_pricing!$C:$C)</f>
        <v>36</v>
      </c>
      <c r="H10066">
        <f t="shared" si="471"/>
        <v>84.240000000000009</v>
      </c>
      <c r="I10066" s="10">
        <f t="shared" si="472"/>
        <v>7.4336592242242552E-2</v>
      </c>
      <c r="J10066" t="str">
        <f>_xlfn.XLOOKUP(A10066,Product_Details!$A:$A,Product_Details!$G:$G,"mens")</f>
        <v>Mens</v>
      </c>
      <c r="K10066">
        <f t="shared" si="473"/>
        <v>1890</v>
      </c>
    </row>
    <row r="10067" spans="1:11" ht="15">
      <c r="A10067" t="s">
        <v>26</v>
      </c>
      <c r="B10067">
        <v>5</v>
      </c>
      <c r="C10067">
        <v>22</v>
      </c>
      <c r="D10067" t="s">
        <v>33</v>
      </c>
      <c r="E10067" t="s">
        <v>1591</v>
      </c>
      <c r="F10067" s="1">
        <v>3.4554398148148147E-2</v>
      </c>
      <c r="G10067">
        <f>_xlfn.XLOOKUP($A10067,Product_pricing!$B:$B,Product_pricing!$C:$C)</f>
        <v>17</v>
      </c>
      <c r="H10067">
        <f t="shared" si="471"/>
        <v>66.3</v>
      </c>
      <c r="I10067" s="10">
        <f t="shared" si="472"/>
        <v>5.8505651301764959E-2</v>
      </c>
      <c r="J10067" t="str">
        <f>_xlfn.XLOOKUP(A10067,Product_Details!$A:$A,Product_Details!$G:$G,"mens")</f>
        <v>Mens</v>
      </c>
      <c r="K10067">
        <f t="shared" si="473"/>
        <v>1890</v>
      </c>
    </row>
    <row r="10068" spans="1:11" ht="15">
      <c r="A10068" t="s">
        <v>29</v>
      </c>
      <c r="B10068">
        <v>4</v>
      </c>
      <c r="C10068">
        <v>19</v>
      </c>
      <c r="D10068" t="s">
        <v>33</v>
      </c>
      <c r="E10068" t="s">
        <v>1592</v>
      </c>
      <c r="F10068" s="1">
        <v>1.2994212962962963E-2</v>
      </c>
      <c r="G10068">
        <f>_xlfn.XLOOKUP($A10068,Product_pricing!$B:$B,Product_pricing!$C:$C)</f>
        <v>10</v>
      </c>
      <c r="H10068">
        <f t="shared" si="471"/>
        <v>32.400000000000006</v>
      </c>
      <c r="I10068" s="10">
        <f t="shared" si="472"/>
        <v>2.8590997016247136E-2</v>
      </c>
      <c r="J10068" t="str">
        <f>_xlfn.XLOOKUP(A10068,Product_Details!$A:$A,Product_Details!$G:$G,"mens")</f>
        <v>Womens</v>
      </c>
      <c r="K10068">
        <f t="shared" si="473"/>
        <v>3767.5</v>
      </c>
    </row>
    <row r="10069" spans="1:11" ht="15">
      <c r="A10069" t="s">
        <v>38</v>
      </c>
      <c r="B10069">
        <v>1</v>
      </c>
      <c r="C10069">
        <v>19</v>
      </c>
      <c r="D10069" t="s">
        <v>33</v>
      </c>
      <c r="E10069" t="s">
        <v>1592</v>
      </c>
      <c r="F10069" s="1">
        <v>1.2994212962962963E-2</v>
      </c>
      <c r="G10069">
        <f>_xlfn.XLOOKUP($A10069,Product_pricing!$B:$B,Product_pricing!$C:$C)</f>
        <v>54</v>
      </c>
      <c r="H10069">
        <f t="shared" si="471"/>
        <v>43.74</v>
      </c>
      <c r="I10069" s="10">
        <f t="shared" si="472"/>
        <v>3.8597845971933629E-2</v>
      </c>
      <c r="J10069" t="str">
        <f>_xlfn.XLOOKUP(A10069,Product_Details!$A:$A,Product_Details!$G:$G,"mens")</f>
        <v>Womens</v>
      </c>
      <c r="K10069">
        <f t="shared" si="473"/>
        <v>3767.5</v>
      </c>
    </row>
    <row r="10070" spans="1:11" ht="15">
      <c r="A10070" t="s">
        <v>25</v>
      </c>
      <c r="B10070">
        <v>4</v>
      </c>
      <c r="C10070">
        <v>19</v>
      </c>
      <c r="D10070" t="s">
        <v>33</v>
      </c>
      <c r="E10070" t="s">
        <v>1592</v>
      </c>
      <c r="F10070" s="1">
        <v>1.2994212962962963E-2</v>
      </c>
      <c r="G10070">
        <f>_xlfn.XLOOKUP($A10070,Product_pricing!$B:$B,Product_pricing!$C:$C)</f>
        <v>40</v>
      </c>
      <c r="H10070">
        <f t="shared" si="471"/>
        <v>129.60000000000002</v>
      </c>
      <c r="I10070" s="10">
        <f t="shared" si="472"/>
        <v>0.11436398806498854</v>
      </c>
      <c r="J10070" t="str">
        <f>_xlfn.XLOOKUP(A10070,Product_Details!$A:$A,Product_Details!$G:$G,"mens")</f>
        <v>Mens</v>
      </c>
      <c r="K10070">
        <f t="shared" si="473"/>
        <v>2520</v>
      </c>
    </row>
    <row r="10071" spans="1:11" ht="15">
      <c r="A10071" t="s">
        <v>31</v>
      </c>
      <c r="B10071">
        <v>2</v>
      </c>
      <c r="C10071">
        <v>19</v>
      </c>
      <c r="D10071" t="s">
        <v>33</v>
      </c>
      <c r="E10071" t="s">
        <v>1592</v>
      </c>
      <c r="F10071" s="1">
        <v>1.2994212962962963E-2</v>
      </c>
      <c r="G10071">
        <f>_xlfn.XLOOKUP($A10071,Product_pricing!$B:$B,Product_pricing!$C:$C)</f>
        <v>57</v>
      </c>
      <c r="H10071">
        <f t="shared" si="471"/>
        <v>92.34</v>
      </c>
      <c r="I10071" s="10">
        <f t="shared" si="472"/>
        <v>8.1484341496304333E-2</v>
      </c>
      <c r="J10071" t="str">
        <f>_xlfn.XLOOKUP(A10071,Product_Details!$A:$A,Product_Details!$G:$G,"mens")</f>
        <v>Mens</v>
      </c>
      <c r="K10071">
        <f t="shared" si="473"/>
        <v>2520</v>
      </c>
    </row>
    <row r="10072" spans="1:11" ht="15">
      <c r="A10072" t="s">
        <v>27</v>
      </c>
      <c r="B10072">
        <v>3</v>
      </c>
      <c r="C10072">
        <v>19</v>
      </c>
      <c r="D10072" t="s">
        <v>33</v>
      </c>
      <c r="E10072" t="s">
        <v>1592</v>
      </c>
      <c r="F10072" s="1">
        <v>1.2994212962962963E-2</v>
      </c>
      <c r="G10072">
        <f>_xlfn.XLOOKUP($A10072,Product_pricing!$B:$B,Product_pricing!$C:$C)</f>
        <v>29</v>
      </c>
      <c r="H10072">
        <f t="shared" si="471"/>
        <v>70.47</v>
      </c>
      <c r="I10072" s="10">
        <f t="shared" si="472"/>
        <v>6.2185418510337515E-2</v>
      </c>
      <c r="J10072" t="str">
        <f>_xlfn.XLOOKUP(A10072,Product_Details!$A:$A,Product_Details!$G:$G,"mens")</f>
        <v>Mens</v>
      </c>
      <c r="K10072">
        <f t="shared" si="473"/>
        <v>2520</v>
      </c>
    </row>
    <row r="10073" spans="1:11" ht="15">
      <c r="A10073" t="s">
        <v>29</v>
      </c>
      <c r="B10073">
        <v>3</v>
      </c>
      <c r="C10073">
        <v>17</v>
      </c>
      <c r="D10073" t="s">
        <v>33</v>
      </c>
      <c r="E10073" t="s">
        <v>1593</v>
      </c>
      <c r="F10073" s="1">
        <v>1.3597222222222221E-2</v>
      </c>
      <c r="G10073">
        <f>_xlfn.XLOOKUP($A10073,Product_pricing!$B:$B,Product_pricing!$C:$C)</f>
        <v>10</v>
      </c>
      <c r="H10073">
        <f t="shared" si="471"/>
        <v>24.9</v>
      </c>
      <c r="I10073" s="10">
        <f t="shared" si="472"/>
        <v>2.1972710669893626E-2</v>
      </c>
      <c r="J10073" t="str">
        <f>_xlfn.XLOOKUP(A10073,Product_Details!$A:$A,Product_Details!$G:$G,"mens")</f>
        <v>Womens</v>
      </c>
      <c r="K10073">
        <f t="shared" si="473"/>
        <v>7535</v>
      </c>
    </row>
    <row r="10074" spans="1:11" ht="15">
      <c r="A10074" t="s">
        <v>25</v>
      </c>
      <c r="B10074">
        <v>5</v>
      </c>
      <c r="C10074">
        <v>17</v>
      </c>
      <c r="D10074" t="s">
        <v>33</v>
      </c>
      <c r="E10074" t="s">
        <v>1593</v>
      </c>
      <c r="F10074" s="1">
        <v>1.3597222222222221E-2</v>
      </c>
      <c r="G10074">
        <f>_xlfn.XLOOKUP($A10074,Product_pricing!$B:$B,Product_pricing!$C:$C)</f>
        <v>40</v>
      </c>
      <c r="H10074">
        <f t="shared" si="471"/>
        <v>166</v>
      </c>
      <c r="I10074" s="10">
        <f t="shared" si="472"/>
        <v>0.14648473779929086</v>
      </c>
      <c r="J10074" t="str">
        <f>_xlfn.XLOOKUP(A10074,Product_Details!$A:$A,Product_Details!$G:$G,"mens")</f>
        <v>Mens</v>
      </c>
      <c r="K10074">
        <f t="shared" si="473"/>
        <v>2520</v>
      </c>
    </row>
    <row r="10075" spans="1:11" ht="15">
      <c r="A10075" t="s">
        <v>41</v>
      </c>
      <c r="B10075">
        <v>4</v>
      </c>
      <c r="C10075">
        <v>17</v>
      </c>
      <c r="D10075" t="s">
        <v>33</v>
      </c>
      <c r="E10075" t="s">
        <v>1593</v>
      </c>
      <c r="F10075" s="1">
        <v>1.3597222222222221E-2</v>
      </c>
      <c r="G10075">
        <f>_xlfn.XLOOKUP($A10075,Product_pricing!$B:$B,Product_pricing!$C:$C)</f>
        <v>10</v>
      </c>
      <c r="H10075">
        <f t="shared" si="471"/>
        <v>33.199999999999996</v>
      </c>
      <c r="I10075" s="10">
        <f t="shared" si="472"/>
        <v>2.9296947559858171E-2</v>
      </c>
      <c r="J10075" t="str">
        <f>_xlfn.XLOOKUP(A10075,Product_Details!$A:$A,Product_Details!$G:$G,"mens")</f>
        <v>Mens</v>
      </c>
      <c r="K10075">
        <f t="shared" si="473"/>
        <v>2520</v>
      </c>
    </row>
    <row r="10076" spans="1:11" ht="15">
      <c r="A10076" t="s">
        <v>27</v>
      </c>
      <c r="B10076">
        <v>1</v>
      </c>
      <c r="C10076">
        <v>17</v>
      </c>
      <c r="D10076" t="s">
        <v>33</v>
      </c>
      <c r="E10076" t="s">
        <v>1593</v>
      </c>
      <c r="F10076" s="1">
        <v>1.3597222222222221E-2</v>
      </c>
      <c r="G10076">
        <f>_xlfn.XLOOKUP($A10076,Product_pricing!$B:$B,Product_pricing!$C:$C)</f>
        <v>29</v>
      </c>
      <c r="H10076">
        <f t="shared" si="471"/>
        <v>24.07</v>
      </c>
      <c r="I10076" s="10">
        <f t="shared" si="472"/>
        <v>2.1240286980897177E-2</v>
      </c>
      <c r="J10076" t="str">
        <f>_xlfn.XLOOKUP(A10076,Product_Details!$A:$A,Product_Details!$G:$G,"mens")</f>
        <v>Mens</v>
      </c>
      <c r="K10076">
        <f t="shared" si="473"/>
        <v>2520</v>
      </c>
    </row>
    <row r="10077" spans="1:11" ht="15">
      <c r="A10077" t="s">
        <v>22</v>
      </c>
      <c r="B10077">
        <v>2</v>
      </c>
      <c r="C10077">
        <v>24</v>
      </c>
      <c r="D10077" t="s">
        <v>33</v>
      </c>
      <c r="E10077" t="s">
        <v>1594</v>
      </c>
      <c r="F10077" s="1">
        <v>1.7353009259259259E-2</v>
      </c>
      <c r="G10077">
        <f>_xlfn.XLOOKUP($A10077,Product_pricing!$B:$B,Product_pricing!$C:$C)</f>
        <v>13</v>
      </c>
      <c r="H10077">
        <f t="shared" si="471"/>
        <v>19.760000000000002</v>
      </c>
      <c r="I10077" s="10">
        <f t="shared" si="472"/>
        <v>1.7436978427192697E-2</v>
      </c>
      <c r="J10077" t="str">
        <f>_xlfn.XLOOKUP(A10077,Product_Details!$A:$A,Product_Details!$G:$G,"mens")</f>
        <v>Womens</v>
      </c>
      <c r="K10077">
        <f t="shared" si="473"/>
        <v>3767.5</v>
      </c>
    </row>
    <row r="10078" spans="1:11" ht="15">
      <c r="A10078" t="s">
        <v>36</v>
      </c>
      <c r="B10078">
        <v>2</v>
      </c>
      <c r="C10078">
        <v>24</v>
      </c>
      <c r="D10078" t="s">
        <v>33</v>
      </c>
      <c r="E10078" t="s">
        <v>1594</v>
      </c>
      <c r="F10078" s="1">
        <v>1.7353009259259259E-2</v>
      </c>
      <c r="G10078">
        <f>_xlfn.XLOOKUP($A10078,Product_pricing!$B:$B,Product_pricing!$C:$C)</f>
        <v>23</v>
      </c>
      <c r="H10078">
        <f t="shared" si="471"/>
        <v>34.96</v>
      </c>
      <c r="I10078" s="10">
        <f t="shared" si="472"/>
        <v>3.0850038755802459E-2</v>
      </c>
      <c r="J10078" t="str">
        <f>_xlfn.XLOOKUP(A10078,Product_Details!$A:$A,Product_Details!$G:$G,"mens")</f>
        <v>Womens</v>
      </c>
      <c r="K10078">
        <f t="shared" si="473"/>
        <v>3767.5</v>
      </c>
    </row>
    <row r="10079" spans="1:11" ht="15">
      <c r="A10079" t="s">
        <v>25</v>
      </c>
      <c r="B10079">
        <v>5</v>
      </c>
      <c r="C10079">
        <v>24</v>
      </c>
      <c r="D10079" t="s">
        <v>33</v>
      </c>
      <c r="E10079" t="s">
        <v>1594</v>
      </c>
      <c r="F10079" s="1">
        <v>1.7353009259259259E-2</v>
      </c>
      <c r="G10079">
        <f>_xlfn.XLOOKUP($A10079,Product_pricing!$B:$B,Product_pricing!$C:$C)</f>
        <v>40</v>
      </c>
      <c r="H10079">
        <f t="shared" si="471"/>
        <v>152</v>
      </c>
      <c r="I10079" s="10">
        <f t="shared" si="472"/>
        <v>0.13413060328609766</v>
      </c>
      <c r="J10079" t="str">
        <f>_xlfn.XLOOKUP(A10079,Product_Details!$A:$A,Product_Details!$G:$G,"mens")</f>
        <v>Mens</v>
      </c>
      <c r="K10079">
        <f t="shared" si="473"/>
        <v>7560</v>
      </c>
    </row>
    <row r="10080" spans="1:11" ht="15">
      <c r="A10080" t="s">
        <v>35</v>
      </c>
      <c r="B10080">
        <v>3</v>
      </c>
      <c r="C10080">
        <v>4</v>
      </c>
      <c r="D10080" t="s">
        <v>33</v>
      </c>
      <c r="E10080" t="s">
        <v>1595</v>
      </c>
      <c r="F10080" s="1">
        <v>3.4256944444444444E-2</v>
      </c>
      <c r="G10080">
        <f>_xlfn.XLOOKUP($A10080,Product_pricing!$B:$B,Product_pricing!$C:$C)</f>
        <v>32</v>
      </c>
      <c r="H10080">
        <f t="shared" si="471"/>
        <v>92.16</v>
      </c>
      <c r="I10080" s="10">
        <f t="shared" si="472"/>
        <v>8.1325502623991838E-2</v>
      </c>
      <c r="J10080" t="str">
        <f>_xlfn.XLOOKUP(A10080,Product_Details!$A:$A,Product_Details!$G:$G,"mens")</f>
        <v>Womens</v>
      </c>
      <c r="K10080">
        <f t="shared" si="473"/>
        <v>2511.6666666666665</v>
      </c>
    </row>
    <row r="10081" spans="1:11" ht="15">
      <c r="A10081" t="s">
        <v>29</v>
      </c>
      <c r="B10081">
        <v>2</v>
      </c>
      <c r="C10081">
        <v>4</v>
      </c>
      <c r="D10081" t="s">
        <v>33</v>
      </c>
      <c r="E10081" t="s">
        <v>1595</v>
      </c>
      <c r="F10081" s="1">
        <v>3.4256944444444444E-2</v>
      </c>
      <c r="G10081">
        <f>_xlfn.XLOOKUP($A10081,Product_pricing!$B:$B,Product_pricing!$C:$C)</f>
        <v>10</v>
      </c>
      <c r="H10081">
        <f t="shared" si="471"/>
        <v>19.2</v>
      </c>
      <c r="I10081" s="10">
        <f t="shared" si="472"/>
        <v>1.6942813046664965E-2</v>
      </c>
      <c r="J10081" t="str">
        <f>_xlfn.XLOOKUP(A10081,Product_Details!$A:$A,Product_Details!$G:$G,"mens")</f>
        <v>Womens</v>
      </c>
      <c r="K10081">
        <f t="shared" si="473"/>
        <v>2511.6666666666665</v>
      </c>
    </row>
    <row r="10082" spans="1:11" ht="15">
      <c r="A10082" t="s">
        <v>30</v>
      </c>
      <c r="B10082">
        <v>3</v>
      </c>
      <c r="C10082">
        <v>4</v>
      </c>
      <c r="D10082" t="s">
        <v>33</v>
      </c>
      <c r="E10082" t="s">
        <v>1595</v>
      </c>
      <c r="F10082" s="1">
        <v>3.4256944444444444E-2</v>
      </c>
      <c r="G10082">
        <f>_xlfn.XLOOKUP($A10082,Product_pricing!$B:$B,Product_pricing!$C:$C)</f>
        <v>19</v>
      </c>
      <c r="H10082">
        <f t="shared" si="471"/>
        <v>54.72</v>
      </c>
      <c r="I10082" s="10">
        <f t="shared" si="472"/>
        <v>4.8287017182995155E-2</v>
      </c>
      <c r="J10082" t="str">
        <f>_xlfn.XLOOKUP(A10082,Product_Details!$A:$A,Product_Details!$G:$G,"mens")</f>
        <v>Womens</v>
      </c>
      <c r="K10082">
        <f t="shared" si="473"/>
        <v>2511.6666666666665</v>
      </c>
    </row>
    <row r="10083" spans="1:11" ht="15">
      <c r="A10083" t="s">
        <v>31</v>
      </c>
      <c r="B10083">
        <v>3</v>
      </c>
      <c r="C10083">
        <v>4</v>
      </c>
      <c r="D10083" t="s">
        <v>33</v>
      </c>
      <c r="E10083" t="s">
        <v>1595</v>
      </c>
      <c r="F10083" s="1">
        <v>3.4256944444444444E-2</v>
      </c>
      <c r="G10083">
        <f>_xlfn.XLOOKUP($A10083,Product_pricing!$B:$B,Product_pricing!$C:$C)</f>
        <v>57</v>
      </c>
      <c r="H10083">
        <f t="shared" si="471"/>
        <v>164.16</v>
      </c>
      <c r="I10083" s="10">
        <f t="shared" si="472"/>
        <v>0.14486105154898546</v>
      </c>
      <c r="J10083" t="str">
        <f>_xlfn.XLOOKUP(A10083,Product_Details!$A:$A,Product_Details!$G:$G,"mens")</f>
        <v>Mens</v>
      </c>
      <c r="K10083">
        <f t="shared" si="473"/>
        <v>3780</v>
      </c>
    </row>
    <row r="10084" spans="1:11" ht="15">
      <c r="A10084" t="s">
        <v>32</v>
      </c>
      <c r="B10084">
        <v>3</v>
      </c>
      <c r="C10084">
        <v>4</v>
      </c>
      <c r="D10084" t="s">
        <v>33</v>
      </c>
      <c r="E10084" t="s">
        <v>1595</v>
      </c>
      <c r="F10084" s="1">
        <v>3.4256944444444444E-2</v>
      </c>
      <c r="G10084">
        <f>_xlfn.XLOOKUP($A10084,Product_pricing!$B:$B,Product_pricing!$C:$C)</f>
        <v>36</v>
      </c>
      <c r="H10084">
        <f t="shared" si="471"/>
        <v>103.67999999999999</v>
      </c>
      <c r="I10084" s="10">
        <f t="shared" si="472"/>
        <v>9.149119045199082E-2</v>
      </c>
      <c r="J10084" t="str">
        <f>_xlfn.XLOOKUP(A10084,Product_Details!$A:$A,Product_Details!$G:$G,"mens")</f>
        <v>Mens</v>
      </c>
      <c r="K10084">
        <f t="shared" si="473"/>
        <v>3780</v>
      </c>
    </row>
    <row r="10085" spans="1:11" ht="15">
      <c r="A10085" t="s">
        <v>35</v>
      </c>
      <c r="B10085">
        <v>3</v>
      </c>
      <c r="C10085">
        <v>24</v>
      </c>
      <c r="D10085" t="s">
        <v>23</v>
      </c>
      <c r="E10085" t="s">
        <v>1596</v>
      </c>
      <c r="F10085" s="1">
        <v>2.5729166666666664E-2</v>
      </c>
      <c r="G10085">
        <f>_xlfn.XLOOKUP($A10085,Product_pricing!$B:$B,Product_pricing!$C:$C)</f>
        <v>32</v>
      </c>
      <c r="H10085">
        <f t="shared" si="471"/>
        <v>72.960000000000008</v>
      </c>
      <c r="I10085" s="10">
        <f t="shared" si="472"/>
        <v>6.4382689577326874E-2</v>
      </c>
      <c r="J10085" t="str">
        <f>_xlfn.XLOOKUP(A10085,Product_Details!$A:$A,Product_Details!$G:$G,"mens")</f>
        <v>Womens</v>
      </c>
      <c r="K10085">
        <f t="shared" si="473"/>
        <v>2511.6666666666665</v>
      </c>
    </row>
    <row r="10086" spans="1:11" ht="15">
      <c r="A10086" t="s">
        <v>29</v>
      </c>
      <c r="B10086">
        <v>4</v>
      </c>
      <c r="C10086">
        <v>24</v>
      </c>
      <c r="D10086" t="s">
        <v>23</v>
      </c>
      <c r="E10086" t="s">
        <v>1596</v>
      </c>
      <c r="F10086" s="1">
        <v>2.5729166666666664E-2</v>
      </c>
      <c r="G10086">
        <f>_xlfn.XLOOKUP($A10086,Product_pricing!$B:$B,Product_pricing!$C:$C)</f>
        <v>10</v>
      </c>
      <c r="H10086">
        <f t="shared" si="471"/>
        <v>30.4</v>
      </c>
      <c r="I10086" s="10">
        <f t="shared" si="472"/>
        <v>2.6826120657219531E-2</v>
      </c>
      <c r="J10086" t="str">
        <f>_xlfn.XLOOKUP(A10086,Product_Details!$A:$A,Product_Details!$G:$G,"mens")</f>
        <v>Womens</v>
      </c>
      <c r="K10086">
        <f t="shared" si="473"/>
        <v>2511.6666666666665</v>
      </c>
    </row>
    <row r="10087" spans="1:11" ht="15">
      <c r="A10087" t="s">
        <v>30</v>
      </c>
      <c r="B10087">
        <v>3</v>
      </c>
      <c r="C10087">
        <v>24</v>
      </c>
      <c r="D10087" t="s">
        <v>23</v>
      </c>
      <c r="E10087" t="s">
        <v>1596</v>
      </c>
      <c r="F10087" s="1">
        <v>2.5729166666666664E-2</v>
      </c>
      <c r="G10087">
        <f>_xlfn.XLOOKUP($A10087,Product_pricing!$B:$B,Product_pricing!$C:$C)</f>
        <v>19</v>
      </c>
      <c r="H10087">
        <f t="shared" si="471"/>
        <v>43.32</v>
      </c>
      <c r="I10087" s="10">
        <f t="shared" si="472"/>
        <v>3.8227221936537832E-2</v>
      </c>
      <c r="J10087" t="str">
        <f>_xlfn.XLOOKUP(A10087,Product_Details!$A:$A,Product_Details!$G:$G,"mens")</f>
        <v>Womens</v>
      </c>
      <c r="K10087">
        <f t="shared" si="473"/>
        <v>2511.6666666666665</v>
      </c>
    </row>
    <row r="10088" spans="1:11" ht="15">
      <c r="A10088" t="s">
        <v>31</v>
      </c>
      <c r="B10088">
        <v>3</v>
      </c>
      <c r="C10088">
        <v>24</v>
      </c>
      <c r="D10088" t="s">
        <v>23</v>
      </c>
      <c r="E10088" t="s">
        <v>1596</v>
      </c>
      <c r="F10088" s="1">
        <v>2.5729166666666664E-2</v>
      </c>
      <c r="G10088">
        <f>_xlfn.XLOOKUP($A10088,Product_pricing!$B:$B,Product_pricing!$C:$C)</f>
        <v>57</v>
      </c>
      <c r="H10088">
        <f t="shared" si="471"/>
        <v>129.96</v>
      </c>
      <c r="I10088" s="10">
        <f t="shared" si="472"/>
        <v>0.1146816658096135</v>
      </c>
      <c r="J10088" t="str">
        <f>_xlfn.XLOOKUP(A10088,Product_Details!$A:$A,Product_Details!$G:$G,"mens")</f>
        <v>Mens</v>
      </c>
      <c r="K10088">
        <f t="shared" si="473"/>
        <v>3780</v>
      </c>
    </row>
    <row r="10089" spans="1:11" ht="15">
      <c r="A10089" t="s">
        <v>32</v>
      </c>
      <c r="B10089">
        <v>1</v>
      </c>
      <c r="C10089">
        <v>24</v>
      </c>
      <c r="D10089" t="s">
        <v>23</v>
      </c>
      <c r="E10089" t="s">
        <v>1596</v>
      </c>
      <c r="F10089" s="1">
        <v>2.5729166666666664E-2</v>
      </c>
      <c r="G10089">
        <f>_xlfn.XLOOKUP($A10089,Product_pricing!$B:$B,Product_pricing!$C:$C)</f>
        <v>36</v>
      </c>
      <c r="H10089">
        <f t="shared" si="471"/>
        <v>27.36</v>
      </c>
      <c r="I10089" s="10">
        <f t="shared" si="472"/>
        <v>2.4143508591497578E-2</v>
      </c>
      <c r="J10089" t="str">
        <f>_xlfn.XLOOKUP(A10089,Product_Details!$A:$A,Product_Details!$G:$G,"mens")</f>
        <v>Mens</v>
      </c>
      <c r="K10089">
        <f t="shared" si="473"/>
        <v>3780</v>
      </c>
    </row>
    <row r="10090" spans="1:11" ht="15">
      <c r="A10090" t="s">
        <v>36</v>
      </c>
      <c r="B10090">
        <v>1</v>
      </c>
      <c r="C10090">
        <v>1</v>
      </c>
      <c r="D10090" t="s">
        <v>23</v>
      </c>
      <c r="E10090" t="s">
        <v>1597</v>
      </c>
      <c r="F10090" s="1">
        <v>3.4520833333333334E-2</v>
      </c>
      <c r="G10090">
        <f>_xlfn.XLOOKUP($A10090,Product_pricing!$B:$B,Product_pricing!$C:$C)</f>
        <v>23</v>
      </c>
      <c r="H10090">
        <f t="shared" si="471"/>
        <v>22.77</v>
      </c>
      <c r="I10090" s="10">
        <f t="shared" si="472"/>
        <v>2.0093117347529235E-2</v>
      </c>
      <c r="J10090" t="str">
        <f>_xlfn.XLOOKUP(A10090,Product_Details!$A:$A,Product_Details!$G:$G,"mens")</f>
        <v>Womens</v>
      </c>
      <c r="K10090">
        <f t="shared" si="473"/>
        <v>3767.5</v>
      </c>
    </row>
    <row r="10091" spans="1:11" ht="15">
      <c r="A10091" t="s">
        <v>30</v>
      </c>
      <c r="B10091">
        <v>4</v>
      </c>
      <c r="C10091">
        <v>1</v>
      </c>
      <c r="D10091" t="s">
        <v>23</v>
      </c>
      <c r="E10091" t="s">
        <v>1597</v>
      </c>
      <c r="F10091" s="1">
        <v>3.4520833333333334E-2</v>
      </c>
      <c r="G10091">
        <f>_xlfn.XLOOKUP($A10091,Product_pricing!$B:$B,Product_pricing!$C:$C)</f>
        <v>19</v>
      </c>
      <c r="H10091">
        <f t="shared" si="471"/>
        <v>75.239999999999995</v>
      </c>
      <c r="I10091" s="10">
        <f t="shared" si="472"/>
        <v>6.6394648626618327E-2</v>
      </c>
      <c r="J10091" t="str">
        <f>_xlfn.XLOOKUP(A10091,Product_Details!$A:$A,Product_Details!$G:$G,"mens")</f>
        <v>Womens</v>
      </c>
      <c r="K10091">
        <f t="shared" si="473"/>
        <v>3767.5</v>
      </c>
    </row>
    <row r="10092" spans="1:11" ht="15">
      <c r="A10092" t="s">
        <v>41</v>
      </c>
      <c r="B10092">
        <v>5</v>
      </c>
      <c r="C10092">
        <v>1</v>
      </c>
      <c r="D10092" t="s">
        <v>23</v>
      </c>
      <c r="E10092" t="s">
        <v>1597</v>
      </c>
      <c r="F10092" s="1">
        <v>3.4520833333333334E-2</v>
      </c>
      <c r="G10092">
        <f>_xlfn.XLOOKUP($A10092,Product_pricing!$B:$B,Product_pricing!$C:$C)</f>
        <v>10</v>
      </c>
      <c r="H10092">
        <f t="shared" si="471"/>
        <v>49.5</v>
      </c>
      <c r="I10092" s="10">
        <f t="shared" si="472"/>
        <v>4.368068988593312E-2</v>
      </c>
      <c r="J10092" t="str">
        <f>_xlfn.XLOOKUP(A10092,Product_Details!$A:$A,Product_Details!$G:$G,"mens")</f>
        <v>Mens</v>
      </c>
      <c r="K10092">
        <f t="shared" si="473"/>
        <v>2520</v>
      </c>
    </row>
    <row r="10093" spans="1:11" ht="15">
      <c r="A10093" t="s">
        <v>31</v>
      </c>
      <c r="B10093">
        <v>2</v>
      </c>
      <c r="C10093">
        <v>1</v>
      </c>
      <c r="D10093" t="s">
        <v>23</v>
      </c>
      <c r="E10093" t="s">
        <v>1597</v>
      </c>
      <c r="F10093" s="1">
        <v>3.4520833333333334E-2</v>
      </c>
      <c r="G10093">
        <f>_xlfn.XLOOKUP($A10093,Product_pricing!$B:$B,Product_pricing!$C:$C)</f>
        <v>57</v>
      </c>
      <c r="H10093">
        <f t="shared" si="471"/>
        <v>112.86</v>
      </c>
      <c r="I10093" s="10">
        <f t="shared" si="472"/>
        <v>9.9591972939927512E-2</v>
      </c>
      <c r="J10093" t="str">
        <f>_xlfn.XLOOKUP(A10093,Product_Details!$A:$A,Product_Details!$G:$G,"mens")</f>
        <v>Mens</v>
      </c>
      <c r="K10093">
        <f t="shared" si="473"/>
        <v>2520</v>
      </c>
    </row>
    <row r="10094" spans="1:11" ht="15">
      <c r="A10094" t="s">
        <v>26</v>
      </c>
      <c r="B10094">
        <v>2</v>
      </c>
      <c r="C10094">
        <v>1</v>
      </c>
      <c r="D10094" t="s">
        <v>23</v>
      </c>
      <c r="E10094" t="s">
        <v>1597</v>
      </c>
      <c r="F10094" s="1">
        <v>3.4520833333333334E-2</v>
      </c>
      <c r="G10094">
        <f>_xlfn.XLOOKUP($A10094,Product_pricing!$B:$B,Product_pricing!$C:$C)</f>
        <v>17</v>
      </c>
      <c r="H10094">
        <f t="shared" si="471"/>
        <v>33.659999999999997</v>
      </c>
      <c r="I10094" s="10">
        <f t="shared" si="472"/>
        <v>2.9702869122434517E-2</v>
      </c>
      <c r="J10094" t="str">
        <f>_xlfn.XLOOKUP(A10094,Product_Details!$A:$A,Product_Details!$G:$G,"mens")</f>
        <v>Mens</v>
      </c>
      <c r="K10094">
        <f t="shared" si="473"/>
        <v>2520</v>
      </c>
    </row>
    <row r="10095" spans="1:11" ht="15">
      <c r="A10095" t="s">
        <v>29</v>
      </c>
      <c r="B10095">
        <v>2</v>
      </c>
      <c r="C10095">
        <v>2</v>
      </c>
      <c r="D10095" t="s">
        <v>33</v>
      </c>
      <c r="E10095" t="s">
        <v>1598</v>
      </c>
      <c r="F10095" s="1">
        <v>3.945601851851852E-3</v>
      </c>
      <c r="G10095">
        <f>_xlfn.XLOOKUP($A10095,Product_pricing!$B:$B,Product_pricing!$C:$C)</f>
        <v>10</v>
      </c>
      <c r="H10095">
        <f t="shared" si="471"/>
        <v>19.600000000000001</v>
      </c>
      <c r="I10095" s="10">
        <f t="shared" si="472"/>
        <v>1.7295788318470489E-2</v>
      </c>
      <c r="J10095" t="str">
        <f>_xlfn.XLOOKUP(A10095,Product_Details!$A:$A,Product_Details!$G:$G,"mens")</f>
        <v>Womens</v>
      </c>
      <c r="K10095">
        <f t="shared" si="473"/>
        <v>1883.75</v>
      </c>
    </row>
    <row r="10096" spans="1:11" ht="15">
      <c r="A10096" t="s">
        <v>36</v>
      </c>
      <c r="B10096">
        <v>4</v>
      </c>
      <c r="C10096">
        <v>2</v>
      </c>
      <c r="D10096" t="s">
        <v>33</v>
      </c>
      <c r="E10096" t="s">
        <v>1598</v>
      </c>
      <c r="F10096" s="1">
        <v>3.945601851851852E-3</v>
      </c>
      <c r="G10096">
        <f>_xlfn.XLOOKUP($A10096,Product_pricing!$B:$B,Product_pricing!$C:$C)</f>
        <v>23</v>
      </c>
      <c r="H10096">
        <f t="shared" si="471"/>
        <v>90.16</v>
      </c>
      <c r="I10096" s="10">
        <f t="shared" si="472"/>
        <v>7.956062626496424E-2</v>
      </c>
      <c r="J10096" t="str">
        <f>_xlfn.XLOOKUP(A10096,Product_Details!$A:$A,Product_Details!$G:$G,"mens")</f>
        <v>Womens</v>
      </c>
      <c r="K10096">
        <f t="shared" si="473"/>
        <v>1883.75</v>
      </c>
    </row>
    <row r="10097" spans="1:11" ht="15">
      <c r="A10097" t="s">
        <v>30</v>
      </c>
      <c r="B10097">
        <v>3</v>
      </c>
      <c r="C10097">
        <v>2</v>
      </c>
      <c r="D10097" t="s">
        <v>33</v>
      </c>
      <c r="E10097" t="s">
        <v>1598</v>
      </c>
      <c r="F10097" s="1">
        <v>3.945601851851852E-3</v>
      </c>
      <c r="G10097">
        <f>_xlfn.XLOOKUP($A10097,Product_pricing!$B:$B,Product_pricing!$C:$C)</f>
        <v>19</v>
      </c>
      <c r="H10097">
        <f t="shared" si="471"/>
        <v>55.86</v>
      </c>
      <c r="I10097" s="10">
        <f t="shared" si="472"/>
        <v>4.9292996707640889E-2</v>
      </c>
      <c r="J10097" t="str">
        <f>_xlfn.XLOOKUP(A10097,Product_Details!$A:$A,Product_Details!$G:$G,"mens")</f>
        <v>Womens</v>
      </c>
      <c r="K10097">
        <f t="shared" si="473"/>
        <v>1883.75</v>
      </c>
    </row>
    <row r="10098" spans="1:11" ht="15">
      <c r="A10098" t="s">
        <v>38</v>
      </c>
      <c r="B10098">
        <v>5</v>
      </c>
      <c r="C10098">
        <v>2</v>
      </c>
      <c r="D10098" t="s">
        <v>33</v>
      </c>
      <c r="E10098" t="s">
        <v>1598</v>
      </c>
      <c r="F10098" s="1">
        <v>3.945601851851852E-3</v>
      </c>
      <c r="G10098">
        <f>_xlfn.XLOOKUP($A10098,Product_pricing!$B:$B,Product_pricing!$C:$C)</f>
        <v>54</v>
      </c>
      <c r="H10098">
        <f t="shared" si="471"/>
        <v>264.60000000000002</v>
      </c>
      <c r="I10098" s="10">
        <f t="shared" si="472"/>
        <v>0.23349314229935159</v>
      </c>
      <c r="J10098" t="str">
        <f>_xlfn.XLOOKUP(A10098,Product_Details!$A:$A,Product_Details!$G:$G,"mens")</f>
        <v>Womens</v>
      </c>
      <c r="K10098">
        <f t="shared" si="473"/>
        <v>1883.75</v>
      </c>
    </row>
    <row r="10099" spans="1:11" ht="15">
      <c r="A10099" t="s">
        <v>41</v>
      </c>
      <c r="B10099">
        <v>2</v>
      </c>
      <c r="C10099">
        <v>2</v>
      </c>
      <c r="D10099" t="s">
        <v>33</v>
      </c>
      <c r="E10099" t="s">
        <v>1598</v>
      </c>
      <c r="F10099" s="1">
        <v>3.945601851851852E-3</v>
      </c>
      <c r="G10099">
        <f>_xlfn.XLOOKUP($A10099,Product_pricing!$B:$B,Product_pricing!$C:$C)</f>
        <v>10</v>
      </c>
      <c r="H10099">
        <f t="shared" si="471"/>
        <v>19.600000000000001</v>
      </c>
      <c r="I10099" s="10">
        <f t="shared" si="472"/>
        <v>1.7295788318470489E-2</v>
      </c>
      <c r="J10099" t="str">
        <f>_xlfn.XLOOKUP(A10099,Product_Details!$A:$A,Product_Details!$G:$G,"mens")</f>
        <v>Mens</v>
      </c>
      <c r="K10099">
        <f t="shared" si="473"/>
        <v>2520</v>
      </c>
    </row>
    <row r="10100" spans="1:11" ht="15">
      <c r="A10100" t="s">
        <v>31</v>
      </c>
      <c r="B10100">
        <v>1</v>
      </c>
      <c r="C10100">
        <v>2</v>
      </c>
      <c r="D10100" t="s">
        <v>33</v>
      </c>
      <c r="E10100" t="s">
        <v>1598</v>
      </c>
      <c r="F10100" s="1">
        <v>3.945601851851852E-3</v>
      </c>
      <c r="G10100">
        <f>_xlfn.XLOOKUP($A10100,Product_pricing!$B:$B,Product_pricing!$C:$C)</f>
        <v>57</v>
      </c>
      <c r="H10100">
        <f t="shared" si="471"/>
        <v>55.86</v>
      </c>
      <c r="I10100" s="10">
        <f t="shared" si="472"/>
        <v>4.9292996707640889E-2</v>
      </c>
      <c r="J10100" t="str">
        <f>_xlfn.XLOOKUP(A10100,Product_Details!$A:$A,Product_Details!$G:$G,"mens")</f>
        <v>Mens</v>
      </c>
      <c r="K10100">
        <f t="shared" si="473"/>
        <v>2520</v>
      </c>
    </row>
    <row r="10101" spans="1:11" ht="15">
      <c r="A10101" t="s">
        <v>27</v>
      </c>
      <c r="B10101">
        <v>3</v>
      </c>
      <c r="C10101">
        <v>2</v>
      </c>
      <c r="D10101" t="s">
        <v>33</v>
      </c>
      <c r="E10101" t="s">
        <v>1598</v>
      </c>
      <c r="F10101" s="1">
        <v>3.945601851851852E-3</v>
      </c>
      <c r="G10101">
        <f>_xlfn.XLOOKUP($A10101,Product_pricing!$B:$B,Product_pricing!$C:$C)</f>
        <v>29</v>
      </c>
      <c r="H10101">
        <f t="shared" si="471"/>
        <v>85.26</v>
      </c>
      <c r="I10101" s="10">
        <f t="shared" si="472"/>
        <v>7.5236679185346614E-2</v>
      </c>
      <c r="J10101" t="str">
        <f>_xlfn.XLOOKUP(A10101,Product_Details!$A:$A,Product_Details!$G:$G,"mens")</f>
        <v>Mens</v>
      </c>
      <c r="K10101">
        <f t="shared" si="473"/>
        <v>2520</v>
      </c>
    </row>
    <row r="10102" spans="1:11" ht="15">
      <c r="A10102" t="s">
        <v>22</v>
      </c>
      <c r="B10102">
        <v>1</v>
      </c>
      <c r="C10102">
        <v>11</v>
      </c>
      <c r="D10102" t="s">
        <v>23</v>
      </c>
      <c r="E10102" t="s">
        <v>1599</v>
      </c>
      <c r="F10102" s="1">
        <v>9.6666666666666672E-3</v>
      </c>
      <c r="G10102">
        <f>_xlfn.XLOOKUP($A10102,Product_pricing!$B:$B,Product_pricing!$C:$C)</f>
        <v>13</v>
      </c>
      <c r="H10102">
        <f t="shared" si="471"/>
        <v>11.57</v>
      </c>
      <c r="I10102" s="10">
        <f t="shared" si="472"/>
        <v>1.0209809736974669E-2</v>
      </c>
      <c r="J10102" t="str">
        <f>_xlfn.XLOOKUP(A10102,Product_Details!$A:$A,Product_Details!$G:$G,"mens")</f>
        <v>Womens</v>
      </c>
      <c r="K10102">
        <f t="shared" si="473"/>
        <v>1883.75</v>
      </c>
    </row>
    <row r="10103" spans="1:11" ht="15">
      <c r="A10103" t="s">
        <v>35</v>
      </c>
      <c r="B10103">
        <v>2</v>
      </c>
      <c r="C10103">
        <v>11</v>
      </c>
      <c r="D10103" t="s">
        <v>23</v>
      </c>
      <c r="E10103" t="s">
        <v>1599</v>
      </c>
      <c r="F10103" s="1">
        <v>9.6666666666666672E-3</v>
      </c>
      <c r="G10103">
        <f>_xlfn.XLOOKUP($A10103,Product_pricing!$B:$B,Product_pricing!$C:$C)</f>
        <v>32</v>
      </c>
      <c r="H10103">
        <f t="shared" si="471"/>
        <v>56.96</v>
      </c>
      <c r="I10103" s="10">
        <f t="shared" si="472"/>
        <v>5.026367870510607E-2</v>
      </c>
      <c r="J10103" t="str">
        <f>_xlfn.XLOOKUP(A10103,Product_Details!$A:$A,Product_Details!$G:$G,"mens")</f>
        <v>Womens</v>
      </c>
      <c r="K10103">
        <f t="shared" si="473"/>
        <v>1883.75</v>
      </c>
    </row>
    <row r="10104" spans="1:11" ht="15">
      <c r="A10104" t="s">
        <v>29</v>
      </c>
      <c r="B10104">
        <v>4</v>
      </c>
      <c r="C10104">
        <v>11</v>
      </c>
      <c r="D10104" t="s">
        <v>23</v>
      </c>
      <c r="E10104" t="s">
        <v>1599</v>
      </c>
      <c r="F10104" s="1">
        <v>9.6666666666666672E-3</v>
      </c>
      <c r="G10104">
        <f>_xlfn.XLOOKUP($A10104,Product_pricing!$B:$B,Product_pricing!$C:$C)</f>
        <v>10</v>
      </c>
      <c r="H10104">
        <f t="shared" si="471"/>
        <v>35.6</v>
      </c>
      <c r="I10104" s="10">
        <f t="shared" si="472"/>
        <v>3.1414799190691296E-2</v>
      </c>
      <c r="J10104" t="str">
        <f>_xlfn.XLOOKUP(A10104,Product_Details!$A:$A,Product_Details!$G:$G,"mens")</f>
        <v>Womens</v>
      </c>
      <c r="K10104">
        <f t="shared" si="473"/>
        <v>1883.75</v>
      </c>
    </row>
    <row r="10105" spans="1:11" ht="15">
      <c r="A10105" t="s">
        <v>38</v>
      </c>
      <c r="B10105">
        <v>2</v>
      </c>
      <c r="C10105">
        <v>11</v>
      </c>
      <c r="D10105" t="s">
        <v>23</v>
      </c>
      <c r="E10105" t="s">
        <v>1599</v>
      </c>
      <c r="F10105" s="1">
        <v>9.6666666666666672E-3</v>
      </c>
      <c r="G10105">
        <f>_xlfn.XLOOKUP($A10105,Product_pricing!$B:$B,Product_pricing!$C:$C)</f>
        <v>54</v>
      </c>
      <c r="H10105">
        <f t="shared" si="471"/>
        <v>96.12</v>
      </c>
      <c r="I10105" s="10">
        <f t="shared" si="472"/>
        <v>8.4819957814866495E-2</v>
      </c>
      <c r="J10105" t="str">
        <f>_xlfn.XLOOKUP(A10105,Product_Details!$A:$A,Product_Details!$G:$G,"mens")</f>
        <v>Womens</v>
      </c>
      <c r="K10105">
        <f t="shared" si="473"/>
        <v>1883.75</v>
      </c>
    </row>
    <row r="10106" spans="1:11" ht="15">
      <c r="A10106" t="s">
        <v>41</v>
      </c>
      <c r="B10106">
        <v>3</v>
      </c>
      <c r="C10106">
        <v>11</v>
      </c>
      <c r="D10106" t="s">
        <v>23</v>
      </c>
      <c r="E10106" t="s">
        <v>1599</v>
      </c>
      <c r="F10106" s="1">
        <v>9.6666666666666672E-3</v>
      </c>
      <c r="G10106">
        <f>_xlfn.XLOOKUP($A10106,Product_pricing!$B:$B,Product_pricing!$C:$C)</f>
        <v>10</v>
      </c>
      <c r="H10106">
        <f t="shared" si="471"/>
        <v>26.7</v>
      </c>
      <c r="I10106" s="10">
        <f t="shared" si="472"/>
        <v>2.3561099393018467E-2</v>
      </c>
      <c r="J10106" t="str">
        <f>_xlfn.XLOOKUP(A10106,Product_Details!$A:$A,Product_Details!$G:$G,"mens")</f>
        <v>Mens</v>
      </c>
      <c r="K10106">
        <f t="shared" si="473"/>
        <v>1512</v>
      </c>
    </row>
    <row r="10107" spans="1:11" ht="15">
      <c r="A10107" t="s">
        <v>31</v>
      </c>
      <c r="B10107">
        <v>5</v>
      </c>
      <c r="C10107">
        <v>11</v>
      </c>
      <c r="D10107" t="s">
        <v>23</v>
      </c>
      <c r="E10107" t="s">
        <v>1599</v>
      </c>
      <c r="F10107" s="1">
        <v>9.6666666666666672E-3</v>
      </c>
      <c r="G10107">
        <f>_xlfn.XLOOKUP($A10107,Product_pricing!$B:$B,Product_pricing!$C:$C)</f>
        <v>57</v>
      </c>
      <c r="H10107">
        <f t="shared" si="471"/>
        <v>253.65</v>
      </c>
      <c r="I10107" s="10">
        <f t="shared" si="472"/>
        <v>0.22383044423367546</v>
      </c>
      <c r="J10107" t="str">
        <f>_xlfn.XLOOKUP(A10107,Product_Details!$A:$A,Product_Details!$G:$G,"mens")</f>
        <v>Mens</v>
      </c>
      <c r="K10107">
        <f t="shared" si="473"/>
        <v>1512</v>
      </c>
    </row>
    <row r="10108" spans="1:11" ht="15">
      <c r="A10108" t="s">
        <v>32</v>
      </c>
      <c r="B10108">
        <v>2</v>
      </c>
      <c r="C10108">
        <v>11</v>
      </c>
      <c r="D10108" t="s">
        <v>23</v>
      </c>
      <c r="E10108" t="s">
        <v>1599</v>
      </c>
      <c r="F10108" s="1">
        <v>9.6666666666666672E-3</v>
      </c>
      <c r="G10108">
        <f>_xlfn.XLOOKUP($A10108,Product_pricing!$B:$B,Product_pricing!$C:$C)</f>
        <v>36</v>
      </c>
      <c r="H10108">
        <f t="shared" si="471"/>
        <v>64.08</v>
      </c>
      <c r="I10108" s="10">
        <f t="shared" si="472"/>
        <v>5.6546638543244328E-2</v>
      </c>
      <c r="J10108" t="str">
        <f>_xlfn.XLOOKUP(A10108,Product_Details!$A:$A,Product_Details!$G:$G,"mens")</f>
        <v>Mens</v>
      </c>
      <c r="K10108">
        <f t="shared" si="473"/>
        <v>1512</v>
      </c>
    </row>
    <row r="10109" spans="1:11" ht="15">
      <c r="A10109" t="s">
        <v>26</v>
      </c>
      <c r="B10109">
        <v>1</v>
      </c>
      <c r="C10109">
        <v>11</v>
      </c>
      <c r="D10109" t="s">
        <v>23</v>
      </c>
      <c r="E10109" t="s">
        <v>1599</v>
      </c>
      <c r="F10109" s="1">
        <v>9.6666666666666672E-3</v>
      </c>
      <c r="G10109">
        <f>_xlfn.XLOOKUP($A10109,Product_pricing!$B:$B,Product_pricing!$C:$C)</f>
        <v>17</v>
      </c>
      <c r="H10109">
        <f t="shared" si="471"/>
        <v>15.13</v>
      </c>
      <c r="I10109" s="10">
        <f t="shared" si="472"/>
        <v>1.33512896560438E-2</v>
      </c>
      <c r="J10109" t="str">
        <f>_xlfn.XLOOKUP(A10109,Product_Details!$A:$A,Product_Details!$G:$G,"mens")</f>
        <v>Mens</v>
      </c>
      <c r="K10109">
        <f t="shared" si="473"/>
        <v>1512</v>
      </c>
    </row>
    <row r="10110" spans="1:11" ht="15">
      <c r="A10110" t="s">
        <v>27</v>
      </c>
      <c r="B10110">
        <v>5</v>
      </c>
      <c r="C10110">
        <v>11</v>
      </c>
      <c r="D10110" t="s">
        <v>23</v>
      </c>
      <c r="E10110" t="s">
        <v>1599</v>
      </c>
      <c r="F10110" s="1">
        <v>9.6666666666666672E-3</v>
      </c>
      <c r="G10110">
        <f>_xlfn.XLOOKUP($A10110,Product_pricing!$B:$B,Product_pricing!$C:$C)</f>
        <v>29</v>
      </c>
      <c r="H10110">
        <f t="shared" si="471"/>
        <v>129.05000000000001</v>
      </c>
      <c r="I10110" s="10">
        <f t="shared" si="472"/>
        <v>0.11387864706625594</v>
      </c>
      <c r="J10110" t="str">
        <f>_xlfn.XLOOKUP(A10110,Product_Details!$A:$A,Product_Details!$G:$G,"mens")</f>
        <v>Mens</v>
      </c>
      <c r="K10110">
        <f t="shared" si="473"/>
        <v>1512</v>
      </c>
    </row>
    <row r="10111" spans="1:11" ht="15">
      <c r="A10111" t="s">
        <v>35</v>
      </c>
      <c r="B10111">
        <v>3</v>
      </c>
      <c r="C10111">
        <v>13</v>
      </c>
      <c r="D10111" t="s">
        <v>23</v>
      </c>
      <c r="E10111" t="s">
        <v>1600</v>
      </c>
      <c r="F10111" s="1">
        <v>2.9799768518518521E-2</v>
      </c>
      <c r="G10111">
        <f>_xlfn.XLOOKUP($A10111,Product_pricing!$B:$B,Product_pricing!$C:$C)</f>
        <v>32</v>
      </c>
      <c r="H10111">
        <f t="shared" si="471"/>
        <v>83.52</v>
      </c>
      <c r="I10111" s="10">
        <f t="shared" si="472"/>
        <v>7.3701236752992602E-2</v>
      </c>
      <c r="J10111" t="str">
        <f>_xlfn.XLOOKUP(A10111,Product_Details!$A:$A,Product_Details!$G:$G,"mens")</f>
        <v>Womens</v>
      </c>
      <c r="K10111">
        <f t="shared" si="473"/>
        <v>2511.6666666666665</v>
      </c>
    </row>
    <row r="10112" spans="1:11" ht="15">
      <c r="A10112" t="s">
        <v>30</v>
      </c>
      <c r="B10112">
        <v>3</v>
      </c>
      <c r="C10112">
        <v>13</v>
      </c>
      <c r="D10112" t="s">
        <v>23</v>
      </c>
      <c r="E10112" t="s">
        <v>1600</v>
      </c>
      <c r="F10112" s="1">
        <v>2.9799768518518521E-2</v>
      </c>
      <c r="G10112">
        <f>_xlfn.XLOOKUP($A10112,Product_pricing!$B:$B,Product_pricing!$C:$C)</f>
        <v>19</v>
      </c>
      <c r="H10112">
        <f t="shared" si="471"/>
        <v>49.589999999999996</v>
      </c>
      <c r="I10112" s="10">
        <f t="shared" si="472"/>
        <v>4.3760109322089354E-2</v>
      </c>
      <c r="J10112" t="str">
        <f>_xlfn.XLOOKUP(A10112,Product_Details!$A:$A,Product_Details!$G:$G,"mens")</f>
        <v>Womens</v>
      </c>
      <c r="K10112">
        <f t="shared" si="473"/>
        <v>2511.6666666666665</v>
      </c>
    </row>
    <row r="10113" spans="1:11" ht="15">
      <c r="A10113" t="s">
        <v>38</v>
      </c>
      <c r="B10113">
        <v>4</v>
      </c>
      <c r="C10113">
        <v>13</v>
      </c>
      <c r="D10113" t="s">
        <v>23</v>
      </c>
      <c r="E10113" t="s">
        <v>1600</v>
      </c>
      <c r="F10113" s="1">
        <v>2.9799768518518521E-2</v>
      </c>
      <c r="G10113">
        <f>_xlfn.XLOOKUP($A10113,Product_pricing!$B:$B,Product_pricing!$C:$C)</f>
        <v>54</v>
      </c>
      <c r="H10113">
        <f t="shared" si="471"/>
        <v>187.92</v>
      </c>
      <c r="I10113" s="10">
        <f t="shared" si="472"/>
        <v>0.16582778269423334</v>
      </c>
      <c r="J10113" t="str">
        <f>_xlfn.XLOOKUP(A10113,Product_Details!$A:$A,Product_Details!$G:$G,"mens")</f>
        <v>Womens</v>
      </c>
      <c r="K10113">
        <f t="shared" si="473"/>
        <v>2511.6666666666665</v>
      </c>
    </row>
    <row r="10114" spans="1:11" ht="15">
      <c r="A10114" t="s">
        <v>25</v>
      </c>
      <c r="B10114">
        <v>3</v>
      </c>
      <c r="C10114">
        <v>13</v>
      </c>
      <c r="D10114" t="s">
        <v>23</v>
      </c>
      <c r="E10114" t="s">
        <v>1600</v>
      </c>
      <c r="F10114" s="1">
        <v>2.9799768518518521E-2</v>
      </c>
      <c r="G10114">
        <f>_xlfn.XLOOKUP($A10114,Product_pricing!$B:$B,Product_pricing!$C:$C)</f>
        <v>40</v>
      </c>
      <c r="H10114">
        <f t="shared" si="471"/>
        <v>104.4</v>
      </c>
      <c r="I10114" s="10">
        <f t="shared" si="472"/>
        <v>9.2126545941240756E-2</v>
      </c>
      <c r="J10114" t="str">
        <f>_xlfn.XLOOKUP(A10114,Product_Details!$A:$A,Product_Details!$G:$G,"mens")</f>
        <v>Mens</v>
      </c>
      <c r="K10114">
        <f t="shared" si="473"/>
        <v>1260</v>
      </c>
    </row>
    <row r="10115" spans="1:11" ht="15">
      <c r="A10115" t="s">
        <v>41</v>
      </c>
      <c r="B10115">
        <v>1</v>
      </c>
      <c r="C10115">
        <v>13</v>
      </c>
      <c r="D10115" t="s">
        <v>23</v>
      </c>
      <c r="E10115" t="s">
        <v>1600</v>
      </c>
      <c r="F10115" s="1">
        <v>2.9799768518518521E-2</v>
      </c>
      <c r="G10115">
        <f>_xlfn.XLOOKUP($A10115,Product_pricing!$B:$B,Product_pricing!$C:$C)</f>
        <v>10</v>
      </c>
      <c r="H10115">
        <f t="shared" ref="H10115:H10178" si="474">B10115*G10115*(1-C10115/100)</f>
        <v>8.6999999999999993</v>
      </c>
      <c r="I10115" s="10">
        <f t="shared" ref="I10115:I10178" si="475">(H10115/SUM($H:$H))*1000</f>
        <v>7.6772121617700619E-3</v>
      </c>
      <c r="J10115" t="str">
        <f>_xlfn.XLOOKUP(A10115,Product_Details!$A:$A,Product_Details!$G:$G,"mens")</f>
        <v>Mens</v>
      </c>
      <c r="K10115">
        <f t="shared" ref="K10115:K10178" si="476">COUNTIFS($J:$J, J10115) / COUNTIFS($J:$J, J10115, $E:$E, E10115)</f>
        <v>1260</v>
      </c>
    </row>
    <row r="10116" spans="1:11" ht="15">
      <c r="A10116" t="s">
        <v>31</v>
      </c>
      <c r="B10116">
        <v>5</v>
      </c>
      <c r="C10116">
        <v>13</v>
      </c>
      <c r="D10116" t="s">
        <v>23</v>
      </c>
      <c r="E10116" t="s">
        <v>1600</v>
      </c>
      <c r="F10116" s="1">
        <v>2.9799768518518521E-2</v>
      </c>
      <c r="G10116">
        <f>_xlfn.XLOOKUP($A10116,Product_pricing!$B:$B,Product_pricing!$C:$C)</f>
        <v>57</v>
      </c>
      <c r="H10116">
        <f t="shared" si="474"/>
        <v>247.95</v>
      </c>
      <c r="I10116" s="10">
        <f t="shared" si="475"/>
        <v>0.21880054661044679</v>
      </c>
      <c r="J10116" t="str">
        <f>_xlfn.XLOOKUP(A10116,Product_Details!$A:$A,Product_Details!$G:$G,"mens")</f>
        <v>Mens</v>
      </c>
      <c r="K10116">
        <f t="shared" si="476"/>
        <v>1260</v>
      </c>
    </row>
    <row r="10117" spans="1:11" ht="15">
      <c r="A10117" t="s">
        <v>32</v>
      </c>
      <c r="B10117">
        <v>4</v>
      </c>
      <c r="C10117">
        <v>13</v>
      </c>
      <c r="D10117" t="s">
        <v>23</v>
      </c>
      <c r="E10117" t="s">
        <v>1600</v>
      </c>
      <c r="F10117" s="1">
        <v>2.9799768518518521E-2</v>
      </c>
      <c r="G10117">
        <f>_xlfn.XLOOKUP($A10117,Product_pricing!$B:$B,Product_pricing!$C:$C)</f>
        <v>36</v>
      </c>
      <c r="H10117">
        <f t="shared" si="474"/>
        <v>125.28</v>
      </c>
      <c r="I10117" s="10">
        <f t="shared" si="475"/>
        <v>0.11055185512948891</v>
      </c>
      <c r="J10117" t="str">
        <f>_xlfn.XLOOKUP(A10117,Product_Details!$A:$A,Product_Details!$G:$G,"mens")</f>
        <v>Mens</v>
      </c>
      <c r="K10117">
        <f t="shared" si="476"/>
        <v>1260</v>
      </c>
    </row>
    <row r="10118" spans="1:11" ht="15">
      <c r="A10118" t="s">
        <v>26</v>
      </c>
      <c r="B10118">
        <v>1</v>
      </c>
      <c r="C10118">
        <v>13</v>
      </c>
      <c r="D10118" t="s">
        <v>23</v>
      </c>
      <c r="E10118" t="s">
        <v>1600</v>
      </c>
      <c r="F10118" s="1">
        <v>2.9799768518518521E-2</v>
      </c>
      <c r="G10118">
        <f>_xlfn.XLOOKUP($A10118,Product_pricing!$B:$B,Product_pricing!$C:$C)</f>
        <v>17</v>
      </c>
      <c r="H10118">
        <f t="shared" si="474"/>
        <v>14.79</v>
      </c>
      <c r="I10118" s="10">
        <f t="shared" si="475"/>
        <v>1.3051260675009106E-2</v>
      </c>
      <c r="J10118" t="str">
        <f>_xlfn.XLOOKUP(A10118,Product_Details!$A:$A,Product_Details!$G:$G,"mens")</f>
        <v>Mens</v>
      </c>
      <c r="K10118">
        <f t="shared" si="476"/>
        <v>1260</v>
      </c>
    </row>
    <row r="10119" spans="1:11" ht="15">
      <c r="A10119" t="s">
        <v>27</v>
      </c>
      <c r="B10119">
        <v>4</v>
      </c>
      <c r="C10119">
        <v>13</v>
      </c>
      <c r="D10119" t="s">
        <v>23</v>
      </c>
      <c r="E10119" t="s">
        <v>1600</v>
      </c>
      <c r="F10119" s="1">
        <v>2.9799768518518521E-2</v>
      </c>
      <c r="G10119">
        <f>_xlfn.XLOOKUP($A10119,Product_pricing!$B:$B,Product_pricing!$C:$C)</f>
        <v>29</v>
      </c>
      <c r="H10119">
        <f t="shared" si="474"/>
        <v>100.92</v>
      </c>
      <c r="I10119" s="10">
        <f t="shared" si="475"/>
        <v>8.9055661076532733E-2</v>
      </c>
      <c r="J10119" t="str">
        <f>_xlfn.XLOOKUP(A10119,Product_Details!$A:$A,Product_Details!$G:$G,"mens")</f>
        <v>Mens</v>
      </c>
      <c r="K10119">
        <f t="shared" si="476"/>
        <v>1260</v>
      </c>
    </row>
    <row r="10120" spans="1:11" ht="15">
      <c r="A10120" t="s">
        <v>29</v>
      </c>
      <c r="B10120">
        <v>3</v>
      </c>
      <c r="C10120">
        <v>24</v>
      </c>
      <c r="D10120" t="s">
        <v>23</v>
      </c>
      <c r="E10120" t="s">
        <v>1601</v>
      </c>
      <c r="F10120" s="1">
        <v>3.6462962962962968E-2</v>
      </c>
      <c r="G10120">
        <f>_xlfn.XLOOKUP($A10120,Product_pricing!$B:$B,Product_pricing!$C:$C)</f>
        <v>10</v>
      </c>
      <c r="H10120">
        <f t="shared" si="474"/>
        <v>22.8</v>
      </c>
      <c r="I10120" s="10">
        <f t="shared" si="475"/>
        <v>2.0119590492914646E-2</v>
      </c>
      <c r="J10120" t="str">
        <f>_xlfn.XLOOKUP(A10120,Product_Details!$A:$A,Product_Details!$G:$G,"mens")</f>
        <v>Womens</v>
      </c>
      <c r="K10120">
        <f t="shared" si="476"/>
        <v>1883.75</v>
      </c>
    </row>
    <row r="10121" spans="1:11" ht="15">
      <c r="A10121" t="s">
        <v>36</v>
      </c>
      <c r="B10121">
        <v>1</v>
      </c>
      <c r="C10121">
        <v>24</v>
      </c>
      <c r="D10121" t="s">
        <v>23</v>
      </c>
      <c r="E10121" t="s">
        <v>1601</v>
      </c>
      <c r="F10121" s="1">
        <v>3.6462962962962968E-2</v>
      </c>
      <c r="G10121">
        <f>_xlfn.XLOOKUP($A10121,Product_pricing!$B:$B,Product_pricing!$C:$C)</f>
        <v>23</v>
      </c>
      <c r="H10121">
        <f t="shared" si="474"/>
        <v>17.48</v>
      </c>
      <c r="I10121" s="10">
        <f t="shared" si="475"/>
        <v>1.5425019377901229E-2</v>
      </c>
      <c r="J10121" t="str">
        <f>_xlfn.XLOOKUP(A10121,Product_Details!$A:$A,Product_Details!$G:$G,"mens")</f>
        <v>Womens</v>
      </c>
      <c r="K10121">
        <f t="shared" si="476"/>
        <v>1883.75</v>
      </c>
    </row>
    <row r="10122" spans="1:11" ht="15">
      <c r="A10122" t="s">
        <v>30</v>
      </c>
      <c r="B10122">
        <v>2</v>
      </c>
      <c r="C10122">
        <v>24</v>
      </c>
      <c r="D10122" t="s">
        <v>23</v>
      </c>
      <c r="E10122" t="s">
        <v>1601</v>
      </c>
      <c r="F10122" s="1">
        <v>3.6462962962962968E-2</v>
      </c>
      <c r="G10122">
        <f>_xlfn.XLOOKUP($A10122,Product_pricing!$B:$B,Product_pricing!$C:$C)</f>
        <v>19</v>
      </c>
      <c r="H10122">
        <f t="shared" si="474"/>
        <v>28.88</v>
      </c>
      <c r="I10122" s="10">
        <f t="shared" si="475"/>
        <v>2.5484814624358552E-2</v>
      </c>
      <c r="J10122" t="str">
        <f>_xlfn.XLOOKUP(A10122,Product_Details!$A:$A,Product_Details!$G:$G,"mens")</f>
        <v>Womens</v>
      </c>
      <c r="K10122">
        <f t="shared" si="476"/>
        <v>1883.75</v>
      </c>
    </row>
    <row r="10123" spans="1:11" ht="15">
      <c r="A10123" t="s">
        <v>38</v>
      </c>
      <c r="B10123">
        <v>1</v>
      </c>
      <c r="C10123">
        <v>24</v>
      </c>
      <c r="D10123" t="s">
        <v>23</v>
      </c>
      <c r="E10123" t="s">
        <v>1601</v>
      </c>
      <c r="F10123" s="1">
        <v>3.6462962962962968E-2</v>
      </c>
      <c r="G10123">
        <f>_xlfn.XLOOKUP($A10123,Product_pricing!$B:$B,Product_pricing!$C:$C)</f>
        <v>54</v>
      </c>
      <c r="H10123">
        <f t="shared" si="474"/>
        <v>41.04</v>
      </c>
      <c r="I10123" s="10">
        <f t="shared" si="475"/>
        <v>3.6215262887246365E-2</v>
      </c>
      <c r="J10123" t="str">
        <f>_xlfn.XLOOKUP(A10123,Product_Details!$A:$A,Product_Details!$G:$G,"mens")</f>
        <v>Womens</v>
      </c>
      <c r="K10123">
        <f t="shared" si="476"/>
        <v>1883.75</v>
      </c>
    </row>
    <row r="10124" spans="1:11" ht="15">
      <c r="A10124" t="s">
        <v>25</v>
      </c>
      <c r="B10124">
        <v>4</v>
      </c>
      <c r="C10124">
        <v>24</v>
      </c>
      <c r="D10124" t="s">
        <v>23</v>
      </c>
      <c r="E10124" t="s">
        <v>1601</v>
      </c>
      <c r="F10124" s="1">
        <v>3.6462962962962968E-2</v>
      </c>
      <c r="G10124">
        <f>_xlfn.XLOOKUP($A10124,Product_pricing!$B:$B,Product_pricing!$C:$C)</f>
        <v>40</v>
      </c>
      <c r="H10124">
        <f t="shared" si="474"/>
        <v>121.6</v>
      </c>
      <c r="I10124" s="10">
        <f t="shared" si="475"/>
        <v>0.10730448262887812</v>
      </c>
      <c r="J10124" t="str">
        <f>_xlfn.XLOOKUP(A10124,Product_Details!$A:$A,Product_Details!$G:$G,"mens")</f>
        <v>Mens</v>
      </c>
      <c r="K10124">
        <f t="shared" si="476"/>
        <v>2520</v>
      </c>
    </row>
    <row r="10125" spans="1:11" ht="15">
      <c r="A10125" t="s">
        <v>32</v>
      </c>
      <c r="B10125">
        <v>1</v>
      </c>
      <c r="C10125">
        <v>24</v>
      </c>
      <c r="D10125" t="s">
        <v>23</v>
      </c>
      <c r="E10125" t="s">
        <v>1601</v>
      </c>
      <c r="F10125" s="1">
        <v>3.6462962962962968E-2</v>
      </c>
      <c r="G10125">
        <f>_xlfn.XLOOKUP($A10125,Product_pricing!$B:$B,Product_pricing!$C:$C)</f>
        <v>36</v>
      </c>
      <c r="H10125">
        <f t="shared" si="474"/>
        <v>27.36</v>
      </c>
      <c r="I10125" s="10">
        <f t="shared" si="475"/>
        <v>2.4143508591497578E-2</v>
      </c>
      <c r="J10125" t="str">
        <f>_xlfn.XLOOKUP(A10125,Product_Details!$A:$A,Product_Details!$G:$G,"mens")</f>
        <v>Mens</v>
      </c>
      <c r="K10125">
        <f t="shared" si="476"/>
        <v>2520</v>
      </c>
    </row>
    <row r="10126" spans="1:11" ht="15">
      <c r="A10126" t="s">
        <v>27</v>
      </c>
      <c r="B10126">
        <v>1</v>
      </c>
      <c r="C10126">
        <v>24</v>
      </c>
      <c r="D10126" t="s">
        <v>23</v>
      </c>
      <c r="E10126" t="s">
        <v>1601</v>
      </c>
      <c r="F10126" s="1">
        <v>3.6462962962962968E-2</v>
      </c>
      <c r="G10126">
        <f>_xlfn.XLOOKUP($A10126,Product_pricing!$B:$B,Product_pricing!$C:$C)</f>
        <v>29</v>
      </c>
      <c r="H10126">
        <f t="shared" si="474"/>
        <v>22.04</v>
      </c>
      <c r="I10126" s="10">
        <f t="shared" si="475"/>
        <v>1.9448937476484157E-2</v>
      </c>
      <c r="J10126" t="str">
        <f>_xlfn.XLOOKUP(A10126,Product_Details!$A:$A,Product_Details!$G:$G,"mens")</f>
        <v>Mens</v>
      </c>
      <c r="K10126">
        <f t="shared" si="476"/>
        <v>2520</v>
      </c>
    </row>
    <row r="10127" spans="1:11" ht="15">
      <c r="A10127" t="s">
        <v>29</v>
      </c>
      <c r="B10127">
        <v>5</v>
      </c>
      <c r="C10127">
        <v>0</v>
      </c>
      <c r="D10127" t="s">
        <v>23</v>
      </c>
      <c r="E10127" t="s">
        <v>1602</v>
      </c>
      <c r="F10127" s="1">
        <v>8.2511574074074067E-3</v>
      </c>
      <c r="G10127">
        <f>_xlfn.XLOOKUP($A10127,Product_pricing!$B:$B,Product_pricing!$C:$C)</f>
        <v>10</v>
      </c>
      <c r="H10127">
        <f t="shared" si="474"/>
        <v>50</v>
      </c>
      <c r="I10127" s="10">
        <f t="shared" si="475"/>
        <v>4.4121908975690016E-2</v>
      </c>
      <c r="J10127" t="str">
        <f>_xlfn.XLOOKUP(A10127,Product_Details!$A:$A,Product_Details!$G:$G,"mens")</f>
        <v>Womens</v>
      </c>
      <c r="K10127">
        <f t="shared" si="476"/>
        <v>3767.5</v>
      </c>
    </row>
    <row r="10128" spans="1:11" ht="15">
      <c r="A10128" t="s">
        <v>38</v>
      </c>
      <c r="B10128">
        <v>3</v>
      </c>
      <c r="C10128">
        <v>0</v>
      </c>
      <c r="D10128" t="s">
        <v>23</v>
      </c>
      <c r="E10128" t="s">
        <v>1602</v>
      </c>
      <c r="F10128" s="1">
        <v>8.2511574074074067E-3</v>
      </c>
      <c r="G10128">
        <f>_xlfn.XLOOKUP($A10128,Product_pricing!$B:$B,Product_pricing!$C:$C)</f>
        <v>54</v>
      </c>
      <c r="H10128">
        <f t="shared" si="474"/>
        <v>162</v>
      </c>
      <c r="I10128" s="10">
        <f t="shared" si="475"/>
        <v>0.14295498508123564</v>
      </c>
      <c r="J10128" t="str">
        <f>_xlfn.XLOOKUP(A10128,Product_Details!$A:$A,Product_Details!$G:$G,"mens")</f>
        <v>Womens</v>
      </c>
      <c r="K10128">
        <f t="shared" si="476"/>
        <v>3767.5</v>
      </c>
    </row>
    <row r="10129" spans="1:11" ht="15">
      <c r="A10129" t="s">
        <v>25</v>
      </c>
      <c r="B10129">
        <v>5</v>
      </c>
      <c r="C10129">
        <v>0</v>
      </c>
      <c r="D10129" t="s">
        <v>23</v>
      </c>
      <c r="E10129" t="s">
        <v>1602</v>
      </c>
      <c r="F10129" s="1">
        <v>8.2511574074074067E-3</v>
      </c>
      <c r="G10129">
        <f>_xlfn.XLOOKUP($A10129,Product_pricing!$B:$B,Product_pricing!$C:$C)</f>
        <v>40</v>
      </c>
      <c r="H10129">
        <f t="shared" si="474"/>
        <v>200</v>
      </c>
      <c r="I10129" s="10">
        <f t="shared" si="475"/>
        <v>0.17648763590276006</v>
      </c>
      <c r="J10129" t="str">
        <f>_xlfn.XLOOKUP(A10129,Product_Details!$A:$A,Product_Details!$G:$G,"mens")</f>
        <v>Mens</v>
      </c>
      <c r="K10129">
        <f t="shared" si="476"/>
        <v>3780</v>
      </c>
    </row>
    <row r="10130" spans="1:11" ht="15">
      <c r="A10130" t="s">
        <v>31</v>
      </c>
      <c r="B10130">
        <v>4</v>
      </c>
      <c r="C10130">
        <v>0</v>
      </c>
      <c r="D10130" t="s">
        <v>23</v>
      </c>
      <c r="E10130" t="s">
        <v>1602</v>
      </c>
      <c r="F10130" s="1">
        <v>8.2511574074074067E-3</v>
      </c>
      <c r="G10130">
        <f>_xlfn.XLOOKUP($A10130,Product_pricing!$B:$B,Product_pricing!$C:$C)</f>
        <v>57</v>
      </c>
      <c r="H10130">
        <f t="shared" si="474"/>
        <v>228</v>
      </c>
      <c r="I10130" s="10">
        <f t="shared" si="475"/>
        <v>0.20119590492914646</v>
      </c>
      <c r="J10130" t="str">
        <f>_xlfn.XLOOKUP(A10130,Product_Details!$A:$A,Product_Details!$G:$G,"mens")</f>
        <v>Mens</v>
      </c>
      <c r="K10130">
        <f t="shared" si="476"/>
        <v>3780</v>
      </c>
    </row>
    <row r="10131" spans="1:11" ht="15">
      <c r="A10131" t="s">
        <v>35</v>
      </c>
      <c r="B10131">
        <v>4</v>
      </c>
      <c r="C10131">
        <v>2</v>
      </c>
      <c r="D10131" t="s">
        <v>23</v>
      </c>
      <c r="E10131" t="s">
        <v>1603</v>
      </c>
      <c r="F10131" s="1">
        <v>1.9577546296296298E-2</v>
      </c>
      <c r="G10131">
        <f>_xlfn.XLOOKUP($A10131,Product_pricing!$B:$B,Product_pricing!$C:$C)</f>
        <v>32</v>
      </c>
      <c r="H10131">
        <f t="shared" si="474"/>
        <v>125.44</v>
      </c>
      <c r="I10131" s="10">
        <f t="shared" si="475"/>
        <v>0.11069304523821112</v>
      </c>
      <c r="J10131" t="str">
        <f>_xlfn.XLOOKUP(A10131,Product_Details!$A:$A,Product_Details!$G:$G,"mens")</f>
        <v>Womens</v>
      </c>
      <c r="K10131">
        <f t="shared" si="476"/>
        <v>1883.75</v>
      </c>
    </row>
    <row r="10132" spans="1:11" ht="15">
      <c r="A10132" t="s">
        <v>29</v>
      </c>
      <c r="B10132">
        <v>5</v>
      </c>
      <c r="C10132">
        <v>2</v>
      </c>
      <c r="D10132" t="s">
        <v>23</v>
      </c>
      <c r="E10132" t="s">
        <v>1603</v>
      </c>
      <c r="F10132" s="1">
        <v>1.9577546296296298E-2</v>
      </c>
      <c r="G10132">
        <f>_xlfn.XLOOKUP($A10132,Product_pricing!$B:$B,Product_pricing!$C:$C)</f>
        <v>10</v>
      </c>
      <c r="H10132">
        <f t="shared" si="474"/>
        <v>49</v>
      </c>
      <c r="I10132" s="10">
        <f t="shared" si="475"/>
        <v>4.3239470796176217E-2</v>
      </c>
      <c r="J10132" t="str">
        <f>_xlfn.XLOOKUP(A10132,Product_Details!$A:$A,Product_Details!$G:$G,"mens")</f>
        <v>Womens</v>
      </c>
      <c r="K10132">
        <f t="shared" si="476"/>
        <v>1883.75</v>
      </c>
    </row>
    <row r="10133" spans="1:11" ht="15">
      <c r="A10133" t="s">
        <v>36</v>
      </c>
      <c r="B10133">
        <v>5</v>
      </c>
      <c r="C10133">
        <v>2</v>
      </c>
      <c r="D10133" t="s">
        <v>23</v>
      </c>
      <c r="E10133" t="s">
        <v>1603</v>
      </c>
      <c r="F10133" s="1">
        <v>1.9577546296296298E-2</v>
      </c>
      <c r="G10133">
        <f>_xlfn.XLOOKUP($A10133,Product_pricing!$B:$B,Product_pricing!$C:$C)</f>
        <v>23</v>
      </c>
      <c r="H10133">
        <f t="shared" si="474"/>
        <v>112.7</v>
      </c>
      <c r="I10133" s="10">
        <f t="shared" si="475"/>
        <v>9.94507828312053E-2</v>
      </c>
      <c r="J10133" t="str">
        <f>_xlfn.XLOOKUP(A10133,Product_Details!$A:$A,Product_Details!$G:$G,"mens")</f>
        <v>Womens</v>
      </c>
      <c r="K10133">
        <f t="shared" si="476"/>
        <v>1883.75</v>
      </c>
    </row>
    <row r="10134" spans="1:11" ht="15">
      <c r="A10134" t="s">
        <v>38</v>
      </c>
      <c r="B10134">
        <v>3</v>
      </c>
      <c r="C10134">
        <v>2</v>
      </c>
      <c r="D10134" t="s">
        <v>23</v>
      </c>
      <c r="E10134" t="s">
        <v>1603</v>
      </c>
      <c r="F10134" s="1">
        <v>1.9577546296296298E-2</v>
      </c>
      <c r="G10134">
        <f>_xlfn.XLOOKUP($A10134,Product_pricing!$B:$B,Product_pricing!$C:$C)</f>
        <v>54</v>
      </c>
      <c r="H10134">
        <f t="shared" si="474"/>
        <v>158.76</v>
      </c>
      <c r="I10134" s="10">
        <f t="shared" si="475"/>
        <v>0.14009588537961093</v>
      </c>
      <c r="J10134" t="str">
        <f>_xlfn.XLOOKUP(A10134,Product_Details!$A:$A,Product_Details!$G:$G,"mens")</f>
        <v>Womens</v>
      </c>
      <c r="K10134">
        <f t="shared" si="476"/>
        <v>1883.75</v>
      </c>
    </row>
    <row r="10135" spans="1:11" ht="15">
      <c r="A10135" t="s">
        <v>25</v>
      </c>
      <c r="B10135">
        <v>3</v>
      </c>
      <c r="C10135">
        <v>2</v>
      </c>
      <c r="D10135" t="s">
        <v>23</v>
      </c>
      <c r="E10135" t="s">
        <v>1603</v>
      </c>
      <c r="F10135" s="1">
        <v>1.9577546296296298E-2</v>
      </c>
      <c r="G10135">
        <f>_xlfn.XLOOKUP($A10135,Product_pricing!$B:$B,Product_pricing!$C:$C)</f>
        <v>40</v>
      </c>
      <c r="H10135">
        <f t="shared" si="474"/>
        <v>117.6</v>
      </c>
      <c r="I10135" s="10">
        <f t="shared" si="475"/>
        <v>0.10377472991082291</v>
      </c>
      <c r="J10135" t="str">
        <f>_xlfn.XLOOKUP(A10135,Product_Details!$A:$A,Product_Details!$G:$G,"mens")</f>
        <v>Mens</v>
      </c>
      <c r="K10135">
        <f t="shared" si="476"/>
        <v>1512</v>
      </c>
    </row>
    <row r="10136" spans="1:11" ht="15">
      <c r="A10136" t="s">
        <v>41</v>
      </c>
      <c r="B10136">
        <v>4</v>
      </c>
      <c r="C10136">
        <v>2</v>
      </c>
      <c r="D10136" t="s">
        <v>23</v>
      </c>
      <c r="E10136" t="s">
        <v>1603</v>
      </c>
      <c r="F10136" s="1">
        <v>1.9577546296296298E-2</v>
      </c>
      <c r="G10136">
        <f>_xlfn.XLOOKUP($A10136,Product_pricing!$B:$B,Product_pricing!$C:$C)</f>
        <v>10</v>
      </c>
      <c r="H10136">
        <f t="shared" si="474"/>
        <v>39.200000000000003</v>
      </c>
      <c r="I10136" s="10">
        <f t="shared" si="475"/>
        <v>3.4591576636940978E-2</v>
      </c>
      <c r="J10136" t="str">
        <f>_xlfn.XLOOKUP(A10136,Product_Details!$A:$A,Product_Details!$G:$G,"mens")</f>
        <v>Mens</v>
      </c>
      <c r="K10136">
        <f t="shared" si="476"/>
        <v>1512</v>
      </c>
    </row>
    <row r="10137" spans="1:11" ht="15">
      <c r="A10137" t="s">
        <v>31</v>
      </c>
      <c r="B10137">
        <v>1</v>
      </c>
      <c r="C10137">
        <v>2</v>
      </c>
      <c r="D10137" t="s">
        <v>23</v>
      </c>
      <c r="E10137" t="s">
        <v>1603</v>
      </c>
      <c r="F10137" s="1">
        <v>1.9577546296296298E-2</v>
      </c>
      <c r="G10137">
        <f>_xlfn.XLOOKUP($A10137,Product_pricing!$B:$B,Product_pricing!$C:$C)</f>
        <v>57</v>
      </c>
      <c r="H10137">
        <f t="shared" si="474"/>
        <v>55.86</v>
      </c>
      <c r="I10137" s="10">
        <f t="shared" si="475"/>
        <v>4.9292996707640889E-2</v>
      </c>
      <c r="J10137" t="str">
        <f>_xlfn.XLOOKUP(A10137,Product_Details!$A:$A,Product_Details!$G:$G,"mens")</f>
        <v>Mens</v>
      </c>
      <c r="K10137">
        <f t="shared" si="476"/>
        <v>1512</v>
      </c>
    </row>
    <row r="10138" spans="1:11" ht="15">
      <c r="A10138" t="s">
        <v>32</v>
      </c>
      <c r="B10138">
        <v>3</v>
      </c>
      <c r="C10138">
        <v>2</v>
      </c>
      <c r="D10138" t="s">
        <v>23</v>
      </c>
      <c r="E10138" t="s">
        <v>1603</v>
      </c>
      <c r="F10138" s="1">
        <v>1.9577546296296298E-2</v>
      </c>
      <c r="G10138">
        <f>_xlfn.XLOOKUP($A10138,Product_pricing!$B:$B,Product_pricing!$C:$C)</f>
        <v>36</v>
      </c>
      <c r="H10138">
        <f t="shared" si="474"/>
        <v>105.84</v>
      </c>
      <c r="I10138" s="10">
        <f t="shared" si="475"/>
        <v>9.3397256919740643E-2</v>
      </c>
      <c r="J10138" t="str">
        <f>_xlfn.XLOOKUP(A10138,Product_Details!$A:$A,Product_Details!$G:$G,"mens")</f>
        <v>Mens</v>
      </c>
      <c r="K10138">
        <f t="shared" si="476"/>
        <v>1512</v>
      </c>
    </row>
    <row r="10139" spans="1:11" ht="15">
      <c r="A10139" t="s">
        <v>27</v>
      </c>
      <c r="B10139">
        <v>4</v>
      </c>
      <c r="C10139">
        <v>2</v>
      </c>
      <c r="D10139" t="s">
        <v>23</v>
      </c>
      <c r="E10139" t="s">
        <v>1603</v>
      </c>
      <c r="F10139" s="1">
        <v>1.9577546296296298E-2</v>
      </c>
      <c r="G10139">
        <f>_xlfn.XLOOKUP($A10139,Product_pricing!$B:$B,Product_pricing!$C:$C)</f>
        <v>29</v>
      </c>
      <c r="H10139">
        <f t="shared" si="474"/>
        <v>113.67999999999999</v>
      </c>
      <c r="I10139" s="10">
        <f t="shared" si="475"/>
        <v>0.10031557224712882</v>
      </c>
      <c r="J10139" t="str">
        <f>_xlfn.XLOOKUP(A10139,Product_Details!$A:$A,Product_Details!$G:$G,"mens")</f>
        <v>Mens</v>
      </c>
      <c r="K10139">
        <f t="shared" si="476"/>
        <v>1512</v>
      </c>
    </row>
    <row r="10140" spans="1:11" ht="15">
      <c r="A10140" t="s">
        <v>22</v>
      </c>
      <c r="B10140">
        <v>1</v>
      </c>
      <c r="C10140">
        <v>23</v>
      </c>
      <c r="D10140" t="s">
        <v>23</v>
      </c>
      <c r="E10140" t="s">
        <v>1604</v>
      </c>
      <c r="F10140" s="1">
        <v>2.9097222222222228E-3</v>
      </c>
      <c r="G10140">
        <f>_xlfn.XLOOKUP($A10140,Product_pricing!$B:$B,Product_pricing!$C:$C)</f>
        <v>13</v>
      </c>
      <c r="H10140">
        <f t="shared" si="474"/>
        <v>10.01</v>
      </c>
      <c r="I10140" s="10">
        <f t="shared" si="475"/>
        <v>8.8332061769331414E-3</v>
      </c>
      <c r="J10140" t="str">
        <f>_xlfn.XLOOKUP(A10140,Product_Details!$A:$A,Product_Details!$G:$G,"mens")</f>
        <v>Womens</v>
      </c>
      <c r="K10140">
        <f t="shared" si="476"/>
        <v>2511.6666666666665</v>
      </c>
    </row>
    <row r="10141" spans="1:11" ht="15">
      <c r="A10141" t="s">
        <v>30</v>
      </c>
      <c r="B10141">
        <v>2</v>
      </c>
      <c r="C10141">
        <v>23</v>
      </c>
      <c r="D10141" t="s">
        <v>23</v>
      </c>
      <c r="E10141" t="s">
        <v>1604</v>
      </c>
      <c r="F10141" s="1">
        <v>2.9097222222222228E-3</v>
      </c>
      <c r="G10141">
        <f>_xlfn.XLOOKUP($A10141,Product_pricing!$B:$B,Product_pricing!$C:$C)</f>
        <v>19</v>
      </c>
      <c r="H10141">
        <f t="shared" si="474"/>
        <v>29.26</v>
      </c>
      <c r="I10141" s="10">
        <f t="shared" si="475"/>
        <v>2.58201411325738E-2</v>
      </c>
      <c r="J10141" t="str">
        <f>_xlfn.XLOOKUP(A10141,Product_Details!$A:$A,Product_Details!$G:$G,"mens")</f>
        <v>Womens</v>
      </c>
      <c r="K10141">
        <f t="shared" si="476"/>
        <v>2511.6666666666665</v>
      </c>
    </row>
    <row r="10142" spans="1:11" ht="15">
      <c r="A10142" t="s">
        <v>38</v>
      </c>
      <c r="B10142">
        <v>1</v>
      </c>
      <c r="C10142">
        <v>23</v>
      </c>
      <c r="D10142" t="s">
        <v>23</v>
      </c>
      <c r="E10142" t="s">
        <v>1604</v>
      </c>
      <c r="F10142" s="1">
        <v>2.9097222222222228E-3</v>
      </c>
      <c r="G10142">
        <f>_xlfn.XLOOKUP($A10142,Product_pricing!$B:$B,Product_pricing!$C:$C)</f>
        <v>54</v>
      </c>
      <c r="H10142">
        <f t="shared" si="474"/>
        <v>41.58</v>
      </c>
      <c r="I10142" s="10">
        <f t="shared" si="475"/>
        <v>3.6691779504183814E-2</v>
      </c>
      <c r="J10142" t="str">
        <f>_xlfn.XLOOKUP(A10142,Product_Details!$A:$A,Product_Details!$G:$G,"mens")</f>
        <v>Womens</v>
      </c>
      <c r="K10142">
        <f t="shared" si="476"/>
        <v>2511.6666666666665</v>
      </c>
    </row>
    <row r="10143" spans="1:11" ht="15">
      <c r="A10143" t="s">
        <v>25</v>
      </c>
      <c r="B10143">
        <v>1</v>
      </c>
      <c r="C10143">
        <v>23</v>
      </c>
      <c r="D10143" t="s">
        <v>23</v>
      </c>
      <c r="E10143" t="s">
        <v>1604</v>
      </c>
      <c r="F10143" s="1">
        <v>2.9097222222222228E-3</v>
      </c>
      <c r="G10143">
        <f>_xlfn.XLOOKUP($A10143,Product_pricing!$B:$B,Product_pricing!$C:$C)</f>
        <v>40</v>
      </c>
      <c r="H10143">
        <f t="shared" si="474"/>
        <v>30.8</v>
      </c>
      <c r="I10143" s="10">
        <f t="shared" si="475"/>
        <v>2.7179095929025052E-2</v>
      </c>
      <c r="J10143" t="str">
        <f>_xlfn.XLOOKUP(A10143,Product_Details!$A:$A,Product_Details!$G:$G,"mens")</f>
        <v>Mens</v>
      </c>
      <c r="K10143">
        <f t="shared" si="476"/>
        <v>1890</v>
      </c>
    </row>
    <row r="10144" spans="1:11" ht="15">
      <c r="A10144" t="s">
        <v>41</v>
      </c>
      <c r="B10144">
        <v>1</v>
      </c>
      <c r="C10144">
        <v>23</v>
      </c>
      <c r="D10144" t="s">
        <v>23</v>
      </c>
      <c r="E10144" t="s">
        <v>1604</v>
      </c>
      <c r="F10144" s="1">
        <v>2.9097222222222228E-3</v>
      </c>
      <c r="G10144">
        <f>_xlfn.XLOOKUP($A10144,Product_pricing!$B:$B,Product_pricing!$C:$C)</f>
        <v>10</v>
      </c>
      <c r="H10144">
        <f t="shared" si="474"/>
        <v>7.7</v>
      </c>
      <c r="I10144" s="10">
        <f t="shared" si="475"/>
        <v>6.7947739822562629E-3</v>
      </c>
      <c r="J10144" t="str">
        <f>_xlfn.XLOOKUP(A10144,Product_Details!$A:$A,Product_Details!$G:$G,"mens")</f>
        <v>Mens</v>
      </c>
      <c r="K10144">
        <f t="shared" si="476"/>
        <v>1890</v>
      </c>
    </row>
    <row r="10145" spans="1:11" ht="15">
      <c r="A10145" t="s">
        <v>31</v>
      </c>
      <c r="B10145">
        <v>3</v>
      </c>
      <c r="C10145">
        <v>23</v>
      </c>
      <c r="D10145" t="s">
        <v>23</v>
      </c>
      <c r="E10145" t="s">
        <v>1604</v>
      </c>
      <c r="F10145" s="1">
        <v>2.9097222222222228E-3</v>
      </c>
      <c r="G10145">
        <f>_xlfn.XLOOKUP($A10145,Product_pricing!$B:$B,Product_pricing!$C:$C)</f>
        <v>57</v>
      </c>
      <c r="H10145">
        <f t="shared" si="474"/>
        <v>131.67000000000002</v>
      </c>
      <c r="I10145" s="10">
        <f t="shared" si="475"/>
        <v>0.1161906350965821</v>
      </c>
      <c r="J10145" t="str">
        <f>_xlfn.XLOOKUP(A10145,Product_Details!$A:$A,Product_Details!$G:$G,"mens")</f>
        <v>Mens</v>
      </c>
      <c r="K10145">
        <f t="shared" si="476"/>
        <v>1890</v>
      </c>
    </row>
    <row r="10146" spans="1:11" ht="15">
      <c r="A10146" t="s">
        <v>26</v>
      </c>
      <c r="B10146">
        <v>3</v>
      </c>
      <c r="C10146">
        <v>23</v>
      </c>
      <c r="D10146" t="s">
        <v>23</v>
      </c>
      <c r="E10146" t="s">
        <v>1604</v>
      </c>
      <c r="F10146" s="1">
        <v>2.9097222222222228E-3</v>
      </c>
      <c r="G10146">
        <f>_xlfn.XLOOKUP($A10146,Product_pricing!$B:$B,Product_pricing!$C:$C)</f>
        <v>17</v>
      </c>
      <c r="H10146">
        <f t="shared" si="474"/>
        <v>39.270000000000003</v>
      </c>
      <c r="I10146" s="10">
        <f t="shared" si="475"/>
        <v>3.4653347309506942E-2</v>
      </c>
      <c r="J10146" t="str">
        <f>_xlfn.XLOOKUP(A10146,Product_Details!$A:$A,Product_Details!$G:$G,"mens")</f>
        <v>Mens</v>
      </c>
      <c r="K10146">
        <f t="shared" si="476"/>
        <v>1890</v>
      </c>
    </row>
    <row r="10147" spans="1:11" ht="15">
      <c r="A10147" t="s">
        <v>29</v>
      </c>
      <c r="B10147">
        <v>5</v>
      </c>
      <c r="C10147">
        <v>8</v>
      </c>
      <c r="D10147" t="s">
        <v>23</v>
      </c>
      <c r="E10147" t="s">
        <v>1605</v>
      </c>
      <c r="F10147" s="1">
        <v>7.6631944444444447E-3</v>
      </c>
      <c r="G10147">
        <f>_xlfn.XLOOKUP($A10147,Product_pricing!$B:$B,Product_pricing!$C:$C)</f>
        <v>10</v>
      </c>
      <c r="H10147">
        <f t="shared" si="474"/>
        <v>46</v>
      </c>
      <c r="I10147" s="10">
        <f t="shared" si="475"/>
        <v>4.0592156257634814E-2</v>
      </c>
      <c r="J10147" t="str">
        <f>_xlfn.XLOOKUP(A10147,Product_Details!$A:$A,Product_Details!$G:$G,"mens")</f>
        <v>Womens</v>
      </c>
      <c r="K10147">
        <f t="shared" si="476"/>
        <v>3767.5</v>
      </c>
    </row>
    <row r="10148" spans="1:11" ht="15">
      <c r="A10148" t="s">
        <v>30</v>
      </c>
      <c r="B10148">
        <v>5</v>
      </c>
      <c r="C10148">
        <v>8</v>
      </c>
      <c r="D10148" t="s">
        <v>23</v>
      </c>
      <c r="E10148" t="s">
        <v>1605</v>
      </c>
      <c r="F10148" s="1">
        <v>7.6631944444444447E-3</v>
      </c>
      <c r="G10148">
        <f>_xlfn.XLOOKUP($A10148,Product_pricing!$B:$B,Product_pricing!$C:$C)</f>
        <v>19</v>
      </c>
      <c r="H10148">
        <f t="shared" si="474"/>
        <v>87.4</v>
      </c>
      <c r="I10148" s="10">
        <f t="shared" si="475"/>
        <v>7.7125096889506167E-2</v>
      </c>
      <c r="J10148" t="str">
        <f>_xlfn.XLOOKUP(A10148,Product_Details!$A:$A,Product_Details!$G:$G,"mens")</f>
        <v>Womens</v>
      </c>
      <c r="K10148">
        <f t="shared" si="476"/>
        <v>3767.5</v>
      </c>
    </row>
    <row r="10149" spans="1:11" ht="15">
      <c r="A10149" t="s">
        <v>25</v>
      </c>
      <c r="B10149">
        <v>2</v>
      </c>
      <c r="C10149">
        <v>8</v>
      </c>
      <c r="D10149" t="s">
        <v>23</v>
      </c>
      <c r="E10149" t="s">
        <v>1605</v>
      </c>
      <c r="F10149" s="1">
        <v>7.6631944444444447E-3</v>
      </c>
      <c r="G10149">
        <f>_xlfn.XLOOKUP($A10149,Product_pricing!$B:$B,Product_pricing!$C:$C)</f>
        <v>40</v>
      </c>
      <c r="H10149">
        <f t="shared" si="474"/>
        <v>73.600000000000009</v>
      </c>
      <c r="I10149" s="10">
        <f t="shared" si="475"/>
        <v>6.4947450012215704E-2</v>
      </c>
      <c r="J10149" t="str">
        <f>_xlfn.XLOOKUP(A10149,Product_Details!$A:$A,Product_Details!$G:$G,"mens")</f>
        <v>Mens</v>
      </c>
      <c r="K10149">
        <f t="shared" si="476"/>
        <v>2520</v>
      </c>
    </row>
    <row r="10150" spans="1:11" ht="15">
      <c r="A10150" t="s">
        <v>41</v>
      </c>
      <c r="B10150">
        <v>2</v>
      </c>
      <c r="C10150">
        <v>8</v>
      </c>
      <c r="D10150" t="s">
        <v>23</v>
      </c>
      <c r="E10150" t="s">
        <v>1605</v>
      </c>
      <c r="F10150" s="1">
        <v>7.6631944444444447E-3</v>
      </c>
      <c r="G10150">
        <f>_xlfn.XLOOKUP($A10150,Product_pricing!$B:$B,Product_pricing!$C:$C)</f>
        <v>10</v>
      </c>
      <c r="H10150">
        <f t="shared" si="474"/>
        <v>18.400000000000002</v>
      </c>
      <c r="I10150" s="10">
        <f t="shared" si="475"/>
        <v>1.6236862503053926E-2</v>
      </c>
      <c r="J10150" t="str">
        <f>_xlfn.XLOOKUP(A10150,Product_Details!$A:$A,Product_Details!$G:$G,"mens")</f>
        <v>Mens</v>
      </c>
      <c r="K10150">
        <f t="shared" si="476"/>
        <v>2520</v>
      </c>
    </row>
    <row r="10151" spans="1:11" ht="15">
      <c r="A10151" t="s">
        <v>26</v>
      </c>
      <c r="B10151">
        <v>4</v>
      </c>
      <c r="C10151">
        <v>8</v>
      </c>
      <c r="D10151" t="s">
        <v>23</v>
      </c>
      <c r="E10151" t="s">
        <v>1605</v>
      </c>
      <c r="F10151" s="1">
        <v>7.6631944444444447E-3</v>
      </c>
      <c r="G10151">
        <f>_xlfn.XLOOKUP($A10151,Product_pricing!$B:$B,Product_pricing!$C:$C)</f>
        <v>17</v>
      </c>
      <c r="H10151">
        <f t="shared" si="474"/>
        <v>62.56</v>
      </c>
      <c r="I10151" s="10">
        <f t="shared" si="475"/>
        <v>5.5205332510383356E-2</v>
      </c>
      <c r="J10151" t="str">
        <f>_xlfn.XLOOKUP(A10151,Product_Details!$A:$A,Product_Details!$G:$G,"mens")</f>
        <v>Mens</v>
      </c>
      <c r="K10151">
        <f t="shared" si="476"/>
        <v>2520</v>
      </c>
    </row>
    <row r="10152" spans="1:11" ht="15">
      <c r="A10152" t="s">
        <v>29</v>
      </c>
      <c r="B10152">
        <v>3</v>
      </c>
      <c r="C10152">
        <v>10</v>
      </c>
      <c r="D10152" t="s">
        <v>33</v>
      </c>
      <c r="E10152" t="s">
        <v>1606</v>
      </c>
      <c r="F10152" s="1">
        <v>1.5648148148148149E-3</v>
      </c>
      <c r="G10152">
        <f>_xlfn.XLOOKUP($A10152,Product_pricing!$B:$B,Product_pricing!$C:$C)</f>
        <v>10</v>
      </c>
      <c r="H10152">
        <f t="shared" si="474"/>
        <v>27</v>
      </c>
      <c r="I10152" s="10">
        <f t="shared" si="475"/>
        <v>2.3825830846872609E-2</v>
      </c>
      <c r="J10152" t="str">
        <f>_xlfn.XLOOKUP(A10152,Product_Details!$A:$A,Product_Details!$G:$G,"mens")</f>
        <v>Womens</v>
      </c>
      <c r="K10152">
        <f t="shared" si="476"/>
        <v>2511.6666666666665</v>
      </c>
    </row>
    <row r="10153" spans="1:11" ht="15">
      <c r="A10153" t="s">
        <v>30</v>
      </c>
      <c r="B10153">
        <v>5</v>
      </c>
      <c r="C10153">
        <v>10</v>
      </c>
      <c r="D10153" t="s">
        <v>33</v>
      </c>
      <c r="E10153" t="s">
        <v>1606</v>
      </c>
      <c r="F10153" s="1">
        <v>1.5648148148148149E-3</v>
      </c>
      <c r="G10153">
        <f>_xlfn.XLOOKUP($A10153,Product_pricing!$B:$B,Product_pricing!$C:$C)</f>
        <v>19</v>
      </c>
      <c r="H10153">
        <f t="shared" si="474"/>
        <v>85.5</v>
      </c>
      <c r="I10153" s="10">
        <f t="shared" si="475"/>
        <v>7.5448464348429931E-2</v>
      </c>
      <c r="J10153" t="str">
        <f>_xlfn.XLOOKUP(A10153,Product_Details!$A:$A,Product_Details!$G:$G,"mens")</f>
        <v>Womens</v>
      </c>
      <c r="K10153">
        <f t="shared" si="476"/>
        <v>2511.6666666666665</v>
      </c>
    </row>
    <row r="10154" spans="1:11" ht="15">
      <c r="A10154" t="s">
        <v>38</v>
      </c>
      <c r="B10154">
        <v>5</v>
      </c>
      <c r="C10154">
        <v>10</v>
      </c>
      <c r="D10154" t="s">
        <v>33</v>
      </c>
      <c r="E10154" t="s">
        <v>1606</v>
      </c>
      <c r="F10154" s="1">
        <v>1.5648148148148149E-3</v>
      </c>
      <c r="G10154">
        <f>_xlfn.XLOOKUP($A10154,Product_pricing!$B:$B,Product_pricing!$C:$C)</f>
        <v>54</v>
      </c>
      <c r="H10154">
        <f t="shared" si="474"/>
        <v>243</v>
      </c>
      <c r="I10154" s="10">
        <f t="shared" si="475"/>
        <v>0.2144324776218535</v>
      </c>
      <c r="J10154" t="str">
        <f>_xlfn.XLOOKUP(A10154,Product_Details!$A:$A,Product_Details!$G:$G,"mens")</f>
        <v>Womens</v>
      </c>
      <c r="K10154">
        <f t="shared" si="476"/>
        <v>2511.6666666666665</v>
      </c>
    </row>
    <row r="10155" spans="1:11" ht="15">
      <c r="A10155" t="s">
        <v>35</v>
      </c>
      <c r="B10155">
        <v>2</v>
      </c>
      <c r="C10155">
        <v>10</v>
      </c>
      <c r="D10155" t="s">
        <v>23</v>
      </c>
      <c r="E10155" t="s">
        <v>1607</v>
      </c>
      <c r="F10155" s="1">
        <v>8.6296296296296295E-3</v>
      </c>
      <c r="G10155">
        <f>_xlfn.XLOOKUP($A10155,Product_pricing!$B:$B,Product_pricing!$C:$C)</f>
        <v>32</v>
      </c>
      <c r="H10155">
        <f t="shared" si="474"/>
        <v>57.6</v>
      </c>
      <c r="I10155" s="10">
        <f t="shared" si="475"/>
        <v>5.0828439139994908E-2</v>
      </c>
      <c r="J10155" t="str">
        <f>_xlfn.XLOOKUP(A10155,Product_Details!$A:$A,Product_Details!$G:$G,"mens")</f>
        <v>Womens</v>
      </c>
      <c r="K10155">
        <f t="shared" si="476"/>
        <v>1883.75</v>
      </c>
    </row>
    <row r="10156" spans="1:11" ht="15">
      <c r="A10156" t="s">
        <v>29</v>
      </c>
      <c r="B10156">
        <v>3</v>
      </c>
      <c r="C10156">
        <v>10</v>
      </c>
      <c r="D10156" t="s">
        <v>23</v>
      </c>
      <c r="E10156" t="s">
        <v>1607</v>
      </c>
      <c r="F10156" s="1">
        <v>8.6296296296296295E-3</v>
      </c>
      <c r="G10156">
        <f>_xlfn.XLOOKUP($A10156,Product_pricing!$B:$B,Product_pricing!$C:$C)</f>
        <v>10</v>
      </c>
      <c r="H10156">
        <f t="shared" si="474"/>
        <v>27</v>
      </c>
      <c r="I10156" s="10">
        <f t="shared" si="475"/>
        <v>2.3825830846872609E-2</v>
      </c>
      <c r="J10156" t="str">
        <f>_xlfn.XLOOKUP(A10156,Product_Details!$A:$A,Product_Details!$G:$G,"mens")</f>
        <v>Womens</v>
      </c>
      <c r="K10156">
        <f t="shared" si="476"/>
        <v>1883.75</v>
      </c>
    </row>
    <row r="10157" spans="1:11" ht="15">
      <c r="A10157" t="s">
        <v>36</v>
      </c>
      <c r="B10157">
        <v>3</v>
      </c>
      <c r="C10157">
        <v>10</v>
      </c>
      <c r="D10157" t="s">
        <v>23</v>
      </c>
      <c r="E10157" t="s">
        <v>1607</v>
      </c>
      <c r="F10157" s="1">
        <v>8.6296296296296295E-3</v>
      </c>
      <c r="G10157">
        <f>_xlfn.XLOOKUP($A10157,Product_pricing!$B:$B,Product_pricing!$C:$C)</f>
        <v>23</v>
      </c>
      <c r="H10157">
        <f t="shared" si="474"/>
        <v>62.1</v>
      </c>
      <c r="I10157" s="10">
        <f t="shared" si="475"/>
        <v>5.4799410947806999E-2</v>
      </c>
      <c r="J10157" t="str">
        <f>_xlfn.XLOOKUP(A10157,Product_Details!$A:$A,Product_Details!$G:$G,"mens")</f>
        <v>Womens</v>
      </c>
      <c r="K10157">
        <f t="shared" si="476"/>
        <v>1883.75</v>
      </c>
    </row>
    <row r="10158" spans="1:11" ht="15">
      <c r="A10158" t="s">
        <v>30</v>
      </c>
      <c r="B10158">
        <v>5</v>
      </c>
      <c r="C10158">
        <v>10</v>
      </c>
      <c r="D10158" t="s">
        <v>23</v>
      </c>
      <c r="E10158" t="s">
        <v>1607</v>
      </c>
      <c r="F10158" s="1">
        <v>8.6296296296296295E-3</v>
      </c>
      <c r="G10158">
        <f>_xlfn.XLOOKUP($A10158,Product_pricing!$B:$B,Product_pricing!$C:$C)</f>
        <v>19</v>
      </c>
      <c r="H10158">
        <f t="shared" si="474"/>
        <v>85.5</v>
      </c>
      <c r="I10158" s="10">
        <f t="shared" si="475"/>
        <v>7.5448464348429931E-2</v>
      </c>
      <c r="J10158" t="str">
        <f>_xlfn.XLOOKUP(A10158,Product_Details!$A:$A,Product_Details!$G:$G,"mens")</f>
        <v>Womens</v>
      </c>
      <c r="K10158">
        <f t="shared" si="476"/>
        <v>1883.75</v>
      </c>
    </row>
    <row r="10159" spans="1:11" ht="15">
      <c r="A10159" t="s">
        <v>32</v>
      </c>
      <c r="B10159">
        <v>4</v>
      </c>
      <c r="C10159">
        <v>10</v>
      </c>
      <c r="D10159" t="s">
        <v>23</v>
      </c>
      <c r="E10159" t="s">
        <v>1607</v>
      </c>
      <c r="F10159" s="1">
        <v>8.6296296296296295E-3</v>
      </c>
      <c r="G10159">
        <f>_xlfn.XLOOKUP($A10159,Product_pricing!$B:$B,Product_pricing!$C:$C)</f>
        <v>36</v>
      </c>
      <c r="H10159">
        <f t="shared" si="474"/>
        <v>129.6</v>
      </c>
      <c r="I10159" s="10">
        <f t="shared" si="475"/>
        <v>0.11436398806498853</v>
      </c>
      <c r="J10159" t="str">
        <f>_xlfn.XLOOKUP(A10159,Product_Details!$A:$A,Product_Details!$G:$G,"mens")</f>
        <v>Mens</v>
      </c>
      <c r="K10159">
        <f t="shared" si="476"/>
        <v>7560</v>
      </c>
    </row>
    <row r="10160" spans="1:11" ht="15">
      <c r="A10160" t="s">
        <v>22</v>
      </c>
      <c r="B10160">
        <v>4</v>
      </c>
      <c r="C10160">
        <v>2</v>
      </c>
      <c r="D10160" t="s">
        <v>23</v>
      </c>
      <c r="E10160" t="s">
        <v>1608</v>
      </c>
      <c r="F10160" s="1">
        <v>3.7950231481481481E-2</v>
      </c>
      <c r="G10160">
        <f>_xlfn.XLOOKUP($A10160,Product_pricing!$B:$B,Product_pricing!$C:$C)</f>
        <v>13</v>
      </c>
      <c r="H10160">
        <f t="shared" si="474"/>
        <v>50.96</v>
      </c>
      <c r="I10160" s="10">
        <f t="shared" si="475"/>
        <v>4.4969049628023262E-2</v>
      </c>
      <c r="J10160" t="str">
        <f>_xlfn.XLOOKUP(A10160,Product_Details!$A:$A,Product_Details!$G:$G,"mens")</f>
        <v>Womens</v>
      </c>
      <c r="K10160">
        <f t="shared" si="476"/>
        <v>3767.5</v>
      </c>
    </row>
    <row r="10161" spans="1:11" ht="15">
      <c r="A10161" t="s">
        <v>36</v>
      </c>
      <c r="B10161">
        <v>5</v>
      </c>
      <c r="C10161">
        <v>2</v>
      </c>
      <c r="D10161" t="s">
        <v>23</v>
      </c>
      <c r="E10161" t="s">
        <v>1608</v>
      </c>
      <c r="F10161" s="1">
        <v>3.7950231481481481E-2</v>
      </c>
      <c r="G10161">
        <f>_xlfn.XLOOKUP($A10161,Product_pricing!$B:$B,Product_pricing!$C:$C)</f>
        <v>23</v>
      </c>
      <c r="H10161">
        <f t="shared" si="474"/>
        <v>112.7</v>
      </c>
      <c r="I10161" s="10">
        <f t="shared" si="475"/>
        <v>9.94507828312053E-2</v>
      </c>
      <c r="J10161" t="str">
        <f>_xlfn.XLOOKUP(A10161,Product_Details!$A:$A,Product_Details!$G:$G,"mens")</f>
        <v>Womens</v>
      </c>
      <c r="K10161">
        <f t="shared" si="476"/>
        <v>3767.5</v>
      </c>
    </row>
    <row r="10162" spans="1:11" ht="15">
      <c r="A10162" t="s">
        <v>25</v>
      </c>
      <c r="B10162">
        <v>4</v>
      </c>
      <c r="C10162">
        <v>2</v>
      </c>
      <c r="D10162" t="s">
        <v>23</v>
      </c>
      <c r="E10162" t="s">
        <v>1608</v>
      </c>
      <c r="F10162" s="1">
        <v>3.7950231481481481E-2</v>
      </c>
      <c r="G10162">
        <f>_xlfn.XLOOKUP($A10162,Product_pricing!$B:$B,Product_pricing!$C:$C)</f>
        <v>40</v>
      </c>
      <c r="H10162">
        <f t="shared" si="474"/>
        <v>156.80000000000001</v>
      </c>
      <c r="I10162" s="10">
        <f t="shared" si="475"/>
        <v>0.13836630654776391</v>
      </c>
      <c r="J10162" t="str">
        <f>_xlfn.XLOOKUP(A10162,Product_Details!$A:$A,Product_Details!$G:$G,"mens")</f>
        <v>Mens</v>
      </c>
      <c r="K10162">
        <f t="shared" si="476"/>
        <v>3780</v>
      </c>
    </row>
    <row r="10163" spans="1:11" ht="15">
      <c r="A10163" t="s">
        <v>27</v>
      </c>
      <c r="B10163">
        <v>1</v>
      </c>
      <c r="C10163">
        <v>2</v>
      </c>
      <c r="D10163" t="s">
        <v>23</v>
      </c>
      <c r="E10163" t="s">
        <v>1608</v>
      </c>
      <c r="F10163" s="1">
        <v>3.7950231481481481E-2</v>
      </c>
      <c r="G10163">
        <f>_xlfn.XLOOKUP($A10163,Product_pricing!$B:$B,Product_pricing!$C:$C)</f>
        <v>29</v>
      </c>
      <c r="H10163">
        <f t="shared" si="474"/>
        <v>28.419999999999998</v>
      </c>
      <c r="I10163" s="10">
        <f t="shared" si="475"/>
        <v>2.5078893061782206E-2</v>
      </c>
      <c r="J10163" t="str">
        <f>_xlfn.XLOOKUP(A10163,Product_Details!$A:$A,Product_Details!$G:$G,"mens")</f>
        <v>Mens</v>
      </c>
      <c r="K10163">
        <f t="shared" si="476"/>
        <v>3780</v>
      </c>
    </row>
    <row r="10164" spans="1:11" ht="15">
      <c r="A10164" t="s">
        <v>22</v>
      </c>
      <c r="B10164">
        <v>1</v>
      </c>
      <c r="C10164">
        <v>12</v>
      </c>
      <c r="D10164" t="s">
        <v>23</v>
      </c>
      <c r="E10164" t="s">
        <v>1609</v>
      </c>
      <c r="F10164" s="1">
        <v>3.6834490740740737E-2</v>
      </c>
      <c r="G10164">
        <f>_xlfn.XLOOKUP($A10164,Product_pricing!$B:$B,Product_pricing!$C:$C)</f>
        <v>13</v>
      </c>
      <c r="H10164">
        <f t="shared" si="474"/>
        <v>11.44</v>
      </c>
      <c r="I10164" s="10">
        <f t="shared" si="475"/>
        <v>1.0095092773637876E-2</v>
      </c>
      <c r="J10164" t="str">
        <f>_xlfn.XLOOKUP(A10164,Product_Details!$A:$A,Product_Details!$G:$G,"mens")</f>
        <v>Womens</v>
      </c>
      <c r="K10164">
        <f t="shared" si="476"/>
        <v>2511.6666666666665</v>
      </c>
    </row>
    <row r="10165" spans="1:11" ht="15">
      <c r="A10165" t="s">
        <v>29</v>
      </c>
      <c r="B10165">
        <v>3</v>
      </c>
      <c r="C10165">
        <v>12</v>
      </c>
      <c r="D10165" t="s">
        <v>23</v>
      </c>
      <c r="E10165" t="s">
        <v>1609</v>
      </c>
      <c r="F10165" s="1">
        <v>3.6834490740740737E-2</v>
      </c>
      <c r="G10165">
        <f>_xlfn.XLOOKUP($A10165,Product_pricing!$B:$B,Product_pricing!$C:$C)</f>
        <v>10</v>
      </c>
      <c r="H10165">
        <f t="shared" si="474"/>
        <v>26.4</v>
      </c>
      <c r="I10165" s="10">
        <f t="shared" si="475"/>
        <v>2.3296367939164328E-2</v>
      </c>
      <c r="J10165" t="str">
        <f>_xlfn.XLOOKUP(A10165,Product_Details!$A:$A,Product_Details!$G:$G,"mens")</f>
        <v>Womens</v>
      </c>
      <c r="K10165">
        <f t="shared" si="476"/>
        <v>2511.6666666666665</v>
      </c>
    </row>
    <row r="10166" spans="1:11" ht="15">
      <c r="A10166" t="s">
        <v>30</v>
      </c>
      <c r="B10166">
        <v>4</v>
      </c>
      <c r="C10166">
        <v>12</v>
      </c>
      <c r="D10166" t="s">
        <v>23</v>
      </c>
      <c r="E10166" t="s">
        <v>1609</v>
      </c>
      <c r="F10166" s="1">
        <v>3.6834490740740737E-2</v>
      </c>
      <c r="G10166">
        <f>_xlfn.XLOOKUP($A10166,Product_pricing!$B:$B,Product_pricing!$C:$C)</f>
        <v>19</v>
      </c>
      <c r="H10166">
        <f t="shared" si="474"/>
        <v>66.88</v>
      </c>
      <c r="I10166" s="10">
        <f t="shared" si="475"/>
        <v>5.9017465445882961E-2</v>
      </c>
      <c r="J10166" t="str">
        <f>_xlfn.XLOOKUP(A10166,Product_Details!$A:$A,Product_Details!$G:$G,"mens")</f>
        <v>Womens</v>
      </c>
      <c r="K10166">
        <f t="shared" si="476"/>
        <v>2511.6666666666665</v>
      </c>
    </row>
    <row r="10167" spans="1:11" ht="15">
      <c r="A10167" t="s">
        <v>41</v>
      </c>
      <c r="B10167">
        <v>4</v>
      </c>
      <c r="C10167">
        <v>12</v>
      </c>
      <c r="D10167" t="s">
        <v>23</v>
      </c>
      <c r="E10167" t="s">
        <v>1609</v>
      </c>
      <c r="F10167" s="1">
        <v>3.6834490740740737E-2</v>
      </c>
      <c r="G10167">
        <f>_xlfn.XLOOKUP($A10167,Product_pricing!$B:$B,Product_pricing!$C:$C)</f>
        <v>10</v>
      </c>
      <c r="H10167">
        <f t="shared" si="474"/>
        <v>35.200000000000003</v>
      </c>
      <c r="I10167" s="10">
        <f t="shared" si="475"/>
        <v>3.1061823918885775E-2</v>
      </c>
      <c r="J10167" t="str">
        <f>_xlfn.XLOOKUP(A10167,Product_Details!$A:$A,Product_Details!$G:$G,"mens")</f>
        <v>Mens</v>
      </c>
      <c r="K10167">
        <f t="shared" si="476"/>
        <v>2520</v>
      </c>
    </row>
    <row r="10168" spans="1:11" ht="15">
      <c r="A10168" t="s">
        <v>31</v>
      </c>
      <c r="B10168">
        <v>5</v>
      </c>
      <c r="C10168">
        <v>12</v>
      </c>
      <c r="D10168" t="s">
        <v>23</v>
      </c>
      <c r="E10168" t="s">
        <v>1609</v>
      </c>
      <c r="F10168" s="1">
        <v>3.6834490740740737E-2</v>
      </c>
      <c r="G10168">
        <f>_xlfn.XLOOKUP($A10168,Product_pricing!$B:$B,Product_pricing!$C:$C)</f>
        <v>57</v>
      </c>
      <c r="H10168">
        <f t="shared" si="474"/>
        <v>250.8</v>
      </c>
      <c r="I10168" s="10">
        <f t="shared" si="475"/>
        <v>0.22131549542206114</v>
      </c>
      <c r="J10168" t="str">
        <f>_xlfn.XLOOKUP(A10168,Product_Details!$A:$A,Product_Details!$G:$G,"mens")</f>
        <v>Mens</v>
      </c>
      <c r="K10168">
        <f t="shared" si="476"/>
        <v>2520</v>
      </c>
    </row>
    <row r="10169" spans="1:11" ht="15">
      <c r="A10169" t="s">
        <v>26</v>
      </c>
      <c r="B10169">
        <v>4</v>
      </c>
      <c r="C10169">
        <v>12</v>
      </c>
      <c r="D10169" t="s">
        <v>23</v>
      </c>
      <c r="E10169" t="s">
        <v>1609</v>
      </c>
      <c r="F10169" s="1">
        <v>3.6834490740740737E-2</v>
      </c>
      <c r="G10169">
        <f>_xlfn.XLOOKUP($A10169,Product_pricing!$B:$B,Product_pricing!$C:$C)</f>
        <v>17</v>
      </c>
      <c r="H10169">
        <f t="shared" si="474"/>
        <v>59.84</v>
      </c>
      <c r="I10169" s="10">
        <f t="shared" si="475"/>
        <v>5.2805100662105815E-2</v>
      </c>
      <c r="J10169" t="str">
        <f>_xlfn.XLOOKUP(A10169,Product_Details!$A:$A,Product_Details!$G:$G,"mens")</f>
        <v>Mens</v>
      </c>
      <c r="K10169">
        <f t="shared" si="476"/>
        <v>2520</v>
      </c>
    </row>
    <row r="10170" spans="1:11" ht="15">
      <c r="A10170" t="s">
        <v>35</v>
      </c>
      <c r="B10170">
        <v>3</v>
      </c>
      <c r="C10170">
        <v>23</v>
      </c>
      <c r="D10170" t="s">
        <v>23</v>
      </c>
      <c r="E10170" t="s">
        <v>1610</v>
      </c>
      <c r="F10170" s="1">
        <v>3.5645833333333328E-2</v>
      </c>
      <c r="G10170">
        <f>_xlfn.XLOOKUP($A10170,Product_pricing!$B:$B,Product_pricing!$C:$C)</f>
        <v>32</v>
      </c>
      <c r="H10170">
        <f t="shared" si="474"/>
        <v>73.92</v>
      </c>
      <c r="I10170" s="10">
        <f t="shared" si="475"/>
        <v>6.5229830229660127E-2</v>
      </c>
      <c r="J10170" t="str">
        <f>_xlfn.XLOOKUP(A10170,Product_Details!$A:$A,Product_Details!$G:$G,"mens")</f>
        <v>Womens</v>
      </c>
      <c r="K10170">
        <f t="shared" si="476"/>
        <v>2511.6666666666665</v>
      </c>
    </row>
    <row r="10171" spans="1:11" ht="15">
      <c r="A10171" t="s">
        <v>29</v>
      </c>
      <c r="B10171">
        <v>4</v>
      </c>
      <c r="C10171">
        <v>23</v>
      </c>
      <c r="D10171" t="s">
        <v>23</v>
      </c>
      <c r="E10171" t="s">
        <v>1610</v>
      </c>
      <c r="F10171" s="1">
        <v>3.5645833333333328E-2</v>
      </c>
      <c r="G10171">
        <f>_xlfn.XLOOKUP($A10171,Product_pricing!$B:$B,Product_pricing!$C:$C)</f>
        <v>10</v>
      </c>
      <c r="H10171">
        <f t="shared" si="474"/>
        <v>30.8</v>
      </c>
      <c r="I10171" s="10">
        <f t="shared" si="475"/>
        <v>2.7179095929025052E-2</v>
      </c>
      <c r="J10171" t="str">
        <f>_xlfn.XLOOKUP(A10171,Product_Details!$A:$A,Product_Details!$G:$G,"mens")</f>
        <v>Womens</v>
      </c>
      <c r="K10171">
        <f t="shared" si="476"/>
        <v>2511.6666666666665</v>
      </c>
    </row>
    <row r="10172" spans="1:11" ht="15">
      <c r="A10172" t="s">
        <v>30</v>
      </c>
      <c r="B10172">
        <v>5</v>
      </c>
      <c r="C10172">
        <v>23</v>
      </c>
      <c r="D10172" t="s">
        <v>23</v>
      </c>
      <c r="E10172" t="s">
        <v>1610</v>
      </c>
      <c r="F10172" s="1">
        <v>3.5645833333333328E-2</v>
      </c>
      <c r="G10172">
        <f>_xlfn.XLOOKUP($A10172,Product_pricing!$B:$B,Product_pricing!$C:$C)</f>
        <v>19</v>
      </c>
      <c r="H10172">
        <f t="shared" si="474"/>
        <v>73.150000000000006</v>
      </c>
      <c r="I10172" s="10">
        <f t="shared" si="475"/>
        <v>6.455035283143451E-2</v>
      </c>
      <c r="J10172" t="str">
        <f>_xlfn.XLOOKUP(A10172,Product_Details!$A:$A,Product_Details!$G:$G,"mens")</f>
        <v>Womens</v>
      </c>
      <c r="K10172">
        <f t="shared" si="476"/>
        <v>2511.6666666666665</v>
      </c>
    </row>
    <row r="10173" spans="1:11" ht="15">
      <c r="A10173" t="s">
        <v>31</v>
      </c>
      <c r="B10173">
        <v>1</v>
      </c>
      <c r="C10173">
        <v>23</v>
      </c>
      <c r="D10173" t="s">
        <v>23</v>
      </c>
      <c r="E10173" t="s">
        <v>1610</v>
      </c>
      <c r="F10173" s="1">
        <v>3.5645833333333328E-2</v>
      </c>
      <c r="G10173">
        <f>_xlfn.XLOOKUP($A10173,Product_pricing!$B:$B,Product_pricing!$C:$C)</f>
        <v>57</v>
      </c>
      <c r="H10173">
        <f t="shared" si="474"/>
        <v>43.89</v>
      </c>
      <c r="I10173" s="10">
        <f t="shared" si="475"/>
        <v>3.8730211698860692E-2</v>
      </c>
      <c r="J10173" t="str">
        <f>_xlfn.XLOOKUP(A10173,Product_Details!$A:$A,Product_Details!$G:$G,"mens")</f>
        <v>Mens</v>
      </c>
      <c r="K10173">
        <f t="shared" si="476"/>
        <v>1890</v>
      </c>
    </row>
    <row r="10174" spans="1:11" ht="15">
      <c r="A10174" t="s">
        <v>32</v>
      </c>
      <c r="B10174">
        <v>5</v>
      </c>
      <c r="C10174">
        <v>23</v>
      </c>
      <c r="D10174" t="s">
        <v>23</v>
      </c>
      <c r="E10174" t="s">
        <v>1610</v>
      </c>
      <c r="F10174" s="1">
        <v>3.5645833333333328E-2</v>
      </c>
      <c r="G10174">
        <f>_xlfn.XLOOKUP($A10174,Product_pricing!$B:$B,Product_pricing!$C:$C)</f>
        <v>36</v>
      </c>
      <c r="H10174">
        <f t="shared" si="474"/>
        <v>138.6</v>
      </c>
      <c r="I10174" s="10">
        <f t="shared" si="475"/>
        <v>0.12230593168061273</v>
      </c>
      <c r="J10174" t="str">
        <f>_xlfn.XLOOKUP(A10174,Product_Details!$A:$A,Product_Details!$G:$G,"mens")</f>
        <v>Mens</v>
      </c>
      <c r="K10174">
        <f t="shared" si="476"/>
        <v>1890</v>
      </c>
    </row>
    <row r="10175" spans="1:11" ht="15">
      <c r="A10175" t="s">
        <v>26</v>
      </c>
      <c r="B10175">
        <v>3</v>
      </c>
      <c r="C10175">
        <v>23</v>
      </c>
      <c r="D10175" t="s">
        <v>23</v>
      </c>
      <c r="E10175" t="s">
        <v>1610</v>
      </c>
      <c r="F10175" s="1">
        <v>3.5645833333333328E-2</v>
      </c>
      <c r="G10175">
        <f>_xlfn.XLOOKUP($A10175,Product_pricing!$B:$B,Product_pricing!$C:$C)</f>
        <v>17</v>
      </c>
      <c r="H10175">
        <f t="shared" si="474"/>
        <v>39.270000000000003</v>
      </c>
      <c r="I10175" s="10">
        <f t="shared" si="475"/>
        <v>3.4653347309506942E-2</v>
      </c>
      <c r="J10175" t="str">
        <f>_xlfn.XLOOKUP(A10175,Product_Details!$A:$A,Product_Details!$G:$G,"mens")</f>
        <v>Mens</v>
      </c>
      <c r="K10175">
        <f t="shared" si="476"/>
        <v>1890</v>
      </c>
    </row>
    <row r="10176" spans="1:11" ht="15">
      <c r="A10176" t="s">
        <v>27</v>
      </c>
      <c r="B10176">
        <v>1</v>
      </c>
      <c r="C10176">
        <v>23</v>
      </c>
      <c r="D10176" t="s">
        <v>23</v>
      </c>
      <c r="E10176" t="s">
        <v>1610</v>
      </c>
      <c r="F10176" s="1">
        <v>3.5645833333333328E-2</v>
      </c>
      <c r="G10176">
        <f>_xlfn.XLOOKUP($A10176,Product_pricing!$B:$B,Product_pricing!$C:$C)</f>
        <v>29</v>
      </c>
      <c r="H10176">
        <f t="shared" si="474"/>
        <v>22.330000000000002</v>
      </c>
      <c r="I10176" s="10">
        <f t="shared" si="475"/>
        <v>1.9704844548543165E-2</v>
      </c>
      <c r="J10176" t="str">
        <f>_xlfn.XLOOKUP(A10176,Product_Details!$A:$A,Product_Details!$G:$G,"mens")</f>
        <v>Mens</v>
      </c>
      <c r="K10176">
        <f t="shared" si="476"/>
        <v>1890</v>
      </c>
    </row>
    <row r="10177" spans="1:11" ht="15">
      <c r="A10177" t="s">
        <v>29</v>
      </c>
      <c r="B10177">
        <v>4</v>
      </c>
      <c r="C10177">
        <v>17</v>
      </c>
      <c r="D10177" t="s">
        <v>33</v>
      </c>
      <c r="E10177" t="s">
        <v>1611</v>
      </c>
      <c r="F10177" s="1">
        <v>2.7386574074074074E-2</v>
      </c>
      <c r="G10177">
        <f>_xlfn.XLOOKUP($A10177,Product_pricing!$B:$B,Product_pricing!$C:$C)</f>
        <v>10</v>
      </c>
      <c r="H10177">
        <f t="shared" si="474"/>
        <v>33.199999999999996</v>
      </c>
      <c r="I10177" s="10">
        <f t="shared" si="475"/>
        <v>2.9296947559858171E-2</v>
      </c>
      <c r="J10177" t="str">
        <f>_xlfn.XLOOKUP(A10177,Product_Details!$A:$A,Product_Details!$G:$G,"mens")</f>
        <v>Womens</v>
      </c>
      <c r="K10177">
        <f t="shared" si="476"/>
        <v>2511.6666666666665</v>
      </c>
    </row>
    <row r="10178" spans="1:11" ht="15">
      <c r="A10178" t="s">
        <v>36</v>
      </c>
      <c r="B10178">
        <v>4</v>
      </c>
      <c r="C10178">
        <v>17</v>
      </c>
      <c r="D10178" t="s">
        <v>33</v>
      </c>
      <c r="E10178" t="s">
        <v>1611</v>
      </c>
      <c r="F10178" s="1">
        <v>2.7386574074074074E-2</v>
      </c>
      <c r="G10178">
        <f>_xlfn.XLOOKUP($A10178,Product_pricing!$B:$B,Product_pricing!$C:$C)</f>
        <v>23</v>
      </c>
      <c r="H10178">
        <f t="shared" si="474"/>
        <v>76.36</v>
      </c>
      <c r="I10178" s="10">
        <f t="shared" si="475"/>
        <v>6.7382979387673791E-2</v>
      </c>
      <c r="J10178" t="str">
        <f>_xlfn.XLOOKUP(A10178,Product_Details!$A:$A,Product_Details!$G:$G,"mens")</f>
        <v>Womens</v>
      </c>
      <c r="K10178">
        <f t="shared" si="476"/>
        <v>2511.6666666666665</v>
      </c>
    </row>
    <row r="10179" spans="1:11" ht="15">
      <c r="A10179" t="s">
        <v>38</v>
      </c>
      <c r="B10179">
        <v>1</v>
      </c>
      <c r="C10179">
        <v>17</v>
      </c>
      <c r="D10179" t="s">
        <v>33</v>
      </c>
      <c r="E10179" t="s">
        <v>1611</v>
      </c>
      <c r="F10179" s="1">
        <v>2.7386574074074074E-2</v>
      </c>
      <c r="G10179">
        <f>_xlfn.XLOOKUP($A10179,Product_pricing!$B:$B,Product_pricing!$C:$C)</f>
        <v>54</v>
      </c>
      <c r="H10179">
        <f t="shared" ref="H10179:H10242" si="477">B10179*G10179*(1-C10179/100)</f>
        <v>44.82</v>
      </c>
      <c r="I10179" s="10">
        <f t="shared" ref="I10179:I10242" si="478">(H10179/SUM($H:$H))*1000</f>
        <v>3.9550879205808534E-2</v>
      </c>
      <c r="J10179" t="str">
        <f>_xlfn.XLOOKUP(A10179,Product_Details!$A:$A,Product_Details!$G:$G,"mens")</f>
        <v>Womens</v>
      </c>
      <c r="K10179">
        <f t="shared" ref="K10179:K10242" si="479">COUNTIFS($J:$J, J10179) / COUNTIFS($J:$J, J10179, $E:$E, E10179)</f>
        <v>2511.6666666666665</v>
      </c>
    </row>
    <row r="10180" spans="1:11" ht="15">
      <c r="A10180" t="s">
        <v>25</v>
      </c>
      <c r="B10180">
        <v>5</v>
      </c>
      <c r="C10180">
        <v>17</v>
      </c>
      <c r="D10180" t="s">
        <v>33</v>
      </c>
      <c r="E10180" t="s">
        <v>1611</v>
      </c>
      <c r="F10180" s="1">
        <v>2.7386574074074074E-2</v>
      </c>
      <c r="G10180">
        <f>_xlfn.XLOOKUP($A10180,Product_pricing!$B:$B,Product_pricing!$C:$C)</f>
        <v>40</v>
      </c>
      <c r="H10180">
        <f t="shared" si="477"/>
        <v>166</v>
      </c>
      <c r="I10180" s="10">
        <f t="shared" si="478"/>
        <v>0.14648473779929086</v>
      </c>
      <c r="J10180" t="str">
        <f>_xlfn.XLOOKUP(A10180,Product_Details!$A:$A,Product_Details!$G:$G,"mens")</f>
        <v>Mens</v>
      </c>
      <c r="K10180">
        <f t="shared" si="479"/>
        <v>3780</v>
      </c>
    </row>
    <row r="10181" spans="1:11" ht="15">
      <c r="A10181" t="s">
        <v>27</v>
      </c>
      <c r="B10181">
        <v>2</v>
      </c>
      <c r="C10181">
        <v>17</v>
      </c>
      <c r="D10181" t="s">
        <v>33</v>
      </c>
      <c r="E10181" t="s">
        <v>1611</v>
      </c>
      <c r="F10181" s="1">
        <v>2.7386574074074074E-2</v>
      </c>
      <c r="G10181">
        <f>_xlfn.XLOOKUP($A10181,Product_pricing!$B:$B,Product_pricing!$C:$C)</f>
        <v>29</v>
      </c>
      <c r="H10181">
        <f t="shared" si="477"/>
        <v>48.14</v>
      </c>
      <c r="I10181" s="10">
        <f t="shared" si="478"/>
        <v>4.2480573961794353E-2</v>
      </c>
      <c r="J10181" t="str">
        <f>_xlfn.XLOOKUP(A10181,Product_Details!$A:$A,Product_Details!$G:$G,"mens")</f>
        <v>Mens</v>
      </c>
      <c r="K10181">
        <f t="shared" si="479"/>
        <v>3780</v>
      </c>
    </row>
    <row r="10182" spans="1:11" ht="15">
      <c r="A10182" t="s">
        <v>22</v>
      </c>
      <c r="B10182">
        <v>2</v>
      </c>
      <c r="C10182">
        <v>14</v>
      </c>
      <c r="D10182" t="s">
        <v>23</v>
      </c>
      <c r="E10182" t="s">
        <v>1612</v>
      </c>
      <c r="F10182" s="1">
        <v>4.3912037037037036E-3</v>
      </c>
      <c r="G10182">
        <f>_xlfn.XLOOKUP($A10182,Product_pricing!$B:$B,Product_pricing!$C:$C)</f>
        <v>13</v>
      </c>
      <c r="H10182">
        <f t="shared" si="477"/>
        <v>22.36</v>
      </c>
      <c r="I10182" s="10">
        <f t="shared" si="478"/>
        <v>1.9731317693928576E-2</v>
      </c>
      <c r="J10182" t="str">
        <f>_xlfn.XLOOKUP(A10182,Product_Details!$A:$A,Product_Details!$G:$G,"mens")</f>
        <v>Womens</v>
      </c>
      <c r="K10182">
        <f t="shared" si="479"/>
        <v>2511.6666666666665</v>
      </c>
    </row>
    <row r="10183" spans="1:11" ht="15">
      <c r="A10183" t="s">
        <v>29</v>
      </c>
      <c r="B10183">
        <v>1</v>
      </c>
      <c r="C10183">
        <v>14</v>
      </c>
      <c r="D10183" t="s">
        <v>23</v>
      </c>
      <c r="E10183" t="s">
        <v>1612</v>
      </c>
      <c r="F10183" s="1">
        <v>4.3912037037037036E-3</v>
      </c>
      <c r="G10183">
        <f>_xlfn.XLOOKUP($A10183,Product_pricing!$B:$B,Product_pricing!$C:$C)</f>
        <v>10</v>
      </c>
      <c r="H10183">
        <f t="shared" si="477"/>
        <v>8.6</v>
      </c>
      <c r="I10183" s="10">
        <f t="shared" si="478"/>
        <v>7.5889683438186825E-3</v>
      </c>
      <c r="J10183" t="str">
        <f>_xlfn.XLOOKUP(A10183,Product_Details!$A:$A,Product_Details!$G:$G,"mens")</f>
        <v>Womens</v>
      </c>
      <c r="K10183">
        <f t="shared" si="479"/>
        <v>2511.6666666666665</v>
      </c>
    </row>
    <row r="10184" spans="1:11" ht="15">
      <c r="A10184" t="s">
        <v>30</v>
      </c>
      <c r="B10184">
        <v>4</v>
      </c>
      <c r="C10184">
        <v>14</v>
      </c>
      <c r="D10184" t="s">
        <v>23</v>
      </c>
      <c r="E10184" t="s">
        <v>1612</v>
      </c>
      <c r="F10184" s="1">
        <v>4.3912037037037036E-3</v>
      </c>
      <c r="G10184">
        <f>_xlfn.XLOOKUP($A10184,Product_pricing!$B:$B,Product_pricing!$C:$C)</f>
        <v>19</v>
      </c>
      <c r="H10184">
        <f t="shared" si="477"/>
        <v>65.36</v>
      </c>
      <c r="I10184" s="10">
        <f t="shared" si="478"/>
        <v>5.7676159413021989E-2</v>
      </c>
      <c r="J10184" t="str">
        <f>_xlfn.XLOOKUP(A10184,Product_Details!$A:$A,Product_Details!$G:$G,"mens")</f>
        <v>Womens</v>
      </c>
      <c r="K10184">
        <f t="shared" si="479"/>
        <v>2511.6666666666665</v>
      </c>
    </row>
    <row r="10185" spans="1:11" ht="15">
      <c r="A10185" t="s">
        <v>25</v>
      </c>
      <c r="B10185">
        <v>2</v>
      </c>
      <c r="C10185">
        <v>14</v>
      </c>
      <c r="D10185" t="s">
        <v>23</v>
      </c>
      <c r="E10185" t="s">
        <v>1612</v>
      </c>
      <c r="F10185" s="1">
        <v>4.3912037037037036E-3</v>
      </c>
      <c r="G10185">
        <f>_xlfn.XLOOKUP($A10185,Product_pricing!$B:$B,Product_pricing!$C:$C)</f>
        <v>40</v>
      </c>
      <c r="H10185">
        <f t="shared" si="477"/>
        <v>68.8</v>
      </c>
      <c r="I10185" s="10">
        <f t="shared" si="478"/>
        <v>6.071174675054946E-2</v>
      </c>
      <c r="J10185" t="str">
        <f>_xlfn.XLOOKUP(A10185,Product_Details!$A:$A,Product_Details!$G:$G,"mens")</f>
        <v>Mens</v>
      </c>
      <c r="K10185">
        <f t="shared" si="479"/>
        <v>3780</v>
      </c>
    </row>
    <row r="10186" spans="1:11" ht="15">
      <c r="A10186" t="s">
        <v>31</v>
      </c>
      <c r="B10186">
        <v>4</v>
      </c>
      <c r="C10186">
        <v>14</v>
      </c>
      <c r="D10186" t="s">
        <v>23</v>
      </c>
      <c r="E10186" t="s">
        <v>1612</v>
      </c>
      <c r="F10186" s="1">
        <v>4.3912037037037036E-3</v>
      </c>
      <c r="G10186">
        <f>_xlfn.XLOOKUP($A10186,Product_pricing!$B:$B,Product_pricing!$C:$C)</f>
        <v>57</v>
      </c>
      <c r="H10186">
        <f t="shared" si="477"/>
        <v>196.07999999999998</v>
      </c>
      <c r="I10186" s="10">
        <f t="shared" si="478"/>
        <v>0.17302847823906595</v>
      </c>
      <c r="J10186" t="str">
        <f>_xlfn.XLOOKUP(A10186,Product_Details!$A:$A,Product_Details!$G:$G,"mens")</f>
        <v>Mens</v>
      </c>
      <c r="K10186">
        <f t="shared" si="479"/>
        <v>3780</v>
      </c>
    </row>
    <row r="10187" spans="1:11" ht="15">
      <c r="A10187" t="s">
        <v>35</v>
      </c>
      <c r="B10187">
        <v>1</v>
      </c>
      <c r="C10187">
        <v>20</v>
      </c>
      <c r="D10187" t="s">
        <v>33</v>
      </c>
      <c r="E10187">
        <v>40217</v>
      </c>
      <c r="F10187" s="1">
        <v>3.1030092592592592E-2</v>
      </c>
      <c r="G10187">
        <f>_xlfn.XLOOKUP($A10187,Product_pricing!$B:$B,Product_pricing!$C:$C)</f>
        <v>32</v>
      </c>
      <c r="H10187">
        <f t="shared" si="477"/>
        <v>25.6</v>
      </c>
      <c r="I10187" s="10">
        <f t="shared" si="478"/>
        <v>2.259041739555329E-2</v>
      </c>
      <c r="J10187" t="str">
        <f>_xlfn.XLOOKUP(A10187,Product_Details!$A:$A,Product_Details!$G:$G,"mens")</f>
        <v>Womens</v>
      </c>
      <c r="K10187">
        <f t="shared" si="479"/>
        <v>2511.6666666666665</v>
      </c>
    </row>
    <row r="10188" spans="1:11" ht="15">
      <c r="A10188" t="s">
        <v>29</v>
      </c>
      <c r="B10188">
        <v>3</v>
      </c>
      <c r="C10188">
        <v>20</v>
      </c>
      <c r="D10188" t="s">
        <v>33</v>
      </c>
      <c r="E10188">
        <v>40217</v>
      </c>
      <c r="F10188" s="1">
        <v>3.1030092592592592E-2</v>
      </c>
      <c r="G10188">
        <f>_xlfn.XLOOKUP($A10188,Product_pricing!$B:$B,Product_pricing!$C:$C)</f>
        <v>10</v>
      </c>
      <c r="H10188">
        <f t="shared" si="477"/>
        <v>24</v>
      </c>
      <c r="I10188" s="10">
        <f t="shared" si="478"/>
        <v>2.1178516308331209E-2</v>
      </c>
      <c r="J10188" t="str">
        <f>_xlfn.XLOOKUP(A10188,Product_Details!$A:$A,Product_Details!$G:$G,"mens")</f>
        <v>Womens</v>
      </c>
      <c r="K10188">
        <f t="shared" si="479"/>
        <v>2511.6666666666665</v>
      </c>
    </row>
    <row r="10189" spans="1:11" ht="15">
      <c r="A10189" t="s">
        <v>30</v>
      </c>
      <c r="B10189">
        <v>1</v>
      </c>
      <c r="C10189">
        <v>20</v>
      </c>
      <c r="D10189" t="s">
        <v>33</v>
      </c>
      <c r="E10189">
        <v>40217</v>
      </c>
      <c r="F10189" s="1">
        <v>3.1030092592592592E-2</v>
      </c>
      <c r="G10189">
        <f>_xlfn.XLOOKUP($A10189,Product_pricing!$B:$B,Product_pricing!$C:$C)</f>
        <v>19</v>
      </c>
      <c r="H10189">
        <f t="shared" si="477"/>
        <v>15.200000000000001</v>
      </c>
      <c r="I10189" s="10">
        <f t="shared" si="478"/>
        <v>1.3413060328609767E-2</v>
      </c>
      <c r="J10189" t="str">
        <f>_xlfn.XLOOKUP(A10189,Product_Details!$A:$A,Product_Details!$G:$G,"mens")</f>
        <v>Womens</v>
      </c>
      <c r="K10189">
        <f t="shared" si="479"/>
        <v>2511.6666666666665</v>
      </c>
    </row>
    <row r="10190" spans="1:11" ht="15">
      <c r="A10190" t="s">
        <v>25</v>
      </c>
      <c r="B10190">
        <v>2</v>
      </c>
      <c r="C10190">
        <v>20</v>
      </c>
      <c r="D10190" t="s">
        <v>33</v>
      </c>
      <c r="E10190">
        <v>40217</v>
      </c>
      <c r="F10190" s="1">
        <v>3.1030092592592592E-2</v>
      </c>
      <c r="G10190">
        <f>_xlfn.XLOOKUP($A10190,Product_pricing!$B:$B,Product_pricing!$C:$C)</f>
        <v>40</v>
      </c>
      <c r="H10190">
        <f t="shared" si="477"/>
        <v>64</v>
      </c>
      <c r="I10190" s="10">
        <f t="shared" si="478"/>
        <v>5.6476043488883222E-2</v>
      </c>
      <c r="J10190" t="str">
        <f>_xlfn.XLOOKUP(A10190,Product_Details!$A:$A,Product_Details!$G:$G,"mens")</f>
        <v>Mens</v>
      </c>
      <c r="K10190">
        <f t="shared" si="479"/>
        <v>1512</v>
      </c>
    </row>
    <row r="10191" spans="1:11" ht="15">
      <c r="A10191" t="s">
        <v>41</v>
      </c>
      <c r="B10191">
        <v>1</v>
      </c>
      <c r="C10191">
        <v>20</v>
      </c>
      <c r="D10191" t="s">
        <v>33</v>
      </c>
      <c r="E10191">
        <v>40217</v>
      </c>
      <c r="F10191" s="1">
        <v>3.1030092592592592E-2</v>
      </c>
      <c r="G10191">
        <f>_xlfn.XLOOKUP($A10191,Product_pricing!$B:$B,Product_pricing!$C:$C)</f>
        <v>10</v>
      </c>
      <c r="H10191">
        <f t="shared" si="477"/>
        <v>8</v>
      </c>
      <c r="I10191" s="10">
        <f t="shared" si="478"/>
        <v>7.0595054361104028E-3</v>
      </c>
      <c r="J10191" t="str">
        <f>_xlfn.XLOOKUP(A10191,Product_Details!$A:$A,Product_Details!$G:$G,"mens")</f>
        <v>Mens</v>
      </c>
      <c r="K10191">
        <f t="shared" si="479"/>
        <v>1512</v>
      </c>
    </row>
    <row r="10192" spans="1:11" ht="15">
      <c r="A10192" t="s">
        <v>31</v>
      </c>
      <c r="B10192">
        <v>5</v>
      </c>
      <c r="C10192">
        <v>20</v>
      </c>
      <c r="D10192" t="s">
        <v>33</v>
      </c>
      <c r="E10192">
        <v>40217</v>
      </c>
      <c r="F10192" s="1">
        <v>3.1030092592592592E-2</v>
      </c>
      <c r="G10192">
        <f>_xlfn.XLOOKUP($A10192,Product_pricing!$B:$B,Product_pricing!$C:$C)</f>
        <v>57</v>
      </c>
      <c r="H10192">
        <f t="shared" si="477"/>
        <v>228</v>
      </c>
      <c r="I10192" s="10">
        <f t="shared" si="478"/>
        <v>0.20119590492914646</v>
      </c>
      <c r="J10192" t="str">
        <f>_xlfn.XLOOKUP(A10192,Product_Details!$A:$A,Product_Details!$G:$G,"mens")</f>
        <v>Mens</v>
      </c>
      <c r="K10192">
        <f t="shared" si="479"/>
        <v>1512</v>
      </c>
    </row>
    <row r="10193" spans="1:11" ht="15">
      <c r="A10193" t="s">
        <v>26</v>
      </c>
      <c r="B10193">
        <v>5</v>
      </c>
      <c r="C10193">
        <v>20</v>
      </c>
      <c r="D10193" t="s">
        <v>33</v>
      </c>
      <c r="E10193">
        <v>40217</v>
      </c>
      <c r="F10193" s="1">
        <v>3.1030092592592592E-2</v>
      </c>
      <c r="G10193">
        <f>_xlfn.XLOOKUP($A10193,Product_pricing!$B:$B,Product_pricing!$C:$C)</f>
        <v>17</v>
      </c>
      <c r="H10193">
        <f t="shared" si="477"/>
        <v>68</v>
      </c>
      <c r="I10193" s="10">
        <f t="shared" si="478"/>
        <v>6.0005796206938425E-2</v>
      </c>
      <c r="J10193" t="str">
        <f>_xlfn.XLOOKUP(A10193,Product_Details!$A:$A,Product_Details!$G:$G,"mens")</f>
        <v>Mens</v>
      </c>
      <c r="K10193">
        <f t="shared" si="479"/>
        <v>1512</v>
      </c>
    </row>
    <row r="10194" spans="1:11" ht="15">
      <c r="A10194" t="s">
        <v>27</v>
      </c>
      <c r="B10194">
        <v>2</v>
      </c>
      <c r="C10194">
        <v>20</v>
      </c>
      <c r="D10194" t="s">
        <v>33</v>
      </c>
      <c r="E10194">
        <v>40217</v>
      </c>
      <c r="F10194" s="1">
        <v>3.1030092592592592E-2</v>
      </c>
      <c r="G10194">
        <f>_xlfn.XLOOKUP($A10194,Product_pricing!$B:$B,Product_pricing!$C:$C)</f>
        <v>29</v>
      </c>
      <c r="H10194">
        <f t="shared" si="477"/>
        <v>46.400000000000006</v>
      </c>
      <c r="I10194" s="10">
        <f t="shared" si="478"/>
        <v>4.0945131529440341E-2</v>
      </c>
      <c r="J10194" t="str">
        <f>_xlfn.XLOOKUP(A10194,Product_Details!$A:$A,Product_Details!$G:$G,"mens")</f>
        <v>Mens</v>
      </c>
      <c r="K10194">
        <f t="shared" si="479"/>
        <v>1512</v>
      </c>
    </row>
    <row r="10195" spans="1:11" ht="15">
      <c r="A10195" t="s">
        <v>35</v>
      </c>
      <c r="B10195">
        <v>1</v>
      </c>
      <c r="C10195">
        <v>15</v>
      </c>
      <c r="D10195" t="s">
        <v>23</v>
      </c>
      <c r="E10195" t="s">
        <v>1613</v>
      </c>
      <c r="F10195" s="1">
        <v>2.2651620370370371E-2</v>
      </c>
      <c r="G10195">
        <f>_xlfn.XLOOKUP($A10195,Product_pricing!$B:$B,Product_pricing!$C:$C)</f>
        <v>32</v>
      </c>
      <c r="H10195">
        <f t="shared" si="477"/>
        <v>27.2</v>
      </c>
      <c r="I10195" s="10">
        <f t="shared" si="478"/>
        <v>2.4002318482775366E-2</v>
      </c>
      <c r="J10195" t="str">
        <f>_xlfn.XLOOKUP(A10195,Product_Details!$A:$A,Product_Details!$G:$G,"mens")</f>
        <v>Womens</v>
      </c>
      <c r="K10195">
        <f t="shared" si="479"/>
        <v>3767.5</v>
      </c>
    </row>
    <row r="10196" spans="1:11" ht="15">
      <c r="A10196" t="s">
        <v>30</v>
      </c>
      <c r="B10196">
        <v>1</v>
      </c>
      <c r="C10196">
        <v>15</v>
      </c>
      <c r="D10196" t="s">
        <v>23</v>
      </c>
      <c r="E10196" t="s">
        <v>1613</v>
      </c>
      <c r="F10196" s="1">
        <v>2.2651620370370371E-2</v>
      </c>
      <c r="G10196">
        <f>_xlfn.XLOOKUP($A10196,Product_pricing!$B:$B,Product_pricing!$C:$C)</f>
        <v>19</v>
      </c>
      <c r="H10196">
        <f t="shared" si="477"/>
        <v>16.149999999999999</v>
      </c>
      <c r="I10196" s="10">
        <f t="shared" si="478"/>
        <v>1.4251376599147873E-2</v>
      </c>
      <c r="J10196" t="str">
        <f>_xlfn.XLOOKUP(A10196,Product_Details!$A:$A,Product_Details!$G:$G,"mens")</f>
        <v>Womens</v>
      </c>
      <c r="K10196">
        <f t="shared" si="479"/>
        <v>3767.5</v>
      </c>
    </row>
    <row r="10197" spans="1:11" ht="15">
      <c r="A10197" t="s">
        <v>25</v>
      </c>
      <c r="B10197">
        <v>3</v>
      </c>
      <c r="C10197">
        <v>15</v>
      </c>
      <c r="D10197" t="s">
        <v>23</v>
      </c>
      <c r="E10197" t="s">
        <v>1613</v>
      </c>
      <c r="F10197" s="1">
        <v>2.2651620370370371E-2</v>
      </c>
      <c r="G10197">
        <f>_xlfn.XLOOKUP($A10197,Product_pricing!$B:$B,Product_pricing!$C:$C)</f>
        <v>40</v>
      </c>
      <c r="H10197">
        <f t="shared" si="477"/>
        <v>102</v>
      </c>
      <c r="I10197" s="10">
        <f t="shared" si="478"/>
        <v>9.0008694310407644E-2</v>
      </c>
      <c r="J10197" t="str">
        <f>_xlfn.XLOOKUP(A10197,Product_Details!$A:$A,Product_Details!$G:$G,"mens")</f>
        <v>Mens</v>
      </c>
      <c r="K10197">
        <f t="shared" si="479"/>
        <v>1890</v>
      </c>
    </row>
    <row r="10198" spans="1:11" ht="15">
      <c r="A10198" t="s">
        <v>41</v>
      </c>
      <c r="B10198">
        <v>4</v>
      </c>
      <c r="C10198">
        <v>15</v>
      </c>
      <c r="D10198" t="s">
        <v>23</v>
      </c>
      <c r="E10198" t="s">
        <v>1613</v>
      </c>
      <c r="F10198" s="1">
        <v>2.2651620370370371E-2</v>
      </c>
      <c r="G10198">
        <f>_xlfn.XLOOKUP($A10198,Product_pricing!$B:$B,Product_pricing!$C:$C)</f>
        <v>10</v>
      </c>
      <c r="H10198">
        <f t="shared" si="477"/>
        <v>34</v>
      </c>
      <c r="I10198" s="10">
        <f t="shared" si="478"/>
        <v>3.0002898103469212E-2</v>
      </c>
      <c r="J10198" t="str">
        <f>_xlfn.XLOOKUP(A10198,Product_Details!$A:$A,Product_Details!$G:$G,"mens")</f>
        <v>Mens</v>
      </c>
      <c r="K10198">
        <f t="shared" si="479"/>
        <v>1890</v>
      </c>
    </row>
    <row r="10199" spans="1:11" ht="15">
      <c r="A10199" t="s">
        <v>31</v>
      </c>
      <c r="B10199">
        <v>1</v>
      </c>
      <c r="C10199">
        <v>15</v>
      </c>
      <c r="D10199" t="s">
        <v>23</v>
      </c>
      <c r="E10199" t="s">
        <v>1613</v>
      </c>
      <c r="F10199" s="1">
        <v>2.2651620370370371E-2</v>
      </c>
      <c r="G10199">
        <f>_xlfn.XLOOKUP($A10199,Product_pricing!$B:$B,Product_pricing!$C:$C)</f>
        <v>57</v>
      </c>
      <c r="H10199">
        <f t="shared" si="477"/>
        <v>48.449999999999996</v>
      </c>
      <c r="I10199" s="10">
        <f t="shared" si="478"/>
        <v>4.2754129797443627E-2</v>
      </c>
      <c r="J10199" t="str">
        <f>_xlfn.XLOOKUP(A10199,Product_Details!$A:$A,Product_Details!$G:$G,"mens")</f>
        <v>Mens</v>
      </c>
      <c r="K10199">
        <f t="shared" si="479"/>
        <v>1890</v>
      </c>
    </row>
    <row r="10200" spans="1:11" ht="15">
      <c r="A10200" t="s">
        <v>26</v>
      </c>
      <c r="B10200">
        <v>2</v>
      </c>
      <c r="C10200">
        <v>15</v>
      </c>
      <c r="D10200" t="s">
        <v>23</v>
      </c>
      <c r="E10200" t="s">
        <v>1613</v>
      </c>
      <c r="F10200" s="1">
        <v>2.2651620370370371E-2</v>
      </c>
      <c r="G10200">
        <f>_xlfn.XLOOKUP($A10200,Product_pricing!$B:$B,Product_pricing!$C:$C)</f>
        <v>17</v>
      </c>
      <c r="H10200">
        <f t="shared" si="477"/>
        <v>28.9</v>
      </c>
      <c r="I10200" s="10">
        <f t="shared" si="478"/>
        <v>2.5502463387948829E-2</v>
      </c>
      <c r="J10200" t="str">
        <f>_xlfn.XLOOKUP(A10200,Product_Details!$A:$A,Product_Details!$G:$G,"mens")</f>
        <v>Mens</v>
      </c>
      <c r="K10200">
        <f t="shared" si="479"/>
        <v>1890</v>
      </c>
    </row>
    <row r="10201" spans="1:11" ht="15">
      <c r="A10201" t="s">
        <v>29</v>
      </c>
      <c r="B10201">
        <v>3</v>
      </c>
      <c r="C10201">
        <v>15</v>
      </c>
      <c r="D10201" t="s">
        <v>23</v>
      </c>
      <c r="E10201" t="s">
        <v>1614</v>
      </c>
      <c r="F10201" s="1">
        <v>1.1864583333333333E-2</v>
      </c>
      <c r="G10201">
        <f>_xlfn.XLOOKUP($A10201,Product_pricing!$B:$B,Product_pricing!$C:$C)</f>
        <v>10</v>
      </c>
      <c r="H10201">
        <f t="shared" si="477"/>
        <v>25.5</v>
      </c>
      <c r="I10201" s="10">
        <f t="shared" si="478"/>
        <v>2.2502173577601911E-2</v>
      </c>
      <c r="J10201" t="str">
        <f>_xlfn.XLOOKUP(A10201,Product_Details!$A:$A,Product_Details!$G:$G,"mens")</f>
        <v>Womens</v>
      </c>
      <c r="K10201">
        <f t="shared" si="479"/>
        <v>3767.5</v>
      </c>
    </row>
    <row r="10202" spans="1:11" ht="15">
      <c r="A10202" t="s">
        <v>38</v>
      </c>
      <c r="B10202">
        <v>3</v>
      </c>
      <c r="C10202">
        <v>15</v>
      </c>
      <c r="D10202" t="s">
        <v>23</v>
      </c>
      <c r="E10202" t="s">
        <v>1614</v>
      </c>
      <c r="F10202" s="1">
        <v>1.1864583333333333E-2</v>
      </c>
      <c r="G10202">
        <f>_xlfn.XLOOKUP($A10202,Product_pricing!$B:$B,Product_pricing!$C:$C)</f>
        <v>54</v>
      </c>
      <c r="H10202">
        <f t="shared" si="477"/>
        <v>137.69999999999999</v>
      </c>
      <c r="I10202" s="10">
        <f t="shared" si="478"/>
        <v>0.12151173731905029</v>
      </c>
      <c r="J10202" t="str">
        <f>_xlfn.XLOOKUP(A10202,Product_Details!$A:$A,Product_Details!$G:$G,"mens")</f>
        <v>Womens</v>
      </c>
      <c r="K10202">
        <f t="shared" si="479"/>
        <v>3767.5</v>
      </c>
    </row>
    <row r="10203" spans="1:11" ht="15">
      <c r="A10203" t="s">
        <v>31</v>
      </c>
      <c r="B10203">
        <v>5</v>
      </c>
      <c r="C10203">
        <v>15</v>
      </c>
      <c r="D10203" t="s">
        <v>23</v>
      </c>
      <c r="E10203" t="s">
        <v>1614</v>
      </c>
      <c r="F10203" s="1">
        <v>1.1864583333333333E-2</v>
      </c>
      <c r="G10203">
        <f>_xlfn.XLOOKUP($A10203,Product_pricing!$B:$B,Product_pricing!$C:$C)</f>
        <v>57</v>
      </c>
      <c r="H10203">
        <f t="shared" si="477"/>
        <v>242.25</v>
      </c>
      <c r="I10203" s="10">
        <f t="shared" si="478"/>
        <v>0.21377064898721815</v>
      </c>
      <c r="J10203" t="str">
        <f>_xlfn.XLOOKUP(A10203,Product_Details!$A:$A,Product_Details!$G:$G,"mens")</f>
        <v>Mens</v>
      </c>
      <c r="K10203">
        <f t="shared" si="479"/>
        <v>3780</v>
      </c>
    </row>
    <row r="10204" spans="1:11" ht="15">
      <c r="A10204" t="s">
        <v>27</v>
      </c>
      <c r="B10204">
        <v>2</v>
      </c>
      <c r="C10204">
        <v>15</v>
      </c>
      <c r="D10204" t="s">
        <v>23</v>
      </c>
      <c r="E10204" t="s">
        <v>1614</v>
      </c>
      <c r="F10204" s="1">
        <v>1.1864583333333333E-2</v>
      </c>
      <c r="G10204">
        <f>_xlfn.XLOOKUP($A10204,Product_pricing!$B:$B,Product_pricing!$C:$C)</f>
        <v>29</v>
      </c>
      <c r="H10204">
        <f t="shared" si="477"/>
        <v>49.3</v>
      </c>
      <c r="I10204" s="10">
        <f t="shared" si="478"/>
        <v>4.3504202250030356E-2</v>
      </c>
      <c r="J10204" t="str">
        <f>_xlfn.XLOOKUP(A10204,Product_Details!$A:$A,Product_Details!$G:$G,"mens")</f>
        <v>Mens</v>
      </c>
      <c r="K10204">
        <f t="shared" si="479"/>
        <v>3780</v>
      </c>
    </row>
    <row r="10205" spans="1:11" ht="15">
      <c r="A10205" t="s">
        <v>22</v>
      </c>
      <c r="B10205">
        <v>4</v>
      </c>
      <c r="C10205">
        <v>10</v>
      </c>
      <c r="D10205" t="s">
        <v>23</v>
      </c>
      <c r="E10205" t="s">
        <v>1615</v>
      </c>
      <c r="F10205" s="1">
        <v>3.7689814814814815E-2</v>
      </c>
      <c r="G10205">
        <f>_xlfn.XLOOKUP($A10205,Product_pricing!$B:$B,Product_pricing!$C:$C)</f>
        <v>13</v>
      </c>
      <c r="H10205">
        <f t="shared" si="477"/>
        <v>46.800000000000004</v>
      </c>
      <c r="I10205" s="10">
        <f t="shared" si="478"/>
        <v>4.1298106801245862E-2</v>
      </c>
      <c r="J10205" t="str">
        <f>_xlfn.XLOOKUP(A10205,Product_Details!$A:$A,Product_Details!$G:$G,"mens")</f>
        <v>Womens</v>
      </c>
      <c r="K10205">
        <f t="shared" si="479"/>
        <v>1255.8333333333333</v>
      </c>
    </row>
    <row r="10206" spans="1:11" ht="15">
      <c r="A10206" t="s">
        <v>35</v>
      </c>
      <c r="B10206">
        <v>2</v>
      </c>
      <c r="C10206">
        <v>10</v>
      </c>
      <c r="D10206" t="s">
        <v>23</v>
      </c>
      <c r="E10206" t="s">
        <v>1615</v>
      </c>
      <c r="F10206" s="1">
        <v>3.7689814814814815E-2</v>
      </c>
      <c r="G10206">
        <f>_xlfn.XLOOKUP($A10206,Product_pricing!$B:$B,Product_pricing!$C:$C)</f>
        <v>32</v>
      </c>
      <c r="H10206">
        <f t="shared" si="477"/>
        <v>57.6</v>
      </c>
      <c r="I10206" s="10">
        <f t="shared" si="478"/>
        <v>5.0828439139994908E-2</v>
      </c>
      <c r="J10206" t="str">
        <f>_xlfn.XLOOKUP(A10206,Product_Details!$A:$A,Product_Details!$G:$G,"mens")</f>
        <v>Womens</v>
      </c>
      <c r="K10206">
        <f t="shared" si="479"/>
        <v>1255.8333333333333</v>
      </c>
    </row>
    <row r="10207" spans="1:11" ht="15">
      <c r="A10207" t="s">
        <v>29</v>
      </c>
      <c r="B10207">
        <v>4</v>
      </c>
      <c r="C10207">
        <v>10</v>
      </c>
      <c r="D10207" t="s">
        <v>23</v>
      </c>
      <c r="E10207" t="s">
        <v>1615</v>
      </c>
      <c r="F10207" s="1">
        <v>3.7689814814814815E-2</v>
      </c>
      <c r="G10207">
        <f>_xlfn.XLOOKUP($A10207,Product_pricing!$B:$B,Product_pricing!$C:$C)</f>
        <v>10</v>
      </c>
      <c r="H10207">
        <f t="shared" si="477"/>
        <v>36</v>
      </c>
      <c r="I10207" s="10">
        <f t="shared" si="478"/>
        <v>3.1767774462496817E-2</v>
      </c>
      <c r="J10207" t="str">
        <f>_xlfn.XLOOKUP(A10207,Product_Details!$A:$A,Product_Details!$G:$G,"mens")</f>
        <v>Womens</v>
      </c>
      <c r="K10207">
        <f t="shared" si="479"/>
        <v>1255.8333333333333</v>
      </c>
    </row>
    <row r="10208" spans="1:11" ht="15">
      <c r="A10208" t="s">
        <v>36</v>
      </c>
      <c r="B10208">
        <v>2</v>
      </c>
      <c r="C10208">
        <v>10</v>
      </c>
      <c r="D10208" t="s">
        <v>23</v>
      </c>
      <c r="E10208" t="s">
        <v>1615</v>
      </c>
      <c r="F10208" s="1">
        <v>3.7689814814814815E-2</v>
      </c>
      <c r="G10208">
        <f>_xlfn.XLOOKUP($A10208,Product_pricing!$B:$B,Product_pricing!$C:$C)</f>
        <v>23</v>
      </c>
      <c r="H10208">
        <f t="shared" si="477"/>
        <v>41.4</v>
      </c>
      <c r="I10208" s="10">
        <f t="shared" si="478"/>
        <v>3.6532940631871333E-2</v>
      </c>
      <c r="J10208" t="str">
        <f>_xlfn.XLOOKUP(A10208,Product_Details!$A:$A,Product_Details!$G:$G,"mens")</f>
        <v>Womens</v>
      </c>
      <c r="K10208">
        <f t="shared" si="479"/>
        <v>1255.8333333333333</v>
      </c>
    </row>
    <row r="10209" spans="1:11" ht="15">
      <c r="A10209" t="s">
        <v>30</v>
      </c>
      <c r="B10209">
        <v>2</v>
      </c>
      <c r="C10209">
        <v>10</v>
      </c>
      <c r="D10209" t="s">
        <v>23</v>
      </c>
      <c r="E10209" t="s">
        <v>1615</v>
      </c>
      <c r="F10209" s="1">
        <v>3.7689814814814815E-2</v>
      </c>
      <c r="G10209">
        <f>_xlfn.XLOOKUP($A10209,Product_pricing!$B:$B,Product_pricing!$C:$C)</f>
        <v>19</v>
      </c>
      <c r="H10209">
        <f t="shared" si="477"/>
        <v>34.200000000000003</v>
      </c>
      <c r="I10209" s="10">
        <f t="shared" si="478"/>
        <v>3.0179385739371973E-2</v>
      </c>
      <c r="J10209" t="str">
        <f>_xlfn.XLOOKUP(A10209,Product_Details!$A:$A,Product_Details!$G:$G,"mens")</f>
        <v>Womens</v>
      </c>
      <c r="K10209">
        <f t="shared" si="479"/>
        <v>1255.8333333333333</v>
      </c>
    </row>
    <row r="10210" spans="1:11" ht="15">
      <c r="A10210" t="s">
        <v>38</v>
      </c>
      <c r="B10210">
        <v>2</v>
      </c>
      <c r="C10210">
        <v>10</v>
      </c>
      <c r="D10210" t="s">
        <v>23</v>
      </c>
      <c r="E10210" t="s">
        <v>1615</v>
      </c>
      <c r="F10210" s="1">
        <v>3.7689814814814815E-2</v>
      </c>
      <c r="G10210">
        <f>_xlfn.XLOOKUP($A10210,Product_pricing!$B:$B,Product_pricing!$C:$C)</f>
        <v>54</v>
      </c>
      <c r="H10210">
        <f t="shared" si="477"/>
        <v>97.2</v>
      </c>
      <c r="I10210" s="10">
        <f t="shared" si="478"/>
        <v>8.5772991048741393E-2</v>
      </c>
      <c r="J10210" t="str">
        <f>_xlfn.XLOOKUP(A10210,Product_Details!$A:$A,Product_Details!$G:$G,"mens")</f>
        <v>Womens</v>
      </c>
      <c r="K10210">
        <f t="shared" si="479"/>
        <v>1255.8333333333333</v>
      </c>
    </row>
    <row r="10211" spans="1:11" ht="15">
      <c r="A10211" t="s">
        <v>25</v>
      </c>
      <c r="B10211">
        <v>3</v>
      </c>
      <c r="C10211">
        <v>10</v>
      </c>
      <c r="D10211" t="s">
        <v>23</v>
      </c>
      <c r="E10211" t="s">
        <v>1615</v>
      </c>
      <c r="F10211" s="1">
        <v>3.7689814814814815E-2</v>
      </c>
      <c r="G10211">
        <f>_xlfn.XLOOKUP($A10211,Product_pricing!$B:$B,Product_pricing!$C:$C)</f>
        <v>40</v>
      </c>
      <c r="H10211">
        <f t="shared" si="477"/>
        <v>108</v>
      </c>
      <c r="I10211" s="10">
        <f t="shared" si="478"/>
        <v>9.5303323387490438E-2</v>
      </c>
      <c r="J10211" t="str">
        <f>_xlfn.XLOOKUP(A10211,Product_Details!$A:$A,Product_Details!$G:$G,"mens")</f>
        <v>Mens</v>
      </c>
      <c r="K10211">
        <f t="shared" si="479"/>
        <v>2520</v>
      </c>
    </row>
    <row r="10212" spans="1:11" ht="15">
      <c r="A10212" t="s">
        <v>41</v>
      </c>
      <c r="B10212">
        <v>4</v>
      </c>
      <c r="C10212">
        <v>10</v>
      </c>
      <c r="D10212" t="s">
        <v>23</v>
      </c>
      <c r="E10212" t="s">
        <v>1615</v>
      </c>
      <c r="F10212" s="1">
        <v>3.7689814814814815E-2</v>
      </c>
      <c r="G10212">
        <f>_xlfn.XLOOKUP($A10212,Product_pricing!$B:$B,Product_pricing!$C:$C)</f>
        <v>10</v>
      </c>
      <c r="H10212">
        <f t="shared" si="477"/>
        <v>36</v>
      </c>
      <c r="I10212" s="10">
        <f t="shared" si="478"/>
        <v>3.1767774462496817E-2</v>
      </c>
      <c r="J10212" t="str">
        <f>_xlfn.XLOOKUP(A10212,Product_Details!$A:$A,Product_Details!$G:$G,"mens")</f>
        <v>Mens</v>
      </c>
      <c r="K10212">
        <f t="shared" si="479"/>
        <v>2520</v>
      </c>
    </row>
    <row r="10213" spans="1:11" ht="15">
      <c r="A10213" t="s">
        <v>27</v>
      </c>
      <c r="B10213">
        <v>3</v>
      </c>
      <c r="C10213">
        <v>10</v>
      </c>
      <c r="D10213" t="s">
        <v>23</v>
      </c>
      <c r="E10213" t="s">
        <v>1615</v>
      </c>
      <c r="F10213" s="1">
        <v>3.7689814814814815E-2</v>
      </c>
      <c r="G10213">
        <f>_xlfn.XLOOKUP($A10213,Product_pricing!$B:$B,Product_pricing!$C:$C)</f>
        <v>29</v>
      </c>
      <c r="H10213">
        <f t="shared" si="477"/>
        <v>78.3</v>
      </c>
      <c r="I10213" s="10">
        <f t="shared" si="478"/>
        <v>6.9094909455930567E-2</v>
      </c>
      <c r="J10213" t="str">
        <f>_xlfn.XLOOKUP(A10213,Product_Details!$A:$A,Product_Details!$G:$G,"mens")</f>
        <v>Mens</v>
      </c>
      <c r="K10213">
        <f t="shared" si="479"/>
        <v>2520</v>
      </c>
    </row>
    <row r="10214" spans="1:11" ht="15">
      <c r="A10214" t="s">
        <v>30</v>
      </c>
      <c r="B10214">
        <v>2</v>
      </c>
      <c r="C10214">
        <v>14</v>
      </c>
      <c r="D10214" t="s">
        <v>33</v>
      </c>
      <c r="E10214" t="s">
        <v>1616</v>
      </c>
      <c r="F10214" s="1">
        <v>8.1504629629629618E-3</v>
      </c>
      <c r="G10214">
        <f>_xlfn.XLOOKUP($A10214,Product_pricing!$B:$B,Product_pricing!$C:$C)</f>
        <v>19</v>
      </c>
      <c r="H10214">
        <f t="shared" si="477"/>
        <v>32.68</v>
      </c>
      <c r="I10214" s="10">
        <f t="shared" si="478"/>
        <v>2.8838079706510995E-2</v>
      </c>
      <c r="J10214" t="str">
        <f>_xlfn.XLOOKUP(A10214,Product_Details!$A:$A,Product_Details!$G:$G,"mens")</f>
        <v>Womens</v>
      </c>
      <c r="K10214">
        <f t="shared" si="479"/>
        <v>3767.5</v>
      </c>
    </row>
    <row r="10215" spans="1:11" ht="15">
      <c r="A10215" t="s">
        <v>38</v>
      </c>
      <c r="B10215">
        <v>4</v>
      </c>
      <c r="C10215">
        <v>14</v>
      </c>
      <c r="D10215" t="s">
        <v>33</v>
      </c>
      <c r="E10215" t="s">
        <v>1616</v>
      </c>
      <c r="F10215" s="1">
        <v>8.1504629629629618E-3</v>
      </c>
      <c r="G10215">
        <f>_xlfn.XLOOKUP($A10215,Product_pricing!$B:$B,Product_pricing!$C:$C)</f>
        <v>54</v>
      </c>
      <c r="H10215">
        <f t="shared" si="477"/>
        <v>185.76</v>
      </c>
      <c r="I10215" s="10">
        <f t="shared" si="478"/>
        <v>0.16392171622648355</v>
      </c>
      <c r="J10215" t="str">
        <f>_xlfn.XLOOKUP(A10215,Product_Details!$A:$A,Product_Details!$G:$G,"mens")</f>
        <v>Womens</v>
      </c>
      <c r="K10215">
        <f t="shared" si="479"/>
        <v>3767.5</v>
      </c>
    </row>
    <row r="10216" spans="1:11" ht="15">
      <c r="A10216" t="s">
        <v>25</v>
      </c>
      <c r="B10216">
        <v>4</v>
      </c>
      <c r="C10216">
        <v>14</v>
      </c>
      <c r="D10216" t="s">
        <v>33</v>
      </c>
      <c r="E10216" t="s">
        <v>1616</v>
      </c>
      <c r="F10216" s="1">
        <v>8.1504629629629618E-3</v>
      </c>
      <c r="G10216">
        <f>_xlfn.XLOOKUP($A10216,Product_pricing!$B:$B,Product_pricing!$C:$C)</f>
        <v>40</v>
      </c>
      <c r="H10216">
        <f t="shared" si="477"/>
        <v>137.6</v>
      </c>
      <c r="I10216" s="10">
        <f t="shared" si="478"/>
        <v>0.12142349350109892</v>
      </c>
      <c r="J10216" t="str">
        <f>_xlfn.XLOOKUP(A10216,Product_Details!$A:$A,Product_Details!$G:$G,"mens")</f>
        <v>Mens</v>
      </c>
      <c r="K10216">
        <f t="shared" si="479"/>
        <v>1890</v>
      </c>
    </row>
    <row r="10217" spans="1:11" ht="15">
      <c r="A10217" t="s">
        <v>31</v>
      </c>
      <c r="B10217">
        <v>2</v>
      </c>
      <c r="C10217">
        <v>14</v>
      </c>
      <c r="D10217" t="s">
        <v>33</v>
      </c>
      <c r="E10217" t="s">
        <v>1616</v>
      </c>
      <c r="F10217" s="1">
        <v>8.1504629629629618E-3</v>
      </c>
      <c r="G10217">
        <f>_xlfn.XLOOKUP($A10217,Product_pricing!$B:$B,Product_pricing!$C:$C)</f>
        <v>57</v>
      </c>
      <c r="H10217">
        <f t="shared" si="477"/>
        <v>98.039999999999992</v>
      </c>
      <c r="I10217" s="10">
        <f t="shared" si="478"/>
        <v>8.6514239119532974E-2</v>
      </c>
      <c r="J10217" t="str">
        <f>_xlfn.XLOOKUP(A10217,Product_Details!$A:$A,Product_Details!$G:$G,"mens")</f>
        <v>Mens</v>
      </c>
      <c r="K10217">
        <f t="shared" si="479"/>
        <v>1890</v>
      </c>
    </row>
    <row r="10218" spans="1:11" ht="15">
      <c r="A10218" t="s">
        <v>32</v>
      </c>
      <c r="B10218">
        <v>2</v>
      </c>
      <c r="C10218">
        <v>14</v>
      </c>
      <c r="D10218" t="s">
        <v>33</v>
      </c>
      <c r="E10218" t="s">
        <v>1616</v>
      </c>
      <c r="F10218" s="1">
        <v>8.1504629629629618E-3</v>
      </c>
      <c r="G10218">
        <f>_xlfn.XLOOKUP($A10218,Product_pricing!$B:$B,Product_pricing!$C:$C)</f>
        <v>36</v>
      </c>
      <c r="H10218">
        <f t="shared" si="477"/>
        <v>61.92</v>
      </c>
      <c r="I10218" s="10">
        <f t="shared" si="478"/>
        <v>5.4640572075494519E-2</v>
      </c>
      <c r="J10218" t="str">
        <f>_xlfn.XLOOKUP(A10218,Product_Details!$A:$A,Product_Details!$G:$G,"mens")</f>
        <v>Mens</v>
      </c>
      <c r="K10218">
        <f t="shared" si="479"/>
        <v>1890</v>
      </c>
    </row>
    <row r="10219" spans="1:11" ht="15">
      <c r="A10219" t="s">
        <v>26</v>
      </c>
      <c r="B10219">
        <v>2</v>
      </c>
      <c r="C10219">
        <v>14</v>
      </c>
      <c r="D10219" t="s">
        <v>33</v>
      </c>
      <c r="E10219" t="s">
        <v>1616</v>
      </c>
      <c r="F10219" s="1">
        <v>8.1504629629629618E-3</v>
      </c>
      <c r="G10219">
        <f>_xlfn.XLOOKUP($A10219,Product_pricing!$B:$B,Product_pricing!$C:$C)</f>
        <v>17</v>
      </c>
      <c r="H10219">
        <f t="shared" si="477"/>
        <v>29.24</v>
      </c>
      <c r="I10219" s="10">
        <f t="shared" si="478"/>
        <v>2.5802492368983521E-2</v>
      </c>
      <c r="J10219" t="str">
        <f>_xlfn.XLOOKUP(A10219,Product_Details!$A:$A,Product_Details!$G:$G,"mens")</f>
        <v>Mens</v>
      </c>
      <c r="K10219">
        <f t="shared" si="479"/>
        <v>1890</v>
      </c>
    </row>
    <row r="10220" spans="1:11" ht="15">
      <c r="A10220" t="s">
        <v>22</v>
      </c>
      <c r="B10220">
        <v>1</v>
      </c>
      <c r="C10220">
        <v>4</v>
      </c>
      <c r="D10220" t="s">
        <v>33</v>
      </c>
      <c r="E10220">
        <v>393360</v>
      </c>
      <c r="F10220" s="1">
        <v>9.884259259259258E-4</v>
      </c>
      <c r="G10220">
        <f>_xlfn.XLOOKUP($A10220,Product_pricing!$B:$B,Product_pricing!$C:$C)</f>
        <v>13</v>
      </c>
      <c r="H10220">
        <f t="shared" si="477"/>
        <v>12.48</v>
      </c>
      <c r="I10220" s="10">
        <f t="shared" si="478"/>
        <v>1.1012828480332229E-2</v>
      </c>
      <c r="J10220" t="str">
        <f>_xlfn.XLOOKUP(A10220,Product_Details!$A:$A,Product_Details!$G:$G,"mens")</f>
        <v>Womens</v>
      </c>
      <c r="K10220">
        <f t="shared" si="479"/>
        <v>3767.5</v>
      </c>
    </row>
    <row r="10221" spans="1:11" ht="15">
      <c r="A10221" t="s">
        <v>35</v>
      </c>
      <c r="B10221">
        <v>4</v>
      </c>
      <c r="C10221">
        <v>4</v>
      </c>
      <c r="D10221" t="s">
        <v>33</v>
      </c>
      <c r="E10221">
        <v>393360</v>
      </c>
      <c r="F10221" s="1">
        <v>9.884259259259258E-4</v>
      </c>
      <c r="G10221">
        <f>_xlfn.XLOOKUP($A10221,Product_pricing!$B:$B,Product_pricing!$C:$C)</f>
        <v>32</v>
      </c>
      <c r="H10221">
        <f t="shared" si="477"/>
        <v>122.88</v>
      </c>
      <c r="I10221" s="10">
        <f t="shared" si="478"/>
        <v>0.10843400349865578</v>
      </c>
      <c r="J10221" t="str">
        <f>_xlfn.XLOOKUP(A10221,Product_Details!$A:$A,Product_Details!$G:$G,"mens")</f>
        <v>Womens</v>
      </c>
      <c r="K10221">
        <f t="shared" si="479"/>
        <v>3767.5</v>
      </c>
    </row>
    <row r="10222" spans="1:11" ht="15">
      <c r="A10222" t="s">
        <v>25</v>
      </c>
      <c r="B10222">
        <v>2</v>
      </c>
      <c r="C10222">
        <v>4</v>
      </c>
      <c r="D10222" t="s">
        <v>33</v>
      </c>
      <c r="E10222">
        <v>393360</v>
      </c>
      <c r="F10222" s="1">
        <v>9.884259259259258E-4</v>
      </c>
      <c r="G10222">
        <f>_xlfn.XLOOKUP($A10222,Product_pricing!$B:$B,Product_pricing!$C:$C)</f>
        <v>40</v>
      </c>
      <c r="H10222">
        <f t="shared" si="477"/>
        <v>76.8</v>
      </c>
      <c r="I10222" s="10">
        <f t="shared" si="478"/>
        <v>6.7771252186659858E-2</v>
      </c>
      <c r="J10222" t="str">
        <f>_xlfn.XLOOKUP(A10222,Product_Details!$A:$A,Product_Details!$G:$G,"mens")</f>
        <v>Mens</v>
      </c>
      <c r="K10222">
        <f t="shared" si="479"/>
        <v>3780</v>
      </c>
    </row>
    <row r="10223" spans="1:11" ht="15">
      <c r="A10223" t="s">
        <v>27</v>
      </c>
      <c r="B10223">
        <v>1</v>
      </c>
      <c r="C10223">
        <v>4</v>
      </c>
      <c r="D10223" t="s">
        <v>33</v>
      </c>
      <c r="E10223">
        <v>393360</v>
      </c>
      <c r="F10223" s="1">
        <v>9.884259259259258E-4</v>
      </c>
      <c r="G10223">
        <f>_xlfn.XLOOKUP($A10223,Product_pricing!$B:$B,Product_pricing!$C:$C)</f>
        <v>29</v>
      </c>
      <c r="H10223">
        <f t="shared" si="477"/>
        <v>27.84</v>
      </c>
      <c r="I10223" s="10">
        <f t="shared" si="478"/>
        <v>2.4567078917664204E-2</v>
      </c>
      <c r="J10223" t="str">
        <f>_xlfn.XLOOKUP(A10223,Product_Details!$A:$A,Product_Details!$G:$G,"mens")</f>
        <v>Mens</v>
      </c>
      <c r="K10223">
        <f t="shared" si="479"/>
        <v>3780</v>
      </c>
    </row>
    <row r="10224" spans="1:11" ht="15">
      <c r="A10224" t="s">
        <v>36</v>
      </c>
      <c r="B10224">
        <v>4</v>
      </c>
      <c r="C10224">
        <v>11</v>
      </c>
      <c r="D10224" t="s">
        <v>23</v>
      </c>
      <c r="E10224" t="s">
        <v>1617</v>
      </c>
      <c r="F10224" s="1">
        <v>8.5995370370370357E-3</v>
      </c>
      <c r="G10224">
        <f>_xlfn.XLOOKUP($A10224,Product_pricing!$B:$B,Product_pricing!$C:$C)</f>
        <v>23</v>
      </c>
      <c r="H10224">
        <f t="shared" si="477"/>
        <v>81.88</v>
      </c>
      <c r="I10224" s="10">
        <f t="shared" si="478"/>
        <v>7.2254038138589979E-2</v>
      </c>
      <c r="J10224" t="str">
        <f>_xlfn.XLOOKUP(A10224,Product_Details!$A:$A,Product_Details!$G:$G,"mens")</f>
        <v>Womens</v>
      </c>
      <c r="K10224">
        <f t="shared" si="479"/>
        <v>3767.5</v>
      </c>
    </row>
    <row r="10225" spans="1:11" ht="15">
      <c r="A10225" t="s">
        <v>30</v>
      </c>
      <c r="B10225">
        <v>5</v>
      </c>
      <c r="C10225">
        <v>11</v>
      </c>
      <c r="D10225" t="s">
        <v>23</v>
      </c>
      <c r="E10225" t="s">
        <v>1617</v>
      </c>
      <c r="F10225" s="1">
        <v>8.5995370370370357E-3</v>
      </c>
      <c r="G10225">
        <f>_xlfn.XLOOKUP($A10225,Product_pricing!$B:$B,Product_pricing!$C:$C)</f>
        <v>19</v>
      </c>
      <c r="H10225">
        <f t="shared" si="477"/>
        <v>84.55</v>
      </c>
      <c r="I10225" s="10">
        <f t="shared" si="478"/>
        <v>7.4610148077891819E-2</v>
      </c>
      <c r="J10225" t="str">
        <f>_xlfn.XLOOKUP(A10225,Product_Details!$A:$A,Product_Details!$G:$G,"mens")</f>
        <v>Womens</v>
      </c>
      <c r="K10225">
        <f t="shared" si="479"/>
        <v>3767.5</v>
      </c>
    </row>
    <row r="10226" spans="1:11" ht="15">
      <c r="A10226" t="s">
        <v>31</v>
      </c>
      <c r="B10226">
        <v>4</v>
      </c>
      <c r="C10226">
        <v>11</v>
      </c>
      <c r="D10226" t="s">
        <v>23</v>
      </c>
      <c r="E10226" t="s">
        <v>1617</v>
      </c>
      <c r="F10226" s="1">
        <v>8.5995370370370357E-3</v>
      </c>
      <c r="G10226">
        <f>_xlfn.XLOOKUP($A10226,Product_pricing!$B:$B,Product_pricing!$C:$C)</f>
        <v>57</v>
      </c>
      <c r="H10226">
        <f t="shared" si="477"/>
        <v>202.92000000000002</v>
      </c>
      <c r="I10226" s="10">
        <f t="shared" si="478"/>
        <v>0.17906435538694038</v>
      </c>
      <c r="J10226" t="str">
        <f>_xlfn.XLOOKUP(A10226,Product_Details!$A:$A,Product_Details!$G:$G,"mens")</f>
        <v>Mens</v>
      </c>
      <c r="K10226">
        <f t="shared" si="479"/>
        <v>2520</v>
      </c>
    </row>
    <row r="10227" spans="1:11" ht="15">
      <c r="A10227" t="s">
        <v>32</v>
      </c>
      <c r="B10227">
        <v>2</v>
      </c>
      <c r="C10227">
        <v>11</v>
      </c>
      <c r="D10227" t="s">
        <v>23</v>
      </c>
      <c r="E10227" t="s">
        <v>1617</v>
      </c>
      <c r="F10227" s="1">
        <v>8.5995370370370357E-3</v>
      </c>
      <c r="G10227">
        <f>_xlfn.XLOOKUP($A10227,Product_pricing!$B:$B,Product_pricing!$C:$C)</f>
        <v>36</v>
      </c>
      <c r="H10227">
        <f t="shared" si="477"/>
        <v>64.08</v>
      </c>
      <c r="I10227" s="10">
        <f t="shared" si="478"/>
        <v>5.6546638543244328E-2</v>
      </c>
      <c r="J10227" t="str">
        <f>_xlfn.XLOOKUP(A10227,Product_Details!$A:$A,Product_Details!$G:$G,"mens")</f>
        <v>Mens</v>
      </c>
      <c r="K10227">
        <f t="shared" si="479"/>
        <v>2520</v>
      </c>
    </row>
    <row r="10228" spans="1:11" ht="15">
      <c r="A10228" t="s">
        <v>26</v>
      </c>
      <c r="B10228">
        <v>1</v>
      </c>
      <c r="C10228">
        <v>11</v>
      </c>
      <c r="D10228" t="s">
        <v>23</v>
      </c>
      <c r="E10228" t="s">
        <v>1617</v>
      </c>
      <c r="F10228" s="1">
        <v>8.5995370370370357E-3</v>
      </c>
      <c r="G10228">
        <f>_xlfn.XLOOKUP($A10228,Product_pricing!$B:$B,Product_pricing!$C:$C)</f>
        <v>17</v>
      </c>
      <c r="H10228">
        <f t="shared" si="477"/>
        <v>15.13</v>
      </c>
      <c r="I10228" s="10">
        <f t="shared" si="478"/>
        <v>1.33512896560438E-2</v>
      </c>
      <c r="J10228" t="str">
        <f>_xlfn.XLOOKUP(A10228,Product_Details!$A:$A,Product_Details!$G:$G,"mens")</f>
        <v>Mens</v>
      </c>
      <c r="K10228">
        <f t="shared" si="479"/>
        <v>2520</v>
      </c>
    </row>
    <row r="10229" spans="1:11" ht="15">
      <c r="A10229" t="s">
        <v>29</v>
      </c>
      <c r="B10229">
        <v>1</v>
      </c>
      <c r="C10229">
        <v>10</v>
      </c>
      <c r="D10229" t="s">
        <v>23</v>
      </c>
      <c r="E10229" t="s">
        <v>1618</v>
      </c>
      <c r="F10229" s="1">
        <v>9.6504629629629631E-3</v>
      </c>
      <c r="G10229">
        <f>_xlfn.XLOOKUP($A10229,Product_pricing!$B:$B,Product_pricing!$C:$C)</f>
        <v>10</v>
      </c>
      <c r="H10229">
        <f t="shared" si="477"/>
        <v>9</v>
      </c>
      <c r="I10229" s="10">
        <f t="shared" si="478"/>
        <v>7.9419436156242043E-3</v>
      </c>
      <c r="J10229" t="str">
        <f>_xlfn.XLOOKUP(A10229,Product_Details!$A:$A,Product_Details!$G:$G,"mens")</f>
        <v>Womens</v>
      </c>
      <c r="K10229">
        <f t="shared" si="479"/>
        <v>3767.5</v>
      </c>
    </row>
    <row r="10230" spans="1:11" ht="15">
      <c r="A10230" t="s">
        <v>38</v>
      </c>
      <c r="B10230">
        <v>5</v>
      </c>
      <c r="C10230">
        <v>10</v>
      </c>
      <c r="D10230" t="s">
        <v>23</v>
      </c>
      <c r="E10230" t="s">
        <v>1618</v>
      </c>
      <c r="F10230" s="1">
        <v>9.6504629629629631E-3</v>
      </c>
      <c r="G10230">
        <f>_xlfn.XLOOKUP($A10230,Product_pricing!$B:$B,Product_pricing!$C:$C)</f>
        <v>54</v>
      </c>
      <c r="H10230">
        <f t="shared" si="477"/>
        <v>243</v>
      </c>
      <c r="I10230" s="10">
        <f t="shared" si="478"/>
        <v>0.2144324776218535</v>
      </c>
      <c r="J10230" t="str">
        <f>_xlfn.XLOOKUP(A10230,Product_Details!$A:$A,Product_Details!$G:$G,"mens")</f>
        <v>Womens</v>
      </c>
      <c r="K10230">
        <f t="shared" si="479"/>
        <v>3767.5</v>
      </c>
    </row>
    <row r="10231" spans="1:11" ht="15">
      <c r="A10231" t="s">
        <v>31</v>
      </c>
      <c r="B10231">
        <v>4</v>
      </c>
      <c r="C10231">
        <v>10</v>
      </c>
      <c r="D10231" t="s">
        <v>23</v>
      </c>
      <c r="E10231" t="s">
        <v>1618</v>
      </c>
      <c r="F10231" s="1">
        <v>9.6504629629629631E-3</v>
      </c>
      <c r="G10231">
        <f>_xlfn.XLOOKUP($A10231,Product_pricing!$B:$B,Product_pricing!$C:$C)</f>
        <v>57</v>
      </c>
      <c r="H10231">
        <f t="shared" si="477"/>
        <v>205.20000000000002</v>
      </c>
      <c r="I10231" s="10">
        <f t="shared" si="478"/>
        <v>0.18107631443623184</v>
      </c>
      <c r="J10231" t="str">
        <f>_xlfn.XLOOKUP(A10231,Product_Details!$A:$A,Product_Details!$G:$G,"mens")</f>
        <v>Mens</v>
      </c>
      <c r="K10231">
        <f t="shared" si="479"/>
        <v>2520</v>
      </c>
    </row>
    <row r="10232" spans="1:11" ht="15">
      <c r="A10232" t="s">
        <v>26</v>
      </c>
      <c r="B10232">
        <v>4</v>
      </c>
      <c r="C10232">
        <v>10</v>
      </c>
      <c r="D10232" t="s">
        <v>23</v>
      </c>
      <c r="E10232" t="s">
        <v>1618</v>
      </c>
      <c r="F10232" s="1">
        <v>9.6504629629629631E-3</v>
      </c>
      <c r="G10232">
        <f>_xlfn.XLOOKUP($A10232,Product_pricing!$B:$B,Product_pricing!$C:$C)</f>
        <v>17</v>
      </c>
      <c r="H10232">
        <f t="shared" si="477"/>
        <v>61.2</v>
      </c>
      <c r="I10232" s="10">
        <f t="shared" si="478"/>
        <v>5.4005216586244589E-2</v>
      </c>
      <c r="J10232" t="str">
        <f>_xlfn.XLOOKUP(A10232,Product_Details!$A:$A,Product_Details!$G:$G,"mens")</f>
        <v>Mens</v>
      </c>
      <c r="K10232">
        <f t="shared" si="479"/>
        <v>2520</v>
      </c>
    </row>
    <row r="10233" spans="1:11" ht="15">
      <c r="A10233" t="s">
        <v>27</v>
      </c>
      <c r="B10233">
        <v>1</v>
      </c>
      <c r="C10233">
        <v>10</v>
      </c>
      <c r="D10233" t="s">
        <v>23</v>
      </c>
      <c r="E10233" t="s">
        <v>1618</v>
      </c>
      <c r="F10233" s="1">
        <v>9.6504629629629631E-3</v>
      </c>
      <c r="G10233">
        <f>_xlfn.XLOOKUP($A10233,Product_pricing!$B:$B,Product_pricing!$C:$C)</f>
        <v>29</v>
      </c>
      <c r="H10233">
        <f t="shared" si="477"/>
        <v>26.1</v>
      </c>
      <c r="I10233" s="10">
        <f t="shared" si="478"/>
        <v>2.3031636485310189E-2</v>
      </c>
      <c r="J10233" t="str">
        <f>_xlfn.XLOOKUP(A10233,Product_Details!$A:$A,Product_Details!$G:$G,"mens")</f>
        <v>Mens</v>
      </c>
      <c r="K10233">
        <f t="shared" si="479"/>
        <v>2520</v>
      </c>
    </row>
    <row r="10234" spans="1:11" ht="15">
      <c r="A10234" t="s">
        <v>22</v>
      </c>
      <c r="B10234">
        <v>3</v>
      </c>
      <c r="C10234">
        <v>17</v>
      </c>
      <c r="D10234" t="s">
        <v>23</v>
      </c>
      <c r="E10234" t="s">
        <v>1619</v>
      </c>
      <c r="F10234" s="1">
        <v>7.7453703703703703E-3</v>
      </c>
      <c r="G10234">
        <f>_xlfn.XLOOKUP($A10234,Product_pricing!$B:$B,Product_pricing!$C:$C)</f>
        <v>13</v>
      </c>
      <c r="H10234">
        <f t="shared" si="477"/>
        <v>32.369999999999997</v>
      </c>
      <c r="I10234" s="10">
        <f t="shared" si="478"/>
        <v>2.8564523870861714E-2</v>
      </c>
      <c r="J10234" t="str">
        <f>_xlfn.XLOOKUP(A10234,Product_Details!$A:$A,Product_Details!$G:$G,"mens")</f>
        <v>Womens</v>
      </c>
      <c r="K10234">
        <f t="shared" si="479"/>
        <v>1883.75</v>
      </c>
    </row>
    <row r="10235" spans="1:11" ht="15">
      <c r="A10235" t="s">
        <v>35</v>
      </c>
      <c r="B10235">
        <v>2</v>
      </c>
      <c r="C10235">
        <v>17</v>
      </c>
      <c r="D10235" t="s">
        <v>23</v>
      </c>
      <c r="E10235" t="s">
        <v>1619</v>
      </c>
      <c r="F10235" s="1">
        <v>7.7453703703703703E-3</v>
      </c>
      <c r="G10235">
        <f>_xlfn.XLOOKUP($A10235,Product_pricing!$B:$B,Product_pricing!$C:$C)</f>
        <v>32</v>
      </c>
      <c r="H10235">
        <f t="shared" si="477"/>
        <v>53.12</v>
      </c>
      <c r="I10235" s="10">
        <f t="shared" si="478"/>
        <v>4.6875116095773071E-2</v>
      </c>
      <c r="J10235" t="str">
        <f>_xlfn.XLOOKUP(A10235,Product_Details!$A:$A,Product_Details!$G:$G,"mens")</f>
        <v>Womens</v>
      </c>
      <c r="K10235">
        <f t="shared" si="479"/>
        <v>1883.75</v>
      </c>
    </row>
    <row r="10236" spans="1:11" ht="15">
      <c r="A10236" t="s">
        <v>36</v>
      </c>
      <c r="B10236">
        <v>3</v>
      </c>
      <c r="C10236">
        <v>17</v>
      </c>
      <c r="D10236" t="s">
        <v>23</v>
      </c>
      <c r="E10236" t="s">
        <v>1619</v>
      </c>
      <c r="F10236" s="1">
        <v>7.7453703703703703E-3</v>
      </c>
      <c r="G10236">
        <f>_xlfn.XLOOKUP($A10236,Product_pricing!$B:$B,Product_pricing!$C:$C)</f>
        <v>23</v>
      </c>
      <c r="H10236">
        <f t="shared" si="477"/>
        <v>57.269999999999996</v>
      </c>
      <c r="I10236" s="10">
        <f t="shared" si="478"/>
        <v>5.0537234540755344E-2</v>
      </c>
      <c r="J10236" t="str">
        <f>_xlfn.XLOOKUP(A10236,Product_Details!$A:$A,Product_Details!$G:$G,"mens")</f>
        <v>Womens</v>
      </c>
      <c r="K10236">
        <f t="shared" si="479"/>
        <v>1883.75</v>
      </c>
    </row>
    <row r="10237" spans="1:11" ht="15">
      <c r="A10237" t="s">
        <v>30</v>
      </c>
      <c r="B10237">
        <v>4</v>
      </c>
      <c r="C10237">
        <v>17</v>
      </c>
      <c r="D10237" t="s">
        <v>23</v>
      </c>
      <c r="E10237" t="s">
        <v>1619</v>
      </c>
      <c r="F10237" s="1">
        <v>7.7453703703703703E-3</v>
      </c>
      <c r="G10237">
        <f>_xlfn.XLOOKUP($A10237,Product_pricing!$B:$B,Product_pricing!$C:$C)</f>
        <v>19</v>
      </c>
      <c r="H10237">
        <f t="shared" si="477"/>
        <v>63.08</v>
      </c>
      <c r="I10237" s="10">
        <f t="shared" si="478"/>
        <v>5.5664200363730522E-2</v>
      </c>
      <c r="J10237" t="str">
        <f>_xlfn.XLOOKUP(A10237,Product_Details!$A:$A,Product_Details!$G:$G,"mens")</f>
        <v>Womens</v>
      </c>
      <c r="K10237">
        <f t="shared" si="479"/>
        <v>1883.75</v>
      </c>
    </row>
    <row r="10238" spans="1:11" ht="15">
      <c r="A10238" t="s">
        <v>25</v>
      </c>
      <c r="B10238">
        <v>5</v>
      </c>
      <c r="C10238">
        <v>17</v>
      </c>
      <c r="D10238" t="s">
        <v>23</v>
      </c>
      <c r="E10238" t="s">
        <v>1619</v>
      </c>
      <c r="F10238" s="1">
        <v>7.7453703703703703E-3</v>
      </c>
      <c r="G10238">
        <f>_xlfn.XLOOKUP($A10238,Product_pricing!$B:$B,Product_pricing!$C:$C)</f>
        <v>40</v>
      </c>
      <c r="H10238">
        <f t="shared" si="477"/>
        <v>166</v>
      </c>
      <c r="I10238" s="10">
        <f t="shared" si="478"/>
        <v>0.14648473779929086</v>
      </c>
      <c r="J10238" t="str">
        <f>_xlfn.XLOOKUP(A10238,Product_Details!$A:$A,Product_Details!$G:$G,"mens")</f>
        <v>Mens</v>
      </c>
      <c r="K10238">
        <f t="shared" si="479"/>
        <v>3780</v>
      </c>
    </row>
    <row r="10239" spans="1:11" ht="15">
      <c r="A10239" t="s">
        <v>41</v>
      </c>
      <c r="B10239">
        <v>3</v>
      </c>
      <c r="C10239">
        <v>17</v>
      </c>
      <c r="D10239" t="s">
        <v>23</v>
      </c>
      <c r="E10239" t="s">
        <v>1619</v>
      </c>
      <c r="F10239" s="1">
        <v>7.7453703703703703E-3</v>
      </c>
      <c r="G10239">
        <f>_xlfn.XLOOKUP($A10239,Product_pricing!$B:$B,Product_pricing!$C:$C)</f>
        <v>10</v>
      </c>
      <c r="H10239">
        <f t="shared" si="477"/>
        <v>24.9</v>
      </c>
      <c r="I10239" s="10">
        <f t="shared" si="478"/>
        <v>2.1972710669893626E-2</v>
      </c>
      <c r="J10239" t="str">
        <f>_xlfn.XLOOKUP(A10239,Product_Details!$A:$A,Product_Details!$G:$G,"mens")</f>
        <v>Mens</v>
      </c>
      <c r="K10239">
        <f t="shared" si="479"/>
        <v>3780</v>
      </c>
    </row>
    <row r="10240" spans="1:11" ht="15">
      <c r="A10240" t="s">
        <v>22</v>
      </c>
      <c r="B10240">
        <v>5</v>
      </c>
      <c r="C10240">
        <v>8</v>
      </c>
      <c r="D10240" t="s">
        <v>23</v>
      </c>
      <c r="E10240" t="s">
        <v>1620</v>
      </c>
      <c r="F10240" s="1">
        <v>3.9549768518518519E-2</v>
      </c>
      <c r="G10240">
        <f>_xlfn.XLOOKUP($A10240,Product_pricing!$B:$B,Product_pricing!$C:$C)</f>
        <v>13</v>
      </c>
      <c r="H10240">
        <f t="shared" si="477"/>
        <v>59.800000000000004</v>
      </c>
      <c r="I10240" s="10">
        <f t="shared" si="478"/>
        <v>5.2769803134925269E-2</v>
      </c>
      <c r="J10240" t="str">
        <f>_xlfn.XLOOKUP(A10240,Product_Details!$A:$A,Product_Details!$G:$G,"mens")</f>
        <v>Womens</v>
      </c>
      <c r="K10240">
        <f t="shared" si="479"/>
        <v>2511.6666666666665</v>
      </c>
    </row>
    <row r="10241" spans="1:11" ht="15">
      <c r="A10241" t="s">
        <v>29</v>
      </c>
      <c r="B10241">
        <v>1</v>
      </c>
      <c r="C10241">
        <v>8</v>
      </c>
      <c r="D10241" t="s">
        <v>23</v>
      </c>
      <c r="E10241" t="s">
        <v>1620</v>
      </c>
      <c r="F10241" s="1">
        <v>3.9549768518518519E-2</v>
      </c>
      <c r="G10241">
        <f>_xlfn.XLOOKUP($A10241,Product_pricing!$B:$B,Product_pricing!$C:$C)</f>
        <v>10</v>
      </c>
      <c r="H10241">
        <f t="shared" si="477"/>
        <v>9.2000000000000011</v>
      </c>
      <c r="I10241" s="10">
        <f t="shared" si="478"/>
        <v>8.1184312515269631E-3</v>
      </c>
      <c r="J10241" t="str">
        <f>_xlfn.XLOOKUP(A10241,Product_Details!$A:$A,Product_Details!$G:$G,"mens")</f>
        <v>Womens</v>
      </c>
      <c r="K10241">
        <f t="shared" si="479"/>
        <v>2511.6666666666665</v>
      </c>
    </row>
    <row r="10242" spans="1:11" ht="15">
      <c r="A10242" t="s">
        <v>36</v>
      </c>
      <c r="B10242">
        <v>2</v>
      </c>
      <c r="C10242">
        <v>8</v>
      </c>
      <c r="D10242" t="s">
        <v>23</v>
      </c>
      <c r="E10242" t="s">
        <v>1620</v>
      </c>
      <c r="F10242" s="1">
        <v>3.9549768518518519E-2</v>
      </c>
      <c r="G10242">
        <f>_xlfn.XLOOKUP($A10242,Product_pricing!$B:$B,Product_pricing!$C:$C)</f>
        <v>23</v>
      </c>
      <c r="H10242">
        <f t="shared" si="477"/>
        <v>42.32</v>
      </c>
      <c r="I10242" s="10">
        <f t="shared" si="478"/>
        <v>3.7344783757024033E-2</v>
      </c>
      <c r="J10242" t="str">
        <f>_xlfn.XLOOKUP(A10242,Product_Details!$A:$A,Product_Details!$G:$G,"mens")</f>
        <v>Womens</v>
      </c>
      <c r="K10242">
        <f t="shared" si="479"/>
        <v>2511.6666666666665</v>
      </c>
    </row>
    <row r="10243" spans="1:11" ht="15">
      <c r="A10243" t="s">
        <v>25</v>
      </c>
      <c r="B10243">
        <v>4</v>
      </c>
      <c r="C10243">
        <v>8</v>
      </c>
      <c r="D10243" t="s">
        <v>23</v>
      </c>
      <c r="E10243" t="s">
        <v>1620</v>
      </c>
      <c r="F10243" s="1">
        <v>3.9549768518518519E-2</v>
      </c>
      <c r="G10243">
        <f>_xlfn.XLOOKUP($A10243,Product_pricing!$B:$B,Product_pricing!$C:$C)</f>
        <v>40</v>
      </c>
      <c r="H10243">
        <f t="shared" ref="H10243:H10306" si="480">B10243*G10243*(1-C10243/100)</f>
        <v>147.20000000000002</v>
      </c>
      <c r="I10243" s="10">
        <f t="shared" ref="I10243:I10306" si="481">(H10243/SUM($H:$H))*1000</f>
        <v>0.12989490002443141</v>
      </c>
      <c r="J10243" t="str">
        <f>_xlfn.XLOOKUP(A10243,Product_Details!$A:$A,Product_Details!$G:$G,"mens")</f>
        <v>Mens</v>
      </c>
      <c r="K10243">
        <f t="shared" ref="K10243:K10306" si="482">COUNTIFS($J:$J, J10243) / COUNTIFS($J:$J, J10243, $E:$E, E10243)</f>
        <v>2520</v>
      </c>
    </row>
    <row r="10244" spans="1:11" ht="15">
      <c r="A10244" t="s">
        <v>32</v>
      </c>
      <c r="B10244">
        <v>1</v>
      </c>
      <c r="C10244">
        <v>8</v>
      </c>
      <c r="D10244" t="s">
        <v>23</v>
      </c>
      <c r="E10244" t="s">
        <v>1620</v>
      </c>
      <c r="F10244" s="1">
        <v>3.9549768518518519E-2</v>
      </c>
      <c r="G10244">
        <f>_xlfn.XLOOKUP($A10244,Product_pricing!$B:$B,Product_pricing!$C:$C)</f>
        <v>36</v>
      </c>
      <c r="H10244">
        <f t="shared" si="480"/>
        <v>33.120000000000005</v>
      </c>
      <c r="I10244" s="10">
        <f t="shared" si="481"/>
        <v>2.9226352505497072E-2</v>
      </c>
      <c r="J10244" t="str">
        <f>_xlfn.XLOOKUP(A10244,Product_Details!$A:$A,Product_Details!$G:$G,"mens")</f>
        <v>Mens</v>
      </c>
      <c r="K10244">
        <f t="shared" si="482"/>
        <v>2520</v>
      </c>
    </row>
    <row r="10245" spans="1:11" ht="15">
      <c r="A10245" t="s">
        <v>27</v>
      </c>
      <c r="B10245">
        <v>3</v>
      </c>
      <c r="C10245">
        <v>8</v>
      </c>
      <c r="D10245" t="s">
        <v>23</v>
      </c>
      <c r="E10245" t="s">
        <v>1620</v>
      </c>
      <c r="F10245" s="1">
        <v>3.9549768518518519E-2</v>
      </c>
      <c r="G10245">
        <f>_xlfn.XLOOKUP($A10245,Product_pricing!$B:$B,Product_pricing!$C:$C)</f>
        <v>29</v>
      </c>
      <c r="H10245">
        <f t="shared" si="480"/>
        <v>80.040000000000006</v>
      </c>
      <c r="I10245" s="10">
        <f t="shared" si="481"/>
        <v>7.0630351888284593E-2</v>
      </c>
      <c r="J10245" t="str">
        <f>_xlfn.XLOOKUP(A10245,Product_Details!$A:$A,Product_Details!$G:$G,"mens")</f>
        <v>Mens</v>
      </c>
      <c r="K10245">
        <f t="shared" si="482"/>
        <v>2520</v>
      </c>
    </row>
    <row r="10246" spans="1:11" ht="15">
      <c r="A10246" t="s">
        <v>35</v>
      </c>
      <c r="B10246">
        <v>2</v>
      </c>
      <c r="C10246">
        <v>20</v>
      </c>
      <c r="D10246" t="s">
        <v>23</v>
      </c>
      <c r="E10246" t="s">
        <v>1621</v>
      </c>
      <c r="F10246" s="1">
        <v>1.6430555555555556E-2</v>
      </c>
      <c r="G10246">
        <f>_xlfn.XLOOKUP($A10246,Product_pricing!$B:$B,Product_pricing!$C:$C)</f>
        <v>32</v>
      </c>
      <c r="H10246">
        <f t="shared" si="480"/>
        <v>51.2</v>
      </c>
      <c r="I10246" s="10">
        <f t="shared" si="481"/>
        <v>4.5180834791106579E-2</v>
      </c>
      <c r="J10246" t="str">
        <f>_xlfn.XLOOKUP(A10246,Product_Details!$A:$A,Product_Details!$G:$G,"mens")</f>
        <v>Womens</v>
      </c>
      <c r="K10246">
        <f t="shared" si="482"/>
        <v>2511.6666666666665</v>
      </c>
    </row>
    <row r="10247" spans="1:11" ht="15">
      <c r="A10247" t="s">
        <v>29</v>
      </c>
      <c r="B10247">
        <v>2</v>
      </c>
      <c r="C10247">
        <v>20</v>
      </c>
      <c r="D10247" t="s">
        <v>23</v>
      </c>
      <c r="E10247" t="s">
        <v>1621</v>
      </c>
      <c r="F10247" s="1">
        <v>1.6430555555555556E-2</v>
      </c>
      <c r="G10247">
        <f>_xlfn.XLOOKUP($A10247,Product_pricing!$B:$B,Product_pricing!$C:$C)</f>
        <v>10</v>
      </c>
      <c r="H10247">
        <f t="shared" si="480"/>
        <v>16</v>
      </c>
      <c r="I10247" s="10">
        <f t="shared" si="481"/>
        <v>1.4119010872220806E-2</v>
      </c>
      <c r="J10247" t="str">
        <f>_xlfn.XLOOKUP(A10247,Product_Details!$A:$A,Product_Details!$G:$G,"mens")</f>
        <v>Womens</v>
      </c>
      <c r="K10247">
        <f t="shared" si="482"/>
        <v>2511.6666666666665</v>
      </c>
    </row>
    <row r="10248" spans="1:11" ht="15">
      <c r="A10248" t="s">
        <v>30</v>
      </c>
      <c r="B10248">
        <v>5</v>
      </c>
      <c r="C10248">
        <v>20</v>
      </c>
      <c r="D10248" t="s">
        <v>23</v>
      </c>
      <c r="E10248" t="s">
        <v>1621</v>
      </c>
      <c r="F10248" s="1">
        <v>1.6430555555555556E-2</v>
      </c>
      <c r="G10248">
        <f>_xlfn.XLOOKUP($A10248,Product_pricing!$B:$B,Product_pricing!$C:$C)</f>
        <v>19</v>
      </c>
      <c r="H10248">
        <f t="shared" si="480"/>
        <v>76</v>
      </c>
      <c r="I10248" s="10">
        <f t="shared" si="481"/>
        <v>6.706530164304883E-2</v>
      </c>
      <c r="J10248" t="str">
        <f>_xlfn.XLOOKUP(A10248,Product_Details!$A:$A,Product_Details!$G:$G,"mens")</f>
        <v>Womens</v>
      </c>
      <c r="K10248">
        <f t="shared" si="482"/>
        <v>2511.6666666666665</v>
      </c>
    </row>
    <row r="10249" spans="1:11" ht="15">
      <c r="A10249" t="s">
        <v>41</v>
      </c>
      <c r="B10249">
        <v>3</v>
      </c>
      <c r="C10249">
        <v>20</v>
      </c>
      <c r="D10249" t="s">
        <v>23</v>
      </c>
      <c r="E10249" t="s">
        <v>1621</v>
      </c>
      <c r="F10249" s="1">
        <v>1.6430555555555556E-2</v>
      </c>
      <c r="G10249">
        <f>_xlfn.XLOOKUP($A10249,Product_pricing!$B:$B,Product_pricing!$C:$C)</f>
        <v>10</v>
      </c>
      <c r="H10249">
        <f t="shared" si="480"/>
        <v>24</v>
      </c>
      <c r="I10249" s="10">
        <f t="shared" si="481"/>
        <v>2.1178516308331209E-2</v>
      </c>
      <c r="J10249" t="str">
        <f>_xlfn.XLOOKUP(A10249,Product_Details!$A:$A,Product_Details!$G:$G,"mens")</f>
        <v>Mens</v>
      </c>
      <c r="K10249">
        <f t="shared" si="482"/>
        <v>1512</v>
      </c>
    </row>
    <row r="10250" spans="1:11" ht="15">
      <c r="A10250" t="s">
        <v>31</v>
      </c>
      <c r="B10250">
        <v>1</v>
      </c>
      <c r="C10250">
        <v>20</v>
      </c>
      <c r="D10250" t="s">
        <v>23</v>
      </c>
      <c r="E10250" t="s">
        <v>1621</v>
      </c>
      <c r="F10250" s="1">
        <v>1.6430555555555556E-2</v>
      </c>
      <c r="G10250">
        <f>_xlfn.XLOOKUP($A10250,Product_pricing!$B:$B,Product_pricing!$C:$C)</f>
        <v>57</v>
      </c>
      <c r="H10250">
        <f t="shared" si="480"/>
        <v>45.6</v>
      </c>
      <c r="I10250" s="10">
        <f t="shared" si="481"/>
        <v>4.0239180985829293E-2</v>
      </c>
      <c r="J10250" t="str">
        <f>_xlfn.XLOOKUP(A10250,Product_Details!$A:$A,Product_Details!$G:$G,"mens")</f>
        <v>Mens</v>
      </c>
      <c r="K10250">
        <f t="shared" si="482"/>
        <v>1512</v>
      </c>
    </row>
    <row r="10251" spans="1:11" ht="15">
      <c r="A10251" t="s">
        <v>32</v>
      </c>
      <c r="B10251">
        <v>5</v>
      </c>
      <c r="C10251">
        <v>20</v>
      </c>
      <c r="D10251" t="s">
        <v>23</v>
      </c>
      <c r="E10251" t="s">
        <v>1621</v>
      </c>
      <c r="F10251" s="1">
        <v>1.6430555555555556E-2</v>
      </c>
      <c r="G10251">
        <f>_xlfn.XLOOKUP($A10251,Product_pricing!$B:$B,Product_pricing!$C:$C)</f>
        <v>36</v>
      </c>
      <c r="H10251">
        <f t="shared" si="480"/>
        <v>144</v>
      </c>
      <c r="I10251" s="10">
        <f t="shared" si="481"/>
        <v>0.12707109784998727</v>
      </c>
      <c r="J10251" t="str">
        <f>_xlfn.XLOOKUP(A10251,Product_Details!$A:$A,Product_Details!$G:$G,"mens")</f>
        <v>Mens</v>
      </c>
      <c r="K10251">
        <f t="shared" si="482"/>
        <v>1512</v>
      </c>
    </row>
    <row r="10252" spans="1:11" ht="15">
      <c r="A10252" t="s">
        <v>26</v>
      </c>
      <c r="B10252">
        <v>1</v>
      </c>
      <c r="C10252">
        <v>20</v>
      </c>
      <c r="D10252" t="s">
        <v>23</v>
      </c>
      <c r="E10252" t="s">
        <v>1621</v>
      </c>
      <c r="F10252" s="1">
        <v>1.6430555555555556E-2</v>
      </c>
      <c r="G10252">
        <f>_xlfn.XLOOKUP($A10252,Product_pricing!$B:$B,Product_pricing!$C:$C)</f>
        <v>17</v>
      </c>
      <c r="H10252">
        <f t="shared" si="480"/>
        <v>13.600000000000001</v>
      </c>
      <c r="I10252" s="10">
        <f t="shared" si="481"/>
        <v>1.2001159241387685E-2</v>
      </c>
      <c r="J10252" t="str">
        <f>_xlfn.XLOOKUP(A10252,Product_Details!$A:$A,Product_Details!$G:$G,"mens")</f>
        <v>Mens</v>
      </c>
      <c r="K10252">
        <f t="shared" si="482"/>
        <v>1512</v>
      </c>
    </row>
    <row r="10253" spans="1:11" ht="15">
      <c r="A10253" t="s">
        <v>27</v>
      </c>
      <c r="B10253">
        <v>2</v>
      </c>
      <c r="C10253">
        <v>20</v>
      </c>
      <c r="D10253" t="s">
        <v>23</v>
      </c>
      <c r="E10253" t="s">
        <v>1621</v>
      </c>
      <c r="F10253" s="1">
        <v>1.6430555555555556E-2</v>
      </c>
      <c r="G10253">
        <f>_xlfn.XLOOKUP($A10253,Product_pricing!$B:$B,Product_pricing!$C:$C)</f>
        <v>29</v>
      </c>
      <c r="H10253">
        <f t="shared" si="480"/>
        <v>46.400000000000006</v>
      </c>
      <c r="I10253" s="10">
        <f t="shared" si="481"/>
        <v>4.0945131529440341E-2</v>
      </c>
      <c r="J10253" t="str">
        <f>_xlfn.XLOOKUP(A10253,Product_Details!$A:$A,Product_Details!$G:$G,"mens")</f>
        <v>Mens</v>
      </c>
      <c r="K10253">
        <f t="shared" si="482"/>
        <v>1512</v>
      </c>
    </row>
    <row r="10254" spans="1:11" ht="15">
      <c r="A10254" t="s">
        <v>35</v>
      </c>
      <c r="B10254">
        <v>2</v>
      </c>
      <c r="C10254">
        <v>17</v>
      </c>
      <c r="D10254" t="s">
        <v>33</v>
      </c>
      <c r="E10254" t="s">
        <v>1622</v>
      </c>
      <c r="F10254" s="1">
        <v>2.2010416666666668E-2</v>
      </c>
      <c r="G10254">
        <f>_xlfn.XLOOKUP($A10254,Product_pricing!$B:$B,Product_pricing!$C:$C)</f>
        <v>32</v>
      </c>
      <c r="H10254">
        <f t="shared" si="480"/>
        <v>53.12</v>
      </c>
      <c r="I10254" s="10">
        <f t="shared" si="481"/>
        <v>4.6875116095773071E-2</v>
      </c>
      <c r="J10254" t="str">
        <f>_xlfn.XLOOKUP(A10254,Product_Details!$A:$A,Product_Details!$G:$G,"mens")</f>
        <v>Womens</v>
      </c>
      <c r="K10254">
        <f t="shared" si="482"/>
        <v>2511.6666666666665</v>
      </c>
    </row>
    <row r="10255" spans="1:11" ht="15">
      <c r="A10255" t="s">
        <v>29</v>
      </c>
      <c r="B10255">
        <v>3</v>
      </c>
      <c r="C10255">
        <v>17</v>
      </c>
      <c r="D10255" t="s">
        <v>33</v>
      </c>
      <c r="E10255" t="s">
        <v>1622</v>
      </c>
      <c r="F10255" s="1">
        <v>2.2010416666666668E-2</v>
      </c>
      <c r="G10255">
        <f>_xlfn.XLOOKUP($A10255,Product_pricing!$B:$B,Product_pricing!$C:$C)</f>
        <v>10</v>
      </c>
      <c r="H10255">
        <f t="shared" si="480"/>
        <v>24.9</v>
      </c>
      <c r="I10255" s="10">
        <f t="shared" si="481"/>
        <v>2.1972710669893626E-2</v>
      </c>
      <c r="J10255" t="str">
        <f>_xlfn.XLOOKUP(A10255,Product_Details!$A:$A,Product_Details!$G:$G,"mens")</f>
        <v>Womens</v>
      </c>
      <c r="K10255">
        <f t="shared" si="482"/>
        <v>2511.6666666666665</v>
      </c>
    </row>
    <row r="10256" spans="1:11" ht="15">
      <c r="A10256" t="s">
        <v>30</v>
      </c>
      <c r="B10256">
        <v>1</v>
      </c>
      <c r="C10256">
        <v>17</v>
      </c>
      <c r="D10256" t="s">
        <v>33</v>
      </c>
      <c r="E10256" t="s">
        <v>1622</v>
      </c>
      <c r="F10256" s="1">
        <v>2.2010416666666668E-2</v>
      </c>
      <c r="G10256">
        <f>_xlfn.XLOOKUP($A10256,Product_pricing!$B:$B,Product_pricing!$C:$C)</f>
        <v>19</v>
      </c>
      <c r="H10256">
        <f t="shared" si="480"/>
        <v>15.77</v>
      </c>
      <c r="I10256" s="10">
        <f t="shared" si="481"/>
        <v>1.391605009093263E-2</v>
      </c>
      <c r="J10256" t="str">
        <f>_xlfn.XLOOKUP(A10256,Product_Details!$A:$A,Product_Details!$G:$G,"mens")</f>
        <v>Womens</v>
      </c>
      <c r="K10256">
        <f t="shared" si="482"/>
        <v>2511.6666666666665</v>
      </c>
    </row>
    <row r="10257" spans="1:11" ht="15">
      <c r="A10257" t="s">
        <v>31</v>
      </c>
      <c r="B10257">
        <v>5</v>
      </c>
      <c r="C10257">
        <v>17</v>
      </c>
      <c r="D10257" t="s">
        <v>33</v>
      </c>
      <c r="E10257" t="s">
        <v>1622</v>
      </c>
      <c r="F10257" s="1">
        <v>2.2010416666666668E-2</v>
      </c>
      <c r="G10257">
        <f>_xlfn.XLOOKUP($A10257,Product_pricing!$B:$B,Product_pricing!$C:$C)</f>
        <v>57</v>
      </c>
      <c r="H10257">
        <f t="shared" si="480"/>
        <v>236.54999999999998</v>
      </c>
      <c r="I10257" s="10">
        <f t="shared" si="481"/>
        <v>0.20874075136398945</v>
      </c>
      <c r="J10257" t="str">
        <f>_xlfn.XLOOKUP(A10257,Product_Details!$A:$A,Product_Details!$G:$G,"mens")</f>
        <v>Mens</v>
      </c>
      <c r="K10257">
        <f t="shared" si="482"/>
        <v>7560</v>
      </c>
    </row>
    <row r="10258" spans="1:11" ht="15">
      <c r="A10258" t="s">
        <v>22</v>
      </c>
      <c r="B10258">
        <v>1</v>
      </c>
      <c r="C10258">
        <v>17</v>
      </c>
      <c r="D10258" t="s">
        <v>33</v>
      </c>
      <c r="E10258" t="s">
        <v>1623</v>
      </c>
      <c r="F10258" s="1">
        <v>5.2245370370370371E-3</v>
      </c>
      <c r="G10258">
        <f>_xlfn.XLOOKUP($A10258,Product_pricing!$B:$B,Product_pricing!$C:$C)</f>
        <v>13</v>
      </c>
      <c r="H10258">
        <f t="shared" si="480"/>
        <v>10.79</v>
      </c>
      <c r="I10258" s="10">
        <f t="shared" si="481"/>
        <v>9.5215079569539052E-3</v>
      </c>
      <c r="J10258" t="str">
        <f>_xlfn.XLOOKUP(A10258,Product_Details!$A:$A,Product_Details!$G:$G,"mens")</f>
        <v>Womens</v>
      </c>
      <c r="K10258">
        <f t="shared" si="482"/>
        <v>2511.6666666666665</v>
      </c>
    </row>
    <row r="10259" spans="1:11" ht="15">
      <c r="A10259" t="s">
        <v>35</v>
      </c>
      <c r="B10259">
        <v>4</v>
      </c>
      <c r="C10259">
        <v>17</v>
      </c>
      <c r="D10259" t="s">
        <v>33</v>
      </c>
      <c r="E10259" t="s">
        <v>1623</v>
      </c>
      <c r="F10259" s="1">
        <v>5.2245370370370371E-3</v>
      </c>
      <c r="G10259">
        <f>_xlfn.XLOOKUP($A10259,Product_pricing!$B:$B,Product_pricing!$C:$C)</f>
        <v>32</v>
      </c>
      <c r="H10259">
        <f t="shared" si="480"/>
        <v>106.24</v>
      </c>
      <c r="I10259" s="10">
        <f t="shared" si="481"/>
        <v>9.3750232191546143E-2</v>
      </c>
      <c r="J10259" t="str">
        <f>_xlfn.XLOOKUP(A10259,Product_Details!$A:$A,Product_Details!$G:$G,"mens")</f>
        <v>Womens</v>
      </c>
      <c r="K10259">
        <f t="shared" si="482"/>
        <v>2511.6666666666665</v>
      </c>
    </row>
    <row r="10260" spans="1:11" ht="15">
      <c r="A10260" t="s">
        <v>30</v>
      </c>
      <c r="B10260">
        <v>1</v>
      </c>
      <c r="C10260">
        <v>17</v>
      </c>
      <c r="D10260" t="s">
        <v>33</v>
      </c>
      <c r="E10260" t="s">
        <v>1623</v>
      </c>
      <c r="F10260" s="1">
        <v>5.2245370370370371E-3</v>
      </c>
      <c r="G10260">
        <f>_xlfn.XLOOKUP($A10260,Product_pricing!$B:$B,Product_pricing!$C:$C)</f>
        <v>19</v>
      </c>
      <c r="H10260">
        <f t="shared" si="480"/>
        <v>15.77</v>
      </c>
      <c r="I10260" s="10">
        <f t="shared" si="481"/>
        <v>1.391605009093263E-2</v>
      </c>
      <c r="J10260" t="str">
        <f>_xlfn.XLOOKUP(A10260,Product_Details!$A:$A,Product_Details!$G:$G,"mens")</f>
        <v>Womens</v>
      </c>
      <c r="K10260">
        <f t="shared" si="482"/>
        <v>2511.6666666666665</v>
      </c>
    </row>
    <row r="10261" spans="1:11" ht="15">
      <c r="A10261" t="s">
        <v>26</v>
      </c>
      <c r="B10261">
        <v>4</v>
      </c>
      <c r="C10261">
        <v>17</v>
      </c>
      <c r="D10261" t="s">
        <v>33</v>
      </c>
      <c r="E10261" t="s">
        <v>1623</v>
      </c>
      <c r="F10261" s="1">
        <v>5.2245370370370371E-3</v>
      </c>
      <c r="G10261">
        <f>_xlfn.XLOOKUP($A10261,Product_pricing!$B:$B,Product_pricing!$C:$C)</f>
        <v>17</v>
      </c>
      <c r="H10261">
        <f t="shared" si="480"/>
        <v>56.44</v>
      </c>
      <c r="I10261" s="10">
        <f t="shared" si="481"/>
        <v>4.9804810851758891E-2</v>
      </c>
      <c r="J10261" t="str">
        <f>_xlfn.XLOOKUP(A10261,Product_Details!$A:$A,Product_Details!$G:$G,"mens")</f>
        <v>Mens</v>
      </c>
      <c r="K10261">
        <f t="shared" si="482"/>
        <v>3780</v>
      </c>
    </row>
    <row r="10262" spans="1:11" ht="15">
      <c r="A10262" t="s">
        <v>27</v>
      </c>
      <c r="B10262">
        <v>4</v>
      </c>
      <c r="C10262">
        <v>17</v>
      </c>
      <c r="D10262" t="s">
        <v>33</v>
      </c>
      <c r="E10262" t="s">
        <v>1623</v>
      </c>
      <c r="F10262" s="1">
        <v>5.2245370370370371E-3</v>
      </c>
      <c r="G10262">
        <f>_xlfn.XLOOKUP($A10262,Product_pricing!$B:$B,Product_pricing!$C:$C)</f>
        <v>29</v>
      </c>
      <c r="H10262">
        <f t="shared" si="480"/>
        <v>96.28</v>
      </c>
      <c r="I10262" s="10">
        <f t="shared" si="481"/>
        <v>8.4961147923588706E-2</v>
      </c>
      <c r="J10262" t="str">
        <f>_xlfn.XLOOKUP(A10262,Product_Details!$A:$A,Product_Details!$G:$G,"mens")</f>
        <v>Mens</v>
      </c>
      <c r="K10262">
        <f t="shared" si="482"/>
        <v>3780</v>
      </c>
    </row>
    <row r="10263" spans="1:11" ht="15">
      <c r="A10263" t="s">
        <v>38</v>
      </c>
      <c r="B10263">
        <v>2</v>
      </c>
      <c r="C10263">
        <v>8</v>
      </c>
      <c r="D10263" t="s">
        <v>33</v>
      </c>
      <c r="E10263">
        <v>430239</v>
      </c>
      <c r="F10263" s="1">
        <v>2.6435185185185187E-2</v>
      </c>
      <c r="G10263">
        <f>_xlfn.XLOOKUP($A10263,Product_pricing!$B:$B,Product_pricing!$C:$C)</f>
        <v>54</v>
      </c>
      <c r="H10263">
        <f t="shared" si="480"/>
        <v>99.36</v>
      </c>
      <c r="I10263" s="10">
        <f t="shared" si="481"/>
        <v>8.7679057516491202E-2</v>
      </c>
      <c r="J10263" t="str">
        <f>_xlfn.XLOOKUP(A10263,Product_Details!$A:$A,Product_Details!$G:$G,"mens")</f>
        <v>Womens</v>
      </c>
      <c r="K10263">
        <f t="shared" si="482"/>
        <v>7535</v>
      </c>
    </row>
    <row r="10264" spans="1:11" ht="15">
      <c r="A10264" t="s">
        <v>25</v>
      </c>
      <c r="B10264">
        <v>2</v>
      </c>
      <c r="C10264">
        <v>8</v>
      </c>
      <c r="D10264" t="s">
        <v>33</v>
      </c>
      <c r="E10264">
        <v>430239</v>
      </c>
      <c r="F10264" s="1">
        <v>2.6435185185185187E-2</v>
      </c>
      <c r="G10264">
        <f>_xlfn.XLOOKUP($A10264,Product_pricing!$B:$B,Product_pricing!$C:$C)</f>
        <v>40</v>
      </c>
      <c r="H10264">
        <f t="shared" si="480"/>
        <v>73.600000000000009</v>
      </c>
      <c r="I10264" s="10">
        <f t="shared" si="481"/>
        <v>6.4947450012215704E-2</v>
      </c>
      <c r="J10264" t="str">
        <f>_xlfn.XLOOKUP(A10264,Product_Details!$A:$A,Product_Details!$G:$G,"mens")</f>
        <v>Mens</v>
      </c>
      <c r="K10264">
        <f t="shared" si="482"/>
        <v>2520</v>
      </c>
    </row>
    <row r="10265" spans="1:11" ht="15">
      <c r="A10265" t="s">
        <v>41</v>
      </c>
      <c r="B10265">
        <v>2</v>
      </c>
      <c r="C10265">
        <v>8</v>
      </c>
      <c r="D10265" t="s">
        <v>33</v>
      </c>
      <c r="E10265">
        <v>430239</v>
      </c>
      <c r="F10265" s="1">
        <v>2.6435185185185187E-2</v>
      </c>
      <c r="G10265">
        <f>_xlfn.XLOOKUP($A10265,Product_pricing!$B:$B,Product_pricing!$C:$C)</f>
        <v>10</v>
      </c>
      <c r="H10265">
        <f t="shared" si="480"/>
        <v>18.400000000000002</v>
      </c>
      <c r="I10265" s="10">
        <f t="shared" si="481"/>
        <v>1.6236862503053926E-2</v>
      </c>
      <c r="J10265" t="str">
        <f>_xlfn.XLOOKUP(A10265,Product_Details!$A:$A,Product_Details!$G:$G,"mens")</f>
        <v>Mens</v>
      </c>
      <c r="K10265">
        <f t="shared" si="482"/>
        <v>2520</v>
      </c>
    </row>
    <row r="10266" spans="1:11" ht="15">
      <c r="A10266" t="s">
        <v>32</v>
      </c>
      <c r="B10266">
        <v>4</v>
      </c>
      <c r="C10266">
        <v>8</v>
      </c>
      <c r="D10266" t="s">
        <v>33</v>
      </c>
      <c r="E10266">
        <v>430239</v>
      </c>
      <c r="F10266" s="1">
        <v>2.6435185185185187E-2</v>
      </c>
      <c r="G10266">
        <f>_xlfn.XLOOKUP($A10266,Product_pricing!$B:$B,Product_pricing!$C:$C)</f>
        <v>36</v>
      </c>
      <c r="H10266">
        <f t="shared" si="480"/>
        <v>132.48000000000002</v>
      </c>
      <c r="I10266" s="10">
        <f t="shared" si="481"/>
        <v>0.11690541002198829</v>
      </c>
      <c r="J10266" t="str">
        <f>_xlfn.XLOOKUP(A10266,Product_Details!$A:$A,Product_Details!$G:$G,"mens")</f>
        <v>Mens</v>
      </c>
      <c r="K10266">
        <f t="shared" si="482"/>
        <v>2520</v>
      </c>
    </row>
    <row r="10267" spans="1:11" ht="15">
      <c r="A10267" t="s">
        <v>35</v>
      </c>
      <c r="B10267">
        <v>2</v>
      </c>
      <c r="C10267">
        <v>11</v>
      </c>
      <c r="D10267" t="s">
        <v>23</v>
      </c>
      <c r="E10267" t="s">
        <v>1624</v>
      </c>
      <c r="F10267" s="1">
        <v>2.9815972222222223E-2</v>
      </c>
      <c r="G10267">
        <f>_xlfn.XLOOKUP($A10267,Product_pricing!$B:$B,Product_pricing!$C:$C)</f>
        <v>32</v>
      </c>
      <c r="H10267">
        <f t="shared" si="480"/>
        <v>56.96</v>
      </c>
      <c r="I10267" s="10">
        <f t="shared" si="481"/>
        <v>5.026367870510607E-2</v>
      </c>
      <c r="J10267" t="str">
        <f>_xlfn.XLOOKUP(A10267,Product_Details!$A:$A,Product_Details!$G:$G,"mens")</f>
        <v>Womens</v>
      </c>
      <c r="K10267">
        <f t="shared" si="482"/>
        <v>3767.5</v>
      </c>
    </row>
    <row r="10268" spans="1:11" ht="15">
      <c r="A10268" t="s">
        <v>30</v>
      </c>
      <c r="B10268">
        <v>3</v>
      </c>
      <c r="C10268">
        <v>11</v>
      </c>
      <c r="D10268" t="s">
        <v>23</v>
      </c>
      <c r="E10268" t="s">
        <v>1624</v>
      </c>
      <c r="F10268" s="1">
        <v>2.9815972222222223E-2</v>
      </c>
      <c r="G10268">
        <f>_xlfn.XLOOKUP($A10268,Product_pricing!$B:$B,Product_pricing!$C:$C)</f>
        <v>19</v>
      </c>
      <c r="H10268">
        <f t="shared" si="480"/>
        <v>50.730000000000004</v>
      </c>
      <c r="I10268" s="10">
        <f t="shared" si="481"/>
        <v>4.4766088846735094E-2</v>
      </c>
      <c r="J10268" t="str">
        <f>_xlfn.XLOOKUP(A10268,Product_Details!$A:$A,Product_Details!$G:$G,"mens")</f>
        <v>Womens</v>
      </c>
      <c r="K10268">
        <f t="shared" si="482"/>
        <v>3767.5</v>
      </c>
    </row>
    <row r="10269" spans="1:11" ht="15">
      <c r="A10269" t="s">
        <v>25</v>
      </c>
      <c r="B10269">
        <v>2</v>
      </c>
      <c r="C10269">
        <v>11</v>
      </c>
      <c r="D10269" t="s">
        <v>23</v>
      </c>
      <c r="E10269" t="s">
        <v>1624</v>
      </c>
      <c r="F10269" s="1">
        <v>2.9815972222222223E-2</v>
      </c>
      <c r="G10269">
        <f>_xlfn.XLOOKUP($A10269,Product_pricing!$B:$B,Product_pricing!$C:$C)</f>
        <v>40</v>
      </c>
      <c r="H10269">
        <f t="shared" si="480"/>
        <v>71.2</v>
      </c>
      <c r="I10269" s="10">
        <f t="shared" si="481"/>
        <v>6.2829598381382593E-2</v>
      </c>
      <c r="J10269" t="str">
        <f>_xlfn.XLOOKUP(A10269,Product_Details!$A:$A,Product_Details!$G:$G,"mens")</f>
        <v>Mens</v>
      </c>
      <c r="K10269">
        <f t="shared" si="482"/>
        <v>2520</v>
      </c>
    </row>
    <row r="10270" spans="1:11" ht="15">
      <c r="A10270" t="s">
        <v>32</v>
      </c>
      <c r="B10270">
        <v>3</v>
      </c>
      <c r="C10270">
        <v>11</v>
      </c>
      <c r="D10270" t="s">
        <v>23</v>
      </c>
      <c r="E10270" t="s">
        <v>1624</v>
      </c>
      <c r="F10270" s="1">
        <v>2.9815972222222223E-2</v>
      </c>
      <c r="G10270">
        <f>_xlfn.XLOOKUP($A10270,Product_pricing!$B:$B,Product_pricing!$C:$C)</f>
        <v>36</v>
      </c>
      <c r="H10270">
        <f t="shared" si="480"/>
        <v>96.12</v>
      </c>
      <c r="I10270" s="10">
        <f t="shared" si="481"/>
        <v>8.4819957814866495E-2</v>
      </c>
      <c r="J10270" t="str">
        <f>_xlfn.XLOOKUP(A10270,Product_Details!$A:$A,Product_Details!$G:$G,"mens")</f>
        <v>Mens</v>
      </c>
      <c r="K10270">
        <f t="shared" si="482"/>
        <v>2520</v>
      </c>
    </row>
    <row r="10271" spans="1:11" ht="15">
      <c r="A10271" t="s">
        <v>26</v>
      </c>
      <c r="B10271">
        <v>1</v>
      </c>
      <c r="C10271">
        <v>11</v>
      </c>
      <c r="D10271" t="s">
        <v>23</v>
      </c>
      <c r="E10271" t="s">
        <v>1624</v>
      </c>
      <c r="F10271" s="1">
        <v>2.9815972222222223E-2</v>
      </c>
      <c r="G10271">
        <f>_xlfn.XLOOKUP($A10271,Product_pricing!$B:$B,Product_pricing!$C:$C)</f>
        <v>17</v>
      </c>
      <c r="H10271">
        <f t="shared" si="480"/>
        <v>15.13</v>
      </c>
      <c r="I10271" s="10">
        <f t="shared" si="481"/>
        <v>1.33512896560438E-2</v>
      </c>
      <c r="J10271" t="str">
        <f>_xlfn.XLOOKUP(A10271,Product_Details!$A:$A,Product_Details!$G:$G,"mens")</f>
        <v>Mens</v>
      </c>
      <c r="K10271">
        <f t="shared" si="482"/>
        <v>2520</v>
      </c>
    </row>
    <row r="10272" spans="1:11" ht="15">
      <c r="A10272" t="s">
        <v>22</v>
      </c>
      <c r="B10272">
        <v>5</v>
      </c>
      <c r="C10272">
        <v>5</v>
      </c>
      <c r="D10272" t="s">
        <v>33</v>
      </c>
      <c r="E10272" s="2" t="s">
        <v>1625</v>
      </c>
      <c r="F10272" s="1">
        <v>2.0562500000000001E-2</v>
      </c>
      <c r="G10272">
        <f>_xlfn.XLOOKUP($A10272,Product_pricing!$B:$B,Product_pricing!$C:$C)</f>
        <v>13</v>
      </c>
      <c r="H10272">
        <f t="shared" si="480"/>
        <v>61.75</v>
      </c>
      <c r="I10272" s="10">
        <f t="shared" si="481"/>
        <v>5.4490557584977173E-2</v>
      </c>
      <c r="J10272" t="str">
        <f>_xlfn.XLOOKUP(A10272,Product_Details!$A:$A,Product_Details!$G:$G,"mens")</f>
        <v>Womens</v>
      </c>
      <c r="K10272">
        <f t="shared" si="482"/>
        <v>1507</v>
      </c>
    </row>
    <row r="10273" spans="1:11" ht="15">
      <c r="A10273" t="s">
        <v>29</v>
      </c>
      <c r="B10273">
        <v>1</v>
      </c>
      <c r="C10273">
        <v>5</v>
      </c>
      <c r="D10273" t="s">
        <v>33</v>
      </c>
      <c r="E10273" s="2" t="s">
        <v>1625</v>
      </c>
      <c r="F10273" s="1">
        <v>2.0562500000000001E-2</v>
      </c>
      <c r="G10273">
        <f>_xlfn.XLOOKUP($A10273,Product_pricing!$B:$B,Product_pricing!$C:$C)</f>
        <v>10</v>
      </c>
      <c r="H10273">
        <f t="shared" si="480"/>
        <v>9.5</v>
      </c>
      <c r="I10273" s="10">
        <f t="shared" si="481"/>
        <v>8.3831627053811038E-3</v>
      </c>
      <c r="J10273" t="str">
        <f>_xlfn.XLOOKUP(A10273,Product_Details!$A:$A,Product_Details!$G:$G,"mens")</f>
        <v>Womens</v>
      </c>
      <c r="K10273">
        <f t="shared" si="482"/>
        <v>1507</v>
      </c>
    </row>
    <row r="10274" spans="1:11" ht="15">
      <c r="A10274" t="s">
        <v>36</v>
      </c>
      <c r="B10274">
        <v>2</v>
      </c>
      <c r="C10274">
        <v>5</v>
      </c>
      <c r="D10274" t="s">
        <v>33</v>
      </c>
      <c r="E10274" s="2" t="s">
        <v>1625</v>
      </c>
      <c r="F10274" s="1">
        <v>2.0562500000000001E-2</v>
      </c>
      <c r="G10274">
        <f>_xlfn.XLOOKUP($A10274,Product_pricing!$B:$B,Product_pricing!$C:$C)</f>
        <v>23</v>
      </c>
      <c r="H10274">
        <f t="shared" si="480"/>
        <v>43.699999999999996</v>
      </c>
      <c r="I10274" s="10">
        <f t="shared" si="481"/>
        <v>3.8562548444753077E-2</v>
      </c>
      <c r="J10274" t="str">
        <f>_xlfn.XLOOKUP(A10274,Product_Details!$A:$A,Product_Details!$G:$G,"mens")</f>
        <v>Womens</v>
      </c>
      <c r="K10274">
        <f t="shared" si="482"/>
        <v>1507</v>
      </c>
    </row>
    <row r="10275" spans="1:11" ht="15">
      <c r="A10275" t="s">
        <v>30</v>
      </c>
      <c r="B10275">
        <v>4</v>
      </c>
      <c r="C10275">
        <v>5</v>
      </c>
      <c r="D10275" t="s">
        <v>33</v>
      </c>
      <c r="E10275" s="2" t="s">
        <v>1625</v>
      </c>
      <c r="F10275" s="1">
        <v>2.0562500000000001E-2</v>
      </c>
      <c r="G10275">
        <f>_xlfn.XLOOKUP($A10275,Product_pricing!$B:$B,Product_pricing!$C:$C)</f>
        <v>19</v>
      </c>
      <c r="H10275">
        <f t="shared" si="480"/>
        <v>72.2</v>
      </c>
      <c r="I10275" s="10">
        <f t="shared" si="481"/>
        <v>6.3712036560896385E-2</v>
      </c>
      <c r="J10275" t="str">
        <f>_xlfn.XLOOKUP(A10275,Product_Details!$A:$A,Product_Details!$G:$G,"mens")</f>
        <v>Womens</v>
      </c>
      <c r="K10275">
        <f t="shared" si="482"/>
        <v>1507</v>
      </c>
    </row>
    <row r="10276" spans="1:11" ht="15">
      <c r="A10276" t="s">
        <v>38</v>
      </c>
      <c r="B10276">
        <v>3</v>
      </c>
      <c r="C10276">
        <v>5</v>
      </c>
      <c r="D10276" t="s">
        <v>33</v>
      </c>
      <c r="E10276" s="2" t="s">
        <v>1625</v>
      </c>
      <c r="F10276" s="1">
        <v>2.0562500000000001E-2</v>
      </c>
      <c r="G10276">
        <f>_xlfn.XLOOKUP($A10276,Product_pricing!$B:$B,Product_pricing!$C:$C)</f>
        <v>54</v>
      </c>
      <c r="H10276">
        <f t="shared" si="480"/>
        <v>153.9</v>
      </c>
      <c r="I10276" s="10">
        <f t="shared" si="481"/>
        <v>0.13580723582717388</v>
      </c>
      <c r="J10276" t="str">
        <f>_xlfn.XLOOKUP(A10276,Product_Details!$A:$A,Product_Details!$G:$G,"mens")</f>
        <v>Womens</v>
      </c>
      <c r="K10276">
        <f t="shared" si="482"/>
        <v>1507</v>
      </c>
    </row>
    <row r="10277" spans="1:11" ht="15">
      <c r="A10277" t="s">
        <v>41</v>
      </c>
      <c r="B10277">
        <v>1</v>
      </c>
      <c r="C10277">
        <v>5</v>
      </c>
      <c r="D10277" t="s">
        <v>33</v>
      </c>
      <c r="E10277" s="2" t="s">
        <v>1625</v>
      </c>
      <c r="F10277" s="1">
        <v>2.0562500000000001E-2</v>
      </c>
      <c r="G10277">
        <f>_xlfn.XLOOKUP($A10277,Product_pricing!$B:$B,Product_pricing!$C:$C)</f>
        <v>10</v>
      </c>
      <c r="H10277">
        <f t="shared" si="480"/>
        <v>9.5</v>
      </c>
      <c r="I10277" s="10">
        <f t="shared" si="481"/>
        <v>8.3831627053811038E-3</v>
      </c>
      <c r="J10277" t="str">
        <f>_xlfn.XLOOKUP(A10277,Product_Details!$A:$A,Product_Details!$G:$G,"mens")</f>
        <v>Mens</v>
      </c>
      <c r="K10277">
        <f t="shared" si="482"/>
        <v>3780</v>
      </c>
    </row>
    <row r="10278" spans="1:11" ht="15">
      <c r="A10278" t="s">
        <v>26</v>
      </c>
      <c r="B10278">
        <v>2</v>
      </c>
      <c r="C10278">
        <v>5</v>
      </c>
      <c r="D10278" t="s">
        <v>33</v>
      </c>
      <c r="E10278" s="2" t="s">
        <v>1625</v>
      </c>
      <c r="F10278" s="1">
        <v>2.0562500000000001E-2</v>
      </c>
      <c r="G10278">
        <f>_xlfn.XLOOKUP($A10278,Product_pricing!$B:$B,Product_pricing!$C:$C)</f>
        <v>17</v>
      </c>
      <c r="H10278">
        <f t="shared" si="480"/>
        <v>32.299999999999997</v>
      </c>
      <c r="I10278" s="10">
        <f t="shared" si="481"/>
        <v>2.8502753198295747E-2</v>
      </c>
      <c r="J10278" t="str">
        <f>_xlfn.XLOOKUP(A10278,Product_Details!$A:$A,Product_Details!$G:$G,"mens")</f>
        <v>Mens</v>
      </c>
      <c r="K10278">
        <f t="shared" si="482"/>
        <v>3780</v>
      </c>
    </row>
    <row r="10279" spans="1:11" ht="15">
      <c r="A10279" t="s">
        <v>22</v>
      </c>
      <c r="B10279">
        <v>5</v>
      </c>
      <c r="C10279">
        <v>20</v>
      </c>
      <c r="D10279" t="s">
        <v>23</v>
      </c>
      <c r="E10279" t="s">
        <v>1626</v>
      </c>
      <c r="F10279" s="1">
        <v>1.3315972222222222E-2</v>
      </c>
      <c r="G10279">
        <f>_xlfn.XLOOKUP($A10279,Product_pricing!$B:$B,Product_pricing!$C:$C)</f>
        <v>13</v>
      </c>
      <c r="H10279">
        <f t="shared" si="480"/>
        <v>52</v>
      </c>
      <c r="I10279" s="10">
        <f t="shared" si="481"/>
        <v>4.5886785334717621E-2</v>
      </c>
      <c r="J10279" t="str">
        <f>_xlfn.XLOOKUP(A10279,Product_Details!$A:$A,Product_Details!$G:$G,"mens")</f>
        <v>Womens</v>
      </c>
      <c r="K10279">
        <f t="shared" si="482"/>
        <v>1883.75</v>
      </c>
    </row>
    <row r="10280" spans="1:11" ht="15">
      <c r="A10280" t="s">
        <v>35</v>
      </c>
      <c r="B10280">
        <v>1</v>
      </c>
      <c r="C10280">
        <v>20</v>
      </c>
      <c r="D10280" t="s">
        <v>23</v>
      </c>
      <c r="E10280" t="s">
        <v>1626</v>
      </c>
      <c r="F10280" s="1">
        <v>1.3315972222222222E-2</v>
      </c>
      <c r="G10280">
        <f>_xlfn.XLOOKUP($A10280,Product_pricing!$B:$B,Product_pricing!$C:$C)</f>
        <v>32</v>
      </c>
      <c r="H10280">
        <f t="shared" si="480"/>
        <v>25.6</v>
      </c>
      <c r="I10280" s="10">
        <f t="shared" si="481"/>
        <v>2.259041739555329E-2</v>
      </c>
      <c r="J10280" t="str">
        <f>_xlfn.XLOOKUP(A10280,Product_Details!$A:$A,Product_Details!$G:$G,"mens")</f>
        <v>Womens</v>
      </c>
      <c r="K10280">
        <f t="shared" si="482"/>
        <v>1883.75</v>
      </c>
    </row>
    <row r="10281" spans="1:11" ht="15">
      <c r="A10281" t="s">
        <v>36</v>
      </c>
      <c r="B10281">
        <v>3</v>
      </c>
      <c r="C10281">
        <v>20</v>
      </c>
      <c r="D10281" t="s">
        <v>23</v>
      </c>
      <c r="E10281" t="s">
        <v>1626</v>
      </c>
      <c r="F10281" s="1">
        <v>1.3315972222222222E-2</v>
      </c>
      <c r="G10281">
        <f>_xlfn.XLOOKUP($A10281,Product_pricing!$B:$B,Product_pricing!$C:$C)</f>
        <v>23</v>
      </c>
      <c r="H10281">
        <f t="shared" si="480"/>
        <v>55.2</v>
      </c>
      <c r="I10281" s="10">
        <f t="shared" si="481"/>
        <v>4.8710587509161782E-2</v>
      </c>
      <c r="J10281" t="str">
        <f>_xlfn.XLOOKUP(A10281,Product_Details!$A:$A,Product_Details!$G:$G,"mens")</f>
        <v>Womens</v>
      </c>
      <c r="K10281">
        <f t="shared" si="482"/>
        <v>1883.75</v>
      </c>
    </row>
    <row r="10282" spans="1:11" ht="15">
      <c r="A10282" t="s">
        <v>38</v>
      </c>
      <c r="B10282">
        <v>1</v>
      </c>
      <c r="C10282">
        <v>20</v>
      </c>
      <c r="D10282" t="s">
        <v>23</v>
      </c>
      <c r="E10282" t="s">
        <v>1626</v>
      </c>
      <c r="F10282" s="1">
        <v>1.3315972222222222E-2</v>
      </c>
      <c r="G10282">
        <f>_xlfn.XLOOKUP($A10282,Product_pricing!$B:$B,Product_pricing!$C:$C)</f>
        <v>54</v>
      </c>
      <c r="H10282">
        <f t="shared" si="480"/>
        <v>43.2</v>
      </c>
      <c r="I10282" s="10">
        <f t="shared" si="481"/>
        <v>3.8121329354996181E-2</v>
      </c>
      <c r="J10282" t="str">
        <f>_xlfn.XLOOKUP(A10282,Product_Details!$A:$A,Product_Details!$G:$G,"mens")</f>
        <v>Womens</v>
      </c>
      <c r="K10282">
        <f t="shared" si="482"/>
        <v>1883.75</v>
      </c>
    </row>
    <row r="10283" spans="1:11" ht="15">
      <c r="A10283" t="s">
        <v>25</v>
      </c>
      <c r="B10283">
        <v>3</v>
      </c>
      <c r="C10283">
        <v>20</v>
      </c>
      <c r="D10283" t="s">
        <v>23</v>
      </c>
      <c r="E10283" t="s">
        <v>1626</v>
      </c>
      <c r="F10283" s="1">
        <v>1.3315972222222222E-2</v>
      </c>
      <c r="G10283">
        <f>_xlfn.XLOOKUP($A10283,Product_pricing!$B:$B,Product_pricing!$C:$C)</f>
        <v>40</v>
      </c>
      <c r="H10283">
        <f t="shared" si="480"/>
        <v>96</v>
      </c>
      <c r="I10283" s="10">
        <f t="shared" si="481"/>
        <v>8.4714065233324837E-2</v>
      </c>
      <c r="J10283" t="str">
        <f>_xlfn.XLOOKUP(A10283,Product_Details!$A:$A,Product_Details!$G:$G,"mens")</f>
        <v>Mens</v>
      </c>
      <c r="K10283">
        <f t="shared" si="482"/>
        <v>1512</v>
      </c>
    </row>
    <row r="10284" spans="1:11" ht="15">
      <c r="A10284" t="s">
        <v>41</v>
      </c>
      <c r="B10284">
        <v>3</v>
      </c>
      <c r="C10284">
        <v>20</v>
      </c>
      <c r="D10284" t="s">
        <v>23</v>
      </c>
      <c r="E10284" t="s">
        <v>1626</v>
      </c>
      <c r="F10284" s="1">
        <v>1.3315972222222222E-2</v>
      </c>
      <c r="G10284">
        <f>_xlfn.XLOOKUP($A10284,Product_pricing!$B:$B,Product_pricing!$C:$C)</f>
        <v>10</v>
      </c>
      <c r="H10284">
        <f t="shared" si="480"/>
        <v>24</v>
      </c>
      <c r="I10284" s="10">
        <f t="shared" si="481"/>
        <v>2.1178516308331209E-2</v>
      </c>
      <c r="J10284" t="str">
        <f>_xlfn.XLOOKUP(A10284,Product_Details!$A:$A,Product_Details!$G:$G,"mens")</f>
        <v>Mens</v>
      </c>
      <c r="K10284">
        <f t="shared" si="482"/>
        <v>1512</v>
      </c>
    </row>
    <row r="10285" spans="1:11" ht="15">
      <c r="A10285" t="s">
        <v>31</v>
      </c>
      <c r="B10285">
        <v>5</v>
      </c>
      <c r="C10285">
        <v>20</v>
      </c>
      <c r="D10285" t="s">
        <v>23</v>
      </c>
      <c r="E10285" t="s">
        <v>1626</v>
      </c>
      <c r="F10285" s="1">
        <v>1.3315972222222222E-2</v>
      </c>
      <c r="G10285">
        <f>_xlfn.XLOOKUP($A10285,Product_pricing!$B:$B,Product_pricing!$C:$C)</f>
        <v>57</v>
      </c>
      <c r="H10285">
        <f t="shared" si="480"/>
        <v>228</v>
      </c>
      <c r="I10285" s="10">
        <f t="shared" si="481"/>
        <v>0.20119590492914646</v>
      </c>
      <c r="J10285" t="str">
        <f>_xlfn.XLOOKUP(A10285,Product_Details!$A:$A,Product_Details!$G:$G,"mens")</f>
        <v>Mens</v>
      </c>
      <c r="K10285">
        <f t="shared" si="482"/>
        <v>1512</v>
      </c>
    </row>
    <row r="10286" spans="1:11" ht="15">
      <c r="A10286" t="s">
        <v>32</v>
      </c>
      <c r="B10286">
        <v>1</v>
      </c>
      <c r="C10286">
        <v>20</v>
      </c>
      <c r="D10286" t="s">
        <v>23</v>
      </c>
      <c r="E10286" t="s">
        <v>1626</v>
      </c>
      <c r="F10286" s="1">
        <v>1.3315972222222222E-2</v>
      </c>
      <c r="G10286">
        <f>_xlfn.XLOOKUP($A10286,Product_pricing!$B:$B,Product_pricing!$C:$C)</f>
        <v>36</v>
      </c>
      <c r="H10286">
        <f t="shared" si="480"/>
        <v>28.8</v>
      </c>
      <c r="I10286" s="10">
        <f t="shared" si="481"/>
        <v>2.5414219569997454E-2</v>
      </c>
      <c r="J10286" t="str">
        <f>_xlfn.XLOOKUP(A10286,Product_Details!$A:$A,Product_Details!$G:$G,"mens")</f>
        <v>Mens</v>
      </c>
      <c r="K10286">
        <f t="shared" si="482"/>
        <v>1512</v>
      </c>
    </row>
    <row r="10287" spans="1:11" ht="15">
      <c r="A10287" t="s">
        <v>27</v>
      </c>
      <c r="B10287">
        <v>2</v>
      </c>
      <c r="C10287">
        <v>20</v>
      </c>
      <c r="D10287" t="s">
        <v>23</v>
      </c>
      <c r="E10287" t="s">
        <v>1626</v>
      </c>
      <c r="F10287" s="1">
        <v>1.3315972222222222E-2</v>
      </c>
      <c r="G10287">
        <f>_xlfn.XLOOKUP($A10287,Product_pricing!$B:$B,Product_pricing!$C:$C)</f>
        <v>29</v>
      </c>
      <c r="H10287">
        <f t="shared" si="480"/>
        <v>46.400000000000006</v>
      </c>
      <c r="I10287" s="10">
        <f t="shared" si="481"/>
        <v>4.0945131529440341E-2</v>
      </c>
      <c r="J10287" t="str">
        <f>_xlfn.XLOOKUP(A10287,Product_Details!$A:$A,Product_Details!$G:$G,"mens")</f>
        <v>Mens</v>
      </c>
      <c r="K10287">
        <f t="shared" si="482"/>
        <v>1512</v>
      </c>
    </row>
    <row r="10288" spans="1:11" ht="15">
      <c r="A10288" t="s">
        <v>35</v>
      </c>
      <c r="B10288">
        <v>5</v>
      </c>
      <c r="C10288">
        <v>14</v>
      </c>
      <c r="D10288" t="s">
        <v>23</v>
      </c>
      <c r="E10288">
        <v>950705</v>
      </c>
      <c r="F10288" s="1">
        <v>3.0047453703703705E-2</v>
      </c>
      <c r="G10288">
        <f>_xlfn.XLOOKUP($A10288,Product_pricing!$B:$B,Product_pricing!$C:$C)</f>
        <v>32</v>
      </c>
      <c r="H10288">
        <f t="shared" si="480"/>
        <v>137.6</v>
      </c>
      <c r="I10288" s="10">
        <f t="shared" si="481"/>
        <v>0.12142349350109892</v>
      </c>
      <c r="J10288" t="str">
        <f>_xlfn.XLOOKUP(A10288,Product_Details!$A:$A,Product_Details!$G:$G,"mens")</f>
        <v>Womens</v>
      </c>
      <c r="K10288">
        <f t="shared" si="482"/>
        <v>1883.75</v>
      </c>
    </row>
    <row r="10289" spans="1:11" ht="15">
      <c r="A10289" t="s">
        <v>36</v>
      </c>
      <c r="B10289">
        <v>4</v>
      </c>
      <c r="C10289">
        <v>14</v>
      </c>
      <c r="D10289" t="s">
        <v>23</v>
      </c>
      <c r="E10289">
        <v>950705</v>
      </c>
      <c r="F10289" s="1">
        <v>3.0047453703703705E-2</v>
      </c>
      <c r="G10289">
        <f>_xlfn.XLOOKUP($A10289,Product_pricing!$B:$B,Product_pricing!$C:$C)</f>
        <v>23</v>
      </c>
      <c r="H10289">
        <f t="shared" si="480"/>
        <v>79.12</v>
      </c>
      <c r="I10289" s="10">
        <f t="shared" si="481"/>
        <v>6.9818508763131878E-2</v>
      </c>
      <c r="J10289" t="str">
        <f>_xlfn.XLOOKUP(A10289,Product_Details!$A:$A,Product_Details!$G:$G,"mens")</f>
        <v>Womens</v>
      </c>
      <c r="K10289">
        <f t="shared" si="482"/>
        <v>1883.75</v>
      </c>
    </row>
    <row r="10290" spans="1:11" ht="15">
      <c r="A10290" t="s">
        <v>30</v>
      </c>
      <c r="B10290">
        <v>4</v>
      </c>
      <c r="C10290">
        <v>14</v>
      </c>
      <c r="D10290" t="s">
        <v>23</v>
      </c>
      <c r="E10290">
        <v>950705</v>
      </c>
      <c r="F10290" s="1">
        <v>3.0047453703703705E-2</v>
      </c>
      <c r="G10290">
        <f>_xlfn.XLOOKUP($A10290,Product_pricing!$B:$B,Product_pricing!$C:$C)</f>
        <v>19</v>
      </c>
      <c r="H10290">
        <f t="shared" si="480"/>
        <v>65.36</v>
      </c>
      <c r="I10290" s="10">
        <f t="shared" si="481"/>
        <v>5.7676159413021989E-2</v>
      </c>
      <c r="J10290" t="str">
        <f>_xlfn.XLOOKUP(A10290,Product_Details!$A:$A,Product_Details!$G:$G,"mens")</f>
        <v>Womens</v>
      </c>
      <c r="K10290">
        <f t="shared" si="482"/>
        <v>1883.75</v>
      </c>
    </row>
    <row r="10291" spans="1:11" ht="15">
      <c r="A10291" t="s">
        <v>38</v>
      </c>
      <c r="B10291">
        <v>5</v>
      </c>
      <c r="C10291">
        <v>14</v>
      </c>
      <c r="D10291" t="s">
        <v>23</v>
      </c>
      <c r="E10291">
        <v>950705</v>
      </c>
      <c r="F10291" s="1">
        <v>3.0047453703703705E-2</v>
      </c>
      <c r="G10291">
        <f>_xlfn.XLOOKUP($A10291,Product_pricing!$B:$B,Product_pricing!$C:$C)</f>
        <v>54</v>
      </c>
      <c r="H10291">
        <f t="shared" si="480"/>
        <v>232.2</v>
      </c>
      <c r="I10291" s="10">
        <f t="shared" si="481"/>
        <v>0.20490214528310441</v>
      </c>
      <c r="J10291" t="str">
        <f>_xlfn.XLOOKUP(A10291,Product_Details!$A:$A,Product_Details!$G:$G,"mens")</f>
        <v>Womens</v>
      </c>
      <c r="K10291">
        <f t="shared" si="482"/>
        <v>1883.75</v>
      </c>
    </row>
    <row r="10292" spans="1:11" ht="15">
      <c r="A10292" t="s">
        <v>41</v>
      </c>
      <c r="B10292">
        <v>5</v>
      </c>
      <c r="C10292">
        <v>14</v>
      </c>
      <c r="D10292" t="s">
        <v>23</v>
      </c>
      <c r="E10292">
        <v>950705</v>
      </c>
      <c r="F10292" s="1">
        <v>3.0047453703703705E-2</v>
      </c>
      <c r="G10292">
        <f>_xlfn.XLOOKUP($A10292,Product_pricing!$B:$B,Product_pricing!$C:$C)</f>
        <v>10</v>
      </c>
      <c r="H10292">
        <f t="shared" si="480"/>
        <v>43</v>
      </c>
      <c r="I10292" s="10">
        <f t="shared" si="481"/>
        <v>3.794484171909341E-2</v>
      </c>
      <c r="J10292" t="str">
        <f>_xlfn.XLOOKUP(A10292,Product_Details!$A:$A,Product_Details!$G:$G,"mens")</f>
        <v>Mens</v>
      </c>
      <c r="K10292">
        <f t="shared" si="482"/>
        <v>3780</v>
      </c>
    </row>
    <row r="10293" spans="1:11" ht="15">
      <c r="A10293" t="s">
        <v>32</v>
      </c>
      <c r="B10293">
        <v>4</v>
      </c>
      <c r="C10293">
        <v>14</v>
      </c>
      <c r="D10293" t="s">
        <v>23</v>
      </c>
      <c r="E10293">
        <v>950705</v>
      </c>
      <c r="F10293" s="1">
        <v>3.0047453703703705E-2</v>
      </c>
      <c r="G10293">
        <f>_xlfn.XLOOKUP($A10293,Product_pricing!$B:$B,Product_pricing!$C:$C)</f>
        <v>36</v>
      </c>
      <c r="H10293">
        <f t="shared" si="480"/>
        <v>123.84</v>
      </c>
      <c r="I10293" s="10">
        <f t="shared" si="481"/>
        <v>0.10928114415098904</v>
      </c>
      <c r="J10293" t="str">
        <f>_xlfn.XLOOKUP(A10293,Product_Details!$A:$A,Product_Details!$G:$G,"mens")</f>
        <v>Mens</v>
      </c>
      <c r="K10293">
        <f t="shared" si="482"/>
        <v>3780</v>
      </c>
    </row>
    <row r="10294" spans="1:11" ht="15">
      <c r="A10294" t="s">
        <v>22</v>
      </c>
      <c r="B10294">
        <v>4</v>
      </c>
      <c r="C10294">
        <v>9</v>
      </c>
      <c r="D10294" t="s">
        <v>33</v>
      </c>
      <c r="E10294" t="s">
        <v>1627</v>
      </c>
      <c r="F10294" s="1">
        <v>2.6328703703703705E-2</v>
      </c>
      <c r="G10294">
        <f>_xlfn.XLOOKUP($A10294,Product_pricing!$B:$B,Product_pricing!$C:$C)</f>
        <v>13</v>
      </c>
      <c r="H10294">
        <f t="shared" si="480"/>
        <v>47.32</v>
      </c>
      <c r="I10294" s="10">
        <f t="shared" si="481"/>
        <v>4.1756974654593035E-2</v>
      </c>
      <c r="J10294" t="str">
        <f>_xlfn.XLOOKUP(A10294,Product_Details!$A:$A,Product_Details!$G:$G,"mens")</f>
        <v>Womens</v>
      </c>
      <c r="K10294">
        <f t="shared" si="482"/>
        <v>2511.6666666666665</v>
      </c>
    </row>
    <row r="10295" spans="1:11" ht="15">
      <c r="A10295" t="s">
        <v>30</v>
      </c>
      <c r="B10295">
        <v>1</v>
      </c>
      <c r="C10295">
        <v>9</v>
      </c>
      <c r="D10295" t="s">
        <v>33</v>
      </c>
      <c r="E10295" t="s">
        <v>1627</v>
      </c>
      <c r="F10295" s="1">
        <v>2.6328703703703705E-2</v>
      </c>
      <c r="G10295">
        <f>_xlfn.XLOOKUP($A10295,Product_pricing!$B:$B,Product_pricing!$C:$C)</f>
        <v>19</v>
      </c>
      <c r="H10295">
        <f t="shared" si="480"/>
        <v>17.29</v>
      </c>
      <c r="I10295" s="10">
        <f t="shared" si="481"/>
        <v>1.5257356123793609E-2</v>
      </c>
      <c r="J10295" t="str">
        <f>_xlfn.XLOOKUP(A10295,Product_Details!$A:$A,Product_Details!$G:$G,"mens")</f>
        <v>Womens</v>
      </c>
      <c r="K10295">
        <f t="shared" si="482"/>
        <v>2511.6666666666665</v>
      </c>
    </row>
    <row r="10296" spans="1:11" ht="15">
      <c r="A10296" t="s">
        <v>38</v>
      </c>
      <c r="B10296">
        <v>3</v>
      </c>
      <c r="C10296">
        <v>9</v>
      </c>
      <c r="D10296" t="s">
        <v>33</v>
      </c>
      <c r="E10296" t="s">
        <v>1627</v>
      </c>
      <c r="F10296" s="1">
        <v>2.6328703703703705E-2</v>
      </c>
      <c r="G10296">
        <f>_xlfn.XLOOKUP($A10296,Product_pricing!$B:$B,Product_pricing!$C:$C)</f>
        <v>54</v>
      </c>
      <c r="H10296">
        <f t="shared" si="480"/>
        <v>147.42000000000002</v>
      </c>
      <c r="I10296" s="10">
        <f t="shared" si="481"/>
        <v>0.13008903642392447</v>
      </c>
      <c r="J10296" t="str">
        <f>_xlfn.XLOOKUP(A10296,Product_Details!$A:$A,Product_Details!$G:$G,"mens")</f>
        <v>Womens</v>
      </c>
      <c r="K10296">
        <f t="shared" si="482"/>
        <v>2511.6666666666665</v>
      </c>
    </row>
    <row r="10297" spans="1:11" ht="15">
      <c r="A10297" t="s">
        <v>41</v>
      </c>
      <c r="B10297">
        <v>1</v>
      </c>
      <c r="C10297">
        <v>9</v>
      </c>
      <c r="D10297" t="s">
        <v>33</v>
      </c>
      <c r="E10297" t="s">
        <v>1627</v>
      </c>
      <c r="F10297" s="1">
        <v>2.6328703703703705E-2</v>
      </c>
      <c r="G10297">
        <f>_xlfn.XLOOKUP($A10297,Product_pricing!$B:$B,Product_pricing!$C:$C)</f>
        <v>10</v>
      </c>
      <c r="H10297">
        <f t="shared" si="480"/>
        <v>9.1</v>
      </c>
      <c r="I10297" s="10">
        <f t="shared" si="481"/>
        <v>8.0301874335755846E-3</v>
      </c>
      <c r="J10297" t="str">
        <f>_xlfn.XLOOKUP(A10297,Product_Details!$A:$A,Product_Details!$G:$G,"mens")</f>
        <v>Mens</v>
      </c>
      <c r="K10297">
        <f t="shared" si="482"/>
        <v>3780</v>
      </c>
    </row>
    <row r="10298" spans="1:11" ht="15">
      <c r="A10298" t="s">
        <v>26</v>
      </c>
      <c r="B10298">
        <v>2</v>
      </c>
      <c r="C10298">
        <v>9</v>
      </c>
      <c r="D10298" t="s">
        <v>33</v>
      </c>
      <c r="E10298" t="s">
        <v>1627</v>
      </c>
      <c r="F10298" s="1">
        <v>2.6328703703703705E-2</v>
      </c>
      <c r="G10298">
        <f>_xlfn.XLOOKUP($A10298,Product_pricing!$B:$B,Product_pricing!$C:$C)</f>
        <v>17</v>
      </c>
      <c r="H10298">
        <f t="shared" si="480"/>
        <v>30.94</v>
      </c>
      <c r="I10298" s="10">
        <f t="shared" si="481"/>
        <v>2.7302637274156986E-2</v>
      </c>
      <c r="J10298" t="str">
        <f>_xlfn.XLOOKUP(A10298,Product_Details!$A:$A,Product_Details!$G:$G,"mens")</f>
        <v>Mens</v>
      </c>
      <c r="K10298">
        <f t="shared" si="482"/>
        <v>3780</v>
      </c>
    </row>
    <row r="10299" spans="1:11" ht="15">
      <c r="A10299" t="s">
        <v>29</v>
      </c>
      <c r="B10299">
        <v>2</v>
      </c>
      <c r="C10299">
        <v>18</v>
      </c>
      <c r="D10299" t="s">
        <v>33</v>
      </c>
      <c r="E10299" t="s">
        <v>1628</v>
      </c>
      <c r="F10299" s="1">
        <v>1.4099537037037037E-2</v>
      </c>
      <c r="G10299">
        <f>_xlfn.XLOOKUP($A10299,Product_pricing!$B:$B,Product_pricing!$C:$C)</f>
        <v>10</v>
      </c>
      <c r="H10299">
        <f t="shared" si="480"/>
        <v>16.400000000000002</v>
      </c>
      <c r="I10299" s="10">
        <f t="shared" si="481"/>
        <v>1.4471986144026328E-2</v>
      </c>
      <c r="J10299" t="str">
        <f>_xlfn.XLOOKUP(A10299,Product_Details!$A:$A,Product_Details!$G:$G,"mens")</f>
        <v>Womens</v>
      </c>
      <c r="K10299">
        <f t="shared" si="482"/>
        <v>2511.6666666666665</v>
      </c>
    </row>
    <row r="10300" spans="1:11" ht="15">
      <c r="A10300" t="s">
        <v>36</v>
      </c>
      <c r="B10300">
        <v>5</v>
      </c>
      <c r="C10300">
        <v>18</v>
      </c>
      <c r="D10300" t="s">
        <v>33</v>
      </c>
      <c r="E10300" t="s">
        <v>1628</v>
      </c>
      <c r="F10300" s="1">
        <v>1.4099537037037037E-2</v>
      </c>
      <c r="G10300">
        <f>_xlfn.XLOOKUP($A10300,Product_pricing!$B:$B,Product_pricing!$C:$C)</f>
        <v>23</v>
      </c>
      <c r="H10300">
        <f t="shared" si="480"/>
        <v>94.300000000000011</v>
      </c>
      <c r="I10300" s="10">
        <f t="shared" si="481"/>
        <v>8.3213920328151378E-2</v>
      </c>
      <c r="J10300" t="str">
        <f>_xlfn.XLOOKUP(A10300,Product_Details!$A:$A,Product_Details!$G:$G,"mens")</f>
        <v>Womens</v>
      </c>
      <c r="K10300">
        <f t="shared" si="482"/>
        <v>2511.6666666666665</v>
      </c>
    </row>
    <row r="10301" spans="1:11" ht="15">
      <c r="A10301" t="s">
        <v>38</v>
      </c>
      <c r="B10301">
        <v>2</v>
      </c>
      <c r="C10301">
        <v>18</v>
      </c>
      <c r="D10301" t="s">
        <v>33</v>
      </c>
      <c r="E10301" t="s">
        <v>1628</v>
      </c>
      <c r="F10301" s="1">
        <v>1.4099537037037037E-2</v>
      </c>
      <c r="G10301">
        <f>_xlfn.XLOOKUP($A10301,Product_pricing!$B:$B,Product_pricing!$C:$C)</f>
        <v>54</v>
      </c>
      <c r="H10301">
        <f t="shared" si="480"/>
        <v>88.56</v>
      </c>
      <c r="I10301" s="10">
        <f t="shared" si="481"/>
        <v>7.814872517774217E-2</v>
      </c>
      <c r="J10301" t="str">
        <f>_xlfn.XLOOKUP(A10301,Product_Details!$A:$A,Product_Details!$G:$G,"mens")</f>
        <v>Womens</v>
      </c>
      <c r="K10301">
        <f t="shared" si="482"/>
        <v>2511.6666666666665</v>
      </c>
    </row>
    <row r="10302" spans="1:11" ht="15">
      <c r="A10302" t="s">
        <v>26</v>
      </c>
      <c r="B10302">
        <v>5</v>
      </c>
      <c r="C10302">
        <v>18</v>
      </c>
      <c r="D10302" t="s">
        <v>33</v>
      </c>
      <c r="E10302" t="s">
        <v>1628</v>
      </c>
      <c r="F10302" s="1">
        <v>1.4099537037037037E-2</v>
      </c>
      <c r="G10302">
        <f>_xlfn.XLOOKUP($A10302,Product_pricing!$B:$B,Product_pricing!$C:$C)</f>
        <v>17</v>
      </c>
      <c r="H10302">
        <f t="shared" si="480"/>
        <v>69.7</v>
      </c>
      <c r="I10302" s="10">
        <f t="shared" si="481"/>
        <v>6.1505941112111884E-2</v>
      </c>
      <c r="J10302" t="str">
        <f>_xlfn.XLOOKUP(A10302,Product_Details!$A:$A,Product_Details!$G:$G,"mens")</f>
        <v>Mens</v>
      </c>
      <c r="K10302">
        <f t="shared" si="482"/>
        <v>7560</v>
      </c>
    </row>
    <row r="10303" spans="1:11" ht="15">
      <c r="A10303" t="s">
        <v>22</v>
      </c>
      <c r="B10303">
        <v>3</v>
      </c>
      <c r="C10303">
        <v>24</v>
      </c>
      <c r="D10303" t="s">
        <v>33</v>
      </c>
      <c r="E10303" t="s">
        <v>1629</v>
      </c>
      <c r="F10303" s="1">
        <v>6.3252314814814812E-3</v>
      </c>
      <c r="G10303">
        <f>_xlfn.XLOOKUP($A10303,Product_pricing!$B:$B,Product_pricing!$C:$C)</f>
        <v>13</v>
      </c>
      <c r="H10303">
        <f t="shared" si="480"/>
        <v>29.64</v>
      </c>
      <c r="I10303" s="10">
        <f t="shared" si="481"/>
        <v>2.6155467640789045E-2</v>
      </c>
      <c r="J10303" t="str">
        <f>_xlfn.XLOOKUP(A10303,Product_Details!$A:$A,Product_Details!$G:$G,"mens")</f>
        <v>Womens</v>
      </c>
      <c r="K10303">
        <f t="shared" si="482"/>
        <v>1883.75</v>
      </c>
    </row>
    <row r="10304" spans="1:11" ht="15">
      <c r="A10304" t="s">
        <v>35</v>
      </c>
      <c r="B10304">
        <v>5</v>
      </c>
      <c r="C10304">
        <v>24</v>
      </c>
      <c r="D10304" t="s">
        <v>33</v>
      </c>
      <c r="E10304" t="s">
        <v>1629</v>
      </c>
      <c r="F10304" s="1">
        <v>6.3252314814814812E-3</v>
      </c>
      <c r="G10304">
        <f>_xlfn.XLOOKUP($A10304,Product_pricing!$B:$B,Product_pricing!$C:$C)</f>
        <v>32</v>
      </c>
      <c r="H10304">
        <f t="shared" si="480"/>
        <v>121.6</v>
      </c>
      <c r="I10304" s="10">
        <f t="shared" si="481"/>
        <v>0.10730448262887812</v>
      </c>
      <c r="J10304" t="str">
        <f>_xlfn.XLOOKUP(A10304,Product_Details!$A:$A,Product_Details!$G:$G,"mens")</f>
        <v>Womens</v>
      </c>
      <c r="K10304">
        <f t="shared" si="482"/>
        <v>1883.75</v>
      </c>
    </row>
    <row r="10305" spans="1:11" ht="15">
      <c r="A10305" t="s">
        <v>36</v>
      </c>
      <c r="B10305">
        <v>1</v>
      </c>
      <c r="C10305">
        <v>24</v>
      </c>
      <c r="D10305" t="s">
        <v>33</v>
      </c>
      <c r="E10305" t="s">
        <v>1629</v>
      </c>
      <c r="F10305" s="1">
        <v>6.3252314814814812E-3</v>
      </c>
      <c r="G10305">
        <f>_xlfn.XLOOKUP($A10305,Product_pricing!$B:$B,Product_pricing!$C:$C)</f>
        <v>23</v>
      </c>
      <c r="H10305">
        <f t="shared" si="480"/>
        <v>17.48</v>
      </c>
      <c r="I10305" s="10">
        <f t="shared" si="481"/>
        <v>1.5425019377901229E-2</v>
      </c>
      <c r="J10305" t="str">
        <f>_xlfn.XLOOKUP(A10305,Product_Details!$A:$A,Product_Details!$G:$G,"mens")</f>
        <v>Womens</v>
      </c>
      <c r="K10305">
        <f t="shared" si="482"/>
        <v>1883.75</v>
      </c>
    </row>
    <row r="10306" spans="1:11" ht="15">
      <c r="A10306" t="s">
        <v>30</v>
      </c>
      <c r="B10306">
        <v>3</v>
      </c>
      <c r="C10306">
        <v>24</v>
      </c>
      <c r="D10306" t="s">
        <v>33</v>
      </c>
      <c r="E10306" t="s">
        <v>1629</v>
      </c>
      <c r="F10306" s="1">
        <v>6.3252314814814812E-3</v>
      </c>
      <c r="G10306">
        <f>_xlfn.XLOOKUP($A10306,Product_pricing!$B:$B,Product_pricing!$C:$C)</f>
        <v>19</v>
      </c>
      <c r="H10306">
        <f t="shared" si="480"/>
        <v>43.32</v>
      </c>
      <c r="I10306" s="10">
        <f t="shared" si="481"/>
        <v>3.8227221936537832E-2</v>
      </c>
      <c r="J10306" t="str">
        <f>_xlfn.XLOOKUP(A10306,Product_Details!$A:$A,Product_Details!$G:$G,"mens")</f>
        <v>Womens</v>
      </c>
      <c r="K10306">
        <f t="shared" si="482"/>
        <v>1883.75</v>
      </c>
    </row>
    <row r="10307" spans="1:11" ht="15">
      <c r="A10307" t="s">
        <v>25</v>
      </c>
      <c r="B10307">
        <v>2</v>
      </c>
      <c r="C10307">
        <v>24</v>
      </c>
      <c r="D10307" t="s">
        <v>33</v>
      </c>
      <c r="E10307" t="s">
        <v>1629</v>
      </c>
      <c r="F10307" s="1">
        <v>6.3252314814814812E-3</v>
      </c>
      <c r="G10307">
        <f>_xlfn.XLOOKUP($A10307,Product_pricing!$B:$B,Product_pricing!$C:$C)</f>
        <v>40</v>
      </c>
      <c r="H10307">
        <f t="shared" ref="H10307:H10370" si="483">B10307*G10307*(1-C10307/100)</f>
        <v>60.8</v>
      </c>
      <c r="I10307" s="10">
        <f t="shared" ref="I10307:I10370" si="484">(H10307/SUM($H:$H))*1000</f>
        <v>5.3652241314439061E-2</v>
      </c>
      <c r="J10307" t="str">
        <f>_xlfn.XLOOKUP(A10307,Product_Details!$A:$A,Product_Details!$G:$G,"mens")</f>
        <v>Mens</v>
      </c>
      <c r="K10307">
        <f t="shared" ref="K10307:K10370" si="485">COUNTIFS($J:$J, J10307) / COUNTIFS($J:$J, J10307, $E:$E, E10307)</f>
        <v>7560</v>
      </c>
    </row>
    <row r="10308" spans="1:11" ht="15">
      <c r="A10308" t="s">
        <v>22</v>
      </c>
      <c r="B10308">
        <v>3</v>
      </c>
      <c r="C10308">
        <v>10</v>
      </c>
      <c r="D10308" t="s">
        <v>23</v>
      </c>
      <c r="E10308" t="s">
        <v>1630</v>
      </c>
      <c r="F10308" s="1">
        <v>3.9395833333333331E-2</v>
      </c>
      <c r="G10308">
        <f>_xlfn.XLOOKUP($A10308,Product_pricing!$B:$B,Product_pricing!$C:$C)</f>
        <v>13</v>
      </c>
      <c r="H10308">
        <f t="shared" si="483"/>
        <v>35.1</v>
      </c>
      <c r="I10308" s="10">
        <f t="shared" si="484"/>
        <v>3.0973580100934393E-2</v>
      </c>
      <c r="J10308" t="str">
        <f>_xlfn.XLOOKUP(A10308,Product_Details!$A:$A,Product_Details!$G:$G,"mens")</f>
        <v>Womens</v>
      </c>
      <c r="K10308">
        <f t="shared" si="485"/>
        <v>7535</v>
      </c>
    </row>
    <row r="10309" spans="1:11" ht="15">
      <c r="A10309" t="s">
        <v>25</v>
      </c>
      <c r="B10309">
        <v>3</v>
      </c>
      <c r="C10309">
        <v>10</v>
      </c>
      <c r="D10309" t="s">
        <v>23</v>
      </c>
      <c r="E10309" t="s">
        <v>1630</v>
      </c>
      <c r="F10309" s="1">
        <v>3.9395833333333331E-2</v>
      </c>
      <c r="G10309">
        <f>_xlfn.XLOOKUP($A10309,Product_pricing!$B:$B,Product_pricing!$C:$C)</f>
        <v>40</v>
      </c>
      <c r="H10309">
        <f t="shared" si="483"/>
        <v>108</v>
      </c>
      <c r="I10309" s="10">
        <f t="shared" si="484"/>
        <v>9.5303323387490438E-2</v>
      </c>
      <c r="J10309" t="str">
        <f>_xlfn.XLOOKUP(A10309,Product_Details!$A:$A,Product_Details!$G:$G,"mens")</f>
        <v>Mens</v>
      </c>
      <c r="K10309">
        <f t="shared" si="485"/>
        <v>2520</v>
      </c>
    </row>
    <row r="10310" spans="1:11" ht="15">
      <c r="A10310" t="s">
        <v>41</v>
      </c>
      <c r="B10310">
        <v>2</v>
      </c>
      <c r="C10310">
        <v>10</v>
      </c>
      <c r="D10310" t="s">
        <v>23</v>
      </c>
      <c r="E10310" t="s">
        <v>1630</v>
      </c>
      <c r="F10310" s="1">
        <v>3.9395833333333331E-2</v>
      </c>
      <c r="G10310">
        <f>_xlfn.XLOOKUP($A10310,Product_pricing!$B:$B,Product_pricing!$C:$C)</f>
        <v>10</v>
      </c>
      <c r="H10310">
        <f t="shared" si="483"/>
        <v>18</v>
      </c>
      <c r="I10310" s="10">
        <f t="shared" si="484"/>
        <v>1.5883887231248409E-2</v>
      </c>
      <c r="J10310" t="str">
        <f>_xlfn.XLOOKUP(A10310,Product_Details!$A:$A,Product_Details!$G:$G,"mens")</f>
        <v>Mens</v>
      </c>
      <c r="K10310">
        <f t="shared" si="485"/>
        <v>2520</v>
      </c>
    </row>
    <row r="10311" spans="1:11" ht="15">
      <c r="A10311" t="s">
        <v>32</v>
      </c>
      <c r="B10311">
        <v>2</v>
      </c>
      <c r="C10311">
        <v>10</v>
      </c>
      <c r="D10311" t="s">
        <v>23</v>
      </c>
      <c r="E10311" t="s">
        <v>1630</v>
      </c>
      <c r="F10311" s="1">
        <v>3.9395833333333331E-2</v>
      </c>
      <c r="G10311">
        <f>_xlfn.XLOOKUP($A10311,Product_pricing!$B:$B,Product_pricing!$C:$C)</f>
        <v>36</v>
      </c>
      <c r="H10311">
        <f t="shared" si="483"/>
        <v>64.8</v>
      </c>
      <c r="I10311" s="10">
        <f t="shared" si="484"/>
        <v>5.7181994032494264E-2</v>
      </c>
      <c r="J10311" t="str">
        <f>_xlfn.XLOOKUP(A10311,Product_Details!$A:$A,Product_Details!$G:$G,"mens")</f>
        <v>Mens</v>
      </c>
      <c r="K10311">
        <f t="shared" si="485"/>
        <v>2520</v>
      </c>
    </row>
    <row r="10312" spans="1:11" ht="15">
      <c r="A10312" t="s">
        <v>22</v>
      </c>
      <c r="B10312">
        <v>4</v>
      </c>
      <c r="C10312">
        <v>3</v>
      </c>
      <c r="D10312" t="s">
        <v>33</v>
      </c>
      <c r="E10312" t="s">
        <v>1631</v>
      </c>
      <c r="F10312" s="1">
        <v>3.9686342592592593E-2</v>
      </c>
      <c r="G10312">
        <f>_xlfn.XLOOKUP($A10312,Product_pricing!$B:$B,Product_pricing!$C:$C)</f>
        <v>13</v>
      </c>
      <c r="H10312">
        <f t="shared" si="483"/>
        <v>50.44</v>
      </c>
      <c r="I10312" s="10">
        <f t="shared" si="484"/>
        <v>4.451018177467609E-2</v>
      </c>
      <c r="J10312" t="str">
        <f>_xlfn.XLOOKUP(A10312,Product_Details!$A:$A,Product_Details!$G:$G,"mens")</f>
        <v>Womens</v>
      </c>
      <c r="K10312">
        <f t="shared" si="485"/>
        <v>2511.6666666666665</v>
      </c>
    </row>
    <row r="10313" spans="1:11" ht="15">
      <c r="A10313" t="s">
        <v>35</v>
      </c>
      <c r="B10313">
        <v>4</v>
      </c>
      <c r="C10313">
        <v>3</v>
      </c>
      <c r="D10313" t="s">
        <v>33</v>
      </c>
      <c r="E10313" t="s">
        <v>1631</v>
      </c>
      <c r="F10313" s="1">
        <v>3.9686342592592593E-2</v>
      </c>
      <c r="G10313">
        <f>_xlfn.XLOOKUP($A10313,Product_pricing!$B:$B,Product_pricing!$C:$C)</f>
        <v>32</v>
      </c>
      <c r="H10313">
        <f t="shared" si="483"/>
        <v>124.16</v>
      </c>
      <c r="I10313" s="10">
        <f t="shared" si="484"/>
        <v>0.10956352436843345</v>
      </c>
      <c r="J10313" t="str">
        <f>_xlfn.XLOOKUP(A10313,Product_Details!$A:$A,Product_Details!$G:$G,"mens")</f>
        <v>Womens</v>
      </c>
      <c r="K10313">
        <f t="shared" si="485"/>
        <v>2511.6666666666665</v>
      </c>
    </row>
    <row r="10314" spans="1:11" ht="15">
      <c r="A10314" t="s">
        <v>38</v>
      </c>
      <c r="B10314">
        <v>2</v>
      </c>
      <c r="C10314">
        <v>3</v>
      </c>
      <c r="D10314" t="s">
        <v>33</v>
      </c>
      <c r="E10314" t="s">
        <v>1631</v>
      </c>
      <c r="F10314" s="1">
        <v>3.9686342592592593E-2</v>
      </c>
      <c r="G10314">
        <f>_xlfn.XLOOKUP($A10314,Product_pricing!$B:$B,Product_pricing!$C:$C)</f>
        <v>54</v>
      </c>
      <c r="H10314">
        <f t="shared" si="483"/>
        <v>104.75999999999999</v>
      </c>
      <c r="I10314" s="10">
        <f t="shared" si="484"/>
        <v>9.2444223685865717E-2</v>
      </c>
      <c r="J10314" t="str">
        <f>_xlfn.XLOOKUP(A10314,Product_Details!$A:$A,Product_Details!$G:$G,"mens")</f>
        <v>Womens</v>
      </c>
      <c r="K10314">
        <f t="shared" si="485"/>
        <v>2511.6666666666665</v>
      </c>
    </row>
    <row r="10315" spans="1:11" ht="15">
      <c r="A10315" t="s">
        <v>25</v>
      </c>
      <c r="B10315">
        <v>5</v>
      </c>
      <c r="C10315">
        <v>3</v>
      </c>
      <c r="D10315" t="s">
        <v>33</v>
      </c>
      <c r="E10315" t="s">
        <v>1631</v>
      </c>
      <c r="F10315" s="1">
        <v>3.9686342592592593E-2</v>
      </c>
      <c r="G10315">
        <f>_xlfn.XLOOKUP($A10315,Product_pricing!$B:$B,Product_pricing!$C:$C)</f>
        <v>40</v>
      </c>
      <c r="H10315">
        <f t="shared" si="483"/>
        <v>194</v>
      </c>
      <c r="I10315" s="10">
        <f t="shared" si="484"/>
        <v>0.17119300682567726</v>
      </c>
      <c r="J10315" t="str">
        <f>_xlfn.XLOOKUP(A10315,Product_Details!$A:$A,Product_Details!$G:$G,"mens")</f>
        <v>Mens</v>
      </c>
      <c r="K10315">
        <f t="shared" si="485"/>
        <v>3780</v>
      </c>
    </row>
    <row r="10316" spans="1:11" ht="15">
      <c r="A10316" t="s">
        <v>32</v>
      </c>
      <c r="B10316">
        <v>4</v>
      </c>
      <c r="C10316">
        <v>3</v>
      </c>
      <c r="D10316" t="s">
        <v>33</v>
      </c>
      <c r="E10316" t="s">
        <v>1631</v>
      </c>
      <c r="F10316" s="1">
        <v>3.9686342592592593E-2</v>
      </c>
      <c r="G10316">
        <f>_xlfn.XLOOKUP($A10316,Product_pricing!$B:$B,Product_pricing!$C:$C)</f>
        <v>36</v>
      </c>
      <c r="H10316">
        <f t="shared" si="483"/>
        <v>139.68</v>
      </c>
      <c r="I10316" s="10">
        <f t="shared" si="484"/>
        <v>0.12325896491448765</v>
      </c>
      <c r="J10316" t="str">
        <f>_xlfn.XLOOKUP(A10316,Product_Details!$A:$A,Product_Details!$G:$G,"mens")</f>
        <v>Mens</v>
      </c>
      <c r="K10316">
        <f t="shared" si="485"/>
        <v>3780</v>
      </c>
    </row>
    <row r="10317" spans="1:11" ht="15">
      <c r="A10317" t="s">
        <v>35</v>
      </c>
      <c r="B10317">
        <v>2</v>
      </c>
      <c r="C10317">
        <v>1</v>
      </c>
      <c r="D10317" t="s">
        <v>23</v>
      </c>
      <c r="E10317" t="s">
        <v>1632</v>
      </c>
      <c r="F10317" s="1">
        <v>8.7106481481481479E-3</v>
      </c>
      <c r="G10317">
        <f>_xlfn.XLOOKUP($A10317,Product_pricing!$B:$B,Product_pricing!$C:$C)</f>
        <v>32</v>
      </c>
      <c r="H10317">
        <f t="shared" si="483"/>
        <v>63.36</v>
      </c>
      <c r="I10317" s="10">
        <f t="shared" si="484"/>
        <v>5.5911283053994384E-2</v>
      </c>
      <c r="J10317" t="str">
        <f>_xlfn.XLOOKUP(A10317,Product_Details!$A:$A,Product_Details!$G:$G,"mens")</f>
        <v>Womens</v>
      </c>
      <c r="K10317">
        <f t="shared" si="485"/>
        <v>1883.75</v>
      </c>
    </row>
    <row r="10318" spans="1:11" ht="15">
      <c r="A10318" t="s">
        <v>29</v>
      </c>
      <c r="B10318">
        <v>4</v>
      </c>
      <c r="C10318">
        <v>1</v>
      </c>
      <c r="D10318" t="s">
        <v>23</v>
      </c>
      <c r="E10318" t="s">
        <v>1632</v>
      </c>
      <c r="F10318" s="1">
        <v>8.7106481481481479E-3</v>
      </c>
      <c r="G10318">
        <f>_xlfn.XLOOKUP($A10318,Product_pricing!$B:$B,Product_pricing!$C:$C)</f>
        <v>10</v>
      </c>
      <c r="H10318">
        <f t="shared" si="483"/>
        <v>39.6</v>
      </c>
      <c r="I10318" s="10">
        <f t="shared" si="484"/>
        <v>3.4944551908746499E-2</v>
      </c>
      <c r="J10318" t="str">
        <f>_xlfn.XLOOKUP(A10318,Product_Details!$A:$A,Product_Details!$G:$G,"mens")</f>
        <v>Womens</v>
      </c>
      <c r="K10318">
        <f t="shared" si="485"/>
        <v>1883.75</v>
      </c>
    </row>
    <row r="10319" spans="1:11" ht="15">
      <c r="A10319" t="s">
        <v>30</v>
      </c>
      <c r="B10319">
        <v>3</v>
      </c>
      <c r="C10319">
        <v>1</v>
      </c>
      <c r="D10319" t="s">
        <v>23</v>
      </c>
      <c r="E10319" t="s">
        <v>1632</v>
      </c>
      <c r="F10319" s="1">
        <v>8.7106481481481479E-3</v>
      </c>
      <c r="G10319">
        <f>_xlfn.XLOOKUP($A10319,Product_pricing!$B:$B,Product_pricing!$C:$C)</f>
        <v>19</v>
      </c>
      <c r="H10319">
        <f t="shared" si="483"/>
        <v>56.43</v>
      </c>
      <c r="I10319" s="10">
        <f t="shared" si="484"/>
        <v>4.9795986469963756E-2</v>
      </c>
      <c r="J10319" t="str">
        <f>_xlfn.XLOOKUP(A10319,Product_Details!$A:$A,Product_Details!$G:$G,"mens")</f>
        <v>Womens</v>
      </c>
      <c r="K10319">
        <f t="shared" si="485"/>
        <v>1883.75</v>
      </c>
    </row>
    <row r="10320" spans="1:11" ht="15">
      <c r="A10320" t="s">
        <v>38</v>
      </c>
      <c r="B10320">
        <v>3</v>
      </c>
      <c r="C10320">
        <v>1</v>
      </c>
      <c r="D10320" t="s">
        <v>23</v>
      </c>
      <c r="E10320" t="s">
        <v>1632</v>
      </c>
      <c r="F10320" s="1">
        <v>8.7106481481481479E-3</v>
      </c>
      <c r="G10320">
        <f>_xlfn.XLOOKUP($A10320,Product_pricing!$B:$B,Product_pricing!$C:$C)</f>
        <v>54</v>
      </c>
      <c r="H10320">
        <f t="shared" si="483"/>
        <v>160.38</v>
      </c>
      <c r="I10320" s="10">
        <f t="shared" si="484"/>
        <v>0.1415254352304233</v>
      </c>
      <c r="J10320" t="str">
        <f>_xlfn.XLOOKUP(A10320,Product_Details!$A:$A,Product_Details!$G:$G,"mens")</f>
        <v>Womens</v>
      </c>
      <c r="K10320">
        <f t="shared" si="485"/>
        <v>1883.75</v>
      </c>
    </row>
    <row r="10321" spans="1:11" ht="15">
      <c r="A10321" t="s">
        <v>25</v>
      </c>
      <c r="B10321">
        <v>3</v>
      </c>
      <c r="C10321">
        <v>1</v>
      </c>
      <c r="D10321" t="s">
        <v>23</v>
      </c>
      <c r="E10321" t="s">
        <v>1632</v>
      </c>
      <c r="F10321" s="1">
        <v>8.7106481481481479E-3</v>
      </c>
      <c r="G10321">
        <f>_xlfn.XLOOKUP($A10321,Product_pricing!$B:$B,Product_pricing!$C:$C)</f>
        <v>40</v>
      </c>
      <c r="H10321">
        <f t="shared" si="483"/>
        <v>118.8</v>
      </c>
      <c r="I10321" s="10">
        <f t="shared" si="484"/>
        <v>0.10483365572623948</v>
      </c>
      <c r="J10321" t="str">
        <f>_xlfn.XLOOKUP(A10321,Product_Details!$A:$A,Product_Details!$G:$G,"mens")</f>
        <v>Mens</v>
      </c>
      <c r="K10321">
        <f t="shared" si="485"/>
        <v>1890</v>
      </c>
    </row>
    <row r="10322" spans="1:11" ht="15">
      <c r="A10322" t="s">
        <v>41</v>
      </c>
      <c r="B10322">
        <v>4</v>
      </c>
      <c r="C10322">
        <v>1</v>
      </c>
      <c r="D10322" t="s">
        <v>23</v>
      </c>
      <c r="E10322" t="s">
        <v>1632</v>
      </c>
      <c r="F10322" s="1">
        <v>8.7106481481481479E-3</v>
      </c>
      <c r="G10322">
        <f>_xlfn.XLOOKUP($A10322,Product_pricing!$B:$B,Product_pricing!$C:$C)</f>
        <v>10</v>
      </c>
      <c r="H10322">
        <f t="shared" si="483"/>
        <v>39.6</v>
      </c>
      <c r="I10322" s="10">
        <f t="shared" si="484"/>
        <v>3.4944551908746499E-2</v>
      </c>
      <c r="J10322" t="str">
        <f>_xlfn.XLOOKUP(A10322,Product_Details!$A:$A,Product_Details!$G:$G,"mens")</f>
        <v>Mens</v>
      </c>
      <c r="K10322">
        <f t="shared" si="485"/>
        <v>1890</v>
      </c>
    </row>
    <row r="10323" spans="1:11" ht="15">
      <c r="A10323" t="s">
        <v>31</v>
      </c>
      <c r="B10323">
        <v>2</v>
      </c>
      <c r="C10323">
        <v>1</v>
      </c>
      <c r="D10323" t="s">
        <v>23</v>
      </c>
      <c r="E10323" t="s">
        <v>1632</v>
      </c>
      <c r="F10323" s="1">
        <v>8.7106481481481479E-3</v>
      </c>
      <c r="G10323">
        <f>_xlfn.XLOOKUP($A10323,Product_pricing!$B:$B,Product_pricing!$C:$C)</f>
        <v>57</v>
      </c>
      <c r="H10323">
        <f t="shared" si="483"/>
        <v>112.86</v>
      </c>
      <c r="I10323" s="10">
        <f t="shared" si="484"/>
        <v>9.9591972939927512E-2</v>
      </c>
      <c r="J10323" t="str">
        <f>_xlfn.XLOOKUP(A10323,Product_Details!$A:$A,Product_Details!$G:$G,"mens")</f>
        <v>Mens</v>
      </c>
      <c r="K10323">
        <f t="shared" si="485"/>
        <v>1890</v>
      </c>
    </row>
    <row r="10324" spans="1:11" ht="15">
      <c r="A10324" t="s">
        <v>27</v>
      </c>
      <c r="B10324">
        <v>3</v>
      </c>
      <c r="C10324">
        <v>1</v>
      </c>
      <c r="D10324" t="s">
        <v>23</v>
      </c>
      <c r="E10324" t="s">
        <v>1632</v>
      </c>
      <c r="F10324" s="1">
        <v>8.7106481481481479E-3</v>
      </c>
      <c r="G10324">
        <f>_xlfn.XLOOKUP($A10324,Product_pricing!$B:$B,Product_pricing!$C:$C)</f>
        <v>29</v>
      </c>
      <c r="H10324">
        <f t="shared" si="483"/>
        <v>86.13</v>
      </c>
      <c r="I10324" s="10">
        <f t="shared" si="484"/>
        <v>7.600440040152362E-2</v>
      </c>
      <c r="J10324" t="str">
        <f>_xlfn.XLOOKUP(A10324,Product_Details!$A:$A,Product_Details!$G:$G,"mens")</f>
        <v>Mens</v>
      </c>
      <c r="K10324">
        <f t="shared" si="485"/>
        <v>1890</v>
      </c>
    </row>
    <row r="10325" spans="1:11" ht="15">
      <c r="A10325" t="s">
        <v>22</v>
      </c>
      <c r="B10325">
        <v>4</v>
      </c>
      <c r="C10325">
        <v>8</v>
      </c>
      <c r="D10325" t="s">
        <v>33</v>
      </c>
      <c r="E10325" t="s">
        <v>1633</v>
      </c>
      <c r="F10325" s="1">
        <v>3.5855324074074074E-2</v>
      </c>
      <c r="G10325">
        <f>_xlfn.XLOOKUP($A10325,Product_pricing!$B:$B,Product_pricing!$C:$C)</f>
        <v>13</v>
      </c>
      <c r="H10325">
        <f t="shared" si="483"/>
        <v>47.84</v>
      </c>
      <c r="I10325" s="10">
        <f t="shared" si="484"/>
        <v>4.2215842507940214E-2</v>
      </c>
      <c r="J10325" t="str">
        <f>_xlfn.XLOOKUP(A10325,Product_Details!$A:$A,Product_Details!$G:$G,"mens")</f>
        <v>Womens</v>
      </c>
      <c r="K10325">
        <f t="shared" si="485"/>
        <v>2511.6666666666665</v>
      </c>
    </row>
    <row r="10326" spans="1:11" ht="15">
      <c r="A10326" t="s">
        <v>36</v>
      </c>
      <c r="B10326">
        <v>1</v>
      </c>
      <c r="C10326">
        <v>8</v>
      </c>
      <c r="D10326" t="s">
        <v>33</v>
      </c>
      <c r="E10326" t="s">
        <v>1633</v>
      </c>
      <c r="F10326" s="1">
        <v>3.5855324074074074E-2</v>
      </c>
      <c r="G10326">
        <f>_xlfn.XLOOKUP($A10326,Product_pricing!$B:$B,Product_pricing!$C:$C)</f>
        <v>23</v>
      </c>
      <c r="H10326">
        <f t="shared" si="483"/>
        <v>21.16</v>
      </c>
      <c r="I10326" s="10">
        <f t="shared" si="484"/>
        <v>1.8672391878512017E-2</v>
      </c>
      <c r="J10326" t="str">
        <f>_xlfn.XLOOKUP(A10326,Product_Details!$A:$A,Product_Details!$G:$G,"mens")</f>
        <v>Womens</v>
      </c>
      <c r="K10326">
        <f t="shared" si="485"/>
        <v>2511.6666666666665</v>
      </c>
    </row>
    <row r="10327" spans="1:11" ht="15">
      <c r="A10327" t="s">
        <v>38</v>
      </c>
      <c r="B10327">
        <v>4</v>
      </c>
      <c r="C10327">
        <v>8</v>
      </c>
      <c r="D10327" t="s">
        <v>33</v>
      </c>
      <c r="E10327" t="s">
        <v>1633</v>
      </c>
      <c r="F10327" s="1">
        <v>3.5855324074074074E-2</v>
      </c>
      <c r="G10327">
        <f>_xlfn.XLOOKUP($A10327,Product_pricing!$B:$B,Product_pricing!$C:$C)</f>
        <v>54</v>
      </c>
      <c r="H10327">
        <f t="shared" si="483"/>
        <v>198.72</v>
      </c>
      <c r="I10327" s="10">
        <f t="shared" si="484"/>
        <v>0.1753581150329824</v>
      </c>
      <c r="J10327" t="str">
        <f>_xlfn.XLOOKUP(A10327,Product_Details!$A:$A,Product_Details!$G:$G,"mens")</f>
        <v>Womens</v>
      </c>
      <c r="K10327">
        <f t="shared" si="485"/>
        <v>2511.6666666666665</v>
      </c>
    </row>
    <row r="10328" spans="1:11" ht="15">
      <c r="A10328" t="s">
        <v>41</v>
      </c>
      <c r="B10328">
        <v>1</v>
      </c>
      <c r="C10328">
        <v>8</v>
      </c>
      <c r="D10328" t="s">
        <v>33</v>
      </c>
      <c r="E10328" t="s">
        <v>1633</v>
      </c>
      <c r="F10328" s="1">
        <v>3.5855324074074074E-2</v>
      </c>
      <c r="G10328">
        <f>_xlfn.XLOOKUP($A10328,Product_pricing!$B:$B,Product_pricing!$C:$C)</f>
        <v>10</v>
      </c>
      <c r="H10328">
        <f t="shared" si="483"/>
        <v>9.2000000000000011</v>
      </c>
      <c r="I10328" s="10">
        <f t="shared" si="484"/>
        <v>8.1184312515269631E-3</v>
      </c>
      <c r="J10328" t="str">
        <f>_xlfn.XLOOKUP(A10328,Product_Details!$A:$A,Product_Details!$G:$G,"mens")</f>
        <v>Mens</v>
      </c>
      <c r="K10328">
        <f t="shared" si="485"/>
        <v>1890</v>
      </c>
    </row>
    <row r="10329" spans="1:11" ht="15">
      <c r="A10329" t="s">
        <v>31</v>
      </c>
      <c r="B10329">
        <v>1</v>
      </c>
      <c r="C10329">
        <v>8</v>
      </c>
      <c r="D10329" t="s">
        <v>33</v>
      </c>
      <c r="E10329" t="s">
        <v>1633</v>
      </c>
      <c r="F10329" s="1">
        <v>3.5855324074074074E-2</v>
      </c>
      <c r="G10329">
        <f>_xlfn.XLOOKUP($A10329,Product_pricing!$B:$B,Product_pricing!$C:$C)</f>
        <v>57</v>
      </c>
      <c r="H10329">
        <f t="shared" si="483"/>
        <v>52.440000000000005</v>
      </c>
      <c r="I10329" s="10">
        <f t="shared" si="484"/>
        <v>4.6275058133703695E-2</v>
      </c>
      <c r="J10329" t="str">
        <f>_xlfn.XLOOKUP(A10329,Product_Details!$A:$A,Product_Details!$G:$G,"mens")</f>
        <v>Mens</v>
      </c>
      <c r="K10329">
        <f t="shared" si="485"/>
        <v>1890</v>
      </c>
    </row>
    <row r="10330" spans="1:11" ht="15">
      <c r="A10330" t="s">
        <v>26</v>
      </c>
      <c r="B10330">
        <v>1</v>
      </c>
      <c r="C10330">
        <v>8</v>
      </c>
      <c r="D10330" t="s">
        <v>33</v>
      </c>
      <c r="E10330" t="s">
        <v>1633</v>
      </c>
      <c r="F10330" s="1">
        <v>3.5855324074074074E-2</v>
      </c>
      <c r="G10330">
        <f>_xlfn.XLOOKUP($A10330,Product_pricing!$B:$B,Product_pricing!$C:$C)</f>
        <v>17</v>
      </c>
      <c r="H10330">
        <f t="shared" si="483"/>
        <v>15.64</v>
      </c>
      <c r="I10330" s="10">
        <f t="shared" si="484"/>
        <v>1.3801333127595839E-2</v>
      </c>
      <c r="J10330" t="str">
        <f>_xlfn.XLOOKUP(A10330,Product_Details!$A:$A,Product_Details!$G:$G,"mens")</f>
        <v>Mens</v>
      </c>
      <c r="K10330">
        <f t="shared" si="485"/>
        <v>1890</v>
      </c>
    </row>
    <row r="10331" spans="1:11" ht="15">
      <c r="A10331" t="s">
        <v>27</v>
      </c>
      <c r="B10331">
        <v>3</v>
      </c>
      <c r="C10331">
        <v>8</v>
      </c>
      <c r="D10331" t="s">
        <v>33</v>
      </c>
      <c r="E10331" t="s">
        <v>1633</v>
      </c>
      <c r="F10331" s="1">
        <v>3.5855324074074074E-2</v>
      </c>
      <c r="G10331">
        <f>_xlfn.XLOOKUP($A10331,Product_pricing!$B:$B,Product_pricing!$C:$C)</f>
        <v>29</v>
      </c>
      <c r="H10331">
        <f t="shared" si="483"/>
        <v>80.040000000000006</v>
      </c>
      <c r="I10331" s="10">
        <f t="shared" si="484"/>
        <v>7.0630351888284593E-2</v>
      </c>
      <c r="J10331" t="str">
        <f>_xlfn.XLOOKUP(A10331,Product_Details!$A:$A,Product_Details!$G:$G,"mens")</f>
        <v>Mens</v>
      </c>
      <c r="K10331">
        <f t="shared" si="485"/>
        <v>1890</v>
      </c>
    </row>
    <row r="10332" spans="1:11" ht="15">
      <c r="A10332" t="s">
        <v>35</v>
      </c>
      <c r="B10332">
        <v>2</v>
      </c>
      <c r="C10332">
        <v>17</v>
      </c>
      <c r="D10332" t="s">
        <v>23</v>
      </c>
      <c r="E10332" t="s">
        <v>1634</v>
      </c>
      <c r="F10332" s="1">
        <v>1.7460648148148149E-2</v>
      </c>
      <c r="G10332">
        <f>_xlfn.XLOOKUP($A10332,Product_pricing!$B:$B,Product_pricing!$C:$C)</f>
        <v>32</v>
      </c>
      <c r="H10332">
        <f t="shared" si="483"/>
        <v>53.12</v>
      </c>
      <c r="I10332" s="10">
        <f t="shared" si="484"/>
        <v>4.6875116095773071E-2</v>
      </c>
      <c r="J10332" t="str">
        <f>_xlfn.XLOOKUP(A10332,Product_Details!$A:$A,Product_Details!$G:$G,"mens")</f>
        <v>Womens</v>
      </c>
      <c r="K10332">
        <f t="shared" si="485"/>
        <v>2511.6666666666665</v>
      </c>
    </row>
    <row r="10333" spans="1:11" ht="15">
      <c r="A10333" t="s">
        <v>36</v>
      </c>
      <c r="B10333">
        <v>5</v>
      </c>
      <c r="C10333">
        <v>17</v>
      </c>
      <c r="D10333" t="s">
        <v>23</v>
      </c>
      <c r="E10333" t="s">
        <v>1634</v>
      </c>
      <c r="F10333" s="1">
        <v>1.7460648148148149E-2</v>
      </c>
      <c r="G10333">
        <f>_xlfn.XLOOKUP($A10333,Product_pricing!$B:$B,Product_pricing!$C:$C)</f>
        <v>23</v>
      </c>
      <c r="H10333">
        <f t="shared" si="483"/>
        <v>95.449999999999989</v>
      </c>
      <c r="I10333" s="10">
        <f t="shared" si="484"/>
        <v>8.4228724234592225E-2</v>
      </c>
      <c r="J10333" t="str">
        <f>_xlfn.XLOOKUP(A10333,Product_Details!$A:$A,Product_Details!$G:$G,"mens")</f>
        <v>Womens</v>
      </c>
      <c r="K10333">
        <f t="shared" si="485"/>
        <v>2511.6666666666665</v>
      </c>
    </row>
    <row r="10334" spans="1:11" ht="15">
      <c r="A10334" t="s">
        <v>38</v>
      </c>
      <c r="B10334">
        <v>1</v>
      </c>
      <c r="C10334">
        <v>17</v>
      </c>
      <c r="D10334" t="s">
        <v>23</v>
      </c>
      <c r="E10334" t="s">
        <v>1634</v>
      </c>
      <c r="F10334" s="1">
        <v>1.7460648148148149E-2</v>
      </c>
      <c r="G10334">
        <f>_xlfn.XLOOKUP($A10334,Product_pricing!$B:$B,Product_pricing!$C:$C)</f>
        <v>54</v>
      </c>
      <c r="H10334">
        <f t="shared" si="483"/>
        <v>44.82</v>
      </c>
      <c r="I10334" s="10">
        <f t="shared" si="484"/>
        <v>3.9550879205808534E-2</v>
      </c>
      <c r="J10334" t="str">
        <f>_xlfn.XLOOKUP(A10334,Product_Details!$A:$A,Product_Details!$G:$G,"mens")</f>
        <v>Womens</v>
      </c>
      <c r="K10334">
        <f t="shared" si="485"/>
        <v>2511.6666666666665</v>
      </c>
    </row>
    <row r="10335" spans="1:11" ht="15">
      <c r="A10335" t="s">
        <v>27</v>
      </c>
      <c r="B10335">
        <v>1</v>
      </c>
      <c r="C10335">
        <v>17</v>
      </c>
      <c r="D10335" t="s">
        <v>23</v>
      </c>
      <c r="E10335" t="s">
        <v>1634</v>
      </c>
      <c r="F10335" s="1">
        <v>1.7460648148148149E-2</v>
      </c>
      <c r="G10335">
        <f>_xlfn.XLOOKUP($A10335,Product_pricing!$B:$B,Product_pricing!$C:$C)</f>
        <v>29</v>
      </c>
      <c r="H10335">
        <f t="shared" si="483"/>
        <v>24.07</v>
      </c>
      <c r="I10335" s="10">
        <f t="shared" si="484"/>
        <v>2.1240286980897177E-2</v>
      </c>
      <c r="J10335" t="str">
        <f>_xlfn.XLOOKUP(A10335,Product_Details!$A:$A,Product_Details!$G:$G,"mens")</f>
        <v>Mens</v>
      </c>
      <c r="K10335">
        <f t="shared" si="485"/>
        <v>7560</v>
      </c>
    </row>
    <row r="10336" spans="1:11" ht="15">
      <c r="A10336" t="s">
        <v>22</v>
      </c>
      <c r="B10336">
        <v>2</v>
      </c>
      <c r="C10336">
        <v>15</v>
      </c>
      <c r="D10336" t="s">
        <v>23</v>
      </c>
      <c r="E10336" t="s">
        <v>1635</v>
      </c>
      <c r="F10336" s="1">
        <v>1.1855324074074074E-2</v>
      </c>
      <c r="G10336">
        <f>_xlfn.XLOOKUP($A10336,Product_pricing!$B:$B,Product_pricing!$C:$C)</f>
        <v>13</v>
      </c>
      <c r="H10336">
        <f t="shared" si="483"/>
        <v>22.099999999999998</v>
      </c>
      <c r="I10336" s="10">
        <f t="shared" si="484"/>
        <v>1.9501883767254986E-2</v>
      </c>
      <c r="J10336" t="str">
        <f>_xlfn.XLOOKUP(A10336,Product_Details!$A:$A,Product_Details!$G:$G,"mens")</f>
        <v>Womens</v>
      </c>
      <c r="K10336">
        <f t="shared" si="485"/>
        <v>2511.6666666666665</v>
      </c>
    </row>
    <row r="10337" spans="1:11" ht="15">
      <c r="A10337" t="s">
        <v>35</v>
      </c>
      <c r="B10337">
        <v>3</v>
      </c>
      <c r="C10337">
        <v>15</v>
      </c>
      <c r="D10337" t="s">
        <v>23</v>
      </c>
      <c r="E10337" t="s">
        <v>1635</v>
      </c>
      <c r="F10337" s="1">
        <v>1.1855324074074074E-2</v>
      </c>
      <c r="G10337">
        <f>_xlfn.XLOOKUP($A10337,Product_pricing!$B:$B,Product_pricing!$C:$C)</f>
        <v>32</v>
      </c>
      <c r="H10337">
        <f t="shared" si="483"/>
        <v>81.599999999999994</v>
      </c>
      <c r="I10337" s="10">
        <f t="shared" si="484"/>
        <v>7.200695544832611E-2</v>
      </c>
      <c r="J10337" t="str">
        <f>_xlfn.XLOOKUP(A10337,Product_Details!$A:$A,Product_Details!$G:$G,"mens")</f>
        <v>Womens</v>
      </c>
      <c r="K10337">
        <f t="shared" si="485"/>
        <v>2511.6666666666665</v>
      </c>
    </row>
    <row r="10338" spans="1:11" ht="15">
      <c r="A10338" t="s">
        <v>36</v>
      </c>
      <c r="B10338">
        <v>2</v>
      </c>
      <c r="C10338">
        <v>15</v>
      </c>
      <c r="D10338" t="s">
        <v>23</v>
      </c>
      <c r="E10338" t="s">
        <v>1635</v>
      </c>
      <c r="F10338" s="1">
        <v>1.1855324074074074E-2</v>
      </c>
      <c r="G10338">
        <f>_xlfn.XLOOKUP($A10338,Product_pricing!$B:$B,Product_pricing!$C:$C)</f>
        <v>23</v>
      </c>
      <c r="H10338">
        <f t="shared" si="483"/>
        <v>39.1</v>
      </c>
      <c r="I10338" s="10">
        <f t="shared" si="484"/>
        <v>3.4503332818989596E-2</v>
      </c>
      <c r="J10338" t="str">
        <f>_xlfn.XLOOKUP(A10338,Product_Details!$A:$A,Product_Details!$G:$G,"mens")</f>
        <v>Womens</v>
      </c>
      <c r="K10338">
        <f t="shared" si="485"/>
        <v>2511.6666666666665</v>
      </c>
    </row>
    <row r="10339" spans="1:11" ht="15">
      <c r="A10339" t="s">
        <v>31</v>
      </c>
      <c r="B10339">
        <v>3</v>
      </c>
      <c r="C10339">
        <v>15</v>
      </c>
      <c r="D10339" t="s">
        <v>23</v>
      </c>
      <c r="E10339" t="s">
        <v>1635</v>
      </c>
      <c r="F10339" s="1">
        <v>1.1855324074074074E-2</v>
      </c>
      <c r="G10339">
        <f>_xlfn.XLOOKUP($A10339,Product_pricing!$B:$B,Product_pricing!$C:$C)</f>
        <v>57</v>
      </c>
      <c r="H10339">
        <f t="shared" si="483"/>
        <v>145.35</v>
      </c>
      <c r="I10339" s="10">
        <f t="shared" si="484"/>
        <v>0.12826238939233087</v>
      </c>
      <c r="J10339" t="str">
        <f>_xlfn.XLOOKUP(A10339,Product_Details!$A:$A,Product_Details!$G:$G,"mens")</f>
        <v>Mens</v>
      </c>
      <c r="K10339">
        <f t="shared" si="485"/>
        <v>3780</v>
      </c>
    </row>
    <row r="10340" spans="1:11" ht="15">
      <c r="A10340" t="s">
        <v>27</v>
      </c>
      <c r="B10340">
        <v>2</v>
      </c>
      <c r="C10340">
        <v>15</v>
      </c>
      <c r="D10340" t="s">
        <v>23</v>
      </c>
      <c r="E10340" t="s">
        <v>1635</v>
      </c>
      <c r="F10340" s="1">
        <v>1.1855324074074074E-2</v>
      </c>
      <c r="G10340">
        <f>_xlfn.XLOOKUP($A10340,Product_pricing!$B:$B,Product_pricing!$C:$C)</f>
        <v>29</v>
      </c>
      <c r="H10340">
        <f t="shared" si="483"/>
        <v>49.3</v>
      </c>
      <c r="I10340" s="10">
        <f t="shared" si="484"/>
        <v>4.3504202250030356E-2</v>
      </c>
      <c r="J10340" t="str">
        <f>_xlfn.XLOOKUP(A10340,Product_Details!$A:$A,Product_Details!$G:$G,"mens")</f>
        <v>Mens</v>
      </c>
      <c r="K10340">
        <f t="shared" si="485"/>
        <v>3780</v>
      </c>
    </row>
    <row r="10341" spans="1:11" ht="15">
      <c r="A10341" t="s">
        <v>30</v>
      </c>
      <c r="B10341">
        <v>1</v>
      </c>
      <c r="C10341">
        <v>24</v>
      </c>
      <c r="D10341" t="s">
        <v>33</v>
      </c>
      <c r="E10341" s="2">
        <v>1.2E+63</v>
      </c>
      <c r="F10341" s="1">
        <v>3.1643518518518522E-2</v>
      </c>
      <c r="G10341">
        <f>_xlfn.XLOOKUP($A10341,Product_pricing!$B:$B,Product_pricing!$C:$C)</f>
        <v>19</v>
      </c>
      <c r="H10341">
        <f t="shared" si="483"/>
        <v>14.44</v>
      </c>
      <c r="I10341" s="10">
        <f t="shared" si="484"/>
        <v>1.2742407312179276E-2</v>
      </c>
      <c r="J10341" t="str">
        <f>_xlfn.XLOOKUP(A10341,Product_Details!$A:$A,Product_Details!$G:$G,"mens")</f>
        <v>Womens</v>
      </c>
      <c r="K10341">
        <f t="shared" si="485"/>
        <v>7535</v>
      </c>
    </row>
    <row r="10342" spans="1:11" ht="15">
      <c r="A10342" t="s">
        <v>31</v>
      </c>
      <c r="B10342">
        <v>5</v>
      </c>
      <c r="C10342">
        <v>24</v>
      </c>
      <c r="D10342" t="s">
        <v>33</v>
      </c>
      <c r="E10342" s="2">
        <v>1.2E+63</v>
      </c>
      <c r="F10342" s="1">
        <v>3.1643518518518522E-2</v>
      </c>
      <c r="G10342">
        <f>_xlfn.XLOOKUP($A10342,Product_pricing!$B:$B,Product_pricing!$C:$C)</f>
        <v>57</v>
      </c>
      <c r="H10342">
        <f t="shared" si="483"/>
        <v>216.6</v>
      </c>
      <c r="I10342" s="10">
        <f t="shared" si="484"/>
        <v>0.19113610968268915</v>
      </c>
      <c r="J10342" t="str">
        <f>_xlfn.XLOOKUP(A10342,Product_Details!$A:$A,Product_Details!$G:$G,"mens")</f>
        <v>Mens</v>
      </c>
      <c r="K10342">
        <f t="shared" si="485"/>
        <v>2520</v>
      </c>
    </row>
    <row r="10343" spans="1:11" ht="15">
      <c r="A10343" t="s">
        <v>32</v>
      </c>
      <c r="B10343">
        <v>4</v>
      </c>
      <c r="C10343">
        <v>24</v>
      </c>
      <c r="D10343" t="s">
        <v>33</v>
      </c>
      <c r="E10343" s="2">
        <v>1.2E+63</v>
      </c>
      <c r="F10343" s="1">
        <v>3.1643518518518522E-2</v>
      </c>
      <c r="G10343">
        <f>_xlfn.XLOOKUP($A10343,Product_pricing!$B:$B,Product_pricing!$C:$C)</f>
        <v>36</v>
      </c>
      <c r="H10343">
        <f t="shared" si="483"/>
        <v>109.44</v>
      </c>
      <c r="I10343" s="10">
        <f t="shared" si="484"/>
        <v>9.6574034365990311E-2</v>
      </c>
      <c r="J10343" t="str">
        <f>_xlfn.XLOOKUP(A10343,Product_Details!$A:$A,Product_Details!$G:$G,"mens")</f>
        <v>Mens</v>
      </c>
      <c r="K10343">
        <f t="shared" si="485"/>
        <v>2520</v>
      </c>
    </row>
    <row r="10344" spans="1:11" ht="15">
      <c r="A10344" t="s">
        <v>26</v>
      </c>
      <c r="B10344">
        <v>4</v>
      </c>
      <c r="C10344">
        <v>24</v>
      </c>
      <c r="D10344" t="s">
        <v>33</v>
      </c>
      <c r="E10344" s="2">
        <v>1.2E+63</v>
      </c>
      <c r="F10344" s="1">
        <v>3.1643518518518522E-2</v>
      </c>
      <c r="G10344">
        <f>_xlfn.XLOOKUP($A10344,Product_pricing!$B:$B,Product_pricing!$C:$C)</f>
        <v>17</v>
      </c>
      <c r="H10344">
        <f t="shared" si="483"/>
        <v>51.68</v>
      </c>
      <c r="I10344" s="10">
        <f t="shared" si="484"/>
        <v>4.5604405117273206E-2</v>
      </c>
      <c r="J10344" t="str">
        <f>_xlfn.XLOOKUP(A10344,Product_Details!$A:$A,Product_Details!$G:$G,"mens")</f>
        <v>Mens</v>
      </c>
      <c r="K10344">
        <f t="shared" si="485"/>
        <v>2520</v>
      </c>
    </row>
    <row r="10345" spans="1:11" ht="15">
      <c r="A10345" t="s">
        <v>29</v>
      </c>
      <c r="B10345">
        <v>3</v>
      </c>
      <c r="C10345">
        <v>20</v>
      </c>
      <c r="D10345" t="s">
        <v>33</v>
      </c>
      <c r="E10345" t="s">
        <v>1636</v>
      </c>
      <c r="F10345" s="1">
        <v>2.6805555555555554E-3</v>
      </c>
      <c r="G10345">
        <f>_xlfn.XLOOKUP($A10345,Product_pricing!$B:$B,Product_pricing!$C:$C)</f>
        <v>10</v>
      </c>
      <c r="H10345">
        <f t="shared" si="483"/>
        <v>24</v>
      </c>
      <c r="I10345" s="10">
        <f t="shared" si="484"/>
        <v>2.1178516308331209E-2</v>
      </c>
      <c r="J10345" t="str">
        <f>_xlfn.XLOOKUP(A10345,Product_Details!$A:$A,Product_Details!$G:$G,"mens")</f>
        <v>Womens</v>
      </c>
      <c r="K10345">
        <f t="shared" si="485"/>
        <v>7535</v>
      </c>
    </row>
    <row r="10346" spans="1:11" ht="15">
      <c r="A10346" t="s">
        <v>32</v>
      </c>
      <c r="B10346">
        <v>3</v>
      </c>
      <c r="C10346">
        <v>20</v>
      </c>
      <c r="D10346" t="s">
        <v>33</v>
      </c>
      <c r="E10346" t="s">
        <v>1636</v>
      </c>
      <c r="F10346" s="1">
        <v>2.6805555555555554E-3</v>
      </c>
      <c r="G10346">
        <f>_xlfn.XLOOKUP($A10346,Product_pricing!$B:$B,Product_pricing!$C:$C)</f>
        <v>36</v>
      </c>
      <c r="H10346">
        <f t="shared" si="483"/>
        <v>86.4</v>
      </c>
      <c r="I10346" s="10">
        <f t="shared" si="484"/>
        <v>7.6242658709992361E-2</v>
      </c>
      <c r="J10346" t="str">
        <f>_xlfn.XLOOKUP(A10346,Product_Details!$A:$A,Product_Details!$G:$G,"mens")</f>
        <v>Mens</v>
      </c>
      <c r="K10346">
        <f t="shared" si="485"/>
        <v>2520</v>
      </c>
    </row>
    <row r="10347" spans="1:11" ht="15">
      <c r="A10347" t="s">
        <v>26</v>
      </c>
      <c r="B10347">
        <v>1</v>
      </c>
      <c r="C10347">
        <v>20</v>
      </c>
      <c r="D10347" t="s">
        <v>33</v>
      </c>
      <c r="E10347" t="s">
        <v>1636</v>
      </c>
      <c r="F10347" s="1">
        <v>2.6805555555555554E-3</v>
      </c>
      <c r="G10347">
        <f>_xlfn.XLOOKUP($A10347,Product_pricing!$B:$B,Product_pricing!$C:$C)</f>
        <v>17</v>
      </c>
      <c r="H10347">
        <f t="shared" si="483"/>
        <v>13.600000000000001</v>
      </c>
      <c r="I10347" s="10">
        <f t="shared" si="484"/>
        <v>1.2001159241387685E-2</v>
      </c>
      <c r="J10347" t="str">
        <f>_xlfn.XLOOKUP(A10347,Product_Details!$A:$A,Product_Details!$G:$G,"mens")</f>
        <v>Mens</v>
      </c>
      <c r="K10347">
        <f t="shared" si="485"/>
        <v>2520</v>
      </c>
    </row>
    <row r="10348" spans="1:11" ht="15">
      <c r="A10348" t="s">
        <v>27</v>
      </c>
      <c r="B10348">
        <v>2</v>
      </c>
      <c r="C10348">
        <v>20</v>
      </c>
      <c r="D10348" t="s">
        <v>33</v>
      </c>
      <c r="E10348" t="s">
        <v>1636</v>
      </c>
      <c r="F10348" s="1">
        <v>2.6805555555555554E-3</v>
      </c>
      <c r="G10348">
        <f>_xlfn.XLOOKUP($A10348,Product_pricing!$B:$B,Product_pricing!$C:$C)</f>
        <v>29</v>
      </c>
      <c r="H10348">
        <f t="shared" si="483"/>
        <v>46.400000000000006</v>
      </c>
      <c r="I10348" s="10">
        <f t="shared" si="484"/>
        <v>4.0945131529440341E-2</v>
      </c>
      <c r="J10348" t="str">
        <f>_xlfn.XLOOKUP(A10348,Product_Details!$A:$A,Product_Details!$G:$G,"mens")</f>
        <v>Mens</v>
      </c>
      <c r="K10348">
        <f t="shared" si="485"/>
        <v>2520</v>
      </c>
    </row>
    <row r="10349" spans="1:11" ht="15">
      <c r="A10349" t="s">
        <v>22</v>
      </c>
      <c r="B10349">
        <v>4</v>
      </c>
      <c r="C10349">
        <v>1</v>
      </c>
      <c r="D10349" t="s">
        <v>33</v>
      </c>
      <c r="E10349" t="s">
        <v>1637</v>
      </c>
      <c r="F10349" s="1">
        <v>3.5148148148148144E-2</v>
      </c>
      <c r="G10349">
        <f>_xlfn.XLOOKUP($A10349,Product_pricing!$B:$B,Product_pricing!$C:$C)</f>
        <v>13</v>
      </c>
      <c r="H10349">
        <f t="shared" si="483"/>
        <v>51.48</v>
      </c>
      <c r="I10349" s="10">
        <f t="shared" si="484"/>
        <v>4.5427917481370442E-2</v>
      </c>
      <c r="J10349" t="str">
        <f>_xlfn.XLOOKUP(A10349,Product_Details!$A:$A,Product_Details!$G:$G,"mens")</f>
        <v>Womens</v>
      </c>
      <c r="K10349">
        <f t="shared" si="485"/>
        <v>1883.75</v>
      </c>
    </row>
    <row r="10350" spans="1:11" ht="15">
      <c r="A10350" t="s">
        <v>35</v>
      </c>
      <c r="B10350">
        <v>4</v>
      </c>
      <c r="C10350">
        <v>1</v>
      </c>
      <c r="D10350" t="s">
        <v>33</v>
      </c>
      <c r="E10350" t="s">
        <v>1637</v>
      </c>
      <c r="F10350" s="1">
        <v>3.5148148148148144E-2</v>
      </c>
      <c r="G10350">
        <f>_xlfn.XLOOKUP($A10350,Product_pricing!$B:$B,Product_pricing!$C:$C)</f>
        <v>32</v>
      </c>
      <c r="H10350">
        <f t="shared" si="483"/>
        <v>126.72</v>
      </c>
      <c r="I10350" s="10">
        <f t="shared" si="484"/>
        <v>0.11182256610798877</v>
      </c>
      <c r="J10350" t="str">
        <f>_xlfn.XLOOKUP(A10350,Product_Details!$A:$A,Product_Details!$G:$G,"mens")</f>
        <v>Womens</v>
      </c>
      <c r="K10350">
        <f t="shared" si="485"/>
        <v>1883.75</v>
      </c>
    </row>
    <row r="10351" spans="1:11" ht="15">
      <c r="A10351" t="s">
        <v>29</v>
      </c>
      <c r="B10351">
        <v>3</v>
      </c>
      <c r="C10351">
        <v>1</v>
      </c>
      <c r="D10351" t="s">
        <v>33</v>
      </c>
      <c r="E10351" t="s">
        <v>1637</v>
      </c>
      <c r="F10351" s="1">
        <v>3.5148148148148144E-2</v>
      </c>
      <c r="G10351">
        <f>_xlfn.XLOOKUP($A10351,Product_pricing!$B:$B,Product_pricing!$C:$C)</f>
        <v>10</v>
      </c>
      <c r="H10351">
        <f t="shared" si="483"/>
        <v>29.7</v>
      </c>
      <c r="I10351" s="10">
        <f t="shared" si="484"/>
        <v>2.6208413931559871E-2</v>
      </c>
      <c r="J10351" t="str">
        <f>_xlfn.XLOOKUP(A10351,Product_Details!$A:$A,Product_Details!$G:$G,"mens")</f>
        <v>Womens</v>
      </c>
      <c r="K10351">
        <f t="shared" si="485"/>
        <v>1883.75</v>
      </c>
    </row>
    <row r="10352" spans="1:11" ht="15">
      <c r="A10352" t="s">
        <v>38</v>
      </c>
      <c r="B10352">
        <v>5</v>
      </c>
      <c r="C10352">
        <v>1</v>
      </c>
      <c r="D10352" t="s">
        <v>33</v>
      </c>
      <c r="E10352" t="s">
        <v>1637</v>
      </c>
      <c r="F10352" s="1">
        <v>3.5148148148148144E-2</v>
      </c>
      <c r="G10352">
        <f>_xlfn.XLOOKUP($A10352,Product_pricing!$B:$B,Product_pricing!$C:$C)</f>
        <v>54</v>
      </c>
      <c r="H10352">
        <f t="shared" si="483"/>
        <v>267.3</v>
      </c>
      <c r="I10352" s="10">
        <f t="shared" si="484"/>
        <v>0.23587572538403884</v>
      </c>
      <c r="J10352" t="str">
        <f>_xlfn.XLOOKUP(A10352,Product_Details!$A:$A,Product_Details!$G:$G,"mens")</f>
        <v>Womens</v>
      </c>
      <c r="K10352">
        <f t="shared" si="485"/>
        <v>1883.75</v>
      </c>
    </row>
    <row r="10353" spans="1:11" ht="15">
      <c r="A10353" t="s">
        <v>25</v>
      </c>
      <c r="B10353">
        <v>1</v>
      </c>
      <c r="C10353">
        <v>1</v>
      </c>
      <c r="D10353" t="s">
        <v>33</v>
      </c>
      <c r="E10353" t="s">
        <v>1637</v>
      </c>
      <c r="F10353" s="1">
        <v>3.5148148148148144E-2</v>
      </c>
      <c r="G10353">
        <f>_xlfn.XLOOKUP($A10353,Product_pricing!$B:$B,Product_pricing!$C:$C)</f>
        <v>40</v>
      </c>
      <c r="H10353">
        <f t="shared" si="483"/>
        <v>39.6</v>
      </c>
      <c r="I10353" s="10">
        <f t="shared" si="484"/>
        <v>3.4944551908746499E-2</v>
      </c>
      <c r="J10353" t="str">
        <f>_xlfn.XLOOKUP(A10353,Product_Details!$A:$A,Product_Details!$G:$G,"mens")</f>
        <v>Mens</v>
      </c>
      <c r="K10353">
        <f t="shared" si="485"/>
        <v>1890</v>
      </c>
    </row>
    <row r="10354" spans="1:11" ht="15">
      <c r="A10354" t="s">
        <v>31</v>
      </c>
      <c r="B10354">
        <v>5</v>
      </c>
      <c r="C10354">
        <v>1</v>
      </c>
      <c r="D10354" t="s">
        <v>33</v>
      </c>
      <c r="E10354" t="s">
        <v>1637</v>
      </c>
      <c r="F10354" s="1">
        <v>3.5148148148148144E-2</v>
      </c>
      <c r="G10354">
        <f>_xlfn.XLOOKUP($A10354,Product_pricing!$B:$B,Product_pricing!$C:$C)</f>
        <v>57</v>
      </c>
      <c r="H10354">
        <f t="shared" si="483"/>
        <v>282.14999999999998</v>
      </c>
      <c r="I10354" s="10">
        <f t="shared" si="484"/>
        <v>0.24897993234981874</v>
      </c>
      <c r="J10354" t="str">
        <f>_xlfn.XLOOKUP(A10354,Product_Details!$A:$A,Product_Details!$G:$G,"mens")</f>
        <v>Mens</v>
      </c>
      <c r="K10354">
        <f t="shared" si="485"/>
        <v>1890</v>
      </c>
    </row>
    <row r="10355" spans="1:11" ht="15">
      <c r="A10355" t="s">
        <v>26</v>
      </c>
      <c r="B10355">
        <v>2</v>
      </c>
      <c r="C10355">
        <v>1</v>
      </c>
      <c r="D10355" t="s">
        <v>33</v>
      </c>
      <c r="E10355" t="s">
        <v>1637</v>
      </c>
      <c r="F10355" s="1">
        <v>3.5148148148148144E-2</v>
      </c>
      <c r="G10355">
        <f>_xlfn.XLOOKUP($A10355,Product_pricing!$B:$B,Product_pricing!$C:$C)</f>
        <v>17</v>
      </c>
      <c r="H10355">
        <f t="shared" si="483"/>
        <v>33.659999999999997</v>
      </c>
      <c r="I10355" s="10">
        <f t="shared" si="484"/>
        <v>2.9702869122434517E-2</v>
      </c>
      <c r="J10355" t="str">
        <f>_xlfn.XLOOKUP(A10355,Product_Details!$A:$A,Product_Details!$G:$G,"mens")</f>
        <v>Mens</v>
      </c>
      <c r="K10355">
        <f t="shared" si="485"/>
        <v>1890</v>
      </c>
    </row>
    <row r="10356" spans="1:11" ht="15">
      <c r="A10356" t="s">
        <v>27</v>
      </c>
      <c r="B10356">
        <v>1</v>
      </c>
      <c r="C10356">
        <v>1</v>
      </c>
      <c r="D10356" t="s">
        <v>33</v>
      </c>
      <c r="E10356" t="s">
        <v>1637</v>
      </c>
      <c r="F10356" s="1">
        <v>3.5148148148148144E-2</v>
      </c>
      <c r="G10356">
        <f>_xlfn.XLOOKUP($A10356,Product_pricing!$B:$B,Product_pricing!$C:$C)</f>
        <v>29</v>
      </c>
      <c r="H10356">
        <f t="shared" si="483"/>
        <v>28.71</v>
      </c>
      <c r="I10356" s="10">
        <f t="shared" si="484"/>
        <v>2.5334800133841207E-2</v>
      </c>
      <c r="J10356" t="str">
        <f>_xlfn.XLOOKUP(A10356,Product_Details!$A:$A,Product_Details!$G:$G,"mens")</f>
        <v>Mens</v>
      </c>
      <c r="K10356">
        <f t="shared" si="485"/>
        <v>1890</v>
      </c>
    </row>
    <row r="10357" spans="1:11" ht="15">
      <c r="A10357" t="s">
        <v>22</v>
      </c>
      <c r="B10357">
        <v>1</v>
      </c>
      <c r="C10357">
        <v>7</v>
      </c>
      <c r="D10357" t="s">
        <v>33</v>
      </c>
      <c r="E10357" t="s">
        <v>1638</v>
      </c>
      <c r="F10357" s="1">
        <v>2.4462962962962964E-2</v>
      </c>
      <c r="G10357">
        <f>_xlfn.XLOOKUP($A10357,Product_pricing!$B:$B,Product_pricing!$C:$C)</f>
        <v>13</v>
      </c>
      <c r="H10357">
        <f t="shared" si="483"/>
        <v>12.09</v>
      </c>
      <c r="I10357" s="10">
        <f t="shared" si="484"/>
        <v>1.0668677590321845E-2</v>
      </c>
      <c r="J10357" t="str">
        <f>_xlfn.XLOOKUP(A10357,Product_Details!$A:$A,Product_Details!$G:$G,"mens")</f>
        <v>Womens</v>
      </c>
      <c r="K10357">
        <f t="shared" si="485"/>
        <v>2511.6666666666665</v>
      </c>
    </row>
    <row r="10358" spans="1:11" ht="15">
      <c r="A10358" t="s">
        <v>29</v>
      </c>
      <c r="B10358">
        <v>2</v>
      </c>
      <c r="C10358">
        <v>7</v>
      </c>
      <c r="D10358" t="s">
        <v>33</v>
      </c>
      <c r="E10358" t="s">
        <v>1638</v>
      </c>
      <c r="F10358" s="1">
        <v>2.4462962962962964E-2</v>
      </c>
      <c r="G10358">
        <f>_xlfn.XLOOKUP($A10358,Product_pricing!$B:$B,Product_pricing!$C:$C)</f>
        <v>10</v>
      </c>
      <c r="H10358">
        <f t="shared" si="483"/>
        <v>18.599999999999998</v>
      </c>
      <c r="I10358" s="10">
        <f t="shared" si="484"/>
        <v>1.6413350138956683E-2</v>
      </c>
      <c r="J10358" t="str">
        <f>_xlfn.XLOOKUP(A10358,Product_Details!$A:$A,Product_Details!$G:$G,"mens")</f>
        <v>Womens</v>
      </c>
      <c r="K10358">
        <f t="shared" si="485"/>
        <v>2511.6666666666665</v>
      </c>
    </row>
    <row r="10359" spans="1:11" ht="15">
      <c r="A10359" t="s">
        <v>30</v>
      </c>
      <c r="B10359">
        <v>2</v>
      </c>
      <c r="C10359">
        <v>7</v>
      </c>
      <c r="D10359" t="s">
        <v>33</v>
      </c>
      <c r="E10359" t="s">
        <v>1638</v>
      </c>
      <c r="F10359" s="1">
        <v>2.4462962962962964E-2</v>
      </c>
      <c r="G10359">
        <f>_xlfn.XLOOKUP($A10359,Product_pricing!$B:$B,Product_pricing!$C:$C)</f>
        <v>19</v>
      </c>
      <c r="H10359">
        <f t="shared" si="483"/>
        <v>35.339999999999996</v>
      </c>
      <c r="I10359" s="10">
        <f t="shared" si="484"/>
        <v>3.1185365264017703E-2</v>
      </c>
      <c r="J10359" t="str">
        <f>_xlfn.XLOOKUP(A10359,Product_Details!$A:$A,Product_Details!$G:$G,"mens")</f>
        <v>Womens</v>
      </c>
      <c r="K10359">
        <f t="shared" si="485"/>
        <v>2511.6666666666665</v>
      </c>
    </row>
    <row r="10360" spans="1:11" ht="15">
      <c r="A10360" t="s">
        <v>26</v>
      </c>
      <c r="B10360">
        <v>1</v>
      </c>
      <c r="C10360">
        <v>7</v>
      </c>
      <c r="D10360" t="s">
        <v>33</v>
      </c>
      <c r="E10360" t="s">
        <v>1638</v>
      </c>
      <c r="F10360" s="1">
        <v>2.4462962962962964E-2</v>
      </c>
      <c r="G10360">
        <f>_xlfn.XLOOKUP($A10360,Product_pricing!$B:$B,Product_pricing!$C:$C)</f>
        <v>17</v>
      </c>
      <c r="H10360">
        <f t="shared" si="483"/>
        <v>15.809999999999999</v>
      </c>
      <c r="I10360" s="10">
        <f t="shared" si="484"/>
        <v>1.3951347618113183E-2</v>
      </c>
      <c r="J10360" t="str">
        <f>_xlfn.XLOOKUP(A10360,Product_Details!$A:$A,Product_Details!$G:$G,"mens")</f>
        <v>Mens</v>
      </c>
      <c r="K10360">
        <f t="shared" si="485"/>
        <v>3780</v>
      </c>
    </row>
    <row r="10361" spans="1:11" ht="15">
      <c r="A10361" t="s">
        <v>27</v>
      </c>
      <c r="B10361">
        <v>3</v>
      </c>
      <c r="C10361">
        <v>7</v>
      </c>
      <c r="D10361" t="s">
        <v>33</v>
      </c>
      <c r="E10361" t="s">
        <v>1638</v>
      </c>
      <c r="F10361" s="1">
        <v>2.4462962962962964E-2</v>
      </c>
      <c r="G10361">
        <f>_xlfn.XLOOKUP($A10361,Product_pricing!$B:$B,Product_pricing!$C:$C)</f>
        <v>29</v>
      </c>
      <c r="H10361">
        <f t="shared" si="483"/>
        <v>80.91</v>
      </c>
      <c r="I10361" s="10">
        <f t="shared" si="484"/>
        <v>7.1398073104461585E-2</v>
      </c>
      <c r="J10361" t="str">
        <f>_xlfn.XLOOKUP(A10361,Product_Details!$A:$A,Product_Details!$G:$G,"mens")</f>
        <v>Mens</v>
      </c>
      <c r="K10361">
        <f t="shared" si="485"/>
        <v>3780</v>
      </c>
    </row>
    <row r="10362" spans="1:11" ht="15">
      <c r="A10362" t="s">
        <v>22</v>
      </c>
      <c r="B10362">
        <v>2</v>
      </c>
      <c r="C10362">
        <v>0</v>
      </c>
      <c r="D10362" t="s">
        <v>23</v>
      </c>
      <c r="E10362" t="s">
        <v>1639</v>
      </c>
      <c r="F10362" s="1">
        <v>5.5000000000000005E-3</v>
      </c>
      <c r="G10362">
        <f>_xlfn.XLOOKUP($A10362,Product_pricing!$B:$B,Product_pricing!$C:$C)</f>
        <v>13</v>
      </c>
      <c r="H10362">
        <f t="shared" si="483"/>
        <v>26</v>
      </c>
      <c r="I10362" s="10">
        <f t="shared" si="484"/>
        <v>2.2943392667358811E-2</v>
      </c>
      <c r="J10362" t="str">
        <f>_xlfn.XLOOKUP(A10362,Product_Details!$A:$A,Product_Details!$G:$G,"mens")</f>
        <v>Womens</v>
      </c>
      <c r="K10362">
        <f t="shared" si="485"/>
        <v>1507</v>
      </c>
    </row>
    <row r="10363" spans="1:11" ht="15">
      <c r="A10363" t="s">
        <v>29</v>
      </c>
      <c r="B10363">
        <v>5</v>
      </c>
      <c r="C10363">
        <v>0</v>
      </c>
      <c r="D10363" t="s">
        <v>23</v>
      </c>
      <c r="E10363" t="s">
        <v>1639</v>
      </c>
      <c r="F10363" s="1">
        <v>5.5000000000000005E-3</v>
      </c>
      <c r="G10363">
        <f>_xlfn.XLOOKUP($A10363,Product_pricing!$B:$B,Product_pricing!$C:$C)</f>
        <v>10</v>
      </c>
      <c r="H10363">
        <f t="shared" si="483"/>
        <v>50</v>
      </c>
      <c r="I10363" s="10">
        <f t="shared" si="484"/>
        <v>4.4121908975690016E-2</v>
      </c>
      <c r="J10363" t="str">
        <f>_xlfn.XLOOKUP(A10363,Product_Details!$A:$A,Product_Details!$G:$G,"mens")</f>
        <v>Womens</v>
      </c>
      <c r="K10363">
        <f t="shared" si="485"/>
        <v>1507</v>
      </c>
    </row>
    <row r="10364" spans="1:11" ht="15">
      <c r="A10364" t="s">
        <v>36</v>
      </c>
      <c r="B10364">
        <v>2</v>
      </c>
      <c r="C10364">
        <v>0</v>
      </c>
      <c r="D10364" t="s">
        <v>23</v>
      </c>
      <c r="E10364" t="s">
        <v>1639</v>
      </c>
      <c r="F10364" s="1">
        <v>5.5000000000000005E-3</v>
      </c>
      <c r="G10364">
        <f>_xlfn.XLOOKUP($A10364,Product_pricing!$B:$B,Product_pricing!$C:$C)</f>
        <v>23</v>
      </c>
      <c r="H10364">
        <f t="shared" si="483"/>
        <v>46</v>
      </c>
      <c r="I10364" s="10">
        <f t="shared" si="484"/>
        <v>4.0592156257634814E-2</v>
      </c>
      <c r="J10364" t="str">
        <f>_xlfn.XLOOKUP(A10364,Product_Details!$A:$A,Product_Details!$G:$G,"mens")</f>
        <v>Womens</v>
      </c>
      <c r="K10364">
        <f t="shared" si="485"/>
        <v>1507</v>
      </c>
    </row>
    <row r="10365" spans="1:11" ht="15">
      <c r="A10365" t="s">
        <v>30</v>
      </c>
      <c r="B10365">
        <v>4</v>
      </c>
      <c r="C10365">
        <v>0</v>
      </c>
      <c r="D10365" t="s">
        <v>23</v>
      </c>
      <c r="E10365" t="s">
        <v>1639</v>
      </c>
      <c r="F10365" s="1">
        <v>5.5000000000000005E-3</v>
      </c>
      <c r="G10365">
        <f>_xlfn.XLOOKUP($A10365,Product_pricing!$B:$B,Product_pricing!$C:$C)</f>
        <v>19</v>
      </c>
      <c r="H10365">
        <f t="shared" si="483"/>
        <v>76</v>
      </c>
      <c r="I10365" s="10">
        <f t="shared" si="484"/>
        <v>6.706530164304883E-2</v>
      </c>
      <c r="J10365" t="str">
        <f>_xlfn.XLOOKUP(A10365,Product_Details!$A:$A,Product_Details!$G:$G,"mens")</f>
        <v>Womens</v>
      </c>
      <c r="K10365">
        <f t="shared" si="485"/>
        <v>1507</v>
      </c>
    </row>
    <row r="10366" spans="1:11" ht="15">
      <c r="A10366" t="s">
        <v>38</v>
      </c>
      <c r="B10366">
        <v>3</v>
      </c>
      <c r="C10366">
        <v>0</v>
      </c>
      <c r="D10366" t="s">
        <v>23</v>
      </c>
      <c r="E10366" t="s">
        <v>1639</v>
      </c>
      <c r="F10366" s="1">
        <v>5.5000000000000005E-3</v>
      </c>
      <c r="G10366">
        <f>_xlfn.XLOOKUP($A10366,Product_pricing!$B:$B,Product_pricing!$C:$C)</f>
        <v>54</v>
      </c>
      <c r="H10366">
        <f t="shared" si="483"/>
        <v>162</v>
      </c>
      <c r="I10366" s="10">
        <f t="shared" si="484"/>
        <v>0.14295498508123564</v>
      </c>
      <c r="J10366" t="str">
        <f>_xlfn.XLOOKUP(A10366,Product_Details!$A:$A,Product_Details!$G:$G,"mens")</f>
        <v>Womens</v>
      </c>
      <c r="K10366">
        <f t="shared" si="485"/>
        <v>1507</v>
      </c>
    </row>
    <row r="10367" spans="1:11" ht="15">
      <c r="A10367" t="s">
        <v>25</v>
      </c>
      <c r="B10367">
        <v>5</v>
      </c>
      <c r="C10367">
        <v>0</v>
      </c>
      <c r="D10367" t="s">
        <v>23</v>
      </c>
      <c r="E10367" t="s">
        <v>1639</v>
      </c>
      <c r="F10367" s="1">
        <v>5.5000000000000005E-3</v>
      </c>
      <c r="G10367">
        <f>_xlfn.XLOOKUP($A10367,Product_pricing!$B:$B,Product_pricing!$C:$C)</f>
        <v>40</v>
      </c>
      <c r="H10367">
        <f t="shared" si="483"/>
        <v>200</v>
      </c>
      <c r="I10367" s="10">
        <f t="shared" si="484"/>
        <v>0.17648763590276006</v>
      </c>
      <c r="J10367" t="str">
        <f>_xlfn.XLOOKUP(A10367,Product_Details!$A:$A,Product_Details!$G:$G,"mens")</f>
        <v>Mens</v>
      </c>
      <c r="K10367">
        <f t="shared" si="485"/>
        <v>3780</v>
      </c>
    </row>
    <row r="10368" spans="1:11" ht="15">
      <c r="A10368" t="s">
        <v>32</v>
      </c>
      <c r="B10368">
        <v>5</v>
      </c>
      <c r="C10368">
        <v>0</v>
      </c>
      <c r="D10368" t="s">
        <v>23</v>
      </c>
      <c r="E10368" t="s">
        <v>1639</v>
      </c>
      <c r="F10368" s="1">
        <v>5.5000000000000005E-3</v>
      </c>
      <c r="G10368">
        <f>_xlfn.XLOOKUP($A10368,Product_pricing!$B:$B,Product_pricing!$C:$C)</f>
        <v>36</v>
      </c>
      <c r="H10368">
        <f t="shared" si="483"/>
        <v>180</v>
      </c>
      <c r="I10368" s="10">
        <f t="shared" si="484"/>
        <v>0.15883887231248406</v>
      </c>
      <c r="J10368" t="str">
        <f>_xlfn.XLOOKUP(A10368,Product_Details!$A:$A,Product_Details!$G:$G,"mens")</f>
        <v>Mens</v>
      </c>
      <c r="K10368">
        <f t="shared" si="485"/>
        <v>3780</v>
      </c>
    </row>
    <row r="10369" spans="1:11" ht="15">
      <c r="A10369" t="s">
        <v>29</v>
      </c>
      <c r="B10369">
        <v>2</v>
      </c>
      <c r="C10369">
        <v>19</v>
      </c>
      <c r="D10369" t="s">
        <v>33</v>
      </c>
      <c r="E10369" t="s">
        <v>1640</v>
      </c>
      <c r="F10369" s="1">
        <v>2.7118055555555554E-3</v>
      </c>
      <c r="G10369">
        <f>_xlfn.XLOOKUP($A10369,Product_pricing!$B:$B,Product_pricing!$C:$C)</f>
        <v>10</v>
      </c>
      <c r="H10369">
        <f t="shared" si="483"/>
        <v>16.200000000000003</v>
      </c>
      <c r="I10369" s="10">
        <f t="shared" si="484"/>
        <v>1.4295498508123568E-2</v>
      </c>
      <c r="J10369" t="str">
        <f>_xlfn.XLOOKUP(A10369,Product_Details!$A:$A,Product_Details!$G:$G,"mens")</f>
        <v>Womens</v>
      </c>
      <c r="K10369">
        <f t="shared" si="485"/>
        <v>3767.5</v>
      </c>
    </row>
    <row r="10370" spans="1:11" ht="15">
      <c r="A10370" t="s">
        <v>36</v>
      </c>
      <c r="B10370">
        <v>2</v>
      </c>
      <c r="C10370">
        <v>19</v>
      </c>
      <c r="D10370" t="s">
        <v>33</v>
      </c>
      <c r="E10370" t="s">
        <v>1640</v>
      </c>
      <c r="F10370" s="1">
        <v>2.7118055555555554E-3</v>
      </c>
      <c r="G10370">
        <f>_xlfn.XLOOKUP($A10370,Product_pricing!$B:$B,Product_pricing!$C:$C)</f>
        <v>23</v>
      </c>
      <c r="H10370">
        <f t="shared" si="483"/>
        <v>37.260000000000005</v>
      </c>
      <c r="I10370" s="10">
        <f t="shared" si="484"/>
        <v>3.2879646568684209E-2</v>
      </c>
      <c r="J10370" t="str">
        <f>_xlfn.XLOOKUP(A10370,Product_Details!$A:$A,Product_Details!$G:$G,"mens")</f>
        <v>Womens</v>
      </c>
      <c r="K10370">
        <f t="shared" si="485"/>
        <v>3767.5</v>
      </c>
    </row>
    <row r="10371" spans="1:11" ht="15">
      <c r="A10371" t="s">
        <v>31</v>
      </c>
      <c r="B10371">
        <v>2</v>
      </c>
      <c r="C10371">
        <v>19</v>
      </c>
      <c r="D10371" t="s">
        <v>33</v>
      </c>
      <c r="E10371" t="s">
        <v>1640</v>
      </c>
      <c r="F10371" s="1">
        <v>2.7118055555555554E-3</v>
      </c>
      <c r="G10371">
        <f>_xlfn.XLOOKUP($A10371,Product_pricing!$B:$B,Product_pricing!$C:$C)</f>
        <v>57</v>
      </c>
      <c r="H10371">
        <f t="shared" ref="H10371:H10434" si="486">B10371*G10371*(1-C10371/100)</f>
        <v>92.34</v>
      </c>
      <c r="I10371" s="10">
        <f t="shared" ref="I10371:I10434" si="487">(H10371/SUM($H:$H))*1000</f>
        <v>8.1484341496304333E-2</v>
      </c>
      <c r="J10371" t="str">
        <f>_xlfn.XLOOKUP(A10371,Product_Details!$A:$A,Product_Details!$G:$G,"mens")</f>
        <v>Mens</v>
      </c>
      <c r="K10371">
        <f t="shared" ref="K10371:K10434" si="488">COUNTIFS($J:$J, J10371) / COUNTIFS($J:$J, J10371, $E:$E, E10371)</f>
        <v>1890</v>
      </c>
    </row>
    <row r="10372" spans="1:11" ht="15">
      <c r="A10372" t="s">
        <v>32</v>
      </c>
      <c r="B10372">
        <v>1</v>
      </c>
      <c r="C10372">
        <v>19</v>
      </c>
      <c r="D10372" t="s">
        <v>33</v>
      </c>
      <c r="E10372" t="s">
        <v>1640</v>
      </c>
      <c r="F10372" s="1">
        <v>2.7118055555555554E-3</v>
      </c>
      <c r="G10372">
        <f>_xlfn.XLOOKUP($A10372,Product_pricing!$B:$B,Product_pricing!$C:$C)</f>
        <v>36</v>
      </c>
      <c r="H10372">
        <f t="shared" si="486"/>
        <v>29.160000000000004</v>
      </c>
      <c r="I10372" s="10">
        <f t="shared" si="487"/>
        <v>2.5731897314622422E-2</v>
      </c>
      <c r="J10372" t="str">
        <f>_xlfn.XLOOKUP(A10372,Product_Details!$A:$A,Product_Details!$G:$G,"mens")</f>
        <v>Mens</v>
      </c>
      <c r="K10372">
        <f t="shared" si="488"/>
        <v>1890</v>
      </c>
    </row>
    <row r="10373" spans="1:11" ht="15">
      <c r="A10373" t="s">
        <v>26</v>
      </c>
      <c r="B10373">
        <v>3</v>
      </c>
      <c r="C10373">
        <v>19</v>
      </c>
      <c r="D10373" t="s">
        <v>33</v>
      </c>
      <c r="E10373" t="s">
        <v>1640</v>
      </c>
      <c r="F10373" s="1">
        <v>2.7118055555555554E-3</v>
      </c>
      <c r="G10373">
        <f>_xlfn.XLOOKUP($A10373,Product_pricing!$B:$B,Product_pricing!$C:$C)</f>
        <v>17</v>
      </c>
      <c r="H10373">
        <f t="shared" si="486"/>
        <v>41.31</v>
      </c>
      <c r="I10373" s="10">
        <f t="shared" si="487"/>
        <v>3.64535211957151E-2</v>
      </c>
      <c r="J10373" t="str">
        <f>_xlfn.XLOOKUP(A10373,Product_Details!$A:$A,Product_Details!$G:$G,"mens")</f>
        <v>Mens</v>
      </c>
      <c r="K10373">
        <f t="shared" si="488"/>
        <v>1890</v>
      </c>
    </row>
    <row r="10374" spans="1:11" ht="15">
      <c r="A10374" t="s">
        <v>27</v>
      </c>
      <c r="B10374">
        <v>4</v>
      </c>
      <c r="C10374">
        <v>19</v>
      </c>
      <c r="D10374" t="s">
        <v>33</v>
      </c>
      <c r="E10374" t="s">
        <v>1640</v>
      </c>
      <c r="F10374" s="1">
        <v>2.7118055555555554E-3</v>
      </c>
      <c r="G10374">
        <f>_xlfn.XLOOKUP($A10374,Product_pricing!$B:$B,Product_pricing!$C:$C)</f>
        <v>29</v>
      </c>
      <c r="H10374">
        <f t="shared" si="486"/>
        <v>93.960000000000008</v>
      </c>
      <c r="I10374" s="10">
        <f t="shared" si="487"/>
        <v>8.2913891347116686E-2</v>
      </c>
      <c r="J10374" t="str">
        <f>_xlfn.XLOOKUP(A10374,Product_Details!$A:$A,Product_Details!$G:$G,"mens")</f>
        <v>Mens</v>
      </c>
      <c r="K10374">
        <f t="shared" si="488"/>
        <v>1890</v>
      </c>
    </row>
    <row r="10375" spans="1:11" ht="15">
      <c r="A10375" t="s">
        <v>36</v>
      </c>
      <c r="B10375">
        <v>5</v>
      </c>
      <c r="C10375">
        <v>6</v>
      </c>
      <c r="D10375" t="s">
        <v>23</v>
      </c>
      <c r="E10375" t="s">
        <v>1641</v>
      </c>
      <c r="F10375" s="1">
        <v>2.8931712962962961E-2</v>
      </c>
      <c r="G10375">
        <f>_xlfn.XLOOKUP($A10375,Product_pricing!$B:$B,Product_pricing!$C:$C)</f>
        <v>23</v>
      </c>
      <c r="H10375">
        <f t="shared" si="486"/>
        <v>108.1</v>
      </c>
      <c r="I10375" s="10">
        <f t="shared" si="487"/>
        <v>9.5391567205441813E-2</v>
      </c>
      <c r="J10375" t="str">
        <f>_xlfn.XLOOKUP(A10375,Product_Details!$A:$A,Product_Details!$G:$G,"mens")</f>
        <v>Womens</v>
      </c>
      <c r="K10375">
        <f t="shared" si="488"/>
        <v>3767.5</v>
      </c>
    </row>
    <row r="10376" spans="1:11" ht="15">
      <c r="A10376" t="s">
        <v>30</v>
      </c>
      <c r="B10376">
        <v>3</v>
      </c>
      <c r="C10376">
        <v>6</v>
      </c>
      <c r="D10376" t="s">
        <v>23</v>
      </c>
      <c r="E10376" t="s">
        <v>1641</v>
      </c>
      <c r="F10376" s="1">
        <v>2.8931712962962961E-2</v>
      </c>
      <c r="G10376">
        <f>_xlfn.XLOOKUP($A10376,Product_pricing!$B:$B,Product_pricing!$C:$C)</f>
        <v>19</v>
      </c>
      <c r="H10376">
        <f t="shared" si="486"/>
        <v>53.58</v>
      </c>
      <c r="I10376" s="10">
        <f t="shared" si="487"/>
        <v>4.7281037658349422E-2</v>
      </c>
      <c r="J10376" t="str">
        <f>_xlfn.XLOOKUP(A10376,Product_Details!$A:$A,Product_Details!$G:$G,"mens")</f>
        <v>Womens</v>
      </c>
      <c r="K10376">
        <f t="shared" si="488"/>
        <v>3767.5</v>
      </c>
    </row>
    <row r="10377" spans="1:11" ht="15">
      <c r="A10377" t="s">
        <v>31</v>
      </c>
      <c r="B10377">
        <v>5</v>
      </c>
      <c r="C10377">
        <v>6</v>
      </c>
      <c r="D10377" t="s">
        <v>23</v>
      </c>
      <c r="E10377" t="s">
        <v>1641</v>
      </c>
      <c r="F10377" s="1">
        <v>2.8931712962962961E-2</v>
      </c>
      <c r="G10377">
        <f>_xlfn.XLOOKUP($A10377,Product_pricing!$B:$B,Product_pricing!$C:$C)</f>
        <v>57</v>
      </c>
      <c r="H10377">
        <f t="shared" si="486"/>
        <v>267.89999999999998</v>
      </c>
      <c r="I10377" s="10">
        <f t="shared" si="487"/>
        <v>0.23640518829174709</v>
      </c>
      <c r="J10377" t="str">
        <f>_xlfn.XLOOKUP(A10377,Product_Details!$A:$A,Product_Details!$G:$G,"mens")</f>
        <v>Mens</v>
      </c>
      <c r="K10377">
        <f t="shared" si="488"/>
        <v>3780</v>
      </c>
    </row>
    <row r="10378" spans="1:11" ht="15">
      <c r="A10378" t="s">
        <v>32</v>
      </c>
      <c r="B10378">
        <v>3</v>
      </c>
      <c r="C10378">
        <v>6</v>
      </c>
      <c r="D10378" t="s">
        <v>23</v>
      </c>
      <c r="E10378" t="s">
        <v>1641</v>
      </c>
      <c r="F10378" s="1">
        <v>2.8931712962962961E-2</v>
      </c>
      <c r="G10378">
        <f>_xlfn.XLOOKUP($A10378,Product_pricing!$B:$B,Product_pricing!$C:$C)</f>
        <v>36</v>
      </c>
      <c r="H10378">
        <f t="shared" si="486"/>
        <v>101.52</v>
      </c>
      <c r="I10378" s="10">
        <f t="shared" si="487"/>
        <v>8.9585123984241011E-2</v>
      </c>
      <c r="J10378" t="str">
        <f>_xlfn.XLOOKUP(A10378,Product_Details!$A:$A,Product_Details!$G:$G,"mens")</f>
        <v>Mens</v>
      </c>
      <c r="K10378">
        <f t="shared" si="488"/>
        <v>3780</v>
      </c>
    </row>
    <row r="10379" spans="1:11" ht="15">
      <c r="A10379" t="s">
        <v>29</v>
      </c>
      <c r="B10379">
        <v>1</v>
      </c>
      <c r="C10379">
        <v>16</v>
      </c>
      <c r="D10379" t="s">
        <v>33</v>
      </c>
      <c r="E10379" t="s">
        <v>1642</v>
      </c>
      <c r="F10379" s="1">
        <v>9.5925925925925918E-3</v>
      </c>
      <c r="G10379">
        <f>_xlfn.XLOOKUP($A10379,Product_pricing!$B:$B,Product_pricing!$C:$C)</f>
        <v>10</v>
      </c>
      <c r="H10379">
        <f t="shared" si="486"/>
        <v>8.4</v>
      </c>
      <c r="I10379" s="10">
        <f t="shared" si="487"/>
        <v>7.4124807079159229E-3</v>
      </c>
      <c r="J10379" t="str">
        <f>_xlfn.XLOOKUP(A10379,Product_Details!$A:$A,Product_Details!$G:$G,"mens")</f>
        <v>Womens</v>
      </c>
      <c r="K10379">
        <f t="shared" si="488"/>
        <v>7535</v>
      </c>
    </row>
    <row r="10380" spans="1:11" ht="15">
      <c r="A10380" t="s">
        <v>25</v>
      </c>
      <c r="B10380">
        <v>1</v>
      </c>
      <c r="C10380">
        <v>16</v>
      </c>
      <c r="D10380" t="s">
        <v>33</v>
      </c>
      <c r="E10380" t="s">
        <v>1642</v>
      </c>
      <c r="F10380" s="1">
        <v>9.5925925925925918E-3</v>
      </c>
      <c r="G10380">
        <f>_xlfn.XLOOKUP($A10380,Product_pricing!$B:$B,Product_pricing!$C:$C)</f>
        <v>40</v>
      </c>
      <c r="H10380">
        <f t="shared" si="486"/>
        <v>33.6</v>
      </c>
      <c r="I10380" s="10">
        <f t="shared" si="487"/>
        <v>2.9649922831663691E-2</v>
      </c>
      <c r="J10380" t="str">
        <f>_xlfn.XLOOKUP(A10380,Product_Details!$A:$A,Product_Details!$G:$G,"mens")</f>
        <v>Mens</v>
      </c>
      <c r="K10380">
        <f t="shared" si="488"/>
        <v>2520</v>
      </c>
    </row>
    <row r="10381" spans="1:11" ht="15">
      <c r="A10381" t="s">
        <v>41</v>
      </c>
      <c r="B10381">
        <v>2</v>
      </c>
      <c r="C10381">
        <v>16</v>
      </c>
      <c r="D10381" t="s">
        <v>33</v>
      </c>
      <c r="E10381" t="s">
        <v>1642</v>
      </c>
      <c r="F10381" s="1">
        <v>9.5925925925925918E-3</v>
      </c>
      <c r="G10381">
        <f>_xlfn.XLOOKUP($A10381,Product_pricing!$B:$B,Product_pricing!$C:$C)</f>
        <v>10</v>
      </c>
      <c r="H10381">
        <f t="shared" si="486"/>
        <v>16.8</v>
      </c>
      <c r="I10381" s="10">
        <f t="shared" si="487"/>
        <v>1.4824961415831846E-2</v>
      </c>
      <c r="J10381" t="str">
        <f>_xlfn.XLOOKUP(A10381,Product_Details!$A:$A,Product_Details!$G:$G,"mens")</f>
        <v>Mens</v>
      </c>
      <c r="K10381">
        <f t="shared" si="488"/>
        <v>2520</v>
      </c>
    </row>
    <row r="10382" spans="1:11" ht="15">
      <c r="A10382" t="s">
        <v>31</v>
      </c>
      <c r="B10382">
        <v>5</v>
      </c>
      <c r="C10382">
        <v>16</v>
      </c>
      <c r="D10382" t="s">
        <v>33</v>
      </c>
      <c r="E10382" t="s">
        <v>1642</v>
      </c>
      <c r="F10382" s="1">
        <v>9.5925925925925918E-3</v>
      </c>
      <c r="G10382">
        <f>_xlfn.XLOOKUP($A10382,Product_pricing!$B:$B,Product_pricing!$C:$C)</f>
        <v>57</v>
      </c>
      <c r="H10382">
        <f t="shared" si="486"/>
        <v>239.39999999999998</v>
      </c>
      <c r="I10382" s="10">
        <f t="shared" si="487"/>
        <v>0.21125570017560377</v>
      </c>
      <c r="J10382" t="str">
        <f>_xlfn.XLOOKUP(A10382,Product_Details!$A:$A,Product_Details!$G:$G,"mens")</f>
        <v>Mens</v>
      </c>
      <c r="K10382">
        <f t="shared" si="488"/>
        <v>2520</v>
      </c>
    </row>
    <row r="10383" spans="1:11" ht="15">
      <c r="A10383" t="s">
        <v>22</v>
      </c>
      <c r="B10383">
        <v>3</v>
      </c>
      <c r="C10383">
        <v>2</v>
      </c>
      <c r="D10383" t="s">
        <v>33</v>
      </c>
      <c r="E10383" t="s">
        <v>1643</v>
      </c>
      <c r="F10383" s="1">
        <v>2.476851851851852E-2</v>
      </c>
      <c r="G10383">
        <f>_xlfn.XLOOKUP($A10383,Product_pricing!$B:$B,Product_pricing!$C:$C)</f>
        <v>13</v>
      </c>
      <c r="H10383">
        <f t="shared" si="486"/>
        <v>38.22</v>
      </c>
      <c r="I10383" s="10">
        <f t="shared" si="487"/>
        <v>3.3726787221017449E-2</v>
      </c>
      <c r="J10383" t="str">
        <f>_xlfn.XLOOKUP(A10383,Product_Details!$A:$A,Product_Details!$G:$G,"mens")</f>
        <v>Womens</v>
      </c>
      <c r="K10383">
        <f t="shared" si="488"/>
        <v>2511.6666666666665</v>
      </c>
    </row>
    <row r="10384" spans="1:11" ht="15">
      <c r="A10384" t="s">
        <v>36</v>
      </c>
      <c r="B10384">
        <v>5</v>
      </c>
      <c r="C10384">
        <v>2</v>
      </c>
      <c r="D10384" t="s">
        <v>33</v>
      </c>
      <c r="E10384" t="s">
        <v>1643</v>
      </c>
      <c r="F10384" s="1">
        <v>2.476851851851852E-2</v>
      </c>
      <c r="G10384">
        <f>_xlfn.XLOOKUP($A10384,Product_pricing!$B:$B,Product_pricing!$C:$C)</f>
        <v>23</v>
      </c>
      <c r="H10384">
        <f t="shared" si="486"/>
        <v>112.7</v>
      </c>
      <c r="I10384" s="10">
        <f t="shared" si="487"/>
        <v>9.94507828312053E-2</v>
      </c>
      <c r="J10384" t="str">
        <f>_xlfn.XLOOKUP(A10384,Product_Details!$A:$A,Product_Details!$G:$G,"mens")</f>
        <v>Womens</v>
      </c>
      <c r="K10384">
        <f t="shared" si="488"/>
        <v>2511.6666666666665</v>
      </c>
    </row>
    <row r="10385" spans="1:11" ht="15">
      <c r="A10385" t="s">
        <v>30</v>
      </c>
      <c r="B10385">
        <v>1</v>
      </c>
      <c r="C10385">
        <v>2</v>
      </c>
      <c r="D10385" t="s">
        <v>33</v>
      </c>
      <c r="E10385" t="s">
        <v>1643</v>
      </c>
      <c r="F10385" s="1">
        <v>2.476851851851852E-2</v>
      </c>
      <c r="G10385">
        <f>_xlfn.XLOOKUP($A10385,Product_pricing!$B:$B,Product_pricing!$C:$C)</f>
        <v>19</v>
      </c>
      <c r="H10385">
        <f t="shared" si="486"/>
        <v>18.62</v>
      </c>
      <c r="I10385" s="10">
        <f t="shared" si="487"/>
        <v>1.6430998902546966E-2</v>
      </c>
      <c r="J10385" t="str">
        <f>_xlfn.XLOOKUP(A10385,Product_Details!$A:$A,Product_Details!$G:$G,"mens")</f>
        <v>Womens</v>
      </c>
      <c r="K10385">
        <f t="shared" si="488"/>
        <v>2511.6666666666665</v>
      </c>
    </row>
    <row r="10386" spans="1:11" ht="15">
      <c r="A10386" t="s">
        <v>25</v>
      </c>
      <c r="B10386">
        <v>3</v>
      </c>
      <c r="C10386">
        <v>2</v>
      </c>
      <c r="D10386" t="s">
        <v>33</v>
      </c>
      <c r="E10386" t="s">
        <v>1643</v>
      </c>
      <c r="F10386" s="1">
        <v>2.476851851851852E-2</v>
      </c>
      <c r="G10386">
        <f>_xlfn.XLOOKUP($A10386,Product_pricing!$B:$B,Product_pricing!$C:$C)</f>
        <v>40</v>
      </c>
      <c r="H10386">
        <f t="shared" si="486"/>
        <v>117.6</v>
      </c>
      <c r="I10386" s="10">
        <f t="shared" si="487"/>
        <v>0.10377472991082291</v>
      </c>
      <c r="J10386" t="str">
        <f>_xlfn.XLOOKUP(A10386,Product_Details!$A:$A,Product_Details!$G:$G,"mens")</f>
        <v>Mens</v>
      </c>
      <c r="K10386">
        <f t="shared" si="488"/>
        <v>2520</v>
      </c>
    </row>
    <row r="10387" spans="1:11" ht="15">
      <c r="A10387" t="s">
        <v>41</v>
      </c>
      <c r="B10387">
        <v>4</v>
      </c>
      <c r="C10387">
        <v>2</v>
      </c>
      <c r="D10387" t="s">
        <v>33</v>
      </c>
      <c r="E10387" t="s">
        <v>1643</v>
      </c>
      <c r="F10387" s="1">
        <v>2.476851851851852E-2</v>
      </c>
      <c r="G10387">
        <f>_xlfn.XLOOKUP($A10387,Product_pricing!$B:$B,Product_pricing!$C:$C)</f>
        <v>10</v>
      </c>
      <c r="H10387">
        <f t="shared" si="486"/>
        <v>39.200000000000003</v>
      </c>
      <c r="I10387" s="10">
        <f t="shared" si="487"/>
        <v>3.4591576636940978E-2</v>
      </c>
      <c r="J10387" t="str">
        <f>_xlfn.XLOOKUP(A10387,Product_Details!$A:$A,Product_Details!$G:$G,"mens")</f>
        <v>Mens</v>
      </c>
      <c r="K10387">
        <f t="shared" si="488"/>
        <v>2520</v>
      </c>
    </row>
    <row r="10388" spans="1:11" ht="15">
      <c r="A10388" t="s">
        <v>27</v>
      </c>
      <c r="B10388">
        <v>5</v>
      </c>
      <c r="C10388">
        <v>2</v>
      </c>
      <c r="D10388" t="s">
        <v>33</v>
      </c>
      <c r="E10388" t="s">
        <v>1643</v>
      </c>
      <c r="F10388" s="1">
        <v>2.476851851851852E-2</v>
      </c>
      <c r="G10388">
        <f>_xlfn.XLOOKUP($A10388,Product_pricing!$B:$B,Product_pricing!$C:$C)</f>
        <v>29</v>
      </c>
      <c r="H10388">
        <f t="shared" si="486"/>
        <v>142.1</v>
      </c>
      <c r="I10388" s="10">
        <f t="shared" si="487"/>
        <v>0.12539446530891102</v>
      </c>
      <c r="J10388" t="str">
        <f>_xlfn.XLOOKUP(A10388,Product_Details!$A:$A,Product_Details!$G:$G,"mens")</f>
        <v>Mens</v>
      </c>
      <c r="K10388">
        <f t="shared" si="488"/>
        <v>2520</v>
      </c>
    </row>
    <row r="10389" spans="1:11" ht="15">
      <c r="A10389" t="s">
        <v>36</v>
      </c>
      <c r="B10389">
        <v>4</v>
      </c>
      <c r="C10389">
        <v>6</v>
      </c>
      <c r="D10389" t="s">
        <v>33</v>
      </c>
      <c r="E10389" t="s">
        <v>1644</v>
      </c>
      <c r="F10389" s="1">
        <v>3.5508101851851853E-2</v>
      </c>
      <c r="G10389">
        <f>_xlfn.XLOOKUP($A10389,Product_pricing!$B:$B,Product_pricing!$C:$C)</f>
        <v>23</v>
      </c>
      <c r="H10389">
        <f t="shared" si="486"/>
        <v>86.47999999999999</v>
      </c>
      <c r="I10389" s="10">
        <f t="shared" si="487"/>
        <v>7.6313253764353439E-2</v>
      </c>
      <c r="J10389" t="str">
        <f>_xlfn.XLOOKUP(A10389,Product_Details!$A:$A,Product_Details!$G:$G,"mens")</f>
        <v>Womens</v>
      </c>
      <c r="K10389">
        <f t="shared" si="488"/>
        <v>2511.6666666666665</v>
      </c>
    </row>
    <row r="10390" spans="1:11" ht="15">
      <c r="A10390" t="s">
        <v>30</v>
      </c>
      <c r="B10390">
        <v>3</v>
      </c>
      <c r="C10390">
        <v>6</v>
      </c>
      <c r="D10390" t="s">
        <v>33</v>
      </c>
      <c r="E10390" t="s">
        <v>1644</v>
      </c>
      <c r="F10390" s="1">
        <v>3.5508101851851853E-2</v>
      </c>
      <c r="G10390">
        <f>_xlfn.XLOOKUP($A10390,Product_pricing!$B:$B,Product_pricing!$C:$C)</f>
        <v>19</v>
      </c>
      <c r="H10390">
        <f t="shared" si="486"/>
        <v>53.58</v>
      </c>
      <c r="I10390" s="10">
        <f t="shared" si="487"/>
        <v>4.7281037658349422E-2</v>
      </c>
      <c r="J10390" t="str">
        <f>_xlfn.XLOOKUP(A10390,Product_Details!$A:$A,Product_Details!$G:$G,"mens")</f>
        <v>Womens</v>
      </c>
      <c r="K10390">
        <f t="shared" si="488"/>
        <v>2511.6666666666665</v>
      </c>
    </row>
    <row r="10391" spans="1:11" ht="15">
      <c r="A10391" t="s">
        <v>38</v>
      </c>
      <c r="B10391">
        <v>5</v>
      </c>
      <c r="C10391">
        <v>6</v>
      </c>
      <c r="D10391" t="s">
        <v>33</v>
      </c>
      <c r="E10391" t="s">
        <v>1644</v>
      </c>
      <c r="F10391" s="1">
        <v>3.5508101851851853E-2</v>
      </c>
      <c r="G10391">
        <f>_xlfn.XLOOKUP($A10391,Product_pricing!$B:$B,Product_pricing!$C:$C)</f>
        <v>54</v>
      </c>
      <c r="H10391">
        <f t="shared" si="486"/>
        <v>253.79999999999998</v>
      </c>
      <c r="I10391" s="10">
        <f t="shared" si="487"/>
        <v>0.22396280996060253</v>
      </c>
      <c r="J10391" t="str">
        <f>_xlfn.XLOOKUP(A10391,Product_Details!$A:$A,Product_Details!$G:$G,"mens")</f>
        <v>Womens</v>
      </c>
      <c r="K10391">
        <f t="shared" si="488"/>
        <v>2511.6666666666665</v>
      </c>
    </row>
    <row r="10392" spans="1:11" ht="15">
      <c r="A10392" t="s">
        <v>26</v>
      </c>
      <c r="B10392">
        <v>5</v>
      </c>
      <c r="C10392">
        <v>6</v>
      </c>
      <c r="D10392" t="s">
        <v>33</v>
      </c>
      <c r="E10392" t="s">
        <v>1644</v>
      </c>
      <c r="F10392" s="1">
        <v>3.5508101851851853E-2</v>
      </c>
      <c r="G10392">
        <f>_xlfn.XLOOKUP($A10392,Product_pricing!$B:$B,Product_pricing!$C:$C)</f>
        <v>17</v>
      </c>
      <c r="H10392">
        <f t="shared" si="486"/>
        <v>79.899999999999991</v>
      </c>
      <c r="I10392" s="10">
        <f t="shared" si="487"/>
        <v>7.0506810543152637E-2</v>
      </c>
      <c r="J10392" t="str">
        <f>_xlfn.XLOOKUP(A10392,Product_Details!$A:$A,Product_Details!$G:$G,"mens")</f>
        <v>Mens</v>
      </c>
      <c r="K10392">
        <f t="shared" si="488"/>
        <v>7560</v>
      </c>
    </row>
    <row r="10393" spans="1:11" ht="15">
      <c r="A10393" t="s">
        <v>22</v>
      </c>
      <c r="B10393">
        <v>1</v>
      </c>
      <c r="C10393">
        <v>18</v>
      </c>
      <c r="D10393" t="s">
        <v>23</v>
      </c>
      <c r="E10393" t="s">
        <v>1645</v>
      </c>
      <c r="F10393" s="1">
        <v>6.571759259259259E-3</v>
      </c>
      <c r="G10393">
        <f>_xlfn.XLOOKUP($A10393,Product_pricing!$B:$B,Product_pricing!$C:$C)</f>
        <v>13</v>
      </c>
      <c r="H10393">
        <f t="shared" si="486"/>
        <v>10.66</v>
      </c>
      <c r="I10393" s="10">
        <f t="shared" si="487"/>
        <v>9.4067909936171121E-3</v>
      </c>
      <c r="J10393" t="str">
        <f>_xlfn.XLOOKUP(A10393,Product_Details!$A:$A,Product_Details!$G:$G,"mens")</f>
        <v>Womens</v>
      </c>
      <c r="K10393">
        <f t="shared" si="488"/>
        <v>2511.6666666666665</v>
      </c>
    </row>
    <row r="10394" spans="1:11" ht="15">
      <c r="A10394" t="s">
        <v>35</v>
      </c>
      <c r="B10394">
        <v>1</v>
      </c>
      <c r="C10394">
        <v>18</v>
      </c>
      <c r="D10394" t="s">
        <v>23</v>
      </c>
      <c r="E10394" t="s">
        <v>1645</v>
      </c>
      <c r="F10394" s="1">
        <v>6.571759259259259E-3</v>
      </c>
      <c r="G10394">
        <f>_xlfn.XLOOKUP($A10394,Product_pricing!$B:$B,Product_pricing!$C:$C)</f>
        <v>32</v>
      </c>
      <c r="H10394">
        <f t="shared" si="486"/>
        <v>26.240000000000002</v>
      </c>
      <c r="I10394" s="10">
        <f t="shared" si="487"/>
        <v>2.315517783044212E-2</v>
      </c>
      <c r="J10394" t="str">
        <f>_xlfn.XLOOKUP(A10394,Product_Details!$A:$A,Product_Details!$G:$G,"mens")</f>
        <v>Womens</v>
      </c>
      <c r="K10394">
        <f t="shared" si="488"/>
        <v>2511.6666666666665</v>
      </c>
    </row>
    <row r="10395" spans="1:11" ht="15">
      <c r="A10395" t="s">
        <v>30</v>
      </c>
      <c r="B10395">
        <v>3</v>
      </c>
      <c r="C10395">
        <v>18</v>
      </c>
      <c r="D10395" t="s">
        <v>23</v>
      </c>
      <c r="E10395" t="s">
        <v>1645</v>
      </c>
      <c r="F10395" s="1">
        <v>6.571759259259259E-3</v>
      </c>
      <c r="G10395">
        <f>_xlfn.XLOOKUP($A10395,Product_pricing!$B:$B,Product_pricing!$C:$C)</f>
        <v>19</v>
      </c>
      <c r="H10395">
        <f t="shared" si="486"/>
        <v>46.74</v>
      </c>
      <c r="I10395" s="10">
        <f t="shared" si="487"/>
        <v>4.1245160510475033E-2</v>
      </c>
      <c r="J10395" t="str">
        <f>_xlfn.XLOOKUP(A10395,Product_Details!$A:$A,Product_Details!$G:$G,"mens")</f>
        <v>Womens</v>
      </c>
      <c r="K10395">
        <f t="shared" si="488"/>
        <v>2511.6666666666665</v>
      </c>
    </row>
    <row r="10396" spans="1:11" ht="15">
      <c r="A10396" t="s">
        <v>31</v>
      </c>
      <c r="B10396">
        <v>5</v>
      </c>
      <c r="C10396">
        <v>18</v>
      </c>
      <c r="D10396" t="s">
        <v>23</v>
      </c>
      <c r="E10396" t="s">
        <v>1645</v>
      </c>
      <c r="F10396" s="1">
        <v>6.571759259259259E-3</v>
      </c>
      <c r="G10396">
        <f>_xlfn.XLOOKUP($A10396,Product_pricing!$B:$B,Product_pricing!$C:$C)</f>
        <v>57</v>
      </c>
      <c r="H10396">
        <f t="shared" si="486"/>
        <v>233.70000000000002</v>
      </c>
      <c r="I10396" s="10">
        <f t="shared" si="487"/>
        <v>0.20622580255237516</v>
      </c>
      <c r="J10396" t="str">
        <f>_xlfn.XLOOKUP(A10396,Product_Details!$A:$A,Product_Details!$G:$G,"mens")</f>
        <v>Mens</v>
      </c>
      <c r="K10396">
        <f t="shared" si="488"/>
        <v>2520</v>
      </c>
    </row>
    <row r="10397" spans="1:11" ht="15">
      <c r="A10397" t="s">
        <v>32</v>
      </c>
      <c r="B10397">
        <v>2</v>
      </c>
      <c r="C10397">
        <v>18</v>
      </c>
      <c r="D10397" t="s">
        <v>23</v>
      </c>
      <c r="E10397" t="s">
        <v>1645</v>
      </c>
      <c r="F10397" s="1">
        <v>6.571759259259259E-3</v>
      </c>
      <c r="G10397">
        <f>_xlfn.XLOOKUP($A10397,Product_pricing!$B:$B,Product_pricing!$C:$C)</f>
        <v>36</v>
      </c>
      <c r="H10397">
        <f t="shared" si="486"/>
        <v>59.040000000000006</v>
      </c>
      <c r="I10397" s="10">
        <f t="shared" si="487"/>
        <v>5.209915011849478E-2</v>
      </c>
      <c r="J10397" t="str">
        <f>_xlfn.XLOOKUP(A10397,Product_Details!$A:$A,Product_Details!$G:$G,"mens")</f>
        <v>Mens</v>
      </c>
      <c r="K10397">
        <f t="shared" si="488"/>
        <v>2520</v>
      </c>
    </row>
    <row r="10398" spans="1:11" ht="15">
      <c r="A10398" t="s">
        <v>27</v>
      </c>
      <c r="B10398">
        <v>3</v>
      </c>
      <c r="C10398">
        <v>18</v>
      </c>
      <c r="D10398" t="s">
        <v>23</v>
      </c>
      <c r="E10398" t="s">
        <v>1645</v>
      </c>
      <c r="F10398" s="1">
        <v>6.571759259259259E-3</v>
      </c>
      <c r="G10398">
        <f>_xlfn.XLOOKUP($A10398,Product_pricing!$B:$B,Product_pricing!$C:$C)</f>
        <v>29</v>
      </c>
      <c r="H10398">
        <f t="shared" si="486"/>
        <v>71.34</v>
      </c>
      <c r="I10398" s="10">
        <f t="shared" si="487"/>
        <v>6.295313972651452E-2</v>
      </c>
      <c r="J10398" t="str">
        <f>_xlfn.XLOOKUP(A10398,Product_Details!$A:$A,Product_Details!$G:$G,"mens")</f>
        <v>Mens</v>
      </c>
      <c r="K10398">
        <f t="shared" si="488"/>
        <v>2520</v>
      </c>
    </row>
    <row r="10399" spans="1:11" ht="15">
      <c r="A10399" t="s">
        <v>35</v>
      </c>
      <c r="B10399">
        <v>1</v>
      </c>
      <c r="C10399">
        <v>3</v>
      </c>
      <c r="D10399" t="s">
        <v>33</v>
      </c>
      <c r="E10399" t="s">
        <v>1646</v>
      </c>
      <c r="F10399" s="1">
        <v>3.9423611111111111E-2</v>
      </c>
      <c r="G10399">
        <f>_xlfn.XLOOKUP($A10399,Product_pricing!$B:$B,Product_pricing!$C:$C)</f>
        <v>32</v>
      </c>
      <c r="H10399">
        <f t="shared" si="486"/>
        <v>31.04</v>
      </c>
      <c r="I10399" s="10">
        <f t="shared" si="487"/>
        <v>2.7390881092108361E-2</v>
      </c>
      <c r="J10399" t="str">
        <f>_xlfn.XLOOKUP(A10399,Product_Details!$A:$A,Product_Details!$G:$G,"mens")</f>
        <v>Womens</v>
      </c>
      <c r="K10399">
        <f t="shared" si="488"/>
        <v>1883.75</v>
      </c>
    </row>
    <row r="10400" spans="1:11" ht="15">
      <c r="A10400" t="s">
        <v>29</v>
      </c>
      <c r="B10400">
        <v>3</v>
      </c>
      <c r="C10400">
        <v>3</v>
      </c>
      <c r="D10400" t="s">
        <v>33</v>
      </c>
      <c r="E10400" t="s">
        <v>1646</v>
      </c>
      <c r="F10400" s="1">
        <v>3.9423611111111111E-2</v>
      </c>
      <c r="G10400">
        <f>_xlfn.XLOOKUP($A10400,Product_pricing!$B:$B,Product_pricing!$C:$C)</f>
        <v>10</v>
      </c>
      <c r="H10400">
        <f t="shared" si="486"/>
        <v>29.099999999999998</v>
      </c>
      <c r="I10400" s="10">
        <f t="shared" si="487"/>
        <v>2.5678951023851589E-2</v>
      </c>
      <c r="J10400" t="str">
        <f>_xlfn.XLOOKUP(A10400,Product_Details!$A:$A,Product_Details!$G:$G,"mens")</f>
        <v>Womens</v>
      </c>
      <c r="K10400">
        <f t="shared" si="488"/>
        <v>1883.75</v>
      </c>
    </row>
    <row r="10401" spans="1:11" ht="15">
      <c r="A10401" t="s">
        <v>30</v>
      </c>
      <c r="B10401">
        <v>2</v>
      </c>
      <c r="C10401">
        <v>3</v>
      </c>
      <c r="D10401" t="s">
        <v>33</v>
      </c>
      <c r="E10401" t="s">
        <v>1646</v>
      </c>
      <c r="F10401" s="1">
        <v>3.9423611111111111E-2</v>
      </c>
      <c r="G10401">
        <f>_xlfn.XLOOKUP($A10401,Product_pricing!$B:$B,Product_pricing!$C:$C)</f>
        <v>19</v>
      </c>
      <c r="H10401">
        <f t="shared" si="486"/>
        <v>36.86</v>
      </c>
      <c r="I10401" s="10">
        <f t="shared" si="487"/>
        <v>3.2526671296878681E-2</v>
      </c>
      <c r="J10401" t="str">
        <f>_xlfn.XLOOKUP(A10401,Product_Details!$A:$A,Product_Details!$G:$G,"mens")</f>
        <v>Womens</v>
      </c>
      <c r="K10401">
        <f t="shared" si="488"/>
        <v>1883.75</v>
      </c>
    </row>
    <row r="10402" spans="1:11" ht="15">
      <c r="A10402" t="s">
        <v>38</v>
      </c>
      <c r="B10402">
        <v>4</v>
      </c>
      <c r="C10402">
        <v>3</v>
      </c>
      <c r="D10402" t="s">
        <v>33</v>
      </c>
      <c r="E10402" t="s">
        <v>1646</v>
      </c>
      <c r="F10402" s="1">
        <v>3.9423611111111111E-2</v>
      </c>
      <c r="G10402">
        <f>_xlfn.XLOOKUP($A10402,Product_pricing!$B:$B,Product_pricing!$C:$C)</f>
        <v>54</v>
      </c>
      <c r="H10402">
        <f t="shared" si="486"/>
        <v>209.51999999999998</v>
      </c>
      <c r="I10402" s="10">
        <f t="shared" si="487"/>
        <v>0.18488844737173143</v>
      </c>
      <c r="J10402" t="str">
        <f>_xlfn.XLOOKUP(A10402,Product_Details!$A:$A,Product_Details!$G:$G,"mens")</f>
        <v>Womens</v>
      </c>
      <c r="K10402">
        <f t="shared" si="488"/>
        <v>1883.75</v>
      </c>
    </row>
    <row r="10403" spans="1:11" ht="15">
      <c r="A10403" t="s">
        <v>41</v>
      </c>
      <c r="B10403">
        <v>5</v>
      </c>
      <c r="C10403">
        <v>3</v>
      </c>
      <c r="D10403" t="s">
        <v>33</v>
      </c>
      <c r="E10403" t="s">
        <v>1646</v>
      </c>
      <c r="F10403" s="1">
        <v>3.9423611111111111E-2</v>
      </c>
      <c r="G10403">
        <f>_xlfn.XLOOKUP($A10403,Product_pricing!$B:$B,Product_pricing!$C:$C)</f>
        <v>10</v>
      </c>
      <c r="H10403">
        <f t="shared" si="486"/>
        <v>48.5</v>
      </c>
      <c r="I10403" s="10">
        <f t="shared" si="487"/>
        <v>4.2798251706419314E-2</v>
      </c>
      <c r="J10403" t="str">
        <f>_xlfn.XLOOKUP(A10403,Product_Details!$A:$A,Product_Details!$G:$G,"mens")</f>
        <v>Mens</v>
      </c>
      <c r="K10403">
        <f t="shared" si="488"/>
        <v>2520</v>
      </c>
    </row>
    <row r="10404" spans="1:11" ht="15">
      <c r="A10404" t="s">
        <v>32</v>
      </c>
      <c r="B10404">
        <v>4</v>
      </c>
      <c r="C10404">
        <v>3</v>
      </c>
      <c r="D10404" t="s">
        <v>33</v>
      </c>
      <c r="E10404" t="s">
        <v>1646</v>
      </c>
      <c r="F10404" s="1">
        <v>3.9423611111111111E-2</v>
      </c>
      <c r="G10404">
        <f>_xlfn.XLOOKUP($A10404,Product_pricing!$B:$B,Product_pricing!$C:$C)</f>
        <v>36</v>
      </c>
      <c r="H10404">
        <f t="shared" si="486"/>
        <v>139.68</v>
      </c>
      <c r="I10404" s="10">
        <f t="shared" si="487"/>
        <v>0.12325896491448765</v>
      </c>
      <c r="J10404" t="str">
        <f>_xlfn.XLOOKUP(A10404,Product_Details!$A:$A,Product_Details!$G:$G,"mens")</f>
        <v>Mens</v>
      </c>
      <c r="K10404">
        <f t="shared" si="488"/>
        <v>2520</v>
      </c>
    </row>
    <row r="10405" spans="1:11" ht="15">
      <c r="A10405" t="s">
        <v>26</v>
      </c>
      <c r="B10405">
        <v>2</v>
      </c>
      <c r="C10405">
        <v>3</v>
      </c>
      <c r="D10405" t="s">
        <v>33</v>
      </c>
      <c r="E10405" t="s">
        <v>1646</v>
      </c>
      <c r="F10405" s="1">
        <v>3.9423611111111111E-2</v>
      </c>
      <c r="G10405">
        <f>_xlfn.XLOOKUP($A10405,Product_pricing!$B:$B,Product_pricing!$C:$C)</f>
        <v>17</v>
      </c>
      <c r="H10405">
        <f t="shared" si="486"/>
        <v>32.979999999999997</v>
      </c>
      <c r="I10405" s="10">
        <f t="shared" si="487"/>
        <v>2.910281116036513E-2</v>
      </c>
      <c r="J10405" t="str">
        <f>_xlfn.XLOOKUP(A10405,Product_Details!$A:$A,Product_Details!$G:$G,"mens")</f>
        <v>Mens</v>
      </c>
      <c r="K10405">
        <f t="shared" si="488"/>
        <v>2520</v>
      </c>
    </row>
    <row r="10406" spans="1:11" ht="15">
      <c r="A10406" t="s">
        <v>22</v>
      </c>
      <c r="B10406">
        <v>2</v>
      </c>
      <c r="C10406">
        <v>6</v>
      </c>
      <c r="D10406" t="s">
        <v>23</v>
      </c>
      <c r="E10406" t="s">
        <v>1647</v>
      </c>
      <c r="F10406" s="1">
        <v>1.0393518518518519E-3</v>
      </c>
      <c r="G10406">
        <f>_xlfn.XLOOKUP($A10406,Product_pricing!$B:$B,Product_pricing!$C:$C)</f>
        <v>13</v>
      </c>
      <c r="H10406">
        <f t="shared" si="486"/>
        <v>24.439999999999998</v>
      </c>
      <c r="I10406" s="10">
        <f t="shared" si="487"/>
        <v>2.1566789107317279E-2</v>
      </c>
      <c r="J10406" t="str">
        <f>_xlfn.XLOOKUP(A10406,Product_Details!$A:$A,Product_Details!$G:$G,"mens")</f>
        <v>Womens</v>
      </c>
      <c r="K10406">
        <f t="shared" si="488"/>
        <v>1883.75</v>
      </c>
    </row>
    <row r="10407" spans="1:11" ht="15">
      <c r="A10407" t="s">
        <v>35</v>
      </c>
      <c r="B10407">
        <v>5</v>
      </c>
      <c r="C10407">
        <v>6</v>
      </c>
      <c r="D10407" t="s">
        <v>23</v>
      </c>
      <c r="E10407" t="s">
        <v>1647</v>
      </c>
      <c r="F10407" s="1">
        <v>1.0393518518518519E-3</v>
      </c>
      <c r="G10407">
        <f>_xlfn.XLOOKUP($A10407,Product_pricing!$B:$B,Product_pricing!$C:$C)</f>
        <v>32</v>
      </c>
      <c r="H10407">
        <f t="shared" si="486"/>
        <v>150.39999999999998</v>
      </c>
      <c r="I10407" s="10">
        <f t="shared" si="487"/>
        <v>0.13271870219887555</v>
      </c>
      <c r="J10407" t="str">
        <f>_xlfn.XLOOKUP(A10407,Product_Details!$A:$A,Product_Details!$G:$G,"mens")</f>
        <v>Womens</v>
      </c>
      <c r="K10407">
        <f t="shared" si="488"/>
        <v>1883.75</v>
      </c>
    </row>
    <row r="10408" spans="1:11" ht="15">
      <c r="A10408" t="s">
        <v>29</v>
      </c>
      <c r="B10408">
        <v>4</v>
      </c>
      <c r="C10408">
        <v>6</v>
      </c>
      <c r="D10408" t="s">
        <v>23</v>
      </c>
      <c r="E10408" t="s">
        <v>1647</v>
      </c>
      <c r="F10408" s="1">
        <v>1.0393518518518519E-3</v>
      </c>
      <c r="G10408">
        <f>_xlfn.XLOOKUP($A10408,Product_pricing!$B:$B,Product_pricing!$C:$C)</f>
        <v>10</v>
      </c>
      <c r="H10408">
        <f t="shared" si="486"/>
        <v>37.599999999999994</v>
      </c>
      <c r="I10408" s="10">
        <f t="shared" si="487"/>
        <v>3.3179675549718887E-2</v>
      </c>
      <c r="J10408" t="str">
        <f>_xlfn.XLOOKUP(A10408,Product_Details!$A:$A,Product_Details!$G:$G,"mens")</f>
        <v>Womens</v>
      </c>
      <c r="K10408">
        <f t="shared" si="488"/>
        <v>1883.75</v>
      </c>
    </row>
    <row r="10409" spans="1:11" ht="15">
      <c r="A10409" t="s">
        <v>38</v>
      </c>
      <c r="B10409">
        <v>1</v>
      </c>
      <c r="C10409">
        <v>6</v>
      </c>
      <c r="D10409" t="s">
        <v>23</v>
      </c>
      <c r="E10409" t="s">
        <v>1647</v>
      </c>
      <c r="F10409" s="1">
        <v>1.0393518518518519E-3</v>
      </c>
      <c r="G10409">
        <f>_xlfn.XLOOKUP($A10409,Product_pricing!$B:$B,Product_pricing!$C:$C)</f>
        <v>54</v>
      </c>
      <c r="H10409">
        <f t="shared" si="486"/>
        <v>50.76</v>
      </c>
      <c r="I10409" s="10">
        <f t="shared" si="487"/>
        <v>4.4792561992120505E-2</v>
      </c>
      <c r="J10409" t="str">
        <f>_xlfn.XLOOKUP(A10409,Product_Details!$A:$A,Product_Details!$G:$G,"mens")</f>
        <v>Womens</v>
      </c>
      <c r="K10409">
        <f t="shared" si="488"/>
        <v>1883.75</v>
      </c>
    </row>
    <row r="10410" spans="1:11" ht="15">
      <c r="A10410" t="s">
        <v>31</v>
      </c>
      <c r="B10410">
        <v>4</v>
      </c>
      <c r="C10410">
        <v>6</v>
      </c>
      <c r="D10410" t="s">
        <v>23</v>
      </c>
      <c r="E10410" t="s">
        <v>1647</v>
      </c>
      <c r="F10410" s="1">
        <v>1.0393518518518519E-3</v>
      </c>
      <c r="G10410">
        <f>_xlfn.XLOOKUP($A10410,Product_pricing!$B:$B,Product_pricing!$C:$C)</f>
        <v>57</v>
      </c>
      <c r="H10410">
        <f t="shared" si="486"/>
        <v>214.32</v>
      </c>
      <c r="I10410" s="10">
        <f t="shared" si="487"/>
        <v>0.18912415063339769</v>
      </c>
      <c r="J10410" t="str">
        <f>_xlfn.XLOOKUP(A10410,Product_Details!$A:$A,Product_Details!$G:$G,"mens")</f>
        <v>Mens</v>
      </c>
      <c r="K10410">
        <f t="shared" si="488"/>
        <v>1890</v>
      </c>
    </row>
    <row r="10411" spans="1:11" ht="15">
      <c r="A10411" t="s">
        <v>32</v>
      </c>
      <c r="B10411">
        <v>4</v>
      </c>
      <c r="C10411">
        <v>6</v>
      </c>
      <c r="D10411" t="s">
        <v>23</v>
      </c>
      <c r="E10411" t="s">
        <v>1647</v>
      </c>
      <c r="F10411" s="1">
        <v>1.0393518518518519E-3</v>
      </c>
      <c r="G10411">
        <f>_xlfn.XLOOKUP($A10411,Product_pricing!$B:$B,Product_pricing!$C:$C)</f>
        <v>36</v>
      </c>
      <c r="H10411">
        <f t="shared" si="486"/>
        <v>135.35999999999999</v>
      </c>
      <c r="I10411" s="10">
        <f t="shared" si="487"/>
        <v>0.11944683197898801</v>
      </c>
      <c r="J10411" t="str">
        <f>_xlfn.XLOOKUP(A10411,Product_Details!$A:$A,Product_Details!$G:$G,"mens")</f>
        <v>Mens</v>
      </c>
      <c r="K10411">
        <f t="shared" si="488"/>
        <v>1890</v>
      </c>
    </row>
    <row r="10412" spans="1:11" ht="15">
      <c r="A10412" t="s">
        <v>26</v>
      </c>
      <c r="B10412">
        <v>2</v>
      </c>
      <c r="C10412">
        <v>6</v>
      </c>
      <c r="D10412" t="s">
        <v>23</v>
      </c>
      <c r="E10412" t="s">
        <v>1647</v>
      </c>
      <c r="F10412" s="1">
        <v>1.0393518518518519E-3</v>
      </c>
      <c r="G10412">
        <f>_xlfn.XLOOKUP($A10412,Product_pricing!$B:$B,Product_pricing!$C:$C)</f>
        <v>17</v>
      </c>
      <c r="H10412">
        <f t="shared" si="486"/>
        <v>31.959999999999997</v>
      </c>
      <c r="I10412" s="10">
        <f t="shared" si="487"/>
        <v>2.8202724217261058E-2</v>
      </c>
      <c r="J10412" t="str">
        <f>_xlfn.XLOOKUP(A10412,Product_Details!$A:$A,Product_Details!$G:$G,"mens")</f>
        <v>Mens</v>
      </c>
      <c r="K10412">
        <f t="shared" si="488"/>
        <v>1890</v>
      </c>
    </row>
    <row r="10413" spans="1:11" ht="15">
      <c r="A10413" t="s">
        <v>27</v>
      </c>
      <c r="B10413">
        <v>2</v>
      </c>
      <c r="C10413">
        <v>6</v>
      </c>
      <c r="D10413" t="s">
        <v>23</v>
      </c>
      <c r="E10413" t="s">
        <v>1647</v>
      </c>
      <c r="F10413" s="1">
        <v>1.0393518518518519E-3</v>
      </c>
      <c r="G10413">
        <f>_xlfn.XLOOKUP($A10413,Product_pricing!$B:$B,Product_pricing!$C:$C)</f>
        <v>29</v>
      </c>
      <c r="H10413">
        <f t="shared" si="486"/>
        <v>54.519999999999996</v>
      </c>
      <c r="I10413" s="10">
        <f t="shared" si="487"/>
        <v>4.8110529547092391E-2</v>
      </c>
      <c r="J10413" t="str">
        <f>_xlfn.XLOOKUP(A10413,Product_Details!$A:$A,Product_Details!$G:$G,"mens")</f>
        <v>Mens</v>
      </c>
      <c r="K10413">
        <f t="shared" si="488"/>
        <v>1890</v>
      </c>
    </row>
    <row r="10414" spans="1:11" ht="15">
      <c r="A10414" t="s">
        <v>26</v>
      </c>
      <c r="B10414">
        <v>5</v>
      </c>
      <c r="C10414">
        <v>5</v>
      </c>
      <c r="D10414" t="s">
        <v>23</v>
      </c>
      <c r="E10414" t="s">
        <v>1648</v>
      </c>
      <c r="F10414" s="1">
        <v>6.4814814814814816E-5</v>
      </c>
      <c r="G10414">
        <f>_xlfn.XLOOKUP($A10414,Product_pricing!$B:$B,Product_pricing!$C:$C)</f>
        <v>17</v>
      </c>
      <c r="H10414">
        <f t="shared" si="486"/>
        <v>80.75</v>
      </c>
      <c r="I10414" s="10">
        <f t="shared" si="487"/>
        <v>7.1256882995739373E-2</v>
      </c>
      <c r="J10414" t="str">
        <f>_xlfn.XLOOKUP(A10414,Product_Details!$A:$A,Product_Details!$G:$G,"mens")</f>
        <v>Mens</v>
      </c>
      <c r="K10414">
        <f t="shared" si="488"/>
        <v>3780</v>
      </c>
    </row>
    <row r="10415" spans="1:11" ht="15">
      <c r="A10415" t="s">
        <v>27</v>
      </c>
      <c r="B10415">
        <v>2</v>
      </c>
      <c r="C10415">
        <v>5</v>
      </c>
      <c r="D10415" t="s">
        <v>23</v>
      </c>
      <c r="E10415" t="s">
        <v>1648</v>
      </c>
      <c r="F10415" s="1">
        <v>6.4814814814814816E-5</v>
      </c>
      <c r="G10415">
        <f>_xlfn.XLOOKUP($A10415,Product_pricing!$B:$B,Product_pricing!$C:$C)</f>
        <v>29</v>
      </c>
      <c r="H10415">
        <f t="shared" si="486"/>
        <v>55.099999999999994</v>
      </c>
      <c r="I10415" s="10">
        <f t="shared" si="487"/>
        <v>4.8622343691210393E-2</v>
      </c>
      <c r="J10415" t="str">
        <f>_xlfn.XLOOKUP(A10415,Product_Details!$A:$A,Product_Details!$G:$G,"mens")</f>
        <v>Mens</v>
      </c>
      <c r="K10415">
        <f t="shared" si="488"/>
        <v>3780</v>
      </c>
    </row>
    <row r="10416" spans="1:11" ht="15">
      <c r="A10416" t="s">
        <v>35</v>
      </c>
      <c r="B10416">
        <v>2</v>
      </c>
      <c r="C10416">
        <v>20</v>
      </c>
      <c r="D10416" t="s">
        <v>23</v>
      </c>
      <c r="E10416">
        <v>734540</v>
      </c>
      <c r="F10416" s="1">
        <v>3.2002314814814814E-3</v>
      </c>
      <c r="G10416">
        <f>_xlfn.XLOOKUP($A10416,Product_pricing!$B:$B,Product_pricing!$C:$C)</f>
        <v>32</v>
      </c>
      <c r="H10416">
        <f t="shared" si="486"/>
        <v>51.2</v>
      </c>
      <c r="I10416" s="10">
        <f t="shared" si="487"/>
        <v>4.5180834791106579E-2</v>
      </c>
      <c r="J10416" t="str">
        <f>_xlfn.XLOOKUP(A10416,Product_Details!$A:$A,Product_Details!$G:$G,"mens")</f>
        <v>Womens</v>
      </c>
      <c r="K10416">
        <f t="shared" si="488"/>
        <v>2511.6666666666665</v>
      </c>
    </row>
    <row r="10417" spans="1:11" ht="15">
      <c r="A10417" t="s">
        <v>36</v>
      </c>
      <c r="B10417">
        <v>4</v>
      </c>
      <c r="C10417">
        <v>20</v>
      </c>
      <c r="D10417" t="s">
        <v>23</v>
      </c>
      <c r="E10417">
        <v>734540</v>
      </c>
      <c r="F10417" s="1">
        <v>3.2002314814814814E-3</v>
      </c>
      <c r="G10417">
        <f>_xlfn.XLOOKUP($A10417,Product_pricing!$B:$B,Product_pricing!$C:$C)</f>
        <v>23</v>
      </c>
      <c r="H10417">
        <f t="shared" si="486"/>
        <v>73.600000000000009</v>
      </c>
      <c r="I10417" s="10">
        <f t="shared" si="487"/>
        <v>6.4947450012215704E-2</v>
      </c>
      <c r="J10417" t="str">
        <f>_xlfn.XLOOKUP(A10417,Product_Details!$A:$A,Product_Details!$G:$G,"mens")</f>
        <v>Womens</v>
      </c>
      <c r="K10417">
        <f t="shared" si="488"/>
        <v>2511.6666666666665</v>
      </c>
    </row>
    <row r="10418" spans="1:11" ht="15">
      <c r="A10418" t="s">
        <v>38</v>
      </c>
      <c r="B10418">
        <v>5</v>
      </c>
      <c r="C10418">
        <v>20</v>
      </c>
      <c r="D10418" t="s">
        <v>23</v>
      </c>
      <c r="E10418">
        <v>734540</v>
      </c>
      <c r="F10418" s="1">
        <v>3.2002314814814814E-3</v>
      </c>
      <c r="G10418">
        <f>_xlfn.XLOOKUP($A10418,Product_pricing!$B:$B,Product_pricing!$C:$C)</f>
        <v>54</v>
      </c>
      <c r="H10418">
        <f t="shared" si="486"/>
        <v>216</v>
      </c>
      <c r="I10418" s="10">
        <f t="shared" si="487"/>
        <v>0.19060664677498088</v>
      </c>
      <c r="J10418" t="str">
        <f>_xlfn.XLOOKUP(A10418,Product_Details!$A:$A,Product_Details!$G:$G,"mens")</f>
        <v>Womens</v>
      </c>
      <c r="K10418">
        <f t="shared" si="488"/>
        <v>2511.6666666666665</v>
      </c>
    </row>
    <row r="10419" spans="1:11" ht="15">
      <c r="A10419" t="s">
        <v>22</v>
      </c>
      <c r="B10419">
        <v>5</v>
      </c>
      <c r="C10419">
        <v>16</v>
      </c>
      <c r="D10419" t="s">
        <v>23</v>
      </c>
      <c r="E10419" t="s">
        <v>1649</v>
      </c>
      <c r="F10419" s="1">
        <v>2.9641203703703701E-2</v>
      </c>
      <c r="G10419">
        <f>_xlfn.XLOOKUP($A10419,Product_pricing!$B:$B,Product_pricing!$C:$C)</f>
        <v>13</v>
      </c>
      <c r="H10419">
        <f t="shared" si="486"/>
        <v>54.6</v>
      </c>
      <c r="I10419" s="10">
        <f t="shared" si="487"/>
        <v>4.8181124601453504E-2</v>
      </c>
      <c r="J10419" t="str">
        <f>_xlfn.XLOOKUP(A10419,Product_Details!$A:$A,Product_Details!$G:$G,"mens")</f>
        <v>Womens</v>
      </c>
      <c r="K10419">
        <f t="shared" si="488"/>
        <v>3767.5</v>
      </c>
    </row>
    <row r="10420" spans="1:11" ht="15">
      <c r="A10420" t="s">
        <v>35</v>
      </c>
      <c r="B10420">
        <v>4</v>
      </c>
      <c r="C10420">
        <v>16</v>
      </c>
      <c r="D10420" t="s">
        <v>23</v>
      </c>
      <c r="E10420" t="s">
        <v>1649</v>
      </c>
      <c r="F10420" s="1">
        <v>2.9641203703703701E-2</v>
      </c>
      <c r="G10420">
        <f>_xlfn.XLOOKUP($A10420,Product_pricing!$B:$B,Product_pricing!$C:$C)</f>
        <v>32</v>
      </c>
      <c r="H10420">
        <f t="shared" si="486"/>
        <v>107.52</v>
      </c>
      <c r="I10420" s="10">
        <f t="shared" si="487"/>
        <v>9.4879753061323818E-2</v>
      </c>
      <c r="J10420" t="str">
        <f>_xlfn.XLOOKUP(A10420,Product_Details!$A:$A,Product_Details!$G:$G,"mens")</f>
        <v>Womens</v>
      </c>
      <c r="K10420">
        <f t="shared" si="488"/>
        <v>3767.5</v>
      </c>
    </row>
    <row r="10421" spans="1:11" ht="15">
      <c r="A10421" t="s">
        <v>25</v>
      </c>
      <c r="B10421">
        <v>3</v>
      </c>
      <c r="C10421">
        <v>16</v>
      </c>
      <c r="D10421" t="s">
        <v>23</v>
      </c>
      <c r="E10421" t="s">
        <v>1649</v>
      </c>
      <c r="F10421" s="1">
        <v>2.9641203703703701E-2</v>
      </c>
      <c r="G10421">
        <f>_xlfn.XLOOKUP($A10421,Product_pricing!$B:$B,Product_pricing!$C:$C)</f>
        <v>40</v>
      </c>
      <c r="H10421">
        <f t="shared" si="486"/>
        <v>100.8</v>
      </c>
      <c r="I10421" s="10">
        <f t="shared" si="487"/>
        <v>8.8949768494991074E-2</v>
      </c>
      <c r="J10421" t="str">
        <f>_xlfn.XLOOKUP(A10421,Product_Details!$A:$A,Product_Details!$G:$G,"mens")</f>
        <v>Mens</v>
      </c>
      <c r="K10421">
        <f t="shared" si="488"/>
        <v>3780</v>
      </c>
    </row>
    <row r="10422" spans="1:11" ht="15">
      <c r="A10422" t="s">
        <v>41</v>
      </c>
      <c r="B10422">
        <v>2</v>
      </c>
      <c r="C10422">
        <v>16</v>
      </c>
      <c r="D10422" t="s">
        <v>23</v>
      </c>
      <c r="E10422" t="s">
        <v>1649</v>
      </c>
      <c r="F10422" s="1">
        <v>2.9641203703703701E-2</v>
      </c>
      <c r="G10422">
        <f>_xlfn.XLOOKUP($A10422,Product_pricing!$B:$B,Product_pricing!$C:$C)</f>
        <v>10</v>
      </c>
      <c r="H10422">
        <f t="shared" si="486"/>
        <v>16.8</v>
      </c>
      <c r="I10422" s="10">
        <f t="shared" si="487"/>
        <v>1.4824961415831846E-2</v>
      </c>
      <c r="J10422" t="str">
        <f>_xlfn.XLOOKUP(A10422,Product_Details!$A:$A,Product_Details!$G:$G,"mens")</f>
        <v>Mens</v>
      </c>
      <c r="K10422">
        <f t="shared" si="488"/>
        <v>3780</v>
      </c>
    </row>
    <row r="10423" spans="1:11" ht="15">
      <c r="A10423" t="s">
        <v>35</v>
      </c>
      <c r="B10423">
        <v>1</v>
      </c>
      <c r="C10423">
        <v>18</v>
      </c>
      <c r="D10423" t="s">
        <v>33</v>
      </c>
      <c r="E10423" t="s">
        <v>1650</v>
      </c>
      <c r="F10423" s="1">
        <v>1.4063657407407407E-2</v>
      </c>
      <c r="G10423">
        <f>_xlfn.XLOOKUP($A10423,Product_pricing!$B:$B,Product_pricing!$C:$C)</f>
        <v>32</v>
      </c>
      <c r="H10423">
        <f t="shared" si="486"/>
        <v>26.240000000000002</v>
      </c>
      <c r="I10423" s="10">
        <f t="shared" si="487"/>
        <v>2.315517783044212E-2</v>
      </c>
      <c r="J10423" t="str">
        <f>_xlfn.XLOOKUP(A10423,Product_Details!$A:$A,Product_Details!$G:$G,"mens")</f>
        <v>Womens</v>
      </c>
      <c r="K10423">
        <f t="shared" si="488"/>
        <v>2511.6666666666665</v>
      </c>
    </row>
    <row r="10424" spans="1:11" ht="15">
      <c r="A10424" t="s">
        <v>36</v>
      </c>
      <c r="B10424">
        <v>4</v>
      </c>
      <c r="C10424">
        <v>18</v>
      </c>
      <c r="D10424" t="s">
        <v>33</v>
      </c>
      <c r="E10424" t="s">
        <v>1650</v>
      </c>
      <c r="F10424" s="1">
        <v>1.4063657407407407E-2</v>
      </c>
      <c r="G10424">
        <f>_xlfn.XLOOKUP($A10424,Product_pricing!$B:$B,Product_pricing!$C:$C)</f>
        <v>23</v>
      </c>
      <c r="H10424">
        <f t="shared" si="486"/>
        <v>75.440000000000012</v>
      </c>
      <c r="I10424" s="10">
        <f t="shared" si="487"/>
        <v>6.6571136262521105E-2</v>
      </c>
      <c r="J10424" t="str">
        <f>_xlfn.XLOOKUP(A10424,Product_Details!$A:$A,Product_Details!$G:$G,"mens")</f>
        <v>Womens</v>
      </c>
      <c r="K10424">
        <f t="shared" si="488"/>
        <v>2511.6666666666665</v>
      </c>
    </row>
    <row r="10425" spans="1:11" ht="15">
      <c r="A10425" t="s">
        <v>30</v>
      </c>
      <c r="B10425">
        <v>2</v>
      </c>
      <c r="C10425">
        <v>18</v>
      </c>
      <c r="D10425" t="s">
        <v>33</v>
      </c>
      <c r="E10425" t="s">
        <v>1650</v>
      </c>
      <c r="F10425" s="1">
        <v>1.4063657407407407E-2</v>
      </c>
      <c r="G10425">
        <f>_xlfn.XLOOKUP($A10425,Product_pricing!$B:$B,Product_pricing!$C:$C)</f>
        <v>19</v>
      </c>
      <c r="H10425">
        <f t="shared" si="486"/>
        <v>31.160000000000004</v>
      </c>
      <c r="I10425" s="10">
        <f t="shared" si="487"/>
        <v>2.7496773673650023E-2</v>
      </c>
      <c r="J10425" t="str">
        <f>_xlfn.XLOOKUP(A10425,Product_Details!$A:$A,Product_Details!$G:$G,"mens")</f>
        <v>Womens</v>
      </c>
      <c r="K10425">
        <f t="shared" si="488"/>
        <v>2511.6666666666665</v>
      </c>
    </row>
    <row r="10426" spans="1:11" ht="15">
      <c r="A10426" t="s">
        <v>27</v>
      </c>
      <c r="B10426">
        <v>5</v>
      </c>
      <c r="C10426">
        <v>18</v>
      </c>
      <c r="D10426" t="s">
        <v>33</v>
      </c>
      <c r="E10426" t="s">
        <v>1650</v>
      </c>
      <c r="F10426" s="1">
        <v>1.4063657407407407E-2</v>
      </c>
      <c r="G10426">
        <f>_xlfn.XLOOKUP($A10426,Product_pricing!$B:$B,Product_pricing!$C:$C)</f>
        <v>29</v>
      </c>
      <c r="H10426">
        <f t="shared" si="486"/>
        <v>118.9</v>
      </c>
      <c r="I10426" s="10">
        <f t="shared" si="487"/>
        <v>0.10492189954419087</v>
      </c>
      <c r="J10426" t="str">
        <f>_xlfn.XLOOKUP(A10426,Product_Details!$A:$A,Product_Details!$G:$G,"mens")</f>
        <v>Mens</v>
      </c>
      <c r="K10426">
        <f t="shared" si="488"/>
        <v>7560</v>
      </c>
    </row>
    <row r="10427" spans="1:11" ht="15">
      <c r="A10427" t="s">
        <v>29</v>
      </c>
      <c r="B10427">
        <v>3</v>
      </c>
      <c r="C10427">
        <v>3</v>
      </c>
      <c r="D10427" t="s">
        <v>23</v>
      </c>
      <c r="E10427" t="s">
        <v>1651</v>
      </c>
      <c r="F10427" s="1">
        <v>3.3206018518518517E-2</v>
      </c>
      <c r="G10427">
        <f>_xlfn.XLOOKUP($A10427,Product_pricing!$B:$B,Product_pricing!$C:$C)</f>
        <v>10</v>
      </c>
      <c r="H10427">
        <f t="shared" si="486"/>
        <v>29.099999999999998</v>
      </c>
      <c r="I10427" s="10">
        <f t="shared" si="487"/>
        <v>2.5678951023851589E-2</v>
      </c>
      <c r="J10427" t="str">
        <f>_xlfn.XLOOKUP(A10427,Product_Details!$A:$A,Product_Details!$G:$G,"mens")</f>
        <v>Womens</v>
      </c>
      <c r="K10427">
        <f t="shared" si="488"/>
        <v>2511.6666666666665</v>
      </c>
    </row>
    <row r="10428" spans="1:11" ht="15">
      <c r="A10428" t="s">
        <v>30</v>
      </c>
      <c r="B10428">
        <v>5</v>
      </c>
      <c r="C10428">
        <v>3</v>
      </c>
      <c r="D10428" t="s">
        <v>23</v>
      </c>
      <c r="E10428" t="s">
        <v>1651</v>
      </c>
      <c r="F10428" s="1">
        <v>3.3206018518518517E-2</v>
      </c>
      <c r="G10428">
        <f>_xlfn.XLOOKUP($A10428,Product_pricing!$B:$B,Product_pricing!$C:$C)</f>
        <v>19</v>
      </c>
      <c r="H10428">
        <f t="shared" si="486"/>
        <v>92.149999999999991</v>
      </c>
      <c r="I10428" s="10">
        <f t="shared" si="487"/>
        <v>8.1316678242196697E-2</v>
      </c>
      <c r="J10428" t="str">
        <f>_xlfn.XLOOKUP(A10428,Product_Details!$A:$A,Product_Details!$G:$G,"mens")</f>
        <v>Womens</v>
      </c>
      <c r="K10428">
        <f t="shared" si="488"/>
        <v>2511.6666666666665</v>
      </c>
    </row>
    <row r="10429" spans="1:11" ht="15">
      <c r="A10429" t="s">
        <v>38</v>
      </c>
      <c r="B10429">
        <v>5</v>
      </c>
      <c r="C10429">
        <v>3</v>
      </c>
      <c r="D10429" t="s">
        <v>23</v>
      </c>
      <c r="E10429" t="s">
        <v>1651</v>
      </c>
      <c r="F10429" s="1">
        <v>3.3206018518518517E-2</v>
      </c>
      <c r="G10429">
        <f>_xlfn.XLOOKUP($A10429,Product_pricing!$B:$B,Product_pricing!$C:$C)</f>
        <v>54</v>
      </c>
      <c r="H10429">
        <f t="shared" si="486"/>
        <v>261.89999999999998</v>
      </c>
      <c r="I10429" s="10">
        <f t="shared" si="487"/>
        <v>0.23111055921466431</v>
      </c>
      <c r="J10429" t="str">
        <f>_xlfn.XLOOKUP(A10429,Product_Details!$A:$A,Product_Details!$G:$G,"mens")</f>
        <v>Womens</v>
      </c>
      <c r="K10429">
        <f t="shared" si="488"/>
        <v>2511.6666666666665</v>
      </c>
    </row>
    <row r="10430" spans="1:11" ht="15">
      <c r="A10430" t="s">
        <v>25</v>
      </c>
      <c r="B10430">
        <v>3</v>
      </c>
      <c r="C10430">
        <v>3</v>
      </c>
      <c r="D10430" t="s">
        <v>23</v>
      </c>
      <c r="E10430" t="s">
        <v>1651</v>
      </c>
      <c r="F10430" s="1">
        <v>3.3206018518518517E-2</v>
      </c>
      <c r="G10430">
        <f>_xlfn.XLOOKUP($A10430,Product_pricing!$B:$B,Product_pricing!$C:$C)</f>
        <v>40</v>
      </c>
      <c r="H10430">
        <f t="shared" si="486"/>
        <v>116.39999999999999</v>
      </c>
      <c r="I10430" s="10">
        <f t="shared" si="487"/>
        <v>0.10271580409540636</v>
      </c>
      <c r="J10430" t="str">
        <f>_xlfn.XLOOKUP(A10430,Product_Details!$A:$A,Product_Details!$G:$G,"mens")</f>
        <v>Mens</v>
      </c>
      <c r="K10430">
        <f t="shared" si="488"/>
        <v>1890</v>
      </c>
    </row>
    <row r="10431" spans="1:11" ht="15">
      <c r="A10431" t="s">
        <v>41</v>
      </c>
      <c r="B10431">
        <v>4</v>
      </c>
      <c r="C10431">
        <v>3</v>
      </c>
      <c r="D10431" t="s">
        <v>23</v>
      </c>
      <c r="E10431" t="s">
        <v>1651</v>
      </c>
      <c r="F10431" s="1">
        <v>3.3206018518518517E-2</v>
      </c>
      <c r="G10431">
        <f>_xlfn.XLOOKUP($A10431,Product_pricing!$B:$B,Product_pricing!$C:$C)</f>
        <v>10</v>
      </c>
      <c r="H10431">
        <f t="shared" si="486"/>
        <v>38.799999999999997</v>
      </c>
      <c r="I10431" s="10">
        <f t="shared" si="487"/>
        <v>3.423860136513545E-2</v>
      </c>
      <c r="J10431" t="str">
        <f>_xlfn.XLOOKUP(A10431,Product_Details!$A:$A,Product_Details!$G:$G,"mens")</f>
        <v>Mens</v>
      </c>
      <c r="K10431">
        <f t="shared" si="488"/>
        <v>1890</v>
      </c>
    </row>
    <row r="10432" spans="1:11" ht="15">
      <c r="A10432" t="s">
        <v>32</v>
      </c>
      <c r="B10432">
        <v>4</v>
      </c>
      <c r="C10432">
        <v>3</v>
      </c>
      <c r="D10432" t="s">
        <v>23</v>
      </c>
      <c r="E10432" t="s">
        <v>1651</v>
      </c>
      <c r="F10432" s="1">
        <v>3.3206018518518517E-2</v>
      </c>
      <c r="G10432">
        <f>_xlfn.XLOOKUP($A10432,Product_pricing!$B:$B,Product_pricing!$C:$C)</f>
        <v>36</v>
      </c>
      <c r="H10432">
        <f t="shared" si="486"/>
        <v>139.68</v>
      </c>
      <c r="I10432" s="10">
        <f t="shared" si="487"/>
        <v>0.12325896491448765</v>
      </c>
      <c r="J10432" t="str">
        <f>_xlfn.XLOOKUP(A10432,Product_Details!$A:$A,Product_Details!$G:$G,"mens")</f>
        <v>Mens</v>
      </c>
      <c r="K10432">
        <f t="shared" si="488"/>
        <v>1890</v>
      </c>
    </row>
    <row r="10433" spans="1:11" ht="15">
      <c r="A10433" t="s">
        <v>27</v>
      </c>
      <c r="B10433">
        <v>3</v>
      </c>
      <c r="C10433">
        <v>3</v>
      </c>
      <c r="D10433" t="s">
        <v>23</v>
      </c>
      <c r="E10433" t="s">
        <v>1651</v>
      </c>
      <c r="F10433" s="1">
        <v>3.3206018518518517E-2</v>
      </c>
      <c r="G10433">
        <f>_xlfn.XLOOKUP($A10433,Product_pricing!$B:$B,Product_pricing!$C:$C)</f>
        <v>29</v>
      </c>
      <c r="H10433">
        <f t="shared" si="486"/>
        <v>84.39</v>
      </c>
      <c r="I10433" s="10">
        <f t="shared" si="487"/>
        <v>7.4468957969169608E-2</v>
      </c>
      <c r="J10433" t="str">
        <f>_xlfn.XLOOKUP(A10433,Product_Details!$A:$A,Product_Details!$G:$G,"mens")</f>
        <v>Mens</v>
      </c>
      <c r="K10433">
        <f t="shared" si="488"/>
        <v>1890</v>
      </c>
    </row>
    <row r="10434" spans="1:11" ht="15">
      <c r="A10434" t="s">
        <v>22</v>
      </c>
      <c r="B10434">
        <v>4</v>
      </c>
      <c r="C10434">
        <v>22</v>
      </c>
      <c r="D10434" t="s">
        <v>23</v>
      </c>
      <c r="E10434" t="s">
        <v>1652</v>
      </c>
      <c r="F10434" s="1">
        <v>2.8403935185185181E-2</v>
      </c>
      <c r="G10434">
        <f>_xlfn.XLOOKUP($A10434,Product_pricing!$B:$B,Product_pricing!$C:$C)</f>
        <v>13</v>
      </c>
      <c r="H10434">
        <f t="shared" si="486"/>
        <v>40.56</v>
      </c>
      <c r="I10434" s="10">
        <f t="shared" si="487"/>
        <v>3.5791692561079745E-2</v>
      </c>
      <c r="J10434" t="str">
        <f>_xlfn.XLOOKUP(A10434,Product_Details!$A:$A,Product_Details!$G:$G,"mens")</f>
        <v>Womens</v>
      </c>
      <c r="K10434">
        <f t="shared" si="488"/>
        <v>1883.75</v>
      </c>
    </row>
    <row r="10435" spans="1:11" ht="15">
      <c r="A10435" t="s">
        <v>35</v>
      </c>
      <c r="B10435">
        <v>1</v>
      </c>
      <c r="C10435">
        <v>22</v>
      </c>
      <c r="D10435" t="s">
        <v>23</v>
      </c>
      <c r="E10435" t="s">
        <v>1652</v>
      </c>
      <c r="F10435" s="1">
        <v>2.8403935185185181E-2</v>
      </c>
      <c r="G10435">
        <f>_xlfn.XLOOKUP($A10435,Product_pricing!$B:$B,Product_pricing!$C:$C)</f>
        <v>32</v>
      </c>
      <c r="H10435">
        <f t="shared" ref="H10435:H10498" si="489">B10435*G10435*(1-C10435/100)</f>
        <v>24.96</v>
      </c>
      <c r="I10435" s="10">
        <f t="shared" ref="I10435:I10498" si="490">(H10435/SUM($H:$H))*1000</f>
        <v>2.2025656960664459E-2</v>
      </c>
      <c r="J10435" t="str">
        <f>_xlfn.XLOOKUP(A10435,Product_Details!$A:$A,Product_Details!$G:$G,"mens")</f>
        <v>Womens</v>
      </c>
      <c r="K10435">
        <f t="shared" ref="K10435:K10498" si="491">COUNTIFS($J:$J, J10435) / COUNTIFS($J:$J, J10435, $E:$E, E10435)</f>
        <v>1883.75</v>
      </c>
    </row>
    <row r="10436" spans="1:11" ht="15">
      <c r="A10436" t="s">
        <v>30</v>
      </c>
      <c r="B10436">
        <v>3</v>
      </c>
      <c r="C10436">
        <v>22</v>
      </c>
      <c r="D10436" t="s">
        <v>23</v>
      </c>
      <c r="E10436" t="s">
        <v>1652</v>
      </c>
      <c r="F10436" s="1">
        <v>2.8403935185185181E-2</v>
      </c>
      <c r="G10436">
        <f>_xlfn.XLOOKUP($A10436,Product_pricing!$B:$B,Product_pricing!$C:$C)</f>
        <v>19</v>
      </c>
      <c r="H10436">
        <f t="shared" si="489"/>
        <v>44.46</v>
      </c>
      <c r="I10436" s="10">
        <f t="shared" si="490"/>
        <v>3.9233201461183566E-2</v>
      </c>
      <c r="J10436" t="str">
        <f>_xlfn.XLOOKUP(A10436,Product_Details!$A:$A,Product_Details!$G:$G,"mens")</f>
        <v>Womens</v>
      </c>
      <c r="K10436">
        <f t="shared" si="491"/>
        <v>1883.75</v>
      </c>
    </row>
    <row r="10437" spans="1:11" ht="15">
      <c r="A10437" t="s">
        <v>38</v>
      </c>
      <c r="B10437">
        <v>5</v>
      </c>
      <c r="C10437">
        <v>22</v>
      </c>
      <c r="D10437" t="s">
        <v>23</v>
      </c>
      <c r="E10437" t="s">
        <v>1652</v>
      </c>
      <c r="F10437" s="1">
        <v>2.8403935185185181E-2</v>
      </c>
      <c r="G10437">
        <f>_xlfn.XLOOKUP($A10437,Product_pricing!$B:$B,Product_pricing!$C:$C)</f>
        <v>54</v>
      </c>
      <c r="H10437">
        <f t="shared" si="489"/>
        <v>210.6</v>
      </c>
      <c r="I10437" s="10">
        <f t="shared" si="490"/>
        <v>0.18584148060560635</v>
      </c>
      <c r="J10437" t="str">
        <f>_xlfn.XLOOKUP(A10437,Product_Details!$A:$A,Product_Details!$G:$G,"mens")</f>
        <v>Womens</v>
      </c>
      <c r="K10437">
        <f t="shared" si="491"/>
        <v>1883.75</v>
      </c>
    </row>
    <row r="10438" spans="1:11" ht="15">
      <c r="A10438" t="s">
        <v>25</v>
      </c>
      <c r="B10438">
        <v>4</v>
      </c>
      <c r="C10438">
        <v>22</v>
      </c>
      <c r="D10438" t="s">
        <v>23</v>
      </c>
      <c r="E10438" t="s">
        <v>1652</v>
      </c>
      <c r="F10438" s="1">
        <v>2.8403935185185181E-2</v>
      </c>
      <c r="G10438">
        <f>_xlfn.XLOOKUP($A10438,Product_pricing!$B:$B,Product_pricing!$C:$C)</f>
        <v>40</v>
      </c>
      <c r="H10438">
        <f t="shared" si="489"/>
        <v>124.80000000000001</v>
      </c>
      <c r="I10438" s="10">
        <f t="shared" si="490"/>
        <v>0.11012828480332229</v>
      </c>
      <c r="J10438" t="str">
        <f>_xlfn.XLOOKUP(A10438,Product_Details!$A:$A,Product_Details!$G:$G,"mens")</f>
        <v>Mens</v>
      </c>
      <c r="K10438">
        <f t="shared" si="491"/>
        <v>1890</v>
      </c>
    </row>
    <row r="10439" spans="1:11" ht="15">
      <c r="A10439" t="s">
        <v>31</v>
      </c>
      <c r="B10439">
        <v>5</v>
      </c>
      <c r="C10439">
        <v>22</v>
      </c>
      <c r="D10439" t="s">
        <v>23</v>
      </c>
      <c r="E10439" t="s">
        <v>1652</v>
      </c>
      <c r="F10439" s="1">
        <v>2.8403935185185181E-2</v>
      </c>
      <c r="G10439">
        <f>_xlfn.XLOOKUP($A10439,Product_pricing!$B:$B,Product_pricing!$C:$C)</f>
        <v>57</v>
      </c>
      <c r="H10439">
        <f t="shared" si="489"/>
        <v>222.3</v>
      </c>
      <c r="I10439" s="10">
        <f t="shared" si="490"/>
        <v>0.19616600730591785</v>
      </c>
      <c r="J10439" t="str">
        <f>_xlfn.XLOOKUP(A10439,Product_Details!$A:$A,Product_Details!$G:$G,"mens")</f>
        <v>Mens</v>
      </c>
      <c r="K10439">
        <f t="shared" si="491"/>
        <v>1890</v>
      </c>
    </row>
    <row r="10440" spans="1:11" ht="15">
      <c r="A10440" t="s">
        <v>32</v>
      </c>
      <c r="B10440">
        <v>2</v>
      </c>
      <c r="C10440">
        <v>22</v>
      </c>
      <c r="D10440" t="s">
        <v>23</v>
      </c>
      <c r="E10440" t="s">
        <v>1652</v>
      </c>
      <c r="F10440" s="1">
        <v>2.8403935185185181E-2</v>
      </c>
      <c r="G10440">
        <f>_xlfn.XLOOKUP($A10440,Product_pricing!$B:$B,Product_pricing!$C:$C)</f>
        <v>36</v>
      </c>
      <c r="H10440">
        <f t="shared" si="489"/>
        <v>56.160000000000004</v>
      </c>
      <c r="I10440" s="10">
        <f t="shared" si="490"/>
        <v>4.9557728161495028E-2</v>
      </c>
      <c r="J10440" t="str">
        <f>_xlfn.XLOOKUP(A10440,Product_Details!$A:$A,Product_Details!$G:$G,"mens")</f>
        <v>Mens</v>
      </c>
      <c r="K10440">
        <f t="shared" si="491"/>
        <v>1890</v>
      </c>
    </row>
    <row r="10441" spans="1:11" ht="15">
      <c r="A10441" t="s">
        <v>27</v>
      </c>
      <c r="B10441">
        <v>2</v>
      </c>
      <c r="C10441">
        <v>22</v>
      </c>
      <c r="D10441" t="s">
        <v>23</v>
      </c>
      <c r="E10441" t="s">
        <v>1652</v>
      </c>
      <c r="F10441" s="1">
        <v>2.8403935185185181E-2</v>
      </c>
      <c r="G10441">
        <f>_xlfn.XLOOKUP($A10441,Product_pricing!$B:$B,Product_pricing!$C:$C)</f>
        <v>29</v>
      </c>
      <c r="H10441">
        <f t="shared" si="489"/>
        <v>45.24</v>
      </c>
      <c r="I10441" s="10">
        <f t="shared" si="490"/>
        <v>3.9921503241204331E-2</v>
      </c>
      <c r="J10441" t="str">
        <f>_xlfn.XLOOKUP(A10441,Product_Details!$A:$A,Product_Details!$G:$G,"mens")</f>
        <v>Mens</v>
      </c>
      <c r="K10441">
        <f t="shared" si="491"/>
        <v>1890</v>
      </c>
    </row>
    <row r="10442" spans="1:11" ht="15">
      <c r="A10442" t="s">
        <v>35</v>
      </c>
      <c r="B10442">
        <v>5</v>
      </c>
      <c r="C10442">
        <v>3</v>
      </c>
      <c r="D10442" t="s">
        <v>33</v>
      </c>
      <c r="E10442" t="s">
        <v>1653</v>
      </c>
      <c r="F10442" s="1">
        <v>3.4555555555555555E-2</v>
      </c>
      <c r="G10442">
        <f>_xlfn.XLOOKUP($A10442,Product_pricing!$B:$B,Product_pricing!$C:$C)</f>
        <v>32</v>
      </c>
      <c r="H10442">
        <f t="shared" si="489"/>
        <v>155.19999999999999</v>
      </c>
      <c r="I10442" s="10">
        <f t="shared" si="490"/>
        <v>0.1369544054605418</v>
      </c>
      <c r="J10442" t="str">
        <f>_xlfn.XLOOKUP(A10442,Product_Details!$A:$A,Product_Details!$G:$G,"mens")</f>
        <v>Womens</v>
      </c>
      <c r="K10442">
        <f t="shared" si="491"/>
        <v>1883.75</v>
      </c>
    </row>
    <row r="10443" spans="1:11" ht="15">
      <c r="A10443" t="s">
        <v>29</v>
      </c>
      <c r="B10443">
        <v>5</v>
      </c>
      <c r="C10443">
        <v>3</v>
      </c>
      <c r="D10443" t="s">
        <v>33</v>
      </c>
      <c r="E10443" t="s">
        <v>1653</v>
      </c>
      <c r="F10443" s="1">
        <v>3.4555555555555555E-2</v>
      </c>
      <c r="G10443">
        <f>_xlfn.XLOOKUP($A10443,Product_pricing!$B:$B,Product_pricing!$C:$C)</f>
        <v>10</v>
      </c>
      <c r="H10443">
        <f t="shared" si="489"/>
        <v>48.5</v>
      </c>
      <c r="I10443" s="10">
        <f t="shared" si="490"/>
        <v>4.2798251706419314E-2</v>
      </c>
      <c r="J10443" t="str">
        <f>_xlfn.XLOOKUP(A10443,Product_Details!$A:$A,Product_Details!$G:$G,"mens")</f>
        <v>Womens</v>
      </c>
      <c r="K10443">
        <f t="shared" si="491"/>
        <v>1883.75</v>
      </c>
    </row>
    <row r="10444" spans="1:11" ht="15">
      <c r="A10444" t="s">
        <v>36</v>
      </c>
      <c r="B10444">
        <v>2</v>
      </c>
      <c r="C10444">
        <v>3</v>
      </c>
      <c r="D10444" t="s">
        <v>33</v>
      </c>
      <c r="E10444" t="s">
        <v>1653</v>
      </c>
      <c r="F10444" s="1">
        <v>3.4555555555555555E-2</v>
      </c>
      <c r="G10444">
        <f>_xlfn.XLOOKUP($A10444,Product_pricing!$B:$B,Product_pricing!$C:$C)</f>
        <v>23</v>
      </c>
      <c r="H10444">
        <f t="shared" si="489"/>
        <v>44.62</v>
      </c>
      <c r="I10444" s="10">
        <f t="shared" si="490"/>
        <v>3.937439156990577E-2</v>
      </c>
      <c r="J10444" t="str">
        <f>_xlfn.XLOOKUP(A10444,Product_Details!$A:$A,Product_Details!$G:$G,"mens")</f>
        <v>Womens</v>
      </c>
      <c r="K10444">
        <f t="shared" si="491"/>
        <v>1883.75</v>
      </c>
    </row>
    <row r="10445" spans="1:11" ht="15">
      <c r="A10445" t="s">
        <v>30</v>
      </c>
      <c r="B10445">
        <v>4</v>
      </c>
      <c r="C10445">
        <v>3</v>
      </c>
      <c r="D10445" t="s">
        <v>33</v>
      </c>
      <c r="E10445" t="s">
        <v>1653</v>
      </c>
      <c r="F10445" s="1">
        <v>3.4555555555555555E-2</v>
      </c>
      <c r="G10445">
        <f>_xlfn.XLOOKUP($A10445,Product_pricing!$B:$B,Product_pricing!$C:$C)</f>
        <v>19</v>
      </c>
      <c r="H10445">
        <f t="shared" si="489"/>
        <v>73.72</v>
      </c>
      <c r="I10445" s="10">
        <f t="shared" si="490"/>
        <v>6.5053342593757363E-2</v>
      </c>
      <c r="J10445" t="str">
        <f>_xlfn.XLOOKUP(A10445,Product_Details!$A:$A,Product_Details!$G:$G,"mens")</f>
        <v>Womens</v>
      </c>
      <c r="K10445">
        <f t="shared" si="491"/>
        <v>1883.75</v>
      </c>
    </row>
    <row r="10446" spans="1:11" ht="15">
      <c r="A10446" t="s">
        <v>41</v>
      </c>
      <c r="B10446">
        <v>3</v>
      </c>
      <c r="C10446">
        <v>3</v>
      </c>
      <c r="D10446" t="s">
        <v>33</v>
      </c>
      <c r="E10446" t="s">
        <v>1653</v>
      </c>
      <c r="F10446" s="1">
        <v>3.4555555555555555E-2</v>
      </c>
      <c r="G10446">
        <f>_xlfn.XLOOKUP($A10446,Product_pricing!$B:$B,Product_pricing!$C:$C)</f>
        <v>10</v>
      </c>
      <c r="H10446">
        <f t="shared" si="489"/>
        <v>29.099999999999998</v>
      </c>
      <c r="I10446" s="10">
        <f t="shared" si="490"/>
        <v>2.5678951023851589E-2</v>
      </c>
      <c r="J10446" t="str">
        <f>_xlfn.XLOOKUP(A10446,Product_Details!$A:$A,Product_Details!$G:$G,"mens")</f>
        <v>Mens</v>
      </c>
      <c r="K10446">
        <f t="shared" si="491"/>
        <v>2520</v>
      </c>
    </row>
    <row r="10447" spans="1:11" ht="15">
      <c r="A10447" t="s">
        <v>26</v>
      </c>
      <c r="B10447">
        <v>3</v>
      </c>
      <c r="C10447">
        <v>3</v>
      </c>
      <c r="D10447" t="s">
        <v>33</v>
      </c>
      <c r="E10447" t="s">
        <v>1653</v>
      </c>
      <c r="F10447" s="1">
        <v>3.4555555555555555E-2</v>
      </c>
      <c r="G10447">
        <f>_xlfn.XLOOKUP($A10447,Product_pricing!$B:$B,Product_pricing!$C:$C)</f>
        <v>17</v>
      </c>
      <c r="H10447">
        <f t="shared" si="489"/>
        <v>49.47</v>
      </c>
      <c r="I10447" s="10">
        <f t="shared" si="490"/>
        <v>4.3654216740547702E-2</v>
      </c>
      <c r="J10447" t="str">
        <f>_xlfn.XLOOKUP(A10447,Product_Details!$A:$A,Product_Details!$G:$G,"mens")</f>
        <v>Mens</v>
      </c>
      <c r="K10447">
        <f t="shared" si="491"/>
        <v>2520</v>
      </c>
    </row>
    <row r="10448" spans="1:11" ht="15">
      <c r="A10448" t="s">
        <v>27</v>
      </c>
      <c r="B10448">
        <v>2</v>
      </c>
      <c r="C10448">
        <v>3</v>
      </c>
      <c r="D10448" t="s">
        <v>33</v>
      </c>
      <c r="E10448" t="s">
        <v>1653</v>
      </c>
      <c r="F10448" s="1">
        <v>3.4555555555555555E-2</v>
      </c>
      <c r="G10448">
        <f>_xlfn.XLOOKUP($A10448,Product_pricing!$B:$B,Product_pricing!$C:$C)</f>
        <v>29</v>
      </c>
      <c r="H10448">
        <f t="shared" si="489"/>
        <v>56.26</v>
      </c>
      <c r="I10448" s="10">
        <f t="shared" si="490"/>
        <v>4.964597197944641E-2</v>
      </c>
      <c r="J10448" t="str">
        <f>_xlfn.XLOOKUP(A10448,Product_Details!$A:$A,Product_Details!$G:$G,"mens")</f>
        <v>Mens</v>
      </c>
      <c r="K10448">
        <f t="shared" si="491"/>
        <v>2520</v>
      </c>
    </row>
    <row r="10449" spans="1:11" ht="15">
      <c r="A10449" t="s">
        <v>35</v>
      </c>
      <c r="B10449">
        <v>3</v>
      </c>
      <c r="C10449">
        <v>6</v>
      </c>
      <c r="D10449" t="s">
        <v>23</v>
      </c>
      <c r="E10449" t="s">
        <v>1654</v>
      </c>
      <c r="F10449" s="1">
        <v>8.8831018518518521E-3</v>
      </c>
      <c r="G10449">
        <f>_xlfn.XLOOKUP($A10449,Product_pricing!$B:$B,Product_pricing!$C:$C)</f>
        <v>32</v>
      </c>
      <c r="H10449">
        <f t="shared" si="489"/>
        <v>90.24</v>
      </c>
      <c r="I10449" s="10">
        <f t="shared" si="490"/>
        <v>7.9631221319325346E-2</v>
      </c>
      <c r="J10449" t="str">
        <f>_xlfn.XLOOKUP(A10449,Product_Details!$A:$A,Product_Details!$G:$G,"mens")</f>
        <v>Womens</v>
      </c>
      <c r="K10449">
        <f t="shared" si="491"/>
        <v>2511.6666666666665</v>
      </c>
    </row>
    <row r="10450" spans="1:11" ht="15">
      <c r="A10450" t="s">
        <v>36</v>
      </c>
      <c r="B10450">
        <v>2</v>
      </c>
      <c r="C10450">
        <v>6</v>
      </c>
      <c r="D10450" t="s">
        <v>23</v>
      </c>
      <c r="E10450" t="s">
        <v>1654</v>
      </c>
      <c r="F10450" s="1">
        <v>8.8831018518518521E-3</v>
      </c>
      <c r="G10450">
        <f>_xlfn.XLOOKUP($A10450,Product_pricing!$B:$B,Product_pricing!$C:$C)</f>
        <v>23</v>
      </c>
      <c r="H10450">
        <f t="shared" si="489"/>
        <v>43.239999999999995</v>
      </c>
      <c r="I10450" s="10">
        <f t="shared" si="490"/>
        <v>3.815662688217672E-2</v>
      </c>
      <c r="J10450" t="str">
        <f>_xlfn.XLOOKUP(A10450,Product_Details!$A:$A,Product_Details!$G:$G,"mens")</f>
        <v>Womens</v>
      </c>
      <c r="K10450">
        <f t="shared" si="491"/>
        <v>2511.6666666666665</v>
      </c>
    </row>
    <row r="10451" spans="1:11" ht="15">
      <c r="A10451" t="s">
        <v>38</v>
      </c>
      <c r="B10451">
        <v>5</v>
      </c>
      <c r="C10451">
        <v>6</v>
      </c>
      <c r="D10451" t="s">
        <v>23</v>
      </c>
      <c r="E10451" t="s">
        <v>1654</v>
      </c>
      <c r="F10451" s="1">
        <v>8.8831018518518521E-3</v>
      </c>
      <c r="G10451">
        <f>_xlfn.XLOOKUP($A10451,Product_pricing!$B:$B,Product_pricing!$C:$C)</f>
        <v>54</v>
      </c>
      <c r="H10451">
        <f t="shared" si="489"/>
        <v>253.79999999999998</v>
      </c>
      <c r="I10451" s="10">
        <f t="shared" si="490"/>
        <v>0.22396280996060253</v>
      </c>
      <c r="J10451" t="str">
        <f>_xlfn.XLOOKUP(A10451,Product_Details!$A:$A,Product_Details!$G:$G,"mens")</f>
        <v>Womens</v>
      </c>
      <c r="K10451">
        <f t="shared" si="491"/>
        <v>2511.6666666666665</v>
      </c>
    </row>
    <row r="10452" spans="1:11" ht="15">
      <c r="A10452" t="s">
        <v>25</v>
      </c>
      <c r="B10452">
        <v>3</v>
      </c>
      <c r="C10452">
        <v>6</v>
      </c>
      <c r="D10452" t="s">
        <v>23</v>
      </c>
      <c r="E10452" t="s">
        <v>1654</v>
      </c>
      <c r="F10452" s="1">
        <v>8.8831018518518521E-3</v>
      </c>
      <c r="G10452">
        <f>_xlfn.XLOOKUP($A10452,Product_pricing!$B:$B,Product_pricing!$C:$C)</f>
        <v>40</v>
      </c>
      <c r="H10452">
        <f t="shared" si="489"/>
        <v>112.8</v>
      </c>
      <c r="I10452" s="10">
        <f t="shared" si="490"/>
        <v>9.9539026649156676E-2</v>
      </c>
      <c r="J10452" t="str">
        <f>_xlfn.XLOOKUP(A10452,Product_Details!$A:$A,Product_Details!$G:$G,"mens")</f>
        <v>Mens</v>
      </c>
      <c r="K10452">
        <f t="shared" si="491"/>
        <v>1890</v>
      </c>
    </row>
    <row r="10453" spans="1:11" ht="15">
      <c r="A10453" t="s">
        <v>41</v>
      </c>
      <c r="B10453">
        <v>2</v>
      </c>
      <c r="C10453">
        <v>6</v>
      </c>
      <c r="D10453" t="s">
        <v>23</v>
      </c>
      <c r="E10453" t="s">
        <v>1654</v>
      </c>
      <c r="F10453" s="1">
        <v>8.8831018518518521E-3</v>
      </c>
      <c r="G10453">
        <f>_xlfn.XLOOKUP($A10453,Product_pricing!$B:$B,Product_pricing!$C:$C)</f>
        <v>10</v>
      </c>
      <c r="H10453">
        <f t="shared" si="489"/>
        <v>18.799999999999997</v>
      </c>
      <c r="I10453" s="10">
        <f t="shared" si="490"/>
        <v>1.6589837774859444E-2</v>
      </c>
      <c r="J10453" t="str">
        <f>_xlfn.XLOOKUP(A10453,Product_Details!$A:$A,Product_Details!$G:$G,"mens")</f>
        <v>Mens</v>
      </c>
      <c r="K10453">
        <f t="shared" si="491"/>
        <v>1890</v>
      </c>
    </row>
    <row r="10454" spans="1:11" ht="15">
      <c r="A10454" t="s">
        <v>26</v>
      </c>
      <c r="B10454">
        <v>1</v>
      </c>
      <c r="C10454">
        <v>6</v>
      </c>
      <c r="D10454" t="s">
        <v>23</v>
      </c>
      <c r="E10454" t="s">
        <v>1654</v>
      </c>
      <c r="F10454" s="1">
        <v>8.8831018518518521E-3</v>
      </c>
      <c r="G10454">
        <f>_xlfn.XLOOKUP($A10454,Product_pricing!$B:$B,Product_pricing!$C:$C)</f>
        <v>17</v>
      </c>
      <c r="H10454">
        <f t="shared" si="489"/>
        <v>15.979999999999999</v>
      </c>
      <c r="I10454" s="10">
        <f t="shared" si="490"/>
        <v>1.4101362108630529E-2</v>
      </c>
      <c r="J10454" t="str">
        <f>_xlfn.XLOOKUP(A10454,Product_Details!$A:$A,Product_Details!$G:$G,"mens")</f>
        <v>Mens</v>
      </c>
      <c r="K10454">
        <f t="shared" si="491"/>
        <v>1890</v>
      </c>
    </row>
    <row r="10455" spans="1:11" ht="15">
      <c r="A10455" t="s">
        <v>27</v>
      </c>
      <c r="B10455">
        <v>1</v>
      </c>
      <c r="C10455">
        <v>6</v>
      </c>
      <c r="D10455" t="s">
        <v>23</v>
      </c>
      <c r="E10455" t="s">
        <v>1654</v>
      </c>
      <c r="F10455" s="1">
        <v>8.8831018518518521E-3</v>
      </c>
      <c r="G10455">
        <f>_xlfn.XLOOKUP($A10455,Product_pricing!$B:$B,Product_pricing!$C:$C)</f>
        <v>29</v>
      </c>
      <c r="H10455">
        <f t="shared" si="489"/>
        <v>27.259999999999998</v>
      </c>
      <c r="I10455" s="10">
        <f t="shared" si="490"/>
        <v>2.4055264773546196E-2</v>
      </c>
      <c r="J10455" t="str">
        <f>_xlfn.XLOOKUP(A10455,Product_Details!$A:$A,Product_Details!$G:$G,"mens")</f>
        <v>Mens</v>
      </c>
      <c r="K10455">
        <f t="shared" si="491"/>
        <v>1890</v>
      </c>
    </row>
    <row r="10456" spans="1:11" ht="15">
      <c r="A10456" t="s">
        <v>22</v>
      </c>
      <c r="B10456">
        <v>1</v>
      </c>
      <c r="C10456">
        <v>18</v>
      </c>
      <c r="D10456" t="s">
        <v>33</v>
      </c>
      <c r="E10456" t="s">
        <v>1655</v>
      </c>
      <c r="F10456" s="1">
        <v>3.4525462962962966E-2</v>
      </c>
      <c r="G10456">
        <f>_xlfn.XLOOKUP($A10456,Product_pricing!$B:$B,Product_pricing!$C:$C)</f>
        <v>13</v>
      </c>
      <c r="H10456">
        <f t="shared" si="489"/>
        <v>10.66</v>
      </c>
      <c r="I10456" s="10">
        <f t="shared" si="490"/>
        <v>9.4067909936171121E-3</v>
      </c>
      <c r="J10456" t="str">
        <f>_xlfn.XLOOKUP(A10456,Product_Details!$A:$A,Product_Details!$G:$G,"mens")</f>
        <v>Womens</v>
      </c>
      <c r="K10456">
        <f t="shared" si="491"/>
        <v>1507</v>
      </c>
    </row>
    <row r="10457" spans="1:11" ht="15">
      <c r="A10457" t="s">
        <v>29</v>
      </c>
      <c r="B10457">
        <v>4</v>
      </c>
      <c r="C10457">
        <v>18</v>
      </c>
      <c r="D10457" t="s">
        <v>33</v>
      </c>
      <c r="E10457" t="s">
        <v>1655</v>
      </c>
      <c r="F10457" s="1">
        <v>3.4525462962962966E-2</v>
      </c>
      <c r="G10457">
        <f>_xlfn.XLOOKUP($A10457,Product_pricing!$B:$B,Product_pricing!$C:$C)</f>
        <v>10</v>
      </c>
      <c r="H10457">
        <f t="shared" si="489"/>
        <v>32.800000000000004</v>
      </c>
      <c r="I10457" s="10">
        <f t="shared" si="490"/>
        <v>2.8943972288052656E-2</v>
      </c>
      <c r="J10457" t="str">
        <f>_xlfn.XLOOKUP(A10457,Product_Details!$A:$A,Product_Details!$G:$G,"mens")</f>
        <v>Womens</v>
      </c>
      <c r="K10457">
        <f t="shared" si="491"/>
        <v>1507</v>
      </c>
    </row>
    <row r="10458" spans="1:11" ht="15">
      <c r="A10458" t="s">
        <v>36</v>
      </c>
      <c r="B10458">
        <v>1</v>
      </c>
      <c r="C10458">
        <v>18</v>
      </c>
      <c r="D10458" t="s">
        <v>33</v>
      </c>
      <c r="E10458" t="s">
        <v>1655</v>
      </c>
      <c r="F10458" s="1">
        <v>3.4525462962962966E-2</v>
      </c>
      <c r="G10458">
        <f>_xlfn.XLOOKUP($A10458,Product_pricing!$B:$B,Product_pricing!$C:$C)</f>
        <v>23</v>
      </c>
      <c r="H10458">
        <f t="shared" si="489"/>
        <v>18.860000000000003</v>
      </c>
      <c r="I10458" s="10">
        <f t="shared" si="490"/>
        <v>1.6642784065630276E-2</v>
      </c>
      <c r="J10458" t="str">
        <f>_xlfn.XLOOKUP(A10458,Product_Details!$A:$A,Product_Details!$G:$G,"mens")</f>
        <v>Womens</v>
      </c>
      <c r="K10458">
        <f t="shared" si="491"/>
        <v>1507</v>
      </c>
    </row>
    <row r="10459" spans="1:11" ht="15">
      <c r="A10459" t="s">
        <v>30</v>
      </c>
      <c r="B10459">
        <v>1</v>
      </c>
      <c r="C10459">
        <v>18</v>
      </c>
      <c r="D10459" t="s">
        <v>33</v>
      </c>
      <c r="E10459" t="s">
        <v>1655</v>
      </c>
      <c r="F10459" s="1">
        <v>3.4525462962962966E-2</v>
      </c>
      <c r="G10459">
        <f>_xlfn.XLOOKUP($A10459,Product_pricing!$B:$B,Product_pricing!$C:$C)</f>
        <v>19</v>
      </c>
      <c r="H10459">
        <f t="shared" si="489"/>
        <v>15.580000000000002</v>
      </c>
      <c r="I10459" s="10">
        <f t="shared" si="490"/>
        <v>1.3748386836825012E-2</v>
      </c>
      <c r="J10459" t="str">
        <f>_xlfn.XLOOKUP(A10459,Product_Details!$A:$A,Product_Details!$G:$G,"mens")</f>
        <v>Womens</v>
      </c>
      <c r="K10459">
        <f t="shared" si="491"/>
        <v>1507</v>
      </c>
    </row>
    <row r="10460" spans="1:11" ht="15">
      <c r="A10460" t="s">
        <v>38</v>
      </c>
      <c r="B10460">
        <v>5</v>
      </c>
      <c r="C10460">
        <v>18</v>
      </c>
      <c r="D10460" t="s">
        <v>33</v>
      </c>
      <c r="E10460" t="s">
        <v>1655</v>
      </c>
      <c r="F10460" s="1">
        <v>3.4525462962962966E-2</v>
      </c>
      <c r="G10460">
        <f>_xlfn.XLOOKUP($A10460,Product_pricing!$B:$B,Product_pricing!$C:$C)</f>
        <v>54</v>
      </c>
      <c r="H10460">
        <f t="shared" si="489"/>
        <v>221.4</v>
      </c>
      <c r="I10460" s="10">
        <f t="shared" si="490"/>
        <v>0.19537181294435541</v>
      </c>
      <c r="J10460" t="str">
        <f>_xlfn.XLOOKUP(A10460,Product_Details!$A:$A,Product_Details!$G:$G,"mens")</f>
        <v>Womens</v>
      </c>
      <c r="K10460">
        <f t="shared" si="491"/>
        <v>1507</v>
      </c>
    </row>
    <row r="10461" spans="1:11" ht="15">
      <c r="A10461" t="s">
        <v>25</v>
      </c>
      <c r="B10461">
        <v>2</v>
      </c>
      <c r="C10461">
        <v>18</v>
      </c>
      <c r="D10461" t="s">
        <v>33</v>
      </c>
      <c r="E10461" t="s">
        <v>1655</v>
      </c>
      <c r="F10461" s="1">
        <v>3.4525462962962966E-2</v>
      </c>
      <c r="G10461">
        <f>_xlfn.XLOOKUP($A10461,Product_pricing!$B:$B,Product_pricing!$C:$C)</f>
        <v>40</v>
      </c>
      <c r="H10461">
        <f t="shared" si="489"/>
        <v>65.600000000000009</v>
      </c>
      <c r="I10461" s="10">
        <f t="shared" si="490"/>
        <v>5.7887944576105313E-2</v>
      </c>
      <c r="J10461" t="str">
        <f>_xlfn.XLOOKUP(A10461,Product_Details!$A:$A,Product_Details!$G:$G,"mens")</f>
        <v>Mens</v>
      </c>
      <c r="K10461">
        <f t="shared" si="491"/>
        <v>2520</v>
      </c>
    </row>
    <row r="10462" spans="1:11" ht="15">
      <c r="A10462" t="s">
        <v>41</v>
      </c>
      <c r="B10462">
        <v>5</v>
      </c>
      <c r="C10462">
        <v>18</v>
      </c>
      <c r="D10462" t="s">
        <v>33</v>
      </c>
      <c r="E10462" t="s">
        <v>1655</v>
      </c>
      <c r="F10462" s="1">
        <v>3.4525462962962966E-2</v>
      </c>
      <c r="G10462">
        <f>_xlfn.XLOOKUP($A10462,Product_pricing!$B:$B,Product_pricing!$C:$C)</f>
        <v>10</v>
      </c>
      <c r="H10462">
        <f t="shared" si="489"/>
        <v>41</v>
      </c>
      <c r="I10462" s="10">
        <f t="shared" si="490"/>
        <v>3.6179965360065812E-2</v>
      </c>
      <c r="J10462" t="str">
        <f>_xlfn.XLOOKUP(A10462,Product_Details!$A:$A,Product_Details!$G:$G,"mens")</f>
        <v>Mens</v>
      </c>
      <c r="K10462">
        <f t="shared" si="491"/>
        <v>2520</v>
      </c>
    </row>
    <row r="10463" spans="1:11" ht="15">
      <c r="A10463" t="s">
        <v>31</v>
      </c>
      <c r="B10463">
        <v>1</v>
      </c>
      <c r="C10463">
        <v>18</v>
      </c>
      <c r="D10463" t="s">
        <v>33</v>
      </c>
      <c r="E10463" t="s">
        <v>1655</v>
      </c>
      <c r="F10463" s="1">
        <v>3.4525462962962966E-2</v>
      </c>
      <c r="G10463">
        <f>_xlfn.XLOOKUP($A10463,Product_pricing!$B:$B,Product_pricing!$C:$C)</f>
        <v>57</v>
      </c>
      <c r="H10463">
        <f t="shared" si="489"/>
        <v>46.74</v>
      </c>
      <c r="I10463" s="10">
        <f t="shared" si="490"/>
        <v>4.1245160510475033E-2</v>
      </c>
      <c r="J10463" t="str">
        <f>_xlfn.XLOOKUP(A10463,Product_Details!$A:$A,Product_Details!$G:$G,"mens")</f>
        <v>Mens</v>
      </c>
      <c r="K10463">
        <f t="shared" si="491"/>
        <v>2520</v>
      </c>
    </row>
    <row r="10464" spans="1:11" ht="15">
      <c r="A10464" t="s">
        <v>22</v>
      </c>
      <c r="B10464">
        <v>2</v>
      </c>
      <c r="C10464">
        <v>7</v>
      </c>
      <c r="D10464" t="s">
        <v>23</v>
      </c>
      <c r="E10464" t="s">
        <v>1656</v>
      </c>
      <c r="F10464" s="1">
        <v>3.8732638888888886E-2</v>
      </c>
      <c r="G10464">
        <f>_xlfn.XLOOKUP($A10464,Product_pricing!$B:$B,Product_pricing!$C:$C)</f>
        <v>13</v>
      </c>
      <c r="H10464">
        <f t="shared" si="489"/>
        <v>24.18</v>
      </c>
      <c r="I10464" s="10">
        <f t="shared" si="490"/>
        <v>2.133735518064369E-2</v>
      </c>
      <c r="J10464" t="str">
        <f>_xlfn.XLOOKUP(A10464,Product_Details!$A:$A,Product_Details!$G:$G,"mens")</f>
        <v>Womens</v>
      </c>
      <c r="K10464">
        <f t="shared" si="491"/>
        <v>3767.5</v>
      </c>
    </row>
    <row r="10465" spans="1:11" ht="15">
      <c r="A10465" t="s">
        <v>38</v>
      </c>
      <c r="B10465">
        <v>2</v>
      </c>
      <c r="C10465">
        <v>7</v>
      </c>
      <c r="D10465" t="s">
        <v>23</v>
      </c>
      <c r="E10465" t="s">
        <v>1656</v>
      </c>
      <c r="F10465" s="1">
        <v>3.8732638888888886E-2</v>
      </c>
      <c r="G10465">
        <f>_xlfn.XLOOKUP($A10465,Product_pricing!$B:$B,Product_pricing!$C:$C)</f>
        <v>54</v>
      </c>
      <c r="H10465">
        <f t="shared" si="489"/>
        <v>100.44</v>
      </c>
      <c r="I10465" s="10">
        <f t="shared" si="490"/>
        <v>8.8632090750366099E-2</v>
      </c>
      <c r="J10465" t="str">
        <f>_xlfn.XLOOKUP(A10465,Product_Details!$A:$A,Product_Details!$G:$G,"mens")</f>
        <v>Womens</v>
      </c>
      <c r="K10465">
        <f t="shared" si="491"/>
        <v>3767.5</v>
      </c>
    </row>
    <row r="10466" spans="1:11" ht="15">
      <c r="A10466" t="s">
        <v>25</v>
      </c>
      <c r="B10466">
        <v>2</v>
      </c>
      <c r="C10466">
        <v>7</v>
      </c>
      <c r="D10466" t="s">
        <v>23</v>
      </c>
      <c r="E10466" t="s">
        <v>1656</v>
      </c>
      <c r="F10466" s="1">
        <v>3.8732638888888886E-2</v>
      </c>
      <c r="G10466">
        <f>_xlfn.XLOOKUP($A10466,Product_pricing!$B:$B,Product_pricing!$C:$C)</f>
        <v>40</v>
      </c>
      <c r="H10466">
        <f t="shared" si="489"/>
        <v>74.399999999999991</v>
      </c>
      <c r="I10466" s="10">
        <f t="shared" si="490"/>
        <v>6.5653400555826733E-2</v>
      </c>
      <c r="J10466" t="str">
        <f>_xlfn.XLOOKUP(A10466,Product_Details!$A:$A,Product_Details!$G:$G,"mens")</f>
        <v>Mens</v>
      </c>
      <c r="K10466">
        <f t="shared" si="491"/>
        <v>1890</v>
      </c>
    </row>
    <row r="10467" spans="1:11" ht="15">
      <c r="A10467" t="s">
        <v>41</v>
      </c>
      <c r="B10467">
        <v>3</v>
      </c>
      <c r="C10467">
        <v>7</v>
      </c>
      <c r="D10467" t="s">
        <v>23</v>
      </c>
      <c r="E10467" t="s">
        <v>1656</v>
      </c>
      <c r="F10467" s="1">
        <v>3.8732638888888886E-2</v>
      </c>
      <c r="G10467">
        <f>_xlfn.XLOOKUP($A10467,Product_pricing!$B:$B,Product_pricing!$C:$C)</f>
        <v>10</v>
      </c>
      <c r="H10467">
        <f t="shared" si="489"/>
        <v>27.9</v>
      </c>
      <c r="I10467" s="10">
        <f t="shared" si="490"/>
        <v>2.462002520843503E-2</v>
      </c>
      <c r="J10467" t="str">
        <f>_xlfn.XLOOKUP(A10467,Product_Details!$A:$A,Product_Details!$G:$G,"mens")</f>
        <v>Mens</v>
      </c>
      <c r="K10467">
        <f t="shared" si="491"/>
        <v>1890</v>
      </c>
    </row>
    <row r="10468" spans="1:11" ht="15">
      <c r="A10468" t="s">
        <v>31</v>
      </c>
      <c r="B10468">
        <v>2</v>
      </c>
      <c r="C10468">
        <v>7</v>
      </c>
      <c r="D10468" t="s">
        <v>23</v>
      </c>
      <c r="E10468" t="s">
        <v>1656</v>
      </c>
      <c r="F10468" s="1">
        <v>3.8732638888888886E-2</v>
      </c>
      <c r="G10468">
        <f>_xlfn.XLOOKUP($A10468,Product_pricing!$B:$B,Product_pricing!$C:$C)</f>
        <v>57</v>
      </c>
      <c r="H10468">
        <f t="shared" si="489"/>
        <v>106.02</v>
      </c>
      <c r="I10468" s="10">
        <f t="shared" si="490"/>
        <v>9.3556095792053109E-2</v>
      </c>
      <c r="J10468" t="str">
        <f>_xlfn.XLOOKUP(A10468,Product_Details!$A:$A,Product_Details!$G:$G,"mens")</f>
        <v>Mens</v>
      </c>
      <c r="K10468">
        <f t="shared" si="491"/>
        <v>1890</v>
      </c>
    </row>
    <row r="10469" spans="1:11" ht="15">
      <c r="A10469" t="s">
        <v>26</v>
      </c>
      <c r="B10469">
        <v>2</v>
      </c>
      <c r="C10469">
        <v>7</v>
      </c>
      <c r="D10469" t="s">
        <v>23</v>
      </c>
      <c r="E10469" t="s">
        <v>1656</v>
      </c>
      <c r="F10469" s="1">
        <v>3.8732638888888886E-2</v>
      </c>
      <c r="G10469">
        <f>_xlfn.XLOOKUP($A10469,Product_pricing!$B:$B,Product_pricing!$C:$C)</f>
        <v>17</v>
      </c>
      <c r="H10469">
        <f t="shared" si="489"/>
        <v>31.619999999999997</v>
      </c>
      <c r="I10469" s="10">
        <f t="shared" si="490"/>
        <v>2.7902695236226367E-2</v>
      </c>
      <c r="J10469" t="str">
        <f>_xlfn.XLOOKUP(A10469,Product_Details!$A:$A,Product_Details!$G:$G,"mens")</f>
        <v>Mens</v>
      </c>
      <c r="K10469">
        <f t="shared" si="491"/>
        <v>1890</v>
      </c>
    </row>
    <row r="10470" spans="1:11" ht="15">
      <c r="A10470" t="s">
        <v>29</v>
      </c>
      <c r="B10470">
        <v>1</v>
      </c>
      <c r="C10470">
        <v>11</v>
      </c>
      <c r="D10470" t="s">
        <v>23</v>
      </c>
      <c r="E10470" t="s">
        <v>1657</v>
      </c>
      <c r="F10470" s="1">
        <v>3.2520833333333332E-2</v>
      </c>
      <c r="G10470">
        <f>_xlfn.XLOOKUP($A10470,Product_pricing!$B:$B,Product_pricing!$C:$C)</f>
        <v>10</v>
      </c>
      <c r="H10470">
        <f t="shared" si="489"/>
        <v>8.9</v>
      </c>
      <c r="I10470" s="10">
        <f t="shared" si="490"/>
        <v>7.8536997976728241E-3</v>
      </c>
      <c r="J10470" t="str">
        <f>_xlfn.XLOOKUP(A10470,Product_Details!$A:$A,Product_Details!$G:$G,"mens")</f>
        <v>Womens</v>
      </c>
      <c r="K10470">
        <f t="shared" si="491"/>
        <v>1883.75</v>
      </c>
    </row>
    <row r="10471" spans="1:11" ht="15">
      <c r="A10471" t="s">
        <v>36</v>
      </c>
      <c r="B10471">
        <v>1</v>
      </c>
      <c r="C10471">
        <v>11</v>
      </c>
      <c r="D10471" t="s">
        <v>23</v>
      </c>
      <c r="E10471" t="s">
        <v>1657</v>
      </c>
      <c r="F10471" s="1">
        <v>3.2520833333333332E-2</v>
      </c>
      <c r="G10471">
        <f>_xlfn.XLOOKUP($A10471,Product_pricing!$B:$B,Product_pricing!$C:$C)</f>
        <v>23</v>
      </c>
      <c r="H10471">
        <f t="shared" si="489"/>
        <v>20.47</v>
      </c>
      <c r="I10471" s="10">
        <f t="shared" si="490"/>
        <v>1.8063509534647495E-2</v>
      </c>
      <c r="J10471" t="str">
        <f>_xlfn.XLOOKUP(A10471,Product_Details!$A:$A,Product_Details!$G:$G,"mens")</f>
        <v>Womens</v>
      </c>
      <c r="K10471">
        <f t="shared" si="491"/>
        <v>1883.75</v>
      </c>
    </row>
    <row r="10472" spans="1:11" ht="15">
      <c r="A10472" t="s">
        <v>30</v>
      </c>
      <c r="B10472">
        <v>2</v>
      </c>
      <c r="C10472">
        <v>11</v>
      </c>
      <c r="D10472" t="s">
        <v>23</v>
      </c>
      <c r="E10472" t="s">
        <v>1657</v>
      </c>
      <c r="F10472" s="1">
        <v>3.2520833333333332E-2</v>
      </c>
      <c r="G10472">
        <f>_xlfn.XLOOKUP($A10472,Product_pricing!$B:$B,Product_pricing!$C:$C)</f>
        <v>19</v>
      </c>
      <c r="H10472">
        <f t="shared" si="489"/>
        <v>33.82</v>
      </c>
      <c r="I10472" s="10">
        <f t="shared" si="490"/>
        <v>2.9844059231156728E-2</v>
      </c>
      <c r="J10472" t="str">
        <f>_xlfn.XLOOKUP(A10472,Product_Details!$A:$A,Product_Details!$G:$G,"mens")</f>
        <v>Womens</v>
      </c>
      <c r="K10472">
        <f t="shared" si="491"/>
        <v>1883.75</v>
      </c>
    </row>
    <row r="10473" spans="1:11" ht="15">
      <c r="A10473" t="s">
        <v>38</v>
      </c>
      <c r="B10473">
        <v>5</v>
      </c>
      <c r="C10473">
        <v>11</v>
      </c>
      <c r="D10473" t="s">
        <v>23</v>
      </c>
      <c r="E10473" t="s">
        <v>1657</v>
      </c>
      <c r="F10473" s="1">
        <v>3.2520833333333332E-2</v>
      </c>
      <c r="G10473">
        <f>_xlfn.XLOOKUP($A10473,Product_pricing!$B:$B,Product_pricing!$C:$C)</f>
        <v>54</v>
      </c>
      <c r="H10473">
        <f t="shared" si="489"/>
        <v>240.3</v>
      </c>
      <c r="I10473" s="10">
        <f t="shared" si="490"/>
        <v>0.21204989453716622</v>
      </c>
      <c r="J10473" t="str">
        <f>_xlfn.XLOOKUP(A10473,Product_Details!$A:$A,Product_Details!$G:$G,"mens")</f>
        <v>Womens</v>
      </c>
      <c r="K10473">
        <f t="shared" si="491"/>
        <v>1883.75</v>
      </c>
    </row>
    <row r="10474" spans="1:11" ht="15">
      <c r="A10474" t="s">
        <v>41</v>
      </c>
      <c r="B10474">
        <v>2</v>
      </c>
      <c r="C10474">
        <v>11</v>
      </c>
      <c r="D10474" t="s">
        <v>23</v>
      </c>
      <c r="E10474" t="s">
        <v>1657</v>
      </c>
      <c r="F10474" s="1">
        <v>3.2520833333333332E-2</v>
      </c>
      <c r="G10474">
        <f>_xlfn.XLOOKUP($A10474,Product_pricing!$B:$B,Product_pricing!$C:$C)</f>
        <v>10</v>
      </c>
      <c r="H10474">
        <f t="shared" si="489"/>
        <v>17.8</v>
      </c>
      <c r="I10474" s="10">
        <f t="shared" si="490"/>
        <v>1.5707399595345648E-2</v>
      </c>
      <c r="J10474" t="str">
        <f>_xlfn.XLOOKUP(A10474,Product_Details!$A:$A,Product_Details!$G:$G,"mens")</f>
        <v>Mens</v>
      </c>
      <c r="K10474">
        <f t="shared" si="491"/>
        <v>1890</v>
      </c>
    </row>
    <row r="10475" spans="1:11" ht="15">
      <c r="A10475" t="s">
        <v>31</v>
      </c>
      <c r="B10475">
        <v>2</v>
      </c>
      <c r="C10475">
        <v>11</v>
      </c>
      <c r="D10475" t="s">
        <v>23</v>
      </c>
      <c r="E10475" t="s">
        <v>1657</v>
      </c>
      <c r="F10475" s="1">
        <v>3.2520833333333332E-2</v>
      </c>
      <c r="G10475">
        <f>_xlfn.XLOOKUP($A10475,Product_pricing!$B:$B,Product_pricing!$C:$C)</f>
        <v>57</v>
      </c>
      <c r="H10475">
        <f t="shared" si="489"/>
        <v>101.46000000000001</v>
      </c>
      <c r="I10475" s="10">
        <f t="shared" si="490"/>
        <v>8.9532177693470189E-2</v>
      </c>
      <c r="J10475" t="str">
        <f>_xlfn.XLOOKUP(A10475,Product_Details!$A:$A,Product_Details!$G:$G,"mens")</f>
        <v>Mens</v>
      </c>
      <c r="K10475">
        <f t="shared" si="491"/>
        <v>1890</v>
      </c>
    </row>
    <row r="10476" spans="1:11" ht="15">
      <c r="A10476" t="s">
        <v>32</v>
      </c>
      <c r="B10476">
        <v>5</v>
      </c>
      <c r="C10476">
        <v>11</v>
      </c>
      <c r="D10476" t="s">
        <v>23</v>
      </c>
      <c r="E10476" t="s">
        <v>1657</v>
      </c>
      <c r="F10476" s="1">
        <v>3.2520833333333332E-2</v>
      </c>
      <c r="G10476">
        <f>_xlfn.XLOOKUP($A10476,Product_pricing!$B:$B,Product_pricing!$C:$C)</f>
        <v>36</v>
      </c>
      <c r="H10476">
        <f t="shared" si="489"/>
        <v>160.19999999999999</v>
      </c>
      <c r="I10476" s="10">
        <f t="shared" si="490"/>
        <v>0.14136659635811083</v>
      </c>
      <c r="J10476" t="str">
        <f>_xlfn.XLOOKUP(A10476,Product_Details!$A:$A,Product_Details!$G:$G,"mens")</f>
        <v>Mens</v>
      </c>
      <c r="K10476">
        <f t="shared" si="491"/>
        <v>1890</v>
      </c>
    </row>
    <row r="10477" spans="1:11" ht="15">
      <c r="A10477" t="s">
        <v>27</v>
      </c>
      <c r="B10477">
        <v>5</v>
      </c>
      <c r="C10477">
        <v>11</v>
      </c>
      <c r="D10477" t="s">
        <v>23</v>
      </c>
      <c r="E10477" t="s">
        <v>1657</v>
      </c>
      <c r="F10477" s="1">
        <v>3.2520833333333332E-2</v>
      </c>
      <c r="G10477">
        <f>_xlfn.XLOOKUP($A10477,Product_pricing!$B:$B,Product_pricing!$C:$C)</f>
        <v>29</v>
      </c>
      <c r="H10477">
        <f t="shared" si="489"/>
        <v>129.05000000000001</v>
      </c>
      <c r="I10477" s="10">
        <f t="shared" si="490"/>
        <v>0.11387864706625594</v>
      </c>
      <c r="J10477" t="str">
        <f>_xlfn.XLOOKUP(A10477,Product_Details!$A:$A,Product_Details!$G:$G,"mens")</f>
        <v>Mens</v>
      </c>
      <c r="K10477">
        <f t="shared" si="491"/>
        <v>1890</v>
      </c>
    </row>
    <row r="10478" spans="1:11" ht="15">
      <c r="A10478" t="s">
        <v>35</v>
      </c>
      <c r="B10478">
        <v>5</v>
      </c>
      <c r="C10478">
        <v>20</v>
      </c>
      <c r="D10478" t="s">
        <v>23</v>
      </c>
      <c r="E10478" t="s">
        <v>1658</v>
      </c>
      <c r="F10478" s="1">
        <v>2.7901620370370372E-2</v>
      </c>
      <c r="G10478">
        <f>_xlfn.XLOOKUP($A10478,Product_pricing!$B:$B,Product_pricing!$C:$C)</f>
        <v>32</v>
      </c>
      <c r="H10478">
        <f t="shared" si="489"/>
        <v>128</v>
      </c>
      <c r="I10478" s="10">
        <f t="shared" si="490"/>
        <v>0.11295208697776644</v>
      </c>
      <c r="J10478" t="str">
        <f>_xlfn.XLOOKUP(A10478,Product_Details!$A:$A,Product_Details!$G:$G,"mens")</f>
        <v>Womens</v>
      </c>
      <c r="K10478">
        <f t="shared" si="491"/>
        <v>3767.5</v>
      </c>
    </row>
    <row r="10479" spans="1:11" ht="15">
      <c r="A10479" t="s">
        <v>29</v>
      </c>
      <c r="B10479">
        <v>1</v>
      </c>
      <c r="C10479">
        <v>20</v>
      </c>
      <c r="D10479" t="s">
        <v>23</v>
      </c>
      <c r="E10479" t="s">
        <v>1658</v>
      </c>
      <c r="F10479" s="1">
        <v>2.7901620370370372E-2</v>
      </c>
      <c r="G10479">
        <f>_xlfn.XLOOKUP($A10479,Product_pricing!$B:$B,Product_pricing!$C:$C)</f>
        <v>10</v>
      </c>
      <c r="H10479">
        <f t="shared" si="489"/>
        <v>8</v>
      </c>
      <c r="I10479" s="10">
        <f t="shared" si="490"/>
        <v>7.0595054361104028E-3</v>
      </c>
      <c r="J10479" t="str">
        <f>_xlfn.XLOOKUP(A10479,Product_Details!$A:$A,Product_Details!$G:$G,"mens")</f>
        <v>Womens</v>
      </c>
      <c r="K10479">
        <f t="shared" si="491"/>
        <v>3767.5</v>
      </c>
    </row>
    <row r="10480" spans="1:11" ht="15">
      <c r="A10480" t="s">
        <v>31</v>
      </c>
      <c r="B10480">
        <v>2</v>
      </c>
      <c r="C10480">
        <v>20</v>
      </c>
      <c r="D10480" t="s">
        <v>23</v>
      </c>
      <c r="E10480" t="s">
        <v>1658</v>
      </c>
      <c r="F10480" s="1">
        <v>2.7901620370370372E-2</v>
      </c>
      <c r="G10480">
        <f>_xlfn.XLOOKUP($A10480,Product_pricing!$B:$B,Product_pricing!$C:$C)</f>
        <v>57</v>
      </c>
      <c r="H10480">
        <f t="shared" si="489"/>
        <v>91.2</v>
      </c>
      <c r="I10480" s="10">
        <f t="shared" si="490"/>
        <v>8.0478361971658585E-2</v>
      </c>
      <c r="J10480" t="str">
        <f>_xlfn.XLOOKUP(A10480,Product_Details!$A:$A,Product_Details!$G:$G,"mens")</f>
        <v>Mens</v>
      </c>
      <c r="K10480">
        <f t="shared" si="491"/>
        <v>3780</v>
      </c>
    </row>
    <row r="10481" spans="1:11" ht="15">
      <c r="A10481" t="s">
        <v>26</v>
      </c>
      <c r="B10481">
        <v>4</v>
      </c>
      <c r="C10481">
        <v>20</v>
      </c>
      <c r="D10481" t="s">
        <v>23</v>
      </c>
      <c r="E10481" t="s">
        <v>1658</v>
      </c>
      <c r="F10481" s="1">
        <v>2.7901620370370372E-2</v>
      </c>
      <c r="G10481">
        <f>_xlfn.XLOOKUP($A10481,Product_pricing!$B:$B,Product_pricing!$C:$C)</f>
        <v>17</v>
      </c>
      <c r="H10481">
        <f t="shared" si="489"/>
        <v>54.400000000000006</v>
      </c>
      <c r="I10481" s="10">
        <f t="shared" si="490"/>
        <v>4.800463696555074E-2</v>
      </c>
      <c r="J10481" t="str">
        <f>_xlfn.XLOOKUP(A10481,Product_Details!$A:$A,Product_Details!$G:$G,"mens")</f>
        <v>Mens</v>
      </c>
      <c r="K10481">
        <f t="shared" si="491"/>
        <v>3780</v>
      </c>
    </row>
    <row r="10482" spans="1:11" ht="15">
      <c r="A10482" t="s">
        <v>22</v>
      </c>
      <c r="B10482">
        <v>4</v>
      </c>
      <c r="C10482">
        <v>12</v>
      </c>
      <c r="D10482" t="s">
        <v>33</v>
      </c>
      <c r="E10482" t="s">
        <v>1659</v>
      </c>
      <c r="F10482" s="1">
        <v>9.6076388888888895E-3</v>
      </c>
      <c r="G10482">
        <f>_xlfn.XLOOKUP($A10482,Product_pricing!$B:$B,Product_pricing!$C:$C)</f>
        <v>13</v>
      </c>
      <c r="H10482">
        <f t="shared" si="489"/>
        <v>45.76</v>
      </c>
      <c r="I10482" s="10">
        <f t="shared" si="490"/>
        <v>4.0380371094551504E-2</v>
      </c>
      <c r="J10482" t="str">
        <f>_xlfn.XLOOKUP(A10482,Product_Details!$A:$A,Product_Details!$G:$G,"mens")</f>
        <v>Womens</v>
      </c>
      <c r="K10482">
        <f t="shared" si="491"/>
        <v>1255.8333333333333</v>
      </c>
    </row>
    <row r="10483" spans="1:11" ht="15">
      <c r="A10483" t="s">
        <v>35</v>
      </c>
      <c r="B10483">
        <v>3</v>
      </c>
      <c r="C10483">
        <v>12</v>
      </c>
      <c r="D10483" t="s">
        <v>33</v>
      </c>
      <c r="E10483" t="s">
        <v>1659</v>
      </c>
      <c r="F10483" s="1">
        <v>9.6076388888888895E-3</v>
      </c>
      <c r="G10483">
        <f>_xlfn.XLOOKUP($A10483,Product_pricing!$B:$B,Product_pricing!$C:$C)</f>
        <v>32</v>
      </c>
      <c r="H10483">
        <f t="shared" si="489"/>
        <v>84.48</v>
      </c>
      <c r="I10483" s="10">
        <f t="shared" si="490"/>
        <v>7.4548377405325855E-2</v>
      </c>
      <c r="J10483" t="str">
        <f>_xlfn.XLOOKUP(A10483,Product_Details!$A:$A,Product_Details!$G:$G,"mens")</f>
        <v>Womens</v>
      </c>
      <c r="K10483">
        <f t="shared" si="491"/>
        <v>1255.8333333333333</v>
      </c>
    </row>
    <row r="10484" spans="1:11" ht="15">
      <c r="A10484" t="s">
        <v>29</v>
      </c>
      <c r="B10484">
        <v>1</v>
      </c>
      <c r="C10484">
        <v>12</v>
      </c>
      <c r="D10484" t="s">
        <v>33</v>
      </c>
      <c r="E10484" t="s">
        <v>1659</v>
      </c>
      <c r="F10484" s="1">
        <v>9.6076388888888895E-3</v>
      </c>
      <c r="G10484">
        <f>_xlfn.XLOOKUP($A10484,Product_pricing!$B:$B,Product_pricing!$C:$C)</f>
        <v>10</v>
      </c>
      <c r="H10484">
        <f t="shared" si="489"/>
        <v>8.8000000000000007</v>
      </c>
      <c r="I10484" s="10">
        <f t="shared" si="490"/>
        <v>7.7654559797214438E-3</v>
      </c>
      <c r="J10484" t="str">
        <f>_xlfn.XLOOKUP(A10484,Product_Details!$A:$A,Product_Details!$G:$G,"mens")</f>
        <v>Womens</v>
      </c>
      <c r="K10484">
        <f t="shared" si="491"/>
        <v>1255.8333333333333</v>
      </c>
    </row>
    <row r="10485" spans="1:11" ht="15">
      <c r="A10485" t="s">
        <v>36</v>
      </c>
      <c r="B10485">
        <v>5</v>
      </c>
      <c r="C10485">
        <v>12</v>
      </c>
      <c r="D10485" t="s">
        <v>33</v>
      </c>
      <c r="E10485" t="s">
        <v>1659</v>
      </c>
      <c r="F10485" s="1">
        <v>9.6076388888888895E-3</v>
      </c>
      <c r="G10485">
        <f>_xlfn.XLOOKUP($A10485,Product_pricing!$B:$B,Product_pricing!$C:$C)</f>
        <v>23</v>
      </c>
      <c r="H10485">
        <f t="shared" si="489"/>
        <v>101.2</v>
      </c>
      <c r="I10485" s="10">
        <f t="shared" si="490"/>
        <v>8.9302743766796602E-2</v>
      </c>
      <c r="J10485" t="str">
        <f>_xlfn.XLOOKUP(A10485,Product_Details!$A:$A,Product_Details!$G:$G,"mens")</f>
        <v>Womens</v>
      </c>
      <c r="K10485">
        <f t="shared" si="491"/>
        <v>1255.8333333333333</v>
      </c>
    </row>
    <row r="10486" spans="1:11" ht="15">
      <c r="A10486" t="s">
        <v>30</v>
      </c>
      <c r="B10486">
        <v>2</v>
      </c>
      <c r="C10486">
        <v>12</v>
      </c>
      <c r="D10486" t="s">
        <v>33</v>
      </c>
      <c r="E10486" t="s">
        <v>1659</v>
      </c>
      <c r="F10486" s="1">
        <v>9.6076388888888895E-3</v>
      </c>
      <c r="G10486">
        <f>_xlfn.XLOOKUP($A10486,Product_pricing!$B:$B,Product_pricing!$C:$C)</f>
        <v>19</v>
      </c>
      <c r="H10486">
        <f t="shared" si="489"/>
        <v>33.44</v>
      </c>
      <c r="I10486" s="10">
        <f t="shared" si="490"/>
        <v>2.950873272294148E-2</v>
      </c>
      <c r="J10486" t="str">
        <f>_xlfn.XLOOKUP(A10486,Product_Details!$A:$A,Product_Details!$G:$G,"mens")</f>
        <v>Womens</v>
      </c>
      <c r="K10486">
        <f t="shared" si="491"/>
        <v>1255.8333333333333</v>
      </c>
    </row>
    <row r="10487" spans="1:11" ht="15">
      <c r="A10487" t="s">
        <v>38</v>
      </c>
      <c r="B10487">
        <v>4</v>
      </c>
      <c r="C10487">
        <v>12</v>
      </c>
      <c r="D10487" t="s">
        <v>33</v>
      </c>
      <c r="E10487" t="s">
        <v>1659</v>
      </c>
      <c r="F10487" s="1">
        <v>9.6076388888888895E-3</v>
      </c>
      <c r="G10487">
        <f>_xlfn.XLOOKUP($A10487,Product_pricing!$B:$B,Product_pricing!$C:$C)</f>
        <v>54</v>
      </c>
      <c r="H10487">
        <f t="shared" si="489"/>
        <v>190.08</v>
      </c>
      <c r="I10487" s="10">
        <f t="shared" si="490"/>
        <v>0.16773384916198317</v>
      </c>
      <c r="J10487" t="str">
        <f>_xlfn.XLOOKUP(A10487,Product_Details!$A:$A,Product_Details!$G:$G,"mens")</f>
        <v>Womens</v>
      </c>
      <c r="K10487">
        <f t="shared" si="491"/>
        <v>1255.8333333333333</v>
      </c>
    </row>
    <row r="10488" spans="1:11" ht="15">
      <c r="A10488" t="s">
        <v>25</v>
      </c>
      <c r="B10488">
        <v>4</v>
      </c>
      <c r="C10488">
        <v>12</v>
      </c>
      <c r="D10488" t="s">
        <v>33</v>
      </c>
      <c r="E10488" t="s">
        <v>1659</v>
      </c>
      <c r="F10488" s="1">
        <v>9.6076388888888895E-3</v>
      </c>
      <c r="G10488">
        <f>_xlfn.XLOOKUP($A10488,Product_pricing!$B:$B,Product_pricing!$C:$C)</f>
        <v>40</v>
      </c>
      <c r="H10488">
        <f t="shared" si="489"/>
        <v>140.80000000000001</v>
      </c>
      <c r="I10488" s="10">
        <f t="shared" si="490"/>
        <v>0.1242472956755431</v>
      </c>
      <c r="J10488" t="str">
        <f>_xlfn.XLOOKUP(A10488,Product_Details!$A:$A,Product_Details!$G:$G,"mens")</f>
        <v>Mens</v>
      </c>
      <c r="K10488">
        <f t="shared" si="491"/>
        <v>1512</v>
      </c>
    </row>
    <row r="10489" spans="1:11" ht="15">
      <c r="A10489" t="s">
        <v>41</v>
      </c>
      <c r="B10489">
        <v>5</v>
      </c>
      <c r="C10489">
        <v>12</v>
      </c>
      <c r="D10489" t="s">
        <v>33</v>
      </c>
      <c r="E10489" t="s">
        <v>1659</v>
      </c>
      <c r="F10489" s="1">
        <v>9.6076388888888895E-3</v>
      </c>
      <c r="G10489">
        <f>_xlfn.XLOOKUP($A10489,Product_pricing!$B:$B,Product_pricing!$C:$C)</f>
        <v>10</v>
      </c>
      <c r="H10489">
        <f t="shared" si="489"/>
        <v>44</v>
      </c>
      <c r="I10489" s="10">
        <f t="shared" si="490"/>
        <v>3.8827279898607216E-2</v>
      </c>
      <c r="J10489" t="str">
        <f>_xlfn.XLOOKUP(A10489,Product_Details!$A:$A,Product_Details!$G:$G,"mens")</f>
        <v>Mens</v>
      </c>
      <c r="K10489">
        <f t="shared" si="491"/>
        <v>1512</v>
      </c>
    </row>
    <row r="10490" spans="1:11" ht="15">
      <c r="A10490" t="s">
        <v>31</v>
      </c>
      <c r="B10490">
        <v>2</v>
      </c>
      <c r="C10490">
        <v>12</v>
      </c>
      <c r="D10490" t="s">
        <v>33</v>
      </c>
      <c r="E10490" t="s">
        <v>1659</v>
      </c>
      <c r="F10490" s="1">
        <v>9.6076388888888895E-3</v>
      </c>
      <c r="G10490">
        <f>_xlfn.XLOOKUP($A10490,Product_pricing!$B:$B,Product_pricing!$C:$C)</f>
        <v>57</v>
      </c>
      <c r="H10490">
        <f t="shared" si="489"/>
        <v>100.32000000000001</v>
      </c>
      <c r="I10490" s="10">
        <f t="shared" si="490"/>
        <v>8.8526198168824455E-2</v>
      </c>
      <c r="J10490" t="str">
        <f>_xlfn.XLOOKUP(A10490,Product_Details!$A:$A,Product_Details!$G:$G,"mens")</f>
        <v>Mens</v>
      </c>
      <c r="K10490">
        <f t="shared" si="491"/>
        <v>1512</v>
      </c>
    </row>
    <row r="10491" spans="1:11" ht="15">
      <c r="A10491" t="s">
        <v>32</v>
      </c>
      <c r="B10491">
        <v>4</v>
      </c>
      <c r="C10491">
        <v>12</v>
      </c>
      <c r="D10491" t="s">
        <v>33</v>
      </c>
      <c r="E10491" t="s">
        <v>1659</v>
      </c>
      <c r="F10491" s="1">
        <v>9.6076388888888895E-3</v>
      </c>
      <c r="G10491">
        <f>_xlfn.XLOOKUP($A10491,Product_pricing!$B:$B,Product_pricing!$C:$C)</f>
        <v>36</v>
      </c>
      <c r="H10491">
        <f t="shared" si="489"/>
        <v>126.72</v>
      </c>
      <c r="I10491" s="10">
        <f t="shared" si="490"/>
        <v>0.11182256610798877</v>
      </c>
      <c r="J10491" t="str">
        <f>_xlfn.XLOOKUP(A10491,Product_Details!$A:$A,Product_Details!$G:$G,"mens")</f>
        <v>Mens</v>
      </c>
      <c r="K10491">
        <f t="shared" si="491"/>
        <v>1512</v>
      </c>
    </row>
    <row r="10492" spans="1:11" ht="15">
      <c r="A10492" t="s">
        <v>27</v>
      </c>
      <c r="B10492">
        <v>5</v>
      </c>
      <c r="C10492">
        <v>12</v>
      </c>
      <c r="D10492" t="s">
        <v>33</v>
      </c>
      <c r="E10492" t="s">
        <v>1659</v>
      </c>
      <c r="F10492" s="1">
        <v>9.6076388888888895E-3</v>
      </c>
      <c r="G10492">
        <f>_xlfn.XLOOKUP($A10492,Product_pricing!$B:$B,Product_pricing!$C:$C)</f>
        <v>29</v>
      </c>
      <c r="H10492">
        <f t="shared" si="489"/>
        <v>127.6</v>
      </c>
      <c r="I10492" s="10">
        <f t="shared" si="490"/>
        <v>0.11259911170596093</v>
      </c>
      <c r="J10492" t="str">
        <f>_xlfn.XLOOKUP(A10492,Product_Details!$A:$A,Product_Details!$G:$G,"mens")</f>
        <v>Mens</v>
      </c>
      <c r="K10492">
        <f t="shared" si="491"/>
        <v>1512</v>
      </c>
    </row>
    <row r="10493" spans="1:11" ht="15">
      <c r="A10493" t="s">
        <v>22</v>
      </c>
      <c r="B10493">
        <v>5</v>
      </c>
      <c r="C10493">
        <v>1</v>
      </c>
      <c r="D10493" t="s">
        <v>33</v>
      </c>
      <c r="E10493" t="s">
        <v>1660</v>
      </c>
      <c r="F10493" s="1">
        <v>5.2349537037037035E-3</v>
      </c>
      <c r="G10493">
        <f>_xlfn.XLOOKUP($A10493,Product_pricing!$B:$B,Product_pricing!$C:$C)</f>
        <v>13</v>
      </c>
      <c r="H10493">
        <f t="shared" si="489"/>
        <v>64.349999999999994</v>
      </c>
      <c r="I10493" s="10">
        <f t="shared" si="490"/>
        <v>5.6784896851713049E-2</v>
      </c>
      <c r="J10493" t="str">
        <f>_xlfn.XLOOKUP(A10493,Product_Details!$A:$A,Product_Details!$G:$G,"mens")</f>
        <v>Womens</v>
      </c>
      <c r="K10493">
        <f t="shared" si="491"/>
        <v>1883.75</v>
      </c>
    </row>
    <row r="10494" spans="1:11" ht="15">
      <c r="A10494" t="s">
        <v>35</v>
      </c>
      <c r="B10494">
        <v>4</v>
      </c>
      <c r="C10494">
        <v>1</v>
      </c>
      <c r="D10494" t="s">
        <v>33</v>
      </c>
      <c r="E10494" t="s">
        <v>1660</v>
      </c>
      <c r="F10494" s="1">
        <v>5.2349537037037035E-3</v>
      </c>
      <c r="G10494">
        <f>_xlfn.XLOOKUP($A10494,Product_pricing!$B:$B,Product_pricing!$C:$C)</f>
        <v>32</v>
      </c>
      <c r="H10494">
        <f t="shared" si="489"/>
        <v>126.72</v>
      </c>
      <c r="I10494" s="10">
        <f t="shared" si="490"/>
        <v>0.11182256610798877</v>
      </c>
      <c r="J10494" t="str">
        <f>_xlfn.XLOOKUP(A10494,Product_Details!$A:$A,Product_Details!$G:$G,"mens")</f>
        <v>Womens</v>
      </c>
      <c r="K10494">
        <f t="shared" si="491"/>
        <v>1883.75</v>
      </c>
    </row>
    <row r="10495" spans="1:11" ht="15">
      <c r="A10495" t="s">
        <v>36</v>
      </c>
      <c r="B10495">
        <v>2</v>
      </c>
      <c r="C10495">
        <v>1</v>
      </c>
      <c r="D10495" t="s">
        <v>33</v>
      </c>
      <c r="E10495" t="s">
        <v>1660</v>
      </c>
      <c r="F10495" s="1">
        <v>5.2349537037037035E-3</v>
      </c>
      <c r="G10495">
        <f>_xlfn.XLOOKUP($A10495,Product_pricing!$B:$B,Product_pricing!$C:$C)</f>
        <v>23</v>
      </c>
      <c r="H10495">
        <f t="shared" si="489"/>
        <v>45.54</v>
      </c>
      <c r="I10495" s="10">
        <f t="shared" si="490"/>
        <v>4.018623469505847E-2</v>
      </c>
      <c r="J10495" t="str">
        <f>_xlfn.XLOOKUP(A10495,Product_Details!$A:$A,Product_Details!$G:$G,"mens")</f>
        <v>Womens</v>
      </c>
      <c r="K10495">
        <f t="shared" si="491"/>
        <v>1883.75</v>
      </c>
    </row>
    <row r="10496" spans="1:11" ht="15">
      <c r="A10496" t="s">
        <v>38</v>
      </c>
      <c r="B10496">
        <v>3</v>
      </c>
      <c r="C10496">
        <v>1</v>
      </c>
      <c r="D10496" t="s">
        <v>33</v>
      </c>
      <c r="E10496" t="s">
        <v>1660</v>
      </c>
      <c r="F10496" s="1">
        <v>5.2349537037037035E-3</v>
      </c>
      <c r="G10496">
        <f>_xlfn.XLOOKUP($A10496,Product_pricing!$B:$B,Product_pricing!$C:$C)</f>
        <v>54</v>
      </c>
      <c r="H10496">
        <f t="shared" si="489"/>
        <v>160.38</v>
      </c>
      <c r="I10496" s="10">
        <f t="shared" si="490"/>
        <v>0.1415254352304233</v>
      </c>
      <c r="J10496" t="str">
        <f>_xlfn.XLOOKUP(A10496,Product_Details!$A:$A,Product_Details!$G:$G,"mens")</f>
        <v>Womens</v>
      </c>
      <c r="K10496">
        <f t="shared" si="491"/>
        <v>1883.75</v>
      </c>
    </row>
    <row r="10497" spans="1:11" ht="15">
      <c r="A10497" t="s">
        <v>22</v>
      </c>
      <c r="B10497">
        <v>5</v>
      </c>
      <c r="C10497">
        <v>10</v>
      </c>
      <c r="D10497" t="s">
        <v>23</v>
      </c>
      <c r="E10497" t="s">
        <v>1661</v>
      </c>
      <c r="F10497" s="1">
        <v>3.4964120370370375E-2</v>
      </c>
      <c r="G10497">
        <f>_xlfn.XLOOKUP($A10497,Product_pricing!$B:$B,Product_pricing!$C:$C)</f>
        <v>13</v>
      </c>
      <c r="H10497">
        <f t="shared" si="489"/>
        <v>58.5</v>
      </c>
      <c r="I10497" s="10">
        <f t="shared" si="490"/>
        <v>5.1622633501557318E-2</v>
      </c>
      <c r="J10497" t="str">
        <f>_xlfn.XLOOKUP(A10497,Product_Details!$A:$A,Product_Details!$G:$G,"mens")</f>
        <v>Womens</v>
      </c>
      <c r="K10497">
        <f t="shared" si="491"/>
        <v>1883.75</v>
      </c>
    </row>
    <row r="10498" spans="1:11" ht="15">
      <c r="A10498" t="s">
        <v>35</v>
      </c>
      <c r="B10498">
        <v>5</v>
      </c>
      <c r="C10498">
        <v>10</v>
      </c>
      <c r="D10498" t="s">
        <v>23</v>
      </c>
      <c r="E10498" t="s">
        <v>1661</v>
      </c>
      <c r="F10498" s="1">
        <v>3.4964120370370375E-2</v>
      </c>
      <c r="G10498">
        <f>_xlfn.XLOOKUP($A10498,Product_pricing!$B:$B,Product_pricing!$C:$C)</f>
        <v>32</v>
      </c>
      <c r="H10498">
        <f t="shared" si="489"/>
        <v>144</v>
      </c>
      <c r="I10498" s="10">
        <f t="shared" si="490"/>
        <v>0.12707109784998727</v>
      </c>
      <c r="J10498" t="str">
        <f>_xlfn.XLOOKUP(A10498,Product_Details!$A:$A,Product_Details!$G:$G,"mens")</f>
        <v>Womens</v>
      </c>
      <c r="K10498">
        <f t="shared" si="491"/>
        <v>1883.75</v>
      </c>
    </row>
    <row r="10499" spans="1:11" ht="15">
      <c r="A10499" t="s">
        <v>36</v>
      </c>
      <c r="B10499">
        <v>3</v>
      </c>
      <c r="C10499">
        <v>10</v>
      </c>
      <c r="D10499" t="s">
        <v>23</v>
      </c>
      <c r="E10499" t="s">
        <v>1661</v>
      </c>
      <c r="F10499" s="1">
        <v>3.4964120370370375E-2</v>
      </c>
      <c r="G10499">
        <f>_xlfn.XLOOKUP($A10499,Product_pricing!$B:$B,Product_pricing!$C:$C)</f>
        <v>23</v>
      </c>
      <c r="H10499">
        <f t="shared" ref="H10499:H10562" si="492">B10499*G10499*(1-C10499/100)</f>
        <v>62.1</v>
      </c>
      <c r="I10499" s="10">
        <f t="shared" ref="I10499:I10562" si="493">(H10499/SUM($H:$H))*1000</f>
        <v>5.4799410947806999E-2</v>
      </c>
      <c r="J10499" t="str">
        <f>_xlfn.XLOOKUP(A10499,Product_Details!$A:$A,Product_Details!$G:$G,"mens")</f>
        <v>Womens</v>
      </c>
      <c r="K10499">
        <f t="shared" ref="K10499:K10562" si="494">COUNTIFS($J:$J, J10499) / COUNTIFS($J:$J, J10499, $E:$E, E10499)</f>
        <v>1883.75</v>
      </c>
    </row>
    <row r="10500" spans="1:11" ht="15">
      <c r="A10500" t="s">
        <v>30</v>
      </c>
      <c r="B10500">
        <v>4</v>
      </c>
      <c r="C10500">
        <v>10</v>
      </c>
      <c r="D10500" t="s">
        <v>23</v>
      </c>
      <c r="E10500" t="s">
        <v>1661</v>
      </c>
      <c r="F10500" s="1">
        <v>3.4964120370370375E-2</v>
      </c>
      <c r="G10500">
        <f>_xlfn.XLOOKUP($A10500,Product_pricing!$B:$B,Product_pricing!$C:$C)</f>
        <v>19</v>
      </c>
      <c r="H10500">
        <f t="shared" si="492"/>
        <v>68.400000000000006</v>
      </c>
      <c r="I10500" s="10">
        <f t="shared" si="493"/>
        <v>6.0358771478743946E-2</v>
      </c>
      <c r="J10500" t="str">
        <f>_xlfn.XLOOKUP(A10500,Product_Details!$A:$A,Product_Details!$G:$G,"mens")</f>
        <v>Womens</v>
      </c>
      <c r="K10500">
        <f t="shared" si="494"/>
        <v>1883.75</v>
      </c>
    </row>
    <row r="10501" spans="1:11" ht="15">
      <c r="A10501" t="s">
        <v>41</v>
      </c>
      <c r="B10501">
        <v>4</v>
      </c>
      <c r="C10501">
        <v>10</v>
      </c>
      <c r="D10501" t="s">
        <v>23</v>
      </c>
      <c r="E10501" t="s">
        <v>1661</v>
      </c>
      <c r="F10501" s="1">
        <v>3.4964120370370375E-2</v>
      </c>
      <c r="G10501">
        <f>_xlfn.XLOOKUP($A10501,Product_pricing!$B:$B,Product_pricing!$C:$C)</f>
        <v>10</v>
      </c>
      <c r="H10501">
        <f t="shared" si="492"/>
        <v>36</v>
      </c>
      <c r="I10501" s="10">
        <f t="shared" si="493"/>
        <v>3.1767774462496817E-2</v>
      </c>
      <c r="J10501" t="str">
        <f>_xlfn.XLOOKUP(A10501,Product_Details!$A:$A,Product_Details!$G:$G,"mens")</f>
        <v>Mens</v>
      </c>
      <c r="K10501">
        <f t="shared" si="494"/>
        <v>1890</v>
      </c>
    </row>
    <row r="10502" spans="1:11" ht="15">
      <c r="A10502" t="s">
        <v>32</v>
      </c>
      <c r="B10502">
        <v>1</v>
      </c>
      <c r="C10502">
        <v>10</v>
      </c>
      <c r="D10502" t="s">
        <v>23</v>
      </c>
      <c r="E10502" t="s">
        <v>1661</v>
      </c>
      <c r="F10502" s="1">
        <v>3.4964120370370375E-2</v>
      </c>
      <c r="G10502">
        <f>_xlfn.XLOOKUP($A10502,Product_pricing!$B:$B,Product_pricing!$C:$C)</f>
        <v>36</v>
      </c>
      <c r="H10502">
        <f t="shared" si="492"/>
        <v>32.4</v>
      </c>
      <c r="I10502" s="10">
        <f t="shared" si="493"/>
        <v>2.8590997016247132E-2</v>
      </c>
      <c r="J10502" t="str">
        <f>_xlfn.XLOOKUP(A10502,Product_Details!$A:$A,Product_Details!$G:$G,"mens")</f>
        <v>Mens</v>
      </c>
      <c r="K10502">
        <f t="shared" si="494"/>
        <v>1890</v>
      </c>
    </row>
    <row r="10503" spans="1:11" ht="15">
      <c r="A10503" t="s">
        <v>26</v>
      </c>
      <c r="B10503">
        <v>2</v>
      </c>
      <c r="C10503">
        <v>10</v>
      </c>
      <c r="D10503" t="s">
        <v>23</v>
      </c>
      <c r="E10503" t="s">
        <v>1661</v>
      </c>
      <c r="F10503" s="1">
        <v>3.4964120370370375E-2</v>
      </c>
      <c r="G10503">
        <f>_xlfn.XLOOKUP($A10503,Product_pricing!$B:$B,Product_pricing!$C:$C)</f>
        <v>17</v>
      </c>
      <c r="H10503">
        <f t="shared" si="492"/>
        <v>30.6</v>
      </c>
      <c r="I10503" s="10">
        <f t="shared" si="493"/>
        <v>2.7002608293122295E-2</v>
      </c>
      <c r="J10503" t="str">
        <f>_xlfn.XLOOKUP(A10503,Product_Details!$A:$A,Product_Details!$G:$G,"mens")</f>
        <v>Mens</v>
      </c>
      <c r="K10503">
        <f t="shared" si="494"/>
        <v>1890</v>
      </c>
    </row>
    <row r="10504" spans="1:11" ht="15">
      <c r="A10504" t="s">
        <v>27</v>
      </c>
      <c r="B10504">
        <v>2</v>
      </c>
      <c r="C10504">
        <v>10</v>
      </c>
      <c r="D10504" t="s">
        <v>23</v>
      </c>
      <c r="E10504" t="s">
        <v>1661</v>
      </c>
      <c r="F10504" s="1">
        <v>3.4964120370370375E-2</v>
      </c>
      <c r="G10504">
        <f>_xlfn.XLOOKUP($A10504,Product_pricing!$B:$B,Product_pricing!$C:$C)</f>
        <v>29</v>
      </c>
      <c r="H10504">
        <f t="shared" si="492"/>
        <v>52.2</v>
      </c>
      <c r="I10504" s="10">
        <f t="shared" si="493"/>
        <v>4.6063272970620378E-2</v>
      </c>
      <c r="J10504" t="str">
        <f>_xlfn.XLOOKUP(A10504,Product_Details!$A:$A,Product_Details!$G:$G,"mens")</f>
        <v>Mens</v>
      </c>
      <c r="K10504">
        <f t="shared" si="494"/>
        <v>1890</v>
      </c>
    </row>
    <row r="10505" spans="1:11" ht="15">
      <c r="A10505" t="s">
        <v>29</v>
      </c>
      <c r="B10505">
        <v>1</v>
      </c>
      <c r="C10505">
        <v>9</v>
      </c>
      <c r="D10505" t="s">
        <v>33</v>
      </c>
      <c r="E10505" t="s">
        <v>1662</v>
      </c>
      <c r="F10505" s="1">
        <v>6.7962962962962968E-3</v>
      </c>
      <c r="G10505">
        <f>_xlfn.XLOOKUP($A10505,Product_pricing!$B:$B,Product_pricing!$C:$C)</f>
        <v>10</v>
      </c>
      <c r="H10505">
        <f t="shared" si="492"/>
        <v>9.1</v>
      </c>
      <c r="I10505" s="10">
        <f t="shared" si="493"/>
        <v>8.0301874335755846E-3</v>
      </c>
      <c r="J10505" t="str">
        <f>_xlfn.XLOOKUP(A10505,Product_Details!$A:$A,Product_Details!$G:$G,"mens")</f>
        <v>Womens</v>
      </c>
      <c r="K10505">
        <f t="shared" si="494"/>
        <v>1883.75</v>
      </c>
    </row>
    <row r="10506" spans="1:11" ht="15">
      <c r="A10506" t="s">
        <v>36</v>
      </c>
      <c r="B10506">
        <v>2</v>
      </c>
      <c r="C10506">
        <v>9</v>
      </c>
      <c r="D10506" t="s">
        <v>33</v>
      </c>
      <c r="E10506" t="s">
        <v>1662</v>
      </c>
      <c r="F10506" s="1">
        <v>6.7962962962962968E-3</v>
      </c>
      <c r="G10506">
        <f>_xlfn.XLOOKUP($A10506,Product_pricing!$B:$B,Product_pricing!$C:$C)</f>
        <v>23</v>
      </c>
      <c r="H10506">
        <f t="shared" si="492"/>
        <v>41.86</v>
      </c>
      <c r="I10506" s="10">
        <f t="shared" si="493"/>
        <v>3.6938862194447683E-2</v>
      </c>
      <c r="J10506" t="str">
        <f>_xlfn.XLOOKUP(A10506,Product_Details!$A:$A,Product_Details!$G:$G,"mens")</f>
        <v>Womens</v>
      </c>
      <c r="K10506">
        <f t="shared" si="494"/>
        <v>1883.75</v>
      </c>
    </row>
    <row r="10507" spans="1:11" ht="15">
      <c r="A10507" t="s">
        <v>30</v>
      </c>
      <c r="B10507">
        <v>1</v>
      </c>
      <c r="C10507">
        <v>9</v>
      </c>
      <c r="D10507" t="s">
        <v>33</v>
      </c>
      <c r="E10507" t="s">
        <v>1662</v>
      </c>
      <c r="F10507" s="1">
        <v>6.7962962962962968E-3</v>
      </c>
      <c r="G10507">
        <f>_xlfn.XLOOKUP($A10507,Product_pricing!$B:$B,Product_pricing!$C:$C)</f>
        <v>19</v>
      </c>
      <c r="H10507">
        <f t="shared" si="492"/>
        <v>17.29</v>
      </c>
      <c r="I10507" s="10">
        <f t="shared" si="493"/>
        <v>1.5257356123793609E-2</v>
      </c>
      <c r="J10507" t="str">
        <f>_xlfn.XLOOKUP(A10507,Product_Details!$A:$A,Product_Details!$G:$G,"mens")</f>
        <v>Womens</v>
      </c>
      <c r="K10507">
        <f t="shared" si="494"/>
        <v>1883.75</v>
      </c>
    </row>
    <row r="10508" spans="1:11" ht="15">
      <c r="A10508" t="s">
        <v>38</v>
      </c>
      <c r="B10508">
        <v>5</v>
      </c>
      <c r="C10508">
        <v>9</v>
      </c>
      <c r="D10508" t="s">
        <v>33</v>
      </c>
      <c r="E10508" t="s">
        <v>1662</v>
      </c>
      <c r="F10508" s="1">
        <v>6.7962962962962968E-3</v>
      </c>
      <c r="G10508">
        <f>_xlfn.XLOOKUP($A10508,Product_pricing!$B:$B,Product_pricing!$C:$C)</f>
        <v>54</v>
      </c>
      <c r="H10508">
        <f t="shared" si="492"/>
        <v>245.70000000000002</v>
      </c>
      <c r="I10508" s="10">
        <f t="shared" si="493"/>
        <v>0.21681506070654077</v>
      </c>
      <c r="J10508" t="str">
        <f>_xlfn.XLOOKUP(A10508,Product_Details!$A:$A,Product_Details!$G:$G,"mens")</f>
        <v>Womens</v>
      </c>
      <c r="K10508">
        <f t="shared" si="494"/>
        <v>1883.75</v>
      </c>
    </row>
    <row r="10509" spans="1:11" ht="15">
      <c r="A10509" t="s">
        <v>41</v>
      </c>
      <c r="B10509">
        <v>2</v>
      </c>
      <c r="C10509">
        <v>9</v>
      </c>
      <c r="D10509" t="s">
        <v>33</v>
      </c>
      <c r="E10509" t="s">
        <v>1662</v>
      </c>
      <c r="F10509" s="1">
        <v>6.7962962962962968E-3</v>
      </c>
      <c r="G10509">
        <f>_xlfn.XLOOKUP($A10509,Product_pricing!$B:$B,Product_pricing!$C:$C)</f>
        <v>10</v>
      </c>
      <c r="H10509">
        <f t="shared" si="492"/>
        <v>18.2</v>
      </c>
      <c r="I10509" s="10">
        <f t="shared" si="493"/>
        <v>1.6060374867151169E-2</v>
      </c>
      <c r="J10509" t="str">
        <f>_xlfn.XLOOKUP(A10509,Product_Details!$A:$A,Product_Details!$G:$G,"mens")</f>
        <v>Mens</v>
      </c>
      <c r="K10509">
        <f t="shared" si="494"/>
        <v>2520</v>
      </c>
    </row>
    <row r="10510" spans="1:11" ht="15">
      <c r="A10510" t="s">
        <v>32</v>
      </c>
      <c r="B10510">
        <v>1</v>
      </c>
      <c r="C10510">
        <v>9</v>
      </c>
      <c r="D10510" t="s">
        <v>33</v>
      </c>
      <c r="E10510" t="s">
        <v>1662</v>
      </c>
      <c r="F10510" s="1">
        <v>6.7962962962962968E-3</v>
      </c>
      <c r="G10510">
        <f>_xlfn.XLOOKUP($A10510,Product_pricing!$B:$B,Product_pricing!$C:$C)</f>
        <v>36</v>
      </c>
      <c r="H10510">
        <f t="shared" si="492"/>
        <v>32.76</v>
      </c>
      <c r="I10510" s="10">
        <f t="shared" si="493"/>
        <v>2.8908674760872097E-2</v>
      </c>
      <c r="J10510" t="str">
        <f>_xlfn.XLOOKUP(A10510,Product_Details!$A:$A,Product_Details!$G:$G,"mens")</f>
        <v>Mens</v>
      </c>
      <c r="K10510">
        <f t="shared" si="494"/>
        <v>2520</v>
      </c>
    </row>
    <row r="10511" spans="1:11" ht="15">
      <c r="A10511" t="s">
        <v>26</v>
      </c>
      <c r="B10511">
        <v>2</v>
      </c>
      <c r="C10511">
        <v>9</v>
      </c>
      <c r="D10511" t="s">
        <v>33</v>
      </c>
      <c r="E10511" t="s">
        <v>1662</v>
      </c>
      <c r="F10511" s="1">
        <v>6.7962962962962968E-3</v>
      </c>
      <c r="G10511">
        <f>_xlfn.XLOOKUP($A10511,Product_pricing!$B:$B,Product_pricing!$C:$C)</f>
        <v>17</v>
      </c>
      <c r="H10511">
        <f t="shared" si="492"/>
        <v>30.94</v>
      </c>
      <c r="I10511" s="10">
        <f t="shared" si="493"/>
        <v>2.7302637274156986E-2</v>
      </c>
      <c r="J10511" t="str">
        <f>_xlfn.XLOOKUP(A10511,Product_Details!$A:$A,Product_Details!$G:$G,"mens")</f>
        <v>Mens</v>
      </c>
      <c r="K10511">
        <f t="shared" si="494"/>
        <v>2520</v>
      </c>
    </row>
    <row r="10512" spans="1:11" ht="15">
      <c r="A10512" t="s">
        <v>22</v>
      </c>
      <c r="B10512">
        <v>2</v>
      </c>
      <c r="C10512">
        <v>20</v>
      </c>
      <c r="D10512" t="s">
        <v>23</v>
      </c>
      <c r="E10512" t="s">
        <v>1663</v>
      </c>
      <c r="F10512" s="1">
        <v>1.1305555555555557E-2</v>
      </c>
      <c r="G10512">
        <f>_xlfn.XLOOKUP($A10512,Product_pricing!$B:$B,Product_pricing!$C:$C)</f>
        <v>13</v>
      </c>
      <c r="H10512">
        <f t="shared" si="492"/>
        <v>20.8</v>
      </c>
      <c r="I10512" s="10">
        <f t="shared" si="493"/>
        <v>1.8354714133887048E-2</v>
      </c>
      <c r="J10512" t="str">
        <f>_xlfn.XLOOKUP(A10512,Product_Details!$A:$A,Product_Details!$G:$G,"mens")</f>
        <v>Womens</v>
      </c>
      <c r="K10512">
        <f t="shared" si="494"/>
        <v>1883.75</v>
      </c>
    </row>
    <row r="10513" spans="1:11" ht="15">
      <c r="A10513" t="s">
        <v>36</v>
      </c>
      <c r="B10513">
        <v>5</v>
      </c>
      <c r="C10513">
        <v>20</v>
      </c>
      <c r="D10513" t="s">
        <v>23</v>
      </c>
      <c r="E10513" t="s">
        <v>1663</v>
      </c>
      <c r="F10513" s="1">
        <v>1.1305555555555557E-2</v>
      </c>
      <c r="G10513">
        <f>_xlfn.XLOOKUP($A10513,Product_pricing!$B:$B,Product_pricing!$C:$C)</f>
        <v>23</v>
      </c>
      <c r="H10513">
        <f t="shared" si="492"/>
        <v>92</v>
      </c>
      <c r="I10513" s="10">
        <f t="shared" si="493"/>
        <v>8.1184312515269627E-2</v>
      </c>
      <c r="J10513" t="str">
        <f>_xlfn.XLOOKUP(A10513,Product_Details!$A:$A,Product_Details!$G:$G,"mens")</f>
        <v>Womens</v>
      </c>
      <c r="K10513">
        <f t="shared" si="494"/>
        <v>1883.75</v>
      </c>
    </row>
    <row r="10514" spans="1:11" ht="15">
      <c r="A10514" t="s">
        <v>30</v>
      </c>
      <c r="B10514">
        <v>3</v>
      </c>
      <c r="C10514">
        <v>20</v>
      </c>
      <c r="D10514" t="s">
        <v>23</v>
      </c>
      <c r="E10514" t="s">
        <v>1663</v>
      </c>
      <c r="F10514" s="1">
        <v>1.1305555555555557E-2</v>
      </c>
      <c r="G10514">
        <f>_xlfn.XLOOKUP($A10514,Product_pricing!$B:$B,Product_pricing!$C:$C)</f>
        <v>19</v>
      </c>
      <c r="H10514">
        <f t="shared" si="492"/>
        <v>45.6</v>
      </c>
      <c r="I10514" s="10">
        <f t="shared" si="493"/>
        <v>4.0239180985829293E-2</v>
      </c>
      <c r="J10514" t="str">
        <f>_xlfn.XLOOKUP(A10514,Product_Details!$A:$A,Product_Details!$G:$G,"mens")</f>
        <v>Womens</v>
      </c>
      <c r="K10514">
        <f t="shared" si="494"/>
        <v>1883.75</v>
      </c>
    </row>
    <row r="10515" spans="1:11" ht="15">
      <c r="A10515" t="s">
        <v>38</v>
      </c>
      <c r="B10515">
        <v>4</v>
      </c>
      <c r="C10515">
        <v>20</v>
      </c>
      <c r="D10515" t="s">
        <v>23</v>
      </c>
      <c r="E10515" t="s">
        <v>1663</v>
      </c>
      <c r="F10515" s="1">
        <v>1.1305555555555557E-2</v>
      </c>
      <c r="G10515">
        <f>_xlfn.XLOOKUP($A10515,Product_pricing!$B:$B,Product_pricing!$C:$C)</f>
        <v>54</v>
      </c>
      <c r="H10515">
        <f t="shared" si="492"/>
        <v>172.8</v>
      </c>
      <c r="I10515" s="10">
        <f t="shared" si="493"/>
        <v>0.15248531741998472</v>
      </c>
      <c r="J10515" t="str">
        <f>_xlfn.XLOOKUP(A10515,Product_Details!$A:$A,Product_Details!$G:$G,"mens")</f>
        <v>Womens</v>
      </c>
      <c r="K10515">
        <f t="shared" si="494"/>
        <v>1883.75</v>
      </c>
    </row>
    <row r="10516" spans="1:11" ht="15">
      <c r="A10516" t="s">
        <v>25</v>
      </c>
      <c r="B10516">
        <v>1</v>
      </c>
      <c r="C10516">
        <v>20</v>
      </c>
      <c r="D10516" t="s">
        <v>23</v>
      </c>
      <c r="E10516" t="s">
        <v>1663</v>
      </c>
      <c r="F10516" s="1">
        <v>1.1305555555555557E-2</v>
      </c>
      <c r="G10516">
        <f>_xlfn.XLOOKUP($A10516,Product_pricing!$B:$B,Product_pricing!$C:$C)</f>
        <v>40</v>
      </c>
      <c r="H10516">
        <f t="shared" si="492"/>
        <v>32</v>
      </c>
      <c r="I10516" s="10">
        <f t="shared" si="493"/>
        <v>2.8238021744441611E-2</v>
      </c>
      <c r="J10516" t="str">
        <f>_xlfn.XLOOKUP(A10516,Product_Details!$A:$A,Product_Details!$G:$G,"mens")</f>
        <v>Mens</v>
      </c>
      <c r="K10516">
        <f t="shared" si="494"/>
        <v>1512</v>
      </c>
    </row>
    <row r="10517" spans="1:11" ht="15">
      <c r="A10517" t="s">
        <v>41</v>
      </c>
      <c r="B10517">
        <v>4</v>
      </c>
      <c r="C10517">
        <v>20</v>
      </c>
      <c r="D10517" t="s">
        <v>23</v>
      </c>
      <c r="E10517" t="s">
        <v>1663</v>
      </c>
      <c r="F10517" s="1">
        <v>1.1305555555555557E-2</v>
      </c>
      <c r="G10517">
        <f>_xlfn.XLOOKUP($A10517,Product_pricing!$B:$B,Product_pricing!$C:$C)</f>
        <v>10</v>
      </c>
      <c r="H10517">
        <f t="shared" si="492"/>
        <v>32</v>
      </c>
      <c r="I10517" s="10">
        <f t="shared" si="493"/>
        <v>2.8238021744441611E-2</v>
      </c>
      <c r="J10517" t="str">
        <f>_xlfn.XLOOKUP(A10517,Product_Details!$A:$A,Product_Details!$G:$G,"mens")</f>
        <v>Mens</v>
      </c>
      <c r="K10517">
        <f t="shared" si="494"/>
        <v>1512</v>
      </c>
    </row>
    <row r="10518" spans="1:11" ht="15">
      <c r="A10518" t="s">
        <v>31</v>
      </c>
      <c r="B10518">
        <v>1</v>
      </c>
      <c r="C10518">
        <v>20</v>
      </c>
      <c r="D10518" t="s">
        <v>23</v>
      </c>
      <c r="E10518" t="s">
        <v>1663</v>
      </c>
      <c r="F10518" s="1">
        <v>1.1305555555555557E-2</v>
      </c>
      <c r="G10518">
        <f>_xlfn.XLOOKUP($A10518,Product_pricing!$B:$B,Product_pricing!$C:$C)</f>
        <v>57</v>
      </c>
      <c r="H10518">
        <f t="shared" si="492"/>
        <v>45.6</v>
      </c>
      <c r="I10518" s="10">
        <f t="shared" si="493"/>
        <v>4.0239180985829293E-2</v>
      </c>
      <c r="J10518" t="str">
        <f>_xlfn.XLOOKUP(A10518,Product_Details!$A:$A,Product_Details!$G:$G,"mens")</f>
        <v>Mens</v>
      </c>
      <c r="K10518">
        <f t="shared" si="494"/>
        <v>1512</v>
      </c>
    </row>
    <row r="10519" spans="1:11" ht="15">
      <c r="A10519" t="s">
        <v>32</v>
      </c>
      <c r="B10519">
        <v>2</v>
      </c>
      <c r="C10519">
        <v>20</v>
      </c>
      <c r="D10519" t="s">
        <v>23</v>
      </c>
      <c r="E10519" t="s">
        <v>1663</v>
      </c>
      <c r="F10519" s="1">
        <v>1.1305555555555557E-2</v>
      </c>
      <c r="G10519">
        <f>_xlfn.XLOOKUP($A10519,Product_pricing!$B:$B,Product_pricing!$C:$C)</f>
        <v>36</v>
      </c>
      <c r="H10519">
        <f t="shared" si="492"/>
        <v>57.6</v>
      </c>
      <c r="I10519" s="10">
        <f t="shared" si="493"/>
        <v>5.0828439139994908E-2</v>
      </c>
      <c r="J10519" t="str">
        <f>_xlfn.XLOOKUP(A10519,Product_Details!$A:$A,Product_Details!$G:$G,"mens")</f>
        <v>Mens</v>
      </c>
      <c r="K10519">
        <f t="shared" si="494"/>
        <v>1512</v>
      </c>
    </row>
    <row r="10520" spans="1:11" ht="15">
      <c r="A10520" t="s">
        <v>26</v>
      </c>
      <c r="B10520">
        <v>1</v>
      </c>
      <c r="C10520">
        <v>20</v>
      </c>
      <c r="D10520" t="s">
        <v>23</v>
      </c>
      <c r="E10520" t="s">
        <v>1663</v>
      </c>
      <c r="F10520" s="1">
        <v>1.1305555555555557E-2</v>
      </c>
      <c r="G10520">
        <f>_xlfn.XLOOKUP($A10520,Product_pricing!$B:$B,Product_pricing!$C:$C)</f>
        <v>17</v>
      </c>
      <c r="H10520">
        <f t="shared" si="492"/>
        <v>13.600000000000001</v>
      </c>
      <c r="I10520" s="10">
        <f t="shared" si="493"/>
        <v>1.2001159241387685E-2</v>
      </c>
      <c r="J10520" t="str">
        <f>_xlfn.XLOOKUP(A10520,Product_Details!$A:$A,Product_Details!$G:$G,"mens")</f>
        <v>Mens</v>
      </c>
      <c r="K10520">
        <f t="shared" si="494"/>
        <v>1512</v>
      </c>
    </row>
    <row r="10521" spans="1:11" ht="15">
      <c r="A10521" t="s">
        <v>35</v>
      </c>
      <c r="B10521">
        <v>4</v>
      </c>
      <c r="C10521">
        <v>15</v>
      </c>
      <c r="D10521" t="s">
        <v>33</v>
      </c>
      <c r="E10521" t="s">
        <v>1664</v>
      </c>
      <c r="F10521" s="1">
        <v>5.8506944444444457E-3</v>
      </c>
      <c r="G10521">
        <f>_xlfn.XLOOKUP($A10521,Product_pricing!$B:$B,Product_pricing!$C:$C)</f>
        <v>32</v>
      </c>
      <c r="H10521">
        <f t="shared" si="492"/>
        <v>108.8</v>
      </c>
      <c r="I10521" s="10">
        <f t="shared" si="493"/>
        <v>9.6009273931101466E-2</v>
      </c>
      <c r="J10521" t="str">
        <f>_xlfn.XLOOKUP(A10521,Product_Details!$A:$A,Product_Details!$G:$G,"mens")</f>
        <v>Womens</v>
      </c>
      <c r="K10521">
        <f t="shared" si="494"/>
        <v>2511.6666666666665</v>
      </c>
    </row>
    <row r="10522" spans="1:11" ht="15">
      <c r="A10522" t="s">
        <v>36</v>
      </c>
      <c r="B10522">
        <v>5</v>
      </c>
      <c r="C10522">
        <v>15</v>
      </c>
      <c r="D10522" t="s">
        <v>33</v>
      </c>
      <c r="E10522" t="s">
        <v>1664</v>
      </c>
      <c r="F10522" s="1">
        <v>5.8506944444444457E-3</v>
      </c>
      <c r="G10522">
        <f>_xlfn.XLOOKUP($A10522,Product_pricing!$B:$B,Product_pricing!$C:$C)</f>
        <v>23</v>
      </c>
      <c r="H10522">
        <f t="shared" si="492"/>
        <v>97.75</v>
      </c>
      <c r="I10522" s="10">
        <f t="shared" si="493"/>
        <v>8.625833204747399E-2</v>
      </c>
      <c r="J10522" t="str">
        <f>_xlfn.XLOOKUP(A10522,Product_Details!$A:$A,Product_Details!$G:$G,"mens")</f>
        <v>Womens</v>
      </c>
      <c r="K10522">
        <f t="shared" si="494"/>
        <v>2511.6666666666665</v>
      </c>
    </row>
    <row r="10523" spans="1:11" ht="15">
      <c r="A10523" t="s">
        <v>38</v>
      </c>
      <c r="B10523">
        <v>2</v>
      </c>
      <c r="C10523">
        <v>15</v>
      </c>
      <c r="D10523" t="s">
        <v>33</v>
      </c>
      <c r="E10523" t="s">
        <v>1664</v>
      </c>
      <c r="F10523" s="1">
        <v>5.8506944444444457E-3</v>
      </c>
      <c r="G10523">
        <f>_xlfn.XLOOKUP($A10523,Product_pricing!$B:$B,Product_pricing!$C:$C)</f>
        <v>54</v>
      </c>
      <c r="H10523">
        <f t="shared" si="492"/>
        <v>91.8</v>
      </c>
      <c r="I10523" s="10">
        <f t="shared" si="493"/>
        <v>8.1007824879366877E-2</v>
      </c>
      <c r="J10523" t="str">
        <f>_xlfn.XLOOKUP(A10523,Product_Details!$A:$A,Product_Details!$G:$G,"mens")</f>
        <v>Womens</v>
      </c>
      <c r="K10523">
        <f t="shared" si="494"/>
        <v>2511.6666666666665</v>
      </c>
    </row>
    <row r="10524" spans="1:11" ht="15">
      <c r="A10524" t="s">
        <v>32</v>
      </c>
      <c r="B10524">
        <v>5</v>
      </c>
      <c r="C10524">
        <v>15</v>
      </c>
      <c r="D10524" t="s">
        <v>33</v>
      </c>
      <c r="E10524" t="s">
        <v>1664</v>
      </c>
      <c r="F10524" s="1">
        <v>5.8506944444444457E-3</v>
      </c>
      <c r="G10524">
        <f>_xlfn.XLOOKUP($A10524,Product_pricing!$B:$B,Product_pricing!$C:$C)</f>
        <v>36</v>
      </c>
      <c r="H10524">
        <f t="shared" si="492"/>
        <v>153</v>
      </c>
      <c r="I10524" s="10">
        <f t="shared" si="493"/>
        <v>0.13501304146561144</v>
      </c>
      <c r="J10524" t="str">
        <f>_xlfn.XLOOKUP(A10524,Product_Details!$A:$A,Product_Details!$G:$G,"mens")</f>
        <v>Mens</v>
      </c>
      <c r="K10524">
        <f t="shared" si="494"/>
        <v>7560</v>
      </c>
    </row>
    <row r="10525" spans="1:11" ht="15">
      <c r="A10525" t="s">
        <v>22</v>
      </c>
      <c r="B10525">
        <v>2</v>
      </c>
      <c r="C10525">
        <v>4</v>
      </c>
      <c r="D10525" t="s">
        <v>33</v>
      </c>
      <c r="E10525" t="s">
        <v>1665</v>
      </c>
      <c r="F10525" s="1">
        <v>1.1410879629629627E-2</v>
      </c>
      <c r="G10525">
        <f>_xlfn.XLOOKUP($A10525,Product_pricing!$B:$B,Product_pricing!$C:$C)</f>
        <v>13</v>
      </c>
      <c r="H10525">
        <f t="shared" si="492"/>
        <v>24.96</v>
      </c>
      <c r="I10525" s="10">
        <f t="shared" si="493"/>
        <v>2.2025656960664459E-2</v>
      </c>
      <c r="J10525" t="str">
        <f>_xlfn.XLOOKUP(A10525,Product_Details!$A:$A,Product_Details!$G:$G,"mens")</f>
        <v>Womens</v>
      </c>
      <c r="K10525">
        <f t="shared" si="494"/>
        <v>2511.6666666666665</v>
      </c>
    </row>
    <row r="10526" spans="1:11" ht="15">
      <c r="A10526" t="s">
        <v>35</v>
      </c>
      <c r="B10526">
        <v>3</v>
      </c>
      <c r="C10526">
        <v>4</v>
      </c>
      <c r="D10526" t="s">
        <v>33</v>
      </c>
      <c r="E10526" t="s">
        <v>1665</v>
      </c>
      <c r="F10526" s="1">
        <v>1.1410879629629627E-2</v>
      </c>
      <c r="G10526">
        <f>_xlfn.XLOOKUP($A10526,Product_pricing!$B:$B,Product_pricing!$C:$C)</f>
        <v>32</v>
      </c>
      <c r="H10526">
        <f t="shared" si="492"/>
        <v>92.16</v>
      </c>
      <c r="I10526" s="10">
        <f t="shared" si="493"/>
        <v>8.1325502623991838E-2</v>
      </c>
      <c r="J10526" t="str">
        <f>_xlfn.XLOOKUP(A10526,Product_Details!$A:$A,Product_Details!$G:$G,"mens")</f>
        <v>Womens</v>
      </c>
      <c r="K10526">
        <f t="shared" si="494"/>
        <v>2511.6666666666665</v>
      </c>
    </row>
    <row r="10527" spans="1:11" ht="15">
      <c r="A10527" t="s">
        <v>36</v>
      </c>
      <c r="B10527">
        <v>1</v>
      </c>
      <c r="C10527">
        <v>4</v>
      </c>
      <c r="D10527" t="s">
        <v>33</v>
      </c>
      <c r="E10527" t="s">
        <v>1665</v>
      </c>
      <c r="F10527" s="1">
        <v>1.1410879629629627E-2</v>
      </c>
      <c r="G10527">
        <f>_xlfn.XLOOKUP($A10527,Product_pricing!$B:$B,Product_pricing!$C:$C)</f>
        <v>23</v>
      </c>
      <c r="H10527">
        <f t="shared" si="492"/>
        <v>22.08</v>
      </c>
      <c r="I10527" s="10">
        <f t="shared" si="493"/>
        <v>1.948423500366471E-2</v>
      </c>
      <c r="J10527" t="str">
        <f>_xlfn.XLOOKUP(A10527,Product_Details!$A:$A,Product_Details!$G:$G,"mens")</f>
        <v>Womens</v>
      </c>
      <c r="K10527">
        <f t="shared" si="494"/>
        <v>2511.6666666666665</v>
      </c>
    </row>
    <row r="10528" spans="1:11" ht="15">
      <c r="A10528" t="s">
        <v>25</v>
      </c>
      <c r="B10528">
        <v>3</v>
      </c>
      <c r="C10528">
        <v>4</v>
      </c>
      <c r="D10528" t="s">
        <v>33</v>
      </c>
      <c r="E10528" t="s">
        <v>1665</v>
      </c>
      <c r="F10528" s="1">
        <v>1.1410879629629627E-2</v>
      </c>
      <c r="G10528">
        <f>_xlfn.XLOOKUP($A10528,Product_pricing!$B:$B,Product_pricing!$C:$C)</f>
        <v>40</v>
      </c>
      <c r="H10528">
        <f t="shared" si="492"/>
        <v>115.19999999999999</v>
      </c>
      <c r="I10528" s="10">
        <f t="shared" si="493"/>
        <v>0.1016568782799898</v>
      </c>
      <c r="J10528" t="str">
        <f>_xlfn.XLOOKUP(A10528,Product_Details!$A:$A,Product_Details!$G:$G,"mens")</f>
        <v>Mens</v>
      </c>
      <c r="K10528">
        <f t="shared" si="494"/>
        <v>1512</v>
      </c>
    </row>
    <row r="10529" spans="1:11" ht="15">
      <c r="A10529" t="s">
        <v>41</v>
      </c>
      <c r="B10529">
        <v>1</v>
      </c>
      <c r="C10529">
        <v>4</v>
      </c>
      <c r="D10529" t="s">
        <v>33</v>
      </c>
      <c r="E10529" t="s">
        <v>1665</v>
      </c>
      <c r="F10529" s="1">
        <v>1.1410879629629627E-2</v>
      </c>
      <c r="G10529">
        <f>_xlfn.XLOOKUP($A10529,Product_pricing!$B:$B,Product_pricing!$C:$C)</f>
        <v>10</v>
      </c>
      <c r="H10529">
        <f t="shared" si="492"/>
        <v>9.6</v>
      </c>
      <c r="I10529" s="10">
        <f t="shared" si="493"/>
        <v>8.4714065233324823E-3</v>
      </c>
      <c r="J10529" t="str">
        <f>_xlfn.XLOOKUP(A10529,Product_Details!$A:$A,Product_Details!$G:$G,"mens")</f>
        <v>Mens</v>
      </c>
      <c r="K10529">
        <f t="shared" si="494"/>
        <v>1512</v>
      </c>
    </row>
    <row r="10530" spans="1:11" ht="15">
      <c r="A10530" t="s">
        <v>32</v>
      </c>
      <c r="B10530">
        <v>4</v>
      </c>
      <c r="C10530">
        <v>4</v>
      </c>
      <c r="D10530" t="s">
        <v>33</v>
      </c>
      <c r="E10530" t="s">
        <v>1665</v>
      </c>
      <c r="F10530" s="1">
        <v>1.1410879629629627E-2</v>
      </c>
      <c r="G10530">
        <f>_xlfn.XLOOKUP($A10530,Product_pricing!$B:$B,Product_pricing!$C:$C)</f>
        <v>36</v>
      </c>
      <c r="H10530">
        <f t="shared" si="492"/>
        <v>138.24</v>
      </c>
      <c r="I10530" s="10">
        <f t="shared" si="493"/>
        <v>0.12198825393598776</v>
      </c>
      <c r="J10530" t="str">
        <f>_xlfn.XLOOKUP(A10530,Product_Details!$A:$A,Product_Details!$G:$G,"mens")</f>
        <v>Mens</v>
      </c>
      <c r="K10530">
        <f t="shared" si="494"/>
        <v>1512</v>
      </c>
    </row>
    <row r="10531" spans="1:11" ht="15">
      <c r="A10531" t="s">
        <v>26</v>
      </c>
      <c r="B10531">
        <v>2</v>
      </c>
      <c r="C10531">
        <v>4</v>
      </c>
      <c r="D10531" t="s">
        <v>33</v>
      </c>
      <c r="E10531" t="s">
        <v>1665</v>
      </c>
      <c r="F10531" s="1">
        <v>1.1410879629629627E-2</v>
      </c>
      <c r="G10531">
        <f>_xlfn.XLOOKUP($A10531,Product_pricing!$B:$B,Product_pricing!$C:$C)</f>
        <v>17</v>
      </c>
      <c r="H10531">
        <f t="shared" si="492"/>
        <v>32.64</v>
      </c>
      <c r="I10531" s="10">
        <f t="shared" si="493"/>
        <v>2.8802782179330442E-2</v>
      </c>
      <c r="J10531" t="str">
        <f>_xlfn.XLOOKUP(A10531,Product_Details!$A:$A,Product_Details!$G:$G,"mens")</f>
        <v>Mens</v>
      </c>
      <c r="K10531">
        <f t="shared" si="494"/>
        <v>1512</v>
      </c>
    </row>
    <row r="10532" spans="1:11" ht="15">
      <c r="A10532" t="s">
        <v>27</v>
      </c>
      <c r="B10532">
        <v>2</v>
      </c>
      <c r="C10532">
        <v>4</v>
      </c>
      <c r="D10532" t="s">
        <v>33</v>
      </c>
      <c r="E10532" t="s">
        <v>1665</v>
      </c>
      <c r="F10532" s="1">
        <v>1.1410879629629627E-2</v>
      </c>
      <c r="G10532">
        <f>_xlfn.XLOOKUP($A10532,Product_pricing!$B:$B,Product_pricing!$C:$C)</f>
        <v>29</v>
      </c>
      <c r="H10532">
        <f t="shared" si="492"/>
        <v>55.68</v>
      </c>
      <c r="I10532" s="10">
        <f t="shared" si="493"/>
        <v>4.9134157835328408E-2</v>
      </c>
      <c r="J10532" t="str">
        <f>_xlfn.XLOOKUP(A10532,Product_Details!$A:$A,Product_Details!$G:$G,"mens")</f>
        <v>Mens</v>
      </c>
      <c r="K10532">
        <f t="shared" si="494"/>
        <v>1512</v>
      </c>
    </row>
    <row r="10533" spans="1:11" ht="15">
      <c r="A10533" t="s">
        <v>22</v>
      </c>
      <c r="B10533">
        <v>2</v>
      </c>
      <c r="C10533">
        <v>4</v>
      </c>
      <c r="D10533" t="s">
        <v>23</v>
      </c>
      <c r="E10533" t="s">
        <v>1666</v>
      </c>
      <c r="F10533" s="1">
        <v>3.8118055555555558E-2</v>
      </c>
      <c r="G10533">
        <f>_xlfn.XLOOKUP($A10533,Product_pricing!$B:$B,Product_pricing!$C:$C)</f>
        <v>13</v>
      </c>
      <c r="H10533">
        <f t="shared" si="492"/>
        <v>24.96</v>
      </c>
      <c r="I10533" s="10">
        <f t="shared" si="493"/>
        <v>2.2025656960664459E-2</v>
      </c>
      <c r="J10533" t="str">
        <f>_xlfn.XLOOKUP(A10533,Product_Details!$A:$A,Product_Details!$G:$G,"mens")</f>
        <v>Womens</v>
      </c>
      <c r="K10533">
        <f t="shared" si="494"/>
        <v>1507</v>
      </c>
    </row>
    <row r="10534" spans="1:11" ht="15">
      <c r="A10534" t="s">
        <v>35</v>
      </c>
      <c r="B10534">
        <v>1</v>
      </c>
      <c r="C10534">
        <v>4</v>
      </c>
      <c r="D10534" t="s">
        <v>23</v>
      </c>
      <c r="E10534" t="s">
        <v>1666</v>
      </c>
      <c r="F10534" s="1">
        <v>3.8118055555555558E-2</v>
      </c>
      <c r="G10534">
        <f>_xlfn.XLOOKUP($A10534,Product_pricing!$B:$B,Product_pricing!$C:$C)</f>
        <v>32</v>
      </c>
      <c r="H10534">
        <f t="shared" si="492"/>
        <v>30.72</v>
      </c>
      <c r="I10534" s="10">
        <f t="shared" si="493"/>
        <v>2.7108500874663946E-2</v>
      </c>
      <c r="J10534" t="str">
        <f>_xlfn.XLOOKUP(A10534,Product_Details!$A:$A,Product_Details!$G:$G,"mens")</f>
        <v>Womens</v>
      </c>
      <c r="K10534">
        <f t="shared" si="494"/>
        <v>1507</v>
      </c>
    </row>
    <row r="10535" spans="1:11" ht="15">
      <c r="A10535" t="s">
        <v>29</v>
      </c>
      <c r="B10535">
        <v>2</v>
      </c>
      <c r="C10535">
        <v>4</v>
      </c>
      <c r="D10535" t="s">
        <v>23</v>
      </c>
      <c r="E10535" t="s">
        <v>1666</v>
      </c>
      <c r="F10535" s="1">
        <v>3.8118055555555558E-2</v>
      </c>
      <c r="G10535">
        <f>_xlfn.XLOOKUP($A10535,Product_pricing!$B:$B,Product_pricing!$C:$C)</f>
        <v>10</v>
      </c>
      <c r="H10535">
        <f t="shared" si="492"/>
        <v>19.2</v>
      </c>
      <c r="I10535" s="10">
        <f t="shared" si="493"/>
        <v>1.6942813046664965E-2</v>
      </c>
      <c r="J10535" t="str">
        <f>_xlfn.XLOOKUP(A10535,Product_Details!$A:$A,Product_Details!$G:$G,"mens")</f>
        <v>Womens</v>
      </c>
      <c r="K10535">
        <f t="shared" si="494"/>
        <v>1507</v>
      </c>
    </row>
    <row r="10536" spans="1:11" ht="15">
      <c r="A10536" t="s">
        <v>36</v>
      </c>
      <c r="B10536">
        <v>3</v>
      </c>
      <c r="C10536">
        <v>4</v>
      </c>
      <c r="D10536" t="s">
        <v>23</v>
      </c>
      <c r="E10536" t="s">
        <v>1666</v>
      </c>
      <c r="F10536" s="1">
        <v>3.8118055555555558E-2</v>
      </c>
      <c r="G10536">
        <f>_xlfn.XLOOKUP($A10536,Product_pricing!$B:$B,Product_pricing!$C:$C)</f>
        <v>23</v>
      </c>
      <c r="H10536">
        <f t="shared" si="492"/>
        <v>66.239999999999995</v>
      </c>
      <c r="I10536" s="10">
        <f t="shared" si="493"/>
        <v>5.845270501099413E-2</v>
      </c>
      <c r="J10536" t="str">
        <f>_xlfn.XLOOKUP(A10536,Product_Details!$A:$A,Product_Details!$G:$G,"mens")</f>
        <v>Womens</v>
      </c>
      <c r="K10536">
        <f t="shared" si="494"/>
        <v>1507</v>
      </c>
    </row>
    <row r="10537" spans="1:11" ht="15">
      <c r="A10537" t="s">
        <v>30</v>
      </c>
      <c r="B10537">
        <v>5</v>
      </c>
      <c r="C10537">
        <v>4</v>
      </c>
      <c r="D10537" t="s">
        <v>23</v>
      </c>
      <c r="E10537" t="s">
        <v>1666</v>
      </c>
      <c r="F10537" s="1">
        <v>3.8118055555555558E-2</v>
      </c>
      <c r="G10537">
        <f>_xlfn.XLOOKUP($A10537,Product_pricing!$B:$B,Product_pricing!$C:$C)</f>
        <v>19</v>
      </c>
      <c r="H10537">
        <f t="shared" si="492"/>
        <v>91.2</v>
      </c>
      <c r="I10537" s="10">
        <f t="shared" si="493"/>
        <v>8.0478361971658585E-2</v>
      </c>
      <c r="J10537" t="str">
        <f>_xlfn.XLOOKUP(A10537,Product_Details!$A:$A,Product_Details!$G:$G,"mens")</f>
        <v>Womens</v>
      </c>
      <c r="K10537">
        <f t="shared" si="494"/>
        <v>1507</v>
      </c>
    </row>
    <row r="10538" spans="1:11" ht="15">
      <c r="A10538" t="s">
        <v>25</v>
      </c>
      <c r="B10538">
        <v>5</v>
      </c>
      <c r="C10538">
        <v>4</v>
      </c>
      <c r="D10538" t="s">
        <v>23</v>
      </c>
      <c r="E10538" t="s">
        <v>1666</v>
      </c>
      <c r="F10538" s="1">
        <v>3.8118055555555558E-2</v>
      </c>
      <c r="G10538">
        <f>_xlfn.XLOOKUP($A10538,Product_pricing!$B:$B,Product_pricing!$C:$C)</f>
        <v>40</v>
      </c>
      <c r="H10538">
        <f t="shared" si="492"/>
        <v>192</v>
      </c>
      <c r="I10538" s="10">
        <f t="shared" si="493"/>
        <v>0.16942813046664967</v>
      </c>
      <c r="J10538" t="str">
        <f>_xlfn.XLOOKUP(A10538,Product_Details!$A:$A,Product_Details!$G:$G,"mens")</f>
        <v>Mens</v>
      </c>
      <c r="K10538">
        <f t="shared" si="494"/>
        <v>2520</v>
      </c>
    </row>
    <row r="10539" spans="1:11" ht="15">
      <c r="A10539" t="s">
        <v>41</v>
      </c>
      <c r="B10539">
        <v>1</v>
      </c>
      <c r="C10539">
        <v>4</v>
      </c>
      <c r="D10539" t="s">
        <v>23</v>
      </c>
      <c r="E10539" t="s">
        <v>1666</v>
      </c>
      <c r="F10539" s="1">
        <v>3.8118055555555558E-2</v>
      </c>
      <c r="G10539">
        <f>_xlfn.XLOOKUP($A10539,Product_pricing!$B:$B,Product_pricing!$C:$C)</f>
        <v>10</v>
      </c>
      <c r="H10539">
        <f t="shared" si="492"/>
        <v>9.6</v>
      </c>
      <c r="I10539" s="10">
        <f t="shared" si="493"/>
        <v>8.4714065233324823E-3</v>
      </c>
      <c r="J10539" t="str">
        <f>_xlfn.XLOOKUP(A10539,Product_Details!$A:$A,Product_Details!$G:$G,"mens")</f>
        <v>Mens</v>
      </c>
      <c r="K10539">
        <f t="shared" si="494"/>
        <v>2520</v>
      </c>
    </row>
    <row r="10540" spans="1:11" ht="15">
      <c r="A10540" t="s">
        <v>27</v>
      </c>
      <c r="B10540">
        <v>2</v>
      </c>
      <c r="C10540">
        <v>4</v>
      </c>
      <c r="D10540" t="s">
        <v>23</v>
      </c>
      <c r="E10540" t="s">
        <v>1666</v>
      </c>
      <c r="F10540" s="1">
        <v>3.8118055555555558E-2</v>
      </c>
      <c r="G10540">
        <f>_xlfn.XLOOKUP($A10540,Product_pricing!$B:$B,Product_pricing!$C:$C)</f>
        <v>29</v>
      </c>
      <c r="H10540">
        <f t="shared" si="492"/>
        <v>55.68</v>
      </c>
      <c r="I10540" s="10">
        <f t="shared" si="493"/>
        <v>4.9134157835328408E-2</v>
      </c>
      <c r="J10540" t="str">
        <f>_xlfn.XLOOKUP(A10540,Product_Details!$A:$A,Product_Details!$G:$G,"mens")</f>
        <v>Mens</v>
      </c>
      <c r="K10540">
        <f t="shared" si="494"/>
        <v>2520</v>
      </c>
    </row>
    <row r="10541" spans="1:11" ht="15">
      <c r="A10541" t="s">
        <v>22</v>
      </c>
      <c r="B10541">
        <v>2</v>
      </c>
      <c r="C10541">
        <v>19</v>
      </c>
      <c r="D10541" t="s">
        <v>23</v>
      </c>
      <c r="E10541" t="s">
        <v>1667</v>
      </c>
      <c r="F10541" s="1">
        <v>2.2310185185185183E-2</v>
      </c>
      <c r="G10541">
        <f>_xlfn.XLOOKUP($A10541,Product_pricing!$B:$B,Product_pricing!$C:$C)</f>
        <v>13</v>
      </c>
      <c r="H10541">
        <f t="shared" si="492"/>
        <v>21.060000000000002</v>
      </c>
      <c r="I10541" s="10">
        <f t="shared" si="493"/>
        <v>1.8584148060560638E-2</v>
      </c>
      <c r="J10541" t="str">
        <f>_xlfn.XLOOKUP(A10541,Product_Details!$A:$A,Product_Details!$G:$G,"mens")</f>
        <v>Womens</v>
      </c>
      <c r="K10541">
        <f t="shared" si="494"/>
        <v>3767.5</v>
      </c>
    </row>
    <row r="10542" spans="1:11" ht="15">
      <c r="A10542" t="s">
        <v>38</v>
      </c>
      <c r="B10542">
        <v>2</v>
      </c>
      <c r="C10542">
        <v>19</v>
      </c>
      <c r="D10542" t="s">
        <v>23</v>
      </c>
      <c r="E10542" t="s">
        <v>1667</v>
      </c>
      <c r="F10542" s="1">
        <v>2.2310185185185183E-2</v>
      </c>
      <c r="G10542">
        <f>_xlfn.XLOOKUP($A10542,Product_pricing!$B:$B,Product_pricing!$C:$C)</f>
        <v>54</v>
      </c>
      <c r="H10542">
        <f t="shared" si="492"/>
        <v>87.48</v>
      </c>
      <c r="I10542" s="10">
        <f t="shared" si="493"/>
        <v>7.7195691943867259E-2</v>
      </c>
      <c r="J10542" t="str">
        <f>_xlfn.XLOOKUP(A10542,Product_Details!$A:$A,Product_Details!$G:$G,"mens")</f>
        <v>Womens</v>
      </c>
      <c r="K10542">
        <f t="shared" si="494"/>
        <v>3767.5</v>
      </c>
    </row>
    <row r="10543" spans="1:11" ht="15">
      <c r="A10543" t="s">
        <v>31</v>
      </c>
      <c r="B10543">
        <v>5</v>
      </c>
      <c r="C10543">
        <v>19</v>
      </c>
      <c r="D10543" t="s">
        <v>23</v>
      </c>
      <c r="E10543" t="s">
        <v>1667</v>
      </c>
      <c r="F10543" s="1">
        <v>2.2310185185185183E-2</v>
      </c>
      <c r="G10543">
        <f>_xlfn.XLOOKUP($A10543,Product_pricing!$B:$B,Product_pricing!$C:$C)</f>
        <v>57</v>
      </c>
      <c r="H10543">
        <f t="shared" si="492"/>
        <v>230.85000000000002</v>
      </c>
      <c r="I10543" s="10">
        <f t="shared" si="493"/>
        <v>0.20371085374076084</v>
      </c>
      <c r="J10543" t="str">
        <f>_xlfn.XLOOKUP(A10543,Product_Details!$A:$A,Product_Details!$G:$G,"mens")</f>
        <v>Mens</v>
      </c>
      <c r="K10543">
        <f t="shared" si="494"/>
        <v>2520</v>
      </c>
    </row>
    <row r="10544" spans="1:11" ht="15">
      <c r="A10544" t="s">
        <v>32</v>
      </c>
      <c r="B10544">
        <v>2</v>
      </c>
      <c r="C10544">
        <v>19</v>
      </c>
      <c r="D10544" t="s">
        <v>23</v>
      </c>
      <c r="E10544" t="s">
        <v>1667</v>
      </c>
      <c r="F10544" s="1">
        <v>2.2310185185185183E-2</v>
      </c>
      <c r="G10544">
        <f>_xlfn.XLOOKUP($A10544,Product_pricing!$B:$B,Product_pricing!$C:$C)</f>
        <v>36</v>
      </c>
      <c r="H10544">
        <f t="shared" si="492"/>
        <v>58.320000000000007</v>
      </c>
      <c r="I10544" s="10">
        <f t="shared" si="493"/>
        <v>5.1463794629244844E-2</v>
      </c>
      <c r="J10544" t="str">
        <f>_xlfn.XLOOKUP(A10544,Product_Details!$A:$A,Product_Details!$G:$G,"mens")</f>
        <v>Mens</v>
      </c>
      <c r="K10544">
        <f t="shared" si="494"/>
        <v>2520</v>
      </c>
    </row>
    <row r="10545" spans="1:11" ht="15">
      <c r="A10545" t="s">
        <v>26</v>
      </c>
      <c r="B10545">
        <v>1</v>
      </c>
      <c r="C10545">
        <v>19</v>
      </c>
      <c r="D10545" t="s">
        <v>23</v>
      </c>
      <c r="E10545" t="s">
        <v>1667</v>
      </c>
      <c r="F10545" s="1">
        <v>2.2310185185185183E-2</v>
      </c>
      <c r="G10545">
        <f>_xlfn.XLOOKUP($A10545,Product_pricing!$B:$B,Product_pricing!$C:$C)</f>
        <v>17</v>
      </c>
      <c r="H10545">
        <f t="shared" si="492"/>
        <v>13.770000000000001</v>
      </c>
      <c r="I10545" s="10">
        <f t="shared" si="493"/>
        <v>1.2151173731905031E-2</v>
      </c>
      <c r="J10545" t="str">
        <f>_xlfn.XLOOKUP(A10545,Product_Details!$A:$A,Product_Details!$G:$G,"mens")</f>
        <v>Mens</v>
      </c>
      <c r="K10545">
        <f t="shared" si="494"/>
        <v>2520</v>
      </c>
    </row>
    <row r="10546" spans="1:11" ht="15">
      <c r="A10546" t="s">
        <v>30</v>
      </c>
      <c r="B10546">
        <v>2</v>
      </c>
      <c r="C10546">
        <v>16</v>
      </c>
      <c r="D10546" t="s">
        <v>23</v>
      </c>
      <c r="E10546" t="s">
        <v>1668</v>
      </c>
      <c r="F10546" s="1">
        <v>1.6966435185185185E-2</v>
      </c>
      <c r="G10546">
        <f>_xlfn.XLOOKUP($A10546,Product_pricing!$B:$B,Product_pricing!$C:$C)</f>
        <v>19</v>
      </c>
      <c r="H10546">
        <f t="shared" si="492"/>
        <v>31.919999999999998</v>
      </c>
      <c r="I10546" s="10">
        <f t="shared" si="493"/>
        <v>2.8167426690080506E-2</v>
      </c>
      <c r="J10546" t="str">
        <f>_xlfn.XLOOKUP(A10546,Product_Details!$A:$A,Product_Details!$G:$G,"mens")</f>
        <v>Womens</v>
      </c>
      <c r="K10546">
        <f t="shared" si="494"/>
        <v>3767.5</v>
      </c>
    </row>
    <row r="10547" spans="1:11" ht="15">
      <c r="A10547" t="s">
        <v>38</v>
      </c>
      <c r="B10547">
        <v>2</v>
      </c>
      <c r="C10547">
        <v>16</v>
      </c>
      <c r="D10547" t="s">
        <v>23</v>
      </c>
      <c r="E10547" t="s">
        <v>1668</v>
      </c>
      <c r="F10547" s="1">
        <v>1.6966435185185185E-2</v>
      </c>
      <c r="G10547">
        <f>_xlfn.XLOOKUP($A10547,Product_pricing!$B:$B,Product_pricing!$C:$C)</f>
        <v>54</v>
      </c>
      <c r="H10547">
        <f t="shared" si="492"/>
        <v>90.72</v>
      </c>
      <c r="I10547" s="10">
        <f t="shared" si="493"/>
        <v>8.0054791645491966E-2</v>
      </c>
      <c r="J10547" t="str">
        <f>_xlfn.XLOOKUP(A10547,Product_Details!$A:$A,Product_Details!$G:$G,"mens")</f>
        <v>Womens</v>
      </c>
      <c r="K10547">
        <f t="shared" si="494"/>
        <v>3767.5</v>
      </c>
    </row>
    <row r="10548" spans="1:11" ht="15">
      <c r="A10548" t="s">
        <v>41</v>
      </c>
      <c r="B10548">
        <v>1</v>
      </c>
      <c r="C10548">
        <v>16</v>
      </c>
      <c r="D10548" t="s">
        <v>23</v>
      </c>
      <c r="E10548" t="s">
        <v>1668</v>
      </c>
      <c r="F10548" s="1">
        <v>1.6966435185185185E-2</v>
      </c>
      <c r="G10548">
        <f>_xlfn.XLOOKUP($A10548,Product_pricing!$B:$B,Product_pricing!$C:$C)</f>
        <v>10</v>
      </c>
      <c r="H10548">
        <f t="shared" si="492"/>
        <v>8.4</v>
      </c>
      <c r="I10548" s="10">
        <f t="shared" si="493"/>
        <v>7.4124807079159229E-3</v>
      </c>
      <c r="J10548" t="str">
        <f>_xlfn.XLOOKUP(A10548,Product_Details!$A:$A,Product_Details!$G:$G,"mens")</f>
        <v>Mens</v>
      </c>
      <c r="K10548">
        <f t="shared" si="494"/>
        <v>1512</v>
      </c>
    </row>
    <row r="10549" spans="1:11" ht="15">
      <c r="A10549" t="s">
        <v>31</v>
      </c>
      <c r="B10549">
        <v>1</v>
      </c>
      <c r="C10549">
        <v>16</v>
      </c>
      <c r="D10549" t="s">
        <v>23</v>
      </c>
      <c r="E10549" t="s">
        <v>1668</v>
      </c>
      <c r="F10549" s="1">
        <v>1.6966435185185185E-2</v>
      </c>
      <c r="G10549">
        <f>_xlfn.XLOOKUP($A10549,Product_pricing!$B:$B,Product_pricing!$C:$C)</f>
        <v>57</v>
      </c>
      <c r="H10549">
        <f t="shared" si="492"/>
        <v>47.879999999999995</v>
      </c>
      <c r="I10549" s="10">
        <f t="shared" si="493"/>
        <v>4.225114003512076E-2</v>
      </c>
      <c r="J10549" t="str">
        <f>_xlfn.XLOOKUP(A10549,Product_Details!$A:$A,Product_Details!$G:$G,"mens")</f>
        <v>Mens</v>
      </c>
      <c r="K10549">
        <f t="shared" si="494"/>
        <v>1512</v>
      </c>
    </row>
    <row r="10550" spans="1:11" ht="15">
      <c r="A10550" t="s">
        <v>32</v>
      </c>
      <c r="B10550">
        <v>1</v>
      </c>
      <c r="C10550">
        <v>16</v>
      </c>
      <c r="D10550" t="s">
        <v>23</v>
      </c>
      <c r="E10550" t="s">
        <v>1668</v>
      </c>
      <c r="F10550" s="1">
        <v>1.6966435185185185E-2</v>
      </c>
      <c r="G10550">
        <f>_xlfn.XLOOKUP($A10550,Product_pricing!$B:$B,Product_pricing!$C:$C)</f>
        <v>36</v>
      </c>
      <c r="H10550">
        <f t="shared" si="492"/>
        <v>30.24</v>
      </c>
      <c r="I10550" s="10">
        <f t="shared" si="493"/>
        <v>2.6684930548497323E-2</v>
      </c>
      <c r="J10550" t="str">
        <f>_xlfn.XLOOKUP(A10550,Product_Details!$A:$A,Product_Details!$G:$G,"mens")</f>
        <v>Mens</v>
      </c>
      <c r="K10550">
        <f t="shared" si="494"/>
        <v>1512</v>
      </c>
    </row>
    <row r="10551" spans="1:11" ht="15">
      <c r="A10551" t="s">
        <v>26</v>
      </c>
      <c r="B10551">
        <v>1</v>
      </c>
      <c r="C10551">
        <v>16</v>
      </c>
      <c r="D10551" t="s">
        <v>23</v>
      </c>
      <c r="E10551" t="s">
        <v>1668</v>
      </c>
      <c r="F10551" s="1">
        <v>1.6966435185185185E-2</v>
      </c>
      <c r="G10551">
        <f>_xlfn.XLOOKUP($A10551,Product_pricing!$B:$B,Product_pricing!$C:$C)</f>
        <v>17</v>
      </c>
      <c r="H10551">
        <f t="shared" si="492"/>
        <v>14.28</v>
      </c>
      <c r="I10551" s="10">
        <f t="shared" si="493"/>
        <v>1.2601217203457069E-2</v>
      </c>
      <c r="J10551" t="str">
        <f>_xlfn.XLOOKUP(A10551,Product_Details!$A:$A,Product_Details!$G:$G,"mens")</f>
        <v>Mens</v>
      </c>
      <c r="K10551">
        <f t="shared" si="494"/>
        <v>1512</v>
      </c>
    </row>
    <row r="10552" spans="1:11" ht="15">
      <c r="A10552" t="s">
        <v>27</v>
      </c>
      <c r="B10552">
        <v>1</v>
      </c>
      <c r="C10552">
        <v>16</v>
      </c>
      <c r="D10552" t="s">
        <v>23</v>
      </c>
      <c r="E10552" t="s">
        <v>1668</v>
      </c>
      <c r="F10552" s="1">
        <v>1.6966435185185185E-2</v>
      </c>
      <c r="G10552">
        <f>_xlfn.XLOOKUP($A10552,Product_pricing!$B:$B,Product_pricing!$C:$C)</f>
        <v>29</v>
      </c>
      <c r="H10552">
        <f t="shared" si="492"/>
        <v>24.36</v>
      </c>
      <c r="I10552" s="10">
        <f t="shared" si="493"/>
        <v>2.1496194052956177E-2</v>
      </c>
      <c r="J10552" t="str">
        <f>_xlfn.XLOOKUP(A10552,Product_Details!$A:$A,Product_Details!$G:$G,"mens")</f>
        <v>Mens</v>
      </c>
      <c r="K10552">
        <f t="shared" si="494"/>
        <v>1512</v>
      </c>
    </row>
    <row r="10553" spans="1:11" ht="15">
      <c r="A10553" t="s">
        <v>22</v>
      </c>
      <c r="B10553">
        <v>4</v>
      </c>
      <c r="C10553">
        <v>12</v>
      </c>
      <c r="D10553" t="s">
        <v>23</v>
      </c>
      <c r="E10553" t="s">
        <v>1669</v>
      </c>
      <c r="F10553" s="1">
        <v>2.1516203703703704E-2</v>
      </c>
      <c r="G10553">
        <f>_xlfn.XLOOKUP($A10553,Product_pricing!$B:$B,Product_pricing!$C:$C)</f>
        <v>13</v>
      </c>
      <c r="H10553">
        <f t="shared" si="492"/>
        <v>45.76</v>
      </c>
      <c r="I10553" s="10">
        <f t="shared" si="493"/>
        <v>4.0380371094551504E-2</v>
      </c>
      <c r="J10553" t="str">
        <f>_xlfn.XLOOKUP(A10553,Product_Details!$A:$A,Product_Details!$G:$G,"mens")</f>
        <v>Womens</v>
      </c>
      <c r="K10553">
        <f t="shared" si="494"/>
        <v>2511.6666666666665</v>
      </c>
    </row>
    <row r="10554" spans="1:11" ht="15">
      <c r="A10554" t="s">
        <v>36</v>
      </c>
      <c r="B10554">
        <v>2</v>
      </c>
      <c r="C10554">
        <v>12</v>
      </c>
      <c r="D10554" t="s">
        <v>23</v>
      </c>
      <c r="E10554" t="s">
        <v>1669</v>
      </c>
      <c r="F10554" s="1">
        <v>2.1516203703703704E-2</v>
      </c>
      <c r="G10554">
        <f>_xlfn.XLOOKUP($A10554,Product_pricing!$B:$B,Product_pricing!$C:$C)</f>
        <v>23</v>
      </c>
      <c r="H10554">
        <f t="shared" si="492"/>
        <v>40.479999999999997</v>
      </c>
      <c r="I10554" s="10">
        <f t="shared" si="493"/>
        <v>3.5721097506718633E-2</v>
      </c>
      <c r="J10554" t="str">
        <f>_xlfn.XLOOKUP(A10554,Product_Details!$A:$A,Product_Details!$G:$G,"mens")</f>
        <v>Womens</v>
      </c>
      <c r="K10554">
        <f t="shared" si="494"/>
        <v>2511.6666666666665</v>
      </c>
    </row>
    <row r="10555" spans="1:11" ht="15">
      <c r="A10555" t="s">
        <v>30</v>
      </c>
      <c r="B10555">
        <v>2</v>
      </c>
      <c r="C10555">
        <v>12</v>
      </c>
      <c r="D10555" t="s">
        <v>23</v>
      </c>
      <c r="E10555" t="s">
        <v>1669</v>
      </c>
      <c r="F10555" s="1">
        <v>2.1516203703703704E-2</v>
      </c>
      <c r="G10555">
        <f>_xlfn.XLOOKUP($A10555,Product_pricing!$B:$B,Product_pricing!$C:$C)</f>
        <v>19</v>
      </c>
      <c r="H10555">
        <f t="shared" si="492"/>
        <v>33.44</v>
      </c>
      <c r="I10555" s="10">
        <f t="shared" si="493"/>
        <v>2.950873272294148E-2</v>
      </c>
      <c r="J10555" t="str">
        <f>_xlfn.XLOOKUP(A10555,Product_Details!$A:$A,Product_Details!$G:$G,"mens")</f>
        <v>Womens</v>
      </c>
      <c r="K10555">
        <f t="shared" si="494"/>
        <v>2511.6666666666665</v>
      </c>
    </row>
    <row r="10556" spans="1:11" ht="15">
      <c r="A10556" t="s">
        <v>31</v>
      </c>
      <c r="B10556">
        <v>4</v>
      </c>
      <c r="C10556">
        <v>12</v>
      </c>
      <c r="D10556" t="s">
        <v>23</v>
      </c>
      <c r="E10556" t="s">
        <v>1669</v>
      </c>
      <c r="F10556" s="1">
        <v>2.1516203703703704E-2</v>
      </c>
      <c r="G10556">
        <f>_xlfn.XLOOKUP($A10556,Product_pricing!$B:$B,Product_pricing!$C:$C)</f>
        <v>57</v>
      </c>
      <c r="H10556">
        <f t="shared" si="492"/>
        <v>200.64000000000001</v>
      </c>
      <c r="I10556" s="10">
        <f t="shared" si="493"/>
        <v>0.17705239633764891</v>
      </c>
      <c r="J10556" t="str">
        <f>_xlfn.XLOOKUP(A10556,Product_Details!$A:$A,Product_Details!$G:$G,"mens")</f>
        <v>Mens</v>
      </c>
      <c r="K10556">
        <f t="shared" si="494"/>
        <v>3780</v>
      </c>
    </row>
    <row r="10557" spans="1:11" ht="15">
      <c r="A10557" t="s">
        <v>32</v>
      </c>
      <c r="B10557">
        <v>1</v>
      </c>
      <c r="C10557">
        <v>12</v>
      </c>
      <c r="D10557" t="s">
        <v>23</v>
      </c>
      <c r="E10557" t="s">
        <v>1669</v>
      </c>
      <c r="F10557" s="1">
        <v>2.1516203703703704E-2</v>
      </c>
      <c r="G10557">
        <f>_xlfn.XLOOKUP($A10557,Product_pricing!$B:$B,Product_pricing!$C:$C)</f>
        <v>36</v>
      </c>
      <c r="H10557">
        <f t="shared" si="492"/>
        <v>31.68</v>
      </c>
      <c r="I10557" s="10">
        <f t="shared" si="493"/>
        <v>2.7955641526997192E-2</v>
      </c>
      <c r="J10557" t="str">
        <f>_xlfn.XLOOKUP(A10557,Product_Details!$A:$A,Product_Details!$G:$G,"mens")</f>
        <v>Mens</v>
      </c>
      <c r="K10557">
        <f t="shared" si="494"/>
        <v>3780</v>
      </c>
    </row>
    <row r="10558" spans="1:11" ht="15">
      <c r="A10558" t="s">
        <v>35</v>
      </c>
      <c r="B10558">
        <v>2</v>
      </c>
      <c r="C10558">
        <v>12</v>
      </c>
      <c r="D10558" t="s">
        <v>23</v>
      </c>
      <c r="E10558" t="s">
        <v>1670</v>
      </c>
      <c r="F10558" s="1">
        <v>8.1458333333333331E-3</v>
      </c>
      <c r="G10558">
        <f>_xlfn.XLOOKUP($A10558,Product_pricing!$B:$B,Product_pricing!$C:$C)</f>
        <v>32</v>
      </c>
      <c r="H10558">
        <f t="shared" si="492"/>
        <v>56.32</v>
      </c>
      <c r="I10558" s="10">
        <f t="shared" si="493"/>
        <v>4.9698918270217232E-2</v>
      </c>
      <c r="J10558" t="str">
        <f>_xlfn.XLOOKUP(A10558,Product_Details!$A:$A,Product_Details!$G:$G,"mens")</f>
        <v>Womens</v>
      </c>
      <c r="K10558">
        <f t="shared" si="494"/>
        <v>3767.5</v>
      </c>
    </row>
    <row r="10559" spans="1:11" ht="15">
      <c r="A10559" t="s">
        <v>36</v>
      </c>
      <c r="B10559">
        <v>1</v>
      </c>
      <c r="C10559">
        <v>12</v>
      </c>
      <c r="D10559" t="s">
        <v>23</v>
      </c>
      <c r="E10559" t="s">
        <v>1670</v>
      </c>
      <c r="F10559" s="1">
        <v>8.1458333333333331E-3</v>
      </c>
      <c r="G10559">
        <f>_xlfn.XLOOKUP($A10559,Product_pricing!$B:$B,Product_pricing!$C:$C)</f>
        <v>23</v>
      </c>
      <c r="H10559">
        <f t="shared" si="492"/>
        <v>20.239999999999998</v>
      </c>
      <c r="I10559" s="10">
        <f t="shared" si="493"/>
        <v>1.7860548753359316E-2</v>
      </c>
      <c r="J10559" t="str">
        <f>_xlfn.XLOOKUP(A10559,Product_Details!$A:$A,Product_Details!$G:$G,"mens")</f>
        <v>Womens</v>
      </c>
      <c r="K10559">
        <f t="shared" si="494"/>
        <v>3767.5</v>
      </c>
    </row>
    <row r="10560" spans="1:11" ht="15">
      <c r="A10560" t="s">
        <v>25</v>
      </c>
      <c r="B10560">
        <v>3</v>
      </c>
      <c r="C10560">
        <v>12</v>
      </c>
      <c r="D10560" t="s">
        <v>23</v>
      </c>
      <c r="E10560" t="s">
        <v>1670</v>
      </c>
      <c r="F10560" s="1">
        <v>8.1458333333333331E-3</v>
      </c>
      <c r="G10560">
        <f>_xlfn.XLOOKUP($A10560,Product_pricing!$B:$B,Product_pricing!$C:$C)</f>
        <v>40</v>
      </c>
      <c r="H10560">
        <f t="shared" si="492"/>
        <v>105.6</v>
      </c>
      <c r="I10560" s="10">
        <f t="shared" si="493"/>
        <v>9.3185471756657312E-2</v>
      </c>
      <c r="J10560" t="str">
        <f>_xlfn.XLOOKUP(A10560,Product_Details!$A:$A,Product_Details!$G:$G,"mens")</f>
        <v>Mens</v>
      </c>
      <c r="K10560">
        <f t="shared" si="494"/>
        <v>1512</v>
      </c>
    </row>
    <row r="10561" spans="1:11" ht="15">
      <c r="A10561" t="s">
        <v>41</v>
      </c>
      <c r="B10561">
        <v>4</v>
      </c>
      <c r="C10561">
        <v>12</v>
      </c>
      <c r="D10561" t="s">
        <v>23</v>
      </c>
      <c r="E10561" t="s">
        <v>1670</v>
      </c>
      <c r="F10561" s="1">
        <v>8.1458333333333331E-3</v>
      </c>
      <c r="G10561">
        <f>_xlfn.XLOOKUP($A10561,Product_pricing!$B:$B,Product_pricing!$C:$C)</f>
        <v>10</v>
      </c>
      <c r="H10561">
        <f t="shared" si="492"/>
        <v>35.200000000000003</v>
      </c>
      <c r="I10561" s="10">
        <f t="shared" si="493"/>
        <v>3.1061823918885775E-2</v>
      </c>
      <c r="J10561" t="str">
        <f>_xlfn.XLOOKUP(A10561,Product_Details!$A:$A,Product_Details!$G:$G,"mens")</f>
        <v>Mens</v>
      </c>
      <c r="K10561">
        <f t="shared" si="494"/>
        <v>1512</v>
      </c>
    </row>
    <row r="10562" spans="1:11" ht="15">
      <c r="A10562" t="s">
        <v>31</v>
      </c>
      <c r="B10562">
        <v>2</v>
      </c>
      <c r="C10562">
        <v>12</v>
      </c>
      <c r="D10562" t="s">
        <v>23</v>
      </c>
      <c r="E10562" t="s">
        <v>1670</v>
      </c>
      <c r="F10562" s="1">
        <v>8.1458333333333331E-3</v>
      </c>
      <c r="G10562">
        <f>_xlfn.XLOOKUP($A10562,Product_pricing!$B:$B,Product_pricing!$C:$C)</f>
        <v>57</v>
      </c>
      <c r="H10562">
        <f t="shared" si="492"/>
        <v>100.32000000000001</v>
      </c>
      <c r="I10562" s="10">
        <f t="shared" si="493"/>
        <v>8.8526198168824455E-2</v>
      </c>
      <c r="J10562" t="str">
        <f>_xlfn.XLOOKUP(A10562,Product_Details!$A:$A,Product_Details!$G:$G,"mens")</f>
        <v>Mens</v>
      </c>
      <c r="K10562">
        <f t="shared" si="494"/>
        <v>1512</v>
      </c>
    </row>
    <row r="10563" spans="1:11" ht="15">
      <c r="A10563" t="s">
        <v>26</v>
      </c>
      <c r="B10563">
        <v>5</v>
      </c>
      <c r="C10563">
        <v>12</v>
      </c>
      <c r="D10563" t="s">
        <v>23</v>
      </c>
      <c r="E10563" t="s">
        <v>1670</v>
      </c>
      <c r="F10563" s="1">
        <v>8.1458333333333331E-3</v>
      </c>
      <c r="G10563">
        <f>_xlfn.XLOOKUP($A10563,Product_pricing!$B:$B,Product_pricing!$C:$C)</f>
        <v>17</v>
      </c>
      <c r="H10563">
        <f t="shared" ref="H10563:H10626" si="495">B10563*G10563*(1-C10563/100)</f>
        <v>74.8</v>
      </c>
      <c r="I10563" s="10">
        <f t="shared" ref="I10563:I10626" si="496">(H10563/SUM($H:$H))*1000</f>
        <v>6.600637582763226E-2</v>
      </c>
      <c r="J10563" t="str">
        <f>_xlfn.XLOOKUP(A10563,Product_Details!$A:$A,Product_Details!$G:$G,"mens")</f>
        <v>Mens</v>
      </c>
      <c r="K10563">
        <f t="shared" ref="K10563:K10626" si="497">COUNTIFS($J:$J, J10563) / COUNTIFS($J:$J, J10563, $E:$E, E10563)</f>
        <v>1512</v>
      </c>
    </row>
    <row r="10564" spans="1:11" ht="15">
      <c r="A10564" t="s">
        <v>27</v>
      </c>
      <c r="B10564">
        <v>4</v>
      </c>
      <c r="C10564">
        <v>12</v>
      </c>
      <c r="D10564" t="s">
        <v>23</v>
      </c>
      <c r="E10564" t="s">
        <v>1670</v>
      </c>
      <c r="F10564" s="1">
        <v>8.1458333333333331E-3</v>
      </c>
      <c r="G10564">
        <f>_xlfn.XLOOKUP($A10564,Product_pricing!$B:$B,Product_pricing!$C:$C)</f>
        <v>29</v>
      </c>
      <c r="H10564">
        <f t="shared" si="495"/>
        <v>102.08</v>
      </c>
      <c r="I10564" s="10">
        <f t="shared" si="496"/>
        <v>9.0079289364768736E-2</v>
      </c>
      <c r="J10564" t="str">
        <f>_xlfn.XLOOKUP(A10564,Product_Details!$A:$A,Product_Details!$G:$G,"mens")</f>
        <v>Mens</v>
      </c>
      <c r="K10564">
        <f t="shared" si="497"/>
        <v>1512</v>
      </c>
    </row>
    <row r="10565" spans="1:11" ht="15">
      <c r="A10565" t="s">
        <v>22</v>
      </c>
      <c r="B10565">
        <v>3</v>
      </c>
      <c r="C10565">
        <v>1</v>
      </c>
      <c r="D10565" t="s">
        <v>33</v>
      </c>
      <c r="E10565" t="s">
        <v>1671</v>
      </c>
      <c r="F10565" s="1">
        <v>2.2604166666666665E-2</v>
      </c>
      <c r="G10565">
        <f>_xlfn.XLOOKUP($A10565,Product_pricing!$B:$B,Product_pricing!$C:$C)</f>
        <v>13</v>
      </c>
      <c r="H10565">
        <f t="shared" si="495"/>
        <v>38.61</v>
      </c>
      <c r="I10565" s="10">
        <f t="shared" si="496"/>
        <v>3.4070938111027828E-2</v>
      </c>
      <c r="J10565" t="str">
        <f>_xlfn.XLOOKUP(A10565,Product_Details!$A:$A,Product_Details!$G:$G,"mens")</f>
        <v>Womens</v>
      </c>
      <c r="K10565">
        <f t="shared" si="497"/>
        <v>1883.75</v>
      </c>
    </row>
    <row r="10566" spans="1:11" ht="15">
      <c r="A10566" t="s">
        <v>35</v>
      </c>
      <c r="B10566">
        <v>3</v>
      </c>
      <c r="C10566">
        <v>1</v>
      </c>
      <c r="D10566" t="s">
        <v>33</v>
      </c>
      <c r="E10566" t="s">
        <v>1671</v>
      </c>
      <c r="F10566" s="1">
        <v>2.2604166666666665E-2</v>
      </c>
      <c r="G10566">
        <f>_xlfn.XLOOKUP($A10566,Product_pricing!$B:$B,Product_pricing!$C:$C)</f>
        <v>32</v>
      </c>
      <c r="H10566">
        <f t="shared" si="495"/>
        <v>95.039999999999992</v>
      </c>
      <c r="I10566" s="10">
        <f t="shared" si="496"/>
        <v>8.386692458099157E-2</v>
      </c>
      <c r="J10566" t="str">
        <f>_xlfn.XLOOKUP(A10566,Product_Details!$A:$A,Product_Details!$G:$G,"mens")</f>
        <v>Womens</v>
      </c>
      <c r="K10566">
        <f t="shared" si="497"/>
        <v>1883.75</v>
      </c>
    </row>
    <row r="10567" spans="1:11" ht="15">
      <c r="A10567" t="s">
        <v>36</v>
      </c>
      <c r="B10567">
        <v>1</v>
      </c>
      <c r="C10567">
        <v>1</v>
      </c>
      <c r="D10567" t="s">
        <v>33</v>
      </c>
      <c r="E10567" t="s">
        <v>1671</v>
      </c>
      <c r="F10567" s="1">
        <v>2.2604166666666665E-2</v>
      </c>
      <c r="G10567">
        <f>_xlfn.XLOOKUP($A10567,Product_pricing!$B:$B,Product_pricing!$C:$C)</f>
        <v>23</v>
      </c>
      <c r="H10567">
        <f t="shared" si="495"/>
        <v>22.77</v>
      </c>
      <c r="I10567" s="10">
        <f t="shared" si="496"/>
        <v>2.0093117347529235E-2</v>
      </c>
      <c r="J10567" t="str">
        <f>_xlfn.XLOOKUP(A10567,Product_Details!$A:$A,Product_Details!$G:$G,"mens")</f>
        <v>Womens</v>
      </c>
      <c r="K10567">
        <f t="shared" si="497"/>
        <v>1883.75</v>
      </c>
    </row>
    <row r="10568" spans="1:11" ht="15">
      <c r="A10568" t="s">
        <v>30</v>
      </c>
      <c r="B10568">
        <v>5</v>
      </c>
      <c r="C10568">
        <v>1</v>
      </c>
      <c r="D10568" t="s">
        <v>33</v>
      </c>
      <c r="E10568" t="s">
        <v>1671</v>
      </c>
      <c r="F10568" s="1">
        <v>2.2604166666666665E-2</v>
      </c>
      <c r="G10568">
        <f>_xlfn.XLOOKUP($A10568,Product_pricing!$B:$B,Product_pricing!$C:$C)</f>
        <v>19</v>
      </c>
      <c r="H10568">
        <f t="shared" si="495"/>
        <v>94.05</v>
      </c>
      <c r="I10568" s="10">
        <f t="shared" si="496"/>
        <v>8.2993310783272919E-2</v>
      </c>
      <c r="J10568" t="str">
        <f>_xlfn.XLOOKUP(A10568,Product_Details!$A:$A,Product_Details!$G:$G,"mens")</f>
        <v>Womens</v>
      </c>
      <c r="K10568">
        <f t="shared" si="497"/>
        <v>1883.75</v>
      </c>
    </row>
    <row r="10569" spans="1:11" ht="15">
      <c r="A10569" t="s">
        <v>25</v>
      </c>
      <c r="B10569">
        <v>3</v>
      </c>
      <c r="C10569">
        <v>1</v>
      </c>
      <c r="D10569" t="s">
        <v>33</v>
      </c>
      <c r="E10569" t="s">
        <v>1671</v>
      </c>
      <c r="F10569" s="1">
        <v>2.2604166666666665E-2</v>
      </c>
      <c r="G10569">
        <f>_xlfn.XLOOKUP($A10569,Product_pricing!$B:$B,Product_pricing!$C:$C)</f>
        <v>40</v>
      </c>
      <c r="H10569">
        <f t="shared" si="495"/>
        <v>118.8</v>
      </c>
      <c r="I10569" s="10">
        <f t="shared" si="496"/>
        <v>0.10483365572623948</v>
      </c>
      <c r="J10569" t="str">
        <f>_xlfn.XLOOKUP(A10569,Product_Details!$A:$A,Product_Details!$G:$G,"mens")</f>
        <v>Mens</v>
      </c>
      <c r="K10569">
        <f t="shared" si="497"/>
        <v>3780</v>
      </c>
    </row>
    <row r="10570" spans="1:11" ht="15">
      <c r="A10570" t="s">
        <v>31</v>
      </c>
      <c r="B10570">
        <v>3</v>
      </c>
      <c r="C10570">
        <v>1</v>
      </c>
      <c r="D10570" t="s">
        <v>33</v>
      </c>
      <c r="E10570" t="s">
        <v>1671</v>
      </c>
      <c r="F10570" s="1">
        <v>2.2604166666666665E-2</v>
      </c>
      <c r="G10570">
        <f>_xlfn.XLOOKUP($A10570,Product_pricing!$B:$B,Product_pricing!$C:$C)</f>
        <v>57</v>
      </c>
      <c r="H10570">
        <f t="shared" si="495"/>
        <v>169.29</v>
      </c>
      <c r="I10570" s="10">
        <f t="shared" si="496"/>
        <v>0.14938795940989125</v>
      </c>
      <c r="J10570" t="str">
        <f>_xlfn.XLOOKUP(A10570,Product_Details!$A:$A,Product_Details!$G:$G,"mens")</f>
        <v>Mens</v>
      </c>
      <c r="K10570">
        <f t="shared" si="497"/>
        <v>3780</v>
      </c>
    </row>
    <row r="10571" spans="1:11" ht="15">
      <c r="A10571" t="s">
        <v>22</v>
      </c>
      <c r="B10571">
        <v>1</v>
      </c>
      <c r="C10571">
        <v>6</v>
      </c>
      <c r="D10571" t="s">
        <v>23</v>
      </c>
      <c r="E10571" t="s">
        <v>1672</v>
      </c>
      <c r="F10571" s="1">
        <v>1.7560185185185182E-2</v>
      </c>
      <c r="G10571">
        <f>_xlfn.XLOOKUP($A10571,Product_pricing!$B:$B,Product_pricing!$C:$C)</f>
        <v>13</v>
      </c>
      <c r="H10571">
        <f t="shared" si="495"/>
        <v>12.219999999999999</v>
      </c>
      <c r="I10571" s="10">
        <f t="shared" si="496"/>
        <v>1.078339455365864E-2</v>
      </c>
      <c r="J10571" t="str">
        <f>_xlfn.XLOOKUP(A10571,Product_Details!$A:$A,Product_Details!$G:$G,"mens")</f>
        <v>Womens</v>
      </c>
      <c r="K10571">
        <f t="shared" si="497"/>
        <v>1883.75</v>
      </c>
    </row>
    <row r="10572" spans="1:11" ht="15">
      <c r="A10572" t="s">
        <v>29</v>
      </c>
      <c r="B10572">
        <v>1</v>
      </c>
      <c r="C10572">
        <v>6</v>
      </c>
      <c r="D10572" t="s">
        <v>23</v>
      </c>
      <c r="E10572" t="s">
        <v>1672</v>
      </c>
      <c r="F10572" s="1">
        <v>1.7560185185185182E-2</v>
      </c>
      <c r="G10572">
        <f>_xlfn.XLOOKUP($A10572,Product_pricing!$B:$B,Product_pricing!$C:$C)</f>
        <v>10</v>
      </c>
      <c r="H10572">
        <f t="shared" si="495"/>
        <v>9.3999999999999986</v>
      </c>
      <c r="I10572" s="10">
        <f t="shared" si="496"/>
        <v>8.2949188874297218E-3</v>
      </c>
      <c r="J10572" t="str">
        <f>_xlfn.XLOOKUP(A10572,Product_Details!$A:$A,Product_Details!$G:$G,"mens")</f>
        <v>Womens</v>
      </c>
      <c r="K10572">
        <f t="shared" si="497"/>
        <v>1883.75</v>
      </c>
    </row>
    <row r="10573" spans="1:11" ht="15">
      <c r="A10573" t="s">
        <v>36</v>
      </c>
      <c r="B10573">
        <v>1</v>
      </c>
      <c r="C10573">
        <v>6</v>
      </c>
      <c r="D10573" t="s">
        <v>23</v>
      </c>
      <c r="E10573" t="s">
        <v>1672</v>
      </c>
      <c r="F10573" s="1">
        <v>1.7560185185185182E-2</v>
      </c>
      <c r="G10573">
        <f>_xlfn.XLOOKUP($A10573,Product_pricing!$B:$B,Product_pricing!$C:$C)</f>
        <v>23</v>
      </c>
      <c r="H10573">
        <f t="shared" si="495"/>
        <v>21.619999999999997</v>
      </c>
      <c r="I10573" s="10">
        <f t="shared" si="496"/>
        <v>1.907831344108836E-2</v>
      </c>
      <c r="J10573" t="str">
        <f>_xlfn.XLOOKUP(A10573,Product_Details!$A:$A,Product_Details!$G:$G,"mens")</f>
        <v>Womens</v>
      </c>
      <c r="K10573">
        <f t="shared" si="497"/>
        <v>1883.75</v>
      </c>
    </row>
    <row r="10574" spans="1:11" ht="15">
      <c r="A10574" t="s">
        <v>38</v>
      </c>
      <c r="B10574">
        <v>2</v>
      </c>
      <c r="C10574">
        <v>6</v>
      </c>
      <c r="D10574" t="s">
        <v>23</v>
      </c>
      <c r="E10574" t="s">
        <v>1672</v>
      </c>
      <c r="F10574" s="1">
        <v>1.7560185185185182E-2</v>
      </c>
      <c r="G10574">
        <f>_xlfn.XLOOKUP($A10574,Product_pricing!$B:$B,Product_pricing!$C:$C)</f>
        <v>54</v>
      </c>
      <c r="H10574">
        <f t="shared" si="495"/>
        <v>101.52</v>
      </c>
      <c r="I10574" s="10">
        <f t="shared" si="496"/>
        <v>8.9585123984241011E-2</v>
      </c>
      <c r="J10574" t="str">
        <f>_xlfn.XLOOKUP(A10574,Product_Details!$A:$A,Product_Details!$G:$G,"mens")</f>
        <v>Womens</v>
      </c>
      <c r="K10574">
        <f t="shared" si="497"/>
        <v>1883.75</v>
      </c>
    </row>
    <row r="10575" spans="1:11" ht="15">
      <c r="A10575" t="s">
        <v>41</v>
      </c>
      <c r="B10575">
        <v>2</v>
      </c>
      <c r="C10575">
        <v>6</v>
      </c>
      <c r="D10575" t="s">
        <v>23</v>
      </c>
      <c r="E10575" t="s">
        <v>1672</v>
      </c>
      <c r="F10575" s="1">
        <v>1.7560185185185182E-2</v>
      </c>
      <c r="G10575">
        <f>_xlfn.XLOOKUP($A10575,Product_pricing!$B:$B,Product_pricing!$C:$C)</f>
        <v>10</v>
      </c>
      <c r="H10575">
        <f t="shared" si="495"/>
        <v>18.799999999999997</v>
      </c>
      <c r="I10575" s="10">
        <f t="shared" si="496"/>
        <v>1.6589837774859444E-2</v>
      </c>
      <c r="J10575" t="str">
        <f>_xlfn.XLOOKUP(A10575,Product_Details!$A:$A,Product_Details!$G:$G,"mens")</f>
        <v>Mens</v>
      </c>
      <c r="K10575">
        <f t="shared" si="497"/>
        <v>2520</v>
      </c>
    </row>
    <row r="10576" spans="1:11" ht="15">
      <c r="A10576" t="s">
        <v>31</v>
      </c>
      <c r="B10576">
        <v>3</v>
      </c>
      <c r="C10576">
        <v>6</v>
      </c>
      <c r="D10576" t="s">
        <v>23</v>
      </c>
      <c r="E10576" t="s">
        <v>1672</v>
      </c>
      <c r="F10576" s="1">
        <v>1.7560185185185182E-2</v>
      </c>
      <c r="G10576">
        <f>_xlfn.XLOOKUP($A10576,Product_pricing!$B:$B,Product_pricing!$C:$C)</f>
        <v>57</v>
      </c>
      <c r="H10576">
        <f t="shared" si="495"/>
        <v>160.73999999999998</v>
      </c>
      <c r="I10576" s="10">
        <f t="shared" si="496"/>
        <v>0.14184311297504823</v>
      </c>
      <c r="J10576" t="str">
        <f>_xlfn.XLOOKUP(A10576,Product_Details!$A:$A,Product_Details!$G:$G,"mens")</f>
        <v>Mens</v>
      </c>
      <c r="K10576">
        <f t="shared" si="497"/>
        <v>2520</v>
      </c>
    </row>
    <row r="10577" spans="1:11" ht="15">
      <c r="A10577" t="s">
        <v>26</v>
      </c>
      <c r="B10577">
        <v>2</v>
      </c>
      <c r="C10577">
        <v>6</v>
      </c>
      <c r="D10577" t="s">
        <v>23</v>
      </c>
      <c r="E10577" t="s">
        <v>1672</v>
      </c>
      <c r="F10577" s="1">
        <v>1.7560185185185182E-2</v>
      </c>
      <c r="G10577">
        <f>_xlfn.XLOOKUP($A10577,Product_pricing!$B:$B,Product_pricing!$C:$C)</f>
        <v>17</v>
      </c>
      <c r="H10577">
        <f t="shared" si="495"/>
        <v>31.959999999999997</v>
      </c>
      <c r="I10577" s="10">
        <f t="shared" si="496"/>
        <v>2.8202724217261058E-2</v>
      </c>
      <c r="J10577" t="str">
        <f>_xlfn.XLOOKUP(A10577,Product_Details!$A:$A,Product_Details!$G:$G,"mens")</f>
        <v>Mens</v>
      </c>
      <c r="K10577">
        <f t="shared" si="497"/>
        <v>2520</v>
      </c>
    </row>
    <row r="10578" spans="1:11" ht="15">
      <c r="A10578" t="s">
        <v>36</v>
      </c>
      <c r="B10578">
        <v>2</v>
      </c>
      <c r="C10578">
        <v>15</v>
      </c>
      <c r="D10578" t="s">
        <v>33</v>
      </c>
      <c r="E10578" t="s">
        <v>1673</v>
      </c>
      <c r="F10578" s="1">
        <v>3.0717592592592589E-3</v>
      </c>
      <c r="G10578">
        <f>_xlfn.XLOOKUP($A10578,Product_pricing!$B:$B,Product_pricing!$C:$C)</f>
        <v>23</v>
      </c>
      <c r="H10578">
        <f t="shared" si="495"/>
        <v>39.1</v>
      </c>
      <c r="I10578" s="10">
        <f t="shared" si="496"/>
        <v>3.4503332818989596E-2</v>
      </c>
      <c r="J10578" t="str">
        <f>_xlfn.XLOOKUP(A10578,Product_Details!$A:$A,Product_Details!$G:$G,"mens")</f>
        <v>Womens</v>
      </c>
      <c r="K10578">
        <f t="shared" si="497"/>
        <v>2511.6666666666665</v>
      </c>
    </row>
    <row r="10579" spans="1:11" ht="15">
      <c r="A10579" t="s">
        <v>30</v>
      </c>
      <c r="B10579">
        <v>3</v>
      </c>
      <c r="C10579">
        <v>15</v>
      </c>
      <c r="D10579" t="s">
        <v>33</v>
      </c>
      <c r="E10579" t="s">
        <v>1673</v>
      </c>
      <c r="F10579" s="1">
        <v>3.0717592592592589E-3</v>
      </c>
      <c r="G10579">
        <f>_xlfn.XLOOKUP($A10579,Product_pricing!$B:$B,Product_pricing!$C:$C)</f>
        <v>19</v>
      </c>
      <c r="H10579">
        <f t="shared" si="495"/>
        <v>48.449999999999996</v>
      </c>
      <c r="I10579" s="10">
        <f t="shared" si="496"/>
        <v>4.2754129797443627E-2</v>
      </c>
      <c r="J10579" t="str">
        <f>_xlfn.XLOOKUP(A10579,Product_Details!$A:$A,Product_Details!$G:$G,"mens")</f>
        <v>Womens</v>
      </c>
      <c r="K10579">
        <f t="shared" si="497"/>
        <v>2511.6666666666665</v>
      </c>
    </row>
    <row r="10580" spans="1:11" ht="15">
      <c r="A10580" t="s">
        <v>38</v>
      </c>
      <c r="B10580">
        <v>4</v>
      </c>
      <c r="C10580">
        <v>15</v>
      </c>
      <c r="D10580" t="s">
        <v>33</v>
      </c>
      <c r="E10580" t="s">
        <v>1673</v>
      </c>
      <c r="F10580" s="1">
        <v>3.0717592592592589E-3</v>
      </c>
      <c r="G10580">
        <f>_xlfn.XLOOKUP($A10580,Product_pricing!$B:$B,Product_pricing!$C:$C)</f>
        <v>54</v>
      </c>
      <c r="H10580">
        <f t="shared" si="495"/>
        <v>183.6</v>
      </c>
      <c r="I10580" s="10">
        <f t="shared" si="496"/>
        <v>0.16201564975873375</v>
      </c>
      <c r="J10580" t="str">
        <f>_xlfn.XLOOKUP(A10580,Product_Details!$A:$A,Product_Details!$G:$G,"mens")</f>
        <v>Womens</v>
      </c>
      <c r="K10580">
        <f t="shared" si="497"/>
        <v>2511.6666666666665</v>
      </c>
    </row>
    <row r="10581" spans="1:11" ht="15">
      <c r="A10581" t="s">
        <v>41</v>
      </c>
      <c r="B10581">
        <v>2</v>
      </c>
      <c r="C10581">
        <v>15</v>
      </c>
      <c r="D10581" t="s">
        <v>33</v>
      </c>
      <c r="E10581" t="s">
        <v>1673</v>
      </c>
      <c r="F10581" s="1">
        <v>3.0717592592592589E-3</v>
      </c>
      <c r="G10581">
        <f>_xlfn.XLOOKUP($A10581,Product_pricing!$B:$B,Product_pricing!$C:$C)</f>
        <v>10</v>
      </c>
      <c r="H10581">
        <f t="shared" si="495"/>
        <v>17</v>
      </c>
      <c r="I10581" s="10">
        <f t="shared" si="496"/>
        <v>1.5001449051734606E-2</v>
      </c>
      <c r="J10581" t="str">
        <f>_xlfn.XLOOKUP(A10581,Product_Details!$A:$A,Product_Details!$G:$G,"mens")</f>
        <v>Mens</v>
      </c>
      <c r="K10581">
        <f t="shared" si="497"/>
        <v>2520</v>
      </c>
    </row>
    <row r="10582" spans="1:11" ht="15">
      <c r="A10582" t="s">
        <v>26</v>
      </c>
      <c r="B10582">
        <v>1</v>
      </c>
      <c r="C10582">
        <v>15</v>
      </c>
      <c r="D10582" t="s">
        <v>33</v>
      </c>
      <c r="E10582" t="s">
        <v>1673</v>
      </c>
      <c r="F10582" s="1">
        <v>3.0717592592592589E-3</v>
      </c>
      <c r="G10582">
        <f>_xlfn.XLOOKUP($A10582,Product_pricing!$B:$B,Product_pricing!$C:$C)</f>
        <v>17</v>
      </c>
      <c r="H10582">
        <f t="shared" si="495"/>
        <v>14.45</v>
      </c>
      <c r="I10582" s="10">
        <f t="shared" si="496"/>
        <v>1.2751231693974414E-2</v>
      </c>
      <c r="J10582" t="str">
        <f>_xlfn.XLOOKUP(A10582,Product_Details!$A:$A,Product_Details!$G:$G,"mens")</f>
        <v>Mens</v>
      </c>
      <c r="K10582">
        <f t="shared" si="497"/>
        <v>2520</v>
      </c>
    </row>
    <row r="10583" spans="1:11" ht="15">
      <c r="A10583" t="s">
        <v>27</v>
      </c>
      <c r="B10583">
        <v>3</v>
      </c>
      <c r="C10583">
        <v>15</v>
      </c>
      <c r="D10583" t="s">
        <v>33</v>
      </c>
      <c r="E10583" t="s">
        <v>1673</v>
      </c>
      <c r="F10583" s="1">
        <v>3.0717592592592589E-3</v>
      </c>
      <c r="G10583">
        <f>_xlfn.XLOOKUP($A10583,Product_pricing!$B:$B,Product_pricing!$C:$C)</f>
        <v>29</v>
      </c>
      <c r="H10583">
        <f t="shared" si="495"/>
        <v>73.95</v>
      </c>
      <c r="I10583" s="10">
        <f t="shared" si="496"/>
        <v>6.5256303375045538E-2</v>
      </c>
      <c r="J10583" t="str">
        <f>_xlfn.XLOOKUP(A10583,Product_Details!$A:$A,Product_Details!$G:$G,"mens")</f>
        <v>Mens</v>
      </c>
      <c r="K10583">
        <f t="shared" si="497"/>
        <v>2520</v>
      </c>
    </row>
    <row r="10584" spans="1:11" ht="15">
      <c r="A10584" t="s">
        <v>22</v>
      </c>
      <c r="B10584">
        <v>3</v>
      </c>
      <c r="C10584">
        <v>1</v>
      </c>
      <c r="D10584" t="s">
        <v>23</v>
      </c>
      <c r="E10584" t="s">
        <v>1674</v>
      </c>
      <c r="F10584" s="1">
        <v>3.4055555555555554E-2</v>
      </c>
      <c r="G10584">
        <f>_xlfn.XLOOKUP($A10584,Product_pricing!$B:$B,Product_pricing!$C:$C)</f>
        <v>13</v>
      </c>
      <c r="H10584">
        <f t="shared" si="495"/>
        <v>38.61</v>
      </c>
      <c r="I10584" s="10">
        <f t="shared" si="496"/>
        <v>3.4070938111027828E-2</v>
      </c>
      <c r="J10584" t="str">
        <f>_xlfn.XLOOKUP(A10584,Product_Details!$A:$A,Product_Details!$G:$G,"mens")</f>
        <v>Womens</v>
      </c>
      <c r="K10584">
        <f t="shared" si="497"/>
        <v>2511.6666666666665</v>
      </c>
    </row>
    <row r="10585" spans="1:11" ht="15">
      <c r="A10585" t="s">
        <v>29</v>
      </c>
      <c r="B10585">
        <v>3</v>
      </c>
      <c r="C10585">
        <v>1</v>
      </c>
      <c r="D10585" t="s">
        <v>23</v>
      </c>
      <c r="E10585" t="s">
        <v>1674</v>
      </c>
      <c r="F10585" s="1">
        <v>3.4055555555555554E-2</v>
      </c>
      <c r="G10585">
        <f>_xlfn.XLOOKUP($A10585,Product_pricing!$B:$B,Product_pricing!$C:$C)</f>
        <v>10</v>
      </c>
      <c r="H10585">
        <f t="shared" si="495"/>
        <v>29.7</v>
      </c>
      <c r="I10585" s="10">
        <f t="shared" si="496"/>
        <v>2.6208413931559871E-2</v>
      </c>
      <c r="J10585" t="str">
        <f>_xlfn.XLOOKUP(A10585,Product_Details!$A:$A,Product_Details!$G:$G,"mens")</f>
        <v>Womens</v>
      </c>
      <c r="K10585">
        <f t="shared" si="497"/>
        <v>2511.6666666666665</v>
      </c>
    </row>
    <row r="10586" spans="1:11" ht="15">
      <c r="A10586" t="s">
        <v>36</v>
      </c>
      <c r="B10586">
        <v>1</v>
      </c>
      <c r="C10586">
        <v>1</v>
      </c>
      <c r="D10586" t="s">
        <v>23</v>
      </c>
      <c r="E10586" t="s">
        <v>1674</v>
      </c>
      <c r="F10586" s="1">
        <v>3.4055555555555554E-2</v>
      </c>
      <c r="G10586">
        <f>_xlfn.XLOOKUP($A10586,Product_pricing!$B:$B,Product_pricing!$C:$C)</f>
        <v>23</v>
      </c>
      <c r="H10586">
        <f t="shared" si="495"/>
        <v>22.77</v>
      </c>
      <c r="I10586" s="10">
        <f t="shared" si="496"/>
        <v>2.0093117347529235E-2</v>
      </c>
      <c r="J10586" t="str">
        <f>_xlfn.XLOOKUP(A10586,Product_Details!$A:$A,Product_Details!$G:$G,"mens")</f>
        <v>Womens</v>
      </c>
      <c r="K10586">
        <f t="shared" si="497"/>
        <v>2511.6666666666665</v>
      </c>
    </row>
    <row r="10587" spans="1:11" ht="15">
      <c r="A10587" t="s">
        <v>41</v>
      </c>
      <c r="B10587">
        <v>2</v>
      </c>
      <c r="C10587">
        <v>1</v>
      </c>
      <c r="D10587" t="s">
        <v>23</v>
      </c>
      <c r="E10587" t="s">
        <v>1674</v>
      </c>
      <c r="F10587" s="1">
        <v>3.4055555555555554E-2</v>
      </c>
      <c r="G10587">
        <f>_xlfn.XLOOKUP($A10587,Product_pricing!$B:$B,Product_pricing!$C:$C)</f>
        <v>10</v>
      </c>
      <c r="H10587">
        <f t="shared" si="495"/>
        <v>19.8</v>
      </c>
      <c r="I10587" s="10">
        <f t="shared" si="496"/>
        <v>1.7472275954373249E-2</v>
      </c>
      <c r="J10587" t="str">
        <f>_xlfn.XLOOKUP(A10587,Product_Details!$A:$A,Product_Details!$G:$G,"mens")</f>
        <v>Mens</v>
      </c>
      <c r="K10587">
        <f t="shared" si="497"/>
        <v>1890</v>
      </c>
    </row>
    <row r="10588" spans="1:11" ht="15">
      <c r="A10588" t="s">
        <v>31</v>
      </c>
      <c r="B10588">
        <v>1</v>
      </c>
      <c r="C10588">
        <v>1</v>
      </c>
      <c r="D10588" t="s">
        <v>23</v>
      </c>
      <c r="E10588" t="s">
        <v>1674</v>
      </c>
      <c r="F10588" s="1">
        <v>3.4055555555555554E-2</v>
      </c>
      <c r="G10588">
        <f>_xlfn.XLOOKUP($A10588,Product_pricing!$B:$B,Product_pricing!$C:$C)</f>
        <v>57</v>
      </c>
      <c r="H10588">
        <f t="shared" si="495"/>
        <v>56.43</v>
      </c>
      <c r="I10588" s="10">
        <f t="shared" si="496"/>
        <v>4.9795986469963756E-2</v>
      </c>
      <c r="J10588" t="str">
        <f>_xlfn.XLOOKUP(A10588,Product_Details!$A:$A,Product_Details!$G:$G,"mens")</f>
        <v>Mens</v>
      </c>
      <c r="K10588">
        <f t="shared" si="497"/>
        <v>1890</v>
      </c>
    </row>
    <row r="10589" spans="1:11" ht="15">
      <c r="A10589" t="s">
        <v>26</v>
      </c>
      <c r="B10589">
        <v>4</v>
      </c>
      <c r="C10589">
        <v>1</v>
      </c>
      <c r="D10589" t="s">
        <v>23</v>
      </c>
      <c r="E10589" t="s">
        <v>1674</v>
      </c>
      <c r="F10589" s="1">
        <v>3.4055555555555554E-2</v>
      </c>
      <c r="G10589">
        <f>_xlfn.XLOOKUP($A10589,Product_pricing!$B:$B,Product_pricing!$C:$C)</f>
        <v>17</v>
      </c>
      <c r="H10589">
        <f t="shared" si="495"/>
        <v>67.319999999999993</v>
      </c>
      <c r="I10589" s="10">
        <f t="shared" si="496"/>
        <v>5.9405738244869034E-2</v>
      </c>
      <c r="J10589" t="str">
        <f>_xlfn.XLOOKUP(A10589,Product_Details!$A:$A,Product_Details!$G:$G,"mens")</f>
        <v>Mens</v>
      </c>
      <c r="K10589">
        <f t="shared" si="497"/>
        <v>1890</v>
      </c>
    </row>
    <row r="10590" spans="1:11" ht="15">
      <c r="A10590" t="s">
        <v>27</v>
      </c>
      <c r="B10590">
        <v>3</v>
      </c>
      <c r="C10590">
        <v>1</v>
      </c>
      <c r="D10590" t="s">
        <v>23</v>
      </c>
      <c r="E10590" t="s">
        <v>1674</v>
      </c>
      <c r="F10590" s="1">
        <v>3.4055555555555554E-2</v>
      </c>
      <c r="G10590">
        <f>_xlfn.XLOOKUP($A10590,Product_pricing!$B:$B,Product_pricing!$C:$C)</f>
        <v>29</v>
      </c>
      <c r="H10590">
        <f t="shared" si="495"/>
        <v>86.13</v>
      </c>
      <c r="I10590" s="10">
        <f t="shared" si="496"/>
        <v>7.600440040152362E-2</v>
      </c>
      <c r="J10590" t="str">
        <f>_xlfn.XLOOKUP(A10590,Product_Details!$A:$A,Product_Details!$G:$G,"mens")</f>
        <v>Mens</v>
      </c>
      <c r="K10590">
        <f t="shared" si="497"/>
        <v>1890</v>
      </c>
    </row>
    <row r="10591" spans="1:11" ht="15">
      <c r="A10591" t="s">
        <v>35</v>
      </c>
      <c r="B10591">
        <v>4</v>
      </c>
      <c r="C10591">
        <v>20</v>
      </c>
      <c r="D10591" t="s">
        <v>23</v>
      </c>
      <c r="E10591" t="s">
        <v>1675</v>
      </c>
      <c r="F10591" s="1">
        <v>2.6953703703703702E-2</v>
      </c>
      <c r="G10591">
        <f>_xlfn.XLOOKUP($A10591,Product_pricing!$B:$B,Product_pricing!$C:$C)</f>
        <v>32</v>
      </c>
      <c r="H10591">
        <f t="shared" si="495"/>
        <v>102.4</v>
      </c>
      <c r="I10591" s="10">
        <f t="shared" si="496"/>
        <v>9.0361669582213158E-2</v>
      </c>
      <c r="J10591" t="str">
        <f>_xlfn.XLOOKUP(A10591,Product_Details!$A:$A,Product_Details!$G:$G,"mens")</f>
        <v>Womens</v>
      </c>
      <c r="K10591">
        <f t="shared" si="497"/>
        <v>1883.75</v>
      </c>
    </row>
    <row r="10592" spans="1:11" ht="15">
      <c r="A10592" t="s">
        <v>36</v>
      </c>
      <c r="B10592">
        <v>5</v>
      </c>
      <c r="C10592">
        <v>20</v>
      </c>
      <c r="D10592" t="s">
        <v>23</v>
      </c>
      <c r="E10592" t="s">
        <v>1675</v>
      </c>
      <c r="F10592" s="1">
        <v>2.6953703703703702E-2</v>
      </c>
      <c r="G10592">
        <f>_xlfn.XLOOKUP($A10592,Product_pricing!$B:$B,Product_pricing!$C:$C)</f>
        <v>23</v>
      </c>
      <c r="H10592">
        <f t="shared" si="495"/>
        <v>92</v>
      </c>
      <c r="I10592" s="10">
        <f t="shared" si="496"/>
        <v>8.1184312515269627E-2</v>
      </c>
      <c r="J10592" t="str">
        <f>_xlfn.XLOOKUP(A10592,Product_Details!$A:$A,Product_Details!$G:$G,"mens")</f>
        <v>Womens</v>
      </c>
      <c r="K10592">
        <f t="shared" si="497"/>
        <v>1883.75</v>
      </c>
    </row>
    <row r="10593" spans="1:11" ht="15">
      <c r="A10593" t="s">
        <v>30</v>
      </c>
      <c r="B10593">
        <v>2</v>
      </c>
      <c r="C10593">
        <v>20</v>
      </c>
      <c r="D10593" t="s">
        <v>23</v>
      </c>
      <c r="E10593" t="s">
        <v>1675</v>
      </c>
      <c r="F10593" s="1">
        <v>2.6953703703703702E-2</v>
      </c>
      <c r="G10593">
        <f>_xlfn.XLOOKUP($A10593,Product_pricing!$B:$B,Product_pricing!$C:$C)</f>
        <v>19</v>
      </c>
      <c r="H10593">
        <f t="shared" si="495"/>
        <v>30.400000000000002</v>
      </c>
      <c r="I10593" s="10">
        <f t="shared" si="496"/>
        <v>2.6826120657219534E-2</v>
      </c>
      <c r="J10593" t="str">
        <f>_xlfn.XLOOKUP(A10593,Product_Details!$A:$A,Product_Details!$G:$G,"mens")</f>
        <v>Womens</v>
      </c>
      <c r="K10593">
        <f t="shared" si="497"/>
        <v>1883.75</v>
      </c>
    </row>
    <row r="10594" spans="1:11" ht="15">
      <c r="A10594" t="s">
        <v>38</v>
      </c>
      <c r="B10594">
        <v>3</v>
      </c>
      <c r="C10594">
        <v>20</v>
      </c>
      <c r="D10594" t="s">
        <v>23</v>
      </c>
      <c r="E10594" t="s">
        <v>1675</v>
      </c>
      <c r="F10594" s="1">
        <v>2.6953703703703702E-2</v>
      </c>
      <c r="G10594">
        <f>_xlfn.XLOOKUP($A10594,Product_pricing!$B:$B,Product_pricing!$C:$C)</f>
        <v>54</v>
      </c>
      <c r="H10594">
        <f t="shared" si="495"/>
        <v>129.6</v>
      </c>
      <c r="I10594" s="10">
        <f t="shared" si="496"/>
        <v>0.11436398806498853</v>
      </c>
      <c r="J10594" t="str">
        <f>_xlfn.XLOOKUP(A10594,Product_Details!$A:$A,Product_Details!$G:$G,"mens")</f>
        <v>Womens</v>
      </c>
      <c r="K10594">
        <f t="shared" si="497"/>
        <v>1883.75</v>
      </c>
    </row>
    <row r="10595" spans="1:11" ht="15">
      <c r="A10595" t="s">
        <v>41</v>
      </c>
      <c r="B10595">
        <v>4</v>
      </c>
      <c r="C10595">
        <v>20</v>
      </c>
      <c r="D10595" t="s">
        <v>23</v>
      </c>
      <c r="E10595" t="s">
        <v>1675</v>
      </c>
      <c r="F10595" s="1">
        <v>2.6953703703703702E-2</v>
      </c>
      <c r="G10595">
        <f>_xlfn.XLOOKUP($A10595,Product_pricing!$B:$B,Product_pricing!$C:$C)</f>
        <v>10</v>
      </c>
      <c r="H10595">
        <f t="shared" si="495"/>
        <v>32</v>
      </c>
      <c r="I10595" s="10">
        <f t="shared" si="496"/>
        <v>2.8238021744441611E-2</v>
      </c>
      <c r="J10595" t="str">
        <f>_xlfn.XLOOKUP(A10595,Product_Details!$A:$A,Product_Details!$G:$G,"mens")</f>
        <v>Mens</v>
      </c>
      <c r="K10595">
        <f t="shared" si="497"/>
        <v>2520</v>
      </c>
    </row>
    <row r="10596" spans="1:11" ht="15">
      <c r="A10596" t="s">
        <v>32</v>
      </c>
      <c r="B10596">
        <v>3</v>
      </c>
      <c r="C10596">
        <v>20</v>
      </c>
      <c r="D10596" t="s">
        <v>23</v>
      </c>
      <c r="E10596" t="s">
        <v>1675</v>
      </c>
      <c r="F10596" s="1">
        <v>2.6953703703703702E-2</v>
      </c>
      <c r="G10596">
        <f>_xlfn.XLOOKUP($A10596,Product_pricing!$B:$B,Product_pricing!$C:$C)</f>
        <v>36</v>
      </c>
      <c r="H10596">
        <f t="shared" si="495"/>
        <v>86.4</v>
      </c>
      <c r="I10596" s="10">
        <f t="shared" si="496"/>
        <v>7.6242658709992361E-2</v>
      </c>
      <c r="J10596" t="str">
        <f>_xlfn.XLOOKUP(A10596,Product_Details!$A:$A,Product_Details!$G:$G,"mens")</f>
        <v>Mens</v>
      </c>
      <c r="K10596">
        <f t="shared" si="497"/>
        <v>2520</v>
      </c>
    </row>
    <row r="10597" spans="1:11" ht="15">
      <c r="A10597" t="s">
        <v>27</v>
      </c>
      <c r="B10597">
        <v>1</v>
      </c>
      <c r="C10597">
        <v>20</v>
      </c>
      <c r="D10597" t="s">
        <v>23</v>
      </c>
      <c r="E10597" t="s">
        <v>1675</v>
      </c>
      <c r="F10597" s="1">
        <v>2.6953703703703702E-2</v>
      </c>
      <c r="G10597">
        <f>_xlfn.XLOOKUP($A10597,Product_pricing!$B:$B,Product_pricing!$C:$C)</f>
        <v>29</v>
      </c>
      <c r="H10597">
        <f t="shared" si="495"/>
        <v>23.200000000000003</v>
      </c>
      <c r="I10597" s="10">
        <f t="shared" si="496"/>
        <v>2.0472565764720171E-2</v>
      </c>
      <c r="J10597" t="str">
        <f>_xlfn.XLOOKUP(A10597,Product_Details!$A:$A,Product_Details!$G:$G,"mens")</f>
        <v>Mens</v>
      </c>
      <c r="K10597">
        <f t="shared" si="497"/>
        <v>2520</v>
      </c>
    </row>
    <row r="10598" spans="1:11" ht="15">
      <c r="A10598" t="s">
        <v>30</v>
      </c>
      <c r="B10598">
        <v>5</v>
      </c>
      <c r="C10598">
        <v>16</v>
      </c>
      <c r="D10598" t="s">
        <v>23</v>
      </c>
      <c r="E10598" t="s">
        <v>1676</v>
      </c>
      <c r="F10598" s="1">
        <v>2.736111111111111E-2</v>
      </c>
      <c r="G10598">
        <f>_xlfn.XLOOKUP($A10598,Product_pricing!$B:$B,Product_pricing!$C:$C)</f>
        <v>19</v>
      </c>
      <c r="H10598">
        <f t="shared" si="495"/>
        <v>79.8</v>
      </c>
      <c r="I10598" s="10">
        <f t="shared" si="496"/>
        <v>7.0418566725201262E-2</v>
      </c>
      <c r="J10598" t="str">
        <f>_xlfn.XLOOKUP(A10598,Product_Details!$A:$A,Product_Details!$G:$G,"mens")</f>
        <v>Womens</v>
      </c>
      <c r="K10598">
        <f t="shared" si="497"/>
        <v>7535</v>
      </c>
    </row>
    <row r="10599" spans="1:11" ht="15">
      <c r="A10599" t="s">
        <v>25</v>
      </c>
      <c r="B10599">
        <v>4</v>
      </c>
      <c r="C10599">
        <v>16</v>
      </c>
      <c r="D10599" t="s">
        <v>23</v>
      </c>
      <c r="E10599" t="s">
        <v>1676</v>
      </c>
      <c r="F10599" s="1">
        <v>2.736111111111111E-2</v>
      </c>
      <c r="G10599">
        <f>_xlfn.XLOOKUP($A10599,Product_pricing!$B:$B,Product_pricing!$C:$C)</f>
        <v>40</v>
      </c>
      <c r="H10599">
        <f t="shared" si="495"/>
        <v>134.4</v>
      </c>
      <c r="I10599" s="10">
        <f t="shared" si="496"/>
        <v>0.11859969132665477</v>
      </c>
      <c r="J10599" t="str">
        <f>_xlfn.XLOOKUP(A10599,Product_Details!$A:$A,Product_Details!$G:$G,"mens")</f>
        <v>Mens</v>
      </c>
      <c r="K10599">
        <f t="shared" si="497"/>
        <v>1890</v>
      </c>
    </row>
    <row r="10600" spans="1:11" ht="15">
      <c r="A10600" t="s">
        <v>41</v>
      </c>
      <c r="B10600">
        <v>2</v>
      </c>
      <c r="C10600">
        <v>16</v>
      </c>
      <c r="D10600" t="s">
        <v>23</v>
      </c>
      <c r="E10600" t="s">
        <v>1676</v>
      </c>
      <c r="F10600" s="1">
        <v>2.736111111111111E-2</v>
      </c>
      <c r="G10600">
        <f>_xlfn.XLOOKUP($A10600,Product_pricing!$B:$B,Product_pricing!$C:$C)</f>
        <v>10</v>
      </c>
      <c r="H10600">
        <f t="shared" si="495"/>
        <v>16.8</v>
      </c>
      <c r="I10600" s="10">
        <f t="shared" si="496"/>
        <v>1.4824961415831846E-2</v>
      </c>
      <c r="J10600" t="str">
        <f>_xlfn.XLOOKUP(A10600,Product_Details!$A:$A,Product_Details!$G:$G,"mens")</f>
        <v>Mens</v>
      </c>
      <c r="K10600">
        <f t="shared" si="497"/>
        <v>1890</v>
      </c>
    </row>
    <row r="10601" spans="1:11" ht="15">
      <c r="A10601" t="s">
        <v>31</v>
      </c>
      <c r="B10601">
        <v>5</v>
      </c>
      <c r="C10601">
        <v>16</v>
      </c>
      <c r="D10601" t="s">
        <v>23</v>
      </c>
      <c r="E10601" t="s">
        <v>1676</v>
      </c>
      <c r="F10601" s="1">
        <v>2.736111111111111E-2</v>
      </c>
      <c r="G10601">
        <f>_xlfn.XLOOKUP($A10601,Product_pricing!$B:$B,Product_pricing!$C:$C)</f>
        <v>57</v>
      </c>
      <c r="H10601">
        <f t="shared" si="495"/>
        <v>239.39999999999998</v>
      </c>
      <c r="I10601" s="10">
        <f t="shared" si="496"/>
        <v>0.21125570017560377</v>
      </c>
      <c r="J10601" t="str">
        <f>_xlfn.XLOOKUP(A10601,Product_Details!$A:$A,Product_Details!$G:$G,"mens")</f>
        <v>Mens</v>
      </c>
      <c r="K10601">
        <f t="shared" si="497"/>
        <v>1890</v>
      </c>
    </row>
    <row r="10602" spans="1:11" ht="15">
      <c r="A10602" t="s">
        <v>32</v>
      </c>
      <c r="B10602">
        <v>1</v>
      </c>
      <c r="C10602">
        <v>16</v>
      </c>
      <c r="D10602" t="s">
        <v>23</v>
      </c>
      <c r="E10602" t="s">
        <v>1676</v>
      </c>
      <c r="F10602" s="1">
        <v>2.736111111111111E-2</v>
      </c>
      <c r="G10602">
        <f>_xlfn.XLOOKUP($A10602,Product_pricing!$B:$B,Product_pricing!$C:$C)</f>
        <v>36</v>
      </c>
      <c r="H10602">
        <f t="shared" si="495"/>
        <v>30.24</v>
      </c>
      <c r="I10602" s="10">
        <f t="shared" si="496"/>
        <v>2.6684930548497323E-2</v>
      </c>
      <c r="J10602" t="str">
        <f>_xlfn.XLOOKUP(A10602,Product_Details!$A:$A,Product_Details!$G:$G,"mens")</f>
        <v>Mens</v>
      </c>
      <c r="K10602">
        <f t="shared" si="497"/>
        <v>1890</v>
      </c>
    </row>
    <row r="10603" spans="1:11" ht="15">
      <c r="A10603" t="s">
        <v>22</v>
      </c>
      <c r="B10603">
        <v>2</v>
      </c>
      <c r="C10603">
        <v>16</v>
      </c>
      <c r="D10603" t="s">
        <v>23</v>
      </c>
      <c r="E10603" t="s">
        <v>1677</v>
      </c>
      <c r="F10603" s="1">
        <v>2.1710648148148146E-2</v>
      </c>
      <c r="G10603">
        <f>_xlfn.XLOOKUP($A10603,Product_pricing!$B:$B,Product_pricing!$C:$C)</f>
        <v>13</v>
      </c>
      <c r="H10603">
        <f t="shared" si="495"/>
        <v>21.84</v>
      </c>
      <c r="I10603" s="10">
        <f t="shared" si="496"/>
        <v>1.9272449840581397E-2</v>
      </c>
      <c r="J10603" t="str">
        <f>_xlfn.XLOOKUP(A10603,Product_Details!$A:$A,Product_Details!$G:$G,"mens")</f>
        <v>Womens</v>
      </c>
      <c r="K10603">
        <f t="shared" si="497"/>
        <v>3767.5</v>
      </c>
    </row>
    <row r="10604" spans="1:11" ht="15">
      <c r="A10604" t="s">
        <v>29</v>
      </c>
      <c r="B10604">
        <v>1</v>
      </c>
      <c r="C10604">
        <v>16</v>
      </c>
      <c r="D10604" t="s">
        <v>23</v>
      </c>
      <c r="E10604" t="s">
        <v>1677</v>
      </c>
      <c r="F10604" s="1">
        <v>2.1710648148148146E-2</v>
      </c>
      <c r="G10604">
        <f>_xlfn.XLOOKUP($A10604,Product_pricing!$B:$B,Product_pricing!$C:$C)</f>
        <v>10</v>
      </c>
      <c r="H10604">
        <f t="shared" si="495"/>
        <v>8.4</v>
      </c>
      <c r="I10604" s="10">
        <f t="shared" si="496"/>
        <v>7.4124807079159229E-3</v>
      </c>
      <c r="J10604" t="str">
        <f>_xlfn.XLOOKUP(A10604,Product_Details!$A:$A,Product_Details!$G:$G,"mens")</f>
        <v>Womens</v>
      </c>
      <c r="K10604">
        <f t="shared" si="497"/>
        <v>3767.5</v>
      </c>
    </row>
    <row r="10605" spans="1:11" ht="15">
      <c r="A10605" t="s">
        <v>41</v>
      </c>
      <c r="B10605">
        <v>3</v>
      </c>
      <c r="C10605">
        <v>16</v>
      </c>
      <c r="D10605" t="s">
        <v>23</v>
      </c>
      <c r="E10605" t="s">
        <v>1677</v>
      </c>
      <c r="F10605" s="1">
        <v>2.1710648148148146E-2</v>
      </c>
      <c r="G10605">
        <f>_xlfn.XLOOKUP($A10605,Product_pricing!$B:$B,Product_pricing!$C:$C)</f>
        <v>10</v>
      </c>
      <c r="H10605">
        <f t="shared" si="495"/>
        <v>25.2</v>
      </c>
      <c r="I10605" s="10">
        <f t="shared" si="496"/>
        <v>2.2237442123747769E-2</v>
      </c>
      <c r="J10605" t="str">
        <f>_xlfn.XLOOKUP(A10605,Product_Details!$A:$A,Product_Details!$G:$G,"mens")</f>
        <v>Mens</v>
      </c>
      <c r="K10605">
        <f t="shared" si="497"/>
        <v>1890</v>
      </c>
    </row>
    <row r="10606" spans="1:11" ht="15">
      <c r="A10606" t="s">
        <v>32</v>
      </c>
      <c r="B10606">
        <v>3</v>
      </c>
      <c r="C10606">
        <v>16</v>
      </c>
      <c r="D10606" t="s">
        <v>23</v>
      </c>
      <c r="E10606" t="s">
        <v>1677</v>
      </c>
      <c r="F10606" s="1">
        <v>2.1710648148148146E-2</v>
      </c>
      <c r="G10606">
        <f>_xlfn.XLOOKUP($A10606,Product_pricing!$B:$B,Product_pricing!$C:$C)</f>
        <v>36</v>
      </c>
      <c r="H10606">
        <f t="shared" si="495"/>
        <v>90.72</v>
      </c>
      <c r="I10606" s="10">
        <f t="shared" si="496"/>
        <v>8.0054791645491966E-2</v>
      </c>
      <c r="J10606" t="str">
        <f>_xlfn.XLOOKUP(A10606,Product_Details!$A:$A,Product_Details!$G:$G,"mens")</f>
        <v>Mens</v>
      </c>
      <c r="K10606">
        <f t="shared" si="497"/>
        <v>1890</v>
      </c>
    </row>
    <row r="10607" spans="1:11" ht="15">
      <c r="A10607" t="s">
        <v>26</v>
      </c>
      <c r="B10607">
        <v>2</v>
      </c>
      <c r="C10607">
        <v>16</v>
      </c>
      <c r="D10607" t="s">
        <v>23</v>
      </c>
      <c r="E10607" t="s">
        <v>1677</v>
      </c>
      <c r="F10607" s="1">
        <v>2.1710648148148146E-2</v>
      </c>
      <c r="G10607">
        <f>_xlfn.XLOOKUP($A10607,Product_pricing!$B:$B,Product_pricing!$C:$C)</f>
        <v>17</v>
      </c>
      <c r="H10607">
        <f t="shared" si="495"/>
        <v>28.56</v>
      </c>
      <c r="I10607" s="10">
        <f t="shared" si="496"/>
        <v>2.5202434406914137E-2</v>
      </c>
      <c r="J10607" t="str">
        <f>_xlfn.XLOOKUP(A10607,Product_Details!$A:$A,Product_Details!$G:$G,"mens")</f>
        <v>Mens</v>
      </c>
      <c r="K10607">
        <f t="shared" si="497"/>
        <v>1890</v>
      </c>
    </row>
    <row r="10608" spans="1:11" ht="15">
      <c r="A10608" t="s">
        <v>27</v>
      </c>
      <c r="B10608">
        <v>2</v>
      </c>
      <c r="C10608">
        <v>16</v>
      </c>
      <c r="D10608" t="s">
        <v>23</v>
      </c>
      <c r="E10608" t="s">
        <v>1677</v>
      </c>
      <c r="F10608" s="1">
        <v>2.1710648148148146E-2</v>
      </c>
      <c r="G10608">
        <f>_xlfn.XLOOKUP($A10608,Product_pricing!$B:$B,Product_pricing!$C:$C)</f>
        <v>29</v>
      </c>
      <c r="H10608">
        <f t="shared" si="495"/>
        <v>48.72</v>
      </c>
      <c r="I10608" s="10">
        <f t="shared" si="496"/>
        <v>4.2992388105912355E-2</v>
      </c>
      <c r="J10608" t="str">
        <f>_xlfn.XLOOKUP(A10608,Product_Details!$A:$A,Product_Details!$G:$G,"mens")</f>
        <v>Mens</v>
      </c>
      <c r="K10608">
        <f t="shared" si="497"/>
        <v>1890</v>
      </c>
    </row>
    <row r="10609" spans="1:11" ht="15">
      <c r="A10609" t="s">
        <v>22</v>
      </c>
      <c r="B10609">
        <v>5</v>
      </c>
      <c r="C10609">
        <v>15</v>
      </c>
      <c r="D10609" t="s">
        <v>33</v>
      </c>
      <c r="E10609" t="s">
        <v>1678</v>
      </c>
      <c r="F10609" s="1">
        <v>2.4496527777777777E-2</v>
      </c>
      <c r="G10609">
        <f>_xlfn.XLOOKUP($A10609,Product_pricing!$B:$B,Product_pricing!$C:$C)</f>
        <v>13</v>
      </c>
      <c r="H10609">
        <f t="shared" si="495"/>
        <v>55.25</v>
      </c>
      <c r="I10609" s="10">
        <f t="shared" si="496"/>
        <v>4.8754709418137469E-2</v>
      </c>
      <c r="J10609" t="str">
        <f>_xlfn.XLOOKUP(A10609,Product_Details!$A:$A,Product_Details!$G:$G,"mens")</f>
        <v>Womens</v>
      </c>
      <c r="K10609">
        <f t="shared" si="497"/>
        <v>1883.75</v>
      </c>
    </row>
    <row r="10610" spans="1:11" ht="15">
      <c r="A10610" t="s">
        <v>35</v>
      </c>
      <c r="B10610">
        <v>5</v>
      </c>
      <c r="C10610">
        <v>15</v>
      </c>
      <c r="D10610" t="s">
        <v>33</v>
      </c>
      <c r="E10610" t="s">
        <v>1678</v>
      </c>
      <c r="F10610" s="1">
        <v>2.4496527777777777E-2</v>
      </c>
      <c r="G10610">
        <f>_xlfn.XLOOKUP($A10610,Product_pricing!$B:$B,Product_pricing!$C:$C)</f>
        <v>32</v>
      </c>
      <c r="H10610">
        <f t="shared" si="495"/>
        <v>136</v>
      </c>
      <c r="I10610" s="10">
        <f t="shared" si="496"/>
        <v>0.12001159241387685</v>
      </c>
      <c r="J10610" t="str">
        <f>_xlfn.XLOOKUP(A10610,Product_Details!$A:$A,Product_Details!$G:$G,"mens")</f>
        <v>Womens</v>
      </c>
      <c r="K10610">
        <f t="shared" si="497"/>
        <v>1883.75</v>
      </c>
    </row>
    <row r="10611" spans="1:11" ht="15">
      <c r="A10611" t="s">
        <v>29</v>
      </c>
      <c r="B10611">
        <v>1</v>
      </c>
      <c r="C10611">
        <v>15</v>
      </c>
      <c r="D10611" t="s">
        <v>33</v>
      </c>
      <c r="E10611" t="s">
        <v>1678</v>
      </c>
      <c r="F10611" s="1">
        <v>2.4496527777777777E-2</v>
      </c>
      <c r="G10611">
        <f>_xlfn.XLOOKUP($A10611,Product_pricing!$B:$B,Product_pricing!$C:$C)</f>
        <v>10</v>
      </c>
      <c r="H10611">
        <f t="shared" si="495"/>
        <v>8.5</v>
      </c>
      <c r="I10611" s="10">
        <f t="shared" si="496"/>
        <v>7.5007245258673031E-3</v>
      </c>
      <c r="J10611" t="str">
        <f>_xlfn.XLOOKUP(A10611,Product_Details!$A:$A,Product_Details!$G:$G,"mens")</f>
        <v>Womens</v>
      </c>
      <c r="K10611">
        <f t="shared" si="497"/>
        <v>1883.75</v>
      </c>
    </row>
    <row r="10612" spans="1:11" ht="15">
      <c r="A10612" t="s">
        <v>38</v>
      </c>
      <c r="B10612">
        <v>3</v>
      </c>
      <c r="C10612">
        <v>15</v>
      </c>
      <c r="D10612" t="s">
        <v>33</v>
      </c>
      <c r="E10612" t="s">
        <v>1678</v>
      </c>
      <c r="F10612" s="1">
        <v>2.4496527777777777E-2</v>
      </c>
      <c r="G10612">
        <f>_xlfn.XLOOKUP($A10612,Product_pricing!$B:$B,Product_pricing!$C:$C)</f>
        <v>54</v>
      </c>
      <c r="H10612">
        <f t="shared" si="495"/>
        <v>137.69999999999999</v>
      </c>
      <c r="I10612" s="10">
        <f t="shared" si="496"/>
        <v>0.12151173731905029</v>
      </c>
      <c r="J10612" t="str">
        <f>_xlfn.XLOOKUP(A10612,Product_Details!$A:$A,Product_Details!$G:$G,"mens")</f>
        <v>Womens</v>
      </c>
      <c r="K10612">
        <f t="shared" si="497"/>
        <v>1883.75</v>
      </c>
    </row>
    <row r="10613" spans="1:11" ht="15">
      <c r="A10613" t="s">
        <v>25</v>
      </c>
      <c r="B10613">
        <v>4</v>
      </c>
      <c r="C10613">
        <v>15</v>
      </c>
      <c r="D10613" t="s">
        <v>33</v>
      </c>
      <c r="E10613" t="s">
        <v>1678</v>
      </c>
      <c r="F10613" s="1">
        <v>2.4496527777777777E-2</v>
      </c>
      <c r="G10613">
        <f>_xlfn.XLOOKUP($A10613,Product_pricing!$B:$B,Product_pricing!$C:$C)</f>
        <v>40</v>
      </c>
      <c r="H10613">
        <f t="shared" si="495"/>
        <v>136</v>
      </c>
      <c r="I10613" s="10">
        <f t="shared" si="496"/>
        <v>0.12001159241387685</v>
      </c>
      <c r="J10613" t="str">
        <f>_xlfn.XLOOKUP(A10613,Product_Details!$A:$A,Product_Details!$G:$G,"mens")</f>
        <v>Mens</v>
      </c>
      <c r="K10613">
        <f t="shared" si="497"/>
        <v>2520</v>
      </c>
    </row>
    <row r="10614" spans="1:11" ht="15">
      <c r="A10614" t="s">
        <v>31</v>
      </c>
      <c r="B10614">
        <v>2</v>
      </c>
      <c r="C10614">
        <v>15</v>
      </c>
      <c r="D10614" t="s">
        <v>33</v>
      </c>
      <c r="E10614" t="s">
        <v>1678</v>
      </c>
      <c r="F10614" s="1">
        <v>2.4496527777777777E-2</v>
      </c>
      <c r="G10614">
        <f>_xlfn.XLOOKUP($A10614,Product_pricing!$B:$B,Product_pricing!$C:$C)</f>
        <v>57</v>
      </c>
      <c r="H10614">
        <f t="shared" si="495"/>
        <v>96.899999999999991</v>
      </c>
      <c r="I10614" s="10">
        <f t="shared" si="496"/>
        <v>8.5508259594887254E-2</v>
      </c>
      <c r="J10614" t="str">
        <f>_xlfn.XLOOKUP(A10614,Product_Details!$A:$A,Product_Details!$G:$G,"mens")</f>
        <v>Mens</v>
      </c>
      <c r="K10614">
        <f t="shared" si="497"/>
        <v>2520</v>
      </c>
    </row>
    <row r="10615" spans="1:11" ht="15">
      <c r="A10615" t="s">
        <v>26</v>
      </c>
      <c r="B10615">
        <v>2</v>
      </c>
      <c r="C10615">
        <v>15</v>
      </c>
      <c r="D10615" t="s">
        <v>33</v>
      </c>
      <c r="E10615" t="s">
        <v>1678</v>
      </c>
      <c r="F10615" s="1">
        <v>2.4496527777777777E-2</v>
      </c>
      <c r="G10615">
        <f>_xlfn.XLOOKUP($A10615,Product_pricing!$B:$B,Product_pricing!$C:$C)</f>
        <v>17</v>
      </c>
      <c r="H10615">
        <f t="shared" si="495"/>
        <v>28.9</v>
      </c>
      <c r="I10615" s="10">
        <f t="shared" si="496"/>
        <v>2.5502463387948829E-2</v>
      </c>
      <c r="J10615" t="str">
        <f>_xlfn.XLOOKUP(A10615,Product_Details!$A:$A,Product_Details!$G:$G,"mens")</f>
        <v>Mens</v>
      </c>
      <c r="K10615">
        <f t="shared" si="497"/>
        <v>2520</v>
      </c>
    </row>
    <row r="10616" spans="1:11" ht="15">
      <c r="A10616" t="s">
        <v>22</v>
      </c>
      <c r="B10616">
        <v>3</v>
      </c>
      <c r="C10616">
        <v>4</v>
      </c>
      <c r="D10616" t="s">
        <v>23</v>
      </c>
      <c r="E10616" t="s">
        <v>1679</v>
      </c>
      <c r="F10616" s="1">
        <v>1.6585648148148148E-3</v>
      </c>
      <c r="G10616">
        <f>_xlfn.XLOOKUP($A10616,Product_pricing!$B:$B,Product_pricing!$C:$C)</f>
        <v>13</v>
      </c>
      <c r="H10616">
        <f t="shared" si="495"/>
        <v>37.44</v>
      </c>
      <c r="I10616" s="10">
        <f t="shared" si="496"/>
        <v>3.3038485440996683E-2</v>
      </c>
      <c r="J10616" t="str">
        <f>_xlfn.XLOOKUP(A10616,Product_Details!$A:$A,Product_Details!$G:$G,"mens")</f>
        <v>Womens</v>
      </c>
      <c r="K10616">
        <f t="shared" si="497"/>
        <v>1883.75</v>
      </c>
    </row>
    <row r="10617" spans="1:11" ht="15">
      <c r="A10617" t="s">
        <v>29</v>
      </c>
      <c r="B10617">
        <v>2</v>
      </c>
      <c r="C10617">
        <v>4</v>
      </c>
      <c r="D10617" t="s">
        <v>23</v>
      </c>
      <c r="E10617" t="s">
        <v>1679</v>
      </c>
      <c r="F10617" s="1">
        <v>1.6585648148148148E-3</v>
      </c>
      <c r="G10617">
        <f>_xlfn.XLOOKUP($A10617,Product_pricing!$B:$B,Product_pricing!$C:$C)</f>
        <v>10</v>
      </c>
      <c r="H10617">
        <f t="shared" si="495"/>
        <v>19.2</v>
      </c>
      <c r="I10617" s="10">
        <f t="shared" si="496"/>
        <v>1.6942813046664965E-2</v>
      </c>
      <c r="J10617" t="str">
        <f>_xlfn.XLOOKUP(A10617,Product_Details!$A:$A,Product_Details!$G:$G,"mens")</f>
        <v>Womens</v>
      </c>
      <c r="K10617">
        <f t="shared" si="497"/>
        <v>1883.75</v>
      </c>
    </row>
    <row r="10618" spans="1:11" ht="15">
      <c r="A10618" t="s">
        <v>36</v>
      </c>
      <c r="B10618">
        <v>3</v>
      </c>
      <c r="C10618">
        <v>4</v>
      </c>
      <c r="D10618" t="s">
        <v>23</v>
      </c>
      <c r="E10618" t="s">
        <v>1679</v>
      </c>
      <c r="F10618" s="1">
        <v>1.6585648148148148E-3</v>
      </c>
      <c r="G10618">
        <f>_xlfn.XLOOKUP($A10618,Product_pricing!$B:$B,Product_pricing!$C:$C)</f>
        <v>23</v>
      </c>
      <c r="H10618">
        <f t="shared" si="495"/>
        <v>66.239999999999995</v>
      </c>
      <c r="I10618" s="10">
        <f t="shared" si="496"/>
        <v>5.845270501099413E-2</v>
      </c>
      <c r="J10618" t="str">
        <f>_xlfn.XLOOKUP(A10618,Product_Details!$A:$A,Product_Details!$G:$G,"mens")</f>
        <v>Womens</v>
      </c>
      <c r="K10618">
        <f t="shared" si="497"/>
        <v>1883.75</v>
      </c>
    </row>
    <row r="10619" spans="1:11" ht="15">
      <c r="A10619" t="s">
        <v>38</v>
      </c>
      <c r="B10619">
        <v>2</v>
      </c>
      <c r="C10619">
        <v>4</v>
      </c>
      <c r="D10619" t="s">
        <v>23</v>
      </c>
      <c r="E10619" t="s">
        <v>1679</v>
      </c>
      <c r="F10619" s="1">
        <v>1.6585648148148148E-3</v>
      </c>
      <c r="G10619">
        <f>_xlfn.XLOOKUP($A10619,Product_pricing!$B:$B,Product_pricing!$C:$C)</f>
        <v>54</v>
      </c>
      <c r="H10619">
        <f t="shared" si="495"/>
        <v>103.67999999999999</v>
      </c>
      <c r="I10619" s="10">
        <f t="shared" si="496"/>
        <v>9.149119045199082E-2</v>
      </c>
      <c r="J10619" t="str">
        <f>_xlfn.XLOOKUP(A10619,Product_Details!$A:$A,Product_Details!$G:$G,"mens")</f>
        <v>Womens</v>
      </c>
      <c r="K10619">
        <f t="shared" si="497"/>
        <v>1883.75</v>
      </c>
    </row>
    <row r="10620" spans="1:11" ht="15">
      <c r="A10620" t="s">
        <v>25</v>
      </c>
      <c r="B10620">
        <v>5</v>
      </c>
      <c r="C10620">
        <v>4</v>
      </c>
      <c r="D10620" t="s">
        <v>23</v>
      </c>
      <c r="E10620" t="s">
        <v>1679</v>
      </c>
      <c r="F10620" s="1">
        <v>1.6585648148148148E-3</v>
      </c>
      <c r="G10620">
        <f>_xlfn.XLOOKUP($A10620,Product_pricing!$B:$B,Product_pricing!$C:$C)</f>
        <v>40</v>
      </c>
      <c r="H10620">
        <f t="shared" si="495"/>
        <v>192</v>
      </c>
      <c r="I10620" s="10">
        <f t="shared" si="496"/>
        <v>0.16942813046664967</v>
      </c>
      <c r="J10620" t="str">
        <f>_xlfn.XLOOKUP(A10620,Product_Details!$A:$A,Product_Details!$G:$G,"mens")</f>
        <v>Mens</v>
      </c>
      <c r="K10620">
        <f t="shared" si="497"/>
        <v>2520</v>
      </c>
    </row>
    <row r="10621" spans="1:11" ht="15">
      <c r="A10621" t="s">
        <v>41</v>
      </c>
      <c r="B10621">
        <v>2</v>
      </c>
      <c r="C10621">
        <v>4</v>
      </c>
      <c r="D10621" t="s">
        <v>23</v>
      </c>
      <c r="E10621" t="s">
        <v>1679</v>
      </c>
      <c r="F10621" s="1">
        <v>1.6585648148148148E-3</v>
      </c>
      <c r="G10621">
        <f>_xlfn.XLOOKUP($A10621,Product_pricing!$B:$B,Product_pricing!$C:$C)</f>
        <v>10</v>
      </c>
      <c r="H10621">
        <f t="shared" si="495"/>
        <v>19.2</v>
      </c>
      <c r="I10621" s="10">
        <f t="shared" si="496"/>
        <v>1.6942813046664965E-2</v>
      </c>
      <c r="J10621" t="str">
        <f>_xlfn.XLOOKUP(A10621,Product_Details!$A:$A,Product_Details!$G:$G,"mens")</f>
        <v>Mens</v>
      </c>
      <c r="K10621">
        <f t="shared" si="497"/>
        <v>2520</v>
      </c>
    </row>
    <row r="10622" spans="1:11" ht="15">
      <c r="A10622" t="s">
        <v>31</v>
      </c>
      <c r="B10622">
        <v>2</v>
      </c>
      <c r="C10622">
        <v>4</v>
      </c>
      <c r="D10622" t="s">
        <v>23</v>
      </c>
      <c r="E10622" t="s">
        <v>1679</v>
      </c>
      <c r="F10622" s="1">
        <v>1.6585648148148148E-3</v>
      </c>
      <c r="G10622">
        <f>_xlfn.XLOOKUP($A10622,Product_pricing!$B:$B,Product_pricing!$C:$C)</f>
        <v>57</v>
      </c>
      <c r="H10622">
        <f t="shared" si="495"/>
        <v>109.44</v>
      </c>
      <c r="I10622" s="10">
        <f t="shared" si="496"/>
        <v>9.6574034365990311E-2</v>
      </c>
      <c r="J10622" t="str">
        <f>_xlfn.XLOOKUP(A10622,Product_Details!$A:$A,Product_Details!$G:$G,"mens")</f>
        <v>Mens</v>
      </c>
      <c r="K10622">
        <f t="shared" si="497"/>
        <v>2520</v>
      </c>
    </row>
    <row r="10623" spans="1:11" ht="15">
      <c r="A10623" t="s">
        <v>22</v>
      </c>
      <c r="B10623">
        <v>5</v>
      </c>
      <c r="C10623">
        <v>9</v>
      </c>
      <c r="D10623" t="s">
        <v>23</v>
      </c>
      <c r="E10623" t="s">
        <v>1680</v>
      </c>
      <c r="F10623" s="1">
        <v>1.2606481481481481E-2</v>
      </c>
      <c r="G10623">
        <f>_xlfn.XLOOKUP($A10623,Product_pricing!$B:$B,Product_pricing!$C:$C)</f>
        <v>13</v>
      </c>
      <c r="H10623">
        <f t="shared" si="495"/>
        <v>59.15</v>
      </c>
      <c r="I10623" s="10">
        <f t="shared" si="496"/>
        <v>5.219621831824129E-2</v>
      </c>
      <c r="J10623" t="str">
        <f>_xlfn.XLOOKUP(A10623,Product_Details!$A:$A,Product_Details!$G:$G,"mens")</f>
        <v>Womens</v>
      </c>
      <c r="K10623">
        <f t="shared" si="497"/>
        <v>7535</v>
      </c>
    </row>
    <row r="10624" spans="1:11" ht="15">
      <c r="A10624" t="s">
        <v>31</v>
      </c>
      <c r="B10624">
        <v>1</v>
      </c>
      <c r="C10624">
        <v>9</v>
      </c>
      <c r="D10624" t="s">
        <v>23</v>
      </c>
      <c r="E10624" t="s">
        <v>1680</v>
      </c>
      <c r="F10624" s="1">
        <v>1.2606481481481481E-2</v>
      </c>
      <c r="G10624">
        <f>_xlfn.XLOOKUP($A10624,Product_pricing!$B:$B,Product_pricing!$C:$C)</f>
        <v>57</v>
      </c>
      <c r="H10624">
        <f t="shared" si="495"/>
        <v>51.870000000000005</v>
      </c>
      <c r="I10624" s="10">
        <f t="shared" si="496"/>
        <v>4.5772068371380828E-2</v>
      </c>
      <c r="J10624" t="str">
        <f>_xlfn.XLOOKUP(A10624,Product_Details!$A:$A,Product_Details!$G:$G,"mens")</f>
        <v>Mens</v>
      </c>
      <c r="K10624">
        <f t="shared" si="497"/>
        <v>3780</v>
      </c>
    </row>
    <row r="10625" spans="1:11" ht="15">
      <c r="A10625" t="s">
        <v>27</v>
      </c>
      <c r="B10625">
        <v>3</v>
      </c>
      <c r="C10625">
        <v>9</v>
      </c>
      <c r="D10625" t="s">
        <v>23</v>
      </c>
      <c r="E10625" t="s">
        <v>1680</v>
      </c>
      <c r="F10625" s="1">
        <v>1.2606481481481481E-2</v>
      </c>
      <c r="G10625">
        <f>_xlfn.XLOOKUP($A10625,Product_pricing!$B:$B,Product_pricing!$C:$C)</f>
        <v>29</v>
      </c>
      <c r="H10625">
        <f t="shared" si="495"/>
        <v>79.17</v>
      </c>
      <c r="I10625" s="10">
        <f t="shared" si="496"/>
        <v>6.9862630672107573E-2</v>
      </c>
      <c r="J10625" t="str">
        <f>_xlfn.XLOOKUP(A10625,Product_Details!$A:$A,Product_Details!$G:$G,"mens")</f>
        <v>Mens</v>
      </c>
      <c r="K10625">
        <f t="shared" si="497"/>
        <v>3780</v>
      </c>
    </row>
    <row r="10626" spans="1:11" ht="15">
      <c r="A10626" t="s">
        <v>22</v>
      </c>
      <c r="B10626">
        <v>4</v>
      </c>
      <c r="C10626">
        <v>24</v>
      </c>
      <c r="D10626" t="s">
        <v>33</v>
      </c>
      <c r="E10626" t="s">
        <v>1681</v>
      </c>
      <c r="F10626" s="1">
        <v>1.3710648148148147E-2</v>
      </c>
      <c r="G10626">
        <f>_xlfn.XLOOKUP($A10626,Product_pricing!$B:$B,Product_pricing!$C:$C)</f>
        <v>13</v>
      </c>
      <c r="H10626">
        <f t="shared" si="495"/>
        <v>39.520000000000003</v>
      </c>
      <c r="I10626" s="10">
        <f t="shared" si="496"/>
        <v>3.4873956854385393E-2</v>
      </c>
      <c r="J10626" t="str">
        <f>_xlfn.XLOOKUP(A10626,Product_Details!$A:$A,Product_Details!$G:$G,"mens")</f>
        <v>Womens</v>
      </c>
      <c r="K10626">
        <f t="shared" si="497"/>
        <v>3767.5</v>
      </c>
    </row>
    <row r="10627" spans="1:11" ht="15">
      <c r="A10627" t="s">
        <v>30</v>
      </c>
      <c r="B10627">
        <v>3</v>
      </c>
      <c r="C10627">
        <v>24</v>
      </c>
      <c r="D10627" t="s">
        <v>33</v>
      </c>
      <c r="E10627" t="s">
        <v>1681</v>
      </c>
      <c r="F10627" s="1">
        <v>1.3710648148148147E-2</v>
      </c>
      <c r="G10627">
        <f>_xlfn.XLOOKUP($A10627,Product_pricing!$B:$B,Product_pricing!$C:$C)</f>
        <v>19</v>
      </c>
      <c r="H10627">
        <f t="shared" ref="H10627:H10690" si="498">B10627*G10627*(1-C10627/100)</f>
        <v>43.32</v>
      </c>
      <c r="I10627" s="10">
        <f t="shared" ref="I10627:I10690" si="499">(H10627/SUM($H:$H))*1000</f>
        <v>3.8227221936537832E-2</v>
      </c>
      <c r="J10627" t="str">
        <f>_xlfn.XLOOKUP(A10627,Product_Details!$A:$A,Product_Details!$G:$G,"mens")</f>
        <v>Womens</v>
      </c>
      <c r="K10627">
        <f t="shared" ref="K10627:K10690" si="500">COUNTIFS($J:$J, J10627) / COUNTIFS($J:$J, J10627, $E:$E, E10627)</f>
        <v>3767.5</v>
      </c>
    </row>
    <row r="10628" spans="1:11" ht="15">
      <c r="A10628" t="s">
        <v>32</v>
      </c>
      <c r="B10628">
        <v>1</v>
      </c>
      <c r="C10628">
        <v>24</v>
      </c>
      <c r="D10628" t="s">
        <v>33</v>
      </c>
      <c r="E10628" t="s">
        <v>1681</v>
      </c>
      <c r="F10628" s="1">
        <v>1.3710648148148147E-2</v>
      </c>
      <c r="G10628">
        <f>_xlfn.XLOOKUP($A10628,Product_pricing!$B:$B,Product_pricing!$C:$C)</f>
        <v>36</v>
      </c>
      <c r="H10628">
        <f t="shared" si="498"/>
        <v>27.36</v>
      </c>
      <c r="I10628" s="10">
        <f t="shared" si="499"/>
        <v>2.4143508591497578E-2</v>
      </c>
      <c r="J10628" t="str">
        <f>_xlfn.XLOOKUP(A10628,Product_Details!$A:$A,Product_Details!$G:$G,"mens")</f>
        <v>Mens</v>
      </c>
      <c r="K10628">
        <f t="shared" si="500"/>
        <v>7560</v>
      </c>
    </row>
    <row r="10629" spans="1:11" ht="15">
      <c r="A10629" t="s">
        <v>22</v>
      </c>
      <c r="B10629">
        <v>1</v>
      </c>
      <c r="C10629">
        <v>17</v>
      </c>
      <c r="D10629" t="s">
        <v>33</v>
      </c>
      <c r="E10629" t="s">
        <v>1682</v>
      </c>
      <c r="F10629" s="1">
        <v>3.8114583333333334E-2</v>
      </c>
      <c r="G10629">
        <f>_xlfn.XLOOKUP($A10629,Product_pricing!$B:$B,Product_pricing!$C:$C)</f>
        <v>13</v>
      </c>
      <c r="H10629">
        <f t="shared" si="498"/>
        <v>10.79</v>
      </c>
      <c r="I10629" s="10">
        <f t="shared" si="499"/>
        <v>9.5215079569539052E-3</v>
      </c>
      <c r="J10629" t="str">
        <f>_xlfn.XLOOKUP(A10629,Product_Details!$A:$A,Product_Details!$G:$G,"mens")</f>
        <v>Womens</v>
      </c>
      <c r="K10629">
        <f t="shared" si="500"/>
        <v>2511.6666666666665</v>
      </c>
    </row>
    <row r="10630" spans="1:11" ht="15">
      <c r="A10630" t="s">
        <v>29</v>
      </c>
      <c r="B10630">
        <v>3</v>
      </c>
      <c r="C10630">
        <v>17</v>
      </c>
      <c r="D10630" t="s">
        <v>33</v>
      </c>
      <c r="E10630" t="s">
        <v>1682</v>
      </c>
      <c r="F10630" s="1">
        <v>3.8114583333333334E-2</v>
      </c>
      <c r="G10630">
        <f>_xlfn.XLOOKUP($A10630,Product_pricing!$B:$B,Product_pricing!$C:$C)</f>
        <v>10</v>
      </c>
      <c r="H10630">
        <f t="shared" si="498"/>
        <v>24.9</v>
      </c>
      <c r="I10630" s="10">
        <f t="shared" si="499"/>
        <v>2.1972710669893626E-2</v>
      </c>
      <c r="J10630" t="str">
        <f>_xlfn.XLOOKUP(A10630,Product_Details!$A:$A,Product_Details!$G:$G,"mens")</f>
        <v>Womens</v>
      </c>
      <c r="K10630">
        <f t="shared" si="500"/>
        <v>2511.6666666666665</v>
      </c>
    </row>
    <row r="10631" spans="1:11" ht="15">
      <c r="A10631" t="s">
        <v>38</v>
      </c>
      <c r="B10631">
        <v>1</v>
      </c>
      <c r="C10631">
        <v>17</v>
      </c>
      <c r="D10631" t="s">
        <v>33</v>
      </c>
      <c r="E10631" t="s">
        <v>1682</v>
      </c>
      <c r="F10631" s="1">
        <v>3.8114583333333334E-2</v>
      </c>
      <c r="G10631">
        <f>_xlfn.XLOOKUP($A10631,Product_pricing!$B:$B,Product_pricing!$C:$C)</f>
        <v>54</v>
      </c>
      <c r="H10631">
        <f t="shared" si="498"/>
        <v>44.82</v>
      </c>
      <c r="I10631" s="10">
        <f t="shared" si="499"/>
        <v>3.9550879205808534E-2</v>
      </c>
      <c r="J10631" t="str">
        <f>_xlfn.XLOOKUP(A10631,Product_Details!$A:$A,Product_Details!$G:$G,"mens")</f>
        <v>Womens</v>
      </c>
      <c r="K10631">
        <f t="shared" si="500"/>
        <v>2511.6666666666665</v>
      </c>
    </row>
    <row r="10632" spans="1:11" ht="15">
      <c r="A10632" t="s">
        <v>26</v>
      </c>
      <c r="B10632">
        <v>5</v>
      </c>
      <c r="C10632">
        <v>17</v>
      </c>
      <c r="D10632" t="s">
        <v>33</v>
      </c>
      <c r="E10632" t="s">
        <v>1682</v>
      </c>
      <c r="F10632" s="1">
        <v>3.8114583333333334E-2</v>
      </c>
      <c r="G10632">
        <f>_xlfn.XLOOKUP($A10632,Product_pricing!$B:$B,Product_pricing!$C:$C)</f>
        <v>17</v>
      </c>
      <c r="H10632">
        <f t="shared" si="498"/>
        <v>70.55</v>
      </c>
      <c r="I10632" s="10">
        <f t="shared" si="499"/>
        <v>6.2256013564698606E-2</v>
      </c>
      <c r="J10632" t="str">
        <f>_xlfn.XLOOKUP(A10632,Product_Details!$A:$A,Product_Details!$G:$G,"mens")</f>
        <v>Mens</v>
      </c>
      <c r="K10632">
        <f t="shared" si="500"/>
        <v>7560</v>
      </c>
    </row>
    <row r="10633" spans="1:11" ht="15">
      <c r="A10633" t="s">
        <v>22</v>
      </c>
      <c r="B10633">
        <v>2</v>
      </c>
      <c r="C10633">
        <v>1</v>
      </c>
      <c r="D10633" t="s">
        <v>33</v>
      </c>
      <c r="E10633" t="s">
        <v>1683</v>
      </c>
      <c r="F10633" s="1">
        <v>3.8577546296296297E-2</v>
      </c>
      <c r="G10633">
        <f>_xlfn.XLOOKUP($A10633,Product_pricing!$B:$B,Product_pricing!$C:$C)</f>
        <v>13</v>
      </c>
      <c r="H10633">
        <f t="shared" si="498"/>
        <v>25.74</v>
      </c>
      <c r="I10633" s="10">
        <f t="shared" si="499"/>
        <v>2.2713958740685221E-2</v>
      </c>
      <c r="J10633" t="str">
        <f>_xlfn.XLOOKUP(A10633,Product_Details!$A:$A,Product_Details!$G:$G,"mens")</f>
        <v>Womens</v>
      </c>
      <c r="K10633">
        <f t="shared" si="500"/>
        <v>2511.6666666666665</v>
      </c>
    </row>
    <row r="10634" spans="1:11" ht="15">
      <c r="A10634" t="s">
        <v>29</v>
      </c>
      <c r="B10634">
        <v>2</v>
      </c>
      <c r="C10634">
        <v>1</v>
      </c>
      <c r="D10634" t="s">
        <v>33</v>
      </c>
      <c r="E10634" t="s">
        <v>1683</v>
      </c>
      <c r="F10634" s="1">
        <v>3.8577546296296297E-2</v>
      </c>
      <c r="G10634">
        <f>_xlfn.XLOOKUP($A10634,Product_pricing!$B:$B,Product_pricing!$C:$C)</f>
        <v>10</v>
      </c>
      <c r="H10634">
        <f t="shared" si="498"/>
        <v>19.8</v>
      </c>
      <c r="I10634" s="10">
        <f t="shared" si="499"/>
        <v>1.7472275954373249E-2</v>
      </c>
      <c r="J10634" t="str">
        <f>_xlfn.XLOOKUP(A10634,Product_Details!$A:$A,Product_Details!$G:$G,"mens")</f>
        <v>Womens</v>
      </c>
      <c r="K10634">
        <f t="shared" si="500"/>
        <v>2511.6666666666665</v>
      </c>
    </row>
    <row r="10635" spans="1:11" ht="15">
      <c r="A10635" t="s">
        <v>30</v>
      </c>
      <c r="B10635">
        <v>5</v>
      </c>
      <c r="C10635">
        <v>1</v>
      </c>
      <c r="D10635" t="s">
        <v>33</v>
      </c>
      <c r="E10635" t="s">
        <v>1683</v>
      </c>
      <c r="F10635" s="1">
        <v>3.8577546296296297E-2</v>
      </c>
      <c r="G10635">
        <f>_xlfn.XLOOKUP($A10635,Product_pricing!$B:$B,Product_pricing!$C:$C)</f>
        <v>19</v>
      </c>
      <c r="H10635">
        <f t="shared" si="498"/>
        <v>94.05</v>
      </c>
      <c r="I10635" s="10">
        <f t="shared" si="499"/>
        <v>8.2993310783272919E-2</v>
      </c>
      <c r="J10635" t="str">
        <f>_xlfn.XLOOKUP(A10635,Product_Details!$A:$A,Product_Details!$G:$G,"mens")</f>
        <v>Womens</v>
      </c>
      <c r="K10635">
        <f t="shared" si="500"/>
        <v>2511.6666666666665</v>
      </c>
    </row>
    <row r="10636" spans="1:11" ht="15">
      <c r="A10636" t="s">
        <v>25</v>
      </c>
      <c r="B10636">
        <v>4</v>
      </c>
      <c r="C10636">
        <v>1</v>
      </c>
      <c r="D10636" t="s">
        <v>33</v>
      </c>
      <c r="E10636" t="s">
        <v>1683</v>
      </c>
      <c r="F10636" s="1">
        <v>3.8577546296296297E-2</v>
      </c>
      <c r="G10636">
        <f>_xlfn.XLOOKUP($A10636,Product_pricing!$B:$B,Product_pricing!$C:$C)</f>
        <v>40</v>
      </c>
      <c r="H10636">
        <f t="shared" si="498"/>
        <v>158.4</v>
      </c>
      <c r="I10636" s="10">
        <f t="shared" si="499"/>
        <v>0.139778207634986</v>
      </c>
      <c r="J10636" t="str">
        <f>_xlfn.XLOOKUP(A10636,Product_Details!$A:$A,Product_Details!$G:$G,"mens")</f>
        <v>Mens</v>
      </c>
      <c r="K10636">
        <f t="shared" si="500"/>
        <v>3780</v>
      </c>
    </row>
    <row r="10637" spans="1:11" ht="15">
      <c r="A10637" t="s">
        <v>26</v>
      </c>
      <c r="B10637">
        <v>4</v>
      </c>
      <c r="C10637">
        <v>1</v>
      </c>
      <c r="D10637" t="s">
        <v>33</v>
      </c>
      <c r="E10637" t="s">
        <v>1683</v>
      </c>
      <c r="F10637" s="1">
        <v>3.8577546296296297E-2</v>
      </c>
      <c r="G10637">
        <f>_xlfn.XLOOKUP($A10637,Product_pricing!$B:$B,Product_pricing!$C:$C)</f>
        <v>17</v>
      </c>
      <c r="H10637">
        <f t="shared" si="498"/>
        <v>67.319999999999993</v>
      </c>
      <c r="I10637" s="10">
        <f t="shared" si="499"/>
        <v>5.9405738244869034E-2</v>
      </c>
      <c r="J10637" t="str">
        <f>_xlfn.XLOOKUP(A10637,Product_Details!$A:$A,Product_Details!$G:$G,"mens")</f>
        <v>Mens</v>
      </c>
      <c r="K10637">
        <f t="shared" si="500"/>
        <v>3780</v>
      </c>
    </row>
    <row r="10638" spans="1:11" ht="15">
      <c r="A10638" t="s">
        <v>35</v>
      </c>
      <c r="B10638">
        <v>2</v>
      </c>
      <c r="C10638">
        <v>9</v>
      </c>
      <c r="D10638" t="s">
        <v>23</v>
      </c>
      <c r="E10638">
        <v>809670</v>
      </c>
      <c r="F10638" s="1">
        <v>1.3336805555555555E-2</v>
      </c>
      <c r="G10638">
        <f>_xlfn.XLOOKUP($A10638,Product_pricing!$B:$B,Product_pricing!$C:$C)</f>
        <v>32</v>
      </c>
      <c r="H10638">
        <f t="shared" si="498"/>
        <v>58.24</v>
      </c>
      <c r="I10638" s="10">
        <f t="shared" si="499"/>
        <v>5.1393199574883731E-2</v>
      </c>
      <c r="J10638" t="str">
        <f>_xlfn.XLOOKUP(A10638,Product_Details!$A:$A,Product_Details!$G:$G,"mens")</f>
        <v>Womens</v>
      </c>
      <c r="K10638">
        <f t="shared" si="500"/>
        <v>2511.6666666666665</v>
      </c>
    </row>
    <row r="10639" spans="1:11" ht="15">
      <c r="A10639" t="s">
        <v>29</v>
      </c>
      <c r="B10639">
        <v>5</v>
      </c>
      <c r="C10639">
        <v>9</v>
      </c>
      <c r="D10639" t="s">
        <v>23</v>
      </c>
      <c r="E10639">
        <v>809670</v>
      </c>
      <c r="F10639" s="1">
        <v>1.3336805555555555E-2</v>
      </c>
      <c r="G10639">
        <f>_xlfn.XLOOKUP($A10639,Product_pricing!$B:$B,Product_pricing!$C:$C)</f>
        <v>10</v>
      </c>
      <c r="H10639">
        <f t="shared" si="498"/>
        <v>45.5</v>
      </c>
      <c r="I10639" s="10">
        <f t="shared" si="499"/>
        <v>4.0150937167877918E-2</v>
      </c>
      <c r="J10639" t="str">
        <f>_xlfn.XLOOKUP(A10639,Product_Details!$A:$A,Product_Details!$G:$G,"mens")</f>
        <v>Womens</v>
      </c>
      <c r="K10639">
        <f t="shared" si="500"/>
        <v>2511.6666666666665</v>
      </c>
    </row>
    <row r="10640" spans="1:11" ht="15">
      <c r="A10640" t="s">
        <v>36</v>
      </c>
      <c r="B10640">
        <v>4</v>
      </c>
      <c r="C10640">
        <v>9</v>
      </c>
      <c r="D10640" t="s">
        <v>23</v>
      </c>
      <c r="E10640">
        <v>809670</v>
      </c>
      <c r="F10640" s="1">
        <v>1.3336805555555555E-2</v>
      </c>
      <c r="G10640">
        <f>_xlfn.XLOOKUP($A10640,Product_pricing!$B:$B,Product_pricing!$C:$C)</f>
        <v>23</v>
      </c>
      <c r="H10640">
        <f t="shared" si="498"/>
        <v>83.72</v>
      </c>
      <c r="I10640" s="10">
        <f t="shared" si="499"/>
        <v>7.3877724388895366E-2</v>
      </c>
      <c r="J10640" t="str">
        <f>_xlfn.XLOOKUP(A10640,Product_Details!$A:$A,Product_Details!$G:$G,"mens")</f>
        <v>Womens</v>
      </c>
      <c r="K10640">
        <f t="shared" si="500"/>
        <v>2511.6666666666665</v>
      </c>
    </row>
    <row r="10641" spans="1:11" ht="15">
      <c r="A10641" t="s">
        <v>25</v>
      </c>
      <c r="B10641">
        <v>4</v>
      </c>
      <c r="C10641">
        <v>9</v>
      </c>
      <c r="D10641" t="s">
        <v>23</v>
      </c>
      <c r="E10641">
        <v>809670</v>
      </c>
      <c r="F10641" s="1">
        <v>1.3336805555555555E-2</v>
      </c>
      <c r="G10641">
        <f>_xlfn.XLOOKUP($A10641,Product_pricing!$B:$B,Product_pricing!$C:$C)</f>
        <v>40</v>
      </c>
      <c r="H10641">
        <f t="shared" si="498"/>
        <v>145.6</v>
      </c>
      <c r="I10641" s="10">
        <f t="shared" si="499"/>
        <v>0.12848299893720935</v>
      </c>
      <c r="J10641" t="str">
        <f>_xlfn.XLOOKUP(A10641,Product_Details!$A:$A,Product_Details!$G:$G,"mens")</f>
        <v>Mens</v>
      </c>
      <c r="K10641">
        <f t="shared" si="500"/>
        <v>1890</v>
      </c>
    </row>
    <row r="10642" spans="1:11" ht="15">
      <c r="A10642" t="s">
        <v>41</v>
      </c>
      <c r="B10642">
        <v>4</v>
      </c>
      <c r="C10642">
        <v>9</v>
      </c>
      <c r="D10642" t="s">
        <v>23</v>
      </c>
      <c r="E10642">
        <v>809670</v>
      </c>
      <c r="F10642" s="1">
        <v>1.3336805555555555E-2</v>
      </c>
      <c r="G10642">
        <f>_xlfn.XLOOKUP($A10642,Product_pricing!$B:$B,Product_pricing!$C:$C)</f>
        <v>10</v>
      </c>
      <c r="H10642">
        <f t="shared" si="498"/>
        <v>36.4</v>
      </c>
      <c r="I10642" s="10">
        <f t="shared" si="499"/>
        <v>3.2120749734302338E-2</v>
      </c>
      <c r="J10642" t="str">
        <f>_xlfn.XLOOKUP(A10642,Product_Details!$A:$A,Product_Details!$G:$G,"mens")</f>
        <v>Mens</v>
      </c>
      <c r="K10642">
        <f t="shared" si="500"/>
        <v>1890</v>
      </c>
    </row>
    <row r="10643" spans="1:11" ht="15">
      <c r="A10643" t="s">
        <v>31</v>
      </c>
      <c r="B10643">
        <v>3</v>
      </c>
      <c r="C10643">
        <v>9</v>
      </c>
      <c r="D10643" t="s">
        <v>23</v>
      </c>
      <c r="E10643">
        <v>809670</v>
      </c>
      <c r="F10643" s="1">
        <v>1.3336805555555555E-2</v>
      </c>
      <c r="G10643">
        <f>_xlfn.XLOOKUP($A10643,Product_pricing!$B:$B,Product_pricing!$C:$C)</f>
        <v>57</v>
      </c>
      <c r="H10643">
        <f t="shared" si="498"/>
        <v>155.61000000000001</v>
      </c>
      <c r="I10643" s="10">
        <f t="shared" si="499"/>
        <v>0.13731620511414247</v>
      </c>
      <c r="J10643" t="str">
        <f>_xlfn.XLOOKUP(A10643,Product_Details!$A:$A,Product_Details!$G:$G,"mens")</f>
        <v>Mens</v>
      </c>
      <c r="K10643">
        <f t="shared" si="500"/>
        <v>1890</v>
      </c>
    </row>
    <row r="10644" spans="1:11" ht="15">
      <c r="A10644" t="s">
        <v>27</v>
      </c>
      <c r="B10644">
        <v>2</v>
      </c>
      <c r="C10644">
        <v>9</v>
      </c>
      <c r="D10644" t="s">
        <v>23</v>
      </c>
      <c r="E10644">
        <v>809670</v>
      </c>
      <c r="F10644" s="1">
        <v>1.3336805555555555E-2</v>
      </c>
      <c r="G10644">
        <f>_xlfn.XLOOKUP($A10644,Product_pricing!$B:$B,Product_pricing!$C:$C)</f>
        <v>29</v>
      </c>
      <c r="H10644">
        <f t="shared" si="498"/>
        <v>52.78</v>
      </c>
      <c r="I10644" s="10">
        <f t="shared" si="499"/>
        <v>4.6575087114738387E-2</v>
      </c>
      <c r="J10644" t="str">
        <f>_xlfn.XLOOKUP(A10644,Product_Details!$A:$A,Product_Details!$G:$G,"mens")</f>
        <v>Mens</v>
      </c>
      <c r="K10644">
        <f t="shared" si="500"/>
        <v>1890</v>
      </c>
    </row>
    <row r="10645" spans="1:11" ht="15">
      <c r="A10645" t="s">
        <v>29</v>
      </c>
      <c r="B10645">
        <v>5</v>
      </c>
      <c r="C10645">
        <v>1</v>
      </c>
      <c r="D10645" t="s">
        <v>23</v>
      </c>
      <c r="E10645" t="s">
        <v>1684</v>
      </c>
      <c r="F10645" s="1">
        <v>3.0408564814814815E-2</v>
      </c>
      <c r="G10645">
        <f>_xlfn.XLOOKUP($A10645,Product_pricing!$B:$B,Product_pricing!$C:$C)</f>
        <v>10</v>
      </c>
      <c r="H10645">
        <f t="shared" si="498"/>
        <v>49.5</v>
      </c>
      <c r="I10645" s="10">
        <f t="shared" si="499"/>
        <v>4.368068988593312E-2</v>
      </c>
      <c r="J10645" t="str">
        <f>_xlfn.XLOOKUP(A10645,Product_Details!$A:$A,Product_Details!$G:$G,"mens")</f>
        <v>Womens</v>
      </c>
      <c r="K10645">
        <f t="shared" si="500"/>
        <v>2511.6666666666665</v>
      </c>
    </row>
    <row r="10646" spans="1:11" ht="15">
      <c r="A10646" t="s">
        <v>36</v>
      </c>
      <c r="B10646">
        <v>1</v>
      </c>
      <c r="C10646">
        <v>1</v>
      </c>
      <c r="D10646" t="s">
        <v>23</v>
      </c>
      <c r="E10646" t="s">
        <v>1684</v>
      </c>
      <c r="F10646" s="1">
        <v>3.0408564814814815E-2</v>
      </c>
      <c r="G10646">
        <f>_xlfn.XLOOKUP($A10646,Product_pricing!$B:$B,Product_pricing!$C:$C)</f>
        <v>23</v>
      </c>
      <c r="H10646">
        <f t="shared" si="498"/>
        <v>22.77</v>
      </c>
      <c r="I10646" s="10">
        <f t="shared" si="499"/>
        <v>2.0093117347529235E-2</v>
      </c>
      <c r="J10646" t="str">
        <f>_xlfn.XLOOKUP(A10646,Product_Details!$A:$A,Product_Details!$G:$G,"mens")</f>
        <v>Womens</v>
      </c>
      <c r="K10646">
        <f t="shared" si="500"/>
        <v>2511.6666666666665</v>
      </c>
    </row>
    <row r="10647" spans="1:11" ht="15">
      <c r="A10647" t="s">
        <v>38</v>
      </c>
      <c r="B10647">
        <v>2</v>
      </c>
      <c r="C10647">
        <v>1</v>
      </c>
      <c r="D10647" t="s">
        <v>23</v>
      </c>
      <c r="E10647" t="s">
        <v>1684</v>
      </c>
      <c r="F10647" s="1">
        <v>3.0408564814814815E-2</v>
      </c>
      <c r="G10647">
        <f>_xlfn.XLOOKUP($A10647,Product_pricing!$B:$B,Product_pricing!$C:$C)</f>
        <v>54</v>
      </c>
      <c r="H10647">
        <f t="shared" si="498"/>
        <v>106.92</v>
      </c>
      <c r="I10647" s="10">
        <f t="shared" si="499"/>
        <v>9.435029015361554E-2</v>
      </c>
      <c r="J10647" t="str">
        <f>_xlfn.XLOOKUP(A10647,Product_Details!$A:$A,Product_Details!$G:$G,"mens")</f>
        <v>Womens</v>
      </c>
      <c r="K10647">
        <f t="shared" si="500"/>
        <v>2511.6666666666665</v>
      </c>
    </row>
    <row r="10648" spans="1:11" ht="15">
      <c r="A10648" t="s">
        <v>25</v>
      </c>
      <c r="B10648">
        <v>5</v>
      </c>
      <c r="C10648">
        <v>1</v>
      </c>
      <c r="D10648" t="s">
        <v>23</v>
      </c>
      <c r="E10648" t="s">
        <v>1684</v>
      </c>
      <c r="F10648" s="1">
        <v>3.0408564814814815E-2</v>
      </c>
      <c r="G10648">
        <f>_xlfn.XLOOKUP($A10648,Product_pricing!$B:$B,Product_pricing!$C:$C)</f>
        <v>40</v>
      </c>
      <c r="H10648">
        <f t="shared" si="498"/>
        <v>198</v>
      </c>
      <c r="I10648" s="10">
        <f t="shared" si="499"/>
        <v>0.17472275954373248</v>
      </c>
      <c r="J10648" t="str">
        <f>_xlfn.XLOOKUP(A10648,Product_Details!$A:$A,Product_Details!$G:$G,"mens")</f>
        <v>Mens</v>
      </c>
      <c r="K10648">
        <f t="shared" si="500"/>
        <v>2520</v>
      </c>
    </row>
    <row r="10649" spans="1:11" ht="15">
      <c r="A10649" t="s">
        <v>41</v>
      </c>
      <c r="B10649">
        <v>5</v>
      </c>
      <c r="C10649">
        <v>1</v>
      </c>
      <c r="D10649" t="s">
        <v>23</v>
      </c>
      <c r="E10649" t="s">
        <v>1684</v>
      </c>
      <c r="F10649" s="1">
        <v>3.0408564814814815E-2</v>
      </c>
      <c r="G10649">
        <f>_xlfn.XLOOKUP($A10649,Product_pricing!$B:$B,Product_pricing!$C:$C)</f>
        <v>10</v>
      </c>
      <c r="H10649">
        <f t="shared" si="498"/>
        <v>49.5</v>
      </c>
      <c r="I10649" s="10">
        <f t="shared" si="499"/>
        <v>4.368068988593312E-2</v>
      </c>
      <c r="J10649" t="str">
        <f>_xlfn.XLOOKUP(A10649,Product_Details!$A:$A,Product_Details!$G:$G,"mens")</f>
        <v>Mens</v>
      </c>
      <c r="K10649">
        <f t="shared" si="500"/>
        <v>2520</v>
      </c>
    </row>
    <row r="10650" spans="1:11" ht="15">
      <c r="A10650" t="s">
        <v>27</v>
      </c>
      <c r="B10650">
        <v>4</v>
      </c>
      <c r="C10650">
        <v>1</v>
      </c>
      <c r="D10650" t="s">
        <v>23</v>
      </c>
      <c r="E10650" t="s">
        <v>1684</v>
      </c>
      <c r="F10650" s="1">
        <v>3.0408564814814815E-2</v>
      </c>
      <c r="G10650">
        <f>_xlfn.XLOOKUP($A10650,Product_pricing!$B:$B,Product_pricing!$C:$C)</f>
        <v>29</v>
      </c>
      <c r="H10650">
        <f t="shared" si="498"/>
        <v>114.84</v>
      </c>
      <c r="I10650" s="10">
        <f t="shared" si="499"/>
        <v>0.10133920053536483</v>
      </c>
      <c r="J10650" t="str">
        <f>_xlfn.XLOOKUP(A10650,Product_Details!$A:$A,Product_Details!$G:$G,"mens")</f>
        <v>Mens</v>
      </c>
      <c r="K10650">
        <f t="shared" si="500"/>
        <v>2520</v>
      </c>
    </row>
    <row r="10651" spans="1:11" ht="15">
      <c r="A10651" t="s">
        <v>35</v>
      </c>
      <c r="B10651">
        <v>2</v>
      </c>
      <c r="C10651">
        <v>20</v>
      </c>
      <c r="D10651" t="s">
        <v>23</v>
      </c>
      <c r="E10651" t="s">
        <v>1685</v>
      </c>
      <c r="F10651" s="1">
        <v>3.9798611111111111E-2</v>
      </c>
      <c r="G10651">
        <f>_xlfn.XLOOKUP($A10651,Product_pricing!$B:$B,Product_pricing!$C:$C)</f>
        <v>32</v>
      </c>
      <c r="H10651">
        <f t="shared" si="498"/>
        <v>51.2</v>
      </c>
      <c r="I10651" s="10">
        <f t="shared" si="499"/>
        <v>4.5180834791106579E-2</v>
      </c>
      <c r="J10651" t="str">
        <f>_xlfn.XLOOKUP(A10651,Product_Details!$A:$A,Product_Details!$G:$G,"mens")</f>
        <v>Womens</v>
      </c>
      <c r="K10651">
        <f t="shared" si="500"/>
        <v>1883.75</v>
      </c>
    </row>
    <row r="10652" spans="1:11" ht="15">
      <c r="A10652" t="s">
        <v>29</v>
      </c>
      <c r="B10652">
        <v>5</v>
      </c>
      <c r="C10652">
        <v>20</v>
      </c>
      <c r="D10652" t="s">
        <v>23</v>
      </c>
      <c r="E10652" t="s">
        <v>1685</v>
      </c>
      <c r="F10652" s="1">
        <v>3.9798611111111111E-2</v>
      </c>
      <c r="G10652">
        <f>_xlfn.XLOOKUP($A10652,Product_pricing!$B:$B,Product_pricing!$C:$C)</f>
        <v>10</v>
      </c>
      <c r="H10652">
        <f t="shared" si="498"/>
        <v>40</v>
      </c>
      <c r="I10652" s="10">
        <f t="shared" si="499"/>
        <v>3.5297527180552013E-2</v>
      </c>
      <c r="J10652" t="str">
        <f>_xlfn.XLOOKUP(A10652,Product_Details!$A:$A,Product_Details!$G:$G,"mens")</f>
        <v>Womens</v>
      </c>
      <c r="K10652">
        <f t="shared" si="500"/>
        <v>1883.75</v>
      </c>
    </row>
    <row r="10653" spans="1:11" ht="15">
      <c r="A10653" t="s">
        <v>30</v>
      </c>
      <c r="B10653">
        <v>2</v>
      </c>
      <c r="C10653">
        <v>20</v>
      </c>
      <c r="D10653" t="s">
        <v>23</v>
      </c>
      <c r="E10653" t="s">
        <v>1685</v>
      </c>
      <c r="F10653" s="1">
        <v>3.9798611111111111E-2</v>
      </c>
      <c r="G10653">
        <f>_xlfn.XLOOKUP($A10653,Product_pricing!$B:$B,Product_pricing!$C:$C)</f>
        <v>19</v>
      </c>
      <c r="H10653">
        <f t="shared" si="498"/>
        <v>30.400000000000002</v>
      </c>
      <c r="I10653" s="10">
        <f t="shared" si="499"/>
        <v>2.6826120657219534E-2</v>
      </c>
      <c r="J10653" t="str">
        <f>_xlfn.XLOOKUP(A10653,Product_Details!$A:$A,Product_Details!$G:$G,"mens")</f>
        <v>Womens</v>
      </c>
      <c r="K10653">
        <f t="shared" si="500"/>
        <v>1883.75</v>
      </c>
    </row>
    <row r="10654" spans="1:11" ht="15">
      <c r="A10654" t="s">
        <v>38</v>
      </c>
      <c r="B10654">
        <v>5</v>
      </c>
      <c r="C10654">
        <v>20</v>
      </c>
      <c r="D10654" t="s">
        <v>23</v>
      </c>
      <c r="E10654" t="s">
        <v>1685</v>
      </c>
      <c r="F10654" s="1">
        <v>3.9798611111111111E-2</v>
      </c>
      <c r="G10654">
        <f>_xlfn.XLOOKUP($A10654,Product_pricing!$B:$B,Product_pricing!$C:$C)</f>
        <v>54</v>
      </c>
      <c r="H10654">
        <f t="shared" si="498"/>
        <v>216</v>
      </c>
      <c r="I10654" s="10">
        <f t="shared" si="499"/>
        <v>0.19060664677498088</v>
      </c>
      <c r="J10654" t="str">
        <f>_xlfn.XLOOKUP(A10654,Product_Details!$A:$A,Product_Details!$G:$G,"mens")</f>
        <v>Womens</v>
      </c>
      <c r="K10654">
        <f t="shared" si="500"/>
        <v>1883.75</v>
      </c>
    </row>
    <row r="10655" spans="1:11" ht="15">
      <c r="A10655" t="s">
        <v>41</v>
      </c>
      <c r="B10655">
        <v>1</v>
      </c>
      <c r="C10655">
        <v>20</v>
      </c>
      <c r="D10655" t="s">
        <v>23</v>
      </c>
      <c r="E10655" t="s">
        <v>1685</v>
      </c>
      <c r="F10655" s="1">
        <v>3.9798611111111111E-2</v>
      </c>
      <c r="G10655">
        <f>_xlfn.XLOOKUP($A10655,Product_pricing!$B:$B,Product_pricing!$C:$C)</f>
        <v>10</v>
      </c>
      <c r="H10655">
        <f t="shared" si="498"/>
        <v>8</v>
      </c>
      <c r="I10655" s="10">
        <f t="shared" si="499"/>
        <v>7.0595054361104028E-3</v>
      </c>
      <c r="J10655" t="str">
        <f>_xlfn.XLOOKUP(A10655,Product_Details!$A:$A,Product_Details!$G:$G,"mens")</f>
        <v>Mens</v>
      </c>
      <c r="K10655">
        <f t="shared" si="500"/>
        <v>3780</v>
      </c>
    </row>
    <row r="10656" spans="1:11" ht="15">
      <c r="A10656" t="s">
        <v>31</v>
      </c>
      <c r="B10656">
        <v>2</v>
      </c>
      <c r="C10656">
        <v>20</v>
      </c>
      <c r="D10656" t="s">
        <v>23</v>
      </c>
      <c r="E10656" t="s">
        <v>1685</v>
      </c>
      <c r="F10656" s="1">
        <v>3.9798611111111111E-2</v>
      </c>
      <c r="G10656">
        <f>_xlfn.XLOOKUP($A10656,Product_pricing!$B:$B,Product_pricing!$C:$C)</f>
        <v>57</v>
      </c>
      <c r="H10656">
        <f t="shared" si="498"/>
        <v>91.2</v>
      </c>
      <c r="I10656" s="10">
        <f t="shared" si="499"/>
        <v>8.0478361971658585E-2</v>
      </c>
      <c r="J10656" t="str">
        <f>_xlfn.XLOOKUP(A10656,Product_Details!$A:$A,Product_Details!$G:$G,"mens")</f>
        <v>Mens</v>
      </c>
      <c r="K10656">
        <f t="shared" si="500"/>
        <v>3780</v>
      </c>
    </row>
    <row r="10657" spans="1:11" ht="15">
      <c r="A10657" t="s">
        <v>36</v>
      </c>
      <c r="B10657">
        <v>2</v>
      </c>
      <c r="C10657">
        <v>5</v>
      </c>
      <c r="D10657" t="s">
        <v>33</v>
      </c>
      <c r="E10657" t="s">
        <v>1686</v>
      </c>
      <c r="F10657" s="1">
        <v>2.6917824074074077E-2</v>
      </c>
      <c r="G10657">
        <f>_xlfn.XLOOKUP($A10657,Product_pricing!$B:$B,Product_pricing!$C:$C)</f>
        <v>23</v>
      </c>
      <c r="H10657">
        <f t="shared" si="498"/>
        <v>43.699999999999996</v>
      </c>
      <c r="I10657" s="10">
        <f t="shared" si="499"/>
        <v>3.8562548444753077E-2</v>
      </c>
      <c r="J10657" t="str">
        <f>_xlfn.XLOOKUP(A10657,Product_Details!$A:$A,Product_Details!$G:$G,"mens")</f>
        <v>Womens</v>
      </c>
      <c r="K10657">
        <f t="shared" si="500"/>
        <v>3767.5</v>
      </c>
    </row>
    <row r="10658" spans="1:11" ht="15">
      <c r="A10658" t="s">
        <v>30</v>
      </c>
      <c r="B10658">
        <v>2</v>
      </c>
      <c r="C10658">
        <v>5</v>
      </c>
      <c r="D10658" t="s">
        <v>33</v>
      </c>
      <c r="E10658" t="s">
        <v>1686</v>
      </c>
      <c r="F10658" s="1">
        <v>2.6917824074074077E-2</v>
      </c>
      <c r="G10658">
        <f>_xlfn.XLOOKUP($A10658,Product_pricing!$B:$B,Product_pricing!$C:$C)</f>
        <v>19</v>
      </c>
      <c r="H10658">
        <f t="shared" si="498"/>
        <v>36.1</v>
      </c>
      <c r="I10658" s="10">
        <f t="shared" si="499"/>
        <v>3.1856018280448192E-2</v>
      </c>
      <c r="J10658" t="str">
        <f>_xlfn.XLOOKUP(A10658,Product_Details!$A:$A,Product_Details!$G:$G,"mens")</f>
        <v>Womens</v>
      </c>
      <c r="K10658">
        <f t="shared" si="500"/>
        <v>3767.5</v>
      </c>
    </row>
    <row r="10659" spans="1:11" ht="15">
      <c r="A10659" t="s">
        <v>41</v>
      </c>
      <c r="B10659">
        <v>3</v>
      </c>
      <c r="C10659">
        <v>5</v>
      </c>
      <c r="D10659" t="s">
        <v>33</v>
      </c>
      <c r="E10659" t="s">
        <v>1686</v>
      </c>
      <c r="F10659" s="1">
        <v>2.6917824074074077E-2</v>
      </c>
      <c r="G10659">
        <f>_xlfn.XLOOKUP($A10659,Product_pricing!$B:$B,Product_pricing!$C:$C)</f>
        <v>10</v>
      </c>
      <c r="H10659">
        <f t="shared" si="498"/>
        <v>28.5</v>
      </c>
      <c r="I10659" s="10">
        <f t="shared" si="499"/>
        <v>2.5149488116143308E-2</v>
      </c>
      <c r="J10659" t="str">
        <f>_xlfn.XLOOKUP(A10659,Product_Details!$A:$A,Product_Details!$G:$G,"mens")</f>
        <v>Mens</v>
      </c>
      <c r="K10659">
        <f t="shared" si="500"/>
        <v>3780</v>
      </c>
    </row>
    <row r="10660" spans="1:11" ht="15">
      <c r="A10660" t="s">
        <v>31</v>
      </c>
      <c r="B10660">
        <v>1</v>
      </c>
      <c r="C10660">
        <v>5</v>
      </c>
      <c r="D10660" t="s">
        <v>33</v>
      </c>
      <c r="E10660" t="s">
        <v>1686</v>
      </c>
      <c r="F10660" s="1">
        <v>2.6917824074074077E-2</v>
      </c>
      <c r="G10660">
        <f>_xlfn.XLOOKUP($A10660,Product_pricing!$B:$B,Product_pricing!$C:$C)</f>
        <v>57</v>
      </c>
      <c r="H10660">
        <f t="shared" si="498"/>
        <v>54.15</v>
      </c>
      <c r="I10660" s="10">
        <f t="shared" si="499"/>
        <v>4.7784027420672288E-2</v>
      </c>
      <c r="J10660" t="str">
        <f>_xlfn.XLOOKUP(A10660,Product_Details!$A:$A,Product_Details!$G:$G,"mens")</f>
        <v>Mens</v>
      </c>
      <c r="K10660">
        <f t="shared" si="500"/>
        <v>3780</v>
      </c>
    </row>
    <row r="10661" spans="1:11" ht="15">
      <c r="A10661" t="s">
        <v>36</v>
      </c>
      <c r="B10661">
        <v>2</v>
      </c>
      <c r="C10661">
        <v>15</v>
      </c>
      <c r="D10661" t="s">
        <v>23</v>
      </c>
      <c r="E10661" t="s">
        <v>1687</v>
      </c>
      <c r="F10661" s="1">
        <v>1.0748842592592593E-2</v>
      </c>
      <c r="G10661">
        <f>_xlfn.XLOOKUP($A10661,Product_pricing!$B:$B,Product_pricing!$C:$C)</f>
        <v>23</v>
      </c>
      <c r="H10661">
        <f t="shared" si="498"/>
        <v>39.1</v>
      </c>
      <c r="I10661" s="10">
        <f t="shared" si="499"/>
        <v>3.4503332818989596E-2</v>
      </c>
      <c r="J10661" t="str">
        <f>_xlfn.XLOOKUP(A10661,Product_Details!$A:$A,Product_Details!$G:$G,"mens")</f>
        <v>Womens</v>
      </c>
      <c r="K10661">
        <f t="shared" si="500"/>
        <v>2511.6666666666665</v>
      </c>
    </row>
    <row r="10662" spans="1:11" ht="15">
      <c r="A10662" t="s">
        <v>30</v>
      </c>
      <c r="B10662">
        <v>5</v>
      </c>
      <c r="C10662">
        <v>15</v>
      </c>
      <c r="D10662" t="s">
        <v>23</v>
      </c>
      <c r="E10662" t="s">
        <v>1687</v>
      </c>
      <c r="F10662" s="1">
        <v>1.0748842592592593E-2</v>
      </c>
      <c r="G10662">
        <f>_xlfn.XLOOKUP($A10662,Product_pricing!$B:$B,Product_pricing!$C:$C)</f>
        <v>19</v>
      </c>
      <c r="H10662">
        <f t="shared" si="498"/>
        <v>80.75</v>
      </c>
      <c r="I10662" s="10">
        <f t="shared" si="499"/>
        <v>7.1256882995739373E-2</v>
      </c>
      <c r="J10662" t="str">
        <f>_xlfn.XLOOKUP(A10662,Product_Details!$A:$A,Product_Details!$G:$G,"mens")</f>
        <v>Womens</v>
      </c>
      <c r="K10662">
        <f t="shared" si="500"/>
        <v>2511.6666666666665</v>
      </c>
    </row>
    <row r="10663" spans="1:11" ht="15">
      <c r="A10663" t="s">
        <v>38</v>
      </c>
      <c r="B10663">
        <v>2</v>
      </c>
      <c r="C10663">
        <v>15</v>
      </c>
      <c r="D10663" t="s">
        <v>23</v>
      </c>
      <c r="E10663" t="s">
        <v>1687</v>
      </c>
      <c r="F10663" s="1">
        <v>1.0748842592592593E-2</v>
      </c>
      <c r="G10663">
        <f>_xlfn.XLOOKUP($A10663,Product_pricing!$B:$B,Product_pricing!$C:$C)</f>
        <v>54</v>
      </c>
      <c r="H10663">
        <f t="shared" si="498"/>
        <v>91.8</v>
      </c>
      <c r="I10663" s="10">
        <f t="shared" si="499"/>
        <v>8.1007824879366877E-2</v>
      </c>
      <c r="J10663" t="str">
        <f>_xlfn.XLOOKUP(A10663,Product_Details!$A:$A,Product_Details!$G:$G,"mens")</f>
        <v>Womens</v>
      </c>
      <c r="K10663">
        <f t="shared" si="500"/>
        <v>2511.6666666666665</v>
      </c>
    </row>
    <row r="10664" spans="1:11" ht="15">
      <c r="A10664" t="s">
        <v>31</v>
      </c>
      <c r="B10664">
        <v>3</v>
      </c>
      <c r="C10664">
        <v>15</v>
      </c>
      <c r="D10664" t="s">
        <v>23</v>
      </c>
      <c r="E10664" t="s">
        <v>1687</v>
      </c>
      <c r="F10664" s="1">
        <v>1.0748842592592593E-2</v>
      </c>
      <c r="G10664">
        <f>_xlfn.XLOOKUP($A10664,Product_pricing!$B:$B,Product_pricing!$C:$C)</f>
        <v>57</v>
      </c>
      <c r="H10664">
        <f t="shared" si="498"/>
        <v>145.35</v>
      </c>
      <c r="I10664" s="10">
        <f t="shared" si="499"/>
        <v>0.12826238939233087</v>
      </c>
      <c r="J10664" t="str">
        <f>_xlfn.XLOOKUP(A10664,Product_Details!$A:$A,Product_Details!$G:$G,"mens")</f>
        <v>Mens</v>
      </c>
      <c r="K10664">
        <f t="shared" si="500"/>
        <v>2520</v>
      </c>
    </row>
    <row r="10665" spans="1:11" ht="15">
      <c r="A10665" t="s">
        <v>32</v>
      </c>
      <c r="B10665">
        <v>5</v>
      </c>
      <c r="C10665">
        <v>15</v>
      </c>
      <c r="D10665" t="s">
        <v>23</v>
      </c>
      <c r="E10665" t="s">
        <v>1687</v>
      </c>
      <c r="F10665" s="1">
        <v>1.0748842592592593E-2</v>
      </c>
      <c r="G10665">
        <f>_xlfn.XLOOKUP($A10665,Product_pricing!$B:$B,Product_pricing!$C:$C)</f>
        <v>36</v>
      </c>
      <c r="H10665">
        <f t="shared" si="498"/>
        <v>153</v>
      </c>
      <c r="I10665" s="10">
        <f t="shared" si="499"/>
        <v>0.13501304146561144</v>
      </c>
      <c r="J10665" t="str">
        <f>_xlfn.XLOOKUP(A10665,Product_Details!$A:$A,Product_Details!$G:$G,"mens")</f>
        <v>Mens</v>
      </c>
      <c r="K10665">
        <f t="shared" si="500"/>
        <v>2520</v>
      </c>
    </row>
    <row r="10666" spans="1:11" ht="15">
      <c r="A10666" t="s">
        <v>27</v>
      </c>
      <c r="B10666">
        <v>1</v>
      </c>
      <c r="C10666">
        <v>15</v>
      </c>
      <c r="D10666" t="s">
        <v>23</v>
      </c>
      <c r="E10666" t="s">
        <v>1687</v>
      </c>
      <c r="F10666" s="1">
        <v>1.0748842592592593E-2</v>
      </c>
      <c r="G10666">
        <f>_xlfn.XLOOKUP($A10666,Product_pricing!$B:$B,Product_pricing!$C:$C)</f>
        <v>29</v>
      </c>
      <c r="H10666">
        <f t="shared" si="498"/>
        <v>24.65</v>
      </c>
      <c r="I10666" s="10">
        <f t="shared" si="499"/>
        <v>2.1752101125015178E-2</v>
      </c>
      <c r="J10666" t="str">
        <f>_xlfn.XLOOKUP(A10666,Product_Details!$A:$A,Product_Details!$G:$G,"mens")</f>
        <v>Mens</v>
      </c>
      <c r="K10666">
        <f t="shared" si="500"/>
        <v>2520</v>
      </c>
    </row>
    <row r="10667" spans="1:11" ht="15">
      <c r="A10667" t="s">
        <v>22</v>
      </c>
      <c r="B10667">
        <v>5</v>
      </c>
      <c r="C10667">
        <v>20</v>
      </c>
      <c r="D10667" t="s">
        <v>33</v>
      </c>
      <c r="E10667" t="s">
        <v>1688</v>
      </c>
      <c r="F10667" s="1">
        <v>1.6089120370370368E-2</v>
      </c>
      <c r="G10667">
        <f>_xlfn.XLOOKUP($A10667,Product_pricing!$B:$B,Product_pricing!$C:$C)</f>
        <v>13</v>
      </c>
      <c r="H10667">
        <f t="shared" si="498"/>
        <v>52</v>
      </c>
      <c r="I10667" s="10">
        <f t="shared" si="499"/>
        <v>4.5886785334717621E-2</v>
      </c>
      <c r="J10667" t="str">
        <f>_xlfn.XLOOKUP(A10667,Product_Details!$A:$A,Product_Details!$G:$G,"mens")</f>
        <v>Womens</v>
      </c>
      <c r="K10667">
        <f t="shared" si="500"/>
        <v>1507</v>
      </c>
    </row>
    <row r="10668" spans="1:11" ht="15">
      <c r="A10668" t="s">
        <v>29</v>
      </c>
      <c r="B10668">
        <v>5</v>
      </c>
      <c r="C10668">
        <v>20</v>
      </c>
      <c r="D10668" t="s">
        <v>33</v>
      </c>
      <c r="E10668" t="s">
        <v>1688</v>
      </c>
      <c r="F10668" s="1">
        <v>1.6089120370370368E-2</v>
      </c>
      <c r="G10668">
        <f>_xlfn.XLOOKUP($A10668,Product_pricing!$B:$B,Product_pricing!$C:$C)</f>
        <v>10</v>
      </c>
      <c r="H10668">
        <f t="shared" si="498"/>
        <v>40</v>
      </c>
      <c r="I10668" s="10">
        <f t="shared" si="499"/>
        <v>3.5297527180552013E-2</v>
      </c>
      <c r="J10668" t="str">
        <f>_xlfn.XLOOKUP(A10668,Product_Details!$A:$A,Product_Details!$G:$G,"mens")</f>
        <v>Womens</v>
      </c>
      <c r="K10668">
        <f t="shared" si="500"/>
        <v>1507</v>
      </c>
    </row>
    <row r="10669" spans="1:11" ht="15">
      <c r="A10669" t="s">
        <v>36</v>
      </c>
      <c r="B10669">
        <v>3</v>
      </c>
      <c r="C10669">
        <v>20</v>
      </c>
      <c r="D10669" t="s">
        <v>33</v>
      </c>
      <c r="E10669" t="s">
        <v>1688</v>
      </c>
      <c r="F10669" s="1">
        <v>1.6089120370370368E-2</v>
      </c>
      <c r="G10669">
        <f>_xlfn.XLOOKUP($A10669,Product_pricing!$B:$B,Product_pricing!$C:$C)</f>
        <v>23</v>
      </c>
      <c r="H10669">
        <f t="shared" si="498"/>
        <v>55.2</v>
      </c>
      <c r="I10669" s="10">
        <f t="shared" si="499"/>
        <v>4.8710587509161782E-2</v>
      </c>
      <c r="J10669" t="str">
        <f>_xlfn.XLOOKUP(A10669,Product_Details!$A:$A,Product_Details!$G:$G,"mens")</f>
        <v>Womens</v>
      </c>
      <c r="K10669">
        <f t="shared" si="500"/>
        <v>1507</v>
      </c>
    </row>
    <row r="10670" spans="1:11" ht="15">
      <c r="A10670" t="s">
        <v>30</v>
      </c>
      <c r="B10670">
        <v>5</v>
      </c>
      <c r="C10670">
        <v>20</v>
      </c>
      <c r="D10670" t="s">
        <v>33</v>
      </c>
      <c r="E10670" t="s">
        <v>1688</v>
      </c>
      <c r="F10670" s="1">
        <v>1.6089120370370368E-2</v>
      </c>
      <c r="G10670">
        <f>_xlfn.XLOOKUP($A10670,Product_pricing!$B:$B,Product_pricing!$C:$C)</f>
        <v>19</v>
      </c>
      <c r="H10670">
        <f t="shared" si="498"/>
        <v>76</v>
      </c>
      <c r="I10670" s="10">
        <f t="shared" si="499"/>
        <v>6.706530164304883E-2</v>
      </c>
      <c r="J10670" t="str">
        <f>_xlfn.XLOOKUP(A10670,Product_Details!$A:$A,Product_Details!$G:$G,"mens")</f>
        <v>Womens</v>
      </c>
      <c r="K10670">
        <f t="shared" si="500"/>
        <v>1507</v>
      </c>
    </row>
    <row r="10671" spans="1:11" ht="15">
      <c r="A10671" t="s">
        <v>38</v>
      </c>
      <c r="B10671">
        <v>5</v>
      </c>
      <c r="C10671">
        <v>20</v>
      </c>
      <c r="D10671" t="s">
        <v>33</v>
      </c>
      <c r="E10671" t="s">
        <v>1688</v>
      </c>
      <c r="F10671" s="1">
        <v>1.6089120370370368E-2</v>
      </c>
      <c r="G10671">
        <f>_xlfn.XLOOKUP($A10671,Product_pricing!$B:$B,Product_pricing!$C:$C)</f>
        <v>54</v>
      </c>
      <c r="H10671">
        <f t="shared" si="498"/>
        <v>216</v>
      </c>
      <c r="I10671" s="10">
        <f t="shared" si="499"/>
        <v>0.19060664677498088</v>
      </c>
      <c r="J10671" t="str">
        <f>_xlfn.XLOOKUP(A10671,Product_Details!$A:$A,Product_Details!$G:$G,"mens")</f>
        <v>Womens</v>
      </c>
      <c r="K10671">
        <f t="shared" si="500"/>
        <v>1507</v>
      </c>
    </row>
    <row r="10672" spans="1:11" ht="15">
      <c r="A10672" t="s">
        <v>31</v>
      </c>
      <c r="B10672">
        <v>1</v>
      </c>
      <c r="C10672">
        <v>20</v>
      </c>
      <c r="D10672" t="s">
        <v>33</v>
      </c>
      <c r="E10672" t="s">
        <v>1688</v>
      </c>
      <c r="F10672" s="1">
        <v>1.6089120370370368E-2</v>
      </c>
      <c r="G10672">
        <f>_xlfn.XLOOKUP($A10672,Product_pricing!$B:$B,Product_pricing!$C:$C)</f>
        <v>57</v>
      </c>
      <c r="H10672">
        <f t="shared" si="498"/>
        <v>45.6</v>
      </c>
      <c r="I10672" s="10">
        <f t="shared" si="499"/>
        <v>4.0239180985829293E-2</v>
      </c>
      <c r="J10672" t="str">
        <f>_xlfn.XLOOKUP(A10672,Product_Details!$A:$A,Product_Details!$G:$G,"mens")</f>
        <v>Mens</v>
      </c>
      <c r="K10672">
        <f t="shared" si="500"/>
        <v>2520</v>
      </c>
    </row>
    <row r="10673" spans="1:11" ht="15">
      <c r="A10673" t="s">
        <v>32</v>
      </c>
      <c r="B10673">
        <v>4</v>
      </c>
      <c r="C10673">
        <v>20</v>
      </c>
      <c r="D10673" t="s">
        <v>33</v>
      </c>
      <c r="E10673" t="s">
        <v>1688</v>
      </c>
      <c r="F10673" s="1">
        <v>1.6089120370370368E-2</v>
      </c>
      <c r="G10673">
        <f>_xlfn.XLOOKUP($A10673,Product_pricing!$B:$B,Product_pricing!$C:$C)</f>
        <v>36</v>
      </c>
      <c r="H10673">
        <f t="shared" si="498"/>
        <v>115.2</v>
      </c>
      <c r="I10673" s="10">
        <f t="shared" si="499"/>
        <v>0.10165687827998982</v>
      </c>
      <c r="J10673" t="str">
        <f>_xlfn.XLOOKUP(A10673,Product_Details!$A:$A,Product_Details!$G:$G,"mens")</f>
        <v>Mens</v>
      </c>
      <c r="K10673">
        <f t="shared" si="500"/>
        <v>2520</v>
      </c>
    </row>
    <row r="10674" spans="1:11" ht="15">
      <c r="A10674" t="s">
        <v>27</v>
      </c>
      <c r="B10674">
        <v>3</v>
      </c>
      <c r="C10674">
        <v>20</v>
      </c>
      <c r="D10674" t="s">
        <v>33</v>
      </c>
      <c r="E10674" t="s">
        <v>1688</v>
      </c>
      <c r="F10674" s="1">
        <v>1.6089120370370368E-2</v>
      </c>
      <c r="G10674">
        <f>_xlfn.XLOOKUP($A10674,Product_pricing!$B:$B,Product_pricing!$C:$C)</f>
        <v>29</v>
      </c>
      <c r="H10674">
        <f t="shared" si="498"/>
        <v>69.600000000000009</v>
      </c>
      <c r="I10674" s="10">
        <f t="shared" si="499"/>
        <v>6.1417697294160509E-2</v>
      </c>
      <c r="J10674" t="str">
        <f>_xlfn.XLOOKUP(A10674,Product_Details!$A:$A,Product_Details!$G:$G,"mens")</f>
        <v>Mens</v>
      </c>
      <c r="K10674">
        <f t="shared" si="500"/>
        <v>2520</v>
      </c>
    </row>
    <row r="10675" spans="1:11" ht="15">
      <c r="A10675" t="s">
        <v>22</v>
      </c>
      <c r="B10675">
        <v>1</v>
      </c>
      <c r="C10675">
        <v>14</v>
      </c>
      <c r="D10675" t="s">
        <v>23</v>
      </c>
      <c r="E10675" t="s">
        <v>1689</v>
      </c>
      <c r="F10675" s="1">
        <v>2.9085648148148148E-3</v>
      </c>
      <c r="G10675">
        <f>_xlfn.XLOOKUP($A10675,Product_pricing!$B:$B,Product_pricing!$C:$C)</f>
        <v>13</v>
      </c>
      <c r="H10675">
        <f t="shared" si="498"/>
        <v>11.18</v>
      </c>
      <c r="I10675" s="10">
        <f t="shared" si="499"/>
        <v>9.865658846964288E-3</v>
      </c>
      <c r="J10675" t="str">
        <f>_xlfn.XLOOKUP(A10675,Product_Details!$A:$A,Product_Details!$G:$G,"mens")</f>
        <v>Womens</v>
      </c>
      <c r="K10675">
        <f t="shared" si="500"/>
        <v>1883.75</v>
      </c>
    </row>
    <row r="10676" spans="1:11" ht="15">
      <c r="A10676" t="s">
        <v>35</v>
      </c>
      <c r="B10676">
        <v>2</v>
      </c>
      <c r="C10676">
        <v>14</v>
      </c>
      <c r="D10676" t="s">
        <v>23</v>
      </c>
      <c r="E10676" t="s">
        <v>1689</v>
      </c>
      <c r="F10676" s="1">
        <v>2.9085648148148148E-3</v>
      </c>
      <c r="G10676">
        <f>_xlfn.XLOOKUP($A10676,Product_pricing!$B:$B,Product_pricing!$C:$C)</f>
        <v>32</v>
      </c>
      <c r="H10676">
        <f t="shared" si="498"/>
        <v>55.04</v>
      </c>
      <c r="I10676" s="10">
        <f t="shared" si="499"/>
        <v>4.8569397400439571E-2</v>
      </c>
      <c r="J10676" t="str">
        <f>_xlfn.XLOOKUP(A10676,Product_Details!$A:$A,Product_Details!$G:$G,"mens")</f>
        <v>Womens</v>
      </c>
      <c r="K10676">
        <f t="shared" si="500"/>
        <v>1883.75</v>
      </c>
    </row>
    <row r="10677" spans="1:11" ht="15">
      <c r="A10677" t="s">
        <v>29</v>
      </c>
      <c r="B10677">
        <v>3</v>
      </c>
      <c r="C10677">
        <v>14</v>
      </c>
      <c r="D10677" t="s">
        <v>23</v>
      </c>
      <c r="E10677" t="s">
        <v>1689</v>
      </c>
      <c r="F10677" s="1">
        <v>2.9085648148148148E-3</v>
      </c>
      <c r="G10677">
        <f>_xlfn.XLOOKUP($A10677,Product_pricing!$B:$B,Product_pricing!$C:$C)</f>
        <v>10</v>
      </c>
      <c r="H10677">
        <f t="shared" si="498"/>
        <v>25.8</v>
      </c>
      <c r="I10677" s="10">
        <f t="shared" si="499"/>
        <v>2.276690503145605E-2</v>
      </c>
      <c r="J10677" t="str">
        <f>_xlfn.XLOOKUP(A10677,Product_Details!$A:$A,Product_Details!$G:$G,"mens")</f>
        <v>Womens</v>
      </c>
      <c r="K10677">
        <f t="shared" si="500"/>
        <v>1883.75</v>
      </c>
    </row>
    <row r="10678" spans="1:11" ht="15">
      <c r="A10678" t="s">
        <v>30</v>
      </c>
      <c r="B10678">
        <v>4</v>
      </c>
      <c r="C10678">
        <v>14</v>
      </c>
      <c r="D10678" t="s">
        <v>23</v>
      </c>
      <c r="E10678" t="s">
        <v>1689</v>
      </c>
      <c r="F10678" s="1">
        <v>2.9085648148148148E-3</v>
      </c>
      <c r="G10678">
        <f>_xlfn.XLOOKUP($A10678,Product_pricing!$B:$B,Product_pricing!$C:$C)</f>
        <v>19</v>
      </c>
      <c r="H10678">
        <f t="shared" si="498"/>
        <v>65.36</v>
      </c>
      <c r="I10678" s="10">
        <f t="shared" si="499"/>
        <v>5.7676159413021989E-2</v>
      </c>
      <c r="J10678" t="str">
        <f>_xlfn.XLOOKUP(A10678,Product_Details!$A:$A,Product_Details!$G:$G,"mens")</f>
        <v>Womens</v>
      </c>
      <c r="K10678">
        <f t="shared" si="500"/>
        <v>1883.75</v>
      </c>
    </row>
    <row r="10679" spans="1:11" ht="15">
      <c r="A10679" t="s">
        <v>25</v>
      </c>
      <c r="B10679">
        <v>2</v>
      </c>
      <c r="C10679">
        <v>14</v>
      </c>
      <c r="D10679" t="s">
        <v>23</v>
      </c>
      <c r="E10679" t="s">
        <v>1689</v>
      </c>
      <c r="F10679" s="1">
        <v>2.9085648148148148E-3</v>
      </c>
      <c r="G10679">
        <f>_xlfn.XLOOKUP($A10679,Product_pricing!$B:$B,Product_pricing!$C:$C)</f>
        <v>40</v>
      </c>
      <c r="H10679">
        <f t="shared" si="498"/>
        <v>68.8</v>
      </c>
      <c r="I10679" s="10">
        <f t="shared" si="499"/>
        <v>6.071174675054946E-2</v>
      </c>
      <c r="J10679" t="str">
        <f>_xlfn.XLOOKUP(A10679,Product_Details!$A:$A,Product_Details!$G:$G,"mens")</f>
        <v>Mens</v>
      </c>
      <c r="K10679">
        <f t="shared" si="500"/>
        <v>3780</v>
      </c>
    </row>
    <row r="10680" spans="1:11" ht="15">
      <c r="A10680" t="s">
        <v>32</v>
      </c>
      <c r="B10680">
        <v>1</v>
      </c>
      <c r="C10680">
        <v>14</v>
      </c>
      <c r="D10680" t="s">
        <v>23</v>
      </c>
      <c r="E10680" t="s">
        <v>1689</v>
      </c>
      <c r="F10680" s="1">
        <v>2.9085648148148148E-3</v>
      </c>
      <c r="G10680">
        <f>_xlfn.XLOOKUP($A10680,Product_pricing!$B:$B,Product_pricing!$C:$C)</f>
        <v>36</v>
      </c>
      <c r="H10680">
        <f t="shared" si="498"/>
        <v>30.96</v>
      </c>
      <c r="I10680" s="10">
        <f t="shared" si="499"/>
        <v>2.7320286037747259E-2</v>
      </c>
      <c r="J10680" t="str">
        <f>_xlfn.XLOOKUP(A10680,Product_Details!$A:$A,Product_Details!$G:$G,"mens")</f>
        <v>Mens</v>
      </c>
      <c r="K10680">
        <f t="shared" si="500"/>
        <v>3780</v>
      </c>
    </row>
    <row r="10681" spans="1:11" ht="15">
      <c r="A10681" t="s">
        <v>22</v>
      </c>
      <c r="B10681">
        <v>4</v>
      </c>
      <c r="C10681">
        <v>8</v>
      </c>
      <c r="D10681" t="s">
        <v>33</v>
      </c>
      <c r="E10681" t="s">
        <v>1690</v>
      </c>
      <c r="F10681" s="1">
        <v>1.7216435185185185E-2</v>
      </c>
      <c r="G10681">
        <f>_xlfn.XLOOKUP($A10681,Product_pricing!$B:$B,Product_pricing!$C:$C)</f>
        <v>13</v>
      </c>
      <c r="H10681">
        <f t="shared" si="498"/>
        <v>47.84</v>
      </c>
      <c r="I10681" s="10">
        <f t="shared" si="499"/>
        <v>4.2215842507940214E-2</v>
      </c>
      <c r="J10681" t="str">
        <f>_xlfn.XLOOKUP(A10681,Product_Details!$A:$A,Product_Details!$G:$G,"mens")</f>
        <v>Womens</v>
      </c>
      <c r="K10681">
        <f t="shared" si="500"/>
        <v>1883.75</v>
      </c>
    </row>
    <row r="10682" spans="1:11" ht="15">
      <c r="A10682" t="s">
        <v>29</v>
      </c>
      <c r="B10682">
        <v>3</v>
      </c>
      <c r="C10682">
        <v>8</v>
      </c>
      <c r="D10682" t="s">
        <v>33</v>
      </c>
      <c r="E10682" t="s">
        <v>1690</v>
      </c>
      <c r="F10682" s="1">
        <v>1.7216435185185185E-2</v>
      </c>
      <c r="G10682">
        <f>_xlfn.XLOOKUP($A10682,Product_pricing!$B:$B,Product_pricing!$C:$C)</f>
        <v>10</v>
      </c>
      <c r="H10682">
        <f t="shared" si="498"/>
        <v>27.6</v>
      </c>
      <c r="I10682" s="10">
        <f t="shared" si="499"/>
        <v>2.4355293754580891E-2</v>
      </c>
      <c r="J10682" t="str">
        <f>_xlfn.XLOOKUP(A10682,Product_Details!$A:$A,Product_Details!$G:$G,"mens")</f>
        <v>Womens</v>
      </c>
      <c r="K10682">
        <f t="shared" si="500"/>
        <v>1883.75</v>
      </c>
    </row>
    <row r="10683" spans="1:11" ht="15">
      <c r="A10683" t="s">
        <v>36</v>
      </c>
      <c r="B10683">
        <v>4</v>
      </c>
      <c r="C10683">
        <v>8</v>
      </c>
      <c r="D10683" t="s">
        <v>33</v>
      </c>
      <c r="E10683" t="s">
        <v>1690</v>
      </c>
      <c r="F10683" s="1">
        <v>1.7216435185185185E-2</v>
      </c>
      <c r="G10683">
        <f>_xlfn.XLOOKUP($A10683,Product_pricing!$B:$B,Product_pricing!$C:$C)</f>
        <v>23</v>
      </c>
      <c r="H10683">
        <f t="shared" si="498"/>
        <v>84.64</v>
      </c>
      <c r="I10683" s="10">
        <f t="shared" si="499"/>
        <v>7.4689567514048066E-2</v>
      </c>
      <c r="J10683" t="str">
        <f>_xlfn.XLOOKUP(A10683,Product_Details!$A:$A,Product_Details!$G:$G,"mens")</f>
        <v>Womens</v>
      </c>
      <c r="K10683">
        <f t="shared" si="500"/>
        <v>1883.75</v>
      </c>
    </row>
    <row r="10684" spans="1:11" ht="15">
      <c r="A10684" t="s">
        <v>38</v>
      </c>
      <c r="B10684">
        <v>5</v>
      </c>
      <c r="C10684">
        <v>8</v>
      </c>
      <c r="D10684" t="s">
        <v>33</v>
      </c>
      <c r="E10684" t="s">
        <v>1690</v>
      </c>
      <c r="F10684" s="1">
        <v>1.7216435185185185E-2</v>
      </c>
      <c r="G10684">
        <f>_xlfn.XLOOKUP($A10684,Product_pricing!$B:$B,Product_pricing!$C:$C)</f>
        <v>54</v>
      </c>
      <c r="H10684">
        <f t="shared" si="498"/>
        <v>248.4</v>
      </c>
      <c r="I10684" s="10">
        <f t="shared" si="499"/>
        <v>0.219197643791228</v>
      </c>
      <c r="J10684" t="str">
        <f>_xlfn.XLOOKUP(A10684,Product_Details!$A:$A,Product_Details!$G:$G,"mens")</f>
        <v>Womens</v>
      </c>
      <c r="K10684">
        <f t="shared" si="500"/>
        <v>1883.75</v>
      </c>
    </row>
    <row r="10685" spans="1:11" ht="15">
      <c r="A10685" t="s">
        <v>41</v>
      </c>
      <c r="B10685">
        <v>3</v>
      </c>
      <c r="C10685">
        <v>8</v>
      </c>
      <c r="D10685" t="s">
        <v>33</v>
      </c>
      <c r="E10685" t="s">
        <v>1690</v>
      </c>
      <c r="F10685" s="1">
        <v>1.7216435185185185E-2</v>
      </c>
      <c r="G10685">
        <f>_xlfn.XLOOKUP($A10685,Product_pricing!$B:$B,Product_pricing!$C:$C)</f>
        <v>10</v>
      </c>
      <c r="H10685">
        <f t="shared" si="498"/>
        <v>27.6</v>
      </c>
      <c r="I10685" s="10">
        <f t="shared" si="499"/>
        <v>2.4355293754580891E-2</v>
      </c>
      <c r="J10685" t="str">
        <f>_xlfn.XLOOKUP(A10685,Product_Details!$A:$A,Product_Details!$G:$G,"mens")</f>
        <v>Mens</v>
      </c>
      <c r="K10685">
        <f t="shared" si="500"/>
        <v>3780</v>
      </c>
    </row>
    <row r="10686" spans="1:11" ht="15">
      <c r="A10686" t="s">
        <v>32</v>
      </c>
      <c r="B10686">
        <v>3</v>
      </c>
      <c r="C10686">
        <v>8</v>
      </c>
      <c r="D10686" t="s">
        <v>33</v>
      </c>
      <c r="E10686" t="s">
        <v>1690</v>
      </c>
      <c r="F10686" s="1">
        <v>1.7216435185185185E-2</v>
      </c>
      <c r="G10686">
        <f>_xlfn.XLOOKUP($A10686,Product_pricing!$B:$B,Product_pricing!$C:$C)</f>
        <v>36</v>
      </c>
      <c r="H10686">
        <f t="shared" si="498"/>
        <v>99.36</v>
      </c>
      <c r="I10686" s="10">
        <f t="shared" si="499"/>
        <v>8.7679057516491202E-2</v>
      </c>
      <c r="J10686" t="str">
        <f>_xlfn.XLOOKUP(A10686,Product_Details!$A:$A,Product_Details!$G:$G,"mens")</f>
        <v>Mens</v>
      </c>
      <c r="K10686">
        <f t="shared" si="500"/>
        <v>3780</v>
      </c>
    </row>
    <row r="10687" spans="1:11" ht="15">
      <c r="A10687" t="s">
        <v>25</v>
      </c>
      <c r="B10687">
        <v>3</v>
      </c>
      <c r="C10687">
        <v>1</v>
      </c>
      <c r="D10687" t="s">
        <v>23</v>
      </c>
      <c r="E10687" t="s">
        <v>1691</v>
      </c>
      <c r="F10687" s="1">
        <v>5.3831018518518516E-3</v>
      </c>
      <c r="G10687">
        <f>_xlfn.XLOOKUP($A10687,Product_pricing!$B:$B,Product_pricing!$C:$C)</f>
        <v>40</v>
      </c>
      <c r="H10687">
        <f t="shared" si="498"/>
        <v>118.8</v>
      </c>
      <c r="I10687" s="10">
        <f t="shared" si="499"/>
        <v>0.10483365572623948</v>
      </c>
      <c r="J10687" t="str">
        <f>_xlfn.XLOOKUP(A10687,Product_Details!$A:$A,Product_Details!$G:$G,"mens")</f>
        <v>Mens</v>
      </c>
      <c r="K10687">
        <f t="shared" si="500"/>
        <v>3780</v>
      </c>
    </row>
    <row r="10688" spans="1:11" ht="15">
      <c r="A10688" t="s">
        <v>41</v>
      </c>
      <c r="B10688">
        <v>1</v>
      </c>
      <c r="C10688">
        <v>1</v>
      </c>
      <c r="D10688" t="s">
        <v>23</v>
      </c>
      <c r="E10688" t="s">
        <v>1691</v>
      </c>
      <c r="F10688" s="1">
        <v>5.3831018518518516E-3</v>
      </c>
      <c r="G10688">
        <f>_xlfn.XLOOKUP($A10688,Product_pricing!$B:$B,Product_pricing!$C:$C)</f>
        <v>10</v>
      </c>
      <c r="H10688">
        <f t="shared" si="498"/>
        <v>9.9</v>
      </c>
      <c r="I10688" s="10">
        <f t="shared" si="499"/>
        <v>8.7361379771866247E-3</v>
      </c>
      <c r="J10688" t="str">
        <f>_xlfn.XLOOKUP(A10688,Product_Details!$A:$A,Product_Details!$G:$G,"mens")</f>
        <v>Mens</v>
      </c>
      <c r="K10688">
        <f t="shared" si="500"/>
        <v>3780</v>
      </c>
    </row>
    <row r="10689" spans="1:11" ht="15">
      <c r="A10689" t="s">
        <v>30</v>
      </c>
      <c r="B10689">
        <v>5</v>
      </c>
      <c r="C10689">
        <v>3</v>
      </c>
      <c r="D10689" t="s">
        <v>23</v>
      </c>
      <c r="E10689" t="s">
        <v>1692</v>
      </c>
      <c r="F10689" s="1">
        <v>1.4405092592592593E-2</v>
      </c>
      <c r="G10689">
        <f>_xlfn.XLOOKUP($A10689,Product_pricing!$B:$B,Product_pricing!$C:$C)</f>
        <v>19</v>
      </c>
      <c r="H10689">
        <f t="shared" si="498"/>
        <v>92.149999999999991</v>
      </c>
      <c r="I10689" s="10">
        <f t="shared" si="499"/>
        <v>8.1316678242196697E-2</v>
      </c>
      <c r="J10689" t="str">
        <f>_xlfn.XLOOKUP(A10689,Product_Details!$A:$A,Product_Details!$G:$G,"mens")</f>
        <v>Womens</v>
      </c>
      <c r="K10689">
        <f t="shared" si="500"/>
        <v>3767.5</v>
      </c>
    </row>
    <row r="10690" spans="1:11" ht="15">
      <c r="A10690" t="s">
        <v>38</v>
      </c>
      <c r="B10690">
        <v>4</v>
      </c>
      <c r="C10690">
        <v>3</v>
      </c>
      <c r="D10690" t="s">
        <v>23</v>
      </c>
      <c r="E10690" t="s">
        <v>1692</v>
      </c>
      <c r="F10690" s="1">
        <v>1.4405092592592593E-2</v>
      </c>
      <c r="G10690">
        <f>_xlfn.XLOOKUP($A10690,Product_pricing!$B:$B,Product_pricing!$C:$C)</f>
        <v>54</v>
      </c>
      <c r="H10690">
        <f t="shared" si="498"/>
        <v>209.51999999999998</v>
      </c>
      <c r="I10690" s="10">
        <f t="shared" si="499"/>
        <v>0.18488844737173143</v>
      </c>
      <c r="J10690" t="str">
        <f>_xlfn.XLOOKUP(A10690,Product_Details!$A:$A,Product_Details!$G:$G,"mens")</f>
        <v>Womens</v>
      </c>
      <c r="K10690">
        <f t="shared" si="500"/>
        <v>3767.5</v>
      </c>
    </row>
    <row r="10691" spans="1:11" ht="15">
      <c r="A10691" t="s">
        <v>25</v>
      </c>
      <c r="B10691">
        <v>2</v>
      </c>
      <c r="C10691">
        <v>3</v>
      </c>
      <c r="D10691" t="s">
        <v>23</v>
      </c>
      <c r="E10691" t="s">
        <v>1692</v>
      </c>
      <c r="F10691" s="1">
        <v>1.4405092592592593E-2</v>
      </c>
      <c r="G10691">
        <f>_xlfn.XLOOKUP($A10691,Product_pricing!$B:$B,Product_pricing!$C:$C)</f>
        <v>40</v>
      </c>
      <c r="H10691">
        <f t="shared" ref="H10691:H10754" si="501">B10691*G10691*(1-C10691/100)</f>
        <v>77.599999999999994</v>
      </c>
      <c r="I10691" s="10">
        <f t="shared" ref="I10691:I10754" si="502">(H10691/SUM($H:$H))*1000</f>
        <v>6.84772027302709E-2</v>
      </c>
      <c r="J10691" t="str">
        <f>_xlfn.XLOOKUP(A10691,Product_Details!$A:$A,Product_Details!$G:$G,"mens")</f>
        <v>Mens</v>
      </c>
      <c r="K10691">
        <f t="shared" ref="K10691:K10754" si="503">COUNTIFS($J:$J, J10691) / COUNTIFS($J:$J, J10691, $E:$E, E10691)</f>
        <v>1890</v>
      </c>
    </row>
    <row r="10692" spans="1:11" ht="15">
      <c r="A10692" t="s">
        <v>41</v>
      </c>
      <c r="B10692">
        <v>3</v>
      </c>
      <c r="C10692">
        <v>3</v>
      </c>
      <c r="D10692" t="s">
        <v>23</v>
      </c>
      <c r="E10692" t="s">
        <v>1692</v>
      </c>
      <c r="F10692" s="1">
        <v>1.4405092592592593E-2</v>
      </c>
      <c r="G10692">
        <f>_xlfn.XLOOKUP($A10692,Product_pricing!$B:$B,Product_pricing!$C:$C)</f>
        <v>10</v>
      </c>
      <c r="H10692">
        <f t="shared" si="501"/>
        <v>29.099999999999998</v>
      </c>
      <c r="I10692" s="10">
        <f t="shared" si="502"/>
        <v>2.5678951023851589E-2</v>
      </c>
      <c r="J10692" t="str">
        <f>_xlfn.XLOOKUP(A10692,Product_Details!$A:$A,Product_Details!$G:$G,"mens")</f>
        <v>Mens</v>
      </c>
      <c r="K10692">
        <f t="shared" si="503"/>
        <v>1890</v>
      </c>
    </row>
    <row r="10693" spans="1:11" ht="15">
      <c r="A10693" t="s">
        <v>32</v>
      </c>
      <c r="B10693">
        <v>5</v>
      </c>
      <c r="C10693">
        <v>3</v>
      </c>
      <c r="D10693" t="s">
        <v>23</v>
      </c>
      <c r="E10693" t="s">
        <v>1692</v>
      </c>
      <c r="F10693" s="1">
        <v>1.4405092592592593E-2</v>
      </c>
      <c r="G10693">
        <f>_xlfn.XLOOKUP($A10693,Product_pricing!$B:$B,Product_pricing!$C:$C)</f>
        <v>36</v>
      </c>
      <c r="H10693">
        <f t="shared" si="501"/>
        <v>174.6</v>
      </c>
      <c r="I10693" s="10">
        <f t="shared" si="502"/>
        <v>0.15407370614310956</v>
      </c>
      <c r="J10693" t="str">
        <f>_xlfn.XLOOKUP(A10693,Product_Details!$A:$A,Product_Details!$G:$G,"mens")</f>
        <v>Mens</v>
      </c>
      <c r="K10693">
        <f t="shared" si="503"/>
        <v>1890</v>
      </c>
    </row>
    <row r="10694" spans="1:11" ht="15">
      <c r="A10694" t="s">
        <v>26</v>
      </c>
      <c r="B10694">
        <v>2</v>
      </c>
      <c r="C10694">
        <v>3</v>
      </c>
      <c r="D10694" t="s">
        <v>23</v>
      </c>
      <c r="E10694" t="s">
        <v>1692</v>
      </c>
      <c r="F10694" s="1">
        <v>1.4405092592592593E-2</v>
      </c>
      <c r="G10694">
        <f>_xlfn.XLOOKUP($A10694,Product_pricing!$B:$B,Product_pricing!$C:$C)</f>
        <v>17</v>
      </c>
      <c r="H10694">
        <f t="shared" si="501"/>
        <v>32.979999999999997</v>
      </c>
      <c r="I10694" s="10">
        <f t="shared" si="502"/>
        <v>2.910281116036513E-2</v>
      </c>
      <c r="J10694" t="str">
        <f>_xlfn.XLOOKUP(A10694,Product_Details!$A:$A,Product_Details!$G:$G,"mens")</f>
        <v>Mens</v>
      </c>
      <c r="K10694">
        <f t="shared" si="503"/>
        <v>1890</v>
      </c>
    </row>
    <row r="10695" spans="1:11" ht="15">
      <c r="A10695" t="s">
        <v>35</v>
      </c>
      <c r="B10695">
        <v>1</v>
      </c>
      <c r="C10695">
        <v>17</v>
      </c>
      <c r="D10695" t="s">
        <v>33</v>
      </c>
      <c r="E10695" t="s">
        <v>1693</v>
      </c>
      <c r="F10695" s="1">
        <v>2.0931712962962964E-2</v>
      </c>
      <c r="G10695">
        <f>_xlfn.XLOOKUP($A10695,Product_pricing!$B:$B,Product_pricing!$C:$C)</f>
        <v>32</v>
      </c>
      <c r="H10695">
        <f t="shared" si="501"/>
        <v>26.56</v>
      </c>
      <c r="I10695" s="10">
        <f t="shared" si="502"/>
        <v>2.3437558047886536E-2</v>
      </c>
      <c r="J10695" t="str">
        <f>_xlfn.XLOOKUP(A10695,Product_Details!$A:$A,Product_Details!$G:$G,"mens")</f>
        <v>Womens</v>
      </c>
      <c r="K10695">
        <f t="shared" si="503"/>
        <v>1883.75</v>
      </c>
    </row>
    <row r="10696" spans="1:11" ht="15">
      <c r="A10696" t="s">
        <v>36</v>
      </c>
      <c r="B10696">
        <v>4</v>
      </c>
      <c r="C10696">
        <v>17</v>
      </c>
      <c r="D10696" t="s">
        <v>33</v>
      </c>
      <c r="E10696" t="s">
        <v>1693</v>
      </c>
      <c r="F10696" s="1">
        <v>2.0931712962962964E-2</v>
      </c>
      <c r="G10696">
        <f>_xlfn.XLOOKUP($A10696,Product_pricing!$B:$B,Product_pricing!$C:$C)</f>
        <v>23</v>
      </c>
      <c r="H10696">
        <f t="shared" si="501"/>
        <v>76.36</v>
      </c>
      <c r="I10696" s="10">
        <f t="shared" si="502"/>
        <v>6.7382979387673791E-2</v>
      </c>
      <c r="J10696" t="str">
        <f>_xlfn.XLOOKUP(A10696,Product_Details!$A:$A,Product_Details!$G:$G,"mens")</f>
        <v>Womens</v>
      </c>
      <c r="K10696">
        <f t="shared" si="503"/>
        <v>1883.75</v>
      </c>
    </row>
    <row r="10697" spans="1:11" ht="15">
      <c r="A10697" t="s">
        <v>30</v>
      </c>
      <c r="B10697">
        <v>4</v>
      </c>
      <c r="C10697">
        <v>17</v>
      </c>
      <c r="D10697" t="s">
        <v>33</v>
      </c>
      <c r="E10697" t="s">
        <v>1693</v>
      </c>
      <c r="F10697" s="1">
        <v>2.0931712962962964E-2</v>
      </c>
      <c r="G10697">
        <f>_xlfn.XLOOKUP($A10697,Product_pricing!$B:$B,Product_pricing!$C:$C)</f>
        <v>19</v>
      </c>
      <c r="H10697">
        <f t="shared" si="501"/>
        <v>63.08</v>
      </c>
      <c r="I10697" s="10">
        <f t="shared" si="502"/>
        <v>5.5664200363730522E-2</v>
      </c>
      <c r="J10697" t="str">
        <f>_xlfn.XLOOKUP(A10697,Product_Details!$A:$A,Product_Details!$G:$G,"mens")</f>
        <v>Womens</v>
      </c>
      <c r="K10697">
        <f t="shared" si="503"/>
        <v>1883.75</v>
      </c>
    </row>
    <row r="10698" spans="1:11" ht="15">
      <c r="A10698" t="s">
        <v>38</v>
      </c>
      <c r="B10698">
        <v>3</v>
      </c>
      <c r="C10698">
        <v>17</v>
      </c>
      <c r="D10698" t="s">
        <v>33</v>
      </c>
      <c r="E10698" t="s">
        <v>1693</v>
      </c>
      <c r="F10698" s="1">
        <v>2.0931712962962964E-2</v>
      </c>
      <c r="G10698">
        <f>_xlfn.XLOOKUP($A10698,Product_pricing!$B:$B,Product_pricing!$C:$C)</f>
        <v>54</v>
      </c>
      <c r="H10698">
        <f t="shared" si="501"/>
        <v>134.45999999999998</v>
      </c>
      <c r="I10698" s="10">
        <f t="shared" si="502"/>
        <v>0.11865263761742557</v>
      </c>
      <c r="J10698" t="str">
        <f>_xlfn.XLOOKUP(A10698,Product_Details!$A:$A,Product_Details!$G:$G,"mens")</f>
        <v>Womens</v>
      </c>
      <c r="K10698">
        <f t="shared" si="503"/>
        <v>1883.75</v>
      </c>
    </row>
    <row r="10699" spans="1:11" ht="15">
      <c r="A10699" t="s">
        <v>31</v>
      </c>
      <c r="B10699">
        <v>1</v>
      </c>
      <c r="C10699">
        <v>17</v>
      </c>
      <c r="D10699" t="s">
        <v>33</v>
      </c>
      <c r="E10699" t="s">
        <v>1693</v>
      </c>
      <c r="F10699" s="1">
        <v>2.0931712962962964E-2</v>
      </c>
      <c r="G10699">
        <f>_xlfn.XLOOKUP($A10699,Product_pricing!$B:$B,Product_pricing!$C:$C)</f>
        <v>57</v>
      </c>
      <c r="H10699">
        <f t="shared" si="501"/>
        <v>47.309999999999995</v>
      </c>
      <c r="I10699" s="10">
        <f t="shared" si="502"/>
        <v>4.1748150272797886E-2</v>
      </c>
      <c r="J10699" t="str">
        <f>_xlfn.XLOOKUP(A10699,Product_Details!$A:$A,Product_Details!$G:$G,"mens")</f>
        <v>Mens</v>
      </c>
      <c r="K10699">
        <f t="shared" si="503"/>
        <v>1890</v>
      </c>
    </row>
    <row r="10700" spans="1:11" ht="15">
      <c r="A10700" t="s">
        <v>32</v>
      </c>
      <c r="B10700">
        <v>2</v>
      </c>
      <c r="C10700">
        <v>17</v>
      </c>
      <c r="D10700" t="s">
        <v>33</v>
      </c>
      <c r="E10700" t="s">
        <v>1693</v>
      </c>
      <c r="F10700" s="1">
        <v>2.0931712962962964E-2</v>
      </c>
      <c r="G10700">
        <f>_xlfn.XLOOKUP($A10700,Product_pricing!$B:$B,Product_pricing!$C:$C)</f>
        <v>36</v>
      </c>
      <c r="H10700">
        <f t="shared" si="501"/>
        <v>59.76</v>
      </c>
      <c r="I10700" s="10">
        <f t="shared" si="502"/>
        <v>5.2734505607744703E-2</v>
      </c>
      <c r="J10700" t="str">
        <f>_xlfn.XLOOKUP(A10700,Product_Details!$A:$A,Product_Details!$G:$G,"mens")</f>
        <v>Mens</v>
      </c>
      <c r="K10700">
        <f t="shared" si="503"/>
        <v>1890</v>
      </c>
    </row>
    <row r="10701" spans="1:11" ht="15">
      <c r="A10701" t="s">
        <v>26</v>
      </c>
      <c r="B10701">
        <v>3</v>
      </c>
      <c r="C10701">
        <v>17</v>
      </c>
      <c r="D10701" t="s">
        <v>33</v>
      </c>
      <c r="E10701" t="s">
        <v>1693</v>
      </c>
      <c r="F10701" s="1">
        <v>2.0931712962962964E-2</v>
      </c>
      <c r="G10701">
        <f>_xlfn.XLOOKUP($A10701,Product_pricing!$B:$B,Product_pricing!$C:$C)</f>
        <v>17</v>
      </c>
      <c r="H10701">
        <f t="shared" si="501"/>
        <v>42.33</v>
      </c>
      <c r="I10701" s="10">
        <f t="shared" si="502"/>
        <v>3.7353608138819168E-2</v>
      </c>
      <c r="J10701" t="str">
        <f>_xlfn.XLOOKUP(A10701,Product_Details!$A:$A,Product_Details!$G:$G,"mens")</f>
        <v>Mens</v>
      </c>
      <c r="K10701">
        <f t="shared" si="503"/>
        <v>1890</v>
      </c>
    </row>
    <row r="10702" spans="1:11" ht="15">
      <c r="A10702" t="s">
        <v>27</v>
      </c>
      <c r="B10702">
        <v>3</v>
      </c>
      <c r="C10702">
        <v>17</v>
      </c>
      <c r="D10702" t="s">
        <v>33</v>
      </c>
      <c r="E10702" t="s">
        <v>1693</v>
      </c>
      <c r="F10702" s="1">
        <v>2.0931712962962964E-2</v>
      </c>
      <c r="G10702">
        <f>_xlfn.XLOOKUP($A10702,Product_pricing!$B:$B,Product_pricing!$C:$C)</f>
        <v>29</v>
      </c>
      <c r="H10702">
        <f t="shared" si="501"/>
        <v>72.209999999999994</v>
      </c>
      <c r="I10702" s="10">
        <f t="shared" si="502"/>
        <v>6.3720860942691526E-2</v>
      </c>
      <c r="J10702" t="str">
        <f>_xlfn.XLOOKUP(A10702,Product_Details!$A:$A,Product_Details!$G:$G,"mens")</f>
        <v>Mens</v>
      </c>
      <c r="K10702">
        <f t="shared" si="503"/>
        <v>1890</v>
      </c>
    </row>
    <row r="10703" spans="1:11" ht="15">
      <c r="A10703" t="s">
        <v>35</v>
      </c>
      <c r="B10703">
        <v>4</v>
      </c>
      <c r="C10703">
        <v>24</v>
      </c>
      <c r="D10703" t="s">
        <v>33</v>
      </c>
      <c r="E10703" t="s">
        <v>1694</v>
      </c>
      <c r="F10703" s="1">
        <v>2.8532407407407409E-2</v>
      </c>
      <c r="G10703">
        <f>_xlfn.XLOOKUP($A10703,Product_pricing!$B:$B,Product_pricing!$C:$C)</f>
        <v>32</v>
      </c>
      <c r="H10703">
        <f t="shared" si="501"/>
        <v>97.28</v>
      </c>
      <c r="I10703" s="10">
        <f t="shared" si="502"/>
        <v>8.5843586103102498E-2</v>
      </c>
      <c r="J10703" t="str">
        <f>_xlfn.XLOOKUP(A10703,Product_Details!$A:$A,Product_Details!$G:$G,"mens")</f>
        <v>Womens</v>
      </c>
      <c r="K10703">
        <f t="shared" si="503"/>
        <v>3767.5</v>
      </c>
    </row>
    <row r="10704" spans="1:11" ht="15">
      <c r="A10704" t="s">
        <v>30</v>
      </c>
      <c r="B10704">
        <v>5</v>
      </c>
      <c r="C10704">
        <v>24</v>
      </c>
      <c r="D10704" t="s">
        <v>33</v>
      </c>
      <c r="E10704" t="s">
        <v>1694</v>
      </c>
      <c r="F10704" s="1">
        <v>2.8532407407407409E-2</v>
      </c>
      <c r="G10704">
        <f>_xlfn.XLOOKUP($A10704,Product_pricing!$B:$B,Product_pricing!$C:$C)</f>
        <v>19</v>
      </c>
      <c r="H10704">
        <f t="shared" si="501"/>
        <v>72.2</v>
      </c>
      <c r="I10704" s="10">
        <f t="shared" si="502"/>
        <v>6.3712036560896385E-2</v>
      </c>
      <c r="J10704" t="str">
        <f>_xlfn.XLOOKUP(A10704,Product_Details!$A:$A,Product_Details!$G:$G,"mens")</f>
        <v>Womens</v>
      </c>
      <c r="K10704">
        <f t="shared" si="503"/>
        <v>3767.5</v>
      </c>
    </row>
    <row r="10705" spans="1:11" ht="15">
      <c r="A10705" t="s">
        <v>25</v>
      </c>
      <c r="B10705">
        <v>3</v>
      </c>
      <c r="C10705">
        <v>24</v>
      </c>
      <c r="D10705" t="s">
        <v>33</v>
      </c>
      <c r="E10705" t="s">
        <v>1694</v>
      </c>
      <c r="F10705" s="1">
        <v>2.8532407407407409E-2</v>
      </c>
      <c r="G10705">
        <f>_xlfn.XLOOKUP($A10705,Product_pricing!$B:$B,Product_pricing!$C:$C)</f>
        <v>40</v>
      </c>
      <c r="H10705">
        <f t="shared" si="501"/>
        <v>91.2</v>
      </c>
      <c r="I10705" s="10">
        <f t="shared" si="502"/>
        <v>8.0478361971658585E-2</v>
      </c>
      <c r="J10705" t="str">
        <f>_xlfn.XLOOKUP(A10705,Product_Details!$A:$A,Product_Details!$G:$G,"mens")</f>
        <v>Mens</v>
      </c>
      <c r="K10705">
        <f t="shared" si="503"/>
        <v>7560</v>
      </c>
    </row>
    <row r="10706" spans="1:11" ht="15">
      <c r="A10706" t="s">
        <v>29</v>
      </c>
      <c r="B10706">
        <v>1</v>
      </c>
      <c r="C10706">
        <v>4</v>
      </c>
      <c r="D10706" t="s">
        <v>23</v>
      </c>
      <c r="E10706" t="s">
        <v>1695</v>
      </c>
      <c r="F10706" s="1">
        <v>1.0729166666666667E-3</v>
      </c>
      <c r="G10706">
        <f>_xlfn.XLOOKUP($A10706,Product_pricing!$B:$B,Product_pricing!$C:$C)</f>
        <v>10</v>
      </c>
      <c r="H10706">
        <f t="shared" si="501"/>
        <v>9.6</v>
      </c>
      <c r="I10706" s="10">
        <f t="shared" si="502"/>
        <v>8.4714065233324823E-3</v>
      </c>
      <c r="J10706" t="str">
        <f>_xlfn.XLOOKUP(A10706,Product_Details!$A:$A,Product_Details!$G:$G,"mens")</f>
        <v>Womens</v>
      </c>
      <c r="K10706">
        <f t="shared" si="503"/>
        <v>3767.5</v>
      </c>
    </row>
    <row r="10707" spans="1:11" ht="15">
      <c r="A10707" t="s">
        <v>38</v>
      </c>
      <c r="B10707">
        <v>1</v>
      </c>
      <c r="C10707">
        <v>4</v>
      </c>
      <c r="D10707" t="s">
        <v>23</v>
      </c>
      <c r="E10707" t="s">
        <v>1695</v>
      </c>
      <c r="F10707" s="1">
        <v>1.0729166666666667E-3</v>
      </c>
      <c r="G10707">
        <f>_xlfn.XLOOKUP($A10707,Product_pricing!$B:$B,Product_pricing!$C:$C)</f>
        <v>54</v>
      </c>
      <c r="H10707">
        <f t="shared" si="501"/>
        <v>51.839999999999996</v>
      </c>
      <c r="I10707" s="10">
        <f t="shared" si="502"/>
        <v>4.574559522599541E-2</v>
      </c>
      <c r="J10707" t="str">
        <f>_xlfn.XLOOKUP(A10707,Product_Details!$A:$A,Product_Details!$G:$G,"mens")</f>
        <v>Womens</v>
      </c>
      <c r="K10707">
        <f t="shared" si="503"/>
        <v>3767.5</v>
      </c>
    </row>
    <row r="10708" spans="1:11" ht="15">
      <c r="A10708" t="s">
        <v>41</v>
      </c>
      <c r="B10708">
        <v>4</v>
      </c>
      <c r="C10708">
        <v>4</v>
      </c>
      <c r="D10708" t="s">
        <v>23</v>
      </c>
      <c r="E10708" t="s">
        <v>1695</v>
      </c>
      <c r="F10708" s="1">
        <v>1.0729166666666667E-3</v>
      </c>
      <c r="G10708">
        <f>_xlfn.XLOOKUP($A10708,Product_pricing!$B:$B,Product_pricing!$C:$C)</f>
        <v>10</v>
      </c>
      <c r="H10708">
        <f t="shared" si="501"/>
        <v>38.4</v>
      </c>
      <c r="I10708" s="10">
        <f t="shared" si="502"/>
        <v>3.3885626093329929E-2</v>
      </c>
      <c r="J10708" t="str">
        <f>_xlfn.XLOOKUP(A10708,Product_Details!$A:$A,Product_Details!$G:$G,"mens")</f>
        <v>Mens</v>
      </c>
      <c r="K10708">
        <f t="shared" si="503"/>
        <v>1890</v>
      </c>
    </row>
    <row r="10709" spans="1:11" ht="15">
      <c r="A10709" t="s">
        <v>31</v>
      </c>
      <c r="B10709">
        <v>3</v>
      </c>
      <c r="C10709">
        <v>4</v>
      </c>
      <c r="D10709" t="s">
        <v>23</v>
      </c>
      <c r="E10709" t="s">
        <v>1695</v>
      </c>
      <c r="F10709" s="1">
        <v>1.0729166666666667E-3</v>
      </c>
      <c r="G10709">
        <f>_xlfn.XLOOKUP($A10709,Product_pricing!$B:$B,Product_pricing!$C:$C)</f>
        <v>57</v>
      </c>
      <c r="H10709">
        <f t="shared" si="501"/>
        <v>164.16</v>
      </c>
      <c r="I10709" s="10">
        <f t="shared" si="502"/>
        <v>0.14486105154898546</v>
      </c>
      <c r="J10709" t="str">
        <f>_xlfn.XLOOKUP(A10709,Product_Details!$A:$A,Product_Details!$G:$G,"mens")</f>
        <v>Mens</v>
      </c>
      <c r="K10709">
        <f t="shared" si="503"/>
        <v>1890</v>
      </c>
    </row>
    <row r="10710" spans="1:11" ht="15">
      <c r="A10710" t="s">
        <v>32</v>
      </c>
      <c r="B10710">
        <v>1</v>
      </c>
      <c r="C10710">
        <v>4</v>
      </c>
      <c r="D10710" t="s">
        <v>23</v>
      </c>
      <c r="E10710" t="s">
        <v>1695</v>
      </c>
      <c r="F10710" s="1">
        <v>1.0729166666666667E-3</v>
      </c>
      <c r="G10710">
        <f>_xlfn.XLOOKUP($A10710,Product_pricing!$B:$B,Product_pricing!$C:$C)</f>
        <v>36</v>
      </c>
      <c r="H10710">
        <f t="shared" si="501"/>
        <v>34.56</v>
      </c>
      <c r="I10710" s="10">
        <f t="shared" si="502"/>
        <v>3.0497063483996941E-2</v>
      </c>
      <c r="J10710" t="str">
        <f>_xlfn.XLOOKUP(A10710,Product_Details!$A:$A,Product_Details!$G:$G,"mens")</f>
        <v>Mens</v>
      </c>
      <c r="K10710">
        <f t="shared" si="503"/>
        <v>1890</v>
      </c>
    </row>
    <row r="10711" spans="1:11" ht="15">
      <c r="A10711" t="s">
        <v>26</v>
      </c>
      <c r="B10711">
        <v>4</v>
      </c>
      <c r="C10711">
        <v>4</v>
      </c>
      <c r="D10711" t="s">
        <v>23</v>
      </c>
      <c r="E10711" t="s">
        <v>1695</v>
      </c>
      <c r="F10711" s="1">
        <v>1.0729166666666667E-3</v>
      </c>
      <c r="G10711">
        <f>_xlfn.XLOOKUP($A10711,Product_pricing!$B:$B,Product_pricing!$C:$C)</f>
        <v>17</v>
      </c>
      <c r="H10711">
        <f t="shared" si="501"/>
        <v>65.28</v>
      </c>
      <c r="I10711" s="10">
        <f t="shared" si="502"/>
        <v>5.7605564358660884E-2</v>
      </c>
      <c r="J10711" t="str">
        <f>_xlfn.XLOOKUP(A10711,Product_Details!$A:$A,Product_Details!$G:$G,"mens")</f>
        <v>Mens</v>
      </c>
      <c r="K10711">
        <f t="shared" si="503"/>
        <v>1890</v>
      </c>
    </row>
    <row r="10712" spans="1:11" ht="15">
      <c r="A10712" t="s">
        <v>35</v>
      </c>
      <c r="B10712">
        <v>4</v>
      </c>
      <c r="C10712">
        <v>1</v>
      </c>
      <c r="D10712" t="s">
        <v>23</v>
      </c>
      <c r="E10712" t="s">
        <v>1696</v>
      </c>
      <c r="F10712" s="1">
        <v>1.445949074074074E-2</v>
      </c>
      <c r="G10712">
        <f>_xlfn.XLOOKUP($A10712,Product_pricing!$B:$B,Product_pricing!$C:$C)</f>
        <v>32</v>
      </c>
      <c r="H10712">
        <f t="shared" si="501"/>
        <v>126.72</v>
      </c>
      <c r="I10712" s="10">
        <f t="shared" si="502"/>
        <v>0.11182256610798877</v>
      </c>
      <c r="J10712" t="str">
        <f>_xlfn.XLOOKUP(A10712,Product_Details!$A:$A,Product_Details!$G:$G,"mens")</f>
        <v>Womens</v>
      </c>
      <c r="K10712">
        <f t="shared" si="503"/>
        <v>2511.6666666666665</v>
      </c>
    </row>
    <row r="10713" spans="1:11" ht="15">
      <c r="A10713" t="s">
        <v>29</v>
      </c>
      <c r="B10713">
        <v>1</v>
      </c>
      <c r="C10713">
        <v>1</v>
      </c>
      <c r="D10713" t="s">
        <v>23</v>
      </c>
      <c r="E10713" t="s">
        <v>1696</v>
      </c>
      <c r="F10713" s="1">
        <v>1.445949074074074E-2</v>
      </c>
      <c r="G10713">
        <f>_xlfn.XLOOKUP($A10713,Product_pricing!$B:$B,Product_pricing!$C:$C)</f>
        <v>10</v>
      </c>
      <c r="H10713">
        <f t="shared" si="501"/>
        <v>9.9</v>
      </c>
      <c r="I10713" s="10">
        <f t="shared" si="502"/>
        <v>8.7361379771866247E-3</v>
      </c>
      <c r="J10713" t="str">
        <f>_xlfn.XLOOKUP(A10713,Product_Details!$A:$A,Product_Details!$G:$G,"mens")</f>
        <v>Womens</v>
      </c>
      <c r="K10713">
        <f t="shared" si="503"/>
        <v>2511.6666666666665</v>
      </c>
    </row>
    <row r="10714" spans="1:11" ht="15">
      <c r="A10714" t="s">
        <v>36</v>
      </c>
      <c r="B10714">
        <v>3</v>
      </c>
      <c r="C10714">
        <v>1</v>
      </c>
      <c r="D10714" t="s">
        <v>23</v>
      </c>
      <c r="E10714" t="s">
        <v>1696</v>
      </c>
      <c r="F10714" s="1">
        <v>1.445949074074074E-2</v>
      </c>
      <c r="G10714">
        <f>_xlfn.XLOOKUP($A10714,Product_pricing!$B:$B,Product_pricing!$C:$C)</f>
        <v>23</v>
      </c>
      <c r="H10714">
        <f t="shared" si="501"/>
        <v>68.31</v>
      </c>
      <c r="I10714" s="10">
        <f t="shared" si="502"/>
        <v>6.0279352042587706E-2</v>
      </c>
      <c r="J10714" t="str">
        <f>_xlfn.XLOOKUP(A10714,Product_Details!$A:$A,Product_Details!$G:$G,"mens")</f>
        <v>Womens</v>
      </c>
      <c r="K10714">
        <f t="shared" si="503"/>
        <v>2511.6666666666665</v>
      </c>
    </row>
    <row r="10715" spans="1:11" ht="15">
      <c r="A10715" t="s">
        <v>31</v>
      </c>
      <c r="B10715">
        <v>1</v>
      </c>
      <c r="C10715">
        <v>1</v>
      </c>
      <c r="D10715" t="s">
        <v>23</v>
      </c>
      <c r="E10715" t="s">
        <v>1696</v>
      </c>
      <c r="F10715" s="1">
        <v>1.445949074074074E-2</v>
      </c>
      <c r="G10715">
        <f>_xlfn.XLOOKUP($A10715,Product_pricing!$B:$B,Product_pricing!$C:$C)</f>
        <v>57</v>
      </c>
      <c r="H10715">
        <f t="shared" si="501"/>
        <v>56.43</v>
      </c>
      <c r="I10715" s="10">
        <f t="shared" si="502"/>
        <v>4.9795986469963756E-2</v>
      </c>
      <c r="J10715" t="str">
        <f>_xlfn.XLOOKUP(A10715,Product_Details!$A:$A,Product_Details!$G:$G,"mens")</f>
        <v>Mens</v>
      </c>
      <c r="K10715">
        <f t="shared" si="503"/>
        <v>3780</v>
      </c>
    </row>
    <row r="10716" spans="1:11" ht="15">
      <c r="A10716" t="s">
        <v>27</v>
      </c>
      <c r="B10716">
        <v>5</v>
      </c>
      <c r="C10716">
        <v>1</v>
      </c>
      <c r="D10716" t="s">
        <v>23</v>
      </c>
      <c r="E10716" t="s">
        <v>1696</v>
      </c>
      <c r="F10716" s="1">
        <v>1.445949074074074E-2</v>
      </c>
      <c r="G10716">
        <f>_xlfn.XLOOKUP($A10716,Product_pricing!$B:$B,Product_pricing!$C:$C)</f>
        <v>29</v>
      </c>
      <c r="H10716">
        <f t="shared" si="501"/>
        <v>143.55000000000001</v>
      </c>
      <c r="I10716" s="10">
        <f t="shared" si="502"/>
        <v>0.12667400066920606</v>
      </c>
      <c r="J10716" t="str">
        <f>_xlfn.XLOOKUP(A10716,Product_Details!$A:$A,Product_Details!$G:$G,"mens")</f>
        <v>Mens</v>
      </c>
      <c r="K10716">
        <f t="shared" si="503"/>
        <v>3780</v>
      </c>
    </row>
    <row r="10717" spans="1:11" ht="15">
      <c r="A10717" t="s">
        <v>38</v>
      </c>
      <c r="B10717">
        <v>1</v>
      </c>
      <c r="C10717">
        <v>16</v>
      </c>
      <c r="D10717" t="s">
        <v>33</v>
      </c>
      <c r="E10717" t="s">
        <v>1697</v>
      </c>
      <c r="F10717" s="1">
        <v>2.4851851851851851E-2</v>
      </c>
      <c r="G10717">
        <f>_xlfn.XLOOKUP($A10717,Product_pricing!$B:$B,Product_pricing!$C:$C)</f>
        <v>54</v>
      </c>
      <c r="H10717">
        <f t="shared" si="501"/>
        <v>45.36</v>
      </c>
      <c r="I10717" s="10">
        <f t="shared" si="502"/>
        <v>4.0027395822745983E-2</v>
      </c>
      <c r="J10717" t="str">
        <f>_xlfn.XLOOKUP(A10717,Product_Details!$A:$A,Product_Details!$G:$G,"mens")</f>
        <v>Womens</v>
      </c>
      <c r="K10717">
        <f t="shared" si="503"/>
        <v>7535</v>
      </c>
    </row>
    <row r="10718" spans="1:11" ht="15">
      <c r="A10718" t="s">
        <v>41</v>
      </c>
      <c r="B10718">
        <v>3</v>
      </c>
      <c r="C10718">
        <v>16</v>
      </c>
      <c r="D10718" t="s">
        <v>33</v>
      </c>
      <c r="E10718" t="s">
        <v>1697</v>
      </c>
      <c r="F10718" s="1">
        <v>2.4851851851851851E-2</v>
      </c>
      <c r="G10718">
        <f>_xlfn.XLOOKUP($A10718,Product_pricing!$B:$B,Product_pricing!$C:$C)</f>
        <v>10</v>
      </c>
      <c r="H10718">
        <f t="shared" si="501"/>
        <v>25.2</v>
      </c>
      <c r="I10718" s="10">
        <f t="shared" si="502"/>
        <v>2.2237442123747769E-2</v>
      </c>
      <c r="J10718" t="str">
        <f>_xlfn.XLOOKUP(A10718,Product_Details!$A:$A,Product_Details!$G:$G,"mens")</f>
        <v>Mens</v>
      </c>
      <c r="K10718">
        <f t="shared" si="503"/>
        <v>3780</v>
      </c>
    </row>
    <row r="10719" spans="1:11" ht="15">
      <c r="A10719" t="s">
        <v>26</v>
      </c>
      <c r="B10719">
        <v>1</v>
      </c>
      <c r="C10719">
        <v>16</v>
      </c>
      <c r="D10719" t="s">
        <v>33</v>
      </c>
      <c r="E10719" t="s">
        <v>1697</v>
      </c>
      <c r="F10719" s="1">
        <v>2.4851851851851851E-2</v>
      </c>
      <c r="G10719">
        <f>_xlfn.XLOOKUP($A10719,Product_pricing!$B:$B,Product_pricing!$C:$C)</f>
        <v>17</v>
      </c>
      <c r="H10719">
        <f t="shared" si="501"/>
        <v>14.28</v>
      </c>
      <c r="I10719" s="10">
        <f t="shared" si="502"/>
        <v>1.2601217203457069E-2</v>
      </c>
      <c r="J10719" t="str">
        <f>_xlfn.XLOOKUP(A10719,Product_Details!$A:$A,Product_Details!$G:$G,"mens")</f>
        <v>Mens</v>
      </c>
      <c r="K10719">
        <f t="shared" si="503"/>
        <v>3780</v>
      </c>
    </row>
    <row r="10720" spans="1:11" ht="15">
      <c r="A10720" t="s">
        <v>22</v>
      </c>
      <c r="B10720">
        <v>5</v>
      </c>
      <c r="C10720">
        <v>24</v>
      </c>
      <c r="D10720" t="s">
        <v>33</v>
      </c>
      <c r="E10720" t="s">
        <v>1698</v>
      </c>
      <c r="F10720" s="1">
        <v>3.8660879629629628E-2</v>
      </c>
      <c r="G10720">
        <f>_xlfn.XLOOKUP($A10720,Product_pricing!$B:$B,Product_pricing!$C:$C)</f>
        <v>13</v>
      </c>
      <c r="H10720">
        <f t="shared" si="501"/>
        <v>49.4</v>
      </c>
      <c r="I10720" s="10">
        <f t="shared" si="502"/>
        <v>4.3592446067981738E-2</v>
      </c>
      <c r="J10720" t="str">
        <f>_xlfn.XLOOKUP(A10720,Product_Details!$A:$A,Product_Details!$G:$G,"mens")</f>
        <v>Womens</v>
      </c>
      <c r="K10720">
        <f t="shared" si="503"/>
        <v>2511.6666666666665</v>
      </c>
    </row>
    <row r="10721" spans="1:11" ht="15">
      <c r="A10721" t="s">
        <v>29</v>
      </c>
      <c r="B10721">
        <v>2</v>
      </c>
      <c r="C10721">
        <v>24</v>
      </c>
      <c r="D10721" t="s">
        <v>33</v>
      </c>
      <c r="E10721" t="s">
        <v>1698</v>
      </c>
      <c r="F10721" s="1">
        <v>3.8660879629629628E-2</v>
      </c>
      <c r="G10721">
        <f>_xlfn.XLOOKUP($A10721,Product_pricing!$B:$B,Product_pricing!$C:$C)</f>
        <v>10</v>
      </c>
      <c r="H10721">
        <f t="shared" si="501"/>
        <v>15.2</v>
      </c>
      <c r="I10721" s="10">
        <f t="shared" si="502"/>
        <v>1.3413060328609765E-2</v>
      </c>
      <c r="J10721" t="str">
        <f>_xlfn.XLOOKUP(A10721,Product_Details!$A:$A,Product_Details!$G:$G,"mens")</f>
        <v>Womens</v>
      </c>
      <c r="K10721">
        <f t="shared" si="503"/>
        <v>2511.6666666666665</v>
      </c>
    </row>
    <row r="10722" spans="1:11" ht="15">
      <c r="A10722" t="s">
        <v>36</v>
      </c>
      <c r="B10722">
        <v>3</v>
      </c>
      <c r="C10722">
        <v>24</v>
      </c>
      <c r="D10722" t="s">
        <v>33</v>
      </c>
      <c r="E10722" t="s">
        <v>1698</v>
      </c>
      <c r="F10722" s="1">
        <v>3.8660879629629628E-2</v>
      </c>
      <c r="G10722">
        <f>_xlfn.XLOOKUP($A10722,Product_pricing!$B:$B,Product_pricing!$C:$C)</f>
        <v>23</v>
      </c>
      <c r="H10722">
        <f t="shared" si="501"/>
        <v>52.44</v>
      </c>
      <c r="I10722" s="10">
        <f t="shared" si="502"/>
        <v>4.6275058133703688E-2</v>
      </c>
      <c r="J10722" t="str">
        <f>_xlfn.XLOOKUP(A10722,Product_Details!$A:$A,Product_Details!$G:$G,"mens")</f>
        <v>Womens</v>
      </c>
      <c r="K10722">
        <f t="shared" si="503"/>
        <v>2511.6666666666665</v>
      </c>
    </row>
    <row r="10723" spans="1:11" ht="15">
      <c r="A10723" t="s">
        <v>25</v>
      </c>
      <c r="B10723">
        <v>5</v>
      </c>
      <c r="C10723">
        <v>24</v>
      </c>
      <c r="D10723" t="s">
        <v>33</v>
      </c>
      <c r="E10723" t="s">
        <v>1698</v>
      </c>
      <c r="F10723" s="1">
        <v>3.8660879629629628E-2</v>
      </c>
      <c r="G10723">
        <f>_xlfn.XLOOKUP($A10723,Product_pricing!$B:$B,Product_pricing!$C:$C)</f>
        <v>40</v>
      </c>
      <c r="H10723">
        <f t="shared" si="501"/>
        <v>152</v>
      </c>
      <c r="I10723" s="10">
        <f t="shared" si="502"/>
        <v>0.13413060328609766</v>
      </c>
      <c r="J10723" t="str">
        <f>_xlfn.XLOOKUP(A10723,Product_Details!$A:$A,Product_Details!$G:$G,"mens")</f>
        <v>Mens</v>
      </c>
      <c r="K10723">
        <f t="shared" si="503"/>
        <v>2520</v>
      </c>
    </row>
    <row r="10724" spans="1:11" ht="15">
      <c r="A10724" t="s">
        <v>31</v>
      </c>
      <c r="B10724">
        <v>2</v>
      </c>
      <c r="C10724">
        <v>24</v>
      </c>
      <c r="D10724" t="s">
        <v>33</v>
      </c>
      <c r="E10724" t="s">
        <v>1698</v>
      </c>
      <c r="F10724" s="1">
        <v>3.8660879629629628E-2</v>
      </c>
      <c r="G10724">
        <f>_xlfn.XLOOKUP($A10724,Product_pricing!$B:$B,Product_pricing!$C:$C)</f>
        <v>57</v>
      </c>
      <c r="H10724">
        <f t="shared" si="501"/>
        <v>86.64</v>
      </c>
      <c r="I10724" s="10">
        <f t="shared" si="502"/>
        <v>7.6454443873075664E-2</v>
      </c>
      <c r="J10724" t="str">
        <f>_xlfn.XLOOKUP(A10724,Product_Details!$A:$A,Product_Details!$G:$G,"mens")</f>
        <v>Mens</v>
      </c>
      <c r="K10724">
        <f t="shared" si="503"/>
        <v>2520</v>
      </c>
    </row>
    <row r="10725" spans="1:11" ht="15">
      <c r="A10725" t="s">
        <v>32</v>
      </c>
      <c r="B10725">
        <v>3</v>
      </c>
      <c r="C10725">
        <v>24</v>
      </c>
      <c r="D10725" t="s">
        <v>33</v>
      </c>
      <c r="E10725" t="s">
        <v>1698</v>
      </c>
      <c r="F10725" s="1">
        <v>3.8660879629629628E-2</v>
      </c>
      <c r="G10725">
        <f>_xlfn.XLOOKUP($A10725,Product_pricing!$B:$B,Product_pricing!$C:$C)</f>
        <v>36</v>
      </c>
      <c r="H10725">
        <f t="shared" si="501"/>
        <v>82.08</v>
      </c>
      <c r="I10725" s="10">
        <f t="shared" si="502"/>
        <v>7.2430525774492729E-2</v>
      </c>
      <c r="J10725" t="str">
        <f>_xlfn.XLOOKUP(A10725,Product_Details!$A:$A,Product_Details!$G:$G,"mens")</f>
        <v>Mens</v>
      </c>
      <c r="K10725">
        <f t="shared" si="503"/>
        <v>2520</v>
      </c>
    </row>
    <row r="10726" spans="1:11" ht="15">
      <c r="A10726" t="s">
        <v>35</v>
      </c>
      <c r="B10726">
        <v>4</v>
      </c>
      <c r="C10726">
        <v>4</v>
      </c>
      <c r="D10726" t="s">
        <v>33</v>
      </c>
      <c r="E10726" t="s">
        <v>1699</v>
      </c>
      <c r="F10726" s="1">
        <v>2.9310185185185186E-2</v>
      </c>
      <c r="G10726">
        <f>_xlfn.XLOOKUP($A10726,Product_pricing!$B:$B,Product_pricing!$C:$C)</f>
        <v>32</v>
      </c>
      <c r="H10726">
        <f t="shared" si="501"/>
        <v>122.88</v>
      </c>
      <c r="I10726" s="10">
        <f t="shared" si="502"/>
        <v>0.10843400349865578</v>
      </c>
      <c r="J10726" t="str">
        <f>_xlfn.XLOOKUP(A10726,Product_Details!$A:$A,Product_Details!$G:$G,"mens")</f>
        <v>Womens</v>
      </c>
      <c r="K10726">
        <f t="shared" si="503"/>
        <v>3767.5</v>
      </c>
    </row>
    <row r="10727" spans="1:11" ht="15">
      <c r="A10727" t="s">
        <v>29</v>
      </c>
      <c r="B10727">
        <v>2</v>
      </c>
      <c r="C10727">
        <v>4</v>
      </c>
      <c r="D10727" t="s">
        <v>33</v>
      </c>
      <c r="E10727" t="s">
        <v>1699</v>
      </c>
      <c r="F10727" s="1">
        <v>2.9310185185185186E-2</v>
      </c>
      <c r="G10727">
        <f>_xlfn.XLOOKUP($A10727,Product_pricing!$B:$B,Product_pricing!$C:$C)</f>
        <v>10</v>
      </c>
      <c r="H10727">
        <f t="shared" si="501"/>
        <v>19.2</v>
      </c>
      <c r="I10727" s="10">
        <f t="shared" si="502"/>
        <v>1.6942813046664965E-2</v>
      </c>
      <c r="J10727" t="str">
        <f>_xlfn.XLOOKUP(A10727,Product_Details!$A:$A,Product_Details!$G:$G,"mens")</f>
        <v>Womens</v>
      </c>
      <c r="K10727">
        <f t="shared" si="503"/>
        <v>3767.5</v>
      </c>
    </row>
    <row r="10728" spans="1:11" ht="15">
      <c r="A10728" t="s">
        <v>41</v>
      </c>
      <c r="B10728">
        <v>4</v>
      </c>
      <c r="C10728">
        <v>4</v>
      </c>
      <c r="D10728" t="s">
        <v>33</v>
      </c>
      <c r="E10728" t="s">
        <v>1699</v>
      </c>
      <c r="F10728" s="1">
        <v>2.9310185185185186E-2</v>
      </c>
      <c r="G10728">
        <f>_xlfn.XLOOKUP($A10728,Product_pricing!$B:$B,Product_pricing!$C:$C)</f>
        <v>10</v>
      </c>
      <c r="H10728">
        <f t="shared" si="501"/>
        <v>38.4</v>
      </c>
      <c r="I10728" s="10">
        <f t="shared" si="502"/>
        <v>3.3885626093329929E-2</v>
      </c>
      <c r="J10728" t="str">
        <f>_xlfn.XLOOKUP(A10728,Product_Details!$A:$A,Product_Details!$G:$G,"mens")</f>
        <v>Mens</v>
      </c>
      <c r="K10728">
        <f t="shared" si="503"/>
        <v>1890</v>
      </c>
    </row>
    <row r="10729" spans="1:11" ht="15">
      <c r="A10729" t="s">
        <v>32</v>
      </c>
      <c r="B10729">
        <v>1</v>
      </c>
      <c r="C10729">
        <v>4</v>
      </c>
      <c r="D10729" t="s">
        <v>33</v>
      </c>
      <c r="E10729" t="s">
        <v>1699</v>
      </c>
      <c r="F10729" s="1">
        <v>2.9310185185185186E-2</v>
      </c>
      <c r="G10729">
        <f>_xlfn.XLOOKUP($A10729,Product_pricing!$B:$B,Product_pricing!$C:$C)</f>
        <v>36</v>
      </c>
      <c r="H10729">
        <f t="shared" si="501"/>
        <v>34.56</v>
      </c>
      <c r="I10729" s="10">
        <f t="shared" si="502"/>
        <v>3.0497063483996941E-2</v>
      </c>
      <c r="J10729" t="str">
        <f>_xlfn.XLOOKUP(A10729,Product_Details!$A:$A,Product_Details!$G:$G,"mens")</f>
        <v>Mens</v>
      </c>
      <c r="K10729">
        <f t="shared" si="503"/>
        <v>1890</v>
      </c>
    </row>
    <row r="10730" spans="1:11" ht="15">
      <c r="A10730" t="s">
        <v>26</v>
      </c>
      <c r="B10730">
        <v>1</v>
      </c>
      <c r="C10730">
        <v>4</v>
      </c>
      <c r="D10730" t="s">
        <v>33</v>
      </c>
      <c r="E10730" t="s">
        <v>1699</v>
      </c>
      <c r="F10730" s="1">
        <v>2.9310185185185186E-2</v>
      </c>
      <c r="G10730">
        <f>_xlfn.XLOOKUP($A10730,Product_pricing!$B:$B,Product_pricing!$C:$C)</f>
        <v>17</v>
      </c>
      <c r="H10730">
        <f t="shared" si="501"/>
        <v>16.32</v>
      </c>
      <c r="I10730" s="10">
        <f t="shared" si="502"/>
        <v>1.4401391089665221E-2</v>
      </c>
      <c r="J10730" t="str">
        <f>_xlfn.XLOOKUP(A10730,Product_Details!$A:$A,Product_Details!$G:$G,"mens")</f>
        <v>Mens</v>
      </c>
      <c r="K10730">
        <f t="shared" si="503"/>
        <v>1890</v>
      </c>
    </row>
    <row r="10731" spans="1:11" ht="15">
      <c r="A10731" t="s">
        <v>27</v>
      </c>
      <c r="B10731">
        <v>4</v>
      </c>
      <c r="C10731">
        <v>4</v>
      </c>
      <c r="D10731" t="s">
        <v>33</v>
      </c>
      <c r="E10731" t="s">
        <v>1699</v>
      </c>
      <c r="F10731" s="1">
        <v>2.9310185185185186E-2</v>
      </c>
      <c r="G10731">
        <f>_xlfn.XLOOKUP($A10731,Product_pricing!$B:$B,Product_pricing!$C:$C)</f>
        <v>29</v>
      </c>
      <c r="H10731">
        <f t="shared" si="501"/>
        <v>111.36</v>
      </c>
      <c r="I10731" s="10">
        <f t="shared" si="502"/>
        <v>9.8268315670656817E-2</v>
      </c>
      <c r="J10731" t="str">
        <f>_xlfn.XLOOKUP(A10731,Product_Details!$A:$A,Product_Details!$G:$G,"mens")</f>
        <v>Mens</v>
      </c>
      <c r="K10731">
        <f t="shared" si="503"/>
        <v>1890</v>
      </c>
    </row>
    <row r="10732" spans="1:11" ht="15">
      <c r="A10732" t="s">
        <v>22</v>
      </c>
      <c r="B10732">
        <v>3</v>
      </c>
      <c r="C10732">
        <v>7</v>
      </c>
      <c r="D10732" t="s">
        <v>33</v>
      </c>
      <c r="E10732" t="s">
        <v>1700</v>
      </c>
      <c r="F10732" s="1">
        <v>6.7754629629629623E-3</v>
      </c>
      <c r="G10732">
        <f>_xlfn.XLOOKUP($A10732,Product_pricing!$B:$B,Product_pricing!$C:$C)</f>
        <v>13</v>
      </c>
      <c r="H10732">
        <f t="shared" si="501"/>
        <v>36.269999999999996</v>
      </c>
      <c r="I10732" s="10">
        <f t="shared" si="502"/>
        <v>3.2006032770965531E-2</v>
      </c>
      <c r="J10732" t="str">
        <f>_xlfn.XLOOKUP(A10732,Product_Details!$A:$A,Product_Details!$G:$G,"mens")</f>
        <v>Womens</v>
      </c>
      <c r="K10732">
        <f t="shared" si="503"/>
        <v>3767.5</v>
      </c>
    </row>
    <row r="10733" spans="1:11" ht="15">
      <c r="A10733" t="s">
        <v>35</v>
      </c>
      <c r="B10733">
        <v>4</v>
      </c>
      <c r="C10733">
        <v>7</v>
      </c>
      <c r="D10733" t="s">
        <v>33</v>
      </c>
      <c r="E10733" t="s">
        <v>1700</v>
      </c>
      <c r="F10733" s="1">
        <v>6.7754629629629623E-3</v>
      </c>
      <c r="G10733">
        <f>_xlfn.XLOOKUP($A10733,Product_pricing!$B:$B,Product_pricing!$C:$C)</f>
        <v>32</v>
      </c>
      <c r="H10733">
        <f t="shared" si="501"/>
        <v>119.03999999999999</v>
      </c>
      <c r="I10733" s="10">
        <f t="shared" si="502"/>
        <v>0.1050454408893228</v>
      </c>
      <c r="J10733" t="str">
        <f>_xlfn.XLOOKUP(A10733,Product_Details!$A:$A,Product_Details!$G:$G,"mens")</f>
        <v>Womens</v>
      </c>
      <c r="K10733">
        <f t="shared" si="503"/>
        <v>3767.5</v>
      </c>
    </row>
    <row r="10734" spans="1:11" ht="15">
      <c r="A10734" t="s">
        <v>25</v>
      </c>
      <c r="B10734">
        <v>3</v>
      </c>
      <c r="C10734">
        <v>7</v>
      </c>
      <c r="D10734" t="s">
        <v>33</v>
      </c>
      <c r="E10734" t="s">
        <v>1700</v>
      </c>
      <c r="F10734" s="1">
        <v>6.7754629629629623E-3</v>
      </c>
      <c r="G10734">
        <f>_xlfn.XLOOKUP($A10734,Product_pricing!$B:$B,Product_pricing!$C:$C)</f>
        <v>40</v>
      </c>
      <c r="H10734">
        <f t="shared" si="501"/>
        <v>111.6</v>
      </c>
      <c r="I10734" s="10">
        <f t="shared" si="502"/>
        <v>9.848010083374012E-2</v>
      </c>
      <c r="J10734" t="str">
        <f>_xlfn.XLOOKUP(A10734,Product_Details!$A:$A,Product_Details!$G:$G,"mens")</f>
        <v>Mens</v>
      </c>
      <c r="K10734">
        <f t="shared" si="503"/>
        <v>1890</v>
      </c>
    </row>
    <row r="10735" spans="1:11" ht="15">
      <c r="A10735" t="s">
        <v>41</v>
      </c>
      <c r="B10735">
        <v>4</v>
      </c>
      <c r="C10735">
        <v>7</v>
      </c>
      <c r="D10735" t="s">
        <v>33</v>
      </c>
      <c r="E10735" t="s">
        <v>1700</v>
      </c>
      <c r="F10735" s="1">
        <v>6.7754629629629623E-3</v>
      </c>
      <c r="G10735">
        <f>_xlfn.XLOOKUP($A10735,Product_pricing!$B:$B,Product_pricing!$C:$C)</f>
        <v>10</v>
      </c>
      <c r="H10735">
        <f t="shared" si="501"/>
        <v>37.199999999999996</v>
      </c>
      <c r="I10735" s="10">
        <f t="shared" si="502"/>
        <v>3.2826700277913366E-2</v>
      </c>
      <c r="J10735" t="str">
        <f>_xlfn.XLOOKUP(A10735,Product_Details!$A:$A,Product_Details!$G:$G,"mens")</f>
        <v>Mens</v>
      </c>
      <c r="K10735">
        <f t="shared" si="503"/>
        <v>1890</v>
      </c>
    </row>
    <row r="10736" spans="1:11" ht="15">
      <c r="A10736" t="s">
        <v>32</v>
      </c>
      <c r="B10736">
        <v>3</v>
      </c>
      <c r="C10736">
        <v>7</v>
      </c>
      <c r="D10736" t="s">
        <v>33</v>
      </c>
      <c r="E10736" t="s">
        <v>1700</v>
      </c>
      <c r="F10736" s="1">
        <v>6.7754629629629623E-3</v>
      </c>
      <c r="G10736">
        <f>_xlfn.XLOOKUP($A10736,Product_pricing!$B:$B,Product_pricing!$C:$C)</f>
        <v>36</v>
      </c>
      <c r="H10736">
        <f t="shared" si="501"/>
        <v>100.44</v>
      </c>
      <c r="I10736" s="10">
        <f t="shared" si="502"/>
        <v>8.8632090750366099E-2</v>
      </c>
      <c r="J10736" t="str">
        <f>_xlfn.XLOOKUP(A10736,Product_Details!$A:$A,Product_Details!$G:$G,"mens")</f>
        <v>Mens</v>
      </c>
      <c r="K10736">
        <f t="shared" si="503"/>
        <v>1890</v>
      </c>
    </row>
    <row r="10737" spans="1:11" ht="15">
      <c r="A10737" t="s">
        <v>27</v>
      </c>
      <c r="B10737">
        <v>4</v>
      </c>
      <c r="C10737">
        <v>7</v>
      </c>
      <c r="D10737" t="s">
        <v>33</v>
      </c>
      <c r="E10737" t="s">
        <v>1700</v>
      </c>
      <c r="F10737" s="1">
        <v>6.7754629629629623E-3</v>
      </c>
      <c r="G10737">
        <f>_xlfn.XLOOKUP($A10737,Product_pricing!$B:$B,Product_pricing!$C:$C)</f>
        <v>29</v>
      </c>
      <c r="H10737">
        <f t="shared" si="501"/>
        <v>107.88</v>
      </c>
      <c r="I10737" s="10">
        <f t="shared" si="502"/>
        <v>9.5197430805948779E-2</v>
      </c>
      <c r="J10737" t="str">
        <f>_xlfn.XLOOKUP(A10737,Product_Details!$A:$A,Product_Details!$G:$G,"mens")</f>
        <v>Mens</v>
      </c>
      <c r="K10737">
        <f t="shared" si="503"/>
        <v>1890</v>
      </c>
    </row>
    <row r="10738" spans="1:11" ht="15">
      <c r="A10738" t="s">
        <v>35</v>
      </c>
      <c r="B10738">
        <v>2</v>
      </c>
      <c r="C10738">
        <v>7</v>
      </c>
      <c r="D10738" t="s">
        <v>33</v>
      </c>
      <c r="E10738" t="s">
        <v>1701</v>
      </c>
      <c r="F10738" s="1">
        <v>2.3287037037037039E-3</v>
      </c>
      <c r="G10738">
        <f>_xlfn.XLOOKUP($A10738,Product_pricing!$B:$B,Product_pricing!$C:$C)</f>
        <v>32</v>
      </c>
      <c r="H10738">
        <f t="shared" si="501"/>
        <v>59.519999999999996</v>
      </c>
      <c r="I10738" s="10">
        <f t="shared" si="502"/>
        <v>5.25227204446614E-2</v>
      </c>
      <c r="J10738" t="str">
        <f>_xlfn.XLOOKUP(A10738,Product_Details!$A:$A,Product_Details!$G:$G,"mens")</f>
        <v>Womens</v>
      </c>
      <c r="K10738">
        <f t="shared" si="503"/>
        <v>1507</v>
      </c>
    </row>
    <row r="10739" spans="1:11" ht="15">
      <c r="A10739" t="s">
        <v>29</v>
      </c>
      <c r="B10739">
        <v>4</v>
      </c>
      <c r="C10739">
        <v>7</v>
      </c>
      <c r="D10739" t="s">
        <v>33</v>
      </c>
      <c r="E10739" t="s">
        <v>1701</v>
      </c>
      <c r="F10739" s="1">
        <v>2.3287037037037039E-3</v>
      </c>
      <c r="G10739">
        <f>_xlfn.XLOOKUP($A10739,Product_pricing!$B:$B,Product_pricing!$C:$C)</f>
        <v>10</v>
      </c>
      <c r="H10739">
        <f t="shared" si="501"/>
        <v>37.199999999999996</v>
      </c>
      <c r="I10739" s="10">
        <f t="shared" si="502"/>
        <v>3.2826700277913366E-2</v>
      </c>
      <c r="J10739" t="str">
        <f>_xlfn.XLOOKUP(A10739,Product_Details!$A:$A,Product_Details!$G:$G,"mens")</f>
        <v>Womens</v>
      </c>
      <c r="K10739">
        <f t="shared" si="503"/>
        <v>1507</v>
      </c>
    </row>
    <row r="10740" spans="1:11" ht="15">
      <c r="A10740" t="s">
        <v>36</v>
      </c>
      <c r="B10740">
        <v>5</v>
      </c>
      <c r="C10740">
        <v>7</v>
      </c>
      <c r="D10740" t="s">
        <v>33</v>
      </c>
      <c r="E10740" t="s">
        <v>1701</v>
      </c>
      <c r="F10740" s="1">
        <v>2.3287037037037039E-3</v>
      </c>
      <c r="G10740">
        <f>_xlfn.XLOOKUP($A10740,Product_pricing!$B:$B,Product_pricing!$C:$C)</f>
        <v>23</v>
      </c>
      <c r="H10740">
        <f t="shared" si="501"/>
        <v>106.94999999999999</v>
      </c>
      <c r="I10740" s="10">
        <f t="shared" si="502"/>
        <v>9.4376763299000938E-2</v>
      </c>
      <c r="J10740" t="str">
        <f>_xlfn.XLOOKUP(A10740,Product_Details!$A:$A,Product_Details!$G:$G,"mens")</f>
        <v>Womens</v>
      </c>
      <c r="K10740">
        <f t="shared" si="503"/>
        <v>1507</v>
      </c>
    </row>
    <row r="10741" spans="1:11" ht="15">
      <c r="A10741" t="s">
        <v>30</v>
      </c>
      <c r="B10741">
        <v>5</v>
      </c>
      <c r="C10741">
        <v>7</v>
      </c>
      <c r="D10741" t="s">
        <v>33</v>
      </c>
      <c r="E10741" t="s">
        <v>1701</v>
      </c>
      <c r="F10741" s="1">
        <v>2.3287037037037039E-3</v>
      </c>
      <c r="G10741">
        <f>_xlfn.XLOOKUP($A10741,Product_pricing!$B:$B,Product_pricing!$C:$C)</f>
        <v>19</v>
      </c>
      <c r="H10741">
        <f t="shared" si="501"/>
        <v>88.35</v>
      </c>
      <c r="I10741" s="10">
        <f t="shared" si="502"/>
        <v>7.7963413160044265E-2</v>
      </c>
      <c r="J10741" t="str">
        <f>_xlfn.XLOOKUP(A10741,Product_Details!$A:$A,Product_Details!$G:$G,"mens")</f>
        <v>Womens</v>
      </c>
      <c r="K10741">
        <f t="shared" si="503"/>
        <v>1507</v>
      </c>
    </row>
    <row r="10742" spans="1:11" ht="15">
      <c r="A10742" t="s">
        <v>38</v>
      </c>
      <c r="B10742">
        <v>1</v>
      </c>
      <c r="C10742">
        <v>7</v>
      </c>
      <c r="D10742" t="s">
        <v>33</v>
      </c>
      <c r="E10742" t="s">
        <v>1701</v>
      </c>
      <c r="F10742" s="1">
        <v>2.3287037037037039E-3</v>
      </c>
      <c r="G10742">
        <f>_xlfn.XLOOKUP($A10742,Product_pricing!$B:$B,Product_pricing!$C:$C)</f>
        <v>54</v>
      </c>
      <c r="H10742">
        <f t="shared" si="501"/>
        <v>50.22</v>
      </c>
      <c r="I10742" s="10">
        <f t="shared" si="502"/>
        <v>4.431604537518305E-2</v>
      </c>
      <c r="J10742" t="str">
        <f>_xlfn.XLOOKUP(A10742,Product_Details!$A:$A,Product_Details!$G:$G,"mens")</f>
        <v>Womens</v>
      </c>
      <c r="K10742">
        <f t="shared" si="503"/>
        <v>1507</v>
      </c>
    </row>
    <row r="10743" spans="1:11" ht="15">
      <c r="A10743" t="s">
        <v>32</v>
      </c>
      <c r="B10743">
        <v>2</v>
      </c>
      <c r="C10743">
        <v>7</v>
      </c>
      <c r="D10743" t="s">
        <v>33</v>
      </c>
      <c r="E10743" t="s">
        <v>1701</v>
      </c>
      <c r="F10743" s="1">
        <v>2.3287037037037039E-3</v>
      </c>
      <c r="G10743">
        <f>_xlfn.XLOOKUP($A10743,Product_pricing!$B:$B,Product_pricing!$C:$C)</f>
        <v>36</v>
      </c>
      <c r="H10743">
        <f t="shared" si="501"/>
        <v>66.959999999999994</v>
      </c>
      <c r="I10743" s="10">
        <f t="shared" si="502"/>
        <v>5.9088060500244066E-2</v>
      </c>
      <c r="J10743" t="str">
        <f>_xlfn.XLOOKUP(A10743,Product_Details!$A:$A,Product_Details!$G:$G,"mens")</f>
        <v>Mens</v>
      </c>
      <c r="K10743">
        <f t="shared" si="503"/>
        <v>3780</v>
      </c>
    </row>
    <row r="10744" spans="1:11" ht="15">
      <c r="A10744" t="s">
        <v>26</v>
      </c>
      <c r="B10744">
        <v>3</v>
      </c>
      <c r="C10744">
        <v>7</v>
      </c>
      <c r="D10744" t="s">
        <v>33</v>
      </c>
      <c r="E10744" t="s">
        <v>1701</v>
      </c>
      <c r="F10744" s="1">
        <v>2.3287037037037039E-3</v>
      </c>
      <c r="G10744">
        <f>_xlfn.XLOOKUP($A10744,Product_pricing!$B:$B,Product_pricing!$C:$C)</f>
        <v>17</v>
      </c>
      <c r="H10744">
        <f t="shared" si="501"/>
        <v>47.43</v>
      </c>
      <c r="I10744" s="10">
        <f t="shared" si="502"/>
        <v>4.1854042854339552E-2</v>
      </c>
      <c r="J10744" t="str">
        <f>_xlfn.XLOOKUP(A10744,Product_Details!$A:$A,Product_Details!$G:$G,"mens")</f>
        <v>Mens</v>
      </c>
      <c r="K10744">
        <f t="shared" si="503"/>
        <v>3780</v>
      </c>
    </row>
    <row r="10745" spans="1:11" ht="15">
      <c r="A10745" t="s">
        <v>35</v>
      </c>
      <c r="B10745">
        <v>4</v>
      </c>
      <c r="C10745">
        <v>18</v>
      </c>
      <c r="D10745" t="s">
        <v>23</v>
      </c>
      <c r="E10745" t="s">
        <v>1702</v>
      </c>
      <c r="F10745" s="1">
        <v>2.9287037037037039E-2</v>
      </c>
      <c r="G10745">
        <f>_xlfn.XLOOKUP($A10745,Product_pricing!$B:$B,Product_pricing!$C:$C)</f>
        <v>32</v>
      </c>
      <c r="H10745">
        <f t="shared" si="501"/>
        <v>104.96000000000001</v>
      </c>
      <c r="I10745" s="10">
        <f t="shared" si="502"/>
        <v>9.2620711321768481E-2</v>
      </c>
      <c r="J10745" t="str">
        <f>_xlfn.XLOOKUP(A10745,Product_Details!$A:$A,Product_Details!$G:$G,"mens")</f>
        <v>Womens</v>
      </c>
      <c r="K10745">
        <f t="shared" si="503"/>
        <v>1507</v>
      </c>
    </row>
    <row r="10746" spans="1:11" ht="15">
      <c r="A10746" t="s">
        <v>29</v>
      </c>
      <c r="B10746">
        <v>5</v>
      </c>
      <c r="C10746">
        <v>18</v>
      </c>
      <c r="D10746" t="s">
        <v>23</v>
      </c>
      <c r="E10746" t="s">
        <v>1702</v>
      </c>
      <c r="F10746" s="1">
        <v>2.9287037037037039E-2</v>
      </c>
      <c r="G10746">
        <f>_xlfn.XLOOKUP($A10746,Product_pricing!$B:$B,Product_pricing!$C:$C)</f>
        <v>10</v>
      </c>
      <c r="H10746">
        <f t="shared" si="501"/>
        <v>41</v>
      </c>
      <c r="I10746" s="10">
        <f t="shared" si="502"/>
        <v>3.6179965360065812E-2</v>
      </c>
      <c r="J10746" t="str">
        <f>_xlfn.XLOOKUP(A10746,Product_Details!$A:$A,Product_Details!$G:$G,"mens")</f>
        <v>Womens</v>
      </c>
      <c r="K10746">
        <f t="shared" si="503"/>
        <v>1507</v>
      </c>
    </row>
    <row r="10747" spans="1:11" ht="15">
      <c r="A10747" t="s">
        <v>36</v>
      </c>
      <c r="B10747">
        <v>3</v>
      </c>
      <c r="C10747">
        <v>18</v>
      </c>
      <c r="D10747" t="s">
        <v>23</v>
      </c>
      <c r="E10747" t="s">
        <v>1702</v>
      </c>
      <c r="F10747" s="1">
        <v>2.9287037037037039E-2</v>
      </c>
      <c r="G10747">
        <f>_xlfn.XLOOKUP($A10747,Product_pricing!$B:$B,Product_pricing!$C:$C)</f>
        <v>23</v>
      </c>
      <c r="H10747">
        <f t="shared" si="501"/>
        <v>56.580000000000005</v>
      </c>
      <c r="I10747" s="10">
        <f t="shared" si="502"/>
        <v>4.9928352196890825E-2</v>
      </c>
      <c r="J10747" t="str">
        <f>_xlfn.XLOOKUP(A10747,Product_Details!$A:$A,Product_Details!$G:$G,"mens")</f>
        <v>Womens</v>
      </c>
      <c r="K10747">
        <f t="shared" si="503"/>
        <v>1507</v>
      </c>
    </row>
    <row r="10748" spans="1:11" ht="15">
      <c r="A10748" t="s">
        <v>30</v>
      </c>
      <c r="B10748">
        <v>2</v>
      </c>
      <c r="C10748">
        <v>18</v>
      </c>
      <c r="D10748" t="s">
        <v>23</v>
      </c>
      <c r="E10748" t="s">
        <v>1702</v>
      </c>
      <c r="F10748" s="1">
        <v>2.9287037037037039E-2</v>
      </c>
      <c r="G10748">
        <f>_xlfn.XLOOKUP($A10748,Product_pricing!$B:$B,Product_pricing!$C:$C)</f>
        <v>19</v>
      </c>
      <c r="H10748">
        <f t="shared" si="501"/>
        <v>31.160000000000004</v>
      </c>
      <c r="I10748" s="10">
        <f t="shared" si="502"/>
        <v>2.7496773673650023E-2</v>
      </c>
      <c r="J10748" t="str">
        <f>_xlfn.XLOOKUP(A10748,Product_Details!$A:$A,Product_Details!$G:$G,"mens")</f>
        <v>Womens</v>
      </c>
      <c r="K10748">
        <f t="shared" si="503"/>
        <v>1507</v>
      </c>
    </row>
    <row r="10749" spans="1:11" ht="15">
      <c r="A10749" t="s">
        <v>38</v>
      </c>
      <c r="B10749">
        <v>4</v>
      </c>
      <c r="C10749">
        <v>18</v>
      </c>
      <c r="D10749" t="s">
        <v>23</v>
      </c>
      <c r="E10749" t="s">
        <v>1702</v>
      </c>
      <c r="F10749" s="1">
        <v>2.9287037037037039E-2</v>
      </c>
      <c r="G10749">
        <f>_xlfn.XLOOKUP($A10749,Product_pricing!$B:$B,Product_pricing!$C:$C)</f>
        <v>54</v>
      </c>
      <c r="H10749">
        <f t="shared" si="501"/>
        <v>177.12</v>
      </c>
      <c r="I10749" s="10">
        <f t="shared" si="502"/>
        <v>0.15629745035548434</v>
      </c>
      <c r="J10749" t="str">
        <f>_xlfn.XLOOKUP(A10749,Product_Details!$A:$A,Product_Details!$G:$G,"mens")</f>
        <v>Womens</v>
      </c>
      <c r="K10749">
        <f t="shared" si="503"/>
        <v>1507</v>
      </c>
    </row>
    <row r="10750" spans="1:11" ht="15">
      <c r="A10750" t="s">
        <v>25</v>
      </c>
      <c r="B10750">
        <v>2</v>
      </c>
      <c r="C10750">
        <v>18</v>
      </c>
      <c r="D10750" t="s">
        <v>23</v>
      </c>
      <c r="E10750" t="s">
        <v>1702</v>
      </c>
      <c r="F10750" s="1">
        <v>2.9287037037037039E-2</v>
      </c>
      <c r="G10750">
        <f>_xlfn.XLOOKUP($A10750,Product_pricing!$B:$B,Product_pricing!$C:$C)</f>
        <v>40</v>
      </c>
      <c r="H10750">
        <f t="shared" si="501"/>
        <v>65.600000000000009</v>
      </c>
      <c r="I10750" s="10">
        <f t="shared" si="502"/>
        <v>5.7887944576105313E-2</v>
      </c>
      <c r="J10750" t="str">
        <f>_xlfn.XLOOKUP(A10750,Product_Details!$A:$A,Product_Details!$G:$G,"mens")</f>
        <v>Mens</v>
      </c>
      <c r="K10750">
        <f t="shared" si="503"/>
        <v>1890</v>
      </c>
    </row>
    <row r="10751" spans="1:11" ht="15">
      <c r="A10751" t="s">
        <v>31</v>
      </c>
      <c r="B10751">
        <v>4</v>
      </c>
      <c r="C10751">
        <v>18</v>
      </c>
      <c r="D10751" t="s">
        <v>23</v>
      </c>
      <c r="E10751" t="s">
        <v>1702</v>
      </c>
      <c r="F10751" s="1">
        <v>2.9287037037037039E-2</v>
      </c>
      <c r="G10751">
        <f>_xlfn.XLOOKUP($A10751,Product_pricing!$B:$B,Product_pricing!$C:$C)</f>
        <v>57</v>
      </c>
      <c r="H10751">
        <f t="shared" si="501"/>
        <v>186.96</v>
      </c>
      <c r="I10751" s="10">
        <f t="shared" si="502"/>
        <v>0.16498064204190013</v>
      </c>
      <c r="J10751" t="str">
        <f>_xlfn.XLOOKUP(A10751,Product_Details!$A:$A,Product_Details!$G:$G,"mens")</f>
        <v>Mens</v>
      </c>
      <c r="K10751">
        <f t="shared" si="503"/>
        <v>1890</v>
      </c>
    </row>
    <row r="10752" spans="1:11" ht="15">
      <c r="A10752" t="s">
        <v>32</v>
      </c>
      <c r="B10752">
        <v>3</v>
      </c>
      <c r="C10752">
        <v>18</v>
      </c>
      <c r="D10752" t="s">
        <v>23</v>
      </c>
      <c r="E10752" t="s">
        <v>1702</v>
      </c>
      <c r="F10752" s="1">
        <v>2.9287037037037039E-2</v>
      </c>
      <c r="G10752">
        <f>_xlfn.XLOOKUP($A10752,Product_pricing!$B:$B,Product_pricing!$C:$C)</f>
        <v>36</v>
      </c>
      <c r="H10752">
        <f t="shared" si="501"/>
        <v>88.56</v>
      </c>
      <c r="I10752" s="10">
        <f t="shared" si="502"/>
        <v>7.814872517774217E-2</v>
      </c>
      <c r="J10752" t="str">
        <f>_xlfn.XLOOKUP(A10752,Product_Details!$A:$A,Product_Details!$G:$G,"mens")</f>
        <v>Mens</v>
      </c>
      <c r="K10752">
        <f t="shared" si="503"/>
        <v>1890</v>
      </c>
    </row>
    <row r="10753" spans="1:11" ht="15">
      <c r="A10753" t="s">
        <v>27</v>
      </c>
      <c r="B10753">
        <v>3</v>
      </c>
      <c r="C10753">
        <v>18</v>
      </c>
      <c r="D10753" t="s">
        <v>23</v>
      </c>
      <c r="E10753" t="s">
        <v>1702</v>
      </c>
      <c r="F10753" s="1">
        <v>2.9287037037037039E-2</v>
      </c>
      <c r="G10753">
        <f>_xlfn.XLOOKUP($A10753,Product_pricing!$B:$B,Product_pricing!$C:$C)</f>
        <v>29</v>
      </c>
      <c r="H10753">
        <f t="shared" si="501"/>
        <v>71.34</v>
      </c>
      <c r="I10753" s="10">
        <f t="shared" si="502"/>
        <v>6.295313972651452E-2</v>
      </c>
      <c r="J10753" t="str">
        <f>_xlfn.XLOOKUP(A10753,Product_Details!$A:$A,Product_Details!$G:$G,"mens")</f>
        <v>Mens</v>
      </c>
      <c r="K10753">
        <f t="shared" si="503"/>
        <v>1890</v>
      </c>
    </row>
    <row r="10754" spans="1:11" ht="15">
      <c r="A10754" t="s">
        <v>22</v>
      </c>
      <c r="B10754">
        <v>4</v>
      </c>
      <c r="C10754">
        <v>24</v>
      </c>
      <c r="D10754" t="s">
        <v>23</v>
      </c>
      <c r="E10754" t="s">
        <v>1703</v>
      </c>
      <c r="F10754" s="1">
        <v>1.249537037037037E-2</v>
      </c>
      <c r="G10754">
        <f>_xlfn.XLOOKUP($A10754,Product_pricing!$B:$B,Product_pricing!$C:$C)</f>
        <v>13</v>
      </c>
      <c r="H10754">
        <f t="shared" si="501"/>
        <v>39.520000000000003</v>
      </c>
      <c r="I10754" s="10">
        <f t="shared" si="502"/>
        <v>3.4873956854385393E-2</v>
      </c>
      <c r="J10754" t="str">
        <f>_xlfn.XLOOKUP(A10754,Product_Details!$A:$A,Product_Details!$G:$G,"mens")</f>
        <v>Womens</v>
      </c>
      <c r="K10754">
        <f t="shared" si="503"/>
        <v>1883.75</v>
      </c>
    </row>
    <row r="10755" spans="1:11" ht="15">
      <c r="A10755" t="s">
        <v>36</v>
      </c>
      <c r="B10755">
        <v>3</v>
      </c>
      <c r="C10755">
        <v>24</v>
      </c>
      <c r="D10755" t="s">
        <v>23</v>
      </c>
      <c r="E10755" t="s">
        <v>1703</v>
      </c>
      <c r="F10755" s="1">
        <v>1.249537037037037E-2</v>
      </c>
      <c r="G10755">
        <f>_xlfn.XLOOKUP($A10755,Product_pricing!$B:$B,Product_pricing!$C:$C)</f>
        <v>23</v>
      </c>
      <c r="H10755">
        <f t="shared" ref="H10755:H10818" si="504">B10755*G10755*(1-C10755/100)</f>
        <v>52.44</v>
      </c>
      <c r="I10755" s="10">
        <f t="shared" ref="I10755:I10818" si="505">(H10755/SUM($H:$H))*1000</f>
        <v>4.6275058133703688E-2</v>
      </c>
      <c r="J10755" t="str">
        <f>_xlfn.XLOOKUP(A10755,Product_Details!$A:$A,Product_Details!$G:$G,"mens")</f>
        <v>Womens</v>
      </c>
      <c r="K10755">
        <f t="shared" ref="K10755:K10818" si="506">COUNTIFS($J:$J, J10755) / COUNTIFS($J:$J, J10755, $E:$E, E10755)</f>
        <v>1883.75</v>
      </c>
    </row>
    <row r="10756" spans="1:11" ht="15">
      <c r="A10756" t="s">
        <v>30</v>
      </c>
      <c r="B10756">
        <v>1</v>
      </c>
      <c r="C10756">
        <v>24</v>
      </c>
      <c r="D10756" t="s">
        <v>23</v>
      </c>
      <c r="E10756" t="s">
        <v>1703</v>
      </c>
      <c r="F10756" s="1">
        <v>1.249537037037037E-2</v>
      </c>
      <c r="G10756">
        <f>_xlfn.XLOOKUP($A10756,Product_pricing!$B:$B,Product_pricing!$C:$C)</f>
        <v>19</v>
      </c>
      <c r="H10756">
        <f t="shared" si="504"/>
        <v>14.44</v>
      </c>
      <c r="I10756" s="10">
        <f t="shared" si="505"/>
        <v>1.2742407312179276E-2</v>
      </c>
      <c r="J10756" t="str">
        <f>_xlfn.XLOOKUP(A10756,Product_Details!$A:$A,Product_Details!$G:$G,"mens")</f>
        <v>Womens</v>
      </c>
      <c r="K10756">
        <f t="shared" si="506"/>
        <v>1883.75</v>
      </c>
    </row>
    <row r="10757" spans="1:11" ht="15">
      <c r="A10757" t="s">
        <v>38</v>
      </c>
      <c r="B10757">
        <v>4</v>
      </c>
      <c r="C10757">
        <v>24</v>
      </c>
      <c r="D10757" t="s">
        <v>23</v>
      </c>
      <c r="E10757" t="s">
        <v>1703</v>
      </c>
      <c r="F10757" s="1">
        <v>1.249537037037037E-2</v>
      </c>
      <c r="G10757">
        <f>_xlfn.XLOOKUP($A10757,Product_pricing!$B:$B,Product_pricing!$C:$C)</f>
        <v>54</v>
      </c>
      <c r="H10757">
        <f t="shared" si="504"/>
        <v>164.16</v>
      </c>
      <c r="I10757" s="10">
        <f t="shared" si="505"/>
        <v>0.14486105154898546</v>
      </c>
      <c r="J10757" t="str">
        <f>_xlfn.XLOOKUP(A10757,Product_Details!$A:$A,Product_Details!$G:$G,"mens")</f>
        <v>Womens</v>
      </c>
      <c r="K10757">
        <f t="shared" si="506"/>
        <v>1883.75</v>
      </c>
    </row>
    <row r="10758" spans="1:11" ht="15">
      <c r="A10758" t="s">
        <v>25</v>
      </c>
      <c r="B10758">
        <v>2</v>
      </c>
      <c r="C10758">
        <v>24</v>
      </c>
      <c r="D10758" t="s">
        <v>23</v>
      </c>
      <c r="E10758" t="s">
        <v>1703</v>
      </c>
      <c r="F10758" s="1">
        <v>1.249537037037037E-2</v>
      </c>
      <c r="G10758">
        <f>_xlfn.XLOOKUP($A10758,Product_pricing!$B:$B,Product_pricing!$C:$C)</f>
        <v>40</v>
      </c>
      <c r="H10758">
        <f t="shared" si="504"/>
        <v>60.8</v>
      </c>
      <c r="I10758" s="10">
        <f t="shared" si="505"/>
        <v>5.3652241314439061E-2</v>
      </c>
      <c r="J10758" t="str">
        <f>_xlfn.XLOOKUP(A10758,Product_Details!$A:$A,Product_Details!$G:$G,"mens")</f>
        <v>Mens</v>
      </c>
      <c r="K10758">
        <f t="shared" si="506"/>
        <v>7560</v>
      </c>
    </row>
    <row r="10759" spans="1:11" ht="15">
      <c r="A10759" t="s">
        <v>22</v>
      </c>
      <c r="B10759">
        <v>4</v>
      </c>
      <c r="C10759">
        <v>14</v>
      </c>
      <c r="D10759" t="s">
        <v>23</v>
      </c>
      <c r="E10759" t="s">
        <v>1704</v>
      </c>
      <c r="F10759" s="1">
        <v>2.0359953703703703E-2</v>
      </c>
      <c r="G10759">
        <f>_xlfn.XLOOKUP($A10759,Product_pricing!$B:$B,Product_pricing!$C:$C)</f>
        <v>13</v>
      </c>
      <c r="H10759">
        <f t="shared" si="504"/>
        <v>44.72</v>
      </c>
      <c r="I10759" s="10">
        <f t="shared" si="505"/>
        <v>3.9462635387857152E-2</v>
      </c>
      <c r="J10759" t="str">
        <f>_xlfn.XLOOKUP(A10759,Product_Details!$A:$A,Product_Details!$G:$G,"mens")</f>
        <v>Womens</v>
      </c>
      <c r="K10759">
        <f t="shared" si="506"/>
        <v>1883.75</v>
      </c>
    </row>
    <row r="10760" spans="1:11" ht="15">
      <c r="A10760" t="s">
        <v>29</v>
      </c>
      <c r="B10760">
        <v>5</v>
      </c>
      <c r="C10760">
        <v>14</v>
      </c>
      <c r="D10760" t="s">
        <v>23</v>
      </c>
      <c r="E10760" t="s">
        <v>1704</v>
      </c>
      <c r="F10760" s="1">
        <v>2.0359953703703703E-2</v>
      </c>
      <c r="G10760">
        <f>_xlfn.XLOOKUP($A10760,Product_pricing!$B:$B,Product_pricing!$C:$C)</f>
        <v>10</v>
      </c>
      <c r="H10760">
        <f t="shared" si="504"/>
        <v>43</v>
      </c>
      <c r="I10760" s="10">
        <f t="shared" si="505"/>
        <v>3.794484171909341E-2</v>
      </c>
      <c r="J10760" t="str">
        <f>_xlfn.XLOOKUP(A10760,Product_Details!$A:$A,Product_Details!$G:$G,"mens")</f>
        <v>Womens</v>
      </c>
      <c r="K10760">
        <f t="shared" si="506"/>
        <v>1883.75</v>
      </c>
    </row>
    <row r="10761" spans="1:11" ht="15">
      <c r="A10761" t="s">
        <v>30</v>
      </c>
      <c r="B10761">
        <v>5</v>
      </c>
      <c r="C10761">
        <v>14</v>
      </c>
      <c r="D10761" t="s">
        <v>23</v>
      </c>
      <c r="E10761" t="s">
        <v>1704</v>
      </c>
      <c r="F10761" s="1">
        <v>2.0359953703703703E-2</v>
      </c>
      <c r="G10761">
        <f>_xlfn.XLOOKUP($A10761,Product_pricing!$B:$B,Product_pricing!$C:$C)</f>
        <v>19</v>
      </c>
      <c r="H10761">
        <f t="shared" si="504"/>
        <v>81.7</v>
      </c>
      <c r="I10761" s="10">
        <f t="shared" si="505"/>
        <v>7.2095199266277485E-2</v>
      </c>
      <c r="J10761" t="str">
        <f>_xlfn.XLOOKUP(A10761,Product_Details!$A:$A,Product_Details!$G:$G,"mens")</f>
        <v>Womens</v>
      </c>
      <c r="K10761">
        <f t="shared" si="506"/>
        <v>1883.75</v>
      </c>
    </row>
    <row r="10762" spans="1:11" ht="15">
      <c r="A10762" t="s">
        <v>38</v>
      </c>
      <c r="B10762">
        <v>2</v>
      </c>
      <c r="C10762">
        <v>14</v>
      </c>
      <c r="D10762" t="s">
        <v>23</v>
      </c>
      <c r="E10762" t="s">
        <v>1704</v>
      </c>
      <c r="F10762" s="1">
        <v>2.0359953703703703E-2</v>
      </c>
      <c r="G10762">
        <f>_xlfn.XLOOKUP($A10762,Product_pricing!$B:$B,Product_pricing!$C:$C)</f>
        <v>54</v>
      </c>
      <c r="H10762">
        <f t="shared" si="504"/>
        <v>92.88</v>
      </c>
      <c r="I10762" s="10">
        <f t="shared" si="505"/>
        <v>8.1960858113241775E-2</v>
      </c>
      <c r="J10762" t="str">
        <f>_xlfn.XLOOKUP(A10762,Product_Details!$A:$A,Product_Details!$G:$G,"mens")</f>
        <v>Womens</v>
      </c>
      <c r="K10762">
        <f t="shared" si="506"/>
        <v>1883.75</v>
      </c>
    </row>
    <row r="10763" spans="1:11" ht="15">
      <c r="A10763" t="s">
        <v>25</v>
      </c>
      <c r="B10763">
        <v>1</v>
      </c>
      <c r="C10763">
        <v>14</v>
      </c>
      <c r="D10763" t="s">
        <v>23</v>
      </c>
      <c r="E10763" t="s">
        <v>1704</v>
      </c>
      <c r="F10763" s="1">
        <v>2.0359953703703703E-2</v>
      </c>
      <c r="G10763">
        <f>_xlfn.XLOOKUP($A10763,Product_pricing!$B:$B,Product_pricing!$C:$C)</f>
        <v>40</v>
      </c>
      <c r="H10763">
        <f t="shared" si="504"/>
        <v>34.4</v>
      </c>
      <c r="I10763" s="10">
        <f t="shared" si="505"/>
        <v>3.035587337527473E-2</v>
      </c>
      <c r="J10763" t="str">
        <f>_xlfn.XLOOKUP(A10763,Product_Details!$A:$A,Product_Details!$G:$G,"mens")</f>
        <v>Mens</v>
      </c>
      <c r="K10763">
        <f t="shared" si="506"/>
        <v>1890</v>
      </c>
    </row>
    <row r="10764" spans="1:11" ht="15">
      <c r="A10764" t="s">
        <v>41</v>
      </c>
      <c r="B10764">
        <v>1</v>
      </c>
      <c r="C10764">
        <v>14</v>
      </c>
      <c r="D10764" t="s">
        <v>23</v>
      </c>
      <c r="E10764" t="s">
        <v>1704</v>
      </c>
      <c r="F10764" s="1">
        <v>2.0359953703703703E-2</v>
      </c>
      <c r="G10764">
        <f>_xlfn.XLOOKUP($A10764,Product_pricing!$B:$B,Product_pricing!$C:$C)</f>
        <v>10</v>
      </c>
      <c r="H10764">
        <f t="shared" si="504"/>
        <v>8.6</v>
      </c>
      <c r="I10764" s="10">
        <f t="shared" si="505"/>
        <v>7.5889683438186825E-3</v>
      </c>
      <c r="J10764" t="str">
        <f>_xlfn.XLOOKUP(A10764,Product_Details!$A:$A,Product_Details!$G:$G,"mens")</f>
        <v>Mens</v>
      </c>
      <c r="K10764">
        <f t="shared" si="506"/>
        <v>1890</v>
      </c>
    </row>
    <row r="10765" spans="1:11" ht="15">
      <c r="A10765" t="s">
        <v>31</v>
      </c>
      <c r="B10765">
        <v>5</v>
      </c>
      <c r="C10765">
        <v>14</v>
      </c>
      <c r="D10765" t="s">
        <v>23</v>
      </c>
      <c r="E10765" t="s">
        <v>1704</v>
      </c>
      <c r="F10765" s="1">
        <v>2.0359953703703703E-2</v>
      </c>
      <c r="G10765">
        <f>_xlfn.XLOOKUP($A10765,Product_pricing!$B:$B,Product_pricing!$C:$C)</f>
        <v>57</v>
      </c>
      <c r="H10765">
        <f t="shared" si="504"/>
        <v>245.1</v>
      </c>
      <c r="I10765" s="10">
        <f t="shared" si="505"/>
        <v>0.21628559779883247</v>
      </c>
      <c r="J10765" t="str">
        <f>_xlfn.XLOOKUP(A10765,Product_Details!$A:$A,Product_Details!$G:$G,"mens")</f>
        <v>Mens</v>
      </c>
      <c r="K10765">
        <f t="shared" si="506"/>
        <v>1890</v>
      </c>
    </row>
    <row r="10766" spans="1:11" ht="15">
      <c r="A10766" t="s">
        <v>26</v>
      </c>
      <c r="B10766">
        <v>3</v>
      </c>
      <c r="C10766">
        <v>14</v>
      </c>
      <c r="D10766" t="s">
        <v>23</v>
      </c>
      <c r="E10766" t="s">
        <v>1704</v>
      </c>
      <c r="F10766" s="1">
        <v>2.0359953703703703E-2</v>
      </c>
      <c r="G10766">
        <f>_xlfn.XLOOKUP($A10766,Product_pricing!$B:$B,Product_pricing!$C:$C)</f>
        <v>17</v>
      </c>
      <c r="H10766">
        <f t="shared" si="504"/>
        <v>43.86</v>
      </c>
      <c r="I10766" s="10">
        <f t="shared" si="505"/>
        <v>3.8703738553475288E-2</v>
      </c>
      <c r="J10766" t="str">
        <f>_xlfn.XLOOKUP(A10766,Product_Details!$A:$A,Product_Details!$G:$G,"mens")</f>
        <v>Mens</v>
      </c>
      <c r="K10766">
        <f t="shared" si="506"/>
        <v>1890</v>
      </c>
    </row>
    <row r="10767" spans="1:11" ht="15">
      <c r="A10767" t="s">
        <v>35</v>
      </c>
      <c r="B10767">
        <v>5</v>
      </c>
      <c r="C10767">
        <v>13</v>
      </c>
      <c r="D10767" t="s">
        <v>23</v>
      </c>
      <c r="E10767" t="s">
        <v>1705</v>
      </c>
      <c r="F10767" s="1">
        <v>9.8125E-3</v>
      </c>
      <c r="G10767">
        <f>_xlfn.XLOOKUP($A10767,Product_pricing!$B:$B,Product_pricing!$C:$C)</f>
        <v>32</v>
      </c>
      <c r="H10767">
        <f t="shared" si="504"/>
        <v>139.19999999999999</v>
      </c>
      <c r="I10767" s="10">
        <f t="shared" si="505"/>
        <v>0.12283539458832099</v>
      </c>
      <c r="J10767" t="str">
        <f>_xlfn.XLOOKUP(A10767,Product_Details!$A:$A,Product_Details!$G:$G,"mens")</f>
        <v>Womens</v>
      </c>
      <c r="K10767">
        <f t="shared" si="506"/>
        <v>3767.5</v>
      </c>
    </row>
    <row r="10768" spans="1:11" ht="15">
      <c r="A10768" t="s">
        <v>30</v>
      </c>
      <c r="B10768">
        <v>5</v>
      </c>
      <c r="C10768">
        <v>13</v>
      </c>
      <c r="D10768" t="s">
        <v>23</v>
      </c>
      <c r="E10768" t="s">
        <v>1705</v>
      </c>
      <c r="F10768" s="1">
        <v>9.8125E-3</v>
      </c>
      <c r="G10768">
        <f>_xlfn.XLOOKUP($A10768,Product_pricing!$B:$B,Product_pricing!$C:$C)</f>
        <v>19</v>
      </c>
      <c r="H10768">
        <f t="shared" si="504"/>
        <v>82.65</v>
      </c>
      <c r="I10768" s="10">
        <f t="shared" si="505"/>
        <v>7.293351553681561E-2</v>
      </c>
      <c r="J10768" t="str">
        <f>_xlfn.XLOOKUP(A10768,Product_Details!$A:$A,Product_Details!$G:$G,"mens")</f>
        <v>Womens</v>
      </c>
      <c r="K10768">
        <f t="shared" si="506"/>
        <v>3767.5</v>
      </c>
    </row>
    <row r="10769" spans="1:11" ht="15">
      <c r="A10769" t="s">
        <v>41</v>
      </c>
      <c r="B10769">
        <v>3</v>
      </c>
      <c r="C10769">
        <v>13</v>
      </c>
      <c r="D10769" t="s">
        <v>23</v>
      </c>
      <c r="E10769" t="s">
        <v>1705</v>
      </c>
      <c r="F10769" s="1">
        <v>9.8125E-3</v>
      </c>
      <c r="G10769">
        <f>_xlfn.XLOOKUP($A10769,Product_pricing!$B:$B,Product_pricing!$C:$C)</f>
        <v>10</v>
      </c>
      <c r="H10769">
        <f t="shared" si="504"/>
        <v>26.1</v>
      </c>
      <c r="I10769" s="10">
        <f t="shared" si="505"/>
        <v>2.3031636485310189E-2</v>
      </c>
      <c r="J10769" t="str">
        <f>_xlfn.XLOOKUP(A10769,Product_Details!$A:$A,Product_Details!$G:$G,"mens")</f>
        <v>Mens</v>
      </c>
      <c r="K10769">
        <f t="shared" si="506"/>
        <v>3780</v>
      </c>
    </row>
    <row r="10770" spans="1:11" ht="15">
      <c r="A10770" t="s">
        <v>26</v>
      </c>
      <c r="B10770">
        <v>2</v>
      </c>
      <c r="C10770">
        <v>13</v>
      </c>
      <c r="D10770" t="s">
        <v>23</v>
      </c>
      <c r="E10770" t="s">
        <v>1705</v>
      </c>
      <c r="F10770" s="1">
        <v>9.8125E-3</v>
      </c>
      <c r="G10770">
        <f>_xlfn.XLOOKUP($A10770,Product_pricing!$B:$B,Product_pricing!$C:$C)</f>
        <v>17</v>
      </c>
      <c r="H10770">
        <f t="shared" si="504"/>
        <v>29.58</v>
      </c>
      <c r="I10770" s="10">
        <f t="shared" si="505"/>
        <v>2.6102521350018212E-2</v>
      </c>
      <c r="J10770" t="str">
        <f>_xlfn.XLOOKUP(A10770,Product_Details!$A:$A,Product_Details!$G:$G,"mens")</f>
        <v>Mens</v>
      </c>
      <c r="K10770">
        <f t="shared" si="506"/>
        <v>3780</v>
      </c>
    </row>
    <row r="10771" spans="1:11" ht="15">
      <c r="A10771" t="s">
        <v>35</v>
      </c>
      <c r="B10771">
        <v>2</v>
      </c>
      <c r="C10771">
        <v>2</v>
      </c>
      <c r="D10771" t="s">
        <v>23</v>
      </c>
      <c r="E10771" t="s">
        <v>1706</v>
      </c>
      <c r="F10771" s="1">
        <v>3.3645833333333336E-3</v>
      </c>
      <c r="G10771">
        <f>_xlfn.XLOOKUP($A10771,Product_pricing!$B:$B,Product_pricing!$C:$C)</f>
        <v>32</v>
      </c>
      <c r="H10771">
        <f t="shared" si="504"/>
        <v>62.72</v>
      </c>
      <c r="I10771" s="10">
        <f t="shared" si="505"/>
        <v>5.5346522619105561E-2</v>
      </c>
      <c r="J10771" t="str">
        <f>_xlfn.XLOOKUP(A10771,Product_Details!$A:$A,Product_Details!$G:$G,"mens")</f>
        <v>Womens</v>
      </c>
      <c r="K10771">
        <f t="shared" si="506"/>
        <v>1883.75</v>
      </c>
    </row>
    <row r="10772" spans="1:11" ht="15">
      <c r="A10772" t="s">
        <v>29</v>
      </c>
      <c r="B10772">
        <v>2</v>
      </c>
      <c r="C10772">
        <v>2</v>
      </c>
      <c r="D10772" t="s">
        <v>23</v>
      </c>
      <c r="E10772" t="s">
        <v>1706</v>
      </c>
      <c r="F10772" s="1">
        <v>3.3645833333333336E-3</v>
      </c>
      <c r="G10772">
        <f>_xlfn.XLOOKUP($A10772,Product_pricing!$B:$B,Product_pricing!$C:$C)</f>
        <v>10</v>
      </c>
      <c r="H10772">
        <f t="shared" si="504"/>
        <v>19.600000000000001</v>
      </c>
      <c r="I10772" s="10">
        <f t="shared" si="505"/>
        <v>1.7295788318470489E-2</v>
      </c>
      <c r="J10772" t="str">
        <f>_xlfn.XLOOKUP(A10772,Product_Details!$A:$A,Product_Details!$G:$G,"mens")</f>
        <v>Womens</v>
      </c>
      <c r="K10772">
        <f t="shared" si="506"/>
        <v>1883.75</v>
      </c>
    </row>
    <row r="10773" spans="1:11" ht="15">
      <c r="A10773" t="s">
        <v>36</v>
      </c>
      <c r="B10773">
        <v>1</v>
      </c>
      <c r="C10773">
        <v>2</v>
      </c>
      <c r="D10773" t="s">
        <v>23</v>
      </c>
      <c r="E10773" t="s">
        <v>1706</v>
      </c>
      <c r="F10773" s="1">
        <v>3.3645833333333336E-3</v>
      </c>
      <c r="G10773">
        <f>_xlfn.XLOOKUP($A10773,Product_pricing!$B:$B,Product_pricing!$C:$C)</f>
        <v>23</v>
      </c>
      <c r="H10773">
        <f t="shared" si="504"/>
        <v>22.54</v>
      </c>
      <c r="I10773" s="10">
        <f t="shared" si="505"/>
        <v>1.989015656624106E-2</v>
      </c>
      <c r="J10773" t="str">
        <f>_xlfn.XLOOKUP(A10773,Product_Details!$A:$A,Product_Details!$G:$G,"mens")</f>
        <v>Womens</v>
      </c>
      <c r="K10773">
        <f t="shared" si="506"/>
        <v>1883.75</v>
      </c>
    </row>
    <row r="10774" spans="1:11" ht="15">
      <c r="A10774" t="s">
        <v>30</v>
      </c>
      <c r="B10774">
        <v>3</v>
      </c>
      <c r="C10774">
        <v>2</v>
      </c>
      <c r="D10774" t="s">
        <v>23</v>
      </c>
      <c r="E10774" t="s">
        <v>1706</v>
      </c>
      <c r="F10774" s="1">
        <v>3.3645833333333336E-3</v>
      </c>
      <c r="G10774">
        <f>_xlfn.XLOOKUP($A10774,Product_pricing!$B:$B,Product_pricing!$C:$C)</f>
        <v>19</v>
      </c>
      <c r="H10774">
        <f t="shared" si="504"/>
        <v>55.86</v>
      </c>
      <c r="I10774" s="10">
        <f t="shared" si="505"/>
        <v>4.9292996707640889E-2</v>
      </c>
      <c r="J10774" t="str">
        <f>_xlfn.XLOOKUP(A10774,Product_Details!$A:$A,Product_Details!$G:$G,"mens")</f>
        <v>Womens</v>
      </c>
      <c r="K10774">
        <f t="shared" si="506"/>
        <v>1883.75</v>
      </c>
    </row>
    <row r="10775" spans="1:11" ht="15">
      <c r="A10775" t="s">
        <v>25</v>
      </c>
      <c r="B10775">
        <v>4</v>
      </c>
      <c r="C10775">
        <v>2</v>
      </c>
      <c r="D10775" t="s">
        <v>23</v>
      </c>
      <c r="E10775" t="s">
        <v>1706</v>
      </c>
      <c r="F10775" s="1">
        <v>3.3645833333333336E-3</v>
      </c>
      <c r="G10775">
        <f>_xlfn.XLOOKUP($A10775,Product_pricing!$B:$B,Product_pricing!$C:$C)</f>
        <v>40</v>
      </c>
      <c r="H10775">
        <f t="shared" si="504"/>
        <v>156.80000000000001</v>
      </c>
      <c r="I10775" s="10">
        <f t="shared" si="505"/>
        <v>0.13836630654776391</v>
      </c>
      <c r="J10775" t="str">
        <f>_xlfn.XLOOKUP(A10775,Product_Details!$A:$A,Product_Details!$G:$G,"mens")</f>
        <v>Mens</v>
      </c>
      <c r="K10775">
        <f t="shared" si="506"/>
        <v>1890</v>
      </c>
    </row>
    <row r="10776" spans="1:11" ht="15">
      <c r="A10776" t="s">
        <v>41</v>
      </c>
      <c r="B10776">
        <v>3</v>
      </c>
      <c r="C10776">
        <v>2</v>
      </c>
      <c r="D10776" t="s">
        <v>23</v>
      </c>
      <c r="E10776" t="s">
        <v>1706</v>
      </c>
      <c r="F10776" s="1">
        <v>3.3645833333333336E-3</v>
      </c>
      <c r="G10776">
        <f>_xlfn.XLOOKUP($A10776,Product_pricing!$B:$B,Product_pricing!$C:$C)</f>
        <v>10</v>
      </c>
      <c r="H10776">
        <f t="shared" si="504"/>
        <v>29.4</v>
      </c>
      <c r="I10776" s="10">
        <f t="shared" si="505"/>
        <v>2.5943682477705728E-2</v>
      </c>
      <c r="J10776" t="str">
        <f>_xlfn.XLOOKUP(A10776,Product_Details!$A:$A,Product_Details!$G:$G,"mens")</f>
        <v>Mens</v>
      </c>
      <c r="K10776">
        <f t="shared" si="506"/>
        <v>1890</v>
      </c>
    </row>
    <row r="10777" spans="1:11" ht="15">
      <c r="A10777" t="s">
        <v>26</v>
      </c>
      <c r="B10777">
        <v>3</v>
      </c>
      <c r="C10777">
        <v>2</v>
      </c>
      <c r="D10777" t="s">
        <v>23</v>
      </c>
      <c r="E10777" t="s">
        <v>1706</v>
      </c>
      <c r="F10777" s="1">
        <v>3.3645833333333336E-3</v>
      </c>
      <c r="G10777">
        <f>_xlfn.XLOOKUP($A10777,Product_pricing!$B:$B,Product_pricing!$C:$C)</f>
        <v>17</v>
      </c>
      <c r="H10777">
        <f t="shared" si="504"/>
        <v>49.98</v>
      </c>
      <c r="I10777" s="10">
        <f t="shared" si="505"/>
        <v>4.410426021209974E-2</v>
      </c>
      <c r="J10777" t="str">
        <f>_xlfn.XLOOKUP(A10777,Product_Details!$A:$A,Product_Details!$G:$G,"mens")</f>
        <v>Mens</v>
      </c>
      <c r="K10777">
        <f t="shared" si="506"/>
        <v>1890</v>
      </c>
    </row>
    <row r="10778" spans="1:11" ht="15">
      <c r="A10778" t="s">
        <v>27</v>
      </c>
      <c r="B10778">
        <v>4</v>
      </c>
      <c r="C10778">
        <v>2</v>
      </c>
      <c r="D10778" t="s">
        <v>23</v>
      </c>
      <c r="E10778" t="s">
        <v>1706</v>
      </c>
      <c r="F10778" s="1">
        <v>3.3645833333333336E-3</v>
      </c>
      <c r="G10778">
        <f>_xlfn.XLOOKUP($A10778,Product_pricing!$B:$B,Product_pricing!$C:$C)</f>
        <v>29</v>
      </c>
      <c r="H10778">
        <f t="shared" si="504"/>
        <v>113.67999999999999</v>
      </c>
      <c r="I10778" s="10">
        <f t="shared" si="505"/>
        <v>0.10031557224712882</v>
      </c>
      <c r="J10778" t="str">
        <f>_xlfn.XLOOKUP(A10778,Product_Details!$A:$A,Product_Details!$G:$G,"mens")</f>
        <v>Mens</v>
      </c>
      <c r="K10778">
        <f t="shared" si="506"/>
        <v>1890</v>
      </c>
    </row>
    <row r="10779" spans="1:11" ht="15">
      <c r="A10779" t="s">
        <v>22</v>
      </c>
      <c r="B10779">
        <v>3</v>
      </c>
      <c r="C10779">
        <v>23</v>
      </c>
      <c r="D10779" t="s">
        <v>33</v>
      </c>
      <c r="E10779" t="s">
        <v>1707</v>
      </c>
      <c r="F10779" s="1">
        <v>1.4467592592592594E-4</v>
      </c>
      <c r="G10779">
        <f>_xlfn.XLOOKUP($A10779,Product_pricing!$B:$B,Product_pricing!$C:$C)</f>
        <v>13</v>
      </c>
      <c r="H10779">
        <f t="shared" si="504"/>
        <v>30.03</v>
      </c>
      <c r="I10779" s="10">
        <f t="shared" si="505"/>
        <v>2.6499618530799424E-2</v>
      </c>
      <c r="J10779" t="str">
        <f>_xlfn.XLOOKUP(A10779,Product_Details!$A:$A,Product_Details!$G:$G,"mens")</f>
        <v>Womens</v>
      </c>
      <c r="K10779">
        <f t="shared" si="506"/>
        <v>1883.75</v>
      </c>
    </row>
    <row r="10780" spans="1:11" ht="15">
      <c r="A10780" t="s">
        <v>29</v>
      </c>
      <c r="B10780">
        <v>5</v>
      </c>
      <c r="C10780">
        <v>23</v>
      </c>
      <c r="D10780" t="s">
        <v>33</v>
      </c>
      <c r="E10780" t="s">
        <v>1707</v>
      </c>
      <c r="F10780" s="1">
        <v>1.4467592592592594E-4</v>
      </c>
      <c r="G10780">
        <f>_xlfn.XLOOKUP($A10780,Product_pricing!$B:$B,Product_pricing!$C:$C)</f>
        <v>10</v>
      </c>
      <c r="H10780">
        <f t="shared" si="504"/>
        <v>38.5</v>
      </c>
      <c r="I10780" s="10">
        <f t="shared" si="505"/>
        <v>3.3973869911281318E-2</v>
      </c>
      <c r="J10780" t="str">
        <f>_xlfn.XLOOKUP(A10780,Product_Details!$A:$A,Product_Details!$G:$G,"mens")</f>
        <v>Womens</v>
      </c>
      <c r="K10780">
        <f t="shared" si="506"/>
        <v>1883.75</v>
      </c>
    </row>
    <row r="10781" spans="1:11" ht="15">
      <c r="A10781" t="s">
        <v>30</v>
      </c>
      <c r="B10781">
        <v>3</v>
      </c>
      <c r="C10781">
        <v>23</v>
      </c>
      <c r="D10781" t="s">
        <v>33</v>
      </c>
      <c r="E10781" t="s">
        <v>1707</v>
      </c>
      <c r="F10781" s="1">
        <v>1.4467592592592594E-4</v>
      </c>
      <c r="G10781">
        <f>_xlfn.XLOOKUP($A10781,Product_pricing!$B:$B,Product_pricing!$C:$C)</f>
        <v>19</v>
      </c>
      <c r="H10781">
        <f t="shared" si="504"/>
        <v>43.89</v>
      </c>
      <c r="I10781" s="10">
        <f t="shared" si="505"/>
        <v>3.8730211698860692E-2</v>
      </c>
      <c r="J10781" t="str">
        <f>_xlfn.XLOOKUP(A10781,Product_Details!$A:$A,Product_Details!$G:$G,"mens")</f>
        <v>Womens</v>
      </c>
      <c r="K10781">
        <f t="shared" si="506"/>
        <v>1883.75</v>
      </c>
    </row>
    <row r="10782" spans="1:11" ht="15">
      <c r="A10782" t="s">
        <v>38</v>
      </c>
      <c r="B10782">
        <v>3</v>
      </c>
      <c r="C10782">
        <v>23</v>
      </c>
      <c r="D10782" t="s">
        <v>33</v>
      </c>
      <c r="E10782" t="s">
        <v>1707</v>
      </c>
      <c r="F10782" s="1">
        <v>1.4467592592592594E-4</v>
      </c>
      <c r="G10782">
        <f>_xlfn.XLOOKUP($A10782,Product_pricing!$B:$B,Product_pricing!$C:$C)</f>
        <v>54</v>
      </c>
      <c r="H10782">
        <f t="shared" si="504"/>
        <v>124.74000000000001</v>
      </c>
      <c r="I10782" s="10">
        <f t="shared" si="505"/>
        <v>0.11007533851255147</v>
      </c>
      <c r="J10782" t="str">
        <f>_xlfn.XLOOKUP(A10782,Product_Details!$A:$A,Product_Details!$G:$G,"mens")</f>
        <v>Womens</v>
      </c>
      <c r="K10782">
        <f t="shared" si="506"/>
        <v>1883.75</v>
      </c>
    </row>
    <row r="10783" spans="1:11" ht="15">
      <c r="A10783" t="s">
        <v>25</v>
      </c>
      <c r="B10783">
        <v>4</v>
      </c>
      <c r="C10783">
        <v>23</v>
      </c>
      <c r="D10783" t="s">
        <v>33</v>
      </c>
      <c r="E10783" t="s">
        <v>1707</v>
      </c>
      <c r="F10783" s="1">
        <v>1.4467592592592594E-4</v>
      </c>
      <c r="G10783">
        <f>_xlfn.XLOOKUP($A10783,Product_pricing!$B:$B,Product_pricing!$C:$C)</f>
        <v>40</v>
      </c>
      <c r="H10783">
        <f t="shared" si="504"/>
        <v>123.2</v>
      </c>
      <c r="I10783" s="10">
        <f t="shared" si="505"/>
        <v>0.10871638371610021</v>
      </c>
      <c r="J10783" t="str">
        <f>_xlfn.XLOOKUP(A10783,Product_Details!$A:$A,Product_Details!$G:$G,"mens")</f>
        <v>Mens</v>
      </c>
      <c r="K10783">
        <f t="shared" si="506"/>
        <v>1260</v>
      </c>
    </row>
    <row r="10784" spans="1:11" ht="15">
      <c r="A10784" t="s">
        <v>41</v>
      </c>
      <c r="B10784">
        <v>5</v>
      </c>
      <c r="C10784">
        <v>23</v>
      </c>
      <c r="D10784" t="s">
        <v>33</v>
      </c>
      <c r="E10784" t="s">
        <v>1707</v>
      </c>
      <c r="F10784" s="1">
        <v>1.4467592592592594E-4</v>
      </c>
      <c r="G10784">
        <f>_xlfn.XLOOKUP($A10784,Product_pricing!$B:$B,Product_pricing!$C:$C)</f>
        <v>10</v>
      </c>
      <c r="H10784">
        <f t="shared" si="504"/>
        <v>38.5</v>
      </c>
      <c r="I10784" s="10">
        <f t="shared" si="505"/>
        <v>3.3973869911281318E-2</v>
      </c>
      <c r="J10784" t="str">
        <f>_xlfn.XLOOKUP(A10784,Product_Details!$A:$A,Product_Details!$G:$G,"mens")</f>
        <v>Mens</v>
      </c>
      <c r="K10784">
        <f t="shared" si="506"/>
        <v>1260</v>
      </c>
    </row>
    <row r="10785" spans="1:11" ht="15">
      <c r="A10785" t="s">
        <v>31</v>
      </c>
      <c r="B10785">
        <v>2</v>
      </c>
      <c r="C10785">
        <v>23</v>
      </c>
      <c r="D10785" t="s">
        <v>33</v>
      </c>
      <c r="E10785" t="s">
        <v>1707</v>
      </c>
      <c r="F10785" s="1">
        <v>1.4467592592592594E-4</v>
      </c>
      <c r="G10785">
        <f>_xlfn.XLOOKUP($A10785,Product_pricing!$B:$B,Product_pricing!$C:$C)</f>
        <v>57</v>
      </c>
      <c r="H10785">
        <f t="shared" si="504"/>
        <v>87.78</v>
      </c>
      <c r="I10785" s="10">
        <f t="shared" si="505"/>
        <v>7.7460423397721384E-2</v>
      </c>
      <c r="J10785" t="str">
        <f>_xlfn.XLOOKUP(A10785,Product_Details!$A:$A,Product_Details!$G:$G,"mens")</f>
        <v>Mens</v>
      </c>
      <c r="K10785">
        <f t="shared" si="506"/>
        <v>1260</v>
      </c>
    </row>
    <row r="10786" spans="1:11" ht="15">
      <c r="A10786" t="s">
        <v>32</v>
      </c>
      <c r="B10786">
        <v>3</v>
      </c>
      <c r="C10786">
        <v>23</v>
      </c>
      <c r="D10786" t="s">
        <v>33</v>
      </c>
      <c r="E10786" t="s">
        <v>1707</v>
      </c>
      <c r="F10786" s="1">
        <v>1.4467592592592594E-4</v>
      </c>
      <c r="G10786">
        <f>_xlfn.XLOOKUP($A10786,Product_pricing!$B:$B,Product_pricing!$C:$C)</f>
        <v>36</v>
      </c>
      <c r="H10786">
        <f t="shared" si="504"/>
        <v>83.16</v>
      </c>
      <c r="I10786" s="10">
        <f t="shared" si="505"/>
        <v>7.3383559008367627E-2</v>
      </c>
      <c r="J10786" t="str">
        <f>_xlfn.XLOOKUP(A10786,Product_Details!$A:$A,Product_Details!$G:$G,"mens")</f>
        <v>Mens</v>
      </c>
      <c r="K10786">
        <f t="shared" si="506"/>
        <v>1260</v>
      </c>
    </row>
    <row r="10787" spans="1:11" ht="15">
      <c r="A10787" t="s">
        <v>26</v>
      </c>
      <c r="B10787">
        <v>3</v>
      </c>
      <c r="C10787">
        <v>23</v>
      </c>
      <c r="D10787" t="s">
        <v>33</v>
      </c>
      <c r="E10787" t="s">
        <v>1707</v>
      </c>
      <c r="F10787" s="1">
        <v>1.4467592592592594E-4</v>
      </c>
      <c r="G10787">
        <f>_xlfn.XLOOKUP($A10787,Product_pricing!$B:$B,Product_pricing!$C:$C)</f>
        <v>17</v>
      </c>
      <c r="H10787">
        <f t="shared" si="504"/>
        <v>39.270000000000003</v>
      </c>
      <c r="I10787" s="10">
        <f t="shared" si="505"/>
        <v>3.4653347309506942E-2</v>
      </c>
      <c r="J10787" t="str">
        <f>_xlfn.XLOOKUP(A10787,Product_Details!$A:$A,Product_Details!$G:$G,"mens")</f>
        <v>Mens</v>
      </c>
      <c r="K10787">
        <f t="shared" si="506"/>
        <v>1260</v>
      </c>
    </row>
    <row r="10788" spans="1:11" ht="15">
      <c r="A10788" t="s">
        <v>27</v>
      </c>
      <c r="B10788">
        <v>3</v>
      </c>
      <c r="C10788">
        <v>23</v>
      </c>
      <c r="D10788" t="s">
        <v>33</v>
      </c>
      <c r="E10788" t="s">
        <v>1707</v>
      </c>
      <c r="F10788" s="1">
        <v>1.4467592592592594E-4</v>
      </c>
      <c r="G10788">
        <f>_xlfn.XLOOKUP($A10788,Product_pricing!$B:$B,Product_pricing!$C:$C)</f>
        <v>29</v>
      </c>
      <c r="H10788">
        <f t="shared" si="504"/>
        <v>66.989999999999995</v>
      </c>
      <c r="I10788" s="10">
        <f t="shared" si="505"/>
        <v>5.9114533645629477E-2</v>
      </c>
      <c r="J10788" t="str">
        <f>_xlfn.XLOOKUP(A10788,Product_Details!$A:$A,Product_Details!$G:$G,"mens")</f>
        <v>Mens</v>
      </c>
      <c r="K10788">
        <f t="shared" si="506"/>
        <v>1260</v>
      </c>
    </row>
    <row r="10789" spans="1:11" ht="15">
      <c r="A10789" t="s">
        <v>29</v>
      </c>
      <c r="B10789">
        <v>3</v>
      </c>
      <c r="C10789">
        <v>22</v>
      </c>
      <c r="D10789" t="s">
        <v>23</v>
      </c>
      <c r="E10789" t="s">
        <v>1708</v>
      </c>
      <c r="F10789" s="1">
        <v>2.7805555555555556E-2</v>
      </c>
      <c r="G10789">
        <f>_xlfn.XLOOKUP($A10789,Product_pricing!$B:$B,Product_pricing!$C:$C)</f>
        <v>10</v>
      </c>
      <c r="H10789">
        <f t="shared" si="504"/>
        <v>23.400000000000002</v>
      </c>
      <c r="I10789" s="10">
        <f t="shared" si="505"/>
        <v>2.0649053400622931E-2</v>
      </c>
      <c r="J10789" t="str">
        <f>_xlfn.XLOOKUP(A10789,Product_Details!$A:$A,Product_Details!$G:$G,"mens")</f>
        <v>Womens</v>
      </c>
      <c r="K10789">
        <f t="shared" si="506"/>
        <v>3767.5</v>
      </c>
    </row>
    <row r="10790" spans="1:11" ht="15">
      <c r="A10790" t="s">
        <v>38</v>
      </c>
      <c r="B10790">
        <v>3</v>
      </c>
      <c r="C10790">
        <v>22</v>
      </c>
      <c r="D10790" t="s">
        <v>23</v>
      </c>
      <c r="E10790" t="s">
        <v>1708</v>
      </c>
      <c r="F10790" s="1">
        <v>2.7805555555555556E-2</v>
      </c>
      <c r="G10790">
        <f>_xlfn.XLOOKUP($A10790,Product_pricing!$B:$B,Product_pricing!$C:$C)</f>
        <v>54</v>
      </c>
      <c r="H10790">
        <f t="shared" si="504"/>
        <v>126.36</v>
      </c>
      <c r="I10790" s="10">
        <f t="shared" si="505"/>
        <v>0.11150488836336381</v>
      </c>
      <c r="J10790" t="str">
        <f>_xlfn.XLOOKUP(A10790,Product_Details!$A:$A,Product_Details!$G:$G,"mens")</f>
        <v>Womens</v>
      </c>
      <c r="K10790">
        <f t="shared" si="506"/>
        <v>3767.5</v>
      </c>
    </row>
    <row r="10791" spans="1:11" ht="15">
      <c r="A10791" t="s">
        <v>25</v>
      </c>
      <c r="B10791">
        <v>4</v>
      </c>
      <c r="C10791">
        <v>22</v>
      </c>
      <c r="D10791" t="s">
        <v>23</v>
      </c>
      <c r="E10791" t="s">
        <v>1708</v>
      </c>
      <c r="F10791" s="1">
        <v>2.7805555555555556E-2</v>
      </c>
      <c r="G10791">
        <f>_xlfn.XLOOKUP($A10791,Product_pricing!$B:$B,Product_pricing!$C:$C)</f>
        <v>40</v>
      </c>
      <c r="H10791">
        <f t="shared" si="504"/>
        <v>124.80000000000001</v>
      </c>
      <c r="I10791" s="10">
        <f t="shared" si="505"/>
        <v>0.11012828480332229</v>
      </c>
      <c r="J10791" t="str">
        <f>_xlfn.XLOOKUP(A10791,Product_Details!$A:$A,Product_Details!$G:$G,"mens")</f>
        <v>Mens</v>
      </c>
      <c r="K10791">
        <f t="shared" si="506"/>
        <v>3780</v>
      </c>
    </row>
    <row r="10792" spans="1:11" ht="15">
      <c r="A10792" t="s">
        <v>26</v>
      </c>
      <c r="B10792">
        <v>3</v>
      </c>
      <c r="C10792">
        <v>22</v>
      </c>
      <c r="D10792" t="s">
        <v>23</v>
      </c>
      <c r="E10792" t="s">
        <v>1708</v>
      </c>
      <c r="F10792" s="1">
        <v>2.7805555555555556E-2</v>
      </c>
      <c r="G10792">
        <f>_xlfn.XLOOKUP($A10792,Product_pricing!$B:$B,Product_pricing!$C:$C)</f>
        <v>17</v>
      </c>
      <c r="H10792">
        <f t="shared" si="504"/>
        <v>39.78</v>
      </c>
      <c r="I10792" s="10">
        <f t="shared" si="505"/>
        <v>3.510339078105898E-2</v>
      </c>
      <c r="J10792" t="str">
        <f>_xlfn.XLOOKUP(A10792,Product_Details!$A:$A,Product_Details!$G:$G,"mens")</f>
        <v>Mens</v>
      </c>
      <c r="K10792">
        <f t="shared" si="506"/>
        <v>3780</v>
      </c>
    </row>
    <row r="10793" spans="1:11" ht="15">
      <c r="A10793" t="s">
        <v>22</v>
      </c>
      <c r="B10793">
        <v>3</v>
      </c>
      <c r="C10793">
        <v>21</v>
      </c>
      <c r="D10793" t="s">
        <v>23</v>
      </c>
      <c r="E10793" s="2">
        <v>5.55E+16</v>
      </c>
      <c r="F10793" s="1">
        <v>4.0400462962962964E-2</v>
      </c>
      <c r="G10793">
        <f>_xlfn.XLOOKUP($A10793,Product_pricing!$B:$B,Product_pricing!$C:$C)</f>
        <v>13</v>
      </c>
      <c r="H10793">
        <f t="shared" si="504"/>
        <v>30.810000000000002</v>
      </c>
      <c r="I10793" s="10">
        <f t="shared" si="505"/>
        <v>2.7187920310820193E-2</v>
      </c>
      <c r="J10793" t="str">
        <f>_xlfn.XLOOKUP(A10793,Product_Details!$A:$A,Product_Details!$G:$G,"mens")</f>
        <v>Womens</v>
      </c>
      <c r="K10793">
        <f t="shared" si="506"/>
        <v>1507</v>
      </c>
    </row>
    <row r="10794" spans="1:11" ht="15">
      <c r="A10794" t="s">
        <v>29</v>
      </c>
      <c r="B10794">
        <v>2</v>
      </c>
      <c r="C10794">
        <v>21</v>
      </c>
      <c r="D10794" t="s">
        <v>23</v>
      </c>
      <c r="E10794" s="2">
        <v>5.55E+16</v>
      </c>
      <c r="F10794" s="1">
        <v>4.0400462962962964E-2</v>
      </c>
      <c r="G10794">
        <f>_xlfn.XLOOKUP($A10794,Product_pricing!$B:$B,Product_pricing!$C:$C)</f>
        <v>10</v>
      </c>
      <c r="H10794">
        <f t="shared" si="504"/>
        <v>15.8</v>
      </c>
      <c r="I10794" s="10">
        <f t="shared" si="505"/>
        <v>1.3942523236318045E-2</v>
      </c>
      <c r="J10794" t="str">
        <f>_xlfn.XLOOKUP(A10794,Product_Details!$A:$A,Product_Details!$G:$G,"mens")</f>
        <v>Womens</v>
      </c>
      <c r="K10794">
        <f t="shared" si="506"/>
        <v>1507</v>
      </c>
    </row>
    <row r="10795" spans="1:11" ht="15">
      <c r="A10795" t="s">
        <v>36</v>
      </c>
      <c r="B10795">
        <v>2</v>
      </c>
      <c r="C10795">
        <v>21</v>
      </c>
      <c r="D10795" t="s">
        <v>23</v>
      </c>
      <c r="E10795" s="2">
        <v>5.55E+16</v>
      </c>
      <c r="F10795" s="1">
        <v>4.0400462962962964E-2</v>
      </c>
      <c r="G10795">
        <f>_xlfn.XLOOKUP($A10795,Product_pricing!$B:$B,Product_pricing!$C:$C)</f>
        <v>23</v>
      </c>
      <c r="H10795">
        <f t="shared" si="504"/>
        <v>36.340000000000003</v>
      </c>
      <c r="I10795" s="10">
        <f t="shared" si="505"/>
        <v>3.2067803443531509E-2</v>
      </c>
      <c r="J10795" t="str">
        <f>_xlfn.XLOOKUP(A10795,Product_Details!$A:$A,Product_Details!$G:$G,"mens")</f>
        <v>Womens</v>
      </c>
      <c r="K10795">
        <f t="shared" si="506"/>
        <v>1507</v>
      </c>
    </row>
    <row r="10796" spans="1:11" ht="15">
      <c r="A10796" t="s">
        <v>30</v>
      </c>
      <c r="B10796">
        <v>4</v>
      </c>
      <c r="C10796">
        <v>21</v>
      </c>
      <c r="D10796" t="s">
        <v>23</v>
      </c>
      <c r="E10796" s="2">
        <v>5.55E+16</v>
      </c>
      <c r="F10796" s="1">
        <v>4.0400462962962964E-2</v>
      </c>
      <c r="G10796">
        <f>_xlfn.XLOOKUP($A10796,Product_pricing!$B:$B,Product_pricing!$C:$C)</f>
        <v>19</v>
      </c>
      <c r="H10796">
        <f t="shared" si="504"/>
        <v>60.040000000000006</v>
      </c>
      <c r="I10796" s="10">
        <f t="shared" si="505"/>
        <v>5.2981588298008579E-2</v>
      </c>
      <c r="J10796" t="str">
        <f>_xlfn.XLOOKUP(A10796,Product_Details!$A:$A,Product_Details!$G:$G,"mens")</f>
        <v>Womens</v>
      </c>
      <c r="K10796">
        <f t="shared" si="506"/>
        <v>1507</v>
      </c>
    </row>
    <row r="10797" spans="1:11" ht="15">
      <c r="A10797" t="s">
        <v>38</v>
      </c>
      <c r="B10797">
        <v>4</v>
      </c>
      <c r="C10797">
        <v>21</v>
      </c>
      <c r="D10797" t="s">
        <v>23</v>
      </c>
      <c r="E10797" s="2">
        <v>5.55E+16</v>
      </c>
      <c r="F10797" s="1">
        <v>4.0400462962962964E-2</v>
      </c>
      <c r="G10797">
        <f>_xlfn.XLOOKUP($A10797,Product_pricing!$B:$B,Product_pricing!$C:$C)</f>
        <v>54</v>
      </c>
      <c r="H10797">
        <f t="shared" si="504"/>
        <v>170.64000000000001</v>
      </c>
      <c r="I10797" s="10">
        <f t="shared" si="505"/>
        <v>0.1505792509522349</v>
      </c>
      <c r="J10797" t="str">
        <f>_xlfn.XLOOKUP(A10797,Product_Details!$A:$A,Product_Details!$G:$G,"mens")</f>
        <v>Womens</v>
      </c>
      <c r="K10797">
        <f t="shared" si="506"/>
        <v>1507</v>
      </c>
    </row>
    <row r="10798" spans="1:11" ht="15">
      <c r="A10798" t="s">
        <v>32</v>
      </c>
      <c r="B10798">
        <v>1</v>
      </c>
      <c r="C10798">
        <v>21</v>
      </c>
      <c r="D10798" t="s">
        <v>23</v>
      </c>
      <c r="E10798" s="2">
        <v>5.55E+16</v>
      </c>
      <c r="F10798" s="1">
        <v>4.0400462962962964E-2</v>
      </c>
      <c r="G10798">
        <f>_xlfn.XLOOKUP($A10798,Product_pricing!$B:$B,Product_pricing!$C:$C)</f>
        <v>36</v>
      </c>
      <c r="H10798">
        <f t="shared" si="504"/>
        <v>28.44</v>
      </c>
      <c r="I10798" s="10">
        <f t="shared" si="505"/>
        <v>2.5096541825372482E-2</v>
      </c>
      <c r="J10798" t="str">
        <f>_xlfn.XLOOKUP(A10798,Product_Details!$A:$A,Product_Details!$G:$G,"mens")</f>
        <v>Mens</v>
      </c>
      <c r="K10798">
        <f t="shared" si="506"/>
        <v>3780</v>
      </c>
    </row>
    <row r="10799" spans="1:11" ht="15">
      <c r="A10799" t="s">
        <v>26</v>
      </c>
      <c r="B10799">
        <v>2</v>
      </c>
      <c r="C10799">
        <v>21</v>
      </c>
      <c r="D10799" t="s">
        <v>23</v>
      </c>
      <c r="E10799" s="2">
        <v>5.55E+16</v>
      </c>
      <c r="F10799" s="1">
        <v>4.0400462962962964E-2</v>
      </c>
      <c r="G10799">
        <f>_xlfn.XLOOKUP($A10799,Product_pricing!$B:$B,Product_pricing!$C:$C)</f>
        <v>17</v>
      </c>
      <c r="H10799">
        <f t="shared" si="504"/>
        <v>26.86</v>
      </c>
      <c r="I10799" s="10">
        <f t="shared" si="505"/>
        <v>2.3702289501740675E-2</v>
      </c>
      <c r="J10799" t="str">
        <f>_xlfn.XLOOKUP(A10799,Product_Details!$A:$A,Product_Details!$G:$G,"mens")</f>
        <v>Mens</v>
      </c>
      <c r="K10799">
        <f t="shared" si="506"/>
        <v>3780</v>
      </c>
    </row>
    <row r="10800" spans="1:11" ht="15">
      <c r="A10800" t="s">
        <v>36</v>
      </c>
      <c r="B10800">
        <v>4</v>
      </c>
      <c r="C10800">
        <v>0</v>
      </c>
      <c r="D10800" t="s">
        <v>23</v>
      </c>
      <c r="E10800" t="s">
        <v>1709</v>
      </c>
      <c r="F10800" s="1">
        <v>3.2040509259259262E-2</v>
      </c>
      <c r="G10800">
        <f>_xlfn.XLOOKUP($A10800,Product_pricing!$B:$B,Product_pricing!$C:$C)</f>
        <v>23</v>
      </c>
      <c r="H10800">
        <f t="shared" si="504"/>
        <v>92</v>
      </c>
      <c r="I10800" s="10">
        <f t="shared" si="505"/>
        <v>8.1184312515269627E-2</v>
      </c>
      <c r="J10800" t="str">
        <f>_xlfn.XLOOKUP(A10800,Product_Details!$A:$A,Product_Details!$G:$G,"mens")</f>
        <v>Womens</v>
      </c>
      <c r="K10800">
        <f t="shared" si="506"/>
        <v>7535</v>
      </c>
    </row>
    <row r="10801" spans="1:11" ht="15">
      <c r="A10801" t="s">
        <v>31</v>
      </c>
      <c r="B10801">
        <v>3</v>
      </c>
      <c r="C10801">
        <v>0</v>
      </c>
      <c r="D10801" t="s">
        <v>23</v>
      </c>
      <c r="E10801" t="s">
        <v>1709</v>
      </c>
      <c r="F10801" s="1">
        <v>3.2040509259259262E-2</v>
      </c>
      <c r="G10801">
        <f>_xlfn.XLOOKUP($A10801,Product_pricing!$B:$B,Product_pricing!$C:$C)</f>
        <v>57</v>
      </c>
      <c r="H10801">
        <f t="shared" si="504"/>
        <v>171</v>
      </c>
      <c r="I10801" s="10">
        <f t="shared" si="505"/>
        <v>0.15089692869685986</v>
      </c>
      <c r="J10801" t="str">
        <f>_xlfn.XLOOKUP(A10801,Product_Details!$A:$A,Product_Details!$G:$G,"mens")</f>
        <v>Mens</v>
      </c>
      <c r="K10801">
        <f t="shared" si="506"/>
        <v>2520</v>
      </c>
    </row>
    <row r="10802" spans="1:11" ht="15">
      <c r="A10802" t="s">
        <v>32</v>
      </c>
      <c r="B10802">
        <v>4</v>
      </c>
      <c r="C10802">
        <v>0</v>
      </c>
      <c r="D10802" t="s">
        <v>23</v>
      </c>
      <c r="E10802" t="s">
        <v>1709</v>
      </c>
      <c r="F10802" s="1">
        <v>3.2040509259259262E-2</v>
      </c>
      <c r="G10802">
        <f>_xlfn.XLOOKUP($A10802,Product_pricing!$B:$B,Product_pricing!$C:$C)</f>
        <v>36</v>
      </c>
      <c r="H10802">
        <f t="shared" si="504"/>
        <v>144</v>
      </c>
      <c r="I10802" s="10">
        <f t="shared" si="505"/>
        <v>0.12707109784998727</v>
      </c>
      <c r="J10802" t="str">
        <f>_xlfn.XLOOKUP(A10802,Product_Details!$A:$A,Product_Details!$G:$G,"mens")</f>
        <v>Mens</v>
      </c>
      <c r="K10802">
        <f t="shared" si="506"/>
        <v>2520</v>
      </c>
    </row>
    <row r="10803" spans="1:11" ht="15">
      <c r="A10803" t="s">
        <v>27</v>
      </c>
      <c r="B10803">
        <v>1</v>
      </c>
      <c r="C10803">
        <v>0</v>
      </c>
      <c r="D10803" t="s">
        <v>23</v>
      </c>
      <c r="E10803" t="s">
        <v>1709</v>
      </c>
      <c r="F10803" s="1">
        <v>3.2040509259259262E-2</v>
      </c>
      <c r="G10803">
        <f>_xlfn.XLOOKUP($A10803,Product_pricing!$B:$B,Product_pricing!$C:$C)</f>
        <v>29</v>
      </c>
      <c r="H10803">
        <f t="shared" si="504"/>
        <v>29</v>
      </c>
      <c r="I10803" s="10">
        <f t="shared" si="505"/>
        <v>2.5590707205900211E-2</v>
      </c>
      <c r="J10803" t="str">
        <f>_xlfn.XLOOKUP(A10803,Product_Details!$A:$A,Product_Details!$G:$G,"mens")</f>
        <v>Mens</v>
      </c>
      <c r="K10803">
        <f t="shared" si="506"/>
        <v>2520</v>
      </c>
    </row>
    <row r="10804" spans="1:11" ht="15">
      <c r="A10804" t="s">
        <v>29</v>
      </c>
      <c r="B10804">
        <v>3</v>
      </c>
      <c r="C10804">
        <v>15</v>
      </c>
      <c r="D10804" t="s">
        <v>23</v>
      </c>
      <c r="E10804" t="s">
        <v>1710</v>
      </c>
      <c r="F10804" s="1">
        <v>3.2915509259259255E-2</v>
      </c>
      <c r="G10804">
        <f>_xlfn.XLOOKUP($A10804,Product_pricing!$B:$B,Product_pricing!$C:$C)</f>
        <v>10</v>
      </c>
      <c r="H10804">
        <f t="shared" si="504"/>
        <v>25.5</v>
      </c>
      <c r="I10804" s="10">
        <f t="shared" si="505"/>
        <v>2.2502173577601911E-2</v>
      </c>
      <c r="J10804" t="str">
        <f>_xlfn.XLOOKUP(A10804,Product_Details!$A:$A,Product_Details!$G:$G,"mens")</f>
        <v>Womens</v>
      </c>
      <c r="K10804">
        <f t="shared" si="506"/>
        <v>3767.5</v>
      </c>
    </row>
    <row r="10805" spans="1:11" ht="15">
      <c r="A10805" t="s">
        <v>30</v>
      </c>
      <c r="B10805">
        <v>3</v>
      </c>
      <c r="C10805">
        <v>15</v>
      </c>
      <c r="D10805" t="s">
        <v>23</v>
      </c>
      <c r="E10805" t="s">
        <v>1710</v>
      </c>
      <c r="F10805" s="1">
        <v>3.2915509259259255E-2</v>
      </c>
      <c r="G10805">
        <f>_xlfn.XLOOKUP($A10805,Product_pricing!$B:$B,Product_pricing!$C:$C)</f>
        <v>19</v>
      </c>
      <c r="H10805">
        <f t="shared" si="504"/>
        <v>48.449999999999996</v>
      </c>
      <c r="I10805" s="10">
        <f t="shared" si="505"/>
        <v>4.2754129797443627E-2</v>
      </c>
      <c r="J10805" t="str">
        <f>_xlfn.XLOOKUP(A10805,Product_Details!$A:$A,Product_Details!$G:$G,"mens")</f>
        <v>Womens</v>
      </c>
      <c r="K10805">
        <f t="shared" si="506"/>
        <v>3767.5</v>
      </c>
    </row>
    <row r="10806" spans="1:11" ht="15">
      <c r="A10806" t="s">
        <v>25</v>
      </c>
      <c r="B10806">
        <v>2</v>
      </c>
      <c r="C10806">
        <v>15</v>
      </c>
      <c r="D10806" t="s">
        <v>23</v>
      </c>
      <c r="E10806" t="s">
        <v>1710</v>
      </c>
      <c r="F10806" s="1">
        <v>3.2915509259259255E-2</v>
      </c>
      <c r="G10806">
        <f>_xlfn.XLOOKUP($A10806,Product_pricing!$B:$B,Product_pricing!$C:$C)</f>
        <v>40</v>
      </c>
      <c r="H10806">
        <f t="shared" si="504"/>
        <v>68</v>
      </c>
      <c r="I10806" s="10">
        <f t="shared" si="505"/>
        <v>6.0005796206938425E-2</v>
      </c>
      <c r="J10806" t="str">
        <f>_xlfn.XLOOKUP(A10806,Product_Details!$A:$A,Product_Details!$G:$G,"mens")</f>
        <v>Mens</v>
      </c>
      <c r="K10806">
        <f t="shared" si="506"/>
        <v>2520</v>
      </c>
    </row>
    <row r="10807" spans="1:11" ht="15">
      <c r="A10807" t="s">
        <v>41</v>
      </c>
      <c r="B10807">
        <v>2</v>
      </c>
      <c r="C10807">
        <v>15</v>
      </c>
      <c r="D10807" t="s">
        <v>23</v>
      </c>
      <c r="E10807" t="s">
        <v>1710</v>
      </c>
      <c r="F10807" s="1">
        <v>3.2915509259259255E-2</v>
      </c>
      <c r="G10807">
        <f>_xlfn.XLOOKUP($A10807,Product_pricing!$B:$B,Product_pricing!$C:$C)</f>
        <v>10</v>
      </c>
      <c r="H10807">
        <f t="shared" si="504"/>
        <v>17</v>
      </c>
      <c r="I10807" s="10">
        <f t="shared" si="505"/>
        <v>1.5001449051734606E-2</v>
      </c>
      <c r="J10807" t="str">
        <f>_xlfn.XLOOKUP(A10807,Product_Details!$A:$A,Product_Details!$G:$G,"mens")</f>
        <v>Mens</v>
      </c>
      <c r="K10807">
        <f t="shared" si="506"/>
        <v>2520</v>
      </c>
    </row>
    <row r="10808" spans="1:11" ht="15">
      <c r="A10808" t="s">
        <v>32</v>
      </c>
      <c r="B10808">
        <v>2</v>
      </c>
      <c r="C10808">
        <v>15</v>
      </c>
      <c r="D10808" t="s">
        <v>23</v>
      </c>
      <c r="E10808" t="s">
        <v>1710</v>
      </c>
      <c r="F10808" s="1">
        <v>3.2915509259259255E-2</v>
      </c>
      <c r="G10808">
        <f>_xlfn.XLOOKUP($A10808,Product_pricing!$B:$B,Product_pricing!$C:$C)</f>
        <v>36</v>
      </c>
      <c r="H10808">
        <f t="shared" si="504"/>
        <v>61.199999999999996</v>
      </c>
      <c r="I10808" s="10">
        <f t="shared" si="505"/>
        <v>5.4005216586244582E-2</v>
      </c>
      <c r="J10808" t="str">
        <f>_xlfn.XLOOKUP(A10808,Product_Details!$A:$A,Product_Details!$G:$G,"mens")</f>
        <v>Mens</v>
      </c>
      <c r="K10808">
        <f t="shared" si="506"/>
        <v>2520</v>
      </c>
    </row>
    <row r="10809" spans="1:11" ht="15">
      <c r="A10809" t="s">
        <v>35</v>
      </c>
      <c r="B10809">
        <v>2</v>
      </c>
      <c r="C10809">
        <v>4</v>
      </c>
      <c r="D10809" t="s">
        <v>23</v>
      </c>
      <c r="E10809" t="s">
        <v>1711</v>
      </c>
      <c r="F10809" s="1">
        <v>1.4673611111111109E-2</v>
      </c>
      <c r="G10809">
        <f>_xlfn.XLOOKUP($A10809,Product_pricing!$B:$B,Product_pricing!$C:$C)</f>
        <v>32</v>
      </c>
      <c r="H10809">
        <f t="shared" si="504"/>
        <v>61.44</v>
      </c>
      <c r="I10809" s="10">
        <f t="shared" si="505"/>
        <v>5.4217001749327892E-2</v>
      </c>
      <c r="J10809" t="str">
        <f>_xlfn.XLOOKUP(A10809,Product_Details!$A:$A,Product_Details!$G:$G,"mens")</f>
        <v>Womens</v>
      </c>
      <c r="K10809">
        <f t="shared" si="506"/>
        <v>2511.6666666666665</v>
      </c>
    </row>
    <row r="10810" spans="1:11" ht="15">
      <c r="A10810" t="s">
        <v>29</v>
      </c>
      <c r="B10810">
        <v>1</v>
      </c>
      <c r="C10810">
        <v>4</v>
      </c>
      <c r="D10810" t="s">
        <v>23</v>
      </c>
      <c r="E10810" t="s">
        <v>1711</v>
      </c>
      <c r="F10810" s="1">
        <v>1.4673611111111109E-2</v>
      </c>
      <c r="G10810">
        <f>_xlfn.XLOOKUP($A10810,Product_pricing!$B:$B,Product_pricing!$C:$C)</f>
        <v>10</v>
      </c>
      <c r="H10810">
        <f t="shared" si="504"/>
        <v>9.6</v>
      </c>
      <c r="I10810" s="10">
        <f t="shared" si="505"/>
        <v>8.4714065233324823E-3</v>
      </c>
      <c r="J10810" t="str">
        <f>_xlfn.XLOOKUP(A10810,Product_Details!$A:$A,Product_Details!$G:$G,"mens")</f>
        <v>Womens</v>
      </c>
      <c r="K10810">
        <f t="shared" si="506"/>
        <v>2511.6666666666665</v>
      </c>
    </row>
    <row r="10811" spans="1:11" ht="15">
      <c r="A10811" t="s">
        <v>36</v>
      </c>
      <c r="B10811">
        <v>5</v>
      </c>
      <c r="C10811">
        <v>4</v>
      </c>
      <c r="D10811" t="s">
        <v>23</v>
      </c>
      <c r="E10811" t="s">
        <v>1711</v>
      </c>
      <c r="F10811" s="1">
        <v>1.4673611111111109E-2</v>
      </c>
      <c r="G10811">
        <f>_xlfn.XLOOKUP($A10811,Product_pricing!$B:$B,Product_pricing!$C:$C)</f>
        <v>23</v>
      </c>
      <c r="H10811">
        <f t="shared" si="504"/>
        <v>110.39999999999999</v>
      </c>
      <c r="I10811" s="10">
        <f t="shared" si="505"/>
        <v>9.742117501832355E-2</v>
      </c>
      <c r="J10811" t="str">
        <f>_xlfn.XLOOKUP(A10811,Product_Details!$A:$A,Product_Details!$G:$G,"mens")</f>
        <v>Womens</v>
      </c>
      <c r="K10811">
        <f t="shared" si="506"/>
        <v>2511.6666666666665</v>
      </c>
    </row>
    <row r="10812" spans="1:11" ht="15">
      <c r="A10812" t="s">
        <v>25</v>
      </c>
      <c r="B10812">
        <v>2</v>
      </c>
      <c r="C10812">
        <v>4</v>
      </c>
      <c r="D10812" t="s">
        <v>23</v>
      </c>
      <c r="E10812" t="s">
        <v>1711</v>
      </c>
      <c r="F10812" s="1">
        <v>1.4673611111111109E-2</v>
      </c>
      <c r="G10812">
        <f>_xlfn.XLOOKUP($A10812,Product_pricing!$B:$B,Product_pricing!$C:$C)</f>
        <v>40</v>
      </c>
      <c r="H10812">
        <f t="shared" si="504"/>
        <v>76.8</v>
      </c>
      <c r="I10812" s="10">
        <f t="shared" si="505"/>
        <v>6.7771252186659858E-2</v>
      </c>
      <c r="J10812" t="str">
        <f>_xlfn.XLOOKUP(A10812,Product_Details!$A:$A,Product_Details!$G:$G,"mens")</f>
        <v>Mens</v>
      </c>
      <c r="K10812">
        <f t="shared" si="506"/>
        <v>1890</v>
      </c>
    </row>
    <row r="10813" spans="1:11" ht="15">
      <c r="A10813" t="s">
        <v>41</v>
      </c>
      <c r="B10813">
        <v>2</v>
      </c>
      <c r="C10813">
        <v>4</v>
      </c>
      <c r="D10813" t="s">
        <v>23</v>
      </c>
      <c r="E10813" t="s">
        <v>1711</v>
      </c>
      <c r="F10813" s="1">
        <v>1.4673611111111109E-2</v>
      </c>
      <c r="G10813">
        <f>_xlfn.XLOOKUP($A10813,Product_pricing!$B:$B,Product_pricing!$C:$C)</f>
        <v>10</v>
      </c>
      <c r="H10813">
        <f t="shared" si="504"/>
        <v>19.2</v>
      </c>
      <c r="I10813" s="10">
        <f t="shared" si="505"/>
        <v>1.6942813046664965E-2</v>
      </c>
      <c r="J10813" t="str">
        <f>_xlfn.XLOOKUP(A10813,Product_Details!$A:$A,Product_Details!$G:$G,"mens")</f>
        <v>Mens</v>
      </c>
      <c r="K10813">
        <f t="shared" si="506"/>
        <v>1890</v>
      </c>
    </row>
    <row r="10814" spans="1:11" ht="15">
      <c r="A10814" t="s">
        <v>32</v>
      </c>
      <c r="B10814">
        <v>5</v>
      </c>
      <c r="C10814">
        <v>4</v>
      </c>
      <c r="D10814" t="s">
        <v>23</v>
      </c>
      <c r="E10814" t="s">
        <v>1711</v>
      </c>
      <c r="F10814" s="1">
        <v>1.4673611111111109E-2</v>
      </c>
      <c r="G10814">
        <f>_xlfn.XLOOKUP($A10814,Product_pricing!$B:$B,Product_pricing!$C:$C)</f>
        <v>36</v>
      </c>
      <c r="H10814">
        <f t="shared" si="504"/>
        <v>172.79999999999998</v>
      </c>
      <c r="I10814" s="10">
        <f t="shared" si="505"/>
        <v>0.1524853174199847</v>
      </c>
      <c r="J10814" t="str">
        <f>_xlfn.XLOOKUP(A10814,Product_Details!$A:$A,Product_Details!$G:$G,"mens")</f>
        <v>Mens</v>
      </c>
      <c r="K10814">
        <f t="shared" si="506"/>
        <v>1890</v>
      </c>
    </row>
    <row r="10815" spans="1:11" ht="15">
      <c r="A10815" t="s">
        <v>27</v>
      </c>
      <c r="B10815">
        <v>5</v>
      </c>
      <c r="C10815">
        <v>4</v>
      </c>
      <c r="D10815" t="s">
        <v>23</v>
      </c>
      <c r="E10815" t="s">
        <v>1711</v>
      </c>
      <c r="F10815" s="1">
        <v>1.4673611111111109E-2</v>
      </c>
      <c r="G10815">
        <f>_xlfn.XLOOKUP($A10815,Product_pricing!$B:$B,Product_pricing!$C:$C)</f>
        <v>29</v>
      </c>
      <c r="H10815">
        <f t="shared" si="504"/>
        <v>139.19999999999999</v>
      </c>
      <c r="I10815" s="10">
        <f t="shared" si="505"/>
        <v>0.12283539458832099</v>
      </c>
      <c r="J10815" t="str">
        <f>_xlfn.XLOOKUP(A10815,Product_Details!$A:$A,Product_Details!$G:$G,"mens")</f>
        <v>Mens</v>
      </c>
      <c r="K10815">
        <f t="shared" si="506"/>
        <v>1890</v>
      </c>
    </row>
    <row r="10816" spans="1:11" ht="15">
      <c r="A10816" t="s">
        <v>22</v>
      </c>
      <c r="B10816">
        <v>4</v>
      </c>
      <c r="C10816">
        <v>16</v>
      </c>
      <c r="D10816" t="s">
        <v>23</v>
      </c>
      <c r="E10816" t="s">
        <v>1712</v>
      </c>
      <c r="F10816" s="1">
        <v>1.3437500000000001E-3</v>
      </c>
      <c r="G10816">
        <f>_xlfn.XLOOKUP($A10816,Product_pricing!$B:$B,Product_pricing!$C:$C)</f>
        <v>13</v>
      </c>
      <c r="H10816">
        <f t="shared" si="504"/>
        <v>43.68</v>
      </c>
      <c r="I10816" s="10">
        <f t="shared" si="505"/>
        <v>3.8544899681162793E-2</v>
      </c>
      <c r="J10816" t="str">
        <f>_xlfn.XLOOKUP(A10816,Product_Details!$A:$A,Product_Details!$G:$G,"mens")</f>
        <v>Womens</v>
      </c>
      <c r="K10816">
        <f t="shared" si="506"/>
        <v>2511.6666666666665</v>
      </c>
    </row>
    <row r="10817" spans="1:11" ht="15">
      <c r="A10817" t="s">
        <v>30</v>
      </c>
      <c r="B10817">
        <v>1</v>
      </c>
      <c r="C10817">
        <v>16</v>
      </c>
      <c r="D10817" t="s">
        <v>23</v>
      </c>
      <c r="E10817" t="s">
        <v>1712</v>
      </c>
      <c r="F10817" s="1">
        <v>1.3437500000000001E-3</v>
      </c>
      <c r="G10817">
        <f>_xlfn.XLOOKUP($A10817,Product_pricing!$B:$B,Product_pricing!$C:$C)</f>
        <v>19</v>
      </c>
      <c r="H10817">
        <f t="shared" si="504"/>
        <v>15.959999999999999</v>
      </c>
      <c r="I10817" s="10">
        <f t="shared" si="505"/>
        <v>1.4083713345040253E-2</v>
      </c>
      <c r="J10817" t="str">
        <f>_xlfn.XLOOKUP(A10817,Product_Details!$A:$A,Product_Details!$G:$G,"mens")</f>
        <v>Womens</v>
      </c>
      <c r="K10817">
        <f t="shared" si="506"/>
        <v>2511.6666666666665</v>
      </c>
    </row>
    <row r="10818" spans="1:11" ht="15">
      <c r="A10818" t="s">
        <v>38</v>
      </c>
      <c r="B10818">
        <v>3</v>
      </c>
      <c r="C10818">
        <v>16</v>
      </c>
      <c r="D10818" t="s">
        <v>23</v>
      </c>
      <c r="E10818" t="s">
        <v>1712</v>
      </c>
      <c r="F10818" s="1">
        <v>1.3437500000000001E-3</v>
      </c>
      <c r="G10818">
        <f>_xlfn.XLOOKUP($A10818,Product_pricing!$B:$B,Product_pricing!$C:$C)</f>
        <v>54</v>
      </c>
      <c r="H10818">
        <f t="shared" si="504"/>
        <v>136.07999999999998</v>
      </c>
      <c r="I10818" s="10">
        <f t="shared" si="505"/>
        <v>0.12008218746823793</v>
      </c>
      <c r="J10818" t="str">
        <f>_xlfn.XLOOKUP(A10818,Product_Details!$A:$A,Product_Details!$G:$G,"mens")</f>
        <v>Womens</v>
      </c>
      <c r="K10818">
        <f t="shared" si="506"/>
        <v>2511.6666666666665</v>
      </c>
    </row>
    <row r="10819" spans="1:11" ht="15">
      <c r="A10819" t="s">
        <v>41</v>
      </c>
      <c r="B10819">
        <v>3</v>
      </c>
      <c r="C10819">
        <v>16</v>
      </c>
      <c r="D10819" t="s">
        <v>23</v>
      </c>
      <c r="E10819" t="s">
        <v>1712</v>
      </c>
      <c r="F10819" s="1">
        <v>1.3437500000000001E-3</v>
      </c>
      <c r="G10819">
        <f>_xlfn.XLOOKUP($A10819,Product_pricing!$B:$B,Product_pricing!$C:$C)</f>
        <v>10</v>
      </c>
      <c r="H10819">
        <f t="shared" ref="H10819:H10882" si="507">B10819*G10819*(1-C10819/100)</f>
        <v>25.2</v>
      </c>
      <c r="I10819" s="10">
        <f t="shared" ref="I10819:I10882" si="508">(H10819/SUM($H:$H))*1000</f>
        <v>2.2237442123747769E-2</v>
      </c>
      <c r="J10819" t="str">
        <f>_xlfn.XLOOKUP(A10819,Product_Details!$A:$A,Product_Details!$G:$G,"mens")</f>
        <v>Mens</v>
      </c>
      <c r="K10819">
        <f t="shared" ref="K10819:K10882" si="509">COUNTIFS($J:$J, J10819) / COUNTIFS($J:$J, J10819, $E:$E, E10819)</f>
        <v>2520</v>
      </c>
    </row>
    <row r="10820" spans="1:11" ht="15">
      <c r="A10820" t="s">
        <v>31</v>
      </c>
      <c r="B10820">
        <v>4</v>
      </c>
      <c r="C10820">
        <v>16</v>
      </c>
      <c r="D10820" t="s">
        <v>23</v>
      </c>
      <c r="E10820" t="s">
        <v>1712</v>
      </c>
      <c r="F10820" s="1">
        <v>1.3437500000000001E-3</v>
      </c>
      <c r="G10820">
        <f>_xlfn.XLOOKUP($A10820,Product_pricing!$B:$B,Product_pricing!$C:$C)</f>
        <v>57</v>
      </c>
      <c r="H10820">
        <f t="shared" si="507"/>
        <v>191.51999999999998</v>
      </c>
      <c r="I10820" s="10">
        <f t="shared" si="508"/>
        <v>0.16900456014048304</v>
      </c>
      <c r="J10820" t="str">
        <f>_xlfn.XLOOKUP(A10820,Product_Details!$A:$A,Product_Details!$G:$G,"mens")</f>
        <v>Mens</v>
      </c>
      <c r="K10820">
        <f t="shared" si="509"/>
        <v>2520</v>
      </c>
    </row>
    <row r="10821" spans="1:11" ht="15">
      <c r="A10821" t="s">
        <v>27</v>
      </c>
      <c r="B10821">
        <v>3</v>
      </c>
      <c r="C10821">
        <v>16</v>
      </c>
      <c r="D10821" t="s">
        <v>23</v>
      </c>
      <c r="E10821" t="s">
        <v>1712</v>
      </c>
      <c r="F10821" s="1">
        <v>1.3437500000000001E-3</v>
      </c>
      <c r="G10821">
        <f>_xlfn.XLOOKUP($A10821,Product_pricing!$B:$B,Product_pricing!$C:$C)</f>
        <v>29</v>
      </c>
      <c r="H10821">
        <f t="shared" si="507"/>
        <v>73.08</v>
      </c>
      <c r="I10821" s="10">
        <f t="shared" si="508"/>
        <v>6.4488582158868532E-2</v>
      </c>
      <c r="J10821" t="str">
        <f>_xlfn.XLOOKUP(A10821,Product_Details!$A:$A,Product_Details!$G:$G,"mens")</f>
        <v>Mens</v>
      </c>
      <c r="K10821">
        <f t="shared" si="509"/>
        <v>2520</v>
      </c>
    </row>
    <row r="10822" spans="1:11" ht="15">
      <c r="A10822" t="s">
        <v>29</v>
      </c>
      <c r="B10822">
        <v>2</v>
      </c>
      <c r="C10822">
        <v>17</v>
      </c>
      <c r="D10822" t="s">
        <v>33</v>
      </c>
      <c r="E10822" t="s">
        <v>1713</v>
      </c>
      <c r="F10822" s="1">
        <v>2.8135416666666666E-2</v>
      </c>
      <c r="G10822">
        <f>_xlfn.XLOOKUP($A10822,Product_pricing!$B:$B,Product_pricing!$C:$C)</f>
        <v>10</v>
      </c>
      <c r="H10822">
        <f t="shared" si="507"/>
        <v>16.599999999999998</v>
      </c>
      <c r="I10822" s="10">
        <f t="shared" si="508"/>
        <v>1.4648473779929085E-2</v>
      </c>
      <c r="J10822" t="str">
        <f>_xlfn.XLOOKUP(A10822,Product_Details!$A:$A,Product_Details!$G:$G,"mens")</f>
        <v>Womens</v>
      </c>
      <c r="K10822">
        <f t="shared" si="509"/>
        <v>3767.5</v>
      </c>
    </row>
    <row r="10823" spans="1:11" ht="15">
      <c r="A10823" t="s">
        <v>36</v>
      </c>
      <c r="B10823">
        <v>5</v>
      </c>
      <c r="C10823">
        <v>17</v>
      </c>
      <c r="D10823" t="s">
        <v>33</v>
      </c>
      <c r="E10823" t="s">
        <v>1713</v>
      </c>
      <c r="F10823" s="1">
        <v>2.8135416666666666E-2</v>
      </c>
      <c r="G10823">
        <f>_xlfn.XLOOKUP($A10823,Product_pricing!$B:$B,Product_pricing!$C:$C)</f>
        <v>23</v>
      </c>
      <c r="H10823">
        <f t="shared" si="507"/>
        <v>95.449999999999989</v>
      </c>
      <c r="I10823" s="10">
        <f t="shared" si="508"/>
        <v>8.4228724234592225E-2</v>
      </c>
      <c r="J10823" t="str">
        <f>_xlfn.XLOOKUP(A10823,Product_Details!$A:$A,Product_Details!$G:$G,"mens")</f>
        <v>Womens</v>
      </c>
      <c r="K10823">
        <f t="shared" si="509"/>
        <v>3767.5</v>
      </c>
    </row>
    <row r="10824" spans="1:11" ht="15">
      <c r="A10824" t="s">
        <v>25</v>
      </c>
      <c r="B10824">
        <v>4</v>
      </c>
      <c r="C10824">
        <v>17</v>
      </c>
      <c r="D10824" t="s">
        <v>33</v>
      </c>
      <c r="E10824" t="s">
        <v>1713</v>
      </c>
      <c r="F10824" s="1">
        <v>2.8135416666666666E-2</v>
      </c>
      <c r="G10824">
        <f>_xlfn.XLOOKUP($A10824,Product_pricing!$B:$B,Product_pricing!$C:$C)</f>
        <v>40</v>
      </c>
      <c r="H10824">
        <f t="shared" si="507"/>
        <v>132.79999999999998</v>
      </c>
      <c r="I10824" s="10">
        <f t="shared" si="508"/>
        <v>0.11718779023943268</v>
      </c>
      <c r="J10824" t="str">
        <f>_xlfn.XLOOKUP(A10824,Product_Details!$A:$A,Product_Details!$G:$G,"mens")</f>
        <v>Mens</v>
      </c>
      <c r="K10824">
        <f t="shared" si="509"/>
        <v>1890</v>
      </c>
    </row>
    <row r="10825" spans="1:11" ht="15">
      <c r="A10825" t="s">
        <v>41</v>
      </c>
      <c r="B10825">
        <v>4</v>
      </c>
      <c r="C10825">
        <v>17</v>
      </c>
      <c r="D10825" t="s">
        <v>33</v>
      </c>
      <c r="E10825" t="s">
        <v>1713</v>
      </c>
      <c r="F10825" s="1">
        <v>2.8135416666666666E-2</v>
      </c>
      <c r="G10825">
        <f>_xlfn.XLOOKUP($A10825,Product_pricing!$B:$B,Product_pricing!$C:$C)</f>
        <v>10</v>
      </c>
      <c r="H10825">
        <f t="shared" si="507"/>
        <v>33.199999999999996</v>
      </c>
      <c r="I10825" s="10">
        <f t="shared" si="508"/>
        <v>2.9296947559858171E-2</v>
      </c>
      <c r="J10825" t="str">
        <f>_xlfn.XLOOKUP(A10825,Product_Details!$A:$A,Product_Details!$G:$G,"mens")</f>
        <v>Mens</v>
      </c>
      <c r="K10825">
        <f t="shared" si="509"/>
        <v>1890</v>
      </c>
    </row>
    <row r="10826" spans="1:11" ht="15">
      <c r="A10826" t="s">
        <v>32</v>
      </c>
      <c r="B10826">
        <v>3</v>
      </c>
      <c r="C10826">
        <v>17</v>
      </c>
      <c r="D10826" t="s">
        <v>33</v>
      </c>
      <c r="E10826" t="s">
        <v>1713</v>
      </c>
      <c r="F10826" s="1">
        <v>2.8135416666666666E-2</v>
      </c>
      <c r="G10826">
        <f>_xlfn.XLOOKUP($A10826,Product_pricing!$B:$B,Product_pricing!$C:$C)</f>
        <v>36</v>
      </c>
      <c r="H10826">
        <f t="shared" si="507"/>
        <v>89.64</v>
      </c>
      <c r="I10826" s="10">
        <f t="shared" si="508"/>
        <v>7.9101758411617068E-2</v>
      </c>
      <c r="J10826" t="str">
        <f>_xlfn.XLOOKUP(A10826,Product_Details!$A:$A,Product_Details!$G:$G,"mens")</f>
        <v>Mens</v>
      </c>
      <c r="K10826">
        <f t="shared" si="509"/>
        <v>1890</v>
      </c>
    </row>
    <row r="10827" spans="1:11" ht="15">
      <c r="A10827" t="s">
        <v>26</v>
      </c>
      <c r="B10827">
        <v>2</v>
      </c>
      <c r="C10827">
        <v>17</v>
      </c>
      <c r="D10827" t="s">
        <v>33</v>
      </c>
      <c r="E10827" t="s">
        <v>1713</v>
      </c>
      <c r="F10827" s="1">
        <v>2.8135416666666666E-2</v>
      </c>
      <c r="G10827">
        <f>_xlfn.XLOOKUP($A10827,Product_pricing!$B:$B,Product_pricing!$C:$C)</f>
        <v>17</v>
      </c>
      <c r="H10827">
        <f t="shared" si="507"/>
        <v>28.22</v>
      </c>
      <c r="I10827" s="10">
        <f t="shared" si="508"/>
        <v>2.4902405425879445E-2</v>
      </c>
      <c r="J10827" t="str">
        <f>_xlfn.XLOOKUP(A10827,Product_Details!$A:$A,Product_Details!$G:$G,"mens")</f>
        <v>Mens</v>
      </c>
      <c r="K10827">
        <f t="shared" si="509"/>
        <v>1890</v>
      </c>
    </row>
    <row r="10828" spans="1:11" ht="15">
      <c r="A10828" t="s">
        <v>22</v>
      </c>
      <c r="B10828">
        <v>4</v>
      </c>
      <c r="C10828">
        <v>18</v>
      </c>
      <c r="D10828" t="s">
        <v>23</v>
      </c>
      <c r="E10828" s="2">
        <v>4.0499999999999997E+47</v>
      </c>
      <c r="F10828" s="1">
        <v>3.075E-2</v>
      </c>
      <c r="G10828">
        <f>_xlfn.XLOOKUP($A10828,Product_pricing!$B:$B,Product_pricing!$C:$C)</f>
        <v>13</v>
      </c>
      <c r="H10828">
        <f t="shared" si="507"/>
        <v>42.64</v>
      </c>
      <c r="I10828" s="10">
        <f t="shared" si="508"/>
        <v>3.7627163974468449E-2</v>
      </c>
      <c r="J10828" t="str">
        <f>_xlfn.XLOOKUP(A10828,Product_Details!$A:$A,Product_Details!$G:$G,"mens")</f>
        <v>Womens</v>
      </c>
      <c r="K10828">
        <f t="shared" si="509"/>
        <v>2511.6666666666665</v>
      </c>
    </row>
    <row r="10829" spans="1:11" ht="15">
      <c r="A10829" t="s">
        <v>30</v>
      </c>
      <c r="B10829">
        <v>1</v>
      </c>
      <c r="C10829">
        <v>18</v>
      </c>
      <c r="D10829" t="s">
        <v>23</v>
      </c>
      <c r="E10829" s="2">
        <v>4.0499999999999997E+47</v>
      </c>
      <c r="F10829" s="1">
        <v>3.075E-2</v>
      </c>
      <c r="G10829">
        <f>_xlfn.XLOOKUP($A10829,Product_pricing!$B:$B,Product_pricing!$C:$C)</f>
        <v>19</v>
      </c>
      <c r="H10829">
        <f t="shared" si="507"/>
        <v>15.580000000000002</v>
      </c>
      <c r="I10829" s="10">
        <f t="shared" si="508"/>
        <v>1.3748386836825012E-2</v>
      </c>
      <c r="J10829" t="str">
        <f>_xlfn.XLOOKUP(A10829,Product_Details!$A:$A,Product_Details!$G:$G,"mens")</f>
        <v>Womens</v>
      </c>
      <c r="K10829">
        <f t="shared" si="509"/>
        <v>2511.6666666666665</v>
      </c>
    </row>
    <row r="10830" spans="1:11" ht="15">
      <c r="A10830" t="s">
        <v>38</v>
      </c>
      <c r="B10830">
        <v>5</v>
      </c>
      <c r="C10830">
        <v>18</v>
      </c>
      <c r="D10830" t="s">
        <v>23</v>
      </c>
      <c r="E10830" s="2">
        <v>4.0499999999999997E+47</v>
      </c>
      <c r="F10830" s="1">
        <v>3.075E-2</v>
      </c>
      <c r="G10830">
        <f>_xlfn.XLOOKUP($A10830,Product_pricing!$B:$B,Product_pricing!$C:$C)</f>
        <v>54</v>
      </c>
      <c r="H10830">
        <f t="shared" si="507"/>
        <v>221.4</v>
      </c>
      <c r="I10830" s="10">
        <f t="shared" si="508"/>
        <v>0.19537181294435541</v>
      </c>
      <c r="J10830" t="str">
        <f>_xlfn.XLOOKUP(A10830,Product_Details!$A:$A,Product_Details!$G:$G,"mens")</f>
        <v>Womens</v>
      </c>
      <c r="K10830">
        <f t="shared" si="509"/>
        <v>2511.6666666666665</v>
      </c>
    </row>
    <row r="10831" spans="1:11" ht="15">
      <c r="A10831" t="s">
        <v>31</v>
      </c>
      <c r="B10831">
        <v>3</v>
      </c>
      <c r="C10831">
        <v>18</v>
      </c>
      <c r="D10831" t="s">
        <v>23</v>
      </c>
      <c r="E10831" s="2">
        <v>4.0499999999999997E+47</v>
      </c>
      <c r="F10831" s="1">
        <v>3.075E-2</v>
      </c>
      <c r="G10831">
        <f>_xlfn.XLOOKUP($A10831,Product_pricing!$B:$B,Product_pricing!$C:$C)</f>
        <v>57</v>
      </c>
      <c r="H10831">
        <f t="shared" si="507"/>
        <v>140.22</v>
      </c>
      <c r="I10831" s="10">
        <f t="shared" si="508"/>
        <v>0.12373548153142509</v>
      </c>
      <c r="J10831" t="str">
        <f>_xlfn.XLOOKUP(A10831,Product_Details!$A:$A,Product_Details!$G:$G,"mens")</f>
        <v>Mens</v>
      </c>
      <c r="K10831">
        <f t="shared" si="509"/>
        <v>2520</v>
      </c>
    </row>
    <row r="10832" spans="1:11" ht="15">
      <c r="A10832" t="s">
        <v>32</v>
      </c>
      <c r="B10832">
        <v>1</v>
      </c>
      <c r="C10832">
        <v>18</v>
      </c>
      <c r="D10832" t="s">
        <v>23</v>
      </c>
      <c r="E10832" s="2">
        <v>4.0499999999999997E+47</v>
      </c>
      <c r="F10832" s="1">
        <v>3.075E-2</v>
      </c>
      <c r="G10832">
        <f>_xlfn.XLOOKUP($A10832,Product_pricing!$B:$B,Product_pricing!$C:$C)</f>
        <v>36</v>
      </c>
      <c r="H10832">
        <f t="shared" si="507"/>
        <v>29.520000000000003</v>
      </c>
      <c r="I10832" s="10">
        <f t="shared" si="508"/>
        <v>2.604957505924739E-2</v>
      </c>
      <c r="J10832" t="str">
        <f>_xlfn.XLOOKUP(A10832,Product_Details!$A:$A,Product_Details!$G:$G,"mens")</f>
        <v>Mens</v>
      </c>
      <c r="K10832">
        <f t="shared" si="509"/>
        <v>2520</v>
      </c>
    </row>
    <row r="10833" spans="1:11" ht="15">
      <c r="A10833" t="s">
        <v>27</v>
      </c>
      <c r="B10833">
        <v>4</v>
      </c>
      <c r="C10833">
        <v>18</v>
      </c>
      <c r="D10833" t="s">
        <v>23</v>
      </c>
      <c r="E10833" s="2">
        <v>4.0499999999999997E+47</v>
      </c>
      <c r="F10833" s="1">
        <v>3.075E-2</v>
      </c>
      <c r="G10833">
        <f>_xlfn.XLOOKUP($A10833,Product_pricing!$B:$B,Product_pricing!$C:$C)</f>
        <v>29</v>
      </c>
      <c r="H10833">
        <f t="shared" si="507"/>
        <v>95.12</v>
      </c>
      <c r="I10833" s="10">
        <f t="shared" si="508"/>
        <v>8.3937519635352703E-2</v>
      </c>
      <c r="J10833" t="str">
        <f>_xlfn.XLOOKUP(A10833,Product_Details!$A:$A,Product_Details!$G:$G,"mens")</f>
        <v>Mens</v>
      </c>
      <c r="K10833">
        <f t="shared" si="509"/>
        <v>2520</v>
      </c>
    </row>
    <row r="10834" spans="1:11" ht="15">
      <c r="A10834" t="s">
        <v>35</v>
      </c>
      <c r="B10834">
        <v>2</v>
      </c>
      <c r="C10834">
        <v>10</v>
      </c>
      <c r="D10834" t="s">
        <v>23</v>
      </c>
      <c r="E10834" t="s">
        <v>1714</v>
      </c>
      <c r="F10834" s="1">
        <v>3.7212962962962962E-2</v>
      </c>
      <c r="G10834">
        <f>_xlfn.XLOOKUP($A10834,Product_pricing!$B:$B,Product_pricing!$C:$C)</f>
        <v>32</v>
      </c>
      <c r="H10834">
        <f t="shared" si="507"/>
        <v>57.6</v>
      </c>
      <c r="I10834" s="10">
        <f t="shared" si="508"/>
        <v>5.0828439139994908E-2</v>
      </c>
      <c r="J10834" t="str">
        <f>_xlfn.XLOOKUP(A10834,Product_Details!$A:$A,Product_Details!$G:$G,"mens")</f>
        <v>Womens</v>
      </c>
      <c r="K10834">
        <f t="shared" si="509"/>
        <v>3767.5</v>
      </c>
    </row>
    <row r="10835" spans="1:11" ht="15">
      <c r="A10835" t="s">
        <v>38</v>
      </c>
      <c r="B10835">
        <v>2</v>
      </c>
      <c r="C10835">
        <v>10</v>
      </c>
      <c r="D10835" t="s">
        <v>23</v>
      </c>
      <c r="E10835" t="s">
        <v>1714</v>
      </c>
      <c r="F10835" s="1">
        <v>3.7212962962962962E-2</v>
      </c>
      <c r="G10835">
        <f>_xlfn.XLOOKUP($A10835,Product_pricing!$B:$B,Product_pricing!$C:$C)</f>
        <v>54</v>
      </c>
      <c r="H10835">
        <f t="shared" si="507"/>
        <v>97.2</v>
      </c>
      <c r="I10835" s="10">
        <f t="shared" si="508"/>
        <v>8.5772991048741393E-2</v>
      </c>
      <c r="J10835" t="str">
        <f>_xlfn.XLOOKUP(A10835,Product_Details!$A:$A,Product_Details!$G:$G,"mens")</f>
        <v>Womens</v>
      </c>
      <c r="K10835">
        <f t="shared" si="509"/>
        <v>3767.5</v>
      </c>
    </row>
    <row r="10836" spans="1:11" ht="15">
      <c r="A10836" t="s">
        <v>32</v>
      </c>
      <c r="B10836">
        <v>1</v>
      </c>
      <c r="C10836">
        <v>10</v>
      </c>
      <c r="D10836" t="s">
        <v>23</v>
      </c>
      <c r="E10836" t="s">
        <v>1714</v>
      </c>
      <c r="F10836" s="1">
        <v>3.7212962962962962E-2</v>
      </c>
      <c r="G10836">
        <f>_xlfn.XLOOKUP($A10836,Product_pricing!$B:$B,Product_pricing!$C:$C)</f>
        <v>36</v>
      </c>
      <c r="H10836">
        <f t="shared" si="507"/>
        <v>32.4</v>
      </c>
      <c r="I10836" s="10">
        <f t="shared" si="508"/>
        <v>2.8590997016247132E-2</v>
      </c>
      <c r="J10836" t="str">
        <f>_xlfn.XLOOKUP(A10836,Product_Details!$A:$A,Product_Details!$G:$G,"mens")</f>
        <v>Mens</v>
      </c>
      <c r="K10836">
        <f t="shared" si="509"/>
        <v>3780</v>
      </c>
    </row>
    <row r="10837" spans="1:11" ht="15">
      <c r="A10837" t="s">
        <v>26</v>
      </c>
      <c r="B10837">
        <v>1</v>
      </c>
      <c r="C10837">
        <v>10</v>
      </c>
      <c r="D10837" t="s">
        <v>23</v>
      </c>
      <c r="E10837" t="s">
        <v>1714</v>
      </c>
      <c r="F10837" s="1">
        <v>3.7212962962962962E-2</v>
      </c>
      <c r="G10837">
        <f>_xlfn.XLOOKUP($A10837,Product_pricing!$B:$B,Product_pricing!$C:$C)</f>
        <v>17</v>
      </c>
      <c r="H10837">
        <f t="shared" si="507"/>
        <v>15.3</v>
      </c>
      <c r="I10837" s="10">
        <f t="shared" si="508"/>
        <v>1.3501304146561147E-2</v>
      </c>
      <c r="J10837" t="str">
        <f>_xlfn.XLOOKUP(A10837,Product_Details!$A:$A,Product_Details!$G:$G,"mens")</f>
        <v>Mens</v>
      </c>
      <c r="K10837">
        <f t="shared" si="509"/>
        <v>3780</v>
      </c>
    </row>
    <row r="10838" spans="1:11" ht="15">
      <c r="A10838" t="s">
        <v>36</v>
      </c>
      <c r="B10838">
        <v>2</v>
      </c>
      <c r="C10838">
        <v>18</v>
      </c>
      <c r="D10838" t="s">
        <v>23</v>
      </c>
      <c r="E10838" t="s">
        <v>1715</v>
      </c>
      <c r="F10838" s="1">
        <v>1.4456018518518518E-3</v>
      </c>
      <c r="G10838">
        <f>_xlfn.XLOOKUP($A10838,Product_pricing!$B:$B,Product_pricing!$C:$C)</f>
        <v>23</v>
      </c>
      <c r="H10838">
        <f t="shared" si="507"/>
        <v>37.720000000000006</v>
      </c>
      <c r="I10838" s="10">
        <f t="shared" si="508"/>
        <v>3.3285568131260553E-2</v>
      </c>
      <c r="J10838" t="str">
        <f>_xlfn.XLOOKUP(A10838,Product_Details!$A:$A,Product_Details!$G:$G,"mens")</f>
        <v>Womens</v>
      </c>
      <c r="K10838">
        <f t="shared" si="509"/>
        <v>3767.5</v>
      </c>
    </row>
    <row r="10839" spans="1:11" ht="15">
      <c r="A10839" t="s">
        <v>38</v>
      </c>
      <c r="B10839">
        <v>1</v>
      </c>
      <c r="C10839">
        <v>18</v>
      </c>
      <c r="D10839" t="s">
        <v>23</v>
      </c>
      <c r="E10839" t="s">
        <v>1715</v>
      </c>
      <c r="F10839" s="1">
        <v>1.4456018518518518E-3</v>
      </c>
      <c r="G10839">
        <f>_xlfn.XLOOKUP($A10839,Product_pricing!$B:$B,Product_pricing!$C:$C)</f>
        <v>54</v>
      </c>
      <c r="H10839">
        <f t="shared" si="507"/>
        <v>44.28</v>
      </c>
      <c r="I10839" s="10">
        <f t="shared" si="508"/>
        <v>3.9074362588871085E-2</v>
      </c>
      <c r="J10839" t="str">
        <f>_xlfn.XLOOKUP(A10839,Product_Details!$A:$A,Product_Details!$G:$G,"mens")</f>
        <v>Womens</v>
      </c>
      <c r="K10839">
        <f t="shared" si="509"/>
        <v>3767.5</v>
      </c>
    </row>
    <row r="10840" spans="1:11" ht="15">
      <c r="A10840" t="s">
        <v>25</v>
      </c>
      <c r="B10840">
        <v>4</v>
      </c>
      <c r="C10840">
        <v>18</v>
      </c>
      <c r="D10840" t="s">
        <v>23</v>
      </c>
      <c r="E10840" t="s">
        <v>1715</v>
      </c>
      <c r="F10840" s="1">
        <v>1.4456018518518518E-3</v>
      </c>
      <c r="G10840">
        <f>_xlfn.XLOOKUP($A10840,Product_pricing!$B:$B,Product_pricing!$C:$C)</f>
        <v>40</v>
      </c>
      <c r="H10840">
        <f t="shared" si="507"/>
        <v>131.20000000000002</v>
      </c>
      <c r="I10840" s="10">
        <f t="shared" si="508"/>
        <v>0.11577588915221063</v>
      </c>
      <c r="J10840" t="str">
        <f>_xlfn.XLOOKUP(A10840,Product_Details!$A:$A,Product_Details!$G:$G,"mens")</f>
        <v>Mens</v>
      </c>
      <c r="K10840">
        <f t="shared" si="509"/>
        <v>1890</v>
      </c>
    </row>
    <row r="10841" spans="1:11" ht="15">
      <c r="A10841" t="s">
        <v>41</v>
      </c>
      <c r="B10841">
        <v>3</v>
      </c>
      <c r="C10841">
        <v>18</v>
      </c>
      <c r="D10841" t="s">
        <v>23</v>
      </c>
      <c r="E10841" t="s">
        <v>1715</v>
      </c>
      <c r="F10841" s="1">
        <v>1.4456018518518518E-3</v>
      </c>
      <c r="G10841">
        <f>_xlfn.XLOOKUP($A10841,Product_pricing!$B:$B,Product_pricing!$C:$C)</f>
        <v>10</v>
      </c>
      <c r="H10841">
        <f t="shared" si="507"/>
        <v>24.6</v>
      </c>
      <c r="I10841" s="10">
        <f t="shared" si="508"/>
        <v>2.1707979216039491E-2</v>
      </c>
      <c r="J10841" t="str">
        <f>_xlfn.XLOOKUP(A10841,Product_Details!$A:$A,Product_Details!$G:$G,"mens")</f>
        <v>Mens</v>
      </c>
      <c r="K10841">
        <f t="shared" si="509"/>
        <v>1890</v>
      </c>
    </row>
    <row r="10842" spans="1:11" ht="15">
      <c r="A10842" t="s">
        <v>31</v>
      </c>
      <c r="B10842">
        <v>3</v>
      </c>
      <c r="C10842">
        <v>18</v>
      </c>
      <c r="D10842" t="s">
        <v>23</v>
      </c>
      <c r="E10842" t="s">
        <v>1715</v>
      </c>
      <c r="F10842" s="1">
        <v>1.4456018518518518E-3</v>
      </c>
      <c r="G10842">
        <f>_xlfn.XLOOKUP($A10842,Product_pricing!$B:$B,Product_pricing!$C:$C)</f>
        <v>57</v>
      </c>
      <c r="H10842">
        <f t="shared" si="507"/>
        <v>140.22</v>
      </c>
      <c r="I10842" s="10">
        <f t="shared" si="508"/>
        <v>0.12373548153142509</v>
      </c>
      <c r="J10842" t="str">
        <f>_xlfn.XLOOKUP(A10842,Product_Details!$A:$A,Product_Details!$G:$G,"mens")</f>
        <v>Mens</v>
      </c>
      <c r="K10842">
        <f t="shared" si="509"/>
        <v>1890</v>
      </c>
    </row>
    <row r="10843" spans="1:11" ht="15">
      <c r="A10843" t="s">
        <v>32</v>
      </c>
      <c r="B10843">
        <v>1</v>
      </c>
      <c r="C10843">
        <v>18</v>
      </c>
      <c r="D10843" t="s">
        <v>23</v>
      </c>
      <c r="E10843" t="s">
        <v>1715</v>
      </c>
      <c r="F10843" s="1">
        <v>1.4456018518518518E-3</v>
      </c>
      <c r="G10843">
        <f>_xlfn.XLOOKUP($A10843,Product_pricing!$B:$B,Product_pricing!$C:$C)</f>
        <v>36</v>
      </c>
      <c r="H10843">
        <f t="shared" si="507"/>
        <v>29.520000000000003</v>
      </c>
      <c r="I10843" s="10">
        <f t="shared" si="508"/>
        <v>2.604957505924739E-2</v>
      </c>
      <c r="J10843" t="str">
        <f>_xlfn.XLOOKUP(A10843,Product_Details!$A:$A,Product_Details!$G:$G,"mens")</f>
        <v>Mens</v>
      </c>
      <c r="K10843">
        <f t="shared" si="509"/>
        <v>1890</v>
      </c>
    </row>
    <row r="10844" spans="1:11" ht="15">
      <c r="A10844" t="s">
        <v>22</v>
      </c>
      <c r="B10844">
        <v>5</v>
      </c>
      <c r="C10844">
        <v>14</v>
      </c>
      <c r="D10844" t="s">
        <v>33</v>
      </c>
      <c r="E10844" t="s">
        <v>1716</v>
      </c>
      <c r="F10844" s="1">
        <v>2.9425925925925925E-2</v>
      </c>
      <c r="G10844">
        <f>_xlfn.XLOOKUP($A10844,Product_pricing!$B:$B,Product_pricing!$C:$C)</f>
        <v>13</v>
      </c>
      <c r="H10844">
        <f t="shared" si="507"/>
        <v>55.9</v>
      </c>
      <c r="I10844" s="10">
        <f t="shared" si="508"/>
        <v>4.9328294234821435E-2</v>
      </c>
      <c r="J10844" t="str">
        <f>_xlfn.XLOOKUP(A10844,Product_Details!$A:$A,Product_Details!$G:$G,"mens")</f>
        <v>Womens</v>
      </c>
      <c r="K10844">
        <f t="shared" si="509"/>
        <v>3767.5</v>
      </c>
    </row>
    <row r="10845" spans="1:11" ht="15">
      <c r="A10845" t="s">
        <v>29</v>
      </c>
      <c r="B10845">
        <v>5</v>
      </c>
      <c r="C10845">
        <v>14</v>
      </c>
      <c r="D10845" t="s">
        <v>33</v>
      </c>
      <c r="E10845" t="s">
        <v>1716</v>
      </c>
      <c r="F10845" s="1">
        <v>2.9425925925925925E-2</v>
      </c>
      <c r="G10845">
        <f>_xlfn.XLOOKUP($A10845,Product_pricing!$B:$B,Product_pricing!$C:$C)</f>
        <v>10</v>
      </c>
      <c r="H10845">
        <f t="shared" si="507"/>
        <v>43</v>
      </c>
      <c r="I10845" s="10">
        <f t="shared" si="508"/>
        <v>3.794484171909341E-2</v>
      </c>
      <c r="J10845" t="str">
        <f>_xlfn.XLOOKUP(A10845,Product_Details!$A:$A,Product_Details!$G:$G,"mens")</f>
        <v>Womens</v>
      </c>
      <c r="K10845">
        <f t="shared" si="509"/>
        <v>3767.5</v>
      </c>
    </row>
    <row r="10846" spans="1:11" ht="15">
      <c r="A10846" t="s">
        <v>25</v>
      </c>
      <c r="B10846">
        <v>3</v>
      </c>
      <c r="C10846">
        <v>14</v>
      </c>
      <c r="D10846" t="s">
        <v>33</v>
      </c>
      <c r="E10846" t="s">
        <v>1716</v>
      </c>
      <c r="F10846" s="1">
        <v>2.9425925925925925E-2</v>
      </c>
      <c r="G10846">
        <f>_xlfn.XLOOKUP($A10846,Product_pricing!$B:$B,Product_pricing!$C:$C)</f>
        <v>40</v>
      </c>
      <c r="H10846">
        <f t="shared" si="507"/>
        <v>103.2</v>
      </c>
      <c r="I10846" s="10">
        <f t="shared" si="508"/>
        <v>9.10676201258242E-2</v>
      </c>
      <c r="J10846" t="str">
        <f>_xlfn.XLOOKUP(A10846,Product_Details!$A:$A,Product_Details!$G:$G,"mens")</f>
        <v>Mens</v>
      </c>
      <c r="K10846">
        <f t="shared" si="509"/>
        <v>3780</v>
      </c>
    </row>
    <row r="10847" spans="1:11" ht="15">
      <c r="A10847" t="s">
        <v>27</v>
      </c>
      <c r="B10847">
        <v>5</v>
      </c>
      <c r="C10847">
        <v>14</v>
      </c>
      <c r="D10847" t="s">
        <v>33</v>
      </c>
      <c r="E10847" t="s">
        <v>1716</v>
      </c>
      <c r="F10847" s="1">
        <v>2.9425925925925925E-2</v>
      </c>
      <c r="G10847">
        <f>_xlfn.XLOOKUP($A10847,Product_pricing!$B:$B,Product_pricing!$C:$C)</f>
        <v>29</v>
      </c>
      <c r="H10847">
        <f t="shared" si="507"/>
        <v>124.7</v>
      </c>
      <c r="I10847" s="10">
        <f t="shared" si="508"/>
        <v>0.11004004098537092</v>
      </c>
      <c r="J10847" t="str">
        <f>_xlfn.XLOOKUP(A10847,Product_Details!$A:$A,Product_Details!$G:$G,"mens")</f>
        <v>Mens</v>
      </c>
      <c r="K10847">
        <f t="shared" si="509"/>
        <v>3780</v>
      </c>
    </row>
    <row r="10848" spans="1:11" ht="15">
      <c r="A10848" t="s">
        <v>35</v>
      </c>
      <c r="B10848">
        <v>2</v>
      </c>
      <c r="C10848">
        <v>19</v>
      </c>
      <c r="D10848" t="s">
        <v>33</v>
      </c>
      <c r="E10848" t="s">
        <v>1717</v>
      </c>
      <c r="F10848" s="1">
        <v>2.3145833333333334E-2</v>
      </c>
      <c r="G10848">
        <f>_xlfn.XLOOKUP($A10848,Product_pricing!$B:$B,Product_pricing!$C:$C)</f>
        <v>32</v>
      </c>
      <c r="H10848">
        <f t="shared" si="507"/>
        <v>51.84</v>
      </c>
      <c r="I10848" s="10">
        <f t="shared" si="508"/>
        <v>4.5745595225995417E-2</v>
      </c>
      <c r="J10848" t="str">
        <f>_xlfn.XLOOKUP(A10848,Product_Details!$A:$A,Product_Details!$G:$G,"mens")</f>
        <v>Womens</v>
      </c>
      <c r="K10848">
        <f t="shared" si="509"/>
        <v>1507</v>
      </c>
    </row>
    <row r="10849" spans="1:11" ht="15">
      <c r="A10849" t="s">
        <v>29</v>
      </c>
      <c r="B10849">
        <v>2</v>
      </c>
      <c r="C10849">
        <v>19</v>
      </c>
      <c r="D10849" t="s">
        <v>33</v>
      </c>
      <c r="E10849" t="s">
        <v>1717</v>
      </c>
      <c r="F10849" s="1">
        <v>2.3145833333333334E-2</v>
      </c>
      <c r="G10849">
        <f>_xlfn.XLOOKUP($A10849,Product_pricing!$B:$B,Product_pricing!$C:$C)</f>
        <v>10</v>
      </c>
      <c r="H10849">
        <f t="shared" si="507"/>
        <v>16.200000000000003</v>
      </c>
      <c r="I10849" s="10">
        <f t="shared" si="508"/>
        <v>1.4295498508123568E-2</v>
      </c>
      <c r="J10849" t="str">
        <f>_xlfn.XLOOKUP(A10849,Product_Details!$A:$A,Product_Details!$G:$G,"mens")</f>
        <v>Womens</v>
      </c>
      <c r="K10849">
        <f t="shared" si="509"/>
        <v>1507</v>
      </c>
    </row>
    <row r="10850" spans="1:11" ht="15">
      <c r="A10850" t="s">
        <v>36</v>
      </c>
      <c r="B10850">
        <v>4</v>
      </c>
      <c r="C10850">
        <v>19</v>
      </c>
      <c r="D10850" t="s">
        <v>33</v>
      </c>
      <c r="E10850" t="s">
        <v>1717</v>
      </c>
      <c r="F10850" s="1">
        <v>2.3145833333333334E-2</v>
      </c>
      <c r="G10850">
        <f>_xlfn.XLOOKUP($A10850,Product_pricing!$B:$B,Product_pricing!$C:$C)</f>
        <v>23</v>
      </c>
      <c r="H10850">
        <f t="shared" si="507"/>
        <v>74.52000000000001</v>
      </c>
      <c r="I10850" s="10">
        <f t="shared" si="508"/>
        <v>6.5759293137368419E-2</v>
      </c>
      <c r="J10850" t="str">
        <f>_xlfn.XLOOKUP(A10850,Product_Details!$A:$A,Product_Details!$G:$G,"mens")</f>
        <v>Womens</v>
      </c>
      <c r="K10850">
        <f t="shared" si="509"/>
        <v>1507</v>
      </c>
    </row>
    <row r="10851" spans="1:11" ht="15">
      <c r="A10851" t="s">
        <v>30</v>
      </c>
      <c r="B10851">
        <v>4</v>
      </c>
      <c r="C10851">
        <v>19</v>
      </c>
      <c r="D10851" t="s">
        <v>33</v>
      </c>
      <c r="E10851" t="s">
        <v>1717</v>
      </c>
      <c r="F10851" s="1">
        <v>2.3145833333333334E-2</v>
      </c>
      <c r="G10851">
        <f>_xlfn.XLOOKUP($A10851,Product_pricing!$B:$B,Product_pricing!$C:$C)</f>
        <v>19</v>
      </c>
      <c r="H10851">
        <f t="shared" si="507"/>
        <v>61.56</v>
      </c>
      <c r="I10851" s="10">
        <f t="shared" si="508"/>
        <v>5.4322894330869551E-2</v>
      </c>
      <c r="J10851" t="str">
        <f>_xlfn.XLOOKUP(A10851,Product_Details!$A:$A,Product_Details!$G:$G,"mens")</f>
        <v>Womens</v>
      </c>
      <c r="K10851">
        <f t="shared" si="509"/>
        <v>1507</v>
      </c>
    </row>
    <row r="10852" spans="1:11" ht="15">
      <c r="A10852" t="s">
        <v>38</v>
      </c>
      <c r="B10852">
        <v>5</v>
      </c>
      <c r="C10852">
        <v>19</v>
      </c>
      <c r="D10852" t="s">
        <v>33</v>
      </c>
      <c r="E10852" t="s">
        <v>1717</v>
      </c>
      <c r="F10852" s="1">
        <v>2.3145833333333334E-2</v>
      </c>
      <c r="G10852">
        <f>_xlfn.XLOOKUP($A10852,Product_pricing!$B:$B,Product_pricing!$C:$C)</f>
        <v>54</v>
      </c>
      <c r="H10852">
        <f t="shared" si="507"/>
        <v>218.70000000000002</v>
      </c>
      <c r="I10852" s="10">
        <f t="shared" si="508"/>
        <v>0.19298922985966815</v>
      </c>
      <c r="J10852" t="str">
        <f>_xlfn.XLOOKUP(A10852,Product_Details!$A:$A,Product_Details!$G:$G,"mens")</f>
        <v>Womens</v>
      </c>
      <c r="K10852">
        <f t="shared" si="509"/>
        <v>1507</v>
      </c>
    </row>
    <row r="10853" spans="1:11" ht="15">
      <c r="A10853" t="s">
        <v>25</v>
      </c>
      <c r="B10853">
        <v>3</v>
      </c>
      <c r="C10853">
        <v>19</v>
      </c>
      <c r="D10853" t="s">
        <v>33</v>
      </c>
      <c r="E10853" t="s">
        <v>1717</v>
      </c>
      <c r="F10853" s="1">
        <v>2.3145833333333334E-2</v>
      </c>
      <c r="G10853">
        <f>_xlfn.XLOOKUP($A10853,Product_pricing!$B:$B,Product_pricing!$C:$C)</f>
        <v>40</v>
      </c>
      <c r="H10853">
        <f t="shared" si="507"/>
        <v>97.2</v>
      </c>
      <c r="I10853" s="10">
        <f t="shared" si="508"/>
        <v>8.5772991048741393E-2</v>
      </c>
      <c r="J10853" t="str">
        <f>_xlfn.XLOOKUP(A10853,Product_Details!$A:$A,Product_Details!$G:$G,"mens")</f>
        <v>Mens</v>
      </c>
      <c r="K10853">
        <f t="shared" si="509"/>
        <v>1890</v>
      </c>
    </row>
    <row r="10854" spans="1:11" ht="15">
      <c r="A10854" t="s">
        <v>32</v>
      </c>
      <c r="B10854">
        <v>3</v>
      </c>
      <c r="C10854">
        <v>19</v>
      </c>
      <c r="D10854" t="s">
        <v>33</v>
      </c>
      <c r="E10854" t="s">
        <v>1717</v>
      </c>
      <c r="F10854" s="1">
        <v>2.3145833333333334E-2</v>
      </c>
      <c r="G10854">
        <f>_xlfn.XLOOKUP($A10854,Product_pricing!$B:$B,Product_pricing!$C:$C)</f>
        <v>36</v>
      </c>
      <c r="H10854">
        <f t="shared" si="507"/>
        <v>87.48</v>
      </c>
      <c r="I10854" s="10">
        <f t="shared" si="508"/>
        <v>7.7195691943867259E-2</v>
      </c>
      <c r="J10854" t="str">
        <f>_xlfn.XLOOKUP(A10854,Product_Details!$A:$A,Product_Details!$G:$G,"mens")</f>
        <v>Mens</v>
      </c>
      <c r="K10854">
        <f t="shared" si="509"/>
        <v>1890</v>
      </c>
    </row>
    <row r="10855" spans="1:11" ht="15">
      <c r="A10855" t="s">
        <v>26</v>
      </c>
      <c r="B10855">
        <v>5</v>
      </c>
      <c r="C10855">
        <v>19</v>
      </c>
      <c r="D10855" t="s">
        <v>33</v>
      </c>
      <c r="E10855" t="s">
        <v>1717</v>
      </c>
      <c r="F10855" s="1">
        <v>2.3145833333333334E-2</v>
      </c>
      <c r="G10855">
        <f>_xlfn.XLOOKUP($A10855,Product_pricing!$B:$B,Product_pricing!$C:$C)</f>
        <v>17</v>
      </c>
      <c r="H10855">
        <f t="shared" si="507"/>
        <v>68.850000000000009</v>
      </c>
      <c r="I10855" s="10">
        <f t="shared" si="508"/>
        <v>6.0755868659525161E-2</v>
      </c>
      <c r="J10855" t="str">
        <f>_xlfn.XLOOKUP(A10855,Product_Details!$A:$A,Product_Details!$G:$G,"mens")</f>
        <v>Mens</v>
      </c>
      <c r="K10855">
        <f t="shared" si="509"/>
        <v>1890</v>
      </c>
    </row>
    <row r="10856" spans="1:11" ht="15">
      <c r="A10856" t="s">
        <v>27</v>
      </c>
      <c r="B10856">
        <v>1</v>
      </c>
      <c r="C10856">
        <v>19</v>
      </c>
      <c r="D10856" t="s">
        <v>33</v>
      </c>
      <c r="E10856" t="s">
        <v>1717</v>
      </c>
      <c r="F10856" s="1">
        <v>2.3145833333333334E-2</v>
      </c>
      <c r="G10856">
        <f>_xlfn.XLOOKUP($A10856,Product_pricing!$B:$B,Product_pricing!$C:$C)</f>
        <v>29</v>
      </c>
      <c r="H10856">
        <f t="shared" si="507"/>
        <v>23.490000000000002</v>
      </c>
      <c r="I10856" s="10">
        <f t="shared" si="508"/>
        <v>2.0728472836779172E-2</v>
      </c>
      <c r="J10856" t="str">
        <f>_xlfn.XLOOKUP(A10856,Product_Details!$A:$A,Product_Details!$G:$G,"mens")</f>
        <v>Mens</v>
      </c>
      <c r="K10856">
        <f t="shared" si="509"/>
        <v>1890</v>
      </c>
    </row>
    <row r="10857" spans="1:11" ht="15">
      <c r="A10857" t="s">
        <v>22</v>
      </c>
      <c r="B10857">
        <v>3</v>
      </c>
      <c r="C10857">
        <v>8</v>
      </c>
      <c r="D10857" t="s">
        <v>33</v>
      </c>
      <c r="E10857" t="s">
        <v>1718</v>
      </c>
      <c r="F10857" s="1">
        <v>4.1454861111111109E-2</v>
      </c>
      <c r="G10857">
        <f>_xlfn.XLOOKUP($A10857,Product_pricing!$B:$B,Product_pricing!$C:$C)</f>
        <v>13</v>
      </c>
      <c r="H10857">
        <f t="shared" si="507"/>
        <v>35.880000000000003</v>
      </c>
      <c r="I10857" s="10">
        <f t="shared" si="508"/>
        <v>3.1661881880955159E-2</v>
      </c>
      <c r="J10857" t="str">
        <f>_xlfn.XLOOKUP(A10857,Product_Details!$A:$A,Product_Details!$G:$G,"mens")</f>
        <v>Womens</v>
      </c>
      <c r="K10857">
        <f t="shared" si="509"/>
        <v>2511.6666666666665</v>
      </c>
    </row>
    <row r="10858" spans="1:11" ht="15">
      <c r="A10858" t="s">
        <v>35</v>
      </c>
      <c r="B10858">
        <v>4</v>
      </c>
      <c r="C10858">
        <v>8</v>
      </c>
      <c r="D10858" t="s">
        <v>33</v>
      </c>
      <c r="E10858" t="s">
        <v>1718</v>
      </c>
      <c r="F10858" s="1">
        <v>4.1454861111111109E-2</v>
      </c>
      <c r="G10858">
        <f>_xlfn.XLOOKUP($A10858,Product_pricing!$B:$B,Product_pricing!$C:$C)</f>
        <v>32</v>
      </c>
      <c r="H10858">
        <f t="shared" si="507"/>
        <v>117.76</v>
      </c>
      <c r="I10858" s="10">
        <f t="shared" si="508"/>
        <v>0.10391592001954514</v>
      </c>
      <c r="J10858" t="str">
        <f>_xlfn.XLOOKUP(A10858,Product_Details!$A:$A,Product_Details!$G:$G,"mens")</f>
        <v>Womens</v>
      </c>
      <c r="K10858">
        <f t="shared" si="509"/>
        <v>2511.6666666666665</v>
      </c>
    </row>
    <row r="10859" spans="1:11" ht="15">
      <c r="A10859" t="s">
        <v>38</v>
      </c>
      <c r="B10859">
        <v>5</v>
      </c>
      <c r="C10859">
        <v>8</v>
      </c>
      <c r="D10859" t="s">
        <v>33</v>
      </c>
      <c r="E10859" t="s">
        <v>1718</v>
      </c>
      <c r="F10859" s="1">
        <v>4.1454861111111109E-2</v>
      </c>
      <c r="G10859">
        <f>_xlfn.XLOOKUP($A10859,Product_pricing!$B:$B,Product_pricing!$C:$C)</f>
        <v>54</v>
      </c>
      <c r="H10859">
        <f t="shared" si="507"/>
        <v>248.4</v>
      </c>
      <c r="I10859" s="10">
        <f t="shared" si="508"/>
        <v>0.219197643791228</v>
      </c>
      <c r="J10859" t="str">
        <f>_xlfn.XLOOKUP(A10859,Product_Details!$A:$A,Product_Details!$G:$G,"mens")</f>
        <v>Womens</v>
      </c>
      <c r="K10859">
        <f t="shared" si="509"/>
        <v>2511.6666666666665</v>
      </c>
    </row>
    <row r="10860" spans="1:11" ht="15">
      <c r="A10860" t="s">
        <v>41</v>
      </c>
      <c r="B10860">
        <v>5</v>
      </c>
      <c r="C10860">
        <v>8</v>
      </c>
      <c r="D10860" t="s">
        <v>33</v>
      </c>
      <c r="E10860" t="s">
        <v>1718</v>
      </c>
      <c r="F10860" s="1">
        <v>4.1454861111111109E-2</v>
      </c>
      <c r="G10860">
        <f>_xlfn.XLOOKUP($A10860,Product_pricing!$B:$B,Product_pricing!$C:$C)</f>
        <v>10</v>
      </c>
      <c r="H10860">
        <f t="shared" si="507"/>
        <v>46</v>
      </c>
      <c r="I10860" s="10">
        <f t="shared" si="508"/>
        <v>4.0592156257634814E-2</v>
      </c>
      <c r="J10860" t="str">
        <f>_xlfn.XLOOKUP(A10860,Product_Details!$A:$A,Product_Details!$G:$G,"mens")</f>
        <v>Mens</v>
      </c>
      <c r="K10860">
        <f t="shared" si="509"/>
        <v>1512</v>
      </c>
    </row>
    <row r="10861" spans="1:11" ht="15">
      <c r="A10861" t="s">
        <v>31</v>
      </c>
      <c r="B10861">
        <v>4</v>
      </c>
      <c r="C10861">
        <v>8</v>
      </c>
      <c r="D10861" t="s">
        <v>33</v>
      </c>
      <c r="E10861" t="s">
        <v>1718</v>
      </c>
      <c r="F10861" s="1">
        <v>4.1454861111111109E-2</v>
      </c>
      <c r="G10861">
        <f>_xlfn.XLOOKUP($A10861,Product_pricing!$B:$B,Product_pricing!$C:$C)</f>
        <v>57</v>
      </c>
      <c r="H10861">
        <f t="shared" si="507"/>
        <v>209.76000000000002</v>
      </c>
      <c r="I10861" s="10">
        <f t="shared" si="508"/>
        <v>0.18510023253481478</v>
      </c>
      <c r="J10861" t="str">
        <f>_xlfn.XLOOKUP(A10861,Product_Details!$A:$A,Product_Details!$G:$G,"mens")</f>
        <v>Mens</v>
      </c>
      <c r="K10861">
        <f t="shared" si="509"/>
        <v>1512</v>
      </c>
    </row>
    <row r="10862" spans="1:11" ht="15">
      <c r="A10862" t="s">
        <v>32</v>
      </c>
      <c r="B10862">
        <v>3</v>
      </c>
      <c r="C10862">
        <v>8</v>
      </c>
      <c r="D10862" t="s">
        <v>33</v>
      </c>
      <c r="E10862" t="s">
        <v>1718</v>
      </c>
      <c r="F10862" s="1">
        <v>4.1454861111111109E-2</v>
      </c>
      <c r="G10862">
        <f>_xlfn.XLOOKUP($A10862,Product_pricing!$B:$B,Product_pricing!$C:$C)</f>
        <v>36</v>
      </c>
      <c r="H10862">
        <f t="shared" si="507"/>
        <v>99.36</v>
      </c>
      <c r="I10862" s="10">
        <f t="shared" si="508"/>
        <v>8.7679057516491202E-2</v>
      </c>
      <c r="J10862" t="str">
        <f>_xlfn.XLOOKUP(A10862,Product_Details!$A:$A,Product_Details!$G:$G,"mens")</f>
        <v>Mens</v>
      </c>
      <c r="K10862">
        <f t="shared" si="509"/>
        <v>1512</v>
      </c>
    </row>
    <row r="10863" spans="1:11" ht="15">
      <c r="A10863" t="s">
        <v>26</v>
      </c>
      <c r="B10863">
        <v>3</v>
      </c>
      <c r="C10863">
        <v>8</v>
      </c>
      <c r="D10863" t="s">
        <v>33</v>
      </c>
      <c r="E10863" t="s">
        <v>1718</v>
      </c>
      <c r="F10863" s="1">
        <v>4.1454861111111109E-2</v>
      </c>
      <c r="G10863">
        <f>_xlfn.XLOOKUP($A10863,Product_pricing!$B:$B,Product_pricing!$C:$C)</f>
        <v>17</v>
      </c>
      <c r="H10863">
        <f t="shared" si="507"/>
        <v>46.92</v>
      </c>
      <c r="I10863" s="10">
        <f t="shared" si="508"/>
        <v>4.1403999382787514E-2</v>
      </c>
      <c r="J10863" t="str">
        <f>_xlfn.XLOOKUP(A10863,Product_Details!$A:$A,Product_Details!$G:$G,"mens")</f>
        <v>Mens</v>
      </c>
      <c r="K10863">
        <f t="shared" si="509"/>
        <v>1512</v>
      </c>
    </row>
    <row r="10864" spans="1:11" ht="15">
      <c r="A10864" t="s">
        <v>27</v>
      </c>
      <c r="B10864">
        <v>1</v>
      </c>
      <c r="C10864">
        <v>8</v>
      </c>
      <c r="D10864" t="s">
        <v>33</v>
      </c>
      <c r="E10864" t="s">
        <v>1718</v>
      </c>
      <c r="F10864" s="1">
        <v>4.1454861111111109E-2</v>
      </c>
      <c r="G10864">
        <f>_xlfn.XLOOKUP($A10864,Product_pricing!$B:$B,Product_pricing!$C:$C)</f>
        <v>29</v>
      </c>
      <c r="H10864">
        <f t="shared" si="507"/>
        <v>26.68</v>
      </c>
      <c r="I10864" s="10">
        <f t="shared" si="508"/>
        <v>2.3543450629428194E-2</v>
      </c>
      <c r="J10864" t="str">
        <f>_xlfn.XLOOKUP(A10864,Product_Details!$A:$A,Product_Details!$G:$G,"mens")</f>
        <v>Mens</v>
      </c>
      <c r="K10864">
        <f t="shared" si="509"/>
        <v>1512</v>
      </c>
    </row>
    <row r="10865" spans="1:11" ht="15">
      <c r="A10865" t="s">
        <v>22</v>
      </c>
      <c r="B10865">
        <v>3</v>
      </c>
      <c r="C10865">
        <v>18</v>
      </c>
      <c r="D10865" t="s">
        <v>23</v>
      </c>
      <c r="E10865" t="s">
        <v>1719</v>
      </c>
      <c r="F10865" s="1">
        <v>2.106712962962963E-2</v>
      </c>
      <c r="G10865">
        <f>_xlfn.XLOOKUP($A10865,Product_pricing!$B:$B,Product_pricing!$C:$C)</f>
        <v>13</v>
      </c>
      <c r="H10865">
        <f t="shared" si="507"/>
        <v>31.980000000000004</v>
      </c>
      <c r="I10865" s="10">
        <f t="shared" si="508"/>
        <v>2.8220372980851338E-2</v>
      </c>
      <c r="J10865" t="str">
        <f>_xlfn.XLOOKUP(A10865,Product_Details!$A:$A,Product_Details!$G:$G,"mens")</f>
        <v>Womens</v>
      </c>
      <c r="K10865">
        <f t="shared" si="509"/>
        <v>3767.5</v>
      </c>
    </row>
    <row r="10866" spans="1:11" ht="15">
      <c r="A10866" t="s">
        <v>38</v>
      </c>
      <c r="B10866">
        <v>3</v>
      </c>
      <c r="C10866">
        <v>18</v>
      </c>
      <c r="D10866" t="s">
        <v>23</v>
      </c>
      <c r="E10866" t="s">
        <v>1719</v>
      </c>
      <c r="F10866" s="1">
        <v>2.106712962962963E-2</v>
      </c>
      <c r="G10866">
        <f>_xlfn.XLOOKUP($A10866,Product_pricing!$B:$B,Product_pricing!$C:$C)</f>
        <v>54</v>
      </c>
      <c r="H10866">
        <f t="shared" si="507"/>
        <v>132.84</v>
      </c>
      <c r="I10866" s="10">
        <f t="shared" si="508"/>
        <v>0.11722308776661325</v>
      </c>
      <c r="J10866" t="str">
        <f>_xlfn.XLOOKUP(A10866,Product_Details!$A:$A,Product_Details!$G:$G,"mens")</f>
        <v>Womens</v>
      </c>
      <c r="K10866">
        <f t="shared" si="509"/>
        <v>3767.5</v>
      </c>
    </row>
    <row r="10867" spans="1:11" ht="15">
      <c r="A10867" t="s">
        <v>25</v>
      </c>
      <c r="B10867">
        <v>3</v>
      </c>
      <c r="C10867">
        <v>18</v>
      </c>
      <c r="D10867" t="s">
        <v>23</v>
      </c>
      <c r="E10867" t="s">
        <v>1719</v>
      </c>
      <c r="F10867" s="1">
        <v>2.106712962962963E-2</v>
      </c>
      <c r="G10867">
        <f>_xlfn.XLOOKUP($A10867,Product_pricing!$B:$B,Product_pricing!$C:$C)</f>
        <v>40</v>
      </c>
      <c r="H10867">
        <f t="shared" si="507"/>
        <v>98.4</v>
      </c>
      <c r="I10867" s="10">
        <f t="shared" si="508"/>
        <v>8.6831916864157963E-2</v>
      </c>
      <c r="J10867" t="str">
        <f>_xlfn.XLOOKUP(A10867,Product_Details!$A:$A,Product_Details!$G:$G,"mens")</f>
        <v>Mens</v>
      </c>
      <c r="K10867">
        <f t="shared" si="509"/>
        <v>1890</v>
      </c>
    </row>
    <row r="10868" spans="1:11" ht="15">
      <c r="A10868" t="s">
        <v>41</v>
      </c>
      <c r="B10868">
        <v>3</v>
      </c>
      <c r="C10868">
        <v>18</v>
      </c>
      <c r="D10868" t="s">
        <v>23</v>
      </c>
      <c r="E10868" t="s">
        <v>1719</v>
      </c>
      <c r="F10868" s="1">
        <v>2.106712962962963E-2</v>
      </c>
      <c r="G10868">
        <f>_xlfn.XLOOKUP($A10868,Product_pricing!$B:$B,Product_pricing!$C:$C)</f>
        <v>10</v>
      </c>
      <c r="H10868">
        <f t="shared" si="507"/>
        <v>24.6</v>
      </c>
      <c r="I10868" s="10">
        <f t="shared" si="508"/>
        <v>2.1707979216039491E-2</v>
      </c>
      <c r="J10868" t="str">
        <f>_xlfn.XLOOKUP(A10868,Product_Details!$A:$A,Product_Details!$G:$G,"mens")</f>
        <v>Mens</v>
      </c>
      <c r="K10868">
        <f t="shared" si="509"/>
        <v>1890</v>
      </c>
    </row>
    <row r="10869" spans="1:11" ht="15">
      <c r="A10869" t="s">
        <v>32</v>
      </c>
      <c r="B10869">
        <v>3</v>
      </c>
      <c r="C10869">
        <v>18</v>
      </c>
      <c r="D10869" t="s">
        <v>23</v>
      </c>
      <c r="E10869" t="s">
        <v>1719</v>
      </c>
      <c r="F10869" s="1">
        <v>2.106712962962963E-2</v>
      </c>
      <c r="G10869">
        <f>_xlfn.XLOOKUP($A10869,Product_pricing!$B:$B,Product_pricing!$C:$C)</f>
        <v>36</v>
      </c>
      <c r="H10869">
        <f t="shared" si="507"/>
        <v>88.56</v>
      </c>
      <c r="I10869" s="10">
        <f t="shared" si="508"/>
        <v>7.814872517774217E-2</v>
      </c>
      <c r="J10869" t="str">
        <f>_xlfn.XLOOKUP(A10869,Product_Details!$A:$A,Product_Details!$G:$G,"mens")</f>
        <v>Mens</v>
      </c>
      <c r="K10869">
        <f t="shared" si="509"/>
        <v>1890</v>
      </c>
    </row>
    <row r="10870" spans="1:11" ht="15">
      <c r="A10870" t="s">
        <v>27</v>
      </c>
      <c r="B10870">
        <v>3</v>
      </c>
      <c r="C10870">
        <v>18</v>
      </c>
      <c r="D10870" t="s">
        <v>23</v>
      </c>
      <c r="E10870" t="s">
        <v>1719</v>
      </c>
      <c r="F10870" s="1">
        <v>2.106712962962963E-2</v>
      </c>
      <c r="G10870">
        <f>_xlfn.XLOOKUP($A10870,Product_pricing!$B:$B,Product_pricing!$C:$C)</f>
        <v>29</v>
      </c>
      <c r="H10870">
        <f t="shared" si="507"/>
        <v>71.34</v>
      </c>
      <c r="I10870" s="10">
        <f t="shared" si="508"/>
        <v>6.295313972651452E-2</v>
      </c>
      <c r="J10870" t="str">
        <f>_xlfn.XLOOKUP(A10870,Product_Details!$A:$A,Product_Details!$G:$G,"mens")</f>
        <v>Mens</v>
      </c>
      <c r="K10870">
        <f t="shared" si="509"/>
        <v>1890</v>
      </c>
    </row>
    <row r="10871" spans="1:11" ht="15">
      <c r="A10871" t="s">
        <v>22</v>
      </c>
      <c r="B10871">
        <v>1</v>
      </c>
      <c r="C10871">
        <v>9</v>
      </c>
      <c r="D10871" t="s">
        <v>33</v>
      </c>
      <c r="E10871" t="s">
        <v>1720</v>
      </c>
      <c r="F10871" s="1">
        <v>6.238425925925925E-3</v>
      </c>
      <c r="G10871">
        <f>_xlfn.XLOOKUP($A10871,Product_pricing!$B:$B,Product_pricing!$C:$C)</f>
        <v>13</v>
      </c>
      <c r="H10871">
        <f t="shared" si="507"/>
        <v>11.83</v>
      </c>
      <c r="I10871" s="10">
        <f t="shared" si="508"/>
        <v>1.0439243663648259E-2</v>
      </c>
      <c r="J10871" t="str">
        <f>_xlfn.XLOOKUP(A10871,Product_Details!$A:$A,Product_Details!$G:$G,"mens")</f>
        <v>Womens</v>
      </c>
      <c r="K10871">
        <f t="shared" si="509"/>
        <v>3767.5</v>
      </c>
    </row>
    <row r="10872" spans="1:11" ht="15">
      <c r="A10872" t="s">
        <v>35</v>
      </c>
      <c r="B10872">
        <v>1</v>
      </c>
      <c r="C10872">
        <v>9</v>
      </c>
      <c r="D10872" t="s">
        <v>33</v>
      </c>
      <c r="E10872" t="s">
        <v>1720</v>
      </c>
      <c r="F10872" s="1">
        <v>6.238425925925925E-3</v>
      </c>
      <c r="G10872">
        <f>_xlfn.XLOOKUP($A10872,Product_pricing!$B:$B,Product_pricing!$C:$C)</f>
        <v>32</v>
      </c>
      <c r="H10872">
        <f t="shared" si="507"/>
        <v>29.12</v>
      </c>
      <c r="I10872" s="10">
        <f t="shared" si="508"/>
        <v>2.5696599787441866E-2</v>
      </c>
      <c r="J10872" t="str">
        <f>_xlfn.XLOOKUP(A10872,Product_Details!$A:$A,Product_Details!$G:$G,"mens")</f>
        <v>Womens</v>
      </c>
      <c r="K10872">
        <f t="shared" si="509"/>
        <v>3767.5</v>
      </c>
    </row>
    <row r="10873" spans="1:11" ht="15">
      <c r="A10873" t="s">
        <v>41</v>
      </c>
      <c r="B10873">
        <v>1</v>
      </c>
      <c r="C10873">
        <v>9</v>
      </c>
      <c r="D10873" t="s">
        <v>33</v>
      </c>
      <c r="E10873" t="s">
        <v>1720</v>
      </c>
      <c r="F10873" s="1">
        <v>6.238425925925925E-3</v>
      </c>
      <c r="G10873">
        <f>_xlfn.XLOOKUP($A10873,Product_pricing!$B:$B,Product_pricing!$C:$C)</f>
        <v>10</v>
      </c>
      <c r="H10873">
        <f t="shared" si="507"/>
        <v>9.1</v>
      </c>
      <c r="I10873" s="10">
        <f t="shared" si="508"/>
        <v>8.0301874335755846E-3</v>
      </c>
      <c r="J10873" t="str">
        <f>_xlfn.XLOOKUP(A10873,Product_Details!$A:$A,Product_Details!$G:$G,"mens")</f>
        <v>Mens</v>
      </c>
      <c r="K10873">
        <f t="shared" si="509"/>
        <v>2520</v>
      </c>
    </row>
    <row r="10874" spans="1:11" ht="15">
      <c r="A10874" t="s">
        <v>32</v>
      </c>
      <c r="B10874">
        <v>2</v>
      </c>
      <c r="C10874">
        <v>9</v>
      </c>
      <c r="D10874" t="s">
        <v>33</v>
      </c>
      <c r="E10874" t="s">
        <v>1720</v>
      </c>
      <c r="F10874" s="1">
        <v>6.238425925925925E-3</v>
      </c>
      <c r="G10874">
        <f>_xlfn.XLOOKUP($A10874,Product_pricing!$B:$B,Product_pricing!$C:$C)</f>
        <v>36</v>
      </c>
      <c r="H10874">
        <f t="shared" si="507"/>
        <v>65.52</v>
      </c>
      <c r="I10874" s="10">
        <f t="shared" si="508"/>
        <v>5.7817349521744194E-2</v>
      </c>
      <c r="J10874" t="str">
        <f>_xlfn.XLOOKUP(A10874,Product_Details!$A:$A,Product_Details!$G:$G,"mens")</f>
        <v>Mens</v>
      </c>
      <c r="K10874">
        <f t="shared" si="509"/>
        <v>2520</v>
      </c>
    </row>
    <row r="10875" spans="1:11" ht="15">
      <c r="A10875" t="s">
        <v>26</v>
      </c>
      <c r="B10875">
        <v>2</v>
      </c>
      <c r="C10875">
        <v>9</v>
      </c>
      <c r="D10875" t="s">
        <v>33</v>
      </c>
      <c r="E10875" t="s">
        <v>1720</v>
      </c>
      <c r="F10875" s="1">
        <v>6.238425925925925E-3</v>
      </c>
      <c r="G10875">
        <f>_xlfn.XLOOKUP($A10875,Product_pricing!$B:$B,Product_pricing!$C:$C)</f>
        <v>17</v>
      </c>
      <c r="H10875">
        <f t="shared" si="507"/>
        <v>30.94</v>
      </c>
      <c r="I10875" s="10">
        <f t="shared" si="508"/>
        <v>2.7302637274156986E-2</v>
      </c>
      <c r="J10875" t="str">
        <f>_xlfn.XLOOKUP(A10875,Product_Details!$A:$A,Product_Details!$G:$G,"mens")</f>
        <v>Mens</v>
      </c>
      <c r="K10875">
        <f t="shared" si="509"/>
        <v>2520</v>
      </c>
    </row>
    <row r="10876" spans="1:11" ht="15">
      <c r="A10876" t="s">
        <v>35</v>
      </c>
      <c r="B10876">
        <v>4</v>
      </c>
      <c r="C10876">
        <v>0</v>
      </c>
      <c r="D10876" t="s">
        <v>23</v>
      </c>
      <c r="E10876" t="s">
        <v>1721</v>
      </c>
      <c r="F10876" s="1">
        <v>1.0445601851851852E-2</v>
      </c>
      <c r="G10876">
        <f>_xlfn.XLOOKUP($A10876,Product_pricing!$B:$B,Product_pricing!$C:$C)</f>
        <v>32</v>
      </c>
      <c r="H10876">
        <f t="shared" si="507"/>
        <v>128</v>
      </c>
      <c r="I10876" s="10">
        <f t="shared" si="508"/>
        <v>0.11295208697776644</v>
      </c>
      <c r="J10876" t="str">
        <f>_xlfn.XLOOKUP(A10876,Product_Details!$A:$A,Product_Details!$G:$G,"mens")</f>
        <v>Womens</v>
      </c>
      <c r="K10876">
        <f t="shared" si="509"/>
        <v>2511.6666666666665</v>
      </c>
    </row>
    <row r="10877" spans="1:11" ht="15">
      <c r="A10877" t="s">
        <v>29</v>
      </c>
      <c r="B10877">
        <v>2</v>
      </c>
      <c r="C10877">
        <v>0</v>
      </c>
      <c r="D10877" t="s">
        <v>23</v>
      </c>
      <c r="E10877" t="s">
        <v>1721</v>
      </c>
      <c r="F10877" s="1">
        <v>1.0445601851851852E-2</v>
      </c>
      <c r="G10877">
        <f>_xlfn.XLOOKUP($A10877,Product_pricing!$B:$B,Product_pricing!$C:$C)</f>
        <v>10</v>
      </c>
      <c r="H10877">
        <f t="shared" si="507"/>
        <v>20</v>
      </c>
      <c r="I10877" s="10">
        <f t="shared" si="508"/>
        <v>1.7648763590276006E-2</v>
      </c>
      <c r="J10877" t="str">
        <f>_xlfn.XLOOKUP(A10877,Product_Details!$A:$A,Product_Details!$G:$G,"mens")</f>
        <v>Womens</v>
      </c>
      <c r="K10877">
        <f t="shared" si="509"/>
        <v>2511.6666666666665</v>
      </c>
    </row>
    <row r="10878" spans="1:11" ht="15">
      <c r="A10878" t="s">
        <v>38</v>
      </c>
      <c r="B10878">
        <v>3</v>
      </c>
      <c r="C10878">
        <v>0</v>
      </c>
      <c r="D10878" t="s">
        <v>23</v>
      </c>
      <c r="E10878" t="s">
        <v>1721</v>
      </c>
      <c r="F10878" s="1">
        <v>1.0445601851851852E-2</v>
      </c>
      <c r="G10878">
        <f>_xlfn.XLOOKUP($A10878,Product_pricing!$B:$B,Product_pricing!$C:$C)</f>
        <v>54</v>
      </c>
      <c r="H10878">
        <f t="shared" si="507"/>
        <v>162</v>
      </c>
      <c r="I10878" s="10">
        <f t="shared" si="508"/>
        <v>0.14295498508123564</v>
      </c>
      <c r="J10878" t="str">
        <f>_xlfn.XLOOKUP(A10878,Product_Details!$A:$A,Product_Details!$G:$G,"mens")</f>
        <v>Womens</v>
      </c>
      <c r="K10878">
        <f t="shared" si="509"/>
        <v>2511.6666666666665</v>
      </c>
    </row>
    <row r="10879" spans="1:11" ht="15">
      <c r="A10879" t="s">
        <v>25</v>
      </c>
      <c r="B10879">
        <v>5</v>
      </c>
      <c r="C10879">
        <v>0</v>
      </c>
      <c r="D10879" t="s">
        <v>23</v>
      </c>
      <c r="E10879" t="s">
        <v>1721</v>
      </c>
      <c r="F10879" s="1">
        <v>1.0445601851851852E-2</v>
      </c>
      <c r="G10879">
        <f>_xlfn.XLOOKUP($A10879,Product_pricing!$B:$B,Product_pricing!$C:$C)</f>
        <v>40</v>
      </c>
      <c r="H10879">
        <f t="shared" si="507"/>
        <v>200</v>
      </c>
      <c r="I10879" s="10">
        <f t="shared" si="508"/>
        <v>0.17648763590276006</v>
      </c>
      <c r="J10879" t="str">
        <f>_xlfn.XLOOKUP(A10879,Product_Details!$A:$A,Product_Details!$G:$G,"mens")</f>
        <v>Mens</v>
      </c>
      <c r="K10879">
        <f t="shared" si="509"/>
        <v>2520</v>
      </c>
    </row>
    <row r="10880" spans="1:11" ht="15">
      <c r="A10880" t="s">
        <v>41</v>
      </c>
      <c r="B10880">
        <v>3</v>
      </c>
      <c r="C10880">
        <v>0</v>
      </c>
      <c r="D10880" t="s">
        <v>23</v>
      </c>
      <c r="E10880" t="s">
        <v>1721</v>
      </c>
      <c r="F10880" s="1">
        <v>1.0445601851851852E-2</v>
      </c>
      <c r="G10880">
        <f>_xlfn.XLOOKUP($A10880,Product_pricing!$B:$B,Product_pricing!$C:$C)</f>
        <v>10</v>
      </c>
      <c r="H10880">
        <f t="shared" si="507"/>
        <v>30</v>
      </c>
      <c r="I10880" s="10">
        <f t="shared" si="508"/>
        <v>2.647314538541401E-2</v>
      </c>
      <c r="J10880" t="str">
        <f>_xlfn.XLOOKUP(A10880,Product_Details!$A:$A,Product_Details!$G:$G,"mens")</f>
        <v>Mens</v>
      </c>
      <c r="K10880">
        <f t="shared" si="509"/>
        <v>2520</v>
      </c>
    </row>
    <row r="10881" spans="1:11" ht="15">
      <c r="A10881" t="s">
        <v>26</v>
      </c>
      <c r="B10881">
        <v>1</v>
      </c>
      <c r="C10881">
        <v>0</v>
      </c>
      <c r="D10881" t="s">
        <v>23</v>
      </c>
      <c r="E10881" t="s">
        <v>1721</v>
      </c>
      <c r="F10881" s="1">
        <v>1.0445601851851852E-2</v>
      </c>
      <c r="G10881">
        <f>_xlfn.XLOOKUP($A10881,Product_pricing!$B:$B,Product_pricing!$C:$C)</f>
        <v>17</v>
      </c>
      <c r="H10881">
        <f t="shared" si="507"/>
        <v>17</v>
      </c>
      <c r="I10881" s="10">
        <f t="shared" si="508"/>
        <v>1.5001449051734606E-2</v>
      </c>
      <c r="J10881" t="str">
        <f>_xlfn.XLOOKUP(A10881,Product_Details!$A:$A,Product_Details!$G:$G,"mens")</f>
        <v>Mens</v>
      </c>
      <c r="K10881">
        <f t="shared" si="509"/>
        <v>2520</v>
      </c>
    </row>
    <row r="10882" spans="1:11" ht="15">
      <c r="A10882" t="s">
        <v>22</v>
      </c>
      <c r="B10882">
        <v>3</v>
      </c>
      <c r="C10882">
        <v>8</v>
      </c>
      <c r="D10882" t="s">
        <v>33</v>
      </c>
      <c r="E10882">
        <v>139683</v>
      </c>
      <c r="F10882" s="1">
        <v>3.138078703703704E-2</v>
      </c>
      <c r="G10882">
        <f>_xlfn.XLOOKUP($A10882,Product_pricing!$B:$B,Product_pricing!$C:$C)</f>
        <v>13</v>
      </c>
      <c r="H10882">
        <f t="shared" si="507"/>
        <v>35.880000000000003</v>
      </c>
      <c r="I10882" s="10">
        <f t="shared" si="508"/>
        <v>3.1661881880955159E-2</v>
      </c>
      <c r="J10882" t="str">
        <f>_xlfn.XLOOKUP(A10882,Product_Details!$A:$A,Product_Details!$G:$G,"mens")</f>
        <v>Womens</v>
      </c>
      <c r="K10882">
        <f t="shared" si="509"/>
        <v>1507</v>
      </c>
    </row>
    <row r="10883" spans="1:11" ht="15">
      <c r="A10883" t="s">
        <v>29</v>
      </c>
      <c r="B10883">
        <v>4</v>
      </c>
      <c r="C10883">
        <v>8</v>
      </c>
      <c r="D10883" t="s">
        <v>33</v>
      </c>
      <c r="E10883">
        <v>139683</v>
      </c>
      <c r="F10883" s="1">
        <v>3.138078703703704E-2</v>
      </c>
      <c r="G10883">
        <f>_xlfn.XLOOKUP($A10883,Product_pricing!$B:$B,Product_pricing!$C:$C)</f>
        <v>10</v>
      </c>
      <c r="H10883">
        <f t="shared" ref="H10883:H10946" si="510">B10883*G10883*(1-C10883/100)</f>
        <v>36.800000000000004</v>
      </c>
      <c r="I10883" s="10">
        <f t="shared" ref="I10883:I10946" si="511">(H10883/SUM($H:$H))*1000</f>
        <v>3.2473725006107852E-2</v>
      </c>
      <c r="J10883" t="str">
        <f>_xlfn.XLOOKUP(A10883,Product_Details!$A:$A,Product_Details!$G:$G,"mens")</f>
        <v>Womens</v>
      </c>
      <c r="K10883">
        <f t="shared" ref="K10883:K10946" si="512">COUNTIFS($J:$J, J10883) / COUNTIFS($J:$J, J10883, $E:$E, E10883)</f>
        <v>1507</v>
      </c>
    </row>
    <row r="10884" spans="1:11" ht="15">
      <c r="A10884" t="s">
        <v>36</v>
      </c>
      <c r="B10884">
        <v>1</v>
      </c>
      <c r="C10884">
        <v>8</v>
      </c>
      <c r="D10884" t="s">
        <v>33</v>
      </c>
      <c r="E10884">
        <v>139683</v>
      </c>
      <c r="F10884" s="1">
        <v>3.138078703703704E-2</v>
      </c>
      <c r="G10884">
        <f>_xlfn.XLOOKUP($A10884,Product_pricing!$B:$B,Product_pricing!$C:$C)</f>
        <v>23</v>
      </c>
      <c r="H10884">
        <f t="shared" si="510"/>
        <v>21.16</v>
      </c>
      <c r="I10884" s="10">
        <f t="shared" si="511"/>
        <v>1.8672391878512017E-2</v>
      </c>
      <c r="J10884" t="str">
        <f>_xlfn.XLOOKUP(A10884,Product_Details!$A:$A,Product_Details!$G:$G,"mens")</f>
        <v>Womens</v>
      </c>
      <c r="K10884">
        <f t="shared" si="512"/>
        <v>1507</v>
      </c>
    </row>
    <row r="10885" spans="1:11" ht="15">
      <c r="A10885" t="s">
        <v>30</v>
      </c>
      <c r="B10885">
        <v>4</v>
      </c>
      <c r="C10885">
        <v>8</v>
      </c>
      <c r="D10885" t="s">
        <v>33</v>
      </c>
      <c r="E10885">
        <v>139683</v>
      </c>
      <c r="F10885" s="1">
        <v>3.138078703703704E-2</v>
      </c>
      <c r="G10885">
        <f>_xlfn.XLOOKUP($A10885,Product_pricing!$B:$B,Product_pricing!$C:$C)</f>
        <v>19</v>
      </c>
      <c r="H10885">
        <f t="shared" si="510"/>
        <v>69.92</v>
      </c>
      <c r="I10885" s="10">
        <f t="shared" si="511"/>
        <v>6.1700077511604917E-2</v>
      </c>
      <c r="J10885" t="str">
        <f>_xlfn.XLOOKUP(A10885,Product_Details!$A:$A,Product_Details!$G:$G,"mens")</f>
        <v>Womens</v>
      </c>
      <c r="K10885">
        <f t="shared" si="512"/>
        <v>1507</v>
      </c>
    </row>
    <row r="10886" spans="1:11" ht="15">
      <c r="A10886" t="s">
        <v>38</v>
      </c>
      <c r="B10886">
        <v>3</v>
      </c>
      <c r="C10886">
        <v>8</v>
      </c>
      <c r="D10886" t="s">
        <v>33</v>
      </c>
      <c r="E10886">
        <v>139683</v>
      </c>
      <c r="F10886" s="1">
        <v>3.138078703703704E-2</v>
      </c>
      <c r="G10886">
        <f>_xlfn.XLOOKUP($A10886,Product_pricing!$B:$B,Product_pricing!$C:$C)</f>
        <v>54</v>
      </c>
      <c r="H10886">
        <f t="shared" si="510"/>
        <v>149.04000000000002</v>
      </c>
      <c r="I10886" s="10">
        <f t="shared" si="511"/>
        <v>0.13151858627473684</v>
      </c>
      <c r="J10886" t="str">
        <f>_xlfn.XLOOKUP(A10886,Product_Details!$A:$A,Product_Details!$G:$G,"mens")</f>
        <v>Womens</v>
      </c>
      <c r="K10886">
        <f t="shared" si="512"/>
        <v>1507</v>
      </c>
    </row>
    <row r="10887" spans="1:11" ht="15">
      <c r="A10887" t="s">
        <v>32</v>
      </c>
      <c r="B10887">
        <v>5</v>
      </c>
      <c r="C10887">
        <v>8</v>
      </c>
      <c r="D10887" t="s">
        <v>33</v>
      </c>
      <c r="E10887">
        <v>139683</v>
      </c>
      <c r="F10887" s="1">
        <v>3.138078703703704E-2</v>
      </c>
      <c r="G10887">
        <f>_xlfn.XLOOKUP($A10887,Product_pricing!$B:$B,Product_pricing!$C:$C)</f>
        <v>36</v>
      </c>
      <c r="H10887">
        <f t="shared" si="510"/>
        <v>165.6</v>
      </c>
      <c r="I10887" s="10">
        <f t="shared" si="511"/>
        <v>0.14613176252748533</v>
      </c>
      <c r="J10887" t="str">
        <f>_xlfn.XLOOKUP(A10887,Product_Details!$A:$A,Product_Details!$G:$G,"mens")</f>
        <v>Mens</v>
      </c>
      <c r="K10887">
        <f t="shared" si="512"/>
        <v>7560</v>
      </c>
    </row>
    <row r="10888" spans="1:11" ht="15">
      <c r="A10888" t="s">
        <v>22</v>
      </c>
      <c r="B10888">
        <v>5</v>
      </c>
      <c r="C10888">
        <v>12</v>
      </c>
      <c r="D10888" t="s">
        <v>33</v>
      </c>
      <c r="E10888" t="s">
        <v>1722</v>
      </c>
      <c r="F10888" s="1">
        <v>1.4043981481481482E-2</v>
      </c>
      <c r="G10888">
        <f>_xlfn.XLOOKUP($A10888,Product_pricing!$B:$B,Product_pricing!$C:$C)</f>
        <v>13</v>
      </c>
      <c r="H10888">
        <f t="shared" si="510"/>
        <v>57.2</v>
      </c>
      <c r="I10888" s="10">
        <f t="shared" si="511"/>
        <v>5.0475463868189387E-2</v>
      </c>
      <c r="J10888" t="str">
        <f>_xlfn.XLOOKUP(A10888,Product_Details!$A:$A,Product_Details!$G:$G,"mens")</f>
        <v>Womens</v>
      </c>
      <c r="K10888">
        <f t="shared" si="512"/>
        <v>1255.8333333333333</v>
      </c>
    </row>
    <row r="10889" spans="1:11" ht="15">
      <c r="A10889" t="s">
        <v>35</v>
      </c>
      <c r="B10889">
        <v>4</v>
      </c>
      <c r="C10889">
        <v>12</v>
      </c>
      <c r="D10889" t="s">
        <v>33</v>
      </c>
      <c r="E10889" t="s">
        <v>1722</v>
      </c>
      <c r="F10889" s="1">
        <v>1.4043981481481482E-2</v>
      </c>
      <c r="G10889">
        <f>_xlfn.XLOOKUP($A10889,Product_pricing!$B:$B,Product_pricing!$C:$C)</f>
        <v>32</v>
      </c>
      <c r="H10889">
        <f t="shared" si="510"/>
        <v>112.64</v>
      </c>
      <c r="I10889" s="10">
        <f t="shared" si="511"/>
        <v>9.9397836540434464E-2</v>
      </c>
      <c r="J10889" t="str">
        <f>_xlfn.XLOOKUP(A10889,Product_Details!$A:$A,Product_Details!$G:$G,"mens")</f>
        <v>Womens</v>
      </c>
      <c r="K10889">
        <f t="shared" si="512"/>
        <v>1255.8333333333333</v>
      </c>
    </row>
    <row r="10890" spans="1:11" ht="15">
      <c r="A10890" t="s">
        <v>29</v>
      </c>
      <c r="B10890">
        <v>3</v>
      </c>
      <c r="C10890">
        <v>12</v>
      </c>
      <c r="D10890" t="s">
        <v>33</v>
      </c>
      <c r="E10890" t="s">
        <v>1722</v>
      </c>
      <c r="F10890" s="1">
        <v>1.4043981481481482E-2</v>
      </c>
      <c r="G10890">
        <f>_xlfn.XLOOKUP($A10890,Product_pricing!$B:$B,Product_pricing!$C:$C)</f>
        <v>10</v>
      </c>
      <c r="H10890">
        <f t="shared" si="510"/>
        <v>26.4</v>
      </c>
      <c r="I10890" s="10">
        <f t="shared" si="511"/>
        <v>2.3296367939164328E-2</v>
      </c>
      <c r="J10890" t="str">
        <f>_xlfn.XLOOKUP(A10890,Product_Details!$A:$A,Product_Details!$G:$G,"mens")</f>
        <v>Womens</v>
      </c>
      <c r="K10890">
        <f t="shared" si="512"/>
        <v>1255.8333333333333</v>
      </c>
    </row>
    <row r="10891" spans="1:11" ht="15">
      <c r="A10891" t="s">
        <v>36</v>
      </c>
      <c r="B10891">
        <v>4</v>
      </c>
      <c r="C10891">
        <v>12</v>
      </c>
      <c r="D10891" t="s">
        <v>33</v>
      </c>
      <c r="E10891" t="s">
        <v>1722</v>
      </c>
      <c r="F10891" s="1">
        <v>1.4043981481481482E-2</v>
      </c>
      <c r="G10891">
        <f>_xlfn.XLOOKUP($A10891,Product_pricing!$B:$B,Product_pricing!$C:$C)</f>
        <v>23</v>
      </c>
      <c r="H10891">
        <f t="shared" si="510"/>
        <v>80.959999999999994</v>
      </c>
      <c r="I10891" s="10">
        <f t="shared" si="511"/>
        <v>7.1442195013437265E-2</v>
      </c>
      <c r="J10891" t="str">
        <f>_xlfn.XLOOKUP(A10891,Product_Details!$A:$A,Product_Details!$G:$G,"mens")</f>
        <v>Womens</v>
      </c>
      <c r="K10891">
        <f t="shared" si="512"/>
        <v>1255.8333333333333</v>
      </c>
    </row>
    <row r="10892" spans="1:11" ht="15">
      <c r="A10892" t="s">
        <v>30</v>
      </c>
      <c r="B10892">
        <v>2</v>
      </c>
      <c r="C10892">
        <v>12</v>
      </c>
      <c r="D10892" t="s">
        <v>33</v>
      </c>
      <c r="E10892" t="s">
        <v>1722</v>
      </c>
      <c r="F10892" s="1">
        <v>1.4043981481481482E-2</v>
      </c>
      <c r="G10892">
        <f>_xlfn.XLOOKUP($A10892,Product_pricing!$B:$B,Product_pricing!$C:$C)</f>
        <v>19</v>
      </c>
      <c r="H10892">
        <f t="shared" si="510"/>
        <v>33.44</v>
      </c>
      <c r="I10892" s="10">
        <f t="shared" si="511"/>
        <v>2.950873272294148E-2</v>
      </c>
      <c r="J10892" t="str">
        <f>_xlfn.XLOOKUP(A10892,Product_Details!$A:$A,Product_Details!$G:$G,"mens")</f>
        <v>Womens</v>
      </c>
      <c r="K10892">
        <f t="shared" si="512"/>
        <v>1255.8333333333333</v>
      </c>
    </row>
    <row r="10893" spans="1:11" ht="15">
      <c r="A10893" t="s">
        <v>38</v>
      </c>
      <c r="B10893">
        <v>5</v>
      </c>
      <c r="C10893">
        <v>12</v>
      </c>
      <c r="D10893" t="s">
        <v>33</v>
      </c>
      <c r="E10893" t="s">
        <v>1722</v>
      </c>
      <c r="F10893" s="1">
        <v>1.4043981481481482E-2</v>
      </c>
      <c r="G10893">
        <f>_xlfn.XLOOKUP($A10893,Product_pricing!$B:$B,Product_pricing!$C:$C)</f>
        <v>54</v>
      </c>
      <c r="H10893">
        <f t="shared" si="510"/>
        <v>237.6</v>
      </c>
      <c r="I10893" s="10">
        <f t="shared" si="511"/>
        <v>0.20966731145247897</v>
      </c>
      <c r="J10893" t="str">
        <f>_xlfn.XLOOKUP(A10893,Product_Details!$A:$A,Product_Details!$G:$G,"mens")</f>
        <v>Womens</v>
      </c>
      <c r="K10893">
        <f t="shared" si="512"/>
        <v>1255.8333333333333</v>
      </c>
    </row>
    <row r="10894" spans="1:11" ht="15">
      <c r="A10894" t="s">
        <v>25</v>
      </c>
      <c r="B10894">
        <v>5</v>
      </c>
      <c r="C10894">
        <v>12</v>
      </c>
      <c r="D10894" t="s">
        <v>33</v>
      </c>
      <c r="E10894" t="s">
        <v>1722</v>
      </c>
      <c r="F10894" s="1">
        <v>1.4043981481481482E-2</v>
      </c>
      <c r="G10894">
        <f>_xlfn.XLOOKUP($A10894,Product_pricing!$B:$B,Product_pricing!$C:$C)</f>
        <v>40</v>
      </c>
      <c r="H10894">
        <f t="shared" si="510"/>
        <v>176</v>
      </c>
      <c r="I10894" s="10">
        <f t="shared" si="511"/>
        <v>0.15530911959442886</v>
      </c>
      <c r="J10894" t="str">
        <f>_xlfn.XLOOKUP(A10894,Product_Details!$A:$A,Product_Details!$G:$G,"mens")</f>
        <v>Mens</v>
      </c>
      <c r="K10894">
        <f t="shared" si="512"/>
        <v>2520</v>
      </c>
    </row>
    <row r="10895" spans="1:11" ht="15">
      <c r="A10895" t="s">
        <v>31</v>
      </c>
      <c r="B10895">
        <v>3</v>
      </c>
      <c r="C10895">
        <v>12</v>
      </c>
      <c r="D10895" t="s">
        <v>33</v>
      </c>
      <c r="E10895" t="s">
        <v>1722</v>
      </c>
      <c r="F10895" s="1">
        <v>1.4043981481481482E-2</v>
      </c>
      <c r="G10895">
        <f>_xlfn.XLOOKUP($A10895,Product_pricing!$B:$B,Product_pricing!$C:$C)</f>
        <v>57</v>
      </c>
      <c r="H10895">
        <f t="shared" si="510"/>
        <v>150.47999999999999</v>
      </c>
      <c r="I10895" s="10">
        <f t="shared" si="511"/>
        <v>0.13278929725323665</v>
      </c>
      <c r="J10895" t="str">
        <f>_xlfn.XLOOKUP(A10895,Product_Details!$A:$A,Product_Details!$G:$G,"mens")</f>
        <v>Mens</v>
      </c>
      <c r="K10895">
        <f t="shared" si="512"/>
        <v>2520</v>
      </c>
    </row>
    <row r="10896" spans="1:11" ht="15">
      <c r="A10896" t="s">
        <v>32</v>
      </c>
      <c r="B10896">
        <v>2</v>
      </c>
      <c r="C10896">
        <v>12</v>
      </c>
      <c r="D10896" t="s">
        <v>33</v>
      </c>
      <c r="E10896" t="s">
        <v>1722</v>
      </c>
      <c r="F10896" s="1">
        <v>1.4043981481481482E-2</v>
      </c>
      <c r="G10896">
        <f>_xlfn.XLOOKUP($A10896,Product_pricing!$B:$B,Product_pricing!$C:$C)</f>
        <v>36</v>
      </c>
      <c r="H10896">
        <f t="shared" si="510"/>
        <v>63.36</v>
      </c>
      <c r="I10896" s="10">
        <f t="shared" si="511"/>
        <v>5.5911283053994384E-2</v>
      </c>
      <c r="J10896" t="str">
        <f>_xlfn.XLOOKUP(A10896,Product_Details!$A:$A,Product_Details!$G:$G,"mens")</f>
        <v>Mens</v>
      </c>
      <c r="K10896">
        <f t="shared" si="512"/>
        <v>2520</v>
      </c>
    </row>
    <row r="10897" spans="1:11" ht="15">
      <c r="A10897" t="s">
        <v>22</v>
      </c>
      <c r="B10897">
        <v>5</v>
      </c>
      <c r="C10897">
        <v>9</v>
      </c>
      <c r="D10897" t="s">
        <v>23</v>
      </c>
      <c r="E10897" t="s">
        <v>1723</v>
      </c>
      <c r="F10897" s="1">
        <v>2.492476851851852E-2</v>
      </c>
      <c r="G10897">
        <f>_xlfn.XLOOKUP($A10897,Product_pricing!$B:$B,Product_pricing!$C:$C)</f>
        <v>13</v>
      </c>
      <c r="H10897">
        <f t="shared" si="510"/>
        <v>59.15</v>
      </c>
      <c r="I10897" s="10">
        <f t="shared" si="511"/>
        <v>5.219621831824129E-2</v>
      </c>
      <c r="J10897" t="str">
        <f>_xlfn.XLOOKUP(A10897,Product_Details!$A:$A,Product_Details!$G:$G,"mens")</f>
        <v>Womens</v>
      </c>
      <c r="K10897">
        <f t="shared" si="512"/>
        <v>1883.75</v>
      </c>
    </row>
    <row r="10898" spans="1:11" ht="15">
      <c r="A10898" t="s">
        <v>29</v>
      </c>
      <c r="B10898">
        <v>3</v>
      </c>
      <c r="C10898">
        <v>9</v>
      </c>
      <c r="D10898" t="s">
        <v>23</v>
      </c>
      <c r="E10898" t="s">
        <v>1723</v>
      </c>
      <c r="F10898" s="1">
        <v>2.492476851851852E-2</v>
      </c>
      <c r="G10898">
        <f>_xlfn.XLOOKUP($A10898,Product_pricing!$B:$B,Product_pricing!$C:$C)</f>
        <v>10</v>
      </c>
      <c r="H10898">
        <f t="shared" si="510"/>
        <v>27.3</v>
      </c>
      <c r="I10898" s="10">
        <f t="shared" si="511"/>
        <v>2.4090562300726752E-2</v>
      </c>
      <c r="J10898" t="str">
        <f>_xlfn.XLOOKUP(A10898,Product_Details!$A:$A,Product_Details!$G:$G,"mens")</f>
        <v>Womens</v>
      </c>
      <c r="K10898">
        <f t="shared" si="512"/>
        <v>1883.75</v>
      </c>
    </row>
    <row r="10899" spans="1:11" ht="15">
      <c r="A10899" t="s">
        <v>30</v>
      </c>
      <c r="B10899">
        <v>3</v>
      </c>
      <c r="C10899">
        <v>9</v>
      </c>
      <c r="D10899" t="s">
        <v>23</v>
      </c>
      <c r="E10899" t="s">
        <v>1723</v>
      </c>
      <c r="F10899" s="1">
        <v>2.492476851851852E-2</v>
      </c>
      <c r="G10899">
        <f>_xlfn.XLOOKUP($A10899,Product_pricing!$B:$B,Product_pricing!$C:$C)</f>
        <v>19</v>
      </c>
      <c r="H10899">
        <f t="shared" si="510"/>
        <v>51.870000000000005</v>
      </c>
      <c r="I10899" s="10">
        <f t="shared" si="511"/>
        <v>4.5772068371380828E-2</v>
      </c>
      <c r="J10899" t="str">
        <f>_xlfn.XLOOKUP(A10899,Product_Details!$A:$A,Product_Details!$G:$G,"mens")</f>
        <v>Womens</v>
      </c>
      <c r="K10899">
        <f t="shared" si="512"/>
        <v>1883.75</v>
      </c>
    </row>
    <row r="10900" spans="1:11" ht="15">
      <c r="A10900" t="s">
        <v>38</v>
      </c>
      <c r="B10900">
        <v>3</v>
      </c>
      <c r="C10900">
        <v>9</v>
      </c>
      <c r="D10900" t="s">
        <v>23</v>
      </c>
      <c r="E10900" t="s">
        <v>1723</v>
      </c>
      <c r="F10900" s="1">
        <v>2.492476851851852E-2</v>
      </c>
      <c r="G10900">
        <f>_xlfn.XLOOKUP($A10900,Product_pricing!$B:$B,Product_pricing!$C:$C)</f>
        <v>54</v>
      </c>
      <c r="H10900">
        <f t="shared" si="510"/>
        <v>147.42000000000002</v>
      </c>
      <c r="I10900" s="10">
        <f t="shared" si="511"/>
        <v>0.13008903642392447</v>
      </c>
      <c r="J10900" t="str">
        <f>_xlfn.XLOOKUP(A10900,Product_Details!$A:$A,Product_Details!$G:$G,"mens")</f>
        <v>Womens</v>
      </c>
      <c r="K10900">
        <f t="shared" si="512"/>
        <v>1883.75</v>
      </c>
    </row>
    <row r="10901" spans="1:11" ht="15">
      <c r="A10901" t="s">
        <v>31</v>
      </c>
      <c r="B10901">
        <v>1</v>
      </c>
      <c r="C10901">
        <v>9</v>
      </c>
      <c r="D10901" t="s">
        <v>23</v>
      </c>
      <c r="E10901" t="s">
        <v>1723</v>
      </c>
      <c r="F10901" s="1">
        <v>2.492476851851852E-2</v>
      </c>
      <c r="G10901">
        <f>_xlfn.XLOOKUP($A10901,Product_pricing!$B:$B,Product_pricing!$C:$C)</f>
        <v>57</v>
      </c>
      <c r="H10901">
        <f t="shared" si="510"/>
        <v>51.870000000000005</v>
      </c>
      <c r="I10901" s="10">
        <f t="shared" si="511"/>
        <v>4.5772068371380828E-2</v>
      </c>
      <c r="J10901" t="str">
        <f>_xlfn.XLOOKUP(A10901,Product_Details!$A:$A,Product_Details!$G:$G,"mens")</f>
        <v>Mens</v>
      </c>
      <c r="K10901">
        <f t="shared" si="512"/>
        <v>3780</v>
      </c>
    </row>
    <row r="10902" spans="1:11" ht="15">
      <c r="A10902" t="s">
        <v>32</v>
      </c>
      <c r="B10902">
        <v>2</v>
      </c>
      <c r="C10902">
        <v>9</v>
      </c>
      <c r="D10902" t="s">
        <v>23</v>
      </c>
      <c r="E10902" t="s">
        <v>1723</v>
      </c>
      <c r="F10902" s="1">
        <v>2.492476851851852E-2</v>
      </c>
      <c r="G10902">
        <f>_xlfn.XLOOKUP($A10902,Product_pricing!$B:$B,Product_pricing!$C:$C)</f>
        <v>36</v>
      </c>
      <c r="H10902">
        <f t="shared" si="510"/>
        <v>65.52</v>
      </c>
      <c r="I10902" s="10">
        <f t="shared" si="511"/>
        <v>5.7817349521744194E-2</v>
      </c>
      <c r="J10902" t="str">
        <f>_xlfn.XLOOKUP(A10902,Product_Details!$A:$A,Product_Details!$G:$G,"mens")</f>
        <v>Mens</v>
      </c>
      <c r="K10902">
        <f t="shared" si="512"/>
        <v>3780</v>
      </c>
    </row>
    <row r="10903" spans="1:11" ht="15">
      <c r="A10903" t="s">
        <v>22</v>
      </c>
      <c r="B10903">
        <v>5</v>
      </c>
      <c r="C10903">
        <v>9</v>
      </c>
      <c r="D10903" t="s">
        <v>33</v>
      </c>
      <c r="E10903" t="s">
        <v>1724</v>
      </c>
      <c r="F10903" s="1">
        <v>8.6331018518518519E-3</v>
      </c>
      <c r="G10903">
        <f>_xlfn.XLOOKUP($A10903,Product_pricing!$B:$B,Product_pricing!$C:$C)</f>
        <v>13</v>
      </c>
      <c r="H10903">
        <f t="shared" si="510"/>
        <v>59.15</v>
      </c>
      <c r="I10903" s="10">
        <f t="shared" si="511"/>
        <v>5.219621831824129E-2</v>
      </c>
      <c r="J10903" t="str">
        <f>_xlfn.XLOOKUP(A10903,Product_Details!$A:$A,Product_Details!$G:$G,"mens")</f>
        <v>Womens</v>
      </c>
      <c r="K10903">
        <f t="shared" si="512"/>
        <v>1507</v>
      </c>
    </row>
    <row r="10904" spans="1:11" ht="15">
      <c r="A10904" t="s">
        <v>29</v>
      </c>
      <c r="B10904">
        <v>3</v>
      </c>
      <c r="C10904">
        <v>9</v>
      </c>
      <c r="D10904" t="s">
        <v>33</v>
      </c>
      <c r="E10904" t="s">
        <v>1724</v>
      </c>
      <c r="F10904" s="1">
        <v>8.6331018518518519E-3</v>
      </c>
      <c r="G10904">
        <f>_xlfn.XLOOKUP($A10904,Product_pricing!$B:$B,Product_pricing!$C:$C)</f>
        <v>10</v>
      </c>
      <c r="H10904">
        <f t="shared" si="510"/>
        <v>27.3</v>
      </c>
      <c r="I10904" s="10">
        <f t="shared" si="511"/>
        <v>2.4090562300726752E-2</v>
      </c>
      <c r="J10904" t="str">
        <f>_xlfn.XLOOKUP(A10904,Product_Details!$A:$A,Product_Details!$G:$G,"mens")</f>
        <v>Womens</v>
      </c>
      <c r="K10904">
        <f t="shared" si="512"/>
        <v>1507</v>
      </c>
    </row>
    <row r="10905" spans="1:11" ht="15">
      <c r="A10905" t="s">
        <v>36</v>
      </c>
      <c r="B10905">
        <v>2</v>
      </c>
      <c r="C10905">
        <v>9</v>
      </c>
      <c r="D10905" t="s">
        <v>33</v>
      </c>
      <c r="E10905" t="s">
        <v>1724</v>
      </c>
      <c r="F10905" s="1">
        <v>8.6331018518518519E-3</v>
      </c>
      <c r="G10905">
        <f>_xlfn.XLOOKUP($A10905,Product_pricing!$B:$B,Product_pricing!$C:$C)</f>
        <v>23</v>
      </c>
      <c r="H10905">
        <f t="shared" si="510"/>
        <v>41.86</v>
      </c>
      <c r="I10905" s="10">
        <f t="shared" si="511"/>
        <v>3.6938862194447683E-2</v>
      </c>
      <c r="J10905" t="str">
        <f>_xlfn.XLOOKUP(A10905,Product_Details!$A:$A,Product_Details!$G:$G,"mens")</f>
        <v>Womens</v>
      </c>
      <c r="K10905">
        <f t="shared" si="512"/>
        <v>1507</v>
      </c>
    </row>
    <row r="10906" spans="1:11" ht="15">
      <c r="A10906" t="s">
        <v>30</v>
      </c>
      <c r="B10906">
        <v>3</v>
      </c>
      <c r="C10906">
        <v>9</v>
      </c>
      <c r="D10906" t="s">
        <v>33</v>
      </c>
      <c r="E10906" t="s">
        <v>1724</v>
      </c>
      <c r="F10906" s="1">
        <v>8.6331018518518519E-3</v>
      </c>
      <c r="G10906">
        <f>_xlfn.XLOOKUP($A10906,Product_pricing!$B:$B,Product_pricing!$C:$C)</f>
        <v>19</v>
      </c>
      <c r="H10906">
        <f t="shared" si="510"/>
        <v>51.870000000000005</v>
      </c>
      <c r="I10906" s="10">
        <f t="shared" si="511"/>
        <v>4.5772068371380828E-2</v>
      </c>
      <c r="J10906" t="str">
        <f>_xlfn.XLOOKUP(A10906,Product_Details!$A:$A,Product_Details!$G:$G,"mens")</f>
        <v>Womens</v>
      </c>
      <c r="K10906">
        <f t="shared" si="512"/>
        <v>1507</v>
      </c>
    </row>
    <row r="10907" spans="1:11" ht="15">
      <c r="A10907" t="s">
        <v>38</v>
      </c>
      <c r="B10907">
        <v>2</v>
      </c>
      <c r="C10907">
        <v>9</v>
      </c>
      <c r="D10907" t="s">
        <v>33</v>
      </c>
      <c r="E10907" t="s">
        <v>1724</v>
      </c>
      <c r="F10907" s="1">
        <v>8.6331018518518519E-3</v>
      </c>
      <c r="G10907">
        <f>_xlfn.XLOOKUP($A10907,Product_pricing!$B:$B,Product_pricing!$C:$C)</f>
        <v>54</v>
      </c>
      <c r="H10907">
        <f t="shared" si="510"/>
        <v>98.28</v>
      </c>
      <c r="I10907" s="10">
        <f t="shared" si="511"/>
        <v>8.6726024282616304E-2</v>
      </c>
      <c r="J10907" t="str">
        <f>_xlfn.XLOOKUP(A10907,Product_Details!$A:$A,Product_Details!$G:$G,"mens")</f>
        <v>Womens</v>
      </c>
      <c r="K10907">
        <f t="shared" si="512"/>
        <v>1507</v>
      </c>
    </row>
    <row r="10908" spans="1:11" ht="15">
      <c r="A10908" t="s">
        <v>31</v>
      </c>
      <c r="B10908">
        <v>1</v>
      </c>
      <c r="C10908">
        <v>9</v>
      </c>
      <c r="D10908" t="s">
        <v>33</v>
      </c>
      <c r="E10908" t="s">
        <v>1724</v>
      </c>
      <c r="F10908" s="1">
        <v>8.6331018518518519E-3</v>
      </c>
      <c r="G10908">
        <f>_xlfn.XLOOKUP($A10908,Product_pricing!$B:$B,Product_pricing!$C:$C)</f>
        <v>57</v>
      </c>
      <c r="H10908">
        <f t="shared" si="510"/>
        <v>51.870000000000005</v>
      </c>
      <c r="I10908" s="10">
        <f t="shared" si="511"/>
        <v>4.5772068371380828E-2</v>
      </c>
      <c r="J10908" t="str">
        <f>_xlfn.XLOOKUP(A10908,Product_Details!$A:$A,Product_Details!$G:$G,"mens")</f>
        <v>Mens</v>
      </c>
      <c r="K10908">
        <f t="shared" si="512"/>
        <v>7560</v>
      </c>
    </row>
    <row r="10909" spans="1:11" ht="15">
      <c r="A10909" t="s">
        <v>35</v>
      </c>
      <c r="B10909">
        <v>5</v>
      </c>
      <c r="C10909">
        <v>23</v>
      </c>
      <c r="D10909" t="s">
        <v>23</v>
      </c>
      <c r="E10909" t="s">
        <v>1725</v>
      </c>
      <c r="F10909" s="1">
        <v>4.0704861111111108E-2</v>
      </c>
      <c r="G10909">
        <f>_xlfn.XLOOKUP($A10909,Product_pricing!$B:$B,Product_pricing!$C:$C)</f>
        <v>32</v>
      </c>
      <c r="H10909">
        <f t="shared" si="510"/>
        <v>123.2</v>
      </c>
      <c r="I10909" s="10">
        <f t="shared" si="511"/>
        <v>0.10871638371610021</v>
      </c>
      <c r="J10909" t="str">
        <f>_xlfn.XLOOKUP(A10909,Product_Details!$A:$A,Product_Details!$G:$G,"mens")</f>
        <v>Womens</v>
      </c>
      <c r="K10909">
        <f t="shared" si="512"/>
        <v>7535</v>
      </c>
    </row>
    <row r="10910" spans="1:11" ht="15">
      <c r="A10910" t="s">
        <v>25</v>
      </c>
      <c r="B10910">
        <v>4</v>
      </c>
      <c r="C10910">
        <v>23</v>
      </c>
      <c r="D10910" t="s">
        <v>23</v>
      </c>
      <c r="E10910" t="s">
        <v>1725</v>
      </c>
      <c r="F10910" s="1">
        <v>4.0704861111111108E-2</v>
      </c>
      <c r="G10910">
        <f>_xlfn.XLOOKUP($A10910,Product_pricing!$B:$B,Product_pricing!$C:$C)</f>
        <v>40</v>
      </c>
      <c r="H10910">
        <f t="shared" si="510"/>
        <v>123.2</v>
      </c>
      <c r="I10910" s="10">
        <f t="shared" si="511"/>
        <v>0.10871638371610021</v>
      </c>
      <c r="J10910" t="str">
        <f>_xlfn.XLOOKUP(A10910,Product_Details!$A:$A,Product_Details!$G:$G,"mens")</f>
        <v>Mens</v>
      </c>
      <c r="K10910">
        <f t="shared" si="512"/>
        <v>2520</v>
      </c>
    </row>
    <row r="10911" spans="1:11" ht="15">
      <c r="A10911" t="s">
        <v>31</v>
      </c>
      <c r="B10911">
        <v>5</v>
      </c>
      <c r="C10911">
        <v>23</v>
      </c>
      <c r="D10911" t="s">
        <v>23</v>
      </c>
      <c r="E10911" t="s">
        <v>1725</v>
      </c>
      <c r="F10911" s="1">
        <v>4.0704861111111108E-2</v>
      </c>
      <c r="G10911">
        <f>_xlfn.XLOOKUP($A10911,Product_pricing!$B:$B,Product_pricing!$C:$C)</f>
        <v>57</v>
      </c>
      <c r="H10911">
        <f t="shared" si="510"/>
        <v>219.45000000000002</v>
      </c>
      <c r="I10911" s="10">
        <f t="shared" si="511"/>
        <v>0.1936510584943035</v>
      </c>
      <c r="J10911" t="str">
        <f>_xlfn.XLOOKUP(A10911,Product_Details!$A:$A,Product_Details!$G:$G,"mens")</f>
        <v>Mens</v>
      </c>
      <c r="K10911">
        <f t="shared" si="512"/>
        <v>2520</v>
      </c>
    </row>
    <row r="10912" spans="1:11" ht="15">
      <c r="A10912" t="s">
        <v>26</v>
      </c>
      <c r="B10912">
        <v>3</v>
      </c>
      <c r="C10912">
        <v>23</v>
      </c>
      <c r="D10912" t="s">
        <v>23</v>
      </c>
      <c r="E10912" t="s">
        <v>1725</v>
      </c>
      <c r="F10912" s="1">
        <v>4.0704861111111108E-2</v>
      </c>
      <c r="G10912">
        <f>_xlfn.XLOOKUP($A10912,Product_pricing!$B:$B,Product_pricing!$C:$C)</f>
        <v>17</v>
      </c>
      <c r="H10912">
        <f t="shared" si="510"/>
        <v>39.270000000000003</v>
      </c>
      <c r="I10912" s="10">
        <f t="shared" si="511"/>
        <v>3.4653347309506942E-2</v>
      </c>
      <c r="J10912" t="str">
        <f>_xlfn.XLOOKUP(A10912,Product_Details!$A:$A,Product_Details!$G:$G,"mens")</f>
        <v>Mens</v>
      </c>
      <c r="K10912">
        <f t="shared" si="512"/>
        <v>2520</v>
      </c>
    </row>
    <row r="10913" spans="1:11" ht="15">
      <c r="A10913" t="s">
        <v>22</v>
      </c>
      <c r="B10913">
        <v>4</v>
      </c>
      <c r="C10913">
        <v>6</v>
      </c>
      <c r="D10913" t="s">
        <v>33</v>
      </c>
      <c r="E10913" t="s">
        <v>1726</v>
      </c>
      <c r="F10913" s="1">
        <v>2.4311342592592589E-2</v>
      </c>
      <c r="G10913">
        <f>_xlfn.XLOOKUP($A10913,Product_pricing!$B:$B,Product_pricing!$C:$C)</f>
        <v>13</v>
      </c>
      <c r="H10913">
        <f t="shared" si="510"/>
        <v>48.879999999999995</v>
      </c>
      <c r="I10913" s="10">
        <f t="shared" si="511"/>
        <v>4.3133578214634559E-2</v>
      </c>
      <c r="J10913" t="str">
        <f>_xlfn.XLOOKUP(A10913,Product_Details!$A:$A,Product_Details!$G:$G,"mens")</f>
        <v>Womens</v>
      </c>
      <c r="K10913">
        <f t="shared" si="512"/>
        <v>1883.75</v>
      </c>
    </row>
    <row r="10914" spans="1:11" ht="15">
      <c r="A10914" t="s">
        <v>35</v>
      </c>
      <c r="B10914">
        <v>2</v>
      </c>
      <c r="C10914">
        <v>6</v>
      </c>
      <c r="D10914" t="s">
        <v>33</v>
      </c>
      <c r="E10914" t="s">
        <v>1726</v>
      </c>
      <c r="F10914" s="1">
        <v>2.4311342592592589E-2</v>
      </c>
      <c r="G10914">
        <f>_xlfn.XLOOKUP($A10914,Product_pricing!$B:$B,Product_pricing!$C:$C)</f>
        <v>32</v>
      </c>
      <c r="H10914">
        <f t="shared" si="510"/>
        <v>60.16</v>
      </c>
      <c r="I10914" s="10">
        <f t="shared" si="511"/>
        <v>5.3087480879550224E-2</v>
      </c>
      <c r="J10914" t="str">
        <f>_xlfn.XLOOKUP(A10914,Product_Details!$A:$A,Product_Details!$G:$G,"mens")</f>
        <v>Womens</v>
      </c>
      <c r="K10914">
        <f t="shared" si="512"/>
        <v>1883.75</v>
      </c>
    </row>
    <row r="10915" spans="1:11" ht="15">
      <c r="A10915" t="s">
        <v>36</v>
      </c>
      <c r="B10915">
        <v>5</v>
      </c>
      <c r="C10915">
        <v>6</v>
      </c>
      <c r="D10915" t="s">
        <v>33</v>
      </c>
      <c r="E10915" t="s">
        <v>1726</v>
      </c>
      <c r="F10915" s="1">
        <v>2.4311342592592589E-2</v>
      </c>
      <c r="G10915">
        <f>_xlfn.XLOOKUP($A10915,Product_pricing!$B:$B,Product_pricing!$C:$C)</f>
        <v>23</v>
      </c>
      <c r="H10915">
        <f t="shared" si="510"/>
        <v>108.1</v>
      </c>
      <c r="I10915" s="10">
        <f t="shared" si="511"/>
        <v>9.5391567205441813E-2</v>
      </c>
      <c r="J10915" t="str">
        <f>_xlfn.XLOOKUP(A10915,Product_Details!$A:$A,Product_Details!$G:$G,"mens")</f>
        <v>Womens</v>
      </c>
      <c r="K10915">
        <f t="shared" si="512"/>
        <v>1883.75</v>
      </c>
    </row>
    <row r="10916" spans="1:11" ht="15">
      <c r="A10916" t="s">
        <v>38</v>
      </c>
      <c r="B10916">
        <v>3</v>
      </c>
      <c r="C10916">
        <v>6</v>
      </c>
      <c r="D10916" t="s">
        <v>33</v>
      </c>
      <c r="E10916" t="s">
        <v>1726</v>
      </c>
      <c r="F10916" s="1">
        <v>2.4311342592592589E-2</v>
      </c>
      <c r="G10916">
        <f>_xlfn.XLOOKUP($A10916,Product_pricing!$B:$B,Product_pricing!$C:$C)</f>
        <v>54</v>
      </c>
      <c r="H10916">
        <f t="shared" si="510"/>
        <v>152.28</v>
      </c>
      <c r="I10916" s="10">
        <f t="shared" si="511"/>
        <v>0.13437768597636152</v>
      </c>
      <c r="J10916" t="str">
        <f>_xlfn.XLOOKUP(A10916,Product_Details!$A:$A,Product_Details!$G:$G,"mens")</f>
        <v>Womens</v>
      </c>
      <c r="K10916">
        <f t="shared" si="512"/>
        <v>1883.75</v>
      </c>
    </row>
    <row r="10917" spans="1:11" ht="15">
      <c r="A10917" t="s">
        <v>25</v>
      </c>
      <c r="B10917">
        <v>1</v>
      </c>
      <c r="C10917">
        <v>6</v>
      </c>
      <c r="D10917" t="s">
        <v>33</v>
      </c>
      <c r="E10917" t="s">
        <v>1726</v>
      </c>
      <c r="F10917" s="1">
        <v>2.4311342592592589E-2</v>
      </c>
      <c r="G10917">
        <f>_xlfn.XLOOKUP($A10917,Product_pricing!$B:$B,Product_pricing!$C:$C)</f>
        <v>40</v>
      </c>
      <c r="H10917">
        <f t="shared" si="510"/>
        <v>37.599999999999994</v>
      </c>
      <c r="I10917" s="10">
        <f t="shared" si="511"/>
        <v>3.3179675549718887E-2</v>
      </c>
      <c r="J10917" t="str">
        <f>_xlfn.XLOOKUP(A10917,Product_Details!$A:$A,Product_Details!$G:$G,"mens")</f>
        <v>Mens</v>
      </c>
      <c r="K10917">
        <f t="shared" si="512"/>
        <v>2520</v>
      </c>
    </row>
    <row r="10918" spans="1:11" ht="15">
      <c r="A10918" t="s">
        <v>31</v>
      </c>
      <c r="B10918">
        <v>2</v>
      </c>
      <c r="C10918">
        <v>6</v>
      </c>
      <c r="D10918" t="s">
        <v>33</v>
      </c>
      <c r="E10918" t="s">
        <v>1726</v>
      </c>
      <c r="F10918" s="1">
        <v>2.4311342592592589E-2</v>
      </c>
      <c r="G10918">
        <f>_xlfn.XLOOKUP($A10918,Product_pricing!$B:$B,Product_pricing!$C:$C)</f>
        <v>57</v>
      </c>
      <c r="H10918">
        <f t="shared" si="510"/>
        <v>107.16</v>
      </c>
      <c r="I10918" s="10">
        <f t="shared" si="511"/>
        <v>9.4562075316698843E-2</v>
      </c>
      <c r="J10918" t="str">
        <f>_xlfn.XLOOKUP(A10918,Product_Details!$A:$A,Product_Details!$G:$G,"mens")</f>
        <v>Mens</v>
      </c>
      <c r="K10918">
        <f t="shared" si="512"/>
        <v>2520</v>
      </c>
    </row>
    <row r="10919" spans="1:11" ht="15">
      <c r="A10919" t="s">
        <v>27</v>
      </c>
      <c r="B10919">
        <v>2</v>
      </c>
      <c r="C10919">
        <v>6</v>
      </c>
      <c r="D10919" t="s">
        <v>33</v>
      </c>
      <c r="E10919" t="s">
        <v>1726</v>
      </c>
      <c r="F10919" s="1">
        <v>2.4311342592592589E-2</v>
      </c>
      <c r="G10919">
        <f>_xlfn.XLOOKUP($A10919,Product_pricing!$B:$B,Product_pricing!$C:$C)</f>
        <v>29</v>
      </c>
      <c r="H10919">
        <f t="shared" si="510"/>
        <v>54.519999999999996</v>
      </c>
      <c r="I10919" s="10">
        <f t="shared" si="511"/>
        <v>4.8110529547092391E-2</v>
      </c>
      <c r="J10919" t="str">
        <f>_xlfn.XLOOKUP(A10919,Product_Details!$A:$A,Product_Details!$G:$G,"mens")</f>
        <v>Mens</v>
      </c>
      <c r="K10919">
        <f t="shared" si="512"/>
        <v>2520</v>
      </c>
    </row>
    <row r="10920" spans="1:11" ht="15">
      <c r="A10920" t="s">
        <v>35</v>
      </c>
      <c r="B10920">
        <v>4</v>
      </c>
      <c r="C10920">
        <v>24</v>
      </c>
      <c r="D10920" t="s">
        <v>33</v>
      </c>
      <c r="E10920" t="s">
        <v>1727</v>
      </c>
      <c r="F10920" s="1">
        <v>1.2065972222222223E-2</v>
      </c>
      <c r="G10920">
        <f>_xlfn.XLOOKUP($A10920,Product_pricing!$B:$B,Product_pricing!$C:$C)</f>
        <v>32</v>
      </c>
      <c r="H10920">
        <f t="shared" si="510"/>
        <v>97.28</v>
      </c>
      <c r="I10920" s="10">
        <f t="shared" si="511"/>
        <v>8.5843586103102498E-2</v>
      </c>
      <c r="J10920" t="str">
        <f>_xlfn.XLOOKUP(A10920,Product_Details!$A:$A,Product_Details!$G:$G,"mens")</f>
        <v>Womens</v>
      </c>
      <c r="K10920">
        <f t="shared" si="512"/>
        <v>2511.6666666666665</v>
      </c>
    </row>
    <row r="10921" spans="1:11" ht="15">
      <c r="A10921" t="s">
        <v>30</v>
      </c>
      <c r="B10921">
        <v>1</v>
      </c>
      <c r="C10921">
        <v>24</v>
      </c>
      <c r="D10921" t="s">
        <v>33</v>
      </c>
      <c r="E10921" t="s">
        <v>1727</v>
      </c>
      <c r="F10921" s="1">
        <v>1.2065972222222223E-2</v>
      </c>
      <c r="G10921">
        <f>_xlfn.XLOOKUP($A10921,Product_pricing!$B:$B,Product_pricing!$C:$C)</f>
        <v>19</v>
      </c>
      <c r="H10921">
        <f t="shared" si="510"/>
        <v>14.44</v>
      </c>
      <c r="I10921" s="10">
        <f t="shared" si="511"/>
        <v>1.2742407312179276E-2</v>
      </c>
      <c r="J10921" t="str">
        <f>_xlfn.XLOOKUP(A10921,Product_Details!$A:$A,Product_Details!$G:$G,"mens")</f>
        <v>Womens</v>
      </c>
      <c r="K10921">
        <f t="shared" si="512"/>
        <v>2511.6666666666665</v>
      </c>
    </row>
    <row r="10922" spans="1:11" ht="15">
      <c r="A10922" t="s">
        <v>38</v>
      </c>
      <c r="B10922">
        <v>5</v>
      </c>
      <c r="C10922">
        <v>24</v>
      </c>
      <c r="D10922" t="s">
        <v>33</v>
      </c>
      <c r="E10922" t="s">
        <v>1727</v>
      </c>
      <c r="F10922" s="1">
        <v>1.2065972222222223E-2</v>
      </c>
      <c r="G10922">
        <f>_xlfn.XLOOKUP($A10922,Product_pricing!$B:$B,Product_pricing!$C:$C)</f>
        <v>54</v>
      </c>
      <c r="H10922">
        <f t="shared" si="510"/>
        <v>205.2</v>
      </c>
      <c r="I10922" s="10">
        <f t="shared" si="511"/>
        <v>0.18107631443623182</v>
      </c>
      <c r="J10922" t="str">
        <f>_xlfn.XLOOKUP(A10922,Product_Details!$A:$A,Product_Details!$G:$G,"mens")</f>
        <v>Womens</v>
      </c>
      <c r="K10922">
        <f t="shared" si="512"/>
        <v>2511.6666666666665</v>
      </c>
    </row>
    <row r="10923" spans="1:11" ht="15">
      <c r="A10923" t="s">
        <v>41</v>
      </c>
      <c r="B10923">
        <v>1</v>
      </c>
      <c r="C10923">
        <v>24</v>
      </c>
      <c r="D10923" t="s">
        <v>33</v>
      </c>
      <c r="E10923" t="s">
        <v>1727</v>
      </c>
      <c r="F10923" s="1">
        <v>1.2065972222222223E-2</v>
      </c>
      <c r="G10923">
        <f>_xlfn.XLOOKUP($A10923,Product_pricing!$B:$B,Product_pricing!$C:$C)</f>
        <v>10</v>
      </c>
      <c r="H10923">
        <f t="shared" si="510"/>
        <v>7.6</v>
      </c>
      <c r="I10923" s="10">
        <f t="shared" si="511"/>
        <v>6.7065301643048827E-3</v>
      </c>
      <c r="J10923" t="str">
        <f>_xlfn.XLOOKUP(A10923,Product_Details!$A:$A,Product_Details!$G:$G,"mens")</f>
        <v>Mens</v>
      </c>
      <c r="K10923">
        <f t="shared" si="512"/>
        <v>1890</v>
      </c>
    </row>
    <row r="10924" spans="1:11" ht="15">
      <c r="A10924" t="s">
        <v>32</v>
      </c>
      <c r="B10924">
        <v>1</v>
      </c>
      <c r="C10924">
        <v>24</v>
      </c>
      <c r="D10924" t="s">
        <v>33</v>
      </c>
      <c r="E10924" t="s">
        <v>1727</v>
      </c>
      <c r="F10924" s="1">
        <v>1.2065972222222223E-2</v>
      </c>
      <c r="G10924">
        <f>_xlfn.XLOOKUP($A10924,Product_pricing!$B:$B,Product_pricing!$C:$C)</f>
        <v>36</v>
      </c>
      <c r="H10924">
        <f t="shared" si="510"/>
        <v>27.36</v>
      </c>
      <c r="I10924" s="10">
        <f t="shared" si="511"/>
        <v>2.4143508591497578E-2</v>
      </c>
      <c r="J10924" t="str">
        <f>_xlfn.XLOOKUP(A10924,Product_Details!$A:$A,Product_Details!$G:$G,"mens")</f>
        <v>Mens</v>
      </c>
      <c r="K10924">
        <f t="shared" si="512"/>
        <v>1890</v>
      </c>
    </row>
    <row r="10925" spans="1:11" ht="15">
      <c r="A10925" t="s">
        <v>26</v>
      </c>
      <c r="B10925">
        <v>2</v>
      </c>
      <c r="C10925">
        <v>24</v>
      </c>
      <c r="D10925" t="s">
        <v>33</v>
      </c>
      <c r="E10925" t="s">
        <v>1727</v>
      </c>
      <c r="F10925" s="1">
        <v>1.2065972222222223E-2</v>
      </c>
      <c r="G10925">
        <f>_xlfn.XLOOKUP($A10925,Product_pricing!$B:$B,Product_pricing!$C:$C)</f>
        <v>17</v>
      </c>
      <c r="H10925">
        <f t="shared" si="510"/>
        <v>25.84</v>
      </c>
      <c r="I10925" s="10">
        <f t="shared" si="511"/>
        <v>2.2802202558636603E-2</v>
      </c>
      <c r="J10925" t="str">
        <f>_xlfn.XLOOKUP(A10925,Product_Details!$A:$A,Product_Details!$G:$G,"mens")</f>
        <v>Mens</v>
      </c>
      <c r="K10925">
        <f t="shared" si="512"/>
        <v>1890</v>
      </c>
    </row>
    <row r="10926" spans="1:11" ht="15">
      <c r="A10926" t="s">
        <v>27</v>
      </c>
      <c r="B10926">
        <v>4</v>
      </c>
      <c r="C10926">
        <v>24</v>
      </c>
      <c r="D10926" t="s">
        <v>33</v>
      </c>
      <c r="E10926" t="s">
        <v>1727</v>
      </c>
      <c r="F10926" s="1">
        <v>1.2065972222222223E-2</v>
      </c>
      <c r="G10926">
        <f>_xlfn.XLOOKUP($A10926,Product_pricing!$B:$B,Product_pricing!$C:$C)</f>
        <v>29</v>
      </c>
      <c r="H10926">
        <f t="shared" si="510"/>
        <v>88.16</v>
      </c>
      <c r="I10926" s="10">
        <f t="shared" si="511"/>
        <v>7.7795749905936629E-2</v>
      </c>
      <c r="J10926" t="str">
        <f>_xlfn.XLOOKUP(A10926,Product_Details!$A:$A,Product_Details!$G:$G,"mens")</f>
        <v>Mens</v>
      </c>
      <c r="K10926">
        <f t="shared" si="512"/>
        <v>1890</v>
      </c>
    </row>
    <row r="10927" spans="1:11" ht="15">
      <c r="A10927" t="s">
        <v>29</v>
      </c>
      <c r="B10927">
        <v>3</v>
      </c>
      <c r="C10927">
        <v>17</v>
      </c>
      <c r="D10927" t="s">
        <v>23</v>
      </c>
      <c r="E10927" t="s">
        <v>1728</v>
      </c>
      <c r="F10927" s="1">
        <v>4.0815972222222226E-2</v>
      </c>
      <c r="G10927">
        <f>_xlfn.XLOOKUP($A10927,Product_pricing!$B:$B,Product_pricing!$C:$C)</f>
        <v>10</v>
      </c>
      <c r="H10927">
        <f t="shared" si="510"/>
        <v>24.9</v>
      </c>
      <c r="I10927" s="10">
        <f t="shared" si="511"/>
        <v>2.1972710669893626E-2</v>
      </c>
      <c r="J10927" t="str">
        <f>_xlfn.XLOOKUP(A10927,Product_Details!$A:$A,Product_Details!$G:$G,"mens")</f>
        <v>Womens</v>
      </c>
      <c r="K10927">
        <f t="shared" si="512"/>
        <v>3767.5</v>
      </c>
    </row>
    <row r="10928" spans="1:11" ht="15">
      <c r="A10928" t="s">
        <v>38</v>
      </c>
      <c r="B10928">
        <v>2</v>
      </c>
      <c r="C10928">
        <v>17</v>
      </c>
      <c r="D10928" t="s">
        <v>23</v>
      </c>
      <c r="E10928" t="s">
        <v>1728</v>
      </c>
      <c r="F10928" s="1">
        <v>4.0815972222222226E-2</v>
      </c>
      <c r="G10928">
        <f>_xlfn.XLOOKUP($A10928,Product_pricing!$B:$B,Product_pricing!$C:$C)</f>
        <v>54</v>
      </c>
      <c r="H10928">
        <f t="shared" si="510"/>
        <v>89.64</v>
      </c>
      <c r="I10928" s="10">
        <f t="shared" si="511"/>
        <v>7.9101758411617068E-2</v>
      </c>
      <c r="J10928" t="str">
        <f>_xlfn.XLOOKUP(A10928,Product_Details!$A:$A,Product_Details!$G:$G,"mens")</f>
        <v>Womens</v>
      </c>
      <c r="K10928">
        <f t="shared" si="512"/>
        <v>3767.5</v>
      </c>
    </row>
    <row r="10929" spans="1:11" ht="15">
      <c r="A10929" t="s">
        <v>25</v>
      </c>
      <c r="B10929">
        <v>3</v>
      </c>
      <c r="C10929">
        <v>17</v>
      </c>
      <c r="D10929" t="s">
        <v>23</v>
      </c>
      <c r="E10929" t="s">
        <v>1728</v>
      </c>
      <c r="F10929" s="1">
        <v>4.0815972222222226E-2</v>
      </c>
      <c r="G10929">
        <f>_xlfn.XLOOKUP($A10929,Product_pricing!$B:$B,Product_pricing!$C:$C)</f>
        <v>40</v>
      </c>
      <c r="H10929">
        <f t="shared" si="510"/>
        <v>99.6</v>
      </c>
      <c r="I10929" s="10">
        <f t="shared" si="511"/>
        <v>8.7890842679574505E-2</v>
      </c>
      <c r="J10929" t="str">
        <f>_xlfn.XLOOKUP(A10929,Product_Details!$A:$A,Product_Details!$G:$G,"mens")</f>
        <v>Mens</v>
      </c>
      <c r="K10929">
        <f t="shared" si="512"/>
        <v>2520</v>
      </c>
    </row>
    <row r="10930" spans="1:11" ht="15">
      <c r="A10930" t="s">
        <v>41</v>
      </c>
      <c r="B10930">
        <v>2</v>
      </c>
      <c r="C10930">
        <v>17</v>
      </c>
      <c r="D10930" t="s">
        <v>23</v>
      </c>
      <c r="E10930" t="s">
        <v>1728</v>
      </c>
      <c r="F10930" s="1">
        <v>4.0815972222222226E-2</v>
      </c>
      <c r="G10930">
        <f>_xlfn.XLOOKUP($A10930,Product_pricing!$B:$B,Product_pricing!$C:$C)</f>
        <v>10</v>
      </c>
      <c r="H10930">
        <f t="shared" si="510"/>
        <v>16.599999999999998</v>
      </c>
      <c r="I10930" s="10">
        <f t="shared" si="511"/>
        <v>1.4648473779929085E-2</v>
      </c>
      <c r="J10930" t="str">
        <f>_xlfn.XLOOKUP(A10930,Product_Details!$A:$A,Product_Details!$G:$G,"mens")</f>
        <v>Mens</v>
      </c>
      <c r="K10930">
        <f t="shared" si="512"/>
        <v>2520</v>
      </c>
    </row>
    <row r="10931" spans="1:11" ht="15">
      <c r="A10931" t="s">
        <v>31</v>
      </c>
      <c r="B10931">
        <v>3</v>
      </c>
      <c r="C10931">
        <v>17</v>
      </c>
      <c r="D10931" t="s">
        <v>23</v>
      </c>
      <c r="E10931" t="s">
        <v>1728</v>
      </c>
      <c r="F10931" s="1">
        <v>4.0815972222222226E-2</v>
      </c>
      <c r="G10931">
        <f>_xlfn.XLOOKUP($A10931,Product_pricing!$B:$B,Product_pricing!$C:$C)</f>
        <v>57</v>
      </c>
      <c r="H10931">
        <f t="shared" si="510"/>
        <v>141.93</v>
      </c>
      <c r="I10931" s="10">
        <f t="shared" si="511"/>
        <v>0.12524445081839367</v>
      </c>
      <c r="J10931" t="str">
        <f>_xlfn.XLOOKUP(A10931,Product_Details!$A:$A,Product_Details!$G:$G,"mens")</f>
        <v>Mens</v>
      </c>
      <c r="K10931">
        <f t="shared" si="512"/>
        <v>2520</v>
      </c>
    </row>
    <row r="10932" spans="1:11" ht="15">
      <c r="A10932" t="s">
        <v>22</v>
      </c>
      <c r="B10932">
        <v>4</v>
      </c>
      <c r="C10932">
        <v>17</v>
      </c>
      <c r="D10932" t="s">
        <v>33</v>
      </c>
      <c r="E10932" t="s">
        <v>1729</v>
      </c>
      <c r="F10932" s="1">
        <v>3.0471064814814815E-2</v>
      </c>
      <c r="G10932">
        <f>_xlfn.XLOOKUP($A10932,Product_pricing!$B:$B,Product_pricing!$C:$C)</f>
        <v>13</v>
      </c>
      <c r="H10932">
        <f t="shared" si="510"/>
        <v>43.16</v>
      </c>
      <c r="I10932" s="10">
        <f t="shared" si="511"/>
        <v>3.8086031827815621E-2</v>
      </c>
      <c r="J10932" t="str">
        <f>_xlfn.XLOOKUP(A10932,Product_Details!$A:$A,Product_Details!$G:$G,"mens")</f>
        <v>Womens</v>
      </c>
      <c r="K10932">
        <f t="shared" si="512"/>
        <v>2511.6666666666665</v>
      </c>
    </row>
    <row r="10933" spans="1:11" ht="15">
      <c r="A10933" t="s">
        <v>35</v>
      </c>
      <c r="B10933">
        <v>3</v>
      </c>
      <c r="C10933">
        <v>17</v>
      </c>
      <c r="D10933" t="s">
        <v>33</v>
      </c>
      <c r="E10933" t="s">
        <v>1729</v>
      </c>
      <c r="F10933" s="1">
        <v>3.0471064814814815E-2</v>
      </c>
      <c r="G10933">
        <f>_xlfn.XLOOKUP($A10933,Product_pricing!$B:$B,Product_pricing!$C:$C)</f>
        <v>32</v>
      </c>
      <c r="H10933">
        <f t="shared" si="510"/>
        <v>79.679999999999993</v>
      </c>
      <c r="I10933" s="10">
        <f t="shared" si="511"/>
        <v>7.0312674143659618E-2</v>
      </c>
      <c r="J10933" t="str">
        <f>_xlfn.XLOOKUP(A10933,Product_Details!$A:$A,Product_Details!$G:$G,"mens")</f>
        <v>Womens</v>
      </c>
      <c r="K10933">
        <f t="shared" si="512"/>
        <v>2511.6666666666665</v>
      </c>
    </row>
    <row r="10934" spans="1:11" ht="15">
      <c r="A10934" t="s">
        <v>36</v>
      </c>
      <c r="B10934">
        <v>3</v>
      </c>
      <c r="C10934">
        <v>17</v>
      </c>
      <c r="D10934" t="s">
        <v>33</v>
      </c>
      <c r="E10934" t="s">
        <v>1729</v>
      </c>
      <c r="F10934" s="1">
        <v>3.0471064814814815E-2</v>
      </c>
      <c r="G10934">
        <f>_xlfn.XLOOKUP($A10934,Product_pricing!$B:$B,Product_pricing!$C:$C)</f>
        <v>23</v>
      </c>
      <c r="H10934">
        <f t="shared" si="510"/>
        <v>57.269999999999996</v>
      </c>
      <c r="I10934" s="10">
        <f t="shared" si="511"/>
        <v>5.0537234540755344E-2</v>
      </c>
      <c r="J10934" t="str">
        <f>_xlfn.XLOOKUP(A10934,Product_Details!$A:$A,Product_Details!$G:$G,"mens")</f>
        <v>Womens</v>
      </c>
      <c r="K10934">
        <f t="shared" si="512"/>
        <v>2511.6666666666665</v>
      </c>
    </row>
    <row r="10935" spans="1:11" ht="15">
      <c r="A10935" t="s">
        <v>25</v>
      </c>
      <c r="B10935">
        <v>1</v>
      </c>
      <c r="C10935">
        <v>17</v>
      </c>
      <c r="D10935" t="s">
        <v>33</v>
      </c>
      <c r="E10935" t="s">
        <v>1729</v>
      </c>
      <c r="F10935" s="1">
        <v>3.0471064814814815E-2</v>
      </c>
      <c r="G10935">
        <f>_xlfn.XLOOKUP($A10935,Product_pricing!$B:$B,Product_pricing!$C:$C)</f>
        <v>40</v>
      </c>
      <c r="H10935">
        <f t="shared" si="510"/>
        <v>33.199999999999996</v>
      </c>
      <c r="I10935" s="10">
        <f t="shared" si="511"/>
        <v>2.9296947559858171E-2</v>
      </c>
      <c r="J10935" t="str">
        <f>_xlfn.XLOOKUP(A10935,Product_Details!$A:$A,Product_Details!$G:$G,"mens")</f>
        <v>Mens</v>
      </c>
      <c r="K10935">
        <f t="shared" si="512"/>
        <v>1512</v>
      </c>
    </row>
    <row r="10936" spans="1:11" ht="15">
      <c r="A10936" t="s">
        <v>41</v>
      </c>
      <c r="B10936">
        <v>3</v>
      </c>
      <c r="C10936">
        <v>17</v>
      </c>
      <c r="D10936" t="s">
        <v>33</v>
      </c>
      <c r="E10936" t="s">
        <v>1729</v>
      </c>
      <c r="F10936" s="1">
        <v>3.0471064814814815E-2</v>
      </c>
      <c r="G10936">
        <f>_xlfn.XLOOKUP($A10936,Product_pricing!$B:$B,Product_pricing!$C:$C)</f>
        <v>10</v>
      </c>
      <c r="H10936">
        <f t="shared" si="510"/>
        <v>24.9</v>
      </c>
      <c r="I10936" s="10">
        <f t="shared" si="511"/>
        <v>2.1972710669893626E-2</v>
      </c>
      <c r="J10936" t="str">
        <f>_xlfn.XLOOKUP(A10936,Product_Details!$A:$A,Product_Details!$G:$G,"mens")</f>
        <v>Mens</v>
      </c>
      <c r="K10936">
        <f t="shared" si="512"/>
        <v>1512</v>
      </c>
    </row>
    <row r="10937" spans="1:11" ht="15">
      <c r="A10937" t="s">
        <v>31</v>
      </c>
      <c r="B10937">
        <v>2</v>
      </c>
      <c r="C10937">
        <v>17</v>
      </c>
      <c r="D10937" t="s">
        <v>33</v>
      </c>
      <c r="E10937" t="s">
        <v>1729</v>
      </c>
      <c r="F10937" s="1">
        <v>3.0471064814814815E-2</v>
      </c>
      <c r="G10937">
        <f>_xlfn.XLOOKUP($A10937,Product_pricing!$B:$B,Product_pricing!$C:$C)</f>
        <v>57</v>
      </c>
      <c r="H10937">
        <f t="shared" si="510"/>
        <v>94.61999999999999</v>
      </c>
      <c r="I10937" s="10">
        <f t="shared" si="511"/>
        <v>8.3496300545595772E-2</v>
      </c>
      <c r="J10937" t="str">
        <f>_xlfn.XLOOKUP(A10937,Product_Details!$A:$A,Product_Details!$G:$G,"mens")</f>
        <v>Mens</v>
      </c>
      <c r="K10937">
        <f t="shared" si="512"/>
        <v>1512</v>
      </c>
    </row>
    <row r="10938" spans="1:11" ht="15">
      <c r="A10938" t="s">
        <v>32</v>
      </c>
      <c r="B10938">
        <v>3</v>
      </c>
      <c r="C10938">
        <v>17</v>
      </c>
      <c r="D10938" t="s">
        <v>33</v>
      </c>
      <c r="E10938" t="s">
        <v>1729</v>
      </c>
      <c r="F10938" s="1">
        <v>3.0471064814814815E-2</v>
      </c>
      <c r="G10938">
        <f>_xlfn.XLOOKUP($A10938,Product_pricing!$B:$B,Product_pricing!$C:$C)</f>
        <v>36</v>
      </c>
      <c r="H10938">
        <f t="shared" si="510"/>
        <v>89.64</v>
      </c>
      <c r="I10938" s="10">
        <f t="shared" si="511"/>
        <v>7.9101758411617068E-2</v>
      </c>
      <c r="J10938" t="str">
        <f>_xlfn.XLOOKUP(A10938,Product_Details!$A:$A,Product_Details!$G:$G,"mens")</f>
        <v>Mens</v>
      </c>
      <c r="K10938">
        <f t="shared" si="512"/>
        <v>1512</v>
      </c>
    </row>
    <row r="10939" spans="1:11" ht="15">
      <c r="A10939" t="s">
        <v>26</v>
      </c>
      <c r="B10939">
        <v>5</v>
      </c>
      <c r="C10939">
        <v>17</v>
      </c>
      <c r="D10939" t="s">
        <v>33</v>
      </c>
      <c r="E10939" t="s">
        <v>1729</v>
      </c>
      <c r="F10939" s="1">
        <v>3.0471064814814815E-2</v>
      </c>
      <c r="G10939">
        <f>_xlfn.XLOOKUP($A10939,Product_pricing!$B:$B,Product_pricing!$C:$C)</f>
        <v>17</v>
      </c>
      <c r="H10939">
        <f t="shared" si="510"/>
        <v>70.55</v>
      </c>
      <c r="I10939" s="10">
        <f t="shared" si="511"/>
        <v>6.2256013564698606E-2</v>
      </c>
      <c r="J10939" t="str">
        <f>_xlfn.XLOOKUP(A10939,Product_Details!$A:$A,Product_Details!$G:$G,"mens")</f>
        <v>Mens</v>
      </c>
      <c r="K10939">
        <f t="shared" si="512"/>
        <v>1512</v>
      </c>
    </row>
    <row r="10940" spans="1:11" ht="15">
      <c r="A10940" t="s">
        <v>29</v>
      </c>
      <c r="B10940">
        <v>5</v>
      </c>
      <c r="C10940">
        <v>3</v>
      </c>
      <c r="D10940" t="s">
        <v>33</v>
      </c>
      <c r="E10940">
        <v>170437</v>
      </c>
      <c r="F10940" s="1">
        <v>1.1809027777777778E-2</v>
      </c>
      <c r="G10940">
        <f>_xlfn.XLOOKUP($A10940,Product_pricing!$B:$B,Product_pricing!$C:$C)</f>
        <v>10</v>
      </c>
      <c r="H10940">
        <f t="shared" si="510"/>
        <v>48.5</v>
      </c>
      <c r="I10940" s="10">
        <f t="shared" si="511"/>
        <v>4.2798251706419314E-2</v>
      </c>
      <c r="J10940" t="str">
        <f>_xlfn.XLOOKUP(A10940,Product_Details!$A:$A,Product_Details!$G:$G,"mens")</f>
        <v>Womens</v>
      </c>
      <c r="K10940">
        <f t="shared" si="512"/>
        <v>7535</v>
      </c>
    </row>
    <row r="10941" spans="1:11" ht="15">
      <c r="A10941" t="s">
        <v>25</v>
      </c>
      <c r="B10941">
        <v>3</v>
      </c>
      <c r="C10941">
        <v>3</v>
      </c>
      <c r="D10941" t="s">
        <v>33</v>
      </c>
      <c r="E10941">
        <v>170437</v>
      </c>
      <c r="F10941" s="1">
        <v>1.1809027777777778E-2</v>
      </c>
      <c r="G10941">
        <f>_xlfn.XLOOKUP($A10941,Product_pricing!$B:$B,Product_pricing!$C:$C)</f>
        <v>40</v>
      </c>
      <c r="H10941">
        <f t="shared" si="510"/>
        <v>116.39999999999999</v>
      </c>
      <c r="I10941" s="10">
        <f t="shared" si="511"/>
        <v>0.10271580409540636</v>
      </c>
      <c r="J10941" t="str">
        <f>_xlfn.XLOOKUP(A10941,Product_Details!$A:$A,Product_Details!$G:$G,"mens")</f>
        <v>Mens</v>
      </c>
      <c r="K10941">
        <f t="shared" si="512"/>
        <v>2520</v>
      </c>
    </row>
    <row r="10942" spans="1:11" ht="15">
      <c r="A10942" t="s">
        <v>31</v>
      </c>
      <c r="B10942">
        <v>3</v>
      </c>
      <c r="C10942">
        <v>3</v>
      </c>
      <c r="D10942" t="s">
        <v>33</v>
      </c>
      <c r="E10942">
        <v>170437</v>
      </c>
      <c r="F10942" s="1">
        <v>1.1809027777777778E-2</v>
      </c>
      <c r="G10942">
        <f>_xlfn.XLOOKUP($A10942,Product_pricing!$B:$B,Product_pricing!$C:$C)</f>
        <v>57</v>
      </c>
      <c r="H10942">
        <f t="shared" si="510"/>
        <v>165.87</v>
      </c>
      <c r="I10942" s="10">
        <f t="shared" si="511"/>
        <v>0.14637002083595407</v>
      </c>
      <c r="J10942" t="str">
        <f>_xlfn.XLOOKUP(A10942,Product_Details!$A:$A,Product_Details!$G:$G,"mens")</f>
        <v>Mens</v>
      </c>
      <c r="K10942">
        <f t="shared" si="512"/>
        <v>2520</v>
      </c>
    </row>
    <row r="10943" spans="1:11" ht="15">
      <c r="A10943" t="s">
        <v>27</v>
      </c>
      <c r="B10943">
        <v>3</v>
      </c>
      <c r="C10943">
        <v>3</v>
      </c>
      <c r="D10943" t="s">
        <v>33</v>
      </c>
      <c r="E10943">
        <v>170437</v>
      </c>
      <c r="F10943" s="1">
        <v>1.1809027777777778E-2</v>
      </c>
      <c r="G10943">
        <f>_xlfn.XLOOKUP($A10943,Product_pricing!$B:$B,Product_pricing!$C:$C)</f>
        <v>29</v>
      </c>
      <c r="H10943">
        <f t="shared" si="510"/>
        <v>84.39</v>
      </c>
      <c r="I10943" s="10">
        <f t="shared" si="511"/>
        <v>7.4468957969169608E-2</v>
      </c>
      <c r="J10943" t="str">
        <f>_xlfn.XLOOKUP(A10943,Product_Details!$A:$A,Product_Details!$G:$G,"mens")</f>
        <v>Mens</v>
      </c>
      <c r="K10943">
        <f t="shared" si="512"/>
        <v>2520</v>
      </c>
    </row>
    <row r="10944" spans="1:11" ht="15">
      <c r="A10944" t="s">
        <v>22</v>
      </c>
      <c r="B10944">
        <v>5</v>
      </c>
      <c r="C10944">
        <v>17</v>
      </c>
      <c r="D10944" t="s">
        <v>23</v>
      </c>
      <c r="E10944" t="s">
        <v>1730</v>
      </c>
      <c r="F10944" s="1">
        <v>2.8965277777777781E-2</v>
      </c>
      <c r="G10944">
        <f>_xlfn.XLOOKUP($A10944,Product_pricing!$B:$B,Product_pricing!$C:$C)</f>
        <v>13</v>
      </c>
      <c r="H10944">
        <f t="shared" si="510"/>
        <v>53.949999999999996</v>
      </c>
      <c r="I10944" s="10">
        <f t="shared" si="511"/>
        <v>4.7607539784769531E-2</v>
      </c>
      <c r="J10944" t="str">
        <f>_xlfn.XLOOKUP(A10944,Product_Details!$A:$A,Product_Details!$G:$G,"mens")</f>
        <v>Womens</v>
      </c>
      <c r="K10944">
        <f t="shared" si="512"/>
        <v>3767.5</v>
      </c>
    </row>
    <row r="10945" spans="1:11" ht="15">
      <c r="A10945" t="s">
        <v>29</v>
      </c>
      <c r="B10945">
        <v>5</v>
      </c>
      <c r="C10945">
        <v>17</v>
      </c>
      <c r="D10945" t="s">
        <v>23</v>
      </c>
      <c r="E10945" t="s">
        <v>1730</v>
      </c>
      <c r="F10945" s="1">
        <v>2.8965277777777781E-2</v>
      </c>
      <c r="G10945">
        <f>_xlfn.XLOOKUP($A10945,Product_pricing!$B:$B,Product_pricing!$C:$C)</f>
        <v>10</v>
      </c>
      <c r="H10945">
        <f t="shared" si="510"/>
        <v>41.5</v>
      </c>
      <c r="I10945" s="10">
        <f t="shared" si="511"/>
        <v>3.6621184449822715E-2</v>
      </c>
      <c r="J10945" t="str">
        <f>_xlfn.XLOOKUP(A10945,Product_Details!$A:$A,Product_Details!$G:$G,"mens")</f>
        <v>Womens</v>
      </c>
      <c r="K10945">
        <f t="shared" si="512"/>
        <v>3767.5</v>
      </c>
    </row>
    <row r="10946" spans="1:11" ht="15">
      <c r="A10946" t="s">
        <v>41</v>
      </c>
      <c r="B10946">
        <v>4</v>
      </c>
      <c r="C10946">
        <v>17</v>
      </c>
      <c r="D10946" t="s">
        <v>23</v>
      </c>
      <c r="E10946" t="s">
        <v>1730</v>
      </c>
      <c r="F10946" s="1">
        <v>2.8965277777777781E-2</v>
      </c>
      <c r="G10946">
        <f>_xlfn.XLOOKUP($A10946,Product_pricing!$B:$B,Product_pricing!$C:$C)</f>
        <v>10</v>
      </c>
      <c r="H10946">
        <f t="shared" si="510"/>
        <v>33.199999999999996</v>
      </c>
      <c r="I10946" s="10">
        <f t="shared" si="511"/>
        <v>2.9296947559858171E-2</v>
      </c>
      <c r="J10946" t="str">
        <f>_xlfn.XLOOKUP(A10946,Product_Details!$A:$A,Product_Details!$G:$G,"mens")</f>
        <v>Mens</v>
      </c>
      <c r="K10946">
        <f t="shared" si="512"/>
        <v>1890</v>
      </c>
    </row>
    <row r="10947" spans="1:11" ht="15">
      <c r="A10947" t="s">
        <v>31</v>
      </c>
      <c r="B10947">
        <v>2</v>
      </c>
      <c r="C10947">
        <v>17</v>
      </c>
      <c r="D10947" t="s">
        <v>23</v>
      </c>
      <c r="E10947" t="s">
        <v>1730</v>
      </c>
      <c r="F10947" s="1">
        <v>2.8965277777777781E-2</v>
      </c>
      <c r="G10947">
        <f>_xlfn.XLOOKUP($A10947,Product_pricing!$B:$B,Product_pricing!$C:$C)</f>
        <v>57</v>
      </c>
      <c r="H10947">
        <f t="shared" ref="H10947:H11010" si="513">B10947*G10947*(1-C10947/100)</f>
        <v>94.61999999999999</v>
      </c>
      <c r="I10947" s="10">
        <f t="shared" ref="I10947:I11010" si="514">(H10947/SUM($H:$H))*1000</f>
        <v>8.3496300545595772E-2</v>
      </c>
      <c r="J10947" t="str">
        <f>_xlfn.XLOOKUP(A10947,Product_Details!$A:$A,Product_Details!$G:$G,"mens")</f>
        <v>Mens</v>
      </c>
      <c r="K10947">
        <f t="shared" ref="K10947:K11010" si="515">COUNTIFS($J:$J, J10947) / COUNTIFS($J:$J, J10947, $E:$E, E10947)</f>
        <v>1890</v>
      </c>
    </row>
    <row r="10948" spans="1:11" ht="15">
      <c r="A10948" t="s">
        <v>26</v>
      </c>
      <c r="B10948">
        <v>5</v>
      </c>
      <c r="C10948">
        <v>17</v>
      </c>
      <c r="D10948" t="s">
        <v>23</v>
      </c>
      <c r="E10948" t="s">
        <v>1730</v>
      </c>
      <c r="F10948" s="1">
        <v>2.8965277777777781E-2</v>
      </c>
      <c r="G10948">
        <f>_xlfn.XLOOKUP($A10948,Product_pricing!$B:$B,Product_pricing!$C:$C)</f>
        <v>17</v>
      </c>
      <c r="H10948">
        <f t="shared" si="513"/>
        <v>70.55</v>
      </c>
      <c r="I10948" s="10">
        <f t="shared" si="514"/>
        <v>6.2256013564698606E-2</v>
      </c>
      <c r="J10948" t="str">
        <f>_xlfn.XLOOKUP(A10948,Product_Details!$A:$A,Product_Details!$G:$G,"mens")</f>
        <v>Mens</v>
      </c>
      <c r="K10948">
        <f t="shared" si="515"/>
        <v>1890</v>
      </c>
    </row>
    <row r="10949" spans="1:11" ht="15">
      <c r="A10949" t="s">
        <v>27</v>
      </c>
      <c r="B10949">
        <v>4</v>
      </c>
      <c r="C10949">
        <v>17</v>
      </c>
      <c r="D10949" t="s">
        <v>23</v>
      </c>
      <c r="E10949" t="s">
        <v>1730</v>
      </c>
      <c r="F10949" s="1">
        <v>2.8965277777777781E-2</v>
      </c>
      <c r="G10949">
        <f>_xlfn.XLOOKUP($A10949,Product_pricing!$B:$B,Product_pricing!$C:$C)</f>
        <v>29</v>
      </c>
      <c r="H10949">
        <f t="shared" si="513"/>
        <v>96.28</v>
      </c>
      <c r="I10949" s="10">
        <f t="shared" si="514"/>
        <v>8.4961147923588706E-2</v>
      </c>
      <c r="J10949" t="str">
        <f>_xlfn.XLOOKUP(A10949,Product_Details!$A:$A,Product_Details!$G:$G,"mens")</f>
        <v>Mens</v>
      </c>
      <c r="K10949">
        <f t="shared" si="515"/>
        <v>1890</v>
      </c>
    </row>
    <row r="10950" spans="1:11" ht="15">
      <c r="A10950" t="s">
        <v>22</v>
      </c>
      <c r="B10950">
        <v>3</v>
      </c>
      <c r="C10950">
        <v>23</v>
      </c>
      <c r="D10950" t="s">
        <v>33</v>
      </c>
      <c r="E10950" t="s">
        <v>1731</v>
      </c>
      <c r="F10950" s="1">
        <v>5.3101851851851851E-3</v>
      </c>
      <c r="G10950">
        <f>_xlfn.XLOOKUP($A10950,Product_pricing!$B:$B,Product_pricing!$C:$C)</f>
        <v>13</v>
      </c>
      <c r="H10950">
        <f t="shared" si="513"/>
        <v>30.03</v>
      </c>
      <c r="I10950" s="10">
        <f t="shared" si="514"/>
        <v>2.6499618530799424E-2</v>
      </c>
      <c r="J10950" t="str">
        <f>_xlfn.XLOOKUP(A10950,Product_Details!$A:$A,Product_Details!$G:$G,"mens")</f>
        <v>Womens</v>
      </c>
      <c r="K10950">
        <f t="shared" si="515"/>
        <v>1883.75</v>
      </c>
    </row>
    <row r="10951" spans="1:11" ht="15">
      <c r="A10951" t="s">
        <v>29</v>
      </c>
      <c r="B10951">
        <v>2</v>
      </c>
      <c r="C10951">
        <v>23</v>
      </c>
      <c r="D10951" t="s">
        <v>33</v>
      </c>
      <c r="E10951" t="s">
        <v>1731</v>
      </c>
      <c r="F10951" s="1">
        <v>5.3101851851851851E-3</v>
      </c>
      <c r="G10951">
        <f>_xlfn.XLOOKUP($A10951,Product_pricing!$B:$B,Product_pricing!$C:$C)</f>
        <v>10</v>
      </c>
      <c r="H10951">
        <f t="shared" si="513"/>
        <v>15.4</v>
      </c>
      <c r="I10951" s="10">
        <f t="shared" si="514"/>
        <v>1.3589547964512526E-2</v>
      </c>
      <c r="J10951" t="str">
        <f>_xlfn.XLOOKUP(A10951,Product_Details!$A:$A,Product_Details!$G:$G,"mens")</f>
        <v>Womens</v>
      </c>
      <c r="K10951">
        <f t="shared" si="515"/>
        <v>1883.75</v>
      </c>
    </row>
    <row r="10952" spans="1:11" ht="15">
      <c r="A10952" t="s">
        <v>36</v>
      </c>
      <c r="B10952">
        <v>5</v>
      </c>
      <c r="C10952">
        <v>23</v>
      </c>
      <c r="D10952" t="s">
        <v>33</v>
      </c>
      <c r="E10952" t="s">
        <v>1731</v>
      </c>
      <c r="F10952" s="1">
        <v>5.3101851851851851E-3</v>
      </c>
      <c r="G10952">
        <f>_xlfn.XLOOKUP($A10952,Product_pricing!$B:$B,Product_pricing!$C:$C)</f>
        <v>23</v>
      </c>
      <c r="H10952">
        <f t="shared" si="513"/>
        <v>88.55</v>
      </c>
      <c r="I10952" s="10">
        <f t="shared" si="514"/>
        <v>7.8139900795947015E-2</v>
      </c>
      <c r="J10952" t="str">
        <f>_xlfn.XLOOKUP(A10952,Product_Details!$A:$A,Product_Details!$G:$G,"mens")</f>
        <v>Womens</v>
      </c>
      <c r="K10952">
        <f t="shared" si="515"/>
        <v>1883.75</v>
      </c>
    </row>
    <row r="10953" spans="1:11" ht="15">
      <c r="A10953" t="s">
        <v>38</v>
      </c>
      <c r="B10953">
        <v>4</v>
      </c>
      <c r="C10953">
        <v>23</v>
      </c>
      <c r="D10953" t="s">
        <v>33</v>
      </c>
      <c r="E10953" t="s">
        <v>1731</v>
      </c>
      <c r="F10953" s="1">
        <v>5.3101851851851851E-3</v>
      </c>
      <c r="G10953">
        <f>_xlfn.XLOOKUP($A10953,Product_pricing!$B:$B,Product_pricing!$C:$C)</f>
        <v>54</v>
      </c>
      <c r="H10953">
        <f t="shared" si="513"/>
        <v>166.32</v>
      </c>
      <c r="I10953" s="10">
        <f t="shared" si="514"/>
        <v>0.14676711801673525</v>
      </c>
      <c r="J10953" t="str">
        <f>_xlfn.XLOOKUP(A10953,Product_Details!$A:$A,Product_Details!$G:$G,"mens")</f>
        <v>Womens</v>
      </c>
      <c r="K10953">
        <f t="shared" si="515"/>
        <v>1883.75</v>
      </c>
    </row>
    <row r="10954" spans="1:11" ht="15">
      <c r="A10954" t="s">
        <v>41</v>
      </c>
      <c r="B10954">
        <v>1</v>
      </c>
      <c r="C10954">
        <v>23</v>
      </c>
      <c r="D10954" t="s">
        <v>33</v>
      </c>
      <c r="E10954" t="s">
        <v>1731</v>
      </c>
      <c r="F10954" s="1">
        <v>5.3101851851851851E-3</v>
      </c>
      <c r="G10954">
        <f>_xlfn.XLOOKUP($A10954,Product_pricing!$B:$B,Product_pricing!$C:$C)</f>
        <v>10</v>
      </c>
      <c r="H10954">
        <f t="shared" si="513"/>
        <v>7.7</v>
      </c>
      <c r="I10954" s="10">
        <f t="shared" si="514"/>
        <v>6.7947739822562629E-3</v>
      </c>
      <c r="J10954" t="str">
        <f>_xlfn.XLOOKUP(A10954,Product_Details!$A:$A,Product_Details!$G:$G,"mens")</f>
        <v>Mens</v>
      </c>
      <c r="K10954">
        <f t="shared" si="515"/>
        <v>1890</v>
      </c>
    </row>
    <row r="10955" spans="1:11" ht="15">
      <c r="A10955" t="s">
        <v>31</v>
      </c>
      <c r="B10955">
        <v>5</v>
      </c>
      <c r="C10955">
        <v>23</v>
      </c>
      <c r="D10955" t="s">
        <v>33</v>
      </c>
      <c r="E10955" t="s">
        <v>1731</v>
      </c>
      <c r="F10955" s="1">
        <v>5.3101851851851851E-3</v>
      </c>
      <c r="G10955">
        <f>_xlfn.XLOOKUP($A10955,Product_pricing!$B:$B,Product_pricing!$C:$C)</f>
        <v>57</v>
      </c>
      <c r="H10955">
        <f t="shared" si="513"/>
        <v>219.45000000000002</v>
      </c>
      <c r="I10955" s="10">
        <f t="shared" si="514"/>
        <v>0.1936510584943035</v>
      </c>
      <c r="J10955" t="str">
        <f>_xlfn.XLOOKUP(A10955,Product_Details!$A:$A,Product_Details!$G:$G,"mens")</f>
        <v>Mens</v>
      </c>
      <c r="K10955">
        <f t="shared" si="515"/>
        <v>1890</v>
      </c>
    </row>
    <row r="10956" spans="1:11" ht="15">
      <c r="A10956" t="s">
        <v>26</v>
      </c>
      <c r="B10956">
        <v>1</v>
      </c>
      <c r="C10956">
        <v>23</v>
      </c>
      <c r="D10956" t="s">
        <v>33</v>
      </c>
      <c r="E10956" t="s">
        <v>1731</v>
      </c>
      <c r="F10956" s="1">
        <v>5.3101851851851851E-3</v>
      </c>
      <c r="G10956">
        <f>_xlfn.XLOOKUP($A10956,Product_pricing!$B:$B,Product_pricing!$C:$C)</f>
        <v>17</v>
      </c>
      <c r="H10956">
        <f t="shared" si="513"/>
        <v>13.09</v>
      </c>
      <c r="I10956" s="10">
        <f t="shared" si="514"/>
        <v>1.1551115769835647E-2</v>
      </c>
      <c r="J10956" t="str">
        <f>_xlfn.XLOOKUP(A10956,Product_Details!$A:$A,Product_Details!$G:$G,"mens")</f>
        <v>Mens</v>
      </c>
      <c r="K10956">
        <f t="shared" si="515"/>
        <v>1890</v>
      </c>
    </row>
    <row r="10957" spans="1:11" ht="15">
      <c r="A10957" t="s">
        <v>27</v>
      </c>
      <c r="B10957">
        <v>2</v>
      </c>
      <c r="C10957">
        <v>23</v>
      </c>
      <c r="D10957" t="s">
        <v>33</v>
      </c>
      <c r="E10957" t="s">
        <v>1731</v>
      </c>
      <c r="F10957" s="1">
        <v>5.3101851851851851E-3</v>
      </c>
      <c r="G10957">
        <f>_xlfn.XLOOKUP($A10957,Product_pricing!$B:$B,Product_pricing!$C:$C)</f>
        <v>29</v>
      </c>
      <c r="H10957">
        <f t="shared" si="513"/>
        <v>44.660000000000004</v>
      </c>
      <c r="I10957" s="10">
        <f t="shared" si="514"/>
        <v>3.940968909708633E-2</v>
      </c>
      <c r="J10957" t="str">
        <f>_xlfn.XLOOKUP(A10957,Product_Details!$A:$A,Product_Details!$G:$G,"mens")</f>
        <v>Mens</v>
      </c>
      <c r="K10957">
        <f t="shared" si="515"/>
        <v>1890</v>
      </c>
    </row>
    <row r="10958" spans="1:11" ht="15">
      <c r="A10958" t="s">
        <v>35</v>
      </c>
      <c r="B10958">
        <v>3</v>
      </c>
      <c r="C10958">
        <v>23</v>
      </c>
      <c r="D10958" t="s">
        <v>23</v>
      </c>
      <c r="E10958" t="s">
        <v>1732</v>
      </c>
      <c r="F10958" s="1">
        <v>2.9615740740740745E-2</v>
      </c>
      <c r="G10958">
        <f>_xlfn.XLOOKUP($A10958,Product_pricing!$B:$B,Product_pricing!$C:$C)</f>
        <v>32</v>
      </c>
      <c r="H10958">
        <f t="shared" si="513"/>
        <v>73.92</v>
      </c>
      <c r="I10958" s="10">
        <f t="shared" si="514"/>
        <v>6.5229830229660127E-2</v>
      </c>
      <c r="J10958" t="str">
        <f>_xlfn.XLOOKUP(A10958,Product_Details!$A:$A,Product_Details!$G:$G,"mens")</f>
        <v>Womens</v>
      </c>
      <c r="K10958">
        <f t="shared" si="515"/>
        <v>2511.6666666666665</v>
      </c>
    </row>
    <row r="10959" spans="1:11" ht="15">
      <c r="A10959" t="s">
        <v>29</v>
      </c>
      <c r="B10959">
        <v>1</v>
      </c>
      <c r="C10959">
        <v>23</v>
      </c>
      <c r="D10959" t="s">
        <v>23</v>
      </c>
      <c r="E10959" t="s">
        <v>1732</v>
      </c>
      <c r="F10959" s="1">
        <v>2.9615740740740745E-2</v>
      </c>
      <c r="G10959">
        <f>_xlfn.XLOOKUP($A10959,Product_pricing!$B:$B,Product_pricing!$C:$C)</f>
        <v>10</v>
      </c>
      <c r="H10959">
        <f t="shared" si="513"/>
        <v>7.7</v>
      </c>
      <c r="I10959" s="10">
        <f t="shared" si="514"/>
        <v>6.7947739822562629E-3</v>
      </c>
      <c r="J10959" t="str">
        <f>_xlfn.XLOOKUP(A10959,Product_Details!$A:$A,Product_Details!$G:$G,"mens")</f>
        <v>Womens</v>
      </c>
      <c r="K10959">
        <f t="shared" si="515"/>
        <v>2511.6666666666665</v>
      </c>
    </row>
    <row r="10960" spans="1:11" ht="15">
      <c r="A10960" t="s">
        <v>36</v>
      </c>
      <c r="B10960">
        <v>3</v>
      </c>
      <c r="C10960">
        <v>23</v>
      </c>
      <c r="D10960" t="s">
        <v>23</v>
      </c>
      <c r="E10960" t="s">
        <v>1732</v>
      </c>
      <c r="F10960" s="1">
        <v>2.9615740740740745E-2</v>
      </c>
      <c r="G10960">
        <f>_xlfn.XLOOKUP($A10960,Product_pricing!$B:$B,Product_pricing!$C:$C)</f>
        <v>23</v>
      </c>
      <c r="H10960">
        <f t="shared" si="513"/>
        <v>53.13</v>
      </c>
      <c r="I10960" s="10">
        <f t="shared" si="514"/>
        <v>4.688394047756822E-2</v>
      </c>
      <c r="J10960" t="str">
        <f>_xlfn.XLOOKUP(A10960,Product_Details!$A:$A,Product_Details!$G:$G,"mens")</f>
        <v>Womens</v>
      </c>
      <c r="K10960">
        <f t="shared" si="515"/>
        <v>2511.6666666666665</v>
      </c>
    </row>
    <row r="10961" spans="1:11" ht="15">
      <c r="A10961" t="s">
        <v>25</v>
      </c>
      <c r="B10961">
        <v>4</v>
      </c>
      <c r="C10961">
        <v>23</v>
      </c>
      <c r="D10961" t="s">
        <v>23</v>
      </c>
      <c r="E10961" t="s">
        <v>1732</v>
      </c>
      <c r="F10961" s="1">
        <v>2.9615740740740745E-2</v>
      </c>
      <c r="G10961">
        <f>_xlfn.XLOOKUP($A10961,Product_pricing!$B:$B,Product_pricing!$C:$C)</f>
        <v>40</v>
      </c>
      <c r="H10961">
        <f t="shared" si="513"/>
        <v>123.2</v>
      </c>
      <c r="I10961" s="10">
        <f t="shared" si="514"/>
        <v>0.10871638371610021</v>
      </c>
      <c r="J10961" t="str">
        <f>_xlfn.XLOOKUP(A10961,Product_Details!$A:$A,Product_Details!$G:$G,"mens")</f>
        <v>Mens</v>
      </c>
      <c r="K10961">
        <f t="shared" si="515"/>
        <v>2520</v>
      </c>
    </row>
    <row r="10962" spans="1:11" ht="15">
      <c r="A10962" t="s">
        <v>41</v>
      </c>
      <c r="B10962">
        <v>2</v>
      </c>
      <c r="C10962">
        <v>23</v>
      </c>
      <c r="D10962" t="s">
        <v>23</v>
      </c>
      <c r="E10962" t="s">
        <v>1732</v>
      </c>
      <c r="F10962" s="1">
        <v>2.9615740740740745E-2</v>
      </c>
      <c r="G10962">
        <f>_xlfn.XLOOKUP($A10962,Product_pricing!$B:$B,Product_pricing!$C:$C)</f>
        <v>10</v>
      </c>
      <c r="H10962">
        <f t="shared" si="513"/>
        <v>15.4</v>
      </c>
      <c r="I10962" s="10">
        <f t="shared" si="514"/>
        <v>1.3589547964512526E-2</v>
      </c>
      <c r="J10962" t="str">
        <f>_xlfn.XLOOKUP(A10962,Product_Details!$A:$A,Product_Details!$G:$G,"mens")</f>
        <v>Mens</v>
      </c>
      <c r="K10962">
        <f t="shared" si="515"/>
        <v>2520</v>
      </c>
    </row>
    <row r="10963" spans="1:11" ht="15">
      <c r="A10963" t="s">
        <v>32</v>
      </c>
      <c r="B10963">
        <v>4</v>
      </c>
      <c r="C10963">
        <v>23</v>
      </c>
      <c r="D10963" t="s">
        <v>23</v>
      </c>
      <c r="E10963" t="s">
        <v>1732</v>
      </c>
      <c r="F10963" s="1">
        <v>2.9615740740740745E-2</v>
      </c>
      <c r="G10963">
        <f>_xlfn.XLOOKUP($A10963,Product_pricing!$B:$B,Product_pricing!$C:$C)</f>
        <v>36</v>
      </c>
      <c r="H10963">
        <f t="shared" si="513"/>
        <v>110.88</v>
      </c>
      <c r="I10963" s="10">
        <f t="shared" si="514"/>
        <v>9.7844745344490183E-2</v>
      </c>
      <c r="J10963" t="str">
        <f>_xlfn.XLOOKUP(A10963,Product_Details!$A:$A,Product_Details!$G:$G,"mens")</f>
        <v>Mens</v>
      </c>
      <c r="K10963">
        <f t="shared" si="515"/>
        <v>2520</v>
      </c>
    </row>
    <row r="10964" spans="1:11" ht="15">
      <c r="A10964" t="s">
        <v>22</v>
      </c>
      <c r="B10964">
        <v>2</v>
      </c>
      <c r="C10964">
        <v>8</v>
      </c>
      <c r="D10964" t="s">
        <v>23</v>
      </c>
      <c r="E10964" t="s">
        <v>1733</v>
      </c>
      <c r="F10964" s="1">
        <v>3.1493055555555559E-2</v>
      </c>
      <c r="G10964">
        <f>_xlfn.XLOOKUP($A10964,Product_pricing!$B:$B,Product_pricing!$C:$C)</f>
        <v>13</v>
      </c>
      <c r="H10964">
        <f t="shared" si="513"/>
        <v>23.92</v>
      </c>
      <c r="I10964" s="10">
        <f t="shared" si="514"/>
        <v>2.1107921253970107E-2</v>
      </c>
      <c r="J10964" t="str">
        <f>_xlfn.XLOOKUP(A10964,Product_Details!$A:$A,Product_Details!$G:$G,"mens")</f>
        <v>Womens</v>
      </c>
      <c r="K10964">
        <f t="shared" si="515"/>
        <v>2511.6666666666665</v>
      </c>
    </row>
    <row r="10965" spans="1:11" ht="15">
      <c r="A10965" t="s">
        <v>35</v>
      </c>
      <c r="B10965">
        <v>5</v>
      </c>
      <c r="C10965">
        <v>8</v>
      </c>
      <c r="D10965" t="s">
        <v>23</v>
      </c>
      <c r="E10965" t="s">
        <v>1733</v>
      </c>
      <c r="F10965" s="1">
        <v>3.1493055555555559E-2</v>
      </c>
      <c r="G10965">
        <f>_xlfn.XLOOKUP($A10965,Product_pricing!$B:$B,Product_pricing!$C:$C)</f>
        <v>32</v>
      </c>
      <c r="H10965">
        <f t="shared" si="513"/>
        <v>147.20000000000002</v>
      </c>
      <c r="I10965" s="10">
        <f t="shared" si="514"/>
        <v>0.12989490002443141</v>
      </c>
      <c r="J10965" t="str">
        <f>_xlfn.XLOOKUP(A10965,Product_Details!$A:$A,Product_Details!$G:$G,"mens")</f>
        <v>Womens</v>
      </c>
      <c r="K10965">
        <f t="shared" si="515"/>
        <v>2511.6666666666665</v>
      </c>
    </row>
    <row r="10966" spans="1:11" ht="15">
      <c r="A10966" t="s">
        <v>30</v>
      </c>
      <c r="B10966">
        <v>3</v>
      </c>
      <c r="C10966">
        <v>8</v>
      </c>
      <c r="D10966" t="s">
        <v>23</v>
      </c>
      <c r="E10966" t="s">
        <v>1733</v>
      </c>
      <c r="F10966" s="1">
        <v>3.1493055555555559E-2</v>
      </c>
      <c r="G10966">
        <f>_xlfn.XLOOKUP($A10966,Product_pricing!$B:$B,Product_pricing!$C:$C)</f>
        <v>19</v>
      </c>
      <c r="H10966">
        <f t="shared" si="513"/>
        <v>52.440000000000005</v>
      </c>
      <c r="I10966" s="10">
        <f t="shared" si="514"/>
        <v>4.6275058133703695E-2</v>
      </c>
      <c r="J10966" t="str">
        <f>_xlfn.XLOOKUP(A10966,Product_Details!$A:$A,Product_Details!$G:$G,"mens")</f>
        <v>Womens</v>
      </c>
      <c r="K10966">
        <f t="shared" si="515"/>
        <v>2511.6666666666665</v>
      </c>
    </row>
    <row r="10967" spans="1:11" ht="15">
      <c r="A10967" t="s">
        <v>26</v>
      </c>
      <c r="B10967">
        <v>1</v>
      </c>
      <c r="C10967">
        <v>8</v>
      </c>
      <c r="D10967" t="s">
        <v>23</v>
      </c>
      <c r="E10967" t="s">
        <v>1733</v>
      </c>
      <c r="F10967" s="1">
        <v>3.1493055555555559E-2</v>
      </c>
      <c r="G10967">
        <f>_xlfn.XLOOKUP($A10967,Product_pricing!$B:$B,Product_pricing!$C:$C)</f>
        <v>17</v>
      </c>
      <c r="H10967">
        <f t="shared" si="513"/>
        <v>15.64</v>
      </c>
      <c r="I10967" s="10">
        <f t="shared" si="514"/>
        <v>1.3801333127595839E-2</v>
      </c>
      <c r="J10967" t="str">
        <f>_xlfn.XLOOKUP(A10967,Product_Details!$A:$A,Product_Details!$G:$G,"mens")</f>
        <v>Mens</v>
      </c>
      <c r="K10967">
        <f t="shared" si="515"/>
        <v>3780</v>
      </c>
    </row>
    <row r="10968" spans="1:11" ht="15">
      <c r="A10968" t="s">
        <v>27</v>
      </c>
      <c r="B10968">
        <v>1</v>
      </c>
      <c r="C10968">
        <v>8</v>
      </c>
      <c r="D10968" t="s">
        <v>23</v>
      </c>
      <c r="E10968" t="s">
        <v>1733</v>
      </c>
      <c r="F10968" s="1">
        <v>3.1493055555555559E-2</v>
      </c>
      <c r="G10968">
        <f>_xlfn.XLOOKUP($A10968,Product_pricing!$B:$B,Product_pricing!$C:$C)</f>
        <v>29</v>
      </c>
      <c r="H10968">
        <f t="shared" si="513"/>
        <v>26.68</v>
      </c>
      <c r="I10968" s="10">
        <f t="shared" si="514"/>
        <v>2.3543450629428194E-2</v>
      </c>
      <c r="J10968" t="str">
        <f>_xlfn.XLOOKUP(A10968,Product_Details!$A:$A,Product_Details!$G:$G,"mens")</f>
        <v>Mens</v>
      </c>
      <c r="K10968">
        <f t="shared" si="515"/>
        <v>3780</v>
      </c>
    </row>
    <row r="10969" spans="1:11" ht="15">
      <c r="A10969" t="s">
        <v>22</v>
      </c>
      <c r="B10969">
        <v>3</v>
      </c>
      <c r="C10969">
        <v>15</v>
      </c>
      <c r="D10969" t="s">
        <v>33</v>
      </c>
      <c r="E10969" t="s">
        <v>1734</v>
      </c>
      <c r="F10969" s="1">
        <v>2.7784722222222221E-2</v>
      </c>
      <c r="G10969">
        <f>_xlfn.XLOOKUP($A10969,Product_pricing!$B:$B,Product_pricing!$C:$C)</f>
        <v>13</v>
      </c>
      <c r="H10969">
        <f t="shared" si="513"/>
        <v>33.15</v>
      </c>
      <c r="I10969" s="10">
        <f t="shared" si="514"/>
        <v>2.925282565088248E-2</v>
      </c>
      <c r="J10969" t="str">
        <f>_xlfn.XLOOKUP(A10969,Product_Details!$A:$A,Product_Details!$G:$G,"mens")</f>
        <v>Womens</v>
      </c>
      <c r="K10969">
        <f t="shared" si="515"/>
        <v>2511.6666666666665</v>
      </c>
    </row>
    <row r="10970" spans="1:11" ht="15">
      <c r="A10970" t="s">
        <v>35</v>
      </c>
      <c r="B10970">
        <v>5</v>
      </c>
      <c r="C10970">
        <v>15</v>
      </c>
      <c r="D10970" t="s">
        <v>33</v>
      </c>
      <c r="E10970" t="s">
        <v>1734</v>
      </c>
      <c r="F10970" s="1">
        <v>2.7784722222222221E-2</v>
      </c>
      <c r="G10970">
        <f>_xlfn.XLOOKUP($A10970,Product_pricing!$B:$B,Product_pricing!$C:$C)</f>
        <v>32</v>
      </c>
      <c r="H10970">
        <f t="shared" si="513"/>
        <v>136</v>
      </c>
      <c r="I10970" s="10">
        <f t="shared" si="514"/>
        <v>0.12001159241387685</v>
      </c>
      <c r="J10970" t="str">
        <f>_xlfn.XLOOKUP(A10970,Product_Details!$A:$A,Product_Details!$G:$G,"mens")</f>
        <v>Womens</v>
      </c>
      <c r="K10970">
        <f t="shared" si="515"/>
        <v>2511.6666666666665</v>
      </c>
    </row>
    <row r="10971" spans="1:11" ht="15">
      <c r="A10971" t="s">
        <v>30</v>
      </c>
      <c r="B10971">
        <v>1</v>
      </c>
      <c r="C10971">
        <v>15</v>
      </c>
      <c r="D10971" t="s">
        <v>33</v>
      </c>
      <c r="E10971" t="s">
        <v>1734</v>
      </c>
      <c r="F10971" s="1">
        <v>2.7784722222222221E-2</v>
      </c>
      <c r="G10971">
        <f>_xlfn.XLOOKUP($A10971,Product_pricing!$B:$B,Product_pricing!$C:$C)</f>
        <v>19</v>
      </c>
      <c r="H10971">
        <f t="shared" si="513"/>
        <v>16.149999999999999</v>
      </c>
      <c r="I10971" s="10">
        <f t="shared" si="514"/>
        <v>1.4251376599147873E-2</v>
      </c>
      <c r="J10971" t="str">
        <f>_xlfn.XLOOKUP(A10971,Product_Details!$A:$A,Product_Details!$G:$G,"mens")</f>
        <v>Womens</v>
      </c>
      <c r="K10971">
        <f t="shared" si="515"/>
        <v>2511.6666666666665</v>
      </c>
    </row>
    <row r="10972" spans="1:11" ht="15">
      <c r="A10972" t="s">
        <v>25</v>
      </c>
      <c r="B10972">
        <v>4</v>
      </c>
      <c r="C10972">
        <v>15</v>
      </c>
      <c r="D10972" t="s">
        <v>33</v>
      </c>
      <c r="E10972" t="s">
        <v>1734</v>
      </c>
      <c r="F10972" s="1">
        <v>2.7784722222222221E-2</v>
      </c>
      <c r="G10972">
        <f>_xlfn.XLOOKUP($A10972,Product_pricing!$B:$B,Product_pricing!$C:$C)</f>
        <v>40</v>
      </c>
      <c r="H10972">
        <f t="shared" si="513"/>
        <v>136</v>
      </c>
      <c r="I10972" s="10">
        <f t="shared" si="514"/>
        <v>0.12001159241387685</v>
      </c>
      <c r="J10972" t="str">
        <f>_xlfn.XLOOKUP(A10972,Product_Details!$A:$A,Product_Details!$G:$G,"mens")</f>
        <v>Mens</v>
      </c>
      <c r="K10972">
        <f t="shared" si="515"/>
        <v>1890</v>
      </c>
    </row>
    <row r="10973" spans="1:11" ht="15">
      <c r="A10973" t="s">
        <v>41</v>
      </c>
      <c r="B10973">
        <v>1</v>
      </c>
      <c r="C10973">
        <v>15</v>
      </c>
      <c r="D10973" t="s">
        <v>33</v>
      </c>
      <c r="E10973" t="s">
        <v>1734</v>
      </c>
      <c r="F10973" s="1">
        <v>2.7784722222222221E-2</v>
      </c>
      <c r="G10973">
        <f>_xlfn.XLOOKUP($A10973,Product_pricing!$B:$B,Product_pricing!$C:$C)</f>
        <v>10</v>
      </c>
      <c r="H10973">
        <f t="shared" si="513"/>
        <v>8.5</v>
      </c>
      <c r="I10973" s="10">
        <f t="shared" si="514"/>
        <v>7.5007245258673031E-3</v>
      </c>
      <c r="J10973" t="str">
        <f>_xlfn.XLOOKUP(A10973,Product_Details!$A:$A,Product_Details!$G:$G,"mens")</f>
        <v>Mens</v>
      </c>
      <c r="K10973">
        <f t="shared" si="515"/>
        <v>1890</v>
      </c>
    </row>
    <row r="10974" spans="1:11" ht="15">
      <c r="A10974" t="s">
        <v>31</v>
      </c>
      <c r="B10974">
        <v>1</v>
      </c>
      <c r="C10974">
        <v>15</v>
      </c>
      <c r="D10974" t="s">
        <v>33</v>
      </c>
      <c r="E10974" t="s">
        <v>1734</v>
      </c>
      <c r="F10974" s="1">
        <v>2.7784722222222221E-2</v>
      </c>
      <c r="G10974">
        <f>_xlfn.XLOOKUP($A10974,Product_pricing!$B:$B,Product_pricing!$C:$C)</f>
        <v>57</v>
      </c>
      <c r="H10974">
        <f t="shared" si="513"/>
        <v>48.449999999999996</v>
      </c>
      <c r="I10974" s="10">
        <f t="shared" si="514"/>
        <v>4.2754129797443627E-2</v>
      </c>
      <c r="J10974" t="str">
        <f>_xlfn.XLOOKUP(A10974,Product_Details!$A:$A,Product_Details!$G:$G,"mens")</f>
        <v>Mens</v>
      </c>
      <c r="K10974">
        <f t="shared" si="515"/>
        <v>1890</v>
      </c>
    </row>
    <row r="10975" spans="1:11" ht="15">
      <c r="A10975" t="s">
        <v>26</v>
      </c>
      <c r="B10975">
        <v>3</v>
      </c>
      <c r="C10975">
        <v>15</v>
      </c>
      <c r="D10975" t="s">
        <v>33</v>
      </c>
      <c r="E10975" t="s">
        <v>1734</v>
      </c>
      <c r="F10975" s="1">
        <v>2.7784722222222221E-2</v>
      </c>
      <c r="G10975">
        <f>_xlfn.XLOOKUP($A10975,Product_pricing!$B:$B,Product_pricing!$C:$C)</f>
        <v>17</v>
      </c>
      <c r="H10975">
        <f t="shared" si="513"/>
        <v>43.35</v>
      </c>
      <c r="I10975" s="10">
        <f t="shared" si="514"/>
        <v>3.825369508192325E-2</v>
      </c>
      <c r="J10975" t="str">
        <f>_xlfn.XLOOKUP(A10975,Product_Details!$A:$A,Product_Details!$G:$G,"mens")</f>
        <v>Mens</v>
      </c>
      <c r="K10975">
        <f t="shared" si="515"/>
        <v>1890</v>
      </c>
    </row>
    <row r="10976" spans="1:11" ht="15">
      <c r="A10976" t="s">
        <v>22</v>
      </c>
      <c r="B10976">
        <v>5</v>
      </c>
      <c r="C10976">
        <v>7</v>
      </c>
      <c r="D10976" t="s">
        <v>23</v>
      </c>
      <c r="E10976" t="s">
        <v>1735</v>
      </c>
      <c r="F10976" s="1">
        <v>3.7849537037037036E-2</v>
      </c>
      <c r="G10976">
        <f>_xlfn.XLOOKUP($A10976,Product_pricing!$B:$B,Product_pricing!$C:$C)</f>
        <v>13</v>
      </c>
      <c r="H10976">
        <f t="shared" si="513"/>
        <v>60.449999999999996</v>
      </c>
      <c r="I10976" s="10">
        <f t="shared" si="514"/>
        <v>5.3343387951609228E-2</v>
      </c>
      <c r="J10976" t="str">
        <f>_xlfn.XLOOKUP(A10976,Product_Details!$A:$A,Product_Details!$G:$G,"mens")</f>
        <v>Womens</v>
      </c>
      <c r="K10976">
        <f t="shared" si="515"/>
        <v>1507</v>
      </c>
    </row>
    <row r="10977" spans="1:11" ht="15">
      <c r="A10977" t="s">
        <v>29</v>
      </c>
      <c r="B10977">
        <v>3</v>
      </c>
      <c r="C10977">
        <v>7</v>
      </c>
      <c r="D10977" t="s">
        <v>23</v>
      </c>
      <c r="E10977" t="s">
        <v>1735</v>
      </c>
      <c r="F10977" s="1">
        <v>3.7849537037037036E-2</v>
      </c>
      <c r="G10977">
        <f>_xlfn.XLOOKUP($A10977,Product_pricing!$B:$B,Product_pricing!$C:$C)</f>
        <v>10</v>
      </c>
      <c r="H10977">
        <f t="shared" si="513"/>
        <v>27.9</v>
      </c>
      <c r="I10977" s="10">
        <f t="shared" si="514"/>
        <v>2.462002520843503E-2</v>
      </c>
      <c r="J10977" t="str">
        <f>_xlfn.XLOOKUP(A10977,Product_Details!$A:$A,Product_Details!$G:$G,"mens")</f>
        <v>Womens</v>
      </c>
      <c r="K10977">
        <f t="shared" si="515"/>
        <v>1507</v>
      </c>
    </row>
    <row r="10978" spans="1:11" ht="15">
      <c r="A10978" t="s">
        <v>36</v>
      </c>
      <c r="B10978">
        <v>5</v>
      </c>
      <c r="C10978">
        <v>7</v>
      </c>
      <c r="D10978" t="s">
        <v>23</v>
      </c>
      <c r="E10978" t="s">
        <v>1735</v>
      </c>
      <c r="F10978" s="1">
        <v>3.7849537037037036E-2</v>
      </c>
      <c r="G10978">
        <f>_xlfn.XLOOKUP($A10978,Product_pricing!$B:$B,Product_pricing!$C:$C)</f>
        <v>23</v>
      </c>
      <c r="H10978">
        <f t="shared" si="513"/>
        <v>106.94999999999999</v>
      </c>
      <c r="I10978" s="10">
        <f t="shared" si="514"/>
        <v>9.4376763299000938E-2</v>
      </c>
      <c r="J10978" t="str">
        <f>_xlfn.XLOOKUP(A10978,Product_Details!$A:$A,Product_Details!$G:$G,"mens")</f>
        <v>Womens</v>
      </c>
      <c r="K10978">
        <f t="shared" si="515"/>
        <v>1507</v>
      </c>
    </row>
    <row r="10979" spans="1:11" ht="15">
      <c r="A10979" t="s">
        <v>30</v>
      </c>
      <c r="B10979">
        <v>1</v>
      </c>
      <c r="C10979">
        <v>7</v>
      </c>
      <c r="D10979" t="s">
        <v>23</v>
      </c>
      <c r="E10979" t="s">
        <v>1735</v>
      </c>
      <c r="F10979" s="1">
        <v>3.7849537037037036E-2</v>
      </c>
      <c r="G10979">
        <f>_xlfn.XLOOKUP($A10979,Product_pricing!$B:$B,Product_pricing!$C:$C)</f>
        <v>19</v>
      </c>
      <c r="H10979">
        <f t="shared" si="513"/>
        <v>17.669999999999998</v>
      </c>
      <c r="I10979" s="10">
        <f t="shared" si="514"/>
        <v>1.5592682632008852E-2</v>
      </c>
      <c r="J10979" t="str">
        <f>_xlfn.XLOOKUP(A10979,Product_Details!$A:$A,Product_Details!$G:$G,"mens")</f>
        <v>Womens</v>
      </c>
      <c r="K10979">
        <f t="shared" si="515"/>
        <v>1507</v>
      </c>
    </row>
    <row r="10980" spans="1:11" ht="15">
      <c r="A10980" t="s">
        <v>38</v>
      </c>
      <c r="B10980">
        <v>3</v>
      </c>
      <c r="C10980">
        <v>7</v>
      </c>
      <c r="D10980" t="s">
        <v>23</v>
      </c>
      <c r="E10980" t="s">
        <v>1735</v>
      </c>
      <c r="F10980" s="1">
        <v>3.7849537037037036E-2</v>
      </c>
      <c r="G10980">
        <f>_xlfn.XLOOKUP($A10980,Product_pricing!$B:$B,Product_pricing!$C:$C)</f>
        <v>54</v>
      </c>
      <c r="H10980">
        <f t="shared" si="513"/>
        <v>150.66</v>
      </c>
      <c r="I10980" s="10">
        <f t="shared" si="514"/>
        <v>0.13294813612554915</v>
      </c>
      <c r="J10980" t="str">
        <f>_xlfn.XLOOKUP(A10980,Product_Details!$A:$A,Product_Details!$G:$G,"mens")</f>
        <v>Womens</v>
      </c>
      <c r="K10980">
        <f t="shared" si="515"/>
        <v>1507</v>
      </c>
    </row>
    <row r="10981" spans="1:11" ht="15">
      <c r="A10981" t="s">
        <v>25</v>
      </c>
      <c r="B10981">
        <v>3</v>
      </c>
      <c r="C10981">
        <v>7</v>
      </c>
      <c r="D10981" t="s">
        <v>23</v>
      </c>
      <c r="E10981" t="s">
        <v>1735</v>
      </c>
      <c r="F10981" s="1">
        <v>3.7849537037037036E-2</v>
      </c>
      <c r="G10981">
        <f>_xlfn.XLOOKUP($A10981,Product_pricing!$B:$B,Product_pricing!$C:$C)</f>
        <v>40</v>
      </c>
      <c r="H10981">
        <f t="shared" si="513"/>
        <v>111.6</v>
      </c>
      <c r="I10981" s="10">
        <f t="shared" si="514"/>
        <v>9.848010083374012E-2</v>
      </c>
      <c r="J10981" t="str">
        <f>_xlfn.XLOOKUP(A10981,Product_Details!$A:$A,Product_Details!$G:$G,"mens")</f>
        <v>Mens</v>
      </c>
      <c r="K10981">
        <f t="shared" si="515"/>
        <v>3780</v>
      </c>
    </row>
    <row r="10982" spans="1:11" ht="15">
      <c r="A10982" t="s">
        <v>41</v>
      </c>
      <c r="B10982">
        <v>5</v>
      </c>
      <c r="C10982">
        <v>7</v>
      </c>
      <c r="D10982" t="s">
        <v>23</v>
      </c>
      <c r="E10982" t="s">
        <v>1735</v>
      </c>
      <c r="F10982" s="1">
        <v>3.7849537037037036E-2</v>
      </c>
      <c r="G10982">
        <f>_xlfn.XLOOKUP($A10982,Product_pricing!$B:$B,Product_pricing!$C:$C)</f>
        <v>10</v>
      </c>
      <c r="H10982">
        <f t="shared" si="513"/>
        <v>46.5</v>
      </c>
      <c r="I10982" s="10">
        <f t="shared" si="514"/>
        <v>4.1033375347391716E-2</v>
      </c>
      <c r="J10982" t="str">
        <f>_xlfn.XLOOKUP(A10982,Product_Details!$A:$A,Product_Details!$G:$G,"mens")</f>
        <v>Mens</v>
      </c>
      <c r="K10982">
        <f t="shared" si="515"/>
        <v>3780</v>
      </c>
    </row>
    <row r="10983" spans="1:11" ht="15">
      <c r="A10983" t="s">
        <v>35</v>
      </c>
      <c r="B10983">
        <v>4</v>
      </c>
      <c r="C10983">
        <v>18</v>
      </c>
      <c r="D10983" t="s">
        <v>23</v>
      </c>
      <c r="E10983" t="s">
        <v>1736</v>
      </c>
      <c r="F10983" s="1">
        <v>3.1577546296296298E-2</v>
      </c>
      <c r="G10983">
        <f>_xlfn.XLOOKUP($A10983,Product_pricing!$B:$B,Product_pricing!$C:$C)</f>
        <v>32</v>
      </c>
      <c r="H10983">
        <f t="shared" si="513"/>
        <v>104.96000000000001</v>
      </c>
      <c r="I10983" s="10">
        <f t="shared" si="514"/>
        <v>9.2620711321768481E-2</v>
      </c>
      <c r="J10983" t="str">
        <f>_xlfn.XLOOKUP(A10983,Product_Details!$A:$A,Product_Details!$G:$G,"mens")</f>
        <v>Womens</v>
      </c>
      <c r="K10983">
        <f t="shared" si="515"/>
        <v>2511.6666666666665</v>
      </c>
    </row>
    <row r="10984" spans="1:11" ht="15">
      <c r="A10984" t="s">
        <v>30</v>
      </c>
      <c r="B10984">
        <v>1</v>
      </c>
      <c r="C10984">
        <v>18</v>
      </c>
      <c r="D10984" t="s">
        <v>23</v>
      </c>
      <c r="E10984" t="s">
        <v>1736</v>
      </c>
      <c r="F10984" s="1">
        <v>3.1577546296296298E-2</v>
      </c>
      <c r="G10984">
        <f>_xlfn.XLOOKUP($A10984,Product_pricing!$B:$B,Product_pricing!$C:$C)</f>
        <v>19</v>
      </c>
      <c r="H10984">
        <f t="shared" si="513"/>
        <v>15.580000000000002</v>
      </c>
      <c r="I10984" s="10">
        <f t="shared" si="514"/>
        <v>1.3748386836825012E-2</v>
      </c>
      <c r="J10984" t="str">
        <f>_xlfn.XLOOKUP(A10984,Product_Details!$A:$A,Product_Details!$G:$G,"mens")</f>
        <v>Womens</v>
      </c>
      <c r="K10984">
        <f t="shared" si="515"/>
        <v>2511.6666666666665</v>
      </c>
    </row>
    <row r="10985" spans="1:11" ht="15">
      <c r="A10985" t="s">
        <v>38</v>
      </c>
      <c r="B10985">
        <v>1</v>
      </c>
      <c r="C10985">
        <v>18</v>
      </c>
      <c r="D10985" t="s">
        <v>23</v>
      </c>
      <c r="E10985" t="s">
        <v>1736</v>
      </c>
      <c r="F10985" s="1">
        <v>3.1577546296296298E-2</v>
      </c>
      <c r="G10985">
        <f>_xlfn.XLOOKUP($A10985,Product_pricing!$B:$B,Product_pricing!$C:$C)</f>
        <v>54</v>
      </c>
      <c r="H10985">
        <f t="shared" si="513"/>
        <v>44.28</v>
      </c>
      <c r="I10985" s="10">
        <f t="shared" si="514"/>
        <v>3.9074362588871085E-2</v>
      </c>
      <c r="J10985" t="str">
        <f>_xlfn.XLOOKUP(A10985,Product_Details!$A:$A,Product_Details!$G:$G,"mens")</f>
        <v>Womens</v>
      </c>
      <c r="K10985">
        <f t="shared" si="515"/>
        <v>2511.6666666666665</v>
      </c>
    </row>
    <row r="10986" spans="1:11" ht="15">
      <c r="A10986" t="s">
        <v>41</v>
      </c>
      <c r="B10986">
        <v>1</v>
      </c>
      <c r="C10986">
        <v>18</v>
      </c>
      <c r="D10986" t="s">
        <v>23</v>
      </c>
      <c r="E10986" t="s">
        <v>1736</v>
      </c>
      <c r="F10986" s="1">
        <v>3.1577546296296298E-2</v>
      </c>
      <c r="G10986">
        <f>_xlfn.XLOOKUP($A10986,Product_pricing!$B:$B,Product_pricing!$C:$C)</f>
        <v>10</v>
      </c>
      <c r="H10986">
        <f t="shared" si="513"/>
        <v>8.2000000000000011</v>
      </c>
      <c r="I10986" s="10">
        <f t="shared" si="514"/>
        <v>7.2359930720131641E-3</v>
      </c>
      <c r="J10986" t="str">
        <f>_xlfn.XLOOKUP(A10986,Product_Details!$A:$A,Product_Details!$G:$G,"mens")</f>
        <v>Mens</v>
      </c>
      <c r="K10986">
        <f t="shared" si="515"/>
        <v>2520</v>
      </c>
    </row>
    <row r="10987" spans="1:11" ht="15">
      <c r="A10987" t="s">
        <v>31</v>
      </c>
      <c r="B10987">
        <v>5</v>
      </c>
      <c r="C10987">
        <v>18</v>
      </c>
      <c r="D10987" t="s">
        <v>23</v>
      </c>
      <c r="E10987" t="s">
        <v>1736</v>
      </c>
      <c r="F10987" s="1">
        <v>3.1577546296296298E-2</v>
      </c>
      <c r="G10987">
        <f>_xlfn.XLOOKUP($A10987,Product_pricing!$B:$B,Product_pricing!$C:$C)</f>
        <v>57</v>
      </c>
      <c r="H10987">
        <f t="shared" si="513"/>
        <v>233.70000000000002</v>
      </c>
      <c r="I10987" s="10">
        <f t="shared" si="514"/>
        <v>0.20622580255237516</v>
      </c>
      <c r="J10987" t="str">
        <f>_xlfn.XLOOKUP(A10987,Product_Details!$A:$A,Product_Details!$G:$G,"mens")</f>
        <v>Mens</v>
      </c>
      <c r="K10987">
        <f t="shared" si="515"/>
        <v>2520</v>
      </c>
    </row>
    <row r="10988" spans="1:11" ht="15">
      <c r="A10988" t="s">
        <v>27</v>
      </c>
      <c r="B10988">
        <v>4</v>
      </c>
      <c r="C10988">
        <v>18</v>
      </c>
      <c r="D10988" t="s">
        <v>23</v>
      </c>
      <c r="E10988" t="s">
        <v>1736</v>
      </c>
      <c r="F10988" s="1">
        <v>3.1577546296296298E-2</v>
      </c>
      <c r="G10988">
        <f>_xlfn.XLOOKUP($A10988,Product_pricing!$B:$B,Product_pricing!$C:$C)</f>
        <v>29</v>
      </c>
      <c r="H10988">
        <f t="shared" si="513"/>
        <v>95.12</v>
      </c>
      <c r="I10988" s="10">
        <f t="shared" si="514"/>
        <v>8.3937519635352703E-2</v>
      </c>
      <c r="J10988" t="str">
        <f>_xlfn.XLOOKUP(A10988,Product_Details!$A:$A,Product_Details!$G:$G,"mens")</f>
        <v>Mens</v>
      </c>
      <c r="K10988">
        <f t="shared" si="515"/>
        <v>2520</v>
      </c>
    </row>
    <row r="10989" spans="1:11" ht="15">
      <c r="A10989" t="s">
        <v>29</v>
      </c>
      <c r="B10989">
        <v>4</v>
      </c>
      <c r="C10989">
        <v>24</v>
      </c>
      <c r="D10989" t="s">
        <v>33</v>
      </c>
      <c r="E10989" t="s">
        <v>1737</v>
      </c>
      <c r="F10989" s="1">
        <v>1.1309027777777779E-2</v>
      </c>
      <c r="G10989">
        <f>_xlfn.XLOOKUP($A10989,Product_pricing!$B:$B,Product_pricing!$C:$C)</f>
        <v>10</v>
      </c>
      <c r="H10989">
        <f t="shared" si="513"/>
        <v>30.4</v>
      </c>
      <c r="I10989" s="10">
        <f t="shared" si="514"/>
        <v>2.6826120657219531E-2</v>
      </c>
      <c r="J10989" t="str">
        <f>_xlfn.XLOOKUP(A10989,Product_Details!$A:$A,Product_Details!$G:$G,"mens")</f>
        <v>Womens</v>
      </c>
      <c r="K10989">
        <f t="shared" si="515"/>
        <v>2511.6666666666665</v>
      </c>
    </row>
    <row r="10990" spans="1:11" ht="15">
      <c r="A10990" t="s">
        <v>36</v>
      </c>
      <c r="B10990">
        <v>1</v>
      </c>
      <c r="C10990">
        <v>24</v>
      </c>
      <c r="D10990" t="s">
        <v>33</v>
      </c>
      <c r="E10990" t="s">
        <v>1737</v>
      </c>
      <c r="F10990" s="1">
        <v>1.1309027777777779E-2</v>
      </c>
      <c r="G10990">
        <f>_xlfn.XLOOKUP($A10990,Product_pricing!$B:$B,Product_pricing!$C:$C)</f>
        <v>23</v>
      </c>
      <c r="H10990">
        <f t="shared" si="513"/>
        <v>17.48</v>
      </c>
      <c r="I10990" s="10">
        <f t="shared" si="514"/>
        <v>1.5425019377901229E-2</v>
      </c>
      <c r="J10990" t="str">
        <f>_xlfn.XLOOKUP(A10990,Product_Details!$A:$A,Product_Details!$G:$G,"mens")</f>
        <v>Womens</v>
      </c>
      <c r="K10990">
        <f t="shared" si="515"/>
        <v>2511.6666666666665</v>
      </c>
    </row>
    <row r="10991" spans="1:11" ht="15">
      <c r="A10991" t="s">
        <v>38</v>
      </c>
      <c r="B10991">
        <v>3</v>
      </c>
      <c r="C10991">
        <v>24</v>
      </c>
      <c r="D10991" t="s">
        <v>33</v>
      </c>
      <c r="E10991" t="s">
        <v>1737</v>
      </c>
      <c r="F10991" s="1">
        <v>1.1309027777777779E-2</v>
      </c>
      <c r="G10991">
        <f>_xlfn.XLOOKUP($A10991,Product_pricing!$B:$B,Product_pricing!$C:$C)</f>
        <v>54</v>
      </c>
      <c r="H10991">
        <f t="shared" si="513"/>
        <v>123.12</v>
      </c>
      <c r="I10991" s="10">
        <f t="shared" si="514"/>
        <v>0.1086457886617391</v>
      </c>
      <c r="J10991" t="str">
        <f>_xlfn.XLOOKUP(A10991,Product_Details!$A:$A,Product_Details!$G:$G,"mens")</f>
        <v>Womens</v>
      </c>
      <c r="K10991">
        <f t="shared" si="515"/>
        <v>2511.6666666666665</v>
      </c>
    </row>
    <row r="10992" spans="1:11" ht="15">
      <c r="A10992" t="s">
        <v>41</v>
      </c>
      <c r="B10992">
        <v>1</v>
      </c>
      <c r="C10992">
        <v>24</v>
      </c>
      <c r="D10992" t="s">
        <v>33</v>
      </c>
      <c r="E10992" t="s">
        <v>1737</v>
      </c>
      <c r="F10992" s="1">
        <v>1.1309027777777779E-2</v>
      </c>
      <c r="G10992">
        <f>_xlfn.XLOOKUP($A10992,Product_pricing!$B:$B,Product_pricing!$C:$C)</f>
        <v>10</v>
      </c>
      <c r="H10992">
        <f t="shared" si="513"/>
        <v>7.6</v>
      </c>
      <c r="I10992" s="10">
        <f t="shared" si="514"/>
        <v>6.7065301643048827E-3</v>
      </c>
      <c r="J10992" t="str">
        <f>_xlfn.XLOOKUP(A10992,Product_Details!$A:$A,Product_Details!$G:$G,"mens")</f>
        <v>Mens</v>
      </c>
      <c r="K10992">
        <f t="shared" si="515"/>
        <v>7560</v>
      </c>
    </row>
    <row r="10993" spans="1:11" ht="15">
      <c r="A10993" t="s">
        <v>35</v>
      </c>
      <c r="B10993">
        <v>4</v>
      </c>
      <c r="C10993">
        <v>2</v>
      </c>
      <c r="D10993" t="s">
        <v>23</v>
      </c>
      <c r="E10993" t="s">
        <v>1738</v>
      </c>
      <c r="F10993" s="1">
        <v>2.5991898148148149E-2</v>
      </c>
      <c r="G10993">
        <f>_xlfn.XLOOKUP($A10993,Product_pricing!$B:$B,Product_pricing!$C:$C)</f>
        <v>32</v>
      </c>
      <c r="H10993">
        <f t="shared" si="513"/>
        <v>125.44</v>
      </c>
      <c r="I10993" s="10">
        <f t="shared" si="514"/>
        <v>0.11069304523821112</v>
      </c>
      <c r="J10993" t="str">
        <f>_xlfn.XLOOKUP(A10993,Product_Details!$A:$A,Product_Details!$G:$G,"mens")</f>
        <v>Womens</v>
      </c>
      <c r="K10993">
        <f t="shared" si="515"/>
        <v>1507</v>
      </c>
    </row>
    <row r="10994" spans="1:11" ht="15">
      <c r="A10994" t="s">
        <v>29</v>
      </c>
      <c r="B10994">
        <v>1</v>
      </c>
      <c r="C10994">
        <v>2</v>
      </c>
      <c r="D10994" t="s">
        <v>23</v>
      </c>
      <c r="E10994" t="s">
        <v>1738</v>
      </c>
      <c r="F10994" s="1">
        <v>2.5991898148148149E-2</v>
      </c>
      <c r="G10994">
        <f>_xlfn.XLOOKUP($A10994,Product_pricing!$B:$B,Product_pricing!$C:$C)</f>
        <v>10</v>
      </c>
      <c r="H10994">
        <f t="shared" si="513"/>
        <v>9.8000000000000007</v>
      </c>
      <c r="I10994" s="10">
        <f t="shared" si="514"/>
        <v>8.6478941592352445E-3</v>
      </c>
      <c r="J10994" t="str">
        <f>_xlfn.XLOOKUP(A10994,Product_Details!$A:$A,Product_Details!$G:$G,"mens")</f>
        <v>Womens</v>
      </c>
      <c r="K10994">
        <f t="shared" si="515"/>
        <v>1507</v>
      </c>
    </row>
    <row r="10995" spans="1:11" ht="15">
      <c r="A10995" t="s">
        <v>36</v>
      </c>
      <c r="B10995">
        <v>5</v>
      </c>
      <c r="C10995">
        <v>2</v>
      </c>
      <c r="D10995" t="s">
        <v>23</v>
      </c>
      <c r="E10995" t="s">
        <v>1738</v>
      </c>
      <c r="F10995" s="1">
        <v>2.5991898148148149E-2</v>
      </c>
      <c r="G10995">
        <f>_xlfn.XLOOKUP($A10995,Product_pricing!$B:$B,Product_pricing!$C:$C)</f>
        <v>23</v>
      </c>
      <c r="H10995">
        <f t="shared" si="513"/>
        <v>112.7</v>
      </c>
      <c r="I10995" s="10">
        <f t="shared" si="514"/>
        <v>9.94507828312053E-2</v>
      </c>
      <c r="J10995" t="str">
        <f>_xlfn.XLOOKUP(A10995,Product_Details!$A:$A,Product_Details!$G:$G,"mens")</f>
        <v>Womens</v>
      </c>
      <c r="K10995">
        <f t="shared" si="515"/>
        <v>1507</v>
      </c>
    </row>
    <row r="10996" spans="1:11" ht="15">
      <c r="A10996" t="s">
        <v>30</v>
      </c>
      <c r="B10996">
        <v>1</v>
      </c>
      <c r="C10996">
        <v>2</v>
      </c>
      <c r="D10996" t="s">
        <v>23</v>
      </c>
      <c r="E10996" t="s">
        <v>1738</v>
      </c>
      <c r="F10996" s="1">
        <v>2.5991898148148149E-2</v>
      </c>
      <c r="G10996">
        <f>_xlfn.XLOOKUP($A10996,Product_pricing!$B:$B,Product_pricing!$C:$C)</f>
        <v>19</v>
      </c>
      <c r="H10996">
        <f t="shared" si="513"/>
        <v>18.62</v>
      </c>
      <c r="I10996" s="10">
        <f t="shared" si="514"/>
        <v>1.6430998902546966E-2</v>
      </c>
      <c r="J10996" t="str">
        <f>_xlfn.XLOOKUP(A10996,Product_Details!$A:$A,Product_Details!$G:$G,"mens")</f>
        <v>Womens</v>
      </c>
      <c r="K10996">
        <f t="shared" si="515"/>
        <v>1507</v>
      </c>
    </row>
    <row r="10997" spans="1:11" ht="15">
      <c r="A10997" t="s">
        <v>38</v>
      </c>
      <c r="B10997">
        <v>4</v>
      </c>
      <c r="C10997">
        <v>2</v>
      </c>
      <c r="D10997" t="s">
        <v>23</v>
      </c>
      <c r="E10997" t="s">
        <v>1738</v>
      </c>
      <c r="F10997" s="1">
        <v>2.5991898148148149E-2</v>
      </c>
      <c r="G10997">
        <f>_xlfn.XLOOKUP($A10997,Product_pricing!$B:$B,Product_pricing!$C:$C)</f>
        <v>54</v>
      </c>
      <c r="H10997">
        <f t="shared" si="513"/>
        <v>211.68</v>
      </c>
      <c r="I10997" s="10">
        <f t="shared" si="514"/>
        <v>0.18679451383948129</v>
      </c>
      <c r="J10997" t="str">
        <f>_xlfn.XLOOKUP(A10997,Product_Details!$A:$A,Product_Details!$G:$G,"mens")</f>
        <v>Womens</v>
      </c>
      <c r="K10997">
        <f t="shared" si="515"/>
        <v>1507</v>
      </c>
    </row>
    <row r="10998" spans="1:11" ht="15">
      <c r="A10998" t="s">
        <v>41</v>
      </c>
      <c r="B10998">
        <v>3</v>
      </c>
      <c r="C10998">
        <v>2</v>
      </c>
      <c r="D10998" t="s">
        <v>23</v>
      </c>
      <c r="E10998" t="s">
        <v>1738</v>
      </c>
      <c r="F10998" s="1">
        <v>2.5991898148148149E-2</v>
      </c>
      <c r="G10998">
        <f>_xlfn.XLOOKUP($A10998,Product_pricing!$B:$B,Product_pricing!$C:$C)</f>
        <v>10</v>
      </c>
      <c r="H10998">
        <f t="shared" si="513"/>
        <v>29.4</v>
      </c>
      <c r="I10998" s="10">
        <f t="shared" si="514"/>
        <v>2.5943682477705728E-2</v>
      </c>
      <c r="J10998" t="str">
        <f>_xlfn.XLOOKUP(A10998,Product_Details!$A:$A,Product_Details!$G:$G,"mens")</f>
        <v>Mens</v>
      </c>
      <c r="K10998">
        <f t="shared" si="515"/>
        <v>1512</v>
      </c>
    </row>
    <row r="10999" spans="1:11" ht="15">
      <c r="A10999" t="s">
        <v>31</v>
      </c>
      <c r="B10999">
        <v>5</v>
      </c>
      <c r="C10999">
        <v>2</v>
      </c>
      <c r="D10999" t="s">
        <v>23</v>
      </c>
      <c r="E10999" t="s">
        <v>1738</v>
      </c>
      <c r="F10999" s="1">
        <v>2.5991898148148149E-2</v>
      </c>
      <c r="G10999">
        <f>_xlfn.XLOOKUP($A10999,Product_pricing!$B:$B,Product_pricing!$C:$C)</f>
        <v>57</v>
      </c>
      <c r="H10999">
        <f t="shared" si="513"/>
        <v>279.3</v>
      </c>
      <c r="I10999" s="10">
        <f t="shared" si="514"/>
        <v>0.24646498353820445</v>
      </c>
      <c r="J10999" t="str">
        <f>_xlfn.XLOOKUP(A10999,Product_Details!$A:$A,Product_Details!$G:$G,"mens")</f>
        <v>Mens</v>
      </c>
      <c r="K10999">
        <f t="shared" si="515"/>
        <v>1512</v>
      </c>
    </row>
    <row r="11000" spans="1:11" ht="15">
      <c r="A11000" t="s">
        <v>32</v>
      </c>
      <c r="B11000">
        <v>4</v>
      </c>
      <c r="C11000">
        <v>2</v>
      </c>
      <c r="D11000" t="s">
        <v>23</v>
      </c>
      <c r="E11000" t="s">
        <v>1738</v>
      </c>
      <c r="F11000" s="1">
        <v>2.5991898148148149E-2</v>
      </c>
      <c r="G11000">
        <f>_xlfn.XLOOKUP($A11000,Product_pricing!$B:$B,Product_pricing!$C:$C)</f>
        <v>36</v>
      </c>
      <c r="H11000">
        <f t="shared" si="513"/>
        <v>141.12</v>
      </c>
      <c r="I11000" s="10">
        <f t="shared" si="514"/>
        <v>0.12452967589298751</v>
      </c>
      <c r="J11000" t="str">
        <f>_xlfn.XLOOKUP(A11000,Product_Details!$A:$A,Product_Details!$G:$G,"mens")</f>
        <v>Mens</v>
      </c>
      <c r="K11000">
        <f t="shared" si="515"/>
        <v>1512</v>
      </c>
    </row>
    <row r="11001" spans="1:11" ht="15">
      <c r="A11001" t="s">
        <v>26</v>
      </c>
      <c r="B11001">
        <v>4</v>
      </c>
      <c r="C11001">
        <v>2</v>
      </c>
      <c r="D11001" t="s">
        <v>23</v>
      </c>
      <c r="E11001" t="s">
        <v>1738</v>
      </c>
      <c r="F11001" s="1">
        <v>2.5991898148148149E-2</v>
      </c>
      <c r="G11001">
        <f>_xlfn.XLOOKUP($A11001,Product_pricing!$B:$B,Product_pricing!$C:$C)</f>
        <v>17</v>
      </c>
      <c r="H11001">
        <f t="shared" si="513"/>
        <v>66.64</v>
      </c>
      <c r="I11001" s="10">
        <f t="shared" si="514"/>
        <v>5.8805680282799651E-2</v>
      </c>
      <c r="J11001" t="str">
        <f>_xlfn.XLOOKUP(A11001,Product_Details!$A:$A,Product_Details!$G:$G,"mens")</f>
        <v>Mens</v>
      </c>
      <c r="K11001">
        <f t="shared" si="515"/>
        <v>1512</v>
      </c>
    </row>
    <row r="11002" spans="1:11" ht="15">
      <c r="A11002" t="s">
        <v>27</v>
      </c>
      <c r="B11002">
        <v>1</v>
      </c>
      <c r="C11002">
        <v>2</v>
      </c>
      <c r="D11002" t="s">
        <v>23</v>
      </c>
      <c r="E11002" t="s">
        <v>1738</v>
      </c>
      <c r="F11002" s="1">
        <v>2.5991898148148149E-2</v>
      </c>
      <c r="G11002">
        <f>_xlfn.XLOOKUP($A11002,Product_pricing!$B:$B,Product_pricing!$C:$C)</f>
        <v>29</v>
      </c>
      <c r="H11002">
        <f t="shared" si="513"/>
        <v>28.419999999999998</v>
      </c>
      <c r="I11002" s="10">
        <f t="shared" si="514"/>
        <v>2.5078893061782206E-2</v>
      </c>
      <c r="J11002" t="str">
        <f>_xlfn.XLOOKUP(A11002,Product_Details!$A:$A,Product_Details!$G:$G,"mens")</f>
        <v>Mens</v>
      </c>
      <c r="K11002">
        <f t="shared" si="515"/>
        <v>1512</v>
      </c>
    </row>
    <row r="11003" spans="1:11" ht="15">
      <c r="A11003" t="s">
        <v>35</v>
      </c>
      <c r="B11003">
        <v>4</v>
      </c>
      <c r="C11003">
        <v>11</v>
      </c>
      <c r="D11003" t="s">
        <v>33</v>
      </c>
      <c r="E11003" t="s">
        <v>1739</v>
      </c>
      <c r="F11003" s="1">
        <v>1.3983796296296298E-2</v>
      </c>
      <c r="G11003">
        <f>_xlfn.XLOOKUP($A11003,Product_pricing!$B:$B,Product_pricing!$C:$C)</f>
        <v>32</v>
      </c>
      <c r="H11003">
        <f t="shared" si="513"/>
        <v>113.92</v>
      </c>
      <c r="I11003" s="10">
        <f t="shared" si="514"/>
        <v>0.10052735741021214</v>
      </c>
      <c r="J11003" t="str">
        <f>_xlfn.XLOOKUP(A11003,Product_Details!$A:$A,Product_Details!$G:$G,"mens")</f>
        <v>Womens</v>
      </c>
      <c r="K11003">
        <f t="shared" si="515"/>
        <v>1507</v>
      </c>
    </row>
    <row r="11004" spans="1:11" ht="15">
      <c r="A11004" t="s">
        <v>29</v>
      </c>
      <c r="B11004">
        <v>2</v>
      </c>
      <c r="C11004">
        <v>11</v>
      </c>
      <c r="D11004" t="s">
        <v>33</v>
      </c>
      <c r="E11004" t="s">
        <v>1739</v>
      </c>
      <c r="F11004" s="1">
        <v>1.3983796296296298E-2</v>
      </c>
      <c r="G11004">
        <f>_xlfn.XLOOKUP($A11004,Product_pricing!$B:$B,Product_pricing!$C:$C)</f>
        <v>10</v>
      </c>
      <c r="H11004">
        <f t="shared" si="513"/>
        <v>17.8</v>
      </c>
      <c r="I11004" s="10">
        <f t="shared" si="514"/>
        <v>1.5707399595345648E-2</v>
      </c>
      <c r="J11004" t="str">
        <f>_xlfn.XLOOKUP(A11004,Product_Details!$A:$A,Product_Details!$G:$G,"mens")</f>
        <v>Womens</v>
      </c>
      <c r="K11004">
        <f t="shared" si="515"/>
        <v>1507</v>
      </c>
    </row>
    <row r="11005" spans="1:11" ht="15">
      <c r="A11005" t="s">
        <v>36</v>
      </c>
      <c r="B11005">
        <v>4</v>
      </c>
      <c r="C11005">
        <v>11</v>
      </c>
      <c r="D11005" t="s">
        <v>33</v>
      </c>
      <c r="E11005" t="s">
        <v>1739</v>
      </c>
      <c r="F11005" s="1">
        <v>1.3983796296296298E-2</v>
      </c>
      <c r="G11005">
        <f>_xlfn.XLOOKUP($A11005,Product_pricing!$B:$B,Product_pricing!$C:$C)</f>
        <v>23</v>
      </c>
      <c r="H11005">
        <f t="shared" si="513"/>
        <v>81.88</v>
      </c>
      <c r="I11005" s="10">
        <f t="shared" si="514"/>
        <v>7.2254038138589979E-2</v>
      </c>
      <c r="J11005" t="str">
        <f>_xlfn.XLOOKUP(A11005,Product_Details!$A:$A,Product_Details!$G:$G,"mens")</f>
        <v>Womens</v>
      </c>
      <c r="K11005">
        <f t="shared" si="515"/>
        <v>1507</v>
      </c>
    </row>
    <row r="11006" spans="1:11" ht="15">
      <c r="A11006" t="s">
        <v>30</v>
      </c>
      <c r="B11006">
        <v>2</v>
      </c>
      <c r="C11006">
        <v>11</v>
      </c>
      <c r="D11006" t="s">
        <v>33</v>
      </c>
      <c r="E11006" t="s">
        <v>1739</v>
      </c>
      <c r="F11006" s="1">
        <v>1.3983796296296298E-2</v>
      </c>
      <c r="G11006">
        <f>_xlfn.XLOOKUP($A11006,Product_pricing!$B:$B,Product_pricing!$C:$C)</f>
        <v>19</v>
      </c>
      <c r="H11006">
        <f t="shared" si="513"/>
        <v>33.82</v>
      </c>
      <c r="I11006" s="10">
        <f t="shared" si="514"/>
        <v>2.9844059231156728E-2</v>
      </c>
      <c r="J11006" t="str">
        <f>_xlfn.XLOOKUP(A11006,Product_Details!$A:$A,Product_Details!$G:$G,"mens")</f>
        <v>Womens</v>
      </c>
      <c r="K11006">
        <f t="shared" si="515"/>
        <v>1507</v>
      </c>
    </row>
    <row r="11007" spans="1:11" ht="15">
      <c r="A11007" t="s">
        <v>38</v>
      </c>
      <c r="B11007">
        <v>5</v>
      </c>
      <c r="C11007">
        <v>11</v>
      </c>
      <c r="D11007" t="s">
        <v>33</v>
      </c>
      <c r="E11007" t="s">
        <v>1739</v>
      </c>
      <c r="F11007" s="1">
        <v>1.3983796296296298E-2</v>
      </c>
      <c r="G11007">
        <f>_xlfn.XLOOKUP($A11007,Product_pricing!$B:$B,Product_pricing!$C:$C)</f>
        <v>54</v>
      </c>
      <c r="H11007">
        <f t="shared" si="513"/>
        <v>240.3</v>
      </c>
      <c r="I11007" s="10">
        <f t="shared" si="514"/>
        <v>0.21204989453716622</v>
      </c>
      <c r="J11007" t="str">
        <f>_xlfn.XLOOKUP(A11007,Product_Details!$A:$A,Product_Details!$G:$G,"mens")</f>
        <v>Womens</v>
      </c>
      <c r="K11007">
        <f t="shared" si="515"/>
        <v>1507</v>
      </c>
    </row>
    <row r="11008" spans="1:11" ht="15">
      <c r="A11008" t="s">
        <v>32</v>
      </c>
      <c r="B11008">
        <v>5</v>
      </c>
      <c r="C11008">
        <v>11</v>
      </c>
      <c r="D11008" t="s">
        <v>33</v>
      </c>
      <c r="E11008" t="s">
        <v>1739</v>
      </c>
      <c r="F11008" s="1">
        <v>1.3983796296296298E-2</v>
      </c>
      <c r="G11008">
        <f>_xlfn.XLOOKUP($A11008,Product_pricing!$B:$B,Product_pricing!$C:$C)</f>
        <v>36</v>
      </c>
      <c r="H11008">
        <f t="shared" si="513"/>
        <v>160.19999999999999</v>
      </c>
      <c r="I11008" s="10">
        <f t="shared" si="514"/>
        <v>0.14136659635811083</v>
      </c>
      <c r="J11008" t="str">
        <f>_xlfn.XLOOKUP(A11008,Product_Details!$A:$A,Product_Details!$G:$G,"mens")</f>
        <v>Mens</v>
      </c>
      <c r="K11008">
        <f t="shared" si="515"/>
        <v>3780</v>
      </c>
    </row>
    <row r="11009" spans="1:11" ht="15">
      <c r="A11009" t="s">
        <v>27</v>
      </c>
      <c r="B11009">
        <v>4</v>
      </c>
      <c r="C11009">
        <v>11</v>
      </c>
      <c r="D11009" t="s">
        <v>33</v>
      </c>
      <c r="E11009" t="s">
        <v>1739</v>
      </c>
      <c r="F11009" s="1">
        <v>1.3983796296296298E-2</v>
      </c>
      <c r="G11009">
        <f>_xlfn.XLOOKUP($A11009,Product_pricing!$B:$B,Product_pricing!$C:$C)</f>
        <v>29</v>
      </c>
      <c r="H11009">
        <f t="shared" si="513"/>
        <v>103.24</v>
      </c>
      <c r="I11009" s="10">
        <f t="shared" si="514"/>
        <v>9.1102917653004739E-2</v>
      </c>
      <c r="J11009" t="str">
        <f>_xlfn.XLOOKUP(A11009,Product_Details!$A:$A,Product_Details!$G:$G,"mens")</f>
        <v>Mens</v>
      </c>
      <c r="K11009">
        <f t="shared" si="515"/>
        <v>3780</v>
      </c>
    </row>
    <row r="11010" spans="1:11" ht="15">
      <c r="A11010" t="s">
        <v>36</v>
      </c>
      <c r="B11010">
        <v>2</v>
      </c>
      <c r="C11010">
        <v>23</v>
      </c>
      <c r="D11010" t="s">
        <v>33</v>
      </c>
      <c r="E11010" t="s">
        <v>1740</v>
      </c>
      <c r="F11010" s="1">
        <v>2.0850694444444443E-2</v>
      </c>
      <c r="G11010">
        <f>_xlfn.XLOOKUP($A11010,Product_pricing!$B:$B,Product_pricing!$C:$C)</f>
        <v>23</v>
      </c>
      <c r="H11010">
        <f t="shared" si="513"/>
        <v>35.42</v>
      </c>
      <c r="I11010" s="10">
        <f t="shared" si="514"/>
        <v>3.1255960318378809E-2</v>
      </c>
      <c r="J11010" t="str">
        <f>_xlfn.XLOOKUP(A11010,Product_Details!$A:$A,Product_Details!$G:$G,"mens")</f>
        <v>Womens</v>
      </c>
      <c r="K11010">
        <f t="shared" si="515"/>
        <v>3767.5</v>
      </c>
    </row>
    <row r="11011" spans="1:11" ht="15">
      <c r="A11011" t="s">
        <v>30</v>
      </c>
      <c r="B11011">
        <v>2</v>
      </c>
      <c r="C11011">
        <v>23</v>
      </c>
      <c r="D11011" t="s">
        <v>33</v>
      </c>
      <c r="E11011" t="s">
        <v>1740</v>
      </c>
      <c r="F11011" s="1">
        <v>2.0850694444444443E-2</v>
      </c>
      <c r="G11011">
        <f>_xlfn.XLOOKUP($A11011,Product_pricing!$B:$B,Product_pricing!$C:$C)</f>
        <v>19</v>
      </c>
      <c r="H11011">
        <f t="shared" ref="H11011:H11074" si="516">B11011*G11011*(1-C11011/100)</f>
        <v>29.26</v>
      </c>
      <c r="I11011" s="10">
        <f t="shared" ref="I11011:I11074" si="517">(H11011/SUM($H:$H))*1000</f>
        <v>2.58201411325738E-2</v>
      </c>
      <c r="J11011" t="str">
        <f>_xlfn.XLOOKUP(A11011,Product_Details!$A:$A,Product_Details!$G:$G,"mens")</f>
        <v>Womens</v>
      </c>
      <c r="K11011">
        <f t="shared" ref="K11011:K11074" si="518">COUNTIFS($J:$J, J11011) / COUNTIFS($J:$J, J11011, $E:$E, E11011)</f>
        <v>3767.5</v>
      </c>
    </row>
    <row r="11012" spans="1:11" ht="15">
      <c r="A11012" t="s">
        <v>25</v>
      </c>
      <c r="B11012">
        <v>1</v>
      </c>
      <c r="C11012">
        <v>23</v>
      </c>
      <c r="D11012" t="s">
        <v>33</v>
      </c>
      <c r="E11012" t="s">
        <v>1740</v>
      </c>
      <c r="F11012" s="1">
        <v>2.0850694444444443E-2</v>
      </c>
      <c r="G11012">
        <f>_xlfn.XLOOKUP($A11012,Product_pricing!$B:$B,Product_pricing!$C:$C)</f>
        <v>40</v>
      </c>
      <c r="H11012">
        <f t="shared" si="516"/>
        <v>30.8</v>
      </c>
      <c r="I11012" s="10">
        <f t="shared" si="517"/>
        <v>2.7179095929025052E-2</v>
      </c>
      <c r="J11012" t="str">
        <f>_xlfn.XLOOKUP(A11012,Product_Details!$A:$A,Product_Details!$G:$G,"mens")</f>
        <v>Mens</v>
      </c>
      <c r="K11012">
        <f t="shared" si="518"/>
        <v>2520</v>
      </c>
    </row>
    <row r="11013" spans="1:11" ht="15">
      <c r="A11013" t="s">
        <v>41</v>
      </c>
      <c r="B11013">
        <v>2</v>
      </c>
      <c r="C11013">
        <v>23</v>
      </c>
      <c r="D11013" t="s">
        <v>33</v>
      </c>
      <c r="E11013" t="s">
        <v>1740</v>
      </c>
      <c r="F11013" s="1">
        <v>2.0850694444444443E-2</v>
      </c>
      <c r="G11013">
        <f>_xlfn.XLOOKUP($A11013,Product_pricing!$B:$B,Product_pricing!$C:$C)</f>
        <v>10</v>
      </c>
      <c r="H11013">
        <f t="shared" si="516"/>
        <v>15.4</v>
      </c>
      <c r="I11013" s="10">
        <f t="shared" si="517"/>
        <v>1.3589547964512526E-2</v>
      </c>
      <c r="J11013" t="str">
        <f>_xlfn.XLOOKUP(A11013,Product_Details!$A:$A,Product_Details!$G:$G,"mens")</f>
        <v>Mens</v>
      </c>
      <c r="K11013">
        <f t="shared" si="518"/>
        <v>2520</v>
      </c>
    </row>
    <row r="11014" spans="1:11" ht="15">
      <c r="A11014" t="s">
        <v>26</v>
      </c>
      <c r="B11014">
        <v>1</v>
      </c>
      <c r="C11014">
        <v>23</v>
      </c>
      <c r="D11014" t="s">
        <v>33</v>
      </c>
      <c r="E11014" t="s">
        <v>1740</v>
      </c>
      <c r="F11014" s="1">
        <v>2.0850694444444443E-2</v>
      </c>
      <c r="G11014">
        <f>_xlfn.XLOOKUP($A11014,Product_pricing!$B:$B,Product_pricing!$C:$C)</f>
        <v>17</v>
      </c>
      <c r="H11014">
        <f t="shared" si="516"/>
        <v>13.09</v>
      </c>
      <c r="I11014" s="10">
        <f t="shared" si="517"/>
        <v>1.1551115769835647E-2</v>
      </c>
      <c r="J11014" t="str">
        <f>_xlfn.XLOOKUP(A11014,Product_Details!$A:$A,Product_Details!$G:$G,"mens")</f>
        <v>Mens</v>
      </c>
      <c r="K11014">
        <f t="shared" si="518"/>
        <v>2520</v>
      </c>
    </row>
    <row r="11015" spans="1:11" ht="15">
      <c r="A11015" t="s">
        <v>35</v>
      </c>
      <c r="B11015">
        <v>4</v>
      </c>
      <c r="C11015">
        <v>8</v>
      </c>
      <c r="D11015" t="s">
        <v>23</v>
      </c>
      <c r="E11015" t="s">
        <v>1741</v>
      </c>
      <c r="F11015" s="1">
        <v>3.6637731481481479E-2</v>
      </c>
      <c r="G11015">
        <f>_xlfn.XLOOKUP($A11015,Product_pricing!$B:$B,Product_pricing!$C:$C)</f>
        <v>32</v>
      </c>
      <c r="H11015">
        <f t="shared" si="516"/>
        <v>117.76</v>
      </c>
      <c r="I11015" s="10">
        <f t="shared" si="517"/>
        <v>0.10391592001954514</v>
      </c>
      <c r="J11015" t="str">
        <f>_xlfn.XLOOKUP(A11015,Product_Details!$A:$A,Product_Details!$G:$G,"mens")</f>
        <v>Womens</v>
      </c>
      <c r="K11015">
        <f t="shared" si="518"/>
        <v>3767.5</v>
      </c>
    </row>
    <row r="11016" spans="1:11" ht="15">
      <c r="A11016" t="s">
        <v>36</v>
      </c>
      <c r="B11016">
        <v>2</v>
      </c>
      <c r="C11016">
        <v>8</v>
      </c>
      <c r="D11016" t="s">
        <v>23</v>
      </c>
      <c r="E11016" t="s">
        <v>1741</v>
      </c>
      <c r="F11016" s="1">
        <v>3.6637731481481479E-2</v>
      </c>
      <c r="G11016">
        <f>_xlfn.XLOOKUP($A11016,Product_pricing!$B:$B,Product_pricing!$C:$C)</f>
        <v>23</v>
      </c>
      <c r="H11016">
        <f t="shared" si="516"/>
        <v>42.32</v>
      </c>
      <c r="I11016" s="10">
        <f t="shared" si="517"/>
        <v>3.7344783757024033E-2</v>
      </c>
      <c r="J11016" t="str">
        <f>_xlfn.XLOOKUP(A11016,Product_Details!$A:$A,Product_Details!$G:$G,"mens")</f>
        <v>Womens</v>
      </c>
      <c r="K11016">
        <f t="shared" si="518"/>
        <v>3767.5</v>
      </c>
    </row>
    <row r="11017" spans="1:11" ht="15">
      <c r="A11017" t="s">
        <v>32</v>
      </c>
      <c r="B11017">
        <v>3</v>
      </c>
      <c r="C11017">
        <v>8</v>
      </c>
      <c r="D11017" t="s">
        <v>23</v>
      </c>
      <c r="E11017" t="s">
        <v>1741</v>
      </c>
      <c r="F11017" s="1">
        <v>3.6637731481481479E-2</v>
      </c>
      <c r="G11017">
        <f>_xlfn.XLOOKUP($A11017,Product_pricing!$B:$B,Product_pricing!$C:$C)</f>
        <v>36</v>
      </c>
      <c r="H11017">
        <f t="shared" si="516"/>
        <v>99.36</v>
      </c>
      <c r="I11017" s="10">
        <f t="shared" si="517"/>
        <v>8.7679057516491202E-2</v>
      </c>
      <c r="J11017" t="str">
        <f>_xlfn.XLOOKUP(A11017,Product_Details!$A:$A,Product_Details!$G:$G,"mens")</f>
        <v>Mens</v>
      </c>
      <c r="K11017">
        <f t="shared" si="518"/>
        <v>7560</v>
      </c>
    </row>
    <row r="11018" spans="1:11" ht="15">
      <c r="A11018" t="s">
        <v>35</v>
      </c>
      <c r="B11018">
        <v>1</v>
      </c>
      <c r="C11018">
        <v>4</v>
      </c>
      <c r="D11018" t="s">
        <v>23</v>
      </c>
      <c r="E11018" t="s">
        <v>1742</v>
      </c>
      <c r="F11018" s="1">
        <v>3.0692129629629628E-2</v>
      </c>
      <c r="G11018">
        <f>_xlfn.XLOOKUP($A11018,Product_pricing!$B:$B,Product_pricing!$C:$C)</f>
        <v>32</v>
      </c>
      <c r="H11018">
        <f t="shared" si="516"/>
        <v>30.72</v>
      </c>
      <c r="I11018" s="10">
        <f t="shared" si="517"/>
        <v>2.7108500874663946E-2</v>
      </c>
      <c r="J11018" t="str">
        <f>_xlfn.XLOOKUP(A11018,Product_Details!$A:$A,Product_Details!$G:$G,"mens")</f>
        <v>Womens</v>
      </c>
      <c r="K11018">
        <f t="shared" si="518"/>
        <v>1883.75</v>
      </c>
    </row>
    <row r="11019" spans="1:11" ht="15">
      <c r="A11019" t="s">
        <v>36</v>
      </c>
      <c r="B11019">
        <v>5</v>
      </c>
      <c r="C11019">
        <v>4</v>
      </c>
      <c r="D11019" t="s">
        <v>23</v>
      </c>
      <c r="E11019" t="s">
        <v>1742</v>
      </c>
      <c r="F11019" s="1">
        <v>3.0692129629629628E-2</v>
      </c>
      <c r="G11019">
        <f>_xlfn.XLOOKUP($A11019,Product_pricing!$B:$B,Product_pricing!$C:$C)</f>
        <v>23</v>
      </c>
      <c r="H11019">
        <f t="shared" si="516"/>
        <v>110.39999999999999</v>
      </c>
      <c r="I11019" s="10">
        <f t="shared" si="517"/>
        <v>9.742117501832355E-2</v>
      </c>
      <c r="J11019" t="str">
        <f>_xlfn.XLOOKUP(A11019,Product_Details!$A:$A,Product_Details!$G:$G,"mens")</f>
        <v>Womens</v>
      </c>
      <c r="K11019">
        <f t="shared" si="518"/>
        <v>1883.75</v>
      </c>
    </row>
    <row r="11020" spans="1:11" ht="15">
      <c r="A11020" t="s">
        <v>30</v>
      </c>
      <c r="B11020">
        <v>5</v>
      </c>
      <c r="C11020">
        <v>4</v>
      </c>
      <c r="D11020" t="s">
        <v>23</v>
      </c>
      <c r="E11020" t="s">
        <v>1742</v>
      </c>
      <c r="F11020" s="1">
        <v>3.0692129629629628E-2</v>
      </c>
      <c r="G11020">
        <f>_xlfn.XLOOKUP($A11020,Product_pricing!$B:$B,Product_pricing!$C:$C)</f>
        <v>19</v>
      </c>
      <c r="H11020">
        <f t="shared" si="516"/>
        <v>91.2</v>
      </c>
      <c r="I11020" s="10">
        <f t="shared" si="517"/>
        <v>8.0478361971658585E-2</v>
      </c>
      <c r="J11020" t="str">
        <f>_xlfn.XLOOKUP(A11020,Product_Details!$A:$A,Product_Details!$G:$G,"mens")</f>
        <v>Womens</v>
      </c>
      <c r="K11020">
        <f t="shared" si="518"/>
        <v>1883.75</v>
      </c>
    </row>
    <row r="11021" spans="1:11" ht="15">
      <c r="A11021" t="s">
        <v>38</v>
      </c>
      <c r="B11021">
        <v>2</v>
      </c>
      <c r="C11021">
        <v>4</v>
      </c>
      <c r="D11021" t="s">
        <v>23</v>
      </c>
      <c r="E11021" t="s">
        <v>1742</v>
      </c>
      <c r="F11021" s="1">
        <v>3.0692129629629628E-2</v>
      </c>
      <c r="G11021">
        <f>_xlfn.XLOOKUP($A11021,Product_pricing!$B:$B,Product_pricing!$C:$C)</f>
        <v>54</v>
      </c>
      <c r="H11021">
        <f t="shared" si="516"/>
        <v>103.67999999999999</v>
      </c>
      <c r="I11021" s="10">
        <f t="shared" si="517"/>
        <v>9.149119045199082E-2</v>
      </c>
      <c r="J11021" t="str">
        <f>_xlfn.XLOOKUP(A11021,Product_Details!$A:$A,Product_Details!$G:$G,"mens")</f>
        <v>Womens</v>
      </c>
      <c r="K11021">
        <f t="shared" si="518"/>
        <v>1883.75</v>
      </c>
    </row>
    <row r="11022" spans="1:11" ht="15">
      <c r="A11022" t="s">
        <v>25</v>
      </c>
      <c r="B11022">
        <v>3</v>
      </c>
      <c r="C11022">
        <v>4</v>
      </c>
      <c r="D11022" t="s">
        <v>23</v>
      </c>
      <c r="E11022" t="s">
        <v>1742</v>
      </c>
      <c r="F11022" s="1">
        <v>3.0692129629629628E-2</v>
      </c>
      <c r="G11022">
        <f>_xlfn.XLOOKUP($A11022,Product_pricing!$B:$B,Product_pricing!$C:$C)</f>
        <v>40</v>
      </c>
      <c r="H11022">
        <f t="shared" si="516"/>
        <v>115.19999999999999</v>
      </c>
      <c r="I11022" s="10">
        <f t="shared" si="517"/>
        <v>0.1016568782799898</v>
      </c>
      <c r="J11022" t="str">
        <f>_xlfn.XLOOKUP(A11022,Product_Details!$A:$A,Product_Details!$G:$G,"mens")</f>
        <v>Mens</v>
      </c>
      <c r="K11022">
        <f t="shared" si="518"/>
        <v>1890</v>
      </c>
    </row>
    <row r="11023" spans="1:11" ht="15">
      <c r="A11023" t="s">
        <v>31</v>
      </c>
      <c r="B11023">
        <v>4</v>
      </c>
      <c r="C11023">
        <v>4</v>
      </c>
      <c r="D11023" t="s">
        <v>23</v>
      </c>
      <c r="E11023" t="s">
        <v>1742</v>
      </c>
      <c r="F11023" s="1">
        <v>3.0692129629629628E-2</v>
      </c>
      <c r="G11023">
        <f>_xlfn.XLOOKUP($A11023,Product_pricing!$B:$B,Product_pricing!$C:$C)</f>
        <v>57</v>
      </c>
      <c r="H11023">
        <f t="shared" si="516"/>
        <v>218.88</v>
      </c>
      <c r="I11023" s="10">
        <f t="shared" si="517"/>
        <v>0.19314806873198062</v>
      </c>
      <c r="J11023" t="str">
        <f>_xlfn.XLOOKUP(A11023,Product_Details!$A:$A,Product_Details!$G:$G,"mens")</f>
        <v>Mens</v>
      </c>
      <c r="K11023">
        <f t="shared" si="518"/>
        <v>1890</v>
      </c>
    </row>
    <row r="11024" spans="1:11" ht="15">
      <c r="A11024" t="s">
        <v>32</v>
      </c>
      <c r="B11024">
        <v>3</v>
      </c>
      <c r="C11024">
        <v>4</v>
      </c>
      <c r="D11024" t="s">
        <v>23</v>
      </c>
      <c r="E11024" t="s">
        <v>1742</v>
      </c>
      <c r="F11024" s="1">
        <v>3.0692129629629628E-2</v>
      </c>
      <c r="G11024">
        <f>_xlfn.XLOOKUP($A11024,Product_pricing!$B:$B,Product_pricing!$C:$C)</f>
        <v>36</v>
      </c>
      <c r="H11024">
        <f t="shared" si="516"/>
        <v>103.67999999999999</v>
      </c>
      <c r="I11024" s="10">
        <f t="shared" si="517"/>
        <v>9.149119045199082E-2</v>
      </c>
      <c r="J11024" t="str">
        <f>_xlfn.XLOOKUP(A11024,Product_Details!$A:$A,Product_Details!$G:$G,"mens")</f>
        <v>Mens</v>
      </c>
      <c r="K11024">
        <f t="shared" si="518"/>
        <v>1890</v>
      </c>
    </row>
    <row r="11025" spans="1:11" ht="15">
      <c r="A11025" t="s">
        <v>26</v>
      </c>
      <c r="B11025">
        <v>3</v>
      </c>
      <c r="C11025">
        <v>4</v>
      </c>
      <c r="D11025" t="s">
        <v>23</v>
      </c>
      <c r="E11025" t="s">
        <v>1742</v>
      </c>
      <c r="F11025" s="1">
        <v>3.0692129629629628E-2</v>
      </c>
      <c r="G11025">
        <f>_xlfn.XLOOKUP($A11025,Product_pricing!$B:$B,Product_pricing!$C:$C)</f>
        <v>17</v>
      </c>
      <c r="H11025">
        <f t="shared" si="516"/>
        <v>48.96</v>
      </c>
      <c r="I11025" s="10">
        <f t="shared" si="517"/>
        <v>4.3204173268995665E-2</v>
      </c>
      <c r="J11025" t="str">
        <f>_xlfn.XLOOKUP(A11025,Product_Details!$A:$A,Product_Details!$G:$G,"mens")</f>
        <v>Mens</v>
      </c>
      <c r="K11025">
        <f t="shared" si="518"/>
        <v>1890</v>
      </c>
    </row>
    <row r="11026" spans="1:11" ht="15">
      <c r="A11026" t="s">
        <v>29</v>
      </c>
      <c r="B11026">
        <v>5</v>
      </c>
      <c r="C11026">
        <v>17</v>
      </c>
      <c r="D11026" t="s">
        <v>23</v>
      </c>
      <c r="E11026" t="s">
        <v>1743</v>
      </c>
      <c r="F11026" s="1">
        <v>1.0210648148148148E-2</v>
      </c>
      <c r="G11026">
        <f>_xlfn.XLOOKUP($A11026,Product_pricing!$B:$B,Product_pricing!$C:$C)</f>
        <v>10</v>
      </c>
      <c r="H11026">
        <f t="shared" si="516"/>
        <v>41.5</v>
      </c>
      <c r="I11026" s="10">
        <f t="shared" si="517"/>
        <v>3.6621184449822715E-2</v>
      </c>
      <c r="J11026" t="str">
        <f>_xlfn.XLOOKUP(A11026,Product_Details!$A:$A,Product_Details!$G:$G,"mens")</f>
        <v>Womens</v>
      </c>
      <c r="K11026">
        <f t="shared" si="518"/>
        <v>7535</v>
      </c>
    </row>
    <row r="11027" spans="1:11" ht="15">
      <c r="A11027" t="s">
        <v>26</v>
      </c>
      <c r="B11027">
        <v>3</v>
      </c>
      <c r="C11027">
        <v>17</v>
      </c>
      <c r="D11027" t="s">
        <v>23</v>
      </c>
      <c r="E11027" t="s">
        <v>1743</v>
      </c>
      <c r="F11027" s="1">
        <v>1.0210648148148148E-2</v>
      </c>
      <c r="G11027">
        <f>_xlfn.XLOOKUP($A11027,Product_pricing!$B:$B,Product_pricing!$C:$C)</f>
        <v>17</v>
      </c>
      <c r="H11027">
        <f t="shared" si="516"/>
        <v>42.33</v>
      </c>
      <c r="I11027" s="10">
        <f t="shared" si="517"/>
        <v>3.7353608138819168E-2</v>
      </c>
      <c r="J11027" t="str">
        <f>_xlfn.XLOOKUP(A11027,Product_Details!$A:$A,Product_Details!$G:$G,"mens")</f>
        <v>Mens</v>
      </c>
      <c r="K11027">
        <f t="shared" si="518"/>
        <v>7560</v>
      </c>
    </row>
    <row r="11028" spans="1:11" ht="15">
      <c r="A11028" t="s">
        <v>29</v>
      </c>
      <c r="B11028">
        <v>3</v>
      </c>
      <c r="C11028">
        <v>14</v>
      </c>
      <c r="D11028" t="s">
        <v>23</v>
      </c>
      <c r="E11028">
        <v>542492</v>
      </c>
      <c r="F11028" s="1">
        <v>2.99525462962963E-2</v>
      </c>
      <c r="G11028">
        <f>_xlfn.XLOOKUP($A11028,Product_pricing!$B:$B,Product_pricing!$C:$C)</f>
        <v>10</v>
      </c>
      <c r="H11028">
        <f t="shared" si="516"/>
        <v>25.8</v>
      </c>
      <c r="I11028" s="10">
        <f t="shared" si="517"/>
        <v>2.276690503145605E-2</v>
      </c>
      <c r="J11028" t="str">
        <f>_xlfn.XLOOKUP(A11028,Product_Details!$A:$A,Product_Details!$G:$G,"mens")</f>
        <v>Womens</v>
      </c>
      <c r="K11028">
        <f t="shared" si="518"/>
        <v>3767.5</v>
      </c>
    </row>
    <row r="11029" spans="1:11" ht="15">
      <c r="A11029" t="s">
        <v>38</v>
      </c>
      <c r="B11029">
        <v>5</v>
      </c>
      <c r="C11029">
        <v>14</v>
      </c>
      <c r="D11029" t="s">
        <v>23</v>
      </c>
      <c r="E11029">
        <v>542492</v>
      </c>
      <c r="F11029" s="1">
        <v>2.99525462962963E-2</v>
      </c>
      <c r="G11029">
        <f>_xlfn.XLOOKUP($A11029,Product_pricing!$B:$B,Product_pricing!$C:$C)</f>
        <v>54</v>
      </c>
      <c r="H11029">
        <f t="shared" si="516"/>
        <v>232.2</v>
      </c>
      <c r="I11029" s="10">
        <f t="shared" si="517"/>
        <v>0.20490214528310441</v>
      </c>
      <c r="J11029" t="str">
        <f>_xlfn.XLOOKUP(A11029,Product_Details!$A:$A,Product_Details!$G:$G,"mens")</f>
        <v>Womens</v>
      </c>
      <c r="K11029">
        <f t="shared" si="518"/>
        <v>3767.5</v>
      </c>
    </row>
    <row r="11030" spans="1:11" ht="15">
      <c r="A11030" t="s">
        <v>25</v>
      </c>
      <c r="B11030">
        <v>1</v>
      </c>
      <c r="C11030">
        <v>14</v>
      </c>
      <c r="D11030" t="s">
        <v>23</v>
      </c>
      <c r="E11030">
        <v>542492</v>
      </c>
      <c r="F11030" s="1">
        <v>2.99525462962963E-2</v>
      </c>
      <c r="G11030">
        <f>_xlfn.XLOOKUP($A11030,Product_pricing!$B:$B,Product_pricing!$C:$C)</f>
        <v>40</v>
      </c>
      <c r="H11030">
        <f t="shared" si="516"/>
        <v>34.4</v>
      </c>
      <c r="I11030" s="10">
        <f t="shared" si="517"/>
        <v>3.035587337527473E-2</v>
      </c>
      <c r="J11030" t="str">
        <f>_xlfn.XLOOKUP(A11030,Product_Details!$A:$A,Product_Details!$G:$G,"mens")</f>
        <v>Mens</v>
      </c>
      <c r="K11030">
        <f t="shared" si="518"/>
        <v>1260</v>
      </c>
    </row>
    <row r="11031" spans="1:11" ht="15">
      <c r="A11031" t="s">
        <v>41</v>
      </c>
      <c r="B11031">
        <v>5</v>
      </c>
      <c r="C11031">
        <v>14</v>
      </c>
      <c r="D11031" t="s">
        <v>23</v>
      </c>
      <c r="E11031">
        <v>542492</v>
      </c>
      <c r="F11031" s="1">
        <v>2.99525462962963E-2</v>
      </c>
      <c r="G11031">
        <f>_xlfn.XLOOKUP($A11031,Product_pricing!$B:$B,Product_pricing!$C:$C)</f>
        <v>10</v>
      </c>
      <c r="H11031">
        <f t="shared" si="516"/>
        <v>43</v>
      </c>
      <c r="I11031" s="10">
        <f t="shared" si="517"/>
        <v>3.794484171909341E-2</v>
      </c>
      <c r="J11031" t="str">
        <f>_xlfn.XLOOKUP(A11031,Product_Details!$A:$A,Product_Details!$G:$G,"mens")</f>
        <v>Mens</v>
      </c>
      <c r="K11031">
        <f t="shared" si="518"/>
        <v>1260</v>
      </c>
    </row>
    <row r="11032" spans="1:11" ht="15">
      <c r="A11032" t="s">
        <v>31</v>
      </c>
      <c r="B11032">
        <v>5</v>
      </c>
      <c r="C11032">
        <v>14</v>
      </c>
      <c r="D11032" t="s">
        <v>23</v>
      </c>
      <c r="E11032">
        <v>542492</v>
      </c>
      <c r="F11032" s="1">
        <v>2.99525462962963E-2</v>
      </c>
      <c r="G11032">
        <f>_xlfn.XLOOKUP($A11032,Product_pricing!$B:$B,Product_pricing!$C:$C)</f>
        <v>57</v>
      </c>
      <c r="H11032">
        <f t="shared" si="516"/>
        <v>245.1</v>
      </c>
      <c r="I11032" s="10">
        <f t="shared" si="517"/>
        <v>0.21628559779883247</v>
      </c>
      <c r="J11032" t="str">
        <f>_xlfn.XLOOKUP(A11032,Product_Details!$A:$A,Product_Details!$G:$G,"mens")</f>
        <v>Mens</v>
      </c>
      <c r="K11032">
        <f t="shared" si="518"/>
        <v>1260</v>
      </c>
    </row>
    <row r="11033" spans="1:11" ht="15">
      <c r="A11033" t="s">
        <v>32</v>
      </c>
      <c r="B11033">
        <v>4</v>
      </c>
      <c r="C11033">
        <v>14</v>
      </c>
      <c r="D11033" t="s">
        <v>23</v>
      </c>
      <c r="E11033">
        <v>542492</v>
      </c>
      <c r="F11033" s="1">
        <v>2.99525462962963E-2</v>
      </c>
      <c r="G11033">
        <f>_xlfn.XLOOKUP($A11033,Product_pricing!$B:$B,Product_pricing!$C:$C)</f>
        <v>36</v>
      </c>
      <c r="H11033">
        <f t="shared" si="516"/>
        <v>123.84</v>
      </c>
      <c r="I11033" s="10">
        <f t="shared" si="517"/>
        <v>0.10928114415098904</v>
      </c>
      <c r="J11033" t="str">
        <f>_xlfn.XLOOKUP(A11033,Product_Details!$A:$A,Product_Details!$G:$G,"mens")</f>
        <v>Mens</v>
      </c>
      <c r="K11033">
        <f t="shared" si="518"/>
        <v>1260</v>
      </c>
    </row>
    <row r="11034" spans="1:11" ht="15">
      <c r="A11034" t="s">
        <v>26</v>
      </c>
      <c r="B11034">
        <v>3</v>
      </c>
      <c r="C11034">
        <v>14</v>
      </c>
      <c r="D11034" t="s">
        <v>23</v>
      </c>
      <c r="E11034">
        <v>542492</v>
      </c>
      <c r="F11034" s="1">
        <v>2.99525462962963E-2</v>
      </c>
      <c r="G11034">
        <f>_xlfn.XLOOKUP($A11034,Product_pricing!$B:$B,Product_pricing!$C:$C)</f>
        <v>17</v>
      </c>
      <c r="H11034">
        <f t="shared" si="516"/>
        <v>43.86</v>
      </c>
      <c r="I11034" s="10">
        <f t="shared" si="517"/>
        <v>3.8703738553475288E-2</v>
      </c>
      <c r="J11034" t="str">
        <f>_xlfn.XLOOKUP(A11034,Product_Details!$A:$A,Product_Details!$G:$G,"mens")</f>
        <v>Mens</v>
      </c>
      <c r="K11034">
        <f t="shared" si="518"/>
        <v>1260</v>
      </c>
    </row>
    <row r="11035" spans="1:11" ht="15">
      <c r="A11035" t="s">
        <v>27</v>
      </c>
      <c r="B11035">
        <v>2</v>
      </c>
      <c r="C11035">
        <v>14</v>
      </c>
      <c r="D11035" t="s">
        <v>23</v>
      </c>
      <c r="E11035">
        <v>542492</v>
      </c>
      <c r="F11035" s="1">
        <v>2.99525462962963E-2</v>
      </c>
      <c r="G11035">
        <f>_xlfn.XLOOKUP($A11035,Product_pricing!$B:$B,Product_pricing!$C:$C)</f>
        <v>29</v>
      </c>
      <c r="H11035">
        <f t="shared" si="516"/>
        <v>49.88</v>
      </c>
      <c r="I11035" s="10">
        <f t="shared" si="517"/>
        <v>4.4016016394148358E-2</v>
      </c>
      <c r="J11035" t="str">
        <f>_xlfn.XLOOKUP(A11035,Product_Details!$A:$A,Product_Details!$G:$G,"mens")</f>
        <v>Mens</v>
      </c>
      <c r="K11035">
        <f t="shared" si="518"/>
        <v>1260</v>
      </c>
    </row>
    <row r="11036" spans="1:11" ht="15">
      <c r="A11036" t="s">
        <v>35</v>
      </c>
      <c r="B11036">
        <v>4</v>
      </c>
      <c r="C11036">
        <v>24</v>
      </c>
      <c r="D11036" t="s">
        <v>33</v>
      </c>
      <c r="E11036" t="s">
        <v>1744</v>
      </c>
      <c r="F11036" s="1">
        <v>3.666666666666667E-3</v>
      </c>
      <c r="G11036">
        <f>_xlfn.XLOOKUP($A11036,Product_pricing!$B:$B,Product_pricing!$C:$C)</f>
        <v>32</v>
      </c>
      <c r="H11036">
        <f t="shared" si="516"/>
        <v>97.28</v>
      </c>
      <c r="I11036" s="10">
        <f t="shared" si="517"/>
        <v>8.5843586103102498E-2</v>
      </c>
      <c r="J11036" t="str">
        <f>_xlfn.XLOOKUP(A11036,Product_Details!$A:$A,Product_Details!$G:$G,"mens")</f>
        <v>Womens</v>
      </c>
      <c r="K11036">
        <f t="shared" si="518"/>
        <v>1883.75</v>
      </c>
    </row>
    <row r="11037" spans="1:11" ht="15">
      <c r="A11037" t="s">
        <v>29</v>
      </c>
      <c r="B11037">
        <v>1</v>
      </c>
      <c r="C11037">
        <v>24</v>
      </c>
      <c r="D11037" t="s">
        <v>33</v>
      </c>
      <c r="E11037" t="s">
        <v>1744</v>
      </c>
      <c r="F11037" s="1">
        <v>3.666666666666667E-3</v>
      </c>
      <c r="G11037">
        <f>_xlfn.XLOOKUP($A11037,Product_pricing!$B:$B,Product_pricing!$C:$C)</f>
        <v>10</v>
      </c>
      <c r="H11037">
        <f t="shared" si="516"/>
        <v>7.6</v>
      </c>
      <c r="I11037" s="10">
        <f t="shared" si="517"/>
        <v>6.7065301643048827E-3</v>
      </c>
      <c r="J11037" t="str">
        <f>_xlfn.XLOOKUP(A11037,Product_Details!$A:$A,Product_Details!$G:$G,"mens")</f>
        <v>Womens</v>
      </c>
      <c r="K11037">
        <f t="shared" si="518"/>
        <v>1883.75</v>
      </c>
    </row>
    <row r="11038" spans="1:11" ht="15">
      <c r="A11038" t="s">
        <v>36</v>
      </c>
      <c r="B11038">
        <v>2</v>
      </c>
      <c r="C11038">
        <v>24</v>
      </c>
      <c r="D11038" t="s">
        <v>33</v>
      </c>
      <c r="E11038" t="s">
        <v>1744</v>
      </c>
      <c r="F11038" s="1">
        <v>3.666666666666667E-3</v>
      </c>
      <c r="G11038">
        <f>_xlfn.XLOOKUP($A11038,Product_pricing!$B:$B,Product_pricing!$C:$C)</f>
        <v>23</v>
      </c>
      <c r="H11038">
        <f t="shared" si="516"/>
        <v>34.96</v>
      </c>
      <c r="I11038" s="10">
        <f t="shared" si="517"/>
        <v>3.0850038755802459E-2</v>
      </c>
      <c r="J11038" t="str">
        <f>_xlfn.XLOOKUP(A11038,Product_Details!$A:$A,Product_Details!$G:$G,"mens")</f>
        <v>Womens</v>
      </c>
      <c r="K11038">
        <f t="shared" si="518"/>
        <v>1883.75</v>
      </c>
    </row>
    <row r="11039" spans="1:11" ht="15">
      <c r="A11039" t="s">
        <v>30</v>
      </c>
      <c r="B11039">
        <v>1</v>
      </c>
      <c r="C11039">
        <v>24</v>
      </c>
      <c r="D11039" t="s">
        <v>33</v>
      </c>
      <c r="E11039" t="s">
        <v>1744</v>
      </c>
      <c r="F11039" s="1">
        <v>3.666666666666667E-3</v>
      </c>
      <c r="G11039">
        <f>_xlfn.XLOOKUP($A11039,Product_pricing!$B:$B,Product_pricing!$C:$C)</f>
        <v>19</v>
      </c>
      <c r="H11039">
        <f t="shared" si="516"/>
        <v>14.44</v>
      </c>
      <c r="I11039" s="10">
        <f t="shared" si="517"/>
        <v>1.2742407312179276E-2</v>
      </c>
      <c r="J11039" t="str">
        <f>_xlfn.XLOOKUP(A11039,Product_Details!$A:$A,Product_Details!$G:$G,"mens")</f>
        <v>Womens</v>
      </c>
      <c r="K11039">
        <f t="shared" si="518"/>
        <v>1883.75</v>
      </c>
    </row>
    <row r="11040" spans="1:11" ht="15">
      <c r="A11040" t="s">
        <v>25</v>
      </c>
      <c r="B11040">
        <v>4</v>
      </c>
      <c r="C11040">
        <v>24</v>
      </c>
      <c r="D11040" t="s">
        <v>33</v>
      </c>
      <c r="E11040" t="s">
        <v>1744</v>
      </c>
      <c r="F11040" s="1">
        <v>3.666666666666667E-3</v>
      </c>
      <c r="G11040">
        <f>_xlfn.XLOOKUP($A11040,Product_pricing!$B:$B,Product_pricing!$C:$C)</f>
        <v>40</v>
      </c>
      <c r="H11040">
        <f t="shared" si="516"/>
        <v>121.6</v>
      </c>
      <c r="I11040" s="10">
        <f t="shared" si="517"/>
        <v>0.10730448262887812</v>
      </c>
      <c r="J11040" t="str">
        <f>_xlfn.XLOOKUP(A11040,Product_Details!$A:$A,Product_Details!$G:$G,"mens")</f>
        <v>Mens</v>
      </c>
      <c r="K11040">
        <f t="shared" si="518"/>
        <v>1512</v>
      </c>
    </row>
    <row r="11041" spans="1:11" ht="15">
      <c r="A11041" t="s">
        <v>41</v>
      </c>
      <c r="B11041">
        <v>5</v>
      </c>
      <c r="C11041">
        <v>24</v>
      </c>
      <c r="D11041" t="s">
        <v>33</v>
      </c>
      <c r="E11041" t="s">
        <v>1744</v>
      </c>
      <c r="F11041" s="1">
        <v>3.666666666666667E-3</v>
      </c>
      <c r="G11041">
        <f>_xlfn.XLOOKUP($A11041,Product_pricing!$B:$B,Product_pricing!$C:$C)</f>
        <v>10</v>
      </c>
      <c r="H11041">
        <f t="shared" si="516"/>
        <v>38</v>
      </c>
      <c r="I11041" s="10">
        <f t="shared" si="517"/>
        <v>3.3532650821524415E-2</v>
      </c>
      <c r="J11041" t="str">
        <f>_xlfn.XLOOKUP(A11041,Product_Details!$A:$A,Product_Details!$G:$G,"mens")</f>
        <v>Mens</v>
      </c>
      <c r="K11041">
        <f t="shared" si="518"/>
        <v>1512</v>
      </c>
    </row>
    <row r="11042" spans="1:11" ht="15">
      <c r="A11042" t="s">
        <v>31</v>
      </c>
      <c r="B11042">
        <v>5</v>
      </c>
      <c r="C11042">
        <v>24</v>
      </c>
      <c r="D11042" t="s">
        <v>33</v>
      </c>
      <c r="E11042" t="s">
        <v>1744</v>
      </c>
      <c r="F11042" s="1">
        <v>3.666666666666667E-3</v>
      </c>
      <c r="G11042">
        <f>_xlfn.XLOOKUP($A11042,Product_pricing!$B:$B,Product_pricing!$C:$C)</f>
        <v>57</v>
      </c>
      <c r="H11042">
        <f t="shared" si="516"/>
        <v>216.6</v>
      </c>
      <c r="I11042" s="10">
        <f t="shared" si="517"/>
        <v>0.19113610968268915</v>
      </c>
      <c r="J11042" t="str">
        <f>_xlfn.XLOOKUP(A11042,Product_Details!$A:$A,Product_Details!$G:$G,"mens")</f>
        <v>Mens</v>
      </c>
      <c r="K11042">
        <f t="shared" si="518"/>
        <v>1512</v>
      </c>
    </row>
    <row r="11043" spans="1:11" ht="15">
      <c r="A11043" t="s">
        <v>32</v>
      </c>
      <c r="B11043">
        <v>4</v>
      </c>
      <c r="C11043">
        <v>24</v>
      </c>
      <c r="D11043" t="s">
        <v>33</v>
      </c>
      <c r="E11043" t="s">
        <v>1744</v>
      </c>
      <c r="F11043" s="1">
        <v>3.666666666666667E-3</v>
      </c>
      <c r="G11043">
        <f>_xlfn.XLOOKUP($A11043,Product_pricing!$B:$B,Product_pricing!$C:$C)</f>
        <v>36</v>
      </c>
      <c r="H11043">
        <f t="shared" si="516"/>
        <v>109.44</v>
      </c>
      <c r="I11043" s="10">
        <f t="shared" si="517"/>
        <v>9.6574034365990311E-2</v>
      </c>
      <c r="J11043" t="str">
        <f>_xlfn.XLOOKUP(A11043,Product_Details!$A:$A,Product_Details!$G:$G,"mens")</f>
        <v>Mens</v>
      </c>
      <c r="K11043">
        <f t="shared" si="518"/>
        <v>1512</v>
      </c>
    </row>
    <row r="11044" spans="1:11" ht="15">
      <c r="A11044" t="s">
        <v>26</v>
      </c>
      <c r="B11044">
        <v>3</v>
      </c>
      <c r="C11044">
        <v>24</v>
      </c>
      <c r="D11044" t="s">
        <v>33</v>
      </c>
      <c r="E11044" t="s">
        <v>1744</v>
      </c>
      <c r="F11044" s="1">
        <v>3.666666666666667E-3</v>
      </c>
      <c r="G11044">
        <f>_xlfn.XLOOKUP($A11044,Product_pricing!$B:$B,Product_pricing!$C:$C)</f>
        <v>17</v>
      </c>
      <c r="H11044">
        <f t="shared" si="516"/>
        <v>38.76</v>
      </c>
      <c r="I11044" s="10">
        <f t="shared" si="517"/>
        <v>3.4203303837954904E-2</v>
      </c>
      <c r="J11044" t="str">
        <f>_xlfn.XLOOKUP(A11044,Product_Details!$A:$A,Product_Details!$G:$G,"mens")</f>
        <v>Mens</v>
      </c>
      <c r="K11044">
        <f t="shared" si="518"/>
        <v>1512</v>
      </c>
    </row>
    <row r="11045" spans="1:11" ht="15">
      <c r="A11045" t="s">
        <v>36</v>
      </c>
      <c r="B11045">
        <v>3</v>
      </c>
      <c r="C11045">
        <v>19</v>
      </c>
      <c r="D11045" t="s">
        <v>23</v>
      </c>
      <c r="E11045" t="s">
        <v>1745</v>
      </c>
      <c r="F11045" s="1">
        <v>3.9939814814814817E-2</v>
      </c>
      <c r="G11045">
        <f>_xlfn.XLOOKUP($A11045,Product_pricing!$B:$B,Product_pricing!$C:$C)</f>
        <v>23</v>
      </c>
      <c r="H11045">
        <f t="shared" si="516"/>
        <v>55.89</v>
      </c>
      <c r="I11045" s="10">
        <f t="shared" si="517"/>
        <v>4.9319469853026307E-2</v>
      </c>
      <c r="J11045" t="str">
        <f>_xlfn.XLOOKUP(A11045,Product_Details!$A:$A,Product_Details!$G:$G,"mens")</f>
        <v>Womens</v>
      </c>
      <c r="K11045">
        <f t="shared" si="518"/>
        <v>3767.5</v>
      </c>
    </row>
    <row r="11046" spans="1:11" ht="15">
      <c r="A11046" t="s">
        <v>38</v>
      </c>
      <c r="B11046">
        <v>1</v>
      </c>
      <c r="C11046">
        <v>19</v>
      </c>
      <c r="D11046" t="s">
        <v>23</v>
      </c>
      <c r="E11046" t="s">
        <v>1745</v>
      </c>
      <c r="F11046" s="1">
        <v>3.9939814814814817E-2</v>
      </c>
      <c r="G11046">
        <f>_xlfn.XLOOKUP($A11046,Product_pricing!$B:$B,Product_pricing!$C:$C)</f>
        <v>54</v>
      </c>
      <c r="H11046">
        <f t="shared" si="516"/>
        <v>43.74</v>
      </c>
      <c r="I11046" s="10">
        <f t="shared" si="517"/>
        <v>3.8597845971933629E-2</v>
      </c>
      <c r="J11046" t="str">
        <f>_xlfn.XLOOKUP(A11046,Product_Details!$A:$A,Product_Details!$G:$G,"mens")</f>
        <v>Womens</v>
      </c>
      <c r="K11046">
        <f t="shared" si="518"/>
        <v>3767.5</v>
      </c>
    </row>
    <row r="11047" spans="1:11" ht="15">
      <c r="A11047" t="s">
        <v>41</v>
      </c>
      <c r="B11047">
        <v>1</v>
      </c>
      <c r="C11047">
        <v>19</v>
      </c>
      <c r="D11047" t="s">
        <v>23</v>
      </c>
      <c r="E11047" t="s">
        <v>1745</v>
      </c>
      <c r="F11047" s="1">
        <v>3.9939814814814817E-2</v>
      </c>
      <c r="G11047">
        <f>_xlfn.XLOOKUP($A11047,Product_pricing!$B:$B,Product_pricing!$C:$C)</f>
        <v>10</v>
      </c>
      <c r="H11047">
        <f t="shared" si="516"/>
        <v>8.1000000000000014</v>
      </c>
      <c r="I11047" s="10">
        <f t="shared" si="517"/>
        <v>7.1477492540617839E-3</v>
      </c>
      <c r="J11047" t="str">
        <f>_xlfn.XLOOKUP(A11047,Product_Details!$A:$A,Product_Details!$G:$G,"mens")</f>
        <v>Mens</v>
      </c>
      <c r="K11047">
        <f t="shared" si="518"/>
        <v>7560</v>
      </c>
    </row>
    <row r="11048" spans="1:11" ht="15">
      <c r="A11048" t="s">
        <v>35</v>
      </c>
      <c r="B11048">
        <v>4</v>
      </c>
      <c r="C11048">
        <v>14</v>
      </c>
      <c r="D11048" t="s">
        <v>23</v>
      </c>
      <c r="E11048" t="s">
        <v>1746</v>
      </c>
      <c r="F11048" s="1">
        <v>1.579513888888889E-2</v>
      </c>
      <c r="G11048">
        <f>_xlfn.XLOOKUP($A11048,Product_pricing!$B:$B,Product_pricing!$C:$C)</f>
        <v>32</v>
      </c>
      <c r="H11048">
        <f t="shared" si="516"/>
        <v>110.08</v>
      </c>
      <c r="I11048" s="10">
        <f t="shared" si="517"/>
        <v>9.7138794800879141E-2</v>
      </c>
      <c r="J11048" t="str">
        <f>_xlfn.XLOOKUP(A11048,Product_Details!$A:$A,Product_Details!$G:$G,"mens")</f>
        <v>Womens</v>
      </c>
      <c r="K11048">
        <f t="shared" si="518"/>
        <v>1507</v>
      </c>
    </row>
    <row r="11049" spans="1:11" ht="15">
      <c r="A11049" t="s">
        <v>29</v>
      </c>
      <c r="B11049">
        <v>3</v>
      </c>
      <c r="C11049">
        <v>14</v>
      </c>
      <c r="D11049" t="s">
        <v>23</v>
      </c>
      <c r="E11049" t="s">
        <v>1746</v>
      </c>
      <c r="F11049" s="1">
        <v>1.579513888888889E-2</v>
      </c>
      <c r="G11049">
        <f>_xlfn.XLOOKUP($A11049,Product_pricing!$B:$B,Product_pricing!$C:$C)</f>
        <v>10</v>
      </c>
      <c r="H11049">
        <f t="shared" si="516"/>
        <v>25.8</v>
      </c>
      <c r="I11049" s="10">
        <f t="shared" si="517"/>
        <v>2.276690503145605E-2</v>
      </c>
      <c r="J11049" t="str">
        <f>_xlfn.XLOOKUP(A11049,Product_Details!$A:$A,Product_Details!$G:$G,"mens")</f>
        <v>Womens</v>
      </c>
      <c r="K11049">
        <f t="shared" si="518"/>
        <v>1507</v>
      </c>
    </row>
    <row r="11050" spans="1:11" ht="15">
      <c r="A11050" t="s">
        <v>36</v>
      </c>
      <c r="B11050">
        <v>1</v>
      </c>
      <c r="C11050">
        <v>14</v>
      </c>
      <c r="D11050" t="s">
        <v>23</v>
      </c>
      <c r="E11050" t="s">
        <v>1746</v>
      </c>
      <c r="F11050" s="1">
        <v>1.579513888888889E-2</v>
      </c>
      <c r="G11050">
        <f>_xlfn.XLOOKUP($A11050,Product_pricing!$B:$B,Product_pricing!$C:$C)</f>
        <v>23</v>
      </c>
      <c r="H11050">
        <f t="shared" si="516"/>
        <v>19.78</v>
      </c>
      <c r="I11050" s="10">
        <f t="shared" si="517"/>
        <v>1.745462719078297E-2</v>
      </c>
      <c r="J11050" t="str">
        <f>_xlfn.XLOOKUP(A11050,Product_Details!$A:$A,Product_Details!$G:$G,"mens")</f>
        <v>Womens</v>
      </c>
      <c r="K11050">
        <f t="shared" si="518"/>
        <v>1507</v>
      </c>
    </row>
    <row r="11051" spans="1:11" ht="15">
      <c r="A11051" t="s">
        <v>30</v>
      </c>
      <c r="B11051">
        <v>3</v>
      </c>
      <c r="C11051">
        <v>14</v>
      </c>
      <c r="D11051" t="s">
        <v>23</v>
      </c>
      <c r="E11051" t="s">
        <v>1746</v>
      </c>
      <c r="F11051" s="1">
        <v>1.579513888888889E-2</v>
      </c>
      <c r="G11051">
        <f>_xlfn.XLOOKUP($A11051,Product_pricing!$B:$B,Product_pricing!$C:$C)</f>
        <v>19</v>
      </c>
      <c r="H11051">
        <f t="shared" si="516"/>
        <v>49.019999999999996</v>
      </c>
      <c r="I11051" s="10">
        <f t="shared" si="517"/>
        <v>4.3257119559766487E-2</v>
      </c>
      <c r="J11051" t="str">
        <f>_xlfn.XLOOKUP(A11051,Product_Details!$A:$A,Product_Details!$G:$G,"mens")</f>
        <v>Womens</v>
      </c>
      <c r="K11051">
        <f t="shared" si="518"/>
        <v>1507</v>
      </c>
    </row>
    <row r="11052" spans="1:11" ht="15">
      <c r="A11052" t="s">
        <v>38</v>
      </c>
      <c r="B11052">
        <v>2</v>
      </c>
      <c r="C11052">
        <v>14</v>
      </c>
      <c r="D11052" t="s">
        <v>23</v>
      </c>
      <c r="E11052" t="s">
        <v>1746</v>
      </c>
      <c r="F11052" s="1">
        <v>1.579513888888889E-2</v>
      </c>
      <c r="G11052">
        <f>_xlfn.XLOOKUP($A11052,Product_pricing!$B:$B,Product_pricing!$C:$C)</f>
        <v>54</v>
      </c>
      <c r="H11052">
        <f t="shared" si="516"/>
        <v>92.88</v>
      </c>
      <c r="I11052" s="10">
        <f t="shared" si="517"/>
        <v>8.1960858113241775E-2</v>
      </c>
      <c r="J11052" t="str">
        <f>_xlfn.XLOOKUP(A11052,Product_Details!$A:$A,Product_Details!$G:$G,"mens")</f>
        <v>Womens</v>
      </c>
      <c r="K11052">
        <f t="shared" si="518"/>
        <v>1507</v>
      </c>
    </row>
    <row r="11053" spans="1:11" ht="15">
      <c r="A11053" t="s">
        <v>25</v>
      </c>
      <c r="B11053">
        <v>4</v>
      </c>
      <c r="C11053">
        <v>14</v>
      </c>
      <c r="D11053" t="s">
        <v>23</v>
      </c>
      <c r="E11053" t="s">
        <v>1746</v>
      </c>
      <c r="F11053" s="1">
        <v>1.579513888888889E-2</v>
      </c>
      <c r="G11053">
        <f>_xlfn.XLOOKUP($A11053,Product_pricing!$B:$B,Product_pricing!$C:$C)</f>
        <v>40</v>
      </c>
      <c r="H11053">
        <f t="shared" si="516"/>
        <v>137.6</v>
      </c>
      <c r="I11053" s="10">
        <f t="shared" si="517"/>
        <v>0.12142349350109892</v>
      </c>
      <c r="J11053" t="str">
        <f>_xlfn.XLOOKUP(A11053,Product_Details!$A:$A,Product_Details!$G:$G,"mens")</f>
        <v>Mens</v>
      </c>
      <c r="K11053">
        <f t="shared" si="518"/>
        <v>1512</v>
      </c>
    </row>
    <row r="11054" spans="1:11" ht="15">
      <c r="A11054" t="s">
        <v>41</v>
      </c>
      <c r="B11054">
        <v>5</v>
      </c>
      <c r="C11054">
        <v>14</v>
      </c>
      <c r="D11054" t="s">
        <v>23</v>
      </c>
      <c r="E11054" t="s">
        <v>1746</v>
      </c>
      <c r="F11054" s="1">
        <v>1.579513888888889E-2</v>
      </c>
      <c r="G11054">
        <f>_xlfn.XLOOKUP($A11054,Product_pricing!$B:$B,Product_pricing!$C:$C)</f>
        <v>10</v>
      </c>
      <c r="H11054">
        <f t="shared" si="516"/>
        <v>43</v>
      </c>
      <c r="I11054" s="10">
        <f t="shared" si="517"/>
        <v>3.794484171909341E-2</v>
      </c>
      <c r="J11054" t="str">
        <f>_xlfn.XLOOKUP(A11054,Product_Details!$A:$A,Product_Details!$G:$G,"mens")</f>
        <v>Mens</v>
      </c>
      <c r="K11054">
        <f t="shared" si="518"/>
        <v>1512</v>
      </c>
    </row>
    <row r="11055" spans="1:11" ht="15">
      <c r="A11055" t="s">
        <v>31</v>
      </c>
      <c r="B11055">
        <v>2</v>
      </c>
      <c r="C11055">
        <v>14</v>
      </c>
      <c r="D11055" t="s">
        <v>23</v>
      </c>
      <c r="E11055" t="s">
        <v>1746</v>
      </c>
      <c r="F11055" s="1">
        <v>1.579513888888889E-2</v>
      </c>
      <c r="G11055">
        <f>_xlfn.XLOOKUP($A11055,Product_pricing!$B:$B,Product_pricing!$C:$C)</f>
        <v>57</v>
      </c>
      <c r="H11055">
        <f t="shared" si="516"/>
        <v>98.039999999999992</v>
      </c>
      <c r="I11055" s="10">
        <f t="shared" si="517"/>
        <v>8.6514239119532974E-2</v>
      </c>
      <c r="J11055" t="str">
        <f>_xlfn.XLOOKUP(A11055,Product_Details!$A:$A,Product_Details!$G:$G,"mens")</f>
        <v>Mens</v>
      </c>
      <c r="K11055">
        <f t="shared" si="518"/>
        <v>1512</v>
      </c>
    </row>
    <row r="11056" spans="1:11" ht="15">
      <c r="A11056" t="s">
        <v>26</v>
      </c>
      <c r="B11056">
        <v>5</v>
      </c>
      <c r="C11056">
        <v>14</v>
      </c>
      <c r="D11056" t="s">
        <v>23</v>
      </c>
      <c r="E11056" t="s">
        <v>1746</v>
      </c>
      <c r="F11056" s="1">
        <v>1.579513888888889E-2</v>
      </c>
      <c r="G11056">
        <f>_xlfn.XLOOKUP($A11056,Product_pricing!$B:$B,Product_pricing!$C:$C)</f>
        <v>17</v>
      </c>
      <c r="H11056">
        <f t="shared" si="516"/>
        <v>73.099999999999994</v>
      </c>
      <c r="I11056" s="10">
        <f t="shared" si="517"/>
        <v>6.4506230922458802E-2</v>
      </c>
      <c r="J11056" t="str">
        <f>_xlfn.XLOOKUP(A11056,Product_Details!$A:$A,Product_Details!$G:$G,"mens")</f>
        <v>Mens</v>
      </c>
      <c r="K11056">
        <f t="shared" si="518"/>
        <v>1512</v>
      </c>
    </row>
    <row r="11057" spans="1:11" ht="15">
      <c r="A11057" t="s">
        <v>27</v>
      </c>
      <c r="B11057">
        <v>2</v>
      </c>
      <c r="C11057">
        <v>14</v>
      </c>
      <c r="D11057" t="s">
        <v>23</v>
      </c>
      <c r="E11057" t="s">
        <v>1746</v>
      </c>
      <c r="F11057" s="1">
        <v>1.579513888888889E-2</v>
      </c>
      <c r="G11057">
        <f>_xlfn.XLOOKUP($A11057,Product_pricing!$B:$B,Product_pricing!$C:$C)</f>
        <v>29</v>
      </c>
      <c r="H11057">
        <f t="shared" si="516"/>
        <v>49.88</v>
      </c>
      <c r="I11057" s="10">
        <f t="shared" si="517"/>
        <v>4.4016016394148358E-2</v>
      </c>
      <c r="J11057" t="str">
        <f>_xlfn.XLOOKUP(A11057,Product_Details!$A:$A,Product_Details!$G:$G,"mens")</f>
        <v>Mens</v>
      </c>
      <c r="K11057">
        <f t="shared" si="518"/>
        <v>1512</v>
      </c>
    </row>
    <row r="11058" spans="1:11" ht="15">
      <c r="A11058" t="s">
        <v>22</v>
      </c>
      <c r="B11058">
        <v>3</v>
      </c>
      <c r="C11058">
        <v>5</v>
      </c>
      <c r="D11058" t="s">
        <v>23</v>
      </c>
      <c r="E11058" t="s">
        <v>1747</v>
      </c>
      <c r="F11058" s="1">
        <v>3.5998842592592589E-2</v>
      </c>
      <c r="G11058">
        <f>_xlfn.XLOOKUP($A11058,Product_pricing!$B:$B,Product_pricing!$C:$C)</f>
        <v>13</v>
      </c>
      <c r="H11058">
        <f t="shared" si="516"/>
        <v>37.049999999999997</v>
      </c>
      <c r="I11058" s="10">
        <f t="shared" si="517"/>
        <v>3.2694334550986304E-2</v>
      </c>
      <c r="J11058" t="str">
        <f>_xlfn.XLOOKUP(A11058,Product_Details!$A:$A,Product_Details!$G:$G,"mens")</f>
        <v>Womens</v>
      </c>
      <c r="K11058">
        <f t="shared" si="518"/>
        <v>3767.5</v>
      </c>
    </row>
    <row r="11059" spans="1:11" ht="15">
      <c r="A11059" t="s">
        <v>38</v>
      </c>
      <c r="B11059">
        <v>4</v>
      </c>
      <c r="C11059">
        <v>5</v>
      </c>
      <c r="D11059" t="s">
        <v>23</v>
      </c>
      <c r="E11059" t="s">
        <v>1747</v>
      </c>
      <c r="F11059" s="1">
        <v>3.5998842592592589E-2</v>
      </c>
      <c r="G11059">
        <f>_xlfn.XLOOKUP($A11059,Product_pricing!$B:$B,Product_pricing!$C:$C)</f>
        <v>54</v>
      </c>
      <c r="H11059">
        <f t="shared" si="516"/>
        <v>205.2</v>
      </c>
      <c r="I11059" s="10">
        <f t="shared" si="517"/>
        <v>0.18107631443623182</v>
      </c>
      <c r="J11059" t="str">
        <f>_xlfn.XLOOKUP(A11059,Product_Details!$A:$A,Product_Details!$G:$G,"mens")</f>
        <v>Womens</v>
      </c>
      <c r="K11059">
        <f t="shared" si="518"/>
        <v>3767.5</v>
      </c>
    </row>
    <row r="11060" spans="1:11" ht="15">
      <c r="A11060" t="s">
        <v>32</v>
      </c>
      <c r="B11060">
        <v>4</v>
      </c>
      <c r="C11060">
        <v>5</v>
      </c>
      <c r="D11060" t="s">
        <v>23</v>
      </c>
      <c r="E11060" t="s">
        <v>1747</v>
      </c>
      <c r="F11060" s="1">
        <v>3.5998842592592589E-2</v>
      </c>
      <c r="G11060">
        <f>_xlfn.XLOOKUP($A11060,Product_pricing!$B:$B,Product_pricing!$C:$C)</f>
        <v>36</v>
      </c>
      <c r="H11060">
        <f t="shared" si="516"/>
        <v>136.79999999999998</v>
      </c>
      <c r="I11060" s="10">
        <f t="shared" si="517"/>
        <v>0.12071754295748788</v>
      </c>
      <c r="J11060" t="str">
        <f>_xlfn.XLOOKUP(A11060,Product_Details!$A:$A,Product_Details!$G:$G,"mens")</f>
        <v>Mens</v>
      </c>
      <c r="K11060">
        <f t="shared" si="518"/>
        <v>3780</v>
      </c>
    </row>
    <row r="11061" spans="1:11" ht="15">
      <c r="A11061" t="s">
        <v>26</v>
      </c>
      <c r="B11061">
        <v>1</v>
      </c>
      <c r="C11061">
        <v>5</v>
      </c>
      <c r="D11061" t="s">
        <v>23</v>
      </c>
      <c r="E11061" t="s">
        <v>1747</v>
      </c>
      <c r="F11061" s="1">
        <v>3.5998842592592589E-2</v>
      </c>
      <c r="G11061">
        <f>_xlfn.XLOOKUP($A11061,Product_pricing!$B:$B,Product_pricing!$C:$C)</f>
        <v>17</v>
      </c>
      <c r="H11061">
        <f t="shared" si="516"/>
        <v>16.149999999999999</v>
      </c>
      <c r="I11061" s="10">
        <f t="shared" si="517"/>
        <v>1.4251376599147873E-2</v>
      </c>
      <c r="J11061" t="str">
        <f>_xlfn.XLOOKUP(A11061,Product_Details!$A:$A,Product_Details!$G:$G,"mens")</f>
        <v>Mens</v>
      </c>
      <c r="K11061">
        <f t="shared" si="518"/>
        <v>3780</v>
      </c>
    </row>
    <row r="11062" spans="1:11" ht="15">
      <c r="A11062" t="s">
        <v>35</v>
      </c>
      <c r="B11062">
        <v>5</v>
      </c>
      <c r="C11062">
        <v>7</v>
      </c>
      <c r="D11062" t="s">
        <v>33</v>
      </c>
      <c r="E11062" t="s">
        <v>1748</v>
      </c>
      <c r="F11062" s="1">
        <v>1.3903935185185186E-2</v>
      </c>
      <c r="G11062">
        <f>_xlfn.XLOOKUP($A11062,Product_pricing!$B:$B,Product_pricing!$C:$C)</f>
        <v>32</v>
      </c>
      <c r="H11062">
        <f t="shared" si="516"/>
        <v>148.79999999999998</v>
      </c>
      <c r="I11062" s="10">
        <f t="shared" si="517"/>
        <v>0.13130680111165347</v>
      </c>
      <c r="J11062" t="str">
        <f>_xlfn.XLOOKUP(A11062,Product_Details!$A:$A,Product_Details!$G:$G,"mens")</f>
        <v>Womens</v>
      </c>
      <c r="K11062">
        <f t="shared" si="518"/>
        <v>1883.75</v>
      </c>
    </row>
    <row r="11063" spans="1:11" ht="15">
      <c r="A11063" t="s">
        <v>29</v>
      </c>
      <c r="B11063">
        <v>4</v>
      </c>
      <c r="C11063">
        <v>7</v>
      </c>
      <c r="D11063" t="s">
        <v>33</v>
      </c>
      <c r="E11063" t="s">
        <v>1748</v>
      </c>
      <c r="F11063" s="1">
        <v>1.3903935185185186E-2</v>
      </c>
      <c r="G11063">
        <f>_xlfn.XLOOKUP($A11063,Product_pricing!$B:$B,Product_pricing!$C:$C)</f>
        <v>10</v>
      </c>
      <c r="H11063">
        <f t="shared" si="516"/>
        <v>37.199999999999996</v>
      </c>
      <c r="I11063" s="10">
        <f t="shared" si="517"/>
        <v>3.2826700277913366E-2</v>
      </c>
      <c r="J11063" t="str">
        <f>_xlfn.XLOOKUP(A11063,Product_Details!$A:$A,Product_Details!$G:$G,"mens")</f>
        <v>Womens</v>
      </c>
      <c r="K11063">
        <f t="shared" si="518"/>
        <v>1883.75</v>
      </c>
    </row>
    <row r="11064" spans="1:11" ht="15">
      <c r="A11064" t="s">
        <v>36</v>
      </c>
      <c r="B11064">
        <v>1</v>
      </c>
      <c r="C11064">
        <v>7</v>
      </c>
      <c r="D11064" t="s">
        <v>33</v>
      </c>
      <c r="E11064" t="s">
        <v>1748</v>
      </c>
      <c r="F11064" s="1">
        <v>1.3903935185185186E-2</v>
      </c>
      <c r="G11064">
        <f>_xlfn.XLOOKUP($A11064,Product_pricing!$B:$B,Product_pricing!$C:$C)</f>
        <v>23</v>
      </c>
      <c r="H11064">
        <f t="shared" si="516"/>
        <v>21.389999999999997</v>
      </c>
      <c r="I11064" s="10">
        <f t="shared" si="517"/>
        <v>1.8875352659800188E-2</v>
      </c>
      <c r="J11064" t="str">
        <f>_xlfn.XLOOKUP(A11064,Product_Details!$A:$A,Product_Details!$G:$G,"mens")</f>
        <v>Womens</v>
      </c>
      <c r="K11064">
        <f t="shared" si="518"/>
        <v>1883.75</v>
      </c>
    </row>
    <row r="11065" spans="1:11" ht="15">
      <c r="A11065" t="s">
        <v>30</v>
      </c>
      <c r="B11065">
        <v>5</v>
      </c>
      <c r="C11065">
        <v>7</v>
      </c>
      <c r="D11065" t="s">
        <v>33</v>
      </c>
      <c r="E11065" t="s">
        <v>1748</v>
      </c>
      <c r="F11065" s="1">
        <v>1.3903935185185186E-2</v>
      </c>
      <c r="G11065">
        <f>_xlfn.XLOOKUP($A11065,Product_pricing!$B:$B,Product_pricing!$C:$C)</f>
        <v>19</v>
      </c>
      <c r="H11065">
        <f t="shared" si="516"/>
        <v>88.35</v>
      </c>
      <c r="I11065" s="10">
        <f t="shared" si="517"/>
        <v>7.7963413160044265E-2</v>
      </c>
      <c r="J11065" t="str">
        <f>_xlfn.XLOOKUP(A11065,Product_Details!$A:$A,Product_Details!$G:$G,"mens")</f>
        <v>Womens</v>
      </c>
      <c r="K11065">
        <f t="shared" si="518"/>
        <v>1883.75</v>
      </c>
    </row>
    <row r="11066" spans="1:11" ht="15">
      <c r="A11066" t="s">
        <v>41</v>
      </c>
      <c r="B11066">
        <v>1</v>
      </c>
      <c r="C11066">
        <v>7</v>
      </c>
      <c r="D11066" t="s">
        <v>33</v>
      </c>
      <c r="E11066" t="s">
        <v>1748</v>
      </c>
      <c r="F11066" s="1">
        <v>1.3903935185185186E-2</v>
      </c>
      <c r="G11066">
        <f>_xlfn.XLOOKUP($A11066,Product_pricing!$B:$B,Product_pricing!$C:$C)</f>
        <v>10</v>
      </c>
      <c r="H11066">
        <f t="shared" si="516"/>
        <v>9.2999999999999989</v>
      </c>
      <c r="I11066" s="10">
        <f t="shared" si="517"/>
        <v>8.2066750694783416E-3</v>
      </c>
      <c r="J11066" t="str">
        <f>_xlfn.XLOOKUP(A11066,Product_Details!$A:$A,Product_Details!$G:$G,"mens")</f>
        <v>Mens</v>
      </c>
      <c r="K11066">
        <f t="shared" si="518"/>
        <v>2520</v>
      </c>
    </row>
    <row r="11067" spans="1:11" ht="15">
      <c r="A11067" t="s">
        <v>31</v>
      </c>
      <c r="B11067">
        <v>2</v>
      </c>
      <c r="C11067">
        <v>7</v>
      </c>
      <c r="D11067" t="s">
        <v>33</v>
      </c>
      <c r="E11067" t="s">
        <v>1748</v>
      </c>
      <c r="F11067" s="1">
        <v>1.3903935185185186E-2</v>
      </c>
      <c r="G11067">
        <f>_xlfn.XLOOKUP($A11067,Product_pricing!$B:$B,Product_pricing!$C:$C)</f>
        <v>57</v>
      </c>
      <c r="H11067">
        <f t="shared" si="516"/>
        <v>106.02</v>
      </c>
      <c r="I11067" s="10">
        <f t="shared" si="517"/>
        <v>9.3556095792053109E-2</v>
      </c>
      <c r="J11067" t="str">
        <f>_xlfn.XLOOKUP(A11067,Product_Details!$A:$A,Product_Details!$G:$G,"mens")</f>
        <v>Mens</v>
      </c>
      <c r="K11067">
        <f t="shared" si="518"/>
        <v>2520</v>
      </c>
    </row>
    <row r="11068" spans="1:11" ht="15">
      <c r="A11068" t="s">
        <v>26</v>
      </c>
      <c r="B11068">
        <v>3</v>
      </c>
      <c r="C11068">
        <v>7</v>
      </c>
      <c r="D11068" t="s">
        <v>33</v>
      </c>
      <c r="E11068" t="s">
        <v>1748</v>
      </c>
      <c r="F11068" s="1">
        <v>1.3903935185185186E-2</v>
      </c>
      <c r="G11068">
        <f>_xlfn.XLOOKUP($A11068,Product_pricing!$B:$B,Product_pricing!$C:$C)</f>
        <v>17</v>
      </c>
      <c r="H11068">
        <f t="shared" si="516"/>
        <v>47.43</v>
      </c>
      <c r="I11068" s="10">
        <f t="shared" si="517"/>
        <v>4.1854042854339552E-2</v>
      </c>
      <c r="J11068" t="str">
        <f>_xlfn.XLOOKUP(A11068,Product_Details!$A:$A,Product_Details!$G:$G,"mens")</f>
        <v>Mens</v>
      </c>
      <c r="K11068">
        <f t="shared" si="518"/>
        <v>2520</v>
      </c>
    </row>
    <row r="11069" spans="1:11" ht="15">
      <c r="A11069" t="s">
        <v>35</v>
      </c>
      <c r="B11069">
        <v>5</v>
      </c>
      <c r="C11069">
        <v>23</v>
      </c>
      <c r="D11069" t="s">
        <v>23</v>
      </c>
      <c r="E11069" t="s">
        <v>1749</v>
      </c>
      <c r="F11069" s="1">
        <v>3.771412037037037E-2</v>
      </c>
      <c r="G11069">
        <f>_xlfn.XLOOKUP($A11069,Product_pricing!$B:$B,Product_pricing!$C:$C)</f>
        <v>32</v>
      </c>
      <c r="H11069">
        <f t="shared" si="516"/>
        <v>123.2</v>
      </c>
      <c r="I11069" s="10">
        <f t="shared" si="517"/>
        <v>0.10871638371610021</v>
      </c>
      <c r="J11069" t="str">
        <f>_xlfn.XLOOKUP(A11069,Product_Details!$A:$A,Product_Details!$G:$G,"mens")</f>
        <v>Womens</v>
      </c>
      <c r="K11069">
        <f t="shared" si="518"/>
        <v>1883.75</v>
      </c>
    </row>
    <row r="11070" spans="1:11" ht="15">
      <c r="A11070" t="s">
        <v>29</v>
      </c>
      <c r="B11070">
        <v>4</v>
      </c>
      <c r="C11070">
        <v>23</v>
      </c>
      <c r="D11070" t="s">
        <v>23</v>
      </c>
      <c r="E11070" t="s">
        <v>1749</v>
      </c>
      <c r="F11070" s="1">
        <v>3.771412037037037E-2</v>
      </c>
      <c r="G11070">
        <f>_xlfn.XLOOKUP($A11070,Product_pricing!$B:$B,Product_pricing!$C:$C)</f>
        <v>10</v>
      </c>
      <c r="H11070">
        <f t="shared" si="516"/>
        <v>30.8</v>
      </c>
      <c r="I11070" s="10">
        <f t="shared" si="517"/>
        <v>2.7179095929025052E-2</v>
      </c>
      <c r="J11070" t="str">
        <f>_xlfn.XLOOKUP(A11070,Product_Details!$A:$A,Product_Details!$G:$G,"mens")</f>
        <v>Womens</v>
      </c>
      <c r="K11070">
        <f t="shared" si="518"/>
        <v>1883.75</v>
      </c>
    </row>
    <row r="11071" spans="1:11" ht="15">
      <c r="A11071" t="s">
        <v>36</v>
      </c>
      <c r="B11071">
        <v>4</v>
      </c>
      <c r="C11071">
        <v>23</v>
      </c>
      <c r="D11071" t="s">
        <v>23</v>
      </c>
      <c r="E11071" t="s">
        <v>1749</v>
      </c>
      <c r="F11071" s="1">
        <v>3.771412037037037E-2</v>
      </c>
      <c r="G11071">
        <f>_xlfn.XLOOKUP($A11071,Product_pricing!$B:$B,Product_pricing!$C:$C)</f>
        <v>23</v>
      </c>
      <c r="H11071">
        <f t="shared" si="516"/>
        <v>70.84</v>
      </c>
      <c r="I11071" s="10">
        <f t="shared" si="517"/>
        <v>6.2511920636757617E-2</v>
      </c>
      <c r="J11071" t="str">
        <f>_xlfn.XLOOKUP(A11071,Product_Details!$A:$A,Product_Details!$G:$G,"mens")</f>
        <v>Womens</v>
      </c>
      <c r="K11071">
        <f t="shared" si="518"/>
        <v>1883.75</v>
      </c>
    </row>
    <row r="11072" spans="1:11" ht="15">
      <c r="A11072" t="s">
        <v>38</v>
      </c>
      <c r="B11072">
        <v>4</v>
      </c>
      <c r="C11072">
        <v>23</v>
      </c>
      <c r="D11072" t="s">
        <v>23</v>
      </c>
      <c r="E11072" t="s">
        <v>1749</v>
      </c>
      <c r="F11072" s="1">
        <v>3.771412037037037E-2</v>
      </c>
      <c r="G11072">
        <f>_xlfn.XLOOKUP($A11072,Product_pricing!$B:$B,Product_pricing!$C:$C)</f>
        <v>54</v>
      </c>
      <c r="H11072">
        <f t="shared" si="516"/>
        <v>166.32</v>
      </c>
      <c r="I11072" s="10">
        <f t="shared" si="517"/>
        <v>0.14676711801673525</v>
      </c>
      <c r="J11072" t="str">
        <f>_xlfn.XLOOKUP(A11072,Product_Details!$A:$A,Product_Details!$G:$G,"mens")</f>
        <v>Womens</v>
      </c>
      <c r="K11072">
        <f t="shared" si="518"/>
        <v>1883.75</v>
      </c>
    </row>
    <row r="11073" spans="1:11" ht="15">
      <c r="A11073" t="s">
        <v>25</v>
      </c>
      <c r="B11073">
        <v>4</v>
      </c>
      <c r="C11073">
        <v>23</v>
      </c>
      <c r="D11073" t="s">
        <v>23</v>
      </c>
      <c r="E11073" t="s">
        <v>1749</v>
      </c>
      <c r="F11073" s="1">
        <v>3.771412037037037E-2</v>
      </c>
      <c r="G11073">
        <f>_xlfn.XLOOKUP($A11073,Product_pricing!$B:$B,Product_pricing!$C:$C)</f>
        <v>40</v>
      </c>
      <c r="H11073">
        <f t="shared" si="516"/>
        <v>123.2</v>
      </c>
      <c r="I11073" s="10">
        <f t="shared" si="517"/>
        <v>0.10871638371610021</v>
      </c>
      <c r="J11073" t="str">
        <f>_xlfn.XLOOKUP(A11073,Product_Details!$A:$A,Product_Details!$G:$G,"mens")</f>
        <v>Mens</v>
      </c>
      <c r="K11073">
        <f t="shared" si="518"/>
        <v>1512</v>
      </c>
    </row>
    <row r="11074" spans="1:11" ht="15">
      <c r="A11074" t="s">
        <v>41</v>
      </c>
      <c r="B11074">
        <v>4</v>
      </c>
      <c r="C11074">
        <v>23</v>
      </c>
      <c r="D11074" t="s">
        <v>23</v>
      </c>
      <c r="E11074" t="s">
        <v>1749</v>
      </c>
      <c r="F11074" s="1">
        <v>3.771412037037037E-2</v>
      </c>
      <c r="G11074">
        <f>_xlfn.XLOOKUP($A11074,Product_pricing!$B:$B,Product_pricing!$C:$C)</f>
        <v>10</v>
      </c>
      <c r="H11074">
        <f t="shared" si="516"/>
        <v>30.8</v>
      </c>
      <c r="I11074" s="10">
        <f t="shared" si="517"/>
        <v>2.7179095929025052E-2</v>
      </c>
      <c r="J11074" t="str">
        <f>_xlfn.XLOOKUP(A11074,Product_Details!$A:$A,Product_Details!$G:$G,"mens")</f>
        <v>Mens</v>
      </c>
      <c r="K11074">
        <f t="shared" si="518"/>
        <v>1512</v>
      </c>
    </row>
    <row r="11075" spans="1:11" ht="15">
      <c r="A11075" t="s">
        <v>31</v>
      </c>
      <c r="B11075">
        <v>5</v>
      </c>
      <c r="C11075">
        <v>23</v>
      </c>
      <c r="D11075" t="s">
        <v>23</v>
      </c>
      <c r="E11075" t="s">
        <v>1749</v>
      </c>
      <c r="F11075" s="1">
        <v>3.771412037037037E-2</v>
      </c>
      <c r="G11075">
        <f>_xlfn.XLOOKUP($A11075,Product_pricing!$B:$B,Product_pricing!$C:$C)</f>
        <v>57</v>
      </c>
      <c r="H11075">
        <f t="shared" ref="H11075:H11138" si="519">B11075*G11075*(1-C11075/100)</f>
        <v>219.45000000000002</v>
      </c>
      <c r="I11075" s="10">
        <f t="shared" ref="I11075:I11138" si="520">(H11075/SUM($H:$H))*1000</f>
        <v>0.1936510584943035</v>
      </c>
      <c r="J11075" t="str">
        <f>_xlfn.XLOOKUP(A11075,Product_Details!$A:$A,Product_Details!$G:$G,"mens")</f>
        <v>Mens</v>
      </c>
      <c r="K11075">
        <f t="shared" ref="K11075:K11138" si="521">COUNTIFS($J:$J, J11075) / COUNTIFS($J:$J, J11075, $E:$E, E11075)</f>
        <v>1512</v>
      </c>
    </row>
    <row r="11076" spans="1:11" ht="15">
      <c r="A11076" t="s">
        <v>32</v>
      </c>
      <c r="B11076">
        <v>4</v>
      </c>
      <c r="C11076">
        <v>23</v>
      </c>
      <c r="D11076" t="s">
        <v>23</v>
      </c>
      <c r="E11076" t="s">
        <v>1749</v>
      </c>
      <c r="F11076" s="1">
        <v>3.771412037037037E-2</v>
      </c>
      <c r="G11076">
        <f>_xlfn.XLOOKUP($A11076,Product_pricing!$B:$B,Product_pricing!$C:$C)</f>
        <v>36</v>
      </c>
      <c r="H11076">
        <f t="shared" si="519"/>
        <v>110.88</v>
      </c>
      <c r="I11076" s="10">
        <f t="shared" si="520"/>
        <v>9.7844745344490183E-2</v>
      </c>
      <c r="J11076" t="str">
        <f>_xlfn.XLOOKUP(A11076,Product_Details!$A:$A,Product_Details!$G:$G,"mens")</f>
        <v>Mens</v>
      </c>
      <c r="K11076">
        <f t="shared" si="521"/>
        <v>1512</v>
      </c>
    </row>
    <row r="11077" spans="1:11" ht="15">
      <c r="A11077" t="s">
        <v>27</v>
      </c>
      <c r="B11077">
        <v>3</v>
      </c>
      <c r="C11077">
        <v>23</v>
      </c>
      <c r="D11077" t="s">
        <v>23</v>
      </c>
      <c r="E11077" t="s">
        <v>1749</v>
      </c>
      <c r="F11077" s="1">
        <v>3.771412037037037E-2</v>
      </c>
      <c r="G11077">
        <f>_xlfn.XLOOKUP($A11077,Product_pricing!$B:$B,Product_pricing!$C:$C)</f>
        <v>29</v>
      </c>
      <c r="H11077">
        <f t="shared" si="519"/>
        <v>66.989999999999995</v>
      </c>
      <c r="I11077" s="10">
        <f t="shared" si="520"/>
        <v>5.9114533645629477E-2</v>
      </c>
      <c r="J11077" t="str">
        <f>_xlfn.XLOOKUP(A11077,Product_Details!$A:$A,Product_Details!$G:$G,"mens")</f>
        <v>Mens</v>
      </c>
      <c r="K11077">
        <f t="shared" si="521"/>
        <v>1512</v>
      </c>
    </row>
    <row r="11078" spans="1:11" ht="15">
      <c r="A11078" t="s">
        <v>22</v>
      </c>
      <c r="B11078">
        <v>2</v>
      </c>
      <c r="C11078">
        <v>10</v>
      </c>
      <c r="D11078" t="s">
        <v>23</v>
      </c>
      <c r="E11078" t="s">
        <v>1750</v>
      </c>
      <c r="F11078" s="1">
        <v>3.9055555555555559E-2</v>
      </c>
      <c r="G11078">
        <f>_xlfn.XLOOKUP($A11078,Product_pricing!$B:$B,Product_pricing!$C:$C)</f>
        <v>13</v>
      </c>
      <c r="H11078">
        <f t="shared" si="519"/>
        <v>23.400000000000002</v>
      </c>
      <c r="I11078" s="10">
        <f t="shared" si="520"/>
        <v>2.0649053400622931E-2</v>
      </c>
      <c r="J11078" t="str">
        <f>_xlfn.XLOOKUP(A11078,Product_Details!$A:$A,Product_Details!$G:$G,"mens")</f>
        <v>Womens</v>
      </c>
      <c r="K11078">
        <f t="shared" si="521"/>
        <v>2511.6666666666665</v>
      </c>
    </row>
    <row r="11079" spans="1:11" ht="15">
      <c r="A11079" t="s">
        <v>36</v>
      </c>
      <c r="B11079">
        <v>1</v>
      </c>
      <c r="C11079">
        <v>10</v>
      </c>
      <c r="D11079" t="s">
        <v>23</v>
      </c>
      <c r="E11079" t="s">
        <v>1750</v>
      </c>
      <c r="F11079" s="1">
        <v>3.9055555555555559E-2</v>
      </c>
      <c r="G11079">
        <f>_xlfn.XLOOKUP($A11079,Product_pricing!$B:$B,Product_pricing!$C:$C)</f>
        <v>23</v>
      </c>
      <c r="H11079">
        <f t="shared" si="519"/>
        <v>20.7</v>
      </c>
      <c r="I11079" s="10">
        <f t="shared" si="520"/>
        <v>1.8266470315935666E-2</v>
      </c>
      <c r="J11079" t="str">
        <f>_xlfn.XLOOKUP(A11079,Product_Details!$A:$A,Product_Details!$G:$G,"mens")</f>
        <v>Womens</v>
      </c>
      <c r="K11079">
        <f t="shared" si="521"/>
        <v>2511.6666666666665</v>
      </c>
    </row>
    <row r="11080" spans="1:11" ht="15">
      <c r="A11080" t="s">
        <v>38</v>
      </c>
      <c r="B11080">
        <v>1</v>
      </c>
      <c r="C11080">
        <v>10</v>
      </c>
      <c r="D11080" t="s">
        <v>23</v>
      </c>
      <c r="E11080" t="s">
        <v>1750</v>
      </c>
      <c r="F11080" s="1">
        <v>3.9055555555555559E-2</v>
      </c>
      <c r="G11080">
        <f>_xlfn.XLOOKUP($A11080,Product_pricing!$B:$B,Product_pricing!$C:$C)</f>
        <v>54</v>
      </c>
      <c r="H11080">
        <f t="shared" si="519"/>
        <v>48.6</v>
      </c>
      <c r="I11080" s="10">
        <f t="shared" si="520"/>
        <v>4.2886495524370696E-2</v>
      </c>
      <c r="J11080" t="str">
        <f>_xlfn.XLOOKUP(A11080,Product_Details!$A:$A,Product_Details!$G:$G,"mens")</f>
        <v>Womens</v>
      </c>
      <c r="K11080">
        <f t="shared" si="521"/>
        <v>2511.6666666666665</v>
      </c>
    </row>
    <row r="11081" spans="1:11" ht="15">
      <c r="A11081" t="s">
        <v>41</v>
      </c>
      <c r="B11081">
        <v>3</v>
      </c>
      <c r="C11081">
        <v>10</v>
      </c>
      <c r="D11081" t="s">
        <v>23</v>
      </c>
      <c r="E11081" t="s">
        <v>1750</v>
      </c>
      <c r="F11081" s="1">
        <v>3.9055555555555559E-2</v>
      </c>
      <c r="G11081">
        <f>_xlfn.XLOOKUP($A11081,Product_pricing!$B:$B,Product_pricing!$C:$C)</f>
        <v>10</v>
      </c>
      <c r="H11081">
        <f t="shared" si="519"/>
        <v>27</v>
      </c>
      <c r="I11081" s="10">
        <f t="shared" si="520"/>
        <v>2.3825830846872609E-2</v>
      </c>
      <c r="J11081" t="str">
        <f>_xlfn.XLOOKUP(A11081,Product_Details!$A:$A,Product_Details!$G:$G,"mens")</f>
        <v>Mens</v>
      </c>
      <c r="K11081">
        <f t="shared" si="521"/>
        <v>1890</v>
      </c>
    </row>
    <row r="11082" spans="1:11" ht="15">
      <c r="A11082" t="s">
        <v>31</v>
      </c>
      <c r="B11082">
        <v>2</v>
      </c>
      <c r="C11082">
        <v>10</v>
      </c>
      <c r="D11082" t="s">
        <v>23</v>
      </c>
      <c r="E11082" t="s">
        <v>1750</v>
      </c>
      <c r="F11082" s="1">
        <v>3.9055555555555559E-2</v>
      </c>
      <c r="G11082">
        <f>_xlfn.XLOOKUP($A11082,Product_pricing!$B:$B,Product_pricing!$C:$C)</f>
        <v>57</v>
      </c>
      <c r="H11082">
        <f t="shared" si="519"/>
        <v>102.60000000000001</v>
      </c>
      <c r="I11082" s="10">
        <f t="shared" si="520"/>
        <v>9.0538157218115922E-2</v>
      </c>
      <c r="J11082" t="str">
        <f>_xlfn.XLOOKUP(A11082,Product_Details!$A:$A,Product_Details!$G:$G,"mens")</f>
        <v>Mens</v>
      </c>
      <c r="K11082">
        <f t="shared" si="521"/>
        <v>1890</v>
      </c>
    </row>
    <row r="11083" spans="1:11" ht="15">
      <c r="A11083" t="s">
        <v>32</v>
      </c>
      <c r="B11083">
        <v>3</v>
      </c>
      <c r="C11083">
        <v>10</v>
      </c>
      <c r="D11083" t="s">
        <v>23</v>
      </c>
      <c r="E11083" t="s">
        <v>1750</v>
      </c>
      <c r="F11083" s="1">
        <v>3.9055555555555559E-2</v>
      </c>
      <c r="G11083">
        <f>_xlfn.XLOOKUP($A11083,Product_pricing!$B:$B,Product_pricing!$C:$C)</f>
        <v>36</v>
      </c>
      <c r="H11083">
        <f t="shared" si="519"/>
        <v>97.2</v>
      </c>
      <c r="I11083" s="10">
        <f t="shared" si="520"/>
        <v>8.5772991048741393E-2</v>
      </c>
      <c r="J11083" t="str">
        <f>_xlfn.XLOOKUP(A11083,Product_Details!$A:$A,Product_Details!$G:$G,"mens")</f>
        <v>Mens</v>
      </c>
      <c r="K11083">
        <f t="shared" si="521"/>
        <v>1890</v>
      </c>
    </row>
    <row r="11084" spans="1:11" ht="15">
      <c r="A11084" t="s">
        <v>27</v>
      </c>
      <c r="B11084">
        <v>2</v>
      </c>
      <c r="C11084">
        <v>10</v>
      </c>
      <c r="D11084" t="s">
        <v>23</v>
      </c>
      <c r="E11084" t="s">
        <v>1750</v>
      </c>
      <c r="F11084" s="1">
        <v>3.9055555555555559E-2</v>
      </c>
      <c r="G11084">
        <f>_xlfn.XLOOKUP($A11084,Product_pricing!$B:$B,Product_pricing!$C:$C)</f>
        <v>29</v>
      </c>
      <c r="H11084">
        <f t="shared" si="519"/>
        <v>52.2</v>
      </c>
      <c r="I11084" s="10">
        <f t="shared" si="520"/>
        <v>4.6063272970620378E-2</v>
      </c>
      <c r="J11084" t="str">
        <f>_xlfn.XLOOKUP(A11084,Product_Details!$A:$A,Product_Details!$G:$G,"mens")</f>
        <v>Mens</v>
      </c>
      <c r="K11084">
        <f t="shared" si="521"/>
        <v>1890</v>
      </c>
    </row>
    <row r="11085" spans="1:11" ht="15">
      <c r="A11085" t="s">
        <v>29</v>
      </c>
      <c r="B11085">
        <v>2</v>
      </c>
      <c r="C11085">
        <v>12</v>
      </c>
      <c r="D11085" t="s">
        <v>23</v>
      </c>
      <c r="E11085" t="s">
        <v>1751</v>
      </c>
      <c r="F11085" s="1">
        <v>3.9609953703703703E-2</v>
      </c>
      <c r="G11085">
        <f>_xlfn.XLOOKUP($A11085,Product_pricing!$B:$B,Product_pricing!$C:$C)</f>
        <v>10</v>
      </c>
      <c r="H11085">
        <f t="shared" si="519"/>
        <v>17.600000000000001</v>
      </c>
      <c r="I11085" s="10">
        <f t="shared" si="520"/>
        <v>1.5530911959442888E-2</v>
      </c>
      <c r="J11085" t="str">
        <f>_xlfn.XLOOKUP(A11085,Product_Details!$A:$A,Product_Details!$G:$G,"mens")</f>
        <v>Womens</v>
      </c>
      <c r="K11085">
        <f t="shared" si="521"/>
        <v>3767.5</v>
      </c>
    </row>
    <row r="11086" spans="1:11" ht="15">
      <c r="A11086" t="s">
        <v>36</v>
      </c>
      <c r="B11086">
        <v>1</v>
      </c>
      <c r="C11086">
        <v>12</v>
      </c>
      <c r="D11086" t="s">
        <v>23</v>
      </c>
      <c r="E11086" t="s">
        <v>1751</v>
      </c>
      <c r="F11086" s="1">
        <v>3.9609953703703703E-2</v>
      </c>
      <c r="G11086">
        <f>_xlfn.XLOOKUP($A11086,Product_pricing!$B:$B,Product_pricing!$C:$C)</f>
        <v>23</v>
      </c>
      <c r="H11086">
        <f t="shared" si="519"/>
        <v>20.239999999999998</v>
      </c>
      <c r="I11086" s="10">
        <f t="shared" si="520"/>
        <v>1.7860548753359316E-2</v>
      </c>
      <c r="J11086" t="str">
        <f>_xlfn.XLOOKUP(A11086,Product_Details!$A:$A,Product_Details!$G:$G,"mens")</f>
        <v>Womens</v>
      </c>
      <c r="K11086">
        <f t="shared" si="521"/>
        <v>3767.5</v>
      </c>
    </row>
    <row r="11087" spans="1:11" ht="15">
      <c r="A11087" t="s">
        <v>25</v>
      </c>
      <c r="B11087">
        <v>3</v>
      </c>
      <c r="C11087">
        <v>12</v>
      </c>
      <c r="D11087" t="s">
        <v>23</v>
      </c>
      <c r="E11087" t="s">
        <v>1751</v>
      </c>
      <c r="F11087" s="1">
        <v>3.9609953703703703E-2</v>
      </c>
      <c r="G11087">
        <f>_xlfn.XLOOKUP($A11087,Product_pricing!$B:$B,Product_pricing!$C:$C)</f>
        <v>40</v>
      </c>
      <c r="H11087">
        <f t="shared" si="519"/>
        <v>105.6</v>
      </c>
      <c r="I11087" s="10">
        <f t="shared" si="520"/>
        <v>9.3185471756657312E-2</v>
      </c>
      <c r="J11087" t="str">
        <f>_xlfn.XLOOKUP(A11087,Product_Details!$A:$A,Product_Details!$G:$G,"mens")</f>
        <v>Mens</v>
      </c>
      <c r="K11087">
        <f t="shared" si="521"/>
        <v>1890</v>
      </c>
    </row>
    <row r="11088" spans="1:11" ht="15">
      <c r="A11088" t="s">
        <v>31</v>
      </c>
      <c r="B11088">
        <v>2</v>
      </c>
      <c r="C11088">
        <v>12</v>
      </c>
      <c r="D11088" t="s">
        <v>23</v>
      </c>
      <c r="E11088" t="s">
        <v>1751</v>
      </c>
      <c r="F11088" s="1">
        <v>3.9609953703703703E-2</v>
      </c>
      <c r="G11088">
        <f>_xlfn.XLOOKUP($A11088,Product_pricing!$B:$B,Product_pricing!$C:$C)</f>
        <v>57</v>
      </c>
      <c r="H11088">
        <f t="shared" si="519"/>
        <v>100.32000000000001</v>
      </c>
      <c r="I11088" s="10">
        <f t="shared" si="520"/>
        <v>8.8526198168824455E-2</v>
      </c>
      <c r="J11088" t="str">
        <f>_xlfn.XLOOKUP(A11088,Product_Details!$A:$A,Product_Details!$G:$G,"mens")</f>
        <v>Mens</v>
      </c>
      <c r="K11088">
        <f t="shared" si="521"/>
        <v>1890</v>
      </c>
    </row>
    <row r="11089" spans="1:11" ht="15">
      <c r="A11089" t="s">
        <v>26</v>
      </c>
      <c r="B11089">
        <v>4</v>
      </c>
      <c r="C11089">
        <v>12</v>
      </c>
      <c r="D11089" t="s">
        <v>23</v>
      </c>
      <c r="E11089" t="s">
        <v>1751</v>
      </c>
      <c r="F11089" s="1">
        <v>3.9609953703703703E-2</v>
      </c>
      <c r="G11089">
        <f>_xlfn.XLOOKUP($A11089,Product_pricing!$B:$B,Product_pricing!$C:$C)</f>
        <v>17</v>
      </c>
      <c r="H11089">
        <f t="shared" si="519"/>
        <v>59.84</v>
      </c>
      <c r="I11089" s="10">
        <f t="shared" si="520"/>
        <v>5.2805100662105815E-2</v>
      </c>
      <c r="J11089" t="str">
        <f>_xlfn.XLOOKUP(A11089,Product_Details!$A:$A,Product_Details!$G:$G,"mens")</f>
        <v>Mens</v>
      </c>
      <c r="K11089">
        <f t="shared" si="521"/>
        <v>1890</v>
      </c>
    </row>
    <row r="11090" spans="1:11" ht="15">
      <c r="A11090" t="s">
        <v>27</v>
      </c>
      <c r="B11090">
        <v>5</v>
      </c>
      <c r="C11090">
        <v>12</v>
      </c>
      <c r="D11090" t="s">
        <v>23</v>
      </c>
      <c r="E11090" t="s">
        <v>1751</v>
      </c>
      <c r="F11090" s="1">
        <v>3.9609953703703703E-2</v>
      </c>
      <c r="G11090">
        <f>_xlfn.XLOOKUP($A11090,Product_pricing!$B:$B,Product_pricing!$C:$C)</f>
        <v>29</v>
      </c>
      <c r="H11090">
        <f t="shared" si="519"/>
        <v>127.6</v>
      </c>
      <c r="I11090" s="10">
        <f t="shared" si="520"/>
        <v>0.11259911170596093</v>
      </c>
      <c r="J11090" t="str">
        <f>_xlfn.XLOOKUP(A11090,Product_Details!$A:$A,Product_Details!$G:$G,"mens")</f>
        <v>Mens</v>
      </c>
      <c r="K11090">
        <f t="shared" si="521"/>
        <v>1890</v>
      </c>
    </row>
    <row r="11091" spans="1:11" ht="15">
      <c r="A11091" t="s">
        <v>22</v>
      </c>
      <c r="B11091">
        <v>2</v>
      </c>
      <c r="C11091">
        <v>13</v>
      </c>
      <c r="D11091" t="s">
        <v>23</v>
      </c>
      <c r="E11091" t="s">
        <v>1752</v>
      </c>
      <c r="F11091" s="1">
        <v>2.0578703703703705E-3</v>
      </c>
      <c r="G11091">
        <f>_xlfn.XLOOKUP($A11091,Product_pricing!$B:$B,Product_pricing!$C:$C)</f>
        <v>13</v>
      </c>
      <c r="H11091">
        <f t="shared" si="519"/>
        <v>22.62</v>
      </c>
      <c r="I11091" s="10">
        <f t="shared" si="520"/>
        <v>1.9960751620602166E-2</v>
      </c>
      <c r="J11091" t="str">
        <f>_xlfn.XLOOKUP(A11091,Product_Details!$A:$A,Product_Details!$G:$G,"mens")</f>
        <v>Womens</v>
      </c>
      <c r="K11091">
        <f t="shared" si="521"/>
        <v>3767.5</v>
      </c>
    </row>
    <row r="11092" spans="1:11" ht="15">
      <c r="A11092" t="s">
        <v>30</v>
      </c>
      <c r="B11092">
        <v>1</v>
      </c>
      <c r="C11092">
        <v>13</v>
      </c>
      <c r="D11092" t="s">
        <v>23</v>
      </c>
      <c r="E11092" t="s">
        <v>1752</v>
      </c>
      <c r="F11092" s="1">
        <v>2.0578703703703705E-3</v>
      </c>
      <c r="G11092">
        <f>_xlfn.XLOOKUP($A11092,Product_pricing!$B:$B,Product_pricing!$C:$C)</f>
        <v>19</v>
      </c>
      <c r="H11092">
        <f t="shared" si="519"/>
        <v>16.53</v>
      </c>
      <c r="I11092" s="10">
        <f t="shared" si="520"/>
        <v>1.458670310736312E-2</v>
      </c>
      <c r="J11092" t="str">
        <f>_xlfn.XLOOKUP(A11092,Product_Details!$A:$A,Product_Details!$G:$G,"mens")</f>
        <v>Womens</v>
      </c>
      <c r="K11092">
        <f t="shared" si="521"/>
        <v>3767.5</v>
      </c>
    </row>
    <row r="11093" spans="1:11" ht="15">
      <c r="A11093" t="s">
        <v>32</v>
      </c>
      <c r="B11093">
        <v>3</v>
      </c>
      <c r="C11093">
        <v>13</v>
      </c>
      <c r="D11093" t="s">
        <v>23</v>
      </c>
      <c r="E11093" t="s">
        <v>1752</v>
      </c>
      <c r="F11093" s="1">
        <v>2.0578703703703705E-3</v>
      </c>
      <c r="G11093">
        <f>_xlfn.XLOOKUP($A11093,Product_pricing!$B:$B,Product_pricing!$C:$C)</f>
        <v>36</v>
      </c>
      <c r="H11093">
        <f t="shared" si="519"/>
        <v>93.96</v>
      </c>
      <c r="I11093" s="10">
        <f t="shared" si="520"/>
        <v>8.2913891347116672E-2</v>
      </c>
      <c r="J11093" t="str">
        <f>_xlfn.XLOOKUP(A11093,Product_Details!$A:$A,Product_Details!$G:$G,"mens")</f>
        <v>Mens</v>
      </c>
      <c r="K11093">
        <f t="shared" si="521"/>
        <v>3780</v>
      </c>
    </row>
    <row r="11094" spans="1:11" ht="15">
      <c r="A11094" t="s">
        <v>27</v>
      </c>
      <c r="B11094">
        <v>1</v>
      </c>
      <c r="C11094">
        <v>13</v>
      </c>
      <c r="D11094" t="s">
        <v>23</v>
      </c>
      <c r="E11094" t="s">
        <v>1752</v>
      </c>
      <c r="F11094" s="1">
        <v>2.0578703703703705E-3</v>
      </c>
      <c r="G11094">
        <f>_xlfn.XLOOKUP($A11094,Product_pricing!$B:$B,Product_pricing!$C:$C)</f>
        <v>29</v>
      </c>
      <c r="H11094">
        <f t="shared" si="519"/>
        <v>25.23</v>
      </c>
      <c r="I11094" s="10">
        <f t="shared" si="520"/>
        <v>2.2263915269133183E-2</v>
      </c>
      <c r="J11094" t="str">
        <f>_xlfn.XLOOKUP(A11094,Product_Details!$A:$A,Product_Details!$G:$G,"mens")</f>
        <v>Mens</v>
      </c>
      <c r="K11094">
        <f t="shared" si="521"/>
        <v>3780</v>
      </c>
    </row>
    <row r="11095" spans="1:11" ht="15">
      <c r="A11095" t="s">
        <v>29</v>
      </c>
      <c r="B11095">
        <v>5</v>
      </c>
      <c r="C11095">
        <v>24</v>
      </c>
      <c r="D11095" t="s">
        <v>23</v>
      </c>
      <c r="E11095" t="s">
        <v>1753</v>
      </c>
      <c r="F11095" s="1">
        <v>3.2203703703703707E-2</v>
      </c>
      <c r="G11095">
        <f>_xlfn.XLOOKUP($A11095,Product_pricing!$B:$B,Product_pricing!$C:$C)</f>
        <v>10</v>
      </c>
      <c r="H11095">
        <f t="shared" si="519"/>
        <v>38</v>
      </c>
      <c r="I11095" s="10">
        <f t="shared" si="520"/>
        <v>3.3532650821524415E-2</v>
      </c>
      <c r="J11095" t="str">
        <f>_xlfn.XLOOKUP(A11095,Product_Details!$A:$A,Product_Details!$G:$G,"mens")</f>
        <v>Womens</v>
      </c>
      <c r="K11095">
        <f t="shared" si="521"/>
        <v>3767.5</v>
      </c>
    </row>
    <row r="11096" spans="1:11" ht="15">
      <c r="A11096" t="s">
        <v>36</v>
      </c>
      <c r="B11096">
        <v>4</v>
      </c>
      <c r="C11096">
        <v>24</v>
      </c>
      <c r="D11096" t="s">
        <v>23</v>
      </c>
      <c r="E11096" t="s">
        <v>1753</v>
      </c>
      <c r="F11096" s="1">
        <v>3.2203703703703707E-2</v>
      </c>
      <c r="G11096">
        <f>_xlfn.XLOOKUP($A11096,Product_pricing!$B:$B,Product_pricing!$C:$C)</f>
        <v>23</v>
      </c>
      <c r="H11096">
        <f t="shared" si="519"/>
        <v>69.92</v>
      </c>
      <c r="I11096" s="10">
        <f t="shared" si="520"/>
        <v>6.1700077511604917E-2</v>
      </c>
      <c r="J11096" t="str">
        <f>_xlfn.XLOOKUP(A11096,Product_Details!$A:$A,Product_Details!$G:$G,"mens")</f>
        <v>Womens</v>
      </c>
      <c r="K11096">
        <f t="shared" si="521"/>
        <v>3767.5</v>
      </c>
    </row>
    <row r="11097" spans="1:11" ht="15">
      <c r="A11097" t="s">
        <v>31</v>
      </c>
      <c r="B11097">
        <v>1</v>
      </c>
      <c r="C11097">
        <v>24</v>
      </c>
      <c r="D11097" t="s">
        <v>23</v>
      </c>
      <c r="E11097" t="s">
        <v>1753</v>
      </c>
      <c r="F11097" s="1">
        <v>3.2203703703703707E-2</v>
      </c>
      <c r="G11097">
        <f>_xlfn.XLOOKUP($A11097,Product_pricing!$B:$B,Product_pricing!$C:$C)</f>
        <v>57</v>
      </c>
      <c r="H11097">
        <f t="shared" si="519"/>
        <v>43.32</v>
      </c>
      <c r="I11097" s="10">
        <f t="shared" si="520"/>
        <v>3.8227221936537832E-2</v>
      </c>
      <c r="J11097" t="str">
        <f>_xlfn.XLOOKUP(A11097,Product_Details!$A:$A,Product_Details!$G:$G,"mens")</f>
        <v>Mens</v>
      </c>
      <c r="K11097">
        <f t="shared" si="521"/>
        <v>3780</v>
      </c>
    </row>
    <row r="11098" spans="1:11" ht="15">
      <c r="A11098" t="s">
        <v>27</v>
      </c>
      <c r="B11098">
        <v>5</v>
      </c>
      <c r="C11098">
        <v>24</v>
      </c>
      <c r="D11098" t="s">
        <v>23</v>
      </c>
      <c r="E11098" t="s">
        <v>1753</v>
      </c>
      <c r="F11098" s="1">
        <v>3.2203703703703707E-2</v>
      </c>
      <c r="G11098">
        <f>_xlfn.XLOOKUP($A11098,Product_pricing!$B:$B,Product_pricing!$C:$C)</f>
        <v>29</v>
      </c>
      <c r="H11098">
        <f t="shared" si="519"/>
        <v>110.2</v>
      </c>
      <c r="I11098" s="10">
        <f t="shared" si="520"/>
        <v>9.72446873824208E-2</v>
      </c>
      <c r="J11098" t="str">
        <f>_xlfn.XLOOKUP(A11098,Product_Details!$A:$A,Product_Details!$G:$G,"mens")</f>
        <v>Mens</v>
      </c>
      <c r="K11098">
        <f t="shared" si="521"/>
        <v>3780</v>
      </c>
    </row>
    <row r="11099" spans="1:11" ht="15">
      <c r="A11099" t="s">
        <v>30</v>
      </c>
      <c r="B11099">
        <v>5</v>
      </c>
      <c r="C11099">
        <v>7</v>
      </c>
      <c r="D11099" t="s">
        <v>23</v>
      </c>
      <c r="E11099" t="s">
        <v>1754</v>
      </c>
      <c r="F11099" s="1">
        <v>3.2503472222222225E-2</v>
      </c>
      <c r="G11099">
        <f>_xlfn.XLOOKUP($A11099,Product_pricing!$B:$B,Product_pricing!$C:$C)</f>
        <v>19</v>
      </c>
      <c r="H11099">
        <f t="shared" si="519"/>
        <v>88.35</v>
      </c>
      <c r="I11099" s="10">
        <f t="shared" si="520"/>
        <v>7.7963413160044265E-2</v>
      </c>
      <c r="J11099" t="str">
        <f>_xlfn.XLOOKUP(A11099,Product_Details!$A:$A,Product_Details!$G:$G,"mens")</f>
        <v>Womens</v>
      </c>
      <c r="K11099">
        <f t="shared" si="521"/>
        <v>7535</v>
      </c>
    </row>
    <row r="11100" spans="1:11" ht="15">
      <c r="A11100" t="s">
        <v>26</v>
      </c>
      <c r="B11100">
        <v>1</v>
      </c>
      <c r="C11100">
        <v>7</v>
      </c>
      <c r="D11100" t="s">
        <v>23</v>
      </c>
      <c r="E11100" t="s">
        <v>1754</v>
      </c>
      <c r="F11100" s="1">
        <v>3.2503472222222225E-2</v>
      </c>
      <c r="G11100">
        <f>_xlfn.XLOOKUP($A11100,Product_pricing!$B:$B,Product_pricing!$C:$C)</f>
        <v>17</v>
      </c>
      <c r="H11100">
        <f t="shared" si="519"/>
        <v>15.809999999999999</v>
      </c>
      <c r="I11100" s="10">
        <f t="shared" si="520"/>
        <v>1.3951347618113183E-2</v>
      </c>
      <c r="J11100" t="str">
        <f>_xlfn.XLOOKUP(A11100,Product_Details!$A:$A,Product_Details!$G:$G,"mens")</f>
        <v>Mens</v>
      </c>
      <c r="K11100">
        <f t="shared" si="521"/>
        <v>7560</v>
      </c>
    </row>
    <row r="11101" spans="1:11" ht="15">
      <c r="A11101" t="s">
        <v>41</v>
      </c>
      <c r="B11101">
        <v>5</v>
      </c>
      <c r="C11101">
        <v>13</v>
      </c>
      <c r="D11101" t="s">
        <v>33</v>
      </c>
      <c r="E11101" t="s">
        <v>1755</v>
      </c>
      <c r="F11101" s="1">
        <v>1.6325231481481482E-2</v>
      </c>
      <c r="G11101">
        <f>_xlfn.XLOOKUP($A11101,Product_pricing!$B:$B,Product_pricing!$C:$C)</f>
        <v>10</v>
      </c>
      <c r="H11101">
        <f t="shared" si="519"/>
        <v>43.5</v>
      </c>
      <c r="I11101" s="10">
        <f t="shared" si="520"/>
        <v>3.8386060808850313E-2</v>
      </c>
      <c r="J11101" t="str">
        <f>_xlfn.XLOOKUP(A11101,Product_Details!$A:$A,Product_Details!$G:$G,"mens")</f>
        <v>Mens</v>
      </c>
      <c r="K11101">
        <f t="shared" si="521"/>
        <v>7560</v>
      </c>
    </row>
    <row r="11102" spans="1:11" ht="15">
      <c r="A11102" t="s">
        <v>22</v>
      </c>
      <c r="B11102">
        <v>1</v>
      </c>
      <c r="C11102">
        <v>23</v>
      </c>
      <c r="D11102" t="s">
        <v>23</v>
      </c>
      <c r="E11102" t="s">
        <v>1756</v>
      </c>
      <c r="F11102" s="1">
        <v>3.9417824074074077E-2</v>
      </c>
      <c r="G11102">
        <f>_xlfn.XLOOKUP($A11102,Product_pricing!$B:$B,Product_pricing!$C:$C)</f>
        <v>13</v>
      </c>
      <c r="H11102">
        <f t="shared" si="519"/>
        <v>10.01</v>
      </c>
      <c r="I11102" s="10">
        <f t="shared" si="520"/>
        <v>8.8332061769331414E-3</v>
      </c>
      <c r="J11102" t="str">
        <f>_xlfn.XLOOKUP(A11102,Product_Details!$A:$A,Product_Details!$G:$G,"mens")</f>
        <v>Womens</v>
      </c>
      <c r="K11102">
        <f t="shared" si="521"/>
        <v>1255.8333333333333</v>
      </c>
    </row>
    <row r="11103" spans="1:11" ht="15">
      <c r="A11103" t="s">
        <v>35</v>
      </c>
      <c r="B11103">
        <v>5</v>
      </c>
      <c r="C11103">
        <v>23</v>
      </c>
      <c r="D11103" t="s">
        <v>23</v>
      </c>
      <c r="E11103" t="s">
        <v>1756</v>
      </c>
      <c r="F11103" s="1">
        <v>3.9417824074074077E-2</v>
      </c>
      <c r="G11103">
        <f>_xlfn.XLOOKUP($A11103,Product_pricing!$B:$B,Product_pricing!$C:$C)</f>
        <v>32</v>
      </c>
      <c r="H11103">
        <f t="shared" si="519"/>
        <v>123.2</v>
      </c>
      <c r="I11103" s="10">
        <f t="shared" si="520"/>
        <v>0.10871638371610021</v>
      </c>
      <c r="J11103" t="str">
        <f>_xlfn.XLOOKUP(A11103,Product_Details!$A:$A,Product_Details!$G:$G,"mens")</f>
        <v>Womens</v>
      </c>
      <c r="K11103">
        <f t="shared" si="521"/>
        <v>1255.8333333333333</v>
      </c>
    </row>
    <row r="11104" spans="1:11" ht="15">
      <c r="A11104" t="s">
        <v>29</v>
      </c>
      <c r="B11104">
        <v>2</v>
      </c>
      <c r="C11104">
        <v>23</v>
      </c>
      <c r="D11104" t="s">
        <v>23</v>
      </c>
      <c r="E11104" t="s">
        <v>1756</v>
      </c>
      <c r="F11104" s="1">
        <v>3.9417824074074077E-2</v>
      </c>
      <c r="G11104">
        <f>_xlfn.XLOOKUP($A11104,Product_pricing!$B:$B,Product_pricing!$C:$C)</f>
        <v>10</v>
      </c>
      <c r="H11104">
        <f t="shared" si="519"/>
        <v>15.4</v>
      </c>
      <c r="I11104" s="10">
        <f t="shared" si="520"/>
        <v>1.3589547964512526E-2</v>
      </c>
      <c r="J11104" t="str">
        <f>_xlfn.XLOOKUP(A11104,Product_Details!$A:$A,Product_Details!$G:$G,"mens")</f>
        <v>Womens</v>
      </c>
      <c r="K11104">
        <f t="shared" si="521"/>
        <v>1255.8333333333333</v>
      </c>
    </row>
    <row r="11105" spans="1:11" ht="15">
      <c r="A11105" t="s">
        <v>36</v>
      </c>
      <c r="B11105">
        <v>5</v>
      </c>
      <c r="C11105">
        <v>23</v>
      </c>
      <c r="D11105" t="s">
        <v>23</v>
      </c>
      <c r="E11105" t="s">
        <v>1756</v>
      </c>
      <c r="F11105" s="1">
        <v>3.9417824074074077E-2</v>
      </c>
      <c r="G11105">
        <f>_xlfn.XLOOKUP($A11105,Product_pricing!$B:$B,Product_pricing!$C:$C)</f>
        <v>23</v>
      </c>
      <c r="H11105">
        <f t="shared" si="519"/>
        <v>88.55</v>
      </c>
      <c r="I11105" s="10">
        <f t="shared" si="520"/>
        <v>7.8139900795947015E-2</v>
      </c>
      <c r="J11105" t="str">
        <f>_xlfn.XLOOKUP(A11105,Product_Details!$A:$A,Product_Details!$G:$G,"mens")</f>
        <v>Womens</v>
      </c>
      <c r="K11105">
        <f t="shared" si="521"/>
        <v>1255.8333333333333</v>
      </c>
    </row>
    <row r="11106" spans="1:11" ht="15">
      <c r="A11106" t="s">
        <v>30</v>
      </c>
      <c r="B11106">
        <v>1</v>
      </c>
      <c r="C11106">
        <v>23</v>
      </c>
      <c r="D11106" t="s">
        <v>23</v>
      </c>
      <c r="E11106" t="s">
        <v>1756</v>
      </c>
      <c r="F11106" s="1">
        <v>3.9417824074074077E-2</v>
      </c>
      <c r="G11106">
        <f>_xlfn.XLOOKUP($A11106,Product_pricing!$B:$B,Product_pricing!$C:$C)</f>
        <v>19</v>
      </c>
      <c r="H11106">
        <f t="shared" si="519"/>
        <v>14.63</v>
      </c>
      <c r="I11106" s="10">
        <f t="shared" si="520"/>
        <v>1.29100705662869E-2</v>
      </c>
      <c r="J11106" t="str">
        <f>_xlfn.XLOOKUP(A11106,Product_Details!$A:$A,Product_Details!$G:$G,"mens")</f>
        <v>Womens</v>
      </c>
      <c r="K11106">
        <f t="shared" si="521"/>
        <v>1255.8333333333333</v>
      </c>
    </row>
    <row r="11107" spans="1:11" ht="15">
      <c r="A11107" t="s">
        <v>38</v>
      </c>
      <c r="B11107">
        <v>5</v>
      </c>
      <c r="C11107">
        <v>23</v>
      </c>
      <c r="D11107" t="s">
        <v>23</v>
      </c>
      <c r="E11107" t="s">
        <v>1756</v>
      </c>
      <c r="F11107" s="1">
        <v>3.9417824074074077E-2</v>
      </c>
      <c r="G11107">
        <f>_xlfn.XLOOKUP($A11107,Product_pricing!$B:$B,Product_pricing!$C:$C)</f>
        <v>54</v>
      </c>
      <c r="H11107">
        <f t="shared" si="519"/>
        <v>207.9</v>
      </c>
      <c r="I11107" s="10">
        <f t="shared" si="520"/>
        <v>0.1834588975209191</v>
      </c>
      <c r="J11107" t="str">
        <f>_xlfn.XLOOKUP(A11107,Product_Details!$A:$A,Product_Details!$G:$G,"mens")</f>
        <v>Womens</v>
      </c>
      <c r="K11107">
        <f t="shared" si="521"/>
        <v>1255.8333333333333</v>
      </c>
    </row>
    <row r="11108" spans="1:11" ht="15">
      <c r="A11108" t="s">
        <v>41</v>
      </c>
      <c r="B11108">
        <v>2</v>
      </c>
      <c r="C11108">
        <v>23</v>
      </c>
      <c r="D11108" t="s">
        <v>23</v>
      </c>
      <c r="E11108" t="s">
        <v>1756</v>
      </c>
      <c r="F11108" s="1">
        <v>3.9417824074074077E-2</v>
      </c>
      <c r="G11108">
        <f>_xlfn.XLOOKUP($A11108,Product_pricing!$B:$B,Product_pricing!$C:$C)</f>
        <v>10</v>
      </c>
      <c r="H11108">
        <f t="shared" si="519"/>
        <v>15.4</v>
      </c>
      <c r="I11108" s="10">
        <f t="shared" si="520"/>
        <v>1.3589547964512526E-2</v>
      </c>
      <c r="J11108" t="str">
        <f>_xlfn.XLOOKUP(A11108,Product_Details!$A:$A,Product_Details!$G:$G,"mens")</f>
        <v>Mens</v>
      </c>
      <c r="K11108">
        <f t="shared" si="521"/>
        <v>2520</v>
      </c>
    </row>
    <row r="11109" spans="1:11" ht="15">
      <c r="A11109" t="s">
        <v>31</v>
      </c>
      <c r="B11109">
        <v>5</v>
      </c>
      <c r="C11109">
        <v>23</v>
      </c>
      <c r="D11109" t="s">
        <v>23</v>
      </c>
      <c r="E11109" t="s">
        <v>1756</v>
      </c>
      <c r="F11109" s="1">
        <v>3.9417824074074077E-2</v>
      </c>
      <c r="G11109">
        <f>_xlfn.XLOOKUP($A11109,Product_pricing!$B:$B,Product_pricing!$C:$C)</f>
        <v>57</v>
      </c>
      <c r="H11109">
        <f t="shared" si="519"/>
        <v>219.45000000000002</v>
      </c>
      <c r="I11109" s="10">
        <f t="shared" si="520"/>
        <v>0.1936510584943035</v>
      </c>
      <c r="J11109" t="str">
        <f>_xlfn.XLOOKUP(A11109,Product_Details!$A:$A,Product_Details!$G:$G,"mens")</f>
        <v>Mens</v>
      </c>
      <c r="K11109">
        <f t="shared" si="521"/>
        <v>2520</v>
      </c>
    </row>
    <row r="11110" spans="1:11" ht="15">
      <c r="A11110" t="s">
        <v>26</v>
      </c>
      <c r="B11110">
        <v>5</v>
      </c>
      <c r="C11110">
        <v>23</v>
      </c>
      <c r="D11110" t="s">
        <v>23</v>
      </c>
      <c r="E11110" t="s">
        <v>1756</v>
      </c>
      <c r="F11110" s="1">
        <v>3.9417824074074077E-2</v>
      </c>
      <c r="G11110">
        <f>_xlfn.XLOOKUP($A11110,Product_pricing!$B:$B,Product_pricing!$C:$C)</f>
        <v>17</v>
      </c>
      <c r="H11110">
        <f t="shared" si="519"/>
        <v>65.45</v>
      </c>
      <c r="I11110" s="10">
        <f t="shared" si="520"/>
        <v>5.7755578849178237E-2</v>
      </c>
      <c r="J11110" t="str">
        <f>_xlfn.XLOOKUP(A11110,Product_Details!$A:$A,Product_Details!$G:$G,"mens")</f>
        <v>Mens</v>
      </c>
      <c r="K11110">
        <f t="shared" si="521"/>
        <v>2520</v>
      </c>
    </row>
    <row r="11111" spans="1:11" ht="15">
      <c r="A11111" t="s">
        <v>29</v>
      </c>
      <c r="B11111">
        <v>5</v>
      </c>
      <c r="C11111">
        <v>9</v>
      </c>
      <c r="D11111" t="s">
        <v>33</v>
      </c>
      <c r="E11111" s="2">
        <v>990000</v>
      </c>
      <c r="F11111" s="1">
        <v>1.209375E-2</v>
      </c>
      <c r="G11111">
        <f>_xlfn.XLOOKUP($A11111,Product_pricing!$B:$B,Product_pricing!$C:$C)</f>
        <v>10</v>
      </c>
      <c r="H11111">
        <f t="shared" si="519"/>
        <v>45.5</v>
      </c>
      <c r="I11111" s="10">
        <f t="shared" si="520"/>
        <v>4.0150937167877918E-2</v>
      </c>
      <c r="J11111" t="str">
        <f>_xlfn.XLOOKUP(A11111,Product_Details!$A:$A,Product_Details!$G:$G,"mens")</f>
        <v>Womens</v>
      </c>
      <c r="K11111">
        <f t="shared" si="521"/>
        <v>3767.5</v>
      </c>
    </row>
    <row r="11112" spans="1:11" ht="15">
      <c r="A11112" t="s">
        <v>38</v>
      </c>
      <c r="B11112">
        <v>5</v>
      </c>
      <c r="C11112">
        <v>9</v>
      </c>
      <c r="D11112" t="s">
        <v>33</v>
      </c>
      <c r="E11112" s="2">
        <v>990000</v>
      </c>
      <c r="F11112" s="1">
        <v>1.209375E-2</v>
      </c>
      <c r="G11112">
        <f>_xlfn.XLOOKUP($A11112,Product_pricing!$B:$B,Product_pricing!$C:$C)</f>
        <v>54</v>
      </c>
      <c r="H11112">
        <f t="shared" si="519"/>
        <v>245.70000000000002</v>
      </c>
      <c r="I11112" s="10">
        <f t="shared" si="520"/>
        <v>0.21681506070654077</v>
      </c>
      <c r="J11112" t="str">
        <f>_xlfn.XLOOKUP(A11112,Product_Details!$A:$A,Product_Details!$G:$G,"mens")</f>
        <v>Womens</v>
      </c>
      <c r="K11112">
        <f t="shared" si="521"/>
        <v>3767.5</v>
      </c>
    </row>
    <row r="11113" spans="1:11" ht="15">
      <c r="A11113" t="s">
        <v>25</v>
      </c>
      <c r="B11113">
        <v>5</v>
      </c>
      <c r="C11113">
        <v>9</v>
      </c>
      <c r="D11113" t="s">
        <v>33</v>
      </c>
      <c r="E11113" s="2">
        <v>990000</v>
      </c>
      <c r="F11113" s="1">
        <v>1.209375E-2</v>
      </c>
      <c r="G11113">
        <f>_xlfn.XLOOKUP($A11113,Product_pricing!$B:$B,Product_pricing!$C:$C)</f>
        <v>40</v>
      </c>
      <c r="H11113">
        <f t="shared" si="519"/>
        <v>182</v>
      </c>
      <c r="I11113" s="10">
        <f t="shared" si="520"/>
        <v>0.16060374867151167</v>
      </c>
      <c r="J11113" t="str">
        <f>_xlfn.XLOOKUP(A11113,Product_Details!$A:$A,Product_Details!$G:$G,"mens")</f>
        <v>Mens</v>
      </c>
      <c r="K11113">
        <f t="shared" si="521"/>
        <v>1512</v>
      </c>
    </row>
    <row r="11114" spans="1:11" ht="15">
      <c r="A11114" t="s">
        <v>31</v>
      </c>
      <c r="B11114">
        <v>3</v>
      </c>
      <c r="C11114">
        <v>9</v>
      </c>
      <c r="D11114" t="s">
        <v>33</v>
      </c>
      <c r="E11114" s="2">
        <v>990000</v>
      </c>
      <c r="F11114" s="1">
        <v>1.209375E-2</v>
      </c>
      <c r="G11114">
        <f>_xlfn.XLOOKUP($A11114,Product_pricing!$B:$B,Product_pricing!$C:$C)</f>
        <v>57</v>
      </c>
      <c r="H11114">
        <f t="shared" si="519"/>
        <v>155.61000000000001</v>
      </c>
      <c r="I11114" s="10">
        <f t="shared" si="520"/>
        <v>0.13731620511414247</v>
      </c>
      <c r="J11114" t="str">
        <f>_xlfn.XLOOKUP(A11114,Product_Details!$A:$A,Product_Details!$G:$G,"mens")</f>
        <v>Mens</v>
      </c>
      <c r="K11114">
        <f t="shared" si="521"/>
        <v>1512</v>
      </c>
    </row>
    <row r="11115" spans="1:11" ht="15">
      <c r="A11115" t="s">
        <v>32</v>
      </c>
      <c r="B11115">
        <v>1</v>
      </c>
      <c r="C11115">
        <v>9</v>
      </c>
      <c r="D11115" t="s">
        <v>33</v>
      </c>
      <c r="E11115" s="2">
        <v>990000</v>
      </c>
      <c r="F11115" s="1">
        <v>1.209375E-2</v>
      </c>
      <c r="G11115">
        <f>_xlfn.XLOOKUP($A11115,Product_pricing!$B:$B,Product_pricing!$C:$C)</f>
        <v>36</v>
      </c>
      <c r="H11115">
        <f t="shared" si="519"/>
        <v>32.76</v>
      </c>
      <c r="I11115" s="10">
        <f t="shared" si="520"/>
        <v>2.8908674760872097E-2</v>
      </c>
      <c r="J11115" t="str">
        <f>_xlfn.XLOOKUP(A11115,Product_Details!$A:$A,Product_Details!$G:$G,"mens")</f>
        <v>Mens</v>
      </c>
      <c r="K11115">
        <f t="shared" si="521"/>
        <v>1512</v>
      </c>
    </row>
    <row r="11116" spans="1:11" ht="15">
      <c r="A11116" t="s">
        <v>26</v>
      </c>
      <c r="B11116">
        <v>5</v>
      </c>
      <c r="C11116">
        <v>9</v>
      </c>
      <c r="D11116" t="s">
        <v>33</v>
      </c>
      <c r="E11116" s="2">
        <v>990000</v>
      </c>
      <c r="F11116" s="1">
        <v>1.209375E-2</v>
      </c>
      <c r="G11116">
        <f>_xlfn.XLOOKUP($A11116,Product_pricing!$B:$B,Product_pricing!$C:$C)</f>
        <v>17</v>
      </c>
      <c r="H11116">
        <f t="shared" si="519"/>
        <v>77.350000000000009</v>
      </c>
      <c r="I11116" s="10">
        <f t="shared" si="520"/>
        <v>6.825659318539247E-2</v>
      </c>
      <c r="J11116" t="str">
        <f>_xlfn.XLOOKUP(A11116,Product_Details!$A:$A,Product_Details!$G:$G,"mens")</f>
        <v>Mens</v>
      </c>
      <c r="K11116">
        <f t="shared" si="521"/>
        <v>1512</v>
      </c>
    </row>
    <row r="11117" spans="1:11" ht="15">
      <c r="A11117" t="s">
        <v>27</v>
      </c>
      <c r="B11117">
        <v>3</v>
      </c>
      <c r="C11117">
        <v>9</v>
      </c>
      <c r="D11117" t="s">
        <v>33</v>
      </c>
      <c r="E11117" s="2">
        <v>990000</v>
      </c>
      <c r="F11117" s="1">
        <v>1.209375E-2</v>
      </c>
      <c r="G11117">
        <f>_xlfn.XLOOKUP($A11117,Product_pricing!$B:$B,Product_pricing!$C:$C)</f>
        <v>29</v>
      </c>
      <c r="H11117">
        <f t="shared" si="519"/>
        <v>79.17</v>
      </c>
      <c r="I11117" s="10">
        <f t="shared" si="520"/>
        <v>6.9862630672107573E-2</v>
      </c>
      <c r="J11117" t="str">
        <f>_xlfn.XLOOKUP(A11117,Product_Details!$A:$A,Product_Details!$G:$G,"mens")</f>
        <v>Mens</v>
      </c>
      <c r="K11117">
        <f t="shared" si="521"/>
        <v>1512</v>
      </c>
    </row>
    <row r="11118" spans="1:11" ht="15">
      <c r="A11118" t="s">
        <v>35</v>
      </c>
      <c r="B11118">
        <v>4</v>
      </c>
      <c r="C11118">
        <v>6</v>
      </c>
      <c r="D11118" t="s">
        <v>23</v>
      </c>
      <c r="E11118" t="s">
        <v>1757</v>
      </c>
      <c r="F11118" s="1">
        <v>9.0497685185185178E-3</v>
      </c>
      <c r="G11118">
        <f>_xlfn.XLOOKUP($A11118,Product_pricing!$B:$B,Product_pricing!$C:$C)</f>
        <v>32</v>
      </c>
      <c r="H11118">
        <f t="shared" si="519"/>
        <v>120.32</v>
      </c>
      <c r="I11118" s="10">
        <f t="shared" si="520"/>
        <v>0.10617496175910045</v>
      </c>
      <c r="J11118" t="str">
        <f>_xlfn.XLOOKUP(A11118,Product_Details!$A:$A,Product_Details!$G:$G,"mens")</f>
        <v>Womens</v>
      </c>
      <c r="K11118">
        <f t="shared" si="521"/>
        <v>1507</v>
      </c>
    </row>
    <row r="11119" spans="1:11" ht="15">
      <c r="A11119" t="s">
        <v>29</v>
      </c>
      <c r="B11119">
        <v>5</v>
      </c>
      <c r="C11119">
        <v>6</v>
      </c>
      <c r="D11119" t="s">
        <v>23</v>
      </c>
      <c r="E11119" t="s">
        <v>1757</v>
      </c>
      <c r="F11119" s="1">
        <v>9.0497685185185178E-3</v>
      </c>
      <c r="G11119">
        <f>_xlfn.XLOOKUP($A11119,Product_pricing!$B:$B,Product_pricing!$C:$C)</f>
        <v>10</v>
      </c>
      <c r="H11119">
        <f t="shared" si="519"/>
        <v>47</v>
      </c>
      <c r="I11119" s="10">
        <f t="shared" si="520"/>
        <v>4.1474594437148619E-2</v>
      </c>
      <c r="J11119" t="str">
        <f>_xlfn.XLOOKUP(A11119,Product_Details!$A:$A,Product_Details!$G:$G,"mens")</f>
        <v>Womens</v>
      </c>
      <c r="K11119">
        <f t="shared" si="521"/>
        <v>1507</v>
      </c>
    </row>
    <row r="11120" spans="1:11" ht="15">
      <c r="A11120" t="s">
        <v>36</v>
      </c>
      <c r="B11120">
        <v>3</v>
      </c>
      <c r="C11120">
        <v>6</v>
      </c>
      <c r="D11120" t="s">
        <v>23</v>
      </c>
      <c r="E11120" t="s">
        <v>1757</v>
      </c>
      <c r="F11120" s="1">
        <v>9.0497685185185178E-3</v>
      </c>
      <c r="G11120">
        <f>_xlfn.XLOOKUP($A11120,Product_pricing!$B:$B,Product_pricing!$C:$C)</f>
        <v>23</v>
      </c>
      <c r="H11120">
        <f t="shared" si="519"/>
        <v>64.86</v>
      </c>
      <c r="I11120" s="10">
        <f t="shared" si="520"/>
        <v>5.7234940323265086E-2</v>
      </c>
      <c r="J11120" t="str">
        <f>_xlfn.XLOOKUP(A11120,Product_Details!$A:$A,Product_Details!$G:$G,"mens")</f>
        <v>Womens</v>
      </c>
      <c r="K11120">
        <f t="shared" si="521"/>
        <v>1507</v>
      </c>
    </row>
    <row r="11121" spans="1:11" ht="15">
      <c r="A11121" t="s">
        <v>30</v>
      </c>
      <c r="B11121">
        <v>2</v>
      </c>
      <c r="C11121">
        <v>6</v>
      </c>
      <c r="D11121" t="s">
        <v>23</v>
      </c>
      <c r="E11121" t="s">
        <v>1757</v>
      </c>
      <c r="F11121" s="1">
        <v>9.0497685185185178E-3</v>
      </c>
      <c r="G11121">
        <f>_xlfn.XLOOKUP($A11121,Product_pricing!$B:$B,Product_pricing!$C:$C)</f>
        <v>19</v>
      </c>
      <c r="H11121">
        <f t="shared" si="519"/>
        <v>35.72</v>
      </c>
      <c r="I11121" s="10">
        <f t="shared" si="520"/>
        <v>3.1520691772232948E-2</v>
      </c>
      <c r="J11121" t="str">
        <f>_xlfn.XLOOKUP(A11121,Product_Details!$A:$A,Product_Details!$G:$G,"mens")</f>
        <v>Womens</v>
      </c>
      <c r="K11121">
        <f t="shared" si="521"/>
        <v>1507</v>
      </c>
    </row>
    <row r="11122" spans="1:11" ht="15">
      <c r="A11122" t="s">
        <v>38</v>
      </c>
      <c r="B11122">
        <v>1</v>
      </c>
      <c r="C11122">
        <v>6</v>
      </c>
      <c r="D11122" t="s">
        <v>23</v>
      </c>
      <c r="E11122" t="s">
        <v>1757</v>
      </c>
      <c r="F11122" s="1">
        <v>9.0497685185185178E-3</v>
      </c>
      <c r="G11122">
        <f>_xlfn.XLOOKUP($A11122,Product_pricing!$B:$B,Product_pricing!$C:$C)</f>
        <v>54</v>
      </c>
      <c r="H11122">
        <f t="shared" si="519"/>
        <v>50.76</v>
      </c>
      <c r="I11122" s="10">
        <f t="shared" si="520"/>
        <v>4.4792561992120505E-2</v>
      </c>
      <c r="J11122" t="str">
        <f>_xlfn.XLOOKUP(A11122,Product_Details!$A:$A,Product_Details!$G:$G,"mens")</f>
        <v>Womens</v>
      </c>
      <c r="K11122">
        <f t="shared" si="521"/>
        <v>1507</v>
      </c>
    </row>
    <row r="11123" spans="1:11" ht="15">
      <c r="A11123" t="s">
        <v>25</v>
      </c>
      <c r="B11123">
        <v>5</v>
      </c>
      <c r="C11123">
        <v>6</v>
      </c>
      <c r="D11123" t="s">
        <v>23</v>
      </c>
      <c r="E11123" t="s">
        <v>1757</v>
      </c>
      <c r="F11123" s="1">
        <v>9.0497685185185178E-3</v>
      </c>
      <c r="G11123">
        <f>_xlfn.XLOOKUP($A11123,Product_pricing!$B:$B,Product_pricing!$C:$C)</f>
        <v>40</v>
      </c>
      <c r="H11123">
        <f t="shared" si="519"/>
        <v>188</v>
      </c>
      <c r="I11123" s="10">
        <f t="shared" si="520"/>
        <v>0.16589837774859448</v>
      </c>
      <c r="J11123" t="str">
        <f>_xlfn.XLOOKUP(A11123,Product_Details!$A:$A,Product_Details!$G:$G,"mens")</f>
        <v>Mens</v>
      </c>
      <c r="K11123">
        <f t="shared" si="521"/>
        <v>3780</v>
      </c>
    </row>
    <row r="11124" spans="1:11" ht="15">
      <c r="A11124" t="s">
        <v>31</v>
      </c>
      <c r="B11124">
        <v>3</v>
      </c>
      <c r="C11124">
        <v>6</v>
      </c>
      <c r="D11124" t="s">
        <v>23</v>
      </c>
      <c r="E11124" t="s">
        <v>1757</v>
      </c>
      <c r="F11124" s="1">
        <v>9.0497685185185178E-3</v>
      </c>
      <c r="G11124">
        <f>_xlfn.XLOOKUP($A11124,Product_pricing!$B:$B,Product_pricing!$C:$C)</f>
        <v>57</v>
      </c>
      <c r="H11124">
        <f t="shared" si="519"/>
        <v>160.73999999999998</v>
      </c>
      <c r="I11124" s="10">
        <f t="shared" si="520"/>
        <v>0.14184311297504823</v>
      </c>
      <c r="J11124" t="str">
        <f>_xlfn.XLOOKUP(A11124,Product_Details!$A:$A,Product_Details!$G:$G,"mens")</f>
        <v>Mens</v>
      </c>
      <c r="K11124">
        <f t="shared" si="521"/>
        <v>3780</v>
      </c>
    </row>
    <row r="11125" spans="1:11" ht="15">
      <c r="A11125" t="s">
        <v>29</v>
      </c>
      <c r="B11125">
        <v>2</v>
      </c>
      <c r="C11125">
        <v>21</v>
      </c>
      <c r="D11125" t="s">
        <v>23</v>
      </c>
      <c r="E11125" t="s">
        <v>1758</v>
      </c>
      <c r="F11125" s="1">
        <v>3.5002314814814812E-2</v>
      </c>
      <c r="G11125">
        <f>_xlfn.XLOOKUP($A11125,Product_pricing!$B:$B,Product_pricing!$C:$C)</f>
        <v>10</v>
      </c>
      <c r="H11125">
        <f t="shared" si="519"/>
        <v>15.8</v>
      </c>
      <c r="I11125" s="10">
        <f t="shared" si="520"/>
        <v>1.3942523236318045E-2</v>
      </c>
      <c r="J11125" t="str">
        <f>_xlfn.XLOOKUP(A11125,Product_Details!$A:$A,Product_Details!$G:$G,"mens")</f>
        <v>Womens</v>
      </c>
      <c r="K11125">
        <f t="shared" si="521"/>
        <v>2511.6666666666665</v>
      </c>
    </row>
    <row r="11126" spans="1:11" ht="15">
      <c r="A11126" t="s">
        <v>36</v>
      </c>
      <c r="B11126">
        <v>1</v>
      </c>
      <c r="C11126">
        <v>21</v>
      </c>
      <c r="D11126" t="s">
        <v>23</v>
      </c>
      <c r="E11126" t="s">
        <v>1758</v>
      </c>
      <c r="F11126" s="1">
        <v>3.5002314814814812E-2</v>
      </c>
      <c r="G11126">
        <f>_xlfn.XLOOKUP($A11126,Product_pricing!$B:$B,Product_pricing!$C:$C)</f>
        <v>23</v>
      </c>
      <c r="H11126">
        <f t="shared" si="519"/>
        <v>18.170000000000002</v>
      </c>
      <c r="I11126" s="10">
        <f t="shared" si="520"/>
        <v>1.6033901721765755E-2</v>
      </c>
      <c r="J11126" t="str">
        <f>_xlfn.XLOOKUP(A11126,Product_Details!$A:$A,Product_Details!$G:$G,"mens")</f>
        <v>Womens</v>
      </c>
      <c r="K11126">
        <f t="shared" si="521"/>
        <v>2511.6666666666665</v>
      </c>
    </row>
    <row r="11127" spans="1:11" ht="15">
      <c r="A11127" t="s">
        <v>38</v>
      </c>
      <c r="B11127">
        <v>1</v>
      </c>
      <c r="C11127">
        <v>21</v>
      </c>
      <c r="D11127" t="s">
        <v>23</v>
      </c>
      <c r="E11127" t="s">
        <v>1758</v>
      </c>
      <c r="F11127" s="1">
        <v>3.5002314814814812E-2</v>
      </c>
      <c r="G11127">
        <f>_xlfn.XLOOKUP($A11127,Product_pricing!$B:$B,Product_pricing!$C:$C)</f>
        <v>54</v>
      </c>
      <c r="H11127">
        <f t="shared" si="519"/>
        <v>42.660000000000004</v>
      </c>
      <c r="I11127" s="10">
        <f t="shared" si="520"/>
        <v>3.7644812738058725E-2</v>
      </c>
      <c r="J11127" t="str">
        <f>_xlfn.XLOOKUP(A11127,Product_Details!$A:$A,Product_Details!$G:$G,"mens")</f>
        <v>Womens</v>
      </c>
      <c r="K11127">
        <f t="shared" si="521"/>
        <v>2511.6666666666665</v>
      </c>
    </row>
    <row r="11128" spans="1:11" ht="15">
      <c r="A11128" t="s">
        <v>25</v>
      </c>
      <c r="B11128">
        <v>2</v>
      </c>
      <c r="C11128">
        <v>21</v>
      </c>
      <c r="D11128" t="s">
        <v>23</v>
      </c>
      <c r="E11128" t="s">
        <v>1758</v>
      </c>
      <c r="F11128" s="1">
        <v>3.5002314814814812E-2</v>
      </c>
      <c r="G11128">
        <f>_xlfn.XLOOKUP($A11128,Product_pricing!$B:$B,Product_pricing!$C:$C)</f>
        <v>40</v>
      </c>
      <c r="H11128">
        <f t="shared" si="519"/>
        <v>63.2</v>
      </c>
      <c r="I11128" s="10">
        <f t="shared" si="520"/>
        <v>5.577009294527218E-2</v>
      </c>
      <c r="J11128" t="str">
        <f>_xlfn.XLOOKUP(A11128,Product_Details!$A:$A,Product_Details!$G:$G,"mens")</f>
        <v>Mens</v>
      </c>
      <c r="K11128">
        <f t="shared" si="521"/>
        <v>1512</v>
      </c>
    </row>
    <row r="11129" spans="1:11" ht="15">
      <c r="A11129" t="s">
        <v>41</v>
      </c>
      <c r="B11129">
        <v>5</v>
      </c>
      <c r="C11129">
        <v>21</v>
      </c>
      <c r="D11129" t="s">
        <v>23</v>
      </c>
      <c r="E11129" t="s">
        <v>1758</v>
      </c>
      <c r="F11129" s="1">
        <v>3.5002314814814812E-2</v>
      </c>
      <c r="G11129">
        <f>_xlfn.XLOOKUP($A11129,Product_pricing!$B:$B,Product_pricing!$C:$C)</f>
        <v>10</v>
      </c>
      <c r="H11129">
        <f t="shared" si="519"/>
        <v>39.5</v>
      </c>
      <c r="I11129" s="10">
        <f t="shared" si="520"/>
        <v>3.4856308090795117E-2</v>
      </c>
      <c r="J11129" t="str">
        <f>_xlfn.XLOOKUP(A11129,Product_Details!$A:$A,Product_Details!$G:$G,"mens")</f>
        <v>Mens</v>
      </c>
      <c r="K11129">
        <f t="shared" si="521"/>
        <v>1512</v>
      </c>
    </row>
    <row r="11130" spans="1:11" ht="15">
      <c r="A11130" t="s">
        <v>31</v>
      </c>
      <c r="B11130">
        <v>5</v>
      </c>
      <c r="C11130">
        <v>21</v>
      </c>
      <c r="D11130" t="s">
        <v>23</v>
      </c>
      <c r="E11130" t="s">
        <v>1758</v>
      </c>
      <c r="F11130" s="1">
        <v>3.5002314814814812E-2</v>
      </c>
      <c r="G11130">
        <f>_xlfn.XLOOKUP($A11130,Product_pricing!$B:$B,Product_pricing!$C:$C)</f>
        <v>57</v>
      </c>
      <c r="H11130">
        <f t="shared" si="519"/>
        <v>225.15</v>
      </c>
      <c r="I11130" s="10">
        <f t="shared" si="520"/>
        <v>0.19868095611753217</v>
      </c>
      <c r="J11130" t="str">
        <f>_xlfn.XLOOKUP(A11130,Product_Details!$A:$A,Product_Details!$G:$G,"mens")</f>
        <v>Mens</v>
      </c>
      <c r="K11130">
        <f t="shared" si="521"/>
        <v>1512</v>
      </c>
    </row>
    <row r="11131" spans="1:11" ht="15">
      <c r="A11131" t="s">
        <v>26</v>
      </c>
      <c r="B11131">
        <v>2</v>
      </c>
      <c r="C11131">
        <v>21</v>
      </c>
      <c r="D11131" t="s">
        <v>23</v>
      </c>
      <c r="E11131" t="s">
        <v>1758</v>
      </c>
      <c r="F11131" s="1">
        <v>3.5002314814814812E-2</v>
      </c>
      <c r="G11131">
        <f>_xlfn.XLOOKUP($A11131,Product_pricing!$B:$B,Product_pricing!$C:$C)</f>
        <v>17</v>
      </c>
      <c r="H11131">
        <f t="shared" si="519"/>
        <v>26.86</v>
      </c>
      <c r="I11131" s="10">
        <f t="shared" si="520"/>
        <v>2.3702289501740675E-2</v>
      </c>
      <c r="J11131" t="str">
        <f>_xlfn.XLOOKUP(A11131,Product_Details!$A:$A,Product_Details!$G:$G,"mens")</f>
        <v>Mens</v>
      </c>
      <c r="K11131">
        <f t="shared" si="521"/>
        <v>1512</v>
      </c>
    </row>
    <row r="11132" spans="1:11" ht="15">
      <c r="A11132" t="s">
        <v>27</v>
      </c>
      <c r="B11132">
        <v>2</v>
      </c>
      <c r="C11132">
        <v>21</v>
      </c>
      <c r="D11132" t="s">
        <v>23</v>
      </c>
      <c r="E11132" t="s">
        <v>1758</v>
      </c>
      <c r="F11132" s="1">
        <v>3.5002314814814812E-2</v>
      </c>
      <c r="G11132">
        <f>_xlfn.XLOOKUP($A11132,Product_pricing!$B:$B,Product_pricing!$C:$C)</f>
        <v>29</v>
      </c>
      <c r="H11132">
        <f t="shared" si="519"/>
        <v>45.82</v>
      </c>
      <c r="I11132" s="10">
        <f t="shared" si="520"/>
        <v>4.0433317385322333E-2</v>
      </c>
      <c r="J11132" t="str">
        <f>_xlfn.XLOOKUP(A11132,Product_Details!$A:$A,Product_Details!$G:$G,"mens")</f>
        <v>Mens</v>
      </c>
      <c r="K11132">
        <f t="shared" si="521"/>
        <v>1512</v>
      </c>
    </row>
    <row r="11133" spans="1:11" ht="15">
      <c r="A11133" t="s">
        <v>41</v>
      </c>
      <c r="B11133">
        <v>4</v>
      </c>
      <c r="C11133">
        <v>24</v>
      </c>
      <c r="D11133" t="s">
        <v>33</v>
      </c>
      <c r="E11133" t="s">
        <v>1759</v>
      </c>
      <c r="F11133" s="1">
        <v>3.8922453703703702E-2</v>
      </c>
      <c r="G11133">
        <f>_xlfn.XLOOKUP($A11133,Product_pricing!$B:$B,Product_pricing!$C:$C)</f>
        <v>10</v>
      </c>
      <c r="H11133">
        <f t="shared" si="519"/>
        <v>30.4</v>
      </c>
      <c r="I11133" s="10">
        <f t="shared" si="520"/>
        <v>2.6826120657219531E-2</v>
      </c>
      <c r="J11133" t="str">
        <f>_xlfn.XLOOKUP(A11133,Product_Details!$A:$A,Product_Details!$G:$G,"mens")</f>
        <v>Mens</v>
      </c>
      <c r="K11133">
        <f t="shared" si="521"/>
        <v>1890</v>
      </c>
    </row>
    <row r="11134" spans="1:11" ht="15">
      <c r="A11134" t="s">
        <v>31</v>
      </c>
      <c r="B11134">
        <v>1</v>
      </c>
      <c r="C11134">
        <v>24</v>
      </c>
      <c r="D11134" t="s">
        <v>33</v>
      </c>
      <c r="E11134" t="s">
        <v>1759</v>
      </c>
      <c r="F11134" s="1">
        <v>3.8922453703703702E-2</v>
      </c>
      <c r="G11134">
        <f>_xlfn.XLOOKUP($A11134,Product_pricing!$B:$B,Product_pricing!$C:$C)</f>
        <v>57</v>
      </c>
      <c r="H11134">
        <f t="shared" si="519"/>
        <v>43.32</v>
      </c>
      <c r="I11134" s="10">
        <f t="shared" si="520"/>
        <v>3.8227221936537832E-2</v>
      </c>
      <c r="J11134" t="str">
        <f>_xlfn.XLOOKUP(A11134,Product_Details!$A:$A,Product_Details!$G:$G,"mens")</f>
        <v>Mens</v>
      </c>
      <c r="K11134">
        <f t="shared" si="521"/>
        <v>1890</v>
      </c>
    </row>
    <row r="11135" spans="1:11" ht="15">
      <c r="A11135" t="s">
        <v>26</v>
      </c>
      <c r="B11135">
        <v>1</v>
      </c>
      <c r="C11135">
        <v>24</v>
      </c>
      <c r="D11135" t="s">
        <v>33</v>
      </c>
      <c r="E11135" t="s">
        <v>1759</v>
      </c>
      <c r="F11135" s="1">
        <v>3.8922453703703702E-2</v>
      </c>
      <c r="G11135">
        <f>_xlfn.XLOOKUP($A11135,Product_pricing!$B:$B,Product_pricing!$C:$C)</f>
        <v>17</v>
      </c>
      <c r="H11135">
        <f t="shared" si="519"/>
        <v>12.92</v>
      </c>
      <c r="I11135" s="10">
        <f t="shared" si="520"/>
        <v>1.1401101279318301E-2</v>
      </c>
      <c r="J11135" t="str">
        <f>_xlfn.XLOOKUP(A11135,Product_Details!$A:$A,Product_Details!$G:$G,"mens")</f>
        <v>Mens</v>
      </c>
      <c r="K11135">
        <f t="shared" si="521"/>
        <v>1890</v>
      </c>
    </row>
    <row r="11136" spans="1:11" ht="15">
      <c r="A11136" t="s">
        <v>27</v>
      </c>
      <c r="B11136">
        <v>4</v>
      </c>
      <c r="C11136">
        <v>24</v>
      </c>
      <c r="D11136" t="s">
        <v>33</v>
      </c>
      <c r="E11136" t="s">
        <v>1759</v>
      </c>
      <c r="F11136" s="1">
        <v>3.8922453703703702E-2</v>
      </c>
      <c r="G11136">
        <f>_xlfn.XLOOKUP($A11136,Product_pricing!$B:$B,Product_pricing!$C:$C)</f>
        <v>29</v>
      </c>
      <c r="H11136">
        <f t="shared" si="519"/>
        <v>88.16</v>
      </c>
      <c r="I11136" s="10">
        <f t="shared" si="520"/>
        <v>7.7795749905936629E-2</v>
      </c>
      <c r="J11136" t="str">
        <f>_xlfn.XLOOKUP(A11136,Product_Details!$A:$A,Product_Details!$G:$G,"mens")</f>
        <v>Mens</v>
      </c>
      <c r="K11136">
        <f t="shared" si="521"/>
        <v>1890</v>
      </c>
    </row>
    <row r="11137" spans="1:11" ht="15">
      <c r="A11137" t="s">
        <v>29</v>
      </c>
      <c r="B11137">
        <v>5</v>
      </c>
      <c r="C11137">
        <v>18</v>
      </c>
      <c r="D11137" t="s">
        <v>23</v>
      </c>
      <c r="E11137" t="s">
        <v>1760</v>
      </c>
      <c r="F11137" s="1">
        <v>3.6207175925925927E-2</v>
      </c>
      <c r="G11137">
        <f>_xlfn.XLOOKUP($A11137,Product_pricing!$B:$B,Product_pricing!$C:$C)</f>
        <v>10</v>
      </c>
      <c r="H11137">
        <f t="shared" si="519"/>
        <v>41</v>
      </c>
      <c r="I11137" s="10">
        <f t="shared" si="520"/>
        <v>3.6179965360065812E-2</v>
      </c>
      <c r="J11137" t="str">
        <f>_xlfn.XLOOKUP(A11137,Product_Details!$A:$A,Product_Details!$G:$G,"mens")</f>
        <v>Womens</v>
      </c>
      <c r="K11137">
        <f t="shared" si="521"/>
        <v>2511.6666666666665</v>
      </c>
    </row>
    <row r="11138" spans="1:11" ht="15">
      <c r="A11138" t="s">
        <v>36</v>
      </c>
      <c r="B11138">
        <v>5</v>
      </c>
      <c r="C11138">
        <v>18</v>
      </c>
      <c r="D11138" t="s">
        <v>23</v>
      </c>
      <c r="E11138" t="s">
        <v>1760</v>
      </c>
      <c r="F11138" s="1">
        <v>3.6207175925925927E-2</v>
      </c>
      <c r="G11138">
        <f>_xlfn.XLOOKUP($A11138,Product_pricing!$B:$B,Product_pricing!$C:$C)</f>
        <v>23</v>
      </c>
      <c r="H11138">
        <f t="shared" si="519"/>
        <v>94.300000000000011</v>
      </c>
      <c r="I11138" s="10">
        <f t="shared" si="520"/>
        <v>8.3213920328151378E-2</v>
      </c>
      <c r="J11138" t="str">
        <f>_xlfn.XLOOKUP(A11138,Product_Details!$A:$A,Product_Details!$G:$G,"mens")</f>
        <v>Womens</v>
      </c>
      <c r="K11138">
        <f t="shared" si="521"/>
        <v>2511.6666666666665</v>
      </c>
    </row>
    <row r="11139" spans="1:11" ht="15">
      <c r="A11139" t="s">
        <v>30</v>
      </c>
      <c r="B11139">
        <v>3</v>
      </c>
      <c r="C11139">
        <v>18</v>
      </c>
      <c r="D11139" t="s">
        <v>23</v>
      </c>
      <c r="E11139" t="s">
        <v>1760</v>
      </c>
      <c r="F11139" s="1">
        <v>3.6207175925925927E-2</v>
      </c>
      <c r="G11139">
        <f>_xlfn.XLOOKUP($A11139,Product_pricing!$B:$B,Product_pricing!$C:$C)</f>
        <v>19</v>
      </c>
      <c r="H11139">
        <f t="shared" ref="H11139:H11202" si="522">B11139*G11139*(1-C11139/100)</f>
        <v>46.74</v>
      </c>
      <c r="I11139" s="10">
        <f t="shared" ref="I11139:I11202" si="523">(H11139/SUM($H:$H))*1000</f>
        <v>4.1245160510475033E-2</v>
      </c>
      <c r="J11139" t="str">
        <f>_xlfn.XLOOKUP(A11139,Product_Details!$A:$A,Product_Details!$G:$G,"mens")</f>
        <v>Womens</v>
      </c>
      <c r="K11139">
        <f t="shared" ref="K11139:K11202" si="524">COUNTIFS($J:$J, J11139) / COUNTIFS($J:$J, J11139, $E:$E, E11139)</f>
        <v>2511.6666666666665</v>
      </c>
    </row>
    <row r="11140" spans="1:11" ht="15">
      <c r="A11140" t="s">
        <v>25</v>
      </c>
      <c r="B11140">
        <v>4</v>
      </c>
      <c r="C11140">
        <v>18</v>
      </c>
      <c r="D11140" t="s">
        <v>23</v>
      </c>
      <c r="E11140" t="s">
        <v>1760</v>
      </c>
      <c r="F11140" s="1">
        <v>3.6207175925925927E-2</v>
      </c>
      <c r="G11140">
        <f>_xlfn.XLOOKUP($A11140,Product_pricing!$B:$B,Product_pricing!$C:$C)</f>
        <v>40</v>
      </c>
      <c r="H11140">
        <f t="shared" si="522"/>
        <v>131.20000000000002</v>
      </c>
      <c r="I11140" s="10">
        <f t="shared" si="523"/>
        <v>0.11577588915221063</v>
      </c>
      <c r="J11140" t="str">
        <f>_xlfn.XLOOKUP(A11140,Product_Details!$A:$A,Product_Details!$G:$G,"mens")</f>
        <v>Mens</v>
      </c>
      <c r="K11140">
        <f t="shared" si="524"/>
        <v>3780</v>
      </c>
    </row>
    <row r="11141" spans="1:11" ht="15">
      <c r="A11141" t="s">
        <v>32</v>
      </c>
      <c r="B11141">
        <v>5</v>
      </c>
      <c r="C11141">
        <v>18</v>
      </c>
      <c r="D11141" t="s">
        <v>23</v>
      </c>
      <c r="E11141" t="s">
        <v>1760</v>
      </c>
      <c r="F11141" s="1">
        <v>3.6207175925925927E-2</v>
      </c>
      <c r="G11141">
        <f>_xlfn.XLOOKUP($A11141,Product_pricing!$B:$B,Product_pricing!$C:$C)</f>
        <v>36</v>
      </c>
      <c r="H11141">
        <f t="shared" si="522"/>
        <v>147.60000000000002</v>
      </c>
      <c r="I11141" s="10">
        <f t="shared" si="523"/>
        <v>0.13024787529623694</v>
      </c>
      <c r="J11141" t="str">
        <f>_xlfn.XLOOKUP(A11141,Product_Details!$A:$A,Product_Details!$G:$G,"mens")</f>
        <v>Mens</v>
      </c>
      <c r="K11141">
        <f t="shared" si="524"/>
        <v>3780</v>
      </c>
    </row>
    <row r="11142" spans="1:11" ht="15">
      <c r="A11142" t="s">
        <v>22</v>
      </c>
      <c r="B11142">
        <v>3</v>
      </c>
      <c r="C11142">
        <v>2</v>
      </c>
      <c r="D11142" t="s">
        <v>23</v>
      </c>
      <c r="E11142" t="s">
        <v>1761</v>
      </c>
      <c r="F11142" s="1">
        <v>2.1398148148148149E-2</v>
      </c>
      <c r="G11142">
        <f>_xlfn.XLOOKUP($A11142,Product_pricing!$B:$B,Product_pricing!$C:$C)</f>
        <v>13</v>
      </c>
      <c r="H11142">
        <f t="shared" si="522"/>
        <v>38.22</v>
      </c>
      <c r="I11142" s="10">
        <f t="shared" si="523"/>
        <v>3.3726787221017449E-2</v>
      </c>
      <c r="J11142" t="str">
        <f>_xlfn.XLOOKUP(A11142,Product_Details!$A:$A,Product_Details!$G:$G,"mens")</f>
        <v>Womens</v>
      </c>
      <c r="K11142">
        <f t="shared" si="524"/>
        <v>1883.75</v>
      </c>
    </row>
    <row r="11143" spans="1:11" ht="15">
      <c r="A11143" t="s">
        <v>29</v>
      </c>
      <c r="B11143">
        <v>3</v>
      </c>
      <c r="C11143">
        <v>2</v>
      </c>
      <c r="D11143" t="s">
        <v>23</v>
      </c>
      <c r="E11143" t="s">
        <v>1761</v>
      </c>
      <c r="F11143" s="1">
        <v>2.1398148148148149E-2</v>
      </c>
      <c r="G11143">
        <f>_xlfn.XLOOKUP($A11143,Product_pricing!$B:$B,Product_pricing!$C:$C)</f>
        <v>10</v>
      </c>
      <c r="H11143">
        <f t="shared" si="522"/>
        <v>29.4</v>
      </c>
      <c r="I11143" s="10">
        <f t="shared" si="523"/>
        <v>2.5943682477705728E-2</v>
      </c>
      <c r="J11143" t="str">
        <f>_xlfn.XLOOKUP(A11143,Product_Details!$A:$A,Product_Details!$G:$G,"mens")</f>
        <v>Womens</v>
      </c>
      <c r="K11143">
        <f t="shared" si="524"/>
        <v>1883.75</v>
      </c>
    </row>
    <row r="11144" spans="1:11" ht="15">
      <c r="A11144" t="s">
        <v>30</v>
      </c>
      <c r="B11144">
        <v>5</v>
      </c>
      <c r="C11144">
        <v>2</v>
      </c>
      <c r="D11144" t="s">
        <v>23</v>
      </c>
      <c r="E11144" t="s">
        <v>1761</v>
      </c>
      <c r="F11144" s="1">
        <v>2.1398148148148149E-2</v>
      </c>
      <c r="G11144">
        <f>_xlfn.XLOOKUP($A11144,Product_pricing!$B:$B,Product_pricing!$C:$C)</f>
        <v>19</v>
      </c>
      <c r="H11144">
        <f t="shared" si="522"/>
        <v>93.1</v>
      </c>
      <c r="I11144" s="10">
        <f t="shared" si="523"/>
        <v>8.2154994512734808E-2</v>
      </c>
      <c r="J11144" t="str">
        <f>_xlfn.XLOOKUP(A11144,Product_Details!$A:$A,Product_Details!$G:$G,"mens")</f>
        <v>Womens</v>
      </c>
      <c r="K11144">
        <f t="shared" si="524"/>
        <v>1883.75</v>
      </c>
    </row>
    <row r="11145" spans="1:11" ht="15">
      <c r="A11145" t="s">
        <v>38</v>
      </c>
      <c r="B11145">
        <v>5</v>
      </c>
      <c r="C11145">
        <v>2</v>
      </c>
      <c r="D11145" t="s">
        <v>23</v>
      </c>
      <c r="E11145" t="s">
        <v>1761</v>
      </c>
      <c r="F11145" s="1">
        <v>2.1398148148148149E-2</v>
      </c>
      <c r="G11145">
        <f>_xlfn.XLOOKUP($A11145,Product_pricing!$B:$B,Product_pricing!$C:$C)</f>
        <v>54</v>
      </c>
      <c r="H11145">
        <f t="shared" si="522"/>
        <v>264.60000000000002</v>
      </c>
      <c r="I11145" s="10">
        <f t="shared" si="523"/>
        <v>0.23349314229935159</v>
      </c>
      <c r="J11145" t="str">
        <f>_xlfn.XLOOKUP(A11145,Product_Details!$A:$A,Product_Details!$G:$G,"mens")</f>
        <v>Womens</v>
      </c>
      <c r="K11145">
        <f t="shared" si="524"/>
        <v>1883.75</v>
      </c>
    </row>
    <row r="11146" spans="1:11" ht="15">
      <c r="A11146" t="s">
        <v>35</v>
      </c>
      <c r="B11146">
        <v>1</v>
      </c>
      <c r="C11146">
        <v>12</v>
      </c>
      <c r="D11146" t="s">
        <v>33</v>
      </c>
      <c r="E11146" t="s">
        <v>1762</v>
      </c>
      <c r="F11146" s="1">
        <v>4.0037037037037038E-2</v>
      </c>
      <c r="G11146">
        <f>_xlfn.XLOOKUP($A11146,Product_pricing!$B:$B,Product_pricing!$C:$C)</f>
        <v>32</v>
      </c>
      <c r="H11146">
        <f t="shared" si="522"/>
        <v>28.16</v>
      </c>
      <c r="I11146" s="10">
        <f t="shared" si="523"/>
        <v>2.4849459135108616E-2</v>
      </c>
      <c r="J11146" t="str">
        <f>_xlfn.XLOOKUP(A11146,Product_Details!$A:$A,Product_Details!$G:$G,"mens")</f>
        <v>Womens</v>
      </c>
      <c r="K11146">
        <f t="shared" si="524"/>
        <v>2511.6666666666665</v>
      </c>
    </row>
    <row r="11147" spans="1:11" ht="15">
      <c r="A11147" t="s">
        <v>36</v>
      </c>
      <c r="B11147">
        <v>1</v>
      </c>
      <c r="C11147">
        <v>12</v>
      </c>
      <c r="D11147" t="s">
        <v>33</v>
      </c>
      <c r="E11147" t="s">
        <v>1762</v>
      </c>
      <c r="F11147" s="1">
        <v>4.0037037037037038E-2</v>
      </c>
      <c r="G11147">
        <f>_xlfn.XLOOKUP($A11147,Product_pricing!$B:$B,Product_pricing!$C:$C)</f>
        <v>23</v>
      </c>
      <c r="H11147">
        <f t="shared" si="522"/>
        <v>20.239999999999998</v>
      </c>
      <c r="I11147" s="10">
        <f t="shared" si="523"/>
        <v>1.7860548753359316E-2</v>
      </c>
      <c r="J11147" t="str">
        <f>_xlfn.XLOOKUP(A11147,Product_Details!$A:$A,Product_Details!$G:$G,"mens")</f>
        <v>Womens</v>
      </c>
      <c r="K11147">
        <f t="shared" si="524"/>
        <v>2511.6666666666665</v>
      </c>
    </row>
    <row r="11148" spans="1:11" ht="15">
      <c r="A11148" t="s">
        <v>38</v>
      </c>
      <c r="B11148">
        <v>3</v>
      </c>
      <c r="C11148">
        <v>12</v>
      </c>
      <c r="D11148" t="s">
        <v>33</v>
      </c>
      <c r="E11148" t="s">
        <v>1762</v>
      </c>
      <c r="F11148" s="1">
        <v>4.0037037037037038E-2</v>
      </c>
      <c r="G11148">
        <f>_xlfn.XLOOKUP($A11148,Product_pricing!$B:$B,Product_pricing!$C:$C)</f>
        <v>54</v>
      </c>
      <c r="H11148">
        <f t="shared" si="522"/>
        <v>142.56</v>
      </c>
      <c r="I11148" s="10">
        <f t="shared" si="523"/>
        <v>0.12580038687148737</v>
      </c>
      <c r="J11148" t="str">
        <f>_xlfn.XLOOKUP(A11148,Product_Details!$A:$A,Product_Details!$G:$G,"mens")</f>
        <v>Womens</v>
      </c>
      <c r="K11148">
        <f t="shared" si="524"/>
        <v>2511.6666666666665</v>
      </c>
    </row>
    <row r="11149" spans="1:11" ht="15">
      <c r="A11149" t="s">
        <v>32</v>
      </c>
      <c r="B11149">
        <v>4</v>
      </c>
      <c r="C11149">
        <v>12</v>
      </c>
      <c r="D11149" t="s">
        <v>33</v>
      </c>
      <c r="E11149" t="s">
        <v>1762</v>
      </c>
      <c r="F11149" s="1">
        <v>4.0037037037037038E-2</v>
      </c>
      <c r="G11149">
        <f>_xlfn.XLOOKUP($A11149,Product_pricing!$B:$B,Product_pricing!$C:$C)</f>
        <v>36</v>
      </c>
      <c r="H11149">
        <f t="shared" si="522"/>
        <v>126.72</v>
      </c>
      <c r="I11149" s="10">
        <f t="shared" si="523"/>
        <v>0.11182256610798877</v>
      </c>
      <c r="J11149" t="str">
        <f>_xlfn.XLOOKUP(A11149,Product_Details!$A:$A,Product_Details!$G:$G,"mens")</f>
        <v>Mens</v>
      </c>
      <c r="K11149">
        <f t="shared" si="524"/>
        <v>3780</v>
      </c>
    </row>
    <row r="11150" spans="1:11" ht="15">
      <c r="A11150" t="s">
        <v>26</v>
      </c>
      <c r="B11150">
        <v>2</v>
      </c>
      <c r="C11150">
        <v>12</v>
      </c>
      <c r="D11150" t="s">
        <v>33</v>
      </c>
      <c r="E11150" t="s">
        <v>1762</v>
      </c>
      <c r="F11150" s="1">
        <v>4.0037037037037038E-2</v>
      </c>
      <c r="G11150">
        <f>_xlfn.XLOOKUP($A11150,Product_pricing!$B:$B,Product_pricing!$C:$C)</f>
        <v>17</v>
      </c>
      <c r="H11150">
        <f t="shared" si="522"/>
        <v>29.92</v>
      </c>
      <c r="I11150" s="10">
        <f t="shared" si="523"/>
        <v>2.6402550331052908E-2</v>
      </c>
      <c r="J11150" t="str">
        <f>_xlfn.XLOOKUP(A11150,Product_Details!$A:$A,Product_Details!$G:$G,"mens")</f>
        <v>Mens</v>
      </c>
      <c r="K11150">
        <f t="shared" si="524"/>
        <v>3780</v>
      </c>
    </row>
    <row r="11151" spans="1:11" ht="15">
      <c r="A11151" t="s">
        <v>22</v>
      </c>
      <c r="B11151">
        <v>4</v>
      </c>
      <c r="C11151">
        <v>22</v>
      </c>
      <c r="D11151" t="s">
        <v>23</v>
      </c>
      <c r="E11151" t="s">
        <v>1763</v>
      </c>
      <c r="F11151" s="1">
        <v>7.1527777777777779E-4</v>
      </c>
      <c r="G11151">
        <f>_xlfn.XLOOKUP($A11151,Product_pricing!$B:$B,Product_pricing!$C:$C)</f>
        <v>13</v>
      </c>
      <c r="H11151">
        <f t="shared" si="522"/>
        <v>40.56</v>
      </c>
      <c r="I11151" s="10">
        <f t="shared" si="523"/>
        <v>3.5791692561079745E-2</v>
      </c>
      <c r="J11151" t="str">
        <f>_xlfn.XLOOKUP(A11151,Product_Details!$A:$A,Product_Details!$G:$G,"mens")</f>
        <v>Womens</v>
      </c>
      <c r="K11151">
        <f t="shared" si="524"/>
        <v>2511.6666666666665</v>
      </c>
    </row>
    <row r="11152" spans="1:11" ht="15">
      <c r="A11152" t="s">
        <v>36</v>
      </c>
      <c r="B11152">
        <v>5</v>
      </c>
      <c r="C11152">
        <v>22</v>
      </c>
      <c r="D11152" t="s">
        <v>23</v>
      </c>
      <c r="E11152" t="s">
        <v>1763</v>
      </c>
      <c r="F11152" s="1">
        <v>7.1527777777777779E-4</v>
      </c>
      <c r="G11152">
        <f>_xlfn.XLOOKUP($A11152,Product_pricing!$B:$B,Product_pricing!$C:$C)</f>
        <v>23</v>
      </c>
      <c r="H11152">
        <f t="shared" si="522"/>
        <v>89.7</v>
      </c>
      <c r="I11152" s="10">
        <f t="shared" si="523"/>
        <v>7.915470470238789E-2</v>
      </c>
      <c r="J11152" t="str">
        <f>_xlfn.XLOOKUP(A11152,Product_Details!$A:$A,Product_Details!$G:$G,"mens")</f>
        <v>Womens</v>
      </c>
      <c r="K11152">
        <f t="shared" si="524"/>
        <v>2511.6666666666665</v>
      </c>
    </row>
    <row r="11153" spans="1:11" ht="15">
      <c r="A11153" t="s">
        <v>30</v>
      </c>
      <c r="B11153">
        <v>5</v>
      </c>
      <c r="C11153">
        <v>22</v>
      </c>
      <c r="D11153" t="s">
        <v>23</v>
      </c>
      <c r="E11153" t="s">
        <v>1763</v>
      </c>
      <c r="F11153" s="1">
        <v>7.1527777777777779E-4</v>
      </c>
      <c r="G11153">
        <f>_xlfn.XLOOKUP($A11153,Product_pricing!$B:$B,Product_pricing!$C:$C)</f>
        <v>19</v>
      </c>
      <c r="H11153">
        <f t="shared" si="522"/>
        <v>74.100000000000009</v>
      </c>
      <c r="I11153" s="10">
        <f t="shared" si="523"/>
        <v>6.5388669101972621E-2</v>
      </c>
      <c r="J11153" t="str">
        <f>_xlfn.XLOOKUP(A11153,Product_Details!$A:$A,Product_Details!$G:$G,"mens")</f>
        <v>Womens</v>
      </c>
      <c r="K11153">
        <f t="shared" si="524"/>
        <v>2511.6666666666665</v>
      </c>
    </row>
    <row r="11154" spans="1:11" ht="15">
      <c r="A11154" t="s">
        <v>25</v>
      </c>
      <c r="B11154">
        <v>1</v>
      </c>
      <c r="C11154">
        <v>22</v>
      </c>
      <c r="D11154" t="s">
        <v>23</v>
      </c>
      <c r="E11154" t="s">
        <v>1763</v>
      </c>
      <c r="F11154" s="1">
        <v>7.1527777777777779E-4</v>
      </c>
      <c r="G11154">
        <f>_xlfn.XLOOKUP($A11154,Product_pricing!$B:$B,Product_pricing!$C:$C)</f>
        <v>40</v>
      </c>
      <c r="H11154">
        <f t="shared" si="522"/>
        <v>31.200000000000003</v>
      </c>
      <c r="I11154" s="10">
        <f t="shared" si="523"/>
        <v>2.7532071200830573E-2</v>
      </c>
      <c r="J11154" t="str">
        <f>_xlfn.XLOOKUP(A11154,Product_Details!$A:$A,Product_Details!$G:$G,"mens")</f>
        <v>Mens</v>
      </c>
      <c r="K11154">
        <f t="shared" si="524"/>
        <v>1260</v>
      </c>
    </row>
    <row r="11155" spans="1:11" ht="15">
      <c r="A11155" t="s">
        <v>41</v>
      </c>
      <c r="B11155">
        <v>2</v>
      </c>
      <c r="C11155">
        <v>22</v>
      </c>
      <c r="D11155" t="s">
        <v>23</v>
      </c>
      <c r="E11155" t="s">
        <v>1763</v>
      </c>
      <c r="F11155" s="1">
        <v>7.1527777777777779E-4</v>
      </c>
      <c r="G11155">
        <f>_xlfn.XLOOKUP($A11155,Product_pricing!$B:$B,Product_pricing!$C:$C)</f>
        <v>10</v>
      </c>
      <c r="H11155">
        <f t="shared" si="522"/>
        <v>15.600000000000001</v>
      </c>
      <c r="I11155" s="10">
        <f t="shared" si="523"/>
        <v>1.3766035600415286E-2</v>
      </c>
      <c r="J11155" t="str">
        <f>_xlfn.XLOOKUP(A11155,Product_Details!$A:$A,Product_Details!$G:$G,"mens")</f>
        <v>Mens</v>
      </c>
      <c r="K11155">
        <f t="shared" si="524"/>
        <v>1260</v>
      </c>
    </row>
    <row r="11156" spans="1:11" ht="15">
      <c r="A11156" t="s">
        <v>31</v>
      </c>
      <c r="B11156">
        <v>1</v>
      </c>
      <c r="C11156">
        <v>22</v>
      </c>
      <c r="D11156" t="s">
        <v>23</v>
      </c>
      <c r="E11156" t="s">
        <v>1763</v>
      </c>
      <c r="F11156" s="1">
        <v>7.1527777777777779E-4</v>
      </c>
      <c r="G11156">
        <f>_xlfn.XLOOKUP($A11156,Product_pricing!$B:$B,Product_pricing!$C:$C)</f>
        <v>57</v>
      </c>
      <c r="H11156">
        <f t="shared" si="522"/>
        <v>44.46</v>
      </c>
      <c r="I11156" s="10">
        <f t="shared" si="523"/>
        <v>3.9233201461183566E-2</v>
      </c>
      <c r="J11156" t="str">
        <f>_xlfn.XLOOKUP(A11156,Product_Details!$A:$A,Product_Details!$G:$G,"mens")</f>
        <v>Mens</v>
      </c>
      <c r="K11156">
        <f t="shared" si="524"/>
        <v>1260</v>
      </c>
    </row>
    <row r="11157" spans="1:11" ht="15">
      <c r="A11157" t="s">
        <v>32</v>
      </c>
      <c r="B11157">
        <v>1</v>
      </c>
      <c r="C11157">
        <v>22</v>
      </c>
      <c r="D11157" t="s">
        <v>23</v>
      </c>
      <c r="E11157" t="s">
        <v>1763</v>
      </c>
      <c r="F11157" s="1">
        <v>7.1527777777777779E-4</v>
      </c>
      <c r="G11157">
        <f>_xlfn.XLOOKUP($A11157,Product_pricing!$B:$B,Product_pricing!$C:$C)</f>
        <v>36</v>
      </c>
      <c r="H11157">
        <f t="shared" si="522"/>
        <v>28.080000000000002</v>
      </c>
      <c r="I11157" s="10">
        <f t="shared" si="523"/>
        <v>2.4778864080747514E-2</v>
      </c>
      <c r="J11157" t="str">
        <f>_xlfn.XLOOKUP(A11157,Product_Details!$A:$A,Product_Details!$G:$G,"mens")</f>
        <v>Mens</v>
      </c>
      <c r="K11157">
        <f t="shared" si="524"/>
        <v>1260</v>
      </c>
    </row>
    <row r="11158" spans="1:11" ht="15">
      <c r="A11158" t="s">
        <v>26</v>
      </c>
      <c r="B11158">
        <v>5</v>
      </c>
      <c r="C11158">
        <v>22</v>
      </c>
      <c r="D11158" t="s">
        <v>23</v>
      </c>
      <c r="E11158" t="s">
        <v>1763</v>
      </c>
      <c r="F11158" s="1">
        <v>7.1527777777777779E-4</v>
      </c>
      <c r="G11158">
        <f>_xlfn.XLOOKUP($A11158,Product_pricing!$B:$B,Product_pricing!$C:$C)</f>
        <v>17</v>
      </c>
      <c r="H11158">
        <f t="shared" si="522"/>
        <v>66.3</v>
      </c>
      <c r="I11158" s="10">
        <f t="shared" si="523"/>
        <v>5.8505651301764959E-2</v>
      </c>
      <c r="J11158" t="str">
        <f>_xlfn.XLOOKUP(A11158,Product_Details!$A:$A,Product_Details!$G:$G,"mens")</f>
        <v>Mens</v>
      </c>
      <c r="K11158">
        <f t="shared" si="524"/>
        <v>1260</v>
      </c>
    </row>
    <row r="11159" spans="1:11" ht="15">
      <c r="A11159" t="s">
        <v>27</v>
      </c>
      <c r="B11159">
        <v>3</v>
      </c>
      <c r="C11159">
        <v>22</v>
      </c>
      <c r="D11159" t="s">
        <v>23</v>
      </c>
      <c r="E11159" t="s">
        <v>1763</v>
      </c>
      <c r="F11159" s="1">
        <v>7.1527777777777779E-4</v>
      </c>
      <c r="G11159">
        <f>_xlfn.XLOOKUP($A11159,Product_pricing!$B:$B,Product_pricing!$C:$C)</f>
        <v>29</v>
      </c>
      <c r="H11159">
        <f t="shared" si="522"/>
        <v>67.86</v>
      </c>
      <c r="I11159" s="10">
        <f t="shared" si="523"/>
        <v>5.988225486180649E-2</v>
      </c>
      <c r="J11159" t="str">
        <f>_xlfn.XLOOKUP(A11159,Product_Details!$A:$A,Product_Details!$G:$G,"mens")</f>
        <v>Mens</v>
      </c>
      <c r="K11159">
        <f t="shared" si="524"/>
        <v>1260</v>
      </c>
    </row>
    <row r="11160" spans="1:11" ht="15">
      <c r="A11160" t="s">
        <v>29</v>
      </c>
      <c r="B11160">
        <v>2</v>
      </c>
      <c r="C11160">
        <v>14</v>
      </c>
      <c r="D11160" t="s">
        <v>23</v>
      </c>
      <c r="E11160" t="s">
        <v>1764</v>
      </c>
      <c r="F11160" s="1">
        <v>3.214699074074074E-2</v>
      </c>
      <c r="G11160">
        <f>_xlfn.XLOOKUP($A11160,Product_pricing!$B:$B,Product_pricing!$C:$C)</f>
        <v>10</v>
      </c>
      <c r="H11160">
        <f t="shared" si="522"/>
        <v>17.2</v>
      </c>
      <c r="I11160" s="10">
        <f t="shared" si="523"/>
        <v>1.5177936687637365E-2</v>
      </c>
      <c r="J11160" t="str">
        <f>_xlfn.XLOOKUP(A11160,Product_Details!$A:$A,Product_Details!$G:$G,"mens")</f>
        <v>Womens</v>
      </c>
      <c r="K11160">
        <f t="shared" si="524"/>
        <v>1883.75</v>
      </c>
    </row>
    <row r="11161" spans="1:11" ht="15">
      <c r="A11161" t="s">
        <v>36</v>
      </c>
      <c r="B11161">
        <v>5</v>
      </c>
      <c r="C11161">
        <v>14</v>
      </c>
      <c r="D11161" t="s">
        <v>23</v>
      </c>
      <c r="E11161" t="s">
        <v>1764</v>
      </c>
      <c r="F11161" s="1">
        <v>3.214699074074074E-2</v>
      </c>
      <c r="G11161">
        <f>_xlfn.XLOOKUP($A11161,Product_pricing!$B:$B,Product_pricing!$C:$C)</f>
        <v>23</v>
      </c>
      <c r="H11161">
        <f t="shared" si="522"/>
        <v>98.899999999999991</v>
      </c>
      <c r="I11161" s="10">
        <f t="shared" si="523"/>
        <v>8.7273135953914852E-2</v>
      </c>
      <c r="J11161" t="str">
        <f>_xlfn.XLOOKUP(A11161,Product_Details!$A:$A,Product_Details!$G:$G,"mens")</f>
        <v>Womens</v>
      </c>
      <c r="K11161">
        <f t="shared" si="524"/>
        <v>1883.75</v>
      </c>
    </row>
    <row r="11162" spans="1:11" ht="15">
      <c r="A11162" t="s">
        <v>30</v>
      </c>
      <c r="B11162">
        <v>1</v>
      </c>
      <c r="C11162">
        <v>14</v>
      </c>
      <c r="D11162" t="s">
        <v>23</v>
      </c>
      <c r="E11162" t="s">
        <v>1764</v>
      </c>
      <c r="F11162" s="1">
        <v>3.214699074074074E-2</v>
      </c>
      <c r="G11162">
        <f>_xlfn.XLOOKUP($A11162,Product_pricing!$B:$B,Product_pricing!$C:$C)</f>
        <v>19</v>
      </c>
      <c r="H11162">
        <f t="shared" si="522"/>
        <v>16.34</v>
      </c>
      <c r="I11162" s="10">
        <f t="shared" si="523"/>
        <v>1.4419039853255497E-2</v>
      </c>
      <c r="J11162" t="str">
        <f>_xlfn.XLOOKUP(A11162,Product_Details!$A:$A,Product_Details!$G:$G,"mens")</f>
        <v>Womens</v>
      </c>
      <c r="K11162">
        <f t="shared" si="524"/>
        <v>1883.75</v>
      </c>
    </row>
    <row r="11163" spans="1:11" ht="15">
      <c r="A11163" t="s">
        <v>38</v>
      </c>
      <c r="B11163">
        <v>2</v>
      </c>
      <c r="C11163">
        <v>14</v>
      </c>
      <c r="D11163" t="s">
        <v>23</v>
      </c>
      <c r="E11163" t="s">
        <v>1764</v>
      </c>
      <c r="F11163" s="1">
        <v>3.214699074074074E-2</v>
      </c>
      <c r="G11163">
        <f>_xlfn.XLOOKUP($A11163,Product_pricing!$B:$B,Product_pricing!$C:$C)</f>
        <v>54</v>
      </c>
      <c r="H11163">
        <f t="shared" si="522"/>
        <v>92.88</v>
      </c>
      <c r="I11163" s="10">
        <f t="shared" si="523"/>
        <v>8.1960858113241775E-2</v>
      </c>
      <c r="J11163" t="str">
        <f>_xlfn.XLOOKUP(A11163,Product_Details!$A:$A,Product_Details!$G:$G,"mens")</f>
        <v>Womens</v>
      </c>
      <c r="K11163">
        <f t="shared" si="524"/>
        <v>1883.75</v>
      </c>
    </row>
    <row r="11164" spans="1:11" ht="15">
      <c r="A11164" t="s">
        <v>25</v>
      </c>
      <c r="B11164">
        <v>5</v>
      </c>
      <c r="C11164">
        <v>14</v>
      </c>
      <c r="D11164" t="s">
        <v>23</v>
      </c>
      <c r="E11164" t="s">
        <v>1764</v>
      </c>
      <c r="F11164" s="1">
        <v>3.214699074074074E-2</v>
      </c>
      <c r="G11164">
        <f>_xlfn.XLOOKUP($A11164,Product_pricing!$B:$B,Product_pricing!$C:$C)</f>
        <v>40</v>
      </c>
      <c r="H11164">
        <f t="shared" si="522"/>
        <v>172</v>
      </c>
      <c r="I11164" s="10">
        <f t="shared" si="523"/>
        <v>0.15177936687637364</v>
      </c>
      <c r="J11164" t="str">
        <f>_xlfn.XLOOKUP(A11164,Product_Details!$A:$A,Product_Details!$G:$G,"mens")</f>
        <v>Mens</v>
      </c>
      <c r="K11164">
        <f t="shared" si="524"/>
        <v>1512</v>
      </c>
    </row>
    <row r="11165" spans="1:11" ht="15">
      <c r="A11165" t="s">
        <v>41</v>
      </c>
      <c r="B11165">
        <v>2</v>
      </c>
      <c r="C11165">
        <v>14</v>
      </c>
      <c r="D11165" t="s">
        <v>23</v>
      </c>
      <c r="E11165" t="s">
        <v>1764</v>
      </c>
      <c r="F11165" s="1">
        <v>3.214699074074074E-2</v>
      </c>
      <c r="G11165">
        <f>_xlfn.XLOOKUP($A11165,Product_pricing!$B:$B,Product_pricing!$C:$C)</f>
        <v>10</v>
      </c>
      <c r="H11165">
        <f t="shared" si="522"/>
        <v>17.2</v>
      </c>
      <c r="I11165" s="10">
        <f t="shared" si="523"/>
        <v>1.5177936687637365E-2</v>
      </c>
      <c r="J11165" t="str">
        <f>_xlfn.XLOOKUP(A11165,Product_Details!$A:$A,Product_Details!$G:$G,"mens")</f>
        <v>Mens</v>
      </c>
      <c r="K11165">
        <f t="shared" si="524"/>
        <v>1512</v>
      </c>
    </row>
    <row r="11166" spans="1:11" ht="15">
      <c r="A11166" t="s">
        <v>31</v>
      </c>
      <c r="B11166">
        <v>2</v>
      </c>
      <c r="C11166">
        <v>14</v>
      </c>
      <c r="D11166" t="s">
        <v>23</v>
      </c>
      <c r="E11166" t="s">
        <v>1764</v>
      </c>
      <c r="F11166" s="1">
        <v>3.214699074074074E-2</v>
      </c>
      <c r="G11166">
        <f>_xlfn.XLOOKUP($A11166,Product_pricing!$B:$B,Product_pricing!$C:$C)</f>
        <v>57</v>
      </c>
      <c r="H11166">
        <f t="shared" si="522"/>
        <v>98.039999999999992</v>
      </c>
      <c r="I11166" s="10">
        <f t="shared" si="523"/>
        <v>8.6514239119532974E-2</v>
      </c>
      <c r="J11166" t="str">
        <f>_xlfn.XLOOKUP(A11166,Product_Details!$A:$A,Product_Details!$G:$G,"mens")</f>
        <v>Mens</v>
      </c>
      <c r="K11166">
        <f t="shared" si="524"/>
        <v>1512</v>
      </c>
    </row>
    <row r="11167" spans="1:11" ht="15">
      <c r="A11167" t="s">
        <v>32</v>
      </c>
      <c r="B11167">
        <v>1</v>
      </c>
      <c r="C11167">
        <v>14</v>
      </c>
      <c r="D11167" t="s">
        <v>23</v>
      </c>
      <c r="E11167" t="s">
        <v>1764</v>
      </c>
      <c r="F11167" s="1">
        <v>3.214699074074074E-2</v>
      </c>
      <c r="G11167">
        <f>_xlfn.XLOOKUP($A11167,Product_pricing!$B:$B,Product_pricing!$C:$C)</f>
        <v>36</v>
      </c>
      <c r="H11167">
        <f t="shared" si="522"/>
        <v>30.96</v>
      </c>
      <c r="I11167" s="10">
        <f t="shared" si="523"/>
        <v>2.7320286037747259E-2</v>
      </c>
      <c r="J11167" t="str">
        <f>_xlfn.XLOOKUP(A11167,Product_Details!$A:$A,Product_Details!$G:$G,"mens")</f>
        <v>Mens</v>
      </c>
      <c r="K11167">
        <f t="shared" si="524"/>
        <v>1512</v>
      </c>
    </row>
    <row r="11168" spans="1:11" ht="15">
      <c r="A11168" t="s">
        <v>26</v>
      </c>
      <c r="B11168">
        <v>1</v>
      </c>
      <c r="C11168">
        <v>14</v>
      </c>
      <c r="D11168" t="s">
        <v>23</v>
      </c>
      <c r="E11168" t="s">
        <v>1764</v>
      </c>
      <c r="F11168" s="1">
        <v>3.214699074074074E-2</v>
      </c>
      <c r="G11168">
        <f>_xlfn.XLOOKUP($A11168,Product_pricing!$B:$B,Product_pricing!$C:$C)</f>
        <v>17</v>
      </c>
      <c r="H11168">
        <f t="shared" si="522"/>
        <v>14.62</v>
      </c>
      <c r="I11168" s="10">
        <f t="shared" si="523"/>
        <v>1.290124618449176E-2</v>
      </c>
      <c r="J11168" t="str">
        <f>_xlfn.XLOOKUP(A11168,Product_Details!$A:$A,Product_Details!$G:$G,"mens")</f>
        <v>Mens</v>
      </c>
      <c r="K11168">
        <f t="shared" si="524"/>
        <v>1512</v>
      </c>
    </row>
    <row r="11169" spans="1:11" ht="15">
      <c r="A11169" t="s">
        <v>29</v>
      </c>
      <c r="B11169">
        <v>5</v>
      </c>
      <c r="C11169">
        <v>11</v>
      </c>
      <c r="D11169" t="s">
        <v>33</v>
      </c>
      <c r="E11169" t="s">
        <v>1765</v>
      </c>
      <c r="F11169" s="1">
        <v>2.2810185185185183E-2</v>
      </c>
      <c r="G11169">
        <f>_xlfn.XLOOKUP($A11169,Product_pricing!$B:$B,Product_pricing!$C:$C)</f>
        <v>10</v>
      </c>
      <c r="H11169">
        <f t="shared" si="522"/>
        <v>44.5</v>
      </c>
      <c r="I11169" s="10">
        <f t="shared" si="523"/>
        <v>3.9268498988364112E-2</v>
      </c>
      <c r="J11169" t="str">
        <f>_xlfn.XLOOKUP(A11169,Product_Details!$A:$A,Product_Details!$G:$G,"mens")</f>
        <v>Womens</v>
      </c>
      <c r="K11169">
        <f t="shared" si="524"/>
        <v>3767.5</v>
      </c>
    </row>
    <row r="11170" spans="1:11" ht="15">
      <c r="A11170" t="s">
        <v>30</v>
      </c>
      <c r="B11170">
        <v>4</v>
      </c>
      <c r="C11170">
        <v>11</v>
      </c>
      <c r="D11170" t="s">
        <v>33</v>
      </c>
      <c r="E11170" t="s">
        <v>1765</v>
      </c>
      <c r="F11170" s="1">
        <v>2.2810185185185183E-2</v>
      </c>
      <c r="G11170">
        <f>_xlfn.XLOOKUP($A11170,Product_pricing!$B:$B,Product_pricing!$C:$C)</f>
        <v>19</v>
      </c>
      <c r="H11170">
        <f t="shared" si="522"/>
        <v>67.64</v>
      </c>
      <c r="I11170" s="10">
        <f t="shared" si="523"/>
        <v>5.9688118462313457E-2</v>
      </c>
      <c r="J11170" t="str">
        <f>_xlfn.XLOOKUP(A11170,Product_Details!$A:$A,Product_Details!$G:$G,"mens")</f>
        <v>Womens</v>
      </c>
      <c r="K11170">
        <f t="shared" si="524"/>
        <v>3767.5</v>
      </c>
    </row>
    <row r="11171" spans="1:11" ht="15">
      <c r="A11171" t="s">
        <v>31</v>
      </c>
      <c r="B11171">
        <v>3</v>
      </c>
      <c r="C11171">
        <v>11</v>
      </c>
      <c r="D11171" t="s">
        <v>33</v>
      </c>
      <c r="E11171" t="s">
        <v>1765</v>
      </c>
      <c r="F11171" s="1">
        <v>2.2810185185185183E-2</v>
      </c>
      <c r="G11171">
        <f>_xlfn.XLOOKUP($A11171,Product_pricing!$B:$B,Product_pricing!$C:$C)</f>
        <v>57</v>
      </c>
      <c r="H11171">
        <f t="shared" si="522"/>
        <v>152.19</v>
      </c>
      <c r="I11171" s="10">
        <f t="shared" si="523"/>
        <v>0.13429826654020527</v>
      </c>
      <c r="J11171" t="str">
        <f>_xlfn.XLOOKUP(A11171,Product_Details!$A:$A,Product_Details!$G:$G,"mens")</f>
        <v>Mens</v>
      </c>
      <c r="K11171">
        <f t="shared" si="524"/>
        <v>7560</v>
      </c>
    </row>
    <row r="11172" spans="1:11" ht="15">
      <c r="A11172" t="s">
        <v>22</v>
      </c>
      <c r="B11172">
        <v>5</v>
      </c>
      <c r="C11172">
        <v>19</v>
      </c>
      <c r="D11172" t="s">
        <v>33</v>
      </c>
      <c r="E11172">
        <v>555604</v>
      </c>
      <c r="F11172" s="1">
        <v>1.5613425925925927E-3</v>
      </c>
      <c r="G11172">
        <f>_xlfn.XLOOKUP($A11172,Product_pricing!$B:$B,Product_pricing!$C:$C)</f>
        <v>13</v>
      </c>
      <c r="H11172">
        <f t="shared" si="522"/>
        <v>52.650000000000006</v>
      </c>
      <c r="I11172" s="10">
        <f t="shared" si="523"/>
        <v>4.6460370151401593E-2</v>
      </c>
      <c r="J11172" t="str">
        <f>_xlfn.XLOOKUP(A11172,Product_Details!$A:$A,Product_Details!$G:$G,"mens")</f>
        <v>Womens</v>
      </c>
      <c r="K11172">
        <f t="shared" si="524"/>
        <v>1255.8333333333333</v>
      </c>
    </row>
    <row r="11173" spans="1:11" ht="15">
      <c r="A11173" t="s">
        <v>35</v>
      </c>
      <c r="B11173">
        <v>1</v>
      </c>
      <c r="C11173">
        <v>19</v>
      </c>
      <c r="D11173" t="s">
        <v>33</v>
      </c>
      <c r="E11173">
        <v>555604</v>
      </c>
      <c r="F11173" s="1">
        <v>1.5613425925925927E-3</v>
      </c>
      <c r="G11173">
        <f>_xlfn.XLOOKUP($A11173,Product_pricing!$B:$B,Product_pricing!$C:$C)</f>
        <v>32</v>
      </c>
      <c r="H11173">
        <f t="shared" si="522"/>
        <v>25.92</v>
      </c>
      <c r="I11173" s="10">
        <f t="shared" si="523"/>
        <v>2.2872797612997708E-2</v>
      </c>
      <c r="J11173" t="str">
        <f>_xlfn.XLOOKUP(A11173,Product_Details!$A:$A,Product_Details!$G:$G,"mens")</f>
        <v>Womens</v>
      </c>
      <c r="K11173">
        <f t="shared" si="524"/>
        <v>1255.8333333333333</v>
      </c>
    </row>
    <row r="11174" spans="1:11" ht="15">
      <c r="A11174" t="s">
        <v>29</v>
      </c>
      <c r="B11174">
        <v>3</v>
      </c>
      <c r="C11174">
        <v>19</v>
      </c>
      <c r="D11174" t="s">
        <v>33</v>
      </c>
      <c r="E11174">
        <v>555604</v>
      </c>
      <c r="F11174" s="1">
        <v>1.5613425925925927E-3</v>
      </c>
      <c r="G11174">
        <f>_xlfn.XLOOKUP($A11174,Product_pricing!$B:$B,Product_pricing!$C:$C)</f>
        <v>10</v>
      </c>
      <c r="H11174">
        <f t="shared" si="522"/>
        <v>24.3</v>
      </c>
      <c r="I11174" s="10">
        <f t="shared" si="523"/>
        <v>2.1443247762185348E-2</v>
      </c>
      <c r="J11174" t="str">
        <f>_xlfn.XLOOKUP(A11174,Product_Details!$A:$A,Product_Details!$G:$G,"mens")</f>
        <v>Womens</v>
      </c>
      <c r="K11174">
        <f t="shared" si="524"/>
        <v>1255.8333333333333</v>
      </c>
    </row>
    <row r="11175" spans="1:11" ht="15">
      <c r="A11175" t="s">
        <v>36</v>
      </c>
      <c r="B11175">
        <v>1</v>
      </c>
      <c r="C11175">
        <v>19</v>
      </c>
      <c r="D11175" t="s">
        <v>33</v>
      </c>
      <c r="E11175">
        <v>555604</v>
      </c>
      <c r="F11175" s="1">
        <v>1.5613425925925927E-3</v>
      </c>
      <c r="G11175">
        <f>_xlfn.XLOOKUP($A11175,Product_pricing!$B:$B,Product_pricing!$C:$C)</f>
        <v>23</v>
      </c>
      <c r="H11175">
        <f t="shared" si="522"/>
        <v>18.630000000000003</v>
      </c>
      <c r="I11175" s="10">
        <f t="shared" si="523"/>
        <v>1.6439823284342105E-2</v>
      </c>
      <c r="J11175" t="str">
        <f>_xlfn.XLOOKUP(A11175,Product_Details!$A:$A,Product_Details!$G:$G,"mens")</f>
        <v>Womens</v>
      </c>
      <c r="K11175">
        <f t="shared" si="524"/>
        <v>1255.8333333333333</v>
      </c>
    </row>
    <row r="11176" spans="1:11" ht="15">
      <c r="A11176" t="s">
        <v>30</v>
      </c>
      <c r="B11176">
        <v>2</v>
      </c>
      <c r="C11176">
        <v>19</v>
      </c>
      <c r="D11176" t="s">
        <v>33</v>
      </c>
      <c r="E11176">
        <v>555604</v>
      </c>
      <c r="F11176" s="1">
        <v>1.5613425925925927E-3</v>
      </c>
      <c r="G11176">
        <f>_xlfn.XLOOKUP($A11176,Product_pricing!$B:$B,Product_pricing!$C:$C)</f>
        <v>19</v>
      </c>
      <c r="H11176">
        <f t="shared" si="522"/>
        <v>30.78</v>
      </c>
      <c r="I11176" s="10">
        <f t="shared" si="523"/>
        <v>2.7161447165434775E-2</v>
      </c>
      <c r="J11176" t="str">
        <f>_xlfn.XLOOKUP(A11176,Product_Details!$A:$A,Product_Details!$G:$G,"mens")</f>
        <v>Womens</v>
      </c>
      <c r="K11176">
        <f t="shared" si="524"/>
        <v>1255.8333333333333</v>
      </c>
    </row>
    <row r="11177" spans="1:11" ht="15">
      <c r="A11177" t="s">
        <v>38</v>
      </c>
      <c r="B11177">
        <v>1</v>
      </c>
      <c r="C11177">
        <v>19</v>
      </c>
      <c r="D11177" t="s">
        <v>33</v>
      </c>
      <c r="E11177">
        <v>555604</v>
      </c>
      <c r="F11177" s="1">
        <v>1.5613425925925927E-3</v>
      </c>
      <c r="G11177">
        <f>_xlfn.XLOOKUP($A11177,Product_pricing!$B:$B,Product_pricing!$C:$C)</f>
        <v>54</v>
      </c>
      <c r="H11177">
        <f t="shared" si="522"/>
        <v>43.74</v>
      </c>
      <c r="I11177" s="10">
        <f t="shared" si="523"/>
        <v>3.8597845971933629E-2</v>
      </c>
      <c r="J11177" t="str">
        <f>_xlfn.XLOOKUP(A11177,Product_Details!$A:$A,Product_Details!$G:$G,"mens")</f>
        <v>Womens</v>
      </c>
      <c r="K11177">
        <f t="shared" si="524"/>
        <v>1255.8333333333333</v>
      </c>
    </row>
    <row r="11178" spans="1:11" ht="15">
      <c r="A11178" t="s">
        <v>25</v>
      </c>
      <c r="B11178">
        <v>5</v>
      </c>
      <c r="C11178">
        <v>19</v>
      </c>
      <c r="D11178" t="s">
        <v>33</v>
      </c>
      <c r="E11178">
        <v>555604</v>
      </c>
      <c r="F11178" s="1">
        <v>1.5613425925925927E-3</v>
      </c>
      <c r="G11178">
        <f>_xlfn.XLOOKUP($A11178,Product_pricing!$B:$B,Product_pricing!$C:$C)</f>
        <v>40</v>
      </c>
      <c r="H11178">
        <f t="shared" si="522"/>
        <v>162</v>
      </c>
      <c r="I11178" s="10">
        <f t="shared" si="523"/>
        <v>0.14295498508123564</v>
      </c>
      <c r="J11178" t="str">
        <f>_xlfn.XLOOKUP(A11178,Product_Details!$A:$A,Product_Details!$G:$G,"mens")</f>
        <v>Mens</v>
      </c>
      <c r="K11178">
        <f t="shared" si="524"/>
        <v>1890</v>
      </c>
    </row>
    <row r="11179" spans="1:11" ht="15">
      <c r="A11179" t="s">
        <v>31</v>
      </c>
      <c r="B11179">
        <v>1</v>
      </c>
      <c r="C11179">
        <v>19</v>
      </c>
      <c r="D11179" t="s">
        <v>33</v>
      </c>
      <c r="E11179">
        <v>555604</v>
      </c>
      <c r="F11179" s="1">
        <v>1.5613425925925927E-3</v>
      </c>
      <c r="G11179">
        <f>_xlfn.XLOOKUP($A11179,Product_pricing!$B:$B,Product_pricing!$C:$C)</f>
        <v>57</v>
      </c>
      <c r="H11179">
        <f t="shared" si="522"/>
        <v>46.17</v>
      </c>
      <c r="I11179" s="10">
        <f t="shared" si="523"/>
        <v>4.0742170748152166E-2</v>
      </c>
      <c r="J11179" t="str">
        <f>_xlfn.XLOOKUP(A11179,Product_Details!$A:$A,Product_Details!$G:$G,"mens")</f>
        <v>Mens</v>
      </c>
      <c r="K11179">
        <f t="shared" si="524"/>
        <v>1890</v>
      </c>
    </row>
    <row r="11180" spans="1:11" ht="15">
      <c r="A11180" t="s">
        <v>32</v>
      </c>
      <c r="B11180">
        <v>1</v>
      </c>
      <c r="C11180">
        <v>19</v>
      </c>
      <c r="D11180" t="s">
        <v>33</v>
      </c>
      <c r="E11180">
        <v>555604</v>
      </c>
      <c r="F11180" s="1">
        <v>1.5613425925925927E-3</v>
      </c>
      <c r="G11180">
        <f>_xlfn.XLOOKUP($A11180,Product_pricing!$B:$B,Product_pricing!$C:$C)</f>
        <v>36</v>
      </c>
      <c r="H11180">
        <f t="shared" si="522"/>
        <v>29.160000000000004</v>
      </c>
      <c r="I11180" s="10">
        <f t="shared" si="523"/>
        <v>2.5731897314622422E-2</v>
      </c>
      <c r="J11180" t="str">
        <f>_xlfn.XLOOKUP(A11180,Product_Details!$A:$A,Product_Details!$G:$G,"mens")</f>
        <v>Mens</v>
      </c>
      <c r="K11180">
        <f t="shared" si="524"/>
        <v>1890</v>
      </c>
    </row>
    <row r="11181" spans="1:11" ht="15">
      <c r="A11181" t="s">
        <v>26</v>
      </c>
      <c r="B11181">
        <v>5</v>
      </c>
      <c r="C11181">
        <v>19</v>
      </c>
      <c r="D11181" t="s">
        <v>33</v>
      </c>
      <c r="E11181">
        <v>555604</v>
      </c>
      <c r="F11181" s="1">
        <v>1.5613425925925927E-3</v>
      </c>
      <c r="G11181">
        <f>_xlfn.XLOOKUP($A11181,Product_pricing!$B:$B,Product_pricing!$C:$C)</f>
        <v>17</v>
      </c>
      <c r="H11181">
        <f t="shared" si="522"/>
        <v>68.850000000000009</v>
      </c>
      <c r="I11181" s="10">
        <f t="shared" si="523"/>
        <v>6.0755868659525161E-2</v>
      </c>
      <c r="J11181" t="str">
        <f>_xlfn.XLOOKUP(A11181,Product_Details!$A:$A,Product_Details!$G:$G,"mens")</f>
        <v>Mens</v>
      </c>
      <c r="K11181">
        <f t="shared" si="524"/>
        <v>1890</v>
      </c>
    </row>
    <row r="11182" spans="1:11" ht="15">
      <c r="A11182" t="s">
        <v>35</v>
      </c>
      <c r="B11182">
        <v>2</v>
      </c>
      <c r="C11182">
        <v>14</v>
      </c>
      <c r="D11182" t="s">
        <v>23</v>
      </c>
      <c r="E11182" t="s">
        <v>1766</v>
      </c>
      <c r="F11182" s="1">
        <v>3.3079861111111108E-2</v>
      </c>
      <c r="G11182">
        <f>_xlfn.XLOOKUP($A11182,Product_pricing!$B:$B,Product_pricing!$C:$C)</f>
        <v>32</v>
      </c>
      <c r="H11182">
        <f t="shared" si="522"/>
        <v>55.04</v>
      </c>
      <c r="I11182" s="10">
        <f t="shared" si="523"/>
        <v>4.8569397400439571E-2</v>
      </c>
      <c r="J11182" t="str">
        <f>_xlfn.XLOOKUP(A11182,Product_Details!$A:$A,Product_Details!$G:$G,"mens")</f>
        <v>Womens</v>
      </c>
      <c r="K11182">
        <f t="shared" si="524"/>
        <v>1883.75</v>
      </c>
    </row>
    <row r="11183" spans="1:11" ht="15">
      <c r="A11183" t="s">
        <v>29</v>
      </c>
      <c r="B11183">
        <v>4</v>
      </c>
      <c r="C11183">
        <v>14</v>
      </c>
      <c r="D11183" t="s">
        <v>23</v>
      </c>
      <c r="E11183" t="s">
        <v>1766</v>
      </c>
      <c r="F11183" s="1">
        <v>3.3079861111111108E-2</v>
      </c>
      <c r="G11183">
        <f>_xlfn.XLOOKUP($A11183,Product_pricing!$B:$B,Product_pricing!$C:$C)</f>
        <v>10</v>
      </c>
      <c r="H11183">
        <f t="shared" si="522"/>
        <v>34.4</v>
      </c>
      <c r="I11183" s="10">
        <f t="shared" si="523"/>
        <v>3.035587337527473E-2</v>
      </c>
      <c r="J11183" t="str">
        <f>_xlfn.XLOOKUP(A11183,Product_Details!$A:$A,Product_Details!$G:$G,"mens")</f>
        <v>Womens</v>
      </c>
      <c r="K11183">
        <f t="shared" si="524"/>
        <v>1883.75</v>
      </c>
    </row>
    <row r="11184" spans="1:11" ht="15">
      <c r="A11184" t="s">
        <v>36</v>
      </c>
      <c r="B11184">
        <v>2</v>
      </c>
      <c r="C11184">
        <v>14</v>
      </c>
      <c r="D11184" t="s">
        <v>23</v>
      </c>
      <c r="E11184" t="s">
        <v>1766</v>
      </c>
      <c r="F11184" s="1">
        <v>3.3079861111111108E-2</v>
      </c>
      <c r="G11184">
        <f>_xlfn.XLOOKUP($A11184,Product_pricing!$B:$B,Product_pricing!$C:$C)</f>
        <v>23</v>
      </c>
      <c r="H11184">
        <f t="shared" si="522"/>
        <v>39.56</v>
      </c>
      <c r="I11184" s="10">
        <f t="shared" si="523"/>
        <v>3.4909254381565939E-2</v>
      </c>
      <c r="J11184" t="str">
        <f>_xlfn.XLOOKUP(A11184,Product_Details!$A:$A,Product_Details!$G:$G,"mens")</f>
        <v>Womens</v>
      </c>
      <c r="K11184">
        <f t="shared" si="524"/>
        <v>1883.75</v>
      </c>
    </row>
    <row r="11185" spans="1:11" ht="15">
      <c r="A11185" t="s">
        <v>30</v>
      </c>
      <c r="B11185">
        <v>2</v>
      </c>
      <c r="C11185">
        <v>14</v>
      </c>
      <c r="D11185" t="s">
        <v>23</v>
      </c>
      <c r="E11185" t="s">
        <v>1766</v>
      </c>
      <c r="F11185" s="1">
        <v>3.3079861111111108E-2</v>
      </c>
      <c r="G11185">
        <f>_xlfn.XLOOKUP($A11185,Product_pricing!$B:$B,Product_pricing!$C:$C)</f>
        <v>19</v>
      </c>
      <c r="H11185">
        <f t="shared" si="522"/>
        <v>32.68</v>
      </c>
      <c r="I11185" s="10">
        <f t="shared" si="523"/>
        <v>2.8838079706510995E-2</v>
      </c>
      <c r="J11185" t="str">
        <f>_xlfn.XLOOKUP(A11185,Product_Details!$A:$A,Product_Details!$G:$G,"mens")</f>
        <v>Womens</v>
      </c>
      <c r="K11185">
        <f t="shared" si="524"/>
        <v>1883.75</v>
      </c>
    </row>
    <row r="11186" spans="1:11" ht="15">
      <c r="A11186" t="s">
        <v>25</v>
      </c>
      <c r="B11186">
        <v>4</v>
      </c>
      <c r="C11186">
        <v>14</v>
      </c>
      <c r="D11186" t="s">
        <v>23</v>
      </c>
      <c r="E11186" t="s">
        <v>1766</v>
      </c>
      <c r="F11186" s="1">
        <v>3.3079861111111108E-2</v>
      </c>
      <c r="G11186">
        <f>_xlfn.XLOOKUP($A11186,Product_pricing!$B:$B,Product_pricing!$C:$C)</f>
        <v>40</v>
      </c>
      <c r="H11186">
        <f t="shared" si="522"/>
        <v>137.6</v>
      </c>
      <c r="I11186" s="10">
        <f t="shared" si="523"/>
        <v>0.12142349350109892</v>
      </c>
      <c r="J11186" t="str">
        <f>_xlfn.XLOOKUP(A11186,Product_Details!$A:$A,Product_Details!$G:$G,"mens")</f>
        <v>Mens</v>
      </c>
      <c r="K11186">
        <f t="shared" si="524"/>
        <v>2520</v>
      </c>
    </row>
    <row r="11187" spans="1:11" ht="15">
      <c r="A11187" t="s">
        <v>31</v>
      </c>
      <c r="B11187">
        <v>3</v>
      </c>
      <c r="C11187">
        <v>14</v>
      </c>
      <c r="D11187" t="s">
        <v>23</v>
      </c>
      <c r="E11187" t="s">
        <v>1766</v>
      </c>
      <c r="F11187" s="1">
        <v>3.3079861111111108E-2</v>
      </c>
      <c r="G11187">
        <f>_xlfn.XLOOKUP($A11187,Product_pricing!$B:$B,Product_pricing!$C:$C)</f>
        <v>57</v>
      </c>
      <c r="H11187">
        <f t="shared" si="522"/>
        <v>147.06</v>
      </c>
      <c r="I11187" s="10">
        <f t="shared" si="523"/>
        <v>0.12977135867929948</v>
      </c>
      <c r="J11187" t="str">
        <f>_xlfn.XLOOKUP(A11187,Product_Details!$A:$A,Product_Details!$G:$G,"mens")</f>
        <v>Mens</v>
      </c>
      <c r="K11187">
        <f t="shared" si="524"/>
        <v>2520</v>
      </c>
    </row>
    <row r="11188" spans="1:11" ht="15">
      <c r="A11188" t="s">
        <v>27</v>
      </c>
      <c r="B11188">
        <v>2</v>
      </c>
      <c r="C11188">
        <v>14</v>
      </c>
      <c r="D11188" t="s">
        <v>23</v>
      </c>
      <c r="E11188" t="s">
        <v>1766</v>
      </c>
      <c r="F11188" s="1">
        <v>3.3079861111111108E-2</v>
      </c>
      <c r="G11188">
        <f>_xlfn.XLOOKUP($A11188,Product_pricing!$B:$B,Product_pricing!$C:$C)</f>
        <v>29</v>
      </c>
      <c r="H11188">
        <f t="shared" si="522"/>
        <v>49.88</v>
      </c>
      <c r="I11188" s="10">
        <f t="shared" si="523"/>
        <v>4.4016016394148358E-2</v>
      </c>
      <c r="J11188" t="str">
        <f>_xlfn.XLOOKUP(A11188,Product_Details!$A:$A,Product_Details!$G:$G,"mens")</f>
        <v>Mens</v>
      </c>
      <c r="K11188">
        <f t="shared" si="524"/>
        <v>2520</v>
      </c>
    </row>
    <row r="11189" spans="1:11" ht="15">
      <c r="A11189" t="s">
        <v>35</v>
      </c>
      <c r="B11189">
        <v>3</v>
      </c>
      <c r="C11189">
        <v>16</v>
      </c>
      <c r="D11189" t="s">
        <v>33</v>
      </c>
      <c r="E11189" t="s">
        <v>1767</v>
      </c>
      <c r="F11189" s="1">
        <v>1.4552083333333332E-2</v>
      </c>
      <c r="G11189">
        <f>_xlfn.XLOOKUP($A11189,Product_pricing!$B:$B,Product_pricing!$C:$C)</f>
        <v>32</v>
      </c>
      <c r="H11189">
        <f t="shared" si="522"/>
        <v>80.64</v>
      </c>
      <c r="I11189" s="10">
        <f t="shared" si="523"/>
        <v>7.1159814795992857E-2</v>
      </c>
      <c r="J11189" t="str">
        <f>_xlfn.XLOOKUP(A11189,Product_Details!$A:$A,Product_Details!$G:$G,"mens")</f>
        <v>Womens</v>
      </c>
      <c r="K11189">
        <f t="shared" si="524"/>
        <v>2511.6666666666665</v>
      </c>
    </row>
    <row r="11190" spans="1:11" ht="15">
      <c r="A11190" t="s">
        <v>30</v>
      </c>
      <c r="B11190">
        <v>5</v>
      </c>
      <c r="C11190">
        <v>16</v>
      </c>
      <c r="D11190" t="s">
        <v>33</v>
      </c>
      <c r="E11190" t="s">
        <v>1767</v>
      </c>
      <c r="F11190" s="1">
        <v>1.4552083333333332E-2</v>
      </c>
      <c r="G11190">
        <f>_xlfn.XLOOKUP($A11190,Product_pricing!$B:$B,Product_pricing!$C:$C)</f>
        <v>19</v>
      </c>
      <c r="H11190">
        <f t="shared" si="522"/>
        <v>79.8</v>
      </c>
      <c r="I11190" s="10">
        <f t="shared" si="523"/>
        <v>7.0418566725201262E-2</v>
      </c>
      <c r="J11190" t="str">
        <f>_xlfn.XLOOKUP(A11190,Product_Details!$A:$A,Product_Details!$G:$G,"mens")</f>
        <v>Womens</v>
      </c>
      <c r="K11190">
        <f t="shared" si="524"/>
        <v>2511.6666666666665</v>
      </c>
    </row>
    <row r="11191" spans="1:11" ht="15">
      <c r="A11191" t="s">
        <v>38</v>
      </c>
      <c r="B11191">
        <v>3</v>
      </c>
      <c r="C11191">
        <v>16</v>
      </c>
      <c r="D11191" t="s">
        <v>33</v>
      </c>
      <c r="E11191" t="s">
        <v>1767</v>
      </c>
      <c r="F11191" s="1">
        <v>1.4552083333333332E-2</v>
      </c>
      <c r="G11191">
        <f>_xlfn.XLOOKUP($A11191,Product_pricing!$B:$B,Product_pricing!$C:$C)</f>
        <v>54</v>
      </c>
      <c r="H11191">
        <f t="shared" si="522"/>
        <v>136.07999999999998</v>
      </c>
      <c r="I11191" s="10">
        <f t="shared" si="523"/>
        <v>0.12008218746823793</v>
      </c>
      <c r="J11191" t="str">
        <f>_xlfn.XLOOKUP(A11191,Product_Details!$A:$A,Product_Details!$G:$G,"mens")</f>
        <v>Womens</v>
      </c>
      <c r="K11191">
        <f t="shared" si="524"/>
        <v>2511.6666666666665</v>
      </c>
    </row>
    <row r="11192" spans="1:11" ht="15">
      <c r="A11192" t="s">
        <v>31</v>
      </c>
      <c r="B11192">
        <v>1</v>
      </c>
      <c r="C11192">
        <v>16</v>
      </c>
      <c r="D11192" t="s">
        <v>33</v>
      </c>
      <c r="E11192" t="s">
        <v>1767</v>
      </c>
      <c r="F11192" s="1">
        <v>1.4552083333333332E-2</v>
      </c>
      <c r="G11192">
        <f>_xlfn.XLOOKUP($A11192,Product_pricing!$B:$B,Product_pricing!$C:$C)</f>
        <v>57</v>
      </c>
      <c r="H11192">
        <f t="shared" si="522"/>
        <v>47.879999999999995</v>
      </c>
      <c r="I11192" s="10">
        <f t="shared" si="523"/>
        <v>4.225114003512076E-2</v>
      </c>
      <c r="J11192" t="str">
        <f>_xlfn.XLOOKUP(A11192,Product_Details!$A:$A,Product_Details!$G:$G,"mens")</f>
        <v>Mens</v>
      </c>
      <c r="K11192">
        <f t="shared" si="524"/>
        <v>3780</v>
      </c>
    </row>
    <row r="11193" spans="1:11" ht="15">
      <c r="A11193" t="s">
        <v>32</v>
      </c>
      <c r="B11193">
        <v>3</v>
      </c>
      <c r="C11193">
        <v>16</v>
      </c>
      <c r="D11193" t="s">
        <v>33</v>
      </c>
      <c r="E11193" t="s">
        <v>1767</v>
      </c>
      <c r="F11193" s="1">
        <v>1.4552083333333332E-2</v>
      </c>
      <c r="G11193">
        <f>_xlfn.XLOOKUP($A11193,Product_pricing!$B:$B,Product_pricing!$C:$C)</f>
        <v>36</v>
      </c>
      <c r="H11193">
        <f t="shared" si="522"/>
        <v>90.72</v>
      </c>
      <c r="I11193" s="10">
        <f t="shared" si="523"/>
        <v>8.0054791645491966E-2</v>
      </c>
      <c r="J11193" t="str">
        <f>_xlfn.XLOOKUP(A11193,Product_Details!$A:$A,Product_Details!$G:$G,"mens")</f>
        <v>Mens</v>
      </c>
      <c r="K11193">
        <f t="shared" si="524"/>
        <v>3780</v>
      </c>
    </row>
    <row r="11194" spans="1:11" ht="15">
      <c r="A11194" t="s">
        <v>22</v>
      </c>
      <c r="B11194">
        <v>5</v>
      </c>
      <c r="C11194">
        <v>14</v>
      </c>
      <c r="D11194" t="s">
        <v>23</v>
      </c>
      <c r="E11194" t="s">
        <v>1768</v>
      </c>
      <c r="F11194" s="1">
        <v>2.2650462962962966E-2</v>
      </c>
      <c r="G11194">
        <f>_xlfn.XLOOKUP($A11194,Product_pricing!$B:$B,Product_pricing!$C:$C)</f>
        <v>13</v>
      </c>
      <c r="H11194">
        <f t="shared" si="522"/>
        <v>55.9</v>
      </c>
      <c r="I11194" s="10">
        <f t="shared" si="523"/>
        <v>4.9328294234821435E-2</v>
      </c>
      <c r="J11194" t="str">
        <f>_xlfn.XLOOKUP(A11194,Product_Details!$A:$A,Product_Details!$G:$G,"mens")</f>
        <v>Womens</v>
      </c>
      <c r="K11194">
        <f t="shared" si="524"/>
        <v>3767.5</v>
      </c>
    </row>
    <row r="11195" spans="1:11" ht="15">
      <c r="A11195" t="s">
        <v>36</v>
      </c>
      <c r="B11195">
        <v>3</v>
      </c>
      <c r="C11195">
        <v>14</v>
      </c>
      <c r="D11195" t="s">
        <v>23</v>
      </c>
      <c r="E11195" t="s">
        <v>1768</v>
      </c>
      <c r="F11195" s="1">
        <v>2.2650462962962966E-2</v>
      </c>
      <c r="G11195">
        <f>_xlfn.XLOOKUP($A11195,Product_pricing!$B:$B,Product_pricing!$C:$C)</f>
        <v>23</v>
      </c>
      <c r="H11195">
        <f t="shared" si="522"/>
        <v>59.339999999999996</v>
      </c>
      <c r="I11195" s="10">
        <f t="shared" si="523"/>
        <v>5.2363881572348905E-2</v>
      </c>
      <c r="J11195" t="str">
        <f>_xlfn.XLOOKUP(A11195,Product_Details!$A:$A,Product_Details!$G:$G,"mens")</f>
        <v>Womens</v>
      </c>
      <c r="K11195">
        <f t="shared" si="524"/>
        <v>3767.5</v>
      </c>
    </row>
    <row r="11196" spans="1:11" ht="15">
      <c r="A11196" t="s">
        <v>31</v>
      </c>
      <c r="B11196">
        <v>2</v>
      </c>
      <c r="C11196">
        <v>14</v>
      </c>
      <c r="D11196" t="s">
        <v>23</v>
      </c>
      <c r="E11196" t="s">
        <v>1768</v>
      </c>
      <c r="F11196" s="1">
        <v>2.2650462962962966E-2</v>
      </c>
      <c r="G11196">
        <f>_xlfn.XLOOKUP($A11196,Product_pricing!$B:$B,Product_pricing!$C:$C)</f>
        <v>57</v>
      </c>
      <c r="H11196">
        <f t="shared" si="522"/>
        <v>98.039999999999992</v>
      </c>
      <c r="I11196" s="10">
        <f t="shared" si="523"/>
        <v>8.6514239119532974E-2</v>
      </c>
      <c r="J11196" t="str">
        <f>_xlfn.XLOOKUP(A11196,Product_Details!$A:$A,Product_Details!$G:$G,"mens")</f>
        <v>Mens</v>
      </c>
      <c r="K11196">
        <f t="shared" si="524"/>
        <v>1890</v>
      </c>
    </row>
    <row r="11197" spans="1:11" ht="15">
      <c r="A11197" t="s">
        <v>32</v>
      </c>
      <c r="B11197">
        <v>4</v>
      </c>
      <c r="C11197">
        <v>14</v>
      </c>
      <c r="D11197" t="s">
        <v>23</v>
      </c>
      <c r="E11197" t="s">
        <v>1768</v>
      </c>
      <c r="F11197" s="1">
        <v>2.2650462962962966E-2</v>
      </c>
      <c r="G11197">
        <f>_xlfn.XLOOKUP($A11197,Product_pricing!$B:$B,Product_pricing!$C:$C)</f>
        <v>36</v>
      </c>
      <c r="H11197">
        <f t="shared" si="522"/>
        <v>123.84</v>
      </c>
      <c r="I11197" s="10">
        <f t="shared" si="523"/>
        <v>0.10928114415098904</v>
      </c>
      <c r="J11197" t="str">
        <f>_xlfn.XLOOKUP(A11197,Product_Details!$A:$A,Product_Details!$G:$G,"mens")</f>
        <v>Mens</v>
      </c>
      <c r="K11197">
        <f t="shared" si="524"/>
        <v>1890</v>
      </c>
    </row>
    <row r="11198" spans="1:11" ht="15">
      <c r="A11198" t="s">
        <v>26</v>
      </c>
      <c r="B11198">
        <v>2</v>
      </c>
      <c r="C11198">
        <v>14</v>
      </c>
      <c r="D11198" t="s">
        <v>23</v>
      </c>
      <c r="E11198" t="s">
        <v>1768</v>
      </c>
      <c r="F11198" s="1">
        <v>2.2650462962962966E-2</v>
      </c>
      <c r="G11198">
        <f>_xlfn.XLOOKUP($A11198,Product_pricing!$B:$B,Product_pricing!$C:$C)</f>
        <v>17</v>
      </c>
      <c r="H11198">
        <f t="shared" si="522"/>
        <v>29.24</v>
      </c>
      <c r="I11198" s="10">
        <f t="shared" si="523"/>
        <v>2.5802492368983521E-2</v>
      </c>
      <c r="J11198" t="str">
        <f>_xlfn.XLOOKUP(A11198,Product_Details!$A:$A,Product_Details!$G:$G,"mens")</f>
        <v>Mens</v>
      </c>
      <c r="K11198">
        <f t="shared" si="524"/>
        <v>1890</v>
      </c>
    </row>
    <row r="11199" spans="1:11" ht="15">
      <c r="A11199" t="s">
        <v>27</v>
      </c>
      <c r="B11199">
        <v>2</v>
      </c>
      <c r="C11199">
        <v>14</v>
      </c>
      <c r="D11199" t="s">
        <v>23</v>
      </c>
      <c r="E11199" t="s">
        <v>1768</v>
      </c>
      <c r="F11199" s="1">
        <v>2.2650462962962966E-2</v>
      </c>
      <c r="G11199">
        <f>_xlfn.XLOOKUP($A11199,Product_pricing!$B:$B,Product_pricing!$C:$C)</f>
        <v>29</v>
      </c>
      <c r="H11199">
        <f t="shared" si="522"/>
        <v>49.88</v>
      </c>
      <c r="I11199" s="10">
        <f t="shared" si="523"/>
        <v>4.4016016394148358E-2</v>
      </c>
      <c r="J11199" t="str">
        <f>_xlfn.XLOOKUP(A11199,Product_Details!$A:$A,Product_Details!$G:$G,"mens")</f>
        <v>Mens</v>
      </c>
      <c r="K11199">
        <f t="shared" si="524"/>
        <v>1890</v>
      </c>
    </row>
    <row r="11200" spans="1:11" ht="15">
      <c r="A11200" t="s">
        <v>22</v>
      </c>
      <c r="B11200">
        <v>3</v>
      </c>
      <c r="C11200">
        <v>15</v>
      </c>
      <c r="D11200" t="s">
        <v>33</v>
      </c>
      <c r="E11200" t="s">
        <v>1769</v>
      </c>
      <c r="F11200" s="1">
        <v>2.9122685185185185E-2</v>
      </c>
      <c r="G11200">
        <f>_xlfn.XLOOKUP($A11200,Product_pricing!$B:$B,Product_pricing!$C:$C)</f>
        <v>13</v>
      </c>
      <c r="H11200">
        <f t="shared" si="522"/>
        <v>33.15</v>
      </c>
      <c r="I11200" s="10">
        <f t="shared" si="523"/>
        <v>2.925282565088248E-2</v>
      </c>
      <c r="J11200" t="str">
        <f>_xlfn.XLOOKUP(A11200,Product_Details!$A:$A,Product_Details!$G:$G,"mens")</f>
        <v>Womens</v>
      </c>
      <c r="K11200">
        <f t="shared" si="524"/>
        <v>2511.6666666666665</v>
      </c>
    </row>
    <row r="11201" spans="1:11" ht="15">
      <c r="A11201" t="s">
        <v>29</v>
      </c>
      <c r="B11201">
        <v>3</v>
      </c>
      <c r="C11201">
        <v>15</v>
      </c>
      <c r="D11201" t="s">
        <v>33</v>
      </c>
      <c r="E11201" t="s">
        <v>1769</v>
      </c>
      <c r="F11201" s="1">
        <v>2.9122685185185185E-2</v>
      </c>
      <c r="G11201">
        <f>_xlfn.XLOOKUP($A11201,Product_pricing!$B:$B,Product_pricing!$C:$C)</f>
        <v>10</v>
      </c>
      <c r="H11201">
        <f t="shared" si="522"/>
        <v>25.5</v>
      </c>
      <c r="I11201" s="10">
        <f t="shared" si="523"/>
        <v>2.2502173577601911E-2</v>
      </c>
      <c r="J11201" t="str">
        <f>_xlfn.XLOOKUP(A11201,Product_Details!$A:$A,Product_Details!$G:$G,"mens")</f>
        <v>Womens</v>
      </c>
      <c r="K11201">
        <f t="shared" si="524"/>
        <v>2511.6666666666665</v>
      </c>
    </row>
    <row r="11202" spans="1:11" ht="15">
      <c r="A11202" t="s">
        <v>30</v>
      </c>
      <c r="B11202">
        <v>1</v>
      </c>
      <c r="C11202">
        <v>15</v>
      </c>
      <c r="D11202" t="s">
        <v>33</v>
      </c>
      <c r="E11202" t="s">
        <v>1769</v>
      </c>
      <c r="F11202" s="1">
        <v>2.9122685185185185E-2</v>
      </c>
      <c r="G11202">
        <f>_xlfn.XLOOKUP($A11202,Product_pricing!$B:$B,Product_pricing!$C:$C)</f>
        <v>19</v>
      </c>
      <c r="H11202">
        <f t="shared" si="522"/>
        <v>16.149999999999999</v>
      </c>
      <c r="I11202" s="10">
        <f t="shared" si="523"/>
        <v>1.4251376599147873E-2</v>
      </c>
      <c r="J11202" t="str">
        <f>_xlfn.XLOOKUP(A11202,Product_Details!$A:$A,Product_Details!$G:$G,"mens")</f>
        <v>Womens</v>
      </c>
      <c r="K11202">
        <f t="shared" si="524"/>
        <v>2511.6666666666665</v>
      </c>
    </row>
    <row r="11203" spans="1:11" ht="15">
      <c r="A11203" t="s">
        <v>31</v>
      </c>
      <c r="B11203">
        <v>5</v>
      </c>
      <c r="C11203">
        <v>15</v>
      </c>
      <c r="D11203" t="s">
        <v>33</v>
      </c>
      <c r="E11203" t="s">
        <v>1769</v>
      </c>
      <c r="F11203" s="1">
        <v>2.9122685185185185E-2</v>
      </c>
      <c r="G11203">
        <f>_xlfn.XLOOKUP($A11203,Product_pricing!$B:$B,Product_pricing!$C:$C)</f>
        <v>57</v>
      </c>
      <c r="H11203">
        <f t="shared" ref="H11203:H11266" si="525">B11203*G11203*(1-C11203/100)</f>
        <v>242.25</v>
      </c>
      <c r="I11203" s="10">
        <f t="shared" ref="I11203:I11266" si="526">(H11203/SUM($H:$H))*1000</f>
        <v>0.21377064898721815</v>
      </c>
      <c r="J11203" t="str">
        <f>_xlfn.XLOOKUP(A11203,Product_Details!$A:$A,Product_Details!$G:$G,"mens")</f>
        <v>Mens</v>
      </c>
      <c r="K11203">
        <f t="shared" ref="K11203:K11266" si="527">COUNTIFS($J:$J, J11203) / COUNTIFS($J:$J, J11203, $E:$E, E11203)</f>
        <v>1890</v>
      </c>
    </row>
    <row r="11204" spans="1:11" ht="15">
      <c r="A11204" t="s">
        <v>32</v>
      </c>
      <c r="B11204">
        <v>1</v>
      </c>
      <c r="C11204">
        <v>15</v>
      </c>
      <c r="D11204" t="s">
        <v>33</v>
      </c>
      <c r="E11204" t="s">
        <v>1769</v>
      </c>
      <c r="F11204" s="1">
        <v>2.9122685185185185E-2</v>
      </c>
      <c r="G11204">
        <f>_xlfn.XLOOKUP($A11204,Product_pricing!$B:$B,Product_pricing!$C:$C)</f>
        <v>36</v>
      </c>
      <c r="H11204">
        <f t="shared" si="525"/>
        <v>30.599999999999998</v>
      </c>
      <c r="I11204" s="10">
        <f t="shared" si="526"/>
        <v>2.7002608293122291E-2</v>
      </c>
      <c r="J11204" t="str">
        <f>_xlfn.XLOOKUP(A11204,Product_Details!$A:$A,Product_Details!$G:$G,"mens")</f>
        <v>Mens</v>
      </c>
      <c r="K11204">
        <f t="shared" si="527"/>
        <v>1890</v>
      </c>
    </row>
    <row r="11205" spans="1:11" ht="15">
      <c r="A11205" t="s">
        <v>26</v>
      </c>
      <c r="B11205">
        <v>3</v>
      </c>
      <c r="C11205">
        <v>15</v>
      </c>
      <c r="D11205" t="s">
        <v>33</v>
      </c>
      <c r="E11205" t="s">
        <v>1769</v>
      </c>
      <c r="F11205" s="1">
        <v>2.9122685185185185E-2</v>
      </c>
      <c r="G11205">
        <f>_xlfn.XLOOKUP($A11205,Product_pricing!$B:$B,Product_pricing!$C:$C)</f>
        <v>17</v>
      </c>
      <c r="H11205">
        <f t="shared" si="525"/>
        <v>43.35</v>
      </c>
      <c r="I11205" s="10">
        <f t="shared" si="526"/>
        <v>3.825369508192325E-2</v>
      </c>
      <c r="J11205" t="str">
        <f>_xlfn.XLOOKUP(A11205,Product_Details!$A:$A,Product_Details!$G:$G,"mens")</f>
        <v>Mens</v>
      </c>
      <c r="K11205">
        <f t="shared" si="527"/>
        <v>1890</v>
      </c>
    </row>
    <row r="11206" spans="1:11" ht="15">
      <c r="A11206" t="s">
        <v>27</v>
      </c>
      <c r="B11206">
        <v>2</v>
      </c>
      <c r="C11206">
        <v>15</v>
      </c>
      <c r="D11206" t="s">
        <v>33</v>
      </c>
      <c r="E11206" t="s">
        <v>1769</v>
      </c>
      <c r="F11206" s="1">
        <v>2.9122685185185185E-2</v>
      </c>
      <c r="G11206">
        <f>_xlfn.XLOOKUP($A11206,Product_pricing!$B:$B,Product_pricing!$C:$C)</f>
        <v>29</v>
      </c>
      <c r="H11206">
        <f t="shared" si="525"/>
        <v>49.3</v>
      </c>
      <c r="I11206" s="10">
        <f t="shared" si="526"/>
        <v>4.3504202250030356E-2</v>
      </c>
      <c r="J11206" t="str">
        <f>_xlfn.XLOOKUP(A11206,Product_Details!$A:$A,Product_Details!$G:$G,"mens")</f>
        <v>Mens</v>
      </c>
      <c r="K11206">
        <f t="shared" si="527"/>
        <v>1890</v>
      </c>
    </row>
    <row r="11207" spans="1:11" ht="15">
      <c r="A11207" t="s">
        <v>35</v>
      </c>
      <c r="B11207">
        <v>2</v>
      </c>
      <c r="C11207">
        <v>1</v>
      </c>
      <c r="D11207" t="s">
        <v>33</v>
      </c>
      <c r="E11207" s="2" t="s">
        <v>1770</v>
      </c>
      <c r="F11207" s="1">
        <v>2.6023148148148153E-2</v>
      </c>
      <c r="G11207">
        <f>_xlfn.XLOOKUP($A11207,Product_pricing!$B:$B,Product_pricing!$C:$C)</f>
        <v>32</v>
      </c>
      <c r="H11207">
        <f t="shared" si="525"/>
        <v>63.36</v>
      </c>
      <c r="I11207" s="10">
        <f t="shared" si="526"/>
        <v>5.5911283053994384E-2</v>
      </c>
      <c r="J11207" t="str">
        <f>_xlfn.XLOOKUP(A11207,Product_Details!$A:$A,Product_Details!$G:$G,"mens")</f>
        <v>Womens</v>
      </c>
      <c r="K11207">
        <f t="shared" si="527"/>
        <v>3767.5</v>
      </c>
    </row>
    <row r="11208" spans="1:11" ht="15">
      <c r="A11208" t="s">
        <v>30</v>
      </c>
      <c r="B11208">
        <v>5</v>
      </c>
      <c r="C11208">
        <v>1</v>
      </c>
      <c r="D11208" t="s">
        <v>33</v>
      </c>
      <c r="E11208" s="2" t="s">
        <v>1770</v>
      </c>
      <c r="F11208" s="1">
        <v>2.6023148148148153E-2</v>
      </c>
      <c r="G11208">
        <f>_xlfn.XLOOKUP($A11208,Product_pricing!$B:$B,Product_pricing!$C:$C)</f>
        <v>19</v>
      </c>
      <c r="H11208">
        <f t="shared" si="525"/>
        <v>94.05</v>
      </c>
      <c r="I11208" s="10">
        <f t="shared" si="526"/>
        <v>8.2993310783272919E-2</v>
      </c>
      <c r="J11208" t="str">
        <f>_xlfn.XLOOKUP(A11208,Product_Details!$A:$A,Product_Details!$G:$G,"mens")</f>
        <v>Womens</v>
      </c>
      <c r="K11208">
        <f t="shared" si="527"/>
        <v>3767.5</v>
      </c>
    </row>
    <row r="11209" spans="1:11" ht="15">
      <c r="A11209" t="s">
        <v>41</v>
      </c>
      <c r="B11209">
        <v>2</v>
      </c>
      <c r="C11209">
        <v>1</v>
      </c>
      <c r="D11209" t="s">
        <v>33</v>
      </c>
      <c r="E11209" s="2" t="s">
        <v>1770</v>
      </c>
      <c r="F11209" s="1">
        <v>2.6023148148148153E-2</v>
      </c>
      <c r="G11209">
        <f>_xlfn.XLOOKUP($A11209,Product_pricing!$B:$B,Product_pricing!$C:$C)</f>
        <v>10</v>
      </c>
      <c r="H11209">
        <f t="shared" si="525"/>
        <v>19.8</v>
      </c>
      <c r="I11209" s="10">
        <f t="shared" si="526"/>
        <v>1.7472275954373249E-2</v>
      </c>
      <c r="J11209" t="str">
        <f>_xlfn.XLOOKUP(A11209,Product_Details!$A:$A,Product_Details!$G:$G,"mens")</f>
        <v>Mens</v>
      </c>
      <c r="K11209">
        <f t="shared" si="527"/>
        <v>2520</v>
      </c>
    </row>
    <row r="11210" spans="1:11" ht="15">
      <c r="A11210" t="s">
        <v>31</v>
      </c>
      <c r="B11210">
        <v>1</v>
      </c>
      <c r="C11210">
        <v>1</v>
      </c>
      <c r="D11210" t="s">
        <v>33</v>
      </c>
      <c r="E11210" s="2" t="s">
        <v>1770</v>
      </c>
      <c r="F11210" s="1">
        <v>2.6023148148148153E-2</v>
      </c>
      <c r="G11210">
        <f>_xlfn.XLOOKUP($A11210,Product_pricing!$B:$B,Product_pricing!$C:$C)</f>
        <v>57</v>
      </c>
      <c r="H11210">
        <f t="shared" si="525"/>
        <v>56.43</v>
      </c>
      <c r="I11210" s="10">
        <f t="shared" si="526"/>
        <v>4.9795986469963756E-2</v>
      </c>
      <c r="J11210" t="str">
        <f>_xlfn.XLOOKUP(A11210,Product_Details!$A:$A,Product_Details!$G:$G,"mens")</f>
        <v>Mens</v>
      </c>
      <c r="K11210">
        <f t="shared" si="527"/>
        <v>2520</v>
      </c>
    </row>
    <row r="11211" spans="1:11" ht="15">
      <c r="A11211" t="s">
        <v>27</v>
      </c>
      <c r="B11211">
        <v>1</v>
      </c>
      <c r="C11211">
        <v>1</v>
      </c>
      <c r="D11211" t="s">
        <v>33</v>
      </c>
      <c r="E11211" s="2" t="s">
        <v>1770</v>
      </c>
      <c r="F11211" s="1">
        <v>2.6023148148148153E-2</v>
      </c>
      <c r="G11211">
        <f>_xlfn.XLOOKUP($A11211,Product_pricing!$B:$B,Product_pricing!$C:$C)</f>
        <v>29</v>
      </c>
      <c r="H11211">
        <f t="shared" si="525"/>
        <v>28.71</v>
      </c>
      <c r="I11211" s="10">
        <f t="shared" si="526"/>
        <v>2.5334800133841207E-2</v>
      </c>
      <c r="J11211" t="str">
        <f>_xlfn.XLOOKUP(A11211,Product_Details!$A:$A,Product_Details!$G:$G,"mens")</f>
        <v>Mens</v>
      </c>
      <c r="K11211">
        <f t="shared" si="527"/>
        <v>2520</v>
      </c>
    </row>
    <row r="11212" spans="1:11" ht="15">
      <c r="A11212" t="s">
        <v>22</v>
      </c>
      <c r="B11212">
        <v>4</v>
      </c>
      <c r="C11212">
        <v>8</v>
      </c>
      <c r="D11212" t="s">
        <v>33</v>
      </c>
      <c r="E11212" t="s">
        <v>1771</v>
      </c>
      <c r="F11212" s="1">
        <v>2.4471064814814817E-2</v>
      </c>
      <c r="G11212">
        <f>_xlfn.XLOOKUP($A11212,Product_pricing!$B:$B,Product_pricing!$C:$C)</f>
        <v>13</v>
      </c>
      <c r="H11212">
        <f t="shared" si="525"/>
        <v>47.84</v>
      </c>
      <c r="I11212" s="10">
        <f t="shared" si="526"/>
        <v>4.2215842507940214E-2</v>
      </c>
      <c r="J11212" t="str">
        <f>_xlfn.XLOOKUP(A11212,Product_Details!$A:$A,Product_Details!$G:$G,"mens")</f>
        <v>Womens</v>
      </c>
      <c r="K11212">
        <f t="shared" si="527"/>
        <v>1883.75</v>
      </c>
    </row>
    <row r="11213" spans="1:11" ht="15">
      <c r="A11213" t="s">
        <v>35</v>
      </c>
      <c r="B11213">
        <v>1</v>
      </c>
      <c r="C11213">
        <v>8</v>
      </c>
      <c r="D11213" t="s">
        <v>33</v>
      </c>
      <c r="E11213" t="s">
        <v>1771</v>
      </c>
      <c r="F11213" s="1">
        <v>2.4471064814814817E-2</v>
      </c>
      <c r="G11213">
        <f>_xlfn.XLOOKUP($A11213,Product_pricing!$B:$B,Product_pricing!$C:$C)</f>
        <v>32</v>
      </c>
      <c r="H11213">
        <f t="shared" si="525"/>
        <v>29.44</v>
      </c>
      <c r="I11213" s="10">
        <f t="shared" si="526"/>
        <v>2.5978980004886285E-2</v>
      </c>
      <c r="J11213" t="str">
        <f>_xlfn.XLOOKUP(A11213,Product_Details!$A:$A,Product_Details!$G:$G,"mens")</f>
        <v>Womens</v>
      </c>
      <c r="K11213">
        <f t="shared" si="527"/>
        <v>1883.75</v>
      </c>
    </row>
    <row r="11214" spans="1:11" ht="15">
      <c r="A11214" t="s">
        <v>36</v>
      </c>
      <c r="B11214">
        <v>4</v>
      </c>
      <c r="C11214">
        <v>8</v>
      </c>
      <c r="D11214" t="s">
        <v>33</v>
      </c>
      <c r="E11214" t="s">
        <v>1771</v>
      </c>
      <c r="F11214" s="1">
        <v>2.4471064814814817E-2</v>
      </c>
      <c r="G11214">
        <f>_xlfn.XLOOKUP($A11214,Product_pricing!$B:$B,Product_pricing!$C:$C)</f>
        <v>23</v>
      </c>
      <c r="H11214">
        <f t="shared" si="525"/>
        <v>84.64</v>
      </c>
      <c r="I11214" s="10">
        <f t="shared" si="526"/>
        <v>7.4689567514048066E-2</v>
      </c>
      <c r="J11214" t="str">
        <f>_xlfn.XLOOKUP(A11214,Product_Details!$A:$A,Product_Details!$G:$G,"mens")</f>
        <v>Womens</v>
      </c>
      <c r="K11214">
        <f t="shared" si="527"/>
        <v>1883.75</v>
      </c>
    </row>
    <row r="11215" spans="1:11" ht="15">
      <c r="A11215" t="s">
        <v>38</v>
      </c>
      <c r="B11215">
        <v>5</v>
      </c>
      <c r="C11215">
        <v>8</v>
      </c>
      <c r="D11215" t="s">
        <v>33</v>
      </c>
      <c r="E11215" t="s">
        <v>1771</v>
      </c>
      <c r="F11215" s="1">
        <v>2.4471064814814817E-2</v>
      </c>
      <c r="G11215">
        <f>_xlfn.XLOOKUP($A11215,Product_pricing!$B:$B,Product_pricing!$C:$C)</f>
        <v>54</v>
      </c>
      <c r="H11215">
        <f t="shared" si="525"/>
        <v>248.4</v>
      </c>
      <c r="I11215" s="10">
        <f t="shared" si="526"/>
        <v>0.219197643791228</v>
      </c>
      <c r="J11215" t="str">
        <f>_xlfn.XLOOKUP(A11215,Product_Details!$A:$A,Product_Details!$G:$G,"mens")</f>
        <v>Womens</v>
      </c>
      <c r="K11215">
        <f t="shared" si="527"/>
        <v>1883.75</v>
      </c>
    </row>
    <row r="11216" spans="1:11" ht="15">
      <c r="A11216" t="s">
        <v>25</v>
      </c>
      <c r="B11216">
        <v>3</v>
      </c>
      <c r="C11216">
        <v>8</v>
      </c>
      <c r="D11216" t="s">
        <v>33</v>
      </c>
      <c r="E11216" t="s">
        <v>1771</v>
      </c>
      <c r="F11216" s="1">
        <v>2.4471064814814817E-2</v>
      </c>
      <c r="G11216">
        <f>_xlfn.XLOOKUP($A11216,Product_pricing!$B:$B,Product_pricing!$C:$C)</f>
        <v>40</v>
      </c>
      <c r="H11216">
        <f t="shared" si="525"/>
        <v>110.4</v>
      </c>
      <c r="I11216" s="10">
        <f t="shared" si="526"/>
        <v>9.7421175018323564E-2</v>
      </c>
      <c r="J11216" t="str">
        <f>_xlfn.XLOOKUP(A11216,Product_Details!$A:$A,Product_Details!$G:$G,"mens")</f>
        <v>Mens</v>
      </c>
      <c r="K11216">
        <f t="shared" si="527"/>
        <v>1890</v>
      </c>
    </row>
    <row r="11217" spans="1:11" ht="15">
      <c r="A11217" t="s">
        <v>41</v>
      </c>
      <c r="B11217">
        <v>4</v>
      </c>
      <c r="C11217">
        <v>8</v>
      </c>
      <c r="D11217" t="s">
        <v>33</v>
      </c>
      <c r="E11217" t="s">
        <v>1771</v>
      </c>
      <c r="F11217" s="1">
        <v>2.4471064814814817E-2</v>
      </c>
      <c r="G11217">
        <f>_xlfn.XLOOKUP($A11217,Product_pricing!$B:$B,Product_pricing!$C:$C)</f>
        <v>10</v>
      </c>
      <c r="H11217">
        <f t="shared" si="525"/>
        <v>36.800000000000004</v>
      </c>
      <c r="I11217" s="10">
        <f t="shared" si="526"/>
        <v>3.2473725006107852E-2</v>
      </c>
      <c r="J11217" t="str">
        <f>_xlfn.XLOOKUP(A11217,Product_Details!$A:$A,Product_Details!$G:$G,"mens")</f>
        <v>Mens</v>
      </c>
      <c r="K11217">
        <f t="shared" si="527"/>
        <v>1890</v>
      </c>
    </row>
    <row r="11218" spans="1:11" ht="15">
      <c r="A11218" t="s">
        <v>31</v>
      </c>
      <c r="B11218">
        <v>1</v>
      </c>
      <c r="C11218">
        <v>8</v>
      </c>
      <c r="D11218" t="s">
        <v>33</v>
      </c>
      <c r="E11218" t="s">
        <v>1771</v>
      </c>
      <c r="F11218" s="1">
        <v>2.4471064814814817E-2</v>
      </c>
      <c r="G11218">
        <f>_xlfn.XLOOKUP($A11218,Product_pricing!$B:$B,Product_pricing!$C:$C)</f>
        <v>57</v>
      </c>
      <c r="H11218">
        <f t="shared" si="525"/>
        <v>52.440000000000005</v>
      </c>
      <c r="I11218" s="10">
        <f t="shared" si="526"/>
        <v>4.6275058133703695E-2</v>
      </c>
      <c r="J11218" t="str">
        <f>_xlfn.XLOOKUP(A11218,Product_Details!$A:$A,Product_Details!$G:$G,"mens")</f>
        <v>Mens</v>
      </c>
      <c r="K11218">
        <f t="shared" si="527"/>
        <v>1890</v>
      </c>
    </row>
    <row r="11219" spans="1:11" ht="15">
      <c r="A11219" t="s">
        <v>26</v>
      </c>
      <c r="B11219">
        <v>5</v>
      </c>
      <c r="C11219">
        <v>8</v>
      </c>
      <c r="D11219" t="s">
        <v>33</v>
      </c>
      <c r="E11219" t="s">
        <v>1771</v>
      </c>
      <c r="F11219" s="1">
        <v>2.4471064814814817E-2</v>
      </c>
      <c r="G11219">
        <f>_xlfn.XLOOKUP($A11219,Product_pricing!$B:$B,Product_pricing!$C:$C)</f>
        <v>17</v>
      </c>
      <c r="H11219">
        <f t="shared" si="525"/>
        <v>78.2</v>
      </c>
      <c r="I11219" s="10">
        <f t="shared" si="526"/>
        <v>6.9006665637979192E-2</v>
      </c>
      <c r="J11219" t="str">
        <f>_xlfn.XLOOKUP(A11219,Product_Details!$A:$A,Product_Details!$G:$G,"mens")</f>
        <v>Mens</v>
      </c>
      <c r="K11219">
        <f t="shared" si="527"/>
        <v>1890</v>
      </c>
    </row>
    <row r="11220" spans="1:11" ht="15">
      <c r="A11220" t="s">
        <v>22</v>
      </c>
      <c r="B11220">
        <v>1</v>
      </c>
      <c r="C11220">
        <v>3</v>
      </c>
      <c r="D11220" t="s">
        <v>33</v>
      </c>
      <c r="E11220" t="s">
        <v>1772</v>
      </c>
      <c r="F11220" s="1">
        <v>1.4953703703703705E-2</v>
      </c>
      <c r="G11220">
        <f>_xlfn.XLOOKUP($A11220,Product_pricing!$B:$B,Product_pricing!$C:$C)</f>
        <v>13</v>
      </c>
      <c r="H11220">
        <f t="shared" si="525"/>
        <v>12.61</v>
      </c>
      <c r="I11220" s="10">
        <f t="shared" si="526"/>
        <v>1.1127545443669022E-2</v>
      </c>
      <c r="J11220" t="str">
        <f>_xlfn.XLOOKUP(A11220,Product_Details!$A:$A,Product_Details!$G:$G,"mens")</f>
        <v>Womens</v>
      </c>
      <c r="K11220">
        <f t="shared" si="527"/>
        <v>3767.5</v>
      </c>
    </row>
    <row r="11221" spans="1:11" ht="15">
      <c r="A11221" t="s">
        <v>35</v>
      </c>
      <c r="B11221">
        <v>1</v>
      </c>
      <c r="C11221">
        <v>3</v>
      </c>
      <c r="D11221" t="s">
        <v>33</v>
      </c>
      <c r="E11221" t="s">
        <v>1772</v>
      </c>
      <c r="F11221" s="1">
        <v>1.4953703703703705E-2</v>
      </c>
      <c r="G11221">
        <f>_xlfn.XLOOKUP($A11221,Product_pricing!$B:$B,Product_pricing!$C:$C)</f>
        <v>32</v>
      </c>
      <c r="H11221">
        <f t="shared" si="525"/>
        <v>31.04</v>
      </c>
      <c r="I11221" s="10">
        <f t="shared" si="526"/>
        <v>2.7390881092108361E-2</v>
      </c>
      <c r="J11221" t="str">
        <f>_xlfn.XLOOKUP(A11221,Product_Details!$A:$A,Product_Details!$G:$G,"mens")</f>
        <v>Womens</v>
      </c>
      <c r="K11221">
        <f t="shared" si="527"/>
        <v>3767.5</v>
      </c>
    </row>
    <row r="11222" spans="1:11" ht="15">
      <c r="A11222" t="s">
        <v>35</v>
      </c>
      <c r="B11222">
        <v>1</v>
      </c>
      <c r="C11222">
        <v>9</v>
      </c>
      <c r="D11222" t="s">
        <v>23</v>
      </c>
      <c r="E11222" t="s">
        <v>1773</v>
      </c>
      <c r="F11222" s="1">
        <v>3.9361111111111111E-2</v>
      </c>
      <c r="G11222">
        <f>_xlfn.XLOOKUP($A11222,Product_pricing!$B:$B,Product_pricing!$C:$C)</f>
        <v>32</v>
      </c>
      <c r="H11222">
        <f t="shared" si="525"/>
        <v>29.12</v>
      </c>
      <c r="I11222" s="10">
        <f t="shared" si="526"/>
        <v>2.5696599787441866E-2</v>
      </c>
      <c r="J11222" t="str">
        <f>_xlfn.XLOOKUP(A11222,Product_Details!$A:$A,Product_Details!$G:$G,"mens")</f>
        <v>Womens</v>
      </c>
      <c r="K11222">
        <f t="shared" si="527"/>
        <v>1507</v>
      </c>
    </row>
    <row r="11223" spans="1:11" ht="15">
      <c r="A11223" t="s">
        <v>29</v>
      </c>
      <c r="B11223">
        <v>1</v>
      </c>
      <c r="C11223">
        <v>9</v>
      </c>
      <c r="D11223" t="s">
        <v>23</v>
      </c>
      <c r="E11223" t="s">
        <v>1773</v>
      </c>
      <c r="F11223" s="1">
        <v>3.9361111111111111E-2</v>
      </c>
      <c r="G11223">
        <f>_xlfn.XLOOKUP($A11223,Product_pricing!$B:$B,Product_pricing!$C:$C)</f>
        <v>10</v>
      </c>
      <c r="H11223">
        <f t="shared" si="525"/>
        <v>9.1</v>
      </c>
      <c r="I11223" s="10">
        <f t="shared" si="526"/>
        <v>8.0301874335755846E-3</v>
      </c>
      <c r="J11223" t="str">
        <f>_xlfn.XLOOKUP(A11223,Product_Details!$A:$A,Product_Details!$G:$G,"mens")</f>
        <v>Womens</v>
      </c>
      <c r="K11223">
        <f t="shared" si="527"/>
        <v>1507</v>
      </c>
    </row>
    <row r="11224" spans="1:11" ht="15">
      <c r="A11224" t="s">
        <v>36</v>
      </c>
      <c r="B11224">
        <v>5</v>
      </c>
      <c r="C11224">
        <v>9</v>
      </c>
      <c r="D11224" t="s">
        <v>23</v>
      </c>
      <c r="E11224" t="s">
        <v>1773</v>
      </c>
      <c r="F11224" s="1">
        <v>3.9361111111111111E-2</v>
      </c>
      <c r="G11224">
        <f>_xlfn.XLOOKUP($A11224,Product_pricing!$B:$B,Product_pricing!$C:$C)</f>
        <v>23</v>
      </c>
      <c r="H11224">
        <f t="shared" si="525"/>
        <v>104.65</v>
      </c>
      <c r="I11224" s="10">
        <f t="shared" si="526"/>
        <v>9.2347155486119215E-2</v>
      </c>
      <c r="J11224" t="str">
        <f>_xlfn.XLOOKUP(A11224,Product_Details!$A:$A,Product_Details!$G:$G,"mens")</f>
        <v>Womens</v>
      </c>
      <c r="K11224">
        <f t="shared" si="527"/>
        <v>1507</v>
      </c>
    </row>
    <row r="11225" spans="1:11" ht="15">
      <c r="A11225" t="s">
        <v>30</v>
      </c>
      <c r="B11225">
        <v>1</v>
      </c>
      <c r="C11225">
        <v>9</v>
      </c>
      <c r="D11225" t="s">
        <v>23</v>
      </c>
      <c r="E11225" t="s">
        <v>1773</v>
      </c>
      <c r="F11225" s="1">
        <v>3.9361111111111111E-2</v>
      </c>
      <c r="G11225">
        <f>_xlfn.XLOOKUP($A11225,Product_pricing!$B:$B,Product_pricing!$C:$C)</f>
        <v>19</v>
      </c>
      <c r="H11225">
        <f t="shared" si="525"/>
        <v>17.29</v>
      </c>
      <c r="I11225" s="10">
        <f t="shared" si="526"/>
        <v>1.5257356123793609E-2</v>
      </c>
      <c r="J11225" t="str">
        <f>_xlfn.XLOOKUP(A11225,Product_Details!$A:$A,Product_Details!$G:$G,"mens")</f>
        <v>Womens</v>
      </c>
      <c r="K11225">
        <f t="shared" si="527"/>
        <v>1507</v>
      </c>
    </row>
    <row r="11226" spans="1:11" ht="15">
      <c r="A11226" t="s">
        <v>38</v>
      </c>
      <c r="B11226">
        <v>2</v>
      </c>
      <c r="C11226">
        <v>9</v>
      </c>
      <c r="D11226" t="s">
        <v>23</v>
      </c>
      <c r="E11226" t="s">
        <v>1773</v>
      </c>
      <c r="F11226" s="1">
        <v>3.9361111111111111E-2</v>
      </c>
      <c r="G11226">
        <f>_xlfn.XLOOKUP($A11226,Product_pricing!$B:$B,Product_pricing!$C:$C)</f>
        <v>54</v>
      </c>
      <c r="H11226">
        <f t="shared" si="525"/>
        <v>98.28</v>
      </c>
      <c r="I11226" s="10">
        <f t="shared" si="526"/>
        <v>8.6726024282616304E-2</v>
      </c>
      <c r="J11226" t="str">
        <f>_xlfn.XLOOKUP(A11226,Product_Details!$A:$A,Product_Details!$G:$G,"mens")</f>
        <v>Womens</v>
      </c>
      <c r="K11226">
        <f t="shared" si="527"/>
        <v>1507</v>
      </c>
    </row>
    <row r="11227" spans="1:11" ht="15">
      <c r="A11227" t="s">
        <v>25</v>
      </c>
      <c r="B11227">
        <v>1</v>
      </c>
      <c r="C11227">
        <v>9</v>
      </c>
      <c r="D11227" t="s">
        <v>23</v>
      </c>
      <c r="E11227" t="s">
        <v>1773</v>
      </c>
      <c r="F11227" s="1">
        <v>3.9361111111111111E-2</v>
      </c>
      <c r="G11227">
        <f>_xlfn.XLOOKUP($A11227,Product_pricing!$B:$B,Product_pricing!$C:$C)</f>
        <v>40</v>
      </c>
      <c r="H11227">
        <f t="shared" si="525"/>
        <v>36.4</v>
      </c>
      <c r="I11227" s="10">
        <f t="shared" si="526"/>
        <v>3.2120749734302338E-2</v>
      </c>
      <c r="J11227" t="str">
        <f>_xlfn.XLOOKUP(A11227,Product_Details!$A:$A,Product_Details!$G:$G,"mens")</f>
        <v>Mens</v>
      </c>
      <c r="K11227">
        <f t="shared" si="527"/>
        <v>1890</v>
      </c>
    </row>
    <row r="11228" spans="1:11" ht="15">
      <c r="A11228" t="s">
        <v>31</v>
      </c>
      <c r="B11228">
        <v>5</v>
      </c>
      <c r="C11228">
        <v>9</v>
      </c>
      <c r="D11228" t="s">
        <v>23</v>
      </c>
      <c r="E11228" t="s">
        <v>1773</v>
      </c>
      <c r="F11228" s="1">
        <v>3.9361111111111111E-2</v>
      </c>
      <c r="G11228">
        <f>_xlfn.XLOOKUP($A11228,Product_pricing!$B:$B,Product_pricing!$C:$C)</f>
        <v>57</v>
      </c>
      <c r="H11228">
        <f t="shared" si="525"/>
        <v>259.35000000000002</v>
      </c>
      <c r="I11228" s="10">
        <f t="shared" si="526"/>
        <v>0.22886034185690415</v>
      </c>
      <c r="J11228" t="str">
        <f>_xlfn.XLOOKUP(A11228,Product_Details!$A:$A,Product_Details!$G:$G,"mens")</f>
        <v>Mens</v>
      </c>
      <c r="K11228">
        <f t="shared" si="527"/>
        <v>1890</v>
      </c>
    </row>
    <row r="11229" spans="1:11" ht="15">
      <c r="A11229" t="s">
        <v>32</v>
      </c>
      <c r="B11229">
        <v>5</v>
      </c>
      <c r="C11229">
        <v>9</v>
      </c>
      <c r="D11229" t="s">
        <v>23</v>
      </c>
      <c r="E11229" t="s">
        <v>1773</v>
      </c>
      <c r="F11229" s="1">
        <v>3.9361111111111111E-2</v>
      </c>
      <c r="G11229">
        <f>_xlfn.XLOOKUP($A11229,Product_pricing!$B:$B,Product_pricing!$C:$C)</f>
        <v>36</v>
      </c>
      <c r="H11229">
        <f t="shared" si="525"/>
        <v>163.80000000000001</v>
      </c>
      <c r="I11229" s="10">
        <f t="shared" si="526"/>
        <v>0.1445433738043605</v>
      </c>
      <c r="J11229" t="str">
        <f>_xlfn.XLOOKUP(A11229,Product_Details!$A:$A,Product_Details!$G:$G,"mens")</f>
        <v>Mens</v>
      </c>
      <c r="K11229">
        <f t="shared" si="527"/>
        <v>1890</v>
      </c>
    </row>
    <row r="11230" spans="1:11" ht="15">
      <c r="A11230" t="s">
        <v>27</v>
      </c>
      <c r="B11230">
        <v>5</v>
      </c>
      <c r="C11230">
        <v>9</v>
      </c>
      <c r="D11230" t="s">
        <v>23</v>
      </c>
      <c r="E11230" t="s">
        <v>1773</v>
      </c>
      <c r="F11230" s="1">
        <v>3.9361111111111111E-2</v>
      </c>
      <c r="G11230">
        <f>_xlfn.XLOOKUP($A11230,Product_pricing!$B:$B,Product_pricing!$C:$C)</f>
        <v>29</v>
      </c>
      <c r="H11230">
        <f t="shared" si="525"/>
        <v>131.95000000000002</v>
      </c>
      <c r="I11230" s="10">
        <f t="shared" si="526"/>
        <v>0.11643771778684597</v>
      </c>
      <c r="J11230" t="str">
        <f>_xlfn.XLOOKUP(A11230,Product_Details!$A:$A,Product_Details!$G:$G,"mens")</f>
        <v>Mens</v>
      </c>
      <c r="K11230">
        <f t="shared" si="527"/>
        <v>1890</v>
      </c>
    </row>
    <row r="11231" spans="1:11" ht="15">
      <c r="A11231" t="s">
        <v>36</v>
      </c>
      <c r="B11231">
        <v>2</v>
      </c>
      <c r="C11231">
        <v>6</v>
      </c>
      <c r="D11231" t="s">
        <v>23</v>
      </c>
      <c r="E11231" t="s">
        <v>1774</v>
      </c>
      <c r="F11231" s="1">
        <v>1.4706018518518519E-2</v>
      </c>
      <c r="G11231">
        <f>_xlfn.XLOOKUP($A11231,Product_pricing!$B:$B,Product_pricing!$C:$C)</f>
        <v>23</v>
      </c>
      <c r="H11231">
        <f t="shared" si="525"/>
        <v>43.239999999999995</v>
      </c>
      <c r="I11231" s="10">
        <f t="shared" si="526"/>
        <v>3.815662688217672E-2</v>
      </c>
      <c r="J11231" t="str">
        <f>_xlfn.XLOOKUP(A11231,Product_Details!$A:$A,Product_Details!$G:$G,"mens")</f>
        <v>Womens</v>
      </c>
      <c r="K11231">
        <f t="shared" si="527"/>
        <v>3767.5</v>
      </c>
    </row>
    <row r="11232" spans="1:11" ht="15">
      <c r="A11232" t="s">
        <v>38</v>
      </c>
      <c r="B11232">
        <v>4</v>
      </c>
      <c r="C11232">
        <v>6</v>
      </c>
      <c r="D11232" t="s">
        <v>23</v>
      </c>
      <c r="E11232" t="s">
        <v>1774</v>
      </c>
      <c r="F11232" s="1">
        <v>1.4706018518518519E-2</v>
      </c>
      <c r="G11232">
        <f>_xlfn.XLOOKUP($A11232,Product_pricing!$B:$B,Product_pricing!$C:$C)</f>
        <v>54</v>
      </c>
      <c r="H11232">
        <f t="shared" si="525"/>
        <v>203.04</v>
      </c>
      <c r="I11232" s="10">
        <f t="shared" si="526"/>
        <v>0.17917024796848202</v>
      </c>
      <c r="J11232" t="str">
        <f>_xlfn.XLOOKUP(A11232,Product_Details!$A:$A,Product_Details!$G:$G,"mens")</f>
        <v>Womens</v>
      </c>
      <c r="K11232">
        <f t="shared" si="527"/>
        <v>3767.5</v>
      </c>
    </row>
    <row r="11233" spans="1:11" ht="15">
      <c r="A11233" t="s">
        <v>25</v>
      </c>
      <c r="B11233">
        <v>1</v>
      </c>
      <c r="C11233">
        <v>6</v>
      </c>
      <c r="D11233" t="s">
        <v>23</v>
      </c>
      <c r="E11233" t="s">
        <v>1774</v>
      </c>
      <c r="F11233" s="1">
        <v>1.4706018518518519E-2</v>
      </c>
      <c r="G11233">
        <f>_xlfn.XLOOKUP($A11233,Product_pricing!$B:$B,Product_pricing!$C:$C)</f>
        <v>40</v>
      </c>
      <c r="H11233">
        <f t="shared" si="525"/>
        <v>37.599999999999994</v>
      </c>
      <c r="I11233" s="10">
        <f t="shared" si="526"/>
        <v>3.3179675549718887E-2</v>
      </c>
      <c r="J11233" t="str">
        <f>_xlfn.XLOOKUP(A11233,Product_Details!$A:$A,Product_Details!$G:$G,"mens")</f>
        <v>Mens</v>
      </c>
      <c r="K11233">
        <f t="shared" si="527"/>
        <v>3780</v>
      </c>
    </row>
    <row r="11234" spans="1:11" ht="15">
      <c r="A11234" t="s">
        <v>26</v>
      </c>
      <c r="B11234">
        <v>3</v>
      </c>
      <c r="C11234">
        <v>6</v>
      </c>
      <c r="D11234" t="s">
        <v>23</v>
      </c>
      <c r="E11234" t="s">
        <v>1774</v>
      </c>
      <c r="F11234" s="1">
        <v>1.4706018518518519E-2</v>
      </c>
      <c r="G11234">
        <f>_xlfn.XLOOKUP($A11234,Product_pricing!$B:$B,Product_pricing!$C:$C)</f>
        <v>17</v>
      </c>
      <c r="H11234">
        <f t="shared" si="525"/>
        <v>47.94</v>
      </c>
      <c r="I11234" s="10">
        <f t="shared" si="526"/>
        <v>4.2304086325891582E-2</v>
      </c>
      <c r="J11234" t="str">
        <f>_xlfn.XLOOKUP(A11234,Product_Details!$A:$A,Product_Details!$G:$G,"mens")</f>
        <v>Mens</v>
      </c>
      <c r="K11234">
        <f t="shared" si="527"/>
        <v>3780</v>
      </c>
    </row>
    <row r="11235" spans="1:11" ht="15">
      <c r="A11235" t="s">
        <v>22</v>
      </c>
      <c r="B11235">
        <v>3</v>
      </c>
      <c r="C11235">
        <v>3</v>
      </c>
      <c r="D11235" t="s">
        <v>23</v>
      </c>
      <c r="E11235" t="s">
        <v>1775</v>
      </c>
      <c r="F11235" s="1">
        <v>2.8630787037037034E-2</v>
      </c>
      <c r="G11235">
        <f>_xlfn.XLOOKUP($A11235,Product_pricing!$B:$B,Product_pricing!$C:$C)</f>
        <v>13</v>
      </c>
      <c r="H11235">
        <f t="shared" si="525"/>
        <v>37.83</v>
      </c>
      <c r="I11235" s="10">
        <f t="shared" si="526"/>
        <v>3.3382636331007062E-2</v>
      </c>
      <c r="J11235" t="str">
        <f>_xlfn.XLOOKUP(A11235,Product_Details!$A:$A,Product_Details!$G:$G,"mens")</f>
        <v>Womens</v>
      </c>
      <c r="K11235">
        <f t="shared" si="527"/>
        <v>1883.75</v>
      </c>
    </row>
    <row r="11236" spans="1:11" ht="15">
      <c r="A11236" t="s">
        <v>35</v>
      </c>
      <c r="B11236">
        <v>1</v>
      </c>
      <c r="C11236">
        <v>3</v>
      </c>
      <c r="D11236" t="s">
        <v>23</v>
      </c>
      <c r="E11236" t="s">
        <v>1775</v>
      </c>
      <c r="F11236" s="1">
        <v>2.8630787037037034E-2</v>
      </c>
      <c r="G11236">
        <f>_xlfn.XLOOKUP($A11236,Product_pricing!$B:$B,Product_pricing!$C:$C)</f>
        <v>32</v>
      </c>
      <c r="H11236">
        <f t="shared" si="525"/>
        <v>31.04</v>
      </c>
      <c r="I11236" s="10">
        <f t="shared" si="526"/>
        <v>2.7390881092108361E-2</v>
      </c>
      <c r="J11236" t="str">
        <f>_xlfn.XLOOKUP(A11236,Product_Details!$A:$A,Product_Details!$G:$G,"mens")</f>
        <v>Womens</v>
      </c>
      <c r="K11236">
        <f t="shared" si="527"/>
        <v>1883.75</v>
      </c>
    </row>
    <row r="11237" spans="1:11" ht="15">
      <c r="A11237" t="s">
        <v>29</v>
      </c>
      <c r="B11237">
        <v>2</v>
      </c>
      <c r="C11237">
        <v>3</v>
      </c>
      <c r="D11237" t="s">
        <v>23</v>
      </c>
      <c r="E11237" t="s">
        <v>1775</v>
      </c>
      <c r="F11237" s="1">
        <v>2.8630787037037034E-2</v>
      </c>
      <c r="G11237">
        <f>_xlfn.XLOOKUP($A11237,Product_pricing!$B:$B,Product_pricing!$C:$C)</f>
        <v>10</v>
      </c>
      <c r="H11237">
        <f t="shared" si="525"/>
        <v>19.399999999999999</v>
      </c>
      <c r="I11237" s="10">
        <f t="shared" si="526"/>
        <v>1.7119300682567725E-2</v>
      </c>
      <c r="J11237" t="str">
        <f>_xlfn.XLOOKUP(A11237,Product_Details!$A:$A,Product_Details!$G:$G,"mens")</f>
        <v>Womens</v>
      </c>
      <c r="K11237">
        <f t="shared" si="527"/>
        <v>1883.75</v>
      </c>
    </row>
    <row r="11238" spans="1:11" ht="15">
      <c r="A11238" t="s">
        <v>30</v>
      </c>
      <c r="B11238">
        <v>4</v>
      </c>
      <c r="C11238">
        <v>3</v>
      </c>
      <c r="D11238" t="s">
        <v>23</v>
      </c>
      <c r="E11238" t="s">
        <v>1775</v>
      </c>
      <c r="F11238" s="1">
        <v>2.8630787037037034E-2</v>
      </c>
      <c r="G11238">
        <f>_xlfn.XLOOKUP($A11238,Product_pricing!$B:$B,Product_pricing!$C:$C)</f>
        <v>19</v>
      </c>
      <c r="H11238">
        <f t="shared" si="525"/>
        <v>73.72</v>
      </c>
      <c r="I11238" s="10">
        <f t="shared" si="526"/>
        <v>6.5053342593757363E-2</v>
      </c>
      <c r="J11238" t="str">
        <f>_xlfn.XLOOKUP(A11238,Product_Details!$A:$A,Product_Details!$G:$G,"mens")</f>
        <v>Womens</v>
      </c>
      <c r="K11238">
        <f t="shared" si="527"/>
        <v>1883.75</v>
      </c>
    </row>
    <row r="11239" spans="1:11" ht="15">
      <c r="A11239" t="s">
        <v>32</v>
      </c>
      <c r="B11239">
        <v>3</v>
      </c>
      <c r="C11239">
        <v>3</v>
      </c>
      <c r="D11239" t="s">
        <v>23</v>
      </c>
      <c r="E11239" t="s">
        <v>1775</v>
      </c>
      <c r="F11239" s="1">
        <v>2.8630787037037034E-2</v>
      </c>
      <c r="G11239">
        <f>_xlfn.XLOOKUP($A11239,Product_pricing!$B:$B,Product_pricing!$C:$C)</f>
        <v>36</v>
      </c>
      <c r="H11239">
        <f t="shared" si="525"/>
        <v>104.75999999999999</v>
      </c>
      <c r="I11239" s="10">
        <f t="shared" si="526"/>
        <v>9.2444223685865717E-2</v>
      </c>
      <c r="J11239" t="str">
        <f>_xlfn.XLOOKUP(A11239,Product_Details!$A:$A,Product_Details!$G:$G,"mens")</f>
        <v>Mens</v>
      </c>
      <c r="K11239">
        <f t="shared" si="527"/>
        <v>7560</v>
      </c>
    </row>
    <row r="11240" spans="1:11" ht="15">
      <c r="A11240" t="s">
        <v>36</v>
      </c>
      <c r="B11240">
        <v>1</v>
      </c>
      <c r="C11240">
        <v>20</v>
      </c>
      <c r="D11240" t="s">
        <v>23</v>
      </c>
      <c r="E11240">
        <v>582956</v>
      </c>
      <c r="F11240" s="1">
        <v>3.5493055555555555E-2</v>
      </c>
      <c r="G11240">
        <f>_xlfn.XLOOKUP($A11240,Product_pricing!$B:$B,Product_pricing!$C:$C)</f>
        <v>23</v>
      </c>
      <c r="H11240">
        <f t="shared" si="525"/>
        <v>18.400000000000002</v>
      </c>
      <c r="I11240" s="10">
        <f t="shared" si="526"/>
        <v>1.6236862503053926E-2</v>
      </c>
      <c r="J11240" t="str">
        <f>_xlfn.XLOOKUP(A11240,Product_Details!$A:$A,Product_Details!$G:$G,"mens")</f>
        <v>Womens</v>
      </c>
      <c r="K11240">
        <f t="shared" si="527"/>
        <v>7535</v>
      </c>
    </row>
    <row r="11241" spans="1:11" ht="15">
      <c r="A11241" t="s">
        <v>31</v>
      </c>
      <c r="B11241">
        <v>4</v>
      </c>
      <c r="C11241">
        <v>20</v>
      </c>
      <c r="D11241" t="s">
        <v>23</v>
      </c>
      <c r="E11241">
        <v>582956</v>
      </c>
      <c r="F11241" s="1">
        <v>3.5493055555555555E-2</v>
      </c>
      <c r="G11241">
        <f>_xlfn.XLOOKUP($A11241,Product_pricing!$B:$B,Product_pricing!$C:$C)</f>
        <v>57</v>
      </c>
      <c r="H11241">
        <f t="shared" si="525"/>
        <v>182.4</v>
      </c>
      <c r="I11241" s="10">
        <f t="shared" si="526"/>
        <v>0.16095672394331717</v>
      </c>
      <c r="J11241" t="str">
        <f>_xlfn.XLOOKUP(A11241,Product_Details!$A:$A,Product_Details!$G:$G,"mens")</f>
        <v>Mens</v>
      </c>
      <c r="K11241">
        <f t="shared" si="527"/>
        <v>3780</v>
      </c>
    </row>
    <row r="11242" spans="1:11" ht="15">
      <c r="A11242" t="s">
        <v>26</v>
      </c>
      <c r="B11242">
        <v>5</v>
      </c>
      <c r="C11242">
        <v>20</v>
      </c>
      <c r="D11242" t="s">
        <v>23</v>
      </c>
      <c r="E11242">
        <v>582956</v>
      </c>
      <c r="F11242" s="1">
        <v>3.5493055555555555E-2</v>
      </c>
      <c r="G11242">
        <f>_xlfn.XLOOKUP($A11242,Product_pricing!$B:$B,Product_pricing!$C:$C)</f>
        <v>17</v>
      </c>
      <c r="H11242">
        <f t="shared" si="525"/>
        <v>68</v>
      </c>
      <c r="I11242" s="10">
        <f t="shared" si="526"/>
        <v>6.0005796206938425E-2</v>
      </c>
      <c r="J11242" t="str">
        <f>_xlfn.XLOOKUP(A11242,Product_Details!$A:$A,Product_Details!$G:$G,"mens")</f>
        <v>Mens</v>
      </c>
      <c r="K11242">
        <f t="shared" si="527"/>
        <v>3780</v>
      </c>
    </row>
    <row r="11243" spans="1:11" ht="15">
      <c r="A11243" t="s">
        <v>22</v>
      </c>
      <c r="B11243">
        <v>3</v>
      </c>
      <c r="C11243">
        <v>2</v>
      </c>
      <c r="D11243" t="s">
        <v>33</v>
      </c>
      <c r="E11243" t="s">
        <v>1776</v>
      </c>
      <c r="F11243" s="1">
        <v>2.9276620370370366E-2</v>
      </c>
      <c r="G11243">
        <f>_xlfn.XLOOKUP($A11243,Product_pricing!$B:$B,Product_pricing!$C:$C)</f>
        <v>13</v>
      </c>
      <c r="H11243">
        <f t="shared" si="525"/>
        <v>38.22</v>
      </c>
      <c r="I11243" s="10">
        <f t="shared" si="526"/>
        <v>3.3726787221017449E-2</v>
      </c>
      <c r="J11243" t="str">
        <f>_xlfn.XLOOKUP(A11243,Product_Details!$A:$A,Product_Details!$G:$G,"mens")</f>
        <v>Womens</v>
      </c>
      <c r="K11243">
        <f t="shared" si="527"/>
        <v>2511.6666666666665</v>
      </c>
    </row>
    <row r="11244" spans="1:11" ht="15">
      <c r="A11244" t="s">
        <v>30</v>
      </c>
      <c r="B11244">
        <v>5</v>
      </c>
      <c r="C11244">
        <v>2</v>
      </c>
      <c r="D11244" t="s">
        <v>33</v>
      </c>
      <c r="E11244" t="s">
        <v>1776</v>
      </c>
      <c r="F11244" s="1">
        <v>2.9276620370370366E-2</v>
      </c>
      <c r="G11244">
        <f>_xlfn.XLOOKUP($A11244,Product_pricing!$B:$B,Product_pricing!$C:$C)</f>
        <v>19</v>
      </c>
      <c r="H11244">
        <f t="shared" si="525"/>
        <v>93.1</v>
      </c>
      <c r="I11244" s="10">
        <f t="shared" si="526"/>
        <v>8.2154994512734808E-2</v>
      </c>
      <c r="J11244" t="str">
        <f>_xlfn.XLOOKUP(A11244,Product_Details!$A:$A,Product_Details!$G:$G,"mens")</f>
        <v>Womens</v>
      </c>
      <c r="K11244">
        <f t="shared" si="527"/>
        <v>2511.6666666666665</v>
      </c>
    </row>
    <row r="11245" spans="1:11" ht="15">
      <c r="A11245" t="s">
        <v>38</v>
      </c>
      <c r="B11245">
        <v>2</v>
      </c>
      <c r="C11245">
        <v>2</v>
      </c>
      <c r="D11245" t="s">
        <v>33</v>
      </c>
      <c r="E11245" t="s">
        <v>1776</v>
      </c>
      <c r="F11245" s="1">
        <v>2.9276620370370366E-2</v>
      </c>
      <c r="G11245">
        <f>_xlfn.XLOOKUP($A11245,Product_pricing!$B:$B,Product_pricing!$C:$C)</f>
        <v>54</v>
      </c>
      <c r="H11245">
        <f t="shared" si="525"/>
        <v>105.84</v>
      </c>
      <c r="I11245" s="10">
        <f t="shared" si="526"/>
        <v>9.3397256919740643E-2</v>
      </c>
      <c r="J11245" t="str">
        <f>_xlfn.XLOOKUP(A11245,Product_Details!$A:$A,Product_Details!$G:$G,"mens")</f>
        <v>Womens</v>
      </c>
      <c r="K11245">
        <f t="shared" si="527"/>
        <v>2511.6666666666665</v>
      </c>
    </row>
    <row r="11246" spans="1:11" ht="15">
      <c r="A11246" t="s">
        <v>25</v>
      </c>
      <c r="B11246">
        <v>4</v>
      </c>
      <c r="C11246">
        <v>2</v>
      </c>
      <c r="D11246" t="s">
        <v>33</v>
      </c>
      <c r="E11246" t="s">
        <v>1776</v>
      </c>
      <c r="F11246" s="1">
        <v>2.9276620370370366E-2</v>
      </c>
      <c r="G11246">
        <f>_xlfn.XLOOKUP($A11246,Product_pricing!$B:$B,Product_pricing!$C:$C)</f>
        <v>40</v>
      </c>
      <c r="H11246">
        <f t="shared" si="525"/>
        <v>156.80000000000001</v>
      </c>
      <c r="I11246" s="10">
        <f t="shared" si="526"/>
        <v>0.13836630654776391</v>
      </c>
      <c r="J11246" t="str">
        <f>_xlfn.XLOOKUP(A11246,Product_Details!$A:$A,Product_Details!$G:$G,"mens")</f>
        <v>Mens</v>
      </c>
      <c r="K11246">
        <f t="shared" si="527"/>
        <v>1890</v>
      </c>
    </row>
    <row r="11247" spans="1:11" ht="15">
      <c r="A11247" t="s">
        <v>41</v>
      </c>
      <c r="B11247">
        <v>4</v>
      </c>
      <c r="C11247">
        <v>2</v>
      </c>
      <c r="D11247" t="s">
        <v>33</v>
      </c>
      <c r="E11247" t="s">
        <v>1776</v>
      </c>
      <c r="F11247" s="1">
        <v>2.9276620370370366E-2</v>
      </c>
      <c r="G11247">
        <f>_xlfn.XLOOKUP($A11247,Product_pricing!$B:$B,Product_pricing!$C:$C)</f>
        <v>10</v>
      </c>
      <c r="H11247">
        <f t="shared" si="525"/>
        <v>39.200000000000003</v>
      </c>
      <c r="I11247" s="10">
        <f t="shared" si="526"/>
        <v>3.4591576636940978E-2</v>
      </c>
      <c r="J11247" t="str">
        <f>_xlfn.XLOOKUP(A11247,Product_Details!$A:$A,Product_Details!$G:$G,"mens")</f>
        <v>Mens</v>
      </c>
      <c r="K11247">
        <f t="shared" si="527"/>
        <v>1890</v>
      </c>
    </row>
    <row r="11248" spans="1:11" ht="15">
      <c r="A11248" t="s">
        <v>32</v>
      </c>
      <c r="B11248">
        <v>3</v>
      </c>
      <c r="C11248">
        <v>2</v>
      </c>
      <c r="D11248" t="s">
        <v>33</v>
      </c>
      <c r="E11248" t="s">
        <v>1776</v>
      </c>
      <c r="F11248" s="1">
        <v>2.9276620370370366E-2</v>
      </c>
      <c r="G11248">
        <f>_xlfn.XLOOKUP($A11248,Product_pricing!$B:$B,Product_pricing!$C:$C)</f>
        <v>36</v>
      </c>
      <c r="H11248">
        <f t="shared" si="525"/>
        <v>105.84</v>
      </c>
      <c r="I11248" s="10">
        <f t="shared" si="526"/>
        <v>9.3397256919740643E-2</v>
      </c>
      <c r="J11248" t="str">
        <f>_xlfn.XLOOKUP(A11248,Product_Details!$A:$A,Product_Details!$G:$G,"mens")</f>
        <v>Mens</v>
      </c>
      <c r="K11248">
        <f t="shared" si="527"/>
        <v>1890</v>
      </c>
    </row>
    <row r="11249" spans="1:11" ht="15">
      <c r="A11249" t="s">
        <v>26</v>
      </c>
      <c r="B11249">
        <v>3</v>
      </c>
      <c r="C11249">
        <v>2</v>
      </c>
      <c r="D11249" t="s">
        <v>33</v>
      </c>
      <c r="E11249" t="s">
        <v>1776</v>
      </c>
      <c r="F11249" s="1">
        <v>2.9276620370370366E-2</v>
      </c>
      <c r="G11249">
        <f>_xlfn.XLOOKUP($A11249,Product_pricing!$B:$B,Product_pricing!$C:$C)</f>
        <v>17</v>
      </c>
      <c r="H11249">
        <f t="shared" si="525"/>
        <v>49.98</v>
      </c>
      <c r="I11249" s="10">
        <f t="shared" si="526"/>
        <v>4.410426021209974E-2</v>
      </c>
      <c r="J11249" t="str">
        <f>_xlfn.XLOOKUP(A11249,Product_Details!$A:$A,Product_Details!$G:$G,"mens")</f>
        <v>Mens</v>
      </c>
      <c r="K11249">
        <f t="shared" si="527"/>
        <v>1890</v>
      </c>
    </row>
    <row r="11250" spans="1:11" ht="15">
      <c r="A11250" t="s">
        <v>22</v>
      </c>
      <c r="B11250">
        <v>4</v>
      </c>
      <c r="C11250">
        <v>8</v>
      </c>
      <c r="D11250" t="s">
        <v>33</v>
      </c>
      <c r="E11250">
        <v>594579</v>
      </c>
      <c r="F11250" s="1">
        <v>1.9070601851851852E-2</v>
      </c>
      <c r="G11250">
        <f>_xlfn.XLOOKUP($A11250,Product_pricing!$B:$B,Product_pricing!$C:$C)</f>
        <v>13</v>
      </c>
      <c r="H11250">
        <f t="shared" si="525"/>
        <v>47.84</v>
      </c>
      <c r="I11250" s="10">
        <f t="shared" si="526"/>
        <v>4.2215842507940214E-2</v>
      </c>
      <c r="J11250" t="str">
        <f>_xlfn.XLOOKUP(A11250,Product_Details!$A:$A,Product_Details!$G:$G,"mens")</f>
        <v>Womens</v>
      </c>
      <c r="K11250">
        <f t="shared" si="527"/>
        <v>1255.8333333333333</v>
      </c>
    </row>
    <row r="11251" spans="1:11" ht="15">
      <c r="A11251" t="s">
        <v>35</v>
      </c>
      <c r="B11251">
        <v>5</v>
      </c>
      <c r="C11251">
        <v>8</v>
      </c>
      <c r="D11251" t="s">
        <v>33</v>
      </c>
      <c r="E11251">
        <v>594579</v>
      </c>
      <c r="F11251" s="1">
        <v>1.9070601851851852E-2</v>
      </c>
      <c r="G11251">
        <f>_xlfn.XLOOKUP($A11251,Product_pricing!$B:$B,Product_pricing!$C:$C)</f>
        <v>32</v>
      </c>
      <c r="H11251">
        <f t="shared" si="525"/>
        <v>147.20000000000002</v>
      </c>
      <c r="I11251" s="10">
        <f t="shared" si="526"/>
        <v>0.12989490002443141</v>
      </c>
      <c r="J11251" t="str">
        <f>_xlfn.XLOOKUP(A11251,Product_Details!$A:$A,Product_Details!$G:$G,"mens")</f>
        <v>Womens</v>
      </c>
      <c r="K11251">
        <f t="shared" si="527"/>
        <v>1255.8333333333333</v>
      </c>
    </row>
    <row r="11252" spans="1:11" ht="15">
      <c r="A11252" t="s">
        <v>29</v>
      </c>
      <c r="B11252">
        <v>1</v>
      </c>
      <c r="C11252">
        <v>8</v>
      </c>
      <c r="D11252" t="s">
        <v>33</v>
      </c>
      <c r="E11252">
        <v>594579</v>
      </c>
      <c r="F11252" s="1">
        <v>1.9070601851851852E-2</v>
      </c>
      <c r="G11252">
        <f>_xlfn.XLOOKUP($A11252,Product_pricing!$B:$B,Product_pricing!$C:$C)</f>
        <v>10</v>
      </c>
      <c r="H11252">
        <f t="shared" si="525"/>
        <v>9.2000000000000011</v>
      </c>
      <c r="I11252" s="10">
        <f t="shared" si="526"/>
        <v>8.1184312515269631E-3</v>
      </c>
      <c r="J11252" t="str">
        <f>_xlfn.XLOOKUP(A11252,Product_Details!$A:$A,Product_Details!$G:$G,"mens")</f>
        <v>Womens</v>
      </c>
      <c r="K11252">
        <f t="shared" si="527"/>
        <v>1255.8333333333333</v>
      </c>
    </row>
    <row r="11253" spans="1:11" ht="15">
      <c r="A11253" t="s">
        <v>36</v>
      </c>
      <c r="B11253">
        <v>4</v>
      </c>
      <c r="C11253">
        <v>8</v>
      </c>
      <c r="D11253" t="s">
        <v>33</v>
      </c>
      <c r="E11253">
        <v>594579</v>
      </c>
      <c r="F11253" s="1">
        <v>1.9070601851851852E-2</v>
      </c>
      <c r="G11253">
        <f>_xlfn.XLOOKUP($A11253,Product_pricing!$B:$B,Product_pricing!$C:$C)</f>
        <v>23</v>
      </c>
      <c r="H11253">
        <f t="shared" si="525"/>
        <v>84.64</v>
      </c>
      <c r="I11253" s="10">
        <f t="shared" si="526"/>
        <v>7.4689567514048066E-2</v>
      </c>
      <c r="J11253" t="str">
        <f>_xlfn.XLOOKUP(A11253,Product_Details!$A:$A,Product_Details!$G:$G,"mens")</f>
        <v>Womens</v>
      </c>
      <c r="K11253">
        <f t="shared" si="527"/>
        <v>1255.8333333333333</v>
      </c>
    </row>
    <row r="11254" spans="1:11" ht="15">
      <c r="A11254" t="s">
        <v>30</v>
      </c>
      <c r="B11254">
        <v>1</v>
      </c>
      <c r="C11254">
        <v>8</v>
      </c>
      <c r="D11254" t="s">
        <v>33</v>
      </c>
      <c r="E11254">
        <v>594579</v>
      </c>
      <c r="F11254" s="1">
        <v>1.9070601851851852E-2</v>
      </c>
      <c r="G11254">
        <f>_xlfn.XLOOKUP($A11254,Product_pricing!$B:$B,Product_pricing!$C:$C)</f>
        <v>19</v>
      </c>
      <c r="H11254">
        <f t="shared" si="525"/>
        <v>17.48</v>
      </c>
      <c r="I11254" s="10">
        <f t="shared" si="526"/>
        <v>1.5425019377901229E-2</v>
      </c>
      <c r="J11254" t="str">
        <f>_xlfn.XLOOKUP(A11254,Product_Details!$A:$A,Product_Details!$G:$G,"mens")</f>
        <v>Womens</v>
      </c>
      <c r="K11254">
        <f t="shared" si="527"/>
        <v>1255.8333333333333</v>
      </c>
    </row>
    <row r="11255" spans="1:11" ht="15">
      <c r="A11255" t="s">
        <v>38</v>
      </c>
      <c r="B11255">
        <v>2</v>
      </c>
      <c r="C11255">
        <v>8</v>
      </c>
      <c r="D11255" t="s">
        <v>33</v>
      </c>
      <c r="E11255">
        <v>594579</v>
      </c>
      <c r="F11255" s="1">
        <v>1.9070601851851852E-2</v>
      </c>
      <c r="G11255">
        <f>_xlfn.XLOOKUP($A11255,Product_pricing!$B:$B,Product_pricing!$C:$C)</f>
        <v>54</v>
      </c>
      <c r="H11255">
        <f t="shared" si="525"/>
        <v>99.36</v>
      </c>
      <c r="I11255" s="10">
        <f t="shared" si="526"/>
        <v>8.7679057516491202E-2</v>
      </c>
      <c r="J11255" t="str">
        <f>_xlfn.XLOOKUP(A11255,Product_Details!$A:$A,Product_Details!$G:$G,"mens")</f>
        <v>Womens</v>
      </c>
      <c r="K11255">
        <f t="shared" si="527"/>
        <v>1255.8333333333333</v>
      </c>
    </row>
    <row r="11256" spans="1:11" ht="15">
      <c r="A11256" t="s">
        <v>25</v>
      </c>
      <c r="B11256">
        <v>3</v>
      </c>
      <c r="C11256">
        <v>8</v>
      </c>
      <c r="D11256" t="s">
        <v>33</v>
      </c>
      <c r="E11256">
        <v>594579</v>
      </c>
      <c r="F11256" s="1">
        <v>1.9070601851851852E-2</v>
      </c>
      <c r="G11256">
        <f>_xlfn.XLOOKUP($A11256,Product_pricing!$B:$B,Product_pricing!$C:$C)</f>
        <v>40</v>
      </c>
      <c r="H11256">
        <f t="shared" si="525"/>
        <v>110.4</v>
      </c>
      <c r="I11256" s="10">
        <f t="shared" si="526"/>
        <v>9.7421175018323564E-2</v>
      </c>
      <c r="J11256" t="str">
        <f>_xlfn.XLOOKUP(A11256,Product_Details!$A:$A,Product_Details!$G:$G,"mens")</f>
        <v>Mens</v>
      </c>
      <c r="K11256">
        <f t="shared" si="527"/>
        <v>2520</v>
      </c>
    </row>
    <row r="11257" spans="1:11" ht="15">
      <c r="A11257" t="s">
        <v>41</v>
      </c>
      <c r="B11257">
        <v>4</v>
      </c>
      <c r="C11257">
        <v>8</v>
      </c>
      <c r="D11257" t="s">
        <v>33</v>
      </c>
      <c r="E11257">
        <v>594579</v>
      </c>
      <c r="F11257" s="1">
        <v>1.9070601851851852E-2</v>
      </c>
      <c r="G11257">
        <f>_xlfn.XLOOKUP($A11257,Product_pricing!$B:$B,Product_pricing!$C:$C)</f>
        <v>10</v>
      </c>
      <c r="H11257">
        <f t="shared" si="525"/>
        <v>36.800000000000004</v>
      </c>
      <c r="I11257" s="10">
        <f t="shared" si="526"/>
        <v>3.2473725006107852E-2</v>
      </c>
      <c r="J11257" t="str">
        <f>_xlfn.XLOOKUP(A11257,Product_Details!$A:$A,Product_Details!$G:$G,"mens")</f>
        <v>Mens</v>
      </c>
      <c r="K11257">
        <f t="shared" si="527"/>
        <v>2520</v>
      </c>
    </row>
    <row r="11258" spans="1:11" ht="15">
      <c r="A11258" t="s">
        <v>32</v>
      </c>
      <c r="B11258">
        <v>3</v>
      </c>
      <c r="C11258">
        <v>8</v>
      </c>
      <c r="D11258" t="s">
        <v>33</v>
      </c>
      <c r="E11258">
        <v>594579</v>
      </c>
      <c r="F11258" s="1">
        <v>1.9070601851851852E-2</v>
      </c>
      <c r="G11258">
        <f>_xlfn.XLOOKUP($A11258,Product_pricing!$B:$B,Product_pricing!$C:$C)</f>
        <v>36</v>
      </c>
      <c r="H11258">
        <f t="shared" si="525"/>
        <v>99.36</v>
      </c>
      <c r="I11258" s="10">
        <f t="shared" si="526"/>
        <v>8.7679057516491202E-2</v>
      </c>
      <c r="J11258" t="str">
        <f>_xlfn.XLOOKUP(A11258,Product_Details!$A:$A,Product_Details!$G:$G,"mens")</f>
        <v>Mens</v>
      </c>
      <c r="K11258">
        <f t="shared" si="527"/>
        <v>2520</v>
      </c>
    </row>
    <row r="11259" spans="1:11" ht="15">
      <c r="A11259" t="s">
        <v>22</v>
      </c>
      <c r="B11259">
        <v>3</v>
      </c>
      <c r="C11259">
        <v>8</v>
      </c>
      <c r="D11259" t="s">
        <v>23</v>
      </c>
      <c r="E11259" t="s">
        <v>1777</v>
      </c>
      <c r="F11259" s="1">
        <v>9.6064814814814815E-3</v>
      </c>
      <c r="G11259">
        <f>_xlfn.XLOOKUP($A11259,Product_pricing!$B:$B,Product_pricing!$C:$C)</f>
        <v>13</v>
      </c>
      <c r="H11259">
        <f t="shared" si="525"/>
        <v>35.880000000000003</v>
      </c>
      <c r="I11259" s="10">
        <f t="shared" si="526"/>
        <v>3.1661881880955159E-2</v>
      </c>
      <c r="J11259" t="str">
        <f>_xlfn.XLOOKUP(A11259,Product_Details!$A:$A,Product_Details!$G:$G,"mens")</f>
        <v>Womens</v>
      </c>
      <c r="K11259">
        <f t="shared" si="527"/>
        <v>3767.5</v>
      </c>
    </row>
    <row r="11260" spans="1:11" ht="15">
      <c r="A11260" t="s">
        <v>29</v>
      </c>
      <c r="B11260">
        <v>2</v>
      </c>
      <c r="C11260">
        <v>8</v>
      </c>
      <c r="D11260" t="s">
        <v>23</v>
      </c>
      <c r="E11260" t="s">
        <v>1777</v>
      </c>
      <c r="F11260" s="1">
        <v>9.6064814814814815E-3</v>
      </c>
      <c r="G11260">
        <f>_xlfn.XLOOKUP($A11260,Product_pricing!$B:$B,Product_pricing!$C:$C)</f>
        <v>10</v>
      </c>
      <c r="H11260">
        <f t="shared" si="525"/>
        <v>18.400000000000002</v>
      </c>
      <c r="I11260" s="10">
        <f t="shared" si="526"/>
        <v>1.6236862503053926E-2</v>
      </c>
      <c r="J11260" t="str">
        <f>_xlfn.XLOOKUP(A11260,Product_Details!$A:$A,Product_Details!$G:$G,"mens")</f>
        <v>Womens</v>
      </c>
      <c r="K11260">
        <f t="shared" si="527"/>
        <v>3767.5</v>
      </c>
    </row>
    <row r="11261" spans="1:11" ht="15">
      <c r="A11261" t="s">
        <v>25</v>
      </c>
      <c r="B11261">
        <v>2</v>
      </c>
      <c r="C11261">
        <v>8</v>
      </c>
      <c r="D11261" t="s">
        <v>23</v>
      </c>
      <c r="E11261" t="s">
        <v>1777</v>
      </c>
      <c r="F11261" s="1">
        <v>9.6064814814814815E-3</v>
      </c>
      <c r="G11261">
        <f>_xlfn.XLOOKUP($A11261,Product_pricing!$B:$B,Product_pricing!$C:$C)</f>
        <v>40</v>
      </c>
      <c r="H11261">
        <f t="shared" si="525"/>
        <v>73.600000000000009</v>
      </c>
      <c r="I11261" s="10">
        <f t="shared" si="526"/>
        <v>6.4947450012215704E-2</v>
      </c>
      <c r="J11261" t="str">
        <f>_xlfn.XLOOKUP(A11261,Product_Details!$A:$A,Product_Details!$G:$G,"mens")</f>
        <v>Mens</v>
      </c>
      <c r="K11261">
        <f t="shared" si="527"/>
        <v>1512</v>
      </c>
    </row>
    <row r="11262" spans="1:11" ht="15">
      <c r="A11262" t="s">
        <v>41</v>
      </c>
      <c r="B11262">
        <v>1</v>
      </c>
      <c r="C11262">
        <v>8</v>
      </c>
      <c r="D11262" t="s">
        <v>23</v>
      </c>
      <c r="E11262" t="s">
        <v>1777</v>
      </c>
      <c r="F11262" s="1">
        <v>9.6064814814814815E-3</v>
      </c>
      <c r="G11262">
        <f>_xlfn.XLOOKUP($A11262,Product_pricing!$B:$B,Product_pricing!$C:$C)</f>
        <v>10</v>
      </c>
      <c r="H11262">
        <f t="shared" si="525"/>
        <v>9.2000000000000011</v>
      </c>
      <c r="I11262" s="10">
        <f t="shared" si="526"/>
        <v>8.1184312515269631E-3</v>
      </c>
      <c r="J11262" t="str">
        <f>_xlfn.XLOOKUP(A11262,Product_Details!$A:$A,Product_Details!$G:$G,"mens")</f>
        <v>Mens</v>
      </c>
      <c r="K11262">
        <f t="shared" si="527"/>
        <v>1512</v>
      </c>
    </row>
    <row r="11263" spans="1:11" ht="15">
      <c r="A11263" t="s">
        <v>32</v>
      </c>
      <c r="B11263">
        <v>4</v>
      </c>
      <c r="C11263">
        <v>8</v>
      </c>
      <c r="D11263" t="s">
        <v>23</v>
      </c>
      <c r="E11263" t="s">
        <v>1777</v>
      </c>
      <c r="F11263" s="1">
        <v>9.6064814814814815E-3</v>
      </c>
      <c r="G11263">
        <f>_xlfn.XLOOKUP($A11263,Product_pricing!$B:$B,Product_pricing!$C:$C)</f>
        <v>36</v>
      </c>
      <c r="H11263">
        <f t="shared" si="525"/>
        <v>132.48000000000002</v>
      </c>
      <c r="I11263" s="10">
        <f t="shared" si="526"/>
        <v>0.11690541002198829</v>
      </c>
      <c r="J11263" t="str">
        <f>_xlfn.XLOOKUP(A11263,Product_Details!$A:$A,Product_Details!$G:$G,"mens")</f>
        <v>Mens</v>
      </c>
      <c r="K11263">
        <f t="shared" si="527"/>
        <v>1512</v>
      </c>
    </row>
    <row r="11264" spans="1:11" ht="15">
      <c r="A11264" t="s">
        <v>26</v>
      </c>
      <c r="B11264">
        <v>3</v>
      </c>
      <c r="C11264">
        <v>8</v>
      </c>
      <c r="D11264" t="s">
        <v>23</v>
      </c>
      <c r="E11264" t="s">
        <v>1777</v>
      </c>
      <c r="F11264" s="1">
        <v>9.6064814814814815E-3</v>
      </c>
      <c r="G11264">
        <f>_xlfn.XLOOKUP($A11264,Product_pricing!$B:$B,Product_pricing!$C:$C)</f>
        <v>17</v>
      </c>
      <c r="H11264">
        <f t="shared" si="525"/>
        <v>46.92</v>
      </c>
      <c r="I11264" s="10">
        <f t="shared" si="526"/>
        <v>4.1403999382787514E-2</v>
      </c>
      <c r="J11264" t="str">
        <f>_xlfn.XLOOKUP(A11264,Product_Details!$A:$A,Product_Details!$G:$G,"mens")</f>
        <v>Mens</v>
      </c>
      <c r="K11264">
        <f t="shared" si="527"/>
        <v>1512</v>
      </c>
    </row>
    <row r="11265" spans="1:11" ht="15">
      <c r="A11265" t="s">
        <v>27</v>
      </c>
      <c r="B11265">
        <v>4</v>
      </c>
      <c r="C11265">
        <v>8</v>
      </c>
      <c r="D11265" t="s">
        <v>23</v>
      </c>
      <c r="E11265" t="s">
        <v>1777</v>
      </c>
      <c r="F11265" s="1">
        <v>9.6064814814814815E-3</v>
      </c>
      <c r="G11265">
        <f>_xlfn.XLOOKUP($A11265,Product_pricing!$B:$B,Product_pricing!$C:$C)</f>
        <v>29</v>
      </c>
      <c r="H11265">
        <f t="shared" si="525"/>
        <v>106.72</v>
      </c>
      <c r="I11265" s="10">
        <f t="shared" si="526"/>
        <v>9.4173802517712776E-2</v>
      </c>
      <c r="J11265" t="str">
        <f>_xlfn.XLOOKUP(A11265,Product_Details!$A:$A,Product_Details!$G:$G,"mens")</f>
        <v>Mens</v>
      </c>
      <c r="K11265">
        <f t="shared" si="527"/>
        <v>1512</v>
      </c>
    </row>
    <row r="11266" spans="1:11" ht="15">
      <c r="A11266" t="s">
        <v>36</v>
      </c>
      <c r="B11266">
        <v>2</v>
      </c>
      <c r="C11266">
        <v>4</v>
      </c>
      <c r="D11266" t="s">
        <v>33</v>
      </c>
      <c r="E11266" t="s">
        <v>1778</v>
      </c>
      <c r="F11266" s="1">
        <v>2.3496527777777779E-2</v>
      </c>
      <c r="G11266">
        <f>_xlfn.XLOOKUP($A11266,Product_pricing!$B:$B,Product_pricing!$C:$C)</f>
        <v>23</v>
      </c>
      <c r="H11266">
        <f t="shared" si="525"/>
        <v>44.16</v>
      </c>
      <c r="I11266" s="10">
        <f t="shared" si="526"/>
        <v>3.896847000732942E-2</v>
      </c>
      <c r="J11266" t="str">
        <f>_xlfn.XLOOKUP(A11266,Product_Details!$A:$A,Product_Details!$G:$G,"mens")</f>
        <v>Womens</v>
      </c>
      <c r="K11266">
        <f t="shared" si="527"/>
        <v>3767.5</v>
      </c>
    </row>
    <row r="11267" spans="1:11" ht="15">
      <c r="A11267" t="s">
        <v>38</v>
      </c>
      <c r="B11267">
        <v>5</v>
      </c>
      <c r="C11267">
        <v>4</v>
      </c>
      <c r="D11267" t="s">
        <v>33</v>
      </c>
      <c r="E11267" t="s">
        <v>1778</v>
      </c>
      <c r="F11267" s="1">
        <v>2.3496527777777779E-2</v>
      </c>
      <c r="G11267">
        <f>_xlfn.XLOOKUP($A11267,Product_pricing!$B:$B,Product_pricing!$C:$C)</f>
        <v>54</v>
      </c>
      <c r="H11267">
        <f t="shared" ref="H11267:H11330" si="528">B11267*G11267*(1-C11267/100)</f>
        <v>259.2</v>
      </c>
      <c r="I11267" s="10">
        <f t="shared" ref="I11267:I11330" si="529">(H11267/SUM($H:$H))*1000</f>
        <v>0.22872797612997706</v>
      </c>
      <c r="J11267" t="str">
        <f>_xlfn.XLOOKUP(A11267,Product_Details!$A:$A,Product_Details!$G:$G,"mens")</f>
        <v>Womens</v>
      </c>
      <c r="K11267">
        <f t="shared" ref="K11267:K11330" si="530">COUNTIFS($J:$J, J11267) / COUNTIFS($J:$J, J11267, $E:$E, E11267)</f>
        <v>3767.5</v>
      </c>
    </row>
    <row r="11268" spans="1:11" ht="15">
      <c r="A11268" t="s">
        <v>41</v>
      </c>
      <c r="B11268">
        <v>1</v>
      </c>
      <c r="C11268">
        <v>4</v>
      </c>
      <c r="D11268" t="s">
        <v>33</v>
      </c>
      <c r="E11268" t="s">
        <v>1778</v>
      </c>
      <c r="F11268" s="1">
        <v>2.3496527777777779E-2</v>
      </c>
      <c r="G11268">
        <f>_xlfn.XLOOKUP($A11268,Product_pricing!$B:$B,Product_pricing!$C:$C)</f>
        <v>10</v>
      </c>
      <c r="H11268">
        <f t="shared" si="528"/>
        <v>9.6</v>
      </c>
      <c r="I11268" s="10">
        <f t="shared" si="529"/>
        <v>8.4714065233324823E-3</v>
      </c>
      <c r="J11268" t="str">
        <f>_xlfn.XLOOKUP(A11268,Product_Details!$A:$A,Product_Details!$G:$G,"mens")</f>
        <v>Mens</v>
      </c>
      <c r="K11268">
        <f t="shared" si="530"/>
        <v>1512</v>
      </c>
    </row>
    <row r="11269" spans="1:11" ht="15">
      <c r="A11269" t="s">
        <v>31</v>
      </c>
      <c r="B11269">
        <v>1</v>
      </c>
      <c r="C11269">
        <v>4</v>
      </c>
      <c r="D11269" t="s">
        <v>33</v>
      </c>
      <c r="E11269" t="s">
        <v>1778</v>
      </c>
      <c r="F11269" s="1">
        <v>2.3496527777777779E-2</v>
      </c>
      <c r="G11269">
        <f>_xlfn.XLOOKUP($A11269,Product_pricing!$B:$B,Product_pricing!$C:$C)</f>
        <v>57</v>
      </c>
      <c r="H11269">
        <f t="shared" si="528"/>
        <v>54.72</v>
      </c>
      <c r="I11269" s="10">
        <f t="shared" si="529"/>
        <v>4.8287017182995155E-2</v>
      </c>
      <c r="J11269" t="str">
        <f>_xlfn.XLOOKUP(A11269,Product_Details!$A:$A,Product_Details!$G:$G,"mens")</f>
        <v>Mens</v>
      </c>
      <c r="K11269">
        <f t="shared" si="530"/>
        <v>1512</v>
      </c>
    </row>
    <row r="11270" spans="1:11" ht="15">
      <c r="A11270" t="s">
        <v>32</v>
      </c>
      <c r="B11270">
        <v>2</v>
      </c>
      <c r="C11270">
        <v>4</v>
      </c>
      <c r="D11270" t="s">
        <v>33</v>
      </c>
      <c r="E11270" t="s">
        <v>1778</v>
      </c>
      <c r="F11270" s="1">
        <v>2.3496527777777779E-2</v>
      </c>
      <c r="G11270">
        <f>_xlfn.XLOOKUP($A11270,Product_pricing!$B:$B,Product_pricing!$C:$C)</f>
        <v>36</v>
      </c>
      <c r="H11270">
        <f t="shared" si="528"/>
        <v>69.12</v>
      </c>
      <c r="I11270" s="10">
        <f t="shared" si="529"/>
        <v>6.0994126967993882E-2</v>
      </c>
      <c r="J11270" t="str">
        <f>_xlfn.XLOOKUP(A11270,Product_Details!$A:$A,Product_Details!$G:$G,"mens")</f>
        <v>Mens</v>
      </c>
      <c r="K11270">
        <f t="shared" si="530"/>
        <v>1512</v>
      </c>
    </row>
    <row r="11271" spans="1:11" ht="15">
      <c r="A11271" t="s">
        <v>26</v>
      </c>
      <c r="B11271">
        <v>3</v>
      </c>
      <c r="C11271">
        <v>4</v>
      </c>
      <c r="D11271" t="s">
        <v>33</v>
      </c>
      <c r="E11271" t="s">
        <v>1778</v>
      </c>
      <c r="F11271" s="1">
        <v>2.3496527777777779E-2</v>
      </c>
      <c r="G11271">
        <f>_xlfn.XLOOKUP($A11271,Product_pricing!$B:$B,Product_pricing!$C:$C)</f>
        <v>17</v>
      </c>
      <c r="H11271">
        <f t="shared" si="528"/>
        <v>48.96</v>
      </c>
      <c r="I11271" s="10">
        <f t="shared" si="529"/>
        <v>4.3204173268995665E-2</v>
      </c>
      <c r="J11271" t="str">
        <f>_xlfn.XLOOKUP(A11271,Product_Details!$A:$A,Product_Details!$G:$G,"mens")</f>
        <v>Mens</v>
      </c>
      <c r="K11271">
        <f t="shared" si="530"/>
        <v>1512</v>
      </c>
    </row>
    <row r="11272" spans="1:11" ht="15">
      <c r="A11272" t="s">
        <v>27</v>
      </c>
      <c r="B11272">
        <v>2</v>
      </c>
      <c r="C11272">
        <v>4</v>
      </c>
      <c r="D11272" t="s">
        <v>33</v>
      </c>
      <c r="E11272" t="s">
        <v>1778</v>
      </c>
      <c r="F11272" s="1">
        <v>2.3496527777777779E-2</v>
      </c>
      <c r="G11272">
        <f>_xlfn.XLOOKUP($A11272,Product_pricing!$B:$B,Product_pricing!$C:$C)</f>
        <v>29</v>
      </c>
      <c r="H11272">
        <f t="shared" si="528"/>
        <v>55.68</v>
      </c>
      <c r="I11272" s="10">
        <f t="shared" si="529"/>
        <v>4.9134157835328408E-2</v>
      </c>
      <c r="J11272" t="str">
        <f>_xlfn.XLOOKUP(A11272,Product_Details!$A:$A,Product_Details!$G:$G,"mens")</f>
        <v>Mens</v>
      </c>
      <c r="K11272">
        <f t="shared" si="530"/>
        <v>1512</v>
      </c>
    </row>
    <row r="11273" spans="1:11" ht="15">
      <c r="A11273" t="s">
        <v>22</v>
      </c>
      <c r="B11273">
        <v>3</v>
      </c>
      <c r="C11273">
        <v>2</v>
      </c>
      <c r="D11273" t="s">
        <v>23</v>
      </c>
      <c r="E11273" t="s">
        <v>1779</v>
      </c>
      <c r="F11273" s="1">
        <v>3.8078703703703707E-3</v>
      </c>
      <c r="G11273">
        <f>_xlfn.XLOOKUP($A11273,Product_pricing!$B:$B,Product_pricing!$C:$C)</f>
        <v>13</v>
      </c>
      <c r="H11273">
        <f t="shared" si="528"/>
        <v>38.22</v>
      </c>
      <c r="I11273" s="10">
        <f t="shared" si="529"/>
        <v>3.3726787221017449E-2</v>
      </c>
      <c r="J11273" t="str">
        <f>_xlfn.XLOOKUP(A11273,Product_Details!$A:$A,Product_Details!$G:$G,"mens")</f>
        <v>Womens</v>
      </c>
      <c r="K11273">
        <f t="shared" si="530"/>
        <v>2511.6666666666665</v>
      </c>
    </row>
    <row r="11274" spans="1:11" ht="15">
      <c r="A11274" t="s">
        <v>29</v>
      </c>
      <c r="B11274">
        <v>5</v>
      </c>
      <c r="C11274">
        <v>2</v>
      </c>
      <c r="D11274" t="s">
        <v>23</v>
      </c>
      <c r="E11274" t="s">
        <v>1779</v>
      </c>
      <c r="F11274" s="1">
        <v>3.8078703703703707E-3</v>
      </c>
      <c r="G11274">
        <f>_xlfn.XLOOKUP($A11274,Product_pricing!$B:$B,Product_pricing!$C:$C)</f>
        <v>10</v>
      </c>
      <c r="H11274">
        <f t="shared" si="528"/>
        <v>49</v>
      </c>
      <c r="I11274" s="10">
        <f t="shared" si="529"/>
        <v>4.3239470796176217E-2</v>
      </c>
      <c r="J11274" t="str">
        <f>_xlfn.XLOOKUP(A11274,Product_Details!$A:$A,Product_Details!$G:$G,"mens")</f>
        <v>Womens</v>
      </c>
      <c r="K11274">
        <f t="shared" si="530"/>
        <v>2511.6666666666665</v>
      </c>
    </row>
    <row r="11275" spans="1:11" ht="15">
      <c r="A11275" t="s">
        <v>30</v>
      </c>
      <c r="B11275">
        <v>5</v>
      </c>
      <c r="C11275">
        <v>2</v>
      </c>
      <c r="D11275" t="s">
        <v>23</v>
      </c>
      <c r="E11275" t="s">
        <v>1779</v>
      </c>
      <c r="F11275" s="1">
        <v>3.8078703703703707E-3</v>
      </c>
      <c r="G11275">
        <f>_xlfn.XLOOKUP($A11275,Product_pricing!$B:$B,Product_pricing!$C:$C)</f>
        <v>19</v>
      </c>
      <c r="H11275">
        <f t="shared" si="528"/>
        <v>93.1</v>
      </c>
      <c r="I11275" s="10">
        <f t="shared" si="529"/>
        <v>8.2154994512734808E-2</v>
      </c>
      <c r="J11275" t="str">
        <f>_xlfn.XLOOKUP(A11275,Product_Details!$A:$A,Product_Details!$G:$G,"mens")</f>
        <v>Womens</v>
      </c>
      <c r="K11275">
        <f t="shared" si="530"/>
        <v>2511.6666666666665</v>
      </c>
    </row>
    <row r="11276" spans="1:11" ht="15">
      <c r="A11276" t="s">
        <v>25</v>
      </c>
      <c r="B11276">
        <v>2</v>
      </c>
      <c r="C11276">
        <v>2</v>
      </c>
      <c r="D11276" t="s">
        <v>23</v>
      </c>
      <c r="E11276" t="s">
        <v>1779</v>
      </c>
      <c r="F11276" s="1">
        <v>3.8078703703703707E-3</v>
      </c>
      <c r="G11276">
        <f>_xlfn.XLOOKUP($A11276,Product_pricing!$B:$B,Product_pricing!$C:$C)</f>
        <v>40</v>
      </c>
      <c r="H11276">
        <f t="shared" si="528"/>
        <v>78.400000000000006</v>
      </c>
      <c r="I11276" s="10">
        <f t="shared" si="529"/>
        <v>6.9183153273881956E-2</v>
      </c>
      <c r="J11276" t="str">
        <f>_xlfn.XLOOKUP(A11276,Product_Details!$A:$A,Product_Details!$G:$G,"mens")</f>
        <v>Mens</v>
      </c>
      <c r="K11276">
        <f t="shared" si="530"/>
        <v>2520</v>
      </c>
    </row>
    <row r="11277" spans="1:11" ht="15">
      <c r="A11277" t="s">
        <v>31</v>
      </c>
      <c r="B11277">
        <v>3</v>
      </c>
      <c r="C11277">
        <v>2</v>
      </c>
      <c r="D11277" t="s">
        <v>23</v>
      </c>
      <c r="E11277" t="s">
        <v>1779</v>
      </c>
      <c r="F11277" s="1">
        <v>3.8078703703703707E-3</v>
      </c>
      <c r="G11277">
        <f>_xlfn.XLOOKUP($A11277,Product_pricing!$B:$B,Product_pricing!$C:$C)</f>
        <v>57</v>
      </c>
      <c r="H11277">
        <f t="shared" si="528"/>
        <v>167.57999999999998</v>
      </c>
      <c r="I11277" s="10">
        <f t="shared" si="529"/>
        <v>0.14787899012292263</v>
      </c>
      <c r="J11277" t="str">
        <f>_xlfn.XLOOKUP(A11277,Product_Details!$A:$A,Product_Details!$G:$G,"mens")</f>
        <v>Mens</v>
      </c>
      <c r="K11277">
        <f t="shared" si="530"/>
        <v>2520</v>
      </c>
    </row>
    <row r="11278" spans="1:11" ht="15">
      <c r="A11278" t="s">
        <v>26</v>
      </c>
      <c r="B11278">
        <v>5</v>
      </c>
      <c r="C11278">
        <v>2</v>
      </c>
      <c r="D11278" t="s">
        <v>23</v>
      </c>
      <c r="E11278" t="s">
        <v>1779</v>
      </c>
      <c r="F11278" s="1">
        <v>3.8078703703703707E-3</v>
      </c>
      <c r="G11278">
        <f>_xlfn.XLOOKUP($A11278,Product_pricing!$B:$B,Product_pricing!$C:$C)</f>
        <v>17</v>
      </c>
      <c r="H11278">
        <f t="shared" si="528"/>
        <v>83.3</v>
      </c>
      <c r="I11278" s="10">
        <f t="shared" si="529"/>
        <v>7.3507100353499569E-2</v>
      </c>
      <c r="J11278" t="str">
        <f>_xlfn.XLOOKUP(A11278,Product_Details!$A:$A,Product_Details!$G:$G,"mens")</f>
        <v>Mens</v>
      </c>
      <c r="K11278">
        <f t="shared" si="530"/>
        <v>2520</v>
      </c>
    </row>
    <row r="11279" spans="1:11" ht="15">
      <c r="A11279" t="s">
        <v>35</v>
      </c>
      <c r="B11279">
        <v>1</v>
      </c>
      <c r="C11279">
        <v>10</v>
      </c>
      <c r="D11279" t="s">
        <v>33</v>
      </c>
      <c r="E11279" t="s">
        <v>1780</v>
      </c>
      <c r="F11279" s="1">
        <v>1.7509259259259259E-2</v>
      </c>
      <c r="G11279">
        <f>_xlfn.XLOOKUP($A11279,Product_pricing!$B:$B,Product_pricing!$C:$C)</f>
        <v>32</v>
      </c>
      <c r="H11279">
        <f t="shared" si="528"/>
        <v>28.8</v>
      </c>
      <c r="I11279" s="10">
        <f t="shared" si="529"/>
        <v>2.5414219569997454E-2</v>
      </c>
      <c r="J11279" t="str">
        <f>_xlfn.XLOOKUP(A11279,Product_Details!$A:$A,Product_Details!$G:$G,"mens")</f>
        <v>Womens</v>
      </c>
      <c r="K11279">
        <f t="shared" si="530"/>
        <v>2511.6666666666665</v>
      </c>
    </row>
    <row r="11280" spans="1:11" ht="15">
      <c r="A11280" t="s">
        <v>29</v>
      </c>
      <c r="B11280">
        <v>2</v>
      </c>
      <c r="C11280">
        <v>10</v>
      </c>
      <c r="D11280" t="s">
        <v>33</v>
      </c>
      <c r="E11280" t="s">
        <v>1780</v>
      </c>
      <c r="F11280" s="1">
        <v>1.7509259259259259E-2</v>
      </c>
      <c r="G11280">
        <f>_xlfn.XLOOKUP($A11280,Product_pricing!$B:$B,Product_pricing!$C:$C)</f>
        <v>10</v>
      </c>
      <c r="H11280">
        <f t="shared" si="528"/>
        <v>18</v>
      </c>
      <c r="I11280" s="10">
        <f t="shared" si="529"/>
        <v>1.5883887231248409E-2</v>
      </c>
      <c r="J11280" t="str">
        <f>_xlfn.XLOOKUP(A11280,Product_Details!$A:$A,Product_Details!$G:$G,"mens")</f>
        <v>Womens</v>
      </c>
      <c r="K11280">
        <f t="shared" si="530"/>
        <v>2511.6666666666665</v>
      </c>
    </row>
    <row r="11281" spans="1:11" ht="15">
      <c r="A11281" t="s">
        <v>36</v>
      </c>
      <c r="B11281">
        <v>5</v>
      </c>
      <c r="C11281">
        <v>10</v>
      </c>
      <c r="D11281" t="s">
        <v>33</v>
      </c>
      <c r="E11281" t="s">
        <v>1780</v>
      </c>
      <c r="F11281" s="1">
        <v>1.7509259259259259E-2</v>
      </c>
      <c r="G11281">
        <f>_xlfn.XLOOKUP($A11281,Product_pricing!$B:$B,Product_pricing!$C:$C)</f>
        <v>23</v>
      </c>
      <c r="H11281">
        <f t="shared" si="528"/>
        <v>103.5</v>
      </c>
      <c r="I11281" s="10">
        <f t="shared" si="529"/>
        <v>9.1332351579678339E-2</v>
      </c>
      <c r="J11281" t="str">
        <f>_xlfn.XLOOKUP(A11281,Product_Details!$A:$A,Product_Details!$G:$G,"mens")</f>
        <v>Womens</v>
      </c>
      <c r="K11281">
        <f t="shared" si="530"/>
        <v>2511.6666666666665</v>
      </c>
    </row>
    <row r="11282" spans="1:11" ht="15">
      <c r="A11282" t="s">
        <v>31</v>
      </c>
      <c r="B11282">
        <v>5</v>
      </c>
      <c r="C11282">
        <v>10</v>
      </c>
      <c r="D11282" t="s">
        <v>33</v>
      </c>
      <c r="E11282" t="s">
        <v>1780</v>
      </c>
      <c r="F11282" s="1">
        <v>1.7509259259259259E-2</v>
      </c>
      <c r="G11282">
        <f>_xlfn.XLOOKUP($A11282,Product_pricing!$B:$B,Product_pricing!$C:$C)</f>
        <v>57</v>
      </c>
      <c r="H11282">
        <f t="shared" si="528"/>
        <v>256.5</v>
      </c>
      <c r="I11282" s="10">
        <f t="shared" si="529"/>
        <v>0.22634539304528978</v>
      </c>
      <c r="J11282" t="str">
        <f>_xlfn.XLOOKUP(A11282,Product_Details!$A:$A,Product_Details!$G:$G,"mens")</f>
        <v>Mens</v>
      </c>
      <c r="K11282">
        <f t="shared" si="530"/>
        <v>3780</v>
      </c>
    </row>
    <row r="11283" spans="1:11" ht="15">
      <c r="A11283" t="s">
        <v>32</v>
      </c>
      <c r="B11283">
        <v>1</v>
      </c>
      <c r="C11283">
        <v>10</v>
      </c>
      <c r="D11283" t="s">
        <v>33</v>
      </c>
      <c r="E11283" t="s">
        <v>1780</v>
      </c>
      <c r="F11283" s="1">
        <v>1.7509259259259259E-2</v>
      </c>
      <c r="G11283">
        <f>_xlfn.XLOOKUP($A11283,Product_pricing!$B:$B,Product_pricing!$C:$C)</f>
        <v>36</v>
      </c>
      <c r="H11283">
        <f t="shared" si="528"/>
        <v>32.4</v>
      </c>
      <c r="I11283" s="10">
        <f t="shared" si="529"/>
        <v>2.8590997016247132E-2</v>
      </c>
      <c r="J11283" t="str">
        <f>_xlfn.XLOOKUP(A11283,Product_Details!$A:$A,Product_Details!$G:$G,"mens")</f>
        <v>Mens</v>
      </c>
      <c r="K11283">
        <f t="shared" si="530"/>
        <v>3780</v>
      </c>
    </row>
    <row r="11284" spans="1:11" ht="15">
      <c r="A11284" t="s">
        <v>22</v>
      </c>
      <c r="B11284">
        <v>1</v>
      </c>
      <c r="C11284">
        <v>0</v>
      </c>
      <c r="D11284" t="s">
        <v>33</v>
      </c>
      <c r="E11284">
        <v>189190</v>
      </c>
      <c r="F11284" s="1">
        <v>3.3508101851851851E-2</v>
      </c>
      <c r="G11284">
        <f>_xlfn.XLOOKUP($A11284,Product_pricing!$B:$B,Product_pricing!$C:$C)</f>
        <v>13</v>
      </c>
      <c r="H11284">
        <f t="shared" si="528"/>
        <v>13</v>
      </c>
      <c r="I11284" s="10">
        <f t="shared" si="529"/>
        <v>1.1471696333679405E-2</v>
      </c>
      <c r="J11284" t="str">
        <f>_xlfn.XLOOKUP(A11284,Product_Details!$A:$A,Product_Details!$G:$G,"mens")</f>
        <v>Womens</v>
      </c>
      <c r="K11284">
        <f t="shared" si="530"/>
        <v>2511.6666666666665</v>
      </c>
    </row>
    <row r="11285" spans="1:11" ht="15">
      <c r="A11285" t="s">
        <v>36</v>
      </c>
      <c r="B11285">
        <v>2</v>
      </c>
      <c r="C11285">
        <v>0</v>
      </c>
      <c r="D11285" t="s">
        <v>33</v>
      </c>
      <c r="E11285">
        <v>189190</v>
      </c>
      <c r="F11285" s="1">
        <v>3.3508101851851851E-2</v>
      </c>
      <c r="G11285">
        <f>_xlfn.XLOOKUP($A11285,Product_pricing!$B:$B,Product_pricing!$C:$C)</f>
        <v>23</v>
      </c>
      <c r="H11285">
        <f t="shared" si="528"/>
        <v>46</v>
      </c>
      <c r="I11285" s="10">
        <f t="shared" si="529"/>
        <v>4.0592156257634814E-2</v>
      </c>
      <c r="J11285" t="str">
        <f>_xlfn.XLOOKUP(A11285,Product_Details!$A:$A,Product_Details!$G:$G,"mens")</f>
        <v>Womens</v>
      </c>
      <c r="K11285">
        <f t="shared" si="530"/>
        <v>2511.6666666666665</v>
      </c>
    </row>
    <row r="11286" spans="1:11" ht="15">
      <c r="A11286" t="s">
        <v>30</v>
      </c>
      <c r="B11286">
        <v>1</v>
      </c>
      <c r="C11286">
        <v>0</v>
      </c>
      <c r="D11286" t="s">
        <v>33</v>
      </c>
      <c r="E11286">
        <v>189190</v>
      </c>
      <c r="F11286" s="1">
        <v>3.3508101851851851E-2</v>
      </c>
      <c r="G11286">
        <f>_xlfn.XLOOKUP($A11286,Product_pricing!$B:$B,Product_pricing!$C:$C)</f>
        <v>19</v>
      </c>
      <c r="H11286">
        <f t="shared" si="528"/>
        <v>19</v>
      </c>
      <c r="I11286" s="10">
        <f t="shared" si="529"/>
        <v>1.6766325410762208E-2</v>
      </c>
      <c r="J11286" t="str">
        <f>_xlfn.XLOOKUP(A11286,Product_Details!$A:$A,Product_Details!$G:$G,"mens")</f>
        <v>Womens</v>
      </c>
      <c r="K11286">
        <f t="shared" si="530"/>
        <v>2511.6666666666665</v>
      </c>
    </row>
    <row r="11287" spans="1:11" ht="15">
      <c r="A11287" t="s">
        <v>25</v>
      </c>
      <c r="B11287">
        <v>1</v>
      </c>
      <c r="C11287">
        <v>0</v>
      </c>
      <c r="D11287" t="s">
        <v>33</v>
      </c>
      <c r="E11287">
        <v>189190</v>
      </c>
      <c r="F11287" s="1">
        <v>3.3508101851851851E-2</v>
      </c>
      <c r="G11287">
        <f>_xlfn.XLOOKUP($A11287,Product_pricing!$B:$B,Product_pricing!$C:$C)</f>
        <v>40</v>
      </c>
      <c r="H11287">
        <f t="shared" si="528"/>
        <v>40</v>
      </c>
      <c r="I11287" s="10">
        <f t="shared" si="529"/>
        <v>3.5297527180552013E-2</v>
      </c>
      <c r="J11287" t="str">
        <f>_xlfn.XLOOKUP(A11287,Product_Details!$A:$A,Product_Details!$G:$G,"mens")</f>
        <v>Mens</v>
      </c>
      <c r="K11287">
        <f t="shared" si="530"/>
        <v>1890</v>
      </c>
    </row>
    <row r="11288" spans="1:11" ht="15">
      <c r="A11288" t="s">
        <v>41</v>
      </c>
      <c r="B11288">
        <v>1</v>
      </c>
      <c r="C11288">
        <v>0</v>
      </c>
      <c r="D11288" t="s">
        <v>33</v>
      </c>
      <c r="E11288">
        <v>189190</v>
      </c>
      <c r="F11288" s="1">
        <v>3.3508101851851851E-2</v>
      </c>
      <c r="G11288">
        <f>_xlfn.XLOOKUP($A11288,Product_pricing!$B:$B,Product_pricing!$C:$C)</f>
        <v>10</v>
      </c>
      <c r="H11288">
        <f t="shared" si="528"/>
        <v>10</v>
      </c>
      <c r="I11288" s="10">
        <f t="shared" si="529"/>
        <v>8.8243817951380032E-3</v>
      </c>
      <c r="J11288" t="str">
        <f>_xlfn.XLOOKUP(A11288,Product_Details!$A:$A,Product_Details!$G:$G,"mens")</f>
        <v>Mens</v>
      </c>
      <c r="K11288">
        <f t="shared" si="530"/>
        <v>1890</v>
      </c>
    </row>
    <row r="11289" spans="1:11" ht="15">
      <c r="A11289" t="s">
        <v>26</v>
      </c>
      <c r="B11289">
        <v>2</v>
      </c>
      <c r="C11289">
        <v>0</v>
      </c>
      <c r="D11289" t="s">
        <v>33</v>
      </c>
      <c r="E11289">
        <v>189190</v>
      </c>
      <c r="F11289" s="1">
        <v>3.3508101851851851E-2</v>
      </c>
      <c r="G11289">
        <f>_xlfn.XLOOKUP($A11289,Product_pricing!$B:$B,Product_pricing!$C:$C)</f>
        <v>17</v>
      </c>
      <c r="H11289">
        <f t="shared" si="528"/>
        <v>34</v>
      </c>
      <c r="I11289" s="10">
        <f t="shared" si="529"/>
        <v>3.0002898103469212E-2</v>
      </c>
      <c r="J11289" t="str">
        <f>_xlfn.XLOOKUP(A11289,Product_Details!$A:$A,Product_Details!$G:$G,"mens")</f>
        <v>Mens</v>
      </c>
      <c r="K11289">
        <f t="shared" si="530"/>
        <v>1890</v>
      </c>
    </row>
    <row r="11290" spans="1:11" ht="15">
      <c r="A11290" t="s">
        <v>27</v>
      </c>
      <c r="B11290">
        <v>3</v>
      </c>
      <c r="C11290">
        <v>0</v>
      </c>
      <c r="D11290" t="s">
        <v>33</v>
      </c>
      <c r="E11290">
        <v>189190</v>
      </c>
      <c r="F11290" s="1">
        <v>3.3508101851851851E-2</v>
      </c>
      <c r="G11290">
        <f>_xlfn.XLOOKUP($A11290,Product_pricing!$B:$B,Product_pricing!$C:$C)</f>
        <v>29</v>
      </c>
      <c r="H11290">
        <f t="shared" si="528"/>
        <v>87</v>
      </c>
      <c r="I11290" s="10">
        <f t="shared" si="529"/>
        <v>7.6772121617700625E-2</v>
      </c>
      <c r="J11290" t="str">
        <f>_xlfn.XLOOKUP(A11290,Product_Details!$A:$A,Product_Details!$G:$G,"mens")</f>
        <v>Mens</v>
      </c>
      <c r="K11290">
        <f t="shared" si="530"/>
        <v>1890</v>
      </c>
    </row>
    <row r="11291" spans="1:11" ht="15">
      <c r="A11291" t="s">
        <v>22</v>
      </c>
      <c r="B11291">
        <v>1</v>
      </c>
      <c r="C11291">
        <v>5</v>
      </c>
      <c r="D11291" t="s">
        <v>23</v>
      </c>
      <c r="E11291" t="s">
        <v>1781</v>
      </c>
      <c r="F11291" s="1">
        <v>1.6763888888888887E-2</v>
      </c>
      <c r="G11291">
        <f>_xlfn.XLOOKUP($A11291,Product_pricing!$B:$B,Product_pricing!$C:$C)</f>
        <v>13</v>
      </c>
      <c r="H11291">
        <f t="shared" si="528"/>
        <v>12.35</v>
      </c>
      <c r="I11291" s="10">
        <f t="shared" si="529"/>
        <v>1.0898111516995435E-2</v>
      </c>
      <c r="J11291" t="str">
        <f>_xlfn.XLOOKUP(A11291,Product_Details!$A:$A,Product_Details!$G:$G,"mens")</f>
        <v>Womens</v>
      </c>
      <c r="K11291">
        <f t="shared" si="530"/>
        <v>2511.6666666666665</v>
      </c>
    </row>
    <row r="11292" spans="1:11" ht="15">
      <c r="A11292" t="s">
        <v>35</v>
      </c>
      <c r="B11292">
        <v>2</v>
      </c>
      <c r="C11292">
        <v>5</v>
      </c>
      <c r="D11292" t="s">
        <v>23</v>
      </c>
      <c r="E11292" t="s">
        <v>1781</v>
      </c>
      <c r="F11292" s="1">
        <v>1.6763888888888887E-2</v>
      </c>
      <c r="G11292">
        <f>_xlfn.XLOOKUP($A11292,Product_pricing!$B:$B,Product_pricing!$C:$C)</f>
        <v>32</v>
      </c>
      <c r="H11292">
        <f t="shared" si="528"/>
        <v>60.8</v>
      </c>
      <c r="I11292" s="10">
        <f t="shared" si="529"/>
        <v>5.3652241314439061E-2</v>
      </c>
      <c r="J11292" t="str">
        <f>_xlfn.XLOOKUP(A11292,Product_Details!$A:$A,Product_Details!$G:$G,"mens")</f>
        <v>Womens</v>
      </c>
      <c r="K11292">
        <f t="shared" si="530"/>
        <v>2511.6666666666665</v>
      </c>
    </row>
    <row r="11293" spans="1:11" ht="15">
      <c r="A11293" t="s">
        <v>29</v>
      </c>
      <c r="B11293">
        <v>4</v>
      </c>
      <c r="C11293">
        <v>5</v>
      </c>
      <c r="D11293" t="s">
        <v>23</v>
      </c>
      <c r="E11293" t="s">
        <v>1781</v>
      </c>
      <c r="F11293" s="1">
        <v>1.6763888888888887E-2</v>
      </c>
      <c r="G11293">
        <f>_xlfn.XLOOKUP($A11293,Product_pricing!$B:$B,Product_pricing!$C:$C)</f>
        <v>10</v>
      </c>
      <c r="H11293">
        <f t="shared" si="528"/>
        <v>38</v>
      </c>
      <c r="I11293" s="10">
        <f t="shared" si="529"/>
        <v>3.3532650821524415E-2</v>
      </c>
      <c r="J11293" t="str">
        <f>_xlfn.XLOOKUP(A11293,Product_Details!$A:$A,Product_Details!$G:$G,"mens")</f>
        <v>Womens</v>
      </c>
      <c r="K11293">
        <f t="shared" si="530"/>
        <v>2511.6666666666665</v>
      </c>
    </row>
    <row r="11294" spans="1:11" ht="15">
      <c r="A11294" t="s">
        <v>32</v>
      </c>
      <c r="B11294">
        <v>5</v>
      </c>
      <c r="C11294">
        <v>5</v>
      </c>
      <c r="D11294" t="s">
        <v>23</v>
      </c>
      <c r="E11294" t="s">
        <v>1781</v>
      </c>
      <c r="F11294" s="1">
        <v>1.6763888888888887E-2</v>
      </c>
      <c r="G11294">
        <f>_xlfn.XLOOKUP($A11294,Product_pricing!$B:$B,Product_pricing!$C:$C)</f>
        <v>36</v>
      </c>
      <c r="H11294">
        <f t="shared" si="528"/>
        <v>171</v>
      </c>
      <c r="I11294" s="10">
        <f t="shared" si="529"/>
        <v>0.15089692869685986</v>
      </c>
      <c r="J11294" t="str">
        <f>_xlfn.XLOOKUP(A11294,Product_Details!$A:$A,Product_Details!$G:$G,"mens")</f>
        <v>Mens</v>
      </c>
      <c r="K11294">
        <f t="shared" si="530"/>
        <v>3780</v>
      </c>
    </row>
    <row r="11295" spans="1:11" ht="15">
      <c r="A11295" t="s">
        <v>26</v>
      </c>
      <c r="B11295">
        <v>4</v>
      </c>
      <c r="C11295">
        <v>5</v>
      </c>
      <c r="D11295" t="s">
        <v>23</v>
      </c>
      <c r="E11295" t="s">
        <v>1781</v>
      </c>
      <c r="F11295" s="1">
        <v>1.6763888888888887E-2</v>
      </c>
      <c r="G11295">
        <f>_xlfn.XLOOKUP($A11295,Product_pricing!$B:$B,Product_pricing!$C:$C)</f>
        <v>17</v>
      </c>
      <c r="H11295">
        <f t="shared" si="528"/>
        <v>64.599999999999994</v>
      </c>
      <c r="I11295" s="10">
        <f t="shared" si="529"/>
        <v>5.7005506396591493E-2</v>
      </c>
      <c r="J11295" t="str">
        <f>_xlfn.XLOOKUP(A11295,Product_Details!$A:$A,Product_Details!$G:$G,"mens")</f>
        <v>Mens</v>
      </c>
      <c r="K11295">
        <f t="shared" si="530"/>
        <v>3780</v>
      </c>
    </row>
    <row r="11296" spans="1:11" ht="15">
      <c r="A11296" t="s">
        <v>22</v>
      </c>
      <c r="B11296">
        <v>3</v>
      </c>
      <c r="C11296">
        <v>6</v>
      </c>
      <c r="D11296" t="s">
        <v>33</v>
      </c>
      <c r="E11296" t="s">
        <v>1782</v>
      </c>
      <c r="F11296" s="1">
        <v>3.9887731481481482E-2</v>
      </c>
      <c r="G11296">
        <f>_xlfn.XLOOKUP($A11296,Product_pricing!$B:$B,Product_pricing!$C:$C)</f>
        <v>13</v>
      </c>
      <c r="H11296">
        <f t="shared" si="528"/>
        <v>36.659999999999997</v>
      </c>
      <c r="I11296" s="10">
        <f t="shared" si="529"/>
        <v>3.2350183660975917E-2</v>
      </c>
      <c r="J11296" t="str">
        <f>_xlfn.XLOOKUP(A11296,Product_Details!$A:$A,Product_Details!$G:$G,"mens")</f>
        <v>Womens</v>
      </c>
      <c r="K11296">
        <f t="shared" si="530"/>
        <v>2511.6666666666665</v>
      </c>
    </row>
    <row r="11297" spans="1:11" ht="15">
      <c r="A11297" t="s">
        <v>35</v>
      </c>
      <c r="B11297">
        <v>4</v>
      </c>
      <c r="C11297">
        <v>6</v>
      </c>
      <c r="D11297" t="s">
        <v>33</v>
      </c>
      <c r="E11297" t="s">
        <v>1782</v>
      </c>
      <c r="F11297" s="1">
        <v>3.9887731481481482E-2</v>
      </c>
      <c r="G11297">
        <f>_xlfn.XLOOKUP($A11297,Product_pricing!$B:$B,Product_pricing!$C:$C)</f>
        <v>32</v>
      </c>
      <c r="H11297">
        <f t="shared" si="528"/>
        <v>120.32</v>
      </c>
      <c r="I11297" s="10">
        <f t="shared" si="529"/>
        <v>0.10617496175910045</v>
      </c>
      <c r="J11297" t="str">
        <f>_xlfn.XLOOKUP(A11297,Product_Details!$A:$A,Product_Details!$G:$G,"mens")</f>
        <v>Womens</v>
      </c>
      <c r="K11297">
        <f t="shared" si="530"/>
        <v>2511.6666666666665</v>
      </c>
    </row>
    <row r="11298" spans="1:11" ht="15">
      <c r="A11298" t="s">
        <v>29</v>
      </c>
      <c r="B11298">
        <v>2</v>
      </c>
      <c r="C11298">
        <v>6</v>
      </c>
      <c r="D11298" t="s">
        <v>33</v>
      </c>
      <c r="E11298" t="s">
        <v>1782</v>
      </c>
      <c r="F11298" s="1">
        <v>3.9887731481481482E-2</v>
      </c>
      <c r="G11298">
        <f>_xlfn.XLOOKUP($A11298,Product_pricing!$B:$B,Product_pricing!$C:$C)</f>
        <v>10</v>
      </c>
      <c r="H11298">
        <f t="shared" si="528"/>
        <v>18.799999999999997</v>
      </c>
      <c r="I11298" s="10">
        <f t="shared" si="529"/>
        <v>1.6589837774859444E-2</v>
      </c>
      <c r="J11298" t="str">
        <f>_xlfn.XLOOKUP(A11298,Product_Details!$A:$A,Product_Details!$G:$G,"mens")</f>
        <v>Womens</v>
      </c>
      <c r="K11298">
        <f t="shared" si="530"/>
        <v>2511.6666666666665</v>
      </c>
    </row>
    <row r="11299" spans="1:11" ht="15">
      <c r="A11299" t="s">
        <v>31</v>
      </c>
      <c r="B11299">
        <v>3</v>
      </c>
      <c r="C11299">
        <v>6</v>
      </c>
      <c r="D11299" t="s">
        <v>33</v>
      </c>
      <c r="E11299" t="s">
        <v>1782</v>
      </c>
      <c r="F11299" s="1">
        <v>3.9887731481481482E-2</v>
      </c>
      <c r="G11299">
        <f>_xlfn.XLOOKUP($A11299,Product_pricing!$B:$B,Product_pricing!$C:$C)</f>
        <v>57</v>
      </c>
      <c r="H11299">
        <f t="shared" si="528"/>
        <v>160.73999999999998</v>
      </c>
      <c r="I11299" s="10">
        <f t="shared" si="529"/>
        <v>0.14184311297504823</v>
      </c>
      <c r="J11299" t="str">
        <f>_xlfn.XLOOKUP(A11299,Product_Details!$A:$A,Product_Details!$G:$G,"mens")</f>
        <v>Mens</v>
      </c>
      <c r="K11299">
        <f t="shared" si="530"/>
        <v>3780</v>
      </c>
    </row>
    <row r="11300" spans="1:11" ht="15">
      <c r="A11300" t="s">
        <v>26</v>
      </c>
      <c r="B11300">
        <v>4</v>
      </c>
      <c r="C11300">
        <v>6</v>
      </c>
      <c r="D11300" t="s">
        <v>33</v>
      </c>
      <c r="E11300" t="s">
        <v>1782</v>
      </c>
      <c r="F11300" s="1">
        <v>3.9887731481481482E-2</v>
      </c>
      <c r="G11300">
        <f>_xlfn.XLOOKUP($A11300,Product_pricing!$B:$B,Product_pricing!$C:$C)</f>
        <v>17</v>
      </c>
      <c r="H11300">
        <f t="shared" si="528"/>
        <v>63.919999999999995</v>
      </c>
      <c r="I11300" s="10">
        <f t="shared" si="529"/>
        <v>5.6405448434522117E-2</v>
      </c>
      <c r="J11300" t="str">
        <f>_xlfn.XLOOKUP(A11300,Product_Details!$A:$A,Product_Details!$G:$G,"mens")</f>
        <v>Mens</v>
      </c>
      <c r="K11300">
        <f t="shared" si="530"/>
        <v>3780</v>
      </c>
    </row>
    <row r="11301" spans="1:11" ht="15">
      <c r="A11301" t="s">
        <v>29</v>
      </c>
      <c r="B11301">
        <v>1</v>
      </c>
      <c r="C11301">
        <v>9</v>
      </c>
      <c r="D11301" t="s">
        <v>23</v>
      </c>
      <c r="E11301" t="s">
        <v>1783</v>
      </c>
      <c r="F11301" s="1">
        <v>1.6739583333333332E-2</v>
      </c>
      <c r="G11301">
        <f>_xlfn.XLOOKUP($A11301,Product_pricing!$B:$B,Product_pricing!$C:$C)</f>
        <v>10</v>
      </c>
      <c r="H11301">
        <f t="shared" si="528"/>
        <v>9.1</v>
      </c>
      <c r="I11301" s="10">
        <f t="shared" si="529"/>
        <v>8.0301874335755846E-3</v>
      </c>
      <c r="J11301" t="str">
        <f>_xlfn.XLOOKUP(A11301,Product_Details!$A:$A,Product_Details!$G:$G,"mens")</f>
        <v>Womens</v>
      </c>
      <c r="K11301">
        <f t="shared" si="530"/>
        <v>3767.5</v>
      </c>
    </row>
    <row r="11302" spans="1:11" ht="15">
      <c r="A11302" t="s">
        <v>30</v>
      </c>
      <c r="B11302">
        <v>1</v>
      </c>
      <c r="C11302">
        <v>9</v>
      </c>
      <c r="D11302" t="s">
        <v>23</v>
      </c>
      <c r="E11302" t="s">
        <v>1783</v>
      </c>
      <c r="F11302" s="1">
        <v>1.6739583333333332E-2</v>
      </c>
      <c r="G11302">
        <f>_xlfn.XLOOKUP($A11302,Product_pricing!$B:$B,Product_pricing!$C:$C)</f>
        <v>19</v>
      </c>
      <c r="H11302">
        <f t="shared" si="528"/>
        <v>17.29</v>
      </c>
      <c r="I11302" s="10">
        <f t="shared" si="529"/>
        <v>1.5257356123793609E-2</v>
      </c>
      <c r="J11302" t="str">
        <f>_xlfn.XLOOKUP(A11302,Product_Details!$A:$A,Product_Details!$G:$G,"mens")</f>
        <v>Womens</v>
      </c>
      <c r="K11302">
        <f t="shared" si="530"/>
        <v>3767.5</v>
      </c>
    </row>
    <row r="11303" spans="1:11" ht="15">
      <c r="A11303" t="s">
        <v>32</v>
      </c>
      <c r="B11303">
        <v>4</v>
      </c>
      <c r="C11303">
        <v>9</v>
      </c>
      <c r="D11303" t="s">
        <v>23</v>
      </c>
      <c r="E11303" t="s">
        <v>1783</v>
      </c>
      <c r="F11303" s="1">
        <v>1.6739583333333332E-2</v>
      </c>
      <c r="G11303">
        <f>_xlfn.XLOOKUP($A11303,Product_pricing!$B:$B,Product_pricing!$C:$C)</f>
        <v>36</v>
      </c>
      <c r="H11303">
        <f t="shared" si="528"/>
        <v>131.04</v>
      </c>
      <c r="I11303" s="10">
        <f t="shared" si="529"/>
        <v>0.11563469904348839</v>
      </c>
      <c r="J11303" t="str">
        <f>_xlfn.XLOOKUP(A11303,Product_Details!$A:$A,Product_Details!$G:$G,"mens")</f>
        <v>Mens</v>
      </c>
      <c r="K11303">
        <f t="shared" si="530"/>
        <v>3780</v>
      </c>
    </row>
    <row r="11304" spans="1:11" ht="15">
      <c r="A11304" t="s">
        <v>27</v>
      </c>
      <c r="B11304">
        <v>1</v>
      </c>
      <c r="C11304">
        <v>9</v>
      </c>
      <c r="D11304" t="s">
        <v>23</v>
      </c>
      <c r="E11304" t="s">
        <v>1783</v>
      </c>
      <c r="F11304" s="1">
        <v>1.6739583333333332E-2</v>
      </c>
      <c r="G11304">
        <f>_xlfn.XLOOKUP($A11304,Product_pricing!$B:$B,Product_pricing!$C:$C)</f>
        <v>29</v>
      </c>
      <c r="H11304">
        <f t="shared" si="528"/>
        <v>26.39</v>
      </c>
      <c r="I11304" s="10">
        <f t="shared" si="529"/>
        <v>2.3287543557369193E-2</v>
      </c>
      <c r="J11304" t="str">
        <f>_xlfn.XLOOKUP(A11304,Product_Details!$A:$A,Product_Details!$G:$G,"mens")</f>
        <v>Mens</v>
      </c>
      <c r="K11304">
        <f t="shared" si="530"/>
        <v>3780</v>
      </c>
    </row>
    <row r="11305" spans="1:11" ht="15">
      <c r="A11305" t="s">
        <v>22</v>
      </c>
      <c r="B11305">
        <v>2</v>
      </c>
      <c r="C11305">
        <v>13</v>
      </c>
      <c r="D11305" t="s">
        <v>33</v>
      </c>
      <c r="E11305" t="s">
        <v>1784</v>
      </c>
      <c r="F11305" s="1">
        <v>3.5847222222222218E-2</v>
      </c>
      <c r="G11305">
        <f>_xlfn.XLOOKUP($A11305,Product_pricing!$B:$B,Product_pricing!$C:$C)</f>
        <v>13</v>
      </c>
      <c r="H11305">
        <f t="shared" si="528"/>
        <v>22.62</v>
      </c>
      <c r="I11305" s="10">
        <f t="shared" si="529"/>
        <v>1.9960751620602166E-2</v>
      </c>
      <c r="J11305" t="str">
        <f>_xlfn.XLOOKUP(A11305,Product_Details!$A:$A,Product_Details!$G:$G,"mens")</f>
        <v>Womens</v>
      </c>
      <c r="K11305">
        <f t="shared" si="530"/>
        <v>1507</v>
      </c>
    </row>
    <row r="11306" spans="1:11" ht="15">
      <c r="A11306" t="s">
        <v>35</v>
      </c>
      <c r="B11306">
        <v>5</v>
      </c>
      <c r="C11306">
        <v>13</v>
      </c>
      <c r="D11306" t="s">
        <v>33</v>
      </c>
      <c r="E11306" t="s">
        <v>1784</v>
      </c>
      <c r="F11306" s="1">
        <v>3.5847222222222218E-2</v>
      </c>
      <c r="G11306">
        <f>_xlfn.XLOOKUP($A11306,Product_pricing!$B:$B,Product_pricing!$C:$C)</f>
        <v>32</v>
      </c>
      <c r="H11306">
        <f t="shared" si="528"/>
        <v>139.19999999999999</v>
      </c>
      <c r="I11306" s="10">
        <f t="shared" si="529"/>
        <v>0.12283539458832099</v>
      </c>
      <c r="J11306" t="str">
        <f>_xlfn.XLOOKUP(A11306,Product_Details!$A:$A,Product_Details!$G:$G,"mens")</f>
        <v>Womens</v>
      </c>
      <c r="K11306">
        <f t="shared" si="530"/>
        <v>1507</v>
      </c>
    </row>
    <row r="11307" spans="1:11" ht="15">
      <c r="A11307" t="s">
        <v>29</v>
      </c>
      <c r="B11307">
        <v>1</v>
      </c>
      <c r="C11307">
        <v>13</v>
      </c>
      <c r="D11307" t="s">
        <v>33</v>
      </c>
      <c r="E11307" t="s">
        <v>1784</v>
      </c>
      <c r="F11307" s="1">
        <v>3.5847222222222218E-2</v>
      </c>
      <c r="G11307">
        <f>_xlfn.XLOOKUP($A11307,Product_pricing!$B:$B,Product_pricing!$C:$C)</f>
        <v>10</v>
      </c>
      <c r="H11307">
        <f t="shared" si="528"/>
        <v>8.6999999999999993</v>
      </c>
      <c r="I11307" s="10">
        <f t="shared" si="529"/>
        <v>7.6772121617700619E-3</v>
      </c>
      <c r="J11307" t="str">
        <f>_xlfn.XLOOKUP(A11307,Product_Details!$A:$A,Product_Details!$G:$G,"mens")</f>
        <v>Womens</v>
      </c>
      <c r="K11307">
        <f t="shared" si="530"/>
        <v>1507</v>
      </c>
    </row>
    <row r="11308" spans="1:11" ht="15">
      <c r="A11308" t="s">
        <v>36</v>
      </c>
      <c r="B11308">
        <v>1</v>
      </c>
      <c r="C11308">
        <v>13</v>
      </c>
      <c r="D11308" t="s">
        <v>33</v>
      </c>
      <c r="E11308" t="s">
        <v>1784</v>
      </c>
      <c r="F11308" s="1">
        <v>3.5847222222222218E-2</v>
      </c>
      <c r="G11308">
        <f>_xlfn.XLOOKUP($A11308,Product_pricing!$B:$B,Product_pricing!$C:$C)</f>
        <v>23</v>
      </c>
      <c r="H11308">
        <f t="shared" si="528"/>
        <v>20.010000000000002</v>
      </c>
      <c r="I11308" s="10">
        <f t="shared" si="529"/>
        <v>1.7657587972071148E-2</v>
      </c>
      <c r="J11308" t="str">
        <f>_xlfn.XLOOKUP(A11308,Product_Details!$A:$A,Product_Details!$G:$G,"mens")</f>
        <v>Womens</v>
      </c>
      <c r="K11308">
        <f t="shared" si="530"/>
        <v>1507</v>
      </c>
    </row>
    <row r="11309" spans="1:11" ht="15">
      <c r="A11309" t="s">
        <v>38</v>
      </c>
      <c r="B11309">
        <v>5</v>
      </c>
      <c r="C11309">
        <v>13</v>
      </c>
      <c r="D11309" t="s">
        <v>33</v>
      </c>
      <c r="E11309" t="s">
        <v>1784</v>
      </c>
      <c r="F11309" s="1">
        <v>3.5847222222222218E-2</v>
      </c>
      <c r="G11309">
        <f>_xlfn.XLOOKUP($A11309,Product_pricing!$B:$B,Product_pricing!$C:$C)</f>
        <v>54</v>
      </c>
      <c r="H11309">
        <f t="shared" si="528"/>
        <v>234.9</v>
      </c>
      <c r="I11309" s="10">
        <f t="shared" si="529"/>
        <v>0.20728472836779172</v>
      </c>
      <c r="J11309" t="str">
        <f>_xlfn.XLOOKUP(A11309,Product_Details!$A:$A,Product_Details!$G:$G,"mens")</f>
        <v>Womens</v>
      </c>
      <c r="K11309">
        <f t="shared" si="530"/>
        <v>1507</v>
      </c>
    </row>
    <row r="11310" spans="1:11" ht="15">
      <c r="A11310" t="s">
        <v>25</v>
      </c>
      <c r="B11310">
        <v>3</v>
      </c>
      <c r="C11310">
        <v>13</v>
      </c>
      <c r="D11310" t="s">
        <v>33</v>
      </c>
      <c r="E11310" t="s">
        <v>1784</v>
      </c>
      <c r="F11310" s="1">
        <v>3.5847222222222218E-2</v>
      </c>
      <c r="G11310">
        <f>_xlfn.XLOOKUP($A11310,Product_pricing!$B:$B,Product_pricing!$C:$C)</f>
        <v>40</v>
      </c>
      <c r="H11310">
        <f t="shared" si="528"/>
        <v>104.4</v>
      </c>
      <c r="I11310" s="10">
        <f t="shared" si="529"/>
        <v>9.2126545941240756E-2</v>
      </c>
      <c r="J11310" t="str">
        <f>_xlfn.XLOOKUP(A11310,Product_Details!$A:$A,Product_Details!$G:$G,"mens")</f>
        <v>Mens</v>
      </c>
      <c r="K11310">
        <f t="shared" si="530"/>
        <v>3780</v>
      </c>
    </row>
    <row r="11311" spans="1:11" ht="15">
      <c r="A11311" t="s">
        <v>32</v>
      </c>
      <c r="B11311">
        <v>3</v>
      </c>
      <c r="C11311">
        <v>13</v>
      </c>
      <c r="D11311" t="s">
        <v>33</v>
      </c>
      <c r="E11311" t="s">
        <v>1784</v>
      </c>
      <c r="F11311" s="1">
        <v>3.5847222222222218E-2</v>
      </c>
      <c r="G11311">
        <f>_xlfn.XLOOKUP($A11311,Product_pricing!$B:$B,Product_pricing!$C:$C)</f>
        <v>36</v>
      </c>
      <c r="H11311">
        <f t="shared" si="528"/>
        <v>93.96</v>
      </c>
      <c r="I11311" s="10">
        <f t="shared" si="529"/>
        <v>8.2913891347116672E-2</v>
      </c>
      <c r="J11311" t="str">
        <f>_xlfn.XLOOKUP(A11311,Product_Details!$A:$A,Product_Details!$G:$G,"mens")</f>
        <v>Mens</v>
      </c>
      <c r="K11311">
        <f t="shared" si="530"/>
        <v>3780</v>
      </c>
    </row>
    <row r="11312" spans="1:11" ht="15">
      <c r="A11312" t="s">
        <v>35</v>
      </c>
      <c r="B11312">
        <v>4</v>
      </c>
      <c r="C11312">
        <v>23</v>
      </c>
      <c r="D11312" t="s">
        <v>23</v>
      </c>
      <c r="E11312" t="s">
        <v>1785</v>
      </c>
      <c r="F11312" s="1">
        <v>7.9965277777777777E-3</v>
      </c>
      <c r="G11312">
        <f>_xlfn.XLOOKUP($A11312,Product_pricing!$B:$B,Product_pricing!$C:$C)</f>
        <v>32</v>
      </c>
      <c r="H11312">
        <f t="shared" si="528"/>
        <v>98.56</v>
      </c>
      <c r="I11312" s="10">
        <f t="shared" si="529"/>
        <v>8.697310697288016E-2</v>
      </c>
      <c r="J11312" t="str">
        <f>_xlfn.XLOOKUP(A11312,Product_Details!$A:$A,Product_Details!$G:$G,"mens")</f>
        <v>Womens</v>
      </c>
      <c r="K11312">
        <f t="shared" si="530"/>
        <v>2511.6666666666665</v>
      </c>
    </row>
    <row r="11313" spans="1:11" ht="15">
      <c r="A11313" t="s">
        <v>29</v>
      </c>
      <c r="B11313">
        <v>2</v>
      </c>
      <c r="C11313">
        <v>23</v>
      </c>
      <c r="D11313" t="s">
        <v>23</v>
      </c>
      <c r="E11313" t="s">
        <v>1785</v>
      </c>
      <c r="F11313" s="1">
        <v>7.9965277777777777E-3</v>
      </c>
      <c r="G11313">
        <f>_xlfn.XLOOKUP($A11313,Product_pricing!$B:$B,Product_pricing!$C:$C)</f>
        <v>10</v>
      </c>
      <c r="H11313">
        <f t="shared" si="528"/>
        <v>15.4</v>
      </c>
      <c r="I11313" s="10">
        <f t="shared" si="529"/>
        <v>1.3589547964512526E-2</v>
      </c>
      <c r="J11313" t="str">
        <f>_xlfn.XLOOKUP(A11313,Product_Details!$A:$A,Product_Details!$G:$G,"mens")</f>
        <v>Womens</v>
      </c>
      <c r="K11313">
        <f t="shared" si="530"/>
        <v>2511.6666666666665</v>
      </c>
    </row>
    <row r="11314" spans="1:11" ht="15">
      <c r="A11314" t="s">
        <v>30</v>
      </c>
      <c r="B11314">
        <v>4</v>
      </c>
      <c r="C11314">
        <v>23</v>
      </c>
      <c r="D11314" t="s">
        <v>23</v>
      </c>
      <c r="E11314" t="s">
        <v>1785</v>
      </c>
      <c r="F11314" s="1">
        <v>7.9965277777777777E-3</v>
      </c>
      <c r="G11314">
        <f>_xlfn.XLOOKUP($A11314,Product_pricing!$B:$B,Product_pricing!$C:$C)</f>
        <v>19</v>
      </c>
      <c r="H11314">
        <f t="shared" si="528"/>
        <v>58.52</v>
      </c>
      <c r="I11314" s="10">
        <f t="shared" si="529"/>
        <v>5.1640282265147601E-2</v>
      </c>
      <c r="J11314" t="str">
        <f>_xlfn.XLOOKUP(A11314,Product_Details!$A:$A,Product_Details!$G:$G,"mens")</f>
        <v>Womens</v>
      </c>
      <c r="K11314">
        <f t="shared" si="530"/>
        <v>2511.6666666666665</v>
      </c>
    </row>
    <row r="11315" spans="1:11" ht="15">
      <c r="A11315" t="s">
        <v>25</v>
      </c>
      <c r="B11315">
        <v>3</v>
      </c>
      <c r="C11315">
        <v>23</v>
      </c>
      <c r="D11315" t="s">
        <v>23</v>
      </c>
      <c r="E11315" t="s">
        <v>1785</v>
      </c>
      <c r="F11315" s="1">
        <v>7.9965277777777777E-3</v>
      </c>
      <c r="G11315">
        <f>_xlfn.XLOOKUP($A11315,Product_pricing!$B:$B,Product_pricing!$C:$C)</f>
        <v>40</v>
      </c>
      <c r="H11315">
        <f t="shared" si="528"/>
        <v>92.4</v>
      </c>
      <c r="I11315" s="10">
        <f t="shared" si="529"/>
        <v>8.1537287787075155E-2</v>
      </c>
      <c r="J11315" t="str">
        <f>_xlfn.XLOOKUP(A11315,Product_Details!$A:$A,Product_Details!$G:$G,"mens")</f>
        <v>Mens</v>
      </c>
      <c r="K11315">
        <f t="shared" si="530"/>
        <v>1890</v>
      </c>
    </row>
    <row r="11316" spans="1:11" ht="15">
      <c r="A11316" t="s">
        <v>31</v>
      </c>
      <c r="B11316">
        <v>1</v>
      </c>
      <c r="C11316">
        <v>23</v>
      </c>
      <c r="D11316" t="s">
        <v>23</v>
      </c>
      <c r="E11316" t="s">
        <v>1785</v>
      </c>
      <c r="F11316" s="1">
        <v>7.9965277777777777E-3</v>
      </c>
      <c r="G11316">
        <f>_xlfn.XLOOKUP($A11316,Product_pricing!$B:$B,Product_pricing!$C:$C)</f>
        <v>57</v>
      </c>
      <c r="H11316">
        <f t="shared" si="528"/>
        <v>43.89</v>
      </c>
      <c r="I11316" s="10">
        <f t="shared" si="529"/>
        <v>3.8730211698860692E-2</v>
      </c>
      <c r="J11316" t="str">
        <f>_xlfn.XLOOKUP(A11316,Product_Details!$A:$A,Product_Details!$G:$G,"mens")</f>
        <v>Mens</v>
      </c>
      <c r="K11316">
        <f t="shared" si="530"/>
        <v>1890</v>
      </c>
    </row>
    <row r="11317" spans="1:11" ht="15">
      <c r="A11317" t="s">
        <v>26</v>
      </c>
      <c r="B11317">
        <v>2</v>
      </c>
      <c r="C11317">
        <v>23</v>
      </c>
      <c r="D11317" t="s">
        <v>23</v>
      </c>
      <c r="E11317" t="s">
        <v>1785</v>
      </c>
      <c r="F11317" s="1">
        <v>7.9965277777777777E-3</v>
      </c>
      <c r="G11317">
        <f>_xlfn.XLOOKUP($A11317,Product_pricing!$B:$B,Product_pricing!$C:$C)</f>
        <v>17</v>
      </c>
      <c r="H11317">
        <f t="shared" si="528"/>
        <v>26.18</v>
      </c>
      <c r="I11317" s="10">
        <f t="shared" si="529"/>
        <v>2.3102231539671295E-2</v>
      </c>
      <c r="J11317" t="str">
        <f>_xlfn.XLOOKUP(A11317,Product_Details!$A:$A,Product_Details!$G:$G,"mens")</f>
        <v>Mens</v>
      </c>
      <c r="K11317">
        <f t="shared" si="530"/>
        <v>1890</v>
      </c>
    </row>
    <row r="11318" spans="1:11" ht="15">
      <c r="A11318" t="s">
        <v>27</v>
      </c>
      <c r="B11318">
        <v>1</v>
      </c>
      <c r="C11318">
        <v>23</v>
      </c>
      <c r="D11318" t="s">
        <v>23</v>
      </c>
      <c r="E11318" t="s">
        <v>1785</v>
      </c>
      <c r="F11318" s="1">
        <v>7.9965277777777777E-3</v>
      </c>
      <c r="G11318">
        <f>_xlfn.XLOOKUP($A11318,Product_pricing!$B:$B,Product_pricing!$C:$C)</f>
        <v>29</v>
      </c>
      <c r="H11318">
        <f t="shared" si="528"/>
        <v>22.330000000000002</v>
      </c>
      <c r="I11318" s="10">
        <f t="shared" si="529"/>
        <v>1.9704844548543165E-2</v>
      </c>
      <c r="J11318" t="str">
        <f>_xlfn.XLOOKUP(A11318,Product_Details!$A:$A,Product_Details!$G:$G,"mens")</f>
        <v>Mens</v>
      </c>
      <c r="K11318">
        <f t="shared" si="530"/>
        <v>1890</v>
      </c>
    </row>
    <row r="11319" spans="1:11" ht="15">
      <c r="A11319" t="s">
        <v>30</v>
      </c>
      <c r="B11319">
        <v>5</v>
      </c>
      <c r="C11319">
        <v>10</v>
      </c>
      <c r="D11319" t="s">
        <v>23</v>
      </c>
      <c r="E11319" t="s">
        <v>1786</v>
      </c>
      <c r="F11319" s="1">
        <v>1.920138888888889E-3</v>
      </c>
      <c r="G11319">
        <f>_xlfn.XLOOKUP($A11319,Product_pricing!$B:$B,Product_pricing!$C:$C)</f>
        <v>19</v>
      </c>
      <c r="H11319">
        <f t="shared" si="528"/>
        <v>85.5</v>
      </c>
      <c r="I11319" s="10">
        <f t="shared" si="529"/>
        <v>7.5448464348429931E-2</v>
      </c>
      <c r="J11319" t="str">
        <f>_xlfn.XLOOKUP(A11319,Product_Details!$A:$A,Product_Details!$G:$G,"mens")</f>
        <v>Womens</v>
      </c>
      <c r="K11319">
        <f t="shared" si="530"/>
        <v>3767.5</v>
      </c>
    </row>
    <row r="11320" spans="1:11" ht="15">
      <c r="A11320" t="s">
        <v>38</v>
      </c>
      <c r="B11320">
        <v>1</v>
      </c>
      <c r="C11320">
        <v>10</v>
      </c>
      <c r="D11320" t="s">
        <v>23</v>
      </c>
      <c r="E11320" t="s">
        <v>1786</v>
      </c>
      <c r="F11320" s="1">
        <v>1.920138888888889E-3</v>
      </c>
      <c r="G11320">
        <f>_xlfn.XLOOKUP($A11320,Product_pricing!$B:$B,Product_pricing!$C:$C)</f>
        <v>54</v>
      </c>
      <c r="H11320">
        <f t="shared" si="528"/>
        <v>48.6</v>
      </c>
      <c r="I11320" s="10">
        <f t="shared" si="529"/>
        <v>4.2886495524370696E-2</v>
      </c>
      <c r="J11320" t="str">
        <f>_xlfn.XLOOKUP(A11320,Product_Details!$A:$A,Product_Details!$G:$G,"mens")</f>
        <v>Womens</v>
      </c>
      <c r="K11320">
        <f t="shared" si="530"/>
        <v>3767.5</v>
      </c>
    </row>
    <row r="11321" spans="1:11" ht="15">
      <c r="A11321" t="s">
        <v>41</v>
      </c>
      <c r="B11321">
        <v>2</v>
      </c>
      <c r="C11321">
        <v>10</v>
      </c>
      <c r="D11321" t="s">
        <v>23</v>
      </c>
      <c r="E11321" t="s">
        <v>1786</v>
      </c>
      <c r="F11321" s="1">
        <v>1.920138888888889E-3</v>
      </c>
      <c r="G11321">
        <f>_xlfn.XLOOKUP($A11321,Product_pricing!$B:$B,Product_pricing!$C:$C)</f>
        <v>10</v>
      </c>
      <c r="H11321">
        <f t="shared" si="528"/>
        <v>18</v>
      </c>
      <c r="I11321" s="10">
        <f t="shared" si="529"/>
        <v>1.5883887231248409E-2</v>
      </c>
      <c r="J11321" t="str">
        <f>_xlfn.XLOOKUP(A11321,Product_Details!$A:$A,Product_Details!$G:$G,"mens")</f>
        <v>Mens</v>
      </c>
      <c r="K11321">
        <f t="shared" si="530"/>
        <v>2520</v>
      </c>
    </row>
    <row r="11322" spans="1:11" ht="15">
      <c r="A11322" t="s">
        <v>26</v>
      </c>
      <c r="B11322">
        <v>3</v>
      </c>
      <c r="C11322">
        <v>10</v>
      </c>
      <c r="D11322" t="s">
        <v>23</v>
      </c>
      <c r="E11322" t="s">
        <v>1786</v>
      </c>
      <c r="F11322" s="1">
        <v>1.920138888888889E-3</v>
      </c>
      <c r="G11322">
        <f>_xlfn.XLOOKUP($A11322,Product_pricing!$B:$B,Product_pricing!$C:$C)</f>
        <v>17</v>
      </c>
      <c r="H11322">
        <f t="shared" si="528"/>
        <v>45.9</v>
      </c>
      <c r="I11322" s="10">
        <f t="shared" si="529"/>
        <v>4.0503912439683439E-2</v>
      </c>
      <c r="J11322" t="str">
        <f>_xlfn.XLOOKUP(A11322,Product_Details!$A:$A,Product_Details!$G:$G,"mens")</f>
        <v>Mens</v>
      </c>
      <c r="K11322">
        <f t="shared" si="530"/>
        <v>2520</v>
      </c>
    </row>
    <row r="11323" spans="1:11" ht="15">
      <c r="A11323" t="s">
        <v>27</v>
      </c>
      <c r="B11323">
        <v>3</v>
      </c>
      <c r="C11323">
        <v>10</v>
      </c>
      <c r="D11323" t="s">
        <v>23</v>
      </c>
      <c r="E11323" t="s">
        <v>1786</v>
      </c>
      <c r="F11323" s="1">
        <v>1.920138888888889E-3</v>
      </c>
      <c r="G11323">
        <f>_xlfn.XLOOKUP($A11323,Product_pricing!$B:$B,Product_pricing!$C:$C)</f>
        <v>29</v>
      </c>
      <c r="H11323">
        <f t="shared" si="528"/>
        <v>78.3</v>
      </c>
      <c r="I11323" s="10">
        <f t="shared" si="529"/>
        <v>6.9094909455930567E-2</v>
      </c>
      <c r="J11323" t="str">
        <f>_xlfn.XLOOKUP(A11323,Product_Details!$A:$A,Product_Details!$G:$G,"mens")</f>
        <v>Mens</v>
      </c>
      <c r="K11323">
        <f t="shared" si="530"/>
        <v>2520</v>
      </c>
    </row>
    <row r="11324" spans="1:11" ht="15">
      <c r="A11324" t="s">
        <v>30</v>
      </c>
      <c r="B11324">
        <v>3</v>
      </c>
      <c r="C11324">
        <v>15</v>
      </c>
      <c r="D11324" t="s">
        <v>23</v>
      </c>
      <c r="E11324" t="s">
        <v>1787</v>
      </c>
      <c r="F11324" s="1">
        <v>2.1771990740740741E-2</v>
      </c>
      <c r="G11324">
        <f>_xlfn.XLOOKUP($A11324,Product_pricing!$B:$B,Product_pricing!$C:$C)</f>
        <v>19</v>
      </c>
      <c r="H11324">
        <f t="shared" si="528"/>
        <v>48.449999999999996</v>
      </c>
      <c r="I11324" s="10">
        <f t="shared" si="529"/>
        <v>4.2754129797443627E-2</v>
      </c>
      <c r="J11324" t="str">
        <f>_xlfn.XLOOKUP(A11324,Product_Details!$A:$A,Product_Details!$G:$G,"mens")</f>
        <v>Womens</v>
      </c>
      <c r="K11324">
        <f t="shared" si="530"/>
        <v>3767.5</v>
      </c>
    </row>
    <row r="11325" spans="1:11" ht="15">
      <c r="A11325" t="s">
        <v>38</v>
      </c>
      <c r="B11325">
        <v>3</v>
      </c>
      <c r="C11325">
        <v>15</v>
      </c>
      <c r="D11325" t="s">
        <v>23</v>
      </c>
      <c r="E11325" t="s">
        <v>1787</v>
      </c>
      <c r="F11325" s="1">
        <v>2.1771990740740741E-2</v>
      </c>
      <c r="G11325">
        <f>_xlfn.XLOOKUP($A11325,Product_pricing!$B:$B,Product_pricing!$C:$C)</f>
        <v>54</v>
      </c>
      <c r="H11325">
        <f t="shared" si="528"/>
        <v>137.69999999999999</v>
      </c>
      <c r="I11325" s="10">
        <f t="shared" si="529"/>
        <v>0.12151173731905029</v>
      </c>
      <c r="J11325" t="str">
        <f>_xlfn.XLOOKUP(A11325,Product_Details!$A:$A,Product_Details!$G:$G,"mens")</f>
        <v>Womens</v>
      </c>
      <c r="K11325">
        <f t="shared" si="530"/>
        <v>3767.5</v>
      </c>
    </row>
    <row r="11326" spans="1:11" ht="15">
      <c r="A11326" t="s">
        <v>25</v>
      </c>
      <c r="B11326">
        <v>1</v>
      </c>
      <c r="C11326">
        <v>15</v>
      </c>
      <c r="D11326" t="s">
        <v>23</v>
      </c>
      <c r="E11326" t="s">
        <v>1787</v>
      </c>
      <c r="F11326" s="1">
        <v>2.1771990740740741E-2</v>
      </c>
      <c r="G11326">
        <f>_xlfn.XLOOKUP($A11326,Product_pricing!$B:$B,Product_pricing!$C:$C)</f>
        <v>40</v>
      </c>
      <c r="H11326">
        <f t="shared" si="528"/>
        <v>34</v>
      </c>
      <c r="I11326" s="10">
        <f t="shared" si="529"/>
        <v>3.0002898103469212E-2</v>
      </c>
      <c r="J11326" t="str">
        <f>_xlfn.XLOOKUP(A11326,Product_Details!$A:$A,Product_Details!$G:$G,"mens")</f>
        <v>Mens</v>
      </c>
      <c r="K11326">
        <f t="shared" si="530"/>
        <v>1512</v>
      </c>
    </row>
    <row r="11327" spans="1:11" ht="15">
      <c r="A11327" t="s">
        <v>41</v>
      </c>
      <c r="B11327">
        <v>4</v>
      </c>
      <c r="C11327">
        <v>15</v>
      </c>
      <c r="D11327" t="s">
        <v>23</v>
      </c>
      <c r="E11327" t="s">
        <v>1787</v>
      </c>
      <c r="F11327" s="1">
        <v>2.1771990740740741E-2</v>
      </c>
      <c r="G11327">
        <f>_xlfn.XLOOKUP($A11327,Product_pricing!$B:$B,Product_pricing!$C:$C)</f>
        <v>10</v>
      </c>
      <c r="H11327">
        <f t="shared" si="528"/>
        <v>34</v>
      </c>
      <c r="I11327" s="10">
        <f t="shared" si="529"/>
        <v>3.0002898103469212E-2</v>
      </c>
      <c r="J11327" t="str">
        <f>_xlfn.XLOOKUP(A11327,Product_Details!$A:$A,Product_Details!$G:$G,"mens")</f>
        <v>Mens</v>
      </c>
      <c r="K11327">
        <f t="shared" si="530"/>
        <v>1512</v>
      </c>
    </row>
    <row r="11328" spans="1:11" ht="15">
      <c r="A11328" t="s">
        <v>31</v>
      </c>
      <c r="B11328">
        <v>1</v>
      </c>
      <c r="C11328">
        <v>15</v>
      </c>
      <c r="D11328" t="s">
        <v>23</v>
      </c>
      <c r="E11328" t="s">
        <v>1787</v>
      </c>
      <c r="F11328" s="1">
        <v>2.1771990740740741E-2</v>
      </c>
      <c r="G11328">
        <f>_xlfn.XLOOKUP($A11328,Product_pricing!$B:$B,Product_pricing!$C:$C)</f>
        <v>57</v>
      </c>
      <c r="H11328">
        <f t="shared" si="528"/>
        <v>48.449999999999996</v>
      </c>
      <c r="I11328" s="10">
        <f t="shared" si="529"/>
        <v>4.2754129797443627E-2</v>
      </c>
      <c r="J11328" t="str">
        <f>_xlfn.XLOOKUP(A11328,Product_Details!$A:$A,Product_Details!$G:$G,"mens")</f>
        <v>Mens</v>
      </c>
      <c r="K11328">
        <f t="shared" si="530"/>
        <v>1512</v>
      </c>
    </row>
    <row r="11329" spans="1:11" ht="15">
      <c r="A11329" t="s">
        <v>26</v>
      </c>
      <c r="B11329">
        <v>2</v>
      </c>
      <c r="C11329">
        <v>15</v>
      </c>
      <c r="D11329" t="s">
        <v>23</v>
      </c>
      <c r="E11329" t="s">
        <v>1787</v>
      </c>
      <c r="F11329" s="1">
        <v>2.1771990740740741E-2</v>
      </c>
      <c r="G11329">
        <f>_xlfn.XLOOKUP($A11329,Product_pricing!$B:$B,Product_pricing!$C:$C)</f>
        <v>17</v>
      </c>
      <c r="H11329">
        <f t="shared" si="528"/>
        <v>28.9</v>
      </c>
      <c r="I11329" s="10">
        <f t="shared" si="529"/>
        <v>2.5502463387948829E-2</v>
      </c>
      <c r="J11329" t="str">
        <f>_xlfn.XLOOKUP(A11329,Product_Details!$A:$A,Product_Details!$G:$G,"mens")</f>
        <v>Mens</v>
      </c>
      <c r="K11329">
        <f t="shared" si="530"/>
        <v>1512</v>
      </c>
    </row>
    <row r="11330" spans="1:11" ht="15">
      <c r="A11330" t="s">
        <v>27</v>
      </c>
      <c r="B11330">
        <v>2</v>
      </c>
      <c r="C11330">
        <v>15</v>
      </c>
      <c r="D11330" t="s">
        <v>23</v>
      </c>
      <c r="E11330" t="s">
        <v>1787</v>
      </c>
      <c r="F11330" s="1">
        <v>2.1771990740740741E-2</v>
      </c>
      <c r="G11330">
        <f>_xlfn.XLOOKUP($A11330,Product_pricing!$B:$B,Product_pricing!$C:$C)</f>
        <v>29</v>
      </c>
      <c r="H11330">
        <f t="shared" si="528"/>
        <v>49.3</v>
      </c>
      <c r="I11330" s="10">
        <f t="shared" si="529"/>
        <v>4.3504202250030356E-2</v>
      </c>
      <c r="J11330" t="str">
        <f>_xlfn.XLOOKUP(A11330,Product_Details!$A:$A,Product_Details!$G:$G,"mens")</f>
        <v>Mens</v>
      </c>
      <c r="K11330">
        <f t="shared" si="530"/>
        <v>1512</v>
      </c>
    </row>
    <row r="11331" spans="1:11" ht="15">
      <c r="A11331" t="s">
        <v>22</v>
      </c>
      <c r="B11331">
        <v>4</v>
      </c>
      <c r="C11331">
        <v>10</v>
      </c>
      <c r="D11331" t="s">
        <v>23</v>
      </c>
      <c r="E11331" t="s">
        <v>1788</v>
      </c>
      <c r="F11331" s="1">
        <v>2.227314814814815E-2</v>
      </c>
      <c r="G11331">
        <f>_xlfn.XLOOKUP($A11331,Product_pricing!$B:$B,Product_pricing!$C:$C)</f>
        <v>13</v>
      </c>
      <c r="H11331">
        <f t="shared" ref="H11331:H11394" si="531">B11331*G11331*(1-C11331/100)</f>
        <v>46.800000000000004</v>
      </c>
      <c r="I11331" s="10">
        <f t="shared" ref="I11331:I11394" si="532">(H11331/SUM($H:$H))*1000</f>
        <v>4.1298106801245862E-2</v>
      </c>
      <c r="J11331" t="str">
        <f>_xlfn.XLOOKUP(A11331,Product_Details!$A:$A,Product_Details!$G:$G,"mens")</f>
        <v>Womens</v>
      </c>
      <c r="K11331">
        <f t="shared" ref="K11331:K11394" si="533">COUNTIFS($J:$J, J11331) / COUNTIFS($J:$J, J11331, $E:$E, E11331)</f>
        <v>2511.6666666666665</v>
      </c>
    </row>
    <row r="11332" spans="1:11" ht="15">
      <c r="A11332" t="s">
        <v>30</v>
      </c>
      <c r="B11332">
        <v>4</v>
      </c>
      <c r="C11332">
        <v>10</v>
      </c>
      <c r="D11332" t="s">
        <v>23</v>
      </c>
      <c r="E11332" t="s">
        <v>1788</v>
      </c>
      <c r="F11332" s="1">
        <v>2.227314814814815E-2</v>
      </c>
      <c r="G11332">
        <f>_xlfn.XLOOKUP($A11332,Product_pricing!$B:$B,Product_pricing!$C:$C)</f>
        <v>19</v>
      </c>
      <c r="H11332">
        <f t="shared" si="531"/>
        <v>68.400000000000006</v>
      </c>
      <c r="I11332" s="10">
        <f t="shared" si="532"/>
        <v>6.0358771478743946E-2</v>
      </c>
      <c r="J11332" t="str">
        <f>_xlfn.XLOOKUP(A11332,Product_Details!$A:$A,Product_Details!$G:$G,"mens")</f>
        <v>Womens</v>
      </c>
      <c r="K11332">
        <f t="shared" si="533"/>
        <v>2511.6666666666665</v>
      </c>
    </row>
    <row r="11333" spans="1:11" ht="15">
      <c r="A11333" t="s">
        <v>38</v>
      </c>
      <c r="B11333">
        <v>2</v>
      </c>
      <c r="C11333">
        <v>10</v>
      </c>
      <c r="D11333" t="s">
        <v>23</v>
      </c>
      <c r="E11333" t="s">
        <v>1788</v>
      </c>
      <c r="F11333" s="1">
        <v>2.227314814814815E-2</v>
      </c>
      <c r="G11333">
        <f>_xlfn.XLOOKUP($A11333,Product_pricing!$B:$B,Product_pricing!$C:$C)</f>
        <v>54</v>
      </c>
      <c r="H11333">
        <f t="shared" si="531"/>
        <v>97.2</v>
      </c>
      <c r="I11333" s="10">
        <f t="shared" si="532"/>
        <v>8.5772991048741393E-2</v>
      </c>
      <c r="J11333" t="str">
        <f>_xlfn.XLOOKUP(A11333,Product_Details!$A:$A,Product_Details!$G:$G,"mens")</f>
        <v>Womens</v>
      </c>
      <c r="K11333">
        <f t="shared" si="533"/>
        <v>2511.6666666666665</v>
      </c>
    </row>
    <row r="11334" spans="1:11" ht="15">
      <c r="A11334" t="s">
        <v>25</v>
      </c>
      <c r="B11334">
        <v>3</v>
      </c>
      <c r="C11334">
        <v>10</v>
      </c>
      <c r="D11334" t="s">
        <v>23</v>
      </c>
      <c r="E11334" t="s">
        <v>1788</v>
      </c>
      <c r="F11334" s="1">
        <v>2.227314814814815E-2</v>
      </c>
      <c r="G11334">
        <f>_xlfn.XLOOKUP($A11334,Product_pricing!$B:$B,Product_pricing!$C:$C)</f>
        <v>40</v>
      </c>
      <c r="H11334">
        <f t="shared" si="531"/>
        <v>108</v>
      </c>
      <c r="I11334" s="10">
        <f t="shared" si="532"/>
        <v>9.5303323387490438E-2</v>
      </c>
      <c r="J11334" t="str">
        <f>_xlfn.XLOOKUP(A11334,Product_Details!$A:$A,Product_Details!$G:$G,"mens")</f>
        <v>Mens</v>
      </c>
      <c r="K11334">
        <f t="shared" si="533"/>
        <v>2520</v>
      </c>
    </row>
    <row r="11335" spans="1:11" ht="15">
      <c r="A11335" t="s">
        <v>41</v>
      </c>
      <c r="B11335">
        <v>4</v>
      </c>
      <c r="C11335">
        <v>10</v>
      </c>
      <c r="D11335" t="s">
        <v>23</v>
      </c>
      <c r="E11335" t="s">
        <v>1788</v>
      </c>
      <c r="F11335" s="1">
        <v>2.227314814814815E-2</v>
      </c>
      <c r="G11335">
        <f>_xlfn.XLOOKUP($A11335,Product_pricing!$B:$B,Product_pricing!$C:$C)</f>
        <v>10</v>
      </c>
      <c r="H11335">
        <f t="shared" si="531"/>
        <v>36</v>
      </c>
      <c r="I11335" s="10">
        <f t="shared" si="532"/>
        <v>3.1767774462496817E-2</v>
      </c>
      <c r="J11335" t="str">
        <f>_xlfn.XLOOKUP(A11335,Product_Details!$A:$A,Product_Details!$G:$G,"mens")</f>
        <v>Mens</v>
      </c>
      <c r="K11335">
        <f t="shared" si="533"/>
        <v>2520</v>
      </c>
    </row>
    <row r="11336" spans="1:11" ht="15">
      <c r="A11336" t="s">
        <v>32</v>
      </c>
      <c r="B11336">
        <v>5</v>
      </c>
      <c r="C11336">
        <v>10</v>
      </c>
      <c r="D11336" t="s">
        <v>23</v>
      </c>
      <c r="E11336" t="s">
        <v>1788</v>
      </c>
      <c r="F11336" s="1">
        <v>2.227314814814815E-2</v>
      </c>
      <c r="G11336">
        <f>_xlfn.XLOOKUP($A11336,Product_pricing!$B:$B,Product_pricing!$C:$C)</f>
        <v>36</v>
      </c>
      <c r="H11336">
        <f t="shared" si="531"/>
        <v>162</v>
      </c>
      <c r="I11336" s="10">
        <f t="shared" si="532"/>
        <v>0.14295498508123564</v>
      </c>
      <c r="J11336" t="str">
        <f>_xlfn.XLOOKUP(A11336,Product_Details!$A:$A,Product_Details!$G:$G,"mens")</f>
        <v>Mens</v>
      </c>
      <c r="K11336">
        <f t="shared" si="533"/>
        <v>2520</v>
      </c>
    </row>
    <row r="11337" spans="1:11" ht="15">
      <c r="A11337" t="s">
        <v>22</v>
      </c>
      <c r="B11337">
        <v>4</v>
      </c>
      <c r="C11337">
        <v>22</v>
      </c>
      <c r="D11337" t="s">
        <v>33</v>
      </c>
      <c r="E11337" t="s">
        <v>1789</v>
      </c>
      <c r="F11337" s="1">
        <v>2.962615740740741E-2</v>
      </c>
      <c r="G11337">
        <f>_xlfn.XLOOKUP($A11337,Product_pricing!$B:$B,Product_pricing!$C:$C)</f>
        <v>13</v>
      </c>
      <c r="H11337">
        <f t="shared" si="531"/>
        <v>40.56</v>
      </c>
      <c r="I11337" s="10">
        <f t="shared" si="532"/>
        <v>3.5791692561079745E-2</v>
      </c>
      <c r="J11337" t="str">
        <f>_xlfn.XLOOKUP(A11337,Product_Details!$A:$A,Product_Details!$G:$G,"mens")</f>
        <v>Womens</v>
      </c>
      <c r="K11337">
        <f t="shared" si="533"/>
        <v>3767.5</v>
      </c>
    </row>
    <row r="11338" spans="1:11" ht="15">
      <c r="A11338" t="s">
        <v>36</v>
      </c>
      <c r="B11338">
        <v>5</v>
      </c>
      <c r="C11338">
        <v>22</v>
      </c>
      <c r="D11338" t="s">
        <v>33</v>
      </c>
      <c r="E11338" t="s">
        <v>1789</v>
      </c>
      <c r="F11338" s="1">
        <v>2.962615740740741E-2</v>
      </c>
      <c r="G11338">
        <f>_xlfn.XLOOKUP($A11338,Product_pricing!$B:$B,Product_pricing!$C:$C)</f>
        <v>23</v>
      </c>
      <c r="H11338">
        <f t="shared" si="531"/>
        <v>89.7</v>
      </c>
      <c r="I11338" s="10">
        <f t="shared" si="532"/>
        <v>7.915470470238789E-2</v>
      </c>
      <c r="J11338" t="str">
        <f>_xlfn.XLOOKUP(A11338,Product_Details!$A:$A,Product_Details!$G:$G,"mens")</f>
        <v>Womens</v>
      </c>
      <c r="K11338">
        <f t="shared" si="533"/>
        <v>3767.5</v>
      </c>
    </row>
    <row r="11339" spans="1:11" ht="15">
      <c r="A11339" t="s">
        <v>25</v>
      </c>
      <c r="B11339">
        <v>5</v>
      </c>
      <c r="C11339">
        <v>22</v>
      </c>
      <c r="D11339" t="s">
        <v>33</v>
      </c>
      <c r="E11339" t="s">
        <v>1789</v>
      </c>
      <c r="F11339" s="1">
        <v>2.962615740740741E-2</v>
      </c>
      <c r="G11339">
        <f>_xlfn.XLOOKUP($A11339,Product_pricing!$B:$B,Product_pricing!$C:$C)</f>
        <v>40</v>
      </c>
      <c r="H11339">
        <f t="shared" si="531"/>
        <v>156</v>
      </c>
      <c r="I11339" s="10">
        <f t="shared" si="532"/>
        <v>0.13766035600415286</v>
      </c>
      <c r="J11339" t="str">
        <f>_xlfn.XLOOKUP(A11339,Product_Details!$A:$A,Product_Details!$G:$G,"mens")</f>
        <v>Mens</v>
      </c>
      <c r="K11339">
        <f t="shared" si="533"/>
        <v>1890</v>
      </c>
    </row>
    <row r="11340" spans="1:11" ht="15">
      <c r="A11340" t="s">
        <v>41</v>
      </c>
      <c r="B11340">
        <v>5</v>
      </c>
      <c r="C11340">
        <v>22</v>
      </c>
      <c r="D11340" t="s">
        <v>33</v>
      </c>
      <c r="E11340" t="s">
        <v>1789</v>
      </c>
      <c r="F11340" s="1">
        <v>2.962615740740741E-2</v>
      </c>
      <c r="G11340">
        <f>_xlfn.XLOOKUP($A11340,Product_pricing!$B:$B,Product_pricing!$C:$C)</f>
        <v>10</v>
      </c>
      <c r="H11340">
        <f t="shared" si="531"/>
        <v>39</v>
      </c>
      <c r="I11340" s="10">
        <f t="shared" si="532"/>
        <v>3.4415089001038214E-2</v>
      </c>
      <c r="J11340" t="str">
        <f>_xlfn.XLOOKUP(A11340,Product_Details!$A:$A,Product_Details!$G:$G,"mens")</f>
        <v>Mens</v>
      </c>
      <c r="K11340">
        <f t="shared" si="533"/>
        <v>1890</v>
      </c>
    </row>
    <row r="11341" spans="1:11" ht="15">
      <c r="A11341" t="s">
        <v>31</v>
      </c>
      <c r="B11341">
        <v>2</v>
      </c>
      <c r="C11341">
        <v>22</v>
      </c>
      <c r="D11341" t="s">
        <v>33</v>
      </c>
      <c r="E11341" t="s">
        <v>1789</v>
      </c>
      <c r="F11341" s="1">
        <v>2.962615740740741E-2</v>
      </c>
      <c r="G11341">
        <f>_xlfn.XLOOKUP($A11341,Product_pricing!$B:$B,Product_pricing!$C:$C)</f>
        <v>57</v>
      </c>
      <c r="H11341">
        <f t="shared" si="531"/>
        <v>88.92</v>
      </c>
      <c r="I11341" s="10">
        <f t="shared" si="532"/>
        <v>7.8466402922367132E-2</v>
      </c>
      <c r="J11341" t="str">
        <f>_xlfn.XLOOKUP(A11341,Product_Details!$A:$A,Product_Details!$G:$G,"mens")</f>
        <v>Mens</v>
      </c>
      <c r="K11341">
        <f t="shared" si="533"/>
        <v>1890</v>
      </c>
    </row>
    <row r="11342" spans="1:11" ht="15">
      <c r="A11342" t="s">
        <v>27</v>
      </c>
      <c r="B11342">
        <v>2</v>
      </c>
      <c r="C11342">
        <v>22</v>
      </c>
      <c r="D11342" t="s">
        <v>33</v>
      </c>
      <c r="E11342" t="s">
        <v>1789</v>
      </c>
      <c r="F11342" s="1">
        <v>2.962615740740741E-2</v>
      </c>
      <c r="G11342">
        <f>_xlfn.XLOOKUP($A11342,Product_pricing!$B:$B,Product_pricing!$C:$C)</f>
        <v>29</v>
      </c>
      <c r="H11342">
        <f t="shared" si="531"/>
        <v>45.24</v>
      </c>
      <c r="I11342" s="10">
        <f t="shared" si="532"/>
        <v>3.9921503241204331E-2</v>
      </c>
      <c r="J11342" t="str">
        <f>_xlfn.XLOOKUP(A11342,Product_Details!$A:$A,Product_Details!$G:$G,"mens")</f>
        <v>Mens</v>
      </c>
      <c r="K11342">
        <f t="shared" si="533"/>
        <v>1890</v>
      </c>
    </row>
    <row r="11343" spans="1:11" ht="15">
      <c r="A11343" t="s">
        <v>22</v>
      </c>
      <c r="B11343">
        <v>3</v>
      </c>
      <c r="C11343">
        <v>22</v>
      </c>
      <c r="D11343" t="s">
        <v>33</v>
      </c>
      <c r="E11343" t="s">
        <v>1790</v>
      </c>
      <c r="F11343" s="1">
        <v>1.1649305555555553E-2</v>
      </c>
      <c r="G11343">
        <f>_xlfn.XLOOKUP($A11343,Product_pricing!$B:$B,Product_pricing!$C:$C)</f>
        <v>13</v>
      </c>
      <c r="H11343">
        <f t="shared" si="531"/>
        <v>30.42</v>
      </c>
      <c r="I11343" s="10">
        <f t="shared" si="532"/>
        <v>2.6843769420809807E-2</v>
      </c>
      <c r="J11343" t="str">
        <f>_xlfn.XLOOKUP(A11343,Product_Details!$A:$A,Product_Details!$G:$G,"mens")</f>
        <v>Womens</v>
      </c>
      <c r="K11343">
        <f t="shared" si="533"/>
        <v>1883.75</v>
      </c>
    </row>
    <row r="11344" spans="1:11" ht="15">
      <c r="A11344" t="s">
        <v>35</v>
      </c>
      <c r="B11344">
        <v>2</v>
      </c>
      <c r="C11344">
        <v>22</v>
      </c>
      <c r="D11344" t="s">
        <v>33</v>
      </c>
      <c r="E11344" t="s">
        <v>1790</v>
      </c>
      <c r="F11344" s="1">
        <v>1.1649305555555553E-2</v>
      </c>
      <c r="G11344">
        <f>_xlfn.XLOOKUP($A11344,Product_pricing!$B:$B,Product_pricing!$C:$C)</f>
        <v>32</v>
      </c>
      <c r="H11344">
        <f t="shared" si="531"/>
        <v>49.92</v>
      </c>
      <c r="I11344" s="10">
        <f t="shared" si="532"/>
        <v>4.4051313921328918E-2</v>
      </c>
      <c r="J11344" t="str">
        <f>_xlfn.XLOOKUP(A11344,Product_Details!$A:$A,Product_Details!$G:$G,"mens")</f>
        <v>Womens</v>
      </c>
      <c r="K11344">
        <f t="shared" si="533"/>
        <v>1883.75</v>
      </c>
    </row>
    <row r="11345" spans="1:11" ht="15">
      <c r="A11345" t="s">
        <v>29</v>
      </c>
      <c r="B11345">
        <v>5</v>
      </c>
      <c r="C11345">
        <v>22</v>
      </c>
      <c r="D11345" t="s">
        <v>33</v>
      </c>
      <c r="E11345" t="s">
        <v>1790</v>
      </c>
      <c r="F11345" s="1">
        <v>1.1649305555555553E-2</v>
      </c>
      <c r="G11345">
        <f>_xlfn.XLOOKUP($A11345,Product_pricing!$B:$B,Product_pricing!$C:$C)</f>
        <v>10</v>
      </c>
      <c r="H11345">
        <f t="shared" si="531"/>
        <v>39</v>
      </c>
      <c r="I11345" s="10">
        <f t="shared" si="532"/>
        <v>3.4415089001038214E-2</v>
      </c>
      <c r="J11345" t="str">
        <f>_xlfn.XLOOKUP(A11345,Product_Details!$A:$A,Product_Details!$G:$G,"mens")</f>
        <v>Womens</v>
      </c>
      <c r="K11345">
        <f t="shared" si="533"/>
        <v>1883.75</v>
      </c>
    </row>
    <row r="11346" spans="1:11" ht="15">
      <c r="A11346" t="s">
        <v>36</v>
      </c>
      <c r="B11346">
        <v>5</v>
      </c>
      <c r="C11346">
        <v>22</v>
      </c>
      <c r="D11346" t="s">
        <v>33</v>
      </c>
      <c r="E11346" t="s">
        <v>1790</v>
      </c>
      <c r="F11346" s="1">
        <v>1.1649305555555553E-2</v>
      </c>
      <c r="G11346">
        <f>_xlfn.XLOOKUP($A11346,Product_pricing!$B:$B,Product_pricing!$C:$C)</f>
        <v>23</v>
      </c>
      <c r="H11346">
        <f t="shared" si="531"/>
        <v>89.7</v>
      </c>
      <c r="I11346" s="10">
        <f t="shared" si="532"/>
        <v>7.915470470238789E-2</v>
      </c>
      <c r="J11346" t="str">
        <f>_xlfn.XLOOKUP(A11346,Product_Details!$A:$A,Product_Details!$G:$G,"mens")</f>
        <v>Womens</v>
      </c>
      <c r="K11346">
        <f t="shared" si="533"/>
        <v>1883.75</v>
      </c>
    </row>
    <row r="11347" spans="1:11" ht="15">
      <c r="A11347" t="s">
        <v>32</v>
      </c>
      <c r="B11347">
        <v>3</v>
      </c>
      <c r="C11347">
        <v>22</v>
      </c>
      <c r="D11347" t="s">
        <v>33</v>
      </c>
      <c r="E11347" t="s">
        <v>1790</v>
      </c>
      <c r="F11347" s="1">
        <v>1.1649305555555553E-2</v>
      </c>
      <c r="G11347">
        <f>_xlfn.XLOOKUP($A11347,Product_pricing!$B:$B,Product_pricing!$C:$C)</f>
        <v>36</v>
      </c>
      <c r="H11347">
        <f t="shared" si="531"/>
        <v>84.240000000000009</v>
      </c>
      <c r="I11347" s="10">
        <f t="shared" si="532"/>
        <v>7.4336592242242552E-2</v>
      </c>
      <c r="J11347" t="str">
        <f>_xlfn.XLOOKUP(A11347,Product_Details!$A:$A,Product_Details!$G:$G,"mens")</f>
        <v>Mens</v>
      </c>
      <c r="K11347">
        <f t="shared" si="533"/>
        <v>3780</v>
      </c>
    </row>
    <row r="11348" spans="1:11" ht="15">
      <c r="A11348" t="s">
        <v>27</v>
      </c>
      <c r="B11348">
        <v>1</v>
      </c>
      <c r="C11348">
        <v>22</v>
      </c>
      <c r="D11348" t="s">
        <v>33</v>
      </c>
      <c r="E11348" t="s">
        <v>1790</v>
      </c>
      <c r="F11348" s="1">
        <v>1.1649305555555553E-2</v>
      </c>
      <c r="G11348">
        <f>_xlfn.XLOOKUP($A11348,Product_pricing!$B:$B,Product_pricing!$C:$C)</f>
        <v>29</v>
      </c>
      <c r="H11348">
        <f t="shared" si="531"/>
        <v>22.62</v>
      </c>
      <c r="I11348" s="10">
        <f t="shared" si="532"/>
        <v>1.9960751620602166E-2</v>
      </c>
      <c r="J11348" t="str">
        <f>_xlfn.XLOOKUP(A11348,Product_Details!$A:$A,Product_Details!$G:$G,"mens")</f>
        <v>Mens</v>
      </c>
      <c r="K11348">
        <f t="shared" si="533"/>
        <v>3780</v>
      </c>
    </row>
    <row r="11349" spans="1:11" ht="15">
      <c r="A11349" t="s">
        <v>30</v>
      </c>
      <c r="B11349">
        <v>2</v>
      </c>
      <c r="C11349">
        <v>14</v>
      </c>
      <c r="D11349" t="s">
        <v>33</v>
      </c>
      <c r="E11349" t="s">
        <v>1791</v>
      </c>
      <c r="F11349" s="1">
        <v>3.1846064814814813E-2</v>
      </c>
      <c r="G11349">
        <f>_xlfn.XLOOKUP($A11349,Product_pricing!$B:$B,Product_pricing!$C:$C)</f>
        <v>19</v>
      </c>
      <c r="H11349">
        <f t="shared" si="531"/>
        <v>32.68</v>
      </c>
      <c r="I11349" s="10">
        <f t="shared" si="532"/>
        <v>2.8838079706510995E-2</v>
      </c>
      <c r="J11349" t="str">
        <f>_xlfn.XLOOKUP(A11349,Product_Details!$A:$A,Product_Details!$G:$G,"mens")</f>
        <v>Womens</v>
      </c>
      <c r="K11349">
        <f t="shared" si="533"/>
        <v>3767.5</v>
      </c>
    </row>
    <row r="11350" spans="1:11" ht="15">
      <c r="A11350" t="s">
        <v>38</v>
      </c>
      <c r="B11350">
        <v>2</v>
      </c>
      <c r="C11350">
        <v>14</v>
      </c>
      <c r="D11350" t="s">
        <v>33</v>
      </c>
      <c r="E11350" t="s">
        <v>1791</v>
      </c>
      <c r="F11350" s="1">
        <v>3.1846064814814813E-2</v>
      </c>
      <c r="G11350">
        <f>_xlfn.XLOOKUP($A11350,Product_pricing!$B:$B,Product_pricing!$C:$C)</f>
        <v>54</v>
      </c>
      <c r="H11350">
        <f t="shared" si="531"/>
        <v>92.88</v>
      </c>
      <c r="I11350" s="10">
        <f t="shared" si="532"/>
        <v>8.1960858113241775E-2</v>
      </c>
      <c r="J11350" t="str">
        <f>_xlfn.XLOOKUP(A11350,Product_Details!$A:$A,Product_Details!$G:$G,"mens")</f>
        <v>Womens</v>
      </c>
      <c r="K11350">
        <f t="shared" si="533"/>
        <v>3767.5</v>
      </c>
    </row>
    <row r="11351" spans="1:11" ht="15">
      <c r="A11351" t="s">
        <v>25</v>
      </c>
      <c r="B11351">
        <v>3</v>
      </c>
      <c r="C11351">
        <v>14</v>
      </c>
      <c r="D11351" t="s">
        <v>33</v>
      </c>
      <c r="E11351" t="s">
        <v>1791</v>
      </c>
      <c r="F11351" s="1">
        <v>3.1846064814814813E-2</v>
      </c>
      <c r="G11351">
        <f>_xlfn.XLOOKUP($A11351,Product_pricing!$B:$B,Product_pricing!$C:$C)</f>
        <v>40</v>
      </c>
      <c r="H11351">
        <f t="shared" si="531"/>
        <v>103.2</v>
      </c>
      <c r="I11351" s="10">
        <f t="shared" si="532"/>
        <v>9.10676201258242E-2</v>
      </c>
      <c r="J11351" t="str">
        <f>_xlfn.XLOOKUP(A11351,Product_Details!$A:$A,Product_Details!$G:$G,"mens")</f>
        <v>Mens</v>
      </c>
      <c r="K11351">
        <f t="shared" si="533"/>
        <v>1890</v>
      </c>
    </row>
    <row r="11352" spans="1:11" ht="15">
      <c r="A11352" t="s">
        <v>31</v>
      </c>
      <c r="B11352">
        <v>2</v>
      </c>
      <c r="C11352">
        <v>14</v>
      </c>
      <c r="D11352" t="s">
        <v>33</v>
      </c>
      <c r="E11352" t="s">
        <v>1791</v>
      </c>
      <c r="F11352" s="1">
        <v>3.1846064814814813E-2</v>
      </c>
      <c r="G11352">
        <f>_xlfn.XLOOKUP($A11352,Product_pricing!$B:$B,Product_pricing!$C:$C)</f>
        <v>57</v>
      </c>
      <c r="H11352">
        <f t="shared" si="531"/>
        <v>98.039999999999992</v>
      </c>
      <c r="I11352" s="10">
        <f t="shared" si="532"/>
        <v>8.6514239119532974E-2</v>
      </c>
      <c r="J11352" t="str">
        <f>_xlfn.XLOOKUP(A11352,Product_Details!$A:$A,Product_Details!$G:$G,"mens")</f>
        <v>Mens</v>
      </c>
      <c r="K11352">
        <f t="shared" si="533"/>
        <v>1890</v>
      </c>
    </row>
    <row r="11353" spans="1:11" ht="15">
      <c r="A11353" t="s">
        <v>32</v>
      </c>
      <c r="B11353">
        <v>5</v>
      </c>
      <c r="C11353">
        <v>14</v>
      </c>
      <c r="D11353" t="s">
        <v>33</v>
      </c>
      <c r="E11353" t="s">
        <v>1791</v>
      </c>
      <c r="F11353" s="1">
        <v>3.1846064814814813E-2</v>
      </c>
      <c r="G11353">
        <f>_xlfn.XLOOKUP($A11353,Product_pricing!$B:$B,Product_pricing!$C:$C)</f>
        <v>36</v>
      </c>
      <c r="H11353">
        <f t="shared" si="531"/>
        <v>154.80000000000001</v>
      </c>
      <c r="I11353" s="10">
        <f t="shared" si="532"/>
        <v>0.1366014301887363</v>
      </c>
      <c r="J11353" t="str">
        <f>_xlfn.XLOOKUP(A11353,Product_Details!$A:$A,Product_Details!$G:$G,"mens")</f>
        <v>Mens</v>
      </c>
      <c r="K11353">
        <f t="shared" si="533"/>
        <v>1890</v>
      </c>
    </row>
    <row r="11354" spans="1:11" ht="15">
      <c r="A11354" t="s">
        <v>27</v>
      </c>
      <c r="B11354">
        <v>2</v>
      </c>
      <c r="C11354">
        <v>14</v>
      </c>
      <c r="D11354" t="s">
        <v>33</v>
      </c>
      <c r="E11354" t="s">
        <v>1791</v>
      </c>
      <c r="F11354" s="1">
        <v>3.1846064814814813E-2</v>
      </c>
      <c r="G11354">
        <f>_xlfn.XLOOKUP($A11354,Product_pricing!$B:$B,Product_pricing!$C:$C)</f>
        <v>29</v>
      </c>
      <c r="H11354">
        <f t="shared" si="531"/>
        <v>49.88</v>
      </c>
      <c r="I11354" s="10">
        <f t="shared" si="532"/>
        <v>4.4016016394148358E-2</v>
      </c>
      <c r="J11354" t="str">
        <f>_xlfn.XLOOKUP(A11354,Product_Details!$A:$A,Product_Details!$G:$G,"mens")</f>
        <v>Mens</v>
      </c>
      <c r="K11354">
        <f t="shared" si="533"/>
        <v>1890</v>
      </c>
    </row>
    <row r="11355" spans="1:11" ht="15">
      <c r="A11355" t="s">
        <v>35</v>
      </c>
      <c r="B11355">
        <v>1</v>
      </c>
      <c r="C11355">
        <v>2</v>
      </c>
      <c r="D11355" t="s">
        <v>23</v>
      </c>
      <c r="E11355" t="s">
        <v>1792</v>
      </c>
      <c r="F11355" s="1">
        <v>3.9658564814814813E-2</v>
      </c>
      <c r="G11355">
        <f>_xlfn.XLOOKUP($A11355,Product_pricing!$B:$B,Product_pricing!$C:$C)</f>
        <v>32</v>
      </c>
      <c r="H11355">
        <f t="shared" si="531"/>
        <v>31.36</v>
      </c>
      <c r="I11355" s="10">
        <f t="shared" si="532"/>
        <v>2.767326130955278E-2</v>
      </c>
      <c r="J11355" t="str">
        <f>_xlfn.XLOOKUP(A11355,Product_Details!$A:$A,Product_Details!$G:$G,"mens")</f>
        <v>Womens</v>
      </c>
      <c r="K11355">
        <f t="shared" si="533"/>
        <v>3767.5</v>
      </c>
    </row>
    <row r="11356" spans="1:11" ht="15">
      <c r="A11356" t="s">
        <v>29</v>
      </c>
      <c r="B11356">
        <v>4</v>
      </c>
      <c r="C11356">
        <v>2</v>
      </c>
      <c r="D11356" t="s">
        <v>23</v>
      </c>
      <c r="E11356" t="s">
        <v>1792</v>
      </c>
      <c r="F11356" s="1">
        <v>3.9658564814814813E-2</v>
      </c>
      <c r="G11356">
        <f>_xlfn.XLOOKUP($A11356,Product_pricing!$B:$B,Product_pricing!$C:$C)</f>
        <v>10</v>
      </c>
      <c r="H11356">
        <f t="shared" si="531"/>
        <v>39.200000000000003</v>
      </c>
      <c r="I11356" s="10">
        <f t="shared" si="532"/>
        <v>3.4591576636940978E-2</v>
      </c>
      <c r="J11356" t="str">
        <f>_xlfn.XLOOKUP(A11356,Product_Details!$A:$A,Product_Details!$G:$G,"mens")</f>
        <v>Womens</v>
      </c>
      <c r="K11356">
        <f t="shared" si="533"/>
        <v>3767.5</v>
      </c>
    </row>
    <row r="11357" spans="1:11" ht="15">
      <c r="A11357" t="s">
        <v>32</v>
      </c>
      <c r="B11357">
        <v>4</v>
      </c>
      <c r="C11357">
        <v>2</v>
      </c>
      <c r="D11357" t="s">
        <v>23</v>
      </c>
      <c r="E11357" t="s">
        <v>1792</v>
      </c>
      <c r="F11357" s="1">
        <v>3.9658564814814813E-2</v>
      </c>
      <c r="G11357">
        <f>_xlfn.XLOOKUP($A11357,Product_pricing!$B:$B,Product_pricing!$C:$C)</f>
        <v>36</v>
      </c>
      <c r="H11357">
        <f t="shared" si="531"/>
        <v>141.12</v>
      </c>
      <c r="I11357" s="10">
        <f t="shared" si="532"/>
        <v>0.12452967589298751</v>
      </c>
      <c r="J11357" t="str">
        <f>_xlfn.XLOOKUP(A11357,Product_Details!$A:$A,Product_Details!$G:$G,"mens")</f>
        <v>Mens</v>
      </c>
      <c r="K11357">
        <f t="shared" si="533"/>
        <v>3780</v>
      </c>
    </row>
    <row r="11358" spans="1:11" ht="15">
      <c r="A11358" t="s">
        <v>27</v>
      </c>
      <c r="B11358">
        <v>1</v>
      </c>
      <c r="C11358">
        <v>2</v>
      </c>
      <c r="D11358" t="s">
        <v>23</v>
      </c>
      <c r="E11358" t="s">
        <v>1792</v>
      </c>
      <c r="F11358" s="1">
        <v>3.9658564814814813E-2</v>
      </c>
      <c r="G11358">
        <f>_xlfn.XLOOKUP($A11358,Product_pricing!$B:$B,Product_pricing!$C:$C)</f>
        <v>29</v>
      </c>
      <c r="H11358">
        <f t="shared" si="531"/>
        <v>28.419999999999998</v>
      </c>
      <c r="I11358" s="10">
        <f t="shared" si="532"/>
        <v>2.5078893061782206E-2</v>
      </c>
      <c r="J11358" t="str">
        <f>_xlfn.XLOOKUP(A11358,Product_Details!$A:$A,Product_Details!$G:$G,"mens")</f>
        <v>Mens</v>
      </c>
      <c r="K11358">
        <f t="shared" si="533"/>
        <v>3780</v>
      </c>
    </row>
    <row r="11359" spans="1:11" ht="15">
      <c r="A11359" t="s">
        <v>22</v>
      </c>
      <c r="B11359">
        <v>2</v>
      </c>
      <c r="C11359">
        <v>18</v>
      </c>
      <c r="D11359" t="s">
        <v>23</v>
      </c>
      <c r="E11359" t="s">
        <v>1793</v>
      </c>
      <c r="F11359" s="1">
        <v>4.1185185185185186E-2</v>
      </c>
      <c r="G11359">
        <f>_xlfn.XLOOKUP($A11359,Product_pricing!$B:$B,Product_pricing!$C:$C)</f>
        <v>13</v>
      </c>
      <c r="H11359">
        <f t="shared" si="531"/>
        <v>21.32</v>
      </c>
      <c r="I11359" s="10">
        <f t="shared" si="532"/>
        <v>1.8813581987234224E-2</v>
      </c>
      <c r="J11359" t="str">
        <f>_xlfn.XLOOKUP(A11359,Product_Details!$A:$A,Product_Details!$G:$G,"mens")</f>
        <v>Womens</v>
      </c>
      <c r="K11359">
        <f t="shared" si="533"/>
        <v>1883.75</v>
      </c>
    </row>
    <row r="11360" spans="1:11" ht="15">
      <c r="A11360" t="s">
        <v>36</v>
      </c>
      <c r="B11360">
        <v>4</v>
      </c>
      <c r="C11360">
        <v>18</v>
      </c>
      <c r="D11360" t="s">
        <v>23</v>
      </c>
      <c r="E11360" t="s">
        <v>1793</v>
      </c>
      <c r="F11360" s="1">
        <v>4.1185185185185186E-2</v>
      </c>
      <c r="G11360">
        <f>_xlfn.XLOOKUP($A11360,Product_pricing!$B:$B,Product_pricing!$C:$C)</f>
        <v>23</v>
      </c>
      <c r="H11360">
        <f t="shared" si="531"/>
        <v>75.440000000000012</v>
      </c>
      <c r="I11360" s="10">
        <f t="shared" si="532"/>
        <v>6.6571136262521105E-2</v>
      </c>
      <c r="J11360" t="str">
        <f>_xlfn.XLOOKUP(A11360,Product_Details!$A:$A,Product_Details!$G:$G,"mens")</f>
        <v>Womens</v>
      </c>
      <c r="K11360">
        <f t="shared" si="533"/>
        <v>1883.75</v>
      </c>
    </row>
    <row r="11361" spans="1:11" ht="15">
      <c r="A11361" t="s">
        <v>30</v>
      </c>
      <c r="B11361">
        <v>3</v>
      </c>
      <c r="C11361">
        <v>18</v>
      </c>
      <c r="D11361" t="s">
        <v>23</v>
      </c>
      <c r="E11361" t="s">
        <v>1793</v>
      </c>
      <c r="F11361" s="1">
        <v>4.1185185185185186E-2</v>
      </c>
      <c r="G11361">
        <f>_xlfn.XLOOKUP($A11361,Product_pricing!$B:$B,Product_pricing!$C:$C)</f>
        <v>19</v>
      </c>
      <c r="H11361">
        <f t="shared" si="531"/>
        <v>46.74</v>
      </c>
      <c r="I11361" s="10">
        <f t="shared" si="532"/>
        <v>4.1245160510475033E-2</v>
      </c>
      <c r="J11361" t="str">
        <f>_xlfn.XLOOKUP(A11361,Product_Details!$A:$A,Product_Details!$G:$G,"mens")</f>
        <v>Womens</v>
      </c>
      <c r="K11361">
        <f t="shared" si="533"/>
        <v>1883.75</v>
      </c>
    </row>
    <row r="11362" spans="1:11" ht="15">
      <c r="A11362" t="s">
        <v>38</v>
      </c>
      <c r="B11362">
        <v>3</v>
      </c>
      <c r="C11362">
        <v>18</v>
      </c>
      <c r="D11362" t="s">
        <v>23</v>
      </c>
      <c r="E11362" t="s">
        <v>1793</v>
      </c>
      <c r="F11362" s="1">
        <v>4.1185185185185186E-2</v>
      </c>
      <c r="G11362">
        <f>_xlfn.XLOOKUP($A11362,Product_pricing!$B:$B,Product_pricing!$C:$C)</f>
        <v>54</v>
      </c>
      <c r="H11362">
        <f t="shared" si="531"/>
        <v>132.84</v>
      </c>
      <c r="I11362" s="10">
        <f t="shared" si="532"/>
        <v>0.11722308776661325</v>
      </c>
      <c r="J11362" t="str">
        <f>_xlfn.XLOOKUP(A11362,Product_Details!$A:$A,Product_Details!$G:$G,"mens")</f>
        <v>Womens</v>
      </c>
      <c r="K11362">
        <f t="shared" si="533"/>
        <v>1883.75</v>
      </c>
    </row>
    <row r="11363" spans="1:11" ht="15">
      <c r="A11363" t="s">
        <v>25</v>
      </c>
      <c r="B11363">
        <v>4</v>
      </c>
      <c r="C11363">
        <v>18</v>
      </c>
      <c r="D11363" t="s">
        <v>23</v>
      </c>
      <c r="E11363" t="s">
        <v>1793</v>
      </c>
      <c r="F11363" s="1">
        <v>4.1185185185185186E-2</v>
      </c>
      <c r="G11363">
        <f>_xlfn.XLOOKUP($A11363,Product_pricing!$B:$B,Product_pricing!$C:$C)</f>
        <v>40</v>
      </c>
      <c r="H11363">
        <f t="shared" si="531"/>
        <v>131.20000000000002</v>
      </c>
      <c r="I11363" s="10">
        <f t="shared" si="532"/>
        <v>0.11577588915221063</v>
      </c>
      <c r="J11363" t="str">
        <f>_xlfn.XLOOKUP(A11363,Product_Details!$A:$A,Product_Details!$G:$G,"mens")</f>
        <v>Mens</v>
      </c>
      <c r="K11363">
        <f t="shared" si="533"/>
        <v>2520</v>
      </c>
    </row>
    <row r="11364" spans="1:11" ht="15">
      <c r="A11364" t="s">
        <v>41</v>
      </c>
      <c r="B11364">
        <v>4</v>
      </c>
      <c r="C11364">
        <v>18</v>
      </c>
      <c r="D11364" t="s">
        <v>23</v>
      </c>
      <c r="E11364" t="s">
        <v>1793</v>
      </c>
      <c r="F11364" s="1">
        <v>4.1185185185185186E-2</v>
      </c>
      <c r="G11364">
        <f>_xlfn.XLOOKUP($A11364,Product_pricing!$B:$B,Product_pricing!$C:$C)</f>
        <v>10</v>
      </c>
      <c r="H11364">
        <f t="shared" si="531"/>
        <v>32.800000000000004</v>
      </c>
      <c r="I11364" s="10">
        <f t="shared" si="532"/>
        <v>2.8943972288052656E-2</v>
      </c>
      <c r="J11364" t="str">
        <f>_xlfn.XLOOKUP(A11364,Product_Details!$A:$A,Product_Details!$G:$G,"mens")</f>
        <v>Mens</v>
      </c>
      <c r="K11364">
        <f t="shared" si="533"/>
        <v>2520</v>
      </c>
    </row>
    <row r="11365" spans="1:11" ht="15">
      <c r="A11365" t="s">
        <v>31</v>
      </c>
      <c r="B11365">
        <v>5</v>
      </c>
      <c r="C11365">
        <v>18</v>
      </c>
      <c r="D11365" t="s">
        <v>23</v>
      </c>
      <c r="E11365" t="s">
        <v>1793</v>
      </c>
      <c r="F11365" s="1">
        <v>4.1185185185185186E-2</v>
      </c>
      <c r="G11365">
        <f>_xlfn.XLOOKUP($A11365,Product_pricing!$B:$B,Product_pricing!$C:$C)</f>
        <v>57</v>
      </c>
      <c r="H11365">
        <f t="shared" si="531"/>
        <v>233.70000000000002</v>
      </c>
      <c r="I11365" s="10">
        <f t="shared" si="532"/>
        <v>0.20622580255237516</v>
      </c>
      <c r="J11365" t="str">
        <f>_xlfn.XLOOKUP(A11365,Product_Details!$A:$A,Product_Details!$G:$G,"mens")</f>
        <v>Mens</v>
      </c>
      <c r="K11365">
        <f t="shared" si="533"/>
        <v>2520</v>
      </c>
    </row>
    <row r="11366" spans="1:11" ht="15">
      <c r="A11366" t="s">
        <v>22</v>
      </c>
      <c r="B11366">
        <v>5</v>
      </c>
      <c r="C11366">
        <v>1</v>
      </c>
      <c r="D11366" t="s">
        <v>23</v>
      </c>
      <c r="E11366" t="s">
        <v>1794</v>
      </c>
      <c r="F11366" s="1">
        <v>1.7809027777777778E-2</v>
      </c>
      <c r="G11366">
        <f>_xlfn.XLOOKUP($A11366,Product_pricing!$B:$B,Product_pricing!$C:$C)</f>
        <v>13</v>
      </c>
      <c r="H11366">
        <f t="shared" si="531"/>
        <v>64.349999999999994</v>
      </c>
      <c r="I11366" s="10">
        <f t="shared" si="532"/>
        <v>5.6784896851713049E-2</v>
      </c>
      <c r="J11366" t="str">
        <f>_xlfn.XLOOKUP(A11366,Product_Details!$A:$A,Product_Details!$G:$G,"mens")</f>
        <v>Womens</v>
      </c>
      <c r="K11366">
        <f t="shared" si="533"/>
        <v>2511.6666666666665</v>
      </c>
    </row>
    <row r="11367" spans="1:11" ht="15">
      <c r="A11367" t="s">
        <v>35</v>
      </c>
      <c r="B11367">
        <v>3</v>
      </c>
      <c r="C11367">
        <v>1</v>
      </c>
      <c r="D11367" t="s">
        <v>23</v>
      </c>
      <c r="E11367" t="s">
        <v>1794</v>
      </c>
      <c r="F11367" s="1">
        <v>1.7809027777777778E-2</v>
      </c>
      <c r="G11367">
        <f>_xlfn.XLOOKUP($A11367,Product_pricing!$B:$B,Product_pricing!$C:$C)</f>
        <v>32</v>
      </c>
      <c r="H11367">
        <f t="shared" si="531"/>
        <v>95.039999999999992</v>
      </c>
      <c r="I11367" s="10">
        <f t="shared" si="532"/>
        <v>8.386692458099157E-2</v>
      </c>
      <c r="J11367" t="str">
        <f>_xlfn.XLOOKUP(A11367,Product_Details!$A:$A,Product_Details!$G:$G,"mens")</f>
        <v>Womens</v>
      </c>
      <c r="K11367">
        <f t="shared" si="533"/>
        <v>2511.6666666666665</v>
      </c>
    </row>
    <row r="11368" spans="1:11" ht="15">
      <c r="A11368" t="s">
        <v>38</v>
      </c>
      <c r="B11368">
        <v>2</v>
      </c>
      <c r="C11368">
        <v>1</v>
      </c>
      <c r="D11368" t="s">
        <v>23</v>
      </c>
      <c r="E11368" t="s">
        <v>1794</v>
      </c>
      <c r="F11368" s="1">
        <v>1.7809027777777778E-2</v>
      </c>
      <c r="G11368">
        <f>_xlfn.XLOOKUP($A11368,Product_pricing!$B:$B,Product_pricing!$C:$C)</f>
        <v>54</v>
      </c>
      <c r="H11368">
        <f t="shared" si="531"/>
        <v>106.92</v>
      </c>
      <c r="I11368" s="10">
        <f t="shared" si="532"/>
        <v>9.435029015361554E-2</v>
      </c>
      <c r="J11368" t="str">
        <f>_xlfn.XLOOKUP(A11368,Product_Details!$A:$A,Product_Details!$G:$G,"mens")</f>
        <v>Womens</v>
      </c>
      <c r="K11368">
        <f t="shared" si="533"/>
        <v>2511.6666666666665</v>
      </c>
    </row>
    <row r="11369" spans="1:11" ht="15">
      <c r="A11369" t="s">
        <v>25</v>
      </c>
      <c r="B11369">
        <v>1</v>
      </c>
      <c r="C11369">
        <v>1</v>
      </c>
      <c r="D11369" t="s">
        <v>23</v>
      </c>
      <c r="E11369" t="s">
        <v>1794</v>
      </c>
      <c r="F11369" s="1">
        <v>1.7809027777777778E-2</v>
      </c>
      <c r="G11369">
        <f>_xlfn.XLOOKUP($A11369,Product_pricing!$B:$B,Product_pricing!$C:$C)</f>
        <v>40</v>
      </c>
      <c r="H11369">
        <f t="shared" si="531"/>
        <v>39.6</v>
      </c>
      <c r="I11369" s="10">
        <f t="shared" si="532"/>
        <v>3.4944551908746499E-2</v>
      </c>
      <c r="J11369" t="str">
        <f>_xlfn.XLOOKUP(A11369,Product_Details!$A:$A,Product_Details!$G:$G,"mens")</f>
        <v>Mens</v>
      </c>
      <c r="K11369">
        <f t="shared" si="533"/>
        <v>2520</v>
      </c>
    </row>
    <row r="11370" spans="1:11" ht="15">
      <c r="A11370" t="s">
        <v>32</v>
      </c>
      <c r="B11370">
        <v>4</v>
      </c>
      <c r="C11370">
        <v>1</v>
      </c>
      <c r="D11370" t="s">
        <v>23</v>
      </c>
      <c r="E11370" t="s">
        <v>1794</v>
      </c>
      <c r="F11370" s="1">
        <v>1.7809027777777778E-2</v>
      </c>
      <c r="G11370">
        <f>_xlfn.XLOOKUP($A11370,Product_pricing!$B:$B,Product_pricing!$C:$C)</f>
        <v>36</v>
      </c>
      <c r="H11370">
        <f t="shared" si="531"/>
        <v>142.56</v>
      </c>
      <c r="I11370" s="10">
        <f t="shared" si="532"/>
        <v>0.12580038687148737</v>
      </c>
      <c r="J11370" t="str">
        <f>_xlfn.XLOOKUP(A11370,Product_Details!$A:$A,Product_Details!$G:$G,"mens")</f>
        <v>Mens</v>
      </c>
      <c r="K11370">
        <f t="shared" si="533"/>
        <v>2520</v>
      </c>
    </row>
    <row r="11371" spans="1:11" ht="15">
      <c r="A11371" t="s">
        <v>27</v>
      </c>
      <c r="B11371">
        <v>2</v>
      </c>
      <c r="C11371">
        <v>1</v>
      </c>
      <c r="D11371" t="s">
        <v>23</v>
      </c>
      <c r="E11371" t="s">
        <v>1794</v>
      </c>
      <c r="F11371" s="1">
        <v>1.7809027777777778E-2</v>
      </c>
      <c r="G11371">
        <f>_xlfn.XLOOKUP($A11371,Product_pricing!$B:$B,Product_pricing!$C:$C)</f>
        <v>29</v>
      </c>
      <c r="H11371">
        <f t="shared" si="531"/>
        <v>57.42</v>
      </c>
      <c r="I11371" s="10">
        <f t="shared" si="532"/>
        <v>5.0669600267682413E-2</v>
      </c>
      <c r="J11371" t="str">
        <f>_xlfn.XLOOKUP(A11371,Product_Details!$A:$A,Product_Details!$G:$G,"mens")</f>
        <v>Mens</v>
      </c>
      <c r="K11371">
        <f t="shared" si="533"/>
        <v>2520</v>
      </c>
    </row>
    <row r="11372" spans="1:11" ht="15">
      <c r="A11372" t="s">
        <v>35</v>
      </c>
      <c r="B11372">
        <v>1</v>
      </c>
      <c r="C11372">
        <v>5</v>
      </c>
      <c r="D11372" t="s">
        <v>23</v>
      </c>
      <c r="E11372" t="s">
        <v>1795</v>
      </c>
      <c r="F11372" s="1">
        <v>1.8335648148148146E-2</v>
      </c>
      <c r="G11372">
        <f>_xlfn.XLOOKUP($A11372,Product_pricing!$B:$B,Product_pricing!$C:$C)</f>
        <v>32</v>
      </c>
      <c r="H11372">
        <f t="shared" si="531"/>
        <v>30.4</v>
      </c>
      <c r="I11372" s="10">
        <f t="shared" si="532"/>
        <v>2.6826120657219531E-2</v>
      </c>
      <c r="J11372" t="str">
        <f>_xlfn.XLOOKUP(A11372,Product_Details!$A:$A,Product_Details!$G:$G,"mens")</f>
        <v>Womens</v>
      </c>
      <c r="K11372">
        <f t="shared" si="533"/>
        <v>3767.5</v>
      </c>
    </row>
    <row r="11373" spans="1:11" ht="15">
      <c r="A11373" t="s">
        <v>38</v>
      </c>
      <c r="B11373">
        <v>4</v>
      </c>
      <c r="C11373">
        <v>5</v>
      </c>
      <c r="D11373" t="s">
        <v>23</v>
      </c>
      <c r="E11373" t="s">
        <v>1795</v>
      </c>
      <c r="F11373" s="1">
        <v>1.8335648148148146E-2</v>
      </c>
      <c r="G11373">
        <f>_xlfn.XLOOKUP($A11373,Product_pricing!$B:$B,Product_pricing!$C:$C)</f>
        <v>54</v>
      </c>
      <c r="H11373">
        <f t="shared" si="531"/>
        <v>205.2</v>
      </c>
      <c r="I11373" s="10">
        <f t="shared" si="532"/>
        <v>0.18107631443623182</v>
      </c>
      <c r="J11373" t="str">
        <f>_xlfn.XLOOKUP(A11373,Product_Details!$A:$A,Product_Details!$G:$G,"mens")</f>
        <v>Womens</v>
      </c>
      <c r="K11373">
        <f t="shared" si="533"/>
        <v>3767.5</v>
      </c>
    </row>
    <row r="11374" spans="1:11" ht="15">
      <c r="A11374" t="s">
        <v>26</v>
      </c>
      <c r="B11374">
        <v>4</v>
      </c>
      <c r="C11374">
        <v>5</v>
      </c>
      <c r="D11374" t="s">
        <v>23</v>
      </c>
      <c r="E11374" t="s">
        <v>1795</v>
      </c>
      <c r="F11374" s="1">
        <v>1.8335648148148146E-2</v>
      </c>
      <c r="G11374">
        <f>_xlfn.XLOOKUP($A11374,Product_pricing!$B:$B,Product_pricing!$C:$C)</f>
        <v>17</v>
      </c>
      <c r="H11374">
        <f t="shared" si="531"/>
        <v>64.599999999999994</v>
      </c>
      <c r="I11374" s="10">
        <f t="shared" si="532"/>
        <v>5.7005506396591493E-2</v>
      </c>
      <c r="J11374" t="str">
        <f>_xlfn.XLOOKUP(A11374,Product_Details!$A:$A,Product_Details!$G:$G,"mens")</f>
        <v>Mens</v>
      </c>
      <c r="K11374">
        <f t="shared" si="533"/>
        <v>3780</v>
      </c>
    </row>
    <row r="11375" spans="1:11" ht="15">
      <c r="A11375" t="s">
        <v>27</v>
      </c>
      <c r="B11375">
        <v>3</v>
      </c>
      <c r="C11375">
        <v>5</v>
      </c>
      <c r="D11375" t="s">
        <v>23</v>
      </c>
      <c r="E11375" t="s">
        <v>1795</v>
      </c>
      <c r="F11375" s="1">
        <v>1.8335648148148146E-2</v>
      </c>
      <c r="G11375">
        <f>_xlfn.XLOOKUP($A11375,Product_pricing!$B:$B,Product_pricing!$C:$C)</f>
        <v>29</v>
      </c>
      <c r="H11375">
        <f t="shared" si="531"/>
        <v>82.649999999999991</v>
      </c>
      <c r="I11375" s="10">
        <f t="shared" si="532"/>
        <v>7.2933515536815596E-2</v>
      </c>
      <c r="J11375" t="str">
        <f>_xlfn.XLOOKUP(A11375,Product_Details!$A:$A,Product_Details!$G:$G,"mens")</f>
        <v>Mens</v>
      </c>
      <c r="K11375">
        <f t="shared" si="533"/>
        <v>3780</v>
      </c>
    </row>
    <row r="11376" spans="1:11" ht="15">
      <c r="A11376" t="s">
        <v>29</v>
      </c>
      <c r="B11376">
        <v>5</v>
      </c>
      <c r="C11376">
        <v>6</v>
      </c>
      <c r="D11376" t="s">
        <v>33</v>
      </c>
      <c r="E11376" t="s">
        <v>1796</v>
      </c>
      <c r="F11376" s="1">
        <v>2.3706018518518515E-2</v>
      </c>
      <c r="G11376">
        <f>_xlfn.XLOOKUP($A11376,Product_pricing!$B:$B,Product_pricing!$C:$C)</f>
        <v>10</v>
      </c>
      <c r="H11376">
        <f t="shared" si="531"/>
        <v>47</v>
      </c>
      <c r="I11376" s="10">
        <f t="shared" si="532"/>
        <v>4.1474594437148619E-2</v>
      </c>
      <c r="J11376" t="str">
        <f>_xlfn.XLOOKUP(A11376,Product_Details!$A:$A,Product_Details!$G:$G,"mens")</f>
        <v>Womens</v>
      </c>
      <c r="K11376">
        <f t="shared" si="533"/>
        <v>2511.6666666666665</v>
      </c>
    </row>
    <row r="11377" spans="1:11" ht="15">
      <c r="A11377" t="s">
        <v>36</v>
      </c>
      <c r="B11377">
        <v>5</v>
      </c>
      <c r="C11377">
        <v>6</v>
      </c>
      <c r="D11377" t="s">
        <v>33</v>
      </c>
      <c r="E11377" t="s">
        <v>1796</v>
      </c>
      <c r="F11377" s="1">
        <v>2.3706018518518515E-2</v>
      </c>
      <c r="G11377">
        <f>_xlfn.XLOOKUP($A11377,Product_pricing!$B:$B,Product_pricing!$C:$C)</f>
        <v>23</v>
      </c>
      <c r="H11377">
        <f t="shared" si="531"/>
        <v>108.1</v>
      </c>
      <c r="I11377" s="10">
        <f t="shared" si="532"/>
        <v>9.5391567205441813E-2</v>
      </c>
      <c r="J11377" t="str">
        <f>_xlfn.XLOOKUP(A11377,Product_Details!$A:$A,Product_Details!$G:$G,"mens")</f>
        <v>Womens</v>
      </c>
      <c r="K11377">
        <f t="shared" si="533"/>
        <v>2511.6666666666665</v>
      </c>
    </row>
    <row r="11378" spans="1:11" ht="15">
      <c r="A11378" t="s">
        <v>38</v>
      </c>
      <c r="B11378">
        <v>2</v>
      </c>
      <c r="C11378">
        <v>6</v>
      </c>
      <c r="D11378" t="s">
        <v>33</v>
      </c>
      <c r="E11378" t="s">
        <v>1796</v>
      </c>
      <c r="F11378" s="1">
        <v>2.3706018518518515E-2</v>
      </c>
      <c r="G11378">
        <f>_xlfn.XLOOKUP($A11378,Product_pricing!$B:$B,Product_pricing!$C:$C)</f>
        <v>54</v>
      </c>
      <c r="H11378">
        <f t="shared" si="531"/>
        <v>101.52</v>
      </c>
      <c r="I11378" s="10">
        <f t="shared" si="532"/>
        <v>8.9585123984241011E-2</v>
      </c>
      <c r="J11378" t="str">
        <f>_xlfn.XLOOKUP(A11378,Product_Details!$A:$A,Product_Details!$G:$G,"mens")</f>
        <v>Womens</v>
      </c>
      <c r="K11378">
        <f t="shared" si="533"/>
        <v>2511.6666666666665</v>
      </c>
    </row>
    <row r="11379" spans="1:11" ht="15">
      <c r="A11379" t="s">
        <v>32</v>
      </c>
      <c r="B11379">
        <v>4</v>
      </c>
      <c r="C11379">
        <v>6</v>
      </c>
      <c r="D11379" t="s">
        <v>33</v>
      </c>
      <c r="E11379" t="s">
        <v>1796</v>
      </c>
      <c r="F11379" s="1">
        <v>2.3706018518518515E-2</v>
      </c>
      <c r="G11379">
        <f>_xlfn.XLOOKUP($A11379,Product_pricing!$B:$B,Product_pricing!$C:$C)</f>
        <v>36</v>
      </c>
      <c r="H11379">
        <f t="shared" si="531"/>
        <v>135.35999999999999</v>
      </c>
      <c r="I11379" s="10">
        <f t="shared" si="532"/>
        <v>0.11944683197898801</v>
      </c>
      <c r="J11379" t="str">
        <f>_xlfn.XLOOKUP(A11379,Product_Details!$A:$A,Product_Details!$G:$G,"mens")</f>
        <v>Mens</v>
      </c>
      <c r="K11379">
        <f t="shared" si="533"/>
        <v>2520</v>
      </c>
    </row>
    <row r="11380" spans="1:11" ht="15">
      <c r="A11380" t="s">
        <v>26</v>
      </c>
      <c r="B11380">
        <v>1</v>
      </c>
      <c r="C11380">
        <v>6</v>
      </c>
      <c r="D11380" t="s">
        <v>33</v>
      </c>
      <c r="E11380" t="s">
        <v>1796</v>
      </c>
      <c r="F11380" s="1">
        <v>2.3706018518518515E-2</v>
      </c>
      <c r="G11380">
        <f>_xlfn.XLOOKUP($A11380,Product_pricing!$B:$B,Product_pricing!$C:$C)</f>
        <v>17</v>
      </c>
      <c r="H11380">
        <f t="shared" si="531"/>
        <v>15.979999999999999</v>
      </c>
      <c r="I11380" s="10">
        <f t="shared" si="532"/>
        <v>1.4101362108630529E-2</v>
      </c>
      <c r="J11380" t="str">
        <f>_xlfn.XLOOKUP(A11380,Product_Details!$A:$A,Product_Details!$G:$G,"mens")</f>
        <v>Mens</v>
      </c>
      <c r="K11380">
        <f t="shared" si="533"/>
        <v>2520</v>
      </c>
    </row>
    <row r="11381" spans="1:11" ht="15">
      <c r="A11381" t="s">
        <v>27</v>
      </c>
      <c r="B11381">
        <v>5</v>
      </c>
      <c r="C11381">
        <v>6</v>
      </c>
      <c r="D11381" t="s">
        <v>33</v>
      </c>
      <c r="E11381" t="s">
        <v>1796</v>
      </c>
      <c r="F11381" s="1">
        <v>2.3706018518518515E-2</v>
      </c>
      <c r="G11381">
        <f>_xlfn.XLOOKUP($A11381,Product_pricing!$B:$B,Product_pricing!$C:$C)</f>
        <v>29</v>
      </c>
      <c r="H11381">
        <f t="shared" si="531"/>
        <v>136.29999999999998</v>
      </c>
      <c r="I11381" s="10">
        <f t="shared" si="532"/>
        <v>0.12027632386773097</v>
      </c>
      <c r="J11381" t="str">
        <f>_xlfn.XLOOKUP(A11381,Product_Details!$A:$A,Product_Details!$G:$G,"mens")</f>
        <v>Mens</v>
      </c>
      <c r="K11381">
        <f t="shared" si="533"/>
        <v>2520</v>
      </c>
    </row>
    <row r="11382" spans="1:11" ht="15">
      <c r="A11382" t="s">
        <v>35</v>
      </c>
      <c r="B11382">
        <v>3</v>
      </c>
      <c r="C11382">
        <v>20</v>
      </c>
      <c r="D11382" t="s">
        <v>33</v>
      </c>
      <c r="E11382" t="s">
        <v>1797</v>
      </c>
      <c r="F11382" s="1">
        <v>2.6302083333333334E-2</v>
      </c>
      <c r="G11382">
        <f>_xlfn.XLOOKUP($A11382,Product_pricing!$B:$B,Product_pricing!$C:$C)</f>
        <v>32</v>
      </c>
      <c r="H11382">
        <f t="shared" si="531"/>
        <v>76.800000000000011</v>
      </c>
      <c r="I11382" s="10">
        <f t="shared" si="532"/>
        <v>6.7771252186659872E-2</v>
      </c>
      <c r="J11382" t="str">
        <f>_xlfn.XLOOKUP(A11382,Product_Details!$A:$A,Product_Details!$G:$G,"mens")</f>
        <v>Womens</v>
      </c>
      <c r="K11382">
        <f t="shared" si="533"/>
        <v>1883.75</v>
      </c>
    </row>
    <row r="11383" spans="1:11" ht="15">
      <c r="A11383" t="s">
        <v>29</v>
      </c>
      <c r="B11383">
        <v>1</v>
      </c>
      <c r="C11383">
        <v>20</v>
      </c>
      <c r="D11383" t="s">
        <v>33</v>
      </c>
      <c r="E11383" t="s">
        <v>1797</v>
      </c>
      <c r="F11383" s="1">
        <v>2.6302083333333334E-2</v>
      </c>
      <c r="G11383">
        <f>_xlfn.XLOOKUP($A11383,Product_pricing!$B:$B,Product_pricing!$C:$C)</f>
        <v>10</v>
      </c>
      <c r="H11383">
        <f t="shared" si="531"/>
        <v>8</v>
      </c>
      <c r="I11383" s="10">
        <f t="shared" si="532"/>
        <v>7.0595054361104028E-3</v>
      </c>
      <c r="J11383" t="str">
        <f>_xlfn.XLOOKUP(A11383,Product_Details!$A:$A,Product_Details!$G:$G,"mens")</f>
        <v>Womens</v>
      </c>
      <c r="K11383">
        <f t="shared" si="533"/>
        <v>1883.75</v>
      </c>
    </row>
    <row r="11384" spans="1:11" ht="15">
      <c r="A11384" t="s">
        <v>36</v>
      </c>
      <c r="B11384">
        <v>3</v>
      </c>
      <c r="C11384">
        <v>20</v>
      </c>
      <c r="D11384" t="s">
        <v>33</v>
      </c>
      <c r="E11384" t="s">
        <v>1797</v>
      </c>
      <c r="F11384" s="1">
        <v>2.6302083333333334E-2</v>
      </c>
      <c r="G11384">
        <f>_xlfn.XLOOKUP($A11384,Product_pricing!$B:$B,Product_pricing!$C:$C)</f>
        <v>23</v>
      </c>
      <c r="H11384">
        <f t="shared" si="531"/>
        <v>55.2</v>
      </c>
      <c r="I11384" s="10">
        <f t="shared" si="532"/>
        <v>4.8710587509161782E-2</v>
      </c>
      <c r="J11384" t="str">
        <f>_xlfn.XLOOKUP(A11384,Product_Details!$A:$A,Product_Details!$G:$G,"mens")</f>
        <v>Womens</v>
      </c>
      <c r="K11384">
        <f t="shared" si="533"/>
        <v>1883.75</v>
      </c>
    </row>
    <row r="11385" spans="1:11" ht="15">
      <c r="A11385" t="s">
        <v>30</v>
      </c>
      <c r="B11385">
        <v>1</v>
      </c>
      <c r="C11385">
        <v>20</v>
      </c>
      <c r="D11385" t="s">
        <v>33</v>
      </c>
      <c r="E11385" t="s">
        <v>1797</v>
      </c>
      <c r="F11385" s="1">
        <v>2.6302083333333334E-2</v>
      </c>
      <c r="G11385">
        <f>_xlfn.XLOOKUP($A11385,Product_pricing!$B:$B,Product_pricing!$C:$C)</f>
        <v>19</v>
      </c>
      <c r="H11385">
        <f t="shared" si="531"/>
        <v>15.200000000000001</v>
      </c>
      <c r="I11385" s="10">
        <f t="shared" si="532"/>
        <v>1.3413060328609767E-2</v>
      </c>
      <c r="J11385" t="str">
        <f>_xlfn.XLOOKUP(A11385,Product_Details!$A:$A,Product_Details!$G:$G,"mens")</f>
        <v>Womens</v>
      </c>
      <c r="K11385">
        <f t="shared" si="533"/>
        <v>1883.75</v>
      </c>
    </row>
    <row r="11386" spans="1:11" ht="15">
      <c r="A11386" t="s">
        <v>31</v>
      </c>
      <c r="B11386">
        <v>5</v>
      </c>
      <c r="C11386">
        <v>20</v>
      </c>
      <c r="D11386" t="s">
        <v>33</v>
      </c>
      <c r="E11386" t="s">
        <v>1797</v>
      </c>
      <c r="F11386" s="1">
        <v>2.6302083333333334E-2</v>
      </c>
      <c r="G11386">
        <f>_xlfn.XLOOKUP($A11386,Product_pricing!$B:$B,Product_pricing!$C:$C)</f>
        <v>57</v>
      </c>
      <c r="H11386">
        <f t="shared" si="531"/>
        <v>228</v>
      </c>
      <c r="I11386" s="10">
        <f t="shared" si="532"/>
        <v>0.20119590492914646</v>
      </c>
      <c r="J11386" t="str">
        <f>_xlfn.XLOOKUP(A11386,Product_Details!$A:$A,Product_Details!$G:$G,"mens")</f>
        <v>Mens</v>
      </c>
      <c r="K11386">
        <f t="shared" si="533"/>
        <v>3780</v>
      </c>
    </row>
    <row r="11387" spans="1:11" ht="15">
      <c r="A11387" t="s">
        <v>27</v>
      </c>
      <c r="B11387">
        <v>2</v>
      </c>
      <c r="C11387">
        <v>20</v>
      </c>
      <c r="D11387" t="s">
        <v>33</v>
      </c>
      <c r="E11387" t="s">
        <v>1797</v>
      </c>
      <c r="F11387" s="1">
        <v>2.6302083333333334E-2</v>
      </c>
      <c r="G11387">
        <f>_xlfn.XLOOKUP($A11387,Product_pricing!$B:$B,Product_pricing!$C:$C)</f>
        <v>29</v>
      </c>
      <c r="H11387">
        <f t="shared" si="531"/>
        <v>46.400000000000006</v>
      </c>
      <c r="I11387" s="10">
        <f t="shared" si="532"/>
        <v>4.0945131529440341E-2</v>
      </c>
      <c r="J11387" t="str">
        <f>_xlfn.XLOOKUP(A11387,Product_Details!$A:$A,Product_Details!$G:$G,"mens")</f>
        <v>Mens</v>
      </c>
      <c r="K11387">
        <f t="shared" si="533"/>
        <v>3780</v>
      </c>
    </row>
    <row r="11388" spans="1:11" ht="15">
      <c r="A11388" t="s">
        <v>35</v>
      </c>
      <c r="B11388">
        <v>3</v>
      </c>
      <c r="C11388">
        <v>2</v>
      </c>
      <c r="D11388" t="s">
        <v>33</v>
      </c>
      <c r="E11388" t="s">
        <v>1798</v>
      </c>
      <c r="F11388" s="1">
        <v>2.0701388888888887E-2</v>
      </c>
      <c r="G11388">
        <f>_xlfn.XLOOKUP($A11388,Product_pricing!$B:$B,Product_pricing!$C:$C)</f>
        <v>32</v>
      </c>
      <c r="H11388">
        <f t="shared" si="531"/>
        <v>94.08</v>
      </c>
      <c r="I11388" s="10">
        <f t="shared" si="532"/>
        <v>8.3019783928658344E-2</v>
      </c>
      <c r="J11388" t="str">
        <f>_xlfn.XLOOKUP(A11388,Product_Details!$A:$A,Product_Details!$G:$G,"mens")</f>
        <v>Womens</v>
      </c>
      <c r="K11388">
        <f t="shared" si="533"/>
        <v>2511.6666666666665</v>
      </c>
    </row>
    <row r="11389" spans="1:11" ht="15">
      <c r="A11389" t="s">
        <v>36</v>
      </c>
      <c r="B11389">
        <v>4</v>
      </c>
      <c r="C11389">
        <v>2</v>
      </c>
      <c r="D11389" t="s">
        <v>33</v>
      </c>
      <c r="E11389" t="s">
        <v>1798</v>
      </c>
      <c r="F11389" s="1">
        <v>2.0701388888888887E-2</v>
      </c>
      <c r="G11389">
        <f>_xlfn.XLOOKUP($A11389,Product_pricing!$B:$B,Product_pricing!$C:$C)</f>
        <v>23</v>
      </c>
      <c r="H11389">
        <f t="shared" si="531"/>
        <v>90.16</v>
      </c>
      <c r="I11389" s="10">
        <f t="shared" si="532"/>
        <v>7.956062626496424E-2</v>
      </c>
      <c r="J11389" t="str">
        <f>_xlfn.XLOOKUP(A11389,Product_Details!$A:$A,Product_Details!$G:$G,"mens")</f>
        <v>Womens</v>
      </c>
      <c r="K11389">
        <f t="shared" si="533"/>
        <v>2511.6666666666665</v>
      </c>
    </row>
    <row r="11390" spans="1:11" ht="15">
      <c r="A11390" t="s">
        <v>38</v>
      </c>
      <c r="B11390">
        <v>1</v>
      </c>
      <c r="C11390">
        <v>2</v>
      </c>
      <c r="D11390" t="s">
        <v>33</v>
      </c>
      <c r="E11390" t="s">
        <v>1798</v>
      </c>
      <c r="F11390" s="1">
        <v>2.0701388888888887E-2</v>
      </c>
      <c r="G11390">
        <f>_xlfn.XLOOKUP($A11390,Product_pricing!$B:$B,Product_pricing!$C:$C)</f>
        <v>54</v>
      </c>
      <c r="H11390">
        <f t="shared" si="531"/>
        <v>52.92</v>
      </c>
      <c r="I11390" s="10">
        <f t="shared" si="532"/>
        <v>4.6698628459870321E-2</v>
      </c>
      <c r="J11390" t="str">
        <f>_xlfn.XLOOKUP(A11390,Product_Details!$A:$A,Product_Details!$G:$G,"mens")</f>
        <v>Womens</v>
      </c>
      <c r="K11390">
        <f t="shared" si="533"/>
        <v>2511.6666666666665</v>
      </c>
    </row>
    <row r="11391" spans="1:11" ht="15">
      <c r="A11391" t="s">
        <v>41</v>
      </c>
      <c r="B11391">
        <v>2</v>
      </c>
      <c r="C11391">
        <v>2</v>
      </c>
      <c r="D11391" t="s">
        <v>33</v>
      </c>
      <c r="E11391" t="s">
        <v>1798</v>
      </c>
      <c r="F11391" s="1">
        <v>2.0701388888888887E-2</v>
      </c>
      <c r="G11391">
        <f>_xlfn.XLOOKUP($A11391,Product_pricing!$B:$B,Product_pricing!$C:$C)</f>
        <v>10</v>
      </c>
      <c r="H11391">
        <f t="shared" si="531"/>
        <v>19.600000000000001</v>
      </c>
      <c r="I11391" s="10">
        <f t="shared" si="532"/>
        <v>1.7295788318470489E-2</v>
      </c>
      <c r="J11391" t="str">
        <f>_xlfn.XLOOKUP(A11391,Product_Details!$A:$A,Product_Details!$G:$G,"mens")</f>
        <v>Mens</v>
      </c>
      <c r="K11391">
        <f t="shared" si="533"/>
        <v>1890</v>
      </c>
    </row>
    <row r="11392" spans="1:11" ht="15">
      <c r="A11392" t="s">
        <v>31</v>
      </c>
      <c r="B11392">
        <v>5</v>
      </c>
      <c r="C11392">
        <v>2</v>
      </c>
      <c r="D11392" t="s">
        <v>33</v>
      </c>
      <c r="E11392" t="s">
        <v>1798</v>
      </c>
      <c r="F11392" s="1">
        <v>2.0701388888888887E-2</v>
      </c>
      <c r="G11392">
        <f>_xlfn.XLOOKUP($A11392,Product_pricing!$B:$B,Product_pricing!$C:$C)</f>
        <v>57</v>
      </c>
      <c r="H11392">
        <f t="shared" si="531"/>
        <v>279.3</v>
      </c>
      <c r="I11392" s="10">
        <f t="shared" si="532"/>
        <v>0.24646498353820445</v>
      </c>
      <c r="J11392" t="str">
        <f>_xlfn.XLOOKUP(A11392,Product_Details!$A:$A,Product_Details!$G:$G,"mens")</f>
        <v>Mens</v>
      </c>
      <c r="K11392">
        <f t="shared" si="533"/>
        <v>1890</v>
      </c>
    </row>
    <row r="11393" spans="1:11" ht="15">
      <c r="A11393" t="s">
        <v>26</v>
      </c>
      <c r="B11393">
        <v>3</v>
      </c>
      <c r="C11393">
        <v>2</v>
      </c>
      <c r="D11393" t="s">
        <v>33</v>
      </c>
      <c r="E11393" t="s">
        <v>1798</v>
      </c>
      <c r="F11393" s="1">
        <v>2.0701388888888887E-2</v>
      </c>
      <c r="G11393">
        <f>_xlfn.XLOOKUP($A11393,Product_pricing!$B:$B,Product_pricing!$C:$C)</f>
        <v>17</v>
      </c>
      <c r="H11393">
        <f t="shared" si="531"/>
        <v>49.98</v>
      </c>
      <c r="I11393" s="10">
        <f t="shared" si="532"/>
        <v>4.410426021209974E-2</v>
      </c>
      <c r="J11393" t="str">
        <f>_xlfn.XLOOKUP(A11393,Product_Details!$A:$A,Product_Details!$G:$G,"mens")</f>
        <v>Mens</v>
      </c>
      <c r="K11393">
        <f t="shared" si="533"/>
        <v>1890</v>
      </c>
    </row>
    <row r="11394" spans="1:11" ht="15">
      <c r="A11394" t="s">
        <v>27</v>
      </c>
      <c r="B11394">
        <v>3</v>
      </c>
      <c r="C11394">
        <v>2</v>
      </c>
      <c r="D11394" t="s">
        <v>33</v>
      </c>
      <c r="E11394" t="s">
        <v>1798</v>
      </c>
      <c r="F11394" s="1">
        <v>2.0701388888888887E-2</v>
      </c>
      <c r="G11394">
        <f>_xlfn.XLOOKUP($A11394,Product_pricing!$B:$B,Product_pricing!$C:$C)</f>
        <v>29</v>
      </c>
      <c r="H11394">
        <f t="shared" si="531"/>
        <v>85.26</v>
      </c>
      <c r="I11394" s="10">
        <f t="shared" si="532"/>
        <v>7.5236679185346614E-2</v>
      </c>
      <c r="J11394" t="str">
        <f>_xlfn.XLOOKUP(A11394,Product_Details!$A:$A,Product_Details!$G:$G,"mens")</f>
        <v>Mens</v>
      </c>
      <c r="K11394">
        <f t="shared" si="533"/>
        <v>1890</v>
      </c>
    </row>
    <row r="11395" spans="1:11" ht="15">
      <c r="A11395" t="s">
        <v>22</v>
      </c>
      <c r="B11395">
        <v>2</v>
      </c>
      <c r="C11395">
        <v>7</v>
      </c>
      <c r="D11395" t="s">
        <v>23</v>
      </c>
      <c r="E11395" t="s">
        <v>1799</v>
      </c>
      <c r="F11395" s="1">
        <v>2.2837962962962966E-2</v>
      </c>
      <c r="G11395">
        <f>_xlfn.XLOOKUP($A11395,Product_pricing!$B:$B,Product_pricing!$C:$C)</f>
        <v>13</v>
      </c>
      <c r="H11395">
        <f t="shared" ref="H11395:H11458" si="534">B11395*G11395*(1-C11395/100)</f>
        <v>24.18</v>
      </c>
      <c r="I11395" s="10">
        <f t="shared" ref="I11395:I11458" si="535">(H11395/SUM($H:$H))*1000</f>
        <v>2.133735518064369E-2</v>
      </c>
      <c r="J11395" t="str">
        <f>_xlfn.XLOOKUP(A11395,Product_Details!$A:$A,Product_Details!$G:$G,"mens")</f>
        <v>Womens</v>
      </c>
      <c r="K11395">
        <f t="shared" ref="K11395:K11458" si="536">COUNTIFS($J:$J, J11395) / COUNTIFS($J:$J, J11395, $E:$E, E11395)</f>
        <v>1883.75</v>
      </c>
    </row>
    <row r="11396" spans="1:11" ht="15">
      <c r="A11396" t="s">
        <v>29</v>
      </c>
      <c r="B11396">
        <v>5</v>
      </c>
      <c r="C11396">
        <v>7</v>
      </c>
      <c r="D11396" t="s">
        <v>23</v>
      </c>
      <c r="E11396" t="s">
        <v>1799</v>
      </c>
      <c r="F11396" s="1">
        <v>2.2837962962962966E-2</v>
      </c>
      <c r="G11396">
        <f>_xlfn.XLOOKUP($A11396,Product_pricing!$B:$B,Product_pricing!$C:$C)</f>
        <v>10</v>
      </c>
      <c r="H11396">
        <f t="shared" si="534"/>
        <v>46.5</v>
      </c>
      <c r="I11396" s="10">
        <f t="shared" si="535"/>
        <v>4.1033375347391716E-2</v>
      </c>
      <c r="J11396" t="str">
        <f>_xlfn.XLOOKUP(A11396,Product_Details!$A:$A,Product_Details!$G:$G,"mens")</f>
        <v>Womens</v>
      </c>
      <c r="K11396">
        <f t="shared" si="536"/>
        <v>1883.75</v>
      </c>
    </row>
    <row r="11397" spans="1:11" ht="15">
      <c r="A11397" t="s">
        <v>36</v>
      </c>
      <c r="B11397">
        <v>4</v>
      </c>
      <c r="C11397">
        <v>7</v>
      </c>
      <c r="D11397" t="s">
        <v>23</v>
      </c>
      <c r="E11397" t="s">
        <v>1799</v>
      </c>
      <c r="F11397" s="1">
        <v>2.2837962962962966E-2</v>
      </c>
      <c r="G11397">
        <f>_xlfn.XLOOKUP($A11397,Product_pricing!$B:$B,Product_pricing!$C:$C)</f>
        <v>23</v>
      </c>
      <c r="H11397">
        <f t="shared" si="534"/>
        <v>85.559999999999988</v>
      </c>
      <c r="I11397" s="10">
        <f t="shared" si="535"/>
        <v>7.5501410639200753E-2</v>
      </c>
      <c r="J11397" t="str">
        <f>_xlfn.XLOOKUP(A11397,Product_Details!$A:$A,Product_Details!$G:$G,"mens")</f>
        <v>Womens</v>
      </c>
      <c r="K11397">
        <f t="shared" si="536"/>
        <v>1883.75</v>
      </c>
    </row>
    <row r="11398" spans="1:11" ht="15">
      <c r="A11398" t="s">
        <v>30</v>
      </c>
      <c r="B11398">
        <v>3</v>
      </c>
      <c r="C11398">
        <v>7</v>
      </c>
      <c r="D11398" t="s">
        <v>23</v>
      </c>
      <c r="E11398" t="s">
        <v>1799</v>
      </c>
      <c r="F11398" s="1">
        <v>2.2837962962962966E-2</v>
      </c>
      <c r="G11398">
        <f>_xlfn.XLOOKUP($A11398,Product_pricing!$B:$B,Product_pricing!$C:$C)</f>
        <v>19</v>
      </c>
      <c r="H11398">
        <f t="shared" si="534"/>
        <v>53.01</v>
      </c>
      <c r="I11398" s="10">
        <f t="shared" si="535"/>
        <v>4.6778047896026555E-2</v>
      </c>
      <c r="J11398" t="str">
        <f>_xlfn.XLOOKUP(A11398,Product_Details!$A:$A,Product_Details!$G:$G,"mens")</f>
        <v>Womens</v>
      </c>
      <c r="K11398">
        <f t="shared" si="536"/>
        <v>1883.75</v>
      </c>
    </row>
    <row r="11399" spans="1:11" ht="15">
      <c r="A11399" t="s">
        <v>25</v>
      </c>
      <c r="B11399">
        <v>3</v>
      </c>
      <c r="C11399">
        <v>7</v>
      </c>
      <c r="D11399" t="s">
        <v>23</v>
      </c>
      <c r="E11399" t="s">
        <v>1799</v>
      </c>
      <c r="F11399" s="1">
        <v>2.2837962962962966E-2</v>
      </c>
      <c r="G11399">
        <f>_xlfn.XLOOKUP($A11399,Product_pricing!$B:$B,Product_pricing!$C:$C)</f>
        <v>40</v>
      </c>
      <c r="H11399">
        <f t="shared" si="534"/>
        <v>111.6</v>
      </c>
      <c r="I11399" s="10">
        <f t="shared" si="535"/>
        <v>9.848010083374012E-2</v>
      </c>
      <c r="J11399" t="str">
        <f>_xlfn.XLOOKUP(A11399,Product_Details!$A:$A,Product_Details!$G:$G,"mens")</f>
        <v>Mens</v>
      </c>
      <c r="K11399">
        <f t="shared" si="536"/>
        <v>2520</v>
      </c>
    </row>
    <row r="11400" spans="1:11" ht="15">
      <c r="A11400" t="s">
        <v>41</v>
      </c>
      <c r="B11400">
        <v>1</v>
      </c>
      <c r="C11400">
        <v>7</v>
      </c>
      <c r="D11400" t="s">
        <v>23</v>
      </c>
      <c r="E11400" t="s">
        <v>1799</v>
      </c>
      <c r="F11400" s="1">
        <v>2.2837962962962966E-2</v>
      </c>
      <c r="G11400">
        <f>_xlfn.XLOOKUP($A11400,Product_pricing!$B:$B,Product_pricing!$C:$C)</f>
        <v>10</v>
      </c>
      <c r="H11400">
        <f t="shared" si="534"/>
        <v>9.2999999999999989</v>
      </c>
      <c r="I11400" s="10">
        <f t="shared" si="535"/>
        <v>8.2066750694783416E-3</v>
      </c>
      <c r="J11400" t="str">
        <f>_xlfn.XLOOKUP(A11400,Product_Details!$A:$A,Product_Details!$G:$G,"mens")</f>
        <v>Mens</v>
      </c>
      <c r="K11400">
        <f t="shared" si="536"/>
        <v>2520</v>
      </c>
    </row>
    <row r="11401" spans="1:11" ht="15">
      <c r="A11401" t="s">
        <v>26</v>
      </c>
      <c r="B11401">
        <v>5</v>
      </c>
      <c r="C11401">
        <v>7</v>
      </c>
      <c r="D11401" t="s">
        <v>23</v>
      </c>
      <c r="E11401" t="s">
        <v>1799</v>
      </c>
      <c r="F11401" s="1">
        <v>2.2837962962962966E-2</v>
      </c>
      <c r="G11401">
        <f>_xlfn.XLOOKUP($A11401,Product_pricing!$B:$B,Product_pricing!$C:$C)</f>
        <v>17</v>
      </c>
      <c r="H11401">
        <f t="shared" si="534"/>
        <v>79.05</v>
      </c>
      <c r="I11401" s="10">
        <f t="shared" si="535"/>
        <v>6.9756738090565915E-2</v>
      </c>
      <c r="J11401" t="str">
        <f>_xlfn.XLOOKUP(A11401,Product_Details!$A:$A,Product_Details!$G:$G,"mens")</f>
        <v>Mens</v>
      </c>
      <c r="K11401">
        <f t="shared" si="536"/>
        <v>2520</v>
      </c>
    </row>
    <row r="11402" spans="1:11" ht="15">
      <c r="A11402" t="s">
        <v>35</v>
      </c>
      <c r="B11402">
        <v>5</v>
      </c>
      <c r="C11402">
        <v>9</v>
      </c>
      <c r="D11402" t="s">
        <v>33</v>
      </c>
      <c r="E11402" t="s">
        <v>1800</v>
      </c>
      <c r="F11402" s="1">
        <v>2.2651620370370371E-2</v>
      </c>
      <c r="G11402">
        <f>_xlfn.XLOOKUP($A11402,Product_pricing!$B:$B,Product_pricing!$C:$C)</f>
        <v>32</v>
      </c>
      <c r="H11402">
        <f t="shared" si="534"/>
        <v>145.6</v>
      </c>
      <c r="I11402" s="10">
        <f t="shared" si="535"/>
        <v>0.12848299893720935</v>
      </c>
      <c r="J11402" t="str">
        <f>_xlfn.XLOOKUP(A11402,Product_Details!$A:$A,Product_Details!$G:$G,"mens")</f>
        <v>Womens</v>
      </c>
      <c r="K11402">
        <f t="shared" si="536"/>
        <v>2511.6666666666665</v>
      </c>
    </row>
    <row r="11403" spans="1:11" ht="15">
      <c r="A11403" t="s">
        <v>29</v>
      </c>
      <c r="B11403">
        <v>5</v>
      </c>
      <c r="C11403">
        <v>9</v>
      </c>
      <c r="D11403" t="s">
        <v>33</v>
      </c>
      <c r="E11403" t="s">
        <v>1800</v>
      </c>
      <c r="F11403" s="1">
        <v>2.2651620370370371E-2</v>
      </c>
      <c r="G11403">
        <f>_xlfn.XLOOKUP($A11403,Product_pricing!$B:$B,Product_pricing!$C:$C)</f>
        <v>10</v>
      </c>
      <c r="H11403">
        <f t="shared" si="534"/>
        <v>45.5</v>
      </c>
      <c r="I11403" s="10">
        <f t="shared" si="535"/>
        <v>4.0150937167877918E-2</v>
      </c>
      <c r="J11403" t="str">
        <f>_xlfn.XLOOKUP(A11403,Product_Details!$A:$A,Product_Details!$G:$G,"mens")</f>
        <v>Womens</v>
      </c>
      <c r="K11403">
        <f t="shared" si="536"/>
        <v>2511.6666666666665</v>
      </c>
    </row>
    <row r="11404" spans="1:11" ht="15">
      <c r="A11404" t="s">
        <v>38</v>
      </c>
      <c r="B11404">
        <v>1</v>
      </c>
      <c r="C11404">
        <v>9</v>
      </c>
      <c r="D11404" t="s">
        <v>33</v>
      </c>
      <c r="E11404" t="s">
        <v>1800</v>
      </c>
      <c r="F11404" s="1">
        <v>2.2651620370370371E-2</v>
      </c>
      <c r="G11404">
        <f>_xlfn.XLOOKUP($A11404,Product_pricing!$B:$B,Product_pricing!$C:$C)</f>
        <v>54</v>
      </c>
      <c r="H11404">
        <f t="shared" si="534"/>
        <v>49.14</v>
      </c>
      <c r="I11404" s="10">
        <f t="shared" si="535"/>
        <v>4.3363012141308152E-2</v>
      </c>
      <c r="J11404" t="str">
        <f>_xlfn.XLOOKUP(A11404,Product_Details!$A:$A,Product_Details!$G:$G,"mens")</f>
        <v>Womens</v>
      </c>
      <c r="K11404">
        <f t="shared" si="536"/>
        <v>2511.6666666666665</v>
      </c>
    </row>
    <row r="11405" spans="1:11" ht="15">
      <c r="A11405" t="s">
        <v>41</v>
      </c>
      <c r="B11405">
        <v>2</v>
      </c>
      <c r="C11405">
        <v>9</v>
      </c>
      <c r="D11405" t="s">
        <v>33</v>
      </c>
      <c r="E11405" t="s">
        <v>1800</v>
      </c>
      <c r="F11405" s="1">
        <v>2.2651620370370371E-2</v>
      </c>
      <c r="G11405">
        <f>_xlfn.XLOOKUP($A11405,Product_pricing!$B:$B,Product_pricing!$C:$C)</f>
        <v>10</v>
      </c>
      <c r="H11405">
        <f t="shared" si="534"/>
        <v>18.2</v>
      </c>
      <c r="I11405" s="10">
        <f t="shared" si="535"/>
        <v>1.6060374867151169E-2</v>
      </c>
      <c r="J11405" t="str">
        <f>_xlfn.XLOOKUP(A11405,Product_Details!$A:$A,Product_Details!$G:$G,"mens")</f>
        <v>Mens</v>
      </c>
      <c r="K11405">
        <f t="shared" si="536"/>
        <v>2520</v>
      </c>
    </row>
    <row r="11406" spans="1:11" ht="15">
      <c r="A11406" t="s">
        <v>26</v>
      </c>
      <c r="B11406">
        <v>3</v>
      </c>
      <c r="C11406">
        <v>9</v>
      </c>
      <c r="D11406" t="s">
        <v>33</v>
      </c>
      <c r="E11406" t="s">
        <v>1800</v>
      </c>
      <c r="F11406" s="1">
        <v>2.2651620370370371E-2</v>
      </c>
      <c r="G11406">
        <f>_xlfn.XLOOKUP($A11406,Product_pricing!$B:$B,Product_pricing!$C:$C)</f>
        <v>17</v>
      </c>
      <c r="H11406">
        <f t="shared" si="534"/>
        <v>46.410000000000004</v>
      </c>
      <c r="I11406" s="10">
        <f t="shared" si="535"/>
        <v>4.0953955911235476E-2</v>
      </c>
      <c r="J11406" t="str">
        <f>_xlfn.XLOOKUP(A11406,Product_Details!$A:$A,Product_Details!$G:$G,"mens")</f>
        <v>Mens</v>
      </c>
      <c r="K11406">
        <f t="shared" si="536"/>
        <v>2520</v>
      </c>
    </row>
    <row r="11407" spans="1:11" ht="15">
      <c r="A11407" t="s">
        <v>27</v>
      </c>
      <c r="B11407">
        <v>2</v>
      </c>
      <c r="C11407">
        <v>9</v>
      </c>
      <c r="D11407" t="s">
        <v>33</v>
      </c>
      <c r="E11407" t="s">
        <v>1800</v>
      </c>
      <c r="F11407" s="1">
        <v>2.2651620370370371E-2</v>
      </c>
      <c r="G11407">
        <f>_xlfn.XLOOKUP($A11407,Product_pricing!$B:$B,Product_pricing!$C:$C)</f>
        <v>29</v>
      </c>
      <c r="H11407">
        <f t="shared" si="534"/>
        <v>52.78</v>
      </c>
      <c r="I11407" s="10">
        <f t="shared" si="535"/>
        <v>4.6575087114738387E-2</v>
      </c>
      <c r="J11407" t="str">
        <f>_xlfn.XLOOKUP(A11407,Product_Details!$A:$A,Product_Details!$G:$G,"mens")</f>
        <v>Mens</v>
      </c>
      <c r="K11407">
        <f t="shared" si="536"/>
        <v>2520</v>
      </c>
    </row>
    <row r="11408" spans="1:11" ht="15">
      <c r="A11408" t="s">
        <v>22</v>
      </c>
      <c r="B11408">
        <v>1</v>
      </c>
      <c r="C11408">
        <v>13</v>
      </c>
      <c r="D11408" t="s">
        <v>33</v>
      </c>
      <c r="E11408" t="s">
        <v>1801</v>
      </c>
      <c r="F11408" s="1">
        <v>3.3440972222222219E-2</v>
      </c>
      <c r="G11408">
        <f>_xlfn.XLOOKUP($A11408,Product_pricing!$B:$B,Product_pricing!$C:$C)</f>
        <v>13</v>
      </c>
      <c r="H11408">
        <f t="shared" si="534"/>
        <v>11.31</v>
      </c>
      <c r="I11408" s="10">
        <f t="shared" si="535"/>
        <v>9.9803758103010828E-3</v>
      </c>
      <c r="J11408" t="str">
        <f>_xlfn.XLOOKUP(A11408,Product_Details!$A:$A,Product_Details!$G:$G,"mens")</f>
        <v>Womens</v>
      </c>
      <c r="K11408">
        <f t="shared" si="536"/>
        <v>3767.5</v>
      </c>
    </row>
    <row r="11409" spans="1:11" ht="15">
      <c r="A11409" t="s">
        <v>38</v>
      </c>
      <c r="B11409">
        <v>4</v>
      </c>
      <c r="C11409">
        <v>13</v>
      </c>
      <c r="D11409" t="s">
        <v>33</v>
      </c>
      <c r="E11409" t="s">
        <v>1801</v>
      </c>
      <c r="F11409" s="1">
        <v>3.3440972222222219E-2</v>
      </c>
      <c r="G11409">
        <f>_xlfn.XLOOKUP($A11409,Product_pricing!$B:$B,Product_pricing!$C:$C)</f>
        <v>54</v>
      </c>
      <c r="H11409">
        <f t="shared" si="534"/>
        <v>187.92</v>
      </c>
      <c r="I11409" s="10">
        <f t="shared" si="535"/>
        <v>0.16582778269423334</v>
      </c>
      <c r="J11409" t="str">
        <f>_xlfn.XLOOKUP(A11409,Product_Details!$A:$A,Product_Details!$G:$G,"mens")</f>
        <v>Womens</v>
      </c>
      <c r="K11409">
        <f t="shared" si="536"/>
        <v>3767.5</v>
      </c>
    </row>
    <row r="11410" spans="1:11" ht="15">
      <c r="A11410" t="s">
        <v>41</v>
      </c>
      <c r="B11410">
        <v>5</v>
      </c>
      <c r="C11410">
        <v>13</v>
      </c>
      <c r="D11410" t="s">
        <v>33</v>
      </c>
      <c r="E11410" t="s">
        <v>1801</v>
      </c>
      <c r="F11410" s="1">
        <v>3.3440972222222219E-2</v>
      </c>
      <c r="G11410">
        <f>_xlfn.XLOOKUP($A11410,Product_pricing!$B:$B,Product_pricing!$C:$C)</f>
        <v>10</v>
      </c>
      <c r="H11410">
        <f t="shared" si="534"/>
        <v>43.5</v>
      </c>
      <c r="I11410" s="10">
        <f t="shared" si="535"/>
        <v>3.8386060808850313E-2</v>
      </c>
      <c r="J11410" t="str">
        <f>_xlfn.XLOOKUP(A11410,Product_Details!$A:$A,Product_Details!$G:$G,"mens")</f>
        <v>Mens</v>
      </c>
      <c r="K11410">
        <f t="shared" si="536"/>
        <v>1512</v>
      </c>
    </row>
    <row r="11411" spans="1:11" ht="15">
      <c r="A11411" t="s">
        <v>31</v>
      </c>
      <c r="B11411">
        <v>1</v>
      </c>
      <c r="C11411">
        <v>13</v>
      </c>
      <c r="D11411" t="s">
        <v>33</v>
      </c>
      <c r="E11411" t="s">
        <v>1801</v>
      </c>
      <c r="F11411" s="1">
        <v>3.3440972222222219E-2</v>
      </c>
      <c r="G11411">
        <f>_xlfn.XLOOKUP($A11411,Product_pricing!$B:$B,Product_pricing!$C:$C)</f>
        <v>57</v>
      </c>
      <c r="H11411">
        <f t="shared" si="534"/>
        <v>49.589999999999996</v>
      </c>
      <c r="I11411" s="10">
        <f t="shared" si="535"/>
        <v>4.3760109322089354E-2</v>
      </c>
      <c r="J11411" t="str">
        <f>_xlfn.XLOOKUP(A11411,Product_Details!$A:$A,Product_Details!$G:$G,"mens")</f>
        <v>Mens</v>
      </c>
      <c r="K11411">
        <f t="shared" si="536"/>
        <v>1512</v>
      </c>
    </row>
    <row r="11412" spans="1:11" ht="15">
      <c r="A11412" t="s">
        <v>32</v>
      </c>
      <c r="B11412">
        <v>3</v>
      </c>
      <c r="C11412">
        <v>13</v>
      </c>
      <c r="D11412" t="s">
        <v>33</v>
      </c>
      <c r="E11412" t="s">
        <v>1801</v>
      </c>
      <c r="F11412" s="1">
        <v>3.3440972222222219E-2</v>
      </c>
      <c r="G11412">
        <f>_xlfn.XLOOKUP($A11412,Product_pricing!$B:$B,Product_pricing!$C:$C)</f>
        <v>36</v>
      </c>
      <c r="H11412">
        <f t="shared" si="534"/>
        <v>93.96</v>
      </c>
      <c r="I11412" s="10">
        <f t="shared" si="535"/>
        <v>8.2913891347116672E-2</v>
      </c>
      <c r="J11412" t="str">
        <f>_xlfn.XLOOKUP(A11412,Product_Details!$A:$A,Product_Details!$G:$G,"mens")</f>
        <v>Mens</v>
      </c>
      <c r="K11412">
        <f t="shared" si="536"/>
        <v>1512</v>
      </c>
    </row>
    <row r="11413" spans="1:11" ht="15">
      <c r="A11413" t="s">
        <v>26</v>
      </c>
      <c r="B11413">
        <v>1</v>
      </c>
      <c r="C11413">
        <v>13</v>
      </c>
      <c r="D11413" t="s">
        <v>33</v>
      </c>
      <c r="E11413" t="s">
        <v>1801</v>
      </c>
      <c r="F11413" s="1">
        <v>3.3440972222222219E-2</v>
      </c>
      <c r="G11413">
        <f>_xlfn.XLOOKUP($A11413,Product_pricing!$B:$B,Product_pricing!$C:$C)</f>
        <v>17</v>
      </c>
      <c r="H11413">
        <f t="shared" si="534"/>
        <v>14.79</v>
      </c>
      <c r="I11413" s="10">
        <f t="shared" si="535"/>
        <v>1.3051260675009106E-2</v>
      </c>
      <c r="J11413" t="str">
        <f>_xlfn.XLOOKUP(A11413,Product_Details!$A:$A,Product_Details!$G:$G,"mens")</f>
        <v>Mens</v>
      </c>
      <c r="K11413">
        <f t="shared" si="536"/>
        <v>1512</v>
      </c>
    </row>
    <row r="11414" spans="1:11" ht="15">
      <c r="A11414" t="s">
        <v>27</v>
      </c>
      <c r="B11414">
        <v>2</v>
      </c>
      <c r="C11414">
        <v>13</v>
      </c>
      <c r="D11414" t="s">
        <v>33</v>
      </c>
      <c r="E11414" t="s">
        <v>1801</v>
      </c>
      <c r="F11414" s="1">
        <v>3.3440972222222219E-2</v>
      </c>
      <c r="G11414">
        <f>_xlfn.XLOOKUP($A11414,Product_pricing!$B:$B,Product_pricing!$C:$C)</f>
        <v>29</v>
      </c>
      <c r="H11414">
        <f t="shared" si="534"/>
        <v>50.46</v>
      </c>
      <c r="I11414" s="10">
        <f t="shared" si="535"/>
        <v>4.4527830538266366E-2</v>
      </c>
      <c r="J11414" t="str">
        <f>_xlfn.XLOOKUP(A11414,Product_Details!$A:$A,Product_Details!$G:$G,"mens")</f>
        <v>Mens</v>
      </c>
      <c r="K11414">
        <f t="shared" si="536"/>
        <v>1512</v>
      </c>
    </row>
    <row r="11415" spans="1:11" ht="15">
      <c r="A11415" t="s">
        <v>22</v>
      </c>
      <c r="B11415">
        <v>2</v>
      </c>
      <c r="C11415">
        <v>9</v>
      </c>
      <c r="D11415" t="s">
        <v>23</v>
      </c>
      <c r="E11415" t="s">
        <v>1802</v>
      </c>
      <c r="F11415" s="1">
        <v>2.6932870370370371E-2</v>
      </c>
      <c r="G11415">
        <f>_xlfn.XLOOKUP($A11415,Product_pricing!$B:$B,Product_pricing!$C:$C)</f>
        <v>13</v>
      </c>
      <c r="H11415">
        <f t="shared" si="534"/>
        <v>23.66</v>
      </c>
      <c r="I11415" s="10">
        <f t="shared" si="535"/>
        <v>2.0878487327296517E-2</v>
      </c>
      <c r="J11415" t="str">
        <f>_xlfn.XLOOKUP(A11415,Product_Details!$A:$A,Product_Details!$G:$G,"mens")</f>
        <v>Womens</v>
      </c>
      <c r="K11415">
        <f t="shared" si="536"/>
        <v>1507</v>
      </c>
    </row>
    <row r="11416" spans="1:11" ht="15">
      <c r="A11416" t="s">
        <v>35</v>
      </c>
      <c r="B11416">
        <v>3</v>
      </c>
      <c r="C11416">
        <v>9</v>
      </c>
      <c r="D11416" t="s">
        <v>23</v>
      </c>
      <c r="E11416" t="s">
        <v>1802</v>
      </c>
      <c r="F11416" s="1">
        <v>2.6932870370370371E-2</v>
      </c>
      <c r="G11416">
        <f>_xlfn.XLOOKUP($A11416,Product_pricing!$B:$B,Product_pricing!$C:$C)</f>
        <v>32</v>
      </c>
      <c r="H11416">
        <f t="shared" si="534"/>
        <v>87.36</v>
      </c>
      <c r="I11416" s="10">
        <f t="shared" si="535"/>
        <v>7.7089799362325587E-2</v>
      </c>
      <c r="J11416" t="str">
        <f>_xlfn.XLOOKUP(A11416,Product_Details!$A:$A,Product_Details!$G:$G,"mens")</f>
        <v>Womens</v>
      </c>
      <c r="K11416">
        <f t="shared" si="536"/>
        <v>1507</v>
      </c>
    </row>
    <row r="11417" spans="1:11" ht="15">
      <c r="A11417" t="s">
        <v>36</v>
      </c>
      <c r="B11417">
        <v>1</v>
      </c>
      <c r="C11417">
        <v>9</v>
      </c>
      <c r="D11417" t="s">
        <v>23</v>
      </c>
      <c r="E11417" t="s">
        <v>1802</v>
      </c>
      <c r="F11417" s="1">
        <v>2.6932870370370371E-2</v>
      </c>
      <c r="G11417">
        <f>_xlfn.XLOOKUP($A11417,Product_pricing!$B:$B,Product_pricing!$C:$C)</f>
        <v>23</v>
      </c>
      <c r="H11417">
        <f t="shared" si="534"/>
        <v>20.93</v>
      </c>
      <c r="I11417" s="10">
        <f t="shared" si="535"/>
        <v>1.8469431097223842E-2</v>
      </c>
      <c r="J11417" t="str">
        <f>_xlfn.XLOOKUP(A11417,Product_Details!$A:$A,Product_Details!$G:$G,"mens")</f>
        <v>Womens</v>
      </c>
      <c r="K11417">
        <f t="shared" si="536"/>
        <v>1507</v>
      </c>
    </row>
    <row r="11418" spans="1:11" ht="15">
      <c r="A11418" t="s">
        <v>30</v>
      </c>
      <c r="B11418">
        <v>2</v>
      </c>
      <c r="C11418">
        <v>9</v>
      </c>
      <c r="D11418" t="s">
        <v>23</v>
      </c>
      <c r="E11418" t="s">
        <v>1802</v>
      </c>
      <c r="F11418" s="1">
        <v>2.6932870370370371E-2</v>
      </c>
      <c r="G11418">
        <f>_xlfn.XLOOKUP($A11418,Product_pricing!$B:$B,Product_pricing!$C:$C)</f>
        <v>19</v>
      </c>
      <c r="H11418">
        <f t="shared" si="534"/>
        <v>34.58</v>
      </c>
      <c r="I11418" s="10">
        <f t="shared" si="535"/>
        <v>3.0514712247587217E-2</v>
      </c>
      <c r="J11418" t="str">
        <f>_xlfn.XLOOKUP(A11418,Product_Details!$A:$A,Product_Details!$G:$G,"mens")</f>
        <v>Womens</v>
      </c>
      <c r="K11418">
        <f t="shared" si="536"/>
        <v>1507</v>
      </c>
    </row>
    <row r="11419" spans="1:11" ht="15">
      <c r="A11419" t="s">
        <v>38</v>
      </c>
      <c r="B11419">
        <v>1</v>
      </c>
      <c r="C11419">
        <v>9</v>
      </c>
      <c r="D11419" t="s">
        <v>23</v>
      </c>
      <c r="E11419" t="s">
        <v>1802</v>
      </c>
      <c r="F11419" s="1">
        <v>2.6932870370370371E-2</v>
      </c>
      <c r="G11419">
        <f>_xlfn.XLOOKUP($A11419,Product_pricing!$B:$B,Product_pricing!$C:$C)</f>
        <v>54</v>
      </c>
      <c r="H11419">
        <f t="shared" si="534"/>
        <v>49.14</v>
      </c>
      <c r="I11419" s="10">
        <f t="shared" si="535"/>
        <v>4.3363012141308152E-2</v>
      </c>
      <c r="J11419" t="str">
        <f>_xlfn.XLOOKUP(A11419,Product_Details!$A:$A,Product_Details!$G:$G,"mens")</f>
        <v>Womens</v>
      </c>
      <c r="K11419">
        <f t="shared" si="536"/>
        <v>1507</v>
      </c>
    </row>
    <row r="11420" spans="1:11" ht="15">
      <c r="A11420" t="s">
        <v>25</v>
      </c>
      <c r="B11420">
        <v>1</v>
      </c>
      <c r="C11420">
        <v>9</v>
      </c>
      <c r="D11420" t="s">
        <v>23</v>
      </c>
      <c r="E11420" t="s">
        <v>1802</v>
      </c>
      <c r="F11420" s="1">
        <v>2.6932870370370371E-2</v>
      </c>
      <c r="G11420">
        <f>_xlfn.XLOOKUP($A11420,Product_pricing!$B:$B,Product_pricing!$C:$C)</f>
        <v>40</v>
      </c>
      <c r="H11420">
        <f t="shared" si="534"/>
        <v>36.4</v>
      </c>
      <c r="I11420" s="10">
        <f t="shared" si="535"/>
        <v>3.2120749734302338E-2</v>
      </c>
      <c r="J11420" t="str">
        <f>_xlfn.XLOOKUP(A11420,Product_Details!$A:$A,Product_Details!$G:$G,"mens")</f>
        <v>Mens</v>
      </c>
      <c r="K11420">
        <f t="shared" si="536"/>
        <v>3780</v>
      </c>
    </row>
    <row r="11421" spans="1:11" ht="15">
      <c r="A11421" t="s">
        <v>31</v>
      </c>
      <c r="B11421">
        <v>5</v>
      </c>
      <c r="C11421">
        <v>9</v>
      </c>
      <c r="D11421" t="s">
        <v>23</v>
      </c>
      <c r="E11421" t="s">
        <v>1802</v>
      </c>
      <c r="F11421" s="1">
        <v>2.6932870370370371E-2</v>
      </c>
      <c r="G11421">
        <f>_xlfn.XLOOKUP($A11421,Product_pricing!$B:$B,Product_pricing!$C:$C)</f>
        <v>57</v>
      </c>
      <c r="H11421">
        <f t="shared" si="534"/>
        <v>259.35000000000002</v>
      </c>
      <c r="I11421" s="10">
        <f t="shared" si="535"/>
        <v>0.22886034185690415</v>
      </c>
      <c r="J11421" t="str">
        <f>_xlfn.XLOOKUP(A11421,Product_Details!$A:$A,Product_Details!$G:$G,"mens")</f>
        <v>Mens</v>
      </c>
      <c r="K11421">
        <f t="shared" si="536"/>
        <v>3780</v>
      </c>
    </row>
    <row r="11422" spans="1:11" ht="15">
      <c r="A11422" t="s">
        <v>22</v>
      </c>
      <c r="B11422">
        <v>5</v>
      </c>
      <c r="C11422">
        <v>18</v>
      </c>
      <c r="D11422" t="s">
        <v>23</v>
      </c>
      <c r="E11422" t="s">
        <v>1803</v>
      </c>
      <c r="F11422" s="1">
        <v>2.8784722222222225E-2</v>
      </c>
      <c r="G11422">
        <f>_xlfn.XLOOKUP($A11422,Product_pricing!$B:$B,Product_pricing!$C:$C)</f>
        <v>13</v>
      </c>
      <c r="H11422">
        <f t="shared" si="534"/>
        <v>53.300000000000004</v>
      </c>
      <c r="I11422" s="10">
        <f t="shared" si="535"/>
        <v>4.7033954968085559E-2</v>
      </c>
      <c r="J11422" t="str">
        <f>_xlfn.XLOOKUP(A11422,Product_Details!$A:$A,Product_Details!$G:$G,"mens")</f>
        <v>Womens</v>
      </c>
      <c r="K11422">
        <f t="shared" si="536"/>
        <v>2511.6666666666665</v>
      </c>
    </row>
    <row r="11423" spans="1:11" ht="15">
      <c r="A11423" t="s">
        <v>30</v>
      </c>
      <c r="B11423">
        <v>2</v>
      </c>
      <c r="C11423">
        <v>18</v>
      </c>
      <c r="D11423" t="s">
        <v>23</v>
      </c>
      <c r="E11423" t="s">
        <v>1803</v>
      </c>
      <c r="F11423" s="1">
        <v>2.8784722222222225E-2</v>
      </c>
      <c r="G11423">
        <f>_xlfn.XLOOKUP($A11423,Product_pricing!$B:$B,Product_pricing!$C:$C)</f>
        <v>19</v>
      </c>
      <c r="H11423">
        <f t="shared" si="534"/>
        <v>31.160000000000004</v>
      </c>
      <c r="I11423" s="10">
        <f t="shared" si="535"/>
        <v>2.7496773673650023E-2</v>
      </c>
      <c r="J11423" t="str">
        <f>_xlfn.XLOOKUP(A11423,Product_Details!$A:$A,Product_Details!$G:$G,"mens")</f>
        <v>Womens</v>
      </c>
      <c r="K11423">
        <f t="shared" si="536"/>
        <v>2511.6666666666665</v>
      </c>
    </row>
    <row r="11424" spans="1:11" ht="15">
      <c r="A11424" t="s">
        <v>38</v>
      </c>
      <c r="B11424">
        <v>3</v>
      </c>
      <c r="C11424">
        <v>18</v>
      </c>
      <c r="D11424" t="s">
        <v>23</v>
      </c>
      <c r="E11424" t="s">
        <v>1803</v>
      </c>
      <c r="F11424" s="1">
        <v>2.8784722222222225E-2</v>
      </c>
      <c r="G11424">
        <f>_xlfn.XLOOKUP($A11424,Product_pricing!$B:$B,Product_pricing!$C:$C)</f>
        <v>54</v>
      </c>
      <c r="H11424">
        <f t="shared" si="534"/>
        <v>132.84</v>
      </c>
      <c r="I11424" s="10">
        <f t="shared" si="535"/>
        <v>0.11722308776661325</v>
      </c>
      <c r="J11424" t="str">
        <f>_xlfn.XLOOKUP(A11424,Product_Details!$A:$A,Product_Details!$G:$G,"mens")</f>
        <v>Womens</v>
      </c>
      <c r="K11424">
        <f t="shared" si="536"/>
        <v>2511.6666666666665</v>
      </c>
    </row>
    <row r="11425" spans="1:11" ht="15">
      <c r="A11425" t="s">
        <v>32</v>
      </c>
      <c r="B11425">
        <v>1</v>
      </c>
      <c r="C11425">
        <v>18</v>
      </c>
      <c r="D11425" t="s">
        <v>23</v>
      </c>
      <c r="E11425" t="s">
        <v>1803</v>
      </c>
      <c r="F11425" s="1">
        <v>2.8784722222222225E-2</v>
      </c>
      <c r="G11425">
        <f>_xlfn.XLOOKUP($A11425,Product_pricing!$B:$B,Product_pricing!$C:$C)</f>
        <v>36</v>
      </c>
      <c r="H11425">
        <f t="shared" si="534"/>
        <v>29.520000000000003</v>
      </c>
      <c r="I11425" s="10">
        <f t="shared" si="535"/>
        <v>2.604957505924739E-2</v>
      </c>
      <c r="J11425" t="str">
        <f>_xlfn.XLOOKUP(A11425,Product_Details!$A:$A,Product_Details!$G:$G,"mens")</f>
        <v>Mens</v>
      </c>
      <c r="K11425">
        <f t="shared" si="536"/>
        <v>7560</v>
      </c>
    </row>
    <row r="11426" spans="1:11" ht="15">
      <c r="A11426" t="s">
        <v>29</v>
      </c>
      <c r="B11426">
        <v>2</v>
      </c>
      <c r="C11426">
        <v>22</v>
      </c>
      <c r="D11426" t="s">
        <v>23</v>
      </c>
      <c r="E11426" t="s">
        <v>1804</v>
      </c>
      <c r="F11426" s="1">
        <v>3.1222222222222221E-2</v>
      </c>
      <c r="G11426">
        <f>_xlfn.XLOOKUP($A11426,Product_pricing!$B:$B,Product_pricing!$C:$C)</f>
        <v>10</v>
      </c>
      <c r="H11426">
        <f t="shared" si="534"/>
        <v>15.600000000000001</v>
      </c>
      <c r="I11426" s="10">
        <f t="shared" si="535"/>
        <v>1.3766035600415286E-2</v>
      </c>
      <c r="J11426" t="str">
        <f>_xlfn.XLOOKUP(A11426,Product_Details!$A:$A,Product_Details!$G:$G,"mens")</f>
        <v>Womens</v>
      </c>
      <c r="K11426">
        <f t="shared" si="536"/>
        <v>3767.5</v>
      </c>
    </row>
    <row r="11427" spans="1:11" ht="15">
      <c r="A11427" t="s">
        <v>30</v>
      </c>
      <c r="B11427">
        <v>5</v>
      </c>
      <c r="C11427">
        <v>22</v>
      </c>
      <c r="D11427" t="s">
        <v>23</v>
      </c>
      <c r="E11427" t="s">
        <v>1804</v>
      </c>
      <c r="F11427" s="1">
        <v>3.1222222222222221E-2</v>
      </c>
      <c r="G11427">
        <f>_xlfn.XLOOKUP($A11427,Product_pricing!$B:$B,Product_pricing!$C:$C)</f>
        <v>19</v>
      </c>
      <c r="H11427">
        <f t="shared" si="534"/>
        <v>74.100000000000009</v>
      </c>
      <c r="I11427" s="10">
        <f t="shared" si="535"/>
        <v>6.5388669101972621E-2</v>
      </c>
      <c r="J11427" t="str">
        <f>_xlfn.XLOOKUP(A11427,Product_Details!$A:$A,Product_Details!$G:$G,"mens")</f>
        <v>Womens</v>
      </c>
      <c r="K11427">
        <f t="shared" si="536"/>
        <v>3767.5</v>
      </c>
    </row>
    <row r="11428" spans="1:11" ht="15">
      <c r="A11428" t="s">
        <v>41</v>
      </c>
      <c r="B11428">
        <v>2</v>
      </c>
      <c r="C11428">
        <v>22</v>
      </c>
      <c r="D11428" t="s">
        <v>23</v>
      </c>
      <c r="E11428" t="s">
        <v>1804</v>
      </c>
      <c r="F11428" s="1">
        <v>3.1222222222222221E-2</v>
      </c>
      <c r="G11428">
        <f>_xlfn.XLOOKUP($A11428,Product_pricing!$B:$B,Product_pricing!$C:$C)</f>
        <v>10</v>
      </c>
      <c r="H11428">
        <f t="shared" si="534"/>
        <v>15.600000000000001</v>
      </c>
      <c r="I11428" s="10">
        <f t="shared" si="535"/>
        <v>1.3766035600415286E-2</v>
      </c>
      <c r="J11428" t="str">
        <f>_xlfn.XLOOKUP(A11428,Product_Details!$A:$A,Product_Details!$G:$G,"mens")</f>
        <v>Mens</v>
      </c>
      <c r="K11428">
        <f t="shared" si="536"/>
        <v>1890</v>
      </c>
    </row>
    <row r="11429" spans="1:11" ht="15">
      <c r="A11429" t="s">
        <v>31</v>
      </c>
      <c r="B11429">
        <v>5</v>
      </c>
      <c r="C11429">
        <v>22</v>
      </c>
      <c r="D11429" t="s">
        <v>23</v>
      </c>
      <c r="E11429" t="s">
        <v>1804</v>
      </c>
      <c r="F11429" s="1">
        <v>3.1222222222222221E-2</v>
      </c>
      <c r="G11429">
        <f>_xlfn.XLOOKUP($A11429,Product_pricing!$B:$B,Product_pricing!$C:$C)</f>
        <v>57</v>
      </c>
      <c r="H11429">
        <f t="shared" si="534"/>
        <v>222.3</v>
      </c>
      <c r="I11429" s="10">
        <f t="shared" si="535"/>
        <v>0.19616600730591785</v>
      </c>
      <c r="J11429" t="str">
        <f>_xlfn.XLOOKUP(A11429,Product_Details!$A:$A,Product_Details!$G:$G,"mens")</f>
        <v>Mens</v>
      </c>
      <c r="K11429">
        <f t="shared" si="536"/>
        <v>1890</v>
      </c>
    </row>
    <row r="11430" spans="1:11" ht="15">
      <c r="A11430" t="s">
        <v>32</v>
      </c>
      <c r="B11430">
        <v>3</v>
      </c>
      <c r="C11430">
        <v>22</v>
      </c>
      <c r="D11430" t="s">
        <v>23</v>
      </c>
      <c r="E11430" t="s">
        <v>1804</v>
      </c>
      <c r="F11430" s="1">
        <v>3.1222222222222221E-2</v>
      </c>
      <c r="G11430">
        <f>_xlfn.XLOOKUP($A11430,Product_pricing!$B:$B,Product_pricing!$C:$C)</f>
        <v>36</v>
      </c>
      <c r="H11430">
        <f t="shared" si="534"/>
        <v>84.240000000000009</v>
      </c>
      <c r="I11430" s="10">
        <f t="shared" si="535"/>
        <v>7.4336592242242552E-2</v>
      </c>
      <c r="J11430" t="str">
        <f>_xlfn.XLOOKUP(A11430,Product_Details!$A:$A,Product_Details!$G:$G,"mens")</f>
        <v>Mens</v>
      </c>
      <c r="K11430">
        <f t="shared" si="536"/>
        <v>1890</v>
      </c>
    </row>
    <row r="11431" spans="1:11" ht="15">
      <c r="A11431" t="s">
        <v>26</v>
      </c>
      <c r="B11431">
        <v>1</v>
      </c>
      <c r="C11431">
        <v>22</v>
      </c>
      <c r="D11431" t="s">
        <v>23</v>
      </c>
      <c r="E11431" t="s">
        <v>1804</v>
      </c>
      <c r="F11431" s="1">
        <v>3.1222222222222221E-2</v>
      </c>
      <c r="G11431">
        <f>_xlfn.XLOOKUP($A11431,Product_pricing!$B:$B,Product_pricing!$C:$C)</f>
        <v>17</v>
      </c>
      <c r="H11431">
        <f t="shared" si="534"/>
        <v>13.26</v>
      </c>
      <c r="I11431" s="10">
        <f t="shared" si="535"/>
        <v>1.1701130260352991E-2</v>
      </c>
      <c r="J11431" t="str">
        <f>_xlfn.XLOOKUP(A11431,Product_Details!$A:$A,Product_Details!$G:$G,"mens")</f>
        <v>Mens</v>
      </c>
      <c r="K11431">
        <f t="shared" si="536"/>
        <v>1890</v>
      </c>
    </row>
    <row r="11432" spans="1:11" ht="15">
      <c r="A11432" t="s">
        <v>29</v>
      </c>
      <c r="B11432">
        <v>3</v>
      </c>
      <c r="C11432">
        <v>18</v>
      </c>
      <c r="D11432" t="s">
        <v>33</v>
      </c>
      <c r="E11432" t="s">
        <v>1805</v>
      </c>
      <c r="F11432" s="1">
        <v>3.7341435185185186E-2</v>
      </c>
      <c r="G11432">
        <f>_xlfn.XLOOKUP($A11432,Product_pricing!$B:$B,Product_pricing!$C:$C)</f>
        <v>10</v>
      </c>
      <c r="H11432">
        <f t="shared" si="534"/>
        <v>24.6</v>
      </c>
      <c r="I11432" s="10">
        <f t="shared" si="535"/>
        <v>2.1707979216039491E-2</v>
      </c>
      <c r="J11432" t="str">
        <f>_xlfn.XLOOKUP(A11432,Product_Details!$A:$A,Product_Details!$G:$G,"mens")</f>
        <v>Womens</v>
      </c>
      <c r="K11432">
        <f t="shared" si="536"/>
        <v>7535</v>
      </c>
    </row>
    <row r="11433" spans="1:11" ht="15">
      <c r="A11433" t="s">
        <v>41</v>
      </c>
      <c r="B11433">
        <v>4</v>
      </c>
      <c r="C11433">
        <v>18</v>
      </c>
      <c r="D11433" t="s">
        <v>33</v>
      </c>
      <c r="E11433" t="s">
        <v>1805</v>
      </c>
      <c r="F11433" s="1">
        <v>3.7341435185185186E-2</v>
      </c>
      <c r="G11433">
        <f>_xlfn.XLOOKUP($A11433,Product_pricing!$B:$B,Product_pricing!$C:$C)</f>
        <v>10</v>
      </c>
      <c r="H11433">
        <f t="shared" si="534"/>
        <v>32.800000000000004</v>
      </c>
      <c r="I11433" s="10">
        <f t="shared" si="535"/>
        <v>2.8943972288052656E-2</v>
      </c>
      <c r="J11433" t="str">
        <f>_xlfn.XLOOKUP(A11433,Product_Details!$A:$A,Product_Details!$G:$G,"mens")</f>
        <v>Mens</v>
      </c>
      <c r="K11433">
        <f t="shared" si="536"/>
        <v>3780</v>
      </c>
    </row>
    <row r="11434" spans="1:11" ht="15">
      <c r="A11434" t="s">
        <v>32</v>
      </c>
      <c r="B11434">
        <v>1</v>
      </c>
      <c r="C11434">
        <v>18</v>
      </c>
      <c r="D11434" t="s">
        <v>33</v>
      </c>
      <c r="E11434" t="s">
        <v>1805</v>
      </c>
      <c r="F11434" s="1">
        <v>3.7341435185185186E-2</v>
      </c>
      <c r="G11434">
        <f>_xlfn.XLOOKUP($A11434,Product_pricing!$B:$B,Product_pricing!$C:$C)</f>
        <v>36</v>
      </c>
      <c r="H11434">
        <f t="shared" si="534"/>
        <v>29.520000000000003</v>
      </c>
      <c r="I11434" s="10">
        <f t="shared" si="535"/>
        <v>2.604957505924739E-2</v>
      </c>
      <c r="J11434" t="str">
        <f>_xlfn.XLOOKUP(A11434,Product_Details!$A:$A,Product_Details!$G:$G,"mens")</f>
        <v>Mens</v>
      </c>
      <c r="K11434">
        <f t="shared" si="536"/>
        <v>3780</v>
      </c>
    </row>
    <row r="11435" spans="1:11" ht="15">
      <c r="A11435" t="s">
        <v>29</v>
      </c>
      <c r="B11435">
        <v>4</v>
      </c>
      <c r="C11435">
        <v>4</v>
      </c>
      <c r="D11435" t="s">
        <v>33</v>
      </c>
      <c r="E11435" t="s">
        <v>1806</v>
      </c>
      <c r="F11435" s="1">
        <v>3.675462962962963E-2</v>
      </c>
      <c r="G11435">
        <f>_xlfn.XLOOKUP($A11435,Product_pricing!$B:$B,Product_pricing!$C:$C)</f>
        <v>10</v>
      </c>
      <c r="H11435">
        <f t="shared" si="534"/>
        <v>38.4</v>
      </c>
      <c r="I11435" s="10">
        <f t="shared" si="535"/>
        <v>3.3885626093329929E-2</v>
      </c>
      <c r="J11435" t="str">
        <f>_xlfn.XLOOKUP(A11435,Product_Details!$A:$A,Product_Details!$G:$G,"mens")</f>
        <v>Womens</v>
      </c>
      <c r="K11435">
        <f t="shared" si="536"/>
        <v>7535</v>
      </c>
    </row>
    <row r="11436" spans="1:11" ht="15">
      <c r="A11436" t="s">
        <v>25</v>
      </c>
      <c r="B11436">
        <v>5</v>
      </c>
      <c r="C11436">
        <v>4</v>
      </c>
      <c r="D11436" t="s">
        <v>33</v>
      </c>
      <c r="E11436" t="s">
        <v>1806</v>
      </c>
      <c r="F11436" s="1">
        <v>3.675462962962963E-2</v>
      </c>
      <c r="G11436">
        <f>_xlfn.XLOOKUP($A11436,Product_pricing!$B:$B,Product_pricing!$C:$C)</f>
        <v>40</v>
      </c>
      <c r="H11436">
        <f t="shared" si="534"/>
        <v>192</v>
      </c>
      <c r="I11436" s="10">
        <f t="shared" si="535"/>
        <v>0.16942813046664967</v>
      </c>
      <c r="J11436" t="str">
        <f>_xlfn.XLOOKUP(A11436,Product_Details!$A:$A,Product_Details!$G:$G,"mens")</f>
        <v>Mens</v>
      </c>
      <c r="K11436">
        <f t="shared" si="536"/>
        <v>1890</v>
      </c>
    </row>
    <row r="11437" spans="1:11" ht="15">
      <c r="A11437" t="s">
        <v>31</v>
      </c>
      <c r="B11437">
        <v>2</v>
      </c>
      <c r="C11437">
        <v>4</v>
      </c>
      <c r="D11437" t="s">
        <v>33</v>
      </c>
      <c r="E11437" t="s">
        <v>1806</v>
      </c>
      <c r="F11437" s="1">
        <v>3.675462962962963E-2</v>
      </c>
      <c r="G11437">
        <f>_xlfn.XLOOKUP($A11437,Product_pricing!$B:$B,Product_pricing!$C:$C)</f>
        <v>57</v>
      </c>
      <c r="H11437">
        <f t="shared" si="534"/>
        <v>109.44</v>
      </c>
      <c r="I11437" s="10">
        <f t="shared" si="535"/>
        <v>9.6574034365990311E-2</v>
      </c>
      <c r="J11437" t="str">
        <f>_xlfn.XLOOKUP(A11437,Product_Details!$A:$A,Product_Details!$G:$G,"mens")</f>
        <v>Mens</v>
      </c>
      <c r="K11437">
        <f t="shared" si="536"/>
        <v>1890</v>
      </c>
    </row>
    <row r="11438" spans="1:11" ht="15">
      <c r="A11438" t="s">
        <v>32</v>
      </c>
      <c r="B11438">
        <v>1</v>
      </c>
      <c r="C11438">
        <v>4</v>
      </c>
      <c r="D11438" t="s">
        <v>33</v>
      </c>
      <c r="E11438" t="s">
        <v>1806</v>
      </c>
      <c r="F11438" s="1">
        <v>3.675462962962963E-2</v>
      </c>
      <c r="G11438">
        <f>_xlfn.XLOOKUP($A11438,Product_pricing!$B:$B,Product_pricing!$C:$C)</f>
        <v>36</v>
      </c>
      <c r="H11438">
        <f t="shared" si="534"/>
        <v>34.56</v>
      </c>
      <c r="I11438" s="10">
        <f t="shared" si="535"/>
        <v>3.0497063483996941E-2</v>
      </c>
      <c r="J11438" t="str">
        <f>_xlfn.XLOOKUP(A11438,Product_Details!$A:$A,Product_Details!$G:$G,"mens")</f>
        <v>Mens</v>
      </c>
      <c r="K11438">
        <f t="shared" si="536"/>
        <v>1890</v>
      </c>
    </row>
    <row r="11439" spans="1:11" ht="15">
      <c r="A11439" t="s">
        <v>26</v>
      </c>
      <c r="B11439">
        <v>2</v>
      </c>
      <c r="C11439">
        <v>4</v>
      </c>
      <c r="D11439" t="s">
        <v>33</v>
      </c>
      <c r="E11439" t="s">
        <v>1806</v>
      </c>
      <c r="F11439" s="1">
        <v>3.675462962962963E-2</v>
      </c>
      <c r="G11439">
        <f>_xlfn.XLOOKUP($A11439,Product_pricing!$B:$B,Product_pricing!$C:$C)</f>
        <v>17</v>
      </c>
      <c r="H11439">
        <f t="shared" si="534"/>
        <v>32.64</v>
      </c>
      <c r="I11439" s="10">
        <f t="shared" si="535"/>
        <v>2.8802782179330442E-2</v>
      </c>
      <c r="J11439" t="str">
        <f>_xlfn.XLOOKUP(A11439,Product_Details!$A:$A,Product_Details!$G:$G,"mens")</f>
        <v>Mens</v>
      </c>
      <c r="K11439">
        <f t="shared" si="536"/>
        <v>1890</v>
      </c>
    </row>
    <row r="11440" spans="1:11" ht="15">
      <c r="A11440" t="s">
        <v>22</v>
      </c>
      <c r="B11440">
        <v>5</v>
      </c>
      <c r="C11440">
        <v>4</v>
      </c>
      <c r="D11440" t="s">
        <v>33</v>
      </c>
      <c r="E11440" t="s">
        <v>1807</v>
      </c>
      <c r="F11440" s="1">
        <v>4.053587962962963E-2</v>
      </c>
      <c r="G11440">
        <f>_xlfn.XLOOKUP($A11440,Product_pricing!$B:$B,Product_pricing!$C:$C)</f>
        <v>13</v>
      </c>
      <c r="H11440">
        <f t="shared" si="534"/>
        <v>62.4</v>
      </c>
      <c r="I11440" s="10">
        <f t="shared" si="535"/>
        <v>5.5064142401661138E-2</v>
      </c>
      <c r="J11440" t="str">
        <f>_xlfn.XLOOKUP(A11440,Product_Details!$A:$A,Product_Details!$G:$G,"mens")</f>
        <v>Womens</v>
      </c>
      <c r="K11440">
        <f t="shared" si="536"/>
        <v>2511.6666666666665</v>
      </c>
    </row>
    <row r="11441" spans="1:11" ht="15">
      <c r="A11441" t="s">
        <v>29</v>
      </c>
      <c r="B11441">
        <v>4</v>
      </c>
      <c r="C11441">
        <v>4</v>
      </c>
      <c r="D11441" t="s">
        <v>33</v>
      </c>
      <c r="E11441" t="s">
        <v>1807</v>
      </c>
      <c r="F11441" s="1">
        <v>4.053587962962963E-2</v>
      </c>
      <c r="G11441">
        <f>_xlfn.XLOOKUP($A11441,Product_pricing!$B:$B,Product_pricing!$C:$C)</f>
        <v>10</v>
      </c>
      <c r="H11441">
        <f t="shared" si="534"/>
        <v>38.4</v>
      </c>
      <c r="I11441" s="10">
        <f t="shared" si="535"/>
        <v>3.3885626093329929E-2</v>
      </c>
      <c r="J11441" t="str">
        <f>_xlfn.XLOOKUP(A11441,Product_Details!$A:$A,Product_Details!$G:$G,"mens")</f>
        <v>Womens</v>
      </c>
      <c r="K11441">
        <f t="shared" si="536"/>
        <v>2511.6666666666665</v>
      </c>
    </row>
    <row r="11442" spans="1:11" ht="15">
      <c r="A11442" t="s">
        <v>36</v>
      </c>
      <c r="B11442">
        <v>3</v>
      </c>
      <c r="C11442">
        <v>4</v>
      </c>
      <c r="D11442" t="s">
        <v>33</v>
      </c>
      <c r="E11442" t="s">
        <v>1807</v>
      </c>
      <c r="F11442" s="1">
        <v>4.053587962962963E-2</v>
      </c>
      <c r="G11442">
        <f>_xlfn.XLOOKUP($A11442,Product_pricing!$B:$B,Product_pricing!$C:$C)</f>
        <v>23</v>
      </c>
      <c r="H11442">
        <f t="shared" si="534"/>
        <v>66.239999999999995</v>
      </c>
      <c r="I11442" s="10">
        <f t="shared" si="535"/>
        <v>5.845270501099413E-2</v>
      </c>
      <c r="J11442" t="str">
        <f>_xlfn.XLOOKUP(A11442,Product_Details!$A:$A,Product_Details!$G:$G,"mens")</f>
        <v>Womens</v>
      </c>
      <c r="K11442">
        <f t="shared" si="536"/>
        <v>2511.6666666666665</v>
      </c>
    </row>
    <row r="11443" spans="1:11" ht="15">
      <c r="A11443" t="s">
        <v>27</v>
      </c>
      <c r="B11443">
        <v>4</v>
      </c>
      <c r="C11443">
        <v>4</v>
      </c>
      <c r="D11443" t="s">
        <v>33</v>
      </c>
      <c r="E11443" t="s">
        <v>1807</v>
      </c>
      <c r="F11443" s="1">
        <v>4.053587962962963E-2</v>
      </c>
      <c r="G11443">
        <f>_xlfn.XLOOKUP($A11443,Product_pricing!$B:$B,Product_pricing!$C:$C)</f>
        <v>29</v>
      </c>
      <c r="H11443">
        <f t="shared" si="534"/>
        <v>111.36</v>
      </c>
      <c r="I11443" s="10">
        <f t="shared" si="535"/>
        <v>9.8268315670656817E-2</v>
      </c>
      <c r="J11443" t="str">
        <f>_xlfn.XLOOKUP(A11443,Product_Details!$A:$A,Product_Details!$G:$G,"mens")</f>
        <v>Mens</v>
      </c>
      <c r="K11443">
        <f t="shared" si="536"/>
        <v>7560</v>
      </c>
    </row>
    <row r="11444" spans="1:11" ht="15">
      <c r="A11444" t="s">
        <v>29</v>
      </c>
      <c r="B11444">
        <v>1</v>
      </c>
      <c r="C11444">
        <v>14</v>
      </c>
      <c r="D11444" t="s">
        <v>33</v>
      </c>
      <c r="E11444" t="s">
        <v>1808</v>
      </c>
      <c r="F11444" s="1">
        <v>1.2534722222222223E-2</v>
      </c>
      <c r="G11444">
        <f>_xlfn.XLOOKUP($A11444,Product_pricing!$B:$B,Product_pricing!$C:$C)</f>
        <v>10</v>
      </c>
      <c r="H11444">
        <f t="shared" si="534"/>
        <v>8.6</v>
      </c>
      <c r="I11444" s="10">
        <f t="shared" si="535"/>
        <v>7.5889683438186825E-3</v>
      </c>
      <c r="J11444" t="str">
        <f>_xlfn.XLOOKUP(A11444,Product_Details!$A:$A,Product_Details!$G:$G,"mens")</f>
        <v>Womens</v>
      </c>
      <c r="K11444">
        <f t="shared" si="536"/>
        <v>3767.5</v>
      </c>
    </row>
    <row r="11445" spans="1:11" ht="15">
      <c r="A11445" t="s">
        <v>36</v>
      </c>
      <c r="B11445">
        <v>5</v>
      </c>
      <c r="C11445">
        <v>14</v>
      </c>
      <c r="D11445" t="s">
        <v>33</v>
      </c>
      <c r="E11445" t="s">
        <v>1808</v>
      </c>
      <c r="F11445" s="1">
        <v>1.2534722222222223E-2</v>
      </c>
      <c r="G11445">
        <f>_xlfn.XLOOKUP($A11445,Product_pricing!$B:$B,Product_pricing!$C:$C)</f>
        <v>23</v>
      </c>
      <c r="H11445">
        <f t="shared" si="534"/>
        <v>98.899999999999991</v>
      </c>
      <c r="I11445" s="10">
        <f t="shared" si="535"/>
        <v>8.7273135953914852E-2</v>
      </c>
      <c r="J11445" t="str">
        <f>_xlfn.XLOOKUP(A11445,Product_Details!$A:$A,Product_Details!$G:$G,"mens")</f>
        <v>Womens</v>
      </c>
      <c r="K11445">
        <f t="shared" si="536"/>
        <v>3767.5</v>
      </c>
    </row>
    <row r="11446" spans="1:11" ht="15">
      <c r="A11446" t="s">
        <v>41</v>
      </c>
      <c r="B11446">
        <v>2</v>
      </c>
      <c r="C11446">
        <v>14</v>
      </c>
      <c r="D11446" t="s">
        <v>33</v>
      </c>
      <c r="E11446" t="s">
        <v>1808</v>
      </c>
      <c r="F11446" s="1">
        <v>1.2534722222222223E-2</v>
      </c>
      <c r="G11446">
        <f>_xlfn.XLOOKUP($A11446,Product_pricing!$B:$B,Product_pricing!$C:$C)</f>
        <v>10</v>
      </c>
      <c r="H11446">
        <f t="shared" si="534"/>
        <v>17.2</v>
      </c>
      <c r="I11446" s="10">
        <f t="shared" si="535"/>
        <v>1.5177936687637365E-2</v>
      </c>
      <c r="J11446" t="str">
        <f>_xlfn.XLOOKUP(A11446,Product_Details!$A:$A,Product_Details!$G:$G,"mens")</f>
        <v>Mens</v>
      </c>
      <c r="K11446">
        <f t="shared" si="536"/>
        <v>3780</v>
      </c>
    </row>
    <row r="11447" spans="1:11" ht="15">
      <c r="A11447" t="s">
        <v>27</v>
      </c>
      <c r="B11447">
        <v>2</v>
      </c>
      <c r="C11447">
        <v>14</v>
      </c>
      <c r="D11447" t="s">
        <v>33</v>
      </c>
      <c r="E11447" t="s">
        <v>1808</v>
      </c>
      <c r="F11447" s="1">
        <v>1.2534722222222223E-2</v>
      </c>
      <c r="G11447">
        <f>_xlfn.XLOOKUP($A11447,Product_pricing!$B:$B,Product_pricing!$C:$C)</f>
        <v>29</v>
      </c>
      <c r="H11447">
        <f t="shared" si="534"/>
        <v>49.88</v>
      </c>
      <c r="I11447" s="10">
        <f t="shared" si="535"/>
        <v>4.4016016394148358E-2</v>
      </c>
      <c r="J11447" t="str">
        <f>_xlfn.XLOOKUP(A11447,Product_Details!$A:$A,Product_Details!$G:$G,"mens")</f>
        <v>Mens</v>
      </c>
      <c r="K11447">
        <f t="shared" si="536"/>
        <v>3780</v>
      </c>
    </row>
    <row r="11448" spans="1:11" ht="15">
      <c r="A11448" t="s">
        <v>35</v>
      </c>
      <c r="B11448">
        <v>2</v>
      </c>
      <c r="C11448">
        <v>21</v>
      </c>
      <c r="D11448" t="s">
        <v>33</v>
      </c>
      <c r="E11448" t="s">
        <v>1809</v>
      </c>
      <c r="F11448" s="1">
        <v>5.9861111111111113E-3</v>
      </c>
      <c r="G11448">
        <f>_xlfn.XLOOKUP($A11448,Product_pricing!$B:$B,Product_pricing!$C:$C)</f>
        <v>32</v>
      </c>
      <c r="H11448">
        <f t="shared" si="534"/>
        <v>50.56</v>
      </c>
      <c r="I11448" s="10">
        <f t="shared" si="535"/>
        <v>4.4616074356217748E-2</v>
      </c>
      <c r="J11448" t="str">
        <f>_xlfn.XLOOKUP(A11448,Product_Details!$A:$A,Product_Details!$G:$G,"mens")</f>
        <v>Womens</v>
      </c>
      <c r="K11448">
        <f t="shared" si="536"/>
        <v>2511.6666666666665</v>
      </c>
    </row>
    <row r="11449" spans="1:11" ht="15">
      <c r="A11449" t="s">
        <v>29</v>
      </c>
      <c r="B11449">
        <v>1</v>
      </c>
      <c r="C11449">
        <v>21</v>
      </c>
      <c r="D11449" t="s">
        <v>33</v>
      </c>
      <c r="E11449" t="s">
        <v>1809</v>
      </c>
      <c r="F11449" s="1">
        <v>5.9861111111111113E-3</v>
      </c>
      <c r="G11449">
        <f>_xlfn.XLOOKUP($A11449,Product_pricing!$B:$B,Product_pricing!$C:$C)</f>
        <v>10</v>
      </c>
      <c r="H11449">
        <f t="shared" si="534"/>
        <v>7.9</v>
      </c>
      <c r="I11449" s="10">
        <f t="shared" si="535"/>
        <v>6.9712616181590225E-3</v>
      </c>
      <c r="J11449" t="str">
        <f>_xlfn.XLOOKUP(A11449,Product_Details!$A:$A,Product_Details!$G:$G,"mens")</f>
        <v>Womens</v>
      </c>
      <c r="K11449">
        <f t="shared" si="536"/>
        <v>2511.6666666666665</v>
      </c>
    </row>
    <row r="11450" spans="1:11" ht="15">
      <c r="A11450" t="s">
        <v>36</v>
      </c>
      <c r="B11450">
        <v>1</v>
      </c>
      <c r="C11450">
        <v>21</v>
      </c>
      <c r="D11450" t="s">
        <v>33</v>
      </c>
      <c r="E11450" t="s">
        <v>1809</v>
      </c>
      <c r="F11450" s="1">
        <v>5.9861111111111113E-3</v>
      </c>
      <c r="G11450">
        <f>_xlfn.XLOOKUP($A11450,Product_pricing!$B:$B,Product_pricing!$C:$C)</f>
        <v>23</v>
      </c>
      <c r="H11450">
        <f t="shared" si="534"/>
        <v>18.170000000000002</v>
      </c>
      <c r="I11450" s="10">
        <f t="shared" si="535"/>
        <v>1.6033901721765755E-2</v>
      </c>
      <c r="J11450" t="str">
        <f>_xlfn.XLOOKUP(A11450,Product_Details!$A:$A,Product_Details!$G:$G,"mens")</f>
        <v>Womens</v>
      </c>
      <c r="K11450">
        <f t="shared" si="536"/>
        <v>2511.6666666666665</v>
      </c>
    </row>
    <row r="11451" spans="1:11" ht="15">
      <c r="A11451" t="s">
        <v>41</v>
      </c>
      <c r="B11451">
        <v>2</v>
      </c>
      <c r="C11451">
        <v>21</v>
      </c>
      <c r="D11451" t="s">
        <v>33</v>
      </c>
      <c r="E11451" t="s">
        <v>1809</v>
      </c>
      <c r="F11451" s="1">
        <v>5.9861111111111113E-3</v>
      </c>
      <c r="G11451">
        <f>_xlfn.XLOOKUP($A11451,Product_pricing!$B:$B,Product_pricing!$C:$C)</f>
        <v>10</v>
      </c>
      <c r="H11451">
        <f t="shared" si="534"/>
        <v>15.8</v>
      </c>
      <c r="I11451" s="10">
        <f t="shared" si="535"/>
        <v>1.3942523236318045E-2</v>
      </c>
      <c r="J11451" t="str">
        <f>_xlfn.XLOOKUP(A11451,Product_Details!$A:$A,Product_Details!$G:$G,"mens")</f>
        <v>Mens</v>
      </c>
      <c r="K11451">
        <f t="shared" si="536"/>
        <v>2520</v>
      </c>
    </row>
    <row r="11452" spans="1:11" ht="15">
      <c r="A11452" t="s">
        <v>32</v>
      </c>
      <c r="B11452">
        <v>2</v>
      </c>
      <c r="C11452">
        <v>21</v>
      </c>
      <c r="D11452" t="s">
        <v>33</v>
      </c>
      <c r="E11452" t="s">
        <v>1809</v>
      </c>
      <c r="F11452" s="1">
        <v>5.9861111111111113E-3</v>
      </c>
      <c r="G11452">
        <f>_xlfn.XLOOKUP($A11452,Product_pricing!$B:$B,Product_pricing!$C:$C)</f>
        <v>36</v>
      </c>
      <c r="H11452">
        <f t="shared" si="534"/>
        <v>56.88</v>
      </c>
      <c r="I11452" s="10">
        <f t="shared" si="535"/>
        <v>5.0193083650744964E-2</v>
      </c>
      <c r="J11452" t="str">
        <f>_xlfn.XLOOKUP(A11452,Product_Details!$A:$A,Product_Details!$G:$G,"mens")</f>
        <v>Mens</v>
      </c>
      <c r="K11452">
        <f t="shared" si="536"/>
        <v>2520</v>
      </c>
    </row>
    <row r="11453" spans="1:11" ht="15">
      <c r="A11453" t="s">
        <v>27</v>
      </c>
      <c r="B11453">
        <v>1</v>
      </c>
      <c r="C11453">
        <v>21</v>
      </c>
      <c r="D11453" t="s">
        <v>33</v>
      </c>
      <c r="E11453" t="s">
        <v>1809</v>
      </c>
      <c r="F11453" s="1">
        <v>5.9861111111111113E-3</v>
      </c>
      <c r="G11453">
        <f>_xlfn.XLOOKUP($A11453,Product_pricing!$B:$B,Product_pricing!$C:$C)</f>
        <v>29</v>
      </c>
      <c r="H11453">
        <f t="shared" si="534"/>
        <v>22.91</v>
      </c>
      <c r="I11453" s="10">
        <f t="shared" si="535"/>
        <v>2.0216658692661166E-2</v>
      </c>
      <c r="J11453" t="str">
        <f>_xlfn.XLOOKUP(A11453,Product_Details!$A:$A,Product_Details!$G:$G,"mens")</f>
        <v>Mens</v>
      </c>
      <c r="K11453">
        <f t="shared" si="536"/>
        <v>2520</v>
      </c>
    </row>
    <row r="11454" spans="1:11" ht="15">
      <c r="A11454" t="s">
        <v>36</v>
      </c>
      <c r="B11454">
        <v>1</v>
      </c>
      <c r="C11454">
        <v>21</v>
      </c>
      <c r="D11454" t="s">
        <v>23</v>
      </c>
      <c r="E11454" s="2" t="s">
        <v>1810</v>
      </c>
      <c r="F11454" s="1">
        <v>7.0995370370370361E-3</v>
      </c>
      <c r="G11454">
        <f>_xlfn.XLOOKUP($A11454,Product_pricing!$B:$B,Product_pricing!$C:$C)</f>
        <v>23</v>
      </c>
      <c r="H11454">
        <f t="shared" si="534"/>
        <v>18.170000000000002</v>
      </c>
      <c r="I11454" s="10">
        <f t="shared" si="535"/>
        <v>1.6033901721765755E-2</v>
      </c>
      <c r="J11454" t="str">
        <f>_xlfn.XLOOKUP(A11454,Product_Details!$A:$A,Product_Details!$G:$G,"mens")</f>
        <v>Womens</v>
      </c>
      <c r="K11454">
        <f t="shared" si="536"/>
        <v>7535</v>
      </c>
    </row>
    <row r="11455" spans="1:11" ht="15">
      <c r="A11455" t="s">
        <v>25</v>
      </c>
      <c r="B11455">
        <v>3</v>
      </c>
      <c r="C11455">
        <v>21</v>
      </c>
      <c r="D11455" t="s">
        <v>23</v>
      </c>
      <c r="E11455" s="2" t="s">
        <v>1810</v>
      </c>
      <c r="F11455" s="1">
        <v>7.0995370370370361E-3</v>
      </c>
      <c r="G11455">
        <f>_xlfn.XLOOKUP($A11455,Product_pricing!$B:$B,Product_pricing!$C:$C)</f>
        <v>40</v>
      </c>
      <c r="H11455">
        <f t="shared" si="534"/>
        <v>94.800000000000011</v>
      </c>
      <c r="I11455" s="10">
        <f t="shared" si="535"/>
        <v>8.3655139417908281E-2</v>
      </c>
      <c r="J11455" t="str">
        <f>_xlfn.XLOOKUP(A11455,Product_Details!$A:$A,Product_Details!$G:$G,"mens")</f>
        <v>Mens</v>
      </c>
      <c r="K11455">
        <f t="shared" si="536"/>
        <v>2520</v>
      </c>
    </row>
    <row r="11456" spans="1:11" ht="15">
      <c r="A11456" t="s">
        <v>31</v>
      </c>
      <c r="B11456">
        <v>3</v>
      </c>
      <c r="C11456">
        <v>21</v>
      </c>
      <c r="D11456" t="s">
        <v>23</v>
      </c>
      <c r="E11456" s="2" t="s">
        <v>1810</v>
      </c>
      <c r="F11456" s="1">
        <v>7.0995370370370361E-3</v>
      </c>
      <c r="G11456">
        <f>_xlfn.XLOOKUP($A11456,Product_pricing!$B:$B,Product_pricing!$C:$C)</f>
        <v>57</v>
      </c>
      <c r="H11456">
        <f t="shared" si="534"/>
        <v>135.09</v>
      </c>
      <c r="I11456" s="10">
        <f t="shared" si="535"/>
        <v>0.11920857367051929</v>
      </c>
      <c r="J11456" t="str">
        <f>_xlfn.XLOOKUP(A11456,Product_Details!$A:$A,Product_Details!$G:$G,"mens")</f>
        <v>Mens</v>
      </c>
      <c r="K11456">
        <f t="shared" si="536"/>
        <v>2520</v>
      </c>
    </row>
    <row r="11457" spans="1:11" ht="15">
      <c r="A11457" t="s">
        <v>27</v>
      </c>
      <c r="B11457">
        <v>2</v>
      </c>
      <c r="C11457">
        <v>21</v>
      </c>
      <c r="D11457" t="s">
        <v>23</v>
      </c>
      <c r="E11457" s="2" t="s">
        <v>1810</v>
      </c>
      <c r="F11457" s="1">
        <v>7.0995370370370361E-3</v>
      </c>
      <c r="G11457">
        <f>_xlfn.XLOOKUP($A11457,Product_pricing!$B:$B,Product_pricing!$C:$C)</f>
        <v>29</v>
      </c>
      <c r="H11457">
        <f t="shared" si="534"/>
        <v>45.82</v>
      </c>
      <c r="I11457" s="10">
        <f t="shared" si="535"/>
        <v>4.0433317385322333E-2</v>
      </c>
      <c r="J11457" t="str">
        <f>_xlfn.XLOOKUP(A11457,Product_Details!$A:$A,Product_Details!$G:$G,"mens")</f>
        <v>Mens</v>
      </c>
      <c r="K11457">
        <f t="shared" si="536"/>
        <v>2520</v>
      </c>
    </row>
    <row r="11458" spans="1:11" ht="15">
      <c r="A11458" t="s">
        <v>29</v>
      </c>
      <c r="B11458">
        <v>4</v>
      </c>
      <c r="C11458">
        <v>7</v>
      </c>
      <c r="D11458" t="s">
        <v>33</v>
      </c>
      <c r="E11458" t="s">
        <v>1811</v>
      </c>
      <c r="F11458" s="1">
        <v>3.5517361111111111E-2</v>
      </c>
      <c r="G11458">
        <f>_xlfn.XLOOKUP($A11458,Product_pricing!$B:$B,Product_pricing!$C:$C)</f>
        <v>10</v>
      </c>
      <c r="H11458">
        <f t="shared" si="534"/>
        <v>37.199999999999996</v>
      </c>
      <c r="I11458" s="10">
        <f t="shared" si="535"/>
        <v>3.2826700277913366E-2</v>
      </c>
      <c r="J11458" t="str">
        <f>_xlfn.XLOOKUP(A11458,Product_Details!$A:$A,Product_Details!$G:$G,"mens")</f>
        <v>Womens</v>
      </c>
      <c r="K11458">
        <f t="shared" si="536"/>
        <v>2511.6666666666665</v>
      </c>
    </row>
    <row r="11459" spans="1:11" ht="15">
      <c r="A11459" t="s">
        <v>36</v>
      </c>
      <c r="B11459">
        <v>4</v>
      </c>
      <c r="C11459">
        <v>7</v>
      </c>
      <c r="D11459" t="s">
        <v>33</v>
      </c>
      <c r="E11459" t="s">
        <v>1811</v>
      </c>
      <c r="F11459" s="1">
        <v>3.5517361111111111E-2</v>
      </c>
      <c r="G11459">
        <f>_xlfn.XLOOKUP($A11459,Product_pricing!$B:$B,Product_pricing!$C:$C)</f>
        <v>23</v>
      </c>
      <c r="H11459">
        <f t="shared" ref="H11459:H11522" si="537">B11459*G11459*(1-C11459/100)</f>
        <v>85.559999999999988</v>
      </c>
      <c r="I11459" s="10">
        <f t="shared" ref="I11459:I11522" si="538">(H11459/SUM($H:$H))*1000</f>
        <v>7.5501410639200753E-2</v>
      </c>
      <c r="J11459" t="str">
        <f>_xlfn.XLOOKUP(A11459,Product_Details!$A:$A,Product_Details!$G:$G,"mens")</f>
        <v>Womens</v>
      </c>
      <c r="K11459">
        <f t="shared" ref="K11459:K11522" si="539">COUNTIFS($J:$J, J11459) / COUNTIFS($J:$J, J11459, $E:$E, E11459)</f>
        <v>2511.6666666666665</v>
      </c>
    </row>
    <row r="11460" spans="1:11" ht="15">
      <c r="A11460" t="s">
        <v>38</v>
      </c>
      <c r="B11460">
        <v>2</v>
      </c>
      <c r="C11460">
        <v>7</v>
      </c>
      <c r="D11460" t="s">
        <v>33</v>
      </c>
      <c r="E11460" t="s">
        <v>1811</v>
      </c>
      <c r="F11460" s="1">
        <v>3.5517361111111111E-2</v>
      </c>
      <c r="G11460">
        <f>_xlfn.XLOOKUP($A11460,Product_pricing!$B:$B,Product_pricing!$C:$C)</f>
        <v>54</v>
      </c>
      <c r="H11460">
        <f t="shared" si="537"/>
        <v>100.44</v>
      </c>
      <c r="I11460" s="10">
        <f t="shared" si="538"/>
        <v>8.8632090750366099E-2</v>
      </c>
      <c r="J11460" t="str">
        <f>_xlfn.XLOOKUP(A11460,Product_Details!$A:$A,Product_Details!$G:$G,"mens")</f>
        <v>Womens</v>
      </c>
      <c r="K11460">
        <f t="shared" si="539"/>
        <v>2511.6666666666665</v>
      </c>
    </row>
    <row r="11461" spans="1:11" ht="15">
      <c r="A11461" t="s">
        <v>25</v>
      </c>
      <c r="B11461">
        <v>4</v>
      </c>
      <c r="C11461">
        <v>7</v>
      </c>
      <c r="D11461" t="s">
        <v>33</v>
      </c>
      <c r="E11461" t="s">
        <v>1811</v>
      </c>
      <c r="F11461" s="1">
        <v>3.5517361111111111E-2</v>
      </c>
      <c r="G11461">
        <f>_xlfn.XLOOKUP($A11461,Product_pricing!$B:$B,Product_pricing!$C:$C)</f>
        <v>40</v>
      </c>
      <c r="H11461">
        <f t="shared" si="537"/>
        <v>148.79999999999998</v>
      </c>
      <c r="I11461" s="10">
        <f t="shared" si="538"/>
        <v>0.13130680111165347</v>
      </c>
      <c r="J11461" t="str">
        <f>_xlfn.XLOOKUP(A11461,Product_Details!$A:$A,Product_Details!$G:$G,"mens")</f>
        <v>Mens</v>
      </c>
      <c r="K11461">
        <f t="shared" si="539"/>
        <v>1890</v>
      </c>
    </row>
    <row r="11462" spans="1:11" ht="15">
      <c r="A11462" t="s">
        <v>31</v>
      </c>
      <c r="B11462">
        <v>2</v>
      </c>
      <c r="C11462">
        <v>7</v>
      </c>
      <c r="D11462" t="s">
        <v>33</v>
      </c>
      <c r="E11462" t="s">
        <v>1811</v>
      </c>
      <c r="F11462" s="1">
        <v>3.5517361111111111E-2</v>
      </c>
      <c r="G11462">
        <f>_xlfn.XLOOKUP($A11462,Product_pricing!$B:$B,Product_pricing!$C:$C)</f>
        <v>57</v>
      </c>
      <c r="H11462">
        <f t="shared" si="537"/>
        <v>106.02</v>
      </c>
      <c r="I11462" s="10">
        <f t="shared" si="538"/>
        <v>9.3556095792053109E-2</v>
      </c>
      <c r="J11462" t="str">
        <f>_xlfn.XLOOKUP(A11462,Product_Details!$A:$A,Product_Details!$G:$G,"mens")</f>
        <v>Mens</v>
      </c>
      <c r="K11462">
        <f t="shared" si="539"/>
        <v>1890</v>
      </c>
    </row>
    <row r="11463" spans="1:11" ht="15">
      <c r="A11463" t="s">
        <v>26</v>
      </c>
      <c r="B11463">
        <v>1</v>
      </c>
      <c r="C11463">
        <v>7</v>
      </c>
      <c r="D11463" t="s">
        <v>33</v>
      </c>
      <c r="E11463" t="s">
        <v>1811</v>
      </c>
      <c r="F11463" s="1">
        <v>3.5517361111111111E-2</v>
      </c>
      <c r="G11463">
        <f>_xlfn.XLOOKUP($A11463,Product_pricing!$B:$B,Product_pricing!$C:$C)</f>
        <v>17</v>
      </c>
      <c r="H11463">
        <f t="shared" si="537"/>
        <v>15.809999999999999</v>
      </c>
      <c r="I11463" s="10">
        <f t="shared" si="538"/>
        <v>1.3951347618113183E-2</v>
      </c>
      <c r="J11463" t="str">
        <f>_xlfn.XLOOKUP(A11463,Product_Details!$A:$A,Product_Details!$G:$G,"mens")</f>
        <v>Mens</v>
      </c>
      <c r="K11463">
        <f t="shared" si="539"/>
        <v>1890</v>
      </c>
    </row>
    <row r="11464" spans="1:11" ht="15">
      <c r="A11464" t="s">
        <v>27</v>
      </c>
      <c r="B11464">
        <v>5</v>
      </c>
      <c r="C11464">
        <v>7</v>
      </c>
      <c r="D11464" t="s">
        <v>33</v>
      </c>
      <c r="E11464" t="s">
        <v>1811</v>
      </c>
      <c r="F11464" s="1">
        <v>3.5517361111111111E-2</v>
      </c>
      <c r="G11464">
        <f>_xlfn.XLOOKUP($A11464,Product_pricing!$B:$B,Product_pricing!$C:$C)</f>
        <v>29</v>
      </c>
      <c r="H11464">
        <f t="shared" si="537"/>
        <v>134.85</v>
      </c>
      <c r="I11464" s="10">
        <f t="shared" si="538"/>
        <v>0.11899678850743597</v>
      </c>
      <c r="J11464" t="str">
        <f>_xlfn.XLOOKUP(A11464,Product_Details!$A:$A,Product_Details!$G:$G,"mens")</f>
        <v>Mens</v>
      </c>
      <c r="K11464">
        <f t="shared" si="539"/>
        <v>1890</v>
      </c>
    </row>
    <row r="11465" spans="1:11" ht="15">
      <c r="A11465" t="s">
        <v>35</v>
      </c>
      <c r="B11465">
        <v>5</v>
      </c>
      <c r="C11465">
        <v>0</v>
      </c>
      <c r="D11465" t="s">
        <v>23</v>
      </c>
      <c r="E11465" t="s">
        <v>1812</v>
      </c>
      <c r="F11465" s="1">
        <v>1.9375E-2</v>
      </c>
      <c r="G11465">
        <f>_xlfn.XLOOKUP($A11465,Product_pricing!$B:$B,Product_pricing!$C:$C)</f>
        <v>32</v>
      </c>
      <c r="H11465">
        <f t="shared" si="537"/>
        <v>160</v>
      </c>
      <c r="I11465" s="10">
        <f t="shared" si="538"/>
        <v>0.14119010872220805</v>
      </c>
      <c r="J11465" t="str">
        <f>_xlfn.XLOOKUP(A11465,Product_Details!$A:$A,Product_Details!$G:$G,"mens")</f>
        <v>Womens</v>
      </c>
      <c r="K11465">
        <f t="shared" si="539"/>
        <v>1883.75</v>
      </c>
    </row>
    <row r="11466" spans="1:11" ht="15">
      <c r="A11466" t="s">
        <v>29</v>
      </c>
      <c r="B11466">
        <v>5</v>
      </c>
      <c r="C11466">
        <v>0</v>
      </c>
      <c r="D11466" t="s">
        <v>23</v>
      </c>
      <c r="E11466" t="s">
        <v>1812</v>
      </c>
      <c r="F11466" s="1">
        <v>1.9375E-2</v>
      </c>
      <c r="G11466">
        <f>_xlfn.XLOOKUP($A11466,Product_pricing!$B:$B,Product_pricing!$C:$C)</f>
        <v>10</v>
      </c>
      <c r="H11466">
        <f t="shared" si="537"/>
        <v>50</v>
      </c>
      <c r="I11466" s="10">
        <f t="shared" si="538"/>
        <v>4.4121908975690016E-2</v>
      </c>
      <c r="J11466" t="str">
        <f>_xlfn.XLOOKUP(A11466,Product_Details!$A:$A,Product_Details!$G:$G,"mens")</f>
        <v>Womens</v>
      </c>
      <c r="K11466">
        <f t="shared" si="539"/>
        <v>1883.75</v>
      </c>
    </row>
    <row r="11467" spans="1:11" ht="15">
      <c r="A11467" t="s">
        <v>36</v>
      </c>
      <c r="B11467">
        <v>2</v>
      </c>
      <c r="C11467">
        <v>0</v>
      </c>
      <c r="D11467" t="s">
        <v>23</v>
      </c>
      <c r="E11467" t="s">
        <v>1812</v>
      </c>
      <c r="F11467" s="1">
        <v>1.9375E-2</v>
      </c>
      <c r="G11467">
        <f>_xlfn.XLOOKUP($A11467,Product_pricing!$B:$B,Product_pricing!$C:$C)</f>
        <v>23</v>
      </c>
      <c r="H11467">
        <f t="shared" si="537"/>
        <v>46</v>
      </c>
      <c r="I11467" s="10">
        <f t="shared" si="538"/>
        <v>4.0592156257634814E-2</v>
      </c>
      <c r="J11467" t="str">
        <f>_xlfn.XLOOKUP(A11467,Product_Details!$A:$A,Product_Details!$G:$G,"mens")</f>
        <v>Womens</v>
      </c>
      <c r="K11467">
        <f t="shared" si="539"/>
        <v>1883.75</v>
      </c>
    </row>
    <row r="11468" spans="1:11" ht="15">
      <c r="A11468" t="s">
        <v>30</v>
      </c>
      <c r="B11468">
        <v>3</v>
      </c>
      <c r="C11468">
        <v>0</v>
      </c>
      <c r="D11468" t="s">
        <v>23</v>
      </c>
      <c r="E11468" t="s">
        <v>1812</v>
      </c>
      <c r="F11468" s="1">
        <v>1.9375E-2</v>
      </c>
      <c r="G11468">
        <f>_xlfn.XLOOKUP($A11468,Product_pricing!$B:$B,Product_pricing!$C:$C)</f>
        <v>19</v>
      </c>
      <c r="H11468">
        <f t="shared" si="537"/>
        <v>57</v>
      </c>
      <c r="I11468" s="10">
        <f t="shared" si="538"/>
        <v>5.0298976232286616E-2</v>
      </c>
      <c r="J11468" t="str">
        <f>_xlfn.XLOOKUP(A11468,Product_Details!$A:$A,Product_Details!$G:$G,"mens")</f>
        <v>Womens</v>
      </c>
      <c r="K11468">
        <f t="shared" si="539"/>
        <v>1883.75</v>
      </c>
    </row>
    <row r="11469" spans="1:11" ht="15">
      <c r="A11469" t="s">
        <v>41</v>
      </c>
      <c r="B11469">
        <v>4</v>
      </c>
      <c r="C11469">
        <v>0</v>
      </c>
      <c r="D11469" t="s">
        <v>23</v>
      </c>
      <c r="E11469" t="s">
        <v>1812</v>
      </c>
      <c r="F11469" s="1">
        <v>1.9375E-2</v>
      </c>
      <c r="G11469">
        <f>_xlfn.XLOOKUP($A11469,Product_pricing!$B:$B,Product_pricing!$C:$C)</f>
        <v>10</v>
      </c>
      <c r="H11469">
        <f t="shared" si="537"/>
        <v>40</v>
      </c>
      <c r="I11469" s="10">
        <f t="shared" si="538"/>
        <v>3.5297527180552013E-2</v>
      </c>
      <c r="J11469" t="str">
        <f>_xlfn.XLOOKUP(A11469,Product_Details!$A:$A,Product_Details!$G:$G,"mens")</f>
        <v>Mens</v>
      </c>
      <c r="K11469">
        <f t="shared" si="539"/>
        <v>3780</v>
      </c>
    </row>
    <row r="11470" spans="1:11" ht="15">
      <c r="A11470" t="s">
        <v>32</v>
      </c>
      <c r="B11470">
        <v>5</v>
      </c>
      <c r="C11470">
        <v>0</v>
      </c>
      <c r="D11470" t="s">
        <v>23</v>
      </c>
      <c r="E11470" t="s">
        <v>1812</v>
      </c>
      <c r="F11470" s="1">
        <v>1.9375E-2</v>
      </c>
      <c r="G11470">
        <f>_xlfn.XLOOKUP($A11470,Product_pricing!$B:$B,Product_pricing!$C:$C)</f>
        <v>36</v>
      </c>
      <c r="H11470">
        <f t="shared" si="537"/>
        <v>180</v>
      </c>
      <c r="I11470" s="10">
        <f t="shared" si="538"/>
        <v>0.15883887231248406</v>
      </c>
      <c r="J11470" t="str">
        <f>_xlfn.XLOOKUP(A11470,Product_Details!$A:$A,Product_Details!$G:$G,"mens")</f>
        <v>Mens</v>
      </c>
      <c r="K11470">
        <f t="shared" si="539"/>
        <v>3780</v>
      </c>
    </row>
    <row r="11471" spans="1:11" ht="15">
      <c r="A11471" t="s">
        <v>29</v>
      </c>
      <c r="B11471">
        <v>4</v>
      </c>
      <c r="C11471">
        <v>16</v>
      </c>
      <c r="D11471" t="s">
        <v>23</v>
      </c>
      <c r="E11471" t="s">
        <v>1813</v>
      </c>
      <c r="F11471" s="1">
        <v>2.449305555555556E-2</v>
      </c>
      <c r="G11471">
        <f>_xlfn.XLOOKUP($A11471,Product_pricing!$B:$B,Product_pricing!$C:$C)</f>
        <v>10</v>
      </c>
      <c r="H11471">
        <f t="shared" si="537"/>
        <v>33.6</v>
      </c>
      <c r="I11471" s="10">
        <f t="shared" si="538"/>
        <v>2.9649922831663691E-2</v>
      </c>
      <c r="J11471" t="str">
        <f>_xlfn.XLOOKUP(A11471,Product_Details!$A:$A,Product_Details!$G:$G,"mens")</f>
        <v>Womens</v>
      </c>
      <c r="K11471">
        <f t="shared" si="539"/>
        <v>2511.6666666666665</v>
      </c>
    </row>
    <row r="11472" spans="1:11" ht="15">
      <c r="A11472" t="s">
        <v>36</v>
      </c>
      <c r="B11472">
        <v>2</v>
      </c>
      <c r="C11472">
        <v>16</v>
      </c>
      <c r="D11472" t="s">
        <v>23</v>
      </c>
      <c r="E11472" t="s">
        <v>1813</v>
      </c>
      <c r="F11472" s="1">
        <v>2.449305555555556E-2</v>
      </c>
      <c r="G11472">
        <f>_xlfn.XLOOKUP($A11472,Product_pricing!$B:$B,Product_pricing!$C:$C)</f>
        <v>23</v>
      </c>
      <c r="H11472">
        <f t="shared" si="537"/>
        <v>38.64</v>
      </c>
      <c r="I11472" s="10">
        <f t="shared" si="538"/>
        <v>3.4097411256413246E-2</v>
      </c>
      <c r="J11472" t="str">
        <f>_xlfn.XLOOKUP(A11472,Product_Details!$A:$A,Product_Details!$G:$G,"mens")</f>
        <v>Womens</v>
      </c>
      <c r="K11472">
        <f t="shared" si="539"/>
        <v>2511.6666666666665</v>
      </c>
    </row>
    <row r="11473" spans="1:11" ht="15">
      <c r="A11473" t="s">
        <v>30</v>
      </c>
      <c r="B11473">
        <v>2</v>
      </c>
      <c r="C11473">
        <v>16</v>
      </c>
      <c r="D11473" t="s">
        <v>23</v>
      </c>
      <c r="E11473" t="s">
        <v>1813</v>
      </c>
      <c r="F11473" s="1">
        <v>2.449305555555556E-2</v>
      </c>
      <c r="G11473">
        <f>_xlfn.XLOOKUP($A11473,Product_pricing!$B:$B,Product_pricing!$C:$C)</f>
        <v>19</v>
      </c>
      <c r="H11473">
        <f t="shared" si="537"/>
        <v>31.919999999999998</v>
      </c>
      <c r="I11473" s="10">
        <f t="shared" si="538"/>
        <v>2.8167426690080506E-2</v>
      </c>
      <c r="J11473" t="str">
        <f>_xlfn.XLOOKUP(A11473,Product_Details!$A:$A,Product_Details!$G:$G,"mens")</f>
        <v>Womens</v>
      </c>
      <c r="K11473">
        <f t="shared" si="539"/>
        <v>2511.6666666666665</v>
      </c>
    </row>
    <row r="11474" spans="1:11" ht="15">
      <c r="A11474" t="s">
        <v>32</v>
      </c>
      <c r="B11474">
        <v>4</v>
      </c>
      <c r="C11474">
        <v>16</v>
      </c>
      <c r="D11474" t="s">
        <v>23</v>
      </c>
      <c r="E11474" t="s">
        <v>1813</v>
      </c>
      <c r="F11474" s="1">
        <v>2.449305555555556E-2</v>
      </c>
      <c r="G11474">
        <f>_xlfn.XLOOKUP($A11474,Product_pricing!$B:$B,Product_pricing!$C:$C)</f>
        <v>36</v>
      </c>
      <c r="H11474">
        <f t="shared" si="537"/>
        <v>120.96</v>
      </c>
      <c r="I11474" s="10">
        <f t="shared" si="538"/>
        <v>0.10673972219398929</v>
      </c>
      <c r="J11474" t="str">
        <f>_xlfn.XLOOKUP(A11474,Product_Details!$A:$A,Product_Details!$G:$G,"mens")</f>
        <v>Mens</v>
      </c>
      <c r="K11474">
        <f t="shared" si="539"/>
        <v>7560</v>
      </c>
    </row>
    <row r="11475" spans="1:11" ht="15">
      <c r="A11475" t="s">
        <v>35</v>
      </c>
      <c r="B11475">
        <v>5</v>
      </c>
      <c r="C11475">
        <v>21</v>
      </c>
      <c r="D11475" t="s">
        <v>23</v>
      </c>
      <c r="E11475" t="s">
        <v>1814</v>
      </c>
      <c r="F11475" s="1">
        <v>2.8712962962962964E-2</v>
      </c>
      <c r="G11475">
        <f>_xlfn.XLOOKUP($A11475,Product_pricing!$B:$B,Product_pricing!$C:$C)</f>
        <v>32</v>
      </c>
      <c r="H11475">
        <f t="shared" si="537"/>
        <v>126.4</v>
      </c>
      <c r="I11475" s="10">
        <f t="shared" si="538"/>
        <v>0.11154018589054436</v>
      </c>
      <c r="J11475" t="str">
        <f>_xlfn.XLOOKUP(A11475,Product_Details!$A:$A,Product_Details!$G:$G,"mens")</f>
        <v>Womens</v>
      </c>
      <c r="K11475">
        <f t="shared" si="539"/>
        <v>1883.75</v>
      </c>
    </row>
    <row r="11476" spans="1:11" ht="15">
      <c r="A11476" t="s">
        <v>29</v>
      </c>
      <c r="B11476">
        <v>5</v>
      </c>
      <c r="C11476">
        <v>21</v>
      </c>
      <c r="D11476" t="s">
        <v>23</v>
      </c>
      <c r="E11476" t="s">
        <v>1814</v>
      </c>
      <c r="F11476" s="1">
        <v>2.8712962962962964E-2</v>
      </c>
      <c r="G11476">
        <f>_xlfn.XLOOKUP($A11476,Product_pricing!$B:$B,Product_pricing!$C:$C)</f>
        <v>10</v>
      </c>
      <c r="H11476">
        <f t="shared" si="537"/>
        <v>39.5</v>
      </c>
      <c r="I11476" s="10">
        <f t="shared" si="538"/>
        <v>3.4856308090795117E-2</v>
      </c>
      <c r="J11476" t="str">
        <f>_xlfn.XLOOKUP(A11476,Product_Details!$A:$A,Product_Details!$G:$G,"mens")</f>
        <v>Womens</v>
      </c>
      <c r="K11476">
        <f t="shared" si="539"/>
        <v>1883.75</v>
      </c>
    </row>
    <row r="11477" spans="1:11" ht="15">
      <c r="A11477" t="s">
        <v>36</v>
      </c>
      <c r="B11477">
        <v>3</v>
      </c>
      <c r="C11477">
        <v>21</v>
      </c>
      <c r="D11477" t="s">
        <v>23</v>
      </c>
      <c r="E11477" t="s">
        <v>1814</v>
      </c>
      <c r="F11477" s="1">
        <v>2.8712962962962964E-2</v>
      </c>
      <c r="G11477">
        <f>_xlfn.XLOOKUP($A11477,Product_pricing!$B:$B,Product_pricing!$C:$C)</f>
        <v>23</v>
      </c>
      <c r="H11477">
        <f t="shared" si="537"/>
        <v>54.510000000000005</v>
      </c>
      <c r="I11477" s="10">
        <f t="shared" si="538"/>
        <v>4.8101705165297264E-2</v>
      </c>
      <c r="J11477" t="str">
        <f>_xlfn.XLOOKUP(A11477,Product_Details!$A:$A,Product_Details!$G:$G,"mens")</f>
        <v>Womens</v>
      </c>
      <c r="K11477">
        <f t="shared" si="539"/>
        <v>1883.75</v>
      </c>
    </row>
    <row r="11478" spans="1:11" ht="15">
      <c r="A11478" t="s">
        <v>38</v>
      </c>
      <c r="B11478">
        <v>5</v>
      </c>
      <c r="C11478">
        <v>21</v>
      </c>
      <c r="D11478" t="s">
        <v>23</v>
      </c>
      <c r="E11478" t="s">
        <v>1814</v>
      </c>
      <c r="F11478" s="1">
        <v>2.8712962962962964E-2</v>
      </c>
      <c r="G11478">
        <f>_xlfn.XLOOKUP($A11478,Product_pricing!$B:$B,Product_pricing!$C:$C)</f>
        <v>54</v>
      </c>
      <c r="H11478">
        <f t="shared" si="537"/>
        <v>213.3</v>
      </c>
      <c r="I11478" s="10">
        <f t="shared" si="538"/>
        <v>0.18822406369029362</v>
      </c>
      <c r="J11478" t="str">
        <f>_xlfn.XLOOKUP(A11478,Product_Details!$A:$A,Product_Details!$G:$G,"mens")</f>
        <v>Womens</v>
      </c>
      <c r="K11478">
        <f t="shared" si="539"/>
        <v>1883.75</v>
      </c>
    </row>
    <row r="11479" spans="1:11" ht="15">
      <c r="A11479" t="s">
        <v>25</v>
      </c>
      <c r="B11479">
        <v>3</v>
      </c>
      <c r="C11479">
        <v>21</v>
      </c>
      <c r="D11479" t="s">
        <v>23</v>
      </c>
      <c r="E11479" t="s">
        <v>1814</v>
      </c>
      <c r="F11479" s="1">
        <v>2.8712962962962964E-2</v>
      </c>
      <c r="G11479">
        <f>_xlfn.XLOOKUP($A11479,Product_pricing!$B:$B,Product_pricing!$C:$C)</f>
        <v>40</v>
      </c>
      <c r="H11479">
        <f t="shared" si="537"/>
        <v>94.800000000000011</v>
      </c>
      <c r="I11479" s="10">
        <f t="shared" si="538"/>
        <v>8.3655139417908281E-2</v>
      </c>
      <c r="J11479" t="str">
        <f>_xlfn.XLOOKUP(A11479,Product_Details!$A:$A,Product_Details!$G:$G,"mens")</f>
        <v>Mens</v>
      </c>
      <c r="K11479">
        <f t="shared" si="539"/>
        <v>1890</v>
      </c>
    </row>
    <row r="11480" spans="1:11" ht="15">
      <c r="A11480" t="s">
        <v>31</v>
      </c>
      <c r="B11480">
        <v>3</v>
      </c>
      <c r="C11480">
        <v>21</v>
      </c>
      <c r="D11480" t="s">
        <v>23</v>
      </c>
      <c r="E11480" t="s">
        <v>1814</v>
      </c>
      <c r="F11480" s="1">
        <v>2.8712962962962964E-2</v>
      </c>
      <c r="G11480">
        <f>_xlfn.XLOOKUP($A11480,Product_pricing!$B:$B,Product_pricing!$C:$C)</f>
        <v>57</v>
      </c>
      <c r="H11480">
        <f t="shared" si="537"/>
        <v>135.09</v>
      </c>
      <c r="I11480" s="10">
        <f t="shared" si="538"/>
        <v>0.11920857367051929</v>
      </c>
      <c r="J11480" t="str">
        <f>_xlfn.XLOOKUP(A11480,Product_Details!$A:$A,Product_Details!$G:$G,"mens")</f>
        <v>Mens</v>
      </c>
      <c r="K11480">
        <f t="shared" si="539"/>
        <v>1890</v>
      </c>
    </row>
    <row r="11481" spans="1:11" ht="15">
      <c r="A11481" t="s">
        <v>32</v>
      </c>
      <c r="B11481">
        <v>2</v>
      </c>
      <c r="C11481">
        <v>21</v>
      </c>
      <c r="D11481" t="s">
        <v>23</v>
      </c>
      <c r="E11481" t="s">
        <v>1814</v>
      </c>
      <c r="F11481" s="1">
        <v>2.8712962962962964E-2</v>
      </c>
      <c r="G11481">
        <f>_xlfn.XLOOKUP($A11481,Product_pricing!$B:$B,Product_pricing!$C:$C)</f>
        <v>36</v>
      </c>
      <c r="H11481">
        <f t="shared" si="537"/>
        <v>56.88</v>
      </c>
      <c r="I11481" s="10">
        <f t="shared" si="538"/>
        <v>5.0193083650744964E-2</v>
      </c>
      <c r="J11481" t="str">
        <f>_xlfn.XLOOKUP(A11481,Product_Details!$A:$A,Product_Details!$G:$G,"mens")</f>
        <v>Mens</v>
      </c>
      <c r="K11481">
        <f t="shared" si="539"/>
        <v>1890</v>
      </c>
    </row>
    <row r="11482" spans="1:11" ht="15">
      <c r="A11482" t="s">
        <v>26</v>
      </c>
      <c r="B11482">
        <v>1</v>
      </c>
      <c r="C11482">
        <v>21</v>
      </c>
      <c r="D11482" t="s">
        <v>23</v>
      </c>
      <c r="E11482" t="s">
        <v>1814</v>
      </c>
      <c r="F11482" s="1">
        <v>2.8712962962962964E-2</v>
      </c>
      <c r="G11482">
        <f>_xlfn.XLOOKUP($A11482,Product_pricing!$B:$B,Product_pricing!$C:$C)</f>
        <v>17</v>
      </c>
      <c r="H11482">
        <f t="shared" si="537"/>
        <v>13.43</v>
      </c>
      <c r="I11482" s="10">
        <f t="shared" si="538"/>
        <v>1.1851144750870337E-2</v>
      </c>
      <c r="J11482" t="str">
        <f>_xlfn.XLOOKUP(A11482,Product_Details!$A:$A,Product_Details!$G:$G,"mens")</f>
        <v>Mens</v>
      </c>
      <c r="K11482">
        <f t="shared" si="539"/>
        <v>1890</v>
      </c>
    </row>
    <row r="11483" spans="1:11" ht="15">
      <c r="A11483" t="s">
        <v>22</v>
      </c>
      <c r="B11483">
        <v>1</v>
      </c>
      <c r="C11483">
        <v>13</v>
      </c>
      <c r="D11483" t="s">
        <v>23</v>
      </c>
      <c r="E11483" t="s">
        <v>1815</v>
      </c>
      <c r="F11483" s="1">
        <v>1.9439814814814816E-2</v>
      </c>
      <c r="G11483">
        <f>_xlfn.XLOOKUP($A11483,Product_pricing!$B:$B,Product_pricing!$C:$C)</f>
        <v>13</v>
      </c>
      <c r="H11483">
        <f t="shared" si="537"/>
        <v>11.31</v>
      </c>
      <c r="I11483" s="10">
        <f t="shared" si="538"/>
        <v>9.9803758103010828E-3</v>
      </c>
      <c r="J11483" t="str">
        <f>_xlfn.XLOOKUP(A11483,Product_Details!$A:$A,Product_Details!$G:$G,"mens")</f>
        <v>Womens</v>
      </c>
      <c r="K11483">
        <f t="shared" si="539"/>
        <v>2511.6666666666665</v>
      </c>
    </row>
    <row r="11484" spans="1:11" ht="15">
      <c r="A11484" t="s">
        <v>36</v>
      </c>
      <c r="B11484">
        <v>5</v>
      </c>
      <c r="C11484">
        <v>13</v>
      </c>
      <c r="D11484" t="s">
        <v>23</v>
      </c>
      <c r="E11484" t="s">
        <v>1815</v>
      </c>
      <c r="F11484" s="1">
        <v>1.9439814814814816E-2</v>
      </c>
      <c r="G11484">
        <f>_xlfn.XLOOKUP($A11484,Product_pricing!$B:$B,Product_pricing!$C:$C)</f>
        <v>23</v>
      </c>
      <c r="H11484">
        <f t="shared" si="537"/>
        <v>100.05</v>
      </c>
      <c r="I11484" s="10">
        <f t="shared" si="538"/>
        <v>8.8287939860355727E-2</v>
      </c>
      <c r="J11484" t="str">
        <f>_xlfn.XLOOKUP(A11484,Product_Details!$A:$A,Product_Details!$G:$G,"mens")</f>
        <v>Womens</v>
      </c>
      <c r="K11484">
        <f t="shared" si="539"/>
        <v>2511.6666666666665</v>
      </c>
    </row>
    <row r="11485" spans="1:11" ht="15">
      <c r="A11485" t="s">
        <v>38</v>
      </c>
      <c r="B11485">
        <v>1</v>
      </c>
      <c r="C11485">
        <v>13</v>
      </c>
      <c r="D11485" t="s">
        <v>23</v>
      </c>
      <c r="E11485" t="s">
        <v>1815</v>
      </c>
      <c r="F11485" s="1">
        <v>1.9439814814814816E-2</v>
      </c>
      <c r="G11485">
        <f>_xlfn.XLOOKUP($A11485,Product_pricing!$B:$B,Product_pricing!$C:$C)</f>
        <v>54</v>
      </c>
      <c r="H11485">
        <f t="shared" si="537"/>
        <v>46.98</v>
      </c>
      <c r="I11485" s="10">
        <f t="shared" si="538"/>
        <v>4.1456945673558336E-2</v>
      </c>
      <c r="J11485" t="str">
        <f>_xlfn.XLOOKUP(A11485,Product_Details!$A:$A,Product_Details!$G:$G,"mens")</f>
        <v>Womens</v>
      </c>
      <c r="K11485">
        <f t="shared" si="539"/>
        <v>2511.6666666666665</v>
      </c>
    </row>
    <row r="11486" spans="1:11" ht="15">
      <c r="A11486" t="s">
        <v>41</v>
      </c>
      <c r="B11486">
        <v>3</v>
      </c>
      <c r="C11486">
        <v>13</v>
      </c>
      <c r="D11486" t="s">
        <v>23</v>
      </c>
      <c r="E11486" t="s">
        <v>1815</v>
      </c>
      <c r="F11486" s="1">
        <v>1.9439814814814816E-2</v>
      </c>
      <c r="G11486">
        <f>_xlfn.XLOOKUP($A11486,Product_pricing!$B:$B,Product_pricing!$C:$C)</f>
        <v>10</v>
      </c>
      <c r="H11486">
        <f t="shared" si="537"/>
        <v>26.1</v>
      </c>
      <c r="I11486" s="10">
        <f t="shared" si="538"/>
        <v>2.3031636485310189E-2</v>
      </c>
      <c r="J11486" t="str">
        <f>_xlfn.XLOOKUP(A11486,Product_Details!$A:$A,Product_Details!$G:$G,"mens")</f>
        <v>Mens</v>
      </c>
      <c r="K11486">
        <f t="shared" si="539"/>
        <v>1890</v>
      </c>
    </row>
    <row r="11487" spans="1:11" ht="15">
      <c r="A11487" t="s">
        <v>32</v>
      </c>
      <c r="B11487">
        <v>1</v>
      </c>
      <c r="C11487">
        <v>13</v>
      </c>
      <c r="D11487" t="s">
        <v>23</v>
      </c>
      <c r="E11487" t="s">
        <v>1815</v>
      </c>
      <c r="F11487" s="1">
        <v>1.9439814814814816E-2</v>
      </c>
      <c r="G11487">
        <f>_xlfn.XLOOKUP($A11487,Product_pricing!$B:$B,Product_pricing!$C:$C)</f>
        <v>36</v>
      </c>
      <c r="H11487">
        <f t="shared" si="537"/>
        <v>31.32</v>
      </c>
      <c r="I11487" s="10">
        <f t="shared" si="538"/>
        <v>2.7637963782372228E-2</v>
      </c>
      <c r="J11487" t="str">
        <f>_xlfn.XLOOKUP(A11487,Product_Details!$A:$A,Product_Details!$G:$G,"mens")</f>
        <v>Mens</v>
      </c>
      <c r="K11487">
        <f t="shared" si="539"/>
        <v>1890</v>
      </c>
    </row>
    <row r="11488" spans="1:11" ht="15">
      <c r="A11488" t="s">
        <v>26</v>
      </c>
      <c r="B11488">
        <v>4</v>
      </c>
      <c r="C11488">
        <v>13</v>
      </c>
      <c r="D11488" t="s">
        <v>23</v>
      </c>
      <c r="E11488" t="s">
        <v>1815</v>
      </c>
      <c r="F11488" s="1">
        <v>1.9439814814814816E-2</v>
      </c>
      <c r="G11488">
        <f>_xlfn.XLOOKUP($A11488,Product_pricing!$B:$B,Product_pricing!$C:$C)</f>
        <v>17</v>
      </c>
      <c r="H11488">
        <f t="shared" si="537"/>
        <v>59.16</v>
      </c>
      <c r="I11488" s="10">
        <f t="shared" si="538"/>
        <v>5.2205042700036425E-2</v>
      </c>
      <c r="J11488" t="str">
        <f>_xlfn.XLOOKUP(A11488,Product_Details!$A:$A,Product_Details!$G:$G,"mens")</f>
        <v>Mens</v>
      </c>
      <c r="K11488">
        <f t="shared" si="539"/>
        <v>1890</v>
      </c>
    </row>
    <row r="11489" spans="1:11" ht="15">
      <c r="A11489" t="s">
        <v>27</v>
      </c>
      <c r="B11489">
        <v>4</v>
      </c>
      <c r="C11489">
        <v>13</v>
      </c>
      <c r="D11489" t="s">
        <v>23</v>
      </c>
      <c r="E11489" t="s">
        <v>1815</v>
      </c>
      <c r="F11489" s="1">
        <v>1.9439814814814816E-2</v>
      </c>
      <c r="G11489">
        <f>_xlfn.XLOOKUP($A11489,Product_pricing!$B:$B,Product_pricing!$C:$C)</f>
        <v>29</v>
      </c>
      <c r="H11489">
        <f t="shared" si="537"/>
        <v>100.92</v>
      </c>
      <c r="I11489" s="10">
        <f t="shared" si="538"/>
        <v>8.9055661076532733E-2</v>
      </c>
      <c r="J11489" t="str">
        <f>_xlfn.XLOOKUP(A11489,Product_Details!$A:$A,Product_Details!$G:$G,"mens")</f>
        <v>Mens</v>
      </c>
      <c r="K11489">
        <f t="shared" si="539"/>
        <v>1890</v>
      </c>
    </row>
    <row r="11490" spans="1:11" ht="15">
      <c r="A11490" t="s">
        <v>22</v>
      </c>
      <c r="B11490">
        <v>5</v>
      </c>
      <c r="C11490">
        <v>18</v>
      </c>
      <c r="D11490" t="s">
        <v>33</v>
      </c>
      <c r="E11490" t="s">
        <v>1816</v>
      </c>
      <c r="F11490" s="1">
        <v>3.4428240740740738E-2</v>
      </c>
      <c r="G11490">
        <f>_xlfn.XLOOKUP($A11490,Product_pricing!$B:$B,Product_pricing!$C:$C)</f>
        <v>13</v>
      </c>
      <c r="H11490">
        <f t="shared" si="537"/>
        <v>53.300000000000004</v>
      </c>
      <c r="I11490" s="10">
        <f t="shared" si="538"/>
        <v>4.7033954968085559E-2</v>
      </c>
      <c r="J11490" t="str">
        <f>_xlfn.XLOOKUP(A11490,Product_Details!$A:$A,Product_Details!$G:$G,"mens")</f>
        <v>Womens</v>
      </c>
      <c r="K11490">
        <f t="shared" si="539"/>
        <v>2511.6666666666665</v>
      </c>
    </row>
    <row r="11491" spans="1:11" ht="15">
      <c r="A11491" t="s">
        <v>36</v>
      </c>
      <c r="B11491">
        <v>3</v>
      </c>
      <c r="C11491">
        <v>18</v>
      </c>
      <c r="D11491" t="s">
        <v>33</v>
      </c>
      <c r="E11491" t="s">
        <v>1816</v>
      </c>
      <c r="F11491" s="1">
        <v>3.4428240740740738E-2</v>
      </c>
      <c r="G11491">
        <f>_xlfn.XLOOKUP($A11491,Product_pricing!$B:$B,Product_pricing!$C:$C)</f>
        <v>23</v>
      </c>
      <c r="H11491">
        <f t="shared" si="537"/>
        <v>56.580000000000005</v>
      </c>
      <c r="I11491" s="10">
        <f t="shared" si="538"/>
        <v>4.9928352196890825E-2</v>
      </c>
      <c r="J11491" t="str">
        <f>_xlfn.XLOOKUP(A11491,Product_Details!$A:$A,Product_Details!$G:$G,"mens")</f>
        <v>Womens</v>
      </c>
      <c r="K11491">
        <f t="shared" si="539"/>
        <v>2511.6666666666665</v>
      </c>
    </row>
    <row r="11492" spans="1:11" ht="15">
      <c r="A11492" t="s">
        <v>30</v>
      </c>
      <c r="B11492">
        <v>1</v>
      </c>
      <c r="C11492">
        <v>18</v>
      </c>
      <c r="D11492" t="s">
        <v>33</v>
      </c>
      <c r="E11492" t="s">
        <v>1816</v>
      </c>
      <c r="F11492" s="1">
        <v>3.4428240740740738E-2</v>
      </c>
      <c r="G11492">
        <f>_xlfn.XLOOKUP($A11492,Product_pricing!$B:$B,Product_pricing!$C:$C)</f>
        <v>19</v>
      </c>
      <c r="H11492">
        <f t="shared" si="537"/>
        <v>15.580000000000002</v>
      </c>
      <c r="I11492" s="10">
        <f t="shared" si="538"/>
        <v>1.3748386836825012E-2</v>
      </c>
      <c r="J11492" t="str">
        <f>_xlfn.XLOOKUP(A11492,Product_Details!$A:$A,Product_Details!$G:$G,"mens")</f>
        <v>Womens</v>
      </c>
      <c r="K11492">
        <f t="shared" si="539"/>
        <v>2511.6666666666665</v>
      </c>
    </row>
    <row r="11493" spans="1:11" ht="15">
      <c r="A11493" t="s">
        <v>32</v>
      </c>
      <c r="B11493">
        <v>1</v>
      </c>
      <c r="C11493">
        <v>18</v>
      </c>
      <c r="D11493" t="s">
        <v>33</v>
      </c>
      <c r="E11493" t="s">
        <v>1816</v>
      </c>
      <c r="F11493" s="1">
        <v>3.4428240740740738E-2</v>
      </c>
      <c r="G11493">
        <f>_xlfn.XLOOKUP($A11493,Product_pricing!$B:$B,Product_pricing!$C:$C)</f>
        <v>36</v>
      </c>
      <c r="H11493">
        <f t="shared" si="537"/>
        <v>29.520000000000003</v>
      </c>
      <c r="I11493" s="10">
        <f t="shared" si="538"/>
        <v>2.604957505924739E-2</v>
      </c>
      <c r="J11493" t="str">
        <f>_xlfn.XLOOKUP(A11493,Product_Details!$A:$A,Product_Details!$G:$G,"mens")</f>
        <v>Mens</v>
      </c>
      <c r="K11493">
        <f t="shared" si="539"/>
        <v>2520</v>
      </c>
    </row>
    <row r="11494" spans="1:11" ht="15">
      <c r="A11494" t="s">
        <v>26</v>
      </c>
      <c r="B11494">
        <v>4</v>
      </c>
      <c r="C11494">
        <v>18</v>
      </c>
      <c r="D11494" t="s">
        <v>33</v>
      </c>
      <c r="E11494" t="s">
        <v>1816</v>
      </c>
      <c r="F11494" s="1">
        <v>3.4428240740740738E-2</v>
      </c>
      <c r="G11494">
        <f>_xlfn.XLOOKUP($A11494,Product_pricing!$B:$B,Product_pricing!$C:$C)</f>
        <v>17</v>
      </c>
      <c r="H11494">
        <f t="shared" si="537"/>
        <v>55.760000000000005</v>
      </c>
      <c r="I11494" s="10">
        <f t="shared" si="538"/>
        <v>4.9204752889689514E-2</v>
      </c>
      <c r="J11494" t="str">
        <f>_xlfn.XLOOKUP(A11494,Product_Details!$A:$A,Product_Details!$G:$G,"mens")</f>
        <v>Mens</v>
      </c>
      <c r="K11494">
        <f t="shared" si="539"/>
        <v>2520</v>
      </c>
    </row>
    <row r="11495" spans="1:11" ht="15">
      <c r="A11495" t="s">
        <v>27</v>
      </c>
      <c r="B11495">
        <v>2</v>
      </c>
      <c r="C11495">
        <v>18</v>
      </c>
      <c r="D11495" t="s">
        <v>33</v>
      </c>
      <c r="E11495" t="s">
        <v>1816</v>
      </c>
      <c r="F11495" s="1">
        <v>3.4428240740740738E-2</v>
      </c>
      <c r="G11495">
        <f>_xlfn.XLOOKUP($A11495,Product_pricing!$B:$B,Product_pricing!$C:$C)</f>
        <v>29</v>
      </c>
      <c r="H11495">
        <f t="shared" si="537"/>
        <v>47.56</v>
      </c>
      <c r="I11495" s="10">
        <f t="shared" si="538"/>
        <v>4.1968759817676352E-2</v>
      </c>
      <c r="J11495" t="str">
        <f>_xlfn.XLOOKUP(A11495,Product_Details!$A:$A,Product_Details!$G:$G,"mens")</f>
        <v>Mens</v>
      </c>
      <c r="K11495">
        <f t="shared" si="539"/>
        <v>2520</v>
      </c>
    </row>
    <row r="11496" spans="1:11" ht="15">
      <c r="A11496" t="s">
        <v>22</v>
      </c>
      <c r="B11496">
        <v>5</v>
      </c>
      <c r="C11496">
        <v>6</v>
      </c>
      <c r="D11496" t="s">
        <v>33</v>
      </c>
      <c r="E11496" t="s">
        <v>1817</v>
      </c>
      <c r="F11496" s="1">
        <v>3.8983796296296294E-2</v>
      </c>
      <c r="G11496">
        <f>_xlfn.XLOOKUP($A11496,Product_pricing!$B:$B,Product_pricing!$C:$C)</f>
        <v>13</v>
      </c>
      <c r="H11496">
        <f t="shared" si="537"/>
        <v>61.099999999999994</v>
      </c>
      <c r="I11496" s="10">
        <f t="shared" si="538"/>
        <v>5.3916972768293193E-2</v>
      </c>
      <c r="J11496" t="str">
        <f>_xlfn.XLOOKUP(A11496,Product_Details!$A:$A,Product_Details!$G:$G,"mens")</f>
        <v>Womens</v>
      </c>
      <c r="K11496">
        <f t="shared" si="539"/>
        <v>1883.75</v>
      </c>
    </row>
    <row r="11497" spans="1:11" ht="15">
      <c r="A11497" t="s">
        <v>36</v>
      </c>
      <c r="B11497">
        <v>2</v>
      </c>
      <c r="C11497">
        <v>6</v>
      </c>
      <c r="D11497" t="s">
        <v>33</v>
      </c>
      <c r="E11497" t="s">
        <v>1817</v>
      </c>
      <c r="F11497" s="1">
        <v>3.8983796296296294E-2</v>
      </c>
      <c r="G11497">
        <f>_xlfn.XLOOKUP($A11497,Product_pricing!$B:$B,Product_pricing!$C:$C)</f>
        <v>23</v>
      </c>
      <c r="H11497">
        <f t="shared" si="537"/>
        <v>43.239999999999995</v>
      </c>
      <c r="I11497" s="10">
        <f t="shared" si="538"/>
        <v>3.815662688217672E-2</v>
      </c>
      <c r="J11497" t="str">
        <f>_xlfn.XLOOKUP(A11497,Product_Details!$A:$A,Product_Details!$G:$G,"mens")</f>
        <v>Womens</v>
      </c>
      <c r="K11497">
        <f t="shared" si="539"/>
        <v>1883.75</v>
      </c>
    </row>
    <row r="11498" spans="1:11" ht="15">
      <c r="A11498" t="s">
        <v>30</v>
      </c>
      <c r="B11498">
        <v>4</v>
      </c>
      <c r="C11498">
        <v>6</v>
      </c>
      <c r="D11498" t="s">
        <v>33</v>
      </c>
      <c r="E11498" t="s">
        <v>1817</v>
      </c>
      <c r="F11498" s="1">
        <v>3.8983796296296294E-2</v>
      </c>
      <c r="G11498">
        <f>_xlfn.XLOOKUP($A11498,Product_pricing!$B:$B,Product_pricing!$C:$C)</f>
        <v>19</v>
      </c>
      <c r="H11498">
        <f t="shared" si="537"/>
        <v>71.44</v>
      </c>
      <c r="I11498" s="10">
        <f t="shared" si="538"/>
        <v>6.3041383544465895E-2</v>
      </c>
      <c r="J11498" t="str">
        <f>_xlfn.XLOOKUP(A11498,Product_Details!$A:$A,Product_Details!$G:$G,"mens")</f>
        <v>Womens</v>
      </c>
      <c r="K11498">
        <f t="shared" si="539"/>
        <v>1883.75</v>
      </c>
    </row>
    <row r="11499" spans="1:11" ht="15">
      <c r="A11499" t="s">
        <v>38</v>
      </c>
      <c r="B11499">
        <v>5</v>
      </c>
      <c r="C11499">
        <v>6</v>
      </c>
      <c r="D11499" t="s">
        <v>33</v>
      </c>
      <c r="E11499" t="s">
        <v>1817</v>
      </c>
      <c r="F11499" s="1">
        <v>3.8983796296296294E-2</v>
      </c>
      <c r="G11499">
        <f>_xlfn.XLOOKUP($A11499,Product_pricing!$B:$B,Product_pricing!$C:$C)</f>
        <v>54</v>
      </c>
      <c r="H11499">
        <f t="shared" si="537"/>
        <v>253.79999999999998</v>
      </c>
      <c r="I11499" s="10">
        <f t="shared" si="538"/>
        <v>0.22396280996060253</v>
      </c>
      <c r="J11499" t="str">
        <f>_xlfn.XLOOKUP(A11499,Product_Details!$A:$A,Product_Details!$G:$G,"mens")</f>
        <v>Womens</v>
      </c>
      <c r="K11499">
        <f t="shared" si="539"/>
        <v>1883.75</v>
      </c>
    </row>
    <row r="11500" spans="1:11" ht="15">
      <c r="A11500" t="s">
        <v>25</v>
      </c>
      <c r="B11500">
        <v>5</v>
      </c>
      <c r="C11500">
        <v>6</v>
      </c>
      <c r="D11500" t="s">
        <v>33</v>
      </c>
      <c r="E11500" t="s">
        <v>1817</v>
      </c>
      <c r="F11500" s="1">
        <v>3.8983796296296294E-2</v>
      </c>
      <c r="G11500">
        <f>_xlfn.XLOOKUP($A11500,Product_pricing!$B:$B,Product_pricing!$C:$C)</f>
        <v>40</v>
      </c>
      <c r="H11500">
        <f t="shared" si="537"/>
        <v>188</v>
      </c>
      <c r="I11500" s="10">
        <f t="shared" si="538"/>
        <v>0.16589837774859448</v>
      </c>
      <c r="J11500" t="str">
        <f>_xlfn.XLOOKUP(A11500,Product_Details!$A:$A,Product_Details!$G:$G,"mens")</f>
        <v>Mens</v>
      </c>
      <c r="K11500">
        <f t="shared" si="539"/>
        <v>1890</v>
      </c>
    </row>
    <row r="11501" spans="1:11" ht="15">
      <c r="A11501" t="s">
        <v>31</v>
      </c>
      <c r="B11501">
        <v>2</v>
      </c>
      <c r="C11501">
        <v>6</v>
      </c>
      <c r="D11501" t="s">
        <v>33</v>
      </c>
      <c r="E11501" t="s">
        <v>1817</v>
      </c>
      <c r="F11501" s="1">
        <v>3.8983796296296294E-2</v>
      </c>
      <c r="G11501">
        <f>_xlfn.XLOOKUP($A11501,Product_pricing!$B:$B,Product_pricing!$C:$C)</f>
        <v>57</v>
      </c>
      <c r="H11501">
        <f t="shared" si="537"/>
        <v>107.16</v>
      </c>
      <c r="I11501" s="10">
        <f t="shared" si="538"/>
        <v>9.4562075316698843E-2</v>
      </c>
      <c r="J11501" t="str">
        <f>_xlfn.XLOOKUP(A11501,Product_Details!$A:$A,Product_Details!$G:$G,"mens")</f>
        <v>Mens</v>
      </c>
      <c r="K11501">
        <f t="shared" si="539"/>
        <v>1890</v>
      </c>
    </row>
    <row r="11502" spans="1:11" ht="15">
      <c r="A11502" t="s">
        <v>26</v>
      </c>
      <c r="B11502">
        <v>4</v>
      </c>
      <c r="C11502">
        <v>6</v>
      </c>
      <c r="D11502" t="s">
        <v>33</v>
      </c>
      <c r="E11502" t="s">
        <v>1817</v>
      </c>
      <c r="F11502" s="1">
        <v>3.8983796296296294E-2</v>
      </c>
      <c r="G11502">
        <f>_xlfn.XLOOKUP($A11502,Product_pricing!$B:$B,Product_pricing!$C:$C)</f>
        <v>17</v>
      </c>
      <c r="H11502">
        <f t="shared" si="537"/>
        <v>63.919999999999995</v>
      </c>
      <c r="I11502" s="10">
        <f t="shared" si="538"/>
        <v>5.6405448434522117E-2</v>
      </c>
      <c r="J11502" t="str">
        <f>_xlfn.XLOOKUP(A11502,Product_Details!$A:$A,Product_Details!$G:$G,"mens")</f>
        <v>Mens</v>
      </c>
      <c r="K11502">
        <f t="shared" si="539"/>
        <v>1890</v>
      </c>
    </row>
    <row r="11503" spans="1:11" ht="15">
      <c r="A11503" t="s">
        <v>27</v>
      </c>
      <c r="B11503">
        <v>5</v>
      </c>
      <c r="C11503">
        <v>6</v>
      </c>
      <c r="D11503" t="s">
        <v>33</v>
      </c>
      <c r="E11503" t="s">
        <v>1817</v>
      </c>
      <c r="F11503" s="1">
        <v>3.8983796296296294E-2</v>
      </c>
      <c r="G11503">
        <f>_xlfn.XLOOKUP($A11503,Product_pricing!$B:$B,Product_pricing!$C:$C)</f>
        <v>29</v>
      </c>
      <c r="H11503">
        <f t="shared" si="537"/>
        <v>136.29999999999998</v>
      </c>
      <c r="I11503" s="10">
        <f t="shared" si="538"/>
        <v>0.12027632386773097</v>
      </c>
      <c r="J11503" t="str">
        <f>_xlfn.XLOOKUP(A11503,Product_Details!$A:$A,Product_Details!$G:$G,"mens")</f>
        <v>Mens</v>
      </c>
      <c r="K11503">
        <f t="shared" si="539"/>
        <v>1890</v>
      </c>
    </row>
    <row r="11504" spans="1:11" ht="15">
      <c r="A11504" t="s">
        <v>22</v>
      </c>
      <c r="B11504">
        <v>3</v>
      </c>
      <c r="C11504">
        <v>21</v>
      </c>
      <c r="D11504" t="s">
        <v>33</v>
      </c>
      <c r="E11504" t="s">
        <v>1818</v>
      </c>
      <c r="F11504" s="1">
        <v>3.0896990740740742E-2</v>
      </c>
      <c r="G11504">
        <f>_xlfn.XLOOKUP($A11504,Product_pricing!$B:$B,Product_pricing!$C:$C)</f>
        <v>13</v>
      </c>
      <c r="H11504">
        <f t="shared" si="537"/>
        <v>30.810000000000002</v>
      </c>
      <c r="I11504" s="10">
        <f t="shared" si="538"/>
        <v>2.7187920310820193E-2</v>
      </c>
      <c r="J11504" t="str">
        <f>_xlfn.XLOOKUP(A11504,Product_Details!$A:$A,Product_Details!$G:$G,"mens")</f>
        <v>Womens</v>
      </c>
      <c r="K11504">
        <f t="shared" si="539"/>
        <v>1883.75</v>
      </c>
    </row>
    <row r="11505" spans="1:11" ht="15">
      <c r="A11505" t="s">
        <v>35</v>
      </c>
      <c r="B11505">
        <v>1</v>
      </c>
      <c r="C11505">
        <v>21</v>
      </c>
      <c r="D11505" t="s">
        <v>33</v>
      </c>
      <c r="E11505" t="s">
        <v>1818</v>
      </c>
      <c r="F11505" s="1">
        <v>3.0896990740740742E-2</v>
      </c>
      <c r="G11505">
        <f>_xlfn.XLOOKUP($A11505,Product_pricing!$B:$B,Product_pricing!$C:$C)</f>
        <v>32</v>
      </c>
      <c r="H11505">
        <f t="shared" si="537"/>
        <v>25.28</v>
      </c>
      <c r="I11505" s="10">
        <f t="shared" si="538"/>
        <v>2.2308037178108874E-2</v>
      </c>
      <c r="J11505" t="str">
        <f>_xlfn.XLOOKUP(A11505,Product_Details!$A:$A,Product_Details!$G:$G,"mens")</f>
        <v>Womens</v>
      </c>
      <c r="K11505">
        <f t="shared" si="539"/>
        <v>1883.75</v>
      </c>
    </row>
    <row r="11506" spans="1:11" ht="15">
      <c r="A11506" t="s">
        <v>30</v>
      </c>
      <c r="B11506">
        <v>4</v>
      </c>
      <c r="C11506">
        <v>21</v>
      </c>
      <c r="D11506" t="s">
        <v>33</v>
      </c>
      <c r="E11506" t="s">
        <v>1818</v>
      </c>
      <c r="F11506" s="1">
        <v>3.0896990740740742E-2</v>
      </c>
      <c r="G11506">
        <f>_xlfn.XLOOKUP($A11506,Product_pricing!$B:$B,Product_pricing!$C:$C)</f>
        <v>19</v>
      </c>
      <c r="H11506">
        <f t="shared" si="537"/>
        <v>60.040000000000006</v>
      </c>
      <c r="I11506" s="10">
        <f t="shared" si="538"/>
        <v>5.2981588298008579E-2</v>
      </c>
      <c r="J11506" t="str">
        <f>_xlfn.XLOOKUP(A11506,Product_Details!$A:$A,Product_Details!$G:$G,"mens")</f>
        <v>Womens</v>
      </c>
      <c r="K11506">
        <f t="shared" si="539"/>
        <v>1883.75</v>
      </c>
    </row>
    <row r="11507" spans="1:11" ht="15">
      <c r="A11507" t="s">
        <v>38</v>
      </c>
      <c r="B11507">
        <v>3</v>
      </c>
      <c r="C11507">
        <v>21</v>
      </c>
      <c r="D11507" t="s">
        <v>33</v>
      </c>
      <c r="E11507" t="s">
        <v>1818</v>
      </c>
      <c r="F11507" s="1">
        <v>3.0896990740740742E-2</v>
      </c>
      <c r="G11507">
        <f>_xlfn.XLOOKUP($A11507,Product_pricing!$B:$B,Product_pricing!$C:$C)</f>
        <v>54</v>
      </c>
      <c r="H11507">
        <f t="shared" si="537"/>
        <v>127.98</v>
      </c>
      <c r="I11507" s="10">
        <f t="shared" si="538"/>
        <v>0.11293443821417617</v>
      </c>
      <c r="J11507" t="str">
        <f>_xlfn.XLOOKUP(A11507,Product_Details!$A:$A,Product_Details!$G:$G,"mens")</f>
        <v>Womens</v>
      </c>
      <c r="K11507">
        <f t="shared" si="539"/>
        <v>1883.75</v>
      </c>
    </row>
    <row r="11508" spans="1:11" ht="15">
      <c r="A11508" t="s">
        <v>25</v>
      </c>
      <c r="B11508">
        <v>5</v>
      </c>
      <c r="C11508">
        <v>21</v>
      </c>
      <c r="D11508" t="s">
        <v>33</v>
      </c>
      <c r="E11508" t="s">
        <v>1818</v>
      </c>
      <c r="F11508" s="1">
        <v>3.0896990740740742E-2</v>
      </c>
      <c r="G11508">
        <f>_xlfn.XLOOKUP($A11508,Product_pricing!$B:$B,Product_pricing!$C:$C)</f>
        <v>40</v>
      </c>
      <c r="H11508">
        <f t="shared" si="537"/>
        <v>158</v>
      </c>
      <c r="I11508" s="10">
        <f t="shared" si="538"/>
        <v>0.13942523236318047</v>
      </c>
      <c r="J11508" t="str">
        <f>_xlfn.XLOOKUP(A11508,Product_Details!$A:$A,Product_Details!$G:$G,"mens")</f>
        <v>Mens</v>
      </c>
      <c r="K11508">
        <f t="shared" si="539"/>
        <v>1890</v>
      </c>
    </row>
    <row r="11509" spans="1:11" ht="15">
      <c r="A11509" t="s">
        <v>41</v>
      </c>
      <c r="B11509">
        <v>4</v>
      </c>
      <c r="C11509">
        <v>21</v>
      </c>
      <c r="D11509" t="s">
        <v>33</v>
      </c>
      <c r="E11509" t="s">
        <v>1818</v>
      </c>
      <c r="F11509" s="1">
        <v>3.0896990740740742E-2</v>
      </c>
      <c r="G11509">
        <f>_xlfn.XLOOKUP($A11509,Product_pricing!$B:$B,Product_pricing!$C:$C)</f>
        <v>10</v>
      </c>
      <c r="H11509">
        <f t="shared" si="537"/>
        <v>31.6</v>
      </c>
      <c r="I11509" s="10">
        <f t="shared" si="538"/>
        <v>2.788504647263609E-2</v>
      </c>
      <c r="J11509" t="str">
        <f>_xlfn.XLOOKUP(A11509,Product_Details!$A:$A,Product_Details!$G:$G,"mens")</f>
        <v>Mens</v>
      </c>
      <c r="K11509">
        <f t="shared" si="539"/>
        <v>1890</v>
      </c>
    </row>
    <row r="11510" spans="1:11" ht="15">
      <c r="A11510" t="s">
        <v>32</v>
      </c>
      <c r="B11510">
        <v>5</v>
      </c>
      <c r="C11510">
        <v>21</v>
      </c>
      <c r="D11510" t="s">
        <v>33</v>
      </c>
      <c r="E11510" t="s">
        <v>1818</v>
      </c>
      <c r="F11510" s="1">
        <v>3.0896990740740742E-2</v>
      </c>
      <c r="G11510">
        <f>_xlfn.XLOOKUP($A11510,Product_pricing!$B:$B,Product_pricing!$C:$C)</f>
        <v>36</v>
      </c>
      <c r="H11510">
        <f t="shared" si="537"/>
        <v>142.20000000000002</v>
      </c>
      <c r="I11510" s="10">
        <f t="shared" si="538"/>
        <v>0.12548270912686244</v>
      </c>
      <c r="J11510" t="str">
        <f>_xlfn.XLOOKUP(A11510,Product_Details!$A:$A,Product_Details!$G:$G,"mens")</f>
        <v>Mens</v>
      </c>
      <c r="K11510">
        <f t="shared" si="539"/>
        <v>1890</v>
      </c>
    </row>
    <row r="11511" spans="1:11" ht="15">
      <c r="A11511" t="s">
        <v>26</v>
      </c>
      <c r="B11511">
        <v>4</v>
      </c>
      <c r="C11511">
        <v>21</v>
      </c>
      <c r="D11511" t="s">
        <v>33</v>
      </c>
      <c r="E11511" t="s">
        <v>1818</v>
      </c>
      <c r="F11511" s="1">
        <v>3.0896990740740742E-2</v>
      </c>
      <c r="G11511">
        <f>_xlfn.XLOOKUP($A11511,Product_pricing!$B:$B,Product_pricing!$C:$C)</f>
        <v>17</v>
      </c>
      <c r="H11511">
        <f t="shared" si="537"/>
        <v>53.72</v>
      </c>
      <c r="I11511" s="10">
        <f t="shared" si="538"/>
        <v>4.7404579003481349E-2</v>
      </c>
      <c r="J11511" t="str">
        <f>_xlfn.XLOOKUP(A11511,Product_Details!$A:$A,Product_Details!$G:$G,"mens")</f>
        <v>Mens</v>
      </c>
      <c r="K11511">
        <f t="shared" si="539"/>
        <v>1890</v>
      </c>
    </row>
    <row r="11512" spans="1:11" ht="15">
      <c r="A11512" t="s">
        <v>22</v>
      </c>
      <c r="B11512">
        <v>4</v>
      </c>
      <c r="C11512">
        <v>15</v>
      </c>
      <c r="D11512" t="s">
        <v>23</v>
      </c>
      <c r="E11512" t="s">
        <v>1819</v>
      </c>
      <c r="F11512" s="1">
        <v>2.5498842592592594E-2</v>
      </c>
      <c r="G11512">
        <f>_xlfn.XLOOKUP($A11512,Product_pricing!$B:$B,Product_pricing!$C:$C)</f>
        <v>13</v>
      </c>
      <c r="H11512">
        <f t="shared" si="537"/>
        <v>44.199999999999996</v>
      </c>
      <c r="I11512" s="10">
        <f t="shared" si="538"/>
        <v>3.9003767534509973E-2</v>
      </c>
      <c r="J11512" t="str">
        <f>_xlfn.XLOOKUP(A11512,Product_Details!$A:$A,Product_Details!$G:$G,"mens")</f>
        <v>Womens</v>
      </c>
      <c r="K11512">
        <f t="shared" si="539"/>
        <v>3767.5</v>
      </c>
    </row>
    <row r="11513" spans="1:11" ht="15">
      <c r="A11513" t="s">
        <v>35</v>
      </c>
      <c r="B11513">
        <v>2</v>
      </c>
      <c r="C11513">
        <v>15</v>
      </c>
      <c r="D11513" t="s">
        <v>23</v>
      </c>
      <c r="E11513" t="s">
        <v>1819</v>
      </c>
      <c r="F11513" s="1">
        <v>2.5498842592592594E-2</v>
      </c>
      <c r="G11513">
        <f>_xlfn.XLOOKUP($A11513,Product_pricing!$B:$B,Product_pricing!$C:$C)</f>
        <v>32</v>
      </c>
      <c r="H11513">
        <f t="shared" si="537"/>
        <v>54.4</v>
      </c>
      <c r="I11513" s="10">
        <f t="shared" si="538"/>
        <v>4.8004636965550733E-2</v>
      </c>
      <c r="J11513" t="str">
        <f>_xlfn.XLOOKUP(A11513,Product_Details!$A:$A,Product_Details!$G:$G,"mens")</f>
        <v>Womens</v>
      </c>
      <c r="K11513">
        <f t="shared" si="539"/>
        <v>3767.5</v>
      </c>
    </row>
    <row r="11514" spans="1:11" ht="15">
      <c r="A11514" t="s">
        <v>41</v>
      </c>
      <c r="B11514">
        <v>2</v>
      </c>
      <c r="C11514">
        <v>15</v>
      </c>
      <c r="D11514" t="s">
        <v>23</v>
      </c>
      <c r="E11514" t="s">
        <v>1819</v>
      </c>
      <c r="F11514" s="1">
        <v>2.5498842592592594E-2</v>
      </c>
      <c r="G11514">
        <f>_xlfn.XLOOKUP($A11514,Product_pricing!$B:$B,Product_pricing!$C:$C)</f>
        <v>10</v>
      </c>
      <c r="H11514">
        <f t="shared" si="537"/>
        <v>17</v>
      </c>
      <c r="I11514" s="10">
        <f t="shared" si="538"/>
        <v>1.5001449051734606E-2</v>
      </c>
      <c r="J11514" t="str">
        <f>_xlfn.XLOOKUP(A11514,Product_Details!$A:$A,Product_Details!$G:$G,"mens")</f>
        <v>Mens</v>
      </c>
      <c r="K11514">
        <f t="shared" si="539"/>
        <v>2520</v>
      </c>
    </row>
    <row r="11515" spans="1:11" ht="15">
      <c r="A11515" t="s">
        <v>32</v>
      </c>
      <c r="B11515">
        <v>3</v>
      </c>
      <c r="C11515">
        <v>15</v>
      </c>
      <c r="D11515" t="s">
        <v>23</v>
      </c>
      <c r="E11515" t="s">
        <v>1819</v>
      </c>
      <c r="F11515" s="1">
        <v>2.5498842592592594E-2</v>
      </c>
      <c r="G11515">
        <f>_xlfn.XLOOKUP($A11515,Product_pricing!$B:$B,Product_pricing!$C:$C)</f>
        <v>36</v>
      </c>
      <c r="H11515">
        <f t="shared" si="537"/>
        <v>91.8</v>
      </c>
      <c r="I11515" s="10">
        <f t="shared" si="538"/>
        <v>8.1007824879366877E-2</v>
      </c>
      <c r="J11515" t="str">
        <f>_xlfn.XLOOKUP(A11515,Product_Details!$A:$A,Product_Details!$G:$G,"mens")</f>
        <v>Mens</v>
      </c>
      <c r="K11515">
        <f t="shared" si="539"/>
        <v>2520</v>
      </c>
    </row>
    <row r="11516" spans="1:11" ht="15">
      <c r="A11516" t="s">
        <v>27</v>
      </c>
      <c r="B11516">
        <v>4</v>
      </c>
      <c r="C11516">
        <v>15</v>
      </c>
      <c r="D11516" t="s">
        <v>23</v>
      </c>
      <c r="E11516" t="s">
        <v>1819</v>
      </c>
      <c r="F11516" s="1">
        <v>2.5498842592592594E-2</v>
      </c>
      <c r="G11516">
        <f>_xlfn.XLOOKUP($A11516,Product_pricing!$B:$B,Product_pricing!$C:$C)</f>
        <v>29</v>
      </c>
      <c r="H11516">
        <f t="shared" si="537"/>
        <v>98.6</v>
      </c>
      <c r="I11516" s="10">
        <f t="shared" si="538"/>
        <v>8.7008404500060713E-2</v>
      </c>
      <c r="J11516" t="str">
        <f>_xlfn.XLOOKUP(A11516,Product_Details!$A:$A,Product_Details!$G:$G,"mens")</f>
        <v>Mens</v>
      </c>
      <c r="K11516">
        <f t="shared" si="539"/>
        <v>2520</v>
      </c>
    </row>
    <row r="11517" spans="1:11" ht="15">
      <c r="A11517" t="s">
        <v>22</v>
      </c>
      <c r="B11517">
        <v>4</v>
      </c>
      <c r="C11517">
        <v>11</v>
      </c>
      <c r="D11517" t="s">
        <v>33</v>
      </c>
      <c r="E11517" t="s">
        <v>1820</v>
      </c>
      <c r="F11517" s="1">
        <v>3.7221064814814818E-2</v>
      </c>
      <c r="G11517">
        <f>_xlfn.XLOOKUP($A11517,Product_pricing!$B:$B,Product_pricing!$C:$C)</f>
        <v>13</v>
      </c>
      <c r="H11517">
        <f t="shared" si="537"/>
        <v>46.28</v>
      </c>
      <c r="I11517" s="10">
        <f t="shared" si="538"/>
        <v>4.0839238947898676E-2</v>
      </c>
      <c r="J11517" t="str">
        <f>_xlfn.XLOOKUP(A11517,Product_Details!$A:$A,Product_Details!$G:$G,"mens")</f>
        <v>Womens</v>
      </c>
      <c r="K11517">
        <f t="shared" si="539"/>
        <v>2511.6666666666665</v>
      </c>
    </row>
    <row r="11518" spans="1:11" ht="15">
      <c r="A11518" t="s">
        <v>35</v>
      </c>
      <c r="B11518">
        <v>3</v>
      </c>
      <c r="C11518">
        <v>11</v>
      </c>
      <c r="D11518" t="s">
        <v>33</v>
      </c>
      <c r="E11518" t="s">
        <v>1820</v>
      </c>
      <c r="F11518" s="1">
        <v>3.7221064814814818E-2</v>
      </c>
      <c r="G11518">
        <f>_xlfn.XLOOKUP($A11518,Product_pricing!$B:$B,Product_pricing!$C:$C)</f>
        <v>32</v>
      </c>
      <c r="H11518">
        <f t="shared" si="537"/>
        <v>85.44</v>
      </c>
      <c r="I11518" s="10">
        <f t="shared" si="538"/>
        <v>7.5395518057659094E-2</v>
      </c>
      <c r="J11518" t="str">
        <f>_xlfn.XLOOKUP(A11518,Product_Details!$A:$A,Product_Details!$G:$G,"mens")</f>
        <v>Womens</v>
      </c>
      <c r="K11518">
        <f t="shared" si="539"/>
        <v>2511.6666666666665</v>
      </c>
    </row>
    <row r="11519" spans="1:11" ht="15">
      <c r="A11519" t="s">
        <v>38</v>
      </c>
      <c r="B11519">
        <v>1</v>
      </c>
      <c r="C11519">
        <v>11</v>
      </c>
      <c r="D11519" t="s">
        <v>33</v>
      </c>
      <c r="E11519" t="s">
        <v>1820</v>
      </c>
      <c r="F11519" s="1">
        <v>3.7221064814814818E-2</v>
      </c>
      <c r="G11519">
        <f>_xlfn.XLOOKUP($A11519,Product_pricing!$B:$B,Product_pricing!$C:$C)</f>
        <v>54</v>
      </c>
      <c r="H11519">
        <f t="shared" si="537"/>
        <v>48.06</v>
      </c>
      <c r="I11519" s="10">
        <f t="shared" si="538"/>
        <v>4.2409978907433248E-2</v>
      </c>
      <c r="J11519" t="str">
        <f>_xlfn.XLOOKUP(A11519,Product_Details!$A:$A,Product_Details!$G:$G,"mens")</f>
        <v>Womens</v>
      </c>
      <c r="K11519">
        <f t="shared" si="539"/>
        <v>2511.6666666666665</v>
      </c>
    </row>
    <row r="11520" spans="1:11" ht="15">
      <c r="A11520" t="s">
        <v>25</v>
      </c>
      <c r="B11520">
        <v>3</v>
      </c>
      <c r="C11520">
        <v>11</v>
      </c>
      <c r="D11520" t="s">
        <v>33</v>
      </c>
      <c r="E11520" t="s">
        <v>1820</v>
      </c>
      <c r="F11520" s="1">
        <v>3.7221064814814818E-2</v>
      </c>
      <c r="G11520">
        <f>_xlfn.XLOOKUP($A11520,Product_pricing!$B:$B,Product_pricing!$C:$C)</f>
        <v>40</v>
      </c>
      <c r="H11520">
        <f t="shared" si="537"/>
        <v>106.8</v>
      </c>
      <c r="I11520" s="10">
        <f t="shared" si="538"/>
        <v>9.4244397572073868E-2</v>
      </c>
      <c r="J11520" t="str">
        <f>_xlfn.XLOOKUP(A11520,Product_Details!$A:$A,Product_Details!$G:$G,"mens")</f>
        <v>Mens</v>
      </c>
      <c r="K11520">
        <f t="shared" si="539"/>
        <v>1512</v>
      </c>
    </row>
    <row r="11521" spans="1:11" ht="15">
      <c r="A11521" t="s">
        <v>41</v>
      </c>
      <c r="B11521">
        <v>3</v>
      </c>
      <c r="C11521">
        <v>11</v>
      </c>
      <c r="D11521" t="s">
        <v>33</v>
      </c>
      <c r="E11521" t="s">
        <v>1820</v>
      </c>
      <c r="F11521" s="1">
        <v>3.7221064814814818E-2</v>
      </c>
      <c r="G11521">
        <f>_xlfn.XLOOKUP($A11521,Product_pricing!$B:$B,Product_pricing!$C:$C)</f>
        <v>10</v>
      </c>
      <c r="H11521">
        <f t="shared" si="537"/>
        <v>26.7</v>
      </c>
      <c r="I11521" s="10">
        <f t="shared" si="538"/>
        <v>2.3561099393018467E-2</v>
      </c>
      <c r="J11521" t="str">
        <f>_xlfn.XLOOKUP(A11521,Product_Details!$A:$A,Product_Details!$G:$G,"mens")</f>
        <v>Mens</v>
      </c>
      <c r="K11521">
        <f t="shared" si="539"/>
        <v>1512</v>
      </c>
    </row>
    <row r="11522" spans="1:11" ht="15">
      <c r="A11522" t="s">
        <v>32</v>
      </c>
      <c r="B11522">
        <v>4</v>
      </c>
      <c r="C11522">
        <v>11</v>
      </c>
      <c r="D11522" t="s">
        <v>33</v>
      </c>
      <c r="E11522" t="s">
        <v>1820</v>
      </c>
      <c r="F11522" s="1">
        <v>3.7221064814814818E-2</v>
      </c>
      <c r="G11522">
        <f>_xlfn.XLOOKUP($A11522,Product_pricing!$B:$B,Product_pricing!$C:$C)</f>
        <v>36</v>
      </c>
      <c r="H11522">
        <f t="shared" si="537"/>
        <v>128.16</v>
      </c>
      <c r="I11522" s="10">
        <f t="shared" si="538"/>
        <v>0.11309327708648866</v>
      </c>
      <c r="J11522" t="str">
        <f>_xlfn.XLOOKUP(A11522,Product_Details!$A:$A,Product_Details!$G:$G,"mens")</f>
        <v>Mens</v>
      </c>
      <c r="K11522">
        <f t="shared" si="539"/>
        <v>1512</v>
      </c>
    </row>
    <row r="11523" spans="1:11" ht="15">
      <c r="A11523" t="s">
        <v>26</v>
      </c>
      <c r="B11523">
        <v>5</v>
      </c>
      <c r="C11523">
        <v>11</v>
      </c>
      <c r="D11523" t="s">
        <v>33</v>
      </c>
      <c r="E11523" t="s">
        <v>1820</v>
      </c>
      <c r="F11523" s="1">
        <v>3.7221064814814818E-2</v>
      </c>
      <c r="G11523">
        <f>_xlfn.XLOOKUP($A11523,Product_pricing!$B:$B,Product_pricing!$C:$C)</f>
        <v>17</v>
      </c>
      <c r="H11523">
        <f t="shared" ref="H11523:H11586" si="540">B11523*G11523*(1-C11523/100)</f>
        <v>75.650000000000006</v>
      </c>
      <c r="I11523" s="10">
        <f t="shared" ref="I11523:I11586" si="541">(H11523/SUM($H:$H))*1000</f>
        <v>6.6756448280218997E-2</v>
      </c>
      <c r="J11523" t="str">
        <f>_xlfn.XLOOKUP(A11523,Product_Details!$A:$A,Product_Details!$G:$G,"mens")</f>
        <v>Mens</v>
      </c>
      <c r="K11523">
        <f t="shared" ref="K11523:K11586" si="542">COUNTIFS($J:$J, J11523) / COUNTIFS($J:$J, J11523, $E:$E, E11523)</f>
        <v>1512</v>
      </c>
    </row>
    <row r="11524" spans="1:11" ht="15">
      <c r="A11524" t="s">
        <v>27</v>
      </c>
      <c r="B11524">
        <v>1</v>
      </c>
      <c r="C11524">
        <v>11</v>
      </c>
      <c r="D11524" t="s">
        <v>33</v>
      </c>
      <c r="E11524" t="s">
        <v>1820</v>
      </c>
      <c r="F11524" s="1">
        <v>3.7221064814814818E-2</v>
      </c>
      <c r="G11524">
        <f>_xlfn.XLOOKUP($A11524,Product_pricing!$B:$B,Product_pricing!$C:$C)</f>
        <v>29</v>
      </c>
      <c r="H11524">
        <f t="shared" si="540"/>
        <v>25.81</v>
      </c>
      <c r="I11524" s="10">
        <f t="shared" si="541"/>
        <v>2.2775729413251185E-2</v>
      </c>
      <c r="J11524" t="str">
        <f>_xlfn.XLOOKUP(A11524,Product_Details!$A:$A,Product_Details!$G:$G,"mens")</f>
        <v>Mens</v>
      </c>
      <c r="K11524">
        <f t="shared" si="542"/>
        <v>1512</v>
      </c>
    </row>
    <row r="11525" spans="1:11" ht="15">
      <c r="A11525" t="s">
        <v>22</v>
      </c>
      <c r="B11525">
        <v>3</v>
      </c>
      <c r="C11525">
        <v>18</v>
      </c>
      <c r="D11525" t="s">
        <v>23</v>
      </c>
      <c r="E11525" t="s">
        <v>1821</v>
      </c>
      <c r="F11525" s="1">
        <v>1.7866898148148149E-2</v>
      </c>
      <c r="G11525">
        <f>_xlfn.XLOOKUP($A11525,Product_pricing!$B:$B,Product_pricing!$C:$C)</f>
        <v>13</v>
      </c>
      <c r="H11525">
        <f t="shared" si="540"/>
        <v>31.980000000000004</v>
      </c>
      <c r="I11525" s="10">
        <f t="shared" si="541"/>
        <v>2.8220372980851338E-2</v>
      </c>
      <c r="J11525" t="str">
        <f>_xlfn.XLOOKUP(A11525,Product_Details!$A:$A,Product_Details!$G:$G,"mens")</f>
        <v>Womens</v>
      </c>
      <c r="K11525">
        <f t="shared" si="542"/>
        <v>1507</v>
      </c>
    </row>
    <row r="11526" spans="1:11" ht="15">
      <c r="A11526" t="s">
        <v>35</v>
      </c>
      <c r="B11526">
        <v>4</v>
      </c>
      <c r="C11526">
        <v>18</v>
      </c>
      <c r="D11526" t="s">
        <v>23</v>
      </c>
      <c r="E11526" t="s">
        <v>1821</v>
      </c>
      <c r="F11526" s="1">
        <v>1.7866898148148149E-2</v>
      </c>
      <c r="G11526">
        <f>_xlfn.XLOOKUP($A11526,Product_pricing!$B:$B,Product_pricing!$C:$C)</f>
        <v>32</v>
      </c>
      <c r="H11526">
        <f t="shared" si="540"/>
        <v>104.96000000000001</v>
      </c>
      <c r="I11526" s="10">
        <f t="shared" si="541"/>
        <v>9.2620711321768481E-2</v>
      </c>
      <c r="J11526" t="str">
        <f>_xlfn.XLOOKUP(A11526,Product_Details!$A:$A,Product_Details!$G:$G,"mens")</f>
        <v>Womens</v>
      </c>
      <c r="K11526">
        <f t="shared" si="542"/>
        <v>1507</v>
      </c>
    </row>
    <row r="11527" spans="1:11" ht="15">
      <c r="A11527" t="s">
        <v>29</v>
      </c>
      <c r="B11527">
        <v>2</v>
      </c>
      <c r="C11527">
        <v>18</v>
      </c>
      <c r="D11527" t="s">
        <v>23</v>
      </c>
      <c r="E11527" t="s">
        <v>1821</v>
      </c>
      <c r="F11527" s="1">
        <v>1.7866898148148149E-2</v>
      </c>
      <c r="G11527">
        <f>_xlfn.XLOOKUP($A11527,Product_pricing!$B:$B,Product_pricing!$C:$C)</f>
        <v>10</v>
      </c>
      <c r="H11527">
        <f t="shared" si="540"/>
        <v>16.400000000000002</v>
      </c>
      <c r="I11527" s="10">
        <f t="shared" si="541"/>
        <v>1.4471986144026328E-2</v>
      </c>
      <c r="J11527" t="str">
        <f>_xlfn.XLOOKUP(A11527,Product_Details!$A:$A,Product_Details!$G:$G,"mens")</f>
        <v>Womens</v>
      </c>
      <c r="K11527">
        <f t="shared" si="542"/>
        <v>1507</v>
      </c>
    </row>
    <row r="11528" spans="1:11" ht="15">
      <c r="A11528" t="s">
        <v>36</v>
      </c>
      <c r="B11528">
        <v>1</v>
      </c>
      <c r="C11528">
        <v>18</v>
      </c>
      <c r="D11528" t="s">
        <v>23</v>
      </c>
      <c r="E11528" t="s">
        <v>1821</v>
      </c>
      <c r="F11528" s="1">
        <v>1.7866898148148149E-2</v>
      </c>
      <c r="G11528">
        <f>_xlfn.XLOOKUP($A11528,Product_pricing!$B:$B,Product_pricing!$C:$C)</f>
        <v>23</v>
      </c>
      <c r="H11528">
        <f t="shared" si="540"/>
        <v>18.860000000000003</v>
      </c>
      <c r="I11528" s="10">
        <f t="shared" si="541"/>
        <v>1.6642784065630276E-2</v>
      </c>
      <c r="J11528" t="str">
        <f>_xlfn.XLOOKUP(A11528,Product_Details!$A:$A,Product_Details!$G:$G,"mens")</f>
        <v>Womens</v>
      </c>
      <c r="K11528">
        <f t="shared" si="542"/>
        <v>1507</v>
      </c>
    </row>
    <row r="11529" spans="1:11" ht="15">
      <c r="A11529" t="s">
        <v>38</v>
      </c>
      <c r="B11529">
        <v>4</v>
      </c>
      <c r="C11529">
        <v>18</v>
      </c>
      <c r="D11529" t="s">
        <v>23</v>
      </c>
      <c r="E11529" t="s">
        <v>1821</v>
      </c>
      <c r="F11529" s="1">
        <v>1.7866898148148149E-2</v>
      </c>
      <c r="G11529">
        <f>_xlfn.XLOOKUP($A11529,Product_pricing!$B:$B,Product_pricing!$C:$C)</f>
        <v>54</v>
      </c>
      <c r="H11529">
        <f t="shared" si="540"/>
        <v>177.12</v>
      </c>
      <c r="I11529" s="10">
        <f t="shared" si="541"/>
        <v>0.15629745035548434</v>
      </c>
      <c r="J11529" t="str">
        <f>_xlfn.XLOOKUP(A11529,Product_Details!$A:$A,Product_Details!$G:$G,"mens")</f>
        <v>Womens</v>
      </c>
      <c r="K11529">
        <f t="shared" si="542"/>
        <v>1507</v>
      </c>
    </row>
    <row r="11530" spans="1:11" ht="15">
      <c r="A11530" t="s">
        <v>31</v>
      </c>
      <c r="B11530">
        <v>2</v>
      </c>
      <c r="C11530">
        <v>18</v>
      </c>
      <c r="D11530" t="s">
        <v>23</v>
      </c>
      <c r="E11530" t="s">
        <v>1821</v>
      </c>
      <c r="F11530" s="1">
        <v>1.7866898148148149E-2</v>
      </c>
      <c r="G11530">
        <f>_xlfn.XLOOKUP($A11530,Product_pricing!$B:$B,Product_pricing!$C:$C)</f>
        <v>57</v>
      </c>
      <c r="H11530">
        <f t="shared" si="540"/>
        <v>93.48</v>
      </c>
      <c r="I11530" s="10">
        <f t="shared" si="541"/>
        <v>8.2490321020950066E-2</v>
      </c>
      <c r="J11530" t="str">
        <f>_xlfn.XLOOKUP(A11530,Product_Details!$A:$A,Product_Details!$G:$G,"mens")</f>
        <v>Mens</v>
      </c>
      <c r="K11530">
        <f t="shared" si="542"/>
        <v>1890</v>
      </c>
    </row>
    <row r="11531" spans="1:11" ht="15">
      <c r="A11531" t="s">
        <v>32</v>
      </c>
      <c r="B11531">
        <v>4</v>
      </c>
      <c r="C11531">
        <v>18</v>
      </c>
      <c r="D11531" t="s">
        <v>23</v>
      </c>
      <c r="E11531" t="s">
        <v>1821</v>
      </c>
      <c r="F11531" s="1">
        <v>1.7866898148148149E-2</v>
      </c>
      <c r="G11531">
        <f>_xlfn.XLOOKUP($A11531,Product_pricing!$B:$B,Product_pricing!$C:$C)</f>
        <v>36</v>
      </c>
      <c r="H11531">
        <f t="shared" si="540"/>
        <v>118.08000000000001</v>
      </c>
      <c r="I11531" s="10">
        <f t="shared" si="541"/>
        <v>0.10419830023698956</v>
      </c>
      <c r="J11531" t="str">
        <f>_xlfn.XLOOKUP(A11531,Product_Details!$A:$A,Product_Details!$G:$G,"mens")</f>
        <v>Mens</v>
      </c>
      <c r="K11531">
        <f t="shared" si="542"/>
        <v>1890</v>
      </c>
    </row>
    <row r="11532" spans="1:11" ht="15">
      <c r="A11532" t="s">
        <v>26</v>
      </c>
      <c r="B11532">
        <v>4</v>
      </c>
      <c r="C11532">
        <v>18</v>
      </c>
      <c r="D11532" t="s">
        <v>23</v>
      </c>
      <c r="E11532" t="s">
        <v>1821</v>
      </c>
      <c r="F11532" s="1">
        <v>1.7866898148148149E-2</v>
      </c>
      <c r="G11532">
        <f>_xlfn.XLOOKUP($A11532,Product_pricing!$B:$B,Product_pricing!$C:$C)</f>
        <v>17</v>
      </c>
      <c r="H11532">
        <f t="shared" si="540"/>
        <v>55.760000000000005</v>
      </c>
      <c r="I11532" s="10">
        <f t="shared" si="541"/>
        <v>4.9204752889689514E-2</v>
      </c>
      <c r="J11532" t="str">
        <f>_xlfn.XLOOKUP(A11532,Product_Details!$A:$A,Product_Details!$G:$G,"mens")</f>
        <v>Mens</v>
      </c>
      <c r="K11532">
        <f t="shared" si="542"/>
        <v>1890</v>
      </c>
    </row>
    <row r="11533" spans="1:11" ht="15">
      <c r="A11533" t="s">
        <v>27</v>
      </c>
      <c r="B11533">
        <v>5</v>
      </c>
      <c r="C11533">
        <v>18</v>
      </c>
      <c r="D11533" t="s">
        <v>23</v>
      </c>
      <c r="E11533" t="s">
        <v>1821</v>
      </c>
      <c r="F11533" s="1">
        <v>1.7866898148148149E-2</v>
      </c>
      <c r="G11533">
        <f>_xlfn.XLOOKUP($A11533,Product_pricing!$B:$B,Product_pricing!$C:$C)</f>
        <v>29</v>
      </c>
      <c r="H11533">
        <f t="shared" si="540"/>
        <v>118.9</v>
      </c>
      <c r="I11533" s="10">
        <f t="shared" si="541"/>
        <v>0.10492189954419087</v>
      </c>
      <c r="J11533" t="str">
        <f>_xlfn.XLOOKUP(A11533,Product_Details!$A:$A,Product_Details!$G:$G,"mens")</f>
        <v>Mens</v>
      </c>
      <c r="K11533">
        <f t="shared" si="542"/>
        <v>1890</v>
      </c>
    </row>
    <row r="11534" spans="1:11" ht="15">
      <c r="A11534" t="s">
        <v>22</v>
      </c>
      <c r="B11534">
        <v>2</v>
      </c>
      <c r="C11534">
        <v>24</v>
      </c>
      <c r="D11534" t="s">
        <v>33</v>
      </c>
      <c r="E11534" t="s">
        <v>1822</v>
      </c>
      <c r="F11534" s="1">
        <v>1.3888888888888889E-4</v>
      </c>
      <c r="G11534">
        <f>_xlfn.XLOOKUP($A11534,Product_pricing!$B:$B,Product_pricing!$C:$C)</f>
        <v>13</v>
      </c>
      <c r="H11534">
        <f t="shared" si="540"/>
        <v>19.760000000000002</v>
      </c>
      <c r="I11534" s="10">
        <f t="shared" si="541"/>
        <v>1.7436978427192697E-2</v>
      </c>
      <c r="J11534" t="str">
        <f>_xlfn.XLOOKUP(A11534,Product_Details!$A:$A,Product_Details!$G:$G,"mens")</f>
        <v>Womens</v>
      </c>
      <c r="K11534">
        <f t="shared" si="542"/>
        <v>1883.75</v>
      </c>
    </row>
    <row r="11535" spans="1:11" ht="15">
      <c r="A11535" t="s">
        <v>29</v>
      </c>
      <c r="B11535">
        <v>1</v>
      </c>
      <c r="C11535">
        <v>24</v>
      </c>
      <c r="D11535" t="s">
        <v>33</v>
      </c>
      <c r="E11535" t="s">
        <v>1822</v>
      </c>
      <c r="F11535" s="1">
        <v>1.3888888888888889E-4</v>
      </c>
      <c r="G11535">
        <f>_xlfn.XLOOKUP($A11535,Product_pricing!$B:$B,Product_pricing!$C:$C)</f>
        <v>10</v>
      </c>
      <c r="H11535">
        <f t="shared" si="540"/>
        <v>7.6</v>
      </c>
      <c r="I11535" s="10">
        <f t="shared" si="541"/>
        <v>6.7065301643048827E-3</v>
      </c>
      <c r="J11535" t="str">
        <f>_xlfn.XLOOKUP(A11535,Product_Details!$A:$A,Product_Details!$G:$G,"mens")</f>
        <v>Womens</v>
      </c>
      <c r="K11535">
        <f t="shared" si="542"/>
        <v>1883.75</v>
      </c>
    </row>
    <row r="11536" spans="1:11" ht="15">
      <c r="A11536" t="s">
        <v>30</v>
      </c>
      <c r="B11536">
        <v>4</v>
      </c>
      <c r="C11536">
        <v>24</v>
      </c>
      <c r="D11536" t="s">
        <v>33</v>
      </c>
      <c r="E11536" t="s">
        <v>1822</v>
      </c>
      <c r="F11536" s="1">
        <v>1.3888888888888889E-4</v>
      </c>
      <c r="G11536">
        <f>_xlfn.XLOOKUP($A11536,Product_pricing!$B:$B,Product_pricing!$C:$C)</f>
        <v>19</v>
      </c>
      <c r="H11536">
        <f t="shared" si="540"/>
        <v>57.76</v>
      </c>
      <c r="I11536" s="10">
        <f t="shared" si="541"/>
        <v>5.0969629248717105E-2</v>
      </c>
      <c r="J11536" t="str">
        <f>_xlfn.XLOOKUP(A11536,Product_Details!$A:$A,Product_Details!$G:$G,"mens")</f>
        <v>Womens</v>
      </c>
      <c r="K11536">
        <f t="shared" si="542"/>
        <v>1883.75</v>
      </c>
    </row>
    <row r="11537" spans="1:11" ht="15">
      <c r="A11537" t="s">
        <v>38</v>
      </c>
      <c r="B11537">
        <v>2</v>
      </c>
      <c r="C11537">
        <v>24</v>
      </c>
      <c r="D11537" t="s">
        <v>33</v>
      </c>
      <c r="E11537" t="s">
        <v>1822</v>
      </c>
      <c r="F11537" s="1">
        <v>1.3888888888888889E-4</v>
      </c>
      <c r="G11537">
        <f>_xlfn.XLOOKUP($A11537,Product_pricing!$B:$B,Product_pricing!$C:$C)</f>
        <v>54</v>
      </c>
      <c r="H11537">
        <f t="shared" si="540"/>
        <v>82.08</v>
      </c>
      <c r="I11537" s="10">
        <f t="shared" si="541"/>
        <v>7.2430525774492729E-2</v>
      </c>
      <c r="J11537" t="str">
        <f>_xlfn.XLOOKUP(A11537,Product_Details!$A:$A,Product_Details!$G:$G,"mens")</f>
        <v>Womens</v>
      </c>
      <c r="K11537">
        <f t="shared" si="542"/>
        <v>1883.75</v>
      </c>
    </row>
    <row r="11538" spans="1:11" ht="15">
      <c r="A11538" t="s">
        <v>25</v>
      </c>
      <c r="B11538">
        <v>2</v>
      </c>
      <c r="C11538">
        <v>24</v>
      </c>
      <c r="D11538" t="s">
        <v>33</v>
      </c>
      <c r="E11538" t="s">
        <v>1822</v>
      </c>
      <c r="F11538" s="1">
        <v>1.3888888888888889E-4</v>
      </c>
      <c r="G11538">
        <f>_xlfn.XLOOKUP($A11538,Product_pricing!$B:$B,Product_pricing!$C:$C)</f>
        <v>40</v>
      </c>
      <c r="H11538">
        <f t="shared" si="540"/>
        <v>60.8</v>
      </c>
      <c r="I11538" s="10">
        <f t="shared" si="541"/>
        <v>5.3652241314439061E-2</v>
      </c>
      <c r="J11538" t="str">
        <f>_xlfn.XLOOKUP(A11538,Product_Details!$A:$A,Product_Details!$G:$G,"mens")</f>
        <v>Mens</v>
      </c>
      <c r="K11538">
        <f t="shared" si="542"/>
        <v>7560</v>
      </c>
    </row>
    <row r="11539" spans="1:11" ht="15">
      <c r="A11539" t="s">
        <v>35</v>
      </c>
      <c r="B11539">
        <v>2</v>
      </c>
      <c r="C11539">
        <v>22</v>
      </c>
      <c r="D11539" t="s">
        <v>23</v>
      </c>
      <c r="E11539" t="s">
        <v>1823</v>
      </c>
      <c r="F11539" s="1">
        <v>1.1597222222222222E-2</v>
      </c>
      <c r="G11539">
        <f>_xlfn.XLOOKUP($A11539,Product_pricing!$B:$B,Product_pricing!$C:$C)</f>
        <v>32</v>
      </c>
      <c r="H11539">
        <f t="shared" si="540"/>
        <v>49.92</v>
      </c>
      <c r="I11539" s="10">
        <f t="shared" si="541"/>
        <v>4.4051313921328918E-2</v>
      </c>
      <c r="J11539" t="str">
        <f>_xlfn.XLOOKUP(A11539,Product_Details!$A:$A,Product_Details!$G:$G,"mens")</f>
        <v>Womens</v>
      </c>
      <c r="K11539">
        <f t="shared" si="542"/>
        <v>3767.5</v>
      </c>
    </row>
    <row r="11540" spans="1:11" ht="15">
      <c r="A11540" t="s">
        <v>30</v>
      </c>
      <c r="B11540">
        <v>2</v>
      </c>
      <c r="C11540">
        <v>22</v>
      </c>
      <c r="D11540" t="s">
        <v>23</v>
      </c>
      <c r="E11540" t="s">
        <v>1823</v>
      </c>
      <c r="F11540" s="1">
        <v>1.1597222222222222E-2</v>
      </c>
      <c r="G11540">
        <f>_xlfn.XLOOKUP($A11540,Product_pricing!$B:$B,Product_pricing!$C:$C)</f>
        <v>19</v>
      </c>
      <c r="H11540">
        <f t="shared" si="540"/>
        <v>29.64</v>
      </c>
      <c r="I11540" s="10">
        <f t="shared" si="541"/>
        <v>2.6155467640789045E-2</v>
      </c>
      <c r="J11540" t="str">
        <f>_xlfn.XLOOKUP(A11540,Product_Details!$A:$A,Product_Details!$G:$G,"mens")</f>
        <v>Womens</v>
      </c>
      <c r="K11540">
        <f t="shared" si="542"/>
        <v>3767.5</v>
      </c>
    </row>
    <row r="11541" spans="1:11" ht="15">
      <c r="A11541" t="s">
        <v>25</v>
      </c>
      <c r="B11541">
        <v>5</v>
      </c>
      <c r="C11541">
        <v>22</v>
      </c>
      <c r="D11541" t="s">
        <v>23</v>
      </c>
      <c r="E11541" t="s">
        <v>1823</v>
      </c>
      <c r="F11541" s="1">
        <v>1.1597222222222222E-2</v>
      </c>
      <c r="G11541">
        <f>_xlfn.XLOOKUP($A11541,Product_pricing!$B:$B,Product_pricing!$C:$C)</f>
        <v>40</v>
      </c>
      <c r="H11541">
        <f t="shared" si="540"/>
        <v>156</v>
      </c>
      <c r="I11541" s="10">
        <f t="shared" si="541"/>
        <v>0.13766035600415286</v>
      </c>
      <c r="J11541" t="str">
        <f>_xlfn.XLOOKUP(A11541,Product_Details!$A:$A,Product_Details!$G:$G,"mens")</f>
        <v>Mens</v>
      </c>
      <c r="K11541">
        <f t="shared" si="542"/>
        <v>7560</v>
      </c>
    </row>
    <row r="11542" spans="1:11" ht="15">
      <c r="A11542" t="s">
        <v>36</v>
      </c>
      <c r="B11542">
        <v>5</v>
      </c>
      <c r="C11542">
        <v>7</v>
      </c>
      <c r="D11542" t="s">
        <v>33</v>
      </c>
      <c r="E11542" t="s">
        <v>1824</v>
      </c>
      <c r="F11542" s="1">
        <v>2.1821759259259259E-2</v>
      </c>
      <c r="G11542">
        <f>_xlfn.XLOOKUP($A11542,Product_pricing!$B:$B,Product_pricing!$C:$C)</f>
        <v>23</v>
      </c>
      <c r="H11542">
        <f t="shared" si="540"/>
        <v>106.94999999999999</v>
      </c>
      <c r="I11542" s="10">
        <f t="shared" si="541"/>
        <v>9.4376763299000938E-2</v>
      </c>
      <c r="J11542" t="str">
        <f>_xlfn.XLOOKUP(A11542,Product_Details!$A:$A,Product_Details!$G:$G,"mens")</f>
        <v>Womens</v>
      </c>
      <c r="K11542">
        <f t="shared" si="542"/>
        <v>7535</v>
      </c>
    </row>
    <row r="11543" spans="1:11" ht="15">
      <c r="A11543" t="s">
        <v>25</v>
      </c>
      <c r="B11543">
        <v>1</v>
      </c>
      <c r="C11543">
        <v>7</v>
      </c>
      <c r="D11543" t="s">
        <v>33</v>
      </c>
      <c r="E11543" t="s">
        <v>1824</v>
      </c>
      <c r="F11543" s="1">
        <v>2.1821759259259259E-2</v>
      </c>
      <c r="G11543">
        <f>_xlfn.XLOOKUP($A11543,Product_pricing!$B:$B,Product_pricing!$C:$C)</f>
        <v>40</v>
      </c>
      <c r="H11543">
        <f t="shared" si="540"/>
        <v>37.199999999999996</v>
      </c>
      <c r="I11543" s="10">
        <f t="shared" si="541"/>
        <v>3.2826700277913366E-2</v>
      </c>
      <c r="J11543" t="str">
        <f>_xlfn.XLOOKUP(A11543,Product_Details!$A:$A,Product_Details!$G:$G,"mens")</f>
        <v>Mens</v>
      </c>
      <c r="K11543">
        <f t="shared" si="542"/>
        <v>2520</v>
      </c>
    </row>
    <row r="11544" spans="1:11" ht="15">
      <c r="A11544" t="s">
        <v>41</v>
      </c>
      <c r="B11544">
        <v>1</v>
      </c>
      <c r="C11544">
        <v>7</v>
      </c>
      <c r="D11544" t="s">
        <v>33</v>
      </c>
      <c r="E11544" t="s">
        <v>1824</v>
      </c>
      <c r="F11544" s="1">
        <v>2.1821759259259259E-2</v>
      </c>
      <c r="G11544">
        <f>_xlfn.XLOOKUP($A11544,Product_pricing!$B:$B,Product_pricing!$C:$C)</f>
        <v>10</v>
      </c>
      <c r="H11544">
        <f t="shared" si="540"/>
        <v>9.2999999999999989</v>
      </c>
      <c r="I11544" s="10">
        <f t="shared" si="541"/>
        <v>8.2066750694783416E-3</v>
      </c>
      <c r="J11544" t="str">
        <f>_xlfn.XLOOKUP(A11544,Product_Details!$A:$A,Product_Details!$G:$G,"mens")</f>
        <v>Mens</v>
      </c>
      <c r="K11544">
        <f t="shared" si="542"/>
        <v>2520</v>
      </c>
    </row>
    <row r="11545" spans="1:11" ht="15">
      <c r="A11545" t="s">
        <v>26</v>
      </c>
      <c r="B11545">
        <v>3</v>
      </c>
      <c r="C11545">
        <v>7</v>
      </c>
      <c r="D11545" t="s">
        <v>33</v>
      </c>
      <c r="E11545" t="s">
        <v>1824</v>
      </c>
      <c r="F11545" s="1">
        <v>2.1821759259259259E-2</v>
      </c>
      <c r="G11545">
        <f>_xlfn.XLOOKUP($A11545,Product_pricing!$B:$B,Product_pricing!$C:$C)</f>
        <v>17</v>
      </c>
      <c r="H11545">
        <f t="shared" si="540"/>
        <v>47.43</v>
      </c>
      <c r="I11545" s="10">
        <f t="shared" si="541"/>
        <v>4.1854042854339552E-2</v>
      </c>
      <c r="J11545" t="str">
        <f>_xlfn.XLOOKUP(A11545,Product_Details!$A:$A,Product_Details!$G:$G,"mens")</f>
        <v>Mens</v>
      </c>
      <c r="K11545">
        <f t="shared" si="542"/>
        <v>2520</v>
      </c>
    </row>
    <row r="11546" spans="1:11" ht="15">
      <c r="A11546" t="s">
        <v>22</v>
      </c>
      <c r="B11546">
        <v>3</v>
      </c>
      <c r="C11546">
        <v>3</v>
      </c>
      <c r="D11546" t="s">
        <v>33</v>
      </c>
      <c r="E11546" t="s">
        <v>1825</v>
      </c>
      <c r="F11546" s="1">
        <v>5.0219907407407409E-3</v>
      </c>
      <c r="G11546">
        <f>_xlfn.XLOOKUP($A11546,Product_pricing!$B:$B,Product_pricing!$C:$C)</f>
        <v>13</v>
      </c>
      <c r="H11546">
        <f t="shared" si="540"/>
        <v>37.83</v>
      </c>
      <c r="I11546" s="10">
        <f t="shared" si="541"/>
        <v>3.3382636331007062E-2</v>
      </c>
      <c r="J11546" t="str">
        <f>_xlfn.XLOOKUP(A11546,Product_Details!$A:$A,Product_Details!$G:$G,"mens")</f>
        <v>Womens</v>
      </c>
      <c r="K11546">
        <f t="shared" si="542"/>
        <v>2511.6666666666665</v>
      </c>
    </row>
    <row r="11547" spans="1:11" ht="15">
      <c r="A11547" t="s">
        <v>36</v>
      </c>
      <c r="B11547">
        <v>4</v>
      </c>
      <c r="C11547">
        <v>3</v>
      </c>
      <c r="D11547" t="s">
        <v>33</v>
      </c>
      <c r="E11547" t="s">
        <v>1825</v>
      </c>
      <c r="F11547" s="1">
        <v>5.0219907407407409E-3</v>
      </c>
      <c r="G11547">
        <f>_xlfn.XLOOKUP($A11547,Product_pricing!$B:$B,Product_pricing!$C:$C)</f>
        <v>23</v>
      </c>
      <c r="H11547">
        <f t="shared" si="540"/>
        <v>89.24</v>
      </c>
      <c r="I11547" s="10">
        <f t="shared" si="541"/>
        <v>7.874878313981154E-2</v>
      </c>
      <c r="J11547" t="str">
        <f>_xlfn.XLOOKUP(A11547,Product_Details!$A:$A,Product_Details!$G:$G,"mens")</f>
        <v>Womens</v>
      </c>
      <c r="K11547">
        <f t="shared" si="542"/>
        <v>2511.6666666666665</v>
      </c>
    </row>
    <row r="11548" spans="1:11" ht="15">
      <c r="A11548" t="s">
        <v>38</v>
      </c>
      <c r="B11548">
        <v>5</v>
      </c>
      <c r="C11548">
        <v>3</v>
      </c>
      <c r="D11548" t="s">
        <v>33</v>
      </c>
      <c r="E11548" t="s">
        <v>1825</v>
      </c>
      <c r="F11548" s="1">
        <v>5.0219907407407409E-3</v>
      </c>
      <c r="G11548">
        <f>_xlfn.XLOOKUP($A11548,Product_pricing!$B:$B,Product_pricing!$C:$C)</f>
        <v>54</v>
      </c>
      <c r="H11548">
        <f t="shared" si="540"/>
        <v>261.89999999999998</v>
      </c>
      <c r="I11548" s="10">
        <f t="shared" si="541"/>
        <v>0.23111055921466431</v>
      </c>
      <c r="J11548" t="str">
        <f>_xlfn.XLOOKUP(A11548,Product_Details!$A:$A,Product_Details!$G:$G,"mens")</f>
        <v>Womens</v>
      </c>
      <c r="K11548">
        <f t="shared" si="542"/>
        <v>2511.6666666666665</v>
      </c>
    </row>
    <row r="11549" spans="1:11" ht="15">
      <c r="A11549" t="s">
        <v>25</v>
      </c>
      <c r="B11549">
        <v>2</v>
      </c>
      <c r="C11549">
        <v>3</v>
      </c>
      <c r="D11549" t="s">
        <v>33</v>
      </c>
      <c r="E11549" t="s">
        <v>1825</v>
      </c>
      <c r="F11549" s="1">
        <v>5.0219907407407409E-3</v>
      </c>
      <c r="G11549">
        <f>_xlfn.XLOOKUP($A11549,Product_pricing!$B:$B,Product_pricing!$C:$C)</f>
        <v>40</v>
      </c>
      <c r="H11549">
        <f t="shared" si="540"/>
        <v>77.599999999999994</v>
      </c>
      <c r="I11549" s="10">
        <f t="shared" si="541"/>
        <v>6.84772027302709E-2</v>
      </c>
      <c r="J11549" t="str">
        <f>_xlfn.XLOOKUP(A11549,Product_Details!$A:$A,Product_Details!$G:$G,"mens")</f>
        <v>Mens</v>
      </c>
      <c r="K11549">
        <f t="shared" si="542"/>
        <v>1512</v>
      </c>
    </row>
    <row r="11550" spans="1:11" ht="15">
      <c r="A11550" t="s">
        <v>31</v>
      </c>
      <c r="B11550">
        <v>4</v>
      </c>
      <c r="C11550">
        <v>3</v>
      </c>
      <c r="D11550" t="s">
        <v>33</v>
      </c>
      <c r="E11550" t="s">
        <v>1825</v>
      </c>
      <c r="F11550" s="1">
        <v>5.0219907407407409E-3</v>
      </c>
      <c r="G11550">
        <f>_xlfn.XLOOKUP($A11550,Product_pricing!$B:$B,Product_pricing!$C:$C)</f>
        <v>57</v>
      </c>
      <c r="H11550">
        <f t="shared" si="540"/>
        <v>221.16</v>
      </c>
      <c r="I11550" s="10">
        <f t="shared" si="541"/>
        <v>0.19516002778127206</v>
      </c>
      <c r="J11550" t="str">
        <f>_xlfn.XLOOKUP(A11550,Product_Details!$A:$A,Product_Details!$G:$G,"mens")</f>
        <v>Mens</v>
      </c>
      <c r="K11550">
        <f t="shared" si="542"/>
        <v>1512</v>
      </c>
    </row>
    <row r="11551" spans="1:11" ht="15">
      <c r="A11551" t="s">
        <v>32</v>
      </c>
      <c r="B11551">
        <v>2</v>
      </c>
      <c r="C11551">
        <v>3</v>
      </c>
      <c r="D11551" t="s">
        <v>33</v>
      </c>
      <c r="E11551" t="s">
        <v>1825</v>
      </c>
      <c r="F11551" s="1">
        <v>5.0219907407407409E-3</v>
      </c>
      <c r="G11551">
        <f>_xlfn.XLOOKUP($A11551,Product_pricing!$B:$B,Product_pricing!$C:$C)</f>
        <v>36</v>
      </c>
      <c r="H11551">
        <f t="shared" si="540"/>
        <v>69.84</v>
      </c>
      <c r="I11551" s="10">
        <f t="shared" si="541"/>
        <v>6.1629482457243825E-2</v>
      </c>
      <c r="J11551" t="str">
        <f>_xlfn.XLOOKUP(A11551,Product_Details!$A:$A,Product_Details!$G:$G,"mens")</f>
        <v>Mens</v>
      </c>
      <c r="K11551">
        <f t="shared" si="542"/>
        <v>1512</v>
      </c>
    </row>
    <row r="11552" spans="1:11" ht="15">
      <c r="A11552" t="s">
        <v>26</v>
      </c>
      <c r="B11552">
        <v>3</v>
      </c>
      <c r="C11552">
        <v>3</v>
      </c>
      <c r="D11552" t="s">
        <v>33</v>
      </c>
      <c r="E11552" t="s">
        <v>1825</v>
      </c>
      <c r="F11552" s="1">
        <v>5.0219907407407409E-3</v>
      </c>
      <c r="G11552">
        <f>_xlfn.XLOOKUP($A11552,Product_pricing!$B:$B,Product_pricing!$C:$C)</f>
        <v>17</v>
      </c>
      <c r="H11552">
        <f t="shared" si="540"/>
        <v>49.47</v>
      </c>
      <c r="I11552" s="10">
        <f t="shared" si="541"/>
        <v>4.3654216740547702E-2</v>
      </c>
      <c r="J11552" t="str">
        <f>_xlfn.XLOOKUP(A11552,Product_Details!$A:$A,Product_Details!$G:$G,"mens")</f>
        <v>Mens</v>
      </c>
      <c r="K11552">
        <f t="shared" si="542"/>
        <v>1512</v>
      </c>
    </row>
    <row r="11553" spans="1:11" ht="15">
      <c r="A11553" t="s">
        <v>27</v>
      </c>
      <c r="B11553">
        <v>3</v>
      </c>
      <c r="C11553">
        <v>3</v>
      </c>
      <c r="D11553" t="s">
        <v>33</v>
      </c>
      <c r="E11553" t="s">
        <v>1825</v>
      </c>
      <c r="F11553" s="1">
        <v>5.0219907407407409E-3</v>
      </c>
      <c r="G11553">
        <f>_xlfn.XLOOKUP($A11553,Product_pricing!$B:$B,Product_pricing!$C:$C)</f>
        <v>29</v>
      </c>
      <c r="H11553">
        <f t="shared" si="540"/>
        <v>84.39</v>
      </c>
      <c r="I11553" s="10">
        <f t="shared" si="541"/>
        <v>7.4468957969169608E-2</v>
      </c>
      <c r="J11553" t="str">
        <f>_xlfn.XLOOKUP(A11553,Product_Details!$A:$A,Product_Details!$G:$G,"mens")</f>
        <v>Mens</v>
      </c>
      <c r="K11553">
        <f t="shared" si="542"/>
        <v>1512</v>
      </c>
    </row>
    <row r="11554" spans="1:11" ht="15">
      <c r="A11554" t="s">
        <v>22</v>
      </c>
      <c r="B11554">
        <v>4</v>
      </c>
      <c r="C11554">
        <v>9</v>
      </c>
      <c r="D11554" t="s">
        <v>23</v>
      </c>
      <c r="E11554" t="s">
        <v>1826</v>
      </c>
      <c r="F11554" s="1">
        <v>2.3194444444444445E-2</v>
      </c>
      <c r="G11554">
        <f>_xlfn.XLOOKUP($A11554,Product_pricing!$B:$B,Product_pricing!$C:$C)</f>
        <v>13</v>
      </c>
      <c r="H11554">
        <f t="shared" si="540"/>
        <v>47.32</v>
      </c>
      <c r="I11554" s="10">
        <f t="shared" si="541"/>
        <v>4.1756974654593035E-2</v>
      </c>
      <c r="J11554" t="str">
        <f>_xlfn.XLOOKUP(A11554,Product_Details!$A:$A,Product_Details!$G:$G,"mens")</f>
        <v>Womens</v>
      </c>
      <c r="K11554">
        <f t="shared" si="542"/>
        <v>2511.6666666666665</v>
      </c>
    </row>
    <row r="11555" spans="1:11" ht="15">
      <c r="A11555" t="s">
        <v>29</v>
      </c>
      <c r="B11555">
        <v>1</v>
      </c>
      <c r="C11555">
        <v>9</v>
      </c>
      <c r="D11555" t="s">
        <v>23</v>
      </c>
      <c r="E11555" t="s">
        <v>1826</v>
      </c>
      <c r="F11555" s="1">
        <v>2.3194444444444445E-2</v>
      </c>
      <c r="G11555">
        <f>_xlfn.XLOOKUP($A11555,Product_pricing!$B:$B,Product_pricing!$C:$C)</f>
        <v>10</v>
      </c>
      <c r="H11555">
        <f t="shared" si="540"/>
        <v>9.1</v>
      </c>
      <c r="I11555" s="10">
        <f t="shared" si="541"/>
        <v>8.0301874335755846E-3</v>
      </c>
      <c r="J11555" t="str">
        <f>_xlfn.XLOOKUP(A11555,Product_Details!$A:$A,Product_Details!$G:$G,"mens")</f>
        <v>Womens</v>
      </c>
      <c r="K11555">
        <f t="shared" si="542"/>
        <v>2511.6666666666665</v>
      </c>
    </row>
    <row r="11556" spans="1:11" ht="15">
      <c r="A11556" t="s">
        <v>36</v>
      </c>
      <c r="B11556">
        <v>1</v>
      </c>
      <c r="C11556">
        <v>9</v>
      </c>
      <c r="D11556" t="s">
        <v>23</v>
      </c>
      <c r="E11556" t="s">
        <v>1826</v>
      </c>
      <c r="F11556" s="1">
        <v>2.3194444444444445E-2</v>
      </c>
      <c r="G11556">
        <f>_xlfn.XLOOKUP($A11556,Product_pricing!$B:$B,Product_pricing!$C:$C)</f>
        <v>23</v>
      </c>
      <c r="H11556">
        <f t="shared" si="540"/>
        <v>20.93</v>
      </c>
      <c r="I11556" s="10">
        <f t="shared" si="541"/>
        <v>1.8469431097223842E-2</v>
      </c>
      <c r="J11556" t="str">
        <f>_xlfn.XLOOKUP(A11556,Product_Details!$A:$A,Product_Details!$G:$G,"mens")</f>
        <v>Womens</v>
      </c>
      <c r="K11556">
        <f t="shared" si="542"/>
        <v>2511.6666666666665</v>
      </c>
    </row>
    <row r="11557" spans="1:11" ht="15">
      <c r="A11557" t="s">
        <v>31</v>
      </c>
      <c r="B11557">
        <v>3</v>
      </c>
      <c r="C11557">
        <v>9</v>
      </c>
      <c r="D11557" t="s">
        <v>23</v>
      </c>
      <c r="E11557" t="s">
        <v>1826</v>
      </c>
      <c r="F11557" s="1">
        <v>2.3194444444444445E-2</v>
      </c>
      <c r="G11557">
        <f>_xlfn.XLOOKUP($A11557,Product_pricing!$B:$B,Product_pricing!$C:$C)</f>
        <v>57</v>
      </c>
      <c r="H11557">
        <f t="shared" si="540"/>
        <v>155.61000000000001</v>
      </c>
      <c r="I11557" s="10">
        <f t="shared" si="541"/>
        <v>0.13731620511414247</v>
      </c>
      <c r="J11557" t="str">
        <f>_xlfn.XLOOKUP(A11557,Product_Details!$A:$A,Product_Details!$G:$G,"mens")</f>
        <v>Mens</v>
      </c>
      <c r="K11557">
        <f t="shared" si="542"/>
        <v>1890</v>
      </c>
    </row>
    <row r="11558" spans="1:11" ht="15">
      <c r="A11558" t="s">
        <v>32</v>
      </c>
      <c r="B11558">
        <v>2</v>
      </c>
      <c r="C11558">
        <v>9</v>
      </c>
      <c r="D11558" t="s">
        <v>23</v>
      </c>
      <c r="E11558" t="s">
        <v>1826</v>
      </c>
      <c r="F11558" s="1">
        <v>2.3194444444444445E-2</v>
      </c>
      <c r="G11558">
        <f>_xlfn.XLOOKUP($A11558,Product_pricing!$B:$B,Product_pricing!$C:$C)</f>
        <v>36</v>
      </c>
      <c r="H11558">
        <f t="shared" si="540"/>
        <v>65.52</v>
      </c>
      <c r="I11558" s="10">
        <f t="shared" si="541"/>
        <v>5.7817349521744194E-2</v>
      </c>
      <c r="J11558" t="str">
        <f>_xlfn.XLOOKUP(A11558,Product_Details!$A:$A,Product_Details!$G:$G,"mens")</f>
        <v>Mens</v>
      </c>
      <c r="K11558">
        <f t="shared" si="542"/>
        <v>1890</v>
      </c>
    </row>
    <row r="11559" spans="1:11" ht="15">
      <c r="A11559" t="s">
        <v>26</v>
      </c>
      <c r="B11559">
        <v>5</v>
      </c>
      <c r="C11559">
        <v>9</v>
      </c>
      <c r="D11559" t="s">
        <v>23</v>
      </c>
      <c r="E11559" t="s">
        <v>1826</v>
      </c>
      <c r="F11559" s="1">
        <v>2.3194444444444445E-2</v>
      </c>
      <c r="G11559">
        <f>_xlfn.XLOOKUP($A11559,Product_pricing!$B:$B,Product_pricing!$C:$C)</f>
        <v>17</v>
      </c>
      <c r="H11559">
        <f t="shared" si="540"/>
        <v>77.350000000000009</v>
      </c>
      <c r="I11559" s="10">
        <f t="shared" si="541"/>
        <v>6.825659318539247E-2</v>
      </c>
      <c r="J11559" t="str">
        <f>_xlfn.XLOOKUP(A11559,Product_Details!$A:$A,Product_Details!$G:$G,"mens")</f>
        <v>Mens</v>
      </c>
      <c r="K11559">
        <f t="shared" si="542"/>
        <v>1890</v>
      </c>
    </row>
    <row r="11560" spans="1:11" ht="15">
      <c r="A11560" t="s">
        <v>27</v>
      </c>
      <c r="B11560">
        <v>5</v>
      </c>
      <c r="C11560">
        <v>9</v>
      </c>
      <c r="D11560" t="s">
        <v>23</v>
      </c>
      <c r="E11560" t="s">
        <v>1826</v>
      </c>
      <c r="F11560" s="1">
        <v>2.3194444444444445E-2</v>
      </c>
      <c r="G11560">
        <f>_xlfn.XLOOKUP($A11560,Product_pricing!$B:$B,Product_pricing!$C:$C)</f>
        <v>29</v>
      </c>
      <c r="H11560">
        <f t="shared" si="540"/>
        <v>131.95000000000002</v>
      </c>
      <c r="I11560" s="10">
        <f t="shared" si="541"/>
        <v>0.11643771778684597</v>
      </c>
      <c r="J11560" t="str">
        <f>_xlfn.XLOOKUP(A11560,Product_Details!$A:$A,Product_Details!$G:$G,"mens")</f>
        <v>Mens</v>
      </c>
      <c r="K11560">
        <f t="shared" si="542"/>
        <v>1890</v>
      </c>
    </row>
    <row r="11561" spans="1:11" ht="15">
      <c r="A11561" t="s">
        <v>35</v>
      </c>
      <c r="B11561">
        <v>2</v>
      </c>
      <c r="C11561">
        <v>17</v>
      </c>
      <c r="D11561" t="s">
        <v>23</v>
      </c>
      <c r="E11561" t="s">
        <v>1827</v>
      </c>
      <c r="F11561" s="1">
        <v>2.6122685185185183E-2</v>
      </c>
      <c r="G11561">
        <f>_xlfn.XLOOKUP($A11561,Product_pricing!$B:$B,Product_pricing!$C:$C)</f>
        <v>32</v>
      </c>
      <c r="H11561">
        <f t="shared" si="540"/>
        <v>53.12</v>
      </c>
      <c r="I11561" s="10">
        <f t="shared" si="541"/>
        <v>4.6875116095773071E-2</v>
      </c>
      <c r="J11561" t="str">
        <f>_xlfn.XLOOKUP(A11561,Product_Details!$A:$A,Product_Details!$G:$G,"mens")</f>
        <v>Womens</v>
      </c>
      <c r="K11561">
        <f t="shared" si="542"/>
        <v>1883.75</v>
      </c>
    </row>
    <row r="11562" spans="1:11" ht="15">
      <c r="A11562" t="s">
        <v>29</v>
      </c>
      <c r="B11562">
        <v>4</v>
      </c>
      <c r="C11562">
        <v>17</v>
      </c>
      <c r="D11562" t="s">
        <v>23</v>
      </c>
      <c r="E11562" t="s">
        <v>1827</v>
      </c>
      <c r="F11562" s="1">
        <v>2.6122685185185183E-2</v>
      </c>
      <c r="G11562">
        <f>_xlfn.XLOOKUP($A11562,Product_pricing!$B:$B,Product_pricing!$C:$C)</f>
        <v>10</v>
      </c>
      <c r="H11562">
        <f t="shared" si="540"/>
        <v>33.199999999999996</v>
      </c>
      <c r="I11562" s="10">
        <f t="shared" si="541"/>
        <v>2.9296947559858171E-2</v>
      </c>
      <c r="J11562" t="str">
        <f>_xlfn.XLOOKUP(A11562,Product_Details!$A:$A,Product_Details!$G:$G,"mens")</f>
        <v>Womens</v>
      </c>
      <c r="K11562">
        <f t="shared" si="542"/>
        <v>1883.75</v>
      </c>
    </row>
    <row r="11563" spans="1:11" ht="15">
      <c r="A11563" t="s">
        <v>30</v>
      </c>
      <c r="B11563">
        <v>2</v>
      </c>
      <c r="C11563">
        <v>17</v>
      </c>
      <c r="D11563" t="s">
        <v>23</v>
      </c>
      <c r="E11563" t="s">
        <v>1827</v>
      </c>
      <c r="F11563" s="1">
        <v>2.6122685185185183E-2</v>
      </c>
      <c r="G11563">
        <f>_xlfn.XLOOKUP($A11563,Product_pricing!$B:$B,Product_pricing!$C:$C)</f>
        <v>19</v>
      </c>
      <c r="H11563">
        <f t="shared" si="540"/>
        <v>31.54</v>
      </c>
      <c r="I11563" s="10">
        <f t="shared" si="541"/>
        <v>2.7832100181865261E-2</v>
      </c>
      <c r="J11563" t="str">
        <f>_xlfn.XLOOKUP(A11563,Product_Details!$A:$A,Product_Details!$G:$G,"mens")</f>
        <v>Womens</v>
      </c>
      <c r="K11563">
        <f t="shared" si="542"/>
        <v>1883.75</v>
      </c>
    </row>
    <row r="11564" spans="1:11" ht="15">
      <c r="A11564" t="s">
        <v>38</v>
      </c>
      <c r="B11564">
        <v>1</v>
      </c>
      <c r="C11564">
        <v>17</v>
      </c>
      <c r="D11564" t="s">
        <v>23</v>
      </c>
      <c r="E11564" t="s">
        <v>1827</v>
      </c>
      <c r="F11564" s="1">
        <v>2.6122685185185183E-2</v>
      </c>
      <c r="G11564">
        <f>_xlfn.XLOOKUP($A11564,Product_pricing!$B:$B,Product_pricing!$C:$C)</f>
        <v>54</v>
      </c>
      <c r="H11564">
        <f t="shared" si="540"/>
        <v>44.82</v>
      </c>
      <c r="I11564" s="10">
        <f t="shared" si="541"/>
        <v>3.9550879205808534E-2</v>
      </c>
      <c r="J11564" t="str">
        <f>_xlfn.XLOOKUP(A11564,Product_Details!$A:$A,Product_Details!$G:$G,"mens")</f>
        <v>Womens</v>
      </c>
      <c r="K11564">
        <f t="shared" si="542"/>
        <v>1883.75</v>
      </c>
    </row>
    <row r="11565" spans="1:11" ht="15">
      <c r="A11565" t="s">
        <v>25</v>
      </c>
      <c r="B11565">
        <v>5</v>
      </c>
      <c r="C11565">
        <v>17</v>
      </c>
      <c r="D11565" t="s">
        <v>23</v>
      </c>
      <c r="E11565" t="s">
        <v>1827</v>
      </c>
      <c r="F11565" s="1">
        <v>2.6122685185185183E-2</v>
      </c>
      <c r="G11565">
        <f>_xlfn.XLOOKUP($A11565,Product_pricing!$B:$B,Product_pricing!$C:$C)</f>
        <v>40</v>
      </c>
      <c r="H11565">
        <f t="shared" si="540"/>
        <v>166</v>
      </c>
      <c r="I11565" s="10">
        <f t="shared" si="541"/>
        <v>0.14648473779929086</v>
      </c>
      <c r="J11565" t="str">
        <f>_xlfn.XLOOKUP(A11565,Product_Details!$A:$A,Product_Details!$G:$G,"mens")</f>
        <v>Mens</v>
      </c>
      <c r="K11565">
        <f t="shared" si="542"/>
        <v>2520</v>
      </c>
    </row>
    <row r="11566" spans="1:11" ht="15">
      <c r="A11566" t="s">
        <v>41</v>
      </c>
      <c r="B11566">
        <v>2</v>
      </c>
      <c r="C11566">
        <v>17</v>
      </c>
      <c r="D11566" t="s">
        <v>23</v>
      </c>
      <c r="E11566" t="s">
        <v>1827</v>
      </c>
      <c r="F11566" s="1">
        <v>2.6122685185185183E-2</v>
      </c>
      <c r="G11566">
        <f>_xlfn.XLOOKUP($A11566,Product_pricing!$B:$B,Product_pricing!$C:$C)</f>
        <v>10</v>
      </c>
      <c r="H11566">
        <f t="shared" si="540"/>
        <v>16.599999999999998</v>
      </c>
      <c r="I11566" s="10">
        <f t="shared" si="541"/>
        <v>1.4648473779929085E-2</v>
      </c>
      <c r="J11566" t="str">
        <f>_xlfn.XLOOKUP(A11566,Product_Details!$A:$A,Product_Details!$G:$G,"mens")</f>
        <v>Mens</v>
      </c>
      <c r="K11566">
        <f t="shared" si="542"/>
        <v>2520</v>
      </c>
    </row>
    <row r="11567" spans="1:11" ht="15">
      <c r="A11567" t="s">
        <v>26</v>
      </c>
      <c r="B11567">
        <v>2</v>
      </c>
      <c r="C11567">
        <v>17</v>
      </c>
      <c r="D11567" t="s">
        <v>23</v>
      </c>
      <c r="E11567" t="s">
        <v>1827</v>
      </c>
      <c r="F11567" s="1">
        <v>2.6122685185185183E-2</v>
      </c>
      <c r="G11567">
        <f>_xlfn.XLOOKUP($A11567,Product_pricing!$B:$B,Product_pricing!$C:$C)</f>
        <v>17</v>
      </c>
      <c r="H11567">
        <f t="shared" si="540"/>
        <v>28.22</v>
      </c>
      <c r="I11567" s="10">
        <f t="shared" si="541"/>
        <v>2.4902405425879445E-2</v>
      </c>
      <c r="J11567" t="str">
        <f>_xlfn.XLOOKUP(A11567,Product_Details!$A:$A,Product_Details!$G:$G,"mens")</f>
        <v>Mens</v>
      </c>
      <c r="K11567">
        <f t="shared" si="542"/>
        <v>2520</v>
      </c>
    </row>
    <row r="11568" spans="1:11" ht="15">
      <c r="A11568" t="s">
        <v>22</v>
      </c>
      <c r="B11568">
        <v>3</v>
      </c>
      <c r="C11568">
        <v>17</v>
      </c>
      <c r="D11568" t="s">
        <v>23</v>
      </c>
      <c r="E11568" t="s">
        <v>1828</v>
      </c>
      <c r="F11568" s="1">
        <v>2.1812499999999999E-2</v>
      </c>
      <c r="G11568">
        <f>_xlfn.XLOOKUP($A11568,Product_pricing!$B:$B,Product_pricing!$C:$C)</f>
        <v>13</v>
      </c>
      <c r="H11568">
        <f t="shared" si="540"/>
        <v>32.369999999999997</v>
      </c>
      <c r="I11568" s="10">
        <f t="shared" si="541"/>
        <v>2.8564523870861714E-2</v>
      </c>
      <c r="J11568" t="str">
        <f>_xlfn.XLOOKUP(A11568,Product_Details!$A:$A,Product_Details!$G:$G,"mens")</f>
        <v>Womens</v>
      </c>
      <c r="K11568">
        <f t="shared" si="542"/>
        <v>2511.6666666666665</v>
      </c>
    </row>
    <row r="11569" spans="1:11" ht="15">
      <c r="A11569" t="s">
        <v>35</v>
      </c>
      <c r="B11569">
        <v>5</v>
      </c>
      <c r="C11569">
        <v>17</v>
      </c>
      <c r="D11569" t="s">
        <v>23</v>
      </c>
      <c r="E11569" t="s">
        <v>1828</v>
      </c>
      <c r="F11569" s="1">
        <v>2.1812499999999999E-2</v>
      </c>
      <c r="G11569">
        <f>_xlfn.XLOOKUP($A11569,Product_pricing!$B:$B,Product_pricing!$C:$C)</f>
        <v>32</v>
      </c>
      <c r="H11569">
        <f t="shared" si="540"/>
        <v>132.79999999999998</v>
      </c>
      <c r="I11569" s="10">
        <f t="shared" si="541"/>
        <v>0.11718779023943268</v>
      </c>
      <c r="J11569" t="str">
        <f>_xlfn.XLOOKUP(A11569,Product_Details!$A:$A,Product_Details!$G:$G,"mens")</f>
        <v>Womens</v>
      </c>
      <c r="K11569">
        <f t="shared" si="542"/>
        <v>2511.6666666666665</v>
      </c>
    </row>
    <row r="11570" spans="1:11" ht="15">
      <c r="A11570" t="s">
        <v>30</v>
      </c>
      <c r="B11570">
        <v>3</v>
      </c>
      <c r="C11570">
        <v>17</v>
      </c>
      <c r="D11570" t="s">
        <v>23</v>
      </c>
      <c r="E11570" t="s">
        <v>1828</v>
      </c>
      <c r="F11570" s="1">
        <v>2.1812499999999999E-2</v>
      </c>
      <c r="G11570">
        <f>_xlfn.XLOOKUP($A11570,Product_pricing!$B:$B,Product_pricing!$C:$C)</f>
        <v>19</v>
      </c>
      <c r="H11570">
        <f t="shared" si="540"/>
        <v>47.309999999999995</v>
      </c>
      <c r="I11570" s="10">
        <f t="shared" si="541"/>
        <v>4.1748150272797886E-2</v>
      </c>
      <c r="J11570" t="str">
        <f>_xlfn.XLOOKUP(A11570,Product_Details!$A:$A,Product_Details!$G:$G,"mens")</f>
        <v>Womens</v>
      </c>
      <c r="K11570">
        <f t="shared" si="542"/>
        <v>2511.6666666666665</v>
      </c>
    </row>
    <row r="11571" spans="1:11" ht="15">
      <c r="A11571" t="s">
        <v>31</v>
      </c>
      <c r="B11571">
        <v>4</v>
      </c>
      <c r="C11571">
        <v>17</v>
      </c>
      <c r="D11571" t="s">
        <v>23</v>
      </c>
      <c r="E11571" t="s">
        <v>1828</v>
      </c>
      <c r="F11571" s="1">
        <v>2.1812499999999999E-2</v>
      </c>
      <c r="G11571">
        <f>_xlfn.XLOOKUP($A11571,Product_pricing!$B:$B,Product_pricing!$C:$C)</f>
        <v>57</v>
      </c>
      <c r="H11571">
        <f t="shared" si="540"/>
        <v>189.23999999999998</v>
      </c>
      <c r="I11571" s="10">
        <f t="shared" si="541"/>
        <v>0.16699260109119154</v>
      </c>
      <c r="J11571" t="str">
        <f>_xlfn.XLOOKUP(A11571,Product_Details!$A:$A,Product_Details!$G:$G,"mens")</f>
        <v>Mens</v>
      </c>
      <c r="K11571">
        <f t="shared" si="542"/>
        <v>2520</v>
      </c>
    </row>
    <row r="11572" spans="1:11" ht="15">
      <c r="A11572" t="s">
        <v>32</v>
      </c>
      <c r="B11572">
        <v>4</v>
      </c>
      <c r="C11572">
        <v>17</v>
      </c>
      <c r="D11572" t="s">
        <v>23</v>
      </c>
      <c r="E11572" t="s">
        <v>1828</v>
      </c>
      <c r="F11572" s="1">
        <v>2.1812499999999999E-2</v>
      </c>
      <c r="G11572">
        <f>_xlfn.XLOOKUP($A11572,Product_pricing!$B:$B,Product_pricing!$C:$C)</f>
        <v>36</v>
      </c>
      <c r="H11572">
        <f t="shared" si="540"/>
        <v>119.52</v>
      </c>
      <c r="I11572" s="10">
        <f t="shared" si="541"/>
        <v>0.10546901121548941</v>
      </c>
      <c r="J11572" t="str">
        <f>_xlfn.XLOOKUP(A11572,Product_Details!$A:$A,Product_Details!$G:$G,"mens")</f>
        <v>Mens</v>
      </c>
      <c r="K11572">
        <f t="shared" si="542"/>
        <v>2520</v>
      </c>
    </row>
    <row r="11573" spans="1:11" ht="15">
      <c r="A11573" t="s">
        <v>27</v>
      </c>
      <c r="B11573">
        <v>3</v>
      </c>
      <c r="C11573">
        <v>17</v>
      </c>
      <c r="D11573" t="s">
        <v>23</v>
      </c>
      <c r="E11573" t="s">
        <v>1828</v>
      </c>
      <c r="F11573" s="1">
        <v>2.1812499999999999E-2</v>
      </c>
      <c r="G11573">
        <f>_xlfn.XLOOKUP($A11573,Product_pricing!$B:$B,Product_pricing!$C:$C)</f>
        <v>29</v>
      </c>
      <c r="H11573">
        <f t="shared" si="540"/>
        <v>72.209999999999994</v>
      </c>
      <c r="I11573" s="10">
        <f t="shared" si="541"/>
        <v>6.3720860942691526E-2</v>
      </c>
      <c r="J11573" t="str">
        <f>_xlfn.XLOOKUP(A11573,Product_Details!$A:$A,Product_Details!$G:$G,"mens")</f>
        <v>Mens</v>
      </c>
      <c r="K11573">
        <f t="shared" si="542"/>
        <v>2520</v>
      </c>
    </row>
    <row r="11574" spans="1:11" ht="15">
      <c r="A11574" t="s">
        <v>22</v>
      </c>
      <c r="B11574">
        <v>1</v>
      </c>
      <c r="C11574">
        <v>19</v>
      </c>
      <c r="D11574" t="s">
        <v>23</v>
      </c>
      <c r="E11574" t="s">
        <v>1829</v>
      </c>
      <c r="F11574" s="1">
        <v>1.900925925925926E-2</v>
      </c>
      <c r="G11574">
        <f>_xlfn.XLOOKUP($A11574,Product_pricing!$B:$B,Product_pricing!$C:$C)</f>
        <v>13</v>
      </c>
      <c r="H11574">
        <f t="shared" si="540"/>
        <v>10.530000000000001</v>
      </c>
      <c r="I11574" s="10">
        <f t="shared" si="541"/>
        <v>9.292074030280319E-3</v>
      </c>
      <c r="J11574" t="str">
        <f>_xlfn.XLOOKUP(A11574,Product_Details!$A:$A,Product_Details!$G:$G,"mens")</f>
        <v>Womens</v>
      </c>
      <c r="K11574">
        <f t="shared" si="542"/>
        <v>3767.5</v>
      </c>
    </row>
    <row r="11575" spans="1:11" ht="15">
      <c r="A11575" t="s">
        <v>35</v>
      </c>
      <c r="B11575">
        <v>4</v>
      </c>
      <c r="C11575">
        <v>19</v>
      </c>
      <c r="D11575" t="s">
        <v>23</v>
      </c>
      <c r="E11575" t="s">
        <v>1829</v>
      </c>
      <c r="F11575" s="1">
        <v>1.900925925925926E-2</v>
      </c>
      <c r="G11575">
        <f>_xlfn.XLOOKUP($A11575,Product_pricing!$B:$B,Product_pricing!$C:$C)</f>
        <v>32</v>
      </c>
      <c r="H11575">
        <f t="shared" si="540"/>
        <v>103.68</v>
      </c>
      <c r="I11575" s="10">
        <f t="shared" si="541"/>
        <v>9.1491190451990834E-2</v>
      </c>
      <c r="J11575" t="str">
        <f>_xlfn.XLOOKUP(A11575,Product_Details!$A:$A,Product_Details!$G:$G,"mens")</f>
        <v>Womens</v>
      </c>
      <c r="K11575">
        <f t="shared" si="542"/>
        <v>3767.5</v>
      </c>
    </row>
    <row r="11576" spans="1:11" ht="15">
      <c r="A11576" t="s">
        <v>25</v>
      </c>
      <c r="B11576">
        <v>2</v>
      </c>
      <c r="C11576">
        <v>19</v>
      </c>
      <c r="D11576" t="s">
        <v>23</v>
      </c>
      <c r="E11576" t="s">
        <v>1829</v>
      </c>
      <c r="F11576" s="1">
        <v>1.900925925925926E-2</v>
      </c>
      <c r="G11576">
        <f>_xlfn.XLOOKUP($A11576,Product_pricing!$B:$B,Product_pricing!$C:$C)</f>
        <v>40</v>
      </c>
      <c r="H11576">
        <f t="shared" si="540"/>
        <v>64.800000000000011</v>
      </c>
      <c r="I11576" s="10">
        <f t="shared" si="541"/>
        <v>5.7181994032494271E-2</v>
      </c>
      <c r="J11576" t="str">
        <f>_xlfn.XLOOKUP(A11576,Product_Details!$A:$A,Product_Details!$G:$G,"mens")</f>
        <v>Mens</v>
      </c>
      <c r="K11576">
        <f t="shared" si="542"/>
        <v>2520</v>
      </c>
    </row>
    <row r="11577" spans="1:11" ht="15">
      <c r="A11577" t="s">
        <v>32</v>
      </c>
      <c r="B11577">
        <v>3</v>
      </c>
      <c r="C11577">
        <v>19</v>
      </c>
      <c r="D11577" t="s">
        <v>23</v>
      </c>
      <c r="E11577" t="s">
        <v>1829</v>
      </c>
      <c r="F11577" s="1">
        <v>1.900925925925926E-2</v>
      </c>
      <c r="G11577">
        <f>_xlfn.XLOOKUP($A11577,Product_pricing!$B:$B,Product_pricing!$C:$C)</f>
        <v>36</v>
      </c>
      <c r="H11577">
        <f t="shared" si="540"/>
        <v>87.48</v>
      </c>
      <c r="I11577" s="10">
        <f t="shared" si="541"/>
        <v>7.7195691943867259E-2</v>
      </c>
      <c r="J11577" t="str">
        <f>_xlfn.XLOOKUP(A11577,Product_Details!$A:$A,Product_Details!$G:$G,"mens")</f>
        <v>Mens</v>
      </c>
      <c r="K11577">
        <f t="shared" si="542"/>
        <v>2520</v>
      </c>
    </row>
    <row r="11578" spans="1:11" ht="15">
      <c r="A11578" t="s">
        <v>27</v>
      </c>
      <c r="B11578">
        <v>5</v>
      </c>
      <c r="C11578">
        <v>19</v>
      </c>
      <c r="D11578" t="s">
        <v>23</v>
      </c>
      <c r="E11578" t="s">
        <v>1829</v>
      </c>
      <c r="F11578" s="1">
        <v>1.900925925925926E-2</v>
      </c>
      <c r="G11578">
        <f>_xlfn.XLOOKUP($A11578,Product_pricing!$B:$B,Product_pricing!$C:$C)</f>
        <v>29</v>
      </c>
      <c r="H11578">
        <f t="shared" si="540"/>
        <v>117.45</v>
      </c>
      <c r="I11578" s="10">
        <f t="shared" si="541"/>
        <v>0.10364236418389586</v>
      </c>
      <c r="J11578" t="str">
        <f>_xlfn.XLOOKUP(A11578,Product_Details!$A:$A,Product_Details!$G:$G,"mens")</f>
        <v>Mens</v>
      </c>
      <c r="K11578">
        <f t="shared" si="542"/>
        <v>2520</v>
      </c>
    </row>
    <row r="11579" spans="1:11" ht="15">
      <c r="A11579" t="s">
        <v>35</v>
      </c>
      <c r="B11579">
        <v>4</v>
      </c>
      <c r="C11579">
        <v>5</v>
      </c>
      <c r="D11579" t="s">
        <v>23</v>
      </c>
      <c r="E11579" t="s">
        <v>1830</v>
      </c>
      <c r="F11579" s="1">
        <v>2.0906250000000001E-2</v>
      </c>
      <c r="G11579">
        <f>_xlfn.XLOOKUP($A11579,Product_pricing!$B:$B,Product_pricing!$C:$C)</f>
        <v>32</v>
      </c>
      <c r="H11579">
        <f t="shared" si="540"/>
        <v>121.6</v>
      </c>
      <c r="I11579" s="10">
        <f t="shared" si="541"/>
        <v>0.10730448262887812</v>
      </c>
      <c r="J11579" t="str">
        <f>_xlfn.XLOOKUP(A11579,Product_Details!$A:$A,Product_Details!$G:$G,"mens")</f>
        <v>Womens</v>
      </c>
      <c r="K11579">
        <f t="shared" si="542"/>
        <v>2511.6666666666665</v>
      </c>
    </row>
    <row r="11580" spans="1:11" ht="15">
      <c r="A11580" t="s">
        <v>30</v>
      </c>
      <c r="B11580">
        <v>4</v>
      </c>
      <c r="C11580">
        <v>5</v>
      </c>
      <c r="D11580" t="s">
        <v>23</v>
      </c>
      <c r="E11580" t="s">
        <v>1830</v>
      </c>
      <c r="F11580" s="1">
        <v>2.0906250000000001E-2</v>
      </c>
      <c r="G11580">
        <f>_xlfn.XLOOKUP($A11580,Product_pricing!$B:$B,Product_pricing!$C:$C)</f>
        <v>19</v>
      </c>
      <c r="H11580">
        <f t="shared" si="540"/>
        <v>72.2</v>
      </c>
      <c r="I11580" s="10">
        <f t="shared" si="541"/>
        <v>6.3712036560896385E-2</v>
      </c>
      <c r="J11580" t="str">
        <f>_xlfn.XLOOKUP(A11580,Product_Details!$A:$A,Product_Details!$G:$G,"mens")</f>
        <v>Womens</v>
      </c>
      <c r="K11580">
        <f t="shared" si="542"/>
        <v>2511.6666666666665</v>
      </c>
    </row>
    <row r="11581" spans="1:11" ht="15">
      <c r="A11581" t="s">
        <v>38</v>
      </c>
      <c r="B11581">
        <v>4</v>
      </c>
      <c r="C11581">
        <v>5</v>
      </c>
      <c r="D11581" t="s">
        <v>23</v>
      </c>
      <c r="E11581" t="s">
        <v>1830</v>
      </c>
      <c r="F11581" s="1">
        <v>2.0906250000000001E-2</v>
      </c>
      <c r="G11581">
        <f>_xlfn.XLOOKUP($A11581,Product_pricing!$B:$B,Product_pricing!$C:$C)</f>
        <v>54</v>
      </c>
      <c r="H11581">
        <f t="shared" si="540"/>
        <v>205.2</v>
      </c>
      <c r="I11581" s="10">
        <f t="shared" si="541"/>
        <v>0.18107631443623182</v>
      </c>
      <c r="J11581" t="str">
        <f>_xlfn.XLOOKUP(A11581,Product_Details!$A:$A,Product_Details!$G:$G,"mens")</f>
        <v>Womens</v>
      </c>
      <c r="K11581">
        <f t="shared" si="542"/>
        <v>2511.6666666666665</v>
      </c>
    </row>
    <row r="11582" spans="1:11" ht="15">
      <c r="A11582" t="s">
        <v>25</v>
      </c>
      <c r="B11582">
        <v>3</v>
      </c>
      <c r="C11582">
        <v>5</v>
      </c>
      <c r="D11582" t="s">
        <v>23</v>
      </c>
      <c r="E11582" t="s">
        <v>1830</v>
      </c>
      <c r="F11582" s="1">
        <v>2.0906250000000001E-2</v>
      </c>
      <c r="G11582">
        <f>_xlfn.XLOOKUP($A11582,Product_pricing!$B:$B,Product_pricing!$C:$C)</f>
        <v>40</v>
      </c>
      <c r="H11582">
        <f t="shared" si="540"/>
        <v>114</v>
      </c>
      <c r="I11582" s="10">
        <f t="shared" si="541"/>
        <v>0.10059795246457323</v>
      </c>
      <c r="J11582" t="str">
        <f>_xlfn.XLOOKUP(A11582,Product_Details!$A:$A,Product_Details!$G:$G,"mens")</f>
        <v>Mens</v>
      </c>
      <c r="K11582">
        <f t="shared" si="542"/>
        <v>1890</v>
      </c>
    </row>
    <row r="11583" spans="1:11" ht="15">
      <c r="A11583" t="s">
        <v>41</v>
      </c>
      <c r="B11583">
        <v>4</v>
      </c>
      <c r="C11583">
        <v>5</v>
      </c>
      <c r="D11583" t="s">
        <v>23</v>
      </c>
      <c r="E11583" t="s">
        <v>1830</v>
      </c>
      <c r="F11583" s="1">
        <v>2.0906250000000001E-2</v>
      </c>
      <c r="G11583">
        <f>_xlfn.XLOOKUP($A11583,Product_pricing!$B:$B,Product_pricing!$C:$C)</f>
        <v>10</v>
      </c>
      <c r="H11583">
        <f t="shared" si="540"/>
        <v>38</v>
      </c>
      <c r="I11583" s="10">
        <f t="shared" si="541"/>
        <v>3.3532650821524415E-2</v>
      </c>
      <c r="J11583" t="str">
        <f>_xlfn.XLOOKUP(A11583,Product_Details!$A:$A,Product_Details!$G:$G,"mens")</f>
        <v>Mens</v>
      </c>
      <c r="K11583">
        <f t="shared" si="542"/>
        <v>1890</v>
      </c>
    </row>
    <row r="11584" spans="1:11" ht="15">
      <c r="A11584" t="s">
        <v>26</v>
      </c>
      <c r="B11584">
        <v>2</v>
      </c>
      <c r="C11584">
        <v>5</v>
      </c>
      <c r="D11584" t="s">
        <v>23</v>
      </c>
      <c r="E11584" t="s">
        <v>1830</v>
      </c>
      <c r="F11584" s="1">
        <v>2.0906250000000001E-2</v>
      </c>
      <c r="G11584">
        <f>_xlfn.XLOOKUP($A11584,Product_pricing!$B:$B,Product_pricing!$C:$C)</f>
        <v>17</v>
      </c>
      <c r="H11584">
        <f t="shared" si="540"/>
        <v>32.299999999999997</v>
      </c>
      <c r="I11584" s="10">
        <f t="shared" si="541"/>
        <v>2.8502753198295747E-2</v>
      </c>
      <c r="J11584" t="str">
        <f>_xlfn.XLOOKUP(A11584,Product_Details!$A:$A,Product_Details!$G:$G,"mens")</f>
        <v>Mens</v>
      </c>
      <c r="K11584">
        <f t="shared" si="542"/>
        <v>1890</v>
      </c>
    </row>
    <row r="11585" spans="1:11" ht="15">
      <c r="A11585" t="s">
        <v>27</v>
      </c>
      <c r="B11585">
        <v>4</v>
      </c>
      <c r="C11585">
        <v>5</v>
      </c>
      <c r="D11585" t="s">
        <v>23</v>
      </c>
      <c r="E11585" t="s">
        <v>1830</v>
      </c>
      <c r="F11585" s="1">
        <v>2.0906250000000001E-2</v>
      </c>
      <c r="G11585">
        <f>_xlfn.XLOOKUP($A11585,Product_pricing!$B:$B,Product_pricing!$C:$C)</f>
        <v>29</v>
      </c>
      <c r="H11585">
        <f t="shared" si="540"/>
        <v>110.19999999999999</v>
      </c>
      <c r="I11585" s="10">
        <f t="shared" si="541"/>
        <v>9.7244687382420786E-2</v>
      </c>
      <c r="J11585" t="str">
        <f>_xlfn.XLOOKUP(A11585,Product_Details!$A:$A,Product_Details!$G:$G,"mens")</f>
        <v>Mens</v>
      </c>
      <c r="K11585">
        <f t="shared" si="542"/>
        <v>1890</v>
      </c>
    </row>
    <row r="11586" spans="1:11" ht="15">
      <c r="A11586" t="s">
        <v>36</v>
      </c>
      <c r="B11586">
        <v>1</v>
      </c>
      <c r="C11586">
        <v>22</v>
      </c>
      <c r="D11586" t="s">
        <v>23</v>
      </c>
      <c r="E11586" t="s">
        <v>1831</v>
      </c>
      <c r="F11586" s="1">
        <v>2.0556712962962961E-2</v>
      </c>
      <c r="G11586">
        <f>_xlfn.XLOOKUP($A11586,Product_pricing!$B:$B,Product_pricing!$C:$C)</f>
        <v>23</v>
      </c>
      <c r="H11586">
        <f t="shared" si="540"/>
        <v>17.940000000000001</v>
      </c>
      <c r="I11586" s="10">
        <f t="shared" si="541"/>
        <v>1.5830940940477579E-2</v>
      </c>
      <c r="J11586" t="str">
        <f>_xlfn.XLOOKUP(A11586,Product_Details!$A:$A,Product_Details!$G:$G,"mens")</f>
        <v>Womens</v>
      </c>
      <c r="K11586">
        <f t="shared" si="542"/>
        <v>2511.6666666666665</v>
      </c>
    </row>
    <row r="11587" spans="1:11" ht="15">
      <c r="A11587" t="s">
        <v>30</v>
      </c>
      <c r="B11587">
        <v>1</v>
      </c>
      <c r="C11587">
        <v>22</v>
      </c>
      <c r="D11587" t="s">
        <v>23</v>
      </c>
      <c r="E11587" t="s">
        <v>1831</v>
      </c>
      <c r="F11587" s="1">
        <v>2.0556712962962961E-2</v>
      </c>
      <c r="G11587">
        <f>_xlfn.XLOOKUP($A11587,Product_pricing!$B:$B,Product_pricing!$C:$C)</f>
        <v>19</v>
      </c>
      <c r="H11587">
        <f t="shared" ref="H11587:H11650" si="543">B11587*G11587*(1-C11587/100)</f>
        <v>14.82</v>
      </c>
      <c r="I11587" s="10">
        <f t="shared" ref="I11587:I11650" si="544">(H11587/SUM($H:$H))*1000</f>
        <v>1.3077733820394523E-2</v>
      </c>
      <c r="J11587" t="str">
        <f>_xlfn.XLOOKUP(A11587,Product_Details!$A:$A,Product_Details!$G:$G,"mens")</f>
        <v>Womens</v>
      </c>
      <c r="K11587">
        <f t="shared" ref="K11587:K11650" si="545">COUNTIFS($J:$J, J11587) / COUNTIFS($J:$J, J11587, $E:$E, E11587)</f>
        <v>2511.6666666666665</v>
      </c>
    </row>
    <row r="11588" spans="1:11" ht="15">
      <c r="A11588" t="s">
        <v>38</v>
      </c>
      <c r="B11588">
        <v>2</v>
      </c>
      <c r="C11588">
        <v>22</v>
      </c>
      <c r="D11588" t="s">
        <v>23</v>
      </c>
      <c r="E11588" t="s">
        <v>1831</v>
      </c>
      <c r="F11588" s="1">
        <v>2.0556712962962961E-2</v>
      </c>
      <c r="G11588">
        <f>_xlfn.XLOOKUP($A11588,Product_pricing!$B:$B,Product_pricing!$C:$C)</f>
        <v>54</v>
      </c>
      <c r="H11588">
        <f t="shared" si="543"/>
        <v>84.240000000000009</v>
      </c>
      <c r="I11588" s="10">
        <f t="shared" si="544"/>
        <v>7.4336592242242552E-2</v>
      </c>
      <c r="J11588" t="str">
        <f>_xlfn.XLOOKUP(A11588,Product_Details!$A:$A,Product_Details!$G:$G,"mens")</f>
        <v>Womens</v>
      </c>
      <c r="K11588">
        <f t="shared" si="545"/>
        <v>2511.6666666666665</v>
      </c>
    </row>
    <row r="11589" spans="1:11" ht="15">
      <c r="A11589" t="s">
        <v>25</v>
      </c>
      <c r="B11589">
        <v>3</v>
      </c>
      <c r="C11589">
        <v>22</v>
      </c>
      <c r="D11589" t="s">
        <v>23</v>
      </c>
      <c r="E11589" t="s">
        <v>1831</v>
      </c>
      <c r="F11589" s="1">
        <v>2.0556712962962961E-2</v>
      </c>
      <c r="G11589">
        <f>_xlfn.XLOOKUP($A11589,Product_pricing!$B:$B,Product_pricing!$C:$C)</f>
        <v>40</v>
      </c>
      <c r="H11589">
        <f t="shared" si="543"/>
        <v>93.600000000000009</v>
      </c>
      <c r="I11589" s="10">
        <f t="shared" si="544"/>
        <v>8.2596213602491725E-2</v>
      </c>
      <c r="J11589" t="str">
        <f>_xlfn.XLOOKUP(A11589,Product_Details!$A:$A,Product_Details!$G:$G,"mens")</f>
        <v>Mens</v>
      </c>
      <c r="K11589">
        <f t="shared" si="545"/>
        <v>2520</v>
      </c>
    </row>
    <row r="11590" spans="1:11" ht="15">
      <c r="A11590" t="s">
        <v>32</v>
      </c>
      <c r="B11590">
        <v>3</v>
      </c>
      <c r="C11590">
        <v>22</v>
      </c>
      <c r="D11590" t="s">
        <v>23</v>
      </c>
      <c r="E11590" t="s">
        <v>1831</v>
      </c>
      <c r="F11590" s="1">
        <v>2.0556712962962961E-2</v>
      </c>
      <c r="G11590">
        <f>_xlfn.XLOOKUP($A11590,Product_pricing!$B:$B,Product_pricing!$C:$C)</f>
        <v>36</v>
      </c>
      <c r="H11590">
        <f t="shared" si="543"/>
        <v>84.240000000000009</v>
      </c>
      <c r="I11590" s="10">
        <f t="shared" si="544"/>
        <v>7.4336592242242552E-2</v>
      </c>
      <c r="J11590" t="str">
        <f>_xlfn.XLOOKUP(A11590,Product_Details!$A:$A,Product_Details!$G:$G,"mens")</f>
        <v>Mens</v>
      </c>
      <c r="K11590">
        <f t="shared" si="545"/>
        <v>2520</v>
      </c>
    </row>
    <row r="11591" spans="1:11" ht="15">
      <c r="A11591" t="s">
        <v>27</v>
      </c>
      <c r="B11591">
        <v>2</v>
      </c>
      <c r="C11591">
        <v>22</v>
      </c>
      <c r="D11591" t="s">
        <v>23</v>
      </c>
      <c r="E11591" t="s">
        <v>1831</v>
      </c>
      <c r="F11591" s="1">
        <v>2.0556712962962961E-2</v>
      </c>
      <c r="G11591">
        <f>_xlfn.XLOOKUP($A11591,Product_pricing!$B:$B,Product_pricing!$C:$C)</f>
        <v>29</v>
      </c>
      <c r="H11591">
        <f t="shared" si="543"/>
        <v>45.24</v>
      </c>
      <c r="I11591" s="10">
        <f t="shared" si="544"/>
        <v>3.9921503241204331E-2</v>
      </c>
      <c r="J11591" t="str">
        <f>_xlfn.XLOOKUP(A11591,Product_Details!$A:$A,Product_Details!$G:$G,"mens")</f>
        <v>Mens</v>
      </c>
      <c r="K11591">
        <f t="shared" si="545"/>
        <v>2520</v>
      </c>
    </row>
    <row r="11592" spans="1:11" ht="15">
      <c r="A11592" t="s">
        <v>22</v>
      </c>
      <c r="B11592">
        <v>5</v>
      </c>
      <c r="C11592">
        <v>4</v>
      </c>
      <c r="D11592" t="s">
        <v>23</v>
      </c>
      <c r="E11592" t="s">
        <v>1832</v>
      </c>
      <c r="F11592" s="1">
        <v>1.8697916666666668E-2</v>
      </c>
      <c r="G11592">
        <f>_xlfn.XLOOKUP($A11592,Product_pricing!$B:$B,Product_pricing!$C:$C)</f>
        <v>13</v>
      </c>
      <c r="H11592">
        <f t="shared" si="543"/>
        <v>62.4</v>
      </c>
      <c r="I11592" s="10">
        <f t="shared" si="544"/>
        <v>5.5064142401661138E-2</v>
      </c>
      <c r="J11592" t="str">
        <f>_xlfn.XLOOKUP(A11592,Product_Details!$A:$A,Product_Details!$G:$G,"mens")</f>
        <v>Womens</v>
      </c>
      <c r="K11592">
        <f t="shared" si="545"/>
        <v>1507</v>
      </c>
    </row>
    <row r="11593" spans="1:11" ht="15">
      <c r="A11593" t="s">
        <v>35</v>
      </c>
      <c r="B11593">
        <v>1</v>
      </c>
      <c r="C11593">
        <v>4</v>
      </c>
      <c r="D11593" t="s">
        <v>23</v>
      </c>
      <c r="E11593" t="s">
        <v>1832</v>
      </c>
      <c r="F11593" s="1">
        <v>1.8697916666666668E-2</v>
      </c>
      <c r="G11593">
        <f>_xlfn.XLOOKUP($A11593,Product_pricing!$B:$B,Product_pricing!$C:$C)</f>
        <v>32</v>
      </c>
      <c r="H11593">
        <f t="shared" si="543"/>
        <v>30.72</v>
      </c>
      <c r="I11593" s="10">
        <f t="shared" si="544"/>
        <v>2.7108500874663946E-2</v>
      </c>
      <c r="J11593" t="str">
        <f>_xlfn.XLOOKUP(A11593,Product_Details!$A:$A,Product_Details!$G:$G,"mens")</f>
        <v>Womens</v>
      </c>
      <c r="K11593">
        <f t="shared" si="545"/>
        <v>1507</v>
      </c>
    </row>
    <row r="11594" spans="1:11" ht="15">
      <c r="A11594" t="s">
        <v>29</v>
      </c>
      <c r="B11594">
        <v>5</v>
      </c>
      <c r="C11594">
        <v>4</v>
      </c>
      <c r="D11594" t="s">
        <v>23</v>
      </c>
      <c r="E11594" t="s">
        <v>1832</v>
      </c>
      <c r="F11594" s="1">
        <v>1.8697916666666668E-2</v>
      </c>
      <c r="G11594">
        <f>_xlfn.XLOOKUP($A11594,Product_pricing!$B:$B,Product_pricing!$C:$C)</f>
        <v>10</v>
      </c>
      <c r="H11594">
        <f t="shared" si="543"/>
        <v>48</v>
      </c>
      <c r="I11594" s="10">
        <f t="shared" si="544"/>
        <v>4.2357032616662418E-2</v>
      </c>
      <c r="J11594" t="str">
        <f>_xlfn.XLOOKUP(A11594,Product_Details!$A:$A,Product_Details!$G:$G,"mens")</f>
        <v>Womens</v>
      </c>
      <c r="K11594">
        <f t="shared" si="545"/>
        <v>1507</v>
      </c>
    </row>
    <row r="11595" spans="1:11" ht="15">
      <c r="A11595" t="s">
        <v>36</v>
      </c>
      <c r="B11595">
        <v>5</v>
      </c>
      <c r="C11595">
        <v>4</v>
      </c>
      <c r="D11595" t="s">
        <v>23</v>
      </c>
      <c r="E11595" t="s">
        <v>1832</v>
      </c>
      <c r="F11595" s="1">
        <v>1.8697916666666668E-2</v>
      </c>
      <c r="G11595">
        <f>_xlfn.XLOOKUP($A11595,Product_pricing!$B:$B,Product_pricing!$C:$C)</f>
        <v>23</v>
      </c>
      <c r="H11595">
        <f t="shared" si="543"/>
        <v>110.39999999999999</v>
      </c>
      <c r="I11595" s="10">
        <f t="shared" si="544"/>
        <v>9.742117501832355E-2</v>
      </c>
      <c r="J11595" t="str">
        <f>_xlfn.XLOOKUP(A11595,Product_Details!$A:$A,Product_Details!$G:$G,"mens")</f>
        <v>Womens</v>
      </c>
      <c r="K11595">
        <f t="shared" si="545"/>
        <v>1507</v>
      </c>
    </row>
    <row r="11596" spans="1:11" ht="15">
      <c r="A11596" t="s">
        <v>38</v>
      </c>
      <c r="B11596">
        <v>1</v>
      </c>
      <c r="C11596">
        <v>4</v>
      </c>
      <c r="D11596" t="s">
        <v>23</v>
      </c>
      <c r="E11596" t="s">
        <v>1832</v>
      </c>
      <c r="F11596" s="1">
        <v>1.8697916666666668E-2</v>
      </c>
      <c r="G11596">
        <f>_xlfn.XLOOKUP($A11596,Product_pricing!$B:$B,Product_pricing!$C:$C)</f>
        <v>54</v>
      </c>
      <c r="H11596">
        <f t="shared" si="543"/>
        <v>51.839999999999996</v>
      </c>
      <c r="I11596" s="10">
        <f t="shared" si="544"/>
        <v>4.574559522599541E-2</v>
      </c>
      <c r="J11596" t="str">
        <f>_xlfn.XLOOKUP(A11596,Product_Details!$A:$A,Product_Details!$G:$G,"mens")</f>
        <v>Womens</v>
      </c>
      <c r="K11596">
        <f t="shared" si="545"/>
        <v>1507</v>
      </c>
    </row>
    <row r="11597" spans="1:11" ht="15">
      <c r="A11597" t="s">
        <v>31</v>
      </c>
      <c r="B11597">
        <v>1</v>
      </c>
      <c r="C11597">
        <v>4</v>
      </c>
      <c r="D11597" t="s">
        <v>23</v>
      </c>
      <c r="E11597" t="s">
        <v>1832</v>
      </c>
      <c r="F11597" s="1">
        <v>1.8697916666666668E-2</v>
      </c>
      <c r="G11597">
        <f>_xlfn.XLOOKUP($A11597,Product_pricing!$B:$B,Product_pricing!$C:$C)</f>
        <v>57</v>
      </c>
      <c r="H11597">
        <f t="shared" si="543"/>
        <v>54.72</v>
      </c>
      <c r="I11597" s="10">
        <f t="shared" si="544"/>
        <v>4.8287017182995155E-2</v>
      </c>
      <c r="J11597" t="str">
        <f>_xlfn.XLOOKUP(A11597,Product_Details!$A:$A,Product_Details!$G:$G,"mens")</f>
        <v>Mens</v>
      </c>
      <c r="K11597">
        <f t="shared" si="545"/>
        <v>3780</v>
      </c>
    </row>
    <row r="11598" spans="1:11" ht="15">
      <c r="A11598" t="s">
        <v>32</v>
      </c>
      <c r="B11598">
        <v>5</v>
      </c>
      <c r="C11598">
        <v>4</v>
      </c>
      <c r="D11598" t="s">
        <v>23</v>
      </c>
      <c r="E11598" t="s">
        <v>1832</v>
      </c>
      <c r="F11598" s="1">
        <v>1.8697916666666668E-2</v>
      </c>
      <c r="G11598">
        <f>_xlfn.XLOOKUP($A11598,Product_pricing!$B:$B,Product_pricing!$C:$C)</f>
        <v>36</v>
      </c>
      <c r="H11598">
        <f t="shared" si="543"/>
        <v>172.79999999999998</v>
      </c>
      <c r="I11598" s="10">
        <f t="shared" si="544"/>
        <v>0.1524853174199847</v>
      </c>
      <c r="J11598" t="str">
        <f>_xlfn.XLOOKUP(A11598,Product_Details!$A:$A,Product_Details!$G:$G,"mens")</f>
        <v>Mens</v>
      </c>
      <c r="K11598">
        <f t="shared" si="545"/>
        <v>3780</v>
      </c>
    </row>
    <row r="11599" spans="1:11" ht="15">
      <c r="A11599" t="s">
        <v>22</v>
      </c>
      <c r="B11599">
        <v>3</v>
      </c>
      <c r="C11599">
        <v>7</v>
      </c>
      <c r="D11599" t="s">
        <v>23</v>
      </c>
      <c r="E11599" t="s">
        <v>1833</v>
      </c>
      <c r="F11599" s="1">
        <v>1.4351851851851852E-4</v>
      </c>
      <c r="G11599">
        <f>_xlfn.XLOOKUP($A11599,Product_pricing!$B:$B,Product_pricing!$C:$C)</f>
        <v>13</v>
      </c>
      <c r="H11599">
        <f t="shared" si="543"/>
        <v>36.269999999999996</v>
      </c>
      <c r="I11599" s="10">
        <f t="shared" si="544"/>
        <v>3.2006032770965531E-2</v>
      </c>
      <c r="J11599" t="str">
        <f>_xlfn.XLOOKUP(A11599,Product_Details!$A:$A,Product_Details!$G:$G,"mens")</f>
        <v>Womens</v>
      </c>
      <c r="K11599">
        <f t="shared" si="545"/>
        <v>7535</v>
      </c>
    </row>
    <row r="11600" spans="1:11" ht="15">
      <c r="A11600" t="s">
        <v>25</v>
      </c>
      <c r="B11600">
        <v>1</v>
      </c>
      <c r="C11600">
        <v>7</v>
      </c>
      <c r="D11600" t="s">
        <v>23</v>
      </c>
      <c r="E11600" t="s">
        <v>1833</v>
      </c>
      <c r="F11600" s="1">
        <v>1.4351851851851852E-4</v>
      </c>
      <c r="G11600">
        <f>_xlfn.XLOOKUP($A11600,Product_pricing!$B:$B,Product_pricing!$C:$C)</f>
        <v>40</v>
      </c>
      <c r="H11600">
        <f t="shared" si="543"/>
        <v>37.199999999999996</v>
      </c>
      <c r="I11600" s="10">
        <f t="shared" si="544"/>
        <v>3.2826700277913366E-2</v>
      </c>
      <c r="J11600" t="str">
        <f>_xlfn.XLOOKUP(A11600,Product_Details!$A:$A,Product_Details!$G:$G,"mens")</f>
        <v>Mens</v>
      </c>
      <c r="K11600">
        <f t="shared" si="545"/>
        <v>1260</v>
      </c>
    </row>
    <row r="11601" spans="1:11" ht="15">
      <c r="A11601" t="s">
        <v>41</v>
      </c>
      <c r="B11601">
        <v>2</v>
      </c>
      <c r="C11601">
        <v>7</v>
      </c>
      <c r="D11601" t="s">
        <v>23</v>
      </c>
      <c r="E11601" t="s">
        <v>1833</v>
      </c>
      <c r="F11601" s="1">
        <v>1.4351851851851852E-4</v>
      </c>
      <c r="G11601">
        <f>_xlfn.XLOOKUP($A11601,Product_pricing!$B:$B,Product_pricing!$C:$C)</f>
        <v>10</v>
      </c>
      <c r="H11601">
        <f t="shared" si="543"/>
        <v>18.599999999999998</v>
      </c>
      <c r="I11601" s="10">
        <f t="shared" si="544"/>
        <v>1.6413350138956683E-2</v>
      </c>
      <c r="J11601" t="str">
        <f>_xlfn.XLOOKUP(A11601,Product_Details!$A:$A,Product_Details!$G:$G,"mens")</f>
        <v>Mens</v>
      </c>
      <c r="K11601">
        <f t="shared" si="545"/>
        <v>1260</v>
      </c>
    </row>
    <row r="11602" spans="1:11" ht="15">
      <c r="A11602" t="s">
        <v>31</v>
      </c>
      <c r="B11602">
        <v>1</v>
      </c>
      <c r="C11602">
        <v>7</v>
      </c>
      <c r="D11602" t="s">
        <v>23</v>
      </c>
      <c r="E11602" t="s">
        <v>1833</v>
      </c>
      <c r="F11602" s="1">
        <v>1.4351851851851852E-4</v>
      </c>
      <c r="G11602">
        <f>_xlfn.XLOOKUP($A11602,Product_pricing!$B:$B,Product_pricing!$C:$C)</f>
        <v>57</v>
      </c>
      <c r="H11602">
        <f t="shared" si="543"/>
        <v>53.01</v>
      </c>
      <c r="I11602" s="10">
        <f t="shared" si="544"/>
        <v>4.6778047896026555E-2</v>
      </c>
      <c r="J11602" t="str">
        <f>_xlfn.XLOOKUP(A11602,Product_Details!$A:$A,Product_Details!$G:$G,"mens")</f>
        <v>Mens</v>
      </c>
      <c r="K11602">
        <f t="shared" si="545"/>
        <v>1260</v>
      </c>
    </row>
    <row r="11603" spans="1:11" ht="15">
      <c r="A11603" t="s">
        <v>32</v>
      </c>
      <c r="B11603">
        <v>4</v>
      </c>
      <c r="C11603">
        <v>7</v>
      </c>
      <c r="D11603" t="s">
        <v>23</v>
      </c>
      <c r="E11603" t="s">
        <v>1833</v>
      </c>
      <c r="F11603" s="1">
        <v>1.4351851851851852E-4</v>
      </c>
      <c r="G11603">
        <f>_xlfn.XLOOKUP($A11603,Product_pricing!$B:$B,Product_pricing!$C:$C)</f>
        <v>36</v>
      </c>
      <c r="H11603">
        <f t="shared" si="543"/>
        <v>133.91999999999999</v>
      </c>
      <c r="I11603" s="10">
        <f t="shared" si="544"/>
        <v>0.11817612100048813</v>
      </c>
      <c r="J11603" t="str">
        <f>_xlfn.XLOOKUP(A11603,Product_Details!$A:$A,Product_Details!$G:$G,"mens")</f>
        <v>Mens</v>
      </c>
      <c r="K11603">
        <f t="shared" si="545"/>
        <v>1260</v>
      </c>
    </row>
    <row r="11604" spans="1:11" ht="15">
      <c r="A11604" t="s">
        <v>26</v>
      </c>
      <c r="B11604">
        <v>2</v>
      </c>
      <c r="C11604">
        <v>7</v>
      </c>
      <c r="D11604" t="s">
        <v>23</v>
      </c>
      <c r="E11604" t="s">
        <v>1833</v>
      </c>
      <c r="F11604" s="1">
        <v>1.4351851851851852E-4</v>
      </c>
      <c r="G11604">
        <f>_xlfn.XLOOKUP($A11604,Product_pricing!$B:$B,Product_pricing!$C:$C)</f>
        <v>17</v>
      </c>
      <c r="H11604">
        <f t="shared" si="543"/>
        <v>31.619999999999997</v>
      </c>
      <c r="I11604" s="10">
        <f t="shared" si="544"/>
        <v>2.7902695236226367E-2</v>
      </c>
      <c r="J11604" t="str">
        <f>_xlfn.XLOOKUP(A11604,Product_Details!$A:$A,Product_Details!$G:$G,"mens")</f>
        <v>Mens</v>
      </c>
      <c r="K11604">
        <f t="shared" si="545"/>
        <v>1260</v>
      </c>
    </row>
    <row r="11605" spans="1:11" ht="15">
      <c r="A11605" t="s">
        <v>27</v>
      </c>
      <c r="B11605">
        <v>2</v>
      </c>
      <c r="C11605">
        <v>7</v>
      </c>
      <c r="D11605" t="s">
        <v>23</v>
      </c>
      <c r="E11605" t="s">
        <v>1833</v>
      </c>
      <c r="F11605" s="1">
        <v>1.4351851851851852E-4</v>
      </c>
      <c r="G11605">
        <f>_xlfn.XLOOKUP($A11605,Product_pricing!$B:$B,Product_pricing!$C:$C)</f>
        <v>29</v>
      </c>
      <c r="H11605">
        <f t="shared" si="543"/>
        <v>53.94</v>
      </c>
      <c r="I11605" s="10">
        <f t="shared" si="544"/>
        <v>4.759871540297439E-2</v>
      </c>
      <c r="J11605" t="str">
        <f>_xlfn.XLOOKUP(A11605,Product_Details!$A:$A,Product_Details!$G:$G,"mens")</f>
        <v>Mens</v>
      </c>
      <c r="K11605">
        <f t="shared" si="545"/>
        <v>1260</v>
      </c>
    </row>
    <row r="11606" spans="1:11" ht="15">
      <c r="A11606" t="s">
        <v>35</v>
      </c>
      <c r="B11606">
        <v>1</v>
      </c>
      <c r="C11606">
        <v>22</v>
      </c>
      <c r="D11606" t="s">
        <v>33</v>
      </c>
      <c r="E11606" t="s">
        <v>1834</v>
      </c>
      <c r="F11606" s="1">
        <v>1.5648148148148151E-2</v>
      </c>
      <c r="G11606">
        <f>_xlfn.XLOOKUP($A11606,Product_pricing!$B:$B,Product_pricing!$C:$C)</f>
        <v>32</v>
      </c>
      <c r="H11606">
        <f t="shared" si="543"/>
        <v>24.96</v>
      </c>
      <c r="I11606" s="10">
        <f t="shared" si="544"/>
        <v>2.2025656960664459E-2</v>
      </c>
      <c r="J11606" t="str">
        <f>_xlfn.XLOOKUP(A11606,Product_Details!$A:$A,Product_Details!$G:$G,"mens")</f>
        <v>Womens</v>
      </c>
      <c r="K11606">
        <f t="shared" si="545"/>
        <v>2511.6666666666665</v>
      </c>
    </row>
    <row r="11607" spans="1:11" ht="15">
      <c r="A11607" t="s">
        <v>30</v>
      </c>
      <c r="B11607">
        <v>5</v>
      </c>
      <c r="C11607">
        <v>22</v>
      </c>
      <c r="D11607" t="s">
        <v>33</v>
      </c>
      <c r="E11607" t="s">
        <v>1834</v>
      </c>
      <c r="F11607" s="1">
        <v>1.5648148148148151E-2</v>
      </c>
      <c r="G11607">
        <f>_xlfn.XLOOKUP($A11607,Product_pricing!$B:$B,Product_pricing!$C:$C)</f>
        <v>19</v>
      </c>
      <c r="H11607">
        <f t="shared" si="543"/>
        <v>74.100000000000009</v>
      </c>
      <c r="I11607" s="10">
        <f t="shared" si="544"/>
        <v>6.5388669101972621E-2</v>
      </c>
      <c r="J11607" t="str">
        <f>_xlfn.XLOOKUP(A11607,Product_Details!$A:$A,Product_Details!$G:$G,"mens")</f>
        <v>Womens</v>
      </c>
      <c r="K11607">
        <f t="shared" si="545"/>
        <v>2511.6666666666665</v>
      </c>
    </row>
    <row r="11608" spans="1:11" ht="15">
      <c r="A11608" t="s">
        <v>38</v>
      </c>
      <c r="B11608">
        <v>3</v>
      </c>
      <c r="C11608">
        <v>22</v>
      </c>
      <c r="D11608" t="s">
        <v>33</v>
      </c>
      <c r="E11608" t="s">
        <v>1834</v>
      </c>
      <c r="F11608" s="1">
        <v>1.5648148148148151E-2</v>
      </c>
      <c r="G11608">
        <f>_xlfn.XLOOKUP($A11608,Product_pricing!$B:$B,Product_pricing!$C:$C)</f>
        <v>54</v>
      </c>
      <c r="H11608">
        <f t="shared" si="543"/>
        <v>126.36</v>
      </c>
      <c r="I11608" s="10">
        <f t="shared" si="544"/>
        <v>0.11150488836336381</v>
      </c>
      <c r="J11608" t="str">
        <f>_xlfn.XLOOKUP(A11608,Product_Details!$A:$A,Product_Details!$G:$G,"mens")</f>
        <v>Womens</v>
      </c>
      <c r="K11608">
        <f t="shared" si="545"/>
        <v>2511.6666666666665</v>
      </c>
    </row>
    <row r="11609" spans="1:11" ht="15">
      <c r="A11609" t="s">
        <v>25</v>
      </c>
      <c r="B11609">
        <v>1</v>
      </c>
      <c r="C11609">
        <v>22</v>
      </c>
      <c r="D11609" t="s">
        <v>33</v>
      </c>
      <c r="E11609" t="s">
        <v>1834</v>
      </c>
      <c r="F11609" s="1">
        <v>1.5648148148148151E-2</v>
      </c>
      <c r="G11609">
        <f>_xlfn.XLOOKUP($A11609,Product_pricing!$B:$B,Product_pricing!$C:$C)</f>
        <v>40</v>
      </c>
      <c r="H11609">
        <f t="shared" si="543"/>
        <v>31.200000000000003</v>
      </c>
      <c r="I11609" s="10">
        <f t="shared" si="544"/>
        <v>2.7532071200830573E-2</v>
      </c>
      <c r="J11609" t="str">
        <f>_xlfn.XLOOKUP(A11609,Product_Details!$A:$A,Product_Details!$G:$G,"mens")</f>
        <v>Mens</v>
      </c>
      <c r="K11609">
        <f t="shared" si="545"/>
        <v>2520</v>
      </c>
    </row>
    <row r="11610" spans="1:11" ht="15">
      <c r="A11610" t="s">
        <v>31</v>
      </c>
      <c r="B11610">
        <v>1</v>
      </c>
      <c r="C11610">
        <v>22</v>
      </c>
      <c r="D11610" t="s">
        <v>33</v>
      </c>
      <c r="E11610" t="s">
        <v>1834</v>
      </c>
      <c r="F11610" s="1">
        <v>1.5648148148148151E-2</v>
      </c>
      <c r="G11610">
        <f>_xlfn.XLOOKUP($A11610,Product_pricing!$B:$B,Product_pricing!$C:$C)</f>
        <v>57</v>
      </c>
      <c r="H11610">
        <f t="shared" si="543"/>
        <v>44.46</v>
      </c>
      <c r="I11610" s="10">
        <f t="shared" si="544"/>
        <v>3.9233201461183566E-2</v>
      </c>
      <c r="J11610" t="str">
        <f>_xlfn.XLOOKUP(A11610,Product_Details!$A:$A,Product_Details!$G:$G,"mens")</f>
        <v>Mens</v>
      </c>
      <c r="K11610">
        <f t="shared" si="545"/>
        <v>2520</v>
      </c>
    </row>
    <row r="11611" spans="1:11" ht="15">
      <c r="A11611" t="s">
        <v>27</v>
      </c>
      <c r="B11611">
        <v>2</v>
      </c>
      <c r="C11611">
        <v>22</v>
      </c>
      <c r="D11611" t="s">
        <v>33</v>
      </c>
      <c r="E11611" t="s">
        <v>1834</v>
      </c>
      <c r="F11611" s="1">
        <v>1.5648148148148151E-2</v>
      </c>
      <c r="G11611">
        <f>_xlfn.XLOOKUP($A11611,Product_pricing!$B:$B,Product_pricing!$C:$C)</f>
        <v>29</v>
      </c>
      <c r="H11611">
        <f t="shared" si="543"/>
        <v>45.24</v>
      </c>
      <c r="I11611" s="10">
        <f t="shared" si="544"/>
        <v>3.9921503241204331E-2</v>
      </c>
      <c r="J11611" t="str">
        <f>_xlfn.XLOOKUP(A11611,Product_Details!$A:$A,Product_Details!$G:$G,"mens")</f>
        <v>Mens</v>
      </c>
      <c r="K11611">
        <f t="shared" si="545"/>
        <v>2520</v>
      </c>
    </row>
    <row r="11612" spans="1:11" ht="15">
      <c r="A11612" t="s">
        <v>22</v>
      </c>
      <c r="B11612">
        <v>2</v>
      </c>
      <c r="C11612">
        <v>14</v>
      </c>
      <c r="D11612" t="s">
        <v>33</v>
      </c>
      <c r="E11612" t="s">
        <v>1835</v>
      </c>
      <c r="F11612" s="1">
        <v>2.4258101851851854E-2</v>
      </c>
      <c r="G11612">
        <f>_xlfn.XLOOKUP($A11612,Product_pricing!$B:$B,Product_pricing!$C:$C)</f>
        <v>13</v>
      </c>
      <c r="H11612">
        <f t="shared" si="543"/>
        <v>22.36</v>
      </c>
      <c r="I11612" s="10">
        <f t="shared" si="544"/>
        <v>1.9731317693928576E-2</v>
      </c>
      <c r="J11612" t="str">
        <f>_xlfn.XLOOKUP(A11612,Product_Details!$A:$A,Product_Details!$G:$G,"mens")</f>
        <v>Womens</v>
      </c>
      <c r="K11612">
        <f t="shared" si="545"/>
        <v>3767.5</v>
      </c>
    </row>
    <row r="11613" spans="1:11" ht="15">
      <c r="A11613" t="s">
        <v>36</v>
      </c>
      <c r="B11613">
        <v>1</v>
      </c>
      <c r="C11613">
        <v>14</v>
      </c>
      <c r="D11613" t="s">
        <v>33</v>
      </c>
      <c r="E11613" t="s">
        <v>1835</v>
      </c>
      <c r="F11613" s="1">
        <v>2.4258101851851854E-2</v>
      </c>
      <c r="G11613">
        <f>_xlfn.XLOOKUP($A11613,Product_pricing!$B:$B,Product_pricing!$C:$C)</f>
        <v>23</v>
      </c>
      <c r="H11613">
        <f t="shared" si="543"/>
        <v>19.78</v>
      </c>
      <c r="I11613" s="10">
        <f t="shared" si="544"/>
        <v>1.745462719078297E-2</v>
      </c>
      <c r="J11613" t="str">
        <f>_xlfn.XLOOKUP(A11613,Product_Details!$A:$A,Product_Details!$G:$G,"mens")</f>
        <v>Womens</v>
      </c>
      <c r="K11613">
        <f t="shared" si="545"/>
        <v>3767.5</v>
      </c>
    </row>
    <row r="11614" spans="1:11" ht="15">
      <c r="A11614" t="s">
        <v>32</v>
      </c>
      <c r="B11614">
        <v>1</v>
      </c>
      <c r="C11614">
        <v>14</v>
      </c>
      <c r="D11614" t="s">
        <v>33</v>
      </c>
      <c r="E11614" t="s">
        <v>1835</v>
      </c>
      <c r="F11614" s="1">
        <v>2.4258101851851854E-2</v>
      </c>
      <c r="G11614">
        <f>_xlfn.XLOOKUP($A11614,Product_pricing!$B:$B,Product_pricing!$C:$C)</f>
        <v>36</v>
      </c>
      <c r="H11614">
        <f t="shared" si="543"/>
        <v>30.96</v>
      </c>
      <c r="I11614" s="10">
        <f t="shared" si="544"/>
        <v>2.7320286037747259E-2</v>
      </c>
      <c r="J11614" t="str">
        <f>_xlfn.XLOOKUP(A11614,Product_Details!$A:$A,Product_Details!$G:$G,"mens")</f>
        <v>Mens</v>
      </c>
      <c r="K11614">
        <f t="shared" si="545"/>
        <v>7560</v>
      </c>
    </row>
    <row r="11615" spans="1:11" ht="15">
      <c r="A11615" t="s">
        <v>22</v>
      </c>
      <c r="B11615">
        <v>5</v>
      </c>
      <c r="C11615">
        <v>21</v>
      </c>
      <c r="D11615" t="s">
        <v>23</v>
      </c>
      <c r="E11615" t="s">
        <v>1836</v>
      </c>
      <c r="F11615" s="1">
        <v>3.426736111111111E-2</v>
      </c>
      <c r="G11615">
        <f>_xlfn.XLOOKUP($A11615,Product_pricing!$B:$B,Product_pricing!$C:$C)</f>
        <v>13</v>
      </c>
      <c r="H11615">
        <f t="shared" si="543"/>
        <v>51.35</v>
      </c>
      <c r="I11615" s="10">
        <f t="shared" si="544"/>
        <v>4.5313200518033649E-2</v>
      </c>
      <c r="J11615" t="str">
        <f>_xlfn.XLOOKUP(A11615,Product_Details!$A:$A,Product_Details!$G:$G,"mens")</f>
        <v>Womens</v>
      </c>
      <c r="K11615">
        <f t="shared" si="545"/>
        <v>2511.6666666666665</v>
      </c>
    </row>
    <row r="11616" spans="1:11" ht="15">
      <c r="A11616" t="s">
        <v>30</v>
      </c>
      <c r="B11616">
        <v>5</v>
      </c>
      <c r="C11616">
        <v>21</v>
      </c>
      <c r="D11616" t="s">
        <v>23</v>
      </c>
      <c r="E11616" t="s">
        <v>1836</v>
      </c>
      <c r="F11616" s="1">
        <v>3.426736111111111E-2</v>
      </c>
      <c r="G11616">
        <f>_xlfn.XLOOKUP($A11616,Product_pricing!$B:$B,Product_pricing!$C:$C)</f>
        <v>19</v>
      </c>
      <c r="H11616">
        <f t="shared" si="543"/>
        <v>75.05</v>
      </c>
      <c r="I11616" s="10">
        <f t="shared" si="544"/>
        <v>6.6226985372510719E-2</v>
      </c>
      <c r="J11616" t="str">
        <f>_xlfn.XLOOKUP(A11616,Product_Details!$A:$A,Product_Details!$G:$G,"mens")</f>
        <v>Womens</v>
      </c>
      <c r="K11616">
        <f t="shared" si="545"/>
        <v>2511.6666666666665</v>
      </c>
    </row>
    <row r="11617" spans="1:11" ht="15">
      <c r="A11617" t="s">
        <v>38</v>
      </c>
      <c r="B11617">
        <v>1</v>
      </c>
      <c r="C11617">
        <v>21</v>
      </c>
      <c r="D11617" t="s">
        <v>23</v>
      </c>
      <c r="E11617" t="s">
        <v>1836</v>
      </c>
      <c r="F11617" s="1">
        <v>3.426736111111111E-2</v>
      </c>
      <c r="G11617">
        <f>_xlfn.XLOOKUP($A11617,Product_pricing!$B:$B,Product_pricing!$C:$C)</f>
        <v>54</v>
      </c>
      <c r="H11617">
        <f t="shared" si="543"/>
        <v>42.660000000000004</v>
      </c>
      <c r="I11617" s="10">
        <f t="shared" si="544"/>
        <v>3.7644812738058725E-2</v>
      </c>
      <c r="J11617" t="str">
        <f>_xlfn.XLOOKUP(A11617,Product_Details!$A:$A,Product_Details!$G:$G,"mens")</f>
        <v>Womens</v>
      </c>
      <c r="K11617">
        <f t="shared" si="545"/>
        <v>2511.6666666666665</v>
      </c>
    </row>
    <row r="11618" spans="1:11" ht="15">
      <c r="A11618" t="s">
        <v>31</v>
      </c>
      <c r="B11618">
        <v>3</v>
      </c>
      <c r="C11618">
        <v>21</v>
      </c>
      <c r="D11618" t="s">
        <v>23</v>
      </c>
      <c r="E11618" t="s">
        <v>1836</v>
      </c>
      <c r="F11618" s="1">
        <v>3.426736111111111E-2</v>
      </c>
      <c r="G11618">
        <f>_xlfn.XLOOKUP($A11618,Product_pricing!$B:$B,Product_pricing!$C:$C)</f>
        <v>57</v>
      </c>
      <c r="H11618">
        <f t="shared" si="543"/>
        <v>135.09</v>
      </c>
      <c r="I11618" s="10">
        <f t="shared" si="544"/>
        <v>0.11920857367051929</v>
      </c>
      <c r="J11618" t="str">
        <f>_xlfn.XLOOKUP(A11618,Product_Details!$A:$A,Product_Details!$G:$G,"mens")</f>
        <v>Mens</v>
      </c>
      <c r="K11618">
        <f t="shared" si="545"/>
        <v>1890</v>
      </c>
    </row>
    <row r="11619" spans="1:11" ht="15">
      <c r="A11619" t="s">
        <v>32</v>
      </c>
      <c r="B11619">
        <v>1</v>
      </c>
      <c r="C11619">
        <v>21</v>
      </c>
      <c r="D11619" t="s">
        <v>23</v>
      </c>
      <c r="E11619" t="s">
        <v>1836</v>
      </c>
      <c r="F11619" s="1">
        <v>3.426736111111111E-2</v>
      </c>
      <c r="G11619">
        <f>_xlfn.XLOOKUP($A11619,Product_pricing!$B:$B,Product_pricing!$C:$C)</f>
        <v>36</v>
      </c>
      <c r="H11619">
        <f t="shared" si="543"/>
        <v>28.44</v>
      </c>
      <c r="I11619" s="10">
        <f t="shared" si="544"/>
        <v>2.5096541825372482E-2</v>
      </c>
      <c r="J11619" t="str">
        <f>_xlfn.XLOOKUP(A11619,Product_Details!$A:$A,Product_Details!$G:$G,"mens")</f>
        <v>Mens</v>
      </c>
      <c r="K11619">
        <f t="shared" si="545"/>
        <v>1890</v>
      </c>
    </row>
    <row r="11620" spans="1:11" ht="15">
      <c r="A11620" t="s">
        <v>26</v>
      </c>
      <c r="B11620">
        <v>1</v>
      </c>
      <c r="C11620">
        <v>21</v>
      </c>
      <c r="D11620" t="s">
        <v>23</v>
      </c>
      <c r="E11620" t="s">
        <v>1836</v>
      </c>
      <c r="F11620" s="1">
        <v>3.426736111111111E-2</v>
      </c>
      <c r="G11620">
        <f>_xlfn.XLOOKUP($A11620,Product_pricing!$B:$B,Product_pricing!$C:$C)</f>
        <v>17</v>
      </c>
      <c r="H11620">
        <f t="shared" si="543"/>
        <v>13.43</v>
      </c>
      <c r="I11620" s="10">
        <f t="shared" si="544"/>
        <v>1.1851144750870337E-2</v>
      </c>
      <c r="J11620" t="str">
        <f>_xlfn.XLOOKUP(A11620,Product_Details!$A:$A,Product_Details!$G:$G,"mens")</f>
        <v>Mens</v>
      </c>
      <c r="K11620">
        <f t="shared" si="545"/>
        <v>1890</v>
      </c>
    </row>
    <row r="11621" spans="1:11" ht="15">
      <c r="A11621" t="s">
        <v>27</v>
      </c>
      <c r="B11621">
        <v>1</v>
      </c>
      <c r="C11621">
        <v>21</v>
      </c>
      <c r="D11621" t="s">
        <v>23</v>
      </c>
      <c r="E11621" t="s">
        <v>1836</v>
      </c>
      <c r="F11621" s="1">
        <v>3.426736111111111E-2</v>
      </c>
      <c r="G11621">
        <f>_xlfn.XLOOKUP($A11621,Product_pricing!$B:$B,Product_pricing!$C:$C)</f>
        <v>29</v>
      </c>
      <c r="H11621">
        <f t="shared" si="543"/>
        <v>22.91</v>
      </c>
      <c r="I11621" s="10">
        <f t="shared" si="544"/>
        <v>2.0216658692661166E-2</v>
      </c>
      <c r="J11621" t="str">
        <f>_xlfn.XLOOKUP(A11621,Product_Details!$A:$A,Product_Details!$G:$G,"mens")</f>
        <v>Mens</v>
      </c>
      <c r="K11621">
        <f t="shared" si="545"/>
        <v>1890</v>
      </c>
    </row>
    <row r="11622" spans="1:11" ht="15">
      <c r="A11622" t="s">
        <v>22</v>
      </c>
      <c r="B11622">
        <v>1</v>
      </c>
      <c r="C11622">
        <v>1</v>
      </c>
      <c r="D11622" t="s">
        <v>33</v>
      </c>
      <c r="E11622" t="s">
        <v>1837</v>
      </c>
      <c r="F11622" s="1">
        <v>2.244675925925926E-2</v>
      </c>
      <c r="G11622">
        <f>_xlfn.XLOOKUP($A11622,Product_pricing!$B:$B,Product_pricing!$C:$C)</f>
        <v>13</v>
      </c>
      <c r="H11622">
        <f t="shared" si="543"/>
        <v>12.87</v>
      </c>
      <c r="I11622" s="10">
        <f t="shared" si="544"/>
        <v>1.135697937034261E-2</v>
      </c>
      <c r="J11622" t="str">
        <f>_xlfn.XLOOKUP(A11622,Product_Details!$A:$A,Product_Details!$G:$G,"mens")</f>
        <v>Womens</v>
      </c>
      <c r="K11622">
        <f t="shared" si="545"/>
        <v>3767.5</v>
      </c>
    </row>
    <row r="11623" spans="1:11" ht="15">
      <c r="A11623" t="s">
        <v>36</v>
      </c>
      <c r="B11623">
        <v>2</v>
      </c>
      <c r="C11623">
        <v>1</v>
      </c>
      <c r="D11623" t="s">
        <v>33</v>
      </c>
      <c r="E11623" t="s">
        <v>1837</v>
      </c>
      <c r="F11623" s="1">
        <v>2.244675925925926E-2</v>
      </c>
      <c r="G11623">
        <f>_xlfn.XLOOKUP($A11623,Product_pricing!$B:$B,Product_pricing!$C:$C)</f>
        <v>23</v>
      </c>
      <c r="H11623">
        <f t="shared" si="543"/>
        <v>45.54</v>
      </c>
      <c r="I11623" s="10">
        <f t="shared" si="544"/>
        <v>4.018623469505847E-2</v>
      </c>
      <c r="J11623" t="str">
        <f>_xlfn.XLOOKUP(A11623,Product_Details!$A:$A,Product_Details!$G:$G,"mens")</f>
        <v>Womens</v>
      </c>
      <c r="K11623">
        <f t="shared" si="545"/>
        <v>3767.5</v>
      </c>
    </row>
    <row r="11624" spans="1:11" ht="15">
      <c r="A11624" t="s">
        <v>25</v>
      </c>
      <c r="B11624">
        <v>4</v>
      </c>
      <c r="C11624">
        <v>1</v>
      </c>
      <c r="D11624" t="s">
        <v>33</v>
      </c>
      <c r="E11624" t="s">
        <v>1837</v>
      </c>
      <c r="F11624" s="1">
        <v>2.244675925925926E-2</v>
      </c>
      <c r="G11624">
        <f>_xlfn.XLOOKUP($A11624,Product_pricing!$B:$B,Product_pricing!$C:$C)</f>
        <v>40</v>
      </c>
      <c r="H11624">
        <f t="shared" si="543"/>
        <v>158.4</v>
      </c>
      <c r="I11624" s="10">
        <f t="shared" si="544"/>
        <v>0.139778207634986</v>
      </c>
      <c r="J11624" t="str">
        <f>_xlfn.XLOOKUP(A11624,Product_Details!$A:$A,Product_Details!$G:$G,"mens")</f>
        <v>Mens</v>
      </c>
      <c r="K11624">
        <f t="shared" si="545"/>
        <v>1512</v>
      </c>
    </row>
    <row r="11625" spans="1:11" ht="15">
      <c r="A11625" t="s">
        <v>41</v>
      </c>
      <c r="B11625">
        <v>2</v>
      </c>
      <c r="C11625">
        <v>1</v>
      </c>
      <c r="D11625" t="s">
        <v>33</v>
      </c>
      <c r="E11625" t="s">
        <v>1837</v>
      </c>
      <c r="F11625" s="1">
        <v>2.244675925925926E-2</v>
      </c>
      <c r="G11625">
        <f>_xlfn.XLOOKUP($A11625,Product_pricing!$B:$B,Product_pricing!$C:$C)</f>
        <v>10</v>
      </c>
      <c r="H11625">
        <f t="shared" si="543"/>
        <v>19.8</v>
      </c>
      <c r="I11625" s="10">
        <f t="shared" si="544"/>
        <v>1.7472275954373249E-2</v>
      </c>
      <c r="J11625" t="str">
        <f>_xlfn.XLOOKUP(A11625,Product_Details!$A:$A,Product_Details!$G:$G,"mens")</f>
        <v>Mens</v>
      </c>
      <c r="K11625">
        <f t="shared" si="545"/>
        <v>1512</v>
      </c>
    </row>
    <row r="11626" spans="1:11" ht="15">
      <c r="A11626" t="s">
        <v>32</v>
      </c>
      <c r="B11626">
        <v>3</v>
      </c>
      <c r="C11626">
        <v>1</v>
      </c>
      <c r="D11626" t="s">
        <v>33</v>
      </c>
      <c r="E11626" t="s">
        <v>1837</v>
      </c>
      <c r="F11626" s="1">
        <v>2.244675925925926E-2</v>
      </c>
      <c r="G11626">
        <f>_xlfn.XLOOKUP($A11626,Product_pricing!$B:$B,Product_pricing!$C:$C)</f>
        <v>36</v>
      </c>
      <c r="H11626">
        <f t="shared" si="543"/>
        <v>106.92</v>
      </c>
      <c r="I11626" s="10">
        <f t="shared" si="544"/>
        <v>9.435029015361554E-2</v>
      </c>
      <c r="J11626" t="str">
        <f>_xlfn.XLOOKUP(A11626,Product_Details!$A:$A,Product_Details!$G:$G,"mens")</f>
        <v>Mens</v>
      </c>
      <c r="K11626">
        <f t="shared" si="545"/>
        <v>1512</v>
      </c>
    </row>
    <row r="11627" spans="1:11" ht="15">
      <c r="A11627" t="s">
        <v>26</v>
      </c>
      <c r="B11627">
        <v>5</v>
      </c>
      <c r="C11627">
        <v>1</v>
      </c>
      <c r="D11627" t="s">
        <v>33</v>
      </c>
      <c r="E11627" t="s">
        <v>1837</v>
      </c>
      <c r="F11627" s="1">
        <v>2.244675925925926E-2</v>
      </c>
      <c r="G11627">
        <f>_xlfn.XLOOKUP($A11627,Product_pricing!$B:$B,Product_pricing!$C:$C)</f>
        <v>17</v>
      </c>
      <c r="H11627">
        <f t="shared" si="543"/>
        <v>84.15</v>
      </c>
      <c r="I11627" s="10">
        <f t="shared" si="544"/>
        <v>7.4257172806086305E-2</v>
      </c>
      <c r="J11627" t="str">
        <f>_xlfn.XLOOKUP(A11627,Product_Details!$A:$A,Product_Details!$G:$G,"mens")</f>
        <v>Mens</v>
      </c>
      <c r="K11627">
        <f t="shared" si="545"/>
        <v>1512</v>
      </c>
    </row>
    <row r="11628" spans="1:11" ht="15">
      <c r="A11628" t="s">
        <v>27</v>
      </c>
      <c r="B11628">
        <v>1</v>
      </c>
      <c r="C11628">
        <v>1</v>
      </c>
      <c r="D11628" t="s">
        <v>33</v>
      </c>
      <c r="E11628" t="s">
        <v>1837</v>
      </c>
      <c r="F11628" s="1">
        <v>2.244675925925926E-2</v>
      </c>
      <c r="G11628">
        <f>_xlfn.XLOOKUP($A11628,Product_pricing!$B:$B,Product_pricing!$C:$C)</f>
        <v>29</v>
      </c>
      <c r="H11628">
        <f t="shared" si="543"/>
        <v>28.71</v>
      </c>
      <c r="I11628" s="10">
        <f t="shared" si="544"/>
        <v>2.5334800133841207E-2</v>
      </c>
      <c r="J11628" t="str">
        <f>_xlfn.XLOOKUP(A11628,Product_Details!$A:$A,Product_Details!$G:$G,"mens")</f>
        <v>Mens</v>
      </c>
      <c r="K11628">
        <f t="shared" si="545"/>
        <v>1512</v>
      </c>
    </row>
    <row r="11629" spans="1:11" ht="15">
      <c r="A11629" t="s">
        <v>22</v>
      </c>
      <c r="B11629">
        <v>5</v>
      </c>
      <c r="C11629">
        <v>19</v>
      </c>
      <c r="D11629" t="s">
        <v>33</v>
      </c>
      <c r="E11629" t="s">
        <v>1838</v>
      </c>
      <c r="F11629" s="1">
        <v>3.393865740740741E-2</v>
      </c>
      <c r="G11629">
        <f>_xlfn.XLOOKUP($A11629,Product_pricing!$B:$B,Product_pricing!$C:$C)</f>
        <v>13</v>
      </c>
      <c r="H11629">
        <f t="shared" si="543"/>
        <v>52.650000000000006</v>
      </c>
      <c r="I11629" s="10">
        <f t="shared" si="544"/>
        <v>4.6460370151401593E-2</v>
      </c>
      <c r="J11629" t="str">
        <f>_xlfn.XLOOKUP(A11629,Product_Details!$A:$A,Product_Details!$G:$G,"mens")</f>
        <v>Womens</v>
      </c>
      <c r="K11629">
        <f t="shared" si="545"/>
        <v>7535</v>
      </c>
    </row>
    <row r="11630" spans="1:11" ht="15">
      <c r="A11630" t="s">
        <v>25</v>
      </c>
      <c r="B11630">
        <v>1</v>
      </c>
      <c r="C11630">
        <v>19</v>
      </c>
      <c r="D11630" t="s">
        <v>33</v>
      </c>
      <c r="E11630" t="s">
        <v>1838</v>
      </c>
      <c r="F11630" s="1">
        <v>3.393865740740741E-2</v>
      </c>
      <c r="G11630">
        <f>_xlfn.XLOOKUP($A11630,Product_pricing!$B:$B,Product_pricing!$C:$C)</f>
        <v>40</v>
      </c>
      <c r="H11630">
        <f t="shared" si="543"/>
        <v>32.400000000000006</v>
      </c>
      <c r="I11630" s="10">
        <f t="shared" si="544"/>
        <v>2.8590997016247136E-2</v>
      </c>
      <c r="J11630" t="str">
        <f>_xlfn.XLOOKUP(A11630,Product_Details!$A:$A,Product_Details!$G:$G,"mens")</f>
        <v>Mens</v>
      </c>
      <c r="K11630">
        <f t="shared" si="545"/>
        <v>2520</v>
      </c>
    </row>
    <row r="11631" spans="1:11" ht="15">
      <c r="A11631" t="s">
        <v>41</v>
      </c>
      <c r="B11631">
        <v>4</v>
      </c>
      <c r="C11631">
        <v>19</v>
      </c>
      <c r="D11631" t="s">
        <v>33</v>
      </c>
      <c r="E11631" t="s">
        <v>1838</v>
      </c>
      <c r="F11631" s="1">
        <v>3.393865740740741E-2</v>
      </c>
      <c r="G11631">
        <f>_xlfn.XLOOKUP($A11631,Product_pricing!$B:$B,Product_pricing!$C:$C)</f>
        <v>10</v>
      </c>
      <c r="H11631">
        <f t="shared" si="543"/>
        <v>32.400000000000006</v>
      </c>
      <c r="I11631" s="10">
        <f t="shared" si="544"/>
        <v>2.8590997016247136E-2</v>
      </c>
      <c r="J11631" t="str">
        <f>_xlfn.XLOOKUP(A11631,Product_Details!$A:$A,Product_Details!$G:$G,"mens")</f>
        <v>Mens</v>
      </c>
      <c r="K11631">
        <f t="shared" si="545"/>
        <v>2520</v>
      </c>
    </row>
    <row r="11632" spans="1:11" ht="15">
      <c r="A11632" t="s">
        <v>32</v>
      </c>
      <c r="B11632">
        <v>5</v>
      </c>
      <c r="C11632">
        <v>19</v>
      </c>
      <c r="D11632" t="s">
        <v>33</v>
      </c>
      <c r="E11632" t="s">
        <v>1838</v>
      </c>
      <c r="F11632" s="1">
        <v>3.393865740740741E-2</v>
      </c>
      <c r="G11632">
        <f>_xlfn.XLOOKUP($A11632,Product_pricing!$B:$B,Product_pricing!$C:$C)</f>
        <v>36</v>
      </c>
      <c r="H11632">
        <f t="shared" si="543"/>
        <v>145.80000000000001</v>
      </c>
      <c r="I11632" s="10">
        <f t="shared" si="544"/>
        <v>0.1286594865731121</v>
      </c>
      <c r="J11632" t="str">
        <f>_xlfn.XLOOKUP(A11632,Product_Details!$A:$A,Product_Details!$G:$G,"mens")</f>
        <v>Mens</v>
      </c>
      <c r="K11632">
        <f t="shared" si="545"/>
        <v>2520</v>
      </c>
    </row>
    <row r="11633" spans="1:11" ht="15">
      <c r="A11633" t="s">
        <v>22</v>
      </c>
      <c r="B11633">
        <v>4</v>
      </c>
      <c r="C11633">
        <v>11</v>
      </c>
      <c r="D11633" t="s">
        <v>23</v>
      </c>
      <c r="E11633" t="s">
        <v>1839</v>
      </c>
      <c r="F11633" s="1">
        <v>4.0429398148148145E-2</v>
      </c>
      <c r="G11633">
        <f>_xlfn.XLOOKUP($A11633,Product_pricing!$B:$B,Product_pricing!$C:$C)</f>
        <v>13</v>
      </c>
      <c r="H11633">
        <f t="shared" si="543"/>
        <v>46.28</v>
      </c>
      <c r="I11633" s="10">
        <f t="shared" si="544"/>
        <v>4.0839238947898676E-2</v>
      </c>
      <c r="J11633" t="str">
        <f>_xlfn.XLOOKUP(A11633,Product_Details!$A:$A,Product_Details!$G:$G,"mens")</f>
        <v>Womens</v>
      </c>
      <c r="K11633">
        <f t="shared" si="545"/>
        <v>3767.5</v>
      </c>
    </row>
    <row r="11634" spans="1:11" ht="15">
      <c r="A11634" t="s">
        <v>29</v>
      </c>
      <c r="B11634">
        <v>3</v>
      </c>
      <c r="C11634">
        <v>11</v>
      </c>
      <c r="D11634" t="s">
        <v>23</v>
      </c>
      <c r="E11634" t="s">
        <v>1839</v>
      </c>
      <c r="F11634" s="1">
        <v>4.0429398148148145E-2</v>
      </c>
      <c r="G11634">
        <f>_xlfn.XLOOKUP($A11634,Product_pricing!$B:$B,Product_pricing!$C:$C)</f>
        <v>10</v>
      </c>
      <c r="H11634">
        <f t="shared" si="543"/>
        <v>26.7</v>
      </c>
      <c r="I11634" s="10">
        <f t="shared" si="544"/>
        <v>2.3561099393018467E-2</v>
      </c>
      <c r="J11634" t="str">
        <f>_xlfn.XLOOKUP(A11634,Product_Details!$A:$A,Product_Details!$G:$G,"mens")</f>
        <v>Womens</v>
      </c>
      <c r="K11634">
        <f t="shared" si="545"/>
        <v>3767.5</v>
      </c>
    </row>
    <row r="11635" spans="1:11" ht="15">
      <c r="A11635" t="s">
        <v>25</v>
      </c>
      <c r="B11635">
        <v>3</v>
      </c>
      <c r="C11635">
        <v>11</v>
      </c>
      <c r="D11635" t="s">
        <v>23</v>
      </c>
      <c r="E11635" t="s">
        <v>1839</v>
      </c>
      <c r="F11635" s="1">
        <v>4.0429398148148145E-2</v>
      </c>
      <c r="G11635">
        <f>_xlfn.XLOOKUP($A11635,Product_pricing!$B:$B,Product_pricing!$C:$C)</f>
        <v>40</v>
      </c>
      <c r="H11635">
        <f t="shared" si="543"/>
        <v>106.8</v>
      </c>
      <c r="I11635" s="10">
        <f t="shared" si="544"/>
        <v>9.4244397572073868E-2</v>
      </c>
      <c r="J11635" t="str">
        <f>_xlfn.XLOOKUP(A11635,Product_Details!$A:$A,Product_Details!$G:$G,"mens")</f>
        <v>Mens</v>
      </c>
      <c r="K11635">
        <f t="shared" si="545"/>
        <v>1512</v>
      </c>
    </row>
    <row r="11636" spans="1:11" ht="15">
      <c r="A11636" t="s">
        <v>41</v>
      </c>
      <c r="B11636">
        <v>2</v>
      </c>
      <c r="C11636">
        <v>11</v>
      </c>
      <c r="D11636" t="s">
        <v>23</v>
      </c>
      <c r="E11636" t="s">
        <v>1839</v>
      </c>
      <c r="F11636" s="1">
        <v>4.0429398148148145E-2</v>
      </c>
      <c r="G11636">
        <f>_xlfn.XLOOKUP($A11636,Product_pricing!$B:$B,Product_pricing!$C:$C)</f>
        <v>10</v>
      </c>
      <c r="H11636">
        <f t="shared" si="543"/>
        <v>17.8</v>
      </c>
      <c r="I11636" s="10">
        <f t="shared" si="544"/>
        <v>1.5707399595345648E-2</v>
      </c>
      <c r="J11636" t="str">
        <f>_xlfn.XLOOKUP(A11636,Product_Details!$A:$A,Product_Details!$G:$G,"mens")</f>
        <v>Mens</v>
      </c>
      <c r="K11636">
        <f t="shared" si="545"/>
        <v>1512</v>
      </c>
    </row>
    <row r="11637" spans="1:11" ht="15">
      <c r="A11637" t="s">
        <v>31</v>
      </c>
      <c r="B11637">
        <v>5</v>
      </c>
      <c r="C11637">
        <v>11</v>
      </c>
      <c r="D11637" t="s">
        <v>23</v>
      </c>
      <c r="E11637" t="s">
        <v>1839</v>
      </c>
      <c r="F11637" s="1">
        <v>4.0429398148148145E-2</v>
      </c>
      <c r="G11637">
        <f>_xlfn.XLOOKUP($A11637,Product_pricing!$B:$B,Product_pricing!$C:$C)</f>
        <v>57</v>
      </c>
      <c r="H11637">
        <f t="shared" si="543"/>
        <v>253.65</v>
      </c>
      <c r="I11637" s="10">
        <f t="shared" si="544"/>
        <v>0.22383044423367546</v>
      </c>
      <c r="J11637" t="str">
        <f>_xlfn.XLOOKUP(A11637,Product_Details!$A:$A,Product_Details!$G:$G,"mens")</f>
        <v>Mens</v>
      </c>
      <c r="K11637">
        <f t="shared" si="545"/>
        <v>1512</v>
      </c>
    </row>
    <row r="11638" spans="1:11" ht="15">
      <c r="A11638" t="s">
        <v>32</v>
      </c>
      <c r="B11638">
        <v>5</v>
      </c>
      <c r="C11638">
        <v>11</v>
      </c>
      <c r="D11638" t="s">
        <v>23</v>
      </c>
      <c r="E11638" t="s">
        <v>1839</v>
      </c>
      <c r="F11638" s="1">
        <v>4.0429398148148145E-2</v>
      </c>
      <c r="G11638">
        <f>_xlfn.XLOOKUP($A11638,Product_pricing!$B:$B,Product_pricing!$C:$C)</f>
        <v>36</v>
      </c>
      <c r="H11638">
        <f t="shared" si="543"/>
        <v>160.19999999999999</v>
      </c>
      <c r="I11638" s="10">
        <f t="shared" si="544"/>
        <v>0.14136659635811083</v>
      </c>
      <c r="J11638" t="str">
        <f>_xlfn.XLOOKUP(A11638,Product_Details!$A:$A,Product_Details!$G:$G,"mens")</f>
        <v>Mens</v>
      </c>
      <c r="K11638">
        <f t="shared" si="545"/>
        <v>1512</v>
      </c>
    </row>
    <row r="11639" spans="1:11" ht="15">
      <c r="A11639" t="s">
        <v>26</v>
      </c>
      <c r="B11639">
        <v>3</v>
      </c>
      <c r="C11639">
        <v>11</v>
      </c>
      <c r="D11639" t="s">
        <v>23</v>
      </c>
      <c r="E11639" t="s">
        <v>1839</v>
      </c>
      <c r="F11639" s="1">
        <v>4.0429398148148145E-2</v>
      </c>
      <c r="G11639">
        <f>_xlfn.XLOOKUP($A11639,Product_pricing!$B:$B,Product_pricing!$C:$C)</f>
        <v>17</v>
      </c>
      <c r="H11639">
        <f t="shared" si="543"/>
        <v>45.39</v>
      </c>
      <c r="I11639" s="10">
        <f t="shared" si="544"/>
        <v>4.0053868968131394E-2</v>
      </c>
      <c r="J11639" t="str">
        <f>_xlfn.XLOOKUP(A11639,Product_Details!$A:$A,Product_Details!$G:$G,"mens")</f>
        <v>Mens</v>
      </c>
      <c r="K11639">
        <f t="shared" si="545"/>
        <v>1512</v>
      </c>
    </row>
    <row r="11640" spans="1:11" ht="15">
      <c r="A11640" t="s">
        <v>22</v>
      </c>
      <c r="B11640">
        <v>1</v>
      </c>
      <c r="C11640">
        <v>3</v>
      </c>
      <c r="D11640" t="s">
        <v>33</v>
      </c>
      <c r="E11640" t="s">
        <v>1840</v>
      </c>
      <c r="F11640" s="1">
        <v>1.8885416666666665E-2</v>
      </c>
      <c r="G11640">
        <f>_xlfn.XLOOKUP($A11640,Product_pricing!$B:$B,Product_pricing!$C:$C)</f>
        <v>13</v>
      </c>
      <c r="H11640">
        <f t="shared" si="543"/>
        <v>12.61</v>
      </c>
      <c r="I11640" s="10">
        <f t="shared" si="544"/>
        <v>1.1127545443669022E-2</v>
      </c>
      <c r="J11640" t="str">
        <f>_xlfn.XLOOKUP(A11640,Product_Details!$A:$A,Product_Details!$G:$G,"mens")</f>
        <v>Womens</v>
      </c>
      <c r="K11640">
        <f t="shared" si="545"/>
        <v>2511.6666666666665</v>
      </c>
    </row>
    <row r="11641" spans="1:11" ht="15">
      <c r="A11641" t="s">
        <v>35</v>
      </c>
      <c r="B11641">
        <v>4</v>
      </c>
      <c r="C11641">
        <v>3</v>
      </c>
      <c r="D11641" t="s">
        <v>33</v>
      </c>
      <c r="E11641" t="s">
        <v>1840</v>
      </c>
      <c r="F11641" s="1">
        <v>1.8885416666666665E-2</v>
      </c>
      <c r="G11641">
        <f>_xlfn.XLOOKUP($A11641,Product_pricing!$B:$B,Product_pricing!$C:$C)</f>
        <v>32</v>
      </c>
      <c r="H11641">
        <f t="shared" si="543"/>
        <v>124.16</v>
      </c>
      <c r="I11641" s="10">
        <f t="shared" si="544"/>
        <v>0.10956352436843345</v>
      </c>
      <c r="J11641" t="str">
        <f>_xlfn.XLOOKUP(A11641,Product_Details!$A:$A,Product_Details!$G:$G,"mens")</f>
        <v>Womens</v>
      </c>
      <c r="K11641">
        <f t="shared" si="545"/>
        <v>2511.6666666666665</v>
      </c>
    </row>
    <row r="11642" spans="1:11" ht="15">
      <c r="A11642" t="s">
        <v>36</v>
      </c>
      <c r="B11642">
        <v>5</v>
      </c>
      <c r="C11642">
        <v>3</v>
      </c>
      <c r="D11642" t="s">
        <v>33</v>
      </c>
      <c r="E11642" t="s">
        <v>1840</v>
      </c>
      <c r="F11642" s="1">
        <v>1.8885416666666665E-2</v>
      </c>
      <c r="G11642">
        <f>_xlfn.XLOOKUP($A11642,Product_pricing!$B:$B,Product_pricing!$C:$C)</f>
        <v>23</v>
      </c>
      <c r="H11642">
        <f t="shared" si="543"/>
        <v>111.55</v>
      </c>
      <c r="I11642" s="10">
        <f t="shared" si="544"/>
        <v>9.8435978924764425E-2</v>
      </c>
      <c r="J11642" t="str">
        <f>_xlfn.XLOOKUP(A11642,Product_Details!$A:$A,Product_Details!$G:$G,"mens")</f>
        <v>Womens</v>
      </c>
      <c r="K11642">
        <f t="shared" si="545"/>
        <v>2511.6666666666665</v>
      </c>
    </row>
    <row r="11643" spans="1:11" ht="15">
      <c r="A11643" t="s">
        <v>25</v>
      </c>
      <c r="B11643">
        <v>1</v>
      </c>
      <c r="C11643">
        <v>3</v>
      </c>
      <c r="D11643" t="s">
        <v>33</v>
      </c>
      <c r="E11643" t="s">
        <v>1840</v>
      </c>
      <c r="F11643" s="1">
        <v>1.8885416666666665E-2</v>
      </c>
      <c r="G11643">
        <f>_xlfn.XLOOKUP($A11643,Product_pricing!$B:$B,Product_pricing!$C:$C)</f>
        <v>40</v>
      </c>
      <c r="H11643">
        <f t="shared" si="543"/>
        <v>38.799999999999997</v>
      </c>
      <c r="I11643" s="10">
        <f t="shared" si="544"/>
        <v>3.423860136513545E-2</v>
      </c>
      <c r="J11643" t="str">
        <f>_xlfn.XLOOKUP(A11643,Product_Details!$A:$A,Product_Details!$G:$G,"mens")</f>
        <v>Mens</v>
      </c>
      <c r="K11643">
        <f t="shared" si="545"/>
        <v>3780</v>
      </c>
    </row>
    <row r="11644" spans="1:11" ht="15">
      <c r="A11644" t="s">
        <v>32</v>
      </c>
      <c r="B11644">
        <v>5</v>
      </c>
      <c r="C11644">
        <v>3</v>
      </c>
      <c r="D11644" t="s">
        <v>33</v>
      </c>
      <c r="E11644" t="s">
        <v>1840</v>
      </c>
      <c r="F11644" s="1">
        <v>1.8885416666666665E-2</v>
      </c>
      <c r="G11644">
        <f>_xlfn.XLOOKUP($A11644,Product_pricing!$B:$B,Product_pricing!$C:$C)</f>
        <v>36</v>
      </c>
      <c r="H11644">
        <f t="shared" si="543"/>
        <v>174.6</v>
      </c>
      <c r="I11644" s="10">
        <f t="shared" si="544"/>
        <v>0.15407370614310956</v>
      </c>
      <c r="J11644" t="str">
        <f>_xlfn.XLOOKUP(A11644,Product_Details!$A:$A,Product_Details!$G:$G,"mens")</f>
        <v>Mens</v>
      </c>
      <c r="K11644">
        <f t="shared" si="545"/>
        <v>3780</v>
      </c>
    </row>
    <row r="11645" spans="1:11" ht="15">
      <c r="A11645" t="s">
        <v>35</v>
      </c>
      <c r="B11645">
        <v>3</v>
      </c>
      <c r="C11645">
        <v>0</v>
      </c>
      <c r="D11645" t="s">
        <v>23</v>
      </c>
      <c r="E11645" t="s">
        <v>1841</v>
      </c>
      <c r="F11645" s="1">
        <v>3.9486111111111111E-2</v>
      </c>
      <c r="G11645">
        <f>_xlfn.XLOOKUP($A11645,Product_pricing!$B:$B,Product_pricing!$C:$C)</f>
        <v>32</v>
      </c>
      <c r="H11645">
        <f t="shared" si="543"/>
        <v>96</v>
      </c>
      <c r="I11645" s="10">
        <f t="shared" si="544"/>
        <v>8.4714065233324837E-2</v>
      </c>
      <c r="J11645" t="str">
        <f>_xlfn.XLOOKUP(A11645,Product_Details!$A:$A,Product_Details!$G:$G,"mens")</f>
        <v>Womens</v>
      </c>
      <c r="K11645">
        <f t="shared" si="545"/>
        <v>3767.5</v>
      </c>
    </row>
    <row r="11646" spans="1:11" ht="15">
      <c r="A11646" t="s">
        <v>30</v>
      </c>
      <c r="B11646">
        <v>1</v>
      </c>
      <c r="C11646">
        <v>0</v>
      </c>
      <c r="D11646" t="s">
        <v>23</v>
      </c>
      <c r="E11646" t="s">
        <v>1841</v>
      </c>
      <c r="F11646" s="1">
        <v>3.9486111111111111E-2</v>
      </c>
      <c r="G11646">
        <f>_xlfn.XLOOKUP($A11646,Product_pricing!$B:$B,Product_pricing!$C:$C)</f>
        <v>19</v>
      </c>
      <c r="H11646">
        <f t="shared" si="543"/>
        <v>19</v>
      </c>
      <c r="I11646" s="10">
        <f t="shared" si="544"/>
        <v>1.6766325410762208E-2</v>
      </c>
      <c r="J11646" t="str">
        <f>_xlfn.XLOOKUP(A11646,Product_Details!$A:$A,Product_Details!$G:$G,"mens")</f>
        <v>Womens</v>
      </c>
      <c r="K11646">
        <f t="shared" si="545"/>
        <v>3767.5</v>
      </c>
    </row>
    <row r="11647" spans="1:11" ht="15">
      <c r="A11647" t="s">
        <v>32</v>
      </c>
      <c r="B11647">
        <v>1</v>
      </c>
      <c r="C11647">
        <v>0</v>
      </c>
      <c r="D11647" t="s">
        <v>23</v>
      </c>
      <c r="E11647" t="s">
        <v>1841</v>
      </c>
      <c r="F11647" s="1">
        <v>3.9486111111111111E-2</v>
      </c>
      <c r="G11647">
        <f>_xlfn.XLOOKUP($A11647,Product_pricing!$B:$B,Product_pricing!$C:$C)</f>
        <v>36</v>
      </c>
      <c r="H11647">
        <f t="shared" si="543"/>
        <v>36</v>
      </c>
      <c r="I11647" s="10">
        <f t="shared" si="544"/>
        <v>3.1767774462496817E-2</v>
      </c>
      <c r="J11647" t="str">
        <f>_xlfn.XLOOKUP(A11647,Product_Details!$A:$A,Product_Details!$G:$G,"mens")</f>
        <v>Mens</v>
      </c>
      <c r="K11647">
        <f t="shared" si="545"/>
        <v>3780</v>
      </c>
    </row>
    <row r="11648" spans="1:11" ht="15">
      <c r="A11648" t="s">
        <v>27</v>
      </c>
      <c r="B11648">
        <v>1</v>
      </c>
      <c r="C11648">
        <v>0</v>
      </c>
      <c r="D11648" t="s">
        <v>23</v>
      </c>
      <c r="E11648" t="s">
        <v>1841</v>
      </c>
      <c r="F11648" s="1">
        <v>3.9486111111111111E-2</v>
      </c>
      <c r="G11648">
        <f>_xlfn.XLOOKUP($A11648,Product_pricing!$B:$B,Product_pricing!$C:$C)</f>
        <v>29</v>
      </c>
      <c r="H11648">
        <f t="shared" si="543"/>
        <v>29</v>
      </c>
      <c r="I11648" s="10">
        <f t="shared" si="544"/>
        <v>2.5590707205900211E-2</v>
      </c>
      <c r="J11648" t="str">
        <f>_xlfn.XLOOKUP(A11648,Product_Details!$A:$A,Product_Details!$G:$G,"mens")</f>
        <v>Mens</v>
      </c>
      <c r="K11648">
        <f t="shared" si="545"/>
        <v>3780</v>
      </c>
    </row>
    <row r="11649" spans="1:11" ht="15">
      <c r="A11649" t="s">
        <v>30</v>
      </c>
      <c r="B11649">
        <v>5</v>
      </c>
      <c r="C11649">
        <v>13</v>
      </c>
      <c r="D11649" t="s">
        <v>33</v>
      </c>
      <c r="E11649" t="s">
        <v>1842</v>
      </c>
      <c r="F11649" s="1">
        <v>4.4560185185185189E-3</v>
      </c>
      <c r="G11649">
        <f>_xlfn.XLOOKUP($A11649,Product_pricing!$B:$B,Product_pricing!$C:$C)</f>
        <v>19</v>
      </c>
      <c r="H11649">
        <f t="shared" si="543"/>
        <v>82.65</v>
      </c>
      <c r="I11649" s="10">
        <f t="shared" si="544"/>
        <v>7.293351553681561E-2</v>
      </c>
      <c r="J11649" t="str">
        <f>_xlfn.XLOOKUP(A11649,Product_Details!$A:$A,Product_Details!$G:$G,"mens")</f>
        <v>Womens</v>
      </c>
      <c r="K11649">
        <f t="shared" si="545"/>
        <v>7535</v>
      </c>
    </row>
    <row r="11650" spans="1:11" ht="15">
      <c r="A11650" t="s">
        <v>41</v>
      </c>
      <c r="B11650">
        <v>3</v>
      </c>
      <c r="C11650">
        <v>13</v>
      </c>
      <c r="D11650" t="s">
        <v>33</v>
      </c>
      <c r="E11650" t="s">
        <v>1842</v>
      </c>
      <c r="F11650" s="1">
        <v>4.4560185185185189E-3</v>
      </c>
      <c r="G11650">
        <f>_xlfn.XLOOKUP($A11650,Product_pricing!$B:$B,Product_pricing!$C:$C)</f>
        <v>10</v>
      </c>
      <c r="H11650">
        <f t="shared" si="543"/>
        <v>26.1</v>
      </c>
      <c r="I11650" s="10">
        <f t="shared" si="544"/>
        <v>2.3031636485310189E-2</v>
      </c>
      <c r="J11650" t="str">
        <f>_xlfn.XLOOKUP(A11650,Product_Details!$A:$A,Product_Details!$G:$G,"mens")</f>
        <v>Mens</v>
      </c>
      <c r="K11650">
        <f t="shared" si="545"/>
        <v>1890</v>
      </c>
    </row>
    <row r="11651" spans="1:11" ht="15">
      <c r="A11651" t="s">
        <v>32</v>
      </c>
      <c r="B11651">
        <v>1</v>
      </c>
      <c r="C11651">
        <v>13</v>
      </c>
      <c r="D11651" t="s">
        <v>33</v>
      </c>
      <c r="E11651" t="s">
        <v>1842</v>
      </c>
      <c r="F11651" s="1">
        <v>4.4560185185185189E-3</v>
      </c>
      <c r="G11651">
        <f>_xlfn.XLOOKUP($A11651,Product_pricing!$B:$B,Product_pricing!$C:$C)</f>
        <v>36</v>
      </c>
      <c r="H11651">
        <f t="shared" ref="H11651:H11714" si="546">B11651*G11651*(1-C11651/100)</f>
        <v>31.32</v>
      </c>
      <c r="I11651" s="10">
        <f t="shared" ref="I11651:I11714" si="547">(H11651/SUM($H:$H))*1000</f>
        <v>2.7637963782372228E-2</v>
      </c>
      <c r="J11651" t="str">
        <f>_xlfn.XLOOKUP(A11651,Product_Details!$A:$A,Product_Details!$G:$G,"mens")</f>
        <v>Mens</v>
      </c>
      <c r="K11651">
        <f t="shared" ref="K11651:K11714" si="548">COUNTIFS($J:$J, J11651) / COUNTIFS($J:$J, J11651, $E:$E, E11651)</f>
        <v>1890</v>
      </c>
    </row>
    <row r="11652" spans="1:11" ht="15">
      <c r="A11652" t="s">
        <v>26</v>
      </c>
      <c r="B11652">
        <v>2</v>
      </c>
      <c r="C11652">
        <v>13</v>
      </c>
      <c r="D11652" t="s">
        <v>33</v>
      </c>
      <c r="E11652" t="s">
        <v>1842</v>
      </c>
      <c r="F11652" s="1">
        <v>4.4560185185185189E-3</v>
      </c>
      <c r="G11652">
        <f>_xlfn.XLOOKUP($A11652,Product_pricing!$B:$B,Product_pricing!$C:$C)</f>
        <v>17</v>
      </c>
      <c r="H11652">
        <f t="shared" si="546"/>
        <v>29.58</v>
      </c>
      <c r="I11652" s="10">
        <f t="shared" si="547"/>
        <v>2.6102521350018212E-2</v>
      </c>
      <c r="J11652" t="str">
        <f>_xlfn.XLOOKUP(A11652,Product_Details!$A:$A,Product_Details!$G:$G,"mens")</f>
        <v>Mens</v>
      </c>
      <c r="K11652">
        <f t="shared" si="548"/>
        <v>1890</v>
      </c>
    </row>
    <row r="11653" spans="1:11" ht="15">
      <c r="A11653" t="s">
        <v>27</v>
      </c>
      <c r="B11653">
        <v>5</v>
      </c>
      <c r="C11653">
        <v>13</v>
      </c>
      <c r="D11653" t="s">
        <v>33</v>
      </c>
      <c r="E11653" t="s">
        <v>1842</v>
      </c>
      <c r="F11653" s="1">
        <v>4.4560185185185189E-3</v>
      </c>
      <c r="G11653">
        <f>_xlfn.XLOOKUP($A11653,Product_pricing!$B:$B,Product_pricing!$C:$C)</f>
        <v>29</v>
      </c>
      <c r="H11653">
        <f t="shared" si="546"/>
        <v>126.15</v>
      </c>
      <c r="I11653" s="10">
        <f t="shared" si="547"/>
        <v>0.11131957634566592</v>
      </c>
      <c r="J11653" t="str">
        <f>_xlfn.XLOOKUP(A11653,Product_Details!$A:$A,Product_Details!$G:$G,"mens")</f>
        <v>Mens</v>
      </c>
      <c r="K11653">
        <f t="shared" si="548"/>
        <v>1890</v>
      </c>
    </row>
    <row r="11654" spans="1:11" ht="15">
      <c r="A11654" t="s">
        <v>36</v>
      </c>
      <c r="B11654">
        <v>4</v>
      </c>
      <c r="C11654">
        <v>5</v>
      </c>
      <c r="D11654" t="s">
        <v>23</v>
      </c>
      <c r="E11654" t="s">
        <v>1843</v>
      </c>
      <c r="F11654" s="1">
        <v>2.686111111111111E-2</v>
      </c>
      <c r="G11654">
        <f>_xlfn.XLOOKUP($A11654,Product_pricing!$B:$B,Product_pricing!$C:$C)</f>
        <v>23</v>
      </c>
      <c r="H11654">
        <f t="shared" si="546"/>
        <v>87.399999999999991</v>
      </c>
      <c r="I11654" s="10">
        <f t="shared" si="547"/>
        <v>7.7125096889506153E-2</v>
      </c>
      <c r="J11654" t="str">
        <f>_xlfn.XLOOKUP(A11654,Product_Details!$A:$A,Product_Details!$G:$G,"mens")</f>
        <v>Womens</v>
      </c>
      <c r="K11654">
        <f t="shared" si="548"/>
        <v>7535</v>
      </c>
    </row>
    <row r="11655" spans="1:11" ht="15">
      <c r="A11655" t="s">
        <v>41</v>
      </c>
      <c r="B11655">
        <v>4</v>
      </c>
      <c r="C11655">
        <v>5</v>
      </c>
      <c r="D11655" t="s">
        <v>23</v>
      </c>
      <c r="E11655" t="s">
        <v>1843</v>
      </c>
      <c r="F11655" s="1">
        <v>2.686111111111111E-2</v>
      </c>
      <c r="G11655">
        <f>_xlfn.XLOOKUP($A11655,Product_pricing!$B:$B,Product_pricing!$C:$C)</f>
        <v>10</v>
      </c>
      <c r="H11655">
        <f t="shared" si="546"/>
        <v>38</v>
      </c>
      <c r="I11655" s="10">
        <f t="shared" si="547"/>
        <v>3.3532650821524415E-2</v>
      </c>
      <c r="J11655" t="str">
        <f>_xlfn.XLOOKUP(A11655,Product_Details!$A:$A,Product_Details!$G:$G,"mens")</f>
        <v>Mens</v>
      </c>
      <c r="K11655">
        <f t="shared" si="548"/>
        <v>1890</v>
      </c>
    </row>
    <row r="11656" spans="1:11" ht="15">
      <c r="A11656" t="s">
        <v>31</v>
      </c>
      <c r="B11656">
        <v>5</v>
      </c>
      <c r="C11656">
        <v>5</v>
      </c>
      <c r="D11656" t="s">
        <v>23</v>
      </c>
      <c r="E11656" t="s">
        <v>1843</v>
      </c>
      <c r="F11656" s="1">
        <v>2.686111111111111E-2</v>
      </c>
      <c r="G11656">
        <f>_xlfn.XLOOKUP($A11656,Product_pricing!$B:$B,Product_pricing!$C:$C)</f>
        <v>57</v>
      </c>
      <c r="H11656">
        <f t="shared" si="546"/>
        <v>270.75</v>
      </c>
      <c r="I11656" s="10">
        <f t="shared" si="547"/>
        <v>0.23892013710336146</v>
      </c>
      <c r="J11656" t="str">
        <f>_xlfn.XLOOKUP(A11656,Product_Details!$A:$A,Product_Details!$G:$G,"mens")</f>
        <v>Mens</v>
      </c>
      <c r="K11656">
        <f t="shared" si="548"/>
        <v>1890</v>
      </c>
    </row>
    <row r="11657" spans="1:11" ht="15">
      <c r="A11657" t="s">
        <v>32</v>
      </c>
      <c r="B11657">
        <v>1</v>
      </c>
      <c r="C11657">
        <v>5</v>
      </c>
      <c r="D11657" t="s">
        <v>23</v>
      </c>
      <c r="E11657" t="s">
        <v>1843</v>
      </c>
      <c r="F11657" s="1">
        <v>2.686111111111111E-2</v>
      </c>
      <c r="G11657">
        <f>_xlfn.XLOOKUP($A11657,Product_pricing!$B:$B,Product_pricing!$C:$C)</f>
        <v>36</v>
      </c>
      <c r="H11657">
        <f t="shared" si="546"/>
        <v>34.199999999999996</v>
      </c>
      <c r="I11657" s="10">
        <f t="shared" si="547"/>
        <v>3.0179385739371969E-2</v>
      </c>
      <c r="J11657" t="str">
        <f>_xlfn.XLOOKUP(A11657,Product_Details!$A:$A,Product_Details!$G:$G,"mens")</f>
        <v>Mens</v>
      </c>
      <c r="K11657">
        <f t="shared" si="548"/>
        <v>1890</v>
      </c>
    </row>
    <row r="11658" spans="1:11" ht="15">
      <c r="A11658" t="s">
        <v>27</v>
      </c>
      <c r="B11658">
        <v>4</v>
      </c>
      <c r="C11658">
        <v>5</v>
      </c>
      <c r="D11658" t="s">
        <v>23</v>
      </c>
      <c r="E11658" t="s">
        <v>1843</v>
      </c>
      <c r="F11658" s="1">
        <v>2.686111111111111E-2</v>
      </c>
      <c r="G11658">
        <f>_xlfn.XLOOKUP($A11658,Product_pricing!$B:$B,Product_pricing!$C:$C)</f>
        <v>29</v>
      </c>
      <c r="H11658">
        <f t="shared" si="546"/>
        <v>110.19999999999999</v>
      </c>
      <c r="I11658" s="10">
        <f t="shared" si="547"/>
        <v>9.7244687382420786E-2</v>
      </c>
      <c r="J11658" t="str">
        <f>_xlfn.XLOOKUP(A11658,Product_Details!$A:$A,Product_Details!$G:$G,"mens")</f>
        <v>Mens</v>
      </c>
      <c r="K11658">
        <f t="shared" si="548"/>
        <v>1890</v>
      </c>
    </row>
    <row r="11659" spans="1:11" ht="15">
      <c r="A11659" t="s">
        <v>22</v>
      </c>
      <c r="B11659">
        <v>4</v>
      </c>
      <c r="C11659">
        <v>9</v>
      </c>
      <c r="D11659" t="s">
        <v>33</v>
      </c>
      <c r="E11659" t="s">
        <v>1844</v>
      </c>
      <c r="F11659" s="1">
        <v>3.1483796296296294E-2</v>
      </c>
      <c r="G11659">
        <f>_xlfn.XLOOKUP($A11659,Product_pricing!$B:$B,Product_pricing!$C:$C)</f>
        <v>13</v>
      </c>
      <c r="H11659">
        <f t="shared" si="546"/>
        <v>47.32</v>
      </c>
      <c r="I11659" s="10">
        <f t="shared" si="547"/>
        <v>4.1756974654593035E-2</v>
      </c>
      <c r="J11659" t="str">
        <f>_xlfn.XLOOKUP(A11659,Product_Details!$A:$A,Product_Details!$G:$G,"mens")</f>
        <v>Womens</v>
      </c>
      <c r="K11659">
        <f t="shared" si="548"/>
        <v>1883.75</v>
      </c>
    </row>
    <row r="11660" spans="1:11" ht="15">
      <c r="A11660" t="s">
        <v>36</v>
      </c>
      <c r="B11660">
        <v>4</v>
      </c>
      <c r="C11660">
        <v>9</v>
      </c>
      <c r="D11660" t="s">
        <v>33</v>
      </c>
      <c r="E11660" t="s">
        <v>1844</v>
      </c>
      <c r="F11660" s="1">
        <v>3.1483796296296294E-2</v>
      </c>
      <c r="G11660">
        <f>_xlfn.XLOOKUP($A11660,Product_pricing!$B:$B,Product_pricing!$C:$C)</f>
        <v>23</v>
      </c>
      <c r="H11660">
        <f t="shared" si="546"/>
        <v>83.72</v>
      </c>
      <c r="I11660" s="10">
        <f t="shared" si="547"/>
        <v>7.3877724388895366E-2</v>
      </c>
      <c r="J11660" t="str">
        <f>_xlfn.XLOOKUP(A11660,Product_Details!$A:$A,Product_Details!$G:$G,"mens")</f>
        <v>Womens</v>
      </c>
      <c r="K11660">
        <f t="shared" si="548"/>
        <v>1883.75</v>
      </c>
    </row>
    <row r="11661" spans="1:11" ht="15">
      <c r="A11661" t="s">
        <v>30</v>
      </c>
      <c r="B11661">
        <v>2</v>
      </c>
      <c r="C11661">
        <v>9</v>
      </c>
      <c r="D11661" t="s">
        <v>33</v>
      </c>
      <c r="E11661" t="s">
        <v>1844</v>
      </c>
      <c r="F11661" s="1">
        <v>3.1483796296296294E-2</v>
      </c>
      <c r="G11661">
        <f>_xlfn.XLOOKUP($A11661,Product_pricing!$B:$B,Product_pricing!$C:$C)</f>
        <v>19</v>
      </c>
      <c r="H11661">
        <f t="shared" si="546"/>
        <v>34.58</v>
      </c>
      <c r="I11661" s="10">
        <f t="shared" si="547"/>
        <v>3.0514712247587217E-2</v>
      </c>
      <c r="J11661" t="str">
        <f>_xlfn.XLOOKUP(A11661,Product_Details!$A:$A,Product_Details!$G:$G,"mens")</f>
        <v>Womens</v>
      </c>
      <c r="K11661">
        <f t="shared" si="548"/>
        <v>1883.75</v>
      </c>
    </row>
    <row r="11662" spans="1:11" ht="15">
      <c r="A11662" t="s">
        <v>38</v>
      </c>
      <c r="B11662">
        <v>4</v>
      </c>
      <c r="C11662">
        <v>9</v>
      </c>
      <c r="D11662" t="s">
        <v>33</v>
      </c>
      <c r="E11662" t="s">
        <v>1844</v>
      </c>
      <c r="F11662" s="1">
        <v>3.1483796296296294E-2</v>
      </c>
      <c r="G11662">
        <f>_xlfn.XLOOKUP($A11662,Product_pricing!$B:$B,Product_pricing!$C:$C)</f>
        <v>54</v>
      </c>
      <c r="H11662">
        <f t="shared" si="546"/>
        <v>196.56</v>
      </c>
      <c r="I11662" s="10">
        <f t="shared" si="547"/>
        <v>0.17345204856523261</v>
      </c>
      <c r="J11662" t="str">
        <f>_xlfn.XLOOKUP(A11662,Product_Details!$A:$A,Product_Details!$G:$G,"mens")</f>
        <v>Womens</v>
      </c>
      <c r="K11662">
        <f t="shared" si="548"/>
        <v>1883.75</v>
      </c>
    </row>
    <row r="11663" spans="1:11" ht="15">
      <c r="A11663" t="s">
        <v>25</v>
      </c>
      <c r="B11663">
        <v>2</v>
      </c>
      <c r="C11663">
        <v>9</v>
      </c>
      <c r="D11663" t="s">
        <v>33</v>
      </c>
      <c r="E11663" t="s">
        <v>1844</v>
      </c>
      <c r="F11663" s="1">
        <v>3.1483796296296294E-2</v>
      </c>
      <c r="G11663">
        <f>_xlfn.XLOOKUP($A11663,Product_pricing!$B:$B,Product_pricing!$C:$C)</f>
        <v>40</v>
      </c>
      <c r="H11663">
        <f t="shared" si="546"/>
        <v>72.8</v>
      </c>
      <c r="I11663" s="10">
        <f t="shared" si="547"/>
        <v>6.4241499468604676E-2</v>
      </c>
      <c r="J11663" t="str">
        <f>_xlfn.XLOOKUP(A11663,Product_Details!$A:$A,Product_Details!$G:$G,"mens")</f>
        <v>Mens</v>
      </c>
      <c r="K11663">
        <f t="shared" si="548"/>
        <v>1890</v>
      </c>
    </row>
    <row r="11664" spans="1:11" ht="15">
      <c r="A11664" t="s">
        <v>41</v>
      </c>
      <c r="B11664">
        <v>4</v>
      </c>
      <c r="C11664">
        <v>9</v>
      </c>
      <c r="D11664" t="s">
        <v>33</v>
      </c>
      <c r="E11664" t="s">
        <v>1844</v>
      </c>
      <c r="F11664" s="1">
        <v>3.1483796296296294E-2</v>
      </c>
      <c r="G11664">
        <f>_xlfn.XLOOKUP($A11664,Product_pricing!$B:$B,Product_pricing!$C:$C)</f>
        <v>10</v>
      </c>
      <c r="H11664">
        <f t="shared" si="546"/>
        <v>36.4</v>
      </c>
      <c r="I11664" s="10">
        <f t="shared" si="547"/>
        <v>3.2120749734302338E-2</v>
      </c>
      <c r="J11664" t="str">
        <f>_xlfn.XLOOKUP(A11664,Product_Details!$A:$A,Product_Details!$G:$G,"mens")</f>
        <v>Mens</v>
      </c>
      <c r="K11664">
        <f t="shared" si="548"/>
        <v>1890</v>
      </c>
    </row>
    <row r="11665" spans="1:11" ht="15">
      <c r="A11665" t="s">
        <v>31</v>
      </c>
      <c r="B11665">
        <v>3</v>
      </c>
      <c r="C11665">
        <v>9</v>
      </c>
      <c r="D11665" t="s">
        <v>33</v>
      </c>
      <c r="E11665" t="s">
        <v>1844</v>
      </c>
      <c r="F11665" s="1">
        <v>3.1483796296296294E-2</v>
      </c>
      <c r="G11665">
        <f>_xlfn.XLOOKUP($A11665,Product_pricing!$B:$B,Product_pricing!$C:$C)</f>
        <v>57</v>
      </c>
      <c r="H11665">
        <f t="shared" si="546"/>
        <v>155.61000000000001</v>
      </c>
      <c r="I11665" s="10">
        <f t="shared" si="547"/>
        <v>0.13731620511414247</v>
      </c>
      <c r="J11665" t="str">
        <f>_xlfn.XLOOKUP(A11665,Product_Details!$A:$A,Product_Details!$G:$G,"mens")</f>
        <v>Mens</v>
      </c>
      <c r="K11665">
        <f t="shared" si="548"/>
        <v>1890</v>
      </c>
    </row>
    <row r="11666" spans="1:11" ht="15">
      <c r="A11666" t="s">
        <v>27</v>
      </c>
      <c r="B11666">
        <v>5</v>
      </c>
      <c r="C11666">
        <v>9</v>
      </c>
      <c r="D11666" t="s">
        <v>33</v>
      </c>
      <c r="E11666" t="s">
        <v>1844</v>
      </c>
      <c r="F11666" s="1">
        <v>3.1483796296296294E-2</v>
      </c>
      <c r="G11666">
        <f>_xlfn.XLOOKUP($A11666,Product_pricing!$B:$B,Product_pricing!$C:$C)</f>
        <v>29</v>
      </c>
      <c r="H11666">
        <f t="shared" si="546"/>
        <v>131.95000000000002</v>
      </c>
      <c r="I11666" s="10">
        <f t="shared" si="547"/>
        <v>0.11643771778684597</v>
      </c>
      <c r="J11666" t="str">
        <f>_xlfn.XLOOKUP(A11666,Product_Details!$A:$A,Product_Details!$G:$G,"mens")</f>
        <v>Mens</v>
      </c>
      <c r="K11666">
        <f t="shared" si="548"/>
        <v>1890</v>
      </c>
    </row>
    <row r="11667" spans="1:11" ht="15">
      <c r="A11667" t="s">
        <v>22</v>
      </c>
      <c r="B11667">
        <v>4</v>
      </c>
      <c r="C11667">
        <v>23</v>
      </c>
      <c r="D11667" t="s">
        <v>33</v>
      </c>
      <c r="E11667" t="s">
        <v>1845</v>
      </c>
      <c r="F11667" s="1">
        <v>6.6365740740740734E-3</v>
      </c>
      <c r="G11667">
        <f>_xlfn.XLOOKUP($A11667,Product_pricing!$B:$B,Product_pricing!$C:$C)</f>
        <v>13</v>
      </c>
      <c r="H11667">
        <f t="shared" si="546"/>
        <v>40.04</v>
      </c>
      <c r="I11667" s="10">
        <f t="shared" si="547"/>
        <v>3.5332824707732566E-2</v>
      </c>
      <c r="J11667" t="str">
        <f>_xlfn.XLOOKUP(A11667,Product_Details!$A:$A,Product_Details!$G:$G,"mens")</f>
        <v>Womens</v>
      </c>
      <c r="K11667">
        <f t="shared" si="548"/>
        <v>2511.6666666666665</v>
      </c>
    </row>
    <row r="11668" spans="1:11" ht="15">
      <c r="A11668" t="s">
        <v>35</v>
      </c>
      <c r="B11668">
        <v>5</v>
      </c>
      <c r="C11668">
        <v>23</v>
      </c>
      <c r="D11668" t="s">
        <v>33</v>
      </c>
      <c r="E11668" t="s">
        <v>1845</v>
      </c>
      <c r="F11668" s="1">
        <v>6.6365740740740734E-3</v>
      </c>
      <c r="G11668">
        <f>_xlfn.XLOOKUP($A11668,Product_pricing!$B:$B,Product_pricing!$C:$C)</f>
        <v>32</v>
      </c>
      <c r="H11668">
        <f t="shared" si="546"/>
        <v>123.2</v>
      </c>
      <c r="I11668" s="10">
        <f t="shared" si="547"/>
        <v>0.10871638371610021</v>
      </c>
      <c r="J11668" t="str">
        <f>_xlfn.XLOOKUP(A11668,Product_Details!$A:$A,Product_Details!$G:$G,"mens")</f>
        <v>Womens</v>
      </c>
      <c r="K11668">
        <f t="shared" si="548"/>
        <v>2511.6666666666665</v>
      </c>
    </row>
    <row r="11669" spans="1:11" ht="15">
      <c r="A11669" t="s">
        <v>38</v>
      </c>
      <c r="B11669">
        <v>1</v>
      </c>
      <c r="C11669">
        <v>23</v>
      </c>
      <c r="D11669" t="s">
        <v>33</v>
      </c>
      <c r="E11669" t="s">
        <v>1845</v>
      </c>
      <c r="F11669" s="1">
        <v>6.6365740740740734E-3</v>
      </c>
      <c r="G11669">
        <f>_xlfn.XLOOKUP($A11669,Product_pricing!$B:$B,Product_pricing!$C:$C)</f>
        <v>54</v>
      </c>
      <c r="H11669">
        <f t="shared" si="546"/>
        <v>41.58</v>
      </c>
      <c r="I11669" s="10">
        <f t="shared" si="547"/>
        <v>3.6691779504183814E-2</v>
      </c>
      <c r="J11669" t="str">
        <f>_xlfn.XLOOKUP(A11669,Product_Details!$A:$A,Product_Details!$G:$G,"mens")</f>
        <v>Womens</v>
      </c>
      <c r="K11669">
        <f t="shared" si="548"/>
        <v>2511.6666666666665</v>
      </c>
    </row>
    <row r="11670" spans="1:11" ht="15">
      <c r="A11670" t="s">
        <v>25</v>
      </c>
      <c r="B11670">
        <v>5</v>
      </c>
      <c r="C11670">
        <v>23</v>
      </c>
      <c r="D11670" t="s">
        <v>33</v>
      </c>
      <c r="E11670" t="s">
        <v>1845</v>
      </c>
      <c r="F11670" s="1">
        <v>6.6365740740740734E-3</v>
      </c>
      <c r="G11670">
        <f>_xlfn.XLOOKUP($A11670,Product_pricing!$B:$B,Product_pricing!$C:$C)</f>
        <v>40</v>
      </c>
      <c r="H11670">
        <f t="shared" si="546"/>
        <v>154</v>
      </c>
      <c r="I11670" s="10">
        <f t="shared" si="547"/>
        <v>0.13589547964512527</v>
      </c>
      <c r="J11670" t="str">
        <f>_xlfn.XLOOKUP(A11670,Product_Details!$A:$A,Product_Details!$G:$G,"mens")</f>
        <v>Mens</v>
      </c>
      <c r="K11670">
        <f t="shared" si="548"/>
        <v>2520</v>
      </c>
    </row>
    <row r="11671" spans="1:11" ht="15">
      <c r="A11671" t="s">
        <v>31</v>
      </c>
      <c r="B11671">
        <v>2</v>
      </c>
      <c r="C11671">
        <v>23</v>
      </c>
      <c r="D11671" t="s">
        <v>33</v>
      </c>
      <c r="E11671" t="s">
        <v>1845</v>
      </c>
      <c r="F11671" s="1">
        <v>6.6365740740740734E-3</v>
      </c>
      <c r="G11671">
        <f>_xlfn.XLOOKUP($A11671,Product_pricing!$B:$B,Product_pricing!$C:$C)</f>
        <v>57</v>
      </c>
      <c r="H11671">
        <f t="shared" si="546"/>
        <v>87.78</v>
      </c>
      <c r="I11671" s="10">
        <f t="shared" si="547"/>
        <v>7.7460423397721384E-2</v>
      </c>
      <c r="J11671" t="str">
        <f>_xlfn.XLOOKUP(A11671,Product_Details!$A:$A,Product_Details!$G:$G,"mens")</f>
        <v>Mens</v>
      </c>
      <c r="K11671">
        <f t="shared" si="548"/>
        <v>2520</v>
      </c>
    </row>
    <row r="11672" spans="1:11" ht="15">
      <c r="A11672" t="s">
        <v>32</v>
      </c>
      <c r="B11672">
        <v>4</v>
      </c>
      <c r="C11672">
        <v>23</v>
      </c>
      <c r="D11672" t="s">
        <v>33</v>
      </c>
      <c r="E11672" t="s">
        <v>1845</v>
      </c>
      <c r="F11672" s="1">
        <v>6.6365740740740734E-3</v>
      </c>
      <c r="G11672">
        <f>_xlfn.XLOOKUP($A11672,Product_pricing!$B:$B,Product_pricing!$C:$C)</f>
        <v>36</v>
      </c>
      <c r="H11672">
        <f t="shared" si="546"/>
        <v>110.88</v>
      </c>
      <c r="I11672" s="10">
        <f t="shared" si="547"/>
        <v>9.7844745344490183E-2</v>
      </c>
      <c r="J11672" t="str">
        <f>_xlfn.XLOOKUP(A11672,Product_Details!$A:$A,Product_Details!$G:$G,"mens")</f>
        <v>Mens</v>
      </c>
      <c r="K11672">
        <f t="shared" si="548"/>
        <v>2520</v>
      </c>
    </row>
    <row r="11673" spans="1:11" ht="15">
      <c r="A11673" t="s">
        <v>35</v>
      </c>
      <c r="B11673">
        <v>4</v>
      </c>
      <c r="C11673">
        <v>16</v>
      </c>
      <c r="D11673" t="s">
        <v>33</v>
      </c>
      <c r="E11673" t="s">
        <v>1846</v>
      </c>
      <c r="F11673" s="1">
        <v>2.2174768518518517E-2</v>
      </c>
      <c r="G11673">
        <f>_xlfn.XLOOKUP($A11673,Product_pricing!$B:$B,Product_pricing!$C:$C)</f>
        <v>32</v>
      </c>
      <c r="H11673">
        <f t="shared" si="546"/>
        <v>107.52</v>
      </c>
      <c r="I11673" s="10">
        <f t="shared" si="547"/>
        <v>9.4879753061323818E-2</v>
      </c>
      <c r="J11673" t="str">
        <f>_xlfn.XLOOKUP(A11673,Product_Details!$A:$A,Product_Details!$G:$G,"mens")</f>
        <v>Womens</v>
      </c>
      <c r="K11673">
        <f t="shared" si="548"/>
        <v>2511.6666666666665</v>
      </c>
    </row>
    <row r="11674" spans="1:11" ht="15">
      <c r="A11674" t="s">
        <v>29</v>
      </c>
      <c r="B11674">
        <v>5</v>
      </c>
      <c r="C11674">
        <v>16</v>
      </c>
      <c r="D11674" t="s">
        <v>33</v>
      </c>
      <c r="E11674" t="s">
        <v>1846</v>
      </c>
      <c r="F11674" s="1">
        <v>2.2174768518518517E-2</v>
      </c>
      <c r="G11674">
        <f>_xlfn.XLOOKUP($A11674,Product_pricing!$B:$B,Product_pricing!$C:$C)</f>
        <v>10</v>
      </c>
      <c r="H11674">
        <f t="shared" si="546"/>
        <v>42</v>
      </c>
      <c r="I11674" s="10">
        <f t="shared" si="547"/>
        <v>3.7062403539579611E-2</v>
      </c>
      <c r="J11674" t="str">
        <f>_xlfn.XLOOKUP(A11674,Product_Details!$A:$A,Product_Details!$G:$G,"mens")</f>
        <v>Womens</v>
      </c>
      <c r="K11674">
        <f t="shared" si="548"/>
        <v>2511.6666666666665</v>
      </c>
    </row>
    <row r="11675" spans="1:11" ht="15">
      <c r="A11675" t="s">
        <v>38</v>
      </c>
      <c r="B11675">
        <v>1</v>
      </c>
      <c r="C11675">
        <v>16</v>
      </c>
      <c r="D11675" t="s">
        <v>33</v>
      </c>
      <c r="E11675" t="s">
        <v>1846</v>
      </c>
      <c r="F11675" s="1">
        <v>2.2174768518518517E-2</v>
      </c>
      <c r="G11675">
        <f>_xlfn.XLOOKUP($A11675,Product_pricing!$B:$B,Product_pricing!$C:$C)</f>
        <v>54</v>
      </c>
      <c r="H11675">
        <f t="shared" si="546"/>
        <v>45.36</v>
      </c>
      <c r="I11675" s="10">
        <f t="shared" si="547"/>
        <v>4.0027395822745983E-2</v>
      </c>
      <c r="J11675" t="str">
        <f>_xlfn.XLOOKUP(A11675,Product_Details!$A:$A,Product_Details!$G:$G,"mens")</f>
        <v>Womens</v>
      </c>
      <c r="K11675">
        <f t="shared" si="548"/>
        <v>2511.6666666666665</v>
      </c>
    </row>
    <row r="11676" spans="1:11" ht="15">
      <c r="A11676" t="s">
        <v>25</v>
      </c>
      <c r="B11676">
        <v>1</v>
      </c>
      <c r="C11676">
        <v>16</v>
      </c>
      <c r="D11676" t="s">
        <v>33</v>
      </c>
      <c r="E11676" t="s">
        <v>1846</v>
      </c>
      <c r="F11676" s="1">
        <v>2.2174768518518517E-2</v>
      </c>
      <c r="G11676">
        <f>_xlfn.XLOOKUP($A11676,Product_pricing!$B:$B,Product_pricing!$C:$C)</f>
        <v>40</v>
      </c>
      <c r="H11676">
        <f t="shared" si="546"/>
        <v>33.6</v>
      </c>
      <c r="I11676" s="10">
        <f t="shared" si="547"/>
        <v>2.9649922831663691E-2</v>
      </c>
      <c r="J11676" t="str">
        <f>_xlfn.XLOOKUP(A11676,Product_Details!$A:$A,Product_Details!$G:$G,"mens")</f>
        <v>Mens</v>
      </c>
      <c r="K11676">
        <f t="shared" si="548"/>
        <v>1512</v>
      </c>
    </row>
    <row r="11677" spans="1:11" ht="15">
      <c r="A11677" t="s">
        <v>31</v>
      </c>
      <c r="B11677">
        <v>3</v>
      </c>
      <c r="C11677">
        <v>16</v>
      </c>
      <c r="D11677" t="s">
        <v>33</v>
      </c>
      <c r="E11677" t="s">
        <v>1846</v>
      </c>
      <c r="F11677" s="1">
        <v>2.2174768518518517E-2</v>
      </c>
      <c r="G11677">
        <f>_xlfn.XLOOKUP($A11677,Product_pricing!$B:$B,Product_pricing!$C:$C)</f>
        <v>57</v>
      </c>
      <c r="H11677">
        <f t="shared" si="546"/>
        <v>143.63999999999999</v>
      </c>
      <c r="I11677" s="10">
        <f t="shared" si="547"/>
        <v>0.12675342010536225</v>
      </c>
      <c r="J11677" t="str">
        <f>_xlfn.XLOOKUP(A11677,Product_Details!$A:$A,Product_Details!$G:$G,"mens")</f>
        <v>Mens</v>
      </c>
      <c r="K11677">
        <f t="shared" si="548"/>
        <v>1512</v>
      </c>
    </row>
    <row r="11678" spans="1:11" ht="15">
      <c r="A11678" t="s">
        <v>32</v>
      </c>
      <c r="B11678">
        <v>2</v>
      </c>
      <c r="C11678">
        <v>16</v>
      </c>
      <c r="D11678" t="s">
        <v>33</v>
      </c>
      <c r="E11678" t="s">
        <v>1846</v>
      </c>
      <c r="F11678" s="1">
        <v>2.2174768518518517E-2</v>
      </c>
      <c r="G11678">
        <f>_xlfn.XLOOKUP($A11678,Product_pricing!$B:$B,Product_pricing!$C:$C)</f>
        <v>36</v>
      </c>
      <c r="H11678">
        <f t="shared" si="546"/>
        <v>60.48</v>
      </c>
      <c r="I11678" s="10">
        <f t="shared" si="547"/>
        <v>5.3369861096994646E-2</v>
      </c>
      <c r="J11678" t="str">
        <f>_xlfn.XLOOKUP(A11678,Product_Details!$A:$A,Product_Details!$G:$G,"mens")</f>
        <v>Mens</v>
      </c>
      <c r="K11678">
        <f t="shared" si="548"/>
        <v>1512</v>
      </c>
    </row>
    <row r="11679" spans="1:11" ht="15">
      <c r="A11679" t="s">
        <v>26</v>
      </c>
      <c r="B11679">
        <v>5</v>
      </c>
      <c r="C11679">
        <v>16</v>
      </c>
      <c r="D11679" t="s">
        <v>33</v>
      </c>
      <c r="E11679" t="s">
        <v>1846</v>
      </c>
      <c r="F11679" s="1">
        <v>2.2174768518518517E-2</v>
      </c>
      <c r="G11679">
        <f>_xlfn.XLOOKUP($A11679,Product_pricing!$B:$B,Product_pricing!$C:$C)</f>
        <v>17</v>
      </c>
      <c r="H11679">
        <f t="shared" si="546"/>
        <v>71.399999999999991</v>
      </c>
      <c r="I11679" s="10">
        <f t="shared" si="547"/>
        <v>6.3006086017285329E-2</v>
      </c>
      <c r="J11679" t="str">
        <f>_xlfn.XLOOKUP(A11679,Product_Details!$A:$A,Product_Details!$G:$G,"mens")</f>
        <v>Mens</v>
      </c>
      <c r="K11679">
        <f t="shared" si="548"/>
        <v>1512</v>
      </c>
    </row>
    <row r="11680" spans="1:11" ht="15">
      <c r="A11680" t="s">
        <v>27</v>
      </c>
      <c r="B11680">
        <v>4</v>
      </c>
      <c r="C11680">
        <v>16</v>
      </c>
      <c r="D11680" t="s">
        <v>33</v>
      </c>
      <c r="E11680" t="s">
        <v>1846</v>
      </c>
      <c r="F11680" s="1">
        <v>2.2174768518518517E-2</v>
      </c>
      <c r="G11680">
        <f>_xlfn.XLOOKUP($A11680,Product_pricing!$B:$B,Product_pricing!$C:$C)</f>
        <v>29</v>
      </c>
      <c r="H11680">
        <f t="shared" si="546"/>
        <v>97.44</v>
      </c>
      <c r="I11680" s="10">
        <f t="shared" si="547"/>
        <v>8.5984776211824709E-2</v>
      </c>
      <c r="J11680" t="str">
        <f>_xlfn.XLOOKUP(A11680,Product_Details!$A:$A,Product_Details!$G:$G,"mens")</f>
        <v>Mens</v>
      </c>
      <c r="K11680">
        <f t="shared" si="548"/>
        <v>1512</v>
      </c>
    </row>
    <row r="11681" spans="1:11" ht="15">
      <c r="A11681" t="s">
        <v>22</v>
      </c>
      <c r="B11681">
        <v>1</v>
      </c>
      <c r="C11681">
        <v>7</v>
      </c>
      <c r="D11681" t="s">
        <v>33</v>
      </c>
      <c r="E11681" t="s">
        <v>1847</v>
      </c>
      <c r="F11681" s="1">
        <v>8.8275462962962969E-3</v>
      </c>
      <c r="G11681">
        <f>_xlfn.XLOOKUP($A11681,Product_pricing!$B:$B,Product_pricing!$C:$C)</f>
        <v>13</v>
      </c>
      <c r="H11681">
        <f t="shared" si="546"/>
        <v>12.09</v>
      </c>
      <c r="I11681" s="10">
        <f t="shared" si="547"/>
        <v>1.0668677590321845E-2</v>
      </c>
      <c r="J11681" t="str">
        <f>_xlfn.XLOOKUP(A11681,Product_Details!$A:$A,Product_Details!$G:$G,"mens")</f>
        <v>Womens</v>
      </c>
      <c r="K11681">
        <f t="shared" si="548"/>
        <v>3767.5</v>
      </c>
    </row>
    <row r="11682" spans="1:11" ht="15">
      <c r="A11682" t="s">
        <v>35</v>
      </c>
      <c r="B11682">
        <v>4</v>
      </c>
      <c r="C11682">
        <v>7</v>
      </c>
      <c r="D11682" t="s">
        <v>33</v>
      </c>
      <c r="E11682" t="s">
        <v>1847</v>
      </c>
      <c r="F11682" s="1">
        <v>8.8275462962962969E-3</v>
      </c>
      <c r="G11682">
        <f>_xlfn.XLOOKUP($A11682,Product_pricing!$B:$B,Product_pricing!$C:$C)</f>
        <v>32</v>
      </c>
      <c r="H11682">
        <f t="shared" si="546"/>
        <v>119.03999999999999</v>
      </c>
      <c r="I11682" s="10">
        <f t="shared" si="547"/>
        <v>0.1050454408893228</v>
      </c>
      <c r="J11682" t="str">
        <f>_xlfn.XLOOKUP(A11682,Product_Details!$A:$A,Product_Details!$G:$G,"mens")</f>
        <v>Womens</v>
      </c>
      <c r="K11682">
        <f t="shared" si="548"/>
        <v>3767.5</v>
      </c>
    </row>
    <row r="11683" spans="1:11" ht="15">
      <c r="A11683" t="s">
        <v>25</v>
      </c>
      <c r="B11683">
        <v>4</v>
      </c>
      <c r="C11683">
        <v>7</v>
      </c>
      <c r="D11683" t="s">
        <v>33</v>
      </c>
      <c r="E11683" t="s">
        <v>1847</v>
      </c>
      <c r="F11683" s="1">
        <v>8.8275462962962969E-3</v>
      </c>
      <c r="G11683">
        <f>_xlfn.XLOOKUP($A11683,Product_pricing!$B:$B,Product_pricing!$C:$C)</f>
        <v>40</v>
      </c>
      <c r="H11683">
        <f t="shared" si="546"/>
        <v>148.79999999999998</v>
      </c>
      <c r="I11683" s="10">
        <f t="shared" si="547"/>
        <v>0.13130680111165347</v>
      </c>
      <c r="J11683" t="str">
        <f>_xlfn.XLOOKUP(A11683,Product_Details!$A:$A,Product_Details!$G:$G,"mens")</f>
        <v>Mens</v>
      </c>
      <c r="K11683">
        <f t="shared" si="548"/>
        <v>1260</v>
      </c>
    </row>
    <row r="11684" spans="1:11" ht="15">
      <c r="A11684" t="s">
        <v>41</v>
      </c>
      <c r="B11684">
        <v>4</v>
      </c>
      <c r="C11684">
        <v>7</v>
      </c>
      <c r="D11684" t="s">
        <v>33</v>
      </c>
      <c r="E11684" t="s">
        <v>1847</v>
      </c>
      <c r="F11684" s="1">
        <v>8.8275462962962969E-3</v>
      </c>
      <c r="G11684">
        <f>_xlfn.XLOOKUP($A11684,Product_pricing!$B:$B,Product_pricing!$C:$C)</f>
        <v>10</v>
      </c>
      <c r="H11684">
        <f t="shared" si="546"/>
        <v>37.199999999999996</v>
      </c>
      <c r="I11684" s="10">
        <f t="shared" si="547"/>
        <v>3.2826700277913366E-2</v>
      </c>
      <c r="J11684" t="str">
        <f>_xlfn.XLOOKUP(A11684,Product_Details!$A:$A,Product_Details!$G:$G,"mens")</f>
        <v>Mens</v>
      </c>
      <c r="K11684">
        <f t="shared" si="548"/>
        <v>1260</v>
      </c>
    </row>
    <row r="11685" spans="1:11" ht="15">
      <c r="A11685" t="s">
        <v>31</v>
      </c>
      <c r="B11685">
        <v>3</v>
      </c>
      <c r="C11685">
        <v>7</v>
      </c>
      <c r="D11685" t="s">
        <v>33</v>
      </c>
      <c r="E11685" t="s">
        <v>1847</v>
      </c>
      <c r="F11685" s="1">
        <v>8.8275462962962969E-3</v>
      </c>
      <c r="G11685">
        <f>_xlfn.XLOOKUP($A11685,Product_pricing!$B:$B,Product_pricing!$C:$C)</f>
        <v>57</v>
      </c>
      <c r="H11685">
        <f t="shared" si="546"/>
        <v>159.03</v>
      </c>
      <c r="I11685" s="10">
        <f t="shared" si="547"/>
        <v>0.14033414368807967</v>
      </c>
      <c r="J11685" t="str">
        <f>_xlfn.XLOOKUP(A11685,Product_Details!$A:$A,Product_Details!$G:$G,"mens")</f>
        <v>Mens</v>
      </c>
      <c r="K11685">
        <f t="shared" si="548"/>
        <v>1260</v>
      </c>
    </row>
    <row r="11686" spans="1:11" ht="15">
      <c r="A11686" t="s">
        <v>32</v>
      </c>
      <c r="B11686">
        <v>3</v>
      </c>
      <c r="C11686">
        <v>7</v>
      </c>
      <c r="D11686" t="s">
        <v>33</v>
      </c>
      <c r="E11686" t="s">
        <v>1847</v>
      </c>
      <c r="F11686" s="1">
        <v>8.8275462962962969E-3</v>
      </c>
      <c r="G11686">
        <f>_xlfn.XLOOKUP($A11686,Product_pricing!$B:$B,Product_pricing!$C:$C)</f>
        <v>36</v>
      </c>
      <c r="H11686">
        <f t="shared" si="546"/>
        <v>100.44</v>
      </c>
      <c r="I11686" s="10">
        <f t="shared" si="547"/>
        <v>8.8632090750366099E-2</v>
      </c>
      <c r="J11686" t="str">
        <f>_xlfn.XLOOKUP(A11686,Product_Details!$A:$A,Product_Details!$G:$G,"mens")</f>
        <v>Mens</v>
      </c>
      <c r="K11686">
        <f t="shared" si="548"/>
        <v>1260</v>
      </c>
    </row>
    <row r="11687" spans="1:11" ht="15">
      <c r="A11687" t="s">
        <v>26</v>
      </c>
      <c r="B11687">
        <v>1</v>
      </c>
      <c r="C11687">
        <v>7</v>
      </c>
      <c r="D11687" t="s">
        <v>33</v>
      </c>
      <c r="E11687" t="s">
        <v>1847</v>
      </c>
      <c r="F11687" s="1">
        <v>8.8275462962962969E-3</v>
      </c>
      <c r="G11687">
        <f>_xlfn.XLOOKUP($A11687,Product_pricing!$B:$B,Product_pricing!$C:$C)</f>
        <v>17</v>
      </c>
      <c r="H11687">
        <f t="shared" si="546"/>
        <v>15.809999999999999</v>
      </c>
      <c r="I11687" s="10">
        <f t="shared" si="547"/>
        <v>1.3951347618113183E-2</v>
      </c>
      <c r="J11687" t="str">
        <f>_xlfn.XLOOKUP(A11687,Product_Details!$A:$A,Product_Details!$G:$G,"mens")</f>
        <v>Mens</v>
      </c>
      <c r="K11687">
        <f t="shared" si="548"/>
        <v>1260</v>
      </c>
    </row>
    <row r="11688" spans="1:11" ht="15">
      <c r="A11688" t="s">
        <v>27</v>
      </c>
      <c r="B11688">
        <v>1</v>
      </c>
      <c r="C11688">
        <v>7</v>
      </c>
      <c r="D11688" t="s">
        <v>33</v>
      </c>
      <c r="E11688" t="s">
        <v>1847</v>
      </c>
      <c r="F11688" s="1">
        <v>8.8275462962962969E-3</v>
      </c>
      <c r="G11688">
        <f>_xlfn.XLOOKUP($A11688,Product_pricing!$B:$B,Product_pricing!$C:$C)</f>
        <v>29</v>
      </c>
      <c r="H11688">
        <f t="shared" si="546"/>
        <v>26.97</v>
      </c>
      <c r="I11688" s="10">
        <f t="shared" si="547"/>
        <v>2.3799357701487195E-2</v>
      </c>
      <c r="J11688" t="str">
        <f>_xlfn.XLOOKUP(A11688,Product_Details!$A:$A,Product_Details!$G:$G,"mens")</f>
        <v>Mens</v>
      </c>
      <c r="K11688">
        <f t="shared" si="548"/>
        <v>1260</v>
      </c>
    </row>
    <row r="11689" spans="1:11" ht="15">
      <c r="A11689" t="s">
        <v>22</v>
      </c>
      <c r="B11689">
        <v>5</v>
      </c>
      <c r="C11689">
        <v>20</v>
      </c>
      <c r="D11689" t="s">
        <v>23</v>
      </c>
      <c r="E11689" t="s">
        <v>1848</v>
      </c>
      <c r="F11689" s="1">
        <v>1.236111111111111E-3</v>
      </c>
      <c r="G11689">
        <f>_xlfn.XLOOKUP($A11689,Product_pricing!$B:$B,Product_pricing!$C:$C)</f>
        <v>13</v>
      </c>
      <c r="H11689">
        <f t="shared" si="546"/>
        <v>52</v>
      </c>
      <c r="I11689" s="10">
        <f t="shared" si="547"/>
        <v>4.5886785334717621E-2</v>
      </c>
      <c r="J11689" t="str">
        <f>_xlfn.XLOOKUP(A11689,Product_Details!$A:$A,Product_Details!$G:$G,"mens")</f>
        <v>Womens</v>
      </c>
      <c r="K11689">
        <f t="shared" si="548"/>
        <v>1883.75</v>
      </c>
    </row>
    <row r="11690" spans="1:11" ht="15">
      <c r="A11690" t="s">
        <v>35</v>
      </c>
      <c r="B11690">
        <v>2</v>
      </c>
      <c r="C11690">
        <v>20</v>
      </c>
      <c r="D11690" t="s">
        <v>23</v>
      </c>
      <c r="E11690" t="s">
        <v>1848</v>
      </c>
      <c r="F11690" s="1">
        <v>1.236111111111111E-3</v>
      </c>
      <c r="G11690">
        <f>_xlfn.XLOOKUP($A11690,Product_pricing!$B:$B,Product_pricing!$C:$C)</f>
        <v>32</v>
      </c>
      <c r="H11690">
        <f t="shared" si="546"/>
        <v>51.2</v>
      </c>
      <c r="I11690" s="10">
        <f t="shared" si="547"/>
        <v>4.5180834791106579E-2</v>
      </c>
      <c r="J11690" t="str">
        <f>_xlfn.XLOOKUP(A11690,Product_Details!$A:$A,Product_Details!$G:$G,"mens")</f>
        <v>Womens</v>
      </c>
      <c r="K11690">
        <f t="shared" si="548"/>
        <v>1883.75</v>
      </c>
    </row>
    <row r="11691" spans="1:11" ht="15">
      <c r="A11691" t="s">
        <v>36</v>
      </c>
      <c r="B11691">
        <v>2</v>
      </c>
      <c r="C11691">
        <v>20</v>
      </c>
      <c r="D11691" t="s">
        <v>23</v>
      </c>
      <c r="E11691" t="s">
        <v>1848</v>
      </c>
      <c r="F11691" s="1">
        <v>1.236111111111111E-3</v>
      </c>
      <c r="G11691">
        <f>_xlfn.XLOOKUP($A11691,Product_pricing!$B:$B,Product_pricing!$C:$C)</f>
        <v>23</v>
      </c>
      <c r="H11691">
        <f t="shared" si="546"/>
        <v>36.800000000000004</v>
      </c>
      <c r="I11691" s="10">
        <f t="shared" si="547"/>
        <v>3.2473725006107852E-2</v>
      </c>
      <c r="J11691" t="str">
        <f>_xlfn.XLOOKUP(A11691,Product_Details!$A:$A,Product_Details!$G:$G,"mens")</f>
        <v>Womens</v>
      </c>
      <c r="K11691">
        <f t="shared" si="548"/>
        <v>1883.75</v>
      </c>
    </row>
    <row r="11692" spans="1:11" ht="15">
      <c r="A11692" t="s">
        <v>38</v>
      </c>
      <c r="B11692">
        <v>4</v>
      </c>
      <c r="C11692">
        <v>20</v>
      </c>
      <c r="D11692" t="s">
        <v>23</v>
      </c>
      <c r="E11692" t="s">
        <v>1848</v>
      </c>
      <c r="F11692" s="1">
        <v>1.236111111111111E-3</v>
      </c>
      <c r="G11692">
        <f>_xlfn.XLOOKUP($A11692,Product_pricing!$B:$B,Product_pricing!$C:$C)</f>
        <v>54</v>
      </c>
      <c r="H11692">
        <f t="shared" si="546"/>
        <v>172.8</v>
      </c>
      <c r="I11692" s="10">
        <f t="shared" si="547"/>
        <v>0.15248531741998472</v>
      </c>
      <c r="J11692" t="str">
        <f>_xlfn.XLOOKUP(A11692,Product_Details!$A:$A,Product_Details!$G:$G,"mens")</f>
        <v>Womens</v>
      </c>
      <c r="K11692">
        <f t="shared" si="548"/>
        <v>1883.75</v>
      </c>
    </row>
    <row r="11693" spans="1:11" ht="15">
      <c r="A11693" t="s">
        <v>41</v>
      </c>
      <c r="B11693">
        <v>4</v>
      </c>
      <c r="C11693">
        <v>20</v>
      </c>
      <c r="D11693" t="s">
        <v>23</v>
      </c>
      <c r="E11693" t="s">
        <v>1848</v>
      </c>
      <c r="F11693" s="1">
        <v>1.236111111111111E-3</v>
      </c>
      <c r="G11693">
        <f>_xlfn.XLOOKUP($A11693,Product_pricing!$B:$B,Product_pricing!$C:$C)</f>
        <v>10</v>
      </c>
      <c r="H11693">
        <f t="shared" si="546"/>
        <v>32</v>
      </c>
      <c r="I11693" s="10">
        <f t="shared" si="547"/>
        <v>2.8238021744441611E-2</v>
      </c>
      <c r="J11693" t="str">
        <f>_xlfn.XLOOKUP(A11693,Product_Details!$A:$A,Product_Details!$G:$G,"mens")</f>
        <v>Mens</v>
      </c>
      <c r="K11693">
        <f t="shared" si="548"/>
        <v>2520</v>
      </c>
    </row>
    <row r="11694" spans="1:11" ht="15">
      <c r="A11694" t="s">
        <v>26</v>
      </c>
      <c r="B11694">
        <v>4</v>
      </c>
      <c r="C11694">
        <v>20</v>
      </c>
      <c r="D11694" t="s">
        <v>23</v>
      </c>
      <c r="E11694" t="s">
        <v>1848</v>
      </c>
      <c r="F11694" s="1">
        <v>1.236111111111111E-3</v>
      </c>
      <c r="G11694">
        <f>_xlfn.XLOOKUP($A11694,Product_pricing!$B:$B,Product_pricing!$C:$C)</f>
        <v>17</v>
      </c>
      <c r="H11694">
        <f t="shared" si="546"/>
        <v>54.400000000000006</v>
      </c>
      <c r="I11694" s="10">
        <f t="shared" si="547"/>
        <v>4.800463696555074E-2</v>
      </c>
      <c r="J11694" t="str">
        <f>_xlfn.XLOOKUP(A11694,Product_Details!$A:$A,Product_Details!$G:$G,"mens")</f>
        <v>Mens</v>
      </c>
      <c r="K11694">
        <f t="shared" si="548"/>
        <v>2520</v>
      </c>
    </row>
    <row r="11695" spans="1:11" ht="15">
      <c r="A11695" t="s">
        <v>27</v>
      </c>
      <c r="B11695">
        <v>4</v>
      </c>
      <c r="C11695">
        <v>20</v>
      </c>
      <c r="D11695" t="s">
        <v>23</v>
      </c>
      <c r="E11695" t="s">
        <v>1848</v>
      </c>
      <c r="F11695" s="1">
        <v>1.236111111111111E-3</v>
      </c>
      <c r="G11695">
        <f>_xlfn.XLOOKUP($A11695,Product_pricing!$B:$B,Product_pricing!$C:$C)</f>
        <v>29</v>
      </c>
      <c r="H11695">
        <f t="shared" si="546"/>
        <v>92.800000000000011</v>
      </c>
      <c r="I11695" s="10">
        <f t="shared" si="547"/>
        <v>8.1890263058880683E-2</v>
      </c>
      <c r="J11695" t="str">
        <f>_xlfn.XLOOKUP(A11695,Product_Details!$A:$A,Product_Details!$G:$G,"mens")</f>
        <v>Mens</v>
      </c>
      <c r="K11695">
        <f t="shared" si="548"/>
        <v>2520</v>
      </c>
    </row>
    <row r="11696" spans="1:11" ht="15">
      <c r="A11696" t="s">
        <v>22</v>
      </c>
      <c r="B11696">
        <v>2</v>
      </c>
      <c r="C11696">
        <v>2</v>
      </c>
      <c r="D11696" t="s">
        <v>33</v>
      </c>
      <c r="E11696" t="s">
        <v>1849</v>
      </c>
      <c r="F11696" s="1">
        <v>8.9965277777777786E-3</v>
      </c>
      <c r="G11696">
        <f>_xlfn.XLOOKUP($A11696,Product_pricing!$B:$B,Product_pricing!$C:$C)</f>
        <v>13</v>
      </c>
      <c r="H11696">
        <f t="shared" si="546"/>
        <v>25.48</v>
      </c>
      <c r="I11696" s="10">
        <f t="shared" si="547"/>
        <v>2.2484524814011631E-2</v>
      </c>
      <c r="J11696" t="str">
        <f>_xlfn.XLOOKUP(A11696,Product_Details!$A:$A,Product_Details!$G:$G,"mens")</f>
        <v>Womens</v>
      </c>
      <c r="K11696">
        <f t="shared" si="548"/>
        <v>2511.6666666666665</v>
      </c>
    </row>
    <row r="11697" spans="1:11" ht="15">
      <c r="A11697" t="s">
        <v>29</v>
      </c>
      <c r="B11697">
        <v>4</v>
      </c>
      <c r="C11697">
        <v>2</v>
      </c>
      <c r="D11697" t="s">
        <v>33</v>
      </c>
      <c r="E11697" t="s">
        <v>1849</v>
      </c>
      <c r="F11697" s="1">
        <v>8.9965277777777786E-3</v>
      </c>
      <c r="G11697">
        <f>_xlfn.XLOOKUP($A11697,Product_pricing!$B:$B,Product_pricing!$C:$C)</f>
        <v>10</v>
      </c>
      <c r="H11697">
        <f t="shared" si="546"/>
        <v>39.200000000000003</v>
      </c>
      <c r="I11697" s="10">
        <f t="shared" si="547"/>
        <v>3.4591576636940978E-2</v>
      </c>
      <c r="J11697" t="str">
        <f>_xlfn.XLOOKUP(A11697,Product_Details!$A:$A,Product_Details!$G:$G,"mens")</f>
        <v>Womens</v>
      </c>
      <c r="K11697">
        <f t="shared" si="548"/>
        <v>2511.6666666666665</v>
      </c>
    </row>
    <row r="11698" spans="1:11" ht="15">
      <c r="A11698" t="s">
        <v>30</v>
      </c>
      <c r="B11698">
        <v>2</v>
      </c>
      <c r="C11698">
        <v>2</v>
      </c>
      <c r="D11698" t="s">
        <v>33</v>
      </c>
      <c r="E11698" t="s">
        <v>1849</v>
      </c>
      <c r="F11698" s="1">
        <v>8.9965277777777786E-3</v>
      </c>
      <c r="G11698">
        <f>_xlfn.XLOOKUP($A11698,Product_pricing!$B:$B,Product_pricing!$C:$C)</f>
        <v>19</v>
      </c>
      <c r="H11698">
        <f t="shared" si="546"/>
        <v>37.24</v>
      </c>
      <c r="I11698" s="10">
        <f t="shared" si="547"/>
        <v>3.2861997805093933E-2</v>
      </c>
      <c r="J11698" t="str">
        <f>_xlfn.XLOOKUP(A11698,Product_Details!$A:$A,Product_Details!$G:$G,"mens")</f>
        <v>Womens</v>
      </c>
      <c r="K11698">
        <f t="shared" si="548"/>
        <v>2511.6666666666665</v>
      </c>
    </row>
    <row r="11699" spans="1:11" ht="15">
      <c r="A11699" t="s">
        <v>25</v>
      </c>
      <c r="B11699">
        <v>4</v>
      </c>
      <c r="C11699">
        <v>2</v>
      </c>
      <c r="D11699" t="s">
        <v>33</v>
      </c>
      <c r="E11699" t="s">
        <v>1849</v>
      </c>
      <c r="F11699" s="1">
        <v>8.9965277777777786E-3</v>
      </c>
      <c r="G11699">
        <f>_xlfn.XLOOKUP($A11699,Product_pricing!$B:$B,Product_pricing!$C:$C)</f>
        <v>40</v>
      </c>
      <c r="H11699">
        <f t="shared" si="546"/>
        <v>156.80000000000001</v>
      </c>
      <c r="I11699" s="10">
        <f t="shared" si="547"/>
        <v>0.13836630654776391</v>
      </c>
      <c r="J11699" t="str">
        <f>_xlfn.XLOOKUP(A11699,Product_Details!$A:$A,Product_Details!$G:$G,"mens")</f>
        <v>Mens</v>
      </c>
      <c r="K11699">
        <f t="shared" si="548"/>
        <v>2520</v>
      </c>
    </row>
    <row r="11700" spans="1:11" ht="15">
      <c r="A11700" t="s">
        <v>31</v>
      </c>
      <c r="B11700">
        <v>4</v>
      </c>
      <c r="C11700">
        <v>2</v>
      </c>
      <c r="D11700" t="s">
        <v>33</v>
      </c>
      <c r="E11700" t="s">
        <v>1849</v>
      </c>
      <c r="F11700" s="1">
        <v>8.9965277777777786E-3</v>
      </c>
      <c r="G11700">
        <f>_xlfn.XLOOKUP($A11700,Product_pricing!$B:$B,Product_pricing!$C:$C)</f>
        <v>57</v>
      </c>
      <c r="H11700">
        <f t="shared" si="546"/>
        <v>223.44</v>
      </c>
      <c r="I11700" s="10">
        <f t="shared" si="547"/>
        <v>0.19717198683056356</v>
      </c>
      <c r="J11700" t="str">
        <f>_xlfn.XLOOKUP(A11700,Product_Details!$A:$A,Product_Details!$G:$G,"mens")</f>
        <v>Mens</v>
      </c>
      <c r="K11700">
        <f t="shared" si="548"/>
        <v>2520</v>
      </c>
    </row>
    <row r="11701" spans="1:11" ht="15">
      <c r="A11701" t="s">
        <v>32</v>
      </c>
      <c r="B11701">
        <v>4</v>
      </c>
      <c r="C11701">
        <v>2</v>
      </c>
      <c r="D11701" t="s">
        <v>33</v>
      </c>
      <c r="E11701" t="s">
        <v>1849</v>
      </c>
      <c r="F11701" s="1">
        <v>8.9965277777777786E-3</v>
      </c>
      <c r="G11701">
        <f>_xlfn.XLOOKUP($A11701,Product_pricing!$B:$B,Product_pricing!$C:$C)</f>
        <v>36</v>
      </c>
      <c r="H11701">
        <f t="shared" si="546"/>
        <v>141.12</v>
      </c>
      <c r="I11701" s="10">
        <f t="shared" si="547"/>
        <v>0.12452967589298751</v>
      </c>
      <c r="J11701" t="str">
        <f>_xlfn.XLOOKUP(A11701,Product_Details!$A:$A,Product_Details!$G:$G,"mens")</f>
        <v>Mens</v>
      </c>
      <c r="K11701">
        <f t="shared" si="548"/>
        <v>2520</v>
      </c>
    </row>
    <row r="11702" spans="1:11" ht="15">
      <c r="A11702" t="s">
        <v>29</v>
      </c>
      <c r="B11702">
        <v>1</v>
      </c>
      <c r="C11702">
        <v>19</v>
      </c>
      <c r="D11702" t="s">
        <v>33</v>
      </c>
      <c r="E11702" t="s">
        <v>1850</v>
      </c>
      <c r="F11702" s="1">
        <v>3.4467592592592591E-2</v>
      </c>
      <c r="G11702">
        <f>_xlfn.XLOOKUP($A11702,Product_pricing!$B:$B,Product_pricing!$C:$C)</f>
        <v>10</v>
      </c>
      <c r="H11702">
        <f t="shared" si="546"/>
        <v>8.1000000000000014</v>
      </c>
      <c r="I11702" s="10">
        <f t="shared" si="547"/>
        <v>7.1477492540617839E-3</v>
      </c>
      <c r="J11702" t="str">
        <f>_xlfn.XLOOKUP(A11702,Product_Details!$A:$A,Product_Details!$G:$G,"mens")</f>
        <v>Womens</v>
      </c>
      <c r="K11702">
        <f t="shared" si="548"/>
        <v>2511.6666666666665</v>
      </c>
    </row>
    <row r="11703" spans="1:11" ht="15">
      <c r="A11703" t="s">
        <v>36</v>
      </c>
      <c r="B11703">
        <v>4</v>
      </c>
      <c r="C11703">
        <v>19</v>
      </c>
      <c r="D11703" t="s">
        <v>33</v>
      </c>
      <c r="E11703" t="s">
        <v>1850</v>
      </c>
      <c r="F11703" s="1">
        <v>3.4467592592592591E-2</v>
      </c>
      <c r="G11703">
        <f>_xlfn.XLOOKUP($A11703,Product_pricing!$B:$B,Product_pricing!$C:$C)</f>
        <v>23</v>
      </c>
      <c r="H11703">
        <f t="shared" si="546"/>
        <v>74.52000000000001</v>
      </c>
      <c r="I11703" s="10">
        <f t="shared" si="547"/>
        <v>6.5759293137368419E-2</v>
      </c>
      <c r="J11703" t="str">
        <f>_xlfn.XLOOKUP(A11703,Product_Details!$A:$A,Product_Details!$G:$G,"mens")</f>
        <v>Womens</v>
      </c>
      <c r="K11703">
        <f t="shared" si="548"/>
        <v>2511.6666666666665</v>
      </c>
    </row>
    <row r="11704" spans="1:11" ht="15">
      <c r="A11704" t="s">
        <v>38</v>
      </c>
      <c r="B11704">
        <v>1</v>
      </c>
      <c r="C11704">
        <v>19</v>
      </c>
      <c r="D11704" t="s">
        <v>33</v>
      </c>
      <c r="E11704" t="s">
        <v>1850</v>
      </c>
      <c r="F11704" s="1">
        <v>3.4467592592592591E-2</v>
      </c>
      <c r="G11704">
        <f>_xlfn.XLOOKUP($A11704,Product_pricing!$B:$B,Product_pricing!$C:$C)</f>
        <v>54</v>
      </c>
      <c r="H11704">
        <f t="shared" si="546"/>
        <v>43.74</v>
      </c>
      <c r="I11704" s="10">
        <f t="shared" si="547"/>
        <v>3.8597845971933629E-2</v>
      </c>
      <c r="J11704" t="str">
        <f>_xlfn.XLOOKUP(A11704,Product_Details!$A:$A,Product_Details!$G:$G,"mens")</f>
        <v>Womens</v>
      </c>
      <c r="K11704">
        <f t="shared" si="548"/>
        <v>2511.6666666666665</v>
      </c>
    </row>
    <row r="11705" spans="1:11" ht="15">
      <c r="A11705" t="s">
        <v>25</v>
      </c>
      <c r="B11705">
        <v>1</v>
      </c>
      <c r="C11705">
        <v>19</v>
      </c>
      <c r="D11705" t="s">
        <v>33</v>
      </c>
      <c r="E11705" t="s">
        <v>1850</v>
      </c>
      <c r="F11705" s="1">
        <v>3.4467592592592591E-2</v>
      </c>
      <c r="G11705">
        <f>_xlfn.XLOOKUP($A11705,Product_pricing!$B:$B,Product_pricing!$C:$C)</f>
        <v>40</v>
      </c>
      <c r="H11705">
        <f t="shared" si="546"/>
        <v>32.400000000000006</v>
      </c>
      <c r="I11705" s="10">
        <f t="shared" si="547"/>
        <v>2.8590997016247136E-2</v>
      </c>
      <c r="J11705" t="str">
        <f>_xlfn.XLOOKUP(A11705,Product_Details!$A:$A,Product_Details!$G:$G,"mens")</f>
        <v>Mens</v>
      </c>
      <c r="K11705">
        <f t="shared" si="548"/>
        <v>1512</v>
      </c>
    </row>
    <row r="11706" spans="1:11" ht="15">
      <c r="A11706" t="s">
        <v>41</v>
      </c>
      <c r="B11706">
        <v>2</v>
      </c>
      <c r="C11706">
        <v>19</v>
      </c>
      <c r="D11706" t="s">
        <v>33</v>
      </c>
      <c r="E11706" t="s">
        <v>1850</v>
      </c>
      <c r="F11706" s="1">
        <v>3.4467592592592591E-2</v>
      </c>
      <c r="G11706">
        <f>_xlfn.XLOOKUP($A11706,Product_pricing!$B:$B,Product_pricing!$C:$C)</f>
        <v>10</v>
      </c>
      <c r="H11706">
        <f t="shared" si="546"/>
        <v>16.200000000000003</v>
      </c>
      <c r="I11706" s="10">
        <f t="shared" si="547"/>
        <v>1.4295498508123568E-2</v>
      </c>
      <c r="J11706" t="str">
        <f>_xlfn.XLOOKUP(A11706,Product_Details!$A:$A,Product_Details!$G:$G,"mens")</f>
        <v>Mens</v>
      </c>
      <c r="K11706">
        <f t="shared" si="548"/>
        <v>1512</v>
      </c>
    </row>
    <row r="11707" spans="1:11" ht="15">
      <c r="A11707" t="s">
        <v>31</v>
      </c>
      <c r="B11707">
        <v>1</v>
      </c>
      <c r="C11707">
        <v>19</v>
      </c>
      <c r="D11707" t="s">
        <v>33</v>
      </c>
      <c r="E11707" t="s">
        <v>1850</v>
      </c>
      <c r="F11707" s="1">
        <v>3.4467592592592591E-2</v>
      </c>
      <c r="G11707">
        <f>_xlfn.XLOOKUP($A11707,Product_pricing!$B:$B,Product_pricing!$C:$C)</f>
        <v>57</v>
      </c>
      <c r="H11707">
        <f t="shared" si="546"/>
        <v>46.17</v>
      </c>
      <c r="I11707" s="10">
        <f t="shared" si="547"/>
        <v>4.0742170748152166E-2</v>
      </c>
      <c r="J11707" t="str">
        <f>_xlfn.XLOOKUP(A11707,Product_Details!$A:$A,Product_Details!$G:$G,"mens")</f>
        <v>Mens</v>
      </c>
      <c r="K11707">
        <f t="shared" si="548"/>
        <v>1512</v>
      </c>
    </row>
    <row r="11708" spans="1:11" ht="15">
      <c r="A11708" t="s">
        <v>32</v>
      </c>
      <c r="B11708">
        <v>4</v>
      </c>
      <c r="C11708">
        <v>19</v>
      </c>
      <c r="D11708" t="s">
        <v>33</v>
      </c>
      <c r="E11708" t="s">
        <v>1850</v>
      </c>
      <c r="F11708" s="1">
        <v>3.4467592592592591E-2</v>
      </c>
      <c r="G11708">
        <f>_xlfn.XLOOKUP($A11708,Product_pricing!$B:$B,Product_pricing!$C:$C)</f>
        <v>36</v>
      </c>
      <c r="H11708">
        <f t="shared" si="546"/>
        <v>116.64000000000001</v>
      </c>
      <c r="I11708" s="10">
        <f t="shared" si="547"/>
        <v>0.10292758925848969</v>
      </c>
      <c r="J11708" t="str">
        <f>_xlfn.XLOOKUP(A11708,Product_Details!$A:$A,Product_Details!$G:$G,"mens")</f>
        <v>Mens</v>
      </c>
      <c r="K11708">
        <f t="shared" si="548"/>
        <v>1512</v>
      </c>
    </row>
    <row r="11709" spans="1:11" ht="15">
      <c r="A11709" t="s">
        <v>26</v>
      </c>
      <c r="B11709">
        <v>2</v>
      </c>
      <c r="C11709">
        <v>19</v>
      </c>
      <c r="D11709" t="s">
        <v>33</v>
      </c>
      <c r="E11709" t="s">
        <v>1850</v>
      </c>
      <c r="F11709" s="1">
        <v>3.4467592592592591E-2</v>
      </c>
      <c r="G11709">
        <f>_xlfn.XLOOKUP($A11709,Product_pricing!$B:$B,Product_pricing!$C:$C)</f>
        <v>17</v>
      </c>
      <c r="H11709">
        <f t="shared" si="546"/>
        <v>27.540000000000003</v>
      </c>
      <c r="I11709" s="10">
        <f t="shared" si="547"/>
        <v>2.4302347463810062E-2</v>
      </c>
      <c r="J11709" t="str">
        <f>_xlfn.XLOOKUP(A11709,Product_Details!$A:$A,Product_Details!$G:$G,"mens")</f>
        <v>Mens</v>
      </c>
      <c r="K11709">
        <f t="shared" si="548"/>
        <v>1512</v>
      </c>
    </row>
    <row r="11710" spans="1:11" ht="15">
      <c r="A11710" t="s">
        <v>22</v>
      </c>
      <c r="B11710">
        <v>4</v>
      </c>
      <c r="C11710">
        <v>8</v>
      </c>
      <c r="D11710" t="s">
        <v>33</v>
      </c>
      <c r="E11710" t="s">
        <v>1851</v>
      </c>
      <c r="F11710" s="1">
        <v>7.2546296296296308E-3</v>
      </c>
      <c r="G11710">
        <f>_xlfn.XLOOKUP($A11710,Product_pricing!$B:$B,Product_pricing!$C:$C)</f>
        <v>13</v>
      </c>
      <c r="H11710">
        <f t="shared" si="546"/>
        <v>47.84</v>
      </c>
      <c r="I11710" s="10">
        <f t="shared" si="547"/>
        <v>4.2215842507940214E-2</v>
      </c>
      <c r="J11710" t="str">
        <f>_xlfn.XLOOKUP(A11710,Product_Details!$A:$A,Product_Details!$G:$G,"mens")</f>
        <v>Womens</v>
      </c>
      <c r="K11710">
        <f t="shared" si="548"/>
        <v>2511.6666666666665</v>
      </c>
    </row>
    <row r="11711" spans="1:11" ht="15">
      <c r="A11711" t="s">
        <v>30</v>
      </c>
      <c r="B11711">
        <v>3</v>
      </c>
      <c r="C11711">
        <v>8</v>
      </c>
      <c r="D11711" t="s">
        <v>33</v>
      </c>
      <c r="E11711" t="s">
        <v>1851</v>
      </c>
      <c r="F11711" s="1">
        <v>7.2546296296296308E-3</v>
      </c>
      <c r="G11711">
        <f>_xlfn.XLOOKUP($A11711,Product_pricing!$B:$B,Product_pricing!$C:$C)</f>
        <v>19</v>
      </c>
      <c r="H11711">
        <f t="shared" si="546"/>
        <v>52.440000000000005</v>
      </c>
      <c r="I11711" s="10">
        <f t="shared" si="547"/>
        <v>4.6275058133703695E-2</v>
      </c>
      <c r="J11711" t="str">
        <f>_xlfn.XLOOKUP(A11711,Product_Details!$A:$A,Product_Details!$G:$G,"mens")</f>
        <v>Womens</v>
      </c>
      <c r="K11711">
        <f t="shared" si="548"/>
        <v>2511.6666666666665</v>
      </c>
    </row>
    <row r="11712" spans="1:11" ht="15">
      <c r="A11712" t="s">
        <v>38</v>
      </c>
      <c r="B11712">
        <v>2</v>
      </c>
      <c r="C11712">
        <v>8</v>
      </c>
      <c r="D11712" t="s">
        <v>33</v>
      </c>
      <c r="E11712" t="s">
        <v>1851</v>
      </c>
      <c r="F11712" s="1">
        <v>7.2546296296296308E-3</v>
      </c>
      <c r="G11712">
        <f>_xlfn.XLOOKUP($A11712,Product_pricing!$B:$B,Product_pricing!$C:$C)</f>
        <v>54</v>
      </c>
      <c r="H11712">
        <f t="shared" si="546"/>
        <v>99.36</v>
      </c>
      <c r="I11712" s="10">
        <f t="shared" si="547"/>
        <v>8.7679057516491202E-2</v>
      </c>
      <c r="J11712" t="str">
        <f>_xlfn.XLOOKUP(A11712,Product_Details!$A:$A,Product_Details!$G:$G,"mens")</f>
        <v>Womens</v>
      </c>
      <c r="K11712">
        <f t="shared" si="548"/>
        <v>2511.6666666666665</v>
      </c>
    </row>
    <row r="11713" spans="1:11" ht="15">
      <c r="A11713" t="s">
        <v>25</v>
      </c>
      <c r="B11713">
        <v>2</v>
      </c>
      <c r="C11713">
        <v>8</v>
      </c>
      <c r="D11713" t="s">
        <v>33</v>
      </c>
      <c r="E11713" t="s">
        <v>1851</v>
      </c>
      <c r="F11713" s="1">
        <v>7.2546296296296308E-3</v>
      </c>
      <c r="G11713">
        <f>_xlfn.XLOOKUP($A11713,Product_pricing!$B:$B,Product_pricing!$C:$C)</f>
        <v>40</v>
      </c>
      <c r="H11713">
        <f t="shared" si="546"/>
        <v>73.600000000000009</v>
      </c>
      <c r="I11713" s="10">
        <f t="shared" si="547"/>
        <v>6.4947450012215704E-2</v>
      </c>
      <c r="J11713" t="str">
        <f>_xlfn.XLOOKUP(A11713,Product_Details!$A:$A,Product_Details!$G:$G,"mens")</f>
        <v>Mens</v>
      </c>
      <c r="K11713">
        <f t="shared" si="548"/>
        <v>2520</v>
      </c>
    </row>
    <row r="11714" spans="1:11" ht="15">
      <c r="A11714" t="s">
        <v>41</v>
      </c>
      <c r="B11714">
        <v>1</v>
      </c>
      <c r="C11714">
        <v>8</v>
      </c>
      <c r="D11714" t="s">
        <v>33</v>
      </c>
      <c r="E11714" t="s">
        <v>1851</v>
      </c>
      <c r="F11714" s="1">
        <v>7.2546296296296308E-3</v>
      </c>
      <c r="G11714">
        <f>_xlfn.XLOOKUP($A11714,Product_pricing!$B:$B,Product_pricing!$C:$C)</f>
        <v>10</v>
      </c>
      <c r="H11714">
        <f t="shared" si="546"/>
        <v>9.2000000000000011</v>
      </c>
      <c r="I11714" s="10">
        <f t="shared" si="547"/>
        <v>8.1184312515269631E-3</v>
      </c>
      <c r="J11714" t="str">
        <f>_xlfn.XLOOKUP(A11714,Product_Details!$A:$A,Product_Details!$G:$G,"mens")</f>
        <v>Mens</v>
      </c>
      <c r="K11714">
        <f t="shared" si="548"/>
        <v>2520</v>
      </c>
    </row>
    <row r="11715" spans="1:11" ht="15">
      <c r="A11715" t="s">
        <v>32</v>
      </c>
      <c r="B11715">
        <v>4</v>
      </c>
      <c r="C11715">
        <v>8</v>
      </c>
      <c r="D11715" t="s">
        <v>33</v>
      </c>
      <c r="E11715" t="s">
        <v>1851</v>
      </c>
      <c r="F11715" s="1">
        <v>7.2546296296296308E-3</v>
      </c>
      <c r="G11715">
        <f>_xlfn.XLOOKUP($A11715,Product_pricing!$B:$B,Product_pricing!$C:$C)</f>
        <v>36</v>
      </c>
      <c r="H11715">
        <f t="shared" ref="H11715:H11778" si="549">B11715*G11715*(1-C11715/100)</f>
        <v>132.48000000000002</v>
      </c>
      <c r="I11715" s="10">
        <f t="shared" ref="I11715:I11778" si="550">(H11715/SUM($H:$H))*1000</f>
        <v>0.11690541002198829</v>
      </c>
      <c r="J11715" t="str">
        <f>_xlfn.XLOOKUP(A11715,Product_Details!$A:$A,Product_Details!$G:$G,"mens")</f>
        <v>Mens</v>
      </c>
      <c r="K11715">
        <f t="shared" ref="K11715:K11778" si="551">COUNTIFS($J:$J, J11715) / COUNTIFS($J:$J, J11715, $E:$E, E11715)</f>
        <v>2520</v>
      </c>
    </row>
    <row r="11716" spans="1:11" ht="15">
      <c r="A11716" t="s">
        <v>29</v>
      </c>
      <c r="B11716">
        <v>1</v>
      </c>
      <c r="C11716">
        <v>1</v>
      </c>
      <c r="D11716" t="s">
        <v>33</v>
      </c>
      <c r="E11716" s="2" t="s">
        <v>1852</v>
      </c>
      <c r="F11716" s="1">
        <v>1.5039351851851852E-2</v>
      </c>
      <c r="G11716">
        <f>_xlfn.XLOOKUP($A11716,Product_pricing!$B:$B,Product_pricing!$C:$C)</f>
        <v>10</v>
      </c>
      <c r="H11716">
        <f t="shared" si="549"/>
        <v>9.9</v>
      </c>
      <c r="I11716" s="10">
        <f t="shared" si="550"/>
        <v>8.7361379771866247E-3</v>
      </c>
      <c r="J11716" t="str">
        <f>_xlfn.XLOOKUP(A11716,Product_Details!$A:$A,Product_Details!$G:$G,"mens")</f>
        <v>Womens</v>
      </c>
      <c r="K11716">
        <f t="shared" si="551"/>
        <v>2511.6666666666665</v>
      </c>
    </row>
    <row r="11717" spans="1:11" ht="15">
      <c r="A11717" t="s">
        <v>36</v>
      </c>
      <c r="B11717">
        <v>5</v>
      </c>
      <c r="C11717">
        <v>1</v>
      </c>
      <c r="D11717" t="s">
        <v>33</v>
      </c>
      <c r="E11717" s="2" t="s">
        <v>1852</v>
      </c>
      <c r="F11717" s="1">
        <v>1.5039351851851852E-2</v>
      </c>
      <c r="G11717">
        <f>_xlfn.XLOOKUP($A11717,Product_pricing!$B:$B,Product_pricing!$C:$C)</f>
        <v>23</v>
      </c>
      <c r="H11717">
        <f t="shared" si="549"/>
        <v>113.85</v>
      </c>
      <c r="I11717" s="10">
        <f t="shared" si="550"/>
        <v>0.10046558673764616</v>
      </c>
      <c r="J11717" t="str">
        <f>_xlfn.XLOOKUP(A11717,Product_Details!$A:$A,Product_Details!$G:$G,"mens")</f>
        <v>Womens</v>
      </c>
      <c r="K11717">
        <f t="shared" si="551"/>
        <v>2511.6666666666665</v>
      </c>
    </row>
    <row r="11718" spans="1:11" ht="15">
      <c r="A11718" t="s">
        <v>30</v>
      </c>
      <c r="B11718">
        <v>3</v>
      </c>
      <c r="C11718">
        <v>1</v>
      </c>
      <c r="D11718" t="s">
        <v>33</v>
      </c>
      <c r="E11718" s="2" t="s">
        <v>1852</v>
      </c>
      <c r="F11718" s="1">
        <v>1.5039351851851852E-2</v>
      </c>
      <c r="G11718">
        <f>_xlfn.XLOOKUP($A11718,Product_pricing!$B:$B,Product_pricing!$C:$C)</f>
        <v>19</v>
      </c>
      <c r="H11718">
        <f t="shared" si="549"/>
        <v>56.43</v>
      </c>
      <c r="I11718" s="10">
        <f t="shared" si="550"/>
        <v>4.9795986469963756E-2</v>
      </c>
      <c r="J11718" t="str">
        <f>_xlfn.XLOOKUP(A11718,Product_Details!$A:$A,Product_Details!$G:$G,"mens")</f>
        <v>Womens</v>
      </c>
      <c r="K11718">
        <f t="shared" si="551"/>
        <v>2511.6666666666665</v>
      </c>
    </row>
    <row r="11719" spans="1:11" ht="15">
      <c r="A11719" t="s">
        <v>25</v>
      </c>
      <c r="B11719">
        <v>5</v>
      </c>
      <c r="C11719">
        <v>1</v>
      </c>
      <c r="D11719" t="s">
        <v>33</v>
      </c>
      <c r="E11719" s="2" t="s">
        <v>1852</v>
      </c>
      <c r="F11719" s="1">
        <v>1.5039351851851852E-2</v>
      </c>
      <c r="G11719">
        <f>_xlfn.XLOOKUP($A11719,Product_pricing!$B:$B,Product_pricing!$C:$C)</f>
        <v>40</v>
      </c>
      <c r="H11719">
        <f t="shared" si="549"/>
        <v>198</v>
      </c>
      <c r="I11719" s="10">
        <f t="shared" si="550"/>
        <v>0.17472275954373248</v>
      </c>
      <c r="J11719" t="str">
        <f>_xlfn.XLOOKUP(A11719,Product_Details!$A:$A,Product_Details!$G:$G,"mens")</f>
        <v>Mens</v>
      </c>
      <c r="K11719">
        <f t="shared" si="551"/>
        <v>1890</v>
      </c>
    </row>
    <row r="11720" spans="1:11" ht="15">
      <c r="A11720" t="s">
        <v>31</v>
      </c>
      <c r="B11720">
        <v>2</v>
      </c>
      <c r="C11720">
        <v>1</v>
      </c>
      <c r="D11720" t="s">
        <v>33</v>
      </c>
      <c r="E11720" s="2" t="s">
        <v>1852</v>
      </c>
      <c r="F11720" s="1">
        <v>1.5039351851851852E-2</v>
      </c>
      <c r="G11720">
        <f>_xlfn.XLOOKUP($A11720,Product_pricing!$B:$B,Product_pricing!$C:$C)</f>
        <v>57</v>
      </c>
      <c r="H11720">
        <f t="shared" si="549"/>
        <v>112.86</v>
      </c>
      <c r="I11720" s="10">
        <f t="shared" si="550"/>
        <v>9.9591972939927512E-2</v>
      </c>
      <c r="J11720" t="str">
        <f>_xlfn.XLOOKUP(A11720,Product_Details!$A:$A,Product_Details!$G:$G,"mens")</f>
        <v>Mens</v>
      </c>
      <c r="K11720">
        <f t="shared" si="551"/>
        <v>1890</v>
      </c>
    </row>
    <row r="11721" spans="1:11" ht="15">
      <c r="A11721" t="s">
        <v>32</v>
      </c>
      <c r="B11721">
        <v>4</v>
      </c>
      <c r="C11721">
        <v>1</v>
      </c>
      <c r="D11721" t="s">
        <v>33</v>
      </c>
      <c r="E11721" s="2" t="s">
        <v>1852</v>
      </c>
      <c r="F11721" s="1">
        <v>1.5039351851851852E-2</v>
      </c>
      <c r="G11721">
        <f>_xlfn.XLOOKUP($A11721,Product_pricing!$B:$B,Product_pricing!$C:$C)</f>
        <v>36</v>
      </c>
      <c r="H11721">
        <f t="shared" si="549"/>
        <v>142.56</v>
      </c>
      <c r="I11721" s="10">
        <f t="shared" si="550"/>
        <v>0.12580038687148737</v>
      </c>
      <c r="J11721" t="str">
        <f>_xlfn.XLOOKUP(A11721,Product_Details!$A:$A,Product_Details!$G:$G,"mens")</f>
        <v>Mens</v>
      </c>
      <c r="K11721">
        <f t="shared" si="551"/>
        <v>1890</v>
      </c>
    </row>
    <row r="11722" spans="1:11" ht="15">
      <c r="A11722" t="s">
        <v>26</v>
      </c>
      <c r="B11722">
        <v>1</v>
      </c>
      <c r="C11722">
        <v>1</v>
      </c>
      <c r="D11722" t="s">
        <v>33</v>
      </c>
      <c r="E11722" s="2" t="s">
        <v>1852</v>
      </c>
      <c r="F11722" s="1">
        <v>1.5039351851851852E-2</v>
      </c>
      <c r="G11722">
        <f>_xlfn.XLOOKUP($A11722,Product_pricing!$B:$B,Product_pricing!$C:$C)</f>
        <v>17</v>
      </c>
      <c r="H11722">
        <f t="shared" si="549"/>
        <v>16.829999999999998</v>
      </c>
      <c r="I11722" s="10">
        <f t="shared" si="550"/>
        <v>1.4851434561217259E-2</v>
      </c>
      <c r="J11722" t="str">
        <f>_xlfn.XLOOKUP(A11722,Product_Details!$A:$A,Product_Details!$G:$G,"mens")</f>
        <v>Mens</v>
      </c>
      <c r="K11722">
        <f t="shared" si="551"/>
        <v>1890</v>
      </c>
    </row>
    <row r="11723" spans="1:11" ht="15">
      <c r="A11723" t="s">
        <v>22</v>
      </c>
      <c r="B11723">
        <v>3</v>
      </c>
      <c r="C11723">
        <v>9</v>
      </c>
      <c r="D11723" t="s">
        <v>23</v>
      </c>
      <c r="E11723" t="s">
        <v>1853</v>
      </c>
      <c r="F11723" s="1">
        <v>9.7662037037037023E-3</v>
      </c>
      <c r="G11723">
        <f>_xlfn.XLOOKUP($A11723,Product_pricing!$B:$B,Product_pricing!$C:$C)</f>
        <v>13</v>
      </c>
      <c r="H11723">
        <f t="shared" si="549"/>
        <v>35.49</v>
      </c>
      <c r="I11723" s="10">
        <f t="shared" si="550"/>
        <v>3.1317730990944773E-2</v>
      </c>
      <c r="J11723" t="str">
        <f>_xlfn.XLOOKUP(A11723,Product_Details!$A:$A,Product_Details!$G:$G,"mens")</f>
        <v>Womens</v>
      </c>
      <c r="K11723">
        <f t="shared" si="551"/>
        <v>1883.75</v>
      </c>
    </row>
    <row r="11724" spans="1:11" ht="15">
      <c r="A11724" t="s">
        <v>29</v>
      </c>
      <c r="B11724">
        <v>5</v>
      </c>
      <c r="C11724">
        <v>9</v>
      </c>
      <c r="D11724" t="s">
        <v>23</v>
      </c>
      <c r="E11724" t="s">
        <v>1853</v>
      </c>
      <c r="F11724" s="1">
        <v>9.7662037037037023E-3</v>
      </c>
      <c r="G11724">
        <f>_xlfn.XLOOKUP($A11724,Product_pricing!$B:$B,Product_pricing!$C:$C)</f>
        <v>10</v>
      </c>
      <c r="H11724">
        <f t="shared" si="549"/>
        <v>45.5</v>
      </c>
      <c r="I11724" s="10">
        <f t="shared" si="550"/>
        <v>4.0150937167877918E-2</v>
      </c>
      <c r="J11724" t="str">
        <f>_xlfn.XLOOKUP(A11724,Product_Details!$A:$A,Product_Details!$G:$G,"mens")</f>
        <v>Womens</v>
      </c>
      <c r="K11724">
        <f t="shared" si="551"/>
        <v>1883.75</v>
      </c>
    </row>
    <row r="11725" spans="1:11" ht="15">
      <c r="A11725" t="s">
        <v>36</v>
      </c>
      <c r="B11725">
        <v>5</v>
      </c>
      <c r="C11725">
        <v>9</v>
      </c>
      <c r="D11725" t="s">
        <v>23</v>
      </c>
      <c r="E11725" t="s">
        <v>1853</v>
      </c>
      <c r="F11725" s="1">
        <v>9.7662037037037023E-3</v>
      </c>
      <c r="G11725">
        <f>_xlfn.XLOOKUP($A11725,Product_pricing!$B:$B,Product_pricing!$C:$C)</f>
        <v>23</v>
      </c>
      <c r="H11725">
        <f t="shared" si="549"/>
        <v>104.65</v>
      </c>
      <c r="I11725" s="10">
        <f t="shared" si="550"/>
        <v>9.2347155486119215E-2</v>
      </c>
      <c r="J11725" t="str">
        <f>_xlfn.XLOOKUP(A11725,Product_Details!$A:$A,Product_Details!$G:$G,"mens")</f>
        <v>Womens</v>
      </c>
      <c r="K11725">
        <f t="shared" si="551"/>
        <v>1883.75</v>
      </c>
    </row>
    <row r="11726" spans="1:11" ht="15">
      <c r="A11726" t="s">
        <v>38</v>
      </c>
      <c r="B11726">
        <v>5</v>
      </c>
      <c r="C11726">
        <v>9</v>
      </c>
      <c r="D11726" t="s">
        <v>23</v>
      </c>
      <c r="E11726" t="s">
        <v>1853</v>
      </c>
      <c r="F11726" s="1">
        <v>9.7662037037037023E-3</v>
      </c>
      <c r="G11726">
        <f>_xlfn.XLOOKUP($A11726,Product_pricing!$B:$B,Product_pricing!$C:$C)</f>
        <v>54</v>
      </c>
      <c r="H11726">
        <f t="shared" si="549"/>
        <v>245.70000000000002</v>
      </c>
      <c r="I11726" s="10">
        <f t="shared" si="550"/>
        <v>0.21681506070654077</v>
      </c>
      <c r="J11726" t="str">
        <f>_xlfn.XLOOKUP(A11726,Product_Details!$A:$A,Product_Details!$G:$G,"mens")</f>
        <v>Womens</v>
      </c>
      <c r="K11726">
        <f t="shared" si="551"/>
        <v>1883.75</v>
      </c>
    </row>
    <row r="11727" spans="1:11" ht="15">
      <c r="A11727" t="s">
        <v>31</v>
      </c>
      <c r="B11727">
        <v>2</v>
      </c>
      <c r="C11727">
        <v>9</v>
      </c>
      <c r="D11727" t="s">
        <v>23</v>
      </c>
      <c r="E11727" t="s">
        <v>1853</v>
      </c>
      <c r="F11727" s="1">
        <v>9.7662037037037023E-3</v>
      </c>
      <c r="G11727">
        <f>_xlfn.XLOOKUP($A11727,Product_pricing!$B:$B,Product_pricing!$C:$C)</f>
        <v>57</v>
      </c>
      <c r="H11727">
        <f t="shared" si="549"/>
        <v>103.74000000000001</v>
      </c>
      <c r="I11727" s="10">
        <f t="shared" si="550"/>
        <v>9.1544136742761656E-2</v>
      </c>
      <c r="J11727" t="str">
        <f>_xlfn.XLOOKUP(A11727,Product_Details!$A:$A,Product_Details!$G:$G,"mens")</f>
        <v>Mens</v>
      </c>
      <c r="K11727">
        <f t="shared" si="551"/>
        <v>3780</v>
      </c>
    </row>
    <row r="11728" spans="1:11" ht="15">
      <c r="A11728" t="s">
        <v>32</v>
      </c>
      <c r="B11728">
        <v>5</v>
      </c>
      <c r="C11728">
        <v>9</v>
      </c>
      <c r="D11728" t="s">
        <v>23</v>
      </c>
      <c r="E11728" t="s">
        <v>1853</v>
      </c>
      <c r="F11728" s="1">
        <v>9.7662037037037023E-3</v>
      </c>
      <c r="G11728">
        <f>_xlfn.XLOOKUP($A11728,Product_pricing!$B:$B,Product_pricing!$C:$C)</f>
        <v>36</v>
      </c>
      <c r="H11728">
        <f t="shared" si="549"/>
        <v>163.80000000000001</v>
      </c>
      <c r="I11728" s="10">
        <f t="shared" si="550"/>
        <v>0.1445433738043605</v>
      </c>
      <c r="J11728" t="str">
        <f>_xlfn.XLOOKUP(A11728,Product_Details!$A:$A,Product_Details!$G:$G,"mens")</f>
        <v>Mens</v>
      </c>
      <c r="K11728">
        <f t="shared" si="551"/>
        <v>3780</v>
      </c>
    </row>
    <row r="11729" spans="1:11" ht="15">
      <c r="A11729" t="s">
        <v>22</v>
      </c>
      <c r="B11729">
        <v>5</v>
      </c>
      <c r="C11729">
        <v>1</v>
      </c>
      <c r="D11729" t="s">
        <v>33</v>
      </c>
      <c r="E11729" t="s">
        <v>1854</v>
      </c>
      <c r="F11729" s="1">
        <v>2.979050925925926E-2</v>
      </c>
      <c r="G11729">
        <f>_xlfn.XLOOKUP($A11729,Product_pricing!$B:$B,Product_pricing!$C:$C)</f>
        <v>13</v>
      </c>
      <c r="H11729">
        <f t="shared" si="549"/>
        <v>64.349999999999994</v>
      </c>
      <c r="I11729" s="10">
        <f t="shared" si="550"/>
        <v>5.6784896851713049E-2</v>
      </c>
      <c r="J11729" t="str">
        <f>_xlfn.XLOOKUP(A11729,Product_Details!$A:$A,Product_Details!$G:$G,"mens")</f>
        <v>Womens</v>
      </c>
      <c r="K11729">
        <f t="shared" si="551"/>
        <v>1883.75</v>
      </c>
    </row>
    <row r="11730" spans="1:11" ht="15">
      <c r="A11730" t="s">
        <v>35</v>
      </c>
      <c r="B11730">
        <v>3</v>
      </c>
      <c r="C11730">
        <v>1</v>
      </c>
      <c r="D11730" t="s">
        <v>33</v>
      </c>
      <c r="E11730" t="s">
        <v>1854</v>
      </c>
      <c r="F11730" s="1">
        <v>2.979050925925926E-2</v>
      </c>
      <c r="G11730">
        <f>_xlfn.XLOOKUP($A11730,Product_pricing!$B:$B,Product_pricing!$C:$C)</f>
        <v>32</v>
      </c>
      <c r="H11730">
        <f t="shared" si="549"/>
        <v>95.039999999999992</v>
      </c>
      <c r="I11730" s="10">
        <f t="shared" si="550"/>
        <v>8.386692458099157E-2</v>
      </c>
      <c r="J11730" t="str">
        <f>_xlfn.XLOOKUP(A11730,Product_Details!$A:$A,Product_Details!$G:$G,"mens")</f>
        <v>Womens</v>
      </c>
      <c r="K11730">
        <f t="shared" si="551"/>
        <v>1883.75</v>
      </c>
    </row>
    <row r="11731" spans="1:11" ht="15">
      <c r="A11731" t="s">
        <v>29</v>
      </c>
      <c r="B11731">
        <v>3</v>
      </c>
      <c r="C11731">
        <v>1</v>
      </c>
      <c r="D11731" t="s">
        <v>33</v>
      </c>
      <c r="E11731" t="s">
        <v>1854</v>
      </c>
      <c r="F11731" s="1">
        <v>2.979050925925926E-2</v>
      </c>
      <c r="G11731">
        <f>_xlfn.XLOOKUP($A11731,Product_pricing!$B:$B,Product_pricing!$C:$C)</f>
        <v>10</v>
      </c>
      <c r="H11731">
        <f t="shared" si="549"/>
        <v>29.7</v>
      </c>
      <c r="I11731" s="10">
        <f t="shared" si="550"/>
        <v>2.6208413931559871E-2</v>
      </c>
      <c r="J11731" t="str">
        <f>_xlfn.XLOOKUP(A11731,Product_Details!$A:$A,Product_Details!$G:$G,"mens")</f>
        <v>Womens</v>
      </c>
      <c r="K11731">
        <f t="shared" si="551"/>
        <v>1883.75</v>
      </c>
    </row>
    <row r="11732" spans="1:11" ht="15">
      <c r="A11732" t="s">
        <v>38</v>
      </c>
      <c r="B11732">
        <v>3</v>
      </c>
      <c r="C11732">
        <v>1</v>
      </c>
      <c r="D11732" t="s">
        <v>33</v>
      </c>
      <c r="E11732" t="s">
        <v>1854</v>
      </c>
      <c r="F11732" s="1">
        <v>2.979050925925926E-2</v>
      </c>
      <c r="G11732">
        <f>_xlfn.XLOOKUP($A11732,Product_pricing!$B:$B,Product_pricing!$C:$C)</f>
        <v>54</v>
      </c>
      <c r="H11732">
        <f t="shared" si="549"/>
        <v>160.38</v>
      </c>
      <c r="I11732" s="10">
        <f t="shared" si="550"/>
        <v>0.1415254352304233</v>
      </c>
      <c r="J11732" t="str">
        <f>_xlfn.XLOOKUP(A11732,Product_Details!$A:$A,Product_Details!$G:$G,"mens")</f>
        <v>Womens</v>
      </c>
      <c r="K11732">
        <f t="shared" si="551"/>
        <v>1883.75</v>
      </c>
    </row>
    <row r="11733" spans="1:11" ht="15">
      <c r="A11733" t="s">
        <v>25</v>
      </c>
      <c r="B11733">
        <v>3</v>
      </c>
      <c r="C11733">
        <v>1</v>
      </c>
      <c r="D11733" t="s">
        <v>33</v>
      </c>
      <c r="E11733" t="s">
        <v>1854</v>
      </c>
      <c r="F11733" s="1">
        <v>2.979050925925926E-2</v>
      </c>
      <c r="G11733">
        <f>_xlfn.XLOOKUP($A11733,Product_pricing!$B:$B,Product_pricing!$C:$C)</f>
        <v>40</v>
      </c>
      <c r="H11733">
        <f t="shared" si="549"/>
        <v>118.8</v>
      </c>
      <c r="I11733" s="10">
        <f t="shared" si="550"/>
        <v>0.10483365572623948</v>
      </c>
      <c r="J11733" t="str">
        <f>_xlfn.XLOOKUP(A11733,Product_Details!$A:$A,Product_Details!$G:$G,"mens")</f>
        <v>Mens</v>
      </c>
      <c r="K11733">
        <f t="shared" si="551"/>
        <v>1890</v>
      </c>
    </row>
    <row r="11734" spans="1:11" ht="15">
      <c r="A11734" t="s">
        <v>41</v>
      </c>
      <c r="B11734">
        <v>5</v>
      </c>
      <c r="C11734">
        <v>1</v>
      </c>
      <c r="D11734" t="s">
        <v>33</v>
      </c>
      <c r="E11734" t="s">
        <v>1854</v>
      </c>
      <c r="F11734" s="1">
        <v>2.979050925925926E-2</v>
      </c>
      <c r="G11734">
        <f>_xlfn.XLOOKUP($A11734,Product_pricing!$B:$B,Product_pricing!$C:$C)</f>
        <v>10</v>
      </c>
      <c r="H11734">
        <f t="shared" si="549"/>
        <v>49.5</v>
      </c>
      <c r="I11734" s="10">
        <f t="shared" si="550"/>
        <v>4.368068988593312E-2</v>
      </c>
      <c r="J11734" t="str">
        <f>_xlfn.XLOOKUP(A11734,Product_Details!$A:$A,Product_Details!$G:$G,"mens")</f>
        <v>Mens</v>
      </c>
      <c r="K11734">
        <f t="shared" si="551"/>
        <v>1890</v>
      </c>
    </row>
    <row r="11735" spans="1:11" ht="15">
      <c r="A11735" t="s">
        <v>31</v>
      </c>
      <c r="B11735">
        <v>5</v>
      </c>
      <c r="C11735">
        <v>1</v>
      </c>
      <c r="D11735" t="s">
        <v>33</v>
      </c>
      <c r="E11735" t="s">
        <v>1854</v>
      </c>
      <c r="F11735" s="1">
        <v>2.979050925925926E-2</v>
      </c>
      <c r="G11735">
        <f>_xlfn.XLOOKUP($A11735,Product_pricing!$B:$B,Product_pricing!$C:$C)</f>
        <v>57</v>
      </c>
      <c r="H11735">
        <f t="shared" si="549"/>
        <v>282.14999999999998</v>
      </c>
      <c r="I11735" s="10">
        <f t="shared" si="550"/>
        <v>0.24897993234981874</v>
      </c>
      <c r="J11735" t="str">
        <f>_xlfn.XLOOKUP(A11735,Product_Details!$A:$A,Product_Details!$G:$G,"mens")</f>
        <v>Mens</v>
      </c>
      <c r="K11735">
        <f t="shared" si="551"/>
        <v>1890</v>
      </c>
    </row>
    <row r="11736" spans="1:11" ht="15">
      <c r="A11736" t="s">
        <v>26</v>
      </c>
      <c r="B11736">
        <v>1</v>
      </c>
      <c r="C11736">
        <v>1</v>
      </c>
      <c r="D11736" t="s">
        <v>33</v>
      </c>
      <c r="E11736" t="s">
        <v>1854</v>
      </c>
      <c r="F11736" s="1">
        <v>2.979050925925926E-2</v>
      </c>
      <c r="G11736">
        <f>_xlfn.XLOOKUP($A11736,Product_pricing!$B:$B,Product_pricing!$C:$C)</f>
        <v>17</v>
      </c>
      <c r="H11736">
        <f t="shared" si="549"/>
        <v>16.829999999999998</v>
      </c>
      <c r="I11736" s="10">
        <f t="shared" si="550"/>
        <v>1.4851434561217259E-2</v>
      </c>
      <c r="J11736" t="str">
        <f>_xlfn.XLOOKUP(A11736,Product_Details!$A:$A,Product_Details!$G:$G,"mens")</f>
        <v>Mens</v>
      </c>
      <c r="K11736">
        <f t="shared" si="551"/>
        <v>1890</v>
      </c>
    </row>
    <row r="11737" spans="1:11" ht="15">
      <c r="A11737" t="s">
        <v>29</v>
      </c>
      <c r="B11737">
        <v>2</v>
      </c>
      <c r="C11737">
        <v>18</v>
      </c>
      <c r="D11737" t="s">
        <v>23</v>
      </c>
      <c r="E11737" t="s">
        <v>1855</v>
      </c>
      <c r="F11737" s="1">
        <v>3.5913194444444449E-2</v>
      </c>
      <c r="G11737">
        <f>_xlfn.XLOOKUP($A11737,Product_pricing!$B:$B,Product_pricing!$C:$C)</f>
        <v>10</v>
      </c>
      <c r="H11737">
        <f t="shared" si="549"/>
        <v>16.400000000000002</v>
      </c>
      <c r="I11737" s="10">
        <f t="shared" si="550"/>
        <v>1.4471986144026328E-2</v>
      </c>
      <c r="J11737" t="str">
        <f>_xlfn.XLOOKUP(A11737,Product_Details!$A:$A,Product_Details!$G:$G,"mens")</f>
        <v>Womens</v>
      </c>
      <c r="K11737">
        <f t="shared" si="551"/>
        <v>3767.5</v>
      </c>
    </row>
    <row r="11738" spans="1:11" ht="15">
      <c r="A11738" t="s">
        <v>38</v>
      </c>
      <c r="B11738">
        <v>4</v>
      </c>
      <c r="C11738">
        <v>18</v>
      </c>
      <c r="D11738" t="s">
        <v>23</v>
      </c>
      <c r="E11738" t="s">
        <v>1855</v>
      </c>
      <c r="F11738" s="1">
        <v>3.5913194444444449E-2</v>
      </c>
      <c r="G11738">
        <f>_xlfn.XLOOKUP($A11738,Product_pricing!$B:$B,Product_pricing!$C:$C)</f>
        <v>54</v>
      </c>
      <c r="H11738">
        <f t="shared" si="549"/>
        <v>177.12</v>
      </c>
      <c r="I11738" s="10">
        <f t="shared" si="550"/>
        <v>0.15629745035548434</v>
      </c>
      <c r="J11738" t="str">
        <f>_xlfn.XLOOKUP(A11738,Product_Details!$A:$A,Product_Details!$G:$G,"mens")</f>
        <v>Womens</v>
      </c>
      <c r="K11738">
        <f t="shared" si="551"/>
        <v>3767.5</v>
      </c>
    </row>
    <row r="11739" spans="1:11" ht="15">
      <c r="A11739" t="s">
        <v>41</v>
      </c>
      <c r="B11739">
        <v>4</v>
      </c>
      <c r="C11739">
        <v>18</v>
      </c>
      <c r="D11739" t="s">
        <v>23</v>
      </c>
      <c r="E11739" t="s">
        <v>1855</v>
      </c>
      <c r="F11739" s="1">
        <v>3.5913194444444449E-2</v>
      </c>
      <c r="G11739">
        <f>_xlfn.XLOOKUP($A11739,Product_pricing!$B:$B,Product_pricing!$C:$C)</f>
        <v>10</v>
      </c>
      <c r="H11739">
        <f t="shared" si="549"/>
        <v>32.800000000000004</v>
      </c>
      <c r="I11739" s="10">
        <f t="shared" si="550"/>
        <v>2.8943972288052656E-2</v>
      </c>
      <c r="J11739" t="str">
        <f>_xlfn.XLOOKUP(A11739,Product_Details!$A:$A,Product_Details!$G:$G,"mens")</f>
        <v>Mens</v>
      </c>
      <c r="K11739">
        <f t="shared" si="551"/>
        <v>3780</v>
      </c>
    </row>
    <row r="11740" spans="1:11" ht="15">
      <c r="A11740" t="s">
        <v>26</v>
      </c>
      <c r="B11740">
        <v>4</v>
      </c>
      <c r="C11740">
        <v>18</v>
      </c>
      <c r="D11740" t="s">
        <v>23</v>
      </c>
      <c r="E11740" t="s">
        <v>1855</v>
      </c>
      <c r="F11740" s="1">
        <v>3.5913194444444449E-2</v>
      </c>
      <c r="G11740">
        <f>_xlfn.XLOOKUP($A11740,Product_pricing!$B:$B,Product_pricing!$C:$C)</f>
        <v>17</v>
      </c>
      <c r="H11740">
        <f t="shared" si="549"/>
        <v>55.760000000000005</v>
      </c>
      <c r="I11740" s="10">
        <f t="shared" si="550"/>
        <v>4.9204752889689514E-2</v>
      </c>
      <c r="J11740" t="str">
        <f>_xlfn.XLOOKUP(A11740,Product_Details!$A:$A,Product_Details!$G:$G,"mens")</f>
        <v>Mens</v>
      </c>
      <c r="K11740">
        <f t="shared" si="551"/>
        <v>3780</v>
      </c>
    </row>
    <row r="11741" spans="1:11" ht="15">
      <c r="A11741" t="s">
        <v>22</v>
      </c>
      <c r="B11741">
        <v>2</v>
      </c>
      <c r="C11741">
        <v>13</v>
      </c>
      <c r="D11741" t="s">
        <v>33</v>
      </c>
      <c r="E11741">
        <v>27</v>
      </c>
      <c r="F11741" s="1">
        <v>2.7789351851851853E-2</v>
      </c>
      <c r="G11741">
        <f>_xlfn.XLOOKUP($A11741,Product_pricing!$B:$B,Product_pricing!$C:$C)</f>
        <v>13</v>
      </c>
      <c r="H11741">
        <f t="shared" si="549"/>
        <v>22.62</v>
      </c>
      <c r="I11741" s="10">
        <f t="shared" si="550"/>
        <v>1.9960751620602166E-2</v>
      </c>
      <c r="J11741" t="str">
        <f>_xlfn.XLOOKUP(A11741,Product_Details!$A:$A,Product_Details!$G:$G,"mens")</f>
        <v>Womens</v>
      </c>
      <c r="K11741">
        <f t="shared" si="551"/>
        <v>1883.75</v>
      </c>
    </row>
    <row r="11742" spans="1:11" ht="15">
      <c r="A11742" t="s">
        <v>35</v>
      </c>
      <c r="B11742">
        <v>3</v>
      </c>
      <c r="C11742">
        <v>13</v>
      </c>
      <c r="D11742" t="s">
        <v>33</v>
      </c>
      <c r="E11742">
        <v>27</v>
      </c>
      <c r="F11742" s="1">
        <v>2.7789351851851853E-2</v>
      </c>
      <c r="G11742">
        <f>_xlfn.XLOOKUP($A11742,Product_pricing!$B:$B,Product_pricing!$C:$C)</f>
        <v>32</v>
      </c>
      <c r="H11742">
        <f t="shared" si="549"/>
        <v>83.52</v>
      </c>
      <c r="I11742" s="10">
        <f t="shared" si="550"/>
        <v>7.3701236752992602E-2</v>
      </c>
      <c r="J11742" t="str">
        <f>_xlfn.XLOOKUP(A11742,Product_Details!$A:$A,Product_Details!$G:$G,"mens")</f>
        <v>Womens</v>
      </c>
      <c r="K11742">
        <f t="shared" si="551"/>
        <v>1883.75</v>
      </c>
    </row>
    <row r="11743" spans="1:11" ht="15">
      <c r="A11743" t="s">
        <v>29</v>
      </c>
      <c r="B11743">
        <v>3</v>
      </c>
      <c r="C11743">
        <v>13</v>
      </c>
      <c r="D11743" t="s">
        <v>33</v>
      </c>
      <c r="E11743">
        <v>27</v>
      </c>
      <c r="F11743" s="1">
        <v>2.7789351851851853E-2</v>
      </c>
      <c r="G11743">
        <f>_xlfn.XLOOKUP($A11743,Product_pricing!$B:$B,Product_pricing!$C:$C)</f>
        <v>10</v>
      </c>
      <c r="H11743">
        <f t="shared" si="549"/>
        <v>26.1</v>
      </c>
      <c r="I11743" s="10">
        <f t="shared" si="550"/>
        <v>2.3031636485310189E-2</v>
      </c>
      <c r="J11743" t="str">
        <f>_xlfn.XLOOKUP(A11743,Product_Details!$A:$A,Product_Details!$G:$G,"mens")</f>
        <v>Womens</v>
      </c>
      <c r="K11743">
        <f t="shared" si="551"/>
        <v>1883.75</v>
      </c>
    </row>
    <row r="11744" spans="1:11" ht="15">
      <c r="A11744" t="s">
        <v>38</v>
      </c>
      <c r="B11744">
        <v>3</v>
      </c>
      <c r="C11744">
        <v>13</v>
      </c>
      <c r="D11744" t="s">
        <v>33</v>
      </c>
      <c r="E11744">
        <v>27</v>
      </c>
      <c r="F11744" s="1">
        <v>2.7789351851851853E-2</v>
      </c>
      <c r="G11744">
        <f>_xlfn.XLOOKUP($A11744,Product_pricing!$B:$B,Product_pricing!$C:$C)</f>
        <v>54</v>
      </c>
      <c r="H11744">
        <f t="shared" si="549"/>
        <v>140.94</v>
      </c>
      <c r="I11744" s="10">
        <f t="shared" si="550"/>
        <v>0.12437083702067503</v>
      </c>
      <c r="J11744" t="str">
        <f>_xlfn.XLOOKUP(A11744,Product_Details!$A:$A,Product_Details!$G:$G,"mens")</f>
        <v>Womens</v>
      </c>
      <c r="K11744">
        <f t="shared" si="551"/>
        <v>1883.75</v>
      </c>
    </row>
    <row r="11745" spans="1:11" ht="15">
      <c r="A11745" t="s">
        <v>32</v>
      </c>
      <c r="B11745">
        <v>4</v>
      </c>
      <c r="C11745">
        <v>13</v>
      </c>
      <c r="D11745" t="s">
        <v>33</v>
      </c>
      <c r="E11745">
        <v>27</v>
      </c>
      <c r="F11745" s="1">
        <v>2.7789351851851853E-2</v>
      </c>
      <c r="G11745">
        <f>_xlfn.XLOOKUP($A11745,Product_pricing!$B:$B,Product_pricing!$C:$C)</f>
        <v>36</v>
      </c>
      <c r="H11745">
        <f t="shared" si="549"/>
        <v>125.28</v>
      </c>
      <c r="I11745" s="10">
        <f t="shared" si="550"/>
        <v>0.11055185512948891</v>
      </c>
      <c r="J11745" t="str">
        <f>_xlfn.XLOOKUP(A11745,Product_Details!$A:$A,Product_Details!$G:$G,"mens")</f>
        <v>Mens</v>
      </c>
      <c r="K11745">
        <f t="shared" si="551"/>
        <v>2520</v>
      </c>
    </row>
    <row r="11746" spans="1:11" ht="15">
      <c r="A11746" t="s">
        <v>26</v>
      </c>
      <c r="B11746">
        <v>2</v>
      </c>
      <c r="C11746">
        <v>13</v>
      </c>
      <c r="D11746" t="s">
        <v>33</v>
      </c>
      <c r="E11746">
        <v>27</v>
      </c>
      <c r="F11746" s="1">
        <v>2.7789351851851853E-2</v>
      </c>
      <c r="G11746">
        <f>_xlfn.XLOOKUP($A11746,Product_pricing!$B:$B,Product_pricing!$C:$C)</f>
        <v>17</v>
      </c>
      <c r="H11746">
        <f t="shared" si="549"/>
        <v>29.58</v>
      </c>
      <c r="I11746" s="10">
        <f t="shared" si="550"/>
        <v>2.6102521350018212E-2</v>
      </c>
      <c r="J11746" t="str">
        <f>_xlfn.XLOOKUP(A11746,Product_Details!$A:$A,Product_Details!$G:$G,"mens")</f>
        <v>Mens</v>
      </c>
      <c r="K11746">
        <f t="shared" si="551"/>
        <v>2520</v>
      </c>
    </row>
    <row r="11747" spans="1:11" ht="15">
      <c r="A11747" t="s">
        <v>27</v>
      </c>
      <c r="B11747">
        <v>1</v>
      </c>
      <c r="C11747">
        <v>13</v>
      </c>
      <c r="D11747" t="s">
        <v>33</v>
      </c>
      <c r="E11747">
        <v>27</v>
      </c>
      <c r="F11747" s="1">
        <v>2.7789351851851853E-2</v>
      </c>
      <c r="G11747">
        <f>_xlfn.XLOOKUP($A11747,Product_pricing!$B:$B,Product_pricing!$C:$C)</f>
        <v>29</v>
      </c>
      <c r="H11747">
        <f t="shared" si="549"/>
        <v>25.23</v>
      </c>
      <c r="I11747" s="10">
        <f t="shared" si="550"/>
        <v>2.2263915269133183E-2</v>
      </c>
      <c r="J11747" t="str">
        <f>_xlfn.XLOOKUP(A11747,Product_Details!$A:$A,Product_Details!$G:$G,"mens")</f>
        <v>Mens</v>
      </c>
      <c r="K11747">
        <f t="shared" si="551"/>
        <v>2520</v>
      </c>
    </row>
    <row r="11748" spans="1:11" ht="15">
      <c r="A11748" t="s">
        <v>22</v>
      </c>
      <c r="B11748">
        <v>4</v>
      </c>
      <c r="C11748">
        <v>11</v>
      </c>
      <c r="D11748" t="s">
        <v>23</v>
      </c>
      <c r="E11748" t="s">
        <v>1856</v>
      </c>
      <c r="F11748" s="1">
        <v>3.3859953703703705E-2</v>
      </c>
      <c r="G11748">
        <f>_xlfn.XLOOKUP($A11748,Product_pricing!$B:$B,Product_pricing!$C:$C)</f>
        <v>13</v>
      </c>
      <c r="H11748">
        <f t="shared" si="549"/>
        <v>46.28</v>
      </c>
      <c r="I11748" s="10">
        <f t="shared" si="550"/>
        <v>4.0839238947898676E-2</v>
      </c>
      <c r="J11748" t="str">
        <f>_xlfn.XLOOKUP(A11748,Product_Details!$A:$A,Product_Details!$G:$G,"mens")</f>
        <v>Womens</v>
      </c>
      <c r="K11748">
        <f t="shared" si="551"/>
        <v>1507</v>
      </c>
    </row>
    <row r="11749" spans="1:11" ht="15">
      <c r="A11749" t="s">
        <v>35</v>
      </c>
      <c r="B11749">
        <v>1</v>
      </c>
      <c r="C11749">
        <v>11</v>
      </c>
      <c r="D11749" t="s">
        <v>23</v>
      </c>
      <c r="E11749" t="s">
        <v>1856</v>
      </c>
      <c r="F11749" s="1">
        <v>3.3859953703703705E-2</v>
      </c>
      <c r="G11749">
        <f>_xlfn.XLOOKUP($A11749,Product_pricing!$B:$B,Product_pricing!$C:$C)</f>
        <v>32</v>
      </c>
      <c r="H11749">
        <f t="shared" si="549"/>
        <v>28.48</v>
      </c>
      <c r="I11749" s="10">
        <f t="shared" si="550"/>
        <v>2.5131839352553035E-2</v>
      </c>
      <c r="J11749" t="str">
        <f>_xlfn.XLOOKUP(A11749,Product_Details!$A:$A,Product_Details!$G:$G,"mens")</f>
        <v>Womens</v>
      </c>
      <c r="K11749">
        <f t="shared" si="551"/>
        <v>1507</v>
      </c>
    </row>
    <row r="11750" spans="1:11" ht="15">
      <c r="A11750" t="s">
        <v>29</v>
      </c>
      <c r="B11750">
        <v>5</v>
      </c>
      <c r="C11750">
        <v>11</v>
      </c>
      <c r="D11750" t="s">
        <v>23</v>
      </c>
      <c r="E11750" t="s">
        <v>1856</v>
      </c>
      <c r="F11750" s="1">
        <v>3.3859953703703705E-2</v>
      </c>
      <c r="G11750">
        <f>_xlfn.XLOOKUP($A11750,Product_pricing!$B:$B,Product_pricing!$C:$C)</f>
        <v>10</v>
      </c>
      <c r="H11750">
        <f t="shared" si="549"/>
        <v>44.5</v>
      </c>
      <c r="I11750" s="10">
        <f t="shared" si="550"/>
        <v>3.9268498988364112E-2</v>
      </c>
      <c r="J11750" t="str">
        <f>_xlfn.XLOOKUP(A11750,Product_Details!$A:$A,Product_Details!$G:$G,"mens")</f>
        <v>Womens</v>
      </c>
      <c r="K11750">
        <f t="shared" si="551"/>
        <v>1507</v>
      </c>
    </row>
    <row r="11751" spans="1:11" ht="15">
      <c r="A11751" t="s">
        <v>36</v>
      </c>
      <c r="B11751">
        <v>2</v>
      </c>
      <c r="C11751">
        <v>11</v>
      </c>
      <c r="D11751" t="s">
        <v>23</v>
      </c>
      <c r="E11751" t="s">
        <v>1856</v>
      </c>
      <c r="F11751" s="1">
        <v>3.3859953703703705E-2</v>
      </c>
      <c r="G11751">
        <f>_xlfn.XLOOKUP($A11751,Product_pricing!$B:$B,Product_pricing!$C:$C)</f>
        <v>23</v>
      </c>
      <c r="H11751">
        <f t="shared" si="549"/>
        <v>40.94</v>
      </c>
      <c r="I11751" s="10">
        <f t="shared" si="550"/>
        <v>3.612701906929499E-2</v>
      </c>
      <c r="J11751" t="str">
        <f>_xlfn.XLOOKUP(A11751,Product_Details!$A:$A,Product_Details!$G:$G,"mens")</f>
        <v>Womens</v>
      </c>
      <c r="K11751">
        <f t="shared" si="551"/>
        <v>1507</v>
      </c>
    </row>
    <row r="11752" spans="1:11" ht="15">
      <c r="A11752" t="s">
        <v>38</v>
      </c>
      <c r="B11752">
        <v>3</v>
      </c>
      <c r="C11752">
        <v>11</v>
      </c>
      <c r="D11752" t="s">
        <v>23</v>
      </c>
      <c r="E11752" t="s">
        <v>1856</v>
      </c>
      <c r="F11752" s="1">
        <v>3.3859953703703705E-2</v>
      </c>
      <c r="G11752">
        <f>_xlfn.XLOOKUP($A11752,Product_pricing!$B:$B,Product_pricing!$C:$C)</f>
        <v>54</v>
      </c>
      <c r="H11752">
        <f t="shared" si="549"/>
        <v>144.18</v>
      </c>
      <c r="I11752" s="10">
        <f t="shared" si="550"/>
        <v>0.12722993672229974</v>
      </c>
      <c r="J11752" t="str">
        <f>_xlfn.XLOOKUP(A11752,Product_Details!$A:$A,Product_Details!$G:$G,"mens")</f>
        <v>Womens</v>
      </c>
      <c r="K11752">
        <f t="shared" si="551"/>
        <v>1507</v>
      </c>
    </row>
    <row r="11753" spans="1:11" ht="15">
      <c r="A11753" t="s">
        <v>31</v>
      </c>
      <c r="B11753">
        <v>1</v>
      </c>
      <c r="C11753">
        <v>11</v>
      </c>
      <c r="D11753" t="s">
        <v>23</v>
      </c>
      <c r="E11753" t="s">
        <v>1856</v>
      </c>
      <c r="F11753" s="1">
        <v>3.3859953703703705E-2</v>
      </c>
      <c r="G11753">
        <f>_xlfn.XLOOKUP($A11753,Product_pricing!$B:$B,Product_pricing!$C:$C)</f>
        <v>57</v>
      </c>
      <c r="H11753">
        <f t="shared" si="549"/>
        <v>50.730000000000004</v>
      </c>
      <c r="I11753" s="10">
        <f t="shared" si="550"/>
        <v>4.4766088846735094E-2</v>
      </c>
      <c r="J11753" t="str">
        <f>_xlfn.XLOOKUP(A11753,Product_Details!$A:$A,Product_Details!$G:$G,"mens")</f>
        <v>Mens</v>
      </c>
      <c r="K11753">
        <f t="shared" si="551"/>
        <v>2520</v>
      </c>
    </row>
    <row r="11754" spans="1:11" ht="15">
      <c r="A11754" t="s">
        <v>26</v>
      </c>
      <c r="B11754">
        <v>2</v>
      </c>
      <c r="C11754">
        <v>11</v>
      </c>
      <c r="D11754" t="s">
        <v>23</v>
      </c>
      <c r="E11754" t="s">
        <v>1856</v>
      </c>
      <c r="F11754" s="1">
        <v>3.3859953703703705E-2</v>
      </c>
      <c r="G11754">
        <f>_xlfn.XLOOKUP($A11754,Product_pricing!$B:$B,Product_pricing!$C:$C)</f>
        <v>17</v>
      </c>
      <c r="H11754">
        <f t="shared" si="549"/>
        <v>30.26</v>
      </c>
      <c r="I11754" s="10">
        <f t="shared" si="550"/>
        <v>2.6702579312087599E-2</v>
      </c>
      <c r="J11754" t="str">
        <f>_xlfn.XLOOKUP(A11754,Product_Details!$A:$A,Product_Details!$G:$G,"mens")</f>
        <v>Mens</v>
      </c>
      <c r="K11754">
        <f t="shared" si="551"/>
        <v>2520</v>
      </c>
    </row>
    <row r="11755" spans="1:11" ht="15">
      <c r="A11755" t="s">
        <v>27</v>
      </c>
      <c r="B11755">
        <v>1</v>
      </c>
      <c r="C11755">
        <v>11</v>
      </c>
      <c r="D11755" t="s">
        <v>23</v>
      </c>
      <c r="E11755" t="s">
        <v>1856</v>
      </c>
      <c r="F11755" s="1">
        <v>3.3859953703703705E-2</v>
      </c>
      <c r="G11755">
        <f>_xlfn.XLOOKUP($A11755,Product_pricing!$B:$B,Product_pricing!$C:$C)</f>
        <v>29</v>
      </c>
      <c r="H11755">
        <f t="shared" si="549"/>
        <v>25.81</v>
      </c>
      <c r="I11755" s="10">
        <f t="shared" si="550"/>
        <v>2.2775729413251185E-2</v>
      </c>
      <c r="J11755" t="str">
        <f>_xlfn.XLOOKUP(A11755,Product_Details!$A:$A,Product_Details!$G:$G,"mens")</f>
        <v>Mens</v>
      </c>
      <c r="K11755">
        <f t="shared" si="551"/>
        <v>2520</v>
      </c>
    </row>
    <row r="11756" spans="1:11" ht="15">
      <c r="A11756" t="s">
        <v>22</v>
      </c>
      <c r="B11756">
        <v>3</v>
      </c>
      <c r="C11756">
        <v>4</v>
      </c>
      <c r="D11756" t="s">
        <v>23</v>
      </c>
      <c r="E11756" t="s">
        <v>1857</v>
      </c>
      <c r="F11756" s="1">
        <v>2.5590277777777778E-2</v>
      </c>
      <c r="G11756">
        <f>_xlfn.XLOOKUP($A11756,Product_pricing!$B:$B,Product_pricing!$C:$C)</f>
        <v>13</v>
      </c>
      <c r="H11756">
        <f t="shared" si="549"/>
        <v>37.44</v>
      </c>
      <c r="I11756" s="10">
        <f t="shared" si="550"/>
        <v>3.3038485440996683E-2</v>
      </c>
      <c r="J11756" t="str">
        <f>_xlfn.XLOOKUP(A11756,Product_Details!$A:$A,Product_Details!$G:$G,"mens")</f>
        <v>Womens</v>
      </c>
      <c r="K11756">
        <f t="shared" si="551"/>
        <v>1883.75</v>
      </c>
    </row>
    <row r="11757" spans="1:11" ht="15">
      <c r="A11757" t="s">
        <v>35</v>
      </c>
      <c r="B11757">
        <v>1</v>
      </c>
      <c r="C11757">
        <v>4</v>
      </c>
      <c r="D11757" t="s">
        <v>23</v>
      </c>
      <c r="E11757" t="s">
        <v>1857</v>
      </c>
      <c r="F11757" s="1">
        <v>2.5590277777777778E-2</v>
      </c>
      <c r="G11757">
        <f>_xlfn.XLOOKUP($A11757,Product_pricing!$B:$B,Product_pricing!$C:$C)</f>
        <v>32</v>
      </c>
      <c r="H11757">
        <f t="shared" si="549"/>
        <v>30.72</v>
      </c>
      <c r="I11757" s="10">
        <f t="shared" si="550"/>
        <v>2.7108500874663946E-2</v>
      </c>
      <c r="J11757" t="str">
        <f>_xlfn.XLOOKUP(A11757,Product_Details!$A:$A,Product_Details!$G:$G,"mens")</f>
        <v>Womens</v>
      </c>
      <c r="K11757">
        <f t="shared" si="551"/>
        <v>1883.75</v>
      </c>
    </row>
    <row r="11758" spans="1:11" ht="15">
      <c r="A11758" t="s">
        <v>29</v>
      </c>
      <c r="B11758">
        <v>4</v>
      </c>
      <c r="C11758">
        <v>4</v>
      </c>
      <c r="D11758" t="s">
        <v>23</v>
      </c>
      <c r="E11758" t="s">
        <v>1857</v>
      </c>
      <c r="F11758" s="1">
        <v>2.5590277777777778E-2</v>
      </c>
      <c r="G11758">
        <f>_xlfn.XLOOKUP($A11758,Product_pricing!$B:$B,Product_pricing!$C:$C)</f>
        <v>10</v>
      </c>
      <c r="H11758">
        <f t="shared" si="549"/>
        <v>38.4</v>
      </c>
      <c r="I11758" s="10">
        <f t="shared" si="550"/>
        <v>3.3885626093329929E-2</v>
      </c>
      <c r="J11758" t="str">
        <f>_xlfn.XLOOKUP(A11758,Product_Details!$A:$A,Product_Details!$G:$G,"mens")</f>
        <v>Womens</v>
      </c>
      <c r="K11758">
        <f t="shared" si="551"/>
        <v>1883.75</v>
      </c>
    </row>
    <row r="11759" spans="1:11" ht="15">
      <c r="A11759" t="s">
        <v>36</v>
      </c>
      <c r="B11759">
        <v>2</v>
      </c>
      <c r="C11759">
        <v>4</v>
      </c>
      <c r="D11759" t="s">
        <v>23</v>
      </c>
      <c r="E11759" t="s">
        <v>1857</v>
      </c>
      <c r="F11759" s="1">
        <v>2.5590277777777778E-2</v>
      </c>
      <c r="G11759">
        <f>_xlfn.XLOOKUP($A11759,Product_pricing!$B:$B,Product_pricing!$C:$C)</f>
        <v>23</v>
      </c>
      <c r="H11759">
        <f t="shared" si="549"/>
        <v>44.16</v>
      </c>
      <c r="I11759" s="10">
        <f t="shared" si="550"/>
        <v>3.896847000732942E-2</v>
      </c>
      <c r="J11759" t="str">
        <f>_xlfn.XLOOKUP(A11759,Product_Details!$A:$A,Product_Details!$G:$G,"mens")</f>
        <v>Womens</v>
      </c>
      <c r="K11759">
        <f t="shared" si="551"/>
        <v>1883.75</v>
      </c>
    </row>
    <row r="11760" spans="1:11" ht="15">
      <c r="A11760" t="s">
        <v>25</v>
      </c>
      <c r="B11760">
        <v>3</v>
      </c>
      <c r="C11760">
        <v>4</v>
      </c>
      <c r="D11760" t="s">
        <v>23</v>
      </c>
      <c r="E11760" t="s">
        <v>1857</v>
      </c>
      <c r="F11760" s="1">
        <v>2.5590277777777778E-2</v>
      </c>
      <c r="G11760">
        <f>_xlfn.XLOOKUP($A11760,Product_pricing!$B:$B,Product_pricing!$C:$C)</f>
        <v>40</v>
      </c>
      <c r="H11760">
        <f t="shared" si="549"/>
        <v>115.19999999999999</v>
      </c>
      <c r="I11760" s="10">
        <f t="shared" si="550"/>
        <v>0.1016568782799898</v>
      </c>
      <c r="J11760" t="str">
        <f>_xlfn.XLOOKUP(A11760,Product_Details!$A:$A,Product_Details!$G:$G,"mens")</f>
        <v>Mens</v>
      </c>
      <c r="K11760">
        <f t="shared" si="551"/>
        <v>1890</v>
      </c>
    </row>
    <row r="11761" spans="1:11" ht="15">
      <c r="A11761" t="s">
        <v>31</v>
      </c>
      <c r="B11761">
        <v>4</v>
      </c>
      <c r="C11761">
        <v>4</v>
      </c>
      <c r="D11761" t="s">
        <v>23</v>
      </c>
      <c r="E11761" t="s">
        <v>1857</v>
      </c>
      <c r="F11761" s="1">
        <v>2.5590277777777778E-2</v>
      </c>
      <c r="G11761">
        <f>_xlfn.XLOOKUP($A11761,Product_pricing!$B:$B,Product_pricing!$C:$C)</f>
        <v>57</v>
      </c>
      <c r="H11761">
        <f t="shared" si="549"/>
        <v>218.88</v>
      </c>
      <c r="I11761" s="10">
        <f t="shared" si="550"/>
        <v>0.19314806873198062</v>
      </c>
      <c r="J11761" t="str">
        <f>_xlfn.XLOOKUP(A11761,Product_Details!$A:$A,Product_Details!$G:$G,"mens")</f>
        <v>Mens</v>
      </c>
      <c r="K11761">
        <f t="shared" si="551"/>
        <v>1890</v>
      </c>
    </row>
    <row r="11762" spans="1:11" ht="15">
      <c r="A11762" t="s">
        <v>32</v>
      </c>
      <c r="B11762">
        <v>4</v>
      </c>
      <c r="C11762">
        <v>4</v>
      </c>
      <c r="D11762" t="s">
        <v>23</v>
      </c>
      <c r="E11762" t="s">
        <v>1857</v>
      </c>
      <c r="F11762" s="1">
        <v>2.5590277777777778E-2</v>
      </c>
      <c r="G11762">
        <f>_xlfn.XLOOKUP($A11762,Product_pricing!$B:$B,Product_pricing!$C:$C)</f>
        <v>36</v>
      </c>
      <c r="H11762">
        <f t="shared" si="549"/>
        <v>138.24</v>
      </c>
      <c r="I11762" s="10">
        <f t="shared" si="550"/>
        <v>0.12198825393598776</v>
      </c>
      <c r="J11762" t="str">
        <f>_xlfn.XLOOKUP(A11762,Product_Details!$A:$A,Product_Details!$G:$G,"mens")</f>
        <v>Mens</v>
      </c>
      <c r="K11762">
        <f t="shared" si="551"/>
        <v>1890</v>
      </c>
    </row>
    <row r="11763" spans="1:11" ht="15">
      <c r="A11763" t="s">
        <v>27</v>
      </c>
      <c r="B11763">
        <v>2</v>
      </c>
      <c r="C11763">
        <v>4</v>
      </c>
      <c r="D11763" t="s">
        <v>23</v>
      </c>
      <c r="E11763" t="s">
        <v>1857</v>
      </c>
      <c r="F11763" s="1">
        <v>2.5590277777777778E-2</v>
      </c>
      <c r="G11763">
        <f>_xlfn.XLOOKUP($A11763,Product_pricing!$B:$B,Product_pricing!$C:$C)</f>
        <v>29</v>
      </c>
      <c r="H11763">
        <f t="shared" si="549"/>
        <v>55.68</v>
      </c>
      <c r="I11763" s="10">
        <f t="shared" si="550"/>
        <v>4.9134157835328408E-2</v>
      </c>
      <c r="J11763" t="str">
        <f>_xlfn.XLOOKUP(A11763,Product_Details!$A:$A,Product_Details!$G:$G,"mens")</f>
        <v>Mens</v>
      </c>
      <c r="K11763">
        <f t="shared" si="551"/>
        <v>1890</v>
      </c>
    </row>
    <row r="11764" spans="1:11" ht="15">
      <c r="A11764" t="s">
        <v>22</v>
      </c>
      <c r="B11764">
        <v>4</v>
      </c>
      <c r="C11764">
        <v>8</v>
      </c>
      <c r="D11764" t="s">
        <v>23</v>
      </c>
      <c r="E11764" t="s">
        <v>1858</v>
      </c>
      <c r="F11764" s="1">
        <v>4.0670138888888888E-2</v>
      </c>
      <c r="G11764">
        <f>_xlfn.XLOOKUP($A11764,Product_pricing!$B:$B,Product_pricing!$C:$C)</f>
        <v>13</v>
      </c>
      <c r="H11764">
        <f t="shared" si="549"/>
        <v>47.84</v>
      </c>
      <c r="I11764" s="10">
        <f t="shared" si="550"/>
        <v>4.2215842507940214E-2</v>
      </c>
      <c r="J11764" t="str">
        <f>_xlfn.XLOOKUP(A11764,Product_Details!$A:$A,Product_Details!$G:$G,"mens")</f>
        <v>Womens</v>
      </c>
      <c r="K11764">
        <f t="shared" si="551"/>
        <v>1883.75</v>
      </c>
    </row>
    <row r="11765" spans="1:11" ht="15">
      <c r="A11765" t="s">
        <v>36</v>
      </c>
      <c r="B11765">
        <v>1</v>
      </c>
      <c r="C11765">
        <v>8</v>
      </c>
      <c r="D11765" t="s">
        <v>23</v>
      </c>
      <c r="E11765" t="s">
        <v>1858</v>
      </c>
      <c r="F11765" s="1">
        <v>4.0670138888888888E-2</v>
      </c>
      <c r="G11765">
        <f>_xlfn.XLOOKUP($A11765,Product_pricing!$B:$B,Product_pricing!$C:$C)</f>
        <v>23</v>
      </c>
      <c r="H11765">
        <f t="shared" si="549"/>
        <v>21.16</v>
      </c>
      <c r="I11765" s="10">
        <f t="shared" si="550"/>
        <v>1.8672391878512017E-2</v>
      </c>
      <c r="J11765" t="str">
        <f>_xlfn.XLOOKUP(A11765,Product_Details!$A:$A,Product_Details!$G:$G,"mens")</f>
        <v>Womens</v>
      </c>
      <c r="K11765">
        <f t="shared" si="551"/>
        <v>1883.75</v>
      </c>
    </row>
    <row r="11766" spans="1:11" ht="15">
      <c r="A11766" t="s">
        <v>30</v>
      </c>
      <c r="B11766">
        <v>1</v>
      </c>
      <c r="C11766">
        <v>8</v>
      </c>
      <c r="D11766" t="s">
        <v>23</v>
      </c>
      <c r="E11766" t="s">
        <v>1858</v>
      </c>
      <c r="F11766" s="1">
        <v>4.0670138888888888E-2</v>
      </c>
      <c r="G11766">
        <f>_xlfn.XLOOKUP($A11766,Product_pricing!$B:$B,Product_pricing!$C:$C)</f>
        <v>19</v>
      </c>
      <c r="H11766">
        <f t="shared" si="549"/>
        <v>17.48</v>
      </c>
      <c r="I11766" s="10">
        <f t="shared" si="550"/>
        <v>1.5425019377901229E-2</v>
      </c>
      <c r="J11766" t="str">
        <f>_xlfn.XLOOKUP(A11766,Product_Details!$A:$A,Product_Details!$G:$G,"mens")</f>
        <v>Womens</v>
      </c>
      <c r="K11766">
        <f t="shared" si="551"/>
        <v>1883.75</v>
      </c>
    </row>
    <row r="11767" spans="1:11" ht="15">
      <c r="A11767" t="s">
        <v>38</v>
      </c>
      <c r="B11767">
        <v>4</v>
      </c>
      <c r="C11767">
        <v>8</v>
      </c>
      <c r="D11767" t="s">
        <v>23</v>
      </c>
      <c r="E11767" t="s">
        <v>1858</v>
      </c>
      <c r="F11767" s="1">
        <v>4.0670138888888888E-2</v>
      </c>
      <c r="G11767">
        <f>_xlfn.XLOOKUP($A11767,Product_pricing!$B:$B,Product_pricing!$C:$C)</f>
        <v>54</v>
      </c>
      <c r="H11767">
        <f t="shared" si="549"/>
        <v>198.72</v>
      </c>
      <c r="I11767" s="10">
        <f t="shared" si="550"/>
        <v>0.1753581150329824</v>
      </c>
      <c r="J11767" t="str">
        <f>_xlfn.XLOOKUP(A11767,Product_Details!$A:$A,Product_Details!$G:$G,"mens")</f>
        <v>Womens</v>
      </c>
      <c r="K11767">
        <f t="shared" si="551"/>
        <v>1883.75</v>
      </c>
    </row>
    <row r="11768" spans="1:11" ht="15">
      <c r="A11768" t="s">
        <v>41</v>
      </c>
      <c r="B11768">
        <v>4</v>
      </c>
      <c r="C11768">
        <v>8</v>
      </c>
      <c r="D11768" t="s">
        <v>23</v>
      </c>
      <c r="E11768" t="s">
        <v>1858</v>
      </c>
      <c r="F11768" s="1">
        <v>4.0670138888888888E-2</v>
      </c>
      <c r="G11768">
        <f>_xlfn.XLOOKUP($A11768,Product_pricing!$B:$B,Product_pricing!$C:$C)</f>
        <v>10</v>
      </c>
      <c r="H11768">
        <f t="shared" si="549"/>
        <v>36.800000000000004</v>
      </c>
      <c r="I11768" s="10">
        <f t="shared" si="550"/>
        <v>3.2473725006107852E-2</v>
      </c>
      <c r="J11768" t="str">
        <f>_xlfn.XLOOKUP(A11768,Product_Details!$A:$A,Product_Details!$G:$G,"mens")</f>
        <v>Mens</v>
      </c>
      <c r="K11768">
        <f t="shared" si="551"/>
        <v>1512</v>
      </c>
    </row>
    <row r="11769" spans="1:11" ht="15">
      <c r="A11769" t="s">
        <v>31</v>
      </c>
      <c r="B11769">
        <v>3</v>
      </c>
      <c r="C11769">
        <v>8</v>
      </c>
      <c r="D11769" t="s">
        <v>23</v>
      </c>
      <c r="E11769" t="s">
        <v>1858</v>
      </c>
      <c r="F11769" s="1">
        <v>4.0670138888888888E-2</v>
      </c>
      <c r="G11769">
        <f>_xlfn.XLOOKUP($A11769,Product_pricing!$B:$B,Product_pricing!$C:$C)</f>
        <v>57</v>
      </c>
      <c r="H11769">
        <f t="shared" si="549"/>
        <v>157.32</v>
      </c>
      <c r="I11769" s="10">
        <f t="shared" si="550"/>
        <v>0.13882517440111106</v>
      </c>
      <c r="J11769" t="str">
        <f>_xlfn.XLOOKUP(A11769,Product_Details!$A:$A,Product_Details!$G:$G,"mens")</f>
        <v>Mens</v>
      </c>
      <c r="K11769">
        <f t="shared" si="551"/>
        <v>1512</v>
      </c>
    </row>
    <row r="11770" spans="1:11" ht="15">
      <c r="A11770" t="s">
        <v>32</v>
      </c>
      <c r="B11770">
        <v>1</v>
      </c>
      <c r="C11770">
        <v>8</v>
      </c>
      <c r="D11770" t="s">
        <v>23</v>
      </c>
      <c r="E11770" t="s">
        <v>1858</v>
      </c>
      <c r="F11770" s="1">
        <v>4.0670138888888888E-2</v>
      </c>
      <c r="G11770">
        <f>_xlfn.XLOOKUP($A11770,Product_pricing!$B:$B,Product_pricing!$C:$C)</f>
        <v>36</v>
      </c>
      <c r="H11770">
        <f t="shared" si="549"/>
        <v>33.120000000000005</v>
      </c>
      <c r="I11770" s="10">
        <f t="shared" si="550"/>
        <v>2.9226352505497072E-2</v>
      </c>
      <c r="J11770" t="str">
        <f>_xlfn.XLOOKUP(A11770,Product_Details!$A:$A,Product_Details!$G:$G,"mens")</f>
        <v>Mens</v>
      </c>
      <c r="K11770">
        <f t="shared" si="551"/>
        <v>1512</v>
      </c>
    </row>
    <row r="11771" spans="1:11" ht="15">
      <c r="A11771" t="s">
        <v>26</v>
      </c>
      <c r="B11771">
        <v>2</v>
      </c>
      <c r="C11771">
        <v>8</v>
      </c>
      <c r="D11771" t="s">
        <v>23</v>
      </c>
      <c r="E11771" t="s">
        <v>1858</v>
      </c>
      <c r="F11771" s="1">
        <v>4.0670138888888888E-2</v>
      </c>
      <c r="G11771">
        <f>_xlfn.XLOOKUP($A11771,Product_pricing!$B:$B,Product_pricing!$C:$C)</f>
        <v>17</v>
      </c>
      <c r="H11771">
        <f t="shared" si="549"/>
        <v>31.28</v>
      </c>
      <c r="I11771" s="10">
        <f t="shared" si="550"/>
        <v>2.7602666255191678E-2</v>
      </c>
      <c r="J11771" t="str">
        <f>_xlfn.XLOOKUP(A11771,Product_Details!$A:$A,Product_Details!$G:$G,"mens")</f>
        <v>Mens</v>
      </c>
      <c r="K11771">
        <f t="shared" si="551"/>
        <v>1512</v>
      </c>
    </row>
    <row r="11772" spans="1:11" ht="15">
      <c r="A11772" t="s">
        <v>27</v>
      </c>
      <c r="B11772">
        <v>2</v>
      </c>
      <c r="C11772">
        <v>8</v>
      </c>
      <c r="D11772" t="s">
        <v>23</v>
      </c>
      <c r="E11772" t="s">
        <v>1858</v>
      </c>
      <c r="F11772" s="1">
        <v>4.0670138888888888E-2</v>
      </c>
      <c r="G11772">
        <f>_xlfn.XLOOKUP($A11772,Product_pricing!$B:$B,Product_pricing!$C:$C)</f>
        <v>29</v>
      </c>
      <c r="H11772">
        <f t="shared" si="549"/>
        <v>53.36</v>
      </c>
      <c r="I11772" s="10">
        <f t="shared" si="550"/>
        <v>4.7086901258856388E-2</v>
      </c>
      <c r="J11772" t="str">
        <f>_xlfn.XLOOKUP(A11772,Product_Details!$A:$A,Product_Details!$G:$G,"mens")</f>
        <v>Mens</v>
      </c>
      <c r="K11772">
        <f t="shared" si="551"/>
        <v>1512</v>
      </c>
    </row>
    <row r="11773" spans="1:11" ht="15">
      <c r="A11773" t="s">
        <v>22</v>
      </c>
      <c r="B11773">
        <v>4</v>
      </c>
      <c r="C11773">
        <v>22</v>
      </c>
      <c r="D11773" t="s">
        <v>33</v>
      </c>
      <c r="E11773" t="s">
        <v>1859</v>
      </c>
      <c r="F11773" s="1">
        <v>1.4525462962962964E-3</v>
      </c>
      <c r="G11773">
        <f>_xlfn.XLOOKUP($A11773,Product_pricing!$B:$B,Product_pricing!$C:$C)</f>
        <v>13</v>
      </c>
      <c r="H11773">
        <f t="shared" si="549"/>
        <v>40.56</v>
      </c>
      <c r="I11773" s="10">
        <f t="shared" si="550"/>
        <v>3.5791692561079745E-2</v>
      </c>
      <c r="J11773" t="str">
        <f>_xlfn.XLOOKUP(A11773,Product_Details!$A:$A,Product_Details!$G:$G,"mens")</f>
        <v>Womens</v>
      </c>
      <c r="K11773">
        <f t="shared" si="551"/>
        <v>2511.6666666666665</v>
      </c>
    </row>
    <row r="11774" spans="1:11" ht="15">
      <c r="A11774" t="s">
        <v>35</v>
      </c>
      <c r="B11774">
        <v>5</v>
      </c>
      <c r="C11774">
        <v>22</v>
      </c>
      <c r="D11774" t="s">
        <v>33</v>
      </c>
      <c r="E11774" t="s">
        <v>1859</v>
      </c>
      <c r="F11774" s="1">
        <v>1.4525462962962964E-3</v>
      </c>
      <c r="G11774">
        <f>_xlfn.XLOOKUP($A11774,Product_pricing!$B:$B,Product_pricing!$C:$C)</f>
        <v>32</v>
      </c>
      <c r="H11774">
        <f t="shared" si="549"/>
        <v>124.80000000000001</v>
      </c>
      <c r="I11774" s="10">
        <f t="shared" si="550"/>
        <v>0.11012828480332229</v>
      </c>
      <c r="J11774" t="str">
        <f>_xlfn.XLOOKUP(A11774,Product_Details!$A:$A,Product_Details!$G:$G,"mens")</f>
        <v>Womens</v>
      </c>
      <c r="K11774">
        <f t="shared" si="551"/>
        <v>2511.6666666666665</v>
      </c>
    </row>
    <row r="11775" spans="1:11" ht="15">
      <c r="A11775" t="s">
        <v>29</v>
      </c>
      <c r="B11775">
        <v>2</v>
      </c>
      <c r="C11775">
        <v>22</v>
      </c>
      <c r="D11775" t="s">
        <v>33</v>
      </c>
      <c r="E11775" t="s">
        <v>1859</v>
      </c>
      <c r="F11775" s="1">
        <v>1.4525462962962964E-3</v>
      </c>
      <c r="G11775">
        <f>_xlfn.XLOOKUP($A11775,Product_pricing!$B:$B,Product_pricing!$C:$C)</f>
        <v>10</v>
      </c>
      <c r="H11775">
        <f t="shared" si="549"/>
        <v>15.600000000000001</v>
      </c>
      <c r="I11775" s="10">
        <f t="shared" si="550"/>
        <v>1.3766035600415286E-2</v>
      </c>
      <c r="J11775" t="str">
        <f>_xlfn.XLOOKUP(A11775,Product_Details!$A:$A,Product_Details!$G:$G,"mens")</f>
        <v>Womens</v>
      </c>
      <c r="K11775">
        <f t="shared" si="551"/>
        <v>2511.6666666666665</v>
      </c>
    </row>
    <row r="11776" spans="1:11" ht="15">
      <c r="A11776" t="s">
        <v>41</v>
      </c>
      <c r="B11776">
        <v>2</v>
      </c>
      <c r="C11776">
        <v>22</v>
      </c>
      <c r="D11776" t="s">
        <v>33</v>
      </c>
      <c r="E11776" t="s">
        <v>1859</v>
      </c>
      <c r="F11776" s="1">
        <v>1.4525462962962964E-3</v>
      </c>
      <c r="G11776">
        <f>_xlfn.XLOOKUP($A11776,Product_pricing!$B:$B,Product_pricing!$C:$C)</f>
        <v>10</v>
      </c>
      <c r="H11776">
        <f t="shared" si="549"/>
        <v>15.600000000000001</v>
      </c>
      <c r="I11776" s="10">
        <f t="shared" si="550"/>
        <v>1.3766035600415286E-2</v>
      </c>
      <c r="J11776" t="str">
        <f>_xlfn.XLOOKUP(A11776,Product_Details!$A:$A,Product_Details!$G:$G,"mens")</f>
        <v>Mens</v>
      </c>
      <c r="K11776">
        <f t="shared" si="551"/>
        <v>2520</v>
      </c>
    </row>
    <row r="11777" spans="1:11" ht="15">
      <c r="A11777" t="s">
        <v>31</v>
      </c>
      <c r="B11777">
        <v>2</v>
      </c>
      <c r="C11777">
        <v>22</v>
      </c>
      <c r="D11777" t="s">
        <v>33</v>
      </c>
      <c r="E11777" t="s">
        <v>1859</v>
      </c>
      <c r="F11777" s="1">
        <v>1.4525462962962964E-3</v>
      </c>
      <c r="G11777">
        <f>_xlfn.XLOOKUP($A11777,Product_pricing!$B:$B,Product_pricing!$C:$C)</f>
        <v>57</v>
      </c>
      <c r="H11777">
        <f t="shared" si="549"/>
        <v>88.92</v>
      </c>
      <c r="I11777" s="10">
        <f t="shared" si="550"/>
        <v>7.8466402922367132E-2</v>
      </c>
      <c r="J11777" t="str">
        <f>_xlfn.XLOOKUP(A11777,Product_Details!$A:$A,Product_Details!$G:$G,"mens")</f>
        <v>Mens</v>
      </c>
      <c r="K11777">
        <f t="shared" si="551"/>
        <v>2520</v>
      </c>
    </row>
    <row r="11778" spans="1:11" ht="15">
      <c r="A11778" t="s">
        <v>27</v>
      </c>
      <c r="B11778">
        <v>5</v>
      </c>
      <c r="C11778">
        <v>22</v>
      </c>
      <c r="D11778" t="s">
        <v>33</v>
      </c>
      <c r="E11778" t="s">
        <v>1859</v>
      </c>
      <c r="F11778" s="1">
        <v>1.4525462962962964E-3</v>
      </c>
      <c r="G11778">
        <f>_xlfn.XLOOKUP($A11778,Product_pricing!$B:$B,Product_pricing!$C:$C)</f>
        <v>29</v>
      </c>
      <c r="H11778">
        <f t="shared" si="549"/>
        <v>113.10000000000001</v>
      </c>
      <c r="I11778" s="10">
        <f t="shared" si="550"/>
        <v>9.9803758103010815E-2</v>
      </c>
      <c r="J11778" t="str">
        <f>_xlfn.XLOOKUP(A11778,Product_Details!$A:$A,Product_Details!$G:$G,"mens")</f>
        <v>Mens</v>
      </c>
      <c r="K11778">
        <f t="shared" si="551"/>
        <v>2520</v>
      </c>
    </row>
    <row r="11779" spans="1:11" ht="15">
      <c r="A11779" t="s">
        <v>35</v>
      </c>
      <c r="B11779">
        <v>3</v>
      </c>
      <c r="C11779">
        <v>13</v>
      </c>
      <c r="D11779" t="s">
        <v>23</v>
      </c>
      <c r="E11779" t="s">
        <v>1860</v>
      </c>
      <c r="F11779" s="1">
        <v>2.3738425925925923E-2</v>
      </c>
      <c r="G11779">
        <f>_xlfn.XLOOKUP($A11779,Product_pricing!$B:$B,Product_pricing!$C:$C)</f>
        <v>32</v>
      </c>
      <c r="H11779">
        <f t="shared" ref="H11779:H11842" si="552">B11779*G11779*(1-C11779/100)</f>
        <v>83.52</v>
      </c>
      <c r="I11779" s="10">
        <f t="shared" ref="I11779:I11842" si="553">(H11779/SUM($H:$H))*1000</f>
        <v>7.3701236752992602E-2</v>
      </c>
      <c r="J11779" t="str">
        <f>_xlfn.XLOOKUP(A11779,Product_Details!$A:$A,Product_Details!$G:$G,"mens")</f>
        <v>Womens</v>
      </c>
      <c r="K11779">
        <f t="shared" ref="K11779:K11842" si="554">COUNTIFS($J:$J, J11779) / COUNTIFS($J:$J, J11779, $E:$E, E11779)</f>
        <v>2511.6666666666665</v>
      </c>
    </row>
    <row r="11780" spans="1:11" ht="15">
      <c r="A11780" t="s">
        <v>36</v>
      </c>
      <c r="B11780">
        <v>2</v>
      </c>
      <c r="C11780">
        <v>13</v>
      </c>
      <c r="D11780" t="s">
        <v>23</v>
      </c>
      <c r="E11780" t="s">
        <v>1860</v>
      </c>
      <c r="F11780" s="1">
        <v>2.3738425925925923E-2</v>
      </c>
      <c r="G11780">
        <f>_xlfn.XLOOKUP($A11780,Product_pricing!$B:$B,Product_pricing!$C:$C)</f>
        <v>23</v>
      </c>
      <c r="H11780">
        <f t="shared" si="552"/>
        <v>40.020000000000003</v>
      </c>
      <c r="I11780" s="10">
        <f t="shared" si="553"/>
        <v>3.5315175944142296E-2</v>
      </c>
      <c r="J11780" t="str">
        <f>_xlfn.XLOOKUP(A11780,Product_Details!$A:$A,Product_Details!$G:$G,"mens")</f>
        <v>Womens</v>
      </c>
      <c r="K11780">
        <f t="shared" si="554"/>
        <v>2511.6666666666665</v>
      </c>
    </row>
    <row r="11781" spans="1:11" ht="15">
      <c r="A11781" t="s">
        <v>30</v>
      </c>
      <c r="B11781">
        <v>1</v>
      </c>
      <c r="C11781">
        <v>13</v>
      </c>
      <c r="D11781" t="s">
        <v>23</v>
      </c>
      <c r="E11781" t="s">
        <v>1860</v>
      </c>
      <c r="F11781" s="1">
        <v>2.3738425925925923E-2</v>
      </c>
      <c r="G11781">
        <f>_xlfn.XLOOKUP($A11781,Product_pricing!$B:$B,Product_pricing!$C:$C)</f>
        <v>19</v>
      </c>
      <c r="H11781">
        <f t="shared" si="552"/>
        <v>16.53</v>
      </c>
      <c r="I11781" s="10">
        <f t="shared" si="553"/>
        <v>1.458670310736312E-2</v>
      </c>
      <c r="J11781" t="str">
        <f>_xlfn.XLOOKUP(A11781,Product_Details!$A:$A,Product_Details!$G:$G,"mens")</f>
        <v>Womens</v>
      </c>
      <c r="K11781">
        <f t="shared" si="554"/>
        <v>2511.6666666666665</v>
      </c>
    </row>
    <row r="11782" spans="1:11" ht="15">
      <c r="A11782" t="s">
        <v>26</v>
      </c>
      <c r="B11782">
        <v>1</v>
      </c>
      <c r="C11782">
        <v>13</v>
      </c>
      <c r="D11782" t="s">
        <v>23</v>
      </c>
      <c r="E11782" t="s">
        <v>1860</v>
      </c>
      <c r="F11782" s="1">
        <v>2.3738425925925923E-2</v>
      </c>
      <c r="G11782">
        <f>_xlfn.XLOOKUP($A11782,Product_pricing!$B:$B,Product_pricing!$C:$C)</f>
        <v>17</v>
      </c>
      <c r="H11782">
        <f t="shared" si="552"/>
        <v>14.79</v>
      </c>
      <c r="I11782" s="10">
        <f t="shared" si="553"/>
        <v>1.3051260675009106E-2</v>
      </c>
      <c r="J11782" t="str">
        <f>_xlfn.XLOOKUP(A11782,Product_Details!$A:$A,Product_Details!$G:$G,"mens")</f>
        <v>Mens</v>
      </c>
      <c r="K11782">
        <f t="shared" si="554"/>
        <v>7560</v>
      </c>
    </row>
    <row r="11783" spans="1:11" ht="15">
      <c r="A11783" t="s">
        <v>29</v>
      </c>
      <c r="B11783">
        <v>5</v>
      </c>
      <c r="C11783">
        <v>13</v>
      </c>
      <c r="D11783" t="s">
        <v>33</v>
      </c>
      <c r="E11783" t="s">
        <v>1861</v>
      </c>
      <c r="F11783" s="1">
        <v>1.4392361111111113E-2</v>
      </c>
      <c r="G11783">
        <f>_xlfn.XLOOKUP($A11783,Product_pricing!$B:$B,Product_pricing!$C:$C)</f>
        <v>10</v>
      </c>
      <c r="H11783">
        <f t="shared" si="552"/>
        <v>43.5</v>
      </c>
      <c r="I11783" s="10">
        <f t="shared" si="553"/>
        <v>3.8386060808850313E-2</v>
      </c>
      <c r="J11783" t="str">
        <f>_xlfn.XLOOKUP(A11783,Product_Details!$A:$A,Product_Details!$G:$G,"mens")</f>
        <v>Womens</v>
      </c>
      <c r="K11783">
        <f t="shared" si="554"/>
        <v>2511.6666666666665</v>
      </c>
    </row>
    <row r="11784" spans="1:11" ht="15">
      <c r="A11784" t="s">
        <v>36</v>
      </c>
      <c r="B11784">
        <v>5</v>
      </c>
      <c r="C11784">
        <v>13</v>
      </c>
      <c r="D11784" t="s">
        <v>33</v>
      </c>
      <c r="E11784" t="s">
        <v>1861</v>
      </c>
      <c r="F11784" s="1">
        <v>1.4392361111111113E-2</v>
      </c>
      <c r="G11784">
        <f>_xlfn.XLOOKUP($A11784,Product_pricing!$B:$B,Product_pricing!$C:$C)</f>
        <v>23</v>
      </c>
      <c r="H11784">
        <f t="shared" si="552"/>
        <v>100.05</v>
      </c>
      <c r="I11784" s="10">
        <f t="shared" si="553"/>
        <v>8.8287939860355727E-2</v>
      </c>
      <c r="J11784" t="str">
        <f>_xlfn.XLOOKUP(A11784,Product_Details!$A:$A,Product_Details!$G:$G,"mens")</f>
        <v>Womens</v>
      </c>
      <c r="K11784">
        <f t="shared" si="554"/>
        <v>2511.6666666666665</v>
      </c>
    </row>
    <row r="11785" spans="1:11" ht="15">
      <c r="A11785" t="s">
        <v>30</v>
      </c>
      <c r="B11785">
        <v>3</v>
      </c>
      <c r="C11785">
        <v>13</v>
      </c>
      <c r="D11785" t="s">
        <v>33</v>
      </c>
      <c r="E11785" t="s">
        <v>1861</v>
      </c>
      <c r="F11785" s="1">
        <v>1.4392361111111113E-2</v>
      </c>
      <c r="G11785">
        <f>_xlfn.XLOOKUP($A11785,Product_pricing!$B:$B,Product_pricing!$C:$C)</f>
        <v>19</v>
      </c>
      <c r="H11785">
        <f t="shared" si="552"/>
        <v>49.589999999999996</v>
      </c>
      <c r="I11785" s="10">
        <f t="shared" si="553"/>
        <v>4.3760109322089354E-2</v>
      </c>
      <c r="J11785" t="str">
        <f>_xlfn.XLOOKUP(A11785,Product_Details!$A:$A,Product_Details!$G:$G,"mens")</f>
        <v>Womens</v>
      </c>
      <c r="K11785">
        <f t="shared" si="554"/>
        <v>2511.6666666666665</v>
      </c>
    </row>
    <row r="11786" spans="1:11" ht="15">
      <c r="A11786" t="s">
        <v>25</v>
      </c>
      <c r="B11786">
        <v>5</v>
      </c>
      <c r="C11786">
        <v>13</v>
      </c>
      <c r="D11786" t="s">
        <v>33</v>
      </c>
      <c r="E11786" t="s">
        <v>1861</v>
      </c>
      <c r="F11786" s="1">
        <v>1.4392361111111113E-2</v>
      </c>
      <c r="G11786">
        <f>_xlfn.XLOOKUP($A11786,Product_pricing!$B:$B,Product_pricing!$C:$C)</f>
        <v>40</v>
      </c>
      <c r="H11786">
        <f t="shared" si="552"/>
        <v>174</v>
      </c>
      <c r="I11786" s="10">
        <f t="shared" si="553"/>
        <v>0.15354424323540125</v>
      </c>
      <c r="J11786" t="str">
        <f>_xlfn.XLOOKUP(A11786,Product_Details!$A:$A,Product_Details!$G:$G,"mens")</f>
        <v>Mens</v>
      </c>
      <c r="K11786">
        <f t="shared" si="554"/>
        <v>1512</v>
      </c>
    </row>
    <row r="11787" spans="1:11" ht="15">
      <c r="A11787" t="s">
        <v>41</v>
      </c>
      <c r="B11787">
        <v>2</v>
      </c>
      <c r="C11787">
        <v>13</v>
      </c>
      <c r="D11787" t="s">
        <v>33</v>
      </c>
      <c r="E11787" t="s">
        <v>1861</v>
      </c>
      <c r="F11787" s="1">
        <v>1.4392361111111113E-2</v>
      </c>
      <c r="G11787">
        <f>_xlfn.XLOOKUP($A11787,Product_pricing!$B:$B,Product_pricing!$C:$C)</f>
        <v>10</v>
      </c>
      <c r="H11787">
        <f t="shared" si="552"/>
        <v>17.399999999999999</v>
      </c>
      <c r="I11787" s="10">
        <f t="shared" si="553"/>
        <v>1.5354424323540124E-2</v>
      </c>
      <c r="J11787" t="str">
        <f>_xlfn.XLOOKUP(A11787,Product_Details!$A:$A,Product_Details!$G:$G,"mens")</f>
        <v>Mens</v>
      </c>
      <c r="K11787">
        <f t="shared" si="554"/>
        <v>1512</v>
      </c>
    </row>
    <row r="11788" spans="1:11" ht="15">
      <c r="A11788" t="s">
        <v>32</v>
      </c>
      <c r="B11788">
        <v>2</v>
      </c>
      <c r="C11788">
        <v>13</v>
      </c>
      <c r="D11788" t="s">
        <v>33</v>
      </c>
      <c r="E11788" t="s">
        <v>1861</v>
      </c>
      <c r="F11788" s="1">
        <v>1.4392361111111113E-2</v>
      </c>
      <c r="G11788">
        <f>_xlfn.XLOOKUP($A11788,Product_pricing!$B:$B,Product_pricing!$C:$C)</f>
        <v>36</v>
      </c>
      <c r="H11788">
        <f t="shared" si="552"/>
        <v>62.64</v>
      </c>
      <c r="I11788" s="10">
        <f t="shared" si="553"/>
        <v>5.5275927564744455E-2</v>
      </c>
      <c r="J11788" t="str">
        <f>_xlfn.XLOOKUP(A11788,Product_Details!$A:$A,Product_Details!$G:$G,"mens")</f>
        <v>Mens</v>
      </c>
      <c r="K11788">
        <f t="shared" si="554"/>
        <v>1512</v>
      </c>
    </row>
    <row r="11789" spans="1:11" ht="15">
      <c r="A11789" t="s">
        <v>26</v>
      </c>
      <c r="B11789">
        <v>2</v>
      </c>
      <c r="C11789">
        <v>13</v>
      </c>
      <c r="D11789" t="s">
        <v>33</v>
      </c>
      <c r="E11789" t="s">
        <v>1861</v>
      </c>
      <c r="F11789" s="1">
        <v>1.4392361111111113E-2</v>
      </c>
      <c r="G11789">
        <f>_xlfn.XLOOKUP($A11789,Product_pricing!$B:$B,Product_pricing!$C:$C)</f>
        <v>17</v>
      </c>
      <c r="H11789">
        <f t="shared" si="552"/>
        <v>29.58</v>
      </c>
      <c r="I11789" s="10">
        <f t="shared" si="553"/>
        <v>2.6102521350018212E-2</v>
      </c>
      <c r="J11789" t="str">
        <f>_xlfn.XLOOKUP(A11789,Product_Details!$A:$A,Product_Details!$G:$G,"mens")</f>
        <v>Mens</v>
      </c>
      <c r="K11789">
        <f t="shared" si="554"/>
        <v>1512</v>
      </c>
    </row>
    <row r="11790" spans="1:11" ht="15">
      <c r="A11790" t="s">
        <v>27</v>
      </c>
      <c r="B11790">
        <v>5</v>
      </c>
      <c r="C11790">
        <v>13</v>
      </c>
      <c r="D11790" t="s">
        <v>33</v>
      </c>
      <c r="E11790" t="s">
        <v>1861</v>
      </c>
      <c r="F11790" s="1">
        <v>1.4392361111111113E-2</v>
      </c>
      <c r="G11790">
        <f>_xlfn.XLOOKUP($A11790,Product_pricing!$B:$B,Product_pricing!$C:$C)</f>
        <v>29</v>
      </c>
      <c r="H11790">
        <f t="shared" si="552"/>
        <v>126.15</v>
      </c>
      <c r="I11790" s="10">
        <f t="shared" si="553"/>
        <v>0.11131957634566592</v>
      </c>
      <c r="J11790" t="str">
        <f>_xlfn.XLOOKUP(A11790,Product_Details!$A:$A,Product_Details!$G:$G,"mens")</f>
        <v>Mens</v>
      </c>
      <c r="K11790">
        <f t="shared" si="554"/>
        <v>1512</v>
      </c>
    </row>
    <row r="11791" spans="1:11" ht="15">
      <c r="A11791" t="s">
        <v>22</v>
      </c>
      <c r="B11791">
        <v>2</v>
      </c>
      <c r="C11791">
        <v>19</v>
      </c>
      <c r="D11791" t="s">
        <v>23</v>
      </c>
      <c r="E11791" t="s">
        <v>1862</v>
      </c>
      <c r="F11791" s="1">
        <v>5.5451388888888885E-3</v>
      </c>
      <c r="G11791">
        <f>_xlfn.XLOOKUP($A11791,Product_pricing!$B:$B,Product_pricing!$C:$C)</f>
        <v>13</v>
      </c>
      <c r="H11791">
        <f t="shared" si="552"/>
        <v>21.060000000000002</v>
      </c>
      <c r="I11791" s="10">
        <f t="shared" si="553"/>
        <v>1.8584148060560638E-2</v>
      </c>
      <c r="J11791" t="str">
        <f>_xlfn.XLOOKUP(A11791,Product_Details!$A:$A,Product_Details!$G:$G,"mens")</f>
        <v>Womens</v>
      </c>
      <c r="K11791">
        <f t="shared" si="554"/>
        <v>1507</v>
      </c>
    </row>
    <row r="11792" spans="1:11" ht="15">
      <c r="A11792" t="s">
        <v>35</v>
      </c>
      <c r="B11792">
        <v>3</v>
      </c>
      <c r="C11792">
        <v>19</v>
      </c>
      <c r="D11792" t="s">
        <v>23</v>
      </c>
      <c r="E11792" t="s">
        <v>1862</v>
      </c>
      <c r="F11792" s="1">
        <v>5.5451388888888885E-3</v>
      </c>
      <c r="G11792">
        <f>_xlfn.XLOOKUP($A11792,Product_pricing!$B:$B,Product_pricing!$C:$C)</f>
        <v>32</v>
      </c>
      <c r="H11792">
        <f t="shared" si="552"/>
        <v>77.760000000000005</v>
      </c>
      <c r="I11792" s="10">
        <f t="shared" si="553"/>
        <v>6.8618392838993125E-2</v>
      </c>
      <c r="J11792" t="str">
        <f>_xlfn.XLOOKUP(A11792,Product_Details!$A:$A,Product_Details!$G:$G,"mens")</f>
        <v>Womens</v>
      </c>
      <c r="K11792">
        <f t="shared" si="554"/>
        <v>1507</v>
      </c>
    </row>
    <row r="11793" spans="1:11" ht="15">
      <c r="A11793" t="s">
        <v>29</v>
      </c>
      <c r="B11793">
        <v>2</v>
      </c>
      <c r="C11793">
        <v>19</v>
      </c>
      <c r="D11793" t="s">
        <v>23</v>
      </c>
      <c r="E11793" t="s">
        <v>1862</v>
      </c>
      <c r="F11793" s="1">
        <v>5.5451388888888885E-3</v>
      </c>
      <c r="G11793">
        <f>_xlfn.XLOOKUP($A11793,Product_pricing!$B:$B,Product_pricing!$C:$C)</f>
        <v>10</v>
      </c>
      <c r="H11793">
        <f t="shared" si="552"/>
        <v>16.200000000000003</v>
      </c>
      <c r="I11793" s="10">
        <f t="shared" si="553"/>
        <v>1.4295498508123568E-2</v>
      </c>
      <c r="J11793" t="str">
        <f>_xlfn.XLOOKUP(A11793,Product_Details!$A:$A,Product_Details!$G:$G,"mens")</f>
        <v>Womens</v>
      </c>
      <c r="K11793">
        <f t="shared" si="554"/>
        <v>1507</v>
      </c>
    </row>
    <row r="11794" spans="1:11" ht="15">
      <c r="A11794" t="s">
        <v>30</v>
      </c>
      <c r="B11794">
        <v>1</v>
      </c>
      <c r="C11794">
        <v>19</v>
      </c>
      <c r="D11794" t="s">
        <v>23</v>
      </c>
      <c r="E11794" t="s">
        <v>1862</v>
      </c>
      <c r="F11794" s="1">
        <v>5.5451388888888885E-3</v>
      </c>
      <c r="G11794">
        <f>_xlfn.XLOOKUP($A11794,Product_pricing!$B:$B,Product_pricing!$C:$C)</f>
        <v>19</v>
      </c>
      <c r="H11794">
        <f t="shared" si="552"/>
        <v>15.39</v>
      </c>
      <c r="I11794" s="10">
        <f t="shared" si="553"/>
        <v>1.3580723582717388E-2</v>
      </c>
      <c r="J11794" t="str">
        <f>_xlfn.XLOOKUP(A11794,Product_Details!$A:$A,Product_Details!$G:$G,"mens")</f>
        <v>Womens</v>
      </c>
      <c r="K11794">
        <f t="shared" si="554"/>
        <v>1507</v>
      </c>
    </row>
    <row r="11795" spans="1:11" ht="15">
      <c r="A11795" t="s">
        <v>38</v>
      </c>
      <c r="B11795">
        <v>5</v>
      </c>
      <c r="C11795">
        <v>19</v>
      </c>
      <c r="D11795" t="s">
        <v>23</v>
      </c>
      <c r="E11795" t="s">
        <v>1862</v>
      </c>
      <c r="F11795" s="1">
        <v>5.5451388888888885E-3</v>
      </c>
      <c r="G11795">
        <f>_xlfn.XLOOKUP($A11795,Product_pricing!$B:$B,Product_pricing!$C:$C)</f>
        <v>54</v>
      </c>
      <c r="H11795">
        <f t="shared" si="552"/>
        <v>218.70000000000002</v>
      </c>
      <c r="I11795" s="10">
        <f t="shared" si="553"/>
        <v>0.19298922985966815</v>
      </c>
      <c r="J11795" t="str">
        <f>_xlfn.XLOOKUP(A11795,Product_Details!$A:$A,Product_Details!$G:$G,"mens")</f>
        <v>Womens</v>
      </c>
      <c r="K11795">
        <f t="shared" si="554"/>
        <v>1507</v>
      </c>
    </row>
    <row r="11796" spans="1:11" ht="15">
      <c r="A11796" t="s">
        <v>25</v>
      </c>
      <c r="B11796">
        <v>1</v>
      </c>
      <c r="C11796">
        <v>19</v>
      </c>
      <c r="D11796" t="s">
        <v>23</v>
      </c>
      <c r="E11796" t="s">
        <v>1862</v>
      </c>
      <c r="F11796" s="1">
        <v>5.5451388888888885E-3</v>
      </c>
      <c r="G11796">
        <f>_xlfn.XLOOKUP($A11796,Product_pricing!$B:$B,Product_pricing!$C:$C)</f>
        <v>40</v>
      </c>
      <c r="H11796">
        <f t="shared" si="552"/>
        <v>32.400000000000006</v>
      </c>
      <c r="I11796" s="10">
        <f t="shared" si="553"/>
        <v>2.8590997016247136E-2</v>
      </c>
      <c r="J11796" t="str">
        <f>_xlfn.XLOOKUP(A11796,Product_Details!$A:$A,Product_Details!$G:$G,"mens")</f>
        <v>Mens</v>
      </c>
      <c r="K11796">
        <f t="shared" si="554"/>
        <v>1512</v>
      </c>
    </row>
    <row r="11797" spans="1:11" ht="15">
      <c r="A11797" t="s">
        <v>41</v>
      </c>
      <c r="B11797">
        <v>3</v>
      </c>
      <c r="C11797">
        <v>19</v>
      </c>
      <c r="D11797" t="s">
        <v>23</v>
      </c>
      <c r="E11797" t="s">
        <v>1862</v>
      </c>
      <c r="F11797" s="1">
        <v>5.5451388888888885E-3</v>
      </c>
      <c r="G11797">
        <f>_xlfn.XLOOKUP($A11797,Product_pricing!$B:$B,Product_pricing!$C:$C)</f>
        <v>10</v>
      </c>
      <c r="H11797">
        <f t="shared" si="552"/>
        <v>24.3</v>
      </c>
      <c r="I11797" s="10">
        <f t="shared" si="553"/>
        <v>2.1443247762185348E-2</v>
      </c>
      <c r="J11797" t="str">
        <f>_xlfn.XLOOKUP(A11797,Product_Details!$A:$A,Product_Details!$G:$G,"mens")</f>
        <v>Mens</v>
      </c>
      <c r="K11797">
        <f t="shared" si="554"/>
        <v>1512</v>
      </c>
    </row>
    <row r="11798" spans="1:11" ht="15">
      <c r="A11798" t="s">
        <v>32</v>
      </c>
      <c r="B11798">
        <v>2</v>
      </c>
      <c r="C11798">
        <v>19</v>
      </c>
      <c r="D11798" t="s">
        <v>23</v>
      </c>
      <c r="E11798" t="s">
        <v>1862</v>
      </c>
      <c r="F11798" s="1">
        <v>5.5451388888888885E-3</v>
      </c>
      <c r="G11798">
        <f>_xlfn.XLOOKUP($A11798,Product_pricing!$B:$B,Product_pricing!$C:$C)</f>
        <v>36</v>
      </c>
      <c r="H11798">
        <f t="shared" si="552"/>
        <v>58.320000000000007</v>
      </c>
      <c r="I11798" s="10">
        <f t="shared" si="553"/>
        <v>5.1463794629244844E-2</v>
      </c>
      <c r="J11798" t="str">
        <f>_xlfn.XLOOKUP(A11798,Product_Details!$A:$A,Product_Details!$G:$G,"mens")</f>
        <v>Mens</v>
      </c>
      <c r="K11798">
        <f t="shared" si="554"/>
        <v>1512</v>
      </c>
    </row>
    <row r="11799" spans="1:11" ht="15">
      <c r="A11799" t="s">
        <v>26</v>
      </c>
      <c r="B11799">
        <v>5</v>
      </c>
      <c r="C11799">
        <v>19</v>
      </c>
      <c r="D11799" t="s">
        <v>23</v>
      </c>
      <c r="E11799" t="s">
        <v>1862</v>
      </c>
      <c r="F11799" s="1">
        <v>5.5451388888888885E-3</v>
      </c>
      <c r="G11799">
        <f>_xlfn.XLOOKUP($A11799,Product_pricing!$B:$B,Product_pricing!$C:$C)</f>
        <v>17</v>
      </c>
      <c r="H11799">
        <f t="shared" si="552"/>
        <v>68.850000000000009</v>
      </c>
      <c r="I11799" s="10">
        <f t="shared" si="553"/>
        <v>6.0755868659525161E-2</v>
      </c>
      <c r="J11799" t="str">
        <f>_xlfn.XLOOKUP(A11799,Product_Details!$A:$A,Product_Details!$G:$G,"mens")</f>
        <v>Mens</v>
      </c>
      <c r="K11799">
        <f t="shared" si="554"/>
        <v>1512</v>
      </c>
    </row>
    <row r="11800" spans="1:11" ht="15">
      <c r="A11800" t="s">
        <v>27</v>
      </c>
      <c r="B11800">
        <v>1</v>
      </c>
      <c r="C11800">
        <v>19</v>
      </c>
      <c r="D11800" t="s">
        <v>23</v>
      </c>
      <c r="E11800" t="s">
        <v>1862</v>
      </c>
      <c r="F11800" s="1">
        <v>5.5451388888888885E-3</v>
      </c>
      <c r="G11800">
        <f>_xlfn.XLOOKUP($A11800,Product_pricing!$B:$B,Product_pricing!$C:$C)</f>
        <v>29</v>
      </c>
      <c r="H11800">
        <f t="shared" si="552"/>
        <v>23.490000000000002</v>
      </c>
      <c r="I11800" s="10">
        <f t="shared" si="553"/>
        <v>2.0728472836779172E-2</v>
      </c>
      <c r="J11800" t="str">
        <f>_xlfn.XLOOKUP(A11800,Product_Details!$A:$A,Product_Details!$G:$G,"mens")</f>
        <v>Mens</v>
      </c>
      <c r="K11800">
        <f t="shared" si="554"/>
        <v>1512</v>
      </c>
    </row>
    <row r="11801" spans="1:11" ht="15">
      <c r="A11801" t="s">
        <v>35</v>
      </c>
      <c r="B11801">
        <v>2</v>
      </c>
      <c r="C11801">
        <v>24</v>
      </c>
      <c r="D11801" t="s">
        <v>23</v>
      </c>
      <c r="E11801" t="s">
        <v>1863</v>
      </c>
      <c r="F11801" s="1">
        <v>7.5810185185185182E-3</v>
      </c>
      <c r="G11801">
        <f>_xlfn.XLOOKUP($A11801,Product_pricing!$B:$B,Product_pricing!$C:$C)</f>
        <v>32</v>
      </c>
      <c r="H11801">
        <f t="shared" si="552"/>
        <v>48.64</v>
      </c>
      <c r="I11801" s="10">
        <f t="shared" si="553"/>
        <v>4.2921793051551249E-2</v>
      </c>
      <c r="J11801" t="str">
        <f>_xlfn.XLOOKUP(A11801,Product_Details!$A:$A,Product_Details!$G:$G,"mens")</f>
        <v>Womens</v>
      </c>
      <c r="K11801">
        <f t="shared" si="554"/>
        <v>1883.75</v>
      </c>
    </row>
    <row r="11802" spans="1:11" ht="15">
      <c r="A11802" t="s">
        <v>29</v>
      </c>
      <c r="B11802">
        <v>1</v>
      </c>
      <c r="C11802">
        <v>24</v>
      </c>
      <c r="D11802" t="s">
        <v>23</v>
      </c>
      <c r="E11802" t="s">
        <v>1863</v>
      </c>
      <c r="F11802" s="1">
        <v>7.5810185185185182E-3</v>
      </c>
      <c r="G11802">
        <f>_xlfn.XLOOKUP($A11802,Product_pricing!$B:$B,Product_pricing!$C:$C)</f>
        <v>10</v>
      </c>
      <c r="H11802">
        <f t="shared" si="552"/>
        <v>7.6</v>
      </c>
      <c r="I11802" s="10">
        <f t="shared" si="553"/>
        <v>6.7065301643048827E-3</v>
      </c>
      <c r="J11802" t="str">
        <f>_xlfn.XLOOKUP(A11802,Product_Details!$A:$A,Product_Details!$G:$G,"mens")</f>
        <v>Womens</v>
      </c>
      <c r="K11802">
        <f t="shared" si="554"/>
        <v>1883.75</v>
      </c>
    </row>
    <row r="11803" spans="1:11" ht="15">
      <c r="A11803" t="s">
        <v>36</v>
      </c>
      <c r="B11803">
        <v>2</v>
      </c>
      <c r="C11803">
        <v>24</v>
      </c>
      <c r="D11803" t="s">
        <v>23</v>
      </c>
      <c r="E11803" t="s">
        <v>1863</v>
      </c>
      <c r="F11803" s="1">
        <v>7.5810185185185182E-3</v>
      </c>
      <c r="G11803">
        <f>_xlfn.XLOOKUP($A11803,Product_pricing!$B:$B,Product_pricing!$C:$C)</f>
        <v>23</v>
      </c>
      <c r="H11803">
        <f t="shared" si="552"/>
        <v>34.96</v>
      </c>
      <c r="I11803" s="10">
        <f t="shared" si="553"/>
        <v>3.0850038755802459E-2</v>
      </c>
      <c r="J11803" t="str">
        <f>_xlfn.XLOOKUP(A11803,Product_Details!$A:$A,Product_Details!$G:$G,"mens")</f>
        <v>Womens</v>
      </c>
      <c r="K11803">
        <f t="shared" si="554"/>
        <v>1883.75</v>
      </c>
    </row>
    <row r="11804" spans="1:11" ht="15">
      <c r="A11804" t="s">
        <v>38</v>
      </c>
      <c r="B11804">
        <v>5</v>
      </c>
      <c r="C11804">
        <v>24</v>
      </c>
      <c r="D11804" t="s">
        <v>23</v>
      </c>
      <c r="E11804" t="s">
        <v>1863</v>
      </c>
      <c r="F11804" s="1">
        <v>7.5810185185185182E-3</v>
      </c>
      <c r="G11804">
        <f>_xlfn.XLOOKUP($A11804,Product_pricing!$B:$B,Product_pricing!$C:$C)</f>
        <v>54</v>
      </c>
      <c r="H11804">
        <f t="shared" si="552"/>
        <v>205.2</v>
      </c>
      <c r="I11804" s="10">
        <f t="shared" si="553"/>
        <v>0.18107631443623182</v>
      </c>
      <c r="J11804" t="str">
        <f>_xlfn.XLOOKUP(A11804,Product_Details!$A:$A,Product_Details!$G:$G,"mens")</f>
        <v>Womens</v>
      </c>
      <c r="K11804">
        <f t="shared" si="554"/>
        <v>1883.75</v>
      </c>
    </row>
    <row r="11805" spans="1:11" ht="15">
      <c r="A11805" t="s">
        <v>25</v>
      </c>
      <c r="B11805">
        <v>5</v>
      </c>
      <c r="C11805">
        <v>24</v>
      </c>
      <c r="D11805" t="s">
        <v>23</v>
      </c>
      <c r="E11805" t="s">
        <v>1863</v>
      </c>
      <c r="F11805" s="1">
        <v>7.5810185185185182E-3</v>
      </c>
      <c r="G11805">
        <f>_xlfn.XLOOKUP($A11805,Product_pricing!$B:$B,Product_pricing!$C:$C)</f>
        <v>40</v>
      </c>
      <c r="H11805">
        <f t="shared" si="552"/>
        <v>152</v>
      </c>
      <c r="I11805" s="10">
        <f t="shared" si="553"/>
        <v>0.13413060328609766</v>
      </c>
      <c r="J11805" t="str">
        <f>_xlfn.XLOOKUP(A11805,Product_Details!$A:$A,Product_Details!$G:$G,"mens")</f>
        <v>Mens</v>
      </c>
      <c r="K11805">
        <f t="shared" si="554"/>
        <v>1890</v>
      </c>
    </row>
    <row r="11806" spans="1:11" ht="15">
      <c r="A11806" t="s">
        <v>32</v>
      </c>
      <c r="B11806">
        <v>2</v>
      </c>
      <c r="C11806">
        <v>24</v>
      </c>
      <c r="D11806" t="s">
        <v>23</v>
      </c>
      <c r="E11806" t="s">
        <v>1863</v>
      </c>
      <c r="F11806" s="1">
        <v>7.5810185185185182E-3</v>
      </c>
      <c r="G11806">
        <f>_xlfn.XLOOKUP($A11806,Product_pricing!$B:$B,Product_pricing!$C:$C)</f>
        <v>36</v>
      </c>
      <c r="H11806">
        <f t="shared" si="552"/>
        <v>54.72</v>
      </c>
      <c r="I11806" s="10">
        <f t="shared" si="553"/>
        <v>4.8287017182995155E-2</v>
      </c>
      <c r="J11806" t="str">
        <f>_xlfn.XLOOKUP(A11806,Product_Details!$A:$A,Product_Details!$G:$G,"mens")</f>
        <v>Mens</v>
      </c>
      <c r="K11806">
        <f t="shared" si="554"/>
        <v>1890</v>
      </c>
    </row>
    <row r="11807" spans="1:11" ht="15">
      <c r="A11807" t="s">
        <v>26</v>
      </c>
      <c r="B11807">
        <v>1</v>
      </c>
      <c r="C11807">
        <v>24</v>
      </c>
      <c r="D11807" t="s">
        <v>23</v>
      </c>
      <c r="E11807" t="s">
        <v>1863</v>
      </c>
      <c r="F11807" s="1">
        <v>7.5810185185185182E-3</v>
      </c>
      <c r="G11807">
        <f>_xlfn.XLOOKUP($A11807,Product_pricing!$B:$B,Product_pricing!$C:$C)</f>
        <v>17</v>
      </c>
      <c r="H11807">
        <f t="shared" si="552"/>
        <v>12.92</v>
      </c>
      <c r="I11807" s="10">
        <f t="shared" si="553"/>
        <v>1.1401101279318301E-2</v>
      </c>
      <c r="J11807" t="str">
        <f>_xlfn.XLOOKUP(A11807,Product_Details!$A:$A,Product_Details!$G:$G,"mens")</f>
        <v>Mens</v>
      </c>
      <c r="K11807">
        <f t="shared" si="554"/>
        <v>1890</v>
      </c>
    </row>
    <row r="11808" spans="1:11" ht="15">
      <c r="A11808" t="s">
        <v>27</v>
      </c>
      <c r="B11808">
        <v>3</v>
      </c>
      <c r="C11808">
        <v>24</v>
      </c>
      <c r="D11808" t="s">
        <v>23</v>
      </c>
      <c r="E11808" t="s">
        <v>1863</v>
      </c>
      <c r="F11808" s="1">
        <v>7.5810185185185182E-3</v>
      </c>
      <c r="G11808">
        <f>_xlfn.XLOOKUP($A11808,Product_pricing!$B:$B,Product_pricing!$C:$C)</f>
        <v>29</v>
      </c>
      <c r="H11808">
        <f t="shared" si="552"/>
        <v>66.12</v>
      </c>
      <c r="I11808" s="10">
        <f t="shared" si="553"/>
        <v>5.8346812429452478E-2</v>
      </c>
      <c r="J11808" t="str">
        <f>_xlfn.XLOOKUP(A11808,Product_Details!$A:$A,Product_Details!$G:$G,"mens")</f>
        <v>Mens</v>
      </c>
      <c r="K11808">
        <f t="shared" si="554"/>
        <v>1890</v>
      </c>
    </row>
    <row r="11809" spans="1:11" ht="15">
      <c r="A11809" t="s">
        <v>22</v>
      </c>
      <c r="B11809">
        <v>5</v>
      </c>
      <c r="C11809">
        <v>17</v>
      </c>
      <c r="D11809" t="s">
        <v>23</v>
      </c>
      <c r="E11809" t="s">
        <v>1864</v>
      </c>
      <c r="F11809" s="1">
        <v>3.419675925925926E-2</v>
      </c>
      <c r="G11809">
        <f>_xlfn.XLOOKUP($A11809,Product_pricing!$B:$B,Product_pricing!$C:$C)</f>
        <v>13</v>
      </c>
      <c r="H11809">
        <f t="shared" si="552"/>
        <v>53.949999999999996</v>
      </c>
      <c r="I11809" s="10">
        <f t="shared" si="553"/>
        <v>4.7607539784769531E-2</v>
      </c>
      <c r="J11809" t="str">
        <f>_xlfn.XLOOKUP(A11809,Product_Details!$A:$A,Product_Details!$G:$G,"mens")</f>
        <v>Womens</v>
      </c>
      <c r="K11809">
        <f t="shared" si="554"/>
        <v>3767.5</v>
      </c>
    </row>
    <row r="11810" spans="1:11" ht="15">
      <c r="A11810" t="s">
        <v>29</v>
      </c>
      <c r="B11810">
        <v>5</v>
      </c>
      <c r="C11810">
        <v>17</v>
      </c>
      <c r="D11810" t="s">
        <v>23</v>
      </c>
      <c r="E11810" t="s">
        <v>1864</v>
      </c>
      <c r="F11810" s="1">
        <v>3.419675925925926E-2</v>
      </c>
      <c r="G11810">
        <f>_xlfn.XLOOKUP($A11810,Product_pricing!$B:$B,Product_pricing!$C:$C)</f>
        <v>10</v>
      </c>
      <c r="H11810">
        <f t="shared" si="552"/>
        <v>41.5</v>
      </c>
      <c r="I11810" s="10">
        <f t="shared" si="553"/>
        <v>3.6621184449822715E-2</v>
      </c>
      <c r="J11810" t="str">
        <f>_xlfn.XLOOKUP(A11810,Product_Details!$A:$A,Product_Details!$G:$G,"mens")</f>
        <v>Womens</v>
      </c>
      <c r="K11810">
        <f t="shared" si="554"/>
        <v>3767.5</v>
      </c>
    </row>
    <row r="11811" spans="1:11" ht="15">
      <c r="A11811" t="s">
        <v>41</v>
      </c>
      <c r="B11811">
        <v>2</v>
      </c>
      <c r="C11811">
        <v>17</v>
      </c>
      <c r="D11811" t="s">
        <v>23</v>
      </c>
      <c r="E11811" t="s">
        <v>1864</v>
      </c>
      <c r="F11811" s="1">
        <v>3.419675925925926E-2</v>
      </c>
      <c r="G11811">
        <f>_xlfn.XLOOKUP($A11811,Product_pricing!$B:$B,Product_pricing!$C:$C)</f>
        <v>10</v>
      </c>
      <c r="H11811">
        <f t="shared" si="552"/>
        <v>16.599999999999998</v>
      </c>
      <c r="I11811" s="10">
        <f t="shared" si="553"/>
        <v>1.4648473779929085E-2</v>
      </c>
      <c r="J11811" t="str">
        <f>_xlfn.XLOOKUP(A11811,Product_Details!$A:$A,Product_Details!$G:$G,"mens")</f>
        <v>Mens</v>
      </c>
      <c r="K11811">
        <f t="shared" si="554"/>
        <v>1890</v>
      </c>
    </row>
    <row r="11812" spans="1:11" ht="15">
      <c r="A11812" t="s">
        <v>31</v>
      </c>
      <c r="B11812">
        <v>4</v>
      </c>
      <c r="C11812">
        <v>17</v>
      </c>
      <c r="D11812" t="s">
        <v>23</v>
      </c>
      <c r="E11812" t="s">
        <v>1864</v>
      </c>
      <c r="F11812" s="1">
        <v>3.419675925925926E-2</v>
      </c>
      <c r="G11812">
        <f>_xlfn.XLOOKUP($A11812,Product_pricing!$B:$B,Product_pricing!$C:$C)</f>
        <v>57</v>
      </c>
      <c r="H11812">
        <f t="shared" si="552"/>
        <v>189.23999999999998</v>
      </c>
      <c r="I11812" s="10">
        <f t="shared" si="553"/>
        <v>0.16699260109119154</v>
      </c>
      <c r="J11812" t="str">
        <f>_xlfn.XLOOKUP(A11812,Product_Details!$A:$A,Product_Details!$G:$G,"mens")</f>
        <v>Mens</v>
      </c>
      <c r="K11812">
        <f t="shared" si="554"/>
        <v>1890</v>
      </c>
    </row>
    <row r="11813" spans="1:11" ht="15">
      <c r="A11813" t="s">
        <v>32</v>
      </c>
      <c r="B11813">
        <v>2</v>
      </c>
      <c r="C11813">
        <v>17</v>
      </c>
      <c r="D11813" t="s">
        <v>23</v>
      </c>
      <c r="E11813" t="s">
        <v>1864</v>
      </c>
      <c r="F11813" s="1">
        <v>3.419675925925926E-2</v>
      </c>
      <c r="G11813">
        <f>_xlfn.XLOOKUP($A11813,Product_pricing!$B:$B,Product_pricing!$C:$C)</f>
        <v>36</v>
      </c>
      <c r="H11813">
        <f t="shared" si="552"/>
        <v>59.76</v>
      </c>
      <c r="I11813" s="10">
        <f t="shared" si="553"/>
        <v>5.2734505607744703E-2</v>
      </c>
      <c r="J11813" t="str">
        <f>_xlfn.XLOOKUP(A11813,Product_Details!$A:$A,Product_Details!$G:$G,"mens")</f>
        <v>Mens</v>
      </c>
      <c r="K11813">
        <f t="shared" si="554"/>
        <v>1890</v>
      </c>
    </row>
    <row r="11814" spans="1:11" ht="15">
      <c r="A11814" t="s">
        <v>27</v>
      </c>
      <c r="B11814">
        <v>3</v>
      </c>
      <c r="C11814">
        <v>17</v>
      </c>
      <c r="D11814" t="s">
        <v>23</v>
      </c>
      <c r="E11814" t="s">
        <v>1864</v>
      </c>
      <c r="F11814" s="1">
        <v>3.419675925925926E-2</v>
      </c>
      <c r="G11814">
        <f>_xlfn.XLOOKUP($A11814,Product_pricing!$B:$B,Product_pricing!$C:$C)</f>
        <v>29</v>
      </c>
      <c r="H11814">
        <f t="shared" si="552"/>
        <v>72.209999999999994</v>
      </c>
      <c r="I11814" s="10">
        <f t="shared" si="553"/>
        <v>6.3720860942691526E-2</v>
      </c>
      <c r="J11814" t="str">
        <f>_xlfn.XLOOKUP(A11814,Product_Details!$A:$A,Product_Details!$G:$G,"mens")</f>
        <v>Mens</v>
      </c>
      <c r="K11814">
        <f t="shared" si="554"/>
        <v>1890</v>
      </c>
    </row>
    <row r="11815" spans="1:11" ht="15">
      <c r="A11815" t="s">
        <v>22</v>
      </c>
      <c r="B11815">
        <v>5</v>
      </c>
      <c r="C11815">
        <v>23</v>
      </c>
      <c r="D11815" t="s">
        <v>23</v>
      </c>
      <c r="E11815" t="s">
        <v>1865</v>
      </c>
      <c r="F11815" s="1">
        <v>1.7752314814814815E-2</v>
      </c>
      <c r="G11815">
        <f>_xlfn.XLOOKUP($A11815,Product_pricing!$B:$B,Product_pricing!$C:$C)</f>
        <v>13</v>
      </c>
      <c r="H11815">
        <f t="shared" si="552"/>
        <v>50.050000000000004</v>
      </c>
      <c r="I11815" s="10">
        <f t="shared" si="553"/>
        <v>4.4166030884665711E-2</v>
      </c>
      <c r="J11815" t="str">
        <f>_xlfn.XLOOKUP(A11815,Product_Details!$A:$A,Product_Details!$G:$G,"mens")</f>
        <v>Womens</v>
      </c>
      <c r="K11815">
        <f t="shared" si="554"/>
        <v>2511.6666666666665</v>
      </c>
    </row>
    <row r="11816" spans="1:11" ht="15">
      <c r="A11816" t="s">
        <v>35</v>
      </c>
      <c r="B11816">
        <v>2</v>
      </c>
      <c r="C11816">
        <v>23</v>
      </c>
      <c r="D11816" t="s">
        <v>23</v>
      </c>
      <c r="E11816" t="s">
        <v>1865</v>
      </c>
      <c r="F11816" s="1">
        <v>1.7752314814814815E-2</v>
      </c>
      <c r="G11816">
        <f>_xlfn.XLOOKUP($A11816,Product_pricing!$B:$B,Product_pricing!$C:$C)</f>
        <v>32</v>
      </c>
      <c r="H11816">
        <f t="shared" si="552"/>
        <v>49.28</v>
      </c>
      <c r="I11816" s="10">
        <f t="shared" si="553"/>
        <v>4.348655348644008E-2</v>
      </c>
      <c r="J11816" t="str">
        <f>_xlfn.XLOOKUP(A11816,Product_Details!$A:$A,Product_Details!$G:$G,"mens")</f>
        <v>Womens</v>
      </c>
      <c r="K11816">
        <f t="shared" si="554"/>
        <v>2511.6666666666665</v>
      </c>
    </row>
    <row r="11817" spans="1:11" ht="15">
      <c r="A11817" t="s">
        <v>30</v>
      </c>
      <c r="B11817">
        <v>4</v>
      </c>
      <c r="C11817">
        <v>23</v>
      </c>
      <c r="D11817" t="s">
        <v>23</v>
      </c>
      <c r="E11817" t="s">
        <v>1865</v>
      </c>
      <c r="F11817" s="1">
        <v>1.7752314814814815E-2</v>
      </c>
      <c r="G11817">
        <f>_xlfn.XLOOKUP($A11817,Product_pricing!$B:$B,Product_pricing!$C:$C)</f>
        <v>19</v>
      </c>
      <c r="H11817">
        <f t="shared" si="552"/>
        <v>58.52</v>
      </c>
      <c r="I11817" s="10">
        <f t="shared" si="553"/>
        <v>5.1640282265147601E-2</v>
      </c>
      <c r="J11817" t="str">
        <f>_xlfn.XLOOKUP(A11817,Product_Details!$A:$A,Product_Details!$G:$G,"mens")</f>
        <v>Womens</v>
      </c>
      <c r="K11817">
        <f t="shared" si="554"/>
        <v>2511.6666666666665</v>
      </c>
    </row>
    <row r="11818" spans="1:11" ht="15">
      <c r="A11818" t="s">
        <v>25</v>
      </c>
      <c r="B11818">
        <v>2</v>
      </c>
      <c r="C11818">
        <v>23</v>
      </c>
      <c r="D11818" t="s">
        <v>23</v>
      </c>
      <c r="E11818" t="s">
        <v>1865</v>
      </c>
      <c r="F11818" s="1">
        <v>1.7752314814814815E-2</v>
      </c>
      <c r="G11818">
        <f>_xlfn.XLOOKUP($A11818,Product_pricing!$B:$B,Product_pricing!$C:$C)</f>
        <v>40</v>
      </c>
      <c r="H11818">
        <f t="shared" si="552"/>
        <v>61.6</v>
      </c>
      <c r="I11818" s="10">
        <f t="shared" si="553"/>
        <v>5.4358191858050103E-2</v>
      </c>
      <c r="J11818" t="str">
        <f>_xlfn.XLOOKUP(A11818,Product_Details!$A:$A,Product_Details!$G:$G,"mens")</f>
        <v>Mens</v>
      </c>
      <c r="K11818">
        <f t="shared" si="554"/>
        <v>1512</v>
      </c>
    </row>
    <row r="11819" spans="1:11" ht="15">
      <c r="A11819" t="s">
        <v>41</v>
      </c>
      <c r="B11819">
        <v>5</v>
      </c>
      <c r="C11819">
        <v>23</v>
      </c>
      <c r="D11819" t="s">
        <v>23</v>
      </c>
      <c r="E11819" t="s">
        <v>1865</v>
      </c>
      <c r="F11819" s="1">
        <v>1.7752314814814815E-2</v>
      </c>
      <c r="G11819">
        <f>_xlfn.XLOOKUP($A11819,Product_pricing!$B:$B,Product_pricing!$C:$C)</f>
        <v>10</v>
      </c>
      <c r="H11819">
        <f t="shared" si="552"/>
        <v>38.5</v>
      </c>
      <c r="I11819" s="10">
        <f t="shared" si="553"/>
        <v>3.3973869911281318E-2</v>
      </c>
      <c r="J11819" t="str">
        <f>_xlfn.XLOOKUP(A11819,Product_Details!$A:$A,Product_Details!$G:$G,"mens")</f>
        <v>Mens</v>
      </c>
      <c r="K11819">
        <f t="shared" si="554"/>
        <v>1512</v>
      </c>
    </row>
    <row r="11820" spans="1:11" ht="15">
      <c r="A11820" t="s">
        <v>32</v>
      </c>
      <c r="B11820">
        <v>3</v>
      </c>
      <c r="C11820">
        <v>23</v>
      </c>
      <c r="D11820" t="s">
        <v>23</v>
      </c>
      <c r="E11820" t="s">
        <v>1865</v>
      </c>
      <c r="F11820" s="1">
        <v>1.7752314814814815E-2</v>
      </c>
      <c r="G11820">
        <f>_xlfn.XLOOKUP($A11820,Product_pricing!$B:$B,Product_pricing!$C:$C)</f>
        <v>36</v>
      </c>
      <c r="H11820">
        <f t="shared" si="552"/>
        <v>83.16</v>
      </c>
      <c r="I11820" s="10">
        <f t="shared" si="553"/>
        <v>7.3383559008367627E-2</v>
      </c>
      <c r="J11820" t="str">
        <f>_xlfn.XLOOKUP(A11820,Product_Details!$A:$A,Product_Details!$G:$G,"mens")</f>
        <v>Mens</v>
      </c>
      <c r="K11820">
        <f t="shared" si="554"/>
        <v>1512</v>
      </c>
    </row>
    <row r="11821" spans="1:11" ht="15">
      <c r="A11821" t="s">
        <v>26</v>
      </c>
      <c r="B11821">
        <v>5</v>
      </c>
      <c r="C11821">
        <v>23</v>
      </c>
      <c r="D11821" t="s">
        <v>23</v>
      </c>
      <c r="E11821" t="s">
        <v>1865</v>
      </c>
      <c r="F11821" s="1">
        <v>1.7752314814814815E-2</v>
      </c>
      <c r="G11821">
        <f>_xlfn.XLOOKUP($A11821,Product_pricing!$B:$B,Product_pricing!$C:$C)</f>
        <v>17</v>
      </c>
      <c r="H11821">
        <f t="shared" si="552"/>
        <v>65.45</v>
      </c>
      <c r="I11821" s="10">
        <f t="shared" si="553"/>
        <v>5.7755578849178237E-2</v>
      </c>
      <c r="J11821" t="str">
        <f>_xlfn.XLOOKUP(A11821,Product_Details!$A:$A,Product_Details!$G:$G,"mens")</f>
        <v>Mens</v>
      </c>
      <c r="K11821">
        <f t="shared" si="554"/>
        <v>1512</v>
      </c>
    </row>
    <row r="11822" spans="1:11" ht="15">
      <c r="A11822" t="s">
        <v>27</v>
      </c>
      <c r="B11822">
        <v>1</v>
      </c>
      <c r="C11822">
        <v>23</v>
      </c>
      <c r="D11822" t="s">
        <v>23</v>
      </c>
      <c r="E11822" t="s">
        <v>1865</v>
      </c>
      <c r="F11822" s="1">
        <v>1.7752314814814815E-2</v>
      </c>
      <c r="G11822">
        <f>_xlfn.XLOOKUP($A11822,Product_pricing!$B:$B,Product_pricing!$C:$C)</f>
        <v>29</v>
      </c>
      <c r="H11822">
        <f t="shared" si="552"/>
        <v>22.330000000000002</v>
      </c>
      <c r="I11822" s="10">
        <f t="shared" si="553"/>
        <v>1.9704844548543165E-2</v>
      </c>
      <c r="J11822" t="str">
        <f>_xlfn.XLOOKUP(A11822,Product_Details!$A:$A,Product_Details!$G:$G,"mens")</f>
        <v>Mens</v>
      </c>
      <c r="K11822">
        <f t="shared" si="554"/>
        <v>1512</v>
      </c>
    </row>
    <row r="11823" spans="1:11" ht="15">
      <c r="A11823" t="s">
        <v>22</v>
      </c>
      <c r="B11823">
        <v>3</v>
      </c>
      <c r="C11823">
        <v>7</v>
      </c>
      <c r="D11823" t="s">
        <v>33</v>
      </c>
      <c r="E11823" t="s">
        <v>1866</v>
      </c>
      <c r="F11823" s="1">
        <v>1.4337962962962964E-2</v>
      </c>
      <c r="G11823">
        <f>_xlfn.XLOOKUP($A11823,Product_pricing!$B:$B,Product_pricing!$C:$C)</f>
        <v>13</v>
      </c>
      <c r="H11823">
        <f t="shared" si="552"/>
        <v>36.269999999999996</v>
      </c>
      <c r="I11823" s="10">
        <f t="shared" si="553"/>
        <v>3.2006032770965531E-2</v>
      </c>
      <c r="J11823" t="str">
        <f>_xlfn.XLOOKUP(A11823,Product_Details!$A:$A,Product_Details!$G:$G,"mens")</f>
        <v>Womens</v>
      </c>
      <c r="K11823">
        <f t="shared" si="554"/>
        <v>1507</v>
      </c>
    </row>
    <row r="11824" spans="1:11" ht="15">
      <c r="A11824" t="s">
        <v>35</v>
      </c>
      <c r="B11824">
        <v>3</v>
      </c>
      <c r="C11824">
        <v>7</v>
      </c>
      <c r="D11824" t="s">
        <v>33</v>
      </c>
      <c r="E11824" t="s">
        <v>1866</v>
      </c>
      <c r="F11824" s="1">
        <v>1.4337962962962964E-2</v>
      </c>
      <c r="G11824">
        <f>_xlfn.XLOOKUP($A11824,Product_pricing!$B:$B,Product_pricing!$C:$C)</f>
        <v>32</v>
      </c>
      <c r="H11824">
        <f t="shared" si="552"/>
        <v>89.28</v>
      </c>
      <c r="I11824" s="10">
        <f t="shared" si="553"/>
        <v>7.8784080666992093E-2</v>
      </c>
      <c r="J11824" t="str">
        <f>_xlfn.XLOOKUP(A11824,Product_Details!$A:$A,Product_Details!$G:$G,"mens")</f>
        <v>Womens</v>
      </c>
      <c r="K11824">
        <f t="shared" si="554"/>
        <v>1507</v>
      </c>
    </row>
    <row r="11825" spans="1:11" ht="15">
      <c r="A11825" t="s">
        <v>29</v>
      </c>
      <c r="B11825">
        <v>4</v>
      </c>
      <c r="C11825">
        <v>7</v>
      </c>
      <c r="D11825" t="s">
        <v>33</v>
      </c>
      <c r="E11825" t="s">
        <v>1866</v>
      </c>
      <c r="F11825" s="1">
        <v>1.4337962962962964E-2</v>
      </c>
      <c r="G11825">
        <f>_xlfn.XLOOKUP($A11825,Product_pricing!$B:$B,Product_pricing!$C:$C)</f>
        <v>10</v>
      </c>
      <c r="H11825">
        <f t="shared" si="552"/>
        <v>37.199999999999996</v>
      </c>
      <c r="I11825" s="10">
        <f t="shared" si="553"/>
        <v>3.2826700277913366E-2</v>
      </c>
      <c r="J11825" t="str">
        <f>_xlfn.XLOOKUP(A11825,Product_Details!$A:$A,Product_Details!$G:$G,"mens")</f>
        <v>Womens</v>
      </c>
      <c r="K11825">
        <f t="shared" si="554"/>
        <v>1507</v>
      </c>
    </row>
    <row r="11826" spans="1:11" ht="15">
      <c r="A11826" t="s">
        <v>36</v>
      </c>
      <c r="B11826">
        <v>5</v>
      </c>
      <c r="C11826">
        <v>7</v>
      </c>
      <c r="D11826" t="s">
        <v>33</v>
      </c>
      <c r="E11826" t="s">
        <v>1866</v>
      </c>
      <c r="F11826" s="1">
        <v>1.4337962962962964E-2</v>
      </c>
      <c r="G11826">
        <f>_xlfn.XLOOKUP($A11826,Product_pricing!$B:$B,Product_pricing!$C:$C)</f>
        <v>23</v>
      </c>
      <c r="H11826">
        <f t="shared" si="552"/>
        <v>106.94999999999999</v>
      </c>
      <c r="I11826" s="10">
        <f t="shared" si="553"/>
        <v>9.4376763299000938E-2</v>
      </c>
      <c r="J11826" t="str">
        <f>_xlfn.XLOOKUP(A11826,Product_Details!$A:$A,Product_Details!$G:$G,"mens")</f>
        <v>Womens</v>
      </c>
      <c r="K11826">
        <f t="shared" si="554"/>
        <v>1507</v>
      </c>
    </row>
    <row r="11827" spans="1:11" ht="15">
      <c r="A11827" t="s">
        <v>30</v>
      </c>
      <c r="B11827">
        <v>3</v>
      </c>
      <c r="C11827">
        <v>7</v>
      </c>
      <c r="D11827" t="s">
        <v>33</v>
      </c>
      <c r="E11827" t="s">
        <v>1866</v>
      </c>
      <c r="F11827" s="1">
        <v>1.4337962962962964E-2</v>
      </c>
      <c r="G11827">
        <f>_xlfn.XLOOKUP($A11827,Product_pricing!$B:$B,Product_pricing!$C:$C)</f>
        <v>19</v>
      </c>
      <c r="H11827">
        <f t="shared" si="552"/>
        <v>53.01</v>
      </c>
      <c r="I11827" s="10">
        <f t="shared" si="553"/>
        <v>4.6778047896026555E-2</v>
      </c>
      <c r="J11827" t="str">
        <f>_xlfn.XLOOKUP(A11827,Product_Details!$A:$A,Product_Details!$G:$G,"mens")</f>
        <v>Womens</v>
      </c>
      <c r="K11827">
        <f t="shared" si="554"/>
        <v>1507</v>
      </c>
    </row>
    <row r="11828" spans="1:11" ht="15">
      <c r="A11828" t="s">
        <v>26</v>
      </c>
      <c r="B11828">
        <v>5</v>
      </c>
      <c r="C11828">
        <v>7</v>
      </c>
      <c r="D11828" t="s">
        <v>33</v>
      </c>
      <c r="E11828" t="s">
        <v>1866</v>
      </c>
      <c r="F11828" s="1">
        <v>1.4337962962962964E-2</v>
      </c>
      <c r="G11828">
        <f>_xlfn.XLOOKUP($A11828,Product_pricing!$B:$B,Product_pricing!$C:$C)</f>
        <v>17</v>
      </c>
      <c r="H11828">
        <f t="shared" si="552"/>
        <v>79.05</v>
      </c>
      <c r="I11828" s="10">
        <f t="shared" si="553"/>
        <v>6.9756738090565915E-2</v>
      </c>
      <c r="J11828" t="str">
        <f>_xlfn.XLOOKUP(A11828,Product_Details!$A:$A,Product_Details!$G:$G,"mens")</f>
        <v>Mens</v>
      </c>
      <c r="K11828">
        <f t="shared" si="554"/>
        <v>3780</v>
      </c>
    </row>
    <row r="11829" spans="1:11" ht="15">
      <c r="A11829" t="s">
        <v>27</v>
      </c>
      <c r="B11829">
        <v>5</v>
      </c>
      <c r="C11829">
        <v>7</v>
      </c>
      <c r="D11829" t="s">
        <v>33</v>
      </c>
      <c r="E11829" t="s">
        <v>1866</v>
      </c>
      <c r="F11829" s="1">
        <v>1.4337962962962964E-2</v>
      </c>
      <c r="G11829">
        <f>_xlfn.XLOOKUP($A11829,Product_pricing!$B:$B,Product_pricing!$C:$C)</f>
        <v>29</v>
      </c>
      <c r="H11829">
        <f t="shared" si="552"/>
        <v>134.85</v>
      </c>
      <c r="I11829" s="10">
        <f t="shared" si="553"/>
        <v>0.11899678850743597</v>
      </c>
      <c r="J11829" t="str">
        <f>_xlfn.XLOOKUP(A11829,Product_Details!$A:$A,Product_Details!$G:$G,"mens")</f>
        <v>Mens</v>
      </c>
      <c r="K11829">
        <f t="shared" si="554"/>
        <v>3780</v>
      </c>
    </row>
    <row r="11830" spans="1:11" ht="15">
      <c r="A11830" t="s">
        <v>35</v>
      </c>
      <c r="B11830">
        <v>2</v>
      </c>
      <c r="C11830">
        <v>19</v>
      </c>
      <c r="D11830" t="s">
        <v>23</v>
      </c>
      <c r="E11830" t="s">
        <v>1867</v>
      </c>
      <c r="F11830" s="1">
        <v>2.0675925925925927E-2</v>
      </c>
      <c r="G11830">
        <f>_xlfn.XLOOKUP($A11830,Product_pricing!$B:$B,Product_pricing!$C:$C)</f>
        <v>32</v>
      </c>
      <c r="H11830">
        <f t="shared" si="552"/>
        <v>51.84</v>
      </c>
      <c r="I11830" s="10">
        <f t="shared" si="553"/>
        <v>4.5745595225995417E-2</v>
      </c>
      <c r="J11830" t="str">
        <f>_xlfn.XLOOKUP(A11830,Product_Details!$A:$A,Product_Details!$G:$G,"mens")</f>
        <v>Womens</v>
      </c>
      <c r="K11830">
        <f t="shared" si="554"/>
        <v>1883.75</v>
      </c>
    </row>
    <row r="11831" spans="1:11" ht="15">
      <c r="A11831" t="s">
        <v>29</v>
      </c>
      <c r="B11831">
        <v>3</v>
      </c>
      <c r="C11831">
        <v>19</v>
      </c>
      <c r="D11831" t="s">
        <v>23</v>
      </c>
      <c r="E11831" t="s">
        <v>1867</v>
      </c>
      <c r="F11831" s="1">
        <v>2.0675925925925927E-2</v>
      </c>
      <c r="G11831">
        <f>_xlfn.XLOOKUP($A11831,Product_pricing!$B:$B,Product_pricing!$C:$C)</f>
        <v>10</v>
      </c>
      <c r="H11831">
        <f t="shared" si="552"/>
        <v>24.3</v>
      </c>
      <c r="I11831" s="10">
        <f t="shared" si="553"/>
        <v>2.1443247762185348E-2</v>
      </c>
      <c r="J11831" t="str">
        <f>_xlfn.XLOOKUP(A11831,Product_Details!$A:$A,Product_Details!$G:$G,"mens")</f>
        <v>Womens</v>
      </c>
      <c r="K11831">
        <f t="shared" si="554"/>
        <v>1883.75</v>
      </c>
    </row>
    <row r="11832" spans="1:11" ht="15">
      <c r="A11832" t="s">
        <v>30</v>
      </c>
      <c r="B11832">
        <v>3</v>
      </c>
      <c r="C11832">
        <v>19</v>
      </c>
      <c r="D11832" t="s">
        <v>23</v>
      </c>
      <c r="E11832" t="s">
        <v>1867</v>
      </c>
      <c r="F11832" s="1">
        <v>2.0675925925925927E-2</v>
      </c>
      <c r="G11832">
        <f>_xlfn.XLOOKUP($A11832,Product_pricing!$B:$B,Product_pricing!$C:$C)</f>
        <v>19</v>
      </c>
      <c r="H11832">
        <f t="shared" si="552"/>
        <v>46.17</v>
      </c>
      <c r="I11832" s="10">
        <f t="shared" si="553"/>
        <v>4.0742170748152166E-2</v>
      </c>
      <c r="J11832" t="str">
        <f>_xlfn.XLOOKUP(A11832,Product_Details!$A:$A,Product_Details!$G:$G,"mens")</f>
        <v>Womens</v>
      </c>
      <c r="K11832">
        <f t="shared" si="554"/>
        <v>1883.75</v>
      </c>
    </row>
    <row r="11833" spans="1:11" ht="15">
      <c r="A11833" t="s">
        <v>38</v>
      </c>
      <c r="B11833">
        <v>2</v>
      </c>
      <c r="C11833">
        <v>19</v>
      </c>
      <c r="D11833" t="s">
        <v>23</v>
      </c>
      <c r="E11833" t="s">
        <v>1867</v>
      </c>
      <c r="F11833" s="1">
        <v>2.0675925925925927E-2</v>
      </c>
      <c r="G11833">
        <f>_xlfn.XLOOKUP($A11833,Product_pricing!$B:$B,Product_pricing!$C:$C)</f>
        <v>54</v>
      </c>
      <c r="H11833">
        <f t="shared" si="552"/>
        <v>87.48</v>
      </c>
      <c r="I11833" s="10">
        <f t="shared" si="553"/>
        <v>7.7195691943867259E-2</v>
      </c>
      <c r="J11833" t="str">
        <f>_xlfn.XLOOKUP(A11833,Product_Details!$A:$A,Product_Details!$G:$G,"mens")</f>
        <v>Womens</v>
      </c>
      <c r="K11833">
        <f t="shared" si="554"/>
        <v>1883.75</v>
      </c>
    </row>
    <row r="11834" spans="1:11" ht="15">
      <c r="A11834" t="s">
        <v>25</v>
      </c>
      <c r="B11834">
        <v>3</v>
      </c>
      <c r="C11834">
        <v>19</v>
      </c>
      <c r="D11834" t="s">
        <v>23</v>
      </c>
      <c r="E11834" t="s">
        <v>1867</v>
      </c>
      <c r="F11834" s="1">
        <v>2.0675925925925927E-2</v>
      </c>
      <c r="G11834">
        <f>_xlfn.XLOOKUP($A11834,Product_pricing!$B:$B,Product_pricing!$C:$C)</f>
        <v>40</v>
      </c>
      <c r="H11834">
        <f t="shared" si="552"/>
        <v>97.2</v>
      </c>
      <c r="I11834" s="10">
        <f t="shared" si="553"/>
        <v>8.5772991048741393E-2</v>
      </c>
      <c r="J11834" t="str">
        <f>_xlfn.XLOOKUP(A11834,Product_Details!$A:$A,Product_Details!$G:$G,"mens")</f>
        <v>Mens</v>
      </c>
      <c r="K11834">
        <f t="shared" si="554"/>
        <v>1890</v>
      </c>
    </row>
    <row r="11835" spans="1:11" ht="15">
      <c r="A11835" t="s">
        <v>31</v>
      </c>
      <c r="B11835">
        <v>5</v>
      </c>
      <c r="C11835">
        <v>19</v>
      </c>
      <c r="D11835" t="s">
        <v>23</v>
      </c>
      <c r="E11835" t="s">
        <v>1867</v>
      </c>
      <c r="F11835" s="1">
        <v>2.0675925925925927E-2</v>
      </c>
      <c r="G11835">
        <f>_xlfn.XLOOKUP($A11835,Product_pricing!$B:$B,Product_pricing!$C:$C)</f>
        <v>57</v>
      </c>
      <c r="H11835">
        <f t="shared" si="552"/>
        <v>230.85000000000002</v>
      </c>
      <c r="I11835" s="10">
        <f t="shared" si="553"/>
        <v>0.20371085374076084</v>
      </c>
      <c r="J11835" t="str">
        <f>_xlfn.XLOOKUP(A11835,Product_Details!$A:$A,Product_Details!$G:$G,"mens")</f>
        <v>Mens</v>
      </c>
      <c r="K11835">
        <f t="shared" si="554"/>
        <v>1890</v>
      </c>
    </row>
    <row r="11836" spans="1:11" ht="15">
      <c r="A11836" t="s">
        <v>32</v>
      </c>
      <c r="B11836">
        <v>4</v>
      </c>
      <c r="C11836">
        <v>19</v>
      </c>
      <c r="D11836" t="s">
        <v>23</v>
      </c>
      <c r="E11836" t="s">
        <v>1867</v>
      </c>
      <c r="F11836" s="1">
        <v>2.0675925925925927E-2</v>
      </c>
      <c r="G11836">
        <f>_xlfn.XLOOKUP($A11836,Product_pricing!$B:$B,Product_pricing!$C:$C)</f>
        <v>36</v>
      </c>
      <c r="H11836">
        <f t="shared" si="552"/>
        <v>116.64000000000001</v>
      </c>
      <c r="I11836" s="10">
        <f t="shared" si="553"/>
        <v>0.10292758925848969</v>
      </c>
      <c r="J11836" t="str">
        <f>_xlfn.XLOOKUP(A11836,Product_Details!$A:$A,Product_Details!$G:$G,"mens")</f>
        <v>Mens</v>
      </c>
      <c r="K11836">
        <f t="shared" si="554"/>
        <v>1890</v>
      </c>
    </row>
    <row r="11837" spans="1:11" ht="15">
      <c r="A11837" t="s">
        <v>26</v>
      </c>
      <c r="B11837">
        <v>5</v>
      </c>
      <c r="C11837">
        <v>19</v>
      </c>
      <c r="D11837" t="s">
        <v>23</v>
      </c>
      <c r="E11837" t="s">
        <v>1867</v>
      </c>
      <c r="F11837" s="1">
        <v>2.0675925925925927E-2</v>
      </c>
      <c r="G11837">
        <f>_xlfn.XLOOKUP($A11837,Product_pricing!$B:$B,Product_pricing!$C:$C)</f>
        <v>17</v>
      </c>
      <c r="H11837">
        <f t="shared" si="552"/>
        <v>68.850000000000009</v>
      </c>
      <c r="I11837" s="10">
        <f t="shared" si="553"/>
        <v>6.0755868659525161E-2</v>
      </c>
      <c r="J11837" t="str">
        <f>_xlfn.XLOOKUP(A11837,Product_Details!$A:$A,Product_Details!$G:$G,"mens")</f>
        <v>Mens</v>
      </c>
      <c r="K11837">
        <f t="shared" si="554"/>
        <v>1890</v>
      </c>
    </row>
    <row r="11838" spans="1:11" ht="15">
      <c r="A11838" t="s">
        <v>36</v>
      </c>
      <c r="B11838">
        <v>2</v>
      </c>
      <c r="C11838">
        <v>7</v>
      </c>
      <c r="D11838" t="s">
        <v>33</v>
      </c>
      <c r="E11838" t="s">
        <v>1868</v>
      </c>
      <c r="F11838" s="1">
        <v>1.1126157407407409E-2</v>
      </c>
      <c r="G11838">
        <f>_xlfn.XLOOKUP($A11838,Product_pricing!$B:$B,Product_pricing!$C:$C)</f>
        <v>23</v>
      </c>
      <c r="H11838">
        <f t="shared" si="552"/>
        <v>42.779999999999994</v>
      </c>
      <c r="I11838" s="10">
        <f t="shared" si="553"/>
        <v>3.7750705319600376E-2</v>
      </c>
      <c r="J11838" t="str">
        <f>_xlfn.XLOOKUP(A11838,Product_Details!$A:$A,Product_Details!$G:$G,"mens")</f>
        <v>Womens</v>
      </c>
      <c r="K11838">
        <f t="shared" si="554"/>
        <v>7535</v>
      </c>
    </row>
    <row r="11839" spans="1:11" ht="15">
      <c r="A11839" t="s">
        <v>41</v>
      </c>
      <c r="B11839">
        <v>3</v>
      </c>
      <c r="C11839">
        <v>7</v>
      </c>
      <c r="D11839" t="s">
        <v>33</v>
      </c>
      <c r="E11839" t="s">
        <v>1868</v>
      </c>
      <c r="F11839" s="1">
        <v>1.1126157407407409E-2</v>
      </c>
      <c r="G11839">
        <f>_xlfn.XLOOKUP($A11839,Product_pricing!$B:$B,Product_pricing!$C:$C)</f>
        <v>10</v>
      </c>
      <c r="H11839">
        <f t="shared" si="552"/>
        <v>27.9</v>
      </c>
      <c r="I11839" s="10">
        <f t="shared" si="553"/>
        <v>2.462002520843503E-2</v>
      </c>
      <c r="J11839" t="str">
        <f>_xlfn.XLOOKUP(A11839,Product_Details!$A:$A,Product_Details!$G:$G,"mens")</f>
        <v>Mens</v>
      </c>
      <c r="K11839">
        <f t="shared" si="554"/>
        <v>1890</v>
      </c>
    </row>
    <row r="11840" spans="1:11" ht="15">
      <c r="A11840" t="s">
        <v>31</v>
      </c>
      <c r="B11840">
        <v>2</v>
      </c>
      <c r="C11840">
        <v>7</v>
      </c>
      <c r="D11840" t="s">
        <v>33</v>
      </c>
      <c r="E11840" t="s">
        <v>1868</v>
      </c>
      <c r="F11840" s="1">
        <v>1.1126157407407409E-2</v>
      </c>
      <c r="G11840">
        <f>_xlfn.XLOOKUP($A11840,Product_pricing!$B:$B,Product_pricing!$C:$C)</f>
        <v>57</v>
      </c>
      <c r="H11840">
        <f t="shared" si="552"/>
        <v>106.02</v>
      </c>
      <c r="I11840" s="10">
        <f t="shared" si="553"/>
        <v>9.3556095792053109E-2</v>
      </c>
      <c r="J11840" t="str">
        <f>_xlfn.XLOOKUP(A11840,Product_Details!$A:$A,Product_Details!$G:$G,"mens")</f>
        <v>Mens</v>
      </c>
      <c r="K11840">
        <f t="shared" si="554"/>
        <v>1890</v>
      </c>
    </row>
    <row r="11841" spans="1:11" ht="15">
      <c r="A11841" t="s">
        <v>32</v>
      </c>
      <c r="B11841">
        <v>3</v>
      </c>
      <c r="C11841">
        <v>7</v>
      </c>
      <c r="D11841" t="s">
        <v>33</v>
      </c>
      <c r="E11841" t="s">
        <v>1868</v>
      </c>
      <c r="F11841" s="1">
        <v>1.1126157407407409E-2</v>
      </c>
      <c r="G11841">
        <f>_xlfn.XLOOKUP($A11841,Product_pricing!$B:$B,Product_pricing!$C:$C)</f>
        <v>36</v>
      </c>
      <c r="H11841">
        <f t="shared" si="552"/>
        <v>100.44</v>
      </c>
      <c r="I11841" s="10">
        <f t="shared" si="553"/>
        <v>8.8632090750366099E-2</v>
      </c>
      <c r="J11841" t="str">
        <f>_xlfn.XLOOKUP(A11841,Product_Details!$A:$A,Product_Details!$G:$G,"mens")</f>
        <v>Mens</v>
      </c>
      <c r="K11841">
        <f t="shared" si="554"/>
        <v>1890</v>
      </c>
    </row>
    <row r="11842" spans="1:11" ht="15">
      <c r="A11842" t="s">
        <v>26</v>
      </c>
      <c r="B11842">
        <v>3</v>
      </c>
      <c r="C11842">
        <v>7</v>
      </c>
      <c r="D11842" t="s">
        <v>33</v>
      </c>
      <c r="E11842" t="s">
        <v>1868</v>
      </c>
      <c r="F11842" s="1">
        <v>1.1126157407407409E-2</v>
      </c>
      <c r="G11842">
        <f>_xlfn.XLOOKUP($A11842,Product_pricing!$B:$B,Product_pricing!$C:$C)</f>
        <v>17</v>
      </c>
      <c r="H11842">
        <f t="shared" si="552"/>
        <v>47.43</v>
      </c>
      <c r="I11842" s="10">
        <f t="shared" si="553"/>
        <v>4.1854042854339552E-2</v>
      </c>
      <c r="J11842" t="str">
        <f>_xlfn.XLOOKUP(A11842,Product_Details!$A:$A,Product_Details!$G:$G,"mens")</f>
        <v>Mens</v>
      </c>
      <c r="K11842">
        <f t="shared" si="554"/>
        <v>1890</v>
      </c>
    </row>
    <row r="11843" spans="1:11" ht="15">
      <c r="A11843" t="s">
        <v>22</v>
      </c>
      <c r="B11843">
        <v>4</v>
      </c>
      <c r="C11843">
        <v>9</v>
      </c>
      <c r="D11843" t="s">
        <v>23</v>
      </c>
      <c r="E11843" t="s">
        <v>1869</v>
      </c>
      <c r="F11843" s="1">
        <v>2.0491898148148148E-2</v>
      </c>
      <c r="G11843">
        <f>_xlfn.XLOOKUP($A11843,Product_pricing!$B:$B,Product_pricing!$C:$C)</f>
        <v>13</v>
      </c>
      <c r="H11843">
        <f t="shared" ref="H11843:H11906" si="555">B11843*G11843*(1-C11843/100)</f>
        <v>47.32</v>
      </c>
      <c r="I11843" s="10">
        <f t="shared" ref="I11843:I11906" si="556">(H11843/SUM($H:$H))*1000</f>
        <v>4.1756974654593035E-2</v>
      </c>
      <c r="J11843" t="str">
        <f>_xlfn.XLOOKUP(A11843,Product_Details!$A:$A,Product_Details!$G:$G,"mens")</f>
        <v>Womens</v>
      </c>
      <c r="K11843">
        <f t="shared" ref="K11843:K11906" si="557">COUNTIFS($J:$J, J11843) / COUNTIFS($J:$J, J11843, $E:$E, E11843)</f>
        <v>1883.75</v>
      </c>
    </row>
    <row r="11844" spans="1:11" ht="15">
      <c r="A11844" t="s">
        <v>35</v>
      </c>
      <c r="B11844">
        <v>5</v>
      </c>
      <c r="C11844">
        <v>9</v>
      </c>
      <c r="D11844" t="s">
        <v>23</v>
      </c>
      <c r="E11844" t="s">
        <v>1869</v>
      </c>
      <c r="F11844" s="1">
        <v>2.0491898148148148E-2</v>
      </c>
      <c r="G11844">
        <f>_xlfn.XLOOKUP($A11844,Product_pricing!$B:$B,Product_pricing!$C:$C)</f>
        <v>32</v>
      </c>
      <c r="H11844">
        <f t="shared" si="555"/>
        <v>145.6</v>
      </c>
      <c r="I11844" s="10">
        <f t="shared" si="556"/>
        <v>0.12848299893720935</v>
      </c>
      <c r="J11844" t="str">
        <f>_xlfn.XLOOKUP(A11844,Product_Details!$A:$A,Product_Details!$G:$G,"mens")</f>
        <v>Womens</v>
      </c>
      <c r="K11844">
        <f t="shared" si="557"/>
        <v>1883.75</v>
      </c>
    </row>
    <row r="11845" spans="1:11" ht="15">
      <c r="A11845" t="s">
        <v>36</v>
      </c>
      <c r="B11845">
        <v>5</v>
      </c>
      <c r="C11845">
        <v>9</v>
      </c>
      <c r="D11845" t="s">
        <v>23</v>
      </c>
      <c r="E11845" t="s">
        <v>1869</v>
      </c>
      <c r="F11845" s="1">
        <v>2.0491898148148148E-2</v>
      </c>
      <c r="G11845">
        <f>_xlfn.XLOOKUP($A11845,Product_pricing!$B:$B,Product_pricing!$C:$C)</f>
        <v>23</v>
      </c>
      <c r="H11845">
        <f t="shared" si="555"/>
        <v>104.65</v>
      </c>
      <c r="I11845" s="10">
        <f t="shared" si="556"/>
        <v>9.2347155486119215E-2</v>
      </c>
      <c r="J11845" t="str">
        <f>_xlfn.XLOOKUP(A11845,Product_Details!$A:$A,Product_Details!$G:$G,"mens")</f>
        <v>Womens</v>
      </c>
      <c r="K11845">
        <f t="shared" si="557"/>
        <v>1883.75</v>
      </c>
    </row>
    <row r="11846" spans="1:11" ht="15">
      <c r="A11846" t="s">
        <v>38</v>
      </c>
      <c r="B11846">
        <v>4</v>
      </c>
      <c r="C11846">
        <v>9</v>
      </c>
      <c r="D11846" t="s">
        <v>23</v>
      </c>
      <c r="E11846" t="s">
        <v>1869</v>
      </c>
      <c r="F11846" s="1">
        <v>2.0491898148148148E-2</v>
      </c>
      <c r="G11846">
        <f>_xlfn.XLOOKUP($A11846,Product_pricing!$B:$B,Product_pricing!$C:$C)</f>
        <v>54</v>
      </c>
      <c r="H11846">
        <f t="shared" si="555"/>
        <v>196.56</v>
      </c>
      <c r="I11846" s="10">
        <f t="shared" si="556"/>
        <v>0.17345204856523261</v>
      </c>
      <c r="J11846" t="str">
        <f>_xlfn.XLOOKUP(A11846,Product_Details!$A:$A,Product_Details!$G:$G,"mens")</f>
        <v>Womens</v>
      </c>
      <c r="K11846">
        <f t="shared" si="557"/>
        <v>1883.75</v>
      </c>
    </row>
    <row r="11847" spans="1:11" ht="15">
      <c r="A11847" t="s">
        <v>25</v>
      </c>
      <c r="B11847">
        <v>2</v>
      </c>
      <c r="C11847">
        <v>9</v>
      </c>
      <c r="D11847" t="s">
        <v>23</v>
      </c>
      <c r="E11847" t="s">
        <v>1869</v>
      </c>
      <c r="F11847" s="1">
        <v>2.0491898148148148E-2</v>
      </c>
      <c r="G11847">
        <f>_xlfn.XLOOKUP($A11847,Product_pricing!$B:$B,Product_pricing!$C:$C)</f>
        <v>40</v>
      </c>
      <c r="H11847">
        <f t="shared" si="555"/>
        <v>72.8</v>
      </c>
      <c r="I11847" s="10">
        <f t="shared" si="556"/>
        <v>6.4241499468604676E-2</v>
      </c>
      <c r="J11847" t="str">
        <f>_xlfn.XLOOKUP(A11847,Product_Details!$A:$A,Product_Details!$G:$G,"mens")</f>
        <v>Mens</v>
      </c>
      <c r="K11847">
        <f t="shared" si="557"/>
        <v>1890</v>
      </c>
    </row>
    <row r="11848" spans="1:11" ht="15">
      <c r="A11848" t="s">
        <v>41</v>
      </c>
      <c r="B11848">
        <v>3</v>
      </c>
      <c r="C11848">
        <v>9</v>
      </c>
      <c r="D11848" t="s">
        <v>23</v>
      </c>
      <c r="E11848" t="s">
        <v>1869</v>
      </c>
      <c r="F11848" s="1">
        <v>2.0491898148148148E-2</v>
      </c>
      <c r="G11848">
        <f>_xlfn.XLOOKUP($A11848,Product_pricing!$B:$B,Product_pricing!$C:$C)</f>
        <v>10</v>
      </c>
      <c r="H11848">
        <f t="shared" si="555"/>
        <v>27.3</v>
      </c>
      <c r="I11848" s="10">
        <f t="shared" si="556"/>
        <v>2.4090562300726752E-2</v>
      </c>
      <c r="J11848" t="str">
        <f>_xlfn.XLOOKUP(A11848,Product_Details!$A:$A,Product_Details!$G:$G,"mens")</f>
        <v>Mens</v>
      </c>
      <c r="K11848">
        <f t="shared" si="557"/>
        <v>1890</v>
      </c>
    </row>
    <row r="11849" spans="1:11" ht="15">
      <c r="A11849" t="s">
        <v>32</v>
      </c>
      <c r="B11849">
        <v>4</v>
      </c>
      <c r="C11849">
        <v>9</v>
      </c>
      <c r="D11849" t="s">
        <v>23</v>
      </c>
      <c r="E11849" t="s">
        <v>1869</v>
      </c>
      <c r="F11849" s="1">
        <v>2.0491898148148148E-2</v>
      </c>
      <c r="G11849">
        <f>_xlfn.XLOOKUP($A11849,Product_pricing!$B:$B,Product_pricing!$C:$C)</f>
        <v>36</v>
      </c>
      <c r="H11849">
        <f t="shared" si="555"/>
        <v>131.04</v>
      </c>
      <c r="I11849" s="10">
        <f t="shared" si="556"/>
        <v>0.11563469904348839</v>
      </c>
      <c r="J11849" t="str">
        <f>_xlfn.XLOOKUP(A11849,Product_Details!$A:$A,Product_Details!$G:$G,"mens")</f>
        <v>Mens</v>
      </c>
      <c r="K11849">
        <f t="shared" si="557"/>
        <v>1890</v>
      </c>
    </row>
    <row r="11850" spans="1:11" ht="15">
      <c r="A11850" t="s">
        <v>26</v>
      </c>
      <c r="B11850">
        <v>1</v>
      </c>
      <c r="C11850">
        <v>9</v>
      </c>
      <c r="D11850" t="s">
        <v>23</v>
      </c>
      <c r="E11850" t="s">
        <v>1869</v>
      </c>
      <c r="F11850" s="1">
        <v>2.0491898148148148E-2</v>
      </c>
      <c r="G11850">
        <f>_xlfn.XLOOKUP($A11850,Product_pricing!$B:$B,Product_pricing!$C:$C)</f>
        <v>17</v>
      </c>
      <c r="H11850">
        <f t="shared" si="555"/>
        <v>15.47</v>
      </c>
      <c r="I11850" s="10">
        <f t="shared" si="556"/>
        <v>1.3651318637078493E-2</v>
      </c>
      <c r="J11850" t="str">
        <f>_xlfn.XLOOKUP(A11850,Product_Details!$A:$A,Product_Details!$G:$G,"mens")</f>
        <v>Mens</v>
      </c>
      <c r="K11850">
        <f t="shared" si="557"/>
        <v>1890</v>
      </c>
    </row>
    <row r="11851" spans="1:11" ht="15">
      <c r="A11851" t="s">
        <v>22</v>
      </c>
      <c r="B11851">
        <v>5</v>
      </c>
      <c r="C11851">
        <v>14</v>
      </c>
      <c r="D11851" t="s">
        <v>33</v>
      </c>
      <c r="E11851" t="s">
        <v>1870</v>
      </c>
      <c r="F11851" s="1">
        <v>4.9594907407407409E-3</v>
      </c>
      <c r="G11851">
        <f>_xlfn.XLOOKUP($A11851,Product_pricing!$B:$B,Product_pricing!$C:$C)</f>
        <v>13</v>
      </c>
      <c r="H11851">
        <f t="shared" si="555"/>
        <v>55.9</v>
      </c>
      <c r="I11851" s="10">
        <f t="shared" si="556"/>
        <v>4.9328294234821435E-2</v>
      </c>
      <c r="J11851" t="str">
        <f>_xlfn.XLOOKUP(A11851,Product_Details!$A:$A,Product_Details!$G:$G,"mens")</f>
        <v>Womens</v>
      </c>
      <c r="K11851">
        <f t="shared" si="557"/>
        <v>1883.75</v>
      </c>
    </row>
    <row r="11852" spans="1:11" ht="15">
      <c r="A11852" t="s">
        <v>29</v>
      </c>
      <c r="B11852">
        <v>3</v>
      </c>
      <c r="C11852">
        <v>14</v>
      </c>
      <c r="D11852" t="s">
        <v>33</v>
      </c>
      <c r="E11852" t="s">
        <v>1870</v>
      </c>
      <c r="F11852" s="1">
        <v>4.9594907407407409E-3</v>
      </c>
      <c r="G11852">
        <f>_xlfn.XLOOKUP($A11852,Product_pricing!$B:$B,Product_pricing!$C:$C)</f>
        <v>10</v>
      </c>
      <c r="H11852">
        <f t="shared" si="555"/>
        <v>25.8</v>
      </c>
      <c r="I11852" s="10">
        <f t="shared" si="556"/>
        <v>2.276690503145605E-2</v>
      </c>
      <c r="J11852" t="str">
        <f>_xlfn.XLOOKUP(A11852,Product_Details!$A:$A,Product_Details!$G:$G,"mens")</f>
        <v>Womens</v>
      </c>
      <c r="K11852">
        <f t="shared" si="557"/>
        <v>1883.75</v>
      </c>
    </row>
    <row r="11853" spans="1:11" ht="15">
      <c r="A11853" t="s">
        <v>36</v>
      </c>
      <c r="B11853">
        <v>5</v>
      </c>
      <c r="C11853">
        <v>14</v>
      </c>
      <c r="D11853" t="s">
        <v>33</v>
      </c>
      <c r="E11853" t="s">
        <v>1870</v>
      </c>
      <c r="F11853" s="1">
        <v>4.9594907407407409E-3</v>
      </c>
      <c r="G11853">
        <f>_xlfn.XLOOKUP($A11853,Product_pricing!$B:$B,Product_pricing!$C:$C)</f>
        <v>23</v>
      </c>
      <c r="H11853">
        <f t="shared" si="555"/>
        <v>98.899999999999991</v>
      </c>
      <c r="I11853" s="10">
        <f t="shared" si="556"/>
        <v>8.7273135953914852E-2</v>
      </c>
      <c r="J11853" t="str">
        <f>_xlfn.XLOOKUP(A11853,Product_Details!$A:$A,Product_Details!$G:$G,"mens")</f>
        <v>Womens</v>
      </c>
      <c r="K11853">
        <f t="shared" si="557"/>
        <v>1883.75</v>
      </c>
    </row>
    <row r="11854" spans="1:11" ht="15">
      <c r="A11854" t="s">
        <v>30</v>
      </c>
      <c r="B11854">
        <v>2</v>
      </c>
      <c r="C11854">
        <v>14</v>
      </c>
      <c r="D11854" t="s">
        <v>33</v>
      </c>
      <c r="E11854" t="s">
        <v>1870</v>
      </c>
      <c r="F11854" s="1">
        <v>4.9594907407407409E-3</v>
      </c>
      <c r="G11854">
        <f>_xlfn.XLOOKUP($A11854,Product_pricing!$B:$B,Product_pricing!$C:$C)</f>
        <v>19</v>
      </c>
      <c r="H11854">
        <f t="shared" si="555"/>
        <v>32.68</v>
      </c>
      <c r="I11854" s="10">
        <f t="shared" si="556"/>
        <v>2.8838079706510995E-2</v>
      </c>
      <c r="J11854" t="str">
        <f>_xlfn.XLOOKUP(A11854,Product_Details!$A:$A,Product_Details!$G:$G,"mens")</f>
        <v>Womens</v>
      </c>
      <c r="K11854">
        <f t="shared" si="557"/>
        <v>1883.75</v>
      </c>
    </row>
    <row r="11855" spans="1:11" ht="15">
      <c r="A11855" t="s">
        <v>41</v>
      </c>
      <c r="B11855">
        <v>5</v>
      </c>
      <c r="C11855">
        <v>14</v>
      </c>
      <c r="D11855" t="s">
        <v>33</v>
      </c>
      <c r="E11855" t="s">
        <v>1870</v>
      </c>
      <c r="F11855" s="1">
        <v>4.9594907407407409E-3</v>
      </c>
      <c r="G11855">
        <f>_xlfn.XLOOKUP($A11855,Product_pricing!$B:$B,Product_pricing!$C:$C)</f>
        <v>10</v>
      </c>
      <c r="H11855">
        <f t="shared" si="555"/>
        <v>43</v>
      </c>
      <c r="I11855" s="10">
        <f t="shared" si="556"/>
        <v>3.794484171909341E-2</v>
      </c>
      <c r="J11855" t="str">
        <f>_xlfn.XLOOKUP(A11855,Product_Details!$A:$A,Product_Details!$G:$G,"mens")</f>
        <v>Mens</v>
      </c>
      <c r="K11855">
        <f t="shared" si="557"/>
        <v>3780</v>
      </c>
    </row>
    <row r="11856" spans="1:11" ht="15">
      <c r="A11856" t="s">
        <v>32</v>
      </c>
      <c r="B11856">
        <v>4</v>
      </c>
      <c r="C11856">
        <v>14</v>
      </c>
      <c r="D11856" t="s">
        <v>33</v>
      </c>
      <c r="E11856" t="s">
        <v>1870</v>
      </c>
      <c r="F11856" s="1">
        <v>4.9594907407407409E-3</v>
      </c>
      <c r="G11856">
        <f>_xlfn.XLOOKUP($A11856,Product_pricing!$B:$B,Product_pricing!$C:$C)</f>
        <v>36</v>
      </c>
      <c r="H11856">
        <f t="shared" si="555"/>
        <v>123.84</v>
      </c>
      <c r="I11856" s="10">
        <f t="shared" si="556"/>
        <v>0.10928114415098904</v>
      </c>
      <c r="J11856" t="str">
        <f>_xlfn.XLOOKUP(A11856,Product_Details!$A:$A,Product_Details!$G:$G,"mens")</f>
        <v>Mens</v>
      </c>
      <c r="K11856">
        <f t="shared" si="557"/>
        <v>3780</v>
      </c>
    </row>
    <row r="11857" spans="1:11" ht="15">
      <c r="A11857" t="s">
        <v>22</v>
      </c>
      <c r="B11857">
        <v>5</v>
      </c>
      <c r="C11857">
        <v>20</v>
      </c>
      <c r="D11857" t="s">
        <v>23</v>
      </c>
      <c r="E11857" t="s">
        <v>1871</v>
      </c>
      <c r="F11857" s="1">
        <v>3.9528935185185181E-2</v>
      </c>
      <c r="G11857">
        <f>_xlfn.XLOOKUP($A11857,Product_pricing!$B:$B,Product_pricing!$C:$C)</f>
        <v>13</v>
      </c>
      <c r="H11857">
        <f t="shared" si="555"/>
        <v>52</v>
      </c>
      <c r="I11857" s="10">
        <f t="shared" si="556"/>
        <v>4.5886785334717621E-2</v>
      </c>
      <c r="J11857" t="str">
        <f>_xlfn.XLOOKUP(A11857,Product_Details!$A:$A,Product_Details!$G:$G,"mens")</f>
        <v>Womens</v>
      </c>
      <c r="K11857">
        <f t="shared" si="557"/>
        <v>3767.5</v>
      </c>
    </row>
    <row r="11858" spans="1:11" ht="15">
      <c r="A11858" t="s">
        <v>35</v>
      </c>
      <c r="B11858">
        <v>3</v>
      </c>
      <c r="C11858">
        <v>20</v>
      </c>
      <c r="D11858" t="s">
        <v>23</v>
      </c>
      <c r="E11858" t="s">
        <v>1871</v>
      </c>
      <c r="F11858" s="1">
        <v>3.9528935185185181E-2</v>
      </c>
      <c r="G11858">
        <f>_xlfn.XLOOKUP($A11858,Product_pricing!$B:$B,Product_pricing!$C:$C)</f>
        <v>32</v>
      </c>
      <c r="H11858">
        <f t="shared" si="555"/>
        <v>76.800000000000011</v>
      </c>
      <c r="I11858" s="10">
        <f t="shared" si="556"/>
        <v>6.7771252186659872E-2</v>
      </c>
      <c r="J11858" t="str">
        <f>_xlfn.XLOOKUP(A11858,Product_Details!$A:$A,Product_Details!$G:$G,"mens")</f>
        <v>Womens</v>
      </c>
      <c r="K11858">
        <f t="shared" si="557"/>
        <v>3767.5</v>
      </c>
    </row>
    <row r="11859" spans="1:11" ht="15">
      <c r="A11859" t="s">
        <v>41</v>
      </c>
      <c r="B11859">
        <v>5</v>
      </c>
      <c r="C11859">
        <v>20</v>
      </c>
      <c r="D11859" t="s">
        <v>23</v>
      </c>
      <c r="E11859" t="s">
        <v>1871</v>
      </c>
      <c r="F11859" s="1">
        <v>3.9528935185185181E-2</v>
      </c>
      <c r="G11859">
        <f>_xlfn.XLOOKUP($A11859,Product_pricing!$B:$B,Product_pricing!$C:$C)</f>
        <v>10</v>
      </c>
      <c r="H11859">
        <f t="shared" si="555"/>
        <v>40</v>
      </c>
      <c r="I11859" s="10">
        <f t="shared" si="556"/>
        <v>3.5297527180552013E-2</v>
      </c>
      <c r="J11859" t="str">
        <f>_xlfn.XLOOKUP(A11859,Product_Details!$A:$A,Product_Details!$G:$G,"mens")</f>
        <v>Mens</v>
      </c>
      <c r="K11859">
        <f t="shared" si="557"/>
        <v>7560</v>
      </c>
    </row>
    <row r="11860" spans="1:11" ht="15">
      <c r="A11860" t="s">
        <v>35</v>
      </c>
      <c r="B11860">
        <v>5</v>
      </c>
      <c r="C11860">
        <v>14</v>
      </c>
      <c r="D11860" t="s">
        <v>23</v>
      </c>
      <c r="E11860" t="s">
        <v>1872</v>
      </c>
      <c r="F11860" s="1">
        <v>2.114351851851852E-2</v>
      </c>
      <c r="G11860">
        <f>_xlfn.XLOOKUP($A11860,Product_pricing!$B:$B,Product_pricing!$C:$C)</f>
        <v>32</v>
      </c>
      <c r="H11860">
        <f t="shared" si="555"/>
        <v>137.6</v>
      </c>
      <c r="I11860" s="10">
        <f t="shared" si="556"/>
        <v>0.12142349350109892</v>
      </c>
      <c r="J11860" t="str">
        <f>_xlfn.XLOOKUP(A11860,Product_Details!$A:$A,Product_Details!$G:$G,"mens")</f>
        <v>Womens</v>
      </c>
      <c r="K11860">
        <f t="shared" si="557"/>
        <v>2511.6666666666665</v>
      </c>
    </row>
    <row r="11861" spans="1:11" ht="15">
      <c r="A11861" t="s">
        <v>36</v>
      </c>
      <c r="B11861">
        <v>1</v>
      </c>
      <c r="C11861">
        <v>14</v>
      </c>
      <c r="D11861" t="s">
        <v>23</v>
      </c>
      <c r="E11861" t="s">
        <v>1872</v>
      </c>
      <c r="F11861" s="1">
        <v>2.114351851851852E-2</v>
      </c>
      <c r="G11861">
        <f>_xlfn.XLOOKUP($A11861,Product_pricing!$B:$B,Product_pricing!$C:$C)</f>
        <v>23</v>
      </c>
      <c r="H11861">
        <f t="shared" si="555"/>
        <v>19.78</v>
      </c>
      <c r="I11861" s="10">
        <f t="shared" si="556"/>
        <v>1.745462719078297E-2</v>
      </c>
      <c r="J11861" t="str">
        <f>_xlfn.XLOOKUP(A11861,Product_Details!$A:$A,Product_Details!$G:$G,"mens")</f>
        <v>Womens</v>
      </c>
      <c r="K11861">
        <f t="shared" si="557"/>
        <v>2511.6666666666665</v>
      </c>
    </row>
    <row r="11862" spans="1:11" ht="15">
      <c r="A11862" t="s">
        <v>30</v>
      </c>
      <c r="B11862">
        <v>4</v>
      </c>
      <c r="C11862">
        <v>14</v>
      </c>
      <c r="D11862" t="s">
        <v>23</v>
      </c>
      <c r="E11862" t="s">
        <v>1872</v>
      </c>
      <c r="F11862" s="1">
        <v>2.114351851851852E-2</v>
      </c>
      <c r="G11862">
        <f>_xlfn.XLOOKUP($A11862,Product_pricing!$B:$B,Product_pricing!$C:$C)</f>
        <v>19</v>
      </c>
      <c r="H11862">
        <f t="shared" si="555"/>
        <v>65.36</v>
      </c>
      <c r="I11862" s="10">
        <f t="shared" si="556"/>
        <v>5.7676159413021989E-2</v>
      </c>
      <c r="J11862" t="str">
        <f>_xlfn.XLOOKUP(A11862,Product_Details!$A:$A,Product_Details!$G:$G,"mens")</f>
        <v>Womens</v>
      </c>
      <c r="K11862">
        <f t="shared" si="557"/>
        <v>2511.6666666666665</v>
      </c>
    </row>
    <row r="11863" spans="1:11" ht="15">
      <c r="A11863" t="s">
        <v>25</v>
      </c>
      <c r="B11863">
        <v>5</v>
      </c>
      <c r="C11863">
        <v>14</v>
      </c>
      <c r="D11863" t="s">
        <v>23</v>
      </c>
      <c r="E11863" t="s">
        <v>1872</v>
      </c>
      <c r="F11863" s="1">
        <v>2.114351851851852E-2</v>
      </c>
      <c r="G11863">
        <f>_xlfn.XLOOKUP($A11863,Product_pricing!$B:$B,Product_pricing!$C:$C)</f>
        <v>40</v>
      </c>
      <c r="H11863">
        <f t="shared" si="555"/>
        <v>172</v>
      </c>
      <c r="I11863" s="10">
        <f t="shared" si="556"/>
        <v>0.15177936687637364</v>
      </c>
      <c r="J11863" t="str">
        <f>_xlfn.XLOOKUP(A11863,Product_Details!$A:$A,Product_Details!$G:$G,"mens")</f>
        <v>Mens</v>
      </c>
      <c r="K11863">
        <f t="shared" si="557"/>
        <v>3780</v>
      </c>
    </row>
    <row r="11864" spans="1:11" ht="15">
      <c r="A11864" t="s">
        <v>32</v>
      </c>
      <c r="B11864">
        <v>4</v>
      </c>
      <c r="C11864">
        <v>14</v>
      </c>
      <c r="D11864" t="s">
        <v>23</v>
      </c>
      <c r="E11864" t="s">
        <v>1872</v>
      </c>
      <c r="F11864" s="1">
        <v>2.114351851851852E-2</v>
      </c>
      <c r="G11864">
        <f>_xlfn.XLOOKUP($A11864,Product_pricing!$B:$B,Product_pricing!$C:$C)</f>
        <v>36</v>
      </c>
      <c r="H11864">
        <f t="shared" si="555"/>
        <v>123.84</v>
      </c>
      <c r="I11864" s="10">
        <f t="shared" si="556"/>
        <v>0.10928114415098904</v>
      </c>
      <c r="J11864" t="str">
        <f>_xlfn.XLOOKUP(A11864,Product_Details!$A:$A,Product_Details!$G:$G,"mens")</f>
        <v>Mens</v>
      </c>
      <c r="K11864">
        <f t="shared" si="557"/>
        <v>3780</v>
      </c>
    </row>
    <row r="11865" spans="1:11" ht="15">
      <c r="A11865" t="s">
        <v>35</v>
      </c>
      <c r="B11865">
        <v>4</v>
      </c>
      <c r="C11865">
        <v>10</v>
      </c>
      <c r="D11865" t="s">
        <v>23</v>
      </c>
      <c r="E11865" t="s">
        <v>1873</v>
      </c>
      <c r="F11865" s="1">
        <v>4.0821759259259259E-2</v>
      </c>
      <c r="G11865">
        <f>_xlfn.XLOOKUP($A11865,Product_pricing!$B:$B,Product_pricing!$C:$C)</f>
        <v>32</v>
      </c>
      <c r="H11865">
        <f t="shared" si="555"/>
        <v>115.2</v>
      </c>
      <c r="I11865" s="10">
        <f t="shared" si="556"/>
        <v>0.10165687827998982</v>
      </c>
      <c r="J11865" t="str">
        <f>_xlfn.XLOOKUP(A11865,Product_Details!$A:$A,Product_Details!$G:$G,"mens")</f>
        <v>Womens</v>
      </c>
      <c r="K11865">
        <f t="shared" si="557"/>
        <v>2511.6666666666665</v>
      </c>
    </row>
    <row r="11866" spans="1:11" ht="15">
      <c r="A11866" t="s">
        <v>29</v>
      </c>
      <c r="B11866">
        <v>3</v>
      </c>
      <c r="C11866">
        <v>10</v>
      </c>
      <c r="D11866" t="s">
        <v>23</v>
      </c>
      <c r="E11866" t="s">
        <v>1873</v>
      </c>
      <c r="F11866" s="1">
        <v>4.0821759259259259E-2</v>
      </c>
      <c r="G11866">
        <f>_xlfn.XLOOKUP($A11866,Product_pricing!$B:$B,Product_pricing!$C:$C)</f>
        <v>10</v>
      </c>
      <c r="H11866">
        <f t="shared" si="555"/>
        <v>27</v>
      </c>
      <c r="I11866" s="10">
        <f t="shared" si="556"/>
        <v>2.3825830846872609E-2</v>
      </c>
      <c r="J11866" t="str">
        <f>_xlfn.XLOOKUP(A11866,Product_Details!$A:$A,Product_Details!$G:$G,"mens")</f>
        <v>Womens</v>
      </c>
      <c r="K11866">
        <f t="shared" si="557"/>
        <v>2511.6666666666665</v>
      </c>
    </row>
    <row r="11867" spans="1:11" ht="15">
      <c r="A11867" t="s">
        <v>38</v>
      </c>
      <c r="B11867">
        <v>5</v>
      </c>
      <c r="C11867">
        <v>10</v>
      </c>
      <c r="D11867" t="s">
        <v>23</v>
      </c>
      <c r="E11867" t="s">
        <v>1873</v>
      </c>
      <c r="F11867" s="1">
        <v>4.0821759259259259E-2</v>
      </c>
      <c r="G11867">
        <f>_xlfn.XLOOKUP($A11867,Product_pricing!$B:$B,Product_pricing!$C:$C)</f>
        <v>54</v>
      </c>
      <c r="H11867">
        <f t="shared" si="555"/>
        <v>243</v>
      </c>
      <c r="I11867" s="10">
        <f t="shared" si="556"/>
        <v>0.2144324776218535</v>
      </c>
      <c r="J11867" t="str">
        <f>_xlfn.XLOOKUP(A11867,Product_Details!$A:$A,Product_Details!$G:$G,"mens")</f>
        <v>Womens</v>
      </c>
      <c r="K11867">
        <f t="shared" si="557"/>
        <v>2511.6666666666665</v>
      </c>
    </row>
    <row r="11868" spans="1:11" ht="15">
      <c r="A11868" t="s">
        <v>41</v>
      </c>
      <c r="B11868">
        <v>5</v>
      </c>
      <c r="C11868">
        <v>10</v>
      </c>
      <c r="D11868" t="s">
        <v>23</v>
      </c>
      <c r="E11868" t="s">
        <v>1873</v>
      </c>
      <c r="F11868" s="1">
        <v>4.0821759259259259E-2</v>
      </c>
      <c r="G11868">
        <f>_xlfn.XLOOKUP($A11868,Product_pricing!$B:$B,Product_pricing!$C:$C)</f>
        <v>10</v>
      </c>
      <c r="H11868">
        <f t="shared" si="555"/>
        <v>45</v>
      </c>
      <c r="I11868" s="10">
        <f t="shared" si="556"/>
        <v>3.9709718078121015E-2</v>
      </c>
      <c r="J11868" t="str">
        <f>_xlfn.XLOOKUP(A11868,Product_Details!$A:$A,Product_Details!$G:$G,"mens")</f>
        <v>Mens</v>
      </c>
      <c r="K11868">
        <f t="shared" si="557"/>
        <v>2520</v>
      </c>
    </row>
    <row r="11869" spans="1:11" ht="15">
      <c r="A11869" t="s">
        <v>31</v>
      </c>
      <c r="B11869">
        <v>5</v>
      </c>
      <c r="C11869">
        <v>10</v>
      </c>
      <c r="D11869" t="s">
        <v>23</v>
      </c>
      <c r="E11869" t="s">
        <v>1873</v>
      </c>
      <c r="F11869" s="1">
        <v>4.0821759259259259E-2</v>
      </c>
      <c r="G11869">
        <f>_xlfn.XLOOKUP($A11869,Product_pricing!$B:$B,Product_pricing!$C:$C)</f>
        <v>57</v>
      </c>
      <c r="H11869">
        <f t="shared" si="555"/>
        <v>256.5</v>
      </c>
      <c r="I11869" s="10">
        <f t="shared" si="556"/>
        <v>0.22634539304528978</v>
      </c>
      <c r="J11869" t="str">
        <f>_xlfn.XLOOKUP(A11869,Product_Details!$A:$A,Product_Details!$G:$G,"mens")</f>
        <v>Mens</v>
      </c>
      <c r="K11869">
        <f t="shared" si="557"/>
        <v>2520</v>
      </c>
    </row>
    <row r="11870" spans="1:11" ht="15">
      <c r="A11870" t="s">
        <v>32</v>
      </c>
      <c r="B11870">
        <v>5</v>
      </c>
      <c r="C11870">
        <v>10</v>
      </c>
      <c r="D11870" t="s">
        <v>23</v>
      </c>
      <c r="E11870" t="s">
        <v>1873</v>
      </c>
      <c r="F11870" s="1">
        <v>4.0821759259259259E-2</v>
      </c>
      <c r="G11870">
        <f>_xlfn.XLOOKUP($A11870,Product_pricing!$B:$B,Product_pricing!$C:$C)</f>
        <v>36</v>
      </c>
      <c r="H11870">
        <f t="shared" si="555"/>
        <v>162</v>
      </c>
      <c r="I11870" s="10">
        <f t="shared" si="556"/>
        <v>0.14295498508123564</v>
      </c>
      <c r="J11870" t="str">
        <f>_xlfn.XLOOKUP(A11870,Product_Details!$A:$A,Product_Details!$G:$G,"mens")</f>
        <v>Mens</v>
      </c>
      <c r="K11870">
        <f t="shared" si="557"/>
        <v>2520</v>
      </c>
    </row>
    <row r="11871" spans="1:11" ht="15">
      <c r="A11871" t="s">
        <v>22</v>
      </c>
      <c r="B11871">
        <v>4</v>
      </c>
      <c r="C11871">
        <v>5</v>
      </c>
      <c r="D11871" t="s">
        <v>23</v>
      </c>
      <c r="E11871" t="s">
        <v>1874</v>
      </c>
      <c r="F11871" s="1">
        <v>1.5945601851851853E-2</v>
      </c>
      <c r="G11871">
        <f>_xlfn.XLOOKUP($A11871,Product_pricing!$B:$B,Product_pricing!$C:$C)</f>
        <v>13</v>
      </c>
      <c r="H11871">
        <f t="shared" si="555"/>
        <v>49.4</v>
      </c>
      <c r="I11871" s="10">
        <f t="shared" si="556"/>
        <v>4.3592446067981738E-2</v>
      </c>
      <c r="J11871" t="str">
        <f>_xlfn.XLOOKUP(A11871,Product_Details!$A:$A,Product_Details!$G:$G,"mens")</f>
        <v>Womens</v>
      </c>
      <c r="K11871">
        <f t="shared" si="557"/>
        <v>1883.75</v>
      </c>
    </row>
    <row r="11872" spans="1:11" ht="15">
      <c r="A11872" t="s">
        <v>35</v>
      </c>
      <c r="B11872">
        <v>4</v>
      </c>
      <c r="C11872">
        <v>5</v>
      </c>
      <c r="D11872" t="s">
        <v>23</v>
      </c>
      <c r="E11872" t="s">
        <v>1874</v>
      </c>
      <c r="F11872" s="1">
        <v>1.5945601851851853E-2</v>
      </c>
      <c r="G11872">
        <f>_xlfn.XLOOKUP($A11872,Product_pricing!$B:$B,Product_pricing!$C:$C)</f>
        <v>32</v>
      </c>
      <c r="H11872">
        <f t="shared" si="555"/>
        <v>121.6</v>
      </c>
      <c r="I11872" s="10">
        <f t="shared" si="556"/>
        <v>0.10730448262887812</v>
      </c>
      <c r="J11872" t="str">
        <f>_xlfn.XLOOKUP(A11872,Product_Details!$A:$A,Product_Details!$G:$G,"mens")</f>
        <v>Womens</v>
      </c>
      <c r="K11872">
        <f t="shared" si="557"/>
        <v>1883.75</v>
      </c>
    </row>
    <row r="11873" spans="1:11" ht="15">
      <c r="A11873" t="s">
        <v>29</v>
      </c>
      <c r="B11873">
        <v>1</v>
      </c>
      <c r="C11873">
        <v>5</v>
      </c>
      <c r="D11873" t="s">
        <v>23</v>
      </c>
      <c r="E11873" t="s">
        <v>1874</v>
      </c>
      <c r="F11873" s="1">
        <v>1.5945601851851853E-2</v>
      </c>
      <c r="G11873">
        <f>_xlfn.XLOOKUP($A11873,Product_pricing!$B:$B,Product_pricing!$C:$C)</f>
        <v>10</v>
      </c>
      <c r="H11873">
        <f t="shared" si="555"/>
        <v>9.5</v>
      </c>
      <c r="I11873" s="10">
        <f t="shared" si="556"/>
        <v>8.3831627053811038E-3</v>
      </c>
      <c r="J11873" t="str">
        <f>_xlfn.XLOOKUP(A11873,Product_Details!$A:$A,Product_Details!$G:$G,"mens")</f>
        <v>Womens</v>
      </c>
      <c r="K11873">
        <f t="shared" si="557"/>
        <v>1883.75</v>
      </c>
    </row>
    <row r="11874" spans="1:11" ht="15">
      <c r="A11874" t="s">
        <v>30</v>
      </c>
      <c r="B11874">
        <v>4</v>
      </c>
      <c r="C11874">
        <v>5</v>
      </c>
      <c r="D11874" t="s">
        <v>23</v>
      </c>
      <c r="E11874" t="s">
        <v>1874</v>
      </c>
      <c r="F11874" s="1">
        <v>1.5945601851851853E-2</v>
      </c>
      <c r="G11874">
        <f>_xlfn.XLOOKUP($A11874,Product_pricing!$B:$B,Product_pricing!$C:$C)</f>
        <v>19</v>
      </c>
      <c r="H11874">
        <f t="shared" si="555"/>
        <v>72.2</v>
      </c>
      <c r="I11874" s="10">
        <f t="shared" si="556"/>
        <v>6.3712036560896385E-2</v>
      </c>
      <c r="J11874" t="str">
        <f>_xlfn.XLOOKUP(A11874,Product_Details!$A:$A,Product_Details!$G:$G,"mens")</f>
        <v>Womens</v>
      </c>
      <c r="K11874">
        <f t="shared" si="557"/>
        <v>1883.75</v>
      </c>
    </row>
    <row r="11875" spans="1:11" ht="15">
      <c r="A11875" t="s">
        <v>32</v>
      </c>
      <c r="B11875">
        <v>3</v>
      </c>
      <c r="C11875">
        <v>5</v>
      </c>
      <c r="D11875" t="s">
        <v>23</v>
      </c>
      <c r="E11875" t="s">
        <v>1874</v>
      </c>
      <c r="F11875" s="1">
        <v>1.5945601851851853E-2</v>
      </c>
      <c r="G11875">
        <f>_xlfn.XLOOKUP($A11875,Product_pricing!$B:$B,Product_pricing!$C:$C)</f>
        <v>36</v>
      </c>
      <c r="H11875">
        <f t="shared" si="555"/>
        <v>102.6</v>
      </c>
      <c r="I11875" s="10">
        <f t="shared" si="556"/>
        <v>9.0538157218115908E-2</v>
      </c>
      <c r="J11875" t="str">
        <f>_xlfn.XLOOKUP(A11875,Product_Details!$A:$A,Product_Details!$G:$G,"mens")</f>
        <v>Mens</v>
      </c>
      <c r="K11875">
        <f t="shared" si="557"/>
        <v>7560</v>
      </c>
    </row>
    <row r="11876" spans="1:11" ht="15">
      <c r="A11876" t="s">
        <v>29</v>
      </c>
      <c r="B11876">
        <v>1</v>
      </c>
      <c r="C11876">
        <v>20</v>
      </c>
      <c r="D11876" t="s">
        <v>33</v>
      </c>
      <c r="E11876" t="s">
        <v>1875</v>
      </c>
      <c r="F11876" s="1">
        <v>8.9791666666666665E-3</v>
      </c>
      <c r="G11876">
        <f>_xlfn.XLOOKUP($A11876,Product_pricing!$B:$B,Product_pricing!$C:$C)</f>
        <v>10</v>
      </c>
      <c r="H11876">
        <f t="shared" si="555"/>
        <v>8</v>
      </c>
      <c r="I11876" s="10">
        <f t="shared" si="556"/>
        <v>7.0595054361104028E-3</v>
      </c>
      <c r="J11876" t="str">
        <f>_xlfn.XLOOKUP(A11876,Product_Details!$A:$A,Product_Details!$G:$G,"mens")</f>
        <v>Womens</v>
      </c>
      <c r="K11876">
        <f t="shared" si="557"/>
        <v>7535</v>
      </c>
    </row>
    <row r="11877" spans="1:11" ht="15">
      <c r="A11877" t="s">
        <v>25</v>
      </c>
      <c r="B11877">
        <v>4</v>
      </c>
      <c r="C11877">
        <v>20</v>
      </c>
      <c r="D11877" t="s">
        <v>33</v>
      </c>
      <c r="E11877" t="s">
        <v>1875</v>
      </c>
      <c r="F11877" s="1">
        <v>8.9791666666666665E-3</v>
      </c>
      <c r="G11877">
        <f>_xlfn.XLOOKUP($A11877,Product_pricing!$B:$B,Product_pricing!$C:$C)</f>
        <v>40</v>
      </c>
      <c r="H11877">
        <f t="shared" si="555"/>
        <v>128</v>
      </c>
      <c r="I11877" s="10">
        <f t="shared" si="556"/>
        <v>0.11295208697776644</v>
      </c>
      <c r="J11877" t="str">
        <f>_xlfn.XLOOKUP(A11877,Product_Details!$A:$A,Product_Details!$G:$G,"mens")</f>
        <v>Mens</v>
      </c>
      <c r="K11877">
        <f t="shared" si="557"/>
        <v>1512</v>
      </c>
    </row>
    <row r="11878" spans="1:11" ht="15">
      <c r="A11878" t="s">
        <v>41</v>
      </c>
      <c r="B11878">
        <v>4</v>
      </c>
      <c r="C11878">
        <v>20</v>
      </c>
      <c r="D11878" t="s">
        <v>33</v>
      </c>
      <c r="E11878" t="s">
        <v>1875</v>
      </c>
      <c r="F11878" s="1">
        <v>8.9791666666666665E-3</v>
      </c>
      <c r="G11878">
        <f>_xlfn.XLOOKUP($A11878,Product_pricing!$B:$B,Product_pricing!$C:$C)</f>
        <v>10</v>
      </c>
      <c r="H11878">
        <f t="shared" si="555"/>
        <v>32</v>
      </c>
      <c r="I11878" s="10">
        <f t="shared" si="556"/>
        <v>2.8238021744441611E-2</v>
      </c>
      <c r="J11878" t="str">
        <f>_xlfn.XLOOKUP(A11878,Product_Details!$A:$A,Product_Details!$G:$G,"mens")</f>
        <v>Mens</v>
      </c>
      <c r="K11878">
        <f t="shared" si="557"/>
        <v>1512</v>
      </c>
    </row>
    <row r="11879" spans="1:11" ht="15">
      <c r="A11879" t="s">
        <v>32</v>
      </c>
      <c r="B11879">
        <v>2</v>
      </c>
      <c r="C11879">
        <v>20</v>
      </c>
      <c r="D11879" t="s">
        <v>33</v>
      </c>
      <c r="E11879" t="s">
        <v>1875</v>
      </c>
      <c r="F11879" s="1">
        <v>8.9791666666666665E-3</v>
      </c>
      <c r="G11879">
        <f>_xlfn.XLOOKUP($A11879,Product_pricing!$B:$B,Product_pricing!$C:$C)</f>
        <v>36</v>
      </c>
      <c r="H11879">
        <f t="shared" si="555"/>
        <v>57.6</v>
      </c>
      <c r="I11879" s="10">
        <f t="shared" si="556"/>
        <v>5.0828439139994908E-2</v>
      </c>
      <c r="J11879" t="str">
        <f>_xlfn.XLOOKUP(A11879,Product_Details!$A:$A,Product_Details!$G:$G,"mens")</f>
        <v>Mens</v>
      </c>
      <c r="K11879">
        <f t="shared" si="557"/>
        <v>1512</v>
      </c>
    </row>
    <row r="11880" spans="1:11" ht="15">
      <c r="A11880" t="s">
        <v>26</v>
      </c>
      <c r="B11880">
        <v>3</v>
      </c>
      <c r="C11880">
        <v>20</v>
      </c>
      <c r="D11880" t="s">
        <v>33</v>
      </c>
      <c r="E11880" t="s">
        <v>1875</v>
      </c>
      <c r="F11880" s="1">
        <v>8.9791666666666665E-3</v>
      </c>
      <c r="G11880">
        <f>_xlfn.XLOOKUP($A11880,Product_pricing!$B:$B,Product_pricing!$C:$C)</f>
        <v>17</v>
      </c>
      <c r="H11880">
        <f t="shared" si="555"/>
        <v>40.800000000000004</v>
      </c>
      <c r="I11880" s="10">
        <f t="shared" si="556"/>
        <v>3.6003477724163055E-2</v>
      </c>
      <c r="J11880" t="str">
        <f>_xlfn.XLOOKUP(A11880,Product_Details!$A:$A,Product_Details!$G:$G,"mens")</f>
        <v>Mens</v>
      </c>
      <c r="K11880">
        <f t="shared" si="557"/>
        <v>1512</v>
      </c>
    </row>
    <row r="11881" spans="1:11" ht="15">
      <c r="A11881" t="s">
        <v>27</v>
      </c>
      <c r="B11881">
        <v>3</v>
      </c>
      <c r="C11881">
        <v>20</v>
      </c>
      <c r="D11881" t="s">
        <v>33</v>
      </c>
      <c r="E11881" t="s">
        <v>1875</v>
      </c>
      <c r="F11881" s="1">
        <v>8.9791666666666665E-3</v>
      </c>
      <c r="G11881">
        <f>_xlfn.XLOOKUP($A11881,Product_pricing!$B:$B,Product_pricing!$C:$C)</f>
        <v>29</v>
      </c>
      <c r="H11881">
        <f t="shared" si="555"/>
        <v>69.600000000000009</v>
      </c>
      <c r="I11881" s="10">
        <f t="shared" si="556"/>
        <v>6.1417697294160509E-2</v>
      </c>
      <c r="J11881" t="str">
        <f>_xlfn.XLOOKUP(A11881,Product_Details!$A:$A,Product_Details!$G:$G,"mens")</f>
        <v>Mens</v>
      </c>
      <c r="K11881">
        <f t="shared" si="557"/>
        <v>1512</v>
      </c>
    </row>
    <row r="11882" spans="1:11" ht="15">
      <c r="A11882" t="s">
        <v>22</v>
      </c>
      <c r="B11882">
        <v>5</v>
      </c>
      <c r="C11882">
        <v>17</v>
      </c>
      <c r="D11882" t="s">
        <v>23</v>
      </c>
      <c r="E11882" t="s">
        <v>1876</v>
      </c>
      <c r="F11882" s="1">
        <v>6.4594907407407405E-3</v>
      </c>
      <c r="G11882">
        <f>_xlfn.XLOOKUP($A11882,Product_pricing!$B:$B,Product_pricing!$C:$C)</f>
        <v>13</v>
      </c>
      <c r="H11882">
        <f t="shared" si="555"/>
        <v>53.949999999999996</v>
      </c>
      <c r="I11882" s="10">
        <f t="shared" si="556"/>
        <v>4.7607539784769531E-2</v>
      </c>
      <c r="J11882" t="str">
        <f>_xlfn.XLOOKUP(A11882,Product_Details!$A:$A,Product_Details!$G:$G,"mens")</f>
        <v>Womens</v>
      </c>
      <c r="K11882">
        <f t="shared" si="557"/>
        <v>1507</v>
      </c>
    </row>
    <row r="11883" spans="1:11" ht="15">
      <c r="A11883" t="s">
        <v>35</v>
      </c>
      <c r="B11883">
        <v>5</v>
      </c>
      <c r="C11883">
        <v>17</v>
      </c>
      <c r="D11883" t="s">
        <v>23</v>
      </c>
      <c r="E11883" t="s">
        <v>1876</v>
      </c>
      <c r="F11883" s="1">
        <v>6.4594907407407405E-3</v>
      </c>
      <c r="G11883">
        <f>_xlfn.XLOOKUP($A11883,Product_pricing!$B:$B,Product_pricing!$C:$C)</f>
        <v>32</v>
      </c>
      <c r="H11883">
        <f t="shared" si="555"/>
        <v>132.79999999999998</v>
      </c>
      <c r="I11883" s="10">
        <f t="shared" si="556"/>
        <v>0.11718779023943268</v>
      </c>
      <c r="J11883" t="str">
        <f>_xlfn.XLOOKUP(A11883,Product_Details!$A:$A,Product_Details!$G:$G,"mens")</f>
        <v>Womens</v>
      </c>
      <c r="K11883">
        <f t="shared" si="557"/>
        <v>1507</v>
      </c>
    </row>
    <row r="11884" spans="1:11" ht="15">
      <c r="A11884" t="s">
        <v>29</v>
      </c>
      <c r="B11884">
        <v>5</v>
      </c>
      <c r="C11884">
        <v>17</v>
      </c>
      <c r="D11884" t="s">
        <v>23</v>
      </c>
      <c r="E11884" t="s">
        <v>1876</v>
      </c>
      <c r="F11884" s="1">
        <v>6.4594907407407405E-3</v>
      </c>
      <c r="G11884">
        <f>_xlfn.XLOOKUP($A11884,Product_pricing!$B:$B,Product_pricing!$C:$C)</f>
        <v>10</v>
      </c>
      <c r="H11884">
        <f t="shared" si="555"/>
        <v>41.5</v>
      </c>
      <c r="I11884" s="10">
        <f t="shared" si="556"/>
        <v>3.6621184449822715E-2</v>
      </c>
      <c r="J11884" t="str">
        <f>_xlfn.XLOOKUP(A11884,Product_Details!$A:$A,Product_Details!$G:$G,"mens")</f>
        <v>Womens</v>
      </c>
      <c r="K11884">
        <f t="shared" si="557"/>
        <v>1507</v>
      </c>
    </row>
    <row r="11885" spans="1:11" ht="15">
      <c r="A11885" t="s">
        <v>36</v>
      </c>
      <c r="B11885">
        <v>2</v>
      </c>
      <c r="C11885">
        <v>17</v>
      </c>
      <c r="D11885" t="s">
        <v>23</v>
      </c>
      <c r="E11885" t="s">
        <v>1876</v>
      </c>
      <c r="F11885" s="1">
        <v>6.4594907407407405E-3</v>
      </c>
      <c r="G11885">
        <f>_xlfn.XLOOKUP($A11885,Product_pricing!$B:$B,Product_pricing!$C:$C)</f>
        <v>23</v>
      </c>
      <c r="H11885">
        <f t="shared" si="555"/>
        <v>38.18</v>
      </c>
      <c r="I11885" s="10">
        <f t="shared" si="556"/>
        <v>3.3691489693836896E-2</v>
      </c>
      <c r="J11885" t="str">
        <f>_xlfn.XLOOKUP(A11885,Product_Details!$A:$A,Product_Details!$G:$G,"mens")</f>
        <v>Womens</v>
      </c>
      <c r="K11885">
        <f t="shared" si="557"/>
        <v>1507</v>
      </c>
    </row>
    <row r="11886" spans="1:11" ht="15">
      <c r="A11886" t="s">
        <v>38</v>
      </c>
      <c r="B11886">
        <v>3</v>
      </c>
      <c r="C11886">
        <v>17</v>
      </c>
      <c r="D11886" t="s">
        <v>23</v>
      </c>
      <c r="E11886" t="s">
        <v>1876</v>
      </c>
      <c r="F11886" s="1">
        <v>6.4594907407407405E-3</v>
      </c>
      <c r="G11886">
        <f>_xlfn.XLOOKUP($A11886,Product_pricing!$B:$B,Product_pricing!$C:$C)</f>
        <v>54</v>
      </c>
      <c r="H11886">
        <f t="shared" si="555"/>
        <v>134.45999999999998</v>
      </c>
      <c r="I11886" s="10">
        <f t="shared" si="556"/>
        <v>0.11865263761742557</v>
      </c>
      <c r="J11886" t="str">
        <f>_xlfn.XLOOKUP(A11886,Product_Details!$A:$A,Product_Details!$G:$G,"mens")</f>
        <v>Womens</v>
      </c>
      <c r="K11886">
        <f t="shared" si="557"/>
        <v>1507</v>
      </c>
    </row>
    <row r="11887" spans="1:11" ht="15">
      <c r="A11887" t="s">
        <v>41</v>
      </c>
      <c r="B11887">
        <v>5</v>
      </c>
      <c r="C11887">
        <v>17</v>
      </c>
      <c r="D11887" t="s">
        <v>23</v>
      </c>
      <c r="E11887" t="s">
        <v>1876</v>
      </c>
      <c r="F11887" s="1">
        <v>6.4594907407407405E-3</v>
      </c>
      <c r="G11887">
        <f>_xlfn.XLOOKUP($A11887,Product_pricing!$B:$B,Product_pricing!$C:$C)</f>
        <v>10</v>
      </c>
      <c r="H11887">
        <f t="shared" si="555"/>
        <v>41.5</v>
      </c>
      <c r="I11887" s="10">
        <f t="shared" si="556"/>
        <v>3.6621184449822715E-2</v>
      </c>
      <c r="J11887" t="str">
        <f>_xlfn.XLOOKUP(A11887,Product_Details!$A:$A,Product_Details!$G:$G,"mens")</f>
        <v>Mens</v>
      </c>
      <c r="K11887">
        <f t="shared" si="557"/>
        <v>3780</v>
      </c>
    </row>
    <row r="11888" spans="1:11" ht="15">
      <c r="A11888" t="s">
        <v>27</v>
      </c>
      <c r="B11888">
        <v>4</v>
      </c>
      <c r="C11888">
        <v>17</v>
      </c>
      <c r="D11888" t="s">
        <v>23</v>
      </c>
      <c r="E11888" t="s">
        <v>1876</v>
      </c>
      <c r="F11888" s="1">
        <v>6.4594907407407405E-3</v>
      </c>
      <c r="G11888">
        <f>_xlfn.XLOOKUP($A11888,Product_pricing!$B:$B,Product_pricing!$C:$C)</f>
        <v>29</v>
      </c>
      <c r="H11888">
        <f t="shared" si="555"/>
        <v>96.28</v>
      </c>
      <c r="I11888" s="10">
        <f t="shared" si="556"/>
        <v>8.4961147923588706E-2</v>
      </c>
      <c r="J11888" t="str">
        <f>_xlfn.XLOOKUP(A11888,Product_Details!$A:$A,Product_Details!$G:$G,"mens")</f>
        <v>Mens</v>
      </c>
      <c r="K11888">
        <f t="shared" si="557"/>
        <v>3780</v>
      </c>
    </row>
    <row r="11889" spans="1:11" ht="15">
      <c r="A11889" t="s">
        <v>22</v>
      </c>
      <c r="B11889">
        <v>3</v>
      </c>
      <c r="C11889">
        <v>1</v>
      </c>
      <c r="D11889" t="s">
        <v>23</v>
      </c>
      <c r="E11889" t="s">
        <v>1877</v>
      </c>
      <c r="F11889" s="1">
        <v>2.0312499999999996E-3</v>
      </c>
      <c r="G11889">
        <f>_xlfn.XLOOKUP($A11889,Product_pricing!$B:$B,Product_pricing!$C:$C)</f>
        <v>13</v>
      </c>
      <c r="H11889">
        <f t="shared" si="555"/>
        <v>38.61</v>
      </c>
      <c r="I11889" s="10">
        <f t="shared" si="556"/>
        <v>3.4070938111027828E-2</v>
      </c>
      <c r="J11889" t="str">
        <f>_xlfn.XLOOKUP(A11889,Product_Details!$A:$A,Product_Details!$G:$G,"mens")</f>
        <v>Womens</v>
      </c>
      <c r="K11889">
        <f t="shared" si="557"/>
        <v>1883.75</v>
      </c>
    </row>
    <row r="11890" spans="1:11" ht="15">
      <c r="A11890" t="s">
        <v>35</v>
      </c>
      <c r="B11890">
        <v>2</v>
      </c>
      <c r="C11890">
        <v>1</v>
      </c>
      <c r="D11890" t="s">
        <v>23</v>
      </c>
      <c r="E11890" t="s">
        <v>1877</v>
      </c>
      <c r="F11890" s="1">
        <v>2.0312499999999996E-3</v>
      </c>
      <c r="G11890">
        <f>_xlfn.XLOOKUP($A11890,Product_pricing!$B:$B,Product_pricing!$C:$C)</f>
        <v>32</v>
      </c>
      <c r="H11890">
        <f t="shared" si="555"/>
        <v>63.36</v>
      </c>
      <c r="I11890" s="10">
        <f t="shared" si="556"/>
        <v>5.5911283053994384E-2</v>
      </c>
      <c r="J11890" t="str">
        <f>_xlfn.XLOOKUP(A11890,Product_Details!$A:$A,Product_Details!$G:$G,"mens")</f>
        <v>Womens</v>
      </c>
      <c r="K11890">
        <f t="shared" si="557"/>
        <v>1883.75</v>
      </c>
    </row>
    <row r="11891" spans="1:11" ht="15">
      <c r="A11891" t="s">
        <v>29</v>
      </c>
      <c r="B11891">
        <v>1</v>
      </c>
      <c r="C11891">
        <v>1</v>
      </c>
      <c r="D11891" t="s">
        <v>23</v>
      </c>
      <c r="E11891" t="s">
        <v>1877</v>
      </c>
      <c r="F11891" s="1">
        <v>2.0312499999999996E-3</v>
      </c>
      <c r="G11891">
        <f>_xlfn.XLOOKUP($A11891,Product_pricing!$B:$B,Product_pricing!$C:$C)</f>
        <v>10</v>
      </c>
      <c r="H11891">
        <f t="shared" si="555"/>
        <v>9.9</v>
      </c>
      <c r="I11891" s="10">
        <f t="shared" si="556"/>
        <v>8.7361379771866247E-3</v>
      </c>
      <c r="J11891" t="str">
        <f>_xlfn.XLOOKUP(A11891,Product_Details!$A:$A,Product_Details!$G:$G,"mens")</f>
        <v>Womens</v>
      </c>
      <c r="K11891">
        <f t="shared" si="557"/>
        <v>1883.75</v>
      </c>
    </row>
    <row r="11892" spans="1:11" ht="15">
      <c r="A11892" t="s">
        <v>30</v>
      </c>
      <c r="B11892">
        <v>5</v>
      </c>
      <c r="C11892">
        <v>1</v>
      </c>
      <c r="D11892" t="s">
        <v>23</v>
      </c>
      <c r="E11892" t="s">
        <v>1877</v>
      </c>
      <c r="F11892" s="1">
        <v>2.0312499999999996E-3</v>
      </c>
      <c r="G11892">
        <f>_xlfn.XLOOKUP($A11892,Product_pricing!$B:$B,Product_pricing!$C:$C)</f>
        <v>19</v>
      </c>
      <c r="H11892">
        <f t="shared" si="555"/>
        <v>94.05</v>
      </c>
      <c r="I11892" s="10">
        <f t="shared" si="556"/>
        <v>8.2993310783272919E-2</v>
      </c>
      <c r="J11892" t="str">
        <f>_xlfn.XLOOKUP(A11892,Product_Details!$A:$A,Product_Details!$G:$G,"mens")</f>
        <v>Womens</v>
      </c>
      <c r="K11892">
        <f t="shared" si="557"/>
        <v>1883.75</v>
      </c>
    </row>
    <row r="11893" spans="1:11" ht="15">
      <c r="A11893" t="s">
        <v>32</v>
      </c>
      <c r="B11893">
        <v>5</v>
      </c>
      <c r="C11893">
        <v>1</v>
      </c>
      <c r="D11893" t="s">
        <v>23</v>
      </c>
      <c r="E11893" t="s">
        <v>1877</v>
      </c>
      <c r="F11893" s="1">
        <v>2.0312499999999996E-3</v>
      </c>
      <c r="G11893">
        <f>_xlfn.XLOOKUP($A11893,Product_pricing!$B:$B,Product_pricing!$C:$C)</f>
        <v>36</v>
      </c>
      <c r="H11893">
        <f t="shared" si="555"/>
        <v>178.2</v>
      </c>
      <c r="I11893" s="10">
        <f t="shared" si="556"/>
        <v>0.1572504835893592</v>
      </c>
      <c r="J11893" t="str">
        <f>_xlfn.XLOOKUP(A11893,Product_Details!$A:$A,Product_Details!$G:$G,"mens")</f>
        <v>Mens</v>
      </c>
      <c r="K11893">
        <f t="shared" si="557"/>
        <v>2520</v>
      </c>
    </row>
    <row r="11894" spans="1:11" ht="15">
      <c r="A11894" t="s">
        <v>26</v>
      </c>
      <c r="B11894">
        <v>5</v>
      </c>
      <c r="C11894">
        <v>1</v>
      </c>
      <c r="D11894" t="s">
        <v>23</v>
      </c>
      <c r="E11894" t="s">
        <v>1877</v>
      </c>
      <c r="F11894" s="1">
        <v>2.0312499999999996E-3</v>
      </c>
      <c r="G11894">
        <f>_xlfn.XLOOKUP($A11894,Product_pricing!$B:$B,Product_pricing!$C:$C)</f>
        <v>17</v>
      </c>
      <c r="H11894">
        <f t="shared" si="555"/>
        <v>84.15</v>
      </c>
      <c r="I11894" s="10">
        <f t="shared" si="556"/>
        <v>7.4257172806086305E-2</v>
      </c>
      <c r="J11894" t="str">
        <f>_xlfn.XLOOKUP(A11894,Product_Details!$A:$A,Product_Details!$G:$G,"mens")</f>
        <v>Mens</v>
      </c>
      <c r="K11894">
        <f t="shared" si="557"/>
        <v>2520</v>
      </c>
    </row>
    <row r="11895" spans="1:11" ht="15">
      <c r="A11895" t="s">
        <v>27</v>
      </c>
      <c r="B11895">
        <v>5</v>
      </c>
      <c r="C11895">
        <v>1</v>
      </c>
      <c r="D11895" t="s">
        <v>23</v>
      </c>
      <c r="E11895" t="s">
        <v>1877</v>
      </c>
      <c r="F11895" s="1">
        <v>2.0312499999999996E-3</v>
      </c>
      <c r="G11895">
        <f>_xlfn.XLOOKUP($A11895,Product_pricing!$B:$B,Product_pricing!$C:$C)</f>
        <v>29</v>
      </c>
      <c r="H11895">
        <f t="shared" si="555"/>
        <v>143.55000000000001</v>
      </c>
      <c r="I11895" s="10">
        <f t="shared" si="556"/>
        <v>0.12667400066920606</v>
      </c>
      <c r="J11895" t="str">
        <f>_xlfn.XLOOKUP(A11895,Product_Details!$A:$A,Product_Details!$G:$G,"mens")</f>
        <v>Mens</v>
      </c>
      <c r="K11895">
        <f t="shared" si="557"/>
        <v>2520</v>
      </c>
    </row>
    <row r="11896" spans="1:11" ht="15">
      <c r="A11896" t="s">
        <v>29</v>
      </c>
      <c r="B11896">
        <v>2</v>
      </c>
      <c r="C11896">
        <v>17</v>
      </c>
      <c r="D11896" t="s">
        <v>33</v>
      </c>
      <c r="E11896" t="s">
        <v>1878</v>
      </c>
      <c r="F11896" s="1">
        <v>1.2611111111111113E-2</v>
      </c>
      <c r="G11896">
        <f>_xlfn.XLOOKUP($A11896,Product_pricing!$B:$B,Product_pricing!$C:$C)</f>
        <v>10</v>
      </c>
      <c r="H11896">
        <f t="shared" si="555"/>
        <v>16.599999999999998</v>
      </c>
      <c r="I11896" s="10">
        <f t="shared" si="556"/>
        <v>1.4648473779929085E-2</v>
      </c>
      <c r="J11896" t="str">
        <f>_xlfn.XLOOKUP(A11896,Product_Details!$A:$A,Product_Details!$G:$G,"mens")</f>
        <v>Womens</v>
      </c>
      <c r="K11896">
        <f t="shared" si="557"/>
        <v>1883.75</v>
      </c>
    </row>
    <row r="11897" spans="1:11" ht="15">
      <c r="A11897" t="s">
        <v>36</v>
      </c>
      <c r="B11897">
        <v>4</v>
      </c>
      <c r="C11897">
        <v>17</v>
      </c>
      <c r="D11897" t="s">
        <v>33</v>
      </c>
      <c r="E11897" t="s">
        <v>1878</v>
      </c>
      <c r="F11897" s="1">
        <v>1.2611111111111113E-2</v>
      </c>
      <c r="G11897">
        <f>_xlfn.XLOOKUP($A11897,Product_pricing!$B:$B,Product_pricing!$C:$C)</f>
        <v>23</v>
      </c>
      <c r="H11897">
        <f t="shared" si="555"/>
        <v>76.36</v>
      </c>
      <c r="I11897" s="10">
        <f t="shared" si="556"/>
        <v>6.7382979387673791E-2</v>
      </c>
      <c r="J11897" t="str">
        <f>_xlfn.XLOOKUP(A11897,Product_Details!$A:$A,Product_Details!$G:$G,"mens")</f>
        <v>Womens</v>
      </c>
      <c r="K11897">
        <f t="shared" si="557"/>
        <v>1883.75</v>
      </c>
    </row>
    <row r="11898" spans="1:11" ht="15">
      <c r="A11898" t="s">
        <v>30</v>
      </c>
      <c r="B11898">
        <v>4</v>
      </c>
      <c r="C11898">
        <v>17</v>
      </c>
      <c r="D11898" t="s">
        <v>33</v>
      </c>
      <c r="E11898" t="s">
        <v>1878</v>
      </c>
      <c r="F11898" s="1">
        <v>1.2611111111111113E-2</v>
      </c>
      <c r="G11898">
        <f>_xlfn.XLOOKUP($A11898,Product_pricing!$B:$B,Product_pricing!$C:$C)</f>
        <v>19</v>
      </c>
      <c r="H11898">
        <f t="shared" si="555"/>
        <v>63.08</v>
      </c>
      <c r="I11898" s="10">
        <f t="shared" si="556"/>
        <v>5.5664200363730522E-2</v>
      </c>
      <c r="J11898" t="str">
        <f>_xlfn.XLOOKUP(A11898,Product_Details!$A:$A,Product_Details!$G:$G,"mens")</f>
        <v>Womens</v>
      </c>
      <c r="K11898">
        <f t="shared" si="557"/>
        <v>1883.75</v>
      </c>
    </row>
    <row r="11899" spans="1:11" ht="15">
      <c r="A11899" t="s">
        <v>38</v>
      </c>
      <c r="B11899">
        <v>2</v>
      </c>
      <c r="C11899">
        <v>17</v>
      </c>
      <c r="D11899" t="s">
        <v>33</v>
      </c>
      <c r="E11899" t="s">
        <v>1878</v>
      </c>
      <c r="F11899" s="1">
        <v>1.2611111111111113E-2</v>
      </c>
      <c r="G11899">
        <f>_xlfn.XLOOKUP($A11899,Product_pricing!$B:$B,Product_pricing!$C:$C)</f>
        <v>54</v>
      </c>
      <c r="H11899">
        <f t="shared" si="555"/>
        <v>89.64</v>
      </c>
      <c r="I11899" s="10">
        <f t="shared" si="556"/>
        <v>7.9101758411617068E-2</v>
      </c>
      <c r="J11899" t="str">
        <f>_xlfn.XLOOKUP(A11899,Product_Details!$A:$A,Product_Details!$G:$G,"mens")</f>
        <v>Womens</v>
      </c>
      <c r="K11899">
        <f t="shared" si="557"/>
        <v>1883.75</v>
      </c>
    </row>
    <row r="11900" spans="1:11" ht="15">
      <c r="A11900" t="s">
        <v>41</v>
      </c>
      <c r="B11900">
        <v>2</v>
      </c>
      <c r="C11900">
        <v>17</v>
      </c>
      <c r="D11900" t="s">
        <v>33</v>
      </c>
      <c r="E11900" t="s">
        <v>1878</v>
      </c>
      <c r="F11900" s="1">
        <v>1.2611111111111113E-2</v>
      </c>
      <c r="G11900">
        <f>_xlfn.XLOOKUP($A11900,Product_pricing!$B:$B,Product_pricing!$C:$C)</f>
        <v>10</v>
      </c>
      <c r="H11900">
        <f t="shared" si="555"/>
        <v>16.599999999999998</v>
      </c>
      <c r="I11900" s="10">
        <f t="shared" si="556"/>
        <v>1.4648473779929085E-2</v>
      </c>
      <c r="J11900" t="str">
        <f>_xlfn.XLOOKUP(A11900,Product_Details!$A:$A,Product_Details!$G:$G,"mens")</f>
        <v>Mens</v>
      </c>
      <c r="K11900">
        <f t="shared" si="557"/>
        <v>3780</v>
      </c>
    </row>
    <row r="11901" spans="1:11" ht="15">
      <c r="A11901" t="s">
        <v>27</v>
      </c>
      <c r="B11901">
        <v>1</v>
      </c>
      <c r="C11901">
        <v>17</v>
      </c>
      <c r="D11901" t="s">
        <v>33</v>
      </c>
      <c r="E11901" t="s">
        <v>1878</v>
      </c>
      <c r="F11901" s="1">
        <v>1.2611111111111113E-2</v>
      </c>
      <c r="G11901">
        <f>_xlfn.XLOOKUP($A11901,Product_pricing!$B:$B,Product_pricing!$C:$C)</f>
        <v>29</v>
      </c>
      <c r="H11901">
        <f t="shared" si="555"/>
        <v>24.07</v>
      </c>
      <c r="I11901" s="10">
        <f t="shared" si="556"/>
        <v>2.1240286980897177E-2</v>
      </c>
      <c r="J11901" t="str">
        <f>_xlfn.XLOOKUP(A11901,Product_Details!$A:$A,Product_Details!$G:$G,"mens")</f>
        <v>Mens</v>
      </c>
      <c r="K11901">
        <f t="shared" si="557"/>
        <v>3780</v>
      </c>
    </row>
    <row r="11902" spans="1:11" ht="15">
      <c r="A11902" t="s">
        <v>22</v>
      </c>
      <c r="B11902">
        <v>3</v>
      </c>
      <c r="C11902">
        <v>5</v>
      </c>
      <c r="D11902" t="s">
        <v>23</v>
      </c>
      <c r="E11902" t="s">
        <v>1879</v>
      </c>
      <c r="F11902" s="1">
        <v>2.7087962962962963E-2</v>
      </c>
      <c r="G11902">
        <f>_xlfn.XLOOKUP($A11902,Product_pricing!$B:$B,Product_pricing!$C:$C)</f>
        <v>13</v>
      </c>
      <c r="H11902">
        <f t="shared" si="555"/>
        <v>37.049999999999997</v>
      </c>
      <c r="I11902" s="10">
        <f t="shared" si="556"/>
        <v>3.2694334550986304E-2</v>
      </c>
      <c r="J11902" t="str">
        <f>_xlfn.XLOOKUP(A11902,Product_Details!$A:$A,Product_Details!$G:$G,"mens")</f>
        <v>Womens</v>
      </c>
      <c r="K11902">
        <f t="shared" si="557"/>
        <v>2511.6666666666665</v>
      </c>
    </row>
    <row r="11903" spans="1:11" ht="15">
      <c r="A11903" t="s">
        <v>29</v>
      </c>
      <c r="B11903">
        <v>4</v>
      </c>
      <c r="C11903">
        <v>5</v>
      </c>
      <c r="D11903" t="s">
        <v>23</v>
      </c>
      <c r="E11903" t="s">
        <v>1879</v>
      </c>
      <c r="F11903" s="1">
        <v>2.7087962962962963E-2</v>
      </c>
      <c r="G11903">
        <f>_xlfn.XLOOKUP($A11903,Product_pricing!$B:$B,Product_pricing!$C:$C)</f>
        <v>10</v>
      </c>
      <c r="H11903">
        <f t="shared" si="555"/>
        <v>38</v>
      </c>
      <c r="I11903" s="10">
        <f t="shared" si="556"/>
        <v>3.3532650821524415E-2</v>
      </c>
      <c r="J11903" t="str">
        <f>_xlfn.XLOOKUP(A11903,Product_Details!$A:$A,Product_Details!$G:$G,"mens")</f>
        <v>Womens</v>
      </c>
      <c r="K11903">
        <f t="shared" si="557"/>
        <v>2511.6666666666665</v>
      </c>
    </row>
    <row r="11904" spans="1:11" ht="15">
      <c r="A11904" t="s">
        <v>36</v>
      </c>
      <c r="B11904">
        <v>1</v>
      </c>
      <c r="C11904">
        <v>5</v>
      </c>
      <c r="D11904" t="s">
        <v>23</v>
      </c>
      <c r="E11904" t="s">
        <v>1879</v>
      </c>
      <c r="F11904" s="1">
        <v>2.7087962962962963E-2</v>
      </c>
      <c r="G11904">
        <f>_xlfn.XLOOKUP($A11904,Product_pricing!$B:$B,Product_pricing!$C:$C)</f>
        <v>23</v>
      </c>
      <c r="H11904">
        <f t="shared" si="555"/>
        <v>21.849999999999998</v>
      </c>
      <c r="I11904" s="10">
        <f t="shared" si="556"/>
        <v>1.9281274222376538E-2</v>
      </c>
      <c r="J11904" t="str">
        <f>_xlfn.XLOOKUP(A11904,Product_Details!$A:$A,Product_Details!$G:$G,"mens")</f>
        <v>Womens</v>
      </c>
      <c r="K11904">
        <f t="shared" si="557"/>
        <v>2511.6666666666665</v>
      </c>
    </row>
    <row r="11905" spans="1:11" ht="15">
      <c r="A11905" t="s">
        <v>25</v>
      </c>
      <c r="B11905">
        <v>1</v>
      </c>
      <c r="C11905">
        <v>5</v>
      </c>
      <c r="D11905" t="s">
        <v>23</v>
      </c>
      <c r="E11905" t="s">
        <v>1879</v>
      </c>
      <c r="F11905" s="1">
        <v>2.7087962962962963E-2</v>
      </c>
      <c r="G11905">
        <f>_xlfn.XLOOKUP($A11905,Product_pricing!$B:$B,Product_pricing!$C:$C)</f>
        <v>40</v>
      </c>
      <c r="H11905">
        <f t="shared" si="555"/>
        <v>38</v>
      </c>
      <c r="I11905" s="10">
        <f t="shared" si="556"/>
        <v>3.3532650821524415E-2</v>
      </c>
      <c r="J11905" t="str">
        <f>_xlfn.XLOOKUP(A11905,Product_Details!$A:$A,Product_Details!$G:$G,"mens")</f>
        <v>Mens</v>
      </c>
      <c r="K11905">
        <f t="shared" si="557"/>
        <v>2520</v>
      </c>
    </row>
    <row r="11906" spans="1:11" ht="15">
      <c r="A11906" t="s">
        <v>31</v>
      </c>
      <c r="B11906">
        <v>4</v>
      </c>
      <c r="C11906">
        <v>5</v>
      </c>
      <c r="D11906" t="s">
        <v>23</v>
      </c>
      <c r="E11906" t="s">
        <v>1879</v>
      </c>
      <c r="F11906" s="1">
        <v>2.7087962962962963E-2</v>
      </c>
      <c r="G11906">
        <f>_xlfn.XLOOKUP($A11906,Product_pricing!$B:$B,Product_pricing!$C:$C)</f>
        <v>57</v>
      </c>
      <c r="H11906">
        <f t="shared" si="555"/>
        <v>216.6</v>
      </c>
      <c r="I11906" s="10">
        <f t="shared" si="556"/>
        <v>0.19113610968268915</v>
      </c>
      <c r="J11906" t="str">
        <f>_xlfn.XLOOKUP(A11906,Product_Details!$A:$A,Product_Details!$G:$G,"mens")</f>
        <v>Mens</v>
      </c>
      <c r="K11906">
        <f t="shared" si="557"/>
        <v>2520</v>
      </c>
    </row>
    <row r="11907" spans="1:11" ht="15">
      <c r="A11907" t="s">
        <v>32</v>
      </c>
      <c r="B11907">
        <v>5</v>
      </c>
      <c r="C11907">
        <v>5</v>
      </c>
      <c r="D11907" t="s">
        <v>23</v>
      </c>
      <c r="E11907" t="s">
        <v>1879</v>
      </c>
      <c r="F11907" s="1">
        <v>2.7087962962962963E-2</v>
      </c>
      <c r="G11907">
        <f>_xlfn.XLOOKUP($A11907,Product_pricing!$B:$B,Product_pricing!$C:$C)</f>
        <v>36</v>
      </c>
      <c r="H11907">
        <f t="shared" ref="H11907:H11970" si="558">B11907*G11907*(1-C11907/100)</f>
        <v>171</v>
      </c>
      <c r="I11907" s="10">
        <f t="shared" ref="I11907:I11970" si="559">(H11907/SUM($H:$H))*1000</f>
        <v>0.15089692869685986</v>
      </c>
      <c r="J11907" t="str">
        <f>_xlfn.XLOOKUP(A11907,Product_Details!$A:$A,Product_Details!$G:$G,"mens")</f>
        <v>Mens</v>
      </c>
      <c r="K11907">
        <f t="shared" ref="K11907:K11970" si="560">COUNTIFS($J:$J, J11907) / COUNTIFS($J:$J, J11907, $E:$E, E11907)</f>
        <v>2520</v>
      </c>
    </row>
    <row r="11908" spans="1:11" ht="15">
      <c r="A11908" t="s">
        <v>35</v>
      </c>
      <c r="B11908">
        <v>2</v>
      </c>
      <c r="C11908">
        <v>15</v>
      </c>
      <c r="D11908" t="s">
        <v>23</v>
      </c>
      <c r="E11908" t="s">
        <v>1880</v>
      </c>
      <c r="F11908" s="1">
        <v>2.967476851851852E-2</v>
      </c>
      <c r="G11908">
        <f>_xlfn.XLOOKUP($A11908,Product_pricing!$B:$B,Product_pricing!$C:$C)</f>
        <v>32</v>
      </c>
      <c r="H11908">
        <f t="shared" si="558"/>
        <v>54.4</v>
      </c>
      <c r="I11908" s="10">
        <f t="shared" si="559"/>
        <v>4.8004636965550733E-2</v>
      </c>
      <c r="J11908" t="str">
        <f>_xlfn.XLOOKUP(A11908,Product_Details!$A:$A,Product_Details!$G:$G,"mens")</f>
        <v>Womens</v>
      </c>
      <c r="K11908">
        <f t="shared" si="560"/>
        <v>2511.6666666666665</v>
      </c>
    </row>
    <row r="11909" spans="1:11" ht="15">
      <c r="A11909" t="s">
        <v>29</v>
      </c>
      <c r="B11909">
        <v>2</v>
      </c>
      <c r="C11909">
        <v>15</v>
      </c>
      <c r="D11909" t="s">
        <v>23</v>
      </c>
      <c r="E11909" t="s">
        <v>1880</v>
      </c>
      <c r="F11909" s="1">
        <v>2.967476851851852E-2</v>
      </c>
      <c r="G11909">
        <f>_xlfn.XLOOKUP($A11909,Product_pricing!$B:$B,Product_pricing!$C:$C)</f>
        <v>10</v>
      </c>
      <c r="H11909">
        <f t="shared" si="558"/>
        <v>17</v>
      </c>
      <c r="I11909" s="10">
        <f t="shared" si="559"/>
        <v>1.5001449051734606E-2</v>
      </c>
      <c r="J11909" t="str">
        <f>_xlfn.XLOOKUP(A11909,Product_Details!$A:$A,Product_Details!$G:$G,"mens")</f>
        <v>Womens</v>
      </c>
      <c r="K11909">
        <f t="shared" si="560"/>
        <v>2511.6666666666665</v>
      </c>
    </row>
    <row r="11910" spans="1:11" ht="15">
      <c r="A11910" t="s">
        <v>36</v>
      </c>
      <c r="B11910">
        <v>4</v>
      </c>
      <c r="C11910">
        <v>15</v>
      </c>
      <c r="D11910" t="s">
        <v>23</v>
      </c>
      <c r="E11910" t="s">
        <v>1880</v>
      </c>
      <c r="F11910" s="1">
        <v>2.967476851851852E-2</v>
      </c>
      <c r="G11910">
        <f>_xlfn.XLOOKUP($A11910,Product_pricing!$B:$B,Product_pricing!$C:$C)</f>
        <v>23</v>
      </c>
      <c r="H11910">
        <f t="shared" si="558"/>
        <v>78.2</v>
      </c>
      <c r="I11910" s="10">
        <f t="shared" si="559"/>
        <v>6.9006665637979192E-2</v>
      </c>
      <c r="J11910" t="str">
        <f>_xlfn.XLOOKUP(A11910,Product_Details!$A:$A,Product_Details!$G:$G,"mens")</f>
        <v>Womens</v>
      </c>
      <c r="K11910">
        <f t="shared" si="560"/>
        <v>2511.6666666666665</v>
      </c>
    </row>
    <row r="11911" spans="1:11" ht="15">
      <c r="A11911" t="s">
        <v>41</v>
      </c>
      <c r="B11911">
        <v>5</v>
      </c>
      <c r="C11911">
        <v>15</v>
      </c>
      <c r="D11911" t="s">
        <v>23</v>
      </c>
      <c r="E11911" t="s">
        <v>1880</v>
      </c>
      <c r="F11911" s="1">
        <v>2.967476851851852E-2</v>
      </c>
      <c r="G11911">
        <f>_xlfn.XLOOKUP($A11911,Product_pricing!$B:$B,Product_pricing!$C:$C)</f>
        <v>10</v>
      </c>
      <c r="H11911">
        <f t="shared" si="558"/>
        <v>42.5</v>
      </c>
      <c r="I11911" s="10">
        <f t="shared" si="559"/>
        <v>3.7503622629336514E-2</v>
      </c>
      <c r="J11911" t="str">
        <f>_xlfn.XLOOKUP(A11911,Product_Details!$A:$A,Product_Details!$G:$G,"mens")</f>
        <v>Mens</v>
      </c>
      <c r="K11911">
        <f t="shared" si="560"/>
        <v>7560</v>
      </c>
    </row>
    <row r="11912" spans="1:11" ht="15">
      <c r="A11912" t="s">
        <v>22</v>
      </c>
      <c r="B11912">
        <v>5</v>
      </c>
      <c r="C11912">
        <v>22</v>
      </c>
      <c r="D11912" t="s">
        <v>23</v>
      </c>
      <c r="E11912" t="s">
        <v>1881</v>
      </c>
      <c r="F11912" s="1">
        <v>3.459375E-2</v>
      </c>
      <c r="G11912">
        <f>_xlfn.XLOOKUP($A11912,Product_pricing!$B:$B,Product_pricing!$C:$C)</f>
        <v>13</v>
      </c>
      <c r="H11912">
        <f t="shared" si="558"/>
        <v>50.7</v>
      </c>
      <c r="I11912" s="10">
        <f t="shared" si="559"/>
        <v>4.4739615701349676E-2</v>
      </c>
      <c r="J11912" t="str">
        <f>_xlfn.XLOOKUP(A11912,Product_Details!$A:$A,Product_Details!$G:$G,"mens")</f>
        <v>Womens</v>
      </c>
      <c r="K11912">
        <f t="shared" si="560"/>
        <v>2511.6666666666665</v>
      </c>
    </row>
    <row r="11913" spans="1:11" ht="15">
      <c r="A11913" t="s">
        <v>29</v>
      </c>
      <c r="B11913">
        <v>1</v>
      </c>
      <c r="C11913">
        <v>22</v>
      </c>
      <c r="D11913" t="s">
        <v>23</v>
      </c>
      <c r="E11913" t="s">
        <v>1881</v>
      </c>
      <c r="F11913" s="1">
        <v>3.459375E-2</v>
      </c>
      <c r="G11913">
        <f>_xlfn.XLOOKUP($A11913,Product_pricing!$B:$B,Product_pricing!$C:$C)</f>
        <v>10</v>
      </c>
      <c r="H11913">
        <f t="shared" si="558"/>
        <v>7.8000000000000007</v>
      </c>
      <c r="I11913" s="10">
        <f t="shared" si="559"/>
        <v>6.8830178002076432E-3</v>
      </c>
      <c r="J11913" t="str">
        <f>_xlfn.XLOOKUP(A11913,Product_Details!$A:$A,Product_Details!$G:$G,"mens")</f>
        <v>Womens</v>
      </c>
      <c r="K11913">
        <f t="shared" si="560"/>
        <v>2511.6666666666665</v>
      </c>
    </row>
    <row r="11914" spans="1:11" ht="15">
      <c r="A11914" t="s">
        <v>36</v>
      </c>
      <c r="B11914">
        <v>5</v>
      </c>
      <c r="C11914">
        <v>22</v>
      </c>
      <c r="D11914" t="s">
        <v>23</v>
      </c>
      <c r="E11914" t="s">
        <v>1881</v>
      </c>
      <c r="F11914" s="1">
        <v>3.459375E-2</v>
      </c>
      <c r="G11914">
        <f>_xlfn.XLOOKUP($A11914,Product_pricing!$B:$B,Product_pricing!$C:$C)</f>
        <v>23</v>
      </c>
      <c r="H11914">
        <f t="shared" si="558"/>
        <v>89.7</v>
      </c>
      <c r="I11914" s="10">
        <f t="shared" si="559"/>
        <v>7.915470470238789E-2</v>
      </c>
      <c r="J11914" t="str">
        <f>_xlfn.XLOOKUP(A11914,Product_Details!$A:$A,Product_Details!$G:$G,"mens")</f>
        <v>Womens</v>
      </c>
      <c r="K11914">
        <f t="shared" si="560"/>
        <v>2511.6666666666665</v>
      </c>
    </row>
    <row r="11915" spans="1:11" ht="15">
      <c r="A11915" t="s">
        <v>41</v>
      </c>
      <c r="B11915">
        <v>5</v>
      </c>
      <c r="C11915">
        <v>22</v>
      </c>
      <c r="D11915" t="s">
        <v>23</v>
      </c>
      <c r="E11915" t="s">
        <v>1881</v>
      </c>
      <c r="F11915" s="1">
        <v>3.459375E-2</v>
      </c>
      <c r="G11915">
        <f>_xlfn.XLOOKUP($A11915,Product_pricing!$B:$B,Product_pricing!$C:$C)</f>
        <v>10</v>
      </c>
      <c r="H11915">
        <f t="shared" si="558"/>
        <v>39</v>
      </c>
      <c r="I11915" s="10">
        <f t="shared" si="559"/>
        <v>3.4415089001038214E-2</v>
      </c>
      <c r="J11915" t="str">
        <f>_xlfn.XLOOKUP(A11915,Product_Details!$A:$A,Product_Details!$G:$G,"mens")</f>
        <v>Mens</v>
      </c>
      <c r="K11915">
        <f t="shared" si="560"/>
        <v>1512</v>
      </c>
    </row>
    <row r="11916" spans="1:11" ht="15">
      <c r="A11916" t="s">
        <v>31</v>
      </c>
      <c r="B11916">
        <v>2</v>
      </c>
      <c r="C11916">
        <v>22</v>
      </c>
      <c r="D11916" t="s">
        <v>23</v>
      </c>
      <c r="E11916" t="s">
        <v>1881</v>
      </c>
      <c r="F11916" s="1">
        <v>3.459375E-2</v>
      </c>
      <c r="G11916">
        <f>_xlfn.XLOOKUP($A11916,Product_pricing!$B:$B,Product_pricing!$C:$C)</f>
        <v>57</v>
      </c>
      <c r="H11916">
        <f t="shared" si="558"/>
        <v>88.92</v>
      </c>
      <c r="I11916" s="10">
        <f t="shared" si="559"/>
        <v>7.8466402922367132E-2</v>
      </c>
      <c r="J11916" t="str">
        <f>_xlfn.XLOOKUP(A11916,Product_Details!$A:$A,Product_Details!$G:$G,"mens")</f>
        <v>Mens</v>
      </c>
      <c r="K11916">
        <f t="shared" si="560"/>
        <v>1512</v>
      </c>
    </row>
    <row r="11917" spans="1:11" ht="15">
      <c r="A11917" t="s">
        <v>32</v>
      </c>
      <c r="B11917">
        <v>3</v>
      </c>
      <c r="C11917">
        <v>22</v>
      </c>
      <c r="D11917" t="s">
        <v>23</v>
      </c>
      <c r="E11917" t="s">
        <v>1881</v>
      </c>
      <c r="F11917" s="1">
        <v>3.459375E-2</v>
      </c>
      <c r="G11917">
        <f>_xlfn.XLOOKUP($A11917,Product_pricing!$B:$B,Product_pricing!$C:$C)</f>
        <v>36</v>
      </c>
      <c r="H11917">
        <f t="shared" si="558"/>
        <v>84.240000000000009</v>
      </c>
      <c r="I11917" s="10">
        <f t="shared" si="559"/>
        <v>7.4336592242242552E-2</v>
      </c>
      <c r="J11917" t="str">
        <f>_xlfn.XLOOKUP(A11917,Product_Details!$A:$A,Product_Details!$G:$G,"mens")</f>
        <v>Mens</v>
      </c>
      <c r="K11917">
        <f t="shared" si="560"/>
        <v>1512</v>
      </c>
    </row>
    <row r="11918" spans="1:11" ht="15">
      <c r="A11918" t="s">
        <v>26</v>
      </c>
      <c r="B11918">
        <v>2</v>
      </c>
      <c r="C11918">
        <v>22</v>
      </c>
      <c r="D11918" t="s">
        <v>23</v>
      </c>
      <c r="E11918" t="s">
        <v>1881</v>
      </c>
      <c r="F11918" s="1">
        <v>3.459375E-2</v>
      </c>
      <c r="G11918">
        <f>_xlfn.XLOOKUP($A11918,Product_pricing!$B:$B,Product_pricing!$C:$C)</f>
        <v>17</v>
      </c>
      <c r="H11918">
        <f t="shared" si="558"/>
        <v>26.52</v>
      </c>
      <c r="I11918" s="10">
        <f t="shared" si="559"/>
        <v>2.3402260520705983E-2</v>
      </c>
      <c r="J11918" t="str">
        <f>_xlfn.XLOOKUP(A11918,Product_Details!$A:$A,Product_Details!$G:$G,"mens")</f>
        <v>Mens</v>
      </c>
      <c r="K11918">
        <f t="shared" si="560"/>
        <v>1512</v>
      </c>
    </row>
    <row r="11919" spans="1:11" ht="15">
      <c r="A11919" t="s">
        <v>27</v>
      </c>
      <c r="B11919">
        <v>1</v>
      </c>
      <c r="C11919">
        <v>22</v>
      </c>
      <c r="D11919" t="s">
        <v>23</v>
      </c>
      <c r="E11919" t="s">
        <v>1881</v>
      </c>
      <c r="F11919" s="1">
        <v>3.459375E-2</v>
      </c>
      <c r="G11919">
        <f>_xlfn.XLOOKUP($A11919,Product_pricing!$B:$B,Product_pricing!$C:$C)</f>
        <v>29</v>
      </c>
      <c r="H11919">
        <f t="shared" si="558"/>
        <v>22.62</v>
      </c>
      <c r="I11919" s="10">
        <f t="shared" si="559"/>
        <v>1.9960751620602166E-2</v>
      </c>
      <c r="J11919" t="str">
        <f>_xlfn.XLOOKUP(A11919,Product_Details!$A:$A,Product_Details!$G:$G,"mens")</f>
        <v>Mens</v>
      </c>
      <c r="K11919">
        <f t="shared" si="560"/>
        <v>1512</v>
      </c>
    </row>
    <row r="11920" spans="1:11" ht="15">
      <c r="A11920" t="s">
        <v>22</v>
      </c>
      <c r="B11920">
        <v>3</v>
      </c>
      <c r="C11920">
        <v>18</v>
      </c>
      <c r="D11920" t="s">
        <v>33</v>
      </c>
      <c r="E11920" t="s">
        <v>1882</v>
      </c>
      <c r="F11920" s="1">
        <v>2.237037037037037E-2</v>
      </c>
      <c r="G11920">
        <f>_xlfn.XLOOKUP($A11920,Product_pricing!$B:$B,Product_pricing!$C:$C)</f>
        <v>13</v>
      </c>
      <c r="H11920">
        <f t="shared" si="558"/>
        <v>31.980000000000004</v>
      </c>
      <c r="I11920" s="10">
        <f t="shared" si="559"/>
        <v>2.8220372980851338E-2</v>
      </c>
      <c r="J11920" t="str">
        <f>_xlfn.XLOOKUP(A11920,Product_Details!$A:$A,Product_Details!$G:$G,"mens")</f>
        <v>Womens</v>
      </c>
      <c r="K11920">
        <f t="shared" si="560"/>
        <v>3767.5</v>
      </c>
    </row>
    <row r="11921" spans="1:11" ht="15">
      <c r="A11921" t="s">
        <v>29</v>
      </c>
      <c r="B11921">
        <v>4</v>
      </c>
      <c r="C11921">
        <v>18</v>
      </c>
      <c r="D11921" t="s">
        <v>33</v>
      </c>
      <c r="E11921" t="s">
        <v>1882</v>
      </c>
      <c r="F11921" s="1">
        <v>2.237037037037037E-2</v>
      </c>
      <c r="G11921">
        <f>_xlfn.XLOOKUP($A11921,Product_pricing!$B:$B,Product_pricing!$C:$C)</f>
        <v>10</v>
      </c>
      <c r="H11921">
        <f t="shared" si="558"/>
        <v>32.800000000000004</v>
      </c>
      <c r="I11921" s="10">
        <f t="shared" si="559"/>
        <v>2.8943972288052656E-2</v>
      </c>
      <c r="J11921" t="str">
        <f>_xlfn.XLOOKUP(A11921,Product_Details!$A:$A,Product_Details!$G:$G,"mens")</f>
        <v>Womens</v>
      </c>
      <c r="K11921">
        <f t="shared" si="560"/>
        <v>3767.5</v>
      </c>
    </row>
    <row r="11922" spans="1:11" ht="15">
      <c r="A11922" t="s">
        <v>25</v>
      </c>
      <c r="B11922">
        <v>3</v>
      </c>
      <c r="C11922">
        <v>18</v>
      </c>
      <c r="D11922" t="s">
        <v>33</v>
      </c>
      <c r="E11922" t="s">
        <v>1882</v>
      </c>
      <c r="F11922" s="1">
        <v>2.237037037037037E-2</v>
      </c>
      <c r="G11922">
        <f>_xlfn.XLOOKUP($A11922,Product_pricing!$B:$B,Product_pricing!$C:$C)</f>
        <v>40</v>
      </c>
      <c r="H11922">
        <f t="shared" si="558"/>
        <v>98.4</v>
      </c>
      <c r="I11922" s="10">
        <f t="shared" si="559"/>
        <v>8.6831916864157963E-2</v>
      </c>
      <c r="J11922" t="str">
        <f>_xlfn.XLOOKUP(A11922,Product_Details!$A:$A,Product_Details!$G:$G,"mens")</f>
        <v>Mens</v>
      </c>
      <c r="K11922">
        <f t="shared" si="560"/>
        <v>1890</v>
      </c>
    </row>
    <row r="11923" spans="1:11" ht="15">
      <c r="A11923" t="s">
        <v>41</v>
      </c>
      <c r="B11923">
        <v>2</v>
      </c>
      <c r="C11923">
        <v>18</v>
      </c>
      <c r="D11923" t="s">
        <v>33</v>
      </c>
      <c r="E11923" t="s">
        <v>1882</v>
      </c>
      <c r="F11923" s="1">
        <v>2.237037037037037E-2</v>
      </c>
      <c r="G11923">
        <f>_xlfn.XLOOKUP($A11923,Product_pricing!$B:$B,Product_pricing!$C:$C)</f>
        <v>10</v>
      </c>
      <c r="H11923">
        <f t="shared" si="558"/>
        <v>16.400000000000002</v>
      </c>
      <c r="I11923" s="10">
        <f t="shared" si="559"/>
        <v>1.4471986144026328E-2</v>
      </c>
      <c r="J11923" t="str">
        <f>_xlfn.XLOOKUP(A11923,Product_Details!$A:$A,Product_Details!$G:$G,"mens")</f>
        <v>Mens</v>
      </c>
      <c r="K11923">
        <f t="shared" si="560"/>
        <v>1890</v>
      </c>
    </row>
    <row r="11924" spans="1:11" ht="15">
      <c r="A11924" t="s">
        <v>32</v>
      </c>
      <c r="B11924">
        <v>4</v>
      </c>
      <c r="C11924">
        <v>18</v>
      </c>
      <c r="D11924" t="s">
        <v>33</v>
      </c>
      <c r="E11924" t="s">
        <v>1882</v>
      </c>
      <c r="F11924" s="1">
        <v>2.237037037037037E-2</v>
      </c>
      <c r="G11924">
        <f>_xlfn.XLOOKUP($A11924,Product_pricing!$B:$B,Product_pricing!$C:$C)</f>
        <v>36</v>
      </c>
      <c r="H11924">
        <f t="shared" si="558"/>
        <v>118.08000000000001</v>
      </c>
      <c r="I11924" s="10">
        <f t="shared" si="559"/>
        <v>0.10419830023698956</v>
      </c>
      <c r="J11924" t="str">
        <f>_xlfn.XLOOKUP(A11924,Product_Details!$A:$A,Product_Details!$G:$G,"mens")</f>
        <v>Mens</v>
      </c>
      <c r="K11924">
        <f t="shared" si="560"/>
        <v>1890</v>
      </c>
    </row>
    <row r="11925" spans="1:11" ht="15">
      <c r="A11925" t="s">
        <v>27</v>
      </c>
      <c r="B11925">
        <v>3</v>
      </c>
      <c r="C11925">
        <v>18</v>
      </c>
      <c r="D11925" t="s">
        <v>33</v>
      </c>
      <c r="E11925" t="s">
        <v>1882</v>
      </c>
      <c r="F11925" s="1">
        <v>2.237037037037037E-2</v>
      </c>
      <c r="G11925">
        <f>_xlfn.XLOOKUP($A11925,Product_pricing!$B:$B,Product_pricing!$C:$C)</f>
        <v>29</v>
      </c>
      <c r="H11925">
        <f t="shared" si="558"/>
        <v>71.34</v>
      </c>
      <c r="I11925" s="10">
        <f t="shared" si="559"/>
        <v>6.295313972651452E-2</v>
      </c>
      <c r="J11925" t="str">
        <f>_xlfn.XLOOKUP(A11925,Product_Details!$A:$A,Product_Details!$G:$G,"mens")</f>
        <v>Mens</v>
      </c>
      <c r="K11925">
        <f t="shared" si="560"/>
        <v>1890</v>
      </c>
    </row>
    <row r="11926" spans="1:11" ht="15">
      <c r="A11926" t="s">
        <v>29</v>
      </c>
      <c r="B11926">
        <v>2</v>
      </c>
      <c r="C11926">
        <v>23</v>
      </c>
      <c r="D11926" t="s">
        <v>33</v>
      </c>
      <c r="E11926" t="s">
        <v>1883</v>
      </c>
      <c r="F11926" s="1">
        <v>1.161226851851852E-2</v>
      </c>
      <c r="G11926">
        <f>_xlfn.XLOOKUP($A11926,Product_pricing!$B:$B,Product_pricing!$C:$C)</f>
        <v>10</v>
      </c>
      <c r="H11926">
        <f t="shared" si="558"/>
        <v>15.4</v>
      </c>
      <c r="I11926" s="10">
        <f t="shared" si="559"/>
        <v>1.3589547964512526E-2</v>
      </c>
      <c r="J11926" t="str">
        <f>_xlfn.XLOOKUP(A11926,Product_Details!$A:$A,Product_Details!$G:$G,"mens")</f>
        <v>Womens</v>
      </c>
      <c r="K11926">
        <f t="shared" si="560"/>
        <v>3767.5</v>
      </c>
    </row>
    <row r="11927" spans="1:11" ht="15">
      <c r="A11927" t="s">
        <v>38</v>
      </c>
      <c r="B11927">
        <v>1</v>
      </c>
      <c r="C11927">
        <v>23</v>
      </c>
      <c r="D11927" t="s">
        <v>33</v>
      </c>
      <c r="E11927" t="s">
        <v>1883</v>
      </c>
      <c r="F11927" s="1">
        <v>1.161226851851852E-2</v>
      </c>
      <c r="G11927">
        <f>_xlfn.XLOOKUP($A11927,Product_pricing!$B:$B,Product_pricing!$C:$C)</f>
        <v>54</v>
      </c>
      <c r="H11927">
        <f t="shared" si="558"/>
        <v>41.58</v>
      </c>
      <c r="I11927" s="10">
        <f t="shared" si="559"/>
        <v>3.6691779504183814E-2</v>
      </c>
      <c r="J11927" t="str">
        <f>_xlfn.XLOOKUP(A11927,Product_Details!$A:$A,Product_Details!$G:$G,"mens")</f>
        <v>Womens</v>
      </c>
      <c r="K11927">
        <f t="shared" si="560"/>
        <v>3767.5</v>
      </c>
    </row>
    <row r="11928" spans="1:11" ht="15">
      <c r="A11928" t="s">
        <v>41</v>
      </c>
      <c r="B11928">
        <v>3</v>
      </c>
      <c r="C11928">
        <v>23</v>
      </c>
      <c r="D11928" t="s">
        <v>33</v>
      </c>
      <c r="E11928" t="s">
        <v>1883</v>
      </c>
      <c r="F11928" s="1">
        <v>1.161226851851852E-2</v>
      </c>
      <c r="G11928">
        <f>_xlfn.XLOOKUP($A11928,Product_pricing!$B:$B,Product_pricing!$C:$C)</f>
        <v>10</v>
      </c>
      <c r="H11928">
        <f t="shared" si="558"/>
        <v>23.1</v>
      </c>
      <c r="I11928" s="10">
        <f t="shared" si="559"/>
        <v>2.0384321946768789E-2</v>
      </c>
      <c r="J11928" t="str">
        <f>_xlfn.XLOOKUP(A11928,Product_Details!$A:$A,Product_Details!$G:$G,"mens")</f>
        <v>Mens</v>
      </c>
      <c r="K11928">
        <f t="shared" si="560"/>
        <v>1890</v>
      </c>
    </row>
    <row r="11929" spans="1:11" ht="15">
      <c r="A11929" t="s">
        <v>31</v>
      </c>
      <c r="B11929">
        <v>5</v>
      </c>
      <c r="C11929">
        <v>23</v>
      </c>
      <c r="D11929" t="s">
        <v>33</v>
      </c>
      <c r="E11929" t="s">
        <v>1883</v>
      </c>
      <c r="F11929" s="1">
        <v>1.161226851851852E-2</v>
      </c>
      <c r="G11929">
        <f>_xlfn.XLOOKUP($A11929,Product_pricing!$B:$B,Product_pricing!$C:$C)</f>
        <v>57</v>
      </c>
      <c r="H11929">
        <f t="shared" si="558"/>
        <v>219.45000000000002</v>
      </c>
      <c r="I11929" s="10">
        <f t="shared" si="559"/>
        <v>0.1936510584943035</v>
      </c>
      <c r="J11929" t="str">
        <f>_xlfn.XLOOKUP(A11929,Product_Details!$A:$A,Product_Details!$G:$G,"mens")</f>
        <v>Mens</v>
      </c>
      <c r="K11929">
        <f t="shared" si="560"/>
        <v>1890</v>
      </c>
    </row>
    <row r="11930" spans="1:11" ht="15">
      <c r="A11930" t="s">
        <v>32</v>
      </c>
      <c r="B11930">
        <v>5</v>
      </c>
      <c r="C11930">
        <v>23</v>
      </c>
      <c r="D11930" t="s">
        <v>33</v>
      </c>
      <c r="E11930" t="s">
        <v>1883</v>
      </c>
      <c r="F11930" s="1">
        <v>1.161226851851852E-2</v>
      </c>
      <c r="G11930">
        <f>_xlfn.XLOOKUP($A11930,Product_pricing!$B:$B,Product_pricing!$C:$C)</f>
        <v>36</v>
      </c>
      <c r="H11930">
        <f t="shared" si="558"/>
        <v>138.6</v>
      </c>
      <c r="I11930" s="10">
        <f t="shared" si="559"/>
        <v>0.12230593168061273</v>
      </c>
      <c r="J11930" t="str">
        <f>_xlfn.XLOOKUP(A11930,Product_Details!$A:$A,Product_Details!$G:$G,"mens")</f>
        <v>Mens</v>
      </c>
      <c r="K11930">
        <f t="shared" si="560"/>
        <v>1890</v>
      </c>
    </row>
    <row r="11931" spans="1:11" ht="15">
      <c r="A11931" t="s">
        <v>26</v>
      </c>
      <c r="B11931">
        <v>1</v>
      </c>
      <c r="C11931">
        <v>23</v>
      </c>
      <c r="D11931" t="s">
        <v>33</v>
      </c>
      <c r="E11931" t="s">
        <v>1883</v>
      </c>
      <c r="F11931" s="1">
        <v>1.161226851851852E-2</v>
      </c>
      <c r="G11931">
        <f>_xlfn.XLOOKUP($A11931,Product_pricing!$B:$B,Product_pricing!$C:$C)</f>
        <v>17</v>
      </c>
      <c r="H11931">
        <f t="shared" si="558"/>
        <v>13.09</v>
      </c>
      <c r="I11931" s="10">
        <f t="shared" si="559"/>
        <v>1.1551115769835647E-2</v>
      </c>
      <c r="J11931" t="str">
        <f>_xlfn.XLOOKUP(A11931,Product_Details!$A:$A,Product_Details!$G:$G,"mens")</f>
        <v>Mens</v>
      </c>
      <c r="K11931">
        <f t="shared" si="560"/>
        <v>1890</v>
      </c>
    </row>
    <row r="11932" spans="1:11" ht="15">
      <c r="A11932" t="s">
        <v>22</v>
      </c>
      <c r="B11932">
        <v>5</v>
      </c>
      <c r="C11932">
        <v>5</v>
      </c>
      <c r="D11932" t="s">
        <v>23</v>
      </c>
      <c r="E11932" t="s">
        <v>1884</v>
      </c>
      <c r="F11932" s="1">
        <v>2.8853009259259255E-2</v>
      </c>
      <c r="G11932">
        <f>_xlfn.XLOOKUP($A11932,Product_pricing!$B:$B,Product_pricing!$C:$C)</f>
        <v>13</v>
      </c>
      <c r="H11932">
        <f t="shared" si="558"/>
        <v>61.75</v>
      </c>
      <c r="I11932" s="10">
        <f t="shared" si="559"/>
        <v>5.4490557584977173E-2</v>
      </c>
      <c r="J11932" t="str">
        <f>_xlfn.XLOOKUP(A11932,Product_Details!$A:$A,Product_Details!$G:$G,"mens")</f>
        <v>Womens</v>
      </c>
      <c r="K11932">
        <f t="shared" si="560"/>
        <v>2511.6666666666665</v>
      </c>
    </row>
    <row r="11933" spans="1:11" ht="15">
      <c r="A11933" t="s">
        <v>36</v>
      </c>
      <c r="B11933">
        <v>4</v>
      </c>
      <c r="C11933">
        <v>5</v>
      </c>
      <c r="D11933" t="s">
        <v>23</v>
      </c>
      <c r="E11933" t="s">
        <v>1884</v>
      </c>
      <c r="F11933" s="1">
        <v>2.8853009259259255E-2</v>
      </c>
      <c r="G11933">
        <f>_xlfn.XLOOKUP($A11933,Product_pricing!$B:$B,Product_pricing!$C:$C)</f>
        <v>23</v>
      </c>
      <c r="H11933">
        <f t="shared" si="558"/>
        <v>87.399999999999991</v>
      </c>
      <c r="I11933" s="10">
        <f t="shared" si="559"/>
        <v>7.7125096889506153E-2</v>
      </c>
      <c r="J11933" t="str">
        <f>_xlfn.XLOOKUP(A11933,Product_Details!$A:$A,Product_Details!$G:$G,"mens")</f>
        <v>Womens</v>
      </c>
      <c r="K11933">
        <f t="shared" si="560"/>
        <v>2511.6666666666665</v>
      </c>
    </row>
    <row r="11934" spans="1:11" ht="15">
      <c r="A11934" t="s">
        <v>30</v>
      </c>
      <c r="B11934">
        <v>1</v>
      </c>
      <c r="C11934">
        <v>5</v>
      </c>
      <c r="D11934" t="s">
        <v>23</v>
      </c>
      <c r="E11934" t="s">
        <v>1884</v>
      </c>
      <c r="F11934" s="1">
        <v>2.8853009259259255E-2</v>
      </c>
      <c r="G11934">
        <f>_xlfn.XLOOKUP($A11934,Product_pricing!$B:$B,Product_pricing!$C:$C)</f>
        <v>19</v>
      </c>
      <c r="H11934">
        <f t="shared" si="558"/>
        <v>18.05</v>
      </c>
      <c r="I11934" s="10">
        <f t="shared" si="559"/>
        <v>1.5928009140224096E-2</v>
      </c>
      <c r="J11934" t="str">
        <f>_xlfn.XLOOKUP(A11934,Product_Details!$A:$A,Product_Details!$G:$G,"mens")</f>
        <v>Womens</v>
      </c>
      <c r="K11934">
        <f t="shared" si="560"/>
        <v>2511.6666666666665</v>
      </c>
    </row>
    <row r="11935" spans="1:11" ht="15">
      <c r="A11935" t="s">
        <v>25</v>
      </c>
      <c r="B11935">
        <v>1</v>
      </c>
      <c r="C11935">
        <v>5</v>
      </c>
      <c r="D11935" t="s">
        <v>23</v>
      </c>
      <c r="E11935" t="s">
        <v>1884</v>
      </c>
      <c r="F11935" s="1">
        <v>2.8853009259259255E-2</v>
      </c>
      <c r="G11935">
        <f>_xlfn.XLOOKUP($A11935,Product_pricing!$B:$B,Product_pricing!$C:$C)</f>
        <v>40</v>
      </c>
      <c r="H11935">
        <f t="shared" si="558"/>
        <v>38</v>
      </c>
      <c r="I11935" s="10">
        <f t="shared" si="559"/>
        <v>3.3532650821524415E-2</v>
      </c>
      <c r="J11935" t="str">
        <f>_xlfn.XLOOKUP(A11935,Product_Details!$A:$A,Product_Details!$G:$G,"mens")</f>
        <v>Mens</v>
      </c>
      <c r="K11935">
        <f t="shared" si="560"/>
        <v>3780</v>
      </c>
    </row>
    <row r="11936" spans="1:11" ht="15">
      <c r="A11936" t="s">
        <v>31</v>
      </c>
      <c r="B11936">
        <v>4</v>
      </c>
      <c r="C11936">
        <v>5</v>
      </c>
      <c r="D11936" t="s">
        <v>23</v>
      </c>
      <c r="E11936" t="s">
        <v>1884</v>
      </c>
      <c r="F11936" s="1">
        <v>2.8853009259259255E-2</v>
      </c>
      <c r="G11936">
        <f>_xlfn.XLOOKUP($A11936,Product_pricing!$B:$B,Product_pricing!$C:$C)</f>
        <v>57</v>
      </c>
      <c r="H11936">
        <f t="shared" si="558"/>
        <v>216.6</v>
      </c>
      <c r="I11936" s="10">
        <f t="shared" si="559"/>
        <v>0.19113610968268915</v>
      </c>
      <c r="J11936" t="str">
        <f>_xlfn.XLOOKUP(A11936,Product_Details!$A:$A,Product_Details!$G:$G,"mens")</f>
        <v>Mens</v>
      </c>
      <c r="K11936">
        <f t="shared" si="560"/>
        <v>3780</v>
      </c>
    </row>
    <row r="11937" spans="1:11" ht="15">
      <c r="A11937" t="s">
        <v>30</v>
      </c>
      <c r="B11937">
        <v>2</v>
      </c>
      <c r="C11937">
        <v>1</v>
      </c>
      <c r="D11937" t="s">
        <v>23</v>
      </c>
      <c r="E11937" t="s">
        <v>1885</v>
      </c>
      <c r="F11937" s="1">
        <v>1.5773148148148151E-2</v>
      </c>
      <c r="G11937">
        <f>_xlfn.XLOOKUP($A11937,Product_pricing!$B:$B,Product_pricing!$C:$C)</f>
        <v>19</v>
      </c>
      <c r="H11937">
        <f t="shared" si="558"/>
        <v>37.619999999999997</v>
      </c>
      <c r="I11937" s="10">
        <f t="shared" si="559"/>
        <v>3.3197324313309164E-2</v>
      </c>
      <c r="J11937" t="str">
        <f>_xlfn.XLOOKUP(A11937,Product_Details!$A:$A,Product_Details!$G:$G,"mens")</f>
        <v>Womens</v>
      </c>
      <c r="K11937">
        <f t="shared" si="560"/>
        <v>7535</v>
      </c>
    </row>
    <row r="11938" spans="1:11" ht="15">
      <c r="A11938" t="s">
        <v>26</v>
      </c>
      <c r="B11938">
        <v>2</v>
      </c>
      <c r="C11938">
        <v>1</v>
      </c>
      <c r="D11938" t="s">
        <v>23</v>
      </c>
      <c r="E11938" t="s">
        <v>1885</v>
      </c>
      <c r="F11938" s="1">
        <v>1.5773148148148151E-2</v>
      </c>
      <c r="G11938">
        <f>_xlfn.XLOOKUP($A11938,Product_pricing!$B:$B,Product_pricing!$C:$C)</f>
        <v>17</v>
      </c>
      <c r="H11938">
        <f t="shared" si="558"/>
        <v>33.659999999999997</v>
      </c>
      <c r="I11938" s="10">
        <f t="shared" si="559"/>
        <v>2.9702869122434517E-2</v>
      </c>
      <c r="J11938" t="str">
        <f>_xlfn.XLOOKUP(A11938,Product_Details!$A:$A,Product_Details!$G:$G,"mens")</f>
        <v>Mens</v>
      </c>
      <c r="K11938">
        <f t="shared" si="560"/>
        <v>3780</v>
      </c>
    </row>
    <row r="11939" spans="1:11" ht="15">
      <c r="A11939" t="s">
        <v>27</v>
      </c>
      <c r="B11939">
        <v>1</v>
      </c>
      <c r="C11939">
        <v>1</v>
      </c>
      <c r="D11939" t="s">
        <v>23</v>
      </c>
      <c r="E11939" t="s">
        <v>1885</v>
      </c>
      <c r="F11939" s="1">
        <v>1.5773148148148151E-2</v>
      </c>
      <c r="G11939">
        <f>_xlfn.XLOOKUP($A11939,Product_pricing!$B:$B,Product_pricing!$C:$C)</f>
        <v>29</v>
      </c>
      <c r="H11939">
        <f t="shared" si="558"/>
        <v>28.71</v>
      </c>
      <c r="I11939" s="10">
        <f t="shared" si="559"/>
        <v>2.5334800133841207E-2</v>
      </c>
      <c r="J11939" t="str">
        <f>_xlfn.XLOOKUP(A11939,Product_Details!$A:$A,Product_Details!$G:$G,"mens")</f>
        <v>Mens</v>
      </c>
      <c r="K11939">
        <f t="shared" si="560"/>
        <v>3780</v>
      </c>
    </row>
    <row r="11940" spans="1:11" ht="15">
      <c r="A11940" t="s">
        <v>22</v>
      </c>
      <c r="B11940">
        <v>4</v>
      </c>
      <c r="C11940">
        <v>4</v>
      </c>
      <c r="D11940" t="s">
        <v>33</v>
      </c>
      <c r="E11940" t="s">
        <v>1886</v>
      </c>
      <c r="F11940" s="1">
        <v>6.5162037037037037E-3</v>
      </c>
      <c r="G11940">
        <f>_xlfn.XLOOKUP($A11940,Product_pricing!$B:$B,Product_pricing!$C:$C)</f>
        <v>13</v>
      </c>
      <c r="H11940">
        <f t="shared" si="558"/>
        <v>49.92</v>
      </c>
      <c r="I11940" s="10">
        <f t="shared" si="559"/>
        <v>4.4051313921328918E-2</v>
      </c>
      <c r="J11940" t="str">
        <f>_xlfn.XLOOKUP(A11940,Product_Details!$A:$A,Product_Details!$G:$G,"mens")</f>
        <v>Womens</v>
      </c>
      <c r="K11940">
        <f t="shared" si="560"/>
        <v>3767.5</v>
      </c>
    </row>
    <row r="11941" spans="1:11" ht="15">
      <c r="A11941" t="s">
        <v>29</v>
      </c>
      <c r="B11941">
        <v>5</v>
      </c>
      <c r="C11941">
        <v>4</v>
      </c>
      <c r="D11941" t="s">
        <v>33</v>
      </c>
      <c r="E11941" t="s">
        <v>1886</v>
      </c>
      <c r="F11941" s="1">
        <v>6.5162037037037037E-3</v>
      </c>
      <c r="G11941">
        <f>_xlfn.XLOOKUP($A11941,Product_pricing!$B:$B,Product_pricing!$C:$C)</f>
        <v>10</v>
      </c>
      <c r="H11941">
        <f t="shared" si="558"/>
        <v>48</v>
      </c>
      <c r="I11941" s="10">
        <f t="shared" si="559"/>
        <v>4.2357032616662418E-2</v>
      </c>
      <c r="J11941" t="str">
        <f>_xlfn.XLOOKUP(A11941,Product_Details!$A:$A,Product_Details!$G:$G,"mens")</f>
        <v>Womens</v>
      </c>
      <c r="K11941">
        <f t="shared" si="560"/>
        <v>3767.5</v>
      </c>
    </row>
    <row r="11942" spans="1:11" ht="15">
      <c r="A11942" t="s">
        <v>25</v>
      </c>
      <c r="B11942">
        <v>1</v>
      </c>
      <c r="C11942">
        <v>4</v>
      </c>
      <c r="D11942" t="s">
        <v>33</v>
      </c>
      <c r="E11942" t="s">
        <v>1886</v>
      </c>
      <c r="F11942" s="1">
        <v>6.5162037037037037E-3</v>
      </c>
      <c r="G11942">
        <f>_xlfn.XLOOKUP($A11942,Product_pricing!$B:$B,Product_pricing!$C:$C)</f>
        <v>40</v>
      </c>
      <c r="H11942">
        <f t="shared" si="558"/>
        <v>38.4</v>
      </c>
      <c r="I11942" s="10">
        <f t="shared" si="559"/>
        <v>3.3885626093329929E-2</v>
      </c>
      <c r="J11942" t="str">
        <f>_xlfn.XLOOKUP(A11942,Product_Details!$A:$A,Product_Details!$G:$G,"mens")</f>
        <v>Mens</v>
      </c>
      <c r="K11942">
        <f t="shared" si="560"/>
        <v>3780</v>
      </c>
    </row>
    <row r="11943" spans="1:11" ht="15">
      <c r="A11943" t="s">
        <v>31</v>
      </c>
      <c r="B11943">
        <v>5</v>
      </c>
      <c r="C11943">
        <v>4</v>
      </c>
      <c r="D11943" t="s">
        <v>33</v>
      </c>
      <c r="E11943" t="s">
        <v>1886</v>
      </c>
      <c r="F11943" s="1">
        <v>6.5162037037037037E-3</v>
      </c>
      <c r="G11943">
        <f>_xlfn.XLOOKUP($A11943,Product_pricing!$B:$B,Product_pricing!$C:$C)</f>
        <v>57</v>
      </c>
      <c r="H11943">
        <f t="shared" si="558"/>
        <v>273.59999999999997</v>
      </c>
      <c r="I11943" s="10">
        <f t="shared" si="559"/>
        <v>0.24143508591497576</v>
      </c>
      <c r="J11943" t="str">
        <f>_xlfn.XLOOKUP(A11943,Product_Details!$A:$A,Product_Details!$G:$G,"mens")</f>
        <v>Mens</v>
      </c>
      <c r="K11943">
        <f t="shared" si="560"/>
        <v>3780</v>
      </c>
    </row>
    <row r="11944" spans="1:11" ht="15">
      <c r="A11944" t="s">
        <v>22</v>
      </c>
      <c r="B11944">
        <v>2</v>
      </c>
      <c r="C11944">
        <v>8</v>
      </c>
      <c r="D11944" t="s">
        <v>33</v>
      </c>
      <c r="E11944" t="s">
        <v>1887</v>
      </c>
      <c r="F11944" s="1">
        <v>2.3914351851851853E-2</v>
      </c>
      <c r="G11944">
        <f>_xlfn.XLOOKUP($A11944,Product_pricing!$B:$B,Product_pricing!$C:$C)</f>
        <v>13</v>
      </c>
      <c r="H11944">
        <f t="shared" si="558"/>
        <v>23.92</v>
      </c>
      <c r="I11944" s="10">
        <f t="shared" si="559"/>
        <v>2.1107921253970107E-2</v>
      </c>
      <c r="J11944" t="str">
        <f>_xlfn.XLOOKUP(A11944,Product_Details!$A:$A,Product_Details!$G:$G,"mens")</f>
        <v>Womens</v>
      </c>
      <c r="K11944">
        <f t="shared" si="560"/>
        <v>3767.5</v>
      </c>
    </row>
    <row r="11945" spans="1:11" ht="15">
      <c r="A11945" t="s">
        <v>35</v>
      </c>
      <c r="B11945">
        <v>5</v>
      </c>
      <c r="C11945">
        <v>8</v>
      </c>
      <c r="D11945" t="s">
        <v>33</v>
      </c>
      <c r="E11945" t="s">
        <v>1887</v>
      </c>
      <c r="F11945" s="1">
        <v>2.3914351851851853E-2</v>
      </c>
      <c r="G11945">
        <f>_xlfn.XLOOKUP($A11945,Product_pricing!$B:$B,Product_pricing!$C:$C)</f>
        <v>32</v>
      </c>
      <c r="H11945">
        <f t="shared" si="558"/>
        <v>147.20000000000002</v>
      </c>
      <c r="I11945" s="10">
        <f t="shared" si="559"/>
        <v>0.12989490002443141</v>
      </c>
      <c r="J11945" t="str">
        <f>_xlfn.XLOOKUP(A11945,Product_Details!$A:$A,Product_Details!$G:$G,"mens")</f>
        <v>Womens</v>
      </c>
      <c r="K11945">
        <f t="shared" si="560"/>
        <v>3767.5</v>
      </c>
    </row>
    <row r="11946" spans="1:11" ht="15">
      <c r="A11946" t="s">
        <v>25</v>
      </c>
      <c r="B11946">
        <v>2</v>
      </c>
      <c r="C11946">
        <v>8</v>
      </c>
      <c r="D11946" t="s">
        <v>33</v>
      </c>
      <c r="E11946" t="s">
        <v>1887</v>
      </c>
      <c r="F11946" s="1">
        <v>2.3914351851851853E-2</v>
      </c>
      <c r="G11946">
        <f>_xlfn.XLOOKUP($A11946,Product_pricing!$B:$B,Product_pricing!$C:$C)</f>
        <v>40</v>
      </c>
      <c r="H11946">
        <f t="shared" si="558"/>
        <v>73.600000000000009</v>
      </c>
      <c r="I11946" s="10">
        <f t="shared" si="559"/>
        <v>6.4947450012215704E-2</v>
      </c>
      <c r="J11946" t="str">
        <f>_xlfn.XLOOKUP(A11946,Product_Details!$A:$A,Product_Details!$G:$G,"mens")</f>
        <v>Mens</v>
      </c>
      <c r="K11946">
        <f t="shared" si="560"/>
        <v>2520</v>
      </c>
    </row>
    <row r="11947" spans="1:11" ht="15">
      <c r="A11947" t="s">
        <v>41</v>
      </c>
      <c r="B11947">
        <v>4</v>
      </c>
      <c r="C11947">
        <v>8</v>
      </c>
      <c r="D11947" t="s">
        <v>33</v>
      </c>
      <c r="E11947" t="s">
        <v>1887</v>
      </c>
      <c r="F11947" s="1">
        <v>2.3914351851851853E-2</v>
      </c>
      <c r="G11947">
        <f>_xlfn.XLOOKUP($A11947,Product_pricing!$B:$B,Product_pricing!$C:$C)</f>
        <v>10</v>
      </c>
      <c r="H11947">
        <f t="shared" si="558"/>
        <v>36.800000000000004</v>
      </c>
      <c r="I11947" s="10">
        <f t="shared" si="559"/>
        <v>3.2473725006107852E-2</v>
      </c>
      <c r="J11947" t="str">
        <f>_xlfn.XLOOKUP(A11947,Product_Details!$A:$A,Product_Details!$G:$G,"mens")</f>
        <v>Mens</v>
      </c>
      <c r="K11947">
        <f t="shared" si="560"/>
        <v>2520</v>
      </c>
    </row>
    <row r="11948" spans="1:11" ht="15">
      <c r="A11948" t="s">
        <v>32</v>
      </c>
      <c r="B11948">
        <v>4</v>
      </c>
      <c r="C11948">
        <v>8</v>
      </c>
      <c r="D11948" t="s">
        <v>33</v>
      </c>
      <c r="E11948" t="s">
        <v>1887</v>
      </c>
      <c r="F11948" s="1">
        <v>2.3914351851851853E-2</v>
      </c>
      <c r="G11948">
        <f>_xlfn.XLOOKUP($A11948,Product_pricing!$B:$B,Product_pricing!$C:$C)</f>
        <v>36</v>
      </c>
      <c r="H11948">
        <f t="shared" si="558"/>
        <v>132.48000000000002</v>
      </c>
      <c r="I11948" s="10">
        <f t="shared" si="559"/>
        <v>0.11690541002198829</v>
      </c>
      <c r="J11948" t="str">
        <f>_xlfn.XLOOKUP(A11948,Product_Details!$A:$A,Product_Details!$G:$G,"mens")</f>
        <v>Mens</v>
      </c>
      <c r="K11948">
        <f t="shared" si="560"/>
        <v>2520</v>
      </c>
    </row>
    <row r="11949" spans="1:11" ht="15">
      <c r="A11949" t="s">
        <v>22</v>
      </c>
      <c r="B11949">
        <v>1</v>
      </c>
      <c r="C11949">
        <v>12</v>
      </c>
      <c r="D11949" t="s">
        <v>33</v>
      </c>
      <c r="E11949" t="s">
        <v>1888</v>
      </c>
      <c r="F11949" s="1">
        <v>2.0891203703703701E-3</v>
      </c>
      <c r="G11949">
        <f>_xlfn.XLOOKUP($A11949,Product_pricing!$B:$B,Product_pricing!$C:$C)</f>
        <v>13</v>
      </c>
      <c r="H11949">
        <f t="shared" si="558"/>
        <v>11.44</v>
      </c>
      <c r="I11949" s="10">
        <f t="shared" si="559"/>
        <v>1.0095092773637876E-2</v>
      </c>
      <c r="J11949" t="str">
        <f>_xlfn.XLOOKUP(A11949,Product_Details!$A:$A,Product_Details!$G:$G,"mens")</f>
        <v>Womens</v>
      </c>
      <c r="K11949">
        <f t="shared" si="560"/>
        <v>1507</v>
      </c>
    </row>
    <row r="11950" spans="1:11" ht="15">
      <c r="A11950" t="s">
        <v>35</v>
      </c>
      <c r="B11950">
        <v>3</v>
      </c>
      <c r="C11950">
        <v>12</v>
      </c>
      <c r="D11950" t="s">
        <v>33</v>
      </c>
      <c r="E11950" t="s">
        <v>1888</v>
      </c>
      <c r="F11950" s="1">
        <v>2.0891203703703701E-3</v>
      </c>
      <c r="G11950">
        <f>_xlfn.XLOOKUP($A11950,Product_pricing!$B:$B,Product_pricing!$C:$C)</f>
        <v>32</v>
      </c>
      <c r="H11950">
        <f t="shared" si="558"/>
        <v>84.48</v>
      </c>
      <c r="I11950" s="10">
        <f t="shared" si="559"/>
        <v>7.4548377405325855E-2</v>
      </c>
      <c r="J11950" t="str">
        <f>_xlfn.XLOOKUP(A11950,Product_Details!$A:$A,Product_Details!$G:$G,"mens")</f>
        <v>Womens</v>
      </c>
      <c r="K11950">
        <f t="shared" si="560"/>
        <v>1507</v>
      </c>
    </row>
    <row r="11951" spans="1:11" ht="15">
      <c r="A11951" t="s">
        <v>29</v>
      </c>
      <c r="B11951">
        <v>4</v>
      </c>
      <c r="C11951">
        <v>12</v>
      </c>
      <c r="D11951" t="s">
        <v>33</v>
      </c>
      <c r="E11951" t="s">
        <v>1888</v>
      </c>
      <c r="F11951" s="1">
        <v>2.0891203703703701E-3</v>
      </c>
      <c r="G11951">
        <f>_xlfn.XLOOKUP($A11951,Product_pricing!$B:$B,Product_pricing!$C:$C)</f>
        <v>10</v>
      </c>
      <c r="H11951">
        <f t="shared" si="558"/>
        <v>35.200000000000003</v>
      </c>
      <c r="I11951" s="10">
        <f t="shared" si="559"/>
        <v>3.1061823918885775E-2</v>
      </c>
      <c r="J11951" t="str">
        <f>_xlfn.XLOOKUP(A11951,Product_Details!$A:$A,Product_Details!$G:$G,"mens")</f>
        <v>Womens</v>
      </c>
      <c r="K11951">
        <f t="shared" si="560"/>
        <v>1507</v>
      </c>
    </row>
    <row r="11952" spans="1:11" ht="15">
      <c r="A11952" t="s">
        <v>36</v>
      </c>
      <c r="B11952">
        <v>4</v>
      </c>
      <c r="C11952">
        <v>12</v>
      </c>
      <c r="D11952" t="s">
        <v>33</v>
      </c>
      <c r="E11952" t="s">
        <v>1888</v>
      </c>
      <c r="F11952" s="1">
        <v>2.0891203703703701E-3</v>
      </c>
      <c r="G11952">
        <f>_xlfn.XLOOKUP($A11952,Product_pricing!$B:$B,Product_pricing!$C:$C)</f>
        <v>23</v>
      </c>
      <c r="H11952">
        <f t="shared" si="558"/>
        <v>80.959999999999994</v>
      </c>
      <c r="I11952" s="10">
        <f t="shared" si="559"/>
        <v>7.1442195013437265E-2</v>
      </c>
      <c r="J11952" t="str">
        <f>_xlfn.XLOOKUP(A11952,Product_Details!$A:$A,Product_Details!$G:$G,"mens")</f>
        <v>Womens</v>
      </c>
      <c r="K11952">
        <f t="shared" si="560"/>
        <v>1507</v>
      </c>
    </row>
    <row r="11953" spans="1:11" ht="15">
      <c r="A11953" t="s">
        <v>38</v>
      </c>
      <c r="B11953">
        <v>2</v>
      </c>
      <c r="C11953">
        <v>12</v>
      </c>
      <c r="D11953" t="s">
        <v>33</v>
      </c>
      <c r="E11953" t="s">
        <v>1888</v>
      </c>
      <c r="F11953" s="1">
        <v>2.0891203703703701E-3</v>
      </c>
      <c r="G11953">
        <f>_xlfn.XLOOKUP($A11953,Product_pricing!$B:$B,Product_pricing!$C:$C)</f>
        <v>54</v>
      </c>
      <c r="H11953">
        <f t="shared" si="558"/>
        <v>95.04</v>
      </c>
      <c r="I11953" s="10">
        <f t="shared" si="559"/>
        <v>8.3866924580991584E-2</v>
      </c>
      <c r="J11953" t="str">
        <f>_xlfn.XLOOKUP(A11953,Product_Details!$A:$A,Product_Details!$G:$G,"mens")</f>
        <v>Womens</v>
      </c>
      <c r="K11953">
        <f t="shared" si="560"/>
        <v>1507</v>
      </c>
    </row>
    <row r="11954" spans="1:11" ht="15">
      <c r="A11954" t="s">
        <v>25</v>
      </c>
      <c r="B11954">
        <v>1</v>
      </c>
      <c r="C11954">
        <v>12</v>
      </c>
      <c r="D11954" t="s">
        <v>33</v>
      </c>
      <c r="E11954" t="s">
        <v>1888</v>
      </c>
      <c r="F11954" s="1">
        <v>2.0891203703703701E-3</v>
      </c>
      <c r="G11954">
        <f>_xlfn.XLOOKUP($A11954,Product_pricing!$B:$B,Product_pricing!$C:$C)</f>
        <v>40</v>
      </c>
      <c r="H11954">
        <f t="shared" si="558"/>
        <v>35.200000000000003</v>
      </c>
      <c r="I11954" s="10">
        <f t="shared" si="559"/>
        <v>3.1061823918885775E-2</v>
      </c>
      <c r="J11954" t="str">
        <f>_xlfn.XLOOKUP(A11954,Product_Details!$A:$A,Product_Details!$G:$G,"mens")</f>
        <v>Mens</v>
      </c>
      <c r="K11954">
        <f t="shared" si="560"/>
        <v>1260</v>
      </c>
    </row>
    <row r="11955" spans="1:11" ht="15">
      <c r="A11955" t="s">
        <v>41</v>
      </c>
      <c r="B11955">
        <v>1</v>
      </c>
      <c r="C11955">
        <v>12</v>
      </c>
      <c r="D11955" t="s">
        <v>33</v>
      </c>
      <c r="E11955" t="s">
        <v>1888</v>
      </c>
      <c r="F11955" s="1">
        <v>2.0891203703703701E-3</v>
      </c>
      <c r="G11955">
        <f>_xlfn.XLOOKUP($A11955,Product_pricing!$B:$B,Product_pricing!$C:$C)</f>
        <v>10</v>
      </c>
      <c r="H11955">
        <f t="shared" si="558"/>
        <v>8.8000000000000007</v>
      </c>
      <c r="I11955" s="10">
        <f t="shared" si="559"/>
        <v>7.7654559797214438E-3</v>
      </c>
      <c r="J11955" t="str">
        <f>_xlfn.XLOOKUP(A11955,Product_Details!$A:$A,Product_Details!$G:$G,"mens")</f>
        <v>Mens</v>
      </c>
      <c r="K11955">
        <f t="shared" si="560"/>
        <v>1260</v>
      </c>
    </row>
    <row r="11956" spans="1:11" ht="15">
      <c r="A11956" t="s">
        <v>31</v>
      </c>
      <c r="B11956">
        <v>4</v>
      </c>
      <c r="C11956">
        <v>12</v>
      </c>
      <c r="D11956" t="s">
        <v>33</v>
      </c>
      <c r="E11956" t="s">
        <v>1888</v>
      </c>
      <c r="F11956" s="1">
        <v>2.0891203703703701E-3</v>
      </c>
      <c r="G11956">
        <f>_xlfn.XLOOKUP($A11956,Product_pricing!$B:$B,Product_pricing!$C:$C)</f>
        <v>57</v>
      </c>
      <c r="H11956">
        <f t="shared" si="558"/>
        <v>200.64000000000001</v>
      </c>
      <c r="I11956" s="10">
        <f t="shared" si="559"/>
        <v>0.17705239633764891</v>
      </c>
      <c r="J11956" t="str">
        <f>_xlfn.XLOOKUP(A11956,Product_Details!$A:$A,Product_Details!$G:$G,"mens")</f>
        <v>Mens</v>
      </c>
      <c r="K11956">
        <f t="shared" si="560"/>
        <v>1260</v>
      </c>
    </row>
    <row r="11957" spans="1:11" ht="15">
      <c r="A11957" t="s">
        <v>32</v>
      </c>
      <c r="B11957">
        <v>4</v>
      </c>
      <c r="C11957">
        <v>12</v>
      </c>
      <c r="D11957" t="s">
        <v>33</v>
      </c>
      <c r="E11957" t="s">
        <v>1888</v>
      </c>
      <c r="F11957" s="1">
        <v>2.0891203703703701E-3</v>
      </c>
      <c r="G11957">
        <f>_xlfn.XLOOKUP($A11957,Product_pricing!$B:$B,Product_pricing!$C:$C)</f>
        <v>36</v>
      </c>
      <c r="H11957">
        <f t="shared" si="558"/>
        <v>126.72</v>
      </c>
      <c r="I11957" s="10">
        <f t="shared" si="559"/>
        <v>0.11182256610798877</v>
      </c>
      <c r="J11957" t="str">
        <f>_xlfn.XLOOKUP(A11957,Product_Details!$A:$A,Product_Details!$G:$G,"mens")</f>
        <v>Mens</v>
      </c>
      <c r="K11957">
        <f t="shared" si="560"/>
        <v>1260</v>
      </c>
    </row>
    <row r="11958" spans="1:11" ht="15">
      <c r="A11958" t="s">
        <v>26</v>
      </c>
      <c r="B11958">
        <v>1</v>
      </c>
      <c r="C11958">
        <v>12</v>
      </c>
      <c r="D11958" t="s">
        <v>33</v>
      </c>
      <c r="E11958" t="s">
        <v>1888</v>
      </c>
      <c r="F11958" s="1">
        <v>2.0891203703703701E-3</v>
      </c>
      <c r="G11958">
        <f>_xlfn.XLOOKUP($A11958,Product_pricing!$B:$B,Product_pricing!$C:$C)</f>
        <v>17</v>
      </c>
      <c r="H11958">
        <f t="shared" si="558"/>
        <v>14.96</v>
      </c>
      <c r="I11958" s="10">
        <f t="shared" si="559"/>
        <v>1.3201275165526454E-2</v>
      </c>
      <c r="J11958" t="str">
        <f>_xlfn.XLOOKUP(A11958,Product_Details!$A:$A,Product_Details!$G:$G,"mens")</f>
        <v>Mens</v>
      </c>
      <c r="K11958">
        <f t="shared" si="560"/>
        <v>1260</v>
      </c>
    </row>
    <row r="11959" spans="1:11" ht="15">
      <c r="A11959" t="s">
        <v>27</v>
      </c>
      <c r="B11959">
        <v>2</v>
      </c>
      <c r="C11959">
        <v>12</v>
      </c>
      <c r="D11959" t="s">
        <v>33</v>
      </c>
      <c r="E11959" t="s">
        <v>1888</v>
      </c>
      <c r="F11959" s="1">
        <v>2.0891203703703701E-3</v>
      </c>
      <c r="G11959">
        <f>_xlfn.XLOOKUP($A11959,Product_pricing!$B:$B,Product_pricing!$C:$C)</f>
        <v>29</v>
      </c>
      <c r="H11959">
        <f t="shared" si="558"/>
        <v>51.04</v>
      </c>
      <c r="I11959" s="10">
        <f t="shared" si="559"/>
        <v>4.5039644682384368E-2</v>
      </c>
      <c r="J11959" t="str">
        <f>_xlfn.XLOOKUP(A11959,Product_Details!$A:$A,Product_Details!$G:$G,"mens")</f>
        <v>Mens</v>
      </c>
      <c r="K11959">
        <f t="shared" si="560"/>
        <v>1260</v>
      </c>
    </row>
    <row r="11960" spans="1:11" ht="15">
      <c r="A11960" t="s">
        <v>22</v>
      </c>
      <c r="B11960">
        <v>2</v>
      </c>
      <c r="C11960">
        <v>19</v>
      </c>
      <c r="D11960" t="s">
        <v>23</v>
      </c>
      <c r="E11960" t="s">
        <v>1889</v>
      </c>
      <c r="F11960" s="1">
        <v>1.2582175925925925E-2</v>
      </c>
      <c r="G11960">
        <f>_xlfn.XLOOKUP($A11960,Product_pricing!$B:$B,Product_pricing!$C:$C)</f>
        <v>13</v>
      </c>
      <c r="H11960">
        <f t="shared" si="558"/>
        <v>21.060000000000002</v>
      </c>
      <c r="I11960" s="10">
        <f t="shared" si="559"/>
        <v>1.8584148060560638E-2</v>
      </c>
      <c r="J11960" t="str">
        <f>_xlfn.XLOOKUP(A11960,Product_Details!$A:$A,Product_Details!$G:$G,"mens")</f>
        <v>Womens</v>
      </c>
      <c r="K11960">
        <f t="shared" si="560"/>
        <v>1507</v>
      </c>
    </row>
    <row r="11961" spans="1:11" ht="15">
      <c r="A11961" t="s">
        <v>35</v>
      </c>
      <c r="B11961">
        <v>5</v>
      </c>
      <c r="C11961">
        <v>19</v>
      </c>
      <c r="D11961" t="s">
        <v>23</v>
      </c>
      <c r="E11961" t="s">
        <v>1889</v>
      </c>
      <c r="F11961" s="1">
        <v>1.2582175925925925E-2</v>
      </c>
      <c r="G11961">
        <f>_xlfn.XLOOKUP($A11961,Product_pricing!$B:$B,Product_pricing!$C:$C)</f>
        <v>32</v>
      </c>
      <c r="H11961">
        <f t="shared" si="558"/>
        <v>129.60000000000002</v>
      </c>
      <c r="I11961" s="10">
        <f t="shared" si="559"/>
        <v>0.11436398806498854</v>
      </c>
      <c r="J11961" t="str">
        <f>_xlfn.XLOOKUP(A11961,Product_Details!$A:$A,Product_Details!$G:$G,"mens")</f>
        <v>Womens</v>
      </c>
      <c r="K11961">
        <f t="shared" si="560"/>
        <v>1507</v>
      </c>
    </row>
    <row r="11962" spans="1:11" ht="15">
      <c r="A11962" t="s">
        <v>29</v>
      </c>
      <c r="B11962">
        <v>3</v>
      </c>
      <c r="C11962">
        <v>19</v>
      </c>
      <c r="D11962" t="s">
        <v>23</v>
      </c>
      <c r="E11962" t="s">
        <v>1889</v>
      </c>
      <c r="F11962" s="1">
        <v>1.2582175925925925E-2</v>
      </c>
      <c r="G11962">
        <f>_xlfn.XLOOKUP($A11962,Product_pricing!$B:$B,Product_pricing!$C:$C)</f>
        <v>10</v>
      </c>
      <c r="H11962">
        <f t="shared" si="558"/>
        <v>24.3</v>
      </c>
      <c r="I11962" s="10">
        <f t="shared" si="559"/>
        <v>2.1443247762185348E-2</v>
      </c>
      <c r="J11962" t="str">
        <f>_xlfn.XLOOKUP(A11962,Product_Details!$A:$A,Product_Details!$G:$G,"mens")</f>
        <v>Womens</v>
      </c>
      <c r="K11962">
        <f t="shared" si="560"/>
        <v>1507</v>
      </c>
    </row>
    <row r="11963" spans="1:11" ht="15">
      <c r="A11963" t="s">
        <v>30</v>
      </c>
      <c r="B11963">
        <v>3</v>
      </c>
      <c r="C11963">
        <v>19</v>
      </c>
      <c r="D11963" t="s">
        <v>23</v>
      </c>
      <c r="E11963" t="s">
        <v>1889</v>
      </c>
      <c r="F11963" s="1">
        <v>1.2582175925925925E-2</v>
      </c>
      <c r="G11963">
        <f>_xlfn.XLOOKUP($A11963,Product_pricing!$B:$B,Product_pricing!$C:$C)</f>
        <v>19</v>
      </c>
      <c r="H11963">
        <f t="shared" si="558"/>
        <v>46.17</v>
      </c>
      <c r="I11963" s="10">
        <f t="shared" si="559"/>
        <v>4.0742170748152166E-2</v>
      </c>
      <c r="J11963" t="str">
        <f>_xlfn.XLOOKUP(A11963,Product_Details!$A:$A,Product_Details!$G:$G,"mens")</f>
        <v>Womens</v>
      </c>
      <c r="K11963">
        <f t="shared" si="560"/>
        <v>1507</v>
      </c>
    </row>
    <row r="11964" spans="1:11" ht="15">
      <c r="A11964" t="s">
        <v>38</v>
      </c>
      <c r="B11964">
        <v>3</v>
      </c>
      <c r="C11964">
        <v>19</v>
      </c>
      <c r="D11964" t="s">
        <v>23</v>
      </c>
      <c r="E11964" t="s">
        <v>1889</v>
      </c>
      <c r="F11964" s="1">
        <v>1.2582175925925925E-2</v>
      </c>
      <c r="G11964">
        <f>_xlfn.XLOOKUP($A11964,Product_pricing!$B:$B,Product_pricing!$C:$C)</f>
        <v>54</v>
      </c>
      <c r="H11964">
        <f t="shared" si="558"/>
        <v>131.22</v>
      </c>
      <c r="I11964" s="10">
        <f t="shared" si="559"/>
        <v>0.11579353791580088</v>
      </c>
      <c r="J11964" t="str">
        <f>_xlfn.XLOOKUP(A11964,Product_Details!$A:$A,Product_Details!$G:$G,"mens")</f>
        <v>Womens</v>
      </c>
      <c r="K11964">
        <f t="shared" si="560"/>
        <v>1507</v>
      </c>
    </row>
    <row r="11965" spans="1:11" ht="15">
      <c r="A11965" t="s">
        <v>41</v>
      </c>
      <c r="B11965">
        <v>4</v>
      </c>
      <c r="C11965">
        <v>19</v>
      </c>
      <c r="D11965" t="s">
        <v>23</v>
      </c>
      <c r="E11965" t="s">
        <v>1889</v>
      </c>
      <c r="F11965" s="1">
        <v>1.2582175925925925E-2</v>
      </c>
      <c r="G11965">
        <f>_xlfn.XLOOKUP($A11965,Product_pricing!$B:$B,Product_pricing!$C:$C)</f>
        <v>10</v>
      </c>
      <c r="H11965">
        <f t="shared" si="558"/>
        <v>32.400000000000006</v>
      </c>
      <c r="I11965" s="10">
        <f t="shared" si="559"/>
        <v>2.8590997016247136E-2</v>
      </c>
      <c r="J11965" t="str">
        <f>_xlfn.XLOOKUP(A11965,Product_Details!$A:$A,Product_Details!$G:$G,"mens")</f>
        <v>Mens</v>
      </c>
      <c r="K11965">
        <f t="shared" si="560"/>
        <v>3780</v>
      </c>
    </row>
    <row r="11966" spans="1:11" ht="15">
      <c r="A11966" t="s">
        <v>27</v>
      </c>
      <c r="B11966">
        <v>3</v>
      </c>
      <c r="C11966">
        <v>19</v>
      </c>
      <c r="D11966" t="s">
        <v>23</v>
      </c>
      <c r="E11966" t="s">
        <v>1889</v>
      </c>
      <c r="F11966" s="1">
        <v>1.2582175925925925E-2</v>
      </c>
      <c r="G11966">
        <f>_xlfn.XLOOKUP($A11966,Product_pricing!$B:$B,Product_pricing!$C:$C)</f>
        <v>29</v>
      </c>
      <c r="H11966">
        <f t="shared" si="558"/>
        <v>70.47</v>
      </c>
      <c r="I11966" s="10">
        <f t="shared" si="559"/>
        <v>6.2185418510337515E-2</v>
      </c>
      <c r="J11966" t="str">
        <f>_xlfn.XLOOKUP(A11966,Product_Details!$A:$A,Product_Details!$G:$G,"mens")</f>
        <v>Mens</v>
      </c>
      <c r="K11966">
        <f t="shared" si="560"/>
        <v>3780</v>
      </c>
    </row>
    <row r="11967" spans="1:11" ht="15">
      <c r="A11967" t="s">
        <v>22</v>
      </c>
      <c r="B11967">
        <v>3</v>
      </c>
      <c r="C11967">
        <v>8</v>
      </c>
      <c r="D11967" t="s">
        <v>33</v>
      </c>
      <c r="E11967" t="s">
        <v>1890</v>
      </c>
      <c r="F11967" s="1">
        <v>3.184953703703703E-2</v>
      </c>
      <c r="G11967">
        <f>_xlfn.XLOOKUP($A11967,Product_pricing!$B:$B,Product_pricing!$C:$C)</f>
        <v>13</v>
      </c>
      <c r="H11967">
        <f t="shared" si="558"/>
        <v>35.880000000000003</v>
      </c>
      <c r="I11967" s="10">
        <f t="shared" si="559"/>
        <v>3.1661881880955159E-2</v>
      </c>
      <c r="J11967" t="str">
        <f>_xlfn.XLOOKUP(A11967,Product_Details!$A:$A,Product_Details!$G:$G,"mens")</f>
        <v>Womens</v>
      </c>
      <c r="K11967">
        <f t="shared" si="560"/>
        <v>1883.75</v>
      </c>
    </row>
    <row r="11968" spans="1:11" ht="15">
      <c r="A11968" t="s">
        <v>36</v>
      </c>
      <c r="B11968">
        <v>1</v>
      </c>
      <c r="C11968">
        <v>8</v>
      </c>
      <c r="D11968" t="s">
        <v>33</v>
      </c>
      <c r="E11968" t="s">
        <v>1890</v>
      </c>
      <c r="F11968" s="1">
        <v>3.184953703703703E-2</v>
      </c>
      <c r="G11968">
        <f>_xlfn.XLOOKUP($A11968,Product_pricing!$B:$B,Product_pricing!$C:$C)</f>
        <v>23</v>
      </c>
      <c r="H11968">
        <f t="shared" si="558"/>
        <v>21.16</v>
      </c>
      <c r="I11968" s="10">
        <f t="shared" si="559"/>
        <v>1.8672391878512017E-2</v>
      </c>
      <c r="J11968" t="str">
        <f>_xlfn.XLOOKUP(A11968,Product_Details!$A:$A,Product_Details!$G:$G,"mens")</f>
        <v>Womens</v>
      </c>
      <c r="K11968">
        <f t="shared" si="560"/>
        <v>1883.75</v>
      </c>
    </row>
    <row r="11969" spans="1:11" ht="15">
      <c r="A11969" t="s">
        <v>30</v>
      </c>
      <c r="B11969">
        <v>4</v>
      </c>
      <c r="C11969">
        <v>8</v>
      </c>
      <c r="D11969" t="s">
        <v>33</v>
      </c>
      <c r="E11969" t="s">
        <v>1890</v>
      </c>
      <c r="F11969" s="1">
        <v>3.184953703703703E-2</v>
      </c>
      <c r="G11969">
        <f>_xlfn.XLOOKUP($A11969,Product_pricing!$B:$B,Product_pricing!$C:$C)</f>
        <v>19</v>
      </c>
      <c r="H11969">
        <f t="shared" si="558"/>
        <v>69.92</v>
      </c>
      <c r="I11969" s="10">
        <f t="shared" si="559"/>
        <v>6.1700077511604917E-2</v>
      </c>
      <c r="J11969" t="str">
        <f>_xlfn.XLOOKUP(A11969,Product_Details!$A:$A,Product_Details!$G:$G,"mens")</f>
        <v>Womens</v>
      </c>
      <c r="K11969">
        <f t="shared" si="560"/>
        <v>1883.75</v>
      </c>
    </row>
    <row r="11970" spans="1:11" ht="15">
      <c r="A11970" t="s">
        <v>38</v>
      </c>
      <c r="B11970">
        <v>3</v>
      </c>
      <c r="C11970">
        <v>8</v>
      </c>
      <c r="D11970" t="s">
        <v>33</v>
      </c>
      <c r="E11970" t="s">
        <v>1890</v>
      </c>
      <c r="F11970" s="1">
        <v>3.184953703703703E-2</v>
      </c>
      <c r="G11970">
        <f>_xlfn.XLOOKUP($A11970,Product_pricing!$B:$B,Product_pricing!$C:$C)</f>
        <v>54</v>
      </c>
      <c r="H11970">
        <f t="shared" si="558"/>
        <v>149.04000000000002</v>
      </c>
      <c r="I11970" s="10">
        <f t="shared" si="559"/>
        <v>0.13151858627473684</v>
      </c>
      <c r="J11970" t="str">
        <f>_xlfn.XLOOKUP(A11970,Product_Details!$A:$A,Product_Details!$G:$G,"mens")</f>
        <v>Womens</v>
      </c>
      <c r="K11970">
        <f t="shared" si="560"/>
        <v>1883.75</v>
      </c>
    </row>
    <row r="11971" spans="1:11" ht="15">
      <c r="A11971" t="s">
        <v>25</v>
      </c>
      <c r="B11971">
        <v>2</v>
      </c>
      <c r="C11971">
        <v>8</v>
      </c>
      <c r="D11971" t="s">
        <v>33</v>
      </c>
      <c r="E11971" t="s">
        <v>1890</v>
      </c>
      <c r="F11971" s="1">
        <v>3.184953703703703E-2</v>
      </c>
      <c r="G11971">
        <f>_xlfn.XLOOKUP($A11971,Product_pricing!$B:$B,Product_pricing!$C:$C)</f>
        <v>40</v>
      </c>
      <c r="H11971">
        <f t="shared" ref="H11971:H12034" si="561">B11971*G11971*(1-C11971/100)</f>
        <v>73.600000000000009</v>
      </c>
      <c r="I11971" s="10">
        <f t="shared" ref="I11971:I12034" si="562">(H11971/SUM($H:$H))*1000</f>
        <v>6.4947450012215704E-2</v>
      </c>
      <c r="J11971" t="str">
        <f>_xlfn.XLOOKUP(A11971,Product_Details!$A:$A,Product_Details!$G:$G,"mens")</f>
        <v>Mens</v>
      </c>
      <c r="K11971">
        <f t="shared" ref="K11971:K12034" si="563">COUNTIFS($J:$J, J11971) / COUNTIFS($J:$J, J11971, $E:$E, E11971)</f>
        <v>2520</v>
      </c>
    </row>
    <row r="11972" spans="1:11" ht="15">
      <c r="A11972" t="s">
        <v>26</v>
      </c>
      <c r="B11972">
        <v>1</v>
      </c>
      <c r="C11972">
        <v>8</v>
      </c>
      <c r="D11972" t="s">
        <v>33</v>
      </c>
      <c r="E11972" t="s">
        <v>1890</v>
      </c>
      <c r="F11972" s="1">
        <v>3.184953703703703E-2</v>
      </c>
      <c r="G11972">
        <f>_xlfn.XLOOKUP($A11972,Product_pricing!$B:$B,Product_pricing!$C:$C)</f>
        <v>17</v>
      </c>
      <c r="H11972">
        <f t="shared" si="561"/>
        <v>15.64</v>
      </c>
      <c r="I11972" s="10">
        <f t="shared" si="562"/>
        <v>1.3801333127595839E-2</v>
      </c>
      <c r="J11972" t="str">
        <f>_xlfn.XLOOKUP(A11972,Product_Details!$A:$A,Product_Details!$G:$G,"mens")</f>
        <v>Mens</v>
      </c>
      <c r="K11972">
        <f t="shared" si="563"/>
        <v>2520</v>
      </c>
    </row>
    <row r="11973" spans="1:11" ht="15">
      <c r="A11973" t="s">
        <v>27</v>
      </c>
      <c r="B11973">
        <v>3</v>
      </c>
      <c r="C11973">
        <v>8</v>
      </c>
      <c r="D11973" t="s">
        <v>33</v>
      </c>
      <c r="E11973" t="s">
        <v>1890</v>
      </c>
      <c r="F11973" s="1">
        <v>3.184953703703703E-2</v>
      </c>
      <c r="G11973">
        <f>_xlfn.XLOOKUP($A11973,Product_pricing!$B:$B,Product_pricing!$C:$C)</f>
        <v>29</v>
      </c>
      <c r="H11973">
        <f t="shared" si="561"/>
        <v>80.040000000000006</v>
      </c>
      <c r="I11973" s="10">
        <f t="shared" si="562"/>
        <v>7.0630351888284593E-2</v>
      </c>
      <c r="J11973" t="str">
        <f>_xlfn.XLOOKUP(A11973,Product_Details!$A:$A,Product_Details!$G:$G,"mens")</f>
        <v>Mens</v>
      </c>
      <c r="K11973">
        <f t="shared" si="563"/>
        <v>2520</v>
      </c>
    </row>
    <row r="11974" spans="1:11" ht="15">
      <c r="A11974" t="s">
        <v>22</v>
      </c>
      <c r="B11974">
        <v>1</v>
      </c>
      <c r="C11974">
        <v>11</v>
      </c>
      <c r="D11974" t="s">
        <v>33</v>
      </c>
      <c r="E11974" t="s">
        <v>1891</v>
      </c>
      <c r="F11974" s="1">
        <v>3.8949074074074073E-2</v>
      </c>
      <c r="G11974">
        <f>_xlfn.XLOOKUP($A11974,Product_pricing!$B:$B,Product_pricing!$C:$C)</f>
        <v>13</v>
      </c>
      <c r="H11974">
        <f t="shared" si="561"/>
        <v>11.57</v>
      </c>
      <c r="I11974" s="10">
        <f t="shared" si="562"/>
        <v>1.0209809736974669E-2</v>
      </c>
      <c r="J11974" t="str">
        <f>_xlfn.XLOOKUP(A11974,Product_Details!$A:$A,Product_Details!$G:$G,"mens")</f>
        <v>Womens</v>
      </c>
      <c r="K11974">
        <f t="shared" si="563"/>
        <v>7535</v>
      </c>
    </row>
    <row r="11975" spans="1:11" ht="15">
      <c r="A11975" t="s">
        <v>31</v>
      </c>
      <c r="B11975">
        <v>3</v>
      </c>
      <c r="C11975">
        <v>11</v>
      </c>
      <c r="D11975" t="s">
        <v>33</v>
      </c>
      <c r="E11975" t="s">
        <v>1891</v>
      </c>
      <c r="F11975" s="1">
        <v>3.8949074074074073E-2</v>
      </c>
      <c r="G11975">
        <f>_xlfn.XLOOKUP($A11975,Product_pricing!$B:$B,Product_pricing!$C:$C)</f>
        <v>57</v>
      </c>
      <c r="H11975">
        <f t="shared" si="561"/>
        <v>152.19</v>
      </c>
      <c r="I11975" s="10">
        <f t="shared" si="562"/>
        <v>0.13429826654020527</v>
      </c>
      <c r="J11975" t="str">
        <f>_xlfn.XLOOKUP(A11975,Product_Details!$A:$A,Product_Details!$G:$G,"mens")</f>
        <v>Mens</v>
      </c>
      <c r="K11975">
        <f t="shared" si="563"/>
        <v>2520</v>
      </c>
    </row>
    <row r="11976" spans="1:11" ht="15">
      <c r="A11976" t="s">
        <v>26</v>
      </c>
      <c r="B11976">
        <v>1</v>
      </c>
      <c r="C11976">
        <v>11</v>
      </c>
      <c r="D11976" t="s">
        <v>33</v>
      </c>
      <c r="E11976" t="s">
        <v>1891</v>
      </c>
      <c r="F11976" s="1">
        <v>3.8949074074074073E-2</v>
      </c>
      <c r="G11976">
        <f>_xlfn.XLOOKUP($A11976,Product_pricing!$B:$B,Product_pricing!$C:$C)</f>
        <v>17</v>
      </c>
      <c r="H11976">
        <f t="shared" si="561"/>
        <v>15.13</v>
      </c>
      <c r="I11976" s="10">
        <f t="shared" si="562"/>
        <v>1.33512896560438E-2</v>
      </c>
      <c r="J11976" t="str">
        <f>_xlfn.XLOOKUP(A11976,Product_Details!$A:$A,Product_Details!$G:$G,"mens")</f>
        <v>Mens</v>
      </c>
      <c r="K11976">
        <f t="shared" si="563"/>
        <v>2520</v>
      </c>
    </row>
    <row r="11977" spans="1:11" ht="15">
      <c r="A11977" t="s">
        <v>27</v>
      </c>
      <c r="B11977">
        <v>4</v>
      </c>
      <c r="C11977">
        <v>11</v>
      </c>
      <c r="D11977" t="s">
        <v>33</v>
      </c>
      <c r="E11977" t="s">
        <v>1891</v>
      </c>
      <c r="F11977" s="1">
        <v>3.8949074074074073E-2</v>
      </c>
      <c r="G11977">
        <f>_xlfn.XLOOKUP($A11977,Product_pricing!$B:$B,Product_pricing!$C:$C)</f>
        <v>29</v>
      </c>
      <c r="H11977">
        <f t="shared" si="561"/>
        <v>103.24</v>
      </c>
      <c r="I11977" s="10">
        <f t="shared" si="562"/>
        <v>9.1102917653004739E-2</v>
      </c>
      <c r="J11977" t="str">
        <f>_xlfn.XLOOKUP(A11977,Product_Details!$A:$A,Product_Details!$G:$G,"mens")</f>
        <v>Mens</v>
      </c>
      <c r="K11977">
        <f t="shared" si="563"/>
        <v>2520</v>
      </c>
    </row>
    <row r="11978" spans="1:11" ht="15">
      <c r="A11978" t="s">
        <v>22</v>
      </c>
      <c r="B11978">
        <v>1</v>
      </c>
      <c r="C11978">
        <v>4</v>
      </c>
      <c r="D11978" t="s">
        <v>23</v>
      </c>
      <c r="E11978">
        <v>270574</v>
      </c>
      <c r="F11978" s="1">
        <v>3.7832175925925922E-2</v>
      </c>
      <c r="G11978">
        <f>_xlfn.XLOOKUP($A11978,Product_pricing!$B:$B,Product_pricing!$C:$C)</f>
        <v>13</v>
      </c>
      <c r="H11978">
        <f t="shared" si="561"/>
        <v>12.48</v>
      </c>
      <c r="I11978" s="10">
        <f t="shared" si="562"/>
        <v>1.1012828480332229E-2</v>
      </c>
      <c r="J11978" t="str">
        <f>_xlfn.XLOOKUP(A11978,Product_Details!$A:$A,Product_Details!$G:$G,"mens")</f>
        <v>Womens</v>
      </c>
      <c r="K11978">
        <f t="shared" si="563"/>
        <v>2511.6666666666665</v>
      </c>
    </row>
    <row r="11979" spans="1:11" ht="15">
      <c r="A11979" t="s">
        <v>35</v>
      </c>
      <c r="B11979">
        <v>2</v>
      </c>
      <c r="C11979">
        <v>4</v>
      </c>
      <c r="D11979" t="s">
        <v>23</v>
      </c>
      <c r="E11979">
        <v>270574</v>
      </c>
      <c r="F11979" s="1">
        <v>3.7832175925925922E-2</v>
      </c>
      <c r="G11979">
        <f>_xlfn.XLOOKUP($A11979,Product_pricing!$B:$B,Product_pricing!$C:$C)</f>
        <v>32</v>
      </c>
      <c r="H11979">
        <f t="shared" si="561"/>
        <v>61.44</v>
      </c>
      <c r="I11979" s="10">
        <f t="shared" si="562"/>
        <v>5.4217001749327892E-2</v>
      </c>
      <c r="J11979" t="str">
        <f>_xlfn.XLOOKUP(A11979,Product_Details!$A:$A,Product_Details!$G:$G,"mens")</f>
        <v>Womens</v>
      </c>
      <c r="K11979">
        <f t="shared" si="563"/>
        <v>2511.6666666666665</v>
      </c>
    </row>
    <row r="11980" spans="1:11" ht="15">
      <c r="A11980" t="s">
        <v>30</v>
      </c>
      <c r="B11980">
        <v>5</v>
      </c>
      <c r="C11980">
        <v>4</v>
      </c>
      <c r="D11980" t="s">
        <v>23</v>
      </c>
      <c r="E11980">
        <v>270574</v>
      </c>
      <c r="F11980" s="1">
        <v>3.7832175925925922E-2</v>
      </c>
      <c r="G11980">
        <f>_xlfn.XLOOKUP($A11980,Product_pricing!$B:$B,Product_pricing!$C:$C)</f>
        <v>19</v>
      </c>
      <c r="H11980">
        <f t="shared" si="561"/>
        <v>91.2</v>
      </c>
      <c r="I11980" s="10">
        <f t="shared" si="562"/>
        <v>8.0478361971658585E-2</v>
      </c>
      <c r="J11980" t="str">
        <f>_xlfn.XLOOKUP(A11980,Product_Details!$A:$A,Product_Details!$G:$G,"mens")</f>
        <v>Womens</v>
      </c>
      <c r="K11980">
        <f t="shared" si="563"/>
        <v>2511.6666666666665</v>
      </c>
    </row>
    <row r="11981" spans="1:11" ht="15">
      <c r="A11981" t="s">
        <v>31</v>
      </c>
      <c r="B11981">
        <v>3</v>
      </c>
      <c r="C11981">
        <v>4</v>
      </c>
      <c r="D11981" t="s">
        <v>23</v>
      </c>
      <c r="E11981">
        <v>270574</v>
      </c>
      <c r="F11981" s="1">
        <v>3.7832175925925922E-2</v>
      </c>
      <c r="G11981">
        <f>_xlfn.XLOOKUP($A11981,Product_pricing!$B:$B,Product_pricing!$C:$C)</f>
        <v>57</v>
      </c>
      <c r="H11981">
        <f t="shared" si="561"/>
        <v>164.16</v>
      </c>
      <c r="I11981" s="10">
        <f t="shared" si="562"/>
        <v>0.14486105154898546</v>
      </c>
      <c r="J11981" t="str">
        <f>_xlfn.XLOOKUP(A11981,Product_Details!$A:$A,Product_Details!$G:$G,"mens")</f>
        <v>Mens</v>
      </c>
      <c r="K11981">
        <f t="shared" si="563"/>
        <v>3780</v>
      </c>
    </row>
    <row r="11982" spans="1:11" ht="15">
      <c r="A11982" t="s">
        <v>26</v>
      </c>
      <c r="B11982">
        <v>3</v>
      </c>
      <c r="C11982">
        <v>4</v>
      </c>
      <c r="D11982" t="s">
        <v>23</v>
      </c>
      <c r="E11982">
        <v>270574</v>
      </c>
      <c r="F11982" s="1">
        <v>3.7832175925925922E-2</v>
      </c>
      <c r="G11982">
        <f>_xlfn.XLOOKUP($A11982,Product_pricing!$B:$B,Product_pricing!$C:$C)</f>
        <v>17</v>
      </c>
      <c r="H11982">
        <f t="shared" si="561"/>
        <v>48.96</v>
      </c>
      <c r="I11982" s="10">
        <f t="shared" si="562"/>
        <v>4.3204173268995665E-2</v>
      </c>
      <c r="J11982" t="str">
        <f>_xlfn.XLOOKUP(A11982,Product_Details!$A:$A,Product_Details!$G:$G,"mens")</f>
        <v>Mens</v>
      </c>
      <c r="K11982">
        <f t="shared" si="563"/>
        <v>3780</v>
      </c>
    </row>
    <row r="11983" spans="1:11" ht="15">
      <c r="A11983" t="s">
        <v>22</v>
      </c>
      <c r="B11983">
        <v>3</v>
      </c>
      <c r="C11983">
        <v>19</v>
      </c>
      <c r="D11983" t="s">
        <v>23</v>
      </c>
      <c r="E11983" t="s">
        <v>1892</v>
      </c>
      <c r="F11983" s="1">
        <v>4.0141203703703707E-2</v>
      </c>
      <c r="G11983">
        <f>_xlfn.XLOOKUP($A11983,Product_pricing!$B:$B,Product_pricing!$C:$C)</f>
        <v>13</v>
      </c>
      <c r="H11983">
        <f t="shared" si="561"/>
        <v>31.590000000000003</v>
      </c>
      <c r="I11983" s="10">
        <f t="shared" si="562"/>
        <v>2.7876222090840955E-2</v>
      </c>
      <c r="J11983" t="str">
        <f>_xlfn.XLOOKUP(A11983,Product_Details!$A:$A,Product_Details!$G:$G,"mens")</f>
        <v>Womens</v>
      </c>
      <c r="K11983">
        <f t="shared" si="563"/>
        <v>1883.75</v>
      </c>
    </row>
    <row r="11984" spans="1:11" ht="15">
      <c r="A11984" t="s">
        <v>35</v>
      </c>
      <c r="B11984">
        <v>3</v>
      </c>
      <c r="C11984">
        <v>19</v>
      </c>
      <c r="D11984" t="s">
        <v>23</v>
      </c>
      <c r="E11984" t="s">
        <v>1892</v>
      </c>
      <c r="F11984" s="1">
        <v>4.0141203703703707E-2</v>
      </c>
      <c r="G11984">
        <f>_xlfn.XLOOKUP($A11984,Product_pricing!$B:$B,Product_pricing!$C:$C)</f>
        <v>32</v>
      </c>
      <c r="H11984">
        <f t="shared" si="561"/>
        <v>77.760000000000005</v>
      </c>
      <c r="I11984" s="10">
        <f t="shared" si="562"/>
        <v>6.8618392838993125E-2</v>
      </c>
      <c r="J11984" t="str">
        <f>_xlfn.XLOOKUP(A11984,Product_Details!$A:$A,Product_Details!$G:$G,"mens")</f>
        <v>Womens</v>
      </c>
      <c r="K11984">
        <f t="shared" si="563"/>
        <v>1883.75</v>
      </c>
    </row>
    <row r="11985" spans="1:11" ht="15">
      <c r="A11985" t="s">
        <v>29</v>
      </c>
      <c r="B11985">
        <v>3</v>
      </c>
      <c r="C11985">
        <v>19</v>
      </c>
      <c r="D11985" t="s">
        <v>23</v>
      </c>
      <c r="E11985" t="s">
        <v>1892</v>
      </c>
      <c r="F11985" s="1">
        <v>4.0141203703703707E-2</v>
      </c>
      <c r="G11985">
        <f>_xlfn.XLOOKUP($A11985,Product_pricing!$B:$B,Product_pricing!$C:$C)</f>
        <v>10</v>
      </c>
      <c r="H11985">
        <f t="shared" si="561"/>
        <v>24.3</v>
      </c>
      <c r="I11985" s="10">
        <f t="shared" si="562"/>
        <v>2.1443247762185348E-2</v>
      </c>
      <c r="J11985" t="str">
        <f>_xlfn.XLOOKUP(A11985,Product_Details!$A:$A,Product_Details!$G:$G,"mens")</f>
        <v>Womens</v>
      </c>
      <c r="K11985">
        <f t="shared" si="563"/>
        <v>1883.75</v>
      </c>
    </row>
    <row r="11986" spans="1:11" ht="15">
      <c r="A11986" t="s">
        <v>38</v>
      </c>
      <c r="B11986">
        <v>3</v>
      </c>
      <c r="C11986">
        <v>19</v>
      </c>
      <c r="D11986" t="s">
        <v>23</v>
      </c>
      <c r="E11986" t="s">
        <v>1892</v>
      </c>
      <c r="F11986" s="1">
        <v>4.0141203703703707E-2</v>
      </c>
      <c r="G11986">
        <f>_xlfn.XLOOKUP($A11986,Product_pricing!$B:$B,Product_pricing!$C:$C)</f>
        <v>54</v>
      </c>
      <c r="H11986">
        <f t="shared" si="561"/>
        <v>131.22</v>
      </c>
      <c r="I11986" s="10">
        <f t="shared" si="562"/>
        <v>0.11579353791580088</v>
      </c>
      <c r="J11986" t="str">
        <f>_xlfn.XLOOKUP(A11986,Product_Details!$A:$A,Product_Details!$G:$G,"mens")</f>
        <v>Womens</v>
      </c>
      <c r="K11986">
        <f t="shared" si="563"/>
        <v>1883.75</v>
      </c>
    </row>
    <row r="11987" spans="1:11" ht="15">
      <c r="A11987" t="s">
        <v>25</v>
      </c>
      <c r="B11987">
        <v>3</v>
      </c>
      <c r="C11987">
        <v>19</v>
      </c>
      <c r="D11987" t="s">
        <v>23</v>
      </c>
      <c r="E11987" t="s">
        <v>1892</v>
      </c>
      <c r="F11987" s="1">
        <v>4.0141203703703707E-2</v>
      </c>
      <c r="G11987">
        <f>_xlfn.XLOOKUP($A11987,Product_pricing!$B:$B,Product_pricing!$C:$C)</f>
        <v>40</v>
      </c>
      <c r="H11987">
        <f t="shared" si="561"/>
        <v>97.2</v>
      </c>
      <c r="I11987" s="10">
        <f t="shared" si="562"/>
        <v>8.5772991048741393E-2</v>
      </c>
      <c r="J11987" t="str">
        <f>_xlfn.XLOOKUP(A11987,Product_Details!$A:$A,Product_Details!$G:$G,"mens")</f>
        <v>Mens</v>
      </c>
      <c r="K11987">
        <f t="shared" si="563"/>
        <v>2520</v>
      </c>
    </row>
    <row r="11988" spans="1:11" ht="15">
      <c r="A11988" t="s">
        <v>31</v>
      </c>
      <c r="B11988">
        <v>3</v>
      </c>
      <c r="C11988">
        <v>19</v>
      </c>
      <c r="D11988" t="s">
        <v>23</v>
      </c>
      <c r="E11988" t="s">
        <v>1892</v>
      </c>
      <c r="F11988" s="1">
        <v>4.0141203703703707E-2</v>
      </c>
      <c r="G11988">
        <f>_xlfn.XLOOKUP($A11988,Product_pricing!$B:$B,Product_pricing!$C:$C)</f>
        <v>57</v>
      </c>
      <c r="H11988">
        <f t="shared" si="561"/>
        <v>138.51000000000002</v>
      </c>
      <c r="I11988" s="10">
        <f t="shared" si="562"/>
        <v>0.12222651224445651</v>
      </c>
      <c r="J11988" t="str">
        <f>_xlfn.XLOOKUP(A11988,Product_Details!$A:$A,Product_Details!$G:$G,"mens")</f>
        <v>Mens</v>
      </c>
      <c r="K11988">
        <f t="shared" si="563"/>
        <v>2520</v>
      </c>
    </row>
    <row r="11989" spans="1:11" ht="15">
      <c r="A11989" t="s">
        <v>32</v>
      </c>
      <c r="B11989">
        <v>4</v>
      </c>
      <c r="C11989">
        <v>19</v>
      </c>
      <c r="D11989" t="s">
        <v>23</v>
      </c>
      <c r="E11989" t="s">
        <v>1892</v>
      </c>
      <c r="F11989" s="1">
        <v>4.0141203703703707E-2</v>
      </c>
      <c r="G11989">
        <f>_xlfn.XLOOKUP($A11989,Product_pricing!$B:$B,Product_pricing!$C:$C)</f>
        <v>36</v>
      </c>
      <c r="H11989">
        <f t="shared" si="561"/>
        <v>116.64000000000001</v>
      </c>
      <c r="I11989" s="10">
        <f t="shared" si="562"/>
        <v>0.10292758925848969</v>
      </c>
      <c r="J11989" t="str">
        <f>_xlfn.XLOOKUP(A11989,Product_Details!$A:$A,Product_Details!$G:$G,"mens")</f>
        <v>Mens</v>
      </c>
      <c r="K11989">
        <f t="shared" si="563"/>
        <v>2520</v>
      </c>
    </row>
    <row r="11990" spans="1:11" ht="15">
      <c r="A11990" t="s">
        <v>36</v>
      </c>
      <c r="B11990">
        <v>3</v>
      </c>
      <c r="C11990">
        <v>15</v>
      </c>
      <c r="D11990" t="s">
        <v>23</v>
      </c>
      <c r="E11990" t="s">
        <v>1893</v>
      </c>
      <c r="F11990" s="1">
        <v>3.0170138888888889E-2</v>
      </c>
      <c r="G11990">
        <f>_xlfn.XLOOKUP($A11990,Product_pricing!$B:$B,Product_pricing!$C:$C)</f>
        <v>23</v>
      </c>
      <c r="H11990">
        <f t="shared" si="561"/>
        <v>58.65</v>
      </c>
      <c r="I11990" s="10">
        <f t="shared" si="562"/>
        <v>5.1754999228484394E-2</v>
      </c>
      <c r="J11990" t="str">
        <f>_xlfn.XLOOKUP(A11990,Product_Details!$A:$A,Product_Details!$G:$G,"mens")</f>
        <v>Womens</v>
      </c>
      <c r="K11990">
        <f t="shared" si="563"/>
        <v>7535</v>
      </c>
    </row>
    <row r="11991" spans="1:11" ht="15">
      <c r="A11991" t="s">
        <v>26</v>
      </c>
      <c r="B11991">
        <v>5</v>
      </c>
      <c r="C11991">
        <v>15</v>
      </c>
      <c r="D11991" t="s">
        <v>23</v>
      </c>
      <c r="E11991" t="s">
        <v>1893</v>
      </c>
      <c r="F11991" s="1">
        <v>3.0170138888888889E-2</v>
      </c>
      <c r="G11991">
        <f>_xlfn.XLOOKUP($A11991,Product_pricing!$B:$B,Product_pricing!$C:$C)</f>
        <v>17</v>
      </c>
      <c r="H11991">
        <f t="shared" si="561"/>
        <v>72.25</v>
      </c>
      <c r="I11991" s="10">
        <f t="shared" si="562"/>
        <v>6.3756158469872079E-2</v>
      </c>
      <c r="J11991" t="str">
        <f>_xlfn.XLOOKUP(A11991,Product_Details!$A:$A,Product_Details!$G:$G,"mens")</f>
        <v>Mens</v>
      </c>
      <c r="K11991">
        <f t="shared" si="563"/>
        <v>3780</v>
      </c>
    </row>
    <row r="11992" spans="1:11" ht="15">
      <c r="A11992" t="s">
        <v>27</v>
      </c>
      <c r="B11992">
        <v>1</v>
      </c>
      <c r="C11992">
        <v>15</v>
      </c>
      <c r="D11992" t="s">
        <v>23</v>
      </c>
      <c r="E11992" t="s">
        <v>1893</v>
      </c>
      <c r="F11992" s="1">
        <v>3.0170138888888889E-2</v>
      </c>
      <c r="G11992">
        <f>_xlfn.XLOOKUP($A11992,Product_pricing!$B:$B,Product_pricing!$C:$C)</f>
        <v>29</v>
      </c>
      <c r="H11992">
        <f t="shared" si="561"/>
        <v>24.65</v>
      </c>
      <c r="I11992" s="10">
        <f t="shared" si="562"/>
        <v>2.1752101125015178E-2</v>
      </c>
      <c r="J11992" t="str">
        <f>_xlfn.XLOOKUP(A11992,Product_Details!$A:$A,Product_Details!$G:$G,"mens")</f>
        <v>Mens</v>
      </c>
      <c r="K11992">
        <f t="shared" si="563"/>
        <v>3780</v>
      </c>
    </row>
    <row r="11993" spans="1:11" ht="15">
      <c r="A11993" t="s">
        <v>22</v>
      </c>
      <c r="B11993">
        <v>4</v>
      </c>
      <c r="C11993">
        <v>22</v>
      </c>
      <c r="D11993" t="s">
        <v>23</v>
      </c>
      <c r="E11993" t="s">
        <v>1894</v>
      </c>
      <c r="F11993" s="1">
        <v>2.5278935185185186E-2</v>
      </c>
      <c r="G11993">
        <f>_xlfn.XLOOKUP($A11993,Product_pricing!$B:$B,Product_pricing!$C:$C)</f>
        <v>13</v>
      </c>
      <c r="H11993">
        <f t="shared" si="561"/>
        <v>40.56</v>
      </c>
      <c r="I11993" s="10">
        <f t="shared" si="562"/>
        <v>3.5791692561079745E-2</v>
      </c>
      <c r="J11993" t="str">
        <f>_xlfn.XLOOKUP(A11993,Product_Details!$A:$A,Product_Details!$G:$G,"mens")</f>
        <v>Womens</v>
      </c>
      <c r="K11993">
        <f t="shared" si="563"/>
        <v>2511.6666666666665</v>
      </c>
    </row>
    <row r="11994" spans="1:11" ht="15">
      <c r="A11994" t="s">
        <v>35</v>
      </c>
      <c r="B11994">
        <v>3</v>
      </c>
      <c r="C11994">
        <v>22</v>
      </c>
      <c r="D11994" t="s">
        <v>23</v>
      </c>
      <c r="E11994" t="s">
        <v>1894</v>
      </c>
      <c r="F11994" s="1">
        <v>2.5278935185185186E-2</v>
      </c>
      <c r="G11994">
        <f>_xlfn.XLOOKUP($A11994,Product_pricing!$B:$B,Product_pricing!$C:$C)</f>
        <v>32</v>
      </c>
      <c r="H11994">
        <f t="shared" si="561"/>
        <v>74.88</v>
      </c>
      <c r="I11994" s="10">
        <f t="shared" si="562"/>
        <v>6.6076970881993366E-2</v>
      </c>
      <c r="J11994" t="str">
        <f>_xlfn.XLOOKUP(A11994,Product_Details!$A:$A,Product_Details!$G:$G,"mens")</f>
        <v>Womens</v>
      </c>
      <c r="K11994">
        <f t="shared" si="563"/>
        <v>2511.6666666666665</v>
      </c>
    </row>
    <row r="11995" spans="1:11" ht="15">
      <c r="A11995" t="s">
        <v>36</v>
      </c>
      <c r="B11995">
        <v>5</v>
      </c>
      <c r="C11995">
        <v>22</v>
      </c>
      <c r="D11995" t="s">
        <v>23</v>
      </c>
      <c r="E11995" t="s">
        <v>1894</v>
      </c>
      <c r="F11995" s="1">
        <v>2.5278935185185186E-2</v>
      </c>
      <c r="G11995">
        <f>_xlfn.XLOOKUP($A11995,Product_pricing!$B:$B,Product_pricing!$C:$C)</f>
        <v>23</v>
      </c>
      <c r="H11995">
        <f t="shared" si="561"/>
        <v>89.7</v>
      </c>
      <c r="I11995" s="10">
        <f t="shared" si="562"/>
        <v>7.915470470238789E-2</v>
      </c>
      <c r="J11995" t="str">
        <f>_xlfn.XLOOKUP(A11995,Product_Details!$A:$A,Product_Details!$G:$G,"mens")</f>
        <v>Womens</v>
      </c>
      <c r="K11995">
        <f t="shared" si="563"/>
        <v>2511.6666666666665</v>
      </c>
    </row>
    <row r="11996" spans="1:11" ht="15">
      <c r="A11996" t="s">
        <v>41</v>
      </c>
      <c r="B11996">
        <v>1</v>
      </c>
      <c r="C11996">
        <v>22</v>
      </c>
      <c r="D11996" t="s">
        <v>23</v>
      </c>
      <c r="E11996" t="s">
        <v>1894</v>
      </c>
      <c r="F11996" s="1">
        <v>2.5278935185185186E-2</v>
      </c>
      <c r="G11996">
        <f>_xlfn.XLOOKUP($A11996,Product_pricing!$B:$B,Product_pricing!$C:$C)</f>
        <v>10</v>
      </c>
      <c r="H11996">
        <f t="shared" si="561"/>
        <v>7.8000000000000007</v>
      </c>
      <c r="I11996" s="10">
        <f t="shared" si="562"/>
        <v>6.8830178002076432E-3</v>
      </c>
      <c r="J11996" t="str">
        <f>_xlfn.XLOOKUP(A11996,Product_Details!$A:$A,Product_Details!$G:$G,"mens")</f>
        <v>Mens</v>
      </c>
      <c r="K11996">
        <f t="shared" si="563"/>
        <v>7560</v>
      </c>
    </row>
    <row r="11997" spans="1:11" ht="15">
      <c r="A11997" t="s">
        <v>35</v>
      </c>
      <c r="B11997">
        <v>5</v>
      </c>
      <c r="C11997">
        <v>6</v>
      </c>
      <c r="D11997" t="s">
        <v>23</v>
      </c>
      <c r="E11997" t="s">
        <v>1895</v>
      </c>
      <c r="F11997" s="1">
        <v>3.3900462962962968E-3</v>
      </c>
      <c r="G11997">
        <f>_xlfn.XLOOKUP($A11997,Product_pricing!$B:$B,Product_pricing!$C:$C)</f>
        <v>32</v>
      </c>
      <c r="H11997">
        <f t="shared" si="561"/>
        <v>150.39999999999998</v>
      </c>
      <c r="I11997" s="10">
        <f t="shared" si="562"/>
        <v>0.13271870219887555</v>
      </c>
      <c r="J11997" t="str">
        <f>_xlfn.XLOOKUP(A11997,Product_Details!$A:$A,Product_Details!$G:$G,"mens")</f>
        <v>Womens</v>
      </c>
      <c r="K11997">
        <f t="shared" si="563"/>
        <v>2511.6666666666665</v>
      </c>
    </row>
    <row r="11998" spans="1:11" ht="15">
      <c r="A11998" t="s">
        <v>29</v>
      </c>
      <c r="B11998">
        <v>5</v>
      </c>
      <c r="C11998">
        <v>6</v>
      </c>
      <c r="D11998" t="s">
        <v>23</v>
      </c>
      <c r="E11998" t="s">
        <v>1895</v>
      </c>
      <c r="F11998" s="1">
        <v>3.3900462962962968E-3</v>
      </c>
      <c r="G11998">
        <f>_xlfn.XLOOKUP($A11998,Product_pricing!$B:$B,Product_pricing!$C:$C)</f>
        <v>10</v>
      </c>
      <c r="H11998">
        <f t="shared" si="561"/>
        <v>47</v>
      </c>
      <c r="I11998" s="10">
        <f t="shared" si="562"/>
        <v>4.1474594437148619E-2</v>
      </c>
      <c r="J11998" t="str">
        <f>_xlfn.XLOOKUP(A11998,Product_Details!$A:$A,Product_Details!$G:$G,"mens")</f>
        <v>Womens</v>
      </c>
      <c r="K11998">
        <f t="shared" si="563"/>
        <v>2511.6666666666665</v>
      </c>
    </row>
    <row r="11999" spans="1:11" ht="15">
      <c r="A11999" t="s">
        <v>30</v>
      </c>
      <c r="B11999">
        <v>1</v>
      </c>
      <c r="C11999">
        <v>6</v>
      </c>
      <c r="D11999" t="s">
        <v>23</v>
      </c>
      <c r="E11999" t="s">
        <v>1895</v>
      </c>
      <c r="F11999" s="1">
        <v>3.3900462962962968E-3</v>
      </c>
      <c r="G11999">
        <f>_xlfn.XLOOKUP($A11999,Product_pricing!$B:$B,Product_pricing!$C:$C)</f>
        <v>19</v>
      </c>
      <c r="H11999">
        <f t="shared" si="561"/>
        <v>17.86</v>
      </c>
      <c r="I11999" s="10">
        <f t="shared" si="562"/>
        <v>1.5760345886116474E-2</v>
      </c>
      <c r="J11999" t="str">
        <f>_xlfn.XLOOKUP(A11999,Product_Details!$A:$A,Product_Details!$G:$G,"mens")</f>
        <v>Womens</v>
      </c>
      <c r="K11999">
        <f t="shared" si="563"/>
        <v>2511.6666666666665</v>
      </c>
    </row>
    <row r="12000" spans="1:11" ht="15">
      <c r="A12000" t="s">
        <v>31</v>
      </c>
      <c r="B12000">
        <v>4</v>
      </c>
      <c r="C12000">
        <v>6</v>
      </c>
      <c r="D12000" t="s">
        <v>23</v>
      </c>
      <c r="E12000" t="s">
        <v>1895</v>
      </c>
      <c r="F12000" s="1">
        <v>3.3900462962962968E-3</v>
      </c>
      <c r="G12000">
        <f>_xlfn.XLOOKUP($A12000,Product_pricing!$B:$B,Product_pricing!$C:$C)</f>
        <v>57</v>
      </c>
      <c r="H12000">
        <f t="shared" si="561"/>
        <v>214.32</v>
      </c>
      <c r="I12000" s="10">
        <f t="shared" si="562"/>
        <v>0.18912415063339769</v>
      </c>
      <c r="J12000" t="str">
        <f>_xlfn.XLOOKUP(A12000,Product_Details!$A:$A,Product_Details!$G:$G,"mens")</f>
        <v>Mens</v>
      </c>
      <c r="K12000">
        <f t="shared" si="563"/>
        <v>3780</v>
      </c>
    </row>
    <row r="12001" spans="1:11" ht="15">
      <c r="A12001" t="s">
        <v>32</v>
      </c>
      <c r="B12001">
        <v>1</v>
      </c>
      <c r="C12001">
        <v>6</v>
      </c>
      <c r="D12001" t="s">
        <v>23</v>
      </c>
      <c r="E12001" t="s">
        <v>1895</v>
      </c>
      <c r="F12001" s="1">
        <v>3.3900462962962968E-3</v>
      </c>
      <c r="G12001">
        <f>_xlfn.XLOOKUP($A12001,Product_pricing!$B:$B,Product_pricing!$C:$C)</f>
        <v>36</v>
      </c>
      <c r="H12001">
        <f t="shared" si="561"/>
        <v>33.839999999999996</v>
      </c>
      <c r="I12001" s="10">
        <f t="shared" si="562"/>
        <v>2.9861707994747001E-2</v>
      </c>
      <c r="J12001" t="str">
        <f>_xlfn.XLOOKUP(A12001,Product_Details!$A:$A,Product_Details!$G:$G,"mens")</f>
        <v>Mens</v>
      </c>
      <c r="K12001">
        <f t="shared" si="563"/>
        <v>3780</v>
      </c>
    </row>
    <row r="12002" spans="1:11" ht="15">
      <c r="A12002" t="s">
        <v>22</v>
      </c>
      <c r="B12002">
        <v>3</v>
      </c>
      <c r="C12002">
        <v>20</v>
      </c>
      <c r="D12002" t="s">
        <v>23</v>
      </c>
      <c r="E12002" t="s">
        <v>1896</v>
      </c>
      <c r="F12002" s="1">
        <v>3.4535879629629632E-2</v>
      </c>
      <c r="G12002">
        <f>_xlfn.XLOOKUP($A12002,Product_pricing!$B:$B,Product_pricing!$C:$C)</f>
        <v>13</v>
      </c>
      <c r="H12002">
        <f t="shared" si="561"/>
        <v>31.200000000000003</v>
      </c>
      <c r="I12002" s="10">
        <f t="shared" si="562"/>
        <v>2.7532071200830573E-2</v>
      </c>
      <c r="J12002" t="str">
        <f>_xlfn.XLOOKUP(A12002,Product_Details!$A:$A,Product_Details!$G:$G,"mens")</f>
        <v>Womens</v>
      </c>
      <c r="K12002">
        <f t="shared" si="563"/>
        <v>1883.75</v>
      </c>
    </row>
    <row r="12003" spans="1:11" ht="15">
      <c r="A12003" t="s">
        <v>35</v>
      </c>
      <c r="B12003">
        <v>4</v>
      </c>
      <c r="C12003">
        <v>20</v>
      </c>
      <c r="D12003" t="s">
        <v>23</v>
      </c>
      <c r="E12003" t="s">
        <v>1896</v>
      </c>
      <c r="F12003" s="1">
        <v>3.4535879629629632E-2</v>
      </c>
      <c r="G12003">
        <f>_xlfn.XLOOKUP($A12003,Product_pricing!$B:$B,Product_pricing!$C:$C)</f>
        <v>32</v>
      </c>
      <c r="H12003">
        <f t="shared" si="561"/>
        <v>102.4</v>
      </c>
      <c r="I12003" s="10">
        <f t="shared" si="562"/>
        <v>9.0361669582213158E-2</v>
      </c>
      <c r="J12003" t="str">
        <f>_xlfn.XLOOKUP(A12003,Product_Details!$A:$A,Product_Details!$G:$G,"mens")</f>
        <v>Womens</v>
      </c>
      <c r="K12003">
        <f t="shared" si="563"/>
        <v>1883.75</v>
      </c>
    </row>
    <row r="12004" spans="1:11" ht="15">
      <c r="A12004" t="s">
        <v>36</v>
      </c>
      <c r="B12004">
        <v>5</v>
      </c>
      <c r="C12004">
        <v>20</v>
      </c>
      <c r="D12004" t="s">
        <v>23</v>
      </c>
      <c r="E12004" t="s">
        <v>1896</v>
      </c>
      <c r="F12004" s="1">
        <v>3.4535879629629632E-2</v>
      </c>
      <c r="G12004">
        <f>_xlfn.XLOOKUP($A12004,Product_pricing!$B:$B,Product_pricing!$C:$C)</f>
        <v>23</v>
      </c>
      <c r="H12004">
        <f t="shared" si="561"/>
        <v>92</v>
      </c>
      <c r="I12004" s="10">
        <f t="shared" si="562"/>
        <v>8.1184312515269627E-2</v>
      </c>
      <c r="J12004" t="str">
        <f>_xlfn.XLOOKUP(A12004,Product_Details!$A:$A,Product_Details!$G:$G,"mens")</f>
        <v>Womens</v>
      </c>
      <c r="K12004">
        <f t="shared" si="563"/>
        <v>1883.75</v>
      </c>
    </row>
    <row r="12005" spans="1:11" ht="15">
      <c r="A12005" t="s">
        <v>30</v>
      </c>
      <c r="B12005">
        <v>3</v>
      </c>
      <c r="C12005">
        <v>20</v>
      </c>
      <c r="D12005" t="s">
        <v>23</v>
      </c>
      <c r="E12005" t="s">
        <v>1896</v>
      </c>
      <c r="F12005" s="1">
        <v>3.4535879629629632E-2</v>
      </c>
      <c r="G12005">
        <f>_xlfn.XLOOKUP($A12005,Product_pricing!$B:$B,Product_pricing!$C:$C)</f>
        <v>19</v>
      </c>
      <c r="H12005">
        <f t="shared" si="561"/>
        <v>45.6</v>
      </c>
      <c r="I12005" s="10">
        <f t="shared" si="562"/>
        <v>4.0239180985829293E-2</v>
      </c>
      <c r="J12005" t="str">
        <f>_xlfn.XLOOKUP(A12005,Product_Details!$A:$A,Product_Details!$G:$G,"mens")</f>
        <v>Womens</v>
      </c>
      <c r="K12005">
        <f t="shared" si="563"/>
        <v>1883.75</v>
      </c>
    </row>
    <row r="12006" spans="1:11" ht="15">
      <c r="A12006" t="s">
        <v>32</v>
      </c>
      <c r="B12006">
        <v>1</v>
      </c>
      <c r="C12006">
        <v>20</v>
      </c>
      <c r="D12006" t="s">
        <v>23</v>
      </c>
      <c r="E12006" t="s">
        <v>1896</v>
      </c>
      <c r="F12006" s="1">
        <v>3.4535879629629632E-2</v>
      </c>
      <c r="G12006">
        <f>_xlfn.XLOOKUP($A12006,Product_pricing!$B:$B,Product_pricing!$C:$C)</f>
        <v>36</v>
      </c>
      <c r="H12006">
        <f t="shared" si="561"/>
        <v>28.8</v>
      </c>
      <c r="I12006" s="10">
        <f t="shared" si="562"/>
        <v>2.5414219569997454E-2</v>
      </c>
      <c r="J12006" t="str">
        <f>_xlfn.XLOOKUP(A12006,Product_Details!$A:$A,Product_Details!$G:$G,"mens")</f>
        <v>Mens</v>
      </c>
      <c r="K12006">
        <f t="shared" si="563"/>
        <v>7560</v>
      </c>
    </row>
    <row r="12007" spans="1:11" ht="15">
      <c r="A12007" t="s">
        <v>22</v>
      </c>
      <c r="B12007">
        <v>2</v>
      </c>
      <c r="C12007">
        <v>23</v>
      </c>
      <c r="D12007" t="s">
        <v>33</v>
      </c>
      <c r="E12007" t="s">
        <v>1897</v>
      </c>
      <c r="F12007" s="1">
        <v>2.6454861111111113E-2</v>
      </c>
      <c r="G12007">
        <f>_xlfn.XLOOKUP($A12007,Product_pricing!$B:$B,Product_pricing!$C:$C)</f>
        <v>13</v>
      </c>
      <c r="H12007">
        <f t="shared" si="561"/>
        <v>20.02</v>
      </c>
      <c r="I12007" s="10">
        <f t="shared" si="562"/>
        <v>1.7666412353866283E-2</v>
      </c>
      <c r="J12007" t="str">
        <f>_xlfn.XLOOKUP(A12007,Product_Details!$A:$A,Product_Details!$G:$G,"mens")</f>
        <v>Womens</v>
      </c>
      <c r="K12007">
        <f t="shared" si="563"/>
        <v>1883.75</v>
      </c>
    </row>
    <row r="12008" spans="1:11" ht="15">
      <c r="A12008" t="s">
        <v>35</v>
      </c>
      <c r="B12008">
        <v>3</v>
      </c>
      <c r="C12008">
        <v>23</v>
      </c>
      <c r="D12008" t="s">
        <v>33</v>
      </c>
      <c r="E12008" t="s">
        <v>1897</v>
      </c>
      <c r="F12008" s="1">
        <v>2.6454861111111113E-2</v>
      </c>
      <c r="G12008">
        <f>_xlfn.XLOOKUP($A12008,Product_pricing!$B:$B,Product_pricing!$C:$C)</f>
        <v>32</v>
      </c>
      <c r="H12008">
        <f t="shared" si="561"/>
        <v>73.92</v>
      </c>
      <c r="I12008" s="10">
        <f t="shared" si="562"/>
        <v>6.5229830229660127E-2</v>
      </c>
      <c r="J12008" t="str">
        <f>_xlfn.XLOOKUP(A12008,Product_Details!$A:$A,Product_Details!$G:$G,"mens")</f>
        <v>Womens</v>
      </c>
      <c r="K12008">
        <f t="shared" si="563"/>
        <v>1883.75</v>
      </c>
    </row>
    <row r="12009" spans="1:11" ht="15">
      <c r="A12009" t="s">
        <v>29</v>
      </c>
      <c r="B12009">
        <v>5</v>
      </c>
      <c r="C12009">
        <v>23</v>
      </c>
      <c r="D12009" t="s">
        <v>33</v>
      </c>
      <c r="E12009" t="s">
        <v>1897</v>
      </c>
      <c r="F12009" s="1">
        <v>2.6454861111111113E-2</v>
      </c>
      <c r="G12009">
        <f>_xlfn.XLOOKUP($A12009,Product_pricing!$B:$B,Product_pricing!$C:$C)</f>
        <v>10</v>
      </c>
      <c r="H12009">
        <f t="shared" si="561"/>
        <v>38.5</v>
      </c>
      <c r="I12009" s="10">
        <f t="shared" si="562"/>
        <v>3.3973869911281318E-2</v>
      </c>
      <c r="J12009" t="str">
        <f>_xlfn.XLOOKUP(A12009,Product_Details!$A:$A,Product_Details!$G:$G,"mens")</f>
        <v>Womens</v>
      </c>
      <c r="K12009">
        <f t="shared" si="563"/>
        <v>1883.75</v>
      </c>
    </row>
    <row r="12010" spans="1:11" ht="15">
      <c r="A12010" t="s">
        <v>30</v>
      </c>
      <c r="B12010">
        <v>1</v>
      </c>
      <c r="C12010">
        <v>23</v>
      </c>
      <c r="D12010" t="s">
        <v>33</v>
      </c>
      <c r="E12010" t="s">
        <v>1897</v>
      </c>
      <c r="F12010" s="1">
        <v>2.6454861111111113E-2</v>
      </c>
      <c r="G12010">
        <f>_xlfn.XLOOKUP($A12010,Product_pricing!$B:$B,Product_pricing!$C:$C)</f>
        <v>19</v>
      </c>
      <c r="H12010">
        <f t="shared" si="561"/>
        <v>14.63</v>
      </c>
      <c r="I12010" s="10">
        <f t="shared" si="562"/>
        <v>1.29100705662869E-2</v>
      </c>
      <c r="J12010" t="str">
        <f>_xlfn.XLOOKUP(A12010,Product_Details!$A:$A,Product_Details!$G:$G,"mens")</f>
        <v>Womens</v>
      </c>
      <c r="K12010">
        <f t="shared" si="563"/>
        <v>1883.75</v>
      </c>
    </row>
    <row r="12011" spans="1:11" ht="15">
      <c r="A12011" t="s">
        <v>25</v>
      </c>
      <c r="B12011">
        <v>2</v>
      </c>
      <c r="C12011">
        <v>23</v>
      </c>
      <c r="D12011" t="s">
        <v>33</v>
      </c>
      <c r="E12011" t="s">
        <v>1897</v>
      </c>
      <c r="F12011" s="1">
        <v>2.6454861111111113E-2</v>
      </c>
      <c r="G12011">
        <f>_xlfn.XLOOKUP($A12011,Product_pricing!$B:$B,Product_pricing!$C:$C)</f>
        <v>40</v>
      </c>
      <c r="H12011">
        <f t="shared" si="561"/>
        <v>61.6</v>
      </c>
      <c r="I12011" s="10">
        <f t="shared" si="562"/>
        <v>5.4358191858050103E-2</v>
      </c>
      <c r="J12011" t="str">
        <f>_xlfn.XLOOKUP(A12011,Product_Details!$A:$A,Product_Details!$G:$G,"mens")</f>
        <v>Mens</v>
      </c>
      <c r="K12011">
        <f t="shared" si="563"/>
        <v>1512</v>
      </c>
    </row>
    <row r="12012" spans="1:11" ht="15">
      <c r="A12012" t="s">
        <v>31</v>
      </c>
      <c r="B12012">
        <v>4</v>
      </c>
      <c r="C12012">
        <v>23</v>
      </c>
      <c r="D12012" t="s">
        <v>33</v>
      </c>
      <c r="E12012" t="s">
        <v>1897</v>
      </c>
      <c r="F12012" s="1">
        <v>2.6454861111111113E-2</v>
      </c>
      <c r="G12012">
        <f>_xlfn.XLOOKUP($A12012,Product_pricing!$B:$B,Product_pricing!$C:$C)</f>
        <v>57</v>
      </c>
      <c r="H12012">
        <f t="shared" si="561"/>
        <v>175.56</v>
      </c>
      <c r="I12012" s="10">
        <f t="shared" si="562"/>
        <v>0.15492084679544277</v>
      </c>
      <c r="J12012" t="str">
        <f>_xlfn.XLOOKUP(A12012,Product_Details!$A:$A,Product_Details!$G:$G,"mens")</f>
        <v>Mens</v>
      </c>
      <c r="K12012">
        <f t="shared" si="563"/>
        <v>1512</v>
      </c>
    </row>
    <row r="12013" spans="1:11" ht="15">
      <c r="A12013" t="s">
        <v>32</v>
      </c>
      <c r="B12013">
        <v>2</v>
      </c>
      <c r="C12013">
        <v>23</v>
      </c>
      <c r="D12013" t="s">
        <v>33</v>
      </c>
      <c r="E12013" t="s">
        <v>1897</v>
      </c>
      <c r="F12013" s="1">
        <v>2.6454861111111113E-2</v>
      </c>
      <c r="G12013">
        <f>_xlfn.XLOOKUP($A12013,Product_pricing!$B:$B,Product_pricing!$C:$C)</f>
        <v>36</v>
      </c>
      <c r="H12013">
        <f t="shared" si="561"/>
        <v>55.44</v>
      </c>
      <c r="I12013" s="10">
        <f t="shared" si="562"/>
        <v>4.8922372672245092E-2</v>
      </c>
      <c r="J12013" t="str">
        <f>_xlfn.XLOOKUP(A12013,Product_Details!$A:$A,Product_Details!$G:$G,"mens")</f>
        <v>Mens</v>
      </c>
      <c r="K12013">
        <f t="shared" si="563"/>
        <v>1512</v>
      </c>
    </row>
    <row r="12014" spans="1:11" ht="15">
      <c r="A12014" t="s">
        <v>26</v>
      </c>
      <c r="B12014">
        <v>5</v>
      </c>
      <c r="C12014">
        <v>23</v>
      </c>
      <c r="D12014" t="s">
        <v>33</v>
      </c>
      <c r="E12014" t="s">
        <v>1897</v>
      </c>
      <c r="F12014" s="1">
        <v>2.6454861111111113E-2</v>
      </c>
      <c r="G12014">
        <f>_xlfn.XLOOKUP($A12014,Product_pricing!$B:$B,Product_pricing!$C:$C)</f>
        <v>17</v>
      </c>
      <c r="H12014">
        <f t="shared" si="561"/>
        <v>65.45</v>
      </c>
      <c r="I12014" s="10">
        <f t="shared" si="562"/>
        <v>5.7755578849178237E-2</v>
      </c>
      <c r="J12014" t="str">
        <f>_xlfn.XLOOKUP(A12014,Product_Details!$A:$A,Product_Details!$G:$G,"mens")</f>
        <v>Mens</v>
      </c>
      <c r="K12014">
        <f t="shared" si="563"/>
        <v>1512</v>
      </c>
    </row>
    <row r="12015" spans="1:11" ht="15">
      <c r="A12015" t="s">
        <v>27</v>
      </c>
      <c r="B12015">
        <v>2</v>
      </c>
      <c r="C12015">
        <v>23</v>
      </c>
      <c r="D12015" t="s">
        <v>33</v>
      </c>
      <c r="E12015" t="s">
        <v>1897</v>
      </c>
      <c r="F12015" s="1">
        <v>2.6454861111111113E-2</v>
      </c>
      <c r="G12015">
        <f>_xlfn.XLOOKUP($A12015,Product_pricing!$B:$B,Product_pricing!$C:$C)</f>
        <v>29</v>
      </c>
      <c r="H12015">
        <f t="shared" si="561"/>
        <v>44.660000000000004</v>
      </c>
      <c r="I12015" s="10">
        <f t="shared" si="562"/>
        <v>3.940968909708633E-2</v>
      </c>
      <c r="J12015" t="str">
        <f>_xlfn.XLOOKUP(A12015,Product_Details!$A:$A,Product_Details!$G:$G,"mens")</f>
        <v>Mens</v>
      </c>
      <c r="K12015">
        <f t="shared" si="563"/>
        <v>1512</v>
      </c>
    </row>
    <row r="12016" spans="1:11" ht="15">
      <c r="A12016" t="s">
        <v>35</v>
      </c>
      <c r="B12016">
        <v>4</v>
      </c>
      <c r="C12016">
        <v>4</v>
      </c>
      <c r="D12016" t="s">
        <v>33</v>
      </c>
      <c r="E12016" t="s">
        <v>1898</v>
      </c>
      <c r="F12016" s="1">
        <v>8.416666666666666E-3</v>
      </c>
      <c r="G12016">
        <f>_xlfn.XLOOKUP($A12016,Product_pricing!$B:$B,Product_pricing!$C:$C)</f>
        <v>32</v>
      </c>
      <c r="H12016">
        <f t="shared" si="561"/>
        <v>122.88</v>
      </c>
      <c r="I12016" s="10">
        <f t="shared" si="562"/>
        <v>0.10843400349865578</v>
      </c>
      <c r="J12016" t="str">
        <f>_xlfn.XLOOKUP(A12016,Product_Details!$A:$A,Product_Details!$G:$G,"mens")</f>
        <v>Womens</v>
      </c>
      <c r="K12016">
        <f t="shared" si="563"/>
        <v>1507</v>
      </c>
    </row>
    <row r="12017" spans="1:11" ht="15">
      <c r="A12017" t="s">
        <v>29</v>
      </c>
      <c r="B12017">
        <v>2</v>
      </c>
      <c r="C12017">
        <v>4</v>
      </c>
      <c r="D12017" t="s">
        <v>33</v>
      </c>
      <c r="E12017" t="s">
        <v>1898</v>
      </c>
      <c r="F12017" s="1">
        <v>8.416666666666666E-3</v>
      </c>
      <c r="G12017">
        <f>_xlfn.XLOOKUP($A12017,Product_pricing!$B:$B,Product_pricing!$C:$C)</f>
        <v>10</v>
      </c>
      <c r="H12017">
        <f t="shared" si="561"/>
        <v>19.2</v>
      </c>
      <c r="I12017" s="10">
        <f t="shared" si="562"/>
        <v>1.6942813046664965E-2</v>
      </c>
      <c r="J12017" t="str">
        <f>_xlfn.XLOOKUP(A12017,Product_Details!$A:$A,Product_Details!$G:$G,"mens")</f>
        <v>Womens</v>
      </c>
      <c r="K12017">
        <f t="shared" si="563"/>
        <v>1507</v>
      </c>
    </row>
    <row r="12018" spans="1:11" ht="15">
      <c r="A12018" t="s">
        <v>36</v>
      </c>
      <c r="B12018">
        <v>3</v>
      </c>
      <c r="C12018">
        <v>4</v>
      </c>
      <c r="D12018" t="s">
        <v>33</v>
      </c>
      <c r="E12018" t="s">
        <v>1898</v>
      </c>
      <c r="F12018" s="1">
        <v>8.416666666666666E-3</v>
      </c>
      <c r="G12018">
        <f>_xlfn.XLOOKUP($A12018,Product_pricing!$B:$B,Product_pricing!$C:$C)</f>
        <v>23</v>
      </c>
      <c r="H12018">
        <f t="shared" si="561"/>
        <v>66.239999999999995</v>
      </c>
      <c r="I12018" s="10">
        <f t="shared" si="562"/>
        <v>5.845270501099413E-2</v>
      </c>
      <c r="J12018" t="str">
        <f>_xlfn.XLOOKUP(A12018,Product_Details!$A:$A,Product_Details!$G:$G,"mens")</f>
        <v>Womens</v>
      </c>
      <c r="K12018">
        <f t="shared" si="563"/>
        <v>1507</v>
      </c>
    </row>
    <row r="12019" spans="1:11" ht="15">
      <c r="A12019" t="s">
        <v>30</v>
      </c>
      <c r="B12019">
        <v>5</v>
      </c>
      <c r="C12019">
        <v>4</v>
      </c>
      <c r="D12019" t="s">
        <v>33</v>
      </c>
      <c r="E12019" t="s">
        <v>1898</v>
      </c>
      <c r="F12019" s="1">
        <v>8.416666666666666E-3</v>
      </c>
      <c r="G12019">
        <f>_xlfn.XLOOKUP($A12019,Product_pricing!$B:$B,Product_pricing!$C:$C)</f>
        <v>19</v>
      </c>
      <c r="H12019">
        <f t="shared" si="561"/>
        <v>91.2</v>
      </c>
      <c r="I12019" s="10">
        <f t="shared" si="562"/>
        <v>8.0478361971658585E-2</v>
      </c>
      <c r="J12019" t="str">
        <f>_xlfn.XLOOKUP(A12019,Product_Details!$A:$A,Product_Details!$G:$G,"mens")</f>
        <v>Womens</v>
      </c>
      <c r="K12019">
        <f t="shared" si="563"/>
        <v>1507</v>
      </c>
    </row>
    <row r="12020" spans="1:11" ht="15">
      <c r="A12020" t="s">
        <v>38</v>
      </c>
      <c r="B12020">
        <v>4</v>
      </c>
      <c r="C12020">
        <v>4</v>
      </c>
      <c r="D12020" t="s">
        <v>33</v>
      </c>
      <c r="E12020" t="s">
        <v>1898</v>
      </c>
      <c r="F12020" s="1">
        <v>8.416666666666666E-3</v>
      </c>
      <c r="G12020">
        <f>_xlfn.XLOOKUP($A12020,Product_pricing!$B:$B,Product_pricing!$C:$C)</f>
        <v>54</v>
      </c>
      <c r="H12020">
        <f t="shared" si="561"/>
        <v>207.35999999999999</v>
      </c>
      <c r="I12020" s="10">
        <f t="shared" si="562"/>
        <v>0.18298238090398164</v>
      </c>
      <c r="J12020" t="str">
        <f>_xlfn.XLOOKUP(A12020,Product_Details!$A:$A,Product_Details!$G:$G,"mens")</f>
        <v>Womens</v>
      </c>
      <c r="K12020">
        <f t="shared" si="563"/>
        <v>1507</v>
      </c>
    </row>
    <row r="12021" spans="1:11" ht="15">
      <c r="A12021" t="s">
        <v>41</v>
      </c>
      <c r="B12021">
        <v>2</v>
      </c>
      <c r="C12021">
        <v>4</v>
      </c>
      <c r="D12021" t="s">
        <v>33</v>
      </c>
      <c r="E12021" t="s">
        <v>1898</v>
      </c>
      <c r="F12021" s="1">
        <v>8.416666666666666E-3</v>
      </c>
      <c r="G12021">
        <f>_xlfn.XLOOKUP($A12021,Product_pricing!$B:$B,Product_pricing!$C:$C)</f>
        <v>10</v>
      </c>
      <c r="H12021">
        <f t="shared" si="561"/>
        <v>19.2</v>
      </c>
      <c r="I12021" s="10">
        <f t="shared" si="562"/>
        <v>1.6942813046664965E-2</v>
      </c>
      <c r="J12021" t="str">
        <f>_xlfn.XLOOKUP(A12021,Product_Details!$A:$A,Product_Details!$G:$G,"mens")</f>
        <v>Mens</v>
      </c>
      <c r="K12021">
        <f t="shared" si="563"/>
        <v>1890</v>
      </c>
    </row>
    <row r="12022" spans="1:11" ht="15">
      <c r="A12022" t="s">
        <v>31</v>
      </c>
      <c r="B12022">
        <v>5</v>
      </c>
      <c r="C12022">
        <v>4</v>
      </c>
      <c r="D12022" t="s">
        <v>33</v>
      </c>
      <c r="E12022" t="s">
        <v>1898</v>
      </c>
      <c r="F12022" s="1">
        <v>8.416666666666666E-3</v>
      </c>
      <c r="G12022">
        <f>_xlfn.XLOOKUP($A12022,Product_pricing!$B:$B,Product_pricing!$C:$C)</f>
        <v>57</v>
      </c>
      <c r="H12022">
        <f t="shared" si="561"/>
        <v>273.59999999999997</v>
      </c>
      <c r="I12022" s="10">
        <f t="shared" si="562"/>
        <v>0.24143508591497576</v>
      </c>
      <c r="J12022" t="str">
        <f>_xlfn.XLOOKUP(A12022,Product_Details!$A:$A,Product_Details!$G:$G,"mens")</f>
        <v>Mens</v>
      </c>
      <c r="K12022">
        <f t="shared" si="563"/>
        <v>1890</v>
      </c>
    </row>
    <row r="12023" spans="1:11" ht="15">
      <c r="A12023" t="s">
        <v>32</v>
      </c>
      <c r="B12023">
        <v>3</v>
      </c>
      <c r="C12023">
        <v>4</v>
      </c>
      <c r="D12023" t="s">
        <v>33</v>
      </c>
      <c r="E12023" t="s">
        <v>1898</v>
      </c>
      <c r="F12023" s="1">
        <v>8.416666666666666E-3</v>
      </c>
      <c r="G12023">
        <f>_xlfn.XLOOKUP($A12023,Product_pricing!$B:$B,Product_pricing!$C:$C)</f>
        <v>36</v>
      </c>
      <c r="H12023">
        <f t="shared" si="561"/>
        <v>103.67999999999999</v>
      </c>
      <c r="I12023" s="10">
        <f t="shared" si="562"/>
        <v>9.149119045199082E-2</v>
      </c>
      <c r="J12023" t="str">
        <f>_xlfn.XLOOKUP(A12023,Product_Details!$A:$A,Product_Details!$G:$G,"mens")</f>
        <v>Mens</v>
      </c>
      <c r="K12023">
        <f t="shared" si="563"/>
        <v>1890</v>
      </c>
    </row>
    <row r="12024" spans="1:11" ht="15">
      <c r="A12024" t="s">
        <v>27</v>
      </c>
      <c r="B12024">
        <v>2</v>
      </c>
      <c r="C12024">
        <v>4</v>
      </c>
      <c r="D12024" t="s">
        <v>33</v>
      </c>
      <c r="E12024" t="s">
        <v>1898</v>
      </c>
      <c r="F12024" s="1">
        <v>8.416666666666666E-3</v>
      </c>
      <c r="G12024">
        <f>_xlfn.XLOOKUP($A12024,Product_pricing!$B:$B,Product_pricing!$C:$C)</f>
        <v>29</v>
      </c>
      <c r="H12024">
        <f t="shared" si="561"/>
        <v>55.68</v>
      </c>
      <c r="I12024" s="10">
        <f t="shared" si="562"/>
        <v>4.9134157835328408E-2</v>
      </c>
      <c r="J12024" t="str">
        <f>_xlfn.XLOOKUP(A12024,Product_Details!$A:$A,Product_Details!$G:$G,"mens")</f>
        <v>Mens</v>
      </c>
      <c r="K12024">
        <f t="shared" si="563"/>
        <v>1890</v>
      </c>
    </row>
    <row r="12025" spans="1:11" ht="15">
      <c r="A12025" t="s">
        <v>22</v>
      </c>
      <c r="B12025">
        <v>4</v>
      </c>
      <c r="C12025">
        <v>15</v>
      </c>
      <c r="D12025" t="s">
        <v>23</v>
      </c>
      <c r="E12025" t="s">
        <v>1899</v>
      </c>
      <c r="F12025" s="1">
        <v>5.0405092592592593E-3</v>
      </c>
      <c r="G12025">
        <f>_xlfn.XLOOKUP($A12025,Product_pricing!$B:$B,Product_pricing!$C:$C)</f>
        <v>13</v>
      </c>
      <c r="H12025">
        <f t="shared" si="561"/>
        <v>44.199999999999996</v>
      </c>
      <c r="I12025" s="10">
        <f t="shared" si="562"/>
        <v>3.9003767534509973E-2</v>
      </c>
      <c r="J12025" t="str">
        <f>_xlfn.XLOOKUP(A12025,Product_Details!$A:$A,Product_Details!$G:$G,"mens")</f>
        <v>Womens</v>
      </c>
      <c r="K12025">
        <f t="shared" si="563"/>
        <v>7535</v>
      </c>
    </row>
    <row r="12026" spans="1:11" ht="15">
      <c r="A12026" t="s">
        <v>25</v>
      </c>
      <c r="B12026">
        <v>3</v>
      </c>
      <c r="C12026">
        <v>15</v>
      </c>
      <c r="D12026" t="s">
        <v>23</v>
      </c>
      <c r="E12026" t="s">
        <v>1899</v>
      </c>
      <c r="F12026" s="1">
        <v>5.0405092592592593E-3</v>
      </c>
      <c r="G12026">
        <f>_xlfn.XLOOKUP($A12026,Product_pricing!$B:$B,Product_pricing!$C:$C)</f>
        <v>40</v>
      </c>
      <c r="H12026">
        <f t="shared" si="561"/>
        <v>102</v>
      </c>
      <c r="I12026" s="10">
        <f t="shared" si="562"/>
        <v>9.0008694310407644E-2</v>
      </c>
      <c r="J12026" t="str">
        <f>_xlfn.XLOOKUP(A12026,Product_Details!$A:$A,Product_Details!$G:$G,"mens")</f>
        <v>Mens</v>
      </c>
      <c r="K12026">
        <f t="shared" si="563"/>
        <v>1890</v>
      </c>
    </row>
    <row r="12027" spans="1:11" ht="15">
      <c r="A12027" t="s">
        <v>31</v>
      </c>
      <c r="B12027">
        <v>5</v>
      </c>
      <c r="C12027">
        <v>15</v>
      </c>
      <c r="D12027" t="s">
        <v>23</v>
      </c>
      <c r="E12027" t="s">
        <v>1899</v>
      </c>
      <c r="F12027" s="1">
        <v>5.0405092592592593E-3</v>
      </c>
      <c r="G12027">
        <f>_xlfn.XLOOKUP($A12027,Product_pricing!$B:$B,Product_pricing!$C:$C)</f>
        <v>57</v>
      </c>
      <c r="H12027">
        <f t="shared" si="561"/>
        <v>242.25</v>
      </c>
      <c r="I12027" s="10">
        <f t="shared" si="562"/>
        <v>0.21377064898721815</v>
      </c>
      <c r="J12027" t="str">
        <f>_xlfn.XLOOKUP(A12027,Product_Details!$A:$A,Product_Details!$G:$G,"mens")</f>
        <v>Mens</v>
      </c>
      <c r="K12027">
        <f t="shared" si="563"/>
        <v>1890</v>
      </c>
    </row>
    <row r="12028" spans="1:11" ht="15">
      <c r="A12028" t="s">
        <v>26</v>
      </c>
      <c r="B12028">
        <v>5</v>
      </c>
      <c r="C12028">
        <v>15</v>
      </c>
      <c r="D12028" t="s">
        <v>23</v>
      </c>
      <c r="E12028" t="s">
        <v>1899</v>
      </c>
      <c r="F12028" s="1">
        <v>5.0405092592592593E-3</v>
      </c>
      <c r="G12028">
        <f>_xlfn.XLOOKUP($A12028,Product_pricing!$B:$B,Product_pricing!$C:$C)</f>
        <v>17</v>
      </c>
      <c r="H12028">
        <f t="shared" si="561"/>
        <v>72.25</v>
      </c>
      <c r="I12028" s="10">
        <f t="shared" si="562"/>
        <v>6.3756158469872079E-2</v>
      </c>
      <c r="J12028" t="str">
        <f>_xlfn.XLOOKUP(A12028,Product_Details!$A:$A,Product_Details!$G:$G,"mens")</f>
        <v>Mens</v>
      </c>
      <c r="K12028">
        <f t="shared" si="563"/>
        <v>1890</v>
      </c>
    </row>
    <row r="12029" spans="1:11" ht="15">
      <c r="A12029" t="s">
        <v>27</v>
      </c>
      <c r="B12029">
        <v>1</v>
      </c>
      <c r="C12029">
        <v>15</v>
      </c>
      <c r="D12029" t="s">
        <v>23</v>
      </c>
      <c r="E12029" t="s">
        <v>1899</v>
      </c>
      <c r="F12029" s="1">
        <v>5.0405092592592593E-3</v>
      </c>
      <c r="G12029">
        <f>_xlfn.XLOOKUP($A12029,Product_pricing!$B:$B,Product_pricing!$C:$C)</f>
        <v>29</v>
      </c>
      <c r="H12029">
        <f t="shared" si="561"/>
        <v>24.65</v>
      </c>
      <c r="I12029" s="10">
        <f t="shared" si="562"/>
        <v>2.1752101125015178E-2</v>
      </c>
      <c r="J12029" t="str">
        <f>_xlfn.XLOOKUP(A12029,Product_Details!$A:$A,Product_Details!$G:$G,"mens")</f>
        <v>Mens</v>
      </c>
      <c r="K12029">
        <f t="shared" si="563"/>
        <v>1890</v>
      </c>
    </row>
    <row r="12030" spans="1:11" ht="15">
      <c r="A12030" t="s">
        <v>22</v>
      </c>
      <c r="B12030">
        <v>4</v>
      </c>
      <c r="C12030">
        <v>5</v>
      </c>
      <c r="D12030" t="s">
        <v>23</v>
      </c>
      <c r="E12030" t="s">
        <v>1900</v>
      </c>
      <c r="F12030" s="1">
        <v>1.8505787037037039E-2</v>
      </c>
      <c r="G12030">
        <f>_xlfn.XLOOKUP($A12030,Product_pricing!$B:$B,Product_pricing!$C:$C)</f>
        <v>13</v>
      </c>
      <c r="H12030">
        <f t="shared" si="561"/>
        <v>49.4</v>
      </c>
      <c r="I12030" s="10">
        <f t="shared" si="562"/>
        <v>4.3592446067981738E-2</v>
      </c>
      <c r="J12030" t="str">
        <f>_xlfn.XLOOKUP(A12030,Product_Details!$A:$A,Product_Details!$G:$G,"mens")</f>
        <v>Womens</v>
      </c>
      <c r="K12030">
        <f t="shared" si="563"/>
        <v>7535</v>
      </c>
    </row>
    <row r="12031" spans="1:11" ht="15">
      <c r="A12031" t="s">
        <v>41</v>
      </c>
      <c r="B12031">
        <v>3</v>
      </c>
      <c r="C12031">
        <v>5</v>
      </c>
      <c r="D12031" t="s">
        <v>23</v>
      </c>
      <c r="E12031" t="s">
        <v>1900</v>
      </c>
      <c r="F12031" s="1">
        <v>1.8505787037037039E-2</v>
      </c>
      <c r="G12031">
        <f>_xlfn.XLOOKUP($A12031,Product_pricing!$B:$B,Product_pricing!$C:$C)</f>
        <v>10</v>
      </c>
      <c r="H12031">
        <f t="shared" si="561"/>
        <v>28.5</v>
      </c>
      <c r="I12031" s="10">
        <f t="shared" si="562"/>
        <v>2.5149488116143308E-2</v>
      </c>
      <c r="J12031" t="str">
        <f>_xlfn.XLOOKUP(A12031,Product_Details!$A:$A,Product_Details!$G:$G,"mens")</f>
        <v>Mens</v>
      </c>
      <c r="K12031">
        <f t="shared" si="563"/>
        <v>1890</v>
      </c>
    </row>
    <row r="12032" spans="1:11" ht="15">
      <c r="A12032" t="s">
        <v>32</v>
      </c>
      <c r="B12032">
        <v>1</v>
      </c>
      <c r="C12032">
        <v>5</v>
      </c>
      <c r="D12032" t="s">
        <v>23</v>
      </c>
      <c r="E12032" t="s">
        <v>1900</v>
      </c>
      <c r="F12032" s="1">
        <v>1.8505787037037039E-2</v>
      </c>
      <c r="G12032">
        <f>_xlfn.XLOOKUP($A12032,Product_pricing!$B:$B,Product_pricing!$C:$C)</f>
        <v>36</v>
      </c>
      <c r="H12032">
        <f t="shared" si="561"/>
        <v>34.199999999999996</v>
      </c>
      <c r="I12032" s="10">
        <f t="shared" si="562"/>
        <v>3.0179385739371969E-2</v>
      </c>
      <c r="J12032" t="str">
        <f>_xlfn.XLOOKUP(A12032,Product_Details!$A:$A,Product_Details!$G:$G,"mens")</f>
        <v>Mens</v>
      </c>
      <c r="K12032">
        <f t="shared" si="563"/>
        <v>1890</v>
      </c>
    </row>
    <row r="12033" spans="1:11" ht="15">
      <c r="A12033" t="s">
        <v>26</v>
      </c>
      <c r="B12033">
        <v>5</v>
      </c>
      <c r="C12033">
        <v>5</v>
      </c>
      <c r="D12033" t="s">
        <v>23</v>
      </c>
      <c r="E12033" t="s">
        <v>1900</v>
      </c>
      <c r="F12033" s="1">
        <v>1.8505787037037039E-2</v>
      </c>
      <c r="G12033">
        <f>_xlfn.XLOOKUP($A12033,Product_pricing!$B:$B,Product_pricing!$C:$C)</f>
        <v>17</v>
      </c>
      <c r="H12033">
        <f t="shared" si="561"/>
        <v>80.75</v>
      </c>
      <c r="I12033" s="10">
        <f t="shared" si="562"/>
        <v>7.1256882995739373E-2</v>
      </c>
      <c r="J12033" t="str">
        <f>_xlfn.XLOOKUP(A12033,Product_Details!$A:$A,Product_Details!$G:$G,"mens")</f>
        <v>Mens</v>
      </c>
      <c r="K12033">
        <f t="shared" si="563"/>
        <v>1890</v>
      </c>
    </row>
    <row r="12034" spans="1:11" ht="15">
      <c r="A12034" t="s">
        <v>27</v>
      </c>
      <c r="B12034">
        <v>5</v>
      </c>
      <c r="C12034">
        <v>5</v>
      </c>
      <c r="D12034" t="s">
        <v>23</v>
      </c>
      <c r="E12034" t="s">
        <v>1900</v>
      </c>
      <c r="F12034" s="1">
        <v>1.8505787037037039E-2</v>
      </c>
      <c r="G12034">
        <f>_xlfn.XLOOKUP($A12034,Product_pricing!$B:$B,Product_pricing!$C:$C)</f>
        <v>29</v>
      </c>
      <c r="H12034">
        <f t="shared" si="561"/>
        <v>137.75</v>
      </c>
      <c r="I12034" s="10">
        <f t="shared" si="562"/>
        <v>0.12155585922802599</v>
      </c>
      <c r="J12034" t="str">
        <f>_xlfn.XLOOKUP(A12034,Product_Details!$A:$A,Product_Details!$G:$G,"mens")</f>
        <v>Mens</v>
      </c>
      <c r="K12034">
        <f t="shared" si="563"/>
        <v>1890</v>
      </c>
    </row>
    <row r="12035" spans="1:11" ht="15">
      <c r="A12035" t="s">
        <v>22</v>
      </c>
      <c r="B12035">
        <v>3</v>
      </c>
      <c r="C12035">
        <v>13</v>
      </c>
      <c r="D12035" t="s">
        <v>23</v>
      </c>
      <c r="E12035" t="s">
        <v>1901</v>
      </c>
      <c r="F12035" s="1">
        <v>9.1909722222222219E-3</v>
      </c>
      <c r="G12035">
        <f>_xlfn.XLOOKUP($A12035,Product_pricing!$B:$B,Product_pricing!$C:$C)</f>
        <v>13</v>
      </c>
      <c r="H12035">
        <f t="shared" ref="H12035:H12098" si="564">B12035*G12035*(1-C12035/100)</f>
        <v>33.93</v>
      </c>
      <c r="I12035" s="10">
        <f t="shared" ref="I12035:I12098" si="565">(H12035/SUM($H:$H))*1000</f>
        <v>2.9941127430903245E-2</v>
      </c>
      <c r="J12035" t="str">
        <f>_xlfn.XLOOKUP(A12035,Product_Details!$A:$A,Product_Details!$G:$G,"mens")</f>
        <v>Womens</v>
      </c>
      <c r="K12035">
        <f t="shared" ref="K12035:K12098" si="566">COUNTIFS($J:$J, J12035) / COUNTIFS($J:$J, J12035, $E:$E, E12035)</f>
        <v>1507</v>
      </c>
    </row>
    <row r="12036" spans="1:11" ht="15">
      <c r="A12036" t="s">
        <v>35</v>
      </c>
      <c r="B12036">
        <v>3</v>
      </c>
      <c r="C12036">
        <v>13</v>
      </c>
      <c r="D12036" t="s">
        <v>23</v>
      </c>
      <c r="E12036" t="s">
        <v>1901</v>
      </c>
      <c r="F12036" s="1">
        <v>9.1909722222222219E-3</v>
      </c>
      <c r="G12036">
        <f>_xlfn.XLOOKUP($A12036,Product_pricing!$B:$B,Product_pricing!$C:$C)</f>
        <v>32</v>
      </c>
      <c r="H12036">
        <f t="shared" si="564"/>
        <v>83.52</v>
      </c>
      <c r="I12036" s="10">
        <f t="shared" si="565"/>
        <v>7.3701236752992602E-2</v>
      </c>
      <c r="J12036" t="str">
        <f>_xlfn.XLOOKUP(A12036,Product_Details!$A:$A,Product_Details!$G:$G,"mens")</f>
        <v>Womens</v>
      </c>
      <c r="K12036">
        <f t="shared" si="566"/>
        <v>1507</v>
      </c>
    </row>
    <row r="12037" spans="1:11" ht="15">
      <c r="A12037" t="s">
        <v>29</v>
      </c>
      <c r="B12037">
        <v>1</v>
      </c>
      <c r="C12037">
        <v>13</v>
      </c>
      <c r="D12037" t="s">
        <v>23</v>
      </c>
      <c r="E12037" t="s">
        <v>1901</v>
      </c>
      <c r="F12037" s="1">
        <v>9.1909722222222219E-3</v>
      </c>
      <c r="G12037">
        <f>_xlfn.XLOOKUP($A12037,Product_pricing!$B:$B,Product_pricing!$C:$C)</f>
        <v>10</v>
      </c>
      <c r="H12037">
        <f t="shared" si="564"/>
        <v>8.6999999999999993</v>
      </c>
      <c r="I12037" s="10">
        <f t="shared" si="565"/>
        <v>7.6772121617700619E-3</v>
      </c>
      <c r="J12037" t="str">
        <f>_xlfn.XLOOKUP(A12037,Product_Details!$A:$A,Product_Details!$G:$G,"mens")</f>
        <v>Womens</v>
      </c>
      <c r="K12037">
        <f t="shared" si="566"/>
        <v>1507</v>
      </c>
    </row>
    <row r="12038" spans="1:11" ht="15">
      <c r="A12038" t="s">
        <v>36</v>
      </c>
      <c r="B12038">
        <v>5</v>
      </c>
      <c r="C12038">
        <v>13</v>
      </c>
      <c r="D12038" t="s">
        <v>23</v>
      </c>
      <c r="E12038" t="s">
        <v>1901</v>
      </c>
      <c r="F12038" s="1">
        <v>9.1909722222222219E-3</v>
      </c>
      <c r="G12038">
        <f>_xlfn.XLOOKUP($A12038,Product_pricing!$B:$B,Product_pricing!$C:$C)</f>
        <v>23</v>
      </c>
      <c r="H12038">
        <f t="shared" si="564"/>
        <v>100.05</v>
      </c>
      <c r="I12038" s="10">
        <f t="shared" si="565"/>
        <v>8.8287939860355727E-2</v>
      </c>
      <c r="J12038" t="str">
        <f>_xlfn.XLOOKUP(A12038,Product_Details!$A:$A,Product_Details!$G:$G,"mens")</f>
        <v>Womens</v>
      </c>
      <c r="K12038">
        <f t="shared" si="566"/>
        <v>1507</v>
      </c>
    </row>
    <row r="12039" spans="1:11" ht="15">
      <c r="A12039" t="s">
        <v>38</v>
      </c>
      <c r="B12039">
        <v>3</v>
      </c>
      <c r="C12039">
        <v>13</v>
      </c>
      <c r="D12039" t="s">
        <v>23</v>
      </c>
      <c r="E12039" t="s">
        <v>1901</v>
      </c>
      <c r="F12039" s="1">
        <v>9.1909722222222219E-3</v>
      </c>
      <c r="G12039">
        <f>_xlfn.XLOOKUP($A12039,Product_pricing!$B:$B,Product_pricing!$C:$C)</f>
        <v>54</v>
      </c>
      <c r="H12039">
        <f t="shared" si="564"/>
        <v>140.94</v>
      </c>
      <c r="I12039" s="10">
        <f t="shared" si="565"/>
        <v>0.12437083702067503</v>
      </c>
      <c r="J12039" t="str">
        <f>_xlfn.XLOOKUP(A12039,Product_Details!$A:$A,Product_Details!$G:$G,"mens")</f>
        <v>Womens</v>
      </c>
      <c r="K12039">
        <f t="shared" si="566"/>
        <v>1507</v>
      </c>
    </row>
    <row r="12040" spans="1:11" ht="15">
      <c r="A12040" t="s">
        <v>31</v>
      </c>
      <c r="B12040">
        <v>2</v>
      </c>
      <c r="C12040">
        <v>13</v>
      </c>
      <c r="D12040" t="s">
        <v>23</v>
      </c>
      <c r="E12040" t="s">
        <v>1901</v>
      </c>
      <c r="F12040" s="1">
        <v>9.1909722222222219E-3</v>
      </c>
      <c r="G12040">
        <f>_xlfn.XLOOKUP($A12040,Product_pricing!$B:$B,Product_pricing!$C:$C)</f>
        <v>57</v>
      </c>
      <c r="H12040">
        <f t="shared" si="564"/>
        <v>99.179999999999993</v>
      </c>
      <c r="I12040" s="10">
        <f t="shared" si="565"/>
        <v>8.7520218644178707E-2</v>
      </c>
      <c r="J12040" t="str">
        <f>_xlfn.XLOOKUP(A12040,Product_Details!$A:$A,Product_Details!$G:$G,"mens")</f>
        <v>Mens</v>
      </c>
      <c r="K12040">
        <f t="shared" si="566"/>
        <v>2520</v>
      </c>
    </row>
    <row r="12041" spans="1:11" ht="15">
      <c r="A12041" t="s">
        <v>32</v>
      </c>
      <c r="B12041">
        <v>5</v>
      </c>
      <c r="C12041">
        <v>13</v>
      </c>
      <c r="D12041" t="s">
        <v>23</v>
      </c>
      <c r="E12041" t="s">
        <v>1901</v>
      </c>
      <c r="F12041" s="1">
        <v>9.1909722222222219E-3</v>
      </c>
      <c r="G12041">
        <f>_xlfn.XLOOKUP($A12041,Product_pricing!$B:$B,Product_pricing!$C:$C)</f>
        <v>36</v>
      </c>
      <c r="H12041">
        <f t="shared" si="564"/>
        <v>156.6</v>
      </c>
      <c r="I12041" s="10">
        <f t="shared" si="565"/>
        <v>0.13818981891186113</v>
      </c>
      <c r="J12041" t="str">
        <f>_xlfn.XLOOKUP(A12041,Product_Details!$A:$A,Product_Details!$G:$G,"mens")</f>
        <v>Mens</v>
      </c>
      <c r="K12041">
        <f t="shared" si="566"/>
        <v>2520</v>
      </c>
    </row>
    <row r="12042" spans="1:11" ht="15">
      <c r="A12042" t="s">
        <v>26</v>
      </c>
      <c r="B12042">
        <v>5</v>
      </c>
      <c r="C12042">
        <v>13</v>
      </c>
      <c r="D12042" t="s">
        <v>23</v>
      </c>
      <c r="E12042" t="s">
        <v>1901</v>
      </c>
      <c r="F12042" s="1">
        <v>9.1909722222222219E-3</v>
      </c>
      <c r="G12042">
        <f>_xlfn.XLOOKUP($A12042,Product_pricing!$B:$B,Product_pricing!$C:$C)</f>
        <v>17</v>
      </c>
      <c r="H12042">
        <f t="shared" si="564"/>
        <v>73.95</v>
      </c>
      <c r="I12042" s="10">
        <f t="shared" si="565"/>
        <v>6.5256303375045538E-2</v>
      </c>
      <c r="J12042" t="str">
        <f>_xlfn.XLOOKUP(A12042,Product_Details!$A:$A,Product_Details!$G:$G,"mens")</f>
        <v>Mens</v>
      </c>
      <c r="K12042">
        <f t="shared" si="566"/>
        <v>2520</v>
      </c>
    </row>
    <row r="12043" spans="1:11" ht="15">
      <c r="A12043" t="s">
        <v>22</v>
      </c>
      <c r="B12043">
        <v>3</v>
      </c>
      <c r="C12043">
        <v>4</v>
      </c>
      <c r="D12043" t="s">
        <v>23</v>
      </c>
      <c r="E12043" t="s">
        <v>1902</v>
      </c>
      <c r="F12043" s="1">
        <v>4.0082175925925924E-2</v>
      </c>
      <c r="G12043">
        <f>_xlfn.XLOOKUP($A12043,Product_pricing!$B:$B,Product_pricing!$C:$C)</f>
        <v>13</v>
      </c>
      <c r="H12043">
        <f t="shared" si="564"/>
        <v>37.44</v>
      </c>
      <c r="I12043" s="10">
        <f t="shared" si="565"/>
        <v>3.3038485440996683E-2</v>
      </c>
      <c r="J12043" t="str">
        <f>_xlfn.XLOOKUP(A12043,Product_Details!$A:$A,Product_Details!$G:$G,"mens")</f>
        <v>Womens</v>
      </c>
      <c r="K12043">
        <f t="shared" si="566"/>
        <v>1883.75</v>
      </c>
    </row>
    <row r="12044" spans="1:11" ht="15">
      <c r="A12044" t="s">
        <v>35</v>
      </c>
      <c r="B12044">
        <v>5</v>
      </c>
      <c r="C12044">
        <v>4</v>
      </c>
      <c r="D12044" t="s">
        <v>23</v>
      </c>
      <c r="E12044" t="s">
        <v>1902</v>
      </c>
      <c r="F12044" s="1">
        <v>4.0082175925925924E-2</v>
      </c>
      <c r="G12044">
        <f>_xlfn.XLOOKUP($A12044,Product_pricing!$B:$B,Product_pricing!$C:$C)</f>
        <v>32</v>
      </c>
      <c r="H12044">
        <f t="shared" si="564"/>
        <v>153.6</v>
      </c>
      <c r="I12044" s="10">
        <f t="shared" si="565"/>
        <v>0.13554250437331972</v>
      </c>
      <c r="J12044" t="str">
        <f>_xlfn.XLOOKUP(A12044,Product_Details!$A:$A,Product_Details!$G:$G,"mens")</f>
        <v>Womens</v>
      </c>
      <c r="K12044">
        <f t="shared" si="566"/>
        <v>1883.75</v>
      </c>
    </row>
    <row r="12045" spans="1:11" ht="15">
      <c r="A12045" t="s">
        <v>29</v>
      </c>
      <c r="B12045">
        <v>2</v>
      </c>
      <c r="C12045">
        <v>4</v>
      </c>
      <c r="D12045" t="s">
        <v>23</v>
      </c>
      <c r="E12045" t="s">
        <v>1902</v>
      </c>
      <c r="F12045" s="1">
        <v>4.0082175925925924E-2</v>
      </c>
      <c r="G12045">
        <f>_xlfn.XLOOKUP($A12045,Product_pricing!$B:$B,Product_pricing!$C:$C)</f>
        <v>10</v>
      </c>
      <c r="H12045">
        <f t="shared" si="564"/>
        <v>19.2</v>
      </c>
      <c r="I12045" s="10">
        <f t="shared" si="565"/>
        <v>1.6942813046664965E-2</v>
      </c>
      <c r="J12045" t="str">
        <f>_xlfn.XLOOKUP(A12045,Product_Details!$A:$A,Product_Details!$G:$G,"mens")</f>
        <v>Womens</v>
      </c>
      <c r="K12045">
        <f t="shared" si="566"/>
        <v>1883.75</v>
      </c>
    </row>
    <row r="12046" spans="1:11" ht="15">
      <c r="A12046" t="s">
        <v>38</v>
      </c>
      <c r="B12046">
        <v>1</v>
      </c>
      <c r="C12046">
        <v>4</v>
      </c>
      <c r="D12046" t="s">
        <v>23</v>
      </c>
      <c r="E12046" t="s">
        <v>1902</v>
      </c>
      <c r="F12046" s="1">
        <v>4.0082175925925924E-2</v>
      </c>
      <c r="G12046">
        <f>_xlfn.XLOOKUP($A12046,Product_pricing!$B:$B,Product_pricing!$C:$C)</f>
        <v>54</v>
      </c>
      <c r="H12046">
        <f t="shared" si="564"/>
        <v>51.839999999999996</v>
      </c>
      <c r="I12046" s="10">
        <f t="shared" si="565"/>
        <v>4.574559522599541E-2</v>
      </c>
      <c r="J12046" t="str">
        <f>_xlfn.XLOOKUP(A12046,Product_Details!$A:$A,Product_Details!$G:$G,"mens")</f>
        <v>Womens</v>
      </c>
      <c r="K12046">
        <f t="shared" si="566"/>
        <v>1883.75</v>
      </c>
    </row>
    <row r="12047" spans="1:11" ht="15">
      <c r="A12047" t="s">
        <v>41</v>
      </c>
      <c r="B12047">
        <v>1</v>
      </c>
      <c r="C12047">
        <v>4</v>
      </c>
      <c r="D12047" t="s">
        <v>23</v>
      </c>
      <c r="E12047" t="s">
        <v>1902</v>
      </c>
      <c r="F12047" s="1">
        <v>4.0082175925925924E-2</v>
      </c>
      <c r="G12047">
        <f>_xlfn.XLOOKUP($A12047,Product_pricing!$B:$B,Product_pricing!$C:$C)</f>
        <v>10</v>
      </c>
      <c r="H12047">
        <f t="shared" si="564"/>
        <v>9.6</v>
      </c>
      <c r="I12047" s="10">
        <f t="shared" si="565"/>
        <v>8.4714065233324823E-3</v>
      </c>
      <c r="J12047" t="str">
        <f>_xlfn.XLOOKUP(A12047,Product_Details!$A:$A,Product_Details!$G:$G,"mens")</f>
        <v>Mens</v>
      </c>
      <c r="K12047">
        <f t="shared" si="566"/>
        <v>1890</v>
      </c>
    </row>
    <row r="12048" spans="1:11" ht="15">
      <c r="A12048" t="s">
        <v>32</v>
      </c>
      <c r="B12048">
        <v>3</v>
      </c>
      <c r="C12048">
        <v>4</v>
      </c>
      <c r="D12048" t="s">
        <v>23</v>
      </c>
      <c r="E12048" t="s">
        <v>1902</v>
      </c>
      <c r="F12048" s="1">
        <v>4.0082175925925924E-2</v>
      </c>
      <c r="G12048">
        <f>_xlfn.XLOOKUP($A12048,Product_pricing!$B:$B,Product_pricing!$C:$C)</f>
        <v>36</v>
      </c>
      <c r="H12048">
        <f t="shared" si="564"/>
        <v>103.67999999999999</v>
      </c>
      <c r="I12048" s="10">
        <f t="shared" si="565"/>
        <v>9.149119045199082E-2</v>
      </c>
      <c r="J12048" t="str">
        <f>_xlfn.XLOOKUP(A12048,Product_Details!$A:$A,Product_Details!$G:$G,"mens")</f>
        <v>Mens</v>
      </c>
      <c r="K12048">
        <f t="shared" si="566"/>
        <v>1890</v>
      </c>
    </row>
    <row r="12049" spans="1:11" ht="15">
      <c r="A12049" t="s">
        <v>26</v>
      </c>
      <c r="B12049">
        <v>4</v>
      </c>
      <c r="C12049">
        <v>4</v>
      </c>
      <c r="D12049" t="s">
        <v>23</v>
      </c>
      <c r="E12049" t="s">
        <v>1902</v>
      </c>
      <c r="F12049" s="1">
        <v>4.0082175925925924E-2</v>
      </c>
      <c r="G12049">
        <f>_xlfn.XLOOKUP($A12049,Product_pricing!$B:$B,Product_pricing!$C:$C)</f>
        <v>17</v>
      </c>
      <c r="H12049">
        <f t="shared" si="564"/>
        <v>65.28</v>
      </c>
      <c r="I12049" s="10">
        <f t="shared" si="565"/>
        <v>5.7605564358660884E-2</v>
      </c>
      <c r="J12049" t="str">
        <f>_xlfn.XLOOKUP(A12049,Product_Details!$A:$A,Product_Details!$G:$G,"mens")</f>
        <v>Mens</v>
      </c>
      <c r="K12049">
        <f t="shared" si="566"/>
        <v>1890</v>
      </c>
    </row>
    <row r="12050" spans="1:11" ht="15">
      <c r="A12050" t="s">
        <v>27</v>
      </c>
      <c r="B12050">
        <v>2</v>
      </c>
      <c r="C12050">
        <v>4</v>
      </c>
      <c r="D12050" t="s">
        <v>23</v>
      </c>
      <c r="E12050" t="s">
        <v>1902</v>
      </c>
      <c r="F12050" s="1">
        <v>4.0082175925925924E-2</v>
      </c>
      <c r="G12050">
        <f>_xlfn.XLOOKUP($A12050,Product_pricing!$B:$B,Product_pricing!$C:$C)</f>
        <v>29</v>
      </c>
      <c r="H12050">
        <f t="shared" si="564"/>
        <v>55.68</v>
      </c>
      <c r="I12050" s="10">
        <f t="shared" si="565"/>
        <v>4.9134157835328408E-2</v>
      </c>
      <c r="J12050" t="str">
        <f>_xlfn.XLOOKUP(A12050,Product_Details!$A:$A,Product_Details!$G:$G,"mens")</f>
        <v>Mens</v>
      </c>
      <c r="K12050">
        <f t="shared" si="566"/>
        <v>1890</v>
      </c>
    </row>
    <row r="12051" spans="1:11" ht="15">
      <c r="A12051" t="s">
        <v>22</v>
      </c>
      <c r="B12051">
        <v>5</v>
      </c>
      <c r="C12051">
        <v>18</v>
      </c>
      <c r="D12051" t="s">
        <v>33</v>
      </c>
      <c r="E12051" t="s">
        <v>1903</v>
      </c>
      <c r="F12051" s="1">
        <v>8.8321759259259256E-3</v>
      </c>
      <c r="G12051">
        <f>_xlfn.XLOOKUP($A12051,Product_pricing!$B:$B,Product_pricing!$C:$C)</f>
        <v>13</v>
      </c>
      <c r="H12051">
        <f t="shared" si="564"/>
        <v>53.300000000000004</v>
      </c>
      <c r="I12051" s="10">
        <f t="shared" si="565"/>
        <v>4.7033954968085559E-2</v>
      </c>
      <c r="J12051" t="str">
        <f>_xlfn.XLOOKUP(A12051,Product_Details!$A:$A,Product_Details!$G:$G,"mens")</f>
        <v>Womens</v>
      </c>
      <c r="K12051">
        <f t="shared" si="566"/>
        <v>2511.6666666666665</v>
      </c>
    </row>
    <row r="12052" spans="1:11" ht="15">
      <c r="A12052" t="s">
        <v>29</v>
      </c>
      <c r="B12052">
        <v>2</v>
      </c>
      <c r="C12052">
        <v>18</v>
      </c>
      <c r="D12052" t="s">
        <v>33</v>
      </c>
      <c r="E12052" t="s">
        <v>1903</v>
      </c>
      <c r="F12052" s="1">
        <v>8.8321759259259256E-3</v>
      </c>
      <c r="G12052">
        <f>_xlfn.XLOOKUP($A12052,Product_pricing!$B:$B,Product_pricing!$C:$C)</f>
        <v>10</v>
      </c>
      <c r="H12052">
        <f t="shared" si="564"/>
        <v>16.400000000000002</v>
      </c>
      <c r="I12052" s="10">
        <f t="shared" si="565"/>
        <v>1.4471986144026328E-2</v>
      </c>
      <c r="J12052" t="str">
        <f>_xlfn.XLOOKUP(A12052,Product_Details!$A:$A,Product_Details!$G:$G,"mens")</f>
        <v>Womens</v>
      </c>
      <c r="K12052">
        <f t="shared" si="566"/>
        <v>2511.6666666666665</v>
      </c>
    </row>
    <row r="12053" spans="1:11" ht="15">
      <c r="A12053" t="s">
        <v>36</v>
      </c>
      <c r="B12053">
        <v>1</v>
      </c>
      <c r="C12053">
        <v>18</v>
      </c>
      <c r="D12053" t="s">
        <v>33</v>
      </c>
      <c r="E12053" t="s">
        <v>1903</v>
      </c>
      <c r="F12053" s="1">
        <v>8.8321759259259256E-3</v>
      </c>
      <c r="G12053">
        <f>_xlfn.XLOOKUP($A12053,Product_pricing!$B:$B,Product_pricing!$C:$C)</f>
        <v>23</v>
      </c>
      <c r="H12053">
        <f t="shared" si="564"/>
        <v>18.860000000000003</v>
      </c>
      <c r="I12053" s="10">
        <f t="shared" si="565"/>
        <v>1.6642784065630276E-2</v>
      </c>
      <c r="J12053" t="str">
        <f>_xlfn.XLOOKUP(A12053,Product_Details!$A:$A,Product_Details!$G:$G,"mens")</f>
        <v>Womens</v>
      </c>
      <c r="K12053">
        <f t="shared" si="566"/>
        <v>2511.6666666666665</v>
      </c>
    </row>
    <row r="12054" spans="1:11" ht="15">
      <c r="A12054" t="s">
        <v>32</v>
      </c>
      <c r="B12054">
        <v>2</v>
      </c>
      <c r="C12054">
        <v>18</v>
      </c>
      <c r="D12054" t="s">
        <v>33</v>
      </c>
      <c r="E12054" t="s">
        <v>1903</v>
      </c>
      <c r="F12054" s="1">
        <v>8.8321759259259256E-3</v>
      </c>
      <c r="G12054">
        <f>_xlfn.XLOOKUP($A12054,Product_pricing!$B:$B,Product_pricing!$C:$C)</f>
        <v>36</v>
      </c>
      <c r="H12054">
        <f t="shared" si="564"/>
        <v>59.040000000000006</v>
      </c>
      <c r="I12054" s="10">
        <f t="shared" si="565"/>
        <v>5.209915011849478E-2</v>
      </c>
      <c r="J12054" t="str">
        <f>_xlfn.XLOOKUP(A12054,Product_Details!$A:$A,Product_Details!$G:$G,"mens")</f>
        <v>Mens</v>
      </c>
      <c r="K12054">
        <f t="shared" si="566"/>
        <v>3780</v>
      </c>
    </row>
    <row r="12055" spans="1:11" ht="15">
      <c r="A12055" t="s">
        <v>27</v>
      </c>
      <c r="B12055">
        <v>3</v>
      </c>
      <c r="C12055">
        <v>18</v>
      </c>
      <c r="D12055" t="s">
        <v>33</v>
      </c>
      <c r="E12055" t="s">
        <v>1903</v>
      </c>
      <c r="F12055" s="1">
        <v>8.8321759259259256E-3</v>
      </c>
      <c r="G12055">
        <f>_xlfn.XLOOKUP($A12055,Product_pricing!$B:$B,Product_pricing!$C:$C)</f>
        <v>29</v>
      </c>
      <c r="H12055">
        <f t="shared" si="564"/>
        <v>71.34</v>
      </c>
      <c r="I12055" s="10">
        <f t="shared" si="565"/>
        <v>6.295313972651452E-2</v>
      </c>
      <c r="J12055" t="str">
        <f>_xlfn.XLOOKUP(A12055,Product_Details!$A:$A,Product_Details!$G:$G,"mens")</f>
        <v>Mens</v>
      </c>
      <c r="K12055">
        <f t="shared" si="566"/>
        <v>3780</v>
      </c>
    </row>
    <row r="12056" spans="1:11" ht="15">
      <c r="A12056" t="s">
        <v>22</v>
      </c>
      <c r="B12056">
        <v>4</v>
      </c>
      <c r="C12056">
        <v>22</v>
      </c>
      <c r="D12056" t="s">
        <v>23</v>
      </c>
      <c r="E12056" t="s">
        <v>1904</v>
      </c>
      <c r="F12056" s="1">
        <v>2.2343749999999999E-2</v>
      </c>
      <c r="G12056">
        <f>_xlfn.XLOOKUP($A12056,Product_pricing!$B:$B,Product_pricing!$C:$C)</f>
        <v>13</v>
      </c>
      <c r="H12056">
        <f t="shared" si="564"/>
        <v>40.56</v>
      </c>
      <c r="I12056" s="10">
        <f t="shared" si="565"/>
        <v>3.5791692561079745E-2</v>
      </c>
      <c r="J12056" t="str">
        <f>_xlfn.XLOOKUP(A12056,Product_Details!$A:$A,Product_Details!$G:$G,"mens")</f>
        <v>Womens</v>
      </c>
      <c r="K12056">
        <f t="shared" si="566"/>
        <v>1883.75</v>
      </c>
    </row>
    <row r="12057" spans="1:11" ht="15">
      <c r="A12057" t="s">
        <v>35</v>
      </c>
      <c r="B12057">
        <v>4</v>
      </c>
      <c r="C12057">
        <v>22</v>
      </c>
      <c r="D12057" t="s">
        <v>23</v>
      </c>
      <c r="E12057" t="s">
        <v>1904</v>
      </c>
      <c r="F12057" s="1">
        <v>2.2343749999999999E-2</v>
      </c>
      <c r="G12057">
        <f>_xlfn.XLOOKUP($A12057,Product_pricing!$B:$B,Product_pricing!$C:$C)</f>
        <v>32</v>
      </c>
      <c r="H12057">
        <f t="shared" si="564"/>
        <v>99.84</v>
      </c>
      <c r="I12057" s="10">
        <f t="shared" si="565"/>
        <v>8.8102627842657835E-2</v>
      </c>
      <c r="J12057" t="str">
        <f>_xlfn.XLOOKUP(A12057,Product_Details!$A:$A,Product_Details!$G:$G,"mens")</f>
        <v>Womens</v>
      </c>
      <c r="K12057">
        <f t="shared" si="566"/>
        <v>1883.75</v>
      </c>
    </row>
    <row r="12058" spans="1:11" ht="15">
      <c r="A12058" t="s">
        <v>29</v>
      </c>
      <c r="B12058">
        <v>5</v>
      </c>
      <c r="C12058">
        <v>22</v>
      </c>
      <c r="D12058" t="s">
        <v>23</v>
      </c>
      <c r="E12058" t="s">
        <v>1904</v>
      </c>
      <c r="F12058" s="1">
        <v>2.2343749999999999E-2</v>
      </c>
      <c r="G12058">
        <f>_xlfn.XLOOKUP($A12058,Product_pricing!$B:$B,Product_pricing!$C:$C)</f>
        <v>10</v>
      </c>
      <c r="H12058">
        <f t="shared" si="564"/>
        <v>39</v>
      </c>
      <c r="I12058" s="10">
        <f t="shared" si="565"/>
        <v>3.4415089001038214E-2</v>
      </c>
      <c r="J12058" t="str">
        <f>_xlfn.XLOOKUP(A12058,Product_Details!$A:$A,Product_Details!$G:$G,"mens")</f>
        <v>Womens</v>
      </c>
      <c r="K12058">
        <f t="shared" si="566"/>
        <v>1883.75</v>
      </c>
    </row>
    <row r="12059" spans="1:11" ht="15">
      <c r="A12059" t="s">
        <v>38</v>
      </c>
      <c r="B12059">
        <v>4</v>
      </c>
      <c r="C12059">
        <v>22</v>
      </c>
      <c r="D12059" t="s">
        <v>23</v>
      </c>
      <c r="E12059" t="s">
        <v>1904</v>
      </c>
      <c r="F12059" s="1">
        <v>2.2343749999999999E-2</v>
      </c>
      <c r="G12059">
        <f>_xlfn.XLOOKUP($A12059,Product_pricing!$B:$B,Product_pricing!$C:$C)</f>
        <v>54</v>
      </c>
      <c r="H12059">
        <f t="shared" si="564"/>
        <v>168.48000000000002</v>
      </c>
      <c r="I12059" s="10">
        <f t="shared" si="565"/>
        <v>0.1486731844844851</v>
      </c>
      <c r="J12059" t="str">
        <f>_xlfn.XLOOKUP(A12059,Product_Details!$A:$A,Product_Details!$G:$G,"mens")</f>
        <v>Womens</v>
      </c>
      <c r="K12059">
        <f t="shared" si="566"/>
        <v>1883.75</v>
      </c>
    </row>
    <row r="12060" spans="1:11" ht="15">
      <c r="A12060" t="s">
        <v>41</v>
      </c>
      <c r="B12060">
        <v>4</v>
      </c>
      <c r="C12060">
        <v>22</v>
      </c>
      <c r="D12060" t="s">
        <v>23</v>
      </c>
      <c r="E12060" t="s">
        <v>1904</v>
      </c>
      <c r="F12060" s="1">
        <v>2.2343749999999999E-2</v>
      </c>
      <c r="G12060">
        <f>_xlfn.XLOOKUP($A12060,Product_pricing!$B:$B,Product_pricing!$C:$C)</f>
        <v>10</v>
      </c>
      <c r="H12060">
        <f t="shared" si="564"/>
        <v>31.200000000000003</v>
      </c>
      <c r="I12060" s="10">
        <f t="shared" si="565"/>
        <v>2.7532071200830573E-2</v>
      </c>
      <c r="J12060" t="str">
        <f>_xlfn.XLOOKUP(A12060,Product_Details!$A:$A,Product_Details!$G:$G,"mens")</f>
        <v>Mens</v>
      </c>
      <c r="K12060">
        <f t="shared" si="566"/>
        <v>3780</v>
      </c>
    </row>
    <row r="12061" spans="1:11" ht="15">
      <c r="A12061" t="s">
        <v>26</v>
      </c>
      <c r="B12061">
        <v>3</v>
      </c>
      <c r="C12061">
        <v>22</v>
      </c>
      <c r="D12061" t="s">
        <v>23</v>
      </c>
      <c r="E12061" t="s">
        <v>1904</v>
      </c>
      <c r="F12061" s="1">
        <v>2.2343749999999999E-2</v>
      </c>
      <c r="G12061">
        <f>_xlfn.XLOOKUP($A12061,Product_pricing!$B:$B,Product_pricing!$C:$C)</f>
        <v>17</v>
      </c>
      <c r="H12061">
        <f t="shared" si="564"/>
        <v>39.78</v>
      </c>
      <c r="I12061" s="10">
        <f t="shared" si="565"/>
        <v>3.510339078105898E-2</v>
      </c>
      <c r="J12061" t="str">
        <f>_xlfn.XLOOKUP(A12061,Product_Details!$A:$A,Product_Details!$G:$G,"mens")</f>
        <v>Mens</v>
      </c>
      <c r="K12061">
        <f t="shared" si="566"/>
        <v>3780</v>
      </c>
    </row>
    <row r="12062" spans="1:11" ht="15">
      <c r="A12062" t="s">
        <v>29</v>
      </c>
      <c r="B12062">
        <v>5</v>
      </c>
      <c r="C12062">
        <v>7</v>
      </c>
      <c r="D12062" t="s">
        <v>23</v>
      </c>
      <c r="E12062" t="s">
        <v>1905</v>
      </c>
      <c r="F12062" s="1">
        <v>1.0964120370370372E-2</v>
      </c>
      <c r="G12062">
        <f>_xlfn.XLOOKUP($A12062,Product_pricing!$B:$B,Product_pricing!$C:$C)</f>
        <v>10</v>
      </c>
      <c r="H12062">
        <f t="shared" si="564"/>
        <v>46.5</v>
      </c>
      <c r="I12062" s="10">
        <f t="shared" si="565"/>
        <v>4.1033375347391716E-2</v>
      </c>
      <c r="J12062" t="str">
        <f>_xlfn.XLOOKUP(A12062,Product_Details!$A:$A,Product_Details!$G:$G,"mens")</f>
        <v>Womens</v>
      </c>
      <c r="K12062">
        <f t="shared" si="566"/>
        <v>2511.6666666666665</v>
      </c>
    </row>
    <row r="12063" spans="1:11" ht="15">
      <c r="A12063" t="s">
        <v>36</v>
      </c>
      <c r="B12063">
        <v>2</v>
      </c>
      <c r="C12063">
        <v>7</v>
      </c>
      <c r="D12063" t="s">
        <v>23</v>
      </c>
      <c r="E12063" t="s">
        <v>1905</v>
      </c>
      <c r="F12063" s="1">
        <v>1.0964120370370372E-2</v>
      </c>
      <c r="G12063">
        <f>_xlfn.XLOOKUP($A12063,Product_pricing!$B:$B,Product_pricing!$C:$C)</f>
        <v>23</v>
      </c>
      <c r="H12063">
        <f t="shared" si="564"/>
        <v>42.779999999999994</v>
      </c>
      <c r="I12063" s="10">
        <f t="shared" si="565"/>
        <v>3.7750705319600376E-2</v>
      </c>
      <c r="J12063" t="str">
        <f>_xlfn.XLOOKUP(A12063,Product_Details!$A:$A,Product_Details!$G:$G,"mens")</f>
        <v>Womens</v>
      </c>
      <c r="K12063">
        <f t="shared" si="566"/>
        <v>2511.6666666666665</v>
      </c>
    </row>
    <row r="12064" spans="1:11" ht="15">
      <c r="A12064" t="s">
        <v>38</v>
      </c>
      <c r="B12064">
        <v>5</v>
      </c>
      <c r="C12064">
        <v>7</v>
      </c>
      <c r="D12064" t="s">
        <v>23</v>
      </c>
      <c r="E12064" t="s">
        <v>1905</v>
      </c>
      <c r="F12064" s="1">
        <v>1.0964120370370372E-2</v>
      </c>
      <c r="G12064">
        <f>_xlfn.XLOOKUP($A12064,Product_pricing!$B:$B,Product_pricing!$C:$C)</f>
        <v>54</v>
      </c>
      <c r="H12064">
        <f t="shared" si="564"/>
        <v>251.1</v>
      </c>
      <c r="I12064" s="10">
        <f t="shared" si="565"/>
        <v>0.22158022687591528</v>
      </c>
      <c r="J12064" t="str">
        <f>_xlfn.XLOOKUP(A12064,Product_Details!$A:$A,Product_Details!$G:$G,"mens")</f>
        <v>Womens</v>
      </c>
      <c r="K12064">
        <f t="shared" si="566"/>
        <v>2511.6666666666665</v>
      </c>
    </row>
    <row r="12065" spans="1:11" ht="15">
      <c r="A12065" t="s">
        <v>25</v>
      </c>
      <c r="B12065">
        <v>2</v>
      </c>
      <c r="C12065">
        <v>7</v>
      </c>
      <c r="D12065" t="s">
        <v>23</v>
      </c>
      <c r="E12065" t="s">
        <v>1905</v>
      </c>
      <c r="F12065" s="1">
        <v>1.0964120370370372E-2</v>
      </c>
      <c r="G12065">
        <f>_xlfn.XLOOKUP($A12065,Product_pricing!$B:$B,Product_pricing!$C:$C)</f>
        <v>40</v>
      </c>
      <c r="H12065">
        <f t="shared" si="564"/>
        <v>74.399999999999991</v>
      </c>
      <c r="I12065" s="10">
        <f t="shared" si="565"/>
        <v>6.5653400555826733E-2</v>
      </c>
      <c r="J12065" t="str">
        <f>_xlfn.XLOOKUP(A12065,Product_Details!$A:$A,Product_Details!$G:$G,"mens")</f>
        <v>Mens</v>
      </c>
      <c r="K12065">
        <f t="shared" si="566"/>
        <v>2520</v>
      </c>
    </row>
    <row r="12066" spans="1:11" ht="15">
      <c r="A12066" t="s">
        <v>31</v>
      </c>
      <c r="B12066">
        <v>2</v>
      </c>
      <c r="C12066">
        <v>7</v>
      </c>
      <c r="D12066" t="s">
        <v>23</v>
      </c>
      <c r="E12066" t="s">
        <v>1905</v>
      </c>
      <c r="F12066" s="1">
        <v>1.0964120370370372E-2</v>
      </c>
      <c r="G12066">
        <f>_xlfn.XLOOKUP($A12066,Product_pricing!$B:$B,Product_pricing!$C:$C)</f>
        <v>57</v>
      </c>
      <c r="H12066">
        <f t="shared" si="564"/>
        <v>106.02</v>
      </c>
      <c r="I12066" s="10">
        <f t="shared" si="565"/>
        <v>9.3556095792053109E-2</v>
      </c>
      <c r="J12066" t="str">
        <f>_xlfn.XLOOKUP(A12066,Product_Details!$A:$A,Product_Details!$G:$G,"mens")</f>
        <v>Mens</v>
      </c>
      <c r="K12066">
        <f t="shared" si="566"/>
        <v>2520</v>
      </c>
    </row>
    <row r="12067" spans="1:11" ht="15">
      <c r="A12067" t="s">
        <v>32</v>
      </c>
      <c r="B12067">
        <v>3</v>
      </c>
      <c r="C12067">
        <v>7</v>
      </c>
      <c r="D12067" t="s">
        <v>23</v>
      </c>
      <c r="E12067" t="s">
        <v>1905</v>
      </c>
      <c r="F12067" s="1">
        <v>1.0964120370370372E-2</v>
      </c>
      <c r="G12067">
        <f>_xlfn.XLOOKUP($A12067,Product_pricing!$B:$B,Product_pricing!$C:$C)</f>
        <v>36</v>
      </c>
      <c r="H12067">
        <f t="shared" si="564"/>
        <v>100.44</v>
      </c>
      <c r="I12067" s="10">
        <f t="shared" si="565"/>
        <v>8.8632090750366099E-2</v>
      </c>
      <c r="J12067" t="str">
        <f>_xlfn.XLOOKUP(A12067,Product_Details!$A:$A,Product_Details!$G:$G,"mens")</f>
        <v>Mens</v>
      </c>
      <c r="K12067">
        <f t="shared" si="566"/>
        <v>2520</v>
      </c>
    </row>
    <row r="12068" spans="1:11" ht="15">
      <c r="A12068" t="s">
        <v>36</v>
      </c>
      <c r="B12068">
        <v>4</v>
      </c>
      <c r="C12068">
        <v>23</v>
      </c>
      <c r="D12068" t="s">
        <v>23</v>
      </c>
      <c r="E12068" t="s">
        <v>1906</v>
      </c>
      <c r="F12068" s="1">
        <v>4.0755787037037035E-2</v>
      </c>
      <c r="G12068">
        <f>_xlfn.XLOOKUP($A12068,Product_pricing!$B:$B,Product_pricing!$C:$C)</f>
        <v>23</v>
      </c>
      <c r="H12068">
        <f t="shared" si="564"/>
        <v>70.84</v>
      </c>
      <c r="I12068" s="10">
        <f t="shared" si="565"/>
        <v>6.2511920636757617E-2</v>
      </c>
      <c r="J12068" t="str">
        <f>_xlfn.XLOOKUP(A12068,Product_Details!$A:$A,Product_Details!$G:$G,"mens")</f>
        <v>Womens</v>
      </c>
      <c r="K12068">
        <f t="shared" si="566"/>
        <v>7535</v>
      </c>
    </row>
    <row r="12069" spans="1:11" ht="15">
      <c r="A12069" t="s">
        <v>26</v>
      </c>
      <c r="B12069">
        <v>4</v>
      </c>
      <c r="C12069">
        <v>23</v>
      </c>
      <c r="D12069" t="s">
        <v>23</v>
      </c>
      <c r="E12069" t="s">
        <v>1906</v>
      </c>
      <c r="F12069" s="1">
        <v>4.0755787037037035E-2</v>
      </c>
      <c r="G12069">
        <f>_xlfn.XLOOKUP($A12069,Product_pricing!$B:$B,Product_pricing!$C:$C)</f>
        <v>17</v>
      </c>
      <c r="H12069">
        <f t="shared" si="564"/>
        <v>52.36</v>
      </c>
      <c r="I12069" s="10">
        <f t="shared" si="565"/>
        <v>4.6204463079342589E-2</v>
      </c>
      <c r="J12069" t="str">
        <f>_xlfn.XLOOKUP(A12069,Product_Details!$A:$A,Product_Details!$G:$G,"mens")</f>
        <v>Mens</v>
      </c>
      <c r="K12069">
        <f t="shared" si="566"/>
        <v>3780</v>
      </c>
    </row>
    <row r="12070" spans="1:11" ht="15">
      <c r="A12070" t="s">
        <v>27</v>
      </c>
      <c r="B12070">
        <v>1</v>
      </c>
      <c r="C12070">
        <v>23</v>
      </c>
      <c r="D12070" t="s">
        <v>23</v>
      </c>
      <c r="E12070" t="s">
        <v>1906</v>
      </c>
      <c r="F12070" s="1">
        <v>4.0755787037037035E-2</v>
      </c>
      <c r="G12070">
        <f>_xlfn.XLOOKUP($A12070,Product_pricing!$B:$B,Product_pricing!$C:$C)</f>
        <v>29</v>
      </c>
      <c r="H12070">
        <f t="shared" si="564"/>
        <v>22.330000000000002</v>
      </c>
      <c r="I12070" s="10">
        <f t="shared" si="565"/>
        <v>1.9704844548543165E-2</v>
      </c>
      <c r="J12070" t="str">
        <f>_xlfn.XLOOKUP(A12070,Product_Details!$A:$A,Product_Details!$G:$G,"mens")</f>
        <v>Mens</v>
      </c>
      <c r="K12070">
        <f t="shared" si="566"/>
        <v>3780</v>
      </c>
    </row>
    <row r="12071" spans="1:11" ht="15">
      <c r="A12071" t="s">
        <v>35</v>
      </c>
      <c r="B12071">
        <v>1</v>
      </c>
      <c r="C12071">
        <v>12</v>
      </c>
      <c r="D12071" t="s">
        <v>33</v>
      </c>
      <c r="E12071" t="s">
        <v>1907</v>
      </c>
      <c r="F12071" s="1">
        <v>2.1150462962962965E-2</v>
      </c>
      <c r="G12071">
        <f>_xlfn.XLOOKUP($A12071,Product_pricing!$B:$B,Product_pricing!$C:$C)</f>
        <v>32</v>
      </c>
      <c r="H12071">
        <f t="shared" si="564"/>
        <v>28.16</v>
      </c>
      <c r="I12071" s="10">
        <f t="shared" si="565"/>
        <v>2.4849459135108616E-2</v>
      </c>
      <c r="J12071" t="str">
        <f>_xlfn.XLOOKUP(A12071,Product_Details!$A:$A,Product_Details!$G:$G,"mens")</f>
        <v>Womens</v>
      </c>
      <c r="K12071">
        <f t="shared" si="566"/>
        <v>3767.5</v>
      </c>
    </row>
    <row r="12072" spans="1:11" ht="15">
      <c r="A12072" t="s">
        <v>38</v>
      </c>
      <c r="B12072">
        <v>5</v>
      </c>
      <c r="C12072">
        <v>12</v>
      </c>
      <c r="D12072" t="s">
        <v>33</v>
      </c>
      <c r="E12072" t="s">
        <v>1907</v>
      </c>
      <c r="F12072" s="1">
        <v>2.1150462962962965E-2</v>
      </c>
      <c r="G12072">
        <f>_xlfn.XLOOKUP($A12072,Product_pricing!$B:$B,Product_pricing!$C:$C)</f>
        <v>54</v>
      </c>
      <c r="H12072">
        <f t="shared" si="564"/>
        <v>237.6</v>
      </c>
      <c r="I12072" s="10">
        <f t="shared" si="565"/>
        <v>0.20966731145247897</v>
      </c>
      <c r="J12072" t="str">
        <f>_xlfn.XLOOKUP(A12072,Product_Details!$A:$A,Product_Details!$G:$G,"mens")</f>
        <v>Womens</v>
      </c>
      <c r="K12072">
        <f t="shared" si="566"/>
        <v>3767.5</v>
      </c>
    </row>
    <row r="12073" spans="1:11" ht="15">
      <c r="A12073" t="s">
        <v>32</v>
      </c>
      <c r="B12073">
        <v>3</v>
      </c>
      <c r="C12073">
        <v>12</v>
      </c>
      <c r="D12073" t="s">
        <v>33</v>
      </c>
      <c r="E12073" t="s">
        <v>1907</v>
      </c>
      <c r="F12073" s="1">
        <v>2.1150462962962965E-2</v>
      </c>
      <c r="G12073">
        <f>_xlfn.XLOOKUP($A12073,Product_pricing!$B:$B,Product_pricing!$C:$C)</f>
        <v>36</v>
      </c>
      <c r="H12073">
        <f t="shared" si="564"/>
        <v>95.04</v>
      </c>
      <c r="I12073" s="10">
        <f t="shared" si="565"/>
        <v>8.3866924580991584E-2</v>
      </c>
      <c r="J12073" t="str">
        <f>_xlfn.XLOOKUP(A12073,Product_Details!$A:$A,Product_Details!$G:$G,"mens")</f>
        <v>Mens</v>
      </c>
      <c r="K12073">
        <f t="shared" si="566"/>
        <v>7560</v>
      </c>
    </row>
    <row r="12074" spans="1:11" ht="15">
      <c r="A12074" t="s">
        <v>22</v>
      </c>
      <c r="B12074">
        <v>2</v>
      </c>
      <c r="C12074">
        <v>23</v>
      </c>
      <c r="D12074" t="s">
        <v>23</v>
      </c>
      <c r="E12074" t="s">
        <v>1908</v>
      </c>
      <c r="F12074" s="1">
        <v>3.7570601851851855E-2</v>
      </c>
      <c r="G12074">
        <f>_xlfn.XLOOKUP($A12074,Product_pricing!$B:$B,Product_pricing!$C:$C)</f>
        <v>13</v>
      </c>
      <c r="H12074">
        <f t="shared" si="564"/>
        <v>20.02</v>
      </c>
      <c r="I12074" s="10">
        <f t="shared" si="565"/>
        <v>1.7666412353866283E-2</v>
      </c>
      <c r="J12074" t="str">
        <f>_xlfn.XLOOKUP(A12074,Product_Details!$A:$A,Product_Details!$G:$G,"mens")</f>
        <v>Womens</v>
      </c>
      <c r="K12074">
        <f t="shared" si="566"/>
        <v>3767.5</v>
      </c>
    </row>
    <row r="12075" spans="1:11" ht="15">
      <c r="A12075" t="s">
        <v>38</v>
      </c>
      <c r="B12075">
        <v>1</v>
      </c>
      <c r="C12075">
        <v>23</v>
      </c>
      <c r="D12075" t="s">
        <v>23</v>
      </c>
      <c r="E12075" t="s">
        <v>1908</v>
      </c>
      <c r="F12075" s="1">
        <v>3.7570601851851855E-2</v>
      </c>
      <c r="G12075">
        <f>_xlfn.XLOOKUP($A12075,Product_pricing!$B:$B,Product_pricing!$C:$C)</f>
        <v>54</v>
      </c>
      <c r="H12075">
        <f t="shared" si="564"/>
        <v>41.58</v>
      </c>
      <c r="I12075" s="10">
        <f t="shared" si="565"/>
        <v>3.6691779504183814E-2</v>
      </c>
      <c r="J12075" t="str">
        <f>_xlfn.XLOOKUP(A12075,Product_Details!$A:$A,Product_Details!$G:$G,"mens")</f>
        <v>Womens</v>
      </c>
      <c r="K12075">
        <f t="shared" si="566"/>
        <v>3767.5</v>
      </c>
    </row>
    <row r="12076" spans="1:11" ht="15">
      <c r="A12076" t="s">
        <v>25</v>
      </c>
      <c r="B12076">
        <v>1</v>
      </c>
      <c r="C12076">
        <v>23</v>
      </c>
      <c r="D12076" t="s">
        <v>23</v>
      </c>
      <c r="E12076" t="s">
        <v>1908</v>
      </c>
      <c r="F12076" s="1">
        <v>3.7570601851851855E-2</v>
      </c>
      <c r="G12076">
        <f>_xlfn.XLOOKUP($A12076,Product_pricing!$B:$B,Product_pricing!$C:$C)</f>
        <v>40</v>
      </c>
      <c r="H12076">
        <f t="shared" si="564"/>
        <v>30.8</v>
      </c>
      <c r="I12076" s="10">
        <f t="shared" si="565"/>
        <v>2.7179095929025052E-2</v>
      </c>
      <c r="J12076" t="str">
        <f>_xlfn.XLOOKUP(A12076,Product_Details!$A:$A,Product_Details!$G:$G,"mens")</f>
        <v>Mens</v>
      </c>
      <c r="K12076">
        <f t="shared" si="566"/>
        <v>1890</v>
      </c>
    </row>
    <row r="12077" spans="1:11" ht="15">
      <c r="A12077" t="s">
        <v>41</v>
      </c>
      <c r="B12077">
        <v>2</v>
      </c>
      <c r="C12077">
        <v>23</v>
      </c>
      <c r="D12077" t="s">
        <v>23</v>
      </c>
      <c r="E12077" t="s">
        <v>1908</v>
      </c>
      <c r="F12077" s="1">
        <v>3.7570601851851855E-2</v>
      </c>
      <c r="G12077">
        <f>_xlfn.XLOOKUP($A12077,Product_pricing!$B:$B,Product_pricing!$C:$C)</f>
        <v>10</v>
      </c>
      <c r="H12077">
        <f t="shared" si="564"/>
        <v>15.4</v>
      </c>
      <c r="I12077" s="10">
        <f t="shared" si="565"/>
        <v>1.3589547964512526E-2</v>
      </c>
      <c r="J12077" t="str">
        <f>_xlfn.XLOOKUP(A12077,Product_Details!$A:$A,Product_Details!$G:$G,"mens")</f>
        <v>Mens</v>
      </c>
      <c r="K12077">
        <f t="shared" si="566"/>
        <v>1890</v>
      </c>
    </row>
    <row r="12078" spans="1:11" ht="15">
      <c r="A12078" t="s">
        <v>26</v>
      </c>
      <c r="B12078">
        <v>2</v>
      </c>
      <c r="C12078">
        <v>23</v>
      </c>
      <c r="D12078" t="s">
        <v>23</v>
      </c>
      <c r="E12078" t="s">
        <v>1908</v>
      </c>
      <c r="F12078" s="1">
        <v>3.7570601851851855E-2</v>
      </c>
      <c r="G12078">
        <f>_xlfn.XLOOKUP($A12078,Product_pricing!$B:$B,Product_pricing!$C:$C)</f>
        <v>17</v>
      </c>
      <c r="H12078">
        <f t="shared" si="564"/>
        <v>26.18</v>
      </c>
      <c r="I12078" s="10">
        <f t="shared" si="565"/>
        <v>2.3102231539671295E-2</v>
      </c>
      <c r="J12078" t="str">
        <f>_xlfn.XLOOKUP(A12078,Product_Details!$A:$A,Product_Details!$G:$G,"mens")</f>
        <v>Mens</v>
      </c>
      <c r="K12078">
        <f t="shared" si="566"/>
        <v>1890</v>
      </c>
    </row>
    <row r="12079" spans="1:11" ht="15">
      <c r="A12079" t="s">
        <v>27</v>
      </c>
      <c r="B12079">
        <v>5</v>
      </c>
      <c r="C12079">
        <v>23</v>
      </c>
      <c r="D12079" t="s">
        <v>23</v>
      </c>
      <c r="E12079" t="s">
        <v>1908</v>
      </c>
      <c r="F12079" s="1">
        <v>3.7570601851851855E-2</v>
      </c>
      <c r="G12079">
        <f>_xlfn.XLOOKUP($A12079,Product_pricing!$B:$B,Product_pricing!$C:$C)</f>
        <v>29</v>
      </c>
      <c r="H12079">
        <f t="shared" si="564"/>
        <v>111.65</v>
      </c>
      <c r="I12079" s="10">
        <f t="shared" si="565"/>
        <v>9.8524222742715814E-2</v>
      </c>
      <c r="J12079" t="str">
        <f>_xlfn.XLOOKUP(A12079,Product_Details!$A:$A,Product_Details!$G:$G,"mens")</f>
        <v>Mens</v>
      </c>
      <c r="K12079">
        <f t="shared" si="566"/>
        <v>1890</v>
      </c>
    </row>
    <row r="12080" spans="1:11" ht="15">
      <c r="A12080" t="s">
        <v>22</v>
      </c>
      <c r="B12080">
        <v>2</v>
      </c>
      <c r="C12080">
        <v>7</v>
      </c>
      <c r="D12080" t="s">
        <v>33</v>
      </c>
      <c r="E12080" t="s">
        <v>1909</v>
      </c>
      <c r="F12080" s="1">
        <v>1.1935185185185186E-2</v>
      </c>
      <c r="G12080">
        <f>_xlfn.XLOOKUP($A12080,Product_pricing!$B:$B,Product_pricing!$C:$C)</f>
        <v>13</v>
      </c>
      <c r="H12080">
        <f t="shared" si="564"/>
        <v>24.18</v>
      </c>
      <c r="I12080" s="10">
        <f t="shared" si="565"/>
        <v>2.133735518064369E-2</v>
      </c>
      <c r="J12080" t="str">
        <f>_xlfn.XLOOKUP(A12080,Product_Details!$A:$A,Product_Details!$G:$G,"mens")</f>
        <v>Womens</v>
      </c>
      <c r="K12080">
        <f t="shared" si="566"/>
        <v>2511.6666666666665</v>
      </c>
    </row>
    <row r="12081" spans="1:11" ht="15">
      <c r="A12081" t="s">
        <v>35</v>
      </c>
      <c r="B12081">
        <v>4</v>
      </c>
      <c r="C12081">
        <v>7</v>
      </c>
      <c r="D12081" t="s">
        <v>33</v>
      </c>
      <c r="E12081" t="s">
        <v>1909</v>
      </c>
      <c r="F12081" s="1">
        <v>1.1935185185185186E-2</v>
      </c>
      <c r="G12081">
        <f>_xlfn.XLOOKUP($A12081,Product_pricing!$B:$B,Product_pricing!$C:$C)</f>
        <v>32</v>
      </c>
      <c r="H12081">
        <f t="shared" si="564"/>
        <v>119.03999999999999</v>
      </c>
      <c r="I12081" s="10">
        <f t="shared" si="565"/>
        <v>0.1050454408893228</v>
      </c>
      <c r="J12081" t="str">
        <f>_xlfn.XLOOKUP(A12081,Product_Details!$A:$A,Product_Details!$G:$G,"mens")</f>
        <v>Womens</v>
      </c>
      <c r="K12081">
        <f t="shared" si="566"/>
        <v>2511.6666666666665</v>
      </c>
    </row>
    <row r="12082" spans="1:11" ht="15">
      <c r="A12082" t="s">
        <v>38</v>
      </c>
      <c r="B12082">
        <v>3</v>
      </c>
      <c r="C12082">
        <v>7</v>
      </c>
      <c r="D12082" t="s">
        <v>33</v>
      </c>
      <c r="E12082" t="s">
        <v>1909</v>
      </c>
      <c r="F12082" s="1">
        <v>1.1935185185185186E-2</v>
      </c>
      <c r="G12082">
        <f>_xlfn.XLOOKUP($A12082,Product_pricing!$B:$B,Product_pricing!$C:$C)</f>
        <v>54</v>
      </c>
      <c r="H12082">
        <f t="shared" si="564"/>
        <v>150.66</v>
      </c>
      <c r="I12082" s="10">
        <f t="shared" si="565"/>
        <v>0.13294813612554915</v>
      </c>
      <c r="J12082" t="str">
        <f>_xlfn.XLOOKUP(A12082,Product_Details!$A:$A,Product_Details!$G:$G,"mens")</f>
        <v>Womens</v>
      </c>
      <c r="K12082">
        <f t="shared" si="566"/>
        <v>2511.6666666666665</v>
      </c>
    </row>
    <row r="12083" spans="1:11" ht="15">
      <c r="A12083" t="s">
        <v>41</v>
      </c>
      <c r="B12083">
        <v>2</v>
      </c>
      <c r="C12083">
        <v>7</v>
      </c>
      <c r="D12083" t="s">
        <v>33</v>
      </c>
      <c r="E12083" t="s">
        <v>1909</v>
      </c>
      <c r="F12083" s="1">
        <v>1.1935185185185186E-2</v>
      </c>
      <c r="G12083">
        <f>_xlfn.XLOOKUP($A12083,Product_pricing!$B:$B,Product_pricing!$C:$C)</f>
        <v>10</v>
      </c>
      <c r="H12083">
        <f t="shared" si="564"/>
        <v>18.599999999999998</v>
      </c>
      <c r="I12083" s="10">
        <f t="shared" si="565"/>
        <v>1.6413350138956683E-2</v>
      </c>
      <c r="J12083" t="str">
        <f>_xlfn.XLOOKUP(A12083,Product_Details!$A:$A,Product_Details!$G:$G,"mens")</f>
        <v>Mens</v>
      </c>
      <c r="K12083">
        <f t="shared" si="566"/>
        <v>2520</v>
      </c>
    </row>
    <row r="12084" spans="1:11" ht="15">
      <c r="A12084" t="s">
        <v>31</v>
      </c>
      <c r="B12084">
        <v>4</v>
      </c>
      <c r="C12084">
        <v>7</v>
      </c>
      <c r="D12084" t="s">
        <v>33</v>
      </c>
      <c r="E12084" t="s">
        <v>1909</v>
      </c>
      <c r="F12084" s="1">
        <v>1.1935185185185186E-2</v>
      </c>
      <c r="G12084">
        <f>_xlfn.XLOOKUP($A12084,Product_pricing!$B:$B,Product_pricing!$C:$C)</f>
        <v>57</v>
      </c>
      <c r="H12084">
        <f t="shared" si="564"/>
        <v>212.04</v>
      </c>
      <c r="I12084" s="10">
        <f t="shared" si="565"/>
        <v>0.18711219158410622</v>
      </c>
      <c r="J12084" t="str">
        <f>_xlfn.XLOOKUP(A12084,Product_Details!$A:$A,Product_Details!$G:$G,"mens")</f>
        <v>Mens</v>
      </c>
      <c r="K12084">
        <f t="shared" si="566"/>
        <v>2520</v>
      </c>
    </row>
    <row r="12085" spans="1:11" ht="15">
      <c r="A12085" t="s">
        <v>26</v>
      </c>
      <c r="B12085">
        <v>2</v>
      </c>
      <c r="C12085">
        <v>7</v>
      </c>
      <c r="D12085" t="s">
        <v>33</v>
      </c>
      <c r="E12085" t="s">
        <v>1909</v>
      </c>
      <c r="F12085" s="1">
        <v>1.1935185185185186E-2</v>
      </c>
      <c r="G12085">
        <f>_xlfn.XLOOKUP($A12085,Product_pricing!$B:$B,Product_pricing!$C:$C)</f>
        <v>17</v>
      </c>
      <c r="H12085">
        <f t="shared" si="564"/>
        <v>31.619999999999997</v>
      </c>
      <c r="I12085" s="10">
        <f t="shared" si="565"/>
        <v>2.7902695236226367E-2</v>
      </c>
      <c r="J12085" t="str">
        <f>_xlfn.XLOOKUP(A12085,Product_Details!$A:$A,Product_Details!$G:$G,"mens")</f>
        <v>Mens</v>
      </c>
      <c r="K12085">
        <f t="shared" si="566"/>
        <v>2520</v>
      </c>
    </row>
    <row r="12086" spans="1:11" ht="15">
      <c r="A12086" t="s">
        <v>22</v>
      </c>
      <c r="B12086">
        <v>3</v>
      </c>
      <c r="C12086">
        <v>18</v>
      </c>
      <c r="D12086" t="s">
        <v>33</v>
      </c>
      <c r="E12086" t="s">
        <v>1910</v>
      </c>
      <c r="F12086" s="1">
        <v>2.6027777777777775E-2</v>
      </c>
      <c r="G12086">
        <f>_xlfn.XLOOKUP($A12086,Product_pricing!$B:$B,Product_pricing!$C:$C)</f>
        <v>13</v>
      </c>
      <c r="H12086">
        <f t="shared" si="564"/>
        <v>31.980000000000004</v>
      </c>
      <c r="I12086" s="10">
        <f t="shared" si="565"/>
        <v>2.8220372980851338E-2</v>
      </c>
      <c r="J12086" t="str">
        <f>_xlfn.XLOOKUP(A12086,Product_Details!$A:$A,Product_Details!$G:$G,"mens")</f>
        <v>Womens</v>
      </c>
      <c r="K12086">
        <f t="shared" si="566"/>
        <v>2511.6666666666665</v>
      </c>
    </row>
    <row r="12087" spans="1:11" ht="15">
      <c r="A12087" t="s">
        <v>29</v>
      </c>
      <c r="B12087">
        <v>3</v>
      </c>
      <c r="C12087">
        <v>18</v>
      </c>
      <c r="D12087" t="s">
        <v>33</v>
      </c>
      <c r="E12087" t="s">
        <v>1910</v>
      </c>
      <c r="F12087" s="1">
        <v>2.6027777777777775E-2</v>
      </c>
      <c r="G12087">
        <f>_xlfn.XLOOKUP($A12087,Product_pricing!$B:$B,Product_pricing!$C:$C)</f>
        <v>10</v>
      </c>
      <c r="H12087">
        <f t="shared" si="564"/>
        <v>24.6</v>
      </c>
      <c r="I12087" s="10">
        <f t="shared" si="565"/>
        <v>2.1707979216039491E-2</v>
      </c>
      <c r="J12087" t="str">
        <f>_xlfn.XLOOKUP(A12087,Product_Details!$A:$A,Product_Details!$G:$G,"mens")</f>
        <v>Womens</v>
      </c>
      <c r="K12087">
        <f t="shared" si="566"/>
        <v>2511.6666666666665</v>
      </c>
    </row>
    <row r="12088" spans="1:11" ht="15">
      <c r="A12088" t="s">
        <v>36</v>
      </c>
      <c r="B12088">
        <v>5</v>
      </c>
      <c r="C12088">
        <v>18</v>
      </c>
      <c r="D12088" t="s">
        <v>33</v>
      </c>
      <c r="E12088" t="s">
        <v>1910</v>
      </c>
      <c r="F12088" s="1">
        <v>2.6027777777777775E-2</v>
      </c>
      <c r="G12088">
        <f>_xlfn.XLOOKUP($A12088,Product_pricing!$B:$B,Product_pricing!$C:$C)</f>
        <v>23</v>
      </c>
      <c r="H12088">
        <f t="shared" si="564"/>
        <v>94.300000000000011</v>
      </c>
      <c r="I12088" s="10">
        <f t="shared" si="565"/>
        <v>8.3213920328151378E-2</v>
      </c>
      <c r="J12088" t="str">
        <f>_xlfn.XLOOKUP(A12088,Product_Details!$A:$A,Product_Details!$G:$G,"mens")</f>
        <v>Womens</v>
      </c>
      <c r="K12088">
        <f t="shared" si="566"/>
        <v>2511.6666666666665</v>
      </c>
    </row>
    <row r="12089" spans="1:11" ht="15">
      <c r="A12089" t="s">
        <v>25</v>
      </c>
      <c r="B12089">
        <v>3</v>
      </c>
      <c r="C12089">
        <v>18</v>
      </c>
      <c r="D12089" t="s">
        <v>33</v>
      </c>
      <c r="E12089" t="s">
        <v>1910</v>
      </c>
      <c r="F12089" s="1">
        <v>2.6027777777777775E-2</v>
      </c>
      <c r="G12089">
        <f>_xlfn.XLOOKUP($A12089,Product_pricing!$B:$B,Product_pricing!$C:$C)</f>
        <v>40</v>
      </c>
      <c r="H12089">
        <f t="shared" si="564"/>
        <v>98.4</v>
      </c>
      <c r="I12089" s="10">
        <f t="shared" si="565"/>
        <v>8.6831916864157963E-2</v>
      </c>
      <c r="J12089" t="str">
        <f>_xlfn.XLOOKUP(A12089,Product_Details!$A:$A,Product_Details!$G:$G,"mens")</f>
        <v>Mens</v>
      </c>
      <c r="K12089">
        <f t="shared" si="566"/>
        <v>2520</v>
      </c>
    </row>
    <row r="12090" spans="1:11" ht="15">
      <c r="A12090" t="s">
        <v>26</v>
      </c>
      <c r="B12090">
        <v>1</v>
      </c>
      <c r="C12090">
        <v>18</v>
      </c>
      <c r="D12090" t="s">
        <v>33</v>
      </c>
      <c r="E12090" t="s">
        <v>1910</v>
      </c>
      <c r="F12090" s="1">
        <v>2.6027777777777775E-2</v>
      </c>
      <c r="G12090">
        <f>_xlfn.XLOOKUP($A12090,Product_pricing!$B:$B,Product_pricing!$C:$C)</f>
        <v>17</v>
      </c>
      <c r="H12090">
        <f t="shared" si="564"/>
        <v>13.940000000000001</v>
      </c>
      <c r="I12090" s="10">
        <f t="shared" si="565"/>
        <v>1.2301188222422378E-2</v>
      </c>
      <c r="J12090" t="str">
        <f>_xlfn.XLOOKUP(A12090,Product_Details!$A:$A,Product_Details!$G:$G,"mens")</f>
        <v>Mens</v>
      </c>
      <c r="K12090">
        <f t="shared" si="566"/>
        <v>2520</v>
      </c>
    </row>
    <row r="12091" spans="1:11" ht="15">
      <c r="A12091" t="s">
        <v>27</v>
      </c>
      <c r="B12091">
        <v>1</v>
      </c>
      <c r="C12091">
        <v>18</v>
      </c>
      <c r="D12091" t="s">
        <v>33</v>
      </c>
      <c r="E12091" t="s">
        <v>1910</v>
      </c>
      <c r="F12091" s="1">
        <v>2.6027777777777775E-2</v>
      </c>
      <c r="G12091">
        <f>_xlfn.XLOOKUP($A12091,Product_pricing!$B:$B,Product_pricing!$C:$C)</f>
        <v>29</v>
      </c>
      <c r="H12091">
        <f t="shared" si="564"/>
        <v>23.78</v>
      </c>
      <c r="I12091" s="10">
        <f t="shared" si="565"/>
        <v>2.0984379908838176E-2</v>
      </c>
      <c r="J12091" t="str">
        <f>_xlfn.XLOOKUP(A12091,Product_Details!$A:$A,Product_Details!$G:$G,"mens")</f>
        <v>Mens</v>
      </c>
      <c r="K12091">
        <f t="shared" si="566"/>
        <v>2520</v>
      </c>
    </row>
    <row r="12092" spans="1:11" ht="15">
      <c r="A12092" t="s">
        <v>35</v>
      </c>
      <c r="B12092">
        <v>4</v>
      </c>
      <c r="C12092">
        <v>5</v>
      </c>
      <c r="D12092" t="s">
        <v>23</v>
      </c>
      <c r="E12092" t="s">
        <v>1911</v>
      </c>
      <c r="F12092" s="1">
        <v>1.3319444444444445E-2</v>
      </c>
      <c r="G12092">
        <f>_xlfn.XLOOKUP($A12092,Product_pricing!$B:$B,Product_pricing!$C:$C)</f>
        <v>32</v>
      </c>
      <c r="H12092">
        <f t="shared" si="564"/>
        <v>121.6</v>
      </c>
      <c r="I12092" s="10">
        <f t="shared" si="565"/>
        <v>0.10730448262887812</v>
      </c>
      <c r="J12092" t="str">
        <f>_xlfn.XLOOKUP(A12092,Product_Details!$A:$A,Product_Details!$G:$G,"mens")</f>
        <v>Womens</v>
      </c>
      <c r="K12092">
        <f t="shared" si="566"/>
        <v>2511.6666666666665</v>
      </c>
    </row>
    <row r="12093" spans="1:11" ht="15">
      <c r="A12093" t="s">
        <v>36</v>
      </c>
      <c r="B12093">
        <v>4</v>
      </c>
      <c r="C12093">
        <v>5</v>
      </c>
      <c r="D12093" t="s">
        <v>23</v>
      </c>
      <c r="E12093" t="s">
        <v>1911</v>
      </c>
      <c r="F12093" s="1">
        <v>1.3319444444444445E-2</v>
      </c>
      <c r="G12093">
        <f>_xlfn.XLOOKUP($A12093,Product_pricing!$B:$B,Product_pricing!$C:$C)</f>
        <v>23</v>
      </c>
      <c r="H12093">
        <f t="shared" si="564"/>
        <v>87.399999999999991</v>
      </c>
      <c r="I12093" s="10">
        <f t="shared" si="565"/>
        <v>7.7125096889506153E-2</v>
      </c>
      <c r="J12093" t="str">
        <f>_xlfn.XLOOKUP(A12093,Product_Details!$A:$A,Product_Details!$G:$G,"mens")</f>
        <v>Womens</v>
      </c>
      <c r="K12093">
        <f t="shared" si="566"/>
        <v>2511.6666666666665</v>
      </c>
    </row>
    <row r="12094" spans="1:11" ht="15">
      <c r="A12094" t="s">
        <v>30</v>
      </c>
      <c r="B12094">
        <v>5</v>
      </c>
      <c r="C12094">
        <v>5</v>
      </c>
      <c r="D12094" t="s">
        <v>23</v>
      </c>
      <c r="E12094" t="s">
        <v>1911</v>
      </c>
      <c r="F12094" s="1">
        <v>1.3319444444444445E-2</v>
      </c>
      <c r="G12094">
        <f>_xlfn.XLOOKUP($A12094,Product_pricing!$B:$B,Product_pricing!$C:$C)</f>
        <v>19</v>
      </c>
      <c r="H12094">
        <f t="shared" si="564"/>
        <v>90.25</v>
      </c>
      <c r="I12094" s="10">
        <f t="shared" si="565"/>
        <v>7.9640045701120474E-2</v>
      </c>
      <c r="J12094" t="str">
        <f>_xlfn.XLOOKUP(A12094,Product_Details!$A:$A,Product_Details!$G:$G,"mens")</f>
        <v>Womens</v>
      </c>
      <c r="K12094">
        <f t="shared" si="566"/>
        <v>2511.6666666666665</v>
      </c>
    </row>
    <row r="12095" spans="1:11" ht="15">
      <c r="A12095" t="s">
        <v>31</v>
      </c>
      <c r="B12095">
        <v>4</v>
      </c>
      <c r="C12095">
        <v>5</v>
      </c>
      <c r="D12095" t="s">
        <v>23</v>
      </c>
      <c r="E12095" t="s">
        <v>1911</v>
      </c>
      <c r="F12095" s="1">
        <v>1.3319444444444445E-2</v>
      </c>
      <c r="G12095">
        <f>_xlfn.XLOOKUP($A12095,Product_pricing!$B:$B,Product_pricing!$C:$C)</f>
        <v>57</v>
      </c>
      <c r="H12095">
        <f t="shared" si="564"/>
        <v>216.6</v>
      </c>
      <c r="I12095" s="10">
        <f t="shared" si="565"/>
        <v>0.19113610968268915</v>
      </c>
      <c r="J12095" t="str">
        <f>_xlfn.XLOOKUP(A12095,Product_Details!$A:$A,Product_Details!$G:$G,"mens")</f>
        <v>Mens</v>
      </c>
      <c r="K12095">
        <f t="shared" si="566"/>
        <v>7560</v>
      </c>
    </row>
    <row r="12096" spans="1:11" ht="15">
      <c r="A12096" t="s">
        <v>35</v>
      </c>
      <c r="B12096">
        <v>3</v>
      </c>
      <c r="C12096">
        <v>5</v>
      </c>
      <c r="D12096" t="s">
        <v>23</v>
      </c>
      <c r="E12096" t="s">
        <v>1912</v>
      </c>
      <c r="F12096" s="1">
        <v>4.1336805555555557E-2</v>
      </c>
      <c r="G12096">
        <f>_xlfn.XLOOKUP($A12096,Product_pricing!$B:$B,Product_pricing!$C:$C)</f>
        <v>32</v>
      </c>
      <c r="H12096">
        <f t="shared" si="564"/>
        <v>91.199999999999989</v>
      </c>
      <c r="I12096" s="10">
        <f t="shared" si="565"/>
        <v>8.0478361971658571E-2</v>
      </c>
      <c r="J12096" t="str">
        <f>_xlfn.XLOOKUP(A12096,Product_Details!$A:$A,Product_Details!$G:$G,"mens")</f>
        <v>Womens</v>
      </c>
      <c r="K12096">
        <f t="shared" si="566"/>
        <v>3767.5</v>
      </c>
    </row>
    <row r="12097" spans="1:11" ht="15">
      <c r="A12097" t="s">
        <v>36</v>
      </c>
      <c r="B12097">
        <v>3</v>
      </c>
      <c r="C12097">
        <v>5</v>
      </c>
      <c r="D12097" t="s">
        <v>23</v>
      </c>
      <c r="E12097" t="s">
        <v>1912</v>
      </c>
      <c r="F12097" s="1">
        <v>4.1336805555555557E-2</v>
      </c>
      <c r="G12097">
        <f>_xlfn.XLOOKUP($A12097,Product_pricing!$B:$B,Product_pricing!$C:$C)</f>
        <v>23</v>
      </c>
      <c r="H12097">
        <f t="shared" si="564"/>
        <v>65.55</v>
      </c>
      <c r="I12097" s="10">
        <f t="shared" si="565"/>
        <v>5.7843822667129612E-2</v>
      </c>
      <c r="J12097" t="str">
        <f>_xlfn.XLOOKUP(A12097,Product_Details!$A:$A,Product_Details!$G:$G,"mens")</f>
        <v>Womens</v>
      </c>
      <c r="K12097">
        <f t="shared" si="566"/>
        <v>3767.5</v>
      </c>
    </row>
    <row r="12098" spans="1:11" ht="15">
      <c r="A12098" t="s">
        <v>25</v>
      </c>
      <c r="B12098">
        <v>5</v>
      </c>
      <c r="C12098">
        <v>5</v>
      </c>
      <c r="D12098" t="s">
        <v>23</v>
      </c>
      <c r="E12098" t="s">
        <v>1912</v>
      </c>
      <c r="F12098" s="1">
        <v>4.1336805555555557E-2</v>
      </c>
      <c r="G12098">
        <f>_xlfn.XLOOKUP($A12098,Product_pricing!$B:$B,Product_pricing!$C:$C)</f>
        <v>40</v>
      </c>
      <c r="H12098">
        <f t="shared" si="564"/>
        <v>190</v>
      </c>
      <c r="I12098" s="10">
        <f t="shared" si="565"/>
        <v>0.16766325410762206</v>
      </c>
      <c r="J12098" t="str">
        <f>_xlfn.XLOOKUP(A12098,Product_Details!$A:$A,Product_Details!$G:$G,"mens")</f>
        <v>Mens</v>
      </c>
      <c r="K12098">
        <f t="shared" si="566"/>
        <v>1260</v>
      </c>
    </row>
    <row r="12099" spans="1:11" ht="15">
      <c r="A12099" t="s">
        <v>41</v>
      </c>
      <c r="B12099">
        <v>4</v>
      </c>
      <c r="C12099">
        <v>5</v>
      </c>
      <c r="D12099" t="s">
        <v>23</v>
      </c>
      <c r="E12099" t="s">
        <v>1912</v>
      </c>
      <c r="F12099" s="1">
        <v>4.1336805555555557E-2</v>
      </c>
      <c r="G12099">
        <f>_xlfn.XLOOKUP($A12099,Product_pricing!$B:$B,Product_pricing!$C:$C)</f>
        <v>10</v>
      </c>
      <c r="H12099">
        <f t="shared" ref="H12099:H12162" si="567">B12099*G12099*(1-C12099/100)</f>
        <v>38</v>
      </c>
      <c r="I12099" s="10">
        <f t="shared" ref="I12099:I12162" si="568">(H12099/SUM($H:$H))*1000</f>
        <v>3.3532650821524415E-2</v>
      </c>
      <c r="J12099" t="str">
        <f>_xlfn.XLOOKUP(A12099,Product_Details!$A:$A,Product_Details!$G:$G,"mens")</f>
        <v>Mens</v>
      </c>
      <c r="K12099">
        <f t="shared" ref="K12099:K12162" si="569">COUNTIFS($J:$J, J12099) / COUNTIFS($J:$J, J12099, $E:$E, E12099)</f>
        <v>1260</v>
      </c>
    </row>
    <row r="12100" spans="1:11" ht="15">
      <c r="A12100" t="s">
        <v>31</v>
      </c>
      <c r="B12100">
        <v>4</v>
      </c>
      <c r="C12100">
        <v>5</v>
      </c>
      <c r="D12100" t="s">
        <v>23</v>
      </c>
      <c r="E12100" t="s">
        <v>1912</v>
      </c>
      <c r="F12100" s="1">
        <v>4.1336805555555557E-2</v>
      </c>
      <c r="G12100">
        <f>_xlfn.XLOOKUP($A12100,Product_pricing!$B:$B,Product_pricing!$C:$C)</f>
        <v>57</v>
      </c>
      <c r="H12100">
        <f t="shared" si="567"/>
        <v>216.6</v>
      </c>
      <c r="I12100" s="10">
        <f t="shared" si="568"/>
        <v>0.19113610968268915</v>
      </c>
      <c r="J12100" t="str">
        <f>_xlfn.XLOOKUP(A12100,Product_Details!$A:$A,Product_Details!$G:$G,"mens")</f>
        <v>Mens</v>
      </c>
      <c r="K12100">
        <f t="shared" si="569"/>
        <v>1260</v>
      </c>
    </row>
    <row r="12101" spans="1:11" ht="15">
      <c r="A12101" t="s">
        <v>32</v>
      </c>
      <c r="B12101">
        <v>4</v>
      </c>
      <c r="C12101">
        <v>5</v>
      </c>
      <c r="D12101" t="s">
        <v>23</v>
      </c>
      <c r="E12101" t="s">
        <v>1912</v>
      </c>
      <c r="F12101" s="1">
        <v>4.1336805555555557E-2</v>
      </c>
      <c r="G12101">
        <f>_xlfn.XLOOKUP($A12101,Product_pricing!$B:$B,Product_pricing!$C:$C)</f>
        <v>36</v>
      </c>
      <c r="H12101">
        <f t="shared" si="567"/>
        <v>136.79999999999998</v>
      </c>
      <c r="I12101" s="10">
        <f t="shared" si="568"/>
        <v>0.12071754295748788</v>
      </c>
      <c r="J12101" t="str">
        <f>_xlfn.XLOOKUP(A12101,Product_Details!$A:$A,Product_Details!$G:$G,"mens")</f>
        <v>Mens</v>
      </c>
      <c r="K12101">
        <f t="shared" si="569"/>
        <v>1260</v>
      </c>
    </row>
    <row r="12102" spans="1:11" ht="15">
      <c r="A12102" t="s">
        <v>26</v>
      </c>
      <c r="B12102">
        <v>4</v>
      </c>
      <c r="C12102">
        <v>5</v>
      </c>
      <c r="D12102" t="s">
        <v>23</v>
      </c>
      <c r="E12102" t="s">
        <v>1912</v>
      </c>
      <c r="F12102" s="1">
        <v>4.1336805555555557E-2</v>
      </c>
      <c r="G12102">
        <f>_xlfn.XLOOKUP($A12102,Product_pricing!$B:$B,Product_pricing!$C:$C)</f>
        <v>17</v>
      </c>
      <c r="H12102">
        <f t="shared" si="567"/>
        <v>64.599999999999994</v>
      </c>
      <c r="I12102" s="10">
        <f t="shared" si="568"/>
        <v>5.7005506396591493E-2</v>
      </c>
      <c r="J12102" t="str">
        <f>_xlfn.XLOOKUP(A12102,Product_Details!$A:$A,Product_Details!$G:$G,"mens")</f>
        <v>Mens</v>
      </c>
      <c r="K12102">
        <f t="shared" si="569"/>
        <v>1260</v>
      </c>
    </row>
    <row r="12103" spans="1:11" ht="15">
      <c r="A12103" t="s">
        <v>27</v>
      </c>
      <c r="B12103">
        <v>2</v>
      </c>
      <c r="C12103">
        <v>5</v>
      </c>
      <c r="D12103" t="s">
        <v>23</v>
      </c>
      <c r="E12103" t="s">
        <v>1912</v>
      </c>
      <c r="F12103" s="1">
        <v>4.1336805555555557E-2</v>
      </c>
      <c r="G12103">
        <f>_xlfn.XLOOKUP($A12103,Product_pricing!$B:$B,Product_pricing!$C:$C)</f>
        <v>29</v>
      </c>
      <c r="H12103">
        <f t="shared" si="567"/>
        <v>55.099999999999994</v>
      </c>
      <c r="I12103" s="10">
        <f t="shared" si="568"/>
        <v>4.8622343691210393E-2</v>
      </c>
      <c r="J12103" t="str">
        <f>_xlfn.XLOOKUP(A12103,Product_Details!$A:$A,Product_Details!$G:$G,"mens")</f>
        <v>Mens</v>
      </c>
      <c r="K12103">
        <f t="shared" si="569"/>
        <v>1260</v>
      </c>
    </row>
    <row r="12104" spans="1:11" ht="15">
      <c r="A12104" t="s">
        <v>29</v>
      </c>
      <c r="B12104">
        <v>4</v>
      </c>
      <c r="C12104">
        <v>18</v>
      </c>
      <c r="D12104" t="s">
        <v>33</v>
      </c>
      <c r="E12104" t="s">
        <v>1913</v>
      </c>
      <c r="F12104" s="1">
        <v>1.2914351851851852E-2</v>
      </c>
      <c r="G12104">
        <f>_xlfn.XLOOKUP($A12104,Product_pricing!$B:$B,Product_pricing!$C:$C)</f>
        <v>10</v>
      </c>
      <c r="H12104">
        <f t="shared" si="567"/>
        <v>32.800000000000004</v>
      </c>
      <c r="I12104" s="10">
        <f t="shared" si="568"/>
        <v>2.8943972288052656E-2</v>
      </c>
      <c r="J12104" t="str">
        <f>_xlfn.XLOOKUP(A12104,Product_Details!$A:$A,Product_Details!$G:$G,"mens")</f>
        <v>Womens</v>
      </c>
      <c r="K12104">
        <f t="shared" si="569"/>
        <v>2511.6666666666665</v>
      </c>
    </row>
    <row r="12105" spans="1:11" ht="15">
      <c r="A12105" t="s">
        <v>30</v>
      </c>
      <c r="B12105">
        <v>5</v>
      </c>
      <c r="C12105">
        <v>18</v>
      </c>
      <c r="D12105" t="s">
        <v>33</v>
      </c>
      <c r="E12105" t="s">
        <v>1913</v>
      </c>
      <c r="F12105" s="1">
        <v>1.2914351851851852E-2</v>
      </c>
      <c r="G12105">
        <f>_xlfn.XLOOKUP($A12105,Product_pricing!$B:$B,Product_pricing!$C:$C)</f>
        <v>19</v>
      </c>
      <c r="H12105">
        <f t="shared" si="567"/>
        <v>77.900000000000006</v>
      </c>
      <c r="I12105" s="10">
        <f t="shared" si="568"/>
        <v>6.8741934184125053E-2</v>
      </c>
      <c r="J12105" t="str">
        <f>_xlfn.XLOOKUP(A12105,Product_Details!$A:$A,Product_Details!$G:$G,"mens")</f>
        <v>Womens</v>
      </c>
      <c r="K12105">
        <f t="shared" si="569"/>
        <v>2511.6666666666665</v>
      </c>
    </row>
    <row r="12106" spans="1:11" ht="15">
      <c r="A12106" t="s">
        <v>38</v>
      </c>
      <c r="B12106">
        <v>2</v>
      </c>
      <c r="C12106">
        <v>18</v>
      </c>
      <c r="D12106" t="s">
        <v>33</v>
      </c>
      <c r="E12106" t="s">
        <v>1913</v>
      </c>
      <c r="F12106" s="1">
        <v>1.2914351851851852E-2</v>
      </c>
      <c r="G12106">
        <f>_xlfn.XLOOKUP($A12106,Product_pricing!$B:$B,Product_pricing!$C:$C)</f>
        <v>54</v>
      </c>
      <c r="H12106">
        <f t="shared" si="567"/>
        <v>88.56</v>
      </c>
      <c r="I12106" s="10">
        <f t="shared" si="568"/>
        <v>7.814872517774217E-2</v>
      </c>
      <c r="J12106" t="str">
        <f>_xlfn.XLOOKUP(A12106,Product_Details!$A:$A,Product_Details!$G:$G,"mens")</f>
        <v>Womens</v>
      </c>
      <c r="K12106">
        <f t="shared" si="569"/>
        <v>2511.6666666666665</v>
      </c>
    </row>
    <row r="12107" spans="1:11" ht="15">
      <c r="A12107" t="s">
        <v>41</v>
      </c>
      <c r="B12107">
        <v>3</v>
      </c>
      <c r="C12107">
        <v>18</v>
      </c>
      <c r="D12107" t="s">
        <v>33</v>
      </c>
      <c r="E12107" t="s">
        <v>1913</v>
      </c>
      <c r="F12107" s="1">
        <v>1.2914351851851852E-2</v>
      </c>
      <c r="G12107">
        <f>_xlfn.XLOOKUP($A12107,Product_pricing!$B:$B,Product_pricing!$C:$C)</f>
        <v>10</v>
      </c>
      <c r="H12107">
        <f t="shared" si="567"/>
        <v>24.6</v>
      </c>
      <c r="I12107" s="10">
        <f t="shared" si="568"/>
        <v>2.1707979216039491E-2</v>
      </c>
      <c r="J12107" t="str">
        <f>_xlfn.XLOOKUP(A12107,Product_Details!$A:$A,Product_Details!$G:$G,"mens")</f>
        <v>Mens</v>
      </c>
      <c r="K12107">
        <f t="shared" si="569"/>
        <v>3780</v>
      </c>
    </row>
    <row r="12108" spans="1:11" ht="15">
      <c r="A12108" t="s">
        <v>32</v>
      </c>
      <c r="B12108">
        <v>5</v>
      </c>
      <c r="C12108">
        <v>18</v>
      </c>
      <c r="D12108" t="s">
        <v>33</v>
      </c>
      <c r="E12108" t="s">
        <v>1913</v>
      </c>
      <c r="F12108" s="1">
        <v>1.2914351851851852E-2</v>
      </c>
      <c r="G12108">
        <f>_xlfn.XLOOKUP($A12108,Product_pricing!$B:$B,Product_pricing!$C:$C)</f>
        <v>36</v>
      </c>
      <c r="H12108">
        <f t="shared" si="567"/>
        <v>147.60000000000002</v>
      </c>
      <c r="I12108" s="10">
        <f t="shared" si="568"/>
        <v>0.13024787529623694</v>
      </c>
      <c r="J12108" t="str">
        <f>_xlfn.XLOOKUP(A12108,Product_Details!$A:$A,Product_Details!$G:$G,"mens")</f>
        <v>Mens</v>
      </c>
      <c r="K12108">
        <f t="shared" si="569"/>
        <v>3780</v>
      </c>
    </row>
    <row r="12109" spans="1:11" ht="15">
      <c r="A12109" t="s">
        <v>35</v>
      </c>
      <c r="B12109">
        <v>2</v>
      </c>
      <c r="C12109">
        <v>9</v>
      </c>
      <c r="D12109" t="s">
        <v>23</v>
      </c>
      <c r="E12109" t="s">
        <v>1914</v>
      </c>
      <c r="F12109" s="1">
        <v>4.0474537037037038E-2</v>
      </c>
      <c r="G12109">
        <f>_xlfn.XLOOKUP($A12109,Product_pricing!$B:$B,Product_pricing!$C:$C)</f>
        <v>32</v>
      </c>
      <c r="H12109">
        <f t="shared" si="567"/>
        <v>58.24</v>
      </c>
      <c r="I12109" s="10">
        <f t="shared" si="568"/>
        <v>5.1393199574883731E-2</v>
      </c>
      <c r="J12109" t="str">
        <f>_xlfn.XLOOKUP(A12109,Product_Details!$A:$A,Product_Details!$G:$G,"mens")</f>
        <v>Womens</v>
      </c>
      <c r="K12109">
        <f t="shared" si="569"/>
        <v>2511.6666666666665</v>
      </c>
    </row>
    <row r="12110" spans="1:11" ht="15">
      <c r="A12110" t="s">
        <v>36</v>
      </c>
      <c r="B12110">
        <v>3</v>
      </c>
      <c r="C12110">
        <v>9</v>
      </c>
      <c r="D12110" t="s">
        <v>23</v>
      </c>
      <c r="E12110" t="s">
        <v>1914</v>
      </c>
      <c r="F12110" s="1">
        <v>4.0474537037037038E-2</v>
      </c>
      <c r="G12110">
        <f>_xlfn.XLOOKUP($A12110,Product_pricing!$B:$B,Product_pricing!$C:$C)</f>
        <v>23</v>
      </c>
      <c r="H12110">
        <f t="shared" si="567"/>
        <v>62.79</v>
      </c>
      <c r="I12110" s="10">
        <f t="shared" si="568"/>
        <v>5.5408293291671525E-2</v>
      </c>
      <c r="J12110" t="str">
        <f>_xlfn.XLOOKUP(A12110,Product_Details!$A:$A,Product_Details!$G:$G,"mens")</f>
        <v>Womens</v>
      </c>
      <c r="K12110">
        <f t="shared" si="569"/>
        <v>2511.6666666666665</v>
      </c>
    </row>
    <row r="12111" spans="1:11" ht="15">
      <c r="A12111" t="s">
        <v>30</v>
      </c>
      <c r="B12111">
        <v>1</v>
      </c>
      <c r="C12111">
        <v>9</v>
      </c>
      <c r="D12111" t="s">
        <v>23</v>
      </c>
      <c r="E12111" t="s">
        <v>1914</v>
      </c>
      <c r="F12111" s="1">
        <v>4.0474537037037038E-2</v>
      </c>
      <c r="G12111">
        <f>_xlfn.XLOOKUP($A12111,Product_pricing!$B:$B,Product_pricing!$C:$C)</f>
        <v>19</v>
      </c>
      <c r="H12111">
        <f t="shared" si="567"/>
        <v>17.29</v>
      </c>
      <c r="I12111" s="10">
        <f t="shared" si="568"/>
        <v>1.5257356123793609E-2</v>
      </c>
      <c r="J12111" t="str">
        <f>_xlfn.XLOOKUP(A12111,Product_Details!$A:$A,Product_Details!$G:$G,"mens")</f>
        <v>Womens</v>
      </c>
      <c r="K12111">
        <f t="shared" si="569"/>
        <v>2511.6666666666665</v>
      </c>
    </row>
    <row r="12112" spans="1:11" ht="15">
      <c r="A12112" t="s">
        <v>32</v>
      </c>
      <c r="B12112">
        <v>5</v>
      </c>
      <c r="C12112">
        <v>9</v>
      </c>
      <c r="D12112" t="s">
        <v>23</v>
      </c>
      <c r="E12112" t="s">
        <v>1914</v>
      </c>
      <c r="F12112" s="1">
        <v>4.0474537037037038E-2</v>
      </c>
      <c r="G12112">
        <f>_xlfn.XLOOKUP($A12112,Product_pricing!$B:$B,Product_pricing!$C:$C)</f>
        <v>36</v>
      </c>
      <c r="H12112">
        <f t="shared" si="567"/>
        <v>163.80000000000001</v>
      </c>
      <c r="I12112" s="10">
        <f t="shared" si="568"/>
        <v>0.1445433738043605</v>
      </c>
      <c r="J12112" t="str">
        <f>_xlfn.XLOOKUP(A12112,Product_Details!$A:$A,Product_Details!$G:$G,"mens")</f>
        <v>Mens</v>
      </c>
      <c r="K12112">
        <f t="shared" si="569"/>
        <v>3780</v>
      </c>
    </row>
    <row r="12113" spans="1:11" ht="15">
      <c r="A12113" t="s">
        <v>27</v>
      </c>
      <c r="B12113">
        <v>2</v>
      </c>
      <c r="C12113">
        <v>9</v>
      </c>
      <c r="D12113" t="s">
        <v>23</v>
      </c>
      <c r="E12113" t="s">
        <v>1914</v>
      </c>
      <c r="F12113" s="1">
        <v>4.0474537037037038E-2</v>
      </c>
      <c r="G12113">
        <f>_xlfn.XLOOKUP($A12113,Product_pricing!$B:$B,Product_pricing!$C:$C)</f>
        <v>29</v>
      </c>
      <c r="H12113">
        <f t="shared" si="567"/>
        <v>52.78</v>
      </c>
      <c r="I12113" s="10">
        <f t="shared" si="568"/>
        <v>4.6575087114738387E-2</v>
      </c>
      <c r="J12113" t="str">
        <f>_xlfn.XLOOKUP(A12113,Product_Details!$A:$A,Product_Details!$G:$G,"mens")</f>
        <v>Mens</v>
      </c>
      <c r="K12113">
        <f t="shared" si="569"/>
        <v>3780</v>
      </c>
    </row>
    <row r="12114" spans="1:11" ht="15">
      <c r="A12114" t="s">
        <v>22</v>
      </c>
      <c r="B12114">
        <v>1</v>
      </c>
      <c r="C12114">
        <v>11</v>
      </c>
      <c r="D12114" t="s">
        <v>33</v>
      </c>
      <c r="E12114" t="s">
        <v>1915</v>
      </c>
      <c r="F12114" s="1">
        <v>3.3152777777777781E-2</v>
      </c>
      <c r="G12114">
        <f>_xlfn.XLOOKUP($A12114,Product_pricing!$B:$B,Product_pricing!$C:$C)</f>
        <v>13</v>
      </c>
      <c r="H12114">
        <f t="shared" si="567"/>
        <v>11.57</v>
      </c>
      <c r="I12114" s="10">
        <f t="shared" si="568"/>
        <v>1.0209809736974669E-2</v>
      </c>
      <c r="J12114" t="str">
        <f>_xlfn.XLOOKUP(A12114,Product_Details!$A:$A,Product_Details!$G:$G,"mens")</f>
        <v>Womens</v>
      </c>
      <c r="K12114">
        <f t="shared" si="569"/>
        <v>2511.6666666666665</v>
      </c>
    </row>
    <row r="12115" spans="1:11" ht="15">
      <c r="A12115" t="s">
        <v>30</v>
      </c>
      <c r="B12115">
        <v>2</v>
      </c>
      <c r="C12115">
        <v>11</v>
      </c>
      <c r="D12115" t="s">
        <v>33</v>
      </c>
      <c r="E12115" t="s">
        <v>1915</v>
      </c>
      <c r="F12115" s="1">
        <v>3.3152777777777781E-2</v>
      </c>
      <c r="G12115">
        <f>_xlfn.XLOOKUP($A12115,Product_pricing!$B:$B,Product_pricing!$C:$C)</f>
        <v>19</v>
      </c>
      <c r="H12115">
        <f t="shared" si="567"/>
        <v>33.82</v>
      </c>
      <c r="I12115" s="10">
        <f t="shared" si="568"/>
        <v>2.9844059231156728E-2</v>
      </c>
      <c r="J12115" t="str">
        <f>_xlfn.XLOOKUP(A12115,Product_Details!$A:$A,Product_Details!$G:$G,"mens")</f>
        <v>Womens</v>
      </c>
      <c r="K12115">
        <f t="shared" si="569"/>
        <v>2511.6666666666665</v>
      </c>
    </row>
    <row r="12116" spans="1:11" ht="15">
      <c r="A12116" t="s">
        <v>38</v>
      </c>
      <c r="B12116">
        <v>5</v>
      </c>
      <c r="C12116">
        <v>11</v>
      </c>
      <c r="D12116" t="s">
        <v>33</v>
      </c>
      <c r="E12116" t="s">
        <v>1915</v>
      </c>
      <c r="F12116" s="1">
        <v>3.3152777777777781E-2</v>
      </c>
      <c r="G12116">
        <f>_xlfn.XLOOKUP($A12116,Product_pricing!$B:$B,Product_pricing!$C:$C)</f>
        <v>54</v>
      </c>
      <c r="H12116">
        <f t="shared" si="567"/>
        <v>240.3</v>
      </c>
      <c r="I12116" s="10">
        <f t="shared" si="568"/>
        <v>0.21204989453716622</v>
      </c>
      <c r="J12116" t="str">
        <f>_xlfn.XLOOKUP(A12116,Product_Details!$A:$A,Product_Details!$G:$G,"mens")</f>
        <v>Womens</v>
      </c>
      <c r="K12116">
        <f t="shared" si="569"/>
        <v>2511.6666666666665</v>
      </c>
    </row>
    <row r="12117" spans="1:11" ht="15">
      <c r="A12117" t="s">
        <v>41</v>
      </c>
      <c r="B12117">
        <v>2</v>
      </c>
      <c r="C12117">
        <v>11</v>
      </c>
      <c r="D12117" t="s">
        <v>33</v>
      </c>
      <c r="E12117" t="s">
        <v>1915</v>
      </c>
      <c r="F12117" s="1">
        <v>3.3152777777777781E-2</v>
      </c>
      <c r="G12117">
        <f>_xlfn.XLOOKUP($A12117,Product_pricing!$B:$B,Product_pricing!$C:$C)</f>
        <v>10</v>
      </c>
      <c r="H12117">
        <f t="shared" si="567"/>
        <v>17.8</v>
      </c>
      <c r="I12117" s="10">
        <f t="shared" si="568"/>
        <v>1.5707399595345648E-2</v>
      </c>
      <c r="J12117" t="str">
        <f>_xlfn.XLOOKUP(A12117,Product_Details!$A:$A,Product_Details!$G:$G,"mens")</f>
        <v>Mens</v>
      </c>
      <c r="K12117">
        <f t="shared" si="569"/>
        <v>1890</v>
      </c>
    </row>
    <row r="12118" spans="1:11" ht="15">
      <c r="A12118" t="s">
        <v>32</v>
      </c>
      <c r="B12118">
        <v>3</v>
      </c>
      <c r="C12118">
        <v>11</v>
      </c>
      <c r="D12118" t="s">
        <v>33</v>
      </c>
      <c r="E12118" t="s">
        <v>1915</v>
      </c>
      <c r="F12118" s="1">
        <v>3.3152777777777781E-2</v>
      </c>
      <c r="G12118">
        <f>_xlfn.XLOOKUP($A12118,Product_pricing!$B:$B,Product_pricing!$C:$C)</f>
        <v>36</v>
      </c>
      <c r="H12118">
        <f t="shared" si="567"/>
        <v>96.12</v>
      </c>
      <c r="I12118" s="10">
        <f t="shared" si="568"/>
        <v>8.4819957814866495E-2</v>
      </c>
      <c r="J12118" t="str">
        <f>_xlfn.XLOOKUP(A12118,Product_Details!$A:$A,Product_Details!$G:$G,"mens")</f>
        <v>Mens</v>
      </c>
      <c r="K12118">
        <f t="shared" si="569"/>
        <v>1890</v>
      </c>
    </row>
    <row r="12119" spans="1:11" ht="15">
      <c r="A12119" t="s">
        <v>26</v>
      </c>
      <c r="B12119">
        <v>2</v>
      </c>
      <c r="C12119">
        <v>11</v>
      </c>
      <c r="D12119" t="s">
        <v>33</v>
      </c>
      <c r="E12119" t="s">
        <v>1915</v>
      </c>
      <c r="F12119" s="1">
        <v>3.3152777777777781E-2</v>
      </c>
      <c r="G12119">
        <f>_xlfn.XLOOKUP($A12119,Product_pricing!$B:$B,Product_pricing!$C:$C)</f>
        <v>17</v>
      </c>
      <c r="H12119">
        <f t="shared" si="567"/>
        <v>30.26</v>
      </c>
      <c r="I12119" s="10">
        <f t="shared" si="568"/>
        <v>2.6702579312087599E-2</v>
      </c>
      <c r="J12119" t="str">
        <f>_xlfn.XLOOKUP(A12119,Product_Details!$A:$A,Product_Details!$G:$G,"mens")</f>
        <v>Mens</v>
      </c>
      <c r="K12119">
        <f t="shared" si="569"/>
        <v>1890</v>
      </c>
    </row>
    <row r="12120" spans="1:11" ht="15">
      <c r="A12120" t="s">
        <v>27</v>
      </c>
      <c r="B12120">
        <v>3</v>
      </c>
      <c r="C12120">
        <v>11</v>
      </c>
      <c r="D12120" t="s">
        <v>33</v>
      </c>
      <c r="E12120" t="s">
        <v>1915</v>
      </c>
      <c r="F12120" s="1">
        <v>3.3152777777777781E-2</v>
      </c>
      <c r="G12120">
        <f>_xlfn.XLOOKUP($A12120,Product_pricing!$B:$B,Product_pricing!$C:$C)</f>
        <v>29</v>
      </c>
      <c r="H12120">
        <f t="shared" si="567"/>
        <v>77.430000000000007</v>
      </c>
      <c r="I12120" s="10">
        <f t="shared" si="568"/>
        <v>6.8327188239753561E-2</v>
      </c>
      <c r="J12120" t="str">
        <f>_xlfn.XLOOKUP(A12120,Product_Details!$A:$A,Product_Details!$G:$G,"mens")</f>
        <v>Mens</v>
      </c>
      <c r="K12120">
        <f t="shared" si="569"/>
        <v>1890</v>
      </c>
    </row>
    <row r="12121" spans="1:11" ht="15">
      <c r="A12121" t="s">
        <v>22</v>
      </c>
      <c r="B12121">
        <v>2</v>
      </c>
      <c r="C12121">
        <v>16</v>
      </c>
      <c r="D12121" t="s">
        <v>33</v>
      </c>
      <c r="E12121" t="s">
        <v>1916</v>
      </c>
      <c r="F12121" s="1">
        <v>1.7357638888888891E-2</v>
      </c>
      <c r="G12121">
        <f>_xlfn.XLOOKUP($A12121,Product_pricing!$B:$B,Product_pricing!$C:$C)</f>
        <v>13</v>
      </c>
      <c r="H12121">
        <f t="shared" si="567"/>
        <v>21.84</v>
      </c>
      <c r="I12121" s="10">
        <f t="shared" si="568"/>
        <v>1.9272449840581397E-2</v>
      </c>
      <c r="J12121" t="str">
        <f>_xlfn.XLOOKUP(A12121,Product_Details!$A:$A,Product_Details!$G:$G,"mens")</f>
        <v>Womens</v>
      </c>
      <c r="K12121">
        <f t="shared" si="569"/>
        <v>3767.5</v>
      </c>
    </row>
    <row r="12122" spans="1:11" ht="15">
      <c r="A12122" t="s">
        <v>30</v>
      </c>
      <c r="B12122">
        <v>3</v>
      </c>
      <c r="C12122">
        <v>16</v>
      </c>
      <c r="D12122" t="s">
        <v>33</v>
      </c>
      <c r="E12122" t="s">
        <v>1916</v>
      </c>
      <c r="F12122" s="1">
        <v>1.7357638888888891E-2</v>
      </c>
      <c r="G12122">
        <f>_xlfn.XLOOKUP($A12122,Product_pricing!$B:$B,Product_pricing!$C:$C)</f>
        <v>19</v>
      </c>
      <c r="H12122">
        <f t="shared" si="567"/>
        <v>47.879999999999995</v>
      </c>
      <c r="I12122" s="10">
        <f t="shared" si="568"/>
        <v>4.225114003512076E-2</v>
      </c>
      <c r="J12122" t="str">
        <f>_xlfn.XLOOKUP(A12122,Product_Details!$A:$A,Product_Details!$G:$G,"mens")</f>
        <v>Womens</v>
      </c>
      <c r="K12122">
        <f t="shared" si="569"/>
        <v>3767.5</v>
      </c>
    </row>
    <row r="12123" spans="1:11" ht="15">
      <c r="A12123" t="s">
        <v>41</v>
      </c>
      <c r="B12123">
        <v>3</v>
      </c>
      <c r="C12123">
        <v>16</v>
      </c>
      <c r="D12123" t="s">
        <v>33</v>
      </c>
      <c r="E12123" t="s">
        <v>1916</v>
      </c>
      <c r="F12123" s="1">
        <v>1.7357638888888891E-2</v>
      </c>
      <c r="G12123">
        <f>_xlfn.XLOOKUP($A12123,Product_pricing!$B:$B,Product_pricing!$C:$C)</f>
        <v>10</v>
      </c>
      <c r="H12123">
        <f t="shared" si="567"/>
        <v>25.2</v>
      </c>
      <c r="I12123" s="10">
        <f t="shared" si="568"/>
        <v>2.2237442123747769E-2</v>
      </c>
      <c r="J12123" t="str">
        <f>_xlfn.XLOOKUP(A12123,Product_Details!$A:$A,Product_Details!$G:$G,"mens")</f>
        <v>Mens</v>
      </c>
      <c r="K12123">
        <f t="shared" si="569"/>
        <v>1890</v>
      </c>
    </row>
    <row r="12124" spans="1:11" ht="15">
      <c r="A12124" t="s">
        <v>31</v>
      </c>
      <c r="B12124">
        <v>5</v>
      </c>
      <c r="C12124">
        <v>16</v>
      </c>
      <c r="D12124" t="s">
        <v>33</v>
      </c>
      <c r="E12124" t="s">
        <v>1916</v>
      </c>
      <c r="F12124" s="1">
        <v>1.7357638888888891E-2</v>
      </c>
      <c r="G12124">
        <f>_xlfn.XLOOKUP($A12124,Product_pricing!$B:$B,Product_pricing!$C:$C)</f>
        <v>57</v>
      </c>
      <c r="H12124">
        <f t="shared" si="567"/>
        <v>239.39999999999998</v>
      </c>
      <c r="I12124" s="10">
        <f t="shared" si="568"/>
        <v>0.21125570017560377</v>
      </c>
      <c r="J12124" t="str">
        <f>_xlfn.XLOOKUP(A12124,Product_Details!$A:$A,Product_Details!$G:$G,"mens")</f>
        <v>Mens</v>
      </c>
      <c r="K12124">
        <f t="shared" si="569"/>
        <v>1890</v>
      </c>
    </row>
    <row r="12125" spans="1:11" ht="15">
      <c r="A12125" t="s">
        <v>32</v>
      </c>
      <c r="B12125">
        <v>1</v>
      </c>
      <c r="C12125">
        <v>16</v>
      </c>
      <c r="D12125" t="s">
        <v>33</v>
      </c>
      <c r="E12125" t="s">
        <v>1916</v>
      </c>
      <c r="F12125" s="1">
        <v>1.7357638888888891E-2</v>
      </c>
      <c r="G12125">
        <f>_xlfn.XLOOKUP($A12125,Product_pricing!$B:$B,Product_pricing!$C:$C)</f>
        <v>36</v>
      </c>
      <c r="H12125">
        <f t="shared" si="567"/>
        <v>30.24</v>
      </c>
      <c r="I12125" s="10">
        <f t="shared" si="568"/>
        <v>2.6684930548497323E-2</v>
      </c>
      <c r="J12125" t="str">
        <f>_xlfn.XLOOKUP(A12125,Product_Details!$A:$A,Product_Details!$G:$G,"mens")</f>
        <v>Mens</v>
      </c>
      <c r="K12125">
        <f t="shared" si="569"/>
        <v>1890</v>
      </c>
    </row>
    <row r="12126" spans="1:11" ht="15">
      <c r="A12126" t="s">
        <v>26</v>
      </c>
      <c r="B12126">
        <v>4</v>
      </c>
      <c r="C12126">
        <v>16</v>
      </c>
      <c r="D12126" t="s">
        <v>33</v>
      </c>
      <c r="E12126" t="s">
        <v>1916</v>
      </c>
      <c r="F12126" s="1">
        <v>1.7357638888888891E-2</v>
      </c>
      <c r="G12126">
        <f>_xlfn.XLOOKUP($A12126,Product_pricing!$B:$B,Product_pricing!$C:$C)</f>
        <v>17</v>
      </c>
      <c r="H12126">
        <f t="shared" si="567"/>
        <v>57.12</v>
      </c>
      <c r="I12126" s="10">
        <f t="shared" si="568"/>
        <v>5.0404868813828274E-2</v>
      </c>
      <c r="J12126" t="str">
        <f>_xlfn.XLOOKUP(A12126,Product_Details!$A:$A,Product_Details!$G:$G,"mens")</f>
        <v>Mens</v>
      </c>
      <c r="K12126">
        <f t="shared" si="569"/>
        <v>1890</v>
      </c>
    </row>
    <row r="12127" spans="1:11" ht="15">
      <c r="A12127" t="s">
        <v>35</v>
      </c>
      <c r="B12127">
        <v>4</v>
      </c>
      <c r="C12127">
        <v>7</v>
      </c>
      <c r="D12127" t="s">
        <v>23</v>
      </c>
      <c r="E12127">
        <v>341217</v>
      </c>
      <c r="F12127" s="1">
        <v>2.8104166666666666E-2</v>
      </c>
      <c r="G12127">
        <f>_xlfn.XLOOKUP($A12127,Product_pricing!$B:$B,Product_pricing!$C:$C)</f>
        <v>32</v>
      </c>
      <c r="H12127">
        <f t="shared" si="567"/>
        <v>119.03999999999999</v>
      </c>
      <c r="I12127" s="10">
        <f t="shared" si="568"/>
        <v>0.1050454408893228</v>
      </c>
      <c r="J12127" t="str">
        <f>_xlfn.XLOOKUP(A12127,Product_Details!$A:$A,Product_Details!$G:$G,"mens")</f>
        <v>Womens</v>
      </c>
      <c r="K12127">
        <f t="shared" si="569"/>
        <v>1507</v>
      </c>
    </row>
    <row r="12128" spans="1:11" ht="15">
      <c r="A12128" t="s">
        <v>29</v>
      </c>
      <c r="B12128">
        <v>2</v>
      </c>
      <c r="C12128">
        <v>7</v>
      </c>
      <c r="D12128" t="s">
        <v>23</v>
      </c>
      <c r="E12128">
        <v>341217</v>
      </c>
      <c r="F12128" s="1">
        <v>2.8104166666666666E-2</v>
      </c>
      <c r="G12128">
        <f>_xlfn.XLOOKUP($A12128,Product_pricing!$B:$B,Product_pricing!$C:$C)</f>
        <v>10</v>
      </c>
      <c r="H12128">
        <f t="shared" si="567"/>
        <v>18.599999999999998</v>
      </c>
      <c r="I12128" s="10">
        <f t="shared" si="568"/>
        <v>1.6413350138956683E-2</v>
      </c>
      <c r="J12128" t="str">
        <f>_xlfn.XLOOKUP(A12128,Product_Details!$A:$A,Product_Details!$G:$G,"mens")</f>
        <v>Womens</v>
      </c>
      <c r="K12128">
        <f t="shared" si="569"/>
        <v>1507</v>
      </c>
    </row>
    <row r="12129" spans="1:11" ht="15">
      <c r="A12129" t="s">
        <v>36</v>
      </c>
      <c r="B12129">
        <v>3</v>
      </c>
      <c r="C12129">
        <v>7</v>
      </c>
      <c r="D12129" t="s">
        <v>23</v>
      </c>
      <c r="E12129">
        <v>341217</v>
      </c>
      <c r="F12129" s="1">
        <v>2.8104166666666666E-2</v>
      </c>
      <c r="G12129">
        <f>_xlfn.XLOOKUP($A12129,Product_pricing!$B:$B,Product_pricing!$C:$C)</f>
        <v>23</v>
      </c>
      <c r="H12129">
        <f t="shared" si="567"/>
        <v>64.17</v>
      </c>
      <c r="I12129" s="10">
        <f t="shared" si="568"/>
        <v>5.6626057979400568E-2</v>
      </c>
      <c r="J12129" t="str">
        <f>_xlfn.XLOOKUP(A12129,Product_Details!$A:$A,Product_Details!$G:$G,"mens")</f>
        <v>Womens</v>
      </c>
      <c r="K12129">
        <f t="shared" si="569"/>
        <v>1507</v>
      </c>
    </row>
    <row r="12130" spans="1:11" ht="15">
      <c r="A12130" t="s">
        <v>30</v>
      </c>
      <c r="B12130">
        <v>1</v>
      </c>
      <c r="C12130">
        <v>7</v>
      </c>
      <c r="D12130" t="s">
        <v>23</v>
      </c>
      <c r="E12130">
        <v>341217</v>
      </c>
      <c r="F12130" s="1">
        <v>2.8104166666666666E-2</v>
      </c>
      <c r="G12130">
        <f>_xlfn.XLOOKUP($A12130,Product_pricing!$B:$B,Product_pricing!$C:$C)</f>
        <v>19</v>
      </c>
      <c r="H12130">
        <f t="shared" si="567"/>
        <v>17.669999999999998</v>
      </c>
      <c r="I12130" s="10">
        <f t="shared" si="568"/>
        <v>1.5592682632008852E-2</v>
      </c>
      <c r="J12130" t="str">
        <f>_xlfn.XLOOKUP(A12130,Product_Details!$A:$A,Product_Details!$G:$G,"mens")</f>
        <v>Womens</v>
      </c>
      <c r="K12130">
        <f t="shared" si="569"/>
        <v>1507</v>
      </c>
    </row>
    <row r="12131" spans="1:11" ht="15">
      <c r="A12131" t="s">
        <v>38</v>
      </c>
      <c r="B12131">
        <v>3</v>
      </c>
      <c r="C12131">
        <v>7</v>
      </c>
      <c r="D12131" t="s">
        <v>23</v>
      </c>
      <c r="E12131">
        <v>341217</v>
      </c>
      <c r="F12131" s="1">
        <v>2.8104166666666666E-2</v>
      </c>
      <c r="G12131">
        <f>_xlfn.XLOOKUP($A12131,Product_pricing!$B:$B,Product_pricing!$C:$C)</f>
        <v>54</v>
      </c>
      <c r="H12131">
        <f t="shared" si="567"/>
        <v>150.66</v>
      </c>
      <c r="I12131" s="10">
        <f t="shared" si="568"/>
        <v>0.13294813612554915</v>
      </c>
      <c r="J12131" t="str">
        <f>_xlfn.XLOOKUP(A12131,Product_Details!$A:$A,Product_Details!$G:$G,"mens")</f>
        <v>Womens</v>
      </c>
      <c r="K12131">
        <f t="shared" si="569"/>
        <v>1507</v>
      </c>
    </row>
    <row r="12132" spans="1:11" ht="15">
      <c r="A12132" t="s">
        <v>25</v>
      </c>
      <c r="B12132">
        <v>2</v>
      </c>
      <c r="C12132">
        <v>7</v>
      </c>
      <c r="D12132" t="s">
        <v>23</v>
      </c>
      <c r="E12132">
        <v>341217</v>
      </c>
      <c r="F12132" s="1">
        <v>2.8104166666666666E-2</v>
      </c>
      <c r="G12132">
        <f>_xlfn.XLOOKUP($A12132,Product_pricing!$B:$B,Product_pricing!$C:$C)</f>
        <v>40</v>
      </c>
      <c r="H12132">
        <f t="shared" si="567"/>
        <v>74.399999999999991</v>
      </c>
      <c r="I12132" s="10">
        <f t="shared" si="568"/>
        <v>6.5653400555826733E-2</v>
      </c>
      <c r="J12132" t="str">
        <f>_xlfn.XLOOKUP(A12132,Product_Details!$A:$A,Product_Details!$G:$G,"mens")</f>
        <v>Mens</v>
      </c>
      <c r="K12132">
        <f t="shared" si="569"/>
        <v>1890</v>
      </c>
    </row>
    <row r="12133" spans="1:11" ht="15">
      <c r="A12133" t="s">
        <v>41</v>
      </c>
      <c r="B12133">
        <v>3</v>
      </c>
      <c r="C12133">
        <v>7</v>
      </c>
      <c r="D12133" t="s">
        <v>23</v>
      </c>
      <c r="E12133">
        <v>341217</v>
      </c>
      <c r="F12133" s="1">
        <v>2.8104166666666666E-2</v>
      </c>
      <c r="G12133">
        <f>_xlfn.XLOOKUP($A12133,Product_pricing!$B:$B,Product_pricing!$C:$C)</f>
        <v>10</v>
      </c>
      <c r="H12133">
        <f t="shared" si="567"/>
        <v>27.9</v>
      </c>
      <c r="I12133" s="10">
        <f t="shared" si="568"/>
        <v>2.462002520843503E-2</v>
      </c>
      <c r="J12133" t="str">
        <f>_xlfn.XLOOKUP(A12133,Product_Details!$A:$A,Product_Details!$G:$G,"mens")</f>
        <v>Mens</v>
      </c>
      <c r="K12133">
        <f t="shared" si="569"/>
        <v>1890</v>
      </c>
    </row>
    <row r="12134" spans="1:11" ht="15">
      <c r="A12134" t="s">
        <v>32</v>
      </c>
      <c r="B12134">
        <v>5</v>
      </c>
      <c r="C12134">
        <v>7</v>
      </c>
      <c r="D12134" t="s">
        <v>23</v>
      </c>
      <c r="E12134">
        <v>341217</v>
      </c>
      <c r="F12134" s="1">
        <v>2.8104166666666666E-2</v>
      </c>
      <c r="G12134">
        <f>_xlfn.XLOOKUP($A12134,Product_pricing!$B:$B,Product_pricing!$C:$C)</f>
        <v>36</v>
      </c>
      <c r="H12134">
        <f t="shared" si="567"/>
        <v>167.39999999999998</v>
      </c>
      <c r="I12134" s="10">
        <f t="shared" si="568"/>
        <v>0.14772015125061017</v>
      </c>
      <c r="J12134" t="str">
        <f>_xlfn.XLOOKUP(A12134,Product_Details!$A:$A,Product_Details!$G:$G,"mens")</f>
        <v>Mens</v>
      </c>
      <c r="K12134">
        <f t="shared" si="569"/>
        <v>1890</v>
      </c>
    </row>
    <row r="12135" spans="1:11" ht="15">
      <c r="A12135" t="s">
        <v>26</v>
      </c>
      <c r="B12135">
        <v>2</v>
      </c>
      <c r="C12135">
        <v>7</v>
      </c>
      <c r="D12135" t="s">
        <v>23</v>
      </c>
      <c r="E12135">
        <v>341217</v>
      </c>
      <c r="F12135" s="1">
        <v>2.8104166666666666E-2</v>
      </c>
      <c r="G12135">
        <f>_xlfn.XLOOKUP($A12135,Product_pricing!$B:$B,Product_pricing!$C:$C)</f>
        <v>17</v>
      </c>
      <c r="H12135">
        <f t="shared" si="567"/>
        <v>31.619999999999997</v>
      </c>
      <c r="I12135" s="10">
        <f t="shared" si="568"/>
        <v>2.7902695236226367E-2</v>
      </c>
      <c r="J12135" t="str">
        <f>_xlfn.XLOOKUP(A12135,Product_Details!$A:$A,Product_Details!$G:$G,"mens")</f>
        <v>Mens</v>
      </c>
      <c r="K12135">
        <f t="shared" si="569"/>
        <v>1890</v>
      </c>
    </row>
    <row r="12136" spans="1:11" ht="15">
      <c r="A12136" t="s">
        <v>22</v>
      </c>
      <c r="B12136">
        <v>1</v>
      </c>
      <c r="C12136">
        <v>10</v>
      </c>
      <c r="D12136" t="s">
        <v>23</v>
      </c>
      <c r="E12136" t="s">
        <v>1917</v>
      </c>
      <c r="F12136" s="1">
        <v>8.2106481481481492E-3</v>
      </c>
      <c r="G12136">
        <f>_xlfn.XLOOKUP($A12136,Product_pricing!$B:$B,Product_pricing!$C:$C)</f>
        <v>13</v>
      </c>
      <c r="H12136">
        <f t="shared" si="567"/>
        <v>11.700000000000001</v>
      </c>
      <c r="I12136" s="10">
        <f t="shared" si="568"/>
        <v>1.0324526700311466E-2</v>
      </c>
      <c r="J12136" t="str">
        <f>_xlfn.XLOOKUP(A12136,Product_Details!$A:$A,Product_Details!$G:$G,"mens")</f>
        <v>Womens</v>
      </c>
      <c r="K12136">
        <f t="shared" si="569"/>
        <v>7535</v>
      </c>
    </row>
    <row r="12137" spans="1:11" ht="15">
      <c r="A12137" t="s">
        <v>31</v>
      </c>
      <c r="B12137">
        <v>4</v>
      </c>
      <c r="C12137">
        <v>10</v>
      </c>
      <c r="D12137" t="s">
        <v>23</v>
      </c>
      <c r="E12137" t="s">
        <v>1917</v>
      </c>
      <c r="F12137" s="1">
        <v>8.2106481481481492E-3</v>
      </c>
      <c r="G12137">
        <f>_xlfn.XLOOKUP($A12137,Product_pricing!$B:$B,Product_pricing!$C:$C)</f>
        <v>57</v>
      </c>
      <c r="H12137">
        <f t="shared" si="567"/>
        <v>205.20000000000002</v>
      </c>
      <c r="I12137" s="10">
        <f t="shared" si="568"/>
        <v>0.18107631443623184</v>
      </c>
      <c r="J12137" t="str">
        <f>_xlfn.XLOOKUP(A12137,Product_Details!$A:$A,Product_Details!$G:$G,"mens")</f>
        <v>Mens</v>
      </c>
      <c r="K12137">
        <f t="shared" si="569"/>
        <v>2520</v>
      </c>
    </row>
    <row r="12138" spans="1:11" ht="15">
      <c r="A12138" t="s">
        <v>32</v>
      </c>
      <c r="B12138">
        <v>2</v>
      </c>
      <c r="C12138">
        <v>10</v>
      </c>
      <c r="D12138" t="s">
        <v>23</v>
      </c>
      <c r="E12138" t="s">
        <v>1917</v>
      </c>
      <c r="F12138" s="1">
        <v>8.2106481481481492E-3</v>
      </c>
      <c r="G12138">
        <f>_xlfn.XLOOKUP($A12138,Product_pricing!$B:$B,Product_pricing!$C:$C)</f>
        <v>36</v>
      </c>
      <c r="H12138">
        <f t="shared" si="567"/>
        <v>64.8</v>
      </c>
      <c r="I12138" s="10">
        <f t="shared" si="568"/>
        <v>5.7181994032494264E-2</v>
      </c>
      <c r="J12138" t="str">
        <f>_xlfn.XLOOKUP(A12138,Product_Details!$A:$A,Product_Details!$G:$G,"mens")</f>
        <v>Mens</v>
      </c>
      <c r="K12138">
        <f t="shared" si="569"/>
        <v>2520</v>
      </c>
    </row>
    <row r="12139" spans="1:11" ht="15">
      <c r="A12139" t="s">
        <v>26</v>
      </c>
      <c r="B12139">
        <v>5</v>
      </c>
      <c r="C12139">
        <v>10</v>
      </c>
      <c r="D12139" t="s">
        <v>23</v>
      </c>
      <c r="E12139" t="s">
        <v>1917</v>
      </c>
      <c r="F12139" s="1">
        <v>8.2106481481481492E-3</v>
      </c>
      <c r="G12139">
        <f>_xlfn.XLOOKUP($A12139,Product_pricing!$B:$B,Product_pricing!$C:$C)</f>
        <v>17</v>
      </c>
      <c r="H12139">
        <f t="shared" si="567"/>
        <v>76.5</v>
      </c>
      <c r="I12139" s="10">
        <f t="shared" si="568"/>
        <v>6.7506520732805719E-2</v>
      </c>
      <c r="J12139" t="str">
        <f>_xlfn.XLOOKUP(A12139,Product_Details!$A:$A,Product_Details!$G:$G,"mens")</f>
        <v>Mens</v>
      </c>
      <c r="K12139">
        <f t="shared" si="569"/>
        <v>2520</v>
      </c>
    </row>
    <row r="12140" spans="1:11" ht="15">
      <c r="A12140" t="s">
        <v>29</v>
      </c>
      <c r="B12140">
        <v>2</v>
      </c>
      <c r="C12140">
        <v>13</v>
      </c>
      <c r="D12140" t="s">
        <v>23</v>
      </c>
      <c r="E12140" t="s">
        <v>1918</v>
      </c>
      <c r="F12140" s="1">
        <v>1.3608796296296298E-2</v>
      </c>
      <c r="G12140">
        <f>_xlfn.XLOOKUP($A12140,Product_pricing!$B:$B,Product_pricing!$C:$C)</f>
        <v>10</v>
      </c>
      <c r="H12140">
        <f t="shared" si="567"/>
        <v>17.399999999999999</v>
      </c>
      <c r="I12140" s="10">
        <f t="shared" si="568"/>
        <v>1.5354424323540124E-2</v>
      </c>
      <c r="J12140" t="str">
        <f>_xlfn.XLOOKUP(A12140,Product_Details!$A:$A,Product_Details!$G:$G,"mens")</f>
        <v>Womens</v>
      </c>
      <c r="K12140">
        <f t="shared" si="569"/>
        <v>2511.6666666666665</v>
      </c>
    </row>
    <row r="12141" spans="1:11" ht="15">
      <c r="A12141" t="s">
        <v>30</v>
      </c>
      <c r="B12141">
        <v>1</v>
      </c>
      <c r="C12141">
        <v>13</v>
      </c>
      <c r="D12141" t="s">
        <v>23</v>
      </c>
      <c r="E12141" t="s">
        <v>1918</v>
      </c>
      <c r="F12141" s="1">
        <v>1.3608796296296298E-2</v>
      </c>
      <c r="G12141">
        <f>_xlfn.XLOOKUP($A12141,Product_pricing!$B:$B,Product_pricing!$C:$C)</f>
        <v>19</v>
      </c>
      <c r="H12141">
        <f t="shared" si="567"/>
        <v>16.53</v>
      </c>
      <c r="I12141" s="10">
        <f t="shared" si="568"/>
        <v>1.458670310736312E-2</v>
      </c>
      <c r="J12141" t="str">
        <f>_xlfn.XLOOKUP(A12141,Product_Details!$A:$A,Product_Details!$G:$G,"mens")</f>
        <v>Womens</v>
      </c>
      <c r="K12141">
        <f t="shared" si="569"/>
        <v>2511.6666666666665</v>
      </c>
    </row>
    <row r="12142" spans="1:11" ht="15">
      <c r="A12142" t="s">
        <v>38</v>
      </c>
      <c r="B12142">
        <v>4</v>
      </c>
      <c r="C12142">
        <v>13</v>
      </c>
      <c r="D12142" t="s">
        <v>23</v>
      </c>
      <c r="E12142" t="s">
        <v>1918</v>
      </c>
      <c r="F12142" s="1">
        <v>1.3608796296296298E-2</v>
      </c>
      <c r="G12142">
        <f>_xlfn.XLOOKUP($A12142,Product_pricing!$B:$B,Product_pricing!$C:$C)</f>
        <v>54</v>
      </c>
      <c r="H12142">
        <f t="shared" si="567"/>
        <v>187.92</v>
      </c>
      <c r="I12142" s="10">
        <f t="shared" si="568"/>
        <v>0.16582778269423334</v>
      </c>
      <c r="J12142" t="str">
        <f>_xlfn.XLOOKUP(A12142,Product_Details!$A:$A,Product_Details!$G:$G,"mens")</f>
        <v>Womens</v>
      </c>
      <c r="K12142">
        <f t="shared" si="569"/>
        <v>2511.6666666666665</v>
      </c>
    </row>
    <row r="12143" spans="1:11" ht="15">
      <c r="A12143" t="s">
        <v>25</v>
      </c>
      <c r="B12143">
        <v>5</v>
      </c>
      <c r="C12143">
        <v>13</v>
      </c>
      <c r="D12143" t="s">
        <v>23</v>
      </c>
      <c r="E12143" t="s">
        <v>1918</v>
      </c>
      <c r="F12143" s="1">
        <v>1.3608796296296298E-2</v>
      </c>
      <c r="G12143">
        <f>_xlfn.XLOOKUP($A12143,Product_pricing!$B:$B,Product_pricing!$C:$C)</f>
        <v>40</v>
      </c>
      <c r="H12143">
        <f t="shared" si="567"/>
        <v>174</v>
      </c>
      <c r="I12143" s="10">
        <f t="shared" si="568"/>
        <v>0.15354424323540125</v>
      </c>
      <c r="J12143" t="str">
        <f>_xlfn.XLOOKUP(A12143,Product_Details!$A:$A,Product_Details!$G:$G,"mens")</f>
        <v>Mens</v>
      </c>
      <c r="K12143">
        <f t="shared" si="569"/>
        <v>2520</v>
      </c>
    </row>
    <row r="12144" spans="1:11" ht="15">
      <c r="A12144" t="s">
        <v>31</v>
      </c>
      <c r="B12144">
        <v>2</v>
      </c>
      <c r="C12144">
        <v>13</v>
      </c>
      <c r="D12144" t="s">
        <v>23</v>
      </c>
      <c r="E12144" t="s">
        <v>1918</v>
      </c>
      <c r="F12144" s="1">
        <v>1.3608796296296298E-2</v>
      </c>
      <c r="G12144">
        <f>_xlfn.XLOOKUP($A12144,Product_pricing!$B:$B,Product_pricing!$C:$C)</f>
        <v>57</v>
      </c>
      <c r="H12144">
        <f t="shared" si="567"/>
        <v>99.179999999999993</v>
      </c>
      <c r="I12144" s="10">
        <f t="shared" si="568"/>
        <v>8.7520218644178707E-2</v>
      </c>
      <c r="J12144" t="str">
        <f>_xlfn.XLOOKUP(A12144,Product_Details!$A:$A,Product_Details!$G:$G,"mens")</f>
        <v>Mens</v>
      </c>
      <c r="K12144">
        <f t="shared" si="569"/>
        <v>2520</v>
      </c>
    </row>
    <row r="12145" spans="1:11" ht="15">
      <c r="A12145" t="s">
        <v>26</v>
      </c>
      <c r="B12145">
        <v>4</v>
      </c>
      <c r="C12145">
        <v>13</v>
      </c>
      <c r="D12145" t="s">
        <v>23</v>
      </c>
      <c r="E12145" t="s">
        <v>1918</v>
      </c>
      <c r="F12145" s="1">
        <v>1.3608796296296298E-2</v>
      </c>
      <c r="G12145">
        <f>_xlfn.XLOOKUP($A12145,Product_pricing!$B:$B,Product_pricing!$C:$C)</f>
        <v>17</v>
      </c>
      <c r="H12145">
        <f t="shared" si="567"/>
        <v>59.16</v>
      </c>
      <c r="I12145" s="10">
        <f t="shared" si="568"/>
        <v>5.2205042700036425E-2</v>
      </c>
      <c r="J12145" t="str">
        <f>_xlfn.XLOOKUP(A12145,Product_Details!$A:$A,Product_Details!$G:$G,"mens")</f>
        <v>Mens</v>
      </c>
      <c r="K12145">
        <f t="shared" si="569"/>
        <v>2520</v>
      </c>
    </row>
    <row r="12146" spans="1:11" ht="15">
      <c r="A12146" t="s">
        <v>35</v>
      </c>
      <c r="B12146">
        <v>1</v>
      </c>
      <c r="C12146">
        <v>5</v>
      </c>
      <c r="D12146" t="s">
        <v>23</v>
      </c>
      <c r="E12146" t="s">
        <v>1919</v>
      </c>
      <c r="F12146" s="1">
        <v>3.3923611111111112E-3</v>
      </c>
      <c r="G12146">
        <f>_xlfn.XLOOKUP($A12146,Product_pricing!$B:$B,Product_pricing!$C:$C)</f>
        <v>32</v>
      </c>
      <c r="H12146">
        <f t="shared" si="567"/>
        <v>30.4</v>
      </c>
      <c r="I12146" s="10">
        <f t="shared" si="568"/>
        <v>2.6826120657219531E-2</v>
      </c>
      <c r="J12146" t="str">
        <f>_xlfn.XLOOKUP(A12146,Product_Details!$A:$A,Product_Details!$G:$G,"mens")</f>
        <v>Womens</v>
      </c>
      <c r="K12146">
        <f t="shared" si="569"/>
        <v>3767.5</v>
      </c>
    </row>
    <row r="12147" spans="1:11" ht="15">
      <c r="A12147" t="s">
        <v>29</v>
      </c>
      <c r="B12147">
        <v>5</v>
      </c>
      <c r="C12147">
        <v>5</v>
      </c>
      <c r="D12147" t="s">
        <v>23</v>
      </c>
      <c r="E12147" t="s">
        <v>1919</v>
      </c>
      <c r="F12147" s="1">
        <v>3.3923611111111112E-3</v>
      </c>
      <c r="G12147">
        <f>_xlfn.XLOOKUP($A12147,Product_pricing!$B:$B,Product_pricing!$C:$C)</f>
        <v>10</v>
      </c>
      <c r="H12147">
        <f t="shared" si="567"/>
        <v>47.5</v>
      </c>
      <c r="I12147" s="10">
        <f t="shared" si="568"/>
        <v>4.1915813526905515E-2</v>
      </c>
      <c r="J12147" t="str">
        <f>_xlfn.XLOOKUP(A12147,Product_Details!$A:$A,Product_Details!$G:$G,"mens")</f>
        <v>Womens</v>
      </c>
      <c r="K12147">
        <f t="shared" si="569"/>
        <v>3767.5</v>
      </c>
    </row>
    <row r="12148" spans="1:11" ht="15">
      <c r="A12148" t="s">
        <v>41</v>
      </c>
      <c r="B12148">
        <v>3</v>
      </c>
      <c r="C12148">
        <v>5</v>
      </c>
      <c r="D12148" t="s">
        <v>23</v>
      </c>
      <c r="E12148" t="s">
        <v>1919</v>
      </c>
      <c r="F12148" s="1">
        <v>3.3923611111111112E-3</v>
      </c>
      <c r="G12148">
        <f>_xlfn.XLOOKUP($A12148,Product_pricing!$B:$B,Product_pricing!$C:$C)</f>
        <v>10</v>
      </c>
      <c r="H12148">
        <f t="shared" si="567"/>
        <v>28.5</v>
      </c>
      <c r="I12148" s="10">
        <f t="shared" si="568"/>
        <v>2.5149488116143308E-2</v>
      </c>
      <c r="J12148" t="str">
        <f>_xlfn.XLOOKUP(A12148,Product_Details!$A:$A,Product_Details!$G:$G,"mens")</f>
        <v>Mens</v>
      </c>
      <c r="K12148">
        <f t="shared" si="569"/>
        <v>3780</v>
      </c>
    </row>
    <row r="12149" spans="1:11" ht="15">
      <c r="A12149" t="s">
        <v>27</v>
      </c>
      <c r="B12149">
        <v>4</v>
      </c>
      <c r="C12149">
        <v>5</v>
      </c>
      <c r="D12149" t="s">
        <v>23</v>
      </c>
      <c r="E12149" t="s">
        <v>1919</v>
      </c>
      <c r="F12149" s="1">
        <v>3.3923611111111112E-3</v>
      </c>
      <c r="G12149">
        <f>_xlfn.XLOOKUP($A12149,Product_pricing!$B:$B,Product_pricing!$C:$C)</f>
        <v>29</v>
      </c>
      <c r="H12149">
        <f t="shared" si="567"/>
        <v>110.19999999999999</v>
      </c>
      <c r="I12149" s="10">
        <f t="shared" si="568"/>
        <v>9.7244687382420786E-2</v>
      </c>
      <c r="J12149" t="str">
        <f>_xlfn.XLOOKUP(A12149,Product_Details!$A:$A,Product_Details!$G:$G,"mens")</f>
        <v>Mens</v>
      </c>
      <c r="K12149">
        <f t="shared" si="569"/>
        <v>3780</v>
      </c>
    </row>
    <row r="12150" spans="1:11" ht="15">
      <c r="A12150" t="s">
        <v>22</v>
      </c>
      <c r="B12150">
        <v>2</v>
      </c>
      <c r="C12150">
        <v>8</v>
      </c>
      <c r="D12150" t="s">
        <v>23</v>
      </c>
      <c r="E12150" t="s">
        <v>1920</v>
      </c>
      <c r="F12150" s="1">
        <v>3.481597222222222E-2</v>
      </c>
      <c r="G12150">
        <f>_xlfn.XLOOKUP($A12150,Product_pricing!$B:$B,Product_pricing!$C:$C)</f>
        <v>13</v>
      </c>
      <c r="H12150">
        <f t="shared" si="567"/>
        <v>23.92</v>
      </c>
      <c r="I12150" s="10">
        <f t="shared" si="568"/>
        <v>2.1107921253970107E-2</v>
      </c>
      <c r="J12150" t="str">
        <f>_xlfn.XLOOKUP(A12150,Product_Details!$A:$A,Product_Details!$G:$G,"mens")</f>
        <v>Womens</v>
      </c>
      <c r="K12150">
        <f t="shared" si="569"/>
        <v>1507</v>
      </c>
    </row>
    <row r="12151" spans="1:11" ht="15">
      <c r="A12151" t="s">
        <v>35</v>
      </c>
      <c r="B12151">
        <v>1</v>
      </c>
      <c r="C12151">
        <v>8</v>
      </c>
      <c r="D12151" t="s">
        <v>23</v>
      </c>
      <c r="E12151" t="s">
        <v>1920</v>
      </c>
      <c r="F12151" s="1">
        <v>3.481597222222222E-2</v>
      </c>
      <c r="G12151">
        <f>_xlfn.XLOOKUP($A12151,Product_pricing!$B:$B,Product_pricing!$C:$C)</f>
        <v>32</v>
      </c>
      <c r="H12151">
        <f t="shared" si="567"/>
        <v>29.44</v>
      </c>
      <c r="I12151" s="10">
        <f t="shared" si="568"/>
        <v>2.5978980004886285E-2</v>
      </c>
      <c r="J12151" t="str">
        <f>_xlfn.XLOOKUP(A12151,Product_Details!$A:$A,Product_Details!$G:$G,"mens")</f>
        <v>Womens</v>
      </c>
      <c r="K12151">
        <f t="shared" si="569"/>
        <v>1507</v>
      </c>
    </row>
    <row r="12152" spans="1:11" ht="15">
      <c r="A12152" t="s">
        <v>29</v>
      </c>
      <c r="B12152">
        <v>3</v>
      </c>
      <c r="C12152">
        <v>8</v>
      </c>
      <c r="D12152" t="s">
        <v>23</v>
      </c>
      <c r="E12152" t="s">
        <v>1920</v>
      </c>
      <c r="F12152" s="1">
        <v>3.481597222222222E-2</v>
      </c>
      <c r="G12152">
        <f>_xlfn.XLOOKUP($A12152,Product_pricing!$B:$B,Product_pricing!$C:$C)</f>
        <v>10</v>
      </c>
      <c r="H12152">
        <f t="shared" si="567"/>
        <v>27.6</v>
      </c>
      <c r="I12152" s="10">
        <f t="shared" si="568"/>
        <v>2.4355293754580891E-2</v>
      </c>
      <c r="J12152" t="str">
        <f>_xlfn.XLOOKUP(A12152,Product_Details!$A:$A,Product_Details!$G:$G,"mens")</f>
        <v>Womens</v>
      </c>
      <c r="K12152">
        <f t="shared" si="569"/>
        <v>1507</v>
      </c>
    </row>
    <row r="12153" spans="1:11" ht="15">
      <c r="A12153" t="s">
        <v>36</v>
      </c>
      <c r="B12153">
        <v>1</v>
      </c>
      <c r="C12153">
        <v>8</v>
      </c>
      <c r="D12153" t="s">
        <v>23</v>
      </c>
      <c r="E12153" t="s">
        <v>1920</v>
      </c>
      <c r="F12153" s="1">
        <v>3.481597222222222E-2</v>
      </c>
      <c r="G12153">
        <f>_xlfn.XLOOKUP($A12153,Product_pricing!$B:$B,Product_pricing!$C:$C)</f>
        <v>23</v>
      </c>
      <c r="H12153">
        <f t="shared" si="567"/>
        <v>21.16</v>
      </c>
      <c r="I12153" s="10">
        <f t="shared" si="568"/>
        <v>1.8672391878512017E-2</v>
      </c>
      <c r="J12153" t="str">
        <f>_xlfn.XLOOKUP(A12153,Product_Details!$A:$A,Product_Details!$G:$G,"mens")</f>
        <v>Womens</v>
      </c>
      <c r="K12153">
        <f t="shared" si="569"/>
        <v>1507</v>
      </c>
    </row>
    <row r="12154" spans="1:11" ht="15">
      <c r="A12154" t="s">
        <v>38</v>
      </c>
      <c r="B12154">
        <v>5</v>
      </c>
      <c r="C12154">
        <v>8</v>
      </c>
      <c r="D12154" t="s">
        <v>23</v>
      </c>
      <c r="E12154" t="s">
        <v>1920</v>
      </c>
      <c r="F12154" s="1">
        <v>3.481597222222222E-2</v>
      </c>
      <c r="G12154">
        <f>_xlfn.XLOOKUP($A12154,Product_pricing!$B:$B,Product_pricing!$C:$C)</f>
        <v>54</v>
      </c>
      <c r="H12154">
        <f t="shared" si="567"/>
        <v>248.4</v>
      </c>
      <c r="I12154" s="10">
        <f t="shared" si="568"/>
        <v>0.219197643791228</v>
      </c>
      <c r="J12154" t="str">
        <f>_xlfn.XLOOKUP(A12154,Product_Details!$A:$A,Product_Details!$G:$G,"mens")</f>
        <v>Womens</v>
      </c>
      <c r="K12154">
        <f t="shared" si="569"/>
        <v>1507</v>
      </c>
    </row>
    <row r="12155" spans="1:11" ht="15">
      <c r="A12155" t="s">
        <v>25</v>
      </c>
      <c r="B12155">
        <v>1</v>
      </c>
      <c r="C12155">
        <v>8</v>
      </c>
      <c r="D12155" t="s">
        <v>23</v>
      </c>
      <c r="E12155" t="s">
        <v>1920</v>
      </c>
      <c r="F12155" s="1">
        <v>3.481597222222222E-2</v>
      </c>
      <c r="G12155">
        <f>_xlfn.XLOOKUP($A12155,Product_pricing!$B:$B,Product_pricing!$C:$C)</f>
        <v>40</v>
      </c>
      <c r="H12155">
        <f t="shared" si="567"/>
        <v>36.800000000000004</v>
      </c>
      <c r="I12155" s="10">
        <f t="shared" si="568"/>
        <v>3.2473725006107852E-2</v>
      </c>
      <c r="J12155" t="str">
        <f>_xlfn.XLOOKUP(A12155,Product_Details!$A:$A,Product_Details!$G:$G,"mens")</f>
        <v>Mens</v>
      </c>
      <c r="K12155">
        <f t="shared" si="569"/>
        <v>1512</v>
      </c>
    </row>
    <row r="12156" spans="1:11" ht="15">
      <c r="A12156" t="s">
        <v>41</v>
      </c>
      <c r="B12156">
        <v>4</v>
      </c>
      <c r="C12156">
        <v>8</v>
      </c>
      <c r="D12156" t="s">
        <v>23</v>
      </c>
      <c r="E12156" t="s">
        <v>1920</v>
      </c>
      <c r="F12156" s="1">
        <v>3.481597222222222E-2</v>
      </c>
      <c r="G12156">
        <f>_xlfn.XLOOKUP($A12156,Product_pricing!$B:$B,Product_pricing!$C:$C)</f>
        <v>10</v>
      </c>
      <c r="H12156">
        <f t="shared" si="567"/>
        <v>36.800000000000004</v>
      </c>
      <c r="I12156" s="10">
        <f t="shared" si="568"/>
        <v>3.2473725006107852E-2</v>
      </c>
      <c r="J12156" t="str">
        <f>_xlfn.XLOOKUP(A12156,Product_Details!$A:$A,Product_Details!$G:$G,"mens")</f>
        <v>Mens</v>
      </c>
      <c r="K12156">
        <f t="shared" si="569"/>
        <v>1512</v>
      </c>
    </row>
    <row r="12157" spans="1:11" ht="15">
      <c r="A12157" t="s">
        <v>31</v>
      </c>
      <c r="B12157">
        <v>5</v>
      </c>
      <c r="C12157">
        <v>8</v>
      </c>
      <c r="D12157" t="s">
        <v>23</v>
      </c>
      <c r="E12157" t="s">
        <v>1920</v>
      </c>
      <c r="F12157" s="1">
        <v>3.481597222222222E-2</v>
      </c>
      <c r="G12157">
        <f>_xlfn.XLOOKUP($A12157,Product_pricing!$B:$B,Product_pricing!$C:$C)</f>
        <v>57</v>
      </c>
      <c r="H12157">
        <f t="shared" si="567"/>
        <v>262.2</v>
      </c>
      <c r="I12157" s="10">
        <f t="shared" si="568"/>
        <v>0.23137529066851845</v>
      </c>
      <c r="J12157" t="str">
        <f>_xlfn.XLOOKUP(A12157,Product_Details!$A:$A,Product_Details!$G:$G,"mens")</f>
        <v>Mens</v>
      </c>
      <c r="K12157">
        <f t="shared" si="569"/>
        <v>1512</v>
      </c>
    </row>
    <row r="12158" spans="1:11" ht="15">
      <c r="A12158" t="s">
        <v>32</v>
      </c>
      <c r="B12158">
        <v>2</v>
      </c>
      <c r="C12158">
        <v>8</v>
      </c>
      <c r="D12158" t="s">
        <v>23</v>
      </c>
      <c r="E12158" t="s">
        <v>1920</v>
      </c>
      <c r="F12158" s="1">
        <v>3.481597222222222E-2</v>
      </c>
      <c r="G12158">
        <f>_xlfn.XLOOKUP($A12158,Product_pricing!$B:$B,Product_pricing!$C:$C)</f>
        <v>36</v>
      </c>
      <c r="H12158">
        <f t="shared" si="567"/>
        <v>66.240000000000009</v>
      </c>
      <c r="I12158" s="10">
        <f t="shared" si="568"/>
        <v>5.8452705010994144E-2</v>
      </c>
      <c r="J12158" t="str">
        <f>_xlfn.XLOOKUP(A12158,Product_Details!$A:$A,Product_Details!$G:$G,"mens")</f>
        <v>Mens</v>
      </c>
      <c r="K12158">
        <f t="shared" si="569"/>
        <v>1512</v>
      </c>
    </row>
    <row r="12159" spans="1:11" ht="15">
      <c r="A12159" t="s">
        <v>27</v>
      </c>
      <c r="B12159">
        <v>1</v>
      </c>
      <c r="C12159">
        <v>8</v>
      </c>
      <c r="D12159" t="s">
        <v>23</v>
      </c>
      <c r="E12159" t="s">
        <v>1920</v>
      </c>
      <c r="F12159" s="1">
        <v>3.481597222222222E-2</v>
      </c>
      <c r="G12159">
        <f>_xlfn.XLOOKUP($A12159,Product_pricing!$B:$B,Product_pricing!$C:$C)</f>
        <v>29</v>
      </c>
      <c r="H12159">
        <f t="shared" si="567"/>
        <v>26.68</v>
      </c>
      <c r="I12159" s="10">
        <f t="shared" si="568"/>
        <v>2.3543450629428194E-2</v>
      </c>
      <c r="J12159" t="str">
        <f>_xlfn.XLOOKUP(A12159,Product_Details!$A:$A,Product_Details!$G:$G,"mens")</f>
        <v>Mens</v>
      </c>
      <c r="K12159">
        <f t="shared" si="569"/>
        <v>1512</v>
      </c>
    </row>
    <row r="12160" spans="1:11" ht="15">
      <c r="A12160" t="s">
        <v>22</v>
      </c>
      <c r="B12160">
        <v>1</v>
      </c>
      <c r="C12160">
        <v>19</v>
      </c>
      <c r="D12160" t="s">
        <v>23</v>
      </c>
      <c r="E12160" t="s">
        <v>1921</v>
      </c>
      <c r="F12160" s="1">
        <v>8.1076388888888899E-3</v>
      </c>
      <c r="G12160">
        <f>_xlfn.XLOOKUP($A12160,Product_pricing!$B:$B,Product_pricing!$C:$C)</f>
        <v>13</v>
      </c>
      <c r="H12160">
        <f t="shared" si="567"/>
        <v>10.530000000000001</v>
      </c>
      <c r="I12160" s="10">
        <f t="shared" si="568"/>
        <v>9.292074030280319E-3</v>
      </c>
      <c r="J12160" t="str">
        <f>_xlfn.XLOOKUP(A12160,Product_Details!$A:$A,Product_Details!$G:$G,"mens")</f>
        <v>Womens</v>
      </c>
      <c r="K12160">
        <f t="shared" si="569"/>
        <v>2511.6666666666665</v>
      </c>
    </row>
    <row r="12161" spans="1:11" ht="15">
      <c r="A12161" t="s">
        <v>29</v>
      </c>
      <c r="B12161">
        <v>1</v>
      </c>
      <c r="C12161">
        <v>19</v>
      </c>
      <c r="D12161" t="s">
        <v>23</v>
      </c>
      <c r="E12161" t="s">
        <v>1921</v>
      </c>
      <c r="F12161" s="1">
        <v>8.1076388888888899E-3</v>
      </c>
      <c r="G12161">
        <f>_xlfn.XLOOKUP($A12161,Product_pricing!$B:$B,Product_pricing!$C:$C)</f>
        <v>10</v>
      </c>
      <c r="H12161">
        <f t="shared" si="567"/>
        <v>8.1000000000000014</v>
      </c>
      <c r="I12161" s="10">
        <f t="shared" si="568"/>
        <v>7.1477492540617839E-3</v>
      </c>
      <c r="J12161" t="str">
        <f>_xlfn.XLOOKUP(A12161,Product_Details!$A:$A,Product_Details!$G:$G,"mens")</f>
        <v>Womens</v>
      </c>
      <c r="K12161">
        <f t="shared" si="569"/>
        <v>2511.6666666666665</v>
      </c>
    </row>
    <row r="12162" spans="1:11" ht="15">
      <c r="A12162" t="s">
        <v>36</v>
      </c>
      <c r="B12162">
        <v>4</v>
      </c>
      <c r="C12162">
        <v>19</v>
      </c>
      <c r="D12162" t="s">
        <v>23</v>
      </c>
      <c r="E12162" t="s">
        <v>1921</v>
      </c>
      <c r="F12162" s="1">
        <v>8.1076388888888899E-3</v>
      </c>
      <c r="G12162">
        <f>_xlfn.XLOOKUP($A12162,Product_pricing!$B:$B,Product_pricing!$C:$C)</f>
        <v>23</v>
      </c>
      <c r="H12162">
        <f t="shared" si="567"/>
        <v>74.52000000000001</v>
      </c>
      <c r="I12162" s="10">
        <f t="shared" si="568"/>
        <v>6.5759293137368419E-2</v>
      </c>
      <c r="J12162" t="str">
        <f>_xlfn.XLOOKUP(A12162,Product_Details!$A:$A,Product_Details!$G:$G,"mens")</f>
        <v>Womens</v>
      </c>
      <c r="K12162">
        <f t="shared" si="569"/>
        <v>2511.6666666666665</v>
      </c>
    </row>
    <row r="12163" spans="1:11" ht="15">
      <c r="A12163" t="s">
        <v>25</v>
      </c>
      <c r="B12163">
        <v>3</v>
      </c>
      <c r="C12163">
        <v>19</v>
      </c>
      <c r="D12163" t="s">
        <v>23</v>
      </c>
      <c r="E12163" t="s">
        <v>1921</v>
      </c>
      <c r="F12163" s="1">
        <v>8.1076388888888899E-3</v>
      </c>
      <c r="G12163">
        <f>_xlfn.XLOOKUP($A12163,Product_pricing!$B:$B,Product_pricing!$C:$C)</f>
        <v>40</v>
      </c>
      <c r="H12163">
        <f t="shared" ref="H12163:H12226" si="570">B12163*G12163*(1-C12163/100)</f>
        <v>97.2</v>
      </c>
      <c r="I12163" s="10">
        <f t="shared" ref="I12163:I12226" si="571">(H12163/SUM($H:$H))*1000</f>
        <v>8.5772991048741393E-2</v>
      </c>
      <c r="J12163" t="str">
        <f>_xlfn.XLOOKUP(A12163,Product_Details!$A:$A,Product_Details!$G:$G,"mens")</f>
        <v>Mens</v>
      </c>
      <c r="K12163">
        <f t="shared" ref="K12163:K12226" si="572">COUNTIFS($J:$J, J12163) / COUNTIFS($J:$J, J12163, $E:$E, E12163)</f>
        <v>2520</v>
      </c>
    </row>
    <row r="12164" spans="1:11" ht="15">
      <c r="A12164" t="s">
        <v>32</v>
      </c>
      <c r="B12164">
        <v>2</v>
      </c>
      <c r="C12164">
        <v>19</v>
      </c>
      <c r="D12164" t="s">
        <v>23</v>
      </c>
      <c r="E12164" t="s">
        <v>1921</v>
      </c>
      <c r="F12164" s="1">
        <v>8.1076388888888899E-3</v>
      </c>
      <c r="G12164">
        <f>_xlfn.XLOOKUP($A12164,Product_pricing!$B:$B,Product_pricing!$C:$C)</f>
        <v>36</v>
      </c>
      <c r="H12164">
        <f t="shared" si="570"/>
        <v>58.320000000000007</v>
      </c>
      <c r="I12164" s="10">
        <f t="shared" si="571"/>
        <v>5.1463794629244844E-2</v>
      </c>
      <c r="J12164" t="str">
        <f>_xlfn.XLOOKUP(A12164,Product_Details!$A:$A,Product_Details!$G:$G,"mens")</f>
        <v>Mens</v>
      </c>
      <c r="K12164">
        <f t="shared" si="572"/>
        <v>2520</v>
      </c>
    </row>
    <row r="12165" spans="1:11" ht="15">
      <c r="A12165" t="s">
        <v>27</v>
      </c>
      <c r="B12165">
        <v>2</v>
      </c>
      <c r="C12165">
        <v>19</v>
      </c>
      <c r="D12165" t="s">
        <v>23</v>
      </c>
      <c r="E12165" t="s">
        <v>1921</v>
      </c>
      <c r="F12165" s="1">
        <v>8.1076388888888899E-3</v>
      </c>
      <c r="G12165">
        <f>_xlfn.XLOOKUP($A12165,Product_pricing!$B:$B,Product_pricing!$C:$C)</f>
        <v>29</v>
      </c>
      <c r="H12165">
        <f t="shared" si="570"/>
        <v>46.980000000000004</v>
      </c>
      <c r="I12165" s="10">
        <f t="shared" si="571"/>
        <v>4.1456945673558343E-2</v>
      </c>
      <c r="J12165" t="str">
        <f>_xlfn.XLOOKUP(A12165,Product_Details!$A:$A,Product_Details!$G:$G,"mens")</f>
        <v>Mens</v>
      </c>
      <c r="K12165">
        <f t="shared" si="572"/>
        <v>2520</v>
      </c>
    </row>
    <row r="12166" spans="1:11" ht="15">
      <c r="A12166" t="s">
        <v>22</v>
      </c>
      <c r="B12166">
        <v>2</v>
      </c>
      <c r="C12166">
        <v>15</v>
      </c>
      <c r="D12166" t="s">
        <v>23</v>
      </c>
      <c r="E12166" t="s">
        <v>1922</v>
      </c>
      <c r="F12166" s="1">
        <v>1.7096064814814814E-2</v>
      </c>
      <c r="G12166">
        <f>_xlfn.XLOOKUP($A12166,Product_pricing!$B:$B,Product_pricing!$C:$C)</f>
        <v>13</v>
      </c>
      <c r="H12166">
        <f t="shared" si="570"/>
        <v>22.099999999999998</v>
      </c>
      <c r="I12166" s="10">
        <f t="shared" si="571"/>
        <v>1.9501883767254986E-2</v>
      </c>
      <c r="J12166" t="str">
        <f>_xlfn.XLOOKUP(A12166,Product_Details!$A:$A,Product_Details!$G:$G,"mens")</f>
        <v>Womens</v>
      </c>
      <c r="K12166">
        <f t="shared" si="572"/>
        <v>2511.6666666666665</v>
      </c>
    </row>
    <row r="12167" spans="1:11" ht="15">
      <c r="A12167" t="s">
        <v>35</v>
      </c>
      <c r="B12167">
        <v>1</v>
      </c>
      <c r="C12167">
        <v>15</v>
      </c>
      <c r="D12167" t="s">
        <v>23</v>
      </c>
      <c r="E12167" t="s">
        <v>1922</v>
      </c>
      <c r="F12167" s="1">
        <v>1.7096064814814814E-2</v>
      </c>
      <c r="G12167">
        <f>_xlfn.XLOOKUP($A12167,Product_pricing!$B:$B,Product_pricing!$C:$C)</f>
        <v>32</v>
      </c>
      <c r="H12167">
        <f t="shared" si="570"/>
        <v>27.2</v>
      </c>
      <c r="I12167" s="10">
        <f t="shared" si="571"/>
        <v>2.4002318482775366E-2</v>
      </c>
      <c r="J12167" t="str">
        <f>_xlfn.XLOOKUP(A12167,Product_Details!$A:$A,Product_Details!$G:$G,"mens")</f>
        <v>Womens</v>
      </c>
      <c r="K12167">
        <f t="shared" si="572"/>
        <v>2511.6666666666665</v>
      </c>
    </row>
    <row r="12168" spans="1:11" ht="15">
      <c r="A12168" t="s">
        <v>30</v>
      </c>
      <c r="B12168">
        <v>3</v>
      </c>
      <c r="C12168">
        <v>15</v>
      </c>
      <c r="D12168" t="s">
        <v>23</v>
      </c>
      <c r="E12168" t="s">
        <v>1922</v>
      </c>
      <c r="F12168" s="1">
        <v>1.7096064814814814E-2</v>
      </c>
      <c r="G12168">
        <f>_xlfn.XLOOKUP($A12168,Product_pricing!$B:$B,Product_pricing!$C:$C)</f>
        <v>19</v>
      </c>
      <c r="H12168">
        <f t="shared" si="570"/>
        <v>48.449999999999996</v>
      </c>
      <c r="I12168" s="10">
        <f t="shared" si="571"/>
        <v>4.2754129797443627E-2</v>
      </c>
      <c r="J12168" t="str">
        <f>_xlfn.XLOOKUP(A12168,Product_Details!$A:$A,Product_Details!$G:$G,"mens")</f>
        <v>Womens</v>
      </c>
      <c r="K12168">
        <f t="shared" si="572"/>
        <v>2511.6666666666665</v>
      </c>
    </row>
    <row r="12169" spans="1:11" ht="15">
      <c r="A12169" t="s">
        <v>41</v>
      </c>
      <c r="B12169">
        <v>4</v>
      </c>
      <c r="C12169">
        <v>15</v>
      </c>
      <c r="D12169" t="s">
        <v>23</v>
      </c>
      <c r="E12169" t="s">
        <v>1922</v>
      </c>
      <c r="F12169" s="1">
        <v>1.7096064814814814E-2</v>
      </c>
      <c r="G12169">
        <f>_xlfn.XLOOKUP($A12169,Product_pricing!$B:$B,Product_pricing!$C:$C)</f>
        <v>10</v>
      </c>
      <c r="H12169">
        <f t="shared" si="570"/>
        <v>34</v>
      </c>
      <c r="I12169" s="10">
        <f t="shared" si="571"/>
        <v>3.0002898103469212E-2</v>
      </c>
      <c r="J12169" t="str">
        <f>_xlfn.XLOOKUP(A12169,Product_Details!$A:$A,Product_Details!$G:$G,"mens")</f>
        <v>Mens</v>
      </c>
      <c r="K12169">
        <f t="shared" si="572"/>
        <v>1890</v>
      </c>
    </row>
    <row r="12170" spans="1:11" ht="15">
      <c r="A12170" t="s">
        <v>31</v>
      </c>
      <c r="B12170">
        <v>2</v>
      </c>
      <c r="C12170">
        <v>15</v>
      </c>
      <c r="D12170" t="s">
        <v>23</v>
      </c>
      <c r="E12170" t="s">
        <v>1922</v>
      </c>
      <c r="F12170" s="1">
        <v>1.7096064814814814E-2</v>
      </c>
      <c r="G12170">
        <f>_xlfn.XLOOKUP($A12170,Product_pricing!$B:$B,Product_pricing!$C:$C)</f>
        <v>57</v>
      </c>
      <c r="H12170">
        <f t="shared" si="570"/>
        <v>96.899999999999991</v>
      </c>
      <c r="I12170" s="10">
        <f t="shared" si="571"/>
        <v>8.5508259594887254E-2</v>
      </c>
      <c r="J12170" t="str">
        <f>_xlfn.XLOOKUP(A12170,Product_Details!$A:$A,Product_Details!$G:$G,"mens")</f>
        <v>Mens</v>
      </c>
      <c r="K12170">
        <f t="shared" si="572"/>
        <v>1890</v>
      </c>
    </row>
    <row r="12171" spans="1:11" ht="15">
      <c r="A12171" t="s">
        <v>26</v>
      </c>
      <c r="B12171">
        <v>5</v>
      </c>
      <c r="C12171">
        <v>15</v>
      </c>
      <c r="D12171" t="s">
        <v>23</v>
      </c>
      <c r="E12171" t="s">
        <v>1922</v>
      </c>
      <c r="F12171" s="1">
        <v>1.7096064814814814E-2</v>
      </c>
      <c r="G12171">
        <f>_xlfn.XLOOKUP($A12171,Product_pricing!$B:$B,Product_pricing!$C:$C)</f>
        <v>17</v>
      </c>
      <c r="H12171">
        <f t="shared" si="570"/>
        <v>72.25</v>
      </c>
      <c r="I12171" s="10">
        <f t="shared" si="571"/>
        <v>6.3756158469872079E-2</v>
      </c>
      <c r="J12171" t="str">
        <f>_xlfn.XLOOKUP(A12171,Product_Details!$A:$A,Product_Details!$G:$G,"mens")</f>
        <v>Mens</v>
      </c>
      <c r="K12171">
        <f t="shared" si="572"/>
        <v>1890</v>
      </c>
    </row>
    <row r="12172" spans="1:11" ht="15">
      <c r="A12172" t="s">
        <v>27</v>
      </c>
      <c r="B12172">
        <v>3</v>
      </c>
      <c r="C12172">
        <v>15</v>
      </c>
      <c r="D12172" t="s">
        <v>23</v>
      </c>
      <c r="E12172" t="s">
        <v>1922</v>
      </c>
      <c r="F12172" s="1">
        <v>1.7096064814814814E-2</v>
      </c>
      <c r="G12172">
        <f>_xlfn.XLOOKUP($A12172,Product_pricing!$B:$B,Product_pricing!$C:$C)</f>
        <v>29</v>
      </c>
      <c r="H12172">
        <f t="shared" si="570"/>
        <v>73.95</v>
      </c>
      <c r="I12172" s="10">
        <f t="shared" si="571"/>
        <v>6.5256303375045538E-2</v>
      </c>
      <c r="J12172" t="str">
        <f>_xlfn.XLOOKUP(A12172,Product_Details!$A:$A,Product_Details!$G:$G,"mens")</f>
        <v>Mens</v>
      </c>
      <c r="K12172">
        <f t="shared" si="572"/>
        <v>1890</v>
      </c>
    </row>
    <row r="12173" spans="1:11" ht="15">
      <c r="A12173" t="s">
        <v>38</v>
      </c>
      <c r="B12173">
        <v>1</v>
      </c>
      <c r="C12173">
        <v>19</v>
      </c>
      <c r="D12173" t="s">
        <v>33</v>
      </c>
      <c r="E12173" t="s">
        <v>1923</v>
      </c>
      <c r="F12173" s="1">
        <v>1.8178240740740741E-2</v>
      </c>
      <c r="G12173">
        <f>_xlfn.XLOOKUP($A12173,Product_pricing!$B:$B,Product_pricing!$C:$C)</f>
        <v>54</v>
      </c>
      <c r="H12173">
        <f t="shared" si="570"/>
        <v>43.74</v>
      </c>
      <c r="I12173" s="10">
        <f t="shared" si="571"/>
        <v>3.8597845971933629E-2</v>
      </c>
      <c r="J12173" t="str">
        <f>_xlfn.XLOOKUP(A12173,Product_Details!$A:$A,Product_Details!$G:$G,"mens")</f>
        <v>Womens</v>
      </c>
      <c r="K12173">
        <f t="shared" si="572"/>
        <v>7535</v>
      </c>
    </row>
    <row r="12174" spans="1:11" ht="15">
      <c r="A12174" t="s">
        <v>25</v>
      </c>
      <c r="B12174">
        <v>4</v>
      </c>
      <c r="C12174">
        <v>19</v>
      </c>
      <c r="D12174" t="s">
        <v>33</v>
      </c>
      <c r="E12174" t="s">
        <v>1923</v>
      </c>
      <c r="F12174" s="1">
        <v>1.8178240740740741E-2</v>
      </c>
      <c r="G12174">
        <f>_xlfn.XLOOKUP($A12174,Product_pricing!$B:$B,Product_pricing!$C:$C)</f>
        <v>40</v>
      </c>
      <c r="H12174">
        <f t="shared" si="570"/>
        <v>129.60000000000002</v>
      </c>
      <c r="I12174" s="10">
        <f t="shared" si="571"/>
        <v>0.11436398806498854</v>
      </c>
      <c r="J12174" t="str">
        <f>_xlfn.XLOOKUP(A12174,Product_Details!$A:$A,Product_Details!$G:$G,"mens")</f>
        <v>Mens</v>
      </c>
      <c r="K12174">
        <f t="shared" si="572"/>
        <v>2520</v>
      </c>
    </row>
    <row r="12175" spans="1:11" ht="15">
      <c r="A12175" t="s">
        <v>31</v>
      </c>
      <c r="B12175">
        <v>5</v>
      </c>
      <c r="C12175">
        <v>19</v>
      </c>
      <c r="D12175" t="s">
        <v>33</v>
      </c>
      <c r="E12175" t="s">
        <v>1923</v>
      </c>
      <c r="F12175" s="1">
        <v>1.8178240740740741E-2</v>
      </c>
      <c r="G12175">
        <f>_xlfn.XLOOKUP($A12175,Product_pricing!$B:$B,Product_pricing!$C:$C)</f>
        <v>57</v>
      </c>
      <c r="H12175">
        <f t="shared" si="570"/>
        <v>230.85000000000002</v>
      </c>
      <c r="I12175" s="10">
        <f t="shared" si="571"/>
        <v>0.20371085374076084</v>
      </c>
      <c r="J12175" t="str">
        <f>_xlfn.XLOOKUP(A12175,Product_Details!$A:$A,Product_Details!$G:$G,"mens")</f>
        <v>Mens</v>
      </c>
      <c r="K12175">
        <f t="shared" si="572"/>
        <v>2520</v>
      </c>
    </row>
    <row r="12176" spans="1:11" ht="15">
      <c r="A12176" t="s">
        <v>32</v>
      </c>
      <c r="B12176">
        <v>1</v>
      </c>
      <c r="C12176">
        <v>19</v>
      </c>
      <c r="D12176" t="s">
        <v>33</v>
      </c>
      <c r="E12176" t="s">
        <v>1923</v>
      </c>
      <c r="F12176" s="1">
        <v>1.8178240740740741E-2</v>
      </c>
      <c r="G12176">
        <f>_xlfn.XLOOKUP($A12176,Product_pricing!$B:$B,Product_pricing!$C:$C)</f>
        <v>36</v>
      </c>
      <c r="H12176">
        <f t="shared" si="570"/>
        <v>29.160000000000004</v>
      </c>
      <c r="I12176" s="10">
        <f t="shared" si="571"/>
        <v>2.5731897314622422E-2</v>
      </c>
      <c r="J12176" t="str">
        <f>_xlfn.XLOOKUP(A12176,Product_Details!$A:$A,Product_Details!$G:$G,"mens")</f>
        <v>Mens</v>
      </c>
      <c r="K12176">
        <f t="shared" si="572"/>
        <v>2520</v>
      </c>
    </row>
    <row r="12177" spans="1:11" ht="15">
      <c r="A12177" t="s">
        <v>22</v>
      </c>
      <c r="B12177">
        <v>2</v>
      </c>
      <c r="C12177">
        <v>2</v>
      </c>
      <c r="D12177" t="s">
        <v>23</v>
      </c>
      <c r="E12177" t="s">
        <v>1924</v>
      </c>
      <c r="F12177" s="1">
        <v>1.0138888888888888E-2</v>
      </c>
      <c r="G12177">
        <f>_xlfn.XLOOKUP($A12177,Product_pricing!$B:$B,Product_pricing!$C:$C)</f>
        <v>13</v>
      </c>
      <c r="H12177">
        <f t="shared" si="570"/>
        <v>25.48</v>
      </c>
      <c r="I12177" s="10">
        <f t="shared" si="571"/>
        <v>2.2484524814011631E-2</v>
      </c>
      <c r="J12177" t="str">
        <f>_xlfn.XLOOKUP(A12177,Product_Details!$A:$A,Product_Details!$G:$G,"mens")</f>
        <v>Womens</v>
      </c>
      <c r="K12177">
        <f t="shared" si="572"/>
        <v>2511.6666666666665</v>
      </c>
    </row>
    <row r="12178" spans="1:11" ht="15">
      <c r="A12178" t="s">
        <v>29</v>
      </c>
      <c r="B12178">
        <v>1</v>
      </c>
      <c r="C12178">
        <v>2</v>
      </c>
      <c r="D12178" t="s">
        <v>23</v>
      </c>
      <c r="E12178" t="s">
        <v>1924</v>
      </c>
      <c r="F12178" s="1">
        <v>1.0138888888888888E-2</v>
      </c>
      <c r="G12178">
        <f>_xlfn.XLOOKUP($A12178,Product_pricing!$B:$B,Product_pricing!$C:$C)</f>
        <v>10</v>
      </c>
      <c r="H12178">
        <f t="shared" si="570"/>
        <v>9.8000000000000007</v>
      </c>
      <c r="I12178" s="10">
        <f t="shared" si="571"/>
        <v>8.6478941592352445E-3</v>
      </c>
      <c r="J12178" t="str">
        <f>_xlfn.XLOOKUP(A12178,Product_Details!$A:$A,Product_Details!$G:$G,"mens")</f>
        <v>Womens</v>
      </c>
      <c r="K12178">
        <f t="shared" si="572"/>
        <v>2511.6666666666665</v>
      </c>
    </row>
    <row r="12179" spans="1:11" ht="15">
      <c r="A12179" t="s">
        <v>36</v>
      </c>
      <c r="B12179">
        <v>4</v>
      </c>
      <c r="C12179">
        <v>2</v>
      </c>
      <c r="D12179" t="s">
        <v>23</v>
      </c>
      <c r="E12179" t="s">
        <v>1924</v>
      </c>
      <c r="F12179" s="1">
        <v>1.0138888888888888E-2</v>
      </c>
      <c r="G12179">
        <f>_xlfn.XLOOKUP($A12179,Product_pricing!$B:$B,Product_pricing!$C:$C)</f>
        <v>23</v>
      </c>
      <c r="H12179">
        <f t="shared" si="570"/>
        <v>90.16</v>
      </c>
      <c r="I12179" s="10">
        <f t="shared" si="571"/>
        <v>7.956062626496424E-2</v>
      </c>
      <c r="J12179" t="str">
        <f>_xlfn.XLOOKUP(A12179,Product_Details!$A:$A,Product_Details!$G:$G,"mens")</f>
        <v>Womens</v>
      </c>
      <c r="K12179">
        <f t="shared" si="572"/>
        <v>2511.6666666666665</v>
      </c>
    </row>
    <row r="12180" spans="1:11" ht="15">
      <c r="A12180" t="s">
        <v>32</v>
      </c>
      <c r="B12180">
        <v>3</v>
      </c>
      <c r="C12180">
        <v>2</v>
      </c>
      <c r="D12180" t="s">
        <v>23</v>
      </c>
      <c r="E12180" t="s">
        <v>1924</v>
      </c>
      <c r="F12180" s="1">
        <v>1.0138888888888888E-2</v>
      </c>
      <c r="G12180">
        <f>_xlfn.XLOOKUP($A12180,Product_pricing!$B:$B,Product_pricing!$C:$C)</f>
        <v>36</v>
      </c>
      <c r="H12180">
        <f t="shared" si="570"/>
        <v>105.84</v>
      </c>
      <c r="I12180" s="10">
        <f t="shared" si="571"/>
        <v>9.3397256919740643E-2</v>
      </c>
      <c r="J12180" t="str">
        <f>_xlfn.XLOOKUP(A12180,Product_Details!$A:$A,Product_Details!$G:$G,"mens")</f>
        <v>Mens</v>
      </c>
      <c r="K12180">
        <f t="shared" si="572"/>
        <v>2520</v>
      </c>
    </row>
    <row r="12181" spans="1:11" ht="15">
      <c r="A12181" t="s">
        <v>26</v>
      </c>
      <c r="B12181">
        <v>1</v>
      </c>
      <c r="C12181">
        <v>2</v>
      </c>
      <c r="D12181" t="s">
        <v>23</v>
      </c>
      <c r="E12181" t="s">
        <v>1924</v>
      </c>
      <c r="F12181" s="1">
        <v>1.0138888888888888E-2</v>
      </c>
      <c r="G12181">
        <f>_xlfn.XLOOKUP($A12181,Product_pricing!$B:$B,Product_pricing!$C:$C)</f>
        <v>17</v>
      </c>
      <c r="H12181">
        <f t="shared" si="570"/>
        <v>16.66</v>
      </c>
      <c r="I12181" s="10">
        <f t="shared" si="571"/>
        <v>1.4701420070699913E-2</v>
      </c>
      <c r="J12181" t="str">
        <f>_xlfn.XLOOKUP(A12181,Product_Details!$A:$A,Product_Details!$G:$G,"mens")</f>
        <v>Mens</v>
      </c>
      <c r="K12181">
        <f t="shared" si="572"/>
        <v>2520</v>
      </c>
    </row>
    <row r="12182" spans="1:11" ht="15">
      <c r="A12182" t="s">
        <v>27</v>
      </c>
      <c r="B12182">
        <v>2</v>
      </c>
      <c r="C12182">
        <v>2</v>
      </c>
      <c r="D12182" t="s">
        <v>23</v>
      </c>
      <c r="E12182" t="s">
        <v>1924</v>
      </c>
      <c r="F12182" s="1">
        <v>1.0138888888888888E-2</v>
      </c>
      <c r="G12182">
        <f>_xlfn.XLOOKUP($A12182,Product_pricing!$B:$B,Product_pricing!$C:$C)</f>
        <v>29</v>
      </c>
      <c r="H12182">
        <f t="shared" si="570"/>
        <v>56.839999999999996</v>
      </c>
      <c r="I12182" s="10">
        <f t="shared" si="571"/>
        <v>5.0157786123564412E-2</v>
      </c>
      <c r="J12182" t="str">
        <f>_xlfn.XLOOKUP(A12182,Product_Details!$A:$A,Product_Details!$G:$G,"mens")</f>
        <v>Mens</v>
      </c>
      <c r="K12182">
        <f t="shared" si="572"/>
        <v>2520</v>
      </c>
    </row>
    <row r="12183" spans="1:11" ht="15">
      <c r="A12183" t="s">
        <v>22</v>
      </c>
      <c r="B12183">
        <v>4</v>
      </c>
      <c r="C12183">
        <v>5</v>
      </c>
      <c r="D12183" t="s">
        <v>33</v>
      </c>
      <c r="E12183" t="s">
        <v>1925</v>
      </c>
      <c r="F12183" s="1">
        <v>3.1596064814814813E-2</v>
      </c>
      <c r="G12183">
        <f>_xlfn.XLOOKUP($A12183,Product_pricing!$B:$B,Product_pricing!$C:$C)</f>
        <v>13</v>
      </c>
      <c r="H12183">
        <f t="shared" si="570"/>
        <v>49.4</v>
      </c>
      <c r="I12183" s="10">
        <f t="shared" si="571"/>
        <v>4.3592446067981738E-2</v>
      </c>
      <c r="J12183" t="str">
        <f>_xlfn.XLOOKUP(A12183,Product_Details!$A:$A,Product_Details!$G:$G,"mens")</f>
        <v>Womens</v>
      </c>
      <c r="K12183">
        <f t="shared" si="572"/>
        <v>1883.75</v>
      </c>
    </row>
    <row r="12184" spans="1:11" ht="15">
      <c r="A12184" t="s">
        <v>35</v>
      </c>
      <c r="B12184">
        <v>3</v>
      </c>
      <c r="C12184">
        <v>5</v>
      </c>
      <c r="D12184" t="s">
        <v>33</v>
      </c>
      <c r="E12184" t="s">
        <v>1925</v>
      </c>
      <c r="F12184" s="1">
        <v>3.1596064814814813E-2</v>
      </c>
      <c r="G12184">
        <f>_xlfn.XLOOKUP($A12184,Product_pricing!$B:$B,Product_pricing!$C:$C)</f>
        <v>32</v>
      </c>
      <c r="H12184">
        <f t="shared" si="570"/>
        <v>91.199999999999989</v>
      </c>
      <c r="I12184" s="10">
        <f t="shared" si="571"/>
        <v>8.0478361971658571E-2</v>
      </c>
      <c r="J12184" t="str">
        <f>_xlfn.XLOOKUP(A12184,Product_Details!$A:$A,Product_Details!$G:$G,"mens")</f>
        <v>Womens</v>
      </c>
      <c r="K12184">
        <f t="shared" si="572"/>
        <v>1883.75</v>
      </c>
    </row>
    <row r="12185" spans="1:11" ht="15">
      <c r="A12185" t="s">
        <v>36</v>
      </c>
      <c r="B12185">
        <v>3</v>
      </c>
      <c r="C12185">
        <v>5</v>
      </c>
      <c r="D12185" t="s">
        <v>33</v>
      </c>
      <c r="E12185" t="s">
        <v>1925</v>
      </c>
      <c r="F12185" s="1">
        <v>3.1596064814814813E-2</v>
      </c>
      <c r="G12185">
        <f>_xlfn.XLOOKUP($A12185,Product_pricing!$B:$B,Product_pricing!$C:$C)</f>
        <v>23</v>
      </c>
      <c r="H12185">
        <f t="shared" si="570"/>
        <v>65.55</v>
      </c>
      <c r="I12185" s="10">
        <f t="shared" si="571"/>
        <v>5.7843822667129612E-2</v>
      </c>
      <c r="J12185" t="str">
        <f>_xlfn.XLOOKUP(A12185,Product_Details!$A:$A,Product_Details!$G:$G,"mens")</f>
        <v>Womens</v>
      </c>
      <c r="K12185">
        <f t="shared" si="572"/>
        <v>1883.75</v>
      </c>
    </row>
    <row r="12186" spans="1:11" ht="15">
      <c r="A12186" t="s">
        <v>30</v>
      </c>
      <c r="B12186">
        <v>3</v>
      </c>
      <c r="C12186">
        <v>5</v>
      </c>
      <c r="D12186" t="s">
        <v>33</v>
      </c>
      <c r="E12186" t="s">
        <v>1925</v>
      </c>
      <c r="F12186" s="1">
        <v>3.1596064814814813E-2</v>
      </c>
      <c r="G12186">
        <f>_xlfn.XLOOKUP($A12186,Product_pricing!$B:$B,Product_pricing!$C:$C)</f>
        <v>19</v>
      </c>
      <c r="H12186">
        <f t="shared" si="570"/>
        <v>54.15</v>
      </c>
      <c r="I12186" s="10">
        <f t="shared" si="571"/>
        <v>4.7784027420672288E-2</v>
      </c>
      <c r="J12186" t="str">
        <f>_xlfn.XLOOKUP(A12186,Product_Details!$A:$A,Product_Details!$G:$G,"mens")</f>
        <v>Womens</v>
      </c>
      <c r="K12186">
        <f t="shared" si="572"/>
        <v>1883.75</v>
      </c>
    </row>
    <row r="12187" spans="1:11" ht="15">
      <c r="A12187" t="s">
        <v>25</v>
      </c>
      <c r="B12187">
        <v>1</v>
      </c>
      <c r="C12187">
        <v>5</v>
      </c>
      <c r="D12187" t="s">
        <v>33</v>
      </c>
      <c r="E12187" t="s">
        <v>1925</v>
      </c>
      <c r="F12187" s="1">
        <v>3.1596064814814813E-2</v>
      </c>
      <c r="G12187">
        <f>_xlfn.XLOOKUP($A12187,Product_pricing!$B:$B,Product_pricing!$C:$C)</f>
        <v>40</v>
      </c>
      <c r="H12187">
        <f t="shared" si="570"/>
        <v>38</v>
      </c>
      <c r="I12187" s="10">
        <f t="shared" si="571"/>
        <v>3.3532650821524415E-2</v>
      </c>
      <c r="J12187" t="str">
        <f>_xlfn.XLOOKUP(A12187,Product_Details!$A:$A,Product_Details!$G:$G,"mens")</f>
        <v>Mens</v>
      </c>
      <c r="K12187">
        <f t="shared" si="572"/>
        <v>3780</v>
      </c>
    </row>
    <row r="12188" spans="1:11" ht="15">
      <c r="A12188" t="s">
        <v>41</v>
      </c>
      <c r="B12188">
        <v>2</v>
      </c>
      <c r="C12188">
        <v>5</v>
      </c>
      <c r="D12188" t="s">
        <v>33</v>
      </c>
      <c r="E12188" t="s">
        <v>1925</v>
      </c>
      <c r="F12188" s="1">
        <v>3.1596064814814813E-2</v>
      </c>
      <c r="G12188">
        <f>_xlfn.XLOOKUP($A12188,Product_pricing!$B:$B,Product_pricing!$C:$C)</f>
        <v>10</v>
      </c>
      <c r="H12188">
        <f t="shared" si="570"/>
        <v>19</v>
      </c>
      <c r="I12188" s="10">
        <f t="shared" si="571"/>
        <v>1.6766325410762208E-2</v>
      </c>
      <c r="J12188" t="str">
        <f>_xlfn.XLOOKUP(A12188,Product_Details!$A:$A,Product_Details!$G:$G,"mens")</f>
        <v>Mens</v>
      </c>
      <c r="K12188">
        <f t="shared" si="572"/>
        <v>3780</v>
      </c>
    </row>
    <row r="12189" spans="1:11" ht="15">
      <c r="A12189" t="s">
        <v>22</v>
      </c>
      <c r="B12189">
        <v>2</v>
      </c>
      <c r="C12189">
        <v>2</v>
      </c>
      <c r="D12189" t="s">
        <v>23</v>
      </c>
      <c r="E12189" t="s">
        <v>1926</v>
      </c>
      <c r="F12189" s="1">
        <v>3.2060185185185191E-3</v>
      </c>
      <c r="G12189">
        <f>_xlfn.XLOOKUP($A12189,Product_pricing!$B:$B,Product_pricing!$C:$C)</f>
        <v>13</v>
      </c>
      <c r="H12189">
        <f t="shared" si="570"/>
        <v>25.48</v>
      </c>
      <c r="I12189" s="10">
        <f t="shared" si="571"/>
        <v>2.2484524814011631E-2</v>
      </c>
      <c r="J12189" t="str">
        <f>_xlfn.XLOOKUP(A12189,Product_Details!$A:$A,Product_Details!$G:$G,"mens")</f>
        <v>Womens</v>
      </c>
      <c r="K12189">
        <f t="shared" si="572"/>
        <v>2511.6666666666665</v>
      </c>
    </row>
    <row r="12190" spans="1:11" ht="15">
      <c r="A12190" t="s">
        <v>29</v>
      </c>
      <c r="B12190">
        <v>5</v>
      </c>
      <c r="C12190">
        <v>2</v>
      </c>
      <c r="D12190" t="s">
        <v>23</v>
      </c>
      <c r="E12190" t="s">
        <v>1926</v>
      </c>
      <c r="F12190" s="1">
        <v>3.2060185185185191E-3</v>
      </c>
      <c r="G12190">
        <f>_xlfn.XLOOKUP($A12190,Product_pricing!$B:$B,Product_pricing!$C:$C)</f>
        <v>10</v>
      </c>
      <c r="H12190">
        <f t="shared" si="570"/>
        <v>49</v>
      </c>
      <c r="I12190" s="10">
        <f t="shared" si="571"/>
        <v>4.3239470796176217E-2</v>
      </c>
      <c r="J12190" t="str">
        <f>_xlfn.XLOOKUP(A12190,Product_Details!$A:$A,Product_Details!$G:$G,"mens")</f>
        <v>Womens</v>
      </c>
      <c r="K12190">
        <f t="shared" si="572"/>
        <v>2511.6666666666665</v>
      </c>
    </row>
    <row r="12191" spans="1:11" ht="15">
      <c r="A12191" t="s">
        <v>30</v>
      </c>
      <c r="B12191">
        <v>4</v>
      </c>
      <c r="C12191">
        <v>2</v>
      </c>
      <c r="D12191" t="s">
        <v>23</v>
      </c>
      <c r="E12191" t="s">
        <v>1926</v>
      </c>
      <c r="F12191" s="1">
        <v>3.2060185185185191E-3</v>
      </c>
      <c r="G12191">
        <f>_xlfn.XLOOKUP($A12191,Product_pricing!$B:$B,Product_pricing!$C:$C)</f>
        <v>19</v>
      </c>
      <c r="H12191">
        <f t="shared" si="570"/>
        <v>74.48</v>
      </c>
      <c r="I12191" s="10">
        <f t="shared" si="571"/>
        <v>6.5723995610187866E-2</v>
      </c>
      <c r="J12191" t="str">
        <f>_xlfn.XLOOKUP(A12191,Product_Details!$A:$A,Product_Details!$G:$G,"mens")</f>
        <v>Womens</v>
      </c>
      <c r="K12191">
        <f t="shared" si="572"/>
        <v>2511.6666666666665</v>
      </c>
    </row>
    <row r="12192" spans="1:11" ht="15">
      <c r="A12192" t="s">
        <v>25</v>
      </c>
      <c r="B12192">
        <v>5</v>
      </c>
      <c r="C12192">
        <v>2</v>
      </c>
      <c r="D12192" t="s">
        <v>23</v>
      </c>
      <c r="E12192" t="s">
        <v>1926</v>
      </c>
      <c r="F12192" s="1">
        <v>3.2060185185185191E-3</v>
      </c>
      <c r="G12192">
        <f>_xlfn.XLOOKUP($A12192,Product_pricing!$B:$B,Product_pricing!$C:$C)</f>
        <v>40</v>
      </c>
      <c r="H12192">
        <f t="shared" si="570"/>
        <v>196</v>
      </c>
      <c r="I12192" s="10">
        <f t="shared" si="571"/>
        <v>0.17295788318470487</v>
      </c>
      <c r="J12192" t="str">
        <f>_xlfn.XLOOKUP(A12192,Product_Details!$A:$A,Product_Details!$G:$G,"mens")</f>
        <v>Mens</v>
      </c>
      <c r="K12192">
        <f t="shared" si="572"/>
        <v>1890</v>
      </c>
    </row>
    <row r="12193" spans="1:11" ht="15">
      <c r="A12193" t="s">
        <v>31</v>
      </c>
      <c r="B12193">
        <v>5</v>
      </c>
      <c r="C12193">
        <v>2</v>
      </c>
      <c r="D12193" t="s">
        <v>23</v>
      </c>
      <c r="E12193" t="s">
        <v>1926</v>
      </c>
      <c r="F12193" s="1">
        <v>3.2060185185185191E-3</v>
      </c>
      <c r="G12193">
        <f>_xlfn.XLOOKUP($A12193,Product_pricing!$B:$B,Product_pricing!$C:$C)</f>
        <v>57</v>
      </c>
      <c r="H12193">
        <f t="shared" si="570"/>
        <v>279.3</v>
      </c>
      <c r="I12193" s="10">
        <f t="shared" si="571"/>
        <v>0.24646498353820445</v>
      </c>
      <c r="J12193" t="str">
        <f>_xlfn.XLOOKUP(A12193,Product_Details!$A:$A,Product_Details!$G:$G,"mens")</f>
        <v>Mens</v>
      </c>
      <c r="K12193">
        <f t="shared" si="572"/>
        <v>1890</v>
      </c>
    </row>
    <row r="12194" spans="1:11" ht="15">
      <c r="A12194" t="s">
        <v>32</v>
      </c>
      <c r="B12194">
        <v>2</v>
      </c>
      <c r="C12194">
        <v>2</v>
      </c>
      <c r="D12194" t="s">
        <v>23</v>
      </c>
      <c r="E12194" t="s">
        <v>1926</v>
      </c>
      <c r="F12194" s="1">
        <v>3.2060185185185191E-3</v>
      </c>
      <c r="G12194">
        <f>_xlfn.XLOOKUP($A12194,Product_pricing!$B:$B,Product_pricing!$C:$C)</f>
        <v>36</v>
      </c>
      <c r="H12194">
        <f t="shared" si="570"/>
        <v>70.56</v>
      </c>
      <c r="I12194" s="10">
        <f t="shared" si="571"/>
        <v>6.2264837946493755E-2</v>
      </c>
      <c r="J12194" t="str">
        <f>_xlfn.XLOOKUP(A12194,Product_Details!$A:$A,Product_Details!$G:$G,"mens")</f>
        <v>Mens</v>
      </c>
      <c r="K12194">
        <f t="shared" si="572"/>
        <v>1890</v>
      </c>
    </row>
    <row r="12195" spans="1:11" ht="15">
      <c r="A12195" t="s">
        <v>27</v>
      </c>
      <c r="B12195">
        <v>2</v>
      </c>
      <c r="C12195">
        <v>2</v>
      </c>
      <c r="D12195" t="s">
        <v>23</v>
      </c>
      <c r="E12195" t="s">
        <v>1926</v>
      </c>
      <c r="F12195" s="1">
        <v>3.2060185185185191E-3</v>
      </c>
      <c r="G12195">
        <f>_xlfn.XLOOKUP($A12195,Product_pricing!$B:$B,Product_pricing!$C:$C)</f>
        <v>29</v>
      </c>
      <c r="H12195">
        <f t="shared" si="570"/>
        <v>56.839999999999996</v>
      </c>
      <c r="I12195" s="10">
        <f t="shared" si="571"/>
        <v>5.0157786123564412E-2</v>
      </c>
      <c r="J12195" t="str">
        <f>_xlfn.XLOOKUP(A12195,Product_Details!$A:$A,Product_Details!$G:$G,"mens")</f>
        <v>Mens</v>
      </c>
      <c r="K12195">
        <f t="shared" si="572"/>
        <v>1890</v>
      </c>
    </row>
    <row r="12196" spans="1:11" ht="15">
      <c r="A12196" t="s">
        <v>35</v>
      </c>
      <c r="B12196">
        <v>2</v>
      </c>
      <c r="C12196">
        <v>4</v>
      </c>
      <c r="D12196" t="s">
        <v>33</v>
      </c>
      <c r="E12196" t="s">
        <v>1927</v>
      </c>
      <c r="F12196" s="1">
        <v>3.1589120370370372E-2</v>
      </c>
      <c r="G12196">
        <f>_xlfn.XLOOKUP($A12196,Product_pricing!$B:$B,Product_pricing!$C:$C)</f>
        <v>32</v>
      </c>
      <c r="H12196">
        <f t="shared" si="570"/>
        <v>61.44</v>
      </c>
      <c r="I12196" s="10">
        <f t="shared" si="571"/>
        <v>5.4217001749327892E-2</v>
      </c>
      <c r="J12196" t="str">
        <f>_xlfn.XLOOKUP(A12196,Product_Details!$A:$A,Product_Details!$G:$G,"mens")</f>
        <v>Womens</v>
      </c>
      <c r="K12196">
        <f t="shared" si="572"/>
        <v>2511.6666666666665</v>
      </c>
    </row>
    <row r="12197" spans="1:11" ht="15">
      <c r="A12197" t="s">
        <v>29</v>
      </c>
      <c r="B12197">
        <v>3</v>
      </c>
      <c r="C12197">
        <v>4</v>
      </c>
      <c r="D12197" t="s">
        <v>33</v>
      </c>
      <c r="E12197" t="s">
        <v>1927</v>
      </c>
      <c r="F12197" s="1">
        <v>3.1589120370370372E-2</v>
      </c>
      <c r="G12197">
        <f>_xlfn.XLOOKUP($A12197,Product_pricing!$B:$B,Product_pricing!$C:$C)</f>
        <v>10</v>
      </c>
      <c r="H12197">
        <f t="shared" si="570"/>
        <v>28.799999999999997</v>
      </c>
      <c r="I12197" s="10">
        <f t="shared" si="571"/>
        <v>2.541421956999745E-2</v>
      </c>
      <c r="J12197" t="str">
        <f>_xlfn.XLOOKUP(A12197,Product_Details!$A:$A,Product_Details!$G:$G,"mens")</f>
        <v>Womens</v>
      </c>
      <c r="K12197">
        <f t="shared" si="572"/>
        <v>2511.6666666666665</v>
      </c>
    </row>
    <row r="12198" spans="1:11" ht="15">
      <c r="A12198" t="s">
        <v>36</v>
      </c>
      <c r="B12198">
        <v>3</v>
      </c>
      <c r="C12198">
        <v>4</v>
      </c>
      <c r="D12198" t="s">
        <v>33</v>
      </c>
      <c r="E12198" t="s">
        <v>1927</v>
      </c>
      <c r="F12198" s="1">
        <v>3.1589120370370372E-2</v>
      </c>
      <c r="G12198">
        <f>_xlfn.XLOOKUP($A12198,Product_pricing!$B:$B,Product_pricing!$C:$C)</f>
        <v>23</v>
      </c>
      <c r="H12198">
        <f t="shared" si="570"/>
        <v>66.239999999999995</v>
      </c>
      <c r="I12198" s="10">
        <f t="shared" si="571"/>
        <v>5.845270501099413E-2</v>
      </c>
      <c r="J12198" t="str">
        <f>_xlfn.XLOOKUP(A12198,Product_Details!$A:$A,Product_Details!$G:$G,"mens")</f>
        <v>Womens</v>
      </c>
      <c r="K12198">
        <f t="shared" si="572"/>
        <v>2511.6666666666665</v>
      </c>
    </row>
    <row r="12199" spans="1:11" ht="15">
      <c r="A12199" t="s">
        <v>25</v>
      </c>
      <c r="B12199">
        <v>3</v>
      </c>
      <c r="C12199">
        <v>4</v>
      </c>
      <c r="D12199" t="s">
        <v>33</v>
      </c>
      <c r="E12199" t="s">
        <v>1927</v>
      </c>
      <c r="F12199" s="1">
        <v>3.1589120370370372E-2</v>
      </c>
      <c r="G12199">
        <f>_xlfn.XLOOKUP($A12199,Product_pricing!$B:$B,Product_pricing!$C:$C)</f>
        <v>40</v>
      </c>
      <c r="H12199">
        <f t="shared" si="570"/>
        <v>115.19999999999999</v>
      </c>
      <c r="I12199" s="10">
        <f t="shared" si="571"/>
        <v>0.1016568782799898</v>
      </c>
      <c r="J12199" t="str">
        <f>_xlfn.XLOOKUP(A12199,Product_Details!$A:$A,Product_Details!$G:$G,"mens")</f>
        <v>Mens</v>
      </c>
      <c r="K12199">
        <f t="shared" si="572"/>
        <v>2520</v>
      </c>
    </row>
    <row r="12200" spans="1:11" ht="15">
      <c r="A12200" t="s">
        <v>31</v>
      </c>
      <c r="B12200">
        <v>1</v>
      </c>
      <c r="C12200">
        <v>4</v>
      </c>
      <c r="D12200" t="s">
        <v>33</v>
      </c>
      <c r="E12200" t="s">
        <v>1927</v>
      </c>
      <c r="F12200" s="1">
        <v>3.1589120370370372E-2</v>
      </c>
      <c r="G12200">
        <f>_xlfn.XLOOKUP($A12200,Product_pricing!$B:$B,Product_pricing!$C:$C)</f>
        <v>57</v>
      </c>
      <c r="H12200">
        <f t="shared" si="570"/>
        <v>54.72</v>
      </c>
      <c r="I12200" s="10">
        <f t="shared" si="571"/>
        <v>4.8287017182995155E-2</v>
      </c>
      <c r="J12200" t="str">
        <f>_xlfn.XLOOKUP(A12200,Product_Details!$A:$A,Product_Details!$G:$G,"mens")</f>
        <v>Mens</v>
      </c>
      <c r="K12200">
        <f t="shared" si="572"/>
        <v>2520</v>
      </c>
    </row>
    <row r="12201" spans="1:11" ht="15">
      <c r="A12201" t="s">
        <v>32</v>
      </c>
      <c r="B12201">
        <v>4</v>
      </c>
      <c r="C12201">
        <v>4</v>
      </c>
      <c r="D12201" t="s">
        <v>33</v>
      </c>
      <c r="E12201" t="s">
        <v>1927</v>
      </c>
      <c r="F12201" s="1">
        <v>3.1589120370370372E-2</v>
      </c>
      <c r="G12201">
        <f>_xlfn.XLOOKUP($A12201,Product_pricing!$B:$B,Product_pricing!$C:$C)</f>
        <v>36</v>
      </c>
      <c r="H12201">
        <f t="shared" si="570"/>
        <v>138.24</v>
      </c>
      <c r="I12201" s="10">
        <f t="shared" si="571"/>
        <v>0.12198825393598776</v>
      </c>
      <c r="J12201" t="str">
        <f>_xlfn.XLOOKUP(A12201,Product_Details!$A:$A,Product_Details!$G:$G,"mens")</f>
        <v>Mens</v>
      </c>
      <c r="K12201">
        <f t="shared" si="572"/>
        <v>2520</v>
      </c>
    </row>
    <row r="12202" spans="1:11" ht="15">
      <c r="A12202" t="s">
        <v>35</v>
      </c>
      <c r="B12202">
        <v>4</v>
      </c>
      <c r="C12202">
        <v>1</v>
      </c>
      <c r="D12202" t="s">
        <v>23</v>
      </c>
      <c r="E12202" t="s">
        <v>1928</v>
      </c>
      <c r="F12202" s="1">
        <v>1.5759259259259261E-2</v>
      </c>
      <c r="G12202">
        <f>_xlfn.XLOOKUP($A12202,Product_pricing!$B:$B,Product_pricing!$C:$C)</f>
        <v>32</v>
      </c>
      <c r="H12202">
        <f t="shared" si="570"/>
        <v>126.72</v>
      </c>
      <c r="I12202" s="10">
        <f t="shared" si="571"/>
        <v>0.11182256610798877</v>
      </c>
      <c r="J12202" t="str">
        <f>_xlfn.XLOOKUP(A12202,Product_Details!$A:$A,Product_Details!$G:$G,"mens")</f>
        <v>Womens</v>
      </c>
      <c r="K12202">
        <f t="shared" si="572"/>
        <v>3767.5</v>
      </c>
    </row>
    <row r="12203" spans="1:11" ht="15">
      <c r="A12203" t="s">
        <v>36</v>
      </c>
      <c r="B12203">
        <v>5</v>
      </c>
      <c r="C12203">
        <v>1</v>
      </c>
      <c r="D12203" t="s">
        <v>23</v>
      </c>
      <c r="E12203" t="s">
        <v>1928</v>
      </c>
      <c r="F12203" s="1">
        <v>1.5759259259259261E-2</v>
      </c>
      <c r="G12203">
        <f>_xlfn.XLOOKUP($A12203,Product_pricing!$B:$B,Product_pricing!$C:$C)</f>
        <v>23</v>
      </c>
      <c r="H12203">
        <f t="shared" si="570"/>
        <v>113.85</v>
      </c>
      <c r="I12203" s="10">
        <f t="shared" si="571"/>
        <v>0.10046558673764616</v>
      </c>
      <c r="J12203" t="str">
        <f>_xlfn.XLOOKUP(A12203,Product_Details!$A:$A,Product_Details!$G:$G,"mens")</f>
        <v>Womens</v>
      </c>
      <c r="K12203">
        <f t="shared" si="572"/>
        <v>3767.5</v>
      </c>
    </row>
    <row r="12204" spans="1:11" ht="15">
      <c r="A12204" t="s">
        <v>25</v>
      </c>
      <c r="B12204">
        <v>4</v>
      </c>
      <c r="C12204">
        <v>1</v>
      </c>
      <c r="D12204" t="s">
        <v>23</v>
      </c>
      <c r="E12204" t="s">
        <v>1928</v>
      </c>
      <c r="F12204" s="1">
        <v>1.5759259259259261E-2</v>
      </c>
      <c r="G12204">
        <f>_xlfn.XLOOKUP($A12204,Product_pricing!$B:$B,Product_pricing!$C:$C)</f>
        <v>40</v>
      </c>
      <c r="H12204">
        <f t="shared" si="570"/>
        <v>158.4</v>
      </c>
      <c r="I12204" s="10">
        <f t="shared" si="571"/>
        <v>0.139778207634986</v>
      </c>
      <c r="J12204" t="str">
        <f>_xlfn.XLOOKUP(A12204,Product_Details!$A:$A,Product_Details!$G:$G,"mens")</f>
        <v>Mens</v>
      </c>
      <c r="K12204">
        <f t="shared" si="572"/>
        <v>2520</v>
      </c>
    </row>
    <row r="12205" spans="1:11" ht="15">
      <c r="A12205" t="s">
        <v>41</v>
      </c>
      <c r="B12205">
        <v>1</v>
      </c>
      <c r="C12205">
        <v>1</v>
      </c>
      <c r="D12205" t="s">
        <v>23</v>
      </c>
      <c r="E12205" t="s">
        <v>1928</v>
      </c>
      <c r="F12205" s="1">
        <v>1.5759259259259261E-2</v>
      </c>
      <c r="G12205">
        <f>_xlfn.XLOOKUP($A12205,Product_pricing!$B:$B,Product_pricing!$C:$C)</f>
        <v>10</v>
      </c>
      <c r="H12205">
        <f t="shared" si="570"/>
        <v>9.9</v>
      </c>
      <c r="I12205" s="10">
        <f t="shared" si="571"/>
        <v>8.7361379771866247E-3</v>
      </c>
      <c r="J12205" t="str">
        <f>_xlfn.XLOOKUP(A12205,Product_Details!$A:$A,Product_Details!$G:$G,"mens")</f>
        <v>Mens</v>
      </c>
      <c r="K12205">
        <f t="shared" si="572"/>
        <v>2520</v>
      </c>
    </row>
    <row r="12206" spans="1:11" ht="15">
      <c r="A12206" t="s">
        <v>27</v>
      </c>
      <c r="B12206">
        <v>3</v>
      </c>
      <c r="C12206">
        <v>1</v>
      </c>
      <c r="D12206" t="s">
        <v>23</v>
      </c>
      <c r="E12206" t="s">
        <v>1928</v>
      </c>
      <c r="F12206" s="1">
        <v>1.5759259259259261E-2</v>
      </c>
      <c r="G12206">
        <f>_xlfn.XLOOKUP($A12206,Product_pricing!$B:$B,Product_pricing!$C:$C)</f>
        <v>29</v>
      </c>
      <c r="H12206">
        <f t="shared" si="570"/>
        <v>86.13</v>
      </c>
      <c r="I12206" s="10">
        <f t="shared" si="571"/>
        <v>7.600440040152362E-2</v>
      </c>
      <c r="J12206" t="str">
        <f>_xlfn.XLOOKUP(A12206,Product_Details!$A:$A,Product_Details!$G:$G,"mens")</f>
        <v>Mens</v>
      </c>
      <c r="K12206">
        <f t="shared" si="572"/>
        <v>2520</v>
      </c>
    </row>
    <row r="12207" spans="1:11" ht="15">
      <c r="A12207" t="s">
        <v>22</v>
      </c>
      <c r="B12207">
        <v>1</v>
      </c>
      <c r="C12207">
        <v>5</v>
      </c>
      <c r="D12207" t="s">
        <v>33</v>
      </c>
      <c r="E12207">
        <v>992945</v>
      </c>
      <c r="F12207" s="1">
        <v>3.8848379629629635E-2</v>
      </c>
      <c r="G12207">
        <f>_xlfn.XLOOKUP($A12207,Product_pricing!$B:$B,Product_pricing!$C:$C)</f>
        <v>13</v>
      </c>
      <c r="H12207">
        <f t="shared" si="570"/>
        <v>12.35</v>
      </c>
      <c r="I12207" s="10">
        <f t="shared" si="571"/>
        <v>1.0898111516995435E-2</v>
      </c>
      <c r="J12207" t="str">
        <f>_xlfn.XLOOKUP(A12207,Product_Details!$A:$A,Product_Details!$G:$G,"mens")</f>
        <v>Womens</v>
      </c>
      <c r="K12207">
        <f t="shared" si="572"/>
        <v>2511.6666666666665</v>
      </c>
    </row>
    <row r="12208" spans="1:11" ht="15">
      <c r="A12208" t="s">
        <v>35</v>
      </c>
      <c r="B12208">
        <v>4</v>
      </c>
      <c r="C12208">
        <v>5</v>
      </c>
      <c r="D12208" t="s">
        <v>33</v>
      </c>
      <c r="E12208">
        <v>992945</v>
      </c>
      <c r="F12208" s="1">
        <v>3.8848379629629635E-2</v>
      </c>
      <c r="G12208">
        <f>_xlfn.XLOOKUP($A12208,Product_pricing!$B:$B,Product_pricing!$C:$C)</f>
        <v>32</v>
      </c>
      <c r="H12208">
        <f t="shared" si="570"/>
        <v>121.6</v>
      </c>
      <c r="I12208" s="10">
        <f t="shared" si="571"/>
        <v>0.10730448262887812</v>
      </c>
      <c r="J12208" t="str">
        <f>_xlfn.XLOOKUP(A12208,Product_Details!$A:$A,Product_Details!$G:$G,"mens")</f>
        <v>Womens</v>
      </c>
      <c r="K12208">
        <f t="shared" si="572"/>
        <v>2511.6666666666665</v>
      </c>
    </row>
    <row r="12209" spans="1:11" ht="15">
      <c r="A12209" t="s">
        <v>36</v>
      </c>
      <c r="B12209">
        <v>2</v>
      </c>
      <c r="C12209">
        <v>5</v>
      </c>
      <c r="D12209" t="s">
        <v>33</v>
      </c>
      <c r="E12209">
        <v>992945</v>
      </c>
      <c r="F12209" s="1">
        <v>3.8848379629629635E-2</v>
      </c>
      <c r="G12209">
        <f>_xlfn.XLOOKUP($A12209,Product_pricing!$B:$B,Product_pricing!$C:$C)</f>
        <v>23</v>
      </c>
      <c r="H12209">
        <f t="shared" si="570"/>
        <v>43.699999999999996</v>
      </c>
      <c r="I12209" s="10">
        <f t="shared" si="571"/>
        <v>3.8562548444753077E-2</v>
      </c>
      <c r="J12209" t="str">
        <f>_xlfn.XLOOKUP(A12209,Product_Details!$A:$A,Product_Details!$G:$G,"mens")</f>
        <v>Womens</v>
      </c>
      <c r="K12209">
        <f t="shared" si="572"/>
        <v>2511.6666666666665</v>
      </c>
    </row>
    <row r="12210" spans="1:11" ht="15">
      <c r="A12210" t="s">
        <v>41</v>
      </c>
      <c r="B12210">
        <v>1</v>
      </c>
      <c r="C12210">
        <v>5</v>
      </c>
      <c r="D12210" t="s">
        <v>33</v>
      </c>
      <c r="E12210">
        <v>992945</v>
      </c>
      <c r="F12210" s="1">
        <v>3.8848379629629635E-2</v>
      </c>
      <c r="G12210">
        <f>_xlfn.XLOOKUP($A12210,Product_pricing!$B:$B,Product_pricing!$C:$C)</f>
        <v>10</v>
      </c>
      <c r="H12210">
        <f t="shared" si="570"/>
        <v>9.5</v>
      </c>
      <c r="I12210" s="10">
        <f t="shared" si="571"/>
        <v>8.3831627053811038E-3</v>
      </c>
      <c r="J12210" t="str">
        <f>_xlfn.XLOOKUP(A12210,Product_Details!$A:$A,Product_Details!$G:$G,"mens")</f>
        <v>Mens</v>
      </c>
      <c r="K12210">
        <f t="shared" si="572"/>
        <v>1890</v>
      </c>
    </row>
    <row r="12211" spans="1:11" ht="15">
      <c r="A12211" t="s">
        <v>32</v>
      </c>
      <c r="B12211">
        <v>5</v>
      </c>
      <c r="C12211">
        <v>5</v>
      </c>
      <c r="D12211" t="s">
        <v>33</v>
      </c>
      <c r="E12211">
        <v>992945</v>
      </c>
      <c r="F12211" s="1">
        <v>3.8848379629629635E-2</v>
      </c>
      <c r="G12211">
        <f>_xlfn.XLOOKUP($A12211,Product_pricing!$B:$B,Product_pricing!$C:$C)</f>
        <v>36</v>
      </c>
      <c r="H12211">
        <f t="shared" si="570"/>
        <v>171</v>
      </c>
      <c r="I12211" s="10">
        <f t="shared" si="571"/>
        <v>0.15089692869685986</v>
      </c>
      <c r="J12211" t="str">
        <f>_xlfn.XLOOKUP(A12211,Product_Details!$A:$A,Product_Details!$G:$G,"mens")</f>
        <v>Mens</v>
      </c>
      <c r="K12211">
        <f t="shared" si="572"/>
        <v>1890</v>
      </c>
    </row>
    <row r="12212" spans="1:11" ht="15">
      <c r="A12212" t="s">
        <v>26</v>
      </c>
      <c r="B12212">
        <v>1</v>
      </c>
      <c r="C12212">
        <v>5</v>
      </c>
      <c r="D12212" t="s">
        <v>33</v>
      </c>
      <c r="E12212">
        <v>992945</v>
      </c>
      <c r="F12212" s="1">
        <v>3.8848379629629635E-2</v>
      </c>
      <c r="G12212">
        <f>_xlfn.XLOOKUP($A12212,Product_pricing!$B:$B,Product_pricing!$C:$C)</f>
        <v>17</v>
      </c>
      <c r="H12212">
        <f t="shared" si="570"/>
        <v>16.149999999999999</v>
      </c>
      <c r="I12212" s="10">
        <f t="shared" si="571"/>
        <v>1.4251376599147873E-2</v>
      </c>
      <c r="J12212" t="str">
        <f>_xlfn.XLOOKUP(A12212,Product_Details!$A:$A,Product_Details!$G:$G,"mens")</f>
        <v>Mens</v>
      </c>
      <c r="K12212">
        <f t="shared" si="572"/>
        <v>1890</v>
      </c>
    </row>
    <row r="12213" spans="1:11" ht="15">
      <c r="A12213" t="s">
        <v>27</v>
      </c>
      <c r="B12213">
        <v>1</v>
      </c>
      <c r="C12213">
        <v>5</v>
      </c>
      <c r="D12213" t="s">
        <v>33</v>
      </c>
      <c r="E12213">
        <v>992945</v>
      </c>
      <c r="F12213" s="1">
        <v>3.8848379629629635E-2</v>
      </c>
      <c r="G12213">
        <f>_xlfn.XLOOKUP($A12213,Product_pricing!$B:$B,Product_pricing!$C:$C)</f>
        <v>29</v>
      </c>
      <c r="H12213">
        <f t="shared" si="570"/>
        <v>27.549999999999997</v>
      </c>
      <c r="I12213" s="10">
        <f t="shared" si="571"/>
        <v>2.4311171845605196E-2</v>
      </c>
      <c r="J12213" t="str">
        <f>_xlfn.XLOOKUP(A12213,Product_Details!$A:$A,Product_Details!$G:$G,"mens")</f>
        <v>Mens</v>
      </c>
      <c r="K12213">
        <f t="shared" si="572"/>
        <v>1890</v>
      </c>
    </row>
    <row r="12214" spans="1:11" ht="15">
      <c r="A12214" t="s">
        <v>22</v>
      </c>
      <c r="B12214">
        <v>4</v>
      </c>
      <c r="C12214">
        <v>6</v>
      </c>
      <c r="D12214" t="s">
        <v>23</v>
      </c>
      <c r="E12214" t="s">
        <v>1929</v>
      </c>
      <c r="F12214" s="1">
        <v>2.1402777777777781E-2</v>
      </c>
      <c r="G12214">
        <f>_xlfn.XLOOKUP($A12214,Product_pricing!$B:$B,Product_pricing!$C:$C)</f>
        <v>13</v>
      </c>
      <c r="H12214">
        <f t="shared" si="570"/>
        <v>48.879999999999995</v>
      </c>
      <c r="I12214" s="10">
        <f t="shared" si="571"/>
        <v>4.3133578214634559E-2</v>
      </c>
      <c r="J12214" t="str">
        <f>_xlfn.XLOOKUP(A12214,Product_Details!$A:$A,Product_Details!$G:$G,"mens")</f>
        <v>Womens</v>
      </c>
      <c r="K12214">
        <f t="shared" si="572"/>
        <v>7535</v>
      </c>
    </row>
    <row r="12215" spans="1:11" ht="15">
      <c r="A12215" t="s">
        <v>25</v>
      </c>
      <c r="B12215">
        <v>1</v>
      </c>
      <c r="C12215">
        <v>6</v>
      </c>
      <c r="D12215" t="s">
        <v>23</v>
      </c>
      <c r="E12215" t="s">
        <v>1929</v>
      </c>
      <c r="F12215" s="1">
        <v>2.1402777777777781E-2</v>
      </c>
      <c r="G12215">
        <f>_xlfn.XLOOKUP($A12215,Product_pricing!$B:$B,Product_pricing!$C:$C)</f>
        <v>40</v>
      </c>
      <c r="H12215">
        <f t="shared" si="570"/>
        <v>37.599999999999994</v>
      </c>
      <c r="I12215" s="10">
        <f t="shared" si="571"/>
        <v>3.3179675549718887E-2</v>
      </c>
      <c r="J12215" t="str">
        <f>_xlfn.XLOOKUP(A12215,Product_Details!$A:$A,Product_Details!$G:$G,"mens")</f>
        <v>Mens</v>
      </c>
      <c r="K12215">
        <f t="shared" si="572"/>
        <v>1890</v>
      </c>
    </row>
    <row r="12216" spans="1:11" ht="15">
      <c r="A12216" t="s">
        <v>31</v>
      </c>
      <c r="B12216">
        <v>2</v>
      </c>
      <c r="C12216">
        <v>6</v>
      </c>
      <c r="D12216" t="s">
        <v>23</v>
      </c>
      <c r="E12216" t="s">
        <v>1929</v>
      </c>
      <c r="F12216" s="1">
        <v>2.1402777777777781E-2</v>
      </c>
      <c r="G12216">
        <f>_xlfn.XLOOKUP($A12216,Product_pricing!$B:$B,Product_pricing!$C:$C)</f>
        <v>57</v>
      </c>
      <c r="H12216">
        <f t="shared" si="570"/>
        <v>107.16</v>
      </c>
      <c r="I12216" s="10">
        <f t="shared" si="571"/>
        <v>9.4562075316698843E-2</v>
      </c>
      <c r="J12216" t="str">
        <f>_xlfn.XLOOKUP(A12216,Product_Details!$A:$A,Product_Details!$G:$G,"mens")</f>
        <v>Mens</v>
      </c>
      <c r="K12216">
        <f t="shared" si="572"/>
        <v>1890</v>
      </c>
    </row>
    <row r="12217" spans="1:11" ht="15">
      <c r="A12217" t="s">
        <v>26</v>
      </c>
      <c r="B12217">
        <v>3</v>
      </c>
      <c r="C12217">
        <v>6</v>
      </c>
      <c r="D12217" t="s">
        <v>23</v>
      </c>
      <c r="E12217" t="s">
        <v>1929</v>
      </c>
      <c r="F12217" s="1">
        <v>2.1402777777777781E-2</v>
      </c>
      <c r="G12217">
        <f>_xlfn.XLOOKUP($A12217,Product_pricing!$B:$B,Product_pricing!$C:$C)</f>
        <v>17</v>
      </c>
      <c r="H12217">
        <f t="shared" si="570"/>
        <v>47.94</v>
      </c>
      <c r="I12217" s="10">
        <f t="shared" si="571"/>
        <v>4.2304086325891582E-2</v>
      </c>
      <c r="J12217" t="str">
        <f>_xlfn.XLOOKUP(A12217,Product_Details!$A:$A,Product_Details!$G:$G,"mens")</f>
        <v>Mens</v>
      </c>
      <c r="K12217">
        <f t="shared" si="572"/>
        <v>1890</v>
      </c>
    </row>
    <row r="12218" spans="1:11" ht="15">
      <c r="A12218" t="s">
        <v>27</v>
      </c>
      <c r="B12218">
        <v>2</v>
      </c>
      <c r="C12218">
        <v>6</v>
      </c>
      <c r="D12218" t="s">
        <v>23</v>
      </c>
      <c r="E12218" t="s">
        <v>1929</v>
      </c>
      <c r="F12218" s="1">
        <v>2.1402777777777781E-2</v>
      </c>
      <c r="G12218">
        <f>_xlfn.XLOOKUP($A12218,Product_pricing!$B:$B,Product_pricing!$C:$C)</f>
        <v>29</v>
      </c>
      <c r="H12218">
        <f t="shared" si="570"/>
        <v>54.519999999999996</v>
      </c>
      <c r="I12218" s="10">
        <f t="shared" si="571"/>
        <v>4.8110529547092391E-2</v>
      </c>
      <c r="J12218" t="str">
        <f>_xlfn.XLOOKUP(A12218,Product_Details!$A:$A,Product_Details!$G:$G,"mens")</f>
        <v>Mens</v>
      </c>
      <c r="K12218">
        <f t="shared" si="572"/>
        <v>1890</v>
      </c>
    </row>
    <row r="12219" spans="1:11" ht="15">
      <c r="A12219" t="s">
        <v>22</v>
      </c>
      <c r="B12219">
        <v>4</v>
      </c>
      <c r="C12219">
        <v>18</v>
      </c>
      <c r="D12219" t="s">
        <v>33</v>
      </c>
      <c r="E12219" t="s">
        <v>1930</v>
      </c>
      <c r="F12219" s="1">
        <v>3.7349537037037035E-2</v>
      </c>
      <c r="G12219">
        <f>_xlfn.XLOOKUP($A12219,Product_pricing!$B:$B,Product_pricing!$C:$C)</f>
        <v>13</v>
      </c>
      <c r="H12219">
        <f t="shared" si="570"/>
        <v>42.64</v>
      </c>
      <c r="I12219" s="10">
        <f t="shared" si="571"/>
        <v>3.7627163974468449E-2</v>
      </c>
      <c r="J12219" t="str">
        <f>_xlfn.XLOOKUP(A12219,Product_Details!$A:$A,Product_Details!$G:$G,"mens")</f>
        <v>Womens</v>
      </c>
      <c r="K12219">
        <f t="shared" si="572"/>
        <v>1507</v>
      </c>
    </row>
    <row r="12220" spans="1:11" ht="15">
      <c r="A12220" t="s">
        <v>29</v>
      </c>
      <c r="B12220">
        <v>1</v>
      </c>
      <c r="C12220">
        <v>18</v>
      </c>
      <c r="D12220" t="s">
        <v>33</v>
      </c>
      <c r="E12220" t="s">
        <v>1930</v>
      </c>
      <c r="F12220" s="1">
        <v>3.7349537037037035E-2</v>
      </c>
      <c r="G12220">
        <f>_xlfn.XLOOKUP($A12220,Product_pricing!$B:$B,Product_pricing!$C:$C)</f>
        <v>10</v>
      </c>
      <c r="H12220">
        <f t="shared" si="570"/>
        <v>8.2000000000000011</v>
      </c>
      <c r="I12220" s="10">
        <f t="shared" si="571"/>
        <v>7.2359930720131641E-3</v>
      </c>
      <c r="J12220" t="str">
        <f>_xlfn.XLOOKUP(A12220,Product_Details!$A:$A,Product_Details!$G:$G,"mens")</f>
        <v>Womens</v>
      </c>
      <c r="K12220">
        <f t="shared" si="572"/>
        <v>1507</v>
      </c>
    </row>
    <row r="12221" spans="1:11" ht="15">
      <c r="A12221" t="s">
        <v>36</v>
      </c>
      <c r="B12221">
        <v>3</v>
      </c>
      <c r="C12221">
        <v>18</v>
      </c>
      <c r="D12221" t="s">
        <v>33</v>
      </c>
      <c r="E12221" t="s">
        <v>1930</v>
      </c>
      <c r="F12221" s="1">
        <v>3.7349537037037035E-2</v>
      </c>
      <c r="G12221">
        <f>_xlfn.XLOOKUP($A12221,Product_pricing!$B:$B,Product_pricing!$C:$C)</f>
        <v>23</v>
      </c>
      <c r="H12221">
        <f t="shared" si="570"/>
        <v>56.580000000000005</v>
      </c>
      <c r="I12221" s="10">
        <f t="shared" si="571"/>
        <v>4.9928352196890825E-2</v>
      </c>
      <c r="J12221" t="str">
        <f>_xlfn.XLOOKUP(A12221,Product_Details!$A:$A,Product_Details!$G:$G,"mens")</f>
        <v>Womens</v>
      </c>
      <c r="K12221">
        <f t="shared" si="572"/>
        <v>1507</v>
      </c>
    </row>
    <row r="12222" spans="1:11" ht="15">
      <c r="A12222" t="s">
        <v>30</v>
      </c>
      <c r="B12222">
        <v>4</v>
      </c>
      <c r="C12222">
        <v>18</v>
      </c>
      <c r="D12222" t="s">
        <v>33</v>
      </c>
      <c r="E12222" t="s">
        <v>1930</v>
      </c>
      <c r="F12222" s="1">
        <v>3.7349537037037035E-2</v>
      </c>
      <c r="G12222">
        <f>_xlfn.XLOOKUP($A12222,Product_pricing!$B:$B,Product_pricing!$C:$C)</f>
        <v>19</v>
      </c>
      <c r="H12222">
        <f t="shared" si="570"/>
        <v>62.320000000000007</v>
      </c>
      <c r="I12222" s="10">
        <f t="shared" si="571"/>
        <v>5.4993547347300047E-2</v>
      </c>
      <c r="J12222" t="str">
        <f>_xlfn.XLOOKUP(A12222,Product_Details!$A:$A,Product_Details!$G:$G,"mens")</f>
        <v>Womens</v>
      </c>
      <c r="K12222">
        <f t="shared" si="572"/>
        <v>1507</v>
      </c>
    </row>
    <row r="12223" spans="1:11" ht="15">
      <c r="A12223" t="s">
        <v>38</v>
      </c>
      <c r="B12223">
        <v>4</v>
      </c>
      <c r="C12223">
        <v>18</v>
      </c>
      <c r="D12223" t="s">
        <v>33</v>
      </c>
      <c r="E12223" t="s">
        <v>1930</v>
      </c>
      <c r="F12223" s="1">
        <v>3.7349537037037035E-2</v>
      </c>
      <c r="G12223">
        <f>_xlfn.XLOOKUP($A12223,Product_pricing!$B:$B,Product_pricing!$C:$C)</f>
        <v>54</v>
      </c>
      <c r="H12223">
        <f t="shared" si="570"/>
        <v>177.12</v>
      </c>
      <c r="I12223" s="10">
        <f t="shared" si="571"/>
        <v>0.15629745035548434</v>
      </c>
      <c r="J12223" t="str">
        <f>_xlfn.XLOOKUP(A12223,Product_Details!$A:$A,Product_Details!$G:$G,"mens")</f>
        <v>Womens</v>
      </c>
      <c r="K12223">
        <f t="shared" si="572"/>
        <v>1507</v>
      </c>
    </row>
    <row r="12224" spans="1:11" ht="15">
      <c r="A12224" t="s">
        <v>25</v>
      </c>
      <c r="B12224">
        <v>3</v>
      </c>
      <c r="C12224">
        <v>18</v>
      </c>
      <c r="D12224" t="s">
        <v>33</v>
      </c>
      <c r="E12224" t="s">
        <v>1930</v>
      </c>
      <c r="F12224" s="1">
        <v>3.7349537037037035E-2</v>
      </c>
      <c r="G12224">
        <f>_xlfn.XLOOKUP($A12224,Product_pricing!$B:$B,Product_pricing!$C:$C)</f>
        <v>40</v>
      </c>
      <c r="H12224">
        <f t="shared" si="570"/>
        <v>98.4</v>
      </c>
      <c r="I12224" s="10">
        <f t="shared" si="571"/>
        <v>8.6831916864157963E-2</v>
      </c>
      <c r="J12224" t="str">
        <f>_xlfn.XLOOKUP(A12224,Product_Details!$A:$A,Product_Details!$G:$G,"mens")</f>
        <v>Mens</v>
      </c>
      <c r="K12224">
        <f t="shared" si="572"/>
        <v>1890</v>
      </c>
    </row>
    <row r="12225" spans="1:11" ht="15">
      <c r="A12225" t="s">
        <v>31</v>
      </c>
      <c r="B12225">
        <v>1</v>
      </c>
      <c r="C12225">
        <v>18</v>
      </c>
      <c r="D12225" t="s">
        <v>33</v>
      </c>
      <c r="E12225" t="s">
        <v>1930</v>
      </c>
      <c r="F12225" s="1">
        <v>3.7349537037037035E-2</v>
      </c>
      <c r="G12225">
        <f>_xlfn.XLOOKUP($A12225,Product_pricing!$B:$B,Product_pricing!$C:$C)</f>
        <v>57</v>
      </c>
      <c r="H12225">
        <f t="shared" si="570"/>
        <v>46.74</v>
      </c>
      <c r="I12225" s="10">
        <f t="shared" si="571"/>
        <v>4.1245160510475033E-2</v>
      </c>
      <c r="J12225" t="str">
        <f>_xlfn.XLOOKUP(A12225,Product_Details!$A:$A,Product_Details!$G:$G,"mens")</f>
        <v>Mens</v>
      </c>
      <c r="K12225">
        <f t="shared" si="572"/>
        <v>1890</v>
      </c>
    </row>
    <row r="12226" spans="1:11" ht="15">
      <c r="A12226" t="s">
        <v>32</v>
      </c>
      <c r="B12226">
        <v>3</v>
      </c>
      <c r="C12226">
        <v>18</v>
      </c>
      <c r="D12226" t="s">
        <v>33</v>
      </c>
      <c r="E12226" t="s">
        <v>1930</v>
      </c>
      <c r="F12226" s="1">
        <v>3.7349537037037035E-2</v>
      </c>
      <c r="G12226">
        <f>_xlfn.XLOOKUP($A12226,Product_pricing!$B:$B,Product_pricing!$C:$C)</f>
        <v>36</v>
      </c>
      <c r="H12226">
        <f t="shared" si="570"/>
        <v>88.56</v>
      </c>
      <c r="I12226" s="10">
        <f t="shared" si="571"/>
        <v>7.814872517774217E-2</v>
      </c>
      <c r="J12226" t="str">
        <f>_xlfn.XLOOKUP(A12226,Product_Details!$A:$A,Product_Details!$G:$G,"mens")</f>
        <v>Mens</v>
      </c>
      <c r="K12226">
        <f t="shared" si="572"/>
        <v>1890</v>
      </c>
    </row>
    <row r="12227" spans="1:11" ht="15">
      <c r="A12227" t="s">
        <v>26</v>
      </c>
      <c r="B12227">
        <v>1</v>
      </c>
      <c r="C12227">
        <v>18</v>
      </c>
      <c r="D12227" t="s">
        <v>33</v>
      </c>
      <c r="E12227" t="s">
        <v>1930</v>
      </c>
      <c r="F12227" s="1">
        <v>3.7349537037037035E-2</v>
      </c>
      <c r="G12227">
        <f>_xlfn.XLOOKUP($A12227,Product_pricing!$B:$B,Product_pricing!$C:$C)</f>
        <v>17</v>
      </c>
      <c r="H12227">
        <f t="shared" ref="H12227:H12290" si="573">B12227*G12227*(1-C12227/100)</f>
        <v>13.940000000000001</v>
      </c>
      <c r="I12227" s="10">
        <f t="shared" ref="I12227:I12290" si="574">(H12227/SUM($H:$H))*1000</f>
        <v>1.2301188222422378E-2</v>
      </c>
      <c r="J12227" t="str">
        <f>_xlfn.XLOOKUP(A12227,Product_Details!$A:$A,Product_Details!$G:$G,"mens")</f>
        <v>Mens</v>
      </c>
      <c r="K12227">
        <f t="shared" ref="K12227:K12290" si="575">COUNTIFS($J:$J, J12227) / COUNTIFS($J:$J, J12227, $E:$E, E12227)</f>
        <v>1890</v>
      </c>
    </row>
    <row r="12228" spans="1:11" ht="15">
      <c r="A12228" t="s">
        <v>35</v>
      </c>
      <c r="B12228">
        <v>5</v>
      </c>
      <c r="C12228">
        <v>24</v>
      </c>
      <c r="D12228" t="s">
        <v>23</v>
      </c>
      <c r="E12228" t="s">
        <v>1931</v>
      </c>
      <c r="F12228" s="1">
        <v>2.0677083333333332E-2</v>
      </c>
      <c r="G12228">
        <f>_xlfn.XLOOKUP($A12228,Product_pricing!$B:$B,Product_pricing!$C:$C)</f>
        <v>32</v>
      </c>
      <c r="H12228">
        <f t="shared" si="573"/>
        <v>121.6</v>
      </c>
      <c r="I12228" s="10">
        <f t="shared" si="574"/>
        <v>0.10730448262887812</v>
      </c>
      <c r="J12228" t="str">
        <f>_xlfn.XLOOKUP(A12228,Product_Details!$A:$A,Product_Details!$G:$G,"mens")</f>
        <v>Womens</v>
      </c>
      <c r="K12228">
        <f t="shared" si="575"/>
        <v>2511.6666666666665</v>
      </c>
    </row>
    <row r="12229" spans="1:11" ht="15">
      <c r="A12229" t="s">
        <v>36</v>
      </c>
      <c r="B12229">
        <v>4</v>
      </c>
      <c r="C12229">
        <v>24</v>
      </c>
      <c r="D12229" t="s">
        <v>23</v>
      </c>
      <c r="E12229" t="s">
        <v>1931</v>
      </c>
      <c r="F12229" s="1">
        <v>2.0677083333333332E-2</v>
      </c>
      <c r="G12229">
        <f>_xlfn.XLOOKUP($A12229,Product_pricing!$B:$B,Product_pricing!$C:$C)</f>
        <v>23</v>
      </c>
      <c r="H12229">
        <f t="shared" si="573"/>
        <v>69.92</v>
      </c>
      <c r="I12229" s="10">
        <f t="shared" si="574"/>
        <v>6.1700077511604917E-2</v>
      </c>
      <c r="J12229" t="str">
        <f>_xlfn.XLOOKUP(A12229,Product_Details!$A:$A,Product_Details!$G:$G,"mens")</f>
        <v>Womens</v>
      </c>
      <c r="K12229">
        <f t="shared" si="575"/>
        <v>2511.6666666666665</v>
      </c>
    </row>
    <row r="12230" spans="1:11" ht="15">
      <c r="A12230" t="s">
        <v>30</v>
      </c>
      <c r="B12230">
        <v>4</v>
      </c>
      <c r="C12230">
        <v>24</v>
      </c>
      <c r="D12230" t="s">
        <v>23</v>
      </c>
      <c r="E12230" t="s">
        <v>1931</v>
      </c>
      <c r="F12230" s="1">
        <v>2.0677083333333332E-2</v>
      </c>
      <c r="G12230">
        <f>_xlfn.XLOOKUP($A12230,Product_pricing!$B:$B,Product_pricing!$C:$C)</f>
        <v>19</v>
      </c>
      <c r="H12230">
        <f t="shared" si="573"/>
        <v>57.76</v>
      </c>
      <c r="I12230" s="10">
        <f t="shared" si="574"/>
        <v>5.0969629248717105E-2</v>
      </c>
      <c r="J12230" t="str">
        <f>_xlfn.XLOOKUP(A12230,Product_Details!$A:$A,Product_Details!$G:$G,"mens")</f>
        <v>Womens</v>
      </c>
      <c r="K12230">
        <f t="shared" si="575"/>
        <v>2511.6666666666665</v>
      </c>
    </row>
    <row r="12231" spans="1:11" ht="15">
      <c r="A12231" t="s">
        <v>41</v>
      </c>
      <c r="B12231">
        <v>2</v>
      </c>
      <c r="C12231">
        <v>24</v>
      </c>
      <c r="D12231" t="s">
        <v>23</v>
      </c>
      <c r="E12231" t="s">
        <v>1931</v>
      </c>
      <c r="F12231" s="1">
        <v>2.0677083333333332E-2</v>
      </c>
      <c r="G12231">
        <f>_xlfn.XLOOKUP($A12231,Product_pricing!$B:$B,Product_pricing!$C:$C)</f>
        <v>10</v>
      </c>
      <c r="H12231">
        <f t="shared" si="573"/>
        <v>15.2</v>
      </c>
      <c r="I12231" s="10">
        <f t="shared" si="574"/>
        <v>1.3413060328609765E-2</v>
      </c>
      <c r="J12231" t="str">
        <f>_xlfn.XLOOKUP(A12231,Product_Details!$A:$A,Product_Details!$G:$G,"mens")</f>
        <v>Mens</v>
      </c>
      <c r="K12231">
        <f t="shared" si="575"/>
        <v>2520</v>
      </c>
    </row>
    <row r="12232" spans="1:11" ht="15">
      <c r="A12232" t="s">
        <v>31</v>
      </c>
      <c r="B12232">
        <v>5</v>
      </c>
      <c r="C12232">
        <v>24</v>
      </c>
      <c r="D12232" t="s">
        <v>23</v>
      </c>
      <c r="E12232" t="s">
        <v>1931</v>
      </c>
      <c r="F12232" s="1">
        <v>2.0677083333333332E-2</v>
      </c>
      <c r="G12232">
        <f>_xlfn.XLOOKUP($A12232,Product_pricing!$B:$B,Product_pricing!$C:$C)</f>
        <v>57</v>
      </c>
      <c r="H12232">
        <f t="shared" si="573"/>
        <v>216.6</v>
      </c>
      <c r="I12232" s="10">
        <f t="shared" si="574"/>
        <v>0.19113610968268915</v>
      </c>
      <c r="J12232" t="str">
        <f>_xlfn.XLOOKUP(A12232,Product_Details!$A:$A,Product_Details!$G:$G,"mens")</f>
        <v>Mens</v>
      </c>
      <c r="K12232">
        <f t="shared" si="575"/>
        <v>2520</v>
      </c>
    </row>
    <row r="12233" spans="1:11" ht="15">
      <c r="A12233" t="s">
        <v>26</v>
      </c>
      <c r="B12233">
        <v>1</v>
      </c>
      <c r="C12233">
        <v>24</v>
      </c>
      <c r="D12233" t="s">
        <v>23</v>
      </c>
      <c r="E12233" t="s">
        <v>1931</v>
      </c>
      <c r="F12233" s="1">
        <v>2.0677083333333332E-2</v>
      </c>
      <c r="G12233">
        <f>_xlfn.XLOOKUP($A12233,Product_pricing!$B:$B,Product_pricing!$C:$C)</f>
        <v>17</v>
      </c>
      <c r="H12233">
        <f t="shared" si="573"/>
        <v>12.92</v>
      </c>
      <c r="I12233" s="10">
        <f t="shared" si="574"/>
        <v>1.1401101279318301E-2</v>
      </c>
      <c r="J12233" t="str">
        <f>_xlfn.XLOOKUP(A12233,Product_Details!$A:$A,Product_Details!$G:$G,"mens")</f>
        <v>Mens</v>
      </c>
      <c r="K12233">
        <f t="shared" si="575"/>
        <v>2520</v>
      </c>
    </row>
    <row r="12234" spans="1:11" ht="15">
      <c r="A12234" t="s">
        <v>35</v>
      </c>
      <c r="B12234">
        <v>5</v>
      </c>
      <c r="C12234">
        <v>4</v>
      </c>
      <c r="D12234" t="s">
        <v>33</v>
      </c>
      <c r="E12234" t="s">
        <v>1932</v>
      </c>
      <c r="F12234" s="1">
        <v>1.9032407407407408E-2</v>
      </c>
      <c r="G12234">
        <f>_xlfn.XLOOKUP($A12234,Product_pricing!$B:$B,Product_pricing!$C:$C)</f>
        <v>32</v>
      </c>
      <c r="H12234">
        <f t="shared" si="573"/>
        <v>153.6</v>
      </c>
      <c r="I12234" s="10">
        <f t="shared" si="574"/>
        <v>0.13554250437331972</v>
      </c>
      <c r="J12234" t="str">
        <f>_xlfn.XLOOKUP(A12234,Product_Details!$A:$A,Product_Details!$G:$G,"mens")</f>
        <v>Womens</v>
      </c>
      <c r="K12234">
        <f t="shared" si="575"/>
        <v>2511.6666666666665</v>
      </c>
    </row>
    <row r="12235" spans="1:11" ht="15">
      <c r="A12235" t="s">
        <v>36</v>
      </c>
      <c r="B12235">
        <v>3</v>
      </c>
      <c r="C12235">
        <v>4</v>
      </c>
      <c r="D12235" t="s">
        <v>33</v>
      </c>
      <c r="E12235" t="s">
        <v>1932</v>
      </c>
      <c r="F12235" s="1">
        <v>1.9032407407407408E-2</v>
      </c>
      <c r="G12235">
        <f>_xlfn.XLOOKUP($A12235,Product_pricing!$B:$B,Product_pricing!$C:$C)</f>
        <v>23</v>
      </c>
      <c r="H12235">
        <f t="shared" si="573"/>
        <v>66.239999999999995</v>
      </c>
      <c r="I12235" s="10">
        <f t="shared" si="574"/>
        <v>5.845270501099413E-2</v>
      </c>
      <c r="J12235" t="str">
        <f>_xlfn.XLOOKUP(A12235,Product_Details!$A:$A,Product_Details!$G:$G,"mens")</f>
        <v>Womens</v>
      </c>
      <c r="K12235">
        <f t="shared" si="575"/>
        <v>2511.6666666666665</v>
      </c>
    </row>
    <row r="12236" spans="1:11" ht="15">
      <c r="A12236" t="s">
        <v>38</v>
      </c>
      <c r="B12236">
        <v>5</v>
      </c>
      <c r="C12236">
        <v>4</v>
      </c>
      <c r="D12236" t="s">
        <v>33</v>
      </c>
      <c r="E12236" t="s">
        <v>1932</v>
      </c>
      <c r="F12236" s="1">
        <v>1.9032407407407408E-2</v>
      </c>
      <c r="G12236">
        <f>_xlfn.XLOOKUP($A12236,Product_pricing!$B:$B,Product_pricing!$C:$C)</f>
        <v>54</v>
      </c>
      <c r="H12236">
        <f t="shared" si="573"/>
        <v>259.2</v>
      </c>
      <c r="I12236" s="10">
        <f t="shared" si="574"/>
        <v>0.22872797612997706</v>
      </c>
      <c r="J12236" t="str">
        <f>_xlfn.XLOOKUP(A12236,Product_Details!$A:$A,Product_Details!$G:$G,"mens")</f>
        <v>Womens</v>
      </c>
      <c r="K12236">
        <f t="shared" si="575"/>
        <v>2511.6666666666665</v>
      </c>
    </row>
    <row r="12237" spans="1:11" ht="15">
      <c r="A12237" t="s">
        <v>25</v>
      </c>
      <c r="B12237">
        <v>2</v>
      </c>
      <c r="C12237">
        <v>4</v>
      </c>
      <c r="D12237" t="s">
        <v>33</v>
      </c>
      <c r="E12237" t="s">
        <v>1932</v>
      </c>
      <c r="F12237" s="1">
        <v>1.9032407407407408E-2</v>
      </c>
      <c r="G12237">
        <f>_xlfn.XLOOKUP($A12237,Product_pricing!$B:$B,Product_pricing!$C:$C)</f>
        <v>40</v>
      </c>
      <c r="H12237">
        <f t="shared" si="573"/>
        <v>76.8</v>
      </c>
      <c r="I12237" s="10">
        <f t="shared" si="574"/>
        <v>6.7771252186659858E-2</v>
      </c>
      <c r="J12237" t="str">
        <f>_xlfn.XLOOKUP(A12237,Product_Details!$A:$A,Product_Details!$G:$G,"mens")</f>
        <v>Mens</v>
      </c>
      <c r="K12237">
        <f t="shared" si="575"/>
        <v>1890</v>
      </c>
    </row>
    <row r="12238" spans="1:11" ht="15">
      <c r="A12238" t="s">
        <v>41</v>
      </c>
      <c r="B12238">
        <v>4</v>
      </c>
      <c r="C12238">
        <v>4</v>
      </c>
      <c r="D12238" t="s">
        <v>33</v>
      </c>
      <c r="E12238" t="s">
        <v>1932</v>
      </c>
      <c r="F12238" s="1">
        <v>1.9032407407407408E-2</v>
      </c>
      <c r="G12238">
        <f>_xlfn.XLOOKUP($A12238,Product_pricing!$B:$B,Product_pricing!$C:$C)</f>
        <v>10</v>
      </c>
      <c r="H12238">
        <f t="shared" si="573"/>
        <v>38.4</v>
      </c>
      <c r="I12238" s="10">
        <f t="shared" si="574"/>
        <v>3.3885626093329929E-2</v>
      </c>
      <c r="J12238" t="str">
        <f>_xlfn.XLOOKUP(A12238,Product_Details!$A:$A,Product_Details!$G:$G,"mens")</f>
        <v>Mens</v>
      </c>
      <c r="K12238">
        <f t="shared" si="575"/>
        <v>1890</v>
      </c>
    </row>
    <row r="12239" spans="1:11" ht="15">
      <c r="A12239" t="s">
        <v>31</v>
      </c>
      <c r="B12239">
        <v>3</v>
      </c>
      <c r="C12239">
        <v>4</v>
      </c>
      <c r="D12239" t="s">
        <v>33</v>
      </c>
      <c r="E12239" t="s">
        <v>1932</v>
      </c>
      <c r="F12239" s="1">
        <v>1.9032407407407408E-2</v>
      </c>
      <c r="G12239">
        <f>_xlfn.XLOOKUP($A12239,Product_pricing!$B:$B,Product_pricing!$C:$C)</f>
        <v>57</v>
      </c>
      <c r="H12239">
        <f t="shared" si="573"/>
        <v>164.16</v>
      </c>
      <c r="I12239" s="10">
        <f t="shared" si="574"/>
        <v>0.14486105154898546</v>
      </c>
      <c r="J12239" t="str">
        <f>_xlfn.XLOOKUP(A12239,Product_Details!$A:$A,Product_Details!$G:$G,"mens")</f>
        <v>Mens</v>
      </c>
      <c r="K12239">
        <f t="shared" si="575"/>
        <v>1890</v>
      </c>
    </row>
    <row r="12240" spans="1:11" ht="15">
      <c r="A12240" t="s">
        <v>27</v>
      </c>
      <c r="B12240">
        <v>5</v>
      </c>
      <c r="C12240">
        <v>4</v>
      </c>
      <c r="D12240" t="s">
        <v>33</v>
      </c>
      <c r="E12240" t="s">
        <v>1932</v>
      </c>
      <c r="F12240" s="1">
        <v>1.9032407407407408E-2</v>
      </c>
      <c r="G12240">
        <f>_xlfn.XLOOKUP($A12240,Product_pricing!$B:$B,Product_pricing!$C:$C)</f>
        <v>29</v>
      </c>
      <c r="H12240">
        <f t="shared" si="573"/>
        <v>139.19999999999999</v>
      </c>
      <c r="I12240" s="10">
        <f t="shared" si="574"/>
        <v>0.12283539458832099</v>
      </c>
      <c r="J12240" t="str">
        <f>_xlfn.XLOOKUP(A12240,Product_Details!$A:$A,Product_Details!$G:$G,"mens")</f>
        <v>Mens</v>
      </c>
      <c r="K12240">
        <f t="shared" si="575"/>
        <v>1890</v>
      </c>
    </row>
    <row r="12241" spans="1:11" ht="15">
      <c r="A12241" t="s">
        <v>22</v>
      </c>
      <c r="B12241">
        <v>5</v>
      </c>
      <c r="C12241">
        <v>15</v>
      </c>
      <c r="D12241" t="s">
        <v>23</v>
      </c>
      <c r="E12241" t="s">
        <v>1933</v>
      </c>
      <c r="F12241" s="1">
        <v>3.5061342592592595E-2</v>
      </c>
      <c r="G12241">
        <f>_xlfn.XLOOKUP($A12241,Product_pricing!$B:$B,Product_pricing!$C:$C)</f>
        <v>13</v>
      </c>
      <c r="H12241">
        <f t="shared" si="573"/>
        <v>55.25</v>
      </c>
      <c r="I12241" s="10">
        <f t="shared" si="574"/>
        <v>4.8754709418137469E-2</v>
      </c>
      <c r="J12241" t="str">
        <f>_xlfn.XLOOKUP(A12241,Product_Details!$A:$A,Product_Details!$G:$G,"mens")</f>
        <v>Womens</v>
      </c>
      <c r="K12241">
        <f t="shared" si="575"/>
        <v>1883.75</v>
      </c>
    </row>
    <row r="12242" spans="1:11" ht="15">
      <c r="A12242" t="s">
        <v>35</v>
      </c>
      <c r="B12242">
        <v>3</v>
      </c>
      <c r="C12242">
        <v>15</v>
      </c>
      <c r="D12242" t="s">
        <v>23</v>
      </c>
      <c r="E12242" t="s">
        <v>1933</v>
      </c>
      <c r="F12242" s="1">
        <v>3.5061342592592595E-2</v>
      </c>
      <c r="G12242">
        <f>_xlfn.XLOOKUP($A12242,Product_pricing!$B:$B,Product_pricing!$C:$C)</f>
        <v>32</v>
      </c>
      <c r="H12242">
        <f t="shared" si="573"/>
        <v>81.599999999999994</v>
      </c>
      <c r="I12242" s="10">
        <f t="shared" si="574"/>
        <v>7.200695544832611E-2</v>
      </c>
      <c r="J12242" t="str">
        <f>_xlfn.XLOOKUP(A12242,Product_Details!$A:$A,Product_Details!$G:$G,"mens")</f>
        <v>Womens</v>
      </c>
      <c r="K12242">
        <f t="shared" si="575"/>
        <v>1883.75</v>
      </c>
    </row>
    <row r="12243" spans="1:11" ht="15">
      <c r="A12243" t="s">
        <v>29</v>
      </c>
      <c r="B12243">
        <v>4</v>
      </c>
      <c r="C12243">
        <v>15</v>
      </c>
      <c r="D12243" t="s">
        <v>23</v>
      </c>
      <c r="E12243" t="s">
        <v>1933</v>
      </c>
      <c r="F12243" s="1">
        <v>3.5061342592592595E-2</v>
      </c>
      <c r="G12243">
        <f>_xlfn.XLOOKUP($A12243,Product_pricing!$B:$B,Product_pricing!$C:$C)</f>
        <v>10</v>
      </c>
      <c r="H12243">
        <f t="shared" si="573"/>
        <v>34</v>
      </c>
      <c r="I12243" s="10">
        <f t="shared" si="574"/>
        <v>3.0002898103469212E-2</v>
      </c>
      <c r="J12243" t="str">
        <f>_xlfn.XLOOKUP(A12243,Product_Details!$A:$A,Product_Details!$G:$G,"mens")</f>
        <v>Womens</v>
      </c>
      <c r="K12243">
        <f t="shared" si="575"/>
        <v>1883.75</v>
      </c>
    </row>
    <row r="12244" spans="1:11" ht="15">
      <c r="A12244" t="s">
        <v>30</v>
      </c>
      <c r="B12244">
        <v>3</v>
      </c>
      <c r="C12244">
        <v>15</v>
      </c>
      <c r="D12244" t="s">
        <v>23</v>
      </c>
      <c r="E12244" t="s">
        <v>1933</v>
      </c>
      <c r="F12244" s="1">
        <v>3.5061342592592595E-2</v>
      </c>
      <c r="G12244">
        <f>_xlfn.XLOOKUP($A12244,Product_pricing!$B:$B,Product_pricing!$C:$C)</f>
        <v>19</v>
      </c>
      <c r="H12244">
        <f t="shared" si="573"/>
        <v>48.449999999999996</v>
      </c>
      <c r="I12244" s="10">
        <f t="shared" si="574"/>
        <v>4.2754129797443627E-2</v>
      </c>
      <c r="J12244" t="str">
        <f>_xlfn.XLOOKUP(A12244,Product_Details!$A:$A,Product_Details!$G:$G,"mens")</f>
        <v>Womens</v>
      </c>
      <c r="K12244">
        <f t="shared" si="575"/>
        <v>1883.75</v>
      </c>
    </row>
    <row r="12245" spans="1:11" ht="15">
      <c r="A12245" t="s">
        <v>41</v>
      </c>
      <c r="B12245">
        <v>2</v>
      </c>
      <c r="C12245">
        <v>15</v>
      </c>
      <c r="D12245" t="s">
        <v>23</v>
      </c>
      <c r="E12245" t="s">
        <v>1933</v>
      </c>
      <c r="F12245" s="1">
        <v>3.5061342592592595E-2</v>
      </c>
      <c r="G12245">
        <f>_xlfn.XLOOKUP($A12245,Product_pricing!$B:$B,Product_pricing!$C:$C)</f>
        <v>10</v>
      </c>
      <c r="H12245">
        <f t="shared" si="573"/>
        <v>17</v>
      </c>
      <c r="I12245" s="10">
        <f t="shared" si="574"/>
        <v>1.5001449051734606E-2</v>
      </c>
      <c r="J12245" t="str">
        <f>_xlfn.XLOOKUP(A12245,Product_Details!$A:$A,Product_Details!$G:$G,"mens")</f>
        <v>Mens</v>
      </c>
      <c r="K12245">
        <f t="shared" si="575"/>
        <v>3780</v>
      </c>
    </row>
    <row r="12246" spans="1:11" ht="15">
      <c r="A12246" t="s">
        <v>32</v>
      </c>
      <c r="B12246">
        <v>5</v>
      </c>
      <c r="C12246">
        <v>15</v>
      </c>
      <c r="D12246" t="s">
        <v>23</v>
      </c>
      <c r="E12246" t="s">
        <v>1933</v>
      </c>
      <c r="F12246" s="1">
        <v>3.5061342592592595E-2</v>
      </c>
      <c r="G12246">
        <f>_xlfn.XLOOKUP($A12246,Product_pricing!$B:$B,Product_pricing!$C:$C)</f>
        <v>36</v>
      </c>
      <c r="H12246">
        <f t="shared" si="573"/>
        <v>153</v>
      </c>
      <c r="I12246" s="10">
        <f t="shared" si="574"/>
        <v>0.13501304146561144</v>
      </c>
      <c r="J12246" t="str">
        <f>_xlfn.XLOOKUP(A12246,Product_Details!$A:$A,Product_Details!$G:$G,"mens")</f>
        <v>Mens</v>
      </c>
      <c r="K12246">
        <f t="shared" si="575"/>
        <v>3780</v>
      </c>
    </row>
    <row r="12247" spans="1:11" ht="15">
      <c r="A12247" t="s">
        <v>22</v>
      </c>
      <c r="B12247">
        <v>3</v>
      </c>
      <c r="C12247">
        <v>24</v>
      </c>
      <c r="D12247" t="s">
        <v>23</v>
      </c>
      <c r="E12247" t="s">
        <v>1934</v>
      </c>
      <c r="F12247" s="1">
        <v>8.052083333333333E-3</v>
      </c>
      <c r="G12247">
        <f>_xlfn.XLOOKUP($A12247,Product_pricing!$B:$B,Product_pricing!$C:$C)</f>
        <v>13</v>
      </c>
      <c r="H12247">
        <f t="shared" si="573"/>
        <v>29.64</v>
      </c>
      <c r="I12247" s="10">
        <f t="shared" si="574"/>
        <v>2.6155467640789045E-2</v>
      </c>
      <c r="J12247" t="str">
        <f>_xlfn.XLOOKUP(A12247,Product_Details!$A:$A,Product_Details!$G:$G,"mens")</f>
        <v>Womens</v>
      </c>
      <c r="K12247">
        <f t="shared" si="575"/>
        <v>1883.75</v>
      </c>
    </row>
    <row r="12248" spans="1:11" ht="15">
      <c r="A12248" t="s">
        <v>29</v>
      </c>
      <c r="B12248">
        <v>4</v>
      </c>
      <c r="C12248">
        <v>24</v>
      </c>
      <c r="D12248" t="s">
        <v>23</v>
      </c>
      <c r="E12248" t="s">
        <v>1934</v>
      </c>
      <c r="F12248" s="1">
        <v>8.052083333333333E-3</v>
      </c>
      <c r="G12248">
        <f>_xlfn.XLOOKUP($A12248,Product_pricing!$B:$B,Product_pricing!$C:$C)</f>
        <v>10</v>
      </c>
      <c r="H12248">
        <f t="shared" si="573"/>
        <v>30.4</v>
      </c>
      <c r="I12248" s="10">
        <f t="shared" si="574"/>
        <v>2.6826120657219531E-2</v>
      </c>
      <c r="J12248" t="str">
        <f>_xlfn.XLOOKUP(A12248,Product_Details!$A:$A,Product_Details!$G:$G,"mens")</f>
        <v>Womens</v>
      </c>
      <c r="K12248">
        <f t="shared" si="575"/>
        <v>1883.75</v>
      </c>
    </row>
    <row r="12249" spans="1:11" ht="15">
      <c r="A12249" t="s">
        <v>36</v>
      </c>
      <c r="B12249">
        <v>5</v>
      </c>
      <c r="C12249">
        <v>24</v>
      </c>
      <c r="D12249" t="s">
        <v>23</v>
      </c>
      <c r="E12249" t="s">
        <v>1934</v>
      </c>
      <c r="F12249" s="1">
        <v>8.052083333333333E-3</v>
      </c>
      <c r="G12249">
        <f>_xlfn.XLOOKUP($A12249,Product_pricing!$B:$B,Product_pricing!$C:$C)</f>
        <v>23</v>
      </c>
      <c r="H12249">
        <f t="shared" si="573"/>
        <v>87.4</v>
      </c>
      <c r="I12249" s="10">
        <f t="shared" si="574"/>
        <v>7.7125096889506167E-2</v>
      </c>
      <c r="J12249" t="str">
        <f>_xlfn.XLOOKUP(A12249,Product_Details!$A:$A,Product_Details!$G:$G,"mens")</f>
        <v>Womens</v>
      </c>
      <c r="K12249">
        <f t="shared" si="575"/>
        <v>1883.75</v>
      </c>
    </row>
    <row r="12250" spans="1:11" ht="15">
      <c r="A12250" t="s">
        <v>30</v>
      </c>
      <c r="B12250">
        <v>1</v>
      </c>
      <c r="C12250">
        <v>24</v>
      </c>
      <c r="D12250" t="s">
        <v>23</v>
      </c>
      <c r="E12250" t="s">
        <v>1934</v>
      </c>
      <c r="F12250" s="1">
        <v>8.052083333333333E-3</v>
      </c>
      <c r="G12250">
        <f>_xlfn.XLOOKUP($A12250,Product_pricing!$B:$B,Product_pricing!$C:$C)</f>
        <v>19</v>
      </c>
      <c r="H12250">
        <f t="shared" si="573"/>
        <v>14.44</v>
      </c>
      <c r="I12250" s="10">
        <f t="shared" si="574"/>
        <v>1.2742407312179276E-2</v>
      </c>
      <c r="J12250" t="str">
        <f>_xlfn.XLOOKUP(A12250,Product_Details!$A:$A,Product_Details!$G:$G,"mens")</f>
        <v>Womens</v>
      </c>
      <c r="K12250">
        <f t="shared" si="575"/>
        <v>1883.75</v>
      </c>
    </row>
    <row r="12251" spans="1:11" ht="15">
      <c r="A12251" t="s">
        <v>25</v>
      </c>
      <c r="B12251">
        <v>2</v>
      </c>
      <c r="C12251">
        <v>24</v>
      </c>
      <c r="D12251" t="s">
        <v>23</v>
      </c>
      <c r="E12251" t="s">
        <v>1934</v>
      </c>
      <c r="F12251" s="1">
        <v>8.052083333333333E-3</v>
      </c>
      <c r="G12251">
        <f>_xlfn.XLOOKUP($A12251,Product_pricing!$B:$B,Product_pricing!$C:$C)</f>
        <v>40</v>
      </c>
      <c r="H12251">
        <f t="shared" si="573"/>
        <v>60.8</v>
      </c>
      <c r="I12251" s="10">
        <f t="shared" si="574"/>
        <v>5.3652241314439061E-2</v>
      </c>
      <c r="J12251" t="str">
        <f>_xlfn.XLOOKUP(A12251,Product_Details!$A:$A,Product_Details!$G:$G,"mens")</f>
        <v>Mens</v>
      </c>
      <c r="K12251">
        <f t="shared" si="575"/>
        <v>2520</v>
      </c>
    </row>
    <row r="12252" spans="1:11" ht="15">
      <c r="A12252" t="s">
        <v>41</v>
      </c>
      <c r="B12252">
        <v>3</v>
      </c>
      <c r="C12252">
        <v>24</v>
      </c>
      <c r="D12252" t="s">
        <v>23</v>
      </c>
      <c r="E12252" t="s">
        <v>1934</v>
      </c>
      <c r="F12252" s="1">
        <v>8.052083333333333E-3</v>
      </c>
      <c r="G12252">
        <f>_xlfn.XLOOKUP($A12252,Product_pricing!$B:$B,Product_pricing!$C:$C)</f>
        <v>10</v>
      </c>
      <c r="H12252">
        <f t="shared" si="573"/>
        <v>22.8</v>
      </c>
      <c r="I12252" s="10">
        <f t="shared" si="574"/>
        <v>2.0119590492914646E-2</v>
      </c>
      <c r="J12252" t="str">
        <f>_xlfn.XLOOKUP(A12252,Product_Details!$A:$A,Product_Details!$G:$G,"mens")</f>
        <v>Mens</v>
      </c>
      <c r="K12252">
        <f t="shared" si="575"/>
        <v>2520</v>
      </c>
    </row>
    <row r="12253" spans="1:11" ht="15">
      <c r="A12253" t="s">
        <v>26</v>
      </c>
      <c r="B12253">
        <v>3</v>
      </c>
      <c r="C12253">
        <v>24</v>
      </c>
      <c r="D12253" t="s">
        <v>23</v>
      </c>
      <c r="E12253" t="s">
        <v>1934</v>
      </c>
      <c r="F12253" s="1">
        <v>8.052083333333333E-3</v>
      </c>
      <c r="G12253">
        <f>_xlfn.XLOOKUP($A12253,Product_pricing!$B:$B,Product_pricing!$C:$C)</f>
        <v>17</v>
      </c>
      <c r="H12253">
        <f t="shared" si="573"/>
        <v>38.76</v>
      </c>
      <c r="I12253" s="10">
        <f t="shared" si="574"/>
        <v>3.4203303837954904E-2</v>
      </c>
      <c r="J12253" t="str">
        <f>_xlfn.XLOOKUP(A12253,Product_Details!$A:$A,Product_Details!$G:$G,"mens")</f>
        <v>Mens</v>
      </c>
      <c r="K12253">
        <f t="shared" si="575"/>
        <v>2520</v>
      </c>
    </row>
    <row r="12254" spans="1:11" ht="15">
      <c r="A12254" t="s">
        <v>35</v>
      </c>
      <c r="B12254">
        <v>5</v>
      </c>
      <c r="C12254">
        <v>22</v>
      </c>
      <c r="D12254" t="s">
        <v>33</v>
      </c>
      <c r="E12254" t="s">
        <v>1935</v>
      </c>
      <c r="F12254" s="1">
        <v>2.9194444444444443E-2</v>
      </c>
      <c r="G12254">
        <f>_xlfn.XLOOKUP($A12254,Product_pricing!$B:$B,Product_pricing!$C:$C)</f>
        <v>32</v>
      </c>
      <c r="H12254">
        <f t="shared" si="573"/>
        <v>124.80000000000001</v>
      </c>
      <c r="I12254" s="10">
        <f t="shared" si="574"/>
        <v>0.11012828480332229</v>
      </c>
      <c r="J12254" t="str">
        <f>_xlfn.XLOOKUP(A12254,Product_Details!$A:$A,Product_Details!$G:$G,"mens")</f>
        <v>Womens</v>
      </c>
      <c r="K12254">
        <f t="shared" si="575"/>
        <v>2511.6666666666665</v>
      </c>
    </row>
    <row r="12255" spans="1:11" ht="15">
      <c r="A12255" t="s">
        <v>36</v>
      </c>
      <c r="B12255">
        <v>4</v>
      </c>
      <c r="C12255">
        <v>22</v>
      </c>
      <c r="D12255" t="s">
        <v>33</v>
      </c>
      <c r="E12255" t="s">
        <v>1935</v>
      </c>
      <c r="F12255" s="1">
        <v>2.9194444444444443E-2</v>
      </c>
      <c r="G12255">
        <f>_xlfn.XLOOKUP($A12255,Product_pricing!$B:$B,Product_pricing!$C:$C)</f>
        <v>23</v>
      </c>
      <c r="H12255">
        <f t="shared" si="573"/>
        <v>71.760000000000005</v>
      </c>
      <c r="I12255" s="10">
        <f t="shared" si="574"/>
        <v>6.3323763761910318E-2</v>
      </c>
      <c r="J12255" t="str">
        <f>_xlfn.XLOOKUP(A12255,Product_Details!$A:$A,Product_Details!$G:$G,"mens")</f>
        <v>Womens</v>
      </c>
      <c r="K12255">
        <f t="shared" si="575"/>
        <v>2511.6666666666665</v>
      </c>
    </row>
    <row r="12256" spans="1:11" ht="15">
      <c r="A12256" t="s">
        <v>30</v>
      </c>
      <c r="B12256">
        <v>2</v>
      </c>
      <c r="C12256">
        <v>22</v>
      </c>
      <c r="D12256" t="s">
        <v>33</v>
      </c>
      <c r="E12256" t="s">
        <v>1935</v>
      </c>
      <c r="F12256" s="1">
        <v>2.9194444444444443E-2</v>
      </c>
      <c r="G12256">
        <f>_xlfn.XLOOKUP($A12256,Product_pricing!$B:$B,Product_pricing!$C:$C)</f>
        <v>19</v>
      </c>
      <c r="H12256">
        <f t="shared" si="573"/>
        <v>29.64</v>
      </c>
      <c r="I12256" s="10">
        <f t="shared" si="574"/>
        <v>2.6155467640789045E-2</v>
      </c>
      <c r="J12256" t="str">
        <f>_xlfn.XLOOKUP(A12256,Product_Details!$A:$A,Product_Details!$G:$G,"mens")</f>
        <v>Womens</v>
      </c>
      <c r="K12256">
        <f t="shared" si="575"/>
        <v>2511.6666666666665</v>
      </c>
    </row>
    <row r="12257" spans="1:11" ht="15">
      <c r="A12257" t="s">
        <v>25</v>
      </c>
      <c r="B12257">
        <v>4</v>
      </c>
      <c r="C12257">
        <v>22</v>
      </c>
      <c r="D12257" t="s">
        <v>33</v>
      </c>
      <c r="E12257" t="s">
        <v>1935</v>
      </c>
      <c r="F12257" s="1">
        <v>2.9194444444444443E-2</v>
      </c>
      <c r="G12257">
        <f>_xlfn.XLOOKUP($A12257,Product_pricing!$B:$B,Product_pricing!$C:$C)</f>
        <v>40</v>
      </c>
      <c r="H12257">
        <f t="shared" si="573"/>
        <v>124.80000000000001</v>
      </c>
      <c r="I12257" s="10">
        <f t="shared" si="574"/>
        <v>0.11012828480332229</v>
      </c>
      <c r="J12257" t="str">
        <f>_xlfn.XLOOKUP(A12257,Product_Details!$A:$A,Product_Details!$G:$G,"mens")</f>
        <v>Mens</v>
      </c>
      <c r="K12257">
        <f t="shared" si="575"/>
        <v>3780</v>
      </c>
    </row>
    <row r="12258" spans="1:11" ht="15">
      <c r="A12258" t="s">
        <v>26</v>
      </c>
      <c r="B12258">
        <v>3</v>
      </c>
      <c r="C12258">
        <v>22</v>
      </c>
      <c r="D12258" t="s">
        <v>33</v>
      </c>
      <c r="E12258" t="s">
        <v>1935</v>
      </c>
      <c r="F12258" s="1">
        <v>2.9194444444444443E-2</v>
      </c>
      <c r="G12258">
        <f>_xlfn.XLOOKUP($A12258,Product_pricing!$B:$B,Product_pricing!$C:$C)</f>
        <v>17</v>
      </c>
      <c r="H12258">
        <f t="shared" si="573"/>
        <v>39.78</v>
      </c>
      <c r="I12258" s="10">
        <f t="shared" si="574"/>
        <v>3.510339078105898E-2</v>
      </c>
      <c r="J12258" t="str">
        <f>_xlfn.XLOOKUP(A12258,Product_Details!$A:$A,Product_Details!$G:$G,"mens")</f>
        <v>Mens</v>
      </c>
      <c r="K12258">
        <f t="shared" si="575"/>
        <v>3780</v>
      </c>
    </row>
    <row r="12259" spans="1:11" ht="15">
      <c r="A12259" t="s">
        <v>30</v>
      </c>
      <c r="B12259">
        <v>2</v>
      </c>
      <c r="C12259">
        <v>3</v>
      </c>
      <c r="D12259" t="s">
        <v>23</v>
      </c>
      <c r="E12259">
        <v>251382</v>
      </c>
      <c r="F12259" s="1">
        <v>8.6064814814814806E-3</v>
      </c>
      <c r="G12259">
        <f>_xlfn.XLOOKUP($A12259,Product_pricing!$B:$B,Product_pricing!$C:$C)</f>
        <v>19</v>
      </c>
      <c r="H12259">
        <f t="shared" si="573"/>
        <v>36.86</v>
      </c>
      <c r="I12259" s="10">
        <f t="shared" si="574"/>
        <v>3.2526671296878681E-2</v>
      </c>
      <c r="J12259" t="str">
        <f>_xlfn.XLOOKUP(A12259,Product_Details!$A:$A,Product_Details!$G:$G,"mens")</f>
        <v>Womens</v>
      </c>
      <c r="K12259">
        <f t="shared" si="575"/>
        <v>3767.5</v>
      </c>
    </row>
    <row r="12260" spans="1:11" ht="15">
      <c r="A12260" t="s">
        <v>38</v>
      </c>
      <c r="B12260">
        <v>5</v>
      </c>
      <c r="C12260">
        <v>3</v>
      </c>
      <c r="D12260" t="s">
        <v>23</v>
      </c>
      <c r="E12260">
        <v>251382</v>
      </c>
      <c r="F12260" s="1">
        <v>8.6064814814814806E-3</v>
      </c>
      <c r="G12260">
        <f>_xlfn.XLOOKUP($A12260,Product_pricing!$B:$B,Product_pricing!$C:$C)</f>
        <v>54</v>
      </c>
      <c r="H12260">
        <f t="shared" si="573"/>
        <v>261.89999999999998</v>
      </c>
      <c r="I12260" s="10">
        <f t="shared" si="574"/>
        <v>0.23111055921466431</v>
      </c>
      <c r="J12260" t="str">
        <f>_xlfn.XLOOKUP(A12260,Product_Details!$A:$A,Product_Details!$G:$G,"mens")</f>
        <v>Womens</v>
      </c>
      <c r="K12260">
        <f t="shared" si="575"/>
        <v>3767.5</v>
      </c>
    </row>
    <row r="12261" spans="1:11" ht="15">
      <c r="A12261" t="s">
        <v>41</v>
      </c>
      <c r="B12261">
        <v>2</v>
      </c>
      <c r="C12261">
        <v>3</v>
      </c>
      <c r="D12261" t="s">
        <v>23</v>
      </c>
      <c r="E12261">
        <v>251382</v>
      </c>
      <c r="F12261" s="1">
        <v>8.6064814814814806E-3</v>
      </c>
      <c r="G12261">
        <f>_xlfn.XLOOKUP($A12261,Product_pricing!$B:$B,Product_pricing!$C:$C)</f>
        <v>10</v>
      </c>
      <c r="H12261">
        <f t="shared" si="573"/>
        <v>19.399999999999999</v>
      </c>
      <c r="I12261" s="10">
        <f t="shared" si="574"/>
        <v>1.7119300682567725E-2</v>
      </c>
      <c r="J12261" t="str">
        <f>_xlfn.XLOOKUP(A12261,Product_Details!$A:$A,Product_Details!$G:$G,"mens")</f>
        <v>Mens</v>
      </c>
      <c r="K12261">
        <f t="shared" si="575"/>
        <v>3780</v>
      </c>
    </row>
    <row r="12262" spans="1:11" ht="15">
      <c r="A12262" t="s">
        <v>26</v>
      </c>
      <c r="B12262">
        <v>1</v>
      </c>
      <c r="C12262">
        <v>3</v>
      </c>
      <c r="D12262" t="s">
        <v>23</v>
      </c>
      <c r="E12262">
        <v>251382</v>
      </c>
      <c r="F12262" s="1">
        <v>8.6064814814814806E-3</v>
      </c>
      <c r="G12262">
        <f>_xlfn.XLOOKUP($A12262,Product_pricing!$B:$B,Product_pricing!$C:$C)</f>
        <v>17</v>
      </c>
      <c r="H12262">
        <f t="shared" si="573"/>
        <v>16.489999999999998</v>
      </c>
      <c r="I12262" s="10">
        <f t="shared" si="574"/>
        <v>1.4551405580182565E-2</v>
      </c>
      <c r="J12262" t="str">
        <f>_xlfn.XLOOKUP(A12262,Product_Details!$A:$A,Product_Details!$G:$G,"mens")</f>
        <v>Mens</v>
      </c>
      <c r="K12262">
        <f t="shared" si="575"/>
        <v>3780</v>
      </c>
    </row>
    <row r="12263" spans="1:11" ht="15">
      <c r="A12263" t="s">
        <v>29</v>
      </c>
      <c r="B12263">
        <v>5</v>
      </c>
      <c r="C12263">
        <v>9</v>
      </c>
      <c r="D12263" t="s">
        <v>33</v>
      </c>
      <c r="E12263" t="s">
        <v>1936</v>
      </c>
      <c r="F12263" s="1">
        <v>2.4782407407407406E-2</v>
      </c>
      <c r="G12263">
        <f>_xlfn.XLOOKUP($A12263,Product_pricing!$B:$B,Product_pricing!$C:$C)</f>
        <v>10</v>
      </c>
      <c r="H12263">
        <f t="shared" si="573"/>
        <v>45.5</v>
      </c>
      <c r="I12263" s="10">
        <f t="shared" si="574"/>
        <v>4.0150937167877918E-2</v>
      </c>
      <c r="J12263" t="str">
        <f>_xlfn.XLOOKUP(A12263,Product_Details!$A:$A,Product_Details!$G:$G,"mens")</f>
        <v>Womens</v>
      </c>
      <c r="K12263">
        <f t="shared" si="575"/>
        <v>3767.5</v>
      </c>
    </row>
    <row r="12264" spans="1:11" ht="15">
      <c r="A12264" t="s">
        <v>38</v>
      </c>
      <c r="B12264">
        <v>1</v>
      </c>
      <c r="C12264">
        <v>9</v>
      </c>
      <c r="D12264" t="s">
        <v>33</v>
      </c>
      <c r="E12264" t="s">
        <v>1936</v>
      </c>
      <c r="F12264" s="1">
        <v>2.4782407407407406E-2</v>
      </c>
      <c r="G12264">
        <f>_xlfn.XLOOKUP($A12264,Product_pricing!$B:$B,Product_pricing!$C:$C)</f>
        <v>54</v>
      </c>
      <c r="H12264">
        <f t="shared" si="573"/>
        <v>49.14</v>
      </c>
      <c r="I12264" s="10">
        <f t="shared" si="574"/>
        <v>4.3363012141308152E-2</v>
      </c>
      <c r="J12264" t="str">
        <f>_xlfn.XLOOKUP(A12264,Product_Details!$A:$A,Product_Details!$G:$G,"mens")</f>
        <v>Womens</v>
      </c>
      <c r="K12264">
        <f t="shared" si="575"/>
        <v>3767.5</v>
      </c>
    </row>
    <row r="12265" spans="1:11" ht="15">
      <c r="A12265" t="s">
        <v>25</v>
      </c>
      <c r="B12265">
        <v>5</v>
      </c>
      <c r="C12265">
        <v>9</v>
      </c>
      <c r="D12265" t="s">
        <v>33</v>
      </c>
      <c r="E12265" t="s">
        <v>1936</v>
      </c>
      <c r="F12265" s="1">
        <v>2.4782407407407406E-2</v>
      </c>
      <c r="G12265">
        <f>_xlfn.XLOOKUP($A12265,Product_pricing!$B:$B,Product_pricing!$C:$C)</f>
        <v>40</v>
      </c>
      <c r="H12265">
        <f t="shared" si="573"/>
        <v>182</v>
      </c>
      <c r="I12265" s="10">
        <f t="shared" si="574"/>
        <v>0.16060374867151167</v>
      </c>
      <c r="J12265" t="str">
        <f>_xlfn.XLOOKUP(A12265,Product_Details!$A:$A,Product_Details!$G:$G,"mens")</f>
        <v>Mens</v>
      </c>
      <c r="K12265">
        <f t="shared" si="575"/>
        <v>1890</v>
      </c>
    </row>
    <row r="12266" spans="1:11" ht="15">
      <c r="A12266" t="s">
        <v>31</v>
      </c>
      <c r="B12266">
        <v>4</v>
      </c>
      <c r="C12266">
        <v>9</v>
      </c>
      <c r="D12266" t="s">
        <v>33</v>
      </c>
      <c r="E12266" t="s">
        <v>1936</v>
      </c>
      <c r="F12266" s="1">
        <v>2.4782407407407406E-2</v>
      </c>
      <c r="G12266">
        <f>_xlfn.XLOOKUP($A12266,Product_pricing!$B:$B,Product_pricing!$C:$C)</f>
        <v>57</v>
      </c>
      <c r="H12266">
        <f t="shared" si="573"/>
        <v>207.48000000000002</v>
      </c>
      <c r="I12266" s="10">
        <f t="shared" si="574"/>
        <v>0.18308827348552331</v>
      </c>
      <c r="J12266" t="str">
        <f>_xlfn.XLOOKUP(A12266,Product_Details!$A:$A,Product_Details!$G:$G,"mens")</f>
        <v>Mens</v>
      </c>
      <c r="K12266">
        <f t="shared" si="575"/>
        <v>1890</v>
      </c>
    </row>
    <row r="12267" spans="1:11" ht="15">
      <c r="A12267" t="s">
        <v>32</v>
      </c>
      <c r="B12267">
        <v>5</v>
      </c>
      <c r="C12267">
        <v>9</v>
      </c>
      <c r="D12267" t="s">
        <v>33</v>
      </c>
      <c r="E12267" t="s">
        <v>1936</v>
      </c>
      <c r="F12267" s="1">
        <v>2.4782407407407406E-2</v>
      </c>
      <c r="G12267">
        <f>_xlfn.XLOOKUP($A12267,Product_pricing!$B:$B,Product_pricing!$C:$C)</f>
        <v>36</v>
      </c>
      <c r="H12267">
        <f t="shared" si="573"/>
        <v>163.80000000000001</v>
      </c>
      <c r="I12267" s="10">
        <f t="shared" si="574"/>
        <v>0.1445433738043605</v>
      </c>
      <c r="J12267" t="str">
        <f>_xlfn.XLOOKUP(A12267,Product_Details!$A:$A,Product_Details!$G:$G,"mens")</f>
        <v>Mens</v>
      </c>
      <c r="K12267">
        <f t="shared" si="575"/>
        <v>1890</v>
      </c>
    </row>
    <row r="12268" spans="1:11" ht="15">
      <c r="A12268" t="s">
        <v>26</v>
      </c>
      <c r="B12268">
        <v>4</v>
      </c>
      <c r="C12268">
        <v>9</v>
      </c>
      <c r="D12268" t="s">
        <v>33</v>
      </c>
      <c r="E12268" t="s">
        <v>1936</v>
      </c>
      <c r="F12268" s="1">
        <v>2.4782407407407406E-2</v>
      </c>
      <c r="G12268">
        <f>_xlfn.XLOOKUP($A12268,Product_pricing!$B:$B,Product_pricing!$C:$C)</f>
        <v>17</v>
      </c>
      <c r="H12268">
        <f t="shared" si="573"/>
        <v>61.88</v>
      </c>
      <c r="I12268" s="10">
        <f t="shared" si="574"/>
        <v>5.4605274548313973E-2</v>
      </c>
      <c r="J12268" t="str">
        <f>_xlfn.XLOOKUP(A12268,Product_Details!$A:$A,Product_Details!$G:$G,"mens")</f>
        <v>Mens</v>
      </c>
      <c r="K12268">
        <f t="shared" si="575"/>
        <v>1890</v>
      </c>
    </row>
    <row r="12269" spans="1:11" ht="15">
      <c r="A12269" t="s">
        <v>36</v>
      </c>
      <c r="B12269">
        <v>4</v>
      </c>
      <c r="C12269">
        <v>10</v>
      </c>
      <c r="D12269" t="s">
        <v>33</v>
      </c>
      <c r="E12269" t="s">
        <v>1937</v>
      </c>
      <c r="F12269" s="1">
        <v>1.7063657407407406E-2</v>
      </c>
      <c r="G12269">
        <f>_xlfn.XLOOKUP($A12269,Product_pricing!$B:$B,Product_pricing!$C:$C)</f>
        <v>23</v>
      </c>
      <c r="H12269">
        <f t="shared" si="573"/>
        <v>82.8</v>
      </c>
      <c r="I12269" s="10">
        <f t="shared" si="574"/>
        <v>7.3065881263742666E-2</v>
      </c>
      <c r="J12269" t="str">
        <f>_xlfn.XLOOKUP(A12269,Product_Details!$A:$A,Product_Details!$G:$G,"mens")</f>
        <v>Womens</v>
      </c>
      <c r="K12269">
        <f t="shared" si="575"/>
        <v>3767.5</v>
      </c>
    </row>
    <row r="12270" spans="1:11" ht="15">
      <c r="A12270" t="s">
        <v>38</v>
      </c>
      <c r="B12270">
        <v>2</v>
      </c>
      <c r="C12270">
        <v>10</v>
      </c>
      <c r="D12270" t="s">
        <v>33</v>
      </c>
      <c r="E12270" t="s">
        <v>1937</v>
      </c>
      <c r="F12270" s="1">
        <v>1.7063657407407406E-2</v>
      </c>
      <c r="G12270">
        <f>_xlfn.XLOOKUP($A12270,Product_pricing!$B:$B,Product_pricing!$C:$C)</f>
        <v>54</v>
      </c>
      <c r="H12270">
        <f t="shared" si="573"/>
        <v>97.2</v>
      </c>
      <c r="I12270" s="10">
        <f t="shared" si="574"/>
        <v>8.5772991048741393E-2</v>
      </c>
      <c r="J12270" t="str">
        <f>_xlfn.XLOOKUP(A12270,Product_Details!$A:$A,Product_Details!$G:$G,"mens")</f>
        <v>Womens</v>
      </c>
      <c r="K12270">
        <f t="shared" si="575"/>
        <v>3767.5</v>
      </c>
    </row>
    <row r="12271" spans="1:11" ht="15">
      <c r="A12271" t="s">
        <v>25</v>
      </c>
      <c r="B12271">
        <v>2</v>
      </c>
      <c r="C12271">
        <v>10</v>
      </c>
      <c r="D12271" t="s">
        <v>33</v>
      </c>
      <c r="E12271" t="s">
        <v>1937</v>
      </c>
      <c r="F12271" s="1">
        <v>1.7063657407407406E-2</v>
      </c>
      <c r="G12271">
        <f>_xlfn.XLOOKUP($A12271,Product_pricing!$B:$B,Product_pricing!$C:$C)</f>
        <v>40</v>
      </c>
      <c r="H12271">
        <f t="shared" si="573"/>
        <v>72</v>
      </c>
      <c r="I12271" s="10">
        <f t="shared" si="574"/>
        <v>6.3535548924993634E-2</v>
      </c>
      <c r="J12271" t="str">
        <f>_xlfn.XLOOKUP(A12271,Product_Details!$A:$A,Product_Details!$G:$G,"mens")</f>
        <v>Mens</v>
      </c>
      <c r="K12271">
        <f t="shared" si="575"/>
        <v>1512</v>
      </c>
    </row>
    <row r="12272" spans="1:11" ht="15">
      <c r="A12272" t="s">
        <v>41</v>
      </c>
      <c r="B12272">
        <v>1</v>
      </c>
      <c r="C12272">
        <v>10</v>
      </c>
      <c r="D12272" t="s">
        <v>33</v>
      </c>
      <c r="E12272" t="s">
        <v>1937</v>
      </c>
      <c r="F12272" s="1">
        <v>1.7063657407407406E-2</v>
      </c>
      <c r="G12272">
        <f>_xlfn.XLOOKUP($A12272,Product_pricing!$B:$B,Product_pricing!$C:$C)</f>
        <v>10</v>
      </c>
      <c r="H12272">
        <f t="shared" si="573"/>
        <v>9</v>
      </c>
      <c r="I12272" s="10">
        <f t="shared" si="574"/>
        <v>7.9419436156242043E-3</v>
      </c>
      <c r="J12272" t="str">
        <f>_xlfn.XLOOKUP(A12272,Product_Details!$A:$A,Product_Details!$G:$G,"mens")</f>
        <v>Mens</v>
      </c>
      <c r="K12272">
        <f t="shared" si="575"/>
        <v>1512</v>
      </c>
    </row>
    <row r="12273" spans="1:11" ht="15">
      <c r="A12273" t="s">
        <v>32</v>
      </c>
      <c r="B12273">
        <v>5</v>
      </c>
      <c r="C12273">
        <v>10</v>
      </c>
      <c r="D12273" t="s">
        <v>33</v>
      </c>
      <c r="E12273" t="s">
        <v>1937</v>
      </c>
      <c r="F12273" s="1">
        <v>1.7063657407407406E-2</v>
      </c>
      <c r="G12273">
        <f>_xlfn.XLOOKUP($A12273,Product_pricing!$B:$B,Product_pricing!$C:$C)</f>
        <v>36</v>
      </c>
      <c r="H12273">
        <f t="shared" si="573"/>
        <v>162</v>
      </c>
      <c r="I12273" s="10">
        <f t="shared" si="574"/>
        <v>0.14295498508123564</v>
      </c>
      <c r="J12273" t="str">
        <f>_xlfn.XLOOKUP(A12273,Product_Details!$A:$A,Product_Details!$G:$G,"mens")</f>
        <v>Mens</v>
      </c>
      <c r="K12273">
        <f t="shared" si="575"/>
        <v>1512</v>
      </c>
    </row>
    <row r="12274" spans="1:11" ht="15">
      <c r="A12274" t="s">
        <v>26</v>
      </c>
      <c r="B12274">
        <v>2</v>
      </c>
      <c r="C12274">
        <v>10</v>
      </c>
      <c r="D12274" t="s">
        <v>33</v>
      </c>
      <c r="E12274" t="s">
        <v>1937</v>
      </c>
      <c r="F12274" s="1">
        <v>1.7063657407407406E-2</v>
      </c>
      <c r="G12274">
        <f>_xlfn.XLOOKUP($A12274,Product_pricing!$B:$B,Product_pricing!$C:$C)</f>
        <v>17</v>
      </c>
      <c r="H12274">
        <f t="shared" si="573"/>
        <v>30.6</v>
      </c>
      <c r="I12274" s="10">
        <f t="shared" si="574"/>
        <v>2.7002608293122295E-2</v>
      </c>
      <c r="J12274" t="str">
        <f>_xlfn.XLOOKUP(A12274,Product_Details!$A:$A,Product_Details!$G:$G,"mens")</f>
        <v>Mens</v>
      </c>
      <c r="K12274">
        <f t="shared" si="575"/>
        <v>1512</v>
      </c>
    </row>
    <row r="12275" spans="1:11" ht="15">
      <c r="A12275" t="s">
        <v>27</v>
      </c>
      <c r="B12275">
        <v>3</v>
      </c>
      <c r="C12275">
        <v>10</v>
      </c>
      <c r="D12275" t="s">
        <v>33</v>
      </c>
      <c r="E12275" t="s">
        <v>1937</v>
      </c>
      <c r="F12275" s="1">
        <v>1.7063657407407406E-2</v>
      </c>
      <c r="G12275">
        <f>_xlfn.XLOOKUP($A12275,Product_pricing!$B:$B,Product_pricing!$C:$C)</f>
        <v>29</v>
      </c>
      <c r="H12275">
        <f t="shared" si="573"/>
        <v>78.3</v>
      </c>
      <c r="I12275" s="10">
        <f t="shared" si="574"/>
        <v>6.9094909455930567E-2</v>
      </c>
      <c r="J12275" t="str">
        <f>_xlfn.XLOOKUP(A12275,Product_Details!$A:$A,Product_Details!$G:$G,"mens")</f>
        <v>Mens</v>
      </c>
      <c r="K12275">
        <f t="shared" si="575"/>
        <v>1512</v>
      </c>
    </row>
    <row r="12276" spans="1:11" ht="15">
      <c r="A12276" t="s">
        <v>22</v>
      </c>
      <c r="B12276">
        <v>1</v>
      </c>
      <c r="C12276">
        <v>23</v>
      </c>
      <c r="D12276" t="s">
        <v>33</v>
      </c>
      <c r="E12276" t="s">
        <v>1938</v>
      </c>
      <c r="F12276" s="1">
        <v>1.7900462962962962E-2</v>
      </c>
      <c r="G12276">
        <f>_xlfn.XLOOKUP($A12276,Product_pricing!$B:$B,Product_pricing!$C:$C)</f>
        <v>13</v>
      </c>
      <c r="H12276">
        <f t="shared" si="573"/>
        <v>10.01</v>
      </c>
      <c r="I12276" s="10">
        <f t="shared" si="574"/>
        <v>8.8332061769331414E-3</v>
      </c>
      <c r="J12276" t="str">
        <f>_xlfn.XLOOKUP(A12276,Product_Details!$A:$A,Product_Details!$G:$G,"mens")</f>
        <v>Womens</v>
      </c>
      <c r="K12276">
        <f t="shared" si="575"/>
        <v>1883.75</v>
      </c>
    </row>
    <row r="12277" spans="1:11" ht="15">
      <c r="A12277" t="s">
        <v>35</v>
      </c>
      <c r="B12277">
        <v>5</v>
      </c>
      <c r="C12277">
        <v>23</v>
      </c>
      <c r="D12277" t="s">
        <v>33</v>
      </c>
      <c r="E12277" t="s">
        <v>1938</v>
      </c>
      <c r="F12277" s="1">
        <v>1.7900462962962962E-2</v>
      </c>
      <c r="G12277">
        <f>_xlfn.XLOOKUP($A12277,Product_pricing!$B:$B,Product_pricing!$C:$C)</f>
        <v>32</v>
      </c>
      <c r="H12277">
        <f t="shared" si="573"/>
        <v>123.2</v>
      </c>
      <c r="I12277" s="10">
        <f t="shared" si="574"/>
        <v>0.10871638371610021</v>
      </c>
      <c r="J12277" t="str">
        <f>_xlfn.XLOOKUP(A12277,Product_Details!$A:$A,Product_Details!$G:$G,"mens")</f>
        <v>Womens</v>
      </c>
      <c r="K12277">
        <f t="shared" si="575"/>
        <v>1883.75</v>
      </c>
    </row>
    <row r="12278" spans="1:11" ht="15">
      <c r="A12278" t="s">
        <v>29</v>
      </c>
      <c r="B12278">
        <v>2</v>
      </c>
      <c r="C12278">
        <v>23</v>
      </c>
      <c r="D12278" t="s">
        <v>33</v>
      </c>
      <c r="E12278" t="s">
        <v>1938</v>
      </c>
      <c r="F12278" s="1">
        <v>1.7900462962962962E-2</v>
      </c>
      <c r="G12278">
        <f>_xlfn.XLOOKUP($A12278,Product_pricing!$B:$B,Product_pricing!$C:$C)</f>
        <v>10</v>
      </c>
      <c r="H12278">
        <f t="shared" si="573"/>
        <v>15.4</v>
      </c>
      <c r="I12278" s="10">
        <f t="shared" si="574"/>
        <v>1.3589547964512526E-2</v>
      </c>
      <c r="J12278" t="str">
        <f>_xlfn.XLOOKUP(A12278,Product_Details!$A:$A,Product_Details!$G:$G,"mens")</f>
        <v>Womens</v>
      </c>
      <c r="K12278">
        <f t="shared" si="575"/>
        <v>1883.75</v>
      </c>
    </row>
    <row r="12279" spans="1:11" ht="15">
      <c r="A12279" t="s">
        <v>30</v>
      </c>
      <c r="B12279">
        <v>5</v>
      </c>
      <c r="C12279">
        <v>23</v>
      </c>
      <c r="D12279" t="s">
        <v>33</v>
      </c>
      <c r="E12279" t="s">
        <v>1938</v>
      </c>
      <c r="F12279" s="1">
        <v>1.7900462962962962E-2</v>
      </c>
      <c r="G12279">
        <f>_xlfn.XLOOKUP($A12279,Product_pricing!$B:$B,Product_pricing!$C:$C)</f>
        <v>19</v>
      </c>
      <c r="H12279">
        <f t="shared" si="573"/>
        <v>73.150000000000006</v>
      </c>
      <c r="I12279" s="10">
        <f t="shared" si="574"/>
        <v>6.455035283143451E-2</v>
      </c>
      <c r="J12279" t="str">
        <f>_xlfn.XLOOKUP(A12279,Product_Details!$A:$A,Product_Details!$G:$G,"mens")</f>
        <v>Womens</v>
      </c>
      <c r="K12279">
        <f t="shared" si="575"/>
        <v>1883.75</v>
      </c>
    </row>
    <row r="12280" spans="1:11" ht="15">
      <c r="A12280" t="s">
        <v>41</v>
      </c>
      <c r="B12280">
        <v>5</v>
      </c>
      <c r="C12280">
        <v>23</v>
      </c>
      <c r="D12280" t="s">
        <v>33</v>
      </c>
      <c r="E12280" t="s">
        <v>1938</v>
      </c>
      <c r="F12280" s="1">
        <v>1.7900462962962962E-2</v>
      </c>
      <c r="G12280">
        <f>_xlfn.XLOOKUP($A12280,Product_pricing!$B:$B,Product_pricing!$C:$C)</f>
        <v>10</v>
      </c>
      <c r="H12280">
        <f t="shared" si="573"/>
        <v>38.5</v>
      </c>
      <c r="I12280" s="10">
        <f t="shared" si="574"/>
        <v>3.3973869911281318E-2</v>
      </c>
      <c r="J12280" t="str">
        <f>_xlfn.XLOOKUP(A12280,Product_Details!$A:$A,Product_Details!$G:$G,"mens")</f>
        <v>Mens</v>
      </c>
      <c r="K12280">
        <f t="shared" si="575"/>
        <v>1890</v>
      </c>
    </row>
    <row r="12281" spans="1:11" ht="15">
      <c r="A12281" t="s">
        <v>31</v>
      </c>
      <c r="B12281">
        <v>1</v>
      </c>
      <c r="C12281">
        <v>23</v>
      </c>
      <c r="D12281" t="s">
        <v>33</v>
      </c>
      <c r="E12281" t="s">
        <v>1938</v>
      </c>
      <c r="F12281" s="1">
        <v>1.7900462962962962E-2</v>
      </c>
      <c r="G12281">
        <f>_xlfn.XLOOKUP($A12281,Product_pricing!$B:$B,Product_pricing!$C:$C)</f>
        <v>57</v>
      </c>
      <c r="H12281">
        <f t="shared" si="573"/>
        <v>43.89</v>
      </c>
      <c r="I12281" s="10">
        <f t="shared" si="574"/>
        <v>3.8730211698860692E-2</v>
      </c>
      <c r="J12281" t="str">
        <f>_xlfn.XLOOKUP(A12281,Product_Details!$A:$A,Product_Details!$G:$G,"mens")</f>
        <v>Mens</v>
      </c>
      <c r="K12281">
        <f t="shared" si="575"/>
        <v>1890</v>
      </c>
    </row>
    <row r="12282" spans="1:11" ht="15">
      <c r="A12282" t="s">
        <v>26</v>
      </c>
      <c r="B12282">
        <v>5</v>
      </c>
      <c r="C12282">
        <v>23</v>
      </c>
      <c r="D12282" t="s">
        <v>33</v>
      </c>
      <c r="E12282" t="s">
        <v>1938</v>
      </c>
      <c r="F12282" s="1">
        <v>1.7900462962962962E-2</v>
      </c>
      <c r="G12282">
        <f>_xlfn.XLOOKUP($A12282,Product_pricing!$B:$B,Product_pricing!$C:$C)</f>
        <v>17</v>
      </c>
      <c r="H12282">
        <f t="shared" si="573"/>
        <v>65.45</v>
      </c>
      <c r="I12282" s="10">
        <f t="shared" si="574"/>
        <v>5.7755578849178237E-2</v>
      </c>
      <c r="J12282" t="str">
        <f>_xlfn.XLOOKUP(A12282,Product_Details!$A:$A,Product_Details!$G:$G,"mens")</f>
        <v>Mens</v>
      </c>
      <c r="K12282">
        <f t="shared" si="575"/>
        <v>1890</v>
      </c>
    </row>
    <row r="12283" spans="1:11" ht="15">
      <c r="A12283" t="s">
        <v>27</v>
      </c>
      <c r="B12283">
        <v>3</v>
      </c>
      <c r="C12283">
        <v>23</v>
      </c>
      <c r="D12283" t="s">
        <v>33</v>
      </c>
      <c r="E12283" t="s">
        <v>1938</v>
      </c>
      <c r="F12283" s="1">
        <v>1.7900462962962962E-2</v>
      </c>
      <c r="G12283">
        <f>_xlfn.XLOOKUP($A12283,Product_pricing!$B:$B,Product_pricing!$C:$C)</f>
        <v>29</v>
      </c>
      <c r="H12283">
        <f t="shared" si="573"/>
        <v>66.989999999999995</v>
      </c>
      <c r="I12283" s="10">
        <f t="shared" si="574"/>
        <v>5.9114533645629477E-2</v>
      </c>
      <c r="J12283" t="str">
        <f>_xlfn.XLOOKUP(A12283,Product_Details!$A:$A,Product_Details!$G:$G,"mens")</f>
        <v>Mens</v>
      </c>
      <c r="K12283">
        <f t="shared" si="575"/>
        <v>1890</v>
      </c>
    </row>
    <row r="12284" spans="1:11" ht="15">
      <c r="A12284" t="s">
        <v>29</v>
      </c>
      <c r="B12284">
        <v>4</v>
      </c>
      <c r="C12284">
        <v>23</v>
      </c>
      <c r="D12284" t="s">
        <v>33</v>
      </c>
      <c r="E12284" t="s">
        <v>1939</v>
      </c>
      <c r="F12284" s="1">
        <v>3.2575231481481483E-2</v>
      </c>
      <c r="G12284">
        <f>_xlfn.XLOOKUP($A12284,Product_pricing!$B:$B,Product_pricing!$C:$C)</f>
        <v>10</v>
      </c>
      <c r="H12284">
        <f t="shared" si="573"/>
        <v>30.8</v>
      </c>
      <c r="I12284" s="10">
        <f t="shared" si="574"/>
        <v>2.7179095929025052E-2</v>
      </c>
      <c r="J12284" t="str">
        <f>_xlfn.XLOOKUP(A12284,Product_Details!$A:$A,Product_Details!$G:$G,"mens")</f>
        <v>Womens</v>
      </c>
      <c r="K12284">
        <f t="shared" si="575"/>
        <v>2511.6666666666665</v>
      </c>
    </row>
    <row r="12285" spans="1:11" ht="15">
      <c r="A12285" t="s">
        <v>30</v>
      </c>
      <c r="B12285">
        <v>2</v>
      </c>
      <c r="C12285">
        <v>23</v>
      </c>
      <c r="D12285" t="s">
        <v>33</v>
      </c>
      <c r="E12285" t="s">
        <v>1939</v>
      </c>
      <c r="F12285" s="1">
        <v>3.2575231481481483E-2</v>
      </c>
      <c r="G12285">
        <f>_xlfn.XLOOKUP($A12285,Product_pricing!$B:$B,Product_pricing!$C:$C)</f>
        <v>19</v>
      </c>
      <c r="H12285">
        <f t="shared" si="573"/>
        <v>29.26</v>
      </c>
      <c r="I12285" s="10">
        <f t="shared" si="574"/>
        <v>2.58201411325738E-2</v>
      </c>
      <c r="J12285" t="str">
        <f>_xlfn.XLOOKUP(A12285,Product_Details!$A:$A,Product_Details!$G:$G,"mens")</f>
        <v>Womens</v>
      </c>
      <c r="K12285">
        <f t="shared" si="575"/>
        <v>2511.6666666666665</v>
      </c>
    </row>
    <row r="12286" spans="1:11" ht="15">
      <c r="A12286" t="s">
        <v>38</v>
      </c>
      <c r="B12286">
        <v>1</v>
      </c>
      <c r="C12286">
        <v>23</v>
      </c>
      <c r="D12286" t="s">
        <v>33</v>
      </c>
      <c r="E12286" t="s">
        <v>1939</v>
      </c>
      <c r="F12286" s="1">
        <v>3.2575231481481483E-2</v>
      </c>
      <c r="G12286">
        <f>_xlfn.XLOOKUP($A12286,Product_pricing!$B:$B,Product_pricing!$C:$C)</f>
        <v>54</v>
      </c>
      <c r="H12286">
        <f t="shared" si="573"/>
        <v>41.58</v>
      </c>
      <c r="I12286" s="10">
        <f t="shared" si="574"/>
        <v>3.6691779504183814E-2</v>
      </c>
      <c r="J12286" t="str">
        <f>_xlfn.XLOOKUP(A12286,Product_Details!$A:$A,Product_Details!$G:$G,"mens")</f>
        <v>Womens</v>
      </c>
      <c r="K12286">
        <f t="shared" si="575"/>
        <v>2511.6666666666665</v>
      </c>
    </row>
    <row r="12287" spans="1:11" ht="15">
      <c r="A12287" t="s">
        <v>26</v>
      </c>
      <c r="B12287">
        <v>5</v>
      </c>
      <c r="C12287">
        <v>23</v>
      </c>
      <c r="D12287" t="s">
        <v>33</v>
      </c>
      <c r="E12287" t="s">
        <v>1939</v>
      </c>
      <c r="F12287" s="1">
        <v>3.2575231481481483E-2</v>
      </c>
      <c r="G12287">
        <f>_xlfn.XLOOKUP($A12287,Product_pricing!$B:$B,Product_pricing!$C:$C)</f>
        <v>17</v>
      </c>
      <c r="H12287">
        <f t="shared" si="573"/>
        <v>65.45</v>
      </c>
      <c r="I12287" s="10">
        <f t="shared" si="574"/>
        <v>5.7755578849178237E-2</v>
      </c>
      <c r="J12287" t="str">
        <f>_xlfn.XLOOKUP(A12287,Product_Details!$A:$A,Product_Details!$G:$G,"mens")</f>
        <v>Mens</v>
      </c>
      <c r="K12287">
        <f t="shared" si="575"/>
        <v>3780</v>
      </c>
    </row>
    <row r="12288" spans="1:11" ht="15">
      <c r="A12288" t="s">
        <v>27</v>
      </c>
      <c r="B12288">
        <v>3</v>
      </c>
      <c r="C12288">
        <v>23</v>
      </c>
      <c r="D12288" t="s">
        <v>33</v>
      </c>
      <c r="E12288" t="s">
        <v>1939</v>
      </c>
      <c r="F12288" s="1">
        <v>3.2575231481481483E-2</v>
      </c>
      <c r="G12288">
        <f>_xlfn.XLOOKUP($A12288,Product_pricing!$B:$B,Product_pricing!$C:$C)</f>
        <v>29</v>
      </c>
      <c r="H12288">
        <f t="shared" si="573"/>
        <v>66.989999999999995</v>
      </c>
      <c r="I12288" s="10">
        <f t="shared" si="574"/>
        <v>5.9114533645629477E-2</v>
      </c>
      <c r="J12288" t="str">
        <f>_xlfn.XLOOKUP(A12288,Product_Details!$A:$A,Product_Details!$G:$G,"mens")</f>
        <v>Mens</v>
      </c>
      <c r="K12288">
        <f t="shared" si="575"/>
        <v>3780</v>
      </c>
    </row>
    <row r="12289" spans="1:11" ht="15">
      <c r="A12289" t="s">
        <v>35</v>
      </c>
      <c r="B12289">
        <v>5</v>
      </c>
      <c r="C12289">
        <v>20</v>
      </c>
      <c r="D12289" t="s">
        <v>33</v>
      </c>
      <c r="E12289" t="s">
        <v>1940</v>
      </c>
      <c r="F12289" s="1">
        <v>5.4131944444444436E-3</v>
      </c>
      <c r="G12289">
        <f>_xlfn.XLOOKUP($A12289,Product_pricing!$B:$B,Product_pricing!$C:$C)</f>
        <v>32</v>
      </c>
      <c r="H12289">
        <f t="shared" si="573"/>
        <v>128</v>
      </c>
      <c r="I12289" s="10">
        <f t="shared" si="574"/>
        <v>0.11295208697776644</v>
      </c>
      <c r="J12289" t="str">
        <f>_xlfn.XLOOKUP(A12289,Product_Details!$A:$A,Product_Details!$G:$G,"mens")</f>
        <v>Womens</v>
      </c>
      <c r="K12289">
        <f t="shared" si="575"/>
        <v>2511.6666666666665</v>
      </c>
    </row>
    <row r="12290" spans="1:11" ht="15">
      <c r="A12290" t="s">
        <v>30</v>
      </c>
      <c r="B12290">
        <v>1</v>
      </c>
      <c r="C12290">
        <v>20</v>
      </c>
      <c r="D12290" t="s">
        <v>33</v>
      </c>
      <c r="E12290" t="s">
        <v>1940</v>
      </c>
      <c r="F12290" s="1">
        <v>5.4131944444444436E-3</v>
      </c>
      <c r="G12290">
        <f>_xlfn.XLOOKUP($A12290,Product_pricing!$B:$B,Product_pricing!$C:$C)</f>
        <v>19</v>
      </c>
      <c r="H12290">
        <f t="shared" si="573"/>
        <v>15.200000000000001</v>
      </c>
      <c r="I12290" s="10">
        <f t="shared" si="574"/>
        <v>1.3413060328609767E-2</v>
      </c>
      <c r="J12290" t="str">
        <f>_xlfn.XLOOKUP(A12290,Product_Details!$A:$A,Product_Details!$G:$G,"mens")</f>
        <v>Womens</v>
      </c>
      <c r="K12290">
        <f t="shared" si="575"/>
        <v>2511.6666666666665</v>
      </c>
    </row>
    <row r="12291" spans="1:11" ht="15">
      <c r="A12291" t="s">
        <v>38</v>
      </c>
      <c r="B12291">
        <v>3</v>
      </c>
      <c r="C12291">
        <v>20</v>
      </c>
      <c r="D12291" t="s">
        <v>33</v>
      </c>
      <c r="E12291" t="s">
        <v>1940</v>
      </c>
      <c r="F12291" s="1">
        <v>5.4131944444444436E-3</v>
      </c>
      <c r="G12291">
        <f>_xlfn.XLOOKUP($A12291,Product_pricing!$B:$B,Product_pricing!$C:$C)</f>
        <v>54</v>
      </c>
      <c r="H12291">
        <f t="shared" ref="H12291:H12354" si="576">B12291*G12291*(1-C12291/100)</f>
        <v>129.6</v>
      </c>
      <c r="I12291" s="10">
        <f t="shared" ref="I12291:I12354" si="577">(H12291/SUM($H:$H))*1000</f>
        <v>0.11436398806498853</v>
      </c>
      <c r="J12291" t="str">
        <f>_xlfn.XLOOKUP(A12291,Product_Details!$A:$A,Product_Details!$G:$G,"mens")</f>
        <v>Womens</v>
      </c>
      <c r="K12291">
        <f t="shared" ref="K12291:K12354" si="578">COUNTIFS($J:$J, J12291) / COUNTIFS($J:$J, J12291, $E:$E, E12291)</f>
        <v>2511.6666666666665</v>
      </c>
    </row>
    <row r="12292" spans="1:11" ht="15">
      <c r="A12292" t="s">
        <v>25</v>
      </c>
      <c r="B12292">
        <v>5</v>
      </c>
      <c r="C12292">
        <v>20</v>
      </c>
      <c r="D12292" t="s">
        <v>33</v>
      </c>
      <c r="E12292" t="s">
        <v>1940</v>
      </c>
      <c r="F12292" s="1">
        <v>5.4131944444444436E-3</v>
      </c>
      <c r="G12292">
        <f>_xlfn.XLOOKUP($A12292,Product_pricing!$B:$B,Product_pricing!$C:$C)</f>
        <v>40</v>
      </c>
      <c r="H12292">
        <f t="shared" si="576"/>
        <v>160</v>
      </c>
      <c r="I12292" s="10">
        <f t="shared" si="577"/>
        <v>0.14119010872220805</v>
      </c>
      <c r="J12292" t="str">
        <f>_xlfn.XLOOKUP(A12292,Product_Details!$A:$A,Product_Details!$G:$G,"mens")</f>
        <v>Mens</v>
      </c>
      <c r="K12292">
        <f t="shared" si="578"/>
        <v>1512</v>
      </c>
    </row>
    <row r="12293" spans="1:11" ht="15">
      <c r="A12293" t="s">
        <v>41</v>
      </c>
      <c r="B12293">
        <v>1</v>
      </c>
      <c r="C12293">
        <v>20</v>
      </c>
      <c r="D12293" t="s">
        <v>33</v>
      </c>
      <c r="E12293" t="s">
        <v>1940</v>
      </c>
      <c r="F12293" s="1">
        <v>5.4131944444444436E-3</v>
      </c>
      <c r="G12293">
        <f>_xlfn.XLOOKUP($A12293,Product_pricing!$B:$B,Product_pricing!$C:$C)</f>
        <v>10</v>
      </c>
      <c r="H12293">
        <f t="shared" si="576"/>
        <v>8</v>
      </c>
      <c r="I12293" s="10">
        <f t="shared" si="577"/>
        <v>7.0595054361104028E-3</v>
      </c>
      <c r="J12293" t="str">
        <f>_xlfn.XLOOKUP(A12293,Product_Details!$A:$A,Product_Details!$G:$G,"mens")</f>
        <v>Mens</v>
      </c>
      <c r="K12293">
        <f t="shared" si="578"/>
        <v>1512</v>
      </c>
    </row>
    <row r="12294" spans="1:11" ht="15">
      <c r="A12294" t="s">
        <v>31</v>
      </c>
      <c r="B12294">
        <v>2</v>
      </c>
      <c r="C12294">
        <v>20</v>
      </c>
      <c r="D12294" t="s">
        <v>33</v>
      </c>
      <c r="E12294" t="s">
        <v>1940</v>
      </c>
      <c r="F12294" s="1">
        <v>5.4131944444444436E-3</v>
      </c>
      <c r="G12294">
        <f>_xlfn.XLOOKUP($A12294,Product_pricing!$B:$B,Product_pricing!$C:$C)</f>
        <v>57</v>
      </c>
      <c r="H12294">
        <f t="shared" si="576"/>
        <v>91.2</v>
      </c>
      <c r="I12294" s="10">
        <f t="shared" si="577"/>
        <v>8.0478361971658585E-2</v>
      </c>
      <c r="J12294" t="str">
        <f>_xlfn.XLOOKUP(A12294,Product_Details!$A:$A,Product_Details!$G:$G,"mens")</f>
        <v>Mens</v>
      </c>
      <c r="K12294">
        <f t="shared" si="578"/>
        <v>1512</v>
      </c>
    </row>
    <row r="12295" spans="1:11" ht="15">
      <c r="A12295" t="s">
        <v>26</v>
      </c>
      <c r="B12295">
        <v>4</v>
      </c>
      <c r="C12295">
        <v>20</v>
      </c>
      <c r="D12295" t="s">
        <v>33</v>
      </c>
      <c r="E12295" t="s">
        <v>1940</v>
      </c>
      <c r="F12295" s="1">
        <v>5.4131944444444436E-3</v>
      </c>
      <c r="G12295">
        <f>_xlfn.XLOOKUP($A12295,Product_pricing!$B:$B,Product_pricing!$C:$C)</f>
        <v>17</v>
      </c>
      <c r="H12295">
        <f t="shared" si="576"/>
        <v>54.400000000000006</v>
      </c>
      <c r="I12295" s="10">
        <f t="shared" si="577"/>
        <v>4.800463696555074E-2</v>
      </c>
      <c r="J12295" t="str">
        <f>_xlfn.XLOOKUP(A12295,Product_Details!$A:$A,Product_Details!$G:$G,"mens")</f>
        <v>Mens</v>
      </c>
      <c r="K12295">
        <f t="shared" si="578"/>
        <v>1512</v>
      </c>
    </row>
    <row r="12296" spans="1:11" ht="15">
      <c r="A12296" t="s">
        <v>27</v>
      </c>
      <c r="B12296">
        <v>4</v>
      </c>
      <c r="C12296">
        <v>20</v>
      </c>
      <c r="D12296" t="s">
        <v>33</v>
      </c>
      <c r="E12296" t="s">
        <v>1940</v>
      </c>
      <c r="F12296" s="1">
        <v>5.4131944444444436E-3</v>
      </c>
      <c r="G12296">
        <f>_xlfn.XLOOKUP($A12296,Product_pricing!$B:$B,Product_pricing!$C:$C)</f>
        <v>29</v>
      </c>
      <c r="H12296">
        <f t="shared" si="576"/>
        <v>92.800000000000011</v>
      </c>
      <c r="I12296" s="10">
        <f t="shared" si="577"/>
        <v>8.1890263058880683E-2</v>
      </c>
      <c r="J12296" t="str">
        <f>_xlfn.XLOOKUP(A12296,Product_Details!$A:$A,Product_Details!$G:$G,"mens")</f>
        <v>Mens</v>
      </c>
      <c r="K12296">
        <f t="shared" si="578"/>
        <v>1512</v>
      </c>
    </row>
    <row r="12297" spans="1:11" ht="15">
      <c r="A12297" t="s">
        <v>22</v>
      </c>
      <c r="B12297">
        <v>3</v>
      </c>
      <c r="C12297">
        <v>22</v>
      </c>
      <c r="D12297" t="s">
        <v>33</v>
      </c>
      <c r="E12297" t="s">
        <v>1941</v>
      </c>
      <c r="F12297" s="1">
        <v>3.0631944444444444E-2</v>
      </c>
      <c r="G12297">
        <f>_xlfn.XLOOKUP($A12297,Product_pricing!$B:$B,Product_pricing!$C:$C)</f>
        <v>13</v>
      </c>
      <c r="H12297">
        <f t="shared" si="576"/>
        <v>30.42</v>
      </c>
      <c r="I12297" s="10">
        <f t="shared" si="577"/>
        <v>2.6843769420809807E-2</v>
      </c>
      <c r="J12297" t="str">
        <f>_xlfn.XLOOKUP(A12297,Product_Details!$A:$A,Product_Details!$G:$G,"mens")</f>
        <v>Womens</v>
      </c>
      <c r="K12297">
        <f t="shared" si="578"/>
        <v>2511.6666666666665</v>
      </c>
    </row>
    <row r="12298" spans="1:11" ht="15">
      <c r="A12298" t="s">
        <v>35</v>
      </c>
      <c r="B12298">
        <v>4</v>
      </c>
      <c r="C12298">
        <v>22</v>
      </c>
      <c r="D12298" t="s">
        <v>33</v>
      </c>
      <c r="E12298" t="s">
        <v>1941</v>
      </c>
      <c r="F12298" s="1">
        <v>3.0631944444444444E-2</v>
      </c>
      <c r="G12298">
        <f>_xlfn.XLOOKUP($A12298,Product_pricing!$B:$B,Product_pricing!$C:$C)</f>
        <v>32</v>
      </c>
      <c r="H12298">
        <f t="shared" si="576"/>
        <v>99.84</v>
      </c>
      <c r="I12298" s="10">
        <f t="shared" si="577"/>
        <v>8.8102627842657835E-2</v>
      </c>
      <c r="J12298" t="str">
        <f>_xlfn.XLOOKUP(A12298,Product_Details!$A:$A,Product_Details!$G:$G,"mens")</f>
        <v>Womens</v>
      </c>
      <c r="K12298">
        <f t="shared" si="578"/>
        <v>2511.6666666666665</v>
      </c>
    </row>
    <row r="12299" spans="1:11" ht="15">
      <c r="A12299" t="s">
        <v>30</v>
      </c>
      <c r="B12299">
        <v>4</v>
      </c>
      <c r="C12299">
        <v>22</v>
      </c>
      <c r="D12299" t="s">
        <v>33</v>
      </c>
      <c r="E12299" t="s">
        <v>1941</v>
      </c>
      <c r="F12299" s="1">
        <v>3.0631944444444444E-2</v>
      </c>
      <c r="G12299">
        <f>_xlfn.XLOOKUP($A12299,Product_pricing!$B:$B,Product_pricing!$C:$C)</f>
        <v>19</v>
      </c>
      <c r="H12299">
        <f t="shared" si="576"/>
        <v>59.28</v>
      </c>
      <c r="I12299" s="10">
        <f t="shared" si="577"/>
        <v>5.231093528157809E-2</v>
      </c>
      <c r="J12299" t="str">
        <f>_xlfn.XLOOKUP(A12299,Product_Details!$A:$A,Product_Details!$G:$G,"mens")</f>
        <v>Womens</v>
      </c>
      <c r="K12299">
        <f t="shared" si="578"/>
        <v>2511.6666666666665</v>
      </c>
    </row>
    <row r="12300" spans="1:11" ht="15">
      <c r="A12300" t="s">
        <v>25</v>
      </c>
      <c r="B12300">
        <v>1</v>
      </c>
      <c r="C12300">
        <v>22</v>
      </c>
      <c r="D12300" t="s">
        <v>33</v>
      </c>
      <c r="E12300" t="s">
        <v>1941</v>
      </c>
      <c r="F12300" s="1">
        <v>3.0631944444444444E-2</v>
      </c>
      <c r="G12300">
        <f>_xlfn.XLOOKUP($A12300,Product_pricing!$B:$B,Product_pricing!$C:$C)</f>
        <v>40</v>
      </c>
      <c r="H12300">
        <f t="shared" si="576"/>
        <v>31.200000000000003</v>
      </c>
      <c r="I12300" s="10">
        <f t="shared" si="577"/>
        <v>2.7532071200830573E-2</v>
      </c>
      <c r="J12300" t="str">
        <f>_xlfn.XLOOKUP(A12300,Product_Details!$A:$A,Product_Details!$G:$G,"mens")</f>
        <v>Mens</v>
      </c>
      <c r="K12300">
        <f t="shared" si="578"/>
        <v>7560</v>
      </c>
    </row>
    <row r="12301" spans="1:11" ht="15">
      <c r="A12301" t="s">
        <v>22</v>
      </c>
      <c r="B12301">
        <v>2</v>
      </c>
      <c r="C12301">
        <v>7</v>
      </c>
      <c r="D12301" t="s">
        <v>23</v>
      </c>
      <c r="E12301" t="s">
        <v>1942</v>
      </c>
      <c r="F12301" s="1">
        <v>2.5575231481481484E-2</v>
      </c>
      <c r="G12301">
        <f>_xlfn.XLOOKUP($A12301,Product_pricing!$B:$B,Product_pricing!$C:$C)</f>
        <v>13</v>
      </c>
      <c r="H12301">
        <f t="shared" si="576"/>
        <v>24.18</v>
      </c>
      <c r="I12301" s="10">
        <f t="shared" si="577"/>
        <v>2.133735518064369E-2</v>
      </c>
      <c r="J12301" t="str">
        <f>_xlfn.XLOOKUP(A12301,Product_Details!$A:$A,Product_Details!$G:$G,"mens")</f>
        <v>Womens</v>
      </c>
      <c r="K12301">
        <f t="shared" si="578"/>
        <v>1507</v>
      </c>
    </row>
    <row r="12302" spans="1:11" ht="15">
      <c r="A12302" t="s">
        <v>35</v>
      </c>
      <c r="B12302">
        <v>1</v>
      </c>
      <c r="C12302">
        <v>7</v>
      </c>
      <c r="D12302" t="s">
        <v>23</v>
      </c>
      <c r="E12302" t="s">
        <v>1942</v>
      </c>
      <c r="F12302" s="1">
        <v>2.5575231481481484E-2</v>
      </c>
      <c r="G12302">
        <f>_xlfn.XLOOKUP($A12302,Product_pricing!$B:$B,Product_pricing!$C:$C)</f>
        <v>32</v>
      </c>
      <c r="H12302">
        <f t="shared" si="576"/>
        <v>29.759999999999998</v>
      </c>
      <c r="I12302" s="10">
        <f t="shared" si="577"/>
        <v>2.62613602223307E-2</v>
      </c>
      <c r="J12302" t="str">
        <f>_xlfn.XLOOKUP(A12302,Product_Details!$A:$A,Product_Details!$G:$G,"mens")</f>
        <v>Womens</v>
      </c>
      <c r="K12302">
        <f t="shared" si="578"/>
        <v>1507</v>
      </c>
    </row>
    <row r="12303" spans="1:11" ht="15">
      <c r="A12303" t="s">
        <v>29</v>
      </c>
      <c r="B12303">
        <v>5</v>
      </c>
      <c r="C12303">
        <v>7</v>
      </c>
      <c r="D12303" t="s">
        <v>23</v>
      </c>
      <c r="E12303" t="s">
        <v>1942</v>
      </c>
      <c r="F12303" s="1">
        <v>2.5575231481481484E-2</v>
      </c>
      <c r="G12303">
        <f>_xlfn.XLOOKUP($A12303,Product_pricing!$B:$B,Product_pricing!$C:$C)</f>
        <v>10</v>
      </c>
      <c r="H12303">
        <f t="shared" si="576"/>
        <v>46.5</v>
      </c>
      <c r="I12303" s="10">
        <f t="shared" si="577"/>
        <v>4.1033375347391716E-2</v>
      </c>
      <c r="J12303" t="str">
        <f>_xlfn.XLOOKUP(A12303,Product_Details!$A:$A,Product_Details!$G:$G,"mens")</f>
        <v>Womens</v>
      </c>
      <c r="K12303">
        <f t="shared" si="578"/>
        <v>1507</v>
      </c>
    </row>
    <row r="12304" spans="1:11" ht="15">
      <c r="A12304" t="s">
        <v>30</v>
      </c>
      <c r="B12304">
        <v>1</v>
      </c>
      <c r="C12304">
        <v>7</v>
      </c>
      <c r="D12304" t="s">
        <v>23</v>
      </c>
      <c r="E12304" t="s">
        <v>1942</v>
      </c>
      <c r="F12304" s="1">
        <v>2.5575231481481484E-2</v>
      </c>
      <c r="G12304">
        <f>_xlfn.XLOOKUP($A12304,Product_pricing!$B:$B,Product_pricing!$C:$C)</f>
        <v>19</v>
      </c>
      <c r="H12304">
        <f t="shared" si="576"/>
        <v>17.669999999999998</v>
      </c>
      <c r="I12304" s="10">
        <f t="shared" si="577"/>
        <v>1.5592682632008852E-2</v>
      </c>
      <c r="J12304" t="str">
        <f>_xlfn.XLOOKUP(A12304,Product_Details!$A:$A,Product_Details!$G:$G,"mens")</f>
        <v>Womens</v>
      </c>
      <c r="K12304">
        <f t="shared" si="578"/>
        <v>1507</v>
      </c>
    </row>
    <row r="12305" spans="1:11" ht="15">
      <c r="A12305" t="s">
        <v>38</v>
      </c>
      <c r="B12305">
        <v>5</v>
      </c>
      <c r="C12305">
        <v>7</v>
      </c>
      <c r="D12305" t="s">
        <v>23</v>
      </c>
      <c r="E12305" t="s">
        <v>1942</v>
      </c>
      <c r="F12305" s="1">
        <v>2.5575231481481484E-2</v>
      </c>
      <c r="G12305">
        <f>_xlfn.XLOOKUP($A12305,Product_pricing!$B:$B,Product_pricing!$C:$C)</f>
        <v>54</v>
      </c>
      <c r="H12305">
        <f t="shared" si="576"/>
        <v>251.1</v>
      </c>
      <c r="I12305" s="10">
        <f t="shared" si="577"/>
        <v>0.22158022687591528</v>
      </c>
      <c r="J12305" t="str">
        <f>_xlfn.XLOOKUP(A12305,Product_Details!$A:$A,Product_Details!$G:$G,"mens")</f>
        <v>Womens</v>
      </c>
      <c r="K12305">
        <f t="shared" si="578"/>
        <v>1507</v>
      </c>
    </row>
    <row r="12306" spans="1:11" ht="15">
      <c r="A12306" t="s">
        <v>25</v>
      </c>
      <c r="B12306">
        <v>1</v>
      </c>
      <c r="C12306">
        <v>7</v>
      </c>
      <c r="D12306" t="s">
        <v>23</v>
      </c>
      <c r="E12306" t="s">
        <v>1942</v>
      </c>
      <c r="F12306" s="1">
        <v>2.5575231481481484E-2</v>
      </c>
      <c r="G12306">
        <f>_xlfn.XLOOKUP($A12306,Product_pricing!$B:$B,Product_pricing!$C:$C)</f>
        <v>40</v>
      </c>
      <c r="H12306">
        <f t="shared" si="576"/>
        <v>37.199999999999996</v>
      </c>
      <c r="I12306" s="10">
        <f t="shared" si="577"/>
        <v>3.2826700277913366E-2</v>
      </c>
      <c r="J12306" t="str">
        <f>_xlfn.XLOOKUP(A12306,Product_Details!$A:$A,Product_Details!$G:$G,"mens")</f>
        <v>Mens</v>
      </c>
      <c r="K12306">
        <f t="shared" si="578"/>
        <v>1890</v>
      </c>
    </row>
    <row r="12307" spans="1:11" ht="15">
      <c r="A12307" t="s">
        <v>41</v>
      </c>
      <c r="B12307">
        <v>5</v>
      </c>
      <c r="C12307">
        <v>7</v>
      </c>
      <c r="D12307" t="s">
        <v>23</v>
      </c>
      <c r="E12307" t="s">
        <v>1942</v>
      </c>
      <c r="F12307" s="1">
        <v>2.5575231481481484E-2</v>
      </c>
      <c r="G12307">
        <f>_xlfn.XLOOKUP($A12307,Product_pricing!$B:$B,Product_pricing!$C:$C)</f>
        <v>10</v>
      </c>
      <c r="H12307">
        <f t="shared" si="576"/>
        <v>46.5</v>
      </c>
      <c r="I12307" s="10">
        <f t="shared" si="577"/>
        <v>4.1033375347391716E-2</v>
      </c>
      <c r="J12307" t="str">
        <f>_xlfn.XLOOKUP(A12307,Product_Details!$A:$A,Product_Details!$G:$G,"mens")</f>
        <v>Mens</v>
      </c>
      <c r="K12307">
        <f t="shared" si="578"/>
        <v>1890</v>
      </c>
    </row>
    <row r="12308" spans="1:11" ht="15">
      <c r="A12308" t="s">
        <v>26</v>
      </c>
      <c r="B12308">
        <v>1</v>
      </c>
      <c r="C12308">
        <v>7</v>
      </c>
      <c r="D12308" t="s">
        <v>23</v>
      </c>
      <c r="E12308" t="s">
        <v>1942</v>
      </c>
      <c r="F12308" s="1">
        <v>2.5575231481481484E-2</v>
      </c>
      <c r="G12308">
        <f>_xlfn.XLOOKUP($A12308,Product_pricing!$B:$B,Product_pricing!$C:$C)</f>
        <v>17</v>
      </c>
      <c r="H12308">
        <f t="shared" si="576"/>
        <v>15.809999999999999</v>
      </c>
      <c r="I12308" s="10">
        <f t="shared" si="577"/>
        <v>1.3951347618113183E-2</v>
      </c>
      <c r="J12308" t="str">
        <f>_xlfn.XLOOKUP(A12308,Product_Details!$A:$A,Product_Details!$G:$G,"mens")</f>
        <v>Mens</v>
      </c>
      <c r="K12308">
        <f t="shared" si="578"/>
        <v>1890</v>
      </c>
    </row>
    <row r="12309" spans="1:11" ht="15">
      <c r="A12309" t="s">
        <v>27</v>
      </c>
      <c r="B12309">
        <v>3</v>
      </c>
      <c r="C12309">
        <v>7</v>
      </c>
      <c r="D12309" t="s">
        <v>23</v>
      </c>
      <c r="E12309" t="s">
        <v>1942</v>
      </c>
      <c r="F12309" s="1">
        <v>2.5575231481481484E-2</v>
      </c>
      <c r="G12309">
        <f>_xlfn.XLOOKUP($A12309,Product_pricing!$B:$B,Product_pricing!$C:$C)</f>
        <v>29</v>
      </c>
      <c r="H12309">
        <f t="shared" si="576"/>
        <v>80.91</v>
      </c>
      <c r="I12309" s="10">
        <f t="shared" si="577"/>
        <v>7.1398073104461585E-2</v>
      </c>
      <c r="J12309" t="str">
        <f>_xlfn.XLOOKUP(A12309,Product_Details!$A:$A,Product_Details!$G:$G,"mens")</f>
        <v>Mens</v>
      </c>
      <c r="K12309">
        <f t="shared" si="578"/>
        <v>1890</v>
      </c>
    </row>
    <row r="12310" spans="1:11" ht="15">
      <c r="A12310" t="s">
        <v>29</v>
      </c>
      <c r="B12310">
        <v>5</v>
      </c>
      <c r="C12310">
        <v>1</v>
      </c>
      <c r="D12310" t="s">
        <v>23</v>
      </c>
      <c r="E12310" t="s">
        <v>1943</v>
      </c>
      <c r="F12310" s="1">
        <v>1.4091435185185186E-2</v>
      </c>
      <c r="G12310">
        <f>_xlfn.XLOOKUP($A12310,Product_pricing!$B:$B,Product_pricing!$C:$C)</f>
        <v>10</v>
      </c>
      <c r="H12310">
        <f t="shared" si="576"/>
        <v>49.5</v>
      </c>
      <c r="I12310" s="10">
        <f t="shared" si="577"/>
        <v>4.368068988593312E-2</v>
      </c>
      <c r="J12310" t="str">
        <f>_xlfn.XLOOKUP(A12310,Product_Details!$A:$A,Product_Details!$G:$G,"mens")</f>
        <v>Womens</v>
      </c>
      <c r="K12310">
        <f t="shared" si="578"/>
        <v>3767.5</v>
      </c>
    </row>
    <row r="12311" spans="1:11" ht="15">
      <c r="A12311" t="s">
        <v>30</v>
      </c>
      <c r="B12311">
        <v>1</v>
      </c>
      <c r="C12311">
        <v>1</v>
      </c>
      <c r="D12311" t="s">
        <v>23</v>
      </c>
      <c r="E12311" t="s">
        <v>1943</v>
      </c>
      <c r="F12311" s="1">
        <v>1.4091435185185186E-2</v>
      </c>
      <c r="G12311">
        <f>_xlfn.XLOOKUP($A12311,Product_pricing!$B:$B,Product_pricing!$C:$C)</f>
        <v>19</v>
      </c>
      <c r="H12311">
        <f t="shared" si="576"/>
        <v>18.809999999999999</v>
      </c>
      <c r="I12311" s="10">
        <f t="shared" si="577"/>
        <v>1.6598662156654582E-2</v>
      </c>
      <c r="J12311" t="str">
        <f>_xlfn.XLOOKUP(A12311,Product_Details!$A:$A,Product_Details!$G:$G,"mens")</f>
        <v>Womens</v>
      </c>
      <c r="K12311">
        <f t="shared" si="578"/>
        <v>3767.5</v>
      </c>
    </row>
    <row r="12312" spans="1:11" ht="15">
      <c r="A12312" t="s">
        <v>31</v>
      </c>
      <c r="B12312">
        <v>4</v>
      </c>
      <c r="C12312">
        <v>1</v>
      </c>
      <c r="D12312" t="s">
        <v>23</v>
      </c>
      <c r="E12312" t="s">
        <v>1943</v>
      </c>
      <c r="F12312" s="1">
        <v>1.4091435185185186E-2</v>
      </c>
      <c r="G12312">
        <f>_xlfn.XLOOKUP($A12312,Product_pricing!$B:$B,Product_pricing!$C:$C)</f>
        <v>57</v>
      </c>
      <c r="H12312">
        <f t="shared" si="576"/>
        <v>225.72</v>
      </c>
      <c r="I12312" s="10">
        <f t="shared" si="577"/>
        <v>0.19918394587985502</v>
      </c>
      <c r="J12312" t="str">
        <f>_xlfn.XLOOKUP(A12312,Product_Details!$A:$A,Product_Details!$G:$G,"mens")</f>
        <v>Mens</v>
      </c>
      <c r="K12312">
        <f t="shared" si="578"/>
        <v>3780</v>
      </c>
    </row>
    <row r="12313" spans="1:11" ht="15">
      <c r="A12313" t="s">
        <v>27</v>
      </c>
      <c r="B12313">
        <v>2</v>
      </c>
      <c r="C12313">
        <v>1</v>
      </c>
      <c r="D12313" t="s">
        <v>23</v>
      </c>
      <c r="E12313" t="s">
        <v>1943</v>
      </c>
      <c r="F12313" s="1">
        <v>1.4091435185185186E-2</v>
      </c>
      <c r="G12313">
        <f>_xlfn.XLOOKUP($A12313,Product_pricing!$B:$B,Product_pricing!$C:$C)</f>
        <v>29</v>
      </c>
      <c r="H12313">
        <f t="shared" si="576"/>
        <v>57.42</v>
      </c>
      <c r="I12313" s="10">
        <f t="shared" si="577"/>
        <v>5.0669600267682413E-2</v>
      </c>
      <c r="J12313" t="str">
        <f>_xlfn.XLOOKUP(A12313,Product_Details!$A:$A,Product_Details!$G:$G,"mens")</f>
        <v>Mens</v>
      </c>
      <c r="K12313">
        <f t="shared" si="578"/>
        <v>3780</v>
      </c>
    </row>
    <row r="12314" spans="1:11" ht="15">
      <c r="A12314" t="s">
        <v>35</v>
      </c>
      <c r="B12314">
        <v>1</v>
      </c>
      <c r="C12314">
        <v>16</v>
      </c>
      <c r="D12314" t="s">
        <v>23</v>
      </c>
      <c r="E12314" t="s">
        <v>1944</v>
      </c>
      <c r="F12314" s="1">
        <v>1.0791666666666666E-2</v>
      </c>
      <c r="G12314">
        <f>_xlfn.XLOOKUP($A12314,Product_pricing!$B:$B,Product_pricing!$C:$C)</f>
        <v>32</v>
      </c>
      <c r="H12314">
        <f t="shared" si="576"/>
        <v>26.88</v>
      </c>
      <c r="I12314" s="10">
        <f t="shared" si="577"/>
        <v>2.3719938265330955E-2</v>
      </c>
      <c r="J12314" t="str">
        <f>_xlfn.XLOOKUP(A12314,Product_Details!$A:$A,Product_Details!$G:$G,"mens")</f>
        <v>Womens</v>
      </c>
      <c r="K12314">
        <f t="shared" si="578"/>
        <v>3767.5</v>
      </c>
    </row>
    <row r="12315" spans="1:11" ht="15">
      <c r="A12315" t="s">
        <v>38</v>
      </c>
      <c r="B12315">
        <v>3</v>
      </c>
      <c r="C12315">
        <v>16</v>
      </c>
      <c r="D12315" t="s">
        <v>23</v>
      </c>
      <c r="E12315" t="s">
        <v>1944</v>
      </c>
      <c r="F12315" s="1">
        <v>1.0791666666666666E-2</v>
      </c>
      <c r="G12315">
        <f>_xlfn.XLOOKUP($A12315,Product_pricing!$B:$B,Product_pricing!$C:$C)</f>
        <v>54</v>
      </c>
      <c r="H12315">
        <f t="shared" si="576"/>
        <v>136.07999999999998</v>
      </c>
      <c r="I12315" s="10">
        <f t="shared" si="577"/>
        <v>0.12008218746823793</v>
      </c>
      <c r="J12315" t="str">
        <f>_xlfn.XLOOKUP(A12315,Product_Details!$A:$A,Product_Details!$G:$G,"mens")</f>
        <v>Womens</v>
      </c>
      <c r="K12315">
        <f t="shared" si="578"/>
        <v>3767.5</v>
      </c>
    </row>
    <row r="12316" spans="1:11" ht="15">
      <c r="A12316" t="s">
        <v>25</v>
      </c>
      <c r="B12316">
        <v>5</v>
      </c>
      <c r="C12316">
        <v>16</v>
      </c>
      <c r="D12316" t="s">
        <v>23</v>
      </c>
      <c r="E12316" t="s">
        <v>1944</v>
      </c>
      <c r="F12316" s="1">
        <v>1.0791666666666666E-2</v>
      </c>
      <c r="G12316">
        <f>_xlfn.XLOOKUP($A12316,Product_pricing!$B:$B,Product_pricing!$C:$C)</f>
        <v>40</v>
      </c>
      <c r="H12316">
        <f t="shared" si="576"/>
        <v>168</v>
      </c>
      <c r="I12316" s="10">
        <f t="shared" si="577"/>
        <v>0.14824961415831844</v>
      </c>
      <c r="J12316" t="str">
        <f>_xlfn.XLOOKUP(A12316,Product_Details!$A:$A,Product_Details!$G:$G,"mens")</f>
        <v>Mens</v>
      </c>
      <c r="K12316">
        <f t="shared" si="578"/>
        <v>1890</v>
      </c>
    </row>
    <row r="12317" spans="1:11" ht="15">
      <c r="A12317" t="s">
        <v>32</v>
      </c>
      <c r="B12317">
        <v>3</v>
      </c>
      <c r="C12317">
        <v>16</v>
      </c>
      <c r="D12317" t="s">
        <v>23</v>
      </c>
      <c r="E12317" t="s">
        <v>1944</v>
      </c>
      <c r="F12317" s="1">
        <v>1.0791666666666666E-2</v>
      </c>
      <c r="G12317">
        <f>_xlfn.XLOOKUP($A12317,Product_pricing!$B:$B,Product_pricing!$C:$C)</f>
        <v>36</v>
      </c>
      <c r="H12317">
        <f t="shared" si="576"/>
        <v>90.72</v>
      </c>
      <c r="I12317" s="10">
        <f t="shared" si="577"/>
        <v>8.0054791645491966E-2</v>
      </c>
      <c r="J12317" t="str">
        <f>_xlfn.XLOOKUP(A12317,Product_Details!$A:$A,Product_Details!$G:$G,"mens")</f>
        <v>Mens</v>
      </c>
      <c r="K12317">
        <f t="shared" si="578"/>
        <v>1890</v>
      </c>
    </row>
    <row r="12318" spans="1:11" ht="15">
      <c r="A12318" t="s">
        <v>26</v>
      </c>
      <c r="B12318">
        <v>4</v>
      </c>
      <c r="C12318">
        <v>16</v>
      </c>
      <c r="D12318" t="s">
        <v>23</v>
      </c>
      <c r="E12318" t="s">
        <v>1944</v>
      </c>
      <c r="F12318" s="1">
        <v>1.0791666666666666E-2</v>
      </c>
      <c r="G12318">
        <f>_xlfn.XLOOKUP($A12318,Product_pricing!$B:$B,Product_pricing!$C:$C)</f>
        <v>17</v>
      </c>
      <c r="H12318">
        <f t="shared" si="576"/>
        <v>57.12</v>
      </c>
      <c r="I12318" s="10">
        <f t="shared" si="577"/>
        <v>5.0404868813828274E-2</v>
      </c>
      <c r="J12318" t="str">
        <f>_xlfn.XLOOKUP(A12318,Product_Details!$A:$A,Product_Details!$G:$G,"mens")</f>
        <v>Mens</v>
      </c>
      <c r="K12318">
        <f t="shared" si="578"/>
        <v>1890</v>
      </c>
    </row>
    <row r="12319" spans="1:11" ht="15">
      <c r="A12319" t="s">
        <v>27</v>
      </c>
      <c r="B12319">
        <v>2</v>
      </c>
      <c r="C12319">
        <v>16</v>
      </c>
      <c r="D12319" t="s">
        <v>23</v>
      </c>
      <c r="E12319" t="s">
        <v>1944</v>
      </c>
      <c r="F12319" s="1">
        <v>1.0791666666666666E-2</v>
      </c>
      <c r="G12319">
        <f>_xlfn.XLOOKUP($A12319,Product_pricing!$B:$B,Product_pricing!$C:$C)</f>
        <v>29</v>
      </c>
      <c r="H12319">
        <f t="shared" si="576"/>
        <v>48.72</v>
      </c>
      <c r="I12319" s="10">
        <f t="shared" si="577"/>
        <v>4.2992388105912355E-2</v>
      </c>
      <c r="J12319" t="str">
        <f>_xlfn.XLOOKUP(A12319,Product_Details!$A:$A,Product_Details!$G:$G,"mens")</f>
        <v>Mens</v>
      </c>
      <c r="K12319">
        <f t="shared" si="578"/>
        <v>1890</v>
      </c>
    </row>
    <row r="12320" spans="1:11" ht="15">
      <c r="A12320" t="s">
        <v>22</v>
      </c>
      <c r="B12320">
        <v>2</v>
      </c>
      <c r="C12320">
        <v>3</v>
      </c>
      <c r="D12320" t="s">
        <v>23</v>
      </c>
      <c r="E12320" t="s">
        <v>1945</v>
      </c>
      <c r="F12320" s="1">
        <v>2.2744212962962963E-2</v>
      </c>
      <c r="G12320">
        <f>_xlfn.XLOOKUP($A12320,Product_pricing!$B:$B,Product_pricing!$C:$C)</f>
        <v>13</v>
      </c>
      <c r="H12320">
        <f t="shared" si="576"/>
        <v>25.22</v>
      </c>
      <c r="I12320" s="10">
        <f t="shared" si="577"/>
        <v>2.2255090887338045E-2</v>
      </c>
      <c r="J12320" t="str">
        <f>_xlfn.XLOOKUP(A12320,Product_Details!$A:$A,Product_Details!$G:$G,"mens")</f>
        <v>Womens</v>
      </c>
      <c r="K12320">
        <f t="shared" si="578"/>
        <v>1507</v>
      </c>
    </row>
    <row r="12321" spans="1:11" ht="15">
      <c r="A12321" t="s">
        <v>35</v>
      </c>
      <c r="B12321">
        <v>5</v>
      </c>
      <c r="C12321">
        <v>3</v>
      </c>
      <c r="D12321" t="s">
        <v>23</v>
      </c>
      <c r="E12321" t="s">
        <v>1945</v>
      </c>
      <c r="F12321" s="1">
        <v>2.2744212962962963E-2</v>
      </c>
      <c r="G12321">
        <f>_xlfn.XLOOKUP($A12321,Product_pricing!$B:$B,Product_pricing!$C:$C)</f>
        <v>32</v>
      </c>
      <c r="H12321">
        <f t="shared" si="576"/>
        <v>155.19999999999999</v>
      </c>
      <c r="I12321" s="10">
        <f t="shared" si="577"/>
        <v>0.1369544054605418</v>
      </c>
      <c r="J12321" t="str">
        <f>_xlfn.XLOOKUP(A12321,Product_Details!$A:$A,Product_Details!$G:$G,"mens")</f>
        <v>Womens</v>
      </c>
      <c r="K12321">
        <f t="shared" si="578"/>
        <v>1507</v>
      </c>
    </row>
    <row r="12322" spans="1:11" ht="15">
      <c r="A12322" t="s">
        <v>36</v>
      </c>
      <c r="B12322">
        <v>2</v>
      </c>
      <c r="C12322">
        <v>3</v>
      </c>
      <c r="D12322" t="s">
        <v>23</v>
      </c>
      <c r="E12322" t="s">
        <v>1945</v>
      </c>
      <c r="F12322" s="1">
        <v>2.2744212962962963E-2</v>
      </c>
      <c r="G12322">
        <f>_xlfn.XLOOKUP($A12322,Product_pricing!$B:$B,Product_pricing!$C:$C)</f>
        <v>23</v>
      </c>
      <c r="H12322">
        <f t="shared" si="576"/>
        <v>44.62</v>
      </c>
      <c r="I12322" s="10">
        <f t="shared" si="577"/>
        <v>3.937439156990577E-2</v>
      </c>
      <c r="J12322" t="str">
        <f>_xlfn.XLOOKUP(A12322,Product_Details!$A:$A,Product_Details!$G:$G,"mens")</f>
        <v>Womens</v>
      </c>
      <c r="K12322">
        <f t="shared" si="578"/>
        <v>1507</v>
      </c>
    </row>
    <row r="12323" spans="1:11" ht="15">
      <c r="A12323" t="s">
        <v>30</v>
      </c>
      <c r="B12323">
        <v>4</v>
      </c>
      <c r="C12323">
        <v>3</v>
      </c>
      <c r="D12323" t="s">
        <v>23</v>
      </c>
      <c r="E12323" t="s">
        <v>1945</v>
      </c>
      <c r="F12323" s="1">
        <v>2.2744212962962963E-2</v>
      </c>
      <c r="G12323">
        <f>_xlfn.XLOOKUP($A12323,Product_pricing!$B:$B,Product_pricing!$C:$C)</f>
        <v>19</v>
      </c>
      <c r="H12323">
        <f t="shared" si="576"/>
        <v>73.72</v>
      </c>
      <c r="I12323" s="10">
        <f t="shared" si="577"/>
        <v>6.5053342593757363E-2</v>
      </c>
      <c r="J12323" t="str">
        <f>_xlfn.XLOOKUP(A12323,Product_Details!$A:$A,Product_Details!$G:$G,"mens")</f>
        <v>Womens</v>
      </c>
      <c r="K12323">
        <f t="shared" si="578"/>
        <v>1507</v>
      </c>
    </row>
    <row r="12324" spans="1:11" ht="15">
      <c r="A12324" t="s">
        <v>38</v>
      </c>
      <c r="B12324">
        <v>4</v>
      </c>
      <c r="C12324">
        <v>3</v>
      </c>
      <c r="D12324" t="s">
        <v>23</v>
      </c>
      <c r="E12324" t="s">
        <v>1945</v>
      </c>
      <c r="F12324" s="1">
        <v>2.2744212962962963E-2</v>
      </c>
      <c r="G12324">
        <f>_xlfn.XLOOKUP($A12324,Product_pricing!$B:$B,Product_pricing!$C:$C)</f>
        <v>54</v>
      </c>
      <c r="H12324">
        <f t="shared" si="576"/>
        <v>209.51999999999998</v>
      </c>
      <c r="I12324" s="10">
        <f t="shared" si="577"/>
        <v>0.18488844737173143</v>
      </c>
      <c r="J12324" t="str">
        <f>_xlfn.XLOOKUP(A12324,Product_Details!$A:$A,Product_Details!$G:$G,"mens")</f>
        <v>Womens</v>
      </c>
      <c r="K12324">
        <f t="shared" si="578"/>
        <v>1507</v>
      </c>
    </row>
    <row r="12325" spans="1:11" ht="15">
      <c r="A12325" t="s">
        <v>25</v>
      </c>
      <c r="B12325">
        <v>2</v>
      </c>
      <c r="C12325">
        <v>3</v>
      </c>
      <c r="D12325" t="s">
        <v>23</v>
      </c>
      <c r="E12325" t="s">
        <v>1945</v>
      </c>
      <c r="F12325" s="1">
        <v>2.2744212962962963E-2</v>
      </c>
      <c r="G12325">
        <f>_xlfn.XLOOKUP($A12325,Product_pricing!$B:$B,Product_pricing!$C:$C)</f>
        <v>40</v>
      </c>
      <c r="H12325">
        <f t="shared" si="576"/>
        <v>77.599999999999994</v>
      </c>
      <c r="I12325" s="10">
        <f t="shared" si="577"/>
        <v>6.84772027302709E-2</v>
      </c>
      <c r="J12325" t="str">
        <f>_xlfn.XLOOKUP(A12325,Product_Details!$A:$A,Product_Details!$G:$G,"mens")</f>
        <v>Mens</v>
      </c>
      <c r="K12325">
        <f t="shared" si="578"/>
        <v>1512</v>
      </c>
    </row>
    <row r="12326" spans="1:11" ht="15">
      <c r="A12326" t="s">
        <v>41</v>
      </c>
      <c r="B12326">
        <v>1</v>
      </c>
      <c r="C12326">
        <v>3</v>
      </c>
      <c r="D12326" t="s">
        <v>23</v>
      </c>
      <c r="E12326" t="s">
        <v>1945</v>
      </c>
      <c r="F12326" s="1">
        <v>2.2744212962962963E-2</v>
      </c>
      <c r="G12326">
        <f>_xlfn.XLOOKUP($A12326,Product_pricing!$B:$B,Product_pricing!$C:$C)</f>
        <v>10</v>
      </c>
      <c r="H12326">
        <f t="shared" si="576"/>
        <v>9.6999999999999993</v>
      </c>
      <c r="I12326" s="10">
        <f t="shared" si="577"/>
        <v>8.5596503412838625E-3</v>
      </c>
      <c r="J12326" t="str">
        <f>_xlfn.XLOOKUP(A12326,Product_Details!$A:$A,Product_Details!$G:$G,"mens")</f>
        <v>Mens</v>
      </c>
      <c r="K12326">
        <f t="shared" si="578"/>
        <v>1512</v>
      </c>
    </row>
    <row r="12327" spans="1:11" ht="15">
      <c r="A12327" t="s">
        <v>32</v>
      </c>
      <c r="B12327">
        <v>4</v>
      </c>
      <c r="C12327">
        <v>3</v>
      </c>
      <c r="D12327" t="s">
        <v>23</v>
      </c>
      <c r="E12327" t="s">
        <v>1945</v>
      </c>
      <c r="F12327" s="1">
        <v>2.2744212962962963E-2</v>
      </c>
      <c r="G12327">
        <f>_xlfn.XLOOKUP($A12327,Product_pricing!$B:$B,Product_pricing!$C:$C)</f>
        <v>36</v>
      </c>
      <c r="H12327">
        <f t="shared" si="576"/>
        <v>139.68</v>
      </c>
      <c r="I12327" s="10">
        <f t="shared" si="577"/>
        <v>0.12325896491448765</v>
      </c>
      <c r="J12327" t="str">
        <f>_xlfn.XLOOKUP(A12327,Product_Details!$A:$A,Product_Details!$G:$G,"mens")</f>
        <v>Mens</v>
      </c>
      <c r="K12327">
        <f t="shared" si="578"/>
        <v>1512</v>
      </c>
    </row>
    <row r="12328" spans="1:11" ht="15">
      <c r="A12328" t="s">
        <v>26</v>
      </c>
      <c r="B12328">
        <v>5</v>
      </c>
      <c r="C12328">
        <v>3</v>
      </c>
      <c r="D12328" t="s">
        <v>23</v>
      </c>
      <c r="E12328" t="s">
        <v>1945</v>
      </c>
      <c r="F12328" s="1">
        <v>2.2744212962962963E-2</v>
      </c>
      <c r="G12328">
        <f>_xlfn.XLOOKUP($A12328,Product_pricing!$B:$B,Product_pricing!$C:$C)</f>
        <v>17</v>
      </c>
      <c r="H12328">
        <f t="shared" si="576"/>
        <v>82.45</v>
      </c>
      <c r="I12328" s="10">
        <f t="shared" si="577"/>
        <v>7.2757027900912846E-2</v>
      </c>
      <c r="J12328" t="str">
        <f>_xlfn.XLOOKUP(A12328,Product_Details!$A:$A,Product_Details!$G:$G,"mens")</f>
        <v>Mens</v>
      </c>
      <c r="K12328">
        <f t="shared" si="578"/>
        <v>1512</v>
      </c>
    </row>
    <row r="12329" spans="1:11" ht="15">
      <c r="A12329" t="s">
        <v>27</v>
      </c>
      <c r="B12329">
        <v>2</v>
      </c>
      <c r="C12329">
        <v>3</v>
      </c>
      <c r="D12329" t="s">
        <v>23</v>
      </c>
      <c r="E12329" t="s">
        <v>1945</v>
      </c>
      <c r="F12329" s="1">
        <v>2.2744212962962963E-2</v>
      </c>
      <c r="G12329">
        <f>_xlfn.XLOOKUP($A12329,Product_pricing!$B:$B,Product_pricing!$C:$C)</f>
        <v>29</v>
      </c>
      <c r="H12329">
        <f t="shared" si="576"/>
        <v>56.26</v>
      </c>
      <c r="I12329" s="10">
        <f t="shared" si="577"/>
        <v>4.964597197944641E-2</v>
      </c>
      <c r="J12329" t="str">
        <f>_xlfn.XLOOKUP(A12329,Product_Details!$A:$A,Product_Details!$G:$G,"mens")</f>
        <v>Mens</v>
      </c>
      <c r="K12329">
        <f t="shared" si="578"/>
        <v>1512</v>
      </c>
    </row>
    <row r="12330" spans="1:11" ht="15">
      <c r="A12330" t="s">
        <v>30</v>
      </c>
      <c r="B12330">
        <v>5</v>
      </c>
      <c r="C12330">
        <v>11</v>
      </c>
      <c r="D12330" t="s">
        <v>23</v>
      </c>
      <c r="E12330" t="s">
        <v>1946</v>
      </c>
      <c r="F12330" s="1">
        <v>1.1574074074074073E-4</v>
      </c>
      <c r="G12330">
        <f>_xlfn.XLOOKUP($A12330,Product_pricing!$B:$B,Product_pricing!$C:$C)</f>
        <v>19</v>
      </c>
      <c r="H12330">
        <f t="shared" si="576"/>
        <v>84.55</v>
      </c>
      <c r="I12330" s="10">
        <f t="shared" si="577"/>
        <v>7.4610148077891819E-2</v>
      </c>
      <c r="J12330" t="str">
        <f>_xlfn.XLOOKUP(A12330,Product_Details!$A:$A,Product_Details!$G:$G,"mens")</f>
        <v>Womens</v>
      </c>
      <c r="K12330">
        <f t="shared" si="578"/>
        <v>7535</v>
      </c>
    </row>
    <row r="12331" spans="1:11" ht="15">
      <c r="A12331" t="s">
        <v>25</v>
      </c>
      <c r="B12331">
        <v>4</v>
      </c>
      <c r="C12331">
        <v>11</v>
      </c>
      <c r="D12331" t="s">
        <v>23</v>
      </c>
      <c r="E12331" t="s">
        <v>1946</v>
      </c>
      <c r="F12331" s="1">
        <v>1.1574074074074073E-4</v>
      </c>
      <c r="G12331">
        <f>_xlfn.XLOOKUP($A12331,Product_pricing!$B:$B,Product_pricing!$C:$C)</f>
        <v>40</v>
      </c>
      <c r="H12331">
        <f t="shared" si="576"/>
        <v>142.4</v>
      </c>
      <c r="I12331" s="10">
        <f t="shared" si="577"/>
        <v>0.12565919676276519</v>
      </c>
      <c r="J12331" t="str">
        <f>_xlfn.XLOOKUP(A12331,Product_Details!$A:$A,Product_Details!$G:$G,"mens")</f>
        <v>Mens</v>
      </c>
      <c r="K12331">
        <f t="shared" si="578"/>
        <v>1260</v>
      </c>
    </row>
    <row r="12332" spans="1:11" ht="15">
      <c r="A12332" t="s">
        <v>41</v>
      </c>
      <c r="B12332">
        <v>5</v>
      </c>
      <c r="C12332">
        <v>11</v>
      </c>
      <c r="D12332" t="s">
        <v>23</v>
      </c>
      <c r="E12332" t="s">
        <v>1946</v>
      </c>
      <c r="F12332" s="1">
        <v>1.1574074074074073E-4</v>
      </c>
      <c r="G12332">
        <f>_xlfn.XLOOKUP($A12332,Product_pricing!$B:$B,Product_pricing!$C:$C)</f>
        <v>10</v>
      </c>
      <c r="H12332">
        <f t="shared" si="576"/>
        <v>44.5</v>
      </c>
      <c r="I12332" s="10">
        <f t="shared" si="577"/>
        <v>3.9268498988364112E-2</v>
      </c>
      <c r="J12332" t="str">
        <f>_xlfn.XLOOKUP(A12332,Product_Details!$A:$A,Product_Details!$G:$G,"mens")</f>
        <v>Mens</v>
      </c>
      <c r="K12332">
        <f t="shared" si="578"/>
        <v>1260</v>
      </c>
    </row>
    <row r="12333" spans="1:11" ht="15">
      <c r="A12333" t="s">
        <v>31</v>
      </c>
      <c r="B12333">
        <v>2</v>
      </c>
      <c r="C12333">
        <v>11</v>
      </c>
      <c r="D12333" t="s">
        <v>23</v>
      </c>
      <c r="E12333" t="s">
        <v>1946</v>
      </c>
      <c r="F12333" s="1">
        <v>1.1574074074074073E-4</v>
      </c>
      <c r="G12333">
        <f>_xlfn.XLOOKUP($A12333,Product_pricing!$B:$B,Product_pricing!$C:$C)</f>
        <v>57</v>
      </c>
      <c r="H12333">
        <f t="shared" si="576"/>
        <v>101.46000000000001</v>
      </c>
      <c r="I12333" s="10">
        <f t="shared" si="577"/>
        <v>8.9532177693470189E-2</v>
      </c>
      <c r="J12333" t="str">
        <f>_xlfn.XLOOKUP(A12333,Product_Details!$A:$A,Product_Details!$G:$G,"mens")</f>
        <v>Mens</v>
      </c>
      <c r="K12333">
        <f t="shared" si="578"/>
        <v>1260</v>
      </c>
    </row>
    <row r="12334" spans="1:11" ht="15">
      <c r="A12334" t="s">
        <v>32</v>
      </c>
      <c r="B12334">
        <v>1</v>
      </c>
      <c r="C12334">
        <v>11</v>
      </c>
      <c r="D12334" t="s">
        <v>23</v>
      </c>
      <c r="E12334" t="s">
        <v>1946</v>
      </c>
      <c r="F12334" s="1">
        <v>1.1574074074074073E-4</v>
      </c>
      <c r="G12334">
        <f>_xlfn.XLOOKUP($A12334,Product_pricing!$B:$B,Product_pricing!$C:$C)</f>
        <v>36</v>
      </c>
      <c r="H12334">
        <f t="shared" si="576"/>
        <v>32.04</v>
      </c>
      <c r="I12334" s="10">
        <f t="shared" si="577"/>
        <v>2.8273319271622164E-2</v>
      </c>
      <c r="J12334" t="str">
        <f>_xlfn.XLOOKUP(A12334,Product_Details!$A:$A,Product_Details!$G:$G,"mens")</f>
        <v>Mens</v>
      </c>
      <c r="K12334">
        <f t="shared" si="578"/>
        <v>1260</v>
      </c>
    </row>
    <row r="12335" spans="1:11" ht="15">
      <c r="A12335" t="s">
        <v>26</v>
      </c>
      <c r="B12335">
        <v>3</v>
      </c>
      <c r="C12335">
        <v>11</v>
      </c>
      <c r="D12335" t="s">
        <v>23</v>
      </c>
      <c r="E12335" t="s">
        <v>1946</v>
      </c>
      <c r="F12335" s="1">
        <v>1.1574074074074073E-4</v>
      </c>
      <c r="G12335">
        <f>_xlfn.XLOOKUP($A12335,Product_pricing!$B:$B,Product_pricing!$C:$C)</f>
        <v>17</v>
      </c>
      <c r="H12335">
        <f t="shared" si="576"/>
        <v>45.39</v>
      </c>
      <c r="I12335" s="10">
        <f t="shared" si="577"/>
        <v>4.0053868968131394E-2</v>
      </c>
      <c r="J12335" t="str">
        <f>_xlfn.XLOOKUP(A12335,Product_Details!$A:$A,Product_Details!$G:$G,"mens")</f>
        <v>Mens</v>
      </c>
      <c r="K12335">
        <f t="shared" si="578"/>
        <v>1260</v>
      </c>
    </row>
    <row r="12336" spans="1:11" ht="15">
      <c r="A12336" t="s">
        <v>27</v>
      </c>
      <c r="B12336">
        <v>3</v>
      </c>
      <c r="C12336">
        <v>11</v>
      </c>
      <c r="D12336" t="s">
        <v>23</v>
      </c>
      <c r="E12336" t="s">
        <v>1946</v>
      </c>
      <c r="F12336" s="1">
        <v>1.1574074074074073E-4</v>
      </c>
      <c r="G12336">
        <f>_xlfn.XLOOKUP($A12336,Product_pricing!$B:$B,Product_pricing!$C:$C)</f>
        <v>29</v>
      </c>
      <c r="H12336">
        <f t="shared" si="576"/>
        <v>77.430000000000007</v>
      </c>
      <c r="I12336" s="10">
        <f t="shared" si="577"/>
        <v>6.8327188239753561E-2</v>
      </c>
      <c r="J12336" t="str">
        <f>_xlfn.XLOOKUP(A12336,Product_Details!$A:$A,Product_Details!$G:$G,"mens")</f>
        <v>Mens</v>
      </c>
      <c r="K12336">
        <f t="shared" si="578"/>
        <v>1260</v>
      </c>
    </row>
    <row r="12337" spans="1:11" ht="15">
      <c r="A12337" t="s">
        <v>22</v>
      </c>
      <c r="B12337">
        <v>5</v>
      </c>
      <c r="C12337">
        <v>11</v>
      </c>
      <c r="D12337" t="s">
        <v>23</v>
      </c>
      <c r="E12337" t="s">
        <v>1947</v>
      </c>
      <c r="F12337" s="1">
        <v>1.508449074074074E-2</v>
      </c>
      <c r="G12337">
        <f>_xlfn.XLOOKUP($A12337,Product_pricing!$B:$B,Product_pricing!$C:$C)</f>
        <v>13</v>
      </c>
      <c r="H12337">
        <f t="shared" si="576"/>
        <v>57.85</v>
      </c>
      <c r="I12337" s="10">
        <f t="shared" si="577"/>
        <v>5.1049048684873352E-2</v>
      </c>
      <c r="J12337" t="str">
        <f>_xlfn.XLOOKUP(A12337,Product_Details!$A:$A,Product_Details!$G:$G,"mens")</f>
        <v>Womens</v>
      </c>
      <c r="K12337">
        <f t="shared" si="578"/>
        <v>1883.75</v>
      </c>
    </row>
    <row r="12338" spans="1:11" ht="15">
      <c r="A12338" t="s">
        <v>29</v>
      </c>
      <c r="B12338">
        <v>2</v>
      </c>
      <c r="C12338">
        <v>11</v>
      </c>
      <c r="D12338" t="s">
        <v>23</v>
      </c>
      <c r="E12338" t="s">
        <v>1947</v>
      </c>
      <c r="F12338" s="1">
        <v>1.508449074074074E-2</v>
      </c>
      <c r="G12338">
        <f>_xlfn.XLOOKUP($A12338,Product_pricing!$B:$B,Product_pricing!$C:$C)</f>
        <v>10</v>
      </c>
      <c r="H12338">
        <f t="shared" si="576"/>
        <v>17.8</v>
      </c>
      <c r="I12338" s="10">
        <f t="shared" si="577"/>
        <v>1.5707399595345648E-2</v>
      </c>
      <c r="J12338" t="str">
        <f>_xlfn.XLOOKUP(A12338,Product_Details!$A:$A,Product_Details!$G:$G,"mens")</f>
        <v>Womens</v>
      </c>
      <c r="K12338">
        <f t="shared" si="578"/>
        <v>1883.75</v>
      </c>
    </row>
    <row r="12339" spans="1:11" ht="15">
      <c r="A12339" t="s">
        <v>36</v>
      </c>
      <c r="B12339">
        <v>3</v>
      </c>
      <c r="C12339">
        <v>11</v>
      </c>
      <c r="D12339" t="s">
        <v>23</v>
      </c>
      <c r="E12339" t="s">
        <v>1947</v>
      </c>
      <c r="F12339" s="1">
        <v>1.508449074074074E-2</v>
      </c>
      <c r="G12339">
        <f>_xlfn.XLOOKUP($A12339,Product_pricing!$B:$B,Product_pricing!$C:$C)</f>
        <v>23</v>
      </c>
      <c r="H12339">
        <f t="shared" si="576"/>
        <v>61.410000000000004</v>
      </c>
      <c r="I12339" s="10">
        <f t="shared" si="577"/>
        <v>5.4190528603942488E-2</v>
      </c>
      <c r="J12339" t="str">
        <f>_xlfn.XLOOKUP(A12339,Product_Details!$A:$A,Product_Details!$G:$G,"mens")</f>
        <v>Womens</v>
      </c>
      <c r="K12339">
        <f t="shared" si="578"/>
        <v>1883.75</v>
      </c>
    </row>
    <row r="12340" spans="1:11" ht="15">
      <c r="A12340" t="s">
        <v>30</v>
      </c>
      <c r="B12340">
        <v>5</v>
      </c>
      <c r="C12340">
        <v>11</v>
      </c>
      <c r="D12340" t="s">
        <v>23</v>
      </c>
      <c r="E12340" t="s">
        <v>1947</v>
      </c>
      <c r="F12340" s="1">
        <v>1.508449074074074E-2</v>
      </c>
      <c r="G12340">
        <f>_xlfn.XLOOKUP($A12340,Product_pricing!$B:$B,Product_pricing!$C:$C)</f>
        <v>19</v>
      </c>
      <c r="H12340">
        <f t="shared" si="576"/>
        <v>84.55</v>
      </c>
      <c r="I12340" s="10">
        <f t="shared" si="577"/>
        <v>7.4610148077891819E-2</v>
      </c>
      <c r="J12340" t="str">
        <f>_xlfn.XLOOKUP(A12340,Product_Details!$A:$A,Product_Details!$G:$G,"mens")</f>
        <v>Womens</v>
      </c>
      <c r="K12340">
        <f t="shared" si="578"/>
        <v>1883.75</v>
      </c>
    </row>
    <row r="12341" spans="1:11" ht="15">
      <c r="A12341" t="s">
        <v>31</v>
      </c>
      <c r="B12341">
        <v>1</v>
      </c>
      <c r="C12341">
        <v>11</v>
      </c>
      <c r="D12341" t="s">
        <v>23</v>
      </c>
      <c r="E12341" t="s">
        <v>1947</v>
      </c>
      <c r="F12341" s="1">
        <v>1.508449074074074E-2</v>
      </c>
      <c r="G12341">
        <f>_xlfn.XLOOKUP($A12341,Product_pricing!$B:$B,Product_pricing!$C:$C)</f>
        <v>57</v>
      </c>
      <c r="H12341">
        <f t="shared" si="576"/>
        <v>50.730000000000004</v>
      </c>
      <c r="I12341" s="10">
        <f t="shared" si="577"/>
        <v>4.4766088846735094E-2</v>
      </c>
      <c r="J12341" t="str">
        <f>_xlfn.XLOOKUP(A12341,Product_Details!$A:$A,Product_Details!$G:$G,"mens")</f>
        <v>Mens</v>
      </c>
      <c r="K12341">
        <f t="shared" si="578"/>
        <v>2520</v>
      </c>
    </row>
    <row r="12342" spans="1:11" ht="15">
      <c r="A12342" t="s">
        <v>32</v>
      </c>
      <c r="B12342">
        <v>4</v>
      </c>
      <c r="C12342">
        <v>11</v>
      </c>
      <c r="D12342" t="s">
        <v>23</v>
      </c>
      <c r="E12342" t="s">
        <v>1947</v>
      </c>
      <c r="F12342" s="1">
        <v>1.508449074074074E-2</v>
      </c>
      <c r="G12342">
        <f>_xlfn.XLOOKUP($A12342,Product_pricing!$B:$B,Product_pricing!$C:$C)</f>
        <v>36</v>
      </c>
      <c r="H12342">
        <f t="shared" si="576"/>
        <v>128.16</v>
      </c>
      <c r="I12342" s="10">
        <f t="shared" si="577"/>
        <v>0.11309327708648866</v>
      </c>
      <c r="J12342" t="str">
        <f>_xlfn.XLOOKUP(A12342,Product_Details!$A:$A,Product_Details!$G:$G,"mens")</f>
        <v>Mens</v>
      </c>
      <c r="K12342">
        <f t="shared" si="578"/>
        <v>2520</v>
      </c>
    </row>
    <row r="12343" spans="1:11" ht="15">
      <c r="A12343" t="s">
        <v>27</v>
      </c>
      <c r="B12343">
        <v>3</v>
      </c>
      <c r="C12343">
        <v>11</v>
      </c>
      <c r="D12343" t="s">
        <v>23</v>
      </c>
      <c r="E12343" t="s">
        <v>1947</v>
      </c>
      <c r="F12343" s="1">
        <v>1.508449074074074E-2</v>
      </c>
      <c r="G12343">
        <f>_xlfn.XLOOKUP($A12343,Product_pricing!$B:$B,Product_pricing!$C:$C)</f>
        <v>29</v>
      </c>
      <c r="H12343">
        <f t="shared" si="576"/>
        <v>77.430000000000007</v>
      </c>
      <c r="I12343" s="10">
        <f t="shared" si="577"/>
        <v>6.8327188239753561E-2</v>
      </c>
      <c r="J12343" t="str">
        <f>_xlfn.XLOOKUP(A12343,Product_Details!$A:$A,Product_Details!$G:$G,"mens")</f>
        <v>Mens</v>
      </c>
      <c r="K12343">
        <f t="shared" si="578"/>
        <v>2520</v>
      </c>
    </row>
    <row r="12344" spans="1:11" ht="15">
      <c r="A12344" t="s">
        <v>22</v>
      </c>
      <c r="B12344">
        <v>3</v>
      </c>
      <c r="C12344">
        <v>8</v>
      </c>
      <c r="D12344" t="s">
        <v>23</v>
      </c>
      <c r="E12344" t="s">
        <v>1948</v>
      </c>
      <c r="F12344" s="1">
        <v>2.8841435185185185E-2</v>
      </c>
      <c r="G12344">
        <f>_xlfn.XLOOKUP($A12344,Product_pricing!$B:$B,Product_pricing!$C:$C)</f>
        <v>13</v>
      </c>
      <c r="H12344">
        <f t="shared" si="576"/>
        <v>35.880000000000003</v>
      </c>
      <c r="I12344" s="10">
        <f t="shared" si="577"/>
        <v>3.1661881880955159E-2</v>
      </c>
      <c r="J12344" t="str">
        <f>_xlfn.XLOOKUP(A12344,Product_Details!$A:$A,Product_Details!$G:$G,"mens")</f>
        <v>Womens</v>
      </c>
      <c r="K12344">
        <f t="shared" si="578"/>
        <v>1883.75</v>
      </c>
    </row>
    <row r="12345" spans="1:11" ht="15">
      <c r="A12345" t="s">
        <v>36</v>
      </c>
      <c r="B12345">
        <v>3</v>
      </c>
      <c r="C12345">
        <v>8</v>
      </c>
      <c r="D12345" t="s">
        <v>23</v>
      </c>
      <c r="E12345" t="s">
        <v>1948</v>
      </c>
      <c r="F12345" s="1">
        <v>2.8841435185185185E-2</v>
      </c>
      <c r="G12345">
        <f>_xlfn.XLOOKUP($A12345,Product_pricing!$B:$B,Product_pricing!$C:$C)</f>
        <v>23</v>
      </c>
      <c r="H12345">
        <f t="shared" si="576"/>
        <v>63.480000000000004</v>
      </c>
      <c r="I12345" s="10">
        <f t="shared" si="577"/>
        <v>5.601717563553605E-2</v>
      </c>
      <c r="J12345" t="str">
        <f>_xlfn.XLOOKUP(A12345,Product_Details!$A:$A,Product_Details!$G:$G,"mens")</f>
        <v>Womens</v>
      </c>
      <c r="K12345">
        <f t="shared" si="578"/>
        <v>1883.75</v>
      </c>
    </row>
    <row r="12346" spans="1:11" ht="15">
      <c r="A12346" t="s">
        <v>30</v>
      </c>
      <c r="B12346">
        <v>5</v>
      </c>
      <c r="C12346">
        <v>8</v>
      </c>
      <c r="D12346" t="s">
        <v>23</v>
      </c>
      <c r="E12346" t="s">
        <v>1948</v>
      </c>
      <c r="F12346" s="1">
        <v>2.8841435185185185E-2</v>
      </c>
      <c r="G12346">
        <f>_xlfn.XLOOKUP($A12346,Product_pricing!$B:$B,Product_pricing!$C:$C)</f>
        <v>19</v>
      </c>
      <c r="H12346">
        <f t="shared" si="576"/>
        <v>87.4</v>
      </c>
      <c r="I12346" s="10">
        <f t="shared" si="577"/>
        <v>7.7125096889506167E-2</v>
      </c>
      <c r="J12346" t="str">
        <f>_xlfn.XLOOKUP(A12346,Product_Details!$A:$A,Product_Details!$G:$G,"mens")</f>
        <v>Womens</v>
      </c>
      <c r="K12346">
        <f t="shared" si="578"/>
        <v>1883.75</v>
      </c>
    </row>
    <row r="12347" spans="1:11" ht="15">
      <c r="A12347" t="s">
        <v>38</v>
      </c>
      <c r="B12347">
        <v>2</v>
      </c>
      <c r="C12347">
        <v>8</v>
      </c>
      <c r="D12347" t="s">
        <v>23</v>
      </c>
      <c r="E12347" t="s">
        <v>1948</v>
      </c>
      <c r="F12347" s="1">
        <v>2.8841435185185185E-2</v>
      </c>
      <c r="G12347">
        <f>_xlfn.XLOOKUP($A12347,Product_pricing!$B:$B,Product_pricing!$C:$C)</f>
        <v>54</v>
      </c>
      <c r="H12347">
        <f t="shared" si="576"/>
        <v>99.36</v>
      </c>
      <c r="I12347" s="10">
        <f t="shared" si="577"/>
        <v>8.7679057516491202E-2</v>
      </c>
      <c r="J12347" t="str">
        <f>_xlfn.XLOOKUP(A12347,Product_Details!$A:$A,Product_Details!$G:$G,"mens")</f>
        <v>Womens</v>
      </c>
      <c r="K12347">
        <f t="shared" si="578"/>
        <v>1883.75</v>
      </c>
    </row>
    <row r="12348" spans="1:11" ht="15">
      <c r="A12348" t="s">
        <v>25</v>
      </c>
      <c r="B12348">
        <v>4</v>
      </c>
      <c r="C12348">
        <v>8</v>
      </c>
      <c r="D12348" t="s">
        <v>23</v>
      </c>
      <c r="E12348" t="s">
        <v>1948</v>
      </c>
      <c r="F12348" s="1">
        <v>2.8841435185185185E-2</v>
      </c>
      <c r="G12348">
        <f>_xlfn.XLOOKUP($A12348,Product_pricing!$B:$B,Product_pricing!$C:$C)</f>
        <v>40</v>
      </c>
      <c r="H12348">
        <f t="shared" si="576"/>
        <v>147.20000000000002</v>
      </c>
      <c r="I12348" s="10">
        <f t="shared" si="577"/>
        <v>0.12989490002443141</v>
      </c>
      <c r="J12348" t="str">
        <f>_xlfn.XLOOKUP(A12348,Product_Details!$A:$A,Product_Details!$G:$G,"mens")</f>
        <v>Mens</v>
      </c>
      <c r="K12348">
        <f t="shared" si="578"/>
        <v>1890</v>
      </c>
    </row>
    <row r="12349" spans="1:11" ht="15">
      <c r="A12349" t="s">
        <v>41</v>
      </c>
      <c r="B12349">
        <v>2</v>
      </c>
      <c r="C12349">
        <v>8</v>
      </c>
      <c r="D12349" t="s">
        <v>23</v>
      </c>
      <c r="E12349" t="s">
        <v>1948</v>
      </c>
      <c r="F12349" s="1">
        <v>2.8841435185185185E-2</v>
      </c>
      <c r="G12349">
        <f>_xlfn.XLOOKUP($A12349,Product_pricing!$B:$B,Product_pricing!$C:$C)</f>
        <v>10</v>
      </c>
      <c r="H12349">
        <f t="shared" si="576"/>
        <v>18.400000000000002</v>
      </c>
      <c r="I12349" s="10">
        <f t="shared" si="577"/>
        <v>1.6236862503053926E-2</v>
      </c>
      <c r="J12349" t="str">
        <f>_xlfn.XLOOKUP(A12349,Product_Details!$A:$A,Product_Details!$G:$G,"mens")</f>
        <v>Mens</v>
      </c>
      <c r="K12349">
        <f t="shared" si="578"/>
        <v>1890</v>
      </c>
    </row>
    <row r="12350" spans="1:11" ht="15">
      <c r="A12350" t="s">
        <v>32</v>
      </c>
      <c r="B12350">
        <v>1</v>
      </c>
      <c r="C12350">
        <v>8</v>
      </c>
      <c r="D12350" t="s">
        <v>23</v>
      </c>
      <c r="E12350" t="s">
        <v>1948</v>
      </c>
      <c r="F12350" s="1">
        <v>2.8841435185185185E-2</v>
      </c>
      <c r="G12350">
        <f>_xlfn.XLOOKUP($A12350,Product_pricing!$B:$B,Product_pricing!$C:$C)</f>
        <v>36</v>
      </c>
      <c r="H12350">
        <f t="shared" si="576"/>
        <v>33.120000000000005</v>
      </c>
      <c r="I12350" s="10">
        <f t="shared" si="577"/>
        <v>2.9226352505497072E-2</v>
      </c>
      <c r="J12350" t="str">
        <f>_xlfn.XLOOKUP(A12350,Product_Details!$A:$A,Product_Details!$G:$G,"mens")</f>
        <v>Mens</v>
      </c>
      <c r="K12350">
        <f t="shared" si="578"/>
        <v>1890</v>
      </c>
    </row>
    <row r="12351" spans="1:11" ht="15">
      <c r="A12351" t="s">
        <v>27</v>
      </c>
      <c r="B12351">
        <v>1</v>
      </c>
      <c r="C12351">
        <v>8</v>
      </c>
      <c r="D12351" t="s">
        <v>23</v>
      </c>
      <c r="E12351" t="s">
        <v>1948</v>
      </c>
      <c r="F12351" s="1">
        <v>2.8841435185185185E-2</v>
      </c>
      <c r="G12351">
        <f>_xlfn.XLOOKUP($A12351,Product_pricing!$B:$B,Product_pricing!$C:$C)</f>
        <v>29</v>
      </c>
      <c r="H12351">
        <f t="shared" si="576"/>
        <v>26.68</v>
      </c>
      <c r="I12351" s="10">
        <f t="shared" si="577"/>
        <v>2.3543450629428194E-2</v>
      </c>
      <c r="J12351" t="str">
        <f>_xlfn.XLOOKUP(A12351,Product_Details!$A:$A,Product_Details!$G:$G,"mens")</f>
        <v>Mens</v>
      </c>
      <c r="K12351">
        <f t="shared" si="578"/>
        <v>1890</v>
      </c>
    </row>
    <row r="12352" spans="1:11" ht="15">
      <c r="A12352" t="s">
        <v>29</v>
      </c>
      <c r="B12352">
        <v>5</v>
      </c>
      <c r="C12352">
        <v>20</v>
      </c>
      <c r="D12352" t="s">
        <v>23</v>
      </c>
      <c r="E12352" t="s">
        <v>1949</v>
      </c>
      <c r="F12352" s="1">
        <v>1.9807870370370372E-2</v>
      </c>
      <c r="G12352">
        <f>_xlfn.XLOOKUP($A12352,Product_pricing!$B:$B,Product_pricing!$C:$C)</f>
        <v>10</v>
      </c>
      <c r="H12352">
        <f t="shared" si="576"/>
        <v>40</v>
      </c>
      <c r="I12352" s="10">
        <f t="shared" si="577"/>
        <v>3.5297527180552013E-2</v>
      </c>
      <c r="J12352" t="str">
        <f>_xlfn.XLOOKUP(A12352,Product_Details!$A:$A,Product_Details!$G:$G,"mens")</f>
        <v>Womens</v>
      </c>
      <c r="K12352">
        <f t="shared" si="578"/>
        <v>3767.5</v>
      </c>
    </row>
    <row r="12353" spans="1:11" ht="15">
      <c r="A12353" t="s">
        <v>38</v>
      </c>
      <c r="B12353">
        <v>1</v>
      </c>
      <c r="C12353">
        <v>20</v>
      </c>
      <c r="D12353" t="s">
        <v>23</v>
      </c>
      <c r="E12353" t="s">
        <v>1949</v>
      </c>
      <c r="F12353" s="1">
        <v>1.9807870370370372E-2</v>
      </c>
      <c r="G12353">
        <f>_xlfn.XLOOKUP($A12353,Product_pricing!$B:$B,Product_pricing!$C:$C)</f>
        <v>54</v>
      </c>
      <c r="H12353">
        <f t="shared" si="576"/>
        <v>43.2</v>
      </c>
      <c r="I12353" s="10">
        <f t="shared" si="577"/>
        <v>3.8121329354996181E-2</v>
      </c>
      <c r="J12353" t="str">
        <f>_xlfn.XLOOKUP(A12353,Product_Details!$A:$A,Product_Details!$G:$G,"mens")</f>
        <v>Womens</v>
      </c>
      <c r="K12353">
        <f t="shared" si="578"/>
        <v>3767.5</v>
      </c>
    </row>
    <row r="12354" spans="1:11" ht="15">
      <c r="A12354" t="s">
        <v>32</v>
      </c>
      <c r="B12354">
        <v>1</v>
      </c>
      <c r="C12354">
        <v>20</v>
      </c>
      <c r="D12354" t="s">
        <v>23</v>
      </c>
      <c r="E12354" t="s">
        <v>1949</v>
      </c>
      <c r="F12354" s="1">
        <v>1.9807870370370372E-2</v>
      </c>
      <c r="G12354">
        <f>_xlfn.XLOOKUP($A12354,Product_pricing!$B:$B,Product_pricing!$C:$C)</f>
        <v>36</v>
      </c>
      <c r="H12354">
        <f t="shared" si="576"/>
        <v>28.8</v>
      </c>
      <c r="I12354" s="10">
        <f t="shared" si="577"/>
        <v>2.5414219569997454E-2</v>
      </c>
      <c r="J12354" t="str">
        <f>_xlfn.XLOOKUP(A12354,Product_Details!$A:$A,Product_Details!$G:$G,"mens")</f>
        <v>Mens</v>
      </c>
      <c r="K12354">
        <f t="shared" si="578"/>
        <v>3780</v>
      </c>
    </row>
    <row r="12355" spans="1:11" ht="15">
      <c r="A12355" t="s">
        <v>26</v>
      </c>
      <c r="B12355">
        <v>1</v>
      </c>
      <c r="C12355">
        <v>20</v>
      </c>
      <c r="D12355" t="s">
        <v>23</v>
      </c>
      <c r="E12355" t="s">
        <v>1949</v>
      </c>
      <c r="F12355" s="1">
        <v>1.9807870370370372E-2</v>
      </c>
      <c r="G12355">
        <f>_xlfn.XLOOKUP($A12355,Product_pricing!$B:$B,Product_pricing!$C:$C)</f>
        <v>17</v>
      </c>
      <c r="H12355">
        <f t="shared" ref="H12355:H12418" si="579">B12355*G12355*(1-C12355/100)</f>
        <v>13.600000000000001</v>
      </c>
      <c r="I12355" s="10">
        <f t="shared" ref="I12355:I12418" si="580">(H12355/SUM($H:$H))*1000</f>
        <v>1.2001159241387685E-2</v>
      </c>
      <c r="J12355" t="str">
        <f>_xlfn.XLOOKUP(A12355,Product_Details!$A:$A,Product_Details!$G:$G,"mens")</f>
        <v>Mens</v>
      </c>
      <c r="K12355">
        <f t="shared" ref="K12355:K12418" si="581">COUNTIFS($J:$J, J12355) / COUNTIFS($J:$J, J12355, $E:$E, E12355)</f>
        <v>3780</v>
      </c>
    </row>
    <row r="12356" spans="1:11" ht="15">
      <c r="A12356" t="s">
        <v>35</v>
      </c>
      <c r="B12356">
        <v>5</v>
      </c>
      <c r="C12356">
        <v>5</v>
      </c>
      <c r="D12356" t="s">
        <v>23</v>
      </c>
      <c r="E12356" t="s">
        <v>1950</v>
      </c>
      <c r="F12356" s="1">
        <v>1.8053240740740741E-2</v>
      </c>
      <c r="G12356">
        <f>_xlfn.XLOOKUP($A12356,Product_pricing!$B:$B,Product_pricing!$C:$C)</f>
        <v>32</v>
      </c>
      <c r="H12356">
        <f t="shared" si="579"/>
        <v>152</v>
      </c>
      <c r="I12356" s="10">
        <f t="shared" si="580"/>
        <v>0.13413060328609766</v>
      </c>
      <c r="J12356" t="str">
        <f>_xlfn.XLOOKUP(A12356,Product_Details!$A:$A,Product_Details!$G:$G,"mens")</f>
        <v>Womens</v>
      </c>
      <c r="K12356">
        <f t="shared" si="581"/>
        <v>3767.5</v>
      </c>
    </row>
    <row r="12357" spans="1:11" ht="15">
      <c r="A12357" t="s">
        <v>29</v>
      </c>
      <c r="B12357">
        <v>3</v>
      </c>
      <c r="C12357">
        <v>5</v>
      </c>
      <c r="D12357" t="s">
        <v>23</v>
      </c>
      <c r="E12357" t="s">
        <v>1950</v>
      </c>
      <c r="F12357" s="1">
        <v>1.8053240740740741E-2</v>
      </c>
      <c r="G12357">
        <f>_xlfn.XLOOKUP($A12357,Product_pricing!$B:$B,Product_pricing!$C:$C)</f>
        <v>10</v>
      </c>
      <c r="H12357">
        <f t="shared" si="579"/>
        <v>28.5</v>
      </c>
      <c r="I12357" s="10">
        <f t="shared" si="580"/>
        <v>2.5149488116143308E-2</v>
      </c>
      <c r="J12357" t="str">
        <f>_xlfn.XLOOKUP(A12357,Product_Details!$A:$A,Product_Details!$G:$G,"mens")</f>
        <v>Womens</v>
      </c>
      <c r="K12357">
        <f t="shared" si="581"/>
        <v>3767.5</v>
      </c>
    </row>
    <row r="12358" spans="1:11" ht="15">
      <c r="A12358" t="s">
        <v>41</v>
      </c>
      <c r="B12358">
        <v>1</v>
      </c>
      <c r="C12358">
        <v>5</v>
      </c>
      <c r="D12358" t="s">
        <v>23</v>
      </c>
      <c r="E12358" t="s">
        <v>1950</v>
      </c>
      <c r="F12358" s="1">
        <v>1.8053240740740741E-2</v>
      </c>
      <c r="G12358">
        <f>_xlfn.XLOOKUP($A12358,Product_pricing!$B:$B,Product_pricing!$C:$C)</f>
        <v>10</v>
      </c>
      <c r="H12358">
        <f t="shared" si="579"/>
        <v>9.5</v>
      </c>
      <c r="I12358" s="10">
        <f t="shared" si="580"/>
        <v>8.3831627053811038E-3</v>
      </c>
      <c r="J12358" t="str">
        <f>_xlfn.XLOOKUP(A12358,Product_Details!$A:$A,Product_Details!$G:$G,"mens")</f>
        <v>Mens</v>
      </c>
      <c r="K12358">
        <f t="shared" si="581"/>
        <v>7560</v>
      </c>
    </row>
    <row r="12359" spans="1:11" ht="15">
      <c r="A12359" t="s">
        <v>22</v>
      </c>
      <c r="B12359">
        <v>3</v>
      </c>
      <c r="C12359">
        <v>23</v>
      </c>
      <c r="D12359" t="s">
        <v>33</v>
      </c>
      <c r="E12359" t="s">
        <v>1951</v>
      </c>
      <c r="F12359" s="1">
        <v>3.3471064814814815E-2</v>
      </c>
      <c r="G12359">
        <f>_xlfn.XLOOKUP($A12359,Product_pricing!$B:$B,Product_pricing!$C:$C)</f>
        <v>13</v>
      </c>
      <c r="H12359">
        <f t="shared" si="579"/>
        <v>30.03</v>
      </c>
      <c r="I12359" s="10">
        <f t="shared" si="580"/>
        <v>2.6499618530799424E-2</v>
      </c>
      <c r="J12359" t="str">
        <f>_xlfn.XLOOKUP(A12359,Product_Details!$A:$A,Product_Details!$G:$G,"mens")</f>
        <v>Womens</v>
      </c>
      <c r="K12359">
        <f t="shared" si="581"/>
        <v>2511.6666666666665</v>
      </c>
    </row>
    <row r="12360" spans="1:11" ht="15">
      <c r="A12360" t="s">
        <v>29</v>
      </c>
      <c r="B12360">
        <v>5</v>
      </c>
      <c r="C12360">
        <v>23</v>
      </c>
      <c r="D12360" t="s">
        <v>33</v>
      </c>
      <c r="E12360" t="s">
        <v>1951</v>
      </c>
      <c r="F12360" s="1">
        <v>3.3471064814814815E-2</v>
      </c>
      <c r="G12360">
        <f>_xlfn.XLOOKUP($A12360,Product_pricing!$B:$B,Product_pricing!$C:$C)</f>
        <v>10</v>
      </c>
      <c r="H12360">
        <f t="shared" si="579"/>
        <v>38.5</v>
      </c>
      <c r="I12360" s="10">
        <f t="shared" si="580"/>
        <v>3.3973869911281318E-2</v>
      </c>
      <c r="J12360" t="str">
        <f>_xlfn.XLOOKUP(A12360,Product_Details!$A:$A,Product_Details!$G:$G,"mens")</f>
        <v>Womens</v>
      </c>
      <c r="K12360">
        <f t="shared" si="581"/>
        <v>2511.6666666666665</v>
      </c>
    </row>
    <row r="12361" spans="1:11" ht="15">
      <c r="A12361" t="s">
        <v>36</v>
      </c>
      <c r="B12361">
        <v>1</v>
      </c>
      <c r="C12361">
        <v>23</v>
      </c>
      <c r="D12361" t="s">
        <v>33</v>
      </c>
      <c r="E12361" t="s">
        <v>1951</v>
      </c>
      <c r="F12361" s="1">
        <v>3.3471064814814815E-2</v>
      </c>
      <c r="G12361">
        <f>_xlfn.XLOOKUP($A12361,Product_pricing!$B:$B,Product_pricing!$C:$C)</f>
        <v>23</v>
      </c>
      <c r="H12361">
        <f t="shared" si="579"/>
        <v>17.71</v>
      </c>
      <c r="I12361" s="10">
        <f t="shared" si="580"/>
        <v>1.5627980159189404E-2</v>
      </c>
      <c r="J12361" t="str">
        <f>_xlfn.XLOOKUP(A12361,Product_Details!$A:$A,Product_Details!$G:$G,"mens")</f>
        <v>Womens</v>
      </c>
      <c r="K12361">
        <f t="shared" si="581"/>
        <v>2511.6666666666665</v>
      </c>
    </row>
    <row r="12362" spans="1:11" ht="15">
      <c r="A12362" t="s">
        <v>25</v>
      </c>
      <c r="B12362">
        <v>1</v>
      </c>
      <c r="C12362">
        <v>23</v>
      </c>
      <c r="D12362" t="s">
        <v>33</v>
      </c>
      <c r="E12362" t="s">
        <v>1951</v>
      </c>
      <c r="F12362" s="1">
        <v>3.3471064814814815E-2</v>
      </c>
      <c r="G12362">
        <f>_xlfn.XLOOKUP($A12362,Product_pricing!$B:$B,Product_pricing!$C:$C)</f>
        <v>40</v>
      </c>
      <c r="H12362">
        <f t="shared" si="579"/>
        <v>30.8</v>
      </c>
      <c r="I12362" s="10">
        <f t="shared" si="580"/>
        <v>2.7179095929025052E-2</v>
      </c>
      <c r="J12362" t="str">
        <f>_xlfn.XLOOKUP(A12362,Product_Details!$A:$A,Product_Details!$G:$G,"mens")</f>
        <v>Mens</v>
      </c>
      <c r="K12362">
        <f t="shared" si="581"/>
        <v>2520</v>
      </c>
    </row>
    <row r="12363" spans="1:11" ht="15">
      <c r="A12363" t="s">
        <v>41</v>
      </c>
      <c r="B12363">
        <v>3</v>
      </c>
      <c r="C12363">
        <v>23</v>
      </c>
      <c r="D12363" t="s">
        <v>33</v>
      </c>
      <c r="E12363" t="s">
        <v>1951</v>
      </c>
      <c r="F12363" s="1">
        <v>3.3471064814814815E-2</v>
      </c>
      <c r="G12363">
        <f>_xlfn.XLOOKUP($A12363,Product_pricing!$B:$B,Product_pricing!$C:$C)</f>
        <v>10</v>
      </c>
      <c r="H12363">
        <f t="shared" si="579"/>
        <v>23.1</v>
      </c>
      <c r="I12363" s="10">
        <f t="shared" si="580"/>
        <v>2.0384321946768789E-2</v>
      </c>
      <c r="J12363" t="str">
        <f>_xlfn.XLOOKUP(A12363,Product_Details!$A:$A,Product_Details!$G:$G,"mens")</f>
        <v>Mens</v>
      </c>
      <c r="K12363">
        <f t="shared" si="581"/>
        <v>2520</v>
      </c>
    </row>
    <row r="12364" spans="1:11" ht="15">
      <c r="A12364" t="s">
        <v>31</v>
      </c>
      <c r="B12364">
        <v>3</v>
      </c>
      <c r="C12364">
        <v>23</v>
      </c>
      <c r="D12364" t="s">
        <v>33</v>
      </c>
      <c r="E12364" t="s">
        <v>1951</v>
      </c>
      <c r="F12364" s="1">
        <v>3.3471064814814815E-2</v>
      </c>
      <c r="G12364">
        <f>_xlfn.XLOOKUP($A12364,Product_pricing!$B:$B,Product_pricing!$C:$C)</f>
        <v>57</v>
      </c>
      <c r="H12364">
        <f t="shared" si="579"/>
        <v>131.67000000000002</v>
      </c>
      <c r="I12364" s="10">
        <f t="shared" si="580"/>
        <v>0.1161906350965821</v>
      </c>
      <c r="J12364" t="str">
        <f>_xlfn.XLOOKUP(A12364,Product_Details!$A:$A,Product_Details!$G:$G,"mens")</f>
        <v>Mens</v>
      </c>
      <c r="K12364">
        <f t="shared" si="581"/>
        <v>2520</v>
      </c>
    </row>
    <row r="12365" spans="1:11" ht="15">
      <c r="A12365" t="s">
        <v>35</v>
      </c>
      <c r="B12365">
        <v>5</v>
      </c>
      <c r="C12365">
        <v>16</v>
      </c>
      <c r="D12365" t="s">
        <v>33</v>
      </c>
      <c r="E12365" t="s">
        <v>1952</v>
      </c>
      <c r="F12365" s="1">
        <v>7.9652777777777777E-3</v>
      </c>
      <c r="G12365">
        <f>_xlfn.XLOOKUP($A12365,Product_pricing!$B:$B,Product_pricing!$C:$C)</f>
        <v>32</v>
      </c>
      <c r="H12365">
        <f t="shared" si="579"/>
        <v>134.4</v>
      </c>
      <c r="I12365" s="10">
        <f t="shared" si="580"/>
        <v>0.11859969132665477</v>
      </c>
      <c r="J12365" t="str">
        <f>_xlfn.XLOOKUP(A12365,Product_Details!$A:$A,Product_Details!$G:$G,"mens")</f>
        <v>Womens</v>
      </c>
      <c r="K12365">
        <f t="shared" si="581"/>
        <v>2511.6666666666665</v>
      </c>
    </row>
    <row r="12366" spans="1:11" ht="15">
      <c r="A12366" t="s">
        <v>29</v>
      </c>
      <c r="B12366">
        <v>1</v>
      </c>
      <c r="C12366">
        <v>16</v>
      </c>
      <c r="D12366" t="s">
        <v>33</v>
      </c>
      <c r="E12366" t="s">
        <v>1952</v>
      </c>
      <c r="F12366" s="1">
        <v>7.9652777777777777E-3</v>
      </c>
      <c r="G12366">
        <f>_xlfn.XLOOKUP($A12366,Product_pricing!$B:$B,Product_pricing!$C:$C)</f>
        <v>10</v>
      </c>
      <c r="H12366">
        <f t="shared" si="579"/>
        <v>8.4</v>
      </c>
      <c r="I12366" s="10">
        <f t="shared" si="580"/>
        <v>7.4124807079159229E-3</v>
      </c>
      <c r="J12366" t="str">
        <f>_xlfn.XLOOKUP(A12366,Product_Details!$A:$A,Product_Details!$G:$G,"mens")</f>
        <v>Womens</v>
      </c>
      <c r="K12366">
        <f t="shared" si="581"/>
        <v>2511.6666666666665</v>
      </c>
    </row>
    <row r="12367" spans="1:11" ht="15">
      <c r="A12367" t="s">
        <v>30</v>
      </c>
      <c r="B12367">
        <v>1</v>
      </c>
      <c r="C12367">
        <v>16</v>
      </c>
      <c r="D12367" t="s">
        <v>33</v>
      </c>
      <c r="E12367" t="s">
        <v>1952</v>
      </c>
      <c r="F12367" s="1">
        <v>7.9652777777777777E-3</v>
      </c>
      <c r="G12367">
        <f>_xlfn.XLOOKUP($A12367,Product_pricing!$B:$B,Product_pricing!$C:$C)</f>
        <v>19</v>
      </c>
      <c r="H12367">
        <f t="shared" si="579"/>
        <v>15.959999999999999</v>
      </c>
      <c r="I12367" s="10">
        <f t="shared" si="580"/>
        <v>1.4083713345040253E-2</v>
      </c>
      <c r="J12367" t="str">
        <f>_xlfn.XLOOKUP(A12367,Product_Details!$A:$A,Product_Details!$G:$G,"mens")</f>
        <v>Womens</v>
      </c>
      <c r="K12367">
        <f t="shared" si="581"/>
        <v>2511.6666666666665</v>
      </c>
    </row>
    <row r="12368" spans="1:11" ht="15">
      <c r="A12368" t="s">
        <v>25</v>
      </c>
      <c r="B12368">
        <v>5</v>
      </c>
      <c r="C12368">
        <v>16</v>
      </c>
      <c r="D12368" t="s">
        <v>33</v>
      </c>
      <c r="E12368" t="s">
        <v>1952</v>
      </c>
      <c r="F12368" s="1">
        <v>7.9652777777777777E-3</v>
      </c>
      <c r="G12368">
        <f>_xlfn.XLOOKUP($A12368,Product_pricing!$B:$B,Product_pricing!$C:$C)</f>
        <v>40</v>
      </c>
      <c r="H12368">
        <f t="shared" si="579"/>
        <v>168</v>
      </c>
      <c r="I12368" s="10">
        <f t="shared" si="580"/>
        <v>0.14824961415831844</v>
      </c>
      <c r="J12368" t="str">
        <f>_xlfn.XLOOKUP(A12368,Product_Details!$A:$A,Product_Details!$G:$G,"mens")</f>
        <v>Mens</v>
      </c>
      <c r="K12368">
        <f t="shared" si="581"/>
        <v>7560</v>
      </c>
    </row>
    <row r="12369" spans="1:11" ht="15">
      <c r="A12369" t="s">
        <v>35</v>
      </c>
      <c r="B12369">
        <v>2</v>
      </c>
      <c r="C12369">
        <v>11</v>
      </c>
      <c r="D12369" t="s">
        <v>23</v>
      </c>
      <c r="E12369" t="s">
        <v>1953</v>
      </c>
      <c r="F12369" s="1">
        <v>2.9347222222222219E-2</v>
      </c>
      <c r="G12369">
        <f>_xlfn.XLOOKUP($A12369,Product_pricing!$B:$B,Product_pricing!$C:$C)</f>
        <v>32</v>
      </c>
      <c r="H12369">
        <f t="shared" si="579"/>
        <v>56.96</v>
      </c>
      <c r="I12369" s="10">
        <f t="shared" si="580"/>
        <v>5.026367870510607E-2</v>
      </c>
      <c r="J12369" t="str">
        <f>_xlfn.XLOOKUP(A12369,Product_Details!$A:$A,Product_Details!$G:$G,"mens")</f>
        <v>Womens</v>
      </c>
      <c r="K12369">
        <f t="shared" si="581"/>
        <v>1883.75</v>
      </c>
    </row>
    <row r="12370" spans="1:11" ht="15">
      <c r="A12370" t="s">
        <v>36</v>
      </c>
      <c r="B12370">
        <v>4</v>
      </c>
      <c r="C12370">
        <v>11</v>
      </c>
      <c r="D12370" t="s">
        <v>23</v>
      </c>
      <c r="E12370" t="s">
        <v>1953</v>
      </c>
      <c r="F12370" s="1">
        <v>2.9347222222222219E-2</v>
      </c>
      <c r="G12370">
        <f>_xlfn.XLOOKUP($A12370,Product_pricing!$B:$B,Product_pricing!$C:$C)</f>
        <v>23</v>
      </c>
      <c r="H12370">
        <f t="shared" si="579"/>
        <v>81.88</v>
      </c>
      <c r="I12370" s="10">
        <f t="shared" si="580"/>
        <v>7.2254038138589979E-2</v>
      </c>
      <c r="J12370" t="str">
        <f>_xlfn.XLOOKUP(A12370,Product_Details!$A:$A,Product_Details!$G:$G,"mens")</f>
        <v>Womens</v>
      </c>
      <c r="K12370">
        <f t="shared" si="581"/>
        <v>1883.75</v>
      </c>
    </row>
    <row r="12371" spans="1:11" ht="15">
      <c r="A12371" t="s">
        <v>30</v>
      </c>
      <c r="B12371">
        <v>2</v>
      </c>
      <c r="C12371">
        <v>11</v>
      </c>
      <c r="D12371" t="s">
        <v>23</v>
      </c>
      <c r="E12371" t="s">
        <v>1953</v>
      </c>
      <c r="F12371" s="1">
        <v>2.9347222222222219E-2</v>
      </c>
      <c r="G12371">
        <f>_xlfn.XLOOKUP($A12371,Product_pricing!$B:$B,Product_pricing!$C:$C)</f>
        <v>19</v>
      </c>
      <c r="H12371">
        <f t="shared" si="579"/>
        <v>33.82</v>
      </c>
      <c r="I12371" s="10">
        <f t="shared" si="580"/>
        <v>2.9844059231156728E-2</v>
      </c>
      <c r="J12371" t="str">
        <f>_xlfn.XLOOKUP(A12371,Product_Details!$A:$A,Product_Details!$G:$G,"mens")</f>
        <v>Womens</v>
      </c>
      <c r="K12371">
        <f t="shared" si="581"/>
        <v>1883.75</v>
      </c>
    </row>
    <row r="12372" spans="1:11" ht="15">
      <c r="A12372" t="s">
        <v>38</v>
      </c>
      <c r="B12372">
        <v>3</v>
      </c>
      <c r="C12372">
        <v>11</v>
      </c>
      <c r="D12372" t="s">
        <v>23</v>
      </c>
      <c r="E12372" t="s">
        <v>1953</v>
      </c>
      <c r="F12372" s="1">
        <v>2.9347222222222219E-2</v>
      </c>
      <c r="G12372">
        <f>_xlfn.XLOOKUP($A12372,Product_pricing!$B:$B,Product_pricing!$C:$C)</f>
        <v>54</v>
      </c>
      <c r="H12372">
        <f t="shared" si="579"/>
        <v>144.18</v>
      </c>
      <c r="I12372" s="10">
        <f t="shared" si="580"/>
        <v>0.12722993672229974</v>
      </c>
      <c r="J12372" t="str">
        <f>_xlfn.XLOOKUP(A12372,Product_Details!$A:$A,Product_Details!$G:$G,"mens")</f>
        <v>Womens</v>
      </c>
      <c r="K12372">
        <f t="shared" si="581"/>
        <v>1883.75</v>
      </c>
    </row>
    <row r="12373" spans="1:11" ht="15">
      <c r="A12373" t="s">
        <v>41</v>
      </c>
      <c r="B12373">
        <v>2</v>
      </c>
      <c r="C12373">
        <v>11</v>
      </c>
      <c r="D12373" t="s">
        <v>23</v>
      </c>
      <c r="E12373" t="s">
        <v>1953</v>
      </c>
      <c r="F12373" s="1">
        <v>2.9347222222222219E-2</v>
      </c>
      <c r="G12373">
        <f>_xlfn.XLOOKUP($A12373,Product_pricing!$B:$B,Product_pricing!$C:$C)</f>
        <v>10</v>
      </c>
      <c r="H12373">
        <f t="shared" si="579"/>
        <v>17.8</v>
      </c>
      <c r="I12373" s="10">
        <f t="shared" si="580"/>
        <v>1.5707399595345648E-2</v>
      </c>
      <c r="J12373" t="str">
        <f>_xlfn.XLOOKUP(A12373,Product_Details!$A:$A,Product_Details!$G:$G,"mens")</f>
        <v>Mens</v>
      </c>
      <c r="K12373">
        <f t="shared" si="581"/>
        <v>2520</v>
      </c>
    </row>
    <row r="12374" spans="1:11" ht="15">
      <c r="A12374" t="s">
        <v>31</v>
      </c>
      <c r="B12374">
        <v>2</v>
      </c>
      <c r="C12374">
        <v>11</v>
      </c>
      <c r="D12374" t="s">
        <v>23</v>
      </c>
      <c r="E12374" t="s">
        <v>1953</v>
      </c>
      <c r="F12374" s="1">
        <v>2.9347222222222219E-2</v>
      </c>
      <c r="G12374">
        <f>_xlfn.XLOOKUP($A12374,Product_pricing!$B:$B,Product_pricing!$C:$C)</f>
        <v>57</v>
      </c>
      <c r="H12374">
        <f t="shared" si="579"/>
        <v>101.46000000000001</v>
      </c>
      <c r="I12374" s="10">
        <f t="shared" si="580"/>
        <v>8.9532177693470189E-2</v>
      </c>
      <c r="J12374" t="str">
        <f>_xlfn.XLOOKUP(A12374,Product_Details!$A:$A,Product_Details!$G:$G,"mens")</f>
        <v>Mens</v>
      </c>
      <c r="K12374">
        <f t="shared" si="581"/>
        <v>2520</v>
      </c>
    </row>
    <row r="12375" spans="1:11" ht="15">
      <c r="A12375" t="s">
        <v>26</v>
      </c>
      <c r="B12375">
        <v>2</v>
      </c>
      <c r="C12375">
        <v>11</v>
      </c>
      <c r="D12375" t="s">
        <v>23</v>
      </c>
      <c r="E12375" t="s">
        <v>1953</v>
      </c>
      <c r="F12375" s="1">
        <v>2.9347222222222219E-2</v>
      </c>
      <c r="G12375">
        <f>_xlfn.XLOOKUP($A12375,Product_pricing!$B:$B,Product_pricing!$C:$C)</f>
        <v>17</v>
      </c>
      <c r="H12375">
        <f t="shared" si="579"/>
        <v>30.26</v>
      </c>
      <c r="I12375" s="10">
        <f t="shared" si="580"/>
        <v>2.6702579312087599E-2</v>
      </c>
      <c r="J12375" t="str">
        <f>_xlfn.XLOOKUP(A12375,Product_Details!$A:$A,Product_Details!$G:$G,"mens")</f>
        <v>Mens</v>
      </c>
      <c r="K12375">
        <f t="shared" si="581"/>
        <v>2520</v>
      </c>
    </row>
    <row r="12376" spans="1:11" ht="15">
      <c r="A12376" t="s">
        <v>35</v>
      </c>
      <c r="B12376">
        <v>5</v>
      </c>
      <c r="C12376">
        <v>15</v>
      </c>
      <c r="D12376" t="s">
        <v>23</v>
      </c>
      <c r="E12376" t="s">
        <v>1954</v>
      </c>
      <c r="F12376" s="3">
        <v>44379.828472222223</v>
      </c>
      <c r="G12376">
        <f>_xlfn.XLOOKUP($A12376,Product_pricing!$B:$B,Product_pricing!$C:$C)</f>
        <v>32</v>
      </c>
      <c r="H12376">
        <f t="shared" si="579"/>
        <v>136</v>
      </c>
      <c r="I12376" s="10">
        <f t="shared" si="580"/>
        <v>0.12001159241387685</v>
      </c>
      <c r="J12376" t="str">
        <f>_xlfn.XLOOKUP(A12376,Product_Details!$A:$A,Product_Details!$G:$G,"mens")</f>
        <v>Womens</v>
      </c>
      <c r="K12376">
        <f t="shared" si="581"/>
        <v>1883.75</v>
      </c>
    </row>
    <row r="12377" spans="1:11" ht="15">
      <c r="A12377" t="s">
        <v>29</v>
      </c>
      <c r="B12377">
        <v>1</v>
      </c>
      <c r="C12377">
        <v>15</v>
      </c>
      <c r="D12377" t="s">
        <v>23</v>
      </c>
      <c r="E12377" t="s">
        <v>1954</v>
      </c>
      <c r="F12377" s="3">
        <v>44379.828472222223</v>
      </c>
      <c r="G12377">
        <f>_xlfn.XLOOKUP($A12377,Product_pricing!$B:$B,Product_pricing!$C:$C)</f>
        <v>10</v>
      </c>
      <c r="H12377">
        <f t="shared" si="579"/>
        <v>8.5</v>
      </c>
      <c r="I12377" s="10">
        <f t="shared" si="580"/>
        <v>7.5007245258673031E-3</v>
      </c>
      <c r="J12377" t="str">
        <f>_xlfn.XLOOKUP(A12377,Product_Details!$A:$A,Product_Details!$G:$G,"mens")</f>
        <v>Womens</v>
      </c>
      <c r="K12377">
        <f t="shared" si="581"/>
        <v>1883.75</v>
      </c>
    </row>
    <row r="12378" spans="1:11" ht="15">
      <c r="A12378" t="s">
        <v>36</v>
      </c>
      <c r="B12378">
        <v>3</v>
      </c>
      <c r="C12378">
        <v>15</v>
      </c>
      <c r="D12378" t="s">
        <v>23</v>
      </c>
      <c r="E12378" t="s">
        <v>1954</v>
      </c>
      <c r="F12378" s="3">
        <v>44379.828472222223</v>
      </c>
      <c r="G12378">
        <f>_xlfn.XLOOKUP($A12378,Product_pricing!$B:$B,Product_pricing!$C:$C)</f>
        <v>23</v>
      </c>
      <c r="H12378">
        <f t="shared" si="579"/>
        <v>58.65</v>
      </c>
      <c r="I12378" s="10">
        <f t="shared" si="580"/>
        <v>5.1754999228484394E-2</v>
      </c>
      <c r="J12378" t="str">
        <f>_xlfn.XLOOKUP(A12378,Product_Details!$A:$A,Product_Details!$G:$G,"mens")</f>
        <v>Womens</v>
      </c>
      <c r="K12378">
        <f t="shared" si="581"/>
        <v>1883.75</v>
      </c>
    </row>
    <row r="12379" spans="1:11" ht="15">
      <c r="A12379" t="s">
        <v>30</v>
      </c>
      <c r="B12379">
        <v>1</v>
      </c>
      <c r="C12379">
        <v>15</v>
      </c>
      <c r="D12379" t="s">
        <v>23</v>
      </c>
      <c r="E12379" t="s">
        <v>1954</v>
      </c>
      <c r="F12379" s="3">
        <v>44379.828472222223</v>
      </c>
      <c r="G12379">
        <f>_xlfn.XLOOKUP($A12379,Product_pricing!$B:$B,Product_pricing!$C:$C)</f>
        <v>19</v>
      </c>
      <c r="H12379">
        <f t="shared" si="579"/>
        <v>16.149999999999999</v>
      </c>
      <c r="I12379" s="10">
        <f t="shared" si="580"/>
        <v>1.4251376599147873E-2</v>
      </c>
      <c r="J12379" t="str">
        <f>_xlfn.XLOOKUP(A12379,Product_Details!$A:$A,Product_Details!$G:$G,"mens")</f>
        <v>Womens</v>
      </c>
      <c r="K12379">
        <f t="shared" si="581"/>
        <v>1883.75</v>
      </c>
    </row>
    <row r="12380" spans="1:11" ht="15">
      <c r="A12380" t="s">
        <v>25</v>
      </c>
      <c r="B12380">
        <v>5</v>
      </c>
      <c r="C12380">
        <v>15</v>
      </c>
      <c r="D12380" t="s">
        <v>23</v>
      </c>
      <c r="E12380" t="s">
        <v>1954</v>
      </c>
      <c r="F12380" s="3">
        <v>44379.828472222223</v>
      </c>
      <c r="G12380">
        <f>_xlfn.XLOOKUP($A12380,Product_pricing!$B:$B,Product_pricing!$C:$C)</f>
        <v>40</v>
      </c>
      <c r="H12380">
        <f t="shared" si="579"/>
        <v>170</v>
      </c>
      <c r="I12380" s="10">
        <f t="shared" si="580"/>
        <v>0.15001449051734606</v>
      </c>
      <c r="J12380" t="str">
        <f>_xlfn.XLOOKUP(A12380,Product_Details!$A:$A,Product_Details!$G:$G,"mens")</f>
        <v>Mens</v>
      </c>
      <c r="K12380">
        <f t="shared" si="581"/>
        <v>2520</v>
      </c>
    </row>
    <row r="12381" spans="1:11" ht="15">
      <c r="A12381" t="s">
        <v>41</v>
      </c>
      <c r="B12381">
        <v>3</v>
      </c>
      <c r="C12381">
        <v>15</v>
      </c>
      <c r="D12381" t="s">
        <v>23</v>
      </c>
      <c r="E12381" t="s">
        <v>1954</v>
      </c>
      <c r="F12381" s="3">
        <v>44379.828472222223</v>
      </c>
      <c r="G12381">
        <f>_xlfn.XLOOKUP($A12381,Product_pricing!$B:$B,Product_pricing!$C:$C)</f>
        <v>10</v>
      </c>
      <c r="H12381">
        <f t="shared" si="579"/>
        <v>25.5</v>
      </c>
      <c r="I12381" s="10">
        <f t="shared" si="580"/>
        <v>2.2502173577601911E-2</v>
      </c>
      <c r="J12381" t="str">
        <f>_xlfn.XLOOKUP(A12381,Product_Details!$A:$A,Product_Details!$G:$G,"mens")</f>
        <v>Mens</v>
      </c>
      <c r="K12381">
        <f t="shared" si="581"/>
        <v>2520</v>
      </c>
    </row>
    <row r="12382" spans="1:11" ht="15">
      <c r="A12382" t="s">
        <v>31</v>
      </c>
      <c r="B12382">
        <v>4</v>
      </c>
      <c r="C12382">
        <v>15</v>
      </c>
      <c r="D12382" t="s">
        <v>23</v>
      </c>
      <c r="E12382" t="s">
        <v>1954</v>
      </c>
      <c r="F12382" s="3">
        <v>44379.828472222223</v>
      </c>
      <c r="G12382">
        <f>_xlfn.XLOOKUP($A12382,Product_pricing!$B:$B,Product_pricing!$C:$C)</f>
        <v>57</v>
      </c>
      <c r="H12382">
        <f t="shared" si="579"/>
        <v>193.79999999999998</v>
      </c>
      <c r="I12382" s="10">
        <f t="shared" si="580"/>
        <v>0.17101651918977451</v>
      </c>
      <c r="J12382" t="str">
        <f>_xlfn.XLOOKUP(A12382,Product_Details!$A:$A,Product_Details!$G:$G,"mens")</f>
        <v>Mens</v>
      </c>
      <c r="K12382">
        <f t="shared" si="581"/>
        <v>2520</v>
      </c>
    </row>
    <row r="12383" spans="1:11" ht="15">
      <c r="A12383" t="s">
        <v>36</v>
      </c>
      <c r="B12383">
        <v>5</v>
      </c>
      <c r="C12383">
        <v>10</v>
      </c>
      <c r="D12383" t="s">
        <v>33</v>
      </c>
      <c r="E12383">
        <v>45348</v>
      </c>
      <c r="F12383" s="1">
        <v>4.6168981481481486E-3</v>
      </c>
      <c r="G12383">
        <f>_xlfn.XLOOKUP($A12383,Product_pricing!$B:$B,Product_pricing!$C:$C)</f>
        <v>23</v>
      </c>
      <c r="H12383">
        <f t="shared" si="579"/>
        <v>103.5</v>
      </c>
      <c r="I12383" s="10">
        <f t="shared" si="580"/>
        <v>9.1332351579678339E-2</v>
      </c>
      <c r="J12383" t="str">
        <f>_xlfn.XLOOKUP(A12383,Product_Details!$A:$A,Product_Details!$G:$G,"mens")</f>
        <v>Womens</v>
      </c>
      <c r="K12383">
        <f t="shared" si="581"/>
        <v>3767.5</v>
      </c>
    </row>
    <row r="12384" spans="1:11" ht="15">
      <c r="A12384" t="s">
        <v>30</v>
      </c>
      <c r="B12384">
        <v>5</v>
      </c>
      <c r="C12384">
        <v>10</v>
      </c>
      <c r="D12384" t="s">
        <v>33</v>
      </c>
      <c r="E12384">
        <v>45348</v>
      </c>
      <c r="F12384" s="1">
        <v>4.6168981481481486E-3</v>
      </c>
      <c r="G12384">
        <f>_xlfn.XLOOKUP($A12384,Product_pricing!$B:$B,Product_pricing!$C:$C)</f>
        <v>19</v>
      </c>
      <c r="H12384">
        <f t="shared" si="579"/>
        <v>85.5</v>
      </c>
      <c r="I12384" s="10">
        <f t="shared" si="580"/>
        <v>7.5448464348429931E-2</v>
      </c>
      <c r="J12384" t="str">
        <f>_xlfn.XLOOKUP(A12384,Product_Details!$A:$A,Product_Details!$G:$G,"mens")</f>
        <v>Womens</v>
      </c>
      <c r="K12384">
        <f t="shared" si="581"/>
        <v>3767.5</v>
      </c>
    </row>
    <row r="12385" spans="1:11" ht="15">
      <c r="A12385" t="s">
        <v>22</v>
      </c>
      <c r="B12385">
        <v>2</v>
      </c>
      <c r="C12385">
        <v>6</v>
      </c>
      <c r="D12385" t="s">
        <v>23</v>
      </c>
      <c r="E12385" t="s">
        <v>1955</v>
      </c>
      <c r="F12385" s="1">
        <v>2.8741898148148148E-2</v>
      </c>
      <c r="G12385">
        <f>_xlfn.XLOOKUP($A12385,Product_pricing!$B:$B,Product_pricing!$C:$C)</f>
        <v>13</v>
      </c>
      <c r="H12385">
        <f t="shared" si="579"/>
        <v>24.439999999999998</v>
      </c>
      <c r="I12385" s="10">
        <f t="shared" si="580"/>
        <v>2.1566789107317279E-2</v>
      </c>
      <c r="J12385" t="str">
        <f>_xlfn.XLOOKUP(A12385,Product_Details!$A:$A,Product_Details!$G:$G,"mens")</f>
        <v>Womens</v>
      </c>
      <c r="K12385">
        <f t="shared" si="581"/>
        <v>1507</v>
      </c>
    </row>
    <row r="12386" spans="1:11" ht="15">
      <c r="A12386" t="s">
        <v>35</v>
      </c>
      <c r="B12386">
        <v>5</v>
      </c>
      <c r="C12386">
        <v>6</v>
      </c>
      <c r="D12386" t="s">
        <v>23</v>
      </c>
      <c r="E12386" t="s">
        <v>1955</v>
      </c>
      <c r="F12386" s="1">
        <v>2.8741898148148148E-2</v>
      </c>
      <c r="G12386">
        <f>_xlfn.XLOOKUP($A12386,Product_pricing!$B:$B,Product_pricing!$C:$C)</f>
        <v>32</v>
      </c>
      <c r="H12386">
        <f t="shared" si="579"/>
        <v>150.39999999999998</v>
      </c>
      <c r="I12386" s="10">
        <f t="shared" si="580"/>
        <v>0.13271870219887555</v>
      </c>
      <c r="J12386" t="str">
        <f>_xlfn.XLOOKUP(A12386,Product_Details!$A:$A,Product_Details!$G:$G,"mens")</f>
        <v>Womens</v>
      </c>
      <c r="K12386">
        <f t="shared" si="581"/>
        <v>1507</v>
      </c>
    </row>
    <row r="12387" spans="1:11" ht="15">
      <c r="A12387" t="s">
        <v>29</v>
      </c>
      <c r="B12387">
        <v>4</v>
      </c>
      <c r="C12387">
        <v>6</v>
      </c>
      <c r="D12387" t="s">
        <v>23</v>
      </c>
      <c r="E12387" t="s">
        <v>1955</v>
      </c>
      <c r="F12387" s="1">
        <v>2.8741898148148148E-2</v>
      </c>
      <c r="G12387">
        <f>_xlfn.XLOOKUP($A12387,Product_pricing!$B:$B,Product_pricing!$C:$C)</f>
        <v>10</v>
      </c>
      <c r="H12387">
        <f t="shared" si="579"/>
        <v>37.599999999999994</v>
      </c>
      <c r="I12387" s="10">
        <f t="shared" si="580"/>
        <v>3.3179675549718887E-2</v>
      </c>
      <c r="J12387" t="str">
        <f>_xlfn.XLOOKUP(A12387,Product_Details!$A:$A,Product_Details!$G:$G,"mens")</f>
        <v>Womens</v>
      </c>
      <c r="K12387">
        <f t="shared" si="581"/>
        <v>1507</v>
      </c>
    </row>
    <row r="12388" spans="1:11" ht="15">
      <c r="A12388" t="s">
        <v>30</v>
      </c>
      <c r="B12388">
        <v>4</v>
      </c>
      <c r="C12388">
        <v>6</v>
      </c>
      <c r="D12388" t="s">
        <v>23</v>
      </c>
      <c r="E12388" t="s">
        <v>1955</v>
      </c>
      <c r="F12388" s="1">
        <v>2.8741898148148148E-2</v>
      </c>
      <c r="G12388">
        <f>_xlfn.XLOOKUP($A12388,Product_pricing!$B:$B,Product_pricing!$C:$C)</f>
        <v>19</v>
      </c>
      <c r="H12388">
        <f t="shared" si="579"/>
        <v>71.44</v>
      </c>
      <c r="I12388" s="10">
        <f t="shared" si="580"/>
        <v>6.3041383544465895E-2</v>
      </c>
      <c r="J12388" t="str">
        <f>_xlfn.XLOOKUP(A12388,Product_Details!$A:$A,Product_Details!$G:$G,"mens")</f>
        <v>Womens</v>
      </c>
      <c r="K12388">
        <f t="shared" si="581"/>
        <v>1507</v>
      </c>
    </row>
    <row r="12389" spans="1:11" ht="15">
      <c r="A12389" t="s">
        <v>38</v>
      </c>
      <c r="B12389">
        <v>1</v>
      </c>
      <c r="C12389">
        <v>6</v>
      </c>
      <c r="D12389" t="s">
        <v>23</v>
      </c>
      <c r="E12389" t="s">
        <v>1955</v>
      </c>
      <c r="F12389" s="1">
        <v>2.8741898148148148E-2</v>
      </c>
      <c r="G12389">
        <f>_xlfn.XLOOKUP($A12389,Product_pricing!$B:$B,Product_pricing!$C:$C)</f>
        <v>54</v>
      </c>
      <c r="H12389">
        <f t="shared" si="579"/>
        <v>50.76</v>
      </c>
      <c r="I12389" s="10">
        <f t="shared" si="580"/>
        <v>4.4792561992120505E-2</v>
      </c>
      <c r="J12389" t="str">
        <f>_xlfn.XLOOKUP(A12389,Product_Details!$A:$A,Product_Details!$G:$G,"mens")</f>
        <v>Womens</v>
      </c>
      <c r="K12389">
        <f t="shared" si="581"/>
        <v>1507</v>
      </c>
    </row>
    <row r="12390" spans="1:11" ht="15">
      <c r="A12390" t="s">
        <v>41</v>
      </c>
      <c r="B12390">
        <v>1</v>
      </c>
      <c r="C12390">
        <v>6</v>
      </c>
      <c r="D12390" t="s">
        <v>23</v>
      </c>
      <c r="E12390" t="s">
        <v>1955</v>
      </c>
      <c r="F12390" s="1">
        <v>2.8741898148148148E-2</v>
      </c>
      <c r="G12390">
        <f>_xlfn.XLOOKUP($A12390,Product_pricing!$B:$B,Product_pricing!$C:$C)</f>
        <v>10</v>
      </c>
      <c r="H12390">
        <f t="shared" si="579"/>
        <v>9.3999999999999986</v>
      </c>
      <c r="I12390" s="10">
        <f t="shared" si="580"/>
        <v>8.2949188874297218E-3</v>
      </c>
      <c r="J12390" t="str">
        <f>_xlfn.XLOOKUP(A12390,Product_Details!$A:$A,Product_Details!$G:$G,"mens")</f>
        <v>Mens</v>
      </c>
      <c r="K12390">
        <f t="shared" si="581"/>
        <v>3780</v>
      </c>
    </row>
    <row r="12391" spans="1:11" ht="15">
      <c r="A12391" t="s">
        <v>32</v>
      </c>
      <c r="B12391">
        <v>4</v>
      </c>
      <c r="C12391">
        <v>6</v>
      </c>
      <c r="D12391" t="s">
        <v>23</v>
      </c>
      <c r="E12391" t="s">
        <v>1955</v>
      </c>
      <c r="F12391" s="1">
        <v>2.8741898148148148E-2</v>
      </c>
      <c r="G12391">
        <f>_xlfn.XLOOKUP($A12391,Product_pricing!$B:$B,Product_pricing!$C:$C)</f>
        <v>36</v>
      </c>
      <c r="H12391">
        <f t="shared" si="579"/>
        <v>135.35999999999999</v>
      </c>
      <c r="I12391" s="10">
        <f t="shared" si="580"/>
        <v>0.11944683197898801</v>
      </c>
      <c r="J12391" t="str">
        <f>_xlfn.XLOOKUP(A12391,Product_Details!$A:$A,Product_Details!$G:$G,"mens")</f>
        <v>Mens</v>
      </c>
      <c r="K12391">
        <f t="shared" si="581"/>
        <v>3780</v>
      </c>
    </row>
    <row r="12392" spans="1:11" ht="15">
      <c r="A12392" t="s">
        <v>35</v>
      </c>
      <c r="B12392">
        <v>4</v>
      </c>
      <c r="C12392">
        <v>21</v>
      </c>
      <c r="D12392" t="s">
        <v>23</v>
      </c>
      <c r="E12392" t="s">
        <v>1956</v>
      </c>
      <c r="F12392" s="1">
        <v>2.2268518518518521E-2</v>
      </c>
      <c r="G12392">
        <f>_xlfn.XLOOKUP($A12392,Product_pricing!$B:$B,Product_pricing!$C:$C)</f>
        <v>32</v>
      </c>
      <c r="H12392">
        <f t="shared" si="579"/>
        <v>101.12</v>
      </c>
      <c r="I12392" s="10">
        <f t="shared" si="580"/>
        <v>8.9232148712435497E-2</v>
      </c>
      <c r="J12392" t="str">
        <f>_xlfn.XLOOKUP(A12392,Product_Details!$A:$A,Product_Details!$G:$G,"mens")</f>
        <v>Womens</v>
      </c>
      <c r="K12392">
        <f t="shared" si="581"/>
        <v>2511.6666666666665</v>
      </c>
    </row>
    <row r="12393" spans="1:11" ht="15">
      <c r="A12393" t="s">
        <v>29</v>
      </c>
      <c r="B12393">
        <v>1</v>
      </c>
      <c r="C12393">
        <v>21</v>
      </c>
      <c r="D12393" t="s">
        <v>23</v>
      </c>
      <c r="E12393" t="s">
        <v>1956</v>
      </c>
      <c r="F12393" s="1">
        <v>2.2268518518518521E-2</v>
      </c>
      <c r="G12393">
        <f>_xlfn.XLOOKUP($A12393,Product_pricing!$B:$B,Product_pricing!$C:$C)</f>
        <v>10</v>
      </c>
      <c r="H12393">
        <f t="shared" si="579"/>
        <v>7.9</v>
      </c>
      <c r="I12393" s="10">
        <f t="shared" si="580"/>
        <v>6.9712616181590225E-3</v>
      </c>
      <c r="J12393" t="str">
        <f>_xlfn.XLOOKUP(A12393,Product_Details!$A:$A,Product_Details!$G:$G,"mens")</f>
        <v>Womens</v>
      </c>
      <c r="K12393">
        <f t="shared" si="581"/>
        <v>2511.6666666666665</v>
      </c>
    </row>
    <row r="12394" spans="1:11" ht="15">
      <c r="A12394" t="s">
        <v>38</v>
      </c>
      <c r="B12394">
        <v>3</v>
      </c>
      <c r="C12394">
        <v>21</v>
      </c>
      <c r="D12394" t="s">
        <v>23</v>
      </c>
      <c r="E12394" t="s">
        <v>1956</v>
      </c>
      <c r="F12394" s="1">
        <v>2.2268518518518521E-2</v>
      </c>
      <c r="G12394">
        <f>_xlfn.XLOOKUP($A12394,Product_pricing!$B:$B,Product_pricing!$C:$C)</f>
        <v>54</v>
      </c>
      <c r="H12394">
        <f t="shared" si="579"/>
        <v>127.98</v>
      </c>
      <c r="I12394" s="10">
        <f t="shared" si="580"/>
        <v>0.11293443821417617</v>
      </c>
      <c r="J12394" t="str">
        <f>_xlfn.XLOOKUP(A12394,Product_Details!$A:$A,Product_Details!$G:$G,"mens")</f>
        <v>Womens</v>
      </c>
      <c r="K12394">
        <f t="shared" si="581"/>
        <v>2511.6666666666665</v>
      </c>
    </row>
    <row r="12395" spans="1:11" ht="15">
      <c r="A12395" t="s">
        <v>25</v>
      </c>
      <c r="B12395">
        <v>2</v>
      </c>
      <c r="C12395">
        <v>21</v>
      </c>
      <c r="D12395" t="s">
        <v>23</v>
      </c>
      <c r="E12395" t="s">
        <v>1956</v>
      </c>
      <c r="F12395" s="1">
        <v>2.2268518518518521E-2</v>
      </c>
      <c r="G12395">
        <f>_xlfn.XLOOKUP($A12395,Product_pricing!$B:$B,Product_pricing!$C:$C)</f>
        <v>40</v>
      </c>
      <c r="H12395">
        <f t="shared" si="579"/>
        <v>63.2</v>
      </c>
      <c r="I12395" s="10">
        <f t="shared" si="580"/>
        <v>5.577009294527218E-2</v>
      </c>
      <c r="J12395" t="str">
        <f>_xlfn.XLOOKUP(A12395,Product_Details!$A:$A,Product_Details!$G:$G,"mens")</f>
        <v>Mens</v>
      </c>
      <c r="K12395">
        <f t="shared" si="581"/>
        <v>2520</v>
      </c>
    </row>
    <row r="12396" spans="1:11" ht="15">
      <c r="A12396" t="s">
        <v>41</v>
      </c>
      <c r="B12396">
        <v>1</v>
      </c>
      <c r="C12396">
        <v>21</v>
      </c>
      <c r="D12396" t="s">
        <v>23</v>
      </c>
      <c r="E12396" t="s">
        <v>1956</v>
      </c>
      <c r="F12396" s="1">
        <v>2.2268518518518521E-2</v>
      </c>
      <c r="G12396">
        <f>_xlfn.XLOOKUP($A12396,Product_pricing!$B:$B,Product_pricing!$C:$C)</f>
        <v>10</v>
      </c>
      <c r="H12396">
        <f t="shared" si="579"/>
        <v>7.9</v>
      </c>
      <c r="I12396" s="10">
        <f t="shared" si="580"/>
        <v>6.9712616181590225E-3</v>
      </c>
      <c r="J12396" t="str">
        <f>_xlfn.XLOOKUP(A12396,Product_Details!$A:$A,Product_Details!$G:$G,"mens")</f>
        <v>Mens</v>
      </c>
      <c r="K12396">
        <f t="shared" si="581"/>
        <v>2520</v>
      </c>
    </row>
    <row r="12397" spans="1:11" ht="15">
      <c r="A12397" t="s">
        <v>26</v>
      </c>
      <c r="B12397">
        <v>5</v>
      </c>
      <c r="C12397">
        <v>21</v>
      </c>
      <c r="D12397" t="s">
        <v>23</v>
      </c>
      <c r="E12397" t="s">
        <v>1956</v>
      </c>
      <c r="F12397" s="1">
        <v>2.2268518518518521E-2</v>
      </c>
      <c r="G12397">
        <f>_xlfn.XLOOKUP($A12397,Product_pricing!$B:$B,Product_pricing!$C:$C)</f>
        <v>17</v>
      </c>
      <c r="H12397">
        <f t="shared" si="579"/>
        <v>67.150000000000006</v>
      </c>
      <c r="I12397" s="10">
        <f t="shared" si="580"/>
        <v>5.9255723754351695E-2</v>
      </c>
      <c r="J12397" t="str">
        <f>_xlfn.XLOOKUP(A12397,Product_Details!$A:$A,Product_Details!$G:$G,"mens")</f>
        <v>Mens</v>
      </c>
      <c r="K12397">
        <f t="shared" si="581"/>
        <v>2520</v>
      </c>
    </row>
    <row r="12398" spans="1:11" ht="15">
      <c r="A12398" t="s">
        <v>29</v>
      </c>
      <c r="B12398">
        <v>2</v>
      </c>
      <c r="C12398">
        <v>17</v>
      </c>
      <c r="D12398" t="s">
        <v>33</v>
      </c>
      <c r="E12398" t="s">
        <v>1957</v>
      </c>
      <c r="F12398" s="1">
        <v>1.3565972222222222E-2</v>
      </c>
      <c r="G12398">
        <f>_xlfn.XLOOKUP($A12398,Product_pricing!$B:$B,Product_pricing!$C:$C)</f>
        <v>10</v>
      </c>
      <c r="H12398">
        <f t="shared" si="579"/>
        <v>16.599999999999998</v>
      </c>
      <c r="I12398" s="10">
        <f t="shared" si="580"/>
        <v>1.4648473779929085E-2</v>
      </c>
      <c r="J12398" t="str">
        <f>_xlfn.XLOOKUP(A12398,Product_Details!$A:$A,Product_Details!$G:$G,"mens")</f>
        <v>Womens</v>
      </c>
      <c r="K12398">
        <f t="shared" si="581"/>
        <v>2511.6666666666665</v>
      </c>
    </row>
    <row r="12399" spans="1:11" ht="15">
      <c r="A12399" t="s">
        <v>36</v>
      </c>
      <c r="B12399">
        <v>4</v>
      </c>
      <c r="C12399">
        <v>17</v>
      </c>
      <c r="D12399" t="s">
        <v>33</v>
      </c>
      <c r="E12399" t="s">
        <v>1957</v>
      </c>
      <c r="F12399" s="1">
        <v>1.3565972222222222E-2</v>
      </c>
      <c r="G12399">
        <f>_xlfn.XLOOKUP($A12399,Product_pricing!$B:$B,Product_pricing!$C:$C)</f>
        <v>23</v>
      </c>
      <c r="H12399">
        <f t="shared" si="579"/>
        <v>76.36</v>
      </c>
      <c r="I12399" s="10">
        <f t="shared" si="580"/>
        <v>6.7382979387673791E-2</v>
      </c>
      <c r="J12399" t="str">
        <f>_xlfn.XLOOKUP(A12399,Product_Details!$A:$A,Product_Details!$G:$G,"mens")</f>
        <v>Womens</v>
      </c>
      <c r="K12399">
        <f t="shared" si="581"/>
        <v>2511.6666666666665</v>
      </c>
    </row>
    <row r="12400" spans="1:11" ht="15">
      <c r="A12400" t="s">
        <v>30</v>
      </c>
      <c r="B12400">
        <v>3</v>
      </c>
      <c r="C12400">
        <v>17</v>
      </c>
      <c r="D12400" t="s">
        <v>33</v>
      </c>
      <c r="E12400" t="s">
        <v>1957</v>
      </c>
      <c r="F12400" s="1">
        <v>1.3565972222222222E-2</v>
      </c>
      <c r="G12400">
        <f>_xlfn.XLOOKUP($A12400,Product_pricing!$B:$B,Product_pricing!$C:$C)</f>
        <v>19</v>
      </c>
      <c r="H12400">
        <f t="shared" si="579"/>
        <v>47.309999999999995</v>
      </c>
      <c r="I12400" s="10">
        <f t="shared" si="580"/>
        <v>4.1748150272797886E-2</v>
      </c>
      <c r="J12400" t="str">
        <f>_xlfn.XLOOKUP(A12400,Product_Details!$A:$A,Product_Details!$G:$G,"mens")</f>
        <v>Womens</v>
      </c>
      <c r="K12400">
        <f t="shared" si="581"/>
        <v>2511.6666666666665</v>
      </c>
    </row>
    <row r="12401" spans="1:11" ht="15">
      <c r="A12401" t="s">
        <v>25</v>
      </c>
      <c r="B12401">
        <v>1</v>
      </c>
      <c r="C12401">
        <v>17</v>
      </c>
      <c r="D12401" t="s">
        <v>33</v>
      </c>
      <c r="E12401" t="s">
        <v>1957</v>
      </c>
      <c r="F12401" s="1">
        <v>1.3565972222222222E-2</v>
      </c>
      <c r="G12401">
        <f>_xlfn.XLOOKUP($A12401,Product_pricing!$B:$B,Product_pricing!$C:$C)</f>
        <v>40</v>
      </c>
      <c r="H12401">
        <f t="shared" si="579"/>
        <v>33.199999999999996</v>
      </c>
      <c r="I12401" s="10">
        <f t="shared" si="580"/>
        <v>2.9296947559858171E-2</v>
      </c>
      <c r="J12401" t="str">
        <f>_xlfn.XLOOKUP(A12401,Product_Details!$A:$A,Product_Details!$G:$G,"mens")</f>
        <v>Mens</v>
      </c>
      <c r="K12401">
        <f t="shared" si="581"/>
        <v>1890</v>
      </c>
    </row>
    <row r="12402" spans="1:11" ht="15">
      <c r="A12402" t="s">
        <v>31</v>
      </c>
      <c r="B12402">
        <v>3</v>
      </c>
      <c r="C12402">
        <v>17</v>
      </c>
      <c r="D12402" t="s">
        <v>33</v>
      </c>
      <c r="E12402" t="s">
        <v>1957</v>
      </c>
      <c r="F12402" s="1">
        <v>1.3565972222222222E-2</v>
      </c>
      <c r="G12402">
        <f>_xlfn.XLOOKUP($A12402,Product_pricing!$B:$B,Product_pricing!$C:$C)</f>
        <v>57</v>
      </c>
      <c r="H12402">
        <f t="shared" si="579"/>
        <v>141.93</v>
      </c>
      <c r="I12402" s="10">
        <f t="shared" si="580"/>
        <v>0.12524445081839367</v>
      </c>
      <c r="J12402" t="str">
        <f>_xlfn.XLOOKUP(A12402,Product_Details!$A:$A,Product_Details!$G:$G,"mens")</f>
        <v>Mens</v>
      </c>
      <c r="K12402">
        <f t="shared" si="581"/>
        <v>1890</v>
      </c>
    </row>
    <row r="12403" spans="1:11" ht="15">
      <c r="A12403" t="s">
        <v>32</v>
      </c>
      <c r="B12403">
        <v>1</v>
      </c>
      <c r="C12403">
        <v>17</v>
      </c>
      <c r="D12403" t="s">
        <v>33</v>
      </c>
      <c r="E12403" t="s">
        <v>1957</v>
      </c>
      <c r="F12403" s="1">
        <v>1.3565972222222222E-2</v>
      </c>
      <c r="G12403">
        <f>_xlfn.XLOOKUP($A12403,Product_pricing!$B:$B,Product_pricing!$C:$C)</f>
        <v>36</v>
      </c>
      <c r="H12403">
        <f t="shared" si="579"/>
        <v>29.88</v>
      </c>
      <c r="I12403" s="10">
        <f t="shared" si="580"/>
        <v>2.6367252803872351E-2</v>
      </c>
      <c r="J12403" t="str">
        <f>_xlfn.XLOOKUP(A12403,Product_Details!$A:$A,Product_Details!$G:$G,"mens")</f>
        <v>Mens</v>
      </c>
      <c r="K12403">
        <f t="shared" si="581"/>
        <v>1890</v>
      </c>
    </row>
    <row r="12404" spans="1:11" ht="15">
      <c r="A12404" t="s">
        <v>27</v>
      </c>
      <c r="B12404">
        <v>3</v>
      </c>
      <c r="C12404">
        <v>17</v>
      </c>
      <c r="D12404" t="s">
        <v>33</v>
      </c>
      <c r="E12404" t="s">
        <v>1957</v>
      </c>
      <c r="F12404" s="1">
        <v>1.3565972222222222E-2</v>
      </c>
      <c r="G12404">
        <f>_xlfn.XLOOKUP($A12404,Product_pricing!$B:$B,Product_pricing!$C:$C)</f>
        <v>29</v>
      </c>
      <c r="H12404">
        <f t="shared" si="579"/>
        <v>72.209999999999994</v>
      </c>
      <c r="I12404" s="10">
        <f t="shared" si="580"/>
        <v>6.3720860942691526E-2</v>
      </c>
      <c r="J12404" t="str">
        <f>_xlfn.XLOOKUP(A12404,Product_Details!$A:$A,Product_Details!$G:$G,"mens")</f>
        <v>Mens</v>
      </c>
      <c r="K12404">
        <f t="shared" si="581"/>
        <v>1890</v>
      </c>
    </row>
    <row r="12405" spans="1:11" ht="15">
      <c r="A12405" t="s">
        <v>35</v>
      </c>
      <c r="B12405">
        <v>1</v>
      </c>
      <c r="C12405">
        <v>5</v>
      </c>
      <c r="D12405" t="s">
        <v>23</v>
      </c>
      <c r="E12405" t="s">
        <v>1958</v>
      </c>
      <c r="F12405" s="1">
        <v>2.7314814814814818E-4</v>
      </c>
      <c r="G12405">
        <f>_xlfn.XLOOKUP($A12405,Product_pricing!$B:$B,Product_pricing!$C:$C)</f>
        <v>32</v>
      </c>
      <c r="H12405">
        <f t="shared" si="579"/>
        <v>30.4</v>
      </c>
      <c r="I12405" s="10">
        <f t="shared" si="580"/>
        <v>2.6826120657219531E-2</v>
      </c>
      <c r="J12405" t="str">
        <f>_xlfn.XLOOKUP(A12405,Product_Details!$A:$A,Product_Details!$G:$G,"mens")</f>
        <v>Womens</v>
      </c>
      <c r="K12405">
        <f t="shared" si="581"/>
        <v>2511.6666666666665</v>
      </c>
    </row>
    <row r="12406" spans="1:11" ht="15">
      <c r="A12406" t="s">
        <v>30</v>
      </c>
      <c r="B12406">
        <v>4</v>
      </c>
      <c r="C12406">
        <v>5</v>
      </c>
      <c r="D12406" t="s">
        <v>23</v>
      </c>
      <c r="E12406" t="s">
        <v>1958</v>
      </c>
      <c r="F12406" s="1">
        <v>2.7314814814814818E-4</v>
      </c>
      <c r="G12406">
        <f>_xlfn.XLOOKUP($A12406,Product_pricing!$B:$B,Product_pricing!$C:$C)</f>
        <v>19</v>
      </c>
      <c r="H12406">
        <f t="shared" si="579"/>
        <v>72.2</v>
      </c>
      <c r="I12406" s="10">
        <f t="shared" si="580"/>
        <v>6.3712036560896385E-2</v>
      </c>
      <c r="J12406" t="str">
        <f>_xlfn.XLOOKUP(A12406,Product_Details!$A:$A,Product_Details!$G:$G,"mens")</f>
        <v>Womens</v>
      </c>
      <c r="K12406">
        <f t="shared" si="581"/>
        <v>2511.6666666666665</v>
      </c>
    </row>
    <row r="12407" spans="1:11" ht="15">
      <c r="A12407" t="s">
        <v>38</v>
      </c>
      <c r="B12407">
        <v>5</v>
      </c>
      <c r="C12407">
        <v>5</v>
      </c>
      <c r="D12407" t="s">
        <v>23</v>
      </c>
      <c r="E12407" t="s">
        <v>1958</v>
      </c>
      <c r="F12407" s="1">
        <v>2.7314814814814818E-4</v>
      </c>
      <c r="G12407">
        <f>_xlfn.XLOOKUP($A12407,Product_pricing!$B:$B,Product_pricing!$C:$C)</f>
        <v>54</v>
      </c>
      <c r="H12407">
        <f t="shared" si="579"/>
        <v>256.5</v>
      </c>
      <c r="I12407" s="10">
        <f t="shared" si="580"/>
        <v>0.22634539304528978</v>
      </c>
      <c r="J12407" t="str">
        <f>_xlfn.XLOOKUP(A12407,Product_Details!$A:$A,Product_Details!$G:$G,"mens")</f>
        <v>Womens</v>
      </c>
      <c r="K12407">
        <f t="shared" si="581"/>
        <v>2511.6666666666665</v>
      </c>
    </row>
    <row r="12408" spans="1:11" ht="15">
      <c r="A12408" t="s">
        <v>31</v>
      </c>
      <c r="B12408">
        <v>3</v>
      </c>
      <c r="C12408">
        <v>5</v>
      </c>
      <c r="D12408" t="s">
        <v>23</v>
      </c>
      <c r="E12408" t="s">
        <v>1958</v>
      </c>
      <c r="F12408" s="1">
        <v>2.7314814814814818E-4</v>
      </c>
      <c r="G12408">
        <f>_xlfn.XLOOKUP($A12408,Product_pricing!$B:$B,Product_pricing!$C:$C)</f>
        <v>57</v>
      </c>
      <c r="H12408">
        <f t="shared" si="579"/>
        <v>162.44999999999999</v>
      </c>
      <c r="I12408" s="10">
        <f t="shared" si="580"/>
        <v>0.14335208226201684</v>
      </c>
      <c r="J12408" t="str">
        <f>_xlfn.XLOOKUP(A12408,Product_Details!$A:$A,Product_Details!$G:$G,"mens")</f>
        <v>Mens</v>
      </c>
      <c r="K12408">
        <f t="shared" si="581"/>
        <v>2520</v>
      </c>
    </row>
    <row r="12409" spans="1:11" ht="15">
      <c r="A12409" t="s">
        <v>26</v>
      </c>
      <c r="B12409">
        <v>5</v>
      </c>
      <c r="C12409">
        <v>5</v>
      </c>
      <c r="D12409" t="s">
        <v>23</v>
      </c>
      <c r="E12409" t="s">
        <v>1958</v>
      </c>
      <c r="F12409" s="1">
        <v>2.7314814814814818E-4</v>
      </c>
      <c r="G12409">
        <f>_xlfn.XLOOKUP($A12409,Product_pricing!$B:$B,Product_pricing!$C:$C)</f>
        <v>17</v>
      </c>
      <c r="H12409">
        <f t="shared" si="579"/>
        <v>80.75</v>
      </c>
      <c r="I12409" s="10">
        <f t="shared" si="580"/>
        <v>7.1256882995739373E-2</v>
      </c>
      <c r="J12409" t="str">
        <f>_xlfn.XLOOKUP(A12409,Product_Details!$A:$A,Product_Details!$G:$G,"mens")</f>
        <v>Mens</v>
      </c>
      <c r="K12409">
        <f t="shared" si="581"/>
        <v>2520</v>
      </c>
    </row>
    <row r="12410" spans="1:11" ht="15">
      <c r="A12410" t="s">
        <v>27</v>
      </c>
      <c r="B12410">
        <v>4</v>
      </c>
      <c r="C12410">
        <v>5</v>
      </c>
      <c r="D12410" t="s">
        <v>23</v>
      </c>
      <c r="E12410" t="s">
        <v>1958</v>
      </c>
      <c r="F12410" s="1">
        <v>2.7314814814814818E-4</v>
      </c>
      <c r="G12410">
        <f>_xlfn.XLOOKUP($A12410,Product_pricing!$B:$B,Product_pricing!$C:$C)</f>
        <v>29</v>
      </c>
      <c r="H12410">
        <f t="shared" si="579"/>
        <v>110.19999999999999</v>
      </c>
      <c r="I12410" s="10">
        <f t="shared" si="580"/>
        <v>9.7244687382420786E-2</v>
      </c>
      <c r="J12410" t="str">
        <f>_xlfn.XLOOKUP(A12410,Product_Details!$A:$A,Product_Details!$G:$G,"mens")</f>
        <v>Mens</v>
      </c>
      <c r="K12410">
        <f t="shared" si="581"/>
        <v>2520</v>
      </c>
    </row>
    <row r="12411" spans="1:11" ht="15">
      <c r="A12411" t="s">
        <v>36</v>
      </c>
      <c r="B12411">
        <v>3</v>
      </c>
      <c r="C12411">
        <v>19</v>
      </c>
      <c r="D12411" t="s">
        <v>23</v>
      </c>
      <c r="E12411" t="s">
        <v>1959</v>
      </c>
      <c r="F12411" s="1">
        <v>2.0590277777777777E-3</v>
      </c>
      <c r="G12411">
        <f>_xlfn.XLOOKUP($A12411,Product_pricing!$B:$B,Product_pricing!$C:$C)</f>
        <v>23</v>
      </c>
      <c r="H12411">
        <f t="shared" si="579"/>
        <v>55.89</v>
      </c>
      <c r="I12411" s="10">
        <f t="shared" si="580"/>
        <v>4.9319469853026307E-2</v>
      </c>
      <c r="J12411" t="str">
        <f>_xlfn.XLOOKUP(A12411,Product_Details!$A:$A,Product_Details!$G:$G,"mens")</f>
        <v>Womens</v>
      </c>
      <c r="K12411">
        <f t="shared" si="581"/>
        <v>2511.6666666666665</v>
      </c>
    </row>
    <row r="12412" spans="1:11" ht="15">
      <c r="A12412" t="s">
        <v>30</v>
      </c>
      <c r="B12412">
        <v>2</v>
      </c>
      <c r="C12412">
        <v>19</v>
      </c>
      <c r="D12412" t="s">
        <v>23</v>
      </c>
      <c r="E12412" t="s">
        <v>1959</v>
      </c>
      <c r="F12412" s="1">
        <v>2.0590277777777777E-3</v>
      </c>
      <c r="G12412">
        <f>_xlfn.XLOOKUP($A12412,Product_pricing!$B:$B,Product_pricing!$C:$C)</f>
        <v>19</v>
      </c>
      <c r="H12412">
        <f t="shared" si="579"/>
        <v>30.78</v>
      </c>
      <c r="I12412" s="10">
        <f t="shared" si="580"/>
        <v>2.7161447165434775E-2</v>
      </c>
      <c r="J12412" t="str">
        <f>_xlfn.XLOOKUP(A12412,Product_Details!$A:$A,Product_Details!$G:$G,"mens")</f>
        <v>Womens</v>
      </c>
      <c r="K12412">
        <f t="shared" si="581"/>
        <v>2511.6666666666665</v>
      </c>
    </row>
    <row r="12413" spans="1:11" ht="15">
      <c r="A12413" t="s">
        <v>38</v>
      </c>
      <c r="B12413">
        <v>1</v>
      </c>
      <c r="C12413">
        <v>19</v>
      </c>
      <c r="D12413" t="s">
        <v>23</v>
      </c>
      <c r="E12413" t="s">
        <v>1959</v>
      </c>
      <c r="F12413" s="1">
        <v>2.0590277777777777E-3</v>
      </c>
      <c r="G12413">
        <f>_xlfn.XLOOKUP($A12413,Product_pricing!$B:$B,Product_pricing!$C:$C)</f>
        <v>54</v>
      </c>
      <c r="H12413">
        <f t="shared" si="579"/>
        <v>43.74</v>
      </c>
      <c r="I12413" s="10">
        <f t="shared" si="580"/>
        <v>3.8597845971933629E-2</v>
      </c>
      <c r="J12413" t="str">
        <f>_xlfn.XLOOKUP(A12413,Product_Details!$A:$A,Product_Details!$G:$G,"mens")</f>
        <v>Womens</v>
      </c>
      <c r="K12413">
        <f t="shared" si="581"/>
        <v>2511.6666666666665</v>
      </c>
    </row>
    <row r="12414" spans="1:11" ht="15">
      <c r="A12414" t="s">
        <v>31</v>
      </c>
      <c r="B12414">
        <v>3</v>
      </c>
      <c r="C12414">
        <v>19</v>
      </c>
      <c r="D12414" t="s">
        <v>23</v>
      </c>
      <c r="E12414" t="s">
        <v>1959</v>
      </c>
      <c r="F12414" s="1">
        <v>2.0590277777777777E-3</v>
      </c>
      <c r="G12414">
        <f>_xlfn.XLOOKUP($A12414,Product_pricing!$B:$B,Product_pricing!$C:$C)</f>
        <v>57</v>
      </c>
      <c r="H12414">
        <f t="shared" si="579"/>
        <v>138.51000000000002</v>
      </c>
      <c r="I12414" s="10">
        <f t="shared" si="580"/>
        <v>0.12222651224445651</v>
      </c>
      <c r="J12414" t="str">
        <f>_xlfn.XLOOKUP(A12414,Product_Details!$A:$A,Product_Details!$G:$G,"mens")</f>
        <v>Mens</v>
      </c>
      <c r="K12414">
        <f t="shared" si="581"/>
        <v>3780</v>
      </c>
    </row>
    <row r="12415" spans="1:11" ht="15">
      <c r="A12415" t="s">
        <v>26</v>
      </c>
      <c r="B12415">
        <v>4</v>
      </c>
      <c r="C12415">
        <v>19</v>
      </c>
      <c r="D12415" t="s">
        <v>23</v>
      </c>
      <c r="E12415" t="s">
        <v>1959</v>
      </c>
      <c r="F12415" s="1">
        <v>2.0590277777777777E-3</v>
      </c>
      <c r="G12415">
        <f>_xlfn.XLOOKUP($A12415,Product_pricing!$B:$B,Product_pricing!$C:$C)</f>
        <v>17</v>
      </c>
      <c r="H12415">
        <f t="shared" si="579"/>
        <v>55.080000000000005</v>
      </c>
      <c r="I12415" s="10">
        <f t="shared" si="580"/>
        <v>4.8604694927620123E-2</v>
      </c>
      <c r="J12415" t="str">
        <f>_xlfn.XLOOKUP(A12415,Product_Details!$A:$A,Product_Details!$G:$G,"mens")</f>
        <v>Mens</v>
      </c>
      <c r="K12415">
        <f t="shared" si="581"/>
        <v>3780</v>
      </c>
    </row>
    <row r="12416" spans="1:11" ht="15">
      <c r="A12416" t="s">
        <v>29</v>
      </c>
      <c r="B12416">
        <v>1</v>
      </c>
      <c r="C12416">
        <v>9</v>
      </c>
      <c r="D12416" t="s">
        <v>23</v>
      </c>
      <c r="E12416" t="s">
        <v>1960</v>
      </c>
      <c r="F12416" s="1">
        <v>2.9328703703703704E-3</v>
      </c>
      <c r="G12416">
        <f>_xlfn.XLOOKUP($A12416,Product_pricing!$B:$B,Product_pricing!$C:$C)</f>
        <v>10</v>
      </c>
      <c r="H12416">
        <f t="shared" si="579"/>
        <v>9.1</v>
      </c>
      <c r="I12416" s="10">
        <f t="shared" si="580"/>
        <v>8.0301874335755846E-3</v>
      </c>
      <c r="J12416" t="str">
        <f>_xlfn.XLOOKUP(A12416,Product_Details!$A:$A,Product_Details!$G:$G,"mens")</f>
        <v>Womens</v>
      </c>
      <c r="K12416">
        <f t="shared" si="581"/>
        <v>3767.5</v>
      </c>
    </row>
    <row r="12417" spans="1:11" ht="15">
      <c r="A12417" t="s">
        <v>30</v>
      </c>
      <c r="B12417">
        <v>3</v>
      </c>
      <c r="C12417">
        <v>9</v>
      </c>
      <c r="D12417" t="s">
        <v>23</v>
      </c>
      <c r="E12417" t="s">
        <v>1960</v>
      </c>
      <c r="F12417" s="1">
        <v>2.9328703703703704E-3</v>
      </c>
      <c r="G12417">
        <f>_xlfn.XLOOKUP($A12417,Product_pricing!$B:$B,Product_pricing!$C:$C)</f>
        <v>19</v>
      </c>
      <c r="H12417">
        <f t="shared" si="579"/>
        <v>51.870000000000005</v>
      </c>
      <c r="I12417" s="10">
        <f t="shared" si="580"/>
        <v>4.5772068371380828E-2</v>
      </c>
      <c r="J12417" t="str">
        <f>_xlfn.XLOOKUP(A12417,Product_Details!$A:$A,Product_Details!$G:$G,"mens")</f>
        <v>Womens</v>
      </c>
      <c r="K12417">
        <f t="shared" si="581"/>
        <v>3767.5</v>
      </c>
    </row>
    <row r="12418" spans="1:11" ht="15">
      <c r="A12418" t="s">
        <v>25</v>
      </c>
      <c r="B12418">
        <v>3</v>
      </c>
      <c r="C12418">
        <v>9</v>
      </c>
      <c r="D12418" t="s">
        <v>23</v>
      </c>
      <c r="E12418" t="s">
        <v>1960</v>
      </c>
      <c r="F12418" s="1">
        <v>2.9328703703703704E-3</v>
      </c>
      <c r="G12418">
        <f>_xlfn.XLOOKUP($A12418,Product_pricing!$B:$B,Product_pricing!$C:$C)</f>
        <v>40</v>
      </c>
      <c r="H12418">
        <f t="shared" si="579"/>
        <v>109.2</v>
      </c>
      <c r="I12418" s="10">
        <f t="shared" si="580"/>
        <v>9.6362249202907008E-2</v>
      </c>
      <c r="J12418" t="str">
        <f>_xlfn.XLOOKUP(A12418,Product_Details!$A:$A,Product_Details!$G:$G,"mens")</f>
        <v>Mens</v>
      </c>
      <c r="K12418">
        <f t="shared" si="581"/>
        <v>3780</v>
      </c>
    </row>
    <row r="12419" spans="1:11" ht="15">
      <c r="A12419" t="s">
        <v>31</v>
      </c>
      <c r="B12419">
        <v>3</v>
      </c>
      <c r="C12419">
        <v>9</v>
      </c>
      <c r="D12419" t="s">
        <v>23</v>
      </c>
      <c r="E12419" t="s">
        <v>1960</v>
      </c>
      <c r="F12419" s="1">
        <v>2.9328703703703704E-3</v>
      </c>
      <c r="G12419">
        <f>_xlfn.XLOOKUP($A12419,Product_pricing!$B:$B,Product_pricing!$C:$C)</f>
        <v>57</v>
      </c>
      <c r="H12419">
        <f t="shared" ref="H12419:H12482" si="582">B12419*G12419*(1-C12419/100)</f>
        <v>155.61000000000001</v>
      </c>
      <c r="I12419" s="10">
        <f t="shared" ref="I12419:I12482" si="583">(H12419/SUM($H:$H))*1000</f>
        <v>0.13731620511414247</v>
      </c>
      <c r="J12419" t="str">
        <f>_xlfn.XLOOKUP(A12419,Product_Details!$A:$A,Product_Details!$G:$G,"mens")</f>
        <v>Mens</v>
      </c>
      <c r="K12419">
        <f t="shared" ref="K12419:K12482" si="584">COUNTIFS($J:$J, J12419) / COUNTIFS($J:$J, J12419, $E:$E, E12419)</f>
        <v>3780</v>
      </c>
    </row>
    <row r="12420" spans="1:11" ht="15">
      <c r="A12420" t="s">
        <v>22</v>
      </c>
      <c r="B12420">
        <v>5</v>
      </c>
      <c r="C12420">
        <v>21</v>
      </c>
      <c r="D12420" t="s">
        <v>23</v>
      </c>
      <c r="E12420" t="s">
        <v>1961</v>
      </c>
      <c r="F12420" s="1">
        <v>3.4211805555555558E-2</v>
      </c>
      <c r="G12420">
        <f>_xlfn.XLOOKUP($A12420,Product_pricing!$B:$B,Product_pricing!$C:$C)</f>
        <v>13</v>
      </c>
      <c r="H12420">
        <f t="shared" si="582"/>
        <v>51.35</v>
      </c>
      <c r="I12420" s="10">
        <f t="shared" si="583"/>
        <v>4.5313200518033649E-2</v>
      </c>
      <c r="J12420" t="str">
        <f>_xlfn.XLOOKUP(A12420,Product_Details!$A:$A,Product_Details!$G:$G,"mens")</f>
        <v>Womens</v>
      </c>
      <c r="K12420">
        <f t="shared" si="584"/>
        <v>2511.6666666666665</v>
      </c>
    </row>
    <row r="12421" spans="1:11" ht="15">
      <c r="A12421" t="s">
        <v>36</v>
      </c>
      <c r="B12421">
        <v>2</v>
      </c>
      <c r="C12421">
        <v>21</v>
      </c>
      <c r="D12421" t="s">
        <v>23</v>
      </c>
      <c r="E12421" t="s">
        <v>1961</v>
      </c>
      <c r="F12421" s="1">
        <v>3.4211805555555558E-2</v>
      </c>
      <c r="G12421">
        <f>_xlfn.XLOOKUP($A12421,Product_pricing!$B:$B,Product_pricing!$C:$C)</f>
        <v>23</v>
      </c>
      <c r="H12421">
        <f t="shared" si="582"/>
        <v>36.340000000000003</v>
      </c>
      <c r="I12421" s="10">
        <f t="shared" si="583"/>
        <v>3.2067803443531509E-2</v>
      </c>
      <c r="J12421" t="str">
        <f>_xlfn.XLOOKUP(A12421,Product_Details!$A:$A,Product_Details!$G:$G,"mens")</f>
        <v>Womens</v>
      </c>
      <c r="K12421">
        <f t="shared" si="584"/>
        <v>2511.6666666666665</v>
      </c>
    </row>
    <row r="12422" spans="1:11" ht="15">
      <c r="A12422" t="s">
        <v>30</v>
      </c>
      <c r="B12422">
        <v>2</v>
      </c>
      <c r="C12422">
        <v>21</v>
      </c>
      <c r="D12422" t="s">
        <v>23</v>
      </c>
      <c r="E12422" t="s">
        <v>1961</v>
      </c>
      <c r="F12422" s="1">
        <v>3.4211805555555558E-2</v>
      </c>
      <c r="G12422">
        <f>_xlfn.XLOOKUP($A12422,Product_pricing!$B:$B,Product_pricing!$C:$C)</f>
        <v>19</v>
      </c>
      <c r="H12422">
        <f t="shared" si="582"/>
        <v>30.020000000000003</v>
      </c>
      <c r="I12422" s="10">
        <f t="shared" si="583"/>
        <v>2.649079414900429E-2</v>
      </c>
      <c r="J12422" t="str">
        <f>_xlfn.XLOOKUP(A12422,Product_Details!$A:$A,Product_Details!$G:$G,"mens")</f>
        <v>Womens</v>
      </c>
      <c r="K12422">
        <f t="shared" si="584"/>
        <v>2511.6666666666665</v>
      </c>
    </row>
    <row r="12423" spans="1:11" ht="15">
      <c r="A12423" t="s">
        <v>25</v>
      </c>
      <c r="B12423">
        <v>4</v>
      </c>
      <c r="C12423">
        <v>21</v>
      </c>
      <c r="D12423" t="s">
        <v>23</v>
      </c>
      <c r="E12423" t="s">
        <v>1961</v>
      </c>
      <c r="F12423" s="1">
        <v>3.4211805555555558E-2</v>
      </c>
      <c r="G12423">
        <f>_xlfn.XLOOKUP($A12423,Product_pricing!$B:$B,Product_pricing!$C:$C)</f>
        <v>40</v>
      </c>
      <c r="H12423">
        <f t="shared" si="582"/>
        <v>126.4</v>
      </c>
      <c r="I12423" s="10">
        <f t="shared" si="583"/>
        <v>0.11154018589054436</v>
      </c>
      <c r="J12423" t="str">
        <f>_xlfn.XLOOKUP(A12423,Product_Details!$A:$A,Product_Details!$G:$G,"mens")</f>
        <v>Mens</v>
      </c>
      <c r="K12423">
        <f t="shared" si="584"/>
        <v>2520</v>
      </c>
    </row>
    <row r="12424" spans="1:11" ht="15">
      <c r="A12424" t="s">
        <v>26</v>
      </c>
      <c r="B12424">
        <v>4</v>
      </c>
      <c r="C12424">
        <v>21</v>
      </c>
      <c r="D12424" t="s">
        <v>23</v>
      </c>
      <c r="E12424" t="s">
        <v>1961</v>
      </c>
      <c r="F12424" s="1">
        <v>3.4211805555555558E-2</v>
      </c>
      <c r="G12424">
        <f>_xlfn.XLOOKUP($A12424,Product_pricing!$B:$B,Product_pricing!$C:$C)</f>
        <v>17</v>
      </c>
      <c r="H12424">
        <f t="shared" si="582"/>
        <v>53.72</v>
      </c>
      <c r="I12424" s="10">
        <f t="shared" si="583"/>
        <v>4.7404579003481349E-2</v>
      </c>
      <c r="J12424" t="str">
        <f>_xlfn.XLOOKUP(A12424,Product_Details!$A:$A,Product_Details!$G:$G,"mens")</f>
        <v>Mens</v>
      </c>
      <c r="K12424">
        <f t="shared" si="584"/>
        <v>2520</v>
      </c>
    </row>
    <row r="12425" spans="1:11" ht="15">
      <c r="A12425" t="s">
        <v>27</v>
      </c>
      <c r="B12425">
        <v>5</v>
      </c>
      <c r="C12425">
        <v>21</v>
      </c>
      <c r="D12425" t="s">
        <v>23</v>
      </c>
      <c r="E12425" t="s">
        <v>1961</v>
      </c>
      <c r="F12425" s="1">
        <v>3.4211805555555558E-2</v>
      </c>
      <c r="G12425">
        <f>_xlfn.XLOOKUP($A12425,Product_pricing!$B:$B,Product_pricing!$C:$C)</f>
        <v>29</v>
      </c>
      <c r="H12425">
        <f t="shared" si="582"/>
        <v>114.55000000000001</v>
      </c>
      <c r="I12425" s="10">
        <f t="shared" si="583"/>
        <v>0.10108329346330584</v>
      </c>
      <c r="J12425" t="str">
        <f>_xlfn.XLOOKUP(A12425,Product_Details!$A:$A,Product_Details!$G:$G,"mens")</f>
        <v>Mens</v>
      </c>
      <c r="K12425">
        <f t="shared" si="584"/>
        <v>2520</v>
      </c>
    </row>
    <row r="12426" spans="1:11" ht="15">
      <c r="A12426" t="s">
        <v>22</v>
      </c>
      <c r="B12426">
        <v>1</v>
      </c>
      <c r="C12426">
        <v>9</v>
      </c>
      <c r="D12426" t="s">
        <v>23</v>
      </c>
      <c r="E12426" t="s">
        <v>1962</v>
      </c>
      <c r="F12426" s="1">
        <v>2.841666666666667E-2</v>
      </c>
      <c r="G12426">
        <f>_xlfn.XLOOKUP($A12426,Product_pricing!$B:$B,Product_pricing!$C:$C)</f>
        <v>13</v>
      </c>
      <c r="H12426">
        <f t="shared" si="582"/>
        <v>11.83</v>
      </c>
      <c r="I12426" s="10">
        <f t="shared" si="583"/>
        <v>1.0439243663648259E-2</v>
      </c>
      <c r="J12426" t="str">
        <f>_xlfn.XLOOKUP(A12426,Product_Details!$A:$A,Product_Details!$G:$G,"mens")</f>
        <v>Womens</v>
      </c>
      <c r="K12426">
        <f t="shared" si="584"/>
        <v>1883.75</v>
      </c>
    </row>
    <row r="12427" spans="1:11" ht="15">
      <c r="A12427" t="s">
        <v>35</v>
      </c>
      <c r="B12427">
        <v>1</v>
      </c>
      <c r="C12427">
        <v>9</v>
      </c>
      <c r="D12427" t="s">
        <v>23</v>
      </c>
      <c r="E12427" t="s">
        <v>1962</v>
      </c>
      <c r="F12427" s="1">
        <v>2.841666666666667E-2</v>
      </c>
      <c r="G12427">
        <f>_xlfn.XLOOKUP($A12427,Product_pricing!$B:$B,Product_pricing!$C:$C)</f>
        <v>32</v>
      </c>
      <c r="H12427">
        <f t="shared" si="582"/>
        <v>29.12</v>
      </c>
      <c r="I12427" s="10">
        <f t="shared" si="583"/>
        <v>2.5696599787441866E-2</v>
      </c>
      <c r="J12427" t="str">
        <f>_xlfn.XLOOKUP(A12427,Product_Details!$A:$A,Product_Details!$G:$G,"mens")</f>
        <v>Womens</v>
      </c>
      <c r="K12427">
        <f t="shared" si="584"/>
        <v>1883.75</v>
      </c>
    </row>
    <row r="12428" spans="1:11" ht="15">
      <c r="A12428" t="s">
        <v>29</v>
      </c>
      <c r="B12428">
        <v>5</v>
      </c>
      <c r="C12428">
        <v>9</v>
      </c>
      <c r="D12428" t="s">
        <v>23</v>
      </c>
      <c r="E12428" t="s">
        <v>1962</v>
      </c>
      <c r="F12428" s="1">
        <v>2.841666666666667E-2</v>
      </c>
      <c r="G12428">
        <f>_xlfn.XLOOKUP($A12428,Product_pricing!$B:$B,Product_pricing!$C:$C)</f>
        <v>10</v>
      </c>
      <c r="H12428">
        <f t="shared" si="582"/>
        <v>45.5</v>
      </c>
      <c r="I12428" s="10">
        <f t="shared" si="583"/>
        <v>4.0150937167877918E-2</v>
      </c>
      <c r="J12428" t="str">
        <f>_xlfn.XLOOKUP(A12428,Product_Details!$A:$A,Product_Details!$G:$G,"mens")</f>
        <v>Womens</v>
      </c>
      <c r="K12428">
        <f t="shared" si="584"/>
        <v>1883.75</v>
      </c>
    </row>
    <row r="12429" spans="1:11" ht="15">
      <c r="A12429" t="s">
        <v>36</v>
      </c>
      <c r="B12429">
        <v>3</v>
      </c>
      <c r="C12429">
        <v>9</v>
      </c>
      <c r="D12429" t="s">
        <v>23</v>
      </c>
      <c r="E12429" t="s">
        <v>1962</v>
      </c>
      <c r="F12429" s="1">
        <v>2.841666666666667E-2</v>
      </c>
      <c r="G12429">
        <f>_xlfn.XLOOKUP($A12429,Product_pricing!$B:$B,Product_pricing!$C:$C)</f>
        <v>23</v>
      </c>
      <c r="H12429">
        <f t="shared" si="582"/>
        <v>62.79</v>
      </c>
      <c r="I12429" s="10">
        <f t="shared" si="583"/>
        <v>5.5408293291671525E-2</v>
      </c>
      <c r="J12429" t="str">
        <f>_xlfn.XLOOKUP(A12429,Product_Details!$A:$A,Product_Details!$G:$G,"mens")</f>
        <v>Womens</v>
      </c>
      <c r="K12429">
        <f t="shared" si="584"/>
        <v>1883.75</v>
      </c>
    </row>
    <row r="12430" spans="1:11" ht="15">
      <c r="A12430" t="s">
        <v>31</v>
      </c>
      <c r="B12430">
        <v>3</v>
      </c>
      <c r="C12430">
        <v>9</v>
      </c>
      <c r="D12430" t="s">
        <v>23</v>
      </c>
      <c r="E12430" t="s">
        <v>1962</v>
      </c>
      <c r="F12430" s="1">
        <v>2.841666666666667E-2</v>
      </c>
      <c r="G12430">
        <f>_xlfn.XLOOKUP($A12430,Product_pricing!$B:$B,Product_pricing!$C:$C)</f>
        <v>57</v>
      </c>
      <c r="H12430">
        <f t="shared" si="582"/>
        <v>155.61000000000001</v>
      </c>
      <c r="I12430" s="10">
        <f t="shared" si="583"/>
        <v>0.13731620511414247</v>
      </c>
      <c r="J12430" t="str">
        <f>_xlfn.XLOOKUP(A12430,Product_Details!$A:$A,Product_Details!$G:$G,"mens")</f>
        <v>Mens</v>
      </c>
      <c r="K12430">
        <f t="shared" si="584"/>
        <v>3780</v>
      </c>
    </row>
    <row r="12431" spans="1:11" ht="15">
      <c r="A12431" t="s">
        <v>26</v>
      </c>
      <c r="B12431">
        <v>2</v>
      </c>
      <c r="C12431">
        <v>9</v>
      </c>
      <c r="D12431" t="s">
        <v>23</v>
      </c>
      <c r="E12431" t="s">
        <v>1962</v>
      </c>
      <c r="F12431" s="1">
        <v>2.841666666666667E-2</v>
      </c>
      <c r="G12431">
        <f>_xlfn.XLOOKUP($A12431,Product_pricing!$B:$B,Product_pricing!$C:$C)</f>
        <v>17</v>
      </c>
      <c r="H12431">
        <f t="shared" si="582"/>
        <v>30.94</v>
      </c>
      <c r="I12431" s="10">
        <f t="shared" si="583"/>
        <v>2.7302637274156986E-2</v>
      </c>
      <c r="J12431" t="str">
        <f>_xlfn.XLOOKUP(A12431,Product_Details!$A:$A,Product_Details!$G:$G,"mens")</f>
        <v>Mens</v>
      </c>
      <c r="K12431">
        <f t="shared" si="584"/>
        <v>3780</v>
      </c>
    </row>
    <row r="12432" spans="1:11" ht="15">
      <c r="A12432" t="s">
        <v>22</v>
      </c>
      <c r="B12432">
        <v>3</v>
      </c>
      <c r="C12432">
        <v>9</v>
      </c>
      <c r="D12432" t="s">
        <v>33</v>
      </c>
      <c r="E12432" t="s">
        <v>1963</v>
      </c>
      <c r="F12432" s="1">
        <v>1.2997685185185183E-2</v>
      </c>
      <c r="G12432">
        <f>_xlfn.XLOOKUP($A12432,Product_pricing!$B:$B,Product_pricing!$C:$C)</f>
        <v>13</v>
      </c>
      <c r="H12432">
        <f t="shared" si="582"/>
        <v>35.49</v>
      </c>
      <c r="I12432" s="10">
        <f t="shared" si="583"/>
        <v>3.1317730990944773E-2</v>
      </c>
      <c r="J12432" t="str">
        <f>_xlfn.XLOOKUP(A12432,Product_Details!$A:$A,Product_Details!$G:$G,"mens")</f>
        <v>Womens</v>
      </c>
      <c r="K12432">
        <f t="shared" si="584"/>
        <v>1507</v>
      </c>
    </row>
    <row r="12433" spans="1:11" ht="15">
      <c r="A12433" t="s">
        <v>29</v>
      </c>
      <c r="B12433">
        <v>4</v>
      </c>
      <c r="C12433">
        <v>9</v>
      </c>
      <c r="D12433" t="s">
        <v>33</v>
      </c>
      <c r="E12433" t="s">
        <v>1963</v>
      </c>
      <c r="F12433" s="1">
        <v>1.2997685185185183E-2</v>
      </c>
      <c r="G12433">
        <f>_xlfn.XLOOKUP($A12433,Product_pricing!$B:$B,Product_pricing!$C:$C)</f>
        <v>10</v>
      </c>
      <c r="H12433">
        <f t="shared" si="582"/>
        <v>36.4</v>
      </c>
      <c r="I12433" s="10">
        <f t="shared" si="583"/>
        <v>3.2120749734302338E-2</v>
      </c>
      <c r="J12433" t="str">
        <f>_xlfn.XLOOKUP(A12433,Product_Details!$A:$A,Product_Details!$G:$G,"mens")</f>
        <v>Womens</v>
      </c>
      <c r="K12433">
        <f t="shared" si="584"/>
        <v>1507</v>
      </c>
    </row>
    <row r="12434" spans="1:11" ht="15">
      <c r="A12434" t="s">
        <v>36</v>
      </c>
      <c r="B12434">
        <v>3</v>
      </c>
      <c r="C12434">
        <v>9</v>
      </c>
      <c r="D12434" t="s">
        <v>33</v>
      </c>
      <c r="E12434" t="s">
        <v>1963</v>
      </c>
      <c r="F12434" s="1">
        <v>1.2997685185185183E-2</v>
      </c>
      <c r="G12434">
        <f>_xlfn.XLOOKUP($A12434,Product_pricing!$B:$B,Product_pricing!$C:$C)</f>
        <v>23</v>
      </c>
      <c r="H12434">
        <f t="shared" si="582"/>
        <v>62.79</v>
      </c>
      <c r="I12434" s="10">
        <f t="shared" si="583"/>
        <v>5.5408293291671525E-2</v>
      </c>
      <c r="J12434" t="str">
        <f>_xlfn.XLOOKUP(A12434,Product_Details!$A:$A,Product_Details!$G:$G,"mens")</f>
        <v>Womens</v>
      </c>
      <c r="K12434">
        <f t="shared" si="584"/>
        <v>1507</v>
      </c>
    </row>
    <row r="12435" spans="1:11" ht="15">
      <c r="A12435" t="s">
        <v>30</v>
      </c>
      <c r="B12435">
        <v>5</v>
      </c>
      <c r="C12435">
        <v>9</v>
      </c>
      <c r="D12435" t="s">
        <v>33</v>
      </c>
      <c r="E12435" t="s">
        <v>1963</v>
      </c>
      <c r="F12435" s="1">
        <v>1.2997685185185183E-2</v>
      </c>
      <c r="G12435">
        <f>_xlfn.XLOOKUP($A12435,Product_pricing!$B:$B,Product_pricing!$C:$C)</f>
        <v>19</v>
      </c>
      <c r="H12435">
        <f t="shared" si="582"/>
        <v>86.45</v>
      </c>
      <c r="I12435" s="10">
        <f t="shared" si="583"/>
        <v>7.6286780618968042E-2</v>
      </c>
      <c r="J12435" t="str">
        <f>_xlfn.XLOOKUP(A12435,Product_Details!$A:$A,Product_Details!$G:$G,"mens")</f>
        <v>Womens</v>
      </c>
      <c r="K12435">
        <f t="shared" si="584"/>
        <v>1507</v>
      </c>
    </row>
    <row r="12436" spans="1:11" ht="15">
      <c r="A12436" t="s">
        <v>38</v>
      </c>
      <c r="B12436">
        <v>5</v>
      </c>
      <c r="C12436">
        <v>9</v>
      </c>
      <c r="D12436" t="s">
        <v>33</v>
      </c>
      <c r="E12436" t="s">
        <v>1963</v>
      </c>
      <c r="F12436" s="1">
        <v>1.2997685185185183E-2</v>
      </c>
      <c r="G12436">
        <f>_xlfn.XLOOKUP($A12436,Product_pricing!$B:$B,Product_pricing!$C:$C)</f>
        <v>54</v>
      </c>
      <c r="H12436">
        <f t="shared" si="582"/>
        <v>245.70000000000002</v>
      </c>
      <c r="I12436" s="10">
        <f t="shared" si="583"/>
        <v>0.21681506070654077</v>
      </c>
      <c r="J12436" t="str">
        <f>_xlfn.XLOOKUP(A12436,Product_Details!$A:$A,Product_Details!$G:$G,"mens")</f>
        <v>Womens</v>
      </c>
      <c r="K12436">
        <f t="shared" si="584"/>
        <v>1507</v>
      </c>
    </row>
    <row r="12437" spans="1:11" ht="15">
      <c r="A12437" t="s">
        <v>32</v>
      </c>
      <c r="B12437">
        <v>5</v>
      </c>
      <c r="C12437">
        <v>9</v>
      </c>
      <c r="D12437" t="s">
        <v>33</v>
      </c>
      <c r="E12437" t="s">
        <v>1963</v>
      </c>
      <c r="F12437" s="1">
        <v>1.2997685185185183E-2</v>
      </c>
      <c r="G12437">
        <f>_xlfn.XLOOKUP($A12437,Product_pricing!$B:$B,Product_pricing!$C:$C)</f>
        <v>36</v>
      </c>
      <c r="H12437">
        <f t="shared" si="582"/>
        <v>163.80000000000001</v>
      </c>
      <c r="I12437" s="10">
        <f t="shared" si="583"/>
        <v>0.1445433738043605</v>
      </c>
      <c r="J12437" t="str">
        <f>_xlfn.XLOOKUP(A12437,Product_Details!$A:$A,Product_Details!$G:$G,"mens")</f>
        <v>Mens</v>
      </c>
      <c r="K12437">
        <f t="shared" si="584"/>
        <v>7560</v>
      </c>
    </row>
    <row r="12438" spans="1:11" ht="15">
      <c r="A12438" t="s">
        <v>22</v>
      </c>
      <c r="B12438">
        <v>5</v>
      </c>
      <c r="C12438">
        <v>8</v>
      </c>
      <c r="D12438" t="s">
        <v>33</v>
      </c>
      <c r="E12438" t="s">
        <v>1964</v>
      </c>
      <c r="F12438" s="1">
        <v>2.2300925925925929E-2</v>
      </c>
      <c r="G12438">
        <f>_xlfn.XLOOKUP($A12438,Product_pricing!$B:$B,Product_pricing!$C:$C)</f>
        <v>13</v>
      </c>
      <c r="H12438">
        <f t="shared" si="582"/>
        <v>59.800000000000004</v>
      </c>
      <c r="I12438" s="10">
        <f t="shared" si="583"/>
        <v>5.2769803134925269E-2</v>
      </c>
      <c r="J12438" t="str">
        <f>_xlfn.XLOOKUP(A12438,Product_Details!$A:$A,Product_Details!$G:$G,"mens")</f>
        <v>Womens</v>
      </c>
      <c r="K12438">
        <f t="shared" si="584"/>
        <v>3767.5</v>
      </c>
    </row>
    <row r="12439" spans="1:11" ht="15">
      <c r="A12439" t="s">
        <v>35</v>
      </c>
      <c r="B12439">
        <v>3</v>
      </c>
      <c r="C12439">
        <v>8</v>
      </c>
      <c r="D12439" t="s">
        <v>33</v>
      </c>
      <c r="E12439" t="s">
        <v>1964</v>
      </c>
      <c r="F12439" s="1">
        <v>2.2300925925925929E-2</v>
      </c>
      <c r="G12439">
        <f>_xlfn.XLOOKUP($A12439,Product_pricing!$B:$B,Product_pricing!$C:$C)</f>
        <v>32</v>
      </c>
      <c r="H12439">
        <f t="shared" si="582"/>
        <v>88.320000000000007</v>
      </c>
      <c r="I12439" s="10">
        <f t="shared" si="583"/>
        <v>7.7936940014658854E-2</v>
      </c>
      <c r="J12439" t="str">
        <f>_xlfn.XLOOKUP(A12439,Product_Details!$A:$A,Product_Details!$G:$G,"mens")</f>
        <v>Womens</v>
      </c>
      <c r="K12439">
        <f t="shared" si="584"/>
        <v>3767.5</v>
      </c>
    </row>
    <row r="12440" spans="1:11" ht="15">
      <c r="A12440" t="s">
        <v>32</v>
      </c>
      <c r="B12440">
        <v>1</v>
      </c>
      <c r="C12440">
        <v>8</v>
      </c>
      <c r="D12440" t="s">
        <v>33</v>
      </c>
      <c r="E12440" t="s">
        <v>1964</v>
      </c>
      <c r="F12440" s="1">
        <v>2.2300925925925929E-2</v>
      </c>
      <c r="G12440">
        <f>_xlfn.XLOOKUP($A12440,Product_pricing!$B:$B,Product_pricing!$C:$C)</f>
        <v>36</v>
      </c>
      <c r="H12440">
        <f t="shared" si="582"/>
        <v>33.120000000000005</v>
      </c>
      <c r="I12440" s="10">
        <f t="shared" si="583"/>
        <v>2.9226352505497072E-2</v>
      </c>
      <c r="J12440" t="str">
        <f>_xlfn.XLOOKUP(A12440,Product_Details!$A:$A,Product_Details!$G:$G,"mens")</f>
        <v>Mens</v>
      </c>
      <c r="K12440">
        <f t="shared" si="584"/>
        <v>3780</v>
      </c>
    </row>
    <row r="12441" spans="1:11" ht="15">
      <c r="A12441" t="s">
        <v>26</v>
      </c>
      <c r="B12441">
        <v>3</v>
      </c>
      <c r="C12441">
        <v>8</v>
      </c>
      <c r="D12441" t="s">
        <v>33</v>
      </c>
      <c r="E12441" t="s">
        <v>1964</v>
      </c>
      <c r="F12441" s="1">
        <v>2.2300925925925929E-2</v>
      </c>
      <c r="G12441">
        <f>_xlfn.XLOOKUP($A12441,Product_pricing!$B:$B,Product_pricing!$C:$C)</f>
        <v>17</v>
      </c>
      <c r="H12441">
        <f t="shared" si="582"/>
        <v>46.92</v>
      </c>
      <c r="I12441" s="10">
        <f t="shared" si="583"/>
        <v>4.1403999382787514E-2</v>
      </c>
      <c r="J12441" t="str">
        <f>_xlfn.XLOOKUP(A12441,Product_Details!$A:$A,Product_Details!$G:$G,"mens")</f>
        <v>Mens</v>
      </c>
      <c r="K12441">
        <f t="shared" si="584"/>
        <v>3780</v>
      </c>
    </row>
    <row r="12442" spans="1:11" ht="15">
      <c r="A12442" t="s">
        <v>35</v>
      </c>
      <c r="B12442">
        <v>2</v>
      </c>
      <c r="C12442">
        <v>15</v>
      </c>
      <c r="D12442" t="s">
        <v>23</v>
      </c>
      <c r="E12442" t="s">
        <v>1965</v>
      </c>
      <c r="F12442" s="1">
        <v>2.8131944444444442E-2</v>
      </c>
      <c r="G12442">
        <f>_xlfn.XLOOKUP($A12442,Product_pricing!$B:$B,Product_pricing!$C:$C)</f>
        <v>32</v>
      </c>
      <c r="H12442">
        <f t="shared" si="582"/>
        <v>54.4</v>
      </c>
      <c r="I12442" s="10">
        <f t="shared" si="583"/>
        <v>4.8004636965550733E-2</v>
      </c>
      <c r="J12442" t="str">
        <f>_xlfn.XLOOKUP(A12442,Product_Details!$A:$A,Product_Details!$G:$G,"mens")</f>
        <v>Womens</v>
      </c>
      <c r="K12442">
        <f t="shared" si="584"/>
        <v>2511.6666666666665</v>
      </c>
    </row>
    <row r="12443" spans="1:11" ht="15">
      <c r="A12443" t="s">
        <v>36</v>
      </c>
      <c r="B12443">
        <v>2</v>
      </c>
      <c r="C12443">
        <v>15</v>
      </c>
      <c r="D12443" t="s">
        <v>23</v>
      </c>
      <c r="E12443" t="s">
        <v>1965</v>
      </c>
      <c r="F12443" s="1">
        <v>2.8131944444444442E-2</v>
      </c>
      <c r="G12443">
        <f>_xlfn.XLOOKUP($A12443,Product_pricing!$B:$B,Product_pricing!$C:$C)</f>
        <v>23</v>
      </c>
      <c r="H12443">
        <f t="shared" si="582"/>
        <v>39.1</v>
      </c>
      <c r="I12443" s="10">
        <f t="shared" si="583"/>
        <v>3.4503332818989596E-2</v>
      </c>
      <c r="J12443" t="str">
        <f>_xlfn.XLOOKUP(A12443,Product_Details!$A:$A,Product_Details!$G:$G,"mens")</f>
        <v>Womens</v>
      </c>
      <c r="K12443">
        <f t="shared" si="584"/>
        <v>2511.6666666666665</v>
      </c>
    </row>
    <row r="12444" spans="1:11" ht="15">
      <c r="A12444" t="s">
        <v>38</v>
      </c>
      <c r="B12444">
        <v>4</v>
      </c>
      <c r="C12444">
        <v>15</v>
      </c>
      <c r="D12444" t="s">
        <v>23</v>
      </c>
      <c r="E12444" t="s">
        <v>1965</v>
      </c>
      <c r="F12444" s="1">
        <v>2.8131944444444442E-2</v>
      </c>
      <c r="G12444">
        <f>_xlfn.XLOOKUP($A12444,Product_pricing!$B:$B,Product_pricing!$C:$C)</f>
        <v>54</v>
      </c>
      <c r="H12444">
        <f t="shared" si="582"/>
        <v>183.6</v>
      </c>
      <c r="I12444" s="10">
        <f t="shared" si="583"/>
        <v>0.16201564975873375</v>
      </c>
      <c r="J12444" t="str">
        <f>_xlfn.XLOOKUP(A12444,Product_Details!$A:$A,Product_Details!$G:$G,"mens")</f>
        <v>Womens</v>
      </c>
      <c r="K12444">
        <f t="shared" si="584"/>
        <v>2511.6666666666665</v>
      </c>
    </row>
    <row r="12445" spans="1:11" ht="15">
      <c r="A12445" t="s">
        <v>25</v>
      </c>
      <c r="B12445">
        <v>1</v>
      </c>
      <c r="C12445">
        <v>15</v>
      </c>
      <c r="D12445" t="s">
        <v>23</v>
      </c>
      <c r="E12445" t="s">
        <v>1965</v>
      </c>
      <c r="F12445" s="1">
        <v>2.8131944444444442E-2</v>
      </c>
      <c r="G12445">
        <f>_xlfn.XLOOKUP($A12445,Product_pricing!$B:$B,Product_pricing!$C:$C)</f>
        <v>40</v>
      </c>
      <c r="H12445">
        <f t="shared" si="582"/>
        <v>34</v>
      </c>
      <c r="I12445" s="10">
        <f t="shared" si="583"/>
        <v>3.0002898103469212E-2</v>
      </c>
      <c r="J12445" t="str">
        <f>_xlfn.XLOOKUP(A12445,Product_Details!$A:$A,Product_Details!$G:$G,"mens")</f>
        <v>Mens</v>
      </c>
      <c r="K12445">
        <f t="shared" si="584"/>
        <v>1512</v>
      </c>
    </row>
    <row r="12446" spans="1:11" ht="15">
      <c r="A12446" t="s">
        <v>41</v>
      </c>
      <c r="B12446">
        <v>3</v>
      </c>
      <c r="C12446">
        <v>15</v>
      </c>
      <c r="D12446" t="s">
        <v>23</v>
      </c>
      <c r="E12446" t="s">
        <v>1965</v>
      </c>
      <c r="F12446" s="1">
        <v>2.8131944444444442E-2</v>
      </c>
      <c r="G12446">
        <f>_xlfn.XLOOKUP($A12446,Product_pricing!$B:$B,Product_pricing!$C:$C)</f>
        <v>10</v>
      </c>
      <c r="H12446">
        <f t="shared" si="582"/>
        <v>25.5</v>
      </c>
      <c r="I12446" s="10">
        <f t="shared" si="583"/>
        <v>2.2502173577601911E-2</v>
      </c>
      <c r="J12446" t="str">
        <f>_xlfn.XLOOKUP(A12446,Product_Details!$A:$A,Product_Details!$G:$G,"mens")</f>
        <v>Mens</v>
      </c>
      <c r="K12446">
        <f t="shared" si="584"/>
        <v>1512</v>
      </c>
    </row>
    <row r="12447" spans="1:11" ht="15">
      <c r="A12447" t="s">
        <v>31</v>
      </c>
      <c r="B12447">
        <v>1</v>
      </c>
      <c r="C12447">
        <v>15</v>
      </c>
      <c r="D12447" t="s">
        <v>23</v>
      </c>
      <c r="E12447" t="s">
        <v>1965</v>
      </c>
      <c r="F12447" s="1">
        <v>2.8131944444444442E-2</v>
      </c>
      <c r="G12447">
        <f>_xlfn.XLOOKUP($A12447,Product_pricing!$B:$B,Product_pricing!$C:$C)</f>
        <v>57</v>
      </c>
      <c r="H12447">
        <f t="shared" si="582"/>
        <v>48.449999999999996</v>
      </c>
      <c r="I12447" s="10">
        <f t="shared" si="583"/>
        <v>4.2754129797443627E-2</v>
      </c>
      <c r="J12447" t="str">
        <f>_xlfn.XLOOKUP(A12447,Product_Details!$A:$A,Product_Details!$G:$G,"mens")</f>
        <v>Mens</v>
      </c>
      <c r="K12447">
        <f t="shared" si="584"/>
        <v>1512</v>
      </c>
    </row>
    <row r="12448" spans="1:11" ht="15">
      <c r="A12448" t="s">
        <v>32</v>
      </c>
      <c r="B12448">
        <v>5</v>
      </c>
      <c r="C12448">
        <v>15</v>
      </c>
      <c r="D12448" t="s">
        <v>23</v>
      </c>
      <c r="E12448" t="s">
        <v>1965</v>
      </c>
      <c r="F12448" s="1">
        <v>2.8131944444444442E-2</v>
      </c>
      <c r="G12448">
        <f>_xlfn.XLOOKUP($A12448,Product_pricing!$B:$B,Product_pricing!$C:$C)</f>
        <v>36</v>
      </c>
      <c r="H12448">
        <f t="shared" si="582"/>
        <v>153</v>
      </c>
      <c r="I12448" s="10">
        <f t="shared" si="583"/>
        <v>0.13501304146561144</v>
      </c>
      <c r="J12448" t="str">
        <f>_xlfn.XLOOKUP(A12448,Product_Details!$A:$A,Product_Details!$G:$G,"mens")</f>
        <v>Mens</v>
      </c>
      <c r="K12448">
        <f t="shared" si="584"/>
        <v>1512</v>
      </c>
    </row>
    <row r="12449" spans="1:11" ht="15">
      <c r="A12449" t="s">
        <v>27</v>
      </c>
      <c r="B12449">
        <v>1</v>
      </c>
      <c r="C12449">
        <v>15</v>
      </c>
      <c r="D12449" t="s">
        <v>23</v>
      </c>
      <c r="E12449" t="s">
        <v>1965</v>
      </c>
      <c r="F12449" s="1">
        <v>2.8131944444444442E-2</v>
      </c>
      <c r="G12449">
        <f>_xlfn.XLOOKUP($A12449,Product_pricing!$B:$B,Product_pricing!$C:$C)</f>
        <v>29</v>
      </c>
      <c r="H12449">
        <f t="shared" si="582"/>
        <v>24.65</v>
      </c>
      <c r="I12449" s="10">
        <f t="shared" si="583"/>
        <v>2.1752101125015178E-2</v>
      </c>
      <c r="J12449" t="str">
        <f>_xlfn.XLOOKUP(A12449,Product_Details!$A:$A,Product_Details!$G:$G,"mens")</f>
        <v>Mens</v>
      </c>
      <c r="K12449">
        <f t="shared" si="584"/>
        <v>1512</v>
      </c>
    </row>
    <row r="12450" spans="1:11" ht="15">
      <c r="A12450" t="s">
        <v>22</v>
      </c>
      <c r="B12450">
        <v>3</v>
      </c>
      <c r="C12450">
        <v>14</v>
      </c>
      <c r="D12450" t="s">
        <v>33</v>
      </c>
      <c r="E12450" t="s">
        <v>1966</v>
      </c>
      <c r="F12450" s="1">
        <v>2.260300925925926E-2</v>
      </c>
      <c r="G12450">
        <f>_xlfn.XLOOKUP($A12450,Product_pricing!$B:$B,Product_pricing!$C:$C)</f>
        <v>13</v>
      </c>
      <c r="H12450">
        <f t="shared" si="582"/>
        <v>33.54</v>
      </c>
      <c r="I12450" s="10">
        <f t="shared" si="583"/>
        <v>2.9596976540892862E-2</v>
      </c>
      <c r="J12450" t="str">
        <f>_xlfn.XLOOKUP(A12450,Product_Details!$A:$A,Product_Details!$G:$G,"mens")</f>
        <v>Womens</v>
      </c>
      <c r="K12450">
        <f t="shared" si="584"/>
        <v>1883.75</v>
      </c>
    </row>
    <row r="12451" spans="1:11" ht="15">
      <c r="A12451" t="s">
        <v>35</v>
      </c>
      <c r="B12451">
        <v>1</v>
      </c>
      <c r="C12451">
        <v>14</v>
      </c>
      <c r="D12451" t="s">
        <v>33</v>
      </c>
      <c r="E12451" t="s">
        <v>1966</v>
      </c>
      <c r="F12451" s="1">
        <v>2.260300925925926E-2</v>
      </c>
      <c r="G12451">
        <f>_xlfn.XLOOKUP($A12451,Product_pricing!$B:$B,Product_pricing!$C:$C)</f>
        <v>32</v>
      </c>
      <c r="H12451">
        <f t="shared" si="582"/>
        <v>27.52</v>
      </c>
      <c r="I12451" s="10">
        <f t="shared" si="583"/>
        <v>2.4284698700219785E-2</v>
      </c>
      <c r="J12451" t="str">
        <f>_xlfn.XLOOKUP(A12451,Product_Details!$A:$A,Product_Details!$G:$G,"mens")</f>
        <v>Womens</v>
      </c>
      <c r="K12451">
        <f t="shared" si="584"/>
        <v>1883.75</v>
      </c>
    </row>
    <row r="12452" spans="1:11" ht="15">
      <c r="A12452" t="s">
        <v>30</v>
      </c>
      <c r="B12452">
        <v>3</v>
      </c>
      <c r="C12452">
        <v>14</v>
      </c>
      <c r="D12452" t="s">
        <v>33</v>
      </c>
      <c r="E12452" t="s">
        <v>1966</v>
      </c>
      <c r="F12452" s="1">
        <v>2.260300925925926E-2</v>
      </c>
      <c r="G12452">
        <f>_xlfn.XLOOKUP($A12452,Product_pricing!$B:$B,Product_pricing!$C:$C)</f>
        <v>19</v>
      </c>
      <c r="H12452">
        <f t="shared" si="582"/>
        <v>49.019999999999996</v>
      </c>
      <c r="I12452" s="10">
        <f t="shared" si="583"/>
        <v>4.3257119559766487E-2</v>
      </c>
      <c r="J12452" t="str">
        <f>_xlfn.XLOOKUP(A12452,Product_Details!$A:$A,Product_Details!$G:$G,"mens")</f>
        <v>Womens</v>
      </c>
      <c r="K12452">
        <f t="shared" si="584"/>
        <v>1883.75</v>
      </c>
    </row>
    <row r="12453" spans="1:11" ht="15">
      <c r="A12453" t="s">
        <v>38</v>
      </c>
      <c r="B12453">
        <v>2</v>
      </c>
      <c r="C12453">
        <v>14</v>
      </c>
      <c r="D12453" t="s">
        <v>33</v>
      </c>
      <c r="E12453" t="s">
        <v>1966</v>
      </c>
      <c r="F12453" s="1">
        <v>2.260300925925926E-2</v>
      </c>
      <c r="G12453">
        <f>_xlfn.XLOOKUP($A12453,Product_pricing!$B:$B,Product_pricing!$C:$C)</f>
        <v>54</v>
      </c>
      <c r="H12453">
        <f t="shared" si="582"/>
        <v>92.88</v>
      </c>
      <c r="I12453" s="10">
        <f t="shared" si="583"/>
        <v>8.1960858113241775E-2</v>
      </c>
      <c r="J12453" t="str">
        <f>_xlfn.XLOOKUP(A12453,Product_Details!$A:$A,Product_Details!$G:$G,"mens")</f>
        <v>Womens</v>
      </c>
      <c r="K12453">
        <f t="shared" si="584"/>
        <v>1883.75</v>
      </c>
    </row>
    <row r="12454" spans="1:11" ht="15">
      <c r="A12454" t="s">
        <v>25</v>
      </c>
      <c r="B12454">
        <v>1</v>
      </c>
      <c r="C12454">
        <v>14</v>
      </c>
      <c r="D12454" t="s">
        <v>33</v>
      </c>
      <c r="E12454" t="s">
        <v>1966</v>
      </c>
      <c r="F12454" s="1">
        <v>2.260300925925926E-2</v>
      </c>
      <c r="G12454">
        <f>_xlfn.XLOOKUP($A12454,Product_pricing!$B:$B,Product_pricing!$C:$C)</f>
        <v>40</v>
      </c>
      <c r="H12454">
        <f t="shared" si="582"/>
        <v>34.4</v>
      </c>
      <c r="I12454" s="10">
        <f t="shared" si="583"/>
        <v>3.035587337527473E-2</v>
      </c>
      <c r="J12454" t="str">
        <f>_xlfn.XLOOKUP(A12454,Product_Details!$A:$A,Product_Details!$G:$G,"mens")</f>
        <v>Mens</v>
      </c>
      <c r="K12454">
        <f t="shared" si="584"/>
        <v>2520</v>
      </c>
    </row>
    <row r="12455" spans="1:11" ht="15">
      <c r="A12455" t="s">
        <v>32</v>
      </c>
      <c r="B12455">
        <v>4</v>
      </c>
      <c r="C12455">
        <v>14</v>
      </c>
      <c r="D12455" t="s">
        <v>33</v>
      </c>
      <c r="E12455" t="s">
        <v>1966</v>
      </c>
      <c r="F12455" s="1">
        <v>2.260300925925926E-2</v>
      </c>
      <c r="G12455">
        <f>_xlfn.XLOOKUP($A12455,Product_pricing!$B:$B,Product_pricing!$C:$C)</f>
        <v>36</v>
      </c>
      <c r="H12455">
        <f t="shared" si="582"/>
        <v>123.84</v>
      </c>
      <c r="I12455" s="10">
        <f t="shared" si="583"/>
        <v>0.10928114415098904</v>
      </c>
      <c r="J12455" t="str">
        <f>_xlfn.XLOOKUP(A12455,Product_Details!$A:$A,Product_Details!$G:$G,"mens")</f>
        <v>Mens</v>
      </c>
      <c r="K12455">
        <f t="shared" si="584"/>
        <v>2520</v>
      </c>
    </row>
    <row r="12456" spans="1:11" ht="15">
      <c r="A12456" t="s">
        <v>27</v>
      </c>
      <c r="B12456">
        <v>3</v>
      </c>
      <c r="C12456">
        <v>14</v>
      </c>
      <c r="D12456" t="s">
        <v>33</v>
      </c>
      <c r="E12456" t="s">
        <v>1966</v>
      </c>
      <c r="F12456" s="1">
        <v>2.260300925925926E-2</v>
      </c>
      <c r="G12456">
        <f>_xlfn.XLOOKUP($A12456,Product_pricing!$B:$B,Product_pricing!$C:$C)</f>
        <v>29</v>
      </c>
      <c r="H12456">
        <f t="shared" si="582"/>
        <v>74.819999999999993</v>
      </c>
      <c r="I12456" s="10">
        <f t="shared" si="583"/>
        <v>6.602402459122253E-2</v>
      </c>
      <c r="J12456" t="str">
        <f>_xlfn.XLOOKUP(A12456,Product_Details!$A:$A,Product_Details!$G:$G,"mens")</f>
        <v>Mens</v>
      </c>
      <c r="K12456">
        <f t="shared" si="584"/>
        <v>2520</v>
      </c>
    </row>
    <row r="12457" spans="1:11" ht="15">
      <c r="A12457" t="s">
        <v>22</v>
      </c>
      <c r="B12457">
        <v>1</v>
      </c>
      <c r="C12457">
        <v>24</v>
      </c>
      <c r="D12457" t="s">
        <v>23</v>
      </c>
      <c r="E12457" s="2">
        <v>7430000</v>
      </c>
      <c r="F12457" s="1">
        <v>2.4130787037037037E-2</v>
      </c>
      <c r="G12457">
        <f>_xlfn.XLOOKUP($A12457,Product_pricing!$B:$B,Product_pricing!$C:$C)</f>
        <v>13</v>
      </c>
      <c r="H12457">
        <f t="shared" si="582"/>
        <v>9.8800000000000008</v>
      </c>
      <c r="I12457" s="10">
        <f t="shared" si="583"/>
        <v>8.7184892135963483E-3</v>
      </c>
      <c r="J12457" t="str">
        <f>_xlfn.XLOOKUP(A12457,Product_Details!$A:$A,Product_Details!$G:$G,"mens")</f>
        <v>Womens</v>
      </c>
      <c r="K12457">
        <f t="shared" si="584"/>
        <v>1883.75</v>
      </c>
    </row>
    <row r="12458" spans="1:11" ht="15">
      <c r="A12458" t="s">
        <v>35</v>
      </c>
      <c r="B12458">
        <v>2</v>
      </c>
      <c r="C12458">
        <v>24</v>
      </c>
      <c r="D12458" t="s">
        <v>23</v>
      </c>
      <c r="E12458" s="2">
        <v>7430000</v>
      </c>
      <c r="F12458" s="1">
        <v>2.4130787037037037E-2</v>
      </c>
      <c r="G12458">
        <f>_xlfn.XLOOKUP($A12458,Product_pricing!$B:$B,Product_pricing!$C:$C)</f>
        <v>32</v>
      </c>
      <c r="H12458">
        <f t="shared" si="582"/>
        <v>48.64</v>
      </c>
      <c r="I12458" s="10">
        <f t="shared" si="583"/>
        <v>4.2921793051551249E-2</v>
      </c>
      <c r="J12458" t="str">
        <f>_xlfn.XLOOKUP(A12458,Product_Details!$A:$A,Product_Details!$G:$G,"mens")</f>
        <v>Womens</v>
      </c>
      <c r="K12458">
        <f t="shared" si="584"/>
        <v>1883.75</v>
      </c>
    </row>
    <row r="12459" spans="1:11" ht="15">
      <c r="A12459" t="s">
        <v>30</v>
      </c>
      <c r="B12459">
        <v>5</v>
      </c>
      <c r="C12459">
        <v>24</v>
      </c>
      <c r="D12459" t="s">
        <v>23</v>
      </c>
      <c r="E12459" s="2">
        <v>7430000</v>
      </c>
      <c r="F12459" s="1">
        <v>2.4130787037037037E-2</v>
      </c>
      <c r="G12459">
        <f>_xlfn.XLOOKUP($A12459,Product_pricing!$B:$B,Product_pricing!$C:$C)</f>
        <v>19</v>
      </c>
      <c r="H12459">
        <f t="shared" si="582"/>
        <v>72.2</v>
      </c>
      <c r="I12459" s="10">
        <f t="shared" si="583"/>
        <v>6.3712036560896385E-2</v>
      </c>
      <c r="J12459" t="str">
        <f>_xlfn.XLOOKUP(A12459,Product_Details!$A:$A,Product_Details!$G:$G,"mens")</f>
        <v>Womens</v>
      </c>
      <c r="K12459">
        <f t="shared" si="584"/>
        <v>1883.75</v>
      </c>
    </row>
    <row r="12460" spans="1:11" ht="15">
      <c r="A12460" t="s">
        <v>38</v>
      </c>
      <c r="B12460">
        <v>4</v>
      </c>
      <c r="C12460">
        <v>24</v>
      </c>
      <c r="D12460" t="s">
        <v>23</v>
      </c>
      <c r="E12460" s="2">
        <v>7430000</v>
      </c>
      <c r="F12460" s="1">
        <v>2.4130787037037037E-2</v>
      </c>
      <c r="G12460">
        <f>_xlfn.XLOOKUP($A12460,Product_pricing!$B:$B,Product_pricing!$C:$C)</f>
        <v>54</v>
      </c>
      <c r="H12460">
        <f t="shared" si="582"/>
        <v>164.16</v>
      </c>
      <c r="I12460" s="10">
        <f t="shared" si="583"/>
        <v>0.14486105154898546</v>
      </c>
      <c r="J12460" t="str">
        <f>_xlfn.XLOOKUP(A12460,Product_Details!$A:$A,Product_Details!$G:$G,"mens")</f>
        <v>Womens</v>
      </c>
      <c r="K12460">
        <f t="shared" si="584"/>
        <v>1883.75</v>
      </c>
    </row>
    <row r="12461" spans="1:11" ht="15">
      <c r="A12461" t="s">
        <v>25</v>
      </c>
      <c r="B12461">
        <v>5</v>
      </c>
      <c r="C12461">
        <v>24</v>
      </c>
      <c r="D12461" t="s">
        <v>23</v>
      </c>
      <c r="E12461" s="2">
        <v>7430000</v>
      </c>
      <c r="F12461" s="1">
        <v>2.4130787037037037E-2</v>
      </c>
      <c r="G12461">
        <f>_xlfn.XLOOKUP($A12461,Product_pricing!$B:$B,Product_pricing!$C:$C)</f>
        <v>40</v>
      </c>
      <c r="H12461">
        <f t="shared" si="582"/>
        <v>152</v>
      </c>
      <c r="I12461" s="10">
        <f t="shared" si="583"/>
        <v>0.13413060328609766</v>
      </c>
      <c r="J12461" t="str">
        <f>_xlfn.XLOOKUP(A12461,Product_Details!$A:$A,Product_Details!$G:$G,"mens")</f>
        <v>Mens</v>
      </c>
      <c r="K12461">
        <f t="shared" si="584"/>
        <v>1890</v>
      </c>
    </row>
    <row r="12462" spans="1:11" ht="15">
      <c r="A12462" t="s">
        <v>31</v>
      </c>
      <c r="B12462">
        <v>2</v>
      </c>
      <c r="C12462">
        <v>24</v>
      </c>
      <c r="D12462" t="s">
        <v>23</v>
      </c>
      <c r="E12462" s="2">
        <v>7430000</v>
      </c>
      <c r="F12462" s="1">
        <v>2.4130787037037037E-2</v>
      </c>
      <c r="G12462">
        <f>_xlfn.XLOOKUP($A12462,Product_pricing!$B:$B,Product_pricing!$C:$C)</f>
        <v>57</v>
      </c>
      <c r="H12462">
        <f t="shared" si="582"/>
        <v>86.64</v>
      </c>
      <c r="I12462" s="10">
        <f t="shared" si="583"/>
        <v>7.6454443873075664E-2</v>
      </c>
      <c r="J12462" t="str">
        <f>_xlfn.XLOOKUP(A12462,Product_Details!$A:$A,Product_Details!$G:$G,"mens")</f>
        <v>Mens</v>
      </c>
      <c r="K12462">
        <f t="shared" si="584"/>
        <v>1890</v>
      </c>
    </row>
    <row r="12463" spans="1:11" ht="15">
      <c r="A12463" t="s">
        <v>32</v>
      </c>
      <c r="B12463">
        <v>2</v>
      </c>
      <c r="C12463">
        <v>24</v>
      </c>
      <c r="D12463" t="s">
        <v>23</v>
      </c>
      <c r="E12463" s="2">
        <v>7430000</v>
      </c>
      <c r="F12463" s="1">
        <v>2.4130787037037037E-2</v>
      </c>
      <c r="G12463">
        <f>_xlfn.XLOOKUP($A12463,Product_pricing!$B:$B,Product_pricing!$C:$C)</f>
        <v>36</v>
      </c>
      <c r="H12463">
        <f t="shared" si="582"/>
        <v>54.72</v>
      </c>
      <c r="I12463" s="10">
        <f t="shared" si="583"/>
        <v>4.8287017182995155E-2</v>
      </c>
      <c r="J12463" t="str">
        <f>_xlfn.XLOOKUP(A12463,Product_Details!$A:$A,Product_Details!$G:$G,"mens")</f>
        <v>Mens</v>
      </c>
      <c r="K12463">
        <f t="shared" si="584"/>
        <v>1890</v>
      </c>
    </row>
    <row r="12464" spans="1:11" ht="15">
      <c r="A12464" t="s">
        <v>26</v>
      </c>
      <c r="B12464">
        <v>4</v>
      </c>
      <c r="C12464">
        <v>24</v>
      </c>
      <c r="D12464" t="s">
        <v>23</v>
      </c>
      <c r="E12464" s="2">
        <v>7430000</v>
      </c>
      <c r="F12464" s="1">
        <v>2.4130787037037037E-2</v>
      </c>
      <c r="G12464">
        <f>_xlfn.XLOOKUP($A12464,Product_pricing!$B:$B,Product_pricing!$C:$C)</f>
        <v>17</v>
      </c>
      <c r="H12464">
        <f t="shared" si="582"/>
        <v>51.68</v>
      </c>
      <c r="I12464" s="10">
        <f t="shared" si="583"/>
        <v>4.5604405117273206E-2</v>
      </c>
      <c r="J12464" t="str">
        <f>_xlfn.XLOOKUP(A12464,Product_Details!$A:$A,Product_Details!$G:$G,"mens")</f>
        <v>Mens</v>
      </c>
      <c r="K12464">
        <f t="shared" si="584"/>
        <v>1890</v>
      </c>
    </row>
    <row r="12465" spans="1:11" ht="15">
      <c r="A12465" t="s">
        <v>22</v>
      </c>
      <c r="B12465">
        <v>3</v>
      </c>
      <c r="C12465">
        <v>14</v>
      </c>
      <c r="D12465" t="s">
        <v>23</v>
      </c>
      <c r="E12465" t="s">
        <v>1967</v>
      </c>
      <c r="F12465" s="1">
        <v>3.8277777777777779E-2</v>
      </c>
      <c r="G12465">
        <f>_xlfn.XLOOKUP($A12465,Product_pricing!$B:$B,Product_pricing!$C:$C)</f>
        <v>13</v>
      </c>
      <c r="H12465">
        <f t="shared" si="582"/>
        <v>33.54</v>
      </c>
      <c r="I12465" s="10">
        <f t="shared" si="583"/>
        <v>2.9596976540892862E-2</v>
      </c>
      <c r="J12465" t="str">
        <f>_xlfn.XLOOKUP(A12465,Product_Details!$A:$A,Product_Details!$G:$G,"mens")</f>
        <v>Womens</v>
      </c>
      <c r="K12465">
        <f t="shared" si="584"/>
        <v>1883.75</v>
      </c>
    </row>
    <row r="12466" spans="1:11" ht="15">
      <c r="A12466" t="s">
        <v>35</v>
      </c>
      <c r="B12466">
        <v>2</v>
      </c>
      <c r="C12466">
        <v>14</v>
      </c>
      <c r="D12466" t="s">
        <v>23</v>
      </c>
      <c r="E12466" t="s">
        <v>1967</v>
      </c>
      <c r="F12466" s="1">
        <v>3.8277777777777779E-2</v>
      </c>
      <c r="G12466">
        <f>_xlfn.XLOOKUP($A12466,Product_pricing!$B:$B,Product_pricing!$C:$C)</f>
        <v>32</v>
      </c>
      <c r="H12466">
        <f t="shared" si="582"/>
        <v>55.04</v>
      </c>
      <c r="I12466" s="10">
        <f t="shared" si="583"/>
        <v>4.8569397400439571E-2</v>
      </c>
      <c r="J12466" t="str">
        <f>_xlfn.XLOOKUP(A12466,Product_Details!$A:$A,Product_Details!$G:$G,"mens")</f>
        <v>Womens</v>
      </c>
      <c r="K12466">
        <f t="shared" si="584"/>
        <v>1883.75</v>
      </c>
    </row>
    <row r="12467" spans="1:11" ht="15">
      <c r="A12467" t="s">
        <v>29</v>
      </c>
      <c r="B12467">
        <v>5</v>
      </c>
      <c r="C12467">
        <v>14</v>
      </c>
      <c r="D12467" t="s">
        <v>23</v>
      </c>
      <c r="E12467" t="s">
        <v>1967</v>
      </c>
      <c r="F12467" s="1">
        <v>3.8277777777777779E-2</v>
      </c>
      <c r="G12467">
        <f>_xlfn.XLOOKUP($A12467,Product_pricing!$B:$B,Product_pricing!$C:$C)</f>
        <v>10</v>
      </c>
      <c r="H12467">
        <f t="shared" si="582"/>
        <v>43</v>
      </c>
      <c r="I12467" s="10">
        <f t="shared" si="583"/>
        <v>3.794484171909341E-2</v>
      </c>
      <c r="J12467" t="str">
        <f>_xlfn.XLOOKUP(A12467,Product_Details!$A:$A,Product_Details!$G:$G,"mens")</f>
        <v>Womens</v>
      </c>
      <c r="K12467">
        <f t="shared" si="584"/>
        <v>1883.75</v>
      </c>
    </row>
    <row r="12468" spans="1:11" ht="15">
      <c r="A12468" t="s">
        <v>30</v>
      </c>
      <c r="B12468">
        <v>5</v>
      </c>
      <c r="C12468">
        <v>14</v>
      </c>
      <c r="D12468" t="s">
        <v>23</v>
      </c>
      <c r="E12468" t="s">
        <v>1967</v>
      </c>
      <c r="F12468" s="1">
        <v>3.8277777777777779E-2</v>
      </c>
      <c r="G12468">
        <f>_xlfn.XLOOKUP($A12468,Product_pricing!$B:$B,Product_pricing!$C:$C)</f>
        <v>19</v>
      </c>
      <c r="H12468">
        <f t="shared" si="582"/>
        <v>81.7</v>
      </c>
      <c r="I12468" s="10">
        <f t="shared" si="583"/>
        <v>7.2095199266277485E-2</v>
      </c>
      <c r="J12468" t="str">
        <f>_xlfn.XLOOKUP(A12468,Product_Details!$A:$A,Product_Details!$G:$G,"mens")</f>
        <v>Womens</v>
      </c>
      <c r="K12468">
        <f t="shared" si="584"/>
        <v>1883.75</v>
      </c>
    </row>
    <row r="12469" spans="1:11" ht="15">
      <c r="A12469" t="s">
        <v>25</v>
      </c>
      <c r="B12469">
        <v>3</v>
      </c>
      <c r="C12469">
        <v>14</v>
      </c>
      <c r="D12469" t="s">
        <v>23</v>
      </c>
      <c r="E12469" t="s">
        <v>1967</v>
      </c>
      <c r="F12469" s="1">
        <v>3.8277777777777779E-2</v>
      </c>
      <c r="G12469">
        <f>_xlfn.XLOOKUP($A12469,Product_pricing!$B:$B,Product_pricing!$C:$C)</f>
        <v>40</v>
      </c>
      <c r="H12469">
        <f t="shared" si="582"/>
        <v>103.2</v>
      </c>
      <c r="I12469" s="10">
        <f t="shared" si="583"/>
        <v>9.10676201258242E-2</v>
      </c>
      <c r="J12469" t="str">
        <f>_xlfn.XLOOKUP(A12469,Product_Details!$A:$A,Product_Details!$G:$G,"mens")</f>
        <v>Mens</v>
      </c>
      <c r="K12469">
        <f t="shared" si="584"/>
        <v>2520</v>
      </c>
    </row>
    <row r="12470" spans="1:11" ht="15">
      <c r="A12470" t="s">
        <v>31</v>
      </c>
      <c r="B12470">
        <v>5</v>
      </c>
      <c r="C12470">
        <v>14</v>
      </c>
      <c r="D12470" t="s">
        <v>23</v>
      </c>
      <c r="E12470" t="s">
        <v>1967</v>
      </c>
      <c r="F12470" s="1">
        <v>3.8277777777777779E-2</v>
      </c>
      <c r="G12470">
        <f>_xlfn.XLOOKUP($A12470,Product_pricing!$B:$B,Product_pricing!$C:$C)</f>
        <v>57</v>
      </c>
      <c r="H12470">
        <f t="shared" si="582"/>
        <v>245.1</v>
      </c>
      <c r="I12470" s="10">
        <f t="shared" si="583"/>
        <v>0.21628559779883247</v>
      </c>
      <c r="J12470" t="str">
        <f>_xlfn.XLOOKUP(A12470,Product_Details!$A:$A,Product_Details!$G:$G,"mens")</f>
        <v>Mens</v>
      </c>
      <c r="K12470">
        <f t="shared" si="584"/>
        <v>2520</v>
      </c>
    </row>
    <row r="12471" spans="1:11" ht="15">
      <c r="A12471" t="s">
        <v>26</v>
      </c>
      <c r="B12471">
        <v>3</v>
      </c>
      <c r="C12471">
        <v>14</v>
      </c>
      <c r="D12471" t="s">
        <v>23</v>
      </c>
      <c r="E12471" t="s">
        <v>1967</v>
      </c>
      <c r="F12471" s="1">
        <v>3.8277777777777779E-2</v>
      </c>
      <c r="G12471">
        <f>_xlfn.XLOOKUP($A12471,Product_pricing!$B:$B,Product_pricing!$C:$C)</f>
        <v>17</v>
      </c>
      <c r="H12471">
        <f t="shared" si="582"/>
        <v>43.86</v>
      </c>
      <c r="I12471" s="10">
        <f t="shared" si="583"/>
        <v>3.8703738553475288E-2</v>
      </c>
      <c r="J12471" t="str">
        <f>_xlfn.XLOOKUP(A12471,Product_Details!$A:$A,Product_Details!$G:$G,"mens")</f>
        <v>Mens</v>
      </c>
      <c r="K12471">
        <f t="shared" si="584"/>
        <v>2520</v>
      </c>
    </row>
    <row r="12472" spans="1:11" ht="15">
      <c r="A12472" t="s">
        <v>35</v>
      </c>
      <c r="B12472">
        <v>1</v>
      </c>
      <c r="C12472">
        <v>17</v>
      </c>
      <c r="D12472" t="s">
        <v>23</v>
      </c>
      <c r="E12472" t="s">
        <v>1968</v>
      </c>
      <c r="F12472" s="1">
        <v>2.2744212962962963E-2</v>
      </c>
      <c r="G12472">
        <f>_xlfn.XLOOKUP($A12472,Product_pricing!$B:$B,Product_pricing!$C:$C)</f>
        <v>32</v>
      </c>
      <c r="H12472">
        <f t="shared" si="582"/>
        <v>26.56</v>
      </c>
      <c r="I12472" s="10">
        <f t="shared" si="583"/>
        <v>2.3437558047886536E-2</v>
      </c>
      <c r="J12472" t="str">
        <f>_xlfn.XLOOKUP(A12472,Product_Details!$A:$A,Product_Details!$G:$G,"mens")</f>
        <v>Womens</v>
      </c>
      <c r="K12472">
        <f t="shared" si="584"/>
        <v>1883.75</v>
      </c>
    </row>
    <row r="12473" spans="1:11" ht="15">
      <c r="A12473" t="s">
        <v>29</v>
      </c>
      <c r="B12473">
        <v>2</v>
      </c>
      <c r="C12473">
        <v>17</v>
      </c>
      <c r="D12473" t="s">
        <v>23</v>
      </c>
      <c r="E12473" t="s">
        <v>1968</v>
      </c>
      <c r="F12473" s="1">
        <v>2.2744212962962963E-2</v>
      </c>
      <c r="G12473">
        <f>_xlfn.XLOOKUP($A12473,Product_pricing!$B:$B,Product_pricing!$C:$C)</f>
        <v>10</v>
      </c>
      <c r="H12473">
        <f t="shared" si="582"/>
        <v>16.599999999999998</v>
      </c>
      <c r="I12473" s="10">
        <f t="shared" si="583"/>
        <v>1.4648473779929085E-2</v>
      </c>
      <c r="J12473" t="str">
        <f>_xlfn.XLOOKUP(A12473,Product_Details!$A:$A,Product_Details!$G:$G,"mens")</f>
        <v>Womens</v>
      </c>
      <c r="K12473">
        <f t="shared" si="584"/>
        <v>1883.75</v>
      </c>
    </row>
    <row r="12474" spans="1:11" ht="15">
      <c r="A12474" t="s">
        <v>36</v>
      </c>
      <c r="B12474">
        <v>2</v>
      </c>
      <c r="C12474">
        <v>17</v>
      </c>
      <c r="D12474" t="s">
        <v>23</v>
      </c>
      <c r="E12474" t="s">
        <v>1968</v>
      </c>
      <c r="F12474" s="1">
        <v>2.2744212962962963E-2</v>
      </c>
      <c r="G12474">
        <f>_xlfn.XLOOKUP($A12474,Product_pricing!$B:$B,Product_pricing!$C:$C)</f>
        <v>23</v>
      </c>
      <c r="H12474">
        <f t="shared" si="582"/>
        <v>38.18</v>
      </c>
      <c r="I12474" s="10">
        <f t="shared" si="583"/>
        <v>3.3691489693836896E-2</v>
      </c>
      <c r="J12474" t="str">
        <f>_xlfn.XLOOKUP(A12474,Product_Details!$A:$A,Product_Details!$G:$G,"mens")</f>
        <v>Womens</v>
      </c>
      <c r="K12474">
        <f t="shared" si="584"/>
        <v>1883.75</v>
      </c>
    </row>
    <row r="12475" spans="1:11" ht="15">
      <c r="A12475" t="s">
        <v>30</v>
      </c>
      <c r="B12475">
        <v>5</v>
      </c>
      <c r="C12475">
        <v>17</v>
      </c>
      <c r="D12475" t="s">
        <v>23</v>
      </c>
      <c r="E12475" t="s">
        <v>1968</v>
      </c>
      <c r="F12475" s="1">
        <v>2.2744212962962963E-2</v>
      </c>
      <c r="G12475">
        <f>_xlfn.XLOOKUP($A12475,Product_pricing!$B:$B,Product_pricing!$C:$C)</f>
        <v>19</v>
      </c>
      <c r="H12475">
        <f t="shared" si="582"/>
        <v>78.849999999999994</v>
      </c>
      <c r="I12475" s="10">
        <f t="shared" si="583"/>
        <v>6.9580250454663151E-2</v>
      </c>
      <c r="J12475" t="str">
        <f>_xlfn.XLOOKUP(A12475,Product_Details!$A:$A,Product_Details!$G:$G,"mens")</f>
        <v>Womens</v>
      </c>
      <c r="K12475">
        <f t="shared" si="584"/>
        <v>1883.75</v>
      </c>
    </row>
    <row r="12476" spans="1:11" ht="15">
      <c r="A12476" t="s">
        <v>25</v>
      </c>
      <c r="B12476">
        <v>3</v>
      </c>
      <c r="C12476">
        <v>17</v>
      </c>
      <c r="D12476" t="s">
        <v>23</v>
      </c>
      <c r="E12476" t="s">
        <v>1968</v>
      </c>
      <c r="F12476" s="1">
        <v>2.2744212962962963E-2</v>
      </c>
      <c r="G12476">
        <f>_xlfn.XLOOKUP($A12476,Product_pricing!$B:$B,Product_pricing!$C:$C)</f>
        <v>40</v>
      </c>
      <c r="H12476">
        <f t="shared" si="582"/>
        <v>99.6</v>
      </c>
      <c r="I12476" s="10">
        <f t="shared" si="583"/>
        <v>8.7890842679574505E-2</v>
      </c>
      <c r="J12476" t="str">
        <f>_xlfn.XLOOKUP(A12476,Product_Details!$A:$A,Product_Details!$G:$G,"mens")</f>
        <v>Mens</v>
      </c>
      <c r="K12476">
        <f t="shared" si="584"/>
        <v>1512</v>
      </c>
    </row>
    <row r="12477" spans="1:11" ht="15">
      <c r="A12477" t="s">
        <v>41</v>
      </c>
      <c r="B12477">
        <v>1</v>
      </c>
      <c r="C12477">
        <v>17</v>
      </c>
      <c r="D12477" t="s">
        <v>23</v>
      </c>
      <c r="E12477" t="s">
        <v>1968</v>
      </c>
      <c r="F12477" s="1">
        <v>2.2744212962962963E-2</v>
      </c>
      <c r="G12477">
        <f>_xlfn.XLOOKUP($A12477,Product_pricing!$B:$B,Product_pricing!$C:$C)</f>
        <v>10</v>
      </c>
      <c r="H12477">
        <f t="shared" si="582"/>
        <v>8.2999999999999989</v>
      </c>
      <c r="I12477" s="10">
        <f t="shared" si="583"/>
        <v>7.3242368899645426E-3</v>
      </c>
      <c r="J12477" t="str">
        <f>_xlfn.XLOOKUP(A12477,Product_Details!$A:$A,Product_Details!$G:$G,"mens")</f>
        <v>Mens</v>
      </c>
      <c r="K12477">
        <f t="shared" si="584"/>
        <v>1512</v>
      </c>
    </row>
    <row r="12478" spans="1:11" ht="15">
      <c r="A12478" t="s">
        <v>31</v>
      </c>
      <c r="B12478">
        <v>2</v>
      </c>
      <c r="C12478">
        <v>17</v>
      </c>
      <c r="D12478" t="s">
        <v>23</v>
      </c>
      <c r="E12478" t="s">
        <v>1968</v>
      </c>
      <c r="F12478" s="1">
        <v>2.2744212962962963E-2</v>
      </c>
      <c r="G12478">
        <f>_xlfn.XLOOKUP($A12478,Product_pricing!$B:$B,Product_pricing!$C:$C)</f>
        <v>57</v>
      </c>
      <c r="H12478">
        <f t="shared" si="582"/>
        <v>94.61999999999999</v>
      </c>
      <c r="I12478" s="10">
        <f t="shared" si="583"/>
        <v>8.3496300545595772E-2</v>
      </c>
      <c r="J12478" t="str">
        <f>_xlfn.XLOOKUP(A12478,Product_Details!$A:$A,Product_Details!$G:$G,"mens")</f>
        <v>Mens</v>
      </c>
      <c r="K12478">
        <f t="shared" si="584"/>
        <v>1512</v>
      </c>
    </row>
    <row r="12479" spans="1:11" ht="15">
      <c r="A12479" t="s">
        <v>32</v>
      </c>
      <c r="B12479">
        <v>4</v>
      </c>
      <c r="C12479">
        <v>17</v>
      </c>
      <c r="D12479" t="s">
        <v>23</v>
      </c>
      <c r="E12479" t="s">
        <v>1968</v>
      </c>
      <c r="F12479" s="1">
        <v>2.2744212962962963E-2</v>
      </c>
      <c r="G12479">
        <f>_xlfn.XLOOKUP($A12479,Product_pricing!$B:$B,Product_pricing!$C:$C)</f>
        <v>36</v>
      </c>
      <c r="H12479">
        <f t="shared" si="582"/>
        <v>119.52</v>
      </c>
      <c r="I12479" s="10">
        <f t="shared" si="583"/>
        <v>0.10546901121548941</v>
      </c>
      <c r="J12479" t="str">
        <f>_xlfn.XLOOKUP(A12479,Product_Details!$A:$A,Product_Details!$G:$G,"mens")</f>
        <v>Mens</v>
      </c>
      <c r="K12479">
        <f t="shared" si="584"/>
        <v>1512</v>
      </c>
    </row>
    <row r="12480" spans="1:11" ht="15">
      <c r="A12480" t="s">
        <v>27</v>
      </c>
      <c r="B12480">
        <v>4</v>
      </c>
      <c r="C12480">
        <v>17</v>
      </c>
      <c r="D12480" t="s">
        <v>23</v>
      </c>
      <c r="E12480" t="s">
        <v>1968</v>
      </c>
      <c r="F12480" s="1">
        <v>2.2744212962962963E-2</v>
      </c>
      <c r="G12480">
        <f>_xlfn.XLOOKUP($A12480,Product_pricing!$B:$B,Product_pricing!$C:$C)</f>
        <v>29</v>
      </c>
      <c r="H12480">
        <f t="shared" si="582"/>
        <v>96.28</v>
      </c>
      <c r="I12480" s="10">
        <f t="shared" si="583"/>
        <v>8.4961147923588706E-2</v>
      </c>
      <c r="J12480" t="str">
        <f>_xlfn.XLOOKUP(A12480,Product_Details!$A:$A,Product_Details!$G:$G,"mens")</f>
        <v>Mens</v>
      </c>
      <c r="K12480">
        <f t="shared" si="584"/>
        <v>1512</v>
      </c>
    </row>
    <row r="12481" spans="1:11" ht="15">
      <c r="A12481" t="s">
        <v>22</v>
      </c>
      <c r="B12481">
        <v>1</v>
      </c>
      <c r="C12481">
        <v>4</v>
      </c>
      <c r="D12481" t="s">
        <v>23</v>
      </c>
      <c r="E12481" t="s">
        <v>1969</v>
      </c>
      <c r="F12481" s="1">
        <v>3.8804398148148143E-2</v>
      </c>
      <c r="G12481">
        <f>_xlfn.XLOOKUP($A12481,Product_pricing!$B:$B,Product_pricing!$C:$C)</f>
        <v>13</v>
      </c>
      <c r="H12481">
        <f t="shared" si="582"/>
        <v>12.48</v>
      </c>
      <c r="I12481" s="10">
        <f t="shared" si="583"/>
        <v>1.1012828480332229E-2</v>
      </c>
      <c r="J12481" t="str">
        <f>_xlfn.XLOOKUP(A12481,Product_Details!$A:$A,Product_Details!$G:$G,"mens")</f>
        <v>Womens</v>
      </c>
      <c r="K12481">
        <f t="shared" si="584"/>
        <v>1883.75</v>
      </c>
    </row>
    <row r="12482" spans="1:11" ht="15">
      <c r="A12482" t="s">
        <v>36</v>
      </c>
      <c r="B12482">
        <v>4</v>
      </c>
      <c r="C12482">
        <v>4</v>
      </c>
      <c r="D12482" t="s">
        <v>23</v>
      </c>
      <c r="E12482" t="s">
        <v>1969</v>
      </c>
      <c r="F12482" s="1">
        <v>3.8804398148148143E-2</v>
      </c>
      <c r="G12482">
        <f>_xlfn.XLOOKUP($A12482,Product_pricing!$B:$B,Product_pricing!$C:$C)</f>
        <v>23</v>
      </c>
      <c r="H12482">
        <f t="shared" si="582"/>
        <v>88.32</v>
      </c>
      <c r="I12482" s="10">
        <f t="shared" si="583"/>
        <v>7.793694001465884E-2</v>
      </c>
      <c r="J12482" t="str">
        <f>_xlfn.XLOOKUP(A12482,Product_Details!$A:$A,Product_Details!$G:$G,"mens")</f>
        <v>Womens</v>
      </c>
      <c r="K12482">
        <f t="shared" si="584"/>
        <v>1883.75</v>
      </c>
    </row>
    <row r="12483" spans="1:11" ht="15">
      <c r="A12483" t="s">
        <v>30</v>
      </c>
      <c r="B12483">
        <v>1</v>
      </c>
      <c r="C12483">
        <v>4</v>
      </c>
      <c r="D12483" t="s">
        <v>23</v>
      </c>
      <c r="E12483" t="s">
        <v>1969</v>
      </c>
      <c r="F12483" s="1">
        <v>3.8804398148148143E-2</v>
      </c>
      <c r="G12483">
        <f>_xlfn.XLOOKUP($A12483,Product_pricing!$B:$B,Product_pricing!$C:$C)</f>
        <v>19</v>
      </c>
      <c r="H12483">
        <f t="shared" ref="H12483:H12546" si="585">B12483*G12483*(1-C12483/100)</f>
        <v>18.239999999999998</v>
      </c>
      <c r="I12483" s="10">
        <f t="shared" ref="I12483:I12546" si="586">(H12483/SUM($H:$H))*1000</f>
        <v>1.6095672394331715E-2</v>
      </c>
      <c r="J12483" t="str">
        <f>_xlfn.XLOOKUP(A12483,Product_Details!$A:$A,Product_Details!$G:$G,"mens")</f>
        <v>Womens</v>
      </c>
      <c r="K12483">
        <f t="shared" ref="K12483:K12546" si="587">COUNTIFS($J:$J, J12483) / COUNTIFS($J:$J, J12483, $E:$E, E12483)</f>
        <v>1883.75</v>
      </c>
    </row>
    <row r="12484" spans="1:11" ht="15">
      <c r="A12484" t="s">
        <v>38</v>
      </c>
      <c r="B12484">
        <v>1</v>
      </c>
      <c r="C12484">
        <v>4</v>
      </c>
      <c r="D12484" t="s">
        <v>23</v>
      </c>
      <c r="E12484" t="s">
        <v>1969</v>
      </c>
      <c r="F12484" s="1">
        <v>3.8804398148148143E-2</v>
      </c>
      <c r="G12484">
        <f>_xlfn.XLOOKUP($A12484,Product_pricing!$B:$B,Product_pricing!$C:$C)</f>
        <v>54</v>
      </c>
      <c r="H12484">
        <f t="shared" si="585"/>
        <v>51.839999999999996</v>
      </c>
      <c r="I12484" s="10">
        <f t="shared" si="586"/>
        <v>4.574559522599541E-2</v>
      </c>
      <c r="J12484" t="str">
        <f>_xlfn.XLOOKUP(A12484,Product_Details!$A:$A,Product_Details!$G:$G,"mens")</f>
        <v>Womens</v>
      </c>
      <c r="K12484">
        <f t="shared" si="587"/>
        <v>1883.75</v>
      </c>
    </row>
    <row r="12485" spans="1:11" ht="15">
      <c r="A12485" t="s">
        <v>25</v>
      </c>
      <c r="B12485">
        <v>4</v>
      </c>
      <c r="C12485">
        <v>4</v>
      </c>
      <c r="D12485" t="s">
        <v>23</v>
      </c>
      <c r="E12485" t="s">
        <v>1969</v>
      </c>
      <c r="F12485" s="1">
        <v>3.8804398148148143E-2</v>
      </c>
      <c r="G12485">
        <f>_xlfn.XLOOKUP($A12485,Product_pricing!$B:$B,Product_pricing!$C:$C)</f>
        <v>40</v>
      </c>
      <c r="H12485">
        <f t="shared" si="585"/>
        <v>153.6</v>
      </c>
      <c r="I12485" s="10">
        <f t="shared" si="586"/>
        <v>0.13554250437331972</v>
      </c>
      <c r="J12485" t="str">
        <f>_xlfn.XLOOKUP(A12485,Product_Details!$A:$A,Product_Details!$G:$G,"mens")</f>
        <v>Mens</v>
      </c>
      <c r="K12485">
        <f t="shared" si="587"/>
        <v>1890</v>
      </c>
    </row>
    <row r="12486" spans="1:11" ht="15">
      <c r="A12486" t="s">
        <v>41</v>
      </c>
      <c r="B12486">
        <v>1</v>
      </c>
      <c r="C12486">
        <v>4</v>
      </c>
      <c r="D12486" t="s">
        <v>23</v>
      </c>
      <c r="E12486" t="s">
        <v>1969</v>
      </c>
      <c r="F12486" s="1">
        <v>3.8804398148148143E-2</v>
      </c>
      <c r="G12486">
        <f>_xlfn.XLOOKUP($A12486,Product_pricing!$B:$B,Product_pricing!$C:$C)</f>
        <v>10</v>
      </c>
      <c r="H12486">
        <f t="shared" si="585"/>
        <v>9.6</v>
      </c>
      <c r="I12486" s="10">
        <f t="shared" si="586"/>
        <v>8.4714065233324823E-3</v>
      </c>
      <c r="J12486" t="str">
        <f>_xlfn.XLOOKUP(A12486,Product_Details!$A:$A,Product_Details!$G:$G,"mens")</f>
        <v>Mens</v>
      </c>
      <c r="K12486">
        <f t="shared" si="587"/>
        <v>1890</v>
      </c>
    </row>
    <row r="12487" spans="1:11" ht="15">
      <c r="A12487" t="s">
        <v>32</v>
      </c>
      <c r="B12487">
        <v>1</v>
      </c>
      <c r="C12487">
        <v>4</v>
      </c>
      <c r="D12487" t="s">
        <v>23</v>
      </c>
      <c r="E12487" t="s">
        <v>1969</v>
      </c>
      <c r="F12487" s="1">
        <v>3.8804398148148143E-2</v>
      </c>
      <c r="G12487">
        <f>_xlfn.XLOOKUP($A12487,Product_pricing!$B:$B,Product_pricing!$C:$C)</f>
        <v>36</v>
      </c>
      <c r="H12487">
        <f t="shared" si="585"/>
        <v>34.56</v>
      </c>
      <c r="I12487" s="10">
        <f t="shared" si="586"/>
        <v>3.0497063483996941E-2</v>
      </c>
      <c r="J12487" t="str">
        <f>_xlfn.XLOOKUP(A12487,Product_Details!$A:$A,Product_Details!$G:$G,"mens")</f>
        <v>Mens</v>
      </c>
      <c r="K12487">
        <f t="shared" si="587"/>
        <v>1890</v>
      </c>
    </row>
    <row r="12488" spans="1:11" ht="15">
      <c r="A12488" t="s">
        <v>27</v>
      </c>
      <c r="B12488">
        <v>1</v>
      </c>
      <c r="C12488">
        <v>4</v>
      </c>
      <c r="D12488" t="s">
        <v>23</v>
      </c>
      <c r="E12488" t="s">
        <v>1969</v>
      </c>
      <c r="F12488" s="1">
        <v>3.8804398148148143E-2</v>
      </c>
      <c r="G12488">
        <f>_xlfn.XLOOKUP($A12488,Product_pricing!$B:$B,Product_pricing!$C:$C)</f>
        <v>29</v>
      </c>
      <c r="H12488">
        <f t="shared" si="585"/>
        <v>27.84</v>
      </c>
      <c r="I12488" s="10">
        <f t="shared" si="586"/>
        <v>2.4567078917664204E-2</v>
      </c>
      <c r="J12488" t="str">
        <f>_xlfn.XLOOKUP(A12488,Product_Details!$A:$A,Product_Details!$G:$G,"mens")</f>
        <v>Mens</v>
      </c>
      <c r="K12488">
        <f t="shared" si="587"/>
        <v>1890</v>
      </c>
    </row>
    <row r="12489" spans="1:11" ht="15">
      <c r="A12489" t="s">
        <v>35</v>
      </c>
      <c r="B12489">
        <v>5</v>
      </c>
      <c r="C12489">
        <v>22</v>
      </c>
      <c r="D12489" t="s">
        <v>33</v>
      </c>
      <c r="E12489">
        <v>974596</v>
      </c>
      <c r="F12489" s="1">
        <v>1.0968749999999999E-2</v>
      </c>
      <c r="G12489">
        <f>_xlfn.XLOOKUP($A12489,Product_pricing!$B:$B,Product_pricing!$C:$C)</f>
        <v>32</v>
      </c>
      <c r="H12489">
        <f t="shared" si="585"/>
        <v>124.80000000000001</v>
      </c>
      <c r="I12489" s="10">
        <f t="shared" si="586"/>
        <v>0.11012828480332229</v>
      </c>
      <c r="J12489" t="str">
        <f>_xlfn.XLOOKUP(A12489,Product_Details!$A:$A,Product_Details!$G:$G,"mens")</f>
        <v>Womens</v>
      </c>
      <c r="K12489">
        <f t="shared" si="587"/>
        <v>1883.75</v>
      </c>
    </row>
    <row r="12490" spans="1:11" ht="15">
      <c r="A12490" t="s">
        <v>36</v>
      </c>
      <c r="B12490">
        <v>2</v>
      </c>
      <c r="C12490">
        <v>22</v>
      </c>
      <c r="D12490" t="s">
        <v>33</v>
      </c>
      <c r="E12490">
        <v>974596</v>
      </c>
      <c r="F12490" s="1">
        <v>1.0968749999999999E-2</v>
      </c>
      <c r="G12490">
        <f>_xlfn.XLOOKUP($A12490,Product_pricing!$B:$B,Product_pricing!$C:$C)</f>
        <v>23</v>
      </c>
      <c r="H12490">
        <f t="shared" si="585"/>
        <v>35.880000000000003</v>
      </c>
      <c r="I12490" s="10">
        <f t="shared" si="586"/>
        <v>3.1661881880955159E-2</v>
      </c>
      <c r="J12490" t="str">
        <f>_xlfn.XLOOKUP(A12490,Product_Details!$A:$A,Product_Details!$G:$G,"mens")</f>
        <v>Womens</v>
      </c>
      <c r="K12490">
        <f t="shared" si="587"/>
        <v>1883.75</v>
      </c>
    </row>
    <row r="12491" spans="1:11" ht="15">
      <c r="A12491" t="s">
        <v>30</v>
      </c>
      <c r="B12491">
        <v>5</v>
      </c>
      <c r="C12491">
        <v>22</v>
      </c>
      <c r="D12491" t="s">
        <v>33</v>
      </c>
      <c r="E12491">
        <v>974596</v>
      </c>
      <c r="F12491" s="1">
        <v>1.0968749999999999E-2</v>
      </c>
      <c r="G12491">
        <f>_xlfn.XLOOKUP($A12491,Product_pricing!$B:$B,Product_pricing!$C:$C)</f>
        <v>19</v>
      </c>
      <c r="H12491">
        <f t="shared" si="585"/>
        <v>74.100000000000009</v>
      </c>
      <c r="I12491" s="10">
        <f t="shared" si="586"/>
        <v>6.5388669101972621E-2</v>
      </c>
      <c r="J12491" t="str">
        <f>_xlfn.XLOOKUP(A12491,Product_Details!$A:$A,Product_Details!$G:$G,"mens")</f>
        <v>Womens</v>
      </c>
      <c r="K12491">
        <f t="shared" si="587"/>
        <v>1883.75</v>
      </c>
    </row>
    <row r="12492" spans="1:11" ht="15">
      <c r="A12492" t="s">
        <v>38</v>
      </c>
      <c r="B12492">
        <v>4</v>
      </c>
      <c r="C12492">
        <v>22</v>
      </c>
      <c r="D12492" t="s">
        <v>33</v>
      </c>
      <c r="E12492">
        <v>974596</v>
      </c>
      <c r="F12492" s="1">
        <v>1.0968749999999999E-2</v>
      </c>
      <c r="G12492">
        <f>_xlfn.XLOOKUP($A12492,Product_pricing!$B:$B,Product_pricing!$C:$C)</f>
        <v>54</v>
      </c>
      <c r="H12492">
        <f t="shared" si="585"/>
        <v>168.48000000000002</v>
      </c>
      <c r="I12492" s="10">
        <f t="shared" si="586"/>
        <v>0.1486731844844851</v>
      </c>
      <c r="J12492" t="str">
        <f>_xlfn.XLOOKUP(A12492,Product_Details!$A:$A,Product_Details!$G:$G,"mens")</f>
        <v>Womens</v>
      </c>
      <c r="K12492">
        <f t="shared" si="587"/>
        <v>1883.75</v>
      </c>
    </row>
    <row r="12493" spans="1:11" ht="15">
      <c r="A12493" t="s">
        <v>41</v>
      </c>
      <c r="B12493">
        <v>3</v>
      </c>
      <c r="C12493">
        <v>22</v>
      </c>
      <c r="D12493" t="s">
        <v>33</v>
      </c>
      <c r="E12493">
        <v>974596</v>
      </c>
      <c r="F12493" s="1">
        <v>1.0968749999999999E-2</v>
      </c>
      <c r="G12493">
        <f>_xlfn.XLOOKUP($A12493,Product_pricing!$B:$B,Product_pricing!$C:$C)</f>
        <v>10</v>
      </c>
      <c r="H12493">
        <f t="shared" si="585"/>
        <v>23.400000000000002</v>
      </c>
      <c r="I12493" s="10">
        <f t="shared" si="586"/>
        <v>2.0649053400622931E-2</v>
      </c>
      <c r="J12493" t="str">
        <f>_xlfn.XLOOKUP(A12493,Product_Details!$A:$A,Product_Details!$G:$G,"mens")</f>
        <v>Mens</v>
      </c>
      <c r="K12493">
        <f t="shared" si="587"/>
        <v>2520</v>
      </c>
    </row>
    <row r="12494" spans="1:11" ht="15">
      <c r="A12494" t="s">
        <v>31</v>
      </c>
      <c r="B12494">
        <v>4</v>
      </c>
      <c r="C12494">
        <v>22</v>
      </c>
      <c r="D12494" t="s">
        <v>33</v>
      </c>
      <c r="E12494">
        <v>974596</v>
      </c>
      <c r="F12494" s="1">
        <v>1.0968749999999999E-2</v>
      </c>
      <c r="G12494">
        <f>_xlfn.XLOOKUP($A12494,Product_pricing!$B:$B,Product_pricing!$C:$C)</f>
        <v>57</v>
      </c>
      <c r="H12494">
        <f t="shared" si="585"/>
        <v>177.84</v>
      </c>
      <c r="I12494" s="10">
        <f t="shared" si="586"/>
        <v>0.15693280584473426</v>
      </c>
      <c r="J12494" t="str">
        <f>_xlfn.XLOOKUP(A12494,Product_Details!$A:$A,Product_Details!$G:$G,"mens")</f>
        <v>Mens</v>
      </c>
      <c r="K12494">
        <f t="shared" si="587"/>
        <v>2520</v>
      </c>
    </row>
    <row r="12495" spans="1:11" ht="15">
      <c r="A12495" t="s">
        <v>27</v>
      </c>
      <c r="B12495">
        <v>3</v>
      </c>
      <c r="C12495">
        <v>22</v>
      </c>
      <c r="D12495" t="s">
        <v>33</v>
      </c>
      <c r="E12495">
        <v>974596</v>
      </c>
      <c r="F12495" s="1">
        <v>1.0968749999999999E-2</v>
      </c>
      <c r="G12495">
        <f>_xlfn.XLOOKUP($A12495,Product_pricing!$B:$B,Product_pricing!$C:$C)</f>
        <v>29</v>
      </c>
      <c r="H12495">
        <f t="shared" si="585"/>
        <v>67.86</v>
      </c>
      <c r="I12495" s="10">
        <f t="shared" si="586"/>
        <v>5.988225486180649E-2</v>
      </c>
      <c r="J12495" t="str">
        <f>_xlfn.XLOOKUP(A12495,Product_Details!$A:$A,Product_Details!$G:$G,"mens")</f>
        <v>Mens</v>
      </c>
      <c r="K12495">
        <f t="shared" si="587"/>
        <v>2520</v>
      </c>
    </row>
    <row r="12496" spans="1:11" ht="15">
      <c r="A12496" t="s">
        <v>22</v>
      </c>
      <c r="B12496">
        <v>3</v>
      </c>
      <c r="C12496">
        <v>7</v>
      </c>
      <c r="D12496" t="s">
        <v>23</v>
      </c>
      <c r="E12496" t="s">
        <v>1970</v>
      </c>
      <c r="F12496" s="1">
        <v>2.0974537037037038E-2</v>
      </c>
      <c r="G12496">
        <f>_xlfn.XLOOKUP($A12496,Product_pricing!$B:$B,Product_pricing!$C:$C)</f>
        <v>13</v>
      </c>
      <c r="H12496">
        <f t="shared" si="585"/>
        <v>36.269999999999996</v>
      </c>
      <c r="I12496" s="10">
        <f t="shared" si="586"/>
        <v>3.2006032770965531E-2</v>
      </c>
      <c r="J12496" t="str">
        <f>_xlfn.XLOOKUP(A12496,Product_Details!$A:$A,Product_Details!$G:$G,"mens")</f>
        <v>Womens</v>
      </c>
      <c r="K12496">
        <f t="shared" si="587"/>
        <v>2511.6666666666665</v>
      </c>
    </row>
    <row r="12497" spans="1:11" ht="15">
      <c r="A12497" t="s">
        <v>35</v>
      </c>
      <c r="B12497">
        <v>1</v>
      </c>
      <c r="C12497">
        <v>7</v>
      </c>
      <c r="D12497" t="s">
        <v>23</v>
      </c>
      <c r="E12497" t="s">
        <v>1970</v>
      </c>
      <c r="F12497" s="1">
        <v>2.0974537037037038E-2</v>
      </c>
      <c r="G12497">
        <f>_xlfn.XLOOKUP($A12497,Product_pricing!$B:$B,Product_pricing!$C:$C)</f>
        <v>32</v>
      </c>
      <c r="H12497">
        <f t="shared" si="585"/>
        <v>29.759999999999998</v>
      </c>
      <c r="I12497" s="10">
        <f t="shared" si="586"/>
        <v>2.62613602223307E-2</v>
      </c>
      <c r="J12497" t="str">
        <f>_xlfn.XLOOKUP(A12497,Product_Details!$A:$A,Product_Details!$G:$G,"mens")</f>
        <v>Womens</v>
      </c>
      <c r="K12497">
        <f t="shared" si="587"/>
        <v>2511.6666666666665</v>
      </c>
    </row>
    <row r="12498" spans="1:11" ht="15">
      <c r="A12498" t="s">
        <v>36</v>
      </c>
      <c r="B12498">
        <v>2</v>
      </c>
      <c r="C12498">
        <v>7</v>
      </c>
      <c r="D12498" t="s">
        <v>23</v>
      </c>
      <c r="E12498" t="s">
        <v>1970</v>
      </c>
      <c r="F12498" s="1">
        <v>2.0974537037037038E-2</v>
      </c>
      <c r="G12498">
        <f>_xlfn.XLOOKUP($A12498,Product_pricing!$B:$B,Product_pricing!$C:$C)</f>
        <v>23</v>
      </c>
      <c r="H12498">
        <f t="shared" si="585"/>
        <v>42.779999999999994</v>
      </c>
      <c r="I12498" s="10">
        <f t="shared" si="586"/>
        <v>3.7750705319600376E-2</v>
      </c>
      <c r="J12498" t="str">
        <f>_xlfn.XLOOKUP(A12498,Product_Details!$A:$A,Product_Details!$G:$G,"mens")</f>
        <v>Womens</v>
      </c>
      <c r="K12498">
        <f t="shared" si="587"/>
        <v>2511.6666666666665</v>
      </c>
    </row>
    <row r="12499" spans="1:11" ht="15">
      <c r="A12499" t="s">
        <v>25</v>
      </c>
      <c r="B12499">
        <v>4</v>
      </c>
      <c r="C12499">
        <v>7</v>
      </c>
      <c r="D12499" t="s">
        <v>23</v>
      </c>
      <c r="E12499" t="s">
        <v>1970</v>
      </c>
      <c r="F12499" s="1">
        <v>2.0974537037037038E-2</v>
      </c>
      <c r="G12499">
        <f>_xlfn.XLOOKUP($A12499,Product_pricing!$B:$B,Product_pricing!$C:$C)</f>
        <v>40</v>
      </c>
      <c r="H12499">
        <f t="shared" si="585"/>
        <v>148.79999999999998</v>
      </c>
      <c r="I12499" s="10">
        <f t="shared" si="586"/>
        <v>0.13130680111165347</v>
      </c>
      <c r="J12499" t="str">
        <f>_xlfn.XLOOKUP(A12499,Product_Details!$A:$A,Product_Details!$G:$G,"mens")</f>
        <v>Mens</v>
      </c>
      <c r="K12499">
        <f t="shared" si="587"/>
        <v>1890</v>
      </c>
    </row>
    <row r="12500" spans="1:11" ht="15">
      <c r="A12500" t="s">
        <v>31</v>
      </c>
      <c r="B12500">
        <v>3</v>
      </c>
      <c r="C12500">
        <v>7</v>
      </c>
      <c r="D12500" t="s">
        <v>23</v>
      </c>
      <c r="E12500" t="s">
        <v>1970</v>
      </c>
      <c r="F12500" s="1">
        <v>2.0974537037037038E-2</v>
      </c>
      <c r="G12500">
        <f>_xlfn.XLOOKUP($A12500,Product_pricing!$B:$B,Product_pricing!$C:$C)</f>
        <v>57</v>
      </c>
      <c r="H12500">
        <f t="shared" si="585"/>
        <v>159.03</v>
      </c>
      <c r="I12500" s="10">
        <f t="shared" si="586"/>
        <v>0.14033414368807967</v>
      </c>
      <c r="J12500" t="str">
        <f>_xlfn.XLOOKUP(A12500,Product_Details!$A:$A,Product_Details!$G:$G,"mens")</f>
        <v>Mens</v>
      </c>
      <c r="K12500">
        <f t="shared" si="587"/>
        <v>1890</v>
      </c>
    </row>
    <row r="12501" spans="1:11" ht="15">
      <c r="A12501" t="s">
        <v>26</v>
      </c>
      <c r="B12501">
        <v>3</v>
      </c>
      <c r="C12501">
        <v>7</v>
      </c>
      <c r="D12501" t="s">
        <v>23</v>
      </c>
      <c r="E12501" t="s">
        <v>1970</v>
      </c>
      <c r="F12501" s="1">
        <v>2.0974537037037038E-2</v>
      </c>
      <c r="G12501">
        <f>_xlfn.XLOOKUP($A12501,Product_pricing!$B:$B,Product_pricing!$C:$C)</f>
        <v>17</v>
      </c>
      <c r="H12501">
        <f t="shared" si="585"/>
        <v>47.43</v>
      </c>
      <c r="I12501" s="10">
        <f t="shared" si="586"/>
        <v>4.1854042854339552E-2</v>
      </c>
      <c r="J12501" t="str">
        <f>_xlfn.XLOOKUP(A12501,Product_Details!$A:$A,Product_Details!$G:$G,"mens")</f>
        <v>Mens</v>
      </c>
      <c r="K12501">
        <f t="shared" si="587"/>
        <v>1890</v>
      </c>
    </row>
    <row r="12502" spans="1:11" ht="15">
      <c r="A12502" t="s">
        <v>27</v>
      </c>
      <c r="B12502">
        <v>1</v>
      </c>
      <c r="C12502">
        <v>7</v>
      </c>
      <c r="D12502" t="s">
        <v>23</v>
      </c>
      <c r="E12502" t="s">
        <v>1970</v>
      </c>
      <c r="F12502" s="1">
        <v>2.0974537037037038E-2</v>
      </c>
      <c r="G12502">
        <f>_xlfn.XLOOKUP($A12502,Product_pricing!$B:$B,Product_pricing!$C:$C)</f>
        <v>29</v>
      </c>
      <c r="H12502">
        <f t="shared" si="585"/>
        <v>26.97</v>
      </c>
      <c r="I12502" s="10">
        <f t="shared" si="586"/>
        <v>2.3799357701487195E-2</v>
      </c>
      <c r="J12502" t="str">
        <f>_xlfn.XLOOKUP(A12502,Product_Details!$A:$A,Product_Details!$G:$G,"mens")</f>
        <v>Mens</v>
      </c>
      <c r="K12502">
        <f t="shared" si="587"/>
        <v>1890</v>
      </c>
    </row>
    <row r="12503" spans="1:11" ht="15">
      <c r="A12503" t="s">
        <v>22</v>
      </c>
      <c r="B12503">
        <v>4</v>
      </c>
      <c r="C12503">
        <v>14</v>
      </c>
      <c r="D12503" t="s">
        <v>23</v>
      </c>
      <c r="E12503" t="s">
        <v>1971</v>
      </c>
      <c r="F12503" s="1">
        <v>3.4513888888888893E-2</v>
      </c>
      <c r="G12503">
        <f>_xlfn.XLOOKUP($A12503,Product_pricing!$B:$B,Product_pricing!$C:$C)</f>
        <v>13</v>
      </c>
      <c r="H12503">
        <f t="shared" si="585"/>
        <v>44.72</v>
      </c>
      <c r="I12503" s="10">
        <f t="shared" si="586"/>
        <v>3.9462635387857152E-2</v>
      </c>
      <c r="J12503" t="str">
        <f>_xlfn.XLOOKUP(A12503,Product_Details!$A:$A,Product_Details!$G:$G,"mens")</f>
        <v>Womens</v>
      </c>
      <c r="K12503">
        <f t="shared" si="587"/>
        <v>1507</v>
      </c>
    </row>
    <row r="12504" spans="1:11" ht="15">
      <c r="A12504" t="s">
        <v>35</v>
      </c>
      <c r="B12504">
        <v>3</v>
      </c>
      <c r="C12504">
        <v>14</v>
      </c>
      <c r="D12504" t="s">
        <v>23</v>
      </c>
      <c r="E12504" t="s">
        <v>1971</v>
      </c>
      <c r="F12504" s="1">
        <v>3.4513888888888893E-2</v>
      </c>
      <c r="G12504">
        <f>_xlfn.XLOOKUP($A12504,Product_pricing!$B:$B,Product_pricing!$C:$C)</f>
        <v>32</v>
      </c>
      <c r="H12504">
        <f t="shared" si="585"/>
        <v>82.56</v>
      </c>
      <c r="I12504" s="10">
        <f t="shared" si="586"/>
        <v>7.2854096100659363E-2</v>
      </c>
      <c r="J12504" t="str">
        <f>_xlfn.XLOOKUP(A12504,Product_Details!$A:$A,Product_Details!$G:$G,"mens")</f>
        <v>Womens</v>
      </c>
      <c r="K12504">
        <f t="shared" si="587"/>
        <v>1507</v>
      </c>
    </row>
    <row r="12505" spans="1:11" ht="15">
      <c r="A12505" t="s">
        <v>29</v>
      </c>
      <c r="B12505">
        <v>2</v>
      </c>
      <c r="C12505">
        <v>14</v>
      </c>
      <c r="D12505" t="s">
        <v>23</v>
      </c>
      <c r="E12505" t="s">
        <v>1971</v>
      </c>
      <c r="F12505" s="1">
        <v>3.4513888888888893E-2</v>
      </c>
      <c r="G12505">
        <f>_xlfn.XLOOKUP($A12505,Product_pricing!$B:$B,Product_pricing!$C:$C)</f>
        <v>10</v>
      </c>
      <c r="H12505">
        <f t="shared" si="585"/>
        <v>17.2</v>
      </c>
      <c r="I12505" s="10">
        <f t="shared" si="586"/>
        <v>1.5177936687637365E-2</v>
      </c>
      <c r="J12505" t="str">
        <f>_xlfn.XLOOKUP(A12505,Product_Details!$A:$A,Product_Details!$G:$G,"mens")</f>
        <v>Womens</v>
      </c>
      <c r="K12505">
        <f t="shared" si="587"/>
        <v>1507</v>
      </c>
    </row>
    <row r="12506" spans="1:11" ht="15">
      <c r="A12506" t="s">
        <v>36</v>
      </c>
      <c r="B12506">
        <v>5</v>
      </c>
      <c r="C12506">
        <v>14</v>
      </c>
      <c r="D12506" t="s">
        <v>23</v>
      </c>
      <c r="E12506" t="s">
        <v>1971</v>
      </c>
      <c r="F12506" s="1">
        <v>3.4513888888888893E-2</v>
      </c>
      <c r="G12506">
        <f>_xlfn.XLOOKUP($A12506,Product_pricing!$B:$B,Product_pricing!$C:$C)</f>
        <v>23</v>
      </c>
      <c r="H12506">
        <f t="shared" si="585"/>
        <v>98.899999999999991</v>
      </c>
      <c r="I12506" s="10">
        <f t="shared" si="586"/>
        <v>8.7273135953914852E-2</v>
      </c>
      <c r="J12506" t="str">
        <f>_xlfn.XLOOKUP(A12506,Product_Details!$A:$A,Product_Details!$G:$G,"mens")</f>
        <v>Womens</v>
      </c>
      <c r="K12506">
        <f t="shared" si="587"/>
        <v>1507</v>
      </c>
    </row>
    <row r="12507" spans="1:11" ht="15">
      <c r="A12507" t="s">
        <v>38</v>
      </c>
      <c r="B12507">
        <v>3</v>
      </c>
      <c r="C12507">
        <v>14</v>
      </c>
      <c r="D12507" t="s">
        <v>23</v>
      </c>
      <c r="E12507" t="s">
        <v>1971</v>
      </c>
      <c r="F12507" s="1">
        <v>3.4513888888888893E-2</v>
      </c>
      <c r="G12507">
        <f>_xlfn.XLOOKUP($A12507,Product_pricing!$B:$B,Product_pricing!$C:$C)</f>
        <v>54</v>
      </c>
      <c r="H12507">
        <f t="shared" si="585"/>
        <v>139.32</v>
      </c>
      <c r="I12507" s="10">
        <f t="shared" si="586"/>
        <v>0.12294128716986265</v>
      </c>
      <c r="J12507" t="str">
        <f>_xlfn.XLOOKUP(A12507,Product_Details!$A:$A,Product_Details!$G:$G,"mens")</f>
        <v>Womens</v>
      </c>
      <c r="K12507">
        <f t="shared" si="587"/>
        <v>1507</v>
      </c>
    </row>
    <row r="12508" spans="1:11" ht="15">
      <c r="A12508" t="s">
        <v>32</v>
      </c>
      <c r="B12508">
        <v>2</v>
      </c>
      <c r="C12508">
        <v>14</v>
      </c>
      <c r="D12508" t="s">
        <v>23</v>
      </c>
      <c r="E12508" t="s">
        <v>1971</v>
      </c>
      <c r="F12508" s="1">
        <v>3.4513888888888893E-2</v>
      </c>
      <c r="G12508">
        <f>_xlfn.XLOOKUP($A12508,Product_pricing!$B:$B,Product_pricing!$C:$C)</f>
        <v>36</v>
      </c>
      <c r="H12508">
        <f t="shared" si="585"/>
        <v>61.92</v>
      </c>
      <c r="I12508" s="10">
        <f t="shared" si="586"/>
        <v>5.4640572075494519E-2</v>
      </c>
      <c r="J12508" t="str">
        <f>_xlfn.XLOOKUP(A12508,Product_Details!$A:$A,Product_Details!$G:$G,"mens")</f>
        <v>Mens</v>
      </c>
      <c r="K12508">
        <f t="shared" si="587"/>
        <v>2520</v>
      </c>
    </row>
    <row r="12509" spans="1:11" ht="15">
      <c r="A12509" t="s">
        <v>26</v>
      </c>
      <c r="B12509">
        <v>4</v>
      </c>
      <c r="C12509">
        <v>14</v>
      </c>
      <c r="D12509" t="s">
        <v>23</v>
      </c>
      <c r="E12509" t="s">
        <v>1971</v>
      </c>
      <c r="F12509" s="1">
        <v>3.4513888888888893E-2</v>
      </c>
      <c r="G12509">
        <f>_xlfn.XLOOKUP($A12509,Product_pricing!$B:$B,Product_pricing!$C:$C)</f>
        <v>17</v>
      </c>
      <c r="H12509">
        <f t="shared" si="585"/>
        <v>58.48</v>
      </c>
      <c r="I12509" s="10">
        <f t="shared" si="586"/>
        <v>5.1604984737967041E-2</v>
      </c>
      <c r="J12509" t="str">
        <f>_xlfn.XLOOKUP(A12509,Product_Details!$A:$A,Product_Details!$G:$G,"mens")</f>
        <v>Mens</v>
      </c>
      <c r="K12509">
        <f t="shared" si="587"/>
        <v>2520</v>
      </c>
    </row>
    <row r="12510" spans="1:11" ht="15">
      <c r="A12510" t="s">
        <v>27</v>
      </c>
      <c r="B12510">
        <v>5</v>
      </c>
      <c r="C12510">
        <v>14</v>
      </c>
      <c r="D12510" t="s">
        <v>23</v>
      </c>
      <c r="E12510" t="s">
        <v>1971</v>
      </c>
      <c r="F12510" s="1">
        <v>3.4513888888888893E-2</v>
      </c>
      <c r="G12510">
        <f>_xlfn.XLOOKUP($A12510,Product_pricing!$B:$B,Product_pricing!$C:$C)</f>
        <v>29</v>
      </c>
      <c r="H12510">
        <f t="shared" si="585"/>
        <v>124.7</v>
      </c>
      <c r="I12510" s="10">
        <f t="shared" si="586"/>
        <v>0.11004004098537092</v>
      </c>
      <c r="J12510" t="str">
        <f>_xlfn.XLOOKUP(A12510,Product_Details!$A:$A,Product_Details!$G:$G,"mens")</f>
        <v>Mens</v>
      </c>
      <c r="K12510">
        <f t="shared" si="587"/>
        <v>2520</v>
      </c>
    </row>
    <row r="12511" spans="1:11" ht="15">
      <c r="A12511" t="s">
        <v>22</v>
      </c>
      <c r="B12511">
        <v>1</v>
      </c>
      <c r="C12511">
        <v>19</v>
      </c>
      <c r="D12511" t="s">
        <v>23</v>
      </c>
      <c r="E12511" t="s">
        <v>1972</v>
      </c>
      <c r="F12511" s="1">
        <v>1.2230324074074074E-2</v>
      </c>
      <c r="G12511">
        <f>_xlfn.XLOOKUP($A12511,Product_pricing!$B:$B,Product_pricing!$C:$C)</f>
        <v>13</v>
      </c>
      <c r="H12511">
        <f t="shared" si="585"/>
        <v>10.530000000000001</v>
      </c>
      <c r="I12511" s="10">
        <f t="shared" si="586"/>
        <v>9.292074030280319E-3</v>
      </c>
      <c r="J12511" t="str">
        <f>_xlfn.XLOOKUP(A12511,Product_Details!$A:$A,Product_Details!$G:$G,"mens")</f>
        <v>Womens</v>
      </c>
      <c r="K12511">
        <f t="shared" si="587"/>
        <v>3767.5</v>
      </c>
    </row>
    <row r="12512" spans="1:11" ht="15">
      <c r="A12512" t="s">
        <v>29</v>
      </c>
      <c r="B12512">
        <v>2</v>
      </c>
      <c r="C12512">
        <v>19</v>
      </c>
      <c r="D12512" t="s">
        <v>23</v>
      </c>
      <c r="E12512" t="s">
        <v>1972</v>
      </c>
      <c r="F12512" s="1">
        <v>1.2230324074074074E-2</v>
      </c>
      <c r="G12512">
        <f>_xlfn.XLOOKUP($A12512,Product_pricing!$B:$B,Product_pricing!$C:$C)</f>
        <v>10</v>
      </c>
      <c r="H12512">
        <f t="shared" si="585"/>
        <v>16.200000000000003</v>
      </c>
      <c r="I12512" s="10">
        <f t="shared" si="586"/>
        <v>1.4295498508123568E-2</v>
      </c>
      <c r="J12512" t="str">
        <f>_xlfn.XLOOKUP(A12512,Product_Details!$A:$A,Product_Details!$G:$G,"mens")</f>
        <v>Womens</v>
      </c>
      <c r="K12512">
        <f t="shared" si="587"/>
        <v>3767.5</v>
      </c>
    </row>
    <row r="12513" spans="1:11" ht="15">
      <c r="A12513" t="s">
        <v>41</v>
      </c>
      <c r="B12513">
        <v>3</v>
      </c>
      <c r="C12513">
        <v>19</v>
      </c>
      <c r="D12513" t="s">
        <v>23</v>
      </c>
      <c r="E12513" t="s">
        <v>1972</v>
      </c>
      <c r="F12513" s="1">
        <v>1.2230324074074074E-2</v>
      </c>
      <c r="G12513">
        <f>_xlfn.XLOOKUP($A12513,Product_pricing!$B:$B,Product_pricing!$C:$C)</f>
        <v>10</v>
      </c>
      <c r="H12513">
        <f t="shared" si="585"/>
        <v>24.3</v>
      </c>
      <c r="I12513" s="10">
        <f t="shared" si="586"/>
        <v>2.1443247762185348E-2</v>
      </c>
      <c r="J12513" t="str">
        <f>_xlfn.XLOOKUP(A12513,Product_Details!$A:$A,Product_Details!$G:$G,"mens")</f>
        <v>Mens</v>
      </c>
      <c r="K12513">
        <f t="shared" si="587"/>
        <v>2520</v>
      </c>
    </row>
    <row r="12514" spans="1:11" ht="15">
      <c r="A12514" t="s">
        <v>31</v>
      </c>
      <c r="B12514">
        <v>5</v>
      </c>
      <c r="C12514">
        <v>19</v>
      </c>
      <c r="D12514" t="s">
        <v>23</v>
      </c>
      <c r="E12514" t="s">
        <v>1972</v>
      </c>
      <c r="F12514" s="1">
        <v>1.2230324074074074E-2</v>
      </c>
      <c r="G12514">
        <f>_xlfn.XLOOKUP($A12514,Product_pricing!$B:$B,Product_pricing!$C:$C)</f>
        <v>57</v>
      </c>
      <c r="H12514">
        <f t="shared" si="585"/>
        <v>230.85000000000002</v>
      </c>
      <c r="I12514" s="10">
        <f t="shared" si="586"/>
        <v>0.20371085374076084</v>
      </c>
      <c r="J12514" t="str">
        <f>_xlfn.XLOOKUP(A12514,Product_Details!$A:$A,Product_Details!$G:$G,"mens")</f>
        <v>Mens</v>
      </c>
      <c r="K12514">
        <f t="shared" si="587"/>
        <v>2520</v>
      </c>
    </row>
    <row r="12515" spans="1:11" ht="15">
      <c r="A12515" t="s">
        <v>32</v>
      </c>
      <c r="B12515">
        <v>2</v>
      </c>
      <c r="C12515">
        <v>19</v>
      </c>
      <c r="D12515" t="s">
        <v>23</v>
      </c>
      <c r="E12515" t="s">
        <v>1972</v>
      </c>
      <c r="F12515" s="1">
        <v>1.2230324074074074E-2</v>
      </c>
      <c r="G12515">
        <f>_xlfn.XLOOKUP($A12515,Product_pricing!$B:$B,Product_pricing!$C:$C)</f>
        <v>36</v>
      </c>
      <c r="H12515">
        <f t="shared" si="585"/>
        <v>58.320000000000007</v>
      </c>
      <c r="I12515" s="10">
        <f t="shared" si="586"/>
        <v>5.1463794629244844E-2</v>
      </c>
      <c r="J12515" t="str">
        <f>_xlfn.XLOOKUP(A12515,Product_Details!$A:$A,Product_Details!$G:$G,"mens")</f>
        <v>Mens</v>
      </c>
      <c r="K12515">
        <f t="shared" si="587"/>
        <v>2520</v>
      </c>
    </row>
    <row r="12516" spans="1:11" ht="15">
      <c r="A12516" t="s">
        <v>22</v>
      </c>
      <c r="B12516">
        <v>5</v>
      </c>
      <c r="C12516">
        <v>7</v>
      </c>
      <c r="D12516" t="s">
        <v>23</v>
      </c>
      <c r="E12516">
        <v>414366</v>
      </c>
      <c r="F12516" s="1">
        <v>1.8378472222222223E-2</v>
      </c>
      <c r="G12516">
        <f>_xlfn.XLOOKUP($A12516,Product_pricing!$B:$B,Product_pricing!$C:$C)</f>
        <v>13</v>
      </c>
      <c r="H12516">
        <f t="shared" si="585"/>
        <v>60.449999999999996</v>
      </c>
      <c r="I12516" s="10">
        <f t="shared" si="586"/>
        <v>5.3343387951609228E-2</v>
      </c>
      <c r="J12516" t="str">
        <f>_xlfn.XLOOKUP(A12516,Product_Details!$A:$A,Product_Details!$G:$G,"mens")</f>
        <v>Womens</v>
      </c>
      <c r="K12516">
        <f t="shared" si="587"/>
        <v>1255.8333333333333</v>
      </c>
    </row>
    <row r="12517" spans="1:11" ht="15">
      <c r="A12517" t="s">
        <v>35</v>
      </c>
      <c r="B12517">
        <v>4</v>
      </c>
      <c r="C12517">
        <v>7</v>
      </c>
      <c r="D12517" t="s">
        <v>23</v>
      </c>
      <c r="E12517">
        <v>414366</v>
      </c>
      <c r="F12517" s="1">
        <v>1.8378472222222223E-2</v>
      </c>
      <c r="G12517">
        <f>_xlfn.XLOOKUP($A12517,Product_pricing!$B:$B,Product_pricing!$C:$C)</f>
        <v>32</v>
      </c>
      <c r="H12517">
        <f t="shared" si="585"/>
        <v>119.03999999999999</v>
      </c>
      <c r="I12517" s="10">
        <f t="shared" si="586"/>
        <v>0.1050454408893228</v>
      </c>
      <c r="J12517" t="str">
        <f>_xlfn.XLOOKUP(A12517,Product_Details!$A:$A,Product_Details!$G:$G,"mens")</f>
        <v>Womens</v>
      </c>
      <c r="K12517">
        <f t="shared" si="587"/>
        <v>1255.8333333333333</v>
      </c>
    </row>
    <row r="12518" spans="1:11" ht="15">
      <c r="A12518" t="s">
        <v>29</v>
      </c>
      <c r="B12518">
        <v>2</v>
      </c>
      <c r="C12518">
        <v>7</v>
      </c>
      <c r="D12518" t="s">
        <v>23</v>
      </c>
      <c r="E12518">
        <v>414366</v>
      </c>
      <c r="F12518" s="1">
        <v>1.8378472222222223E-2</v>
      </c>
      <c r="G12518">
        <f>_xlfn.XLOOKUP($A12518,Product_pricing!$B:$B,Product_pricing!$C:$C)</f>
        <v>10</v>
      </c>
      <c r="H12518">
        <f t="shared" si="585"/>
        <v>18.599999999999998</v>
      </c>
      <c r="I12518" s="10">
        <f t="shared" si="586"/>
        <v>1.6413350138956683E-2</v>
      </c>
      <c r="J12518" t="str">
        <f>_xlfn.XLOOKUP(A12518,Product_Details!$A:$A,Product_Details!$G:$G,"mens")</f>
        <v>Womens</v>
      </c>
      <c r="K12518">
        <f t="shared" si="587"/>
        <v>1255.8333333333333</v>
      </c>
    </row>
    <row r="12519" spans="1:11" ht="15">
      <c r="A12519" t="s">
        <v>36</v>
      </c>
      <c r="B12519">
        <v>3</v>
      </c>
      <c r="C12519">
        <v>7</v>
      </c>
      <c r="D12519" t="s">
        <v>23</v>
      </c>
      <c r="E12519">
        <v>414366</v>
      </c>
      <c r="F12519" s="1">
        <v>1.8378472222222223E-2</v>
      </c>
      <c r="G12519">
        <f>_xlfn.XLOOKUP($A12519,Product_pricing!$B:$B,Product_pricing!$C:$C)</f>
        <v>23</v>
      </c>
      <c r="H12519">
        <f t="shared" si="585"/>
        <v>64.17</v>
      </c>
      <c r="I12519" s="10">
        <f t="shared" si="586"/>
        <v>5.6626057979400568E-2</v>
      </c>
      <c r="J12519" t="str">
        <f>_xlfn.XLOOKUP(A12519,Product_Details!$A:$A,Product_Details!$G:$G,"mens")</f>
        <v>Womens</v>
      </c>
      <c r="K12519">
        <f t="shared" si="587"/>
        <v>1255.8333333333333</v>
      </c>
    </row>
    <row r="12520" spans="1:11" ht="15">
      <c r="A12520" t="s">
        <v>30</v>
      </c>
      <c r="B12520">
        <v>3</v>
      </c>
      <c r="C12520">
        <v>7</v>
      </c>
      <c r="D12520" t="s">
        <v>23</v>
      </c>
      <c r="E12520">
        <v>414366</v>
      </c>
      <c r="F12520" s="1">
        <v>1.8378472222222223E-2</v>
      </c>
      <c r="G12520">
        <f>_xlfn.XLOOKUP($A12520,Product_pricing!$B:$B,Product_pricing!$C:$C)</f>
        <v>19</v>
      </c>
      <c r="H12520">
        <f t="shared" si="585"/>
        <v>53.01</v>
      </c>
      <c r="I12520" s="10">
        <f t="shared" si="586"/>
        <v>4.6778047896026555E-2</v>
      </c>
      <c r="J12520" t="str">
        <f>_xlfn.XLOOKUP(A12520,Product_Details!$A:$A,Product_Details!$G:$G,"mens")</f>
        <v>Womens</v>
      </c>
      <c r="K12520">
        <f t="shared" si="587"/>
        <v>1255.8333333333333</v>
      </c>
    </row>
    <row r="12521" spans="1:11" ht="15">
      <c r="A12521" t="s">
        <v>38</v>
      </c>
      <c r="B12521">
        <v>5</v>
      </c>
      <c r="C12521">
        <v>7</v>
      </c>
      <c r="D12521" t="s">
        <v>23</v>
      </c>
      <c r="E12521">
        <v>414366</v>
      </c>
      <c r="F12521" s="1">
        <v>1.8378472222222223E-2</v>
      </c>
      <c r="G12521">
        <f>_xlfn.XLOOKUP($A12521,Product_pricing!$B:$B,Product_pricing!$C:$C)</f>
        <v>54</v>
      </c>
      <c r="H12521">
        <f t="shared" si="585"/>
        <v>251.1</v>
      </c>
      <c r="I12521" s="10">
        <f t="shared" si="586"/>
        <v>0.22158022687591528</v>
      </c>
      <c r="J12521" t="str">
        <f>_xlfn.XLOOKUP(A12521,Product_Details!$A:$A,Product_Details!$G:$G,"mens")</f>
        <v>Womens</v>
      </c>
      <c r="K12521">
        <f t="shared" si="587"/>
        <v>1255.8333333333333</v>
      </c>
    </row>
    <row r="12522" spans="1:11" ht="15">
      <c r="A12522" t="s">
        <v>41</v>
      </c>
      <c r="B12522">
        <v>4</v>
      </c>
      <c r="C12522">
        <v>7</v>
      </c>
      <c r="D12522" t="s">
        <v>23</v>
      </c>
      <c r="E12522">
        <v>414366</v>
      </c>
      <c r="F12522" s="1">
        <v>1.8378472222222223E-2</v>
      </c>
      <c r="G12522">
        <f>_xlfn.XLOOKUP($A12522,Product_pricing!$B:$B,Product_pricing!$C:$C)</f>
        <v>10</v>
      </c>
      <c r="H12522">
        <f t="shared" si="585"/>
        <v>37.199999999999996</v>
      </c>
      <c r="I12522" s="10">
        <f t="shared" si="586"/>
        <v>3.2826700277913366E-2</v>
      </c>
      <c r="J12522" t="str">
        <f>_xlfn.XLOOKUP(A12522,Product_Details!$A:$A,Product_Details!$G:$G,"mens")</f>
        <v>Mens</v>
      </c>
      <c r="K12522">
        <f t="shared" si="587"/>
        <v>2520</v>
      </c>
    </row>
    <row r="12523" spans="1:11" ht="15">
      <c r="A12523" t="s">
        <v>32</v>
      </c>
      <c r="B12523">
        <v>5</v>
      </c>
      <c r="C12523">
        <v>7</v>
      </c>
      <c r="D12523" t="s">
        <v>23</v>
      </c>
      <c r="E12523">
        <v>414366</v>
      </c>
      <c r="F12523" s="1">
        <v>1.8378472222222223E-2</v>
      </c>
      <c r="G12523">
        <f>_xlfn.XLOOKUP($A12523,Product_pricing!$B:$B,Product_pricing!$C:$C)</f>
        <v>36</v>
      </c>
      <c r="H12523">
        <f t="shared" si="585"/>
        <v>167.39999999999998</v>
      </c>
      <c r="I12523" s="10">
        <f t="shared" si="586"/>
        <v>0.14772015125061017</v>
      </c>
      <c r="J12523" t="str">
        <f>_xlfn.XLOOKUP(A12523,Product_Details!$A:$A,Product_Details!$G:$G,"mens")</f>
        <v>Mens</v>
      </c>
      <c r="K12523">
        <f t="shared" si="587"/>
        <v>2520</v>
      </c>
    </row>
    <row r="12524" spans="1:11" ht="15">
      <c r="A12524" t="s">
        <v>26</v>
      </c>
      <c r="B12524">
        <v>1</v>
      </c>
      <c r="C12524">
        <v>7</v>
      </c>
      <c r="D12524" t="s">
        <v>23</v>
      </c>
      <c r="E12524">
        <v>414366</v>
      </c>
      <c r="F12524" s="1">
        <v>1.8378472222222223E-2</v>
      </c>
      <c r="G12524">
        <f>_xlfn.XLOOKUP($A12524,Product_pricing!$B:$B,Product_pricing!$C:$C)</f>
        <v>17</v>
      </c>
      <c r="H12524">
        <f t="shared" si="585"/>
        <v>15.809999999999999</v>
      </c>
      <c r="I12524" s="10">
        <f t="shared" si="586"/>
        <v>1.3951347618113183E-2</v>
      </c>
      <c r="J12524" t="str">
        <f>_xlfn.XLOOKUP(A12524,Product_Details!$A:$A,Product_Details!$G:$G,"mens")</f>
        <v>Mens</v>
      </c>
      <c r="K12524">
        <f t="shared" si="587"/>
        <v>2520</v>
      </c>
    </row>
    <row r="12525" spans="1:11" ht="15">
      <c r="A12525" t="s">
        <v>30</v>
      </c>
      <c r="B12525">
        <v>5</v>
      </c>
      <c r="C12525">
        <v>9</v>
      </c>
      <c r="D12525" t="s">
        <v>33</v>
      </c>
      <c r="E12525" t="s">
        <v>1973</v>
      </c>
      <c r="F12525" s="1">
        <v>1.8517361111111109E-2</v>
      </c>
      <c r="G12525">
        <f>_xlfn.XLOOKUP($A12525,Product_pricing!$B:$B,Product_pricing!$C:$C)</f>
        <v>19</v>
      </c>
      <c r="H12525">
        <f t="shared" si="585"/>
        <v>86.45</v>
      </c>
      <c r="I12525" s="10">
        <f t="shared" si="586"/>
        <v>7.6286780618968042E-2</v>
      </c>
      <c r="J12525" t="str">
        <f>_xlfn.XLOOKUP(A12525,Product_Details!$A:$A,Product_Details!$G:$G,"mens")</f>
        <v>Womens</v>
      </c>
      <c r="K12525">
        <f t="shared" si="587"/>
        <v>7535</v>
      </c>
    </row>
    <row r="12526" spans="1:11" ht="15">
      <c r="A12526" t="s">
        <v>31</v>
      </c>
      <c r="B12526">
        <v>5</v>
      </c>
      <c r="C12526">
        <v>9</v>
      </c>
      <c r="D12526" t="s">
        <v>33</v>
      </c>
      <c r="E12526" t="s">
        <v>1973</v>
      </c>
      <c r="F12526" s="1">
        <v>1.8517361111111109E-2</v>
      </c>
      <c r="G12526">
        <f>_xlfn.XLOOKUP($A12526,Product_pricing!$B:$B,Product_pricing!$C:$C)</f>
        <v>57</v>
      </c>
      <c r="H12526">
        <f t="shared" si="585"/>
        <v>259.35000000000002</v>
      </c>
      <c r="I12526" s="10">
        <f t="shared" si="586"/>
        <v>0.22886034185690415</v>
      </c>
      <c r="J12526" t="str">
        <f>_xlfn.XLOOKUP(A12526,Product_Details!$A:$A,Product_Details!$G:$G,"mens")</f>
        <v>Mens</v>
      </c>
      <c r="K12526">
        <f t="shared" si="587"/>
        <v>2520</v>
      </c>
    </row>
    <row r="12527" spans="1:11" ht="15">
      <c r="A12527" t="s">
        <v>32</v>
      </c>
      <c r="B12527">
        <v>4</v>
      </c>
      <c r="C12527">
        <v>9</v>
      </c>
      <c r="D12527" t="s">
        <v>33</v>
      </c>
      <c r="E12527" t="s">
        <v>1973</v>
      </c>
      <c r="F12527" s="1">
        <v>1.8517361111111109E-2</v>
      </c>
      <c r="G12527">
        <f>_xlfn.XLOOKUP($A12527,Product_pricing!$B:$B,Product_pricing!$C:$C)</f>
        <v>36</v>
      </c>
      <c r="H12527">
        <f t="shared" si="585"/>
        <v>131.04</v>
      </c>
      <c r="I12527" s="10">
        <f t="shared" si="586"/>
        <v>0.11563469904348839</v>
      </c>
      <c r="J12527" t="str">
        <f>_xlfn.XLOOKUP(A12527,Product_Details!$A:$A,Product_Details!$G:$G,"mens")</f>
        <v>Mens</v>
      </c>
      <c r="K12527">
        <f t="shared" si="587"/>
        <v>2520</v>
      </c>
    </row>
    <row r="12528" spans="1:11" ht="15">
      <c r="A12528" t="s">
        <v>26</v>
      </c>
      <c r="B12528">
        <v>4</v>
      </c>
      <c r="C12528">
        <v>9</v>
      </c>
      <c r="D12528" t="s">
        <v>33</v>
      </c>
      <c r="E12528" t="s">
        <v>1973</v>
      </c>
      <c r="F12528" s="1">
        <v>1.8517361111111109E-2</v>
      </c>
      <c r="G12528">
        <f>_xlfn.XLOOKUP($A12528,Product_pricing!$B:$B,Product_pricing!$C:$C)</f>
        <v>17</v>
      </c>
      <c r="H12528">
        <f t="shared" si="585"/>
        <v>61.88</v>
      </c>
      <c r="I12528" s="10">
        <f t="shared" si="586"/>
        <v>5.4605274548313973E-2</v>
      </c>
      <c r="J12528" t="str">
        <f>_xlfn.XLOOKUP(A12528,Product_Details!$A:$A,Product_Details!$G:$G,"mens")</f>
        <v>Mens</v>
      </c>
      <c r="K12528">
        <f t="shared" si="587"/>
        <v>2520</v>
      </c>
    </row>
    <row r="12529" spans="1:11" ht="15">
      <c r="A12529" t="s">
        <v>22</v>
      </c>
      <c r="B12529">
        <v>4</v>
      </c>
      <c r="C12529">
        <v>0</v>
      </c>
      <c r="D12529" t="s">
        <v>23</v>
      </c>
      <c r="E12529" t="s">
        <v>1974</v>
      </c>
      <c r="F12529" s="1">
        <v>3.1040509259259257E-2</v>
      </c>
      <c r="G12529">
        <f>_xlfn.XLOOKUP($A12529,Product_pricing!$B:$B,Product_pricing!$C:$C)</f>
        <v>13</v>
      </c>
      <c r="H12529">
        <f t="shared" si="585"/>
        <v>52</v>
      </c>
      <c r="I12529" s="10">
        <f t="shared" si="586"/>
        <v>4.5886785334717621E-2</v>
      </c>
      <c r="J12529" t="str">
        <f>_xlfn.XLOOKUP(A12529,Product_Details!$A:$A,Product_Details!$G:$G,"mens")</f>
        <v>Womens</v>
      </c>
      <c r="K12529">
        <f t="shared" si="587"/>
        <v>2511.6666666666665</v>
      </c>
    </row>
    <row r="12530" spans="1:11" ht="15">
      <c r="A12530" t="s">
        <v>35</v>
      </c>
      <c r="B12530">
        <v>4</v>
      </c>
      <c r="C12530">
        <v>0</v>
      </c>
      <c r="D12530" t="s">
        <v>23</v>
      </c>
      <c r="E12530" t="s">
        <v>1974</v>
      </c>
      <c r="F12530" s="1">
        <v>3.1040509259259257E-2</v>
      </c>
      <c r="G12530">
        <f>_xlfn.XLOOKUP($A12530,Product_pricing!$B:$B,Product_pricing!$C:$C)</f>
        <v>32</v>
      </c>
      <c r="H12530">
        <f t="shared" si="585"/>
        <v>128</v>
      </c>
      <c r="I12530" s="10">
        <f t="shared" si="586"/>
        <v>0.11295208697776644</v>
      </c>
      <c r="J12530" t="str">
        <f>_xlfn.XLOOKUP(A12530,Product_Details!$A:$A,Product_Details!$G:$G,"mens")</f>
        <v>Womens</v>
      </c>
      <c r="K12530">
        <f t="shared" si="587"/>
        <v>2511.6666666666665</v>
      </c>
    </row>
    <row r="12531" spans="1:11" ht="15">
      <c r="A12531" t="s">
        <v>36</v>
      </c>
      <c r="B12531">
        <v>2</v>
      </c>
      <c r="C12531">
        <v>0</v>
      </c>
      <c r="D12531" t="s">
        <v>23</v>
      </c>
      <c r="E12531" t="s">
        <v>1974</v>
      </c>
      <c r="F12531" s="1">
        <v>3.1040509259259257E-2</v>
      </c>
      <c r="G12531">
        <f>_xlfn.XLOOKUP($A12531,Product_pricing!$B:$B,Product_pricing!$C:$C)</f>
        <v>23</v>
      </c>
      <c r="H12531">
        <f t="shared" si="585"/>
        <v>46</v>
      </c>
      <c r="I12531" s="10">
        <f t="shared" si="586"/>
        <v>4.0592156257634814E-2</v>
      </c>
      <c r="J12531" t="str">
        <f>_xlfn.XLOOKUP(A12531,Product_Details!$A:$A,Product_Details!$G:$G,"mens")</f>
        <v>Womens</v>
      </c>
      <c r="K12531">
        <f t="shared" si="587"/>
        <v>2511.6666666666665</v>
      </c>
    </row>
    <row r="12532" spans="1:11" ht="15">
      <c r="A12532" t="s">
        <v>25</v>
      </c>
      <c r="B12532">
        <v>4</v>
      </c>
      <c r="C12532">
        <v>0</v>
      </c>
      <c r="D12532" t="s">
        <v>23</v>
      </c>
      <c r="E12532" t="s">
        <v>1974</v>
      </c>
      <c r="F12532" s="1">
        <v>3.1040509259259257E-2</v>
      </c>
      <c r="G12532">
        <f>_xlfn.XLOOKUP($A12532,Product_pricing!$B:$B,Product_pricing!$C:$C)</f>
        <v>40</v>
      </c>
      <c r="H12532">
        <f t="shared" si="585"/>
        <v>160</v>
      </c>
      <c r="I12532" s="10">
        <f t="shared" si="586"/>
        <v>0.14119010872220805</v>
      </c>
      <c r="J12532" t="str">
        <f>_xlfn.XLOOKUP(A12532,Product_Details!$A:$A,Product_Details!$G:$G,"mens")</f>
        <v>Mens</v>
      </c>
      <c r="K12532">
        <f t="shared" si="587"/>
        <v>1512</v>
      </c>
    </row>
    <row r="12533" spans="1:11" ht="15">
      <c r="A12533" t="s">
        <v>41</v>
      </c>
      <c r="B12533">
        <v>1</v>
      </c>
      <c r="C12533">
        <v>0</v>
      </c>
      <c r="D12533" t="s">
        <v>23</v>
      </c>
      <c r="E12533" t="s">
        <v>1974</v>
      </c>
      <c r="F12533" s="1">
        <v>3.1040509259259257E-2</v>
      </c>
      <c r="G12533">
        <f>_xlfn.XLOOKUP($A12533,Product_pricing!$B:$B,Product_pricing!$C:$C)</f>
        <v>10</v>
      </c>
      <c r="H12533">
        <f t="shared" si="585"/>
        <v>10</v>
      </c>
      <c r="I12533" s="10">
        <f t="shared" si="586"/>
        <v>8.8243817951380032E-3</v>
      </c>
      <c r="J12533" t="str">
        <f>_xlfn.XLOOKUP(A12533,Product_Details!$A:$A,Product_Details!$G:$G,"mens")</f>
        <v>Mens</v>
      </c>
      <c r="K12533">
        <f t="shared" si="587"/>
        <v>1512</v>
      </c>
    </row>
    <row r="12534" spans="1:11" ht="15">
      <c r="A12534" t="s">
        <v>31</v>
      </c>
      <c r="B12534">
        <v>4</v>
      </c>
      <c r="C12534">
        <v>0</v>
      </c>
      <c r="D12534" t="s">
        <v>23</v>
      </c>
      <c r="E12534" t="s">
        <v>1974</v>
      </c>
      <c r="F12534" s="1">
        <v>3.1040509259259257E-2</v>
      </c>
      <c r="G12534">
        <f>_xlfn.XLOOKUP($A12534,Product_pricing!$B:$B,Product_pricing!$C:$C)</f>
        <v>57</v>
      </c>
      <c r="H12534">
        <f t="shared" si="585"/>
        <v>228</v>
      </c>
      <c r="I12534" s="10">
        <f t="shared" si="586"/>
        <v>0.20119590492914646</v>
      </c>
      <c r="J12534" t="str">
        <f>_xlfn.XLOOKUP(A12534,Product_Details!$A:$A,Product_Details!$G:$G,"mens")</f>
        <v>Mens</v>
      </c>
      <c r="K12534">
        <f t="shared" si="587"/>
        <v>1512</v>
      </c>
    </row>
    <row r="12535" spans="1:11" ht="15">
      <c r="A12535" t="s">
        <v>26</v>
      </c>
      <c r="B12535">
        <v>3</v>
      </c>
      <c r="C12535">
        <v>0</v>
      </c>
      <c r="D12535" t="s">
        <v>23</v>
      </c>
      <c r="E12535" t="s">
        <v>1974</v>
      </c>
      <c r="F12535" s="1">
        <v>3.1040509259259257E-2</v>
      </c>
      <c r="G12535">
        <f>_xlfn.XLOOKUP($A12535,Product_pricing!$B:$B,Product_pricing!$C:$C)</f>
        <v>17</v>
      </c>
      <c r="H12535">
        <f t="shared" si="585"/>
        <v>51</v>
      </c>
      <c r="I12535" s="10">
        <f t="shared" si="586"/>
        <v>4.5004347155203822E-2</v>
      </c>
      <c r="J12535" t="str">
        <f>_xlfn.XLOOKUP(A12535,Product_Details!$A:$A,Product_Details!$G:$G,"mens")</f>
        <v>Mens</v>
      </c>
      <c r="K12535">
        <f t="shared" si="587"/>
        <v>1512</v>
      </c>
    </row>
    <row r="12536" spans="1:11" ht="15">
      <c r="A12536" t="s">
        <v>27</v>
      </c>
      <c r="B12536">
        <v>5</v>
      </c>
      <c r="C12536">
        <v>0</v>
      </c>
      <c r="D12536" t="s">
        <v>23</v>
      </c>
      <c r="E12536" t="s">
        <v>1974</v>
      </c>
      <c r="F12536" s="1">
        <v>3.1040509259259257E-2</v>
      </c>
      <c r="G12536">
        <f>_xlfn.XLOOKUP($A12536,Product_pricing!$B:$B,Product_pricing!$C:$C)</f>
        <v>29</v>
      </c>
      <c r="H12536">
        <f t="shared" si="585"/>
        <v>145</v>
      </c>
      <c r="I12536" s="10">
        <f t="shared" si="586"/>
        <v>0.12795353602950105</v>
      </c>
      <c r="J12536" t="str">
        <f>_xlfn.XLOOKUP(A12536,Product_Details!$A:$A,Product_Details!$G:$G,"mens")</f>
        <v>Mens</v>
      </c>
      <c r="K12536">
        <f t="shared" si="587"/>
        <v>1512</v>
      </c>
    </row>
    <row r="12537" spans="1:11" ht="15">
      <c r="A12537" t="s">
        <v>35</v>
      </c>
      <c r="B12537">
        <v>1</v>
      </c>
      <c r="C12537">
        <v>20</v>
      </c>
      <c r="D12537" t="s">
        <v>33</v>
      </c>
      <c r="E12537" t="s">
        <v>1975</v>
      </c>
      <c r="F12537" s="1">
        <v>7.2372685185185187E-3</v>
      </c>
      <c r="G12537">
        <f>_xlfn.XLOOKUP($A12537,Product_pricing!$B:$B,Product_pricing!$C:$C)</f>
        <v>32</v>
      </c>
      <c r="H12537">
        <f t="shared" si="585"/>
        <v>25.6</v>
      </c>
      <c r="I12537" s="10">
        <f t="shared" si="586"/>
        <v>2.259041739555329E-2</v>
      </c>
      <c r="J12537" t="str">
        <f>_xlfn.XLOOKUP(A12537,Product_Details!$A:$A,Product_Details!$G:$G,"mens")</f>
        <v>Womens</v>
      </c>
      <c r="K12537">
        <f t="shared" si="587"/>
        <v>3767.5</v>
      </c>
    </row>
    <row r="12538" spans="1:11" ht="15">
      <c r="A12538" t="s">
        <v>30</v>
      </c>
      <c r="B12538">
        <v>5</v>
      </c>
      <c r="C12538">
        <v>20</v>
      </c>
      <c r="D12538" t="s">
        <v>33</v>
      </c>
      <c r="E12538" t="s">
        <v>1975</v>
      </c>
      <c r="F12538" s="1">
        <v>7.2372685185185187E-3</v>
      </c>
      <c r="G12538">
        <f>_xlfn.XLOOKUP($A12538,Product_pricing!$B:$B,Product_pricing!$C:$C)</f>
        <v>19</v>
      </c>
      <c r="H12538">
        <f t="shared" si="585"/>
        <v>76</v>
      </c>
      <c r="I12538" s="10">
        <f t="shared" si="586"/>
        <v>6.706530164304883E-2</v>
      </c>
      <c r="J12538" t="str">
        <f>_xlfn.XLOOKUP(A12538,Product_Details!$A:$A,Product_Details!$G:$G,"mens")</f>
        <v>Womens</v>
      </c>
      <c r="K12538">
        <f t="shared" si="587"/>
        <v>3767.5</v>
      </c>
    </row>
    <row r="12539" spans="1:11" ht="15">
      <c r="A12539" t="s">
        <v>25</v>
      </c>
      <c r="B12539">
        <v>5</v>
      </c>
      <c r="C12539">
        <v>20</v>
      </c>
      <c r="D12539" t="s">
        <v>33</v>
      </c>
      <c r="E12539" t="s">
        <v>1975</v>
      </c>
      <c r="F12539" s="1">
        <v>7.2372685185185187E-3</v>
      </c>
      <c r="G12539">
        <f>_xlfn.XLOOKUP($A12539,Product_pricing!$B:$B,Product_pricing!$C:$C)</f>
        <v>40</v>
      </c>
      <c r="H12539">
        <f t="shared" si="585"/>
        <v>160</v>
      </c>
      <c r="I12539" s="10">
        <f t="shared" si="586"/>
        <v>0.14119010872220805</v>
      </c>
      <c r="J12539" t="str">
        <f>_xlfn.XLOOKUP(A12539,Product_Details!$A:$A,Product_Details!$G:$G,"mens")</f>
        <v>Mens</v>
      </c>
      <c r="K12539">
        <f t="shared" si="587"/>
        <v>1512</v>
      </c>
    </row>
    <row r="12540" spans="1:11" ht="15">
      <c r="A12540" t="s">
        <v>41</v>
      </c>
      <c r="B12540">
        <v>3</v>
      </c>
      <c r="C12540">
        <v>20</v>
      </c>
      <c r="D12540" t="s">
        <v>33</v>
      </c>
      <c r="E12540" t="s">
        <v>1975</v>
      </c>
      <c r="F12540" s="1">
        <v>7.2372685185185187E-3</v>
      </c>
      <c r="G12540">
        <f>_xlfn.XLOOKUP($A12540,Product_pricing!$B:$B,Product_pricing!$C:$C)</f>
        <v>10</v>
      </c>
      <c r="H12540">
        <f t="shared" si="585"/>
        <v>24</v>
      </c>
      <c r="I12540" s="10">
        <f t="shared" si="586"/>
        <v>2.1178516308331209E-2</v>
      </c>
      <c r="J12540" t="str">
        <f>_xlfn.XLOOKUP(A12540,Product_Details!$A:$A,Product_Details!$G:$G,"mens")</f>
        <v>Mens</v>
      </c>
      <c r="K12540">
        <f t="shared" si="587"/>
        <v>1512</v>
      </c>
    </row>
    <row r="12541" spans="1:11" ht="15">
      <c r="A12541" t="s">
        <v>32</v>
      </c>
      <c r="B12541">
        <v>4</v>
      </c>
      <c r="C12541">
        <v>20</v>
      </c>
      <c r="D12541" t="s">
        <v>33</v>
      </c>
      <c r="E12541" t="s">
        <v>1975</v>
      </c>
      <c r="F12541" s="1">
        <v>7.2372685185185187E-3</v>
      </c>
      <c r="G12541">
        <f>_xlfn.XLOOKUP($A12541,Product_pricing!$B:$B,Product_pricing!$C:$C)</f>
        <v>36</v>
      </c>
      <c r="H12541">
        <f t="shared" si="585"/>
        <v>115.2</v>
      </c>
      <c r="I12541" s="10">
        <f t="shared" si="586"/>
        <v>0.10165687827998982</v>
      </c>
      <c r="J12541" t="str">
        <f>_xlfn.XLOOKUP(A12541,Product_Details!$A:$A,Product_Details!$G:$G,"mens")</f>
        <v>Mens</v>
      </c>
      <c r="K12541">
        <f t="shared" si="587"/>
        <v>1512</v>
      </c>
    </row>
    <row r="12542" spans="1:11" ht="15">
      <c r="A12542" t="s">
        <v>26</v>
      </c>
      <c r="B12542">
        <v>4</v>
      </c>
      <c r="C12542">
        <v>20</v>
      </c>
      <c r="D12542" t="s">
        <v>33</v>
      </c>
      <c r="E12542" t="s">
        <v>1975</v>
      </c>
      <c r="F12542" s="1">
        <v>7.2372685185185187E-3</v>
      </c>
      <c r="G12542">
        <f>_xlfn.XLOOKUP($A12542,Product_pricing!$B:$B,Product_pricing!$C:$C)</f>
        <v>17</v>
      </c>
      <c r="H12542">
        <f t="shared" si="585"/>
        <v>54.400000000000006</v>
      </c>
      <c r="I12542" s="10">
        <f t="shared" si="586"/>
        <v>4.800463696555074E-2</v>
      </c>
      <c r="J12542" t="str">
        <f>_xlfn.XLOOKUP(A12542,Product_Details!$A:$A,Product_Details!$G:$G,"mens")</f>
        <v>Mens</v>
      </c>
      <c r="K12542">
        <f t="shared" si="587"/>
        <v>1512</v>
      </c>
    </row>
    <row r="12543" spans="1:11" ht="15">
      <c r="A12543" t="s">
        <v>27</v>
      </c>
      <c r="B12543">
        <v>1</v>
      </c>
      <c r="C12543">
        <v>20</v>
      </c>
      <c r="D12543" t="s">
        <v>33</v>
      </c>
      <c r="E12543" t="s">
        <v>1975</v>
      </c>
      <c r="F12543" s="1">
        <v>7.2372685185185187E-3</v>
      </c>
      <c r="G12543">
        <f>_xlfn.XLOOKUP($A12543,Product_pricing!$B:$B,Product_pricing!$C:$C)</f>
        <v>29</v>
      </c>
      <c r="H12543">
        <f t="shared" si="585"/>
        <v>23.200000000000003</v>
      </c>
      <c r="I12543" s="10">
        <f t="shared" si="586"/>
        <v>2.0472565764720171E-2</v>
      </c>
      <c r="J12543" t="str">
        <f>_xlfn.XLOOKUP(A12543,Product_Details!$A:$A,Product_Details!$G:$G,"mens")</f>
        <v>Mens</v>
      </c>
      <c r="K12543">
        <f t="shared" si="587"/>
        <v>1512</v>
      </c>
    </row>
    <row r="12544" spans="1:11" ht="15">
      <c r="A12544" t="s">
        <v>22</v>
      </c>
      <c r="B12544">
        <v>5</v>
      </c>
      <c r="C12544">
        <v>18</v>
      </c>
      <c r="D12544" t="s">
        <v>23</v>
      </c>
      <c r="E12544" t="s">
        <v>1976</v>
      </c>
      <c r="F12544" s="1">
        <v>3.4244212962962962E-2</v>
      </c>
      <c r="G12544">
        <f>_xlfn.XLOOKUP($A12544,Product_pricing!$B:$B,Product_pricing!$C:$C)</f>
        <v>13</v>
      </c>
      <c r="H12544">
        <f t="shared" si="585"/>
        <v>53.300000000000004</v>
      </c>
      <c r="I12544" s="10">
        <f t="shared" si="586"/>
        <v>4.7033954968085559E-2</v>
      </c>
      <c r="J12544" t="str">
        <f>_xlfn.XLOOKUP(A12544,Product_Details!$A:$A,Product_Details!$G:$G,"mens")</f>
        <v>Womens</v>
      </c>
      <c r="K12544">
        <f t="shared" si="587"/>
        <v>1507</v>
      </c>
    </row>
    <row r="12545" spans="1:11" ht="15">
      <c r="A12545" t="s">
        <v>35</v>
      </c>
      <c r="B12545">
        <v>4</v>
      </c>
      <c r="C12545">
        <v>18</v>
      </c>
      <c r="D12545" t="s">
        <v>23</v>
      </c>
      <c r="E12545" t="s">
        <v>1976</v>
      </c>
      <c r="F12545" s="1">
        <v>3.4244212962962962E-2</v>
      </c>
      <c r="G12545">
        <f>_xlfn.XLOOKUP($A12545,Product_pricing!$B:$B,Product_pricing!$C:$C)</f>
        <v>32</v>
      </c>
      <c r="H12545">
        <f t="shared" si="585"/>
        <v>104.96000000000001</v>
      </c>
      <c r="I12545" s="10">
        <f t="shared" si="586"/>
        <v>9.2620711321768481E-2</v>
      </c>
      <c r="J12545" t="str">
        <f>_xlfn.XLOOKUP(A12545,Product_Details!$A:$A,Product_Details!$G:$G,"mens")</f>
        <v>Womens</v>
      </c>
      <c r="K12545">
        <f t="shared" si="587"/>
        <v>1507</v>
      </c>
    </row>
    <row r="12546" spans="1:11" ht="15">
      <c r="A12546" t="s">
        <v>29</v>
      </c>
      <c r="B12546">
        <v>3</v>
      </c>
      <c r="C12546">
        <v>18</v>
      </c>
      <c r="D12546" t="s">
        <v>23</v>
      </c>
      <c r="E12546" t="s">
        <v>1976</v>
      </c>
      <c r="F12546" s="1">
        <v>3.4244212962962962E-2</v>
      </c>
      <c r="G12546">
        <f>_xlfn.XLOOKUP($A12546,Product_pricing!$B:$B,Product_pricing!$C:$C)</f>
        <v>10</v>
      </c>
      <c r="H12546">
        <f t="shared" si="585"/>
        <v>24.6</v>
      </c>
      <c r="I12546" s="10">
        <f t="shared" si="586"/>
        <v>2.1707979216039491E-2</v>
      </c>
      <c r="J12546" t="str">
        <f>_xlfn.XLOOKUP(A12546,Product_Details!$A:$A,Product_Details!$G:$G,"mens")</f>
        <v>Womens</v>
      </c>
      <c r="K12546">
        <f t="shared" si="587"/>
        <v>1507</v>
      </c>
    </row>
    <row r="12547" spans="1:11" ht="15">
      <c r="A12547" t="s">
        <v>30</v>
      </c>
      <c r="B12547">
        <v>4</v>
      </c>
      <c r="C12547">
        <v>18</v>
      </c>
      <c r="D12547" t="s">
        <v>23</v>
      </c>
      <c r="E12547" t="s">
        <v>1976</v>
      </c>
      <c r="F12547" s="1">
        <v>3.4244212962962962E-2</v>
      </c>
      <c r="G12547">
        <f>_xlfn.XLOOKUP($A12547,Product_pricing!$B:$B,Product_pricing!$C:$C)</f>
        <v>19</v>
      </c>
      <c r="H12547">
        <f t="shared" ref="H12547:H12610" si="588">B12547*G12547*(1-C12547/100)</f>
        <v>62.320000000000007</v>
      </c>
      <c r="I12547" s="10">
        <f t="shared" ref="I12547:I12610" si="589">(H12547/SUM($H:$H))*1000</f>
        <v>5.4993547347300047E-2</v>
      </c>
      <c r="J12547" t="str">
        <f>_xlfn.XLOOKUP(A12547,Product_Details!$A:$A,Product_Details!$G:$G,"mens")</f>
        <v>Womens</v>
      </c>
      <c r="K12547">
        <f t="shared" ref="K12547:K12610" si="590">COUNTIFS($J:$J, J12547) / COUNTIFS($J:$J, J12547, $E:$E, E12547)</f>
        <v>1507</v>
      </c>
    </row>
    <row r="12548" spans="1:11" ht="15">
      <c r="A12548" t="s">
        <v>38</v>
      </c>
      <c r="B12548">
        <v>4</v>
      </c>
      <c r="C12548">
        <v>18</v>
      </c>
      <c r="D12548" t="s">
        <v>23</v>
      </c>
      <c r="E12548" t="s">
        <v>1976</v>
      </c>
      <c r="F12548" s="1">
        <v>3.4244212962962962E-2</v>
      </c>
      <c r="G12548">
        <f>_xlfn.XLOOKUP($A12548,Product_pricing!$B:$B,Product_pricing!$C:$C)</f>
        <v>54</v>
      </c>
      <c r="H12548">
        <f t="shared" si="588"/>
        <v>177.12</v>
      </c>
      <c r="I12548" s="10">
        <f t="shared" si="589"/>
        <v>0.15629745035548434</v>
      </c>
      <c r="J12548" t="str">
        <f>_xlfn.XLOOKUP(A12548,Product_Details!$A:$A,Product_Details!$G:$G,"mens")</f>
        <v>Womens</v>
      </c>
      <c r="K12548">
        <f t="shared" si="590"/>
        <v>1507</v>
      </c>
    </row>
    <row r="12549" spans="1:11" ht="15">
      <c r="A12549" t="s">
        <v>25</v>
      </c>
      <c r="B12549">
        <v>3</v>
      </c>
      <c r="C12549">
        <v>18</v>
      </c>
      <c r="D12549" t="s">
        <v>23</v>
      </c>
      <c r="E12549" t="s">
        <v>1976</v>
      </c>
      <c r="F12549" s="1">
        <v>3.4244212962962962E-2</v>
      </c>
      <c r="G12549">
        <f>_xlfn.XLOOKUP($A12549,Product_pricing!$B:$B,Product_pricing!$C:$C)</f>
        <v>40</v>
      </c>
      <c r="H12549">
        <f t="shared" si="588"/>
        <v>98.4</v>
      </c>
      <c r="I12549" s="10">
        <f t="shared" si="589"/>
        <v>8.6831916864157963E-2</v>
      </c>
      <c r="J12549" t="str">
        <f>_xlfn.XLOOKUP(A12549,Product_Details!$A:$A,Product_Details!$G:$G,"mens")</f>
        <v>Mens</v>
      </c>
      <c r="K12549">
        <f t="shared" si="590"/>
        <v>2520</v>
      </c>
    </row>
    <row r="12550" spans="1:11" ht="15">
      <c r="A12550" t="s">
        <v>31</v>
      </c>
      <c r="B12550">
        <v>2</v>
      </c>
      <c r="C12550">
        <v>18</v>
      </c>
      <c r="D12550" t="s">
        <v>23</v>
      </c>
      <c r="E12550" t="s">
        <v>1976</v>
      </c>
      <c r="F12550" s="1">
        <v>3.4244212962962962E-2</v>
      </c>
      <c r="G12550">
        <f>_xlfn.XLOOKUP($A12550,Product_pricing!$B:$B,Product_pricing!$C:$C)</f>
        <v>57</v>
      </c>
      <c r="H12550">
        <f t="shared" si="588"/>
        <v>93.48</v>
      </c>
      <c r="I12550" s="10">
        <f t="shared" si="589"/>
        <v>8.2490321020950066E-2</v>
      </c>
      <c r="J12550" t="str">
        <f>_xlfn.XLOOKUP(A12550,Product_Details!$A:$A,Product_Details!$G:$G,"mens")</f>
        <v>Mens</v>
      </c>
      <c r="K12550">
        <f t="shared" si="590"/>
        <v>2520</v>
      </c>
    </row>
    <row r="12551" spans="1:11" ht="15">
      <c r="A12551" t="s">
        <v>32</v>
      </c>
      <c r="B12551">
        <v>2</v>
      </c>
      <c r="C12551">
        <v>18</v>
      </c>
      <c r="D12551" t="s">
        <v>23</v>
      </c>
      <c r="E12551" t="s">
        <v>1976</v>
      </c>
      <c r="F12551" s="1">
        <v>3.4244212962962962E-2</v>
      </c>
      <c r="G12551">
        <f>_xlfn.XLOOKUP($A12551,Product_pricing!$B:$B,Product_pricing!$C:$C)</f>
        <v>36</v>
      </c>
      <c r="H12551">
        <f t="shared" si="588"/>
        <v>59.040000000000006</v>
      </c>
      <c r="I12551" s="10">
        <f t="shared" si="589"/>
        <v>5.209915011849478E-2</v>
      </c>
      <c r="J12551" t="str">
        <f>_xlfn.XLOOKUP(A12551,Product_Details!$A:$A,Product_Details!$G:$G,"mens")</f>
        <v>Mens</v>
      </c>
      <c r="K12551">
        <f t="shared" si="590"/>
        <v>2520</v>
      </c>
    </row>
    <row r="12552" spans="1:11" ht="15">
      <c r="A12552" t="s">
        <v>35</v>
      </c>
      <c r="B12552">
        <v>4</v>
      </c>
      <c r="C12552">
        <v>14</v>
      </c>
      <c r="D12552" t="s">
        <v>23</v>
      </c>
      <c r="E12552" t="s">
        <v>1977</v>
      </c>
      <c r="F12552" s="1">
        <v>1.5346064814814814E-2</v>
      </c>
      <c r="G12552">
        <f>_xlfn.XLOOKUP($A12552,Product_pricing!$B:$B,Product_pricing!$C:$C)</f>
        <v>32</v>
      </c>
      <c r="H12552">
        <f t="shared" si="588"/>
        <v>110.08</v>
      </c>
      <c r="I12552" s="10">
        <f t="shared" si="589"/>
        <v>9.7138794800879141E-2</v>
      </c>
      <c r="J12552" t="str">
        <f>_xlfn.XLOOKUP(A12552,Product_Details!$A:$A,Product_Details!$G:$G,"mens")</f>
        <v>Womens</v>
      </c>
      <c r="K12552">
        <f t="shared" si="590"/>
        <v>2511.6666666666665</v>
      </c>
    </row>
    <row r="12553" spans="1:11" ht="15">
      <c r="A12553" t="s">
        <v>30</v>
      </c>
      <c r="B12553">
        <v>2</v>
      </c>
      <c r="C12553">
        <v>14</v>
      </c>
      <c r="D12553" t="s">
        <v>23</v>
      </c>
      <c r="E12553" t="s">
        <v>1977</v>
      </c>
      <c r="F12553" s="1">
        <v>1.5346064814814814E-2</v>
      </c>
      <c r="G12553">
        <f>_xlfn.XLOOKUP($A12553,Product_pricing!$B:$B,Product_pricing!$C:$C)</f>
        <v>19</v>
      </c>
      <c r="H12553">
        <f t="shared" si="588"/>
        <v>32.68</v>
      </c>
      <c r="I12553" s="10">
        <f t="shared" si="589"/>
        <v>2.8838079706510995E-2</v>
      </c>
      <c r="J12553" t="str">
        <f>_xlfn.XLOOKUP(A12553,Product_Details!$A:$A,Product_Details!$G:$G,"mens")</f>
        <v>Womens</v>
      </c>
      <c r="K12553">
        <f t="shared" si="590"/>
        <v>2511.6666666666665</v>
      </c>
    </row>
    <row r="12554" spans="1:11" ht="15">
      <c r="A12554" t="s">
        <v>38</v>
      </c>
      <c r="B12554">
        <v>1</v>
      </c>
      <c r="C12554">
        <v>14</v>
      </c>
      <c r="D12554" t="s">
        <v>23</v>
      </c>
      <c r="E12554" t="s">
        <v>1977</v>
      </c>
      <c r="F12554" s="1">
        <v>1.5346064814814814E-2</v>
      </c>
      <c r="G12554">
        <f>_xlfn.XLOOKUP($A12554,Product_pricing!$B:$B,Product_pricing!$C:$C)</f>
        <v>54</v>
      </c>
      <c r="H12554">
        <f t="shared" si="588"/>
        <v>46.44</v>
      </c>
      <c r="I12554" s="10">
        <f t="shared" si="589"/>
        <v>4.0980429056620887E-2</v>
      </c>
      <c r="J12554" t="str">
        <f>_xlfn.XLOOKUP(A12554,Product_Details!$A:$A,Product_Details!$G:$G,"mens")</f>
        <v>Womens</v>
      </c>
      <c r="K12554">
        <f t="shared" si="590"/>
        <v>2511.6666666666665</v>
      </c>
    </row>
    <row r="12555" spans="1:11" ht="15">
      <c r="A12555" t="s">
        <v>25</v>
      </c>
      <c r="B12555">
        <v>1</v>
      </c>
      <c r="C12555">
        <v>14</v>
      </c>
      <c r="D12555" t="s">
        <v>23</v>
      </c>
      <c r="E12555" t="s">
        <v>1977</v>
      </c>
      <c r="F12555" s="1">
        <v>1.5346064814814814E-2</v>
      </c>
      <c r="G12555">
        <f>_xlfn.XLOOKUP($A12555,Product_pricing!$B:$B,Product_pricing!$C:$C)</f>
        <v>40</v>
      </c>
      <c r="H12555">
        <f t="shared" si="588"/>
        <v>34.4</v>
      </c>
      <c r="I12555" s="10">
        <f t="shared" si="589"/>
        <v>3.035587337527473E-2</v>
      </c>
      <c r="J12555" t="str">
        <f>_xlfn.XLOOKUP(A12555,Product_Details!$A:$A,Product_Details!$G:$G,"mens")</f>
        <v>Mens</v>
      </c>
      <c r="K12555">
        <f t="shared" si="590"/>
        <v>1890</v>
      </c>
    </row>
    <row r="12556" spans="1:11" ht="15">
      <c r="A12556" t="s">
        <v>31</v>
      </c>
      <c r="B12556">
        <v>1</v>
      </c>
      <c r="C12556">
        <v>14</v>
      </c>
      <c r="D12556" t="s">
        <v>23</v>
      </c>
      <c r="E12556" t="s">
        <v>1977</v>
      </c>
      <c r="F12556" s="1">
        <v>1.5346064814814814E-2</v>
      </c>
      <c r="G12556">
        <f>_xlfn.XLOOKUP($A12556,Product_pricing!$B:$B,Product_pricing!$C:$C)</f>
        <v>57</v>
      </c>
      <c r="H12556">
        <f t="shared" si="588"/>
        <v>49.019999999999996</v>
      </c>
      <c r="I12556" s="10">
        <f t="shared" si="589"/>
        <v>4.3257119559766487E-2</v>
      </c>
      <c r="J12556" t="str">
        <f>_xlfn.XLOOKUP(A12556,Product_Details!$A:$A,Product_Details!$G:$G,"mens")</f>
        <v>Mens</v>
      </c>
      <c r="K12556">
        <f t="shared" si="590"/>
        <v>1890</v>
      </c>
    </row>
    <row r="12557" spans="1:11" ht="15">
      <c r="A12557" t="s">
        <v>26</v>
      </c>
      <c r="B12557">
        <v>4</v>
      </c>
      <c r="C12557">
        <v>14</v>
      </c>
      <c r="D12557" t="s">
        <v>23</v>
      </c>
      <c r="E12557" t="s">
        <v>1977</v>
      </c>
      <c r="F12557" s="1">
        <v>1.5346064814814814E-2</v>
      </c>
      <c r="G12557">
        <f>_xlfn.XLOOKUP($A12557,Product_pricing!$B:$B,Product_pricing!$C:$C)</f>
        <v>17</v>
      </c>
      <c r="H12557">
        <f t="shared" si="588"/>
        <v>58.48</v>
      </c>
      <c r="I12557" s="10">
        <f t="shared" si="589"/>
        <v>5.1604984737967041E-2</v>
      </c>
      <c r="J12557" t="str">
        <f>_xlfn.XLOOKUP(A12557,Product_Details!$A:$A,Product_Details!$G:$G,"mens")</f>
        <v>Mens</v>
      </c>
      <c r="K12557">
        <f t="shared" si="590"/>
        <v>1890</v>
      </c>
    </row>
    <row r="12558" spans="1:11" ht="15">
      <c r="A12558" t="s">
        <v>27</v>
      </c>
      <c r="B12558">
        <v>1</v>
      </c>
      <c r="C12558">
        <v>14</v>
      </c>
      <c r="D12558" t="s">
        <v>23</v>
      </c>
      <c r="E12558" t="s">
        <v>1977</v>
      </c>
      <c r="F12558" s="1">
        <v>1.5346064814814814E-2</v>
      </c>
      <c r="G12558">
        <f>_xlfn.XLOOKUP($A12558,Product_pricing!$B:$B,Product_pricing!$C:$C)</f>
        <v>29</v>
      </c>
      <c r="H12558">
        <f t="shared" si="588"/>
        <v>24.94</v>
      </c>
      <c r="I12558" s="10">
        <f t="shared" si="589"/>
        <v>2.2008008197074179E-2</v>
      </c>
      <c r="J12558" t="str">
        <f>_xlfn.XLOOKUP(A12558,Product_Details!$A:$A,Product_Details!$G:$G,"mens")</f>
        <v>Mens</v>
      </c>
      <c r="K12558">
        <f t="shared" si="590"/>
        <v>1890</v>
      </c>
    </row>
    <row r="12559" spans="1:11" ht="15">
      <c r="A12559" t="s">
        <v>29</v>
      </c>
      <c r="B12559">
        <v>4</v>
      </c>
      <c r="C12559">
        <v>0</v>
      </c>
      <c r="D12559" t="s">
        <v>33</v>
      </c>
      <c r="E12559">
        <v>923584</v>
      </c>
      <c r="F12559" s="1">
        <v>1.9133101851851849E-2</v>
      </c>
      <c r="G12559">
        <f>_xlfn.XLOOKUP($A12559,Product_pricing!$B:$B,Product_pricing!$C:$C)</f>
        <v>10</v>
      </c>
      <c r="H12559">
        <f t="shared" si="588"/>
        <v>40</v>
      </c>
      <c r="I12559" s="10">
        <f t="shared" si="589"/>
        <v>3.5297527180552013E-2</v>
      </c>
      <c r="J12559" t="str">
        <f>_xlfn.XLOOKUP(A12559,Product_Details!$A:$A,Product_Details!$G:$G,"mens")</f>
        <v>Womens</v>
      </c>
      <c r="K12559">
        <f t="shared" si="590"/>
        <v>7535</v>
      </c>
    </row>
    <row r="12560" spans="1:11" ht="15">
      <c r="A12560" t="s">
        <v>25</v>
      </c>
      <c r="B12560">
        <v>4</v>
      </c>
      <c r="C12560">
        <v>0</v>
      </c>
      <c r="D12560" t="s">
        <v>33</v>
      </c>
      <c r="E12560">
        <v>923584</v>
      </c>
      <c r="F12560" s="1">
        <v>1.9133101851851849E-2</v>
      </c>
      <c r="G12560">
        <f>_xlfn.XLOOKUP($A12560,Product_pricing!$B:$B,Product_pricing!$C:$C)</f>
        <v>40</v>
      </c>
      <c r="H12560">
        <f t="shared" si="588"/>
        <v>160</v>
      </c>
      <c r="I12560" s="10">
        <f t="shared" si="589"/>
        <v>0.14119010872220805</v>
      </c>
      <c r="J12560" t="str">
        <f>_xlfn.XLOOKUP(A12560,Product_Details!$A:$A,Product_Details!$G:$G,"mens")</f>
        <v>Mens</v>
      </c>
      <c r="K12560">
        <f t="shared" si="590"/>
        <v>7560</v>
      </c>
    </row>
    <row r="12561" spans="1:11" ht="15">
      <c r="A12561" t="s">
        <v>35</v>
      </c>
      <c r="B12561">
        <v>2</v>
      </c>
      <c r="C12561">
        <v>2</v>
      </c>
      <c r="D12561" t="s">
        <v>33</v>
      </c>
      <c r="E12561" t="s">
        <v>1978</v>
      </c>
      <c r="F12561" s="1">
        <v>2.0406250000000001E-2</v>
      </c>
      <c r="G12561">
        <f>_xlfn.XLOOKUP($A12561,Product_pricing!$B:$B,Product_pricing!$C:$C)</f>
        <v>32</v>
      </c>
      <c r="H12561">
        <f t="shared" si="588"/>
        <v>62.72</v>
      </c>
      <c r="I12561" s="10">
        <f t="shared" si="589"/>
        <v>5.5346522619105561E-2</v>
      </c>
      <c r="J12561" t="str">
        <f>_xlfn.XLOOKUP(A12561,Product_Details!$A:$A,Product_Details!$G:$G,"mens")</f>
        <v>Womens</v>
      </c>
      <c r="K12561">
        <f t="shared" si="590"/>
        <v>1883.75</v>
      </c>
    </row>
    <row r="12562" spans="1:11" ht="15">
      <c r="A12562" t="s">
        <v>29</v>
      </c>
      <c r="B12562">
        <v>2</v>
      </c>
      <c r="C12562">
        <v>2</v>
      </c>
      <c r="D12562" t="s">
        <v>33</v>
      </c>
      <c r="E12562" t="s">
        <v>1978</v>
      </c>
      <c r="F12562" s="1">
        <v>2.0406250000000001E-2</v>
      </c>
      <c r="G12562">
        <f>_xlfn.XLOOKUP($A12562,Product_pricing!$B:$B,Product_pricing!$C:$C)</f>
        <v>10</v>
      </c>
      <c r="H12562">
        <f t="shared" si="588"/>
        <v>19.600000000000001</v>
      </c>
      <c r="I12562" s="10">
        <f t="shared" si="589"/>
        <v>1.7295788318470489E-2</v>
      </c>
      <c r="J12562" t="str">
        <f>_xlfn.XLOOKUP(A12562,Product_Details!$A:$A,Product_Details!$G:$G,"mens")</f>
        <v>Womens</v>
      </c>
      <c r="K12562">
        <f t="shared" si="590"/>
        <v>1883.75</v>
      </c>
    </row>
    <row r="12563" spans="1:11" ht="15">
      <c r="A12563" t="s">
        <v>30</v>
      </c>
      <c r="B12563">
        <v>5</v>
      </c>
      <c r="C12563">
        <v>2</v>
      </c>
      <c r="D12563" t="s">
        <v>33</v>
      </c>
      <c r="E12563" t="s">
        <v>1978</v>
      </c>
      <c r="F12563" s="1">
        <v>2.0406250000000001E-2</v>
      </c>
      <c r="G12563">
        <f>_xlfn.XLOOKUP($A12563,Product_pricing!$B:$B,Product_pricing!$C:$C)</f>
        <v>19</v>
      </c>
      <c r="H12563">
        <f t="shared" si="588"/>
        <v>93.1</v>
      </c>
      <c r="I12563" s="10">
        <f t="shared" si="589"/>
        <v>8.2154994512734808E-2</v>
      </c>
      <c r="J12563" t="str">
        <f>_xlfn.XLOOKUP(A12563,Product_Details!$A:$A,Product_Details!$G:$G,"mens")</f>
        <v>Womens</v>
      </c>
      <c r="K12563">
        <f t="shared" si="590"/>
        <v>1883.75</v>
      </c>
    </row>
    <row r="12564" spans="1:11" ht="15">
      <c r="A12564" t="s">
        <v>38</v>
      </c>
      <c r="B12564">
        <v>2</v>
      </c>
      <c r="C12564">
        <v>2</v>
      </c>
      <c r="D12564" t="s">
        <v>33</v>
      </c>
      <c r="E12564" t="s">
        <v>1978</v>
      </c>
      <c r="F12564" s="1">
        <v>2.0406250000000001E-2</v>
      </c>
      <c r="G12564">
        <f>_xlfn.XLOOKUP($A12564,Product_pricing!$B:$B,Product_pricing!$C:$C)</f>
        <v>54</v>
      </c>
      <c r="H12564">
        <f t="shared" si="588"/>
        <v>105.84</v>
      </c>
      <c r="I12564" s="10">
        <f t="shared" si="589"/>
        <v>9.3397256919740643E-2</v>
      </c>
      <c r="J12564" t="str">
        <f>_xlfn.XLOOKUP(A12564,Product_Details!$A:$A,Product_Details!$G:$G,"mens")</f>
        <v>Womens</v>
      </c>
      <c r="K12564">
        <f t="shared" si="590"/>
        <v>1883.75</v>
      </c>
    </row>
    <row r="12565" spans="1:11" ht="15">
      <c r="A12565" t="s">
        <v>41</v>
      </c>
      <c r="B12565">
        <v>1</v>
      </c>
      <c r="C12565">
        <v>2</v>
      </c>
      <c r="D12565" t="s">
        <v>33</v>
      </c>
      <c r="E12565" t="s">
        <v>1978</v>
      </c>
      <c r="F12565" s="1">
        <v>2.0406250000000001E-2</v>
      </c>
      <c r="G12565">
        <f>_xlfn.XLOOKUP($A12565,Product_pricing!$B:$B,Product_pricing!$C:$C)</f>
        <v>10</v>
      </c>
      <c r="H12565">
        <f t="shared" si="588"/>
        <v>9.8000000000000007</v>
      </c>
      <c r="I12565" s="10">
        <f t="shared" si="589"/>
        <v>8.6478941592352445E-3</v>
      </c>
      <c r="J12565" t="str">
        <f>_xlfn.XLOOKUP(A12565,Product_Details!$A:$A,Product_Details!$G:$G,"mens")</f>
        <v>Mens</v>
      </c>
      <c r="K12565">
        <f t="shared" si="590"/>
        <v>2520</v>
      </c>
    </row>
    <row r="12566" spans="1:11" ht="15">
      <c r="A12566" t="s">
        <v>32</v>
      </c>
      <c r="B12566">
        <v>3</v>
      </c>
      <c r="C12566">
        <v>2</v>
      </c>
      <c r="D12566" t="s">
        <v>33</v>
      </c>
      <c r="E12566" t="s">
        <v>1978</v>
      </c>
      <c r="F12566" s="1">
        <v>2.0406250000000001E-2</v>
      </c>
      <c r="G12566">
        <f>_xlfn.XLOOKUP($A12566,Product_pricing!$B:$B,Product_pricing!$C:$C)</f>
        <v>36</v>
      </c>
      <c r="H12566">
        <f t="shared" si="588"/>
        <v>105.84</v>
      </c>
      <c r="I12566" s="10">
        <f t="shared" si="589"/>
        <v>9.3397256919740643E-2</v>
      </c>
      <c r="J12566" t="str">
        <f>_xlfn.XLOOKUP(A12566,Product_Details!$A:$A,Product_Details!$G:$G,"mens")</f>
        <v>Mens</v>
      </c>
      <c r="K12566">
        <f t="shared" si="590"/>
        <v>2520</v>
      </c>
    </row>
    <row r="12567" spans="1:11" ht="15">
      <c r="A12567" t="s">
        <v>27</v>
      </c>
      <c r="B12567">
        <v>1</v>
      </c>
      <c r="C12567">
        <v>2</v>
      </c>
      <c r="D12567" t="s">
        <v>33</v>
      </c>
      <c r="E12567" t="s">
        <v>1978</v>
      </c>
      <c r="F12567" s="1">
        <v>2.0406250000000001E-2</v>
      </c>
      <c r="G12567">
        <f>_xlfn.XLOOKUP($A12567,Product_pricing!$B:$B,Product_pricing!$C:$C)</f>
        <v>29</v>
      </c>
      <c r="H12567">
        <f t="shared" si="588"/>
        <v>28.419999999999998</v>
      </c>
      <c r="I12567" s="10">
        <f t="shared" si="589"/>
        <v>2.5078893061782206E-2</v>
      </c>
      <c r="J12567" t="str">
        <f>_xlfn.XLOOKUP(A12567,Product_Details!$A:$A,Product_Details!$G:$G,"mens")</f>
        <v>Mens</v>
      </c>
      <c r="K12567">
        <f t="shared" si="590"/>
        <v>2520</v>
      </c>
    </row>
    <row r="12568" spans="1:11" ht="15">
      <c r="A12568" t="s">
        <v>29</v>
      </c>
      <c r="B12568">
        <v>3</v>
      </c>
      <c r="C12568">
        <v>9</v>
      </c>
      <c r="D12568" t="s">
        <v>23</v>
      </c>
      <c r="E12568">
        <v>226904</v>
      </c>
      <c r="F12568" s="1">
        <v>2.8677083333333336E-2</v>
      </c>
      <c r="G12568">
        <f>_xlfn.XLOOKUP($A12568,Product_pricing!$B:$B,Product_pricing!$C:$C)</f>
        <v>10</v>
      </c>
      <c r="H12568">
        <f t="shared" si="588"/>
        <v>27.3</v>
      </c>
      <c r="I12568" s="10">
        <f t="shared" si="589"/>
        <v>2.4090562300726752E-2</v>
      </c>
      <c r="J12568" t="str">
        <f>_xlfn.XLOOKUP(A12568,Product_Details!$A:$A,Product_Details!$G:$G,"mens")</f>
        <v>Womens</v>
      </c>
      <c r="K12568">
        <f t="shared" si="590"/>
        <v>2511.6666666666665</v>
      </c>
    </row>
    <row r="12569" spans="1:11" ht="15">
      <c r="A12569" t="s">
        <v>30</v>
      </c>
      <c r="B12569">
        <v>3</v>
      </c>
      <c r="C12569">
        <v>9</v>
      </c>
      <c r="D12569" t="s">
        <v>23</v>
      </c>
      <c r="E12569">
        <v>226904</v>
      </c>
      <c r="F12569" s="1">
        <v>2.8677083333333336E-2</v>
      </c>
      <c r="G12569">
        <f>_xlfn.XLOOKUP($A12569,Product_pricing!$B:$B,Product_pricing!$C:$C)</f>
        <v>19</v>
      </c>
      <c r="H12569">
        <f t="shared" si="588"/>
        <v>51.870000000000005</v>
      </c>
      <c r="I12569" s="10">
        <f t="shared" si="589"/>
        <v>4.5772068371380828E-2</v>
      </c>
      <c r="J12569" t="str">
        <f>_xlfn.XLOOKUP(A12569,Product_Details!$A:$A,Product_Details!$G:$G,"mens")</f>
        <v>Womens</v>
      </c>
      <c r="K12569">
        <f t="shared" si="590"/>
        <v>2511.6666666666665</v>
      </c>
    </row>
    <row r="12570" spans="1:11" ht="15">
      <c r="A12570" t="s">
        <v>38</v>
      </c>
      <c r="B12570">
        <v>3</v>
      </c>
      <c r="C12570">
        <v>9</v>
      </c>
      <c r="D12570" t="s">
        <v>23</v>
      </c>
      <c r="E12570">
        <v>226904</v>
      </c>
      <c r="F12570" s="1">
        <v>2.8677083333333336E-2</v>
      </c>
      <c r="G12570">
        <f>_xlfn.XLOOKUP($A12570,Product_pricing!$B:$B,Product_pricing!$C:$C)</f>
        <v>54</v>
      </c>
      <c r="H12570">
        <f t="shared" si="588"/>
        <v>147.42000000000002</v>
      </c>
      <c r="I12570" s="10">
        <f t="shared" si="589"/>
        <v>0.13008903642392447</v>
      </c>
      <c r="J12570" t="str">
        <f>_xlfn.XLOOKUP(A12570,Product_Details!$A:$A,Product_Details!$G:$G,"mens")</f>
        <v>Womens</v>
      </c>
      <c r="K12570">
        <f t="shared" si="590"/>
        <v>2511.6666666666665</v>
      </c>
    </row>
    <row r="12571" spans="1:11" ht="15">
      <c r="A12571" t="s">
        <v>41</v>
      </c>
      <c r="B12571">
        <v>4</v>
      </c>
      <c r="C12571">
        <v>9</v>
      </c>
      <c r="D12571" t="s">
        <v>23</v>
      </c>
      <c r="E12571">
        <v>226904</v>
      </c>
      <c r="F12571" s="1">
        <v>2.8677083333333336E-2</v>
      </c>
      <c r="G12571">
        <f>_xlfn.XLOOKUP($A12571,Product_pricing!$B:$B,Product_pricing!$C:$C)</f>
        <v>10</v>
      </c>
      <c r="H12571">
        <f t="shared" si="588"/>
        <v>36.4</v>
      </c>
      <c r="I12571" s="10">
        <f t="shared" si="589"/>
        <v>3.2120749734302338E-2</v>
      </c>
      <c r="J12571" t="str">
        <f>_xlfn.XLOOKUP(A12571,Product_Details!$A:$A,Product_Details!$G:$G,"mens")</f>
        <v>Mens</v>
      </c>
      <c r="K12571">
        <f t="shared" si="590"/>
        <v>1890</v>
      </c>
    </row>
    <row r="12572" spans="1:11" ht="15">
      <c r="A12572" t="s">
        <v>32</v>
      </c>
      <c r="B12572">
        <v>2</v>
      </c>
      <c r="C12572">
        <v>9</v>
      </c>
      <c r="D12572" t="s">
        <v>23</v>
      </c>
      <c r="E12572">
        <v>226904</v>
      </c>
      <c r="F12572" s="1">
        <v>2.8677083333333336E-2</v>
      </c>
      <c r="G12572">
        <f>_xlfn.XLOOKUP($A12572,Product_pricing!$B:$B,Product_pricing!$C:$C)</f>
        <v>36</v>
      </c>
      <c r="H12572">
        <f t="shared" si="588"/>
        <v>65.52</v>
      </c>
      <c r="I12572" s="10">
        <f t="shared" si="589"/>
        <v>5.7817349521744194E-2</v>
      </c>
      <c r="J12572" t="str">
        <f>_xlfn.XLOOKUP(A12572,Product_Details!$A:$A,Product_Details!$G:$G,"mens")</f>
        <v>Mens</v>
      </c>
      <c r="K12572">
        <f t="shared" si="590"/>
        <v>1890</v>
      </c>
    </row>
    <row r="12573" spans="1:11" ht="15">
      <c r="A12573" t="s">
        <v>26</v>
      </c>
      <c r="B12573">
        <v>5</v>
      </c>
      <c r="C12573">
        <v>9</v>
      </c>
      <c r="D12573" t="s">
        <v>23</v>
      </c>
      <c r="E12573">
        <v>226904</v>
      </c>
      <c r="F12573" s="1">
        <v>2.8677083333333336E-2</v>
      </c>
      <c r="G12573">
        <f>_xlfn.XLOOKUP($A12573,Product_pricing!$B:$B,Product_pricing!$C:$C)</f>
        <v>17</v>
      </c>
      <c r="H12573">
        <f t="shared" si="588"/>
        <v>77.350000000000009</v>
      </c>
      <c r="I12573" s="10">
        <f t="shared" si="589"/>
        <v>6.825659318539247E-2</v>
      </c>
      <c r="J12573" t="str">
        <f>_xlfn.XLOOKUP(A12573,Product_Details!$A:$A,Product_Details!$G:$G,"mens")</f>
        <v>Mens</v>
      </c>
      <c r="K12573">
        <f t="shared" si="590"/>
        <v>1890</v>
      </c>
    </row>
    <row r="12574" spans="1:11" ht="15">
      <c r="A12574" t="s">
        <v>27</v>
      </c>
      <c r="B12574">
        <v>1</v>
      </c>
      <c r="C12574">
        <v>9</v>
      </c>
      <c r="D12574" t="s">
        <v>23</v>
      </c>
      <c r="E12574">
        <v>226904</v>
      </c>
      <c r="F12574" s="1">
        <v>2.8677083333333336E-2</v>
      </c>
      <c r="G12574">
        <f>_xlfn.XLOOKUP($A12574,Product_pricing!$B:$B,Product_pricing!$C:$C)</f>
        <v>29</v>
      </c>
      <c r="H12574">
        <f t="shared" si="588"/>
        <v>26.39</v>
      </c>
      <c r="I12574" s="10">
        <f t="shared" si="589"/>
        <v>2.3287543557369193E-2</v>
      </c>
      <c r="J12574" t="str">
        <f>_xlfn.XLOOKUP(A12574,Product_Details!$A:$A,Product_Details!$G:$G,"mens")</f>
        <v>Mens</v>
      </c>
      <c r="K12574">
        <f t="shared" si="590"/>
        <v>1890</v>
      </c>
    </row>
    <row r="12575" spans="1:11" ht="15">
      <c r="A12575" t="s">
        <v>22</v>
      </c>
      <c r="B12575">
        <v>3</v>
      </c>
      <c r="C12575">
        <v>8</v>
      </c>
      <c r="D12575" t="s">
        <v>23</v>
      </c>
      <c r="E12575" t="s">
        <v>1979</v>
      </c>
      <c r="F12575" s="1">
        <v>4.138888888888889E-3</v>
      </c>
      <c r="G12575">
        <f>_xlfn.XLOOKUP($A12575,Product_pricing!$B:$B,Product_pricing!$C:$C)</f>
        <v>13</v>
      </c>
      <c r="H12575">
        <f t="shared" si="588"/>
        <v>35.880000000000003</v>
      </c>
      <c r="I12575" s="10">
        <f t="shared" si="589"/>
        <v>3.1661881880955159E-2</v>
      </c>
      <c r="J12575" t="str">
        <f>_xlfn.XLOOKUP(A12575,Product_Details!$A:$A,Product_Details!$G:$G,"mens")</f>
        <v>Womens</v>
      </c>
      <c r="K12575">
        <f t="shared" si="590"/>
        <v>2511.6666666666665</v>
      </c>
    </row>
    <row r="12576" spans="1:11" ht="15">
      <c r="A12576" t="s">
        <v>35</v>
      </c>
      <c r="B12576">
        <v>4</v>
      </c>
      <c r="C12576">
        <v>8</v>
      </c>
      <c r="D12576" t="s">
        <v>23</v>
      </c>
      <c r="E12576" t="s">
        <v>1979</v>
      </c>
      <c r="F12576" s="1">
        <v>4.138888888888889E-3</v>
      </c>
      <c r="G12576">
        <f>_xlfn.XLOOKUP($A12576,Product_pricing!$B:$B,Product_pricing!$C:$C)</f>
        <v>32</v>
      </c>
      <c r="H12576">
        <f t="shared" si="588"/>
        <v>117.76</v>
      </c>
      <c r="I12576" s="10">
        <f t="shared" si="589"/>
        <v>0.10391592001954514</v>
      </c>
      <c r="J12576" t="str">
        <f>_xlfn.XLOOKUP(A12576,Product_Details!$A:$A,Product_Details!$G:$G,"mens")</f>
        <v>Womens</v>
      </c>
      <c r="K12576">
        <f t="shared" si="590"/>
        <v>2511.6666666666665</v>
      </c>
    </row>
    <row r="12577" spans="1:11" ht="15">
      <c r="A12577" t="s">
        <v>29</v>
      </c>
      <c r="B12577">
        <v>3</v>
      </c>
      <c r="C12577">
        <v>8</v>
      </c>
      <c r="D12577" t="s">
        <v>23</v>
      </c>
      <c r="E12577" t="s">
        <v>1979</v>
      </c>
      <c r="F12577" s="1">
        <v>4.138888888888889E-3</v>
      </c>
      <c r="G12577">
        <f>_xlfn.XLOOKUP($A12577,Product_pricing!$B:$B,Product_pricing!$C:$C)</f>
        <v>10</v>
      </c>
      <c r="H12577">
        <f t="shared" si="588"/>
        <v>27.6</v>
      </c>
      <c r="I12577" s="10">
        <f t="shared" si="589"/>
        <v>2.4355293754580891E-2</v>
      </c>
      <c r="J12577" t="str">
        <f>_xlfn.XLOOKUP(A12577,Product_Details!$A:$A,Product_Details!$G:$G,"mens")</f>
        <v>Womens</v>
      </c>
      <c r="K12577">
        <f t="shared" si="590"/>
        <v>2511.6666666666665</v>
      </c>
    </row>
    <row r="12578" spans="1:11" ht="15">
      <c r="A12578" t="s">
        <v>25</v>
      </c>
      <c r="B12578">
        <v>2</v>
      </c>
      <c r="C12578">
        <v>8</v>
      </c>
      <c r="D12578" t="s">
        <v>23</v>
      </c>
      <c r="E12578" t="s">
        <v>1979</v>
      </c>
      <c r="F12578" s="1">
        <v>4.138888888888889E-3</v>
      </c>
      <c r="G12578">
        <f>_xlfn.XLOOKUP($A12578,Product_pricing!$B:$B,Product_pricing!$C:$C)</f>
        <v>40</v>
      </c>
      <c r="H12578">
        <f t="shared" si="588"/>
        <v>73.600000000000009</v>
      </c>
      <c r="I12578" s="10">
        <f t="shared" si="589"/>
        <v>6.4947450012215704E-2</v>
      </c>
      <c r="J12578" t="str">
        <f>_xlfn.XLOOKUP(A12578,Product_Details!$A:$A,Product_Details!$G:$G,"mens")</f>
        <v>Mens</v>
      </c>
      <c r="K12578">
        <f t="shared" si="590"/>
        <v>1890</v>
      </c>
    </row>
    <row r="12579" spans="1:11" ht="15">
      <c r="A12579" t="s">
        <v>41</v>
      </c>
      <c r="B12579">
        <v>3</v>
      </c>
      <c r="C12579">
        <v>8</v>
      </c>
      <c r="D12579" t="s">
        <v>23</v>
      </c>
      <c r="E12579" t="s">
        <v>1979</v>
      </c>
      <c r="F12579" s="1">
        <v>4.138888888888889E-3</v>
      </c>
      <c r="G12579">
        <f>_xlfn.XLOOKUP($A12579,Product_pricing!$B:$B,Product_pricing!$C:$C)</f>
        <v>10</v>
      </c>
      <c r="H12579">
        <f t="shared" si="588"/>
        <v>27.6</v>
      </c>
      <c r="I12579" s="10">
        <f t="shared" si="589"/>
        <v>2.4355293754580891E-2</v>
      </c>
      <c r="J12579" t="str">
        <f>_xlfn.XLOOKUP(A12579,Product_Details!$A:$A,Product_Details!$G:$G,"mens")</f>
        <v>Mens</v>
      </c>
      <c r="K12579">
        <f t="shared" si="590"/>
        <v>1890</v>
      </c>
    </row>
    <row r="12580" spans="1:11" ht="15">
      <c r="A12580" t="s">
        <v>31</v>
      </c>
      <c r="B12580">
        <v>3</v>
      </c>
      <c r="C12580">
        <v>8</v>
      </c>
      <c r="D12580" t="s">
        <v>23</v>
      </c>
      <c r="E12580" t="s">
        <v>1979</v>
      </c>
      <c r="F12580" s="1">
        <v>4.138888888888889E-3</v>
      </c>
      <c r="G12580">
        <f>_xlfn.XLOOKUP($A12580,Product_pricing!$B:$B,Product_pricing!$C:$C)</f>
        <v>57</v>
      </c>
      <c r="H12580">
        <f t="shared" si="588"/>
        <v>157.32</v>
      </c>
      <c r="I12580" s="10">
        <f t="shared" si="589"/>
        <v>0.13882517440111106</v>
      </c>
      <c r="J12580" t="str">
        <f>_xlfn.XLOOKUP(A12580,Product_Details!$A:$A,Product_Details!$G:$G,"mens")</f>
        <v>Mens</v>
      </c>
      <c r="K12580">
        <f t="shared" si="590"/>
        <v>1890</v>
      </c>
    </row>
    <row r="12581" spans="1:11" ht="15">
      <c r="A12581" t="s">
        <v>27</v>
      </c>
      <c r="B12581">
        <v>5</v>
      </c>
      <c r="C12581">
        <v>8</v>
      </c>
      <c r="D12581" t="s">
        <v>23</v>
      </c>
      <c r="E12581" t="s">
        <v>1979</v>
      </c>
      <c r="F12581" s="1">
        <v>4.138888888888889E-3</v>
      </c>
      <c r="G12581">
        <f>_xlfn.XLOOKUP($A12581,Product_pricing!$B:$B,Product_pricing!$C:$C)</f>
        <v>29</v>
      </c>
      <c r="H12581">
        <f t="shared" si="588"/>
        <v>133.4</v>
      </c>
      <c r="I12581" s="10">
        <f t="shared" si="589"/>
        <v>0.11771725314714097</v>
      </c>
      <c r="J12581" t="str">
        <f>_xlfn.XLOOKUP(A12581,Product_Details!$A:$A,Product_Details!$G:$G,"mens")</f>
        <v>Mens</v>
      </c>
      <c r="K12581">
        <f t="shared" si="590"/>
        <v>1890</v>
      </c>
    </row>
    <row r="12582" spans="1:11" ht="15">
      <c r="A12582" t="s">
        <v>35</v>
      </c>
      <c r="B12582">
        <v>2</v>
      </c>
      <c r="C12582">
        <v>14</v>
      </c>
      <c r="D12582" t="s">
        <v>33</v>
      </c>
      <c r="E12582" t="s">
        <v>1980</v>
      </c>
      <c r="F12582" s="1">
        <v>2.4980324074074075E-2</v>
      </c>
      <c r="G12582">
        <f>_xlfn.XLOOKUP($A12582,Product_pricing!$B:$B,Product_pricing!$C:$C)</f>
        <v>32</v>
      </c>
      <c r="H12582">
        <f t="shared" si="588"/>
        <v>55.04</v>
      </c>
      <c r="I12582" s="10">
        <f t="shared" si="589"/>
        <v>4.8569397400439571E-2</v>
      </c>
      <c r="J12582" t="str">
        <f>_xlfn.XLOOKUP(A12582,Product_Details!$A:$A,Product_Details!$G:$G,"mens")</f>
        <v>Womens</v>
      </c>
      <c r="K12582">
        <f t="shared" si="590"/>
        <v>3767.5</v>
      </c>
    </row>
    <row r="12583" spans="1:11" ht="15">
      <c r="A12583" t="s">
        <v>36</v>
      </c>
      <c r="B12583">
        <v>1</v>
      </c>
      <c r="C12583">
        <v>14</v>
      </c>
      <c r="D12583" t="s">
        <v>33</v>
      </c>
      <c r="E12583" t="s">
        <v>1980</v>
      </c>
      <c r="F12583" s="1">
        <v>2.4980324074074075E-2</v>
      </c>
      <c r="G12583">
        <f>_xlfn.XLOOKUP($A12583,Product_pricing!$B:$B,Product_pricing!$C:$C)</f>
        <v>23</v>
      </c>
      <c r="H12583">
        <f t="shared" si="588"/>
        <v>19.78</v>
      </c>
      <c r="I12583" s="10">
        <f t="shared" si="589"/>
        <v>1.745462719078297E-2</v>
      </c>
      <c r="J12583" t="str">
        <f>_xlfn.XLOOKUP(A12583,Product_Details!$A:$A,Product_Details!$G:$G,"mens")</f>
        <v>Womens</v>
      </c>
      <c r="K12583">
        <f t="shared" si="590"/>
        <v>3767.5</v>
      </c>
    </row>
    <row r="12584" spans="1:11" ht="15">
      <c r="A12584" t="s">
        <v>32</v>
      </c>
      <c r="B12584">
        <v>3</v>
      </c>
      <c r="C12584">
        <v>14</v>
      </c>
      <c r="D12584" t="s">
        <v>33</v>
      </c>
      <c r="E12584" t="s">
        <v>1980</v>
      </c>
      <c r="F12584" s="1">
        <v>2.4980324074074075E-2</v>
      </c>
      <c r="G12584">
        <f>_xlfn.XLOOKUP($A12584,Product_pricing!$B:$B,Product_pricing!$C:$C)</f>
        <v>36</v>
      </c>
      <c r="H12584">
        <f t="shared" si="588"/>
        <v>92.88</v>
      </c>
      <c r="I12584" s="10">
        <f t="shared" si="589"/>
        <v>8.1960858113241775E-2</v>
      </c>
      <c r="J12584" t="str">
        <f>_xlfn.XLOOKUP(A12584,Product_Details!$A:$A,Product_Details!$G:$G,"mens")</f>
        <v>Mens</v>
      </c>
      <c r="K12584">
        <f t="shared" si="590"/>
        <v>2520</v>
      </c>
    </row>
    <row r="12585" spans="1:11" ht="15">
      <c r="A12585" t="s">
        <v>26</v>
      </c>
      <c r="B12585">
        <v>5</v>
      </c>
      <c r="C12585">
        <v>14</v>
      </c>
      <c r="D12585" t="s">
        <v>33</v>
      </c>
      <c r="E12585" t="s">
        <v>1980</v>
      </c>
      <c r="F12585" s="1">
        <v>2.4980324074074075E-2</v>
      </c>
      <c r="G12585">
        <f>_xlfn.XLOOKUP($A12585,Product_pricing!$B:$B,Product_pricing!$C:$C)</f>
        <v>17</v>
      </c>
      <c r="H12585">
        <f t="shared" si="588"/>
        <v>73.099999999999994</v>
      </c>
      <c r="I12585" s="10">
        <f t="shared" si="589"/>
        <v>6.4506230922458802E-2</v>
      </c>
      <c r="J12585" t="str">
        <f>_xlfn.XLOOKUP(A12585,Product_Details!$A:$A,Product_Details!$G:$G,"mens")</f>
        <v>Mens</v>
      </c>
      <c r="K12585">
        <f t="shared" si="590"/>
        <v>2520</v>
      </c>
    </row>
    <row r="12586" spans="1:11" ht="15">
      <c r="A12586" t="s">
        <v>27</v>
      </c>
      <c r="B12586">
        <v>4</v>
      </c>
      <c r="C12586">
        <v>14</v>
      </c>
      <c r="D12586" t="s">
        <v>33</v>
      </c>
      <c r="E12586" t="s">
        <v>1980</v>
      </c>
      <c r="F12586" s="1">
        <v>2.4980324074074075E-2</v>
      </c>
      <c r="G12586">
        <f>_xlfn.XLOOKUP($A12586,Product_pricing!$B:$B,Product_pricing!$C:$C)</f>
        <v>29</v>
      </c>
      <c r="H12586">
        <f t="shared" si="588"/>
        <v>99.76</v>
      </c>
      <c r="I12586" s="10">
        <f t="shared" si="589"/>
        <v>8.8032032788296716E-2</v>
      </c>
      <c r="J12586" t="str">
        <f>_xlfn.XLOOKUP(A12586,Product_Details!$A:$A,Product_Details!$G:$G,"mens")</f>
        <v>Mens</v>
      </c>
      <c r="K12586">
        <f t="shared" si="590"/>
        <v>2520</v>
      </c>
    </row>
    <row r="12587" spans="1:11" ht="15">
      <c r="A12587" t="s">
        <v>22</v>
      </c>
      <c r="B12587">
        <v>1</v>
      </c>
      <c r="C12587">
        <v>23</v>
      </c>
      <c r="D12587" t="s">
        <v>23</v>
      </c>
      <c r="E12587" t="s">
        <v>1981</v>
      </c>
      <c r="F12587" s="1">
        <v>2.1800925925925928E-2</v>
      </c>
      <c r="G12587">
        <f>_xlfn.XLOOKUP($A12587,Product_pricing!$B:$B,Product_pricing!$C:$C)</f>
        <v>13</v>
      </c>
      <c r="H12587">
        <f t="shared" si="588"/>
        <v>10.01</v>
      </c>
      <c r="I12587" s="10">
        <f t="shared" si="589"/>
        <v>8.8332061769331414E-3</v>
      </c>
      <c r="J12587" t="str">
        <f>_xlfn.XLOOKUP(A12587,Product_Details!$A:$A,Product_Details!$G:$G,"mens")</f>
        <v>Womens</v>
      </c>
      <c r="K12587">
        <f t="shared" si="590"/>
        <v>2511.6666666666665</v>
      </c>
    </row>
    <row r="12588" spans="1:11" ht="15">
      <c r="A12588" t="s">
        <v>35</v>
      </c>
      <c r="B12588">
        <v>5</v>
      </c>
      <c r="C12588">
        <v>23</v>
      </c>
      <c r="D12588" t="s">
        <v>23</v>
      </c>
      <c r="E12588" t="s">
        <v>1981</v>
      </c>
      <c r="F12588" s="1">
        <v>2.1800925925925928E-2</v>
      </c>
      <c r="G12588">
        <f>_xlfn.XLOOKUP($A12588,Product_pricing!$B:$B,Product_pricing!$C:$C)</f>
        <v>32</v>
      </c>
      <c r="H12588">
        <f t="shared" si="588"/>
        <v>123.2</v>
      </c>
      <c r="I12588" s="10">
        <f t="shared" si="589"/>
        <v>0.10871638371610021</v>
      </c>
      <c r="J12588" t="str">
        <f>_xlfn.XLOOKUP(A12588,Product_Details!$A:$A,Product_Details!$G:$G,"mens")</f>
        <v>Womens</v>
      </c>
      <c r="K12588">
        <f t="shared" si="590"/>
        <v>2511.6666666666665</v>
      </c>
    </row>
    <row r="12589" spans="1:11" ht="15">
      <c r="A12589" t="s">
        <v>36</v>
      </c>
      <c r="B12589">
        <v>5</v>
      </c>
      <c r="C12589">
        <v>23</v>
      </c>
      <c r="D12589" t="s">
        <v>23</v>
      </c>
      <c r="E12589" t="s">
        <v>1981</v>
      </c>
      <c r="F12589" s="1">
        <v>2.1800925925925928E-2</v>
      </c>
      <c r="G12589">
        <f>_xlfn.XLOOKUP($A12589,Product_pricing!$B:$B,Product_pricing!$C:$C)</f>
        <v>23</v>
      </c>
      <c r="H12589">
        <f t="shared" si="588"/>
        <v>88.55</v>
      </c>
      <c r="I12589" s="10">
        <f t="shared" si="589"/>
        <v>7.8139900795947015E-2</v>
      </c>
      <c r="J12589" t="str">
        <f>_xlfn.XLOOKUP(A12589,Product_Details!$A:$A,Product_Details!$G:$G,"mens")</f>
        <v>Womens</v>
      </c>
      <c r="K12589">
        <f t="shared" si="590"/>
        <v>2511.6666666666665</v>
      </c>
    </row>
    <row r="12590" spans="1:11" ht="15">
      <c r="A12590" t="s">
        <v>25</v>
      </c>
      <c r="B12590">
        <v>4</v>
      </c>
      <c r="C12590">
        <v>23</v>
      </c>
      <c r="D12590" t="s">
        <v>23</v>
      </c>
      <c r="E12590" t="s">
        <v>1981</v>
      </c>
      <c r="F12590" s="1">
        <v>2.1800925925925928E-2</v>
      </c>
      <c r="G12590">
        <f>_xlfn.XLOOKUP($A12590,Product_pricing!$B:$B,Product_pricing!$C:$C)</f>
        <v>40</v>
      </c>
      <c r="H12590">
        <f t="shared" si="588"/>
        <v>123.2</v>
      </c>
      <c r="I12590" s="10">
        <f t="shared" si="589"/>
        <v>0.10871638371610021</v>
      </c>
      <c r="J12590" t="str">
        <f>_xlfn.XLOOKUP(A12590,Product_Details!$A:$A,Product_Details!$G:$G,"mens")</f>
        <v>Mens</v>
      </c>
      <c r="K12590">
        <f t="shared" si="590"/>
        <v>2520</v>
      </c>
    </row>
    <row r="12591" spans="1:11" ht="15">
      <c r="A12591" t="s">
        <v>31</v>
      </c>
      <c r="B12591">
        <v>3</v>
      </c>
      <c r="C12591">
        <v>23</v>
      </c>
      <c r="D12591" t="s">
        <v>23</v>
      </c>
      <c r="E12591" t="s">
        <v>1981</v>
      </c>
      <c r="F12591" s="1">
        <v>2.1800925925925928E-2</v>
      </c>
      <c r="G12591">
        <f>_xlfn.XLOOKUP($A12591,Product_pricing!$B:$B,Product_pricing!$C:$C)</f>
        <v>57</v>
      </c>
      <c r="H12591">
        <f t="shared" si="588"/>
        <v>131.67000000000002</v>
      </c>
      <c r="I12591" s="10">
        <f t="shared" si="589"/>
        <v>0.1161906350965821</v>
      </c>
      <c r="J12591" t="str">
        <f>_xlfn.XLOOKUP(A12591,Product_Details!$A:$A,Product_Details!$G:$G,"mens")</f>
        <v>Mens</v>
      </c>
      <c r="K12591">
        <f t="shared" si="590"/>
        <v>2520</v>
      </c>
    </row>
    <row r="12592" spans="1:11" ht="15">
      <c r="A12592" t="s">
        <v>26</v>
      </c>
      <c r="B12592">
        <v>1</v>
      </c>
      <c r="C12592">
        <v>23</v>
      </c>
      <c r="D12592" t="s">
        <v>23</v>
      </c>
      <c r="E12592" t="s">
        <v>1981</v>
      </c>
      <c r="F12592" s="1">
        <v>2.1800925925925928E-2</v>
      </c>
      <c r="G12592">
        <f>_xlfn.XLOOKUP($A12592,Product_pricing!$B:$B,Product_pricing!$C:$C)</f>
        <v>17</v>
      </c>
      <c r="H12592">
        <f t="shared" si="588"/>
        <v>13.09</v>
      </c>
      <c r="I12592" s="10">
        <f t="shared" si="589"/>
        <v>1.1551115769835647E-2</v>
      </c>
      <c r="J12592" t="str">
        <f>_xlfn.XLOOKUP(A12592,Product_Details!$A:$A,Product_Details!$G:$G,"mens")</f>
        <v>Mens</v>
      </c>
      <c r="K12592">
        <f t="shared" si="590"/>
        <v>2520</v>
      </c>
    </row>
    <row r="12593" spans="1:11" ht="15">
      <c r="A12593" t="s">
        <v>35</v>
      </c>
      <c r="B12593">
        <v>4</v>
      </c>
      <c r="C12593">
        <v>7</v>
      </c>
      <c r="D12593" t="s">
        <v>33</v>
      </c>
      <c r="E12593" t="s">
        <v>1982</v>
      </c>
      <c r="F12593" s="1">
        <v>2.3424768518518518E-2</v>
      </c>
      <c r="G12593">
        <f>_xlfn.XLOOKUP($A12593,Product_pricing!$B:$B,Product_pricing!$C:$C)</f>
        <v>32</v>
      </c>
      <c r="H12593">
        <f t="shared" si="588"/>
        <v>119.03999999999999</v>
      </c>
      <c r="I12593" s="10">
        <f t="shared" si="589"/>
        <v>0.1050454408893228</v>
      </c>
      <c r="J12593" t="str">
        <f>_xlfn.XLOOKUP(A12593,Product_Details!$A:$A,Product_Details!$G:$G,"mens")</f>
        <v>Womens</v>
      </c>
      <c r="K12593">
        <f t="shared" si="590"/>
        <v>1883.75</v>
      </c>
    </row>
    <row r="12594" spans="1:11" ht="15">
      <c r="A12594" t="s">
        <v>29</v>
      </c>
      <c r="B12594">
        <v>5</v>
      </c>
      <c r="C12594">
        <v>7</v>
      </c>
      <c r="D12594" t="s">
        <v>33</v>
      </c>
      <c r="E12594" t="s">
        <v>1982</v>
      </c>
      <c r="F12594" s="1">
        <v>2.3424768518518518E-2</v>
      </c>
      <c r="G12594">
        <f>_xlfn.XLOOKUP($A12594,Product_pricing!$B:$B,Product_pricing!$C:$C)</f>
        <v>10</v>
      </c>
      <c r="H12594">
        <f t="shared" si="588"/>
        <v>46.5</v>
      </c>
      <c r="I12594" s="10">
        <f t="shared" si="589"/>
        <v>4.1033375347391716E-2</v>
      </c>
      <c r="J12594" t="str">
        <f>_xlfn.XLOOKUP(A12594,Product_Details!$A:$A,Product_Details!$G:$G,"mens")</f>
        <v>Womens</v>
      </c>
      <c r="K12594">
        <f t="shared" si="590"/>
        <v>1883.75</v>
      </c>
    </row>
    <row r="12595" spans="1:11" ht="15">
      <c r="A12595" t="s">
        <v>36</v>
      </c>
      <c r="B12595">
        <v>5</v>
      </c>
      <c r="C12595">
        <v>7</v>
      </c>
      <c r="D12595" t="s">
        <v>33</v>
      </c>
      <c r="E12595" t="s">
        <v>1982</v>
      </c>
      <c r="F12595" s="1">
        <v>2.3424768518518518E-2</v>
      </c>
      <c r="G12595">
        <f>_xlfn.XLOOKUP($A12595,Product_pricing!$B:$B,Product_pricing!$C:$C)</f>
        <v>23</v>
      </c>
      <c r="H12595">
        <f t="shared" si="588"/>
        <v>106.94999999999999</v>
      </c>
      <c r="I12595" s="10">
        <f t="shared" si="589"/>
        <v>9.4376763299000938E-2</v>
      </c>
      <c r="J12595" t="str">
        <f>_xlfn.XLOOKUP(A12595,Product_Details!$A:$A,Product_Details!$G:$G,"mens")</f>
        <v>Womens</v>
      </c>
      <c r="K12595">
        <f t="shared" si="590"/>
        <v>1883.75</v>
      </c>
    </row>
    <row r="12596" spans="1:11" ht="15">
      <c r="A12596" t="s">
        <v>30</v>
      </c>
      <c r="B12596">
        <v>3</v>
      </c>
      <c r="C12596">
        <v>7</v>
      </c>
      <c r="D12596" t="s">
        <v>33</v>
      </c>
      <c r="E12596" t="s">
        <v>1982</v>
      </c>
      <c r="F12596" s="1">
        <v>2.3424768518518518E-2</v>
      </c>
      <c r="G12596">
        <f>_xlfn.XLOOKUP($A12596,Product_pricing!$B:$B,Product_pricing!$C:$C)</f>
        <v>19</v>
      </c>
      <c r="H12596">
        <f t="shared" si="588"/>
        <v>53.01</v>
      </c>
      <c r="I12596" s="10">
        <f t="shared" si="589"/>
        <v>4.6778047896026555E-2</v>
      </c>
      <c r="J12596" t="str">
        <f>_xlfn.XLOOKUP(A12596,Product_Details!$A:$A,Product_Details!$G:$G,"mens")</f>
        <v>Womens</v>
      </c>
      <c r="K12596">
        <f t="shared" si="590"/>
        <v>1883.75</v>
      </c>
    </row>
    <row r="12597" spans="1:11" ht="15">
      <c r="A12597" t="s">
        <v>41</v>
      </c>
      <c r="B12597">
        <v>2</v>
      </c>
      <c r="C12597">
        <v>7</v>
      </c>
      <c r="D12597" t="s">
        <v>33</v>
      </c>
      <c r="E12597" t="s">
        <v>1982</v>
      </c>
      <c r="F12597" s="1">
        <v>2.3424768518518518E-2</v>
      </c>
      <c r="G12597">
        <f>_xlfn.XLOOKUP($A12597,Product_pricing!$B:$B,Product_pricing!$C:$C)</f>
        <v>10</v>
      </c>
      <c r="H12597">
        <f t="shared" si="588"/>
        <v>18.599999999999998</v>
      </c>
      <c r="I12597" s="10">
        <f t="shared" si="589"/>
        <v>1.6413350138956683E-2</v>
      </c>
      <c r="J12597" t="str">
        <f>_xlfn.XLOOKUP(A12597,Product_Details!$A:$A,Product_Details!$G:$G,"mens")</f>
        <v>Mens</v>
      </c>
      <c r="K12597">
        <f t="shared" si="590"/>
        <v>7560</v>
      </c>
    </row>
    <row r="12598" spans="1:11" ht="15">
      <c r="A12598" t="s">
        <v>36</v>
      </c>
      <c r="B12598">
        <v>1</v>
      </c>
      <c r="C12598">
        <v>15</v>
      </c>
      <c r="D12598" t="s">
        <v>33</v>
      </c>
      <c r="E12598" t="s">
        <v>1983</v>
      </c>
      <c r="F12598" s="1">
        <v>8.2881944444444453E-3</v>
      </c>
      <c r="G12598">
        <f>_xlfn.XLOOKUP($A12598,Product_pricing!$B:$B,Product_pricing!$C:$C)</f>
        <v>23</v>
      </c>
      <c r="H12598">
        <f t="shared" si="588"/>
        <v>19.55</v>
      </c>
      <c r="I12598" s="10">
        <f t="shared" si="589"/>
        <v>1.7251666409494798E-2</v>
      </c>
      <c r="J12598" t="str">
        <f>_xlfn.XLOOKUP(A12598,Product_Details!$A:$A,Product_Details!$G:$G,"mens")</f>
        <v>Womens</v>
      </c>
      <c r="K12598">
        <f t="shared" si="590"/>
        <v>3767.5</v>
      </c>
    </row>
    <row r="12599" spans="1:11" ht="15">
      <c r="A12599" t="s">
        <v>30</v>
      </c>
      <c r="B12599">
        <v>3</v>
      </c>
      <c r="C12599">
        <v>15</v>
      </c>
      <c r="D12599" t="s">
        <v>33</v>
      </c>
      <c r="E12599" t="s">
        <v>1983</v>
      </c>
      <c r="F12599" s="1">
        <v>8.2881944444444453E-3</v>
      </c>
      <c r="G12599">
        <f>_xlfn.XLOOKUP($A12599,Product_pricing!$B:$B,Product_pricing!$C:$C)</f>
        <v>19</v>
      </c>
      <c r="H12599">
        <f t="shared" si="588"/>
        <v>48.449999999999996</v>
      </c>
      <c r="I12599" s="10">
        <f t="shared" si="589"/>
        <v>4.2754129797443627E-2</v>
      </c>
      <c r="J12599" t="str">
        <f>_xlfn.XLOOKUP(A12599,Product_Details!$A:$A,Product_Details!$G:$G,"mens")</f>
        <v>Womens</v>
      </c>
      <c r="K12599">
        <f t="shared" si="590"/>
        <v>3767.5</v>
      </c>
    </row>
    <row r="12600" spans="1:11" ht="15">
      <c r="A12600" t="s">
        <v>31</v>
      </c>
      <c r="B12600">
        <v>5</v>
      </c>
      <c r="C12600">
        <v>15</v>
      </c>
      <c r="D12600" t="s">
        <v>33</v>
      </c>
      <c r="E12600" t="s">
        <v>1983</v>
      </c>
      <c r="F12600" s="1">
        <v>8.2881944444444453E-3</v>
      </c>
      <c r="G12600">
        <f>_xlfn.XLOOKUP($A12600,Product_pricing!$B:$B,Product_pricing!$C:$C)</f>
        <v>57</v>
      </c>
      <c r="H12600">
        <f t="shared" si="588"/>
        <v>242.25</v>
      </c>
      <c r="I12600" s="10">
        <f t="shared" si="589"/>
        <v>0.21377064898721815</v>
      </c>
      <c r="J12600" t="str">
        <f>_xlfn.XLOOKUP(A12600,Product_Details!$A:$A,Product_Details!$G:$G,"mens")</f>
        <v>Mens</v>
      </c>
      <c r="K12600">
        <f t="shared" si="590"/>
        <v>7560</v>
      </c>
    </row>
    <row r="12601" spans="1:11" ht="15">
      <c r="A12601" t="s">
        <v>22</v>
      </c>
      <c r="B12601">
        <v>3</v>
      </c>
      <c r="C12601">
        <v>11</v>
      </c>
      <c r="D12601" t="s">
        <v>23</v>
      </c>
      <c r="E12601" s="2" t="s">
        <v>1984</v>
      </c>
      <c r="F12601" s="1">
        <v>2.6251157407407411E-2</v>
      </c>
      <c r="G12601">
        <f>_xlfn.XLOOKUP($A12601,Product_pricing!$B:$B,Product_pricing!$C:$C)</f>
        <v>13</v>
      </c>
      <c r="H12601">
        <f t="shared" si="588"/>
        <v>34.71</v>
      </c>
      <c r="I12601" s="10">
        <f t="shared" si="589"/>
        <v>3.0629429210924011E-2</v>
      </c>
      <c r="J12601" t="str">
        <f>_xlfn.XLOOKUP(A12601,Product_Details!$A:$A,Product_Details!$G:$G,"mens")</f>
        <v>Womens</v>
      </c>
      <c r="K12601">
        <f t="shared" si="590"/>
        <v>1883.75</v>
      </c>
    </row>
    <row r="12602" spans="1:11" ht="15">
      <c r="A12602" t="s">
        <v>29</v>
      </c>
      <c r="B12602">
        <v>3</v>
      </c>
      <c r="C12602">
        <v>11</v>
      </c>
      <c r="D12602" t="s">
        <v>23</v>
      </c>
      <c r="E12602" s="2" t="s">
        <v>1984</v>
      </c>
      <c r="F12602" s="1">
        <v>2.6251157407407411E-2</v>
      </c>
      <c r="G12602">
        <f>_xlfn.XLOOKUP($A12602,Product_pricing!$B:$B,Product_pricing!$C:$C)</f>
        <v>10</v>
      </c>
      <c r="H12602">
        <f t="shared" si="588"/>
        <v>26.7</v>
      </c>
      <c r="I12602" s="10">
        <f t="shared" si="589"/>
        <v>2.3561099393018467E-2</v>
      </c>
      <c r="J12602" t="str">
        <f>_xlfn.XLOOKUP(A12602,Product_Details!$A:$A,Product_Details!$G:$G,"mens")</f>
        <v>Womens</v>
      </c>
      <c r="K12602">
        <f t="shared" si="590"/>
        <v>1883.75</v>
      </c>
    </row>
    <row r="12603" spans="1:11" ht="15">
      <c r="A12603" t="s">
        <v>36</v>
      </c>
      <c r="B12603">
        <v>3</v>
      </c>
      <c r="C12603">
        <v>11</v>
      </c>
      <c r="D12603" t="s">
        <v>23</v>
      </c>
      <c r="E12603" s="2" t="s">
        <v>1984</v>
      </c>
      <c r="F12603" s="1">
        <v>2.6251157407407411E-2</v>
      </c>
      <c r="G12603">
        <f>_xlfn.XLOOKUP($A12603,Product_pricing!$B:$B,Product_pricing!$C:$C)</f>
        <v>23</v>
      </c>
      <c r="H12603">
        <f t="shared" si="588"/>
        <v>61.410000000000004</v>
      </c>
      <c r="I12603" s="10">
        <f t="shared" si="589"/>
        <v>5.4190528603942488E-2</v>
      </c>
      <c r="J12603" t="str">
        <f>_xlfn.XLOOKUP(A12603,Product_Details!$A:$A,Product_Details!$G:$G,"mens")</f>
        <v>Womens</v>
      </c>
      <c r="K12603">
        <f t="shared" si="590"/>
        <v>1883.75</v>
      </c>
    </row>
    <row r="12604" spans="1:11" ht="15">
      <c r="A12604" t="s">
        <v>30</v>
      </c>
      <c r="B12604">
        <v>4</v>
      </c>
      <c r="C12604">
        <v>11</v>
      </c>
      <c r="D12604" t="s">
        <v>23</v>
      </c>
      <c r="E12604" s="2" t="s">
        <v>1984</v>
      </c>
      <c r="F12604" s="1">
        <v>2.6251157407407411E-2</v>
      </c>
      <c r="G12604">
        <f>_xlfn.XLOOKUP($A12604,Product_pricing!$B:$B,Product_pricing!$C:$C)</f>
        <v>19</v>
      </c>
      <c r="H12604">
        <f t="shared" si="588"/>
        <v>67.64</v>
      </c>
      <c r="I12604" s="10">
        <f t="shared" si="589"/>
        <v>5.9688118462313457E-2</v>
      </c>
      <c r="J12604" t="str">
        <f>_xlfn.XLOOKUP(A12604,Product_Details!$A:$A,Product_Details!$G:$G,"mens")</f>
        <v>Womens</v>
      </c>
      <c r="K12604">
        <f t="shared" si="590"/>
        <v>1883.75</v>
      </c>
    </row>
    <row r="12605" spans="1:11" ht="15">
      <c r="A12605" t="s">
        <v>25</v>
      </c>
      <c r="B12605">
        <v>3</v>
      </c>
      <c r="C12605">
        <v>11</v>
      </c>
      <c r="D12605" t="s">
        <v>23</v>
      </c>
      <c r="E12605" s="2" t="s">
        <v>1984</v>
      </c>
      <c r="F12605" s="1">
        <v>2.6251157407407411E-2</v>
      </c>
      <c r="G12605">
        <f>_xlfn.XLOOKUP($A12605,Product_pricing!$B:$B,Product_pricing!$C:$C)</f>
        <v>40</v>
      </c>
      <c r="H12605">
        <f t="shared" si="588"/>
        <v>106.8</v>
      </c>
      <c r="I12605" s="10">
        <f t="shared" si="589"/>
        <v>9.4244397572073868E-2</v>
      </c>
      <c r="J12605" t="str">
        <f>_xlfn.XLOOKUP(A12605,Product_Details!$A:$A,Product_Details!$G:$G,"mens")</f>
        <v>Mens</v>
      </c>
      <c r="K12605">
        <f t="shared" si="590"/>
        <v>1890</v>
      </c>
    </row>
    <row r="12606" spans="1:11" ht="15">
      <c r="A12606" t="s">
        <v>41</v>
      </c>
      <c r="B12606">
        <v>2</v>
      </c>
      <c r="C12606">
        <v>11</v>
      </c>
      <c r="D12606" t="s">
        <v>23</v>
      </c>
      <c r="E12606" s="2" t="s">
        <v>1984</v>
      </c>
      <c r="F12606" s="1">
        <v>2.6251157407407411E-2</v>
      </c>
      <c r="G12606">
        <f>_xlfn.XLOOKUP($A12606,Product_pricing!$B:$B,Product_pricing!$C:$C)</f>
        <v>10</v>
      </c>
      <c r="H12606">
        <f t="shared" si="588"/>
        <v>17.8</v>
      </c>
      <c r="I12606" s="10">
        <f t="shared" si="589"/>
        <v>1.5707399595345648E-2</v>
      </c>
      <c r="J12606" t="str">
        <f>_xlfn.XLOOKUP(A12606,Product_Details!$A:$A,Product_Details!$G:$G,"mens")</f>
        <v>Mens</v>
      </c>
      <c r="K12606">
        <f t="shared" si="590"/>
        <v>1890</v>
      </c>
    </row>
    <row r="12607" spans="1:11" ht="15">
      <c r="A12607" t="s">
        <v>32</v>
      </c>
      <c r="B12607">
        <v>1</v>
      </c>
      <c r="C12607">
        <v>11</v>
      </c>
      <c r="D12607" t="s">
        <v>23</v>
      </c>
      <c r="E12607" s="2" t="s">
        <v>1984</v>
      </c>
      <c r="F12607" s="1">
        <v>2.6251157407407411E-2</v>
      </c>
      <c r="G12607">
        <f>_xlfn.XLOOKUP($A12607,Product_pricing!$B:$B,Product_pricing!$C:$C)</f>
        <v>36</v>
      </c>
      <c r="H12607">
        <f t="shared" si="588"/>
        <v>32.04</v>
      </c>
      <c r="I12607" s="10">
        <f t="shared" si="589"/>
        <v>2.8273319271622164E-2</v>
      </c>
      <c r="J12607" t="str">
        <f>_xlfn.XLOOKUP(A12607,Product_Details!$A:$A,Product_Details!$G:$G,"mens")</f>
        <v>Mens</v>
      </c>
      <c r="K12607">
        <f t="shared" si="590"/>
        <v>1890</v>
      </c>
    </row>
    <row r="12608" spans="1:11" ht="15">
      <c r="A12608" t="s">
        <v>27</v>
      </c>
      <c r="B12608">
        <v>4</v>
      </c>
      <c r="C12608">
        <v>11</v>
      </c>
      <c r="D12608" t="s">
        <v>23</v>
      </c>
      <c r="E12608" s="2" t="s">
        <v>1984</v>
      </c>
      <c r="F12608" s="1">
        <v>2.6251157407407411E-2</v>
      </c>
      <c r="G12608">
        <f>_xlfn.XLOOKUP($A12608,Product_pricing!$B:$B,Product_pricing!$C:$C)</f>
        <v>29</v>
      </c>
      <c r="H12608">
        <f t="shared" si="588"/>
        <v>103.24</v>
      </c>
      <c r="I12608" s="10">
        <f t="shared" si="589"/>
        <v>9.1102917653004739E-2</v>
      </c>
      <c r="J12608" t="str">
        <f>_xlfn.XLOOKUP(A12608,Product_Details!$A:$A,Product_Details!$G:$G,"mens")</f>
        <v>Mens</v>
      </c>
      <c r="K12608">
        <f t="shared" si="590"/>
        <v>1890</v>
      </c>
    </row>
    <row r="12609" spans="1:11" ht="15">
      <c r="A12609" t="s">
        <v>36</v>
      </c>
      <c r="B12609">
        <v>5</v>
      </c>
      <c r="C12609">
        <v>14</v>
      </c>
      <c r="D12609" t="s">
        <v>33</v>
      </c>
      <c r="E12609">
        <v>910865</v>
      </c>
      <c r="F12609" s="1">
        <v>3.2255787037037034E-2</v>
      </c>
      <c r="G12609">
        <f>_xlfn.XLOOKUP($A12609,Product_pricing!$B:$B,Product_pricing!$C:$C)</f>
        <v>23</v>
      </c>
      <c r="H12609">
        <f t="shared" si="588"/>
        <v>98.899999999999991</v>
      </c>
      <c r="I12609" s="10">
        <f t="shared" si="589"/>
        <v>8.7273135953914852E-2</v>
      </c>
      <c r="J12609" t="str">
        <f>_xlfn.XLOOKUP(A12609,Product_Details!$A:$A,Product_Details!$G:$G,"mens")</f>
        <v>Womens</v>
      </c>
      <c r="K12609">
        <f t="shared" si="590"/>
        <v>7535</v>
      </c>
    </row>
    <row r="12610" spans="1:11" ht="15">
      <c r="A12610" t="s">
        <v>27</v>
      </c>
      <c r="B12610">
        <v>2</v>
      </c>
      <c r="C12610">
        <v>14</v>
      </c>
      <c r="D12610" t="s">
        <v>33</v>
      </c>
      <c r="E12610">
        <v>910865</v>
      </c>
      <c r="F12610" s="1">
        <v>3.2255787037037034E-2</v>
      </c>
      <c r="G12610">
        <f>_xlfn.XLOOKUP($A12610,Product_pricing!$B:$B,Product_pricing!$C:$C)</f>
        <v>29</v>
      </c>
      <c r="H12610">
        <f t="shared" si="588"/>
        <v>49.88</v>
      </c>
      <c r="I12610" s="10">
        <f t="shared" si="589"/>
        <v>4.4016016394148358E-2</v>
      </c>
      <c r="J12610" t="str">
        <f>_xlfn.XLOOKUP(A12610,Product_Details!$A:$A,Product_Details!$G:$G,"mens")</f>
        <v>Mens</v>
      </c>
      <c r="K12610">
        <f t="shared" si="590"/>
        <v>7560</v>
      </c>
    </row>
    <row r="12611" spans="1:11" ht="15">
      <c r="A12611" t="s">
        <v>35</v>
      </c>
      <c r="B12611">
        <v>3</v>
      </c>
      <c r="C12611">
        <v>18</v>
      </c>
      <c r="D12611" t="s">
        <v>23</v>
      </c>
      <c r="E12611">
        <v>922576</v>
      </c>
      <c r="F12611" s="1">
        <v>2.3019675925925926E-2</v>
      </c>
      <c r="G12611">
        <f>_xlfn.XLOOKUP($A12611,Product_pricing!$B:$B,Product_pricing!$C:$C)</f>
        <v>32</v>
      </c>
      <c r="H12611">
        <f t="shared" ref="H12611:H12674" si="591">B12611*G12611*(1-C12611/100)</f>
        <v>78.72</v>
      </c>
      <c r="I12611" s="10">
        <f t="shared" ref="I12611:I12674" si="592">(H12611/SUM($H:$H))*1000</f>
        <v>6.9465533491326364E-2</v>
      </c>
      <c r="J12611" t="str">
        <f>_xlfn.XLOOKUP(A12611,Product_Details!$A:$A,Product_Details!$G:$G,"mens")</f>
        <v>Womens</v>
      </c>
      <c r="K12611">
        <f t="shared" ref="K12611:K12674" si="593">COUNTIFS($J:$J, J12611) / COUNTIFS($J:$J, J12611, $E:$E, E12611)</f>
        <v>1507</v>
      </c>
    </row>
    <row r="12612" spans="1:11" ht="15">
      <c r="A12612" t="s">
        <v>29</v>
      </c>
      <c r="B12612">
        <v>5</v>
      </c>
      <c r="C12612">
        <v>18</v>
      </c>
      <c r="D12612" t="s">
        <v>23</v>
      </c>
      <c r="E12612">
        <v>922576</v>
      </c>
      <c r="F12612" s="1">
        <v>2.3019675925925926E-2</v>
      </c>
      <c r="G12612">
        <f>_xlfn.XLOOKUP($A12612,Product_pricing!$B:$B,Product_pricing!$C:$C)</f>
        <v>10</v>
      </c>
      <c r="H12612">
        <f t="shared" si="591"/>
        <v>41</v>
      </c>
      <c r="I12612" s="10">
        <f t="shared" si="592"/>
        <v>3.6179965360065812E-2</v>
      </c>
      <c r="J12612" t="str">
        <f>_xlfn.XLOOKUP(A12612,Product_Details!$A:$A,Product_Details!$G:$G,"mens")</f>
        <v>Womens</v>
      </c>
      <c r="K12612">
        <f t="shared" si="593"/>
        <v>1507</v>
      </c>
    </row>
    <row r="12613" spans="1:11" ht="15">
      <c r="A12613" t="s">
        <v>36</v>
      </c>
      <c r="B12613">
        <v>3</v>
      </c>
      <c r="C12613">
        <v>18</v>
      </c>
      <c r="D12613" t="s">
        <v>23</v>
      </c>
      <c r="E12613">
        <v>922576</v>
      </c>
      <c r="F12613" s="1">
        <v>2.3019675925925926E-2</v>
      </c>
      <c r="G12613">
        <f>_xlfn.XLOOKUP($A12613,Product_pricing!$B:$B,Product_pricing!$C:$C)</f>
        <v>23</v>
      </c>
      <c r="H12613">
        <f t="shared" si="591"/>
        <v>56.580000000000005</v>
      </c>
      <c r="I12613" s="10">
        <f t="shared" si="592"/>
        <v>4.9928352196890825E-2</v>
      </c>
      <c r="J12613" t="str">
        <f>_xlfn.XLOOKUP(A12613,Product_Details!$A:$A,Product_Details!$G:$G,"mens")</f>
        <v>Womens</v>
      </c>
      <c r="K12613">
        <f t="shared" si="593"/>
        <v>1507</v>
      </c>
    </row>
    <row r="12614" spans="1:11" ht="15">
      <c r="A12614" t="s">
        <v>30</v>
      </c>
      <c r="B12614">
        <v>3</v>
      </c>
      <c r="C12614">
        <v>18</v>
      </c>
      <c r="D12614" t="s">
        <v>23</v>
      </c>
      <c r="E12614">
        <v>922576</v>
      </c>
      <c r="F12614" s="1">
        <v>2.3019675925925926E-2</v>
      </c>
      <c r="G12614">
        <f>_xlfn.XLOOKUP($A12614,Product_pricing!$B:$B,Product_pricing!$C:$C)</f>
        <v>19</v>
      </c>
      <c r="H12614">
        <f t="shared" si="591"/>
        <v>46.74</v>
      </c>
      <c r="I12614" s="10">
        <f t="shared" si="592"/>
        <v>4.1245160510475033E-2</v>
      </c>
      <c r="J12614" t="str">
        <f>_xlfn.XLOOKUP(A12614,Product_Details!$A:$A,Product_Details!$G:$G,"mens")</f>
        <v>Womens</v>
      </c>
      <c r="K12614">
        <f t="shared" si="593"/>
        <v>1507</v>
      </c>
    </row>
    <row r="12615" spans="1:11" ht="15">
      <c r="A12615" t="s">
        <v>38</v>
      </c>
      <c r="B12615">
        <v>4</v>
      </c>
      <c r="C12615">
        <v>18</v>
      </c>
      <c r="D12615" t="s">
        <v>23</v>
      </c>
      <c r="E12615">
        <v>922576</v>
      </c>
      <c r="F12615" s="1">
        <v>2.3019675925925926E-2</v>
      </c>
      <c r="G12615">
        <f>_xlfn.XLOOKUP($A12615,Product_pricing!$B:$B,Product_pricing!$C:$C)</f>
        <v>54</v>
      </c>
      <c r="H12615">
        <f t="shared" si="591"/>
        <v>177.12</v>
      </c>
      <c r="I12615" s="10">
        <f t="shared" si="592"/>
        <v>0.15629745035548434</v>
      </c>
      <c r="J12615" t="str">
        <f>_xlfn.XLOOKUP(A12615,Product_Details!$A:$A,Product_Details!$G:$G,"mens")</f>
        <v>Womens</v>
      </c>
      <c r="K12615">
        <f t="shared" si="593"/>
        <v>1507</v>
      </c>
    </row>
    <row r="12616" spans="1:11" ht="15">
      <c r="A12616" t="s">
        <v>25</v>
      </c>
      <c r="B12616">
        <v>2</v>
      </c>
      <c r="C12616">
        <v>18</v>
      </c>
      <c r="D12616" t="s">
        <v>23</v>
      </c>
      <c r="E12616">
        <v>922576</v>
      </c>
      <c r="F12616" s="1">
        <v>2.3019675925925926E-2</v>
      </c>
      <c r="G12616">
        <f>_xlfn.XLOOKUP($A12616,Product_pricing!$B:$B,Product_pricing!$C:$C)</f>
        <v>40</v>
      </c>
      <c r="H12616">
        <f t="shared" si="591"/>
        <v>65.600000000000009</v>
      </c>
      <c r="I12616" s="10">
        <f t="shared" si="592"/>
        <v>5.7887944576105313E-2</v>
      </c>
      <c r="J12616" t="str">
        <f>_xlfn.XLOOKUP(A12616,Product_Details!$A:$A,Product_Details!$G:$G,"mens")</f>
        <v>Mens</v>
      </c>
      <c r="K12616">
        <f t="shared" si="593"/>
        <v>1890</v>
      </c>
    </row>
    <row r="12617" spans="1:11" ht="15">
      <c r="A12617" t="s">
        <v>41</v>
      </c>
      <c r="B12617">
        <v>3</v>
      </c>
      <c r="C12617">
        <v>18</v>
      </c>
      <c r="D12617" t="s">
        <v>23</v>
      </c>
      <c r="E12617">
        <v>922576</v>
      </c>
      <c r="F12617" s="1">
        <v>2.3019675925925926E-2</v>
      </c>
      <c r="G12617">
        <f>_xlfn.XLOOKUP($A12617,Product_pricing!$B:$B,Product_pricing!$C:$C)</f>
        <v>10</v>
      </c>
      <c r="H12617">
        <f t="shared" si="591"/>
        <v>24.6</v>
      </c>
      <c r="I12617" s="10">
        <f t="shared" si="592"/>
        <v>2.1707979216039491E-2</v>
      </c>
      <c r="J12617" t="str">
        <f>_xlfn.XLOOKUP(A12617,Product_Details!$A:$A,Product_Details!$G:$G,"mens")</f>
        <v>Mens</v>
      </c>
      <c r="K12617">
        <f t="shared" si="593"/>
        <v>1890</v>
      </c>
    </row>
    <row r="12618" spans="1:11" ht="15">
      <c r="A12618" t="s">
        <v>32</v>
      </c>
      <c r="B12618">
        <v>5</v>
      </c>
      <c r="C12618">
        <v>18</v>
      </c>
      <c r="D12618" t="s">
        <v>23</v>
      </c>
      <c r="E12618">
        <v>922576</v>
      </c>
      <c r="F12618" s="1">
        <v>2.3019675925925926E-2</v>
      </c>
      <c r="G12618">
        <f>_xlfn.XLOOKUP($A12618,Product_pricing!$B:$B,Product_pricing!$C:$C)</f>
        <v>36</v>
      </c>
      <c r="H12618">
        <f t="shared" si="591"/>
        <v>147.60000000000002</v>
      </c>
      <c r="I12618" s="10">
        <f t="shared" si="592"/>
        <v>0.13024787529623694</v>
      </c>
      <c r="J12618" t="str">
        <f>_xlfn.XLOOKUP(A12618,Product_Details!$A:$A,Product_Details!$G:$G,"mens")</f>
        <v>Mens</v>
      </c>
      <c r="K12618">
        <f t="shared" si="593"/>
        <v>1890</v>
      </c>
    </row>
    <row r="12619" spans="1:11" ht="15">
      <c r="A12619" t="s">
        <v>26</v>
      </c>
      <c r="B12619">
        <v>5</v>
      </c>
      <c r="C12619">
        <v>18</v>
      </c>
      <c r="D12619" t="s">
        <v>23</v>
      </c>
      <c r="E12619">
        <v>922576</v>
      </c>
      <c r="F12619" s="1">
        <v>2.3019675925925926E-2</v>
      </c>
      <c r="G12619">
        <f>_xlfn.XLOOKUP($A12619,Product_pricing!$B:$B,Product_pricing!$C:$C)</f>
        <v>17</v>
      </c>
      <c r="H12619">
        <f t="shared" si="591"/>
        <v>69.7</v>
      </c>
      <c r="I12619" s="10">
        <f t="shared" si="592"/>
        <v>6.1505941112111884E-2</v>
      </c>
      <c r="J12619" t="str">
        <f>_xlfn.XLOOKUP(A12619,Product_Details!$A:$A,Product_Details!$G:$G,"mens")</f>
        <v>Mens</v>
      </c>
      <c r="K12619">
        <f t="shared" si="593"/>
        <v>1890</v>
      </c>
    </row>
    <row r="12620" spans="1:11" ht="15">
      <c r="A12620" t="s">
        <v>22</v>
      </c>
      <c r="B12620">
        <v>1</v>
      </c>
      <c r="C12620">
        <v>4</v>
      </c>
      <c r="D12620" t="s">
        <v>33</v>
      </c>
      <c r="E12620" t="s">
        <v>1985</v>
      </c>
      <c r="F12620" s="1">
        <v>4.0214120370370372E-2</v>
      </c>
      <c r="G12620">
        <f>_xlfn.XLOOKUP($A12620,Product_pricing!$B:$B,Product_pricing!$C:$C)</f>
        <v>13</v>
      </c>
      <c r="H12620">
        <f t="shared" si="591"/>
        <v>12.48</v>
      </c>
      <c r="I12620" s="10">
        <f t="shared" si="592"/>
        <v>1.1012828480332229E-2</v>
      </c>
      <c r="J12620" t="str">
        <f>_xlfn.XLOOKUP(A12620,Product_Details!$A:$A,Product_Details!$G:$G,"mens")</f>
        <v>Womens</v>
      </c>
      <c r="K12620">
        <f t="shared" si="593"/>
        <v>2511.6666666666665</v>
      </c>
    </row>
    <row r="12621" spans="1:11" ht="15">
      <c r="A12621" t="s">
        <v>35</v>
      </c>
      <c r="B12621">
        <v>3</v>
      </c>
      <c r="C12621">
        <v>4</v>
      </c>
      <c r="D12621" t="s">
        <v>33</v>
      </c>
      <c r="E12621" t="s">
        <v>1985</v>
      </c>
      <c r="F12621" s="1">
        <v>4.0214120370370372E-2</v>
      </c>
      <c r="G12621">
        <f>_xlfn.XLOOKUP($A12621,Product_pricing!$B:$B,Product_pricing!$C:$C)</f>
        <v>32</v>
      </c>
      <c r="H12621">
        <f t="shared" si="591"/>
        <v>92.16</v>
      </c>
      <c r="I12621" s="10">
        <f t="shared" si="592"/>
        <v>8.1325502623991838E-2</v>
      </c>
      <c r="J12621" t="str">
        <f>_xlfn.XLOOKUP(A12621,Product_Details!$A:$A,Product_Details!$G:$G,"mens")</f>
        <v>Womens</v>
      </c>
      <c r="K12621">
        <f t="shared" si="593"/>
        <v>2511.6666666666665</v>
      </c>
    </row>
    <row r="12622" spans="1:11" ht="15">
      <c r="A12622" t="s">
        <v>36</v>
      </c>
      <c r="B12622">
        <v>3</v>
      </c>
      <c r="C12622">
        <v>4</v>
      </c>
      <c r="D12622" t="s">
        <v>33</v>
      </c>
      <c r="E12622" t="s">
        <v>1985</v>
      </c>
      <c r="F12622" s="1">
        <v>4.0214120370370372E-2</v>
      </c>
      <c r="G12622">
        <f>_xlfn.XLOOKUP($A12622,Product_pricing!$B:$B,Product_pricing!$C:$C)</f>
        <v>23</v>
      </c>
      <c r="H12622">
        <f t="shared" si="591"/>
        <v>66.239999999999995</v>
      </c>
      <c r="I12622" s="10">
        <f t="shared" si="592"/>
        <v>5.845270501099413E-2</v>
      </c>
      <c r="J12622" t="str">
        <f>_xlfn.XLOOKUP(A12622,Product_Details!$A:$A,Product_Details!$G:$G,"mens")</f>
        <v>Womens</v>
      </c>
      <c r="K12622">
        <f t="shared" si="593"/>
        <v>2511.6666666666665</v>
      </c>
    </row>
    <row r="12623" spans="1:11" ht="15">
      <c r="A12623" t="s">
        <v>41</v>
      </c>
      <c r="B12623">
        <v>3</v>
      </c>
      <c r="C12623">
        <v>4</v>
      </c>
      <c r="D12623" t="s">
        <v>33</v>
      </c>
      <c r="E12623" t="s">
        <v>1985</v>
      </c>
      <c r="F12623" s="1">
        <v>4.0214120370370372E-2</v>
      </c>
      <c r="G12623">
        <f>_xlfn.XLOOKUP($A12623,Product_pricing!$B:$B,Product_pricing!$C:$C)</f>
        <v>10</v>
      </c>
      <c r="H12623">
        <f t="shared" si="591"/>
        <v>28.799999999999997</v>
      </c>
      <c r="I12623" s="10">
        <f t="shared" si="592"/>
        <v>2.541421956999745E-2</v>
      </c>
      <c r="J12623" t="str">
        <f>_xlfn.XLOOKUP(A12623,Product_Details!$A:$A,Product_Details!$G:$G,"mens")</f>
        <v>Mens</v>
      </c>
      <c r="K12623">
        <f t="shared" si="593"/>
        <v>3780</v>
      </c>
    </row>
    <row r="12624" spans="1:11" ht="15">
      <c r="A12624" t="s">
        <v>31</v>
      </c>
      <c r="B12624">
        <v>3</v>
      </c>
      <c r="C12624">
        <v>4</v>
      </c>
      <c r="D12624" t="s">
        <v>33</v>
      </c>
      <c r="E12624" t="s">
        <v>1985</v>
      </c>
      <c r="F12624" s="1">
        <v>4.0214120370370372E-2</v>
      </c>
      <c r="G12624">
        <f>_xlfn.XLOOKUP($A12624,Product_pricing!$B:$B,Product_pricing!$C:$C)</f>
        <v>57</v>
      </c>
      <c r="H12624">
        <f t="shared" si="591"/>
        <v>164.16</v>
      </c>
      <c r="I12624" s="10">
        <f t="shared" si="592"/>
        <v>0.14486105154898546</v>
      </c>
      <c r="J12624" t="str">
        <f>_xlfn.XLOOKUP(A12624,Product_Details!$A:$A,Product_Details!$G:$G,"mens")</f>
        <v>Mens</v>
      </c>
      <c r="K12624">
        <f t="shared" si="593"/>
        <v>3780</v>
      </c>
    </row>
    <row r="12625" spans="1:11" ht="15">
      <c r="A12625" t="s">
        <v>22</v>
      </c>
      <c r="B12625">
        <v>1</v>
      </c>
      <c r="C12625">
        <v>7</v>
      </c>
      <c r="D12625" t="s">
        <v>33</v>
      </c>
      <c r="E12625" t="s">
        <v>1986</v>
      </c>
      <c r="F12625" s="1">
        <v>2.1123842592592593E-2</v>
      </c>
      <c r="G12625">
        <f>_xlfn.XLOOKUP($A12625,Product_pricing!$B:$B,Product_pricing!$C:$C)</f>
        <v>13</v>
      </c>
      <c r="H12625">
        <f t="shared" si="591"/>
        <v>12.09</v>
      </c>
      <c r="I12625" s="10">
        <f t="shared" si="592"/>
        <v>1.0668677590321845E-2</v>
      </c>
      <c r="J12625" t="str">
        <f>_xlfn.XLOOKUP(A12625,Product_Details!$A:$A,Product_Details!$G:$G,"mens")</f>
        <v>Womens</v>
      </c>
      <c r="K12625">
        <f t="shared" si="593"/>
        <v>2511.6666666666665</v>
      </c>
    </row>
    <row r="12626" spans="1:11" ht="15">
      <c r="A12626" t="s">
        <v>35</v>
      </c>
      <c r="B12626">
        <v>5</v>
      </c>
      <c r="C12626">
        <v>7</v>
      </c>
      <c r="D12626" t="s">
        <v>33</v>
      </c>
      <c r="E12626" t="s">
        <v>1986</v>
      </c>
      <c r="F12626" s="1">
        <v>2.1123842592592593E-2</v>
      </c>
      <c r="G12626">
        <f>_xlfn.XLOOKUP($A12626,Product_pricing!$B:$B,Product_pricing!$C:$C)</f>
        <v>32</v>
      </c>
      <c r="H12626">
        <f t="shared" si="591"/>
        <v>148.79999999999998</v>
      </c>
      <c r="I12626" s="10">
        <f t="shared" si="592"/>
        <v>0.13130680111165347</v>
      </c>
      <c r="J12626" t="str">
        <f>_xlfn.XLOOKUP(A12626,Product_Details!$A:$A,Product_Details!$G:$G,"mens")</f>
        <v>Womens</v>
      </c>
      <c r="K12626">
        <f t="shared" si="593"/>
        <v>2511.6666666666665</v>
      </c>
    </row>
    <row r="12627" spans="1:11" ht="15">
      <c r="A12627" t="s">
        <v>38</v>
      </c>
      <c r="B12627">
        <v>5</v>
      </c>
      <c r="C12627">
        <v>7</v>
      </c>
      <c r="D12627" t="s">
        <v>33</v>
      </c>
      <c r="E12627" t="s">
        <v>1986</v>
      </c>
      <c r="F12627" s="1">
        <v>2.1123842592592593E-2</v>
      </c>
      <c r="G12627">
        <f>_xlfn.XLOOKUP($A12627,Product_pricing!$B:$B,Product_pricing!$C:$C)</f>
        <v>54</v>
      </c>
      <c r="H12627">
        <f t="shared" si="591"/>
        <v>251.1</v>
      </c>
      <c r="I12627" s="10">
        <f t="shared" si="592"/>
        <v>0.22158022687591528</v>
      </c>
      <c r="J12627" t="str">
        <f>_xlfn.XLOOKUP(A12627,Product_Details!$A:$A,Product_Details!$G:$G,"mens")</f>
        <v>Womens</v>
      </c>
      <c r="K12627">
        <f t="shared" si="593"/>
        <v>2511.6666666666665</v>
      </c>
    </row>
    <row r="12628" spans="1:11" ht="15">
      <c r="A12628" t="s">
        <v>25</v>
      </c>
      <c r="B12628">
        <v>2</v>
      </c>
      <c r="C12628">
        <v>7</v>
      </c>
      <c r="D12628" t="s">
        <v>33</v>
      </c>
      <c r="E12628" t="s">
        <v>1986</v>
      </c>
      <c r="F12628" s="1">
        <v>2.1123842592592593E-2</v>
      </c>
      <c r="G12628">
        <f>_xlfn.XLOOKUP($A12628,Product_pricing!$B:$B,Product_pricing!$C:$C)</f>
        <v>40</v>
      </c>
      <c r="H12628">
        <f t="shared" si="591"/>
        <v>74.399999999999991</v>
      </c>
      <c r="I12628" s="10">
        <f t="shared" si="592"/>
        <v>6.5653400555826733E-2</v>
      </c>
      <c r="J12628" t="str">
        <f>_xlfn.XLOOKUP(A12628,Product_Details!$A:$A,Product_Details!$G:$G,"mens")</f>
        <v>Mens</v>
      </c>
      <c r="K12628">
        <f t="shared" si="593"/>
        <v>1890</v>
      </c>
    </row>
    <row r="12629" spans="1:11" ht="15">
      <c r="A12629" t="s">
        <v>41</v>
      </c>
      <c r="B12629">
        <v>2</v>
      </c>
      <c r="C12629">
        <v>7</v>
      </c>
      <c r="D12629" t="s">
        <v>33</v>
      </c>
      <c r="E12629" t="s">
        <v>1986</v>
      </c>
      <c r="F12629" s="1">
        <v>2.1123842592592593E-2</v>
      </c>
      <c r="G12629">
        <f>_xlfn.XLOOKUP($A12629,Product_pricing!$B:$B,Product_pricing!$C:$C)</f>
        <v>10</v>
      </c>
      <c r="H12629">
        <f t="shared" si="591"/>
        <v>18.599999999999998</v>
      </c>
      <c r="I12629" s="10">
        <f t="shared" si="592"/>
        <v>1.6413350138956683E-2</v>
      </c>
      <c r="J12629" t="str">
        <f>_xlfn.XLOOKUP(A12629,Product_Details!$A:$A,Product_Details!$G:$G,"mens")</f>
        <v>Mens</v>
      </c>
      <c r="K12629">
        <f t="shared" si="593"/>
        <v>1890</v>
      </c>
    </row>
    <row r="12630" spans="1:11" ht="15">
      <c r="A12630" t="s">
        <v>32</v>
      </c>
      <c r="B12630">
        <v>2</v>
      </c>
      <c r="C12630">
        <v>7</v>
      </c>
      <c r="D12630" t="s">
        <v>33</v>
      </c>
      <c r="E12630" t="s">
        <v>1986</v>
      </c>
      <c r="F12630" s="1">
        <v>2.1123842592592593E-2</v>
      </c>
      <c r="G12630">
        <f>_xlfn.XLOOKUP($A12630,Product_pricing!$B:$B,Product_pricing!$C:$C)</f>
        <v>36</v>
      </c>
      <c r="H12630">
        <f t="shared" si="591"/>
        <v>66.959999999999994</v>
      </c>
      <c r="I12630" s="10">
        <f t="shared" si="592"/>
        <v>5.9088060500244066E-2</v>
      </c>
      <c r="J12630" t="str">
        <f>_xlfn.XLOOKUP(A12630,Product_Details!$A:$A,Product_Details!$G:$G,"mens")</f>
        <v>Mens</v>
      </c>
      <c r="K12630">
        <f t="shared" si="593"/>
        <v>1890</v>
      </c>
    </row>
    <row r="12631" spans="1:11" ht="15">
      <c r="A12631" t="s">
        <v>26</v>
      </c>
      <c r="B12631">
        <v>1</v>
      </c>
      <c r="C12631">
        <v>7</v>
      </c>
      <c r="D12631" t="s">
        <v>33</v>
      </c>
      <c r="E12631" t="s">
        <v>1986</v>
      </c>
      <c r="F12631" s="1">
        <v>2.1123842592592593E-2</v>
      </c>
      <c r="G12631">
        <f>_xlfn.XLOOKUP($A12631,Product_pricing!$B:$B,Product_pricing!$C:$C)</f>
        <v>17</v>
      </c>
      <c r="H12631">
        <f t="shared" si="591"/>
        <v>15.809999999999999</v>
      </c>
      <c r="I12631" s="10">
        <f t="shared" si="592"/>
        <v>1.3951347618113183E-2</v>
      </c>
      <c r="J12631" t="str">
        <f>_xlfn.XLOOKUP(A12631,Product_Details!$A:$A,Product_Details!$G:$G,"mens")</f>
        <v>Mens</v>
      </c>
      <c r="K12631">
        <f t="shared" si="593"/>
        <v>1890</v>
      </c>
    </row>
    <row r="12632" spans="1:11" ht="15">
      <c r="A12632" t="s">
        <v>22</v>
      </c>
      <c r="B12632">
        <v>4</v>
      </c>
      <c r="C12632">
        <v>19</v>
      </c>
      <c r="D12632" t="s">
        <v>23</v>
      </c>
      <c r="E12632" t="s">
        <v>1987</v>
      </c>
      <c r="F12632" s="1">
        <v>3.6883101851851847E-2</v>
      </c>
      <c r="G12632">
        <f>_xlfn.XLOOKUP($A12632,Product_pricing!$B:$B,Product_pricing!$C:$C)</f>
        <v>13</v>
      </c>
      <c r="H12632">
        <f t="shared" si="591"/>
        <v>42.120000000000005</v>
      </c>
      <c r="I12632" s="10">
        <f t="shared" si="592"/>
        <v>3.7168296121121276E-2</v>
      </c>
      <c r="J12632" t="str">
        <f>_xlfn.XLOOKUP(A12632,Product_Details!$A:$A,Product_Details!$G:$G,"mens")</f>
        <v>Womens</v>
      </c>
      <c r="K12632">
        <f t="shared" si="593"/>
        <v>2511.6666666666665</v>
      </c>
    </row>
    <row r="12633" spans="1:11" ht="15">
      <c r="A12633" t="s">
        <v>36</v>
      </c>
      <c r="B12633">
        <v>2</v>
      </c>
      <c r="C12633">
        <v>19</v>
      </c>
      <c r="D12633" t="s">
        <v>23</v>
      </c>
      <c r="E12633" t="s">
        <v>1987</v>
      </c>
      <c r="F12633" s="1">
        <v>3.6883101851851847E-2</v>
      </c>
      <c r="G12633">
        <f>_xlfn.XLOOKUP($A12633,Product_pricing!$B:$B,Product_pricing!$C:$C)</f>
        <v>23</v>
      </c>
      <c r="H12633">
        <f t="shared" si="591"/>
        <v>37.260000000000005</v>
      </c>
      <c r="I12633" s="10">
        <f t="shared" si="592"/>
        <v>3.2879646568684209E-2</v>
      </c>
      <c r="J12633" t="str">
        <f>_xlfn.XLOOKUP(A12633,Product_Details!$A:$A,Product_Details!$G:$G,"mens")</f>
        <v>Womens</v>
      </c>
      <c r="K12633">
        <f t="shared" si="593"/>
        <v>2511.6666666666665</v>
      </c>
    </row>
    <row r="12634" spans="1:11" ht="15">
      <c r="A12634" t="s">
        <v>38</v>
      </c>
      <c r="B12634">
        <v>2</v>
      </c>
      <c r="C12634">
        <v>19</v>
      </c>
      <c r="D12634" t="s">
        <v>23</v>
      </c>
      <c r="E12634" t="s">
        <v>1987</v>
      </c>
      <c r="F12634" s="1">
        <v>3.6883101851851847E-2</v>
      </c>
      <c r="G12634">
        <f>_xlfn.XLOOKUP($A12634,Product_pricing!$B:$B,Product_pricing!$C:$C)</f>
        <v>54</v>
      </c>
      <c r="H12634">
        <f t="shared" si="591"/>
        <v>87.48</v>
      </c>
      <c r="I12634" s="10">
        <f t="shared" si="592"/>
        <v>7.7195691943867259E-2</v>
      </c>
      <c r="J12634" t="str">
        <f>_xlfn.XLOOKUP(A12634,Product_Details!$A:$A,Product_Details!$G:$G,"mens")</f>
        <v>Womens</v>
      </c>
      <c r="K12634">
        <f t="shared" si="593"/>
        <v>2511.6666666666665</v>
      </c>
    </row>
    <row r="12635" spans="1:11" ht="15">
      <c r="A12635" t="s">
        <v>31</v>
      </c>
      <c r="B12635">
        <v>5</v>
      </c>
      <c r="C12635">
        <v>19</v>
      </c>
      <c r="D12635" t="s">
        <v>23</v>
      </c>
      <c r="E12635" t="s">
        <v>1987</v>
      </c>
      <c r="F12635" s="1">
        <v>3.6883101851851847E-2</v>
      </c>
      <c r="G12635">
        <f>_xlfn.XLOOKUP($A12635,Product_pricing!$B:$B,Product_pricing!$C:$C)</f>
        <v>57</v>
      </c>
      <c r="H12635">
        <f t="shared" si="591"/>
        <v>230.85000000000002</v>
      </c>
      <c r="I12635" s="10">
        <f t="shared" si="592"/>
        <v>0.20371085374076084</v>
      </c>
      <c r="J12635" t="str">
        <f>_xlfn.XLOOKUP(A12635,Product_Details!$A:$A,Product_Details!$G:$G,"mens")</f>
        <v>Mens</v>
      </c>
      <c r="K12635">
        <f t="shared" si="593"/>
        <v>3780</v>
      </c>
    </row>
    <row r="12636" spans="1:11" ht="15">
      <c r="A12636" t="s">
        <v>32</v>
      </c>
      <c r="B12636">
        <v>2</v>
      </c>
      <c r="C12636">
        <v>19</v>
      </c>
      <c r="D12636" t="s">
        <v>23</v>
      </c>
      <c r="E12636" t="s">
        <v>1987</v>
      </c>
      <c r="F12636" s="1">
        <v>3.6883101851851847E-2</v>
      </c>
      <c r="G12636">
        <f>_xlfn.XLOOKUP($A12636,Product_pricing!$B:$B,Product_pricing!$C:$C)</f>
        <v>36</v>
      </c>
      <c r="H12636">
        <f t="shared" si="591"/>
        <v>58.320000000000007</v>
      </c>
      <c r="I12636" s="10">
        <f t="shared" si="592"/>
        <v>5.1463794629244844E-2</v>
      </c>
      <c r="J12636" t="str">
        <f>_xlfn.XLOOKUP(A12636,Product_Details!$A:$A,Product_Details!$G:$G,"mens")</f>
        <v>Mens</v>
      </c>
      <c r="K12636">
        <f t="shared" si="593"/>
        <v>3780</v>
      </c>
    </row>
    <row r="12637" spans="1:11" ht="15">
      <c r="A12637" t="s">
        <v>22</v>
      </c>
      <c r="B12637">
        <v>4</v>
      </c>
      <c r="C12637">
        <v>20</v>
      </c>
      <c r="D12637" t="s">
        <v>23</v>
      </c>
      <c r="E12637" t="s">
        <v>1988</v>
      </c>
      <c r="F12637" s="1">
        <v>3.8401620370370371E-2</v>
      </c>
      <c r="G12637">
        <f>_xlfn.XLOOKUP($A12637,Product_pricing!$B:$B,Product_pricing!$C:$C)</f>
        <v>13</v>
      </c>
      <c r="H12637">
        <f t="shared" si="591"/>
        <v>41.6</v>
      </c>
      <c r="I12637" s="10">
        <f t="shared" si="592"/>
        <v>3.6709428267774097E-2</v>
      </c>
      <c r="J12637" t="str">
        <f>_xlfn.XLOOKUP(A12637,Product_Details!$A:$A,Product_Details!$G:$G,"mens")</f>
        <v>Womens</v>
      </c>
      <c r="K12637">
        <f t="shared" si="593"/>
        <v>1883.75</v>
      </c>
    </row>
    <row r="12638" spans="1:11" ht="15">
      <c r="A12638" t="s">
        <v>35</v>
      </c>
      <c r="B12638">
        <v>2</v>
      </c>
      <c r="C12638">
        <v>20</v>
      </c>
      <c r="D12638" t="s">
        <v>23</v>
      </c>
      <c r="E12638" t="s">
        <v>1988</v>
      </c>
      <c r="F12638" s="1">
        <v>3.8401620370370371E-2</v>
      </c>
      <c r="G12638">
        <f>_xlfn.XLOOKUP($A12638,Product_pricing!$B:$B,Product_pricing!$C:$C)</f>
        <v>32</v>
      </c>
      <c r="H12638">
        <f t="shared" si="591"/>
        <v>51.2</v>
      </c>
      <c r="I12638" s="10">
        <f t="shared" si="592"/>
        <v>4.5180834791106579E-2</v>
      </c>
      <c r="J12638" t="str">
        <f>_xlfn.XLOOKUP(A12638,Product_Details!$A:$A,Product_Details!$G:$G,"mens")</f>
        <v>Womens</v>
      </c>
      <c r="K12638">
        <f t="shared" si="593"/>
        <v>1883.75</v>
      </c>
    </row>
    <row r="12639" spans="1:11" ht="15">
      <c r="A12639" t="s">
        <v>29</v>
      </c>
      <c r="B12639">
        <v>4</v>
      </c>
      <c r="C12639">
        <v>20</v>
      </c>
      <c r="D12639" t="s">
        <v>23</v>
      </c>
      <c r="E12639" t="s">
        <v>1988</v>
      </c>
      <c r="F12639" s="1">
        <v>3.8401620370370371E-2</v>
      </c>
      <c r="G12639">
        <f>_xlfn.XLOOKUP($A12639,Product_pricing!$B:$B,Product_pricing!$C:$C)</f>
        <v>10</v>
      </c>
      <c r="H12639">
        <f t="shared" si="591"/>
        <v>32</v>
      </c>
      <c r="I12639" s="10">
        <f t="shared" si="592"/>
        <v>2.8238021744441611E-2</v>
      </c>
      <c r="J12639" t="str">
        <f>_xlfn.XLOOKUP(A12639,Product_Details!$A:$A,Product_Details!$G:$G,"mens")</f>
        <v>Womens</v>
      </c>
      <c r="K12639">
        <f t="shared" si="593"/>
        <v>1883.75</v>
      </c>
    </row>
    <row r="12640" spans="1:11" ht="15">
      <c r="A12640" t="s">
        <v>38</v>
      </c>
      <c r="B12640">
        <v>4</v>
      </c>
      <c r="C12640">
        <v>20</v>
      </c>
      <c r="D12640" t="s">
        <v>23</v>
      </c>
      <c r="E12640" t="s">
        <v>1988</v>
      </c>
      <c r="F12640" s="1">
        <v>3.8401620370370371E-2</v>
      </c>
      <c r="G12640">
        <f>_xlfn.XLOOKUP($A12640,Product_pricing!$B:$B,Product_pricing!$C:$C)</f>
        <v>54</v>
      </c>
      <c r="H12640">
        <f t="shared" si="591"/>
        <v>172.8</v>
      </c>
      <c r="I12640" s="10">
        <f t="shared" si="592"/>
        <v>0.15248531741998472</v>
      </c>
      <c r="J12640" t="str">
        <f>_xlfn.XLOOKUP(A12640,Product_Details!$A:$A,Product_Details!$G:$G,"mens")</f>
        <v>Womens</v>
      </c>
      <c r="K12640">
        <f t="shared" si="593"/>
        <v>1883.75</v>
      </c>
    </row>
    <row r="12641" spans="1:11" ht="15">
      <c r="A12641" t="s">
        <v>41</v>
      </c>
      <c r="B12641">
        <v>1</v>
      </c>
      <c r="C12641">
        <v>20</v>
      </c>
      <c r="D12641" t="s">
        <v>23</v>
      </c>
      <c r="E12641" t="s">
        <v>1988</v>
      </c>
      <c r="F12641" s="1">
        <v>3.8401620370370371E-2</v>
      </c>
      <c r="G12641">
        <f>_xlfn.XLOOKUP($A12641,Product_pricing!$B:$B,Product_pricing!$C:$C)</f>
        <v>10</v>
      </c>
      <c r="H12641">
        <f t="shared" si="591"/>
        <v>8</v>
      </c>
      <c r="I12641" s="10">
        <f t="shared" si="592"/>
        <v>7.0595054361104028E-3</v>
      </c>
      <c r="J12641" t="str">
        <f>_xlfn.XLOOKUP(A12641,Product_Details!$A:$A,Product_Details!$G:$G,"mens")</f>
        <v>Mens</v>
      </c>
      <c r="K12641">
        <f t="shared" si="593"/>
        <v>3780</v>
      </c>
    </row>
    <row r="12642" spans="1:11" ht="15">
      <c r="A12642" t="s">
        <v>26</v>
      </c>
      <c r="B12642">
        <v>1</v>
      </c>
      <c r="C12642">
        <v>20</v>
      </c>
      <c r="D12642" t="s">
        <v>23</v>
      </c>
      <c r="E12642" t="s">
        <v>1988</v>
      </c>
      <c r="F12642" s="1">
        <v>3.8401620370370371E-2</v>
      </c>
      <c r="G12642">
        <f>_xlfn.XLOOKUP($A12642,Product_pricing!$B:$B,Product_pricing!$C:$C)</f>
        <v>17</v>
      </c>
      <c r="H12642">
        <f t="shared" si="591"/>
        <v>13.600000000000001</v>
      </c>
      <c r="I12642" s="10">
        <f t="shared" si="592"/>
        <v>1.2001159241387685E-2</v>
      </c>
      <c r="J12642" t="str">
        <f>_xlfn.XLOOKUP(A12642,Product_Details!$A:$A,Product_Details!$G:$G,"mens")</f>
        <v>Mens</v>
      </c>
      <c r="K12642">
        <f t="shared" si="593"/>
        <v>3780</v>
      </c>
    </row>
    <row r="12643" spans="1:11" ht="15">
      <c r="A12643" t="s">
        <v>35</v>
      </c>
      <c r="B12643">
        <v>4</v>
      </c>
      <c r="C12643">
        <v>17</v>
      </c>
      <c r="D12643" t="s">
        <v>23</v>
      </c>
      <c r="E12643" t="s">
        <v>1989</v>
      </c>
      <c r="F12643" s="1">
        <v>2.429398148148148E-3</v>
      </c>
      <c r="G12643">
        <f>_xlfn.XLOOKUP($A12643,Product_pricing!$B:$B,Product_pricing!$C:$C)</f>
        <v>32</v>
      </c>
      <c r="H12643">
        <f t="shared" si="591"/>
        <v>106.24</v>
      </c>
      <c r="I12643" s="10">
        <f t="shared" si="592"/>
        <v>9.3750232191546143E-2</v>
      </c>
      <c r="J12643" t="str">
        <f>_xlfn.XLOOKUP(A12643,Product_Details!$A:$A,Product_Details!$G:$G,"mens")</f>
        <v>Womens</v>
      </c>
      <c r="K12643">
        <f t="shared" si="593"/>
        <v>2511.6666666666665</v>
      </c>
    </row>
    <row r="12644" spans="1:11" ht="15">
      <c r="A12644" t="s">
        <v>30</v>
      </c>
      <c r="B12644">
        <v>3</v>
      </c>
      <c r="C12644">
        <v>17</v>
      </c>
      <c r="D12644" t="s">
        <v>23</v>
      </c>
      <c r="E12644" t="s">
        <v>1989</v>
      </c>
      <c r="F12644" s="1">
        <v>2.429398148148148E-3</v>
      </c>
      <c r="G12644">
        <f>_xlfn.XLOOKUP($A12644,Product_pricing!$B:$B,Product_pricing!$C:$C)</f>
        <v>19</v>
      </c>
      <c r="H12644">
        <f t="shared" si="591"/>
        <v>47.309999999999995</v>
      </c>
      <c r="I12644" s="10">
        <f t="shared" si="592"/>
        <v>4.1748150272797886E-2</v>
      </c>
      <c r="J12644" t="str">
        <f>_xlfn.XLOOKUP(A12644,Product_Details!$A:$A,Product_Details!$G:$G,"mens")</f>
        <v>Womens</v>
      </c>
      <c r="K12644">
        <f t="shared" si="593"/>
        <v>2511.6666666666665</v>
      </c>
    </row>
    <row r="12645" spans="1:11" ht="15">
      <c r="A12645" t="s">
        <v>38</v>
      </c>
      <c r="B12645">
        <v>3</v>
      </c>
      <c r="C12645">
        <v>17</v>
      </c>
      <c r="D12645" t="s">
        <v>23</v>
      </c>
      <c r="E12645" t="s">
        <v>1989</v>
      </c>
      <c r="F12645" s="1">
        <v>2.429398148148148E-3</v>
      </c>
      <c r="G12645">
        <f>_xlfn.XLOOKUP($A12645,Product_pricing!$B:$B,Product_pricing!$C:$C)</f>
        <v>54</v>
      </c>
      <c r="H12645">
        <f t="shared" si="591"/>
        <v>134.45999999999998</v>
      </c>
      <c r="I12645" s="10">
        <f t="shared" si="592"/>
        <v>0.11865263761742557</v>
      </c>
      <c r="J12645" t="str">
        <f>_xlfn.XLOOKUP(A12645,Product_Details!$A:$A,Product_Details!$G:$G,"mens")</f>
        <v>Womens</v>
      </c>
      <c r="K12645">
        <f t="shared" si="593"/>
        <v>2511.6666666666665</v>
      </c>
    </row>
    <row r="12646" spans="1:11" ht="15">
      <c r="A12646" t="s">
        <v>25</v>
      </c>
      <c r="B12646">
        <v>1</v>
      </c>
      <c r="C12646">
        <v>17</v>
      </c>
      <c r="D12646" t="s">
        <v>23</v>
      </c>
      <c r="E12646" t="s">
        <v>1989</v>
      </c>
      <c r="F12646" s="1">
        <v>2.429398148148148E-3</v>
      </c>
      <c r="G12646">
        <f>_xlfn.XLOOKUP($A12646,Product_pricing!$B:$B,Product_pricing!$C:$C)</f>
        <v>40</v>
      </c>
      <c r="H12646">
        <f t="shared" si="591"/>
        <v>33.199999999999996</v>
      </c>
      <c r="I12646" s="10">
        <f t="shared" si="592"/>
        <v>2.9296947559858171E-2</v>
      </c>
      <c r="J12646" t="str">
        <f>_xlfn.XLOOKUP(A12646,Product_Details!$A:$A,Product_Details!$G:$G,"mens")</f>
        <v>Mens</v>
      </c>
      <c r="K12646">
        <f t="shared" si="593"/>
        <v>1890</v>
      </c>
    </row>
    <row r="12647" spans="1:11" ht="15">
      <c r="A12647" t="s">
        <v>41</v>
      </c>
      <c r="B12647">
        <v>2</v>
      </c>
      <c r="C12647">
        <v>17</v>
      </c>
      <c r="D12647" t="s">
        <v>23</v>
      </c>
      <c r="E12647" t="s">
        <v>1989</v>
      </c>
      <c r="F12647" s="1">
        <v>2.429398148148148E-3</v>
      </c>
      <c r="G12647">
        <f>_xlfn.XLOOKUP($A12647,Product_pricing!$B:$B,Product_pricing!$C:$C)</f>
        <v>10</v>
      </c>
      <c r="H12647">
        <f t="shared" si="591"/>
        <v>16.599999999999998</v>
      </c>
      <c r="I12647" s="10">
        <f t="shared" si="592"/>
        <v>1.4648473779929085E-2</v>
      </c>
      <c r="J12647" t="str">
        <f>_xlfn.XLOOKUP(A12647,Product_Details!$A:$A,Product_Details!$G:$G,"mens")</f>
        <v>Mens</v>
      </c>
      <c r="K12647">
        <f t="shared" si="593"/>
        <v>1890</v>
      </c>
    </row>
    <row r="12648" spans="1:11" ht="15">
      <c r="A12648" t="s">
        <v>31</v>
      </c>
      <c r="B12648">
        <v>2</v>
      </c>
      <c r="C12648">
        <v>17</v>
      </c>
      <c r="D12648" t="s">
        <v>23</v>
      </c>
      <c r="E12648" t="s">
        <v>1989</v>
      </c>
      <c r="F12648" s="1">
        <v>2.429398148148148E-3</v>
      </c>
      <c r="G12648">
        <f>_xlfn.XLOOKUP($A12648,Product_pricing!$B:$B,Product_pricing!$C:$C)</f>
        <v>57</v>
      </c>
      <c r="H12648">
        <f t="shared" si="591"/>
        <v>94.61999999999999</v>
      </c>
      <c r="I12648" s="10">
        <f t="shared" si="592"/>
        <v>8.3496300545595772E-2</v>
      </c>
      <c r="J12648" t="str">
        <f>_xlfn.XLOOKUP(A12648,Product_Details!$A:$A,Product_Details!$G:$G,"mens")</f>
        <v>Mens</v>
      </c>
      <c r="K12648">
        <f t="shared" si="593"/>
        <v>1890</v>
      </c>
    </row>
    <row r="12649" spans="1:11" ht="15">
      <c r="A12649" t="s">
        <v>26</v>
      </c>
      <c r="B12649">
        <v>3</v>
      </c>
      <c r="C12649">
        <v>17</v>
      </c>
      <c r="D12649" t="s">
        <v>23</v>
      </c>
      <c r="E12649" t="s">
        <v>1989</v>
      </c>
      <c r="F12649" s="1">
        <v>2.429398148148148E-3</v>
      </c>
      <c r="G12649">
        <f>_xlfn.XLOOKUP($A12649,Product_pricing!$B:$B,Product_pricing!$C:$C)</f>
        <v>17</v>
      </c>
      <c r="H12649">
        <f t="shared" si="591"/>
        <v>42.33</v>
      </c>
      <c r="I12649" s="10">
        <f t="shared" si="592"/>
        <v>3.7353608138819168E-2</v>
      </c>
      <c r="J12649" t="str">
        <f>_xlfn.XLOOKUP(A12649,Product_Details!$A:$A,Product_Details!$G:$G,"mens")</f>
        <v>Mens</v>
      </c>
      <c r="K12649">
        <f t="shared" si="593"/>
        <v>1890</v>
      </c>
    </row>
    <row r="12650" spans="1:11" ht="15">
      <c r="A12650" t="s">
        <v>29</v>
      </c>
      <c r="B12650">
        <v>2</v>
      </c>
      <c r="C12650">
        <v>12</v>
      </c>
      <c r="D12650" t="s">
        <v>23</v>
      </c>
      <c r="E12650" t="s">
        <v>1990</v>
      </c>
      <c r="F12650" s="1">
        <v>7.4444444444444445E-3</v>
      </c>
      <c r="G12650">
        <f>_xlfn.XLOOKUP($A12650,Product_pricing!$B:$B,Product_pricing!$C:$C)</f>
        <v>10</v>
      </c>
      <c r="H12650">
        <f t="shared" si="591"/>
        <v>17.600000000000001</v>
      </c>
      <c r="I12650" s="10">
        <f t="shared" si="592"/>
        <v>1.5530911959442888E-2</v>
      </c>
      <c r="J12650" t="str">
        <f>_xlfn.XLOOKUP(A12650,Product_Details!$A:$A,Product_Details!$G:$G,"mens")</f>
        <v>Womens</v>
      </c>
      <c r="K12650">
        <f t="shared" si="593"/>
        <v>3767.5</v>
      </c>
    </row>
    <row r="12651" spans="1:11" ht="15">
      <c r="A12651" t="s">
        <v>38</v>
      </c>
      <c r="B12651">
        <v>3</v>
      </c>
      <c r="C12651">
        <v>12</v>
      </c>
      <c r="D12651" t="s">
        <v>23</v>
      </c>
      <c r="E12651" t="s">
        <v>1990</v>
      </c>
      <c r="F12651" s="1">
        <v>7.4444444444444445E-3</v>
      </c>
      <c r="G12651">
        <f>_xlfn.XLOOKUP($A12651,Product_pricing!$B:$B,Product_pricing!$C:$C)</f>
        <v>54</v>
      </c>
      <c r="H12651">
        <f t="shared" si="591"/>
        <v>142.56</v>
      </c>
      <c r="I12651" s="10">
        <f t="shared" si="592"/>
        <v>0.12580038687148737</v>
      </c>
      <c r="J12651" t="str">
        <f>_xlfn.XLOOKUP(A12651,Product_Details!$A:$A,Product_Details!$G:$G,"mens")</f>
        <v>Womens</v>
      </c>
      <c r="K12651">
        <f t="shared" si="593"/>
        <v>3767.5</v>
      </c>
    </row>
    <row r="12652" spans="1:11" ht="15">
      <c r="A12652" t="s">
        <v>32</v>
      </c>
      <c r="B12652">
        <v>4</v>
      </c>
      <c r="C12652">
        <v>12</v>
      </c>
      <c r="D12652" t="s">
        <v>23</v>
      </c>
      <c r="E12652" t="s">
        <v>1990</v>
      </c>
      <c r="F12652" s="1">
        <v>7.4444444444444445E-3</v>
      </c>
      <c r="G12652">
        <f>_xlfn.XLOOKUP($A12652,Product_pricing!$B:$B,Product_pricing!$C:$C)</f>
        <v>36</v>
      </c>
      <c r="H12652">
        <f t="shared" si="591"/>
        <v>126.72</v>
      </c>
      <c r="I12652" s="10">
        <f t="shared" si="592"/>
        <v>0.11182256610798877</v>
      </c>
      <c r="J12652" t="str">
        <f>_xlfn.XLOOKUP(A12652,Product_Details!$A:$A,Product_Details!$G:$G,"mens")</f>
        <v>Mens</v>
      </c>
      <c r="K12652">
        <f t="shared" si="593"/>
        <v>7560</v>
      </c>
    </row>
    <row r="12653" spans="1:11" ht="15">
      <c r="A12653" t="s">
        <v>29</v>
      </c>
      <c r="B12653">
        <v>2</v>
      </c>
      <c r="C12653">
        <v>17</v>
      </c>
      <c r="D12653" t="s">
        <v>23</v>
      </c>
      <c r="E12653" t="s">
        <v>1991</v>
      </c>
      <c r="F12653" s="1">
        <v>1.7406250000000002E-2</v>
      </c>
      <c r="G12653">
        <f>_xlfn.XLOOKUP($A12653,Product_pricing!$B:$B,Product_pricing!$C:$C)</f>
        <v>10</v>
      </c>
      <c r="H12653">
        <f t="shared" si="591"/>
        <v>16.599999999999998</v>
      </c>
      <c r="I12653" s="10">
        <f t="shared" si="592"/>
        <v>1.4648473779929085E-2</v>
      </c>
      <c r="J12653" t="str">
        <f>_xlfn.XLOOKUP(A12653,Product_Details!$A:$A,Product_Details!$G:$G,"mens")</f>
        <v>Womens</v>
      </c>
      <c r="K12653">
        <f t="shared" si="593"/>
        <v>1883.75</v>
      </c>
    </row>
    <row r="12654" spans="1:11" ht="15">
      <c r="A12654" t="s">
        <v>36</v>
      </c>
      <c r="B12654">
        <v>4</v>
      </c>
      <c r="C12654">
        <v>17</v>
      </c>
      <c r="D12654" t="s">
        <v>23</v>
      </c>
      <c r="E12654" t="s">
        <v>1991</v>
      </c>
      <c r="F12654" s="1">
        <v>1.7406250000000002E-2</v>
      </c>
      <c r="G12654">
        <f>_xlfn.XLOOKUP($A12654,Product_pricing!$B:$B,Product_pricing!$C:$C)</f>
        <v>23</v>
      </c>
      <c r="H12654">
        <f t="shared" si="591"/>
        <v>76.36</v>
      </c>
      <c r="I12654" s="10">
        <f t="shared" si="592"/>
        <v>6.7382979387673791E-2</v>
      </c>
      <c r="J12654" t="str">
        <f>_xlfn.XLOOKUP(A12654,Product_Details!$A:$A,Product_Details!$G:$G,"mens")</f>
        <v>Womens</v>
      </c>
      <c r="K12654">
        <f t="shared" si="593"/>
        <v>1883.75</v>
      </c>
    </row>
    <row r="12655" spans="1:11" ht="15">
      <c r="A12655" t="s">
        <v>30</v>
      </c>
      <c r="B12655">
        <v>2</v>
      </c>
      <c r="C12655">
        <v>17</v>
      </c>
      <c r="D12655" t="s">
        <v>23</v>
      </c>
      <c r="E12655" t="s">
        <v>1991</v>
      </c>
      <c r="F12655" s="1">
        <v>1.7406250000000002E-2</v>
      </c>
      <c r="G12655">
        <f>_xlfn.XLOOKUP($A12655,Product_pricing!$B:$B,Product_pricing!$C:$C)</f>
        <v>19</v>
      </c>
      <c r="H12655">
        <f t="shared" si="591"/>
        <v>31.54</v>
      </c>
      <c r="I12655" s="10">
        <f t="shared" si="592"/>
        <v>2.7832100181865261E-2</v>
      </c>
      <c r="J12655" t="str">
        <f>_xlfn.XLOOKUP(A12655,Product_Details!$A:$A,Product_Details!$G:$G,"mens")</f>
        <v>Womens</v>
      </c>
      <c r="K12655">
        <f t="shared" si="593"/>
        <v>1883.75</v>
      </c>
    </row>
    <row r="12656" spans="1:11" ht="15">
      <c r="A12656" t="s">
        <v>38</v>
      </c>
      <c r="B12656">
        <v>1</v>
      </c>
      <c r="C12656">
        <v>17</v>
      </c>
      <c r="D12656" t="s">
        <v>23</v>
      </c>
      <c r="E12656" t="s">
        <v>1991</v>
      </c>
      <c r="F12656" s="1">
        <v>1.7406250000000002E-2</v>
      </c>
      <c r="G12656">
        <f>_xlfn.XLOOKUP($A12656,Product_pricing!$B:$B,Product_pricing!$C:$C)</f>
        <v>54</v>
      </c>
      <c r="H12656">
        <f t="shared" si="591"/>
        <v>44.82</v>
      </c>
      <c r="I12656" s="10">
        <f t="shared" si="592"/>
        <v>3.9550879205808534E-2</v>
      </c>
      <c r="J12656" t="str">
        <f>_xlfn.XLOOKUP(A12656,Product_Details!$A:$A,Product_Details!$G:$G,"mens")</f>
        <v>Womens</v>
      </c>
      <c r="K12656">
        <f t="shared" si="593"/>
        <v>1883.75</v>
      </c>
    </row>
    <row r="12657" spans="1:11" ht="15">
      <c r="A12657" t="s">
        <v>25</v>
      </c>
      <c r="B12657">
        <v>3</v>
      </c>
      <c r="C12657">
        <v>17</v>
      </c>
      <c r="D12657" t="s">
        <v>23</v>
      </c>
      <c r="E12657" t="s">
        <v>1991</v>
      </c>
      <c r="F12657" s="1">
        <v>1.7406250000000002E-2</v>
      </c>
      <c r="G12657">
        <f>_xlfn.XLOOKUP($A12657,Product_pricing!$B:$B,Product_pricing!$C:$C)</f>
        <v>40</v>
      </c>
      <c r="H12657">
        <f t="shared" si="591"/>
        <v>99.6</v>
      </c>
      <c r="I12657" s="10">
        <f t="shared" si="592"/>
        <v>8.7890842679574505E-2</v>
      </c>
      <c r="J12657" t="str">
        <f>_xlfn.XLOOKUP(A12657,Product_Details!$A:$A,Product_Details!$G:$G,"mens")</f>
        <v>Mens</v>
      </c>
      <c r="K12657">
        <f t="shared" si="593"/>
        <v>2520</v>
      </c>
    </row>
    <row r="12658" spans="1:11" ht="15">
      <c r="A12658" t="s">
        <v>32</v>
      </c>
      <c r="B12658">
        <v>1</v>
      </c>
      <c r="C12658">
        <v>17</v>
      </c>
      <c r="D12658" t="s">
        <v>23</v>
      </c>
      <c r="E12658" t="s">
        <v>1991</v>
      </c>
      <c r="F12658" s="1">
        <v>1.7406250000000002E-2</v>
      </c>
      <c r="G12658">
        <f>_xlfn.XLOOKUP($A12658,Product_pricing!$B:$B,Product_pricing!$C:$C)</f>
        <v>36</v>
      </c>
      <c r="H12658">
        <f t="shared" si="591"/>
        <v>29.88</v>
      </c>
      <c r="I12658" s="10">
        <f t="shared" si="592"/>
        <v>2.6367252803872351E-2</v>
      </c>
      <c r="J12658" t="str">
        <f>_xlfn.XLOOKUP(A12658,Product_Details!$A:$A,Product_Details!$G:$G,"mens")</f>
        <v>Mens</v>
      </c>
      <c r="K12658">
        <f t="shared" si="593"/>
        <v>2520</v>
      </c>
    </row>
    <row r="12659" spans="1:11" ht="15">
      <c r="A12659" t="s">
        <v>26</v>
      </c>
      <c r="B12659">
        <v>1</v>
      </c>
      <c r="C12659">
        <v>17</v>
      </c>
      <c r="D12659" t="s">
        <v>23</v>
      </c>
      <c r="E12659" t="s">
        <v>1991</v>
      </c>
      <c r="F12659" s="1">
        <v>1.7406250000000002E-2</v>
      </c>
      <c r="G12659">
        <f>_xlfn.XLOOKUP($A12659,Product_pricing!$B:$B,Product_pricing!$C:$C)</f>
        <v>17</v>
      </c>
      <c r="H12659">
        <f t="shared" si="591"/>
        <v>14.11</v>
      </c>
      <c r="I12659" s="10">
        <f t="shared" si="592"/>
        <v>1.2451202712939723E-2</v>
      </c>
      <c r="J12659" t="str">
        <f>_xlfn.XLOOKUP(A12659,Product_Details!$A:$A,Product_Details!$G:$G,"mens")</f>
        <v>Mens</v>
      </c>
      <c r="K12659">
        <f t="shared" si="593"/>
        <v>2520</v>
      </c>
    </row>
    <row r="12660" spans="1:11" ht="15">
      <c r="A12660" t="s">
        <v>22</v>
      </c>
      <c r="B12660">
        <v>4</v>
      </c>
      <c r="C12660">
        <v>23</v>
      </c>
      <c r="D12660" t="s">
        <v>23</v>
      </c>
      <c r="E12660" t="s">
        <v>1992</v>
      </c>
      <c r="F12660" s="1">
        <v>1.3148148148148147E-2</v>
      </c>
      <c r="G12660">
        <f>_xlfn.XLOOKUP($A12660,Product_pricing!$B:$B,Product_pricing!$C:$C)</f>
        <v>13</v>
      </c>
      <c r="H12660">
        <f t="shared" si="591"/>
        <v>40.04</v>
      </c>
      <c r="I12660" s="10">
        <f t="shared" si="592"/>
        <v>3.5332824707732566E-2</v>
      </c>
      <c r="J12660" t="str">
        <f>_xlfn.XLOOKUP(A12660,Product_Details!$A:$A,Product_Details!$G:$G,"mens")</f>
        <v>Womens</v>
      </c>
      <c r="K12660">
        <f t="shared" si="593"/>
        <v>3767.5</v>
      </c>
    </row>
    <row r="12661" spans="1:11" ht="15">
      <c r="A12661" t="s">
        <v>30</v>
      </c>
      <c r="B12661">
        <v>4</v>
      </c>
      <c r="C12661">
        <v>23</v>
      </c>
      <c r="D12661" t="s">
        <v>23</v>
      </c>
      <c r="E12661" t="s">
        <v>1992</v>
      </c>
      <c r="F12661" s="1">
        <v>1.3148148148148147E-2</v>
      </c>
      <c r="G12661">
        <f>_xlfn.XLOOKUP($A12661,Product_pricing!$B:$B,Product_pricing!$C:$C)</f>
        <v>19</v>
      </c>
      <c r="H12661">
        <f t="shared" si="591"/>
        <v>58.52</v>
      </c>
      <c r="I12661" s="10">
        <f t="shared" si="592"/>
        <v>5.1640282265147601E-2</v>
      </c>
      <c r="J12661" t="str">
        <f>_xlfn.XLOOKUP(A12661,Product_Details!$A:$A,Product_Details!$G:$G,"mens")</f>
        <v>Womens</v>
      </c>
      <c r="K12661">
        <f t="shared" si="593"/>
        <v>3767.5</v>
      </c>
    </row>
    <row r="12662" spans="1:11" ht="15">
      <c r="A12662" t="s">
        <v>41</v>
      </c>
      <c r="B12662">
        <v>1</v>
      </c>
      <c r="C12662">
        <v>23</v>
      </c>
      <c r="D12662" t="s">
        <v>23</v>
      </c>
      <c r="E12662" t="s">
        <v>1992</v>
      </c>
      <c r="F12662" s="1">
        <v>1.3148148148148147E-2</v>
      </c>
      <c r="G12662">
        <f>_xlfn.XLOOKUP($A12662,Product_pricing!$B:$B,Product_pricing!$C:$C)</f>
        <v>10</v>
      </c>
      <c r="H12662">
        <f t="shared" si="591"/>
        <v>7.7</v>
      </c>
      <c r="I12662" s="10">
        <f t="shared" si="592"/>
        <v>6.7947739822562629E-3</v>
      </c>
      <c r="J12662" t="str">
        <f>_xlfn.XLOOKUP(A12662,Product_Details!$A:$A,Product_Details!$G:$G,"mens")</f>
        <v>Mens</v>
      </c>
      <c r="K12662">
        <f t="shared" si="593"/>
        <v>1890</v>
      </c>
    </row>
    <row r="12663" spans="1:11" ht="15">
      <c r="A12663" t="s">
        <v>31</v>
      </c>
      <c r="B12663">
        <v>5</v>
      </c>
      <c r="C12663">
        <v>23</v>
      </c>
      <c r="D12663" t="s">
        <v>23</v>
      </c>
      <c r="E12663" t="s">
        <v>1992</v>
      </c>
      <c r="F12663" s="1">
        <v>1.3148148148148147E-2</v>
      </c>
      <c r="G12663">
        <f>_xlfn.XLOOKUP($A12663,Product_pricing!$B:$B,Product_pricing!$C:$C)</f>
        <v>57</v>
      </c>
      <c r="H12663">
        <f t="shared" si="591"/>
        <v>219.45000000000002</v>
      </c>
      <c r="I12663" s="10">
        <f t="shared" si="592"/>
        <v>0.1936510584943035</v>
      </c>
      <c r="J12663" t="str">
        <f>_xlfn.XLOOKUP(A12663,Product_Details!$A:$A,Product_Details!$G:$G,"mens")</f>
        <v>Mens</v>
      </c>
      <c r="K12663">
        <f t="shared" si="593"/>
        <v>1890</v>
      </c>
    </row>
    <row r="12664" spans="1:11" ht="15">
      <c r="A12664" t="s">
        <v>32</v>
      </c>
      <c r="B12664">
        <v>5</v>
      </c>
      <c r="C12664">
        <v>23</v>
      </c>
      <c r="D12664" t="s">
        <v>23</v>
      </c>
      <c r="E12664" t="s">
        <v>1992</v>
      </c>
      <c r="F12664" s="1">
        <v>1.3148148148148147E-2</v>
      </c>
      <c r="G12664">
        <f>_xlfn.XLOOKUP($A12664,Product_pricing!$B:$B,Product_pricing!$C:$C)</f>
        <v>36</v>
      </c>
      <c r="H12664">
        <f t="shared" si="591"/>
        <v>138.6</v>
      </c>
      <c r="I12664" s="10">
        <f t="shared" si="592"/>
        <v>0.12230593168061273</v>
      </c>
      <c r="J12664" t="str">
        <f>_xlfn.XLOOKUP(A12664,Product_Details!$A:$A,Product_Details!$G:$G,"mens")</f>
        <v>Mens</v>
      </c>
      <c r="K12664">
        <f t="shared" si="593"/>
        <v>1890</v>
      </c>
    </row>
    <row r="12665" spans="1:11" ht="15">
      <c r="A12665" t="s">
        <v>26</v>
      </c>
      <c r="B12665">
        <v>5</v>
      </c>
      <c r="C12665">
        <v>23</v>
      </c>
      <c r="D12665" t="s">
        <v>23</v>
      </c>
      <c r="E12665" t="s">
        <v>1992</v>
      </c>
      <c r="F12665" s="1">
        <v>1.3148148148148147E-2</v>
      </c>
      <c r="G12665">
        <f>_xlfn.XLOOKUP($A12665,Product_pricing!$B:$B,Product_pricing!$C:$C)</f>
        <v>17</v>
      </c>
      <c r="H12665">
        <f t="shared" si="591"/>
        <v>65.45</v>
      </c>
      <c r="I12665" s="10">
        <f t="shared" si="592"/>
        <v>5.7755578849178237E-2</v>
      </c>
      <c r="J12665" t="str">
        <f>_xlfn.XLOOKUP(A12665,Product_Details!$A:$A,Product_Details!$G:$G,"mens")</f>
        <v>Mens</v>
      </c>
      <c r="K12665">
        <f t="shared" si="593"/>
        <v>1890</v>
      </c>
    </row>
    <row r="12666" spans="1:11" ht="15">
      <c r="A12666" t="s">
        <v>22</v>
      </c>
      <c r="B12666">
        <v>2</v>
      </c>
      <c r="C12666">
        <v>5</v>
      </c>
      <c r="D12666" t="s">
        <v>23</v>
      </c>
      <c r="E12666" t="s">
        <v>1993</v>
      </c>
      <c r="F12666" s="1">
        <v>2.6049768518518517E-2</v>
      </c>
      <c r="G12666">
        <f>_xlfn.XLOOKUP($A12666,Product_pricing!$B:$B,Product_pricing!$C:$C)</f>
        <v>13</v>
      </c>
      <c r="H12666">
        <f t="shared" si="591"/>
        <v>24.7</v>
      </c>
      <c r="I12666" s="10">
        <f t="shared" si="592"/>
        <v>2.1796223033990869E-2</v>
      </c>
      <c r="J12666" t="str">
        <f>_xlfn.XLOOKUP(A12666,Product_Details!$A:$A,Product_Details!$G:$G,"mens")</f>
        <v>Womens</v>
      </c>
      <c r="K12666">
        <f t="shared" si="593"/>
        <v>1507</v>
      </c>
    </row>
    <row r="12667" spans="1:11" ht="15">
      <c r="A12667" t="s">
        <v>35</v>
      </c>
      <c r="B12667">
        <v>2</v>
      </c>
      <c r="C12667">
        <v>5</v>
      </c>
      <c r="D12667" t="s">
        <v>23</v>
      </c>
      <c r="E12667" t="s">
        <v>1993</v>
      </c>
      <c r="F12667" s="1">
        <v>2.6049768518518517E-2</v>
      </c>
      <c r="G12667">
        <f>_xlfn.XLOOKUP($A12667,Product_pricing!$B:$B,Product_pricing!$C:$C)</f>
        <v>32</v>
      </c>
      <c r="H12667">
        <f t="shared" si="591"/>
        <v>60.8</v>
      </c>
      <c r="I12667" s="10">
        <f t="shared" si="592"/>
        <v>5.3652241314439061E-2</v>
      </c>
      <c r="J12667" t="str">
        <f>_xlfn.XLOOKUP(A12667,Product_Details!$A:$A,Product_Details!$G:$G,"mens")</f>
        <v>Womens</v>
      </c>
      <c r="K12667">
        <f t="shared" si="593"/>
        <v>1507</v>
      </c>
    </row>
    <row r="12668" spans="1:11" ht="15">
      <c r="A12668" t="s">
        <v>29</v>
      </c>
      <c r="B12668">
        <v>1</v>
      </c>
      <c r="C12668">
        <v>5</v>
      </c>
      <c r="D12668" t="s">
        <v>23</v>
      </c>
      <c r="E12668" t="s">
        <v>1993</v>
      </c>
      <c r="F12668" s="1">
        <v>2.6049768518518517E-2</v>
      </c>
      <c r="G12668">
        <f>_xlfn.XLOOKUP($A12668,Product_pricing!$B:$B,Product_pricing!$C:$C)</f>
        <v>10</v>
      </c>
      <c r="H12668">
        <f t="shared" si="591"/>
        <v>9.5</v>
      </c>
      <c r="I12668" s="10">
        <f t="shared" si="592"/>
        <v>8.3831627053811038E-3</v>
      </c>
      <c r="J12668" t="str">
        <f>_xlfn.XLOOKUP(A12668,Product_Details!$A:$A,Product_Details!$G:$G,"mens")</f>
        <v>Womens</v>
      </c>
      <c r="K12668">
        <f t="shared" si="593"/>
        <v>1507</v>
      </c>
    </row>
    <row r="12669" spans="1:11" ht="15">
      <c r="A12669" t="s">
        <v>36</v>
      </c>
      <c r="B12669">
        <v>4</v>
      </c>
      <c r="C12669">
        <v>5</v>
      </c>
      <c r="D12669" t="s">
        <v>23</v>
      </c>
      <c r="E12669" t="s">
        <v>1993</v>
      </c>
      <c r="F12669" s="1">
        <v>2.6049768518518517E-2</v>
      </c>
      <c r="G12669">
        <f>_xlfn.XLOOKUP($A12669,Product_pricing!$B:$B,Product_pricing!$C:$C)</f>
        <v>23</v>
      </c>
      <c r="H12669">
        <f t="shared" si="591"/>
        <v>87.399999999999991</v>
      </c>
      <c r="I12669" s="10">
        <f t="shared" si="592"/>
        <v>7.7125096889506153E-2</v>
      </c>
      <c r="J12669" t="str">
        <f>_xlfn.XLOOKUP(A12669,Product_Details!$A:$A,Product_Details!$G:$G,"mens")</f>
        <v>Womens</v>
      </c>
      <c r="K12669">
        <f t="shared" si="593"/>
        <v>1507</v>
      </c>
    </row>
    <row r="12670" spans="1:11" ht="15">
      <c r="A12670" t="s">
        <v>30</v>
      </c>
      <c r="B12670">
        <v>4</v>
      </c>
      <c r="C12670">
        <v>5</v>
      </c>
      <c r="D12670" t="s">
        <v>23</v>
      </c>
      <c r="E12670" t="s">
        <v>1993</v>
      </c>
      <c r="F12670" s="1">
        <v>2.6049768518518517E-2</v>
      </c>
      <c r="G12670">
        <f>_xlfn.XLOOKUP($A12670,Product_pricing!$B:$B,Product_pricing!$C:$C)</f>
        <v>19</v>
      </c>
      <c r="H12670">
        <f t="shared" si="591"/>
        <v>72.2</v>
      </c>
      <c r="I12670" s="10">
        <f t="shared" si="592"/>
        <v>6.3712036560896385E-2</v>
      </c>
      <c r="J12670" t="str">
        <f>_xlfn.XLOOKUP(A12670,Product_Details!$A:$A,Product_Details!$G:$G,"mens")</f>
        <v>Womens</v>
      </c>
      <c r="K12670">
        <f t="shared" si="593"/>
        <v>1507</v>
      </c>
    </row>
    <row r="12671" spans="1:11" ht="15">
      <c r="A12671" t="s">
        <v>41</v>
      </c>
      <c r="B12671">
        <v>2</v>
      </c>
      <c r="C12671">
        <v>5</v>
      </c>
      <c r="D12671" t="s">
        <v>23</v>
      </c>
      <c r="E12671" t="s">
        <v>1993</v>
      </c>
      <c r="F12671" s="1">
        <v>2.6049768518518517E-2</v>
      </c>
      <c r="G12671">
        <f>_xlfn.XLOOKUP($A12671,Product_pricing!$B:$B,Product_pricing!$C:$C)</f>
        <v>10</v>
      </c>
      <c r="H12671">
        <f t="shared" si="591"/>
        <v>19</v>
      </c>
      <c r="I12671" s="10">
        <f t="shared" si="592"/>
        <v>1.6766325410762208E-2</v>
      </c>
      <c r="J12671" t="str">
        <f>_xlfn.XLOOKUP(A12671,Product_Details!$A:$A,Product_Details!$G:$G,"mens")</f>
        <v>Mens</v>
      </c>
      <c r="K12671">
        <f t="shared" si="593"/>
        <v>1890</v>
      </c>
    </row>
    <row r="12672" spans="1:11" ht="15">
      <c r="A12672" t="s">
        <v>31</v>
      </c>
      <c r="B12672">
        <v>1</v>
      </c>
      <c r="C12672">
        <v>5</v>
      </c>
      <c r="D12672" t="s">
        <v>23</v>
      </c>
      <c r="E12672" t="s">
        <v>1993</v>
      </c>
      <c r="F12672" s="1">
        <v>2.6049768518518517E-2</v>
      </c>
      <c r="G12672">
        <f>_xlfn.XLOOKUP($A12672,Product_pricing!$B:$B,Product_pricing!$C:$C)</f>
        <v>57</v>
      </c>
      <c r="H12672">
        <f t="shared" si="591"/>
        <v>54.15</v>
      </c>
      <c r="I12672" s="10">
        <f t="shared" si="592"/>
        <v>4.7784027420672288E-2</v>
      </c>
      <c r="J12672" t="str">
        <f>_xlfn.XLOOKUP(A12672,Product_Details!$A:$A,Product_Details!$G:$G,"mens")</f>
        <v>Mens</v>
      </c>
      <c r="K12672">
        <f t="shared" si="593"/>
        <v>1890</v>
      </c>
    </row>
    <row r="12673" spans="1:11" ht="15">
      <c r="A12673" t="s">
        <v>32</v>
      </c>
      <c r="B12673">
        <v>5</v>
      </c>
      <c r="C12673">
        <v>5</v>
      </c>
      <c r="D12673" t="s">
        <v>23</v>
      </c>
      <c r="E12673" t="s">
        <v>1993</v>
      </c>
      <c r="F12673" s="1">
        <v>2.6049768518518517E-2</v>
      </c>
      <c r="G12673">
        <f>_xlfn.XLOOKUP($A12673,Product_pricing!$B:$B,Product_pricing!$C:$C)</f>
        <v>36</v>
      </c>
      <c r="H12673">
        <f t="shared" si="591"/>
        <v>171</v>
      </c>
      <c r="I12673" s="10">
        <f t="shared" si="592"/>
        <v>0.15089692869685986</v>
      </c>
      <c r="J12673" t="str">
        <f>_xlfn.XLOOKUP(A12673,Product_Details!$A:$A,Product_Details!$G:$G,"mens")</f>
        <v>Mens</v>
      </c>
      <c r="K12673">
        <f t="shared" si="593"/>
        <v>1890</v>
      </c>
    </row>
    <row r="12674" spans="1:11" ht="15">
      <c r="A12674" t="s">
        <v>27</v>
      </c>
      <c r="B12674">
        <v>2</v>
      </c>
      <c r="C12674">
        <v>5</v>
      </c>
      <c r="D12674" t="s">
        <v>23</v>
      </c>
      <c r="E12674" t="s">
        <v>1993</v>
      </c>
      <c r="F12674" s="1">
        <v>2.6049768518518517E-2</v>
      </c>
      <c r="G12674">
        <f>_xlfn.XLOOKUP($A12674,Product_pricing!$B:$B,Product_pricing!$C:$C)</f>
        <v>29</v>
      </c>
      <c r="H12674">
        <f t="shared" si="591"/>
        <v>55.099999999999994</v>
      </c>
      <c r="I12674" s="10">
        <f t="shared" si="592"/>
        <v>4.8622343691210393E-2</v>
      </c>
      <c r="J12674" t="str">
        <f>_xlfn.XLOOKUP(A12674,Product_Details!$A:$A,Product_Details!$G:$G,"mens")</f>
        <v>Mens</v>
      </c>
      <c r="K12674">
        <f t="shared" si="593"/>
        <v>1890</v>
      </c>
    </row>
    <row r="12675" spans="1:11" ht="15">
      <c r="A12675" t="s">
        <v>29</v>
      </c>
      <c r="B12675">
        <v>1</v>
      </c>
      <c r="C12675">
        <v>7</v>
      </c>
      <c r="D12675" t="s">
        <v>33</v>
      </c>
      <c r="E12675" t="s">
        <v>1994</v>
      </c>
      <c r="F12675" s="1">
        <v>1.4537037037037036E-3</v>
      </c>
      <c r="G12675">
        <f>_xlfn.XLOOKUP($A12675,Product_pricing!$B:$B,Product_pricing!$C:$C)</f>
        <v>10</v>
      </c>
      <c r="H12675">
        <f t="shared" ref="H12675:H12738" si="594">B12675*G12675*(1-C12675/100)</f>
        <v>9.2999999999999989</v>
      </c>
      <c r="I12675" s="10">
        <f t="shared" ref="I12675:I12738" si="595">(H12675/SUM($H:$H))*1000</f>
        <v>8.2066750694783416E-3</v>
      </c>
      <c r="J12675" t="str">
        <f>_xlfn.XLOOKUP(A12675,Product_Details!$A:$A,Product_Details!$G:$G,"mens")</f>
        <v>Womens</v>
      </c>
      <c r="K12675">
        <f t="shared" ref="K12675:K12738" si="596">COUNTIFS($J:$J, J12675) / COUNTIFS($J:$J, J12675, $E:$E, E12675)</f>
        <v>2511.6666666666665</v>
      </c>
    </row>
    <row r="12676" spans="1:11" ht="15">
      <c r="A12676" t="s">
        <v>36</v>
      </c>
      <c r="B12676">
        <v>1</v>
      </c>
      <c r="C12676">
        <v>7</v>
      </c>
      <c r="D12676" t="s">
        <v>33</v>
      </c>
      <c r="E12676" t="s">
        <v>1994</v>
      </c>
      <c r="F12676" s="1">
        <v>1.4537037037037036E-3</v>
      </c>
      <c r="G12676">
        <f>_xlfn.XLOOKUP($A12676,Product_pricing!$B:$B,Product_pricing!$C:$C)</f>
        <v>23</v>
      </c>
      <c r="H12676">
        <f t="shared" si="594"/>
        <v>21.389999999999997</v>
      </c>
      <c r="I12676" s="10">
        <f t="shared" si="595"/>
        <v>1.8875352659800188E-2</v>
      </c>
      <c r="J12676" t="str">
        <f>_xlfn.XLOOKUP(A12676,Product_Details!$A:$A,Product_Details!$G:$G,"mens")</f>
        <v>Womens</v>
      </c>
      <c r="K12676">
        <f t="shared" si="596"/>
        <v>2511.6666666666665</v>
      </c>
    </row>
    <row r="12677" spans="1:11" ht="15">
      <c r="A12677" t="s">
        <v>38</v>
      </c>
      <c r="B12677">
        <v>4</v>
      </c>
      <c r="C12677">
        <v>7</v>
      </c>
      <c r="D12677" t="s">
        <v>33</v>
      </c>
      <c r="E12677" t="s">
        <v>1994</v>
      </c>
      <c r="F12677" s="1">
        <v>1.4537037037037036E-3</v>
      </c>
      <c r="G12677">
        <f>_xlfn.XLOOKUP($A12677,Product_pricing!$B:$B,Product_pricing!$C:$C)</f>
        <v>54</v>
      </c>
      <c r="H12677">
        <f t="shared" si="594"/>
        <v>200.88</v>
      </c>
      <c r="I12677" s="10">
        <f t="shared" si="595"/>
        <v>0.1772641815007322</v>
      </c>
      <c r="J12677" t="str">
        <f>_xlfn.XLOOKUP(A12677,Product_Details!$A:$A,Product_Details!$G:$G,"mens")</f>
        <v>Womens</v>
      </c>
      <c r="K12677">
        <f t="shared" si="596"/>
        <v>2511.6666666666665</v>
      </c>
    </row>
    <row r="12678" spans="1:11" ht="15">
      <c r="A12678" t="s">
        <v>25</v>
      </c>
      <c r="B12678">
        <v>1</v>
      </c>
      <c r="C12678">
        <v>7</v>
      </c>
      <c r="D12678" t="s">
        <v>33</v>
      </c>
      <c r="E12678" t="s">
        <v>1994</v>
      </c>
      <c r="F12678" s="1">
        <v>1.4537037037037036E-3</v>
      </c>
      <c r="G12678">
        <f>_xlfn.XLOOKUP($A12678,Product_pricing!$B:$B,Product_pricing!$C:$C)</f>
        <v>40</v>
      </c>
      <c r="H12678">
        <f t="shared" si="594"/>
        <v>37.199999999999996</v>
      </c>
      <c r="I12678" s="10">
        <f t="shared" si="595"/>
        <v>3.2826700277913366E-2</v>
      </c>
      <c r="J12678" t="str">
        <f>_xlfn.XLOOKUP(A12678,Product_Details!$A:$A,Product_Details!$G:$G,"mens")</f>
        <v>Mens</v>
      </c>
      <c r="K12678">
        <f t="shared" si="596"/>
        <v>2520</v>
      </c>
    </row>
    <row r="12679" spans="1:11" ht="15">
      <c r="A12679" t="s">
        <v>41</v>
      </c>
      <c r="B12679">
        <v>5</v>
      </c>
      <c r="C12679">
        <v>7</v>
      </c>
      <c r="D12679" t="s">
        <v>33</v>
      </c>
      <c r="E12679" t="s">
        <v>1994</v>
      </c>
      <c r="F12679" s="1">
        <v>1.4537037037037036E-3</v>
      </c>
      <c r="G12679">
        <f>_xlfn.XLOOKUP($A12679,Product_pricing!$B:$B,Product_pricing!$C:$C)</f>
        <v>10</v>
      </c>
      <c r="H12679">
        <f t="shared" si="594"/>
        <v>46.5</v>
      </c>
      <c r="I12679" s="10">
        <f t="shared" si="595"/>
        <v>4.1033375347391716E-2</v>
      </c>
      <c r="J12679" t="str">
        <f>_xlfn.XLOOKUP(A12679,Product_Details!$A:$A,Product_Details!$G:$G,"mens")</f>
        <v>Mens</v>
      </c>
      <c r="K12679">
        <f t="shared" si="596"/>
        <v>2520</v>
      </c>
    </row>
    <row r="12680" spans="1:11" ht="15">
      <c r="A12680" t="s">
        <v>31</v>
      </c>
      <c r="B12680">
        <v>5</v>
      </c>
      <c r="C12680">
        <v>7</v>
      </c>
      <c r="D12680" t="s">
        <v>33</v>
      </c>
      <c r="E12680" t="s">
        <v>1994</v>
      </c>
      <c r="F12680" s="1">
        <v>1.4537037037037036E-3</v>
      </c>
      <c r="G12680">
        <f>_xlfn.XLOOKUP($A12680,Product_pricing!$B:$B,Product_pricing!$C:$C)</f>
        <v>57</v>
      </c>
      <c r="H12680">
        <f t="shared" si="594"/>
        <v>265.04999999999995</v>
      </c>
      <c r="I12680" s="10">
        <f t="shared" si="595"/>
        <v>0.23389023948013274</v>
      </c>
      <c r="J12680" t="str">
        <f>_xlfn.XLOOKUP(A12680,Product_Details!$A:$A,Product_Details!$G:$G,"mens")</f>
        <v>Mens</v>
      </c>
      <c r="K12680">
        <f t="shared" si="596"/>
        <v>2520</v>
      </c>
    </row>
    <row r="12681" spans="1:11" ht="15">
      <c r="A12681" t="s">
        <v>22</v>
      </c>
      <c r="B12681">
        <v>4</v>
      </c>
      <c r="C12681">
        <v>16</v>
      </c>
      <c r="D12681" t="s">
        <v>23</v>
      </c>
      <c r="E12681" t="s">
        <v>1995</v>
      </c>
      <c r="F12681" s="1">
        <v>9.1041666666666667E-3</v>
      </c>
      <c r="G12681">
        <f>_xlfn.XLOOKUP($A12681,Product_pricing!$B:$B,Product_pricing!$C:$C)</f>
        <v>13</v>
      </c>
      <c r="H12681">
        <f t="shared" si="594"/>
        <v>43.68</v>
      </c>
      <c r="I12681" s="10">
        <f t="shared" si="595"/>
        <v>3.8544899681162793E-2</v>
      </c>
      <c r="J12681" t="str">
        <f>_xlfn.XLOOKUP(A12681,Product_Details!$A:$A,Product_Details!$G:$G,"mens")</f>
        <v>Womens</v>
      </c>
      <c r="K12681">
        <f t="shared" si="596"/>
        <v>3767.5</v>
      </c>
    </row>
    <row r="12682" spans="1:11" ht="15">
      <c r="A12682" t="s">
        <v>38</v>
      </c>
      <c r="B12682">
        <v>5</v>
      </c>
      <c r="C12682">
        <v>16</v>
      </c>
      <c r="D12682" t="s">
        <v>23</v>
      </c>
      <c r="E12682" t="s">
        <v>1995</v>
      </c>
      <c r="F12682" s="1">
        <v>9.1041666666666667E-3</v>
      </c>
      <c r="G12682">
        <f>_xlfn.XLOOKUP($A12682,Product_pricing!$B:$B,Product_pricing!$C:$C)</f>
        <v>54</v>
      </c>
      <c r="H12682">
        <f t="shared" si="594"/>
        <v>226.79999999999998</v>
      </c>
      <c r="I12682" s="10">
        <f t="shared" si="595"/>
        <v>0.20013697911372991</v>
      </c>
      <c r="J12682" t="str">
        <f>_xlfn.XLOOKUP(A12682,Product_Details!$A:$A,Product_Details!$G:$G,"mens")</f>
        <v>Womens</v>
      </c>
      <c r="K12682">
        <f t="shared" si="596"/>
        <v>3767.5</v>
      </c>
    </row>
    <row r="12683" spans="1:11" ht="15">
      <c r="A12683" t="s">
        <v>32</v>
      </c>
      <c r="B12683">
        <v>2</v>
      </c>
      <c r="C12683">
        <v>16</v>
      </c>
      <c r="D12683" t="s">
        <v>23</v>
      </c>
      <c r="E12683" t="s">
        <v>1995</v>
      </c>
      <c r="F12683" s="1">
        <v>9.1041666666666667E-3</v>
      </c>
      <c r="G12683">
        <f>_xlfn.XLOOKUP($A12683,Product_pricing!$B:$B,Product_pricing!$C:$C)</f>
        <v>36</v>
      </c>
      <c r="H12683">
        <f t="shared" si="594"/>
        <v>60.48</v>
      </c>
      <c r="I12683" s="10">
        <f t="shared" si="595"/>
        <v>5.3369861096994646E-2</v>
      </c>
      <c r="J12683" t="str">
        <f>_xlfn.XLOOKUP(A12683,Product_Details!$A:$A,Product_Details!$G:$G,"mens")</f>
        <v>Mens</v>
      </c>
      <c r="K12683">
        <f t="shared" si="596"/>
        <v>2520</v>
      </c>
    </row>
    <row r="12684" spans="1:11" ht="15">
      <c r="A12684" t="s">
        <v>26</v>
      </c>
      <c r="B12684">
        <v>2</v>
      </c>
      <c r="C12684">
        <v>16</v>
      </c>
      <c r="D12684" t="s">
        <v>23</v>
      </c>
      <c r="E12684" t="s">
        <v>1995</v>
      </c>
      <c r="F12684" s="1">
        <v>9.1041666666666667E-3</v>
      </c>
      <c r="G12684">
        <f>_xlfn.XLOOKUP($A12684,Product_pricing!$B:$B,Product_pricing!$C:$C)</f>
        <v>17</v>
      </c>
      <c r="H12684">
        <f t="shared" si="594"/>
        <v>28.56</v>
      </c>
      <c r="I12684" s="10">
        <f t="shared" si="595"/>
        <v>2.5202434406914137E-2</v>
      </c>
      <c r="J12684" t="str">
        <f>_xlfn.XLOOKUP(A12684,Product_Details!$A:$A,Product_Details!$G:$G,"mens")</f>
        <v>Mens</v>
      </c>
      <c r="K12684">
        <f t="shared" si="596"/>
        <v>2520</v>
      </c>
    </row>
    <row r="12685" spans="1:11" ht="15">
      <c r="A12685" t="s">
        <v>27</v>
      </c>
      <c r="B12685">
        <v>4</v>
      </c>
      <c r="C12685">
        <v>16</v>
      </c>
      <c r="D12685" t="s">
        <v>23</v>
      </c>
      <c r="E12685" t="s">
        <v>1995</v>
      </c>
      <c r="F12685" s="1">
        <v>9.1041666666666667E-3</v>
      </c>
      <c r="G12685">
        <f>_xlfn.XLOOKUP($A12685,Product_pricing!$B:$B,Product_pricing!$C:$C)</f>
        <v>29</v>
      </c>
      <c r="H12685">
        <f t="shared" si="594"/>
        <v>97.44</v>
      </c>
      <c r="I12685" s="10">
        <f t="shared" si="595"/>
        <v>8.5984776211824709E-2</v>
      </c>
      <c r="J12685" t="str">
        <f>_xlfn.XLOOKUP(A12685,Product_Details!$A:$A,Product_Details!$G:$G,"mens")</f>
        <v>Mens</v>
      </c>
      <c r="K12685">
        <f t="shared" si="596"/>
        <v>2520</v>
      </c>
    </row>
    <row r="12686" spans="1:11" ht="15">
      <c r="A12686" t="s">
        <v>38</v>
      </c>
      <c r="B12686">
        <v>2</v>
      </c>
      <c r="C12686">
        <v>7</v>
      </c>
      <c r="D12686" t="s">
        <v>23</v>
      </c>
      <c r="E12686" t="s">
        <v>1996</v>
      </c>
      <c r="F12686" s="1">
        <v>3.2677083333333336E-2</v>
      </c>
      <c r="G12686">
        <f>_xlfn.XLOOKUP($A12686,Product_pricing!$B:$B,Product_pricing!$C:$C)</f>
        <v>54</v>
      </c>
      <c r="H12686">
        <f t="shared" si="594"/>
        <v>100.44</v>
      </c>
      <c r="I12686" s="10">
        <f t="shared" si="595"/>
        <v>8.8632090750366099E-2</v>
      </c>
      <c r="J12686" t="str">
        <f>_xlfn.XLOOKUP(A12686,Product_Details!$A:$A,Product_Details!$G:$G,"mens")</f>
        <v>Womens</v>
      </c>
      <c r="K12686">
        <f t="shared" si="596"/>
        <v>7535</v>
      </c>
    </row>
    <row r="12687" spans="1:11" ht="15">
      <c r="A12687" t="s">
        <v>41</v>
      </c>
      <c r="B12687">
        <v>2</v>
      </c>
      <c r="C12687">
        <v>7</v>
      </c>
      <c r="D12687" t="s">
        <v>23</v>
      </c>
      <c r="E12687" t="s">
        <v>1996</v>
      </c>
      <c r="F12687" s="1">
        <v>3.2677083333333336E-2</v>
      </c>
      <c r="G12687">
        <f>_xlfn.XLOOKUP($A12687,Product_pricing!$B:$B,Product_pricing!$C:$C)</f>
        <v>10</v>
      </c>
      <c r="H12687">
        <f t="shared" si="594"/>
        <v>18.599999999999998</v>
      </c>
      <c r="I12687" s="10">
        <f t="shared" si="595"/>
        <v>1.6413350138956683E-2</v>
      </c>
      <c r="J12687" t="str">
        <f>_xlfn.XLOOKUP(A12687,Product_Details!$A:$A,Product_Details!$G:$G,"mens")</f>
        <v>Mens</v>
      </c>
      <c r="K12687">
        <f t="shared" si="596"/>
        <v>3780</v>
      </c>
    </row>
    <row r="12688" spans="1:11" ht="15">
      <c r="A12688" t="s">
        <v>32</v>
      </c>
      <c r="B12688">
        <v>1</v>
      </c>
      <c r="C12688">
        <v>7</v>
      </c>
      <c r="D12688" t="s">
        <v>23</v>
      </c>
      <c r="E12688" t="s">
        <v>1996</v>
      </c>
      <c r="F12688" s="1">
        <v>3.2677083333333336E-2</v>
      </c>
      <c r="G12688">
        <f>_xlfn.XLOOKUP($A12688,Product_pricing!$B:$B,Product_pricing!$C:$C)</f>
        <v>36</v>
      </c>
      <c r="H12688">
        <f t="shared" si="594"/>
        <v>33.479999999999997</v>
      </c>
      <c r="I12688" s="10">
        <f t="shared" si="595"/>
        <v>2.9544030250122033E-2</v>
      </c>
      <c r="J12688" t="str">
        <f>_xlfn.XLOOKUP(A12688,Product_Details!$A:$A,Product_Details!$G:$G,"mens")</f>
        <v>Mens</v>
      </c>
      <c r="K12688">
        <f t="shared" si="596"/>
        <v>3780</v>
      </c>
    </row>
    <row r="12689" spans="1:11" ht="15">
      <c r="A12689" t="s">
        <v>29</v>
      </c>
      <c r="B12689">
        <v>1</v>
      </c>
      <c r="C12689">
        <v>13</v>
      </c>
      <c r="D12689" t="s">
        <v>23</v>
      </c>
      <c r="E12689" t="s">
        <v>1997</v>
      </c>
      <c r="F12689" s="1">
        <v>1.3167824074074073E-2</v>
      </c>
      <c r="G12689">
        <f>_xlfn.XLOOKUP($A12689,Product_pricing!$B:$B,Product_pricing!$C:$C)</f>
        <v>10</v>
      </c>
      <c r="H12689">
        <f t="shared" si="594"/>
        <v>8.6999999999999993</v>
      </c>
      <c r="I12689" s="10">
        <f t="shared" si="595"/>
        <v>7.6772121617700619E-3</v>
      </c>
      <c r="J12689" t="str">
        <f>_xlfn.XLOOKUP(A12689,Product_Details!$A:$A,Product_Details!$G:$G,"mens")</f>
        <v>Womens</v>
      </c>
      <c r="K12689">
        <f t="shared" si="596"/>
        <v>7535</v>
      </c>
    </row>
    <row r="12690" spans="1:11" ht="15">
      <c r="A12690" t="s">
        <v>41</v>
      </c>
      <c r="B12690">
        <v>5</v>
      </c>
      <c r="C12690">
        <v>13</v>
      </c>
      <c r="D12690" t="s">
        <v>23</v>
      </c>
      <c r="E12690" t="s">
        <v>1997</v>
      </c>
      <c r="F12690" s="1">
        <v>1.3167824074074073E-2</v>
      </c>
      <c r="G12690">
        <f>_xlfn.XLOOKUP($A12690,Product_pricing!$B:$B,Product_pricing!$C:$C)</f>
        <v>10</v>
      </c>
      <c r="H12690">
        <f t="shared" si="594"/>
        <v>43.5</v>
      </c>
      <c r="I12690" s="10">
        <f t="shared" si="595"/>
        <v>3.8386060808850313E-2</v>
      </c>
      <c r="J12690" t="str">
        <f>_xlfn.XLOOKUP(A12690,Product_Details!$A:$A,Product_Details!$G:$G,"mens")</f>
        <v>Mens</v>
      </c>
      <c r="K12690">
        <f t="shared" si="596"/>
        <v>1890</v>
      </c>
    </row>
    <row r="12691" spans="1:11" ht="15">
      <c r="A12691" t="s">
        <v>31</v>
      </c>
      <c r="B12691">
        <v>2</v>
      </c>
      <c r="C12691">
        <v>13</v>
      </c>
      <c r="D12691" t="s">
        <v>23</v>
      </c>
      <c r="E12691" t="s">
        <v>1997</v>
      </c>
      <c r="F12691" s="1">
        <v>1.3167824074074073E-2</v>
      </c>
      <c r="G12691">
        <f>_xlfn.XLOOKUP($A12691,Product_pricing!$B:$B,Product_pricing!$C:$C)</f>
        <v>57</v>
      </c>
      <c r="H12691">
        <f t="shared" si="594"/>
        <v>99.179999999999993</v>
      </c>
      <c r="I12691" s="10">
        <f t="shared" si="595"/>
        <v>8.7520218644178707E-2</v>
      </c>
      <c r="J12691" t="str">
        <f>_xlfn.XLOOKUP(A12691,Product_Details!$A:$A,Product_Details!$G:$G,"mens")</f>
        <v>Mens</v>
      </c>
      <c r="K12691">
        <f t="shared" si="596"/>
        <v>1890</v>
      </c>
    </row>
    <row r="12692" spans="1:11" ht="15">
      <c r="A12692" t="s">
        <v>26</v>
      </c>
      <c r="B12692">
        <v>1</v>
      </c>
      <c r="C12692">
        <v>13</v>
      </c>
      <c r="D12692" t="s">
        <v>23</v>
      </c>
      <c r="E12692" t="s">
        <v>1997</v>
      </c>
      <c r="F12692" s="1">
        <v>1.3167824074074073E-2</v>
      </c>
      <c r="G12692">
        <f>_xlfn.XLOOKUP($A12692,Product_pricing!$B:$B,Product_pricing!$C:$C)</f>
        <v>17</v>
      </c>
      <c r="H12692">
        <f t="shared" si="594"/>
        <v>14.79</v>
      </c>
      <c r="I12692" s="10">
        <f t="shared" si="595"/>
        <v>1.3051260675009106E-2</v>
      </c>
      <c r="J12692" t="str">
        <f>_xlfn.XLOOKUP(A12692,Product_Details!$A:$A,Product_Details!$G:$G,"mens")</f>
        <v>Mens</v>
      </c>
      <c r="K12692">
        <f t="shared" si="596"/>
        <v>1890</v>
      </c>
    </row>
    <row r="12693" spans="1:11" ht="15">
      <c r="A12693" t="s">
        <v>27</v>
      </c>
      <c r="B12693">
        <v>1</v>
      </c>
      <c r="C12693">
        <v>13</v>
      </c>
      <c r="D12693" t="s">
        <v>23</v>
      </c>
      <c r="E12693" t="s">
        <v>1997</v>
      </c>
      <c r="F12693" s="1">
        <v>1.3167824074074073E-2</v>
      </c>
      <c r="G12693">
        <f>_xlfn.XLOOKUP($A12693,Product_pricing!$B:$B,Product_pricing!$C:$C)</f>
        <v>29</v>
      </c>
      <c r="H12693">
        <f t="shared" si="594"/>
        <v>25.23</v>
      </c>
      <c r="I12693" s="10">
        <f t="shared" si="595"/>
        <v>2.2263915269133183E-2</v>
      </c>
      <c r="J12693" t="str">
        <f>_xlfn.XLOOKUP(A12693,Product_Details!$A:$A,Product_Details!$G:$G,"mens")</f>
        <v>Mens</v>
      </c>
      <c r="K12693">
        <f t="shared" si="596"/>
        <v>1890</v>
      </c>
    </row>
    <row r="12694" spans="1:11" ht="15">
      <c r="A12694" t="s">
        <v>35</v>
      </c>
      <c r="B12694">
        <v>3</v>
      </c>
      <c r="C12694">
        <v>11</v>
      </c>
      <c r="D12694" t="s">
        <v>33</v>
      </c>
      <c r="E12694" t="s">
        <v>1998</v>
      </c>
      <c r="F12694" s="1">
        <v>4.4131944444444444E-3</v>
      </c>
      <c r="G12694">
        <f>_xlfn.XLOOKUP($A12694,Product_pricing!$B:$B,Product_pricing!$C:$C)</f>
        <v>32</v>
      </c>
      <c r="H12694">
        <f t="shared" si="594"/>
        <v>85.44</v>
      </c>
      <c r="I12694" s="10">
        <f t="shared" si="595"/>
        <v>7.5395518057659094E-2</v>
      </c>
      <c r="J12694" t="str">
        <f>_xlfn.XLOOKUP(A12694,Product_Details!$A:$A,Product_Details!$G:$G,"mens")</f>
        <v>Womens</v>
      </c>
      <c r="K12694">
        <f t="shared" si="596"/>
        <v>1883.75</v>
      </c>
    </row>
    <row r="12695" spans="1:11" ht="15">
      <c r="A12695" t="s">
        <v>29</v>
      </c>
      <c r="B12695">
        <v>5</v>
      </c>
      <c r="C12695">
        <v>11</v>
      </c>
      <c r="D12695" t="s">
        <v>33</v>
      </c>
      <c r="E12695" t="s">
        <v>1998</v>
      </c>
      <c r="F12695" s="1">
        <v>4.4131944444444444E-3</v>
      </c>
      <c r="G12695">
        <f>_xlfn.XLOOKUP($A12695,Product_pricing!$B:$B,Product_pricing!$C:$C)</f>
        <v>10</v>
      </c>
      <c r="H12695">
        <f t="shared" si="594"/>
        <v>44.5</v>
      </c>
      <c r="I12695" s="10">
        <f t="shared" si="595"/>
        <v>3.9268498988364112E-2</v>
      </c>
      <c r="J12695" t="str">
        <f>_xlfn.XLOOKUP(A12695,Product_Details!$A:$A,Product_Details!$G:$G,"mens")</f>
        <v>Womens</v>
      </c>
      <c r="K12695">
        <f t="shared" si="596"/>
        <v>1883.75</v>
      </c>
    </row>
    <row r="12696" spans="1:11" ht="15">
      <c r="A12696" t="s">
        <v>30</v>
      </c>
      <c r="B12696">
        <v>4</v>
      </c>
      <c r="C12696">
        <v>11</v>
      </c>
      <c r="D12696" t="s">
        <v>33</v>
      </c>
      <c r="E12696" t="s">
        <v>1998</v>
      </c>
      <c r="F12696" s="1">
        <v>4.4131944444444444E-3</v>
      </c>
      <c r="G12696">
        <f>_xlfn.XLOOKUP($A12696,Product_pricing!$B:$B,Product_pricing!$C:$C)</f>
        <v>19</v>
      </c>
      <c r="H12696">
        <f t="shared" si="594"/>
        <v>67.64</v>
      </c>
      <c r="I12696" s="10">
        <f t="shared" si="595"/>
        <v>5.9688118462313457E-2</v>
      </c>
      <c r="J12696" t="str">
        <f>_xlfn.XLOOKUP(A12696,Product_Details!$A:$A,Product_Details!$G:$G,"mens")</f>
        <v>Womens</v>
      </c>
      <c r="K12696">
        <f t="shared" si="596"/>
        <v>1883.75</v>
      </c>
    </row>
    <row r="12697" spans="1:11" ht="15">
      <c r="A12697" t="s">
        <v>38</v>
      </c>
      <c r="B12697">
        <v>4</v>
      </c>
      <c r="C12697">
        <v>11</v>
      </c>
      <c r="D12697" t="s">
        <v>33</v>
      </c>
      <c r="E12697" t="s">
        <v>1998</v>
      </c>
      <c r="F12697" s="1">
        <v>4.4131944444444444E-3</v>
      </c>
      <c r="G12697">
        <f>_xlfn.XLOOKUP($A12697,Product_pricing!$B:$B,Product_pricing!$C:$C)</f>
        <v>54</v>
      </c>
      <c r="H12697">
        <f t="shared" si="594"/>
        <v>192.24</v>
      </c>
      <c r="I12697" s="10">
        <f t="shared" si="595"/>
        <v>0.16963991562973299</v>
      </c>
      <c r="J12697" t="str">
        <f>_xlfn.XLOOKUP(A12697,Product_Details!$A:$A,Product_Details!$G:$G,"mens")</f>
        <v>Womens</v>
      </c>
      <c r="K12697">
        <f t="shared" si="596"/>
        <v>1883.75</v>
      </c>
    </row>
    <row r="12698" spans="1:11" ht="15">
      <c r="A12698" t="s">
        <v>25</v>
      </c>
      <c r="B12698">
        <v>4</v>
      </c>
      <c r="C12698">
        <v>11</v>
      </c>
      <c r="D12698" t="s">
        <v>33</v>
      </c>
      <c r="E12698" t="s">
        <v>1998</v>
      </c>
      <c r="F12698" s="1">
        <v>4.4131944444444444E-3</v>
      </c>
      <c r="G12698">
        <f>_xlfn.XLOOKUP($A12698,Product_pricing!$B:$B,Product_pricing!$C:$C)</f>
        <v>40</v>
      </c>
      <c r="H12698">
        <f t="shared" si="594"/>
        <v>142.4</v>
      </c>
      <c r="I12698" s="10">
        <f t="shared" si="595"/>
        <v>0.12565919676276519</v>
      </c>
      <c r="J12698" t="str">
        <f>_xlfn.XLOOKUP(A12698,Product_Details!$A:$A,Product_Details!$G:$G,"mens")</f>
        <v>Mens</v>
      </c>
      <c r="K12698">
        <f t="shared" si="596"/>
        <v>1512</v>
      </c>
    </row>
    <row r="12699" spans="1:11" ht="15">
      <c r="A12699" t="s">
        <v>31</v>
      </c>
      <c r="B12699">
        <v>4</v>
      </c>
      <c r="C12699">
        <v>11</v>
      </c>
      <c r="D12699" t="s">
        <v>33</v>
      </c>
      <c r="E12699" t="s">
        <v>1998</v>
      </c>
      <c r="F12699" s="1">
        <v>4.4131944444444444E-3</v>
      </c>
      <c r="G12699">
        <f>_xlfn.XLOOKUP($A12699,Product_pricing!$B:$B,Product_pricing!$C:$C)</f>
        <v>57</v>
      </c>
      <c r="H12699">
        <f t="shared" si="594"/>
        <v>202.92000000000002</v>
      </c>
      <c r="I12699" s="10">
        <f t="shared" si="595"/>
        <v>0.17906435538694038</v>
      </c>
      <c r="J12699" t="str">
        <f>_xlfn.XLOOKUP(A12699,Product_Details!$A:$A,Product_Details!$G:$G,"mens")</f>
        <v>Mens</v>
      </c>
      <c r="K12699">
        <f t="shared" si="596"/>
        <v>1512</v>
      </c>
    </row>
    <row r="12700" spans="1:11" ht="15">
      <c r="A12700" t="s">
        <v>32</v>
      </c>
      <c r="B12700">
        <v>2</v>
      </c>
      <c r="C12700">
        <v>11</v>
      </c>
      <c r="D12700" t="s">
        <v>33</v>
      </c>
      <c r="E12700" t="s">
        <v>1998</v>
      </c>
      <c r="F12700" s="1">
        <v>4.4131944444444444E-3</v>
      </c>
      <c r="G12700">
        <f>_xlfn.XLOOKUP($A12700,Product_pricing!$B:$B,Product_pricing!$C:$C)</f>
        <v>36</v>
      </c>
      <c r="H12700">
        <f t="shared" si="594"/>
        <v>64.08</v>
      </c>
      <c r="I12700" s="10">
        <f t="shared" si="595"/>
        <v>5.6546638543244328E-2</v>
      </c>
      <c r="J12700" t="str">
        <f>_xlfn.XLOOKUP(A12700,Product_Details!$A:$A,Product_Details!$G:$G,"mens")</f>
        <v>Mens</v>
      </c>
      <c r="K12700">
        <f t="shared" si="596"/>
        <v>1512</v>
      </c>
    </row>
    <row r="12701" spans="1:11" ht="15">
      <c r="A12701" t="s">
        <v>26</v>
      </c>
      <c r="B12701">
        <v>1</v>
      </c>
      <c r="C12701">
        <v>11</v>
      </c>
      <c r="D12701" t="s">
        <v>33</v>
      </c>
      <c r="E12701" t="s">
        <v>1998</v>
      </c>
      <c r="F12701" s="1">
        <v>4.4131944444444444E-3</v>
      </c>
      <c r="G12701">
        <f>_xlfn.XLOOKUP($A12701,Product_pricing!$B:$B,Product_pricing!$C:$C)</f>
        <v>17</v>
      </c>
      <c r="H12701">
        <f t="shared" si="594"/>
        <v>15.13</v>
      </c>
      <c r="I12701" s="10">
        <f t="shared" si="595"/>
        <v>1.33512896560438E-2</v>
      </c>
      <c r="J12701" t="str">
        <f>_xlfn.XLOOKUP(A12701,Product_Details!$A:$A,Product_Details!$G:$G,"mens")</f>
        <v>Mens</v>
      </c>
      <c r="K12701">
        <f t="shared" si="596"/>
        <v>1512</v>
      </c>
    </row>
    <row r="12702" spans="1:11" ht="15">
      <c r="A12702" t="s">
        <v>27</v>
      </c>
      <c r="B12702">
        <v>5</v>
      </c>
      <c r="C12702">
        <v>11</v>
      </c>
      <c r="D12702" t="s">
        <v>33</v>
      </c>
      <c r="E12702" t="s">
        <v>1998</v>
      </c>
      <c r="F12702" s="1">
        <v>4.4131944444444444E-3</v>
      </c>
      <c r="G12702">
        <f>_xlfn.XLOOKUP($A12702,Product_pricing!$B:$B,Product_pricing!$C:$C)</f>
        <v>29</v>
      </c>
      <c r="H12702">
        <f t="shared" si="594"/>
        <v>129.05000000000001</v>
      </c>
      <c r="I12702" s="10">
        <f t="shared" si="595"/>
        <v>0.11387864706625594</v>
      </c>
      <c r="J12702" t="str">
        <f>_xlfn.XLOOKUP(A12702,Product_Details!$A:$A,Product_Details!$G:$G,"mens")</f>
        <v>Mens</v>
      </c>
      <c r="K12702">
        <f t="shared" si="596"/>
        <v>1512</v>
      </c>
    </row>
    <row r="12703" spans="1:11" ht="15">
      <c r="A12703" t="s">
        <v>30</v>
      </c>
      <c r="B12703">
        <v>1</v>
      </c>
      <c r="C12703">
        <v>2</v>
      </c>
      <c r="D12703" t="s">
        <v>33</v>
      </c>
      <c r="E12703" t="s">
        <v>1999</v>
      </c>
      <c r="F12703" s="1">
        <v>7.8750000000000001E-3</v>
      </c>
      <c r="G12703">
        <f>_xlfn.XLOOKUP($A12703,Product_pricing!$B:$B,Product_pricing!$C:$C)</f>
        <v>19</v>
      </c>
      <c r="H12703">
        <f t="shared" si="594"/>
        <v>18.62</v>
      </c>
      <c r="I12703" s="10">
        <f t="shared" si="595"/>
        <v>1.6430998902546966E-2</v>
      </c>
      <c r="J12703" t="str">
        <f>_xlfn.XLOOKUP(A12703,Product_Details!$A:$A,Product_Details!$G:$G,"mens")</f>
        <v>Womens</v>
      </c>
      <c r="K12703">
        <f t="shared" si="596"/>
        <v>7535</v>
      </c>
    </row>
    <row r="12704" spans="1:11" ht="15">
      <c r="A12704" t="s">
        <v>25</v>
      </c>
      <c r="B12704">
        <v>1</v>
      </c>
      <c r="C12704">
        <v>2</v>
      </c>
      <c r="D12704" t="s">
        <v>33</v>
      </c>
      <c r="E12704" t="s">
        <v>1999</v>
      </c>
      <c r="F12704" s="1">
        <v>7.8750000000000001E-3</v>
      </c>
      <c r="G12704">
        <f>_xlfn.XLOOKUP($A12704,Product_pricing!$B:$B,Product_pricing!$C:$C)</f>
        <v>40</v>
      </c>
      <c r="H12704">
        <f t="shared" si="594"/>
        <v>39.200000000000003</v>
      </c>
      <c r="I12704" s="10">
        <f t="shared" si="595"/>
        <v>3.4591576636940978E-2</v>
      </c>
      <c r="J12704" t="str">
        <f>_xlfn.XLOOKUP(A12704,Product_Details!$A:$A,Product_Details!$G:$G,"mens")</f>
        <v>Mens</v>
      </c>
      <c r="K12704">
        <f t="shared" si="596"/>
        <v>1890</v>
      </c>
    </row>
    <row r="12705" spans="1:11" ht="15">
      <c r="A12705" t="s">
        <v>41</v>
      </c>
      <c r="B12705">
        <v>2</v>
      </c>
      <c r="C12705">
        <v>2</v>
      </c>
      <c r="D12705" t="s">
        <v>33</v>
      </c>
      <c r="E12705" t="s">
        <v>1999</v>
      </c>
      <c r="F12705" s="1">
        <v>7.8750000000000001E-3</v>
      </c>
      <c r="G12705">
        <f>_xlfn.XLOOKUP($A12705,Product_pricing!$B:$B,Product_pricing!$C:$C)</f>
        <v>10</v>
      </c>
      <c r="H12705">
        <f t="shared" si="594"/>
        <v>19.600000000000001</v>
      </c>
      <c r="I12705" s="10">
        <f t="shared" si="595"/>
        <v>1.7295788318470489E-2</v>
      </c>
      <c r="J12705" t="str">
        <f>_xlfn.XLOOKUP(A12705,Product_Details!$A:$A,Product_Details!$G:$G,"mens")</f>
        <v>Mens</v>
      </c>
      <c r="K12705">
        <f t="shared" si="596"/>
        <v>1890</v>
      </c>
    </row>
    <row r="12706" spans="1:11" ht="15">
      <c r="A12706" t="s">
        <v>31</v>
      </c>
      <c r="B12706">
        <v>5</v>
      </c>
      <c r="C12706">
        <v>2</v>
      </c>
      <c r="D12706" t="s">
        <v>33</v>
      </c>
      <c r="E12706" t="s">
        <v>1999</v>
      </c>
      <c r="F12706" s="1">
        <v>7.8750000000000001E-3</v>
      </c>
      <c r="G12706">
        <f>_xlfn.XLOOKUP($A12706,Product_pricing!$B:$B,Product_pricing!$C:$C)</f>
        <v>57</v>
      </c>
      <c r="H12706">
        <f t="shared" si="594"/>
        <v>279.3</v>
      </c>
      <c r="I12706" s="10">
        <f t="shared" si="595"/>
        <v>0.24646498353820445</v>
      </c>
      <c r="J12706" t="str">
        <f>_xlfn.XLOOKUP(A12706,Product_Details!$A:$A,Product_Details!$G:$G,"mens")</f>
        <v>Mens</v>
      </c>
      <c r="K12706">
        <f t="shared" si="596"/>
        <v>1890</v>
      </c>
    </row>
    <row r="12707" spans="1:11" ht="15">
      <c r="A12707" t="s">
        <v>32</v>
      </c>
      <c r="B12707">
        <v>2</v>
      </c>
      <c r="C12707">
        <v>2</v>
      </c>
      <c r="D12707" t="s">
        <v>33</v>
      </c>
      <c r="E12707" t="s">
        <v>1999</v>
      </c>
      <c r="F12707" s="1">
        <v>7.8750000000000001E-3</v>
      </c>
      <c r="G12707">
        <f>_xlfn.XLOOKUP($A12707,Product_pricing!$B:$B,Product_pricing!$C:$C)</f>
        <v>36</v>
      </c>
      <c r="H12707">
        <f t="shared" si="594"/>
        <v>70.56</v>
      </c>
      <c r="I12707" s="10">
        <f t="shared" si="595"/>
        <v>6.2264837946493755E-2</v>
      </c>
      <c r="J12707" t="str">
        <f>_xlfn.XLOOKUP(A12707,Product_Details!$A:$A,Product_Details!$G:$G,"mens")</f>
        <v>Mens</v>
      </c>
      <c r="K12707">
        <f t="shared" si="596"/>
        <v>1890</v>
      </c>
    </row>
    <row r="12708" spans="1:11" ht="15">
      <c r="A12708" t="s">
        <v>36</v>
      </c>
      <c r="B12708">
        <v>4</v>
      </c>
      <c r="C12708">
        <v>6</v>
      </c>
      <c r="D12708" t="s">
        <v>33</v>
      </c>
      <c r="E12708" t="s">
        <v>2000</v>
      </c>
      <c r="F12708" s="1">
        <v>9.4791666666666668E-4</v>
      </c>
      <c r="G12708">
        <f>_xlfn.XLOOKUP($A12708,Product_pricing!$B:$B,Product_pricing!$C:$C)</f>
        <v>23</v>
      </c>
      <c r="H12708">
        <f t="shared" si="594"/>
        <v>86.47999999999999</v>
      </c>
      <c r="I12708" s="10">
        <f t="shared" si="595"/>
        <v>7.6313253764353439E-2</v>
      </c>
      <c r="J12708" t="str">
        <f>_xlfn.XLOOKUP(A12708,Product_Details!$A:$A,Product_Details!$G:$G,"mens")</f>
        <v>Womens</v>
      </c>
      <c r="K12708">
        <f t="shared" si="596"/>
        <v>7535</v>
      </c>
    </row>
    <row r="12709" spans="1:11" ht="15">
      <c r="A12709" t="s">
        <v>25</v>
      </c>
      <c r="B12709">
        <v>3</v>
      </c>
      <c r="C12709">
        <v>6</v>
      </c>
      <c r="D12709" t="s">
        <v>33</v>
      </c>
      <c r="E12709" t="s">
        <v>2000</v>
      </c>
      <c r="F12709" s="1">
        <v>9.4791666666666668E-4</v>
      </c>
      <c r="G12709">
        <f>_xlfn.XLOOKUP($A12709,Product_pricing!$B:$B,Product_pricing!$C:$C)</f>
        <v>40</v>
      </c>
      <c r="H12709">
        <f t="shared" si="594"/>
        <v>112.8</v>
      </c>
      <c r="I12709" s="10">
        <f t="shared" si="595"/>
        <v>9.9539026649156676E-2</v>
      </c>
      <c r="J12709" t="str">
        <f>_xlfn.XLOOKUP(A12709,Product_Details!$A:$A,Product_Details!$G:$G,"mens")</f>
        <v>Mens</v>
      </c>
      <c r="K12709">
        <f t="shared" si="596"/>
        <v>1890</v>
      </c>
    </row>
    <row r="12710" spans="1:11" ht="15">
      <c r="A12710" t="s">
        <v>41</v>
      </c>
      <c r="B12710">
        <v>3</v>
      </c>
      <c r="C12710">
        <v>6</v>
      </c>
      <c r="D12710" t="s">
        <v>33</v>
      </c>
      <c r="E12710" t="s">
        <v>2000</v>
      </c>
      <c r="F12710" s="1">
        <v>9.4791666666666668E-4</v>
      </c>
      <c r="G12710">
        <f>_xlfn.XLOOKUP($A12710,Product_pricing!$B:$B,Product_pricing!$C:$C)</f>
        <v>10</v>
      </c>
      <c r="H12710">
        <f t="shared" si="594"/>
        <v>28.2</v>
      </c>
      <c r="I12710" s="10">
        <f t="shared" si="595"/>
        <v>2.4884756662289169E-2</v>
      </c>
      <c r="J12710" t="str">
        <f>_xlfn.XLOOKUP(A12710,Product_Details!$A:$A,Product_Details!$G:$G,"mens")</f>
        <v>Mens</v>
      </c>
      <c r="K12710">
        <f t="shared" si="596"/>
        <v>1890</v>
      </c>
    </row>
    <row r="12711" spans="1:11" ht="15">
      <c r="A12711" t="s">
        <v>31</v>
      </c>
      <c r="B12711">
        <v>5</v>
      </c>
      <c r="C12711">
        <v>6</v>
      </c>
      <c r="D12711" t="s">
        <v>33</v>
      </c>
      <c r="E12711" t="s">
        <v>2000</v>
      </c>
      <c r="F12711" s="1">
        <v>9.4791666666666668E-4</v>
      </c>
      <c r="G12711">
        <f>_xlfn.XLOOKUP($A12711,Product_pricing!$B:$B,Product_pricing!$C:$C)</f>
        <v>57</v>
      </c>
      <c r="H12711">
        <f t="shared" si="594"/>
        <v>267.89999999999998</v>
      </c>
      <c r="I12711" s="10">
        <f t="shared" si="595"/>
        <v>0.23640518829174709</v>
      </c>
      <c r="J12711" t="str">
        <f>_xlfn.XLOOKUP(A12711,Product_Details!$A:$A,Product_Details!$G:$G,"mens")</f>
        <v>Mens</v>
      </c>
      <c r="K12711">
        <f t="shared" si="596"/>
        <v>1890</v>
      </c>
    </row>
    <row r="12712" spans="1:11" ht="15">
      <c r="A12712" t="s">
        <v>32</v>
      </c>
      <c r="B12712">
        <v>3</v>
      </c>
      <c r="C12712">
        <v>6</v>
      </c>
      <c r="D12712" t="s">
        <v>33</v>
      </c>
      <c r="E12712" t="s">
        <v>2000</v>
      </c>
      <c r="F12712" s="1">
        <v>9.4791666666666668E-4</v>
      </c>
      <c r="G12712">
        <f>_xlfn.XLOOKUP($A12712,Product_pricing!$B:$B,Product_pricing!$C:$C)</f>
        <v>36</v>
      </c>
      <c r="H12712">
        <f t="shared" si="594"/>
        <v>101.52</v>
      </c>
      <c r="I12712" s="10">
        <f t="shared" si="595"/>
        <v>8.9585123984241011E-2</v>
      </c>
      <c r="J12712" t="str">
        <f>_xlfn.XLOOKUP(A12712,Product_Details!$A:$A,Product_Details!$G:$G,"mens")</f>
        <v>Mens</v>
      </c>
      <c r="K12712">
        <f t="shared" si="596"/>
        <v>1890</v>
      </c>
    </row>
    <row r="12713" spans="1:11" ht="15">
      <c r="A12713" t="s">
        <v>29</v>
      </c>
      <c r="B12713">
        <v>2</v>
      </c>
      <c r="C12713">
        <v>7</v>
      </c>
      <c r="D12713" t="s">
        <v>23</v>
      </c>
      <c r="E12713" t="s">
        <v>2001</v>
      </c>
      <c r="F12713" s="1">
        <v>1.0410879629629629E-2</v>
      </c>
      <c r="G12713">
        <f>_xlfn.XLOOKUP($A12713,Product_pricing!$B:$B,Product_pricing!$C:$C)</f>
        <v>10</v>
      </c>
      <c r="H12713">
        <f t="shared" si="594"/>
        <v>18.599999999999998</v>
      </c>
      <c r="I12713" s="10">
        <f t="shared" si="595"/>
        <v>1.6413350138956683E-2</v>
      </c>
      <c r="J12713" t="str">
        <f>_xlfn.XLOOKUP(A12713,Product_Details!$A:$A,Product_Details!$G:$G,"mens")</f>
        <v>Womens</v>
      </c>
      <c r="K12713">
        <f t="shared" si="596"/>
        <v>3767.5</v>
      </c>
    </row>
    <row r="12714" spans="1:11" ht="15">
      <c r="A12714" t="s">
        <v>30</v>
      </c>
      <c r="B12714">
        <v>4</v>
      </c>
      <c r="C12714">
        <v>7</v>
      </c>
      <c r="D12714" t="s">
        <v>23</v>
      </c>
      <c r="E12714" t="s">
        <v>2001</v>
      </c>
      <c r="F12714" s="1">
        <v>1.0410879629629629E-2</v>
      </c>
      <c r="G12714">
        <f>_xlfn.XLOOKUP($A12714,Product_pricing!$B:$B,Product_pricing!$C:$C)</f>
        <v>19</v>
      </c>
      <c r="H12714">
        <f t="shared" si="594"/>
        <v>70.679999999999993</v>
      </c>
      <c r="I12714" s="10">
        <f t="shared" si="595"/>
        <v>6.2370730528035406E-2</v>
      </c>
      <c r="J12714" t="str">
        <f>_xlfn.XLOOKUP(A12714,Product_Details!$A:$A,Product_Details!$G:$G,"mens")</f>
        <v>Womens</v>
      </c>
      <c r="K12714">
        <f t="shared" si="596"/>
        <v>3767.5</v>
      </c>
    </row>
    <row r="12715" spans="1:11" ht="15">
      <c r="A12715" t="s">
        <v>41</v>
      </c>
      <c r="B12715">
        <v>5</v>
      </c>
      <c r="C12715">
        <v>7</v>
      </c>
      <c r="D12715" t="s">
        <v>23</v>
      </c>
      <c r="E12715" t="s">
        <v>2001</v>
      </c>
      <c r="F12715" s="1">
        <v>1.0410879629629629E-2</v>
      </c>
      <c r="G12715">
        <f>_xlfn.XLOOKUP($A12715,Product_pricing!$B:$B,Product_pricing!$C:$C)</f>
        <v>10</v>
      </c>
      <c r="H12715">
        <f t="shared" si="594"/>
        <v>46.5</v>
      </c>
      <c r="I12715" s="10">
        <f t="shared" si="595"/>
        <v>4.1033375347391716E-2</v>
      </c>
      <c r="J12715" t="str">
        <f>_xlfn.XLOOKUP(A12715,Product_Details!$A:$A,Product_Details!$G:$G,"mens")</f>
        <v>Mens</v>
      </c>
      <c r="K12715">
        <f t="shared" si="596"/>
        <v>7560</v>
      </c>
    </row>
    <row r="12716" spans="1:11" ht="15">
      <c r="A12716" t="s">
        <v>29</v>
      </c>
      <c r="B12716">
        <v>4</v>
      </c>
      <c r="C12716">
        <v>11</v>
      </c>
      <c r="D12716" t="s">
        <v>23</v>
      </c>
      <c r="E12716" t="s">
        <v>2002</v>
      </c>
      <c r="F12716" s="1">
        <v>1.3184027777777779E-2</v>
      </c>
      <c r="G12716">
        <f>_xlfn.XLOOKUP($A12716,Product_pricing!$B:$B,Product_pricing!$C:$C)</f>
        <v>10</v>
      </c>
      <c r="H12716">
        <f t="shared" si="594"/>
        <v>35.6</v>
      </c>
      <c r="I12716" s="10">
        <f t="shared" si="595"/>
        <v>3.1414799190691296E-2</v>
      </c>
      <c r="J12716" t="str">
        <f>_xlfn.XLOOKUP(A12716,Product_Details!$A:$A,Product_Details!$G:$G,"mens")</f>
        <v>Womens</v>
      </c>
      <c r="K12716">
        <f t="shared" si="596"/>
        <v>7535</v>
      </c>
    </row>
    <row r="12717" spans="1:11" ht="15">
      <c r="A12717" t="s">
        <v>26</v>
      </c>
      <c r="B12717">
        <v>2</v>
      </c>
      <c r="C12717">
        <v>11</v>
      </c>
      <c r="D12717" t="s">
        <v>23</v>
      </c>
      <c r="E12717" t="s">
        <v>2002</v>
      </c>
      <c r="F12717" s="1">
        <v>1.3184027777777779E-2</v>
      </c>
      <c r="G12717">
        <f>_xlfn.XLOOKUP($A12717,Product_pricing!$B:$B,Product_pricing!$C:$C)</f>
        <v>17</v>
      </c>
      <c r="H12717">
        <f t="shared" si="594"/>
        <v>30.26</v>
      </c>
      <c r="I12717" s="10">
        <f t="shared" si="595"/>
        <v>2.6702579312087599E-2</v>
      </c>
      <c r="J12717" t="str">
        <f>_xlfn.XLOOKUP(A12717,Product_Details!$A:$A,Product_Details!$G:$G,"mens")</f>
        <v>Mens</v>
      </c>
      <c r="K12717">
        <f t="shared" si="596"/>
        <v>7560</v>
      </c>
    </row>
    <row r="12718" spans="1:11" ht="15">
      <c r="A12718" t="s">
        <v>35</v>
      </c>
      <c r="B12718">
        <v>1</v>
      </c>
      <c r="C12718">
        <v>16</v>
      </c>
      <c r="D12718" t="s">
        <v>23</v>
      </c>
      <c r="E12718" t="s">
        <v>2003</v>
      </c>
      <c r="F12718" s="1">
        <v>9.7384259259259264E-3</v>
      </c>
      <c r="G12718">
        <f>_xlfn.XLOOKUP($A12718,Product_pricing!$B:$B,Product_pricing!$C:$C)</f>
        <v>32</v>
      </c>
      <c r="H12718">
        <f t="shared" si="594"/>
        <v>26.88</v>
      </c>
      <c r="I12718" s="10">
        <f t="shared" si="595"/>
        <v>2.3719938265330955E-2</v>
      </c>
      <c r="J12718" t="str">
        <f>_xlfn.XLOOKUP(A12718,Product_Details!$A:$A,Product_Details!$G:$G,"mens")</f>
        <v>Womens</v>
      </c>
      <c r="K12718">
        <f t="shared" si="596"/>
        <v>2511.6666666666665</v>
      </c>
    </row>
    <row r="12719" spans="1:11" ht="15">
      <c r="A12719" t="s">
        <v>29</v>
      </c>
      <c r="B12719">
        <v>4</v>
      </c>
      <c r="C12719">
        <v>16</v>
      </c>
      <c r="D12719" t="s">
        <v>23</v>
      </c>
      <c r="E12719" t="s">
        <v>2003</v>
      </c>
      <c r="F12719" s="1">
        <v>9.7384259259259264E-3</v>
      </c>
      <c r="G12719">
        <f>_xlfn.XLOOKUP($A12719,Product_pricing!$B:$B,Product_pricing!$C:$C)</f>
        <v>10</v>
      </c>
      <c r="H12719">
        <f t="shared" si="594"/>
        <v>33.6</v>
      </c>
      <c r="I12719" s="10">
        <f t="shared" si="595"/>
        <v>2.9649922831663691E-2</v>
      </c>
      <c r="J12719" t="str">
        <f>_xlfn.XLOOKUP(A12719,Product_Details!$A:$A,Product_Details!$G:$G,"mens")</f>
        <v>Womens</v>
      </c>
      <c r="K12719">
        <f t="shared" si="596"/>
        <v>2511.6666666666665</v>
      </c>
    </row>
    <row r="12720" spans="1:11" ht="15">
      <c r="A12720" t="s">
        <v>38</v>
      </c>
      <c r="B12720">
        <v>1</v>
      </c>
      <c r="C12720">
        <v>16</v>
      </c>
      <c r="D12720" t="s">
        <v>23</v>
      </c>
      <c r="E12720" t="s">
        <v>2003</v>
      </c>
      <c r="F12720" s="1">
        <v>9.7384259259259264E-3</v>
      </c>
      <c r="G12720">
        <f>_xlfn.XLOOKUP($A12720,Product_pricing!$B:$B,Product_pricing!$C:$C)</f>
        <v>54</v>
      </c>
      <c r="H12720">
        <f t="shared" si="594"/>
        <v>45.36</v>
      </c>
      <c r="I12720" s="10">
        <f t="shared" si="595"/>
        <v>4.0027395822745983E-2</v>
      </c>
      <c r="J12720" t="str">
        <f>_xlfn.XLOOKUP(A12720,Product_Details!$A:$A,Product_Details!$G:$G,"mens")</f>
        <v>Womens</v>
      </c>
      <c r="K12720">
        <f t="shared" si="596"/>
        <v>2511.6666666666665</v>
      </c>
    </row>
    <row r="12721" spans="1:11" ht="15">
      <c r="A12721" t="s">
        <v>25</v>
      </c>
      <c r="B12721">
        <v>5</v>
      </c>
      <c r="C12721">
        <v>16</v>
      </c>
      <c r="D12721" t="s">
        <v>23</v>
      </c>
      <c r="E12721" t="s">
        <v>2003</v>
      </c>
      <c r="F12721" s="1">
        <v>9.7384259259259264E-3</v>
      </c>
      <c r="G12721">
        <f>_xlfn.XLOOKUP($A12721,Product_pricing!$B:$B,Product_pricing!$C:$C)</f>
        <v>40</v>
      </c>
      <c r="H12721">
        <f t="shared" si="594"/>
        <v>168</v>
      </c>
      <c r="I12721" s="10">
        <f t="shared" si="595"/>
        <v>0.14824961415831844</v>
      </c>
      <c r="J12721" t="str">
        <f>_xlfn.XLOOKUP(A12721,Product_Details!$A:$A,Product_Details!$G:$G,"mens")</f>
        <v>Mens</v>
      </c>
      <c r="K12721">
        <f t="shared" si="596"/>
        <v>3780</v>
      </c>
    </row>
    <row r="12722" spans="1:11" ht="15">
      <c r="A12722" t="s">
        <v>31</v>
      </c>
      <c r="B12722">
        <v>2</v>
      </c>
      <c r="C12722">
        <v>16</v>
      </c>
      <c r="D12722" t="s">
        <v>23</v>
      </c>
      <c r="E12722" t="s">
        <v>2003</v>
      </c>
      <c r="F12722" s="1">
        <v>9.7384259259259264E-3</v>
      </c>
      <c r="G12722">
        <f>_xlfn.XLOOKUP($A12722,Product_pricing!$B:$B,Product_pricing!$C:$C)</f>
        <v>57</v>
      </c>
      <c r="H12722">
        <f t="shared" si="594"/>
        <v>95.759999999999991</v>
      </c>
      <c r="I12722" s="10">
        <f t="shared" si="595"/>
        <v>8.450228007024152E-2</v>
      </c>
      <c r="J12722" t="str">
        <f>_xlfn.XLOOKUP(A12722,Product_Details!$A:$A,Product_Details!$G:$G,"mens")</f>
        <v>Mens</v>
      </c>
      <c r="K12722">
        <f t="shared" si="596"/>
        <v>3780</v>
      </c>
    </row>
    <row r="12723" spans="1:11" ht="15">
      <c r="A12723" t="s">
        <v>35</v>
      </c>
      <c r="B12723">
        <v>1</v>
      </c>
      <c r="C12723">
        <v>2</v>
      </c>
      <c r="D12723" t="s">
        <v>33</v>
      </c>
      <c r="E12723" t="s">
        <v>2004</v>
      </c>
      <c r="F12723" s="1">
        <v>3.8313657407407407E-2</v>
      </c>
      <c r="G12723">
        <f>_xlfn.XLOOKUP($A12723,Product_pricing!$B:$B,Product_pricing!$C:$C)</f>
        <v>32</v>
      </c>
      <c r="H12723">
        <f t="shared" si="594"/>
        <v>31.36</v>
      </c>
      <c r="I12723" s="10">
        <f t="shared" si="595"/>
        <v>2.767326130955278E-2</v>
      </c>
      <c r="J12723" t="str">
        <f>_xlfn.XLOOKUP(A12723,Product_Details!$A:$A,Product_Details!$G:$G,"mens")</f>
        <v>Womens</v>
      </c>
      <c r="K12723">
        <f t="shared" si="596"/>
        <v>1883.75</v>
      </c>
    </row>
    <row r="12724" spans="1:11" ht="15">
      <c r="A12724" t="s">
        <v>29</v>
      </c>
      <c r="B12724">
        <v>5</v>
      </c>
      <c r="C12724">
        <v>2</v>
      </c>
      <c r="D12724" t="s">
        <v>33</v>
      </c>
      <c r="E12724" t="s">
        <v>2004</v>
      </c>
      <c r="F12724" s="1">
        <v>3.8313657407407407E-2</v>
      </c>
      <c r="G12724">
        <f>_xlfn.XLOOKUP($A12724,Product_pricing!$B:$B,Product_pricing!$C:$C)</f>
        <v>10</v>
      </c>
      <c r="H12724">
        <f t="shared" si="594"/>
        <v>49</v>
      </c>
      <c r="I12724" s="10">
        <f t="shared" si="595"/>
        <v>4.3239470796176217E-2</v>
      </c>
      <c r="J12724" t="str">
        <f>_xlfn.XLOOKUP(A12724,Product_Details!$A:$A,Product_Details!$G:$G,"mens")</f>
        <v>Womens</v>
      </c>
      <c r="K12724">
        <f t="shared" si="596"/>
        <v>1883.75</v>
      </c>
    </row>
    <row r="12725" spans="1:11" ht="15">
      <c r="A12725" t="s">
        <v>36</v>
      </c>
      <c r="B12725">
        <v>3</v>
      </c>
      <c r="C12725">
        <v>2</v>
      </c>
      <c r="D12725" t="s">
        <v>33</v>
      </c>
      <c r="E12725" t="s">
        <v>2004</v>
      </c>
      <c r="F12725" s="1">
        <v>3.8313657407407407E-2</v>
      </c>
      <c r="G12725">
        <f>_xlfn.XLOOKUP($A12725,Product_pricing!$B:$B,Product_pricing!$C:$C)</f>
        <v>23</v>
      </c>
      <c r="H12725">
        <f t="shared" si="594"/>
        <v>67.62</v>
      </c>
      <c r="I12725" s="10">
        <f t="shared" si="595"/>
        <v>5.967046969872318E-2</v>
      </c>
      <c r="J12725" t="str">
        <f>_xlfn.XLOOKUP(A12725,Product_Details!$A:$A,Product_Details!$G:$G,"mens")</f>
        <v>Womens</v>
      </c>
      <c r="K12725">
        <f t="shared" si="596"/>
        <v>1883.75</v>
      </c>
    </row>
    <row r="12726" spans="1:11" ht="15">
      <c r="A12726" t="s">
        <v>38</v>
      </c>
      <c r="B12726">
        <v>2</v>
      </c>
      <c r="C12726">
        <v>2</v>
      </c>
      <c r="D12726" t="s">
        <v>33</v>
      </c>
      <c r="E12726" t="s">
        <v>2004</v>
      </c>
      <c r="F12726" s="1">
        <v>3.8313657407407407E-2</v>
      </c>
      <c r="G12726">
        <f>_xlfn.XLOOKUP($A12726,Product_pricing!$B:$B,Product_pricing!$C:$C)</f>
        <v>54</v>
      </c>
      <c r="H12726">
        <f t="shared" si="594"/>
        <v>105.84</v>
      </c>
      <c r="I12726" s="10">
        <f t="shared" si="595"/>
        <v>9.3397256919740643E-2</v>
      </c>
      <c r="J12726" t="str">
        <f>_xlfn.XLOOKUP(A12726,Product_Details!$A:$A,Product_Details!$G:$G,"mens")</f>
        <v>Womens</v>
      </c>
      <c r="K12726">
        <f t="shared" si="596"/>
        <v>1883.75</v>
      </c>
    </row>
    <row r="12727" spans="1:11" ht="15">
      <c r="A12727" t="s">
        <v>31</v>
      </c>
      <c r="B12727">
        <v>3</v>
      </c>
      <c r="C12727">
        <v>2</v>
      </c>
      <c r="D12727" t="s">
        <v>33</v>
      </c>
      <c r="E12727" t="s">
        <v>2004</v>
      </c>
      <c r="F12727" s="1">
        <v>3.8313657407407407E-2</v>
      </c>
      <c r="G12727">
        <f>_xlfn.XLOOKUP($A12727,Product_pricing!$B:$B,Product_pricing!$C:$C)</f>
        <v>57</v>
      </c>
      <c r="H12727">
        <f t="shared" si="594"/>
        <v>167.57999999999998</v>
      </c>
      <c r="I12727" s="10">
        <f t="shared" si="595"/>
        <v>0.14787899012292263</v>
      </c>
      <c r="J12727" t="str">
        <f>_xlfn.XLOOKUP(A12727,Product_Details!$A:$A,Product_Details!$G:$G,"mens")</f>
        <v>Mens</v>
      </c>
      <c r="K12727">
        <f t="shared" si="596"/>
        <v>3780</v>
      </c>
    </row>
    <row r="12728" spans="1:11" ht="15">
      <c r="A12728" t="s">
        <v>27</v>
      </c>
      <c r="B12728">
        <v>2</v>
      </c>
      <c r="C12728">
        <v>2</v>
      </c>
      <c r="D12728" t="s">
        <v>33</v>
      </c>
      <c r="E12728" t="s">
        <v>2004</v>
      </c>
      <c r="F12728" s="1">
        <v>3.8313657407407407E-2</v>
      </c>
      <c r="G12728">
        <f>_xlfn.XLOOKUP($A12728,Product_pricing!$B:$B,Product_pricing!$C:$C)</f>
        <v>29</v>
      </c>
      <c r="H12728">
        <f t="shared" si="594"/>
        <v>56.839999999999996</v>
      </c>
      <c r="I12728" s="10">
        <f t="shared" si="595"/>
        <v>5.0157786123564412E-2</v>
      </c>
      <c r="J12728" t="str">
        <f>_xlfn.XLOOKUP(A12728,Product_Details!$A:$A,Product_Details!$G:$G,"mens")</f>
        <v>Mens</v>
      </c>
      <c r="K12728">
        <f t="shared" si="596"/>
        <v>3780</v>
      </c>
    </row>
    <row r="12729" spans="1:11" ht="15">
      <c r="A12729" t="s">
        <v>29</v>
      </c>
      <c r="B12729">
        <v>4</v>
      </c>
      <c r="C12729">
        <v>13</v>
      </c>
      <c r="D12729" t="s">
        <v>33</v>
      </c>
      <c r="E12729">
        <v>340552</v>
      </c>
      <c r="F12729" s="1">
        <v>2.3627314814814813E-2</v>
      </c>
      <c r="G12729">
        <f>_xlfn.XLOOKUP($A12729,Product_pricing!$B:$B,Product_pricing!$C:$C)</f>
        <v>10</v>
      </c>
      <c r="H12729">
        <f t="shared" si="594"/>
        <v>34.799999999999997</v>
      </c>
      <c r="I12729" s="10">
        <f t="shared" si="595"/>
        <v>3.0708848647080247E-2</v>
      </c>
      <c r="J12729" t="str">
        <f>_xlfn.XLOOKUP(A12729,Product_Details!$A:$A,Product_Details!$G:$G,"mens")</f>
        <v>Womens</v>
      </c>
      <c r="K12729">
        <f t="shared" si="596"/>
        <v>1883.75</v>
      </c>
    </row>
    <row r="12730" spans="1:11" ht="15">
      <c r="A12730" t="s">
        <v>36</v>
      </c>
      <c r="B12730">
        <v>4</v>
      </c>
      <c r="C12730">
        <v>13</v>
      </c>
      <c r="D12730" t="s">
        <v>33</v>
      </c>
      <c r="E12730">
        <v>340552</v>
      </c>
      <c r="F12730" s="1">
        <v>2.3627314814814813E-2</v>
      </c>
      <c r="G12730">
        <f>_xlfn.XLOOKUP($A12730,Product_pricing!$B:$B,Product_pricing!$C:$C)</f>
        <v>23</v>
      </c>
      <c r="H12730">
        <f t="shared" si="594"/>
        <v>80.040000000000006</v>
      </c>
      <c r="I12730" s="10">
        <f t="shared" si="595"/>
        <v>7.0630351888284593E-2</v>
      </c>
      <c r="J12730" t="str">
        <f>_xlfn.XLOOKUP(A12730,Product_Details!$A:$A,Product_Details!$G:$G,"mens")</f>
        <v>Womens</v>
      </c>
      <c r="K12730">
        <f t="shared" si="596"/>
        <v>1883.75</v>
      </c>
    </row>
    <row r="12731" spans="1:11" ht="15">
      <c r="A12731" t="s">
        <v>30</v>
      </c>
      <c r="B12731">
        <v>3</v>
      </c>
      <c r="C12731">
        <v>13</v>
      </c>
      <c r="D12731" t="s">
        <v>33</v>
      </c>
      <c r="E12731">
        <v>340552</v>
      </c>
      <c r="F12731" s="1">
        <v>2.3627314814814813E-2</v>
      </c>
      <c r="G12731">
        <f>_xlfn.XLOOKUP($A12731,Product_pricing!$B:$B,Product_pricing!$C:$C)</f>
        <v>19</v>
      </c>
      <c r="H12731">
        <f t="shared" si="594"/>
        <v>49.589999999999996</v>
      </c>
      <c r="I12731" s="10">
        <f t="shared" si="595"/>
        <v>4.3760109322089354E-2</v>
      </c>
      <c r="J12731" t="str">
        <f>_xlfn.XLOOKUP(A12731,Product_Details!$A:$A,Product_Details!$G:$G,"mens")</f>
        <v>Womens</v>
      </c>
      <c r="K12731">
        <f t="shared" si="596"/>
        <v>1883.75</v>
      </c>
    </row>
    <row r="12732" spans="1:11" ht="15">
      <c r="A12732" t="s">
        <v>38</v>
      </c>
      <c r="B12732">
        <v>3</v>
      </c>
      <c r="C12732">
        <v>13</v>
      </c>
      <c r="D12732" t="s">
        <v>33</v>
      </c>
      <c r="E12732">
        <v>340552</v>
      </c>
      <c r="F12732" s="1">
        <v>2.3627314814814813E-2</v>
      </c>
      <c r="G12732">
        <f>_xlfn.XLOOKUP($A12732,Product_pricing!$B:$B,Product_pricing!$C:$C)</f>
        <v>54</v>
      </c>
      <c r="H12732">
        <f t="shared" si="594"/>
        <v>140.94</v>
      </c>
      <c r="I12732" s="10">
        <f t="shared" si="595"/>
        <v>0.12437083702067503</v>
      </c>
      <c r="J12732" t="str">
        <f>_xlfn.XLOOKUP(A12732,Product_Details!$A:$A,Product_Details!$G:$G,"mens")</f>
        <v>Womens</v>
      </c>
      <c r="K12732">
        <f t="shared" si="596"/>
        <v>1883.75</v>
      </c>
    </row>
    <row r="12733" spans="1:11" ht="15">
      <c r="A12733" t="s">
        <v>25</v>
      </c>
      <c r="B12733">
        <v>1</v>
      </c>
      <c r="C12733">
        <v>13</v>
      </c>
      <c r="D12733" t="s">
        <v>33</v>
      </c>
      <c r="E12733">
        <v>340552</v>
      </c>
      <c r="F12733" s="1">
        <v>2.3627314814814813E-2</v>
      </c>
      <c r="G12733">
        <f>_xlfn.XLOOKUP($A12733,Product_pricing!$B:$B,Product_pricing!$C:$C)</f>
        <v>40</v>
      </c>
      <c r="H12733">
        <f t="shared" si="594"/>
        <v>34.799999999999997</v>
      </c>
      <c r="I12733" s="10">
        <f t="shared" si="595"/>
        <v>3.0708848647080247E-2</v>
      </c>
      <c r="J12733" t="str">
        <f>_xlfn.XLOOKUP(A12733,Product_Details!$A:$A,Product_Details!$G:$G,"mens")</f>
        <v>Mens</v>
      </c>
      <c r="K12733">
        <f t="shared" si="596"/>
        <v>2520</v>
      </c>
    </row>
    <row r="12734" spans="1:11" ht="15">
      <c r="A12734" t="s">
        <v>41</v>
      </c>
      <c r="B12734">
        <v>2</v>
      </c>
      <c r="C12734">
        <v>13</v>
      </c>
      <c r="D12734" t="s">
        <v>33</v>
      </c>
      <c r="E12734">
        <v>340552</v>
      </c>
      <c r="F12734" s="1">
        <v>2.3627314814814813E-2</v>
      </c>
      <c r="G12734">
        <f>_xlfn.XLOOKUP($A12734,Product_pricing!$B:$B,Product_pricing!$C:$C)</f>
        <v>10</v>
      </c>
      <c r="H12734">
        <f t="shared" si="594"/>
        <v>17.399999999999999</v>
      </c>
      <c r="I12734" s="10">
        <f t="shared" si="595"/>
        <v>1.5354424323540124E-2</v>
      </c>
      <c r="J12734" t="str">
        <f>_xlfn.XLOOKUP(A12734,Product_Details!$A:$A,Product_Details!$G:$G,"mens")</f>
        <v>Mens</v>
      </c>
      <c r="K12734">
        <f t="shared" si="596"/>
        <v>2520</v>
      </c>
    </row>
    <row r="12735" spans="1:11" ht="15">
      <c r="A12735" t="s">
        <v>31</v>
      </c>
      <c r="B12735">
        <v>5</v>
      </c>
      <c r="C12735">
        <v>13</v>
      </c>
      <c r="D12735" t="s">
        <v>33</v>
      </c>
      <c r="E12735">
        <v>340552</v>
      </c>
      <c r="F12735" s="1">
        <v>2.3627314814814813E-2</v>
      </c>
      <c r="G12735">
        <f>_xlfn.XLOOKUP($A12735,Product_pricing!$B:$B,Product_pricing!$C:$C)</f>
        <v>57</v>
      </c>
      <c r="H12735">
        <f t="shared" si="594"/>
        <v>247.95</v>
      </c>
      <c r="I12735" s="10">
        <f t="shared" si="595"/>
        <v>0.21880054661044679</v>
      </c>
      <c r="J12735" t="str">
        <f>_xlfn.XLOOKUP(A12735,Product_Details!$A:$A,Product_Details!$G:$G,"mens")</f>
        <v>Mens</v>
      </c>
      <c r="K12735">
        <f t="shared" si="596"/>
        <v>2520</v>
      </c>
    </row>
    <row r="12736" spans="1:11" ht="15">
      <c r="A12736" t="s">
        <v>22</v>
      </c>
      <c r="B12736">
        <v>1</v>
      </c>
      <c r="C12736">
        <v>1</v>
      </c>
      <c r="D12736" t="s">
        <v>33</v>
      </c>
      <c r="E12736" t="s">
        <v>2005</v>
      </c>
      <c r="F12736" s="1">
        <v>2.0400462962962964E-2</v>
      </c>
      <c r="G12736">
        <f>_xlfn.XLOOKUP($A12736,Product_pricing!$B:$B,Product_pricing!$C:$C)</f>
        <v>13</v>
      </c>
      <c r="H12736">
        <f t="shared" si="594"/>
        <v>12.87</v>
      </c>
      <c r="I12736" s="10">
        <f t="shared" si="595"/>
        <v>1.135697937034261E-2</v>
      </c>
      <c r="J12736" t="str">
        <f>_xlfn.XLOOKUP(A12736,Product_Details!$A:$A,Product_Details!$G:$G,"mens")</f>
        <v>Womens</v>
      </c>
      <c r="K12736">
        <f t="shared" si="596"/>
        <v>2511.6666666666665</v>
      </c>
    </row>
    <row r="12737" spans="1:11" ht="15">
      <c r="A12737" t="s">
        <v>29</v>
      </c>
      <c r="B12737">
        <v>3</v>
      </c>
      <c r="C12737">
        <v>1</v>
      </c>
      <c r="D12737" t="s">
        <v>33</v>
      </c>
      <c r="E12737" t="s">
        <v>2005</v>
      </c>
      <c r="F12737" s="1">
        <v>2.0400462962962964E-2</v>
      </c>
      <c r="G12737">
        <f>_xlfn.XLOOKUP($A12737,Product_pricing!$B:$B,Product_pricing!$C:$C)</f>
        <v>10</v>
      </c>
      <c r="H12737">
        <f t="shared" si="594"/>
        <v>29.7</v>
      </c>
      <c r="I12737" s="10">
        <f t="shared" si="595"/>
        <v>2.6208413931559871E-2</v>
      </c>
      <c r="J12737" t="str">
        <f>_xlfn.XLOOKUP(A12737,Product_Details!$A:$A,Product_Details!$G:$G,"mens")</f>
        <v>Womens</v>
      </c>
      <c r="K12737">
        <f t="shared" si="596"/>
        <v>2511.6666666666665</v>
      </c>
    </row>
    <row r="12738" spans="1:11" ht="15">
      <c r="A12738" t="s">
        <v>36</v>
      </c>
      <c r="B12738">
        <v>4</v>
      </c>
      <c r="C12738">
        <v>1</v>
      </c>
      <c r="D12738" t="s">
        <v>33</v>
      </c>
      <c r="E12738" t="s">
        <v>2005</v>
      </c>
      <c r="F12738" s="1">
        <v>2.0400462962962964E-2</v>
      </c>
      <c r="G12738">
        <f>_xlfn.XLOOKUP($A12738,Product_pricing!$B:$B,Product_pricing!$C:$C)</f>
        <v>23</v>
      </c>
      <c r="H12738">
        <f t="shared" si="594"/>
        <v>91.08</v>
      </c>
      <c r="I12738" s="10">
        <f t="shared" si="595"/>
        <v>8.0372469390116941E-2</v>
      </c>
      <c r="J12738" t="str">
        <f>_xlfn.XLOOKUP(A12738,Product_Details!$A:$A,Product_Details!$G:$G,"mens")</f>
        <v>Womens</v>
      </c>
      <c r="K12738">
        <f t="shared" si="596"/>
        <v>2511.6666666666665</v>
      </c>
    </row>
    <row r="12739" spans="1:11" ht="15">
      <c r="A12739" t="s">
        <v>25</v>
      </c>
      <c r="B12739">
        <v>2</v>
      </c>
      <c r="C12739">
        <v>1</v>
      </c>
      <c r="D12739" t="s">
        <v>33</v>
      </c>
      <c r="E12739" t="s">
        <v>2005</v>
      </c>
      <c r="F12739" s="1">
        <v>2.0400462962962964E-2</v>
      </c>
      <c r="G12739">
        <f>_xlfn.XLOOKUP($A12739,Product_pricing!$B:$B,Product_pricing!$C:$C)</f>
        <v>40</v>
      </c>
      <c r="H12739">
        <f t="shared" ref="H12739:H12802" si="597">B12739*G12739*(1-C12739/100)</f>
        <v>79.2</v>
      </c>
      <c r="I12739" s="10">
        <f t="shared" ref="I12739:I12802" si="598">(H12739/SUM($H:$H))*1000</f>
        <v>6.9889103817492998E-2</v>
      </c>
      <c r="J12739" t="str">
        <f>_xlfn.XLOOKUP(A12739,Product_Details!$A:$A,Product_Details!$G:$G,"mens")</f>
        <v>Mens</v>
      </c>
      <c r="K12739">
        <f t="shared" ref="K12739:K12802" si="599">COUNTIFS($J:$J, J12739) / COUNTIFS($J:$J, J12739, $E:$E, E12739)</f>
        <v>2520</v>
      </c>
    </row>
    <row r="12740" spans="1:11" ht="15">
      <c r="A12740" t="s">
        <v>32</v>
      </c>
      <c r="B12740">
        <v>4</v>
      </c>
      <c r="C12740">
        <v>1</v>
      </c>
      <c r="D12740" t="s">
        <v>33</v>
      </c>
      <c r="E12740" t="s">
        <v>2005</v>
      </c>
      <c r="F12740" s="1">
        <v>2.0400462962962964E-2</v>
      </c>
      <c r="G12740">
        <f>_xlfn.XLOOKUP($A12740,Product_pricing!$B:$B,Product_pricing!$C:$C)</f>
        <v>36</v>
      </c>
      <c r="H12740">
        <f t="shared" si="597"/>
        <v>142.56</v>
      </c>
      <c r="I12740" s="10">
        <f t="shared" si="598"/>
        <v>0.12580038687148737</v>
      </c>
      <c r="J12740" t="str">
        <f>_xlfn.XLOOKUP(A12740,Product_Details!$A:$A,Product_Details!$G:$G,"mens")</f>
        <v>Mens</v>
      </c>
      <c r="K12740">
        <f t="shared" si="599"/>
        <v>2520</v>
      </c>
    </row>
    <row r="12741" spans="1:11" ht="15">
      <c r="A12741" t="s">
        <v>26</v>
      </c>
      <c r="B12741">
        <v>2</v>
      </c>
      <c r="C12741">
        <v>1</v>
      </c>
      <c r="D12741" t="s">
        <v>33</v>
      </c>
      <c r="E12741" t="s">
        <v>2005</v>
      </c>
      <c r="F12741" s="1">
        <v>2.0400462962962964E-2</v>
      </c>
      <c r="G12741">
        <f>_xlfn.XLOOKUP($A12741,Product_pricing!$B:$B,Product_pricing!$C:$C)</f>
        <v>17</v>
      </c>
      <c r="H12741">
        <f t="shared" si="597"/>
        <v>33.659999999999997</v>
      </c>
      <c r="I12741" s="10">
        <f t="shared" si="598"/>
        <v>2.9702869122434517E-2</v>
      </c>
      <c r="J12741" t="str">
        <f>_xlfn.XLOOKUP(A12741,Product_Details!$A:$A,Product_Details!$G:$G,"mens")</f>
        <v>Mens</v>
      </c>
      <c r="K12741">
        <f t="shared" si="599"/>
        <v>2520</v>
      </c>
    </row>
    <row r="12742" spans="1:11" ht="15">
      <c r="A12742" t="s">
        <v>22</v>
      </c>
      <c r="B12742">
        <v>2</v>
      </c>
      <c r="C12742">
        <v>8</v>
      </c>
      <c r="D12742" t="s">
        <v>23</v>
      </c>
      <c r="E12742" s="2">
        <v>36600</v>
      </c>
      <c r="F12742" s="1">
        <v>1.9950231481481482E-2</v>
      </c>
      <c r="G12742">
        <f>_xlfn.XLOOKUP($A12742,Product_pricing!$B:$B,Product_pricing!$C:$C)</f>
        <v>13</v>
      </c>
      <c r="H12742">
        <f t="shared" si="597"/>
        <v>23.92</v>
      </c>
      <c r="I12742" s="10">
        <f t="shared" si="598"/>
        <v>2.1107921253970107E-2</v>
      </c>
      <c r="J12742" t="str">
        <f>_xlfn.XLOOKUP(A12742,Product_Details!$A:$A,Product_Details!$G:$G,"mens")</f>
        <v>Womens</v>
      </c>
      <c r="K12742">
        <f t="shared" si="599"/>
        <v>1507</v>
      </c>
    </row>
    <row r="12743" spans="1:11" ht="15">
      <c r="A12743" t="s">
        <v>35</v>
      </c>
      <c r="B12743">
        <v>4</v>
      </c>
      <c r="C12743">
        <v>8</v>
      </c>
      <c r="D12743" t="s">
        <v>23</v>
      </c>
      <c r="E12743" s="2">
        <v>36600</v>
      </c>
      <c r="F12743" s="1">
        <v>1.9950231481481482E-2</v>
      </c>
      <c r="G12743">
        <f>_xlfn.XLOOKUP($A12743,Product_pricing!$B:$B,Product_pricing!$C:$C)</f>
        <v>32</v>
      </c>
      <c r="H12743">
        <f t="shared" si="597"/>
        <v>117.76</v>
      </c>
      <c r="I12743" s="10">
        <f t="shared" si="598"/>
        <v>0.10391592001954514</v>
      </c>
      <c r="J12743" t="str">
        <f>_xlfn.XLOOKUP(A12743,Product_Details!$A:$A,Product_Details!$G:$G,"mens")</f>
        <v>Womens</v>
      </c>
      <c r="K12743">
        <f t="shared" si="599"/>
        <v>1507</v>
      </c>
    </row>
    <row r="12744" spans="1:11" ht="15">
      <c r="A12744" t="s">
        <v>29</v>
      </c>
      <c r="B12744">
        <v>5</v>
      </c>
      <c r="C12744">
        <v>8</v>
      </c>
      <c r="D12744" t="s">
        <v>23</v>
      </c>
      <c r="E12744" s="2">
        <v>36600</v>
      </c>
      <c r="F12744" s="1">
        <v>1.9950231481481482E-2</v>
      </c>
      <c r="G12744">
        <f>_xlfn.XLOOKUP($A12744,Product_pricing!$B:$B,Product_pricing!$C:$C)</f>
        <v>10</v>
      </c>
      <c r="H12744">
        <f t="shared" si="597"/>
        <v>46</v>
      </c>
      <c r="I12744" s="10">
        <f t="shared" si="598"/>
        <v>4.0592156257634814E-2</v>
      </c>
      <c r="J12744" t="str">
        <f>_xlfn.XLOOKUP(A12744,Product_Details!$A:$A,Product_Details!$G:$G,"mens")</f>
        <v>Womens</v>
      </c>
      <c r="K12744">
        <f t="shared" si="599"/>
        <v>1507</v>
      </c>
    </row>
    <row r="12745" spans="1:11" ht="15">
      <c r="A12745" t="s">
        <v>30</v>
      </c>
      <c r="B12745">
        <v>5</v>
      </c>
      <c r="C12745">
        <v>8</v>
      </c>
      <c r="D12745" t="s">
        <v>23</v>
      </c>
      <c r="E12745" s="2">
        <v>36600</v>
      </c>
      <c r="F12745" s="1">
        <v>1.9950231481481482E-2</v>
      </c>
      <c r="G12745">
        <f>_xlfn.XLOOKUP($A12745,Product_pricing!$B:$B,Product_pricing!$C:$C)</f>
        <v>19</v>
      </c>
      <c r="H12745">
        <f t="shared" si="597"/>
        <v>87.4</v>
      </c>
      <c r="I12745" s="10">
        <f t="shared" si="598"/>
        <v>7.7125096889506167E-2</v>
      </c>
      <c r="J12745" t="str">
        <f>_xlfn.XLOOKUP(A12745,Product_Details!$A:$A,Product_Details!$G:$G,"mens")</f>
        <v>Womens</v>
      </c>
      <c r="K12745">
        <f t="shared" si="599"/>
        <v>1507</v>
      </c>
    </row>
    <row r="12746" spans="1:11" ht="15">
      <c r="A12746" t="s">
        <v>38</v>
      </c>
      <c r="B12746">
        <v>1</v>
      </c>
      <c r="C12746">
        <v>8</v>
      </c>
      <c r="D12746" t="s">
        <v>23</v>
      </c>
      <c r="E12746" s="2">
        <v>36600</v>
      </c>
      <c r="F12746" s="1">
        <v>1.9950231481481482E-2</v>
      </c>
      <c r="G12746">
        <f>_xlfn.XLOOKUP($A12746,Product_pricing!$B:$B,Product_pricing!$C:$C)</f>
        <v>54</v>
      </c>
      <c r="H12746">
        <f t="shared" si="597"/>
        <v>49.68</v>
      </c>
      <c r="I12746" s="10">
        <f t="shared" si="598"/>
        <v>4.3839528758245601E-2</v>
      </c>
      <c r="J12746" t="str">
        <f>_xlfn.XLOOKUP(A12746,Product_Details!$A:$A,Product_Details!$G:$G,"mens")</f>
        <v>Womens</v>
      </c>
      <c r="K12746">
        <f t="shared" si="599"/>
        <v>1507</v>
      </c>
    </row>
    <row r="12747" spans="1:11" ht="15">
      <c r="A12747" t="s">
        <v>25</v>
      </c>
      <c r="B12747">
        <v>2</v>
      </c>
      <c r="C12747">
        <v>8</v>
      </c>
      <c r="D12747" t="s">
        <v>23</v>
      </c>
      <c r="E12747" s="2">
        <v>36600</v>
      </c>
      <c r="F12747" s="1">
        <v>1.9950231481481482E-2</v>
      </c>
      <c r="G12747">
        <f>_xlfn.XLOOKUP($A12747,Product_pricing!$B:$B,Product_pricing!$C:$C)</f>
        <v>40</v>
      </c>
      <c r="H12747">
        <f t="shared" si="597"/>
        <v>73.600000000000009</v>
      </c>
      <c r="I12747" s="10">
        <f t="shared" si="598"/>
        <v>6.4947450012215704E-2</v>
      </c>
      <c r="J12747" t="str">
        <f>_xlfn.XLOOKUP(A12747,Product_Details!$A:$A,Product_Details!$G:$G,"mens")</f>
        <v>Mens</v>
      </c>
      <c r="K12747">
        <f t="shared" si="599"/>
        <v>2520</v>
      </c>
    </row>
    <row r="12748" spans="1:11" ht="15">
      <c r="A12748" t="s">
        <v>41</v>
      </c>
      <c r="B12748">
        <v>1</v>
      </c>
      <c r="C12748">
        <v>8</v>
      </c>
      <c r="D12748" t="s">
        <v>23</v>
      </c>
      <c r="E12748" s="2">
        <v>36600</v>
      </c>
      <c r="F12748" s="1">
        <v>1.9950231481481482E-2</v>
      </c>
      <c r="G12748">
        <f>_xlfn.XLOOKUP($A12748,Product_pricing!$B:$B,Product_pricing!$C:$C)</f>
        <v>10</v>
      </c>
      <c r="H12748">
        <f t="shared" si="597"/>
        <v>9.2000000000000011</v>
      </c>
      <c r="I12748" s="10">
        <f t="shared" si="598"/>
        <v>8.1184312515269631E-3</v>
      </c>
      <c r="J12748" t="str">
        <f>_xlfn.XLOOKUP(A12748,Product_Details!$A:$A,Product_Details!$G:$G,"mens")</f>
        <v>Mens</v>
      </c>
      <c r="K12748">
        <f t="shared" si="599"/>
        <v>2520</v>
      </c>
    </row>
    <row r="12749" spans="1:11" ht="15">
      <c r="A12749" t="s">
        <v>31</v>
      </c>
      <c r="B12749">
        <v>4</v>
      </c>
      <c r="C12749">
        <v>8</v>
      </c>
      <c r="D12749" t="s">
        <v>23</v>
      </c>
      <c r="E12749" s="2">
        <v>36600</v>
      </c>
      <c r="F12749" s="1">
        <v>1.9950231481481482E-2</v>
      </c>
      <c r="G12749">
        <f>_xlfn.XLOOKUP($A12749,Product_pricing!$B:$B,Product_pricing!$C:$C)</f>
        <v>57</v>
      </c>
      <c r="H12749">
        <f t="shared" si="597"/>
        <v>209.76000000000002</v>
      </c>
      <c r="I12749" s="10">
        <f t="shared" si="598"/>
        <v>0.18510023253481478</v>
      </c>
      <c r="J12749" t="str">
        <f>_xlfn.XLOOKUP(A12749,Product_Details!$A:$A,Product_Details!$G:$G,"mens")</f>
        <v>Mens</v>
      </c>
      <c r="K12749">
        <f t="shared" si="599"/>
        <v>2520</v>
      </c>
    </row>
    <row r="12750" spans="1:11" ht="15">
      <c r="A12750" t="s">
        <v>29</v>
      </c>
      <c r="B12750">
        <v>5</v>
      </c>
      <c r="C12750">
        <v>11</v>
      </c>
      <c r="D12750" t="s">
        <v>23</v>
      </c>
      <c r="E12750" t="s">
        <v>2006</v>
      </c>
      <c r="F12750" s="1">
        <v>3.9849537037037037E-2</v>
      </c>
      <c r="G12750">
        <f>_xlfn.XLOOKUP($A12750,Product_pricing!$B:$B,Product_pricing!$C:$C)</f>
        <v>10</v>
      </c>
      <c r="H12750">
        <f t="shared" si="597"/>
        <v>44.5</v>
      </c>
      <c r="I12750" s="10">
        <f t="shared" si="598"/>
        <v>3.9268498988364112E-2</v>
      </c>
      <c r="J12750" t="str">
        <f>_xlfn.XLOOKUP(A12750,Product_Details!$A:$A,Product_Details!$G:$G,"mens")</f>
        <v>Womens</v>
      </c>
      <c r="K12750">
        <f t="shared" si="599"/>
        <v>3767.5</v>
      </c>
    </row>
    <row r="12751" spans="1:11" ht="15">
      <c r="A12751" t="s">
        <v>30</v>
      </c>
      <c r="B12751">
        <v>5</v>
      </c>
      <c r="C12751">
        <v>11</v>
      </c>
      <c r="D12751" t="s">
        <v>23</v>
      </c>
      <c r="E12751" t="s">
        <v>2006</v>
      </c>
      <c r="F12751" s="1">
        <v>3.9849537037037037E-2</v>
      </c>
      <c r="G12751">
        <f>_xlfn.XLOOKUP($A12751,Product_pricing!$B:$B,Product_pricing!$C:$C)</f>
        <v>19</v>
      </c>
      <c r="H12751">
        <f t="shared" si="597"/>
        <v>84.55</v>
      </c>
      <c r="I12751" s="10">
        <f t="shared" si="598"/>
        <v>7.4610148077891819E-2</v>
      </c>
      <c r="J12751" t="str">
        <f>_xlfn.XLOOKUP(A12751,Product_Details!$A:$A,Product_Details!$G:$G,"mens")</f>
        <v>Womens</v>
      </c>
      <c r="K12751">
        <f t="shared" si="599"/>
        <v>3767.5</v>
      </c>
    </row>
    <row r="12752" spans="1:11" ht="15">
      <c r="A12752" t="s">
        <v>25</v>
      </c>
      <c r="B12752">
        <v>4</v>
      </c>
      <c r="C12752">
        <v>11</v>
      </c>
      <c r="D12752" t="s">
        <v>23</v>
      </c>
      <c r="E12752" t="s">
        <v>2006</v>
      </c>
      <c r="F12752" s="1">
        <v>3.9849537037037037E-2</v>
      </c>
      <c r="G12752">
        <f>_xlfn.XLOOKUP($A12752,Product_pricing!$B:$B,Product_pricing!$C:$C)</f>
        <v>40</v>
      </c>
      <c r="H12752">
        <f t="shared" si="597"/>
        <v>142.4</v>
      </c>
      <c r="I12752" s="10">
        <f t="shared" si="598"/>
        <v>0.12565919676276519</v>
      </c>
      <c r="J12752" t="str">
        <f>_xlfn.XLOOKUP(A12752,Product_Details!$A:$A,Product_Details!$G:$G,"mens")</f>
        <v>Mens</v>
      </c>
      <c r="K12752">
        <f t="shared" si="599"/>
        <v>1890</v>
      </c>
    </row>
    <row r="12753" spans="1:11" ht="15">
      <c r="A12753" t="s">
        <v>41</v>
      </c>
      <c r="B12753">
        <v>4</v>
      </c>
      <c r="C12753">
        <v>11</v>
      </c>
      <c r="D12753" t="s">
        <v>23</v>
      </c>
      <c r="E12753" t="s">
        <v>2006</v>
      </c>
      <c r="F12753" s="1">
        <v>3.9849537037037037E-2</v>
      </c>
      <c r="G12753">
        <f>_xlfn.XLOOKUP($A12753,Product_pricing!$B:$B,Product_pricing!$C:$C)</f>
        <v>10</v>
      </c>
      <c r="H12753">
        <f t="shared" si="597"/>
        <v>35.6</v>
      </c>
      <c r="I12753" s="10">
        <f t="shared" si="598"/>
        <v>3.1414799190691296E-2</v>
      </c>
      <c r="J12753" t="str">
        <f>_xlfn.XLOOKUP(A12753,Product_Details!$A:$A,Product_Details!$G:$G,"mens")</f>
        <v>Mens</v>
      </c>
      <c r="K12753">
        <f t="shared" si="599"/>
        <v>1890</v>
      </c>
    </row>
    <row r="12754" spans="1:11" ht="15">
      <c r="A12754" t="s">
        <v>31</v>
      </c>
      <c r="B12754">
        <v>2</v>
      </c>
      <c r="C12754">
        <v>11</v>
      </c>
      <c r="D12754" t="s">
        <v>23</v>
      </c>
      <c r="E12754" t="s">
        <v>2006</v>
      </c>
      <c r="F12754" s="1">
        <v>3.9849537037037037E-2</v>
      </c>
      <c r="G12754">
        <f>_xlfn.XLOOKUP($A12754,Product_pricing!$B:$B,Product_pricing!$C:$C)</f>
        <v>57</v>
      </c>
      <c r="H12754">
        <f t="shared" si="597"/>
        <v>101.46000000000001</v>
      </c>
      <c r="I12754" s="10">
        <f t="shared" si="598"/>
        <v>8.9532177693470189E-2</v>
      </c>
      <c r="J12754" t="str">
        <f>_xlfn.XLOOKUP(A12754,Product_Details!$A:$A,Product_Details!$G:$G,"mens")</f>
        <v>Mens</v>
      </c>
      <c r="K12754">
        <f t="shared" si="599"/>
        <v>1890</v>
      </c>
    </row>
    <row r="12755" spans="1:11" ht="15">
      <c r="A12755" t="s">
        <v>27</v>
      </c>
      <c r="B12755">
        <v>3</v>
      </c>
      <c r="C12755">
        <v>11</v>
      </c>
      <c r="D12755" t="s">
        <v>23</v>
      </c>
      <c r="E12755" t="s">
        <v>2006</v>
      </c>
      <c r="F12755" s="1">
        <v>3.9849537037037037E-2</v>
      </c>
      <c r="G12755">
        <f>_xlfn.XLOOKUP($A12755,Product_pricing!$B:$B,Product_pricing!$C:$C)</f>
        <v>29</v>
      </c>
      <c r="H12755">
        <f t="shared" si="597"/>
        <v>77.430000000000007</v>
      </c>
      <c r="I12755" s="10">
        <f t="shared" si="598"/>
        <v>6.8327188239753561E-2</v>
      </c>
      <c r="J12755" t="str">
        <f>_xlfn.XLOOKUP(A12755,Product_Details!$A:$A,Product_Details!$G:$G,"mens")</f>
        <v>Mens</v>
      </c>
      <c r="K12755">
        <f t="shared" si="599"/>
        <v>1890</v>
      </c>
    </row>
    <row r="12756" spans="1:11" ht="15">
      <c r="A12756" t="s">
        <v>35</v>
      </c>
      <c r="B12756">
        <v>1</v>
      </c>
      <c r="C12756">
        <v>12</v>
      </c>
      <c r="D12756" t="s">
        <v>23</v>
      </c>
      <c r="E12756" t="s">
        <v>2007</v>
      </c>
      <c r="F12756" s="1">
        <v>3.349537037037037E-2</v>
      </c>
      <c r="G12756">
        <f>_xlfn.XLOOKUP($A12756,Product_pricing!$B:$B,Product_pricing!$C:$C)</f>
        <v>32</v>
      </c>
      <c r="H12756">
        <f t="shared" si="597"/>
        <v>28.16</v>
      </c>
      <c r="I12756" s="10">
        <f t="shared" si="598"/>
        <v>2.4849459135108616E-2</v>
      </c>
      <c r="J12756" t="str">
        <f>_xlfn.XLOOKUP(A12756,Product_Details!$A:$A,Product_Details!$G:$G,"mens")</f>
        <v>Womens</v>
      </c>
      <c r="K12756">
        <f t="shared" si="599"/>
        <v>3767.5</v>
      </c>
    </row>
    <row r="12757" spans="1:11" ht="15">
      <c r="A12757" t="s">
        <v>30</v>
      </c>
      <c r="B12757">
        <v>5</v>
      </c>
      <c r="C12757">
        <v>12</v>
      </c>
      <c r="D12757" t="s">
        <v>23</v>
      </c>
      <c r="E12757" t="s">
        <v>2007</v>
      </c>
      <c r="F12757" s="1">
        <v>3.349537037037037E-2</v>
      </c>
      <c r="G12757">
        <f>_xlfn.XLOOKUP($A12757,Product_pricing!$B:$B,Product_pricing!$C:$C)</f>
        <v>19</v>
      </c>
      <c r="H12757">
        <f t="shared" si="597"/>
        <v>83.6</v>
      </c>
      <c r="I12757" s="10">
        <f t="shared" si="598"/>
        <v>7.3771831807353708E-2</v>
      </c>
      <c r="J12757" t="str">
        <f>_xlfn.XLOOKUP(A12757,Product_Details!$A:$A,Product_Details!$G:$G,"mens")</f>
        <v>Womens</v>
      </c>
      <c r="K12757">
        <f t="shared" si="599"/>
        <v>3767.5</v>
      </c>
    </row>
    <row r="12758" spans="1:11" ht="15">
      <c r="A12758" t="s">
        <v>25</v>
      </c>
      <c r="B12758">
        <v>2</v>
      </c>
      <c r="C12758">
        <v>12</v>
      </c>
      <c r="D12758" t="s">
        <v>23</v>
      </c>
      <c r="E12758" t="s">
        <v>2007</v>
      </c>
      <c r="F12758" s="1">
        <v>3.349537037037037E-2</v>
      </c>
      <c r="G12758">
        <f>_xlfn.XLOOKUP($A12758,Product_pricing!$B:$B,Product_pricing!$C:$C)</f>
        <v>40</v>
      </c>
      <c r="H12758">
        <f t="shared" si="597"/>
        <v>70.400000000000006</v>
      </c>
      <c r="I12758" s="10">
        <f t="shared" si="598"/>
        <v>6.2123647837771551E-2</v>
      </c>
      <c r="J12758" t="str">
        <f>_xlfn.XLOOKUP(A12758,Product_Details!$A:$A,Product_Details!$G:$G,"mens")</f>
        <v>Mens</v>
      </c>
      <c r="K12758">
        <f t="shared" si="599"/>
        <v>1890</v>
      </c>
    </row>
    <row r="12759" spans="1:11" ht="15">
      <c r="A12759" t="s">
        <v>32</v>
      </c>
      <c r="B12759">
        <v>5</v>
      </c>
      <c r="C12759">
        <v>12</v>
      </c>
      <c r="D12759" t="s">
        <v>23</v>
      </c>
      <c r="E12759" t="s">
        <v>2007</v>
      </c>
      <c r="F12759" s="1">
        <v>3.349537037037037E-2</v>
      </c>
      <c r="G12759">
        <f>_xlfn.XLOOKUP($A12759,Product_pricing!$B:$B,Product_pricing!$C:$C)</f>
        <v>36</v>
      </c>
      <c r="H12759">
        <f t="shared" si="597"/>
        <v>158.4</v>
      </c>
      <c r="I12759" s="10">
        <f t="shared" si="598"/>
        <v>0.139778207634986</v>
      </c>
      <c r="J12759" t="str">
        <f>_xlfn.XLOOKUP(A12759,Product_Details!$A:$A,Product_Details!$G:$G,"mens")</f>
        <v>Mens</v>
      </c>
      <c r="K12759">
        <f t="shared" si="599"/>
        <v>1890</v>
      </c>
    </row>
    <row r="12760" spans="1:11" ht="15">
      <c r="A12760" t="s">
        <v>26</v>
      </c>
      <c r="B12760">
        <v>5</v>
      </c>
      <c r="C12760">
        <v>12</v>
      </c>
      <c r="D12760" t="s">
        <v>23</v>
      </c>
      <c r="E12760" t="s">
        <v>2007</v>
      </c>
      <c r="F12760" s="1">
        <v>3.349537037037037E-2</v>
      </c>
      <c r="G12760">
        <f>_xlfn.XLOOKUP($A12760,Product_pricing!$B:$B,Product_pricing!$C:$C)</f>
        <v>17</v>
      </c>
      <c r="H12760">
        <f t="shared" si="597"/>
        <v>74.8</v>
      </c>
      <c r="I12760" s="10">
        <f t="shared" si="598"/>
        <v>6.600637582763226E-2</v>
      </c>
      <c r="J12760" t="str">
        <f>_xlfn.XLOOKUP(A12760,Product_Details!$A:$A,Product_Details!$G:$G,"mens")</f>
        <v>Mens</v>
      </c>
      <c r="K12760">
        <f t="shared" si="599"/>
        <v>1890</v>
      </c>
    </row>
    <row r="12761" spans="1:11" ht="15">
      <c r="A12761" t="s">
        <v>27</v>
      </c>
      <c r="B12761">
        <v>4</v>
      </c>
      <c r="C12761">
        <v>12</v>
      </c>
      <c r="D12761" t="s">
        <v>23</v>
      </c>
      <c r="E12761" t="s">
        <v>2007</v>
      </c>
      <c r="F12761" s="1">
        <v>3.349537037037037E-2</v>
      </c>
      <c r="G12761">
        <f>_xlfn.XLOOKUP($A12761,Product_pricing!$B:$B,Product_pricing!$C:$C)</f>
        <v>29</v>
      </c>
      <c r="H12761">
        <f t="shared" si="597"/>
        <v>102.08</v>
      </c>
      <c r="I12761" s="10">
        <f t="shared" si="598"/>
        <v>9.0079289364768736E-2</v>
      </c>
      <c r="J12761" t="str">
        <f>_xlfn.XLOOKUP(A12761,Product_Details!$A:$A,Product_Details!$G:$G,"mens")</f>
        <v>Mens</v>
      </c>
      <c r="K12761">
        <f t="shared" si="599"/>
        <v>1890</v>
      </c>
    </row>
    <row r="12762" spans="1:11" ht="15">
      <c r="A12762" t="s">
        <v>35</v>
      </c>
      <c r="B12762">
        <v>1</v>
      </c>
      <c r="C12762">
        <v>0</v>
      </c>
      <c r="D12762" t="s">
        <v>33</v>
      </c>
      <c r="E12762" t="s">
        <v>2008</v>
      </c>
      <c r="F12762" s="1">
        <v>3.1915509259259262E-2</v>
      </c>
      <c r="G12762">
        <f>_xlfn.XLOOKUP($A12762,Product_pricing!$B:$B,Product_pricing!$C:$C)</f>
        <v>32</v>
      </c>
      <c r="H12762">
        <f t="shared" si="597"/>
        <v>32</v>
      </c>
      <c r="I12762" s="10">
        <f t="shared" si="598"/>
        <v>2.8238021744441611E-2</v>
      </c>
      <c r="J12762" t="str">
        <f>_xlfn.XLOOKUP(A12762,Product_Details!$A:$A,Product_Details!$G:$G,"mens")</f>
        <v>Womens</v>
      </c>
      <c r="K12762">
        <f t="shared" si="599"/>
        <v>1883.75</v>
      </c>
    </row>
    <row r="12763" spans="1:11" ht="15">
      <c r="A12763" t="s">
        <v>29</v>
      </c>
      <c r="B12763">
        <v>4</v>
      </c>
      <c r="C12763">
        <v>0</v>
      </c>
      <c r="D12763" t="s">
        <v>33</v>
      </c>
      <c r="E12763" t="s">
        <v>2008</v>
      </c>
      <c r="F12763" s="1">
        <v>3.1915509259259262E-2</v>
      </c>
      <c r="G12763">
        <f>_xlfn.XLOOKUP($A12763,Product_pricing!$B:$B,Product_pricing!$C:$C)</f>
        <v>10</v>
      </c>
      <c r="H12763">
        <f t="shared" si="597"/>
        <v>40</v>
      </c>
      <c r="I12763" s="10">
        <f t="shared" si="598"/>
        <v>3.5297527180552013E-2</v>
      </c>
      <c r="J12763" t="str">
        <f>_xlfn.XLOOKUP(A12763,Product_Details!$A:$A,Product_Details!$G:$G,"mens")</f>
        <v>Womens</v>
      </c>
      <c r="K12763">
        <f t="shared" si="599"/>
        <v>1883.75</v>
      </c>
    </row>
    <row r="12764" spans="1:11" ht="15">
      <c r="A12764" t="s">
        <v>36</v>
      </c>
      <c r="B12764">
        <v>2</v>
      </c>
      <c r="C12764">
        <v>0</v>
      </c>
      <c r="D12764" t="s">
        <v>33</v>
      </c>
      <c r="E12764" t="s">
        <v>2008</v>
      </c>
      <c r="F12764" s="1">
        <v>3.1915509259259262E-2</v>
      </c>
      <c r="G12764">
        <f>_xlfn.XLOOKUP($A12764,Product_pricing!$B:$B,Product_pricing!$C:$C)</f>
        <v>23</v>
      </c>
      <c r="H12764">
        <f t="shared" si="597"/>
        <v>46</v>
      </c>
      <c r="I12764" s="10">
        <f t="shared" si="598"/>
        <v>4.0592156257634814E-2</v>
      </c>
      <c r="J12764" t="str">
        <f>_xlfn.XLOOKUP(A12764,Product_Details!$A:$A,Product_Details!$G:$G,"mens")</f>
        <v>Womens</v>
      </c>
      <c r="K12764">
        <f t="shared" si="599"/>
        <v>1883.75</v>
      </c>
    </row>
    <row r="12765" spans="1:11" ht="15">
      <c r="A12765" t="s">
        <v>38</v>
      </c>
      <c r="B12765">
        <v>1</v>
      </c>
      <c r="C12765">
        <v>0</v>
      </c>
      <c r="D12765" t="s">
        <v>33</v>
      </c>
      <c r="E12765" t="s">
        <v>2008</v>
      </c>
      <c r="F12765" s="1">
        <v>3.1915509259259262E-2</v>
      </c>
      <c r="G12765">
        <f>_xlfn.XLOOKUP($A12765,Product_pricing!$B:$B,Product_pricing!$C:$C)</f>
        <v>54</v>
      </c>
      <c r="H12765">
        <f t="shared" si="597"/>
        <v>54</v>
      </c>
      <c r="I12765" s="10">
        <f t="shared" si="598"/>
        <v>4.7651661693745219E-2</v>
      </c>
      <c r="J12765" t="str">
        <f>_xlfn.XLOOKUP(A12765,Product_Details!$A:$A,Product_Details!$G:$G,"mens")</f>
        <v>Womens</v>
      </c>
      <c r="K12765">
        <f t="shared" si="599"/>
        <v>1883.75</v>
      </c>
    </row>
    <row r="12766" spans="1:11" ht="15">
      <c r="A12766" t="s">
        <v>31</v>
      </c>
      <c r="B12766">
        <v>2</v>
      </c>
      <c r="C12766">
        <v>0</v>
      </c>
      <c r="D12766" t="s">
        <v>33</v>
      </c>
      <c r="E12766" t="s">
        <v>2008</v>
      </c>
      <c r="F12766" s="1">
        <v>3.1915509259259262E-2</v>
      </c>
      <c r="G12766">
        <f>_xlfn.XLOOKUP($A12766,Product_pricing!$B:$B,Product_pricing!$C:$C)</f>
        <v>57</v>
      </c>
      <c r="H12766">
        <f t="shared" si="597"/>
        <v>114</v>
      </c>
      <c r="I12766" s="10">
        <f t="shared" si="598"/>
        <v>0.10059795246457323</v>
      </c>
      <c r="J12766" t="str">
        <f>_xlfn.XLOOKUP(A12766,Product_Details!$A:$A,Product_Details!$G:$G,"mens")</f>
        <v>Mens</v>
      </c>
      <c r="K12766">
        <f t="shared" si="599"/>
        <v>2520</v>
      </c>
    </row>
    <row r="12767" spans="1:11" ht="15">
      <c r="A12767" t="s">
        <v>26</v>
      </c>
      <c r="B12767">
        <v>2</v>
      </c>
      <c r="C12767">
        <v>0</v>
      </c>
      <c r="D12767" t="s">
        <v>33</v>
      </c>
      <c r="E12767" t="s">
        <v>2008</v>
      </c>
      <c r="F12767" s="1">
        <v>3.1915509259259262E-2</v>
      </c>
      <c r="G12767">
        <f>_xlfn.XLOOKUP($A12767,Product_pricing!$B:$B,Product_pricing!$C:$C)</f>
        <v>17</v>
      </c>
      <c r="H12767">
        <f t="shared" si="597"/>
        <v>34</v>
      </c>
      <c r="I12767" s="10">
        <f t="shared" si="598"/>
        <v>3.0002898103469212E-2</v>
      </c>
      <c r="J12767" t="str">
        <f>_xlfn.XLOOKUP(A12767,Product_Details!$A:$A,Product_Details!$G:$G,"mens")</f>
        <v>Mens</v>
      </c>
      <c r="K12767">
        <f t="shared" si="599"/>
        <v>2520</v>
      </c>
    </row>
    <row r="12768" spans="1:11" ht="15">
      <c r="A12768" t="s">
        <v>27</v>
      </c>
      <c r="B12768">
        <v>4</v>
      </c>
      <c r="C12768">
        <v>0</v>
      </c>
      <c r="D12768" t="s">
        <v>33</v>
      </c>
      <c r="E12768" t="s">
        <v>2008</v>
      </c>
      <c r="F12768" s="1">
        <v>3.1915509259259262E-2</v>
      </c>
      <c r="G12768">
        <f>_xlfn.XLOOKUP($A12768,Product_pricing!$B:$B,Product_pricing!$C:$C)</f>
        <v>29</v>
      </c>
      <c r="H12768">
        <f t="shared" si="597"/>
        <v>116</v>
      </c>
      <c r="I12768" s="10">
        <f t="shared" si="598"/>
        <v>0.10236282882360084</v>
      </c>
      <c r="J12768" t="str">
        <f>_xlfn.XLOOKUP(A12768,Product_Details!$A:$A,Product_Details!$G:$G,"mens")</f>
        <v>Mens</v>
      </c>
      <c r="K12768">
        <f t="shared" si="599"/>
        <v>2520</v>
      </c>
    </row>
    <row r="12769" spans="1:11" ht="15">
      <c r="A12769" t="s">
        <v>22</v>
      </c>
      <c r="B12769">
        <v>3</v>
      </c>
      <c r="C12769">
        <v>0</v>
      </c>
      <c r="D12769" t="s">
        <v>23</v>
      </c>
      <c r="E12769" t="s">
        <v>2009</v>
      </c>
      <c r="F12769" s="1">
        <v>1.066087962962963E-2</v>
      </c>
      <c r="G12769">
        <f>_xlfn.XLOOKUP($A12769,Product_pricing!$B:$B,Product_pricing!$C:$C)</f>
        <v>13</v>
      </c>
      <c r="H12769">
        <f t="shared" si="597"/>
        <v>39</v>
      </c>
      <c r="I12769" s="10">
        <f t="shared" si="598"/>
        <v>3.4415089001038214E-2</v>
      </c>
      <c r="J12769" t="str">
        <f>_xlfn.XLOOKUP(A12769,Product_Details!$A:$A,Product_Details!$G:$G,"mens")</f>
        <v>Womens</v>
      </c>
      <c r="K12769">
        <f t="shared" si="599"/>
        <v>1507</v>
      </c>
    </row>
    <row r="12770" spans="1:11" ht="15">
      <c r="A12770" t="s">
        <v>29</v>
      </c>
      <c r="B12770">
        <v>5</v>
      </c>
      <c r="C12770">
        <v>0</v>
      </c>
      <c r="D12770" t="s">
        <v>23</v>
      </c>
      <c r="E12770" t="s">
        <v>2009</v>
      </c>
      <c r="F12770" s="1">
        <v>1.066087962962963E-2</v>
      </c>
      <c r="G12770">
        <f>_xlfn.XLOOKUP($A12770,Product_pricing!$B:$B,Product_pricing!$C:$C)</f>
        <v>10</v>
      </c>
      <c r="H12770">
        <f t="shared" si="597"/>
        <v>50</v>
      </c>
      <c r="I12770" s="10">
        <f t="shared" si="598"/>
        <v>4.4121908975690016E-2</v>
      </c>
      <c r="J12770" t="str">
        <f>_xlfn.XLOOKUP(A12770,Product_Details!$A:$A,Product_Details!$G:$G,"mens")</f>
        <v>Womens</v>
      </c>
      <c r="K12770">
        <f t="shared" si="599"/>
        <v>1507</v>
      </c>
    </row>
    <row r="12771" spans="1:11" ht="15">
      <c r="A12771" t="s">
        <v>36</v>
      </c>
      <c r="B12771">
        <v>3</v>
      </c>
      <c r="C12771">
        <v>0</v>
      </c>
      <c r="D12771" t="s">
        <v>23</v>
      </c>
      <c r="E12771" t="s">
        <v>2009</v>
      </c>
      <c r="F12771" s="1">
        <v>1.066087962962963E-2</v>
      </c>
      <c r="G12771">
        <f>_xlfn.XLOOKUP($A12771,Product_pricing!$B:$B,Product_pricing!$C:$C)</f>
        <v>23</v>
      </c>
      <c r="H12771">
        <f t="shared" si="597"/>
        <v>69</v>
      </c>
      <c r="I12771" s="10">
        <f t="shared" si="598"/>
        <v>6.0888234386452224E-2</v>
      </c>
      <c r="J12771" t="str">
        <f>_xlfn.XLOOKUP(A12771,Product_Details!$A:$A,Product_Details!$G:$G,"mens")</f>
        <v>Womens</v>
      </c>
      <c r="K12771">
        <f t="shared" si="599"/>
        <v>1507</v>
      </c>
    </row>
    <row r="12772" spans="1:11" ht="15">
      <c r="A12772" t="s">
        <v>30</v>
      </c>
      <c r="B12772">
        <v>2</v>
      </c>
      <c r="C12772">
        <v>0</v>
      </c>
      <c r="D12772" t="s">
        <v>23</v>
      </c>
      <c r="E12772" t="s">
        <v>2009</v>
      </c>
      <c r="F12772" s="1">
        <v>1.066087962962963E-2</v>
      </c>
      <c r="G12772">
        <f>_xlfn.XLOOKUP($A12772,Product_pricing!$B:$B,Product_pricing!$C:$C)</f>
        <v>19</v>
      </c>
      <c r="H12772">
        <f t="shared" si="597"/>
        <v>38</v>
      </c>
      <c r="I12772" s="10">
        <f t="shared" si="598"/>
        <v>3.3532650821524415E-2</v>
      </c>
      <c r="J12772" t="str">
        <f>_xlfn.XLOOKUP(A12772,Product_Details!$A:$A,Product_Details!$G:$G,"mens")</f>
        <v>Womens</v>
      </c>
      <c r="K12772">
        <f t="shared" si="599"/>
        <v>1507</v>
      </c>
    </row>
    <row r="12773" spans="1:11" ht="15">
      <c r="A12773" t="s">
        <v>38</v>
      </c>
      <c r="B12773">
        <v>1</v>
      </c>
      <c r="C12773">
        <v>0</v>
      </c>
      <c r="D12773" t="s">
        <v>23</v>
      </c>
      <c r="E12773" t="s">
        <v>2009</v>
      </c>
      <c r="F12773" s="1">
        <v>1.066087962962963E-2</v>
      </c>
      <c r="G12773">
        <f>_xlfn.XLOOKUP($A12773,Product_pricing!$B:$B,Product_pricing!$C:$C)</f>
        <v>54</v>
      </c>
      <c r="H12773">
        <f t="shared" si="597"/>
        <v>54</v>
      </c>
      <c r="I12773" s="10">
        <f t="shared" si="598"/>
        <v>4.7651661693745219E-2</v>
      </c>
      <c r="J12773" t="str">
        <f>_xlfn.XLOOKUP(A12773,Product_Details!$A:$A,Product_Details!$G:$G,"mens")</f>
        <v>Womens</v>
      </c>
      <c r="K12773">
        <f t="shared" si="599"/>
        <v>1507</v>
      </c>
    </row>
    <row r="12774" spans="1:11" ht="15">
      <c r="A12774" t="s">
        <v>25</v>
      </c>
      <c r="B12774">
        <v>4</v>
      </c>
      <c r="C12774">
        <v>0</v>
      </c>
      <c r="D12774" t="s">
        <v>23</v>
      </c>
      <c r="E12774" t="s">
        <v>2009</v>
      </c>
      <c r="F12774" s="1">
        <v>1.066087962962963E-2</v>
      </c>
      <c r="G12774">
        <f>_xlfn.XLOOKUP($A12774,Product_pricing!$B:$B,Product_pricing!$C:$C)</f>
        <v>40</v>
      </c>
      <c r="H12774">
        <f t="shared" si="597"/>
        <v>160</v>
      </c>
      <c r="I12774" s="10">
        <f t="shared" si="598"/>
        <v>0.14119010872220805</v>
      </c>
      <c r="J12774" t="str">
        <f>_xlfn.XLOOKUP(A12774,Product_Details!$A:$A,Product_Details!$G:$G,"mens")</f>
        <v>Mens</v>
      </c>
      <c r="K12774">
        <f t="shared" si="599"/>
        <v>1890</v>
      </c>
    </row>
    <row r="12775" spans="1:11" ht="15">
      <c r="A12775" t="s">
        <v>41</v>
      </c>
      <c r="B12775">
        <v>4</v>
      </c>
      <c r="C12775">
        <v>0</v>
      </c>
      <c r="D12775" t="s">
        <v>23</v>
      </c>
      <c r="E12775" t="s">
        <v>2009</v>
      </c>
      <c r="F12775" s="1">
        <v>1.066087962962963E-2</v>
      </c>
      <c r="G12775">
        <f>_xlfn.XLOOKUP($A12775,Product_pricing!$B:$B,Product_pricing!$C:$C)</f>
        <v>10</v>
      </c>
      <c r="H12775">
        <f t="shared" si="597"/>
        <v>40</v>
      </c>
      <c r="I12775" s="10">
        <f t="shared" si="598"/>
        <v>3.5297527180552013E-2</v>
      </c>
      <c r="J12775" t="str">
        <f>_xlfn.XLOOKUP(A12775,Product_Details!$A:$A,Product_Details!$G:$G,"mens")</f>
        <v>Mens</v>
      </c>
      <c r="K12775">
        <f t="shared" si="599"/>
        <v>1890</v>
      </c>
    </row>
    <row r="12776" spans="1:11" ht="15">
      <c r="A12776" t="s">
        <v>31</v>
      </c>
      <c r="B12776">
        <v>2</v>
      </c>
      <c r="C12776">
        <v>0</v>
      </c>
      <c r="D12776" t="s">
        <v>23</v>
      </c>
      <c r="E12776" t="s">
        <v>2009</v>
      </c>
      <c r="F12776" s="1">
        <v>1.066087962962963E-2</v>
      </c>
      <c r="G12776">
        <f>_xlfn.XLOOKUP($A12776,Product_pricing!$B:$B,Product_pricing!$C:$C)</f>
        <v>57</v>
      </c>
      <c r="H12776">
        <f t="shared" si="597"/>
        <v>114</v>
      </c>
      <c r="I12776" s="10">
        <f t="shared" si="598"/>
        <v>0.10059795246457323</v>
      </c>
      <c r="J12776" t="str">
        <f>_xlfn.XLOOKUP(A12776,Product_Details!$A:$A,Product_Details!$G:$G,"mens")</f>
        <v>Mens</v>
      </c>
      <c r="K12776">
        <f t="shared" si="599"/>
        <v>1890</v>
      </c>
    </row>
    <row r="12777" spans="1:11" ht="15">
      <c r="A12777" t="s">
        <v>27</v>
      </c>
      <c r="B12777">
        <v>1</v>
      </c>
      <c r="C12777">
        <v>0</v>
      </c>
      <c r="D12777" t="s">
        <v>23</v>
      </c>
      <c r="E12777" t="s">
        <v>2009</v>
      </c>
      <c r="F12777" s="1">
        <v>1.066087962962963E-2</v>
      </c>
      <c r="G12777">
        <f>_xlfn.XLOOKUP($A12777,Product_pricing!$B:$B,Product_pricing!$C:$C)</f>
        <v>29</v>
      </c>
      <c r="H12777">
        <f t="shared" si="597"/>
        <v>29</v>
      </c>
      <c r="I12777" s="10">
        <f t="shared" si="598"/>
        <v>2.5590707205900211E-2</v>
      </c>
      <c r="J12777" t="str">
        <f>_xlfn.XLOOKUP(A12777,Product_Details!$A:$A,Product_Details!$G:$G,"mens")</f>
        <v>Mens</v>
      </c>
      <c r="K12777">
        <f t="shared" si="599"/>
        <v>1890</v>
      </c>
    </row>
    <row r="12778" spans="1:11" ht="15">
      <c r="A12778" t="s">
        <v>22</v>
      </c>
      <c r="B12778">
        <v>1</v>
      </c>
      <c r="C12778">
        <v>13</v>
      </c>
      <c r="D12778" t="s">
        <v>23</v>
      </c>
      <c r="E12778" t="s">
        <v>2010</v>
      </c>
      <c r="F12778" s="1">
        <v>2.1690972222222219E-2</v>
      </c>
      <c r="G12778">
        <f>_xlfn.XLOOKUP($A12778,Product_pricing!$B:$B,Product_pricing!$C:$C)</f>
        <v>13</v>
      </c>
      <c r="H12778">
        <f t="shared" si="597"/>
        <v>11.31</v>
      </c>
      <c r="I12778" s="10">
        <f t="shared" si="598"/>
        <v>9.9803758103010828E-3</v>
      </c>
      <c r="J12778" t="str">
        <f>_xlfn.XLOOKUP(A12778,Product_Details!$A:$A,Product_Details!$G:$G,"mens")</f>
        <v>Womens</v>
      </c>
      <c r="K12778">
        <f t="shared" si="599"/>
        <v>2511.6666666666665</v>
      </c>
    </row>
    <row r="12779" spans="1:11" ht="15">
      <c r="A12779" t="s">
        <v>35</v>
      </c>
      <c r="B12779">
        <v>1</v>
      </c>
      <c r="C12779">
        <v>13</v>
      </c>
      <c r="D12779" t="s">
        <v>23</v>
      </c>
      <c r="E12779" t="s">
        <v>2010</v>
      </c>
      <c r="F12779" s="1">
        <v>2.1690972222222219E-2</v>
      </c>
      <c r="G12779">
        <f>_xlfn.XLOOKUP($A12779,Product_pricing!$B:$B,Product_pricing!$C:$C)</f>
        <v>32</v>
      </c>
      <c r="H12779">
        <f t="shared" si="597"/>
        <v>27.84</v>
      </c>
      <c r="I12779" s="10">
        <f t="shared" si="598"/>
        <v>2.4567078917664204E-2</v>
      </c>
      <c r="J12779" t="str">
        <f>_xlfn.XLOOKUP(A12779,Product_Details!$A:$A,Product_Details!$G:$G,"mens")</f>
        <v>Womens</v>
      </c>
      <c r="K12779">
        <f t="shared" si="599"/>
        <v>2511.6666666666665</v>
      </c>
    </row>
    <row r="12780" spans="1:11" ht="15">
      <c r="A12780" t="s">
        <v>30</v>
      </c>
      <c r="B12780">
        <v>4</v>
      </c>
      <c r="C12780">
        <v>13</v>
      </c>
      <c r="D12780" t="s">
        <v>23</v>
      </c>
      <c r="E12780" t="s">
        <v>2010</v>
      </c>
      <c r="F12780" s="1">
        <v>2.1690972222222219E-2</v>
      </c>
      <c r="G12780">
        <f>_xlfn.XLOOKUP($A12780,Product_pricing!$B:$B,Product_pricing!$C:$C)</f>
        <v>19</v>
      </c>
      <c r="H12780">
        <f t="shared" si="597"/>
        <v>66.12</v>
      </c>
      <c r="I12780" s="10">
        <f t="shared" si="598"/>
        <v>5.8346812429452478E-2</v>
      </c>
      <c r="J12780" t="str">
        <f>_xlfn.XLOOKUP(A12780,Product_Details!$A:$A,Product_Details!$G:$G,"mens")</f>
        <v>Womens</v>
      </c>
      <c r="K12780">
        <f t="shared" si="599"/>
        <v>2511.6666666666665</v>
      </c>
    </row>
    <row r="12781" spans="1:11" ht="15">
      <c r="A12781" t="s">
        <v>27</v>
      </c>
      <c r="B12781">
        <v>4</v>
      </c>
      <c r="C12781">
        <v>13</v>
      </c>
      <c r="D12781" t="s">
        <v>23</v>
      </c>
      <c r="E12781" t="s">
        <v>2010</v>
      </c>
      <c r="F12781" s="1">
        <v>2.1690972222222219E-2</v>
      </c>
      <c r="G12781">
        <f>_xlfn.XLOOKUP($A12781,Product_pricing!$B:$B,Product_pricing!$C:$C)</f>
        <v>29</v>
      </c>
      <c r="H12781">
        <f t="shared" si="597"/>
        <v>100.92</v>
      </c>
      <c r="I12781" s="10">
        <f t="shared" si="598"/>
        <v>8.9055661076532733E-2</v>
      </c>
      <c r="J12781" t="str">
        <f>_xlfn.XLOOKUP(A12781,Product_Details!$A:$A,Product_Details!$G:$G,"mens")</f>
        <v>Mens</v>
      </c>
      <c r="K12781">
        <f t="shared" si="599"/>
        <v>7560</v>
      </c>
    </row>
    <row r="12782" spans="1:11" ht="15">
      <c r="A12782" t="s">
        <v>22</v>
      </c>
      <c r="B12782">
        <v>5</v>
      </c>
      <c r="C12782">
        <v>24</v>
      </c>
      <c r="D12782" t="s">
        <v>23</v>
      </c>
      <c r="E12782" t="s">
        <v>2011</v>
      </c>
      <c r="F12782" s="1">
        <v>1.5972222222222221E-3</v>
      </c>
      <c r="G12782">
        <f>_xlfn.XLOOKUP($A12782,Product_pricing!$B:$B,Product_pricing!$C:$C)</f>
        <v>13</v>
      </c>
      <c r="H12782">
        <f t="shared" si="597"/>
        <v>49.4</v>
      </c>
      <c r="I12782" s="10">
        <f t="shared" si="598"/>
        <v>4.3592446067981738E-2</v>
      </c>
      <c r="J12782" t="str">
        <f>_xlfn.XLOOKUP(A12782,Product_Details!$A:$A,Product_Details!$G:$G,"mens")</f>
        <v>Womens</v>
      </c>
      <c r="K12782">
        <f t="shared" si="599"/>
        <v>2511.6666666666665</v>
      </c>
    </row>
    <row r="12783" spans="1:11" ht="15">
      <c r="A12783" t="s">
        <v>36</v>
      </c>
      <c r="B12783">
        <v>5</v>
      </c>
      <c r="C12783">
        <v>24</v>
      </c>
      <c r="D12783" t="s">
        <v>23</v>
      </c>
      <c r="E12783" t="s">
        <v>2011</v>
      </c>
      <c r="F12783" s="1">
        <v>1.5972222222222221E-3</v>
      </c>
      <c r="G12783">
        <f>_xlfn.XLOOKUP($A12783,Product_pricing!$B:$B,Product_pricing!$C:$C)</f>
        <v>23</v>
      </c>
      <c r="H12783">
        <f t="shared" si="597"/>
        <v>87.4</v>
      </c>
      <c r="I12783" s="10">
        <f t="shared" si="598"/>
        <v>7.7125096889506167E-2</v>
      </c>
      <c r="J12783" t="str">
        <f>_xlfn.XLOOKUP(A12783,Product_Details!$A:$A,Product_Details!$G:$G,"mens")</f>
        <v>Womens</v>
      </c>
      <c r="K12783">
        <f t="shared" si="599"/>
        <v>2511.6666666666665</v>
      </c>
    </row>
    <row r="12784" spans="1:11" ht="15">
      <c r="A12784" t="s">
        <v>30</v>
      </c>
      <c r="B12784">
        <v>1</v>
      </c>
      <c r="C12784">
        <v>24</v>
      </c>
      <c r="D12784" t="s">
        <v>23</v>
      </c>
      <c r="E12784" t="s">
        <v>2011</v>
      </c>
      <c r="F12784" s="1">
        <v>1.5972222222222221E-3</v>
      </c>
      <c r="G12784">
        <f>_xlfn.XLOOKUP($A12784,Product_pricing!$B:$B,Product_pricing!$C:$C)</f>
        <v>19</v>
      </c>
      <c r="H12784">
        <f t="shared" si="597"/>
        <v>14.44</v>
      </c>
      <c r="I12784" s="10">
        <f t="shared" si="598"/>
        <v>1.2742407312179276E-2</v>
      </c>
      <c r="J12784" t="str">
        <f>_xlfn.XLOOKUP(A12784,Product_Details!$A:$A,Product_Details!$G:$G,"mens")</f>
        <v>Womens</v>
      </c>
      <c r="K12784">
        <f t="shared" si="599"/>
        <v>2511.6666666666665</v>
      </c>
    </row>
    <row r="12785" spans="1:11" ht="15">
      <c r="A12785" t="s">
        <v>41</v>
      </c>
      <c r="B12785">
        <v>4</v>
      </c>
      <c r="C12785">
        <v>24</v>
      </c>
      <c r="D12785" t="s">
        <v>23</v>
      </c>
      <c r="E12785" t="s">
        <v>2011</v>
      </c>
      <c r="F12785" s="1">
        <v>1.5972222222222221E-3</v>
      </c>
      <c r="G12785">
        <f>_xlfn.XLOOKUP($A12785,Product_pricing!$B:$B,Product_pricing!$C:$C)</f>
        <v>10</v>
      </c>
      <c r="H12785">
        <f t="shared" si="597"/>
        <v>30.4</v>
      </c>
      <c r="I12785" s="10">
        <f t="shared" si="598"/>
        <v>2.6826120657219531E-2</v>
      </c>
      <c r="J12785" t="str">
        <f>_xlfn.XLOOKUP(A12785,Product_Details!$A:$A,Product_Details!$G:$G,"mens")</f>
        <v>Mens</v>
      </c>
      <c r="K12785">
        <f t="shared" si="599"/>
        <v>1890</v>
      </c>
    </row>
    <row r="12786" spans="1:11" ht="15">
      <c r="A12786" t="s">
        <v>31</v>
      </c>
      <c r="B12786">
        <v>1</v>
      </c>
      <c r="C12786">
        <v>24</v>
      </c>
      <c r="D12786" t="s">
        <v>23</v>
      </c>
      <c r="E12786" t="s">
        <v>2011</v>
      </c>
      <c r="F12786" s="1">
        <v>1.5972222222222221E-3</v>
      </c>
      <c r="G12786">
        <f>_xlfn.XLOOKUP($A12786,Product_pricing!$B:$B,Product_pricing!$C:$C)</f>
        <v>57</v>
      </c>
      <c r="H12786">
        <f t="shared" si="597"/>
        <v>43.32</v>
      </c>
      <c r="I12786" s="10">
        <f t="shared" si="598"/>
        <v>3.8227221936537832E-2</v>
      </c>
      <c r="J12786" t="str">
        <f>_xlfn.XLOOKUP(A12786,Product_Details!$A:$A,Product_Details!$G:$G,"mens")</f>
        <v>Mens</v>
      </c>
      <c r="K12786">
        <f t="shared" si="599"/>
        <v>1890</v>
      </c>
    </row>
    <row r="12787" spans="1:11" ht="15">
      <c r="A12787" t="s">
        <v>32</v>
      </c>
      <c r="B12787">
        <v>1</v>
      </c>
      <c r="C12787">
        <v>24</v>
      </c>
      <c r="D12787" t="s">
        <v>23</v>
      </c>
      <c r="E12787" t="s">
        <v>2011</v>
      </c>
      <c r="F12787" s="1">
        <v>1.5972222222222221E-3</v>
      </c>
      <c r="G12787">
        <f>_xlfn.XLOOKUP($A12787,Product_pricing!$B:$B,Product_pricing!$C:$C)</f>
        <v>36</v>
      </c>
      <c r="H12787">
        <f t="shared" si="597"/>
        <v>27.36</v>
      </c>
      <c r="I12787" s="10">
        <f t="shared" si="598"/>
        <v>2.4143508591497578E-2</v>
      </c>
      <c r="J12787" t="str">
        <f>_xlfn.XLOOKUP(A12787,Product_Details!$A:$A,Product_Details!$G:$G,"mens")</f>
        <v>Mens</v>
      </c>
      <c r="K12787">
        <f t="shared" si="599"/>
        <v>1890</v>
      </c>
    </row>
    <row r="12788" spans="1:11" ht="15">
      <c r="A12788" t="s">
        <v>26</v>
      </c>
      <c r="B12788">
        <v>3</v>
      </c>
      <c r="C12788">
        <v>24</v>
      </c>
      <c r="D12788" t="s">
        <v>23</v>
      </c>
      <c r="E12788" t="s">
        <v>2011</v>
      </c>
      <c r="F12788" s="1">
        <v>1.5972222222222221E-3</v>
      </c>
      <c r="G12788">
        <f>_xlfn.XLOOKUP($A12788,Product_pricing!$B:$B,Product_pricing!$C:$C)</f>
        <v>17</v>
      </c>
      <c r="H12788">
        <f t="shared" si="597"/>
        <v>38.76</v>
      </c>
      <c r="I12788" s="10">
        <f t="shared" si="598"/>
        <v>3.4203303837954904E-2</v>
      </c>
      <c r="J12788" t="str">
        <f>_xlfn.XLOOKUP(A12788,Product_Details!$A:$A,Product_Details!$G:$G,"mens")</f>
        <v>Mens</v>
      </c>
      <c r="K12788">
        <f t="shared" si="599"/>
        <v>1890</v>
      </c>
    </row>
    <row r="12789" spans="1:11" ht="15">
      <c r="A12789" t="s">
        <v>22</v>
      </c>
      <c r="B12789">
        <v>3</v>
      </c>
      <c r="C12789">
        <v>12</v>
      </c>
      <c r="D12789" t="s">
        <v>33</v>
      </c>
      <c r="E12789" t="s">
        <v>2012</v>
      </c>
      <c r="F12789" s="1">
        <v>4.371527777777778E-3</v>
      </c>
      <c r="G12789">
        <f>_xlfn.XLOOKUP($A12789,Product_pricing!$B:$B,Product_pricing!$C:$C)</f>
        <v>13</v>
      </c>
      <c r="H12789">
        <f t="shared" si="597"/>
        <v>34.32</v>
      </c>
      <c r="I12789" s="10">
        <f t="shared" si="598"/>
        <v>3.0285278320913628E-2</v>
      </c>
      <c r="J12789" t="str">
        <f>_xlfn.XLOOKUP(A12789,Product_Details!$A:$A,Product_Details!$G:$G,"mens")</f>
        <v>Womens</v>
      </c>
      <c r="K12789">
        <f t="shared" si="599"/>
        <v>1883.75</v>
      </c>
    </row>
    <row r="12790" spans="1:11" ht="15">
      <c r="A12790" t="s">
        <v>35</v>
      </c>
      <c r="B12790">
        <v>3</v>
      </c>
      <c r="C12790">
        <v>12</v>
      </c>
      <c r="D12790" t="s">
        <v>33</v>
      </c>
      <c r="E12790" t="s">
        <v>2012</v>
      </c>
      <c r="F12790" s="1">
        <v>4.371527777777778E-3</v>
      </c>
      <c r="G12790">
        <f>_xlfn.XLOOKUP($A12790,Product_pricing!$B:$B,Product_pricing!$C:$C)</f>
        <v>32</v>
      </c>
      <c r="H12790">
        <f t="shared" si="597"/>
        <v>84.48</v>
      </c>
      <c r="I12790" s="10">
        <f t="shared" si="598"/>
        <v>7.4548377405325855E-2</v>
      </c>
      <c r="J12790" t="str">
        <f>_xlfn.XLOOKUP(A12790,Product_Details!$A:$A,Product_Details!$G:$G,"mens")</f>
        <v>Womens</v>
      </c>
      <c r="K12790">
        <f t="shared" si="599"/>
        <v>1883.75</v>
      </c>
    </row>
    <row r="12791" spans="1:11" ht="15">
      <c r="A12791" t="s">
        <v>36</v>
      </c>
      <c r="B12791">
        <v>3</v>
      </c>
      <c r="C12791">
        <v>12</v>
      </c>
      <c r="D12791" t="s">
        <v>33</v>
      </c>
      <c r="E12791" t="s">
        <v>2012</v>
      </c>
      <c r="F12791" s="1">
        <v>4.371527777777778E-3</v>
      </c>
      <c r="G12791">
        <f>_xlfn.XLOOKUP($A12791,Product_pricing!$B:$B,Product_pricing!$C:$C)</f>
        <v>23</v>
      </c>
      <c r="H12791">
        <f t="shared" si="597"/>
        <v>60.72</v>
      </c>
      <c r="I12791" s="10">
        <f t="shared" si="598"/>
        <v>5.3581646260077956E-2</v>
      </c>
      <c r="J12791" t="str">
        <f>_xlfn.XLOOKUP(A12791,Product_Details!$A:$A,Product_Details!$G:$G,"mens")</f>
        <v>Womens</v>
      </c>
      <c r="K12791">
        <f t="shared" si="599"/>
        <v>1883.75</v>
      </c>
    </row>
    <row r="12792" spans="1:11" ht="15">
      <c r="A12792" t="s">
        <v>30</v>
      </c>
      <c r="B12792">
        <v>2</v>
      </c>
      <c r="C12792">
        <v>12</v>
      </c>
      <c r="D12792" t="s">
        <v>33</v>
      </c>
      <c r="E12792" t="s">
        <v>2012</v>
      </c>
      <c r="F12792" s="1">
        <v>4.371527777777778E-3</v>
      </c>
      <c r="G12792">
        <f>_xlfn.XLOOKUP($A12792,Product_pricing!$B:$B,Product_pricing!$C:$C)</f>
        <v>19</v>
      </c>
      <c r="H12792">
        <f t="shared" si="597"/>
        <v>33.44</v>
      </c>
      <c r="I12792" s="10">
        <f t="shared" si="598"/>
        <v>2.950873272294148E-2</v>
      </c>
      <c r="J12792" t="str">
        <f>_xlfn.XLOOKUP(A12792,Product_Details!$A:$A,Product_Details!$G:$G,"mens")</f>
        <v>Womens</v>
      </c>
      <c r="K12792">
        <f t="shared" si="599"/>
        <v>1883.75</v>
      </c>
    </row>
    <row r="12793" spans="1:11" ht="15">
      <c r="A12793" t="s">
        <v>32</v>
      </c>
      <c r="B12793">
        <v>2</v>
      </c>
      <c r="C12793">
        <v>12</v>
      </c>
      <c r="D12793" t="s">
        <v>33</v>
      </c>
      <c r="E12793" t="s">
        <v>2012</v>
      </c>
      <c r="F12793" s="1">
        <v>4.371527777777778E-3</v>
      </c>
      <c r="G12793">
        <f>_xlfn.XLOOKUP($A12793,Product_pricing!$B:$B,Product_pricing!$C:$C)</f>
        <v>36</v>
      </c>
      <c r="H12793">
        <f t="shared" si="597"/>
        <v>63.36</v>
      </c>
      <c r="I12793" s="10">
        <f t="shared" si="598"/>
        <v>5.5911283053994384E-2</v>
      </c>
      <c r="J12793" t="str">
        <f>_xlfn.XLOOKUP(A12793,Product_Details!$A:$A,Product_Details!$G:$G,"mens")</f>
        <v>Mens</v>
      </c>
      <c r="K12793">
        <f t="shared" si="599"/>
        <v>7560</v>
      </c>
    </row>
    <row r="12794" spans="1:11" ht="15">
      <c r="A12794" t="s">
        <v>29</v>
      </c>
      <c r="B12794">
        <v>4</v>
      </c>
      <c r="C12794">
        <v>14</v>
      </c>
      <c r="D12794" t="s">
        <v>23</v>
      </c>
      <c r="E12794" t="s">
        <v>2013</v>
      </c>
      <c r="F12794" s="1">
        <v>2.3762731481481478E-2</v>
      </c>
      <c r="G12794">
        <f>_xlfn.XLOOKUP($A12794,Product_pricing!$B:$B,Product_pricing!$C:$C)</f>
        <v>10</v>
      </c>
      <c r="H12794">
        <f t="shared" si="597"/>
        <v>34.4</v>
      </c>
      <c r="I12794" s="10">
        <f t="shared" si="598"/>
        <v>3.035587337527473E-2</v>
      </c>
      <c r="J12794" t="str">
        <f>_xlfn.XLOOKUP(A12794,Product_Details!$A:$A,Product_Details!$G:$G,"mens")</f>
        <v>Womens</v>
      </c>
      <c r="K12794">
        <f t="shared" si="599"/>
        <v>2511.6666666666665</v>
      </c>
    </row>
    <row r="12795" spans="1:11" ht="15">
      <c r="A12795" t="s">
        <v>30</v>
      </c>
      <c r="B12795">
        <v>1</v>
      </c>
      <c r="C12795">
        <v>14</v>
      </c>
      <c r="D12795" t="s">
        <v>23</v>
      </c>
      <c r="E12795" t="s">
        <v>2013</v>
      </c>
      <c r="F12795" s="1">
        <v>2.3762731481481478E-2</v>
      </c>
      <c r="G12795">
        <f>_xlfn.XLOOKUP($A12795,Product_pricing!$B:$B,Product_pricing!$C:$C)</f>
        <v>19</v>
      </c>
      <c r="H12795">
        <f t="shared" si="597"/>
        <v>16.34</v>
      </c>
      <c r="I12795" s="10">
        <f t="shared" si="598"/>
        <v>1.4419039853255497E-2</v>
      </c>
      <c r="J12795" t="str">
        <f>_xlfn.XLOOKUP(A12795,Product_Details!$A:$A,Product_Details!$G:$G,"mens")</f>
        <v>Womens</v>
      </c>
      <c r="K12795">
        <f t="shared" si="599"/>
        <v>2511.6666666666665</v>
      </c>
    </row>
    <row r="12796" spans="1:11" ht="15">
      <c r="A12796" t="s">
        <v>38</v>
      </c>
      <c r="B12796">
        <v>3</v>
      </c>
      <c r="C12796">
        <v>14</v>
      </c>
      <c r="D12796" t="s">
        <v>23</v>
      </c>
      <c r="E12796" t="s">
        <v>2013</v>
      </c>
      <c r="F12796" s="1">
        <v>2.3762731481481478E-2</v>
      </c>
      <c r="G12796">
        <f>_xlfn.XLOOKUP($A12796,Product_pricing!$B:$B,Product_pricing!$C:$C)</f>
        <v>54</v>
      </c>
      <c r="H12796">
        <f t="shared" si="597"/>
        <v>139.32</v>
      </c>
      <c r="I12796" s="10">
        <f t="shared" si="598"/>
        <v>0.12294128716986265</v>
      </c>
      <c r="J12796" t="str">
        <f>_xlfn.XLOOKUP(A12796,Product_Details!$A:$A,Product_Details!$G:$G,"mens")</f>
        <v>Womens</v>
      </c>
      <c r="K12796">
        <f t="shared" si="599"/>
        <v>2511.6666666666665</v>
      </c>
    </row>
    <row r="12797" spans="1:11" ht="15">
      <c r="A12797" t="s">
        <v>25</v>
      </c>
      <c r="B12797">
        <v>2</v>
      </c>
      <c r="C12797">
        <v>14</v>
      </c>
      <c r="D12797" t="s">
        <v>23</v>
      </c>
      <c r="E12797" t="s">
        <v>2013</v>
      </c>
      <c r="F12797" s="1">
        <v>2.3762731481481478E-2</v>
      </c>
      <c r="G12797">
        <f>_xlfn.XLOOKUP($A12797,Product_pricing!$B:$B,Product_pricing!$C:$C)</f>
        <v>40</v>
      </c>
      <c r="H12797">
        <f t="shared" si="597"/>
        <v>68.8</v>
      </c>
      <c r="I12797" s="10">
        <f t="shared" si="598"/>
        <v>6.071174675054946E-2</v>
      </c>
      <c r="J12797" t="str">
        <f>_xlfn.XLOOKUP(A12797,Product_Details!$A:$A,Product_Details!$G:$G,"mens")</f>
        <v>Mens</v>
      </c>
      <c r="K12797">
        <f t="shared" si="599"/>
        <v>1512</v>
      </c>
    </row>
    <row r="12798" spans="1:11" ht="15">
      <c r="A12798" t="s">
        <v>41</v>
      </c>
      <c r="B12798">
        <v>4</v>
      </c>
      <c r="C12798">
        <v>14</v>
      </c>
      <c r="D12798" t="s">
        <v>23</v>
      </c>
      <c r="E12798" t="s">
        <v>2013</v>
      </c>
      <c r="F12798" s="1">
        <v>2.3762731481481478E-2</v>
      </c>
      <c r="G12798">
        <f>_xlfn.XLOOKUP($A12798,Product_pricing!$B:$B,Product_pricing!$C:$C)</f>
        <v>10</v>
      </c>
      <c r="H12798">
        <f t="shared" si="597"/>
        <v>34.4</v>
      </c>
      <c r="I12798" s="10">
        <f t="shared" si="598"/>
        <v>3.035587337527473E-2</v>
      </c>
      <c r="J12798" t="str">
        <f>_xlfn.XLOOKUP(A12798,Product_Details!$A:$A,Product_Details!$G:$G,"mens")</f>
        <v>Mens</v>
      </c>
      <c r="K12798">
        <f t="shared" si="599"/>
        <v>1512</v>
      </c>
    </row>
    <row r="12799" spans="1:11" ht="15">
      <c r="A12799" t="s">
        <v>31</v>
      </c>
      <c r="B12799">
        <v>2</v>
      </c>
      <c r="C12799">
        <v>14</v>
      </c>
      <c r="D12799" t="s">
        <v>23</v>
      </c>
      <c r="E12799" t="s">
        <v>2013</v>
      </c>
      <c r="F12799" s="1">
        <v>2.3762731481481478E-2</v>
      </c>
      <c r="G12799">
        <f>_xlfn.XLOOKUP($A12799,Product_pricing!$B:$B,Product_pricing!$C:$C)</f>
        <v>57</v>
      </c>
      <c r="H12799">
        <f t="shared" si="597"/>
        <v>98.039999999999992</v>
      </c>
      <c r="I12799" s="10">
        <f t="shared" si="598"/>
        <v>8.6514239119532974E-2</v>
      </c>
      <c r="J12799" t="str">
        <f>_xlfn.XLOOKUP(A12799,Product_Details!$A:$A,Product_Details!$G:$G,"mens")</f>
        <v>Mens</v>
      </c>
      <c r="K12799">
        <f t="shared" si="599"/>
        <v>1512</v>
      </c>
    </row>
    <row r="12800" spans="1:11" ht="15">
      <c r="A12800" t="s">
        <v>26</v>
      </c>
      <c r="B12800">
        <v>2</v>
      </c>
      <c r="C12800">
        <v>14</v>
      </c>
      <c r="D12800" t="s">
        <v>23</v>
      </c>
      <c r="E12800" t="s">
        <v>2013</v>
      </c>
      <c r="F12800" s="1">
        <v>2.3762731481481478E-2</v>
      </c>
      <c r="G12800">
        <f>_xlfn.XLOOKUP($A12800,Product_pricing!$B:$B,Product_pricing!$C:$C)</f>
        <v>17</v>
      </c>
      <c r="H12800">
        <f t="shared" si="597"/>
        <v>29.24</v>
      </c>
      <c r="I12800" s="10">
        <f t="shared" si="598"/>
        <v>2.5802492368983521E-2</v>
      </c>
      <c r="J12800" t="str">
        <f>_xlfn.XLOOKUP(A12800,Product_Details!$A:$A,Product_Details!$G:$G,"mens")</f>
        <v>Mens</v>
      </c>
      <c r="K12800">
        <f t="shared" si="599"/>
        <v>1512</v>
      </c>
    </row>
    <row r="12801" spans="1:11" ht="15">
      <c r="A12801" t="s">
        <v>27</v>
      </c>
      <c r="B12801">
        <v>3</v>
      </c>
      <c r="C12801">
        <v>14</v>
      </c>
      <c r="D12801" t="s">
        <v>23</v>
      </c>
      <c r="E12801" t="s">
        <v>2013</v>
      </c>
      <c r="F12801" s="1">
        <v>2.3762731481481478E-2</v>
      </c>
      <c r="G12801">
        <f>_xlfn.XLOOKUP($A12801,Product_pricing!$B:$B,Product_pricing!$C:$C)</f>
        <v>29</v>
      </c>
      <c r="H12801">
        <f t="shared" si="597"/>
        <v>74.819999999999993</v>
      </c>
      <c r="I12801" s="10">
        <f t="shared" si="598"/>
        <v>6.602402459122253E-2</v>
      </c>
      <c r="J12801" t="str">
        <f>_xlfn.XLOOKUP(A12801,Product_Details!$A:$A,Product_Details!$G:$G,"mens")</f>
        <v>Mens</v>
      </c>
      <c r="K12801">
        <f t="shared" si="599"/>
        <v>1512</v>
      </c>
    </row>
    <row r="12802" spans="1:11" ht="15">
      <c r="A12802" t="s">
        <v>36</v>
      </c>
      <c r="B12802">
        <v>3</v>
      </c>
      <c r="C12802">
        <v>18</v>
      </c>
      <c r="D12802" t="s">
        <v>23</v>
      </c>
      <c r="E12802" t="s">
        <v>2014</v>
      </c>
      <c r="F12802" s="1">
        <v>1.3601851851851851E-2</v>
      </c>
      <c r="G12802">
        <f>_xlfn.XLOOKUP($A12802,Product_pricing!$B:$B,Product_pricing!$C:$C)</f>
        <v>23</v>
      </c>
      <c r="H12802">
        <f t="shared" si="597"/>
        <v>56.580000000000005</v>
      </c>
      <c r="I12802" s="10">
        <f t="shared" si="598"/>
        <v>4.9928352196890825E-2</v>
      </c>
      <c r="J12802" t="str">
        <f>_xlfn.XLOOKUP(A12802,Product_Details!$A:$A,Product_Details!$G:$G,"mens")</f>
        <v>Womens</v>
      </c>
      <c r="K12802">
        <f t="shared" si="599"/>
        <v>7535</v>
      </c>
    </row>
    <row r="12803" spans="1:11" ht="15">
      <c r="A12803" t="s">
        <v>25</v>
      </c>
      <c r="B12803">
        <v>3</v>
      </c>
      <c r="C12803">
        <v>18</v>
      </c>
      <c r="D12803" t="s">
        <v>23</v>
      </c>
      <c r="E12803" t="s">
        <v>2014</v>
      </c>
      <c r="F12803" s="1">
        <v>1.3601851851851851E-2</v>
      </c>
      <c r="G12803">
        <f>_xlfn.XLOOKUP($A12803,Product_pricing!$B:$B,Product_pricing!$C:$C)</f>
        <v>40</v>
      </c>
      <c r="H12803">
        <f t="shared" ref="H12803:H12866" si="600">B12803*G12803*(1-C12803/100)</f>
        <v>98.4</v>
      </c>
      <c r="I12803" s="10">
        <f t="shared" ref="I12803:I12866" si="601">(H12803/SUM($H:$H))*1000</f>
        <v>8.6831916864157963E-2</v>
      </c>
      <c r="J12803" t="str">
        <f>_xlfn.XLOOKUP(A12803,Product_Details!$A:$A,Product_Details!$G:$G,"mens")</f>
        <v>Mens</v>
      </c>
      <c r="K12803">
        <f t="shared" ref="K12803:K12866" si="602">COUNTIFS($J:$J, J12803) / COUNTIFS($J:$J, J12803, $E:$E, E12803)</f>
        <v>1890</v>
      </c>
    </row>
    <row r="12804" spans="1:11" ht="15">
      <c r="A12804" t="s">
        <v>41</v>
      </c>
      <c r="B12804">
        <v>2</v>
      </c>
      <c r="C12804">
        <v>18</v>
      </c>
      <c r="D12804" t="s">
        <v>23</v>
      </c>
      <c r="E12804" t="s">
        <v>2014</v>
      </c>
      <c r="F12804" s="1">
        <v>1.3601851851851851E-2</v>
      </c>
      <c r="G12804">
        <f>_xlfn.XLOOKUP($A12804,Product_pricing!$B:$B,Product_pricing!$C:$C)</f>
        <v>10</v>
      </c>
      <c r="H12804">
        <f t="shared" si="600"/>
        <v>16.400000000000002</v>
      </c>
      <c r="I12804" s="10">
        <f t="shared" si="601"/>
        <v>1.4471986144026328E-2</v>
      </c>
      <c r="J12804" t="str">
        <f>_xlfn.XLOOKUP(A12804,Product_Details!$A:$A,Product_Details!$G:$G,"mens")</f>
        <v>Mens</v>
      </c>
      <c r="K12804">
        <f t="shared" si="602"/>
        <v>1890</v>
      </c>
    </row>
    <row r="12805" spans="1:11" ht="15">
      <c r="A12805" t="s">
        <v>32</v>
      </c>
      <c r="B12805">
        <v>5</v>
      </c>
      <c r="C12805">
        <v>18</v>
      </c>
      <c r="D12805" t="s">
        <v>23</v>
      </c>
      <c r="E12805" t="s">
        <v>2014</v>
      </c>
      <c r="F12805" s="1">
        <v>1.3601851851851851E-2</v>
      </c>
      <c r="G12805">
        <f>_xlfn.XLOOKUP($A12805,Product_pricing!$B:$B,Product_pricing!$C:$C)</f>
        <v>36</v>
      </c>
      <c r="H12805">
        <f t="shared" si="600"/>
        <v>147.60000000000002</v>
      </c>
      <c r="I12805" s="10">
        <f t="shared" si="601"/>
        <v>0.13024787529623694</v>
      </c>
      <c r="J12805" t="str">
        <f>_xlfn.XLOOKUP(A12805,Product_Details!$A:$A,Product_Details!$G:$G,"mens")</f>
        <v>Mens</v>
      </c>
      <c r="K12805">
        <f t="shared" si="602"/>
        <v>1890</v>
      </c>
    </row>
    <row r="12806" spans="1:11" ht="15">
      <c r="A12806" t="s">
        <v>26</v>
      </c>
      <c r="B12806">
        <v>3</v>
      </c>
      <c r="C12806">
        <v>18</v>
      </c>
      <c r="D12806" t="s">
        <v>23</v>
      </c>
      <c r="E12806" t="s">
        <v>2014</v>
      </c>
      <c r="F12806" s="1">
        <v>1.3601851851851851E-2</v>
      </c>
      <c r="G12806">
        <f>_xlfn.XLOOKUP($A12806,Product_pricing!$B:$B,Product_pricing!$C:$C)</f>
        <v>17</v>
      </c>
      <c r="H12806">
        <f t="shared" si="600"/>
        <v>41.82</v>
      </c>
      <c r="I12806" s="10">
        <f t="shared" si="601"/>
        <v>3.690356466726713E-2</v>
      </c>
      <c r="J12806" t="str">
        <f>_xlfn.XLOOKUP(A12806,Product_Details!$A:$A,Product_Details!$G:$G,"mens")</f>
        <v>Mens</v>
      </c>
      <c r="K12806">
        <f t="shared" si="602"/>
        <v>1890</v>
      </c>
    </row>
    <row r="12807" spans="1:11" ht="15">
      <c r="A12807" t="s">
        <v>22</v>
      </c>
      <c r="B12807">
        <v>1</v>
      </c>
      <c r="C12807">
        <v>19</v>
      </c>
      <c r="D12807" t="s">
        <v>23</v>
      </c>
      <c r="E12807" t="s">
        <v>2015</v>
      </c>
      <c r="F12807" s="1">
        <v>3.9210648148148147E-2</v>
      </c>
      <c r="G12807">
        <f>_xlfn.XLOOKUP($A12807,Product_pricing!$B:$B,Product_pricing!$C:$C)</f>
        <v>13</v>
      </c>
      <c r="H12807">
        <f t="shared" si="600"/>
        <v>10.530000000000001</v>
      </c>
      <c r="I12807" s="10">
        <f t="shared" si="601"/>
        <v>9.292074030280319E-3</v>
      </c>
      <c r="J12807" t="str">
        <f>_xlfn.XLOOKUP(A12807,Product_Details!$A:$A,Product_Details!$G:$G,"mens")</f>
        <v>Womens</v>
      </c>
      <c r="K12807">
        <f t="shared" si="602"/>
        <v>3767.5</v>
      </c>
    </row>
    <row r="12808" spans="1:11" ht="15">
      <c r="A12808" t="s">
        <v>36</v>
      </c>
      <c r="B12808">
        <v>3</v>
      </c>
      <c r="C12808">
        <v>19</v>
      </c>
      <c r="D12808" t="s">
        <v>23</v>
      </c>
      <c r="E12808" t="s">
        <v>2015</v>
      </c>
      <c r="F12808" s="1">
        <v>3.9210648148148147E-2</v>
      </c>
      <c r="G12808">
        <f>_xlfn.XLOOKUP($A12808,Product_pricing!$B:$B,Product_pricing!$C:$C)</f>
        <v>23</v>
      </c>
      <c r="H12808">
        <f t="shared" si="600"/>
        <v>55.89</v>
      </c>
      <c r="I12808" s="10">
        <f t="shared" si="601"/>
        <v>4.9319469853026307E-2</v>
      </c>
      <c r="J12808" t="str">
        <f>_xlfn.XLOOKUP(A12808,Product_Details!$A:$A,Product_Details!$G:$G,"mens")</f>
        <v>Womens</v>
      </c>
      <c r="K12808">
        <f t="shared" si="602"/>
        <v>3767.5</v>
      </c>
    </row>
    <row r="12809" spans="1:11" ht="15">
      <c r="A12809" t="s">
        <v>25</v>
      </c>
      <c r="B12809">
        <v>2</v>
      </c>
      <c r="C12809">
        <v>19</v>
      </c>
      <c r="D12809" t="s">
        <v>23</v>
      </c>
      <c r="E12809" t="s">
        <v>2015</v>
      </c>
      <c r="F12809" s="1">
        <v>3.9210648148148147E-2</v>
      </c>
      <c r="G12809">
        <f>_xlfn.XLOOKUP($A12809,Product_pricing!$B:$B,Product_pricing!$C:$C)</f>
        <v>40</v>
      </c>
      <c r="H12809">
        <f t="shared" si="600"/>
        <v>64.800000000000011</v>
      </c>
      <c r="I12809" s="10">
        <f t="shared" si="601"/>
        <v>5.7181994032494271E-2</v>
      </c>
      <c r="J12809" t="str">
        <f>_xlfn.XLOOKUP(A12809,Product_Details!$A:$A,Product_Details!$G:$G,"mens")</f>
        <v>Mens</v>
      </c>
      <c r="K12809">
        <f t="shared" si="602"/>
        <v>2520</v>
      </c>
    </row>
    <row r="12810" spans="1:11" ht="15">
      <c r="A12810" t="s">
        <v>31</v>
      </c>
      <c r="B12810">
        <v>3</v>
      </c>
      <c r="C12810">
        <v>19</v>
      </c>
      <c r="D12810" t="s">
        <v>23</v>
      </c>
      <c r="E12810" t="s">
        <v>2015</v>
      </c>
      <c r="F12810" s="1">
        <v>3.9210648148148147E-2</v>
      </c>
      <c r="G12810">
        <f>_xlfn.XLOOKUP($A12810,Product_pricing!$B:$B,Product_pricing!$C:$C)</f>
        <v>57</v>
      </c>
      <c r="H12810">
        <f t="shared" si="600"/>
        <v>138.51000000000002</v>
      </c>
      <c r="I12810" s="10">
        <f t="shared" si="601"/>
        <v>0.12222651224445651</v>
      </c>
      <c r="J12810" t="str">
        <f>_xlfn.XLOOKUP(A12810,Product_Details!$A:$A,Product_Details!$G:$G,"mens")</f>
        <v>Mens</v>
      </c>
      <c r="K12810">
        <f t="shared" si="602"/>
        <v>2520</v>
      </c>
    </row>
    <row r="12811" spans="1:11" ht="15">
      <c r="A12811" t="s">
        <v>26</v>
      </c>
      <c r="B12811">
        <v>2</v>
      </c>
      <c r="C12811">
        <v>19</v>
      </c>
      <c r="D12811" t="s">
        <v>23</v>
      </c>
      <c r="E12811" t="s">
        <v>2015</v>
      </c>
      <c r="F12811" s="1">
        <v>3.9210648148148147E-2</v>
      </c>
      <c r="G12811">
        <f>_xlfn.XLOOKUP($A12811,Product_pricing!$B:$B,Product_pricing!$C:$C)</f>
        <v>17</v>
      </c>
      <c r="H12811">
        <f t="shared" si="600"/>
        <v>27.540000000000003</v>
      </c>
      <c r="I12811" s="10">
        <f t="shared" si="601"/>
        <v>2.4302347463810062E-2</v>
      </c>
      <c r="J12811" t="str">
        <f>_xlfn.XLOOKUP(A12811,Product_Details!$A:$A,Product_Details!$G:$G,"mens")</f>
        <v>Mens</v>
      </c>
      <c r="K12811">
        <f t="shared" si="602"/>
        <v>2520</v>
      </c>
    </row>
    <row r="12812" spans="1:11" ht="15">
      <c r="A12812" t="s">
        <v>22</v>
      </c>
      <c r="B12812">
        <v>3</v>
      </c>
      <c r="C12812">
        <v>16</v>
      </c>
      <c r="D12812" t="s">
        <v>23</v>
      </c>
      <c r="E12812" t="s">
        <v>2016</v>
      </c>
      <c r="F12812" s="1">
        <v>1.9667824074074074E-2</v>
      </c>
      <c r="G12812">
        <f>_xlfn.XLOOKUP($A12812,Product_pricing!$B:$B,Product_pricing!$C:$C)</f>
        <v>13</v>
      </c>
      <c r="H12812">
        <f t="shared" si="600"/>
        <v>32.76</v>
      </c>
      <c r="I12812" s="10">
        <f t="shared" si="601"/>
        <v>2.8908674760872097E-2</v>
      </c>
      <c r="J12812" t="str">
        <f>_xlfn.XLOOKUP(A12812,Product_Details!$A:$A,Product_Details!$G:$G,"mens")</f>
        <v>Womens</v>
      </c>
      <c r="K12812">
        <f t="shared" si="602"/>
        <v>1883.75</v>
      </c>
    </row>
    <row r="12813" spans="1:11" ht="15">
      <c r="A12813" t="s">
        <v>36</v>
      </c>
      <c r="B12813">
        <v>3</v>
      </c>
      <c r="C12813">
        <v>16</v>
      </c>
      <c r="D12813" t="s">
        <v>23</v>
      </c>
      <c r="E12813" t="s">
        <v>2016</v>
      </c>
      <c r="F12813" s="1">
        <v>1.9667824074074074E-2</v>
      </c>
      <c r="G12813">
        <f>_xlfn.XLOOKUP($A12813,Product_pricing!$B:$B,Product_pricing!$C:$C)</f>
        <v>23</v>
      </c>
      <c r="H12813">
        <f t="shared" si="600"/>
        <v>57.96</v>
      </c>
      <c r="I12813" s="10">
        <f t="shared" si="601"/>
        <v>5.1146116884619869E-2</v>
      </c>
      <c r="J12813" t="str">
        <f>_xlfn.XLOOKUP(A12813,Product_Details!$A:$A,Product_Details!$G:$G,"mens")</f>
        <v>Womens</v>
      </c>
      <c r="K12813">
        <f t="shared" si="602"/>
        <v>1883.75</v>
      </c>
    </row>
    <row r="12814" spans="1:11" ht="15">
      <c r="A12814" t="s">
        <v>30</v>
      </c>
      <c r="B12814">
        <v>3</v>
      </c>
      <c r="C12814">
        <v>16</v>
      </c>
      <c r="D12814" t="s">
        <v>23</v>
      </c>
      <c r="E12814" t="s">
        <v>2016</v>
      </c>
      <c r="F12814" s="1">
        <v>1.9667824074074074E-2</v>
      </c>
      <c r="G12814">
        <f>_xlfn.XLOOKUP($A12814,Product_pricing!$B:$B,Product_pricing!$C:$C)</f>
        <v>19</v>
      </c>
      <c r="H12814">
        <f t="shared" si="600"/>
        <v>47.879999999999995</v>
      </c>
      <c r="I12814" s="10">
        <f t="shared" si="601"/>
        <v>4.225114003512076E-2</v>
      </c>
      <c r="J12814" t="str">
        <f>_xlfn.XLOOKUP(A12814,Product_Details!$A:$A,Product_Details!$G:$G,"mens")</f>
        <v>Womens</v>
      </c>
      <c r="K12814">
        <f t="shared" si="602"/>
        <v>1883.75</v>
      </c>
    </row>
    <row r="12815" spans="1:11" ht="15">
      <c r="A12815" t="s">
        <v>38</v>
      </c>
      <c r="B12815">
        <v>5</v>
      </c>
      <c r="C12815">
        <v>16</v>
      </c>
      <c r="D12815" t="s">
        <v>23</v>
      </c>
      <c r="E12815" t="s">
        <v>2016</v>
      </c>
      <c r="F12815" s="1">
        <v>1.9667824074074074E-2</v>
      </c>
      <c r="G12815">
        <f>_xlfn.XLOOKUP($A12815,Product_pricing!$B:$B,Product_pricing!$C:$C)</f>
        <v>54</v>
      </c>
      <c r="H12815">
        <f t="shared" si="600"/>
        <v>226.79999999999998</v>
      </c>
      <c r="I12815" s="10">
        <f t="shared" si="601"/>
        <v>0.20013697911372991</v>
      </c>
      <c r="J12815" t="str">
        <f>_xlfn.XLOOKUP(A12815,Product_Details!$A:$A,Product_Details!$G:$G,"mens")</f>
        <v>Womens</v>
      </c>
      <c r="K12815">
        <f t="shared" si="602"/>
        <v>1883.75</v>
      </c>
    </row>
    <row r="12816" spans="1:11" ht="15">
      <c r="A12816" t="s">
        <v>27</v>
      </c>
      <c r="B12816">
        <v>3</v>
      </c>
      <c r="C12816">
        <v>16</v>
      </c>
      <c r="D12816" t="s">
        <v>23</v>
      </c>
      <c r="E12816" t="s">
        <v>2016</v>
      </c>
      <c r="F12816" s="1">
        <v>1.9667824074074074E-2</v>
      </c>
      <c r="G12816">
        <f>_xlfn.XLOOKUP($A12816,Product_pricing!$B:$B,Product_pricing!$C:$C)</f>
        <v>29</v>
      </c>
      <c r="H12816">
        <f t="shared" si="600"/>
        <v>73.08</v>
      </c>
      <c r="I12816" s="10">
        <f t="shared" si="601"/>
        <v>6.4488582158868532E-2</v>
      </c>
      <c r="J12816" t="str">
        <f>_xlfn.XLOOKUP(A12816,Product_Details!$A:$A,Product_Details!$G:$G,"mens")</f>
        <v>Mens</v>
      </c>
      <c r="K12816">
        <f t="shared" si="602"/>
        <v>7560</v>
      </c>
    </row>
    <row r="12817" spans="1:11" ht="15">
      <c r="A12817" t="s">
        <v>22</v>
      </c>
      <c r="B12817">
        <v>4</v>
      </c>
      <c r="C12817">
        <v>3</v>
      </c>
      <c r="D12817" t="s">
        <v>23</v>
      </c>
      <c r="E12817" t="s">
        <v>2017</v>
      </c>
      <c r="F12817" s="1">
        <v>3.7394675925925928E-2</v>
      </c>
      <c r="G12817">
        <f>_xlfn.XLOOKUP($A12817,Product_pricing!$B:$B,Product_pricing!$C:$C)</f>
        <v>13</v>
      </c>
      <c r="H12817">
        <f t="shared" si="600"/>
        <v>50.44</v>
      </c>
      <c r="I12817" s="10">
        <f t="shared" si="601"/>
        <v>4.451018177467609E-2</v>
      </c>
      <c r="J12817" t="str">
        <f>_xlfn.XLOOKUP(A12817,Product_Details!$A:$A,Product_Details!$G:$G,"mens")</f>
        <v>Womens</v>
      </c>
      <c r="K12817">
        <f t="shared" si="602"/>
        <v>1883.75</v>
      </c>
    </row>
    <row r="12818" spans="1:11" ht="15">
      <c r="A12818" t="s">
        <v>29</v>
      </c>
      <c r="B12818">
        <v>2</v>
      </c>
      <c r="C12818">
        <v>3</v>
      </c>
      <c r="D12818" t="s">
        <v>23</v>
      </c>
      <c r="E12818" t="s">
        <v>2017</v>
      </c>
      <c r="F12818" s="1">
        <v>3.7394675925925928E-2</v>
      </c>
      <c r="G12818">
        <f>_xlfn.XLOOKUP($A12818,Product_pricing!$B:$B,Product_pricing!$C:$C)</f>
        <v>10</v>
      </c>
      <c r="H12818">
        <f t="shared" si="600"/>
        <v>19.399999999999999</v>
      </c>
      <c r="I12818" s="10">
        <f t="shared" si="601"/>
        <v>1.7119300682567725E-2</v>
      </c>
      <c r="J12818" t="str">
        <f>_xlfn.XLOOKUP(A12818,Product_Details!$A:$A,Product_Details!$G:$G,"mens")</f>
        <v>Womens</v>
      </c>
      <c r="K12818">
        <f t="shared" si="602"/>
        <v>1883.75</v>
      </c>
    </row>
    <row r="12819" spans="1:11" ht="15">
      <c r="A12819" t="s">
        <v>30</v>
      </c>
      <c r="B12819">
        <v>5</v>
      </c>
      <c r="C12819">
        <v>3</v>
      </c>
      <c r="D12819" t="s">
        <v>23</v>
      </c>
      <c r="E12819" t="s">
        <v>2017</v>
      </c>
      <c r="F12819" s="1">
        <v>3.7394675925925928E-2</v>
      </c>
      <c r="G12819">
        <f>_xlfn.XLOOKUP($A12819,Product_pricing!$B:$B,Product_pricing!$C:$C)</f>
        <v>19</v>
      </c>
      <c r="H12819">
        <f t="shared" si="600"/>
        <v>92.149999999999991</v>
      </c>
      <c r="I12819" s="10">
        <f t="shared" si="601"/>
        <v>8.1316678242196697E-2</v>
      </c>
      <c r="J12819" t="str">
        <f>_xlfn.XLOOKUP(A12819,Product_Details!$A:$A,Product_Details!$G:$G,"mens")</f>
        <v>Womens</v>
      </c>
      <c r="K12819">
        <f t="shared" si="602"/>
        <v>1883.75</v>
      </c>
    </row>
    <row r="12820" spans="1:11" ht="15">
      <c r="A12820" t="s">
        <v>38</v>
      </c>
      <c r="B12820">
        <v>4</v>
      </c>
      <c r="C12820">
        <v>3</v>
      </c>
      <c r="D12820" t="s">
        <v>23</v>
      </c>
      <c r="E12820" t="s">
        <v>2017</v>
      </c>
      <c r="F12820" s="1">
        <v>3.7394675925925928E-2</v>
      </c>
      <c r="G12820">
        <f>_xlfn.XLOOKUP($A12820,Product_pricing!$B:$B,Product_pricing!$C:$C)</f>
        <v>54</v>
      </c>
      <c r="H12820">
        <f t="shared" si="600"/>
        <v>209.51999999999998</v>
      </c>
      <c r="I12820" s="10">
        <f t="shared" si="601"/>
        <v>0.18488844737173143</v>
      </c>
      <c r="J12820" t="str">
        <f>_xlfn.XLOOKUP(A12820,Product_Details!$A:$A,Product_Details!$G:$G,"mens")</f>
        <v>Womens</v>
      </c>
      <c r="K12820">
        <f t="shared" si="602"/>
        <v>1883.75</v>
      </c>
    </row>
    <row r="12821" spans="1:11" ht="15">
      <c r="A12821" t="s">
        <v>41</v>
      </c>
      <c r="B12821">
        <v>1</v>
      </c>
      <c r="C12821">
        <v>3</v>
      </c>
      <c r="D12821" t="s">
        <v>23</v>
      </c>
      <c r="E12821" t="s">
        <v>2017</v>
      </c>
      <c r="F12821" s="1">
        <v>3.7394675925925928E-2</v>
      </c>
      <c r="G12821">
        <f>_xlfn.XLOOKUP($A12821,Product_pricing!$B:$B,Product_pricing!$C:$C)</f>
        <v>10</v>
      </c>
      <c r="H12821">
        <f t="shared" si="600"/>
        <v>9.6999999999999993</v>
      </c>
      <c r="I12821" s="10">
        <f t="shared" si="601"/>
        <v>8.5596503412838625E-3</v>
      </c>
      <c r="J12821" t="str">
        <f>_xlfn.XLOOKUP(A12821,Product_Details!$A:$A,Product_Details!$G:$G,"mens")</f>
        <v>Mens</v>
      </c>
      <c r="K12821">
        <f t="shared" si="602"/>
        <v>3780</v>
      </c>
    </row>
    <row r="12822" spans="1:11" ht="15">
      <c r="A12822" t="s">
        <v>32</v>
      </c>
      <c r="B12822">
        <v>4</v>
      </c>
      <c r="C12822">
        <v>3</v>
      </c>
      <c r="D12822" t="s">
        <v>23</v>
      </c>
      <c r="E12822" t="s">
        <v>2017</v>
      </c>
      <c r="F12822" s="1">
        <v>3.7394675925925928E-2</v>
      </c>
      <c r="G12822">
        <f>_xlfn.XLOOKUP($A12822,Product_pricing!$B:$B,Product_pricing!$C:$C)</f>
        <v>36</v>
      </c>
      <c r="H12822">
        <f t="shared" si="600"/>
        <v>139.68</v>
      </c>
      <c r="I12822" s="10">
        <f t="shared" si="601"/>
        <v>0.12325896491448765</v>
      </c>
      <c r="J12822" t="str">
        <f>_xlfn.XLOOKUP(A12822,Product_Details!$A:$A,Product_Details!$G:$G,"mens")</f>
        <v>Mens</v>
      </c>
      <c r="K12822">
        <f t="shared" si="602"/>
        <v>3780</v>
      </c>
    </row>
    <row r="12823" spans="1:11" ht="15">
      <c r="A12823" t="s">
        <v>22</v>
      </c>
      <c r="B12823">
        <v>4</v>
      </c>
      <c r="C12823">
        <v>24</v>
      </c>
      <c r="D12823" t="s">
        <v>23</v>
      </c>
      <c r="E12823" t="s">
        <v>2018</v>
      </c>
      <c r="F12823" s="1">
        <v>2.6027777777777775E-2</v>
      </c>
      <c r="G12823">
        <f>_xlfn.XLOOKUP($A12823,Product_pricing!$B:$B,Product_pricing!$C:$C)</f>
        <v>13</v>
      </c>
      <c r="H12823">
        <f t="shared" si="600"/>
        <v>39.520000000000003</v>
      </c>
      <c r="I12823" s="10">
        <f t="shared" si="601"/>
        <v>3.4873956854385393E-2</v>
      </c>
      <c r="J12823" t="str">
        <f>_xlfn.XLOOKUP(A12823,Product_Details!$A:$A,Product_Details!$G:$G,"mens")</f>
        <v>Womens</v>
      </c>
      <c r="K12823">
        <f t="shared" si="602"/>
        <v>2511.6666666666665</v>
      </c>
    </row>
    <row r="12824" spans="1:11" ht="15">
      <c r="A12824" t="s">
        <v>35</v>
      </c>
      <c r="B12824">
        <v>1</v>
      </c>
      <c r="C12824">
        <v>24</v>
      </c>
      <c r="D12824" t="s">
        <v>23</v>
      </c>
      <c r="E12824" t="s">
        <v>2018</v>
      </c>
      <c r="F12824" s="1">
        <v>2.6027777777777775E-2</v>
      </c>
      <c r="G12824">
        <f>_xlfn.XLOOKUP($A12824,Product_pricing!$B:$B,Product_pricing!$C:$C)</f>
        <v>32</v>
      </c>
      <c r="H12824">
        <f t="shared" si="600"/>
        <v>24.32</v>
      </c>
      <c r="I12824" s="10">
        <f t="shared" si="601"/>
        <v>2.1460896525775625E-2</v>
      </c>
      <c r="J12824" t="str">
        <f>_xlfn.XLOOKUP(A12824,Product_Details!$A:$A,Product_Details!$G:$G,"mens")</f>
        <v>Womens</v>
      </c>
      <c r="K12824">
        <f t="shared" si="602"/>
        <v>2511.6666666666665</v>
      </c>
    </row>
    <row r="12825" spans="1:11" ht="15">
      <c r="A12825" t="s">
        <v>29</v>
      </c>
      <c r="B12825">
        <v>4</v>
      </c>
      <c r="C12825">
        <v>24</v>
      </c>
      <c r="D12825" t="s">
        <v>23</v>
      </c>
      <c r="E12825" t="s">
        <v>2018</v>
      </c>
      <c r="F12825" s="1">
        <v>2.6027777777777775E-2</v>
      </c>
      <c r="G12825">
        <f>_xlfn.XLOOKUP($A12825,Product_pricing!$B:$B,Product_pricing!$C:$C)</f>
        <v>10</v>
      </c>
      <c r="H12825">
        <f t="shared" si="600"/>
        <v>30.4</v>
      </c>
      <c r="I12825" s="10">
        <f t="shared" si="601"/>
        <v>2.6826120657219531E-2</v>
      </c>
      <c r="J12825" t="str">
        <f>_xlfn.XLOOKUP(A12825,Product_Details!$A:$A,Product_Details!$G:$G,"mens")</f>
        <v>Womens</v>
      </c>
      <c r="K12825">
        <f t="shared" si="602"/>
        <v>2511.6666666666665</v>
      </c>
    </row>
    <row r="12826" spans="1:11" ht="15">
      <c r="A12826" t="s">
        <v>25</v>
      </c>
      <c r="B12826">
        <v>2</v>
      </c>
      <c r="C12826">
        <v>24</v>
      </c>
      <c r="D12826" t="s">
        <v>23</v>
      </c>
      <c r="E12826" t="s">
        <v>2018</v>
      </c>
      <c r="F12826" s="1">
        <v>2.6027777777777775E-2</v>
      </c>
      <c r="G12826">
        <f>_xlfn.XLOOKUP($A12826,Product_pricing!$B:$B,Product_pricing!$C:$C)</f>
        <v>40</v>
      </c>
      <c r="H12826">
        <f t="shared" si="600"/>
        <v>60.8</v>
      </c>
      <c r="I12826" s="10">
        <f t="shared" si="601"/>
        <v>5.3652241314439061E-2</v>
      </c>
      <c r="J12826" t="str">
        <f>_xlfn.XLOOKUP(A12826,Product_Details!$A:$A,Product_Details!$G:$G,"mens")</f>
        <v>Mens</v>
      </c>
      <c r="K12826">
        <f t="shared" si="602"/>
        <v>2520</v>
      </c>
    </row>
    <row r="12827" spans="1:11" ht="15">
      <c r="A12827" t="s">
        <v>31</v>
      </c>
      <c r="B12827">
        <v>1</v>
      </c>
      <c r="C12827">
        <v>24</v>
      </c>
      <c r="D12827" t="s">
        <v>23</v>
      </c>
      <c r="E12827" t="s">
        <v>2018</v>
      </c>
      <c r="F12827" s="1">
        <v>2.6027777777777775E-2</v>
      </c>
      <c r="G12827">
        <f>_xlfn.XLOOKUP($A12827,Product_pricing!$B:$B,Product_pricing!$C:$C)</f>
        <v>57</v>
      </c>
      <c r="H12827">
        <f t="shared" si="600"/>
        <v>43.32</v>
      </c>
      <c r="I12827" s="10">
        <f t="shared" si="601"/>
        <v>3.8227221936537832E-2</v>
      </c>
      <c r="J12827" t="str">
        <f>_xlfn.XLOOKUP(A12827,Product_Details!$A:$A,Product_Details!$G:$G,"mens")</f>
        <v>Mens</v>
      </c>
      <c r="K12827">
        <f t="shared" si="602"/>
        <v>2520</v>
      </c>
    </row>
    <row r="12828" spans="1:11" ht="15">
      <c r="A12828" t="s">
        <v>27</v>
      </c>
      <c r="B12828">
        <v>1</v>
      </c>
      <c r="C12828">
        <v>24</v>
      </c>
      <c r="D12828" t="s">
        <v>23</v>
      </c>
      <c r="E12828" t="s">
        <v>2018</v>
      </c>
      <c r="F12828" s="1">
        <v>2.6027777777777775E-2</v>
      </c>
      <c r="G12828">
        <f>_xlfn.XLOOKUP($A12828,Product_pricing!$B:$B,Product_pricing!$C:$C)</f>
        <v>29</v>
      </c>
      <c r="H12828">
        <f t="shared" si="600"/>
        <v>22.04</v>
      </c>
      <c r="I12828" s="10">
        <f t="shared" si="601"/>
        <v>1.9448937476484157E-2</v>
      </c>
      <c r="J12828" t="str">
        <f>_xlfn.XLOOKUP(A12828,Product_Details!$A:$A,Product_Details!$G:$G,"mens")</f>
        <v>Mens</v>
      </c>
      <c r="K12828">
        <f t="shared" si="602"/>
        <v>2520</v>
      </c>
    </row>
    <row r="12829" spans="1:11" ht="15">
      <c r="A12829" t="s">
        <v>29</v>
      </c>
      <c r="B12829">
        <v>2</v>
      </c>
      <c r="C12829">
        <v>18</v>
      </c>
      <c r="D12829" t="s">
        <v>23</v>
      </c>
      <c r="E12829" t="s">
        <v>2019</v>
      </c>
      <c r="F12829" s="1">
        <v>1.7218750000000001E-2</v>
      </c>
      <c r="G12829">
        <f>_xlfn.XLOOKUP($A12829,Product_pricing!$B:$B,Product_pricing!$C:$C)</f>
        <v>10</v>
      </c>
      <c r="H12829">
        <f t="shared" si="600"/>
        <v>16.400000000000002</v>
      </c>
      <c r="I12829" s="10">
        <f t="shared" si="601"/>
        <v>1.4471986144026328E-2</v>
      </c>
      <c r="J12829" t="str">
        <f>_xlfn.XLOOKUP(A12829,Product_Details!$A:$A,Product_Details!$G:$G,"mens")</f>
        <v>Womens</v>
      </c>
      <c r="K12829">
        <f t="shared" si="602"/>
        <v>7535</v>
      </c>
    </row>
    <row r="12830" spans="1:11" ht="15">
      <c r="A12830" t="s">
        <v>41</v>
      </c>
      <c r="B12830">
        <v>1</v>
      </c>
      <c r="C12830">
        <v>18</v>
      </c>
      <c r="D12830" t="s">
        <v>23</v>
      </c>
      <c r="E12830" t="s">
        <v>2019</v>
      </c>
      <c r="F12830" s="1">
        <v>1.7218750000000001E-2</v>
      </c>
      <c r="G12830">
        <f>_xlfn.XLOOKUP($A12830,Product_pricing!$B:$B,Product_pricing!$C:$C)</f>
        <v>10</v>
      </c>
      <c r="H12830">
        <f t="shared" si="600"/>
        <v>8.2000000000000011</v>
      </c>
      <c r="I12830" s="10">
        <f t="shared" si="601"/>
        <v>7.2359930720131641E-3</v>
      </c>
      <c r="J12830" t="str">
        <f>_xlfn.XLOOKUP(A12830,Product_Details!$A:$A,Product_Details!$G:$G,"mens")</f>
        <v>Mens</v>
      </c>
      <c r="K12830">
        <f t="shared" si="602"/>
        <v>3780</v>
      </c>
    </row>
    <row r="12831" spans="1:11" ht="15">
      <c r="A12831" t="s">
        <v>27</v>
      </c>
      <c r="B12831">
        <v>5</v>
      </c>
      <c r="C12831">
        <v>18</v>
      </c>
      <c r="D12831" t="s">
        <v>23</v>
      </c>
      <c r="E12831" t="s">
        <v>2019</v>
      </c>
      <c r="F12831" s="1">
        <v>1.7218750000000001E-2</v>
      </c>
      <c r="G12831">
        <f>_xlfn.XLOOKUP($A12831,Product_pricing!$B:$B,Product_pricing!$C:$C)</f>
        <v>29</v>
      </c>
      <c r="H12831">
        <f t="shared" si="600"/>
        <v>118.9</v>
      </c>
      <c r="I12831" s="10">
        <f t="shared" si="601"/>
        <v>0.10492189954419087</v>
      </c>
      <c r="J12831" t="str">
        <f>_xlfn.XLOOKUP(A12831,Product_Details!$A:$A,Product_Details!$G:$G,"mens")</f>
        <v>Mens</v>
      </c>
      <c r="K12831">
        <f t="shared" si="602"/>
        <v>3780</v>
      </c>
    </row>
    <row r="12832" spans="1:11" ht="15">
      <c r="A12832" t="s">
        <v>26</v>
      </c>
      <c r="B12832">
        <v>4</v>
      </c>
      <c r="C12832">
        <v>9</v>
      </c>
      <c r="D12832" t="s">
        <v>33</v>
      </c>
      <c r="E12832" t="s">
        <v>2020</v>
      </c>
      <c r="F12832" s="1">
        <v>2.8229166666666666E-2</v>
      </c>
      <c r="G12832">
        <f>_xlfn.XLOOKUP($A12832,Product_pricing!$B:$B,Product_pricing!$C:$C)</f>
        <v>17</v>
      </c>
      <c r="H12832">
        <f t="shared" si="600"/>
        <v>61.88</v>
      </c>
      <c r="I12832" s="10">
        <f t="shared" si="601"/>
        <v>5.4605274548313973E-2</v>
      </c>
      <c r="J12832" t="str">
        <f>_xlfn.XLOOKUP(A12832,Product_Details!$A:$A,Product_Details!$G:$G,"mens")</f>
        <v>Mens</v>
      </c>
      <c r="K12832">
        <f t="shared" si="602"/>
        <v>3780</v>
      </c>
    </row>
    <row r="12833" spans="1:11" ht="15">
      <c r="A12833" t="s">
        <v>27</v>
      </c>
      <c r="B12833">
        <v>2</v>
      </c>
      <c r="C12833">
        <v>9</v>
      </c>
      <c r="D12833" t="s">
        <v>33</v>
      </c>
      <c r="E12833" t="s">
        <v>2020</v>
      </c>
      <c r="F12833" s="1">
        <v>2.8229166666666666E-2</v>
      </c>
      <c r="G12833">
        <f>_xlfn.XLOOKUP($A12833,Product_pricing!$B:$B,Product_pricing!$C:$C)</f>
        <v>29</v>
      </c>
      <c r="H12833">
        <f t="shared" si="600"/>
        <v>52.78</v>
      </c>
      <c r="I12833" s="10">
        <f t="shared" si="601"/>
        <v>4.6575087114738387E-2</v>
      </c>
      <c r="J12833" t="str">
        <f>_xlfn.XLOOKUP(A12833,Product_Details!$A:$A,Product_Details!$G:$G,"mens")</f>
        <v>Mens</v>
      </c>
      <c r="K12833">
        <f t="shared" si="602"/>
        <v>3780</v>
      </c>
    </row>
    <row r="12834" spans="1:11" ht="15">
      <c r="A12834" t="s">
        <v>38</v>
      </c>
      <c r="B12834">
        <v>3</v>
      </c>
      <c r="C12834">
        <v>19</v>
      </c>
      <c r="D12834" t="s">
        <v>23</v>
      </c>
      <c r="E12834" t="s">
        <v>2021</v>
      </c>
      <c r="F12834" s="1">
        <v>2.145023148148148E-2</v>
      </c>
      <c r="G12834">
        <f>_xlfn.XLOOKUP($A12834,Product_pricing!$B:$B,Product_pricing!$C:$C)</f>
        <v>54</v>
      </c>
      <c r="H12834">
        <f t="shared" si="600"/>
        <v>131.22</v>
      </c>
      <c r="I12834" s="10">
        <f t="shared" si="601"/>
        <v>0.11579353791580088</v>
      </c>
      <c r="J12834" t="str">
        <f>_xlfn.XLOOKUP(A12834,Product_Details!$A:$A,Product_Details!$G:$G,"mens")</f>
        <v>Womens</v>
      </c>
      <c r="K12834">
        <f t="shared" si="602"/>
        <v>7535</v>
      </c>
    </row>
    <row r="12835" spans="1:11" ht="15">
      <c r="A12835" t="s">
        <v>25</v>
      </c>
      <c r="B12835">
        <v>2</v>
      </c>
      <c r="C12835">
        <v>19</v>
      </c>
      <c r="D12835" t="s">
        <v>23</v>
      </c>
      <c r="E12835" t="s">
        <v>2021</v>
      </c>
      <c r="F12835" s="1">
        <v>2.145023148148148E-2</v>
      </c>
      <c r="G12835">
        <f>_xlfn.XLOOKUP($A12835,Product_pricing!$B:$B,Product_pricing!$C:$C)</f>
        <v>40</v>
      </c>
      <c r="H12835">
        <f t="shared" si="600"/>
        <v>64.800000000000011</v>
      </c>
      <c r="I12835" s="10">
        <f t="shared" si="601"/>
        <v>5.7181994032494271E-2</v>
      </c>
      <c r="J12835" t="str">
        <f>_xlfn.XLOOKUP(A12835,Product_Details!$A:$A,Product_Details!$G:$G,"mens")</f>
        <v>Mens</v>
      </c>
      <c r="K12835">
        <f t="shared" si="602"/>
        <v>1512</v>
      </c>
    </row>
    <row r="12836" spans="1:11" ht="15">
      <c r="A12836" t="s">
        <v>41</v>
      </c>
      <c r="B12836">
        <v>3</v>
      </c>
      <c r="C12836">
        <v>19</v>
      </c>
      <c r="D12836" t="s">
        <v>23</v>
      </c>
      <c r="E12836" t="s">
        <v>2021</v>
      </c>
      <c r="F12836" s="1">
        <v>2.145023148148148E-2</v>
      </c>
      <c r="G12836">
        <f>_xlfn.XLOOKUP($A12836,Product_pricing!$B:$B,Product_pricing!$C:$C)</f>
        <v>10</v>
      </c>
      <c r="H12836">
        <f t="shared" si="600"/>
        <v>24.3</v>
      </c>
      <c r="I12836" s="10">
        <f t="shared" si="601"/>
        <v>2.1443247762185348E-2</v>
      </c>
      <c r="J12836" t="str">
        <f>_xlfn.XLOOKUP(A12836,Product_Details!$A:$A,Product_Details!$G:$G,"mens")</f>
        <v>Mens</v>
      </c>
      <c r="K12836">
        <f t="shared" si="602"/>
        <v>1512</v>
      </c>
    </row>
    <row r="12837" spans="1:11" ht="15">
      <c r="A12837" t="s">
        <v>32</v>
      </c>
      <c r="B12837">
        <v>3</v>
      </c>
      <c r="C12837">
        <v>19</v>
      </c>
      <c r="D12837" t="s">
        <v>23</v>
      </c>
      <c r="E12837" t="s">
        <v>2021</v>
      </c>
      <c r="F12837" s="1">
        <v>2.145023148148148E-2</v>
      </c>
      <c r="G12837">
        <f>_xlfn.XLOOKUP($A12837,Product_pricing!$B:$B,Product_pricing!$C:$C)</f>
        <v>36</v>
      </c>
      <c r="H12837">
        <f t="shared" si="600"/>
        <v>87.48</v>
      </c>
      <c r="I12837" s="10">
        <f t="shared" si="601"/>
        <v>7.7195691943867259E-2</v>
      </c>
      <c r="J12837" t="str">
        <f>_xlfn.XLOOKUP(A12837,Product_Details!$A:$A,Product_Details!$G:$G,"mens")</f>
        <v>Mens</v>
      </c>
      <c r="K12837">
        <f t="shared" si="602"/>
        <v>1512</v>
      </c>
    </row>
    <row r="12838" spans="1:11" ht="15">
      <c r="A12838" t="s">
        <v>26</v>
      </c>
      <c r="B12838">
        <v>1</v>
      </c>
      <c r="C12838">
        <v>19</v>
      </c>
      <c r="D12838" t="s">
        <v>23</v>
      </c>
      <c r="E12838" t="s">
        <v>2021</v>
      </c>
      <c r="F12838" s="1">
        <v>2.145023148148148E-2</v>
      </c>
      <c r="G12838">
        <f>_xlfn.XLOOKUP($A12838,Product_pricing!$B:$B,Product_pricing!$C:$C)</f>
        <v>17</v>
      </c>
      <c r="H12838">
        <f t="shared" si="600"/>
        <v>13.770000000000001</v>
      </c>
      <c r="I12838" s="10">
        <f t="shared" si="601"/>
        <v>1.2151173731905031E-2</v>
      </c>
      <c r="J12838" t="str">
        <f>_xlfn.XLOOKUP(A12838,Product_Details!$A:$A,Product_Details!$G:$G,"mens")</f>
        <v>Mens</v>
      </c>
      <c r="K12838">
        <f t="shared" si="602"/>
        <v>1512</v>
      </c>
    </row>
    <row r="12839" spans="1:11" ht="15">
      <c r="A12839" t="s">
        <v>27</v>
      </c>
      <c r="B12839">
        <v>5</v>
      </c>
      <c r="C12839">
        <v>19</v>
      </c>
      <c r="D12839" t="s">
        <v>23</v>
      </c>
      <c r="E12839" t="s">
        <v>2021</v>
      </c>
      <c r="F12839" s="1">
        <v>2.145023148148148E-2</v>
      </c>
      <c r="G12839">
        <f>_xlfn.XLOOKUP($A12839,Product_pricing!$B:$B,Product_pricing!$C:$C)</f>
        <v>29</v>
      </c>
      <c r="H12839">
        <f t="shared" si="600"/>
        <v>117.45</v>
      </c>
      <c r="I12839" s="10">
        <f t="shared" si="601"/>
        <v>0.10364236418389586</v>
      </c>
      <c r="J12839" t="str">
        <f>_xlfn.XLOOKUP(A12839,Product_Details!$A:$A,Product_Details!$G:$G,"mens")</f>
        <v>Mens</v>
      </c>
      <c r="K12839">
        <f t="shared" si="602"/>
        <v>1512</v>
      </c>
    </row>
    <row r="12840" spans="1:11" ht="15">
      <c r="A12840" t="s">
        <v>35</v>
      </c>
      <c r="B12840">
        <v>1</v>
      </c>
      <c r="C12840">
        <v>7</v>
      </c>
      <c r="D12840" t="s">
        <v>23</v>
      </c>
      <c r="E12840" t="s">
        <v>2022</v>
      </c>
      <c r="F12840" s="1">
        <v>6.7928240740740735E-3</v>
      </c>
      <c r="G12840">
        <f>_xlfn.XLOOKUP($A12840,Product_pricing!$B:$B,Product_pricing!$C:$C)</f>
        <v>32</v>
      </c>
      <c r="H12840">
        <f t="shared" si="600"/>
        <v>29.759999999999998</v>
      </c>
      <c r="I12840" s="10">
        <f t="shared" si="601"/>
        <v>2.62613602223307E-2</v>
      </c>
      <c r="J12840" t="str">
        <f>_xlfn.XLOOKUP(A12840,Product_Details!$A:$A,Product_Details!$G:$G,"mens")</f>
        <v>Womens</v>
      </c>
      <c r="K12840">
        <f t="shared" si="602"/>
        <v>1883.75</v>
      </c>
    </row>
    <row r="12841" spans="1:11" ht="15">
      <c r="A12841" t="s">
        <v>29</v>
      </c>
      <c r="B12841">
        <v>1</v>
      </c>
      <c r="C12841">
        <v>7</v>
      </c>
      <c r="D12841" t="s">
        <v>23</v>
      </c>
      <c r="E12841" t="s">
        <v>2022</v>
      </c>
      <c r="F12841" s="1">
        <v>6.7928240740740735E-3</v>
      </c>
      <c r="G12841">
        <f>_xlfn.XLOOKUP($A12841,Product_pricing!$B:$B,Product_pricing!$C:$C)</f>
        <v>10</v>
      </c>
      <c r="H12841">
        <f t="shared" si="600"/>
        <v>9.2999999999999989</v>
      </c>
      <c r="I12841" s="10">
        <f t="shared" si="601"/>
        <v>8.2066750694783416E-3</v>
      </c>
      <c r="J12841" t="str">
        <f>_xlfn.XLOOKUP(A12841,Product_Details!$A:$A,Product_Details!$G:$G,"mens")</f>
        <v>Womens</v>
      </c>
      <c r="K12841">
        <f t="shared" si="602"/>
        <v>1883.75</v>
      </c>
    </row>
    <row r="12842" spans="1:11" ht="15">
      <c r="A12842" t="s">
        <v>30</v>
      </c>
      <c r="B12842">
        <v>4</v>
      </c>
      <c r="C12842">
        <v>7</v>
      </c>
      <c r="D12842" t="s">
        <v>23</v>
      </c>
      <c r="E12842" t="s">
        <v>2022</v>
      </c>
      <c r="F12842" s="1">
        <v>6.7928240740740735E-3</v>
      </c>
      <c r="G12842">
        <f>_xlfn.XLOOKUP($A12842,Product_pricing!$B:$B,Product_pricing!$C:$C)</f>
        <v>19</v>
      </c>
      <c r="H12842">
        <f t="shared" si="600"/>
        <v>70.679999999999993</v>
      </c>
      <c r="I12842" s="10">
        <f t="shared" si="601"/>
        <v>6.2370730528035406E-2</v>
      </c>
      <c r="J12842" t="str">
        <f>_xlfn.XLOOKUP(A12842,Product_Details!$A:$A,Product_Details!$G:$G,"mens")</f>
        <v>Womens</v>
      </c>
      <c r="K12842">
        <f t="shared" si="602"/>
        <v>1883.75</v>
      </c>
    </row>
    <row r="12843" spans="1:11" ht="15">
      <c r="A12843" t="s">
        <v>38</v>
      </c>
      <c r="B12843">
        <v>3</v>
      </c>
      <c r="C12843">
        <v>7</v>
      </c>
      <c r="D12843" t="s">
        <v>23</v>
      </c>
      <c r="E12843" t="s">
        <v>2022</v>
      </c>
      <c r="F12843" s="1">
        <v>6.7928240740740735E-3</v>
      </c>
      <c r="G12843">
        <f>_xlfn.XLOOKUP($A12843,Product_pricing!$B:$B,Product_pricing!$C:$C)</f>
        <v>54</v>
      </c>
      <c r="H12843">
        <f t="shared" si="600"/>
        <v>150.66</v>
      </c>
      <c r="I12843" s="10">
        <f t="shared" si="601"/>
        <v>0.13294813612554915</v>
      </c>
      <c r="J12843" t="str">
        <f>_xlfn.XLOOKUP(A12843,Product_Details!$A:$A,Product_Details!$G:$G,"mens")</f>
        <v>Womens</v>
      </c>
      <c r="K12843">
        <f t="shared" si="602"/>
        <v>1883.75</v>
      </c>
    </row>
    <row r="12844" spans="1:11" ht="15">
      <c r="A12844" t="s">
        <v>31</v>
      </c>
      <c r="B12844">
        <v>1</v>
      </c>
      <c r="C12844">
        <v>7</v>
      </c>
      <c r="D12844" t="s">
        <v>23</v>
      </c>
      <c r="E12844" t="s">
        <v>2022</v>
      </c>
      <c r="F12844" s="1">
        <v>6.7928240740740735E-3</v>
      </c>
      <c r="G12844">
        <f>_xlfn.XLOOKUP($A12844,Product_pricing!$B:$B,Product_pricing!$C:$C)</f>
        <v>57</v>
      </c>
      <c r="H12844">
        <f t="shared" si="600"/>
        <v>53.01</v>
      </c>
      <c r="I12844" s="10">
        <f t="shared" si="601"/>
        <v>4.6778047896026555E-2</v>
      </c>
      <c r="J12844" t="str">
        <f>_xlfn.XLOOKUP(A12844,Product_Details!$A:$A,Product_Details!$G:$G,"mens")</f>
        <v>Mens</v>
      </c>
      <c r="K12844">
        <f t="shared" si="602"/>
        <v>3780</v>
      </c>
    </row>
    <row r="12845" spans="1:11" ht="15">
      <c r="A12845" t="s">
        <v>32</v>
      </c>
      <c r="B12845">
        <v>1</v>
      </c>
      <c r="C12845">
        <v>7</v>
      </c>
      <c r="D12845" t="s">
        <v>23</v>
      </c>
      <c r="E12845" t="s">
        <v>2022</v>
      </c>
      <c r="F12845" s="1">
        <v>6.7928240740740735E-3</v>
      </c>
      <c r="G12845">
        <f>_xlfn.XLOOKUP($A12845,Product_pricing!$B:$B,Product_pricing!$C:$C)</f>
        <v>36</v>
      </c>
      <c r="H12845">
        <f t="shared" si="600"/>
        <v>33.479999999999997</v>
      </c>
      <c r="I12845" s="10">
        <f t="shared" si="601"/>
        <v>2.9544030250122033E-2</v>
      </c>
      <c r="J12845" t="str">
        <f>_xlfn.XLOOKUP(A12845,Product_Details!$A:$A,Product_Details!$G:$G,"mens")</f>
        <v>Mens</v>
      </c>
      <c r="K12845">
        <f t="shared" si="602"/>
        <v>3780</v>
      </c>
    </row>
    <row r="12846" spans="1:11" ht="15">
      <c r="A12846" t="s">
        <v>22</v>
      </c>
      <c r="B12846">
        <v>4</v>
      </c>
      <c r="C12846">
        <v>18</v>
      </c>
      <c r="D12846" t="s">
        <v>23</v>
      </c>
      <c r="E12846" s="2" t="s">
        <v>2023</v>
      </c>
      <c r="F12846" s="1">
        <v>1.6993055555555556E-2</v>
      </c>
      <c r="G12846">
        <f>_xlfn.XLOOKUP($A12846,Product_pricing!$B:$B,Product_pricing!$C:$C)</f>
        <v>13</v>
      </c>
      <c r="H12846">
        <f t="shared" si="600"/>
        <v>42.64</v>
      </c>
      <c r="I12846" s="10">
        <f t="shared" si="601"/>
        <v>3.7627163974468449E-2</v>
      </c>
      <c r="J12846" t="str">
        <f>_xlfn.XLOOKUP(A12846,Product_Details!$A:$A,Product_Details!$G:$G,"mens")</f>
        <v>Womens</v>
      </c>
      <c r="K12846">
        <f t="shared" si="602"/>
        <v>1507</v>
      </c>
    </row>
    <row r="12847" spans="1:11" ht="15">
      <c r="A12847" t="s">
        <v>35</v>
      </c>
      <c r="B12847">
        <v>1</v>
      </c>
      <c r="C12847">
        <v>18</v>
      </c>
      <c r="D12847" t="s">
        <v>23</v>
      </c>
      <c r="E12847" s="2" t="s">
        <v>2023</v>
      </c>
      <c r="F12847" s="1">
        <v>1.6993055555555556E-2</v>
      </c>
      <c r="G12847">
        <f>_xlfn.XLOOKUP($A12847,Product_pricing!$B:$B,Product_pricing!$C:$C)</f>
        <v>32</v>
      </c>
      <c r="H12847">
        <f t="shared" si="600"/>
        <v>26.240000000000002</v>
      </c>
      <c r="I12847" s="10">
        <f t="shared" si="601"/>
        <v>2.315517783044212E-2</v>
      </c>
      <c r="J12847" t="str">
        <f>_xlfn.XLOOKUP(A12847,Product_Details!$A:$A,Product_Details!$G:$G,"mens")</f>
        <v>Womens</v>
      </c>
      <c r="K12847">
        <f t="shared" si="602"/>
        <v>1507</v>
      </c>
    </row>
    <row r="12848" spans="1:11" ht="15">
      <c r="A12848" t="s">
        <v>29</v>
      </c>
      <c r="B12848">
        <v>4</v>
      </c>
      <c r="C12848">
        <v>18</v>
      </c>
      <c r="D12848" t="s">
        <v>23</v>
      </c>
      <c r="E12848" s="2" t="s">
        <v>2023</v>
      </c>
      <c r="F12848" s="1">
        <v>1.6993055555555556E-2</v>
      </c>
      <c r="G12848">
        <f>_xlfn.XLOOKUP($A12848,Product_pricing!$B:$B,Product_pricing!$C:$C)</f>
        <v>10</v>
      </c>
      <c r="H12848">
        <f t="shared" si="600"/>
        <v>32.800000000000004</v>
      </c>
      <c r="I12848" s="10">
        <f t="shared" si="601"/>
        <v>2.8943972288052656E-2</v>
      </c>
      <c r="J12848" t="str">
        <f>_xlfn.XLOOKUP(A12848,Product_Details!$A:$A,Product_Details!$G:$G,"mens")</f>
        <v>Womens</v>
      </c>
      <c r="K12848">
        <f t="shared" si="602"/>
        <v>1507</v>
      </c>
    </row>
    <row r="12849" spans="1:11" ht="15">
      <c r="A12849" t="s">
        <v>30</v>
      </c>
      <c r="B12849">
        <v>5</v>
      </c>
      <c r="C12849">
        <v>18</v>
      </c>
      <c r="D12849" t="s">
        <v>23</v>
      </c>
      <c r="E12849" s="2" t="s">
        <v>2023</v>
      </c>
      <c r="F12849" s="1">
        <v>1.6993055555555556E-2</v>
      </c>
      <c r="G12849">
        <f>_xlfn.XLOOKUP($A12849,Product_pricing!$B:$B,Product_pricing!$C:$C)</f>
        <v>19</v>
      </c>
      <c r="H12849">
        <f t="shared" si="600"/>
        <v>77.900000000000006</v>
      </c>
      <c r="I12849" s="10">
        <f t="shared" si="601"/>
        <v>6.8741934184125053E-2</v>
      </c>
      <c r="J12849" t="str">
        <f>_xlfn.XLOOKUP(A12849,Product_Details!$A:$A,Product_Details!$G:$G,"mens")</f>
        <v>Womens</v>
      </c>
      <c r="K12849">
        <f t="shared" si="602"/>
        <v>1507</v>
      </c>
    </row>
    <row r="12850" spans="1:11" ht="15">
      <c r="A12850" t="s">
        <v>38</v>
      </c>
      <c r="B12850">
        <v>5</v>
      </c>
      <c r="C12850">
        <v>18</v>
      </c>
      <c r="D12850" t="s">
        <v>23</v>
      </c>
      <c r="E12850" s="2" t="s">
        <v>2023</v>
      </c>
      <c r="F12850" s="1">
        <v>1.6993055555555556E-2</v>
      </c>
      <c r="G12850">
        <f>_xlfn.XLOOKUP($A12850,Product_pricing!$B:$B,Product_pricing!$C:$C)</f>
        <v>54</v>
      </c>
      <c r="H12850">
        <f t="shared" si="600"/>
        <v>221.4</v>
      </c>
      <c r="I12850" s="10">
        <f t="shared" si="601"/>
        <v>0.19537181294435541</v>
      </c>
      <c r="J12850" t="str">
        <f>_xlfn.XLOOKUP(A12850,Product_Details!$A:$A,Product_Details!$G:$G,"mens")</f>
        <v>Womens</v>
      </c>
      <c r="K12850">
        <f t="shared" si="602"/>
        <v>1507</v>
      </c>
    </row>
    <row r="12851" spans="1:11" ht="15">
      <c r="A12851" t="s">
        <v>41</v>
      </c>
      <c r="B12851">
        <v>5</v>
      </c>
      <c r="C12851">
        <v>18</v>
      </c>
      <c r="D12851" t="s">
        <v>23</v>
      </c>
      <c r="E12851" s="2" t="s">
        <v>2023</v>
      </c>
      <c r="F12851" s="1">
        <v>1.6993055555555556E-2</v>
      </c>
      <c r="G12851">
        <f>_xlfn.XLOOKUP($A12851,Product_pricing!$B:$B,Product_pricing!$C:$C)</f>
        <v>10</v>
      </c>
      <c r="H12851">
        <f t="shared" si="600"/>
        <v>41</v>
      </c>
      <c r="I12851" s="10">
        <f t="shared" si="601"/>
        <v>3.6179965360065812E-2</v>
      </c>
      <c r="J12851" t="str">
        <f>_xlfn.XLOOKUP(A12851,Product_Details!$A:$A,Product_Details!$G:$G,"mens")</f>
        <v>Mens</v>
      </c>
      <c r="K12851">
        <f t="shared" si="602"/>
        <v>2520</v>
      </c>
    </row>
    <row r="12852" spans="1:11" ht="15">
      <c r="A12852" t="s">
        <v>31</v>
      </c>
      <c r="B12852">
        <v>5</v>
      </c>
      <c r="C12852">
        <v>18</v>
      </c>
      <c r="D12852" t="s">
        <v>23</v>
      </c>
      <c r="E12852" s="2" t="s">
        <v>2023</v>
      </c>
      <c r="F12852" s="1">
        <v>1.6993055555555556E-2</v>
      </c>
      <c r="G12852">
        <f>_xlfn.XLOOKUP($A12852,Product_pricing!$B:$B,Product_pricing!$C:$C)</f>
        <v>57</v>
      </c>
      <c r="H12852">
        <f t="shared" si="600"/>
        <v>233.70000000000002</v>
      </c>
      <c r="I12852" s="10">
        <f t="shared" si="601"/>
        <v>0.20622580255237516</v>
      </c>
      <c r="J12852" t="str">
        <f>_xlfn.XLOOKUP(A12852,Product_Details!$A:$A,Product_Details!$G:$G,"mens")</f>
        <v>Mens</v>
      </c>
      <c r="K12852">
        <f t="shared" si="602"/>
        <v>2520</v>
      </c>
    </row>
    <row r="12853" spans="1:11" ht="15">
      <c r="A12853" t="s">
        <v>27</v>
      </c>
      <c r="B12853">
        <v>4</v>
      </c>
      <c r="C12853">
        <v>18</v>
      </c>
      <c r="D12853" t="s">
        <v>23</v>
      </c>
      <c r="E12853" s="2" t="s">
        <v>2023</v>
      </c>
      <c r="F12853" s="1">
        <v>1.6993055555555556E-2</v>
      </c>
      <c r="G12853">
        <f>_xlfn.XLOOKUP($A12853,Product_pricing!$B:$B,Product_pricing!$C:$C)</f>
        <v>29</v>
      </c>
      <c r="H12853">
        <f t="shared" si="600"/>
        <v>95.12</v>
      </c>
      <c r="I12853" s="10">
        <f t="shared" si="601"/>
        <v>8.3937519635352703E-2</v>
      </c>
      <c r="J12853" t="str">
        <f>_xlfn.XLOOKUP(A12853,Product_Details!$A:$A,Product_Details!$G:$G,"mens")</f>
        <v>Mens</v>
      </c>
      <c r="K12853">
        <f t="shared" si="602"/>
        <v>2520</v>
      </c>
    </row>
    <row r="12854" spans="1:11" ht="15">
      <c r="A12854" t="s">
        <v>22</v>
      </c>
      <c r="B12854">
        <v>5</v>
      </c>
      <c r="C12854">
        <v>11</v>
      </c>
      <c r="D12854" t="s">
        <v>33</v>
      </c>
      <c r="E12854">
        <v>222029</v>
      </c>
      <c r="F12854" s="1">
        <v>3.0048611111111113E-2</v>
      </c>
      <c r="G12854">
        <f>_xlfn.XLOOKUP($A12854,Product_pricing!$B:$B,Product_pricing!$C:$C)</f>
        <v>13</v>
      </c>
      <c r="H12854">
        <f t="shared" si="600"/>
        <v>57.85</v>
      </c>
      <c r="I12854" s="10">
        <f t="shared" si="601"/>
        <v>5.1049048684873352E-2</v>
      </c>
      <c r="J12854" t="str">
        <f>_xlfn.XLOOKUP(A12854,Product_Details!$A:$A,Product_Details!$G:$G,"mens")</f>
        <v>Womens</v>
      </c>
      <c r="K12854">
        <f t="shared" si="602"/>
        <v>7535</v>
      </c>
    </row>
    <row r="12855" spans="1:11" ht="15">
      <c r="A12855" t="s">
        <v>31</v>
      </c>
      <c r="B12855">
        <v>3</v>
      </c>
      <c r="C12855">
        <v>11</v>
      </c>
      <c r="D12855" t="s">
        <v>33</v>
      </c>
      <c r="E12855">
        <v>222029</v>
      </c>
      <c r="F12855" s="1">
        <v>3.0048611111111113E-2</v>
      </c>
      <c r="G12855">
        <f>_xlfn.XLOOKUP($A12855,Product_pricing!$B:$B,Product_pricing!$C:$C)</f>
        <v>57</v>
      </c>
      <c r="H12855">
        <f t="shared" si="600"/>
        <v>152.19</v>
      </c>
      <c r="I12855" s="10">
        <f t="shared" si="601"/>
        <v>0.13429826654020527</v>
      </c>
      <c r="J12855" t="str">
        <f>_xlfn.XLOOKUP(A12855,Product_Details!$A:$A,Product_Details!$G:$G,"mens")</f>
        <v>Mens</v>
      </c>
      <c r="K12855">
        <f t="shared" si="602"/>
        <v>3780</v>
      </c>
    </row>
    <row r="12856" spans="1:11" ht="15">
      <c r="A12856" t="s">
        <v>27</v>
      </c>
      <c r="B12856">
        <v>4</v>
      </c>
      <c r="C12856">
        <v>11</v>
      </c>
      <c r="D12856" t="s">
        <v>33</v>
      </c>
      <c r="E12856">
        <v>222029</v>
      </c>
      <c r="F12856" s="1">
        <v>3.0048611111111113E-2</v>
      </c>
      <c r="G12856">
        <f>_xlfn.XLOOKUP($A12856,Product_pricing!$B:$B,Product_pricing!$C:$C)</f>
        <v>29</v>
      </c>
      <c r="H12856">
        <f t="shared" si="600"/>
        <v>103.24</v>
      </c>
      <c r="I12856" s="10">
        <f t="shared" si="601"/>
        <v>9.1102917653004739E-2</v>
      </c>
      <c r="J12856" t="str">
        <f>_xlfn.XLOOKUP(A12856,Product_Details!$A:$A,Product_Details!$G:$G,"mens")</f>
        <v>Mens</v>
      </c>
      <c r="K12856">
        <f t="shared" si="602"/>
        <v>3780</v>
      </c>
    </row>
    <row r="12857" spans="1:11" ht="15">
      <c r="A12857" t="s">
        <v>22</v>
      </c>
      <c r="B12857">
        <v>3</v>
      </c>
      <c r="C12857">
        <v>23</v>
      </c>
      <c r="D12857" t="s">
        <v>23</v>
      </c>
      <c r="E12857" t="s">
        <v>2024</v>
      </c>
      <c r="F12857" s="1">
        <v>3.7392361111111112E-2</v>
      </c>
      <c r="G12857">
        <f>_xlfn.XLOOKUP($A12857,Product_pricing!$B:$B,Product_pricing!$C:$C)</f>
        <v>13</v>
      </c>
      <c r="H12857">
        <f t="shared" si="600"/>
        <v>30.03</v>
      </c>
      <c r="I12857" s="10">
        <f t="shared" si="601"/>
        <v>2.6499618530799424E-2</v>
      </c>
      <c r="J12857" t="str">
        <f>_xlfn.XLOOKUP(A12857,Product_Details!$A:$A,Product_Details!$G:$G,"mens")</f>
        <v>Womens</v>
      </c>
      <c r="K12857">
        <f t="shared" si="602"/>
        <v>2511.6666666666665</v>
      </c>
    </row>
    <row r="12858" spans="1:11" ht="15">
      <c r="A12858" t="s">
        <v>35</v>
      </c>
      <c r="B12858">
        <v>3</v>
      </c>
      <c r="C12858">
        <v>23</v>
      </c>
      <c r="D12858" t="s">
        <v>23</v>
      </c>
      <c r="E12858" t="s">
        <v>2024</v>
      </c>
      <c r="F12858" s="1">
        <v>3.7392361111111112E-2</v>
      </c>
      <c r="G12858">
        <f>_xlfn.XLOOKUP($A12858,Product_pricing!$B:$B,Product_pricing!$C:$C)</f>
        <v>32</v>
      </c>
      <c r="H12858">
        <f t="shared" si="600"/>
        <v>73.92</v>
      </c>
      <c r="I12858" s="10">
        <f t="shared" si="601"/>
        <v>6.5229830229660127E-2</v>
      </c>
      <c r="J12858" t="str">
        <f>_xlfn.XLOOKUP(A12858,Product_Details!$A:$A,Product_Details!$G:$G,"mens")</f>
        <v>Womens</v>
      </c>
      <c r="K12858">
        <f t="shared" si="602"/>
        <v>2511.6666666666665</v>
      </c>
    </row>
    <row r="12859" spans="1:11" ht="15">
      <c r="A12859" t="s">
        <v>30</v>
      </c>
      <c r="B12859">
        <v>2</v>
      </c>
      <c r="C12859">
        <v>23</v>
      </c>
      <c r="D12859" t="s">
        <v>23</v>
      </c>
      <c r="E12859" t="s">
        <v>2024</v>
      </c>
      <c r="F12859" s="1">
        <v>3.7392361111111112E-2</v>
      </c>
      <c r="G12859">
        <f>_xlfn.XLOOKUP($A12859,Product_pricing!$B:$B,Product_pricing!$C:$C)</f>
        <v>19</v>
      </c>
      <c r="H12859">
        <f t="shared" si="600"/>
        <v>29.26</v>
      </c>
      <c r="I12859" s="10">
        <f t="shared" si="601"/>
        <v>2.58201411325738E-2</v>
      </c>
      <c r="J12859" t="str">
        <f>_xlfn.XLOOKUP(A12859,Product_Details!$A:$A,Product_Details!$G:$G,"mens")</f>
        <v>Womens</v>
      </c>
      <c r="K12859">
        <f t="shared" si="602"/>
        <v>2511.6666666666665</v>
      </c>
    </row>
    <row r="12860" spans="1:11" ht="15">
      <c r="A12860" t="s">
        <v>25</v>
      </c>
      <c r="B12860">
        <v>5</v>
      </c>
      <c r="C12860">
        <v>23</v>
      </c>
      <c r="D12860" t="s">
        <v>23</v>
      </c>
      <c r="E12860" t="s">
        <v>2024</v>
      </c>
      <c r="F12860" s="1">
        <v>3.7392361111111112E-2</v>
      </c>
      <c r="G12860">
        <f>_xlfn.XLOOKUP($A12860,Product_pricing!$B:$B,Product_pricing!$C:$C)</f>
        <v>40</v>
      </c>
      <c r="H12860">
        <f t="shared" si="600"/>
        <v>154</v>
      </c>
      <c r="I12860" s="10">
        <f t="shared" si="601"/>
        <v>0.13589547964512527</v>
      </c>
      <c r="J12860" t="str">
        <f>_xlfn.XLOOKUP(A12860,Product_Details!$A:$A,Product_Details!$G:$G,"mens")</f>
        <v>Mens</v>
      </c>
      <c r="K12860">
        <f t="shared" si="602"/>
        <v>2520</v>
      </c>
    </row>
    <row r="12861" spans="1:11" ht="15">
      <c r="A12861" t="s">
        <v>32</v>
      </c>
      <c r="B12861">
        <v>2</v>
      </c>
      <c r="C12861">
        <v>23</v>
      </c>
      <c r="D12861" t="s">
        <v>23</v>
      </c>
      <c r="E12861" t="s">
        <v>2024</v>
      </c>
      <c r="F12861" s="1">
        <v>3.7392361111111112E-2</v>
      </c>
      <c r="G12861">
        <f>_xlfn.XLOOKUP($A12861,Product_pricing!$B:$B,Product_pricing!$C:$C)</f>
        <v>36</v>
      </c>
      <c r="H12861">
        <f t="shared" si="600"/>
        <v>55.44</v>
      </c>
      <c r="I12861" s="10">
        <f t="shared" si="601"/>
        <v>4.8922372672245092E-2</v>
      </c>
      <c r="J12861" t="str">
        <f>_xlfn.XLOOKUP(A12861,Product_Details!$A:$A,Product_Details!$G:$G,"mens")</f>
        <v>Mens</v>
      </c>
      <c r="K12861">
        <f t="shared" si="602"/>
        <v>2520</v>
      </c>
    </row>
    <row r="12862" spans="1:11" ht="15">
      <c r="A12862" t="s">
        <v>26</v>
      </c>
      <c r="B12862">
        <v>5</v>
      </c>
      <c r="C12862">
        <v>23</v>
      </c>
      <c r="D12862" t="s">
        <v>23</v>
      </c>
      <c r="E12862" t="s">
        <v>2024</v>
      </c>
      <c r="F12862" s="1">
        <v>3.7392361111111112E-2</v>
      </c>
      <c r="G12862">
        <f>_xlfn.XLOOKUP($A12862,Product_pricing!$B:$B,Product_pricing!$C:$C)</f>
        <v>17</v>
      </c>
      <c r="H12862">
        <f t="shared" si="600"/>
        <v>65.45</v>
      </c>
      <c r="I12862" s="10">
        <f t="shared" si="601"/>
        <v>5.7755578849178237E-2</v>
      </c>
      <c r="J12862" t="str">
        <f>_xlfn.XLOOKUP(A12862,Product_Details!$A:$A,Product_Details!$G:$G,"mens")</f>
        <v>Mens</v>
      </c>
      <c r="K12862">
        <f t="shared" si="602"/>
        <v>2520</v>
      </c>
    </row>
    <row r="12863" spans="1:11" ht="15">
      <c r="A12863" t="s">
        <v>22</v>
      </c>
      <c r="B12863">
        <v>2</v>
      </c>
      <c r="C12863">
        <v>24</v>
      </c>
      <c r="D12863" t="s">
        <v>23</v>
      </c>
      <c r="E12863" t="s">
        <v>2025</v>
      </c>
      <c r="F12863" s="1">
        <v>2.8398148148148145E-2</v>
      </c>
      <c r="G12863">
        <f>_xlfn.XLOOKUP($A12863,Product_pricing!$B:$B,Product_pricing!$C:$C)</f>
        <v>13</v>
      </c>
      <c r="H12863">
        <f t="shared" si="600"/>
        <v>19.760000000000002</v>
      </c>
      <c r="I12863" s="10">
        <f t="shared" si="601"/>
        <v>1.7436978427192697E-2</v>
      </c>
      <c r="J12863" t="str">
        <f>_xlfn.XLOOKUP(A12863,Product_Details!$A:$A,Product_Details!$G:$G,"mens")</f>
        <v>Womens</v>
      </c>
      <c r="K12863">
        <f t="shared" si="602"/>
        <v>1255.8333333333333</v>
      </c>
    </row>
    <row r="12864" spans="1:11" ht="15">
      <c r="A12864" t="s">
        <v>35</v>
      </c>
      <c r="B12864">
        <v>2</v>
      </c>
      <c r="C12864">
        <v>24</v>
      </c>
      <c r="D12864" t="s">
        <v>23</v>
      </c>
      <c r="E12864" t="s">
        <v>2025</v>
      </c>
      <c r="F12864" s="1">
        <v>2.8398148148148145E-2</v>
      </c>
      <c r="G12864">
        <f>_xlfn.XLOOKUP($A12864,Product_pricing!$B:$B,Product_pricing!$C:$C)</f>
        <v>32</v>
      </c>
      <c r="H12864">
        <f t="shared" si="600"/>
        <v>48.64</v>
      </c>
      <c r="I12864" s="10">
        <f t="shared" si="601"/>
        <v>4.2921793051551249E-2</v>
      </c>
      <c r="J12864" t="str">
        <f>_xlfn.XLOOKUP(A12864,Product_Details!$A:$A,Product_Details!$G:$G,"mens")</f>
        <v>Womens</v>
      </c>
      <c r="K12864">
        <f t="shared" si="602"/>
        <v>1255.8333333333333</v>
      </c>
    </row>
    <row r="12865" spans="1:11" ht="15">
      <c r="A12865" t="s">
        <v>29</v>
      </c>
      <c r="B12865">
        <v>2</v>
      </c>
      <c r="C12865">
        <v>24</v>
      </c>
      <c r="D12865" t="s">
        <v>23</v>
      </c>
      <c r="E12865" t="s">
        <v>2025</v>
      </c>
      <c r="F12865" s="1">
        <v>2.8398148148148145E-2</v>
      </c>
      <c r="G12865">
        <f>_xlfn.XLOOKUP($A12865,Product_pricing!$B:$B,Product_pricing!$C:$C)</f>
        <v>10</v>
      </c>
      <c r="H12865">
        <f t="shared" si="600"/>
        <v>15.2</v>
      </c>
      <c r="I12865" s="10">
        <f t="shared" si="601"/>
        <v>1.3413060328609765E-2</v>
      </c>
      <c r="J12865" t="str">
        <f>_xlfn.XLOOKUP(A12865,Product_Details!$A:$A,Product_Details!$G:$G,"mens")</f>
        <v>Womens</v>
      </c>
      <c r="K12865">
        <f t="shared" si="602"/>
        <v>1255.8333333333333</v>
      </c>
    </row>
    <row r="12866" spans="1:11" ht="15">
      <c r="A12866" t="s">
        <v>36</v>
      </c>
      <c r="B12866">
        <v>2</v>
      </c>
      <c r="C12866">
        <v>24</v>
      </c>
      <c r="D12866" t="s">
        <v>23</v>
      </c>
      <c r="E12866" t="s">
        <v>2025</v>
      </c>
      <c r="F12866" s="1">
        <v>2.8398148148148145E-2</v>
      </c>
      <c r="G12866">
        <f>_xlfn.XLOOKUP($A12866,Product_pricing!$B:$B,Product_pricing!$C:$C)</f>
        <v>23</v>
      </c>
      <c r="H12866">
        <f t="shared" si="600"/>
        <v>34.96</v>
      </c>
      <c r="I12866" s="10">
        <f t="shared" si="601"/>
        <v>3.0850038755802459E-2</v>
      </c>
      <c r="J12866" t="str">
        <f>_xlfn.XLOOKUP(A12866,Product_Details!$A:$A,Product_Details!$G:$G,"mens")</f>
        <v>Womens</v>
      </c>
      <c r="K12866">
        <f t="shared" si="602"/>
        <v>1255.8333333333333</v>
      </c>
    </row>
    <row r="12867" spans="1:11" ht="15">
      <c r="A12867" t="s">
        <v>30</v>
      </c>
      <c r="B12867">
        <v>2</v>
      </c>
      <c r="C12867">
        <v>24</v>
      </c>
      <c r="D12867" t="s">
        <v>23</v>
      </c>
      <c r="E12867" t="s">
        <v>2025</v>
      </c>
      <c r="F12867" s="1">
        <v>2.8398148148148145E-2</v>
      </c>
      <c r="G12867">
        <f>_xlfn.XLOOKUP($A12867,Product_pricing!$B:$B,Product_pricing!$C:$C)</f>
        <v>19</v>
      </c>
      <c r="H12867">
        <f t="shared" ref="H12867:H12930" si="603">B12867*G12867*(1-C12867/100)</f>
        <v>28.88</v>
      </c>
      <c r="I12867" s="10">
        <f t="shared" ref="I12867:I12930" si="604">(H12867/SUM($H:$H))*1000</f>
        <v>2.5484814624358552E-2</v>
      </c>
      <c r="J12867" t="str">
        <f>_xlfn.XLOOKUP(A12867,Product_Details!$A:$A,Product_Details!$G:$G,"mens")</f>
        <v>Womens</v>
      </c>
      <c r="K12867">
        <f t="shared" ref="K12867:K12930" si="605">COUNTIFS($J:$J, J12867) / COUNTIFS($J:$J, J12867, $E:$E, E12867)</f>
        <v>1255.8333333333333</v>
      </c>
    </row>
    <row r="12868" spans="1:11" ht="15">
      <c r="A12868" t="s">
        <v>38</v>
      </c>
      <c r="B12868">
        <v>1</v>
      </c>
      <c r="C12868">
        <v>24</v>
      </c>
      <c r="D12868" t="s">
        <v>23</v>
      </c>
      <c r="E12868" t="s">
        <v>2025</v>
      </c>
      <c r="F12868" s="1">
        <v>2.8398148148148145E-2</v>
      </c>
      <c r="G12868">
        <f>_xlfn.XLOOKUP($A12868,Product_pricing!$B:$B,Product_pricing!$C:$C)</f>
        <v>54</v>
      </c>
      <c r="H12868">
        <f t="shared" si="603"/>
        <v>41.04</v>
      </c>
      <c r="I12868" s="10">
        <f t="shared" si="604"/>
        <v>3.6215262887246365E-2</v>
      </c>
      <c r="J12868" t="str">
        <f>_xlfn.XLOOKUP(A12868,Product_Details!$A:$A,Product_Details!$G:$G,"mens")</f>
        <v>Womens</v>
      </c>
      <c r="K12868">
        <f t="shared" si="605"/>
        <v>1255.8333333333333</v>
      </c>
    </row>
    <row r="12869" spans="1:11" ht="15">
      <c r="A12869" t="s">
        <v>25</v>
      </c>
      <c r="B12869">
        <v>4</v>
      </c>
      <c r="C12869">
        <v>24</v>
      </c>
      <c r="D12869" t="s">
        <v>23</v>
      </c>
      <c r="E12869" t="s">
        <v>2025</v>
      </c>
      <c r="F12869" s="1">
        <v>2.8398148148148145E-2</v>
      </c>
      <c r="G12869">
        <f>_xlfn.XLOOKUP($A12869,Product_pricing!$B:$B,Product_pricing!$C:$C)</f>
        <v>40</v>
      </c>
      <c r="H12869">
        <f t="shared" si="603"/>
        <v>121.6</v>
      </c>
      <c r="I12869" s="10">
        <f t="shared" si="604"/>
        <v>0.10730448262887812</v>
      </c>
      <c r="J12869" t="str">
        <f>_xlfn.XLOOKUP(A12869,Product_Details!$A:$A,Product_Details!$G:$G,"mens")</f>
        <v>Mens</v>
      </c>
      <c r="K12869">
        <f t="shared" si="605"/>
        <v>2520</v>
      </c>
    </row>
    <row r="12870" spans="1:11" ht="15">
      <c r="A12870" t="s">
        <v>41</v>
      </c>
      <c r="B12870">
        <v>5</v>
      </c>
      <c r="C12870">
        <v>24</v>
      </c>
      <c r="D12870" t="s">
        <v>23</v>
      </c>
      <c r="E12870" t="s">
        <v>2025</v>
      </c>
      <c r="F12870" s="1">
        <v>2.8398148148148145E-2</v>
      </c>
      <c r="G12870">
        <f>_xlfn.XLOOKUP($A12870,Product_pricing!$B:$B,Product_pricing!$C:$C)</f>
        <v>10</v>
      </c>
      <c r="H12870">
        <f t="shared" si="603"/>
        <v>38</v>
      </c>
      <c r="I12870" s="10">
        <f t="shared" si="604"/>
        <v>3.3532650821524415E-2</v>
      </c>
      <c r="J12870" t="str">
        <f>_xlfn.XLOOKUP(A12870,Product_Details!$A:$A,Product_Details!$G:$G,"mens")</f>
        <v>Mens</v>
      </c>
      <c r="K12870">
        <f t="shared" si="605"/>
        <v>2520</v>
      </c>
    </row>
    <row r="12871" spans="1:11" ht="15">
      <c r="A12871" t="s">
        <v>27</v>
      </c>
      <c r="B12871">
        <v>5</v>
      </c>
      <c r="C12871">
        <v>24</v>
      </c>
      <c r="D12871" t="s">
        <v>23</v>
      </c>
      <c r="E12871" t="s">
        <v>2025</v>
      </c>
      <c r="F12871" s="1">
        <v>2.8398148148148145E-2</v>
      </c>
      <c r="G12871">
        <f>_xlfn.XLOOKUP($A12871,Product_pricing!$B:$B,Product_pricing!$C:$C)</f>
        <v>29</v>
      </c>
      <c r="H12871">
        <f t="shared" si="603"/>
        <v>110.2</v>
      </c>
      <c r="I12871" s="10">
        <f t="shared" si="604"/>
        <v>9.72446873824208E-2</v>
      </c>
      <c r="J12871" t="str">
        <f>_xlfn.XLOOKUP(A12871,Product_Details!$A:$A,Product_Details!$G:$G,"mens")</f>
        <v>Mens</v>
      </c>
      <c r="K12871">
        <f t="shared" si="605"/>
        <v>2520</v>
      </c>
    </row>
    <row r="12872" spans="1:11" ht="15">
      <c r="A12872" t="s">
        <v>22</v>
      </c>
      <c r="B12872">
        <v>5</v>
      </c>
      <c r="C12872">
        <v>4</v>
      </c>
      <c r="D12872" t="s">
        <v>23</v>
      </c>
      <c r="E12872" t="s">
        <v>2026</v>
      </c>
      <c r="F12872" s="1">
        <v>7.1481481481481474E-3</v>
      </c>
      <c r="G12872">
        <f>_xlfn.XLOOKUP($A12872,Product_pricing!$B:$B,Product_pricing!$C:$C)</f>
        <v>13</v>
      </c>
      <c r="H12872">
        <f t="shared" si="603"/>
        <v>62.4</v>
      </c>
      <c r="I12872" s="10">
        <f t="shared" si="604"/>
        <v>5.5064142401661138E-2</v>
      </c>
      <c r="J12872" t="str">
        <f>_xlfn.XLOOKUP(A12872,Product_Details!$A:$A,Product_Details!$G:$G,"mens")</f>
        <v>Womens</v>
      </c>
      <c r="K12872">
        <f t="shared" si="605"/>
        <v>2511.6666666666665</v>
      </c>
    </row>
    <row r="12873" spans="1:11" ht="15">
      <c r="A12873" t="s">
        <v>35</v>
      </c>
      <c r="B12873">
        <v>2</v>
      </c>
      <c r="C12873">
        <v>4</v>
      </c>
      <c r="D12873" t="s">
        <v>23</v>
      </c>
      <c r="E12873" t="s">
        <v>2026</v>
      </c>
      <c r="F12873" s="1">
        <v>7.1481481481481474E-3</v>
      </c>
      <c r="G12873">
        <f>_xlfn.XLOOKUP($A12873,Product_pricing!$B:$B,Product_pricing!$C:$C)</f>
        <v>32</v>
      </c>
      <c r="H12873">
        <f t="shared" si="603"/>
        <v>61.44</v>
      </c>
      <c r="I12873" s="10">
        <f t="shared" si="604"/>
        <v>5.4217001749327892E-2</v>
      </c>
      <c r="J12873" t="str">
        <f>_xlfn.XLOOKUP(A12873,Product_Details!$A:$A,Product_Details!$G:$G,"mens")</f>
        <v>Womens</v>
      </c>
      <c r="K12873">
        <f t="shared" si="605"/>
        <v>2511.6666666666665</v>
      </c>
    </row>
    <row r="12874" spans="1:11" ht="15">
      <c r="A12874" t="s">
        <v>38</v>
      </c>
      <c r="B12874">
        <v>5</v>
      </c>
      <c r="C12874">
        <v>4</v>
      </c>
      <c r="D12874" t="s">
        <v>23</v>
      </c>
      <c r="E12874" t="s">
        <v>2026</v>
      </c>
      <c r="F12874" s="1">
        <v>7.1481481481481474E-3</v>
      </c>
      <c r="G12874">
        <f>_xlfn.XLOOKUP($A12874,Product_pricing!$B:$B,Product_pricing!$C:$C)</f>
        <v>54</v>
      </c>
      <c r="H12874">
        <f t="shared" si="603"/>
        <v>259.2</v>
      </c>
      <c r="I12874" s="10">
        <f t="shared" si="604"/>
        <v>0.22872797612997706</v>
      </c>
      <c r="J12874" t="str">
        <f>_xlfn.XLOOKUP(A12874,Product_Details!$A:$A,Product_Details!$G:$G,"mens")</f>
        <v>Womens</v>
      </c>
      <c r="K12874">
        <f t="shared" si="605"/>
        <v>2511.6666666666665</v>
      </c>
    </row>
    <row r="12875" spans="1:11" ht="15">
      <c r="A12875" t="s">
        <v>25</v>
      </c>
      <c r="B12875">
        <v>1</v>
      </c>
      <c r="C12875">
        <v>4</v>
      </c>
      <c r="D12875" t="s">
        <v>23</v>
      </c>
      <c r="E12875" t="s">
        <v>2026</v>
      </c>
      <c r="F12875" s="1">
        <v>7.1481481481481474E-3</v>
      </c>
      <c r="G12875">
        <f>_xlfn.XLOOKUP($A12875,Product_pricing!$B:$B,Product_pricing!$C:$C)</f>
        <v>40</v>
      </c>
      <c r="H12875">
        <f t="shared" si="603"/>
        <v>38.4</v>
      </c>
      <c r="I12875" s="10">
        <f t="shared" si="604"/>
        <v>3.3885626093329929E-2</v>
      </c>
      <c r="J12875" t="str">
        <f>_xlfn.XLOOKUP(A12875,Product_Details!$A:$A,Product_Details!$G:$G,"mens")</f>
        <v>Mens</v>
      </c>
      <c r="K12875">
        <f t="shared" si="605"/>
        <v>1890</v>
      </c>
    </row>
    <row r="12876" spans="1:11" ht="15">
      <c r="A12876" t="s">
        <v>41</v>
      </c>
      <c r="B12876">
        <v>2</v>
      </c>
      <c r="C12876">
        <v>4</v>
      </c>
      <c r="D12876" t="s">
        <v>23</v>
      </c>
      <c r="E12876" t="s">
        <v>2026</v>
      </c>
      <c r="F12876" s="1">
        <v>7.1481481481481474E-3</v>
      </c>
      <c r="G12876">
        <f>_xlfn.XLOOKUP($A12876,Product_pricing!$B:$B,Product_pricing!$C:$C)</f>
        <v>10</v>
      </c>
      <c r="H12876">
        <f t="shared" si="603"/>
        <v>19.2</v>
      </c>
      <c r="I12876" s="10">
        <f t="shared" si="604"/>
        <v>1.6942813046664965E-2</v>
      </c>
      <c r="J12876" t="str">
        <f>_xlfn.XLOOKUP(A12876,Product_Details!$A:$A,Product_Details!$G:$G,"mens")</f>
        <v>Mens</v>
      </c>
      <c r="K12876">
        <f t="shared" si="605"/>
        <v>1890</v>
      </c>
    </row>
    <row r="12877" spans="1:11" ht="15">
      <c r="A12877" t="s">
        <v>31</v>
      </c>
      <c r="B12877">
        <v>4</v>
      </c>
      <c r="C12877">
        <v>4</v>
      </c>
      <c r="D12877" t="s">
        <v>23</v>
      </c>
      <c r="E12877" t="s">
        <v>2026</v>
      </c>
      <c r="F12877" s="1">
        <v>7.1481481481481474E-3</v>
      </c>
      <c r="G12877">
        <f>_xlfn.XLOOKUP($A12877,Product_pricing!$B:$B,Product_pricing!$C:$C)</f>
        <v>57</v>
      </c>
      <c r="H12877">
        <f t="shared" si="603"/>
        <v>218.88</v>
      </c>
      <c r="I12877" s="10">
        <f t="shared" si="604"/>
        <v>0.19314806873198062</v>
      </c>
      <c r="J12877" t="str">
        <f>_xlfn.XLOOKUP(A12877,Product_Details!$A:$A,Product_Details!$G:$G,"mens")</f>
        <v>Mens</v>
      </c>
      <c r="K12877">
        <f t="shared" si="605"/>
        <v>1890</v>
      </c>
    </row>
    <row r="12878" spans="1:11" ht="15">
      <c r="A12878" t="s">
        <v>26</v>
      </c>
      <c r="B12878">
        <v>1</v>
      </c>
      <c r="C12878">
        <v>4</v>
      </c>
      <c r="D12878" t="s">
        <v>23</v>
      </c>
      <c r="E12878" t="s">
        <v>2026</v>
      </c>
      <c r="F12878" s="1">
        <v>7.1481481481481474E-3</v>
      </c>
      <c r="G12878">
        <f>_xlfn.XLOOKUP($A12878,Product_pricing!$B:$B,Product_pricing!$C:$C)</f>
        <v>17</v>
      </c>
      <c r="H12878">
        <f t="shared" si="603"/>
        <v>16.32</v>
      </c>
      <c r="I12878" s="10">
        <f t="shared" si="604"/>
        <v>1.4401391089665221E-2</v>
      </c>
      <c r="J12878" t="str">
        <f>_xlfn.XLOOKUP(A12878,Product_Details!$A:$A,Product_Details!$G:$G,"mens")</f>
        <v>Mens</v>
      </c>
      <c r="K12878">
        <f t="shared" si="605"/>
        <v>1890</v>
      </c>
    </row>
    <row r="12879" spans="1:11" ht="15">
      <c r="A12879" t="s">
        <v>22</v>
      </c>
      <c r="B12879">
        <v>1</v>
      </c>
      <c r="C12879">
        <v>9</v>
      </c>
      <c r="D12879" t="s">
        <v>23</v>
      </c>
      <c r="E12879" t="s">
        <v>2027</v>
      </c>
      <c r="F12879" s="1">
        <v>2.8703703703703708E-3</v>
      </c>
      <c r="G12879">
        <f>_xlfn.XLOOKUP($A12879,Product_pricing!$B:$B,Product_pricing!$C:$C)</f>
        <v>13</v>
      </c>
      <c r="H12879">
        <f t="shared" si="603"/>
        <v>11.83</v>
      </c>
      <c r="I12879" s="10">
        <f t="shared" si="604"/>
        <v>1.0439243663648259E-2</v>
      </c>
      <c r="J12879" t="str">
        <f>_xlfn.XLOOKUP(A12879,Product_Details!$A:$A,Product_Details!$G:$G,"mens")</f>
        <v>Womens</v>
      </c>
      <c r="K12879">
        <f t="shared" si="605"/>
        <v>3767.5</v>
      </c>
    </row>
    <row r="12880" spans="1:11" ht="15">
      <c r="A12880" t="s">
        <v>38</v>
      </c>
      <c r="B12880">
        <v>4</v>
      </c>
      <c r="C12880">
        <v>9</v>
      </c>
      <c r="D12880" t="s">
        <v>23</v>
      </c>
      <c r="E12880" t="s">
        <v>2027</v>
      </c>
      <c r="F12880" s="1">
        <v>2.8703703703703708E-3</v>
      </c>
      <c r="G12880">
        <f>_xlfn.XLOOKUP($A12880,Product_pricing!$B:$B,Product_pricing!$C:$C)</f>
        <v>54</v>
      </c>
      <c r="H12880">
        <f t="shared" si="603"/>
        <v>196.56</v>
      </c>
      <c r="I12880" s="10">
        <f t="shared" si="604"/>
        <v>0.17345204856523261</v>
      </c>
      <c r="J12880" t="str">
        <f>_xlfn.XLOOKUP(A12880,Product_Details!$A:$A,Product_Details!$G:$G,"mens")</f>
        <v>Womens</v>
      </c>
      <c r="K12880">
        <f t="shared" si="605"/>
        <v>3767.5</v>
      </c>
    </row>
    <row r="12881" spans="1:11" ht="15">
      <c r="A12881" t="s">
        <v>25</v>
      </c>
      <c r="B12881">
        <v>5</v>
      </c>
      <c r="C12881">
        <v>9</v>
      </c>
      <c r="D12881" t="s">
        <v>23</v>
      </c>
      <c r="E12881" t="s">
        <v>2027</v>
      </c>
      <c r="F12881" s="1">
        <v>2.8703703703703708E-3</v>
      </c>
      <c r="G12881">
        <f>_xlfn.XLOOKUP($A12881,Product_pricing!$B:$B,Product_pricing!$C:$C)</f>
        <v>40</v>
      </c>
      <c r="H12881">
        <f t="shared" si="603"/>
        <v>182</v>
      </c>
      <c r="I12881" s="10">
        <f t="shared" si="604"/>
        <v>0.16060374867151167</v>
      </c>
      <c r="J12881" t="str">
        <f>_xlfn.XLOOKUP(A12881,Product_Details!$A:$A,Product_Details!$G:$G,"mens")</f>
        <v>Mens</v>
      </c>
      <c r="K12881">
        <f t="shared" si="605"/>
        <v>3780</v>
      </c>
    </row>
    <row r="12882" spans="1:11" ht="15">
      <c r="A12882" t="s">
        <v>26</v>
      </c>
      <c r="B12882">
        <v>2</v>
      </c>
      <c r="C12882">
        <v>9</v>
      </c>
      <c r="D12882" t="s">
        <v>23</v>
      </c>
      <c r="E12882" t="s">
        <v>2027</v>
      </c>
      <c r="F12882" s="1">
        <v>2.8703703703703708E-3</v>
      </c>
      <c r="G12882">
        <f>_xlfn.XLOOKUP($A12882,Product_pricing!$B:$B,Product_pricing!$C:$C)</f>
        <v>17</v>
      </c>
      <c r="H12882">
        <f t="shared" si="603"/>
        <v>30.94</v>
      </c>
      <c r="I12882" s="10">
        <f t="shared" si="604"/>
        <v>2.7302637274156986E-2</v>
      </c>
      <c r="J12882" t="str">
        <f>_xlfn.XLOOKUP(A12882,Product_Details!$A:$A,Product_Details!$G:$G,"mens")</f>
        <v>Mens</v>
      </c>
      <c r="K12882">
        <f t="shared" si="605"/>
        <v>3780</v>
      </c>
    </row>
    <row r="12883" spans="1:11" ht="15">
      <c r="A12883" t="s">
        <v>38</v>
      </c>
      <c r="B12883">
        <v>4</v>
      </c>
      <c r="C12883">
        <v>0</v>
      </c>
      <c r="D12883" t="s">
        <v>33</v>
      </c>
      <c r="E12883" t="s">
        <v>2028</v>
      </c>
      <c r="F12883" s="1">
        <v>2.6049768518518517E-2</v>
      </c>
      <c r="G12883">
        <f>_xlfn.XLOOKUP($A12883,Product_pricing!$B:$B,Product_pricing!$C:$C)</f>
        <v>54</v>
      </c>
      <c r="H12883">
        <f t="shared" si="603"/>
        <v>216</v>
      </c>
      <c r="I12883" s="10">
        <f t="shared" si="604"/>
        <v>0.19060664677498088</v>
      </c>
      <c r="J12883" t="str">
        <f>_xlfn.XLOOKUP(A12883,Product_Details!$A:$A,Product_Details!$G:$G,"mens")</f>
        <v>Womens</v>
      </c>
      <c r="K12883">
        <f t="shared" si="605"/>
        <v>7535</v>
      </c>
    </row>
    <row r="12884" spans="1:11" ht="15">
      <c r="A12884" t="s">
        <v>25</v>
      </c>
      <c r="B12884">
        <v>2</v>
      </c>
      <c r="C12884">
        <v>0</v>
      </c>
      <c r="D12884" t="s">
        <v>33</v>
      </c>
      <c r="E12884" t="s">
        <v>2028</v>
      </c>
      <c r="F12884" s="1">
        <v>2.6049768518518517E-2</v>
      </c>
      <c r="G12884">
        <f>_xlfn.XLOOKUP($A12884,Product_pricing!$B:$B,Product_pricing!$C:$C)</f>
        <v>40</v>
      </c>
      <c r="H12884">
        <f t="shared" si="603"/>
        <v>80</v>
      </c>
      <c r="I12884" s="10">
        <f t="shared" si="604"/>
        <v>7.0595054361104026E-2</v>
      </c>
      <c r="J12884" t="str">
        <f>_xlfn.XLOOKUP(A12884,Product_Details!$A:$A,Product_Details!$G:$G,"mens")</f>
        <v>Mens</v>
      </c>
      <c r="K12884">
        <f t="shared" si="605"/>
        <v>1260</v>
      </c>
    </row>
    <row r="12885" spans="1:11" ht="15">
      <c r="A12885" t="s">
        <v>41</v>
      </c>
      <c r="B12885">
        <v>4</v>
      </c>
      <c r="C12885">
        <v>0</v>
      </c>
      <c r="D12885" t="s">
        <v>33</v>
      </c>
      <c r="E12885" t="s">
        <v>2028</v>
      </c>
      <c r="F12885" s="1">
        <v>2.6049768518518517E-2</v>
      </c>
      <c r="G12885">
        <f>_xlfn.XLOOKUP($A12885,Product_pricing!$B:$B,Product_pricing!$C:$C)</f>
        <v>10</v>
      </c>
      <c r="H12885">
        <f t="shared" si="603"/>
        <v>40</v>
      </c>
      <c r="I12885" s="10">
        <f t="shared" si="604"/>
        <v>3.5297527180552013E-2</v>
      </c>
      <c r="J12885" t="str">
        <f>_xlfn.XLOOKUP(A12885,Product_Details!$A:$A,Product_Details!$G:$G,"mens")</f>
        <v>Mens</v>
      </c>
      <c r="K12885">
        <f t="shared" si="605"/>
        <v>1260</v>
      </c>
    </row>
    <row r="12886" spans="1:11" ht="15">
      <c r="A12886" t="s">
        <v>31</v>
      </c>
      <c r="B12886">
        <v>1</v>
      </c>
      <c r="C12886">
        <v>0</v>
      </c>
      <c r="D12886" t="s">
        <v>33</v>
      </c>
      <c r="E12886" t="s">
        <v>2028</v>
      </c>
      <c r="F12886" s="1">
        <v>2.6049768518518517E-2</v>
      </c>
      <c r="G12886">
        <f>_xlfn.XLOOKUP($A12886,Product_pricing!$B:$B,Product_pricing!$C:$C)</f>
        <v>57</v>
      </c>
      <c r="H12886">
        <f t="shared" si="603"/>
        <v>57</v>
      </c>
      <c r="I12886" s="10">
        <f t="shared" si="604"/>
        <v>5.0298976232286616E-2</v>
      </c>
      <c r="J12886" t="str">
        <f>_xlfn.XLOOKUP(A12886,Product_Details!$A:$A,Product_Details!$G:$G,"mens")</f>
        <v>Mens</v>
      </c>
      <c r="K12886">
        <f t="shared" si="605"/>
        <v>1260</v>
      </c>
    </row>
    <row r="12887" spans="1:11" ht="15">
      <c r="A12887" t="s">
        <v>32</v>
      </c>
      <c r="B12887">
        <v>4</v>
      </c>
      <c r="C12887">
        <v>0</v>
      </c>
      <c r="D12887" t="s">
        <v>33</v>
      </c>
      <c r="E12887" t="s">
        <v>2028</v>
      </c>
      <c r="F12887" s="1">
        <v>2.6049768518518517E-2</v>
      </c>
      <c r="G12887">
        <f>_xlfn.XLOOKUP($A12887,Product_pricing!$B:$B,Product_pricing!$C:$C)</f>
        <v>36</v>
      </c>
      <c r="H12887">
        <f t="shared" si="603"/>
        <v>144</v>
      </c>
      <c r="I12887" s="10">
        <f t="shared" si="604"/>
        <v>0.12707109784998727</v>
      </c>
      <c r="J12887" t="str">
        <f>_xlfn.XLOOKUP(A12887,Product_Details!$A:$A,Product_Details!$G:$G,"mens")</f>
        <v>Mens</v>
      </c>
      <c r="K12887">
        <f t="shared" si="605"/>
        <v>1260</v>
      </c>
    </row>
    <row r="12888" spans="1:11" ht="15">
      <c r="A12888" t="s">
        <v>26</v>
      </c>
      <c r="B12888">
        <v>1</v>
      </c>
      <c r="C12888">
        <v>0</v>
      </c>
      <c r="D12888" t="s">
        <v>33</v>
      </c>
      <c r="E12888" t="s">
        <v>2028</v>
      </c>
      <c r="F12888" s="1">
        <v>2.6049768518518517E-2</v>
      </c>
      <c r="G12888">
        <f>_xlfn.XLOOKUP($A12888,Product_pricing!$B:$B,Product_pricing!$C:$C)</f>
        <v>17</v>
      </c>
      <c r="H12888">
        <f t="shared" si="603"/>
        <v>17</v>
      </c>
      <c r="I12888" s="10">
        <f t="shared" si="604"/>
        <v>1.5001449051734606E-2</v>
      </c>
      <c r="J12888" t="str">
        <f>_xlfn.XLOOKUP(A12888,Product_Details!$A:$A,Product_Details!$G:$G,"mens")</f>
        <v>Mens</v>
      </c>
      <c r="K12888">
        <f t="shared" si="605"/>
        <v>1260</v>
      </c>
    </row>
    <row r="12889" spans="1:11" ht="15">
      <c r="A12889" t="s">
        <v>27</v>
      </c>
      <c r="B12889">
        <v>5</v>
      </c>
      <c r="C12889">
        <v>0</v>
      </c>
      <c r="D12889" t="s">
        <v>33</v>
      </c>
      <c r="E12889" t="s">
        <v>2028</v>
      </c>
      <c r="F12889" s="1">
        <v>2.6049768518518517E-2</v>
      </c>
      <c r="G12889">
        <f>_xlfn.XLOOKUP($A12889,Product_pricing!$B:$B,Product_pricing!$C:$C)</f>
        <v>29</v>
      </c>
      <c r="H12889">
        <f t="shared" si="603"/>
        <v>145</v>
      </c>
      <c r="I12889" s="10">
        <f t="shared" si="604"/>
        <v>0.12795353602950105</v>
      </c>
      <c r="J12889" t="str">
        <f>_xlfn.XLOOKUP(A12889,Product_Details!$A:$A,Product_Details!$G:$G,"mens")</f>
        <v>Mens</v>
      </c>
      <c r="K12889">
        <f t="shared" si="605"/>
        <v>1260</v>
      </c>
    </row>
    <row r="12890" spans="1:11" ht="15">
      <c r="A12890" t="s">
        <v>22</v>
      </c>
      <c r="B12890">
        <v>2</v>
      </c>
      <c r="C12890">
        <v>10</v>
      </c>
      <c r="D12890" t="s">
        <v>33</v>
      </c>
      <c r="E12890" t="s">
        <v>2029</v>
      </c>
      <c r="F12890" s="1">
        <v>9.3900462962962956E-3</v>
      </c>
      <c r="G12890">
        <f>_xlfn.XLOOKUP($A12890,Product_pricing!$B:$B,Product_pricing!$C:$C)</f>
        <v>13</v>
      </c>
      <c r="H12890">
        <f t="shared" si="603"/>
        <v>23.400000000000002</v>
      </c>
      <c r="I12890" s="10">
        <f t="shared" si="604"/>
        <v>2.0649053400622931E-2</v>
      </c>
      <c r="J12890" t="str">
        <f>_xlfn.XLOOKUP(A12890,Product_Details!$A:$A,Product_Details!$G:$G,"mens")</f>
        <v>Womens</v>
      </c>
      <c r="K12890">
        <f t="shared" si="605"/>
        <v>1507</v>
      </c>
    </row>
    <row r="12891" spans="1:11" ht="15">
      <c r="A12891" t="s">
        <v>35</v>
      </c>
      <c r="B12891">
        <v>2</v>
      </c>
      <c r="C12891">
        <v>10</v>
      </c>
      <c r="D12891" t="s">
        <v>33</v>
      </c>
      <c r="E12891" t="s">
        <v>2029</v>
      </c>
      <c r="F12891" s="1">
        <v>9.3900462962962956E-3</v>
      </c>
      <c r="G12891">
        <f>_xlfn.XLOOKUP($A12891,Product_pricing!$B:$B,Product_pricing!$C:$C)</f>
        <v>32</v>
      </c>
      <c r="H12891">
        <f t="shared" si="603"/>
        <v>57.6</v>
      </c>
      <c r="I12891" s="10">
        <f t="shared" si="604"/>
        <v>5.0828439139994908E-2</v>
      </c>
      <c r="J12891" t="str">
        <f>_xlfn.XLOOKUP(A12891,Product_Details!$A:$A,Product_Details!$G:$G,"mens")</f>
        <v>Womens</v>
      </c>
      <c r="K12891">
        <f t="shared" si="605"/>
        <v>1507</v>
      </c>
    </row>
    <row r="12892" spans="1:11" ht="15">
      <c r="A12892" t="s">
        <v>36</v>
      </c>
      <c r="B12892">
        <v>4</v>
      </c>
      <c r="C12892">
        <v>10</v>
      </c>
      <c r="D12892" t="s">
        <v>33</v>
      </c>
      <c r="E12892" t="s">
        <v>2029</v>
      </c>
      <c r="F12892" s="1">
        <v>9.3900462962962956E-3</v>
      </c>
      <c r="G12892">
        <f>_xlfn.XLOOKUP($A12892,Product_pricing!$B:$B,Product_pricing!$C:$C)</f>
        <v>23</v>
      </c>
      <c r="H12892">
        <f t="shared" si="603"/>
        <v>82.8</v>
      </c>
      <c r="I12892" s="10">
        <f t="shared" si="604"/>
        <v>7.3065881263742666E-2</v>
      </c>
      <c r="J12892" t="str">
        <f>_xlfn.XLOOKUP(A12892,Product_Details!$A:$A,Product_Details!$G:$G,"mens")</f>
        <v>Womens</v>
      </c>
      <c r="K12892">
        <f t="shared" si="605"/>
        <v>1507</v>
      </c>
    </row>
    <row r="12893" spans="1:11" ht="15">
      <c r="A12893" t="s">
        <v>30</v>
      </c>
      <c r="B12893">
        <v>5</v>
      </c>
      <c r="C12893">
        <v>10</v>
      </c>
      <c r="D12893" t="s">
        <v>33</v>
      </c>
      <c r="E12893" t="s">
        <v>2029</v>
      </c>
      <c r="F12893" s="1">
        <v>9.3900462962962956E-3</v>
      </c>
      <c r="G12893">
        <f>_xlfn.XLOOKUP($A12893,Product_pricing!$B:$B,Product_pricing!$C:$C)</f>
        <v>19</v>
      </c>
      <c r="H12893">
        <f t="shared" si="603"/>
        <v>85.5</v>
      </c>
      <c r="I12893" s="10">
        <f t="shared" si="604"/>
        <v>7.5448464348429931E-2</v>
      </c>
      <c r="J12893" t="str">
        <f>_xlfn.XLOOKUP(A12893,Product_Details!$A:$A,Product_Details!$G:$G,"mens")</f>
        <v>Womens</v>
      </c>
      <c r="K12893">
        <f t="shared" si="605"/>
        <v>1507</v>
      </c>
    </row>
    <row r="12894" spans="1:11" ht="15">
      <c r="A12894" t="s">
        <v>38</v>
      </c>
      <c r="B12894">
        <v>3</v>
      </c>
      <c r="C12894">
        <v>10</v>
      </c>
      <c r="D12894" t="s">
        <v>33</v>
      </c>
      <c r="E12894" t="s">
        <v>2029</v>
      </c>
      <c r="F12894" s="1">
        <v>9.3900462962962956E-3</v>
      </c>
      <c r="G12894">
        <f>_xlfn.XLOOKUP($A12894,Product_pricing!$B:$B,Product_pricing!$C:$C)</f>
        <v>54</v>
      </c>
      <c r="H12894">
        <f t="shared" si="603"/>
        <v>145.80000000000001</v>
      </c>
      <c r="I12894" s="10">
        <f t="shared" si="604"/>
        <v>0.1286594865731121</v>
      </c>
      <c r="J12894" t="str">
        <f>_xlfn.XLOOKUP(A12894,Product_Details!$A:$A,Product_Details!$G:$G,"mens")</f>
        <v>Womens</v>
      </c>
      <c r="K12894">
        <f t="shared" si="605"/>
        <v>1507</v>
      </c>
    </row>
    <row r="12895" spans="1:11" ht="15">
      <c r="A12895" t="s">
        <v>41</v>
      </c>
      <c r="B12895">
        <v>3</v>
      </c>
      <c r="C12895">
        <v>10</v>
      </c>
      <c r="D12895" t="s">
        <v>33</v>
      </c>
      <c r="E12895" t="s">
        <v>2029</v>
      </c>
      <c r="F12895" s="1">
        <v>9.3900462962962956E-3</v>
      </c>
      <c r="G12895">
        <f>_xlfn.XLOOKUP($A12895,Product_pricing!$B:$B,Product_pricing!$C:$C)</f>
        <v>10</v>
      </c>
      <c r="H12895">
        <f t="shared" si="603"/>
        <v>27</v>
      </c>
      <c r="I12895" s="10">
        <f t="shared" si="604"/>
        <v>2.3825830846872609E-2</v>
      </c>
      <c r="J12895" t="str">
        <f>_xlfn.XLOOKUP(A12895,Product_Details!$A:$A,Product_Details!$G:$G,"mens")</f>
        <v>Mens</v>
      </c>
      <c r="K12895">
        <f t="shared" si="605"/>
        <v>2520</v>
      </c>
    </row>
    <row r="12896" spans="1:11" ht="15">
      <c r="A12896" t="s">
        <v>31</v>
      </c>
      <c r="B12896">
        <v>5</v>
      </c>
      <c r="C12896">
        <v>10</v>
      </c>
      <c r="D12896" t="s">
        <v>33</v>
      </c>
      <c r="E12896" t="s">
        <v>2029</v>
      </c>
      <c r="F12896" s="1">
        <v>9.3900462962962956E-3</v>
      </c>
      <c r="G12896">
        <f>_xlfn.XLOOKUP($A12896,Product_pricing!$B:$B,Product_pricing!$C:$C)</f>
        <v>57</v>
      </c>
      <c r="H12896">
        <f t="shared" si="603"/>
        <v>256.5</v>
      </c>
      <c r="I12896" s="10">
        <f t="shared" si="604"/>
        <v>0.22634539304528978</v>
      </c>
      <c r="J12896" t="str">
        <f>_xlfn.XLOOKUP(A12896,Product_Details!$A:$A,Product_Details!$G:$G,"mens")</f>
        <v>Mens</v>
      </c>
      <c r="K12896">
        <f t="shared" si="605"/>
        <v>2520</v>
      </c>
    </row>
    <row r="12897" spans="1:11" ht="15">
      <c r="A12897" t="s">
        <v>27</v>
      </c>
      <c r="B12897">
        <v>1</v>
      </c>
      <c r="C12897">
        <v>10</v>
      </c>
      <c r="D12897" t="s">
        <v>33</v>
      </c>
      <c r="E12897" t="s">
        <v>2029</v>
      </c>
      <c r="F12897" s="1">
        <v>9.3900462962962956E-3</v>
      </c>
      <c r="G12897">
        <f>_xlfn.XLOOKUP($A12897,Product_pricing!$B:$B,Product_pricing!$C:$C)</f>
        <v>29</v>
      </c>
      <c r="H12897">
        <f t="shared" si="603"/>
        <v>26.1</v>
      </c>
      <c r="I12897" s="10">
        <f t="shared" si="604"/>
        <v>2.3031636485310189E-2</v>
      </c>
      <c r="J12897" t="str">
        <f>_xlfn.XLOOKUP(A12897,Product_Details!$A:$A,Product_Details!$G:$G,"mens")</f>
        <v>Mens</v>
      </c>
      <c r="K12897">
        <f t="shared" si="605"/>
        <v>2520</v>
      </c>
    </row>
    <row r="12898" spans="1:11" ht="15">
      <c r="A12898" t="s">
        <v>22</v>
      </c>
      <c r="B12898">
        <v>1</v>
      </c>
      <c r="C12898">
        <v>3</v>
      </c>
      <c r="D12898" t="s">
        <v>23</v>
      </c>
      <c r="E12898" t="s">
        <v>2030</v>
      </c>
      <c r="F12898" s="1">
        <v>8.1898148148148147E-3</v>
      </c>
      <c r="G12898">
        <f>_xlfn.XLOOKUP($A12898,Product_pricing!$B:$B,Product_pricing!$C:$C)</f>
        <v>13</v>
      </c>
      <c r="H12898">
        <f t="shared" si="603"/>
        <v>12.61</v>
      </c>
      <c r="I12898" s="10">
        <f t="shared" si="604"/>
        <v>1.1127545443669022E-2</v>
      </c>
      <c r="J12898" t="str">
        <f>_xlfn.XLOOKUP(A12898,Product_Details!$A:$A,Product_Details!$G:$G,"mens")</f>
        <v>Womens</v>
      </c>
      <c r="K12898">
        <f t="shared" si="605"/>
        <v>1507</v>
      </c>
    </row>
    <row r="12899" spans="1:11" ht="15">
      <c r="A12899" t="s">
        <v>35</v>
      </c>
      <c r="B12899">
        <v>5</v>
      </c>
      <c r="C12899">
        <v>3</v>
      </c>
      <c r="D12899" t="s">
        <v>23</v>
      </c>
      <c r="E12899" t="s">
        <v>2030</v>
      </c>
      <c r="F12899" s="1">
        <v>8.1898148148148147E-3</v>
      </c>
      <c r="G12899">
        <f>_xlfn.XLOOKUP($A12899,Product_pricing!$B:$B,Product_pricing!$C:$C)</f>
        <v>32</v>
      </c>
      <c r="H12899">
        <f t="shared" si="603"/>
        <v>155.19999999999999</v>
      </c>
      <c r="I12899" s="10">
        <f t="shared" si="604"/>
        <v>0.1369544054605418</v>
      </c>
      <c r="J12899" t="str">
        <f>_xlfn.XLOOKUP(A12899,Product_Details!$A:$A,Product_Details!$G:$G,"mens")</f>
        <v>Womens</v>
      </c>
      <c r="K12899">
        <f t="shared" si="605"/>
        <v>1507</v>
      </c>
    </row>
    <row r="12900" spans="1:11" ht="15">
      <c r="A12900" t="s">
        <v>29</v>
      </c>
      <c r="B12900">
        <v>5</v>
      </c>
      <c r="C12900">
        <v>3</v>
      </c>
      <c r="D12900" t="s">
        <v>23</v>
      </c>
      <c r="E12900" t="s">
        <v>2030</v>
      </c>
      <c r="F12900" s="1">
        <v>8.1898148148148147E-3</v>
      </c>
      <c r="G12900">
        <f>_xlfn.XLOOKUP($A12900,Product_pricing!$B:$B,Product_pricing!$C:$C)</f>
        <v>10</v>
      </c>
      <c r="H12900">
        <f t="shared" si="603"/>
        <v>48.5</v>
      </c>
      <c r="I12900" s="10">
        <f t="shared" si="604"/>
        <v>4.2798251706419314E-2</v>
      </c>
      <c r="J12900" t="str">
        <f>_xlfn.XLOOKUP(A12900,Product_Details!$A:$A,Product_Details!$G:$G,"mens")</f>
        <v>Womens</v>
      </c>
      <c r="K12900">
        <f t="shared" si="605"/>
        <v>1507</v>
      </c>
    </row>
    <row r="12901" spans="1:11" ht="15">
      <c r="A12901" t="s">
        <v>36</v>
      </c>
      <c r="B12901">
        <v>2</v>
      </c>
      <c r="C12901">
        <v>3</v>
      </c>
      <c r="D12901" t="s">
        <v>23</v>
      </c>
      <c r="E12901" t="s">
        <v>2030</v>
      </c>
      <c r="F12901" s="1">
        <v>8.1898148148148147E-3</v>
      </c>
      <c r="G12901">
        <f>_xlfn.XLOOKUP($A12901,Product_pricing!$B:$B,Product_pricing!$C:$C)</f>
        <v>23</v>
      </c>
      <c r="H12901">
        <f t="shared" si="603"/>
        <v>44.62</v>
      </c>
      <c r="I12901" s="10">
        <f t="shared" si="604"/>
        <v>3.937439156990577E-2</v>
      </c>
      <c r="J12901" t="str">
        <f>_xlfn.XLOOKUP(A12901,Product_Details!$A:$A,Product_Details!$G:$G,"mens")</f>
        <v>Womens</v>
      </c>
      <c r="K12901">
        <f t="shared" si="605"/>
        <v>1507</v>
      </c>
    </row>
    <row r="12902" spans="1:11" ht="15">
      <c r="A12902" t="s">
        <v>30</v>
      </c>
      <c r="B12902">
        <v>1</v>
      </c>
      <c r="C12902">
        <v>3</v>
      </c>
      <c r="D12902" t="s">
        <v>23</v>
      </c>
      <c r="E12902" t="s">
        <v>2030</v>
      </c>
      <c r="F12902" s="1">
        <v>8.1898148148148147E-3</v>
      </c>
      <c r="G12902">
        <f>_xlfn.XLOOKUP($A12902,Product_pricing!$B:$B,Product_pricing!$C:$C)</f>
        <v>19</v>
      </c>
      <c r="H12902">
        <f t="shared" si="603"/>
        <v>18.43</v>
      </c>
      <c r="I12902" s="10">
        <f t="shared" si="604"/>
        <v>1.6263335648439341E-2</v>
      </c>
      <c r="J12902" t="str">
        <f>_xlfn.XLOOKUP(A12902,Product_Details!$A:$A,Product_Details!$G:$G,"mens")</f>
        <v>Womens</v>
      </c>
      <c r="K12902">
        <f t="shared" si="605"/>
        <v>1507</v>
      </c>
    </row>
    <row r="12903" spans="1:11" ht="15">
      <c r="A12903" t="s">
        <v>32</v>
      </c>
      <c r="B12903">
        <v>5</v>
      </c>
      <c r="C12903">
        <v>3</v>
      </c>
      <c r="D12903" t="s">
        <v>23</v>
      </c>
      <c r="E12903" t="s">
        <v>2030</v>
      </c>
      <c r="F12903" s="1">
        <v>8.1898148148148147E-3</v>
      </c>
      <c r="G12903">
        <f>_xlfn.XLOOKUP($A12903,Product_pricing!$B:$B,Product_pricing!$C:$C)</f>
        <v>36</v>
      </c>
      <c r="H12903">
        <f t="shared" si="603"/>
        <v>174.6</v>
      </c>
      <c r="I12903" s="10">
        <f t="shared" si="604"/>
        <v>0.15407370614310956</v>
      </c>
      <c r="J12903" t="str">
        <f>_xlfn.XLOOKUP(A12903,Product_Details!$A:$A,Product_Details!$G:$G,"mens")</f>
        <v>Mens</v>
      </c>
      <c r="K12903">
        <f t="shared" si="605"/>
        <v>2520</v>
      </c>
    </row>
    <row r="12904" spans="1:11" ht="15">
      <c r="A12904" t="s">
        <v>26</v>
      </c>
      <c r="B12904">
        <v>2</v>
      </c>
      <c r="C12904">
        <v>3</v>
      </c>
      <c r="D12904" t="s">
        <v>23</v>
      </c>
      <c r="E12904" t="s">
        <v>2030</v>
      </c>
      <c r="F12904" s="1">
        <v>8.1898148148148147E-3</v>
      </c>
      <c r="G12904">
        <f>_xlfn.XLOOKUP($A12904,Product_pricing!$B:$B,Product_pricing!$C:$C)</f>
        <v>17</v>
      </c>
      <c r="H12904">
        <f t="shared" si="603"/>
        <v>32.979999999999997</v>
      </c>
      <c r="I12904" s="10">
        <f t="shared" si="604"/>
        <v>2.910281116036513E-2</v>
      </c>
      <c r="J12904" t="str">
        <f>_xlfn.XLOOKUP(A12904,Product_Details!$A:$A,Product_Details!$G:$G,"mens")</f>
        <v>Mens</v>
      </c>
      <c r="K12904">
        <f t="shared" si="605"/>
        <v>2520</v>
      </c>
    </row>
    <row r="12905" spans="1:11" ht="15">
      <c r="A12905" t="s">
        <v>27</v>
      </c>
      <c r="B12905">
        <v>4</v>
      </c>
      <c r="C12905">
        <v>3</v>
      </c>
      <c r="D12905" t="s">
        <v>23</v>
      </c>
      <c r="E12905" t="s">
        <v>2030</v>
      </c>
      <c r="F12905" s="1">
        <v>8.1898148148148147E-3</v>
      </c>
      <c r="G12905">
        <f>_xlfn.XLOOKUP($A12905,Product_pricing!$B:$B,Product_pricing!$C:$C)</f>
        <v>29</v>
      </c>
      <c r="H12905">
        <f t="shared" si="603"/>
        <v>112.52</v>
      </c>
      <c r="I12905" s="10">
        <f t="shared" si="604"/>
        <v>9.929194395889282E-2</v>
      </c>
      <c r="J12905" t="str">
        <f>_xlfn.XLOOKUP(A12905,Product_Details!$A:$A,Product_Details!$G:$G,"mens")</f>
        <v>Mens</v>
      </c>
      <c r="K12905">
        <f t="shared" si="605"/>
        <v>2520</v>
      </c>
    </row>
    <row r="12906" spans="1:11" ht="15">
      <c r="A12906" t="s">
        <v>22</v>
      </c>
      <c r="B12906">
        <v>4</v>
      </c>
      <c r="C12906">
        <v>4</v>
      </c>
      <c r="D12906" t="s">
        <v>23</v>
      </c>
      <c r="E12906" t="s">
        <v>2031</v>
      </c>
      <c r="F12906" s="1">
        <v>1.6554398148148148E-2</v>
      </c>
      <c r="G12906">
        <f>_xlfn.XLOOKUP($A12906,Product_pricing!$B:$B,Product_pricing!$C:$C)</f>
        <v>13</v>
      </c>
      <c r="H12906">
        <f t="shared" si="603"/>
        <v>49.92</v>
      </c>
      <c r="I12906" s="10">
        <f t="shared" si="604"/>
        <v>4.4051313921328918E-2</v>
      </c>
      <c r="J12906" t="str">
        <f>_xlfn.XLOOKUP(A12906,Product_Details!$A:$A,Product_Details!$G:$G,"mens")</f>
        <v>Womens</v>
      </c>
      <c r="K12906">
        <f t="shared" si="605"/>
        <v>1883.75</v>
      </c>
    </row>
    <row r="12907" spans="1:11" ht="15">
      <c r="A12907" t="s">
        <v>29</v>
      </c>
      <c r="B12907">
        <v>5</v>
      </c>
      <c r="C12907">
        <v>4</v>
      </c>
      <c r="D12907" t="s">
        <v>23</v>
      </c>
      <c r="E12907" t="s">
        <v>2031</v>
      </c>
      <c r="F12907" s="1">
        <v>1.6554398148148148E-2</v>
      </c>
      <c r="G12907">
        <f>_xlfn.XLOOKUP($A12907,Product_pricing!$B:$B,Product_pricing!$C:$C)</f>
        <v>10</v>
      </c>
      <c r="H12907">
        <f t="shared" si="603"/>
        <v>48</v>
      </c>
      <c r="I12907" s="10">
        <f t="shared" si="604"/>
        <v>4.2357032616662418E-2</v>
      </c>
      <c r="J12907" t="str">
        <f>_xlfn.XLOOKUP(A12907,Product_Details!$A:$A,Product_Details!$G:$G,"mens")</f>
        <v>Womens</v>
      </c>
      <c r="K12907">
        <f t="shared" si="605"/>
        <v>1883.75</v>
      </c>
    </row>
    <row r="12908" spans="1:11" ht="15">
      <c r="A12908" t="s">
        <v>36</v>
      </c>
      <c r="B12908">
        <v>2</v>
      </c>
      <c r="C12908">
        <v>4</v>
      </c>
      <c r="D12908" t="s">
        <v>23</v>
      </c>
      <c r="E12908" t="s">
        <v>2031</v>
      </c>
      <c r="F12908" s="1">
        <v>1.6554398148148148E-2</v>
      </c>
      <c r="G12908">
        <f>_xlfn.XLOOKUP($A12908,Product_pricing!$B:$B,Product_pricing!$C:$C)</f>
        <v>23</v>
      </c>
      <c r="H12908">
        <f t="shared" si="603"/>
        <v>44.16</v>
      </c>
      <c r="I12908" s="10">
        <f t="shared" si="604"/>
        <v>3.896847000732942E-2</v>
      </c>
      <c r="J12908" t="str">
        <f>_xlfn.XLOOKUP(A12908,Product_Details!$A:$A,Product_Details!$G:$G,"mens")</f>
        <v>Womens</v>
      </c>
      <c r="K12908">
        <f t="shared" si="605"/>
        <v>1883.75</v>
      </c>
    </row>
    <row r="12909" spans="1:11" ht="15">
      <c r="A12909" t="s">
        <v>30</v>
      </c>
      <c r="B12909">
        <v>4</v>
      </c>
      <c r="C12909">
        <v>4</v>
      </c>
      <c r="D12909" t="s">
        <v>23</v>
      </c>
      <c r="E12909" t="s">
        <v>2031</v>
      </c>
      <c r="F12909" s="1">
        <v>1.6554398148148148E-2</v>
      </c>
      <c r="G12909">
        <f>_xlfn.XLOOKUP($A12909,Product_pricing!$B:$B,Product_pricing!$C:$C)</f>
        <v>19</v>
      </c>
      <c r="H12909">
        <f t="shared" si="603"/>
        <v>72.959999999999994</v>
      </c>
      <c r="I12909" s="10">
        <f t="shared" si="604"/>
        <v>6.438268957732686E-2</v>
      </c>
      <c r="J12909" t="str">
        <f>_xlfn.XLOOKUP(A12909,Product_Details!$A:$A,Product_Details!$G:$G,"mens")</f>
        <v>Womens</v>
      </c>
      <c r="K12909">
        <f t="shared" si="605"/>
        <v>1883.75</v>
      </c>
    </row>
    <row r="12910" spans="1:11" ht="15">
      <c r="A12910" t="s">
        <v>41</v>
      </c>
      <c r="B12910">
        <v>1</v>
      </c>
      <c r="C12910">
        <v>4</v>
      </c>
      <c r="D12910" t="s">
        <v>23</v>
      </c>
      <c r="E12910" t="s">
        <v>2031</v>
      </c>
      <c r="F12910" s="1">
        <v>1.6554398148148148E-2</v>
      </c>
      <c r="G12910">
        <f>_xlfn.XLOOKUP($A12910,Product_pricing!$B:$B,Product_pricing!$C:$C)</f>
        <v>10</v>
      </c>
      <c r="H12910">
        <f t="shared" si="603"/>
        <v>9.6</v>
      </c>
      <c r="I12910" s="10">
        <f t="shared" si="604"/>
        <v>8.4714065233324823E-3</v>
      </c>
      <c r="J12910" t="str">
        <f>_xlfn.XLOOKUP(A12910,Product_Details!$A:$A,Product_Details!$G:$G,"mens")</f>
        <v>Mens</v>
      </c>
      <c r="K12910">
        <f t="shared" si="605"/>
        <v>3780</v>
      </c>
    </row>
    <row r="12911" spans="1:11" ht="15">
      <c r="A12911" t="s">
        <v>31</v>
      </c>
      <c r="B12911">
        <v>1</v>
      </c>
      <c r="C12911">
        <v>4</v>
      </c>
      <c r="D12911" t="s">
        <v>23</v>
      </c>
      <c r="E12911" t="s">
        <v>2031</v>
      </c>
      <c r="F12911" s="1">
        <v>1.6554398148148148E-2</v>
      </c>
      <c r="G12911">
        <f>_xlfn.XLOOKUP($A12911,Product_pricing!$B:$B,Product_pricing!$C:$C)</f>
        <v>57</v>
      </c>
      <c r="H12911">
        <f t="shared" si="603"/>
        <v>54.72</v>
      </c>
      <c r="I12911" s="10">
        <f t="shared" si="604"/>
        <v>4.8287017182995155E-2</v>
      </c>
      <c r="J12911" t="str">
        <f>_xlfn.XLOOKUP(A12911,Product_Details!$A:$A,Product_Details!$G:$G,"mens")</f>
        <v>Mens</v>
      </c>
      <c r="K12911">
        <f t="shared" si="605"/>
        <v>3780</v>
      </c>
    </row>
    <row r="12912" spans="1:11" ht="15">
      <c r="A12912" t="s">
        <v>22</v>
      </c>
      <c r="B12912">
        <v>4</v>
      </c>
      <c r="C12912">
        <v>18</v>
      </c>
      <c r="D12912" t="s">
        <v>23</v>
      </c>
      <c r="E12912" t="s">
        <v>2032</v>
      </c>
      <c r="F12912" s="1">
        <v>1.1020833333333334E-2</v>
      </c>
      <c r="G12912">
        <f>_xlfn.XLOOKUP($A12912,Product_pricing!$B:$B,Product_pricing!$C:$C)</f>
        <v>13</v>
      </c>
      <c r="H12912">
        <f t="shared" si="603"/>
        <v>42.64</v>
      </c>
      <c r="I12912" s="10">
        <f t="shared" si="604"/>
        <v>3.7627163974468449E-2</v>
      </c>
      <c r="J12912" t="str">
        <f>_xlfn.XLOOKUP(A12912,Product_Details!$A:$A,Product_Details!$G:$G,"mens")</f>
        <v>Womens</v>
      </c>
      <c r="K12912">
        <f t="shared" si="605"/>
        <v>1507</v>
      </c>
    </row>
    <row r="12913" spans="1:11" ht="15">
      <c r="A12913" t="s">
        <v>35</v>
      </c>
      <c r="B12913">
        <v>2</v>
      </c>
      <c r="C12913">
        <v>18</v>
      </c>
      <c r="D12913" t="s">
        <v>23</v>
      </c>
      <c r="E12913" t="s">
        <v>2032</v>
      </c>
      <c r="F12913" s="1">
        <v>1.1020833333333334E-2</v>
      </c>
      <c r="G12913">
        <f>_xlfn.XLOOKUP($A12913,Product_pricing!$B:$B,Product_pricing!$C:$C)</f>
        <v>32</v>
      </c>
      <c r="H12913">
        <f t="shared" si="603"/>
        <v>52.480000000000004</v>
      </c>
      <c r="I12913" s="10">
        <f t="shared" si="604"/>
        <v>4.6310355660884241E-2</v>
      </c>
      <c r="J12913" t="str">
        <f>_xlfn.XLOOKUP(A12913,Product_Details!$A:$A,Product_Details!$G:$G,"mens")</f>
        <v>Womens</v>
      </c>
      <c r="K12913">
        <f t="shared" si="605"/>
        <v>1507</v>
      </c>
    </row>
    <row r="12914" spans="1:11" ht="15">
      <c r="A12914" t="s">
        <v>29</v>
      </c>
      <c r="B12914">
        <v>4</v>
      </c>
      <c r="C12914">
        <v>18</v>
      </c>
      <c r="D12914" t="s">
        <v>23</v>
      </c>
      <c r="E12914" t="s">
        <v>2032</v>
      </c>
      <c r="F12914" s="1">
        <v>1.1020833333333334E-2</v>
      </c>
      <c r="G12914">
        <f>_xlfn.XLOOKUP($A12914,Product_pricing!$B:$B,Product_pricing!$C:$C)</f>
        <v>10</v>
      </c>
      <c r="H12914">
        <f t="shared" si="603"/>
        <v>32.800000000000004</v>
      </c>
      <c r="I12914" s="10">
        <f t="shared" si="604"/>
        <v>2.8943972288052656E-2</v>
      </c>
      <c r="J12914" t="str">
        <f>_xlfn.XLOOKUP(A12914,Product_Details!$A:$A,Product_Details!$G:$G,"mens")</f>
        <v>Womens</v>
      </c>
      <c r="K12914">
        <f t="shared" si="605"/>
        <v>1507</v>
      </c>
    </row>
    <row r="12915" spans="1:11" ht="15">
      <c r="A12915" t="s">
        <v>30</v>
      </c>
      <c r="B12915">
        <v>5</v>
      </c>
      <c r="C12915">
        <v>18</v>
      </c>
      <c r="D12915" t="s">
        <v>23</v>
      </c>
      <c r="E12915" t="s">
        <v>2032</v>
      </c>
      <c r="F12915" s="1">
        <v>1.1020833333333334E-2</v>
      </c>
      <c r="G12915">
        <f>_xlfn.XLOOKUP($A12915,Product_pricing!$B:$B,Product_pricing!$C:$C)</f>
        <v>19</v>
      </c>
      <c r="H12915">
        <f t="shared" si="603"/>
        <v>77.900000000000006</v>
      </c>
      <c r="I12915" s="10">
        <f t="shared" si="604"/>
        <v>6.8741934184125053E-2</v>
      </c>
      <c r="J12915" t="str">
        <f>_xlfn.XLOOKUP(A12915,Product_Details!$A:$A,Product_Details!$G:$G,"mens")</f>
        <v>Womens</v>
      </c>
      <c r="K12915">
        <f t="shared" si="605"/>
        <v>1507</v>
      </c>
    </row>
    <row r="12916" spans="1:11" ht="15">
      <c r="A12916" t="s">
        <v>38</v>
      </c>
      <c r="B12916">
        <v>4</v>
      </c>
      <c r="C12916">
        <v>18</v>
      </c>
      <c r="D12916" t="s">
        <v>23</v>
      </c>
      <c r="E12916" t="s">
        <v>2032</v>
      </c>
      <c r="F12916" s="1">
        <v>1.1020833333333334E-2</v>
      </c>
      <c r="G12916">
        <f>_xlfn.XLOOKUP($A12916,Product_pricing!$B:$B,Product_pricing!$C:$C)</f>
        <v>54</v>
      </c>
      <c r="H12916">
        <f t="shared" si="603"/>
        <v>177.12</v>
      </c>
      <c r="I12916" s="10">
        <f t="shared" si="604"/>
        <v>0.15629745035548434</v>
      </c>
      <c r="J12916" t="str">
        <f>_xlfn.XLOOKUP(A12916,Product_Details!$A:$A,Product_Details!$G:$G,"mens")</f>
        <v>Womens</v>
      </c>
      <c r="K12916">
        <f t="shared" si="605"/>
        <v>1507</v>
      </c>
    </row>
    <row r="12917" spans="1:11" ht="15">
      <c r="A12917" t="s">
        <v>25</v>
      </c>
      <c r="B12917">
        <v>4</v>
      </c>
      <c r="C12917">
        <v>18</v>
      </c>
      <c r="D12917" t="s">
        <v>23</v>
      </c>
      <c r="E12917" t="s">
        <v>2032</v>
      </c>
      <c r="F12917" s="1">
        <v>1.1020833333333334E-2</v>
      </c>
      <c r="G12917">
        <f>_xlfn.XLOOKUP($A12917,Product_pricing!$B:$B,Product_pricing!$C:$C)</f>
        <v>40</v>
      </c>
      <c r="H12917">
        <f t="shared" si="603"/>
        <v>131.20000000000002</v>
      </c>
      <c r="I12917" s="10">
        <f t="shared" si="604"/>
        <v>0.11577588915221063</v>
      </c>
      <c r="J12917" t="str">
        <f>_xlfn.XLOOKUP(A12917,Product_Details!$A:$A,Product_Details!$G:$G,"mens")</f>
        <v>Mens</v>
      </c>
      <c r="K12917">
        <f t="shared" si="605"/>
        <v>2520</v>
      </c>
    </row>
    <row r="12918" spans="1:11" ht="15">
      <c r="A12918" t="s">
        <v>41</v>
      </c>
      <c r="B12918">
        <v>5</v>
      </c>
      <c r="C12918">
        <v>18</v>
      </c>
      <c r="D12918" t="s">
        <v>23</v>
      </c>
      <c r="E12918" t="s">
        <v>2032</v>
      </c>
      <c r="F12918" s="1">
        <v>1.1020833333333334E-2</v>
      </c>
      <c r="G12918">
        <f>_xlfn.XLOOKUP($A12918,Product_pricing!$B:$B,Product_pricing!$C:$C)</f>
        <v>10</v>
      </c>
      <c r="H12918">
        <f t="shared" si="603"/>
        <v>41</v>
      </c>
      <c r="I12918" s="10">
        <f t="shared" si="604"/>
        <v>3.6179965360065812E-2</v>
      </c>
      <c r="J12918" t="str">
        <f>_xlfn.XLOOKUP(A12918,Product_Details!$A:$A,Product_Details!$G:$G,"mens")</f>
        <v>Mens</v>
      </c>
      <c r="K12918">
        <f t="shared" si="605"/>
        <v>2520</v>
      </c>
    </row>
    <row r="12919" spans="1:11" ht="15">
      <c r="A12919" t="s">
        <v>27</v>
      </c>
      <c r="B12919">
        <v>4</v>
      </c>
      <c r="C12919">
        <v>18</v>
      </c>
      <c r="D12919" t="s">
        <v>23</v>
      </c>
      <c r="E12919" t="s">
        <v>2032</v>
      </c>
      <c r="F12919" s="1">
        <v>1.1020833333333334E-2</v>
      </c>
      <c r="G12919">
        <f>_xlfn.XLOOKUP($A12919,Product_pricing!$B:$B,Product_pricing!$C:$C)</f>
        <v>29</v>
      </c>
      <c r="H12919">
        <f t="shared" si="603"/>
        <v>95.12</v>
      </c>
      <c r="I12919" s="10">
        <f t="shared" si="604"/>
        <v>8.3937519635352703E-2</v>
      </c>
      <c r="J12919" t="str">
        <f>_xlfn.XLOOKUP(A12919,Product_Details!$A:$A,Product_Details!$G:$G,"mens")</f>
        <v>Mens</v>
      </c>
      <c r="K12919">
        <f t="shared" si="605"/>
        <v>2520</v>
      </c>
    </row>
    <row r="12920" spans="1:11" ht="15">
      <c r="A12920" t="s">
        <v>36</v>
      </c>
      <c r="B12920">
        <v>4</v>
      </c>
      <c r="C12920">
        <v>5</v>
      </c>
      <c r="D12920" t="s">
        <v>23</v>
      </c>
      <c r="E12920" t="s">
        <v>2033</v>
      </c>
      <c r="F12920" s="1">
        <v>2.5883101851851855E-2</v>
      </c>
      <c r="G12920">
        <f>_xlfn.XLOOKUP($A12920,Product_pricing!$B:$B,Product_pricing!$C:$C)</f>
        <v>23</v>
      </c>
      <c r="H12920">
        <f t="shared" si="603"/>
        <v>87.399999999999991</v>
      </c>
      <c r="I12920" s="10">
        <f t="shared" si="604"/>
        <v>7.7125096889506153E-2</v>
      </c>
      <c r="J12920" t="str">
        <f>_xlfn.XLOOKUP(A12920,Product_Details!$A:$A,Product_Details!$G:$G,"mens")</f>
        <v>Womens</v>
      </c>
      <c r="K12920">
        <f t="shared" si="605"/>
        <v>2511.6666666666665</v>
      </c>
    </row>
    <row r="12921" spans="1:11" ht="15">
      <c r="A12921" t="s">
        <v>30</v>
      </c>
      <c r="B12921">
        <v>3</v>
      </c>
      <c r="C12921">
        <v>5</v>
      </c>
      <c r="D12921" t="s">
        <v>23</v>
      </c>
      <c r="E12921" t="s">
        <v>2033</v>
      </c>
      <c r="F12921" s="1">
        <v>2.5883101851851855E-2</v>
      </c>
      <c r="G12921">
        <f>_xlfn.XLOOKUP($A12921,Product_pricing!$B:$B,Product_pricing!$C:$C)</f>
        <v>19</v>
      </c>
      <c r="H12921">
        <f t="shared" si="603"/>
        <v>54.15</v>
      </c>
      <c r="I12921" s="10">
        <f t="shared" si="604"/>
        <v>4.7784027420672288E-2</v>
      </c>
      <c r="J12921" t="str">
        <f>_xlfn.XLOOKUP(A12921,Product_Details!$A:$A,Product_Details!$G:$G,"mens")</f>
        <v>Womens</v>
      </c>
      <c r="K12921">
        <f t="shared" si="605"/>
        <v>2511.6666666666665</v>
      </c>
    </row>
    <row r="12922" spans="1:11" ht="15">
      <c r="A12922" t="s">
        <v>38</v>
      </c>
      <c r="B12922">
        <v>5</v>
      </c>
      <c r="C12922">
        <v>5</v>
      </c>
      <c r="D12922" t="s">
        <v>23</v>
      </c>
      <c r="E12922" t="s">
        <v>2033</v>
      </c>
      <c r="F12922" s="1">
        <v>2.5883101851851855E-2</v>
      </c>
      <c r="G12922">
        <f>_xlfn.XLOOKUP($A12922,Product_pricing!$B:$B,Product_pricing!$C:$C)</f>
        <v>54</v>
      </c>
      <c r="H12922">
        <f t="shared" si="603"/>
        <v>256.5</v>
      </c>
      <c r="I12922" s="10">
        <f t="shared" si="604"/>
        <v>0.22634539304528978</v>
      </c>
      <c r="J12922" t="str">
        <f>_xlfn.XLOOKUP(A12922,Product_Details!$A:$A,Product_Details!$G:$G,"mens")</f>
        <v>Womens</v>
      </c>
      <c r="K12922">
        <f t="shared" si="605"/>
        <v>2511.6666666666665</v>
      </c>
    </row>
    <row r="12923" spans="1:11" ht="15">
      <c r="A12923" t="s">
        <v>41</v>
      </c>
      <c r="B12923">
        <v>4</v>
      </c>
      <c r="C12923">
        <v>5</v>
      </c>
      <c r="D12923" t="s">
        <v>23</v>
      </c>
      <c r="E12923" t="s">
        <v>2033</v>
      </c>
      <c r="F12923" s="1">
        <v>2.5883101851851855E-2</v>
      </c>
      <c r="G12923">
        <f>_xlfn.XLOOKUP($A12923,Product_pricing!$B:$B,Product_pricing!$C:$C)</f>
        <v>10</v>
      </c>
      <c r="H12923">
        <f t="shared" si="603"/>
        <v>38</v>
      </c>
      <c r="I12923" s="10">
        <f t="shared" si="604"/>
        <v>3.3532650821524415E-2</v>
      </c>
      <c r="J12923" t="str">
        <f>_xlfn.XLOOKUP(A12923,Product_Details!$A:$A,Product_Details!$G:$G,"mens")</f>
        <v>Mens</v>
      </c>
      <c r="K12923">
        <f t="shared" si="605"/>
        <v>2520</v>
      </c>
    </row>
    <row r="12924" spans="1:11" ht="15">
      <c r="A12924" t="s">
        <v>31</v>
      </c>
      <c r="B12924">
        <v>4</v>
      </c>
      <c r="C12924">
        <v>5</v>
      </c>
      <c r="D12924" t="s">
        <v>23</v>
      </c>
      <c r="E12924" t="s">
        <v>2033</v>
      </c>
      <c r="F12924" s="1">
        <v>2.5883101851851855E-2</v>
      </c>
      <c r="G12924">
        <f>_xlfn.XLOOKUP($A12924,Product_pricing!$B:$B,Product_pricing!$C:$C)</f>
        <v>57</v>
      </c>
      <c r="H12924">
        <f t="shared" si="603"/>
        <v>216.6</v>
      </c>
      <c r="I12924" s="10">
        <f t="shared" si="604"/>
        <v>0.19113610968268915</v>
      </c>
      <c r="J12924" t="str">
        <f>_xlfn.XLOOKUP(A12924,Product_Details!$A:$A,Product_Details!$G:$G,"mens")</f>
        <v>Mens</v>
      </c>
      <c r="K12924">
        <f t="shared" si="605"/>
        <v>2520</v>
      </c>
    </row>
    <row r="12925" spans="1:11" ht="15">
      <c r="A12925" t="s">
        <v>26</v>
      </c>
      <c r="B12925">
        <v>5</v>
      </c>
      <c r="C12925">
        <v>5</v>
      </c>
      <c r="D12925" t="s">
        <v>23</v>
      </c>
      <c r="E12925" t="s">
        <v>2033</v>
      </c>
      <c r="F12925" s="1">
        <v>2.5883101851851855E-2</v>
      </c>
      <c r="G12925">
        <f>_xlfn.XLOOKUP($A12925,Product_pricing!$B:$B,Product_pricing!$C:$C)</f>
        <v>17</v>
      </c>
      <c r="H12925">
        <f t="shared" si="603"/>
        <v>80.75</v>
      </c>
      <c r="I12925" s="10">
        <f t="shared" si="604"/>
        <v>7.1256882995739373E-2</v>
      </c>
      <c r="J12925" t="str">
        <f>_xlfn.XLOOKUP(A12925,Product_Details!$A:$A,Product_Details!$G:$G,"mens")</f>
        <v>Mens</v>
      </c>
      <c r="K12925">
        <f t="shared" si="605"/>
        <v>2520</v>
      </c>
    </row>
    <row r="12926" spans="1:11" ht="15">
      <c r="A12926" t="s">
        <v>35</v>
      </c>
      <c r="B12926">
        <v>3</v>
      </c>
      <c r="C12926">
        <v>3</v>
      </c>
      <c r="D12926" t="s">
        <v>23</v>
      </c>
      <c r="E12926" t="s">
        <v>2034</v>
      </c>
      <c r="F12926" s="1">
        <v>8.548611111111111E-3</v>
      </c>
      <c r="G12926">
        <f>_xlfn.XLOOKUP($A12926,Product_pricing!$B:$B,Product_pricing!$C:$C)</f>
        <v>32</v>
      </c>
      <c r="H12926">
        <f t="shared" si="603"/>
        <v>93.12</v>
      </c>
      <c r="I12926" s="10">
        <f t="shared" si="604"/>
        <v>8.2172643276325091E-2</v>
      </c>
      <c r="J12926" t="str">
        <f>_xlfn.XLOOKUP(A12926,Product_Details!$A:$A,Product_Details!$G:$G,"mens")</f>
        <v>Womens</v>
      </c>
      <c r="K12926">
        <f t="shared" si="605"/>
        <v>1883.75</v>
      </c>
    </row>
    <row r="12927" spans="1:11" ht="15">
      <c r="A12927" t="s">
        <v>29</v>
      </c>
      <c r="B12927">
        <v>2</v>
      </c>
      <c r="C12927">
        <v>3</v>
      </c>
      <c r="D12927" t="s">
        <v>23</v>
      </c>
      <c r="E12927" t="s">
        <v>2034</v>
      </c>
      <c r="F12927" s="1">
        <v>8.548611111111111E-3</v>
      </c>
      <c r="G12927">
        <f>_xlfn.XLOOKUP($A12927,Product_pricing!$B:$B,Product_pricing!$C:$C)</f>
        <v>10</v>
      </c>
      <c r="H12927">
        <f t="shared" si="603"/>
        <v>19.399999999999999</v>
      </c>
      <c r="I12927" s="10">
        <f t="shared" si="604"/>
        <v>1.7119300682567725E-2</v>
      </c>
      <c r="J12927" t="str">
        <f>_xlfn.XLOOKUP(A12927,Product_Details!$A:$A,Product_Details!$G:$G,"mens")</f>
        <v>Womens</v>
      </c>
      <c r="K12927">
        <f t="shared" si="605"/>
        <v>1883.75</v>
      </c>
    </row>
    <row r="12928" spans="1:11" ht="15">
      <c r="A12928" t="s">
        <v>30</v>
      </c>
      <c r="B12928">
        <v>5</v>
      </c>
      <c r="C12928">
        <v>3</v>
      </c>
      <c r="D12928" t="s">
        <v>23</v>
      </c>
      <c r="E12928" t="s">
        <v>2034</v>
      </c>
      <c r="F12928" s="1">
        <v>8.548611111111111E-3</v>
      </c>
      <c r="G12928">
        <f>_xlfn.XLOOKUP($A12928,Product_pricing!$B:$B,Product_pricing!$C:$C)</f>
        <v>19</v>
      </c>
      <c r="H12928">
        <f t="shared" si="603"/>
        <v>92.149999999999991</v>
      </c>
      <c r="I12928" s="10">
        <f t="shared" si="604"/>
        <v>8.1316678242196697E-2</v>
      </c>
      <c r="J12928" t="str">
        <f>_xlfn.XLOOKUP(A12928,Product_Details!$A:$A,Product_Details!$G:$G,"mens")</f>
        <v>Womens</v>
      </c>
      <c r="K12928">
        <f t="shared" si="605"/>
        <v>1883.75</v>
      </c>
    </row>
    <row r="12929" spans="1:11" ht="15">
      <c r="A12929" t="s">
        <v>38</v>
      </c>
      <c r="B12929">
        <v>4</v>
      </c>
      <c r="C12929">
        <v>3</v>
      </c>
      <c r="D12929" t="s">
        <v>23</v>
      </c>
      <c r="E12929" t="s">
        <v>2034</v>
      </c>
      <c r="F12929" s="1">
        <v>8.548611111111111E-3</v>
      </c>
      <c r="G12929">
        <f>_xlfn.XLOOKUP($A12929,Product_pricing!$B:$B,Product_pricing!$C:$C)</f>
        <v>54</v>
      </c>
      <c r="H12929">
        <f t="shared" si="603"/>
        <v>209.51999999999998</v>
      </c>
      <c r="I12929" s="10">
        <f t="shared" si="604"/>
        <v>0.18488844737173143</v>
      </c>
      <c r="J12929" t="str">
        <f>_xlfn.XLOOKUP(A12929,Product_Details!$A:$A,Product_Details!$G:$G,"mens")</f>
        <v>Womens</v>
      </c>
      <c r="K12929">
        <f t="shared" si="605"/>
        <v>1883.75</v>
      </c>
    </row>
    <row r="12930" spans="1:11" ht="15">
      <c r="A12930" t="s">
        <v>25</v>
      </c>
      <c r="B12930">
        <v>4</v>
      </c>
      <c r="C12930">
        <v>3</v>
      </c>
      <c r="D12930" t="s">
        <v>23</v>
      </c>
      <c r="E12930" t="s">
        <v>2034</v>
      </c>
      <c r="F12930" s="1">
        <v>8.548611111111111E-3</v>
      </c>
      <c r="G12930">
        <f>_xlfn.XLOOKUP($A12930,Product_pricing!$B:$B,Product_pricing!$C:$C)</f>
        <v>40</v>
      </c>
      <c r="H12930">
        <f t="shared" si="603"/>
        <v>155.19999999999999</v>
      </c>
      <c r="I12930" s="10">
        <f t="shared" si="604"/>
        <v>0.1369544054605418</v>
      </c>
      <c r="J12930" t="str">
        <f>_xlfn.XLOOKUP(A12930,Product_Details!$A:$A,Product_Details!$G:$G,"mens")</f>
        <v>Mens</v>
      </c>
      <c r="K12930">
        <f t="shared" si="605"/>
        <v>1512</v>
      </c>
    </row>
    <row r="12931" spans="1:11" ht="15">
      <c r="A12931" t="s">
        <v>31</v>
      </c>
      <c r="B12931">
        <v>5</v>
      </c>
      <c r="C12931">
        <v>3</v>
      </c>
      <c r="D12931" t="s">
        <v>23</v>
      </c>
      <c r="E12931" t="s">
        <v>2034</v>
      </c>
      <c r="F12931" s="1">
        <v>8.548611111111111E-3</v>
      </c>
      <c r="G12931">
        <f>_xlfn.XLOOKUP($A12931,Product_pricing!$B:$B,Product_pricing!$C:$C)</f>
        <v>57</v>
      </c>
      <c r="H12931">
        <f t="shared" ref="H12931:H12994" si="606">B12931*G12931*(1-C12931/100)</f>
        <v>276.45</v>
      </c>
      <c r="I12931" s="10">
        <f t="shared" ref="I12931:I12994" si="607">(H12931/SUM($H:$H))*1000</f>
        <v>0.24395003472659008</v>
      </c>
      <c r="J12931" t="str">
        <f>_xlfn.XLOOKUP(A12931,Product_Details!$A:$A,Product_Details!$G:$G,"mens")</f>
        <v>Mens</v>
      </c>
      <c r="K12931">
        <f t="shared" ref="K12931:K12994" si="608">COUNTIFS($J:$J, J12931) / COUNTIFS($J:$J, J12931, $E:$E, E12931)</f>
        <v>1512</v>
      </c>
    </row>
    <row r="12932" spans="1:11" ht="15">
      <c r="A12932" t="s">
        <v>32</v>
      </c>
      <c r="B12932">
        <v>3</v>
      </c>
      <c r="C12932">
        <v>3</v>
      </c>
      <c r="D12932" t="s">
        <v>23</v>
      </c>
      <c r="E12932" t="s">
        <v>2034</v>
      </c>
      <c r="F12932" s="1">
        <v>8.548611111111111E-3</v>
      </c>
      <c r="G12932">
        <f>_xlfn.XLOOKUP($A12932,Product_pricing!$B:$B,Product_pricing!$C:$C)</f>
        <v>36</v>
      </c>
      <c r="H12932">
        <f t="shared" si="606"/>
        <v>104.75999999999999</v>
      </c>
      <c r="I12932" s="10">
        <f t="shared" si="607"/>
        <v>9.2444223685865717E-2</v>
      </c>
      <c r="J12932" t="str">
        <f>_xlfn.XLOOKUP(A12932,Product_Details!$A:$A,Product_Details!$G:$G,"mens")</f>
        <v>Mens</v>
      </c>
      <c r="K12932">
        <f t="shared" si="608"/>
        <v>1512</v>
      </c>
    </row>
    <row r="12933" spans="1:11" ht="15">
      <c r="A12933" t="s">
        <v>26</v>
      </c>
      <c r="B12933">
        <v>1</v>
      </c>
      <c r="C12933">
        <v>3</v>
      </c>
      <c r="D12933" t="s">
        <v>23</v>
      </c>
      <c r="E12933" t="s">
        <v>2034</v>
      </c>
      <c r="F12933" s="1">
        <v>8.548611111111111E-3</v>
      </c>
      <c r="G12933">
        <f>_xlfn.XLOOKUP($A12933,Product_pricing!$B:$B,Product_pricing!$C:$C)</f>
        <v>17</v>
      </c>
      <c r="H12933">
        <f t="shared" si="606"/>
        <v>16.489999999999998</v>
      </c>
      <c r="I12933" s="10">
        <f t="shared" si="607"/>
        <v>1.4551405580182565E-2</v>
      </c>
      <c r="J12933" t="str">
        <f>_xlfn.XLOOKUP(A12933,Product_Details!$A:$A,Product_Details!$G:$G,"mens")</f>
        <v>Mens</v>
      </c>
      <c r="K12933">
        <f t="shared" si="608"/>
        <v>1512</v>
      </c>
    </row>
    <row r="12934" spans="1:11" ht="15">
      <c r="A12934" t="s">
        <v>27</v>
      </c>
      <c r="B12934">
        <v>3</v>
      </c>
      <c r="C12934">
        <v>3</v>
      </c>
      <c r="D12934" t="s">
        <v>23</v>
      </c>
      <c r="E12934" t="s">
        <v>2034</v>
      </c>
      <c r="F12934" s="1">
        <v>8.548611111111111E-3</v>
      </c>
      <c r="G12934">
        <f>_xlfn.XLOOKUP($A12934,Product_pricing!$B:$B,Product_pricing!$C:$C)</f>
        <v>29</v>
      </c>
      <c r="H12934">
        <f t="shared" si="606"/>
        <v>84.39</v>
      </c>
      <c r="I12934" s="10">
        <f t="shared" si="607"/>
        <v>7.4468957969169608E-2</v>
      </c>
      <c r="J12934" t="str">
        <f>_xlfn.XLOOKUP(A12934,Product_Details!$A:$A,Product_Details!$G:$G,"mens")</f>
        <v>Mens</v>
      </c>
      <c r="K12934">
        <f t="shared" si="608"/>
        <v>1512</v>
      </c>
    </row>
    <row r="12935" spans="1:11" ht="15">
      <c r="A12935" t="s">
        <v>22</v>
      </c>
      <c r="B12935">
        <v>1</v>
      </c>
      <c r="C12935">
        <v>6</v>
      </c>
      <c r="D12935" t="s">
        <v>23</v>
      </c>
      <c r="E12935" t="s">
        <v>2035</v>
      </c>
      <c r="F12935" s="1">
        <v>1.7905092592592591E-3</v>
      </c>
      <c r="G12935">
        <f>_xlfn.XLOOKUP($A12935,Product_pricing!$B:$B,Product_pricing!$C:$C)</f>
        <v>13</v>
      </c>
      <c r="H12935">
        <f t="shared" si="606"/>
        <v>12.219999999999999</v>
      </c>
      <c r="I12935" s="10">
        <f t="shared" si="607"/>
        <v>1.078339455365864E-2</v>
      </c>
      <c r="J12935" t="str">
        <f>_xlfn.XLOOKUP(A12935,Product_Details!$A:$A,Product_Details!$G:$G,"mens")</f>
        <v>Womens</v>
      </c>
      <c r="K12935">
        <f t="shared" si="608"/>
        <v>1507</v>
      </c>
    </row>
    <row r="12936" spans="1:11" ht="15">
      <c r="A12936" t="s">
        <v>35</v>
      </c>
      <c r="B12936">
        <v>3</v>
      </c>
      <c r="C12936">
        <v>6</v>
      </c>
      <c r="D12936" t="s">
        <v>23</v>
      </c>
      <c r="E12936" t="s">
        <v>2035</v>
      </c>
      <c r="F12936" s="1">
        <v>1.7905092592592591E-3</v>
      </c>
      <c r="G12936">
        <f>_xlfn.XLOOKUP($A12936,Product_pricing!$B:$B,Product_pricing!$C:$C)</f>
        <v>32</v>
      </c>
      <c r="H12936">
        <f t="shared" si="606"/>
        <v>90.24</v>
      </c>
      <c r="I12936" s="10">
        <f t="shared" si="607"/>
        <v>7.9631221319325346E-2</v>
      </c>
      <c r="J12936" t="str">
        <f>_xlfn.XLOOKUP(A12936,Product_Details!$A:$A,Product_Details!$G:$G,"mens")</f>
        <v>Womens</v>
      </c>
      <c r="K12936">
        <f t="shared" si="608"/>
        <v>1507</v>
      </c>
    </row>
    <row r="12937" spans="1:11" ht="15">
      <c r="A12937" t="s">
        <v>29</v>
      </c>
      <c r="B12937">
        <v>5</v>
      </c>
      <c r="C12937">
        <v>6</v>
      </c>
      <c r="D12937" t="s">
        <v>23</v>
      </c>
      <c r="E12937" t="s">
        <v>2035</v>
      </c>
      <c r="F12937" s="1">
        <v>1.7905092592592591E-3</v>
      </c>
      <c r="G12937">
        <f>_xlfn.XLOOKUP($A12937,Product_pricing!$B:$B,Product_pricing!$C:$C)</f>
        <v>10</v>
      </c>
      <c r="H12937">
        <f t="shared" si="606"/>
        <v>47</v>
      </c>
      <c r="I12937" s="10">
        <f t="shared" si="607"/>
        <v>4.1474594437148619E-2</v>
      </c>
      <c r="J12937" t="str">
        <f>_xlfn.XLOOKUP(A12937,Product_Details!$A:$A,Product_Details!$G:$G,"mens")</f>
        <v>Womens</v>
      </c>
      <c r="K12937">
        <f t="shared" si="608"/>
        <v>1507</v>
      </c>
    </row>
    <row r="12938" spans="1:11" ht="15">
      <c r="A12938" t="s">
        <v>36</v>
      </c>
      <c r="B12938">
        <v>1</v>
      </c>
      <c r="C12938">
        <v>6</v>
      </c>
      <c r="D12938" t="s">
        <v>23</v>
      </c>
      <c r="E12938" t="s">
        <v>2035</v>
      </c>
      <c r="F12938" s="1">
        <v>1.7905092592592591E-3</v>
      </c>
      <c r="G12938">
        <f>_xlfn.XLOOKUP($A12938,Product_pricing!$B:$B,Product_pricing!$C:$C)</f>
        <v>23</v>
      </c>
      <c r="H12938">
        <f t="shared" si="606"/>
        <v>21.619999999999997</v>
      </c>
      <c r="I12938" s="10">
        <f t="shared" si="607"/>
        <v>1.907831344108836E-2</v>
      </c>
      <c r="J12938" t="str">
        <f>_xlfn.XLOOKUP(A12938,Product_Details!$A:$A,Product_Details!$G:$G,"mens")</f>
        <v>Womens</v>
      </c>
      <c r="K12938">
        <f t="shared" si="608"/>
        <v>1507</v>
      </c>
    </row>
    <row r="12939" spans="1:11" ht="15">
      <c r="A12939" t="s">
        <v>38</v>
      </c>
      <c r="B12939">
        <v>4</v>
      </c>
      <c r="C12939">
        <v>6</v>
      </c>
      <c r="D12939" t="s">
        <v>23</v>
      </c>
      <c r="E12939" t="s">
        <v>2035</v>
      </c>
      <c r="F12939" s="1">
        <v>1.7905092592592591E-3</v>
      </c>
      <c r="G12939">
        <f>_xlfn.XLOOKUP($A12939,Product_pricing!$B:$B,Product_pricing!$C:$C)</f>
        <v>54</v>
      </c>
      <c r="H12939">
        <f t="shared" si="606"/>
        <v>203.04</v>
      </c>
      <c r="I12939" s="10">
        <f t="shared" si="607"/>
        <v>0.17917024796848202</v>
      </c>
      <c r="J12939" t="str">
        <f>_xlfn.XLOOKUP(A12939,Product_Details!$A:$A,Product_Details!$G:$G,"mens")</f>
        <v>Womens</v>
      </c>
      <c r="K12939">
        <f t="shared" si="608"/>
        <v>1507</v>
      </c>
    </row>
    <row r="12940" spans="1:11" ht="15">
      <c r="A12940" t="s">
        <v>25</v>
      </c>
      <c r="B12940">
        <v>3</v>
      </c>
      <c r="C12940">
        <v>6</v>
      </c>
      <c r="D12940" t="s">
        <v>23</v>
      </c>
      <c r="E12940" t="s">
        <v>2035</v>
      </c>
      <c r="F12940" s="1">
        <v>1.7905092592592591E-3</v>
      </c>
      <c r="G12940">
        <f>_xlfn.XLOOKUP($A12940,Product_pricing!$B:$B,Product_pricing!$C:$C)</f>
        <v>40</v>
      </c>
      <c r="H12940">
        <f t="shared" si="606"/>
        <v>112.8</v>
      </c>
      <c r="I12940" s="10">
        <f t="shared" si="607"/>
        <v>9.9539026649156676E-2</v>
      </c>
      <c r="J12940" t="str">
        <f>_xlfn.XLOOKUP(A12940,Product_Details!$A:$A,Product_Details!$G:$G,"mens")</f>
        <v>Mens</v>
      </c>
      <c r="K12940">
        <f t="shared" si="608"/>
        <v>1890</v>
      </c>
    </row>
    <row r="12941" spans="1:11" ht="15">
      <c r="A12941" t="s">
        <v>32</v>
      </c>
      <c r="B12941">
        <v>2</v>
      </c>
      <c r="C12941">
        <v>6</v>
      </c>
      <c r="D12941" t="s">
        <v>23</v>
      </c>
      <c r="E12941" t="s">
        <v>2035</v>
      </c>
      <c r="F12941" s="1">
        <v>1.7905092592592591E-3</v>
      </c>
      <c r="G12941">
        <f>_xlfn.XLOOKUP($A12941,Product_pricing!$B:$B,Product_pricing!$C:$C)</f>
        <v>36</v>
      </c>
      <c r="H12941">
        <f t="shared" si="606"/>
        <v>67.679999999999993</v>
      </c>
      <c r="I12941" s="10">
        <f t="shared" si="607"/>
        <v>5.9723415989494003E-2</v>
      </c>
      <c r="J12941" t="str">
        <f>_xlfn.XLOOKUP(A12941,Product_Details!$A:$A,Product_Details!$G:$G,"mens")</f>
        <v>Mens</v>
      </c>
      <c r="K12941">
        <f t="shared" si="608"/>
        <v>1890</v>
      </c>
    </row>
    <row r="12942" spans="1:11" ht="15">
      <c r="A12942" t="s">
        <v>26</v>
      </c>
      <c r="B12942">
        <v>4</v>
      </c>
      <c r="C12942">
        <v>6</v>
      </c>
      <c r="D12942" t="s">
        <v>23</v>
      </c>
      <c r="E12942" t="s">
        <v>2035</v>
      </c>
      <c r="F12942" s="1">
        <v>1.7905092592592591E-3</v>
      </c>
      <c r="G12942">
        <f>_xlfn.XLOOKUP($A12942,Product_pricing!$B:$B,Product_pricing!$C:$C)</f>
        <v>17</v>
      </c>
      <c r="H12942">
        <f t="shared" si="606"/>
        <v>63.919999999999995</v>
      </c>
      <c r="I12942" s="10">
        <f t="shared" si="607"/>
        <v>5.6405448434522117E-2</v>
      </c>
      <c r="J12942" t="str">
        <f>_xlfn.XLOOKUP(A12942,Product_Details!$A:$A,Product_Details!$G:$G,"mens")</f>
        <v>Mens</v>
      </c>
      <c r="K12942">
        <f t="shared" si="608"/>
        <v>1890</v>
      </c>
    </row>
    <row r="12943" spans="1:11" ht="15">
      <c r="A12943" t="s">
        <v>27</v>
      </c>
      <c r="B12943">
        <v>2</v>
      </c>
      <c r="C12943">
        <v>6</v>
      </c>
      <c r="D12943" t="s">
        <v>23</v>
      </c>
      <c r="E12943" t="s">
        <v>2035</v>
      </c>
      <c r="F12943" s="1">
        <v>1.7905092592592591E-3</v>
      </c>
      <c r="G12943">
        <f>_xlfn.XLOOKUP($A12943,Product_pricing!$B:$B,Product_pricing!$C:$C)</f>
        <v>29</v>
      </c>
      <c r="H12943">
        <f t="shared" si="606"/>
        <v>54.519999999999996</v>
      </c>
      <c r="I12943" s="10">
        <f t="shared" si="607"/>
        <v>4.8110529547092391E-2</v>
      </c>
      <c r="J12943" t="str">
        <f>_xlfn.XLOOKUP(A12943,Product_Details!$A:$A,Product_Details!$G:$G,"mens")</f>
        <v>Mens</v>
      </c>
      <c r="K12943">
        <f t="shared" si="608"/>
        <v>1890</v>
      </c>
    </row>
    <row r="12944" spans="1:11" ht="15">
      <c r="A12944" t="s">
        <v>35</v>
      </c>
      <c r="B12944">
        <v>3</v>
      </c>
      <c r="C12944">
        <v>16</v>
      </c>
      <c r="D12944" t="s">
        <v>23</v>
      </c>
      <c r="E12944" t="s">
        <v>2036</v>
      </c>
      <c r="F12944" s="1">
        <v>1.9828703703703706E-2</v>
      </c>
      <c r="G12944">
        <f>_xlfn.XLOOKUP($A12944,Product_pricing!$B:$B,Product_pricing!$C:$C)</f>
        <v>32</v>
      </c>
      <c r="H12944">
        <f t="shared" si="606"/>
        <v>80.64</v>
      </c>
      <c r="I12944" s="10">
        <f t="shared" si="607"/>
        <v>7.1159814795992857E-2</v>
      </c>
      <c r="J12944" t="str">
        <f>_xlfn.XLOOKUP(A12944,Product_Details!$A:$A,Product_Details!$G:$G,"mens")</f>
        <v>Womens</v>
      </c>
      <c r="K12944">
        <f t="shared" si="608"/>
        <v>3767.5</v>
      </c>
    </row>
    <row r="12945" spans="1:11" ht="15">
      <c r="A12945" t="s">
        <v>36</v>
      </c>
      <c r="B12945">
        <v>2</v>
      </c>
      <c r="C12945">
        <v>16</v>
      </c>
      <c r="D12945" t="s">
        <v>23</v>
      </c>
      <c r="E12945" t="s">
        <v>2036</v>
      </c>
      <c r="F12945" s="1">
        <v>1.9828703703703706E-2</v>
      </c>
      <c r="G12945">
        <f>_xlfn.XLOOKUP($A12945,Product_pricing!$B:$B,Product_pricing!$C:$C)</f>
        <v>23</v>
      </c>
      <c r="H12945">
        <f t="shared" si="606"/>
        <v>38.64</v>
      </c>
      <c r="I12945" s="10">
        <f t="shared" si="607"/>
        <v>3.4097411256413246E-2</v>
      </c>
      <c r="J12945" t="str">
        <f>_xlfn.XLOOKUP(A12945,Product_Details!$A:$A,Product_Details!$G:$G,"mens")</f>
        <v>Womens</v>
      </c>
      <c r="K12945">
        <f t="shared" si="608"/>
        <v>3767.5</v>
      </c>
    </row>
    <row r="12946" spans="1:11" ht="15">
      <c r="A12946" t="s">
        <v>25</v>
      </c>
      <c r="B12946">
        <v>5</v>
      </c>
      <c r="C12946">
        <v>16</v>
      </c>
      <c r="D12946" t="s">
        <v>23</v>
      </c>
      <c r="E12946" t="s">
        <v>2036</v>
      </c>
      <c r="F12946" s="1">
        <v>1.9828703703703706E-2</v>
      </c>
      <c r="G12946">
        <f>_xlfn.XLOOKUP($A12946,Product_pricing!$B:$B,Product_pricing!$C:$C)</f>
        <v>40</v>
      </c>
      <c r="H12946">
        <f t="shared" si="606"/>
        <v>168</v>
      </c>
      <c r="I12946" s="10">
        <f t="shared" si="607"/>
        <v>0.14824961415831844</v>
      </c>
      <c r="J12946" t="str">
        <f>_xlfn.XLOOKUP(A12946,Product_Details!$A:$A,Product_Details!$G:$G,"mens")</f>
        <v>Mens</v>
      </c>
      <c r="K12946">
        <f t="shared" si="608"/>
        <v>1890</v>
      </c>
    </row>
    <row r="12947" spans="1:11" ht="15">
      <c r="A12947" t="s">
        <v>31</v>
      </c>
      <c r="B12947">
        <v>5</v>
      </c>
      <c r="C12947">
        <v>16</v>
      </c>
      <c r="D12947" t="s">
        <v>23</v>
      </c>
      <c r="E12947" t="s">
        <v>2036</v>
      </c>
      <c r="F12947" s="1">
        <v>1.9828703703703706E-2</v>
      </c>
      <c r="G12947">
        <f>_xlfn.XLOOKUP($A12947,Product_pricing!$B:$B,Product_pricing!$C:$C)</f>
        <v>57</v>
      </c>
      <c r="H12947">
        <f t="shared" si="606"/>
        <v>239.39999999999998</v>
      </c>
      <c r="I12947" s="10">
        <f t="shared" si="607"/>
        <v>0.21125570017560377</v>
      </c>
      <c r="J12947" t="str">
        <f>_xlfn.XLOOKUP(A12947,Product_Details!$A:$A,Product_Details!$G:$G,"mens")</f>
        <v>Mens</v>
      </c>
      <c r="K12947">
        <f t="shared" si="608"/>
        <v>1890</v>
      </c>
    </row>
    <row r="12948" spans="1:11" ht="15">
      <c r="A12948" t="s">
        <v>26</v>
      </c>
      <c r="B12948">
        <v>3</v>
      </c>
      <c r="C12948">
        <v>16</v>
      </c>
      <c r="D12948" t="s">
        <v>23</v>
      </c>
      <c r="E12948" t="s">
        <v>2036</v>
      </c>
      <c r="F12948" s="1">
        <v>1.9828703703703706E-2</v>
      </c>
      <c r="G12948">
        <f>_xlfn.XLOOKUP($A12948,Product_pricing!$B:$B,Product_pricing!$C:$C)</f>
        <v>17</v>
      </c>
      <c r="H12948">
        <f t="shared" si="606"/>
        <v>42.839999999999996</v>
      </c>
      <c r="I12948" s="10">
        <f t="shared" si="607"/>
        <v>3.7803651610371199E-2</v>
      </c>
      <c r="J12948" t="str">
        <f>_xlfn.XLOOKUP(A12948,Product_Details!$A:$A,Product_Details!$G:$G,"mens")</f>
        <v>Mens</v>
      </c>
      <c r="K12948">
        <f t="shared" si="608"/>
        <v>1890</v>
      </c>
    </row>
    <row r="12949" spans="1:11" ht="15">
      <c r="A12949" t="s">
        <v>27</v>
      </c>
      <c r="B12949">
        <v>4</v>
      </c>
      <c r="C12949">
        <v>16</v>
      </c>
      <c r="D12949" t="s">
        <v>23</v>
      </c>
      <c r="E12949" t="s">
        <v>2036</v>
      </c>
      <c r="F12949" s="1">
        <v>1.9828703703703706E-2</v>
      </c>
      <c r="G12949">
        <f>_xlfn.XLOOKUP($A12949,Product_pricing!$B:$B,Product_pricing!$C:$C)</f>
        <v>29</v>
      </c>
      <c r="H12949">
        <f t="shared" si="606"/>
        <v>97.44</v>
      </c>
      <c r="I12949" s="10">
        <f t="shared" si="607"/>
        <v>8.5984776211824709E-2</v>
      </c>
      <c r="J12949" t="str">
        <f>_xlfn.XLOOKUP(A12949,Product_Details!$A:$A,Product_Details!$G:$G,"mens")</f>
        <v>Mens</v>
      </c>
      <c r="K12949">
        <f t="shared" si="608"/>
        <v>1890</v>
      </c>
    </row>
    <row r="12950" spans="1:11" ht="15">
      <c r="A12950" t="s">
        <v>22</v>
      </c>
      <c r="B12950">
        <v>4</v>
      </c>
      <c r="C12950">
        <v>14</v>
      </c>
      <c r="D12950" t="s">
        <v>33</v>
      </c>
      <c r="E12950" t="s">
        <v>2037</v>
      </c>
      <c r="F12950" s="1">
        <v>3.6068287037037038E-2</v>
      </c>
      <c r="G12950">
        <f>_xlfn.XLOOKUP($A12950,Product_pricing!$B:$B,Product_pricing!$C:$C)</f>
        <v>13</v>
      </c>
      <c r="H12950">
        <f t="shared" si="606"/>
        <v>44.72</v>
      </c>
      <c r="I12950" s="10">
        <f t="shared" si="607"/>
        <v>3.9462635387857152E-2</v>
      </c>
      <c r="J12950" t="str">
        <f>_xlfn.XLOOKUP(A12950,Product_Details!$A:$A,Product_Details!$G:$G,"mens")</f>
        <v>Womens</v>
      </c>
      <c r="K12950">
        <f t="shared" si="608"/>
        <v>1883.75</v>
      </c>
    </row>
    <row r="12951" spans="1:11" ht="15">
      <c r="A12951" t="s">
        <v>35</v>
      </c>
      <c r="B12951">
        <v>5</v>
      </c>
      <c r="C12951">
        <v>14</v>
      </c>
      <c r="D12951" t="s">
        <v>33</v>
      </c>
      <c r="E12951" t="s">
        <v>2037</v>
      </c>
      <c r="F12951" s="1">
        <v>3.6068287037037038E-2</v>
      </c>
      <c r="G12951">
        <f>_xlfn.XLOOKUP($A12951,Product_pricing!$B:$B,Product_pricing!$C:$C)</f>
        <v>32</v>
      </c>
      <c r="H12951">
        <f t="shared" si="606"/>
        <v>137.6</v>
      </c>
      <c r="I12951" s="10">
        <f t="shared" si="607"/>
        <v>0.12142349350109892</v>
      </c>
      <c r="J12951" t="str">
        <f>_xlfn.XLOOKUP(A12951,Product_Details!$A:$A,Product_Details!$G:$G,"mens")</f>
        <v>Womens</v>
      </c>
      <c r="K12951">
        <f t="shared" si="608"/>
        <v>1883.75</v>
      </c>
    </row>
    <row r="12952" spans="1:11" ht="15">
      <c r="A12952" t="s">
        <v>29</v>
      </c>
      <c r="B12952">
        <v>3</v>
      </c>
      <c r="C12952">
        <v>14</v>
      </c>
      <c r="D12952" t="s">
        <v>33</v>
      </c>
      <c r="E12952" t="s">
        <v>2037</v>
      </c>
      <c r="F12952" s="1">
        <v>3.6068287037037038E-2</v>
      </c>
      <c r="G12952">
        <f>_xlfn.XLOOKUP($A12952,Product_pricing!$B:$B,Product_pricing!$C:$C)</f>
        <v>10</v>
      </c>
      <c r="H12952">
        <f t="shared" si="606"/>
        <v>25.8</v>
      </c>
      <c r="I12952" s="10">
        <f t="shared" si="607"/>
        <v>2.276690503145605E-2</v>
      </c>
      <c r="J12952" t="str">
        <f>_xlfn.XLOOKUP(A12952,Product_Details!$A:$A,Product_Details!$G:$G,"mens")</f>
        <v>Womens</v>
      </c>
      <c r="K12952">
        <f t="shared" si="608"/>
        <v>1883.75</v>
      </c>
    </row>
    <row r="12953" spans="1:11" ht="15">
      <c r="A12953" t="s">
        <v>38</v>
      </c>
      <c r="B12953">
        <v>4</v>
      </c>
      <c r="C12953">
        <v>14</v>
      </c>
      <c r="D12953" t="s">
        <v>33</v>
      </c>
      <c r="E12953" t="s">
        <v>2037</v>
      </c>
      <c r="F12953" s="1">
        <v>3.6068287037037038E-2</v>
      </c>
      <c r="G12953">
        <f>_xlfn.XLOOKUP($A12953,Product_pricing!$B:$B,Product_pricing!$C:$C)</f>
        <v>54</v>
      </c>
      <c r="H12953">
        <f t="shared" si="606"/>
        <v>185.76</v>
      </c>
      <c r="I12953" s="10">
        <f t="shared" si="607"/>
        <v>0.16392171622648355</v>
      </c>
      <c r="J12953" t="str">
        <f>_xlfn.XLOOKUP(A12953,Product_Details!$A:$A,Product_Details!$G:$G,"mens")</f>
        <v>Womens</v>
      </c>
      <c r="K12953">
        <f t="shared" si="608"/>
        <v>1883.75</v>
      </c>
    </row>
    <row r="12954" spans="1:11" ht="15">
      <c r="A12954" t="s">
        <v>31</v>
      </c>
      <c r="B12954">
        <v>4</v>
      </c>
      <c r="C12954">
        <v>14</v>
      </c>
      <c r="D12954" t="s">
        <v>33</v>
      </c>
      <c r="E12954" t="s">
        <v>2037</v>
      </c>
      <c r="F12954" s="1">
        <v>3.6068287037037038E-2</v>
      </c>
      <c r="G12954">
        <f>_xlfn.XLOOKUP($A12954,Product_pricing!$B:$B,Product_pricing!$C:$C)</f>
        <v>57</v>
      </c>
      <c r="H12954">
        <f t="shared" si="606"/>
        <v>196.07999999999998</v>
      </c>
      <c r="I12954" s="10">
        <f t="shared" si="607"/>
        <v>0.17302847823906595</v>
      </c>
      <c r="J12954" t="str">
        <f>_xlfn.XLOOKUP(A12954,Product_Details!$A:$A,Product_Details!$G:$G,"mens")</f>
        <v>Mens</v>
      </c>
      <c r="K12954">
        <f t="shared" si="608"/>
        <v>2520</v>
      </c>
    </row>
    <row r="12955" spans="1:11" ht="15">
      <c r="A12955" t="s">
        <v>32</v>
      </c>
      <c r="B12955">
        <v>5</v>
      </c>
      <c r="C12955">
        <v>14</v>
      </c>
      <c r="D12955" t="s">
        <v>33</v>
      </c>
      <c r="E12955" t="s">
        <v>2037</v>
      </c>
      <c r="F12955" s="1">
        <v>3.6068287037037038E-2</v>
      </c>
      <c r="G12955">
        <f>_xlfn.XLOOKUP($A12955,Product_pricing!$B:$B,Product_pricing!$C:$C)</f>
        <v>36</v>
      </c>
      <c r="H12955">
        <f t="shared" si="606"/>
        <v>154.80000000000001</v>
      </c>
      <c r="I12955" s="10">
        <f t="shared" si="607"/>
        <v>0.1366014301887363</v>
      </c>
      <c r="J12955" t="str">
        <f>_xlfn.XLOOKUP(A12955,Product_Details!$A:$A,Product_Details!$G:$G,"mens")</f>
        <v>Mens</v>
      </c>
      <c r="K12955">
        <f t="shared" si="608"/>
        <v>2520</v>
      </c>
    </row>
    <row r="12956" spans="1:11" ht="15">
      <c r="A12956" t="s">
        <v>27</v>
      </c>
      <c r="B12956">
        <v>5</v>
      </c>
      <c r="C12956">
        <v>14</v>
      </c>
      <c r="D12956" t="s">
        <v>33</v>
      </c>
      <c r="E12956" t="s">
        <v>2037</v>
      </c>
      <c r="F12956" s="1">
        <v>3.6068287037037038E-2</v>
      </c>
      <c r="G12956">
        <f>_xlfn.XLOOKUP($A12956,Product_pricing!$B:$B,Product_pricing!$C:$C)</f>
        <v>29</v>
      </c>
      <c r="H12956">
        <f t="shared" si="606"/>
        <v>124.7</v>
      </c>
      <c r="I12956" s="10">
        <f t="shared" si="607"/>
        <v>0.11004004098537092</v>
      </c>
      <c r="J12956" t="str">
        <f>_xlfn.XLOOKUP(A12956,Product_Details!$A:$A,Product_Details!$G:$G,"mens")</f>
        <v>Mens</v>
      </c>
      <c r="K12956">
        <f t="shared" si="608"/>
        <v>2520</v>
      </c>
    </row>
    <row r="12957" spans="1:11" ht="15">
      <c r="A12957" t="s">
        <v>22</v>
      </c>
      <c r="B12957">
        <v>3</v>
      </c>
      <c r="C12957">
        <v>3</v>
      </c>
      <c r="D12957" t="s">
        <v>23</v>
      </c>
      <c r="E12957" t="s">
        <v>2038</v>
      </c>
      <c r="F12957" s="1">
        <v>1.8685185185185183E-2</v>
      </c>
      <c r="G12957">
        <f>_xlfn.XLOOKUP($A12957,Product_pricing!$B:$B,Product_pricing!$C:$C)</f>
        <v>13</v>
      </c>
      <c r="H12957">
        <f t="shared" si="606"/>
        <v>37.83</v>
      </c>
      <c r="I12957" s="10">
        <f t="shared" si="607"/>
        <v>3.3382636331007062E-2</v>
      </c>
      <c r="J12957" t="str">
        <f>_xlfn.XLOOKUP(A12957,Product_Details!$A:$A,Product_Details!$G:$G,"mens")</f>
        <v>Womens</v>
      </c>
      <c r="K12957">
        <f t="shared" si="608"/>
        <v>2511.6666666666665</v>
      </c>
    </row>
    <row r="12958" spans="1:11" ht="15">
      <c r="A12958" t="s">
        <v>29</v>
      </c>
      <c r="B12958">
        <v>2</v>
      </c>
      <c r="C12958">
        <v>3</v>
      </c>
      <c r="D12958" t="s">
        <v>23</v>
      </c>
      <c r="E12958" t="s">
        <v>2038</v>
      </c>
      <c r="F12958" s="1">
        <v>1.8685185185185183E-2</v>
      </c>
      <c r="G12958">
        <f>_xlfn.XLOOKUP($A12958,Product_pricing!$B:$B,Product_pricing!$C:$C)</f>
        <v>10</v>
      </c>
      <c r="H12958">
        <f t="shared" si="606"/>
        <v>19.399999999999999</v>
      </c>
      <c r="I12958" s="10">
        <f t="shared" si="607"/>
        <v>1.7119300682567725E-2</v>
      </c>
      <c r="J12958" t="str">
        <f>_xlfn.XLOOKUP(A12958,Product_Details!$A:$A,Product_Details!$G:$G,"mens")</f>
        <v>Womens</v>
      </c>
      <c r="K12958">
        <f t="shared" si="608"/>
        <v>2511.6666666666665</v>
      </c>
    </row>
    <row r="12959" spans="1:11" ht="15">
      <c r="A12959" t="s">
        <v>30</v>
      </c>
      <c r="B12959">
        <v>1</v>
      </c>
      <c r="C12959">
        <v>3</v>
      </c>
      <c r="D12959" t="s">
        <v>23</v>
      </c>
      <c r="E12959" t="s">
        <v>2038</v>
      </c>
      <c r="F12959" s="1">
        <v>1.8685185185185183E-2</v>
      </c>
      <c r="G12959">
        <f>_xlfn.XLOOKUP($A12959,Product_pricing!$B:$B,Product_pricing!$C:$C)</f>
        <v>19</v>
      </c>
      <c r="H12959">
        <f t="shared" si="606"/>
        <v>18.43</v>
      </c>
      <c r="I12959" s="10">
        <f t="shared" si="607"/>
        <v>1.6263335648439341E-2</v>
      </c>
      <c r="J12959" t="str">
        <f>_xlfn.XLOOKUP(A12959,Product_Details!$A:$A,Product_Details!$G:$G,"mens")</f>
        <v>Womens</v>
      </c>
      <c r="K12959">
        <f t="shared" si="608"/>
        <v>2511.6666666666665</v>
      </c>
    </row>
    <row r="12960" spans="1:11" ht="15">
      <c r="A12960" t="s">
        <v>25</v>
      </c>
      <c r="B12960">
        <v>3</v>
      </c>
      <c r="C12960">
        <v>3</v>
      </c>
      <c r="D12960" t="s">
        <v>23</v>
      </c>
      <c r="E12960" t="s">
        <v>2038</v>
      </c>
      <c r="F12960" s="1">
        <v>1.8685185185185183E-2</v>
      </c>
      <c r="G12960">
        <f>_xlfn.XLOOKUP($A12960,Product_pricing!$B:$B,Product_pricing!$C:$C)</f>
        <v>40</v>
      </c>
      <c r="H12960">
        <f t="shared" si="606"/>
        <v>116.39999999999999</v>
      </c>
      <c r="I12960" s="10">
        <f t="shared" si="607"/>
        <v>0.10271580409540636</v>
      </c>
      <c r="J12960" t="str">
        <f>_xlfn.XLOOKUP(A12960,Product_Details!$A:$A,Product_Details!$G:$G,"mens")</f>
        <v>Mens</v>
      </c>
      <c r="K12960">
        <f t="shared" si="608"/>
        <v>3780</v>
      </c>
    </row>
    <row r="12961" spans="1:11" ht="15">
      <c r="A12961" t="s">
        <v>31</v>
      </c>
      <c r="B12961">
        <v>1</v>
      </c>
      <c r="C12961">
        <v>3</v>
      </c>
      <c r="D12961" t="s">
        <v>23</v>
      </c>
      <c r="E12961" t="s">
        <v>2038</v>
      </c>
      <c r="F12961" s="1">
        <v>1.8685185185185183E-2</v>
      </c>
      <c r="G12961">
        <f>_xlfn.XLOOKUP($A12961,Product_pricing!$B:$B,Product_pricing!$C:$C)</f>
        <v>57</v>
      </c>
      <c r="H12961">
        <f t="shared" si="606"/>
        <v>55.29</v>
      </c>
      <c r="I12961" s="10">
        <f t="shared" si="607"/>
        <v>4.8790006945318015E-2</v>
      </c>
      <c r="J12961" t="str">
        <f>_xlfn.XLOOKUP(A12961,Product_Details!$A:$A,Product_Details!$G:$G,"mens")</f>
        <v>Mens</v>
      </c>
      <c r="K12961">
        <f t="shared" si="608"/>
        <v>3780</v>
      </c>
    </row>
    <row r="12962" spans="1:11" ht="15">
      <c r="A12962" t="s">
        <v>36</v>
      </c>
      <c r="B12962">
        <v>4</v>
      </c>
      <c r="C12962">
        <v>5</v>
      </c>
      <c r="D12962" t="s">
        <v>23</v>
      </c>
      <c r="E12962" t="s">
        <v>2039</v>
      </c>
      <c r="F12962" s="1">
        <v>3.3600694444444447E-2</v>
      </c>
      <c r="G12962">
        <f>_xlfn.XLOOKUP($A12962,Product_pricing!$B:$B,Product_pricing!$C:$C)</f>
        <v>23</v>
      </c>
      <c r="H12962">
        <f t="shared" si="606"/>
        <v>87.399999999999991</v>
      </c>
      <c r="I12962" s="10">
        <f t="shared" si="607"/>
        <v>7.7125096889506153E-2</v>
      </c>
      <c r="J12962" t="str">
        <f>_xlfn.XLOOKUP(A12962,Product_Details!$A:$A,Product_Details!$G:$G,"mens")</f>
        <v>Womens</v>
      </c>
      <c r="K12962">
        <f t="shared" si="608"/>
        <v>7535</v>
      </c>
    </row>
    <row r="12963" spans="1:11" ht="15">
      <c r="A12963" t="s">
        <v>25</v>
      </c>
      <c r="B12963">
        <v>1</v>
      </c>
      <c r="C12963">
        <v>5</v>
      </c>
      <c r="D12963" t="s">
        <v>23</v>
      </c>
      <c r="E12963" t="s">
        <v>2039</v>
      </c>
      <c r="F12963" s="1">
        <v>3.3600694444444447E-2</v>
      </c>
      <c r="G12963">
        <f>_xlfn.XLOOKUP($A12963,Product_pricing!$B:$B,Product_pricing!$C:$C)</f>
        <v>40</v>
      </c>
      <c r="H12963">
        <f t="shared" si="606"/>
        <v>38</v>
      </c>
      <c r="I12963" s="10">
        <f t="shared" si="607"/>
        <v>3.3532650821524415E-2</v>
      </c>
      <c r="J12963" t="str">
        <f>_xlfn.XLOOKUP(A12963,Product_Details!$A:$A,Product_Details!$G:$G,"mens")</f>
        <v>Mens</v>
      </c>
      <c r="K12963">
        <f t="shared" si="608"/>
        <v>2520</v>
      </c>
    </row>
    <row r="12964" spans="1:11" ht="15">
      <c r="A12964" t="s">
        <v>26</v>
      </c>
      <c r="B12964">
        <v>5</v>
      </c>
      <c r="C12964">
        <v>5</v>
      </c>
      <c r="D12964" t="s">
        <v>23</v>
      </c>
      <c r="E12964" t="s">
        <v>2039</v>
      </c>
      <c r="F12964" s="1">
        <v>3.3600694444444447E-2</v>
      </c>
      <c r="G12964">
        <f>_xlfn.XLOOKUP($A12964,Product_pricing!$B:$B,Product_pricing!$C:$C)</f>
        <v>17</v>
      </c>
      <c r="H12964">
        <f t="shared" si="606"/>
        <v>80.75</v>
      </c>
      <c r="I12964" s="10">
        <f t="shared" si="607"/>
        <v>7.1256882995739373E-2</v>
      </c>
      <c r="J12964" t="str">
        <f>_xlfn.XLOOKUP(A12964,Product_Details!$A:$A,Product_Details!$G:$G,"mens")</f>
        <v>Mens</v>
      </c>
      <c r="K12964">
        <f t="shared" si="608"/>
        <v>2520</v>
      </c>
    </row>
    <row r="12965" spans="1:11" ht="15">
      <c r="A12965" t="s">
        <v>27</v>
      </c>
      <c r="B12965">
        <v>5</v>
      </c>
      <c r="C12965">
        <v>5</v>
      </c>
      <c r="D12965" t="s">
        <v>23</v>
      </c>
      <c r="E12965" t="s">
        <v>2039</v>
      </c>
      <c r="F12965" s="1">
        <v>3.3600694444444447E-2</v>
      </c>
      <c r="G12965">
        <f>_xlfn.XLOOKUP($A12965,Product_pricing!$B:$B,Product_pricing!$C:$C)</f>
        <v>29</v>
      </c>
      <c r="H12965">
        <f t="shared" si="606"/>
        <v>137.75</v>
      </c>
      <c r="I12965" s="10">
        <f t="shared" si="607"/>
        <v>0.12155585922802599</v>
      </c>
      <c r="J12965" t="str">
        <f>_xlfn.XLOOKUP(A12965,Product_Details!$A:$A,Product_Details!$G:$G,"mens")</f>
        <v>Mens</v>
      </c>
      <c r="K12965">
        <f t="shared" si="608"/>
        <v>2520</v>
      </c>
    </row>
    <row r="12966" spans="1:11" ht="15">
      <c r="A12966" t="s">
        <v>22</v>
      </c>
      <c r="B12966">
        <v>1</v>
      </c>
      <c r="C12966">
        <v>14</v>
      </c>
      <c r="D12966" t="s">
        <v>33</v>
      </c>
      <c r="E12966" t="s">
        <v>2040</v>
      </c>
      <c r="F12966" s="1">
        <v>2.9849537037037032E-3</v>
      </c>
      <c r="G12966">
        <f>_xlfn.XLOOKUP($A12966,Product_pricing!$B:$B,Product_pricing!$C:$C)</f>
        <v>13</v>
      </c>
      <c r="H12966">
        <f t="shared" si="606"/>
        <v>11.18</v>
      </c>
      <c r="I12966" s="10">
        <f t="shared" si="607"/>
        <v>9.865658846964288E-3</v>
      </c>
      <c r="J12966" t="str">
        <f>_xlfn.XLOOKUP(A12966,Product_Details!$A:$A,Product_Details!$G:$G,"mens")</f>
        <v>Womens</v>
      </c>
      <c r="K12966">
        <f t="shared" si="608"/>
        <v>2511.6666666666665</v>
      </c>
    </row>
    <row r="12967" spans="1:11" ht="15">
      <c r="A12967" t="s">
        <v>30</v>
      </c>
      <c r="B12967">
        <v>1</v>
      </c>
      <c r="C12967">
        <v>14</v>
      </c>
      <c r="D12967" t="s">
        <v>33</v>
      </c>
      <c r="E12967" t="s">
        <v>2040</v>
      </c>
      <c r="F12967" s="1">
        <v>2.9849537037037032E-3</v>
      </c>
      <c r="G12967">
        <f>_xlfn.XLOOKUP($A12967,Product_pricing!$B:$B,Product_pricing!$C:$C)</f>
        <v>19</v>
      </c>
      <c r="H12967">
        <f t="shared" si="606"/>
        <v>16.34</v>
      </c>
      <c r="I12967" s="10">
        <f t="shared" si="607"/>
        <v>1.4419039853255497E-2</v>
      </c>
      <c r="J12967" t="str">
        <f>_xlfn.XLOOKUP(A12967,Product_Details!$A:$A,Product_Details!$G:$G,"mens")</f>
        <v>Womens</v>
      </c>
      <c r="K12967">
        <f t="shared" si="608"/>
        <v>2511.6666666666665</v>
      </c>
    </row>
    <row r="12968" spans="1:11" ht="15">
      <c r="A12968" t="s">
        <v>38</v>
      </c>
      <c r="B12968">
        <v>2</v>
      </c>
      <c r="C12968">
        <v>14</v>
      </c>
      <c r="D12968" t="s">
        <v>33</v>
      </c>
      <c r="E12968" t="s">
        <v>2040</v>
      </c>
      <c r="F12968" s="1">
        <v>2.9849537037037032E-3</v>
      </c>
      <c r="G12968">
        <f>_xlfn.XLOOKUP($A12968,Product_pricing!$B:$B,Product_pricing!$C:$C)</f>
        <v>54</v>
      </c>
      <c r="H12968">
        <f t="shared" si="606"/>
        <v>92.88</v>
      </c>
      <c r="I12968" s="10">
        <f t="shared" si="607"/>
        <v>8.1960858113241775E-2</v>
      </c>
      <c r="J12968" t="str">
        <f>_xlfn.XLOOKUP(A12968,Product_Details!$A:$A,Product_Details!$G:$G,"mens")</f>
        <v>Womens</v>
      </c>
      <c r="K12968">
        <f t="shared" si="608"/>
        <v>2511.6666666666665</v>
      </c>
    </row>
    <row r="12969" spans="1:11" ht="15">
      <c r="A12969" t="s">
        <v>41</v>
      </c>
      <c r="B12969">
        <v>4</v>
      </c>
      <c r="C12969">
        <v>14</v>
      </c>
      <c r="D12969" t="s">
        <v>33</v>
      </c>
      <c r="E12969" t="s">
        <v>2040</v>
      </c>
      <c r="F12969" s="1">
        <v>2.9849537037037032E-3</v>
      </c>
      <c r="G12969">
        <f>_xlfn.XLOOKUP($A12969,Product_pricing!$B:$B,Product_pricing!$C:$C)</f>
        <v>10</v>
      </c>
      <c r="H12969">
        <f t="shared" si="606"/>
        <v>34.4</v>
      </c>
      <c r="I12969" s="10">
        <f t="shared" si="607"/>
        <v>3.035587337527473E-2</v>
      </c>
      <c r="J12969" t="str">
        <f>_xlfn.XLOOKUP(A12969,Product_Details!$A:$A,Product_Details!$G:$G,"mens")</f>
        <v>Mens</v>
      </c>
      <c r="K12969">
        <f t="shared" si="608"/>
        <v>2520</v>
      </c>
    </row>
    <row r="12970" spans="1:11" ht="15">
      <c r="A12970" t="s">
        <v>31</v>
      </c>
      <c r="B12970">
        <v>2</v>
      </c>
      <c r="C12970">
        <v>14</v>
      </c>
      <c r="D12970" t="s">
        <v>33</v>
      </c>
      <c r="E12970" t="s">
        <v>2040</v>
      </c>
      <c r="F12970" s="1">
        <v>2.9849537037037032E-3</v>
      </c>
      <c r="G12970">
        <f>_xlfn.XLOOKUP($A12970,Product_pricing!$B:$B,Product_pricing!$C:$C)</f>
        <v>57</v>
      </c>
      <c r="H12970">
        <f t="shared" si="606"/>
        <v>98.039999999999992</v>
      </c>
      <c r="I12970" s="10">
        <f t="shared" si="607"/>
        <v>8.6514239119532974E-2</v>
      </c>
      <c r="J12970" t="str">
        <f>_xlfn.XLOOKUP(A12970,Product_Details!$A:$A,Product_Details!$G:$G,"mens")</f>
        <v>Mens</v>
      </c>
      <c r="K12970">
        <f t="shared" si="608"/>
        <v>2520</v>
      </c>
    </row>
    <row r="12971" spans="1:11" ht="15">
      <c r="A12971" t="s">
        <v>32</v>
      </c>
      <c r="B12971">
        <v>2</v>
      </c>
      <c r="C12971">
        <v>14</v>
      </c>
      <c r="D12971" t="s">
        <v>33</v>
      </c>
      <c r="E12971" t="s">
        <v>2040</v>
      </c>
      <c r="F12971" s="1">
        <v>2.9849537037037032E-3</v>
      </c>
      <c r="G12971">
        <f>_xlfn.XLOOKUP($A12971,Product_pricing!$B:$B,Product_pricing!$C:$C)</f>
        <v>36</v>
      </c>
      <c r="H12971">
        <f t="shared" si="606"/>
        <v>61.92</v>
      </c>
      <c r="I12971" s="10">
        <f t="shared" si="607"/>
        <v>5.4640572075494519E-2</v>
      </c>
      <c r="J12971" t="str">
        <f>_xlfn.XLOOKUP(A12971,Product_Details!$A:$A,Product_Details!$G:$G,"mens")</f>
        <v>Mens</v>
      </c>
      <c r="K12971">
        <f t="shared" si="608"/>
        <v>2520</v>
      </c>
    </row>
    <row r="12972" spans="1:11" ht="15">
      <c r="A12972" t="s">
        <v>29</v>
      </c>
      <c r="B12972">
        <v>3</v>
      </c>
      <c r="C12972">
        <v>4</v>
      </c>
      <c r="D12972" t="s">
        <v>23</v>
      </c>
      <c r="E12972" t="s">
        <v>2041</v>
      </c>
      <c r="F12972" s="1">
        <v>3.3289351851851855E-2</v>
      </c>
      <c r="G12972">
        <f>_xlfn.XLOOKUP($A12972,Product_pricing!$B:$B,Product_pricing!$C:$C)</f>
        <v>10</v>
      </c>
      <c r="H12972">
        <f t="shared" si="606"/>
        <v>28.799999999999997</v>
      </c>
      <c r="I12972" s="10">
        <f t="shared" si="607"/>
        <v>2.541421956999745E-2</v>
      </c>
      <c r="J12972" t="str">
        <f>_xlfn.XLOOKUP(A12972,Product_Details!$A:$A,Product_Details!$G:$G,"mens")</f>
        <v>Womens</v>
      </c>
      <c r="K12972">
        <f t="shared" si="608"/>
        <v>1883.75</v>
      </c>
    </row>
    <row r="12973" spans="1:11" ht="15">
      <c r="A12973" t="s">
        <v>36</v>
      </c>
      <c r="B12973">
        <v>1</v>
      </c>
      <c r="C12973">
        <v>4</v>
      </c>
      <c r="D12973" t="s">
        <v>23</v>
      </c>
      <c r="E12973" t="s">
        <v>2041</v>
      </c>
      <c r="F12973" s="1">
        <v>3.3289351851851855E-2</v>
      </c>
      <c r="G12973">
        <f>_xlfn.XLOOKUP($A12973,Product_pricing!$B:$B,Product_pricing!$C:$C)</f>
        <v>23</v>
      </c>
      <c r="H12973">
        <f t="shared" si="606"/>
        <v>22.08</v>
      </c>
      <c r="I12973" s="10">
        <f t="shared" si="607"/>
        <v>1.948423500366471E-2</v>
      </c>
      <c r="J12973" t="str">
        <f>_xlfn.XLOOKUP(A12973,Product_Details!$A:$A,Product_Details!$G:$G,"mens")</f>
        <v>Womens</v>
      </c>
      <c r="K12973">
        <f t="shared" si="608"/>
        <v>1883.75</v>
      </c>
    </row>
    <row r="12974" spans="1:11" ht="15">
      <c r="A12974" t="s">
        <v>30</v>
      </c>
      <c r="B12974">
        <v>4</v>
      </c>
      <c r="C12974">
        <v>4</v>
      </c>
      <c r="D12974" t="s">
        <v>23</v>
      </c>
      <c r="E12974" t="s">
        <v>2041</v>
      </c>
      <c r="F12974" s="1">
        <v>3.3289351851851855E-2</v>
      </c>
      <c r="G12974">
        <f>_xlfn.XLOOKUP($A12974,Product_pricing!$B:$B,Product_pricing!$C:$C)</f>
        <v>19</v>
      </c>
      <c r="H12974">
        <f t="shared" si="606"/>
        <v>72.959999999999994</v>
      </c>
      <c r="I12974" s="10">
        <f t="shared" si="607"/>
        <v>6.438268957732686E-2</v>
      </c>
      <c r="J12974" t="str">
        <f>_xlfn.XLOOKUP(A12974,Product_Details!$A:$A,Product_Details!$G:$G,"mens")</f>
        <v>Womens</v>
      </c>
      <c r="K12974">
        <f t="shared" si="608"/>
        <v>1883.75</v>
      </c>
    </row>
    <row r="12975" spans="1:11" ht="15">
      <c r="A12975" t="s">
        <v>38</v>
      </c>
      <c r="B12975">
        <v>1</v>
      </c>
      <c r="C12975">
        <v>4</v>
      </c>
      <c r="D12975" t="s">
        <v>23</v>
      </c>
      <c r="E12975" t="s">
        <v>2041</v>
      </c>
      <c r="F12975" s="1">
        <v>3.3289351851851855E-2</v>
      </c>
      <c r="G12975">
        <f>_xlfn.XLOOKUP($A12975,Product_pricing!$B:$B,Product_pricing!$C:$C)</f>
        <v>54</v>
      </c>
      <c r="H12975">
        <f t="shared" si="606"/>
        <v>51.839999999999996</v>
      </c>
      <c r="I12975" s="10">
        <f t="shared" si="607"/>
        <v>4.574559522599541E-2</v>
      </c>
      <c r="J12975" t="str">
        <f>_xlfn.XLOOKUP(A12975,Product_Details!$A:$A,Product_Details!$G:$G,"mens")</f>
        <v>Womens</v>
      </c>
      <c r="K12975">
        <f t="shared" si="608"/>
        <v>1883.75</v>
      </c>
    </row>
    <row r="12976" spans="1:11" ht="15">
      <c r="A12976" t="s">
        <v>41</v>
      </c>
      <c r="B12976">
        <v>4</v>
      </c>
      <c r="C12976">
        <v>4</v>
      </c>
      <c r="D12976" t="s">
        <v>23</v>
      </c>
      <c r="E12976" t="s">
        <v>2041</v>
      </c>
      <c r="F12976" s="1">
        <v>3.3289351851851855E-2</v>
      </c>
      <c r="G12976">
        <f>_xlfn.XLOOKUP($A12976,Product_pricing!$B:$B,Product_pricing!$C:$C)</f>
        <v>10</v>
      </c>
      <c r="H12976">
        <f t="shared" si="606"/>
        <v>38.4</v>
      </c>
      <c r="I12976" s="10">
        <f t="shared" si="607"/>
        <v>3.3885626093329929E-2</v>
      </c>
      <c r="J12976" t="str">
        <f>_xlfn.XLOOKUP(A12976,Product_Details!$A:$A,Product_Details!$G:$G,"mens")</f>
        <v>Mens</v>
      </c>
      <c r="K12976">
        <f t="shared" si="608"/>
        <v>3780</v>
      </c>
    </row>
    <row r="12977" spans="1:11" ht="15">
      <c r="A12977" t="s">
        <v>27</v>
      </c>
      <c r="B12977">
        <v>1</v>
      </c>
      <c r="C12977">
        <v>4</v>
      </c>
      <c r="D12977" t="s">
        <v>23</v>
      </c>
      <c r="E12977" t="s">
        <v>2041</v>
      </c>
      <c r="F12977" s="1">
        <v>3.3289351851851855E-2</v>
      </c>
      <c r="G12977">
        <f>_xlfn.XLOOKUP($A12977,Product_pricing!$B:$B,Product_pricing!$C:$C)</f>
        <v>29</v>
      </c>
      <c r="H12977">
        <f t="shared" si="606"/>
        <v>27.84</v>
      </c>
      <c r="I12977" s="10">
        <f t="shared" si="607"/>
        <v>2.4567078917664204E-2</v>
      </c>
      <c r="J12977" t="str">
        <f>_xlfn.XLOOKUP(A12977,Product_Details!$A:$A,Product_Details!$G:$G,"mens")</f>
        <v>Mens</v>
      </c>
      <c r="K12977">
        <f t="shared" si="608"/>
        <v>3780</v>
      </c>
    </row>
    <row r="12978" spans="1:11" ht="15">
      <c r="A12978" t="s">
        <v>35</v>
      </c>
      <c r="B12978">
        <v>5</v>
      </c>
      <c r="C12978">
        <v>24</v>
      </c>
      <c r="D12978" t="s">
        <v>23</v>
      </c>
      <c r="E12978" t="s">
        <v>2042</v>
      </c>
      <c r="F12978" s="1">
        <v>8.7002314814814807E-3</v>
      </c>
      <c r="G12978">
        <f>_xlfn.XLOOKUP($A12978,Product_pricing!$B:$B,Product_pricing!$C:$C)</f>
        <v>32</v>
      </c>
      <c r="H12978">
        <f t="shared" si="606"/>
        <v>121.6</v>
      </c>
      <c r="I12978" s="10">
        <f t="shared" si="607"/>
        <v>0.10730448262887812</v>
      </c>
      <c r="J12978" t="str">
        <f>_xlfn.XLOOKUP(A12978,Product_Details!$A:$A,Product_Details!$G:$G,"mens")</f>
        <v>Womens</v>
      </c>
      <c r="K12978">
        <f t="shared" si="608"/>
        <v>2511.6666666666665</v>
      </c>
    </row>
    <row r="12979" spans="1:11" ht="15">
      <c r="A12979" t="s">
        <v>29</v>
      </c>
      <c r="B12979">
        <v>2</v>
      </c>
      <c r="C12979">
        <v>24</v>
      </c>
      <c r="D12979" t="s">
        <v>23</v>
      </c>
      <c r="E12979" t="s">
        <v>2042</v>
      </c>
      <c r="F12979" s="1">
        <v>8.7002314814814807E-3</v>
      </c>
      <c r="G12979">
        <f>_xlfn.XLOOKUP($A12979,Product_pricing!$B:$B,Product_pricing!$C:$C)</f>
        <v>10</v>
      </c>
      <c r="H12979">
        <f t="shared" si="606"/>
        <v>15.2</v>
      </c>
      <c r="I12979" s="10">
        <f t="shared" si="607"/>
        <v>1.3413060328609765E-2</v>
      </c>
      <c r="J12979" t="str">
        <f>_xlfn.XLOOKUP(A12979,Product_Details!$A:$A,Product_Details!$G:$G,"mens")</f>
        <v>Womens</v>
      </c>
      <c r="K12979">
        <f t="shared" si="608"/>
        <v>2511.6666666666665</v>
      </c>
    </row>
    <row r="12980" spans="1:11" ht="15">
      <c r="A12980" t="s">
        <v>36</v>
      </c>
      <c r="B12980">
        <v>2</v>
      </c>
      <c r="C12980">
        <v>24</v>
      </c>
      <c r="D12980" t="s">
        <v>23</v>
      </c>
      <c r="E12980" t="s">
        <v>2042</v>
      </c>
      <c r="F12980" s="1">
        <v>8.7002314814814807E-3</v>
      </c>
      <c r="G12980">
        <f>_xlfn.XLOOKUP($A12980,Product_pricing!$B:$B,Product_pricing!$C:$C)</f>
        <v>23</v>
      </c>
      <c r="H12980">
        <f t="shared" si="606"/>
        <v>34.96</v>
      </c>
      <c r="I12980" s="10">
        <f t="shared" si="607"/>
        <v>3.0850038755802459E-2</v>
      </c>
      <c r="J12980" t="str">
        <f>_xlfn.XLOOKUP(A12980,Product_Details!$A:$A,Product_Details!$G:$G,"mens")</f>
        <v>Womens</v>
      </c>
      <c r="K12980">
        <f t="shared" si="608"/>
        <v>2511.6666666666665</v>
      </c>
    </row>
    <row r="12981" spans="1:11" ht="15">
      <c r="A12981" t="s">
        <v>25</v>
      </c>
      <c r="B12981">
        <v>2</v>
      </c>
      <c r="C12981">
        <v>24</v>
      </c>
      <c r="D12981" t="s">
        <v>23</v>
      </c>
      <c r="E12981" t="s">
        <v>2042</v>
      </c>
      <c r="F12981" s="1">
        <v>8.7002314814814807E-3</v>
      </c>
      <c r="G12981">
        <f>_xlfn.XLOOKUP($A12981,Product_pricing!$B:$B,Product_pricing!$C:$C)</f>
        <v>40</v>
      </c>
      <c r="H12981">
        <f t="shared" si="606"/>
        <v>60.8</v>
      </c>
      <c r="I12981" s="10">
        <f t="shared" si="607"/>
        <v>5.3652241314439061E-2</v>
      </c>
      <c r="J12981" t="str">
        <f>_xlfn.XLOOKUP(A12981,Product_Details!$A:$A,Product_Details!$G:$G,"mens")</f>
        <v>Mens</v>
      </c>
      <c r="K12981">
        <f t="shared" si="608"/>
        <v>2520</v>
      </c>
    </row>
    <row r="12982" spans="1:11" ht="15">
      <c r="A12982" t="s">
        <v>32</v>
      </c>
      <c r="B12982">
        <v>5</v>
      </c>
      <c r="C12982">
        <v>24</v>
      </c>
      <c r="D12982" t="s">
        <v>23</v>
      </c>
      <c r="E12982" t="s">
        <v>2042</v>
      </c>
      <c r="F12982" s="1">
        <v>8.7002314814814807E-3</v>
      </c>
      <c r="G12982">
        <f>_xlfn.XLOOKUP($A12982,Product_pricing!$B:$B,Product_pricing!$C:$C)</f>
        <v>36</v>
      </c>
      <c r="H12982">
        <f t="shared" si="606"/>
        <v>136.80000000000001</v>
      </c>
      <c r="I12982" s="10">
        <f t="shared" si="607"/>
        <v>0.12071754295748789</v>
      </c>
      <c r="J12982" t="str">
        <f>_xlfn.XLOOKUP(A12982,Product_Details!$A:$A,Product_Details!$G:$G,"mens")</f>
        <v>Mens</v>
      </c>
      <c r="K12982">
        <f t="shared" si="608"/>
        <v>2520</v>
      </c>
    </row>
    <row r="12983" spans="1:11" ht="15">
      <c r="A12983" t="s">
        <v>27</v>
      </c>
      <c r="B12983">
        <v>1</v>
      </c>
      <c r="C12983">
        <v>24</v>
      </c>
      <c r="D12983" t="s">
        <v>23</v>
      </c>
      <c r="E12983" t="s">
        <v>2042</v>
      </c>
      <c r="F12983" s="1">
        <v>8.7002314814814807E-3</v>
      </c>
      <c r="G12983">
        <f>_xlfn.XLOOKUP($A12983,Product_pricing!$B:$B,Product_pricing!$C:$C)</f>
        <v>29</v>
      </c>
      <c r="H12983">
        <f t="shared" si="606"/>
        <v>22.04</v>
      </c>
      <c r="I12983" s="10">
        <f t="shared" si="607"/>
        <v>1.9448937476484157E-2</v>
      </c>
      <c r="J12983" t="str">
        <f>_xlfn.XLOOKUP(A12983,Product_Details!$A:$A,Product_Details!$G:$G,"mens")</f>
        <v>Mens</v>
      </c>
      <c r="K12983">
        <f t="shared" si="608"/>
        <v>2520</v>
      </c>
    </row>
    <row r="12984" spans="1:11" ht="15">
      <c r="A12984" t="s">
        <v>35</v>
      </c>
      <c r="B12984">
        <v>5</v>
      </c>
      <c r="C12984">
        <v>10</v>
      </c>
      <c r="D12984" t="s">
        <v>23</v>
      </c>
      <c r="E12984" t="s">
        <v>2043</v>
      </c>
      <c r="F12984" s="1">
        <v>2.8429398148148145E-2</v>
      </c>
      <c r="G12984">
        <f>_xlfn.XLOOKUP($A12984,Product_pricing!$B:$B,Product_pricing!$C:$C)</f>
        <v>32</v>
      </c>
      <c r="H12984">
        <f t="shared" si="606"/>
        <v>144</v>
      </c>
      <c r="I12984" s="10">
        <f t="shared" si="607"/>
        <v>0.12707109784998727</v>
      </c>
      <c r="J12984" t="str">
        <f>_xlfn.XLOOKUP(A12984,Product_Details!$A:$A,Product_Details!$G:$G,"mens")</f>
        <v>Womens</v>
      </c>
      <c r="K12984">
        <f t="shared" si="608"/>
        <v>3767.5</v>
      </c>
    </row>
    <row r="12985" spans="1:11" ht="15">
      <c r="A12985" t="s">
        <v>30</v>
      </c>
      <c r="B12985">
        <v>1</v>
      </c>
      <c r="C12985">
        <v>10</v>
      </c>
      <c r="D12985" t="s">
        <v>23</v>
      </c>
      <c r="E12985" t="s">
        <v>2043</v>
      </c>
      <c r="F12985" s="1">
        <v>2.8429398148148145E-2</v>
      </c>
      <c r="G12985">
        <f>_xlfn.XLOOKUP($A12985,Product_pricing!$B:$B,Product_pricing!$C:$C)</f>
        <v>19</v>
      </c>
      <c r="H12985">
        <f t="shared" si="606"/>
        <v>17.100000000000001</v>
      </c>
      <c r="I12985" s="10">
        <f t="shared" si="607"/>
        <v>1.5089692869685986E-2</v>
      </c>
      <c r="J12985" t="str">
        <f>_xlfn.XLOOKUP(A12985,Product_Details!$A:$A,Product_Details!$G:$G,"mens")</f>
        <v>Womens</v>
      </c>
      <c r="K12985">
        <f t="shared" si="608"/>
        <v>3767.5</v>
      </c>
    </row>
    <row r="12986" spans="1:11" ht="15">
      <c r="A12986" t="s">
        <v>25</v>
      </c>
      <c r="B12986">
        <v>1</v>
      </c>
      <c r="C12986">
        <v>10</v>
      </c>
      <c r="D12986" t="s">
        <v>23</v>
      </c>
      <c r="E12986" t="s">
        <v>2043</v>
      </c>
      <c r="F12986" s="1">
        <v>2.8429398148148145E-2</v>
      </c>
      <c r="G12986">
        <f>_xlfn.XLOOKUP($A12986,Product_pricing!$B:$B,Product_pricing!$C:$C)</f>
        <v>40</v>
      </c>
      <c r="H12986">
        <f t="shared" si="606"/>
        <v>36</v>
      </c>
      <c r="I12986" s="10">
        <f t="shared" si="607"/>
        <v>3.1767774462496817E-2</v>
      </c>
      <c r="J12986" t="str">
        <f>_xlfn.XLOOKUP(A12986,Product_Details!$A:$A,Product_Details!$G:$G,"mens")</f>
        <v>Mens</v>
      </c>
      <c r="K12986">
        <f t="shared" si="608"/>
        <v>1890</v>
      </c>
    </row>
    <row r="12987" spans="1:11" ht="15">
      <c r="A12987" t="s">
        <v>31</v>
      </c>
      <c r="B12987">
        <v>1</v>
      </c>
      <c r="C12987">
        <v>10</v>
      </c>
      <c r="D12987" t="s">
        <v>23</v>
      </c>
      <c r="E12987" t="s">
        <v>2043</v>
      </c>
      <c r="F12987" s="1">
        <v>2.8429398148148145E-2</v>
      </c>
      <c r="G12987">
        <f>_xlfn.XLOOKUP($A12987,Product_pricing!$B:$B,Product_pricing!$C:$C)</f>
        <v>57</v>
      </c>
      <c r="H12987">
        <f t="shared" si="606"/>
        <v>51.300000000000004</v>
      </c>
      <c r="I12987" s="10">
        <f t="shared" si="607"/>
        <v>4.5269078609057961E-2</v>
      </c>
      <c r="J12987" t="str">
        <f>_xlfn.XLOOKUP(A12987,Product_Details!$A:$A,Product_Details!$G:$G,"mens")</f>
        <v>Mens</v>
      </c>
      <c r="K12987">
        <f t="shared" si="608"/>
        <v>1890</v>
      </c>
    </row>
    <row r="12988" spans="1:11" ht="15">
      <c r="A12988" t="s">
        <v>32</v>
      </c>
      <c r="B12988">
        <v>3</v>
      </c>
      <c r="C12988">
        <v>10</v>
      </c>
      <c r="D12988" t="s">
        <v>23</v>
      </c>
      <c r="E12988" t="s">
        <v>2043</v>
      </c>
      <c r="F12988" s="1">
        <v>2.8429398148148145E-2</v>
      </c>
      <c r="G12988">
        <f>_xlfn.XLOOKUP($A12988,Product_pricing!$B:$B,Product_pricing!$C:$C)</f>
        <v>36</v>
      </c>
      <c r="H12988">
        <f t="shared" si="606"/>
        <v>97.2</v>
      </c>
      <c r="I12988" s="10">
        <f t="shared" si="607"/>
        <v>8.5772991048741393E-2</v>
      </c>
      <c r="J12988" t="str">
        <f>_xlfn.XLOOKUP(A12988,Product_Details!$A:$A,Product_Details!$G:$G,"mens")</f>
        <v>Mens</v>
      </c>
      <c r="K12988">
        <f t="shared" si="608"/>
        <v>1890</v>
      </c>
    </row>
    <row r="12989" spans="1:11" ht="15">
      <c r="A12989" t="s">
        <v>26</v>
      </c>
      <c r="B12989">
        <v>1</v>
      </c>
      <c r="C12989">
        <v>10</v>
      </c>
      <c r="D12989" t="s">
        <v>23</v>
      </c>
      <c r="E12989" t="s">
        <v>2043</v>
      </c>
      <c r="F12989" s="1">
        <v>2.8429398148148145E-2</v>
      </c>
      <c r="G12989">
        <f>_xlfn.XLOOKUP($A12989,Product_pricing!$B:$B,Product_pricing!$C:$C)</f>
        <v>17</v>
      </c>
      <c r="H12989">
        <f t="shared" si="606"/>
        <v>15.3</v>
      </c>
      <c r="I12989" s="10">
        <f t="shared" si="607"/>
        <v>1.3501304146561147E-2</v>
      </c>
      <c r="J12989" t="str">
        <f>_xlfn.XLOOKUP(A12989,Product_Details!$A:$A,Product_Details!$G:$G,"mens")</f>
        <v>Mens</v>
      </c>
      <c r="K12989">
        <f t="shared" si="608"/>
        <v>1890</v>
      </c>
    </row>
    <row r="12990" spans="1:11" ht="15">
      <c r="A12990" t="s">
        <v>22</v>
      </c>
      <c r="B12990">
        <v>5</v>
      </c>
      <c r="C12990">
        <v>6</v>
      </c>
      <c r="D12990" t="s">
        <v>23</v>
      </c>
      <c r="E12990" t="s">
        <v>2044</v>
      </c>
      <c r="F12990" s="1">
        <v>3.4594907407407404E-3</v>
      </c>
      <c r="G12990">
        <f>_xlfn.XLOOKUP($A12990,Product_pricing!$B:$B,Product_pricing!$C:$C)</f>
        <v>13</v>
      </c>
      <c r="H12990">
        <f t="shared" si="606"/>
        <v>61.099999999999994</v>
      </c>
      <c r="I12990" s="10">
        <f t="shared" si="607"/>
        <v>5.3916972768293193E-2</v>
      </c>
      <c r="J12990" t="str">
        <f>_xlfn.XLOOKUP(A12990,Product_Details!$A:$A,Product_Details!$G:$G,"mens")</f>
        <v>Womens</v>
      </c>
      <c r="K12990">
        <f t="shared" si="608"/>
        <v>1883.75</v>
      </c>
    </row>
    <row r="12991" spans="1:11" ht="15">
      <c r="A12991" t="s">
        <v>29</v>
      </c>
      <c r="B12991">
        <v>4</v>
      </c>
      <c r="C12991">
        <v>6</v>
      </c>
      <c r="D12991" t="s">
        <v>23</v>
      </c>
      <c r="E12991" t="s">
        <v>2044</v>
      </c>
      <c r="F12991" s="1">
        <v>3.4594907407407404E-3</v>
      </c>
      <c r="G12991">
        <f>_xlfn.XLOOKUP($A12991,Product_pricing!$B:$B,Product_pricing!$C:$C)</f>
        <v>10</v>
      </c>
      <c r="H12991">
        <f t="shared" si="606"/>
        <v>37.599999999999994</v>
      </c>
      <c r="I12991" s="10">
        <f t="shared" si="607"/>
        <v>3.3179675549718887E-2</v>
      </c>
      <c r="J12991" t="str">
        <f>_xlfn.XLOOKUP(A12991,Product_Details!$A:$A,Product_Details!$G:$G,"mens")</f>
        <v>Womens</v>
      </c>
      <c r="K12991">
        <f t="shared" si="608"/>
        <v>1883.75</v>
      </c>
    </row>
    <row r="12992" spans="1:11" ht="15">
      <c r="A12992" t="s">
        <v>30</v>
      </c>
      <c r="B12992">
        <v>2</v>
      </c>
      <c r="C12992">
        <v>6</v>
      </c>
      <c r="D12992" t="s">
        <v>23</v>
      </c>
      <c r="E12992" t="s">
        <v>2044</v>
      </c>
      <c r="F12992" s="1">
        <v>3.4594907407407404E-3</v>
      </c>
      <c r="G12992">
        <f>_xlfn.XLOOKUP($A12992,Product_pricing!$B:$B,Product_pricing!$C:$C)</f>
        <v>19</v>
      </c>
      <c r="H12992">
        <f t="shared" si="606"/>
        <v>35.72</v>
      </c>
      <c r="I12992" s="10">
        <f t="shared" si="607"/>
        <v>3.1520691772232948E-2</v>
      </c>
      <c r="J12992" t="str">
        <f>_xlfn.XLOOKUP(A12992,Product_Details!$A:$A,Product_Details!$G:$G,"mens")</f>
        <v>Womens</v>
      </c>
      <c r="K12992">
        <f t="shared" si="608"/>
        <v>1883.75</v>
      </c>
    </row>
    <row r="12993" spans="1:11" ht="15">
      <c r="A12993" t="s">
        <v>38</v>
      </c>
      <c r="B12993">
        <v>3</v>
      </c>
      <c r="C12993">
        <v>6</v>
      </c>
      <c r="D12993" t="s">
        <v>23</v>
      </c>
      <c r="E12993" t="s">
        <v>2044</v>
      </c>
      <c r="F12993" s="1">
        <v>3.4594907407407404E-3</v>
      </c>
      <c r="G12993">
        <f>_xlfn.XLOOKUP($A12993,Product_pricing!$B:$B,Product_pricing!$C:$C)</f>
        <v>54</v>
      </c>
      <c r="H12993">
        <f t="shared" si="606"/>
        <v>152.28</v>
      </c>
      <c r="I12993" s="10">
        <f t="shared" si="607"/>
        <v>0.13437768597636152</v>
      </c>
      <c r="J12993" t="str">
        <f>_xlfn.XLOOKUP(A12993,Product_Details!$A:$A,Product_Details!$G:$G,"mens")</f>
        <v>Womens</v>
      </c>
      <c r="K12993">
        <f t="shared" si="608"/>
        <v>1883.75</v>
      </c>
    </row>
    <row r="12994" spans="1:11" ht="15">
      <c r="A12994" t="s">
        <v>41</v>
      </c>
      <c r="B12994">
        <v>3</v>
      </c>
      <c r="C12994">
        <v>6</v>
      </c>
      <c r="D12994" t="s">
        <v>23</v>
      </c>
      <c r="E12994" t="s">
        <v>2044</v>
      </c>
      <c r="F12994" s="1">
        <v>3.4594907407407404E-3</v>
      </c>
      <c r="G12994">
        <f>_xlfn.XLOOKUP($A12994,Product_pricing!$B:$B,Product_pricing!$C:$C)</f>
        <v>10</v>
      </c>
      <c r="H12994">
        <f t="shared" si="606"/>
        <v>28.2</v>
      </c>
      <c r="I12994" s="10">
        <f t="shared" si="607"/>
        <v>2.4884756662289169E-2</v>
      </c>
      <c r="J12994" t="str">
        <f>_xlfn.XLOOKUP(A12994,Product_Details!$A:$A,Product_Details!$G:$G,"mens")</f>
        <v>Mens</v>
      </c>
      <c r="K12994">
        <f t="shared" si="608"/>
        <v>2520</v>
      </c>
    </row>
    <row r="12995" spans="1:11" ht="15">
      <c r="A12995" t="s">
        <v>32</v>
      </c>
      <c r="B12995">
        <v>2</v>
      </c>
      <c r="C12995">
        <v>6</v>
      </c>
      <c r="D12995" t="s">
        <v>23</v>
      </c>
      <c r="E12995" t="s">
        <v>2044</v>
      </c>
      <c r="F12995" s="1">
        <v>3.4594907407407404E-3</v>
      </c>
      <c r="G12995">
        <f>_xlfn.XLOOKUP($A12995,Product_pricing!$B:$B,Product_pricing!$C:$C)</f>
        <v>36</v>
      </c>
      <c r="H12995">
        <f t="shared" ref="H12995:H13058" si="609">B12995*G12995*(1-C12995/100)</f>
        <v>67.679999999999993</v>
      </c>
      <c r="I12995" s="10">
        <f t="shared" ref="I12995:I13058" si="610">(H12995/SUM($H:$H))*1000</f>
        <v>5.9723415989494003E-2</v>
      </c>
      <c r="J12995" t="str">
        <f>_xlfn.XLOOKUP(A12995,Product_Details!$A:$A,Product_Details!$G:$G,"mens")</f>
        <v>Mens</v>
      </c>
      <c r="K12995">
        <f t="shared" ref="K12995:K13058" si="611">COUNTIFS($J:$J, J12995) / COUNTIFS($J:$J, J12995, $E:$E, E12995)</f>
        <v>2520</v>
      </c>
    </row>
    <row r="12996" spans="1:11" ht="15">
      <c r="A12996" t="s">
        <v>27</v>
      </c>
      <c r="B12996">
        <v>4</v>
      </c>
      <c r="C12996">
        <v>6</v>
      </c>
      <c r="D12996" t="s">
        <v>23</v>
      </c>
      <c r="E12996" t="s">
        <v>2044</v>
      </c>
      <c r="F12996" s="1">
        <v>3.4594907407407404E-3</v>
      </c>
      <c r="G12996">
        <f>_xlfn.XLOOKUP($A12996,Product_pricing!$B:$B,Product_pricing!$C:$C)</f>
        <v>29</v>
      </c>
      <c r="H12996">
        <f t="shared" si="609"/>
        <v>109.03999999999999</v>
      </c>
      <c r="I12996" s="10">
        <f t="shared" si="610"/>
        <v>9.6221059094184783E-2</v>
      </c>
      <c r="J12996" t="str">
        <f>_xlfn.XLOOKUP(A12996,Product_Details!$A:$A,Product_Details!$G:$G,"mens")</f>
        <v>Mens</v>
      </c>
      <c r="K12996">
        <f t="shared" si="611"/>
        <v>2520</v>
      </c>
    </row>
    <row r="12997" spans="1:11" ht="15">
      <c r="A12997" t="s">
        <v>22</v>
      </c>
      <c r="B12997">
        <v>1</v>
      </c>
      <c r="C12997">
        <v>23</v>
      </c>
      <c r="D12997" t="s">
        <v>23</v>
      </c>
      <c r="E12997" t="s">
        <v>2045</v>
      </c>
      <c r="F12997" s="1">
        <v>3.8809027777777776E-2</v>
      </c>
      <c r="G12997">
        <f>_xlfn.XLOOKUP($A12997,Product_pricing!$B:$B,Product_pricing!$C:$C)</f>
        <v>13</v>
      </c>
      <c r="H12997">
        <f t="shared" si="609"/>
        <v>10.01</v>
      </c>
      <c r="I12997" s="10">
        <f t="shared" si="610"/>
        <v>8.8332061769331414E-3</v>
      </c>
      <c r="J12997" t="str">
        <f>_xlfn.XLOOKUP(A12997,Product_Details!$A:$A,Product_Details!$G:$G,"mens")</f>
        <v>Womens</v>
      </c>
      <c r="K12997">
        <f t="shared" si="611"/>
        <v>3767.5</v>
      </c>
    </row>
    <row r="12998" spans="1:11" ht="15">
      <c r="A12998" t="s">
        <v>29</v>
      </c>
      <c r="B12998">
        <v>1</v>
      </c>
      <c r="C12998">
        <v>23</v>
      </c>
      <c r="D12998" t="s">
        <v>23</v>
      </c>
      <c r="E12998" t="s">
        <v>2045</v>
      </c>
      <c r="F12998" s="1">
        <v>3.8809027777777776E-2</v>
      </c>
      <c r="G12998">
        <f>_xlfn.XLOOKUP($A12998,Product_pricing!$B:$B,Product_pricing!$C:$C)</f>
        <v>10</v>
      </c>
      <c r="H12998">
        <f t="shared" si="609"/>
        <v>7.7</v>
      </c>
      <c r="I12998" s="10">
        <f t="shared" si="610"/>
        <v>6.7947739822562629E-3</v>
      </c>
      <c r="J12998" t="str">
        <f>_xlfn.XLOOKUP(A12998,Product_Details!$A:$A,Product_Details!$G:$G,"mens")</f>
        <v>Womens</v>
      </c>
      <c r="K12998">
        <f t="shared" si="611"/>
        <v>3767.5</v>
      </c>
    </row>
    <row r="12999" spans="1:11" ht="15">
      <c r="A12999" t="s">
        <v>25</v>
      </c>
      <c r="B12999">
        <v>4</v>
      </c>
      <c r="C12999">
        <v>23</v>
      </c>
      <c r="D12999" t="s">
        <v>23</v>
      </c>
      <c r="E12999" t="s">
        <v>2045</v>
      </c>
      <c r="F12999" s="1">
        <v>3.8809027777777776E-2</v>
      </c>
      <c r="G12999">
        <f>_xlfn.XLOOKUP($A12999,Product_pricing!$B:$B,Product_pricing!$C:$C)</f>
        <v>40</v>
      </c>
      <c r="H12999">
        <f t="shared" si="609"/>
        <v>123.2</v>
      </c>
      <c r="I12999" s="10">
        <f t="shared" si="610"/>
        <v>0.10871638371610021</v>
      </c>
      <c r="J12999" t="str">
        <f>_xlfn.XLOOKUP(A12999,Product_Details!$A:$A,Product_Details!$G:$G,"mens")</f>
        <v>Mens</v>
      </c>
      <c r="K12999">
        <f t="shared" si="611"/>
        <v>1512</v>
      </c>
    </row>
    <row r="13000" spans="1:11" ht="15">
      <c r="A13000" t="s">
        <v>31</v>
      </c>
      <c r="B13000">
        <v>2</v>
      </c>
      <c r="C13000">
        <v>23</v>
      </c>
      <c r="D13000" t="s">
        <v>23</v>
      </c>
      <c r="E13000" t="s">
        <v>2045</v>
      </c>
      <c r="F13000" s="1">
        <v>3.8809027777777776E-2</v>
      </c>
      <c r="G13000">
        <f>_xlfn.XLOOKUP($A13000,Product_pricing!$B:$B,Product_pricing!$C:$C)</f>
        <v>57</v>
      </c>
      <c r="H13000">
        <f t="shared" si="609"/>
        <v>87.78</v>
      </c>
      <c r="I13000" s="10">
        <f t="shared" si="610"/>
        <v>7.7460423397721384E-2</v>
      </c>
      <c r="J13000" t="str">
        <f>_xlfn.XLOOKUP(A13000,Product_Details!$A:$A,Product_Details!$G:$G,"mens")</f>
        <v>Mens</v>
      </c>
      <c r="K13000">
        <f t="shared" si="611"/>
        <v>1512</v>
      </c>
    </row>
    <row r="13001" spans="1:11" ht="15">
      <c r="A13001" t="s">
        <v>32</v>
      </c>
      <c r="B13001">
        <v>5</v>
      </c>
      <c r="C13001">
        <v>23</v>
      </c>
      <c r="D13001" t="s">
        <v>23</v>
      </c>
      <c r="E13001" t="s">
        <v>2045</v>
      </c>
      <c r="F13001" s="1">
        <v>3.8809027777777776E-2</v>
      </c>
      <c r="G13001">
        <f>_xlfn.XLOOKUP($A13001,Product_pricing!$B:$B,Product_pricing!$C:$C)</f>
        <v>36</v>
      </c>
      <c r="H13001">
        <f t="shared" si="609"/>
        <v>138.6</v>
      </c>
      <c r="I13001" s="10">
        <f t="shared" si="610"/>
        <v>0.12230593168061273</v>
      </c>
      <c r="J13001" t="str">
        <f>_xlfn.XLOOKUP(A13001,Product_Details!$A:$A,Product_Details!$G:$G,"mens")</f>
        <v>Mens</v>
      </c>
      <c r="K13001">
        <f t="shared" si="611"/>
        <v>1512</v>
      </c>
    </row>
    <row r="13002" spans="1:11" ht="15">
      <c r="A13002" t="s">
        <v>26</v>
      </c>
      <c r="B13002">
        <v>1</v>
      </c>
      <c r="C13002">
        <v>23</v>
      </c>
      <c r="D13002" t="s">
        <v>23</v>
      </c>
      <c r="E13002" t="s">
        <v>2045</v>
      </c>
      <c r="F13002" s="1">
        <v>3.8809027777777776E-2</v>
      </c>
      <c r="G13002">
        <f>_xlfn.XLOOKUP($A13002,Product_pricing!$B:$B,Product_pricing!$C:$C)</f>
        <v>17</v>
      </c>
      <c r="H13002">
        <f t="shared" si="609"/>
        <v>13.09</v>
      </c>
      <c r="I13002" s="10">
        <f t="shared" si="610"/>
        <v>1.1551115769835647E-2</v>
      </c>
      <c r="J13002" t="str">
        <f>_xlfn.XLOOKUP(A13002,Product_Details!$A:$A,Product_Details!$G:$G,"mens")</f>
        <v>Mens</v>
      </c>
      <c r="K13002">
        <f t="shared" si="611"/>
        <v>1512</v>
      </c>
    </row>
    <row r="13003" spans="1:11" ht="15">
      <c r="A13003" t="s">
        <v>27</v>
      </c>
      <c r="B13003">
        <v>1</v>
      </c>
      <c r="C13003">
        <v>23</v>
      </c>
      <c r="D13003" t="s">
        <v>23</v>
      </c>
      <c r="E13003" t="s">
        <v>2045</v>
      </c>
      <c r="F13003" s="1">
        <v>3.8809027777777776E-2</v>
      </c>
      <c r="G13003">
        <f>_xlfn.XLOOKUP($A13003,Product_pricing!$B:$B,Product_pricing!$C:$C)</f>
        <v>29</v>
      </c>
      <c r="H13003">
        <f t="shared" si="609"/>
        <v>22.330000000000002</v>
      </c>
      <c r="I13003" s="10">
        <f t="shared" si="610"/>
        <v>1.9704844548543165E-2</v>
      </c>
      <c r="J13003" t="str">
        <f>_xlfn.XLOOKUP(A13003,Product_Details!$A:$A,Product_Details!$G:$G,"mens")</f>
        <v>Mens</v>
      </c>
      <c r="K13003">
        <f t="shared" si="611"/>
        <v>1512</v>
      </c>
    </row>
    <row r="13004" spans="1:11" ht="15">
      <c r="A13004" t="s">
        <v>22</v>
      </c>
      <c r="B13004">
        <v>3</v>
      </c>
      <c r="C13004">
        <v>15</v>
      </c>
      <c r="D13004" t="s">
        <v>23</v>
      </c>
      <c r="E13004" t="s">
        <v>2046</v>
      </c>
      <c r="F13004" s="1">
        <v>2.859027777777778E-2</v>
      </c>
      <c r="G13004">
        <f>_xlfn.XLOOKUP($A13004,Product_pricing!$B:$B,Product_pricing!$C:$C)</f>
        <v>13</v>
      </c>
      <c r="H13004">
        <f t="shared" si="609"/>
        <v>33.15</v>
      </c>
      <c r="I13004" s="10">
        <f t="shared" si="610"/>
        <v>2.925282565088248E-2</v>
      </c>
      <c r="J13004" t="str">
        <f>_xlfn.XLOOKUP(A13004,Product_Details!$A:$A,Product_Details!$G:$G,"mens")</f>
        <v>Womens</v>
      </c>
      <c r="K13004">
        <f t="shared" si="611"/>
        <v>1507</v>
      </c>
    </row>
    <row r="13005" spans="1:11" ht="15">
      <c r="A13005" t="s">
        <v>35</v>
      </c>
      <c r="B13005">
        <v>1</v>
      </c>
      <c r="C13005">
        <v>15</v>
      </c>
      <c r="D13005" t="s">
        <v>23</v>
      </c>
      <c r="E13005" t="s">
        <v>2046</v>
      </c>
      <c r="F13005" s="1">
        <v>2.859027777777778E-2</v>
      </c>
      <c r="G13005">
        <f>_xlfn.XLOOKUP($A13005,Product_pricing!$B:$B,Product_pricing!$C:$C)</f>
        <v>32</v>
      </c>
      <c r="H13005">
        <f t="shared" si="609"/>
        <v>27.2</v>
      </c>
      <c r="I13005" s="10">
        <f t="shared" si="610"/>
        <v>2.4002318482775366E-2</v>
      </c>
      <c r="J13005" t="str">
        <f>_xlfn.XLOOKUP(A13005,Product_Details!$A:$A,Product_Details!$G:$G,"mens")</f>
        <v>Womens</v>
      </c>
      <c r="K13005">
        <f t="shared" si="611"/>
        <v>1507</v>
      </c>
    </row>
    <row r="13006" spans="1:11" ht="15">
      <c r="A13006" t="s">
        <v>29</v>
      </c>
      <c r="B13006">
        <v>5</v>
      </c>
      <c r="C13006">
        <v>15</v>
      </c>
      <c r="D13006" t="s">
        <v>23</v>
      </c>
      <c r="E13006" t="s">
        <v>2046</v>
      </c>
      <c r="F13006" s="1">
        <v>2.859027777777778E-2</v>
      </c>
      <c r="G13006">
        <f>_xlfn.XLOOKUP($A13006,Product_pricing!$B:$B,Product_pricing!$C:$C)</f>
        <v>10</v>
      </c>
      <c r="H13006">
        <f t="shared" si="609"/>
        <v>42.5</v>
      </c>
      <c r="I13006" s="10">
        <f t="shared" si="610"/>
        <v>3.7503622629336514E-2</v>
      </c>
      <c r="J13006" t="str">
        <f>_xlfn.XLOOKUP(A13006,Product_Details!$A:$A,Product_Details!$G:$G,"mens")</f>
        <v>Womens</v>
      </c>
      <c r="K13006">
        <f t="shared" si="611"/>
        <v>1507</v>
      </c>
    </row>
    <row r="13007" spans="1:11" ht="15">
      <c r="A13007" t="s">
        <v>36</v>
      </c>
      <c r="B13007">
        <v>1</v>
      </c>
      <c r="C13007">
        <v>15</v>
      </c>
      <c r="D13007" t="s">
        <v>23</v>
      </c>
      <c r="E13007" t="s">
        <v>2046</v>
      </c>
      <c r="F13007" s="1">
        <v>2.859027777777778E-2</v>
      </c>
      <c r="G13007">
        <f>_xlfn.XLOOKUP($A13007,Product_pricing!$B:$B,Product_pricing!$C:$C)</f>
        <v>23</v>
      </c>
      <c r="H13007">
        <f t="shared" si="609"/>
        <v>19.55</v>
      </c>
      <c r="I13007" s="10">
        <f t="shared" si="610"/>
        <v>1.7251666409494798E-2</v>
      </c>
      <c r="J13007" t="str">
        <f>_xlfn.XLOOKUP(A13007,Product_Details!$A:$A,Product_Details!$G:$G,"mens")</f>
        <v>Womens</v>
      </c>
      <c r="K13007">
        <f t="shared" si="611"/>
        <v>1507</v>
      </c>
    </row>
    <row r="13008" spans="1:11" ht="15">
      <c r="A13008" t="s">
        <v>38</v>
      </c>
      <c r="B13008">
        <v>3</v>
      </c>
      <c r="C13008">
        <v>15</v>
      </c>
      <c r="D13008" t="s">
        <v>23</v>
      </c>
      <c r="E13008" t="s">
        <v>2046</v>
      </c>
      <c r="F13008" s="1">
        <v>2.859027777777778E-2</v>
      </c>
      <c r="G13008">
        <f>_xlfn.XLOOKUP($A13008,Product_pricing!$B:$B,Product_pricing!$C:$C)</f>
        <v>54</v>
      </c>
      <c r="H13008">
        <f t="shared" si="609"/>
        <v>137.69999999999999</v>
      </c>
      <c r="I13008" s="10">
        <f t="shared" si="610"/>
        <v>0.12151173731905029</v>
      </c>
      <c r="J13008" t="str">
        <f>_xlfn.XLOOKUP(A13008,Product_Details!$A:$A,Product_Details!$G:$G,"mens")</f>
        <v>Womens</v>
      </c>
      <c r="K13008">
        <f t="shared" si="611"/>
        <v>1507</v>
      </c>
    </row>
    <row r="13009" spans="1:11" ht="15">
      <c r="A13009" t="s">
        <v>25</v>
      </c>
      <c r="B13009">
        <v>3</v>
      </c>
      <c r="C13009">
        <v>15</v>
      </c>
      <c r="D13009" t="s">
        <v>23</v>
      </c>
      <c r="E13009" t="s">
        <v>2046</v>
      </c>
      <c r="F13009" s="1">
        <v>2.859027777777778E-2</v>
      </c>
      <c r="G13009">
        <f>_xlfn.XLOOKUP($A13009,Product_pricing!$B:$B,Product_pricing!$C:$C)</f>
        <v>40</v>
      </c>
      <c r="H13009">
        <f t="shared" si="609"/>
        <v>102</v>
      </c>
      <c r="I13009" s="10">
        <f t="shared" si="610"/>
        <v>9.0008694310407644E-2</v>
      </c>
      <c r="J13009" t="str">
        <f>_xlfn.XLOOKUP(A13009,Product_Details!$A:$A,Product_Details!$G:$G,"mens")</f>
        <v>Mens</v>
      </c>
      <c r="K13009">
        <f t="shared" si="611"/>
        <v>2520</v>
      </c>
    </row>
    <row r="13010" spans="1:11" ht="15">
      <c r="A13010" t="s">
        <v>41</v>
      </c>
      <c r="B13010">
        <v>5</v>
      </c>
      <c r="C13010">
        <v>15</v>
      </c>
      <c r="D13010" t="s">
        <v>23</v>
      </c>
      <c r="E13010" t="s">
        <v>2046</v>
      </c>
      <c r="F13010" s="1">
        <v>2.859027777777778E-2</v>
      </c>
      <c r="G13010">
        <f>_xlfn.XLOOKUP($A13010,Product_pricing!$B:$B,Product_pricing!$C:$C)</f>
        <v>10</v>
      </c>
      <c r="H13010">
        <f t="shared" si="609"/>
        <v>42.5</v>
      </c>
      <c r="I13010" s="10">
        <f t="shared" si="610"/>
        <v>3.7503622629336514E-2</v>
      </c>
      <c r="J13010" t="str">
        <f>_xlfn.XLOOKUP(A13010,Product_Details!$A:$A,Product_Details!$G:$G,"mens")</f>
        <v>Mens</v>
      </c>
      <c r="K13010">
        <f t="shared" si="611"/>
        <v>2520</v>
      </c>
    </row>
    <row r="13011" spans="1:11" ht="15">
      <c r="A13011" t="s">
        <v>27</v>
      </c>
      <c r="B13011">
        <v>1</v>
      </c>
      <c r="C13011">
        <v>15</v>
      </c>
      <c r="D13011" t="s">
        <v>23</v>
      </c>
      <c r="E13011" t="s">
        <v>2046</v>
      </c>
      <c r="F13011" s="1">
        <v>2.859027777777778E-2</v>
      </c>
      <c r="G13011">
        <f>_xlfn.XLOOKUP($A13011,Product_pricing!$B:$B,Product_pricing!$C:$C)</f>
        <v>29</v>
      </c>
      <c r="H13011">
        <f t="shared" si="609"/>
        <v>24.65</v>
      </c>
      <c r="I13011" s="10">
        <f t="shared" si="610"/>
        <v>2.1752101125015178E-2</v>
      </c>
      <c r="J13011" t="str">
        <f>_xlfn.XLOOKUP(A13011,Product_Details!$A:$A,Product_Details!$G:$G,"mens")</f>
        <v>Mens</v>
      </c>
      <c r="K13011">
        <f t="shared" si="611"/>
        <v>2520</v>
      </c>
    </row>
    <row r="13012" spans="1:11" ht="15">
      <c r="A13012" t="s">
        <v>22</v>
      </c>
      <c r="B13012">
        <v>2</v>
      </c>
      <c r="C13012">
        <v>1</v>
      </c>
      <c r="D13012" t="s">
        <v>23</v>
      </c>
      <c r="E13012" t="s">
        <v>2047</v>
      </c>
      <c r="F13012" s="1">
        <v>2.136226851851852E-2</v>
      </c>
      <c r="G13012">
        <f>_xlfn.XLOOKUP($A13012,Product_pricing!$B:$B,Product_pricing!$C:$C)</f>
        <v>13</v>
      </c>
      <c r="H13012">
        <f t="shared" si="609"/>
        <v>25.74</v>
      </c>
      <c r="I13012" s="10">
        <f t="shared" si="610"/>
        <v>2.2713958740685221E-2</v>
      </c>
      <c r="J13012" t="str">
        <f>_xlfn.XLOOKUP(A13012,Product_Details!$A:$A,Product_Details!$G:$G,"mens")</f>
        <v>Womens</v>
      </c>
      <c r="K13012">
        <f t="shared" si="611"/>
        <v>1883.75</v>
      </c>
    </row>
    <row r="13013" spans="1:11" ht="15">
      <c r="A13013" t="s">
        <v>29</v>
      </c>
      <c r="B13013">
        <v>2</v>
      </c>
      <c r="C13013">
        <v>1</v>
      </c>
      <c r="D13013" t="s">
        <v>23</v>
      </c>
      <c r="E13013" t="s">
        <v>2047</v>
      </c>
      <c r="F13013" s="1">
        <v>2.136226851851852E-2</v>
      </c>
      <c r="G13013">
        <f>_xlfn.XLOOKUP($A13013,Product_pricing!$B:$B,Product_pricing!$C:$C)</f>
        <v>10</v>
      </c>
      <c r="H13013">
        <f t="shared" si="609"/>
        <v>19.8</v>
      </c>
      <c r="I13013" s="10">
        <f t="shared" si="610"/>
        <v>1.7472275954373249E-2</v>
      </c>
      <c r="J13013" t="str">
        <f>_xlfn.XLOOKUP(A13013,Product_Details!$A:$A,Product_Details!$G:$G,"mens")</f>
        <v>Womens</v>
      </c>
      <c r="K13013">
        <f t="shared" si="611"/>
        <v>1883.75</v>
      </c>
    </row>
    <row r="13014" spans="1:11" ht="15">
      <c r="A13014" t="s">
        <v>36</v>
      </c>
      <c r="B13014">
        <v>5</v>
      </c>
      <c r="C13014">
        <v>1</v>
      </c>
      <c r="D13014" t="s">
        <v>23</v>
      </c>
      <c r="E13014" t="s">
        <v>2047</v>
      </c>
      <c r="F13014" s="1">
        <v>2.136226851851852E-2</v>
      </c>
      <c r="G13014">
        <f>_xlfn.XLOOKUP($A13014,Product_pricing!$B:$B,Product_pricing!$C:$C)</f>
        <v>23</v>
      </c>
      <c r="H13014">
        <f t="shared" si="609"/>
        <v>113.85</v>
      </c>
      <c r="I13014" s="10">
        <f t="shared" si="610"/>
        <v>0.10046558673764616</v>
      </c>
      <c r="J13014" t="str">
        <f>_xlfn.XLOOKUP(A13014,Product_Details!$A:$A,Product_Details!$G:$G,"mens")</f>
        <v>Womens</v>
      </c>
      <c r="K13014">
        <f t="shared" si="611"/>
        <v>1883.75</v>
      </c>
    </row>
    <row r="13015" spans="1:11" ht="15">
      <c r="A13015" t="s">
        <v>30</v>
      </c>
      <c r="B13015">
        <v>1</v>
      </c>
      <c r="C13015">
        <v>1</v>
      </c>
      <c r="D13015" t="s">
        <v>23</v>
      </c>
      <c r="E13015" t="s">
        <v>2047</v>
      </c>
      <c r="F13015" s="1">
        <v>2.136226851851852E-2</v>
      </c>
      <c r="G13015">
        <f>_xlfn.XLOOKUP($A13015,Product_pricing!$B:$B,Product_pricing!$C:$C)</f>
        <v>19</v>
      </c>
      <c r="H13015">
        <f t="shared" si="609"/>
        <v>18.809999999999999</v>
      </c>
      <c r="I13015" s="10">
        <f t="shared" si="610"/>
        <v>1.6598662156654582E-2</v>
      </c>
      <c r="J13015" t="str">
        <f>_xlfn.XLOOKUP(A13015,Product_Details!$A:$A,Product_Details!$G:$G,"mens")</f>
        <v>Womens</v>
      </c>
      <c r="K13015">
        <f t="shared" si="611"/>
        <v>1883.75</v>
      </c>
    </row>
    <row r="13016" spans="1:11" ht="15">
      <c r="A13016" t="s">
        <v>31</v>
      </c>
      <c r="B13016">
        <v>2</v>
      </c>
      <c r="C13016">
        <v>1</v>
      </c>
      <c r="D13016" t="s">
        <v>23</v>
      </c>
      <c r="E13016" t="s">
        <v>2047</v>
      </c>
      <c r="F13016" s="1">
        <v>2.136226851851852E-2</v>
      </c>
      <c r="G13016">
        <f>_xlfn.XLOOKUP($A13016,Product_pricing!$B:$B,Product_pricing!$C:$C)</f>
        <v>57</v>
      </c>
      <c r="H13016">
        <f t="shared" si="609"/>
        <v>112.86</v>
      </c>
      <c r="I13016" s="10">
        <f t="shared" si="610"/>
        <v>9.9591972939927512E-2</v>
      </c>
      <c r="J13016" t="str">
        <f>_xlfn.XLOOKUP(A13016,Product_Details!$A:$A,Product_Details!$G:$G,"mens")</f>
        <v>Mens</v>
      </c>
      <c r="K13016">
        <f t="shared" si="611"/>
        <v>3780</v>
      </c>
    </row>
    <row r="13017" spans="1:11" ht="15">
      <c r="A13017" t="s">
        <v>27</v>
      </c>
      <c r="B13017">
        <v>5</v>
      </c>
      <c r="C13017">
        <v>1</v>
      </c>
      <c r="D13017" t="s">
        <v>23</v>
      </c>
      <c r="E13017" t="s">
        <v>2047</v>
      </c>
      <c r="F13017" s="1">
        <v>2.136226851851852E-2</v>
      </c>
      <c r="G13017">
        <f>_xlfn.XLOOKUP($A13017,Product_pricing!$B:$B,Product_pricing!$C:$C)</f>
        <v>29</v>
      </c>
      <c r="H13017">
        <f t="shared" si="609"/>
        <v>143.55000000000001</v>
      </c>
      <c r="I13017" s="10">
        <f t="shared" si="610"/>
        <v>0.12667400066920606</v>
      </c>
      <c r="J13017" t="str">
        <f>_xlfn.XLOOKUP(A13017,Product_Details!$A:$A,Product_Details!$G:$G,"mens")</f>
        <v>Mens</v>
      </c>
      <c r="K13017">
        <f t="shared" si="611"/>
        <v>3780</v>
      </c>
    </row>
    <row r="13018" spans="1:11" ht="15">
      <c r="A13018" t="s">
        <v>22</v>
      </c>
      <c r="B13018">
        <v>3</v>
      </c>
      <c r="C13018">
        <v>12</v>
      </c>
      <c r="D13018" t="s">
        <v>23</v>
      </c>
      <c r="E13018" t="s">
        <v>2048</v>
      </c>
      <c r="F13018" s="1">
        <v>2.7341435185185187E-2</v>
      </c>
      <c r="G13018">
        <f>_xlfn.XLOOKUP($A13018,Product_pricing!$B:$B,Product_pricing!$C:$C)</f>
        <v>13</v>
      </c>
      <c r="H13018">
        <f t="shared" si="609"/>
        <v>34.32</v>
      </c>
      <c r="I13018" s="10">
        <f t="shared" si="610"/>
        <v>3.0285278320913628E-2</v>
      </c>
      <c r="J13018" t="str">
        <f>_xlfn.XLOOKUP(A13018,Product_Details!$A:$A,Product_Details!$G:$G,"mens")</f>
        <v>Womens</v>
      </c>
      <c r="K13018">
        <f t="shared" si="611"/>
        <v>3767.5</v>
      </c>
    </row>
    <row r="13019" spans="1:11" ht="15">
      <c r="A13019" t="s">
        <v>35</v>
      </c>
      <c r="B13019">
        <v>1</v>
      </c>
      <c r="C13019">
        <v>12</v>
      </c>
      <c r="D13019" t="s">
        <v>23</v>
      </c>
      <c r="E13019" t="s">
        <v>2048</v>
      </c>
      <c r="F13019" s="1">
        <v>2.7341435185185187E-2</v>
      </c>
      <c r="G13019">
        <f>_xlfn.XLOOKUP($A13019,Product_pricing!$B:$B,Product_pricing!$C:$C)</f>
        <v>32</v>
      </c>
      <c r="H13019">
        <f t="shared" si="609"/>
        <v>28.16</v>
      </c>
      <c r="I13019" s="10">
        <f t="shared" si="610"/>
        <v>2.4849459135108616E-2</v>
      </c>
      <c r="J13019" t="str">
        <f>_xlfn.XLOOKUP(A13019,Product_Details!$A:$A,Product_Details!$G:$G,"mens")</f>
        <v>Womens</v>
      </c>
      <c r="K13019">
        <f t="shared" si="611"/>
        <v>3767.5</v>
      </c>
    </row>
    <row r="13020" spans="1:11" ht="15">
      <c r="A13020" t="s">
        <v>25</v>
      </c>
      <c r="B13020">
        <v>2</v>
      </c>
      <c r="C13020">
        <v>12</v>
      </c>
      <c r="D13020" t="s">
        <v>23</v>
      </c>
      <c r="E13020" t="s">
        <v>2048</v>
      </c>
      <c r="F13020" s="1">
        <v>2.7341435185185187E-2</v>
      </c>
      <c r="G13020">
        <f>_xlfn.XLOOKUP($A13020,Product_pricing!$B:$B,Product_pricing!$C:$C)</f>
        <v>40</v>
      </c>
      <c r="H13020">
        <f t="shared" si="609"/>
        <v>70.400000000000006</v>
      </c>
      <c r="I13020" s="10">
        <f t="shared" si="610"/>
        <v>6.2123647837771551E-2</v>
      </c>
      <c r="J13020" t="str">
        <f>_xlfn.XLOOKUP(A13020,Product_Details!$A:$A,Product_Details!$G:$G,"mens")</f>
        <v>Mens</v>
      </c>
      <c r="K13020">
        <f t="shared" si="611"/>
        <v>7560</v>
      </c>
    </row>
    <row r="13021" spans="1:11" ht="15">
      <c r="A13021" t="s">
        <v>22</v>
      </c>
      <c r="B13021">
        <v>1</v>
      </c>
      <c r="C13021">
        <v>1</v>
      </c>
      <c r="D13021" t="s">
        <v>23</v>
      </c>
      <c r="E13021" t="s">
        <v>2049</v>
      </c>
      <c r="F13021" s="1">
        <v>2.2900462962962966E-2</v>
      </c>
      <c r="G13021">
        <f>_xlfn.XLOOKUP($A13021,Product_pricing!$B:$B,Product_pricing!$C:$C)</f>
        <v>13</v>
      </c>
      <c r="H13021">
        <f t="shared" si="609"/>
        <v>12.87</v>
      </c>
      <c r="I13021" s="10">
        <f t="shared" si="610"/>
        <v>1.135697937034261E-2</v>
      </c>
      <c r="J13021" t="str">
        <f>_xlfn.XLOOKUP(A13021,Product_Details!$A:$A,Product_Details!$G:$G,"mens")</f>
        <v>Womens</v>
      </c>
      <c r="K13021">
        <f t="shared" si="611"/>
        <v>1507</v>
      </c>
    </row>
    <row r="13022" spans="1:11" ht="15">
      <c r="A13022" t="s">
        <v>35</v>
      </c>
      <c r="B13022">
        <v>1</v>
      </c>
      <c r="C13022">
        <v>1</v>
      </c>
      <c r="D13022" t="s">
        <v>23</v>
      </c>
      <c r="E13022" t="s">
        <v>2049</v>
      </c>
      <c r="F13022" s="1">
        <v>2.2900462962962966E-2</v>
      </c>
      <c r="G13022">
        <f>_xlfn.XLOOKUP($A13022,Product_pricing!$B:$B,Product_pricing!$C:$C)</f>
        <v>32</v>
      </c>
      <c r="H13022">
        <f t="shared" si="609"/>
        <v>31.68</v>
      </c>
      <c r="I13022" s="10">
        <f t="shared" si="610"/>
        <v>2.7955641526997192E-2</v>
      </c>
      <c r="J13022" t="str">
        <f>_xlfn.XLOOKUP(A13022,Product_Details!$A:$A,Product_Details!$G:$G,"mens")</f>
        <v>Womens</v>
      </c>
      <c r="K13022">
        <f t="shared" si="611"/>
        <v>1507</v>
      </c>
    </row>
    <row r="13023" spans="1:11" ht="15">
      <c r="A13023" t="s">
        <v>29</v>
      </c>
      <c r="B13023">
        <v>4</v>
      </c>
      <c r="C13023">
        <v>1</v>
      </c>
      <c r="D13023" t="s">
        <v>23</v>
      </c>
      <c r="E13023" t="s">
        <v>2049</v>
      </c>
      <c r="F13023" s="1">
        <v>2.2900462962962966E-2</v>
      </c>
      <c r="G13023">
        <f>_xlfn.XLOOKUP($A13023,Product_pricing!$B:$B,Product_pricing!$C:$C)</f>
        <v>10</v>
      </c>
      <c r="H13023">
        <f t="shared" si="609"/>
        <v>39.6</v>
      </c>
      <c r="I13023" s="10">
        <f t="shared" si="610"/>
        <v>3.4944551908746499E-2</v>
      </c>
      <c r="J13023" t="str">
        <f>_xlfn.XLOOKUP(A13023,Product_Details!$A:$A,Product_Details!$G:$G,"mens")</f>
        <v>Womens</v>
      </c>
      <c r="K13023">
        <f t="shared" si="611"/>
        <v>1507</v>
      </c>
    </row>
    <row r="13024" spans="1:11" ht="15">
      <c r="A13024" t="s">
        <v>36</v>
      </c>
      <c r="B13024">
        <v>5</v>
      </c>
      <c r="C13024">
        <v>1</v>
      </c>
      <c r="D13024" t="s">
        <v>23</v>
      </c>
      <c r="E13024" t="s">
        <v>2049</v>
      </c>
      <c r="F13024" s="1">
        <v>2.2900462962962966E-2</v>
      </c>
      <c r="G13024">
        <f>_xlfn.XLOOKUP($A13024,Product_pricing!$B:$B,Product_pricing!$C:$C)</f>
        <v>23</v>
      </c>
      <c r="H13024">
        <f t="shared" si="609"/>
        <v>113.85</v>
      </c>
      <c r="I13024" s="10">
        <f t="shared" si="610"/>
        <v>0.10046558673764616</v>
      </c>
      <c r="J13024" t="str">
        <f>_xlfn.XLOOKUP(A13024,Product_Details!$A:$A,Product_Details!$G:$G,"mens")</f>
        <v>Womens</v>
      </c>
      <c r="K13024">
        <f t="shared" si="611"/>
        <v>1507</v>
      </c>
    </row>
    <row r="13025" spans="1:11" ht="15">
      <c r="A13025" t="s">
        <v>38</v>
      </c>
      <c r="B13025">
        <v>5</v>
      </c>
      <c r="C13025">
        <v>1</v>
      </c>
      <c r="D13025" t="s">
        <v>23</v>
      </c>
      <c r="E13025" t="s">
        <v>2049</v>
      </c>
      <c r="F13025" s="1">
        <v>2.2900462962962966E-2</v>
      </c>
      <c r="G13025">
        <f>_xlfn.XLOOKUP($A13025,Product_pricing!$B:$B,Product_pricing!$C:$C)</f>
        <v>54</v>
      </c>
      <c r="H13025">
        <f t="shared" si="609"/>
        <v>267.3</v>
      </c>
      <c r="I13025" s="10">
        <f t="shared" si="610"/>
        <v>0.23587572538403884</v>
      </c>
      <c r="J13025" t="str">
        <f>_xlfn.XLOOKUP(A13025,Product_Details!$A:$A,Product_Details!$G:$G,"mens")</f>
        <v>Womens</v>
      </c>
      <c r="K13025">
        <f t="shared" si="611"/>
        <v>1507</v>
      </c>
    </row>
    <row r="13026" spans="1:11" ht="15">
      <c r="A13026" t="s">
        <v>41</v>
      </c>
      <c r="B13026">
        <v>2</v>
      </c>
      <c r="C13026">
        <v>1</v>
      </c>
      <c r="D13026" t="s">
        <v>23</v>
      </c>
      <c r="E13026" t="s">
        <v>2049</v>
      </c>
      <c r="F13026" s="1">
        <v>2.2900462962962966E-2</v>
      </c>
      <c r="G13026">
        <f>_xlfn.XLOOKUP($A13026,Product_pricing!$B:$B,Product_pricing!$C:$C)</f>
        <v>10</v>
      </c>
      <c r="H13026">
        <f t="shared" si="609"/>
        <v>19.8</v>
      </c>
      <c r="I13026" s="10">
        <f t="shared" si="610"/>
        <v>1.7472275954373249E-2</v>
      </c>
      <c r="J13026" t="str">
        <f>_xlfn.XLOOKUP(A13026,Product_Details!$A:$A,Product_Details!$G:$G,"mens")</f>
        <v>Mens</v>
      </c>
      <c r="K13026">
        <f t="shared" si="611"/>
        <v>2520</v>
      </c>
    </row>
    <row r="13027" spans="1:11" ht="15">
      <c r="A13027" t="s">
        <v>31</v>
      </c>
      <c r="B13027">
        <v>3</v>
      </c>
      <c r="C13027">
        <v>1</v>
      </c>
      <c r="D13027" t="s">
        <v>23</v>
      </c>
      <c r="E13027" t="s">
        <v>2049</v>
      </c>
      <c r="F13027" s="1">
        <v>2.2900462962962966E-2</v>
      </c>
      <c r="G13027">
        <f>_xlfn.XLOOKUP($A13027,Product_pricing!$B:$B,Product_pricing!$C:$C)</f>
        <v>57</v>
      </c>
      <c r="H13027">
        <f t="shared" si="609"/>
        <v>169.29</v>
      </c>
      <c r="I13027" s="10">
        <f t="shared" si="610"/>
        <v>0.14938795940989125</v>
      </c>
      <c r="J13027" t="str">
        <f>_xlfn.XLOOKUP(A13027,Product_Details!$A:$A,Product_Details!$G:$G,"mens")</f>
        <v>Mens</v>
      </c>
      <c r="K13027">
        <f t="shared" si="611"/>
        <v>2520</v>
      </c>
    </row>
    <row r="13028" spans="1:11" ht="15">
      <c r="A13028" t="s">
        <v>26</v>
      </c>
      <c r="B13028">
        <v>5</v>
      </c>
      <c r="C13028">
        <v>1</v>
      </c>
      <c r="D13028" t="s">
        <v>23</v>
      </c>
      <c r="E13028" t="s">
        <v>2049</v>
      </c>
      <c r="F13028" s="1">
        <v>2.2900462962962966E-2</v>
      </c>
      <c r="G13028">
        <f>_xlfn.XLOOKUP($A13028,Product_pricing!$B:$B,Product_pricing!$C:$C)</f>
        <v>17</v>
      </c>
      <c r="H13028">
        <f t="shared" si="609"/>
        <v>84.15</v>
      </c>
      <c r="I13028" s="10">
        <f t="shared" si="610"/>
        <v>7.4257172806086305E-2</v>
      </c>
      <c r="J13028" t="str">
        <f>_xlfn.XLOOKUP(A13028,Product_Details!$A:$A,Product_Details!$G:$G,"mens")</f>
        <v>Mens</v>
      </c>
      <c r="K13028">
        <f t="shared" si="611"/>
        <v>2520</v>
      </c>
    </row>
    <row r="13029" spans="1:11" ht="15">
      <c r="A13029" t="s">
        <v>22</v>
      </c>
      <c r="B13029">
        <v>3</v>
      </c>
      <c r="C13029">
        <v>9</v>
      </c>
      <c r="D13029" t="s">
        <v>33</v>
      </c>
      <c r="E13029" t="s">
        <v>2050</v>
      </c>
      <c r="F13029" s="1">
        <v>6.138888888888889E-3</v>
      </c>
      <c r="G13029">
        <f>_xlfn.XLOOKUP($A13029,Product_pricing!$B:$B,Product_pricing!$C:$C)</f>
        <v>13</v>
      </c>
      <c r="H13029">
        <f t="shared" si="609"/>
        <v>35.49</v>
      </c>
      <c r="I13029" s="10">
        <f t="shared" si="610"/>
        <v>3.1317730990944773E-2</v>
      </c>
      <c r="J13029" t="str">
        <f>_xlfn.XLOOKUP(A13029,Product_Details!$A:$A,Product_Details!$G:$G,"mens")</f>
        <v>Womens</v>
      </c>
      <c r="K13029">
        <f t="shared" si="611"/>
        <v>1255.8333333333333</v>
      </c>
    </row>
    <row r="13030" spans="1:11" ht="15">
      <c r="A13030" t="s">
        <v>35</v>
      </c>
      <c r="B13030">
        <v>1</v>
      </c>
      <c r="C13030">
        <v>9</v>
      </c>
      <c r="D13030" t="s">
        <v>33</v>
      </c>
      <c r="E13030" t="s">
        <v>2050</v>
      </c>
      <c r="F13030" s="1">
        <v>6.138888888888889E-3</v>
      </c>
      <c r="G13030">
        <f>_xlfn.XLOOKUP($A13030,Product_pricing!$B:$B,Product_pricing!$C:$C)</f>
        <v>32</v>
      </c>
      <c r="H13030">
        <f t="shared" si="609"/>
        <v>29.12</v>
      </c>
      <c r="I13030" s="10">
        <f t="shared" si="610"/>
        <v>2.5696599787441866E-2</v>
      </c>
      <c r="J13030" t="str">
        <f>_xlfn.XLOOKUP(A13030,Product_Details!$A:$A,Product_Details!$G:$G,"mens")</f>
        <v>Womens</v>
      </c>
      <c r="K13030">
        <f t="shared" si="611"/>
        <v>1255.8333333333333</v>
      </c>
    </row>
    <row r="13031" spans="1:11" ht="15">
      <c r="A13031" t="s">
        <v>29</v>
      </c>
      <c r="B13031">
        <v>4</v>
      </c>
      <c r="C13031">
        <v>9</v>
      </c>
      <c r="D13031" t="s">
        <v>33</v>
      </c>
      <c r="E13031" t="s">
        <v>2050</v>
      </c>
      <c r="F13031" s="1">
        <v>6.138888888888889E-3</v>
      </c>
      <c r="G13031">
        <f>_xlfn.XLOOKUP($A13031,Product_pricing!$B:$B,Product_pricing!$C:$C)</f>
        <v>10</v>
      </c>
      <c r="H13031">
        <f t="shared" si="609"/>
        <v>36.4</v>
      </c>
      <c r="I13031" s="10">
        <f t="shared" si="610"/>
        <v>3.2120749734302338E-2</v>
      </c>
      <c r="J13031" t="str">
        <f>_xlfn.XLOOKUP(A13031,Product_Details!$A:$A,Product_Details!$G:$G,"mens")</f>
        <v>Womens</v>
      </c>
      <c r="K13031">
        <f t="shared" si="611"/>
        <v>1255.8333333333333</v>
      </c>
    </row>
    <row r="13032" spans="1:11" ht="15">
      <c r="A13032" t="s">
        <v>36</v>
      </c>
      <c r="B13032">
        <v>1</v>
      </c>
      <c r="C13032">
        <v>9</v>
      </c>
      <c r="D13032" t="s">
        <v>33</v>
      </c>
      <c r="E13032" t="s">
        <v>2050</v>
      </c>
      <c r="F13032" s="1">
        <v>6.138888888888889E-3</v>
      </c>
      <c r="G13032">
        <f>_xlfn.XLOOKUP($A13032,Product_pricing!$B:$B,Product_pricing!$C:$C)</f>
        <v>23</v>
      </c>
      <c r="H13032">
        <f t="shared" si="609"/>
        <v>20.93</v>
      </c>
      <c r="I13032" s="10">
        <f t="shared" si="610"/>
        <v>1.8469431097223842E-2</v>
      </c>
      <c r="J13032" t="str">
        <f>_xlfn.XLOOKUP(A13032,Product_Details!$A:$A,Product_Details!$G:$G,"mens")</f>
        <v>Womens</v>
      </c>
      <c r="K13032">
        <f t="shared" si="611"/>
        <v>1255.8333333333333</v>
      </c>
    </row>
    <row r="13033" spans="1:11" ht="15">
      <c r="A13033" t="s">
        <v>30</v>
      </c>
      <c r="B13033">
        <v>4</v>
      </c>
      <c r="C13033">
        <v>9</v>
      </c>
      <c r="D13033" t="s">
        <v>33</v>
      </c>
      <c r="E13033" t="s">
        <v>2050</v>
      </c>
      <c r="F13033" s="1">
        <v>6.138888888888889E-3</v>
      </c>
      <c r="G13033">
        <f>_xlfn.XLOOKUP($A13033,Product_pricing!$B:$B,Product_pricing!$C:$C)</f>
        <v>19</v>
      </c>
      <c r="H13033">
        <f t="shared" si="609"/>
        <v>69.16</v>
      </c>
      <c r="I13033" s="10">
        <f t="shared" si="610"/>
        <v>6.1029424495174435E-2</v>
      </c>
      <c r="J13033" t="str">
        <f>_xlfn.XLOOKUP(A13033,Product_Details!$A:$A,Product_Details!$G:$G,"mens")</f>
        <v>Womens</v>
      </c>
      <c r="K13033">
        <f t="shared" si="611"/>
        <v>1255.8333333333333</v>
      </c>
    </row>
    <row r="13034" spans="1:11" ht="15">
      <c r="A13034" t="s">
        <v>38</v>
      </c>
      <c r="B13034">
        <v>5</v>
      </c>
      <c r="C13034">
        <v>9</v>
      </c>
      <c r="D13034" t="s">
        <v>33</v>
      </c>
      <c r="E13034" t="s">
        <v>2050</v>
      </c>
      <c r="F13034" s="1">
        <v>6.138888888888889E-3</v>
      </c>
      <c r="G13034">
        <f>_xlfn.XLOOKUP($A13034,Product_pricing!$B:$B,Product_pricing!$C:$C)</f>
        <v>54</v>
      </c>
      <c r="H13034">
        <f t="shared" si="609"/>
        <v>245.70000000000002</v>
      </c>
      <c r="I13034" s="10">
        <f t="shared" si="610"/>
        <v>0.21681506070654077</v>
      </c>
      <c r="J13034" t="str">
        <f>_xlfn.XLOOKUP(A13034,Product_Details!$A:$A,Product_Details!$G:$G,"mens")</f>
        <v>Womens</v>
      </c>
      <c r="K13034">
        <f t="shared" si="611"/>
        <v>1255.8333333333333</v>
      </c>
    </row>
    <row r="13035" spans="1:11" ht="15">
      <c r="A13035" t="s">
        <v>25</v>
      </c>
      <c r="B13035">
        <v>3</v>
      </c>
      <c r="C13035">
        <v>9</v>
      </c>
      <c r="D13035" t="s">
        <v>33</v>
      </c>
      <c r="E13035" t="s">
        <v>2050</v>
      </c>
      <c r="F13035" s="1">
        <v>6.138888888888889E-3</v>
      </c>
      <c r="G13035">
        <f>_xlfn.XLOOKUP($A13035,Product_pricing!$B:$B,Product_pricing!$C:$C)</f>
        <v>40</v>
      </c>
      <c r="H13035">
        <f t="shared" si="609"/>
        <v>109.2</v>
      </c>
      <c r="I13035" s="10">
        <f t="shared" si="610"/>
        <v>9.6362249202907008E-2</v>
      </c>
      <c r="J13035" t="str">
        <f>_xlfn.XLOOKUP(A13035,Product_Details!$A:$A,Product_Details!$G:$G,"mens")</f>
        <v>Mens</v>
      </c>
      <c r="K13035">
        <f t="shared" si="611"/>
        <v>1512</v>
      </c>
    </row>
    <row r="13036" spans="1:11" ht="15">
      <c r="A13036" t="s">
        <v>41</v>
      </c>
      <c r="B13036">
        <v>4</v>
      </c>
      <c r="C13036">
        <v>9</v>
      </c>
      <c r="D13036" t="s">
        <v>33</v>
      </c>
      <c r="E13036" t="s">
        <v>2050</v>
      </c>
      <c r="F13036" s="1">
        <v>6.138888888888889E-3</v>
      </c>
      <c r="G13036">
        <f>_xlfn.XLOOKUP($A13036,Product_pricing!$B:$B,Product_pricing!$C:$C)</f>
        <v>10</v>
      </c>
      <c r="H13036">
        <f t="shared" si="609"/>
        <v>36.4</v>
      </c>
      <c r="I13036" s="10">
        <f t="shared" si="610"/>
        <v>3.2120749734302338E-2</v>
      </c>
      <c r="J13036" t="str">
        <f>_xlfn.XLOOKUP(A13036,Product_Details!$A:$A,Product_Details!$G:$G,"mens")</f>
        <v>Mens</v>
      </c>
      <c r="K13036">
        <f t="shared" si="611"/>
        <v>1512</v>
      </c>
    </row>
    <row r="13037" spans="1:11" ht="15">
      <c r="A13037" t="s">
        <v>31</v>
      </c>
      <c r="B13037">
        <v>4</v>
      </c>
      <c r="C13037">
        <v>9</v>
      </c>
      <c r="D13037" t="s">
        <v>33</v>
      </c>
      <c r="E13037" t="s">
        <v>2050</v>
      </c>
      <c r="F13037" s="1">
        <v>6.138888888888889E-3</v>
      </c>
      <c r="G13037">
        <f>_xlfn.XLOOKUP($A13037,Product_pricing!$B:$B,Product_pricing!$C:$C)</f>
        <v>57</v>
      </c>
      <c r="H13037">
        <f t="shared" si="609"/>
        <v>207.48000000000002</v>
      </c>
      <c r="I13037" s="10">
        <f t="shared" si="610"/>
        <v>0.18308827348552331</v>
      </c>
      <c r="J13037" t="str">
        <f>_xlfn.XLOOKUP(A13037,Product_Details!$A:$A,Product_Details!$G:$G,"mens")</f>
        <v>Mens</v>
      </c>
      <c r="K13037">
        <f t="shared" si="611"/>
        <v>1512</v>
      </c>
    </row>
    <row r="13038" spans="1:11" ht="15">
      <c r="A13038" t="s">
        <v>32</v>
      </c>
      <c r="B13038">
        <v>4</v>
      </c>
      <c r="C13038">
        <v>9</v>
      </c>
      <c r="D13038" t="s">
        <v>33</v>
      </c>
      <c r="E13038" t="s">
        <v>2050</v>
      </c>
      <c r="F13038" s="1">
        <v>6.138888888888889E-3</v>
      </c>
      <c r="G13038">
        <f>_xlfn.XLOOKUP($A13038,Product_pricing!$B:$B,Product_pricing!$C:$C)</f>
        <v>36</v>
      </c>
      <c r="H13038">
        <f t="shared" si="609"/>
        <v>131.04</v>
      </c>
      <c r="I13038" s="10">
        <f t="shared" si="610"/>
        <v>0.11563469904348839</v>
      </c>
      <c r="J13038" t="str">
        <f>_xlfn.XLOOKUP(A13038,Product_Details!$A:$A,Product_Details!$G:$G,"mens")</f>
        <v>Mens</v>
      </c>
      <c r="K13038">
        <f t="shared" si="611"/>
        <v>1512</v>
      </c>
    </row>
    <row r="13039" spans="1:11" ht="15">
      <c r="A13039" t="s">
        <v>26</v>
      </c>
      <c r="B13039">
        <v>5</v>
      </c>
      <c r="C13039">
        <v>9</v>
      </c>
      <c r="D13039" t="s">
        <v>33</v>
      </c>
      <c r="E13039" t="s">
        <v>2050</v>
      </c>
      <c r="F13039" s="1">
        <v>6.138888888888889E-3</v>
      </c>
      <c r="G13039">
        <f>_xlfn.XLOOKUP($A13039,Product_pricing!$B:$B,Product_pricing!$C:$C)</f>
        <v>17</v>
      </c>
      <c r="H13039">
        <f t="shared" si="609"/>
        <v>77.350000000000009</v>
      </c>
      <c r="I13039" s="10">
        <f t="shared" si="610"/>
        <v>6.825659318539247E-2</v>
      </c>
      <c r="J13039" t="str">
        <f>_xlfn.XLOOKUP(A13039,Product_Details!$A:$A,Product_Details!$G:$G,"mens")</f>
        <v>Mens</v>
      </c>
      <c r="K13039">
        <f t="shared" si="611"/>
        <v>1512</v>
      </c>
    </row>
    <row r="13040" spans="1:11" ht="15">
      <c r="A13040" t="s">
        <v>29</v>
      </c>
      <c r="B13040">
        <v>1</v>
      </c>
      <c r="C13040">
        <v>10</v>
      </c>
      <c r="D13040" t="s">
        <v>23</v>
      </c>
      <c r="E13040" t="s">
        <v>2051</v>
      </c>
      <c r="F13040" s="1">
        <v>9.6469907407407424E-3</v>
      </c>
      <c r="G13040">
        <f>_xlfn.XLOOKUP($A13040,Product_pricing!$B:$B,Product_pricing!$C:$C)</f>
        <v>10</v>
      </c>
      <c r="H13040">
        <f t="shared" si="609"/>
        <v>9</v>
      </c>
      <c r="I13040" s="10">
        <f t="shared" si="610"/>
        <v>7.9419436156242043E-3</v>
      </c>
      <c r="J13040" t="str">
        <f>_xlfn.XLOOKUP(A13040,Product_Details!$A:$A,Product_Details!$G:$G,"mens")</f>
        <v>Womens</v>
      </c>
      <c r="K13040">
        <f t="shared" si="611"/>
        <v>7535</v>
      </c>
    </row>
    <row r="13041" spans="1:11" ht="15">
      <c r="A13041" t="s">
        <v>41</v>
      </c>
      <c r="B13041">
        <v>4</v>
      </c>
      <c r="C13041">
        <v>10</v>
      </c>
      <c r="D13041" t="s">
        <v>23</v>
      </c>
      <c r="E13041" t="s">
        <v>2051</v>
      </c>
      <c r="F13041" s="1">
        <v>9.6469907407407424E-3</v>
      </c>
      <c r="G13041">
        <f>_xlfn.XLOOKUP($A13041,Product_pricing!$B:$B,Product_pricing!$C:$C)</f>
        <v>10</v>
      </c>
      <c r="H13041">
        <f t="shared" si="609"/>
        <v>36</v>
      </c>
      <c r="I13041" s="10">
        <f t="shared" si="610"/>
        <v>3.1767774462496817E-2</v>
      </c>
      <c r="J13041" t="str">
        <f>_xlfn.XLOOKUP(A13041,Product_Details!$A:$A,Product_Details!$G:$G,"mens")</f>
        <v>Mens</v>
      </c>
      <c r="K13041">
        <f t="shared" si="611"/>
        <v>1512</v>
      </c>
    </row>
    <row r="13042" spans="1:11" ht="15">
      <c r="A13042" t="s">
        <v>31</v>
      </c>
      <c r="B13042">
        <v>1</v>
      </c>
      <c r="C13042">
        <v>10</v>
      </c>
      <c r="D13042" t="s">
        <v>23</v>
      </c>
      <c r="E13042" t="s">
        <v>2051</v>
      </c>
      <c r="F13042" s="1">
        <v>9.6469907407407424E-3</v>
      </c>
      <c r="G13042">
        <f>_xlfn.XLOOKUP($A13042,Product_pricing!$B:$B,Product_pricing!$C:$C)</f>
        <v>57</v>
      </c>
      <c r="H13042">
        <f t="shared" si="609"/>
        <v>51.300000000000004</v>
      </c>
      <c r="I13042" s="10">
        <f t="shared" si="610"/>
        <v>4.5269078609057961E-2</v>
      </c>
      <c r="J13042" t="str">
        <f>_xlfn.XLOOKUP(A13042,Product_Details!$A:$A,Product_Details!$G:$G,"mens")</f>
        <v>Mens</v>
      </c>
      <c r="K13042">
        <f t="shared" si="611"/>
        <v>1512</v>
      </c>
    </row>
    <row r="13043" spans="1:11" ht="15">
      <c r="A13043" t="s">
        <v>32</v>
      </c>
      <c r="B13043">
        <v>4</v>
      </c>
      <c r="C13043">
        <v>10</v>
      </c>
      <c r="D13043" t="s">
        <v>23</v>
      </c>
      <c r="E13043" t="s">
        <v>2051</v>
      </c>
      <c r="F13043" s="1">
        <v>9.6469907407407424E-3</v>
      </c>
      <c r="G13043">
        <f>_xlfn.XLOOKUP($A13043,Product_pricing!$B:$B,Product_pricing!$C:$C)</f>
        <v>36</v>
      </c>
      <c r="H13043">
        <f t="shared" si="609"/>
        <v>129.6</v>
      </c>
      <c r="I13043" s="10">
        <f t="shared" si="610"/>
        <v>0.11436398806498853</v>
      </c>
      <c r="J13043" t="str">
        <f>_xlfn.XLOOKUP(A13043,Product_Details!$A:$A,Product_Details!$G:$G,"mens")</f>
        <v>Mens</v>
      </c>
      <c r="K13043">
        <f t="shared" si="611"/>
        <v>1512</v>
      </c>
    </row>
    <row r="13044" spans="1:11" ht="15">
      <c r="A13044" t="s">
        <v>26</v>
      </c>
      <c r="B13044">
        <v>1</v>
      </c>
      <c r="C13044">
        <v>10</v>
      </c>
      <c r="D13044" t="s">
        <v>23</v>
      </c>
      <c r="E13044" t="s">
        <v>2051</v>
      </c>
      <c r="F13044" s="1">
        <v>9.6469907407407424E-3</v>
      </c>
      <c r="G13044">
        <f>_xlfn.XLOOKUP($A13044,Product_pricing!$B:$B,Product_pricing!$C:$C)</f>
        <v>17</v>
      </c>
      <c r="H13044">
        <f t="shared" si="609"/>
        <v>15.3</v>
      </c>
      <c r="I13044" s="10">
        <f t="shared" si="610"/>
        <v>1.3501304146561147E-2</v>
      </c>
      <c r="J13044" t="str">
        <f>_xlfn.XLOOKUP(A13044,Product_Details!$A:$A,Product_Details!$G:$G,"mens")</f>
        <v>Mens</v>
      </c>
      <c r="K13044">
        <f t="shared" si="611"/>
        <v>1512</v>
      </c>
    </row>
    <row r="13045" spans="1:11" ht="15">
      <c r="A13045" t="s">
        <v>27</v>
      </c>
      <c r="B13045">
        <v>3</v>
      </c>
      <c r="C13045">
        <v>10</v>
      </c>
      <c r="D13045" t="s">
        <v>23</v>
      </c>
      <c r="E13045" t="s">
        <v>2051</v>
      </c>
      <c r="F13045" s="1">
        <v>9.6469907407407424E-3</v>
      </c>
      <c r="G13045">
        <f>_xlfn.XLOOKUP($A13045,Product_pricing!$B:$B,Product_pricing!$C:$C)</f>
        <v>29</v>
      </c>
      <c r="H13045">
        <f t="shared" si="609"/>
        <v>78.3</v>
      </c>
      <c r="I13045" s="10">
        <f t="shared" si="610"/>
        <v>6.9094909455930567E-2</v>
      </c>
      <c r="J13045" t="str">
        <f>_xlfn.XLOOKUP(A13045,Product_Details!$A:$A,Product_Details!$G:$G,"mens")</f>
        <v>Mens</v>
      </c>
      <c r="K13045">
        <f t="shared" si="611"/>
        <v>1512</v>
      </c>
    </row>
    <row r="13046" spans="1:11" ht="15">
      <c r="A13046" t="s">
        <v>29</v>
      </c>
      <c r="B13046">
        <v>2</v>
      </c>
      <c r="C13046">
        <v>11</v>
      </c>
      <c r="D13046" t="s">
        <v>23</v>
      </c>
      <c r="E13046" t="s">
        <v>2052</v>
      </c>
      <c r="F13046" s="1">
        <v>3.3993055555555552E-3</v>
      </c>
      <c r="G13046">
        <f>_xlfn.XLOOKUP($A13046,Product_pricing!$B:$B,Product_pricing!$C:$C)</f>
        <v>10</v>
      </c>
      <c r="H13046">
        <f t="shared" si="609"/>
        <v>17.8</v>
      </c>
      <c r="I13046" s="10">
        <f t="shared" si="610"/>
        <v>1.5707399595345648E-2</v>
      </c>
      <c r="J13046" t="str">
        <f>_xlfn.XLOOKUP(A13046,Product_Details!$A:$A,Product_Details!$G:$G,"mens")</f>
        <v>Womens</v>
      </c>
      <c r="K13046">
        <f t="shared" si="611"/>
        <v>3767.5</v>
      </c>
    </row>
    <row r="13047" spans="1:11" ht="15">
      <c r="A13047" t="s">
        <v>36</v>
      </c>
      <c r="B13047">
        <v>1</v>
      </c>
      <c r="C13047">
        <v>11</v>
      </c>
      <c r="D13047" t="s">
        <v>23</v>
      </c>
      <c r="E13047" t="s">
        <v>2052</v>
      </c>
      <c r="F13047" s="1">
        <v>3.3993055555555552E-3</v>
      </c>
      <c r="G13047">
        <f>_xlfn.XLOOKUP($A13047,Product_pricing!$B:$B,Product_pricing!$C:$C)</f>
        <v>23</v>
      </c>
      <c r="H13047">
        <f t="shared" si="609"/>
        <v>20.47</v>
      </c>
      <c r="I13047" s="10">
        <f t="shared" si="610"/>
        <v>1.8063509534647495E-2</v>
      </c>
      <c r="J13047" t="str">
        <f>_xlfn.XLOOKUP(A13047,Product_Details!$A:$A,Product_Details!$G:$G,"mens")</f>
        <v>Womens</v>
      </c>
      <c r="K13047">
        <f t="shared" si="611"/>
        <v>3767.5</v>
      </c>
    </row>
    <row r="13048" spans="1:11" ht="15">
      <c r="A13048" t="s">
        <v>25</v>
      </c>
      <c r="B13048">
        <v>1</v>
      </c>
      <c r="C13048">
        <v>11</v>
      </c>
      <c r="D13048" t="s">
        <v>23</v>
      </c>
      <c r="E13048" t="s">
        <v>2052</v>
      </c>
      <c r="F13048" s="1">
        <v>3.3993055555555552E-3</v>
      </c>
      <c r="G13048">
        <f>_xlfn.XLOOKUP($A13048,Product_pricing!$B:$B,Product_pricing!$C:$C)</f>
        <v>40</v>
      </c>
      <c r="H13048">
        <f t="shared" si="609"/>
        <v>35.6</v>
      </c>
      <c r="I13048" s="10">
        <f t="shared" si="610"/>
        <v>3.1414799190691296E-2</v>
      </c>
      <c r="J13048" t="str">
        <f>_xlfn.XLOOKUP(A13048,Product_Details!$A:$A,Product_Details!$G:$G,"mens")</f>
        <v>Mens</v>
      </c>
      <c r="K13048">
        <f t="shared" si="611"/>
        <v>1890</v>
      </c>
    </row>
    <row r="13049" spans="1:11" ht="15">
      <c r="A13049" t="s">
        <v>31</v>
      </c>
      <c r="B13049">
        <v>1</v>
      </c>
      <c r="C13049">
        <v>11</v>
      </c>
      <c r="D13049" t="s">
        <v>23</v>
      </c>
      <c r="E13049" t="s">
        <v>2052</v>
      </c>
      <c r="F13049" s="1">
        <v>3.3993055555555552E-3</v>
      </c>
      <c r="G13049">
        <f>_xlfn.XLOOKUP($A13049,Product_pricing!$B:$B,Product_pricing!$C:$C)</f>
        <v>57</v>
      </c>
      <c r="H13049">
        <f t="shared" si="609"/>
        <v>50.730000000000004</v>
      </c>
      <c r="I13049" s="10">
        <f t="shared" si="610"/>
        <v>4.4766088846735094E-2</v>
      </c>
      <c r="J13049" t="str">
        <f>_xlfn.XLOOKUP(A13049,Product_Details!$A:$A,Product_Details!$G:$G,"mens")</f>
        <v>Mens</v>
      </c>
      <c r="K13049">
        <f t="shared" si="611"/>
        <v>1890</v>
      </c>
    </row>
    <row r="13050" spans="1:11" ht="15">
      <c r="A13050" t="s">
        <v>32</v>
      </c>
      <c r="B13050">
        <v>3</v>
      </c>
      <c r="C13050">
        <v>11</v>
      </c>
      <c r="D13050" t="s">
        <v>23</v>
      </c>
      <c r="E13050" t="s">
        <v>2052</v>
      </c>
      <c r="F13050" s="1">
        <v>3.3993055555555552E-3</v>
      </c>
      <c r="G13050">
        <f>_xlfn.XLOOKUP($A13050,Product_pricing!$B:$B,Product_pricing!$C:$C)</f>
        <v>36</v>
      </c>
      <c r="H13050">
        <f t="shared" si="609"/>
        <v>96.12</v>
      </c>
      <c r="I13050" s="10">
        <f t="shared" si="610"/>
        <v>8.4819957814866495E-2</v>
      </c>
      <c r="J13050" t="str">
        <f>_xlfn.XLOOKUP(A13050,Product_Details!$A:$A,Product_Details!$G:$G,"mens")</f>
        <v>Mens</v>
      </c>
      <c r="K13050">
        <f t="shared" si="611"/>
        <v>1890</v>
      </c>
    </row>
    <row r="13051" spans="1:11" ht="15">
      <c r="A13051" t="s">
        <v>27</v>
      </c>
      <c r="B13051">
        <v>5</v>
      </c>
      <c r="C13051">
        <v>11</v>
      </c>
      <c r="D13051" t="s">
        <v>23</v>
      </c>
      <c r="E13051" t="s">
        <v>2052</v>
      </c>
      <c r="F13051" s="1">
        <v>3.3993055555555552E-3</v>
      </c>
      <c r="G13051">
        <f>_xlfn.XLOOKUP($A13051,Product_pricing!$B:$B,Product_pricing!$C:$C)</f>
        <v>29</v>
      </c>
      <c r="H13051">
        <f t="shared" si="609"/>
        <v>129.05000000000001</v>
      </c>
      <c r="I13051" s="10">
        <f t="shared" si="610"/>
        <v>0.11387864706625594</v>
      </c>
      <c r="J13051" t="str">
        <f>_xlfn.XLOOKUP(A13051,Product_Details!$A:$A,Product_Details!$G:$G,"mens")</f>
        <v>Mens</v>
      </c>
      <c r="K13051">
        <f t="shared" si="611"/>
        <v>1890</v>
      </c>
    </row>
    <row r="13052" spans="1:11" ht="15">
      <c r="A13052" t="s">
        <v>22</v>
      </c>
      <c r="B13052">
        <v>5</v>
      </c>
      <c r="C13052">
        <v>20</v>
      </c>
      <c r="D13052" t="s">
        <v>23</v>
      </c>
      <c r="E13052" t="s">
        <v>2053</v>
      </c>
      <c r="F13052" s="1">
        <v>1.2528935185185186E-2</v>
      </c>
      <c r="G13052">
        <f>_xlfn.XLOOKUP($A13052,Product_pricing!$B:$B,Product_pricing!$C:$C)</f>
        <v>13</v>
      </c>
      <c r="H13052">
        <f t="shared" si="609"/>
        <v>52</v>
      </c>
      <c r="I13052" s="10">
        <f t="shared" si="610"/>
        <v>4.5886785334717621E-2</v>
      </c>
      <c r="J13052" t="str">
        <f>_xlfn.XLOOKUP(A13052,Product_Details!$A:$A,Product_Details!$G:$G,"mens")</f>
        <v>Womens</v>
      </c>
      <c r="K13052">
        <f t="shared" si="611"/>
        <v>1883.75</v>
      </c>
    </row>
    <row r="13053" spans="1:11" ht="15">
      <c r="A13053" t="s">
        <v>35</v>
      </c>
      <c r="B13053">
        <v>2</v>
      </c>
      <c r="C13053">
        <v>20</v>
      </c>
      <c r="D13053" t="s">
        <v>23</v>
      </c>
      <c r="E13053" t="s">
        <v>2053</v>
      </c>
      <c r="F13053" s="1">
        <v>1.2528935185185186E-2</v>
      </c>
      <c r="G13053">
        <f>_xlfn.XLOOKUP($A13053,Product_pricing!$B:$B,Product_pricing!$C:$C)</f>
        <v>32</v>
      </c>
      <c r="H13053">
        <f t="shared" si="609"/>
        <v>51.2</v>
      </c>
      <c r="I13053" s="10">
        <f t="shared" si="610"/>
        <v>4.5180834791106579E-2</v>
      </c>
      <c r="J13053" t="str">
        <f>_xlfn.XLOOKUP(A13053,Product_Details!$A:$A,Product_Details!$G:$G,"mens")</f>
        <v>Womens</v>
      </c>
      <c r="K13053">
        <f t="shared" si="611"/>
        <v>1883.75</v>
      </c>
    </row>
    <row r="13054" spans="1:11" ht="15">
      <c r="A13054" t="s">
        <v>29</v>
      </c>
      <c r="B13054">
        <v>1</v>
      </c>
      <c r="C13054">
        <v>20</v>
      </c>
      <c r="D13054" t="s">
        <v>23</v>
      </c>
      <c r="E13054" t="s">
        <v>2053</v>
      </c>
      <c r="F13054" s="1">
        <v>1.2528935185185186E-2</v>
      </c>
      <c r="G13054">
        <f>_xlfn.XLOOKUP($A13054,Product_pricing!$B:$B,Product_pricing!$C:$C)</f>
        <v>10</v>
      </c>
      <c r="H13054">
        <f t="shared" si="609"/>
        <v>8</v>
      </c>
      <c r="I13054" s="10">
        <f t="shared" si="610"/>
        <v>7.0595054361104028E-3</v>
      </c>
      <c r="J13054" t="str">
        <f>_xlfn.XLOOKUP(A13054,Product_Details!$A:$A,Product_Details!$G:$G,"mens")</f>
        <v>Womens</v>
      </c>
      <c r="K13054">
        <f t="shared" si="611"/>
        <v>1883.75</v>
      </c>
    </row>
    <row r="13055" spans="1:11" ht="15">
      <c r="A13055" t="s">
        <v>38</v>
      </c>
      <c r="B13055">
        <v>4</v>
      </c>
      <c r="C13055">
        <v>20</v>
      </c>
      <c r="D13055" t="s">
        <v>23</v>
      </c>
      <c r="E13055" t="s">
        <v>2053</v>
      </c>
      <c r="F13055" s="1">
        <v>1.2528935185185186E-2</v>
      </c>
      <c r="G13055">
        <f>_xlfn.XLOOKUP($A13055,Product_pricing!$B:$B,Product_pricing!$C:$C)</f>
        <v>54</v>
      </c>
      <c r="H13055">
        <f t="shared" si="609"/>
        <v>172.8</v>
      </c>
      <c r="I13055" s="10">
        <f t="shared" si="610"/>
        <v>0.15248531741998472</v>
      </c>
      <c r="J13055" t="str">
        <f>_xlfn.XLOOKUP(A13055,Product_Details!$A:$A,Product_Details!$G:$G,"mens")</f>
        <v>Womens</v>
      </c>
      <c r="K13055">
        <f t="shared" si="611"/>
        <v>1883.75</v>
      </c>
    </row>
    <row r="13056" spans="1:11" ht="15">
      <c r="A13056" t="s">
        <v>32</v>
      </c>
      <c r="B13056">
        <v>5</v>
      </c>
      <c r="C13056">
        <v>20</v>
      </c>
      <c r="D13056" t="s">
        <v>23</v>
      </c>
      <c r="E13056" t="s">
        <v>2053</v>
      </c>
      <c r="F13056" s="1">
        <v>1.2528935185185186E-2</v>
      </c>
      <c r="G13056">
        <f>_xlfn.XLOOKUP($A13056,Product_pricing!$B:$B,Product_pricing!$C:$C)</f>
        <v>36</v>
      </c>
      <c r="H13056">
        <f t="shared" si="609"/>
        <v>144</v>
      </c>
      <c r="I13056" s="10">
        <f t="shared" si="610"/>
        <v>0.12707109784998727</v>
      </c>
      <c r="J13056" t="str">
        <f>_xlfn.XLOOKUP(A13056,Product_Details!$A:$A,Product_Details!$G:$G,"mens")</f>
        <v>Mens</v>
      </c>
      <c r="K13056">
        <f t="shared" si="611"/>
        <v>3780</v>
      </c>
    </row>
    <row r="13057" spans="1:11" ht="15">
      <c r="A13057" t="s">
        <v>27</v>
      </c>
      <c r="B13057">
        <v>5</v>
      </c>
      <c r="C13057">
        <v>20</v>
      </c>
      <c r="D13057" t="s">
        <v>23</v>
      </c>
      <c r="E13057" t="s">
        <v>2053</v>
      </c>
      <c r="F13057" s="1">
        <v>1.2528935185185186E-2</v>
      </c>
      <c r="G13057">
        <f>_xlfn.XLOOKUP($A13057,Product_pricing!$B:$B,Product_pricing!$C:$C)</f>
        <v>29</v>
      </c>
      <c r="H13057">
        <f t="shared" si="609"/>
        <v>116</v>
      </c>
      <c r="I13057" s="10">
        <f t="shared" si="610"/>
        <v>0.10236282882360084</v>
      </c>
      <c r="J13057" t="str">
        <f>_xlfn.XLOOKUP(A13057,Product_Details!$A:$A,Product_Details!$G:$G,"mens")</f>
        <v>Mens</v>
      </c>
      <c r="K13057">
        <f t="shared" si="611"/>
        <v>3780</v>
      </c>
    </row>
    <row r="13058" spans="1:11" ht="15">
      <c r="A13058" t="s">
        <v>22</v>
      </c>
      <c r="B13058">
        <v>2</v>
      </c>
      <c r="C13058">
        <v>2</v>
      </c>
      <c r="D13058" t="s">
        <v>33</v>
      </c>
      <c r="E13058" t="s">
        <v>2054</v>
      </c>
      <c r="F13058" s="1">
        <v>1.0583333333333333E-2</v>
      </c>
      <c r="G13058">
        <f>_xlfn.XLOOKUP($A13058,Product_pricing!$B:$B,Product_pricing!$C:$C)</f>
        <v>13</v>
      </c>
      <c r="H13058">
        <f t="shared" si="609"/>
        <v>25.48</v>
      </c>
      <c r="I13058" s="10">
        <f t="shared" si="610"/>
        <v>2.2484524814011631E-2</v>
      </c>
      <c r="J13058" t="str">
        <f>_xlfn.XLOOKUP(A13058,Product_Details!$A:$A,Product_Details!$G:$G,"mens")</f>
        <v>Womens</v>
      </c>
      <c r="K13058">
        <f t="shared" si="611"/>
        <v>3767.5</v>
      </c>
    </row>
    <row r="13059" spans="1:11" ht="15">
      <c r="A13059" t="s">
        <v>29</v>
      </c>
      <c r="B13059">
        <v>1</v>
      </c>
      <c r="C13059">
        <v>2</v>
      </c>
      <c r="D13059" t="s">
        <v>33</v>
      </c>
      <c r="E13059" t="s">
        <v>2054</v>
      </c>
      <c r="F13059" s="1">
        <v>1.0583333333333333E-2</v>
      </c>
      <c r="G13059">
        <f>_xlfn.XLOOKUP($A13059,Product_pricing!$B:$B,Product_pricing!$C:$C)</f>
        <v>10</v>
      </c>
      <c r="H13059">
        <f t="shared" ref="H13059:H13122" si="612">B13059*G13059*(1-C13059/100)</f>
        <v>9.8000000000000007</v>
      </c>
      <c r="I13059" s="10">
        <f t="shared" ref="I13059:I13122" si="613">(H13059/SUM($H:$H))*1000</f>
        <v>8.6478941592352445E-3</v>
      </c>
      <c r="J13059" t="str">
        <f>_xlfn.XLOOKUP(A13059,Product_Details!$A:$A,Product_Details!$G:$G,"mens")</f>
        <v>Womens</v>
      </c>
      <c r="K13059">
        <f t="shared" ref="K13059:K13122" si="614">COUNTIFS($J:$J, J13059) / COUNTIFS($J:$J, J13059, $E:$E, E13059)</f>
        <v>3767.5</v>
      </c>
    </row>
    <row r="13060" spans="1:11" ht="15">
      <c r="A13060" t="s">
        <v>41</v>
      </c>
      <c r="B13060">
        <v>4</v>
      </c>
      <c r="C13060">
        <v>2</v>
      </c>
      <c r="D13060" t="s">
        <v>33</v>
      </c>
      <c r="E13060" t="s">
        <v>2054</v>
      </c>
      <c r="F13060" s="1">
        <v>1.0583333333333333E-2</v>
      </c>
      <c r="G13060">
        <f>_xlfn.XLOOKUP($A13060,Product_pricing!$B:$B,Product_pricing!$C:$C)</f>
        <v>10</v>
      </c>
      <c r="H13060">
        <f t="shared" si="612"/>
        <v>39.200000000000003</v>
      </c>
      <c r="I13060" s="10">
        <f t="shared" si="613"/>
        <v>3.4591576636940978E-2</v>
      </c>
      <c r="J13060" t="str">
        <f>_xlfn.XLOOKUP(A13060,Product_Details!$A:$A,Product_Details!$G:$G,"mens")</f>
        <v>Mens</v>
      </c>
      <c r="K13060">
        <f t="shared" si="614"/>
        <v>3780</v>
      </c>
    </row>
    <row r="13061" spans="1:11" ht="15">
      <c r="A13061" t="s">
        <v>32</v>
      </c>
      <c r="B13061">
        <v>2</v>
      </c>
      <c r="C13061">
        <v>2</v>
      </c>
      <c r="D13061" t="s">
        <v>33</v>
      </c>
      <c r="E13061" t="s">
        <v>2054</v>
      </c>
      <c r="F13061" s="1">
        <v>1.0583333333333333E-2</v>
      </c>
      <c r="G13061">
        <f>_xlfn.XLOOKUP($A13061,Product_pricing!$B:$B,Product_pricing!$C:$C)</f>
        <v>36</v>
      </c>
      <c r="H13061">
        <f t="shared" si="612"/>
        <v>70.56</v>
      </c>
      <c r="I13061" s="10">
        <f t="shared" si="613"/>
        <v>6.2264837946493755E-2</v>
      </c>
      <c r="J13061" t="str">
        <f>_xlfn.XLOOKUP(A13061,Product_Details!$A:$A,Product_Details!$G:$G,"mens")</f>
        <v>Mens</v>
      </c>
      <c r="K13061">
        <f t="shared" si="614"/>
        <v>3780</v>
      </c>
    </row>
    <row r="13062" spans="1:11" ht="15">
      <c r="A13062" t="s">
        <v>35</v>
      </c>
      <c r="B13062">
        <v>5</v>
      </c>
      <c r="C13062">
        <v>12</v>
      </c>
      <c r="D13062" t="s">
        <v>23</v>
      </c>
      <c r="E13062" t="s">
        <v>2055</v>
      </c>
      <c r="F13062" s="1">
        <v>3.2481481481481479E-2</v>
      </c>
      <c r="G13062">
        <f>_xlfn.XLOOKUP($A13062,Product_pricing!$B:$B,Product_pricing!$C:$C)</f>
        <v>32</v>
      </c>
      <c r="H13062">
        <f t="shared" si="612"/>
        <v>140.80000000000001</v>
      </c>
      <c r="I13062" s="10">
        <f t="shared" si="613"/>
        <v>0.1242472956755431</v>
      </c>
      <c r="J13062" t="str">
        <f>_xlfn.XLOOKUP(A13062,Product_Details!$A:$A,Product_Details!$G:$G,"mens")</f>
        <v>Womens</v>
      </c>
      <c r="K13062">
        <f t="shared" si="614"/>
        <v>2511.6666666666665</v>
      </c>
    </row>
    <row r="13063" spans="1:11" ht="15">
      <c r="A13063" t="s">
        <v>30</v>
      </c>
      <c r="B13063">
        <v>1</v>
      </c>
      <c r="C13063">
        <v>12</v>
      </c>
      <c r="D13063" t="s">
        <v>23</v>
      </c>
      <c r="E13063" t="s">
        <v>2055</v>
      </c>
      <c r="F13063" s="1">
        <v>3.2481481481481479E-2</v>
      </c>
      <c r="G13063">
        <f>_xlfn.XLOOKUP($A13063,Product_pricing!$B:$B,Product_pricing!$C:$C)</f>
        <v>19</v>
      </c>
      <c r="H13063">
        <f t="shared" si="612"/>
        <v>16.72</v>
      </c>
      <c r="I13063" s="10">
        <f t="shared" si="613"/>
        <v>1.475436636147074E-2</v>
      </c>
      <c r="J13063" t="str">
        <f>_xlfn.XLOOKUP(A13063,Product_Details!$A:$A,Product_Details!$G:$G,"mens")</f>
        <v>Womens</v>
      </c>
      <c r="K13063">
        <f t="shared" si="614"/>
        <v>2511.6666666666665</v>
      </c>
    </row>
    <row r="13064" spans="1:11" ht="15">
      <c r="A13064" t="s">
        <v>38</v>
      </c>
      <c r="B13064">
        <v>3</v>
      </c>
      <c r="C13064">
        <v>12</v>
      </c>
      <c r="D13064" t="s">
        <v>23</v>
      </c>
      <c r="E13064" t="s">
        <v>2055</v>
      </c>
      <c r="F13064" s="1">
        <v>3.2481481481481479E-2</v>
      </c>
      <c r="G13064">
        <f>_xlfn.XLOOKUP($A13064,Product_pricing!$B:$B,Product_pricing!$C:$C)</f>
        <v>54</v>
      </c>
      <c r="H13064">
        <f t="shared" si="612"/>
        <v>142.56</v>
      </c>
      <c r="I13064" s="10">
        <f t="shared" si="613"/>
        <v>0.12580038687148737</v>
      </c>
      <c r="J13064" t="str">
        <f>_xlfn.XLOOKUP(A13064,Product_Details!$A:$A,Product_Details!$G:$G,"mens")</f>
        <v>Womens</v>
      </c>
      <c r="K13064">
        <f t="shared" si="614"/>
        <v>2511.6666666666665</v>
      </c>
    </row>
    <row r="13065" spans="1:11" ht="15">
      <c r="A13065" t="s">
        <v>25</v>
      </c>
      <c r="B13065">
        <v>3</v>
      </c>
      <c r="C13065">
        <v>12</v>
      </c>
      <c r="D13065" t="s">
        <v>23</v>
      </c>
      <c r="E13065" t="s">
        <v>2055</v>
      </c>
      <c r="F13065" s="1">
        <v>3.2481481481481479E-2</v>
      </c>
      <c r="G13065">
        <f>_xlfn.XLOOKUP($A13065,Product_pricing!$B:$B,Product_pricing!$C:$C)</f>
        <v>40</v>
      </c>
      <c r="H13065">
        <f t="shared" si="612"/>
        <v>105.6</v>
      </c>
      <c r="I13065" s="10">
        <f t="shared" si="613"/>
        <v>9.3185471756657312E-2</v>
      </c>
      <c r="J13065" t="str">
        <f>_xlfn.XLOOKUP(A13065,Product_Details!$A:$A,Product_Details!$G:$G,"mens")</f>
        <v>Mens</v>
      </c>
      <c r="K13065">
        <f t="shared" si="614"/>
        <v>1512</v>
      </c>
    </row>
    <row r="13066" spans="1:11" ht="15">
      <c r="A13066" t="s">
        <v>41</v>
      </c>
      <c r="B13066">
        <v>5</v>
      </c>
      <c r="C13066">
        <v>12</v>
      </c>
      <c r="D13066" t="s">
        <v>23</v>
      </c>
      <c r="E13066" t="s">
        <v>2055</v>
      </c>
      <c r="F13066" s="1">
        <v>3.2481481481481479E-2</v>
      </c>
      <c r="G13066">
        <f>_xlfn.XLOOKUP($A13066,Product_pricing!$B:$B,Product_pricing!$C:$C)</f>
        <v>10</v>
      </c>
      <c r="H13066">
        <f t="shared" si="612"/>
        <v>44</v>
      </c>
      <c r="I13066" s="10">
        <f t="shared" si="613"/>
        <v>3.8827279898607216E-2</v>
      </c>
      <c r="J13066" t="str">
        <f>_xlfn.XLOOKUP(A13066,Product_Details!$A:$A,Product_Details!$G:$G,"mens")</f>
        <v>Mens</v>
      </c>
      <c r="K13066">
        <f t="shared" si="614"/>
        <v>1512</v>
      </c>
    </row>
    <row r="13067" spans="1:11" ht="15">
      <c r="A13067" t="s">
        <v>32</v>
      </c>
      <c r="B13067">
        <v>1</v>
      </c>
      <c r="C13067">
        <v>12</v>
      </c>
      <c r="D13067" t="s">
        <v>23</v>
      </c>
      <c r="E13067" t="s">
        <v>2055</v>
      </c>
      <c r="F13067" s="1">
        <v>3.2481481481481479E-2</v>
      </c>
      <c r="G13067">
        <f>_xlfn.XLOOKUP($A13067,Product_pricing!$B:$B,Product_pricing!$C:$C)</f>
        <v>36</v>
      </c>
      <c r="H13067">
        <f t="shared" si="612"/>
        <v>31.68</v>
      </c>
      <c r="I13067" s="10">
        <f t="shared" si="613"/>
        <v>2.7955641526997192E-2</v>
      </c>
      <c r="J13067" t="str">
        <f>_xlfn.XLOOKUP(A13067,Product_Details!$A:$A,Product_Details!$G:$G,"mens")</f>
        <v>Mens</v>
      </c>
      <c r="K13067">
        <f t="shared" si="614"/>
        <v>1512</v>
      </c>
    </row>
    <row r="13068" spans="1:11" ht="15">
      <c r="A13068" t="s">
        <v>26</v>
      </c>
      <c r="B13068">
        <v>1</v>
      </c>
      <c r="C13068">
        <v>12</v>
      </c>
      <c r="D13068" t="s">
        <v>23</v>
      </c>
      <c r="E13068" t="s">
        <v>2055</v>
      </c>
      <c r="F13068" s="1">
        <v>3.2481481481481479E-2</v>
      </c>
      <c r="G13068">
        <f>_xlfn.XLOOKUP($A13068,Product_pricing!$B:$B,Product_pricing!$C:$C)</f>
        <v>17</v>
      </c>
      <c r="H13068">
        <f t="shared" si="612"/>
        <v>14.96</v>
      </c>
      <c r="I13068" s="10">
        <f t="shared" si="613"/>
        <v>1.3201275165526454E-2</v>
      </c>
      <c r="J13068" t="str">
        <f>_xlfn.XLOOKUP(A13068,Product_Details!$A:$A,Product_Details!$G:$G,"mens")</f>
        <v>Mens</v>
      </c>
      <c r="K13068">
        <f t="shared" si="614"/>
        <v>1512</v>
      </c>
    </row>
    <row r="13069" spans="1:11" ht="15">
      <c r="A13069" t="s">
        <v>27</v>
      </c>
      <c r="B13069">
        <v>1</v>
      </c>
      <c r="C13069">
        <v>12</v>
      </c>
      <c r="D13069" t="s">
        <v>23</v>
      </c>
      <c r="E13069" t="s">
        <v>2055</v>
      </c>
      <c r="F13069" s="1">
        <v>3.2481481481481479E-2</v>
      </c>
      <c r="G13069">
        <f>_xlfn.XLOOKUP($A13069,Product_pricing!$B:$B,Product_pricing!$C:$C)</f>
        <v>29</v>
      </c>
      <c r="H13069">
        <f t="shared" si="612"/>
        <v>25.52</v>
      </c>
      <c r="I13069" s="10">
        <f t="shared" si="613"/>
        <v>2.2519822341192184E-2</v>
      </c>
      <c r="J13069" t="str">
        <f>_xlfn.XLOOKUP(A13069,Product_Details!$A:$A,Product_Details!$G:$G,"mens")</f>
        <v>Mens</v>
      </c>
      <c r="K13069">
        <f t="shared" si="614"/>
        <v>1512</v>
      </c>
    </row>
    <row r="13070" spans="1:11" ht="15">
      <c r="A13070" t="s">
        <v>29</v>
      </c>
      <c r="B13070">
        <v>3</v>
      </c>
      <c r="C13070">
        <v>1</v>
      </c>
      <c r="D13070" t="s">
        <v>33</v>
      </c>
      <c r="E13070" t="s">
        <v>2056</v>
      </c>
      <c r="F13070" s="1">
        <v>8.8287037037037032E-3</v>
      </c>
      <c r="G13070">
        <f>_xlfn.XLOOKUP($A13070,Product_pricing!$B:$B,Product_pricing!$C:$C)</f>
        <v>10</v>
      </c>
      <c r="H13070">
        <f t="shared" si="612"/>
        <v>29.7</v>
      </c>
      <c r="I13070" s="10">
        <f t="shared" si="613"/>
        <v>2.6208413931559871E-2</v>
      </c>
      <c r="J13070" t="str">
        <f>_xlfn.XLOOKUP(A13070,Product_Details!$A:$A,Product_Details!$G:$G,"mens")</f>
        <v>Womens</v>
      </c>
      <c r="K13070">
        <f t="shared" si="614"/>
        <v>2511.6666666666665</v>
      </c>
    </row>
    <row r="13071" spans="1:11" ht="15">
      <c r="A13071" t="s">
        <v>36</v>
      </c>
      <c r="B13071">
        <v>5</v>
      </c>
      <c r="C13071">
        <v>1</v>
      </c>
      <c r="D13071" t="s">
        <v>33</v>
      </c>
      <c r="E13071" t="s">
        <v>2056</v>
      </c>
      <c r="F13071" s="1">
        <v>8.8287037037037032E-3</v>
      </c>
      <c r="G13071">
        <f>_xlfn.XLOOKUP($A13071,Product_pricing!$B:$B,Product_pricing!$C:$C)</f>
        <v>23</v>
      </c>
      <c r="H13071">
        <f t="shared" si="612"/>
        <v>113.85</v>
      </c>
      <c r="I13071" s="10">
        <f t="shared" si="613"/>
        <v>0.10046558673764616</v>
      </c>
      <c r="J13071" t="str">
        <f>_xlfn.XLOOKUP(A13071,Product_Details!$A:$A,Product_Details!$G:$G,"mens")</f>
        <v>Womens</v>
      </c>
      <c r="K13071">
        <f t="shared" si="614"/>
        <v>2511.6666666666665</v>
      </c>
    </row>
    <row r="13072" spans="1:11" ht="15">
      <c r="A13072" t="s">
        <v>30</v>
      </c>
      <c r="B13072">
        <v>1</v>
      </c>
      <c r="C13072">
        <v>1</v>
      </c>
      <c r="D13072" t="s">
        <v>33</v>
      </c>
      <c r="E13072" t="s">
        <v>2056</v>
      </c>
      <c r="F13072" s="1">
        <v>8.8287037037037032E-3</v>
      </c>
      <c r="G13072">
        <f>_xlfn.XLOOKUP($A13072,Product_pricing!$B:$B,Product_pricing!$C:$C)</f>
        <v>19</v>
      </c>
      <c r="H13072">
        <f t="shared" si="612"/>
        <v>18.809999999999999</v>
      </c>
      <c r="I13072" s="10">
        <f t="shared" si="613"/>
        <v>1.6598662156654582E-2</v>
      </c>
      <c r="J13072" t="str">
        <f>_xlfn.XLOOKUP(A13072,Product_Details!$A:$A,Product_Details!$G:$G,"mens")</f>
        <v>Womens</v>
      </c>
      <c r="K13072">
        <f t="shared" si="614"/>
        <v>2511.6666666666665</v>
      </c>
    </row>
    <row r="13073" spans="1:11" ht="15">
      <c r="A13073" t="s">
        <v>25</v>
      </c>
      <c r="B13073">
        <v>3</v>
      </c>
      <c r="C13073">
        <v>1</v>
      </c>
      <c r="D13073" t="s">
        <v>33</v>
      </c>
      <c r="E13073" t="s">
        <v>2056</v>
      </c>
      <c r="F13073" s="1">
        <v>8.8287037037037032E-3</v>
      </c>
      <c r="G13073">
        <f>_xlfn.XLOOKUP($A13073,Product_pricing!$B:$B,Product_pricing!$C:$C)</f>
        <v>40</v>
      </c>
      <c r="H13073">
        <f t="shared" si="612"/>
        <v>118.8</v>
      </c>
      <c r="I13073" s="10">
        <f t="shared" si="613"/>
        <v>0.10483365572623948</v>
      </c>
      <c r="J13073" t="str">
        <f>_xlfn.XLOOKUP(A13073,Product_Details!$A:$A,Product_Details!$G:$G,"mens")</f>
        <v>Mens</v>
      </c>
      <c r="K13073">
        <f t="shared" si="614"/>
        <v>1890</v>
      </c>
    </row>
    <row r="13074" spans="1:11" ht="15">
      <c r="A13074" t="s">
        <v>41</v>
      </c>
      <c r="B13074">
        <v>2</v>
      </c>
      <c r="C13074">
        <v>1</v>
      </c>
      <c r="D13074" t="s">
        <v>33</v>
      </c>
      <c r="E13074" t="s">
        <v>2056</v>
      </c>
      <c r="F13074" s="1">
        <v>8.8287037037037032E-3</v>
      </c>
      <c r="G13074">
        <f>_xlfn.XLOOKUP($A13074,Product_pricing!$B:$B,Product_pricing!$C:$C)</f>
        <v>10</v>
      </c>
      <c r="H13074">
        <f t="shared" si="612"/>
        <v>19.8</v>
      </c>
      <c r="I13074" s="10">
        <f t="shared" si="613"/>
        <v>1.7472275954373249E-2</v>
      </c>
      <c r="J13074" t="str">
        <f>_xlfn.XLOOKUP(A13074,Product_Details!$A:$A,Product_Details!$G:$G,"mens")</f>
        <v>Mens</v>
      </c>
      <c r="K13074">
        <f t="shared" si="614"/>
        <v>1890</v>
      </c>
    </row>
    <row r="13075" spans="1:11" ht="15">
      <c r="A13075" t="s">
        <v>32</v>
      </c>
      <c r="B13075">
        <v>4</v>
      </c>
      <c r="C13075">
        <v>1</v>
      </c>
      <c r="D13075" t="s">
        <v>33</v>
      </c>
      <c r="E13075" t="s">
        <v>2056</v>
      </c>
      <c r="F13075" s="1">
        <v>8.8287037037037032E-3</v>
      </c>
      <c r="G13075">
        <f>_xlfn.XLOOKUP($A13075,Product_pricing!$B:$B,Product_pricing!$C:$C)</f>
        <v>36</v>
      </c>
      <c r="H13075">
        <f t="shared" si="612"/>
        <v>142.56</v>
      </c>
      <c r="I13075" s="10">
        <f t="shared" si="613"/>
        <v>0.12580038687148737</v>
      </c>
      <c r="J13075" t="str">
        <f>_xlfn.XLOOKUP(A13075,Product_Details!$A:$A,Product_Details!$G:$G,"mens")</f>
        <v>Mens</v>
      </c>
      <c r="K13075">
        <f t="shared" si="614"/>
        <v>1890</v>
      </c>
    </row>
    <row r="13076" spans="1:11" ht="15">
      <c r="A13076" t="s">
        <v>26</v>
      </c>
      <c r="B13076">
        <v>2</v>
      </c>
      <c r="C13076">
        <v>1</v>
      </c>
      <c r="D13076" t="s">
        <v>33</v>
      </c>
      <c r="E13076" t="s">
        <v>2056</v>
      </c>
      <c r="F13076" s="1">
        <v>8.8287037037037032E-3</v>
      </c>
      <c r="G13076">
        <f>_xlfn.XLOOKUP($A13076,Product_pricing!$B:$B,Product_pricing!$C:$C)</f>
        <v>17</v>
      </c>
      <c r="H13076">
        <f t="shared" si="612"/>
        <v>33.659999999999997</v>
      </c>
      <c r="I13076" s="10">
        <f t="shared" si="613"/>
        <v>2.9702869122434517E-2</v>
      </c>
      <c r="J13076" t="str">
        <f>_xlfn.XLOOKUP(A13076,Product_Details!$A:$A,Product_Details!$G:$G,"mens")</f>
        <v>Mens</v>
      </c>
      <c r="K13076">
        <f t="shared" si="614"/>
        <v>1890</v>
      </c>
    </row>
    <row r="13077" spans="1:11" ht="15">
      <c r="A13077" t="s">
        <v>22</v>
      </c>
      <c r="B13077">
        <v>3</v>
      </c>
      <c r="C13077">
        <v>2</v>
      </c>
      <c r="D13077" t="s">
        <v>23</v>
      </c>
      <c r="E13077" t="s">
        <v>2057</v>
      </c>
      <c r="F13077" s="1">
        <v>1.2355324074074074E-2</v>
      </c>
      <c r="G13077">
        <f>_xlfn.XLOOKUP($A13077,Product_pricing!$B:$B,Product_pricing!$C:$C)</f>
        <v>13</v>
      </c>
      <c r="H13077">
        <f t="shared" si="612"/>
        <v>38.22</v>
      </c>
      <c r="I13077" s="10">
        <f t="shared" si="613"/>
        <v>3.3726787221017449E-2</v>
      </c>
      <c r="J13077" t="str">
        <f>_xlfn.XLOOKUP(A13077,Product_Details!$A:$A,Product_Details!$G:$G,"mens")</f>
        <v>Womens</v>
      </c>
      <c r="K13077">
        <f t="shared" si="614"/>
        <v>3767.5</v>
      </c>
    </row>
    <row r="13078" spans="1:11" ht="15">
      <c r="A13078" t="s">
        <v>30</v>
      </c>
      <c r="B13078">
        <v>4</v>
      </c>
      <c r="C13078">
        <v>2</v>
      </c>
      <c r="D13078" t="s">
        <v>23</v>
      </c>
      <c r="E13078" t="s">
        <v>2057</v>
      </c>
      <c r="F13078" s="1">
        <v>1.2355324074074074E-2</v>
      </c>
      <c r="G13078">
        <f>_xlfn.XLOOKUP($A13078,Product_pricing!$B:$B,Product_pricing!$C:$C)</f>
        <v>19</v>
      </c>
      <c r="H13078">
        <f t="shared" si="612"/>
        <v>74.48</v>
      </c>
      <c r="I13078" s="10">
        <f t="shared" si="613"/>
        <v>6.5723995610187866E-2</v>
      </c>
      <c r="J13078" t="str">
        <f>_xlfn.XLOOKUP(A13078,Product_Details!$A:$A,Product_Details!$G:$G,"mens")</f>
        <v>Womens</v>
      </c>
      <c r="K13078">
        <f t="shared" si="614"/>
        <v>3767.5</v>
      </c>
    </row>
    <row r="13079" spans="1:11" ht="15">
      <c r="A13079" t="s">
        <v>25</v>
      </c>
      <c r="B13079">
        <v>4</v>
      </c>
      <c r="C13079">
        <v>2</v>
      </c>
      <c r="D13079" t="s">
        <v>23</v>
      </c>
      <c r="E13079" t="s">
        <v>2057</v>
      </c>
      <c r="F13079" s="1">
        <v>1.2355324074074074E-2</v>
      </c>
      <c r="G13079">
        <f>_xlfn.XLOOKUP($A13079,Product_pricing!$B:$B,Product_pricing!$C:$C)</f>
        <v>40</v>
      </c>
      <c r="H13079">
        <f t="shared" si="612"/>
        <v>156.80000000000001</v>
      </c>
      <c r="I13079" s="10">
        <f t="shared" si="613"/>
        <v>0.13836630654776391</v>
      </c>
      <c r="J13079" t="str">
        <f>_xlfn.XLOOKUP(A13079,Product_Details!$A:$A,Product_Details!$G:$G,"mens")</f>
        <v>Mens</v>
      </c>
      <c r="K13079">
        <f t="shared" si="614"/>
        <v>2520</v>
      </c>
    </row>
    <row r="13080" spans="1:11" ht="15">
      <c r="A13080" t="s">
        <v>41</v>
      </c>
      <c r="B13080">
        <v>1</v>
      </c>
      <c r="C13080">
        <v>2</v>
      </c>
      <c r="D13080" t="s">
        <v>23</v>
      </c>
      <c r="E13080" t="s">
        <v>2057</v>
      </c>
      <c r="F13080" s="1">
        <v>1.2355324074074074E-2</v>
      </c>
      <c r="G13080">
        <f>_xlfn.XLOOKUP($A13080,Product_pricing!$B:$B,Product_pricing!$C:$C)</f>
        <v>10</v>
      </c>
      <c r="H13080">
        <f t="shared" si="612"/>
        <v>9.8000000000000007</v>
      </c>
      <c r="I13080" s="10">
        <f t="shared" si="613"/>
        <v>8.6478941592352445E-3</v>
      </c>
      <c r="J13080" t="str">
        <f>_xlfn.XLOOKUP(A13080,Product_Details!$A:$A,Product_Details!$G:$G,"mens")</f>
        <v>Mens</v>
      </c>
      <c r="K13080">
        <f t="shared" si="614"/>
        <v>2520</v>
      </c>
    </row>
    <row r="13081" spans="1:11" ht="15">
      <c r="A13081" t="s">
        <v>26</v>
      </c>
      <c r="B13081">
        <v>2</v>
      </c>
      <c r="C13081">
        <v>2</v>
      </c>
      <c r="D13081" t="s">
        <v>23</v>
      </c>
      <c r="E13081" t="s">
        <v>2057</v>
      </c>
      <c r="F13081" s="1">
        <v>1.2355324074074074E-2</v>
      </c>
      <c r="G13081">
        <f>_xlfn.XLOOKUP($A13081,Product_pricing!$B:$B,Product_pricing!$C:$C)</f>
        <v>17</v>
      </c>
      <c r="H13081">
        <f t="shared" si="612"/>
        <v>33.32</v>
      </c>
      <c r="I13081" s="10">
        <f t="shared" si="613"/>
        <v>2.9402840141399825E-2</v>
      </c>
      <c r="J13081" t="str">
        <f>_xlfn.XLOOKUP(A13081,Product_Details!$A:$A,Product_Details!$G:$G,"mens")</f>
        <v>Mens</v>
      </c>
      <c r="K13081">
        <f t="shared" si="614"/>
        <v>2520</v>
      </c>
    </row>
    <row r="13082" spans="1:11" ht="15">
      <c r="A13082" t="s">
        <v>22</v>
      </c>
      <c r="B13082">
        <v>3</v>
      </c>
      <c r="C13082">
        <v>6</v>
      </c>
      <c r="D13082" t="s">
        <v>33</v>
      </c>
      <c r="E13082" t="s">
        <v>2058</v>
      </c>
      <c r="F13082" s="1">
        <v>3.0593749999999999E-2</v>
      </c>
      <c r="G13082">
        <f>_xlfn.XLOOKUP($A13082,Product_pricing!$B:$B,Product_pricing!$C:$C)</f>
        <v>13</v>
      </c>
      <c r="H13082">
        <f t="shared" si="612"/>
        <v>36.659999999999997</v>
      </c>
      <c r="I13082" s="10">
        <f t="shared" si="613"/>
        <v>3.2350183660975917E-2</v>
      </c>
      <c r="J13082" t="str">
        <f>_xlfn.XLOOKUP(A13082,Product_Details!$A:$A,Product_Details!$G:$G,"mens")</f>
        <v>Womens</v>
      </c>
      <c r="K13082">
        <f t="shared" si="614"/>
        <v>1883.75</v>
      </c>
    </row>
    <row r="13083" spans="1:11" ht="15">
      <c r="A13083" t="s">
        <v>35</v>
      </c>
      <c r="B13083">
        <v>2</v>
      </c>
      <c r="C13083">
        <v>6</v>
      </c>
      <c r="D13083" t="s">
        <v>33</v>
      </c>
      <c r="E13083" t="s">
        <v>2058</v>
      </c>
      <c r="F13083" s="1">
        <v>3.0593749999999999E-2</v>
      </c>
      <c r="G13083">
        <f>_xlfn.XLOOKUP($A13083,Product_pricing!$B:$B,Product_pricing!$C:$C)</f>
        <v>32</v>
      </c>
      <c r="H13083">
        <f t="shared" si="612"/>
        <v>60.16</v>
      </c>
      <c r="I13083" s="10">
        <f t="shared" si="613"/>
        <v>5.3087480879550224E-2</v>
      </c>
      <c r="J13083" t="str">
        <f>_xlfn.XLOOKUP(A13083,Product_Details!$A:$A,Product_Details!$G:$G,"mens")</f>
        <v>Womens</v>
      </c>
      <c r="K13083">
        <f t="shared" si="614"/>
        <v>1883.75</v>
      </c>
    </row>
    <row r="13084" spans="1:11" ht="15">
      <c r="A13084" t="s">
        <v>30</v>
      </c>
      <c r="B13084">
        <v>4</v>
      </c>
      <c r="C13084">
        <v>6</v>
      </c>
      <c r="D13084" t="s">
        <v>33</v>
      </c>
      <c r="E13084" t="s">
        <v>2058</v>
      </c>
      <c r="F13084" s="1">
        <v>3.0593749999999999E-2</v>
      </c>
      <c r="G13084">
        <f>_xlfn.XLOOKUP($A13084,Product_pricing!$B:$B,Product_pricing!$C:$C)</f>
        <v>19</v>
      </c>
      <c r="H13084">
        <f t="shared" si="612"/>
        <v>71.44</v>
      </c>
      <c r="I13084" s="10">
        <f t="shared" si="613"/>
        <v>6.3041383544465895E-2</v>
      </c>
      <c r="J13084" t="str">
        <f>_xlfn.XLOOKUP(A13084,Product_Details!$A:$A,Product_Details!$G:$G,"mens")</f>
        <v>Womens</v>
      </c>
      <c r="K13084">
        <f t="shared" si="614"/>
        <v>1883.75</v>
      </c>
    </row>
    <row r="13085" spans="1:11" ht="15">
      <c r="A13085" t="s">
        <v>38</v>
      </c>
      <c r="B13085">
        <v>2</v>
      </c>
      <c r="C13085">
        <v>6</v>
      </c>
      <c r="D13085" t="s">
        <v>33</v>
      </c>
      <c r="E13085" t="s">
        <v>2058</v>
      </c>
      <c r="F13085" s="1">
        <v>3.0593749999999999E-2</v>
      </c>
      <c r="G13085">
        <f>_xlfn.XLOOKUP($A13085,Product_pricing!$B:$B,Product_pricing!$C:$C)</f>
        <v>54</v>
      </c>
      <c r="H13085">
        <f t="shared" si="612"/>
        <v>101.52</v>
      </c>
      <c r="I13085" s="10">
        <f t="shared" si="613"/>
        <v>8.9585123984241011E-2</v>
      </c>
      <c r="J13085" t="str">
        <f>_xlfn.XLOOKUP(A13085,Product_Details!$A:$A,Product_Details!$G:$G,"mens")</f>
        <v>Womens</v>
      </c>
      <c r="K13085">
        <f t="shared" si="614"/>
        <v>1883.75</v>
      </c>
    </row>
    <row r="13086" spans="1:11" ht="15">
      <c r="A13086" t="s">
        <v>25</v>
      </c>
      <c r="B13086">
        <v>4</v>
      </c>
      <c r="C13086">
        <v>6</v>
      </c>
      <c r="D13086" t="s">
        <v>33</v>
      </c>
      <c r="E13086" t="s">
        <v>2058</v>
      </c>
      <c r="F13086" s="1">
        <v>3.0593749999999999E-2</v>
      </c>
      <c r="G13086">
        <f>_xlfn.XLOOKUP($A13086,Product_pricing!$B:$B,Product_pricing!$C:$C)</f>
        <v>40</v>
      </c>
      <c r="H13086">
        <f t="shared" si="612"/>
        <v>150.39999999999998</v>
      </c>
      <c r="I13086" s="10">
        <f t="shared" si="613"/>
        <v>0.13271870219887555</v>
      </c>
      <c r="J13086" t="str">
        <f>_xlfn.XLOOKUP(A13086,Product_Details!$A:$A,Product_Details!$G:$G,"mens")</f>
        <v>Mens</v>
      </c>
      <c r="K13086">
        <f t="shared" si="614"/>
        <v>1512</v>
      </c>
    </row>
    <row r="13087" spans="1:11" ht="15">
      <c r="A13087" t="s">
        <v>41</v>
      </c>
      <c r="B13087">
        <v>1</v>
      </c>
      <c r="C13087">
        <v>6</v>
      </c>
      <c r="D13087" t="s">
        <v>33</v>
      </c>
      <c r="E13087" t="s">
        <v>2058</v>
      </c>
      <c r="F13087" s="1">
        <v>3.0593749999999999E-2</v>
      </c>
      <c r="G13087">
        <f>_xlfn.XLOOKUP($A13087,Product_pricing!$B:$B,Product_pricing!$C:$C)</f>
        <v>10</v>
      </c>
      <c r="H13087">
        <f t="shared" si="612"/>
        <v>9.3999999999999986</v>
      </c>
      <c r="I13087" s="10">
        <f t="shared" si="613"/>
        <v>8.2949188874297218E-3</v>
      </c>
      <c r="J13087" t="str">
        <f>_xlfn.XLOOKUP(A13087,Product_Details!$A:$A,Product_Details!$G:$G,"mens")</f>
        <v>Mens</v>
      </c>
      <c r="K13087">
        <f t="shared" si="614"/>
        <v>1512</v>
      </c>
    </row>
    <row r="13088" spans="1:11" ht="15">
      <c r="A13088" t="s">
        <v>31</v>
      </c>
      <c r="B13088">
        <v>3</v>
      </c>
      <c r="C13088">
        <v>6</v>
      </c>
      <c r="D13088" t="s">
        <v>33</v>
      </c>
      <c r="E13088" t="s">
        <v>2058</v>
      </c>
      <c r="F13088" s="1">
        <v>3.0593749999999999E-2</v>
      </c>
      <c r="G13088">
        <f>_xlfn.XLOOKUP($A13088,Product_pricing!$B:$B,Product_pricing!$C:$C)</f>
        <v>57</v>
      </c>
      <c r="H13088">
        <f t="shared" si="612"/>
        <v>160.73999999999998</v>
      </c>
      <c r="I13088" s="10">
        <f t="shared" si="613"/>
        <v>0.14184311297504823</v>
      </c>
      <c r="J13088" t="str">
        <f>_xlfn.XLOOKUP(A13088,Product_Details!$A:$A,Product_Details!$G:$G,"mens")</f>
        <v>Mens</v>
      </c>
      <c r="K13088">
        <f t="shared" si="614"/>
        <v>1512</v>
      </c>
    </row>
    <row r="13089" spans="1:11" ht="15">
      <c r="A13089" t="s">
        <v>32</v>
      </c>
      <c r="B13089">
        <v>2</v>
      </c>
      <c r="C13089">
        <v>6</v>
      </c>
      <c r="D13089" t="s">
        <v>33</v>
      </c>
      <c r="E13089" t="s">
        <v>2058</v>
      </c>
      <c r="F13089" s="1">
        <v>3.0593749999999999E-2</v>
      </c>
      <c r="G13089">
        <f>_xlfn.XLOOKUP($A13089,Product_pricing!$B:$B,Product_pricing!$C:$C)</f>
        <v>36</v>
      </c>
      <c r="H13089">
        <f t="shared" si="612"/>
        <v>67.679999999999993</v>
      </c>
      <c r="I13089" s="10">
        <f t="shared" si="613"/>
        <v>5.9723415989494003E-2</v>
      </c>
      <c r="J13089" t="str">
        <f>_xlfn.XLOOKUP(A13089,Product_Details!$A:$A,Product_Details!$G:$G,"mens")</f>
        <v>Mens</v>
      </c>
      <c r="K13089">
        <f t="shared" si="614"/>
        <v>1512</v>
      </c>
    </row>
    <row r="13090" spans="1:11" ht="15">
      <c r="A13090" t="s">
        <v>26</v>
      </c>
      <c r="B13090">
        <v>2</v>
      </c>
      <c r="C13090">
        <v>6</v>
      </c>
      <c r="D13090" t="s">
        <v>33</v>
      </c>
      <c r="E13090" t="s">
        <v>2058</v>
      </c>
      <c r="F13090" s="1">
        <v>3.0593749999999999E-2</v>
      </c>
      <c r="G13090">
        <f>_xlfn.XLOOKUP($A13090,Product_pricing!$B:$B,Product_pricing!$C:$C)</f>
        <v>17</v>
      </c>
      <c r="H13090">
        <f t="shared" si="612"/>
        <v>31.959999999999997</v>
      </c>
      <c r="I13090" s="10">
        <f t="shared" si="613"/>
        <v>2.8202724217261058E-2</v>
      </c>
      <c r="J13090" t="str">
        <f>_xlfn.XLOOKUP(A13090,Product_Details!$A:$A,Product_Details!$G:$G,"mens")</f>
        <v>Mens</v>
      </c>
      <c r="K13090">
        <f t="shared" si="614"/>
        <v>1512</v>
      </c>
    </row>
    <row r="13091" spans="1:11" ht="15">
      <c r="A13091" t="s">
        <v>35</v>
      </c>
      <c r="B13091">
        <v>3</v>
      </c>
      <c r="C13091">
        <v>5</v>
      </c>
      <c r="D13091" t="s">
        <v>23</v>
      </c>
      <c r="E13091" t="s">
        <v>2059</v>
      </c>
      <c r="F13091" s="1">
        <v>1.1076388888888891E-3</v>
      </c>
      <c r="G13091">
        <f>_xlfn.XLOOKUP($A13091,Product_pricing!$B:$B,Product_pricing!$C:$C)</f>
        <v>32</v>
      </c>
      <c r="H13091">
        <f t="shared" si="612"/>
        <v>91.199999999999989</v>
      </c>
      <c r="I13091" s="10">
        <f t="shared" si="613"/>
        <v>8.0478361971658571E-2</v>
      </c>
      <c r="J13091" t="str">
        <f>_xlfn.XLOOKUP(A13091,Product_Details!$A:$A,Product_Details!$G:$G,"mens")</f>
        <v>Womens</v>
      </c>
      <c r="K13091">
        <f t="shared" si="614"/>
        <v>2511.6666666666665</v>
      </c>
    </row>
    <row r="13092" spans="1:11" ht="15">
      <c r="A13092" t="s">
        <v>29</v>
      </c>
      <c r="B13092">
        <v>2</v>
      </c>
      <c r="C13092">
        <v>5</v>
      </c>
      <c r="D13092" t="s">
        <v>23</v>
      </c>
      <c r="E13092" t="s">
        <v>2059</v>
      </c>
      <c r="F13092" s="1">
        <v>1.1076388888888891E-3</v>
      </c>
      <c r="G13092">
        <f>_xlfn.XLOOKUP($A13092,Product_pricing!$B:$B,Product_pricing!$C:$C)</f>
        <v>10</v>
      </c>
      <c r="H13092">
        <f t="shared" si="612"/>
        <v>19</v>
      </c>
      <c r="I13092" s="10">
        <f t="shared" si="613"/>
        <v>1.6766325410762208E-2</v>
      </c>
      <c r="J13092" t="str">
        <f>_xlfn.XLOOKUP(A13092,Product_Details!$A:$A,Product_Details!$G:$G,"mens")</f>
        <v>Womens</v>
      </c>
      <c r="K13092">
        <f t="shared" si="614"/>
        <v>2511.6666666666665</v>
      </c>
    </row>
    <row r="13093" spans="1:11" ht="15">
      <c r="A13093" t="s">
        <v>36</v>
      </c>
      <c r="B13093">
        <v>5</v>
      </c>
      <c r="C13093">
        <v>5</v>
      </c>
      <c r="D13093" t="s">
        <v>23</v>
      </c>
      <c r="E13093" t="s">
        <v>2059</v>
      </c>
      <c r="F13093" s="1">
        <v>1.1076388888888891E-3</v>
      </c>
      <c r="G13093">
        <f>_xlfn.XLOOKUP($A13093,Product_pricing!$B:$B,Product_pricing!$C:$C)</f>
        <v>23</v>
      </c>
      <c r="H13093">
        <f t="shared" si="612"/>
        <v>109.25</v>
      </c>
      <c r="I13093" s="10">
        <f t="shared" si="613"/>
        <v>9.6406371111882688E-2</v>
      </c>
      <c r="J13093" t="str">
        <f>_xlfn.XLOOKUP(A13093,Product_Details!$A:$A,Product_Details!$G:$G,"mens")</f>
        <v>Womens</v>
      </c>
      <c r="K13093">
        <f t="shared" si="614"/>
        <v>2511.6666666666665</v>
      </c>
    </row>
    <row r="13094" spans="1:11" ht="15">
      <c r="A13094" t="s">
        <v>32</v>
      </c>
      <c r="B13094">
        <v>1</v>
      </c>
      <c r="C13094">
        <v>5</v>
      </c>
      <c r="D13094" t="s">
        <v>23</v>
      </c>
      <c r="E13094" t="s">
        <v>2059</v>
      </c>
      <c r="F13094" s="1">
        <v>1.1076388888888891E-3</v>
      </c>
      <c r="G13094">
        <f>_xlfn.XLOOKUP($A13094,Product_pricing!$B:$B,Product_pricing!$C:$C)</f>
        <v>36</v>
      </c>
      <c r="H13094">
        <f t="shared" si="612"/>
        <v>34.199999999999996</v>
      </c>
      <c r="I13094" s="10">
        <f t="shared" si="613"/>
        <v>3.0179385739371969E-2</v>
      </c>
      <c r="J13094" t="str">
        <f>_xlfn.XLOOKUP(A13094,Product_Details!$A:$A,Product_Details!$G:$G,"mens")</f>
        <v>Mens</v>
      </c>
      <c r="K13094">
        <f t="shared" si="614"/>
        <v>3780</v>
      </c>
    </row>
    <row r="13095" spans="1:11" ht="15">
      <c r="A13095" t="s">
        <v>26</v>
      </c>
      <c r="B13095">
        <v>2</v>
      </c>
      <c r="C13095">
        <v>5</v>
      </c>
      <c r="D13095" t="s">
        <v>23</v>
      </c>
      <c r="E13095" t="s">
        <v>2059</v>
      </c>
      <c r="F13095" s="1">
        <v>1.1076388888888891E-3</v>
      </c>
      <c r="G13095">
        <f>_xlfn.XLOOKUP($A13095,Product_pricing!$B:$B,Product_pricing!$C:$C)</f>
        <v>17</v>
      </c>
      <c r="H13095">
        <f t="shared" si="612"/>
        <v>32.299999999999997</v>
      </c>
      <c r="I13095" s="10">
        <f t="shared" si="613"/>
        <v>2.8502753198295747E-2</v>
      </c>
      <c r="J13095" t="str">
        <f>_xlfn.XLOOKUP(A13095,Product_Details!$A:$A,Product_Details!$G:$G,"mens")</f>
        <v>Mens</v>
      </c>
      <c r="K13095">
        <f t="shared" si="614"/>
        <v>3780</v>
      </c>
    </row>
    <row r="13096" spans="1:11" ht="15">
      <c r="A13096" t="s">
        <v>29</v>
      </c>
      <c r="B13096">
        <v>4</v>
      </c>
      <c r="C13096">
        <v>9</v>
      </c>
      <c r="D13096" t="s">
        <v>33</v>
      </c>
      <c r="E13096" t="s">
        <v>2060</v>
      </c>
      <c r="F13096" s="1">
        <v>3.0820601851851852E-2</v>
      </c>
      <c r="G13096">
        <f>_xlfn.XLOOKUP($A13096,Product_pricing!$B:$B,Product_pricing!$C:$C)</f>
        <v>10</v>
      </c>
      <c r="H13096">
        <f t="shared" si="612"/>
        <v>36.4</v>
      </c>
      <c r="I13096" s="10">
        <f t="shared" si="613"/>
        <v>3.2120749734302338E-2</v>
      </c>
      <c r="J13096" t="str">
        <f>_xlfn.XLOOKUP(A13096,Product_Details!$A:$A,Product_Details!$G:$G,"mens")</f>
        <v>Womens</v>
      </c>
      <c r="K13096">
        <f t="shared" si="614"/>
        <v>3767.5</v>
      </c>
    </row>
    <row r="13097" spans="1:11" ht="15">
      <c r="A13097" t="s">
        <v>38</v>
      </c>
      <c r="B13097">
        <v>1</v>
      </c>
      <c r="C13097">
        <v>9</v>
      </c>
      <c r="D13097" t="s">
        <v>33</v>
      </c>
      <c r="E13097" t="s">
        <v>2060</v>
      </c>
      <c r="F13097" s="1">
        <v>3.0820601851851852E-2</v>
      </c>
      <c r="G13097">
        <f>_xlfn.XLOOKUP($A13097,Product_pricing!$B:$B,Product_pricing!$C:$C)</f>
        <v>54</v>
      </c>
      <c r="H13097">
        <f t="shared" si="612"/>
        <v>49.14</v>
      </c>
      <c r="I13097" s="10">
        <f t="shared" si="613"/>
        <v>4.3363012141308152E-2</v>
      </c>
      <c r="J13097" t="str">
        <f>_xlfn.XLOOKUP(A13097,Product_Details!$A:$A,Product_Details!$G:$G,"mens")</f>
        <v>Womens</v>
      </c>
      <c r="K13097">
        <f t="shared" si="614"/>
        <v>3767.5</v>
      </c>
    </row>
    <row r="13098" spans="1:11" ht="15">
      <c r="A13098" t="s">
        <v>31</v>
      </c>
      <c r="B13098">
        <v>3</v>
      </c>
      <c r="C13098">
        <v>9</v>
      </c>
      <c r="D13098" t="s">
        <v>33</v>
      </c>
      <c r="E13098" t="s">
        <v>2060</v>
      </c>
      <c r="F13098" s="1">
        <v>3.0820601851851852E-2</v>
      </c>
      <c r="G13098">
        <f>_xlfn.XLOOKUP($A13098,Product_pricing!$B:$B,Product_pricing!$C:$C)</f>
        <v>57</v>
      </c>
      <c r="H13098">
        <f t="shared" si="612"/>
        <v>155.61000000000001</v>
      </c>
      <c r="I13098" s="10">
        <f t="shared" si="613"/>
        <v>0.13731620511414247</v>
      </c>
      <c r="J13098" t="str">
        <f>_xlfn.XLOOKUP(A13098,Product_Details!$A:$A,Product_Details!$G:$G,"mens")</f>
        <v>Mens</v>
      </c>
      <c r="K13098">
        <f t="shared" si="614"/>
        <v>2520</v>
      </c>
    </row>
    <row r="13099" spans="1:11" ht="15">
      <c r="A13099" t="s">
        <v>32</v>
      </c>
      <c r="B13099">
        <v>4</v>
      </c>
      <c r="C13099">
        <v>9</v>
      </c>
      <c r="D13099" t="s">
        <v>33</v>
      </c>
      <c r="E13099" t="s">
        <v>2060</v>
      </c>
      <c r="F13099" s="1">
        <v>3.0820601851851852E-2</v>
      </c>
      <c r="G13099">
        <f>_xlfn.XLOOKUP($A13099,Product_pricing!$B:$B,Product_pricing!$C:$C)</f>
        <v>36</v>
      </c>
      <c r="H13099">
        <f t="shared" si="612"/>
        <v>131.04</v>
      </c>
      <c r="I13099" s="10">
        <f t="shared" si="613"/>
        <v>0.11563469904348839</v>
      </c>
      <c r="J13099" t="str">
        <f>_xlfn.XLOOKUP(A13099,Product_Details!$A:$A,Product_Details!$G:$G,"mens")</f>
        <v>Mens</v>
      </c>
      <c r="K13099">
        <f t="shared" si="614"/>
        <v>2520</v>
      </c>
    </row>
    <row r="13100" spans="1:11" ht="15">
      <c r="A13100" t="s">
        <v>26</v>
      </c>
      <c r="B13100">
        <v>5</v>
      </c>
      <c r="C13100">
        <v>9</v>
      </c>
      <c r="D13100" t="s">
        <v>33</v>
      </c>
      <c r="E13100" t="s">
        <v>2060</v>
      </c>
      <c r="F13100" s="1">
        <v>3.0820601851851852E-2</v>
      </c>
      <c r="G13100">
        <f>_xlfn.XLOOKUP($A13100,Product_pricing!$B:$B,Product_pricing!$C:$C)</f>
        <v>17</v>
      </c>
      <c r="H13100">
        <f t="shared" si="612"/>
        <v>77.350000000000009</v>
      </c>
      <c r="I13100" s="10">
        <f t="shared" si="613"/>
        <v>6.825659318539247E-2</v>
      </c>
      <c r="J13100" t="str">
        <f>_xlfn.XLOOKUP(A13100,Product_Details!$A:$A,Product_Details!$G:$G,"mens")</f>
        <v>Mens</v>
      </c>
      <c r="K13100">
        <f t="shared" si="614"/>
        <v>2520</v>
      </c>
    </row>
    <row r="13101" spans="1:11" ht="15">
      <c r="A13101" t="s">
        <v>35</v>
      </c>
      <c r="B13101">
        <v>4</v>
      </c>
      <c r="C13101">
        <v>18</v>
      </c>
      <c r="D13101" t="s">
        <v>33</v>
      </c>
      <c r="E13101" t="s">
        <v>2061</v>
      </c>
      <c r="F13101" s="1">
        <v>3.9587962962962964E-2</v>
      </c>
      <c r="G13101">
        <f>_xlfn.XLOOKUP($A13101,Product_pricing!$B:$B,Product_pricing!$C:$C)</f>
        <v>32</v>
      </c>
      <c r="H13101">
        <f t="shared" si="612"/>
        <v>104.96000000000001</v>
      </c>
      <c r="I13101" s="10">
        <f t="shared" si="613"/>
        <v>9.2620711321768481E-2</v>
      </c>
      <c r="J13101" t="str">
        <f>_xlfn.XLOOKUP(A13101,Product_Details!$A:$A,Product_Details!$G:$G,"mens")</f>
        <v>Womens</v>
      </c>
      <c r="K13101">
        <f t="shared" si="614"/>
        <v>1507</v>
      </c>
    </row>
    <row r="13102" spans="1:11" ht="15">
      <c r="A13102" t="s">
        <v>29</v>
      </c>
      <c r="B13102">
        <v>3</v>
      </c>
      <c r="C13102">
        <v>18</v>
      </c>
      <c r="D13102" t="s">
        <v>33</v>
      </c>
      <c r="E13102" t="s">
        <v>2061</v>
      </c>
      <c r="F13102" s="1">
        <v>3.9587962962962964E-2</v>
      </c>
      <c r="G13102">
        <f>_xlfn.XLOOKUP($A13102,Product_pricing!$B:$B,Product_pricing!$C:$C)</f>
        <v>10</v>
      </c>
      <c r="H13102">
        <f t="shared" si="612"/>
        <v>24.6</v>
      </c>
      <c r="I13102" s="10">
        <f t="shared" si="613"/>
        <v>2.1707979216039491E-2</v>
      </c>
      <c r="J13102" t="str">
        <f>_xlfn.XLOOKUP(A13102,Product_Details!$A:$A,Product_Details!$G:$G,"mens")</f>
        <v>Womens</v>
      </c>
      <c r="K13102">
        <f t="shared" si="614"/>
        <v>1507</v>
      </c>
    </row>
    <row r="13103" spans="1:11" ht="15">
      <c r="A13103" t="s">
        <v>36</v>
      </c>
      <c r="B13103">
        <v>2</v>
      </c>
      <c r="C13103">
        <v>18</v>
      </c>
      <c r="D13103" t="s">
        <v>33</v>
      </c>
      <c r="E13103" t="s">
        <v>2061</v>
      </c>
      <c r="F13103" s="1">
        <v>3.9587962962962964E-2</v>
      </c>
      <c r="G13103">
        <f>_xlfn.XLOOKUP($A13103,Product_pricing!$B:$B,Product_pricing!$C:$C)</f>
        <v>23</v>
      </c>
      <c r="H13103">
        <f t="shared" si="612"/>
        <v>37.720000000000006</v>
      </c>
      <c r="I13103" s="10">
        <f t="shared" si="613"/>
        <v>3.3285568131260553E-2</v>
      </c>
      <c r="J13103" t="str">
        <f>_xlfn.XLOOKUP(A13103,Product_Details!$A:$A,Product_Details!$G:$G,"mens")</f>
        <v>Womens</v>
      </c>
      <c r="K13103">
        <f t="shared" si="614"/>
        <v>1507</v>
      </c>
    </row>
    <row r="13104" spans="1:11" ht="15">
      <c r="A13104" t="s">
        <v>30</v>
      </c>
      <c r="B13104">
        <v>3</v>
      </c>
      <c r="C13104">
        <v>18</v>
      </c>
      <c r="D13104" t="s">
        <v>33</v>
      </c>
      <c r="E13104" t="s">
        <v>2061</v>
      </c>
      <c r="F13104" s="1">
        <v>3.9587962962962964E-2</v>
      </c>
      <c r="G13104">
        <f>_xlfn.XLOOKUP($A13104,Product_pricing!$B:$B,Product_pricing!$C:$C)</f>
        <v>19</v>
      </c>
      <c r="H13104">
        <f t="shared" si="612"/>
        <v>46.74</v>
      </c>
      <c r="I13104" s="10">
        <f t="shared" si="613"/>
        <v>4.1245160510475033E-2</v>
      </c>
      <c r="J13104" t="str">
        <f>_xlfn.XLOOKUP(A13104,Product_Details!$A:$A,Product_Details!$G:$G,"mens")</f>
        <v>Womens</v>
      </c>
      <c r="K13104">
        <f t="shared" si="614"/>
        <v>1507</v>
      </c>
    </row>
    <row r="13105" spans="1:11" ht="15">
      <c r="A13105" t="s">
        <v>38</v>
      </c>
      <c r="B13105">
        <v>4</v>
      </c>
      <c r="C13105">
        <v>18</v>
      </c>
      <c r="D13105" t="s">
        <v>33</v>
      </c>
      <c r="E13105" t="s">
        <v>2061</v>
      </c>
      <c r="F13105" s="1">
        <v>3.9587962962962964E-2</v>
      </c>
      <c r="G13105">
        <f>_xlfn.XLOOKUP($A13105,Product_pricing!$B:$B,Product_pricing!$C:$C)</f>
        <v>54</v>
      </c>
      <c r="H13105">
        <f t="shared" si="612"/>
        <v>177.12</v>
      </c>
      <c r="I13105" s="10">
        <f t="shared" si="613"/>
        <v>0.15629745035548434</v>
      </c>
      <c r="J13105" t="str">
        <f>_xlfn.XLOOKUP(A13105,Product_Details!$A:$A,Product_Details!$G:$G,"mens")</f>
        <v>Womens</v>
      </c>
      <c r="K13105">
        <f t="shared" si="614"/>
        <v>1507</v>
      </c>
    </row>
    <row r="13106" spans="1:11" ht="15">
      <c r="A13106" t="s">
        <v>41</v>
      </c>
      <c r="B13106">
        <v>2</v>
      </c>
      <c r="C13106">
        <v>18</v>
      </c>
      <c r="D13106" t="s">
        <v>33</v>
      </c>
      <c r="E13106" t="s">
        <v>2061</v>
      </c>
      <c r="F13106" s="1">
        <v>3.9587962962962964E-2</v>
      </c>
      <c r="G13106">
        <f>_xlfn.XLOOKUP($A13106,Product_pricing!$B:$B,Product_pricing!$C:$C)</f>
        <v>10</v>
      </c>
      <c r="H13106">
        <f t="shared" si="612"/>
        <v>16.400000000000002</v>
      </c>
      <c r="I13106" s="10">
        <f t="shared" si="613"/>
        <v>1.4471986144026328E-2</v>
      </c>
      <c r="J13106" t="str">
        <f>_xlfn.XLOOKUP(A13106,Product_Details!$A:$A,Product_Details!$G:$G,"mens")</f>
        <v>Mens</v>
      </c>
      <c r="K13106">
        <f t="shared" si="614"/>
        <v>2520</v>
      </c>
    </row>
    <row r="13107" spans="1:11" ht="15">
      <c r="A13107" t="s">
        <v>31</v>
      </c>
      <c r="B13107">
        <v>2</v>
      </c>
      <c r="C13107">
        <v>18</v>
      </c>
      <c r="D13107" t="s">
        <v>33</v>
      </c>
      <c r="E13107" t="s">
        <v>2061</v>
      </c>
      <c r="F13107" s="1">
        <v>3.9587962962962964E-2</v>
      </c>
      <c r="G13107">
        <f>_xlfn.XLOOKUP($A13107,Product_pricing!$B:$B,Product_pricing!$C:$C)</f>
        <v>57</v>
      </c>
      <c r="H13107">
        <f t="shared" si="612"/>
        <v>93.48</v>
      </c>
      <c r="I13107" s="10">
        <f t="shared" si="613"/>
        <v>8.2490321020950066E-2</v>
      </c>
      <c r="J13107" t="str">
        <f>_xlfn.XLOOKUP(A13107,Product_Details!$A:$A,Product_Details!$G:$G,"mens")</f>
        <v>Mens</v>
      </c>
      <c r="K13107">
        <f t="shared" si="614"/>
        <v>2520</v>
      </c>
    </row>
    <row r="13108" spans="1:11" ht="15">
      <c r="A13108" t="s">
        <v>32</v>
      </c>
      <c r="B13108">
        <v>2</v>
      </c>
      <c r="C13108">
        <v>18</v>
      </c>
      <c r="D13108" t="s">
        <v>33</v>
      </c>
      <c r="E13108" t="s">
        <v>2061</v>
      </c>
      <c r="F13108" s="1">
        <v>3.9587962962962964E-2</v>
      </c>
      <c r="G13108">
        <f>_xlfn.XLOOKUP($A13108,Product_pricing!$B:$B,Product_pricing!$C:$C)</f>
        <v>36</v>
      </c>
      <c r="H13108">
        <f t="shared" si="612"/>
        <v>59.040000000000006</v>
      </c>
      <c r="I13108" s="10">
        <f t="shared" si="613"/>
        <v>5.209915011849478E-2</v>
      </c>
      <c r="J13108" t="str">
        <f>_xlfn.XLOOKUP(A13108,Product_Details!$A:$A,Product_Details!$G:$G,"mens")</f>
        <v>Mens</v>
      </c>
      <c r="K13108">
        <f t="shared" si="614"/>
        <v>2520</v>
      </c>
    </row>
    <row r="13109" spans="1:11" ht="15">
      <c r="A13109" t="s">
        <v>22</v>
      </c>
      <c r="B13109">
        <v>3</v>
      </c>
      <c r="C13109">
        <v>24</v>
      </c>
      <c r="D13109" t="s">
        <v>33</v>
      </c>
      <c r="E13109">
        <v>894871</v>
      </c>
      <c r="F13109" s="1">
        <v>3.2069444444444442E-2</v>
      </c>
      <c r="G13109">
        <f>_xlfn.XLOOKUP($A13109,Product_pricing!$B:$B,Product_pricing!$C:$C)</f>
        <v>13</v>
      </c>
      <c r="H13109">
        <f t="shared" si="612"/>
        <v>29.64</v>
      </c>
      <c r="I13109" s="10">
        <f t="shared" si="613"/>
        <v>2.6155467640789045E-2</v>
      </c>
      <c r="J13109" t="str">
        <f>_xlfn.XLOOKUP(A13109,Product_Details!$A:$A,Product_Details!$G:$G,"mens")</f>
        <v>Womens</v>
      </c>
      <c r="K13109">
        <f t="shared" si="614"/>
        <v>2511.6666666666665</v>
      </c>
    </row>
    <row r="13110" spans="1:11" ht="15">
      <c r="A13110" t="s">
        <v>36</v>
      </c>
      <c r="B13110">
        <v>1</v>
      </c>
      <c r="C13110">
        <v>24</v>
      </c>
      <c r="D13110" t="s">
        <v>33</v>
      </c>
      <c r="E13110">
        <v>894871</v>
      </c>
      <c r="F13110" s="1">
        <v>3.2069444444444442E-2</v>
      </c>
      <c r="G13110">
        <f>_xlfn.XLOOKUP($A13110,Product_pricing!$B:$B,Product_pricing!$C:$C)</f>
        <v>23</v>
      </c>
      <c r="H13110">
        <f t="shared" si="612"/>
        <v>17.48</v>
      </c>
      <c r="I13110" s="10">
        <f t="shared" si="613"/>
        <v>1.5425019377901229E-2</v>
      </c>
      <c r="J13110" t="str">
        <f>_xlfn.XLOOKUP(A13110,Product_Details!$A:$A,Product_Details!$G:$G,"mens")</f>
        <v>Womens</v>
      </c>
      <c r="K13110">
        <f t="shared" si="614"/>
        <v>2511.6666666666665</v>
      </c>
    </row>
    <row r="13111" spans="1:11" ht="15">
      <c r="A13111" t="s">
        <v>38</v>
      </c>
      <c r="B13111">
        <v>5</v>
      </c>
      <c r="C13111">
        <v>24</v>
      </c>
      <c r="D13111" t="s">
        <v>33</v>
      </c>
      <c r="E13111">
        <v>894871</v>
      </c>
      <c r="F13111" s="1">
        <v>3.2069444444444442E-2</v>
      </c>
      <c r="G13111">
        <f>_xlfn.XLOOKUP($A13111,Product_pricing!$B:$B,Product_pricing!$C:$C)</f>
        <v>54</v>
      </c>
      <c r="H13111">
        <f t="shared" si="612"/>
        <v>205.2</v>
      </c>
      <c r="I13111" s="10">
        <f t="shared" si="613"/>
        <v>0.18107631443623182</v>
      </c>
      <c r="J13111" t="str">
        <f>_xlfn.XLOOKUP(A13111,Product_Details!$A:$A,Product_Details!$G:$G,"mens")</f>
        <v>Womens</v>
      </c>
      <c r="K13111">
        <f t="shared" si="614"/>
        <v>2511.6666666666665</v>
      </c>
    </row>
    <row r="13112" spans="1:11" ht="15">
      <c r="A13112" t="s">
        <v>25</v>
      </c>
      <c r="B13112">
        <v>1</v>
      </c>
      <c r="C13112">
        <v>24</v>
      </c>
      <c r="D13112" t="s">
        <v>33</v>
      </c>
      <c r="E13112">
        <v>894871</v>
      </c>
      <c r="F13112" s="1">
        <v>3.2069444444444442E-2</v>
      </c>
      <c r="G13112">
        <f>_xlfn.XLOOKUP($A13112,Product_pricing!$B:$B,Product_pricing!$C:$C)</f>
        <v>40</v>
      </c>
      <c r="H13112">
        <f t="shared" si="612"/>
        <v>30.4</v>
      </c>
      <c r="I13112" s="10">
        <f t="shared" si="613"/>
        <v>2.6826120657219531E-2</v>
      </c>
      <c r="J13112" t="str">
        <f>_xlfn.XLOOKUP(A13112,Product_Details!$A:$A,Product_Details!$G:$G,"mens")</f>
        <v>Mens</v>
      </c>
      <c r="K13112">
        <f t="shared" si="614"/>
        <v>2520</v>
      </c>
    </row>
    <row r="13113" spans="1:11" ht="15">
      <c r="A13113" t="s">
        <v>32</v>
      </c>
      <c r="B13113">
        <v>3</v>
      </c>
      <c r="C13113">
        <v>24</v>
      </c>
      <c r="D13113" t="s">
        <v>33</v>
      </c>
      <c r="E13113">
        <v>894871</v>
      </c>
      <c r="F13113" s="1">
        <v>3.2069444444444442E-2</v>
      </c>
      <c r="G13113">
        <f>_xlfn.XLOOKUP($A13113,Product_pricing!$B:$B,Product_pricing!$C:$C)</f>
        <v>36</v>
      </c>
      <c r="H13113">
        <f t="shared" si="612"/>
        <v>82.08</v>
      </c>
      <c r="I13113" s="10">
        <f t="shared" si="613"/>
        <v>7.2430525774492729E-2</v>
      </c>
      <c r="J13113" t="str">
        <f>_xlfn.XLOOKUP(A13113,Product_Details!$A:$A,Product_Details!$G:$G,"mens")</f>
        <v>Mens</v>
      </c>
      <c r="K13113">
        <f t="shared" si="614"/>
        <v>2520</v>
      </c>
    </row>
    <row r="13114" spans="1:11" ht="15">
      <c r="A13114" t="s">
        <v>26</v>
      </c>
      <c r="B13114">
        <v>4</v>
      </c>
      <c r="C13114">
        <v>24</v>
      </c>
      <c r="D13114" t="s">
        <v>33</v>
      </c>
      <c r="E13114">
        <v>894871</v>
      </c>
      <c r="F13114" s="1">
        <v>3.2069444444444442E-2</v>
      </c>
      <c r="G13114">
        <f>_xlfn.XLOOKUP($A13114,Product_pricing!$B:$B,Product_pricing!$C:$C)</f>
        <v>17</v>
      </c>
      <c r="H13114">
        <f t="shared" si="612"/>
        <v>51.68</v>
      </c>
      <c r="I13114" s="10">
        <f t="shared" si="613"/>
        <v>4.5604405117273206E-2</v>
      </c>
      <c r="J13114" t="str">
        <f>_xlfn.XLOOKUP(A13114,Product_Details!$A:$A,Product_Details!$G:$G,"mens")</f>
        <v>Mens</v>
      </c>
      <c r="K13114">
        <f t="shared" si="614"/>
        <v>2520</v>
      </c>
    </row>
    <row r="13115" spans="1:11" ht="15">
      <c r="A13115" t="s">
        <v>22</v>
      </c>
      <c r="B13115">
        <v>1</v>
      </c>
      <c r="C13115">
        <v>10</v>
      </c>
      <c r="D13115" t="s">
        <v>23</v>
      </c>
      <c r="E13115" t="s">
        <v>2062</v>
      </c>
      <c r="F13115" s="1">
        <v>3.6194444444444439E-2</v>
      </c>
      <c r="G13115">
        <f>_xlfn.XLOOKUP($A13115,Product_pricing!$B:$B,Product_pricing!$C:$C)</f>
        <v>13</v>
      </c>
      <c r="H13115">
        <f t="shared" si="612"/>
        <v>11.700000000000001</v>
      </c>
      <c r="I13115" s="10">
        <f t="shared" si="613"/>
        <v>1.0324526700311466E-2</v>
      </c>
      <c r="J13115" t="str">
        <f>_xlfn.XLOOKUP(A13115,Product_Details!$A:$A,Product_Details!$G:$G,"mens")</f>
        <v>Womens</v>
      </c>
      <c r="K13115">
        <f t="shared" si="614"/>
        <v>1507</v>
      </c>
    </row>
    <row r="13116" spans="1:11" ht="15">
      <c r="A13116" t="s">
        <v>35</v>
      </c>
      <c r="B13116">
        <v>5</v>
      </c>
      <c r="C13116">
        <v>10</v>
      </c>
      <c r="D13116" t="s">
        <v>23</v>
      </c>
      <c r="E13116" t="s">
        <v>2062</v>
      </c>
      <c r="F13116" s="1">
        <v>3.6194444444444439E-2</v>
      </c>
      <c r="G13116">
        <f>_xlfn.XLOOKUP($A13116,Product_pricing!$B:$B,Product_pricing!$C:$C)</f>
        <v>32</v>
      </c>
      <c r="H13116">
        <f t="shared" si="612"/>
        <v>144</v>
      </c>
      <c r="I13116" s="10">
        <f t="shared" si="613"/>
        <v>0.12707109784998727</v>
      </c>
      <c r="J13116" t="str">
        <f>_xlfn.XLOOKUP(A13116,Product_Details!$A:$A,Product_Details!$G:$G,"mens")</f>
        <v>Womens</v>
      </c>
      <c r="K13116">
        <f t="shared" si="614"/>
        <v>1507</v>
      </c>
    </row>
    <row r="13117" spans="1:11" ht="15">
      <c r="A13117" t="s">
        <v>36</v>
      </c>
      <c r="B13117">
        <v>1</v>
      </c>
      <c r="C13117">
        <v>10</v>
      </c>
      <c r="D13117" t="s">
        <v>23</v>
      </c>
      <c r="E13117" t="s">
        <v>2062</v>
      </c>
      <c r="F13117" s="1">
        <v>3.6194444444444439E-2</v>
      </c>
      <c r="G13117">
        <f>_xlfn.XLOOKUP($A13117,Product_pricing!$B:$B,Product_pricing!$C:$C)</f>
        <v>23</v>
      </c>
      <c r="H13117">
        <f t="shared" si="612"/>
        <v>20.7</v>
      </c>
      <c r="I13117" s="10">
        <f t="shared" si="613"/>
        <v>1.8266470315935666E-2</v>
      </c>
      <c r="J13117" t="str">
        <f>_xlfn.XLOOKUP(A13117,Product_Details!$A:$A,Product_Details!$G:$G,"mens")</f>
        <v>Womens</v>
      </c>
      <c r="K13117">
        <f t="shared" si="614"/>
        <v>1507</v>
      </c>
    </row>
    <row r="13118" spans="1:11" ht="15">
      <c r="A13118" t="s">
        <v>30</v>
      </c>
      <c r="B13118">
        <v>2</v>
      </c>
      <c r="C13118">
        <v>10</v>
      </c>
      <c r="D13118" t="s">
        <v>23</v>
      </c>
      <c r="E13118" t="s">
        <v>2062</v>
      </c>
      <c r="F13118" s="1">
        <v>3.6194444444444439E-2</v>
      </c>
      <c r="G13118">
        <f>_xlfn.XLOOKUP($A13118,Product_pricing!$B:$B,Product_pricing!$C:$C)</f>
        <v>19</v>
      </c>
      <c r="H13118">
        <f t="shared" si="612"/>
        <v>34.200000000000003</v>
      </c>
      <c r="I13118" s="10">
        <f t="shared" si="613"/>
        <v>3.0179385739371973E-2</v>
      </c>
      <c r="J13118" t="str">
        <f>_xlfn.XLOOKUP(A13118,Product_Details!$A:$A,Product_Details!$G:$G,"mens")</f>
        <v>Womens</v>
      </c>
      <c r="K13118">
        <f t="shared" si="614"/>
        <v>1507</v>
      </c>
    </row>
    <row r="13119" spans="1:11" ht="15">
      <c r="A13119" t="s">
        <v>38</v>
      </c>
      <c r="B13119">
        <v>1</v>
      </c>
      <c r="C13119">
        <v>10</v>
      </c>
      <c r="D13119" t="s">
        <v>23</v>
      </c>
      <c r="E13119" t="s">
        <v>2062</v>
      </c>
      <c r="F13119" s="1">
        <v>3.6194444444444439E-2</v>
      </c>
      <c r="G13119">
        <f>_xlfn.XLOOKUP($A13119,Product_pricing!$B:$B,Product_pricing!$C:$C)</f>
        <v>54</v>
      </c>
      <c r="H13119">
        <f t="shared" si="612"/>
        <v>48.6</v>
      </c>
      <c r="I13119" s="10">
        <f t="shared" si="613"/>
        <v>4.2886495524370696E-2</v>
      </c>
      <c r="J13119" t="str">
        <f>_xlfn.XLOOKUP(A13119,Product_Details!$A:$A,Product_Details!$G:$G,"mens")</f>
        <v>Womens</v>
      </c>
      <c r="K13119">
        <f t="shared" si="614"/>
        <v>1507</v>
      </c>
    </row>
    <row r="13120" spans="1:11" ht="15">
      <c r="A13120" t="s">
        <v>25</v>
      </c>
      <c r="B13120">
        <v>2</v>
      </c>
      <c r="C13120">
        <v>10</v>
      </c>
      <c r="D13120" t="s">
        <v>23</v>
      </c>
      <c r="E13120" t="s">
        <v>2062</v>
      </c>
      <c r="F13120" s="1">
        <v>3.6194444444444439E-2</v>
      </c>
      <c r="G13120">
        <f>_xlfn.XLOOKUP($A13120,Product_pricing!$B:$B,Product_pricing!$C:$C)</f>
        <v>40</v>
      </c>
      <c r="H13120">
        <f t="shared" si="612"/>
        <v>72</v>
      </c>
      <c r="I13120" s="10">
        <f t="shared" si="613"/>
        <v>6.3535548924993634E-2</v>
      </c>
      <c r="J13120" t="str">
        <f>_xlfn.XLOOKUP(A13120,Product_Details!$A:$A,Product_Details!$G:$G,"mens")</f>
        <v>Mens</v>
      </c>
      <c r="K13120">
        <f t="shared" si="614"/>
        <v>2520</v>
      </c>
    </row>
    <row r="13121" spans="1:11" ht="15">
      <c r="A13121" t="s">
        <v>32</v>
      </c>
      <c r="B13121">
        <v>4</v>
      </c>
      <c r="C13121">
        <v>10</v>
      </c>
      <c r="D13121" t="s">
        <v>23</v>
      </c>
      <c r="E13121" t="s">
        <v>2062</v>
      </c>
      <c r="F13121" s="1">
        <v>3.6194444444444439E-2</v>
      </c>
      <c r="G13121">
        <f>_xlfn.XLOOKUP($A13121,Product_pricing!$B:$B,Product_pricing!$C:$C)</f>
        <v>36</v>
      </c>
      <c r="H13121">
        <f t="shared" si="612"/>
        <v>129.6</v>
      </c>
      <c r="I13121" s="10">
        <f t="shared" si="613"/>
        <v>0.11436398806498853</v>
      </c>
      <c r="J13121" t="str">
        <f>_xlfn.XLOOKUP(A13121,Product_Details!$A:$A,Product_Details!$G:$G,"mens")</f>
        <v>Mens</v>
      </c>
      <c r="K13121">
        <f t="shared" si="614"/>
        <v>2520</v>
      </c>
    </row>
    <row r="13122" spans="1:11" ht="15">
      <c r="A13122" t="s">
        <v>27</v>
      </c>
      <c r="B13122">
        <v>3</v>
      </c>
      <c r="C13122">
        <v>10</v>
      </c>
      <c r="D13122" t="s">
        <v>23</v>
      </c>
      <c r="E13122" t="s">
        <v>2062</v>
      </c>
      <c r="F13122" s="1">
        <v>3.6194444444444439E-2</v>
      </c>
      <c r="G13122">
        <f>_xlfn.XLOOKUP($A13122,Product_pricing!$B:$B,Product_pricing!$C:$C)</f>
        <v>29</v>
      </c>
      <c r="H13122">
        <f t="shared" si="612"/>
        <v>78.3</v>
      </c>
      <c r="I13122" s="10">
        <f t="shared" si="613"/>
        <v>6.9094909455930567E-2</v>
      </c>
      <c r="J13122" t="str">
        <f>_xlfn.XLOOKUP(A13122,Product_Details!$A:$A,Product_Details!$G:$G,"mens")</f>
        <v>Mens</v>
      </c>
      <c r="K13122">
        <f t="shared" si="614"/>
        <v>2520</v>
      </c>
    </row>
    <row r="13123" spans="1:11" ht="15">
      <c r="A13123" t="s">
        <v>35</v>
      </c>
      <c r="B13123">
        <v>4</v>
      </c>
      <c r="C13123">
        <v>23</v>
      </c>
      <c r="D13123" t="s">
        <v>33</v>
      </c>
      <c r="E13123" t="s">
        <v>2063</v>
      </c>
      <c r="F13123" s="1">
        <v>4.0513888888888891E-2</v>
      </c>
      <c r="G13123">
        <f>_xlfn.XLOOKUP($A13123,Product_pricing!$B:$B,Product_pricing!$C:$C)</f>
        <v>32</v>
      </c>
      <c r="H13123">
        <f t="shared" ref="H13123:H13186" si="615">B13123*G13123*(1-C13123/100)</f>
        <v>98.56</v>
      </c>
      <c r="I13123" s="10">
        <f t="shared" ref="I13123:I13186" si="616">(H13123/SUM($H:$H))*1000</f>
        <v>8.697310697288016E-2</v>
      </c>
      <c r="J13123" t="str">
        <f>_xlfn.XLOOKUP(A13123,Product_Details!$A:$A,Product_Details!$G:$G,"mens")</f>
        <v>Womens</v>
      </c>
      <c r="K13123">
        <f t="shared" ref="K13123:K13186" si="617">COUNTIFS($J:$J, J13123) / COUNTIFS($J:$J, J13123, $E:$E, E13123)</f>
        <v>1883.75</v>
      </c>
    </row>
    <row r="13124" spans="1:11" ht="15">
      <c r="A13124" t="s">
        <v>36</v>
      </c>
      <c r="B13124">
        <v>3</v>
      </c>
      <c r="C13124">
        <v>23</v>
      </c>
      <c r="D13124" t="s">
        <v>33</v>
      </c>
      <c r="E13124" t="s">
        <v>2063</v>
      </c>
      <c r="F13124" s="1">
        <v>4.0513888888888891E-2</v>
      </c>
      <c r="G13124">
        <f>_xlfn.XLOOKUP($A13124,Product_pricing!$B:$B,Product_pricing!$C:$C)</f>
        <v>23</v>
      </c>
      <c r="H13124">
        <f t="shared" si="615"/>
        <v>53.13</v>
      </c>
      <c r="I13124" s="10">
        <f t="shared" si="616"/>
        <v>4.688394047756822E-2</v>
      </c>
      <c r="J13124" t="str">
        <f>_xlfn.XLOOKUP(A13124,Product_Details!$A:$A,Product_Details!$G:$G,"mens")</f>
        <v>Womens</v>
      </c>
      <c r="K13124">
        <f t="shared" si="617"/>
        <v>1883.75</v>
      </c>
    </row>
    <row r="13125" spans="1:11" ht="15">
      <c r="A13125" t="s">
        <v>30</v>
      </c>
      <c r="B13125">
        <v>1</v>
      </c>
      <c r="C13125">
        <v>23</v>
      </c>
      <c r="D13125" t="s">
        <v>33</v>
      </c>
      <c r="E13125" t="s">
        <v>2063</v>
      </c>
      <c r="F13125" s="1">
        <v>4.0513888888888891E-2</v>
      </c>
      <c r="G13125">
        <f>_xlfn.XLOOKUP($A13125,Product_pricing!$B:$B,Product_pricing!$C:$C)</f>
        <v>19</v>
      </c>
      <c r="H13125">
        <f t="shared" si="615"/>
        <v>14.63</v>
      </c>
      <c r="I13125" s="10">
        <f t="shared" si="616"/>
        <v>1.29100705662869E-2</v>
      </c>
      <c r="J13125" t="str">
        <f>_xlfn.XLOOKUP(A13125,Product_Details!$A:$A,Product_Details!$G:$G,"mens")</f>
        <v>Womens</v>
      </c>
      <c r="K13125">
        <f t="shared" si="617"/>
        <v>1883.75</v>
      </c>
    </row>
    <row r="13126" spans="1:11" ht="15">
      <c r="A13126" t="s">
        <v>38</v>
      </c>
      <c r="B13126">
        <v>2</v>
      </c>
      <c r="C13126">
        <v>23</v>
      </c>
      <c r="D13126" t="s">
        <v>33</v>
      </c>
      <c r="E13126" t="s">
        <v>2063</v>
      </c>
      <c r="F13126" s="1">
        <v>4.0513888888888891E-2</v>
      </c>
      <c r="G13126">
        <f>_xlfn.XLOOKUP($A13126,Product_pricing!$B:$B,Product_pricing!$C:$C)</f>
        <v>54</v>
      </c>
      <c r="H13126">
        <f t="shared" si="615"/>
        <v>83.16</v>
      </c>
      <c r="I13126" s="10">
        <f t="shared" si="616"/>
        <v>7.3383559008367627E-2</v>
      </c>
      <c r="J13126" t="str">
        <f>_xlfn.XLOOKUP(A13126,Product_Details!$A:$A,Product_Details!$G:$G,"mens")</f>
        <v>Womens</v>
      </c>
      <c r="K13126">
        <f t="shared" si="617"/>
        <v>1883.75</v>
      </c>
    </row>
    <row r="13127" spans="1:11" ht="15">
      <c r="A13127" t="s">
        <v>41</v>
      </c>
      <c r="B13127">
        <v>3</v>
      </c>
      <c r="C13127">
        <v>23</v>
      </c>
      <c r="D13127" t="s">
        <v>33</v>
      </c>
      <c r="E13127" t="s">
        <v>2063</v>
      </c>
      <c r="F13127" s="1">
        <v>4.0513888888888891E-2</v>
      </c>
      <c r="G13127">
        <f>_xlfn.XLOOKUP($A13127,Product_pricing!$B:$B,Product_pricing!$C:$C)</f>
        <v>10</v>
      </c>
      <c r="H13127">
        <f t="shared" si="615"/>
        <v>23.1</v>
      </c>
      <c r="I13127" s="10">
        <f t="shared" si="616"/>
        <v>2.0384321946768789E-2</v>
      </c>
      <c r="J13127" t="str">
        <f>_xlfn.XLOOKUP(A13127,Product_Details!$A:$A,Product_Details!$G:$G,"mens")</f>
        <v>Mens</v>
      </c>
      <c r="K13127">
        <f t="shared" si="617"/>
        <v>1890</v>
      </c>
    </row>
    <row r="13128" spans="1:11" ht="15">
      <c r="A13128" t="s">
        <v>31</v>
      </c>
      <c r="B13128">
        <v>2</v>
      </c>
      <c r="C13128">
        <v>23</v>
      </c>
      <c r="D13128" t="s">
        <v>33</v>
      </c>
      <c r="E13128" t="s">
        <v>2063</v>
      </c>
      <c r="F13128" s="1">
        <v>4.0513888888888891E-2</v>
      </c>
      <c r="G13128">
        <f>_xlfn.XLOOKUP($A13128,Product_pricing!$B:$B,Product_pricing!$C:$C)</f>
        <v>57</v>
      </c>
      <c r="H13128">
        <f t="shared" si="615"/>
        <v>87.78</v>
      </c>
      <c r="I13128" s="10">
        <f t="shared" si="616"/>
        <v>7.7460423397721384E-2</v>
      </c>
      <c r="J13128" t="str">
        <f>_xlfn.XLOOKUP(A13128,Product_Details!$A:$A,Product_Details!$G:$G,"mens")</f>
        <v>Mens</v>
      </c>
      <c r="K13128">
        <f t="shared" si="617"/>
        <v>1890</v>
      </c>
    </row>
    <row r="13129" spans="1:11" ht="15">
      <c r="A13129" t="s">
        <v>32</v>
      </c>
      <c r="B13129">
        <v>4</v>
      </c>
      <c r="C13129">
        <v>23</v>
      </c>
      <c r="D13129" t="s">
        <v>33</v>
      </c>
      <c r="E13129" t="s">
        <v>2063</v>
      </c>
      <c r="F13129" s="1">
        <v>4.0513888888888891E-2</v>
      </c>
      <c r="G13129">
        <f>_xlfn.XLOOKUP($A13129,Product_pricing!$B:$B,Product_pricing!$C:$C)</f>
        <v>36</v>
      </c>
      <c r="H13129">
        <f t="shared" si="615"/>
        <v>110.88</v>
      </c>
      <c r="I13129" s="10">
        <f t="shared" si="616"/>
        <v>9.7844745344490183E-2</v>
      </c>
      <c r="J13129" t="str">
        <f>_xlfn.XLOOKUP(A13129,Product_Details!$A:$A,Product_Details!$G:$G,"mens")</f>
        <v>Mens</v>
      </c>
      <c r="K13129">
        <f t="shared" si="617"/>
        <v>1890</v>
      </c>
    </row>
    <row r="13130" spans="1:11" ht="15">
      <c r="A13130" t="s">
        <v>26</v>
      </c>
      <c r="B13130">
        <v>3</v>
      </c>
      <c r="C13130">
        <v>23</v>
      </c>
      <c r="D13130" t="s">
        <v>33</v>
      </c>
      <c r="E13130" t="s">
        <v>2063</v>
      </c>
      <c r="F13130" s="1">
        <v>4.0513888888888891E-2</v>
      </c>
      <c r="G13130">
        <f>_xlfn.XLOOKUP($A13130,Product_pricing!$B:$B,Product_pricing!$C:$C)</f>
        <v>17</v>
      </c>
      <c r="H13130">
        <f t="shared" si="615"/>
        <v>39.270000000000003</v>
      </c>
      <c r="I13130" s="10">
        <f t="shared" si="616"/>
        <v>3.4653347309506942E-2</v>
      </c>
      <c r="J13130" t="str">
        <f>_xlfn.XLOOKUP(A13130,Product_Details!$A:$A,Product_Details!$G:$G,"mens")</f>
        <v>Mens</v>
      </c>
      <c r="K13130">
        <f t="shared" si="617"/>
        <v>1890</v>
      </c>
    </row>
    <row r="13131" spans="1:11" ht="15">
      <c r="A13131" t="s">
        <v>29</v>
      </c>
      <c r="B13131">
        <v>1</v>
      </c>
      <c r="C13131">
        <v>3</v>
      </c>
      <c r="D13131" t="s">
        <v>33</v>
      </c>
      <c r="E13131" t="s">
        <v>2064</v>
      </c>
      <c r="F13131" s="1">
        <v>3.5223379629629632E-2</v>
      </c>
      <c r="G13131">
        <f>_xlfn.XLOOKUP($A13131,Product_pricing!$B:$B,Product_pricing!$C:$C)</f>
        <v>10</v>
      </c>
      <c r="H13131">
        <f t="shared" si="615"/>
        <v>9.6999999999999993</v>
      </c>
      <c r="I13131" s="10">
        <f t="shared" si="616"/>
        <v>8.5596503412838625E-3</v>
      </c>
      <c r="J13131" t="str">
        <f>_xlfn.XLOOKUP(A13131,Product_Details!$A:$A,Product_Details!$G:$G,"mens")</f>
        <v>Womens</v>
      </c>
      <c r="K13131">
        <f t="shared" si="617"/>
        <v>2511.6666666666665</v>
      </c>
    </row>
    <row r="13132" spans="1:11" ht="15">
      <c r="A13132" t="s">
        <v>30</v>
      </c>
      <c r="B13132">
        <v>2</v>
      </c>
      <c r="C13132">
        <v>3</v>
      </c>
      <c r="D13132" t="s">
        <v>33</v>
      </c>
      <c r="E13132" t="s">
        <v>2064</v>
      </c>
      <c r="F13132" s="1">
        <v>3.5223379629629632E-2</v>
      </c>
      <c r="G13132">
        <f>_xlfn.XLOOKUP($A13132,Product_pricing!$B:$B,Product_pricing!$C:$C)</f>
        <v>19</v>
      </c>
      <c r="H13132">
        <f t="shared" si="615"/>
        <v>36.86</v>
      </c>
      <c r="I13132" s="10">
        <f t="shared" si="616"/>
        <v>3.2526671296878681E-2</v>
      </c>
      <c r="J13132" t="str">
        <f>_xlfn.XLOOKUP(A13132,Product_Details!$A:$A,Product_Details!$G:$G,"mens")</f>
        <v>Womens</v>
      </c>
      <c r="K13132">
        <f t="shared" si="617"/>
        <v>2511.6666666666665</v>
      </c>
    </row>
    <row r="13133" spans="1:11" ht="15">
      <c r="A13133" t="s">
        <v>38</v>
      </c>
      <c r="B13133">
        <v>1</v>
      </c>
      <c r="C13133">
        <v>3</v>
      </c>
      <c r="D13133" t="s">
        <v>33</v>
      </c>
      <c r="E13133" t="s">
        <v>2064</v>
      </c>
      <c r="F13133" s="1">
        <v>3.5223379629629632E-2</v>
      </c>
      <c r="G13133">
        <f>_xlfn.XLOOKUP($A13133,Product_pricing!$B:$B,Product_pricing!$C:$C)</f>
        <v>54</v>
      </c>
      <c r="H13133">
        <f t="shared" si="615"/>
        <v>52.379999999999995</v>
      </c>
      <c r="I13133" s="10">
        <f t="shared" si="616"/>
        <v>4.6222111842932859E-2</v>
      </c>
      <c r="J13133" t="str">
        <f>_xlfn.XLOOKUP(A13133,Product_Details!$A:$A,Product_Details!$G:$G,"mens")</f>
        <v>Womens</v>
      </c>
      <c r="K13133">
        <f t="shared" si="617"/>
        <v>2511.6666666666665</v>
      </c>
    </row>
    <row r="13134" spans="1:11" ht="15">
      <c r="A13134" t="s">
        <v>41</v>
      </c>
      <c r="B13134">
        <v>3</v>
      </c>
      <c r="C13134">
        <v>3</v>
      </c>
      <c r="D13134" t="s">
        <v>33</v>
      </c>
      <c r="E13134" t="s">
        <v>2064</v>
      </c>
      <c r="F13134" s="1">
        <v>3.5223379629629632E-2</v>
      </c>
      <c r="G13134">
        <f>_xlfn.XLOOKUP($A13134,Product_pricing!$B:$B,Product_pricing!$C:$C)</f>
        <v>10</v>
      </c>
      <c r="H13134">
        <f t="shared" si="615"/>
        <v>29.099999999999998</v>
      </c>
      <c r="I13134" s="10">
        <f t="shared" si="616"/>
        <v>2.5678951023851589E-2</v>
      </c>
      <c r="J13134" t="str">
        <f>_xlfn.XLOOKUP(A13134,Product_Details!$A:$A,Product_Details!$G:$G,"mens")</f>
        <v>Mens</v>
      </c>
      <c r="K13134">
        <f t="shared" si="617"/>
        <v>2520</v>
      </c>
    </row>
    <row r="13135" spans="1:11" ht="15">
      <c r="A13135" t="s">
        <v>31</v>
      </c>
      <c r="B13135">
        <v>3</v>
      </c>
      <c r="C13135">
        <v>3</v>
      </c>
      <c r="D13135" t="s">
        <v>33</v>
      </c>
      <c r="E13135" t="s">
        <v>2064</v>
      </c>
      <c r="F13135" s="1">
        <v>3.5223379629629632E-2</v>
      </c>
      <c r="G13135">
        <f>_xlfn.XLOOKUP($A13135,Product_pricing!$B:$B,Product_pricing!$C:$C)</f>
        <v>57</v>
      </c>
      <c r="H13135">
        <f t="shared" si="615"/>
        <v>165.87</v>
      </c>
      <c r="I13135" s="10">
        <f t="shared" si="616"/>
        <v>0.14637002083595407</v>
      </c>
      <c r="J13135" t="str">
        <f>_xlfn.XLOOKUP(A13135,Product_Details!$A:$A,Product_Details!$G:$G,"mens")</f>
        <v>Mens</v>
      </c>
      <c r="K13135">
        <f t="shared" si="617"/>
        <v>2520</v>
      </c>
    </row>
    <row r="13136" spans="1:11" ht="15">
      <c r="A13136" t="s">
        <v>26</v>
      </c>
      <c r="B13136">
        <v>5</v>
      </c>
      <c r="C13136">
        <v>3</v>
      </c>
      <c r="D13136" t="s">
        <v>33</v>
      </c>
      <c r="E13136" t="s">
        <v>2064</v>
      </c>
      <c r="F13136" s="1">
        <v>3.5223379629629632E-2</v>
      </c>
      <c r="G13136">
        <f>_xlfn.XLOOKUP($A13136,Product_pricing!$B:$B,Product_pricing!$C:$C)</f>
        <v>17</v>
      </c>
      <c r="H13136">
        <f t="shared" si="615"/>
        <v>82.45</v>
      </c>
      <c r="I13136" s="10">
        <f t="shared" si="616"/>
        <v>7.2757027900912846E-2</v>
      </c>
      <c r="J13136" t="str">
        <f>_xlfn.XLOOKUP(A13136,Product_Details!$A:$A,Product_Details!$G:$G,"mens")</f>
        <v>Mens</v>
      </c>
      <c r="K13136">
        <f t="shared" si="617"/>
        <v>2520</v>
      </c>
    </row>
    <row r="13137" spans="1:11" ht="15">
      <c r="A13137" t="s">
        <v>22</v>
      </c>
      <c r="B13137">
        <v>1</v>
      </c>
      <c r="C13137">
        <v>8</v>
      </c>
      <c r="D13137" t="s">
        <v>23</v>
      </c>
      <c r="E13137" t="s">
        <v>2065</v>
      </c>
      <c r="F13137" s="1">
        <v>9.7488425925925919E-3</v>
      </c>
      <c r="G13137">
        <f>_xlfn.XLOOKUP($A13137,Product_pricing!$B:$B,Product_pricing!$C:$C)</f>
        <v>13</v>
      </c>
      <c r="H13137">
        <f t="shared" si="615"/>
        <v>11.96</v>
      </c>
      <c r="I13137" s="10">
        <f t="shared" si="616"/>
        <v>1.0553960626985054E-2</v>
      </c>
      <c r="J13137" t="str">
        <f>_xlfn.XLOOKUP(A13137,Product_Details!$A:$A,Product_Details!$G:$G,"mens")</f>
        <v>Womens</v>
      </c>
      <c r="K13137">
        <f t="shared" si="617"/>
        <v>2511.6666666666665</v>
      </c>
    </row>
    <row r="13138" spans="1:11" ht="15">
      <c r="A13138" t="s">
        <v>30</v>
      </c>
      <c r="B13138">
        <v>2</v>
      </c>
      <c r="C13138">
        <v>8</v>
      </c>
      <c r="D13138" t="s">
        <v>23</v>
      </c>
      <c r="E13138" t="s">
        <v>2065</v>
      </c>
      <c r="F13138" s="1">
        <v>9.7488425925925919E-3</v>
      </c>
      <c r="G13138">
        <f>_xlfn.XLOOKUP($A13138,Product_pricing!$B:$B,Product_pricing!$C:$C)</f>
        <v>19</v>
      </c>
      <c r="H13138">
        <f t="shared" si="615"/>
        <v>34.96</v>
      </c>
      <c r="I13138" s="10">
        <f t="shared" si="616"/>
        <v>3.0850038755802459E-2</v>
      </c>
      <c r="J13138" t="str">
        <f>_xlfn.XLOOKUP(A13138,Product_Details!$A:$A,Product_Details!$G:$G,"mens")</f>
        <v>Womens</v>
      </c>
      <c r="K13138">
        <f t="shared" si="617"/>
        <v>2511.6666666666665</v>
      </c>
    </row>
    <row r="13139" spans="1:11" ht="15">
      <c r="A13139" t="s">
        <v>38</v>
      </c>
      <c r="B13139">
        <v>2</v>
      </c>
      <c r="C13139">
        <v>8</v>
      </c>
      <c r="D13139" t="s">
        <v>23</v>
      </c>
      <c r="E13139" t="s">
        <v>2065</v>
      </c>
      <c r="F13139" s="1">
        <v>9.7488425925925919E-3</v>
      </c>
      <c r="G13139">
        <f>_xlfn.XLOOKUP($A13139,Product_pricing!$B:$B,Product_pricing!$C:$C)</f>
        <v>54</v>
      </c>
      <c r="H13139">
        <f t="shared" si="615"/>
        <v>99.36</v>
      </c>
      <c r="I13139" s="10">
        <f t="shared" si="616"/>
        <v>8.7679057516491202E-2</v>
      </c>
      <c r="J13139" t="str">
        <f>_xlfn.XLOOKUP(A13139,Product_Details!$A:$A,Product_Details!$G:$G,"mens")</f>
        <v>Womens</v>
      </c>
      <c r="K13139">
        <f t="shared" si="617"/>
        <v>2511.6666666666665</v>
      </c>
    </row>
    <row r="13140" spans="1:11" ht="15">
      <c r="A13140" t="s">
        <v>25</v>
      </c>
      <c r="B13140">
        <v>5</v>
      </c>
      <c r="C13140">
        <v>8</v>
      </c>
      <c r="D13140" t="s">
        <v>23</v>
      </c>
      <c r="E13140" t="s">
        <v>2065</v>
      </c>
      <c r="F13140" s="1">
        <v>9.7488425925925919E-3</v>
      </c>
      <c r="G13140">
        <f>_xlfn.XLOOKUP($A13140,Product_pricing!$B:$B,Product_pricing!$C:$C)</f>
        <v>40</v>
      </c>
      <c r="H13140">
        <f t="shared" si="615"/>
        <v>184</v>
      </c>
      <c r="I13140" s="10">
        <f t="shared" si="616"/>
        <v>0.16236862503053925</v>
      </c>
      <c r="J13140" t="str">
        <f>_xlfn.XLOOKUP(A13140,Product_Details!$A:$A,Product_Details!$G:$G,"mens")</f>
        <v>Mens</v>
      </c>
      <c r="K13140">
        <f t="shared" si="617"/>
        <v>1890</v>
      </c>
    </row>
    <row r="13141" spans="1:11" ht="15">
      <c r="A13141" t="s">
        <v>41</v>
      </c>
      <c r="B13141">
        <v>2</v>
      </c>
      <c r="C13141">
        <v>8</v>
      </c>
      <c r="D13141" t="s">
        <v>23</v>
      </c>
      <c r="E13141" t="s">
        <v>2065</v>
      </c>
      <c r="F13141" s="1">
        <v>9.7488425925925919E-3</v>
      </c>
      <c r="G13141">
        <f>_xlfn.XLOOKUP($A13141,Product_pricing!$B:$B,Product_pricing!$C:$C)</f>
        <v>10</v>
      </c>
      <c r="H13141">
        <f t="shared" si="615"/>
        <v>18.400000000000002</v>
      </c>
      <c r="I13141" s="10">
        <f t="shared" si="616"/>
        <v>1.6236862503053926E-2</v>
      </c>
      <c r="J13141" t="str">
        <f>_xlfn.XLOOKUP(A13141,Product_Details!$A:$A,Product_Details!$G:$G,"mens")</f>
        <v>Mens</v>
      </c>
      <c r="K13141">
        <f t="shared" si="617"/>
        <v>1890</v>
      </c>
    </row>
    <row r="13142" spans="1:11" ht="15">
      <c r="A13142" t="s">
        <v>32</v>
      </c>
      <c r="B13142">
        <v>1</v>
      </c>
      <c r="C13142">
        <v>8</v>
      </c>
      <c r="D13142" t="s">
        <v>23</v>
      </c>
      <c r="E13142" t="s">
        <v>2065</v>
      </c>
      <c r="F13142" s="1">
        <v>9.7488425925925919E-3</v>
      </c>
      <c r="G13142">
        <f>_xlfn.XLOOKUP($A13142,Product_pricing!$B:$B,Product_pricing!$C:$C)</f>
        <v>36</v>
      </c>
      <c r="H13142">
        <f t="shared" si="615"/>
        <v>33.120000000000005</v>
      </c>
      <c r="I13142" s="10">
        <f t="shared" si="616"/>
        <v>2.9226352505497072E-2</v>
      </c>
      <c r="J13142" t="str">
        <f>_xlfn.XLOOKUP(A13142,Product_Details!$A:$A,Product_Details!$G:$G,"mens")</f>
        <v>Mens</v>
      </c>
      <c r="K13142">
        <f t="shared" si="617"/>
        <v>1890</v>
      </c>
    </row>
    <row r="13143" spans="1:11" ht="15">
      <c r="A13143" t="s">
        <v>27</v>
      </c>
      <c r="B13143">
        <v>4</v>
      </c>
      <c r="C13143">
        <v>8</v>
      </c>
      <c r="D13143" t="s">
        <v>23</v>
      </c>
      <c r="E13143" t="s">
        <v>2065</v>
      </c>
      <c r="F13143" s="1">
        <v>9.7488425925925919E-3</v>
      </c>
      <c r="G13143">
        <f>_xlfn.XLOOKUP($A13143,Product_pricing!$B:$B,Product_pricing!$C:$C)</f>
        <v>29</v>
      </c>
      <c r="H13143">
        <f t="shared" si="615"/>
        <v>106.72</v>
      </c>
      <c r="I13143" s="10">
        <f t="shared" si="616"/>
        <v>9.4173802517712776E-2</v>
      </c>
      <c r="J13143" t="str">
        <f>_xlfn.XLOOKUP(A13143,Product_Details!$A:$A,Product_Details!$G:$G,"mens")</f>
        <v>Mens</v>
      </c>
      <c r="K13143">
        <f t="shared" si="617"/>
        <v>1890</v>
      </c>
    </row>
    <row r="13144" spans="1:11" ht="15">
      <c r="A13144" t="s">
        <v>22</v>
      </c>
      <c r="B13144">
        <v>1</v>
      </c>
      <c r="C13144">
        <v>2</v>
      </c>
      <c r="D13144" t="s">
        <v>23</v>
      </c>
      <c r="E13144" t="s">
        <v>2066</v>
      </c>
      <c r="F13144" s="1">
        <v>2.6547453703703702E-2</v>
      </c>
      <c r="G13144">
        <f>_xlfn.XLOOKUP($A13144,Product_pricing!$B:$B,Product_pricing!$C:$C)</f>
        <v>13</v>
      </c>
      <c r="H13144">
        <f t="shared" si="615"/>
        <v>12.74</v>
      </c>
      <c r="I13144" s="10">
        <f t="shared" si="616"/>
        <v>1.1242262407005816E-2</v>
      </c>
      <c r="J13144" t="str">
        <f>_xlfn.XLOOKUP(A13144,Product_Details!$A:$A,Product_Details!$G:$G,"mens")</f>
        <v>Womens</v>
      </c>
      <c r="K13144">
        <f t="shared" si="617"/>
        <v>3767.5</v>
      </c>
    </row>
    <row r="13145" spans="1:11" ht="15">
      <c r="A13145" t="s">
        <v>30</v>
      </c>
      <c r="B13145">
        <v>5</v>
      </c>
      <c r="C13145">
        <v>2</v>
      </c>
      <c r="D13145" t="s">
        <v>23</v>
      </c>
      <c r="E13145" t="s">
        <v>2066</v>
      </c>
      <c r="F13145" s="1">
        <v>2.6547453703703702E-2</v>
      </c>
      <c r="G13145">
        <f>_xlfn.XLOOKUP($A13145,Product_pricing!$B:$B,Product_pricing!$C:$C)</f>
        <v>19</v>
      </c>
      <c r="H13145">
        <f t="shared" si="615"/>
        <v>93.1</v>
      </c>
      <c r="I13145" s="10">
        <f t="shared" si="616"/>
        <v>8.2154994512734808E-2</v>
      </c>
      <c r="J13145" t="str">
        <f>_xlfn.XLOOKUP(A13145,Product_Details!$A:$A,Product_Details!$G:$G,"mens")</f>
        <v>Womens</v>
      </c>
      <c r="K13145">
        <f t="shared" si="617"/>
        <v>3767.5</v>
      </c>
    </row>
    <row r="13146" spans="1:11" ht="15">
      <c r="A13146" t="s">
        <v>25</v>
      </c>
      <c r="B13146">
        <v>4</v>
      </c>
      <c r="C13146">
        <v>2</v>
      </c>
      <c r="D13146" t="s">
        <v>23</v>
      </c>
      <c r="E13146" t="s">
        <v>2066</v>
      </c>
      <c r="F13146" s="1">
        <v>2.6547453703703702E-2</v>
      </c>
      <c r="G13146">
        <f>_xlfn.XLOOKUP($A13146,Product_pricing!$B:$B,Product_pricing!$C:$C)</f>
        <v>40</v>
      </c>
      <c r="H13146">
        <f t="shared" si="615"/>
        <v>156.80000000000001</v>
      </c>
      <c r="I13146" s="10">
        <f t="shared" si="616"/>
        <v>0.13836630654776391</v>
      </c>
      <c r="J13146" t="str">
        <f>_xlfn.XLOOKUP(A13146,Product_Details!$A:$A,Product_Details!$G:$G,"mens")</f>
        <v>Mens</v>
      </c>
      <c r="K13146">
        <f t="shared" si="617"/>
        <v>2520</v>
      </c>
    </row>
    <row r="13147" spans="1:11" ht="15">
      <c r="A13147" t="s">
        <v>41</v>
      </c>
      <c r="B13147">
        <v>2</v>
      </c>
      <c r="C13147">
        <v>2</v>
      </c>
      <c r="D13147" t="s">
        <v>23</v>
      </c>
      <c r="E13147" t="s">
        <v>2066</v>
      </c>
      <c r="F13147" s="1">
        <v>2.6547453703703702E-2</v>
      </c>
      <c r="G13147">
        <f>_xlfn.XLOOKUP($A13147,Product_pricing!$B:$B,Product_pricing!$C:$C)</f>
        <v>10</v>
      </c>
      <c r="H13147">
        <f t="shared" si="615"/>
        <v>19.600000000000001</v>
      </c>
      <c r="I13147" s="10">
        <f t="shared" si="616"/>
        <v>1.7295788318470489E-2</v>
      </c>
      <c r="J13147" t="str">
        <f>_xlfn.XLOOKUP(A13147,Product_Details!$A:$A,Product_Details!$G:$G,"mens")</f>
        <v>Mens</v>
      </c>
      <c r="K13147">
        <f t="shared" si="617"/>
        <v>2520</v>
      </c>
    </row>
    <row r="13148" spans="1:11" ht="15">
      <c r="A13148" t="s">
        <v>31</v>
      </c>
      <c r="B13148">
        <v>3</v>
      </c>
      <c r="C13148">
        <v>2</v>
      </c>
      <c r="D13148" t="s">
        <v>23</v>
      </c>
      <c r="E13148" t="s">
        <v>2066</v>
      </c>
      <c r="F13148" s="1">
        <v>2.6547453703703702E-2</v>
      </c>
      <c r="G13148">
        <f>_xlfn.XLOOKUP($A13148,Product_pricing!$B:$B,Product_pricing!$C:$C)</f>
        <v>57</v>
      </c>
      <c r="H13148">
        <f t="shared" si="615"/>
        <v>167.57999999999998</v>
      </c>
      <c r="I13148" s="10">
        <f t="shared" si="616"/>
        <v>0.14787899012292263</v>
      </c>
      <c r="J13148" t="str">
        <f>_xlfn.XLOOKUP(A13148,Product_Details!$A:$A,Product_Details!$G:$G,"mens")</f>
        <v>Mens</v>
      </c>
      <c r="K13148">
        <f t="shared" si="617"/>
        <v>2520</v>
      </c>
    </row>
    <row r="13149" spans="1:11" ht="15">
      <c r="A13149" t="s">
        <v>35</v>
      </c>
      <c r="B13149">
        <v>2</v>
      </c>
      <c r="C13149">
        <v>7</v>
      </c>
      <c r="D13149" t="s">
        <v>23</v>
      </c>
      <c r="E13149" t="s">
        <v>2067</v>
      </c>
      <c r="F13149" s="1">
        <v>3.4540509259259257E-2</v>
      </c>
      <c r="G13149">
        <f>_xlfn.XLOOKUP($A13149,Product_pricing!$B:$B,Product_pricing!$C:$C)</f>
        <v>32</v>
      </c>
      <c r="H13149">
        <f t="shared" si="615"/>
        <v>59.519999999999996</v>
      </c>
      <c r="I13149" s="10">
        <f t="shared" si="616"/>
        <v>5.25227204446614E-2</v>
      </c>
      <c r="J13149" t="str">
        <f>_xlfn.XLOOKUP(A13149,Product_Details!$A:$A,Product_Details!$G:$G,"mens")</f>
        <v>Womens</v>
      </c>
      <c r="K13149">
        <f t="shared" si="617"/>
        <v>3767.5</v>
      </c>
    </row>
    <row r="13150" spans="1:11" ht="15">
      <c r="A13150" t="s">
        <v>36</v>
      </c>
      <c r="B13150">
        <v>5</v>
      </c>
      <c r="C13150">
        <v>7</v>
      </c>
      <c r="D13150" t="s">
        <v>23</v>
      </c>
      <c r="E13150" t="s">
        <v>2067</v>
      </c>
      <c r="F13150" s="1">
        <v>3.4540509259259257E-2</v>
      </c>
      <c r="G13150">
        <f>_xlfn.XLOOKUP($A13150,Product_pricing!$B:$B,Product_pricing!$C:$C)</f>
        <v>23</v>
      </c>
      <c r="H13150">
        <f t="shared" si="615"/>
        <v>106.94999999999999</v>
      </c>
      <c r="I13150" s="10">
        <f t="shared" si="616"/>
        <v>9.4376763299000938E-2</v>
      </c>
      <c r="J13150" t="str">
        <f>_xlfn.XLOOKUP(A13150,Product_Details!$A:$A,Product_Details!$G:$G,"mens")</f>
        <v>Womens</v>
      </c>
      <c r="K13150">
        <f t="shared" si="617"/>
        <v>3767.5</v>
      </c>
    </row>
    <row r="13151" spans="1:11" ht="15">
      <c r="A13151" t="s">
        <v>41</v>
      </c>
      <c r="B13151">
        <v>2</v>
      </c>
      <c r="C13151">
        <v>7</v>
      </c>
      <c r="D13151" t="s">
        <v>23</v>
      </c>
      <c r="E13151" t="s">
        <v>2067</v>
      </c>
      <c r="F13151" s="1">
        <v>3.4540509259259257E-2</v>
      </c>
      <c r="G13151">
        <f>_xlfn.XLOOKUP($A13151,Product_pricing!$B:$B,Product_pricing!$C:$C)</f>
        <v>10</v>
      </c>
      <c r="H13151">
        <f t="shared" si="615"/>
        <v>18.599999999999998</v>
      </c>
      <c r="I13151" s="10">
        <f t="shared" si="616"/>
        <v>1.6413350138956683E-2</v>
      </c>
      <c r="J13151" t="str">
        <f>_xlfn.XLOOKUP(A13151,Product_Details!$A:$A,Product_Details!$G:$G,"mens")</f>
        <v>Mens</v>
      </c>
      <c r="K13151">
        <f t="shared" si="617"/>
        <v>3780</v>
      </c>
    </row>
    <row r="13152" spans="1:11" ht="15">
      <c r="A13152" t="s">
        <v>31</v>
      </c>
      <c r="B13152">
        <v>3</v>
      </c>
      <c r="C13152">
        <v>7</v>
      </c>
      <c r="D13152" t="s">
        <v>23</v>
      </c>
      <c r="E13152" t="s">
        <v>2067</v>
      </c>
      <c r="F13152" s="1">
        <v>3.4540509259259257E-2</v>
      </c>
      <c r="G13152">
        <f>_xlfn.XLOOKUP($A13152,Product_pricing!$B:$B,Product_pricing!$C:$C)</f>
        <v>57</v>
      </c>
      <c r="H13152">
        <f t="shared" si="615"/>
        <v>159.03</v>
      </c>
      <c r="I13152" s="10">
        <f t="shared" si="616"/>
        <v>0.14033414368807967</v>
      </c>
      <c r="J13152" t="str">
        <f>_xlfn.XLOOKUP(A13152,Product_Details!$A:$A,Product_Details!$G:$G,"mens")</f>
        <v>Mens</v>
      </c>
      <c r="K13152">
        <f t="shared" si="617"/>
        <v>3780</v>
      </c>
    </row>
    <row r="13153" spans="1:11" ht="15">
      <c r="A13153" t="s">
        <v>22</v>
      </c>
      <c r="B13153">
        <v>5</v>
      </c>
      <c r="C13153">
        <v>7</v>
      </c>
      <c r="D13153" t="s">
        <v>23</v>
      </c>
      <c r="E13153" t="s">
        <v>2068</v>
      </c>
      <c r="F13153" s="1">
        <v>2.0474537037037037E-3</v>
      </c>
      <c r="G13153">
        <f>_xlfn.XLOOKUP($A13153,Product_pricing!$B:$B,Product_pricing!$C:$C)</f>
        <v>13</v>
      </c>
      <c r="H13153">
        <f t="shared" si="615"/>
        <v>60.449999999999996</v>
      </c>
      <c r="I13153" s="10">
        <f t="shared" si="616"/>
        <v>5.3343387951609228E-2</v>
      </c>
      <c r="J13153" t="str">
        <f>_xlfn.XLOOKUP(A13153,Product_Details!$A:$A,Product_Details!$G:$G,"mens")</f>
        <v>Womens</v>
      </c>
      <c r="K13153">
        <f t="shared" si="617"/>
        <v>2511.6666666666665</v>
      </c>
    </row>
    <row r="13154" spans="1:11" ht="15">
      <c r="A13154" t="s">
        <v>30</v>
      </c>
      <c r="B13154">
        <v>2</v>
      </c>
      <c r="C13154">
        <v>7</v>
      </c>
      <c r="D13154" t="s">
        <v>23</v>
      </c>
      <c r="E13154" t="s">
        <v>2068</v>
      </c>
      <c r="F13154" s="1">
        <v>2.0474537037037037E-3</v>
      </c>
      <c r="G13154">
        <f>_xlfn.XLOOKUP($A13154,Product_pricing!$B:$B,Product_pricing!$C:$C)</f>
        <v>19</v>
      </c>
      <c r="H13154">
        <f t="shared" si="615"/>
        <v>35.339999999999996</v>
      </c>
      <c r="I13154" s="10">
        <f t="shared" si="616"/>
        <v>3.1185365264017703E-2</v>
      </c>
      <c r="J13154" t="str">
        <f>_xlfn.XLOOKUP(A13154,Product_Details!$A:$A,Product_Details!$G:$G,"mens")</f>
        <v>Womens</v>
      </c>
      <c r="K13154">
        <f t="shared" si="617"/>
        <v>2511.6666666666665</v>
      </c>
    </row>
    <row r="13155" spans="1:11" ht="15">
      <c r="A13155" t="s">
        <v>38</v>
      </c>
      <c r="B13155">
        <v>5</v>
      </c>
      <c r="C13155">
        <v>7</v>
      </c>
      <c r="D13155" t="s">
        <v>23</v>
      </c>
      <c r="E13155" t="s">
        <v>2068</v>
      </c>
      <c r="F13155" s="1">
        <v>2.0474537037037037E-3</v>
      </c>
      <c r="G13155">
        <f>_xlfn.XLOOKUP($A13155,Product_pricing!$B:$B,Product_pricing!$C:$C)</f>
        <v>54</v>
      </c>
      <c r="H13155">
        <f t="shared" si="615"/>
        <v>251.1</v>
      </c>
      <c r="I13155" s="10">
        <f t="shared" si="616"/>
        <v>0.22158022687591528</v>
      </c>
      <c r="J13155" t="str">
        <f>_xlfn.XLOOKUP(A13155,Product_Details!$A:$A,Product_Details!$G:$G,"mens")</f>
        <v>Womens</v>
      </c>
      <c r="K13155">
        <f t="shared" si="617"/>
        <v>2511.6666666666665</v>
      </c>
    </row>
    <row r="13156" spans="1:11" ht="15">
      <c r="A13156" t="s">
        <v>25</v>
      </c>
      <c r="B13156">
        <v>3</v>
      </c>
      <c r="C13156">
        <v>7</v>
      </c>
      <c r="D13156" t="s">
        <v>23</v>
      </c>
      <c r="E13156" t="s">
        <v>2068</v>
      </c>
      <c r="F13156" s="1">
        <v>2.0474537037037037E-3</v>
      </c>
      <c r="G13156">
        <f>_xlfn.XLOOKUP($A13156,Product_pricing!$B:$B,Product_pricing!$C:$C)</f>
        <v>40</v>
      </c>
      <c r="H13156">
        <f t="shared" si="615"/>
        <v>111.6</v>
      </c>
      <c r="I13156" s="10">
        <f t="shared" si="616"/>
        <v>9.848010083374012E-2</v>
      </c>
      <c r="J13156" t="str">
        <f>_xlfn.XLOOKUP(A13156,Product_Details!$A:$A,Product_Details!$G:$G,"mens")</f>
        <v>Mens</v>
      </c>
      <c r="K13156">
        <f t="shared" si="617"/>
        <v>1890</v>
      </c>
    </row>
    <row r="13157" spans="1:11" ht="15">
      <c r="A13157" t="s">
        <v>41</v>
      </c>
      <c r="B13157">
        <v>2</v>
      </c>
      <c r="C13157">
        <v>7</v>
      </c>
      <c r="D13157" t="s">
        <v>23</v>
      </c>
      <c r="E13157" t="s">
        <v>2068</v>
      </c>
      <c r="F13157" s="1">
        <v>2.0474537037037037E-3</v>
      </c>
      <c r="G13157">
        <f>_xlfn.XLOOKUP($A13157,Product_pricing!$B:$B,Product_pricing!$C:$C)</f>
        <v>10</v>
      </c>
      <c r="H13157">
        <f t="shared" si="615"/>
        <v>18.599999999999998</v>
      </c>
      <c r="I13157" s="10">
        <f t="shared" si="616"/>
        <v>1.6413350138956683E-2</v>
      </c>
      <c r="J13157" t="str">
        <f>_xlfn.XLOOKUP(A13157,Product_Details!$A:$A,Product_Details!$G:$G,"mens")</f>
        <v>Mens</v>
      </c>
      <c r="K13157">
        <f t="shared" si="617"/>
        <v>1890</v>
      </c>
    </row>
    <row r="13158" spans="1:11" ht="15">
      <c r="A13158" t="s">
        <v>31</v>
      </c>
      <c r="B13158">
        <v>4</v>
      </c>
      <c r="C13158">
        <v>7</v>
      </c>
      <c r="D13158" t="s">
        <v>23</v>
      </c>
      <c r="E13158" t="s">
        <v>2068</v>
      </c>
      <c r="F13158" s="1">
        <v>2.0474537037037037E-3</v>
      </c>
      <c r="G13158">
        <f>_xlfn.XLOOKUP($A13158,Product_pricing!$B:$B,Product_pricing!$C:$C)</f>
        <v>57</v>
      </c>
      <c r="H13158">
        <f t="shared" si="615"/>
        <v>212.04</v>
      </c>
      <c r="I13158" s="10">
        <f t="shared" si="616"/>
        <v>0.18711219158410622</v>
      </c>
      <c r="J13158" t="str">
        <f>_xlfn.XLOOKUP(A13158,Product_Details!$A:$A,Product_Details!$G:$G,"mens")</f>
        <v>Mens</v>
      </c>
      <c r="K13158">
        <f t="shared" si="617"/>
        <v>1890</v>
      </c>
    </row>
    <row r="13159" spans="1:11" ht="15">
      <c r="A13159" t="s">
        <v>27</v>
      </c>
      <c r="B13159">
        <v>5</v>
      </c>
      <c r="C13159">
        <v>7</v>
      </c>
      <c r="D13159" t="s">
        <v>23</v>
      </c>
      <c r="E13159" t="s">
        <v>2068</v>
      </c>
      <c r="F13159" s="1">
        <v>2.0474537037037037E-3</v>
      </c>
      <c r="G13159">
        <f>_xlfn.XLOOKUP($A13159,Product_pricing!$B:$B,Product_pricing!$C:$C)</f>
        <v>29</v>
      </c>
      <c r="H13159">
        <f t="shared" si="615"/>
        <v>134.85</v>
      </c>
      <c r="I13159" s="10">
        <f t="shared" si="616"/>
        <v>0.11899678850743597</v>
      </c>
      <c r="J13159" t="str">
        <f>_xlfn.XLOOKUP(A13159,Product_Details!$A:$A,Product_Details!$G:$G,"mens")</f>
        <v>Mens</v>
      </c>
      <c r="K13159">
        <f t="shared" si="617"/>
        <v>1890</v>
      </c>
    </row>
    <row r="13160" spans="1:11" ht="15">
      <c r="A13160" t="s">
        <v>36</v>
      </c>
      <c r="B13160">
        <v>2</v>
      </c>
      <c r="C13160">
        <v>0</v>
      </c>
      <c r="D13160" t="s">
        <v>23</v>
      </c>
      <c r="E13160" t="s">
        <v>2069</v>
      </c>
      <c r="F13160" s="1">
        <v>1.9849537037037036E-3</v>
      </c>
      <c r="G13160">
        <f>_xlfn.XLOOKUP($A13160,Product_pricing!$B:$B,Product_pricing!$C:$C)</f>
        <v>23</v>
      </c>
      <c r="H13160">
        <f t="shared" si="615"/>
        <v>46</v>
      </c>
      <c r="I13160" s="10">
        <f t="shared" si="616"/>
        <v>4.0592156257634814E-2</v>
      </c>
      <c r="J13160" t="str">
        <f>_xlfn.XLOOKUP(A13160,Product_Details!$A:$A,Product_Details!$G:$G,"mens")</f>
        <v>Womens</v>
      </c>
      <c r="K13160">
        <f t="shared" si="617"/>
        <v>7535</v>
      </c>
    </row>
    <row r="13161" spans="1:11" ht="15">
      <c r="A13161" t="s">
        <v>25</v>
      </c>
      <c r="B13161">
        <v>2</v>
      </c>
      <c r="C13161">
        <v>0</v>
      </c>
      <c r="D13161" t="s">
        <v>23</v>
      </c>
      <c r="E13161" t="s">
        <v>2069</v>
      </c>
      <c r="F13161" s="1">
        <v>1.9849537037037036E-3</v>
      </c>
      <c r="G13161">
        <f>_xlfn.XLOOKUP($A13161,Product_pricing!$B:$B,Product_pricing!$C:$C)</f>
        <v>40</v>
      </c>
      <c r="H13161">
        <f t="shared" si="615"/>
        <v>80</v>
      </c>
      <c r="I13161" s="10">
        <f t="shared" si="616"/>
        <v>7.0595054361104026E-2</v>
      </c>
      <c r="J13161" t="str">
        <f>_xlfn.XLOOKUP(A13161,Product_Details!$A:$A,Product_Details!$G:$G,"mens")</f>
        <v>Mens</v>
      </c>
      <c r="K13161">
        <f t="shared" si="617"/>
        <v>1260</v>
      </c>
    </row>
    <row r="13162" spans="1:11" ht="15">
      <c r="A13162" t="s">
        <v>41</v>
      </c>
      <c r="B13162">
        <v>3</v>
      </c>
      <c r="C13162">
        <v>0</v>
      </c>
      <c r="D13162" t="s">
        <v>23</v>
      </c>
      <c r="E13162" t="s">
        <v>2069</v>
      </c>
      <c r="F13162" s="1">
        <v>1.9849537037037036E-3</v>
      </c>
      <c r="G13162">
        <f>_xlfn.XLOOKUP($A13162,Product_pricing!$B:$B,Product_pricing!$C:$C)</f>
        <v>10</v>
      </c>
      <c r="H13162">
        <f t="shared" si="615"/>
        <v>30</v>
      </c>
      <c r="I13162" s="10">
        <f t="shared" si="616"/>
        <v>2.647314538541401E-2</v>
      </c>
      <c r="J13162" t="str">
        <f>_xlfn.XLOOKUP(A13162,Product_Details!$A:$A,Product_Details!$G:$G,"mens")</f>
        <v>Mens</v>
      </c>
      <c r="K13162">
        <f t="shared" si="617"/>
        <v>1260</v>
      </c>
    </row>
    <row r="13163" spans="1:11" ht="15">
      <c r="A13163" t="s">
        <v>31</v>
      </c>
      <c r="B13163">
        <v>1</v>
      </c>
      <c r="C13163">
        <v>0</v>
      </c>
      <c r="D13163" t="s">
        <v>23</v>
      </c>
      <c r="E13163" t="s">
        <v>2069</v>
      </c>
      <c r="F13163" s="1">
        <v>1.9849537037037036E-3</v>
      </c>
      <c r="G13163">
        <f>_xlfn.XLOOKUP($A13163,Product_pricing!$B:$B,Product_pricing!$C:$C)</f>
        <v>57</v>
      </c>
      <c r="H13163">
        <f t="shared" si="615"/>
        <v>57</v>
      </c>
      <c r="I13163" s="10">
        <f t="shared" si="616"/>
        <v>5.0298976232286616E-2</v>
      </c>
      <c r="J13163" t="str">
        <f>_xlfn.XLOOKUP(A13163,Product_Details!$A:$A,Product_Details!$G:$G,"mens")</f>
        <v>Mens</v>
      </c>
      <c r="K13163">
        <f t="shared" si="617"/>
        <v>1260</v>
      </c>
    </row>
    <row r="13164" spans="1:11" ht="15">
      <c r="A13164" t="s">
        <v>32</v>
      </c>
      <c r="B13164">
        <v>3</v>
      </c>
      <c r="C13164">
        <v>0</v>
      </c>
      <c r="D13164" t="s">
        <v>23</v>
      </c>
      <c r="E13164" t="s">
        <v>2069</v>
      </c>
      <c r="F13164" s="1">
        <v>1.9849537037037036E-3</v>
      </c>
      <c r="G13164">
        <f>_xlfn.XLOOKUP($A13164,Product_pricing!$B:$B,Product_pricing!$C:$C)</f>
        <v>36</v>
      </c>
      <c r="H13164">
        <f t="shared" si="615"/>
        <v>108</v>
      </c>
      <c r="I13164" s="10">
        <f t="shared" si="616"/>
        <v>9.5303323387490438E-2</v>
      </c>
      <c r="J13164" t="str">
        <f>_xlfn.XLOOKUP(A13164,Product_Details!$A:$A,Product_Details!$G:$G,"mens")</f>
        <v>Mens</v>
      </c>
      <c r="K13164">
        <f t="shared" si="617"/>
        <v>1260</v>
      </c>
    </row>
    <row r="13165" spans="1:11" ht="15">
      <c r="A13165" t="s">
        <v>26</v>
      </c>
      <c r="B13165">
        <v>3</v>
      </c>
      <c r="C13165">
        <v>0</v>
      </c>
      <c r="D13165" t="s">
        <v>23</v>
      </c>
      <c r="E13165" t="s">
        <v>2069</v>
      </c>
      <c r="F13165" s="1">
        <v>1.9849537037037036E-3</v>
      </c>
      <c r="G13165">
        <f>_xlfn.XLOOKUP($A13165,Product_pricing!$B:$B,Product_pricing!$C:$C)</f>
        <v>17</v>
      </c>
      <c r="H13165">
        <f t="shared" si="615"/>
        <v>51</v>
      </c>
      <c r="I13165" s="10">
        <f t="shared" si="616"/>
        <v>4.5004347155203822E-2</v>
      </c>
      <c r="J13165" t="str">
        <f>_xlfn.XLOOKUP(A13165,Product_Details!$A:$A,Product_Details!$G:$G,"mens")</f>
        <v>Mens</v>
      </c>
      <c r="K13165">
        <f t="shared" si="617"/>
        <v>1260</v>
      </c>
    </row>
    <row r="13166" spans="1:11" ht="15">
      <c r="A13166" t="s">
        <v>27</v>
      </c>
      <c r="B13166">
        <v>3</v>
      </c>
      <c r="C13166">
        <v>0</v>
      </c>
      <c r="D13166" t="s">
        <v>23</v>
      </c>
      <c r="E13166" t="s">
        <v>2069</v>
      </c>
      <c r="F13166" s="1">
        <v>1.9849537037037036E-3</v>
      </c>
      <c r="G13166">
        <f>_xlfn.XLOOKUP($A13166,Product_pricing!$B:$B,Product_pricing!$C:$C)</f>
        <v>29</v>
      </c>
      <c r="H13166">
        <f t="shared" si="615"/>
        <v>87</v>
      </c>
      <c r="I13166" s="10">
        <f t="shared" si="616"/>
        <v>7.6772121617700625E-2</v>
      </c>
      <c r="J13166" t="str">
        <f>_xlfn.XLOOKUP(A13166,Product_Details!$A:$A,Product_Details!$G:$G,"mens")</f>
        <v>Mens</v>
      </c>
      <c r="K13166">
        <f t="shared" si="617"/>
        <v>1260</v>
      </c>
    </row>
    <row r="13167" spans="1:11" ht="15">
      <c r="A13167" t="s">
        <v>22</v>
      </c>
      <c r="B13167">
        <v>3</v>
      </c>
      <c r="C13167">
        <v>13</v>
      </c>
      <c r="D13167" t="s">
        <v>23</v>
      </c>
      <c r="E13167" t="s">
        <v>2070</v>
      </c>
      <c r="F13167" s="1">
        <v>1.8793981481481481E-2</v>
      </c>
      <c r="G13167">
        <f>_xlfn.XLOOKUP($A13167,Product_pricing!$B:$B,Product_pricing!$C:$C)</f>
        <v>13</v>
      </c>
      <c r="H13167">
        <f t="shared" si="615"/>
        <v>33.93</v>
      </c>
      <c r="I13167" s="10">
        <f t="shared" si="616"/>
        <v>2.9941127430903245E-2</v>
      </c>
      <c r="J13167" t="str">
        <f>_xlfn.XLOOKUP(A13167,Product_Details!$A:$A,Product_Details!$G:$G,"mens")</f>
        <v>Womens</v>
      </c>
      <c r="K13167">
        <f t="shared" si="617"/>
        <v>2511.6666666666665</v>
      </c>
    </row>
    <row r="13168" spans="1:11" ht="15">
      <c r="A13168" t="s">
        <v>29</v>
      </c>
      <c r="B13168">
        <v>4</v>
      </c>
      <c r="C13168">
        <v>13</v>
      </c>
      <c r="D13168" t="s">
        <v>23</v>
      </c>
      <c r="E13168" t="s">
        <v>2070</v>
      </c>
      <c r="F13168" s="1">
        <v>1.8793981481481481E-2</v>
      </c>
      <c r="G13168">
        <f>_xlfn.XLOOKUP($A13168,Product_pricing!$B:$B,Product_pricing!$C:$C)</f>
        <v>10</v>
      </c>
      <c r="H13168">
        <f t="shared" si="615"/>
        <v>34.799999999999997</v>
      </c>
      <c r="I13168" s="10">
        <f t="shared" si="616"/>
        <v>3.0708848647080247E-2</v>
      </c>
      <c r="J13168" t="str">
        <f>_xlfn.XLOOKUP(A13168,Product_Details!$A:$A,Product_Details!$G:$G,"mens")</f>
        <v>Womens</v>
      </c>
      <c r="K13168">
        <f t="shared" si="617"/>
        <v>2511.6666666666665</v>
      </c>
    </row>
    <row r="13169" spans="1:11" ht="15">
      <c r="A13169" t="s">
        <v>36</v>
      </c>
      <c r="B13169">
        <v>3</v>
      </c>
      <c r="C13169">
        <v>13</v>
      </c>
      <c r="D13169" t="s">
        <v>23</v>
      </c>
      <c r="E13169" t="s">
        <v>2070</v>
      </c>
      <c r="F13169" s="1">
        <v>1.8793981481481481E-2</v>
      </c>
      <c r="G13169">
        <f>_xlfn.XLOOKUP($A13169,Product_pricing!$B:$B,Product_pricing!$C:$C)</f>
        <v>23</v>
      </c>
      <c r="H13169">
        <f t="shared" si="615"/>
        <v>60.03</v>
      </c>
      <c r="I13169" s="10">
        <f t="shared" si="616"/>
        <v>5.2972763916213438E-2</v>
      </c>
      <c r="J13169" t="str">
        <f>_xlfn.XLOOKUP(A13169,Product_Details!$A:$A,Product_Details!$G:$G,"mens")</f>
        <v>Womens</v>
      </c>
      <c r="K13169">
        <f t="shared" si="617"/>
        <v>2511.6666666666665</v>
      </c>
    </row>
    <row r="13170" spans="1:11" ht="15">
      <c r="A13170" t="s">
        <v>41</v>
      </c>
      <c r="B13170">
        <v>4</v>
      </c>
      <c r="C13170">
        <v>13</v>
      </c>
      <c r="D13170" t="s">
        <v>23</v>
      </c>
      <c r="E13170" t="s">
        <v>2070</v>
      </c>
      <c r="F13170" s="1">
        <v>1.8793981481481481E-2</v>
      </c>
      <c r="G13170">
        <f>_xlfn.XLOOKUP($A13170,Product_pricing!$B:$B,Product_pricing!$C:$C)</f>
        <v>10</v>
      </c>
      <c r="H13170">
        <f t="shared" si="615"/>
        <v>34.799999999999997</v>
      </c>
      <c r="I13170" s="10">
        <f t="shared" si="616"/>
        <v>3.0708848647080247E-2</v>
      </c>
      <c r="J13170" t="str">
        <f>_xlfn.XLOOKUP(A13170,Product_Details!$A:$A,Product_Details!$G:$G,"mens")</f>
        <v>Mens</v>
      </c>
      <c r="K13170">
        <f t="shared" si="617"/>
        <v>2520</v>
      </c>
    </row>
    <row r="13171" spans="1:11" ht="15">
      <c r="A13171" t="s">
        <v>32</v>
      </c>
      <c r="B13171">
        <v>4</v>
      </c>
      <c r="C13171">
        <v>13</v>
      </c>
      <c r="D13171" t="s">
        <v>23</v>
      </c>
      <c r="E13171" t="s">
        <v>2070</v>
      </c>
      <c r="F13171" s="1">
        <v>1.8793981481481481E-2</v>
      </c>
      <c r="G13171">
        <f>_xlfn.XLOOKUP($A13171,Product_pricing!$B:$B,Product_pricing!$C:$C)</f>
        <v>36</v>
      </c>
      <c r="H13171">
        <f t="shared" si="615"/>
        <v>125.28</v>
      </c>
      <c r="I13171" s="10">
        <f t="shared" si="616"/>
        <v>0.11055185512948891</v>
      </c>
      <c r="J13171" t="str">
        <f>_xlfn.XLOOKUP(A13171,Product_Details!$A:$A,Product_Details!$G:$G,"mens")</f>
        <v>Mens</v>
      </c>
      <c r="K13171">
        <f t="shared" si="617"/>
        <v>2520</v>
      </c>
    </row>
    <row r="13172" spans="1:11" ht="15">
      <c r="A13172" t="s">
        <v>27</v>
      </c>
      <c r="B13172">
        <v>3</v>
      </c>
      <c r="C13172">
        <v>13</v>
      </c>
      <c r="D13172" t="s">
        <v>23</v>
      </c>
      <c r="E13172" t="s">
        <v>2070</v>
      </c>
      <c r="F13172" s="1">
        <v>1.8793981481481481E-2</v>
      </c>
      <c r="G13172">
        <f>_xlfn.XLOOKUP($A13172,Product_pricing!$B:$B,Product_pricing!$C:$C)</f>
        <v>29</v>
      </c>
      <c r="H13172">
        <f t="shared" si="615"/>
        <v>75.69</v>
      </c>
      <c r="I13172" s="10">
        <f t="shared" si="616"/>
        <v>6.679174580739955E-2</v>
      </c>
      <c r="J13172" t="str">
        <f>_xlfn.XLOOKUP(A13172,Product_Details!$A:$A,Product_Details!$G:$G,"mens")</f>
        <v>Mens</v>
      </c>
      <c r="K13172">
        <f t="shared" si="617"/>
        <v>2520</v>
      </c>
    </row>
    <row r="13173" spans="1:11" ht="15">
      <c r="A13173" t="s">
        <v>29</v>
      </c>
      <c r="B13173">
        <v>4</v>
      </c>
      <c r="C13173">
        <v>24</v>
      </c>
      <c r="D13173" t="s">
        <v>23</v>
      </c>
      <c r="E13173" t="s">
        <v>2071</v>
      </c>
      <c r="F13173" s="1">
        <v>8.3958333333333333E-3</v>
      </c>
      <c r="G13173">
        <f>_xlfn.XLOOKUP($A13173,Product_pricing!$B:$B,Product_pricing!$C:$C)</f>
        <v>10</v>
      </c>
      <c r="H13173">
        <f t="shared" si="615"/>
        <v>30.4</v>
      </c>
      <c r="I13173" s="10">
        <f t="shared" si="616"/>
        <v>2.6826120657219531E-2</v>
      </c>
      <c r="J13173" t="str">
        <f>_xlfn.XLOOKUP(A13173,Product_Details!$A:$A,Product_Details!$G:$G,"mens")</f>
        <v>Womens</v>
      </c>
      <c r="K13173">
        <f t="shared" si="617"/>
        <v>3767.5</v>
      </c>
    </row>
    <row r="13174" spans="1:11" ht="15">
      <c r="A13174" t="s">
        <v>36</v>
      </c>
      <c r="B13174">
        <v>1</v>
      </c>
      <c r="C13174">
        <v>24</v>
      </c>
      <c r="D13174" t="s">
        <v>23</v>
      </c>
      <c r="E13174" t="s">
        <v>2071</v>
      </c>
      <c r="F13174" s="1">
        <v>8.3958333333333333E-3</v>
      </c>
      <c r="G13174">
        <f>_xlfn.XLOOKUP($A13174,Product_pricing!$B:$B,Product_pricing!$C:$C)</f>
        <v>23</v>
      </c>
      <c r="H13174">
        <f t="shared" si="615"/>
        <v>17.48</v>
      </c>
      <c r="I13174" s="10">
        <f t="shared" si="616"/>
        <v>1.5425019377901229E-2</v>
      </c>
      <c r="J13174" t="str">
        <f>_xlfn.XLOOKUP(A13174,Product_Details!$A:$A,Product_Details!$G:$G,"mens")</f>
        <v>Womens</v>
      </c>
      <c r="K13174">
        <f t="shared" si="617"/>
        <v>3767.5</v>
      </c>
    </row>
    <row r="13175" spans="1:11" ht="15">
      <c r="A13175" t="s">
        <v>31</v>
      </c>
      <c r="B13175">
        <v>1</v>
      </c>
      <c r="C13175">
        <v>24</v>
      </c>
      <c r="D13175" t="s">
        <v>23</v>
      </c>
      <c r="E13175" t="s">
        <v>2071</v>
      </c>
      <c r="F13175" s="1">
        <v>8.3958333333333333E-3</v>
      </c>
      <c r="G13175">
        <f>_xlfn.XLOOKUP($A13175,Product_pricing!$B:$B,Product_pricing!$C:$C)</f>
        <v>57</v>
      </c>
      <c r="H13175">
        <f t="shared" si="615"/>
        <v>43.32</v>
      </c>
      <c r="I13175" s="10">
        <f t="shared" si="616"/>
        <v>3.8227221936537832E-2</v>
      </c>
      <c r="J13175" t="str">
        <f>_xlfn.XLOOKUP(A13175,Product_Details!$A:$A,Product_Details!$G:$G,"mens")</f>
        <v>Mens</v>
      </c>
      <c r="K13175">
        <f t="shared" si="617"/>
        <v>3780</v>
      </c>
    </row>
    <row r="13176" spans="1:11" ht="15">
      <c r="A13176" t="s">
        <v>26</v>
      </c>
      <c r="B13176">
        <v>1</v>
      </c>
      <c r="C13176">
        <v>24</v>
      </c>
      <c r="D13176" t="s">
        <v>23</v>
      </c>
      <c r="E13176" t="s">
        <v>2071</v>
      </c>
      <c r="F13176" s="1">
        <v>8.3958333333333333E-3</v>
      </c>
      <c r="G13176">
        <f>_xlfn.XLOOKUP($A13176,Product_pricing!$B:$B,Product_pricing!$C:$C)</f>
        <v>17</v>
      </c>
      <c r="H13176">
        <f t="shared" si="615"/>
        <v>12.92</v>
      </c>
      <c r="I13176" s="10">
        <f t="shared" si="616"/>
        <v>1.1401101279318301E-2</v>
      </c>
      <c r="J13176" t="str">
        <f>_xlfn.XLOOKUP(A13176,Product_Details!$A:$A,Product_Details!$G:$G,"mens")</f>
        <v>Mens</v>
      </c>
      <c r="K13176">
        <f t="shared" si="617"/>
        <v>3780</v>
      </c>
    </row>
    <row r="13177" spans="1:11" ht="15">
      <c r="A13177" t="s">
        <v>22</v>
      </c>
      <c r="B13177">
        <v>2</v>
      </c>
      <c r="C13177">
        <v>4</v>
      </c>
      <c r="D13177" t="s">
        <v>23</v>
      </c>
      <c r="E13177" t="s">
        <v>2072</v>
      </c>
      <c r="F13177" s="1">
        <v>9.2268518518518524E-3</v>
      </c>
      <c r="G13177">
        <f>_xlfn.XLOOKUP($A13177,Product_pricing!$B:$B,Product_pricing!$C:$C)</f>
        <v>13</v>
      </c>
      <c r="H13177">
        <f t="shared" si="615"/>
        <v>24.96</v>
      </c>
      <c r="I13177" s="10">
        <f t="shared" si="616"/>
        <v>2.2025656960664459E-2</v>
      </c>
      <c r="J13177" t="str">
        <f>_xlfn.XLOOKUP(A13177,Product_Details!$A:$A,Product_Details!$G:$G,"mens")</f>
        <v>Womens</v>
      </c>
      <c r="K13177">
        <f t="shared" si="617"/>
        <v>1883.75</v>
      </c>
    </row>
    <row r="13178" spans="1:11" ht="15">
      <c r="A13178" t="s">
        <v>29</v>
      </c>
      <c r="B13178">
        <v>2</v>
      </c>
      <c r="C13178">
        <v>4</v>
      </c>
      <c r="D13178" t="s">
        <v>23</v>
      </c>
      <c r="E13178" t="s">
        <v>2072</v>
      </c>
      <c r="F13178" s="1">
        <v>9.2268518518518524E-3</v>
      </c>
      <c r="G13178">
        <f>_xlfn.XLOOKUP($A13178,Product_pricing!$B:$B,Product_pricing!$C:$C)</f>
        <v>10</v>
      </c>
      <c r="H13178">
        <f t="shared" si="615"/>
        <v>19.2</v>
      </c>
      <c r="I13178" s="10">
        <f t="shared" si="616"/>
        <v>1.6942813046664965E-2</v>
      </c>
      <c r="J13178" t="str">
        <f>_xlfn.XLOOKUP(A13178,Product_Details!$A:$A,Product_Details!$G:$G,"mens")</f>
        <v>Womens</v>
      </c>
      <c r="K13178">
        <f t="shared" si="617"/>
        <v>1883.75</v>
      </c>
    </row>
    <row r="13179" spans="1:11" ht="15">
      <c r="A13179" t="s">
        <v>30</v>
      </c>
      <c r="B13179">
        <v>2</v>
      </c>
      <c r="C13179">
        <v>4</v>
      </c>
      <c r="D13179" t="s">
        <v>23</v>
      </c>
      <c r="E13179" t="s">
        <v>2072</v>
      </c>
      <c r="F13179" s="1">
        <v>9.2268518518518524E-3</v>
      </c>
      <c r="G13179">
        <f>_xlfn.XLOOKUP($A13179,Product_pricing!$B:$B,Product_pricing!$C:$C)</f>
        <v>19</v>
      </c>
      <c r="H13179">
        <f t="shared" si="615"/>
        <v>36.479999999999997</v>
      </c>
      <c r="I13179" s="10">
        <f t="shared" si="616"/>
        <v>3.219134478866343E-2</v>
      </c>
      <c r="J13179" t="str">
        <f>_xlfn.XLOOKUP(A13179,Product_Details!$A:$A,Product_Details!$G:$G,"mens")</f>
        <v>Womens</v>
      </c>
      <c r="K13179">
        <f t="shared" si="617"/>
        <v>1883.75</v>
      </c>
    </row>
    <row r="13180" spans="1:11" ht="15">
      <c r="A13180" t="s">
        <v>38</v>
      </c>
      <c r="B13180">
        <v>5</v>
      </c>
      <c r="C13180">
        <v>4</v>
      </c>
      <c r="D13180" t="s">
        <v>23</v>
      </c>
      <c r="E13180" t="s">
        <v>2072</v>
      </c>
      <c r="F13180" s="1">
        <v>9.2268518518518524E-3</v>
      </c>
      <c r="G13180">
        <f>_xlfn.XLOOKUP($A13180,Product_pricing!$B:$B,Product_pricing!$C:$C)</f>
        <v>54</v>
      </c>
      <c r="H13180">
        <f t="shared" si="615"/>
        <v>259.2</v>
      </c>
      <c r="I13180" s="10">
        <f t="shared" si="616"/>
        <v>0.22872797612997706</v>
      </c>
      <c r="J13180" t="str">
        <f>_xlfn.XLOOKUP(A13180,Product_Details!$A:$A,Product_Details!$G:$G,"mens")</f>
        <v>Womens</v>
      </c>
      <c r="K13180">
        <f t="shared" si="617"/>
        <v>1883.75</v>
      </c>
    </row>
    <row r="13181" spans="1:11" ht="15">
      <c r="A13181" t="s">
        <v>41</v>
      </c>
      <c r="B13181">
        <v>1</v>
      </c>
      <c r="C13181">
        <v>4</v>
      </c>
      <c r="D13181" t="s">
        <v>23</v>
      </c>
      <c r="E13181" t="s">
        <v>2072</v>
      </c>
      <c r="F13181" s="1">
        <v>9.2268518518518524E-3</v>
      </c>
      <c r="G13181">
        <f>_xlfn.XLOOKUP($A13181,Product_pricing!$B:$B,Product_pricing!$C:$C)</f>
        <v>10</v>
      </c>
      <c r="H13181">
        <f t="shared" si="615"/>
        <v>9.6</v>
      </c>
      <c r="I13181" s="10">
        <f t="shared" si="616"/>
        <v>8.4714065233324823E-3</v>
      </c>
      <c r="J13181" t="str">
        <f>_xlfn.XLOOKUP(A13181,Product_Details!$A:$A,Product_Details!$G:$G,"mens")</f>
        <v>Mens</v>
      </c>
      <c r="K13181">
        <f t="shared" si="617"/>
        <v>1890</v>
      </c>
    </row>
    <row r="13182" spans="1:11" ht="15">
      <c r="A13182" t="s">
        <v>32</v>
      </c>
      <c r="B13182">
        <v>5</v>
      </c>
      <c r="C13182">
        <v>4</v>
      </c>
      <c r="D13182" t="s">
        <v>23</v>
      </c>
      <c r="E13182" t="s">
        <v>2072</v>
      </c>
      <c r="F13182" s="1">
        <v>9.2268518518518524E-3</v>
      </c>
      <c r="G13182">
        <f>_xlfn.XLOOKUP($A13182,Product_pricing!$B:$B,Product_pricing!$C:$C)</f>
        <v>36</v>
      </c>
      <c r="H13182">
        <f t="shared" si="615"/>
        <v>172.79999999999998</v>
      </c>
      <c r="I13182" s="10">
        <f t="shared" si="616"/>
        <v>0.1524853174199847</v>
      </c>
      <c r="J13182" t="str">
        <f>_xlfn.XLOOKUP(A13182,Product_Details!$A:$A,Product_Details!$G:$G,"mens")</f>
        <v>Mens</v>
      </c>
      <c r="K13182">
        <f t="shared" si="617"/>
        <v>1890</v>
      </c>
    </row>
    <row r="13183" spans="1:11" ht="15">
      <c r="A13183" t="s">
        <v>26</v>
      </c>
      <c r="B13183">
        <v>3</v>
      </c>
      <c r="C13183">
        <v>4</v>
      </c>
      <c r="D13183" t="s">
        <v>23</v>
      </c>
      <c r="E13183" t="s">
        <v>2072</v>
      </c>
      <c r="F13183" s="1">
        <v>9.2268518518518524E-3</v>
      </c>
      <c r="G13183">
        <f>_xlfn.XLOOKUP($A13183,Product_pricing!$B:$B,Product_pricing!$C:$C)</f>
        <v>17</v>
      </c>
      <c r="H13183">
        <f t="shared" si="615"/>
        <v>48.96</v>
      </c>
      <c r="I13183" s="10">
        <f t="shared" si="616"/>
        <v>4.3204173268995665E-2</v>
      </c>
      <c r="J13183" t="str">
        <f>_xlfn.XLOOKUP(A13183,Product_Details!$A:$A,Product_Details!$G:$G,"mens")</f>
        <v>Mens</v>
      </c>
      <c r="K13183">
        <f t="shared" si="617"/>
        <v>1890</v>
      </c>
    </row>
    <row r="13184" spans="1:11" ht="15">
      <c r="A13184" t="s">
        <v>27</v>
      </c>
      <c r="B13184">
        <v>5</v>
      </c>
      <c r="C13184">
        <v>4</v>
      </c>
      <c r="D13184" t="s">
        <v>23</v>
      </c>
      <c r="E13184" t="s">
        <v>2072</v>
      </c>
      <c r="F13184" s="1">
        <v>9.2268518518518524E-3</v>
      </c>
      <c r="G13184">
        <f>_xlfn.XLOOKUP($A13184,Product_pricing!$B:$B,Product_pricing!$C:$C)</f>
        <v>29</v>
      </c>
      <c r="H13184">
        <f t="shared" si="615"/>
        <v>139.19999999999999</v>
      </c>
      <c r="I13184" s="10">
        <f t="shared" si="616"/>
        <v>0.12283539458832099</v>
      </c>
      <c r="J13184" t="str">
        <f>_xlfn.XLOOKUP(A13184,Product_Details!$A:$A,Product_Details!$G:$G,"mens")</f>
        <v>Mens</v>
      </c>
      <c r="K13184">
        <f t="shared" si="617"/>
        <v>1890</v>
      </c>
    </row>
    <row r="13185" spans="1:11" ht="15">
      <c r="A13185" t="s">
        <v>35</v>
      </c>
      <c r="B13185">
        <v>3</v>
      </c>
      <c r="C13185">
        <v>16</v>
      </c>
      <c r="D13185" t="s">
        <v>23</v>
      </c>
      <c r="E13185" t="s">
        <v>2073</v>
      </c>
      <c r="F13185" s="1">
        <v>3.3208333333333333E-2</v>
      </c>
      <c r="G13185">
        <f>_xlfn.XLOOKUP($A13185,Product_pricing!$B:$B,Product_pricing!$C:$C)</f>
        <v>32</v>
      </c>
      <c r="H13185">
        <f t="shared" si="615"/>
        <v>80.64</v>
      </c>
      <c r="I13185" s="10">
        <f t="shared" si="616"/>
        <v>7.1159814795992857E-2</v>
      </c>
      <c r="J13185" t="str">
        <f>_xlfn.XLOOKUP(A13185,Product_Details!$A:$A,Product_Details!$G:$G,"mens")</f>
        <v>Womens</v>
      </c>
      <c r="K13185">
        <f t="shared" si="617"/>
        <v>3767.5</v>
      </c>
    </row>
    <row r="13186" spans="1:11" ht="15">
      <c r="A13186" t="s">
        <v>38</v>
      </c>
      <c r="B13186">
        <v>5</v>
      </c>
      <c r="C13186">
        <v>16</v>
      </c>
      <c r="D13186" t="s">
        <v>23</v>
      </c>
      <c r="E13186" t="s">
        <v>2073</v>
      </c>
      <c r="F13186" s="1">
        <v>3.3208333333333333E-2</v>
      </c>
      <c r="G13186">
        <f>_xlfn.XLOOKUP($A13186,Product_pricing!$B:$B,Product_pricing!$C:$C)</f>
        <v>54</v>
      </c>
      <c r="H13186">
        <f t="shared" si="615"/>
        <v>226.79999999999998</v>
      </c>
      <c r="I13186" s="10">
        <f t="shared" si="616"/>
        <v>0.20013697911372991</v>
      </c>
      <c r="J13186" t="str">
        <f>_xlfn.XLOOKUP(A13186,Product_Details!$A:$A,Product_Details!$G:$G,"mens")</f>
        <v>Womens</v>
      </c>
      <c r="K13186">
        <f t="shared" si="617"/>
        <v>3767.5</v>
      </c>
    </row>
    <row r="13187" spans="1:11" ht="15">
      <c r="A13187" t="s">
        <v>41</v>
      </c>
      <c r="B13187">
        <v>5</v>
      </c>
      <c r="C13187">
        <v>16</v>
      </c>
      <c r="D13187" t="s">
        <v>23</v>
      </c>
      <c r="E13187" t="s">
        <v>2073</v>
      </c>
      <c r="F13187" s="1">
        <v>3.3208333333333333E-2</v>
      </c>
      <c r="G13187">
        <f>_xlfn.XLOOKUP($A13187,Product_pricing!$B:$B,Product_pricing!$C:$C)</f>
        <v>10</v>
      </c>
      <c r="H13187">
        <f t="shared" ref="H13187:H13250" si="618">B13187*G13187*(1-C13187/100)</f>
        <v>42</v>
      </c>
      <c r="I13187" s="10">
        <f t="shared" ref="I13187:I13250" si="619">(H13187/SUM($H:$H))*1000</f>
        <v>3.7062403539579611E-2</v>
      </c>
      <c r="J13187" t="str">
        <f>_xlfn.XLOOKUP(A13187,Product_Details!$A:$A,Product_Details!$G:$G,"mens")</f>
        <v>Mens</v>
      </c>
      <c r="K13187">
        <f t="shared" ref="K13187:K13250" si="620">COUNTIFS($J:$J, J13187) / COUNTIFS($J:$J, J13187, $E:$E, E13187)</f>
        <v>2520</v>
      </c>
    </row>
    <row r="13188" spans="1:11" ht="15">
      <c r="A13188" t="s">
        <v>31</v>
      </c>
      <c r="B13188">
        <v>2</v>
      </c>
      <c r="C13188">
        <v>16</v>
      </c>
      <c r="D13188" t="s">
        <v>23</v>
      </c>
      <c r="E13188" t="s">
        <v>2073</v>
      </c>
      <c r="F13188" s="1">
        <v>3.3208333333333333E-2</v>
      </c>
      <c r="G13188">
        <f>_xlfn.XLOOKUP($A13188,Product_pricing!$B:$B,Product_pricing!$C:$C)</f>
        <v>57</v>
      </c>
      <c r="H13188">
        <f t="shared" si="618"/>
        <v>95.759999999999991</v>
      </c>
      <c r="I13188" s="10">
        <f t="shared" si="619"/>
        <v>8.450228007024152E-2</v>
      </c>
      <c r="J13188" t="str">
        <f>_xlfn.XLOOKUP(A13188,Product_Details!$A:$A,Product_Details!$G:$G,"mens")</f>
        <v>Mens</v>
      </c>
      <c r="K13188">
        <f t="shared" si="620"/>
        <v>2520</v>
      </c>
    </row>
    <row r="13189" spans="1:11" ht="15">
      <c r="A13189" t="s">
        <v>27</v>
      </c>
      <c r="B13189">
        <v>1</v>
      </c>
      <c r="C13189">
        <v>16</v>
      </c>
      <c r="D13189" t="s">
        <v>23</v>
      </c>
      <c r="E13189" t="s">
        <v>2073</v>
      </c>
      <c r="F13189" s="1">
        <v>3.3208333333333333E-2</v>
      </c>
      <c r="G13189">
        <f>_xlfn.XLOOKUP($A13189,Product_pricing!$B:$B,Product_pricing!$C:$C)</f>
        <v>29</v>
      </c>
      <c r="H13189">
        <f t="shared" si="618"/>
        <v>24.36</v>
      </c>
      <c r="I13189" s="10">
        <f t="shared" si="619"/>
        <v>2.1496194052956177E-2</v>
      </c>
      <c r="J13189" t="str">
        <f>_xlfn.XLOOKUP(A13189,Product_Details!$A:$A,Product_Details!$G:$G,"mens")</f>
        <v>Mens</v>
      </c>
      <c r="K13189">
        <f t="shared" si="620"/>
        <v>2520</v>
      </c>
    </row>
    <row r="13190" spans="1:11" ht="15">
      <c r="A13190" t="s">
        <v>22</v>
      </c>
      <c r="B13190">
        <v>2</v>
      </c>
      <c r="C13190">
        <v>21</v>
      </c>
      <c r="D13190" t="s">
        <v>33</v>
      </c>
      <c r="E13190" t="s">
        <v>2074</v>
      </c>
      <c r="F13190" s="1">
        <v>5.8634259259259256E-3</v>
      </c>
      <c r="G13190">
        <f>_xlfn.XLOOKUP($A13190,Product_pricing!$B:$B,Product_pricing!$C:$C)</f>
        <v>13</v>
      </c>
      <c r="H13190">
        <f t="shared" si="618"/>
        <v>20.54</v>
      </c>
      <c r="I13190" s="10">
        <f t="shared" si="619"/>
        <v>1.8125280207213459E-2</v>
      </c>
      <c r="J13190" t="str">
        <f>_xlfn.XLOOKUP(A13190,Product_Details!$A:$A,Product_Details!$G:$G,"mens")</f>
        <v>Womens</v>
      </c>
      <c r="K13190">
        <f t="shared" si="620"/>
        <v>1883.75</v>
      </c>
    </row>
    <row r="13191" spans="1:11" ht="15">
      <c r="A13191" t="s">
        <v>35</v>
      </c>
      <c r="B13191">
        <v>5</v>
      </c>
      <c r="C13191">
        <v>21</v>
      </c>
      <c r="D13191" t="s">
        <v>33</v>
      </c>
      <c r="E13191" t="s">
        <v>2074</v>
      </c>
      <c r="F13191" s="1">
        <v>5.8634259259259256E-3</v>
      </c>
      <c r="G13191">
        <f>_xlfn.XLOOKUP($A13191,Product_pricing!$B:$B,Product_pricing!$C:$C)</f>
        <v>32</v>
      </c>
      <c r="H13191">
        <f t="shared" si="618"/>
        <v>126.4</v>
      </c>
      <c r="I13191" s="10">
        <f t="shared" si="619"/>
        <v>0.11154018589054436</v>
      </c>
      <c r="J13191" t="str">
        <f>_xlfn.XLOOKUP(A13191,Product_Details!$A:$A,Product_Details!$G:$G,"mens")</f>
        <v>Womens</v>
      </c>
      <c r="K13191">
        <f t="shared" si="620"/>
        <v>1883.75</v>
      </c>
    </row>
    <row r="13192" spans="1:11" ht="15">
      <c r="A13192" t="s">
        <v>36</v>
      </c>
      <c r="B13192">
        <v>1</v>
      </c>
      <c r="C13192">
        <v>21</v>
      </c>
      <c r="D13192" t="s">
        <v>33</v>
      </c>
      <c r="E13192" t="s">
        <v>2074</v>
      </c>
      <c r="F13192" s="1">
        <v>5.8634259259259256E-3</v>
      </c>
      <c r="G13192">
        <f>_xlfn.XLOOKUP($A13192,Product_pricing!$B:$B,Product_pricing!$C:$C)</f>
        <v>23</v>
      </c>
      <c r="H13192">
        <f t="shared" si="618"/>
        <v>18.170000000000002</v>
      </c>
      <c r="I13192" s="10">
        <f t="shared" si="619"/>
        <v>1.6033901721765755E-2</v>
      </c>
      <c r="J13192" t="str">
        <f>_xlfn.XLOOKUP(A13192,Product_Details!$A:$A,Product_Details!$G:$G,"mens")</f>
        <v>Womens</v>
      </c>
      <c r="K13192">
        <f t="shared" si="620"/>
        <v>1883.75</v>
      </c>
    </row>
    <row r="13193" spans="1:11" ht="15">
      <c r="A13193" t="s">
        <v>30</v>
      </c>
      <c r="B13193">
        <v>1</v>
      </c>
      <c r="C13193">
        <v>21</v>
      </c>
      <c r="D13193" t="s">
        <v>33</v>
      </c>
      <c r="E13193" t="s">
        <v>2074</v>
      </c>
      <c r="F13193" s="1">
        <v>5.8634259259259256E-3</v>
      </c>
      <c r="G13193">
        <f>_xlfn.XLOOKUP($A13193,Product_pricing!$B:$B,Product_pricing!$C:$C)</f>
        <v>19</v>
      </c>
      <c r="H13193">
        <f t="shared" si="618"/>
        <v>15.010000000000002</v>
      </c>
      <c r="I13193" s="10">
        <f t="shared" si="619"/>
        <v>1.3245397074502145E-2</v>
      </c>
      <c r="J13193" t="str">
        <f>_xlfn.XLOOKUP(A13193,Product_Details!$A:$A,Product_Details!$G:$G,"mens")</f>
        <v>Womens</v>
      </c>
      <c r="K13193">
        <f t="shared" si="620"/>
        <v>1883.75</v>
      </c>
    </row>
    <row r="13194" spans="1:11" ht="15">
      <c r="A13194" t="s">
        <v>32</v>
      </c>
      <c r="B13194">
        <v>1</v>
      </c>
      <c r="C13194">
        <v>21</v>
      </c>
      <c r="D13194" t="s">
        <v>33</v>
      </c>
      <c r="E13194" t="s">
        <v>2074</v>
      </c>
      <c r="F13194" s="1">
        <v>5.8634259259259256E-3</v>
      </c>
      <c r="G13194">
        <f>_xlfn.XLOOKUP($A13194,Product_pricing!$B:$B,Product_pricing!$C:$C)</f>
        <v>36</v>
      </c>
      <c r="H13194">
        <f t="shared" si="618"/>
        <v>28.44</v>
      </c>
      <c r="I13194" s="10">
        <f t="shared" si="619"/>
        <v>2.5096541825372482E-2</v>
      </c>
      <c r="J13194" t="str">
        <f>_xlfn.XLOOKUP(A13194,Product_Details!$A:$A,Product_Details!$G:$G,"mens")</f>
        <v>Mens</v>
      </c>
      <c r="K13194">
        <f t="shared" si="620"/>
        <v>3780</v>
      </c>
    </row>
    <row r="13195" spans="1:11" ht="15">
      <c r="A13195" t="s">
        <v>26</v>
      </c>
      <c r="B13195">
        <v>5</v>
      </c>
      <c r="C13195">
        <v>21</v>
      </c>
      <c r="D13195" t="s">
        <v>33</v>
      </c>
      <c r="E13195" t="s">
        <v>2074</v>
      </c>
      <c r="F13195" s="1">
        <v>5.8634259259259256E-3</v>
      </c>
      <c r="G13195">
        <f>_xlfn.XLOOKUP($A13195,Product_pricing!$B:$B,Product_pricing!$C:$C)</f>
        <v>17</v>
      </c>
      <c r="H13195">
        <f t="shared" si="618"/>
        <v>67.150000000000006</v>
      </c>
      <c r="I13195" s="10">
        <f t="shared" si="619"/>
        <v>5.9255723754351695E-2</v>
      </c>
      <c r="J13195" t="str">
        <f>_xlfn.XLOOKUP(A13195,Product_Details!$A:$A,Product_Details!$G:$G,"mens")</f>
        <v>Mens</v>
      </c>
      <c r="K13195">
        <f t="shared" si="620"/>
        <v>3780</v>
      </c>
    </row>
    <row r="13196" spans="1:11" ht="15">
      <c r="A13196" t="s">
        <v>22</v>
      </c>
      <c r="B13196">
        <v>3</v>
      </c>
      <c r="C13196">
        <v>4</v>
      </c>
      <c r="D13196" t="s">
        <v>23</v>
      </c>
      <c r="E13196" t="s">
        <v>2075</v>
      </c>
      <c r="F13196" s="1">
        <v>3.3562500000000002E-2</v>
      </c>
      <c r="G13196">
        <f>_xlfn.XLOOKUP($A13196,Product_pricing!$B:$B,Product_pricing!$C:$C)</f>
        <v>13</v>
      </c>
      <c r="H13196">
        <f t="shared" si="618"/>
        <v>37.44</v>
      </c>
      <c r="I13196" s="10">
        <f t="shared" si="619"/>
        <v>3.3038485440996683E-2</v>
      </c>
      <c r="J13196" t="str">
        <f>_xlfn.XLOOKUP(A13196,Product_Details!$A:$A,Product_Details!$G:$G,"mens")</f>
        <v>Womens</v>
      </c>
      <c r="K13196">
        <f t="shared" si="620"/>
        <v>1507</v>
      </c>
    </row>
    <row r="13197" spans="1:11" ht="15">
      <c r="A13197" t="s">
        <v>35</v>
      </c>
      <c r="B13197">
        <v>3</v>
      </c>
      <c r="C13197">
        <v>4</v>
      </c>
      <c r="D13197" t="s">
        <v>23</v>
      </c>
      <c r="E13197" t="s">
        <v>2075</v>
      </c>
      <c r="F13197" s="1">
        <v>3.3562500000000002E-2</v>
      </c>
      <c r="G13197">
        <f>_xlfn.XLOOKUP($A13197,Product_pricing!$B:$B,Product_pricing!$C:$C)</f>
        <v>32</v>
      </c>
      <c r="H13197">
        <f t="shared" si="618"/>
        <v>92.16</v>
      </c>
      <c r="I13197" s="10">
        <f t="shared" si="619"/>
        <v>8.1325502623991838E-2</v>
      </c>
      <c r="J13197" t="str">
        <f>_xlfn.XLOOKUP(A13197,Product_Details!$A:$A,Product_Details!$G:$G,"mens")</f>
        <v>Womens</v>
      </c>
      <c r="K13197">
        <f t="shared" si="620"/>
        <v>1507</v>
      </c>
    </row>
    <row r="13198" spans="1:11" ht="15">
      <c r="A13198" t="s">
        <v>29</v>
      </c>
      <c r="B13198">
        <v>4</v>
      </c>
      <c r="C13198">
        <v>4</v>
      </c>
      <c r="D13198" t="s">
        <v>23</v>
      </c>
      <c r="E13198" t="s">
        <v>2075</v>
      </c>
      <c r="F13198" s="1">
        <v>3.3562500000000002E-2</v>
      </c>
      <c r="G13198">
        <f>_xlfn.XLOOKUP($A13198,Product_pricing!$B:$B,Product_pricing!$C:$C)</f>
        <v>10</v>
      </c>
      <c r="H13198">
        <f t="shared" si="618"/>
        <v>38.4</v>
      </c>
      <c r="I13198" s="10">
        <f t="shared" si="619"/>
        <v>3.3885626093329929E-2</v>
      </c>
      <c r="J13198" t="str">
        <f>_xlfn.XLOOKUP(A13198,Product_Details!$A:$A,Product_Details!$G:$G,"mens")</f>
        <v>Womens</v>
      </c>
      <c r="K13198">
        <f t="shared" si="620"/>
        <v>1507</v>
      </c>
    </row>
    <row r="13199" spans="1:11" ht="15">
      <c r="A13199" t="s">
        <v>36</v>
      </c>
      <c r="B13199">
        <v>1</v>
      </c>
      <c r="C13199">
        <v>4</v>
      </c>
      <c r="D13199" t="s">
        <v>23</v>
      </c>
      <c r="E13199" t="s">
        <v>2075</v>
      </c>
      <c r="F13199" s="1">
        <v>3.3562500000000002E-2</v>
      </c>
      <c r="G13199">
        <f>_xlfn.XLOOKUP($A13199,Product_pricing!$B:$B,Product_pricing!$C:$C)</f>
        <v>23</v>
      </c>
      <c r="H13199">
        <f t="shared" si="618"/>
        <v>22.08</v>
      </c>
      <c r="I13199" s="10">
        <f t="shared" si="619"/>
        <v>1.948423500366471E-2</v>
      </c>
      <c r="J13199" t="str">
        <f>_xlfn.XLOOKUP(A13199,Product_Details!$A:$A,Product_Details!$G:$G,"mens")</f>
        <v>Womens</v>
      </c>
      <c r="K13199">
        <f t="shared" si="620"/>
        <v>1507</v>
      </c>
    </row>
    <row r="13200" spans="1:11" ht="15">
      <c r="A13200" t="s">
        <v>30</v>
      </c>
      <c r="B13200">
        <v>2</v>
      </c>
      <c r="C13200">
        <v>4</v>
      </c>
      <c r="D13200" t="s">
        <v>23</v>
      </c>
      <c r="E13200" t="s">
        <v>2075</v>
      </c>
      <c r="F13200" s="1">
        <v>3.3562500000000002E-2</v>
      </c>
      <c r="G13200">
        <f>_xlfn.XLOOKUP($A13200,Product_pricing!$B:$B,Product_pricing!$C:$C)</f>
        <v>19</v>
      </c>
      <c r="H13200">
        <f t="shared" si="618"/>
        <v>36.479999999999997</v>
      </c>
      <c r="I13200" s="10">
        <f t="shared" si="619"/>
        <v>3.219134478866343E-2</v>
      </c>
      <c r="J13200" t="str">
        <f>_xlfn.XLOOKUP(A13200,Product_Details!$A:$A,Product_Details!$G:$G,"mens")</f>
        <v>Womens</v>
      </c>
      <c r="K13200">
        <f t="shared" si="620"/>
        <v>1507</v>
      </c>
    </row>
    <row r="13201" spans="1:11" ht="15">
      <c r="A13201" t="s">
        <v>41</v>
      </c>
      <c r="B13201">
        <v>1</v>
      </c>
      <c r="C13201">
        <v>4</v>
      </c>
      <c r="D13201" t="s">
        <v>23</v>
      </c>
      <c r="E13201" t="s">
        <v>2075</v>
      </c>
      <c r="F13201" s="1">
        <v>3.3562500000000002E-2</v>
      </c>
      <c r="G13201">
        <f>_xlfn.XLOOKUP($A13201,Product_pricing!$B:$B,Product_pricing!$C:$C)</f>
        <v>10</v>
      </c>
      <c r="H13201">
        <f t="shared" si="618"/>
        <v>9.6</v>
      </c>
      <c r="I13201" s="10">
        <f t="shared" si="619"/>
        <v>8.4714065233324823E-3</v>
      </c>
      <c r="J13201" t="str">
        <f>_xlfn.XLOOKUP(A13201,Product_Details!$A:$A,Product_Details!$G:$G,"mens")</f>
        <v>Mens</v>
      </c>
      <c r="K13201">
        <f t="shared" si="620"/>
        <v>2520</v>
      </c>
    </row>
    <row r="13202" spans="1:11" ht="15">
      <c r="A13202" t="s">
        <v>32</v>
      </c>
      <c r="B13202">
        <v>1</v>
      </c>
      <c r="C13202">
        <v>4</v>
      </c>
      <c r="D13202" t="s">
        <v>23</v>
      </c>
      <c r="E13202" t="s">
        <v>2075</v>
      </c>
      <c r="F13202" s="1">
        <v>3.3562500000000002E-2</v>
      </c>
      <c r="G13202">
        <f>_xlfn.XLOOKUP($A13202,Product_pricing!$B:$B,Product_pricing!$C:$C)</f>
        <v>36</v>
      </c>
      <c r="H13202">
        <f t="shared" si="618"/>
        <v>34.56</v>
      </c>
      <c r="I13202" s="10">
        <f t="shared" si="619"/>
        <v>3.0497063483996941E-2</v>
      </c>
      <c r="J13202" t="str">
        <f>_xlfn.XLOOKUP(A13202,Product_Details!$A:$A,Product_Details!$G:$G,"mens")</f>
        <v>Mens</v>
      </c>
      <c r="K13202">
        <f t="shared" si="620"/>
        <v>2520</v>
      </c>
    </row>
    <row r="13203" spans="1:11" ht="15">
      <c r="A13203" t="s">
        <v>27</v>
      </c>
      <c r="B13203">
        <v>1</v>
      </c>
      <c r="C13203">
        <v>4</v>
      </c>
      <c r="D13203" t="s">
        <v>23</v>
      </c>
      <c r="E13203" t="s">
        <v>2075</v>
      </c>
      <c r="F13203" s="1">
        <v>3.3562500000000002E-2</v>
      </c>
      <c r="G13203">
        <f>_xlfn.XLOOKUP($A13203,Product_pricing!$B:$B,Product_pricing!$C:$C)</f>
        <v>29</v>
      </c>
      <c r="H13203">
        <f t="shared" si="618"/>
        <v>27.84</v>
      </c>
      <c r="I13203" s="10">
        <f t="shared" si="619"/>
        <v>2.4567078917664204E-2</v>
      </c>
      <c r="J13203" t="str">
        <f>_xlfn.XLOOKUP(A13203,Product_Details!$A:$A,Product_Details!$G:$G,"mens")</f>
        <v>Mens</v>
      </c>
      <c r="K13203">
        <f t="shared" si="620"/>
        <v>2520</v>
      </c>
    </row>
    <row r="13204" spans="1:11" ht="15">
      <c r="A13204" t="s">
        <v>29</v>
      </c>
      <c r="B13204">
        <v>5</v>
      </c>
      <c r="C13204">
        <v>2</v>
      </c>
      <c r="D13204" t="s">
        <v>23</v>
      </c>
      <c r="E13204" t="s">
        <v>2076</v>
      </c>
      <c r="F13204" s="1">
        <v>4.7743055555555551E-3</v>
      </c>
      <c r="G13204">
        <f>_xlfn.XLOOKUP($A13204,Product_pricing!$B:$B,Product_pricing!$C:$C)</f>
        <v>10</v>
      </c>
      <c r="H13204">
        <f t="shared" si="618"/>
        <v>49</v>
      </c>
      <c r="I13204" s="10">
        <f t="shared" si="619"/>
        <v>4.3239470796176217E-2</v>
      </c>
      <c r="J13204" t="str">
        <f>_xlfn.XLOOKUP(A13204,Product_Details!$A:$A,Product_Details!$G:$G,"mens")</f>
        <v>Womens</v>
      </c>
      <c r="K13204">
        <f t="shared" si="620"/>
        <v>2511.6666666666665</v>
      </c>
    </row>
    <row r="13205" spans="1:11" ht="15">
      <c r="A13205" t="s">
        <v>36</v>
      </c>
      <c r="B13205">
        <v>1</v>
      </c>
      <c r="C13205">
        <v>2</v>
      </c>
      <c r="D13205" t="s">
        <v>23</v>
      </c>
      <c r="E13205" t="s">
        <v>2076</v>
      </c>
      <c r="F13205" s="1">
        <v>4.7743055555555551E-3</v>
      </c>
      <c r="G13205">
        <f>_xlfn.XLOOKUP($A13205,Product_pricing!$B:$B,Product_pricing!$C:$C)</f>
        <v>23</v>
      </c>
      <c r="H13205">
        <f t="shared" si="618"/>
        <v>22.54</v>
      </c>
      <c r="I13205" s="10">
        <f t="shared" si="619"/>
        <v>1.989015656624106E-2</v>
      </c>
      <c r="J13205" t="str">
        <f>_xlfn.XLOOKUP(A13205,Product_Details!$A:$A,Product_Details!$G:$G,"mens")</f>
        <v>Womens</v>
      </c>
      <c r="K13205">
        <f t="shared" si="620"/>
        <v>2511.6666666666665</v>
      </c>
    </row>
    <row r="13206" spans="1:11" ht="15">
      <c r="A13206" t="s">
        <v>38</v>
      </c>
      <c r="B13206">
        <v>4</v>
      </c>
      <c r="C13206">
        <v>2</v>
      </c>
      <c r="D13206" t="s">
        <v>23</v>
      </c>
      <c r="E13206" t="s">
        <v>2076</v>
      </c>
      <c r="F13206" s="1">
        <v>4.7743055555555551E-3</v>
      </c>
      <c r="G13206">
        <f>_xlfn.XLOOKUP($A13206,Product_pricing!$B:$B,Product_pricing!$C:$C)</f>
        <v>54</v>
      </c>
      <c r="H13206">
        <f t="shared" si="618"/>
        <v>211.68</v>
      </c>
      <c r="I13206" s="10">
        <f t="shared" si="619"/>
        <v>0.18679451383948129</v>
      </c>
      <c r="J13206" t="str">
        <f>_xlfn.XLOOKUP(A13206,Product_Details!$A:$A,Product_Details!$G:$G,"mens")</f>
        <v>Womens</v>
      </c>
      <c r="K13206">
        <f t="shared" si="620"/>
        <v>2511.6666666666665</v>
      </c>
    </row>
    <row r="13207" spans="1:11" ht="15">
      <c r="A13207" t="s">
        <v>25</v>
      </c>
      <c r="B13207">
        <v>4</v>
      </c>
      <c r="C13207">
        <v>2</v>
      </c>
      <c r="D13207" t="s">
        <v>23</v>
      </c>
      <c r="E13207" t="s">
        <v>2076</v>
      </c>
      <c r="F13207" s="1">
        <v>4.7743055555555551E-3</v>
      </c>
      <c r="G13207">
        <f>_xlfn.XLOOKUP($A13207,Product_pricing!$B:$B,Product_pricing!$C:$C)</f>
        <v>40</v>
      </c>
      <c r="H13207">
        <f t="shared" si="618"/>
        <v>156.80000000000001</v>
      </c>
      <c r="I13207" s="10">
        <f t="shared" si="619"/>
        <v>0.13836630654776391</v>
      </c>
      <c r="J13207" t="str">
        <f>_xlfn.XLOOKUP(A13207,Product_Details!$A:$A,Product_Details!$G:$G,"mens")</f>
        <v>Mens</v>
      </c>
      <c r="K13207">
        <f t="shared" si="620"/>
        <v>3780</v>
      </c>
    </row>
    <row r="13208" spans="1:11" ht="15">
      <c r="A13208" t="s">
        <v>41</v>
      </c>
      <c r="B13208">
        <v>2</v>
      </c>
      <c r="C13208">
        <v>2</v>
      </c>
      <c r="D13208" t="s">
        <v>23</v>
      </c>
      <c r="E13208" t="s">
        <v>2076</v>
      </c>
      <c r="F13208" s="1">
        <v>4.7743055555555551E-3</v>
      </c>
      <c r="G13208">
        <f>_xlfn.XLOOKUP($A13208,Product_pricing!$B:$B,Product_pricing!$C:$C)</f>
        <v>10</v>
      </c>
      <c r="H13208">
        <f t="shared" si="618"/>
        <v>19.600000000000001</v>
      </c>
      <c r="I13208" s="10">
        <f t="shared" si="619"/>
        <v>1.7295788318470489E-2</v>
      </c>
      <c r="J13208" t="str">
        <f>_xlfn.XLOOKUP(A13208,Product_Details!$A:$A,Product_Details!$G:$G,"mens")</f>
        <v>Mens</v>
      </c>
      <c r="K13208">
        <f t="shared" si="620"/>
        <v>3780</v>
      </c>
    </row>
    <row r="13209" spans="1:11" ht="15">
      <c r="A13209" t="s">
        <v>22</v>
      </c>
      <c r="B13209">
        <v>3</v>
      </c>
      <c r="C13209">
        <v>20</v>
      </c>
      <c r="D13209" t="s">
        <v>33</v>
      </c>
      <c r="E13209" t="s">
        <v>2077</v>
      </c>
      <c r="F13209" s="1">
        <v>1.2834490740740738E-2</v>
      </c>
      <c r="G13209">
        <f>_xlfn.XLOOKUP($A13209,Product_pricing!$B:$B,Product_pricing!$C:$C)</f>
        <v>13</v>
      </c>
      <c r="H13209">
        <f t="shared" si="618"/>
        <v>31.200000000000003</v>
      </c>
      <c r="I13209" s="10">
        <f t="shared" si="619"/>
        <v>2.7532071200830573E-2</v>
      </c>
      <c r="J13209" t="str">
        <f>_xlfn.XLOOKUP(A13209,Product_Details!$A:$A,Product_Details!$G:$G,"mens")</f>
        <v>Womens</v>
      </c>
      <c r="K13209">
        <f t="shared" si="620"/>
        <v>1883.75</v>
      </c>
    </row>
    <row r="13210" spans="1:11" ht="15">
      <c r="A13210" t="s">
        <v>35</v>
      </c>
      <c r="B13210">
        <v>3</v>
      </c>
      <c r="C13210">
        <v>20</v>
      </c>
      <c r="D13210" t="s">
        <v>33</v>
      </c>
      <c r="E13210" t="s">
        <v>2077</v>
      </c>
      <c r="F13210" s="1">
        <v>1.2834490740740738E-2</v>
      </c>
      <c r="G13210">
        <f>_xlfn.XLOOKUP($A13210,Product_pricing!$B:$B,Product_pricing!$C:$C)</f>
        <v>32</v>
      </c>
      <c r="H13210">
        <f t="shared" si="618"/>
        <v>76.800000000000011</v>
      </c>
      <c r="I13210" s="10">
        <f t="shared" si="619"/>
        <v>6.7771252186659872E-2</v>
      </c>
      <c r="J13210" t="str">
        <f>_xlfn.XLOOKUP(A13210,Product_Details!$A:$A,Product_Details!$G:$G,"mens")</f>
        <v>Womens</v>
      </c>
      <c r="K13210">
        <f t="shared" si="620"/>
        <v>1883.75</v>
      </c>
    </row>
    <row r="13211" spans="1:11" ht="15">
      <c r="A13211" t="s">
        <v>29</v>
      </c>
      <c r="B13211">
        <v>1</v>
      </c>
      <c r="C13211">
        <v>20</v>
      </c>
      <c r="D13211" t="s">
        <v>33</v>
      </c>
      <c r="E13211" t="s">
        <v>2077</v>
      </c>
      <c r="F13211" s="1">
        <v>1.2834490740740738E-2</v>
      </c>
      <c r="G13211">
        <f>_xlfn.XLOOKUP($A13211,Product_pricing!$B:$B,Product_pricing!$C:$C)</f>
        <v>10</v>
      </c>
      <c r="H13211">
        <f t="shared" si="618"/>
        <v>8</v>
      </c>
      <c r="I13211" s="10">
        <f t="shared" si="619"/>
        <v>7.0595054361104028E-3</v>
      </c>
      <c r="J13211" t="str">
        <f>_xlfn.XLOOKUP(A13211,Product_Details!$A:$A,Product_Details!$G:$G,"mens")</f>
        <v>Womens</v>
      </c>
      <c r="K13211">
        <f t="shared" si="620"/>
        <v>1883.75</v>
      </c>
    </row>
    <row r="13212" spans="1:11" ht="15">
      <c r="A13212" t="s">
        <v>38</v>
      </c>
      <c r="B13212">
        <v>5</v>
      </c>
      <c r="C13212">
        <v>20</v>
      </c>
      <c r="D13212" t="s">
        <v>33</v>
      </c>
      <c r="E13212" t="s">
        <v>2077</v>
      </c>
      <c r="F13212" s="1">
        <v>1.2834490740740738E-2</v>
      </c>
      <c r="G13212">
        <f>_xlfn.XLOOKUP($A13212,Product_pricing!$B:$B,Product_pricing!$C:$C)</f>
        <v>54</v>
      </c>
      <c r="H13212">
        <f t="shared" si="618"/>
        <v>216</v>
      </c>
      <c r="I13212" s="10">
        <f t="shared" si="619"/>
        <v>0.19060664677498088</v>
      </c>
      <c r="J13212" t="str">
        <f>_xlfn.XLOOKUP(A13212,Product_Details!$A:$A,Product_Details!$G:$G,"mens")</f>
        <v>Womens</v>
      </c>
      <c r="K13212">
        <f t="shared" si="620"/>
        <v>1883.75</v>
      </c>
    </row>
    <row r="13213" spans="1:11" ht="15">
      <c r="A13213" t="s">
        <v>25</v>
      </c>
      <c r="B13213">
        <v>1</v>
      </c>
      <c r="C13213">
        <v>20</v>
      </c>
      <c r="D13213" t="s">
        <v>33</v>
      </c>
      <c r="E13213" t="s">
        <v>2077</v>
      </c>
      <c r="F13213" s="1">
        <v>1.2834490740740738E-2</v>
      </c>
      <c r="G13213">
        <f>_xlfn.XLOOKUP($A13213,Product_pricing!$B:$B,Product_pricing!$C:$C)</f>
        <v>40</v>
      </c>
      <c r="H13213">
        <f t="shared" si="618"/>
        <v>32</v>
      </c>
      <c r="I13213" s="10">
        <f t="shared" si="619"/>
        <v>2.8238021744441611E-2</v>
      </c>
      <c r="J13213" t="str">
        <f>_xlfn.XLOOKUP(A13213,Product_Details!$A:$A,Product_Details!$G:$G,"mens")</f>
        <v>Mens</v>
      </c>
      <c r="K13213">
        <f t="shared" si="620"/>
        <v>1890</v>
      </c>
    </row>
    <row r="13214" spans="1:11" ht="15">
      <c r="A13214" t="s">
        <v>41</v>
      </c>
      <c r="B13214">
        <v>1</v>
      </c>
      <c r="C13214">
        <v>20</v>
      </c>
      <c r="D13214" t="s">
        <v>33</v>
      </c>
      <c r="E13214" t="s">
        <v>2077</v>
      </c>
      <c r="F13214" s="1">
        <v>1.2834490740740738E-2</v>
      </c>
      <c r="G13214">
        <f>_xlfn.XLOOKUP($A13214,Product_pricing!$B:$B,Product_pricing!$C:$C)</f>
        <v>10</v>
      </c>
      <c r="H13214">
        <f t="shared" si="618"/>
        <v>8</v>
      </c>
      <c r="I13214" s="10">
        <f t="shared" si="619"/>
        <v>7.0595054361104028E-3</v>
      </c>
      <c r="J13214" t="str">
        <f>_xlfn.XLOOKUP(A13214,Product_Details!$A:$A,Product_Details!$G:$G,"mens")</f>
        <v>Mens</v>
      </c>
      <c r="K13214">
        <f t="shared" si="620"/>
        <v>1890</v>
      </c>
    </row>
    <row r="13215" spans="1:11" ht="15">
      <c r="A13215" t="s">
        <v>32</v>
      </c>
      <c r="B13215">
        <v>2</v>
      </c>
      <c r="C13215">
        <v>20</v>
      </c>
      <c r="D13215" t="s">
        <v>33</v>
      </c>
      <c r="E13215" t="s">
        <v>2077</v>
      </c>
      <c r="F13215" s="1">
        <v>1.2834490740740738E-2</v>
      </c>
      <c r="G13215">
        <f>_xlfn.XLOOKUP($A13215,Product_pricing!$B:$B,Product_pricing!$C:$C)</f>
        <v>36</v>
      </c>
      <c r="H13215">
        <f t="shared" si="618"/>
        <v>57.6</v>
      </c>
      <c r="I13215" s="10">
        <f t="shared" si="619"/>
        <v>5.0828439139994908E-2</v>
      </c>
      <c r="J13215" t="str">
        <f>_xlfn.XLOOKUP(A13215,Product_Details!$A:$A,Product_Details!$G:$G,"mens")</f>
        <v>Mens</v>
      </c>
      <c r="K13215">
        <f t="shared" si="620"/>
        <v>1890</v>
      </c>
    </row>
    <row r="13216" spans="1:11" ht="15">
      <c r="A13216" t="s">
        <v>27</v>
      </c>
      <c r="B13216">
        <v>5</v>
      </c>
      <c r="C13216">
        <v>20</v>
      </c>
      <c r="D13216" t="s">
        <v>33</v>
      </c>
      <c r="E13216" t="s">
        <v>2077</v>
      </c>
      <c r="F13216" s="1">
        <v>1.2834490740740738E-2</v>
      </c>
      <c r="G13216">
        <f>_xlfn.XLOOKUP($A13216,Product_pricing!$B:$B,Product_pricing!$C:$C)</f>
        <v>29</v>
      </c>
      <c r="H13216">
        <f t="shared" si="618"/>
        <v>116</v>
      </c>
      <c r="I13216" s="10">
        <f t="shared" si="619"/>
        <v>0.10236282882360084</v>
      </c>
      <c r="J13216" t="str">
        <f>_xlfn.XLOOKUP(A13216,Product_Details!$A:$A,Product_Details!$G:$G,"mens")</f>
        <v>Mens</v>
      </c>
      <c r="K13216">
        <f t="shared" si="620"/>
        <v>1890</v>
      </c>
    </row>
    <row r="13217" spans="1:11" ht="15">
      <c r="A13217" t="s">
        <v>41</v>
      </c>
      <c r="B13217">
        <v>2</v>
      </c>
      <c r="C13217">
        <v>13</v>
      </c>
      <c r="D13217" t="s">
        <v>23</v>
      </c>
      <c r="E13217" t="s">
        <v>2078</v>
      </c>
      <c r="F13217" s="1">
        <v>1.6148148148148148E-2</v>
      </c>
      <c r="G13217">
        <f>_xlfn.XLOOKUP($A13217,Product_pricing!$B:$B,Product_pricing!$C:$C)</f>
        <v>10</v>
      </c>
      <c r="H13217">
        <f t="shared" si="618"/>
        <v>17.399999999999999</v>
      </c>
      <c r="I13217" s="10">
        <f t="shared" si="619"/>
        <v>1.5354424323540124E-2</v>
      </c>
      <c r="J13217" t="str">
        <f>_xlfn.XLOOKUP(A13217,Product_Details!$A:$A,Product_Details!$G:$G,"mens")</f>
        <v>Mens</v>
      </c>
      <c r="K13217">
        <f t="shared" si="620"/>
        <v>3780</v>
      </c>
    </row>
    <row r="13218" spans="1:11" ht="15">
      <c r="A13218" t="s">
        <v>32</v>
      </c>
      <c r="B13218">
        <v>2</v>
      </c>
      <c r="C13218">
        <v>13</v>
      </c>
      <c r="D13218" t="s">
        <v>23</v>
      </c>
      <c r="E13218" t="s">
        <v>2078</v>
      </c>
      <c r="F13218" s="1">
        <v>1.6148148148148148E-2</v>
      </c>
      <c r="G13218">
        <f>_xlfn.XLOOKUP($A13218,Product_pricing!$B:$B,Product_pricing!$C:$C)</f>
        <v>36</v>
      </c>
      <c r="H13218">
        <f t="shared" si="618"/>
        <v>62.64</v>
      </c>
      <c r="I13218" s="10">
        <f t="shared" si="619"/>
        <v>5.5275927564744455E-2</v>
      </c>
      <c r="J13218" t="str">
        <f>_xlfn.XLOOKUP(A13218,Product_Details!$A:$A,Product_Details!$G:$G,"mens")</f>
        <v>Mens</v>
      </c>
      <c r="K13218">
        <f t="shared" si="620"/>
        <v>3780</v>
      </c>
    </row>
    <row r="13219" spans="1:11" ht="15">
      <c r="A13219" t="s">
        <v>29</v>
      </c>
      <c r="B13219">
        <v>4</v>
      </c>
      <c r="C13219">
        <v>8</v>
      </c>
      <c r="D13219" t="s">
        <v>33</v>
      </c>
      <c r="E13219" t="s">
        <v>2079</v>
      </c>
      <c r="F13219" s="1">
        <v>3.3540509259259256E-2</v>
      </c>
      <c r="G13219">
        <f>_xlfn.XLOOKUP($A13219,Product_pricing!$B:$B,Product_pricing!$C:$C)</f>
        <v>10</v>
      </c>
      <c r="H13219">
        <f t="shared" si="618"/>
        <v>36.800000000000004</v>
      </c>
      <c r="I13219" s="10">
        <f t="shared" si="619"/>
        <v>3.2473725006107852E-2</v>
      </c>
      <c r="J13219" t="str">
        <f>_xlfn.XLOOKUP(A13219,Product_Details!$A:$A,Product_Details!$G:$G,"mens")</f>
        <v>Womens</v>
      </c>
      <c r="K13219">
        <f t="shared" si="620"/>
        <v>2511.6666666666665</v>
      </c>
    </row>
    <row r="13220" spans="1:11" ht="15">
      <c r="A13220" t="s">
        <v>30</v>
      </c>
      <c r="B13220">
        <v>4</v>
      </c>
      <c r="C13220">
        <v>8</v>
      </c>
      <c r="D13220" t="s">
        <v>33</v>
      </c>
      <c r="E13220" t="s">
        <v>2079</v>
      </c>
      <c r="F13220" s="1">
        <v>3.3540509259259256E-2</v>
      </c>
      <c r="G13220">
        <f>_xlfn.XLOOKUP($A13220,Product_pricing!$B:$B,Product_pricing!$C:$C)</f>
        <v>19</v>
      </c>
      <c r="H13220">
        <f t="shared" si="618"/>
        <v>69.92</v>
      </c>
      <c r="I13220" s="10">
        <f t="shared" si="619"/>
        <v>6.1700077511604917E-2</v>
      </c>
      <c r="J13220" t="str">
        <f>_xlfn.XLOOKUP(A13220,Product_Details!$A:$A,Product_Details!$G:$G,"mens")</f>
        <v>Womens</v>
      </c>
      <c r="K13220">
        <f t="shared" si="620"/>
        <v>2511.6666666666665</v>
      </c>
    </row>
    <row r="13221" spans="1:11" ht="15">
      <c r="A13221" t="s">
        <v>38</v>
      </c>
      <c r="B13221">
        <v>1</v>
      </c>
      <c r="C13221">
        <v>8</v>
      </c>
      <c r="D13221" t="s">
        <v>33</v>
      </c>
      <c r="E13221" t="s">
        <v>2079</v>
      </c>
      <c r="F13221" s="1">
        <v>3.3540509259259256E-2</v>
      </c>
      <c r="G13221">
        <f>_xlfn.XLOOKUP($A13221,Product_pricing!$B:$B,Product_pricing!$C:$C)</f>
        <v>54</v>
      </c>
      <c r="H13221">
        <f t="shared" si="618"/>
        <v>49.68</v>
      </c>
      <c r="I13221" s="10">
        <f t="shared" si="619"/>
        <v>4.3839528758245601E-2</v>
      </c>
      <c r="J13221" t="str">
        <f>_xlfn.XLOOKUP(A13221,Product_Details!$A:$A,Product_Details!$G:$G,"mens")</f>
        <v>Womens</v>
      </c>
      <c r="K13221">
        <f t="shared" si="620"/>
        <v>2511.6666666666665</v>
      </c>
    </row>
    <row r="13222" spans="1:11" ht="15">
      <c r="A13222" t="s">
        <v>31</v>
      </c>
      <c r="B13222">
        <v>5</v>
      </c>
      <c r="C13222">
        <v>8</v>
      </c>
      <c r="D13222" t="s">
        <v>33</v>
      </c>
      <c r="E13222" t="s">
        <v>2079</v>
      </c>
      <c r="F13222" s="1">
        <v>3.3540509259259256E-2</v>
      </c>
      <c r="G13222">
        <f>_xlfn.XLOOKUP($A13222,Product_pricing!$B:$B,Product_pricing!$C:$C)</f>
        <v>57</v>
      </c>
      <c r="H13222">
        <f t="shared" si="618"/>
        <v>262.2</v>
      </c>
      <c r="I13222" s="10">
        <f t="shared" si="619"/>
        <v>0.23137529066851845</v>
      </c>
      <c r="J13222" t="str">
        <f>_xlfn.XLOOKUP(A13222,Product_Details!$A:$A,Product_Details!$G:$G,"mens")</f>
        <v>Mens</v>
      </c>
      <c r="K13222">
        <f t="shared" si="620"/>
        <v>2520</v>
      </c>
    </row>
    <row r="13223" spans="1:11" ht="15">
      <c r="A13223" t="s">
        <v>32</v>
      </c>
      <c r="B13223">
        <v>3</v>
      </c>
      <c r="C13223">
        <v>8</v>
      </c>
      <c r="D13223" t="s">
        <v>33</v>
      </c>
      <c r="E13223" t="s">
        <v>2079</v>
      </c>
      <c r="F13223" s="1">
        <v>3.3540509259259256E-2</v>
      </c>
      <c r="G13223">
        <f>_xlfn.XLOOKUP($A13223,Product_pricing!$B:$B,Product_pricing!$C:$C)</f>
        <v>36</v>
      </c>
      <c r="H13223">
        <f t="shared" si="618"/>
        <v>99.36</v>
      </c>
      <c r="I13223" s="10">
        <f t="shared" si="619"/>
        <v>8.7679057516491202E-2</v>
      </c>
      <c r="J13223" t="str">
        <f>_xlfn.XLOOKUP(A13223,Product_Details!$A:$A,Product_Details!$G:$G,"mens")</f>
        <v>Mens</v>
      </c>
      <c r="K13223">
        <f t="shared" si="620"/>
        <v>2520</v>
      </c>
    </row>
    <row r="13224" spans="1:11" ht="15">
      <c r="A13224" t="s">
        <v>27</v>
      </c>
      <c r="B13224">
        <v>4</v>
      </c>
      <c r="C13224">
        <v>8</v>
      </c>
      <c r="D13224" t="s">
        <v>33</v>
      </c>
      <c r="E13224" t="s">
        <v>2079</v>
      </c>
      <c r="F13224" s="1">
        <v>3.3540509259259256E-2</v>
      </c>
      <c r="G13224">
        <f>_xlfn.XLOOKUP($A13224,Product_pricing!$B:$B,Product_pricing!$C:$C)</f>
        <v>29</v>
      </c>
      <c r="H13224">
        <f t="shared" si="618"/>
        <v>106.72</v>
      </c>
      <c r="I13224" s="10">
        <f t="shared" si="619"/>
        <v>9.4173802517712776E-2</v>
      </c>
      <c r="J13224" t="str">
        <f>_xlfn.XLOOKUP(A13224,Product_Details!$A:$A,Product_Details!$G:$G,"mens")</f>
        <v>Mens</v>
      </c>
      <c r="K13224">
        <f t="shared" si="620"/>
        <v>2520</v>
      </c>
    </row>
    <row r="13225" spans="1:11" ht="15">
      <c r="A13225" t="s">
        <v>22</v>
      </c>
      <c r="B13225">
        <v>4</v>
      </c>
      <c r="C13225">
        <v>10</v>
      </c>
      <c r="D13225" t="s">
        <v>23</v>
      </c>
      <c r="E13225" t="s">
        <v>2080</v>
      </c>
      <c r="F13225" s="1">
        <v>1.4152777777777778E-2</v>
      </c>
      <c r="G13225">
        <f>_xlfn.XLOOKUP($A13225,Product_pricing!$B:$B,Product_pricing!$C:$C)</f>
        <v>13</v>
      </c>
      <c r="H13225">
        <f t="shared" si="618"/>
        <v>46.800000000000004</v>
      </c>
      <c r="I13225" s="10">
        <f t="shared" si="619"/>
        <v>4.1298106801245862E-2</v>
      </c>
      <c r="J13225" t="str">
        <f>_xlfn.XLOOKUP(A13225,Product_Details!$A:$A,Product_Details!$G:$G,"mens")</f>
        <v>Womens</v>
      </c>
      <c r="K13225">
        <f t="shared" si="620"/>
        <v>7535</v>
      </c>
    </row>
    <row r="13226" spans="1:11" ht="15">
      <c r="A13226" t="s">
        <v>25</v>
      </c>
      <c r="B13226">
        <v>2</v>
      </c>
      <c r="C13226">
        <v>10</v>
      </c>
      <c r="D13226" t="s">
        <v>23</v>
      </c>
      <c r="E13226" t="s">
        <v>2080</v>
      </c>
      <c r="F13226" s="1">
        <v>1.4152777777777778E-2</v>
      </c>
      <c r="G13226">
        <f>_xlfn.XLOOKUP($A13226,Product_pricing!$B:$B,Product_pricing!$C:$C)</f>
        <v>40</v>
      </c>
      <c r="H13226">
        <f t="shared" si="618"/>
        <v>72</v>
      </c>
      <c r="I13226" s="10">
        <f t="shared" si="619"/>
        <v>6.3535548924993634E-2</v>
      </c>
      <c r="J13226" t="str">
        <f>_xlfn.XLOOKUP(A13226,Product_Details!$A:$A,Product_Details!$G:$G,"mens")</f>
        <v>Mens</v>
      </c>
      <c r="K13226">
        <f t="shared" si="620"/>
        <v>2520</v>
      </c>
    </row>
    <row r="13227" spans="1:11" ht="15">
      <c r="A13227" t="s">
        <v>32</v>
      </c>
      <c r="B13227">
        <v>3</v>
      </c>
      <c r="C13227">
        <v>10</v>
      </c>
      <c r="D13227" t="s">
        <v>23</v>
      </c>
      <c r="E13227" t="s">
        <v>2080</v>
      </c>
      <c r="F13227" s="1">
        <v>1.4152777777777778E-2</v>
      </c>
      <c r="G13227">
        <f>_xlfn.XLOOKUP($A13227,Product_pricing!$B:$B,Product_pricing!$C:$C)</f>
        <v>36</v>
      </c>
      <c r="H13227">
        <f t="shared" si="618"/>
        <v>97.2</v>
      </c>
      <c r="I13227" s="10">
        <f t="shared" si="619"/>
        <v>8.5772991048741393E-2</v>
      </c>
      <c r="J13227" t="str">
        <f>_xlfn.XLOOKUP(A13227,Product_Details!$A:$A,Product_Details!$G:$G,"mens")</f>
        <v>Mens</v>
      </c>
      <c r="K13227">
        <f t="shared" si="620"/>
        <v>2520</v>
      </c>
    </row>
    <row r="13228" spans="1:11" ht="15">
      <c r="A13228" t="s">
        <v>26</v>
      </c>
      <c r="B13228">
        <v>3</v>
      </c>
      <c r="C13228">
        <v>10</v>
      </c>
      <c r="D13228" t="s">
        <v>23</v>
      </c>
      <c r="E13228" t="s">
        <v>2080</v>
      </c>
      <c r="F13228" s="1">
        <v>1.4152777777777778E-2</v>
      </c>
      <c r="G13228">
        <f>_xlfn.XLOOKUP($A13228,Product_pricing!$B:$B,Product_pricing!$C:$C)</f>
        <v>17</v>
      </c>
      <c r="H13228">
        <f t="shared" si="618"/>
        <v>45.9</v>
      </c>
      <c r="I13228" s="10">
        <f t="shared" si="619"/>
        <v>4.0503912439683439E-2</v>
      </c>
      <c r="J13228" t="str">
        <f>_xlfn.XLOOKUP(A13228,Product_Details!$A:$A,Product_Details!$G:$G,"mens")</f>
        <v>Mens</v>
      </c>
      <c r="K13228">
        <f t="shared" si="620"/>
        <v>2520</v>
      </c>
    </row>
    <row r="13229" spans="1:11" ht="15">
      <c r="A13229" t="s">
        <v>35</v>
      </c>
      <c r="B13229">
        <v>1</v>
      </c>
      <c r="C13229">
        <v>6</v>
      </c>
      <c r="D13229" t="s">
        <v>23</v>
      </c>
      <c r="E13229" t="s">
        <v>2081</v>
      </c>
      <c r="F13229" s="1">
        <v>3.2436342592592593E-2</v>
      </c>
      <c r="G13229">
        <f>_xlfn.XLOOKUP($A13229,Product_pricing!$B:$B,Product_pricing!$C:$C)</f>
        <v>32</v>
      </c>
      <c r="H13229">
        <f t="shared" si="618"/>
        <v>30.08</v>
      </c>
      <c r="I13229" s="10">
        <f t="shared" si="619"/>
        <v>2.6543740439775112E-2</v>
      </c>
      <c r="J13229" t="str">
        <f>_xlfn.XLOOKUP(A13229,Product_Details!$A:$A,Product_Details!$G:$G,"mens")</f>
        <v>Womens</v>
      </c>
      <c r="K13229">
        <f t="shared" si="620"/>
        <v>3767.5</v>
      </c>
    </row>
    <row r="13230" spans="1:11" ht="15">
      <c r="A13230" t="s">
        <v>30</v>
      </c>
      <c r="B13230">
        <v>1</v>
      </c>
      <c r="C13230">
        <v>6</v>
      </c>
      <c r="D13230" t="s">
        <v>23</v>
      </c>
      <c r="E13230" t="s">
        <v>2081</v>
      </c>
      <c r="F13230" s="1">
        <v>3.2436342592592593E-2</v>
      </c>
      <c r="G13230">
        <f>_xlfn.XLOOKUP($A13230,Product_pricing!$B:$B,Product_pricing!$C:$C)</f>
        <v>19</v>
      </c>
      <c r="H13230">
        <f t="shared" si="618"/>
        <v>17.86</v>
      </c>
      <c r="I13230" s="10">
        <f t="shared" si="619"/>
        <v>1.5760345886116474E-2</v>
      </c>
      <c r="J13230" t="str">
        <f>_xlfn.XLOOKUP(A13230,Product_Details!$A:$A,Product_Details!$G:$G,"mens")</f>
        <v>Womens</v>
      </c>
      <c r="K13230">
        <f t="shared" si="620"/>
        <v>3767.5</v>
      </c>
    </row>
    <row r="13231" spans="1:11" ht="15">
      <c r="A13231" t="s">
        <v>26</v>
      </c>
      <c r="B13231">
        <v>2</v>
      </c>
      <c r="C13231">
        <v>6</v>
      </c>
      <c r="D13231" t="s">
        <v>23</v>
      </c>
      <c r="E13231" t="s">
        <v>2081</v>
      </c>
      <c r="F13231" s="1">
        <v>3.2436342592592593E-2</v>
      </c>
      <c r="G13231">
        <f>_xlfn.XLOOKUP($A13231,Product_pricing!$B:$B,Product_pricing!$C:$C)</f>
        <v>17</v>
      </c>
      <c r="H13231">
        <f t="shared" si="618"/>
        <v>31.959999999999997</v>
      </c>
      <c r="I13231" s="10">
        <f t="shared" si="619"/>
        <v>2.8202724217261058E-2</v>
      </c>
      <c r="J13231" t="str">
        <f>_xlfn.XLOOKUP(A13231,Product_Details!$A:$A,Product_Details!$G:$G,"mens")</f>
        <v>Mens</v>
      </c>
      <c r="K13231">
        <f t="shared" si="620"/>
        <v>7560</v>
      </c>
    </row>
    <row r="13232" spans="1:11" ht="15">
      <c r="A13232" t="s">
        <v>22</v>
      </c>
      <c r="B13232">
        <v>4</v>
      </c>
      <c r="C13232">
        <v>5</v>
      </c>
      <c r="D13232" t="s">
        <v>23</v>
      </c>
      <c r="E13232" t="s">
        <v>2082</v>
      </c>
      <c r="F13232" s="1">
        <v>3.9442129629629626E-2</v>
      </c>
      <c r="G13232">
        <f>_xlfn.XLOOKUP($A13232,Product_pricing!$B:$B,Product_pricing!$C:$C)</f>
        <v>13</v>
      </c>
      <c r="H13232">
        <f t="shared" si="618"/>
        <v>49.4</v>
      </c>
      <c r="I13232" s="10">
        <f t="shared" si="619"/>
        <v>4.3592446067981738E-2</v>
      </c>
      <c r="J13232" t="str">
        <f>_xlfn.XLOOKUP(A13232,Product_Details!$A:$A,Product_Details!$G:$G,"mens")</f>
        <v>Womens</v>
      </c>
      <c r="K13232">
        <f t="shared" si="620"/>
        <v>2511.6666666666665</v>
      </c>
    </row>
    <row r="13233" spans="1:11" ht="15">
      <c r="A13233" t="s">
        <v>29</v>
      </c>
      <c r="B13233">
        <v>5</v>
      </c>
      <c r="C13233">
        <v>5</v>
      </c>
      <c r="D13233" t="s">
        <v>23</v>
      </c>
      <c r="E13233" t="s">
        <v>2082</v>
      </c>
      <c r="F13233" s="1">
        <v>3.9442129629629626E-2</v>
      </c>
      <c r="G13233">
        <f>_xlfn.XLOOKUP($A13233,Product_pricing!$B:$B,Product_pricing!$C:$C)</f>
        <v>10</v>
      </c>
      <c r="H13233">
        <f t="shared" si="618"/>
        <v>47.5</v>
      </c>
      <c r="I13233" s="10">
        <f t="shared" si="619"/>
        <v>4.1915813526905515E-2</v>
      </c>
      <c r="J13233" t="str">
        <f>_xlfn.XLOOKUP(A13233,Product_Details!$A:$A,Product_Details!$G:$G,"mens")</f>
        <v>Womens</v>
      </c>
      <c r="K13233">
        <f t="shared" si="620"/>
        <v>2511.6666666666665</v>
      </c>
    </row>
    <row r="13234" spans="1:11" ht="15">
      <c r="A13234" t="s">
        <v>30</v>
      </c>
      <c r="B13234">
        <v>3</v>
      </c>
      <c r="C13234">
        <v>5</v>
      </c>
      <c r="D13234" t="s">
        <v>23</v>
      </c>
      <c r="E13234" t="s">
        <v>2082</v>
      </c>
      <c r="F13234" s="1">
        <v>3.9442129629629626E-2</v>
      </c>
      <c r="G13234">
        <f>_xlfn.XLOOKUP($A13234,Product_pricing!$B:$B,Product_pricing!$C:$C)</f>
        <v>19</v>
      </c>
      <c r="H13234">
        <f t="shared" si="618"/>
        <v>54.15</v>
      </c>
      <c r="I13234" s="10">
        <f t="shared" si="619"/>
        <v>4.7784027420672288E-2</v>
      </c>
      <c r="J13234" t="str">
        <f>_xlfn.XLOOKUP(A13234,Product_Details!$A:$A,Product_Details!$G:$G,"mens")</f>
        <v>Womens</v>
      </c>
      <c r="K13234">
        <f t="shared" si="620"/>
        <v>2511.6666666666665</v>
      </c>
    </row>
    <row r="13235" spans="1:11" ht="15">
      <c r="A13235" t="s">
        <v>41</v>
      </c>
      <c r="B13235">
        <v>2</v>
      </c>
      <c r="C13235">
        <v>5</v>
      </c>
      <c r="D13235" t="s">
        <v>23</v>
      </c>
      <c r="E13235" t="s">
        <v>2082</v>
      </c>
      <c r="F13235" s="1">
        <v>3.9442129629629626E-2</v>
      </c>
      <c r="G13235">
        <f>_xlfn.XLOOKUP($A13235,Product_pricing!$B:$B,Product_pricing!$C:$C)</f>
        <v>10</v>
      </c>
      <c r="H13235">
        <f t="shared" si="618"/>
        <v>19</v>
      </c>
      <c r="I13235" s="10">
        <f t="shared" si="619"/>
        <v>1.6766325410762208E-2</v>
      </c>
      <c r="J13235" t="str">
        <f>_xlfn.XLOOKUP(A13235,Product_Details!$A:$A,Product_Details!$G:$G,"mens")</f>
        <v>Mens</v>
      </c>
      <c r="K13235">
        <f t="shared" si="620"/>
        <v>1512</v>
      </c>
    </row>
    <row r="13236" spans="1:11" ht="15">
      <c r="A13236" t="s">
        <v>31</v>
      </c>
      <c r="B13236">
        <v>3</v>
      </c>
      <c r="C13236">
        <v>5</v>
      </c>
      <c r="D13236" t="s">
        <v>23</v>
      </c>
      <c r="E13236" t="s">
        <v>2082</v>
      </c>
      <c r="F13236" s="1">
        <v>3.9442129629629626E-2</v>
      </c>
      <c r="G13236">
        <f>_xlfn.XLOOKUP($A13236,Product_pricing!$B:$B,Product_pricing!$C:$C)</f>
        <v>57</v>
      </c>
      <c r="H13236">
        <f t="shared" si="618"/>
        <v>162.44999999999999</v>
      </c>
      <c r="I13236" s="10">
        <f t="shared" si="619"/>
        <v>0.14335208226201684</v>
      </c>
      <c r="J13236" t="str">
        <f>_xlfn.XLOOKUP(A13236,Product_Details!$A:$A,Product_Details!$G:$G,"mens")</f>
        <v>Mens</v>
      </c>
      <c r="K13236">
        <f t="shared" si="620"/>
        <v>1512</v>
      </c>
    </row>
    <row r="13237" spans="1:11" ht="15">
      <c r="A13237" t="s">
        <v>32</v>
      </c>
      <c r="B13237">
        <v>1</v>
      </c>
      <c r="C13237">
        <v>5</v>
      </c>
      <c r="D13237" t="s">
        <v>23</v>
      </c>
      <c r="E13237" t="s">
        <v>2082</v>
      </c>
      <c r="F13237" s="1">
        <v>3.9442129629629626E-2</v>
      </c>
      <c r="G13237">
        <f>_xlfn.XLOOKUP($A13237,Product_pricing!$B:$B,Product_pricing!$C:$C)</f>
        <v>36</v>
      </c>
      <c r="H13237">
        <f t="shared" si="618"/>
        <v>34.199999999999996</v>
      </c>
      <c r="I13237" s="10">
        <f t="shared" si="619"/>
        <v>3.0179385739371969E-2</v>
      </c>
      <c r="J13237" t="str">
        <f>_xlfn.XLOOKUP(A13237,Product_Details!$A:$A,Product_Details!$G:$G,"mens")</f>
        <v>Mens</v>
      </c>
      <c r="K13237">
        <f t="shared" si="620"/>
        <v>1512</v>
      </c>
    </row>
    <row r="13238" spans="1:11" ht="15">
      <c r="A13238" t="s">
        <v>26</v>
      </c>
      <c r="B13238">
        <v>5</v>
      </c>
      <c r="C13238">
        <v>5</v>
      </c>
      <c r="D13238" t="s">
        <v>23</v>
      </c>
      <c r="E13238" t="s">
        <v>2082</v>
      </c>
      <c r="F13238" s="1">
        <v>3.9442129629629626E-2</v>
      </c>
      <c r="G13238">
        <f>_xlfn.XLOOKUP($A13238,Product_pricing!$B:$B,Product_pricing!$C:$C)</f>
        <v>17</v>
      </c>
      <c r="H13238">
        <f t="shared" si="618"/>
        <v>80.75</v>
      </c>
      <c r="I13238" s="10">
        <f t="shared" si="619"/>
        <v>7.1256882995739373E-2</v>
      </c>
      <c r="J13238" t="str">
        <f>_xlfn.XLOOKUP(A13238,Product_Details!$A:$A,Product_Details!$G:$G,"mens")</f>
        <v>Mens</v>
      </c>
      <c r="K13238">
        <f t="shared" si="620"/>
        <v>1512</v>
      </c>
    </row>
    <row r="13239" spans="1:11" ht="15">
      <c r="A13239" t="s">
        <v>27</v>
      </c>
      <c r="B13239">
        <v>3</v>
      </c>
      <c r="C13239">
        <v>5</v>
      </c>
      <c r="D13239" t="s">
        <v>23</v>
      </c>
      <c r="E13239" t="s">
        <v>2082</v>
      </c>
      <c r="F13239" s="1">
        <v>3.9442129629629626E-2</v>
      </c>
      <c r="G13239">
        <f>_xlfn.XLOOKUP($A13239,Product_pricing!$B:$B,Product_pricing!$C:$C)</f>
        <v>29</v>
      </c>
      <c r="H13239">
        <f t="shared" si="618"/>
        <v>82.649999999999991</v>
      </c>
      <c r="I13239" s="10">
        <f t="shared" si="619"/>
        <v>7.2933515536815596E-2</v>
      </c>
      <c r="J13239" t="str">
        <f>_xlfn.XLOOKUP(A13239,Product_Details!$A:$A,Product_Details!$G:$G,"mens")</f>
        <v>Mens</v>
      </c>
      <c r="K13239">
        <f t="shared" si="620"/>
        <v>1512</v>
      </c>
    </row>
    <row r="13240" spans="1:11" ht="15">
      <c r="A13240" t="s">
        <v>22</v>
      </c>
      <c r="B13240">
        <v>2</v>
      </c>
      <c r="C13240">
        <v>20</v>
      </c>
      <c r="D13240" t="s">
        <v>23</v>
      </c>
      <c r="E13240" t="s">
        <v>2083</v>
      </c>
      <c r="F13240" s="1">
        <v>3.5810185185185188E-2</v>
      </c>
      <c r="G13240">
        <f>_xlfn.XLOOKUP($A13240,Product_pricing!$B:$B,Product_pricing!$C:$C)</f>
        <v>13</v>
      </c>
      <c r="H13240">
        <f t="shared" si="618"/>
        <v>20.8</v>
      </c>
      <c r="I13240" s="10">
        <f t="shared" si="619"/>
        <v>1.8354714133887048E-2</v>
      </c>
      <c r="J13240" t="str">
        <f>_xlfn.XLOOKUP(A13240,Product_Details!$A:$A,Product_Details!$G:$G,"mens")</f>
        <v>Womens</v>
      </c>
      <c r="K13240">
        <f t="shared" si="620"/>
        <v>1883.75</v>
      </c>
    </row>
    <row r="13241" spans="1:11" ht="15">
      <c r="A13241" t="s">
        <v>36</v>
      </c>
      <c r="B13241">
        <v>2</v>
      </c>
      <c r="C13241">
        <v>20</v>
      </c>
      <c r="D13241" t="s">
        <v>23</v>
      </c>
      <c r="E13241" t="s">
        <v>2083</v>
      </c>
      <c r="F13241" s="1">
        <v>3.5810185185185188E-2</v>
      </c>
      <c r="G13241">
        <f>_xlfn.XLOOKUP($A13241,Product_pricing!$B:$B,Product_pricing!$C:$C)</f>
        <v>23</v>
      </c>
      <c r="H13241">
        <f t="shared" si="618"/>
        <v>36.800000000000004</v>
      </c>
      <c r="I13241" s="10">
        <f t="shared" si="619"/>
        <v>3.2473725006107852E-2</v>
      </c>
      <c r="J13241" t="str">
        <f>_xlfn.XLOOKUP(A13241,Product_Details!$A:$A,Product_Details!$G:$G,"mens")</f>
        <v>Womens</v>
      </c>
      <c r="K13241">
        <f t="shared" si="620"/>
        <v>1883.75</v>
      </c>
    </row>
    <row r="13242" spans="1:11" ht="15">
      <c r="A13242" t="s">
        <v>30</v>
      </c>
      <c r="B13242">
        <v>2</v>
      </c>
      <c r="C13242">
        <v>20</v>
      </c>
      <c r="D13242" t="s">
        <v>23</v>
      </c>
      <c r="E13242" t="s">
        <v>2083</v>
      </c>
      <c r="F13242" s="1">
        <v>3.5810185185185188E-2</v>
      </c>
      <c r="G13242">
        <f>_xlfn.XLOOKUP($A13242,Product_pricing!$B:$B,Product_pricing!$C:$C)</f>
        <v>19</v>
      </c>
      <c r="H13242">
        <f t="shared" si="618"/>
        <v>30.400000000000002</v>
      </c>
      <c r="I13242" s="10">
        <f t="shared" si="619"/>
        <v>2.6826120657219534E-2</v>
      </c>
      <c r="J13242" t="str">
        <f>_xlfn.XLOOKUP(A13242,Product_Details!$A:$A,Product_Details!$G:$G,"mens")</f>
        <v>Womens</v>
      </c>
      <c r="K13242">
        <f t="shared" si="620"/>
        <v>1883.75</v>
      </c>
    </row>
    <row r="13243" spans="1:11" ht="15">
      <c r="A13243" t="s">
        <v>38</v>
      </c>
      <c r="B13243">
        <v>2</v>
      </c>
      <c r="C13243">
        <v>20</v>
      </c>
      <c r="D13243" t="s">
        <v>23</v>
      </c>
      <c r="E13243" t="s">
        <v>2083</v>
      </c>
      <c r="F13243" s="1">
        <v>3.5810185185185188E-2</v>
      </c>
      <c r="G13243">
        <f>_xlfn.XLOOKUP($A13243,Product_pricing!$B:$B,Product_pricing!$C:$C)</f>
        <v>54</v>
      </c>
      <c r="H13243">
        <f t="shared" si="618"/>
        <v>86.4</v>
      </c>
      <c r="I13243" s="10">
        <f t="shared" si="619"/>
        <v>7.6242658709992361E-2</v>
      </c>
      <c r="J13243" t="str">
        <f>_xlfn.XLOOKUP(A13243,Product_Details!$A:$A,Product_Details!$G:$G,"mens")</f>
        <v>Womens</v>
      </c>
      <c r="K13243">
        <f t="shared" si="620"/>
        <v>1883.75</v>
      </c>
    </row>
    <row r="13244" spans="1:11" ht="15">
      <c r="A13244" t="s">
        <v>25</v>
      </c>
      <c r="B13244">
        <v>5</v>
      </c>
      <c r="C13244">
        <v>20</v>
      </c>
      <c r="D13244" t="s">
        <v>23</v>
      </c>
      <c r="E13244" t="s">
        <v>2083</v>
      </c>
      <c r="F13244" s="1">
        <v>3.5810185185185188E-2</v>
      </c>
      <c r="G13244">
        <f>_xlfn.XLOOKUP($A13244,Product_pricing!$B:$B,Product_pricing!$C:$C)</f>
        <v>40</v>
      </c>
      <c r="H13244">
        <f t="shared" si="618"/>
        <v>160</v>
      </c>
      <c r="I13244" s="10">
        <f t="shared" si="619"/>
        <v>0.14119010872220805</v>
      </c>
      <c r="J13244" t="str">
        <f>_xlfn.XLOOKUP(A13244,Product_Details!$A:$A,Product_Details!$G:$G,"mens")</f>
        <v>Mens</v>
      </c>
      <c r="K13244">
        <f t="shared" si="620"/>
        <v>3780</v>
      </c>
    </row>
    <row r="13245" spans="1:11" ht="15">
      <c r="A13245" t="s">
        <v>31</v>
      </c>
      <c r="B13245">
        <v>2</v>
      </c>
      <c r="C13245">
        <v>20</v>
      </c>
      <c r="D13245" t="s">
        <v>23</v>
      </c>
      <c r="E13245" t="s">
        <v>2083</v>
      </c>
      <c r="F13245" s="1">
        <v>3.5810185185185188E-2</v>
      </c>
      <c r="G13245">
        <f>_xlfn.XLOOKUP($A13245,Product_pricing!$B:$B,Product_pricing!$C:$C)</f>
        <v>57</v>
      </c>
      <c r="H13245">
        <f t="shared" si="618"/>
        <v>91.2</v>
      </c>
      <c r="I13245" s="10">
        <f t="shared" si="619"/>
        <v>8.0478361971658585E-2</v>
      </c>
      <c r="J13245" t="str">
        <f>_xlfn.XLOOKUP(A13245,Product_Details!$A:$A,Product_Details!$G:$G,"mens")</f>
        <v>Mens</v>
      </c>
      <c r="K13245">
        <f t="shared" si="620"/>
        <v>3780</v>
      </c>
    </row>
    <row r="13246" spans="1:11" ht="15">
      <c r="A13246" t="s">
        <v>22</v>
      </c>
      <c r="B13246">
        <v>5</v>
      </c>
      <c r="C13246">
        <v>16</v>
      </c>
      <c r="D13246" t="s">
        <v>33</v>
      </c>
      <c r="E13246" t="s">
        <v>2084</v>
      </c>
      <c r="F13246" s="1">
        <v>3.1145833333333338E-3</v>
      </c>
      <c r="G13246">
        <f>_xlfn.XLOOKUP($A13246,Product_pricing!$B:$B,Product_pricing!$C:$C)</f>
        <v>13</v>
      </c>
      <c r="H13246">
        <f t="shared" si="618"/>
        <v>54.6</v>
      </c>
      <c r="I13246" s="10">
        <f t="shared" si="619"/>
        <v>4.8181124601453504E-2</v>
      </c>
      <c r="J13246" t="str">
        <f>_xlfn.XLOOKUP(A13246,Product_Details!$A:$A,Product_Details!$G:$G,"mens")</f>
        <v>Womens</v>
      </c>
      <c r="K13246">
        <f t="shared" si="620"/>
        <v>1883.75</v>
      </c>
    </row>
    <row r="13247" spans="1:11" ht="15">
      <c r="A13247" t="s">
        <v>35</v>
      </c>
      <c r="B13247">
        <v>5</v>
      </c>
      <c r="C13247">
        <v>16</v>
      </c>
      <c r="D13247" t="s">
        <v>33</v>
      </c>
      <c r="E13247" t="s">
        <v>2084</v>
      </c>
      <c r="F13247" s="1">
        <v>3.1145833333333338E-3</v>
      </c>
      <c r="G13247">
        <f>_xlfn.XLOOKUP($A13247,Product_pricing!$B:$B,Product_pricing!$C:$C)</f>
        <v>32</v>
      </c>
      <c r="H13247">
        <f t="shared" si="618"/>
        <v>134.4</v>
      </c>
      <c r="I13247" s="10">
        <f t="shared" si="619"/>
        <v>0.11859969132665477</v>
      </c>
      <c r="J13247" t="str">
        <f>_xlfn.XLOOKUP(A13247,Product_Details!$A:$A,Product_Details!$G:$G,"mens")</f>
        <v>Womens</v>
      </c>
      <c r="K13247">
        <f t="shared" si="620"/>
        <v>1883.75</v>
      </c>
    </row>
    <row r="13248" spans="1:11" ht="15">
      <c r="A13248" t="s">
        <v>29</v>
      </c>
      <c r="B13248">
        <v>3</v>
      </c>
      <c r="C13248">
        <v>16</v>
      </c>
      <c r="D13248" t="s">
        <v>33</v>
      </c>
      <c r="E13248" t="s">
        <v>2084</v>
      </c>
      <c r="F13248" s="1">
        <v>3.1145833333333338E-3</v>
      </c>
      <c r="G13248">
        <f>_xlfn.XLOOKUP($A13248,Product_pricing!$B:$B,Product_pricing!$C:$C)</f>
        <v>10</v>
      </c>
      <c r="H13248">
        <f t="shared" si="618"/>
        <v>25.2</v>
      </c>
      <c r="I13248" s="10">
        <f t="shared" si="619"/>
        <v>2.2237442123747769E-2</v>
      </c>
      <c r="J13248" t="str">
        <f>_xlfn.XLOOKUP(A13248,Product_Details!$A:$A,Product_Details!$G:$G,"mens")</f>
        <v>Womens</v>
      </c>
      <c r="K13248">
        <f t="shared" si="620"/>
        <v>1883.75</v>
      </c>
    </row>
    <row r="13249" spans="1:11" ht="15">
      <c r="A13249" t="s">
        <v>38</v>
      </c>
      <c r="B13249">
        <v>1</v>
      </c>
      <c r="C13249">
        <v>16</v>
      </c>
      <c r="D13249" t="s">
        <v>33</v>
      </c>
      <c r="E13249" t="s">
        <v>2084</v>
      </c>
      <c r="F13249" s="1">
        <v>3.1145833333333338E-3</v>
      </c>
      <c r="G13249">
        <f>_xlfn.XLOOKUP($A13249,Product_pricing!$B:$B,Product_pricing!$C:$C)</f>
        <v>54</v>
      </c>
      <c r="H13249">
        <f t="shared" si="618"/>
        <v>45.36</v>
      </c>
      <c r="I13249" s="10">
        <f t="shared" si="619"/>
        <v>4.0027395822745983E-2</v>
      </c>
      <c r="J13249" t="str">
        <f>_xlfn.XLOOKUP(A13249,Product_Details!$A:$A,Product_Details!$G:$G,"mens")</f>
        <v>Womens</v>
      </c>
      <c r="K13249">
        <f t="shared" si="620"/>
        <v>1883.75</v>
      </c>
    </row>
    <row r="13250" spans="1:11" ht="15">
      <c r="A13250" t="s">
        <v>25</v>
      </c>
      <c r="B13250">
        <v>3</v>
      </c>
      <c r="C13250">
        <v>16</v>
      </c>
      <c r="D13250" t="s">
        <v>33</v>
      </c>
      <c r="E13250" t="s">
        <v>2084</v>
      </c>
      <c r="F13250" s="1">
        <v>3.1145833333333338E-3</v>
      </c>
      <c r="G13250">
        <f>_xlfn.XLOOKUP($A13250,Product_pricing!$B:$B,Product_pricing!$C:$C)</f>
        <v>40</v>
      </c>
      <c r="H13250">
        <f t="shared" si="618"/>
        <v>100.8</v>
      </c>
      <c r="I13250" s="10">
        <f t="shared" si="619"/>
        <v>8.8949768494991074E-2</v>
      </c>
      <c r="J13250" t="str">
        <f>_xlfn.XLOOKUP(A13250,Product_Details!$A:$A,Product_Details!$G:$G,"mens")</f>
        <v>Mens</v>
      </c>
      <c r="K13250">
        <f t="shared" si="620"/>
        <v>2520</v>
      </c>
    </row>
    <row r="13251" spans="1:11" ht="15">
      <c r="A13251" t="s">
        <v>31</v>
      </c>
      <c r="B13251">
        <v>1</v>
      </c>
      <c r="C13251">
        <v>16</v>
      </c>
      <c r="D13251" t="s">
        <v>33</v>
      </c>
      <c r="E13251" t="s">
        <v>2084</v>
      </c>
      <c r="F13251" s="1">
        <v>3.1145833333333338E-3</v>
      </c>
      <c r="G13251">
        <f>_xlfn.XLOOKUP($A13251,Product_pricing!$B:$B,Product_pricing!$C:$C)</f>
        <v>57</v>
      </c>
      <c r="H13251">
        <f t="shared" ref="H13251:H13314" si="621">B13251*G13251*(1-C13251/100)</f>
        <v>47.879999999999995</v>
      </c>
      <c r="I13251" s="10">
        <f t="shared" ref="I13251:I13314" si="622">(H13251/SUM($H:$H))*1000</f>
        <v>4.225114003512076E-2</v>
      </c>
      <c r="J13251" t="str">
        <f>_xlfn.XLOOKUP(A13251,Product_Details!$A:$A,Product_Details!$G:$G,"mens")</f>
        <v>Mens</v>
      </c>
      <c r="K13251">
        <f t="shared" ref="K13251:K13314" si="623">COUNTIFS($J:$J, J13251) / COUNTIFS($J:$J, J13251, $E:$E, E13251)</f>
        <v>2520</v>
      </c>
    </row>
    <row r="13252" spans="1:11" ht="15">
      <c r="A13252" t="s">
        <v>27</v>
      </c>
      <c r="B13252">
        <v>3</v>
      </c>
      <c r="C13252">
        <v>16</v>
      </c>
      <c r="D13252" t="s">
        <v>33</v>
      </c>
      <c r="E13252" t="s">
        <v>2084</v>
      </c>
      <c r="F13252" s="1">
        <v>3.1145833333333338E-3</v>
      </c>
      <c r="G13252">
        <f>_xlfn.XLOOKUP($A13252,Product_pricing!$B:$B,Product_pricing!$C:$C)</f>
        <v>29</v>
      </c>
      <c r="H13252">
        <f t="shared" si="621"/>
        <v>73.08</v>
      </c>
      <c r="I13252" s="10">
        <f t="shared" si="622"/>
        <v>6.4488582158868532E-2</v>
      </c>
      <c r="J13252" t="str">
        <f>_xlfn.XLOOKUP(A13252,Product_Details!$A:$A,Product_Details!$G:$G,"mens")</f>
        <v>Mens</v>
      </c>
      <c r="K13252">
        <f t="shared" si="623"/>
        <v>2520</v>
      </c>
    </row>
    <row r="13253" spans="1:11" ht="15">
      <c r="A13253" t="s">
        <v>35</v>
      </c>
      <c r="B13253">
        <v>1</v>
      </c>
      <c r="C13253">
        <v>13</v>
      </c>
      <c r="D13253" t="s">
        <v>23</v>
      </c>
      <c r="E13253" t="s">
        <v>2085</v>
      </c>
      <c r="F13253" s="1">
        <v>4.1553240740740745E-2</v>
      </c>
      <c r="G13253">
        <f>_xlfn.XLOOKUP($A13253,Product_pricing!$B:$B,Product_pricing!$C:$C)</f>
        <v>32</v>
      </c>
      <c r="H13253">
        <f t="shared" si="621"/>
        <v>27.84</v>
      </c>
      <c r="I13253" s="10">
        <f t="shared" si="622"/>
        <v>2.4567078917664204E-2</v>
      </c>
      <c r="J13253" t="str">
        <f>_xlfn.XLOOKUP(A13253,Product_Details!$A:$A,Product_Details!$G:$G,"mens")</f>
        <v>Womens</v>
      </c>
      <c r="K13253">
        <f t="shared" si="623"/>
        <v>1883.75</v>
      </c>
    </row>
    <row r="13254" spans="1:11" ht="15">
      <c r="A13254" t="s">
        <v>29</v>
      </c>
      <c r="B13254">
        <v>4</v>
      </c>
      <c r="C13254">
        <v>13</v>
      </c>
      <c r="D13254" t="s">
        <v>23</v>
      </c>
      <c r="E13254" t="s">
        <v>2085</v>
      </c>
      <c r="F13254" s="1">
        <v>4.1553240740740745E-2</v>
      </c>
      <c r="G13254">
        <f>_xlfn.XLOOKUP($A13254,Product_pricing!$B:$B,Product_pricing!$C:$C)</f>
        <v>10</v>
      </c>
      <c r="H13254">
        <f t="shared" si="621"/>
        <v>34.799999999999997</v>
      </c>
      <c r="I13254" s="10">
        <f t="shared" si="622"/>
        <v>3.0708848647080247E-2</v>
      </c>
      <c r="J13254" t="str">
        <f>_xlfn.XLOOKUP(A13254,Product_Details!$A:$A,Product_Details!$G:$G,"mens")</f>
        <v>Womens</v>
      </c>
      <c r="K13254">
        <f t="shared" si="623"/>
        <v>1883.75</v>
      </c>
    </row>
    <row r="13255" spans="1:11" ht="15">
      <c r="A13255" t="s">
        <v>30</v>
      </c>
      <c r="B13255">
        <v>2</v>
      </c>
      <c r="C13255">
        <v>13</v>
      </c>
      <c r="D13255" t="s">
        <v>23</v>
      </c>
      <c r="E13255" t="s">
        <v>2085</v>
      </c>
      <c r="F13255" s="1">
        <v>4.1553240740740745E-2</v>
      </c>
      <c r="G13255">
        <f>_xlfn.XLOOKUP($A13255,Product_pricing!$B:$B,Product_pricing!$C:$C)</f>
        <v>19</v>
      </c>
      <c r="H13255">
        <f t="shared" si="621"/>
        <v>33.06</v>
      </c>
      <c r="I13255" s="10">
        <f t="shared" si="622"/>
        <v>2.9173406214726239E-2</v>
      </c>
      <c r="J13255" t="str">
        <f>_xlfn.XLOOKUP(A13255,Product_Details!$A:$A,Product_Details!$G:$G,"mens")</f>
        <v>Womens</v>
      </c>
      <c r="K13255">
        <f t="shared" si="623"/>
        <v>1883.75</v>
      </c>
    </row>
    <row r="13256" spans="1:11" ht="15">
      <c r="A13256" t="s">
        <v>38</v>
      </c>
      <c r="B13256">
        <v>4</v>
      </c>
      <c r="C13256">
        <v>13</v>
      </c>
      <c r="D13256" t="s">
        <v>23</v>
      </c>
      <c r="E13256" t="s">
        <v>2085</v>
      </c>
      <c r="F13256" s="1">
        <v>4.1553240740740745E-2</v>
      </c>
      <c r="G13256">
        <f>_xlfn.XLOOKUP($A13256,Product_pricing!$B:$B,Product_pricing!$C:$C)</f>
        <v>54</v>
      </c>
      <c r="H13256">
        <f t="shared" si="621"/>
        <v>187.92</v>
      </c>
      <c r="I13256" s="10">
        <f t="shared" si="622"/>
        <v>0.16582778269423334</v>
      </c>
      <c r="J13256" t="str">
        <f>_xlfn.XLOOKUP(A13256,Product_Details!$A:$A,Product_Details!$G:$G,"mens")</f>
        <v>Womens</v>
      </c>
      <c r="K13256">
        <f t="shared" si="623"/>
        <v>1883.75</v>
      </c>
    </row>
    <row r="13257" spans="1:11" ht="15">
      <c r="A13257" t="s">
        <v>31</v>
      </c>
      <c r="B13257">
        <v>1</v>
      </c>
      <c r="C13257">
        <v>13</v>
      </c>
      <c r="D13257" t="s">
        <v>23</v>
      </c>
      <c r="E13257" t="s">
        <v>2085</v>
      </c>
      <c r="F13257" s="1">
        <v>4.1553240740740745E-2</v>
      </c>
      <c r="G13257">
        <f>_xlfn.XLOOKUP($A13257,Product_pricing!$B:$B,Product_pricing!$C:$C)</f>
        <v>57</v>
      </c>
      <c r="H13257">
        <f t="shared" si="621"/>
        <v>49.589999999999996</v>
      </c>
      <c r="I13257" s="10">
        <f t="shared" si="622"/>
        <v>4.3760109322089354E-2</v>
      </c>
      <c r="J13257" t="str">
        <f>_xlfn.XLOOKUP(A13257,Product_Details!$A:$A,Product_Details!$G:$G,"mens")</f>
        <v>Mens</v>
      </c>
      <c r="K13257">
        <f t="shared" si="623"/>
        <v>3780</v>
      </c>
    </row>
    <row r="13258" spans="1:11" ht="15">
      <c r="A13258" t="s">
        <v>27</v>
      </c>
      <c r="B13258">
        <v>4</v>
      </c>
      <c r="C13258">
        <v>13</v>
      </c>
      <c r="D13258" t="s">
        <v>23</v>
      </c>
      <c r="E13258" t="s">
        <v>2085</v>
      </c>
      <c r="F13258" s="1">
        <v>4.1553240740740745E-2</v>
      </c>
      <c r="G13258">
        <f>_xlfn.XLOOKUP($A13258,Product_pricing!$B:$B,Product_pricing!$C:$C)</f>
        <v>29</v>
      </c>
      <c r="H13258">
        <f t="shared" si="621"/>
        <v>100.92</v>
      </c>
      <c r="I13258" s="10">
        <f t="shared" si="622"/>
        <v>8.9055661076532733E-2</v>
      </c>
      <c r="J13258" t="str">
        <f>_xlfn.XLOOKUP(A13258,Product_Details!$A:$A,Product_Details!$G:$G,"mens")</f>
        <v>Mens</v>
      </c>
      <c r="K13258">
        <f t="shared" si="623"/>
        <v>3780</v>
      </c>
    </row>
    <row r="13259" spans="1:11" ht="15">
      <c r="A13259" t="s">
        <v>22</v>
      </c>
      <c r="B13259">
        <v>1</v>
      </c>
      <c r="C13259">
        <v>2</v>
      </c>
      <c r="D13259" t="s">
        <v>23</v>
      </c>
      <c r="E13259" t="s">
        <v>2086</v>
      </c>
      <c r="F13259" s="1">
        <v>9.3379629629629628E-3</v>
      </c>
      <c r="G13259">
        <f>_xlfn.XLOOKUP($A13259,Product_pricing!$B:$B,Product_pricing!$C:$C)</f>
        <v>13</v>
      </c>
      <c r="H13259">
        <f t="shared" si="621"/>
        <v>12.74</v>
      </c>
      <c r="I13259" s="10">
        <f t="shared" si="622"/>
        <v>1.1242262407005816E-2</v>
      </c>
      <c r="J13259" t="str">
        <f>_xlfn.XLOOKUP(A13259,Product_Details!$A:$A,Product_Details!$G:$G,"mens")</f>
        <v>Womens</v>
      </c>
      <c r="K13259">
        <f t="shared" si="623"/>
        <v>2511.6666666666665</v>
      </c>
    </row>
    <row r="13260" spans="1:11" ht="15">
      <c r="A13260" t="s">
        <v>35</v>
      </c>
      <c r="B13260">
        <v>3</v>
      </c>
      <c r="C13260">
        <v>2</v>
      </c>
      <c r="D13260" t="s">
        <v>23</v>
      </c>
      <c r="E13260" t="s">
        <v>2086</v>
      </c>
      <c r="F13260" s="1">
        <v>9.3379629629629628E-3</v>
      </c>
      <c r="G13260">
        <f>_xlfn.XLOOKUP($A13260,Product_pricing!$B:$B,Product_pricing!$C:$C)</f>
        <v>32</v>
      </c>
      <c r="H13260">
        <f t="shared" si="621"/>
        <v>94.08</v>
      </c>
      <c r="I13260" s="10">
        <f t="shared" si="622"/>
        <v>8.3019783928658344E-2</v>
      </c>
      <c r="J13260" t="str">
        <f>_xlfn.XLOOKUP(A13260,Product_Details!$A:$A,Product_Details!$G:$G,"mens")</f>
        <v>Womens</v>
      </c>
      <c r="K13260">
        <f t="shared" si="623"/>
        <v>2511.6666666666665</v>
      </c>
    </row>
    <row r="13261" spans="1:11" ht="15">
      <c r="A13261" t="s">
        <v>38</v>
      </c>
      <c r="B13261">
        <v>5</v>
      </c>
      <c r="C13261">
        <v>2</v>
      </c>
      <c r="D13261" t="s">
        <v>23</v>
      </c>
      <c r="E13261" t="s">
        <v>2086</v>
      </c>
      <c r="F13261" s="1">
        <v>9.3379629629629628E-3</v>
      </c>
      <c r="G13261">
        <f>_xlfn.XLOOKUP($A13261,Product_pricing!$B:$B,Product_pricing!$C:$C)</f>
        <v>54</v>
      </c>
      <c r="H13261">
        <f t="shared" si="621"/>
        <v>264.60000000000002</v>
      </c>
      <c r="I13261" s="10">
        <f t="shared" si="622"/>
        <v>0.23349314229935159</v>
      </c>
      <c r="J13261" t="str">
        <f>_xlfn.XLOOKUP(A13261,Product_Details!$A:$A,Product_Details!$G:$G,"mens")</f>
        <v>Womens</v>
      </c>
      <c r="K13261">
        <f t="shared" si="623"/>
        <v>2511.6666666666665</v>
      </c>
    </row>
    <row r="13262" spans="1:11" ht="15">
      <c r="A13262" t="s">
        <v>26</v>
      </c>
      <c r="B13262">
        <v>3</v>
      </c>
      <c r="C13262">
        <v>2</v>
      </c>
      <c r="D13262" t="s">
        <v>23</v>
      </c>
      <c r="E13262" t="s">
        <v>2086</v>
      </c>
      <c r="F13262" s="1">
        <v>9.3379629629629628E-3</v>
      </c>
      <c r="G13262">
        <f>_xlfn.XLOOKUP($A13262,Product_pricing!$B:$B,Product_pricing!$C:$C)</f>
        <v>17</v>
      </c>
      <c r="H13262">
        <f t="shared" si="621"/>
        <v>49.98</v>
      </c>
      <c r="I13262" s="10">
        <f t="shared" si="622"/>
        <v>4.410426021209974E-2</v>
      </c>
      <c r="J13262" t="str">
        <f>_xlfn.XLOOKUP(A13262,Product_Details!$A:$A,Product_Details!$G:$G,"mens")</f>
        <v>Mens</v>
      </c>
      <c r="K13262">
        <f t="shared" si="623"/>
        <v>3780</v>
      </c>
    </row>
    <row r="13263" spans="1:11" ht="15">
      <c r="A13263" t="s">
        <v>27</v>
      </c>
      <c r="B13263">
        <v>2</v>
      </c>
      <c r="C13263">
        <v>2</v>
      </c>
      <c r="D13263" t="s">
        <v>23</v>
      </c>
      <c r="E13263" t="s">
        <v>2086</v>
      </c>
      <c r="F13263" s="1">
        <v>9.3379629629629628E-3</v>
      </c>
      <c r="G13263">
        <f>_xlfn.XLOOKUP($A13263,Product_pricing!$B:$B,Product_pricing!$C:$C)</f>
        <v>29</v>
      </c>
      <c r="H13263">
        <f t="shared" si="621"/>
        <v>56.839999999999996</v>
      </c>
      <c r="I13263" s="10">
        <f t="shared" si="622"/>
        <v>5.0157786123564412E-2</v>
      </c>
      <c r="J13263" t="str">
        <f>_xlfn.XLOOKUP(A13263,Product_Details!$A:$A,Product_Details!$G:$G,"mens")</f>
        <v>Mens</v>
      </c>
      <c r="K13263">
        <f t="shared" si="623"/>
        <v>3780</v>
      </c>
    </row>
    <row r="13264" spans="1:11" ht="15">
      <c r="A13264" t="s">
        <v>35</v>
      </c>
      <c r="B13264">
        <v>5</v>
      </c>
      <c r="C13264">
        <v>3</v>
      </c>
      <c r="D13264" t="s">
        <v>23</v>
      </c>
      <c r="E13264" t="s">
        <v>2087</v>
      </c>
      <c r="F13264" s="1">
        <v>2.1962962962962962E-2</v>
      </c>
      <c r="G13264">
        <f>_xlfn.XLOOKUP($A13264,Product_pricing!$B:$B,Product_pricing!$C:$C)</f>
        <v>32</v>
      </c>
      <c r="H13264">
        <f t="shared" si="621"/>
        <v>155.19999999999999</v>
      </c>
      <c r="I13264" s="10">
        <f t="shared" si="622"/>
        <v>0.1369544054605418</v>
      </c>
      <c r="J13264" t="str">
        <f>_xlfn.XLOOKUP(A13264,Product_Details!$A:$A,Product_Details!$G:$G,"mens")</f>
        <v>Womens</v>
      </c>
      <c r="K13264">
        <f t="shared" si="623"/>
        <v>1507</v>
      </c>
    </row>
    <row r="13265" spans="1:11" ht="15">
      <c r="A13265" t="s">
        <v>29</v>
      </c>
      <c r="B13265">
        <v>3</v>
      </c>
      <c r="C13265">
        <v>3</v>
      </c>
      <c r="D13265" t="s">
        <v>23</v>
      </c>
      <c r="E13265" t="s">
        <v>2087</v>
      </c>
      <c r="F13265" s="1">
        <v>2.1962962962962962E-2</v>
      </c>
      <c r="G13265">
        <f>_xlfn.XLOOKUP($A13265,Product_pricing!$B:$B,Product_pricing!$C:$C)</f>
        <v>10</v>
      </c>
      <c r="H13265">
        <f t="shared" si="621"/>
        <v>29.099999999999998</v>
      </c>
      <c r="I13265" s="10">
        <f t="shared" si="622"/>
        <v>2.5678951023851589E-2</v>
      </c>
      <c r="J13265" t="str">
        <f>_xlfn.XLOOKUP(A13265,Product_Details!$A:$A,Product_Details!$G:$G,"mens")</f>
        <v>Womens</v>
      </c>
      <c r="K13265">
        <f t="shared" si="623"/>
        <v>1507</v>
      </c>
    </row>
    <row r="13266" spans="1:11" ht="15">
      <c r="A13266" t="s">
        <v>36</v>
      </c>
      <c r="B13266">
        <v>3</v>
      </c>
      <c r="C13266">
        <v>3</v>
      </c>
      <c r="D13266" t="s">
        <v>23</v>
      </c>
      <c r="E13266" t="s">
        <v>2087</v>
      </c>
      <c r="F13266" s="1">
        <v>2.1962962962962962E-2</v>
      </c>
      <c r="G13266">
        <f>_xlfn.XLOOKUP($A13266,Product_pricing!$B:$B,Product_pricing!$C:$C)</f>
        <v>23</v>
      </c>
      <c r="H13266">
        <f t="shared" si="621"/>
        <v>66.929999999999993</v>
      </c>
      <c r="I13266" s="10">
        <f t="shared" si="622"/>
        <v>5.9061587354858655E-2</v>
      </c>
      <c r="J13266" t="str">
        <f>_xlfn.XLOOKUP(A13266,Product_Details!$A:$A,Product_Details!$G:$G,"mens")</f>
        <v>Womens</v>
      </c>
      <c r="K13266">
        <f t="shared" si="623"/>
        <v>1507</v>
      </c>
    </row>
    <row r="13267" spans="1:11" ht="15">
      <c r="A13267" t="s">
        <v>30</v>
      </c>
      <c r="B13267">
        <v>4</v>
      </c>
      <c r="C13267">
        <v>3</v>
      </c>
      <c r="D13267" t="s">
        <v>23</v>
      </c>
      <c r="E13267" t="s">
        <v>2087</v>
      </c>
      <c r="F13267" s="1">
        <v>2.1962962962962962E-2</v>
      </c>
      <c r="G13267">
        <f>_xlfn.XLOOKUP($A13267,Product_pricing!$B:$B,Product_pricing!$C:$C)</f>
        <v>19</v>
      </c>
      <c r="H13267">
        <f t="shared" si="621"/>
        <v>73.72</v>
      </c>
      <c r="I13267" s="10">
        <f t="shared" si="622"/>
        <v>6.5053342593757363E-2</v>
      </c>
      <c r="J13267" t="str">
        <f>_xlfn.XLOOKUP(A13267,Product_Details!$A:$A,Product_Details!$G:$G,"mens")</f>
        <v>Womens</v>
      </c>
      <c r="K13267">
        <f t="shared" si="623"/>
        <v>1507</v>
      </c>
    </row>
    <row r="13268" spans="1:11" ht="15">
      <c r="A13268" t="s">
        <v>38</v>
      </c>
      <c r="B13268">
        <v>4</v>
      </c>
      <c r="C13268">
        <v>3</v>
      </c>
      <c r="D13268" t="s">
        <v>23</v>
      </c>
      <c r="E13268" t="s">
        <v>2087</v>
      </c>
      <c r="F13268" s="1">
        <v>2.1962962962962962E-2</v>
      </c>
      <c r="G13268">
        <f>_xlfn.XLOOKUP($A13268,Product_pricing!$B:$B,Product_pricing!$C:$C)</f>
        <v>54</v>
      </c>
      <c r="H13268">
        <f t="shared" si="621"/>
        <v>209.51999999999998</v>
      </c>
      <c r="I13268" s="10">
        <f t="shared" si="622"/>
        <v>0.18488844737173143</v>
      </c>
      <c r="J13268" t="str">
        <f>_xlfn.XLOOKUP(A13268,Product_Details!$A:$A,Product_Details!$G:$G,"mens")</f>
        <v>Womens</v>
      </c>
      <c r="K13268">
        <f t="shared" si="623"/>
        <v>1507</v>
      </c>
    </row>
    <row r="13269" spans="1:11" ht="15">
      <c r="A13269" t="s">
        <v>32</v>
      </c>
      <c r="B13269">
        <v>3</v>
      </c>
      <c r="C13269">
        <v>3</v>
      </c>
      <c r="D13269" t="s">
        <v>23</v>
      </c>
      <c r="E13269" t="s">
        <v>2087</v>
      </c>
      <c r="F13269" s="1">
        <v>2.1962962962962962E-2</v>
      </c>
      <c r="G13269">
        <f>_xlfn.XLOOKUP($A13269,Product_pricing!$B:$B,Product_pricing!$C:$C)</f>
        <v>36</v>
      </c>
      <c r="H13269">
        <f t="shared" si="621"/>
        <v>104.75999999999999</v>
      </c>
      <c r="I13269" s="10">
        <f t="shared" si="622"/>
        <v>9.2444223685865717E-2</v>
      </c>
      <c r="J13269" t="str">
        <f>_xlfn.XLOOKUP(A13269,Product_Details!$A:$A,Product_Details!$G:$G,"mens")</f>
        <v>Mens</v>
      </c>
      <c r="K13269">
        <f t="shared" si="623"/>
        <v>3780</v>
      </c>
    </row>
    <row r="13270" spans="1:11" ht="15">
      <c r="A13270" t="s">
        <v>26</v>
      </c>
      <c r="B13270">
        <v>4</v>
      </c>
      <c r="C13270">
        <v>3</v>
      </c>
      <c r="D13270" t="s">
        <v>23</v>
      </c>
      <c r="E13270" t="s">
        <v>2087</v>
      </c>
      <c r="F13270" s="1">
        <v>2.1962962962962962E-2</v>
      </c>
      <c r="G13270">
        <f>_xlfn.XLOOKUP($A13270,Product_pricing!$B:$B,Product_pricing!$C:$C)</f>
        <v>17</v>
      </c>
      <c r="H13270">
        <f t="shared" si="621"/>
        <v>65.959999999999994</v>
      </c>
      <c r="I13270" s="10">
        <f t="shared" si="622"/>
        <v>5.820562232073026E-2</v>
      </c>
      <c r="J13270" t="str">
        <f>_xlfn.XLOOKUP(A13270,Product_Details!$A:$A,Product_Details!$G:$G,"mens")</f>
        <v>Mens</v>
      </c>
      <c r="K13270">
        <f t="shared" si="623"/>
        <v>3780</v>
      </c>
    </row>
    <row r="13271" spans="1:11" ht="15">
      <c r="A13271" t="s">
        <v>22</v>
      </c>
      <c r="B13271">
        <v>4</v>
      </c>
      <c r="C13271">
        <v>1</v>
      </c>
      <c r="D13271" t="s">
        <v>23</v>
      </c>
      <c r="E13271" t="s">
        <v>2088</v>
      </c>
      <c r="F13271" s="1">
        <v>7.4212962962962974E-3</v>
      </c>
      <c r="G13271">
        <f>_xlfn.XLOOKUP($A13271,Product_pricing!$B:$B,Product_pricing!$C:$C)</f>
        <v>13</v>
      </c>
      <c r="H13271">
        <f t="shared" si="621"/>
        <v>51.48</v>
      </c>
      <c r="I13271" s="10">
        <f t="shared" si="622"/>
        <v>4.5427917481370442E-2</v>
      </c>
      <c r="J13271" t="str">
        <f>_xlfn.XLOOKUP(A13271,Product_Details!$A:$A,Product_Details!$G:$G,"mens")</f>
        <v>Womens</v>
      </c>
      <c r="K13271">
        <f t="shared" si="623"/>
        <v>1507</v>
      </c>
    </row>
    <row r="13272" spans="1:11" ht="15">
      <c r="A13272" t="s">
        <v>35</v>
      </c>
      <c r="B13272">
        <v>2</v>
      </c>
      <c r="C13272">
        <v>1</v>
      </c>
      <c r="D13272" t="s">
        <v>23</v>
      </c>
      <c r="E13272" t="s">
        <v>2088</v>
      </c>
      <c r="F13272" s="1">
        <v>7.4212962962962974E-3</v>
      </c>
      <c r="G13272">
        <f>_xlfn.XLOOKUP($A13272,Product_pricing!$B:$B,Product_pricing!$C:$C)</f>
        <v>32</v>
      </c>
      <c r="H13272">
        <f t="shared" si="621"/>
        <v>63.36</v>
      </c>
      <c r="I13272" s="10">
        <f t="shared" si="622"/>
        <v>5.5911283053994384E-2</v>
      </c>
      <c r="J13272" t="str">
        <f>_xlfn.XLOOKUP(A13272,Product_Details!$A:$A,Product_Details!$G:$G,"mens")</f>
        <v>Womens</v>
      </c>
      <c r="K13272">
        <f t="shared" si="623"/>
        <v>1507</v>
      </c>
    </row>
    <row r="13273" spans="1:11" ht="15">
      <c r="A13273" t="s">
        <v>29</v>
      </c>
      <c r="B13273">
        <v>4</v>
      </c>
      <c r="C13273">
        <v>1</v>
      </c>
      <c r="D13273" t="s">
        <v>23</v>
      </c>
      <c r="E13273" t="s">
        <v>2088</v>
      </c>
      <c r="F13273" s="1">
        <v>7.4212962962962974E-3</v>
      </c>
      <c r="G13273">
        <f>_xlfn.XLOOKUP($A13273,Product_pricing!$B:$B,Product_pricing!$C:$C)</f>
        <v>10</v>
      </c>
      <c r="H13273">
        <f t="shared" si="621"/>
        <v>39.6</v>
      </c>
      <c r="I13273" s="10">
        <f t="shared" si="622"/>
        <v>3.4944551908746499E-2</v>
      </c>
      <c r="J13273" t="str">
        <f>_xlfn.XLOOKUP(A13273,Product_Details!$A:$A,Product_Details!$G:$G,"mens")</f>
        <v>Womens</v>
      </c>
      <c r="K13273">
        <f t="shared" si="623"/>
        <v>1507</v>
      </c>
    </row>
    <row r="13274" spans="1:11" ht="15">
      <c r="A13274" t="s">
        <v>30</v>
      </c>
      <c r="B13274">
        <v>2</v>
      </c>
      <c r="C13274">
        <v>1</v>
      </c>
      <c r="D13274" t="s">
        <v>23</v>
      </c>
      <c r="E13274" t="s">
        <v>2088</v>
      </c>
      <c r="F13274" s="1">
        <v>7.4212962962962974E-3</v>
      </c>
      <c r="G13274">
        <f>_xlfn.XLOOKUP($A13274,Product_pricing!$B:$B,Product_pricing!$C:$C)</f>
        <v>19</v>
      </c>
      <c r="H13274">
        <f t="shared" si="621"/>
        <v>37.619999999999997</v>
      </c>
      <c r="I13274" s="10">
        <f t="shared" si="622"/>
        <v>3.3197324313309164E-2</v>
      </c>
      <c r="J13274" t="str">
        <f>_xlfn.XLOOKUP(A13274,Product_Details!$A:$A,Product_Details!$G:$G,"mens")</f>
        <v>Womens</v>
      </c>
      <c r="K13274">
        <f t="shared" si="623"/>
        <v>1507</v>
      </c>
    </row>
    <row r="13275" spans="1:11" ht="15">
      <c r="A13275" t="s">
        <v>38</v>
      </c>
      <c r="B13275">
        <v>5</v>
      </c>
      <c r="C13275">
        <v>1</v>
      </c>
      <c r="D13275" t="s">
        <v>23</v>
      </c>
      <c r="E13275" t="s">
        <v>2088</v>
      </c>
      <c r="F13275" s="1">
        <v>7.4212962962962974E-3</v>
      </c>
      <c r="G13275">
        <f>_xlfn.XLOOKUP($A13275,Product_pricing!$B:$B,Product_pricing!$C:$C)</f>
        <v>54</v>
      </c>
      <c r="H13275">
        <f t="shared" si="621"/>
        <v>267.3</v>
      </c>
      <c r="I13275" s="10">
        <f t="shared" si="622"/>
        <v>0.23587572538403884</v>
      </c>
      <c r="J13275" t="str">
        <f>_xlfn.XLOOKUP(A13275,Product_Details!$A:$A,Product_Details!$G:$G,"mens")</f>
        <v>Womens</v>
      </c>
      <c r="K13275">
        <f t="shared" si="623"/>
        <v>1507</v>
      </c>
    </row>
    <row r="13276" spans="1:11" ht="15">
      <c r="A13276" t="s">
        <v>25</v>
      </c>
      <c r="B13276">
        <v>4</v>
      </c>
      <c r="C13276">
        <v>1</v>
      </c>
      <c r="D13276" t="s">
        <v>23</v>
      </c>
      <c r="E13276" t="s">
        <v>2088</v>
      </c>
      <c r="F13276" s="1">
        <v>7.4212962962962974E-3</v>
      </c>
      <c r="G13276">
        <f>_xlfn.XLOOKUP($A13276,Product_pricing!$B:$B,Product_pricing!$C:$C)</f>
        <v>40</v>
      </c>
      <c r="H13276">
        <f t="shared" si="621"/>
        <v>158.4</v>
      </c>
      <c r="I13276" s="10">
        <f t="shared" si="622"/>
        <v>0.139778207634986</v>
      </c>
      <c r="J13276" t="str">
        <f>_xlfn.XLOOKUP(A13276,Product_Details!$A:$A,Product_Details!$G:$G,"mens")</f>
        <v>Mens</v>
      </c>
      <c r="K13276">
        <f t="shared" si="623"/>
        <v>2520</v>
      </c>
    </row>
    <row r="13277" spans="1:11" ht="15">
      <c r="A13277" t="s">
        <v>32</v>
      </c>
      <c r="B13277">
        <v>4</v>
      </c>
      <c r="C13277">
        <v>1</v>
      </c>
      <c r="D13277" t="s">
        <v>23</v>
      </c>
      <c r="E13277" t="s">
        <v>2088</v>
      </c>
      <c r="F13277" s="1">
        <v>7.4212962962962974E-3</v>
      </c>
      <c r="G13277">
        <f>_xlfn.XLOOKUP($A13277,Product_pricing!$B:$B,Product_pricing!$C:$C)</f>
        <v>36</v>
      </c>
      <c r="H13277">
        <f t="shared" si="621"/>
        <v>142.56</v>
      </c>
      <c r="I13277" s="10">
        <f t="shared" si="622"/>
        <v>0.12580038687148737</v>
      </c>
      <c r="J13277" t="str">
        <f>_xlfn.XLOOKUP(A13277,Product_Details!$A:$A,Product_Details!$G:$G,"mens")</f>
        <v>Mens</v>
      </c>
      <c r="K13277">
        <f t="shared" si="623"/>
        <v>2520</v>
      </c>
    </row>
    <row r="13278" spans="1:11" ht="15">
      <c r="A13278" t="s">
        <v>26</v>
      </c>
      <c r="B13278">
        <v>3</v>
      </c>
      <c r="C13278">
        <v>1</v>
      </c>
      <c r="D13278" t="s">
        <v>23</v>
      </c>
      <c r="E13278" t="s">
        <v>2088</v>
      </c>
      <c r="F13278" s="1">
        <v>7.4212962962962974E-3</v>
      </c>
      <c r="G13278">
        <f>_xlfn.XLOOKUP($A13278,Product_pricing!$B:$B,Product_pricing!$C:$C)</f>
        <v>17</v>
      </c>
      <c r="H13278">
        <f t="shared" si="621"/>
        <v>50.49</v>
      </c>
      <c r="I13278" s="10">
        <f t="shared" si="622"/>
        <v>4.4554303683651778E-2</v>
      </c>
      <c r="J13278" t="str">
        <f>_xlfn.XLOOKUP(A13278,Product_Details!$A:$A,Product_Details!$G:$G,"mens")</f>
        <v>Mens</v>
      </c>
      <c r="K13278">
        <f t="shared" si="623"/>
        <v>2520</v>
      </c>
    </row>
    <row r="13279" spans="1:11" ht="15">
      <c r="A13279" t="s">
        <v>35</v>
      </c>
      <c r="B13279">
        <v>1</v>
      </c>
      <c r="C13279">
        <v>7</v>
      </c>
      <c r="D13279" t="s">
        <v>23</v>
      </c>
      <c r="E13279" t="s">
        <v>2089</v>
      </c>
      <c r="F13279" s="1">
        <v>3.3450231481481484E-2</v>
      </c>
      <c r="G13279">
        <f>_xlfn.XLOOKUP($A13279,Product_pricing!$B:$B,Product_pricing!$C:$C)</f>
        <v>32</v>
      </c>
      <c r="H13279">
        <f t="shared" si="621"/>
        <v>29.759999999999998</v>
      </c>
      <c r="I13279" s="10">
        <f t="shared" si="622"/>
        <v>2.62613602223307E-2</v>
      </c>
      <c r="J13279" t="str">
        <f>_xlfn.XLOOKUP(A13279,Product_Details!$A:$A,Product_Details!$G:$G,"mens")</f>
        <v>Womens</v>
      </c>
      <c r="K13279">
        <f t="shared" si="623"/>
        <v>1883.75</v>
      </c>
    </row>
    <row r="13280" spans="1:11" ht="15">
      <c r="A13280" t="s">
        <v>36</v>
      </c>
      <c r="B13280">
        <v>1</v>
      </c>
      <c r="C13280">
        <v>7</v>
      </c>
      <c r="D13280" t="s">
        <v>23</v>
      </c>
      <c r="E13280" t="s">
        <v>2089</v>
      </c>
      <c r="F13280" s="1">
        <v>3.3450231481481484E-2</v>
      </c>
      <c r="G13280">
        <f>_xlfn.XLOOKUP($A13280,Product_pricing!$B:$B,Product_pricing!$C:$C)</f>
        <v>23</v>
      </c>
      <c r="H13280">
        <f t="shared" si="621"/>
        <v>21.389999999999997</v>
      </c>
      <c r="I13280" s="10">
        <f t="shared" si="622"/>
        <v>1.8875352659800188E-2</v>
      </c>
      <c r="J13280" t="str">
        <f>_xlfn.XLOOKUP(A13280,Product_Details!$A:$A,Product_Details!$G:$G,"mens")</f>
        <v>Womens</v>
      </c>
      <c r="K13280">
        <f t="shared" si="623"/>
        <v>1883.75</v>
      </c>
    </row>
    <row r="13281" spans="1:11" ht="15">
      <c r="A13281" t="s">
        <v>30</v>
      </c>
      <c r="B13281">
        <v>3</v>
      </c>
      <c r="C13281">
        <v>7</v>
      </c>
      <c r="D13281" t="s">
        <v>23</v>
      </c>
      <c r="E13281" t="s">
        <v>2089</v>
      </c>
      <c r="F13281" s="1">
        <v>3.3450231481481484E-2</v>
      </c>
      <c r="G13281">
        <f>_xlfn.XLOOKUP($A13281,Product_pricing!$B:$B,Product_pricing!$C:$C)</f>
        <v>19</v>
      </c>
      <c r="H13281">
        <f t="shared" si="621"/>
        <v>53.01</v>
      </c>
      <c r="I13281" s="10">
        <f t="shared" si="622"/>
        <v>4.6778047896026555E-2</v>
      </c>
      <c r="J13281" t="str">
        <f>_xlfn.XLOOKUP(A13281,Product_Details!$A:$A,Product_Details!$G:$G,"mens")</f>
        <v>Womens</v>
      </c>
      <c r="K13281">
        <f t="shared" si="623"/>
        <v>1883.75</v>
      </c>
    </row>
    <row r="13282" spans="1:11" ht="15">
      <c r="A13282" t="s">
        <v>38</v>
      </c>
      <c r="B13282">
        <v>1</v>
      </c>
      <c r="C13282">
        <v>7</v>
      </c>
      <c r="D13282" t="s">
        <v>23</v>
      </c>
      <c r="E13282" t="s">
        <v>2089</v>
      </c>
      <c r="F13282" s="1">
        <v>3.3450231481481484E-2</v>
      </c>
      <c r="G13282">
        <f>_xlfn.XLOOKUP($A13282,Product_pricing!$B:$B,Product_pricing!$C:$C)</f>
        <v>54</v>
      </c>
      <c r="H13282">
        <f t="shared" si="621"/>
        <v>50.22</v>
      </c>
      <c r="I13282" s="10">
        <f t="shared" si="622"/>
        <v>4.431604537518305E-2</v>
      </c>
      <c r="J13282" t="str">
        <f>_xlfn.XLOOKUP(A13282,Product_Details!$A:$A,Product_Details!$G:$G,"mens")</f>
        <v>Womens</v>
      </c>
      <c r="K13282">
        <f t="shared" si="623"/>
        <v>1883.75</v>
      </c>
    </row>
    <row r="13283" spans="1:11" ht="15">
      <c r="A13283" t="s">
        <v>41</v>
      </c>
      <c r="B13283">
        <v>2</v>
      </c>
      <c r="C13283">
        <v>7</v>
      </c>
      <c r="D13283" t="s">
        <v>23</v>
      </c>
      <c r="E13283" t="s">
        <v>2089</v>
      </c>
      <c r="F13283" s="1">
        <v>3.3450231481481484E-2</v>
      </c>
      <c r="G13283">
        <f>_xlfn.XLOOKUP($A13283,Product_pricing!$B:$B,Product_pricing!$C:$C)</f>
        <v>10</v>
      </c>
      <c r="H13283">
        <f t="shared" si="621"/>
        <v>18.599999999999998</v>
      </c>
      <c r="I13283" s="10">
        <f t="shared" si="622"/>
        <v>1.6413350138956683E-2</v>
      </c>
      <c r="J13283" t="str">
        <f>_xlfn.XLOOKUP(A13283,Product_Details!$A:$A,Product_Details!$G:$G,"mens")</f>
        <v>Mens</v>
      </c>
      <c r="K13283">
        <f t="shared" si="623"/>
        <v>2520</v>
      </c>
    </row>
    <row r="13284" spans="1:11" ht="15">
      <c r="A13284" t="s">
        <v>31</v>
      </c>
      <c r="B13284">
        <v>2</v>
      </c>
      <c r="C13284">
        <v>7</v>
      </c>
      <c r="D13284" t="s">
        <v>23</v>
      </c>
      <c r="E13284" t="s">
        <v>2089</v>
      </c>
      <c r="F13284" s="1">
        <v>3.3450231481481484E-2</v>
      </c>
      <c r="G13284">
        <f>_xlfn.XLOOKUP($A13284,Product_pricing!$B:$B,Product_pricing!$C:$C)</f>
        <v>57</v>
      </c>
      <c r="H13284">
        <f t="shared" si="621"/>
        <v>106.02</v>
      </c>
      <c r="I13284" s="10">
        <f t="shared" si="622"/>
        <v>9.3556095792053109E-2</v>
      </c>
      <c r="J13284" t="str">
        <f>_xlfn.XLOOKUP(A13284,Product_Details!$A:$A,Product_Details!$G:$G,"mens")</f>
        <v>Mens</v>
      </c>
      <c r="K13284">
        <f t="shared" si="623"/>
        <v>2520</v>
      </c>
    </row>
    <row r="13285" spans="1:11" ht="15">
      <c r="A13285" t="s">
        <v>26</v>
      </c>
      <c r="B13285">
        <v>5</v>
      </c>
      <c r="C13285">
        <v>7</v>
      </c>
      <c r="D13285" t="s">
        <v>23</v>
      </c>
      <c r="E13285" t="s">
        <v>2089</v>
      </c>
      <c r="F13285" s="1">
        <v>3.3450231481481484E-2</v>
      </c>
      <c r="G13285">
        <f>_xlfn.XLOOKUP($A13285,Product_pricing!$B:$B,Product_pricing!$C:$C)</f>
        <v>17</v>
      </c>
      <c r="H13285">
        <f t="shared" si="621"/>
        <v>79.05</v>
      </c>
      <c r="I13285" s="10">
        <f t="shared" si="622"/>
        <v>6.9756738090565915E-2</v>
      </c>
      <c r="J13285" t="str">
        <f>_xlfn.XLOOKUP(A13285,Product_Details!$A:$A,Product_Details!$G:$G,"mens")</f>
        <v>Mens</v>
      </c>
      <c r="K13285">
        <f t="shared" si="623"/>
        <v>2520</v>
      </c>
    </row>
    <row r="13286" spans="1:11" ht="15">
      <c r="A13286" t="s">
        <v>22</v>
      </c>
      <c r="B13286">
        <v>5</v>
      </c>
      <c r="C13286">
        <v>14</v>
      </c>
      <c r="D13286" t="s">
        <v>23</v>
      </c>
      <c r="E13286" t="s">
        <v>2090</v>
      </c>
      <c r="F13286" s="1">
        <v>1.346875E-2</v>
      </c>
      <c r="G13286">
        <f>_xlfn.XLOOKUP($A13286,Product_pricing!$B:$B,Product_pricing!$C:$C)</f>
        <v>13</v>
      </c>
      <c r="H13286">
        <f t="shared" si="621"/>
        <v>55.9</v>
      </c>
      <c r="I13286" s="10">
        <f t="shared" si="622"/>
        <v>4.9328294234821435E-2</v>
      </c>
      <c r="J13286" t="str">
        <f>_xlfn.XLOOKUP(A13286,Product_Details!$A:$A,Product_Details!$G:$G,"mens")</f>
        <v>Womens</v>
      </c>
      <c r="K13286">
        <f t="shared" si="623"/>
        <v>2511.6666666666665</v>
      </c>
    </row>
    <row r="13287" spans="1:11" ht="15">
      <c r="A13287" t="s">
        <v>30</v>
      </c>
      <c r="B13287">
        <v>1</v>
      </c>
      <c r="C13287">
        <v>14</v>
      </c>
      <c r="D13287" t="s">
        <v>23</v>
      </c>
      <c r="E13287" t="s">
        <v>2090</v>
      </c>
      <c r="F13287" s="1">
        <v>1.346875E-2</v>
      </c>
      <c r="G13287">
        <f>_xlfn.XLOOKUP($A13287,Product_pricing!$B:$B,Product_pricing!$C:$C)</f>
        <v>19</v>
      </c>
      <c r="H13287">
        <f t="shared" si="621"/>
        <v>16.34</v>
      </c>
      <c r="I13287" s="10">
        <f t="shared" si="622"/>
        <v>1.4419039853255497E-2</v>
      </c>
      <c r="J13287" t="str">
        <f>_xlfn.XLOOKUP(A13287,Product_Details!$A:$A,Product_Details!$G:$G,"mens")</f>
        <v>Womens</v>
      </c>
      <c r="K13287">
        <f t="shared" si="623"/>
        <v>2511.6666666666665</v>
      </c>
    </row>
    <row r="13288" spans="1:11" ht="15">
      <c r="A13288" t="s">
        <v>38</v>
      </c>
      <c r="B13288">
        <v>3</v>
      </c>
      <c r="C13288">
        <v>14</v>
      </c>
      <c r="D13288" t="s">
        <v>23</v>
      </c>
      <c r="E13288" t="s">
        <v>2090</v>
      </c>
      <c r="F13288" s="1">
        <v>1.346875E-2</v>
      </c>
      <c r="G13288">
        <f>_xlfn.XLOOKUP($A13288,Product_pricing!$B:$B,Product_pricing!$C:$C)</f>
        <v>54</v>
      </c>
      <c r="H13288">
        <f t="shared" si="621"/>
        <v>139.32</v>
      </c>
      <c r="I13288" s="10">
        <f t="shared" si="622"/>
        <v>0.12294128716986265</v>
      </c>
      <c r="J13288" t="str">
        <f>_xlfn.XLOOKUP(A13288,Product_Details!$A:$A,Product_Details!$G:$G,"mens")</f>
        <v>Womens</v>
      </c>
      <c r="K13288">
        <f t="shared" si="623"/>
        <v>2511.6666666666665</v>
      </c>
    </row>
    <row r="13289" spans="1:11" ht="15">
      <c r="A13289" t="s">
        <v>25</v>
      </c>
      <c r="B13289">
        <v>2</v>
      </c>
      <c r="C13289">
        <v>14</v>
      </c>
      <c r="D13289" t="s">
        <v>23</v>
      </c>
      <c r="E13289" t="s">
        <v>2090</v>
      </c>
      <c r="F13289" s="1">
        <v>1.346875E-2</v>
      </c>
      <c r="G13289">
        <f>_xlfn.XLOOKUP($A13289,Product_pricing!$B:$B,Product_pricing!$C:$C)</f>
        <v>40</v>
      </c>
      <c r="H13289">
        <f t="shared" si="621"/>
        <v>68.8</v>
      </c>
      <c r="I13289" s="10">
        <f t="shared" si="622"/>
        <v>6.071174675054946E-2</v>
      </c>
      <c r="J13289" t="str">
        <f>_xlfn.XLOOKUP(A13289,Product_Details!$A:$A,Product_Details!$G:$G,"mens")</f>
        <v>Mens</v>
      </c>
      <c r="K13289">
        <f t="shared" si="623"/>
        <v>1890</v>
      </c>
    </row>
    <row r="13290" spans="1:11" ht="15">
      <c r="A13290" t="s">
        <v>32</v>
      </c>
      <c r="B13290">
        <v>5</v>
      </c>
      <c r="C13290">
        <v>14</v>
      </c>
      <c r="D13290" t="s">
        <v>23</v>
      </c>
      <c r="E13290" t="s">
        <v>2090</v>
      </c>
      <c r="F13290" s="1">
        <v>1.346875E-2</v>
      </c>
      <c r="G13290">
        <f>_xlfn.XLOOKUP($A13290,Product_pricing!$B:$B,Product_pricing!$C:$C)</f>
        <v>36</v>
      </c>
      <c r="H13290">
        <f t="shared" si="621"/>
        <v>154.80000000000001</v>
      </c>
      <c r="I13290" s="10">
        <f t="shared" si="622"/>
        <v>0.1366014301887363</v>
      </c>
      <c r="J13290" t="str">
        <f>_xlfn.XLOOKUP(A13290,Product_Details!$A:$A,Product_Details!$G:$G,"mens")</f>
        <v>Mens</v>
      </c>
      <c r="K13290">
        <f t="shared" si="623"/>
        <v>1890</v>
      </c>
    </row>
    <row r="13291" spans="1:11" ht="15">
      <c r="A13291" t="s">
        <v>26</v>
      </c>
      <c r="B13291">
        <v>3</v>
      </c>
      <c r="C13291">
        <v>14</v>
      </c>
      <c r="D13291" t="s">
        <v>23</v>
      </c>
      <c r="E13291" t="s">
        <v>2090</v>
      </c>
      <c r="F13291" s="1">
        <v>1.346875E-2</v>
      </c>
      <c r="G13291">
        <f>_xlfn.XLOOKUP($A13291,Product_pricing!$B:$B,Product_pricing!$C:$C)</f>
        <v>17</v>
      </c>
      <c r="H13291">
        <f t="shared" si="621"/>
        <v>43.86</v>
      </c>
      <c r="I13291" s="10">
        <f t="shared" si="622"/>
        <v>3.8703738553475288E-2</v>
      </c>
      <c r="J13291" t="str">
        <f>_xlfn.XLOOKUP(A13291,Product_Details!$A:$A,Product_Details!$G:$G,"mens")</f>
        <v>Mens</v>
      </c>
      <c r="K13291">
        <f t="shared" si="623"/>
        <v>1890</v>
      </c>
    </row>
    <row r="13292" spans="1:11" ht="15">
      <c r="A13292" t="s">
        <v>27</v>
      </c>
      <c r="B13292">
        <v>5</v>
      </c>
      <c r="C13292">
        <v>14</v>
      </c>
      <c r="D13292" t="s">
        <v>23</v>
      </c>
      <c r="E13292" t="s">
        <v>2090</v>
      </c>
      <c r="F13292" s="1">
        <v>1.346875E-2</v>
      </c>
      <c r="G13292">
        <f>_xlfn.XLOOKUP($A13292,Product_pricing!$B:$B,Product_pricing!$C:$C)</f>
        <v>29</v>
      </c>
      <c r="H13292">
        <f t="shared" si="621"/>
        <v>124.7</v>
      </c>
      <c r="I13292" s="10">
        <f t="shared" si="622"/>
        <v>0.11004004098537092</v>
      </c>
      <c r="J13292" t="str">
        <f>_xlfn.XLOOKUP(A13292,Product_Details!$A:$A,Product_Details!$G:$G,"mens")</f>
        <v>Mens</v>
      </c>
      <c r="K13292">
        <f t="shared" si="623"/>
        <v>1890</v>
      </c>
    </row>
    <row r="13293" spans="1:11" ht="15">
      <c r="A13293" t="s">
        <v>22</v>
      </c>
      <c r="B13293">
        <v>5</v>
      </c>
      <c r="C13293">
        <v>8</v>
      </c>
      <c r="D13293" t="s">
        <v>23</v>
      </c>
      <c r="E13293" t="s">
        <v>2091</v>
      </c>
      <c r="F13293" s="1">
        <v>1.1613425925925925E-2</v>
      </c>
      <c r="G13293">
        <f>_xlfn.XLOOKUP($A13293,Product_pricing!$B:$B,Product_pricing!$C:$C)</f>
        <v>13</v>
      </c>
      <c r="H13293">
        <f t="shared" si="621"/>
        <v>59.800000000000004</v>
      </c>
      <c r="I13293" s="10">
        <f t="shared" si="622"/>
        <v>5.2769803134925269E-2</v>
      </c>
      <c r="J13293" t="str">
        <f>_xlfn.XLOOKUP(A13293,Product_Details!$A:$A,Product_Details!$G:$G,"mens")</f>
        <v>Womens</v>
      </c>
      <c r="K13293">
        <f t="shared" si="623"/>
        <v>1883.75</v>
      </c>
    </row>
    <row r="13294" spans="1:11" ht="15">
      <c r="A13294" t="s">
        <v>29</v>
      </c>
      <c r="B13294">
        <v>2</v>
      </c>
      <c r="C13294">
        <v>8</v>
      </c>
      <c r="D13294" t="s">
        <v>23</v>
      </c>
      <c r="E13294" t="s">
        <v>2091</v>
      </c>
      <c r="F13294" s="1">
        <v>1.1613425925925925E-2</v>
      </c>
      <c r="G13294">
        <f>_xlfn.XLOOKUP($A13294,Product_pricing!$B:$B,Product_pricing!$C:$C)</f>
        <v>10</v>
      </c>
      <c r="H13294">
        <f t="shared" si="621"/>
        <v>18.400000000000002</v>
      </c>
      <c r="I13294" s="10">
        <f t="shared" si="622"/>
        <v>1.6236862503053926E-2</v>
      </c>
      <c r="J13294" t="str">
        <f>_xlfn.XLOOKUP(A13294,Product_Details!$A:$A,Product_Details!$G:$G,"mens")</f>
        <v>Womens</v>
      </c>
      <c r="K13294">
        <f t="shared" si="623"/>
        <v>1883.75</v>
      </c>
    </row>
    <row r="13295" spans="1:11" ht="15">
      <c r="A13295" t="s">
        <v>36</v>
      </c>
      <c r="B13295">
        <v>5</v>
      </c>
      <c r="C13295">
        <v>8</v>
      </c>
      <c r="D13295" t="s">
        <v>23</v>
      </c>
      <c r="E13295" t="s">
        <v>2091</v>
      </c>
      <c r="F13295" s="1">
        <v>1.1613425925925925E-2</v>
      </c>
      <c r="G13295">
        <f>_xlfn.XLOOKUP($A13295,Product_pricing!$B:$B,Product_pricing!$C:$C)</f>
        <v>23</v>
      </c>
      <c r="H13295">
        <f t="shared" si="621"/>
        <v>105.80000000000001</v>
      </c>
      <c r="I13295" s="10">
        <f t="shared" si="622"/>
        <v>9.3361959392560076E-2</v>
      </c>
      <c r="J13295" t="str">
        <f>_xlfn.XLOOKUP(A13295,Product_Details!$A:$A,Product_Details!$G:$G,"mens")</f>
        <v>Womens</v>
      </c>
      <c r="K13295">
        <f t="shared" si="623"/>
        <v>1883.75</v>
      </c>
    </row>
    <row r="13296" spans="1:11" ht="15">
      <c r="A13296" t="s">
        <v>30</v>
      </c>
      <c r="B13296">
        <v>4</v>
      </c>
      <c r="C13296">
        <v>8</v>
      </c>
      <c r="D13296" t="s">
        <v>23</v>
      </c>
      <c r="E13296" t="s">
        <v>2091</v>
      </c>
      <c r="F13296" s="1">
        <v>1.1613425925925925E-2</v>
      </c>
      <c r="G13296">
        <f>_xlfn.XLOOKUP($A13296,Product_pricing!$B:$B,Product_pricing!$C:$C)</f>
        <v>19</v>
      </c>
      <c r="H13296">
        <f t="shared" si="621"/>
        <v>69.92</v>
      </c>
      <c r="I13296" s="10">
        <f t="shared" si="622"/>
        <v>6.1700077511604917E-2</v>
      </c>
      <c r="J13296" t="str">
        <f>_xlfn.XLOOKUP(A13296,Product_Details!$A:$A,Product_Details!$G:$G,"mens")</f>
        <v>Womens</v>
      </c>
      <c r="K13296">
        <f t="shared" si="623"/>
        <v>1883.75</v>
      </c>
    </row>
    <row r="13297" spans="1:11" ht="15">
      <c r="A13297" t="s">
        <v>25</v>
      </c>
      <c r="B13297">
        <v>2</v>
      </c>
      <c r="C13297">
        <v>8</v>
      </c>
      <c r="D13297" t="s">
        <v>23</v>
      </c>
      <c r="E13297" t="s">
        <v>2091</v>
      </c>
      <c r="F13297" s="1">
        <v>1.1613425925925925E-2</v>
      </c>
      <c r="G13297">
        <f>_xlfn.XLOOKUP($A13297,Product_pricing!$B:$B,Product_pricing!$C:$C)</f>
        <v>40</v>
      </c>
      <c r="H13297">
        <f t="shared" si="621"/>
        <v>73.600000000000009</v>
      </c>
      <c r="I13297" s="10">
        <f t="shared" si="622"/>
        <v>6.4947450012215704E-2</v>
      </c>
      <c r="J13297" t="str">
        <f>_xlfn.XLOOKUP(A13297,Product_Details!$A:$A,Product_Details!$G:$G,"mens")</f>
        <v>Mens</v>
      </c>
      <c r="K13297">
        <f t="shared" si="623"/>
        <v>1890</v>
      </c>
    </row>
    <row r="13298" spans="1:11" ht="15">
      <c r="A13298" t="s">
        <v>31</v>
      </c>
      <c r="B13298">
        <v>4</v>
      </c>
      <c r="C13298">
        <v>8</v>
      </c>
      <c r="D13298" t="s">
        <v>23</v>
      </c>
      <c r="E13298" t="s">
        <v>2091</v>
      </c>
      <c r="F13298" s="1">
        <v>1.1613425925925925E-2</v>
      </c>
      <c r="G13298">
        <f>_xlfn.XLOOKUP($A13298,Product_pricing!$B:$B,Product_pricing!$C:$C)</f>
        <v>57</v>
      </c>
      <c r="H13298">
        <f t="shared" si="621"/>
        <v>209.76000000000002</v>
      </c>
      <c r="I13298" s="10">
        <f t="shared" si="622"/>
        <v>0.18510023253481478</v>
      </c>
      <c r="J13298" t="str">
        <f>_xlfn.XLOOKUP(A13298,Product_Details!$A:$A,Product_Details!$G:$G,"mens")</f>
        <v>Mens</v>
      </c>
      <c r="K13298">
        <f t="shared" si="623"/>
        <v>1890</v>
      </c>
    </row>
    <row r="13299" spans="1:11" ht="15">
      <c r="A13299" t="s">
        <v>32</v>
      </c>
      <c r="B13299">
        <v>3</v>
      </c>
      <c r="C13299">
        <v>8</v>
      </c>
      <c r="D13299" t="s">
        <v>23</v>
      </c>
      <c r="E13299" t="s">
        <v>2091</v>
      </c>
      <c r="F13299" s="1">
        <v>1.1613425925925925E-2</v>
      </c>
      <c r="G13299">
        <f>_xlfn.XLOOKUP($A13299,Product_pricing!$B:$B,Product_pricing!$C:$C)</f>
        <v>36</v>
      </c>
      <c r="H13299">
        <f t="shared" si="621"/>
        <v>99.36</v>
      </c>
      <c r="I13299" s="10">
        <f t="shared" si="622"/>
        <v>8.7679057516491202E-2</v>
      </c>
      <c r="J13299" t="str">
        <f>_xlfn.XLOOKUP(A13299,Product_Details!$A:$A,Product_Details!$G:$G,"mens")</f>
        <v>Mens</v>
      </c>
      <c r="K13299">
        <f t="shared" si="623"/>
        <v>1890</v>
      </c>
    </row>
    <row r="13300" spans="1:11" ht="15">
      <c r="A13300" t="s">
        <v>26</v>
      </c>
      <c r="B13300">
        <v>5</v>
      </c>
      <c r="C13300">
        <v>8</v>
      </c>
      <c r="D13300" t="s">
        <v>23</v>
      </c>
      <c r="E13300" t="s">
        <v>2091</v>
      </c>
      <c r="F13300" s="1">
        <v>1.1613425925925925E-2</v>
      </c>
      <c r="G13300">
        <f>_xlfn.XLOOKUP($A13300,Product_pricing!$B:$B,Product_pricing!$C:$C)</f>
        <v>17</v>
      </c>
      <c r="H13300">
        <f t="shared" si="621"/>
        <v>78.2</v>
      </c>
      <c r="I13300" s="10">
        <f t="shared" si="622"/>
        <v>6.9006665637979192E-2</v>
      </c>
      <c r="J13300" t="str">
        <f>_xlfn.XLOOKUP(A13300,Product_Details!$A:$A,Product_Details!$G:$G,"mens")</f>
        <v>Mens</v>
      </c>
      <c r="K13300">
        <f t="shared" si="623"/>
        <v>1890</v>
      </c>
    </row>
    <row r="13301" spans="1:11" ht="15">
      <c r="A13301" t="s">
        <v>22</v>
      </c>
      <c r="B13301">
        <v>3</v>
      </c>
      <c r="C13301">
        <v>7</v>
      </c>
      <c r="D13301" t="s">
        <v>23</v>
      </c>
      <c r="E13301" t="s">
        <v>2092</v>
      </c>
      <c r="F13301" s="1">
        <v>8.6099537037037047E-3</v>
      </c>
      <c r="G13301">
        <f>_xlfn.XLOOKUP($A13301,Product_pricing!$B:$B,Product_pricing!$C:$C)</f>
        <v>13</v>
      </c>
      <c r="H13301">
        <f t="shared" si="621"/>
        <v>36.269999999999996</v>
      </c>
      <c r="I13301" s="10">
        <f t="shared" si="622"/>
        <v>3.2006032770965531E-2</v>
      </c>
      <c r="J13301" t="str">
        <f>_xlfn.XLOOKUP(A13301,Product_Details!$A:$A,Product_Details!$G:$G,"mens")</f>
        <v>Womens</v>
      </c>
      <c r="K13301">
        <f t="shared" si="623"/>
        <v>1883.75</v>
      </c>
    </row>
    <row r="13302" spans="1:11" ht="15">
      <c r="A13302" t="s">
        <v>29</v>
      </c>
      <c r="B13302">
        <v>4</v>
      </c>
      <c r="C13302">
        <v>7</v>
      </c>
      <c r="D13302" t="s">
        <v>23</v>
      </c>
      <c r="E13302" t="s">
        <v>2092</v>
      </c>
      <c r="F13302" s="1">
        <v>8.6099537037037047E-3</v>
      </c>
      <c r="G13302">
        <f>_xlfn.XLOOKUP($A13302,Product_pricing!$B:$B,Product_pricing!$C:$C)</f>
        <v>10</v>
      </c>
      <c r="H13302">
        <f t="shared" si="621"/>
        <v>37.199999999999996</v>
      </c>
      <c r="I13302" s="10">
        <f t="shared" si="622"/>
        <v>3.2826700277913366E-2</v>
      </c>
      <c r="J13302" t="str">
        <f>_xlfn.XLOOKUP(A13302,Product_Details!$A:$A,Product_Details!$G:$G,"mens")</f>
        <v>Womens</v>
      </c>
      <c r="K13302">
        <f t="shared" si="623"/>
        <v>1883.75</v>
      </c>
    </row>
    <row r="13303" spans="1:11" ht="15">
      <c r="A13303" t="s">
        <v>36</v>
      </c>
      <c r="B13303">
        <v>4</v>
      </c>
      <c r="C13303">
        <v>7</v>
      </c>
      <c r="D13303" t="s">
        <v>23</v>
      </c>
      <c r="E13303" t="s">
        <v>2092</v>
      </c>
      <c r="F13303" s="1">
        <v>8.6099537037037047E-3</v>
      </c>
      <c r="G13303">
        <f>_xlfn.XLOOKUP($A13303,Product_pricing!$B:$B,Product_pricing!$C:$C)</f>
        <v>23</v>
      </c>
      <c r="H13303">
        <f t="shared" si="621"/>
        <v>85.559999999999988</v>
      </c>
      <c r="I13303" s="10">
        <f t="shared" si="622"/>
        <v>7.5501410639200753E-2</v>
      </c>
      <c r="J13303" t="str">
        <f>_xlfn.XLOOKUP(A13303,Product_Details!$A:$A,Product_Details!$G:$G,"mens")</f>
        <v>Womens</v>
      </c>
      <c r="K13303">
        <f t="shared" si="623"/>
        <v>1883.75</v>
      </c>
    </row>
    <row r="13304" spans="1:11" ht="15">
      <c r="A13304" t="s">
        <v>38</v>
      </c>
      <c r="B13304">
        <v>4</v>
      </c>
      <c r="C13304">
        <v>7</v>
      </c>
      <c r="D13304" t="s">
        <v>23</v>
      </c>
      <c r="E13304" t="s">
        <v>2092</v>
      </c>
      <c r="F13304" s="1">
        <v>8.6099537037037047E-3</v>
      </c>
      <c r="G13304">
        <f>_xlfn.XLOOKUP($A13304,Product_pricing!$B:$B,Product_pricing!$C:$C)</f>
        <v>54</v>
      </c>
      <c r="H13304">
        <f t="shared" si="621"/>
        <v>200.88</v>
      </c>
      <c r="I13304" s="10">
        <f t="shared" si="622"/>
        <v>0.1772641815007322</v>
      </c>
      <c r="J13304" t="str">
        <f>_xlfn.XLOOKUP(A13304,Product_Details!$A:$A,Product_Details!$G:$G,"mens")</f>
        <v>Womens</v>
      </c>
      <c r="K13304">
        <f t="shared" si="623"/>
        <v>1883.75</v>
      </c>
    </row>
    <row r="13305" spans="1:11" ht="15">
      <c r="A13305" t="s">
        <v>41</v>
      </c>
      <c r="B13305">
        <v>5</v>
      </c>
      <c r="C13305">
        <v>7</v>
      </c>
      <c r="D13305" t="s">
        <v>23</v>
      </c>
      <c r="E13305" t="s">
        <v>2092</v>
      </c>
      <c r="F13305" s="1">
        <v>8.6099537037037047E-3</v>
      </c>
      <c r="G13305">
        <f>_xlfn.XLOOKUP($A13305,Product_pricing!$B:$B,Product_pricing!$C:$C)</f>
        <v>10</v>
      </c>
      <c r="H13305">
        <f t="shared" si="621"/>
        <v>46.5</v>
      </c>
      <c r="I13305" s="10">
        <f t="shared" si="622"/>
        <v>4.1033375347391716E-2</v>
      </c>
      <c r="J13305" t="str">
        <f>_xlfn.XLOOKUP(A13305,Product_Details!$A:$A,Product_Details!$G:$G,"mens")</f>
        <v>Mens</v>
      </c>
      <c r="K13305">
        <f t="shared" si="623"/>
        <v>3780</v>
      </c>
    </row>
    <row r="13306" spans="1:11" ht="15">
      <c r="A13306" t="s">
        <v>27</v>
      </c>
      <c r="B13306">
        <v>2</v>
      </c>
      <c r="C13306">
        <v>7</v>
      </c>
      <c r="D13306" t="s">
        <v>23</v>
      </c>
      <c r="E13306" t="s">
        <v>2092</v>
      </c>
      <c r="F13306" s="1">
        <v>8.6099537037037047E-3</v>
      </c>
      <c r="G13306">
        <f>_xlfn.XLOOKUP($A13306,Product_pricing!$B:$B,Product_pricing!$C:$C)</f>
        <v>29</v>
      </c>
      <c r="H13306">
        <f t="shared" si="621"/>
        <v>53.94</v>
      </c>
      <c r="I13306" s="10">
        <f t="shared" si="622"/>
        <v>4.759871540297439E-2</v>
      </c>
      <c r="J13306" t="str">
        <f>_xlfn.XLOOKUP(A13306,Product_Details!$A:$A,Product_Details!$G:$G,"mens")</f>
        <v>Mens</v>
      </c>
      <c r="K13306">
        <f t="shared" si="623"/>
        <v>3780</v>
      </c>
    </row>
    <row r="13307" spans="1:11" ht="15">
      <c r="A13307" t="s">
        <v>22</v>
      </c>
      <c r="B13307">
        <v>3</v>
      </c>
      <c r="C13307">
        <v>6</v>
      </c>
      <c r="D13307" t="s">
        <v>23</v>
      </c>
      <c r="E13307" t="s">
        <v>2093</v>
      </c>
      <c r="F13307" s="1">
        <v>3.2829861111111108E-2</v>
      </c>
      <c r="G13307">
        <f>_xlfn.XLOOKUP($A13307,Product_pricing!$B:$B,Product_pricing!$C:$C)</f>
        <v>13</v>
      </c>
      <c r="H13307">
        <f t="shared" si="621"/>
        <v>36.659999999999997</v>
      </c>
      <c r="I13307" s="10">
        <f t="shared" si="622"/>
        <v>3.2350183660975917E-2</v>
      </c>
      <c r="J13307" t="str">
        <f>_xlfn.XLOOKUP(A13307,Product_Details!$A:$A,Product_Details!$G:$G,"mens")</f>
        <v>Womens</v>
      </c>
      <c r="K13307">
        <f t="shared" si="623"/>
        <v>1507</v>
      </c>
    </row>
    <row r="13308" spans="1:11" ht="15">
      <c r="A13308" t="s">
        <v>29</v>
      </c>
      <c r="B13308">
        <v>1</v>
      </c>
      <c r="C13308">
        <v>6</v>
      </c>
      <c r="D13308" t="s">
        <v>23</v>
      </c>
      <c r="E13308" t="s">
        <v>2093</v>
      </c>
      <c r="F13308" s="1">
        <v>3.2829861111111108E-2</v>
      </c>
      <c r="G13308">
        <f>_xlfn.XLOOKUP($A13308,Product_pricing!$B:$B,Product_pricing!$C:$C)</f>
        <v>10</v>
      </c>
      <c r="H13308">
        <f t="shared" si="621"/>
        <v>9.3999999999999986</v>
      </c>
      <c r="I13308" s="10">
        <f t="shared" si="622"/>
        <v>8.2949188874297218E-3</v>
      </c>
      <c r="J13308" t="str">
        <f>_xlfn.XLOOKUP(A13308,Product_Details!$A:$A,Product_Details!$G:$G,"mens")</f>
        <v>Womens</v>
      </c>
      <c r="K13308">
        <f t="shared" si="623"/>
        <v>1507</v>
      </c>
    </row>
    <row r="13309" spans="1:11" ht="15">
      <c r="A13309" t="s">
        <v>36</v>
      </c>
      <c r="B13309">
        <v>2</v>
      </c>
      <c r="C13309">
        <v>6</v>
      </c>
      <c r="D13309" t="s">
        <v>23</v>
      </c>
      <c r="E13309" t="s">
        <v>2093</v>
      </c>
      <c r="F13309" s="1">
        <v>3.2829861111111108E-2</v>
      </c>
      <c r="G13309">
        <f>_xlfn.XLOOKUP($A13309,Product_pricing!$B:$B,Product_pricing!$C:$C)</f>
        <v>23</v>
      </c>
      <c r="H13309">
        <f t="shared" si="621"/>
        <v>43.239999999999995</v>
      </c>
      <c r="I13309" s="10">
        <f t="shared" si="622"/>
        <v>3.815662688217672E-2</v>
      </c>
      <c r="J13309" t="str">
        <f>_xlfn.XLOOKUP(A13309,Product_Details!$A:$A,Product_Details!$G:$G,"mens")</f>
        <v>Womens</v>
      </c>
      <c r="K13309">
        <f t="shared" si="623"/>
        <v>1507</v>
      </c>
    </row>
    <row r="13310" spans="1:11" ht="15">
      <c r="A13310" t="s">
        <v>30</v>
      </c>
      <c r="B13310">
        <v>2</v>
      </c>
      <c r="C13310">
        <v>6</v>
      </c>
      <c r="D13310" t="s">
        <v>23</v>
      </c>
      <c r="E13310" t="s">
        <v>2093</v>
      </c>
      <c r="F13310" s="1">
        <v>3.2829861111111108E-2</v>
      </c>
      <c r="G13310">
        <f>_xlfn.XLOOKUP($A13310,Product_pricing!$B:$B,Product_pricing!$C:$C)</f>
        <v>19</v>
      </c>
      <c r="H13310">
        <f t="shared" si="621"/>
        <v>35.72</v>
      </c>
      <c r="I13310" s="10">
        <f t="shared" si="622"/>
        <v>3.1520691772232948E-2</v>
      </c>
      <c r="J13310" t="str">
        <f>_xlfn.XLOOKUP(A13310,Product_Details!$A:$A,Product_Details!$G:$G,"mens")</f>
        <v>Womens</v>
      </c>
      <c r="K13310">
        <f t="shared" si="623"/>
        <v>1507</v>
      </c>
    </row>
    <row r="13311" spans="1:11" ht="15">
      <c r="A13311" t="s">
        <v>38</v>
      </c>
      <c r="B13311">
        <v>4</v>
      </c>
      <c r="C13311">
        <v>6</v>
      </c>
      <c r="D13311" t="s">
        <v>23</v>
      </c>
      <c r="E13311" t="s">
        <v>2093</v>
      </c>
      <c r="F13311" s="1">
        <v>3.2829861111111108E-2</v>
      </c>
      <c r="G13311">
        <f>_xlfn.XLOOKUP($A13311,Product_pricing!$B:$B,Product_pricing!$C:$C)</f>
        <v>54</v>
      </c>
      <c r="H13311">
        <f t="shared" si="621"/>
        <v>203.04</v>
      </c>
      <c r="I13311" s="10">
        <f t="shared" si="622"/>
        <v>0.17917024796848202</v>
      </c>
      <c r="J13311" t="str">
        <f>_xlfn.XLOOKUP(A13311,Product_Details!$A:$A,Product_Details!$G:$G,"mens")</f>
        <v>Womens</v>
      </c>
      <c r="K13311">
        <f t="shared" si="623"/>
        <v>1507</v>
      </c>
    </row>
    <row r="13312" spans="1:11" ht="15">
      <c r="A13312" t="s">
        <v>32</v>
      </c>
      <c r="B13312">
        <v>1</v>
      </c>
      <c r="C13312">
        <v>6</v>
      </c>
      <c r="D13312" t="s">
        <v>23</v>
      </c>
      <c r="E13312" t="s">
        <v>2093</v>
      </c>
      <c r="F13312" s="1">
        <v>3.2829861111111108E-2</v>
      </c>
      <c r="G13312">
        <f>_xlfn.XLOOKUP($A13312,Product_pricing!$B:$B,Product_pricing!$C:$C)</f>
        <v>36</v>
      </c>
      <c r="H13312">
        <f t="shared" si="621"/>
        <v>33.839999999999996</v>
      </c>
      <c r="I13312" s="10">
        <f t="shared" si="622"/>
        <v>2.9861707994747001E-2</v>
      </c>
      <c r="J13312" t="str">
        <f>_xlfn.XLOOKUP(A13312,Product_Details!$A:$A,Product_Details!$G:$G,"mens")</f>
        <v>Mens</v>
      </c>
      <c r="K13312">
        <f t="shared" si="623"/>
        <v>3780</v>
      </c>
    </row>
    <row r="13313" spans="1:11" ht="15">
      <c r="A13313" t="s">
        <v>27</v>
      </c>
      <c r="B13313">
        <v>5</v>
      </c>
      <c r="C13313">
        <v>6</v>
      </c>
      <c r="D13313" t="s">
        <v>23</v>
      </c>
      <c r="E13313" t="s">
        <v>2093</v>
      </c>
      <c r="F13313" s="1">
        <v>3.2829861111111108E-2</v>
      </c>
      <c r="G13313">
        <f>_xlfn.XLOOKUP($A13313,Product_pricing!$B:$B,Product_pricing!$C:$C)</f>
        <v>29</v>
      </c>
      <c r="H13313">
        <f t="shared" si="621"/>
        <v>136.29999999999998</v>
      </c>
      <c r="I13313" s="10">
        <f t="shared" si="622"/>
        <v>0.12027632386773097</v>
      </c>
      <c r="J13313" t="str">
        <f>_xlfn.XLOOKUP(A13313,Product_Details!$A:$A,Product_Details!$G:$G,"mens")</f>
        <v>Mens</v>
      </c>
      <c r="K13313">
        <f t="shared" si="623"/>
        <v>3780</v>
      </c>
    </row>
    <row r="13314" spans="1:11" ht="15">
      <c r="A13314" t="s">
        <v>22</v>
      </c>
      <c r="B13314">
        <v>1</v>
      </c>
      <c r="C13314">
        <v>20</v>
      </c>
      <c r="D13314" t="s">
        <v>33</v>
      </c>
      <c r="E13314" t="s">
        <v>2094</v>
      </c>
      <c r="F13314" s="1">
        <v>2.3129629629629628E-2</v>
      </c>
      <c r="G13314">
        <f>_xlfn.XLOOKUP($A13314,Product_pricing!$B:$B,Product_pricing!$C:$C)</f>
        <v>13</v>
      </c>
      <c r="H13314">
        <f t="shared" si="621"/>
        <v>10.4</v>
      </c>
      <c r="I13314" s="10">
        <f t="shared" si="622"/>
        <v>9.1773570669435242E-3</v>
      </c>
      <c r="J13314" t="str">
        <f>_xlfn.XLOOKUP(A13314,Product_Details!$A:$A,Product_Details!$G:$G,"mens")</f>
        <v>Womens</v>
      </c>
      <c r="K13314">
        <f t="shared" si="623"/>
        <v>7535</v>
      </c>
    </row>
    <row r="13315" spans="1:11" ht="15">
      <c r="A13315" t="s">
        <v>26</v>
      </c>
      <c r="B13315">
        <v>1</v>
      </c>
      <c r="C13315">
        <v>20</v>
      </c>
      <c r="D13315" t="s">
        <v>33</v>
      </c>
      <c r="E13315" t="s">
        <v>2094</v>
      </c>
      <c r="F13315" s="1">
        <v>2.3129629629629628E-2</v>
      </c>
      <c r="G13315">
        <f>_xlfn.XLOOKUP($A13315,Product_pricing!$B:$B,Product_pricing!$C:$C)</f>
        <v>17</v>
      </c>
      <c r="H13315">
        <f t="shared" ref="H13315:H13378" si="624">B13315*G13315*(1-C13315/100)</f>
        <v>13.600000000000001</v>
      </c>
      <c r="I13315" s="10">
        <f t="shared" ref="I13315:I13378" si="625">(H13315/SUM($H:$H))*1000</f>
        <v>1.2001159241387685E-2</v>
      </c>
      <c r="J13315" t="str">
        <f>_xlfn.XLOOKUP(A13315,Product_Details!$A:$A,Product_Details!$G:$G,"mens")</f>
        <v>Mens</v>
      </c>
      <c r="K13315">
        <f t="shared" ref="K13315:K13378" si="626">COUNTIFS($J:$J, J13315) / COUNTIFS($J:$J, J13315, $E:$E, E13315)</f>
        <v>7560</v>
      </c>
    </row>
    <row r="13316" spans="1:11" ht="15">
      <c r="A13316" t="s">
        <v>29</v>
      </c>
      <c r="B13316">
        <v>2</v>
      </c>
      <c r="C13316">
        <v>12</v>
      </c>
      <c r="D13316" t="s">
        <v>23</v>
      </c>
      <c r="E13316" t="s">
        <v>2095</v>
      </c>
      <c r="F13316" s="1">
        <v>1.0052083333333333E-2</v>
      </c>
      <c r="G13316">
        <f>_xlfn.XLOOKUP($A13316,Product_pricing!$B:$B,Product_pricing!$C:$C)</f>
        <v>10</v>
      </c>
      <c r="H13316">
        <f t="shared" si="624"/>
        <v>17.600000000000001</v>
      </c>
      <c r="I13316" s="10">
        <f t="shared" si="625"/>
        <v>1.5530911959442888E-2</v>
      </c>
      <c r="J13316" t="str">
        <f>_xlfn.XLOOKUP(A13316,Product_Details!$A:$A,Product_Details!$G:$G,"mens")</f>
        <v>Womens</v>
      </c>
      <c r="K13316">
        <f t="shared" si="626"/>
        <v>2511.6666666666665</v>
      </c>
    </row>
    <row r="13317" spans="1:11" ht="15">
      <c r="A13317" t="s">
        <v>36</v>
      </c>
      <c r="B13317">
        <v>5</v>
      </c>
      <c r="C13317">
        <v>12</v>
      </c>
      <c r="D13317" t="s">
        <v>23</v>
      </c>
      <c r="E13317" t="s">
        <v>2095</v>
      </c>
      <c r="F13317" s="1">
        <v>1.0052083333333333E-2</v>
      </c>
      <c r="G13317">
        <f>_xlfn.XLOOKUP($A13317,Product_pricing!$B:$B,Product_pricing!$C:$C)</f>
        <v>23</v>
      </c>
      <c r="H13317">
        <f t="shared" si="624"/>
        <v>101.2</v>
      </c>
      <c r="I13317" s="10">
        <f t="shared" si="625"/>
        <v>8.9302743766796602E-2</v>
      </c>
      <c r="J13317" t="str">
        <f>_xlfn.XLOOKUP(A13317,Product_Details!$A:$A,Product_Details!$G:$G,"mens")</f>
        <v>Womens</v>
      </c>
      <c r="K13317">
        <f t="shared" si="626"/>
        <v>2511.6666666666665</v>
      </c>
    </row>
    <row r="13318" spans="1:11" ht="15">
      <c r="A13318" t="s">
        <v>30</v>
      </c>
      <c r="B13318">
        <v>4</v>
      </c>
      <c r="C13318">
        <v>12</v>
      </c>
      <c r="D13318" t="s">
        <v>23</v>
      </c>
      <c r="E13318" t="s">
        <v>2095</v>
      </c>
      <c r="F13318" s="1">
        <v>1.0052083333333333E-2</v>
      </c>
      <c r="G13318">
        <f>_xlfn.XLOOKUP($A13318,Product_pricing!$B:$B,Product_pricing!$C:$C)</f>
        <v>19</v>
      </c>
      <c r="H13318">
        <f t="shared" si="624"/>
        <v>66.88</v>
      </c>
      <c r="I13318" s="10">
        <f t="shared" si="625"/>
        <v>5.9017465445882961E-2</v>
      </c>
      <c r="J13318" t="str">
        <f>_xlfn.XLOOKUP(A13318,Product_Details!$A:$A,Product_Details!$G:$G,"mens")</f>
        <v>Womens</v>
      </c>
      <c r="K13318">
        <f t="shared" si="626"/>
        <v>2511.6666666666665</v>
      </c>
    </row>
    <row r="13319" spans="1:11" ht="15">
      <c r="A13319" t="s">
        <v>25</v>
      </c>
      <c r="B13319">
        <v>5</v>
      </c>
      <c r="C13319">
        <v>12</v>
      </c>
      <c r="D13319" t="s">
        <v>23</v>
      </c>
      <c r="E13319" t="s">
        <v>2095</v>
      </c>
      <c r="F13319" s="1">
        <v>1.0052083333333333E-2</v>
      </c>
      <c r="G13319">
        <f>_xlfn.XLOOKUP($A13319,Product_pricing!$B:$B,Product_pricing!$C:$C)</f>
        <v>40</v>
      </c>
      <c r="H13319">
        <f t="shared" si="624"/>
        <v>176</v>
      </c>
      <c r="I13319" s="10">
        <f t="shared" si="625"/>
        <v>0.15530911959442886</v>
      </c>
      <c r="J13319" t="str">
        <f>_xlfn.XLOOKUP(A13319,Product_Details!$A:$A,Product_Details!$G:$G,"mens")</f>
        <v>Mens</v>
      </c>
      <c r="K13319">
        <f t="shared" si="626"/>
        <v>1512</v>
      </c>
    </row>
    <row r="13320" spans="1:11" ht="15">
      <c r="A13320" t="s">
        <v>41</v>
      </c>
      <c r="B13320">
        <v>5</v>
      </c>
      <c r="C13320">
        <v>12</v>
      </c>
      <c r="D13320" t="s">
        <v>23</v>
      </c>
      <c r="E13320" t="s">
        <v>2095</v>
      </c>
      <c r="F13320" s="1">
        <v>1.0052083333333333E-2</v>
      </c>
      <c r="G13320">
        <f>_xlfn.XLOOKUP($A13320,Product_pricing!$B:$B,Product_pricing!$C:$C)</f>
        <v>10</v>
      </c>
      <c r="H13320">
        <f t="shared" si="624"/>
        <v>44</v>
      </c>
      <c r="I13320" s="10">
        <f t="shared" si="625"/>
        <v>3.8827279898607216E-2</v>
      </c>
      <c r="J13320" t="str">
        <f>_xlfn.XLOOKUP(A13320,Product_Details!$A:$A,Product_Details!$G:$G,"mens")</f>
        <v>Mens</v>
      </c>
      <c r="K13320">
        <f t="shared" si="626"/>
        <v>1512</v>
      </c>
    </row>
    <row r="13321" spans="1:11" ht="15">
      <c r="A13321" t="s">
        <v>31</v>
      </c>
      <c r="B13321">
        <v>4</v>
      </c>
      <c r="C13321">
        <v>12</v>
      </c>
      <c r="D13321" t="s">
        <v>23</v>
      </c>
      <c r="E13321" t="s">
        <v>2095</v>
      </c>
      <c r="F13321" s="1">
        <v>1.0052083333333333E-2</v>
      </c>
      <c r="G13321">
        <f>_xlfn.XLOOKUP($A13321,Product_pricing!$B:$B,Product_pricing!$C:$C)</f>
        <v>57</v>
      </c>
      <c r="H13321">
        <f t="shared" si="624"/>
        <v>200.64000000000001</v>
      </c>
      <c r="I13321" s="10">
        <f t="shared" si="625"/>
        <v>0.17705239633764891</v>
      </c>
      <c r="J13321" t="str">
        <f>_xlfn.XLOOKUP(A13321,Product_Details!$A:$A,Product_Details!$G:$G,"mens")</f>
        <v>Mens</v>
      </c>
      <c r="K13321">
        <f t="shared" si="626"/>
        <v>1512</v>
      </c>
    </row>
    <row r="13322" spans="1:11" ht="15">
      <c r="A13322" t="s">
        <v>26</v>
      </c>
      <c r="B13322">
        <v>5</v>
      </c>
      <c r="C13322">
        <v>12</v>
      </c>
      <c r="D13322" t="s">
        <v>23</v>
      </c>
      <c r="E13322" t="s">
        <v>2095</v>
      </c>
      <c r="F13322" s="1">
        <v>1.0052083333333333E-2</v>
      </c>
      <c r="G13322">
        <f>_xlfn.XLOOKUP($A13322,Product_pricing!$B:$B,Product_pricing!$C:$C)</f>
        <v>17</v>
      </c>
      <c r="H13322">
        <f t="shared" si="624"/>
        <v>74.8</v>
      </c>
      <c r="I13322" s="10">
        <f t="shared" si="625"/>
        <v>6.600637582763226E-2</v>
      </c>
      <c r="J13322" t="str">
        <f>_xlfn.XLOOKUP(A13322,Product_Details!$A:$A,Product_Details!$G:$G,"mens")</f>
        <v>Mens</v>
      </c>
      <c r="K13322">
        <f t="shared" si="626"/>
        <v>1512</v>
      </c>
    </row>
    <row r="13323" spans="1:11" ht="15">
      <c r="A13323" t="s">
        <v>27</v>
      </c>
      <c r="B13323">
        <v>4</v>
      </c>
      <c r="C13323">
        <v>12</v>
      </c>
      <c r="D13323" t="s">
        <v>23</v>
      </c>
      <c r="E13323" t="s">
        <v>2095</v>
      </c>
      <c r="F13323" s="1">
        <v>1.0052083333333333E-2</v>
      </c>
      <c r="G13323">
        <f>_xlfn.XLOOKUP($A13323,Product_pricing!$B:$B,Product_pricing!$C:$C)</f>
        <v>29</v>
      </c>
      <c r="H13323">
        <f t="shared" si="624"/>
        <v>102.08</v>
      </c>
      <c r="I13323" s="10">
        <f t="shared" si="625"/>
        <v>9.0079289364768736E-2</v>
      </c>
      <c r="J13323" t="str">
        <f>_xlfn.XLOOKUP(A13323,Product_Details!$A:$A,Product_Details!$G:$G,"mens")</f>
        <v>Mens</v>
      </c>
      <c r="K13323">
        <f t="shared" si="626"/>
        <v>1512</v>
      </c>
    </row>
    <row r="13324" spans="1:11" ht="15">
      <c r="A13324" t="s">
        <v>35</v>
      </c>
      <c r="B13324">
        <v>4</v>
      </c>
      <c r="C13324">
        <v>4</v>
      </c>
      <c r="D13324" t="s">
        <v>23</v>
      </c>
      <c r="E13324" t="s">
        <v>2096</v>
      </c>
      <c r="F13324" s="1">
        <v>7.6608796296296295E-3</v>
      </c>
      <c r="G13324">
        <f>_xlfn.XLOOKUP($A13324,Product_pricing!$B:$B,Product_pricing!$C:$C)</f>
        <v>32</v>
      </c>
      <c r="H13324">
        <f t="shared" si="624"/>
        <v>122.88</v>
      </c>
      <c r="I13324" s="10">
        <f t="shared" si="625"/>
        <v>0.10843400349865578</v>
      </c>
      <c r="J13324" t="str">
        <f>_xlfn.XLOOKUP(A13324,Product_Details!$A:$A,Product_Details!$G:$G,"mens")</f>
        <v>Womens</v>
      </c>
      <c r="K13324">
        <f t="shared" si="626"/>
        <v>2511.6666666666665</v>
      </c>
    </row>
    <row r="13325" spans="1:11" ht="15">
      <c r="A13325" t="s">
        <v>29</v>
      </c>
      <c r="B13325">
        <v>2</v>
      </c>
      <c r="C13325">
        <v>4</v>
      </c>
      <c r="D13325" t="s">
        <v>23</v>
      </c>
      <c r="E13325" t="s">
        <v>2096</v>
      </c>
      <c r="F13325" s="1">
        <v>7.6608796296296295E-3</v>
      </c>
      <c r="G13325">
        <f>_xlfn.XLOOKUP($A13325,Product_pricing!$B:$B,Product_pricing!$C:$C)</f>
        <v>10</v>
      </c>
      <c r="H13325">
        <f t="shared" si="624"/>
        <v>19.2</v>
      </c>
      <c r="I13325" s="10">
        <f t="shared" si="625"/>
        <v>1.6942813046664965E-2</v>
      </c>
      <c r="J13325" t="str">
        <f>_xlfn.XLOOKUP(A13325,Product_Details!$A:$A,Product_Details!$G:$G,"mens")</f>
        <v>Womens</v>
      </c>
      <c r="K13325">
        <f t="shared" si="626"/>
        <v>2511.6666666666665</v>
      </c>
    </row>
    <row r="13326" spans="1:11" ht="15">
      <c r="A13326" t="s">
        <v>30</v>
      </c>
      <c r="B13326">
        <v>4</v>
      </c>
      <c r="C13326">
        <v>4</v>
      </c>
      <c r="D13326" t="s">
        <v>23</v>
      </c>
      <c r="E13326" t="s">
        <v>2096</v>
      </c>
      <c r="F13326" s="1">
        <v>7.6608796296296295E-3</v>
      </c>
      <c r="G13326">
        <f>_xlfn.XLOOKUP($A13326,Product_pricing!$B:$B,Product_pricing!$C:$C)</f>
        <v>19</v>
      </c>
      <c r="H13326">
        <f t="shared" si="624"/>
        <v>72.959999999999994</v>
      </c>
      <c r="I13326" s="10">
        <f t="shared" si="625"/>
        <v>6.438268957732686E-2</v>
      </c>
      <c r="J13326" t="str">
        <f>_xlfn.XLOOKUP(A13326,Product_Details!$A:$A,Product_Details!$G:$G,"mens")</f>
        <v>Womens</v>
      </c>
      <c r="K13326">
        <f t="shared" si="626"/>
        <v>2511.6666666666665</v>
      </c>
    </row>
    <row r="13327" spans="1:11" ht="15">
      <c r="A13327" t="s">
        <v>41</v>
      </c>
      <c r="B13327">
        <v>1</v>
      </c>
      <c r="C13327">
        <v>4</v>
      </c>
      <c r="D13327" t="s">
        <v>23</v>
      </c>
      <c r="E13327" t="s">
        <v>2096</v>
      </c>
      <c r="F13327" s="1">
        <v>7.6608796296296295E-3</v>
      </c>
      <c r="G13327">
        <f>_xlfn.XLOOKUP($A13327,Product_pricing!$B:$B,Product_pricing!$C:$C)</f>
        <v>10</v>
      </c>
      <c r="H13327">
        <f t="shared" si="624"/>
        <v>9.6</v>
      </c>
      <c r="I13327" s="10">
        <f t="shared" si="625"/>
        <v>8.4714065233324823E-3</v>
      </c>
      <c r="J13327" t="str">
        <f>_xlfn.XLOOKUP(A13327,Product_Details!$A:$A,Product_Details!$G:$G,"mens")</f>
        <v>Mens</v>
      </c>
      <c r="K13327">
        <f t="shared" si="626"/>
        <v>1890</v>
      </c>
    </row>
    <row r="13328" spans="1:11" ht="15">
      <c r="A13328" t="s">
        <v>31</v>
      </c>
      <c r="B13328">
        <v>3</v>
      </c>
      <c r="C13328">
        <v>4</v>
      </c>
      <c r="D13328" t="s">
        <v>23</v>
      </c>
      <c r="E13328" t="s">
        <v>2096</v>
      </c>
      <c r="F13328" s="1">
        <v>7.6608796296296295E-3</v>
      </c>
      <c r="G13328">
        <f>_xlfn.XLOOKUP($A13328,Product_pricing!$B:$B,Product_pricing!$C:$C)</f>
        <v>57</v>
      </c>
      <c r="H13328">
        <f t="shared" si="624"/>
        <v>164.16</v>
      </c>
      <c r="I13328" s="10">
        <f t="shared" si="625"/>
        <v>0.14486105154898546</v>
      </c>
      <c r="J13328" t="str">
        <f>_xlfn.XLOOKUP(A13328,Product_Details!$A:$A,Product_Details!$G:$G,"mens")</f>
        <v>Mens</v>
      </c>
      <c r="K13328">
        <f t="shared" si="626"/>
        <v>1890</v>
      </c>
    </row>
    <row r="13329" spans="1:11" ht="15">
      <c r="A13329" t="s">
        <v>32</v>
      </c>
      <c r="B13329">
        <v>4</v>
      </c>
      <c r="C13329">
        <v>4</v>
      </c>
      <c r="D13329" t="s">
        <v>23</v>
      </c>
      <c r="E13329" t="s">
        <v>2096</v>
      </c>
      <c r="F13329" s="1">
        <v>7.6608796296296295E-3</v>
      </c>
      <c r="G13329">
        <f>_xlfn.XLOOKUP($A13329,Product_pricing!$B:$B,Product_pricing!$C:$C)</f>
        <v>36</v>
      </c>
      <c r="H13329">
        <f t="shared" si="624"/>
        <v>138.24</v>
      </c>
      <c r="I13329" s="10">
        <f t="shared" si="625"/>
        <v>0.12198825393598776</v>
      </c>
      <c r="J13329" t="str">
        <f>_xlfn.XLOOKUP(A13329,Product_Details!$A:$A,Product_Details!$G:$G,"mens")</f>
        <v>Mens</v>
      </c>
      <c r="K13329">
        <f t="shared" si="626"/>
        <v>1890</v>
      </c>
    </row>
    <row r="13330" spans="1:11" ht="15">
      <c r="A13330" t="s">
        <v>26</v>
      </c>
      <c r="B13330">
        <v>4</v>
      </c>
      <c r="C13330">
        <v>4</v>
      </c>
      <c r="D13330" t="s">
        <v>23</v>
      </c>
      <c r="E13330" t="s">
        <v>2096</v>
      </c>
      <c r="F13330" s="1">
        <v>7.6608796296296295E-3</v>
      </c>
      <c r="G13330">
        <f>_xlfn.XLOOKUP($A13330,Product_pricing!$B:$B,Product_pricing!$C:$C)</f>
        <v>17</v>
      </c>
      <c r="H13330">
        <f t="shared" si="624"/>
        <v>65.28</v>
      </c>
      <c r="I13330" s="10">
        <f t="shared" si="625"/>
        <v>5.7605564358660884E-2</v>
      </c>
      <c r="J13330" t="str">
        <f>_xlfn.XLOOKUP(A13330,Product_Details!$A:$A,Product_Details!$G:$G,"mens")</f>
        <v>Mens</v>
      </c>
      <c r="K13330">
        <f t="shared" si="626"/>
        <v>1890</v>
      </c>
    </row>
    <row r="13331" spans="1:11" ht="15">
      <c r="A13331" t="s">
        <v>22</v>
      </c>
      <c r="B13331">
        <v>2</v>
      </c>
      <c r="C13331">
        <v>13</v>
      </c>
      <c r="D13331" t="s">
        <v>23</v>
      </c>
      <c r="E13331" t="s">
        <v>2097</v>
      </c>
      <c r="F13331" s="1">
        <v>2.5115740740740735E-4</v>
      </c>
      <c r="G13331">
        <f>_xlfn.XLOOKUP($A13331,Product_pricing!$B:$B,Product_pricing!$C:$C)</f>
        <v>13</v>
      </c>
      <c r="H13331">
        <f t="shared" si="624"/>
        <v>22.62</v>
      </c>
      <c r="I13331" s="10">
        <f t="shared" si="625"/>
        <v>1.9960751620602166E-2</v>
      </c>
      <c r="J13331" t="str">
        <f>_xlfn.XLOOKUP(A13331,Product_Details!$A:$A,Product_Details!$G:$G,"mens")</f>
        <v>Womens</v>
      </c>
      <c r="K13331">
        <f t="shared" si="626"/>
        <v>3767.5</v>
      </c>
    </row>
    <row r="13332" spans="1:11" ht="15">
      <c r="A13332" t="s">
        <v>35</v>
      </c>
      <c r="B13332">
        <v>3</v>
      </c>
      <c r="C13332">
        <v>13</v>
      </c>
      <c r="D13332" t="s">
        <v>23</v>
      </c>
      <c r="E13332" t="s">
        <v>2097</v>
      </c>
      <c r="F13332" s="1">
        <v>2.5115740740740735E-4</v>
      </c>
      <c r="G13332">
        <f>_xlfn.XLOOKUP($A13332,Product_pricing!$B:$B,Product_pricing!$C:$C)</f>
        <v>32</v>
      </c>
      <c r="H13332">
        <f t="shared" si="624"/>
        <v>83.52</v>
      </c>
      <c r="I13332" s="10">
        <f t="shared" si="625"/>
        <v>7.3701236752992602E-2</v>
      </c>
      <c r="J13332" t="str">
        <f>_xlfn.XLOOKUP(A13332,Product_Details!$A:$A,Product_Details!$G:$G,"mens")</f>
        <v>Womens</v>
      </c>
      <c r="K13332">
        <f t="shared" si="626"/>
        <v>3767.5</v>
      </c>
    </row>
    <row r="13333" spans="1:11" ht="15">
      <c r="A13333" t="s">
        <v>25</v>
      </c>
      <c r="B13333">
        <v>2</v>
      </c>
      <c r="C13333">
        <v>13</v>
      </c>
      <c r="D13333" t="s">
        <v>23</v>
      </c>
      <c r="E13333" t="s">
        <v>2097</v>
      </c>
      <c r="F13333" s="1">
        <v>2.5115740740740735E-4</v>
      </c>
      <c r="G13333">
        <f>_xlfn.XLOOKUP($A13333,Product_pricing!$B:$B,Product_pricing!$C:$C)</f>
        <v>40</v>
      </c>
      <c r="H13333">
        <f t="shared" si="624"/>
        <v>69.599999999999994</v>
      </c>
      <c r="I13333" s="10">
        <f t="shared" si="625"/>
        <v>6.1417697294160495E-2</v>
      </c>
      <c r="J13333" t="str">
        <f>_xlfn.XLOOKUP(A13333,Product_Details!$A:$A,Product_Details!$G:$G,"mens")</f>
        <v>Mens</v>
      </c>
      <c r="K13333">
        <f t="shared" si="626"/>
        <v>2520</v>
      </c>
    </row>
    <row r="13334" spans="1:11" ht="15">
      <c r="A13334" t="s">
        <v>31</v>
      </c>
      <c r="B13334">
        <v>1</v>
      </c>
      <c r="C13334">
        <v>13</v>
      </c>
      <c r="D13334" t="s">
        <v>23</v>
      </c>
      <c r="E13334" t="s">
        <v>2097</v>
      </c>
      <c r="F13334" s="1">
        <v>2.5115740740740735E-4</v>
      </c>
      <c r="G13334">
        <f>_xlfn.XLOOKUP($A13334,Product_pricing!$B:$B,Product_pricing!$C:$C)</f>
        <v>57</v>
      </c>
      <c r="H13334">
        <f t="shared" si="624"/>
        <v>49.589999999999996</v>
      </c>
      <c r="I13334" s="10">
        <f t="shared" si="625"/>
        <v>4.3760109322089354E-2</v>
      </c>
      <c r="J13334" t="str">
        <f>_xlfn.XLOOKUP(A13334,Product_Details!$A:$A,Product_Details!$G:$G,"mens")</f>
        <v>Mens</v>
      </c>
      <c r="K13334">
        <f t="shared" si="626"/>
        <v>2520</v>
      </c>
    </row>
    <row r="13335" spans="1:11" ht="15">
      <c r="A13335" t="s">
        <v>26</v>
      </c>
      <c r="B13335">
        <v>2</v>
      </c>
      <c r="C13335">
        <v>13</v>
      </c>
      <c r="D13335" t="s">
        <v>23</v>
      </c>
      <c r="E13335" t="s">
        <v>2097</v>
      </c>
      <c r="F13335" s="1">
        <v>2.5115740740740735E-4</v>
      </c>
      <c r="G13335">
        <f>_xlfn.XLOOKUP($A13335,Product_pricing!$B:$B,Product_pricing!$C:$C)</f>
        <v>17</v>
      </c>
      <c r="H13335">
        <f t="shared" si="624"/>
        <v>29.58</v>
      </c>
      <c r="I13335" s="10">
        <f t="shared" si="625"/>
        <v>2.6102521350018212E-2</v>
      </c>
      <c r="J13335" t="str">
        <f>_xlfn.XLOOKUP(A13335,Product_Details!$A:$A,Product_Details!$G:$G,"mens")</f>
        <v>Mens</v>
      </c>
      <c r="K13335">
        <f t="shared" si="626"/>
        <v>2520</v>
      </c>
    </row>
    <row r="13336" spans="1:11" ht="15">
      <c r="A13336" t="s">
        <v>22</v>
      </c>
      <c r="B13336">
        <v>2</v>
      </c>
      <c r="C13336">
        <v>22</v>
      </c>
      <c r="D13336" t="s">
        <v>33</v>
      </c>
      <c r="E13336" t="s">
        <v>2098</v>
      </c>
      <c r="F13336" s="1">
        <v>3.0663194444444444E-2</v>
      </c>
      <c r="G13336">
        <f>_xlfn.XLOOKUP($A13336,Product_pricing!$B:$B,Product_pricing!$C:$C)</f>
        <v>13</v>
      </c>
      <c r="H13336">
        <f t="shared" si="624"/>
        <v>20.28</v>
      </c>
      <c r="I13336" s="10">
        <f t="shared" si="625"/>
        <v>1.7895846280539873E-2</v>
      </c>
      <c r="J13336" t="str">
        <f>_xlfn.XLOOKUP(A13336,Product_Details!$A:$A,Product_Details!$G:$G,"mens")</f>
        <v>Womens</v>
      </c>
      <c r="K13336">
        <f t="shared" si="626"/>
        <v>1883.75</v>
      </c>
    </row>
    <row r="13337" spans="1:11" ht="15">
      <c r="A13337" t="s">
        <v>35</v>
      </c>
      <c r="B13337">
        <v>3</v>
      </c>
      <c r="C13337">
        <v>22</v>
      </c>
      <c r="D13337" t="s">
        <v>33</v>
      </c>
      <c r="E13337" t="s">
        <v>2098</v>
      </c>
      <c r="F13337" s="1">
        <v>3.0663194444444444E-2</v>
      </c>
      <c r="G13337">
        <f>_xlfn.XLOOKUP($A13337,Product_pricing!$B:$B,Product_pricing!$C:$C)</f>
        <v>32</v>
      </c>
      <c r="H13337">
        <f t="shared" si="624"/>
        <v>74.88</v>
      </c>
      <c r="I13337" s="10">
        <f t="shared" si="625"/>
        <v>6.6076970881993366E-2</v>
      </c>
      <c r="J13337" t="str">
        <f>_xlfn.XLOOKUP(A13337,Product_Details!$A:$A,Product_Details!$G:$G,"mens")</f>
        <v>Womens</v>
      </c>
      <c r="K13337">
        <f t="shared" si="626"/>
        <v>1883.75</v>
      </c>
    </row>
    <row r="13338" spans="1:11" ht="15">
      <c r="A13338" t="s">
        <v>29</v>
      </c>
      <c r="B13338">
        <v>4</v>
      </c>
      <c r="C13338">
        <v>22</v>
      </c>
      <c r="D13338" t="s">
        <v>33</v>
      </c>
      <c r="E13338" t="s">
        <v>2098</v>
      </c>
      <c r="F13338" s="1">
        <v>3.0663194444444444E-2</v>
      </c>
      <c r="G13338">
        <f>_xlfn.XLOOKUP($A13338,Product_pricing!$B:$B,Product_pricing!$C:$C)</f>
        <v>10</v>
      </c>
      <c r="H13338">
        <f t="shared" si="624"/>
        <v>31.200000000000003</v>
      </c>
      <c r="I13338" s="10">
        <f t="shared" si="625"/>
        <v>2.7532071200830573E-2</v>
      </c>
      <c r="J13338" t="str">
        <f>_xlfn.XLOOKUP(A13338,Product_Details!$A:$A,Product_Details!$G:$G,"mens")</f>
        <v>Womens</v>
      </c>
      <c r="K13338">
        <f t="shared" si="626"/>
        <v>1883.75</v>
      </c>
    </row>
    <row r="13339" spans="1:11" ht="15">
      <c r="A13339" t="s">
        <v>30</v>
      </c>
      <c r="B13339">
        <v>2</v>
      </c>
      <c r="C13339">
        <v>22</v>
      </c>
      <c r="D13339" t="s">
        <v>33</v>
      </c>
      <c r="E13339" t="s">
        <v>2098</v>
      </c>
      <c r="F13339" s="1">
        <v>3.0663194444444444E-2</v>
      </c>
      <c r="G13339">
        <f>_xlfn.XLOOKUP($A13339,Product_pricing!$B:$B,Product_pricing!$C:$C)</f>
        <v>19</v>
      </c>
      <c r="H13339">
        <f t="shared" si="624"/>
        <v>29.64</v>
      </c>
      <c r="I13339" s="10">
        <f t="shared" si="625"/>
        <v>2.6155467640789045E-2</v>
      </c>
      <c r="J13339" t="str">
        <f>_xlfn.XLOOKUP(A13339,Product_Details!$A:$A,Product_Details!$G:$G,"mens")</f>
        <v>Womens</v>
      </c>
      <c r="K13339">
        <f t="shared" si="626"/>
        <v>1883.75</v>
      </c>
    </row>
    <row r="13340" spans="1:11" ht="15">
      <c r="A13340" t="s">
        <v>25</v>
      </c>
      <c r="B13340">
        <v>3</v>
      </c>
      <c r="C13340">
        <v>22</v>
      </c>
      <c r="D13340" t="s">
        <v>33</v>
      </c>
      <c r="E13340" t="s">
        <v>2098</v>
      </c>
      <c r="F13340" s="1">
        <v>3.0663194444444444E-2</v>
      </c>
      <c r="G13340">
        <f>_xlfn.XLOOKUP($A13340,Product_pricing!$B:$B,Product_pricing!$C:$C)</f>
        <v>40</v>
      </c>
      <c r="H13340">
        <f t="shared" si="624"/>
        <v>93.600000000000009</v>
      </c>
      <c r="I13340" s="10">
        <f t="shared" si="625"/>
        <v>8.2596213602491725E-2</v>
      </c>
      <c r="J13340" t="str">
        <f>_xlfn.XLOOKUP(A13340,Product_Details!$A:$A,Product_Details!$G:$G,"mens")</f>
        <v>Mens</v>
      </c>
      <c r="K13340">
        <f t="shared" si="626"/>
        <v>2520</v>
      </c>
    </row>
    <row r="13341" spans="1:11" ht="15">
      <c r="A13341" t="s">
        <v>41</v>
      </c>
      <c r="B13341">
        <v>2</v>
      </c>
      <c r="C13341">
        <v>22</v>
      </c>
      <c r="D13341" t="s">
        <v>33</v>
      </c>
      <c r="E13341" t="s">
        <v>2098</v>
      </c>
      <c r="F13341" s="1">
        <v>3.0663194444444444E-2</v>
      </c>
      <c r="G13341">
        <f>_xlfn.XLOOKUP($A13341,Product_pricing!$B:$B,Product_pricing!$C:$C)</f>
        <v>10</v>
      </c>
      <c r="H13341">
        <f t="shared" si="624"/>
        <v>15.600000000000001</v>
      </c>
      <c r="I13341" s="10">
        <f t="shared" si="625"/>
        <v>1.3766035600415286E-2</v>
      </c>
      <c r="J13341" t="str">
        <f>_xlfn.XLOOKUP(A13341,Product_Details!$A:$A,Product_Details!$G:$G,"mens")</f>
        <v>Mens</v>
      </c>
      <c r="K13341">
        <f t="shared" si="626"/>
        <v>2520</v>
      </c>
    </row>
    <row r="13342" spans="1:11" ht="15">
      <c r="A13342" t="s">
        <v>26</v>
      </c>
      <c r="B13342">
        <v>3</v>
      </c>
      <c r="C13342">
        <v>22</v>
      </c>
      <c r="D13342" t="s">
        <v>33</v>
      </c>
      <c r="E13342" t="s">
        <v>2098</v>
      </c>
      <c r="F13342" s="1">
        <v>3.0663194444444444E-2</v>
      </c>
      <c r="G13342">
        <f>_xlfn.XLOOKUP($A13342,Product_pricing!$B:$B,Product_pricing!$C:$C)</f>
        <v>17</v>
      </c>
      <c r="H13342">
        <f t="shared" si="624"/>
        <v>39.78</v>
      </c>
      <c r="I13342" s="10">
        <f t="shared" si="625"/>
        <v>3.510339078105898E-2</v>
      </c>
      <c r="J13342" t="str">
        <f>_xlfn.XLOOKUP(A13342,Product_Details!$A:$A,Product_Details!$G:$G,"mens")</f>
        <v>Mens</v>
      </c>
      <c r="K13342">
        <f t="shared" si="626"/>
        <v>2520</v>
      </c>
    </row>
    <row r="13343" spans="1:11" ht="15">
      <c r="A13343" t="s">
        <v>22</v>
      </c>
      <c r="B13343">
        <v>2</v>
      </c>
      <c r="C13343">
        <v>20</v>
      </c>
      <c r="D13343" t="s">
        <v>33</v>
      </c>
      <c r="E13343" t="s">
        <v>2099</v>
      </c>
      <c r="F13343" s="1">
        <v>6.0868055555555562E-3</v>
      </c>
      <c r="G13343">
        <f>_xlfn.XLOOKUP($A13343,Product_pricing!$B:$B,Product_pricing!$C:$C)</f>
        <v>13</v>
      </c>
      <c r="H13343">
        <f t="shared" si="624"/>
        <v>20.8</v>
      </c>
      <c r="I13343" s="10">
        <f t="shared" si="625"/>
        <v>1.8354714133887048E-2</v>
      </c>
      <c r="J13343" t="str">
        <f>_xlfn.XLOOKUP(A13343,Product_Details!$A:$A,Product_Details!$G:$G,"mens")</f>
        <v>Womens</v>
      </c>
      <c r="K13343">
        <f t="shared" si="626"/>
        <v>2511.6666666666665</v>
      </c>
    </row>
    <row r="13344" spans="1:11" ht="15">
      <c r="A13344" t="s">
        <v>29</v>
      </c>
      <c r="B13344">
        <v>1</v>
      </c>
      <c r="C13344">
        <v>20</v>
      </c>
      <c r="D13344" t="s">
        <v>33</v>
      </c>
      <c r="E13344" t="s">
        <v>2099</v>
      </c>
      <c r="F13344" s="1">
        <v>6.0868055555555562E-3</v>
      </c>
      <c r="G13344">
        <f>_xlfn.XLOOKUP($A13344,Product_pricing!$B:$B,Product_pricing!$C:$C)</f>
        <v>10</v>
      </c>
      <c r="H13344">
        <f t="shared" si="624"/>
        <v>8</v>
      </c>
      <c r="I13344" s="10">
        <f t="shared" si="625"/>
        <v>7.0595054361104028E-3</v>
      </c>
      <c r="J13344" t="str">
        <f>_xlfn.XLOOKUP(A13344,Product_Details!$A:$A,Product_Details!$G:$G,"mens")</f>
        <v>Womens</v>
      </c>
      <c r="K13344">
        <f t="shared" si="626"/>
        <v>2511.6666666666665</v>
      </c>
    </row>
    <row r="13345" spans="1:11" ht="15">
      <c r="A13345" t="s">
        <v>38</v>
      </c>
      <c r="B13345">
        <v>4</v>
      </c>
      <c r="C13345">
        <v>20</v>
      </c>
      <c r="D13345" t="s">
        <v>33</v>
      </c>
      <c r="E13345" t="s">
        <v>2099</v>
      </c>
      <c r="F13345" s="1">
        <v>6.0868055555555562E-3</v>
      </c>
      <c r="G13345">
        <f>_xlfn.XLOOKUP($A13345,Product_pricing!$B:$B,Product_pricing!$C:$C)</f>
        <v>54</v>
      </c>
      <c r="H13345">
        <f t="shared" si="624"/>
        <v>172.8</v>
      </c>
      <c r="I13345" s="10">
        <f t="shared" si="625"/>
        <v>0.15248531741998472</v>
      </c>
      <c r="J13345" t="str">
        <f>_xlfn.XLOOKUP(A13345,Product_Details!$A:$A,Product_Details!$G:$G,"mens")</f>
        <v>Womens</v>
      </c>
      <c r="K13345">
        <f t="shared" si="626"/>
        <v>2511.6666666666665</v>
      </c>
    </row>
    <row r="13346" spans="1:11" ht="15">
      <c r="A13346" t="s">
        <v>31</v>
      </c>
      <c r="B13346">
        <v>2</v>
      </c>
      <c r="C13346">
        <v>20</v>
      </c>
      <c r="D13346" t="s">
        <v>33</v>
      </c>
      <c r="E13346" t="s">
        <v>2099</v>
      </c>
      <c r="F13346" s="1">
        <v>6.0868055555555562E-3</v>
      </c>
      <c r="G13346">
        <f>_xlfn.XLOOKUP($A13346,Product_pricing!$B:$B,Product_pricing!$C:$C)</f>
        <v>57</v>
      </c>
      <c r="H13346">
        <f t="shared" si="624"/>
        <v>91.2</v>
      </c>
      <c r="I13346" s="10">
        <f t="shared" si="625"/>
        <v>8.0478361971658585E-2</v>
      </c>
      <c r="J13346" t="str">
        <f>_xlfn.XLOOKUP(A13346,Product_Details!$A:$A,Product_Details!$G:$G,"mens")</f>
        <v>Mens</v>
      </c>
      <c r="K13346">
        <f t="shared" si="626"/>
        <v>2520</v>
      </c>
    </row>
    <row r="13347" spans="1:11" ht="15">
      <c r="A13347" t="s">
        <v>32</v>
      </c>
      <c r="B13347">
        <v>5</v>
      </c>
      <c r="C13347">
        <v>20</v>
      </c>
      <c r="D13347" t="s">
        <v>33</v>
      </c>
      <c r="E13347" t="s">
        <v>2099</v>
      </c>
      <c r="F13347" s="1">
        <v>6.0868055555555562E-3</v>
      </c>
      <c r="G13347">
        <f>_xlfn.XLOOKUP($A13347,Product_pricing!$B:$B,Product_pricing!$C:$C)</f>
        <v>36</v>
      </c>
      <c r="H13347">
        <f t="shared" si="624"/>
        <v>144</v>
      </c>
      <c r="I13347" s="10">
        <f t="shared" si="625"/>
        <v>0.12707109784998727</v>
      </c>
      <c r="J13347" t="str">
        <f>_xlfn.XLOOKUP(A13347,Product_Details!$A:$A,Product_Details!$G:$G,"mens")</f>
        <v>Mens</v>
      </c>
      <c r="K13347">
        <f t="shared" si="626"/>
        <v>2520</v>
      </c>
    </row>
    <row r="13348" spans="1:11" ht="15">
      <c r="A13348" t="s">
        <v>26</v>
      </c>
      <c r="B13348">
        <v>1</v>
      </c>
      <c r="C13348">
        <v>20</v>
      </c>
      <c r="D13348" t="s">
        <v>33</v>
      </c>
      <c r="E13348" t="s">
        <v>2099</v>
      </c>
      <c r="F13348" s="1">
        <v>6.0868055555555562E-3</v>
      </c>
      <c r="G13348">
        <f>_xlfn.XLOOKUP($A13348,Product_pricing!$B:$B,Product_pricing!$C:$C)</f>
        <v>17</v>
      </c>
      <c r="H13348">
        <f t="shared" si="624"/>
        <v>13.600000000000001</v>
      </c>
      <c r="I13348" s="10">
        <f t="shared" si="625"/>
        <v>1.2001159241387685E-2</v>
      </c>
      <c r="J13348" t="str">
        <f>_xlfn.XLOOKUP(A13348,Product_Details!$A:$A,Product_Details!$G:$G,"mens")</f>
        <v>Mens</v>
      </c>
      <c r="K13348">
        <f t="shared" si="626"/>
        <v>2520</v>
      </c>
    </row>
    <row r="13349" spans="1:11" ht="15">
      <c r="A13349" t="s">
        <v>22</v>
      </c>
      <c r="B13349">
        <v>2</v>
      </c>
      <c r="C13349">
        <v>14</v>
      </c>
      <c r="D13349" t="s">
        <v>33</v>
      </c>
      <c r="E13349" t="s">
        <v>2100</v>
      </c>
      <c r="F13349" s="1">
        <v>4.9108796296296296E-3</v>
      </c>
      <c r="G13349">
        <f>_xlfn.XLOOKUP($A13349,Product_pricing!$B:$B,Product_pricing!$C:$C)</f>
        <v>13</v>
      </c>
      <c r="H13349">
        <f t="shared" si="624"/>
        <v>22.36</v>
      </c>
      <c r="I13349" s="10">
        <f t="shared" si="625"/>
        <v>1.9731317693928576E-2</v>
      </c>
      <c r="J13349" t="str">
        <f>_xlfn.XLOOKUP(A13349,Product_Details!$A:$A,Product_Details!$G:$G,"mens")</f>
        <v>Womens</v>
      </c>
      <c r="K13349">
        <f t="shared" si="626"/>
        <v>1507</v>
      </c>
    </row>
    <row r="13350" spans="1:11" ht="15">
      <c r="A13350" t="s">
        <v>35</v>
      </c>
      <c r="B13350">
        <v>3</v>
      </c>
      <c r="C13350">
        <v>14</v>
      </c>
      <c r="D13350" t="s">
        <v>33</v>
      </c>
      <c r="E13350" t="s">
        <v>2100</v>
      </c>
      <c r="F13350" s="1">
        <v>4.9108796296296296E-3</v>
      </c>
      <c r="G13350">
        <f>_xlfn.XLOOKUP($A13350,Product_pricing!$B:$B,Product_pricing!$C:$C)</f>
        <v>32</v>
      </c>
      <c r="H13350">
        <f t="shared" si="624"/>
        <v>82.56</v>
      </c>
      <c r="I13350" s="10">
        <f t="shared" si="625"/>
        <v>7.2854096100659363E-2</v>
      </c>
      <c r="J13350" t="str">
        <f>_xlfn.XLOOKUP(A13350,Product_Details!$A:$A,Product_Details!$G:$G,"mens")</f>
        <v>Womens</v>
      </c>
      <c r="K13350">
        <f t="shared" si="626"/>
        <v>1507</v>
      </c>
    </row>
    <row r="13351" spans="1:11" ht="15">
      <c r="A13351" t="s">
        <v>29</v>
      </c>
      <c r="B13351">
        <v>2</v>
      </c>
      <c r="C13351">
        <v>14</v>
      </c>
      <c r="D13351" t="s">
        <v>33</v>
      </c>
      <c r="E13351" t="s">
        <v>2100</v>
      </c>
      <c r="F13351" s="1">
        <v>4.9108796296296296E-3</v>
      </c>
      <c r="G13351">
        <f>_xlfn.XLOOKUP($A13351,Product_pricing!$B:$B,Product_pricing!$C:$C)</f>
        <v>10</v>
      </c>
      <c r="H13351">
        <f t="shared" si="624"/>
        <v>17.2</v>
      </c>
      <c r="I13351" s="10">
        <f t="shared" si="625"/>
        <v>1.5177936687637365E-2</v>
      </c>
      <c r="J13351" t="str">
        <f>_xlfn.XLOOKUP(A13351,Product_Details!$A:$A,Product_Details!$G:$G,"mens")</f>
        <v>Womens</v>
      </c>
      <c r="K13351">
        <f t="shared" si="626"/>
        <v>1507</v>
      </c>
    </row>
    <row r="13352" spans="1:11" ht="15">
      <c r="A13352" t="s">
        <v>36</v>
      </c>
      <c r="B13352">
        <v>3</v>
      </c>
      <c r="C13352">
        <v>14</v>
      </c>
      <c r="D13352" t="s">
        <v>33</v>
      </c>
      <c r="E13352" t="s">
        <v>2100</v>
      </c>
      <c r="F13352" s="1">
        <v>4.9108796296296296E-3</v>
      </c>
      <c r="G13352">
        <f>_xlfn.XLOOKUP($A13352,Product_pricing!$B:$B,Product_pricing!$C:$C)</f>
        <v>23</v>
      </c>
      <c r="H13352">
        <f t="shared" si="624"/>
        <v>59.339999999999996</v>
      </c>
      <c r="I13352" s="10">
        <f t="shared" si="625"/>
        <v>5.2363881572348905E-2</v>
      </c>
      <c r="J13352" t="str">
        <f>_xlfn.XLOOKUP(A13352,Product_Details!$A:$A,Product_Details!$G:$G,"mens")</f>
        <v>Womens</v>
      </c>
      <c r="K13352">
        <f t="shared" si="626"/>
        <v>1507</v>
      </c>
    </row>
    <row r="13353" spans="1:11" ht="15">
      <c r="A13353" t="s">
        <v>30</v>
      </c>
      <c r="B13353">
        <v>5</v>
      </c>
      <c r="C13353">
        <v>14</v>
      </c>
      <c r="D13353" t="s">
        <v>33</v>
      </c>
      <c r="E13353" t="s">
        <v>2100</v>
      </c>
      <c r="F13353" s="1">
        <v>4.9108796296296296E-3</v>
      </c>
      <c r="G13353">
        <f>_xlfn.XLOOKUP($A13353,Product_pricing!$B:$B,Product_pricing!$C:$C)</f>
        <v>19</v>
      </c>
      <c r="H13353">
        <f t="shared" si="624"/>
        <v>81.7</v>
      </c>
      <c r="I13353" s="10">
        <f t="shared" si="625"/>
        <v>7.2095199266277485E-2</v>
      </c>
      <c r="J13353" t="str">
        <f>_xlfn.XLOOKUP(A13353,Product_Details!$A:$A,Product_Details!$G:$G,"mens")</f>
        <v>Womens</v>
      </c>
      <c r="K13353">
        <f t="shared" si="626"/>
        <v>1507</v>
      </c>
    </row>
    <row r="13354" spans="1:11" ht="15">
      <c r="A13354" t="s">
        <v>25</v>
      </c>
      <c r="B13354">
        <v>1</v>
      </c>
      <c r="C13354">
        <v>14</v>
      </c>
      <c r="D13354" t="s">
        <v>33</v>
      </c>
      <c r="E13354" t="s">
        <v>2100</v>
      </c>
      <c r="F13354" s="1">
        <v>4.9108796296296296E-3</v>
      </c>
      <c r="G13354">
        <f>_xlfn.XLOOKUP($A13354,Product_pricing!$B:$B,Product_pricing!$C:$C)</f>
        <v>40</v>
      </c>
      <c r="H13354">
        <f t="shared" si="624"/>
        <v>34.4</v>
      </c>
      <c r="I13354" s="10">
        <f t="shared" si="625"/>
        <v>3.035587337527473E-2</v>
      </c>
      <c r="J13354" t="str">
        <f>_xlfn.XLOOKUP(A13354,Product_Details!$A:$A,Product_Details!$G:$G,"mens")</f>
        <v>Mens</v>
      </c>
      <c r="K13354">
        <f t="shared" si="626"/>
        <v>2520</v>
      </c>
    </row>
    <row r="13355" spans="1:11" ht="15">
      <c r="A13355" t="s">
        <v>41</v>
      </c>
      <c r="B13355">
        <v>4</v>
      </c>
      <c r="C13355">
        <v>14</v>
      </c>
      <c r="D13355" t="s">
        <v>33</v>
      </c>
      <c r="E13355" t="s">
        <v>2100</v>
      </c>
      <c r="F13355" s="1">
        <v>4.9108796296296296E-3</v>
      </c>
      <c r="G13355">
        <f>_xlfn.XLOOKUP($A13355,Product_pricing!$B:$B,Product_pricing!$C:$C)</f>
        <v>10</v>
      </c>
      <c r="H13355">
        <f t="shared" si="624"/>
        <v>34.4</v>
      </c>
      <c r="I13355" s="10">
        <f t="shared" si="625"/>
        <v>3.035587337527473E-2</v>
      </c>
      <c r="J13355" t="str">
        <f>_xlfn.XLOOKUP(A13355,Product_Details!$A:$A,Product_Details!$G:$G,"mens")</f>
        <v>Mens</v>
      </c>
      <c r="K13355">
        <f t="shared" si="626"/>
        <v>2520</v>
      </c>
    </row>
    <row r="13356" spans="1:11" ht="15">
      <c r="A13356" t="s">
        <v>31</v>
      </c>
      <c r="B13356">
        <v>2</v>
      </c>
      <c r="C13356">
        <v>14</v>
      </c>
      <c r="D13356" t="s">
        <v>33</v>
      </c>
      <c r="E13356" t="s">
        <v>2100</v>
      </c>
      <c r="F13356" s="1">
        <v>4.9108796296296296E-3</v>
      </c>
      <c r="G13356">
        <f>_xlfn.XLOOKUP($A13356,Product_pricing!$B:$B,Product_pricing!$C:$C)</f>
        <v>57</v>
      </c>
      <c r="H13356">
        <f t="shared" si="624"/>
        <v>98.039999999999992</v>
      </c>
      <c r="I13356" s="10">
        <f t="shared" si="625"/>
        <v>8.6514239119532974E-2</v>
      </c>
      <c r="J13356" t="str">
        <f>_xlfn.XLOOKUP(A13356,Product_Details!$A:$A,Product_Details!$G:$G,"mens")</f>
        <v>Mens</v>
      </c>
      <c r="K13356">
        <f t="shared" si="626"/>
        <v>2520</v>
      </c>
    </row>
    <row r="13357" spans="1:11" ht="15">
      <c r="A13357" t="s">
        <v>22</v>
      </c>
      <c r="B13357">
        <v>1</v>
      </c>
      <c r="C13357">
        <v>11</v>
      </c>
      <c r="D13357" t="s">
        <v>23</v>
      </c>
      <c r="E13357" t="s">
        <v>2101</v>
      </c>
      <c r="F13357" s="1">
        <v>2.9475694444444447E-2</v>
      </c>
      <c r="G13357">
        <f>_xlfn.XLOOKUP($A13357,Product_pricing!$B:$B,Product_pricing!$C:$C)</f>
        <v>13</v>
      </c>
      <c r="H13357">
        <f t="shared" si="624"/>
        <v>11.57</v>
      </c>
      <c r="I13357" s="10">
        <f t="shared" si="625"/>
        <v>1.0209809736974669E-2</v>
      </c>
      <c r="J13357" t="str">
        <f>_xlfn.XLOOKUP(A13357,Product_Details!$A:$A,Product_Details!$G:$G,"mens")</f>
        <v>Womens</v>
      </c>
      <c r="K13357">
        <f t="shared" si="626"/>
        <v>1883.75</v>
      </c>
    </row>
    <row r="13358" spans="1:11" ht="15">
      <c r="A13358" t="s">
        <v>35</v>
      </c>
      <c r="B13358">
        <v>3</v>
      </c>
      <c r="C13358">
        <v>11</v>
      </c>
      <c r="D13358" t="s">
        <v>23</v>
      </c>
      <c r="E13358" t="s">
        <v>2101</v>
      </c>
      <c r="F13358" s="1">
        <v>2.9475694444444447E-2</v>
      </c>
      <c r="G13358">
        <f>_xlfn.XLOOKUP($A13358,Product_pricing!$B:$B,Product_pricing!$C:$C)</f>
        <v>32</v>
      </c>
      <c r="H13358">
        <f t="shared" si="624"/>
        <v>85.44</v>
      </c>
      <c r="I13358" s="10">
        <f t="shared" si="625"/>
        <v>7.5395518057659094E-2</v>
      </c>
      <c r="J13358" t="str">
        <f>_xlfn.XLOOKUP(A13358,Product_Details!$A:$A,Product_Details!$G:$G,"mens")</f>
        <v>Womens</v>
      </c>
      <c r="K13358">
        <f t="shared" si="626"/>
        <v>1883.75</v>
      </c>
    </row>
    <row r="13359" spans="1:11" ht="15">
      <c r="A13359" t="s">
        <v>36</v>
      </c>
      <c r="B13359">
        <v>5</v>
      </c>
      <c r="C13359">
        <v>11</v>
      </c>
      <c r="D13359" t="s">
        <v>23</v>
      </c>
      <c r="E13359" t="s">
        <v>2101</v>
      </c>
      <c r="F13359" s="1">
        <v>2.9475694444444447E-2</v>
      </c>
      <c r="G13359">
        <f>_xlfn.XLOOKUP($A13359,Product_pricing!$B:$B,Product_pricing!$C:$C)</f>
        <v>23</v>
      </c>
      <c r="H13359">
        <f t="shared" si="624"/>
        <v>102.35000000000001</v>
      </c>
      <c r="I13359" s="10">
        <f t="shared" si="625"/>
        <v>9.0317547673237478E-2</v>
      </c>
      <c r="J13359" t="str">
        <f>_xlfn.XLOOKUP(A13359,Product_Details!$A:$A,Product_Details!$G:$G,"mens")</f>
        <v>Womens</v>
      </c>
      <c r="K13359">
        <f t="shared" si="626"/>
        <v>1883.75</v>
      </c>
    </row>
    <row r="13360" spans="1:11" ht="15">
      <c r="A13360" t="s">
        <v>38</v>
      </c>
      <c r="B13360">
        <v>4</v>
      </c>
      <c r="C13360">
        <v>11</v>
      </c>
      <c r="D13360" t="s">
        <v>23</v>
      </c>
      <c r="E13360" t="s">
        <v>2101</v>
      </c>
      <c r="F13360" s="1">
        <v>2.9475694444444447E-2</v>
      </c>
      <c r="G13360">
        <f>_xlfn.XLOOKUP($A13360,Product_pricing!$B:$B,Product_pricing!$C:$C)</f>
        <v>54</v>
      </c>
      <c r="H13360">
        <f t="shared" si="624"/>
        <v>192.24</v>
      </c>
      <c r="I13360" s="10">
        <f t="shared" si="625"/>
        <v>0.16963991562973299</v>
      </c>
      <c r="J13360" t="str">
        <f>_xlfn.XLOOKUP(A13360,Product_Details!$A:$A,Product_Details!$G:$G,"mens")</f>
        <v>Womens</v>
      </c>
      <c r="K13360">
        <f t="shared" si="626"/>
        <v>1883.75</v>
      </c>
    </row>
    <row r="13361" spans="1:11" ht="15">
      <c r="A13361" t="s">
        <v>31</v>
      </c>
      <c r="B13361">
        <v>2</v>
      </c>
      <c r="C13361">
        <v>11</v>
      </c>
      <c r="D13361" t="s">
        <v>23</v>
      </c>
      <c r="E13361" t="s">
        <v>2101</v>
      </c>
      <c r="F13361" s="1">
        <v>2.9475694444444447E-2</v>
      </c>
      <c r="G13361">
        <f>_xlfn.XLOOKUP($A13361,Product_pricing!$B:$B,Product_pricing!$C:$C)</f>
        <v>57</v>
      </c>
      <c r="H13361">
        <f t="shared" si="624"/>
        <v>101.46000000000001</v>
      </c>
      <c r="I13361" s="10">
        <f t="shared" si="625"/>
        <v>8.9532177693470189E-2</v>
      </c>
      <c r="J13361" t="str">
        <f>_xlfn.XLOOKUP(A13361,Product_Details!$A:$A,Product_Details!$G:$G,"mens")</f>
        <v>Mens</v>
      </c>
      <c r="K13361">
        <f t="shared" si="626"/>
        <v>3780</v>
      </c>
    </row>
    <row r="13362" spans="1:11" ht="15">
      <c r="A13362" t="s">
        <v>26</v>
      </c>
      <c r="B13362">
        <v>5</v>
      </c>
      <c r="C13362">
        <v>11</v>
      </c>
      <c r="D13362" t="s">
        <v>23</v>
      </c>
      <c r="E13362" t="s">
        <v>2101</v>
      </c>
      <c r="F13362" s="1">
        <v>2.9475694444444447E-2</v>
      </c>
      <c r="G13362">
        <f>_xlfn.XLOOKUP($A13362,Product_pricing!$B:$B,Product_pricing!$C:$C)</f>
        <v>17</v>
      </c>
      <c r="H13362">
        <f t="shared" si="624"/>
        <v>75.650000000000006</v>
      </c>
      <c r="I13362" s="10">
        <f t="shared" si="625"/>
        <v>6.6756448280218997E-2</v>
      </c>
      <c r="J13362" t="str">
        <f>_xlfn.XLOOKUP(A13362,Product_Details!$A:$A,Product_Details!$G:$G,"mens")</f>
        <v>Mens</v>
      </c>
      <c r="K13362">
        <f t="shared" si="626"/>
        <v>3780</v>
      </c>
    </row>
    <row r="13363" spans="1:11" ht="15">
      <c r="A13363" t="s">
        <v>22</v>
      </c>
      <c r="B13363">
        <v>5</v>
      </c>
      <c r="C13363">
        <v>11</v>
      </c>
      <c r="D13363" t="s">
        <v>23</v>
      </c>
      <c r="E13363">
        <v>206072</v>
      </c>
      <c r="F13363" s="1">
        <v>1.1422453703703704E-2</v>
      </c>
      <c r="G13363">
        <f>_xlfn.XLOOKUP($A13363,Product_pricing!$B:$B,Product_pricing!$C:$C)</f>
        <v>13</v>
      </c>
      <c r="H13363">
        <f t="shared" si="624"/>
        <v>57.85</v>
      </c>
      <c r="I13363" s="10">
        <f t="shared" si="625"/>
        <v>5.1049048684873352E-2</v>
      </c>
      <c r="J13363" t="str">
        <f>_xlfn.XLOOKUP(A13363,Product_Details!$A:$A,Product_Details!$G:$G,"mens")</f>
        <v>Womens</v>
      </c>
      <c r="K13363">
        <f t="shared" si="626"/>
        <v>1507</v>
      </c>
    </row>
    <row r="13364" spans="1:11" ht="15">
      <c r="A13364" t="s">
        <v>35</v>
      </c>
      <c r="B13364">
        <v>2</v>
      </c>
      <c r="C13364">
        <v>11</v>
      </c>
      <c r="D13364" t="s">
        <v>23</v>
      </c>
      <c r="E13364">
        <v>206072</v>
      </c>
      <c r="F13364" s="1">
        <v>1.1422453703703704E-2</v>
      </c>
      <c r="G13364">
        <f>_xlfn.XLOOKUP($A13364,Product_pricing!$B:$B,Product_pricing!$C:$C)</f>
        <v>32</v>
      </c>
      <c r="H13364">
        <f t="shared" si="624"/>
        <v>56.96</v>
      </c>
      <c r="I13364" s="10">
        <f t="shared" si="625"/>
        <v>5.026367870510607E-2</v>
      </c>
      <c r="J13364" t="str">
        <f>_xlfn.XLOOKUP(A13364,Product_Details!$A:$A,Product_Details!$G:$G,"mens")</f>
        <v>Womens</v>
      </c>
      <c r="K13364">
        <f t="shared" si="626"/>
        <v>1507</v>
      </c>
    </row>
    <row r="13365" spans="1:11" ht="15">
      <c r="A13365" t="s">
        <v>36</v>
      </c>
      <c r="B13365">
        <v>3</v>
      </c>
      <c r="C13365">
        <v>11</v>
      </c>
      <c r="D13365" t="s">
        <v>23</v>
      </c>
      <c r="E13365">
        <v>206072</v>
      </c>
      <c r="F13365" s="1">
        <v>1.1422453703703704E-2</v>
      </c>
      <c r="G13365">
        <f>_xlfn.XLOOKUP($A13365,Product_pricing!$B:$B,Product_pricing!$C:$C)</f>
        <v>23</v>
      </c>
      <c r="H13365">
        <f t="shared" si="624"/>
        <v>61.410000000000004</v>
      </c>
      <c r="I13365" s="10">
        <f t="shared" si="625"/>
        <v>5.4190528603942488E-2</v>
      </c>
      <c r="J13365" t="str">
        <f>_xlfn.XLOOKUP(A13365,Product_Details!$A:$A,Product_Details!$G:$G,"mens")</f>
        <v>Womens</v>
      </c>
      <c r="K13365">
        <f t="shared" si="626"/>
        <v>1507</v>
      </c>
    </row>
    <row r="13366" spans="1:11" ht="15">
      <c r="A13366" t="s">
        <v>30</v>
      </c>
      <c r="B13366">
        <v>2</v>
      </c>
      <c r="C13366">
        <v>11</v>
      </c>
      <c r="D13366" t="s">
        <v>23</v>
      </c>
      <c r="E13366">
        <v>206072</v>
      </c>
      <c r="F13366" s="1">
        <v>1.1422453703703704E-2</v>
      </c>
      <c r="G13366">
        <f>_xlfn.XLOOKUP($A13366,Product_pricing!$B:$B,Product_pricing!$C:$C)</f>
        <v>19</v>
      </c>
      <c r="H13366">
        <f t="shared" si="624"/>
        <v>33.82</v>
      </c>
      <c r="I13366" s="10">
        <f t="shared" si="625"/>
        <v>2.9844059231156728E-2</v>
      </c>
      <c r="J13366" t="str">
        <f>_xlfn.XLOOKUP(A13366,Product_Details!$A:$A,Product_Details!$G:$G,"mens")</f>
        <v>Womens</v>
      </c>
      <c r="K13366">
        <f t="shared" si="626"/>
        <v>1507</v>
      </c>
    </row>
    <row r="13367" spans="1:11" ht="15">
      <c r="A13367" t="s">
        <v>38</v>
      </c>
      <c r="B13367">
        <v>3</v>
      </c>
      <c r="C13367">
        <v>11</v>
      </c>
      <c r="D13367" t="s">
        <v>23</v>
      </c>
      <c r="E13367">
        <v>206072</v>
      </c>
      <c r="F13367" s="1">
        <v>1.1422453703703704E-2</v>
      </c>
      <c r="G13367">
        <f>_xlfn.XLOOKUP($A13367,Product_pricing!$B:$B,Product_pricing!$C:$C)</f>
        <v>54</v>
      </c>
      <c r="H13367">
        <f t="shared" si="624"/>
        <v>144.18</v>
      </c>
      <c r="I13367" s="10">
        <f t="shared" si="625"/>
        <v>0.12722993672229974</v>
      </c>
      <c r="J13367" t="str">
        <f>_xlfn.XLOOKUP(A13367,Product_Details!$A:$A,Product_Details!$G:$G,"mens")</f>
        <v>Womens</v>
      </c>
      <c r="K13367">
        <f t="shared" si="626"/>
        <v>1507</v>
      </c>
    </row>
    <row r="13368" spans="1:11" ht="15">
      <c r="A13368" t="s">
        <v>31</v>
      </c>
      <c r="B13368">
        <v>3</v>
      </c>
      <c r="C13368">
        <v>11</v>
      </c>
      <c r="D13368" t="s">
        <v>23</v>
      </c>
      <c r="E13368">
        <v>206072</v>
      </c>
      <c r="F13368" s="1">
        <v>1.1422453703703704E-2</v>
      </c>
      <c r="G13368">
        <f>_xlfn.XLOOKUP($A13368,Product_pricing!$B:$B,Product_pricing!$C:$C)</f>
        <v>57</v>
      </c>
      <c r="H13368">
        <f t="shared" si="624"/>
        <v>152.19</v>
      </c>
      <c r="I13368" s="10">
        <f t="shared" si="625"/>
        <v>0.13429826654020527</v>
      </c>
      <c r="J13368" t="str">
        <f>_xlfn.XLOOKUP(A13368,Product_Details!$A:$A,Product_Details!$G:$G,"mens")</f>
        <v>Mens</v>
      </c>
      <c r="K13368">
        <f t="shared" si="626"/>
        <v>2520</v>
      </c>
    </row>
    <row r="13369" spans="1:11" ht="15">
      <c r="A13369" t="s">
        <v>32</v>
      </c>
      <c r="B13369">
        <v>4</v>
      </c>
      <c r="C13369">
        <v>11</v>
      </c>
      <c r="D13369" t="s">
        <v>23</v>
      </c>
      <c r="E13369">
        <v>206072</v>
      </c>
      <c r="F13369" s="1">
        <v>1.1422453703703704E-2</v>
      </c>
      <c r="G13369">
        <f>_xlfn.XLOOKUP($A13369,Product_pricing!$B:$B,Product_pricing!$C:$C)</f>
        <v>36</v>
      </c>
      <c r="H13369">
        <f t="shared" si="624"/>
        <v>128.16</v>
      </c>
      <c r="I13369" s="10">
        <f t="shared" si="625"/>
        <v>0.11309327708648866</v>
      </c>
      <c r="J13369" t="str">
        <f>_xlfn.XLOOKUP(A13369,Product_Details!$A:$A,Product_Details!$G:$G,"mens")</f>
        <v>Mens</v>
      </c>
      <c r="K13369">
        <f t="shared" si="626"/>
        <v>2520</v>
      </c>
    </row>
    <row r="13370" spans="1:11" ht="15">
      <c r="A13370" t="s">
        <v>27</v>
      </c>
      <c r="B13370">
        <v>3</v>
      </c>
      <c r="C13370">
        <v>11</v>
      </c>
      <c r="D13370" t="s">
        <v>23</v>
      </c>
      <c r="E13370">
        <v>206072</v>
      </c>
      <c r="F13370" s="1">
        <v>1.1422453703703704E-2</v>
      </c>
      <c r="G13370">
        <f>_xlfn.XLOOKUP($A13370,Product_pricing!$B:$B,Product_pricing!$C:$C)</f>
        <v>29</v>
      </c>
      <c r="H13370">
        <f t="shared" si="624"/>
        <v>77.430000000000007</v>
      </c>
      <c r="I13370" s="10">
        <f t="shared" si="625"/>
        <v>6.8327188239753561E-2</v>
      </c>
      <c r="J13370" t="str">
        <f>_xlfn.XLOOKUP(A13370,Product_Details!$A:$A,Product_Details!$G:$G,"mens")</f>
        <v>Mens</v>
      </c>
      <c r="K13370">
        <f t="shared" si="626"/>
        <v>2520</v>
      </c>
    </row>
    <row r="13371" spans="1:11" ht="15">
      <c r="A13371" t="s">
        <v>22</v>
      </c>
      <c r="B13371">
        <v>2</v>
      </c>
      <c r="C13371">
        <v>1</v>
      </c>
      <c r="D13371" t="s">
        <v>33</v>
      </c>
      <c r="E13371" t="s">
        <v>2102</v>
      </c>
      <c r="F13371" s="1">
        <v>2.2008101851851852E-2</v>
      </c>
      <c r="G13371">
        <f>_xlfn.XLOOKUP($A13371,Product_pricing!$B:$B,Product_pricing!$C:$C)</f>
        <v>13</v>
      </c>
      <c r="H13371">
        <f t="shared" si="624"/>
        <v>25.74</v>
      </c>
      <c r="I13371" s="10">
        <f t="shared" si="625"/>
        <v>2.2713958740685221E-2</v>
      </c>
      <c r="J13371" t="str">
        <f>_xlfn.XLOOKUP(A13371,Product_Details!$A:$A,Product_Details!$G:$G,"mens")</f>
        <v>Womens</v>
      </c>
      <c r="K13371">
        <f t="shared" si="626"/>
        <v>2511.6666666666665</v>
      </c>
    </row>
    <row r="13372" spans="1:11" ht="15">
      <c r="A13372" t="s">
        <v>36</v>
      </c>
      <c r="B13372">
        <v>5</v>
      </c>
      <c r="C13372">
        <v>1</v>
      </c>
      <c r="D13372" t="s">
        <v>33</v>
      </c>
      <c r="E13372" t="s">
        <v>2102</v>
      </c>
      <c r="F13372" s="1">
        <v>2.2008101851851852E-2</v>
      </c>
      <c r="G13372">
        <f>_xlfn.XLOOKUP($A13372,Product_pricing!$B:$B,Product_pricing!$C:$C)</f>
        <v>23</v>
      </c>
      <c r="H13372">
        <f t="shared" si="624"/>
        <v>113.85</v>
      </c>
      <c r="I13372" s="10">
        <f t="shared" si="625"/>
        <v>0.10046558673764616</v>
      </c>
      <c r="J13372" t="str">
        <f>_xlfn.XLOOKUP(A13372,Product_Details!$A:$A,Product_Details!$G:$G,"mens")</f>
        <v>Womens</v>
      </c>
      <c r="K13372">
        <f t="shared" si="626"/>
        <v>2511.6666666666665</v>
      </c>
    </row>
    <row r="13373" spans="1:11" ht="15">
      <c r="A13373" t="s">
        <v>38</v>
      </c>
      <c r="B13373">
        <v>1</v>
      </c>
      <c r="C13373">
        <v>1</v>
      </c>
      <c r="D13373" t="s">
        <v>33</v>
      </c>
      <c r="E13373" t="s">
        <v>2102</v>
      </c>
      <c r="F13373" s="1">
        <v>2.2008101851851852E-2</v>
      </c>
      <c r="G13373">
        <f>_xlfn.XLOOKUP($A13373,Product_pricing!$B:$B,Product_pricing!$C:$C)</f>
        <v>54</v>
      </c>
      <c r="H13373">
        <f t="shared" si="624"/>
        <v>53.46</v>
      </c>
      <c r="I13373" s="10">
        <f t="shared" si="625"/>
        <v>4.717514507680777E-2</v>
      </c>
      <c r="J13373" t="str">
        <f>_xlfn.XLOOKUP(A13373,Product_Details!$A:$A,Product_Details!$G:$G,"mens")</f>
        <v>Womens</v>
      </c>
      <c r="K13373">
        <f t="shared" si="626"/>
        <v>2511.6666666666665</v>
      </c>
    </row>
    <row r="13374" spans="1:11" ht="15">
      <c r="A13374" t="s">
        <v>41</v>
      </c>
      <c r="B13374">
        <v>4</v>
      </c>
      <c r="C13374">
        <v>1</v>
      </c>
      <c r="D13374" t="s">
        <v>33</v>
      </c>
      <c r="E13374" t="s">
        <v>2102</v>
      </c>
      <c r="F13374" s="1">
        <v>2.2008101851851852E-2</v>
      </c>
      <c r="G13374">
        <f>_xlfn.XLOOKUP($A13374,Product_pricing!$B:$B,Product_pricing!$C:$C)</f>
        <v>10</v>
      </c>
      <c r="H13374">
        <f t="shared" si="624"/>
        <v>39.6</v>
      </c>
      <c r="I13374" s="10">
        <f t="shared" si="625"/>
        <v>3.4944551908746499E-2</v>
      </c>
      <c r="J13374" t="str">
        <f>_xlfn.XLOOKUP(A13374,Product_Details!$A:$A,Product_Details!$G:$G,"mens")</f>
        <v>Mens</v>
      </c>
      <c r="K13374">
        <f t="shared" si="626"/>
        <v>3780</v>
      </c>
    </row>
    <row r="13375" spans="1:11" ht="15">
      <c r="A13375" t="s">
        <v>32</v>
      </c>
      <c r="B13375">
        <v>5</v>
      </c>
      <c r="C13375">
        <v>1</v>
      </c>
      <c r="D13375" t="s">
        <v>33</v>
      </c>
      <c r="E13375" t="s">
        <v>2102</v>
      </c>
      <c r="F13375" s="1">
        <v>2.2008101851851852E-2</v>
      </c>
      <c r="G13375">
        <f>_xlfn.XLOOKUP($A13375,Product_pricing!$B:$B,Product_pricing!$C:$C)</f>
        <v>36</v>
      </c>
      <c r="H13375">
        <f t="shared" si="624"/>
        <v>178.2</v>
      </c>
      <c r="I13375" s="10">
        <f t="shared" si="625"/>
        <v>0.1572504835893592</v>
      </c>
      <c r="J13375" t="str">
        <f>_xlfn.XLOOKUP(A13375,Product_Details!$A:$A,Product_Details!$G:$G,"mens")</f>
        <v>Mens</v>
      </c>
      <c r="K13375">
        <f t="shared" si="626"/>
        <v>3780</v>
      </c>
    </row>
    <row r="13376" spans="1:11" ht="15">
      <c r="A13376" t="s">
        <v>35</v>
      </c>
      <c r="B13376">
        <v>4</v>
      </c>
      <c r="C13376">
        <v>7</v>
      </c>
      <c r="D13376" t="s">
        <v>23</v>
      </c>
      <c r="E13376" t="s">
        <v>2103</v>
      </c>
      <c r="F13376" s="1">
        <v>1.3958333333333331E-3</v>
      </c>
      <c r="G13376">
        <f>_xlfn.XLOOKUP($A13376,Product_pricing!$B:$B,Product_pricing!$C:$C)</f>
        <v>32</v>
      </c>
      <c r="H13376">
        <f t="shared" si="624"/>
        <v>119.03999999999999</v>
      </c>
      <c r="I13376" s="10">
        <f t="shared" si="625"/>
        <v>0.1050454408893228</v>
      </c>
      <c r="J13376" t="str">
        <f>_xlfn.XLOOKUP(A13376,Product_Details!$A:$A,Product_Details!$G:$G,"mens")</f>
        <v>Womens</v>
      </c>
      <c r="K13376">
        <f t="shared" si="626"/>
        <v>1883.75</v>
      </c>
    </row>
    <row r="13377" spans="1:11" ht="15">
      <c r="A13377" t="s">
        <v>36</v>
      </c>
      <c r="B13377">
        <v>1</v>
      </c>
      <c r="C13377">
        <v>7</v>
      </c>
      <c r="D13377" t="s">
        <v>23</v>
      </c>
      <c r="E13377" t="s">
        <v>2103</v>
      </c>
      <c r="F13377" s="1">
        <v>1.3958333333333331E-3</v>
      </c>
      <c r="G13377">
        <f>_xlfn.XLOOKUP($A13377,Product_pricing!$B:$B,Product_pricing!$C:$C)</f>
        <v>23</v>
      </c>
      <c r="H13377">
        <f t="shared" si="624"/>
        <v>21.389999999999997</v>
      </c>
      <c r="I13377" s="10">
        <f t="shared" si="625"/>
        <v>1.8875352659800188E-2</v>
      </c>
      <c r="J13377" t="str">
        <f>_xlfn.XLOOKUP(A13377,Product_Details!$A:$A,Product_Details!$G:$G,"mens")</f>
        <v>Womens</v>
      </c>
      <c r="K13377">
        <f t="shared" si="626"/>
        <v>1883.75</v>
      </c>
    </row>
    <row r="13378" spans="1:11" ht="15">
      <c r="A13378" t="s">
        <v>30</v>
      </c>
      <c r="B13378">
        <v>2</v>
      </c>
      <c r="C13378">
        <v>7</v>
      </c>
      <c r="D13378" t="s">
        <v>23</v>
      </c>
      <c r="E13378" t="s">
        <v>2103</v>
      </c>
      <c r="F13378" s="1">
        <v>1.3958333333333331E-3</v>
      </c>
      <c r="G13378">
        <f>_xlfn.XLOOKUP($A13378,Product_pricing!$B:$B,Product_pricing!$C:$C)</f>
        <v>19</v>
      </c>
      <c r="H13378">
        <f t="shared" si="624"/>
        <v>35.339999999999996</v>
      </c>
      <c r="I13378" s="10">
        <f t="shared" si="625"/>
        <v>3.1185365264017703E-2</v>
      </c>
      <c r="J13378" t="str">
        <f>_xlfn.XLOOKUP(A13378,Product_Details!$A:$A,Product_Details!$G:$G,"mens")</f>
        <v>Womens</v>
      </c>
      <c r="K13378">
        <f t="shared" si="626"/>
        <v>1883.75</v>
      </c>
    </row>
    <row r="13379" spans="1:11" ht="15">
      <c r="A13379" t="s">
        <v>38</v>
      </c>
      <c r="B13379">
        <v>1</v>
      </c>
      <c r="C13379">
        <v>7</v>
      </c>
      <c r="D13379" t="s">
        <v>23</v>
      </c>
      <c r="E13379" t="s">
        <v>2103</v>
      </c>
      <c r="F13379" s="1">
        <v>1.3958333333333331E-3</v>
      </c>
      <c r="G13379">
        <f>_xlfn.XLOOKUP($A13379,Product_pricing!$B:$B,Product_pricing!$C:$C)</f>
        <v>54</v>
      </c>
      <c r="H13379">
        <f t="shared" ref="H13379:H13442" si="627">B13379*G13379*(1-C13379/100)</f>
        <v>50.22</v>
      </c>
      <c r="I13379" s="10">
        <f t="shared" ref="I13379:I13442" si="628">(H13379/SUM($H:$H))*1000</f>
        <v>4.431604537518305E-2</v>
      </c>
      <c r="J13379" t="str">
        <f>_xlfn.XLOOKUP(A13379,Product_Details!$A:$A,Product_Details!$G:$G,"mens")</f>
        <v>Womens</v>
      </c>
      <c r="K13379">
        <f t="shared" ref="K13379:K13442" si="629">COUNTIFS($J:$J, J13379) / COUNTIFS($J:$J, J13379, $E:$E, E13379)</f>
        <v>1883.75</v>
      </c>
    </row>
    <row r="13380" spans="1:11" ht="15">
      <c r="A13380" t="s">
        <v>25</v>
      </c>
      <c r="B13380">
        <v>4</v>
      </c>
      <c r="C13380">
        <v>7</v>
      </c>
      <c r="D13380" t="s">
        <v>23</v>
      </c>
      <c r="E13380" t="s">
        <v>2103</v>
      </c>
      <c r="F13380" s="1">
        <v>1.3958333333333331E-3</v>
      </c>
      <c r="G13380">
        <f>_xlfn.XLOOKUP($A13380,Product_pricing!$B:$B,Product_pricing!$C:$C)</f>
        <v>40</v>
      </c>
      <c r="H13380">
        <f t="shared" si="627"/>
        <v>148.79999999999998</v>
      </c>
      <c r="I13380" s="10">
        <f t="shared" si="628"/>
        <v>0.13130680111165347</v>
      </c>
      <c r="J13380" t="str">
        <f>_xlfn.XLOOKUP(A13380,Product_Details!$A:$A,Product_Details!$G:$G,"mens")</f>
        <v>Mens</v>
      </c>
      <c r="K13380">
        <f t="shared" si="629"/>
        <v>3780</v>
      </c>
    </row>
    <row r="13381" spans="1:11" ht="15">
      <c r="A13381" t="s">
        <v>32</v>
      </c>
      <c r="B13381">
        <v>1</v>
      </c>
      <c r="C13381">
        <v>7</v>
      </c>
      <c r="D13381" t="s">
        <v>23</v>
      </c>
      <c r="E13381" t="s">
        <v>2103</v>
      </c>
      <c r="F13381" s="1">
        <v>1.3958333333333331E-3</v>
      </c>
      <c r="G13381">
        <f>_xlfn.XLOOKUP($A13381,Product_pricing!$B:$B,Product_pricing!$C:$C)</f>
        <v>36</v>
      </c>
      <c r="H13381">
        <f t="shared" si="627"/>
        <v>33.479999999999997</v>
      </c>
      <c r="I13381" s="10">
        <f t="shared" si="628"/>
        <v>2.9544030250122033E-2</v>
      </c>
      <c r="J13381" t="str">
        <f>_xlfn.XLOOKUP(A13381,Product_Details!$A:$A,Product_Details!$G:$G,"mens")</f>
        <v>Mens</v>
      </c>
      <c r="K13381">
        <f t="shared" si="629"/>
        <v>3780</v>
      </c>
    </row>
    <row r="13382" spans="1:11" ht="15">
      <c r="A13382" t="s">
        <v>38</v>
      </c>
      <c r="B13382">
        <v>4</v>
      </c>
      <c r="C13382">
        <v>0</v>
      </c>
      <c r="D13382" t="s">
        <v>23</v>
      </c>
      <c r="E13382" t="s">
        <v>2104</v>
      </c>
      <c r="F13382" s="1">
        <v>2.3258101851851853E-2</v>
      </c>
      <c r="G13382">
        <f>_xlfn.XLOOKUP($A13382,Product_pricing!$B:$B,Product_pricing!$C:$C)</f>
        <v>54</v>
      </c>
      <c r="H13382">
        <f t="shared" si="627"/>
        <v>216</v>
      </c>
      <c r="I13382" s="10">
        <f t="shared" si="628"/>
        <v>0.19060664677498088</v>
      </c>
      <c r="J13382" t="str">
        <f>_xlfn.XLOOKUP(A13382,Product_Details!$A:$A,Product_Details!$G:$G,"mens")</f>
        <v>Womens</v>
      </c>
      <c r="K13382">
        <f t="shared" si="629"/>
        <v>7535</v>
      </c>
    </row>
    <row r="13383" spans="1:11" ht="15">
      <c r="A13383" t="s">
        <v>25</v>
      </c>
      <c r="B13383">
        <v>2</v>
      </c>
      <c r="C13383">
        <v>0</v>
      </c>
      <c r="D13383" t="s">
        <v>23</v>
      </c>
      <c r="E13383" t="s">
        <v>2104</v>
      </c>
      <c r="F13383" s="1">
        <v>2.3258101851851853E-2</v>
      </c>
      <c r="G13383">
        <f>_xlfn.XLOOKUP($A13383,Product_pricing!$B:$B,Product_pricing!$C:$C)</f>
        <v>40</v>
      </c>
      <c r="H13383">
        <f t="shared" si="627"/>
        <v>80</v>
      </c>
      <c r="I13383" s="10">
        <f t="shared" si="628"/>
        <v>7.0595054361104026E-2</v>
      </c>
      <c r="J13383" t="str">
        <f>_xlfn.XLOOKUP(A13383,Product_Details!$A:$A,Product_Details!$G:$G,"mens")</f>
        <v>Mens</v>
      </c>
      <c r="K13383">
        <f t="shared" si="629"/>
        <v>2520</v>
      </c>
    </row>
    <row r="13384" spans="1:11" ht="15">
      <c r="A13384" t="s">
        <v>26</v>
      </c>
      <c r="B13384">
        <v>1</v>
      </c>
      <c r="C13384">
        <v>0</v>
      </c>
      <c r="D13384" t="s">
        <v>23</v>
      </c>
      <c r="E13384" t="s">
        <v>2104</v>
      </c>
      <c r="F13384" s="1">
        <v>2.3258101851851853E-2</v>
      </c>
      <c r="G13384">
        <f>_xlfn.XLOOKUP($A13384,Product_pricing!$B:$B,Product_pricing!$C:$C)</f>
        <v>17</v>
      </c>
      <c r="H13384">
        <f t="shared" si="627"/>
        <v>17</v>
      </c>
      <c r="I13384" s="10">
        <f t="shared" si="628"/>
        <v>1.5001449051734606E-2</v>
      </c>
      <c r="J13384" t="str">
        <f>_xlfn.XLOOKUP(A13384,Product_Details!$A:$A,Product_Details!$G:$G,"mens")</f>
        <v>Mens</v>
      </c>
      <c r="K13384">
        <f t="shared" si="629"/>
        <v>2520</v>
      </c>
    </row>
    <row r="13385" spans="1:11" ht="15">
      <c r="A13385" t="s">
        <v>27</v>
      </c>
      <c r="B13385">
        <v>1</v>
      </c>
      <c r="C13385">
        <v>0</v>
      </c>
      <c r="D13385" t="s">
        <v>23</v>
      </c>
      <c r="E13385" t="s">
        <v>2104</v>
      </c>
      <c r="F13385" s="1">
        <v>2.3258101851851853E-2</v>
      </c>
      <c r="G13385">
        <f>_xlfn.XLOOKUP($A13385,Product_pricing!$B:$B,Product_pricing!$C:$C)</f>
        <v>29</v>
      </c>
      <c r="H13385">
        <f t="shared" si="627"/>
        <v>29</v>
      </c>
      <c r="I13385" s="10">
        <f t="shared" si="628"/>
        <v>2.5590707205900211E-2</v>
      </c>
      <c r="J13385" t="str">
        <f>_xlfn.XLOOKUP(A13385,Product_Details!$A:$A,Product_Details!$G:$G,"mens")</f>
        <v>Mens</v>
      </c>
      <c r="K13385">
        <f t="shared" si="629"/>
        <v>2520</v>
      </c>
    </row>
    <row r="13386" spans="1:11" ht="15">
      <c r="A13386" t="s">
        <v>22</v>
      </c>
      <c r="B13386">
        <v>5</v>
      </c>
      <c r="C13386">
        <v>20</v>
      </c>
      <c r="D13386" t="s">
        <v>23</v>
      </c>
      <c r="E13386" t="s">
        <v>2105</v>
      </c>
      <c r="F13386" s="1">
        <v>5.6168981481481478E-3</v>
      </c>
      <c r="G13386">
        <f>_xlfn.XLOOKUP($A13386,Product_pricing!$B:$B,Product_pricing!$C:$C)</f>
        <v>13</v>
      </c>
      <c r="H13386">
        <f t="shared" si="627"/>
        <v>52</v>
      </c>
      <c r="I13386" s="10">
        <f t="shared" si="628"/>
        <v>4.5886785334717621E-2</v>
      </c>
      <c r="J13386" t="str">
        <f>_xlfn.XLOOKUP(A13386,Product_Details!$A:$A,Product_Details!$G:$G,"mens")</f>
        <v>Womens</v>
      </c>
      <c r="K13386">
        <f t="shared" si="629"/>
        <v>1507</v>
      </c>
    </row>
    <row r="13387" spans="1:11" ht="15">
      <c r="A13387" t="s">
        <v>35</v>
      </c>
      <c r="B13387">
        <v>2</v>
      </c>
      <c r="C13387">
        <v>20</v>
      </c>
      <c r="D13387" t="s">
        <v>23</v>
      </c>
      <c r="E13387" t="s">
        <v>2105</v>
      </c>
      <c r="F13387" s="1">
        <v>5.6168981481481478E-3</v>
      </c>
      <c r="G13387">
        <f>_xlfn.XLOOKUP($A13387,Product_pricing!$B:$B,Product_pricing!$C:$C)</f>
        <v>32</v>
      </c>
      <c r="H13387">
        <f t="shared" si="627"/>
        <v>51.2</v>
      </c>
      <c r="I13387" s="10">
        <f t="shared" si="628"/>
        <v>4.5180834791106579E-2</v>
      </c>
      <c r="J13387" t="str">
        <f>_xlfn.XLOOKUP(A13387,Product_Details!$A:$A,Product_Details!$G:$G,"mens")</f>
        <v>Womens</v>
      </c>
      <c r="K13387">
        <f t="shared" si="629"/>
        <v>1507</v>
      </c>
    </row>
    <row r="13388" spans="1:11" ht="15">
      <c r="A13388" t="s">
        <v>29</v>
      </c>
      <c r="B13388">
        <v>5</v>
      </c>
      <c r="C13388">
        <v>20</v>
      </c>
      <c r="D13388" t="s">
        <v>23</v>
      </c>
      <c r="E13388" t="s">
        <v>2105</v>
      </c>
      <c r="F13388" s="1">
        <v>5.6168981481481478E-3</v>
      </c>
      <c r="G13388">
        <f>_xlfn.XLOOKUP($A13388,Product_pricing!$B:$B,Product_pricing!$C:$C)</f>
        <v>10</v>
      </c>
      <c r="H13388">
        <f t="shared" si="627"/>
        <v>40</v>
      </c>
      <c r="I13388" s="10">
        <f t="shared" si="628"/>
        <v>3.5297527180552013E-2</v>
      </c>
      <c r="J13388" t="str">
        <f>_xlfn.XLOOKUP(A13388,Product_Details!$A:$A,Product_Details!$G:$G,"mens")</f>
        <v>Womens</v>
      </c>
      <c r="K13388">
        <f t="shared" si="629"/>
        <v>1507</v>
      </c>
    </row>
    <row r="13389" spans="1:11" ht="15">
      <c r="A13389" t="s">
        <v>36</v>
      </c>
      <c r="B13389">
        <v>1</v>
      </c>
      <c r="C13389">
        <v>20</v>
      </c>
      <c r="D13389" t="s">
        <v>23</v>
      </c>
      <c r="E13389" t="s">
        <v>2105</v>
      </c>
      <c r="F13389" s="1">
        <v>5.6168981481481478E-3</v>
      </c>
      <c r="G13389">
        <f>_xlfn.XLOOKUP($A13389,Product_pricing!$B:$B,Product_pricing!$C:$C)</f>
        <v>23</v>
      </c>
      <c r="H13389">
        <f t="shared" si="627"/>
        <v>18.400000000000002</v>
      </c>
      <c r="I13389" s="10">
        <f t="shared" si="628"/>
        <v>1.6236862503053926E-2</v>
      </c>
      <c r="J13389" t="str">
        <f>_xlfn.XLOOKUP(A13389,Product_Details!$A:$A,Product_Details!$G:$G,"mens")</f>
        <v>Womens</v>
      </c>
      <c r="K13389">
        <f t="shared" si="629"/>
        <v>1507</v>
      </c>
    </row>
    <row r="13390" spans="1:11" ht="15">
      <c r="A13390" t="s">
        <v>30</v>
      </c>
      <c r="B13390">
        <v>2</v>
      </c>
      <c r="C13390">
        <v>20</v>
      </c>
      <c r="D13390" t="s">
        <v>23</v>
      </c>
      <c r="E13390" t="s">
        <v>2105</v>
      </c>
      <c r="F13390" s="1">
        <v>5.6168981481481478E-3</v>
      </c>
      <c r="G13390">
        <f>_xlfn.XLOOKUP($A13390,Product_pricing!$B:$B,Product_pricing!$C:$C)</f>
        <v>19</v>
      </c>
      <c r="H13390">
        <f t="shared" si="627"/>
        <v>30.400000000000002</v>
      </c>
      <c r="I13390" s="10">
        <f t="shared" si="628"/>
        <v>2.6826120657219534E-2</v>
      </c>
      <c r="J13390" t="str">
        <f>_xlfn.XLOOKUP(A13390,Product_Details!$A:$A,Product_Details!$G:$G,"mens")</f>
        <v>Womens</v>
      </c>
      <c r="K13390">
        <f t="shared" si="629"/>
        <v>1507</v>
      </c>
    </row>
    <row r="13391" spans="1:11" ht="15">
      <c r="A13391" t="s">
        <v>25</v>
      </c>
      <c r="B13391">
        <v>1</v>
      </c>
      <c r="C13391">
        <v>20</v>
      </c>
      <c r="D13391" t="s">
        <v>23</v>
      </c>
      <c r="E13391" t="s">
        <v>2105</v>
      </c>
      <c r="F13391" s="1">
        <v>5.6168981481481478E-3</v>
      </c>
      <c r="G13391">
        <f>_xlfn.XLOOKUP($A13391,Product_pricing!$B:$B,Product_pricing!$C:$C)</f>
        <v>40</v>
      </c>
      <c r="H13391">
        <f t="shared" si="627"/>
        <v>32</v>
      </c>
      <c r="I13391" s="10">
        <f t="shared" si="628"/>
        <v>2.8238021744441611E-2</v>
      </c>
      <c r="J13391" t="str">
        <f>_xlfn.XLOOKUP(A13391,Product_Details!$A:$A,Product_Details!$G:$G,"mens")</f>
        <v>Mens</v>
      </c>
      <c r="K13391">
        <f t="shared" si="629"/>
        <v>1890</v>
      </c>
    </row>
    <row r="13392" spans="1:11" ht="15">
      <c r="A13392" t="s">
        <v>31</v>
      </c>
      <c r="B13392">
        <v>5</v>
      </c>
      <c r="C13392">
        <v>20</v>
      </c>
      <c r="D13392" t="s">
        <v>23</v>
      </c>
      <c r="E13392" t="s">
        <v>2105</v>
      </c>
      <c r="F13392" s="1">
        <v>5.6168981481481478E-3</v>
      </c>
      <c r="G13392">
        <f>_xlfn.XLOOKUP($A13392,Product_pricing!$B:$B,Product_pricing!$C:$C)</f>
        <v>57</v>
      </c>
      <c r="H13392">
        <f t="shared" si="627"/>
        <v>228</v>
      </c>
      <c r="I13392" s="10">
        <f t="shared" si="628"/>
        <v>0.20119590492914646</v>
      </c>
      <c r="J13392" t="str">
        <f>_xlfn.XLOOKUP(A13392,Product_Details!$A:$A,Product_Details!$G:$G,"mens")</f>
        <v>Mens</v>
      </c>
      <c r="K13392">
        <f t="shared" si="629"/>
        <v>1890</v>
      </c>
    </row>
    <row r="13393" spans="1:11" ht="15">
      <c r="A13393" t="s">
        <v>26</v>
      </c>
      <c r="B13393">
        <v>3</v>
      </c>
      <c r="C13393">
        <v>20</v>
      </c>
      <c r="D13393" t="s">
        <v>23</v>
      </c>
      <c r="E13393" t="s">
        <v>2105</v>
      </c>
      <c r="F13393" s="1">
        <v>5.6168981481481478E-3</v>
      </c>
      <c r="G13393">
        <f>_xlfn.XLOOKUP($A13393,Product_pricing!$B:$B,Product_pricing!$C:$C)</f>
        <v>17</v>
      </c>
      <c r="H13393">
        <f t="shared" si="627"/>
        <v>40.800000000000004</v>
      </c>
      <c r="I13393" s="10">
        <f t="shared" si="628"/>
        <v>3.6003477724163055E-2</v>
      </c>
      <c r="J13393" t="str">
        <f>_xlfn.XLOOKUP(A13393,Product_Details!$A:$A,Product_Details!$G:$G,"mens")</f>
        <v>Mens</v>
      </c>
      <c r="K13393">
        <f t="shared" si="629"/>
        <v>1890</v>
      </c>
    </row>
    <row r="13394" spans="1:11" ht="15">
      <c r="A13394" t="s">
        <v>27</v>
      </c>
      <c r="B13394">
        <v>2</v>
      </c>
      <c r="C13394">
        <v>20</v>
      </c>
      <c r="D13394" t="s">
        <v>23</v>
      </c>
      <c r="E13394" t="s">
        <v>2105</v>
      </c>
      <c r="F13394" s="1">
        <v>5.6168981481481478E-3</v>
      </c>
      <c r="G13394">
        <f>_xlfn.XLOOKUP($A13394,Product_pricing!$B:$B,Product_pricing!$C:$C)</f>
        <v>29</v>
      </c>
      <c r="H13394">
        <f t="shared" si="627"/>
        <v>46.400000000000006</v>
      </c>
      <c r="I13394" s="10">
        <f t="shared" si="628"/>
        <v>4.0945131529440341E-2</v>
      </c>
      <c r="J13394" t="str">
        <f>_xlfn.XLOOKUP(A13394,Product_Details!$A:$A,Product_Details!$G:$G,"mens")</f>
        <v>Mens</v>
      </c>
      <c r="K13394">
        <f t="shared" si="629"/>
        <v>1890</v>
      </c>
    </row>
    <row r="13395" spans="1:11" ht="15">
      <c r="A13395" t="s">
        <v>22</v>
      </c>
      <c r="B13395">
        <v>4</v>
      </c>
      <c r="C13395">
        <v>17</v>
      </c>
      <c r="D13395" t="s">
        <v>33</v>
      </c>
      <c r="E13395" t="s">
        <v>2106</v>
      </c>
      <c r="F13395" s="1">
        <v>8.9120370370370362E-4</v>
      </c>
      <c r="G13395">
        <f>_xlfn.XLOOKUP($A13395,Product_pricing!$B:$B,Product_pricing!$C:$C)</f>
        <v>13</v>
      </c>
      <c r="H13395">
        <f t="shared" si="627"/>
        <v>43.16</v>
      </c>
      <c r="I13395" s="10">
        <f t="shared" si="628"/>
        <v>3.8086031827815621E-2</v>
      </c>
      <c r="J13395" t="str">
        <f>_xlfn.XLOOKUP(A13395,Product_Details!$A:$A,Product_Details!$G:$G,"mens")</f>
        <v>Womens</v>
      </c>
      <c r="K13395">
        <f t="shared" si="629"/>
        <v>1883.75</v>
      </c>
    </row>
    <row r="13396" spans="1:11" ht="15">
      <c r="A13396" t="s">
        <v>35</v>
      </c>
      <c r="B13396">
        <v>1</v>
      </c>
      <c r="C13396">
        <v>17</v>
      </c>
      <c r="D13396" t="s">
        <v>33</v>
      </c>
      <c r="E13396" t="s">
        <v>2106</v>
      </c>
      <c r="F13396" s="1">
        <v>8.9120370370370362E-4</v>
      </c>
      <c r="G13396">
        <f>_xlfn.XLOOKUP($A13396,Product_pricing!$B:$B,Product_pricing!$C:$C)</f>
        <v>32</v>
      </c>
      <c r="H13396">
        <f t="shared" si="627"/>
        <v>26.56</v>
      </c>
      <c r="I13396" s="10">
        <f t="shared" si="628"/>
        <v>2.3437558047886536E-2</v>
      </c>
      <c r="J13396" t="str">
        <f>_xlfn.XLOOKUP(A13396,Product_Details!$A:$A,Product_Details!$G:$G,"mens")</f>
        <v>Womens</v>
      </c>
      <c r="K13396">
        <f t="shared" si="629"/>
        <v>1883.75</v>
      </c>
    </row>
    <row r="13397" spans="1:11" ht="15">
      <c r="A13397" t="s">
        <v>36</v>
      </c>
      <c r="B13397">
        <v>2</v>
      </c>
      <c r="C13397">
        <v>17</v>
      </c>
      <c r="D13397" t="s">
        <v>33</v>
      </c>
      <c r="E13397" t="s">
        <v>2106</v>
      </c>
      <c r="F13397" s="1">
        <v>8.9120370370370362E-4</v>
      </c>
      <c r="G13397">
        <f>_xlfn.XLOOKUP($A13397,Product_pricing!$B:$B,Product_pricing!$C:$C)</f>
        <v>23</v>
      </c>
      <c r="H13397">
        <f t="shared" si="627"/>
        <v>38.18</v>
      </c>
      <c r="I13397" s="10">
        <f t="shared" si="628"/>
        <v>3.3691489693836896E-2</v>
      </c>
      <c r="J13397" t="str">
        <f>_xlfn.XLOOKUP(A13397,Product_Details!$A:$A,Product_Details!$G:$G,"mens")</f>
        <v>Womens</v>
      </c>
      <c r="K13397">
        <f t="shared" si="629"/>
        <v>1883.75</v>
      </c>
    </row>
    <row r="13398" spans="1:11" ht="15">
      <c r="A13398" t="s">
        <v>30</v>
      </c>
      <c r="B13398">
        <v>1</v>
      </c>
      <c r="C13398">
        <v>17</v>
      </c>
      <c r="D13398" t="s">
        <v>33</v>
      </c>
      <c r="E13398" t="s">
        <v>2106</v>
      </c>
      <c r="F13398" s="1">
        <v>8.9120370370370362E-4</v>
      </c>
      <c r="G13398">
        <f>_xlfn.XLOOKUP($A13398,Product_pricing!$B:$B,Product_pricing!$C:$C)</f>
        <v>19</v>
      </c>
      <c r="H13398">
        <f t="shared" si="627"/>
        <v>15.77</v>
      </c>
      <c r="I13398" s="10">
        <f t="shared" si="628"/>
        <v>1.391605009093263E-2</v>
      </c>
      <c r="J13398" t="str">
        <f>_xlfn.XLOOKUP(A13398,Product_Details!$A:$A,Product_Details!$G:$G,"mens")</f>
        <v>Womens</v>
      </c>
      <c r="K13398">
        <f t="shared" si="629"/>
        <v>1883.75</v>
      </c>
    </row>
    <row r="13399" spans="1:11" ht="15">
      <c r="A13399" t="s">
        <v>25</v>
      </c>
      <c r="B13399">
        <v>5</v>
      </c>
      <c r="C13399">
        <v>17</v>
      </c>
      <c r="D13399" t="s">
        <v>33</v>
      </c>
      <c r="E13399" t="s">
        <v>2106</v>
      </c>
      <c r="F13399" s="1">
        <v>8.9120370370370362E-4</v>
      </c>
      <c r="G13399">
        <f>_xlfn.XLOOKUP($A13399,Product_pricing!$B:$B,Product_pricing!$C:$C)</f>
        <v>40</v>
      </c>
      <c r="H13399">
        <f t="shared" si="627"/>
        <v>166</v>
      </c>
      <c r="I13399" s="10">
        <f t="shared" si="628"/>
        <v>0.14648473779929086</v>
      </c>
      <c r="J13399" t="str">
        <f>_xlfn.XLOOKUP(A13399,Product_Details!$A:$A,Product_Details!$G:$G,"mens")</f>
        <v>Mens</v>
      </c>
      <c r="K13399">
        <f t="shared" si="629"/>
        <v>1890</v>
      </c>
    </row>
    <row r="13400" spans="1:11" ht="15">
      <c r="A13400" t="s">
        <v>31</v>
      </c>
      <c r="B13400">
        <v>1</v>
      </c>
      <c r="C13400">
        <v>17</v>
      </c>
      <c r="D13400" t="s">
        <v>33</v>
      </c>
      <c r="E13400" t="s">
        <v>2106</v>
      </c>
      <c r="F13400" s="1">
        <v>8.9120370370370362E-4</v>
      </c>
      <c r="G13400">
        <f>_xlfn.XLOOKUP($A13400,Product_pricing!$B:$B,Product_pricing!$C:$C)</f>
        <v>57</v>
      </c>
      <c r="H13400">
        <f t="shared" si="627"/>
        <v>47.309999999999995</v>
      </c>
      <c r="I13400" s="10">
        <f t="shared" si="628"/>
        <v>4.1748150272797886E-2</v>
      </c>
      <c r="J13400" t="str">
        <f>_xlfn.XLOOKUP(A13400,Product_Details!$A:$A,Product_Details!$G:$G,"mens")</f>
        <v>Mens</v>
      </c>
      <c r="K13400">
        <f t="shared" si="629"/>
        <v>1890</v>
      </c>
    </row>
    <row r="13401" spans="1:11" ht="15">
      <c r="A13401" t="s">
        <v>32</v>
      </c>
      <c r="B13401">
        <v>5</v>
      </c>
      <c r="C13401">
        <v>17</v>
      </c>
      <c r="D13401" t="s">
        <v>33</v>
      </c>
      <c r="E13401" t="s">
        <v>2106</v>
      </c>
      <c r="F13401" s="1">
        <v>8.9120370370370362E-4</v>
      </c>
      <c r="G13401">
        <f>_xlfn.XLOOKUP($A13401,Product_pricing!$B:$B,Product_pricing!$C:$C)</f>
        <v>36</v>
      </c>
      <c r="H13401">
        <f t="shared" si="627"/>
        <v>149.4</v>
      </c>
      <c r="I13401" s="10">
        <f t="shared" si="628"/>
        <v>0.13183626401936177</v>
      </c>
      <c r="J13401" t="str">
        <f>_xlfn.XLOOKUP(A13401,Product_Details!$A:$A,Product_Details!$G:$G,"mens")</f>
        <v>Mens</v>
      </c>
      <c r="K13401">
        <f t="shared" si="629"/>
        <v>1890</v>
      </c>
    </row>
    <row r="13402" spans="1:11" ht="15">
      <c r="A13402" t="s">
        <v>27</v>
      </c>
      <c r="B13402">
        <v>4</v>
      </c>
      <c r="C13402">
        <v>17</v>
      </c>
      <c r="D13402" t="s">
        <v>33</v>
      </c>
      <c r="E13402" t="s">
        <v>2106</v>
      </c>
      <c r="F13402" s="1">
        <v>8.9120370370370362E-4</v>
      </c>
      <c r="G13402">
        <f>_xlfn.XLOOKUP($A13402,Product_pricing!$B:$B,Product_pricing!$C:$C)</f>
        <v>29</v>
      </c>
      <c r="H13402">
        <f t="shared" si="627"/>
        <v>96.28</v>
      </c>
      <c r="I13402" s="10">
        <f t="shared" si="628"/>
        <v>8.4961147923588706E-2</v>
      </c>
      <c r="J13402" t="str">
        <f>_xlfn.XLOOKUP(A13402,Product_Details!$A:$A,Product_Details!$G:$G,"mens")</f>
        <v>Mens</v>
      </c>
      <c r="K13402">
        <f t="shared" si="629"/>
        <v>1890</v>
      </c>
    </row>
    <row r="13403" spans="1:11" ht="15">
      <c r="A13403" t="s">
        <v>36</v>
      </c>
      <c r="B13403">
        <v>3</v>
      </c>
      <c r="C13403">
        <v>5</v>
      </c>
      <c r="D13403" t="s">
        <v>23</v>
      </c>
      <c r="E13403" t="s">
        <v>2107</v>
      </c>
      <c r="F13403" s="1">
        <v>3.8413194444444444E-2</v>
      </c>
      <c r="G13403">
        <f>_xlfn.XLOOKUP($A13403,Product_pricing!$B:$B,Product_pricing!$C:$C)</f>
        <v>23</v>
      </c>
      <c r="H13403">
        <f t="shared" si="627"/>
        <v>65.55</v>
      </c>
      <c r="I13403" s="10">
        <f t="shared" si="628"/>
        <v>5.7843822667129612E-2</v>
      </c>
      <c r="J13403" t="str">
        <f>_xlfn.XLOOKUP(A13403,Product_Details!$A:$A,Product_Details!$G:$G,"mens")</f>
        <v>Womens</v>
      </c>
      <c r="K13403">
        <f t="shared" si="629"/>
        <v>2511.6666666666665</v>
      </c>
    </row>
    <row r="13404" spans="1:11" ht="15">
      <c r="A13404" t="s">
        <v>30</v>
      </c>
      <c r="B13404">
        <v>3</v>
      </c>
      <c r="C13404">
        <v>5</v>
      </c>
      <c r="D13404" t="s">
        <v>23</v>
      </c>
      <c r="E13404" t="s">
        <v>2107</v>
      </c>
      <c r="F13404" s="1">
        <v>3.8413194444444444E-2</v>
      </c>
      <c r="G13404">
        <f>_xlfn.XLOOKUP($A13404,Product_pricing!$B:$B,Product_pricing!$C:$C)</f>
        <v>19</v>
      </c>
      <c r="H13404">
        <f t="shared" si="627"/>
        <v>54.15</v>
      </c>
      <c r="I13404" s="10">
        <f t="shared" si="628"/>
        <v>4.7784027420672288E-2</v>
      </c>
      <c r="J13404" t="str">
        <f>_xlfn.XLOOKUP(A13404,Product_Details!$A:$A,Product_Details!$G:$G,"mens")</f>
        <v>Womens</v>
      </c>
      <c r="K13404">
        <f t="shared" si="629"/>
        <v>2511.6666666666665</v>
      </c>
    </row>
    <row r="13405" spans="1:11" ht="15">
      <c r="A13405" t="s">
        <v>38</v>
      </c>
      <c r="B13405">
        <v>1</v>
      </c>
      <c r="C13405">
        <v>5</v>
      </c>
      <c r="D13405" t="s">
        <v>23</v>
      </c>
      <c r="E13405" t="s">
        <v>2107</v>
      </c>
      <c r="F13405" s="1">
        <v>3.8413194444444444E-2</v>
      </c>
      <c r="G13405">
        <f>_xlfn.XLOOKUP($A13405,Product_pricing!$B:$B,Product_pricing!$C:$C)</f>
        <v>54</v>
      </c>
      <c r="H13405">
        <f t="shared" si="627"/>
        <v>51.3</v>
      </c>
      <c r="I13405" s="10">
        <f t="shared" si="628"/>
        <v>4.5269078609057954E-2</v>
      </c>
      <c r="J13405" t="str">
        <f>_xlfn.XLOOKUP(A13405,Product_Details!$A:$A,Product_Details!$G:$G,"mens")</f>
        <v>Womens</v>
      </c>
      <c r="K13405">
        <f t="shared" si="629"/>
        <v>2511.6666666666665</v>
      </c>
    </row>
    <row r="13406" spans="1:11" ht="15">
      <c r="A13406" t="s">
        <v>25</v>
      </c>
      <c r="B13406">
        <v>5</v>
      </c>
      <c r="C13406">
        <v>5</v>
      </c>
      <c r="D13406" t="s">
        <v>23</v>
      </c>
      <c r="E13406" t="s">
        <v>2107</v>
      </c>
      <c r="F13406" s="1">
        <v>3.8413194444444444E-2</v>
      </c>
      <c r="G13406">
        <f>_xlfn.XLOOKUP($A13406,Product_pricing!$B:$B,Product_pricing!$C:$C)</f>
        <v>40</v>
      </c>
      <c r="H13406">
        <f t="shared" si="627"/>
        <v>190</v>
      </c>
      <c r="I13406" s="10">
        <f t="shared" si="628"/>
        <v>0.16766325410762206</v>
      </c>
      <c r="J13406" t="str">
        <f>_xlfn.XLOOKUP(A13406,Product_Details!$A:$A,Product_Details!$G:$G,"mens")</f>
        <v>Mens</v>
      </c>
      <c r="K13406">
        <f t="shared" si="629"/>
        <v>1512</v>
      </c>
    </row>
    <row r="13407" spans="1:11" ht="15">
      <c r="A13407" t="s">
        <v>31</v>
      </c>
      <c r="B13407">
        <v>4</v>
      </c>
      <c r="C13407">
        <v>5</v>
      </c>
      <c r="D13407" t="s">
        <v>23</v>
      </c>
      <c r="E13407" t="s">
        <v>2107</v>
      </c>
      <c r="F13407" s="1">
        <v>3.8413194444444444E-2</v>
      </c>
      <c r="G13407">
        <f>_xlfn.XLOOKUP($A13407,Product_pricing!$B:$B,Product_pricing!$C:$C)</f>
        <v>57</v>
      </c>
      <c r="H13407">
        <f t="shared" si="627"/>
        <v>216.6</v>
      </c>
      <c r="I13407" s="10">
        <f t="shared" si="628"/>
        <v>0.19113610968268915</v>
      </c>
      <c r="J13407" t="str">
        <f>_xlfn.XLOOKUP(A13407,Product_Details!$A:$A,Product_Details!$G:$G,"mens")</f>
        <v>Mens</v>
      </c>
      <c r="K13407">
        <f t="shared" si="629"/>
        <v>1512</v>
      </c>
    </row>
    <row r="13408" spans="1:11" ht="15">
      <c r="A13408" t="s">
        <v>32</v>
      </c>
      <c r="B13408">
        <v>4</v>
      </c>
      <c r="C13408">
        <v>5</v>
      </c>
      <c r="D13408" t="s">
        <v>23</v>
      </c>
      <c r="E13408" t="s">
        <v>2107</v>
      </c>
      <c r="F13408" s="1">
        <v>3.8413194444444444E-2</v>
      </c>
      <c r="G13408">
        <f>_xlfn.XLOOKUP($A13408,Product_pricing!$B:$B,Product_pricing!$C:$C)</f>
        <v>36</v>
      </c>
      <c r="H13408">
        <f t="shared" si="627"/>
        <v>136.79999999999998</v>
      </c>
      <c r="I13408" s="10">
        <f t="shared" si="628"/>
        <v>0.12071754295748788</v>
      </c>
      <c r="J13408" t="str">
        <f>_xlfn.XLOOKUP(A13408,Product_Details!$A:$A,Product_Details!$G:$G,"mens")</f>
        <v>Mens</v>
      </c>
      <c r="K13408">
        <f t="shared" si="629"/>
        <v>1512</v>
      </c>
    </row>
    <row r="13409" spans="1:11" ht="15">
      <c r="A13409" t="s">
        <v>26</v>
      </c>
      <c r="B13409">
        <v>1</v>
      </c>
      <c r="C13409">
        <v>5</v>
      </c>
      <c r="D13409" t="s">
        <v>23</v>
      </c>
      <c r="E13409" t="s">
        <v>2107</v>
      </c>
      <c r="F13409" s="1">
        <v>3.8413194444444444E-2</v>
      </c>
      <c r="G13409">
        <f>_xlfn.XLOOKUP($A13409,Product_pricing!$B:$B,Product_pricing!$C:$C)</f>
        <v>17</v>
      </c>
      <c r="H13409">
        <f t="shared" si="627"/>
        <v>16.149999999999999</v>
      </c>
      <c r="I13409" s="10">
        <f t="shared" si="628"/>
        <v>1.4251376599147873E-2</v>
      </c>
      <c r="J13409" t="str">
        <f>_xlfn.XLOOKUP(A13409,Product_Details!$A:$A,Product_Details!$G:$G,"mens")</f>
        <v>Mens</v>
      </c>
      <c r="K13409">
        <f t="shared" si="629"/>
        <v>1512</v>
      </c>
    </row>
    <row r="13410" spans="1:11" ht="15">
      <c r="A13410" t="s">
        <v>27</v>
      </c>
      <c r="B13410">
        <v>3</v>
      </c>
      <c r="C13410">
        <v>5</v>
      </c>
      <c r="D13410" t="s">
        <v>23</v>
      </c>
      <c r="E13410" t="s">
        <v>2107</v>
      </c>
      <c r="F13410" s="1">
        <v>3.8413194444444444E-2</v>
      </c>
      <c r="G13410">
        <f>_xlfn.XLOOKUP($A13410,Product_pricing!$B:$B,Product_pricing!$C:$C)</f>
        <v>29</v>
      </c>
      <c r="H13410">
        <f t="shared" si="627"/>
        <v>82.649999999999991</v>
      </c>
      <c r="I13410" s="10">
        <f t="shared" si="628"/>
        <v>7.2933515536815596E-2</v>
      </c>
      <c r="J13410" t="str">
        <f>_xlfn.XLOOKUP(A13410,Product_Details!$A:$A,Product_Details!$G:$G,"mens")</f>
        <v>Mens</v>
      </c>
      <c r="K13410">
        <f t="shared" si="629"/>
        <v>1512</v>
      </c>
    </row>
    <row r="13411" spans="1:11" ht="15">
      <c r="A13411" t="s">
        <v>22</v>
      </c>
      <c r="B13411">
        <v>5</v>
      </c>
      <c r="C13411">
        <v>17</v>
      </c>
      <c r="D13411" t="s">
        <v>23</v>
      </c>
      <c r="E13411" t="s">
        <v>2108</v>
      </c>
      <c r="F13411" s="1">
        <v>4.0199074074074075E-2</v>
      </c>
      <c r="G13411">
        <f>_xlfn.XLOOKUP($A13411,Product_pricing!$B:$B,Product_pricing!$C:$C)</f>
        <v>13</v>
      </c>
      <c r="H13411">
        <f t="shared" si="627"/>
        <v>53.949999999999996</v>
      </c>
      <c r="I13411" s="10">
        <f t="shared" si="628"/>
        <v>4.7607539784769531E-2</v>
      </c>
      <c r="J13411" t="str">
        <f>_xlfn.XLOOKUP(A13411,Product_Details!$A:$A,Product_Details!$G:$G,"mens")</f>
        <v>Womens</v>
      </c>
      <c r="K13411">
        <f t="shared" si="629"/>
        <v>1883.75</v>
      </c>
    </row>
    <row r="13412" spans="1:11" ht="15">
      <c r="A13412" t="s">
        <v>35</v>
      </c>
      <c r="B13412">
        <v>4</v>
      </c>
      <c r="C13412">
        <v>17</v>
      </c>
      <c r="D13412" t="s">
        <v>23</v>
      </c>
      <c r="E13412" t="s">
        <v>2108</v>
      </c>
      <c r="F13412" s="1">
        <v>4.0199074074074075E-2</v>
      </c>
      <c r="G13412">
        <f>_xlfn.XLOOKUP($A13412,Product_pricing!$B:$B,Product_pricing!$C:$C)</f>
        <v>32</v>
      </c>
      <c r="H13412">
        <f t="shared" si="627"/>
        <v>106.24</v>
      </c>
      <c r="I13412" s="10">
        <f t="shared" si="628"/>
        <v>9.3750232191546143E-2</v>
      </c>
      <c r="J13412" t="str">
        <f>_xlfn.XLOOKUP(A13412,Product_Details!$A:$A,Product_Details!$G:$G,"mens")</f>
        <v>Womens</v>
      </c>
      <c r="K13412">
        <f t="shared" si="629"/>
        <v>1883.75</v>
      </c>
    </row>
    <row r="13413" spans="1:11" ht="15">
      <c r="A13413" t="s">
        <v>29</v>
      </c>
      <c r="B13413">
        <v>4</v>
      </c>
      <c r="C13413">
        <v>17</v>
      </c>
      <c r="D13413" t="s">
        <v>23</v>
      </c>
      <c r="E13413" t="s">
        <v>2108</v>
      </c>
      <c r="F13413" s="1">
        <v>4.0199074074074075E-2</v>
      </c>
      <c r="G13413">
        <f>_xlfn.XLOOKUP($A13413,Product_pricing!$B:$B,Product_pricing!$C:$C)</f>
        <v>10</v>
      </c>
      <c r="H13413">
        <f t="shared" si="627"/>
        <v>33.199999999999996</v>
      </c>
      <c r="I13413" s="10">
        <f t="shared" si="628"/>
        <v>2.9296947559858171E-2</v>
      </c>
      <c r="J13413" t="str">
        <f>_xlfn.XLOOKUP(A13413,Product_Details!$A:$A,Product_Details!$G:$G,"mens")</f>
        <v>Womens</v>
      </c>
      <c r="K13413">
        <f t="shared" si="629"/>
        <v>1883.75</v>
      </c>
    </row>
    <row r="13414" spans="1:11" ht="15">
      <c r="A13414" t="s">
        <v>30</v>
      </c>
      <c r="B13414">
        <v>5</v>
      </c>
      <c r="C13414">
        <v>17</v>
      </c>
      <c r="D13414" t="s">
        <v>23</v>
      </c>
      <c r="E13414" t="s">
        <v>2108</v>
      </c>
      <c r="F13414" s="1">
        <v>4.0199074074074075E-2</v>
      </c>
      <c r="G13414">
        <f>_xlfn.XLOOKUP($A13414,Product_pricing!$B:$B,Product_pricing!$C:$C)</f>
        <v>19</v>
      </c>
      <c r="H13414">
        <f t="shared" si="627"/>
        <v>78.849999999999994</v>
      </c>
      <c r="I13414" s="10">
        <f t="shared" si="628"/>
        <v>6.9580250454663151E-2</v>
      </c>
      <c r="J13414" t="str">
        <f>_xlfn.XLOOKUP(A13414,Product_Details!$A:$A,Product_Details!$G:$G,"mens")</f>
        <v>Womens</v>
      </c>
      <c r="K13414">
        <f t="shared" si="629"/>
        <v>1883.75</v>
      </c>
    </row>
    <row r="13415" spans="1:11" ht="15">
      <c r="A13415" t="s">
        <v>25</v>
      </c>
      <c r="B13415">
        <v>5</v>
      </c>
      <c r="C13415">
        <v>17</v>
      </c>
      <c r="D13415" t="s">
        <v>23</v>
      </c>
      <c r="E13415" t="s">
        <v>2108</v>
      </c>
      <c r="F13415" s="1">
        <v>4.0199074074074075E-2</v>
      </c>
      <c r="G13415">
        <f>_xlfn.XLOOKUP($A13415,Product_pricing!$B:$B,Product_pricing!$C:$C)</f>
        <v>40</v>
      </c>
      <c r="H13415">
        <f t="shared" si="627"/>
        <v>166</v>
      </c>
      <c r="I13415" s="10">
        <f t="shared" si="628"/>
        <v>0.14648473779929086</v>
      </c>
      <c r="J13415" t="str">
        <f>_xlfn.XLOOKUP(A13415,Product_Details!$A:$A,Product_Details!$G:$G,"mens")</f>
        <v>Mens</v>
      </c>
      <c r="K13415">
        <f t="shared" si="629"/>
        <v>1890</v>
      </c>
    </row>
    <row r="13416" spans="1:11" ht="15">
      <c r="A13416" t="s">
        <v>31</v>
      </c>
      <c r="B13416">
        <v>3</v>
      </c>
      <c r="C13416">
        <v>17</v>
      </c>
      <c r="D13416" t="s">
        <v>23</v>
      </c>
      <c r="E13416" t="s">
        <v>2108</v>
      </c>
      <c r="F13416" s="1">
        <v>4.0199074074074075E-2</v>
      </c>
      <c r="G13416">
        <f>_xlfn.XLOOKUP($A13416,Product_pricing!$B:$B,Product_pricing!$C:$C)</f>
        <v>57</v>
      </c>
      <c r="H13416">
        <f t="shared" si="627"/>
        <v>141.93</v>
      </c>
      <c r="I13416" s="10">
        <f t="shared" si="628"/>
        <v>0.12524445081839367</v>
      </c>
      <c r="J13416" t="str">
        <f>_xlfn.XLOOKUP(A13416,Product_Details!$A:$A,Product_Details!$G:$G,"mens")</f>
        <v>Mens</v>
      </c>
      <c r="K13416">
        <f t="shared" si="629"/>
        <v>1890</v>
      </c>
    </row>
    <row r="13417" spans="1:11" ht="15">
      <c r="A13417" t="s">
        <v>32</v>
      </c>
      <c r="B13417">
        <v>2</v>
      </c>
      <c r="C13417">
        <v>17</v>
      </c>
      <c r="D13417" t="s">
        <v>23</v>
      </c>
      <c r="E13417" t="s">
        <v>2108</v>
      </c>
      <c r="F13417" s="1">
        <v>4.0199074074074075E-2</v>
      </c>
      <c r="G13417">
        <f>_xlfn.XLOOKUP($A13417,Product_pricing!$B:$B,Product_pricing!$C:$C)</f>
        <v>36</v>
      </c>
      <c r="H13417">
        <f t="shared" si="627"/>
        <v>59.76</v>
      </c>
      <c r="I13417" s="10">
        <f t="shared" si="628"/>
        <v>5.2734505607744703E-2</v>
      </c>
      <c r="J13417" t="str">
        <f>_xlfn.XLOOKUP(A13417,Product_Details!$A:$A,Product_Details!$G:$G,"mens")</f>
        <v>Mens</v>
      </c>
      <c r="K13417">
        <f t="shared" si="629"/>
        <v>1890</v>
      </c>
    </row>
    <row r="13418" spans="1:11" ht="15">
      <c r="A13418" t="s">
        <v>27</v>
      </c>
      <c r="B13418">
        <v>1</v>
      </c>
      <c r="C13418">
        <v>17</v>
      </c>
      <c r="D13418" t="s">
        <v>23</v>
      </c>
      <c r="E13418" t="s">
        <v>2108</v>
      </c>
      <c r="F13418" s="1">
        <v>4.0199074074074075E-2</v>
      </c>
      <c r="G13418">
        <f>_xlfn.XLOOKUP($A13418,Product_pricing!$B:$B,Product_pricing!$C:$C)</f>
        <v>29</v>
      </c>
      <c r="H13418">
        <f t="shared" si="627"/>
        <v>24.07</v>
      </c>
      <c r="I13418" s="10">
        <f t="shared" si="628"/>
        <v>2.1240286980897177E-2</v>
      </c>
      <c r="J13418" t="str">
        <f>_xlfn.XLOOKUP(A13418,Product_Details!$A:$A,Product_Details!$G:$G,"mens")</f>
        <v>Mens</v>
      </c>
      <c r="K13418">
        <f t="shared" si="629"/>
        <v>1890</v>
      </c>
    </row>
    <row r="13419" spans="1:11" ht="15">
      <c r="A13419" t="s">
        <v>36</v>
      </c>
      <c r="B13419">
        <v>4</v>
      </c>
      <c r="C13419">
        <v>12</v>
      </c>
      <c r="D13419" t="s">
        <v>33</v>
      </c>
      <c r="E13419" t="s">
        <v>2109</v>
      </c>
      <c r="F13419" s="1">
        <v>3.4760416666666669E-2</v>
      </c>
      <c r="G13419">
        <f>_xlfn.XLOOKUP($A13419,Product_pricing!$B:$B,Product_pricing!$C:$C)</f>
        <v>23</v>
      </c>
      <c r="H13419">
        <f t="shared" si="627"/>
        <v>80.959999999999994</v>
      </c>
      <c r="I13419" s="10">
        <f t="shared" si="628"/>
        <v>7.1442195013437265E-2</v>
      </c>
      <c r="J13419" t="str">
        <f>_xlfn.XLOOKUP(A13419,Product_Details!$A:$A,Product_Details!$G:$G,"mens")</f>
        <v>Womens</v>
      </c>
      <c r="K13419">
        <f t="shared" si="629"/>
        <v>3767.5</v>
      </c>
    </row>
    <row r="13420" spans="1:11" ht="15">
      <c r="A13420" t="s">
        <v>30</v>
      </c>
      <c r="B13420">
        <v>1</v>
      </c>
      <c r="C13420">
        <v>12</v>
      </c>
      <c r="D13420" t="s">
        <v>33</v>
      </c>
      <c r="E13420" t="s">
        <v>2109</v>
      </c>
      <c r="F13420" s="1">
        <v>3.4760416666666669E-2</v>
      </c>
      <c r="G13420">
        <f>_xlfn.XLOOKUP($A13420,Product_pricing!$B:$B,Product_pricing!$C:$C)</f>
        <v>19</v>
      </c>
      <c r="H13420">
        <f t="shared" si="627"/>
        <v>16.72</v>
      </c>
      <c r="I13420" s="10">
        <f t="shared" si="628"/>
        <v>1.475436636147074E-2</v>
      </c>
      <c r="J13420" t="str">
        <f>_xlfn.XLOOKUP(A13420,Product_Details!$A:$A,Product_Details!$G:$G,"mens")</f>
        <v>Womens</v>
      </c>
      <c r="K13420">
        <f t="shared" si="629"/>
        <v>3767.5</v>
      </c>
    </row>
    <row r="13421" spans="1:11" ht="15">
      <c r="A13421" t="s">
        <v>25</v>
      </c>
      <c r="B13421">
        <v>2</v>
      </c>
      <c r="C13421">
        <v>12</v>
      </c>
      <c r="D13421" t="s">
        <v>33</v>
      </c>
      <c r="E13421" t="s">
        <v>2109</v>
      </c>
      <c r="F13421" s="1">
        <v>3.4760416666666669E-2</v>
      </c>
      <c r="G13421">
        <f>_xlfn.XLOOKUP($A13421,Product_pricing!$B:$B,Product_pricing!$C:$C)</f>
        <v>40</v>
      </c>
      <c r="H13421">
        <f t="shared" si="627"/>
        <v>70.400000000000006</v>
      </c>
      <c r="I13421" s="10">
        <f t="shared" si="628"/>
        <v>6.2123647837771551E-2</v>
      </c>
      <c r="J13421" t="str">
        <f>_xlfn.XLOOKUP(A13421,Product_Details!$A:$A,Product_Details!$G:$G,"mens")</f>
        <v>Mens</v>
      </c>
      <c r="K13421">
        <f t="shared" si="629"/>
        <v>7560</v>
      </c>
    </row>
    <row r="13422" spans="1:11" ht="15">
      <c r="A13422" t="s">
        <v>22</v>
      </c>
      <c r="B13422">
        <v>5</v>
      </c>
      <c r="C13422">
        <v>1</v>
      </c>
      <c r="D13422" t="s">
        <v>33</v>
      </c>
      <c r="E13422" t="s">
        <v>2110</v>
      </c>
      <c r="F13422" s="1">
        <v>4.3298611111111116E-3</v>
      </c>
      <c r="G13422">
        <f>_xlfn.XLOOKUP($A13422,Product_pricing!$B:$B,Product_pricing!$C:$C)</f>
        <v>13</v>
      </c>
      <c r="H13422">
        <f t="shared" si="627"/>
        <v>64.349999999999994</v>
      </c>
      <c r="I13422" s="10">
        <f t="shared" si="628"/>
        <v>5.6784896851713049E-2</v>
      </c>
      <c r="J13422" t="str">
        <f>_xlfn.XLOOKUP(A13422,Product_Details!$A:$A,Product_Details!$G:$G,"mens")</f>
        <v>Womens</v>
      </c>
      <c r="K13422">
        <f t="shared" si="629"/>
        <v>1883.75</v>
      </c>
    </row>
    <row r="13423" spans="1:11" ht="15">
      <c r="A13423" t="s">
        <v>35</v>
      </c>
      <c r="B13423">
        <v>4</v>
      </c>
      <c r="C13423">
        <v>1</v>
      </c>
      <c r="D13423" t="s">
        <v>33</v>
      </c>
      <c r="E13423" t="s">
        <v>2110</v>
      </c>
      <c r="F13423" s="1">
        <v>4.3298611111111116E-3</v>
      </c>
      <c r="G13423">
        <f>_xlfn.XLOOKUP($A13423,Product_pricing!$B:$B,Product_pricing!$C:$C)</f>
        <v>32</v>
      </c>
      <c r="H13423">
        <f t="shared" si="627"/>
        <v>126.72</v>
      </c>
      <c r="I13423" s="10">
        <f t="shared" si="628"/>
        <v>0.11182256610798877</v>
      </c>
      <c r="J13423" t="str">
        <f>_xlfn.XLOOKUP(A13423,Product_Details!$A:$A,Product_Details!$G:$G,"mens")</f>
        <v>Womens</v>
      </c>
      <c r="K13423">
        <f t="shared" si="629"/>
        <v>1883.75</v>
      </c>
    </row>
    <row r="13424" spans="1:11" ht="15">
      <c r="A13424" t="s">
        <v>36</v>
      </c>
      <c r="B13424">
        <v>2</v>
      </c>
      <c r="C13424">
        <v>1</v>
      </c>
      <c r="D13424" t="s">
        <v>33</v>
      </c>
      <c r="E13424" t="s">
        <v>2110</v>
      </c>
      <c r="F13424" s="1">
        <v>4.3298611111111116E-3</v>
      </c>
      <c r="G13424">
        <f>_xlfn.XLOOKUP($A13424,Product_pricing!$B:$B,Product_pricing!$C:$C)</f>
        <v>23</v>
      </c>
      <c r="H13424">
        <f t="shared" si="627"/>
        <v>45.54</v>
      </c>
      <c r="I13424" s="10">
        <f t="shared" si="628"/>
        <v>4.018623469505847E-2</v>
      </c>
      <c r="J13424" t="str">
        <f>_xlfn.XLOOKUP(A13424,Product_Details!$A:$A,Product_Details!$G:$G,"mens")</f>
        <v>Womens</v>
      </c>
      <c r="K13424">
        <f t="shared" si="629"/>
        <v>1883.75</v>
      </c>
    </row>
    <row r="13425" spans="1:11" ht="15">
      <c r="A13425" t="s">
        <v>30</v>
      </c>
      <c r="B13425">
        <v>3</v>
      </c>
      <c r="C13425">
        <v>1</v>
      </c>
      <c r="D13425" t="s">
        <v>33</v>
      </c>
      <c r="E13425" t="s">
        <v>2110</v>
      </c>
      <c r="F13425" s="1">
        <v>4.3298611111111116E-3</v>
      </c>
      <c r="G13425">
        <f>_xlfn.XLOOKUP($A13425,Product_pricing!$B:$B,Product_pricing!$C:$C)</f>
        <v>19</v>
      </c>
      <c r="H13425">
        <f t="shared" si="627"/>
        <v>56.43</v>
      </c>
      <c r="I13425" s="10">
        <f t="shared" si="628"/>
        <v>4.9795986469963756E-2</v>
      </c>
      <c r="J13425" t="str">
        <f>_xlfn.XLOOKUP(A13425,Product_Details!$A:$A,Product_Details!$G:$G,"mens")</f>
        <v>Womens</v>
      </c>
      <c r="K13425">
        <f t="shared" si="629"/>
        <v>1883.75</v>
      </c>
    </row>
    <row r="13426" spans="1:11" ht="15">
      <c r="A13426" t="s">
        <v>25</v>
      </c>
      <c r="B13426">
        <v>4</v>
      </c>
      <c r="C13426">
        <v>1</v>
      </c>
      <c r="D13426" t="s">
        <v>33</v>
      </c>
      <c r="E13426" t="s">
        <v>2110</v>
      </c>
      <c r="F13426" s="1">
        <v>4.3298611111111116E-3</v>
      </c>
      <c r="G13426">
        <f>_xlfn.XLOOKUP($A13426,Product_pricing!$B:$B,Product_pricing!$C:$C)</f>
        <v>40</v>
      </c>
      <c r="H13426">
        <f t="shared" si="627"/>
        <v>158.4</v>
      </c>
      <c r="I13426" s="10">
        <f t="shared" si="628"/>
        <v>0.139778207634986</v>
      </c>
      <c r="J13426" t="str">
        <f>_xlfn.XLOOKUP(A13426,Product_Details!$A:$A,Product_Details!$G:$G,"mens")</f>
        <v>Mens</v>
      </c>
      <c r="K13426">
        <f t="shared" si="629"/>
        <v>2520</v>
      </c>
    </row>
    <row r="13427" spans="1:11" ht="15">
      <c r="A13427" t="s">
        <v>31</v>
      </c>
      <c r="B13427">
        <v>1</v>
      </c>
      <c r="C13427">
        <v>1</v>
      </c>
      <c r="D13427" t="s">
        <v>33</v>
      </c>
      <c r="E13427" t="s">
        <v>2110</v>
      </c>
      <c r="F13427" s="1">
        <v>4.3298611111111116E-3</v>
      </c>
      <c r="G13427">
        <f>_xlfn.XLOOKUP($A13427,Product_pricing!$B:$B,Product_pricing!$C:$C)</f>
        <v>57</v>
      </c>
      <c r="H13427">
        <f t="shared" si="627"/>
        <v>56.43</v>
      </c>
      <c r="I13427" s="10">
        <f t="shared" si="628"/>
        <v>4.9795986469963756E-2</v>
      </c>
      <c r="J13427" t="str">
        <f>_xlfn.XLOOKUP(A13427,Product_Details!$A:$A,Product_Details!$G:$G,"mens")</f>
        <v>Mens</v>
      </c>
      <c r="K13427">
        <f t="shared" si="629"/>
        <v>2520</v>
      </c>
    </row>
    <row r="13428" spans="1:11" ht="15">
      <c r="A13428" t="s">
        <v>32</v>
      </c>
      <c r="B13428">
        <v>4</v>
      </c>
      <c r="C13428">
        <v>1</v>
      </c>
      <c r="D13428" t="s">
        <v>33</v>
      </c>
      <c r="E13428" t="s">
        <v>2110</v>
      </c>
      <c r="F13428" s="1">
        <v>4.3298611111111116E-3</v>
      </c>
      <c r="G13428">
        <f>_xlfn.XLOOKUP($A13428,Product_pricing!$B:$B,Product_pricing!$C:$C)</f>
        <v>36</v>
      </c>
      <c r="H13428">
        <f t="shared" si="627"/>
        <v>142.56</v>
      </c>
      <c r="I13428" s="10">
        <f t="shared" si="628"/>
        <v>0.12580038687148737</v>
      </c>
      <c r="J13428" t="str">
        <f>_xlfn.XLOOKUP(A13428,Product_Details!$A:$A,Product_Details!$G:$G,"mens")</f>
        <v>Mens</v>
      </c>
      <c r="K13428">
        <f t="shared" si="629"/>
        <v>2520</v>
      </c>
    </row>
    <row r="13429" spans="1:11" ht="15">
      <c r="A13429" t="s">
        <v>22</v>
      </c>
      <c r="B13429">
        <v>2</v>
      </c>
      <c r="C13429">
        <v>15</v>
      </c>
      <c r="D13429" t="s">
        <v>33</v>
      </c>
      <c r="E13429" t="s">
        <v>2111</v>
      </c>
      <c r="F13429" s="1">
        <v>4.0332175925925924E-2</v>
      </c>
      <c r="G13429">
        <f>_xlfn.XLOOKUP($A13429,Product_pricing!$B:$B,Product_pricing!$C:$C)</f>
        <v>13</v>
      </c>
      <c r="H13429">
        <f t="shared" si="627"/>
        <v>22.099999999999998</v>
      </c>
      <c r="I13429" s="10">
        <f t="shared" si="628"/>
        <v>1.9501883767254986E-2</v>
      </c>
      <c r="J13429" t="str">
        <f>_xlfn.XLOOKUP(A13429,Product_Details!$A:$A,Product_Details!$G:$G,"mens")</f>
        <v>Womens</v>
      </c>
      <c r="K13429">
        <f t="shared" si="629"/>
        <v>2511.6666666666665</v>
      </c>
    </row>
    <row r="13430" spans="1:11" ht="15">
      <c r="A13430" t="s">
        <v>29</v>
      </c>
      <c r="B13430">
        <v>2</v>
      </c>
      <c r="C13430">
        <v>15</v>
      </c>
      <c r="D13430" t="s">
        <v>33</v>
      </c>
      <c r="E13430" t="s">
        <v>2111</v>
      </c>
      <c r="F13430" s="1">
        <v>4.0332175925925924E-2</v>
      </c>
      <c r="G13430">
        <f>_xlfn.XLOOKUP($A13430,Product_pricing!$B:$B,Product_pricing!$C:$C)</f>
        <v>10</v>
      </c>
      <c r="H13430">
        <f t="shared" si="627"/>
        <v>17</v>
      </c>
      <c r="I13430" s="10">
        <f t="shared" si="628"/>
        <v>1.5001449051734606E-2</v>
      </c>
      <c r="J13430" t="str">
        <f>_xlfn.XLOOKUP(A13430,Product_Details!$A:$A,Product_Details!$G:$G,"mens")</f>
        <v>Womens</v>
      </c>
      <c r="K13430">
        <f t="shared" si="629"/>
        <v>2511.6666666666665</v>
      </c>
    </row>
    <row r="13431" spans="1:11" ht="15">
      <c r="A13431" t="s">
        <v>38</v>
      </c>
      <c r="B13431">
        <v>3</v>
      </c>
      <c r="C13431">
        <v>15</v>
      </c>
      <c r="D13431" t="s">
        <v>33</v>
      </c>
      <c r="E13431" t="s">
        <v>2111</v>
      </c>
      <c r="F13431" s="1">
        <v>4.0332175925925924E-2</v>
      </c>
      <c r="G13431">
        <f>_xlfn.XLOOKUP($A13431,Product_pricing!$B:$B,Product_pricing!$C:$C)</f>
        <v>54</v>
      </c>
      <c r="H13431">
        <f t="shared" si="627"/>
        <v>137.69999999999999</v>
      </c>
      <c r="I13431" s="10">
        <f t="shared" si="628"/>
        <v>0.12151173731905029</v>
      </c>
      <c r="J13431" t="str">
        <f>_xlfn.XLOOKUP(A13431,Product_Details!$A:$A,Product_Details!$G:$G,"mens")</f>
        <v>Womens</v>
      </c>
      <c r="K13431">
        <f t="shared" si="629"/>
        <v>2511.6666666666665</v>
      </c>
    </row>
    <row r="13432" spans="1:11" ht="15">
      <c r="A13432" t="s">
        <v>41</v>
      </c>
      <c r="B13432">
        <v>3</v>
      </c>
      <c r="C13432">
        <v>15</v>
      </c>
      <c r="D13432" t="s">
        <v>33</v>
      </c>
      <c r="E13432" t="s">
        <v>2111</v>
      </c>
      <c r="F13432" s="1">
        <v>4.0332175925925924E-2</v>
      </c>
      <c r="G13432">
        <f>_xlfn.XLOOKUP($A13432,Product_pricing!$B:$B,Product_pricing!$C:$C)</f>
        <v>10</v>
      </c>
      <c r="H13432">
        <f t="shared" si="627"/>
        <v>25.5</v>
      </c>
      <c r="I13432" s="10">
        <f t="shared" si="628"/>
        <v>2.2502173577601911E-2</v>
      </c>
      <c r="J13432" t="str">
        <f>_xlfn.XLOOKUP(A13432,Product_Details!$A:$A,Product_Details!$G:$G,"mens")</f>
        <v>Mens</v>
      </c>
      <c r="K13432">
        <f t="shared" si="629"/>
        <v>2520</v>
      </c>
    </row>
    <row r="13433" spans="1:11" ht="15">
      <c r="A13433" t="s">
        <v>31</v>
      </c>
      <c r="B13433">
        <v>3</v>
      </c>
      <c r="C13433">
        <v>15</v>
      </c>
      <c r="D13433" t="s">
        <v>33</v>
      </c>
      <c r="E13433" t="s">
        <v>2111</v>
      </c>
      <c r="F13433" s="1">
        <v>4.0332175925925924E-2</v>
      </c>
      <c r="G13433">
        <f>_xlfn.XLOOKUP($A13433,Product_pricing!$B:$B,Product_pricing!$C:$C)</f>
        <v>57</v>
      </c>
      <c r="H13433">
        <f t="shared" si="627"/>
        <v>145.35</v>
      </c>
      <c r="I13433" s="10">
        <f t="shared" si="628"/>
        <v>0.12826238939233087</v>
      </c>
      <c r="J13433" t="str">
        <f>_xlfn.XLOOKUP(A13433,Product_Details!$A:$A,Product_Details!$G:$G,"mens")</f>
        <v>Mens</v>
      </c>
      <c r="K13433">
        <f t="shared" si="629"/>
        <v>2520</v>
      </c>
    </row>
    <row r="13434" spans="1:11" ht="15">
      <c r="A13434" t="s">
        <v>32</v>
      </c>
      <c r="B13434">
        <v>4</v>
      </c>
      <c r="C13434">
        <v>15</v>
      </c>
      <c r="D13434" t="s">
        <v>33</v>
      </c>
      <c r="E13434" t="s">
        <v>2111</v>
      </c>
      <c r="F13434" s="1">
        <v>4.0332175925925924E-2</v>
      </c>
      <c r="G13434">
        <f>_xlfn.XLOOKUP($A13434,Product_pricing!$B:$B,Product_pricing!$C:$C)</f>
        <v>36</v>
      </c>
      <c r="H13434">
        <f t="shared" si="627"/>
        <v>122.39999999999999</v>
      </c>
      <c r="I13434" s="10">
        <f t="shared" si="628"/>
        <v>0.10801043317248916</v>
      </c>
      <c r="J13434" t="str">
        <f>_xlfn.XLOOKUP(A13434,Product_Details!$A:$A,Product_Details!$G:$G,"mens")</f>
        <v>Mens</v>
      </c>
      <c r="K13434">
        <f t="shared" si="629"/>
        <v>2520</v>
      </c>
    </row>
    <row r="13435" spans="1:11" ht="15">
      <c r="A13435" t="s">
        <v>35</v>
      </c>
      <c r="B13435">
        <v>1</v>
      </c>
      <c r="C13435">
        <v>21</v>
      </c>
      <c r="D13435" t="s">
        <v>33</v>
      </c>
      <c r="E13435" t="s">
        <v>2112</v>
      </c>
      <c r="F13435" s="1">
        <v>2.3214120370370375E-2</v>
      </c>
      <c r="G13435">
        <f>_xlfn.XLOOKUP($A13435,Product_pricing!$B:$B,Product_pricing!$C:$C)</f>
        <v>32</v>
      </c>
      <c r="H13435">
        <f t="shared" si="627"/>
        <v>25.28</v>
      </c>
      <c r="I13435" s="10">
        <f t="shared" si="628"/>
        <v>2.2308037178108874E-2</v>
      </c>
      <c r="J13435" t="str">
        <f>_xlfn.XLOOKUP(A13435,Product_Details!$A:$A,Product_Details!$G:$G,"mens")</f>
        <v>Womens</v>
      </c>
      <c r="K13435">
        <f t="shared" si="629"/>
        <v>2511.6666666666665</v>
      </c>
    </row>
    <row r="13436" spans="1:11" ht="15">
      <c r="A13436" t="s">
        <v>29</v>
      </c>
      <c r="B13436">
        <v>4</v>
      </c>
      <c r="C13436">
        <v>21</v>
      </c>
      <c r="D13436" t="s">
        <v>33</v>
      </c>
      <c r="E13436" t="s">
        <v>2112</v>
      </c>
      <c r="F13436" s="1">
        <v>2.3214120370370375E-2</v>
      </c>
      <c r="G13436">
        <f>_xlfn.XLOOKUP($A13436,Product_pricing!$B:$B,Product_pricing!$C:$C)</f>
        <v>10</v>
      </c>
      <c r="H13436">
        <f t="shared" si="627"/>
        <v>31.6</v>
      </c>
      <c r="I13436" s="10">
        <f t="shared" si="628"/>
        <v>2.788504647263609E-2</v>
      </c>
      <c r="J13436" t="str">
        <f>_xlfn.XLOOKUP(A13436,Product_Details!$A:$A,Product_Details!$G:$G,"mens")</f>
        <v>Womens</v>
      </c>
      <c r="K13436">
        <f t="shared" si="629"/>
        <v>2511.6666666666665</v>
      </c>
    </row>
    <row r="13437" spans="1:11" ht="15">
      <c r="A13437" t="s">
        <v>30</v>
      </c>
      <c r="B13437">
        <v>5</v>
      </c>
      <c r="C13437">
        <v>21</v>
      </c>
      <c r="D13437" t="s">
        <v>33</v>
      </c>
      <c r="E13437" t="s">
        <v>2112</v>
      </c>
      <c r="F13437" s="1">
        <v>2.3214120370370375E-2</v>
      </c>
      <c r="G13437">
        <f>_xlfn.XLOOKUP($A13437,Product_pricing!$B:$B,Product_pricing!$C:$C)</f>
        <v>19</v>
      </c>
      <c r="H13437">
        <f t="shared" si="627"/>
        <v>75.05</v>
      </c>
      <c r="I13437" s="10">
        <f t="shared" si="628"/>
        <v>6.6226985372510719E-2</v>
      </c>
      <c r="J13437" t="str">
        <f>_xlfn.XLOOKUP(A13437,Product_Details!$A:$A,Product_Details!$G:$G,"mens")</f>
        <v>Womens</v>
      </c>
      <c r="K13437">
        <f t="shared" si="629"/>
        <v>2511.6666666666665</v>
      </c>
    </row>
    <row r="13438" spans="1:11" ht="15">
      <c r="A13438" t="s">
        <v>25</v>
      </c>
      <c r="B13438">
        <v>2</v>
      </c>
      <c r="C13438">
        <v>21</v>
      </c>
      <c r="D13438" t="s">
        <v>33</v>
      </c>
      <c r="E13438" t="s">
        <v>2112</v>
      </c>
      <c r="F13438" s="1">
        <v>2.3214120370370375E-2</v>
      </c>
      <c r="G13438">
        <f>_xlfn.XLOOKUP($A13438,Product_pricing!$B:$B,Product_pricing!$C:$C)</f>
        <v>40</v>
      </c>
      <c r="H13438">
        <f t="shared" si="627"/>
        <v>63.2</v>
      </c>
      <c r="I13438" s="10">
        <f t="shared" si="628"/>
        <v>5.577009294527218E-2</v>
      </c>
      <c r="J13438" t="str">
        <f>_xlfn.XLOOKUP(A13438,Product_Details!$A:$A,Product_Details!$G:$G,"mens")</f>
        <v>Mens</v>
      </c>
      <c r="K13438">
        <f t="shared" si="629"/>
        <v>3780</v>
      </c>
    </row>
    <row r="13439" spans="1:11" ht="15">
      <c r="A13439" t="s">
        <v>32</v>
      </c>
      <c r="B13439">
        <v>1</v>
      </c>
      <c r="C13439">
        <v>21</v>
      </c>
      <c r="D13439" t="s">
        <v>33</v>
      </c>
      <c r="E13439" t="s">
        <v>2112</v>
      </c>
      <c r="F13439" s="1">
        <v>2.3214120370370375E-2</v>
      </c>
      <c r="G13439">
        <f>_xlfn.XLOOKUP($A13439,Product_pricing!$B:$B,Product_pricing!$C:$C)</f>
        <v>36</v>
      </c>
      <c r="H13439">
        <f t="shared" si="627"/>
        <v>28.44</v>
      </c>
      <c r="I13439" s="10">
        <f t="shared" si="628"/>
        <v>2.5096541825372482E-2</v>
      </c>
      <c r="J13439" t="str">
        <f>_xlfn.XLOOKUP(A13439,Product_Details!$A:$A,Product_Details!$G:$G,"mens")</f>
        <v>Mens</v>
      </c>
      <c r="K13439">
        <f t="shared" si="629"/>
        <v>3780</v>
      </c>
    </row>
    <row r="13440" spans="1:11" ht="15">
      <c r="A13440" t="s">
        <v>30</v>
      </c>
      <c r="B13440">
        <v>4</v>
      </c>
      <c r="C13440">
        <v>6</v>
      </c>
      <c r="D13440" t="s">
        <v>33</v>
      </c>
      <c r="E13440" t="s">
        <v>2113</v>
      </c>
      <c r="F13440" s="1">
        <v>1.56875E-2</v>
      </c>
      <c r="G13440">
        <f>_xlfn.XLOOKUP($A13440,Product_pricing!$B:$B,Product_pricing!$C:$C)</f>
        <v>19</v>
      </c>
      <c r="H13440">
        <f t="shared" si="627"/>
        <v>71.44</v>
      </c>
      <c r="I13440" s="10">
        <f t="shared" si="628"/>
        <v>6.3041383544465895E-2</v>
      </c>
      <c r="J13440" t="str">
        <f>_xlfn.XLOOKUP(A13440,Product_Details!$A:$A,Product_Details!$G:$G,"mens")</f>
        <v>Womens</v>
      </c>
      <c r="K13440">
        <f t="shared" si="629"/>
        <v>7535</v>
      </c>
    </row>
    <row r="13441" spans="1:11" ht="15">
      <c r="A13441" t="s">
        <v>31</v>
      </c>
      <c r="B13441">
        <v>3</v>
      </c>
      <c r="C13441">
        <v>6</v>
      </c>
      <c r="D13441" t="s">
        <v>33</v>
      </c>
      <c r="E13441" t="s">
        <v>2113</v>
      </c>
      <c r="F13441" s="1">
        <v>1.56875E-2</v>
      </c>
      <c r="G13441">
        <f>_xlfn.XLOOKUP($A13441,Product_pricing!$B:$B,Product_pricing!$C:$C)</f>
        <v>57</v>
      </c>
      <c r="H13441">
        <f t="shared" si="627"/>
        <v>160.73999999999998</v>
      </c>
      <c r="I13441" s="10">
        <f t="shared" si="628"/>
        <v>0.14184311297504823</v>
      </c>
      <c r="J13441" t="str">
        <f>_xlfn.XLOOKUP(A13441,Product_Details!$A:$A,Product_Details!$G:$G,"mens")</f>
        <v>Mens</v>
      </c>
      <c r="K13441">
        <f t="shared" si="629"/>
        <v>3780</v>
      </c>
    </row>
    <row r="13442" spans="1:11" ht="15">
      <c r="A13442" t="s">
        <v>27</v>
      </c>
      <c r="B13442">
        <v>1</v>
      </c>
      <c r="C13442">
        <v>6</v>
      </c>
      <c r="D13442" t="s">
        <v>33</v>
      </c>
      <c r="E13442" t="s">
        <v>2113</v>
      </c>
      <c r="F13442" s="1">
        <v>1.56875E-2</v>
      </c>
      <c r="G13442">
        <f>_xlfn.XLOOKUP($A13442,Product_pricing!$B:$B,Product_pricing!$C:$C)</f>
        <v>29</v>
      </c>
      <c r="H13442">
        <f t="shared" si="627"/>
        <v>27.259999999999998</v>
      </c>
      <c r="I13442" s="10">
        <f t="shared" si="628"/>
        <v>2.4055264773546196E-2</v>
      </c>
      <c r="J13442" t="str">
        <f>_xlfn.XLOOKUP(A13442,Product_Details!$A:$A,Product_Details!$G:$G,"mens")</f>
        <v>Mens</v>
      </c>
      <c r="K13442">
        <f t="shared" si="629"/>
        <v>3780</v>
      </c>
    </row>
    <row r="13443" spans="1:11" ht="15">
      <c r="A13443" t="s">
        <v>35</v>
      </c>
      <c r="B13443">
        <v>1</v>
      </c>
      <c r="C13443">
        <v>6</v>
      </c>
      <c r="D13443" t="s">
        <v>33</v>
      </c>
      <c r="E13443" t="s">
        <v>2114</v>
      </c>
      <c r="F13443" s="1">
        <v>4.0179398148148145E-2</v>
      </c>
      <c r="G13443">
        <f>_xlfn.XLOOKUP($A13443,Product_pricing!$B:$B,Product_pricing!$C:$C)</f>
        <v>32</v>
      </c>
      <c r="H13443">
        <f t="shared" ref="H13443:H13506" si="630">B13443*G13443*(1-C13443/100)</f>
        <v>30.08</v>
      </c>
      <c r="I13443" s="10">
        <f t="shared" ref="I13443:I13506" si="631">(H13443/SUM($H:$H))*1000</f>
        <v>2.6543740439775112E-2</v>
      </c>
      <c r="J13443" t="str">
        <f>_xlfn.XLOOKUP(A13443,Product_Details!$A:$A,Product_Details!$G:$G,"mens")</f>
        <v>Womens</v>
      </c>
      <c r="K13443">
        <f t="shared" ref="K13443:K13506" si="632">COUNTIFS($J:$J, J13443) / COUNTIFS($J:$J, J13443, $E:$E, E13443)</f>
        <v>3767.5</v>
      </c>
    </row>
    <row r="13444" spans="1:11" ht="15">
      <c r="A13444" t="s">
        <v>36</v>
      </c>
      <c r="B13444">
        <v>5</v>
      </c>
      <c r="C13444">
        <v>6</v>
      </c>
      <c r="D13444" t="s">
        <v>33</v>
      </c>
      <c r="E13444" t="s">
        <v>2114</v>
      </c>
      <c r="F13444" s="1">
        <v>4.0179398148148145E-2</v>
      </c>
      <c r="G13444">
        <f>_xlfn.XLOOKUP($A13444,Product_pricing!$B:$B,Product_pricing!$C:$C)</f>
        <v>23</v>
      </c>
      <c r="H13444">
        <f t="shared" si="630"/>
        <v>108.1</v>
      </c>
      <c r="I13444" s="10">
        <f t="shared" si="631"/>
        <v>9.5391567205441813E-2</v>
      </c>
      <c r="J13444" t="str">
        <f>_xlfn.XLOOKUP(A13444,Product_Details!$A:$A,Product_Details!$G:$G,"mens")</f>
        <v>Womens</v>
      </c>
      <c r="K13444">
        <f t="shared" si="632"/>
        <v>3767.5</v>
      </c>
    </row>
    <row r="13445" spans="1:11" ht="15">
      <c r="A13445" t="s">
        <v>41</v>
      </c>
      <c r="B13445">
        <v>2</v>
      </c>
      <c r="C13445">
        <v>6</v>
      </c>
      <c r="D13445" t="s">
        <v>33</v>
      </c>
      <c r="E13445" t="s">
        <v>2114</v>
      </c>
      <c r="F13445" s="1">
        <v>4.0179398148148145E-2</v>
      </c>
      <c r="G13445">
        <f>_xlfn.XLOOKUP($A13445,Product_pricing!$B:$B,Product_pricing!$C:$C)</f>
        <v>10</v>
      </c>
      <c r="H13445">
        <f t="shared" si="630"/>
        <v>18.799999999999997</v>
      </c>
      <c r="I13445" s="10">
        <f t="shared" si="631"/>
        <v>1.6589837774859444E-2</v>
      </c>
      <c r="J13445" t="str">
        <f>_xlfn.XLOOKUP(A13445,Product_Details!$A:$A,Product_Details!$G:$G,"mens")</f>
        <v>Mens</v>
      </c>
      <c r="K13445">
        <f t="shared" si="632"/>
        <v>7560</v>
      </c>
    </row>
    <row r="13446" spans="1:11" ht="15">
      <c r="A13446" t="s">
        <v>36</v>
      </c>
      <c r="B13446">
        <v>1</v>
      </c>
      <c r="C13446">
        <v>9</v>
      </c>
      <c r="D13446" t="s">
        <v>23</v>
      </c>
      <c r="E13446" t="s">
        <v>2115</v>
      </c>
      <c r="F13446" s="1">
        <v>9.8958333333333329E-3</v>
      </c>
      <c r="G13446">
        <f>_xlfn.XLOOKUP($A13446,Product_pricing!$B:$B,Product_pricing!$C:$C)</f>
        <v>23</v>
      </c>
      <c r="H13446">
        <f t="shared" si="630"/>
        <v>20.93</v>
      </c>
      <c r="I13446" s="10">
        <f t="shared" si="631"/>
        <v>1.8469431097223842E-2</v>
      </c>
      <c r="J13446" t="str">
        <f>_xlfn.XLOOKUP(A13446,Product_Details!$A:$A,Product_Details!$G:$G,"mens")</f>
        <v>Womens</v>
      </c>
      <c r="K13446">
        <f t="shared" si="632"/>
        <v>3767.5</v>
      </c>
    </row>
    <row r="13447" spans="1:11" ht="15">
      <c r="A13447" t="s">
        <v>38</v>
      </c>
      <c r="B13447">
        <v>3</v>
      </c>
      <c r="C13447">
        <v>9</v>
      </c>
      <c r="D13447" t="s">
        <v>23</v>
      </c>
      <c r="E13447" t="s">
        <v>2115</v>
      </c>
      <c r="F13447" s="1">
        <v>9.8958333333333329E-3</v>
      </c>
      <c r="G13447">
        <f>_xlfn.XLOOKUP($A13447,Product_pricing!$B:$B,Product_pricing!$C:$C)</f>
        <v>54</v>
      </c>
      <c r="H13447">
        <f t="shared" si="630"/>
        <v>147.42000000000002</v>
      </c>
      <c r="I13447" s="10">
        <f t="shared" si="631"/>
        <v>0.13008903642392447</v>
      </c>
      <c r="J13447" t="str">
        <f>_xlfn.XLOOKUP(A13447,Product_Details!$A:$A,Product_Details!$G:$G,"mens")</f>
        <v>Womens</v>
      </c>
      <c r="K13447">
        <f t="shared" si="632"/>
        <v>3767.5</v>
      </c>
    </row>
    <row r="13448" spans="1:11" ht="15">
      <c r="A13448" t="s">
        <v>25</v>
      </c>
      <c r="B13448">
        <v>4</v>
      </c>
      <c r="C13448">
        <v>9</v>
      </c>
      <c r="D13448" t="s">
        <v>23</v>
      </c>
      <c r="E13448" t="s">
        <v>2115</v>
      </c>
      <c r="F13448" s="1">
        <v>9.8958333333333329E-3</v>
      </c>
      <c r="G13448">
        <f>_xlfn.XLOOKUP($A13448,Product_pricing!$B:$B,Product_pricing!$C:$C)</f>
        <v>40</v>
      </c>
      <c r="H13448">
        <f t="shared" si="630"/>
        <v>145.6</v>
      </c>
      <c r="I13448" s="10">
        <f t="shared" si="631"/>
        <v>0.12848299893720935</v>
      </c>
      <c r="J13448" t="str">
        <f>_xlfn.XLOOKUP(A13448,Product_Details!$A:$A,Product_Details!$G:$G,"mens")</f>
        <v>Mens</v>
      </c>
      <c r="K13448">
        <f t="shared" si="632"/>
        <v>2520</v>
      </c>
    </row>
    <row r="13449" spans="1:11" ht="15">
      <c r="A13449" t="s">
        <v>31</v>
      </c>
      <c r="B13449">
        <v>1</v>
      </c>
      <c r="C13449">
        <v>9</v>
      </c>
      <c r="D13449" t="s">
        <v>23</v>
      </c>
      <c r="E13449" t="s">
        <v>2115</v>
      </c>
      <c r="F13449" s="1">
        <v>9.8958333333333329E-3</v>
      </c>
      <c r="G13449">
        <f>_xlfn.XLOOKUP($A13449,Product_pricing!$B:$B,Product_pricing!$C:$C)</f>
        <v>57</v>
      </c>
      <c r="H13449">
        <f t="shared" si="630"/>
        <v>51.870000000000005</v>
      </c>
      <c r="I13449" s="10">
        <f t="shared" si="631"/>
        <v>4.5772068371380828E-2</v>
      </c>
      <c r="J13449" t="str">
        <f>_xlfn.XLOOKUP(A13449,Product_Details!$A:$A,Product_Details!$G:$G,"mens")</f>
        <v>Mens</v>
      </c>
      <c r="K13449">
        <f t="shared" si="632"/>
        <v>2520</v>
      </c>
    </row>
    <row r="13450" spans="1:11" ht="15">
      <c r="A13450" t="s">
        <v>27</v>
      </c>
      <c r="B13450">
        <v>1</v>
      </c>
      <c r="C13450">
        <v>9</v>
      </c>
      <c r="D13450" t="s">
        <v>23</v>
      </c>
      <c r="E13450" t="s">
        <v>2115</v>
      </c>
      <c r="F13450" s="1">
        <v>9.8958333333333329E-3</v>
      </c>
      <c r="G13450">
        <f>_xlfn.XLOOKUP($A13450,Product_pricing!$B:$B,Product_pricing!$C:$C)</f>
        <v>29</v>
      </c>
      <c r="H13450">
        <f t="shared" si="630"/>
        <v>26.39</v>
      </c>
      <c r="I13450" s="10">
        <f t="shared" si="631"/>
        <v>2.3287543557369193E-2</v>
      </c>
      <c r="J13450" t="str">
        <f>_xlfn.XLOOKUP(A13450,Product_Details!$A:$A,Product_Details!$G:$G,"mens")</f>
        <v>Mens</v>
      </c>
      <c r="K13450">
        <f t="shared" si="632"/>
        <v>2520</v>
      </c>
    </row>
    <row r="13451" spans="1:11" ht="15">
      <c r="A13451" t="s">
        <v>22</v>
      </c>
      <c r="B13451">
        <v>5</v>
      </c>
      <c r="C13451">
        <v>12</v>
      </c>
      <c r="D13451" t="s">
        <v>23</v>
      </c>
      <c r="E13451" t="s">
        <v>2116</v>
      </c>
      <c r="F13451" s="1">
        <v>2.7368055555555552E-2</v>
      </c>
      <c r="G13451">
        <f>_xlfn.XLOOKUP($A13451,Product_pricing!$B:$B,Product_pricing!$C:$C)</f>
        <v>13</v>
      </c>
      <c r="H13451">
        <f t="shared" si="630"/>
        <v>57.2</v>
      </c>
      <c r="I13451" s="10">
        <f t="shared" si="631"/>
        <v>5.0475463868189387E-2</v>
      </c>
      <c r="J13451" t="str">
        <f>_xlfn.XLOOKUP(A13451,Product_Details!$A:$A,Product_Details!$G:$G,"mens")</f>
        <v>Womens</v>
      </c>
      <c r="K13451">
        <f t="shared" si="632"/>
        <v>3767.5</v>
      </c>
    </row>
    <row r="13452" spans="1:11" ht="15">
      <c r="A13452" t="s">
        <v>29</v>
      </c>
      <c r="B13452">
        <v>3</v>
      </c>
      <c r="C13452">
        <v>12</v>
      </c>
      <c r="D13452" t="s">
        <v>23</v>
      </c>
      <c r="E13452" t="s">
        <v>2116</v>
      </c>
      <c r="F13452" s="1">
        <v>2.7368055555555552E-2</v>
      </c>
      <c r="G13452">
        <f>_xlfn.XLOOKUP($A13452,Product_pricing!$B:$B,Product_pricing!$C:$C)</f>
        <v>10</v>
      </c>
      <c r="H13452">
        <f t="shared" si="630"/>
        <v>26.4</v>
      </c>
      <c r="I13452" s="10">
        <f t="shared" si="631"/>
        <v>2.3296367939164328E-2</v>
      </c>
      <c r="J13452" t="str">
        <f>_xlfn.XLOOKUP(A13452,Product_Details!$A:$A,Product_Details!$G:$G,"mens")</f>
        <v>Womens</v>
      </c>
      <c r="K13452">
        <f t="shared" si="632"/>
        <v>3767.5</v>
      </c>
    </row>
    <row r="13453" spans="1:11" ht="15">
      <c r="A13453" t="s">
        <v>25</v>
      </c>
      <c r="B13453">
        <v>3</v>
      </c>
      <c r="C13453">
        <v>12</v>
      </c>
      <c r="D13453" t="s">
        <v>23</v>
      </c>
      <c r="E13453" t="s">
        <v>2116</v>
      </c>
      <c r="F13453" s="1">
        <v>2.7368055555555552E-2</v>
      </c>
      <c r="G13453">
        <f>_xlfn.XLOOKUP($A13453,Product_pricing!$B:$B,Product_pricing!$C:$C)</f>
        <v>40</v>
      </c>
      <c r="H13453">
        <f t="shared" si="630"/>
        <v>105.6</v>
      </c>
      <c r="I13453" s="10">
        <f t="shared" si="631"/>
        <v>9.3185471756657312E-2</v>
      </c>
      <c r="J13453" t="str">
        <f>_xlfn.XLOOKUP(A13453,Product_Details!$A:$A,Product_Details!$G:$G,"mens")</f>
        <v>Mens</v>
      </c>
      <c r="K13453">
        <f t="shared" si="632"/>
        <v>1890</v>
      </c>
    </row>
    <row r="13454" spans="1:11" ht="15">
      <c r="A13454" t="s">
        <v>41</v>
      </c>
      <c r="B13454">
        <v>1</v>
      </c>
      <c r="C13454">
        <v>12</v>
      </c>
      <c r="D13454" t="s">
        <v>23</v>
      </c>
      <c r="E13454" t="s">
        <v>2116</v>
      </c>
      <c r="F13454" s="1">
        <v>2.7368055555555552E-2</v>
      </c>
      <c r="G13454">
        <f>_xlfn.XLOOKUP($A13454,Product_pricing!$B:$B,Product_pricing!$C:$C)</f>
        <v>10</v>
      </c>
      <c r="H13454">
        <f t="shared" si="630"/>
        <v>8.8000000000000007</v>
      </c>
      <c r="I13454" s="10">
        <f t="shared" si="631"/>
        <v>7.7654559797214438E-3</v>
      </c>
      <c r="J13454" t="str">
        <f>_xlfn.XLOOKUP(A13454,Product_Details!$A:$A,Product_Details!$G:$G,"mens")</f>
        <v>Mens</v>
      </c>
      <c r="K13454">
        <f t="shared" si="632"/>
        <v>1890</v>
      </c>
    </row>
    <row r="13455" spans="1:11" ht="15">
      <c r="A13455" t="s">
        <v>31</v>
      </c>
      <c r="B13455">
        <v>3</v>
      </c>
      <c r="C13455">
        <v>12</v>
      </c>
      <c r="D13455" t="s">
        <v>23</v>
      </c>
      <c r="E13455" t="s">
        <v>2116</v>
      </c>
      <c r="F13455" s="1">
        <v>2.7368055555555552E-2</v>
      </c>
      <c r="G13455">
        <f>_xlfn.XLOOKUP($A13455,Product_pricing!$B:$B,Product_pricing!$C:$C)</f>
        <v>57</v>
      </c>
      <c r="H13455">
        <f t="shared" si="630"/>
        <v>150.47999999999999</v>
      </c>
      <c r="I13455" s="10">
        <f t="shared" si="631"/>
        <v>0.13278929725323665</v>
      </c>
      <c r="J13455" t="str">
        <f>_xlfn.XLOOKUP(A13455,Product_Details!$A:$A,Product_Details!$G:$G,"mens")</f>
        <v>Mens</v>
      </c>
      <c r="K13455">
        <f t="shared" si="632"/>
        <v>1890</v>
      </c>
    </row>
    <row r="13456" spans="1:11" ht="15">
      <c r="A13456" t="s">
        <v>27</v>
      </c>
      <c r="B13456">
        <v>5</v>
      </c>
      <c r="C13456">
        <v>12</v>
      </c>
      <c r="D13456" t="s">
        <v>23</v>
      </c>
      <c r="E13456" t="s">
        <v>2116</v>
      </c>
      <c r="F13456" s="1">
        <v>2.7368055555555552E-2</v>
      </c>
      <c r="G13456">
        <f>_xlfn.XLOOKUP($A13456,Product_pricing!$B:$B,Product_pricing!$C:$C)</f>
        <v>29</v>
      </c>
      <c r="H13456">
        <f t="shared" si="630"/>
        <v>127.6</v>
      </c>
      <c r="I13456" s="10">
        <f t="shared" si="631"/>
        <v>0.11259911170596093</v>
      </c>
      <c r="J13456" t="str">
        <f>_xlfn.XLOOKUP(A13456,Product_Details!$A:$A,Product_Details!$G:$G,"mens")</f>
        <v>Mens</v>
      </c>
      <c r="K13456">
        <f t="shared" si="632"/>
        <v>1890</v>
      </c>
    </row>
    <row r="13457" spans="1:11" ht="15">
      <c r="A13457" t="s">
        <v>22</v>
      </c>
      <c r="B13457">
        <v>1</v>
      </c>
      <c r="C13457">
        <v>18</v>
      </c>
      <c r="D13457" t="s">
        <v>23</v>
      </c>
      <c r="E13457" t="s">
        <v>2117</v>
      </c>
      <c r="F13457" s="1">
        <v>3.4424768518518521E-2</v>
      </c>
      <c r="G13457">
        <f>_xlfn.XLOOKUP($A13457,Product_pricing!$B:$B,Product_pricing!$C:$C)</f>
        <v>13</v>
      </c>
      <c r="H13457">
        <f t="shared" si="630"/>
        <v>10.66</v>
      </c>
      <c r="I13457" s="10">
        <f t="shared" si="631"/>
        <v>9.4067909936171121E-3</v>
      </c>
      <c r="J13457" t="str">
        <f>_xlfn.XLOOKUP(A13457,Product_Details!$A:$A,Product_Details!$G:$G,"mens")</f>
        <v>Womens</v>
      </c>
      <c r="K13457">
        <f t="shared" si="632"/>
        <v>2511.6666666666665</v>
      </c>
    </row>
    <row r="13458" spans="1:11" ht="15">
      <c r="A13458" t="s">
        <v>29</v>
      </c>
      <c r="B13458">
        <v>5</v>
      </c>
      <c r="C13458">
        <v>18</v>
      </c>
      <c r="D13458" t="s">
        <v>23</v>
      </c>
      <c r="E13458" t="s">
        <v>2117</v>
      </c>
      <c r="F13458" s="1">
        <v>3.4424768518518521E-2</v>
      </c>
      <c r="G13458">
        <f>_xlfn.XLOOKUP($A13458,Product_pricing!$B:$B,Product_pricing!$C:$C)</f>
        <v>10</v>
      </c>
      <c r="H13458">
        <f t="shared" si="630"/>
        <v>41</v>
      </c>
      <c r="I13458" s="10">
        <f t="shared" si="631"/>
        <v>3.6179965360065812E-2</v>
      </c>
      <c r="J13458" t="str">
        <f>_xlfn.XLOOKUP(A13458,Product_Details!$A:$A,Product_Details!$G:$G,"mens")</f>
        <v>Womens</v>
      </c>
      <c r="K13458">
        <f t="shared" si="632"/>
        <v>2511.6666666666665</v>
      </c>
    </row>
    <row r="13459" spans="1:11" ht="15">
      <c r="A13459" t="s">
        <v>36</v>
      </c>
      <c r="B13459">
        <v>3</v>
      </c>
      <c r="C13459">
        <v>18</v>
      </c>
      <c r="D13459" t="s">
        <v>23</v>
      </c>
      <c r="E13459" t="s">
        <v>2117</v>
      </c>
      <c r="F13459" s="1">
        <v>3.4424768518518521E-2</v>
      </c>
      <c r="G13459">
        <f>_xlfn.XLOOKUP($A13459,Product_pricing!$B:$B,Product_pricing!$C:$C)</f>
        <v>23</v>
      </c>
      <c r="H13459">
        <f t="shared" si="630"/>
        <v>56.580000000000005</v>
      </c>
      <c r="I13459" s="10">
        <f t="shared" si="631"/>
        <v>4.9928352196890825E-2</v>
      </c>
      <c r="J13459" t="str">
        <f>_xlfn.XLOOKUP(A13459,Product_Details!$A:$A,Product_Details!$G:$G,"mens")</f>
        <v>Womens</v>
      </c>
      <c r="K13459">
        <f t="shared" si="632"/>
        <v>2511.6666666666665</v>
      </c>
    </row>
    <row r="13460" spans="1:11" ht="15">
      <c r="A13460" t="s">
        <v>41</v>
      </c>
      <c r="B13460">
        <v>4</v>
      </c>
      <c r="C13460">
        <v>18</v>
      </c>
      <c r="D13460" t="s">
        <v>23</v>
      </c>
      <c r="E13460" t="s">
        <v>2117</v>
      </c>
      <c r="F13460" s="1">
        <v>3.4424768518518521E-2</v>
      </c>
      <c r="G13460">
        <f>_xlfn.XLOOKUP($A13460,Product_pricing!$B:$B,Product_pricing!$C:$C)</f>
        <v>10</v>
      </c>
      <c r="H13460">
        <f t="shared" si="630"/>
        <v>32.800000000000004</v>
      </c>
      <c r="I13460" s="10">
        <f t="shared" si="631"/>
        <v>2.8943972288052656E-2</v>
      </c>
      <c r="J13460" t="str">
        <f>_xlfn.XLOOKUP(A13460,Product_Details!$A:$A,Product_Details!$G:$G,"mens")</f>
        <v>Mens</v>
      </c>
      <c r="K13460">
        <f t="shared" si="632"/>
        <v>1890</v>
      </c>
    </row>
    <row r="13461" spans="1:11" ht="15">
      <c r="A13461" t="s">
        <v>31</v>
      </c>
      <c r="B13461">
        <v>3</v>
      </c>
      <c r="C13461">
        <v>18</v>
      </c>
      <c r="D13461" t="s">
        <v>23</v>
      </c>
      <c r="E13461" t="s">
        <v>2117</v>
      </c>
      <c r="F13461" s="1">
        <v>3.4424768518518521E-2</v>
      </c>
      <c r="G13461">
        <f>_xlfn.XLOOKUP($A13461,Product_pricing!$B:$B,Product_pricing!$C:$C)</f>
        <v>57</v>
      </c>
      <c r="H13461">
        <f t="shared" si="630"/>
        <v>140.22</v>
      </c>
      <c r="I13461" s="10">
        <f t="shared" si="631"/>
        <v>0.12373548153142509</v>
      </c>
      <c r="J13461" t="str">
        <f>_xlfn.XLOOKUP(A13461,Product_Details!$A:$A,Product_Details!$G:$G,"mens")</f>
        <v>Mens</v>
      </c>
      <c r="K13461">
        <f t="shared" si="632"/>
        <v>1890</v>
      </c>
    </row>
    <row r="13462" spans="1:11" ht="15">
      <c r="A13462" t="s">
        <v>32</v>
      </c>
      <c r="B13462">
        <v>1</v>
      </c>
      <c r="C13462">
        <v>18</v>
      </c>
      <c r="D13462" t="s">
        <v>23</v>
      </c>
      <c r="E13462" t="s">
        <v>2117</v>
      </c>
      <c r="F13462" s="1">
        <v>3.4424768518518521E-2</v>
      </c>
      <c r="G13462">
        <f>_xlfn.XLOOKUP($A13462,Product_pricing!$B:$B,Product_pricing!$C:$C)</f>
        <v>36</v>
      </c>
      <c r="H13462">
        <f t="shared" si="630"/>
        <v>29.520000000000003</v>
      </c>
      <c r="I13462" s="10">
        <f t="shared" si="631"/>
        <v>2.604957505924739E-2</v>
      </c>
      <c r="J13462" t="str">
        <f>_xlfn.XLOOKUP(A13462,Product_Details!$A:$A,Product_Details!$G:$G,"mens")</f>
        <v>Mens</v>
      </c>
      <c r="K13462">
        <f t="shared" si="632"/>
        <v>1890</v>
      </c>
    </row>
    <row r="13463" spans="1:11" ht="15">
      <c r="A13463" t="s">
        <v>26</v>
      </c>
      <c r="B13463">
        <v>4</v>
      </c>
      <c r="C13463">
        <v>18</v>
      </c>
      <c r="D13463" t="s">
        <v>23</v>
      </c>
      <c r="E13463" t="s">
        <v>2117</v>
      </c>
      <c r="F13463" s="1">
        <v>3.4424768518518521E-2</v>
      </c>
      <c r="G13463">
        <f>_xlfn.XLOOKUP($A13463,Product_pricing!$B:$B,Product_pricing!$C:$C)</f>
        <v>17</v>
      </c>
      <c r="H13463">
        <f t="shared" si="630"/>
        <v>55.760000000000005</v>
      </c>
      <c r="I13463" s="10">
        <f t="shared" si="631"/>
        <v>4.9204752889689514E-2</v>
      </c>
      <c r="J13463" t="str">
        <f>_xlfn.XLOOKUP(A13463,Product_Details!$A:$A,Product_Details!$G:$G,"mens")</f>
        <v>Mens</v>
      </c>
      <c r="K13463">
        <f t="shared" si="632"/>
        <v>1890</v>
      </c>
    </row>
    <row r="13464" spans="1:11" ht="15">
      <c r="A13464" t="s">
        <v>29</v>
      </c>
      <c r="B13464">
        <v>4</v>
      </c>
      <c r="C13464">
        <v>18</v>
      </c>
      <c r="D13464" t="s">
        <v>33</v>
      </c>
      <c r="E13464" t="s">
        <v>2118</v>
      </c>
      <c r="F13464" s="1">
        <v>2.8394675925925927E-2</v>
      </c>
      <c r="G13464">
        <f>_xlfn.XLOOKUP($A13464,Product_pricing!$B:$B,Product_pricing!$C:$C)</f>
        <v>10</v>
      </c>
      <c r="H13464">
        <f t="shared" si="630"/>
        <v>32.800000000000004</v>
      </c>
      <c r="I13464" s="10">
        <f t="shared" si="631"/>
        <v>2.8943972288052656E-2</v>
      </c>
      <c r="J13464" t="str">
        <f>_xlfn.XLOOKUP(A13464,Product_Details!$A:$A,Product_Details!$G:$G,"mens")</f>
        <v>Womens</v>
      </c>
      <c r="K13464">
        <f t="shared" si="632"/>
        <v>7535</v>
      </c>
    </row>
    <row r="13465" spans="1:11" ht="15">
      <c r="A13465" t="s">
        <v>32</v>
      </c>
      <c r="B13465">
        <v>1</v>
      </c>
      <c r="C13465">
        <v>18</v>
      </c>
      <c r="D13465" t="s">
        <v>33</v>
      </c>
      <c r="E13465" t="s">
        <v>2118</v>
      </c>
      <c r="F13465" s="1">
        <v>2.8394675925925927E-2</v>
      </c>
      <c r="G13465">
        <f>_xlfn.XLOOKUP($A13465,Product_pricing!$B:$B,Product_pricing!$C:$C)</f>
        <v>36</v>
      </c>
      <c r="H13465">
        <f t="shared" si="630"/>
        <v>29.520000000000003</v>
      </c>
      <c r="I13465" s="10">
        <f t="shared" si="631"/>
        <v>2.604957505924739E-2</v>
      </c>
      <c r="J13465" t="str">
        <f>_xlfn.XLOOKUP(A13465,Product_Details!$A:$A,Product_Details!$G:$G,"mens")</f>
        <v>Mens</v>
      </c>
      <c r="K13465">
        <f t="shared" si="632"/>
        <v>3780</v>
      </c>
    </row>
    <row r="13466" spans="1:11" ht="15">
      <c r="A13466" t="s">
        <v>27</v>
      </c>
      <c r="B13466">
        <v>1</v>
      </c>
      <c r="C13466">
        <v>18</v>
      </c>
      <c r="D13466" t="s">
        <v>33</v>
      </c>
      <c r="E13466" t="s">
        <v>2118</v>
      </c>
      <c r="F13466" s="1">
        <v>2.8394675925925927E-2</v>
      </c>
      <c r="G13466">
        <f>_xlfn.XLOOKUP($A13466,Product_pricing!$B:$B,Product_pricing!$C:$C)</f>
        <v>29</v>
      </c>
      <c r="H13466">
        <f t="shared" si="630"/>
        <v>23.78</v>
      </c>
      <c r="I13466" s="10">
        <f t="shared" si="631"/>
        <v>2.0984379908838176E-2</v>
      </c>
      <c r="J13466" t="str">
        <f>_xlfn.XLOOKUP(A13466,Product_Details!$A:$A,Product_Details!$G:$G,"mens")</f>
        <v>Mens</v>
      </c>
      <c r="K13466">
        <f t="shared" si="632"/>
        <v>3780</v>
      </c>
    </row>
    <row r="13467" spans="1:11" ht="15">
      <c r="A13467" t="s">
        <v>22</v>
      </c>
      <c r="B13467">
        <v>3</v>
      </c>
      <c r="C13467">
        <v>14</v>
      </c>
      <c r="D13467" t="s">
        <v>33</v>
      </c>
      <c r="E13467" t="s">
        <v>2119</v>
      </c>
      <c r="F13467" s="1">
        <v>3.3092592592592597E-2</v>
      </c>
      <c r="G13467">
        <f>_xlfn.XLOOKUP($A13467,Product_pricing!$B:$B,Product_pricing!$C:$C)</f>
        <v>13</v>
      </c>
      <c r="H13467">
        <f t="shared" si="630"/>
        <v>33.54</v>
      </c>
      <c r="I13467" s="10">
        <f t="shared" si="631"/>
        <v>2.9596976540892862E-2</v>
      </c>
      <c r="J13467" t="str">
        <f>_xlfn.XLOOKUP(A13467,Product_Details!$A:$A,Product_Details!$G:$G,"mens")</f>
        <v>Womens</v>
      </c>
      <c r="K13467">
        <f t="shared" si="632"/>
        <v>3767.5</v>
      </c>
    </row>
    <row r="13468" spans="1:11" ht="15">
      <c r="A13468" t="s">
        <v>29</v>
      </c>
      <c r="B13468">
        <v>5</v>
      </c>
      <c r="C13468">
        <v>14</v>
      </c>
      <c r="D13468" t="s">
        <v>33</v>
      </c>
      <c r="E13468" t="s">
        <v>2119</v>
      </c>
      <c r="F13468" s="1">
        <v>3.3092592592592597E-2</v>
      </c>
      <c r="G13468">
        <f>_xlfn.XLOOKUP($A13468,Product_pricing!$B:$B,Product_pricing!$C:$C)</f>
        <v>10</v>
      </c>
      <c r="H13468">
        <f t="shared" si="630"/>
        <v>43</v>
      </c>
      <c r="I13468" s="10">
        <f t="shared" si="631"/>
        <v>3.794484171909341E-2</v>
      </c>
      <c r="J13468" t="str">
        <f>_xlfn.XLOOKUP(A13468,Product_Details!$A:$A,Product_Details!$G:$G,"mens")</f>
        <v>Womens</v>
      </c>
      <c r="K13468">
        <f t="shared" si="632"/>
        <v>3767.5</v>
      </c>
    </row>
    <row r="13469" spans="1:11" ht="15">
      <c r="A13469" t="s">
        <v>31</v>
      </c>
      <c r="B13469">
        <v>3</v>
      </c>
      <c r="C13469">
        <v>14</v>
      </c>
      <c r="D13469" t="s">
        <v>33</v>
      </c>
      <c r="E13469" t="s">
        <v>2119</v>
      </c>
      <c r="F13469" s="1">
        <v>3.3092592592592597E-2</v>
      </c>
      <c r="G13469">
        <f>_xlfn.XLOOKUP($A13469,Product_pricing!$B:$B,Product_pricing!$C:$C)</f>
        <v>57</v>
      </c>
      <c r="H13469">
        <f t="shared" si="630"/>
        <v>147.06</v>
      </c>
      <c r="I13469" s="10">
        <f t="shared" si="631"/>
        <v>0.12977135867929948</v>
      </c>
      <c r="J13469" t="str">
        <f>_xlfn.XLOOKUP(A13469,Product_Details!$A:$A,Product_Details!$G:$G,"mens")</f>
        <v>Mens</v>
      </c>
      <c r="K13469">
        <f t="shared" si="632"/>
        <v>3780</v>
      </c>
    </row>
    <row r="13470" spans="1:11" ht="15">
      <c r="A13470" t="s">
        <v>27</v>
      </c>
      <c r="B13470">
        <v>3</v>
      </c>
      <c r="C13470">
        <v>14</v>
      </c>
      <c r="D13470" t="s">
        <v>33</v>
      </c>
      <c r="E13470" t="s">
        <v>2119</v>
      </c>
      <c r="F13470" s="1">
        <v>3.3092592592592597E-2</v>
      </c>
      <c r="G13470">
        <f>_xlfn.XLOOKUP($A13470,Product_pricing!$B:$B,Product_pricing!$C:$C)</f>
        <v>29</v>
      </c>
      <c r="H13470">
        <f t="shared" si="630"/>
        <v>74.819999999999993</v>
      </c>
      <c r="I13470" s="10">
        <f t="shared" si="631"/>
        <v>6.602402459122253E-2</v>
      </c>
      <c r="J13470" t="str">
        <f>_xlfn.XLOOKUP(A13470,Product_Details!$A:$A,Product_Details!$G:$G,"mens")</f>
        <v>Mens</v>
      </c>
      <c r="K13470">
        <f t="shared" si="632"/>
        <v>3780</v>
      </c>
    </row>
    <row r="13471" spans="1:11" ht="15">
      <c r="A13471" t="s">
        <v>22</v>
      </c>
      <c r="B13471">
        <v>3</v>
      </c>
      <c r="C13471">
        <v>16</v>
      </c>
      <c r="D13471" t="s">
        <v>23</v>
      </c>
      <c r="E13471" t="s">
        <v>2120</v>
      </c>
      <c r="F13471" s="1">
        <v>2.7910879629629629E-2</v>
      </c>
      <c r="G13471">
        <f>_xlfn.XLOOKUP($A13471,Product_pricing!$B:$B,Product_pricing!$C:$C)</f>
        <v>13</v>
      </c>
      <c r="H13471">
        <f t="shared" si="630"/>
        <v>32.76</v>
      </c>
      <c r="I13471" s="10">
        <f t="shared" si="631"/>
        <v>2.8908674760872097E-2</v>
      </c>
      <c r="J13471" t="str">
        <f>_xlfn.XLOOKUP(A13471,Product_Details!$A:$A,Product_Details!$G:$G,"mens")</f>
        <v>Womens</v>
      </c>
      <c r="K13471">
        <f t="shared" si="632"/>
        <v>3767.5</v>
      </c>
    </row>
    <row r="13472" spans="1:11" ht="15">
      <c r="A13472" t="s">
        <v>29</v>
      </c>
      <c r="B13472">
        <v>3</v>
      </c>
      <c r="C13472">
        <v>16</v>
      </c>
      <c r="D13472" t="s">
        <v>23</v>
      </c>
      <c r="E13472" t="s">
        <v>2120</v>
      </c>
      <c r="F13472" s="1">
        <v>2.7910879629629629E-2</v>
      </c>
      <c r="G13472">
        <f>_xlfn.XLOOKUP($A13472,Product_pricing!$B:$B,Product_pricing!$C:$C)</f>
        <v>10</v>
      </c>
      <c r="H13472">
        <f t="shared" si="630"/>
        <v>25.2</v>
      </c>
      <c r="I13472" s="10">
        <f t="shared" si="631"/>
        <v>2.2237442123747769E-2</v>
      </c>
      <c r="J13472" t="str">
        <f>_xlfn.XLOOKUP(A13472,Product_Details!$A:$A,Product_Details!$G:$G,"mens")</f>
        <v>Womens</v>
      </c>
      <c r="K13472">
        <f t="shared" si="632"/>
        <v>3767.5</v>
      </c>
    </row>
    <row r="13473" spans="1:11" ht="15">
      <c r="A13473" t="s">
        <v>25</v>
      </c>
      <c r="B13473">
        <v>3</v>
      </c>
      <c r="C13473">
        <v>16</v>
      </c>
      <c r="D13473" t="s">
        <v>23</v>
      </c>
      <c r="E13473" t="s">
        <v>2120</v>
      </c>
      <c r="F13473" s="1">
        <v>2.7910879629629629E-2</v>
      </c>
      <c r="G13473">
        <f>_xlfn.XLOOKUP($A13473,Product_pricing!$B:$B,Product_pricing!$C:$C)</f>
        <v>40</v>
      </c>
      <c r="H13473">
        <f t="shared" si="630"/>
        <v>100.8</v>
      </c>
      <c r="I13473" s="10">
        <f t="shared" si="631"/>
        <v>8.8949768494991074E-2</v>
      </c>
      <c r="J13473" t="str">
        <f>_xlfn.XLOOKUP(A13473,Product_Details!$A:$A,Product_Details!$G:$G,"mens")</f>
        <v>Mens</v>
      </c>
      <c r="K13473">
        <f t="shared" si="632"/>
        <v>2520</v>
      </c>
    </row>
    <row r="13474" spans="1:11" ht="15">
      <c r="A13474" t="s">
        <v>41</v>
      </c>
      <c r="B13474">
        <v>2</v>
      </c>
      <c r="C13474">
        <v>16</v>
      </c>
      <c r="D13474" t="s">
        <v>23</v>
      </c>
      <c r="E13474" t="s">
        <v>2120</v>
      </c>
      <c r="F13474" s="1">
        <v>2.7910879629629629E-2</v>
      </c>
      <c r="G13474">
        <f>_xlfn.XLOOKUP($A13474,Product_pricing!$B:$B,Product_pricing!$C:$C)</f>
        <v>10</v>
      </c>
      <c r="H13474">
        <f t="shared" si="630"/>
        <v>16.8</v>
      </c>
      <c r="I13474" s="10">
        <f t="shared" si="631"/>
        <v>1.4824961415831846E-2</v>
      </c>
      <c r="J13474" t="str">
        <f>_xlfn.XLOOKUP(A13474,Product_Details!$A:$A,Product_Details!$G:$G,"mens")</f>
        <v>Mens</v>
      </c>
      <c r="K13474">
        <f t="shared" si="632"/>
        <v>2520</v>
      </c>
    </row>
    <row r="13475" spans="1:11" ht="15">
      <c r="A13475" t="s">
        <v>32</v>
      </c>
      <c r="B13475">
        <v>3</v>
      </c>
      <c r="C13475">
        <v>16</v>
      </c>
      <c r="D13475" t="s">
        <v>23</v>
      </c>
      <c r="E13475" t="s">
        <v>2120</v>
      </c>
      <c r="F13475" s="1">
        <v>2.7910879629629629E-2</v>
      </c>
      <c r="G13475">
        <f>_xlfn.XLOOKUP($A13475,Product_pricing!$B:$B,Product_pricing!$C:$C)</f>
        <v>36</v>
      </c>
      <c r="H13475">
        <f t="shared" si="630"/>
        <v>90.72</v>
      </c>
      <c r="I13475" s="10">
        <f t="shared" si="631"/>
        <v>8.0054791645491966E-2</v>
      </c>
      <c r="J13475" t="str">
        <f>_xlfn.XLOOKUP(A13475,Product_Details!$A:$A,Product_Details!$G:$G,"mens")</f>
        <v>Mens</v>
      </c>
      <c r="K13475">
        <f t="shared" si="632"/>
        <v>2520</v>
      </c>
    </row>
    <row r="13476" spans="1:11" ht="15">
      <c r="A13476" t="s">
        <v>22</v>
      </c>
      <c r="B13476">
        <v>3</v>
      </c>
      <c r="C13476">
        <v>10</v>
      </c>
      <c r="D13476" t="s">
        <v>23</v>
      </c>
      <c r="E13476" t="s">
        <v>2121</v>
      </c>
      <c r="F13476" s="1">
        <v>3.424537037037037E-2</v>
      </c>
      <c r="G13476">
        <f>_xlfn.XLOOKUP($A13476,Product_pricing!$B:$B,Product_pricing!$C:$C)</f>
        <v>13</v>
      </c>
      <c r="H13476">
        <f t="shared" si="630"/>
        <v>35.1</v>
      </c>
      <c r="I13476" s="10">
        <f t="shared" si="631"/>
        <v>3.0973580100934393E-2</v>
      </c>
      <c r="J13476" t="str">
        <f>_xlfn.XLOOKUP(A13476,Product_Details!$A:$A,Product_Details!$G:$G,"mens")</f>
        <v>Womens</v>
      </c>
      <c r="K13476">
        <f t="shared" si="632"/>
        <v>1883.75</v>
      </c>
    </row>
    <row r="13477" spans="1:11" ht="15">
      <c r="A13477" t="s">
        <v>29</v>
      </c>
      <c r="B13477">
        <v>2</v>
      </c>
      <c r="C13477">
        <v>10</v>
      </c>
      <c r="D13477" t="s">
        <v>23</v>
      </c>
      <c r="E13477" t="s">
        <v>2121</v>
      </c>
      <c r="F13477" s="1">
        <v>3.424537037037037E-2</v>
      </c>
      <c r="G13477">
        <f>_xlfn.XLOOKUP($A13477,Product_pricing!$B:$B,Product_pricing!$C:$C)</f>
        <v>10</v>
      </c>
      <c r="H13477">
        <f t="shared" si="630"/>
        <v>18</v>
      </c>
      <c r="I13477" s="10">
        <f t="shared" si="631"/>
        <v>1.5883887231248409E-2</v>
      </c>
      <c r="J13477" t="str">
        <f>_xlfn.XLOOKUP(A13477,Product_Details!$A:$A,Product_Details!$G:$G,"mens")</f>
        <v>Womens</v>
      </c>
      <c r="K13477">
        <f t="shared" si="632"/>
        <v>1883.75</v>
      </c>
    </row>
    <row r="13478" spans="1:11" ht="15">
      <c r="A13478" t="s">
        <v>36</v>
      </c>
      <c r="B13478">
        <v>4</v>
      </c>
      <c r="C13478">
        <v>10</v>
      </c>
      <c r="D13478" t="s">
        <v>23</v>
      </c>
      <c r="E13478" t="s">
        <v>2121</v>
      </c>
      <c r="F13478" s="1">
        <v>3.424537037037037E-2</v>
      </c>
      <c r="G13478">
        <f>_xlfn.XLOOKUP($A13478,Product_pricing!$B:$B,Product_pricing!$C:$C)</f>
        <v>23</v>
      </c>
      <c r="H13478">
        <f t="shared" si="630"/>
        <v>82.8</v>
      </c>
      <c r="I13478" s="10">
        <f t="shared" si="631"/>
        <v>7.3065881263742666E-2</v>
      </c>
      <c r="J13478" t="str">
        <f>_xlfn.XLOOKUP(A13478,Product_Details!$A:$A,Product_Details!$G:$G,"mens")</f>
        <v>Womens</v>
      </c>
      <c r="K13478">
        <f t="shared" si="632"/>
        <v>1883.75</v>
      </c>
    </row>
    <row r="13479" spans="1:11" ht="15">
      <c r="A13479" t="s">
        <v>38</v>
      </c>
      <c r="B13479">
        <v>5</v>
      </c>
      <c r="C13479">
        <v>10</v>
      </c>
      <c r="D13479" t="s">
        <v>23</v>
      </c>
      <c r="E13479" t="s">
        <v>2121</v>
      </c>
      <c r="F13479" s="1">
        <v>3.424537037037037E-2</v>
      </c>
      <c r="G13479">
        <f>_xlfn.XLOOKUP($A13479,Product_pricing!$B:$B,Product_pricing!$C:$C)</f>
        <v>54</v>
      </c>
      <c r="H13479">
        <f t="shared" si="630"/>
        <v>243</v>
      </c>
      <c r="I13479" s="10">
        <f t="shared" si="631"/>
        <v>0.2144324776218535</v>
      </c>
      <c r="J13479" t="str">
        <f>_xlfn.XLOOKUP(A13479,Product_Details!$A:$A,Product_Details!$G:$G,"mens")</f>
        <v>Womens</v>
      </c>
      <c r="K13479">
        <f t="shared" si="632"/>
        <v>1883.75</v>
      </c>
    </row>
    <row r="13480" spans="1:11" ht="15">
      <c r="A13480" t="s">
        <v>25</v>
      </c>
      <c r="B13480">
        <v>4</v>
      </c>
      <c r="C13480">
        <v>10</v>
      </c>
      <c r="D13480" t="s">
        <v>23</v>
      </c>
      <c r="E13480" t="s">
        <v>2121</v>
      </c>
      <c r="F13480" s="1">
        <v>3.424537037037037E-2</v>
      </c>
      <c r="G13480">
        <f>_xlfn.XLOOKUP($A13480,Product_pricing!$B:$B,Product_pricing!$C:$C)</f>
        <v>40</v>
      </c>
      <c r="H13480">
        <f t="shared" si="630"/>
        <v>144</v>
      </c>
      <c r="I13480" s="10">
        <f t="shared" si="631"/>
        <v>0.12707109784998727</v>
      </c>
      <c r="J13480" t="str">
        <f>_xlfn.XLOOKUP(A13480,Product_Details!$A:$A,Product_Details!$G:$G,"mens")</f>
        <v>Mens</v>
      </c>
      <c r="K13480">
        <f t="shared" si="632"/>
        <v>1890</v>
      </c>
    </row>
    <row r="13481" spans="1:11" ht="15">
      <c r="A13481" t="s">
        <v>41</v>
      </c>
      <c r="B13481">
        <v>3</v>
      </c>
      <c r="C13481">
        <v>10</v>
      </c>
      <c r="D13481" t="s">
        <v>23</v>
      </c>
      <c r="E13481" t="s">
        <v>2121</v>
      </c>
      <c r="F13481" s="1">
        <v>3.424537037037037E-2</v>
      </c>
      <c r="G13481">
        <f>_xlfn.XLOOKUP($A13481,Product_pricing!$B:$B,Product_pricing!$C:$C)</f>
        <v>10</v>
      </c>
      <c r="H13481">
        <f t="shared" si="630"/>
        <v>27</v>
      </c>
      <c r="I13481" s="10">
        <f t="shared" si="631"/>
        <v>2.3825830846872609E-2</v>
      </c>
      <c r="J13481" t="str">
        <f>_xlfn.XLOOKUP(A13481,Product_Details!$A:$A,Product_Details!$G:$G,"mens")</f>
        <v>Mens</v>
      </c>
      <c r="K13481">
        <f t="shared" si="632"/>
        <v>1890</v>
      </c>
    </row>
    <row r="13482" spans="1:11" ht="15">
      <c r="A13482" t="s">
        <v>32</v>
      </c>
      <c r="B13482">
        <v>1</v>
      </c>
      <c r="C13482">
        <v>10</v>
      </c>
      <c r="D13482" t="s">
        <v>23</v>
      </c>
      <c r="E13482" t="s">
        <v>2121</v>
      </c>
      <c r="F13482" s="1">
        <v>3.424537037037037E-2</v>
      </c>
      <c r="G13482">
        <f>_xlfn.XLOOKUP($A13482,Product_pricing!$B:$B,Product_pricing!$C:$C)</f>
        <v>36</v>
      </c>
      <c r="H13482">
        <f t="shared" si="630"/>
        <v>32.4</v>
      </c>
      <c r="I13482" s="10">
        <f t="shared" si="631"/>
        <v>2.8590997016247132E-2</v>
      </c>
      <c r="J13482" t="str">
        <f>_xlfn.XLOOKUP(A13482,Product_Details!$A:$A,Product_Details!$G:$G,"mens")</f>
        <v>Mens</v>
      </c>
      <c r="K13482">
        <f t="shared" si="632"/>
        <v>1890</v>
      </c>
    </row>
    <row r="13483" spans="1:11" ht="15">
      <c r="A13483" t="s">
        <v>26</v>
      </c>
      <c r="B13483">
        <v>2</v>
      </c>
      <c r="C13483">
        <v>10</v>
      </c>
      <c r="D13483" t="s">
        <v>23</v>
      </c>
      <c r="E13483" t="s">
        <v>2121</v>
      </c>
      <c r="F13483" s="1">
        <v>3.424537037037037E-2</v>
      </c>
      <c r="G13483">
        <f>_xlfn.XLOOKUP($A13483,Product_pricing!$B:$B,Product_pricing!$C:$C)</f>
        <v>17</v>
      </c>
      <c r="H13483">
        <f t="shared" si="630"/>
        <v>30.6</v>
      </c>
      <c r="I13483" s="10">
        <f t="shared" si="631"/>
        <v>2.7002608293122295E-2</v>
      </c>
      <c r="J13483" t="str">
        <f>_xlfn.XLOOKUP(A13483,Product_Details!$A:$A,Product_Details!$G:$G,"mens")</f>
        <v>Mens</v>
      </c>
      <c r="K13483">
        <f t="shared" si="632"/>
        <v>1890</v>
      </c>
    </row>
    <row r="13484" spans="1:11" ht="15">
      <c r="A13484" t="s">
        <v>22</v>
      </c>
      <c r="B13484">
        <v>3</v>
      </c>
      <c r="C13484">
        <v>9</v>
      </c>
      <c r="D13484" t="s">
        <v>23</v>
      </c>
      <c r="E13484" t="s">
        <v>2122</v>
      </c>
      <c r="F13484" s="1">
        <v>3.4953703703703704E-4</v>
      </c>
      <c r="G13484">
        <f>_xlfn.XLOOKUP($A13484,Product_pricing!$B:$B,Product_pricing!$C:$C)</f>
        <v>13</v>
      </c>
      <c r="H13484">
        <f t="shared" si="630"/>
        <v>35.49</v>
      </c>
      <c r="I13484" s="10">
        <f t="shared" si="631"/>
        <v>3.1317730990944773E-2</v>
      </c>
      <c r="J13484" t="str">
        <f>_xlfn.XLOOKUP(A13484,Product_Details!$A:$A,Product_Details!$G:$G,"mens")</f>
        <v>Womens</v>
      </c>
      <c r="K13484">
        <f t="shared" si="632"/>
        <v>2511.6666666666665</v>
      </c>
    </row>
    <row r="13485" spans="1:11" ht="15">
      <c r="A13485" t="s">
        <v>30</v>
      </c>
      <c r="B13485">
        <v>5</v>
      </c>
      <c r="C13485">
        <v>9</v>
      </c>
      <c r="D13485" t="s">
        <v>23</v>
      </c>
      <c r="E13485" t="s">
        <v>2122</v>
      </c>
      <c r="F13485" s="1">
        <v>3.4953703703703704E-4</v>
      </c>
      <c r="G13485">
        <f>_xlfn.XLOOKUP($A13485,Product_pricing!$B:$B,Product_pricing!$C:$C)</f>
        <v>19</v>
      </c>
      <c r="H13485">
        <f t="shared" si="630"/>
        <v>86.45</v>
      </c>
      <c r="I13485" s="10">
        <f t="shared" si="631"/>
        <v>7.6286780618968042E-2</v>
      </c>
      <c r="J13485" t="str">
        <f>_xlfn.XLOOKUP(A13485,Product_Details!$A:$A,Product_Details!$G:$G,"mens")</f>
        <v>Womens</v>
      </c>
      <c r="K13485">
        <f t="shared" si="632"/>
        <v>2511.6666666666665</v>
      </c>
    </row>
    <row r="13486" spans="1:11" ht="15">
      <c r="A13486" t="s">
        <v>38</v>
      </c>
      <c r="B13486">
        <v>3</v>
      </c>
      <c r="C13486">
        <v>9</v>
      </c>
      <c r="D13486" t="s">
        <v>23</v>
      </c>
      <c r="E13486" t="s">
        <v>2122</v>
      </c>
      <c r="F13486" s="1">
        <v>3.4953703703703704E-4</v>
      </c>
      <c r="G13486">
        <f>_xlfn.XLOOKUP($A13486,Product_pricing!$B:$B,Product_pricing!$C:$C)</f>
        <v>54</v>
      </c>
      <c r="H13486">
        <f t="shared" si="630"/>
        <v>147.42000000000002</v>
      </c>
      <c r="I13486" s="10">
        <f t="shared" si="631"/>
        <v>0.13008903642392447</v>
      </c>
      <c r="J13486" t="str">
        <f>_xlfn.XLOOKUP(A13486,Product_Details!$A:$A,Product_Details!$G:$G,"mens")</f>
        <v>Womens</v>
      </c>
      <c r="K13486">
        <f t="shared" si="632"/>
        <v>2511.6666666666665</v>
      </c>
    </row>
    <row r="13487" spans="1:11" ht="15">
      <c r="A13487" t="s">
        <v>32</v>
      </c>
      <c r="B13487">
        <v>2</v>
      </c>
      <c r="C13487">
        <v>9</v>
      </c>
      <c r="D13487" t="s">
        <v>23</v>
      </c>
      <c r="E13487" t="s">
        <v>2122</v>
      </c>
      <c r="F13487" s="1">
        <v>3.4953703703703704E-4</v>
      </c>
      <c r="G13487">
        <f>_xlfn.XLOOKUP($A13487,Product_pricing!$B:$B,Product_pricing!$C:$C)</f>
        <v>36</v>
      </c>
      <c r="H13487">
        <f t="shared" si="630"/>
        <v>65.52</v>
      </c>
      <c r="I13487" s="10">
        <f t="shared" si="631"/>
        <v>5.7817349521744194E-2</v>
      </c>
      <c r="J13487" t="str">
        <f>_xlfn.XLOOKUP(A13487,Product_Details!$A:$A,Product_Details!$G:$G,"mens")</f>
        <v>Mens</v>
      </c>
      <c r="K13487">
        <f t="shared" si="632"/>
        <v>3780</v>
      </c>
    </row>
    <row r="13488" spans="1:11" ht="15">
      <c r="A13488" t="s">
        <v>26</v>
      </c>
      <c r="B13488">
        <v>3</v>
      </c>
      <c r="C13488">
        <v>9</v>
      </c>
      <c r="D13488" t="s">
        <v>23</v>
      </c>
      <c r="E13488" t="s">
        <v>2122</v>
      </c>
      <c r="F13488" s="1">
        <v>3.4953703703703704E-4</v>
      </c>
      <c r="G13488">
        <f>_xlfn.XLOOKUP($A13488,Product_pricing!$B:$B,Product_pricing!$C:$C)</f>
        <v>17</v>
      </c>
      <c r="H13488">
        <f t="shared" si="630"/>
        <v>46.410000000000004</v>
      </c>
      <c r="I13488" s="10">
        <f t="shared" si="631"/>
        <v>4.0953955911235476E-2</v>
      </c>
      <c r="J13488" t="str">
        <f>_xlfn.XLOOKUP(A13488,Product_Details!$A:$A,Product_Details!$G:$G,"mens")</f>
        <v>Mens</v>
      </c>
      <c r="K13488">
        <f t="shared" si="632"/>
        <v>3780</v>
      </c>
    </row>
    <row r="13489" spans="1:11" ht="15">
      <c r="A13489" t="s">
        <v>35</v>
      </c>
      <c r="B13489">
        <v>3</v>
      </c>
      <c r="C13489">
        <v>9</v>
      </c>
      <c r="D13489" t="s">
        <v>23</v>
      </c>
      <c r="E13489" t="s">
        <v>2123</v>
      </c>
      <c r="F13489" s="1">
        <v>2.9488425925925921E-2</v>
      </c>
      <c r="G13489">
        <f>_xlfn.XLOOKUP($A13489,Product_pricing!$B:$B,Product_pricing!$C:$C)</f>
        <v>32</v>
      </c>
      <c r="H13489">
        <f t="shared" si="630"/>
        <v>87.36</v>
      </c>
      <c r="I13489" s="10">
        <f t="shared" si="631"/>
        <v>7.7089799362325587E-2</v>
      </c>
      <c r="J13489" t="str">
        <f>_xlfn.XLOOKUP(A13489,Product_Details!$A:$A,Product_Details!$G:$G,"mens")</f>
        <v>Womens</v>
      </c>
      <c r="K13489">
        <f t="shared" si="632"/>
        <v>7535</v>
      </c>
    </row>
    <row r="13490" spans="1:11" ht="15">
      <c r="A13490" t="s">
        <v>25</v>
      </c>
      <c r="B13490">
        <v>3</v>
      </c>
      <c r="C13490">
        <v>9</v>
      </c>
      <c r="D13490" t="s">
        <v>23</v>
      </c>
      <c r="E13490" t="s">
        <v>2123</v>
      </c>
      <c r="F13490" s="1">
        <v>2.9488425925925921E-2</v>
      </c>
      <c r="G13490">
        <f>_xlfn.XLOOKUP($A13490,Product_pricing!$B:$B,Product_pricing!$C:$C)</f>
        <v>40</v>
      </c>
      <c r="H13490">
        <f t="shared" si="630"/>
        <v>109.2</v>
      </c>
      <c r="I13490" s="10">
        <f t="shared" si="631"/>
        <v>9.6362249202907008E-2</v>
      </c>
      <c r="J13490" t="str">
        <f>_xlfn.XLOOKUP(A13490,Product_Details!$A:$A,Product_Details!$G:$G,"mens")</f>
        <v>Mens</v>
      </c>
      <c r="K13490">
        <f t="shared" si="632"/>
        <v>1890</v>
      </c>
    </row>
    <row r="13491" spans="1:11" ht="15">
      <c r="A13491" t="s">
        <v>32</v>
      </c>
      <c r="B13491">
        <v>3</v>
      </c>
      <c r="C13491">
        <v>9</v>
      </c>
      <c r="D13491" t="s">
        <v>23</v>
      </c>
      <c r="E13491" t="s">
        <v>2123</v>
      </c>
      <c r="F13491" s="1">
        <v>2.9488425925925921E-2</v>
      </c>
      <c r="G13491">
        <f>_xlfn.XLOOKUP($A13491,Product_pricing!$B:$B,Product_pricing!$C:$C)</f>
        <v>36</v>
      </c>
      <c r="H13491">
        <f t="shared" si="630"/>
        <v>98.28</v>
      </c>
      <c r="I13491" s="10">
        <f t="shared" si="631"/>
        <v>8.6726024282616304E-2</v>
      </c>
      <c r="J13491" t="str">
        <f>_xlfn.XLOOKUP(A13491,Product_Details!$A:$A,Product_Details!$G:$G,"mens")</f>
        <v>Mens</v>
      </c>
      <c r="K13491">
        <f t="shared" si="632"/>
        <v>1890</v>
      </c>
    </row>
    <row r="13492" spans="1:11" ht="15">
      <c r="A13492" t="s">
        <v>26</v>
      </c>
      <c r="B13492">
        <v>2</v>
      </c>
      <c r="C13492">
        <v>9</v>
      </c>
      <c r="D13492" t="s">
        <v>23</v>
      </c>
      <c r="E13492" t="s">
        <v>2123</v>
      </c>
      <c r="F13492" s="1">
        <v>2.9488425925925921E-2</v>
      </c>
      <c r="G13492">
        <f>_xlfn.XLOOKUP($A13492,Product_pricing!$B:$B,Product_pricing!$C:$C)</f>
        <v>17</v>
      </c>
      <c r="H13492">
        <f t="shared" si="630"/>
        <v>30.94</v>
      </c>
      <c r="I13492" s="10">
        <f t="shared" si="631"/>
        <v>2.7302637274156986E-2</v>
      </c>
      <c r="J13492" t="str">
        <f>_xlfn.XLOOKUP(A13492,Product_Details!$A:$A,Product_Details!$G:$G,"mens")</f>
        <v>Mens</v>
      </c>
      <c r="K13492">
        <f t="shared" si="632"/>
        <v>1890</v>
      </c>
    </row>
    <row r="13493" spans="1:11" ht="15">
      <c r="A13493" t="s">
        <v>27</v>
      </c>
      <c r="B13493">
        <v>3</v>
      </c>
      <c r="C13493">
        <v>9</v>
      </c>
      <c r="D13493" t="s">
        <v>23</v>
      </c>
      <c r="E13493" t="s">
        <v>2123</v>
      </c>
      <c r="F13493" s="1">
        <v>2.9488425925925921E-2</v>
      </c>
      <c r="G13493">
        <f>_xlfn.XLOOKUP($A13493,Product_pricing!$B:$B,Product_pricing!$C:$C)</f>
        <v>29</v>
      </c>
      <c r="H13493">
        <f t="shared" si="630"/>
        <v>79.17</v>
      </c>
      <c r="I13493" s="10">
        <f t="shared" si="631"/>
        <v>6.9862630672107573E-2</v>
      </c>
      <c r="J13493" t="str">
        <f>_xlfn.XLOOKUP(A13493,Product_Details!$A:$A,Product_Details!$G:$G,"mens")</f>
        <v>Mens</v>
      </c>
      <c r="K13493">
        <f t="shared" si="632"/>
        <v>1890</v>
      </c>
    </row>
    <row r="13494" spans="1:11" ht="15">
      <c r="A13494" t="s">
        <v>35</v>
      </c>
      <c r="B13494">
        <v>2</v>
      </c>
      <c r="C13494">
        <v>2</v>
      </c>
      <c r="D13494" t="s">
        <v>33</v>
      </c>
      <c r="E13494" t="s">
        <v>2124</v>
      </c>
      <c r="F13494" s="1">
        <v>1.3464120370370369E-2</v>
      </c>
      <c r="G13494">
        <f>_xlfn.XLOOKUP($A13494,Product_pricing!$B:$B,Product_pricing!$C:$C)</f>
        <v>32</v>
      </c>
      <c r="H13494">
        <f t="shared" si="630"/>
        <v>62.72</v>
      </c>
      <c r="I13494" s="10">
        <f t="shared" si="631"/>
        <v>5.5346522619105561E-2</v>
      </c>
      <c r="J13494" t="str">
        <f>_xlfn.XLOOKUP(A13494,Product_Details!$A:$A,Product_Details!$G:$G,"mens")</f>
        <v>Womens</v>
      </c>
      <c r="K13494">
        <f t="shared" si="632"/>
        <v>2511.6666666666665</v>
      </c>
    </row>
    <row r="13495" spans="1:11" ht="15">
      <c r="A13495" t="s">
        <v>36</v>
      </c>
      <c r="B13495">
        <v>4</v>
      </c>
      <c r="C13495">
        <v>2</v>
      </c>
      <c r="D13495" t="s">
        <v>33</v>
      </c>
      <c r="E13495" t="s">
        <v>2124</v>
      </c>
      <c r="F13495" s="1">
        <v>1.3464120370370369E-2</v>
      </c>
      <c r="G13495">
        <f>_xlfn.XLOOKUP($A13495,Product_pricing!$B:$B,Product_pricing!$C:$C)</f>
        <v>23</v>
      </c>
      <c r="H13495">
        <f t="shared" si="630"/>
        <v>90.16</v>
      </c>
      <c r="I13495" s="10">
        <f t="shared" si="631"/>
        <v>7.956062626496424E-2</v>
      </c>
      <c r="J13495" t="str">
        <f>_xlfn.XLOOKUP(A13495,Product_Details!$A:$A,Product_Details!$G:$G,"mens")</f>
        <v>Womens</v>
      </c>
      <c r="K13495">
        <f t="shared" si="632"/>
        <v>2511.6666666666665</v>
      </c>
    </row>
    <row r="13496" spans="1:11" ht="15">
      <c r="A13496" t="s">
        <v>30</v>
      </c>
      <c r="B13496">
        <v>3</v>
      </c>
      <c r="C13496">
        <v>2</v>
      </c>
      <c r="D13496" t="s">
        <v>33</v>
      </c>
      <c r="E13496" t="s">
        <v>2124</v>
      </c>
      <c r="F13496" s="1">
        <v>1.3464120370370369E-2</v>
      </c>
      <c r="G13496">
        <f>_xlfn.XLOOKUP($A13496,Product_pricing!$B:$B,Product_pricing!$C:$C)</f>
        <v>19</v>
      </c>
      <c r="H13496">
        <f t="shared" si="630"/>
        <v>55.86</v>
      </c>
      <c r="I13496" s="10">
        <f t="shared" si="631"/>
        <v>4.9292996707640889E-2</v>
      </c>
      <c r="J13496" t="str">
        <f>_xlfn.XLOOKUP(A13496,Product_Details!$A:$A,Product_Details!$G:$G,"mens")</f>
        <v>Womens</v>
      </c>
      <c r="K13496">
        <f t="shared" si="632"/>
        <v>2511.6666666666665</v>
      </c>
    </row>
    <row r="13497" spans="1:11" ht="15">
      <c r="A13497" t="s">
        <v>32</v>
      </c>
      <c r="B13497">
        <v>1</v>
      </c>
      <c r="C13497">
        <v>2</v>
      </c>
      <c r="D13497" t="s">
        <v>33</v>
      </c>
      <c r="E13497" t="s">
        <v>2124</v>
      </c>
      <c r="F13497" s="1">
        <v>1.3464120370370369E-2</v>
      </c>
      <c r="G13497">
        <f>_xlfn.XLOOKUP($A13497,Product_pricing!$B:$B,Product_pricing!$C:$C)</f>
        <v>36</v>
      </c>
      <c r="H13497">
        <f t="shared" si="630"/>
        <v>35.28</v>
      </c>
      <c r="I13497" s="10">
        <f t="shared" si="631"/>
        <v>3.1132418973246877E-2</v>
      </c>
      <c r="J13497" t="str">
        <f>_xlfn.XLOOKUP(A13497,Product_Details!$A:$A,Product_Details!$G:$G,"mens")</f>
        <v>Mens</v>
      </c>
      <c r="K13497">
        <f t="shared" si="632"/>
        <v>7560</v>
      </c>
    </row>
    <row r="13498" spans="1:11" ht="15">
      <c r="A13498" t="s">
        <v>35</v>
      </c>
      <c r="B13498">
        <v>5</v>
      </c>
      <c r="C13498">
        <v>3</v>
      </c>
      <c r="D13498" t="s">
        <v>23</v>
      </c>
      <c r="E13498" t="s">
        <v>2125</v>
      </c>
      <c r="F13498" s="1">
        <v>4.1151620370370366E-2</v>
      </c>
      <c r="G13498">
        <f>_xlfn.XLOOKUP($A13498,Product_pricing!$B:$B,Product_pricing!$C:$C)</f>
        <v>32</v>
      </c>
      <c r="H13498">
        <f t="shared" si="630"/>
        <v>155.19999999999999</v>
      </c>
      <c r="I13498" s="10">
        <f t="shared" si="631"/>
        <v>0.1369544054605418</v>
      </c>
      <c r="J13498" t="str">
        <f>_xlfn.XLOOKUP(A13498,Product_Details!$A:$A,Product_Details!$G:$G,"mens")</f>
        <v>Womens</v>
      </c>
      <c r="K13498">
        <f t="shared" si="632"/>
        <v>1507</v>
      </c>
    </row>
    <row r="13499" spans="1:11" ht="15">
      <c r="A13499" t="s">
        <v>29</v>
      </c>
      <c r="B13499">
        <v>1</v>
      </c>
      <c r="C13499">
        <v>3</v>
      </c>
      <c r="D13499" t="s">
        <v>23</v>
      </c>
      <c r="E13499" t="s">
        <v>2125</v>
      </c>
      <c r="F13499" s="1">
        <v>4.1151620370370366E-2</v>
      </c>
      <c r="G13499">
        <f>_xlfn.XLOOKUP($A13499,Product_pricing!$B:$B,Product_pricing!$C:$C)</f>
        <v>10</v>
      </c>
      <c r="H13499">
        <f t="shared" si="630"/>
        <v>9.6999999999999993</v>
      </c>
      <c r="I13499" s="10">
        <f t="shared" si="631"/>
        <v>8.5596503412838625E-3</v>
      </c>
      <c r="J13499" t="str">
        <f>_xlfn.XLOOKUP(A13499,Product_Details!$A:$A,Product_Details!$G:$G,"mens")</f>
        <v>Womens</v>
      </c>
      <c r="K13499">
        <f t="shared" si="632"/>
        <v>1507</v>
      </c>
    </row>
    <row r="13500" spans="1:11" ht="15">
      <c r="A13500" t="s">
        <v>36</v>
      </c>
      <c r="B13500">
        <v>5</v>
      </c>
      <c r="C13500">
        <v>3</v>
      </c>
      <c r="D13500" t="s">
        <v>23</v>
      </c>
      <c r="E13500" t="s">
        <v>2125</v>
      </c>
      <c r="F13500" s="1">
        <v>4.1151620370370366E-2</v>
      </c>
      <c r="G13500">
        <f>_xlfn.XLOOKUP($A13500,Product_pricing!$B:$B,Product_pricing!$C:$C)</f>
        <v>23</v>
      </c>
      <c r="H13500">
        <f t="shared" si="630"/>
        <v>111.55</v>
      </c>
      <c r="I13500" s="10">
        <f t="shared" si="631"/>
        <v>9.8435978924764425E-2</v>
      </c>
      <c r="J13500" t="str">
        <f>_xlfn.XLOOKUP(A13500,Product_Details!$A:$A,Product_Details!$G:$G,"mens")</f>
        <v>Womens</v>
      </c>
      <c r="K13500">
        <f t="shared" si="632"/>
        <v>1507</v>
      </c>
    </row>
    <row r="13501" spans="1:11" ht="15">
      <c r="A13501" t="s">
        <v>30</v>
      </c>
      <c r="B13501">
        <v>4</v>
      </c>
      <c r="C13501">
        <v>3</v>
      </c>
      <c r="D13501" t="s">
        <v>23</v>
      </c>
      <c r="E13501" t="s">
        <v>2125</v>
      </c>
      <c r="F13501" s="1">
        <v>4.1151620370370366E-2</v>
      </c>
      <c r="G13501">
        <f>_xlfn.XLOOKUP($A13501,Product_pricing!$B:$B,Product_pricing!$C:$C)</f>
        <v>19</v>
      </c>
      <c r="H13501">
        <f t="shared" si="630"/>
        <v>73.72</v>
      </c>
      <c r="I13501" s="10">
        <f t="shared" si="631"/>
        <v>6.5053342593757363E-2</v>
      </c>
      <c r="J13501" t="str">
        <f>_xlfn.XLOOKUP(A13501,Product_Details!$A:$A,Product_Details!$G:$G,"mens")</f>
        <v>Womens</v>
      </c>
      <c r="K13501">
        <f t="shared" si="632"/>
        <v>1507</v>
      </c>
    </row>
    <row r="13502" spans="1:11" ht="15">
      <c r="A13502" t="s">
        <v>38</v>
      </c>
      <c r="B13502">
        <v>4</v>
      </c>
      <c r="C13502">
        <v>3</v>
      </c>
      <c r="D13502" t="s">
        <v>23</v>
      </c>
      <c r="E13502" t="s">
        <v>2125</v>
      </c>
      <c r="F13502" s="1">
        <v>4.1151620370370366E-2</v>
      </c>
      <c r="G13502">
        <f>_xlfn.XLOOKUP($A13502,Product_pricing!$B:$B,Product_pricing!$C:$C)</f>
        <v>54</v>
      </c>
      <c r="H13502">
        <f t="shared" si="630"/>
        <v>209.51999999999998</v>
      </c>
      <c r="I13502" s="10">
        <f t="shared" si="631"/>
        <v>0.18488844737173143</v>
      </c>
      <c r="J13502" t="str">
        <f>_xlfn.XLOOKUP(A13502,Product_Details!$A:$A,Product_Details!$G:$G,"mens")</f>
        <v>Womens</v>
      </c>
      <c r="K13502">
        <f t="shared" si="632"/>
        <v>1507</v>
      </c>
    </row>
    <row r="13503" spans="1:11" ht="15">
      <c r="A13503" t="s">
        <v>25</v>
      </c>
      <c r="B13503">
        <v>2</v>
      </c>
      <c r="C13503">
        <v>3</v>
      </c>
      <c r="D13503" t="s">
        <v>23</v>
      </c>
      <c r="E13503" t="s">
        <v>2125</v>
      </c>
      <c r="F13503" s="1">
        <v>4.1151620370370366E-2</v>
      </c>
      <c r="G13503">
        <f>_xlfn.XLOOKUP($A13503,Product_pricing!$B:$B,Product_pricing!$C:$C)</f>
        <v>40</v>
      </c>
      <c r="H13503">
        <f t="shared" si="630"/>
        <v>77.599999999999994</v>
      </c>
      <c r="I13503" s="10">
        <f t="shared" si="631"/>
        <v>6.84772027302709E-2</v>
      </c>
      <c r="J13503" t="str">
        <f>_xlfn.XLOOKUP(A13503,Product_Details!$A:$A,Product_Details!$G:$G,"mens")</f>
        <v>Mens</v>
      </c>
      <c r="K13503">
        <f t="shared" si="632"/>
        <v>1890</v>
      </c>
    </row>
    <row r="13504" spans="1:11" ht="15">
      <c r="A13504" t="s">
        <v>41</v>
      </c>
      <c r="B13504">
        <v>3</v>
      </c>
      <c r="C13504">
        <v>3</v>
      </c>
      <c r="D13504" t="s">
        <v>23</v>
      </c>
      <c r="E13504" t="s">
        <v>2125</v>
      </c>
      <c r="F13504" s="1">
        <v>4.1151620370370366E-2</v>
      </c>
      <c r="G13504">
        <f>_xlfn.XLOOKUP($A13504,Product_pricing!$B:$B,Product_pricing!$C:$C)</f>
        <v>10</v>
      </c>
      <c r="H13504">
        <f t="shared" si="630"/>
        <v>29.099999999999998</v>
      </c>
      <c r="I13504" s="10">
        <f t="shared" si="631"/>
        <v>2.5678951023851589E-2</v>
      </c>
      <c r="J13504" t="str">
        <f>_xlfn.XLOOKUP(A13504,Product_Details!$A:$A,Product_Details!$G:$G,"mens")</f>
        <v>Mens</v>
      </c>
      <c r="K13504">
        <f t="shared" si="632"/>
        <v>1890</v>
      </c>
    </row>
    <row r="13505" spans="1:11" ht="15">
      <c r="A13505" t="s">
        <v>31</v>
      </c>
      <c r="B13505">
        <v>1</v>
      </c>
      <c r="C13505">
        <v>3</v>
      </c>
      <c r="D13505" t="s">
        <v>23</v>
      </c>
      <c r="E13505" t="s">
        <v>2125</v>
      </c>
      <c r="F13505" s="1">
        <v>4.1151620370370366E-2</v>
      </c>
      <c r="G13505">
        <f>_xlfn.XLOOKUP($A13505,Product_pricing!$B:$B,Product_pricing!$C:$C)</f>
        <v>57</v>
      </c>
      <c r="H13505">
        <f t="shared" si="630"/>
        <v>55.29</v>
      </c>
      <c r="I13505" s="10">
        <f t="shared" si="631"/>
        <v>4.8790006945318015E-2</v>
      </c>
      <c r="J13505" t="str">
        <f>_xlfn.XLOOKUP(A13505,Product_Details!$A:$A,Product_Details!$G:$G,"mens")</f>
        <v>Mens</v>
      </c>
      <c r="K13505">
        <f t="shared" si="632"/>
        <v>1890</v>
      </c>
    </row>
    <row r="13506" spans="1:11" ht="15">
      <c r="A13506" t="s">
        <v>32</v>
      </c>
      <c r="B13506">
        <v>1</v>
      </c>
      <c r="C13506">
        <v>3</v>
      </c>
      <c r="D13506" t="s">
        <v>23</v>
      </c>
      <c r="E13506" t="s">
        <v>2125</v>
      </c>
      <c r="F13506" s="1">
        <v>4.1151620370370366E-2</v>
      </c>
      <c r="G13506">
        <f>_xlfn.XLOOKUP($A13506,Product_pricing!$B:$B,Product_pricing!$C:$C)</f>
        <v>36</v>
      </c>
      <c r="H13506">
        <f t="shared" si="630"/>
        <v>34.92</v>
      </c>
      <c r="I13506" s="10">
        <f t="shared" si="631"/>
        <v>3.0814741228621913E-2</v>
      </c>
      <c r="J13506" t="str">
        <f>_xlfn.XLOOKUP(A13506,Product_Details!$A:$A,Product_Details!$G:$G,"mens")</f>
        <v>Mens</v>
      </c>
      <c r="K13506">
        <f t="shared" si="632"/>
        <v>1890</v>
      </c>
    </row>
    <row r="13507" spans="1:11" ht="15">
      <c r="A13507" t="s">
        <v>35</v>
      </c>
      <c r="B13507">
        <v>2</v>
      </c>
      <c r="C13507">
        <v>7</v>
      </c>
      <c r="D13507" t="s">
        <v>23</v>
      </c>
      <c r="E13507" t="s">
        <v>2126</v>
      </c>
      <c r="F13507" s="1">
        <v>2.5958333333333333E-2</v>
      </c>
      <c r="G13507">
        <f>_xlfn.XLOOKUP($A13507,Product_pricing!$B:$B,Product_pricing!$C:$C)</f>
        <v>32</v>
      </c>
      <c r="H13507">
        <f t="shared" ref="H13507:H13570" si="633">B13507*G13507*(1-C13507/100)</f>
        <v>59.519999999999996</v>
      </c>
      <c r="I13507" s="10">
        <f t="shared" ref="I13507:I13570" si="634">(H13507/SUM($H:$H))*1000</f>
        <v>5.25227204446614E-2</v>
      </c>
      <c r="J13507" t="str">
        <f>_xlfn.XLOOKUP(A13507,Product_Details!$A:$A,Product_Details!$G:$G,"mens")</f>
        <v>Womens</v>
      </c>
      <c r="K13507">
        <f t="shared" ref="K13507:K13570" si="635">COUNTIFS($J:$J, J13507) / COUNTIFS($J:$J, J13507, $E:$E, E13507)</f>
        <v>1883.75</v>
      </c>
    </row>
    <row r="13508" spans="1:11" ht="15">
      <c r="A13508" t="s">
        <v>29</v>
      </c>
      <c r="B13508">
        <v>4</v>
      </c>
      <c r="C13508">
        <v>7</v>
      </c>
      <c r="D13508" t="s">
        <v>23</v>
      </c>
      <c r="E13508" t="s">
        <v>2126</v>
      </c>
      <c r="F13508" s="1">
        <v>2.5958333333333333E-2</v>
      </c>
      <c r="G13508">
        <f>_xlfn.XLOOKUP($A13508,Product_pricing!$B:$B,Product_pricing!$C:$C)</f>
        <v>10</v>
      </c>
      <c r="H13508">
        <f t="shared" si="633"/>
        <v>37.199999999999996</v>
      </c>
      <c r="I13508" s="10">
        <f t="shared" si="634"/>
        <v>3.2826700277913366E-2</v>
      </c>
      <c r="J13508" t="str">
        <f>_xlfn.XLOOKUP(A13508,Product_Details!$A:$A,Product_Details!$G:$G,"mens")</f>
        <v>Womens</v>
      </c>
      <c r="K13508">
        <f t="shared" si="635"/>
        <v>1883.75</v>
      </c>
    </row>
    <row r="13509" spans="1:11" ht="15">
      <c r="A13509" t="s">
        <v>30</v>
      </c>
      <c r="B13509">
        <v>3</v>
      </c>
      <c r="C13509">
        <v>7</v>
      </c>
      <c r="D13509" t="s">
        <v>23</v>
      </c>
      <c r="E13509" t="s">
        <v>2126</v>
      </c>
      <c r="F13509" s="1">
        <v>2.5958333333333333E-2</v>
      </c>
      <c r="G13509">
        <f>_xlfn.XLOOKUP($A13509,Product_pricing!$B:$B,Product_pricing!$C:$C)</f>
        <v>19</v>
      </c>
      <c r="H13509">
        <f t="shared" si="633"/>
        <v>53.01</v>
      </c>
      <c r="I13509" s="10">
        <f t="shared" si="634"/>
        <v>4.6778047896026555E-2</v>
      </c>
      <c r="J13509" t="str">
        <f>_xlfn.XLOOKUP(A13509,Product_Details!$A:$A,Product_Details!$G:$G,"mens")</f>
        <v>Womens</v>
      </c>
      <c r="K13509">
        <f t="shared" si="635"/>
        <v>1883.75</v>
      </c>
    </row>
    <row r="13510" spans="1:11" ht="15">
      <c r="A13510" t="s">
        <v>38</v>
      </c>
      <c r="B13510">
        <v>3</v>
      </c>
      <c r="C13510">
        <v>7</v>
      </c>
      <c r="D13510" t="s">
        <v>23</v>
      </c>
      <c r="E13510" t="s">
        <v>2126</v>
      </c>
      <c r="F13510" s="1">
        <v>2.5958333333333333E-2</v>
      </c>
      <c r="G13510">
        <f>_xlfn.XLOOKUP($A13510,Product_pricing!$B:$B,Product_pricing!$C:$C)</f>
        <v>54</v>
      </c>
      <c r="H13510">
        <f t="shared" si="633"/>
        <v>150.66</v>
      </c>
      <c r="I13510" s="10">
        <f t="shared" si="634"/>
        <v>0.13294813612554915</v>
      </c>
      <c r="J13510" t="str">
        <f>_xlfn.XLOOKUP(A13510,Product_Details!$A:$A,Product_Details!$G:$G,"mens")</f>
        <v>Womens</v>
      </c>
      <c r="K13510">
        <f t="shared" si="635"/>
        <v>1883.75</v>
      </c>
    </row>
    <row r="13511" spans="1:11" ht="15">
      <c r="A13511" t="s">
        <v>25</v>
      </c>
      <c r="B13511">
        <v>1</v>
      </c>
      <c r="C13511">
        <v>7</v>
      </c>
      <c r="D13511" t="s">
        <v>23</v>
      </c>
      <c r="E13511" t="s">
        <v>2126</v>
      </c>
      <c r="F13511" s="1">
        <v>2.5958333333333333E-2</v>
      </c>
      <c r="G13511">
        <f>_xlfn.XLOOKUP($A13511,Product_pricing!$B:$B,Product_pricing!$C:$C)</f>
        <v>40</v>
      </c>
      <c r="H13511">
        <f t="shared" si="633"/>
        <v>37.199999999999996</v>
      </c>
      <c r="I13511" s="10">
        <f t="shared" si="634"/>
        <v>3.2826700277913366E-2</v>
      </c>
      <c r="J13511" t="str">
        <f>_xlfn.XLOOKUP(A13511,Product_Details!$A:$A,Product_Details!$G:$G,"mens")</f>
        <v>Mens</v>
      </c>
      <c r="K13511">
        <f t="shared" si="635"/>
        <v>2520</v>
      </c>
    </row>
    <row r="13512" spans="1:11" ht="15">
      <c r="A13512" t="s">
        <v>41</v>
      </c>
      <c r="B13512">
        <v>5</v>
      </c>
      <c r="C13512">
        <v>7</v>
      </c>
      <c r="D13512" t="s">
        <v>23</v>
      </c>
      <c r="E13512" t="s">
        <v>2126</v>
      </c>
      <c r="F13512" s="1">
        <v>2.5958333333333333E-2</v>
      </c>
      <c r="G13512">
        <f>_xlfn.XLOOKUP($A13512,Product_pricing!$B:$B,Product_pricing!$C:$C)</f>
        <v>10</v>
      </c>
      <c r="H13512">
        <f t="shared" si="633"/>
        <v>46.5</v>
      </c>
      <c r="I13512" s="10">
        <f t="shared" si="634"/>
        <v>4.1033375347391716E-2</v>
      </c>
      <c r="J13512" t="str">
        <f>_xlfn.XLOOKUP(A13512,Product_Details!$A:$A,Product_Details!$G:$G,"mens")</f>
        <v>Mens</v>
      </c>
      <c r="K13512">
        <f t="shared" si="635"/>
        <v>2520</v>
      </c>
    </row>
    <row r="13513" spans="1:11" ht="15">
      <c r="A13513" t="s">
        <v>26</v>
      </c>
      <c r="B13513">
        <v>3</v>
      </c>
      <c r="C13513">
        <v>7</v>
      </c>
      <c r="D13513" t="s">
        <v>23</v>
      </c>
      <c r="E13513" t="s">
        <v>2126</v>
      </c>
      <c r="F13513" s="1">
        <v>2.5958333333333333E-2</v>
      </c>
      <c r="G13513">
        <f>_xlfn.XLOOKUP($A13513,Product_pricing!$B:$B,Product_pricing!$C:$C)</f>
        <v>17</v>
      </c>
      <c r="H13513">
        <f t="shared" si="633"/>
        <v>47.43</v>
      </c>
      <c r="I13513" s="10">
        <f t="shared" si="634"/>
        <v>4.1854042854339552E-2</v>
      </c>
      <c r="J13513" t="str">
        <f>_xlfn.XLOOKUP(A13513,Product_Details!$A:$A,Product_Details!$G:$G,"mens")</f>
        <v>Mens</v>
      </c>
      <c r="K13513">
        <f t="shared" si="635"/>
        <v>2520</v>
      </c>
    </row>
    <row r="13514" spans="1:11" ht="15">
      <c r="A13514" t="s">
        <v>35</v>
      </c>
      <c r="B13514">
        <v>3</v>
      </c>
      <c r="C13514">
        <v>8</v>
      </c>
      <c r="D13514" t="s">
        <v>33</v>
      </c>
      <c r="E13514" t="s">
        <v>2127</v>
      </c>
      <c r="F13514" s="1">
        <v>2.0393518518518519E-2</v>
      </c>
      <c r="G13514">
        <f>_xlfn.XLOOKUP($A13514,Product_pricing!$B:$B,Product_pricing!$C:$C)</f>
        <v>32</v>
      </c>
      <c r="H13514">
        <f t="shared" si="633"/>
        <v>88.320000000000007</v>
      </c>
      <c r="I13514" s="10">
        <f t="shared" si="634"/>
        <v>7.7936940014658854E-2</v>
      </c>
      <c r="J13514" t="str">
        <f>_xlfn.XLOOKUP(A13514,Product_Details!$A:$A,Product_Details!$G:$G,"mens")</f>
        <v>Womens</v>
      </c>
      <c r="K13514">
        <f t="shared" si="635"/>
        <v>1883.75</v>
      </c>
    </row>
    <row r="13515" spans="1:11" ht="15">
      <c r="A13515" t="s">
        <v>29</v>
      </c>
      <c r="B13515">
        <v>1</v>
      </c>
      <c r="C13515">
        <v>8</v>
      </c>
      <c r="D13515" t="s">
        <v>33</v>
      </c>
      <c r="E13515" t="s">
        <v>2127</v>
      </c>
      <c r="F13515" s="1">
        <v>2.0393518518518519E-2</v>
      </c>
      <c r="G13515">
        <f>_xlfn.XLOOKUP($A13515,Product_pricing!$B:$B,Product_pricing!$C:$C)</f>
        <v>10</v>
      </c>
      <c r="H13515">
        <f t="shared" si="633"/>
        <v>9.2000000000000011</v>
      </c>
      <c r="I13515" s="10">
        <f t="shared" si="634"/>
        <v>8.1184312515269631E-3</v>
      </c>
      <c r="J13515" t="str">
        <f>_xlfn.XLOOKUP(A13515,Product_Details!$A:$A,Product_Details!$G:$G,"mens")</f>
        <v>Womens</v>
      </c>
      <c r="K13515">
        <f t="shared" si="635"/>
        <v>1883.75</v>
      </c>
    </row>
    <row r="13516" spans="1:11" ht="15">
      <c r="A13516" t="s">
        <v>30</v>
      </c>
      <c r="B13516">
        <v>5</v>
      </c>
      <c r="C13516">
        <v>8</v>
      </c>
      <c r="D13516" t="s">
        <v>33</v>
      </c>
      <c r="E13516" t="s">
        <v>2127</v>
      </c>
      <c r="F13516" s="1">
        <v>2.0393518518518519E-2</v>
      </c>
      <c r="G13516">
        <f>_xlfn.XLOOKUP($A13516,Product_pricing!$B:$B,Product_pricing!$C:$C)</f>
        <v>19</v>
      </c>
      <c r="H13516">
        <f t="shared" si="633"/>
        <v>87.4</v>
      </c>
      <c r="I13516" s="10">
        <f t="shared" si="634"/>
        <v>7.7125096889506167E-2</v>
      </c>
      <c r="J13516" t="str">
        <f>_xlfn.XLOOKUP(A13516,Product_Details!$A:$A,Product_Details!$G:$G,"mens")</f>
        <v>Womens</v>
      </c>
      <c r="K13516">
        <f t="shared" si="635"/>
        <v>1883.75</v>
      </c>
    </row>
    <row r="13517" spans="1:11" ht="15">
      <c r="A13517" t="s">
        <v>38</v>
      </c>
      <c r="B13517">
        <v>4</v>
      </c>
      <c r="C13517">
        <v>8</v>
      </c>
      <c r="D13517" t="s">
        <v>33</v>
      </c>
      <c r="E13517" t="s">
        <v>2127</v>
      </c>
      <c r="F13517" s="1">
        <v>2.0393518518518519E-2</v>
      </c>
      <c r="G13517">
        <f>_xlfn.XLOOKUP($A13517,Product_pricing!$B:$B,Product_pricing!$C:$C)</f>
        <v>54</v>
      </c>
      <c r="H13517">
        <f t="shared" si="633"/>
        <v>198.72</v>
      </c>
      <c r="I13517" s="10">
        <f t="shared" si="634"/>
        <v>0.1753581150329824</v>
      </c>
      <c r="J13517" t="str">
        <f>_xlfn.XLOOKUP(A13517,Product_Details!$A:$A,Product_Details!$G:$G,"mens")</f>
        <v>Womens</v>
      </c>
      <c r="K13517">
        <f t="shared" si="635"/>
        <v>1883.75</v>
      </c>
    </row>
    <row r="13518" spans="1:11" ht="15">
      <c r="A13518" t="s">
        <v>31</v>
      </c>
      <c r="B13518">
        <v>2</v>
      </c>
      <c r="C13518">
        <v>8</v>
      </c>
      <c r="D13518" t="s">
        <v>33</v>
      </c>
      <c r="E13518" t="s">
        <v>2127</v>
      </c>
      <c r="F13518" s="1">
        <v>2.0393518518518519E-2</v>
      </c>
      <c r="G13518">
        <f>_xlfn.XLOOKUP($A13518,Product_pricing!$B:$B,Product_pricing!$C:$C)</f>
        <v>57</v>
      </c>
      <c r="H13518">
        <f t="shared" si="633"/>
        <v>104.88000000000001</v>
      </c>
      <c r="I13518" s="10">
        <f t="shared" si="634"/>
        <v>9.255011626740739E-2</v>
      </c>
      <c r="J13518" t="str">
        <f>_xlfn.XLOOKUP(A13518,Product_Details!$A:$A,Product_Details!$G:$G,"mens")</f>
        <v>Mens</v>
      </c>
      <c r="K13518">
        <f t="shared" si="635"/>
        <v>2520</v>
      </c>
    </row>
    <row r="13519" spans="1:11" ht="15">
      <c r="A13519" t="s">
        <v>32</v>
      </c>
      <c r="B13519">
        <v>2</v>
      </c>
      <c r="C13519">
        <v>8</v>
      </c>
      <c r="D13519" t="s">
        <v>33</v>
      </c>
      <c r="E13519" t="s">
        <v>2127</v>
      </c>
      <c r="F13519" s="1">
        <v>2.0393518518518519E-2</v>
      </c>
      <c r="G13519">
        <f>_xlfn.XLOOKUP($A13519,Product_pricing!$B:$B,Product_pricing!$C:$C)</f>
        <v>36</v>
      </c>
      <c r="H13519">
        <f t="shared" si="633"/>
        <v>66.240000000000009</v>
      </c>
      <c r="I13519" s="10">
        <f t="shared" si="634"/>
        <v>5.8452705010994144E-2</v>
      </c>
      <c r="J13519" t="str">
        <f>_xlfn.XLOOKUP(A13519,Product_Details!$A:$A,Product_Details!$G:$G,"mens")</f>
        <v>Mens</v>
      </c>
      <c r="K13519">
        <f t="shared" si="635"/>
        <v>2520</v>
      </c>
    </row>
    <row r="13520" spans="1:11" ht="15">
      <c r="A13520" t="s">
        <v>26</v>
      </c>
      <c r="B13520">
        <v>1</v>
      </c>
      <c r="C13520">
        <v>8</v>
      </c>
      <c r="D13520" t="s">
        <v>33</v>
      </c>
      <c r="E13520" t="s">
        <v>2127</v>
      </c>
      <c r="F13520" s="1">
        <v>2.0393518518518519E-2</v>
      </c>
      <c r="G13520">
        <f>_xlfn.XLOOKUP($A13520,Product_pricing!$B:$B,Product_pricing!$C:$C)</f>
        <v>17</v>
      </c>
      <c r="H13520">
        <f t="shared" si="633"/>
        <v>15.64</v>
      </c>
      <c r="I13520" s="10">
        <f t="shared" si="634"/>
        <v>1.3801333127595839E-2</v>
      </c>
      <c r="J13520" t="str">
        <f>_xlfn.XLOOKUP(A13520,Product_Details!$A:$A,Product_Details!$G:$G,"mens")</f>
        <v>Mens</v>
      </c>
      <c r="K13520">
        <f t="shared" si="635"/>
        <v>2520</v>
      </c>
    </row>
    <row r="13521" spans="1:11" ht="15">
      <c r="A13521" t="s">
        <v>22</v>
      </c>
      <c r="B13521">
        <v>5</v>
      </c>
      <c r="C13521">
        <v>12</v>
      </c>
      <c r="D13521" t="s">
        <v>33</v>
      </c>
      <c r="E13521" t="s">
        <v>2128</v>
      </c>
      <c r="F13521" s="1">
        <v>2.8818287037037038E-2</v>
      </c>
      <c r="G13521">
        <f>_xlfn.XLOOKUP($A13521,Product_pricing!$B:$B,Product_pricing!$C:$C)</f>
        <v>13</v>
      </c>
      <c r="H13521">
        <f t="shared" si="633"/>
        <v>57.2</v>
      </c>
      <c r="I13521" s="10">
        <f t="shared" si="634"/>
        <v>5.0475463868189387E-2</v>
      </c>
      <c r="J13521" t="str">
        <f>_xlfn.XLOOKUP(A13521,Product_Details!$A:$A,Product_Details!$G:$G,"mens")</f>
        <v>Womens</v>
      </c>
      <c r="K13521">
        <f t="shared" si="635"/>
        <v>1883.75</v>
      </c>
    </row>
    <row r="13522" spans="1:11" ht="15">
      <c r="A13522" t="s">
        <v>29</v>
      </c>
      <c r="B13522">
        <v>1</v>
      </c>
      <c r="C13522">
        <v>12</v>
      </c>
      <c r="D13522" t="s">
        <v>33</v>
      </c>
      <c r="E13522" t="s">
        <v>2128</v>
      </c>
      <c r="F13522" s="1">
        <v>2.8818287037037038E-2</v>
      </c>
      <c r="G13522">
        <f>_xlfn.XLOOKUP($A13522,Product_pricing!$B:$B,Product_pricing!$C:$C)</f>
        <v>10</v>
      </c>
      <c r="H13522">
        <f t="shared" si="633"/>
        <v>8.8000000000000007</v>
      </c>
      <c r="I13522" s="10">
        <f t="shared" si="634"/>
        <v>7.7654559797214438E-3</v>
      </c>
      <c r="J13522" t="str">
        <f>_xlfn.XLOOKUP(A13522,Product_Details!$A:$A,Product_Details!$G:$G,"mens")</f>
        <v>Womens</v>
      </c>
      <c r="K13522">
        <f t="shared" si="635"/>
        <v>1883.75</v>
      </c>
    </row>
    <row r="13523" spans="1:11" ht="15">
      <c r="A13523" t="s">
        <v>36</v>
      </c>
      <c r="B13523">
        <v>4</v>
      </c>
      <c r="C13523">
        <v>12</v>
      </c>
      <c r="D13523" t="s">
        <v>33</v>
      </c>
      <c r="E13523" t="s">
        <v>2128</v>
      </c>
      <c r="F13523" s="1">
        <v>2.8818287037037038E-2</v>
      </c>
      <c r="G13523">
        <f>_xlfn.XLOOKUP($A13523,Product_pricing!$B:$B,Product_pricing!$C:$C)</f>
        <v>23</v>
      </c>
      <c r="H13523">
        <f t="shared" si="633"/>
        <v>80.959999999999994</v>
      </c>
      <c r="I13523" s="10">
        <f t="shared" si="634"/>
        <v>7.1442195013437265E-2</v>
      </c>
      <c r="J13523" t="str">
        <f>_xlfn.XLOOKUP(A13523,Product_Details!$A:$A,Product_Details!$G:$G,"mens")</f>
        <v>Womens</v>
      </c>
      <c r="K13523">
        <f t="shared" si="635"/>
        <v>1883.75</v>
      </c>
    </row>
    <row r="13524" spans="1:11" ht="15">
      <c r="A13524" t="s">
        <v>38</v>
      </c>
      <c r="B13524">
        <v>1</v>
      </c>
      <c r="C13524">
        <v>12</v>
      </c>
      <c r="D13524" t="s">
        <v>33</v>
      </c>
      <c r="E13524" t="s">
        <v>2128</v>
      </c>
      <c r="F13524" s="1">
        <v>2.8818287037037038E-2</v>
      </c>
      <c r="G13524">
        <f>_xlfn.XLOOKUP($A13524,Product_pricing!$B:$B,Product_pricing!$C:$C)</f>
        <v>54</v>
      </c>
      <c r="H13524">
        <f t="shared" si="633"/>
        <v>47.52</v>
      </c>
      <c r="I13524" s="10">
        <f t="shared" si="634"/>
        <v>4.1933462290495792E-2</v>
      </c>
      <c r="J13524" t="str">
        <f>_xlfn.XLOOKUP(A13524,Product_Details!$A:$A,Product_Details!$G:$G,"mens")</f>
        <v>Womens</v>
      </c>
      <c r="K13524">
        <f t="shared" si="635"/>
        <v>1883.75</v>
      </c>
    </row>
    <row r="13525" spans="1:11" ht="15">
      <c r="A13525" t="s">
        <v>25</v>
      </c>
      <c r="B13525">
        <v>1</v>
      </c>
      <c r="C13525">
        <v>12</v>
      </c>
      <c r="D13525" t="s">
        <v>33</v>
      </c>
      <c r="E13525" t="s">
        <v>2128</v>
      </c>
      <c r="F13525" s="1">
        <v>2.8818287037037038E-2</v>
      </c>
      <c r="G13525">
        <f>_xlfn.XLOOKUP($A13525,Product_pricing!$B:$B,Product_pricing!$C:$C)</f>
        <v>40</v>
      </c>
      <c r="H13525">
        <f t="shared" si="633"/>
        <v>35.200000000000003</v>
      </c>
      <c r="I13525" s="10">
        <f t="shared" si="634"/>
        <v>3.1061823918885775E-2</v>
      </c>
      <c r="J13525" t="str">
        <f>_xlfn.XLOOKUP(A13525,Product_Details!$A:$A,Product_Details!$G:$G,"mens")</f>
        <v>Mens</v>
      </c>
      <c r="K13525">
        <f t="shared" si="635"/>
        <v>3780</v>
      </c>
    </row>
    <row r="13526" spans="1:11" ht="15">
      <c r="A13526" t="s">
        <v>32</v>
      </c>
      <c r="B13526">
        <v>3</v>
      </c>
      <c r="C13526">
        <v>12</v>
      </c>
      <c r="D13526" t="s">
        <v>33</v>
      </c>
      <c r="E13526" t="s">
        <v>2128</v>
      </c>
      <c r="F13526" s="1">
        <v>2.8818287037037038E-2</v>
      </c>
      <c r="G13526">
        <f>_xlfn.XLOOKUP($A13526,Product_pricing!$B:$B,Product_pricing!$C:$C)</f>
        <v>36</v>
      </c>
      <c r="H13526">
        <f t="shared" si="633"/>
        <v>95.04</v>
      </c>
      <c r="I13526" s="10">
        <f t="shared" si="634"/>
        <v>8.3866924580991584E-2</v>
      </c>
      <c r="J13526" t="str">
        <f>_xlfn.XLOOKUP(A13526,Product_Details!$A:$A,Product_Details!$G:$G,"mens")</f>
        <v>Mens</v>
      </c>
      <c r="K13526">
        <f t="shared" si="635"/>
        <v>3780</v>
      </c>
    </row>
    <row r="13527" spans="1:11" ht="15">
      <c r="A13527" t="s">
        <v>35</v>
      </c>
      <c r="B13527">
        <v>4</v>
      </c>
      <c r="C13527">
        <v>14</v>
      </c>
      <c r="D13527" t="s">
        <v>33</v>
      </c>
      <c r="E13527" t="s">
        <v>2129</v>
      </c>
      <c r="F13527" s="1">
        <v>4.4224537037037036E-3</v>
      </c>
      <c r="G13527">
        <f>_xlfn.XLOOKUP($A13527,Product_pricing!$B:$B,Product_pricing!$C:$C)</f>
        <v>32</v>
      </c>
      <c r="H13527">
        <f t="shared" si="633"/>
        <v>110.08</v>
      </c>
      <c r="I13527" s="10">
        <f t="shared" si="634"/>
        <v>9.7138794800879141E-2</v>
      </c>
      <c r="J13527" t="str">
        <f>_xlfn.XLOOKUP(A13527,Product_Details!$A:$A,Product_Details!$G:$G,"mens")</f>
        <v>Womens</v>
      </c>
      <c r="K13527">
        <f t="shared" si="635"/>
        <v>2511.6666666666665</v>
      </c>
    </row>
    <row r="13528" spans="1:11" ht="15">
      <c r="A13528" t="s">
        <v>29</v>
      </c>
      <c r="B13528">
        <v>4</v>
      </c>
      <c r="C13528">
        <v>14</v>
      </c>
      <c r="D13528" t="s">
        <v>33</v>
      </c>
      <c r="E13528" t="s">
        <v>2129</v>
      </c>
      <c r="F13528" s="1">
        <v>4.4224537037037036E-3</v>
      </c>
      <c r="G13528">
        <f>_xlfn.XLOOKUP($A13528,Product_pricing!$B:$B,Product_pricing!$C:$C)</f>
        <v>10</v>
      </c>
      <c r="H13528">
        <f t="shared" si="633"/>
        <v>34.4</v>
      </c>
      <c r="I13528" s="10">
        <f t="shared" si="634"/>
        <v>3.035587337527473E-2</v>
      </c>
      <c r="J13528" t="str">
        <f>_xlfn.XLOOKUP(A13528,Product_Details!$A:$A,Product_Details!$G:$G,"mens")</f>
        <v>Womens</v>
      </c>
      <c r="K13528">
        <f t="shared" si="635"/>
        <v>2511.6666666666665</v>
      </c>
    </row>
    <row r="13529" spans="1:11" ht="15">
      <c r="A13529" t="s">
        <v>38</v>
      </c>
      <c r="B13529">
        <v>4</v>
      </c>
      <c r="C13529">
        <v>14</v>
      </c>
      <c r="D13529" t="s">
        <v>33</v>
      </c>
      <c r="E13529" t="s">
        <v>2129</v>
      </c>
      <c r="F13529" s="1">
        <v>4.4224537037037036E-3</v>
      </c>
      <c r="G13529">
        <f>_xlfn.XLOOKUP($A13529,Product_pricing!$B:$B,Product_pricing!$C:$C)</f>
        <v>54</v>
      </c>
      <c r="H13529">
        <f t="shared" si="633"/>
        <v>185.76</v>
      </c>
      <c r="I13529" s="10">
        <f t="shared" si="634"/>
        <v>0.16392171622648355</v>
      </c>
      <c r="J13529" t="str">
        <f>_xlfn.XLOOKUP(A13529,Product_Details!$A:$A,Product_Details!$G:$G,"mens")</f>
        <v>Womens</v>
      </c>
      <c r="K13529">
        <f t="shared" si="635"/>
        <v>2511.6666666666665</v>
      </c>
    </row>
    <row r="13530" spans="1:11" ht="15">
      <c r="A13530" t="s">
        <v>41</v>
      </c>
      <c r="B13530">
        <v>5</v>
      </c>
      <c r="C13530">
        <v>14</v>
      </c>
      <c r="D13530" t="s">
        <v>33</v>
      </c>
      <c r="E13530" t="s">
        <v>2129</v>
      </c>
      <c r="F13530" s="1">
        <v>4.4224537037037036E-3</v>
      </c>
      <c r="G13530">
        <f>_xlfn.XLOOKUP($A13530,Product_pricing!$B:$B,Product_pricing!$C:$C)</f>
        <v>10</v>
      </c>
      <c r="H13530">
        <f t="shared" si="633"/>
        <v>43</v>
      </c>
      <c r="I13530" s="10">
        <f t="shared" si="634"/>
        <v>3.794484171909341E-2</v>
      </c>
      <c r="J13530" t="str">
        <f>_xlfn.XLOOKUP(A13530,Product_Details!$A:$A,Product_Details!$G:$G,"mens")</f>
        <v>Mens</v>
      </c>
      <c r="K13530">
        <f t="shared" si="635"/>
        <v>3780</v>
      </c>
    </row>
    <row r="13531" spans="1:11" ht="15">
      <c r="A13531" t="s">
        <v>26</v>
      </c>
      <c r="B13531">
        <v>3</v>
      </c>
      <c r="C13531">
        <v>14</v>
      </c>
      <c r="D13531" t="s">
        <v>33</v>
      </c>
      <c r="E13531" t="s">
        <v>2129</v>
      </c>
      <c r="F13531" s="1">
        <v>4.4224537037037036E-3</v>
      </c>
      <c r="G13531">
        <f>_xlfn.XLOOKUP($A13531,Product_pricing!$B:$B,Product_pricing!$C:$C)</f>
        <v>17</v>
      </c>
      <c r="H13531">
        <f t="shared" si="633"/>
        <v>43.86</v>
      </c>
      <c r="I13531" s="10">
        <f t="shared" si="634"/>
        <v>3.8703738553475288E-2</v>
      </c>
      <c r="J13531" t="str">
        <f>_xlfn.XLOOKUP(A13531,Product_Details!$A:$A,Product_Details!$G:$G,"mens")</f>
        <v>Mens</v>
      </c>
      <c r="K13531">
        <f t="shared" si="635"/>
        <v>3780</v>
      </c>
    </row>
    <row r="13532" spans="1:11" ht="15">
      <c r="A13532" t="s">
        <v>22</v>
      </c>
      <c r="B13532">
        <v>2</v>
      </c>
      <c r="C13532">
        <v>20</v>
      </c>
      <c r="D13532" t="s">
        <v>33</v>
      </c>
      <c r="E13532" t="s">
        <v>2130</v>
      </c>
      <c r="F13532" s="1">
        <v>3.3140046296296292E-2</v>
      </c>
      <c r="G13532">
        <f>_xlfn.XLOOKUP($A13532,Product_pricing!$B:$B,Product_pricing!$C:$C)</f>
        <v>13</v>
      </c>
      <c r="H13532">
        <f t="shared" si="633"/>
        <v>20.8</v>
      </c>
      <c r="I13532" s="10">
        <f t="shared" si="634"/>
        <v>1.8354714133887048E-2</v>
      </c>
      <c r="J13532" t="str">
        <f>_xlfn.XLOOKUP(A13532,Product_Details!$A:$A,Product_Details!$G:$G,"mens")</f>
        <v>Womens</v>
      </c>
      <c r="K13532">
        <f t="shared" si="635"/>
        <v>3767.5</v>
      </c>
    </row>
    <row r="13533" spans="1:11" ht="15">
      <c r="A13533" t="s">
        <v>30</v>
      </c>
      <c r="B13533">
        <v>2</v>
      </c>
      <c r="C13533">
        <v>20</v>
      </c>
      <c r="D13533" t="s">
        <v>33</v>
      </c>
      <c r="E13533" t="s">
        <v>2130</v>
      </c>
      <c r="F13533" s="1">
        <v>3.3140046296296292E-2</v>
      </c>
      <c r="G13533">
        <f>_xlfn.XLOOKUP($A13533,Product_pricing!$B:$B,Product_pricing!$C:$C)</f>
        <v>19</v>
      </c>
      <c r="H13533">
        <f t="shared" si="633"/>
        <v>30.400000000000002</v>
      </c>
      <c r="I13533" s="10">
        <f t="shared" si="634"/>
        <v>2.6826120657219534E-2</v>
      </c>
      <c r="J13533" t="str">
        <f>_xlfn.XLOOKUP(A13533,Product_Details!$A:$A,Product_Details!$G:$G,"mens")</f>
        <v>Womens</v>
      </c>
      <c r="K13533">
        <f t="shared" si="635"/>
        <v>3767.5</v>
      </c>
    </row>
    <row r="13534" spans="1:11" ht="15">
      <c r="A13534" t="s">
        <v>25</v>
      </c>
      <c r="B13534">
        <v>2</v>
      </c>
      <c r="C13534">
        <v>20</v>
      </c>
      <c r="D13534" t="s">
        <v>33</v>
      </c>
      <c r="E13534" t="s">
        <v>2130</v>
      </c>
      <c r="F13534" s="1">
        <v>3.3140046296296292E-2</v>
      </c>
      <c r="G13534">
        <f>_xlfn.XLOOKUP($A13534,Product_pricing!$B:$B,Product_pricing!$C:$C)</f>
        <v>40</v>
      </c>
      <c r="H13534">
        <f t="shared" si="633"/>
        <v>64</v>
      </c>
      <c r="I13534" s="10">
        <f t="shared" si="634"/>
        <v>5.6476043488883222E-2</v>
      </c>
      <c r="J13534" t="str">
        <f>_xlfn.XLOOKUP(A13534,Product_Details!$A:$A,Product_Details!$G:$G,"mens")</f>
        <v>Mens</v>
      </c>
      <c r="K13534">
        <f t="shared" si="635"/>
        <v>2520</v>
      </c>
    </row>
    <row r="13535" spans="1:11" ht="15">
      <c r="A13535" t="s">
        <v>32</v>
      </c>
      <c r="B13535">
        <v>5</v>
      </c>
      <c r="C13535">
        <v>20</v>
      </c>
      <c r="D13535" t="s">
        <v>33</v>
      </c>
      <c r="E13535" t="s">
        <v>2130</v>
      </c>
      <c r="F13535" s="1">
        <v>3.3140046296296292E-2</v>
      </c>
      <c r="G13535">
        <f>_xlfn.XLOOKUP($A13535,Product_pricing!$B:$B,Product_pricing!$C:$C)</f>
        <v>36</v>
      </c>
      <c r="H13535">
        <f t="shared" si="633"/>
        <v>144</v>
      </c>
      <c r="I13535" s="10">
        <f t="shared" si="634"/>
        <v>0.12707109784998727</v>
      </c>
      <c r="J13535" t="str">
        <f>_xlfn.XLOOKUP(A13535,Product_Details!$A:$A,Product_Details!$G:$G,"mens")</f>
        <v>Mens</v>
      </c>
      <c r="K13535">
        <f t="shared" si="635"/>
        <v>2520</v>
      </c>
    </row>
    <row r="13536" spans="1:11" ht="15">
      <c r="A13536" t="s">
        <v>27</v>
      </c>
      <c r="B13536">
        <v>5</v>
      </c>
      <c r="C13536">
        <v>20</v>
      </c>
      <c r="D13536" t="s">
        <v>33</v>
      </c>
      <c r="E13536" t="s">
        <v>2130</v>
      </c>
      <c r="F13536" s="1">
        <v>3.3140046296296292E-2</v>
      </c>
      <c r="G13536">
        <f>_xlfn.XLOOKUP($A13536,Product_pricing!$B:$B,Product_pricing!$C:$C)</f>
        <v>29</v>
      </c>
      <c r="H13536">
        <f t="shared" si="633"/>
        <v>116</v>
      </c>
      <c r="I13536" s="10">
        <f t="shared" si="634"/>
        <v>0.10236282882360084</v>
      </c>
      <c r="J13536" t="str">
        <f>_xlfn.XLOOKUP(A13536,Product_Details!$A:$A,Product_Details!$G:$G,"mens")</f>
        <v>Mens</v>
      </c>
      <c r="K13536">
        <f t="shared" si="635"/>
        <v>2520</v>
      </c>
    </row>
    <row r="13537" spans="1:11" ht="15">
      <c r="A13537" t="s">
        <v>22</v>
      </c>
      <c r="B13537">
        <v>5</v>
      </c>
      <c r="C13537">
        <v>2</v>
      </c>
      <c r="D13537" t="s">
        <v>23</v>
      </c>
      <c r="E13537" t="s">
        <v>2131</v>
      </c>
      <c r="F13537" s="1">
        <v>3.9936342592592593E-2</v>
      </c>
      <c r="G13537">
        <f>_xlfn.XLOOKUP($A13537,Product_pricing!$B:$B,Product_pricing!$C:$C)</f>
        <v>13</v>
      </c>
      <c r="H13537">
        <f t="shared" si="633"/>
        <v>63.699999999999996</v>
      </c>
      <c r="I13537" s="10">
        <f t="shared" si="634"/>
        <v>5.6211312035029076E-2</v>
      </c>
      <c r="J13537" t="str">
        <f>_xlfn.XLOOKUP(A13537,Product_Details!$A:$A,Product_Details!$G:$G,"mens")</f>
        <v>Womens</v>
      </c>
      <c r="K13537">
        <f t="shared" si="635"/>
        <v>3767.5</v>
      </c>
    </row>
    <row r="13538" spans="1:11" ht="15">
      <c r="A13538" t="s">
        <v>30</v>
      </c>
      <c r="B13538">
        <v>3</v>
      </c>
      <c r="C13538">
        <v>2</v>
      </c>
      <c r="D13538" t="s">
        <v>23</v>
      </c>
      <c r="E13538" t="s">
        <v>2131</v>
      </c>
      <c r="F13538" s="1">
        <v>3.9936342592592593E-2</v>
      </c>
      <c r="G13538">
        <f>_xlfn.XLOOKUP($A13538,Product_pricing!$B:$B,Product_pricing!$C:$C)</f>
        <v>19</v>
      </c>
      <c r="H13538">
        <f t="shared" si="633"/>
        <v>55.86</v>
      </c>
      <c r="I13538" s="10">
        <f t="shared" si="634"/>
        <v>4.9292996707640889E-2</v>
      </c>
      <c r="J13538" t="str">
        <f>_xlfn.XLOOKUP(A13538,Product_Details!$A:$A,Product_Details!$G:$G,"mens")</f>
        <v>Womens</v>
      </c>
      <c r="K13538">
        <f t="shared" si="635"/>
        <v>3767.5</v>
      </c>
    </row>
    <row r="13539" spans="1:11" ht="15">
      <c r="A13539" t="s">
        <v>25</v>
      </c>
      <c r="B13539">
        <v>4</v>
      </c>
      <c r="C13539">
        <v>2</v>
      </c>
      <c r="D13539" t="s">
        <v>23</v>
      </c>
      <c r="E13539" t="s">
        <v>2131</v>
      </c>
      <c r="F13539" s="1">
        <v>3.9936342592592593E-2</v>
      </c>
      <c r="G13539">
        <f>_xlfn.XLOOKUP($A13539,Product_pricing!$B:$B,Product_pricing!$C:$C)</f>
        <v>40</v>
      </c>
      <c r="H13539">
        <f t="shared" si="633"/>
        <v>156.80000000000001</v>
      </c>
      <c r="I13539" s="10">
        <f t="shared" si="634"/>
        <v>0.13836630654776391</v>
      </c>
      <c r="J13539" t="str">
        <f>_xlfn.XLOOKUP(A13539,Product_Details!$A:$A,Product_Details!$G:$G,"mens")</f>
        <v>Mens</v>
      </c>
      <c r="K13539">
        <f t="shared" si="635"/>
        <v>1890</v>
      </c>
    </row>
    <row r="13540" spans="1:11" ht="15">
      <c r="A13540" t="s">
        <v>41</v>
      </c>
      <c r="B13540">
        <v>5</v>
      </c>
      <c r="C13540">
        <v>2</v>
      </c>
      <c r="D13540" t="s">
        <v>23</v>
      </c>
      <c r="E13540" t="s">
        <v>2131</v>
      </c>
      <c r="F13540" s="1">
        <v>3.9936342592592593E-2</v>
      </c>
      <c r="G13540">
        <f>_xlfn.XLOOKUP($A13540,Product_pricing!$B:$B,Product_pricing!$C:$C)</f>
        <v>10</v>
      </c>
      <c r="H13540">
        <f t="shared" si="633"/>
        <v>49</v>
      </c>
      <c r="I13540" s="10">
        <f t="shared" si="634"/>
        <v>4.3239470796176217E-2</v>
      </c>
      <c r="J13540" t="str">
        <f>_xlfn.XLOOKUP(A13540,Product_Details!$A:$A,Product_Details!$G:$G,"mens")</f>
        <v>Mens</v>
      </c>
      <c r="K13540">
        <f t="shared" si="635"/>
        <v>1890</v>
      </c>
    </row>
    <row r="13541" spans="1:11" ht="15">
      <c r="A13541" t="s">
        <v>31</v>
      </c>
      <c r="B13541">
        <v>1</v>
      </c>
      <c r="C13541">
        <v>2</v>
      </c>
      <c r="D13541" t="s">
        <v>23</v>
      </c>
      <c r="E13541" t="s">
        <v>2131</v>
      </c>
      <c r="F13541" s="1">
        <v>3.9936342592592593E-2</v>
      </c>
      <c r="G13541">
        <f>_xlfn.XLOOKUP($A13541,Product_pricing!$B:$B,Product_pricing!$C:$C)</f>
        <v>57</v>
      </c>
      <c r="H13541">
        <f t="shared" si="633"/>
        <v>55.86</v>
      </c>
      <c r="I13541" s="10">
        <f t="shared" si="634"/>
        <v>4.9292996707640889E-2</v>
      </c>
      <c r="J13541" t="str">
        <f>_xlfn.XLOOKUP(A13541,Product_Details!$A:$A,Product_Details!$G:$G,"mens")</f>
        <v>Mens</v>
      </c>
      <c r="K13541">
        <f t="shared" si="635"/>
        <v>1890</v>
      </c>
    </row>
    <row r="13542" spans="1:11" ht="15">
      <c r="A13542" t="s">
        <v>27</v>
      </c>
      <c r="B13542">
        <v>3</v>
      </c>
      <c r="C13542">
        <v>2</v>
      </c>
      <c r="D13542" t="s">
        <v>23</v>
      </c>
      <c r="E13542" t="s">
        <v>2131</v>
      </c>
      <c r="F13542" s="1">
        <v>3.9936342592592593E-2</v>
      </c>
      <c r="G13542">
        <f>_xlfn.XLOOKUP($A13542,Product_pricing!$B:$B,Product_pricing!$C:$C)</f>
        <v>29</v>
      </c>
      <c r="H13542">
        <f t="shared" si="633"/>
        <v>85.26</v>
      </c>
      <c r="I13542" s="10">
        <f t="shared" si="634"/>
        <v>7.5236679185346614E-2</v>
      </c>
      <c r="J13542" t="str">
        <f>_xlfn.XLOOKUP(A13542,Product_Details!$A:$A,Product_Details!$G:$G,"mens")</f>
        <v>Mens</v>
      </c>
      <c r="K13542">
        <f t="shared" si="635"/>
        <v>1890</v>
      </c>
    </row>
    <row r="13543" spans="1:11" ht="15">
      <c r="A13543" t="s">
        <v>22</v>
      </c>
      <c r="B13543">
        <v>1</v>
      </c>
      <c r="C13543">
        <v>1</v>
      </c>
      <c r="D13543" t="s">
        <v>23</v>
      </c>
      <c r="E13543" t="s">
        <v>2132</v>
      </c>
      <c r="F13543" s="1">
        <v>3.2038194444444439E-2</v>
      </c>
      <c r="G13543">
        <f>_xlfn.XLOOKUP($A13543,Product_pricing!$B:$B,Product_pricing!$C:$C)</f>
        <v>13</v>
      </c>
      <c r="H13543">
        <f t="shared" si="633"/>
        <v>12.87</v>
      </c>
      <c r="I13543" s="10">
        <f t="shared" si="634"/>
        <v>1.135697937034261E-2</v>
      </c>
      <c r="J13543" t="str">
        <f>_xlfn.XLOOKUP(A13543,Product_Details!$A:$A,Product_Details!$G:$G,"mens")</f>
        <v>Womens</v>
      </c>
      <c r="K13543">
        <f t="shared" si="635"/>
        <v>1883.75</v>
      </c>
    </row>
    <row r="13544" spans="1:11" ht="15">
      <c r="A13544" t="s">
        <v>35</v>
      </c>
      <c r="B13544">
        <v>1</v>
      </c>
      <c r="C13544">
        <v>1</v>
      </c>
      <c r="D13544" t="s">
        <v>23</v>
      </c>
      <c r="E13544" t="s">
        <v>2132</v>
      </c>
      <c r="F13544" s="1">
        <v>3.2038194444444439E-2</v>
      </c>
      <c r="G13544">
        <f>_xlfn.XLOOKUP($A13544,Product_pricing!$B:$B,Product_pricing!$C:$C)</f>
        <v>32</v>
      </c>
      <c r="H13544">
        <f t="shared" si="633"/>
        <v>31.68</v>
      </c>
      <c r="I13544" s="10">
        <f t="shared" si="634"/>
        <v>2.7955641526997192E-2</v>
      </c>
      <c r="J13544" t="str">
        <f>_xlfn.XLOOKUP(A13544,Product_Details!$A:$A,Product_Details!$G:$G,"mens")</f>
        <v>Womens</v>
      </c>
      <c r="K13544">
        <f t="shared" si="635"/>
        <v>1883.75</v>
      </c>
    </row>
    <row r="13545" spans="1:11" ht="15">
      <c r="A13545" t="s">
        <v>29</v>
      </c>
      <c r="B13545">
        <v>2</v>
      </c>
      <c r="C13545">
        <v>1</v>
      </c>
      <c r="D13545" t="s">
        <v>23</v>
      </c>
      <c r="E13545" t="s">
        <v>2132</v>
      </c>
      <c r="F13545" s="1">
        <v>3.2038194444444439E-2</v>
      </c>
      <c r="G13545">
        <f>_xlfn.XLOOKUP($A13545,Product_pricing!$B:$B,Product_pricing!$C:$C)</f>
        <v>10</v>
      </c>
      <c r="H13545">
        <f t="shared" si="633"/>
        <v>19.8</v>
      </c>
      <c r="I13545" s="10">
        <f t="shared" si="634"/>
        <v>1.7472275954373249E-2</v>
      </c>
      <c r="J13545" t="str">
        <f>_xlfn.XLOOKUP(A13545,Product_Details!$A:$A,Product_Details!$G:$G,"mens")</f>
        <v>Womens</v>
      </c>
      <c r="K13545">
        <f t="shared" si="635"/>
        <v>1883.75</v>
      </c>
    </row>
    <row r="13546" spans="1:11" ht="15">
      <c r="A13546" t="s">
        <v>30</v>
      </c>
      <c r="B13546">
        <v>5</v>
      </c>
      <c r="C13546">
        <v>1</v>
      </c>
      <c r="D13546" t="s">
        <v>23</v>
      </c>
      <c r="E13546" t="s">
        <v>2132</v>
      </c>
      <c r="F13546" s="1">
        <v>3.2038194444444439E-2</v>
      </c>
      <c r="G13546">
        <f>_xlfn.XLOOKUP($A13546,Product_pricing!$B:$B,Product_pricing!$C:$C)</f>
        <v>19</v>
      </c>
      <c r="H13546">
        <f t="shared" si="633"/>
        <v>94.05</v>
      </c>
      <c r="I13546" s="10">
        <f t="shared" si="634"/>
        <v>8.2993310783272919E-2</v>
      </c>
      <c r="J13546" t="str">
        <f>_xlfn.XLOOKUP(A13546,Product_Details!$A:$A,Product_Details!$G:$G,"mens")</f>
        <v>Womens</v>
      </c>
      <c r="K13546">
        <f t="shared" si="635"/>
        <v>1883.75</v>
      </c>
    </row>
    <row r="13547" spans="1:11" ht="15">
      <c r="A13547" t="s">
        <v>25</v>
      </c>
      <c r="B13547">
        <v>2</v>
      </c>
      <c r="C13547">
        <v>1</v>
      </c>
      <c r="D13547" t="s">
        <v>23</v>
      </c>
      <c r="E13547" t="s">
        <v>2132</v>
      </c>
      <c r="F13547" s="1">
        <v>3.2038194444444439E-2</v>
      </c>
      <c r="G13547">
        <f>_xlfn.XLOOKUP($A13547,Product_pricing!$B:$B,Product_pricing!$C:$C)</f>
        <v>40</v>
      </c>
      <c r="H13547">
        <f t="shared" si="633"/>
        <v>79.2</v>
      </c>
      <c r="I13547" s="10">
        <f t="shared" si="634"/>
        <v>6.9889103817492998E-2</v>
      </c>
      <c r="J13547" t="str">
        <f>_xlfn.XLOOKUP(A13547,Product_Details!$A:$A,Product_Details!$G:$G,"mens")</f>
        <v>Mens</v>
      </c>
      <c r="K13547">
        <f t="shared" si="635"/>
        <v>2520</v>
      </c>
    </row>
    <row r="13548" spans="1:11" ht="15">
      <c r="A13548" t="s">
        <v>31</v>
      </c>
      <c r="B13548">
        <v>4</v>
      </c>
      <c r="C13548">
        <v>1</v>
      </c>
      <c r="D13548" t="s">
        <v>23</v>
      </c>
      <c r="E13548" t="s">
        <v>2132</v>
      </c>
      <c r="F13548" s="1">
        <v>3.2038194444444439E-2</v>
      </c>
      <c r="G13548">
        <f>_xlfn.XLOOKUP($A13548,Product_pricing!$B:$B,Product_pricing!$C:$C)</f>
        <v>57</v>
      </c>
      <c r="H13548">
        <f t="shared" si="633"/>
        <v>225.72</v>
      </c>
      <c r="I13548" s="10">
        <f t="shared" si="634"/>
        <v>0.19918394587985502</v>
      </c>
      <c r="J13548" t="str">
        <f>_xlfn.XLOOKUP(A13548,Product_Details!$A:$A,Product_Details!$G:$G,"mens")</f>
        <v>Mens</v>
      </c>
      <c r="K13548">
        <f t="shared" si="635"/>
        <v>2520</v>
      </c>
    </row>
    <row r="13549" spans="1:11" ht="15">
      <c r="A13549" t="s">
        <v>26</v>
      </c>
      <c r="B13549">
        <v>2</v>
      </c>
      <c r="C13549">
        <v>1</v>
      </c>
      <c r="D13549" t="s">
        <v>23</v>
      </c>
      <c r="E13549" t="s">
        <v>2132</v>
      </c>
      <c r="F13549" s="1">
        <v>3.2038194444444439E-2</v>
      </c>
      <c r="G13549">
        <f>_xlfn.XLOOKUP($A13549,Product_pricing!$B:$B,Product_pricing!$C:$C)</f>
        <v>17</v>
      </c>
      <c r="H13549">
        <f t="shared" si="633"/>
        <v>33.659999999999997</v>
      </c>
      <c r="I13549" s="10">
        <f t="shared" si="634"/>
        <v>2.9702869122434517E-2</v>
      </c>
      <c r="J13549" t="str">
        <f>_xlfn.XLOOKUP(A13549,Product_Details!$A:$A,Product_Details!$G:$G,"mens")</f>
        <v>Mens</v>
      </c>
      <c r="K13549">
        <f t="shared" si="635"/>
        <v>2520</v>
      </c>
    </row>
    <row r="13550" spans="1:11" ht="15">
      <c r="A13550" t="s">
        <v>22</v>
      </c>
      <c r="B13550">
        <v>3</v>
      </c>
      <c r="C13550">
        <v>9</v>
      </c>
      <c r="D13550" t="s">
        <v>33</v>
      </c>
      <c r="E13550" t="s">
        <v>2133</v>
      </c>
      <c r="F13550" s="1">
        <v>2.1284722222222221E-3</v>
      </c>
      <c r="G13550">
        <f>_xlfn.XLOOKUP($A13550,Product_pricing!$B:$B,Product_pricing!$C:$C)</f>
        <v>13</v>
      </c>
      <c r="H13550">
        <f t="shared" si="633"/>
        <v>35.49</v>
      </c>
      <c r="I13550" s="10">
        <f t="shared" si="634"/>
        <v>3.1317730990944773E-2</v>
      </c>
      <c r="J13550" t="str">
        <f>_xlfn.XLOOKUP(A13550,Product_Details!$A:$A,Product_Details!$G:$G,"mens")</f>
        <v>Womens</v>
      </c>
      <c r="K13550">
        <f t="shared" si="635"/>
        <v>2511.6666666666665</v>
      </c>
    </row>
    <row r="13551" spans="1:11" ht="15">
      <c r="A13551" t="s">
        <v>36</v>
      </c>
      <c r="B13551">
        <v>1</v>
      </c>
      <c r="C13551">
        <v>9</v>
      </c>
      <c r="D13551" t="s">
        <v>33</v>
      </c>
      <c r="E13551" t="s">
        <v>2133</v>
      </c>
      <c r="F13551" s="1">
        <v>2.1284722222222221E-3</v>
      </c>
      <c r="G13551">
        <f>_xlfn.XLOOKUP($A13551,Product_pricing!$B:$B,Product_pricing!$C:$C)</f>
        <v>23</v>
      </c>
      <c r="H13551">
        <f t="shared" si="633"/>
        <v>20.93</v>
      </c>
      <c r="I13551" s="10">
        <f t="shared" si="634"/>
        <v>1.8469431097223842E-2</v>
      </c>
      <c r="J13551" t="str">
        <f>_xlfn.XLOOKUP(A13551,Product_Details!$A:$A,Product_Details!$G:$G,"mens")</f>
        <v>Womens</v>
      </c>
      <c r="K13551">
        <f t="shared" si="635"/>
        <v>2511.6666666666665</v>
      </c>
    </row>
    <row r="13552" spans="1:11" ht="15">
      <c r="A13552" t="s">
        <v>38</v>
      </c>
      <c r="B13552">
        <v>4</v>
      </c>
      <c r="C13552">
        <v>9</v>
      </c>
      <c r="D13552" t="s">
        <v>33</v>
      </c>
      <c r="E13552" t="s">
        <v>2133</v>
      </c>
      <c r="F13552" s="1">
        <v>2.1284722222222221E-3</v>
      </c>
      <c r="G13552">
        <f>_xlfn.XLOOKUP($A13552,Product_pricing!$B:$B,Product_pricing!$C:$C)</f>
        <v>54</v>
      </c>
      <c r="H13552">
        <f t="shared" si="633"/>
        <v>196.56</v>
      </c>
      <c r="I13552" s="10">
        <f t="shared" si="634"/>
        <v>0.17345204856523261</v>
      </c>
      <c r="J13552" t="str">
        <f>_xlfn.XLOOKUP(A13552,Product_Details!$A:$A,Product_Details!$G:$G,"mens")</f>
        <v>Womens</v>
      </c>
      <c r="K13552">
        <f t="shared" si="635"/>
        <v>2511.6666666666665</v>
      </c>
    </row>
    <row r="13553" spans="1:11" ht="15">
      <c r="A13553" t="s">
        <v>31</v>
      </c>
      <c r="B13553">
        <v>3</v>
      </c>
      <c r="C13553">
        <v>9</v>
      </c>
      <c r="D13553" t="s">
        <v>33</v>
      </c>
      <c r="E13553" t="s">
        <v>2133</v>
      </c>
      <c r="F13553" s="1">
        <v>2.1284722222222221E-3</v>
      </c>
      <c r="G13553">
        <f>_xlfn.XLOOKUP($A13553,Product_pricing!$B:$B,Product_pricing!$C:$C)</f>
        <v>57</v>
      </c>
      <c r="H13553">
        <f t="shared" si="633"/>
        <v>155.61000000000001</v>
      </c>
      <c r="I13553" s="10">
        <f t="shared" si="634"/>
        <v>0.13731620511414247</v>
      </c>
      <c r="J13553" t="str">
        <f>_xlfn.XLOOKUP(A13553,Product_Details!$A:$A,Product_Details!$G:$G,"mens")</f>
        <v>Mens</v>
      </c>
      <c r="K13553">
        <f t="shared" si="635"/>
        <v>3780</v>
      </c>
    </row>
    <row r="13554" spans="1:11" ht="15">
      <c r="A13554" t="s">
        <v>27</v>
      </c>
      <c r="B13554">
        <v>3</v>
      </c>
      <c r="C13554">
        <v>9</v>
      </c>
      <c r="D13554" t="s">
        <v>33</v>
      </c>
      <c r="E13554" t="s">
        <v>2133</v>
      </c>
      <c r="F13554" s="1">
        <v>2.1284722222222221E-3</v>
      </c>
      <c r="G13554">
        <f>_xlfn.XLOOKUP($A13554,Product_pricing!$B:$B,Product_pricing!$C:$C)</f>
        <v>29</v>
      </c>
      <c r="H13554">
        <f t="shared" si="633"/>
        <v>79.17</v>
      </c>
      <c r="I13554" s="10">
        <f t="shared" si="634"/>
        <v>6.9862630672107573E-2</v>
      </c>
      <c r="J13554" t="str">
        <f>_xlfn.XLOOKUP(A13554,Product_Details!$A:$A,Product_Details!$G:$G,"mens")</f>
        <v>Mens</v>
      </c>
      <c r="K13554">
        <f t="shared" si="635"/>
        <v>3780</v>
      </c>
    </row>
    <row r="13555" spans="1:11" ht="15">
      <c r="A13555" t="s">
        <v>22</v>
      </c>
      <c r="B13555">
        <v>3</v>
      </c>
      <c r="C13555">
        <v>1</v>
      </c>
      <c r="D13555" t="s">
        <v>33</v>
      </c>
      <c r="E13555" t="s">
        <v>2134</v>
      </c>
      <c r="F13555" s="1">
        <v>2.0440972222222221E-2</v>
      </c>
      <c r="G13555">
        <f>_xlfn.XLOOKUP($A13555,Product_pricing!$B:$B,Product_pricing!$C:$C)</f>
        <v>13</v>
      </c>
      <c r="H13555">
        <f t="shared" si="633"/>
        <v>38.61</v>
      </c>
      <c r="I13555" s="10">
        <f t="shared" si="634"/>
        <v>3.4070938111027828E-2</v>
      </c>
      <c r="J13555" t="str">
        <f>_xlfn.XLOOKUP(A13555,Product_Details!$A:$A,Product_Details!$G:$G,"mens")</f>
        <v>Womens</v>
      </c>
      <c r="K13555">
        <f t="shared" si="635"/>
        <v>2511.6666666666665</v>
      </c>
    </row>
    <row r="13556" spans="1:11" ht="15">
      <c r="A13556" t="s">
        <v>35</v>
      </c>
      <c r="B13556">
        <v>5</v>
      </c>
      <c r="C13556">
        <v>1</v>
      </c>
      <c r="D13556" t="s">
        <v>33</v>
      </c>
      <c r="E13556" t="s">
        <v>2134</v>
      </c>
      <c r="F13556" s="1">
        <v>2.0440972222222221E-2</v>
      </c>
      <c r="G13556">
        <f>_xlfn.XLOOKUP($A13556,Product_pricing!$B:$B,Product_pricing!$C:$C)</f>
        <v>32</v>
      </c>
      <c r="H13556">
        <f t="shared" si="633"/>
        <v>158.4</v>
      </c>
      <c r="I13556" s="10">
        <f t="shared" si="634"/>
        <v>0.139778207634986</v>
      </c>
      <c r="J13556" t="str">
        <f>_xlfn.XLOOKUP(A13556,Product_Details!$A:$A,Product_Details!$G:$G,"mens")</f>
        <v>Womens</v>
      </c>
      <c r="K13556">
        <f t="shared" si="635"/>
        <v>2511.6666666666665</v>
      </c>
    </row>
    <row r="13557" spans="1:11" ht="15">
      <c r="A13557" t="s">
        <v>36</v>
      </c>
      <c r="B13557">
        <v>2</v>
      </c>
      <c r="C13557">
        <v>1</v>
      </c>
      <c r="D13557" t="s">
        <v>33</v>
      </c>
      <c r="E13557" t="s">
        <v>2134</v>
      </c>
      <c r="F13557" s="1">
        <v>2.0440972222222221E-2</v>
      </c>
      <c r="G13557">
        <f>_xlfn.XLOOKUP($A13557,Product_pricing!$B:$B,Product_pricing!$C:$C)</f>
        <v>23</v>
      </c>
      <c r="H13557">
        <f t="shared" si="633"/>
        <v>45.54</v>
      </c>
      <c r="I13557" s="10">
        <f t="shared" si="634"/>
        <v>4.018623469505847E-2</v>
      </c>
      <c r="J13557" t="str">
        <f>_xlfn.XLOOKUP(A13557,Product_Details!$A:$A,Product_Details!$G:$G,"mens")</f>
        <v>Womens</v>
      </c>
      <c r="K13557">
        <f t="shared" si="635"/>
        <v>2511.6666666666665</v>
      </c>
    </row>
    <row r="13558" spans="1:11" ht="15">
      <c r="A13558" t="s">
        <v>25</v>
      </c>
      <c r="B13558">
        <v>4</v>
      </c>
      <c r="C13558">
        <v>1</v>
      </c>
      <c r="D13558" t="s">
        <v>33</v>
      </c>
      <c r="E13558" t="s">
        <v>2134</v>
      </c>
      <c r="F13558" s="1">
        <v>2.0440972222222221E-2</v>
      </c>
      <c r="G13558">
        <f>_xlfn.XLOOKUP($A13558,Product_pricing!$B:$B,Product_pricing!$C:$C)</f>
        <v>40</v>
      </c>
      <c r="H13558">
        <f t="shared" si="633"/>
        <v>158.4</v>
      </c>
      <c r="I13558" s="10">
        <f t="shared" si="634"/>
        <v>0.139778207634986</v>
      </c>
      <c r="J13558" t="str">
        <f>_xlfn.XLOOKUP(A13558,Product_Details!$A:$A,Product_Details!$G:$G,"mens")</f>
        <v>Mens</v>
      </c>
      <c r="K13558">
        <f t="shared" si="635"/>
        <v>3780</v>
      </c>
    </row>
    <row r="13559" spans="1:11" ht="15">
      <c r="A13559" t="s">
        <v>41</v>
      </c>
      <c r="B13559">
        <v>4</v>
      </c>
      <c r="C13559">
        <v>1</v>
      </c>
      <c r="D13559" t="s">
        <v>33</v>
      </c>
      <c r="E13559" t="s">
        <v>2134</v>
      </c>
      <c r="F13559" s="1">
        <v>2.0440972222222221E-2</v>
      </c>
      <c r="G13559">
        <f>_xlfn.XLOOKUP($A13559,Product_pricing!$B:$B,Product_pricing!$C:$C)</f>
        <v>10</v>
      </c>
      <c r="H13559">
        <f t="shared" si="633"/>
        <v>39.6</v>
      </c>
      <c r="I13559" s="10">
        <f t="shared" si="634"/>
        <v>3.4944551908746499E-2</v>
      </c>
      <c r="J13559" t="str">
        <f>_xlfn.XLOOKUP(A13559,Product_Details!$A:$A,Product_Details!$G:$G,"mens")</f>
        <v>Mens</v>
      </c>
      <c r="K13559">
        <f t="shared" si="635"/>
        <v>3780</v>
      </c>
    </row>
    <row r="13560" spans="1:11" ht="15">
      <c r="A13560" t="s">
        <v>35</v>
      </c>
      <c r="B13560">
        <v>5</v>
      </c>
      <c r="C13560">
        <v>3</v>
      </c>
      <c r="D13560" t="s">
        <v>23</v>
      </c>
      <c r="E13560" t="s">
        <v>2135</v>
      </c>
      <c r="F13560" s="1">
        <v>2.0385416666666666E-2</v>
      </c>
      <c r="G13560">
        <f>_xlfn.XLOOKUP($A13560,Product_pricing!$B:$B,Product_pricing!$C:$C)</f>
        <v>32</v>
      </c>
      <c r="H13560">
        <f t="shared" si="633"/>
        <v>155.19999999999999</v>
      </c>
      <c r="I13560" s="10">
        <f t="shared" si="634"/>
        <v>0.1369544054605418</v>
      </c>
      <c r="J13560" t="str">
        <f>_xlfn.XLOOKUP(A13560,Product_Details!$A:$A,Product_Details!$G:$G,"mens")</f>
        <v>Womens</v>
      </c>
      <c r="K13560">
        <f t="shared" si="635"/>
        <v>2511.6666666666665</v>
      </c>
    </row>
    <row r="13561" spans="1:11" ht="15">
      <c r="A13561" t="s">
        <v>36</v>
      </c>
      <c r="B13561">
        <v>4</v>
      </c>
      <c r="C13561">
        <v>3</v>
      </c>
      <c r="D13561" t="s">
        <v>23</v>
      </c>
      <c r="E13561" t="s">
        <v>2135</v>
      </c>
      <c r="F13561" s="1">
        <v>2.0385416666666666E-2</v>
      </c>
      <c r="G13561">
        <f>_xlfn.XLOOKUP($A13561,Product_pricing!$B:$B,Product_pricing!$C:$C)</f>
        <v>23</v>
      </c>
      <c r="H13561">
        <f t="shared" si="633"/>
        <v>89.24</v>
      </c>
      <c r="I13561" s="10">
        <f t="shared" si="634"/>
        <v>7.874878313981154E-2</v>
      </c>
      <c r="J13561" t="str">
        <f>_xlfn.XLOOKUP(A13561,Product_Details!$A:$A,Product_Details!$G:$G,"mens")</f>
        <v>Womens</v>
      </c>
      <c r="K13561">
        <f t="shared" si="635"/>
        <v>2511.6666666666665</v>
      </c>
    </row>
    <row r="13562" spans="1:11" ht="15">
      <c r="A13562" t="s">
        <v>30</v>
      </c>
      <c r="B13562">
        <v>5</v>
      </c>
      <c r="C13562">
        <v>3</v>
      </c>
      <c r="D13562" t="s">
        <v>23</v>
      </c>
      <c r="E13562" t="s">
        <v>2135</v>
      </c>
      <c r="F13562" s="1">
        <v>2.0385416666666666E-2</v>
      </c>
      <c r="G13562">
        <f>_xlfn.XLOOKUP($A13562,Product_pricing!$B:$B,Product_pricing!$C:$C)</f>
        <v>19</v>
      </c>
      <c r="H13562">
        <f t="shared" si="633"/>
        <v>92.149999999999991</v>
      </c>
      <c r="I13562" s="10">
        <f t="shared" si="634"/>
        <v>8.1316678242196697E-2</v>
      </c>
      <c r="J13562" t="str">
        <f>_xlfn.XLOOKUP(A13562,Product_Details!$A:$A,Product_Details!$G:$G,"mens")</f>
        <v>Womens</v>
      </c>
      <c r="K13562">
        <f t="shared" si="635"/>
        <v>2511.6666666666665</v>
      </c>
    </row>
    <row r="13563" spans="1:11" ht="15">
      <c r="A13563" t="s">
        <v>27</v>
      </c>
      <c r="B13563">
        <v>4</v>
      </c>
      <c r="C13563">
        <v>3</v>
      </c>
      <c r="D13563" t="s">
        <v>23</v>
      </c>
      <c r="E13563" t="s">
        <v>2135</v>
      </c>
      <c r="F13563" s="1">
        <v>2.0385416666666666E-2</v>
      </c>
      <c r="G13563">
        <f>_xlfn.XLOOKUP($A13563,Product_pricing!$B:$B,Product_pricing!$C:$C)</f>
        <v>29</v>
      </c>
      <c r="H13563">
        <f t="shared" si="633"/>
        <v>112.52</v>
      </c>
      <c r="I13563" s="10">
        <f t="shared" si="634"/>
        <v>9.929194395889282E-2</v>
      </c>
      <c r="J13563" t="str">
        <f>_xlfn.XLOOKUP(A13563,Product_Details!$A:$A,Product_Details!$G:$G,"mens")</f>
        <v>Mens</v>
      </c>
      <c r="K13563">
        <f t="shared" si="635"/>
        <v>7560</v>
      </c>
    </row>
    <row r="13564" spans="1:11" ht="15">
      <c r="A13564" t="s">
        <v>22</v>
      </c>
      <c r="B13564">
        <v>2</v>
      </c>
      <c r="C13564">
        <v>24</v>
      </c>
      <c r="D13564" t="s">
        <v>23</v>
      </c>
      <c r="E13564" t="s">
        <v>2136</v>
      </c>
      <c r="F13564" s="1">
        <v>7.3368055555555547E-3</v>
      </c>
      <c r="G13564">
        <f>_xlfn.XLOOKUP($A13564,Product_pricing!$B:$B,Product_pricing!$C:$C)</f>
        <v>13</v>
      </c>
      <c r="H13564">
        <f t="shared" si="633"/>
        <v>19.760000000000002</v>
      </c>
      <c r="I13564" s="10">
        <f t="shared" si="634"/>
        <v>1.7436978427192697E-2</v>
      </c>
      <c r="J13564" t="str">
        <f>_xlfn.XLOOKUP(A13564,Product_Details!$A:$A,Product_Details!$G:$G,"mens")</f>
        <v>Womens</v>
      </c>
      <c r="K13564">
        <f t="shared" si="635"/>
        <v>1507</v>
      </c>
    </row>
    <row r="13565" spans="1:11" ht="15">
      <c r="A13565" t="s">
        <v>35</v>
      </c>
      <c r="B13565">
        <v>2</v>
      </c>
      <c r="C13565">
        <v>24</v>
      </c>
      <c r="D13565" t="s">
        <v>23</v>
      </c>
      <c r="E13565" t="s">
        <v>2136</v>
      </c>
      <c r="F13565" s="1">
        <v>7.3368055555555547E-3</v>
      </c>
      <c r="G13565">
        <f>_xlfn.XLOOKUP($A13565,Product_pricing!$B:$B,Product_pricing!$C:$C)</f>
        <v>32</v>
      </c>
      <c r="H13565">
        <f t="shared" si="633"/>
        <v>48.64</v>
      </c>
      <c r="I13565" s="10">
        <f t="shared" si="634"/>
        <v>4.2921793051551249E-2</v>
      </c>
      <c r="J13565" t="str">
        <f>_xlfn.XLOOKUP(A13565,Product_Details!$A:$A,Product_Details!$G:$G,"mens")</f>
        <v>Womens</v>
      </c>
      <c r="K13565">
        <f t="shared" si="635"/>
        <v>1507</v>
      </c>
    </row>
    <row r="13566" spans="1:11" ht="15">
      <c r="A13566" t="s">
        <v>29</v>
      </c>
      <c r="B13566">
        <v>3</v>
      </c>
      <c r="C13566">
        <v>24</v>
      </c>
      <c r="D13566" t="s">
        <v>23</v>
      </c>
      <c r="E13566" t="s">
        <v>2136</v>
      </c>
      <c r="F13566" s="1">
        <v>7.3368055555555547E-3</v>
      </c>
      <c r="G13566">
        <f>_xlfn.XLOOKUP($A13566,Product_pricing!$B:$B,Product_pricing!$C:$C)</f>
        <v>10</v>
      </c>
      <c r="H13566">
        <f t="shared" si="633"/>
        <v>22.8</v>
      </c>
      <c r="I13566" s="10">
        <f t="shared" si="634"/>
        <v>2.0119590492914646E-2</v>
      </c>
      <c r="J13566" t="str">
        <f>_xlfn.XLOOKUP(A13566,Product_Details!$A:$A,Product_Details!$G:$G,"mens")</f>
        <v>Womens</v>
      </c>
      <c r="K13566">
        <f t="shared" si="635"/>
        <v>1507</v>
      </c>
    </row>
    <row r="13567" spans="1:11" ht="15">
      <c r="A13567" t="s">
        <v>36</v>
      </c>
      <c r="B13567">
        <v>2</v>
      </c>
      <c r="C13567">
        <v>24</v>
      </c>
      <c r="D13567" t="s">
        <v>23</v>
      </c>
      <c r="E13567" t="s">
        <v>2136</v>
      </c>
      <c r="F13567" s="1">
        <v>7.3368055555555547E-3</v>
      </c>
      <c r="G13567">
        <f>_xlfn.XLOOKUP($A13567,Product_pricing!$B:$B,Product_pricing!$C:$C)</f>
        <v>23</v>
      </c>
      <c r="H13567">
        <f t="shared" si="633"/>
        <v>34.96</v>
      </c>
      <c r="I13567" s="10">
        <f t="shared" si="634"/>
        <v>3.0850038755802459E-2</v>
      </c>
      <c r="J13567" t="str">
        <f>_xlfn.XLOOKUP(A13567,Product_Details!$A:$A,Product_Details!$G:$G,"mens")</f>
        <v>Womens</v>
      </c>
      <c r="K13567">
        <f t="shared" si="635"/>
        <v>1507</v>
      </c>
    </row>
    <row r="13568" spans="1:11" ht="15">
      <c r="A13568" t="s">
        <v>30</v>
      </c>
      <c r="B13568">
        <v>1</v>
      </c>
      <c r="C13568">
        <v>24</v>
      </c>
      <c r="D13568" t="s">
        <v>23</v>
      </c>
      <c r="E13568" t="s">
        <v>2136</v>
      </c>
      <c r="F13568" s="1">
        <v>7.3368055555555547E-3</v>
      </c>
      <c r="G13568">
        <f>_xlfn.XLOOKUP($A13568,Product_pricing!$B:$B,Product_pricing!$C:$C)</f>
        <v>19</v>
      </c>
      <c r="H13568">
        <f t="shared" si="633"/>
        <v>14.44</v>
      </c>
      <c r="I13568" s="10">
        <f t="shared" si="634"/>
        <v>1.2742407312179276E-2</v>
      </c>
      <c r="J13568" t="str">
        <f>_xlfn.XLOOKUP(A13568,Product_Details!$A:$A,Product_Details!$G:$G,"mens")</f>
        <v>Womens</v>
      </c>
      <c r="K13568">
        <f t="shared" si="635"/>
        <v>1507</v>
      </c>
    </row>
    <row r="13569" spans="1:11" ht="15">
      <c r="A13569" t="s">
        <v>25</v>
      </c>
      <c r="B13569">
        <v>3</v>
      </c>
      <c r="C13569">
        <v>24</v>
      </c>
      <c r="D13569" t="s">
        <v>23</v>
      </c>
      <c r="E13569" t="s">
        <v>2136</v>
      </c>
      <c r="F13569" s="1">
        <v>7.3368055555555547E-3</v>
      </c>
      <c r="G13569">
        <f>_xlfn.XLOOKUP($A13569,Product_pricing!$B:$B,Product_pricing!$C:$C)</f>
        <v>40</v>
      </c>
      <c r="H13569">
        <f t="shared" si="633"/>
        <v>91.2</v>
      </c>
      <c r="I13569" s="10">
        <f t="shared" si="634"/>
        <v>8.0478361971658585E-2</v>
      </c>
      <c r="J13569" t="str">
        <f>_xlfn.XLOOKUP(A13569,Product_Details!$A:$A,Product_Details!$G:$G,"mens")</f>
        <v>Mens</v>
      </c>
      <c r="K13569">
        <f t="shared" si="635"/>
        <v>2520</v>
      </c>
    </row>
    <row r="13570" spans="1:11" ht="15">
      <c r="A13570" t="s">
        <v>32</v>
      </c>
      <c r="B13570">
        <v>4</v>
      </c>
      <c r="C13570">
        <v>24</v>
      </c>
      <c r="D13570" t="s">
        <v>23</v>
      </c>
      <c r="E13570" t="s">
        <v>2136</v>
      </c>
      <c r="F13570" s="1">
        <v>7.3368055555555547E-3</v>
      </c>
      <c r="G13570">
        <f>_xlfn.XLOOKUP($A13570,Product_pricing!$B:$B,Product_pricing!$C:$C)</f>
        <v>36</v>
      </c>
      <c r="H13570">
        <f t="shared" si="633"/>
        <v>109.44</v>
      </c>
      <c r="I13570" s="10">
        <f t="shared" si="634"/>
        <v>9.6574034365990311E-2</v>
      </c>
      <c r="J13570" t="str">
        <f>_xlfn.XLOOKUP(A13570,Product_Details!$A:$A,Product_Details!$G:$G,"mens")</f>
        <v>Mens</v>
      </c>
      <c r="K13570">
        <f t="shared" si="635"/>
        <v>2520</v>
      </c>
    </row>
    <row r="13571" spans="1:11" ht="15">
      <c r="A13571" t="s">
        <v>26</v>
      </c>
      <c r="B13571">
        <v>2</v>
      </c>
      <c r="C13571">
        <v>24</v>
      </c>
      <c r="D13571" t="s">
        <v>23</v>
      </c>
      <c r="E13571" t="s">
        <v>2136</v>
      </c>
      <c r="F13571" s="1">
        <v>7.3368055555555547E-3</v>
      </c>
      <c r="G13571">
        <f>_xlfn.XLOOKUP($A13571,Product_pricing!$B:$B,Product_pricing!$C:$C)</f>
        <v>17</v>
      </c>
      <c r="H13571">
        <f t="shared" ref="H13571:H13634" si="636">B13571*G13571*(1-C13571/100)</f>
        <v>25.84</v>
      </c>
      <c r="I13571" s="10">
        <f t="shared" ref="I13571:I13634" si="637">(H13571/SUM($H:$H))*1000</f>
        <v>2.2802202558636603E-2</v>
      </c>
      <c r="J13571" t="str">
        <f>_xlfn.XLOOKUP(A13571,Product_Details!$A:$A,Product_Details!$G:$G,"mens")</f>
        <v>Mens</v>
      </c>
      <c r="K13571">
        <f t="shared" ref="K13571:K13634" si="638">COUNTIFS($J:$J, J13571) / COUNTIFS($J:$J, J13571, $E:$E, E13571)</f>
        <v>2520</v>
      </c>
    </row>
    <row r="13572" spans="1:11" ht="15">
      <c r="A13572" t="s">
        <v>22</v>
      </c>
      <c r="B13572">
        <v>2</v>
      </c>
      <c r="C13572">
        <v>17</v>
      </c>
      <c r="D13572" t="s">
        <v>33</v>
      </c>
      <c r="E13572" t="s">
        <v>2137</v>
      </c>
      <c r="F13572" s="1">
        <v>3.5424768518518515E-2</v>
      </c>
      <c r="G13572">
        <f>_xlfn.XLOOKUP($A13572,Product_pricing!$B:$B,Product_pricing!$C:$C)</f>
        <v>13</v>
      </c>
      <c r="H13572">
        <f t="shared" si="636"/>
        <v>21.58</v>
      </c>
      <c r="I13572" s="10">
        <f t="shared" si="637"/>
        <v>1.904301591390781E-2</v>
      </c>
      <c r="J13572" t="str">
        <f>_xlfn.XLOOKUP(A13572,Product_Details!$A:$A,Product_Details!$G:$G,"mens")</f>
        <v>Womens</v>
      </c>
      <c r="K13572">
        <f t="shared" si="638"/>
        <v>1255.8333333333333</v>
      </c>
    </row>
    <row r="13573" spans="1:11" ht="15">
      <c r="A13573" t="s">
        <v>35</v>
      </c>
      <c r="B13573">
        <v>2</v>
      </c>
      <c r="C13573">
        <v>17</v>
      </c>
      <c r="D13573" t="s">
        <v>33</v>
      </c>
      <c r="E13573" t="s">
        <v>2137</v>
      </c>
      <c r="F13573" s="1">
        <v>3.5424768518518515E-2</v>
      </c>
      <c r="G13573">
        <f>_xlfn.XLOOKUP($A13573,Product_pricing!$B:$B,Product_pricing!$C:$C)</f>
        <v>32</v>
      </c>
      <c r="H13573">
        <f t="shared" si="636"/>
        <v>53.12</v>
      </c>
      <c r="I13573" s="10">
        <f t="shared" si="637"/>
        <v>4.6875116095773071E-2</v>
      </c>
      <c r="J13573" t="str">
        <f>_xlfn.XLOOKUP(A13573,Product_Details!$A:$A,Product_Details!$G:$G,"mens")</f>
        <v>Womens</v>
      </c>
      <c r="K13573">
        <f t="shared" si="638"/>
        <v>1255.8333333333333</v>
      </c>
    </row>
    <row r="13574" spans="1:11" ht="15">
      <c r="A13574" t="s">
        <v>29</v>
      </c>
      <c r="B13574">
        <v>2</v>
      </c>
      <c r="C13574">
        <v>17</v>
      </c>
      <c r="D13574" t="s">
        <v>33</v>
      </c>
      <c r="E13574" t="s">
        <v>2137</v>
      </c>
      <c r="F13574" s="1">
        <v>3.5424768518518515E-2</v>
      </c>
      <c r="G13574">
        <f>_xlfn.XLOOKUP($A13574,Product_pricing!$B:$B,Product_pricing!$C:$C)</f>
        <v>10</v>
      </c>
      <c r="H13574">
        <f t="shared" si="636"/>
        <v>16.599999999999998</v>
      </c>
      <c r="I13574" s="10">
        <f t="shared" si="637"/>
        <v>1.4648473779929085E-2</v>
      </c>
      <c r="J13574" t="str">
        <f>_xlfn.XLOOKUP(A13574,Product_Details!$A:$A,Product_Details!$G:$G,"mens")</f>
        <v>Womens</v>
      </c>
      <c r="K13574">
        <f t="shared" si="638"/>
        <v>1255.8333333333333</v>
      </c>
    </row>
    <row r="13575" spans="1:11" ht="15">
      <c r="A13575" t="s">
        <v>36</v>
      </c>
      <c r="B13575">
        <v>2</v>
      </c>
      <c r="C13575">
        <v>17</v>
      </c>
      <c r="D13575" t="s">
        <v>33</v>
      </c>
      <c r="E13575" t="s">
        <v>2137</v>
      </c>
      <c r="F13575" s="1">
        <v>3.5424768518518515E-2</v>
      </c>
      <c r="G13575">
        <f>_xlfn.XLOOKUP($A13575,Product_pricing!$B:$B,Product_pricing!$C:$C)</f>
        <v>23</v>
      </c>
      <c r="H13575">
        <f t="shared" si="636"/>
        <v>38.18</v>
      </c>
      <c r="I13575" s="10">
        <f t="shared" si="637"/>
        <v>3.3691489693836896E-2</v>
      </c>
      <c r="J13575" t="str">
        <f>_xlfn.XLOOKUP(A13575,Product_Details!$A:$A,Product_Details!$G:$G,"mens")</f>
        <v>Womens</v>
      </c>
      <c r="K13575">
        <f t="shared" si="638"/>
        <v>1255.8333333333333</v>
      </c>
    </row>
    <row r="13576" spans="1:11" ht="15">
      <c r="A13576" t="s">
        <v>30</v>
      </c>
      <c r="B13576">
        <v>4</v>
      </c>
      <c r="C13576">
        <v>17</v>
      </c>
      <c r="D13576" t="s">
        <v>33</v>
      </c>
      <c r="E13576" t="s">
        <v>2137</v>
      </c>
      <c r="F13576" s="1">
        <v>3.5424768518518515E-2</v>
      </c>
      <c r="G13576">
        <f>_xlfn.XLOOKUP($A13576,Product_pricing!$B:$B,Product_pricing!$C:$C)</f>
        <v>19</v>
      </c>
      <c r="H13576">
        <f t="shared" si="636"/>
        <v>63.08</v>
      </c>
      <c r="I13576" s="10">
        <f t="shared" si="637"/>
        <v>5.5664200363730522E-2</v>
      </c>
      <c r="J13576" t="str">
        <f>_xlfn.XLOOKUP(A13576,Product_Details!$A:$A,Product_Details!$G:$G,"mens")</f>
        <v>Womens</v>
      </c>
      <c r="K13576">
        <f t="shared" si="638"/>
        <v>1255.8333333333333</v>
      </c>
    </row>
    <row r="13577" spans="1:11" ht="15">
      <c r="A13577" t="s">
        <v>38</v>
      </c>
      <c r="B13577">
        <v>4</v>
      </c>
      <c r="C13577">
        <v>17</v>
      </c>
      <c r="D13577" t="s">
        <v>33</v>
      </c>
      <c r="E13577" t="s">
        <v>2137</v>
      </c>
      <c r="F13577" s="1">
        <v>3.5424768518518515E-2</v>
      </c>
      <c r="G13577">
        <f>_xlfn.XLOOKUP($A13577,Product_pricing!$B:$B,Product_pricing!$C:$C)</f>
        <v>54</v>
      </c>
      <c r="H13577">
        <f t="shared" si="636"/>
        <v>179.28</v>
      </c>
      <c r="I13577" s="10">
        <f t="shared" si="637"/>
        <v>0.15820351682323414</v>
      </c>
      <c r="J13577" t="str">
        <f>_xlfn.XLOOKUP(A13577,Product_Details!$A:$A,Product_Details!$G:$G,"mens")</f>
        <v>Womens</v>
      </c>
      <c r="K13577">
        <f t="shared" si="638"/>
        <v>1255.8333333333333</v>
      </c>
    </row>
    <row r="13578" spans="1:11" ht="15">
      <c r="A13578" t="s">
        <v>25</v>
      </c>
      <c r="B13578">
        <v>2</v>
      </c>
      <c r="C13578">
        <v>17</v>
      </c>
      <c r="D13578" t="s">
        <v>33</v>
      </c>
      <c r="E13578" t="s">
        <v>2137</v>
      </c>
      <c r="F13578" s="1">
        <v>3.5424768518518515E-2</v>
      </c>
      <c r="G13578">
        <f>_xlfn.XLOOKUP($A13578,Product_pricing!$B:$B,Product_pricing!$C:$C)</f>
        <v>40</v>
      </c>
      <c r="H13578">
        <f t="shared" si="636"/>
        <v>66.399999999999991</v>
      </c>
      <c r="I13578" s="10">
        <f t="shared" si="637"/>
        <v>5.8593895119716341E-2</v>
      </c>
      <c r="J13578" t="str">
        <f>_xlfn.XLOOKUP(A13578,Product_Details!$A:$A,Product_Details!$G:$G,"mens")</f>
        <v>Mens</v>
      </c>
      <c r="K13578">
        <f t="shared" si="638"/>
        <v>2520</v>
      </c>
    </row>
    <row r="13579" spans="1:11" ht="15">
      <c r="A13579" t="s">
        <v>31</v>
      </c>
      <c r="B13579">
        <v>3</v>
      </c>
      <c r="C13579">
        <v>17</v>
      </c>
      <c r="D13579" t="s">
        <v>33</v>
      </c>
      <c r="E13579" t="s">
        <v>2137</v>
      </c>
      <c r="F13579" s="1">
        <v>3.5424768518518515E-2</v>
      </c>
      <c r="G13579">
        <f>_xlfn.XLOOKUP($A13579,Product_pricing!$B:$B,Product_pricing!$C:$C)</f>
        <v>57</v>
      </c>
      <c r="H13579">
        <f t="shared" si="636"/>
        <v>141.93</v>
      </c>
      <c r="I13579" s="10">
        <f t="shared" si="637"/>
        <v>0.12524445081839367</v>
      </c>
      <c r="J13579" t="str">
        <f>_xlfn.XLOOKUP(A13579,Product_Details!$A:$A,Product_Details!$G:$G,"mens")</f>
        <v>Mens</v>
      </c>
      <c r="K13579">
        <f t="shared" si="638"/>
        <v>2520</v>
      </c>
    </row>
    <row r="13580" spans="1:11" ht="15">
      <c r="A13580" t="s">
        <v>32</v>
      </c>
      <c r="B13580">
        <v>1</v>
      </c>
      <c r="C13580">
        <v>17</v>
      </c>
      <c r="D13580" t="s">
        <v>33</v>
      </c>
      <c r="E13580" t="s">
        <v>2137</v>
      </c>
      <c r="F13580" s="1">
        <v>3.5424768518518515E-2</v>
      </c>
      <c r="G13580">
        <f>_xlfn.XLOOKUP($A13580,Product_pricing!$B:$B,Product_pricing!$C:$C)</f>
        <v>36</v>
      </c>
      <c r="H13580">
        <f t="shared" si="636"/>
        <v>29.88</v>
      </c>
      <c r="I13580" s="10">
        <f t="shared" si="637"/>
        <v>2.6367252803872351E-2</v>
      </c>
      <c r="J13580" t="str">
        <f>_xlfn.XLOOKUP(A13580,Product_Details!$A:$A,Product_Details!$G:$G,"mens")</f>
        <v>Mens</v>
      </c>
      <c r="K13580">
        <f t="shared" si="638"/>
        <v>2520</v>
      </c>
    </row>
    <row r="13581" spans="1:11" ht="15">
      <c r="A13581" t="s">
        <v>22</v>
      </c>
      <c r="B13581">
        <v>3</v>
      </c>
      <c r="C13581">
        <v>15</v>
      </c>
      <c r="D13581" t="s">
        <v>23</v>
      </c>
      <c r="E13581" t="s">
        <v>2138</v>
      </c>
      <c r="F13581" s="1">
        <v>6.0358796296296298E-3</v>
      </c>
      <c r="G13581">
        <f>_xlfn.XLOOKUP($A13581,Product_pricing!$B:$B,Product_pricing!$C:$C)</f>
        <v>13</v>
      </c>
      <c r="H13581">
        <f t="shared" si="636"/>
        <v>33.15</v>
      </c>
      <c r="I13581" s="10">
        <f t="shared" si="637"/>
        <v>2.925282565088248E-2</v>
      </c>
      <c r="J13581" t="str">
        <f>_xlfn.XLOOKUP(A13581,Product_Details!$A:$A,Product_Details!$G:$G,"mens")</f>
        <v>Womens</v>
      </c>
      <c r="K13581">
        <f t="shared" si="638"/>
        <v>2511.6666666666665</v>
      </c>
    </row>
    <row r="13582" spans="1:11" ht="15">
      <c r="A13582" t="s">
        <v>35</v>
      </c>
      <c r="B13582">
        <v>2</v>
      </c>
      <c r="C13582">
        <v>15</v>
      </c>
      <c r="D13582" t="s">
        <v>23</v>
      </c>
      <c r="E13582" t="s">
        <v>2138</v>
      </c>
      <c r="F13582" s="1">
        <v>6.0358796296296298E-3</v>
      </c>
      <c r="G13582">
        <f>_xlfn.XLOOKUP($A13582,Product_pricing!$B:$B,Product_pricing!$C:$C)</f>
        <v>32</v>
      </c>
      <c r="H13582">
        <f t="shared" si="636"/>
        <v>54.4</v>
      </c>
      <c r="I13582" s="10">
        <f t="shared" si="637"/>
        <v>4.8004636965550733E-2</v>
      </c>
      <c r="J13582" t="str">
        <f>_xlfn.XLOOKUP(A13582,Product_Details!$A:$A,Product_Details!$G:$G,"mens")</f>
        <v>Womens</v>
      </c>
      <c r="K13582">
        <f t="shared" si="638"/>
        <v>2511.6666666666665</v>
      </c>
    </row>
    <row r="13583" spans="1:11" ht="15">
      <c r="A13583" t="s">
        <v>38</v>
      </c>
      <c r="B13583">
        <v>3</v>
      </c>
      <c r="C13583">
        <v>15</v>
      </c>
      <c r="D13583" t="s">
        <v>23</v>
      </c>
      <c r="E13583" t="s">
        <v>2138</v>
      </c>
      <c r="F13583" s="1">
        <v>6.0358796296296298E-3</v>
      </c>
      <c r="G13583">
        <f>_xlfn.XLOOKUP($A13583,Product_pricing!$B:$B,Product_pricing!$C:$C)</f>
        <v>54</v>
      </c>
      <c r="H13583">
        <f t="shared" si="636"/>
        <v>137.69999999999999</v>
      </c>
      <c r="I13583" s="10">
        <f t="shared" si="637"/>
        <v>0.12151173731905029</v>
      </c>
      <c r="J13583" t="str">
        <f>_xlfn.XLOOKUP(A13583,Product_Details!$A:$A,Product_Details!$G:$G,"mens")</f>
        <v>Womens</v>
      </c>
      <c r="K13583">
        <f t="shared" si="638"/>
        <v>2511.6666666666665</v>
      </c>
    </row>
    <row r="13584" spans="1:11" ht="15">
      <c r="A13584" t="s">
        <v>41</v>
      </c>
      <c r="B13584">
        <v>5</v>
      </c>
      <c r="C13584">
        <v>15</v>
      </c>
      <c r="D13584" t="s">
        <v>23</v>
      </c>
      <c r="E13584" t="s">
        <v>2138</v>
      </c>
      <c r="F13584" s="1">
        <v>6.0358796296296298E-3</v>
      </c>
      <c r="G13584">
        <f>_xlfn.XLOOKUP($A13584,Product_pricing!$B:$B,Product_pricing!$C:$C)</f>
        <v>10</v>
      </c>
      <c r="H13584">
        <f t="shared" si="636"/>
        <v>42.5</v>
      </c>
      <c r="I13584" s="10">
        <f t="shared" si="637"/>
        <v>3.7503622629336514E-2</v>
      </c>
      <c r="J13584" t="str">
        <f>_xlfn.XLOOKUP(A13584,Product_Details!$A:$A,Product_Details!$G:$G,"mens")</f>
        <v>Mens</v>
      </c>
      <c r="K13584">
        <f t="shared" si="638"/>
        <v>3780</v>
      </c>
    </row>
    <row r="13585" spans="1:11" ht="15">
      <c r="A13585" t="s">
        <v>32</v>
      </c>
      <c r="B13585">
        <v>2</v>
      </c>
      <c r="C13585">
        <v>15</v>
      </c>
      <c r="D13585" t="s">
        <v>23</v>
      </c>
      <c r="E13585" t="s">
        <v>2138</v>
      </c>
      <c r="F13585" s="1">
        <v>6.0358796296296298E-3</v>
      </c>
      <c r="G13585">
        <f>_xlfn.XLOOKUP($A13585,Product_pricing!$B:$B,Product_pricing!$C:$C)</f>
        <v>36</v>
      </c>
      <c r="H13585">
        <f t="shared" si="636"/>
        <v>61.199999999999996</v>
      </c>
      <c r="I13585" s="10">
        <f t="shared" si="637"/>
        <v>5.4005216586244582E-2</v>
      </c>
      <c r="J13585" t="str">
        <f>_xlfn.XLOOKUP(A13585,Product_Details!$A:$A,Product_Details!$G:$G,"mens")</f>
        <v>Mens</v>
      </c>
      <c r="K13585">
        <f t="shared" si="638"/>
        <v>3780</v>
      </c>
    </row>
    <row r="13586" spans="1:11" ht="15">
      <c r="A13586" t="s">
        <v>35</v>
      </c>
      <c r="B13586">
        <v>1</v>
      </c>
      <c r="C13586">
        <v>8</v>
      </c>
      <c r="D13586" t="s">
        <v>23</v>
      </c>
      <c r="E13586" t="s">
        <v>2139</v>
      </c>
      <c r="F13586" s="1">
        <v>1.9920138888888887E-2</v>
      </c>
      <c r="G13586">
        <f>_xlfn.XLOOKUP($A13586,Product_pricing!$B:$B,Product_pricing!$C:$C)</f>
        <v>32</v>
      </c>
      <c r="H13586">
        <f t="shared" si="636"/>
        <v>29.44</v>
      </c>
      <c r="I13586" s="10">
        <f t="shared" si="637"/>
        <v>2.5978980004886285E-2</v>
      </c>
      <c r="J13586" t="str">
        <f>_xlfn.XLOOKUP(A13586,Product_Details!$A:$A,Product_Details!$G:$G,"mens")</f>
        <v>Womens</v>
      </c>
      <c r="K13586">
        <f t="shared" si="638"/>
        <v>3767.5</v>
      </c>
    </row>
    <row r="13587" spans="1:11" ht="15">
      <c r="A13587" t="s">
        <v>30</v>
      </c>
      <c r="B13587">
        <v>1</v>
      </c>
      <c r="C13587">
        <v>8</v>
      </c>
      <c r="D13587" t="s">
        <v>23</v>
      </c>
      <c r="E13587" t="s">
        <v>2139</v>
      </c>
      <c r="F13587" s="1">
        <v>1.9920138888888887E-2</v>
      </c>
      <c r="G13587">
        <f>_xlfn.XLOOKUP($A13587,Product_pricing!$B:$B,Product_pricing!$C:$C)</f>
        <v>19</v>
      </c>
      <c r="H13587">
        <f t="shared" si="636"/>
        <v>17.48</v>
      </c>
      <c r="I13587" s="10">
        <f t="shared" si="637"/>
        <v>1.5425019377901229E-2</v>
      </c>
      <c r="J13587" t="str">
        <f>_xlfn.XLOOKUP(A13587,Product_Details!$A:$A,Product_Details!$G:$G,"mens")</f>
        <v>Womens</v>
      </c>
      <c r="K13587">
        <f t="shared" si="638"/>
        <v>3767.5</v>
      </c>
    </row>
    <row r="13588" spans="1:11" ht="15">
      <c r="A13588" t="s">
        <v>41</v>
      </c>
      <c r="B13588">
        <v>2</v>
      </c>
      <c r="C13588">
        <v>8</v>
      </c>
      <c r="D13588" t="s">
        <v>23</v>
      </c>
      <c r="E13588" t="s">
        <v>2139</v>
      </c>
      <c r="F13588" s="1">
        <v>1.9920138888888887E-2</v>
      </c>
      <c r="G13588">
        <f>_xlfn.XLOOKUP($A13588,Product_pricing!$B:$B,Product_pricing!$C:$C)</f>
        <v>10</v>
      </c>
      <c r="H13588">
        <f t="shared" si="636"/>
        <v>18.400000000000002</v>
      </c>
      <c r="I13588" s="10">
        <f t="shared" si="637"/>
        <v>1.6236862503053926E-2</v>
      </c>
      <c r="J13588" t="str">
        <f>_xlfn.XLOOKUP(A13588,Product_Details!$A:$A,Product_Details!$G:$G,"mens")</f>
        <v>Mens</v>
      </c>
      <c r="K13588">
        <f t="shared" si="638"/>
        <v>1890</v>
      </c>
    </row>
    <row r="13589" spans="1:11" ht="15">
      <c r="A13589" t="s">
        <v>31</v>
      </c>
      <c r="B13589">
        <v>3</v>
      </c>
      <c r="C13589">
        <v>8</v>
      </c>
      <c r="D13589" t="s">
        <v>23</v>
      </c>
      <c r="E13589" t="s">
        <v>2139</v>
      </c>
      <c r="F13589" s="1">
        <v>1.9920138888888887E-2</v>
      </c>
      <c r="G13589">
        <f>_xlfn.XLOOKUP($A13589,Product_pricing!$B:$B,Product_pricing!$C:$C)</f>
        <v>57</v>
      </c>
      <c r="H13589">
        <f t="shared" si="636"/>
        <v>157.32</v>
      </c>
      <c r="I13589" s="10">
        <f t="shared" si="637"/>
        <v>0.13882517440111106</v>
      </c>
      <c r="J13589" t="str">
        <f>_xlfn.XLOOKUP(A13589,Product_Details!$A:$A,Product_Details!$G:$G,"mens")</f>
        <v>Mens</v>
      </c>
      <c r="K13589">
        <f t="shared" si="638"/>
        <v>1890</v>
      </c>
    </row>
    <row r="13590" spans="1:11" ht="15">
      <c r="A13590" t="s">
        <v>32</v>
      </c>
      <c r="B13590">
        <v>3</v>
      </c>
      <c r="C13590">
        <v>8</v>
      </c>
      <c r="D13590" t="s">
        <v>23</v>
      </c>
      <c r="E13590" t="s">
        <v>2139</v>
      </c>
      <c r="F13590" s="1">
        <v>1.9920138888888887E-2</v>
      </c>
      <c r="G13590">
        <f>_xlfn.XLOOKUP($A13590,Product_pricing!$B:$B,Product_pricing!$C:$C)</f>
        <v>36</v>
      </c>
      <c r="H13590">
        <f t="shared" si="636"/>
        <v>99.36</v>
      </c>
      <c r="I13590" s="10">
        <f t="shared" si="637"/>
        <v>8.7679057516491202E-2</v>
      </c>
      <c r="J13590" t="str">
        <f>_xlfn.XLOOKUP(A13590,Product_Details!$A:$A,Product_Details!$G:$G,"mens")</f>
        <v>Mens</v>
      </c>
      <c r="K13590">
        <f t="shared" si="638"/>
        <v>1890</v>
      </c>
    </row>
    <row r="13591" spans="1:11" ht="15">
      <c r="A13591" t="s">
        <v>26</v>
      </c>
      <c r="B13591">
        <v>4</v>
      </c>
      <c r="C13591">
        <v>8</v>
      </c>
      <c r="D13591" t="s">
        <v>23</v>
      </c>
      <c r="E13591" t="s">
        <v>2139</v>
      </c>
      <c r="F13591" s="1">
        <v>1.9920138888888887E-2</v>
      </c>
      <c r="G13591">
        <f>_xlfn.XLOOKUP($A13591,Product_pricing!$B:$B,Product_pricing!$C:$C)</f>
        <v>17</v>
      </c>
      <c r="H13591">
        <f t="shared" si="636"/>
        <v>62.56</v>
      </c>
      <c r="I13591" s="10">
        <f t="shared" si="637"/>
        <v>5.5205332510383356E-2</v>
      </c>
      <c r="J13591" t="str">
        <f>_xlfn.XLOOKUP(A13591,Product_Details!$A:$A,Product_Details!$G:$G,"mens")</f>
        <v>Mens</v>
      </c>
      <c r="K13591">
        <f t="shared" si="638"/>
        <v>1890</v>
      </c>
    </row>
    <row r="13592" spans="1:11" ht="15">
      <c r="A13592" t="s">
        <v>29</v>
      </c>
      <c r="B13592">
        <v>5</v>
      </c>
      <c r="C13592">
        <v>24</v>
      </c>
      <c r="D13592" t="s">
        <v>33</v>
      </c>
      <c r="E13592" t="s">
        <v>2140</v>
      </c>
      <c r="F13592" s="1">
        <v>1.3776620370370371E-2</v>
      </c>
      <c r="G13592">
        <f>_xlfn.XLOOKUP($A13592,Product_pricing!$B:$B,Product_pricing!$C:$C)</f>
        <v>10</v>
      </c>
      <c r="H13592">
        <f t="shared" si="636"/>
        <v>38</v>
      </c>
      <c r="I13592" s="10">
        <f t="shared" si="637"/>
        <v>3.3532650821524415E-2</v>
      </c>
      <c r="J13592" t="str">
        <f>_xlfn.XLOOKUP(A13592,Product_Details!$A:$A,Product_Details!$G:$G,"mens")</f>
        <v>Womens</v>
      </c>
      <c r="K13592">
        <f t="shared" si="638"/>
        <v>1883.75</v>
      </c>
    </row>
    <row r="13593" spans="1:11" ht="15">
      <c r="A13593" t="s">
        <v>36</v>
      </c>
      <c r="B13593">
        <v>5</v>
      </c>
      <c r="C13593">
        <v>24</v>
      </c>
      <c r="D13593" t="s">
        <v>33</v>
      </c>
      <c r="E13593" t="s">
        <v>2140</v>
      </c>
      <c r="F13593" s="1">
        <v>1.3776620370370371E-2</v>
      </c>
      <c r="G13593">
        <f>_xlfn.XLOOKUP($A13593,Product_pricing!$B:$B,Product_pricing!$C:$C)</f>
        <v>23</v>
      </c>
      <c r="H13593">
        <f t="shared" si="636"/>
        <v>87.4</v>
      </c>
      <c r="I13593" s="10">
        <f t="shared" si="637"/>
        <v>7.7125096889506167E-2</v>
      </c>
      <c r="J13593" t="str">
        <f>_xlfn.XLOOKUP(A13593,Product_Details!$A:$A,Product_Details!$G:$G,"mens")</f>
        <v>Womens</v>
      </c>
      <c r="K13593">
        <f t="shared" si="638"/>
        <v>1883.75</v>
      </c>
    </row>
    <row r="13594" spans="1:11" ht="15">
      <c r="A13594" t="s">
        <v>30</v>
      </c>
      <c r="B13594">
        <v>3</v>
      </c>
      <c r="C13594">
        <v>24</v>
      </c>
      <c r="D13594" t="s">
        <v>33</v>
      </c>
      <c r="E13594" t="s">
        <v>2140</v>
      </c>
      <c r="F13594" s="1">
        <v>1.3776620370370371E-2</v>
      </c>
      <c r="G13594">
        <f>_xlfn.XLOOKUP($A13594,Product_pricing!$B:$B,Product_pricing!$C:$C)</f>
        <v>19</v>
      </c>
      <c r="H13594">
        <f t="shared" si="636"/>
        <v>43.32</v>
      </c>
      <c r="I13594" s="10">
        <f t="shared" si="637"/>
        <v>3.8227221936537832E-2</v>
      </c>
      <c r="J13594" t="str">
        <f>_xlfn.XLOOKUP(A13594,Product_Details!$A:$A,Product_Details!$G:$G,"mens")</f>
        <v>Womens</v>
      </c>
      <c r="K13594">
        <f t="shared" si="638"/>
        <v>1883.75</v>
      </c>
    </row>
    <row r="13595" spans="1:11" ht="15">
      <c r="A13595" t="s">
        <v>38</v>
      </c>
      <c r="B13595">
        <v>5</v>
      </c>
      <c r="C13595">
        <v>24</v>
      </c>
      <c r="D13595" t="s">
        <v>33</v>
      </c>
      <c r="E13595" t="s">
        <v>2140</v>
      </c>
      <c r="F13595" s="1">
        <v>1.3776620370370371E-2</v>
      </c>
      <c r="G13595">
        <f>_xlfn.XLOOKUP($A13595,Product_pricing!$B:$B,Product_pricing!$C:$C)</f>
        <v>54</v>
      </c>
      <c r="H13595">
        <f t="shared" si="636"/>
        <v>205.2</v>
      </c>
      <c r="I13595" s="10">
        <f t="shared" si="637"/>
        <v>0.18107631443623182</v>
      </c>
      <c r="J13595" t="str">
        <f>_xlfn.XLOOKUP(A13595,Product_Details!$A:$A,Product_Details!$G:$G,"mens")</f>
        <v>Womens</v>
      </c>
      <c r="K13595">
        <f t="shared" si="638"/>
        <v>1883.75</v>
      </c>
    </row>
    <row r="13596" spans="1:11" ht="15">
      <c r="A13596" t="s">
        <v>41</v>
      </c>
      <c r="B13596">
        <v>4</v>
      </c>
      <c r="C13596">
        <v>24</v>
      </c>
      <c r="D13596" t="s">
        <v>33</v>
      </c>
      <c r="E13596" t="s">
        <v>2140</v>
      </c>
      <c r="F13596" s="1">
        <v>1.3776620370370371E-2</v>
      </c>
      <c r="G13596">
        <f>_xlfn.XLOOKUP($A13596,Product_pricing!$B:$B,Product_pricing!$C:$C)</f>
        <v>10</v>
      </c>
      <c r="H13596">
        <f t="shared" si="636"/>
        <v>30.4</v>
      </c>
      <c r="I13596" s="10">
        <f t="shared" si="637"/>
        <v>2.6826120657219531E-2</v>
      </c>
      <c r="J13596" t="str">
        <f>_xlfn.XLOOKUP(A13596,Product_Details!$A:$A,Product_Details!$G:$G,"mens")</f>
        <v>Mens</v>
      </c>
      <c r="K13596">
        <f t="shared" si="638"/>
        <v>1890</v>
      </c>
    </row>
    <row r="13597" spans="1:11" ht="15">
      <c r="A13597" t="s">
        <v>31</v>
      </c>
      <c r="B13597">
        <v>3</v>
      </c>
      <c r="C13597">
        <v>24</v>
      </c>
      <c r="D13597" t="s">
        <v>33</v>
      </c>
      <c r="E13597" t="s">
        <v>2140</v>
      </c>
      <c r="F13597" s="1">
        <v>1.3776620370370371E-2</v>
      </c>
      <c r="G13597">
        <f>_xlfn.XLOOKUP($A13597,Product_pricing!$B:$B,Product_pricing!$C:$C)</f>
        <v>57</v>
      </c>
      <c r="H13597">
        <f t="shared" si="636"/>
        <v>129.96</v>
      </c>
      <c r="I13597" s="10">
        <f t="shared" si="637"/>
        <v>0.1146816658096135</v>
      </c>
      <c r="J13597" t="str">
        <f>_xlfn.XLOOKUP(A13597,Product_Details!$A:$A,Product_Details!$G:$G,"mens")</f>
        <v>Mens</v>
      </c>
      <c r="K13597">
        <f t="shared" si="638"/>
        <v>1890</v>
      </c>
    </row>
    <row r="13598" spans="1:11" ht="15">
      <c r="A13598" t="s">
        <v>26</v>
      </c>
      <c r="B13598">
        <v>3</v>
      </c>
      <c r="C13598">
        <v>24</v>
      </c>
      <c r="D13598" t="s">
        <v>33</v>
      </c>
      <c r="E13598" t="s">
        <v>2140</v>
      </c>
      <c r="F13598" s="1">
        <v>1.3776620370370371E-2</v>
      </c>
      <c r="G13598">
        <f>_xlfn.XLOOKUP($A13598,Product_pricing!$B:$B,Product_pricing!$C:$C)</f>
        <v>17</v>
      </c>
      <c r="H13598">
        <f t="shared" si="636"/>
        <v>38.76</v>
      </c>
      <c r="I13598" s="10">
        <f t="shared" si="637"/>
        <v>3.4203303837954904E-2</v>
      </c>
      <c r="J13598" t="str">
        <f>_xlfn.XLOOKUP(A13598,Product_Details!$A:$A,Product_Details!$G:$G,"mens")</f>
        <v>Mens</v>
      </c>
      <c r="K13598">
        <f t="shared" si="638"/>
        <v>1890</v>
      </c>
    </row>
    <row r="13599" spans="1:11" ht="15">
      <c r="A13599" t="s">
        <v>27</v>
      </c>
      <c r="B13599">
        <v>4</v>
      </c>
      <c r="C13599">
        <v>24</v>
      </c>
      <c r="D13599" t="s">
        <v>33</v>
      </c>
      <c r="E13599" t="s">
        <v>2140</v>
      </c>
      <c r="F13599" s="1">
        <v>1.3776620370370371E-2</v>
      </c>
      <c r="G13599">
        <f>_xlfn.XLOOKUP($A13599,Product_pricing!$B:$B,Product_pricing!$C:$C)</f>
        <v>29</v>
      </c>
      <c r="H13599">
        <f t="shared" si="636"/>
        <v>88.16</v>
      </c>
      <c r="I13599" s="10">
        <f t="shared" si="637"/>
        <v>7.7795749905936629E-2</v>
      </c>
      <c r="J13599" t="str">
        <f>_xlfn.XLOOKUP(A13599,Product_Details!$A:$A,Product_Details!$G:$G,"mens")</f>
        <v>Mens</v>
      </c>
      <c r="K13599">
        <f t="shared" si="638"/>
        <v>1890</v>
      </c>
    </row>
    <row r="13600" spans="1:11" ht="15">
      <c r="A13600" t="s">
        <v>29</v>
      </c>
      <c r="B13600">
        <v>5</v>
      </c>
      <c r="C13600">
        <v>13</v>
      </c>
      <c r="D13600" t="s">
        <v>33</v>
      </c>
      <c r="E13600" t="s">
        <v>2141</v>
      </c>
      <c r="F13600" s="1">
        <v>2.8935185185185188E-3</v>
      </c>
      <c r="G13600">
        <f>_xlfn.XLOOKUP($A13600,Product_pricing!$B:$B,Product_pricing!$C:$C)</f>
        <v>10</v>
      </c>
      <c r="H13600">
        <f t="shared" si="636"/>
        <v>43.5</v>
      </c>
      <c r="I13600" s="10">
        <f t="shared" si="637"/>
        <v>3.8386060808850313E-2</v>
      </c>
      <c r="J13600" t="str">
        <f>_xlfn.XLOOKUP(A13600,Product_Details!$A:$A,Product_Details!$G:$G,"mens")</f>
        <v>Womens</v>
      </c>
      <c r="K13600">
        <f t="shared" si="638"/>
        <v>2511.6666666666665</v>
      </c>
    </row>
    <row r="13601" spans="1:11" ht="15">
      <c r="A13601" t="s">
        <v>36</v>
      </c>
      <c r="B13601">
        <v>1</v>
      </c>
      <c r="C13601">
        <v>13</v>
      </c>
      <c r="D13601" t="s">
        <v>33</v>
      </c>
      <c r="E13601" t="s">
        <v>2141</v>
      </c>
      <c r="F13601" s="1">
        <v>2.8935185185185188E-3</v>
      </c>
      <c r="G13601">
        <f>_xlfn.XLOOKUP($A13601,Product_pricing!$B:$B,Product_pricing!$C:$C)</f>
        <v>23</v>
      </c>
      <c r="H13601">
        <f t="shared" si="636"/>
        <v>20.010000000000002</v>
      </c>
      <c r="I13601" s="10">
        <f t="shared" si="637"/>
        <v>1.7657587972071148E-2</v>
      </c>
      <c r="J13601" t="str">
        <f>_xlfn.XLOOKUP(A13601,Product_Details!$A:$A,Product_Details!$G:$G,"mens")</f>
        <v>Womens</v>
      </c>
      <c r="K13601">
        <f t="shared" si="638"/>
        <v>2511.6666666666665</v>
      </c>
    </row>
    <row r="13602" spans="1:11" ht="15">
      <c r="A13602" t="s">
        <v>30</v>
      </c>
      <c r="B13602">
        <v>1</v>
      </c>
      <c r="C13602">
        <v>13</v>
      </c>
      <c r="D13602" t="s">
        <v>33</v>
      </c>
      <c r="E13602" t="s">
        <v>2141</v>
      </c>
      <c r="F13602" s="1">
        <v>2.8935185185185188E-3</v>
      </c>
      <c r="G13602">
        <f>_xlfn.XLOOKUP($A13602,Product_pricing!$B:$B,Product_pricing!$C:$C)</f>
        <v>19</v>
      </c>
      <c r="H13602">
        <f t="shared" si="636"/>
        <v>16.53</v>
      </c>
      <c r="I13602" s="10">
        <f t="shared" si="637"/>
        <v>1.458670310736312E-2</v>
      </c>
      <c r="J13602" t="str">
        <f>_xlfn.XLOOKUP(A13602,Product_Details!$A:$A,Product_Details!$G:$G,"mens")</f>
        <v>Womens</v>
      </c>
      <c r="K13602">
        <f t="shared" si="638"/>
        <v>2511.6666666666665</v>
      </c>
    </row>
    <row r="13603" spans="1:11" ht="15">
      <c r="A13603" t="s">
        <v>31</v>
      </c>
      <c r="B13603">
        <v>3</v>
      </c>
      <c r="C13603">
        <v>13</v>
      </c>
      <c r="D13603" t="s">
        <v>33</v>
      </c>
      <c r="E13603" t="s">
        <v>2141</v>
      </c>
      <c r="F13603" s="1">
        <v>2.8935185185185188E-3</v>
      </c>
      <c r="G13603">
        <f>_xlfn.XLOOKUP($A13603,Product_pricing!$B:$B,Product_pricing!$C:$C)</f>
        <v>57</v>
      </c>
      <c r="H13603">
        <f t="shared" si="636"/>
        <v>148.77000000000001</v>
      </c>
      <c r="I13603" s="10">
        <f t="shared" si="637"/>
        <v>0.13128032796626807</v>
      </c>
      <c r="J13603" t="str">
        <f>_xlfn.XLOOKUP(A13603,Product_Details!$A:$A,Product_Details!$G:$G,"mens")</f>
        <v>Mens</v>
      </c>
      <c r="K13603">
        <f t="shared" si="638"/>
        <v>1890</v>
      </c>
    </row>
    <row r="13604" spans="1:11" ht="15">
      <c r="A13604" t="s">
        <v>32</v>
      </c>
      <c r="B13604">
        <v>4</v>
      </c>
      <c r="C13604">
        <v>13</v>
      </c>
      <c r="D13604" t="s">
        <v>33</v>
      </c>
      <c r="E13604" t="s">
        <v>2141</v>
      </c>
      <c r="F13604" s="1">
        <v>2.8935185185185188E-3</v>
      </c>
      <c r="G13604">
        <f>_xlfn.XLOOKUP($A13604,Product_pricing!$B:$B,Product_pricing!$C:$C)</f>
        <v>36</v>
      </c>
      <c r="H13604">
        <f t="shared" si="636"/>
        <v>125.28</v>
      </c>
      <c r="I13604" s="10">
        <f t="shared" si="637"/>
        <v>0.11055185512948891</v>
      </c>
      <c r="J13604" t="str">
        <f>_xlfn.XLOOKUP(A13604,Product_Details!$A:$A,Product_Details!$G:$G,"mens")</f>
        <v>Mens</v>
      </c>
      <c r="K13604">
        <f t="shared" si="638"/>
        <v>1890</v>
      </c>
    </row>
    <row r="13605" spans="1:11" ht="15">
      <c r="A13605" t="s">
        <v>26</v>
      </c>
      <c r="B13605">
        <v>4</v>
      </c>
      <c r="C13605">
        <v>13</v>
      </c>
      <c r="D13605" t="s">
        <v>33</v>
      </c>
      <c r="E13605" t="s">
        <v>2141</v>
      </c>
      <c r="F13605" s="1">
        <v>2.8935185185185188E-3</v>
      </c>
      <c r="G13605">
        <f>_xlfn.XLOOKUP($A13605,Product_pricing!$B:$B,Product_pricing!$C:$C)</f>
        <v>17</v>
      </c>
      <c r="H13605">
        <f t="shared" si="636"/>
        <v>59.16</v>
      </c>
      <c r="I13605" s="10">
        <f t="shared" si="637"/>
        <v>5.2205042700036425E-2</v>
      </c>
      <c r="J13605" t="str">
        <f>_xlfn.XLOOKUP(A13605,Product_Details!$A:$A,Product_Details!$G:$G,"mens")</f>
        <v>Mens</v>
      </c>
      <c r="K13605">
        <f t="shared" si="638"/>
        <v>1890</v>
      </c>
    </row>
    <row r="13606" spans="1:11" ht="15">
      <c r="A13606" t="s">
        <v>27</v>
      </c>
      <c r="B13606">
        <v>1</v>
      </c>
      <c r="C13606">
        <v>13</v>
      </c>
      <c r="D13606" t="s">
        <v>33</v>
      </c>
      <c r="E13606" t="s">
        <v>2141</v>
      </c>
      <c r="F13606" s="1">
        <v>2.8935185185185188E-3</v>
      </c>
      <c r="G13606">
        <f>_xlfn.XLOOKUP($A13606,Product_pricing!$B:$B,Product_pricing!$C:$C)</f>
        <v>29</v>
      </c>
      <c r="H13606">
        <f t="shared" si="636"/>
        <v>25.23</v>
      </c>
      <c r="I13606" s="10">
        <f t="shared" si="637"/>
        <v>2.2263915269133183E-2</v>
      </c>
      <c r="J13606" t="str">
        <f>_xlfn.XLOOKUP(A13606,Product_Details!$A:$A,Product_Details!$G:$G,"mens")</f>
        <v>Mens</v>
      </c>
      <c r="K13606">
        <f t="shared" si="638"/>
        <v>1890</v>
      </c>
    </row>
    <row r="13607" spans="1:11" ht="15">
      <c r="A13607" t="s">
        <v>22</v>
      </c>
      <c r="B13607">
        <v>4</v>
      </c>
      <c r="C13607">
        <v>20</v>
      </c>
      <c r="D13607" t="s">
        <v>23</v>
      </c>
      <c r="E13607">
        <v>50224</v>
      </c>
      <c r="F13607" s="1">
        <v>1.0085648148148147E-2</v>
      </c>
      <c r="G13607">
        <f>_xlfn.XLOOKUP($A13607,Product_pricing!$B:$B,Product_pricing!$C:$C)</f>
        <v>13</v>
      </c>
      <c r="H13607">
        <f t="shared" si="636"/>
        <v>41.6</v>
      </c>
      <c r="I13607" s="10">
        <f t="shared" si="637"/>
        <v>3.6709428267774097E-2</v>
      </c>
      <c r="J13607" t="str">
        <f>_xlfn.XLOOKUP(A13607,Product_Details!$A:$A,Product_Details!$G:$G,"mens")</f>
        <v>Womens</v>
      </c>
      <c r="K13607">
        <f t="shared" si="638"/>
        <v>1507</v>
      </c>
    </row>
    <row r="13608" spans="1:11" ht="15">
      <c r="A13608" t="s">
        <v>35</v>
      </c>
      <c r="B13608">
        <v>1</v>
      </c>
      <c r="C13608">
        <v>20</v>
      </c>
      <c r="D13608" t="s">
        <v>23</v>
      </c>
      <c r="E13608">
        <v>50224</v>
      </c>
      <c r="F13608" s="1">
        <v>1.0085648148148147E-2</v>
      </c>
      <c r="G13608">
        <f>_xlfn.XLOOKUP($A13608,Product_pricing!$B:$B,Product_pricing!$C:$C)</f>
        <v>32</v>
      </c>
      <c r="H13608">
        <f t="shared" si="636"/>
        <v>25.6</v>
      </c>
      <c r="I13608" s="10">
        <f t="shared" si="637"/>
        <v>2.259041739555329E-2</v>
      </c>
      <c r="J13608" t="str">
        <f>_xlfn.XLOOKUP(A13608,Product_Details!$A:$A,Product_Details!$G:$G,"mens")</f>
        <v>Womens</v>
      </c>
      <c r="K13608">
        <f t="shared" si="638"/>
        <v>1507</v>
      </c>
    </row>
    <row r="13609" spans="1:11" ht="15">
      <c r="A13609" t="s">
        <v>29</v>
      </c>
      <c r="B13609">
        <v>5</v>
      </c>
      <c r="C13609">
        <v>20</v>
      </c>
      <c r="D13609" t="s">
        <v>23</v>
      </c>
      <c r="E13609">
        <v>50224</v>
      </c>
      <c r="F13609" s="1">
        <v>1.0085648148148147E-2</v>
      </c>
      <c r="G13609">
        <f>_xlfn.XLOOKUP($A13609,Product_pricing!$B:$B,Product_pricing!$C:$C)</f>
        <v>10</v>
      </c>
      <c r="H13609">
        <f t="shared" si="636"/>
        <v>40</v>
      </c>
      <c r="I13609" s="10">
        <f t="shared" si="637"/>
        <v>3.5297527180552013E-2</v>
      </c>
      <c r="J13609" t="str">
        <f>_xlfn.XLOOKUP(A13609,Product_Details!$A:$A,Product_Details!$G:$G,"mens")</f>
        <v>Womens</v>
      </c>
      <c r="K13609">
        <f t="shared" si="638"/>
        <v>1507</v>
      </c>
    </row>
    <row r="13610" spans="1:11" ht="15">
      <c r="A13610" t="s">
        <v>30</v>
      </c>
      <c r="B13610">
        <v>2</v>
      </c>
      <c r="C13610">
        <v>20</v>
      </c>
      <c r="D13610" t="s">
        <v>23</v>
      </c>
      <c r="E13610">
        <v>50224</v>
      </c>
      <c r="F13610" s="1">
        <v>1.0085648148148147E-2</v>
      </c>
      <c r="G13610">
        <f>_xlfn.XLOOKUP($A13610,Product_pricing!$B:$B,Product_pricing!$C:$C)</f>
        <v>19</v>
      </c>
      <c r="H13610">
        <f t="shared" si="636"/>
        <v>30.400000000000002</v>
      </c>
      <c r="I13610" s="10">
        <f t="shared" si="637"/>
        <v>2.6826120657219534E-2</v>
      </c>
      <c r="J13610" t="str">
        <f>_xlfn.XLOOKUP(A13610,Product_Details!$A:$A,Product_Details!$G:$G,"mens")</f>
        <v>Womens</v>
      </c>
      <c r="K13610">
        <f t="shared" si="638"/>
        <v>1507</v>
      </c>
    </row>
    <row r="13611" spans="1:11" ht="15">
      <c r="A13611" t="s">
        <v>38</v>
      </c>
      <c r="B13611">
        <v>4</v>
      </c>
      <c r="C13611">
        <v>20</v>
      </c>
      <c r="D13611" t="s">
        <v>23</v>
      </c>
      <c r="E13611">
        <v>50224</v>
      </c>
      <c r="F13611" s="1">
        <v>1.0085648148148147E-2</v>
      </c>
      <c r="G13611">
        <f>_xlfn.XLOOKUP($A13611,Product_pricing!$B:$B,Product_pricing!$C:$C)</f>
        <v>54</v>
      </c>
      <c r="H13611">
        <f t="shared" si="636"/>
        <v>172.8</v>
      </c>
      <c r="I13611" s="10">
        <f t="shared" si="637"/>
        <v>0.15248531741998472</v>
      </c>
      <c r="J13611" t="str">
        <f>_xlfn.XLOOKUP(A13611,Product_Details!$A:$A,Product_Details!$G:$G,"mens")</f>
        <v>Womens</v>
      </c>
      <c r="K13611">
        <f t="shared" si="638"/>
        <v>1507</v>
      </c>
    </row>
    <row r="13612" spans="1:11" ht="15">
      <c r="A13612" t="s">
        <v>41</v>
      </c>
      <c r="B13612">
        <v>1</v>
      </c>
      <c r="C13612">
        <v>20</v>
      </c>
      <c r="D13612" t="s">
        <v>23</v>
      </c>
      <c r="E13612">
        <v>50224</v>
      </c>
      <c r="F13612" s="1">
        <v>1.0085648148148147E-2</v>
      </c>
      <c r="G13612">
        <f>_xlfn.XLOOKUP($A13612,Product_pricing!$B:$B,Product_pricing!$C:$C)</f>
        <v>10</v>
      </c>
      <c r="H13612">
        <f t="shared" si="636"/>
        <v>8</v>
      </c>
      <c r="I13612" s="10">
        <f t="shared" si="637"/>
        <v>7.0595054361104028E-3</v>
      </c>
      <c r="J13612" t="str">
        <f>_xlfn.XLOOKUP(A13612,Product_Details!$A:$A,Product_Details!$G:$G,"mens")</f>
        <v>Mens</v>
      </c>
      <c r="K13612">
        <f t="shared" si="638"/>
        <v>2520</v>
      </c>
    </row>
    <row r="13613" spans="1:11" ht="15">
      <c r="A13613" t="s">
        <v>31</v>
      </c>
      <c r="B13613">
        <v>5</v>
      </c>
      <c r="C13613">
        <v>20</v>
      </c>
      <c r="D13613" t="s">
        <v>23</v>
      </c>
      <c r="E13613">
        <v>50224</v>
      </c>
      <c r="F13613" s="1">
        <v>1.0085648148148147E-2</v>
      </c>
      <c r="G13613">
        <f>_xlfn.XLOOKUP($A13613,Product_pricing!$B:$B,Product_pricing!$C:$C)</f>
        <v>57</v>
      </c>
      <c r="H13613">
        <f t="shared" si="636"/>
        <v>228</v>
      </c>
      <c r="I13613" s="10">
        <f t="shared" si="637"/>
        <v>0.20119590492914646</v>
      </c>
      <c r="J13613" t="str">
        <f>_xlfn.XLOOKUP(A13613,Product_Details!$A:$A,Product_Details!$G:$G,"mens")</f>
        <v>Mens</v>
      </c>
      <c r="K13613">
        <f t="shared" si="638"/>
        <v>2520</v>
      </c>
    </row>
    <row r="13614" spans="1:11" ht="15">
      <c r="A13614" t="s">
        <v>26</v>
      </c>
      <c r="B13614">
        <v>2</v>
      </c>
      <c r="C13614">
        <v>20</v>
      </c>
      <c r="D13614" t="s">
        <v>23</v>
      </c>
      <c r="E13614">
        <v>50224</v>
      </c>
      <c r="F13614" s="1">
        <v>1.0085648148148147E-2</v>
      </c>
      <c r="G13614">
        <f>_xlfn.XLOOKUP($A13614,Product_pricing!$B:$B,Product_pricing!$C:$C)</f>
        <v>17</v>
      </c>
      <c r="H13614">
        <f t="shared" si="636"/>
        <v>27.200000000000003</v>
      </c>
      <c r="I13614" s="10">
        <f t="shared" si="637"/>
        <v>2.400231848277537E-2</v>
      </c>
      <c r="J13614" t="str">
        <f>_xlfn.XLOOKUP(A13614,Product_Details!$A:$A,Product_Details!$G:$G,"mens")</f>
        <v>Mens</v>
      </c>
      <c r="K13614">
        <f t="shared" si="638"/>
        <v>2520</v>
      </c>
    </row>
    <row r="13615" spans="1:11" ht="15">
      <c r="A13615" t="s">
        <v>36</v>
      </c>
      <c r="B13615">
        <v>4</v>
      </c>
      <c r="C13615">
        <v>22</v>
      </c>
      <c r="D13615" t="s">
        <v>33</v>
      </c>
      <c r="E13615" t="s">
        <v>2142</v>
      </c>
      <c r="F13615" s="1">
        <v>3.8790509259259261E-2</v>
      </c>
      <c r="G13615">
        <f>_xlfn.XLOOKUP($A13615,Product_pricing!$B:$B,Product_pricing!$C:$C)</f>
        <v>23</v>
      </c>
      <c r="H13615">
        <f t="shared" si="636"/>
        <v>71.760000000000005</v>
      </c>
      <c r="I13615" s="10">
        <f t="shared" si="637"/>
        <v>6.3323763761910318E-2</v>
      </c>
      <c r="J13615" t="str">
        <f>_xlfn.XLOOKUP(A13615,Product_Details!$A:$A,Product_Details!$G:$G,"mens")</f>
        <v>Womens</v>
      </c>
      <c r="K13615">
        <f t="shared" si="638"/>
        <v>3767.5</v>
      </c>
    </row>
    <row r="13616" spans="1:11" ht="15">
      <c r="A13616" t="s">
        <v>38</v>
      </c>
      <c r="B13616">
        <v>4</v>
      </c>
      <c r="C13616">
        <v>22</v>
      </c>
      <c r="D13616" t="s">
        <v>33</v>
      </c>
      <c r="E13616" t="s">
        <v>2142</v>
      </c>
      <c r="F13616" s="1">
        <v>3.8790509259259261E-2</v>
      </c>
      <c r="G13616">
        <f>_xlfn.XLOOKUP($A13616,Product_pricing!$B:$B,Product_pricing!$C:$C)</f>
        <v>54</v>
      </c>
      <c r="H13616">
        <f t="shared" si="636"/>
        <v>168.48000000000002</v>
      </c>
      <c r="I13616" s="10">
        <f t="shared" si="637"/>
        <v>0.1486731844844851</v>
      </c>
      <c r="J13616" t="str">
        <f>_xlfn.XLOOKUP(A13616,Product_Details!$A:$A,Product_Details!$G:$G,"mens")</f>
        <v>Womens</v>
      </c>
      <c r="K13616">
        <f t="shared" si="638"/>
        <v>3767.5</v>
      </c>
    </row>
    <row r="13617" spans="1:11" ht="15">
      <c r="A13617" t="s">
        <v>25</v>
      </c>
      <c r="B13617">
        <v>1</v>
      </c>
      <c r="C13617">
        <v>22</v>
      </c>
      <c r="D13617" t="s">
        <v>33</v>
      </c>
      <c r="E13617" t="s">
        <v>2142</v>
      </c>
      <c r="F13617" s="1">
        <v>3.8790509259259261E-2</v>
      </c>
      <c r="G13617">
        <f>_xlfn.XLOOKUP($A13617,Product_pricing!$B:$B,Product_pricing!$C:$C)</f>
        <v>40</v>
      </c>
      <c r="H13617">
        <f t="shared" si="636"/>
        <v>31.200000000000003</v>
      </c>
      <c r="I13617" s="10">
        <f t="shared" si="637"/>
        <v>2.7532071200830573E-2</v>
      </c>
      <c r="J13617" t="str">
        <f>_xlfn.XLOOKUP(A13617,Product_Details!$A:$A,Product_Details!$G:$G,"mens")</f>
        <v>Mens</v>
      </c>
      <c r="K13617">
        <f t="shared" si="638"/>
        <v>2520</v>
      </c>
    </row>
    <row r="13618" spans="1:11" ht="15">
      <c r="A13618" t="s">
        <v>32</v>
      </c>
      <c r="B13618">
        <v>2</v>
      </c>
      <c r="C13618">
        <v>22</v>
      </c>
      <c r="D13618" t="s">
        <v>33</v>
      </c>
      <c r="E13618" t="s">
        <v>2142</v>
      </c>
      <c r="F13618" s="1">
        <v>3.8790509259259261E-2</v>
      </c>
      <c r="G13618">
        <f>_xlfn.XLOOKUP($A13618,Product_pricing!$B:$B,Product_pricing!$C:$C)</f>
        <v>36</v>
      </c>
      <c r="H13618">
        <f t="shared" si="636"/>
        <v>56.160000000000004</v>
      </c>
      <c r="I13618" s="10">
        <f t="shared" si="637"/>
        <v>4.9557728161495028E-2</v>
      </c>
      <c r="J13618" t="str">
        <f>_xlfn.XLOOKUP(A13618,Product_Details!$A:$A,Product_Details!$G:$G,"mens")</f>
        <v>Mens</v>
      </c>
      <c r="K13618">
        <f t="shared" si="638"/>
        <v>2520</v>
      </c>
    </row>
    <row r="13619" spans="1:11" ht="15">
      <c r="A13619" t="s">
        <v>27</v>
      </c>
      <c r="B13619">
        <v>1</v>
      </c>
      <c r="C13619">
        <v>22</v>
      </c>
      <c r="D13619" t="s">
        <v>33</v>
      </c>
      <c r="E13619" t="s">
        <v>2142</v>
      </c>
      <c r="F13619" s="1">
        <v>3.8790509259259261E-2</v>
      </c>
      <c r="G13619">
        <f>_xlfn.XLOOKUP($A13619,Product_pricing!$B:$B,Product_pricing!$C:$C)</f>
        <v>29</v>
      </c>
      <c r="H13619">
        <f t="shared" si="636"/>
        <v>22.62</v>
      </c>
      <c r="I13619" s="10">
        <f t="shared" si="637"/>
        <v>1.9960751620602166E-2</v>
      </c>
      <c r="J13619" t="str">
        <f>_xlfn.XLOOKUP(A13619,Product_Details!$A:$A,Product_Details!$G:$G,"mens")</f>
        <v>Mens</v>
      </c>
      <c r="K13619">
        <f t="shared" si="638"/>
        <v>2520</v>
      </c>
    </row>
    <row r="13620" spans="1:11" ht="15">
      <c r="A13620" t="s">
        <v>35</v>
      </c>
      <c r="B13620">
        <v>2</v>
      </c>
      <c r="C13620">
        <v>11</v>
      </c>
      <c r="D13620" t="s">
        <v>23</v>
      </c>
      <c r="E13620" t="s">
        <v>2143</v>
      </c>
      <c r="F13620" s="1">
        <v>4.0113425925925927E-2</v>
      </c>
      <c r="G13620">
        <f>_xlfn.XLOOKUP($A13620,Product_pricing!$B:$B,Product_pricing!$C:$C)</f>
        <v>32</v>
      </c>
      <c r="H13620">
        <f t="shared" si="636"/>
        <v>56.96</v>
      </c>
      <c r="I13620" s="10">
        <f t="shared" si="637"/>
        <v>5.026367870510607E-2</v>
      </c>
      <c r="J13620" t="str">
        <f>_xlfn.XLOOKUP(A13620,Product_Details!$A:$A,Product_Details!$G:$G,"mens")</f>
        <v>Womens</v>
      </c>
      <c r="K13620">
        <f t="shared" si="638"/>
        <v>2511.6666666666665</v>
      </c>
    </row>
    <row r="13621" spans="1:11" ht="15">
      <c r="A13621" t="s">
        <v>29</v>
      </c>
      <c r="B13621">
        <v>3</v>
      </c>
      <c r="C13621">
        <v>11</v>
      </c>
      <c r="D13621" t="s">
        <v>23</v>
      </c>
      <c r="E13621" t="s">
        <v>2143</v>
      </c>
      <c r="F13621" s="1">
        <v>4.0113425925925927E-2</v>
      </c>
      <c r="G13621">
        <f>_xlfn.XLOOKUP($A13621,Product_pricing!$B:$B,Product_pricing!$C:$C)</f>
        <v>10</v>
      </c>
      <c r="H13621">
        <f t="shared" si="636"/>
        <v>26.7</v>
      </c>
      <c r="I13621" s="10">
        <f t="shared" si="637"/>
        <v>2.3561099393018467E-2</v>
      </c>
      <c r="J13621" t="str">
        <f>_xlfn.XLOOKUP(A13621,Product_Details!$A:$A,Product_Details!$G:$G,"mens")</f>
        <v>Womens</v>
      </c>
      <c r="K13621">
        <f t="shared" si="638"/>
        <v>2511.6666666666665</v>
      </c>
    </row>
    <row r="13622" spans="1:11" ht="15">
      <c r="A13622" t="s">
        <v>38</v>
      </c>
      <c r="B13622">
        <v>4</v>
      </c>
      <c r="C13622">
        <v>11</v>
      </c>
      <c r="D13622" t="s">
        <v>23</v>
      </c>
      <c r="E13622" t="s">
        <v>2143</v>
      </c>
      <c r="F13622" s="1">
        <v>4.0113425925925927E-2</v>
      </c>
      <c r="G13622">
        <f>_xlfn.XLOOKUP($A13622,Product_pricing!$B:$B,Product_pricing!$C:$C)</f>
        <v>54</v>
      </c>
      <c r="H13622">
        <f t="shared" si="636"/>
        <v>192.24</v>
      </c>
      <c r="I13622" s="10">
        <f t="shared" si="637"/>
        <v>0.16963991562973299</v>
      </c>
      <c r="J13622" t="str">
        <f>_xlfn.XLOOKUP(A13622,Product_Details!$A:$A,Product_Details!$G:$G,"mens")</f>
        <v>Womens</v>
      </c>
      <c r="K13622">
        <f t="shared" si="638"/>
        <v>2511.6666666666665</v>
      </c>
    </row>
    <row r="13623" spans="1:11" ht="15">
      <c r="A13623" t="s">
        <v>25</v>
      </c>
      <c r="B13623">
        <v>2</v>
      </c>
      <c r="C13623">
        <v>11</v>
      </c>
      <c r="D13623" t="s">
        <v>23</v>
      </c>
      <c r="E13623" t="s">
        <v>2143</v>
      </c>
      <c r="F13623" s="1">
        <v>4.0113425925925927E-2</v>
      </c>
      <c r="G13623">
        <f>_xlfn.XLOOKUP($A13623,Product_pricing!$B:$B,Product_pricing!$C:$C)</f>
        <v>40</v>
      </c>
      <c r="H13623">
        <f t="shared" si="636"/>
        <v>71.2</v>
      </c>
      <c r="I13623" s="10">
        <f t="shared" si="637"/>
        <v>6.2829598381382593E-2</v>
      </c>
      <c r="J13623" t="str">
        <f>_xlfn.XLOOKUP(A13623,Product_Details!$A:$A,Product_Details!$G:$G,"mens")</f>
        <v>Mens</v>
      </c>
      <c r="K13623">
        <f t="shared" si="638"/>
        <v>2520</v>
      </c>
    </row>
    <row r="13624" spans="1:11" ht="15">
      <c r="A13624" t="s">
        <v>41</v>
      </c>
      <c r="B13624">
        <v>1</v>
      </c>
      <c r="C13624">
        <v>11</v>
      </c>
      <c r="D13624" t="s">
        <v>23</v>
      </c>
      <c r="E13624" t="s">
        <v>2143</v>
      </c>
      <c r="F13624" s="1">
        <v>4.0113425925925927E-2</v>
      </c>
      <c r="G13624">
        <f>_xlfn.XLOOKUP($A13624,Product_pricing!$B:$B,Product_pricing!$C:$C)</f>
        <v>10</v>
      </c>
      <c r="H13624">
        <f t="shared" si="636"/>
        <v>8.9</v>
      </c>
      <c r="I13624" s="10">
        <f t="shared" si="637"/>
        <v>7.8536997976728241E-3</v>
      </c>
      <c r="J13624" t="str">
        <f>_xlfn.XLOOKUP(A13624,Product_Details!$A:$A,Product_Details!$G:$G,"mens")</f>
        <v>Mens</v>
      </c>
      <c r="K13624">
        <f t="shared" si="638"/>
        <v>2520</v>
      </c>
    </row>
    <row r="13625" spans="1:11" ht="15">
      <c r="A13625" t="s">
        <v>32</v>
      </c>
      <c r="B13625">
        <v>5</v>
      </c>
      <c r="C13625">
        <v>11</v>
      </c>
      <c r="D13625" t="s">
        <v>23</v>
      </c>
      <c r="E13625" t="s">
        <v>2143</v>
      </c>
      <c r="F13625" s="1">
        <v>4.0113425925925927E-2</v>
      </c>
      <c r="G13625">
        <f>_xlfn.XLOOKUP($A13625,Product_pricing!$B:$B,Product_pricing!$C:$C)</f>
        <v>36</v>
      </c>
      <c r="H13625">
        <f t="shared" si="636"/>
        <v>160.19999999999999</v>
      </c>
      <c r="I13625" s="10">
        <f t="shared" si="637"/>
        <v>0.14136659635811083</v>
      </c>
      <c r="J13625" t="str">
        <f>_xlfn.XLOOKUP(A13625,Product_Details!$A:$A,Product_Details!$G:$G,"mens")</f>
        <v>Mens</v>
      </c>
      <c r="K13625">
        <f t="shared" si="638"/>
        <v>2520</v>
      </c>
    </row>
    <row r="13626" spans="1:11" ht="15">
      <c r="A13626" t="s">
        <v>35</v>
      </c>
      <c r="B13626">
        <v>4</v>
      </c>
      <c r="C13626">
        <v>2</v>
      </c>
      <c r="D13626" t="s">
        <v>23</v>
      </c>
      <c r="E13626" t="s">
        <v>2144</v>
      </c>
      <c r="F13626" s="1">
        <v>4.0346064814814821E-2</v>
      </c>
      <c r="G13626">
        <f>_xlfn.XLOOKUP($A13626,Product_pricing!$B:$B,Product_pricing!$C:$C)</f>
        <v>32</v>
      </c>
      <c r="H13626">
        <f t="shared" si="636"/>
        <v>125.44</v>
      </c>
      <c r="I13626" s="10">
        <f t="shared" si="637"/>
        <v>0.11069304523821112</v>
      </c>
      <c r="J13626" t="str">
        <f>_xlfn.XLOOKUP(A13626,Product_Details!$A:$A,Product_Details!$G:$G,"mens")</f>
        <v>Womens</v>
      </c>
      <c r="K13626">
        <f t="shared" si="638"/>
        <v>2511.6666666666665</v>
      </c>
    </row>
    <row r="13627" spans="1:11" ht="15">
      <c r="A13627" t="s">
        <v>36</v>
      </c>
      <c r="B13627">
        <v>3</v>
      </c>
      <c r="C13627">
        <v>2</v>
      </c>
      <c r="D13627" t="s">
        <v>23</v>
      </c>
      <c r="E13627" t="s">
        <v>2144</v>
      </c>
      <c r="F13627" s="1">
        <v>4.0346064814814821E-2</v>
      </c>
      <c r="G13627">
        <f>_xlfn.XLOOKUP($A13627,Product_pricing!$B:$B,Product_pricing!$C:$C)</f>
        <v>23</v>
      </c>
      <c r="H13627">
        <f t="shared" si="636"/>
        <v>67.62</v>
      </c>
      <c r="I13627" s="10">
        <f t="shared" si="637"/>
        <v>5.967046969872318E-2</v>
      </c>
      <c r="J13627" t="str">
        <f>_xlfn.XLOOKUP(A13627,Product_Details!$A:$A,Product_Details!$G:$G,"mens")</f>
        <v>Womens</v>
      </c>
      <c r="K13627">
        <f t="shared" si="638"/>
        <v>2511.6666666666665</v>
      </c>
    </row>
    <row r="13628" spans="1:11" ht="15">
      <c r="A13628" t="s">
        <v>38</v>
      </c>
      <c r="B13628">
        <v>3</v>
      </c>
      <c r="C13628">
        <v>2</v>
      </c>
      <c r="D13628" t="s">
        <v>23</v>
      </c>
      <c r="E13628" t="s">
        <v>2144</v>
      </c>
      <c r="F13628" s="1">
        <v>4.0346064814814821E-2</v>
      </c>
      <c r="G13628">
        <f>_xlfn.XLOOKUP($A13628,Product_pricing!$B:$B,Product_pricing!$C:$C)</f>
        <v>54</v>
      </c>
      <c r="H13628">
        <f t="shared" si="636"/>
        <v>158.76</v>
      </c>
      <c r="I13628" s="10">
        <f t="shared" si="637"/>
        <v>0.14009588537961093</v>
      </c>
      <c r="J13628" t="str">
        <f>_xlfn.XLOOKUP(A13628,Product_Details!$A:$A,Product_Details!$G:$G,"mens")</f>
        <v>Womens</v>
      </c>
      <c r="K13628">
        <f t="shared" si="638"/>
        <v>2511.6666666666665</v>
      </c>
    </row>
    <row r="13629" spans="1:11" ht="15">
      <c r="A13629" t="s">
        <v>25</v>
      </c>
      <c r="B13629">
        <v>3</v>
      </c>
      <c r="C13629">
        <v>2</v>
      </c>
      <c r="D13629" t="s">
        <v>23</v>
      </c>
      <c r="E13629" t="s">
        <v>2144</v>
      </c>
      <c r="F13629" s="1">
        <v>4.0346064814814821E-2</v>
      </c>
      <c r="G13629">
        <f>_xlfn.XLOOKUP($A13629,Product_pricing!$B:$B,Product_pricing!$C:$C)</f>
        <v>40</v>
      </c>
      <c r="H13629">
        <f t="shared" si="636"/>
        <v>117.6</v>
      </c>
      <c r="I13629" s="10">
        <f t="shared" si="637"/>
        <v>0.10377472991082291</v>
      </c>
      <c r="J13629" t="str">
        <f>_xlfn.XLOOKUP(A13629,Product_Details!$A:$A,Product_Details!$G:$G,"mens")</f>
        <v>Mens</v>
      </c>
      <c r="K13629">
        <f t="shared" si="638"/>
        <v>2520</v>
      </c>
    </row>
    <row r="13630" spans="1:11" ht="15">
      <c r="A13630" t="s">
        <v>32</v>
      </c>
      <c r="B13630">
        <v>1</v>
      </c>
      <c r="C13630">
        <v>2</v>
      </c>
      <c r="D13630" t="s">
        <v>23</v>
      </c>
      <c r="E13630" t="s">
        <v>2144</v>
      </c>
      <c r="F13630" s="1">
        <v>4.0346064814814821E-2</v>
      </c>
      <c r="G13630">
        <f>_xlfn.XLOOKUP($A13630,Product_pricing!$B:$B,Product_pricing!$C:$C)</f>
        <v>36</v>
      </c>
      <c r="H13630">
        <f t="shared" si="636"/>
        <v>35.28</v>
      </c>
      <c r="I13630" s="10">
        <f t="shared" si="637"/>
        <v>3.1132418973246877E-2</v>
      </c>
      <c r="J13630" t="str">
        <f>_xlfn.XLOOKUP(A13630,Product_Details!$A:$A,Product_Details!$G:$G,"mens")</f>
        <v>Mens</v>
      </c>
      <c r="K13630">
        <f t="shared" si="638"/>
        <v>2520</v>
      </c>
    </row>
    <row r="13631" spans="1:11" ht="15">
      <c r="A13631" t="s">
        <v>27</v>
      </c>
      <c r="B13631">
        <v>3</v>
      </c>
      <c r="C13631">
        <v>2</v>
      </c>
      <c r="D13631" t="s">
        <v>23</v>
      </c>
      <c r="E13631" t="s">
        <v>2144</v>
      </c>
      <c r="F13631" s="1">
        <v>4.0346064814814821E-2</v>
      </c>
      <c r="G13631">
        <f>_xlfn.XLOOKUP($A13631,Product_pricing!$B:$B,Product_pricing!$C:$C)</f>
        <v>29</v>
      </c>
      <c r="H13631">
        <f t="shared" si="636"/>
        <v>85.26</v>
      </c>
      <c r="I13631" s="10">
        <f t="shared" si="637"/>
        <v>7.5236679185346614E-2</v>
      </c>
      <c r="J13631" t="str">
        <f>_xlfn.XLOOKUP(A13631,Product_Details!$A:$A,Product_Details!$G:$G,"mens")</f>
        <v>Mens</v>
      </c>
      <c r="K13631">
        <f t="shared" si="638"/>
        <v>2520</v>
      </c>
    </row>
    <row r="13632" spans="1:11" ht="15">
      <c r="A13632" t="s">
        <v>22</v>
      </c>
      <c r="B13632">
        <v>3</v>
      </c>
      <c r="C13632">
        <v>6</v>
      </c>
      <c r="D13632" t="s">
        <v>23</v>
      </c>
      <c r="E13632" t="s">
        <v>2145</v>
      </c>
      <c r="F13632" s="1">
        <v>2.307986111111111E-2</v>
      </c>
      <c r="G13632">
        <f>_xlfn.XLOOKUP($A13632,Product_pricing!$B:$B,Product_pricing!$C:$C)</f>
        <v>13</v>
      </c>
      <c r="H13632">
        <f t="shared" si="636"/>
        <v>36.659999999999997</v>
      </c>
      <c r="I13632" s="10">
        <f t="shared" si="637"/>
        <v>3.2350183660975917E-2</v>
      </c>
      <c r="J13632" t="str">
        <f>_xlfn.XLOOKUP(A13632,Product_Details!$A:$A,Product_Details!$G:$G,"mens")</f>
        <v>Womens</v>
      </c>
      <c r="K13632">
        <f t="shared" si="638"/>
        <v>1883.75</v>
      </c>
    </row>
    <row r="13633" spans="1:11" ht="15">
      <c r="A13633" t="s">
        <v>35</v>
      </c>
      <c r="B13633">
        <v>2</v>
      </c>
      <c r="C13633">
        <v>6</v>
      </c>
      <c r="D13633" t="s">
        <v>23</v>
      </c>
      <c r="E13633" t="s">
        <v>2145</v>
      </c>
      <c r="F13633" s="1">
        <v>2.307986111111111E-2</v>
      </c>
      <c r="G13633">
        <f>_xlfn.XLOOKUP($A13633,Product_pricing!$B:$B,Product_pricing!$C:$C)</f>
        <v>32</v>
      </c>
      <c r="H13633">
        <f t="shared" si="636"/>
        <v>60.16</v>
      </c>
      <c r="I13633" s="10">
        <f t="shared" si="637"/>
        <v>5.3087480879550224E-2</v>
      </c>
      <c r="J13633" t="str">
        <f>_xlfn.XLOOKUP(A13633,Product_Details!$A:$A,Product_Details!$G:$G,"mens")</f>
        <v>Womens</v>
      </c>
      <c r="K13633">
        <f t="shared" si="638"/>
        <v>1883.75</v>
      </c>
    </row>
    <row r="13634" spans="1:11" ht="15">
      <c r="A13634" t="s">
        <v>30</v>
      </c>
      <c r="B13634">
        <v>5</v>
      </c>
      <c r="C13634">
        <v>6</v>
      </c>
      <c r="D13634" t="s">
        <v>23</v>
      </c>
      <c r="E13634" t="s">
        <v>2145</v>
      </c>
      <c r="F13634" s="1">
        <v>2.307986111111111E-2</v>
      </c>
      <c r="G13634">
        <f>_xlfn.XLOOKUP($A13634,Product_pricing!$B:$B,Product_pricing!$C:$C)</f>
        <v>19</v>
      </c>
      <c r="H13634">
        <f t="shared" si="636"/>
        <v>89.3</v>
      </c>
      <c r="I13634" s="10">
        <f t="shared" si="637"/>
        <v>7.8801729430582362E-2</v>
      </c>
      <c r="J13634" t="str">
        <f>_xlfn.XLOOKUP(A13634,Product_Details!$A:$A,Product_Details!$G:$G,"mens")</f>
        <v>Womens</v>
      </c>
      <c r="K13634">
        <f t="shared" si="638"/>
        <v>1883.75</v>
      </c>
    </row>
    <row r="13635" spans="1:11" ht="15">
      <c r="A13635" t="s">
        <v>38</v>
      </c>
      <c r="B13635">
        <v>3</v>
      </c>
      <c r="C13635">
        <v>6</v>
      </c>
      <c r="D13635" t="s">
        <v>23</v>
      </c>
      <c r="E13635" t="s">
        <v>2145</v>
      </c>
      <c r="F13635" s="1">
        <v>2.307986111111111E-2</v>
      </c>
      <c r="G13635">
        <f>_xlfn.XLOOKUP($A13635,Product_pricing!$B:$B,Product_pricing!$C:$C)</f>
        <v>54</v>
      </c>
      <c r="H13635">
        <f t="shared" ref="H13635:H13698" si="639">B13635*G13635*(1-C13635/100)</f>
        <v>152.28</v>
      </c>
      <c r="I13635" s="10">
        <f t="shared" ref="I13635:I13698" si="640">(H13635/SUM($H:$H))*1000</f>
        <v>0.13437768597636152</v>
      </c>
      <c r="J13635" t="str">
        <f>_xlfn.XLOOKUP(A13635,Product_Details!$A:$A,Product_Details!$G:$G,"mens")</f>
        <v>Womens</v>
      </c>
      <c r="K13635">
        <f t="shared" ref="K13635:K13698" si="641">COUNTIFS($J:$J, J13635) / COUNTIFS($J:$J, J13635, $E:$E, E13635)</f>
        <v>1883.75</v>
      </c>
    </row>
    <row r="13636" spans="1:11" ht="15">
      <c r="A13636" t="s">
        <v>25</v>
      </c>
      <c r="B13636">
        <v>2</v>
      </c>
      <c r="C13636">
        <v>6</v>
      </c>
      <c r="D13636" t="s">
        <v>23</v>
      </c>
      <c r="E13636" t="s">
        <v>2145</v>
      </c>
      <c r="F13636" s="1">
        <v>2.307986111111111E-2</v>
      </c>
      <c r="G13636">
        <f>_xlfn.XLOOKUP($A13636,Product_pricing!$B:$B,Product_pricing!$C:$C)</f>
        <v>40</v>
      </c>
      <c r="H13636">
        <f t="shared" si="639"/>
        <v>75.199999999999989</v>
      </c>
      <c r="I13636" s="10">
        <f t="shared" si="640"/>
        <v>6.6359351099437774E-2</v>
      </c>
      <c r="J13636" t="str">
        <f>_xlfn.XLOOKUP(A13636,Product_Details!$A:$A,Product_Details!$G:$G,"mens")</f>
        <v>Mens</v>
      </c>
      <c r="K13636">
        <f t="shared" si="641"/>
        <v>3780</v>
      </c>
    </row>
    <row r="13637" spans="1:11" ht="15">
      <c r="A13637" t="s">
        <v>31</v>
      </c>
      <c r="B13637">
        <v>3</v>
      </c>
      <c r="C13637">
        <v>6</v>
      </c>
      <c r="D13637" t="s">
        <v>23</v>
      </c>
      <c r="E13637" t="s">
        <v>2145</v>
      </c>
      <c r="F13637" s="1">
        <v>2.307986111111111E-2</v>
      </c>
      <c r="G13637">
        <f>_xlfn.XLOOKUP($A13637,Product_pricing!$B:$B,Product_pricing!$C:$C)</f>
        <v>57</v>
      </c>
      <c r="H13637">
        <f t="shared" si="639"/>
        <v>160.73999999999998</v>
      </c>
      <c r="I13637" s="10">
        <f t="shared" si="640"/>
        <v>0.14184311297504823</v>
      </c>
      <c r="J13637" t="str">
        <f>_xlfn.XLOOKUP(A13637,Product_Details!$A:$A,Product_Details!$G:$G,"mens")</f>
        <v>Mens</v>
      </c>
      <c r="K13637">
        <f t="shared" si="641"/>
        <v>3780</v>
      </c>
    </row>
    <row r="13638" spans="1:11" ht="15">
      <c r="A13638" t="s">
        <v>22</v>
      </c>
      <c r="B13638">
        <v>5</v>
      </c>
      <c r="C13638">
        <v>7</v>
      </c>
      <c r="D13638" t="s">
        <v>23</v>
      </c>
      <c r="E13638" t="s">
        <v>2146</v>
      </c>
      <c r="F13638" s="1">
        <v>2.2037037037037038E-3</v>
      </c>
      <c r="G13638">
        <f>_xlfn.XLOOKUP($A13638,Product_pricing!$B:$B,Product_pricing!$C:$C)</f>
        <v>13</v>
      </c>
      <c r="H13638">
        <f t="shared" si="639"/>
        <v>60.449999999999996</v>
      </c>
      <c r="I13638" s="10">
        <f t="shared" si="640"/>
        <v>5.3343387951609228E-2</v>
      </c>
      <c r="J13638" t="str">
        <f>_xlfn.XLOOKUP(A13638,Product_Details!$A:$A,Product_Details!$G:$G,"mens")</f>
        <v>Womens</v>
      </c>
      <c r="K13638">
        <f t="shared" si="641"/>
        <v>3767.5</v>
      </c>
    </row>
    <row r="13639" spans="1:11" ht="15">
      <c r="A13639" t="s">
        <v>35</v>
      </c>
      <c r="B13639">
        <v>3</v>
      </c>
      <c r="C13639">
        <v>7</v>
      </c>
      <c r="D13639" t="s">
        <v>23</v>
      </c>
      <c r="E13639" t="s">
        <v>2146</v>
      </c>
      <c r="F13639" s="1">
        <v>2.2037037037037038E-3</v>
      </c>
      <c r="G13639">
        <f>_xlfn.XLOOKUP($A13639,Product_pricing!$B:$B,Product_pricing!$C:$C)</f>
        <v>32</v>
      </c>
      <c r="H13639">
        <f t="shared" si="639"/>
        <v>89.28</v>
      </c>
      <c r="I13639" s="10">
        <f t="shared" si="640"/>
        <v>7.8784080666992093E-2</v>
      </c>
      <c r="J13639" t="str">
        <f>_xlfn.XLOOKUP(A13639,Product_Details!$A:$A,Product_Details!$G:$G,"mens")</f>
        <v>Womens</v>
      </c>
      <c r="K13639">
        <f t="shared" si="641"/>
        <v>3767.5</v>
      </c>
    </row>
    <row r="13640" spans="1:11" ht="15">
      <c r="A13640" t="s">
        <v>41</v>
      </c>
      <c r="B13640">
        <v>3</v>
      </c>
      <c r="C13640">
        <v>7</v>
      </c>
      <c r="D13640" t="s">
        <v>23</v>
      </c>
      <c r="E13640" t="s">
        <v>2146</v>
      </c>
      <c r="F13640" s="1">
        <v>2.2037037037037038E-3</v>
      </c>
      <c r="G13640">
        <f>_xlfn.XLOOKUP($A13640,Product_pricing!$B:$B,Product_pricing!$C:$C)</f>
        <v>10</v>
      </c>
      <c r="H13640">
        <f t="shared" si="639"/>
        <v>27.9</v>
      </c>
      <c r="I13640" s="10">
        <f t="shared" si="640"/>
        <v>2.462002520843503E-2</v>
      </c>
      <c r="J13640" t="str">
        <f>_xlfn.XLOOKUP(A13640,Product_Details!$A:$A,Product_Details!$G:$G,"mens")</f>
        <v>Mens</v>
      </c>
      <c r="K13640">
        <f t="shared" si="641"/>
        <v>7560</v>
      </c>
    </row>
    <row r="13641" spans="1:11" ht="15">
      <c r="A13641" t="s">
        <v>22</v>
      </c>
      <c r="B13641">
        <v>2</v>
      </c>
      <c r="C13641">
        <v>6</v>
      </c>
      <c r="D13641" t="s">
        <v>23</v>
      </c>
      <c r="E13641" t="s">
        <v>2147</v>
      </c>
      <c r="F13641" s="1">
        <v>1.5542824074074075E-2</v>
      </c>
      <c r="G13641">
        <f>_xlfn.XLOOKUP($A13641,Product_pricing!$B:$B,Product_pricing!$C:$C)</f>
        <v>13</v>
      </c>
      <c r="H13641">
        <f t="shared" si="639"/>
        <v>24.439999999999998</v>
      </c>
      <c r="I13641" s="10">
        <f t="shared" si="640"/>
        <v>2.1566789107317279E-2</v>
      </c>
      <c r="J13641" t="str">
        <f>_xlfn.XLOOKUP(A13641,Product_Details!$A:$A,Product_Details!$G:$G,"mens")</f>
        <v>Womens</v>
      </c>
      <c r="K13641">
        <f t="shared" si="641"/>
        <v>1507</v>
      </c>
    </row>
    <row r="13642" spans="1:11" ht="15">
      <c r="A13642" t="s">
        <v>35</v>
      </c>
      <c r="B13642">
        <v>4</v>
      </c>
      <c r="C13642">
        <v>6</v>
      </c>
      <c r="D13642" t="s">
        <v>23</v>
      </c>
      <c r="E13642" t="s">
        <v>2147</v>
      </c>
      <c r="F13642" s="1">
        <v>1.5542824074074075E-2</v>
      </c>
      <c r="G13642">
        <f>_xlfn.XLOOKUP($A13642,Product_pricing!$B:$B,Product_pricing!$C:$C)</f>
        <v>32</v>
      </c>
      <c r="H13642">
        <f t="shared" si="639"/>
        <v>120.32</v>
      </c>
      <c r="I13642" s="10">
        <f t="shared" si="640"/>
        <v>0.10617496175910045</v>
      </c>
      <c r="J13642" t="str">
        <f>_xlfn.XLOOKUP(A13642,Product_Details!$A:$A,Product_Details!$G:$G,"mens")</f>
        <v>Womens</v>
      </c>
      <c r="K13642">
        <f t="shared" si="641"/>
        <v>1507</v>
      </c>
    </row>
    <row r="13643" spans="1:11" ht="15">
      <c r="A13643" t="s">
        <v>36</v>
      </c>
      <c r="B13643">
        <v>3</v>
      </c>
      <c r="C13643">
        <v>6</v>
      </c>
      <c r="D13643" t="s">
        <v>23</v>
      </c>
      <c r="E13643" t="s">
        <v>2147</v>
      </c>
      <c r="F13643" s="1">
        <v>1.5542824074074075E-2</v>
      </c>
      <c r="G13643">
        <f>_xlfn.XLOOKUP($A13643,Product_pricing!$B:$B,Product_pricing!$C:$C)</f>
        <v>23</v>
      </c>
      <c r="H13643">
        <f t="shared" si="639"/>
        <v>64.86</v>
      </c>
      <c r="I13643" s="10">
        <f t="shared" si="640"/>
        <v>5.7234940323265086E-2</v>
      </c>
      <c r="J13643" t="str">
        <f>_xlfn.XLOOKUP(A13643,Product_Details!$A:$A,Product_Details!$G:$G,"mens")</f>
        <v>Womens</v>
      </c>
      <c r="K13643">
        <f t="shared" si="641"/>
        <v>1507</v>
      </c>
    </row>
    <row r="13644" spans="1:11" ht="15">
      <c r="A13644" t="s">
        <v>30</v>
      </c>
      <c r="B13644">
        <v>1</v>
      </c>
      <c r="C13644">
        <v>6</v>
      </c>
      <c r="D13644" t="s">
        <v>23</v>
      </c>
      <c r="E13644" t="s">
        <v>2147</v>
      </c>
      <c r="F13644" s="1">
        <v>1.5542824074074075E-2</v>
      </c>
      <c r="G13644">
        <f>_xlfn.XLOOKUP($A13644,Product_pricing!$B:$B,Product_pricing!$C:$C)</f>
        <v>19</v>
      </c>
      <c r="H13644">
        <f t="shared" si="639"/>
        <v>17.86</v>
      </c>
      <c r="I13644" s="10">
        <f t="shared" si="640"/>
        <v>1.5760345886116474E-2</v>
      </c>
      <c r="J13644" t="str">
        <f>_xlfn.XLOOKUP(A13644,Product_Details!$A:$A,Product_Details!$G:$G,"mens")</f>
        <v>Womens</v>
      </c>
      <c r="K13644">
        <f t="shared" si="641"/>
        <v>1507</v>
      </c>
    </row>
    <row r="13645" spans="1:11" ht="15">
      <c r="A13645" t="s">
        <v>38</v>
      </c>
      <c r="B13645">
        <v>2</v>
      </c>
      <c r="C13645">
        <v>6</v>
      </c>
      <c r="D13645" t="s">
        <v>23</v>
      </c>
      <c r="E13645" t="s">
        <v>2147</v>
      </c>
      <c r="F13645" s="1">
        <v>1.5542824074074075E-2</v>
      </c>
      <c r="G13645">
        <f>_xlfn.XLOOKUP($A13645,Product_pricing!$B:$B,Product_pricing!$C:$C)</f>
        <v>54</v>
      </c>
      <c r="H13645">
        <f t="shared" si="639"/>
        <v>101.52</v>
      </c>
      <c r="I13645" s="10">
        <f t="shared" si="640"/>
        <v>8.9585123984241011E-2</v>
      </c>
      <c r="J13645" t="str">
        <f>_xlfn.XLOOKUP(A13645,Product_Details!$A:$A,Product_Details!$G:$G,"mens")</f>
        <v>Womens</v>
      </c>
      <c r="K13645">
        <f t="shared" si="641"/>
        <v>1507</v>
      </c>
    </row>
    <row r="13646" spans="1:11" ht="15">
      <c r="A13646" t="s">
        <v>31</v>
      </c>
      <c r="B13646">
        <v>3</v>
      </c>
      <c r="C13646">
        <v>6</v>
      </c>
      <c r="D13646" t="s">
        <v>23</v>
      </c>
      <c r="E13646" t="s">
        <v>2147</v>
      </c>
      <c r="F13646" s="1">
        <v>1.5542824074074075E-2</v>
      </c>
      <c r="G13646">
        <f>_xlfn.XLOOKUP($A13646,Product_pricing!$B:$B,Product_pricing!$C:$C)</f>
        <v>57</v>
      </c>
      <c r="H13646">
        <f t="shared" si="639"/>
        <v>160.73999999999998</v>
      </c>
      <c r="I13646" s="10">
        <f t="shared" si="640"/>
        <v>0.14184311297504823</v>
      </c>
      <c r="J13646" t="str">
        <f>_xlfn.XLOOKUP(A13646,Product_Details!$A:$A,Product_Details!$G:$G,"mens")</f>
        <v>Mens</v>
      </c>
      <c r="K13646">
        <f t="shared" si="641"/>
        <v>2520</v>
      </c>
    </row>
    <row r="13647" spans="1:11" ht="15">
      <c r="A13647" t="s">
        <v>32</v>
      </c>
      <c r="B13647">
        <v>2</v>
      </c>
      <c r="C13647">
        <v>6</v>
      </c>
      <c r="D13647" t="s">
        <v>23</v>
      </c>
      <c r="E13647" t="s">
        <v>2147</v>
      </c>
      <c r="F13647" s="1">
        <v>1.5542824074074075E-2</v>
      </c>
      <c r="G13647">
        <f>_xlfn.XLOOKUP($A13647,Product_pricing!$B:$B,Product_pricing!$C:$C)</f>
        <v>36</v>
      </c>
      <c r="H13647">
        <f t="shared" si="639"/>
        <v>67.679999999999993</v>
      </c>
      <c r="I13647" s="10">
        <f t="shared" si="640"/>
        <v>5.9723415989494003E-2</v>
      </c>
      <c r="J13647" t="str">
        <f>_xlfn.XLOOKUP(A13647,Product_Details!$A:$A,Product_Details!$G:$G,"mens")</f>
        <v>Mens</v>
      </c>
      <c r="K13647">
        <f t="shared" si="641"/>
        <v>2520</v>
      </c>
    </row>
    <row r="13648" spans="1:11" ht="15">
      <c r="A13648" t="s">
        <v>26</v>
      </c>
      <c r="B13648">
        <v>2</v>
      </c>
      <c r="C13648">
        <v>6</v>
      </c>
      <c r="D13648" t="s">
        <v>23</v>
      </c>
      <c r="E13648" t="s">
        <v>2147</v>
      </c>
      <c r="F13648" s="1">
        <v>1.5542824074074075E-2</v>
      </c>
      <c r="G13648">
        <f>_xlfn.XLOOKUP($A13648,Product_pricing!$B:$B,Product_pricing!$C:$C)</f>
        <v>17</v>
      </c>
      <c r="H13648">
        <f t="shared" si="639"/>
        <v>31.959999999999997</v>
      </c>
      <c r="I13648" s="10">
        <f t="shared" si="640"/>
        <v>2.8202724217261058E-2</v>
      </c>
      <c r="J13648" t="str">
        <f>_xlfn.XLOOKUP(A13648,Product_Details!$A:$A,Product_Details!$G:$G,"mens")</f>
        <v>Mens</v>
      </c>
      <c r="K13648">
        <f t="shared" si="641"/>
        <v>2520</v>
      </c>
    </row>
    <row r="13649" spans="1:11" ht="15">
      <c r="A13649" t="s">
        <v>22</v>
      </c>
      <c r="B13649">
        <v>4</v>
      </c>
      <c r="C13649">
        <v>18</v>
      </c>
      <c r="D13649" t="s">
        <v>23</v>
      </c>
      <c r="E13649" t="s">
        <v>2148</v>
      </c>
      <c r="F13649" s="1">
        <v>1.5145833333333332E-2</v>
      </c>
      <c r="G13649">
        <f>_xlfn.XLOOKUP($A13649,Product_pricing!$B:$B,Product_pricing!$C:$C)</f>
        <v>13</v>
      </c>
      <c r="H13649">
        <f t="shared" si="639"/>
        <v>42.64</v>
      </c>
      <c r="I13649" s="10">
        <f t="shared" si="640"/>
        <v>3.7627163974468449E-2</v>
      </c>
      <c r="J13649" t="str">
        <f>_xlfn.XLOOKUP(A13649,Product_Details!$A:$A,Product_Details!$G:$G,"mens")</f>
        <v>Womens</v>
      </c>
      <c r="K13649">
        <f t="shared" si="641"/>
        <v>1883.75</v>
      </c>
    </row>
    <row r="13650" spans="1:11" ht="15">
      <c r="A13650" t="s">
        <v>36</v>
      </c>
      <c r="B13650">
        <v>3</v>
      </c>
      <c r="C13650">
        <v>18</v>
      </c>
      <c r="D13650" t="s">
        <v>23</v>
      </c>
      <c r="E13650" t="s">
        <v>2148</v>
      </c>
      <c r="F13650" s="1">
        <v>1.5145833333333332E-2</v>
      </c>
      <c r="G13650">
        <f>_xlfn.XLOOKUP($A13650,Product_pricing!$B:$B,Product_pricing!$C:$C)</f>
        <v>23</v>
      </c>
      <c r="H13650">
        <f t="shared" si="639"/>
        <v>56.580000000000005</v>
      </c>
      <c r="I13650" s="10">
        <f t="shared" si="640"/>
        <v>4.9928352196890825E-2</v>
      </c>
      <c r="J13650" t="str">
        <f>_xlfn.XLOOKUP(A13650,Product_Details!$A:$A,Product_Details!$G:$G,"mens")</f>
        <v>Womens</v>
      </c>
      <c r="K13650">
        <f t="shared" si="641"/>
        <v>1883.75</v>
      </c>
    </row>
    <row r="13651" spans="1:11" ht="15">
      <c r="A13651" t="s">
        <v>30</v>
      </c>
      <c r="B13651">
        <v>2</v>
      </c>
      <c r="C13651">
        <v>18</v>
      </c>
      <c r="D13651" t="s">
        <v>23</v>
      </c>
      <c r="E13651" t="s">
        <v>2148</v>
      </c>
      <c r="F13651" s="1">
        <v>1.5145833333333332E-2</v>
      </c>
      <c r="G13651">
        <f>_xlfn.XLOOKUP($A13651,Product_pricing!$B:$B,Product_pricing!$C:$C)</f>
        <v>19</v>
      </c>
      <c r="H13651">
        <f t="shared" si="639"/>
        <v>31.160000000000004</v>
      </c>
      <c r="I13651" s="10">
        <f t="shared" si="640"/>
        <v>2.7496773673650023E-2</v>
      </c>
      <c r="J13651" t="str">
        <f>_xlfn.XLOOKUP(A13651,Product_Details!$A:$A,Product_Details!$G:$G,"mens")</f>
        <v>Womens</v>
      </c>
      <c r="K13651">
        <f t="shared" si="641"/>
        <v>1883.75</v>
      </c>
    </row>
    <row r="13652" spans="1:11" ht="15">
      <c r="A13652" t="s">
        <v>38</v>
      </c>
      <c r="B13652">
        <v>3</v>
      </c>
      <c r="C13652">
        <v>18</v>
      </c>
      <c r="D13652" t="s">
        <v>23</v>
      </c>
      <c r="E13652" t="s">
        <v>2148</v>
      </c>
      <c r="F13652" s="1">
        <v>1.5145833333333332E-2</v>
      </c>
      <c r="G13652">
        <f>_xlfn.XLOOKUP($A13652,Product_pricing!$B:$B,Product_pricing!$C:$C)</f>
        <v>54</v>
      </c>
      <c r="H13652">
        <f t="shared" si="639"/>
        <v>132.84</v>
      </c>
      <c r="I13652" s="10">
        <f t="shared" si="640"/>
        <v>0.11722308776661325</v>
      </c>
      <c r="J13652" t="str">
        <f>_xlfn.XLOOKUP(A13652,Product_Details!$A:$A,Product_Details!$G:$G,"mens")</f>
        <v>Womens</v>
      </c>
      <c r="K13652">
        <f t="shared" si="641"/>
        <v>1883.75</v>
      </c>
    </row>
    <row r="13653" spans="1:11" ht="15">
      <c r="A13653" t="s">
        <v>41</v>
      </c>
      <c r="B13653">
        <v>3</v>
      </c>
      <c r="C13653">
        <v>18</v>
      </c>
      <c r="D13653" t="s">
        <v>23</v>
      </c>
      <c r="E13653" t="s">
        <v>2148</v>
      </c>
      <c r="F13653" s="1">
        <v>1.5145833333333332E-2</v>
      </c>
      <c r="G13653">
        <f>_xlfn.XLOOKUP($A13653,Product_pricing!$B:$B,Product_pricing!$C:$C)</f>
        <v>10</v>
      </c>
      <c r="H13653">
        <f t="shared" si="639"/>
        <v>24.6</v>
      </c>
      <c r="I13653" s="10">
        <f t="shared" si="640"/>
        <v>2.1707979216039491E-2</v>
      </c>
      <c r="J13653" t="str">
        <f>_xlfn.XLOOKUP(A13653,Product_Details!$A:$A,Product_Details!$G:$G,"mens")</f>
        <v>Mens</v>
      </c>
      <c r="K13653">
        <f t="shared" si="641"/>
        <v>3780</v>
      </c>
    </row>
    <row r="13654" spans="1:11" ht="15">
      <c r="A13654" t="s">
        <v>27</v>
      </c>
      <c r="B13654">
        <v>4</v>
      </c>
      <c r="C13654">
        <v>18</v>
      </c>
      <c r="D13654" t="s">
        <v>23</v>
      </c>
      <c r="E13654" t="s">
        <v>2148</v>
      </c>
      <c r="F13654" s="1">
        <v>1.5145833333333332E-2</v>
      </c>
      <c r="G13654">
        <f>_xlfn.XLOOKUP($A13654,Product_pricing!$B:$B,Product_pricing!$C:$C)</f>
        <v>29</v>
      </c>
      <c r="H13654">
        <f t="shared" si="639"/>
        <v>95.12</v>
      </c>
      <c r="I13654" s="10">
        <f t="shared" si="640"/>
        <v>8.3937519635352703E-2</v>
      </c>
      <c r="J13654" t="str">
        <f>_xlfn.XLOOKUP(A13654,Product_Details!$A:$A,Product_Details!$G:$G,"mens")</f>
        <v>Mens</v>
      </c>
      <c r="K13654">
        <f t="shared" si="641"/>
        <v>3780</v>
      </c>
    </row>
    <row r="13655" spans="1:11" ht="15">
      <c r="A13655" t="s">
        <v>35</v>
      </c>
      <c r="B13655">
        <v>4</v>
      </c>
      <c r="C13655">
        <v>7</v>
      </c>
      <c r="D13655" t="s">
        <v>33</v>
      </c>
      <c r="E13655" t="s">
        <v>2149</v>
      </c>
      <c r="F13655" s="1">
        <v>1.0087962962962964E-2</v>
      </c>
      <c r="G13655">
        <f>_xlfn.XLOOKUP($A13655,Product_pricing!$B:$B,Product_pricing!$C:$C)</f>
        <v>32</v>
      </c>
      <c r="H13655">
        <f t="shared" si="639"/>
        <v>119.03999999999999</v>
      </c>
      <c r="I13655" s="10">
        <f t="shared" si="640"/>
        <v>0.1050454408893228</v>
      </c>
      <c r="J13655" t="str">
        <f>_xlfn.XLOOKUP(A13655,Product_Details!$A:$A,Product_Details!$G:$G,"mens")</f>
        <v>Womens</v>
      </c>
      <c r="K13655">
        <f t="shared" si="641"/>
        <v>2511.6666666666665</v>
      </c>
    </row>
    <row r="13656" spans="1:11" ht="15">
      <c r="A13656" t="s">
        <v>30</v>
      </c>
      <c r="B13656">
        <v>2</v>
      </c>
      <c r="C13656">
        <v>7</v>
      </c>
      <c r="D13656" t="s">
        <v>33</v>
      </c>
      <c r="E13656" t="s">
        <v>2149</v>
      </c>
      <c r="F13656" s="1">
        <v>1.0087962962962964E-2</v>
      </c>
      <c r="G13656">
        <f>_xlfn.XLOOKUP($A13656,Product_pricing!$B:$B,Product_pricing!$C:$C)</f>
        <v>19</v>
      </c>
      <c r="H13656">
        <f t="shared" si="639"/>
        <v>35.339999999999996</v>
      </c>
      <c r="I13656" s="10">
        <f t="shared" si="640"/>
        <v>3.1185365264017703E-2</v>
      </c>
      <c r="J13656" t="str">
        <f>_xlfn.XLOOKUP(A13656,Product_Details!$A:$A,Product_Details!$G:$G,"mens")</f>
        <v>Womens</v>
      </c>
      <c r="K13656">
        <f t="shared" si="641"/>
        <v>2511.6666666666665</v>
      </c>
    </row>
    <row r="13657" spans="1:11" ht="15">
      <c r="A13657" t="s">
        <v>38</v>
      </c>
      <c r="B13657">
        <v>5</v>
      </c>
      <c r="C13657">
        <v>7</v>
      </c>
      <c r="D13657" t="s">
        <v>33</v>
      </c>
      <c r="E13657" t="s">
        <v>2149</v>
      </c>
      <c r="F13657" s="1">
        <v>1.0087962962962964E-2</v>
      </c>
      <c r="G13657">
        <f>_xlfn.XLOOKUP($A13657,Product_pricing!$B:$B,Product_pricing!$C:$C)</f>
        <v>54</v>
      </c>
      <c r="H13657">
        <f t="shared" si="639"/>
        <v>251.1</v>
      </c>
      <c r="I13657" s="10">
        <f t="shared" si="640"/>
        <v>0.22158022687591528</v>
      </c>
      <c r="J13657" t="str">
        <f>_xlfn.XLOOKUP(A13657,Product_Details!$A:$A,Product_Details!$G:$G,"mens")</f>
        <v>Womens</v>
      </c>
      <c r="K13657">
        <f t="shared" si="641"/>
        <v>2511.6666666666665</v>
      </c>
    </row>
    <row r="13658" spans="1:11" ht="15">
      <c r="A13658" t="s">
        <v>31</v>
      </c>
      <c r="B13658">
        <v>1</v>
      </c>
      <c r="C13658">
        <v>7</v>
      </c>
      <c r="D13658" t="s">
        <v>33</v>
      </c>
      <c r="E13658" t="s">
        <v>2149</v>
      </c>
      <c r="F13658" s="1">
        <v>1.0087962962962964E-2</v>
      </c>
      <c r="G13658">
        <f>_xlfn.XLOOKUP($A13658,Product_pricing!$B:$B,Product_pricing!$C:$C)</f>
        <v>57</v>
      </c>
      <c r="H13658">
        <f t="shared" si="639"/>
        <v>53.01</v>
      </c>
      <c r="I13658" s="10">
        <f t="shared" si="640"/>
        <v>4.6778047896026555E-2</v>
      </c>
      <c r="J13658" t="str">
        <f>_xlfn.XLOOKUP(A13658,Product_Details!$A:$A,Product_Details!$G:$G,"mens")</f>
        <v>Mens</v>
      </c>
      <c r="K13658">
        <f t="shared" si="641"/>
        <v>2520</v>
      </c>
    </row>
    <row r="13659" spans="1:11" ht="15">
      <c r="A13659" t="s">
        <v>32</v>
      </c>
      <c r="B13659">
        <v>1</v>
      </c>
      <c r="C13659">
        <v>7</v>
      </c>
      <c r="D13659" t="s">
        <v>33</v>
      </c>
      <c r="E13659" t="s">
        <v>2149</v>
      </c>
      <c r="F13659" s="1">
        <v>1.0087962962962964E-2</v>
      </c>
      <c r="G13659">
        <f>_xlfn.XLOOKUP($A13659,Product_pricing!$B:$B,Product_pricing!$C:$C)</f>
        <v>36</v>
      </c>
      <c r="H13659">
        <f t="shared" si="639"/>
        <v>33.479999999999997</v>
      </c>
      <c r="I13659" s="10">
        <f t="shared" si="640"/>
        <v>2.9544030250122033E-2</v>
      </c>
      <c r="J13659" t="str">
        <f>_xlfn.XLOOKUP(A13659,Product_Details!$A:$A,Product_Details!$G:$G,"mens")</f>
        <v>Mens</v>
      </c>
      <c r="K13659">
        <f t="shared" si="641"/>
        <v>2520</v>
      </c>
    </row>
    <row r="13660" spans="1:11" ht="15">
      <c r="A13660" t="s">
        <v>26</v>
      </c>
      <c r="B13660">
        <v>3</v>
      </c>
      <c r="C13660">
        <v>7</v>
      </c>
      <c r="D13660" t="s">
        <v>33</v>
      </c>
      <c r="E13660" t="s">
        <v>2149</v>
      </c>
      <c r="F13660" s="1">
        <v>1.0087962962962964E-2</v>
      </c>
      <c r="G13660">
        <f>_xlfn.XLOOKUP($A13660,Product_pricing!$B:$B,Product_pricing!$C:$C)</f>
        <v>17</v>
      </c>
      <c r="H13660">
        <f t="shared" si="639"/>
        <v>47.43</v>
      </c>
      <c r="I13660" s="10">
        <f t="shared" si="640"/>
        <v>4.1854042854339552E-2</v>
      </c>
      <c r="J13660" t="str">
        <f>_xlfn.XLOOKUP(A13660,Product_Details!$A:$A,Product_Details!$G:$G,"mens")</f>
        <v>Mens</v>
      </c>
      <c r="K13660">
        <f t="shared" si="641"/>
        <v>2520</v>
      </c>
    </row>
    <row r="13661" spans="1:11" ht="15">
      <c r="A13661" t="s">
        <v>36</v>
      </c>
      <c r="B13661">
        <v>4</v>
      </c>
      <c r="C13661">
        <v>14</v>
      </c>
      <c r="D13661" t="s">
        <v>33</v>
      </c>
      <c r="E13661" t="s">
        <v>2150</v>
      </c>
      <c r="F13661" s="1">
        <v>8.1747685185185187E-3</v>
      </c>
      <c r="G13661">
        <f>_xlfn.XLOOKUP($A13661,Product_pricing!$B:$B,Product_pricing!$C:$C)</f>
        <v>23</v>
      </c>
      <c r="H13661">
        <f t="shared" si="639"/>
        <v>79.12</v>
      </c>
      <c r="I13661" s="10">
        <f t="shared" si="640"/>
        <v>6.9818508763131878E-2</v>
      </c>
      <c r="J13661" t="str">
        <f>_xlfn.XLOOKUP(A13661,Product_Details!$A:$A,Product_Details!$G:$G,"mens")</f>
        <v>Womens</v>
      </c>
      <c r="K13661">
        <f t="shared" si="641"/>
        <v>3767.5</v>
      </c>
    </row>
    <row r="13662" spans="1:11" ht="15">
      <c r="A13662" t="s">
        <v>30</v>
      </c>
      <c r="B13662">
        <v>1</v>
      </c>
      <c r="C13662">
        <v>14</v>
      </c>
      <c r="D13662" t="s">
        <v>33</v>
      </c>
      <c r="E13662" t="s">
        <v>2150</v>
      </c>
      <c r="F13662" s="1">
        <v>8.1747685185185187E-3</v>
      </c>
      <c r="G13662">
        <f>_xlfn.XLOOKUP($A13662,Product_pricing!$B:$B,Product_pricing!$C:$C)</f>
        <v>19</v>
      </c>
      <c r="H13662">
        <f t="shared" si="639"/>
        <v>16.34</v>
      </c>
      <c r="I13662" s="10">
        <f t="shared" si="640"/>
        <v>1.4419039853255497E-2</v>
      </c>
      <c r="J13662" t="str">
        <f>_xlfn.XLOOKUP(A13662,Product_Details!$A:$A,Product_Details!$G:$G,"mens")</f>
        <v>Womens</v>
      </c>
      <c r="K13662">
        <f t="shared" si="641"/>
        <v>3767.5</v>
      </c>
    </row>
    <row r="13663" spans="1:11" ht="15">
      <c r="A13663" t="s">
        <v>25</v>
      </c>
      <c r="B13663">
        <v>1</v>
      </c>
      <c r="C13663">
        <v>14</v>
      </c>
      <c r="D13663" t="s">
        <v>33</v>
      </c>
      <c r="E13663" t="s">
        <v>2150</v>
      </c>
      <c r="F13663" s="1">
        <v>8.1747685185185187E-3</v>
      </c>
      <c r="G13663">
        <f>_xlfn.XLOOKUP($A13663,Product_pricing!$B:$B,Product_pricing!$C:$C)</f>
        <v>40</v>
      </c>
      <c r="H13663">
        <f t="shared" si="639"/>
        <v>34.4</v>
      </c>
      <c r="I13663" s="10">
        <f t="shared" si="640"/>
        <v>3.035587337527473E-2</v>
      </c>
      <c r="J13663" t="str">
        <f>_xlfn.XLOOKUP(A13663,Product_Details!$A:$A,Product_Details!$G:$G,"mens")</f>
        <v>Mens</v>
      </c>
      <c r="K13663">
        <f t="shared" si="641"/>
        <v>1890</v>
      </c>
    </row>
    <row r="13664" spans="1:11" ht="15">
      <c r="A13664" t="s">
        <v>32</v>
      </c>
      <c r="B13664">
        <v>1</v>
      </c>
      <c r="C13664">
        <v>14</v>
      </c>
      <c r="D13664" t="s">
        <v>33</v>
      </c>
      <c r="E13664" t="s">
        <v>2150</v>
      </c>
      <c r="F13664" s="1">
        <v>8.1747685185185187E-3</v>
      </c>
      <c r="G13664">
        <f>_xlfn.XLOOKUP($A13664,Product_pricing!$B:$B,Product_pricing!$C:$C)</f>
        <v>36</v>
      </c>
      <c r="H13664">
        <f t="shared" si="639"/>
        <v>30.96</v>
      </c>
      <c r="I13664" s="10">
        <f t="shared" si="640"/>
        <v>2.7320286037747259E-2</v>
      </c>
      <c r="J13664" t="str">
        <f>_xlfn.XLOOKUP(A13664,Product_Details!$A:$A,Product_Details!$G:$G,"mens")</f>
        <v>Mens</v>
      </c>
      <c r="K13664">
        <f t="shared" si="641"/>
        <v>1890</v>
      </c>
    </row>
    <row r="13665" spans="1:11" ht="15">
      <c r="A13665" t="s">
        <v>26</v>
      </c>
      <c r="B13665">
        <v>5</v>
      </c>
      <c r="C13665">
        <v>14</v>
      </c>
      <c r="D13665" t="s">
        <v>33</v>
      </c>
      <c r="E13665" t="s">
        <v>2150</v>
      </c>
      <c r="F13665" s="1">
        <v>8.1747685185185187E-3</v>
      </c>
      <c r="G13665">
        <f>_xlfn.XLOOKUP($A13665,Product_pricing!$B:$B,Product_pricing!$C:$C)</f>
        <v>17</v>
      </c>
      <c r="H13665">
        <f t="shared" si="639"/>
        <v>73.099999999999994</v>
      </c>
      <c r="I13665" s="10">
        <f t="shared" si="640"/>
        <v>6.4506230922458802E-2</v>
      </c>
      <c r="J13665" t="str">
        <f>_xlfn.XLOOKUP(A13665,Product_Details!$A:$A,Product_Details!$G:$G,"mens")</f>
        <v>Mens</v>
      </c>
      <c r="K13665">
        <f t="shared" si="641"/>
        <v>1890</v>
      </c>
    </row>
    <row r="13666" spans="1:11" ht="15">
      <c r="A13666" t="s">
        <v>27</v>
      </c>
      <c r="B13666">
        <v>3</v>
      </c>
      <c r="C13666">
        <v>14</v>
      </c>
      <c r="D13666" t="s">
        <v>33</v>
      </c>
      <c r="E13666" t="s">
        <v>2150</v>
      </c>
      <c r="F13666" s="1">
        <v>8.1747685185185187E-3</v>
      </c>
      <c r="G13666">
        <f>_xlfn.XLOOKUP($A13666,Product_pricing!$B:$B,Product_pricing!$C:$C)</f>
        <v>29</v>
      </c>
      <c r="H13666">
        <f t="shared" si="639"/>
        <v>74.819999999999993</v>
      </c>
      <c r="I13666" s="10">
        <f t="shared" si="640"/>
        <v>6.602402459122253E-2</v>
      </c>
      <c r="J13666" t="str">
        <f>_xlfn.XLOOKUP(A13666,Product_Details!$A:$A,Product_Details!$G:$G,"mens")</f>
        <v>Mens</v>
      </c>
      <c r="K13666">
        <f t="shared" si="641"/>
        <v>1890</v>
      </c>
    </row>
    <row r="13667" spans="1:11" ht="15">
      <c r="A13667" t="s">
        <v>22</v>
      </c>
      <c r="B13667">
        <v>3</v>
      </c>
      <c r="C13667">
        <v>7</v>
      </c>
      <c r="D13667" t="s">
        <v>33</v>
      </c>
      <c r="E13667" t="s">
        <v>2151</v>
      </c>
      <c r="F13667" s="1">
        <v>4.0555555555555553E-2</v>
      </c>
      <c r="G13667">
        <f>_xlfn.XLOOKUP($A13667,Product_pricing!$B:$B,Product_pricing!$C:$C)</f>
        <v>13</v>
      </c>
      <c r="H13667">
        <f t="shared" si="639"/>
        <v>36.269999999999996</v>
      </c>
      <c r="I13667" s="10">
        <f t="shared" si="640"/>
        <v>3.2006032770965531E-2</v>
      </c>
      <c r="J13667" t="str">
        <f>_xlfn.XLOOKUP(A13667,Product_Details!$A:$A,Product_Details!$G:$G,"mens")</f>
        <v>Womens</v>
      </c>
      <c r="K13667">
        <f t="shared" si="641"/>
        <v>3767.5</v>
      </c>
    </row>
    <row r="13668" spans="1:11" ht="15">
      <c r="A13668" t="s">
        <v>38</v>
      </c>
      <c r="B13668">
        <v>4</v>
      </c>
      <c r="C13668">
        <v>7</v>
      </c>
      <c r="D13668" t="s">
        <v>33</v>
      </c>
      <c r="E13668" t="s">
        <v>2151</v>
      </c>
      <c r="F13668" s="1">
        <v>4.0555555555555553E-2</v>
      </c>
      <c r="G13668">
        <f>_xlfn.XLOOKUP($A13668,Product_pricing!$B:$B,Product_pricing!$C:$C)</f>
        <v>54</v>
      </c>
      <c r="H13668">
        <f t="shared" si="639"/>
        <v>200.88</v>
      </c>
      <c r="I13668" s="10">
        <f t="shared" si="640"/>
        <v>0.1772641815007322</v>
      </c>
      <c r="J13668" t="str">
        <f>_xlfn.XLOOKUP(A13668,Product_Details!$A:$A,Product_Details!$G:$G,"mens")</f>
        <v>Womens</v>
      </c>
      <c r="K13668">
        <f t="shared" si="641"/>
        <v>3767.5</v>
      </c>
    </row>
    <row r="13669" spans="1:11" ht="15">
      <c r="A13669" t="s">
        <v>32</v>
      </c>
      <c r="B13669">
        <v>3</v>
      </c>
      <c r="C13669">
        <v>7</v>
      </c>
      <c r="D13669" t="s">
        <v>33</v>
      </c>
      <c r="E13669" t="s">
        <v>2151</v>
      </c>
      <c r="F13669" s="1">
        <v>4.0555555555555553E-2</v>
      </c>
      <c r="G13669">
        <f>_xlfn.XLOOKUP($A13669,Product_pricing!$B:$B,Product_pricing!$C:$C)</f>
        <v>36</v>
      </c>
      <c r="H13669">
        <f t="shared" si="639"/>
        <v>100.44</v>
      </c>
      <c r="I13669" s="10">
        <f t="shared" si="640"/>
        <v>8.8632090750366099E-2</v>
      </c>
      <c r="J13669" t="str">
        <f>_xlfn.XLOOKUP(A13669,Product_Details!$A:$A,Product_Details!$G:$G,"mens")</f>
        <v>Mens</v>
      </c>
      <c r="K13669">
        <f t="shared" si="641"/>
        <v>3780</v>
      </c>
    </row>
    <row r="13670" spans="1:11" ht="15">
      <c r="A13670" t="s">
        <v>26</v>
      </c>
      <c r="B13670">
        <v>5</v>
      </c>
      <c r="C13670">
        <v>7</v>
      </c>
      <c r="D13670" t="s">
        <v>33</v>
      </c>
      <c r="E13670" t="s">
        <v>2151</v>
      </c>
      <c r="F13670" s="1">
        <v>4.0555555555555553E-2</v>
      </c>
      <c r="G13670">
        <f>_xlfn.XLOOKUP($A13670,Product_pricing!$B:$B,Product_pricing!$C:$C)</f>
        <v>17</v>
      </c>
      <c r="H13670">
        <f t="shared" si="639"/>
        <v>79.05</v>
      </c>
      <c r="I13670" s="10">
        <f t="shared" si="640"/>
        <v>6.9756738090565915E-2</v>
      </c>
      <c r="J13670" t="str">
        <f>_xlfn.XLOOKUP(A13670,Product_Details!$A:$A,Product_Details!$G:$G,"mens")</f>
        <v>Mens</v>
      </c>
      <c r="K13670">
        <f t="shared" si="641"/>
        <v>3780</v>
      </c>
    </row>
    <row r="13671" spans="1:11" ht="15">
      <c r="A13671" t="s">
        <v>22</v>
      </c>
      <c r="B13671">
        <v>3</v>
      </c>
      <c r="C13671">
        <v>10</v>
      </c>
      <c r="D13671" t="s">
        <v>33</v>
      </c>
      <c r="E13671" t="s">
        <v>2152</v>
      </c>
      <c r="F13671" s="1">
        <v>4.0277777777777773E-4</v>
      </c>
      <c r="G13671">
        <f>_xlfn.XLOOKUP($A13671,Product_pricing!$B:$B,Product_pricing!$C:$C)</f>
        <v>13</v>
      </c>
      <c r="H13671">
        <f t="shared" si="639"/>
        <v>35.1</v>
      </c>
      <c r="I13671" s="10">
        <f t="shared" si="640"/>
        <v>3.0973580100934393E-2</v>
      </c>
      <c r="J13671" t="str">
        <f>_xlfn.XLOOKUP(A13671,Product_Details!$A:$A,Product_Details!$G:$G,"mens")</f>
        <v>Womens</v>
      </c>
      <c r="K13671">
        <f t="shared" si="641"/>
        <v>1883.75</v>
      </c>
    </row>
    <row r="13672" spans="1:11" ht="15">
      <c r="A13672" t="s">
        <v>35</v>
      </c>
      <c r="B13672">
        <v>5</v>
      </c>
      <c r="C13672">
        <v>10</v>
      </c>
      <c r="D13672" t="s">
        <v>33</v>
      </c>
      <c r="E13672" t="s">
        <v>2152</v>
      </c>
      <c r="F13672" s="1">
        <v>4.0277777777777773E-4</v>
      </c>
      <c r="G13672">
        <f>_xlfn.XLOOKUP($A13672,Product_pricing!$B:$B,Product_pricing!$C:$C)</f>
        <v>32</v>
      </c>
      <c r="H13672">
        <f t="shared" si="639"/>
        <v>144</v>
      </c>
      <c r="I13672" s="10">
        <f t="shared" si="640"/>
        <v>0.12707109784998727</v>
      </c>
      <c r="J13672" t="str">
        <f>_xlfn.XLOOKUP(A13672,Product_Details!$A:$A,Product_Details!$G:$G,"mens")</f>
        <v>Womens</v>
      </c>
      <c r="K13672">
        <f t="shared" si="641"/>
        <v>1883.75</v>
      </c>
    </row>
    <row r="13673" spans="1:11" ht="15">
      <c r="A13673" t="s">
        <v>36</v>
      </c>
      <c r="B13673">
        <v>3</v>
      </c>
      <c r="C13673">
        <v>10</v>
      </c>
      <c r="D13673" t="s">
        <v>33</v>
      </c>
      <c r="E13673" t="s">
        <v>2152</v>
      </c>
      <c r="F13673" s="1">
        <v>4.0277777777777773E-4</v>
      </c>
      <c r="G13673">
        <f>_xlfn.XLOOKUP($A13673,Product_pricing!$B:$B,Product_pricing!$C:$C)</f>
        <v>23</v>
      </c>
      <c r="H13673">
        <f t="shared" si="639"/>
        <v>62.1</v>
      </c>
      <c r="I13673" s="10">
        <f t="shared" si="640"/>
        <v>5.4799410947806999E-2</v>
      </c>
      <c r="J13673" t="str">
        <f>_xlfn.XLOOKUP(A13673,Product_Details!$A:$A,Product_Details!$G:$G,"mens")</f>
        <v>Womens</v>
      </c>
      <c r="K13673">
        <f t="shared" si="641"/>
        <v>1883.75</v>
      </c>
    </row>
    <row r="13674" spans="1:11" ht="15">
      <c r="A13674" t="s">
        <v>30</v>
      </c>
      <c r="B13674">
        <v>5</v>
      </c>
      <c r="C13674">
        <v>10</v>
      </c>
      <c r="D13674" t="s">
        <v>33</v>
      </c>
      <c r="E13674" t="s">
        <v>2152</v>
      </c>
      <c r="F13674" s="1">
        <v>4.0277777777777773E-4</v>
      </c>
      <c r="G13674">
        <f>_xlfn.XLOOKUP($A13674,Product_pricing!$B:$B,Product_pricing!$C:$C)</f>
        <v>19</v>
      </c>
      <c r="H13674">
        <f t="shared" si="639"/>
        <v>85.5</v>
      </c>
      <c r="I13674" s="10">
        <f t="shared" si="640"/>
        <v>7.5448464348429931E-2</v>
      </c>
      <c r="J13674" t="str">
        <f>_xlfn.XLOOKUP(A13674,Product_Details!$A:$A,Product_Details!$G:$G,"mens")</f>
        <v>Womens</v>
      </c>
      <c r="K13674">
        <f t="shared" si="641"/>
        <v>1883.75</v>
      </c>
    </row>
    <row r="13675" spans="1:11" ht="15">
      <c r="A13675" t="s">
        <v>25</v>
      </c>
      <c r="B13675">
        <v>5</v>
      </c>
      <c r="C13675">
        <v>10</v>
      </c>
      <c r="D13675" t="s">
        <v>33</v>
      </c>
      <c r="E13675" t="s">
        <v>2152</v>
      </c>
      <c r="F13675" s="1">
        <v>4.0277777777777773E-4</v>
      </c>
      <c r="G13675">
        <f>_xlfn.XLOOKUP($A13675,Product_pricing!$B:$B,Product_pricing!$C:$C)</f>
        <v>40</v>
      </c>
      <c r="H13675">
        <f t="shared" si="639"/>
        <v>180</v>
      </c>
      <c r="I13675" s="10">
        <f t="shared" si="640"/>
        <v>0.15883887231248406</v>
      </c>
      <c r="J13675" t="str">
        <f>_xlfn.XLOOKUP(A13675,Product_Details!$A:$A,Product_Details!$G:$G,"mens")</f>
        <v>Mens</v>
      </c>
      <c r="K13675">
        <f t="shared" si="641"/>
        <v>1890</v>
      </c>
    </row>
    <row r="13676" spans="1:11" ht="15">
      <c r="A13676" t="s">
        <v>32</v>
      </c>
      <c r="B13676">
        <v>4</v>
      </c>
      <c r="C13676">
        <v>10</v>
      </c>
      <c r="D13676" t="s">
        <v>33</v>
      </c>
      <c r="E13676" t="s">
        <v>2152</v>
      </c>
      <c r="F13676" s="1">
        <v>4.0277777777777773E-4</v>
      </c>
      <c r="G13676">
        <f>_xlfn.XLOOKUP($A13676,Product_pricing!$B:$B,Product_pricing!$C:$C)</f>
        <v>36</v>
      </c>
      <c r="H13676">
        <f t="shared" si="639"/>
        <v>129.6</v>
      </c>
      <c r="I13676" s="10">
        <f t="shared" si="640"/>
        <v>0.11436398806498853</v>
      </c>
      <c r="J13676" t="str">
        <f>_xlfn.XLOOKUP(A13676,Product_Details!$A:$A,Product_Details!$G:$G,"mens")</f>
        <v>Mens</v>
      </c>
      <c r="K13676">
        <f t="shared" si="641"/>
        <v>1890</v>
      </c>
    </row>
    <row r="13677" spans="1:11" ht="15">
      <c r="A13677" t="s">
        <v>26</v>
      </c>
      <c r="B13677">
        <v>3</v>
      </c>
      <c r="C13677">
        <v>10</v>
      </c>
      <c r="D13677" t="s">
        <v>33</v>
      </c>
      <c r="E13677" t="s">
        <v>2152</v>
      </c>
      <c r="F13677" s="1">
        <v>4.0277777777777773E-4</v>
      </c>
      <c r="G13677">
        <f>_xlfn.XLOOKUP($A13677,Product_pricing!$B:$B,Product_pricing!$C:$C)</f>
        <v>17</v>
      </c>
      <c r="H13677">
        <f t="shared" si="639"/>
        <v>45.9</v>
      </c>
      <c r="I13677" s="10">
        <f t="shared" si="640"/>
        <v>4.0503912439683439E-2</v>
      </c>
      <c r="J13677" t="str">
        <f>_xlfn.XLOOKUP(A13677,Product_Details!$A:$A,Product_Details!$G:$G,"mens")</f>
        <v>Mens</v>
      </c>
      <c r="K13677">
        <f t="shared" si="641"/>
        <v>1890</v>
      </c>
    </row>
    <row r="13678" spans="1:11" ht="15">
      <c r="A13678" t="s">
        <v>27</v>
      </c>
      <c r="B13678">
        <v>1</v>
      </c>
      <c r="C13678">
        <v>10</v>
      </c>
      <c r="D13678" t="s">
        <v>33</v>
      </c>
      <c r="E13678" t="s">
        <v>2152</v>
      </c>
      <c r="F13678" s="1">
        <v>4.0277777777777773E-4</v>
      </c>
      <c r="G13678">
        <f>_xlfn.XLOOKUP($A13678,Product_pricing!$B:$B,Product_pricing!$C:$C)</f>
        <v>29</v>
      </c>
      <c r="H13678">
        <f t="shared" si="639"/>
        <v>26.1</v>
      </c>
      <c r="I13678" s="10">
        <f t="shared" si="640"/>
        <v>2.3031636485310189E-2</v>
      </c>
      <c r="J13678" t="str">
        <f>_xlfn.XLOOKUP(A13678,Product_Details!$A:$A,Product_Details!$G:$G,"mens")</f>
        <v>Mens</v>
      </c>
      <c r="K13678">
        <f t="shared" si="641"/>
        <v>1890</v>
      </c>
    </row>
    <row r="13679" spans="1:11" ht="15">
      <c r="A13679" t="s">
        <v>22</v>
      </c>
      <c r="B13679">
        <v>3</v>
      </c>
      <c r="C13679">
        <v>3</v>
      </c>
      <c r="D13679" t="s">
        <v>33</v>
      </c>
      <c r="E13679" t="s">
        <v>2153</v>
      </c>
      <c r="F13679" s="1">
        <v>8.1701388888888882E-3</v>
      </c>
      <c r="G13679">
        <f>_xlfn.XLOOKUP($A13679,Product_pricing!$B:$B,Product_pricing!$C:$C)</f>
        <v>13</v>
      </c>
      <c r="H13679">
        <f t="shared" si="639"/>
        <v>37.83</v>
      </c>
      <c r="I13679" s="10">
        <f t="shared" si="640"/>
        <v>3.3382636331007062E-2</v>
      </c>
      <c r="J13679" t="str">
        <f>_xlfn.XLOOKUP(A13679,Product_Details!$A:$A,Product_Details!$G:$G,"mens")</f>
        <v>Womens</v>
      </c>
      <c r="K13679">
        <f t="shared" si="641"/>
        <v>1507</v>
      </c>
    </row>
    <row r="13680" spans="1:11" ht="15">
      <c r="A13680" t="s">
        <v>35</v>
      </c>
      <c r="B13680">
        <v>2</v>
      </c>
      <c r="C13680">
        <v>3</v>
      </c>
      <c r="D13680" t="s">
        <v>33</v>
      </c>
      <c r="E13680" t="s">
        <v>2153</v>
      </c>
      <c r="F13680" s="1">
        <v>8.1701388888888882E-3</v>
      </c>
      <c r="G13680">
        <f>_xlfn.XLOOKUP($A13680,Product_pricing!$B:$B,Product_pricing!$C:$C)</f>
        <v>32</v>
      </c>
      <c r="H13680">
        <f t="shared" si="639"/>
        <v>62.08</v>
      </c>
      <c r="I13680" s="10">
        <f t="shared" si="640"/>
        <v>5.4781762184216723E-2</v>
      </c>
      <c r="J13680" t="str">
        <f>_xlfn.XLOOKUP(A13680,Product_Details!$A:$A,Product_Details!$G:$G,"mens")</f>
        <v>Womens</v>
      </c>
      <c r="K13680">
        <f t="shared" si="641"/>
        <v>1507</v>
      </c>
    </row>
    <row r="13681" spans="1:11" ht="15">
      <c r="A13681" t="s">
        <v>29</v>
      </c>
      <c r="B13681">
        <v>4</v>
      </c>
      <c r="C13681">
        <v>3</v>
      </c>
      <c r="D13681" t="s">
        <v>33</v>
      </c>
      <c r="E13681" t="s">
        <v>2153</v>
      </c>
      <c r="F13681" s="1">
        <v>8.1701388888888882E-3</v>
      </c>
      <c r="G13681">
        <f>_xlfn.XLOOKUP($A13681,Product_pricing!$B:$B,Product_pricing!$C:$C)</f>
        <v>10</v>
      </c>
      <c r="H13681">
        <f t="shared" si="639"/>
        <v>38.799999999999997</v>
      </c>
      <c r="I13681" s="10">
        <f t="shared" si="640"/>
        <v>3.423860136513545E-2</v>
      </c>
      <c r="J13681" t="str">
        <f>_xlfn.XLOOKUP(A13681,Product_Details!$A:$A,Product_Details!$G:$G,"mens")</f>
        <v>Womens</v>
      </c>
      <c r="K13681">
        <f t="shared" si="641"/>
        <v>1507</v>
      </c>
    </row>
    <row r="13682" spans="1:11" ht="15">
      <c r="A13682" t="s">
        <v>36</v>
      </c>
      <c r="B13682">
        <v>3</v>
      </c>
      <c r="C13682">
        <v>3</v>
      </c>
      <c r="D13682" t="s">
        <v>33</v>
      </c>
      <c r="E13682" t="s">
        <v>2153</v>
      </c>
      <c r="F13682" s="1">
        <v>8.1701388888888882E-3</v>
      </c>
      <c r="G13682">
        <f>_xlfn.XLOOKUP($A13682,Product_pricing!$B:$B,Product_pricing!$C:$C)</f>
        <v>23</v>
      </c>
      <c r="H13682">
        <f t="shared" si="639"/>
        <v>66.929999999999993</v>
      </c>
      <c r="I13682" s="10">
        <f t="shared" si="640"/>
        <v>5.9061587354858655E-2</v>
      </c>
      <c r="J13682" t="str">
        <f>_xlfn.XLOOKUP(A13682,Product_Details!$A:$A,Product_Details!$G:$G,"mens")</f>
        <v>Womens</v>
      </c>
      <c r="K13682">
        <f t="shared" si="641"/>
        <v>1507</v>
      </c>
    </row>
    <row r="13683" spans="1:11" ht="15">
      <c r="A13683" t="s">
        <v>30</v>
      </c>
      <c r="B13683">
        <v>1</v>
      </c>
      <c r="C13683">
        <v>3</v>
      </c>
      <c r="D13683" t="s">
        <v>33</v>
      </c>
      <c r="E13683" t="s">
        <v>2153</v>
      </c>
      <c r="F13683" s="1">
        <v>8.1701388888888882E-3</v>
      </c>
      <c r="G13683">
        <f>_xlfn.XLOOKUP($A13683,Product_pricing!$B:$B,Product_pricing!$C:$C)</f>
        <v>19</v>
      </c>
      <c r="H13683">
        <f t="shared" si="639"/>
        <v>18.43</v>
      </c>
      <c r="I13683" s="10">
        <f t="shared" si="640"/>
        <v>1.6263335648439341E-2</v>
      </c>
      <c r="J13683" t="str">
        <f>_xlfn.XLOOKUP(A13683,Product_Details!$A:$A,Product_Details!$G:$G,"mens")</f>
        <v>Womens</v>
      </c>
      <c r="K13683">
        <f t="shared" si="641"/>
        <v>1507</v>
      </c>
    </row>
    <row r="13684" spans="1:11" ht="15">
      <c r="A13684" t="s">
        <v>41</v>
      </c>
      <c r="B13684">
        <v>5</v>
      </c>
      <c r="C13684">
        <v>3</v>
      </c>
      <c r="D13684" t="s">
        <v>33</v>
      </c>
      <c r="E13684" t="s">
        <v>2153</v>
      </c>
      <c r="F13684" s="1">
        <v>8.1701388888888882E-3</v>
      </c>
      <c r="G13684">
        <f>_xlfn.XLOOKUP($A13684,Product_pricing!$B:$B,Product_pricing!$C:$C)</f>
        <v>10</v>
      </c>
      <c r="H13684">
        <f t="shared" si="639"/>
        <v>48.5</v>
      </c>
      <c r="I13684" s="10">
        <f t="shared" si="640"/>
        <v>4.2798251706419314E-2</v>
      </c>
      <c r="J13684" t="str">
        <f>_xlfn.XLOOKUP(A13684,Product_Details!$A:$A,Product_Details!$G:$G,"mens")</f>
        <v>Mens</v>
      </c>
      <c r="K13684">
        <f t="shared" si="641"/>
        <v>2520</v>
      </c>
    </row>
    <row r="13685" spans="1:11" ht="15">
      <c r="A13685" t="s">
        <v>31</v>
      </c>
      <c r="B13685">
        <v>2</v>
      </c>
      <c r="C13685">
        <v>3</v>
      </c>
      <c r="D13685" t="s">
        <v>33</v>
      </c>
      <c r="E13685" t="s">
        <v>2153</v>
      </c>
      <c r="F13685" s="1">
        <v>8.1701388888888882E-3</v>
      </c>
      <c r="G13685">
        <f>_xlfn.XLOOKUP($A13685,Product_pricing!$B:$B,Product_pricing!$C:$C)</f>
        <v>57</v>
      </c>
      <c r="H13685">
        <f t="shared" si="639"/>
        <v>110.58</v>
      </c>
      <c r="I13685" s="10">
        <f t="shared" si="640"/>
        <v>9.758001389063603E-2</v>
      </c>
      <c r="J13685" t="str">
        <f>_xlfn.XLOOKUP(A13685,Product_Details!$A:$A,Product_Details!$G:$G,"mens")</f>
        <v>Mens</v>
      </c>
      <c r="K13685">
        <f t="shared" si="641"/>
        <v>2520</v>
      </c>
    </row>
    <row r="13686" spans="1:11" ht="15">
      <c r="A13686" t="s">
        <v>32</v>
      </c>
      <c r="B13686">
        <v>1</v>
      </c>
      <c r="C13686">
        <v>3</v>
      </c>
      <c r="D13686" t="s">
        <v>33</v>
      </c>
      <c r="E13686" t="s">
        <v>2153</v>
      </c>
      <c r="F13686" s="1">
        <v>8.1701388888888882E-3</v>
      </c>
      <c r="G13686">
        <f>_xlfn.XLOOKUP($A13686,Product_pricing!$B:$B,Product_pricing!$C:$C)</f>
        <v>36</v>
      </c>
      <c r="H13686">
        <f t="shared" si="639"/>
        <v>34.92</v>
      </c>
      <c r="I13686" s="10">
        <f t="shared" si="640"/>
        <v>3.0814741228621913E-2</v>
      </c>
      <c r="J13686" t="str">
        <f>_xlfn.XLOOKUP(A13686,Product_Details!$A:$A,Product_Details!$G:$G,"mens")</f>
        <v>Mens</v>
      </c>
      <c r="K13686">
        <f t="shared" si="641"/>
        <v>2520</v>
      </c>
    </row>
    <row r="13687" spans="1:11" ht="15">
      <c r="A13687" t="s">
        <v>35</v>
      </c>
      <c r="B13687">
        <v>5</v>
      </c>
      <c r="C13687">
        <v>8</v>
      </c>
      <c r="D13687" t="s">
        <v>33</v>
      </c>
      <c r="E13687" t="s">
        <v>2154</v>
      </c>
      <c r="F13687" s="1">
        <v>2.080324074074074E-2</v>
      </c>
      <c r="G13687">
        <f>_xlfn.XLOOKUP($A13687,Product_pricing!$B:$B,Product_pricing!$C:$C)</f>
        <v>32</v>
      </c>
      <c r="H13687">
        <f t="shared" si="639"/>
        <v>147.20000000000002</v>
      </c>
      <c r="I13687" s="10">
        <f t="shared" si="640"/>
        <v>0.12989490002443141</v>
      </c>
      <c r="J13687" t="str">
        <f>_xlfn.XLOOKUP(A13687,Product_Details!$A:$A,Product_Details!$G:$G,"mens")</f>
        <v>Womens</v>
      </c>
      <c r="K13687">
        <f t="shared" si="641"/>
        <v>3767.5</v>
      </c>
    </row>
    <row r="13688" spans="1:11" ht="15">
      <c r="A13688" t="s">
        <v>38</v>
      </c>
      <c r="B13688">
        <v>4</v>
      </c>
      <c r="C13688">
        <v>8</v>
      </c>
      <c r="D13688" t="s">
        <v>33</v>
      </c>
      <c r="E13688" t="s">
        <v>2154</v>
      </c>
      <c r="F13688" s="1">
        <v>2.080324074074074E-2</v>
      </c>
      <c r="G13688">
        <f>_xlfn.XLOOKUP($A13688,Product_pricing!$B:$B,Product_pricing!$C:$C)</f>
        <v>54</v>
      </c>
      <c r="H13688">
        <f t="shared" si="639"/>
        <v>198.72</v>
      </c>
      <c r="I13688" s="10">
        <f t="shared" si="640"/>
        <v>0.1753581150329824</v>
      </c>
      <c r="J13688" t="str">
        <f>_xlfn.XLOOKUP(A13688,Product_Details!$A:$A,Product_Details!$G:$G,"mens")</f>
        <v>Womens</v>
      </c>
      <c r="K13688">
        <f t="shared" si="641"/>
        <v>3767.5</v>
      </c>
    </row>
    <row r="13689" spans="1:11" ht="15">
      <c r="A13689" t="s">
        <v>41</v>
      </c>
      <c r="B13689">
        <v>4</v>
      </c>
      <c r="C13689">
        <v>8</v>
      </c>
      <c r="D13689" t="s">
        <v>33</v>
      </c>
      <c r="E13689" t="s">
        <v>2154</v>
      </c>
      <c r="F13689" s="1">
        <v>2.080324074074074E-2</v>
      </c>
      <c r="G13689">
        <f>_xlfn.XLOOKUP($A13689,Product_pricing!$B:$B,Product_pricing!$C:$C)</f>
        <v>10</v>
      </c>
      <c r="H13689">
        <f t="shared" si="639"/>
        <v>36.800000000000004</v>
      </c>
      <c r="I13689" s="10">
        <f t="shared" si="640"/>
        <v>3.2473725006107852E-2</v>
      </c>
      <c r="J13689" t="str">
        <f>_xlfn.XLOOKUP(A13689,Product_Details!$A:$A,Product_Details!$G:$G,"mens")</f>
        <v>Mens</v>
      </c>
      <c r="K13689">
        <f t="shared" si="641"/>
        <v>1890</v>
      </c>
    </row>
    <row r="13690" spans="1:11" ht="15">
      <c r="A13690" t="s">
        <v>31</v>
      </c>
      <c r="B13690">
        <v>5</v>
      </c>
      <c r="C13690">
        <v>8</v>
      </c>
      <c r="D13690" t="s">
        <v>33</v>
      </c>
      <c r="E13690" t="s">
        <v>2154</v>
      </c>
      <c r="F13690" s="1">
        <v>2.080324074074074E-2</v>
      </c>
      <c r="G13690">
        <f>_xlfn.XLOOKUP($A13690,Product_pricing!$B:$B,Product_pricing!$C:$C)</f>
        <v>57</v>
      </c>
      <c r="H13690">
        <f t="shared" si="639"/>
        <v>262.2</v>
      </c>
      <c r="I13690" s="10">
        <f t="shared" si="640"/>
        <v>0.23137529066851845</v>
      </c>
      <c r="J13690" t="str">
        <f>_xlfn.XLOOKUP(A13690,Product_Details!$A:$A,Product_Details!$G:$G,"mens")</f>
        <v>Mens</v>
      </c>
      <c r="K13690">
        <f t="shared" si="641"/>
        <v>1890</v>
      </c>
    </row>
    <row r="13691" spans="1:11" ht="15">
      <c r="A13691" t="s">
        <v>26</v>
      </c>
      <c r="B13691">
        <v>3</v>
      </c>
      <c r="C13691">
        <v>8</v>
      </c>
      <c r="D13691" t="s">
        <v>33</v>
      </c>
      <c r="E13691" t="s">
        <v>2154</v>
      </c>
      <c r="F13691" s="1">
        <v>2.080324074074074E-2</v>
      </c>
      <c r="G13691">
        <f>_xlfn.XLOOKUP($A13691,Product_pricing!$B:$B,Product_pricing!$C:$C)</f>
        <v>17</v>
      </c>
      <c r="H13691">
        <f t="shared" si="639"/>
        <v>46.92</v>
      </c>
      <c r="I13691" s="10">
        <f t="shared" si="640"/>
        <v>4.1403999382787514E-2</v>
      </c>
      <c r="J13691" t="str">
        <f>_xlfn.XLOOKUP(A13691,Product_Details!$A:$A,Product_Details!$G:$G,"mens")</f>
        <v>Mens</v>
      </c>
      <c r="K13691">
        <f t="shared" si="641"/>
        <v>1890</v>
      </c>
    </row>
    <row r="13692" spans="1:11" ht="15">
      <c r="A13692" t="s">
        <v>27</v>
      </c>
      <c r="B13692">
        <v>3</v>
      </c>
      <c r="C13692">
        <v>8</v>
      </c>
      <c r="D13692" t="s">
        <v>33</v>
      </c>
      <c r="E13692" t="s">
        <v>2154</v>
      </c>
      <c r="F13692" s="1">
        <v>2.080324074074074E-2</v>
      </c>
      <c r="G13692">
        <f>_xlfn.XLOOKUP($A13692,Product_pricing!$B:$B,Product_pricing!$C:$C)</f>
        <v>29</v>
      </c>
      <c r="H13692">
        <f t="shared" si="639"/>
        <v>80.040000000000006</v>
      </c>
      <c r="I13692" s="10">
        <f t="shared" si="640"/>
        <v>7.0630351888284593E-2</v>
      </c>
      <c r="J13692" t="str">
        <f>_xlfn.XLOOKUP(A13692,Product_Details!$A:$A,Product_Details!$G:$G,"mens")</f>
        <v>Mens</v>
      </c>
      <c r="K13692">
        <f t="shared" si="641"/>
        <v>1890</v>
      </c>
    </row>
    <row r="13693" spans="1:11" ht="15">
      <c r="A13693" t="s">
        <v>22</v>
      </c>
      <c r="B13693">
        <v>3</v>
      </c>
      <c r="C13693">
        <v>3</v>
      </c>
      <c r="D13693" t="s">
        <v>23</v>
      </c>
      <c r="E13693" t="s">
        <v>2155</v>
      </c>
      <c r="F13693" s="1">
        <v>2.2833333333333334E-2</v>
      </c>
      <c r="G13693">
        <f>_xlfn.XLOOKUP($A13693,Product_pricing!$B:$B,Product_pricing!$C:$C)</f>
        <v>13</v>
      </c>
      <c r="H13693">
        <f t="shared" si="639"/>
        <v>37.83</v>
      </c>
      <c r="I13693" s="10">
        <f t="shared" si="640"/>
        <v>3.3382636331007062E-2</v>
      </c>
      <c r="J13693" t="str">
        <f>_xlfn.XLOOKUP(A13693,Product_Details!$A:$A,Product_Details!$G:$G,"mens")</f>
        <v>Womens</v>
      </c>
      <c r="K13693">
        <f t="shared" si="641"/>
        <v>3767.5</v>
      </c>
    </row>
    <row r="13694" spans="1:11" ht="15">
      <c r="A13694" t="s">
        <v>35</v>
      </c>
      <c r="B13694">
        <v>4</v>
      </c>
      <c r="C13694">
        <v>3</v>
      </c>
      <c r="D13694" t="s">
        <v>23</v>
      </c>
      <c r="E13694" t="s">
        <v>2155</v>
      </c>
      <c r="F13694" s="1">
        <v>2.2833333333333334E-2</v>
      </c>
      <c r="G13694">
        <f>_xlfn.XLOOKUP($A13694,Product_pricing!$B:$B,Product_pricing!$C:$C)</f>
        <v>32</v>
      </c>
      <c r="H13694">
        <f t="shared" si="639"/>
        <v>124.16</v>
      </c>
      <c r="I13694" s="10">
        <f t="shared" si="640"/>
        <v>0.10956352436843345</v>
      </c>
      <c r="J13694" t="str">
        <f>_xlfn.XLOOKUP(A13694,Product_Details!$A:$A,Product_Details!$G:$G,"mens")</f>
        <v>Womens</v>
      </c>
      <c r="K13694">
        <f t="shared" si="641"/>
        <v>3767.5</v>
      </c>
    </row>
    <row r="13695" spans="1:11" ht="15">
      <c r="A13695" t="s">
        <v>25</v>
      </c>
      <c r="B13695">
        <v>3</v>
      </c>
      <c r="C13695">
        <v>3</v>
      </c>
      <c r="D13695" t="s">
        <v>23</v>
      </c>
      <c r="E13695" t="s">
        <v>2155</v>
      </c>
      <c r="F13695" s="1">
        <v>2.2833333333333334E-2</v>
      </c>
      <c r="G13695">
        <f>_xlfn.XLOOKUP($A13695,Product_pricing!$B:$B,Product_pricing!$C:$C)</f>
        <v>40</v>
      </c>
      <c r="H13695">
        <f t="shared" si="639"/>
        <v>116.39999999999999</v>
      </c>
      <c r="I13695" s="10">
        <f t="shared" si="640"/>
        <v>0.10271580409540636</v>
      </c>
      <c r="J13695" t="str">
        <f>_xlfn.XLOOKUP(A13695,Product_Details!$A:$A,Product_Details!$G:$G,"mens")</f>
        <v>Mens</v>
      </c>
      <c r="K13695">
        <f t="shared" si="641"/>
        <v>1890</v>
      </c>
    </row>
    <row r="13696" spans="1:11" ht="15">
      <c r="A13696" t="s">
        <v>41</v>
      </c>
      <c r="B13696">
        <v>4</v>
      </c>
      <c r="C13696">
        <v>3</v>
      </c>
      <c r="D13696" t="s">
        <v>23</v>
      </c>
      <c r="E13696" t="s">
        <v>2155</v>
      </c>
      <c r="F13696" s="1">
        <v>2.2833333333333334E-2</v>
      </c>
      <c r="G13696">
        <f>_xlfn.XLOOKUP($A13696,Product_pricing!$B:$B,Product_pricing!$C:$C)</f>
        <v>10</v>
      </c>
      <c r="H13696">
        <f t="shared" si="639"/>
        <v>38.799999999999997</v>
      </c>
      <c r="I13696" s="10">
        <f t="shared" si="640"/>
        <v>3.423860136513545E-2</v>
      </c>
      <c r="J13696" t="str">
        <f>_xlfn.XLOOKUP(A13696,Product_Details!$A:$A,Product_Details!$G:$G,"mens")</f>
        <v>Mens</v>
      </c>
      <c r="K13696">
        <f t="shared" si="641"/>
        <v>1890</v>
      </c>
    </row>
    <row r="13697" spans="1:11" ht="15">
      <c r="A13697" t="s">
        <v>26</v>
      </c>
      <c r="B13697">
        <v>2</v>
      </c>
      <c r="C13697">
        <v>3</v>
      </c>
      <c r="D13697" t="s">
        <v>23</v>
      </c>
      <c r="E13697" t="s">
        <v>2155</v>
      </c>
      <c r="F13697" s="1">
        <v>2.2833333333333334E-2</v>
      </c>
      <c r="G13697">
        <f>_xlfn.XLOOKUP($A13697,Product_pricing!$B:$B,Product_pricing!$C:$C)</f>
        <v>17</v>
      </c>
      <c r="H13697">
        <f t="shared" si="639"/>
        <v>32.979999999999997</v>
      </c>
      <c r="I13697" s="10">
        <f t="shared" si="640"/>
        <v>2.910281116036513E-2</v>
      </c>
      <c r="J13697" t="str">
        <f>_xlfn.XLOOKUP(A13697,Product_Details!$A:$A,Product_Details!$G:$G,"mens")</f>
        <v>Mens</v>
      </c>
      <c r="K13697">
        <f t="shared" si="641"/>
        <v>1890</v>
      </c>
    </row>
    <row r="13698" spans="1:11" ht="15">
      <c r="A13698" t="s">
        <v>27</v>
      </c>
      <c r="B13698">
        <v>3</v>
      </c>
      <c r="C13698">
        <v>3</v>
      </c>
      <c r="D13698" t="s">
        <v>23</v>
      </c>
      <c r="E13698" t="s">
        <v>2155</v>
      </c>
      <c r="F13698" s="1">
        <v>2.2833333333333334E-2</v>
      </c>
      <c r="G13698">
        <f>_xlfn.XLOOKUP($A13698,Product_pricing!$B:$B,Product_pricing!$C:$C)</f>
        <v>29</v>
      </c>
      <c r="H13698">
        <f t="shared" si="639"/>
        <v>84.39</v>
      </c>
      <c r="I13698" s="10">
        <f t="shared" si="640"/>
        <v>7.4468957969169608E-2</v>
      </c>
      <c r="J13698" t="str">
        <f>_xlfn.XLOOKUP(A13698,Product_Details!$A:$A,Product_Details!$G:$G,"mens")</f>
        <v>Mens</v>
      </c>
      <c r="K13698">
        <f t="shared" si="641"/>
        <v>1890</v>
      </c>
    </row>
    <row r="13699" spans="1:11" ht="15">
      <c r="A13699" t="s">
        <v>29</v>
      </c>
      <c r="B13699">
        <v>4</v>
      </c>
      <c r="C13699">
        <v>12</v>
      </c>
      <c r="D13699" t="s">
        <v>23</v>
      </c>
      <c r="E13699" t="s">
        <v>2156</v>
      </c>
      <c r="F13699" s="1">
        <v>1.283564814814815E-2</v>
      </c>
      <c r="G13699">
        <f>_xlfn.XLOOKUP($A13699,Product_pricing!$B:$B,Product_pricing!$C:$C)</f>
        <v>10</v>
      </c>
      <c r="H13699">
        <f t="shared" ref="H13699:H13762" si="642">B13699*G13699*(1-C13699/100)</f>
        <v>35.200000000000003</v>
      </c>
      <c r="I13699" s="10">
        <f t="shared" ref="I13699:I13762" si="643">(H13699/SUM($H:$H))*1000</f>
        <v>3.1061823918885775E-2</v>
      </c>
      <c r="J13699" t="str">
        <f>_xlfn.XLOOKUP(A13699,Product_Details!$A:$A,Product_Details!$G:$G,"mens")</f>
        <v>Womens</v>
      </c>
      <c r="K13699">
        <f t="shared" ref="K13699:K13762" si="644">COUNTIFS($J:$J, J13699) / COUNTIFS($J:$J, J13699, $E:$E, E13699)</f>
        <v>2511.6666666666665</v>
      </c>
    </row>
    <row r="13700" spans="1:11" ht="15">
      <c r="A13700" t="s">
        <v>30</v>
      </c>
      <c r="B13700">
        <v>5</v>
      </c>
      <c r="C13700">
        <v>12</v>
      </c>
      <c r="D13700" t="s">
        <v>23</v>
      </c>
      <c r="E13700" t="s">
        <v>2156</v>
      </c>
      <c r="F13700" s="1">
        <v>1.283564814814815E-2</v>
      </c>
      <c r="G13700">
        <f>_xlfn.XLOOKUP($A13700,Product_pricing!$B:$B,Product_pricing!$C:$C)</f>
        <v>19</v>
      </c>
      <c r="H13700">
        <f t="shared" si="642"/>
        <v>83.6</v>
      </c>
      <c r="I13700" s="10">
        <f t="shared" si="643"/>
        <v>7.3771831807353708E-2</v>
      </c>
      <c r="J13700" t="str">
        <f>_xlfn.XLOOKUP(A13700,Product_Details!$A:$A,Product_Details!$G:$G,"mens")</f>
        <v>Womens</v>
      </c>
      <c r="K13700">
        <f t="shared" si="644"/>
        <v>2511.6666666666665</v>
      </c>
    </row>
    <row r="13701" spans="1:11" ht="15">
      <c r="A13701" t="s">
        <v>38</v>
      </c>
      <c r="B13701">
        <v>5</v>
      </c>
      <c r="C13701">
        <v>12</v>
      </c>
      <c r="D13701" t="s">
        <v>23</v>
      </c>
      <c r="E13701" t="s">
        <v>2156</v>
      </c>
      <c r="F13701" s="1">
        <v>1.283564814814815E-2</v>
      </c>
      <c r="G13701">
        <f>_xlfn.XLOOKUP($A13701,Product_pricing!$B:$B,Product_pricing!$C:$C)</f>
        <v>54</v>
      </c>
      <c r="H13701">
        <f t="shared" si="642"/>
        <v>237.6</v>
      </c>
      <c r="I13701" s="10">
        <f t="shared" si="643"/>
        <v>0.20966731145247897</v>
      </c>
      <c r="J13701" t="str">
        <f>_xlfn.XLOOKUP(A13701,Product_Details!$A:$A,Product_Details!$G:$G,"mens")</f>
        <v>Womens</v>
      </c>
      <c r="K13701">
        <f t="shared" si="644"/>
        <v>2511.6666666666665</v>
      </c>
    </row>
    <row r="13702" spans="1:11" ht="15">
      <c r="A13702" t="s">
        <v>25</v>
      </c>
      <c r="B13702">
        <v>5</v>
      </c>
      <c r="C13702">
        <v>12</v>
      </c>
      <c r="D13702" t="s">
        <v>23</v>
      </c>
      <c r="E13702" t="s">
        <v>2156</v>
      </c>
      <c r="F13702" s="1">
        <v>1.283564814814815E-2</v>
      </c>
      <c r="G13702">
        <f>_xlfn.XLOOKUP($A13702,Product_pricing!$B:$B,Product_pricing!$C:$C)</f>
        <v>40</v>
      </c>
      <c r="H13702">
        <f t="shared" si="642"/>
        <v>176</v>
      </c>
      <c r="I13702" s="10">
        <f t="shared" si="643"/>
        <v>0.15530911959442886</v>
      </c>
      <c r="J13702" t="str">
        <f>_xlfn.XLOOKUP(A13702,Product_Details!$A:$A,Product_Details!$G:$G,"mens")</f>
        <v>Mens</v>
      </c>
      <c r="K13702">
        <f t="shared" si="644"/>
        <v>1890</v>
      </c>
    </row>
    <row r="13703" spans="1:11" ht="15">
      <c r="A13703" t="s">
        <v>31</v>
      </c>
      <c r="B13703">
        <v>1</v>
      </c>
      <c r="C13703">
        <v>12</v>
      </c>
      <c r="D13703" t="s">
        <v>23</v>
      </c>
      <c r="E13703" t="s">
        <v>2156</v>
      </c>
      <c r="F13703" s="1">
        <v>1.283564814814815E-2</v>
      </c>
      <c r="G13703">
        <f>_xlfn.XLOOKUP($A13703,Product_pricing!$B:$B,Product_pricing!$C:$C)</f>
        <v>57</v>
      </c>
      <c r="H13703">
        <f t="shared" si="642"/>
        <v>50.160000000000004</v>
      </c>
      <c r="I13703" s="10">
        <f t="shared" si="643"/>
        <v>4.4263099084412227E-2</v>
      </c>
      <c r="J13703" t="str">
        <f>_xlfn.XLOOKUP(A13703,Product_Details!$A:$A,Product_Details!$G:$G,"mens")</f>
        <v>Mens</v>
      </c>
      <c r="K13703">
        <f t="shared" si="644"/>
        <v>1890</v>
      </c>
    </row>
    <row r="13704" spans="1:11" ht="15">
      <c r="A13704" t="s">
        <v>26</v>
      </c>
      <c r="B13704">
        <v>1</v>
      </c>
      <c r="C13704">
        <v>12</v>
      </c>
      <c r="D13704" t="s">
        <v>23</v>
      </c>
      <c r="E13704" t="s">
        <v>2156</v>
      </c>
      <c r="F13704" s="1">
        <v>1.283564814814815E-2</v>
      </c>
      <c r="G13704">
        <f>_xlfn.XLOOKUP($A13704,Product_pricing!$B:$B,Product_pricing!$C:$C)</f>
        <v>17</v>
      </c>
      <c r="H13704">
        <f t="shared" si="642"/>
        <v>14.96</v>
      </c>
      <c r="I13704" s="10">
        <f t="shared" si="643"/>
        <v>1.3201275165526454E-2</v>
      </c>
      <c r="J13704" t="str">
        <f>_xlfn.XLOOKUP(A13704,Product_Details!$A:$A,Product_Details!$G:$G,"mens")</f>
        <v>Mens</v>
      </c>
      <c r="K13704">
        <f t="shared" si="644"/>
        <v>1890</v>
      </c>
    </row>
    <row r="13705" spans="1:11" ht="15">
      <c r="A13705" t="s">
        <v>27</v>
      </c>
      <c r="B13705">
        <v>5</v>
      </c>
      <c r="C13705">
        <v>12</v>
      </c>
      <c r="D13705" t="s">
        <v>23</v>
      </c>
      <c r="E13705" t="s">
        <v>2156</v>
      </c>
      <c r="F13705" s="1">
        <v>1.283564814814815E-2</v>
      </c>
      <c r="G13705">
        <f>_xlfn.XLOOKUP($A13705,Product_pricing!$B:$B,Product_pricing!$C:$C)</f>
        <v>29</v>
      </c>
      <c r="H13705">
        <f t="shared" si="642"/>
        <v>127.6</v>
      </c>
      <c r="I13705" s="10">
        <f t="shared" si="643"/>
        <v>0.11259911170596093</v>
      </c>
      <c r="J13705" t="str">
        <f>_xlfn.XLOOKUP(A13705,Product_Details!$A:$A,Product_Details!$G:$G,"mens")</f>
        <v>Mens</v>
      </c>
      <c r="K13705">
        <f t="shared" si="644"/>
        <v>1890</v>
      </c>
    </row>
    <row r="13706" spans="1:11" ht="15">
      <c r="A13706" t="s">
        <v>22</v>
      </c>
      <c r="B13706">
        <v>5</v>
      </c>
      <c r="C13706">
        <v>17</v>
      </c>
      <c r="D13706" t="s">
        <v>23</v>
      </c>
      <c r="E13706" t="s">
        <v>2157</v>
      </c>
      <c r="F13706" s="1">
        <v>1.0958333333333334E-2</v>
      </c>
      <c r="G13706">
        <f>_xlfn.XLOOKUP($A13706,Product_pricing!$B:$B,Product_pricing!$C:$C)</f>
        <v>13</v>
      </c>
      <c r="H13706">
        <f t="shared" si="642"/>
        <v>53.949999999999996</v>
      </c>
      <c r="I13706" s="10">
        <f t="shared" si="643"/>
        <v>4.7607539784769531E-2</v>
      </c>
      <c r="J13706" t="str">
        <f>_xlfn.XLOOKUP(A13706,Product_Details!$A:$A,Product_Details!$G:$G,"mens")</f>
        <v>Womens</v>
      </c>
      <c r="K13706">
        <f t="shared" si="644"/>
        <v>1883.75</v>
      </c>
    </row>
    <row r="13707" spans="1:11" ht="15">
      <c r="A13707" t="s">
        <v>35</v>
      </c>
      <c r="B13707">
        <v>1</v>
      </c>
      <c r="C13707">
        <v>17</v>
      </c>
      <c r="D13707" t="s">
        <v>23</v>
      </c>
      <c r="E13707" t="s">
        <v>2157</v>
      </c>
      <c r="F13707" s="1">
        <v>1.0958333333333334E-2</v>
      </c>
      <c r="G13707">
        <f>_xlfn.XLOOKUP($A13707,Product_pricing!$B:$B,Product_pricing!$C:$C)</f>
        <v>32</v>
      </c>
      <c r="H13707">
        <f t="shared" si="642"/>
        <v>26.56</v>
      </c>
      <c r="I13707" s="10">
        <f t="shared" si="643"/>
        <v>2.3437558047886536E-2</v>
      </c>
      <c r="J13707" t="str">
        <f>_xlfn.XLOOKUP(A13707,Product_Details!$A:$A,Product_Details!$G:$G,"mens")</f>
        <v>Womens</v>
      </c>
      <c r="K13707">
        <f t="shared" si="644"/>
        <v>1883.75</v>
      </c>
    </row>
    <row r="13708" spans="1:11" ht="15">
      <c r="A13708" t="s">
        <v>30</v>
      </c>
      <c r="B13708">
        <v>5</v>
      </c>
      <c r="C13708">
        <v>17</v>
      </c>
      <c r="D13708" t="s">
        <v>23</v>
      </c>
      <c r="E13708" t="s">
        <v>2157</v>
      </c>
      <c r="F13708" s="1">
        <v>1.0958333333333334E-2</v>
      </c>
      <c r="G13708">
        <f>_xlfn.XLOOKUP($A13708,Product_pricing!$B:$B,Product_pricing!$C:$C)</f>
        <v>19</v>
      </c>
      <c r="H13708">
        <f t="shared" si="642"/>
        <v>78.849999999999994</v>
      </c>
      <c r="I13708" s="10">
        <f t="shared" si="643"/>
        <v>6.9580250454663151E-2</v>
      </c>
      <c r="J13708" t="str">
        <f>_xlfn.XLOOKUP(A13708,Product_Details!$A:$A,Product_Details!$G:$G,"mens")</f>
        <v>Womens</v>
      </c>
      <c r="K13708">
        <f t="shared" si="644"/>
        <v>1883.75</v>
      </c>
    </row>
    <row r="13709" spans="1:11" ht="15">
      <c r="A13709" t="s">
        <v>38</v>
      </c>
      <c r="B13709">
        <v>2</v>
      </c>
      <c r="C13709">
        <v>17</v>
      </c>
      <c r="D13709" t="s">
        <v>23</v>
      </c>
      <c r="E13709" t="s">
        <v>2157</v>
      </c>
      <c r="F13709" s="1">
        <v>1.0958333333333334E-2</v>
      </c>
      <c r="G13709">
        <f>_xlfn.XLOOKUP($A13709,Product_pricing!$B:$B,Product_pricing!$C:$C)</f>
        <v>54</v>
      </c>
      <c r="H13709">
        <f t="shared" si="642"/>
        <v>89.64</v>
      </c>
      <c r="I13709" s="10">
        <f t="shared" si="643"/>
        <v>7.9101758411617068E-2</v>
      </c>
      <c r="J13709" t="str">
        <f>_xlfn.XLOOKUP(A13709,Product_Details!$A:$A,Product_Details!$G:$G,"mens")</f>
        <v>Womens</v>
      </c>
      <c r="K13709">
        <f t="shared" si="644"/>
        <v>1883.75</v>
      </c>
    </row>
    <row r="13710" spans="1:11" ht="15">
      <c r="A13710" t="s">
        <v>25</v>
      </c>
      <c r="B13710">
        <v>5</v>
      </c>
      <c r="C13710">
        <v>17</v>
      </c>
      <c r="D13710" t="s">
        <v>23</v>
      </c>
      <c r="E13710" t="s">
        <v>2157</v>
      </c>
      <c r="F13710" s="1">
        <v>1.0958333333333334E-2</v>
      </c>
      <c r="G13710">
        <f>_xlfn.XLOOKUP($A13710,Product_pricing!$B:$B,Product_pricing!$C:$C)</f>
        <v>40</v>
      </c>
      <c r="H13710">
        <f t="shared" si="642"/>
        <v>166</v>
      </c>
      <c r="I13710" s="10">
        <f t="shared" si="643"/>
        <v>0.14648473779929086</v>
      </c>
      <c r="J13710" t="str">
        <f>_xlfn.XLOOKUP(A13710,Product_Details!$A:$A,Product_Details!$G:$G,"mens")</f>
        <v>Mens</v>
      </c>
      <c r="K13710">
        <f t="shared" si="644"/>
        <v>3780</v>
      </c>
    </row>
    <row r="13711" spans="1:11" ht="15">
      <c r="A13711" t="s">
        <v>27</v>
      </c>
      <c r="B13711">
        <v>4</v>
      </c>
      <c r="C13711">
        <v>17</v>
      </c>
      <c r="D13711" t="s">
        <v>23</v>
      </c>
      <c r="E13711" t="s">
        <v>2157</v>
      </c>
      <c r="F13711" s="1">
        <v>1.0958333333333334E-2</v>
      </c>
      <c r="G13711">
        <f>_xlfn.XLOOKUP($A13711,Product_pricing!$B:$B,Product_pricing!$C:$C)</f>
        <v>29</v>
      </c>
      <c r="H13711">
        <f t="shared" si="642"/>
        <v>96.28</v>
      </c>
      <c r="I13711" s="10">
        <f t="shared" si="643"/>
        <v>8.4961147923588706E-2</v>
      </c>
      <c r="J13711" t="str">
        <f>_xlfn.XLOOKUP(A13711,Product_Details!$A:$A,Product_Details!$G:$G,"mens")</f>
        <v>Mens</v>
      </c>
      <c r="K13711">
        <f t="shared" si="644"/>
        <v>3780</v>
      </c>
    </row>
    <row r="13712" spans="1:11" ht="15">
      <c r="A13712" t="s">
        <v>30</v>
      </c>
      <c r="B13712">
        <v>2</v>
      </c>
      <c r="C13712">
        <v>2</v>
      </c>
      <c r="D13712" t="s">
        <v>23</v>
      </c>
      <c r="E13712" t="s">
        <v>2158</v>
      </c>
      <c r="F13712" s="1">
        <v>3.6224537037037034E-2</v>
      </c>
      <c r="G13712">
        <f>_xlfn.XLOOKUP($A13712,Product_pricing!$B:$B,Product_pricing!$C:$C)</f>
        <v>19</v>
      </c>
      <c r="H13712">
        <f t="shared" si="642"/>
        <v>37.24</v>
      </c>
      <c r="I13712" s="10">
        <f t="shared" si="643"/>
        <v>3.2861997805093933E-2</v>
      </c>
      <c r="J13712" t="str">
        <f>_xlfn.XLOOKUP(A13712,Product_Details!$A:$A,Product_Details!$G:$G,"mens")</f>
        <v>Womens</v>
      </c>
      <c r="K13712">
        <f t="shared" si="644"/>
        <v>7535</v>
      </c>
    </row>
    <row r="13713" spans="1:11" ht="15">
      <c r="A13713" t="s">
        <v>25</v>
      </c>
      <c r="B13713">
        <v>1</v>
      </c>
      <c r="C13713">
        <v>2</v>
      </c>
      <c r="D13713" t="s">
        <v>23</v>
      </c>
      <c r="E13713" t="s">
        <v>2158</v>
      </c>
      <c r="F13713" s="1">
        <v>3.6224537037037034E-2</v>
      </c>
      <c r="G13713">
        <f>_xlfn.XLOOKUP($A13713,Product_pricing!$B:$B,Product_pricing!$C:$C)</f>
        <v>40</v>
      </c>
      <c r="H13713">
        <f t="shared" si="642"/>
        <v>39.200000000000003</v>
      </c>
      <c r="I13713" s="10">
        <f t="shared" si="643"/>
        <v>3.4591576636940978E-2</v>
      </c>
      <c r="J13713" t="str">
        <f>_xlfn.XLOOKUP(A13713,Product_Details!$A:$A,Product_Details!$G:$G,"mens")</f>
        <v>Mens</v>
      </c>
      <c r="K13713">
        <f t="shared" si="644"/>
        <v>2520</v>
      </c>
    </row>
    <row r="13714" spans="1:11" ht="15">
      <c r="A13714" t="s">
        <v>26</v>
      </c>
      <c r="B13714">
        <v>3</v>
      </c>
      <c r="C13714">
        <v>2</v>
      </c>
      <c r="D13714" t="s">
        <v>23</v>
      </c>
      <c r="E13714" t="s">
        <v>2158</v>
      </c>
      <c r="F13714" s="1">
        <v>3.6224537037037034E-2</v>
      </c>
      <c r="G13714">
        <f>_xlfn.XLOOKUP($A13714,Product_pricing!$B:$B,Product_pricing!$C:$C)</f>
        <v>17</v>
      </c>
      <c r="H13714">
        <f t="shared" si="642"/>
        <v>49.98</v>
      </c>
      <c r="I13714" s="10">
        <f t="shared" si="643"/>
        <v>4.410426021209974E-2</v>
      </c>
      <c r="J13714" t="str">
        <f>_xlfn.XLOOKUP(A13714,Product_Details!$A:$A,Product_Details!$G:$G,"mens")</f>
        <v>Mens</v>
      </c>
      <c r="K13714">
        <f t="shared" si="644"/>
        <v>2520</v>
      </c>
    </row>
    <row r="13715" spans="1:11" ht="15">
      <c r="A13715" t="s">
        <v>27</v>
      </c>
      <c r="B13715">
        <v>4</v>
      </c>
      <c r="C13715">
        <v>2</v>
      </c>
      <c r="D13715" t="s">
        <v>23</v>
      </c>
      <c r="E13715" t="s">
        <v>2158</v>
      </c>
      <c r="F13715" s="1">
        <v>3.6224537037037034E-2</v>
      </c>
      <c r="G13715">
        <f>_xlfn.XLOOKUP($A13715,Product_pricing!$B:$B,Product_pricing!$C:$C)</f>
        <v>29</v>
      </c>
      <c r="H13715">
        <f t="shared" si="642"/>
        <v>113.67999999999999</v>
      </c>
      <c r="I13715" s="10">
        <f t="shared" si="643"/>
        <v>0.10031557224712882</v>
      </c>
      <c r="J13715" t="str">
        <f>_xlfn.XLOOKUP(A13715,Product_Details!$A:$A,Product_Details!$G:$G,"mens")</f>
        <v>Mens</v>
      </c>
      <c r="K13715">
        <f t="shared" si="644"/>
        <v>2520</v>
      </c>
    </row>
    <row r="13716" spans="1:11" ht="15">
      <c r="A13716" t="s">
        <v>22</v>
      </c>
      <c r="B13716">
        <v>3</v>
      </c>
      <c r="C13716">
        <v>22</v>
      </c>
      <c r="D13716" t="s">
        <v>23</v>
      </c>
      <c r="E13716" t="s">
        <v>2159</v>
      </c>
      <c r="F13716" s="1">
        <v>1.0881944444444444E-2</v>
      </c>
      <c r="G13716">
        <f>_xlfn.XLOOKUP($A13716,Product_pricing!$B:$B,Product_pricing!$C:$C)</f>
        <v>13</v>
      </c>
      <c r="H13716">
        <f t="shared" si="642"/>
        <v>30.42</v>
      </c>
      <c r="I13716" s="10">
        <f t="shared" si="643"/>
        <v>2.6843769420809807E-2</v>
      </c>
      <c r="J13716" t="str">
        <f>_xlfn.XLOOKUP(A13716,Product_Details!$A:$A,Product_Details!$G:$G,"mens")</f>
        <v>Womens</v>
      </c>
      <c r="K13716">
        <f t="shared" si="644"/>
        <v>1507</v>
      </c>
    </row>
    <row r="13717" spans="1:11" ht="15">
      <c r="A13717" t="s">
        <v>35</v>
      </c>
      <c r="B13717">
        <v>3</v>
      </c>
      <c r="C13717">
        <v>22</v>
      </c>
      <c r="D13717" t="s">
        <v>23</v>
      </c>
      <c r="E13717" t="s">
        <v>2159</v>
      </c>
      <c r="F13717" s="1">
        <v>1.0881944444444444E-2</v>
      </c>
      <c r="G13717">
        <f>_xlfn.XLOOKUP($A13717,Product_pricing!$B:$B,Product_pricing!$C:$C)</f>
        <v>32</v>
      </c>
      <c r="H13717">
        <f t="shared" si="642"/>
        <v>74.88</v>
      </c>
      <c r="I13717" s="10">
        <f t="shared" si="643"/>
        <v>6.6076970881993366E-2</v>
      </c>
      <c r="J13717" t="str">
        <f>_xlfn.XLOOKUP(A13717,Product_Details!$A:$A,Product_Details!$G:$G,"mens")</f>
        <v>Womens</v>
      </c>
      <c r="K13717">
        <f t="shared" si="644"/>
        <v>1507</v>
      </c>
    </row>
    <row r="13718" spans="1:11" ht="15">
      <c r="A13718" t="s">
        <v>29</v>
      </c>
      <c r="B13718">
        <v>5</v>
      </c>
      <c r="C13718">
        <v>22</v>
      </c>
      <c r="D13718" t="s">
        <v>23</v>
      </c>
      <c r="E13718" t="s">
        <v>2159</v>
      </c>
      <c r="F13718" s="1">
        <v>1.0881944444444444E-2</v>
      </c>
      <c r="G13718">
        <f>_xlfn.XLOOKUP($A13718,Product_pricing!$B:$B,Product_pricing!$C:$C)</f>
        <v>10</v>
      </c>
      <c r="H13718">
        <f t="shared" si="642"/>
        <v>39</v>
      </c>
      <c r="I13718" s="10">
        <f t="shared" si="643"/>
        <v>3.4415089001038214E-2</v>
      </c>
      <c r="J13718" t="str">
        <f>_xlfn.XLOOKUP(A13718,Product_Details!$A:$A,Product_Details!$G:$G,"mens")</f>
        <v>Womens</v>
      </c>
      <c r="K13718">
        <f t="shared" si="644"/>
        <v>1507</v>
      </c>
    </row>
    <row r="13719" spans="1:11" ht="15">
      <c r="A13719" t="s">
        <v>36</v>
      </c>
      <c r="B13719">
        <v>1</v>
      </c>
      <c r="C13719">
        <v>22</v>
      </c>
      <c r="D13719" t="s">
        <v>23</v>
      </c>
      <c r="E13719" t="s">
        <v>2159</v>
      </c>
      <c r="F13719" s="1">
        <v>1.0881944444444444E-2</v>
      </c>
      <c r="G13719">
        <f>_xlfn.XLOOKUP($A13719,Product_pricing!$B:$B,Product_pricing!$C:$C)</f>
        <v>23</v>
      </c>
      <c r="H13719">
        <f t="shared" si="642"/>
        <v>17.940000000000001</v>
      </c>
      <c r="I13719" s="10">
        <f t="shared" si="643"/>
        <v>1.5830940940477579E-2</v>
      </c>
      <c r="J13719" t="str">
        <f>_xlfn.XLOOKUP(A13719,Product_Details!$A:$A,Product_Details!$G:$G,"mens")</f>
        <v>Womens</v>
      </c>
      <c r="K13719">
        <f t="shared" si="644"/>
        <v>1507</v>
      </c>
    </row>
    <row r="13720" spans="1:11" ht="15">
      <c r="A13720" t="s">
        <v>30</v>
      </c>
      <c r="B13720">
        <v>2</v>
      </c>
      <c r="C13720">
        <v>22</v>
      </c>
      <c r="D13720" t="s">
        <v>23</v>
      </c>
      <c r="E13720" t="s">
        <v>2159</v>
      </c>
      <c r="F13720" s="1">
        <v>1.0881944444444444E-2</v>
      </c>
      <c r="G13720">
        <f>_xlfn.XLOOKUP($A13720,Product_pricing!$B:$B,Product_pricing!$C:$C)</f>
        <v>19</v>
      </c>
      <c r="H13720">
        <f t="shared" si="642"/>
        <v>29.64</v>
      </c>
      <c r="I13720" s="10">
        <f t="shared" si="643"/>
        <v>2.6155467640789045E-2</v>
      </c>
      <c r="J13720" t="str">
        <f>_xlfn.XLOOKUP(A13720,Product_Details!$A:$A,Product_Details!$G:$G,"mens")</f>
        <v>Womens</v>
      </c>
      <c r="K13720">
        <f t="shared" si="644"/>
        <v>1507</v>
      </c>
    </row>
    <row r="13721" spans="1:11" ht="15">
      <c r="A13721" t="s">
        <v>41</v>
      </c>
      <c r="B13721">
        <v>5</v>
      </c>
      <c r="C13721">
        <v>22</v>
      </c>
      <c r="D13721" t="s">
        <v>23</v>
      </c>
      <c r="E13721" t="s">
        <v>2159</v>
      </c>
      <c r="F13721" s="1">
        <v>1.0881944444444444E-2</v>
      </c>
      <c r="G13721">
        <f>_xlfn.XLOOKUP($A13721,Product_pricing!$B:$B,Product_pricing!$C:$C)</f>
        <v>10</v>
      </c>
      <c r="H13721">
        <f t="shared" si="642"/>
        <v>39</v>
      </c>
      <c r="I13721" s="10">
        <f t="shared" si="643"/>
        <v>3.4415089001038214E-2</v>
      </c>
      <c r="J13721" t="str">
        <f>_xlfn.XLOOKUP(A13721,Product_Details!$A:$A,Product_Details!$G:$G,"mens")</f>
        <v>Mens</v>
      </c>
      <c r="K13721">
        <f t="shared" si="644"/>
        <v>1890</v>
      </c>
    </row>
    <row r="13722" spans="1:11" ht="15">
      <c r="A13722" t="s">
        <v>31</v>
      </c>
      <c r="B13722">
        <v>5</v>
      </c>
      <c r="C13722">
        <v>22</v>
      </c>
      <c r="D13722" t="s">
        <v>23</v>
      </c>
      <c r="E13722" t="s">
        <v>2159</v>
      </c>
      <c r="F13722" s="1">
        <v>1.0881944444444444E-2</v>
      </c>
      <c r="G13722">
        <f>_xlfn.XLOOKUP($A13722,Product_pricing!$B:$B,Product_pricing!$C:$C)</f>
        <v>57</v>
      </c>
      <c r="H13722">
        <f t="shared" si="642"/>
        <v>222.3</v>
      </c>
      <c r="I13722" s="10">
        <f t="shared" si="643"/>
        <v>0.19616600730591785</v>
      </c>
      <c r="J13722" t="str">
        <f>_xlfn.XLOOKUP(A13722,Product_Details!$A:$A,Product_Details!$G:$G,"mens")</f>
        <v>Mens</v>
      </c>
      <c r="K13722">
        <f t="shared" si="644"/>
        <v>1890</v>
      </c>
    </row>
    <row r="13723" spans="1:11" ht="15">
      <c r="A13723" t="s">
        <v>32</v>
      </c>
      <c r="B13723">
        <v>3</v>
      </c>
      <c r="C13723">
        <v>22</v>
      </c>
      <c r="D13723" t="s">
        <v>23</v>
      </c>
      <c r="E13723" t="s">
        <v>2159</v>
      </c>
      <c r="F13723" s="1">
        <v>1.0881944444444444E-2</v>
      </c>
      <c r="G13723">
        <f>_xlfn.XLOOKUP($A13723,Product_pricing!$B:$B,Product_pricing!$C:$C)</f>
        <v>36</v>
      </c>
      <c r="H13723">
        <f t="shared" si="642"/>
        <v>84.240000000000009</v>
      </c>
      <c r="I13723" s="10">
        <f t="shared" si="643"/>
        <v>7.4336592242242552E-2</v>
      </c>
      <c r="J13723" t="str">
        <f>_xlfn.XLOOKUP(A13723,Product_Details!$A:$A,Product_Details!$G:$G,"mens")</f>
        <v>Mens</v>
      </c>
      <c r="K13723">
        <f t="shared" si="644"/>
        <v>1890</v>
      </c>
    </row>
    <row r="13724" spans="1:11" ht="15">
      <c r="A13724" t="s">
        <v>26</v>
      </c>
      <c r="B13724">
        <v>2</v>
      </c>
      <c r="C13724">
        <v>22</v>
      </c>
      <c r="D13724" t="s">
        <v>23</v>
      </c>
      <c r="E13724" t="s">
        <v>2159</v>
      </c>
      <c r="F13724" s="1">
        <v>1.0881944444444444E-2</v>
      </c>
      <c r="G13724">
        <f>_xlfn.XLOOKUP($A13724,Product_pricing!$B:$B,Product_pricing!$C:$C)</f>
        <v>17</v>
      </c>
      <c r="H13724">
        <f t="shared" si="642"/>
        <v>26.52</v>
      </c>
      <c r="I13724" s="10">
        <f t="shared" si="643"/>
        <v>2.3402260520705983E-2</v>
      </c>
      <c r="J13724" t="str">
        <f>_xlfn.XLOOKUP(A13724,Product_Details!$A:$A,Product_Details!$G:$G,"mens")</f>
        <v>Mens</v>
      </c>
      <c r="K13724">
        <f t="shared" si="644"/>
        <v>1890</v>
      </c>
    </row>
    <row r="13725" spans="1:11" ht="15">
      <c r="A13725" t="s">
        <v>22</v>
      </c>
      <c r="B13725">
        <v>2</v>
      </c>
      <c r="C13725">
        <v>8</v>
      </c>
      <c r="D13725" t="s">
        <v>33</v>
      </c>
      <c r="E13725" t="s">
        <v>2160</v>
      </c>
      <c r="F13725" s="1">
        <v>3.8501157407407408E-2</v>
      </c>
      <c r="G13725">
        <f>_xlfn.XLOOKUP($A13725,Product_pricing!$B:$B,Product_pricing!$C:$C)</f>
        <v>13</v>
      </c>
      <c r="H13725">
        <f t="shared" si="642"/>
        <v>23.92</v>
      </c>
      <c r="I13725" s="10">
        <f t="shared" si="643"/>
        <v>2.1107921253970107E-2</v>
      </c>
      <c r="J13725" t="str">
        <f>_xlfn.XLOOKUP(A13725,Product_Details!$A:$A,Product_Details!$G:$G,"mens")</f>
        <v>Womens</v>
      </c>
      <c r="K13725">
        <f t="shared" si="644"/>
        <v>2511.6666666666665</v>
      </c>
    </row>
    <row r="13726" spans="1:11" ht="15">
      <c r="A13726" t="s">
        <v>35</v>
      </c>
      <c r="B13726">
        <v>2</v>
      </c>
      <c r="C13726">
        <v>8</v>
      </c>
      <c r="D13726" t="s">
        <v>33</v>
      </c>
      <c r="E13726" t="s">
        <v>2160</v>
      </c>
      <c r="F13726" s="1">
        <v>3.8501157407407408E-2</v>
      </c>
      <c r="G13726">
        <f>_xlfn.XLOOKUP($A13726,Product_pricing!$B:$B,Product_pricing!$C:$C)</f>
        <v>32</v>
      </c>
      <c r="H13726">
        <f t="shared" si="642"/>
        <v>58.88</v>
      </c>
      <c r="I13726" s="10">
        <f t="shared" si="643"/>
        <v>5.1957960009772569E-2</v>
      </c>
      <c r="J13726" t="str">
        <f>_xlfn.XLOOKUP(A13726,Product_Details!$A:$A,Product_Details!$G:$G,"mens")</f>
        <v>Womens</v>
      </c>
      <c r="K13726">
        <f t="shared" si="644"/>
        <v>2511.6666666666665</v>
      </c>
    </row>
    <row r="13727" spans="1:11" ht="15">
      <c r="A13727" t="s">
        <v>36</v>
      </c>
      <c r="B13727">
        <v>4</v>
      </c>
      <c r="C13727">
        <v>8</v>
      </c>
      <c r="D13727" t="s">
        <v>33</v>
      </c>
      <c r="E13727" t="s">
        <v>2160</v>
      </c>
      <c r="F13727" s="1">
        <v>3.8501157407407408E-2</v>
      </c>
      <c r="G13727">
        <f>_xlfn.XLOOKUP($A13727,Product_pricing!$B:$B,Product_pricing!$C:$C)</f>
        <v>23</v>
      </c>
      <c r="H13727">
        <f t="shared" si="642"/>
        <v>84.64</v>
      </c>
      <c r="I13727" s="10">
        <f t="shared" si="643"/>
        <v>7.4689567514048066E-2</v>
      </c>
      <c r="J13727" t="str">
        <f>_xlfn.XLOOKUP(A13727,Product_Details!$A:$A,Product_Details!$G:$G,"mens")</f>
        <v>Womens</v>
      </c>
      <c r="K13727">
        <f t="shared" si="644"/>
        <v>2511.6666666666665</v>
      </c>
    </row>
    <row r="13728" spans="1:11" ht="15">
      <c r="A13728" t="s">
        <v>26</v>
      </c>
      <c r="B13728">
        <v>3</v>
      </c>
      <c r="C13728">
        <v>8</v>
      </c>
      <c r="D13728" t="s">
        <v>33</v>
      </c>
      <c r="E13728" t="s">
        <v>2160</v>
      </c>
      <c r="F13728" s="1">
        <v>3.8501157407407408E-2</v>
      </c>
      <c r="G13728">
        <f>_xlfn.XLOOKUP($A13728,Product_pricing!$B:$B,Product_pricing!$C:$C)</f>
        <v>17</v>
      </c>
      <c r="H13728">
        <f t="shared" si="642"/>
        <v>46.92</v>
      </c>
      <c r="I13728" s="10">
        <f t="shared" si="643"/>
        <v>4.1403999382787514E-2</v>
      </c>
      <c r="J13728" t="str">
        <f>_xlfn.XLOOKUP(A13728,Product_Details!$A:$A,Product_Details!$G:$G,"mens")</f>
        <v>Mens</v>
      </c>
      <c r="K13728">
        <f t="shared" si="644"/>
        <v>3780</v>
      </c>
    </row>
    <row r="13729" spans="1:11" ht="15">
      <c r="A13729" t="s">
        <v>27</v>
      </c>
      <c r="B13729">
        <v>3</v>
      </c>
      <c r="C13729">
        <v>8</v>
      </c>
      <c r="D13729" t="s">
        <v>33</v>
      </c>
      <c r="E13729" t="s">
        <v>2160</v>
      </c>
      <c r="F13729" s="1">
        <v>3.8501157407407408E-2</v>
      </c>
      <c r="G13729">
        <f>_xlfn.XLOOKUP($A13729,Product_pricing!$B:$B,Product_pricing!$C:$C)</f>
        <v>29</v>
      </c>
      <c r="H13729">
        <f t="shared" si="642"/>
        <v>80.040000000000006</v>
      </c>
      <c r="I13729" s="10">
        <f t="shared" si="643"/>
        <v>7.0630351888284593E-2</v>
      </c>
      <c r="J13729" t="str">
        <f>_xlfn.XLOOKUP(A13729,Product_Details!$A:$A,Product_Details!$G:$G,"mens")</f>
        <v>Mens</v>
      </c>
      <c r="K13729">
        <f t="shared" si="644"/>
        <v>3780</v>
      </c>
    </row>
    <row r="13730" spans="1:11" ht="15">
      <c r="A13730" t="s">
        <v>35</v>
      </c>
      <c r="B13730">
        <v>4</v>
      </c>
      <c r="C13730">
        <v>9</v>
      </c>
      <c r="D13730" t="s">
        <v>33</v>
      </c>
      <c r="E13730" t="s">
        <v>2161</v>
      </c>
      <c r="F13730" s="1">
        <v>2.3584490740740743E-2</v>
      </c>
      <c r="G13730">
        <f>_xlfn.XLOOKUP($A13730,Product_pricing!$B:$B,Product_pricing!$C:$C)</f>
        <v>32</v>
      </c>
      <c r="H13730">
        <f t="shared" si="642"/>
        <v>116.48</v>
      </c>
      <c r="I13730" s="10">
        <f t="shared" si="643"/>
        <v>0.10278639914976746</v>
      </c>
      <c r="J13730" t="str">
        <f>_xlfn.XLOOKUP(A13730,Product_Details!$A:$A,Product_Details!$G:$G,"mens")</f>
        <v>Womens</v>
      </c>
      <c r="K13730">
        <f t="shared" si="644"/>
        <v>3767.5</v>
      </c>
    </row>
    <row r="13731" spans="1:11" ht="15">
      <c r="A13731" t="s">
        <v>36</v>
      </c>
      <c r="B13731">
        <v>5</v>
      </c>
      <c r="C13731">
        <v>9</v>
      </c>
      <c r="D13731" t="s">
        <v>33</v>
      </c>
      <c r="E13731" t="s">
        <v>2161</v>
      </c>
      <c r="F13731" s="1">
        <v>2.3584490740740743E-2</v>
      </c>
      <c r="G13731">
        <f>_xlfn.XLOOKUP($A13731,Product_pricing!$B:$B,Product_pricing!$C:$C)</f>
        <v>23</v>
      </c>
      <c r="H13731">
        <f t="shared" si="642"/>
        <v>104.65</v>
      </c>
      <c r="I13731" s="10">
        <f t="shared" si="643"/>
        <v>9.2347155486119215E-2</v>
      </c>
      <c r="J13731" t="str">
        <f>_xlfn.XLOOKUP(A13731,Product_Details!$A:$A,Product_Details!$G:$G,"mens")</f>
        <v>Womens</v>
      </c>
      <c r="K13731">
        <f t="shared" si="644"/>
        <v>3767.5</v>
      </c>
    </row>
    <row r="13732" spans="1:11" ht="15">
      <c r="A13732" t="s">
        <v>31</v>
      </c>
      <c r="B13732">
        <v>4</v>
      </c>
      <c r="C13732">
        <v>9</v>
      </c>
      <c r="D13732" t="s">
        <v>33</v>
      </c>
      <c r="E13732" t="s">
        <v>2161</v>
      </c>
      <c r="F13732" s="1">
        <v>2.3584490740740743E-2</v>
      </c>
      <c r="G13732">
        <f>_xlfn.XLOOKUP($A13732,Product_pricing!$B:$B,Product_pricing!$C:$C)</f>
        <v>57</v>
      </c>
      <c r="H13732">
        <f t="shared" si="642"/>
        <v>207.48000000000002</v>
      </c>
      <c r="I13732" s="10">
        <f t="shared" si="643"/>
        <v>0.18308827348552331</v>
      </c>
      <c r="J13732" t="str">
        <f>_xlfn.XLOOKUP(A13732,Product_Details!$A:$A,Product_Details!$G:$G,"mens")</f>
        <v>Mens</v>
      </c>
      <c r="K13732">
        <f t="shared" si="644"/>
        <v>7560</v>
      </c>
    </row>
    <row r="13733" spans="1:11" ht="15">
      <c r="A13733" t="s">
        <v>22</v>
      </c>
      <c r="B13733">
        <v>1</v>
      </c>
      <c r="C13733">
        <v>17</v>
      </c>
      <c r="D13733" t="s">
        <v>23</v>
      </c>
      <c r="E13733" t="s">
        <v>2162</v>
      </c>
      <c r="F13733" s="1">
        <v>2.858449074074074E-2</v>
      </c>
      <c r="G13733">
        <f>_xlfn.XLOOKUP($A13733,Product_pricing!$B:$B,Product_pricing!$C:$C)</f>
        <v>13</v>
      </c>
      <c r="H13733">
        <f t="shared" si="642"/>
        <v>10.79</v>
      </c>
      <c r="I13733" s="10">
        <f t="shared" si="643"/>
        <v>9.5215079569539052E-3</v>
      </c>
      <c r="J13733" t="str">
        <f>_xlfn.XLOOKUP(A13733,Product_Details!$A:$A,Product_Details!$G:$G,"mens")</f>
        <v>Womens</v>
      </c>
      <c r="K13733">
        <f t="shared" si="644"/>
        <v>3767.5</v>
      </c>
    </row>
    <row r="13734" spans="1:11" ht="15">
      <c r="A13734" t="s">
        <v>36</v>
      </c>
      <c r="B13734">
        <v>2</v>
      </c>
      <c r="C13734">
        <v>17</v>
      </c>
      <c r="D13734" t="s">
        <v>23</v>
      </c>
      <c r="E13734" t="s">
        <v>2162</v>
      </c>
      <c r="F13734" s="1">
        <v>2.858449074074074E-2</v>
      </c>
      <c r="G13734">
        <f>_xlfn.XLOOKUP($A13734,Product_pricing!$B:$B,Product_pricing!$C:$C)</f>
        <v>23</v>
      </c>
      <c r="H13734">
        <f t="shared" si="642"/>
        <v>38.18</v>
      </c>
      <c r="I13734" s="10">
        <f t="shared" si="643"/>
        <v>3.3691489693836896E-2</v>
      </c>
      <c r="J13734" t="str">
        <f>_xlfn.XLOOKUP(A13734,Product_Details!$A:$A,Product_Details!$G:$G,"mens")</f>
        <v>Womens</v>
      </c>
      <c r="K13734">
        <f t="shared" si="644"/>
        <v>3767.5</v>
      </c>
    </row>
    <row r="13735" spans="1:11" ht="15">
      <c r="A13735" t="s">
        <v>41</v>
      </c>
      <c r="B13735">
        <v>4</v>
      </c>
      <c r="C13735">
        <v>17</v>
      </c>
      <c r="D13735" t="s">
        <v>23</v>
      </c>
      <c r="E13735" t="s">
        <v>2162</v>
      </c>
      <c r="F13735" s="1">
        <v>2.858449074074074E-2</v>
      </c>
      <c r="G13735">
        <f>_xlfn.XLOOKUP($A13735,Product_pricing!$B:$B,Product_pricing!$C:$C)</f>
        <v>10</v>
      </c>
      <c r="H13735">
        <f t="shared" si="642"/>
        <v>33.199999999999996</v>
      </c>
      <c r="I13735" s="10">
        <f t="shared" si="643"/>
        <v>2.9296947559858171E-2</v>
      </c>
      <c r="J13735" t="str">
        <f>_xlfn.XLOOKUP(A13735,Product_Details!$A:$A,Product_Details!$G:$G,"mens")</f>
        <v>Mens</v>
      </c>
      <c r="K13735">
        <f t="shared" si="644"/>
        <v>2520</v>
      </c>
    </row>
    <row r="13736" spans="1:11" ht="15">
      <c r="A13736" t="s">
        <v>31</v>
      </c>
      <c r="B13736">
        <v>5</v>
      </c>
      <c r="C13736">
        <v>17</v>
      </c>
      <c r="D13736" t="s">
        <v>23</v>
      </c>
      <c r="E13736" t="s">
        <v>2162</v>
      </c>
      <c r="F13736" s="1">
        <v>2.858449074074074E-2</v>
      </c>
      <c r="G13736">
        <f>_xlfn.XLOOKUP($A13736,Product_pricing!$B:$B,Product_pricing!$C:$C)</f>
        <v>57</v>
      </c>
      <c r="H13736">
        <f t="shared" si="642"/>
        <v>236.54999999999998</v>
      </c>
      <c r="I13736" s="10">
        <f t="shared" si="643"/>
        <v>0.20874075136398945</v>
      </c>
      <c r="J13736" t="str">
        <f>_xlfn.XLOOKUP(A13736,Product_Details!$A:$A,Product_Details!$G:$G,"mens")</f>
        <v>Mens</v>
      </c>
      <c r="K13736">
        <f t="shared" si="644"/>
        <v>2520</v>
      </c>
    </row>
    <row r="13737" spans="1:11" ht="15">
      <c r="A13737" t="s">
        <v>26</v>
      </c>
      <c r="B13737">
        <v>1</v>
      </c>
      <c r="C13737">
        <v>17</v>
      </c>
      <c r="D13737" t="s">
        <v>23</v>
      </c>
      <c r="E13737" t="s">
        <v>2162</v>
      </c>
      <c r="F13737" s="1">
        <v>2.858449074074074E-2</v>
      </c>
      <c r="G13737">
        <f>_xlfn.XLOOKUP($A13737,Product_pricing!$B:$B,Product_pricing!$C:$C)</f>
        <v>17</v>
      </c>
      <c r="H13737">
        <f t="shared" si="642"/>
        <v>14.11</v>
      </c>
      <c r="I13737" s="10">
        <f t="shared" si="643"/>
        <v>1.2451202712939723E-2</v>
      </c>
      <c r="J13737" t="str">
        <f>_xlfn.XLOOKUP(A13737,Product_Details!$A:$A,Product_Details!$G:$G,"mens")</f>
        <v>Mens</v>
      </c>
      <c r="K13737">
        <f t="shared" si="644"/>
        <v>2520</v>
      </c>
    </row>
    <row r="13738" spans="1:11" ht="15">
      <c r="A13738" t="s">
        <v>22</v>
      </c>
      <c r="B13738">
        <v>3</v>
      </c>
      <c r="C13738">
        <v>20</v>
      </c>
      <c r="D13738" t="s">
        <v>33</v>
      </c>
      <c r="E13738" t="s">
        <v>2163</v>
      </c>
      <c r="F13738" s="1">
        <v>3.0638888888888886E-2</v>
      </c>
      <c r="G13738">
        <f>_xlfn.XLOOKUP($A13738,Product_pricing!$B:$B,Product_pricing!$C:$C)</f>
        <v>13</v>
      </c>
      <c r="H13738">
        <f t="shared" si="642"/>
        <v>31.200000000000003</v>
      </c>
      <c r="I13738" s="10">
        <f t="shared" si="643"/>
        <v>2.7532071200830573E-2</v>
      </c>
      <c r="J13738" t="str">
        <f>_xlfn.XLOOKUP(A13738,Product_Details!$A:$A,Product_Details!$G:$G,"mens")</f>
        <v>Womens</v>
      </c>
      <c r="K13738">
        <f t="shared" si="644"/>
        <v>2511.6666666666665</v>
      </c>
    </row>
    <row r="13739" spans="1:11" ht="15">
      <c r="A13739" t="s">
        <v>29</v>
      </c>
      <c r="B13739">
        <v>1</v>
      </c>
      <c r="C13739">
        <v>20</v>
      </c>
      <c r="D13739" t="s">
        <v>33</v>
      </c>
      <c r="E13739" t="s">
        <v>2163</v>
      </c>
      <c r="F13739" s="1">
        <v>3.0638888888888886E-2</v>
      </c>
      <c r="G13739">
        <f>_xlfn.XLOOKUP($A13739,Product_pricing!$B:$B,Product_pricing!$C:$C)</f>
        <v>10</v>
      </c>
      <c r="H13739">
        <f t="shared" si="642"/>
        <v>8</v>
      </c>
      <c r="I13739" s="10">
        <f t="shared" si="643"/>
        <v>7.0595054361104028E-3</v>
      </c>
      <c r="J13739" t="str">
        <f>_xlfn.XLOOKUP(A13739,Product_Details!$A:$A,Product_Details!$G:$G,"mens")</f>
        <v>Womens</v>
      </c>
      <c r="K13739">
        <f t="shared" si="644"/>
        <v>2511.6666666666665</v>
      </c>
    </row>
    <row r="13740" spans="1:11" ht="15">
      <c r="A13740" t="s">
        <v>36</v>
      </c>
      <c r="B13740">
        <v>2</v>
      </c>
      <c r="C13740">
        <v>20</v>
      </c>
      <c r="D13740" t="s">
        <v>33</v>
      </c>
      <c r="E13740" t="s">
        <v>2163</v>
      </c>
      <c r="F13740" s="1">
        <v>3.0638888888888886E-2</v>
      </c>
      <c r="G13740">
        <f>_xlfn.XLOOKUP($A13740,Product_pricing!$B:$B,Product_pricing!$C:$C)</f>
        <v>23</v>
      </c>
      <c r="H13740">
        <f t="shared" si="642"/>
        <v>36.800000000000004</v>
      </c>
      <c r="I13740" s="10">
        <f t="shared" si="643"/>
        <v>3.2473725006107852E-2</v>
      </c>
      <c r="J13740" t="str">
        <f>_xlfn.XLOOKUP(A13740,Product_Details!$A:$A,Product_Details!$G:$G,"mens")</f>
        <v>Womens</v>
      </c>
      <c r="K13740">
        <f t="shared" si="644"/>
        <v>2511.6666666666665</v>
      </c>
    </row>
    <row r="13741" spans="1:11" ht="15">
      <c r="A13741" t="s">
        <v>25</v>
      </c>
      <c r="B13741">
        <v>5</v>
      </c>
      <c r="C13741">
        <v>20</v>
      </c>
      <c r="D13741" t="s">
        <v>33</v>
      </c>
      <c r="E13741" t="s">
        <v>2163</v>
      </c>
      <c r="F13741" s="1">
        <v>3.0638888888888886E-2</v>
      </c>
      <c r="G13741">
        <f>_xlfn.XLOOKUP($A13741,Product_pricing!$B:$B,Product_pricing!$C:$C)</f>
        <v>40</v>
      </c>
      <c r="H13741">
        <f t="shared" si="642"/>
        <v>160</v>
      </c>
      <c r="I13741" s="10">
        <f t="shared" si="643"/>
        <v>0.14119010872220805</v>
      </c>
      <c r="J13741" t="str">
        <f>_xlfn.XLOOKUP(A13741,Product_Details!$A:$A,Product_Details!$G:$G,"mens")</f>
        <v>Mens</v>
      </c>
      <c r="K13741">
        <f t="shared" si="644"/>
        <v>1890</v>
      </c>
    </row>
    <row r="13742" spans="1:11" ht="15">
      <c r="A13742" t="s">
        <v>41</v>
      </c>
      <c r="B13742">
        <v>1</v>
      </c>
      <c r="C13742">
        <v>20</v>
      </c>
      <c r="D13742" t="s">
        <v>33</v>
      </c>
      <c r="E13742" t="s">
        <v>2163</v>
      </c>
      <c r="F13742" s="1">
        <v>3.0638888888888886E-2</v>
      </c>
      <c r="G13742">
        <f>_xlfn.XLOOKUP($A13742,Product_pricing!$B:$B,Product_pricing!$C:$C)</f>
        <v>10</v>
      </c>
      <c r="H13742">
        <f t="shared" si="642"/>
        <v>8</v>
      </c>
      <c r="I13742" s="10">
        <f t="shared" si="643"/>
        <v>7.0595054361104028E-3</v>
      </c>
      <c r="J13742" t="str">
        <f>_xlfn.XLOOKUP(A13742,Product_Details!$A:$A,Product_Details!$G:$G,"mens")</f>
        <v>Mens</v>
      </c>
      <c r="K13742">
        <f t="shared" si="644"/>
        <v>1890</v>
      </c>
    </row>
    <row r="13743" spans="1:11" ht="15">
      <c r="A13743" t="s">
        <v>31</v>
      </c>
      <c r="B13743">
        <v>1</v>
      </c>
      <c r="C13743">
        <v>20</v>
      </c>
      <c r="D13743" t="s">
        <v>33</v>
      </c>
      <c r="E13743" t="s">
        <v>2163</v>
      </c>
      <c r="F13743" s="1">
        <v>3.0638888888888886E-2</v>
      </c>
      <c r="G13743">
        <f>_xlfn.XLOOKUP($A13743,Product_pricing!$B:$B,Product_pricing!$C:$C)</f>
        <v>57</v>
      </c>
      <c r="H13743">
        <f t="shared" si="642"/>
        <v>45.6</v>
      </c>
      <c r="I13743" s="10">
        <f t="shared" si="643"/>
        <v>4.0239180985829293E-2</v>
      </c>
      <c r="J13743" t="str">
        <f>_xlfn.XLOOKUP(A13743,Product_Details!$A:$A,Product_Details!$G:$G,"mens")</f>
        <v>Mens</v>
      </c>
      <c r="K13743">
        <f t="shared" si="644"/>
        <v>1890</v>
      </c>
    </row>
    <row r="13744" spans="1:11" ht="15">
      <c r="A13744" t="s">
        <v>32</v>
      </c>
      <c r="B13744">
        <v>3</v>
      </c>
      <c r="C13744">
        <v>20</v>
      </c>
      <c r="D13744" t="s">
        <v>33</v>
      </c>
      <c r="E13744" t="s">
        <v>2163</v>
      </c>
      <c r="F13744" s="1">
        <v>3.0638888888888886E-2</v>
      </c>
      <c r="G13744">
        <f>_xlfn.XLOOKUP($A13744,Product_pricing!$B:$B,Product_pricing!$C:$C)</f>
        <v>36</v>
      </c>
      <c r="H13744">
        <f t="shared" si="642"/>
        <v>86.4</v>
      </c>
      <c r="I13744" s="10">
        <f t="shared" si="643"/>
        <v>7.6242658709992361E-2</v>
      </c>
      <c r="J13744" t="str">
        <f>_xlfn.XLOOKUP(A13744,Product_Details!$A:$A,Product_Details!$G:$G,"mens")</f>
        <v>Mens</v>
      </c>
      <c r="K13744">
        <f t="shared" si="644"/>
        <v>1890</v>
      </c>
    </row>
    <row r="13745" spans="1:11" ht="15">
      <c r="A13745" t="s">
        <v>22</v>
      </c>
      <c r="B13745">
        <v>3</v>
      </c>
      <c r="C13745">
        <v>5</v>
      </c>
      <c r="D13745" t="s">
        <v>33</v>
      </c>
      <c r="E13745" t="s">
        <v>2164</v>
      </c>
      <c r="F13745" s="1">
        <v>5.1527777777777778E-3</v>
      </c>
      <c r="G13745">
        <f>_xlfn.XLOOKUP($A13745,Product_pricing!$B:$B,Product_pricing!$C:$C)</f>
        <v>13</v>
      </c>
      <c r="H13745">
        <f t="shared" si="642"/>
        <v>37.049999999999997</v>
      </c>
      <c r="I13745" s="10">
        <f t="shared" si="643"/>
        <v>3.2694334550986304E-2</v>
      </c>
      <c r="J13745" t="str">
        <f>_xlfn.XLOOKUP(A13745,Product_Details!$A:$A,Product_Details!$G:$G,"mens")</f>
        <v>Womens</v>
      </c>
      <c r="K13745">
        <f t="shared" si="644"/>
        <v>3767.5</v>
      </c>
    </row>
    <row r="13746" spans="1:11" ht="15">
      <c r="A13746" t="s">
        <v>29</v>
      </c>
      <c r="B13746">
        <v>1</v>
      </c>
      <c r="C13746">
        <v>5</v>
      </c>
      <c r="D13746" t="s">
        <v>33</v>
      </c>
      <c r="E13746" t="s">
        <v>2164</v>
      </c>
      <c r="F13746" s="1">
        <v>5.1527777777777778E-3</v>
      </c>
      <c r="G13746">
        <f>_xlfn.XLOOKUP($A13746,Product_pricing!$B:$B,Product_pricing!$C:$C)</f>
        <v>10</v>
      </c>
      <c r="H13746">
        <f t="shared" si="642"/>
        <v>9.5</v>
      </c>
      <c r="I13746" s="10">
        <f t="shared" si="643"/>
        <v>8.3831627053811038E-3</v>
      </c>
      <c r="J13746" t="str">
        <f>_xlfn.XLOOKUP(A13746,Product_Details!$A:$A,Product_Details!$G:$G,"mens")</f>
        <v>Womens</v>
      </c>
      <c r="K13746">
        <f t="shared" si="644"/>
        <v>3767.5</v>
      </c>
    </row>
    <row r="13747" spans="1:11" ht="15">
      <c r="A13747" t="s">
        <v>25</v>
      </c>
      <c r="B13747">
        <v>3</v>
      </c>
      <c r="C13747">
        <v>5</v>
      </c>
      <c r="D13747" t="s">
        <v>33</v>
      </c>
      <c r="E13747" t="s">
        <v>2164</v>
      </c>
      <c r="F13747" s="1">
        <v>5.1527777777777778E-3</v>
      </c>
      <c r="G13747">
        <f>_xlfn.XLOOKUP($A13747,Product_pricing!$B:$B,Product_pricing!$C:$C)</f>
        <v>40</v>
      </c>
      <c r="H13747">
        <f t="shared" si="642"/>
        <v>114</v>
      </c>
      <c r="I13747" s="10">
        <f t="shared" si="643"/>
        <v>0.10059795246457323</v>
      </c>
      <c r="J13747" t="str">
        <f>_xlfn.XLOOKUP(A13747,Product_Details!$A:$A,Product_Details!$G:$G,"mens")</f>
        <v>Mens</v>
      </c>
      <c r="K13747">
        <f t="shared" si="644"/>
        <v>7560</v>
      </c>
    </row>
    <row r="13748" spans="1:11" ht="15">
      <c r="A13748" t="s">
        <v>35</v>
      </c>
      <c r="B13748">
        <v>5</v>
      </c>
      <c r="C13748">
        <v>15</v>
      </c>
      <c r="D13748" t="s">
        <v>33</v>
      </c>
      <c r="E13748" t="s">
        <v>2165</v>
      </c>
      <c r="F13748" s="1">
        <v>1.6613425925925924E-2</v>
      </c>
      <c r="G13748">
        <f>_xlfn.XLOOKUP($A13748,Product_pricing!$B:$B,Product_pricing!$C:$C)</f>
        <v>32</v>
      </c>
      <c r="H13748">
        <f t="shared" si="642"/>
        <v>136</v>
      </c>
      <c r="I13748" s="10">
        <f t="shared" si="643"/>
        <v>0.12001159241387685</v>
      </c>
      <c r="J13748" t="str">
        <f>_xlfn.XLOOKUP(A13748,Product_Details!$A:$A,Product_Details!$G:$G,"mens")</f>
        <v>Womens</v>
      </c>
      <c r="K13748">
        <f t="shared" si="644"/>
        <v>2511.6666666666665</v>
      </c>
    </row>
    <row r="13749" spans="1:11" ht="15">
      <c r="A13749" t="s">
        <v>29</v>
      </c>
      <c r="B13749">
        <v>4</v>
      </c>
      <c r="C13749">
        <v>15</v>
      </c>
      <c r="D13749" t="s">
        <v>33</v>
      </c>
      <c r="E13749" t="s">
        <v>2165</v>
      </c>
      <c r="F13749" s="1">
        <v>1.6613425925925924E-2</v>
      </c>
      <c r="G13749">
        <f>_xlfn.XLOOKUP($A13749,Product_pricing!$B:$B,Product_pricing!$C:$C)</f>
        <v>10</v>
      </c>
      <c r="H13749">
        <f t="shared" si="642"/>
        <v>34</v>
      </c>
      <c r="I13749" s="10">
        <f t="shared" si="643"/>
        <v>3.0002898103469212E-2</v>
      </c>
      <c r="J13749" t="str">
        <f>_xlfn.XLOOKUP(A13749,Product_Details!$A:$A,Product_Details!$G:$G,"mens")</f>
        <v>Womens</v>
      </c>
      <c r="K13749">
        <f t="shared" si="644"/>
        <v>2511.6666666666665</v>
      </c>
    </row>
    <row r="13750" spans="1:11" ht="15">
      <c r="A13750" t="s">
        <v>36</v>
      </c>
      <c r="B13750">
        <v>2</v>
      </c>
      <c r="C13750">
        <v>15</v>
      </c>
      <c r="D13750" t="s">
        <v>33</v>
      </c>
      <c r="E13750" t="s">
        <v>2165</v>
      </c>
      <c r="F13750" s="1">
        <v>1.6613425925925924E-2</v>
      </c>
      <c r="G13750">
        <f>_xlfn.XLOOKUP($A13750,Product_pricing!$B:$B,Product_pricing!$C:$C)</f>
        <v>23</v>
      </c>
      <c r="H13750">
        <f t="shared" si="642"/>
        <v>39.1</v>
      </c>
      <c r="I13750" s="10">
        <f t="shared" si="643"/>
        <v>3.4503332818989596E-2</v>
      </c>
      <c r="J13750" t="str">
        <f>_xlfn.XLOOKUP(A13750,Product_Details!$A:$A,Product_Details!$G:$G,"mens")</f>
        <v>Womens</v>
      </c>
      <c r="K13750">
        <f t="shared" si="644"/>
        <v>2511.6666666666665</v>
      </c>
    </row>
    <row r="13751" spans="1:11" ht="15">
      <c r="A13751" t="s">
        <v>25</v>
      </c>
      <c r="B13751">
        <v>4</v>
      </c>
      <c r="C13751">
        <v>15</v>
      </c>
      <c r="D13751" t="s">
        <v>33</v>
      </c>
      <c r="E13751" t="s">
        <v>2165</v>
      </c>
      <c r="F13751" s="1">
        <v>1.6613425925925924E-2</v>
      </c>
      <c r="G13751">
        <f>_xlfn.XLOOKUP($A13751,Product_pricing!$B:$B,Product_pricing!$C:$C)</f>
        <v>40</v>
      </c>
      <c r="H13751">
        <f t="shared" si="642"/>
        <v>136</v>
      </c>
      <c r="I13751" s="10">
        <f t="shared" si="643"/>
        <v>0.12001159241387685</v>
      </c>
      <c r="J13751" t="str">
        <f>_xlfn.XLOOKUP(A13751,Product_Details!$A:$A,Product_Details!$G:$G,"mens")</f>
        <v>Mens</v>
      </c>
      <c r="K13751">
        <f t="shared" si="644"/>
        <v>1512</v>
      </c>
    </row>
    <row r="13752" spans="1:11" ht="15">
      <c r="A13752" t="s">
        <v>41</v>
      </c>
      <c r="B13752">
        <v>3</v>
      </c>
      <c r="C13752">
        <v>15</v>
      </c>
      <c r="D13752" t="s">
        <v>33</v>
      </c>
      <c r="E13752" t="s">
        <v>2165</v>
      </c>
      <c r="F13752" s="1">
        <v>1.6613425925925924E-2</v>
      </c>
      <c r="G13752">
        <f>_xlfn.XLOOKUP($A13752,Product_pricing!$B:$B,Product_pricing!$C:$C)</f>
        <v>10</v>
      </c>
      <c r="H13752">
        <f t="shared" si="642"/>
        <v>25.5</v>
      </c>
      <c r="I13752" s="10">
        <f t="shared" si="643"/>
        <v>2.2502173577601911E-2</v>
      </c>
      <c r="J13752" t="str">
        <f>_xlfn.XLOOKUP(A13752,Product_Details!$A:$A,Product_Details!$G:$G,"mens")</f>
        <v>Mens</v>
      </c>
      <c r="K13752">
        <f t="shared" si="644"/>
        <v>1512</v>
      </c>
    </row>
    <row r="13753" spans="1:11" ht="15">
      <c r="A13753" t="s">
        <v>31</v>
      </c>
      <c r="B13753">
        <v>4</v>
      </c>
      <c r="C13753">
        <v>15</v>
      </c>
      <c r="D13753" t="s">
        <v>33</v>
      </c>
      <c r="E13753" t="s">
        <v>2165</v>
      </c>
      <c r="F13753" s="1">
        <v>1.6613425925925924E-2</v>
      </c>
      <c r="G13753">
        <f>_xlfn.XLOOKUP($A13753,Product_pricing!$B:$B,Product_pricing!$C:$C)</f>
        <v>57</v>
      </c>
      <c r="H13753">
        <f t="shared" si="642"/>
        <v>193.79999999999998</v>
      </c>
      <c r="I13753" s="10">
        <f t="shared" si="643"/>
        <v>0.17101651918977451</v>
      </c>
      <c r="J13753" t="str">
        <f>_xlfn.XLOOKUP(A13753,Product_Details!$A:$A,Product_Details!$G:$G,"mens")</f>
        <v>Mens</v>
      </c>
      <c r="K13753">
        <f t="shared" si="644"/>
        <v>1512</v>
      </c>
    </row>
    <row r="13754" spans="1:11" ht="15">
      <c r="A13754" t="s">
        <v>32</v>
      </c>
      <c r="B13754">
        <v>3</v>
      </c>
      <c r="C13754">
        <v>15</v>
      </c>
      <c r="D13754" t="s">
        <v>33</v>
      </c>
      <c r="E13754" t="s">
        <v>2165</v>
      </c>
      <c r="F13754" s="1">
        <v>1.6613425925925924E-2</v>
      </c>
      <c r="G13754">
        <f>_xlfn.XLOOKUP($A13754,Product_pricing!$B:$B,Product_pricing!$C:$C)</f>
        <v>36</v>
      </c>
      <c r="H13754">
        <f t="shared" si="642"/>
        <v>91.8</v>
      </c>
      <c r="I13754" s="10">
        <f t="shared" si="643"/>
        <v>8.1007824879366877E-2</v>
      </c>
      <c r="J13754" t="str">
        <f>_xlfn.XLOOKUP(A13754,Product_Details!$A:$A,Product_Details!$G:$G,"mens")</f>
        <v>Mens</v>
      </c>
      <c r="K13754">
        <f t="shared" si="644"/>
        <v>1512</v>
      </c>
    </row>
    <row r="13755" spans="1:11" ht="15">
      <c r="A13755" t="s">
        <v>27</v>
      </c>
      <c r="B13755">
        <v>1</v>
      </c>
      <c r="C13755">
        <v>15</v>
      </c>
      <c r="D13755" t="s">
        <v>33</v>
      </c>
      <c r="E13755" t="s">
        <v>2165</v>
      </c>
      <c r="F13755" s="1">
        <v>1.6613425925925924E-2</v>
      </c>
      <c r="G13755">
        <f>_xlfn.XLOOKUP($A13755,Product_pricing!$B:$B,Product_pricing!$C:$C)</f>
        <v>29</v>
      </c>
      <c r="H13755">
        <f t="shared" si="642"/>
        <v>24.65</v>
      </c>
      <c r="I13755" s="10">
        <f t="shared" si="643"/>
        <v>2.1752101125015178E-2</v>
      </c>
      <c r="J13755" t="str">
        <f>_xlfn.XLOOKUP(A13755,Product_Details!$A:$A,Product_Details!$G:$G,"mens")</f>
        <v>Mens</v>
      </c>
      <c r="K13755">
        <f t="shared" si="644"/>
        <v>1512</v>
      </c>
    </row>
    <row r="13756" spans="1:11" ht="15">
      <c r="A13756" t="s">
        <v>29</v>
      </c>
      <c r="B13756">
        <v>2</v>
      </c>
      <c r="C13756">
        <v>18</v>
      </c>
      <c r="D13756" t="s">
        <v>23</v>
      </c>
      <c r="E13756" t="s">
        <v>2166</v>
      </c>
      <c r="F13756" s="1">
        <v>8.3819444444444436E-3</v>
      </c>
      <c r="G13756">
        <f>_xlfn.XLOOKUP($A13756,Product_pricing!$B:$B,Product_pricing!$C:$C)</f>
        <v>10</v>
      </c>
      <c r="H13756">
        <f t="shared" si="642"/>
        <v>16.400000000000002</v>
      </c>
      <c r="I13756" s="10">
        <f t="shared" si="643"/>
        <v>1.4471986144026328E-2</v>
      </c>
      <c r="J13756" t="str">
        <f>_xlfn.XLOOKUP(A13756,Product_Details!$A:$A,Product_Details!$G:$G,"mens")</f>
        <v>Womens</v>
      </c>
      <c r="K13756">
        <f t="shared" si="644"/>
        <v>2511.6666666666665</v>
      </c>
    </row>
    <row r="13757" spans="1:11" ht="15">
      <c r="A13757" t="s">
        <v>36</v>
      </c>
      <c r="B13757">
        <v>5</v>
      </c>
      <c r="C13757">
        <v>18</v>
      </c>
      <c r="D13757" t="s">
        <v>23</v>
      </c>
      <c r="E13757" t="s">
        <v>2166</v>
      </c>
      <c r="F13757" s="1">
        <v>8.3819444444444436E-3</v>
      </c>
      <c r="G13757">
        <f>_xlfn.XLOOKUP($A13757,Product_pricing!$B:$B,Product_pricing!$C:$C)</f>
        <v>23</v>
      </c>
      <c r="H13757">
        <f t="shared" si="642"/>
        <v>94.300000000000011</v>
      </c>
      <c r="I13757" s="10">
        <f t="shared" si="643"/>
        <v>8.3213920328151378E-2</v>
      </c>
      <c r="J13757" t="str">
        <f>_xlfn.XLOOKUP(A13757,Product_Details!$A:$A,Product_Details!$G:$G,"mens")</f>
        <v>Womens</v>
      </c>
      <c r="K13757">
        <f t="shared" si="644"/>
        <v>2511.6666666666665</v>
      </c>
    </row>
    <row r="13758" spans="1:11" ht="15">
      <c r="A13758" t="s">
        <v>30</v>
      </c>
      <c r="B13758">
        <v>1</v>
      </c>
      <c r="C13758">
        <v>18</v>
      </c>
      <c r="D13758" t="s">
        <v>23</v>
      </c>
      <c r="E13758" t="s">
        <v>2166</v>
      </c>
      <c r="F13758" s="1">
        <v>8.3819444444444436E-3</v>
      </c>
      <c r="G13758">
        <f>_xlfn.XLOOKUP($A13758,Product_pricing!$B:$B,Product_pricing!$C:$C)</f>
        <v>19</v>
      </c>
      <c r="H13758">
        <f t="shared" si="642"/>
        <v>15.580000000000002</v>
      </c>
      <c r="I13758" s="10">
        <f t="shared" si="643"/>
        <v>1.3748386836825012E-2</v>
      </c>
      <c r="J13758" t="str">
        <f>_xlfn.XLOOKUP(A13758,Product_Details!$A:$A,Product_Details!$G:$G,"mens")</f>
        <v>Womens</v>
      </c>
      <c r="K13758">
        <f t="shared" si="644"/>
        <v>2511.6666666666665</v>
      </c>
    </row>
    <row r="13759" spans="1:11" ht="15">
      <c r="A13759" t="s">
        <v>41</v>
      </c>
      <c r="B13759">
        <v>5</v>
      </c>
      <c r="C13759">
        <v>18</v>
      </c>
      <c r="D13759" t="s">
        <v>23</v>
      </c>
      <c r="E13759" t="s">
        <v>2166</v>
      </c>
      <c r="F13759" s="1">
        <v>8.3819444444444436E-3</v>
      </c>
      <c r="G13759">
        <f>_xlfn.XLOOKUP($A13759,Product_pricing!$B:$B,Product_pricing!$C:$C)</f>
        <v>10</v>
      </c>
      <c r="H13759">
        <f t="shared" si="642"/>
        <v>41</v>
      </c>
      <c r="I13759" s="10">
        <f t="shared" si="643"/>
        <v>3.6179965360065812E-2</v>
      </c>
      <c r="J13759" t="str">
        <f>_xlfn.XLOOKUP(A13759,Product_Details!$A:$A,Product_Details!$G:$G,"mens")</f>
        <v>Mens</v>
      </c>
      <c r="K13759">
        <f t="shared" si="644"/>
        <v>1890</v>
      </c>
    </row>
    <row r="13760" spans="1:11" ht="15">
      <c r="A13760" t="s">
        <v>31</v>
      </c>
      <c r="B13760">
        <v>1</v>
      </c>
      <c r="C13760">
        <v>18</v>
      </c>
      <c r="D13760" t="s">
        <v>23</v>
      </c>
      <c r="E13760" t="s">
        <v>2166</v>
      </c>
      <c r="F13760" s="1">
        <v>8.3819444444444436E-3</v>
      </c>
      <c r="G13760">
        <f>_xlfn.XLOOKUP($A13760,Product_pricing!$B:$B,Product_pricing!$C:$C)</f>
        <v>57</v>
      </c>
      <c r="H13760">
        <f t="shared" si="642"/>
        <v>46.74</v>
      </c>
      <c r="I13760" s="10">
        <f t="shared" si="643"/>
        <v>4.1245160510475033E-2</v>
      </c>
      <c r="J13760" t="str">
        <f>_xlfn.XLOOKUP(A13760,Product_Details!$A:$A,Product_Details!$G:$G,"mens")</f>
        <v>Mens</v>
      </c>
      <c r="K13760">
        <f t="shared" si="644"/>
        <v>1890</v>
      </c>
    </row>
    <row r="13761" spans="1:11" ht="15">
      <c r="A13761" t="s">
        <v>26</v>
      </c>
      <c r="B13761">
        <v>3</v>
      </c>
      <c r="C13761">
        <v>18</v>
      </c>
      <c r="D13761" t="s">
        <v>23</v>
      </c>
      <c r="E13761" t="s">
        <v>2166</v>
      </c>
      <c r="F13761" s="1">
        <v>8.3819444444444436E-3</v>
      </c>
      <c r="G13761">
        <f>_xlfn.XLOOKUP($A13761,Product_pricing!$B:$B,Product_pricing!$C:$C)</f>
        <v>17</v>
      </c>
      <c r="H13761">
        <f t="shared" si="642"/>
        <v>41.82</v>
      </c>
      <c r="I13761" s="10">
        <f t="shared" si="643"/>
        <v>3.690356466726713E-2</v>
      </c>
      <c r="J13761" t="str">
        <f>_xlfn.XLOOKUP(A13761,Product_Details!$A:$A,Product_Details!$G:$G,"mens")</f>
        <v>Mens</v>
      </c>
      <c r="K13761">
        <f t="shared" si="644"/>
        <v>1890</v>
      </c>
    </row>
    <row r="13762" spans="1:11" ht="15">
      <c r="A13762" t="s">
        <v>27</v>
      </c>
      <c r="B13762">
        <v>1</v>
      </c>
      <c r="C13762">
        <v>18</v>
      </c>
      <c r="D13762" t="s">
        <v>23</v>
      </c>
      <c r="E13762" t="s">
        <v>2166</v>
      </c>
      <c r="F13762" s="1">
        <v>8.3819444444444436E-3</v>
      </c>
      <c r="G13762">
        <f>_xlfn.XLOOKUP($A13762,Product_pricing!$B:$B,Product_pricing!$C:$C)</f>
        <v>29</v>
      </c>
      <c r="H13762">
        <f t="shared" si="642"/>
        <v>23.78</v>
      </c>
      <c r="I13762" s="10">
        <f t="shared" si="643"/>
        <v>2.0984379908838176E-2</v>
      </c>
      <c r="J13762" t="str">
        <f>_xlfn.XLOOKUP(A13762,Product_Details!$A:$A,Product_Details!$G:$G,"mens")</f>
        <v>Mens</v>
      </c>
      <c r="K13762">
        <f t="shared" si="644"/>
        <v>1890</v>
      </c>
    </row>
    <row r="13763" spans="1:11" ht="15">
      <c r="A13763" t="s">
        <v>36</v>
      </c>
      <c r="B13763">
        <v>4</v>
      </c>
      <c r="C13763">
        <v>5</v>
      </c>
      <c r="D13763" t="s">
        <v>33</v>
      </c>
      <c r="E13763" t="s">
        <v>2167</v>
      </c>
      <c r="F13763" s="1">
        <v>1.3711805555555555E-2</v>
      </c>
      <c r="G13763">
        <f>_xlfn.XLOOKUP($A13763,Product_pricing!$B:$B,Product_pricing!$C:$C)</f>
        <v>23</v>
      </c>
      <c r="H13763">
        <f t="shared" ref="H13763:H13826" si="645">B13763*G13763*(1-C13763/100)</f>
        <v>87.399999999999991</v>
      </c>
      <c r="I13763" s="10">
        <f t="shared" ref="I13763:I13826" si="646">(H13763/SUM($H:$H))*1000</f>
        <v>7.7125096889506153E-2</v>
      </c>
      <c r="J13763" t="str">
        <f>_xlfn.XLOOKUP(A13763,Product_Details!$A:$A,Product_Details!$G:$G,"mens")</f>
        <v>Womens</v>
      </c>
      <c r="K13763">
        <f t="shared" ref="K13763:K13826" si="647">COUNTIFS($J:$J, J13763) / COUNTIFS($J:$J, J13763, $E:$E, E13763)</f>
        <v>7535</v>
      </c>
    </row>
    <row r="13764" spans="1:11" ht="15">
      <c r="A13764" t="s">
        <v>25</v>
      </c>
      <c r="B13764">
        <v>5</v>
      </c>
      <c r="C13764">
        <v>5</v>
      </c>
      <c r="D13764" t="s">
        <v>33</v>
      </c>
      <c r="E13764" t="s">
        <v>2167</v>
      </c>
      <c r="F13764" s="1">
        <v>1.3711805555555555E-2</v>
      </c>
      <c r="G13764">
        <f>_xlfn.XLOOKUP($A13764,Product_pricing!$B:$B,Product_pricing!$C:$C)</f>
        <v>40</v>
      </c>
      <c r="H13764">
        <f t="shared" si="645"/>
        <v>190</v>
      </c>
      <c r="I13764" s="10">
        <f t="shared" si="646"/>
        <v>0.16766325410762206</v>
      </c>
      <c r="J13764" t="str">
        <f>_xlfn.XLOOKUP(A13764,Product_Details!$A:$A,Product_Details!$G:$G,"mens")</f>
        <v>Mens</v>
      </c>
      <c r="K13764">
        <f t="shared" si="647"/>
        <v>2520</v>
      </c>
    </row>
    <row r="13765" spans="1:11" ht="15">
      <c r="A13765" t="s">
        <v>41</v>
      </c>
      <c r="B13765">
        <v>2</v>
      </c>
      <c r="C13765">
        <v>5</v>
      </c>
      <c r="D13765" t="s">
        <v>33</v>
      </c>
      <c r="E13765" t="s">
        <v>2167</v>
      </c>
      <c r="F13765" s="1">
        <v>1.3711805555555555E-2</v>
      </c>
      <c r="G13765">
        <f>_xlfn.XLOOKUP($A13765,Product_pricing!$B:$B,Product_pricing!$C:$C)</f>
        <v>10</v>
      </c>
      <c r="H13765">
        <f t="shared" si="645"/>
        <v>19</v>
      </c>
      <c r="I13765" s="10">
        <f t="shared" si="646"/>
        <v>1.6766325410762208E-2</v>
      </c>
      <c r="J13765" t="str">
        <f>_xlfn.XLOOKUP(A13765,Product_Details!$A:$A,Product_Details!$G:$G,"mens")</f>
        <v>Mens</v>
      </c>
      <c r="K13765">
        <f t="shared" si="647"/>
        <v>2520</v>
      </c>
    </row>
    <row r="13766" spans="1:11" ht="15">
      <c r="A13766" t="s">
        <v>27</v>
      </c>
      <c r="B13766">
        <v>2</v>
      </c>
      <c r="C13766">
        <v>5</v>
      </c>
      <c r="D13766" t="s">
        <v>33</v>
      </c>
      <c r="E13766" t="s">
        <v>2167</v>
      </c>
      <c r="F13766" s="1">
        <v>1.3711805555555555E-2</v>
      </c>
      <c r="G13766">
        <f>_xlfn.XLOOKUP($A13766,Product_pricing!$B:$B,Product_pricing!$C:$C)</f>
        <v>29</v>
      </c>
      <c r="H13766">
        <f t="shared" si="645"/>
        <v>55.099999999999994</v>
      </c>
      <c r="I13766" s="10">
        <f t="shared" si="646"/>
        <v>4.8622343691210393E-2</v>
      </c>
      <c r="J13766" t="str">
        <f>_xlfn.XLOOKUP(A13766,Product_Details!$A:$A,Product_Details!$G:$G,"mens")</f>
        <v>Mens</v>
      </c>
      <c r="K13766">
        <f t="shared" si="647"/>
        <v>2520</v>
      </c>
    </row>
    <row r="13767" spans="1:11" ht="15">
      <c r="A13767" t="s">
        <v>22</v>
      </c>
      <c r="B13767">
        <v>4</v>
      </c>
      <c r="C13767">
        <v>20</v>
      </c>
      <c r="D13767" t="s">
        <v>33</v>
      </c>
      <c r="E13767" t="s">
        <v>2168</v>
      </c>
      <c r="F13767" s="1">
        <v>4.4351851851851852E-3</v>
      </c>
      <c r="G13767">
        <f>_xlfn.XLOOKUP($A13767,Product_pricing!$B:$B,Product_pricing!$C:$C)</f>
        <v>13</v>
      </c>
      <c r="H13767">
        <f t="shared" si="645"/>
        <v>41.6</v>
      </c>
      <c r="I13767" s="10">
        <f t="shared" si="646"/>
        <v>3.6709428267774097E-2</v>
      </c>
      <c r="J13767" t="str">
        <f>_xlfn.XLOOKUP(A13767,Product_Details!$A:$A,Product_Details!$G:$G,"mens")</f>
        <v>Womens</v>
      </c>
      <c r="K13767">
        <f t="shared" si="647"/>
        <v>1883.75</v>
      </c>
    </row>
    <row r="13768" spans="1:11" ht="15">
      <c r="A13768" t="s">
        <v>35</v>
      </c>
      <c r="B13768">
        <v>3</v>
      </c>
      <c r="C13768">
        <v>20</v>
      </c>
      <c r="D13768" t="s">
        <v>33</v>
      </c>
      <c r="E13768" t="s">
        <v>2168</v>
      </c>
      <c r="F13768" s="1">
        <v>4.4351851851851852E-3</v>
      </c>
      <c r="G13768">
        <f>_xlfn.XLOOKUP($A13768,Product_pricing!$B:$B,Product_pricing!$C:$C)</f>
        <v>32</v>
      </c>
      <c r="H13768">
        <f t="shared" si="645"/>
        <v>76.800000000000011</v>
      </c>
      <c r="I13768" s="10">
        <f t="shared" si="646"/>
        <v>6.7771252186659872E-2</v>
      </c>
      <c r="J13768" t="str">
        <f>_xlfn.XLOOKUP(A13768,Product_Details!$A:$A,Product_Details!$G:$G,"mens")</f>
        <v>Womens</v>
      </c>
      <c r="K13768">
        <f t="shared" si="647"/>
        <v>1883.75</v>
      </c>
    </row>
    <row r="13769" spans="1:11" ht="15">
      <c r="A13769" t="s">
        <v>29</v>
      </c>
      <c r="B13769">
        <v>2</v>
      </c>
      <c r="C13769">
        <v>20</v>
      </c>
      <c r="D13769" t="s">
        <v>33</v>
      </c>
      <c r="E13769" t="s">
        <v>2168</v>
      </c>
      <c r="F13769" s="1">
        <v>4.4351851851851852E-3</v>
      </c>
      <c r="G13769">
        <f>_xlfn.XLOOKUP($A13769,Product_pricing!$B:$B,Product_pricing!$C:$C)</f>
        <v>10</v>
      </c>
      <c r="H13769">
        <f t="shared" si="645"/>
        <v>16</v>
      </c>
      <c r="I13769" s="10">
        <f t="shared" si="646"/>
        <v>1.4119010872220806E-2</v>
      </c>
      <c r="J13769" t="str">
        <f>_xlfn.XLOOKUP(A13769,Product_Details!$A:$A,Product_Details!$G:$G,"mens")</f>
        <v>Womens</v>
      </c>
      <c r="K13769">
        <f t="shared" si="647"/>
        <v>1883.75</v>
      </c>
    </row>
    <row r="13770" spans="1:11" ht="15">
      <c r="A13770" t="s">
        <v>30</v>
      </c>
      <c r="B13770">
        <v>1</v>
      </c>
      <c r="C13770">
        <v>20</v>
      </c>
      <c r="D13770" t="s">
        <v>33</v>
      </c>
      <c r="E13770" t="s">
        <v>2168</v>
      </c>
      <c r="F13770" s="1">
        <v>4.4351851851851852E-3</v>
      </c>
      <c r="G13770">
        <f>_xlfn.XLOOKUP($A13770,Product_pricing!$B:$B,Product_pricing!$C:$C)</f>
        <v>19</v>
      </c>
      <c r="H13770">
        <f t="shared" si="645"/>
        <v>15.200000000000001</v>
      </c>
      <c r="I13770" s="10">
        <f t="shared" si="646"/>
        <v>1.3413060328609767E-2</v>
      </c>
      <c r="J13770" t="str">
        <f>_xlfn.XLOOKUP(A13770,Product_Details!$A:$A,Product_Details!$G:$G,"mens")</f>
        <v>Womens</v>
      </c>
      <c r="K13770">
        <f t="shared" si="647"/>
        <v>1883.75</v>
      </c>
    </row>
    <row r="13771" spans="1:11" ht="15">
      <c r="A13771" t="s">
        <v>31</v>
      </c>
      <c r="B13771">
        <v>4</v>
      </c>
      <c r="C13771">
        <v>20</v>
      </c>
      <c r="D13771" t="s">
        <v>33</v>
      </c>
      <c r="E13771" t="s">
        <v>2168</v>
      </c>
      <c r="F13771" s="1">
        <v>4.4351851851851852E-3</v>
      </c>
      <c r="G13771">
        <f>_xlfn.XLOOKUP($A13771,Product_pricing!$B:$B,Product_pricing!$C:$C)</f>
        <v>57</v>
      </c>
      <c r="H13771">
        <f t="shared" si="645"/>
        <v>182.4</v>
      </c>
      <c r="I13771" s="10">
        <f t="shared" si="646"/>
        <v>0.16095672394331717</v>
      </c>
      <c r="J13771" t="str">
        <f>_xlfn.XLOOKUP(A13771,Product_Details!$A:$A,Product_Details!$G:$G,"mens")</f>
        <v>Mens</v>
      </c>
      <c r="K13771">
        <f t="shared" si="647"/>
        <v>3780</v>
      </c>
    </row>
    <row r="13772" spans="1:11" ht="15">
      <c r="A13772" t="s">
        <v>27</v>
      </c>
      <c r="B13772">
        <v>3</v>
      </c>
      <c r="C13772">
        <v>20</v>
      </c>
      <c r="D13772" t="s">
        <v>33</v>
      </c>
      <c r="E13772" t="s">
        <v>2168</v>
      </c>
      <c r="F13772" s="1">
        <v>4.4351851851851852E-3</v>
      </c>
      <c r="G13772">
        <f>_xlfn.XLOOKUP($A13772,Product_pricing!$B:$B,Product_pricing!$C:$C)</f>
        <v>29</v>
      </c>
      <c r="H13772">
        <f t="shared" si="645"/>
        <v>69.600000000000009</v>
      </c>
      <c r="I13772" s="10">
        <f t="shared" si="646"/>
        <v>6.1417697294160509E-2</v>
      </c>
      <c r="J13772" t="str">
        <f>_xlfn.XLOOKUP(A13772,Product_Details!$A:$A,Product_Details!$G:$G,"mens")</f>
        <v>Mens</v>
      </c>
      <c r="K13772">
        <f t="shared" si="647"/>
        <v>3780</v>
      </c>
    </row>
    <row r="13773" spans="1:11" ht="15">
      <c r="A13773" t="s">
        <v>29</v>
      </c>
      <c r="B13773">
        <v>2</v>
      </c>
      <c r="C13773">
        <v>23</v>
      </c>
      <c r="D13773" t="s">
        <v>23</v>
      </c>
      <c r="E13773" t="s">
        <v>2169</v>
      </c>
      <c r="F13773" s="1">
        <v>1.6192129629629629E-3</v>
      </c>
      <c r="G13773">
        <f>_xlfn.XLOOKUP($A13773,Product_pricing!$B:$B,Product_pricing!$C:$C)</f>
        <v>10</v>
      </c>
      <c r="H13773">
        <f t="shared" si="645"/>
        <v>15.4</v>
      </c>
      <c r="I13773" s="10">
        <f t="shared" si="646"/>
        <v>1.3589547964512526E-2</v>
      </c>
      <c r="J13773" t="str">
        <f>_xlfn.XLOOKUP(A13773,Product_Details!$A:$A,Product_Details!$G:$G,"mens")</f>
        <v>Womens</v>
      </c>
      <c r="K13773">
        <f t="shared" si="647"/>
        <v>2511.6666666666665</v>
      </c>
    </row>
    <row r="13774" spans="1:11" ht="15">
      <c r="A13774" t="s">
        <v>36</v>
      </c>
      <c r="B13774">
        <v>3</v>
      </c>
      <c r="C13774">
        <v>23</v>
      </c>
      <c r="D13774" t="s">
        <v>23</v>
      </c>
      <c r="E13774" t="s">
        <v>2169</v>
      </c>
      <c r="F13774" s="1">
        <v>1.6192129629629629E-3</v>
      </c>
      <c r="G13774">
        <f>_xlfn.XLOOKUP($A13774,Product_pricing!$B:$B,Product_pricing!$C:$C)</f>
        <v>23</v>
      </c>
      <c r="H13774">
        <f t="shared" si="645"/>
        <v>53.13</v>
      </c>
      <c r="I13774" s="10">
        <f t="shared" si="646"/>
        <v>4.688394047756822E-2</v>
      </c>
      <c r="J13774" t="str">
        <f>_xlfn.XLOOKUP(A13774,Product_Details!$A:$A,Product_Details!$G:$G,"mens")</f>
        <v>Womens</v>
      </c>
      <c r="K13774">
        <f t="shared" si="647"/>
        <v>2511.6666666666665</v>
      </c>
    </row>
    <row r="13775" spans="1:11" ht="15">
      <c r="A13775" t="s">
        <v>30</v>
      </c>
      <c r="B13775">
        <v>2</v>
      </c>
      <c r="C13775">
        <v>23</v>
      </c>
      <c r="D13775" t="s">
        <v>23</v>
      </c>
      <c r="E13775" t="s">
        <v>2169</v>
      </c>
      <c r="F13775" s="1">
        <v>1.6192129629629629E-3</v>
      </c>
      <c r="G13775">
        <f>_xlfn.XLOOKUP($A13775,Product_pricing!$B:$B,Product_pricing!$C:$C)</f>
        <v>19</v>
      </c>
      <c r="H13775">
        <f t="shared" si="645"/>
        <v>29.26</v>
      </c>
      <c r="I13775" s="10">
        <f t="shared" si="646"/>
        <v>2.58201411325738E-2</v>
      </c>
      <c r="J13775" t="str">
        <f>_xlfn.XLOOKUP(A13775,Product_Details!$A:$A,Product_Details!$G:$G,"mens")</f>
        <v>Womens</v>
      </c>
      <c r="K13775">
        <f t="shared" si="647"/>
        <v>2511.6666666666665</v>
      </c>
    </row>
    <row r="13776" spans="1:11" ht="15">
      <c r="A13776" t="s">
        <v>25</v>
      </c>
      <c r="B13776">
        <v>2</v>
      </c>
      <c r="C13776">
        <v>23</v>
      </c>
      <c r="D13776" t="s">
        <v>23</v>
      </c>
      <c r="E13776" t="s">
        <v>2169</v>
      </c>
      <c r="F13776" s="1">
        <v>1.6192129629629629E-3</v>
      </c>
      <c r="G13776">
        <f>_xlfn.XLOOKUP($A13776,Product_pricing!$B:$B,Product_pricing!$C:$C)</f>
        <v>40</v>
      </c>
      <c r="H13776">
        <f t="shared" si="645"/>
        <v>61.6</v>
      </c>
      <c r="I13776" s="10">
        <f t="shared" si="646"/>
        <v>5.4358191858050103E-2</v>
      </c>
      <c r="J13776" t="str">
        <f>_xlfn.XLOOKUP(A13776,Product_Details!$A:$A,Product_Details!$G:$G,"mens")</f>
        <v>Mens</v>
      </c>
      <c r="K13776">
        <f t="shared" si="647"/>
        <v>3780</v>
      </c>
    </row>
    <row r="13777" spans="1:11" ht="15">
      <c r="A13777" t="s">
        <v>27</v>
      </c>
      <c r="B13777">
        <v>2</v>
      </c>
      <c r="C13777">
        <v>23</v>
      </c>
      <c r="D13777" t="s">
        <v>23</v>
      </c>
      <c r="E13777" t="s">
        <v>2169</v>
      </c>
      <c r="F13777" s="1">
        <v>1.6192129629629629E-3</v>
      </c>
      <c r="G13777">
        <f>_xlfn.XLOOKUP($A13777,Product_pricing!$B:$B,Product_pricing!$C:$C)</f>
        <v>29</v>
      </c>
      <c r="H13777">
        <f t="shared" si="645"/>
        <v>44.660000000000004</v>
      </c>
      <c r="I13777" s="10">
        <f t="shared" si="646"/>
        <v>3.940968909708633E-2</v>
      </c>
      <c r="J13777" t="str">
        <f>_xlfn.XLOOKUP(A13777,Product_Details!$A:$A,Product_Details!$G:$G,"mens")</f>
        <v>Mens</v>
      </c>
      <c r="K13777">
        <f t="shared" si="647"/>
        <v>3780</v>
      </c>
    </row>
    <row r="13778" spans="1:11" ht="15">
      <c r="A13778" t="s">
        <v>35</v>
      </c>
      <c r="B13778">
        <v>1</v>
      </c>
      <c r="C13778">
        <v>18</v>
      </c>
      <c r="D13778" t="s">
        <v>23</v>
      </c>
      <c r="E13778" t="s">
        <v>2170</v>
      </c>
      <c r="F13778" s="1">
        <v>1.2702546296296297E-2</v>
      </c>
      <c r="G13778">
        <f>_xlfn.XLOOKUP($A13778,Product_pricing!$B:$B,Product_pricing!$C:$C)</f>
        <v>32</v>
      </c>
      <c r="H13778">
        <f t="shared" si="645"/>
        <v>26.240000000000002</v>
      </c>
      <c r="I13778" s="10">
        <f t="shared" si="646"/>
        <v>2.315517783044212E-2</v>
      </c>
      <c r="J13778" t="str">
        <f>_xlfn.XLOOKUP(A13778,Product_Details!$A:$A,Product_Details!$G:$G,"mens")</f>
        <v>Womens</v>
      </c>
      <c r="K13778">
        <f t="shared" si="647"/>
        <v>3767.5</v>
      </c>
    </row>
    <row r="13779" spans="1:11" ht="15">
      <c r="A13779" t="s">
        <v>29</v>
      </c>
      <c r="B13779">
        <v>1</v>
      </c>
      <c r="C13779">
        <v>18</v>
      </c>
      <c r="D13779" t="s">
        <v>23</v>
      </c>
      <c r="E13779" t="s">
        <v>2170</v>
      </c>
      <c r="F13779" s="1">
        <v>1.2702546296296297E-2</v>
      </c>
      <c r="G13779">
        <f>_xlfn.XLOOKUP($A13779,Product_pricing!$B:$B,Product_pricing!$C:$C)</f>
        <v>10</v>
      </c>
      <c r="H13779">
        <f t="shared" si="645"/>
        <v>8.2000000000000011</v>
      </c>
      <c r="I13779" s="10">
        <f t="shared" si="646"/>
        <v>7.2359930720131641E-3</v>
      </c>
      <c r="J13779" t="str">
        <f>_xlfn.XLOOKUP(A13779,Product_Details!$A:$A,Product_Details!$G:$G,"mens")</f>
        <v>Womens</v>
      </c>
      <c r="K13779">
        <f t="shared" si="647"/>
        <v>3767.5</v>
      </c>
    </row>
    <row r="13780" spans="1:11" ht="15">
      <c r="A13780" t="s">
        <v>25</v>
      </c>
      <c r="B13780">
        <v>3</v>
      </c>
      <c r="C13780">
        <v>18</v>
      </c>
      <c r="D13780" t="s">
        <v>23</v>
      </c>
      <c r="E13780" t="s">
        <v>2170</v>
      </c>
      <c r="F13780" s="1">
        <v>1.2702546296296297E-2</v>
      </c>
      <c r="G13780">
        <f>_xlfn.XLOOKUP($A13780,Product_pricing!$B:$B,Product_pricing!$C:$C)</f>
        <v>40</v>
      </c>
      <c r="H13780">
        <f t="shared" si="645"/>
        <v>98.4</v>
      </c>
      <c r="I13780" s="10">
        <f t="shared" si="646"/>
        <v>8.6831916864157963E-2</v>
      </c>
      <c r="J13780" t="str">
        <f>_xlfn.XLOOKUP(A13780,Product_Details!$A:$A,Product_Details!$G:$G,"mens")</f>
        <v>Mens</v>
      </c>
      <c r="K13780">
        <f t="shared" si="647"/>
        <v>1260</v>
      </c>
    </row>
    <row r="13781" spans="1:11" ht="15">
      <c r="A13781" t="s">
        <v>41</v>
      </c>
      <c r="B13781">
        <v>2</v>
      </c>
      <c r="C13781">
        <v>18</v>
      </c>
      <c r="D13781" t="s">
        <v>23</v>
      </c>
      <c r="E13781" t="s">
        <v>2170</v>
      </c>
      <c r="F13781" s="1">
        <v>1.2702546296296297E-2</v>
      </c>
      <c r="G13781">
        <f>_xlfn.XLOOKUP($A13781,Product_pricing!$B:$B,Product_pricing!$C:$C)</f>
        <v>10</v>
      </c>
      <c r="H13781">
        <f t="shared" si="645"/>
        <v>16.400000000000002</v>
      </c>
      <c r="I13781" s="10">
        <f t="shared" si="646"/>
        <v>1.4471986144026328E-2</v>
      </c>
      <c r="J13781" t="str">
        <f>_xlfn.XLOOKUP(A13781,Product_Details!$A:$A,Product_Details!$G:$G,"mens")</f>
        <v>Mens</v>
      </c>
      <c r="K13781">
        <f t="shared" si="647"/>
        <v>1260</v>
      </c>
    </row>
    <row r="13782" spans="1:11" ht="15">
      <c r="A13782" t="s">
        <v>31</v>
      </c>
      <c r="B13782">
        <v>4</v>
      </c>
      <c r="C13782">
        <v>18</v>
      </c>
      <c r="D13782" t="s">
        <v>23</v>
      </c>
      <c r="E13782" t="s">
        <v>2170</v>
      </c>
      <c r="F13782" s="1">
        <v>1.2702546296296297E-2</v>
      </c>
      <c r="G13782">
        <f>_xlfn.XLOOKUP($A13782,Product_pricing!$B:$B,Product_pricing!$C:$C)</f>
        <v>57</v>
      </c>
      <c r="H13782">
        <f t="shared" si="645"/>
        <v>186.96</v>
      </c>
      <c r="I13782" s="10">
        <f t="shared" si="646"/>
        <v>0.16498064204190013</v>
      </c>
      <c r="J13782" t="str">
        <f>_xlfn.XLOOKUP(A13782,Product_Details!$A:$A,Product_Details!$G:$G,"mens")</f>
        <v>Mens</v>
      </c>
      <c r="K13782">
        <f t="shared" si="647"/>
        <v>1260</v>
      </c>
    </row>
    <row r="13783" spans="1:11" ht="15">
      <c r="A13783" t="s">
        <v>32</v>
      </c>
      <c r="B13783">
        <v>5</v>
      </c>
      <c r="C13783">
        <v>18</v>
      </c>
      <c r="D13783" t="s">
        <v>23</v>
      </c>
      <c r="E13783" t="s">
        <v>2170</v>
      </c>
      <c r="F13783" s="1">
        <v>1.2702546296296297E-2</v>
      </c>
      <c r="G13783">
        <f>_xlfn.XLOOKUP($A13783,Product_pricing!$B:$B,Product_pricing!$C:$C)</f>
        <v>36</v>
      </c>
      <c r="H13783">
        <f t="shared" si="645"/>
        <v>147.60000000000002</v>
      </c>
      <c r="I13783" s="10">
        <f t="shared" si="646"/>
        <v>0.13024787529623694</v>
      </c>
      <c r="J13783" t="str">
        <f>_xlfn.XLOOKUP(A13783,Product_Details!$A:$A,Product_Details!$G:$G,"mens")</f>
        <v>Mens</v>
      </c>
      <c r="K13783">
        <f t="shared" si="647"/>
        <v>1260</v>
      </c>
    </row>
    <row r="13784" spans="1:11" ht="15">
      <c r="A13784" t="s">
        <v>26</v>
      </c>
      <c r="B13784">
        <v>2</v>
      </c>
      <c r="C13784">
        <v>18</v>
      </c>
      <c r="D13784" t="s">
        <v>23</v>
      </c>
      <c r="E13784" t="s">
        <v>2170</v>
      </c>
      <c r="F13784" s="1">
        <v>1.2702546296296297E-2</v>
      </c>
      <c r="G13784">
        <f>_xlfn.XLOOKUP($A13784,Product_pricing!$B:$B,Product_pricing!$C:$C)</f>
        <v>17</v>
      </c>
      <c r="H13784">
        <f t="shared" si="645"/>
        <v>27.880000000000003</v>
      </c>
      <c r="I13784" s="10">
        <f t="shared" si="646"/>
        <v>2.4602376444844757E-2</v>
      </c>
      <c r="J13784" t="str">
        <f>_xlfn.XLOOKUP(A13784,Product_Details!$A:$A,Product_Details!$G:$G,"mens")</f>
        <v>Mens</v>
      </c>
      <c r="K13784">
        <f t="shared" si="647"/>
        <v>1260</v>
      </c>
    </row>
    <row r="13785" spans="1:11" ht="15">
      <c r="A13785" t="s">
        <v>27</v>
      </c>
      <c r="B13785">
        <v>4</v>
      </c>
      <c r="C13785">
        <v>18</v>
      </c>
      <c r="D13785" t="s">
        <v>23</v>
      </c>
      <c r="E13785" t="s">
        <v>2170</v>
      </c>
      <c r="F13785" s="1">
        <v>1.2702546296296297E-2</v>
      </c>
      <c r="G13785">
        <f>_xlfn.XLOOKUP($A13785,Product_pricing!$B:$B,Product_pricing!$C:$C)</f>
        <v>29</v>
      </c>
      <c r="H13785">
        <f t="shared" si="645"/>
        <v>95.12</v>
      </c>
      <c r="I13785" s="10">
        <f t="shared" si="646"/>
        <v>8.3937519635352703E-2</v>
      </c>
      <c r="J13785" t="str">
        <f>_xlfn.XLOOKUP(A13785,Product_Details!$A:$A,Product_Details!$G:$G,"mens")</f>
        <v>Mens</v>
      </c>
      <c r="K13785">
        <f t="shared" si="647"/>
        <v>1260</v>
      </c>
    </row>
    <row r="13786" spans="1:11" ht="15">
      <c r="A13786" t="s">
        <v>29</v>
      </c>
      <c r="B13786">
        <v>4</v>
      </c>
      <c r="C13786">
        <v>0</v>
      </c>
      <c r="D13786" t="s">
        <v>23</v>
      </c>
      <c r="E13786" t="s">
        <v>2171</v>
      </c>
      <c r="F13786" s="1">
        <v>2.3552083333333335E-2</v>
      </c>
      <c r="G13786">
        <f>_xlfn.XLOOKUP($A13786,Product_pricing!$B:$B,Product_pricing!$C:$C)</f>
        <v>10</v>
      </c>
      <c r="H13786">
        <f t="shared" si="645"/>
        <v>40</v>
      </c>
      <c r="I13786" s="10">
        <f t="shared" si="646"/>
        <v>3.5297527180552013E-2</v>
      </c>
      <c r="J13786" t="str">
        <f>_xlfn.XLOOKUP(A13786,Product_Details!$A:$A,Product_Details!$G:$G,"mens")</f>
        <v>Womens</v>
      </c>
      <c r="K13786">
        <f t="shared" si="647"/>
        <v>3767.5</v>
      </c>
    </row>
    <row r="13787" spans="1:11" ht="15">
      <c r="A13787" t="s">
        <v>38</v>
      </c>
      <c r="B13787">
        <v>1</v>
      </c>
      <c r="C13787">
        <v>0</v>
      </c>
      <c r="D13787" t="s">
        <v>23</v>
      </c>
      <c r="E13787" t="s">
        <v>2171</v>
      </c>
      <c r="F13787" s="1">
        <v>2.3552083333333335E-2</v>
      </c>
      <c r="G13787">
        <f>_xlfn.XLOOKUP($A13787,Product_pricing!$B:$B,Product_pricing!$C:$C)</f>
        <v>54</v>
      </c>
      <c r="H13787">
        <f t="shared" si="645"/>
        <v>54</v>
      </c>
      <c r="I13787" s="10">
        <f t="shared" si="646"/>
        <v>4.7651661693745219E-2</v>
      </c>
      <c r="J13787" t="str">
        <f>_xlfn.XLOOKUP(A13787,Product_Details!$A:$A,Product_Details!$G:$G,"mens")</f>
        <v>Womens</v>
      </c>
      <c r="K13787">
        <f t="shared" si="647"/>
        <v>3767.5</v>
      </c>
    </row>
    <row r="13788" spans="1:11" ht="15">
      <c r="A13788" t="s">
        <v>25</v>
      </c>
      <c r="B13788">
        <v>2</v>
      </c>
      <c r="C13788">
        <v>0</v>
      </c>
      <c r="D13788" t="s">
        <v>23</v>
      </c>
      <c r="E13788" t="s">
        <v>2171</v>
      </c>
      <c r="F13788" s="1">
        <v>2.3552083333333335E-2</v>
      </c>
      <c r="G13788">
        <f>_xlfn.XLOOKUP($A13788,Product_pricing!$B:$B,Product_pricing!$C:$C)</f>
        <v>40</v>
      </c>
      <c r="H13788">
        <f t="shared" si="645"/>
        <v>80</v>
      </c>
      <c r="I13788" s="10">
        <f t="shared" si="646"/>
        <v>7.0595054361104026E-2</v>
      </c>
      <c r="J13788" t="str">
        <f>_xlfn.XLOOKUP(A13788,Product_Details!$A:$A,Product_Details!$G:$G,"mens")</f>
        <v>Mens</v>
      </c>
      <c r="K13788">
        <f t="shared" si="647"/>
        <v>1512</v>
      </c>
    </row>
    <row r="13789" spans="1:11" ht="15">
      <c r="A13789" t="s">
        <v>31</v>
      </c>
      <c r="B13789">
        <v>3</v>
      </c>
      <c r="C13789">
        <v>0</v>
      </c>
      <c r="D13789" t="s">
        <v>23</v>
      </c>
      <c r="E13789" t="s">
        <v>2171</v>
      </c>
      <c r="F13789" s="1">
        <v>2.3552083333333335E-2</v>
      </c>
      <c r="G13789">
        <f>_xlfn.XLOOKUP($A13789,Product_pricing!$B:$B,Product_pricing!$C:$C)</f>
        <v>57</v>
      </c>
      <c r="H13789">
        <f t="shared" si="645"/>
        <v>171</v>
      </c>
      <c r="I13789" s="10">
        <f t="shared" si="646"/>
        <v>0.15089692869685986</v>
      </c>
      <c r="J13789" t="str">
        <f>_xlfn.XLOOKUP(A13789,Product_Details!$A:$A,Product_Details!$G:$G,"mens")</f>
        <v>Mens</v>
      </c>
      <c r="K13789">
        <f t="shared" si="647"/>
        <v>1512</v>
      </c>
    </row>
    <row r="13790" spans="1:11" ht="15">
      <c r="A13790" t="s">
        <v>32</v>
      </c>
      <c r="B13790">
        <v>1</v>
      </c>
      <c r="C13790">
        <v>0</v>
      </c>
      <c r="D13790" t="s">
        <v>23</v>
      </c>
      <c r="E13790" t="s">
        <v>2171</v>
      </c>
      <c r="F13790" s="1">
        <v>2.3552083333333335E-2</v>
      </c>
      <c r="G13790">
        <f>_xlfn.XLOOKUP($A13790,Product_pricing!$B:$B,Product_pricing!$C:$C)</f>
        <v>36</v>
      </c>
      <c r="H13790">
        <f t="shared" si="645"/>
        <v>36</v>
      </c>
      <c r="I13790" s="10">
        <f t="shared" si="646"/>
        <v>3.1767774462496817E-2</v>
      </c>
      <c r="J13790" t="str">
        <f>_xlfn.XLOOKUP(A13790,Product_Details!$A:$A,Product_Details!$G:$G,"mens")</f>
        <v>Mens</v>
      </c>
      <c r="K13790">
        <f t="shared" si="647"/>
        <v>1512</v>
      </c>
    </row>
    <row r="13791" spans="1:11" ht="15">
      <c r="A13791" t="s">
        <v>26</v>
      </c>
      <c r="B13791">
        <v>5</v>
      </c>
      <c r="C13791">
        <v>0</v>
      </c>
      <c r="D13791" t="s">
        <v>23</v>
      </c>
      <c r="E13791" t="s">
        <v>2171</v>
      </c>
      <c r="F13791" s="1">
        <v>2.3552083333333335E-2</v>
      </c>
      <c r="G13791">
        <f>_xlfn.XLOOKUP($A13791,Product_pricing!$B:$B,Product_pricing!$C:$C)</f>
        <v>17</v>
      </c>
      <c r="H13791">
        <f t="shared" si="645"/>
        <v>85</v>
      </c>
      <c r="I13791" s="10">
        <f t="shared" si="646"/>
        <v>7.5007245258673028E-2</v>
      </c>
      <c r="J13791" t="str">
        <f>_xlfn.XLOOKUP(A13791,Product_Details!$A:$A,Product_Details!$G:$G,"mens")</f>
        <v>Mens</v>
      </c>
      <c r="K13791">
        <f t="shared" si="647"/>
        <v>1512</v>
      </c>
    </row>
    <row r="13792" spans="1:11" ht="15">
      <c r="A13792" t="s">
        <v>27</v>
      </c>
      <c r="B13792">
        <v>5</v>
      </c>
      <c r="C13792">
        <v>0</v>
      </c>
      <c r="D13792" t="s">
        <v>23</v>
      </c>
      <c r="E13792" t="s">
        <v>2171</v>
      </c>
      <c r="F13792" s="1">
        <v>2.3552083333333335E-2</v>
      </c>
      <c r="G13792">
        <f>_xlfn.XLOOKUP($A13792,Product_pricing!$B:$B,Product_pricing!$C:$C)</f>
        <v>29</v>
      </c>
      <c r="H13792">
        <f t="shared" si="645"/>
        <v>145</v>
      </c>
      <c r="I13792" s="10">
        <f t="shared" si="646"/>
        <v>0.12795353602950105</v>
      </c>
      <c r="J13792" t="str">
        <f>_xlfn.XLOOKUP(A13792,Product_Details!$A:$A,Product_Details!$G:$G,"mens")</f>
        <v>Mens</v>
      </c>
      <c r="K13792">
        <f t="shared" si="647"/>
        <v>1512</v>
      </c>
    </row>
    <row r="13793" spans="1:11" ht="15">
      <c r="A13793" t="s">
        <v>22</v>
      </c>
      <c r="B13793">
        <v>4</v>
      </c>
      <c r="C13793">
        <v>21</v>
      </c>
      <c r="D13793" t="s">
        <v>23</v>
      </c>
      <c r="E13793" t="s">
        <v>2172</v>
      </c>
      <c r="F13793" s="1">
        <v>3.476736111111111E-2</v>
      </c>
      <c r="G13793">
        <f>_xlfn.XLOOKUP($A13793,Product_pricing!$B:$B,Product_pricing!$C:$C)</f>
        <v>13</v>
      </c>
      <c r="H13793">
        <f t="shared" si="645"/>
        <v>41.08</v>
      </c>
      <c r="I13793" s="10">
        <f t="shared" si="646"/>
        <v>3.6250560414426918E-2</v>
      </c>
      <c r="J13793" t="str">
        <f>_xlfn.XLOOKUP(A13793,Product_Details!$A:$A,Product_Details!$G:$G,"mens")</f>
        <v>Womens</v>
      </c>
      <c r="K13793">
        <f t="shared" si="647"/>
        <v>1507</v>
      </c>
    </row>
    <row r="13794" spans="1:11" ht="15">
      <c r="A13794" t="s">
        <v>35</v>
      </c>
      <c r="B13794">
        <v>4</v>
      </c>
      <c r="C13794">
        <v>21</v>
      </c>
      <c r="D13794" t="s">
        <v>23</v>
      </c>
      <c r="E13794" t="s">
        <v>2172</v>
      </c>
      <c r="F13794" s="1">
        <v>3.476736111111111E-2</v>
      </c>
      <c r="G13794">
        <f>_xlfn.XLOOKUP($A13794,Product_pricing!$B:$B,Product_pricing!$C:$C)</f>
        <v>32</v>
      </c>
      <c r="H13794">
        <f t="shared" si="645"/>
        <v>101.12</v>
      </c>
      <c r="I13794" s="10">
        <f t="shared" si="646"/>
        <v>8.9232148712435497E-2</v>
      </c>
      <c r="J13794" t="str">
        <f>_xlfn.XLOOKUP(A13794,Product_Details!$A:$A,Product_Details!$G:$G,"mens")</f>
        <v>Womens</v>
      </c>
      <c r="K13794">
        <f t="shared" si="647"/>
        <v>1507</v>
      </c>
    </row>
    <row r="13795" spans="1:11" ht="15">
      <c r="A13795" t="s">
        <v>29</v>
      </c>
      <c r="B13795">
        <v>2</v>
      </c>
      <c r="C13795">
        <v>21</v>
      </c>
      <c r="D13795" t="s">
        <v>23</v>
      </c>
      <c r="E13795" t="s">
        <v>2172</v>
      </c>
      <c r="F13795" s="1">
        <v>3.476736111111111E-2</v>
      </c>
      <c r="G13795">
        <f>_xlfn.XLOOKUP($A13795,Product_pricing!$B:$B,Product_pricing!$C:$C)</f>
        <v>10</v>
      </c>
      <c r="H13795">
        <f t="shared" si="645"/>
        <v>15.8</v>
      </c>
      <c r="I13795" s="10">
        <f t="shared" si="646"/>
        <v>1.3942523236318045E-2</v>
      </c>
      <c r="J13795" t="str">
        <f>_xlfn.XLOOKUP(A13795,Product_Details!$A:$A,Product_Details!$G:$G,"mens")</f>
        <v>Womens</v>
      </c>
      <c r="K13795">
        <f t="shared" si="647"/>
        <v>1507</v>
      </c>
    </row>
    <row r="13796" spans="1:11" ht="15">
      <c r="A13796" t="s">
        <v>30</v>
      </c>
      <c r="B13796">
        <v>3</v>
      </c>
      <c r="C13796">
        <v>21</v>
      </c>
      <c r="D13796" t="s">
        <v>23</v>
      </c>
      <c r="E13796" t="s">
        <v>2172</v>
      </c>
      <c r="F13796" s="1">
        <v>3.476736111111111E-2</v>
      </c>
      <c r="G13796">
        <f>_xlfn.XLOOKUP($A13796,Product_pricing!$B:$B,Product_pricing!$C:$C)</f>
        <v>19</v>
      </c>
      <c r="H13796">
        <f t="shared" si="645"/>
        <v>45.03</v>
      </c>
      <c r="I13796" s="10">
        <f t="shared" si="646"/>
        <v>3.9736191223506433E-2</v>
      </c>
      <c r="J13796" t="str">
        <f>_xlfn.XLOOKUP(A13796,Product_Details!$A:$A,Product_Details!$G:$G,"mens")</f>
        <v>Womens</v>
      </c>
      <c r="K13796">
        <f t="shared" si="647"/>
        <v>1507</v>
      </c>
    </row>
    <row r="13797" spans="1:11" ht="15">
      <c r="A13797" t="s">
        <v>38</v>
      </c>
      <c r="B13797">
        <v>1</v>
      </c>
      <c r="C13797">
        <v>21</v>
      </c>
      <c r="D13797" t="s">
        <v>23</v>
      </c>
      <c r="E13797" t="s">
        <v>2172</v>
      </c>
      <c r="F13797" s="1">
        <v>3.476736111111111E-2</v>
      </c>
      <c r="G13797">
        <f>_xlfn.XLOOKUP($A13797,Product_pricing!$B:$B,Product_pricing!$C:$C)</f>
        <v>54</v>
      </c>
      <c r="H13797">
        <f t="shared" si="645"/>
        <v>42.660000000000004</v>
      </c>
      <c r="I13797" s="10">
        <f t="shared" si="646"/>
        <v>3.7644812738058725E-2</v>
      </c>
      <c r="J13797" t="str">
        <f>_xlfn.XLOOKUP(A13797,Product_Details!$A:$A,Product_Details!$G:$G,"mens")</f>
        <v>Womens</v>
      </c>
      <c r="K13797">
        <f t="shared" si="647"/>
        <v>1507</v>
      </c>
    </row>
    <row r="13798" spans="1:11" ht="15">
      <c r="A13798" t="s">
        <v>41</v>
      </c>
      <c r="B13798">
        <v>1</v>
      </c>
      <c r="C13798">
        <v>21</v>
      </c>
      <c r="D13798" t="s">
        <v>23</v>
      </c>
      <c r="E13798" t="s">
        <v>2172</v>
      </c>
      <c r="F13798" s="1">
        <v>3.476736111111111E-2</v>
      </c>
      <c r="G13798">
        <f>_xlfn.XLOOKUP($A13798,Product_pricing!$B:$B,Product_pricing!$C:$C)</f>
        <v>10</v>
      </c>
      <c r="H13798">
        <f t="shared" si="645"/>
        <v>7.9</v>
      </c>
      <c r="I13798" s="10">
        <f t="shared" si="646"/>
        <v>6.9712616181590225E-3</v>
      </c>
      <c r="J13798" t="str">
        <f>_xlfn.XLOOKUP(A13798,Product_Details!$A:$A,Product_Details!$G:$G,"mens")</f>
        <v>Mens</v>
      </c>
      <c r="K13798">
        <f t="shared" si="647"/>
        <v>1890</v>
      </c>
    </row>
    <row r="13799" spans="1:11" ht="15">
      <c r="A13799" t="s">
        <v>31</v>
      </c>
      <c r="B13799">
        <v>2</v>
      </c>
      <c r="C13799">
        <v>21</v>
      </c>
      <c r="D13799" t="s">
        <v>23</v>
      </c>
      <c r="E13799" t="s">
        <v>2172</v>
      </c>
      <c r="F13799" s="1">
        <v>3.476736111111111E-2</v>
      </c>
      <c r="G13799">
        <f>_xlfn.XLOOKUP($A13799,Product_pricing!$B:$B,Product_pricing!$C:$C)</f>
        <v>57</v>
      </c>
      <c r="H13799">
        <f t="shared" si="645"/>
        <v>90.06</v>
      </c>
      <c r="I13799" s="10">
        <f t="shared" si="646"/>
        <v>7.9472382447012865E-2</v>
      </c>
      <c r="J13799" t="str">
        <f>_xlfn.XLOOKUP(A13799,Product_Details!$A:$A,Product_Details!$G:$G,"mens")</f>
        <v>Mens</v>
      </c>
      <c r="K13799">
        <f t="shared" si="647"/>
        <v>1890</v>
      </c>
    </row>
    <row r="13800" spans="1:11" ht="15">
      <c r="A13800" t="s">
        <v>26</v>
      </c>
      <c r="B13800">
        <v>5</v>
      </c>
      <c r="C13800">
        <v>21</v>
      </c>
      <c r="D13800" t="s">
        <v>23</v>
      </c>
      <c r="E13800" t="s">
        <v>2172</v>
      </c>
      <c r="F13800" s="1">
        <v>3.476736111111111E-2</v>
      </c>
      <c r="G13800">
        <f>_xlfn.XLOOKUP($A13800,Product_pricing!$B:$B,Product_pricing!$C:$C)</f>
        <v>17</v>
      </c>
      <c r="H13800">
        <f t="shared" si="645"/>
        <v>67.150000000000006</v>
      </c>
      <c r="I13800" s="10">
        <f t="shared" si="646"/>
        <v>5.9255723754351695E-2</v>
      </c>
      <c r="J13800" t="str">
        <f>_xlfn.XLOOKUP(A13800,Product_Details!$A:$A,Product_Details!$G:$G,"mens")</f>
        <v>Mens</v>
      </c>
      <c r="K13800">
        <f t="shared" si="647"/>
        <v>1890</v>
      </c>
    </row>
    <row r="13801" spans="1:11" ht="15">
      <c r="A13801" t="s">
        <v>27</v>
      </c>
      <c r="B13801">
        <v>1</v>
      </c>
      <c r="C13801">
        <v>21</v>
      </c>
      <c r="D13801" t="s">
        <v>23</v>
      </c>
      <c r="E13801" t="s">
        <v>2172</v>
      </c>
      <c r="F13801" s="1">
        <v>3.476736111111111E-2</v>
      </c>
      <c r="G13801">
        <f>_xlfn.XLOOKUP($A13801,Product_pricing!$B:$B,Product_pricing!$C:$C)</f>
        <v>29</v>
      </c>
      <c r="H13801">
        <f t="shared" si="645"/>
        <v>22.91</v>
      </c>
      <c r="I13801" s="10">
        <f t="shared" si="646"/>
        <v>2.0216658692661166E-2</v>
      </c>
      <c r="J13801" t="str">
        <f>_xlfn.XLOOKUP(A13801,Product_Details!$A:$A,Product_Details!$G:$G,"mens")</f>
        <v>Mens</v>
      </c>
      <c r="K13801">
        <f t="shared" si="647"/>
        <v>1890</v>
      </c>
    </row>
    <row r="13802" spans="1:11" ht="15">
      <c r="A13802" t="s">
        <v>35</v>
      </c>
      <c r="B13802">
        <v>2</v>
      </c>
      <c r="C13802">
        <v>2</v>
      </c>
      <c r="D13802" t="s">
        <v>33</v>
      </c>
      <c r="E13802" t="s">
        <v>2173</v>
      </c>
      <c r="F13802" s="1">
        <v>1.1197916666666667E-2</v>
      </c>
      <c r="G13802">
        <f>_xlfn.XLOOKUP($A13802,Product_pricing!$B:$B,Product_pricing!$C:$C)</f>
        <v>32</v>
      </c>
      <c r="H13802">
        <f t="shared" si="645"/>
        <v>62.72</v>
      </c>
      <c r="I13802" s="10">
        <f t="shared" si="646"/>
        <v>5.5346522619105561E-2</v>
      </c>
      <c r="J13802" t="str">
        <f>_xlfn.XLOOKUP(A13802,Product_Details!$A:$A,Product_Details!$G:$G,"mens")</f>
        <v>Womens</v>
      </c>
      <c r="K13802">
        <f t="shared" si="647"/>
        <v>1507</v>
      </c>
    </row>
    <row r="13803" spans="1:11" ht="15">
      <c r="A13803" t="s">
        <v>29</v>
      </c>
      <c r="B13803">
        <v>1</v>
      </c>
      <c r="C13803">
        <v>2</v>
      </c>
      <c r="D13803" t="s">
        <v>33</v>
      </c>
      <c r="E13803" t="s">
        <v>2173</v>
      </c>
      <c r="F13803" s="1">
        <v>1.1197916666666667E-2</v>
      </c>
      <c r="G13803">
        <f>_xlfn.XLOOKUP($A13803,Product_pricing!$B:$B,Product_pricing!$C:$C)</f>
        <v>10</v>
      </c>
      <c r="H13803">
        <f t="shared" si="645"/>
        <v>9.8000000000000007</v>
      </c>
      <c r="I13803" s="10">
        <f t="shared" si="646"/>
        <v>8.6478941592352445E-3</v>
      </c>
      <c r="J13803" t="str">
        <f>_xlfn.XLOOKUP(A13803,Product_Details!$A:$A,Product_Details!$G:$G,"mens")</f>
        <v>Womens</v>
      </c>
      <c r="K13803">
        <f t="shared" si="647"/>
        <v>1507</v>
      </c>
    </row>
    <row r="13804" spans="1:11" ht="15">
      <c r="A13804" t="s">
        <v>36</v>
      </c>
      <c r="B13804">
        <v>3</v>
      </c>
      <c r="C13804">
        <v>2</v>
      </c>
      <c r="D13804" t="s">
        <v>33</v>
      </c>
      <c r="E13804" t="s">
        <v>2173</v>
      </c>
      <c r="F13804" s="1">
        <v>1.1197916666666667E-2</v>
      </c>
      <c r="G13804">
        <f>_xlfn.XLOOKUP($A13804,Product_pricing!$B:$B,Product_pricing!$C:$C)</f>
        <v>23</v>
      </c>
      <c r="H13804">
        <f t="shared" si="645"/>
        <v>67.62</v>
      </c>
      <c r="I13804" s="10">
        <f t="shared" si="646"/>
        <v>5.967046969872318E-2</v>
      </c>
      <c r="J13804" t="str">
        <f>_xlfn.XLOOKUP(A13804,Product_Details!$A:$A,Product_Details!$G:$G,"mens")</f>
        <v>Womens</v>
      </c>
      <c r="K13804">
        <f t="shared" si="647"/>
        <v>1507</v>
      </c>
    </row>
    <row r="13805" spans="1:11" ht="15">
      <c r="A13805" t="s">
        <v>30</v>
      </c>
      <c r="B13805">
        <v>3</v>
      </c>
      <c r="C13805">
        <v>2</v>
      </c>
      <c r="D13805" t="s">
        <v>33</v>
      </c>
      <c r="E13805" t="s">
        <v>2173</v>
      </c>
      <c r="F13805" s="1">
        <v>1.1197916666666667E-2</v>
      </c>
      <c r="G13805">
        <f>_xlfn.XLOOKUP($A13805,Product_pricing!$B:$B,Product_pricing!$C:$C)</f>
        <v>19</v>
      </c>
      <c r="H13805">
        <f t="shared" si="645"/>
        <v>55.86</v>
      </c>
      <c r="I13805" s="10">
        <f t="shared" si="646"/>
        <v>4.9292996707640889E-2</v>
      </c>
      <c r="J13805" t="str">
        <f>_xlfn.XLOOKUP(A13805,Product_Details!$A:$A,Product_Details!$G:$G,"mens")</f>
        <v>Womens</v>
      </c>
      <c r="K13805">
        <f t="shared" si="647"/>
        <v>1507</v>
      </c>
    </row>
    <row r="13806" spans="1:11" ht="15">
      <c r="A13806" t="s">
        <v>38</v>
      </c>
      <c r="B13806">
        <v>3</v>
      </c>
      <c r="C13806">
        <v>2</v>
      </c>
      <c r="D13806" t="s">
        <v>33</v>
      </c>
      <c r="E13806" t="s">
        <v>2173</v>
      </c>
      <c r="F13806" s="1">
        <v>1.1197916666666667E-2</v>
      </c>
      <c r="G13806">
        <f>_xlfn.XLOOKUP($A13806,Product_pricing!$B:$B,Product_pricing!$C:$C)</f>
        <v>54</v>
      </c>
      <c r="H13806">
        <f t="shared" si="645"/>
        <v>158.76</v>
      </c>
      <c r="I13806" s="10">
        <f t="shared" si="646"/>
        <v>0.14009588537961093</v>
      </c>
      <c r="J13806" t="str">
        <f>_xlfn.XLOOKUP(A13806,Product_Details!$A:$A,Product_Details!$G:$G,"mens")</f>
        <v>Womens</v>
      </c>
      <c r="K13806">
        <f t="shared" si="647"/>
        <v>1507</v>
      </c>
    </row>
    <row r="13807" spans="1:11" ht="15">
      <c r="A13807" t="s">
        <v>41</v>
      </c>
      <c r="B13807">
        <v>5</v>
      </c>
      <c r="C13807">
        <v>2</v>
      </c>
      <c r="D13807" t="s">
        <v>33</v>
      </c>
      <c r="E13807" t="s">
        <v>2173</v>
      </c>
      <c r="F13807" s="1">
        <v>1.1197916666666667E-2</v>
      </c>
      <c r="G13807">
        <f>_xlfn.XLOOKUP($A13807,Product_pricing!$B:$B,Product_pricing!$C:$C)</f>
        <v>10</v>
      </c>
      <c r="H13807">
        <f t="shared" si="645"/>
        <v>49</v>
      </c>
      <c r="I13807" s="10">
        <f t="shared" si="646"/>
        <v>4.3239470796176217E-2</v>
      </c>
      <c r="J13807" t="str">
        <f>_xlfn.XLOOKUP(A13807,Product_Details!$A:$A,Product_Details!$G:$G,"mens")</f>
        <v>Mens</v>
      </c>
      <c r="K13807">
        <f t="shared" si="647"/>
        <v>1890</v>
      </c>
    </row>
    <row r="13808" spans="1:11" ht="15">
      <c r="A13808" t="s">
        <v>31</v>
      </c>
      <c r="B13808">
        <v>5</v>
      </c>
      <c r="C13808">
        <v>2</v>
      </c>
      <c r="D13808" t="s">
        <v>33</v>
      </c>
      <c r="E13808" t="s">
        <v>2173</v>
      </c>
      <c r="F13808" s="1">
        <v>1.1197916666666667E-2</v>
      </c>
      <c r="G13808">
        <f>_xlfn.XLOOKUP($A13808,Product_pricing!$B:$B,Product_pricing!$C:$C)</f>
        <v>57</v>
      </c>
      <c r="H13808">
        <f t="shared" si="645"/>
        <v>279.3</v>
      </c>
      <c r="I13808" s="10">
        <f t="shared" si="646"/>
        <v>0.24646498353820445</v>
      </c>
      <c r="J13808" t="str">
        <f>_xlfn.XLOOKUP(A13808,Product_Details!$A:$A,Product_Details!$G:$G,"mens")</f>
        <v>Mens</v>
      </c>
      <c r="K13808">
        <f t="shared" si="647"/>
        <v>1890</v>
      </c>
    </row>
    <row r="13809" spans="1:11" ht="15">
      <c r="A13809" t="s">
        <v>26</v>
      </c>
      <c r="B13809">
        <v>2</v>
      </c>
      <c r="C13809">
        <v>2</v>
      </c>
      <c r="D13809" t="s">
        <v>33</v>
      </c>
      <c r="E13809" t="s">
        <v>2173</v>
      </c>
      <c r="F13809" s="1">
        <v>1.1197916666666667E-2</v>
      </c>
      <c r="G13809">
        <f>_xlfn.XLOOKUP($A13809,Product_pricing!$B:$B,Product_pricing!$C:$C)</f>
        <v>17</v>
      </c>
      <c r="H13809">
        <f t="shared" si="645"/>
        <v>33.32</v>
      </c>
      <c r="I13809" s="10">
        <f t="shared" si="646"/>
        <v>2.9402840141399825E-2</v>
      </c>
      <c r="J13809" t="str">
        <f>_xlfn.XLOOKUP(A13809,Product_Details!$A:$A,Product_Details!$G:$G,"mens")</f>
        <v>Mens</v>
      </c>
      <c r="K13809">
        <f t="shared" si="647"/>
        <v>1890</v>
      </c>
    </row>
    <row r="13810" spans="1:11" ht="15">
      <c r="A13810" t="s">
        <v>27</v>
      </c>
      <c r="B13810">
        <v>2</v>
      </c>
      <c r="C13810">
        <v>2</v>
      </c>
      <c r="D13810" t="s">
        <v>33</v>
      </c>
      <c r="E13810" t="s">
        <v>2173</v>
      </c>
      <c r="F13810" s="1">
        <v>1.1197916666666667E-2</v>
      </c>
      <c r="G13810">
        <f>_xlfn.XLOOKUP($A13810,Product_pricing!$B:$B,Product_pricing!$C:$C)</f>
        <v>29</v>
      </c>
      <c r="H13810">
        <f t="shared" si="645"/>
        <v>56.839999999999996</v>
      </c>
      <c r="I13810" s="10">
        <f t="shared" si="646"/>
        <v>5.0157786123564412E-2</v>
      </c>
      <c r="J13810" t="str">
        <f>_xlfn.XLOOKUP(A13810,Product_Details!$A:$A,Product_Details!$G:$G,"mens")</f>
        <v>Mens</v>
      </c>
      <c r="K13810">
        <f t="shared" si="647"/>
        <v>1890</v>
      </c>
    </row>
    <row r="13811" spans="1:11" ht="15">
      <c r="A13811" t="s">
        <v>22</v>
      </c>
      <c r="B13811">
        <v>4</v>
      </c>
      <c r="C13811">
        <v>21</v>
      </c>
      <c r="D13811" t="s">
        <v>23</v>
      </c>
      <c r="E13811" t="s">
        <v>2174</v>
      </c>
      <c r="F13811" s="1">
        <v>1.5336805555555557E-2</v>
      </c>
      <c r="G13811">
        <f>_xlfn.XLOOKUP($A13811,Product_pricing!$B:$B,Product_pricing!$C:$C)</f>
        <v>13</v>
      </c>
      <c r="H13811">
        <f t="shared" si="645"/>
        <v>41.08</v>
      </c>
      <c r="I13811" s="10">
        <f t="shared" si="646"/>
        <v>3.6250560414426918E-2</v>
      </c>
      <c r="J13811" t="str">
        <f>_xlfn.XLOOKUP(A13811,Product_Details!$A:$A,Product_Details!$G:$G,"mens")</f>
        <v>Womens</v>
      </c>
      <c r="K13811">
        <f t="shared" si="647"/>
        <v>3767.5</v>
      </c>
    </row>
    <row r="13812" spans="1:11" ht="15">
      <c r="A13812" t="s">
        <v>29</v>
      </c>
      <c r="B13812">
        <v>1</v>
      </c>
      <c r="C13812">
        <v>21</v>
      </c>
      <c r="D13812" t="s">
        <v>23</v>
      </c>
      <c r="E13812" t="s">
        <v>2174</v>
      </c>
      <c r="F13812" s="1">
        <v>1.5336805555555557E-2</v>
      </c>
      <c r="G13812">
        <f>_xlfn.XLOOKUP($A13812,Product_pricing!$B:$B,Product_pricing!$C:$C)</f>
        <v>10</v>
      </c>
      <c r="H13812">
        <f t="shared" si="645"/>
        <v>7.9</v>
      </c>
      <c r="I13812" s="10">
        <f t="shared" si="646"/>
        <v>6.9712616181590225E-3</v>
      </c>
      <c r="J13812" t="str">
        <f>_xlfn.XLOOKUP(A13812,Product_Details!$A:$A,Product_Details!$G:$G,"mens")</f>
        <v>Womens</v>
      </c>
      <c r="K13812">
        <f t="shared" si="647"/>
        <v>3767.5</v>
      </c>
    </row>
    <row r="13813" spans="1:11" ht="15">
      <c r="A13813" t="s">
        <v>25</v>
      </c>
      <c r="B13813">
        <v>1</v>
      </c>
      <c r="C13813">
        <v>21</v>
      </c>
      <c r="D13813" t="s">
        <v>23</v>
      </c>
      <c r="E13813" t="s">
        <v>2174</v>
      </c>
      <c r="F13813" s="1">
        <v>1.5336805555555557E-2</v>
      </c>
      <c r="G13813">
        <f>_xlfn.XLOOKUP($A13813,Product_pricing!$B:$B,Product_pricing!$C:$C)</f>
        <v>40</v>
      </c>
      <c r="H13813">
        <f t="shared" si="645"/>
        <v>31.6</v>
      </c>
      <c r="I13813" s="10">
        <f t="shared" si="646"/>
        <v>2.788504647263609E-2</v>
      </c>
      <c r="J13813" t="str">
        <f>_xlfn.XLOOKUP(A13813,Product_Details!$A:$A,Product_Details!$G:$G,"mens")</f>
        <v>Mens</v>
      </c>
      <c r="K13813">
        <f t="shared" si="647"/>
        <v>7560</v>
      </c>
    </row>
    <row r="13814" spans="1:11" ht="15">
      <c r="A13814" t="s">
        <v>22</v>
      </c>
      <c r="B13814">
        <v>3</v>
      </c>
      <c r="C13814">
        <v>8</v>
      </c>
      <c r="D13814" t="s">
        <v>23</v>
      </c>
      <c r="E13814" t="s">
        <v>2175</v>
      </c>
      <c r="F13814" s="1">
        <v>3.1199074074074077E-2</v>
      </c>
      <c r="G13814">
        <f>_xlfn.XLOOKUP($A13814,Product_pricing!$B:$B,Product_pricing!$C:$C)</f>
        <v>13</v>
      </c>
      <c r="H13814">
        <f t="shared" si="645"/>
        <v>35.880000000000003</v>
      </c>
      <c r="I13814" s="10">
        <f t="shared" si="646"/>
        <v>3.1661881880955159E-2</v>
      </c>
      <c r="J13814" t="str">
        <f>_xlfn.XLOOKUP(A13814,Product_Details!$A:$A,Product_Details!$G:$G,"mens")</f>
        <v>Womens</v>
      </c>
      <c r="K13814">
        <f t="shared" si="647"/>
        <v>2511.6666666666665</v>
      </c>
    </row>
    <row r="13815" spans="1:11" ht="15">
      <c r="A13815" t="s">
        <v>35</v>
      </c>
      <c r="B13815">
        <v>3</v>
      </c>
      <c r="C13815">
        <v>8</v>
      </c>
      <c r="D13815" t="s">
        <v>23</v>
      </c>
      <c r="E13815" t="s">
        <v>2175</v>
      </c>
      <c r="F13815" s="1">
        <v>3.1199074074074077E-2</v>
      </c>
      <c r="G13815">
        <f>_xlfn.XLOOKUP($A13815,Product_pricing!$B:$B,Product_pricing!$C:$C)</f>
        <v>32</v>
      </c>
      <c r="H13815">
        <f t="shared" si="645"/>
        <v>88.320000000000007</v>
      </c>
      <c r="I13815" s="10">
        <f t="shared" si="646"/>
        <v>7.7936940014658854E-2</v>
      </c>
      <c r="J13815" t="str">
        <f>_xlfn.XLOOKUP(A13815,Product_Details!$A:$A,Product_Details!$G:$G,"mens")</f>
        <v>Womens</v>
      </c>
      <c r="K13815">
        <f t="shared" si="647"/>
        <v>2511.6666666666665</v>
      </c>
    </row>
    <row r="13816" spans="1:11" ht="15">
      <c r="A13816" t="s">
        <v>38</v>
      </c>
      <c r="B13816">
        <v>5</v>
      </c>
      <c r="C13816">
        <v>8</v>
      </c>
      <c r="D13816" t="s">
        <v>23</v>
      </c>
      <c r="E13816" t="s">
        <v>2175</v>
      </c>
      <c r="F13816" s="1">
        <v>3.1199074074074077E-2</v>
      </c>
      <c r="G13816">
        <f>_xlfn.XLOOKUP($A13816,Product_pricing!$B:$B,Product_pricing!$C:$C)</f>
        <v>54</v>
      </c>
      <c r="H13816">
        <f t="shared" si="645"/>
        <v>248.4</v>
      </c>
      <c r="I13816" s="10">
        <f t="shared" si="646"/>
        <v>0.219197643791228</v>
      </c>
      <c r="J13816" t="str">
        <f>_xlfn.XLOOKUP(A13816,Product_Details!$A:$A,Product_Details!$G:$G,"mens")</f>
        <v>Womens</v>
      </c>
      <c r="K13816">
        <f t="shared" si="647"/>
        <v>2511.6666666666665</v>
      </c>
    </row>
    <row r="13817" spans="1:11" ht="15">
      <c r="A13817" t="s">
        <v>25</v>
      </c>
      <c r="B13817">
        <v>2</v>
      </c>
      <c r="C13817">
        <v>8</v>
      </c>
      <c r="D13817" t="s">
        <v>23</v>
      </c>
      <c r="E13817" t="s">
        <v>2175</v>
      </c>
      <c r="F13817" s="1">
        <v>3.1199074074074077E-2</v>
      </c>
      <c r="G13817">
        <f>_xlfn.XLOOKUP($A13817,Product_pricing!$B:$B,Product_pricing!$C:$C)</f>
        <v>40</v>
      </c>
      <c r="H13817">
        <f t="shared" si="645"/>
        <v>73.600000000000009</v>
      </c>
      <c r="I13817" s="10">
        <f t="shared" si="646"/>
        <v>6.4947450012215704E-2</v>
      </c>
      <c r="J13817" t="str">
        <f>_xlfn.XLOOKUP(A13817,Product_Details!$A:$A,Product_Details!$G:$G,"mens")</f>
        <v>Mens</v>
      </c>
      <c r="K13817">
        <f t="shared" si="647"/>
        <v>2520</v>
      </c>
    </row>
    <row r="13818" spans="1:11" ht="15">
      <c r="A13818" t="s">
        <v>32</v>
      </c>
      <c r="B13818">
        <v>5</v>
      </c>
      <c r="C13818">
        <v>8</v>
      </c>
      <c r="D13818" t="s">
        <v>23</v>
      </c>
      <c r="E13818" t="s">
        <v>2175</v>
      </c>
      <c r="F13818" s="1">
        <v>3.1199074074074077E-2</v>
      </c>
      <c r="G13818">
        <f>_xlfn.XLOOKUP($A13818,Product_pricing!$B:$B,Product_pricing!$C:$C)</f>
        <v>36</v>
      </c>
      <c r="H13818">
        <f t="shared" si="645"/>
        <v>165.6</v>
      </c>
      <c r="I13818" s="10">
        <f t="shared" si="646"/>
        <v>0.14613176252748533</v>
      </c>
      <c r="J13818" t="str">
        <f>_xlfn.XLOOKUP(A13818,Product_Details!$A:$A,Product_Details!$G:$G,"mens")</f>
        <v>Mens</v>
      </c>
      <c r="K13818">
        <f t="shared" si="647"/>
        <v>2520</v>
      </c>
    </row>
    <row r="13819" spans="1:11" ht="15">
      <c r="A13819" t="s">
        <v>26</v>
      </c>
      <c r="B13819">
        <v>3</v>
      </c>
      <c r="C13819">
        <v>8</v>
      </c>
      <c r="D13819" t="s">
        <v>23</v>
      </c>
      <c r="E13819" t="s">
        <v>2175</v>
      </c>
      <c r="F13819" s="1">
        <v>3.1199074074074077E-2</v>
      </c>
      <c r="G13819">
        <f>_xlfn.XLOOKUP($A13819,Product_pricing!$B:$B,Product_pricing!$C:$C)</f>
        <v>17</v>
      </c>
      <c r="H13819">
        <f t="shared" si="645"/>
        <v>46.92</v>
      </c>
      <c r="I13819" s="10">
        <f t="shared" si="646"/>
        <v>4.1403999382787514E-2</v>
      </c>
      <c r="J13819" t="str">
        <f>_xlfn.XLOOKUP(A13819,Product_Details!$A:$A,Product_Details!$G:$G,"mens")</f>
        <v>Mens</v>
      </c>
      <c r="K13819">
        <f t="shared" si="647"/>
        <v>2520</v>
      </c>
    </row>
    <row r="13820" spans="1:11" ht="15">
      <c r="A13820" t="s">
        <v>41</v>
      </c>
      <c r="B13820">
        <v>3</v>
      </c>
      <c r="C13820">
        <v>12</v>
      </c>
      <c r="D13820" t="s">
        <v>33</v>
      </c>
      <c r="E13820" t="s">
        <v>2176</v>
      </c>
      <c r="F13820" s="1">
        <v>3.0376157407407411E-2</v>
      </c>
      <c r="G13820">
        <f>_xlfn.XLOOKUP($A13820,Product_pricing!$B:$B,Product_pricing!$C:$C)</f>
        <v>10</v>
      </c>
      <c r="H13820">
        <f t="shared" si="645"/>
        <v>26.4</v>
      </c>
      <c r="I13820" s="10">
        <f t="shared" si="646"/>
        <v>2.3296367939164328E-2</v>
      </c>
      <c r="J13820" t="str">
        <f>_xlfn.XLOOKUP(A13820,Product_Details!$A:$A,Product_Details!$G:$G,"mens")</f>
        <v>Mens</v>
      </c>
      <c r="K13820">
        <f t="shared" si="647"/>
        <v>3780</v>
      </c>
    </row>
    <row r="13821" spans="1:11" ht="15">
      <c r="A13821" t="s">
        <v>32</v>
      </c>
      <c r="B13821">
        <v>2</v>
      </c>
      <c r="C13821">
        <v>12</v>
      </c>
      <c r="D13821" t="s">
        <v>33</v>
      </c>
      <c r="E13821" t="s">
        <v>2176</v>
      </c>
      <c r="F13821" s="1">
        <v>3.0376157407407411E-2</v>
      </c>
      <c r="G13821">
        <f>_xlfn.XLOOKUP($A13821,Product_pricing!$B:$B,Product_pricing!$C:$C)</f>
        <v>36</v>
      </c>
      <c r="H13821">
        <f t="shared" si="645"/>
        <v>63.36</v>
      </c>
      <c r="I13821" s="10">
        <f t="shared" si="646"/>
        <v>5.5911283053994384E-2</v>
      </c>
      <c r="J13821" t="str">
        <f>_xlfn.XLOOKUP(A13821,Product_Details!$A:$A,Product_Details!$G:$G,"mens")</f>
        <v>Mens</v>
      </c>
      <c r="K13821">
        <f t="shared" si="647"/>
        <v>3780</v>
      </c>
    </row>
    <row r="13822" spans="1:11" ht="15">
      <c r="A13822" t="s">
        <v>22</v>
      </c>
      <c r="B13822">
        <v>1</v>
      </c>
      <c r="C13822">
        <v>13</v>
      </c>
      <c r="D13822" t="s">
        <v>23</v>
      </c>
      <c r="E13822" t="s">
        <v>2177</v>
      </c>
      <c r="F13822" s="1">
        <v>2.6527777777777779E-2</v>
      </c>
      <c r="G13822">
        <f>_xlfn.XLOOKUP($A13822,Product_pricing!$B:$B,Product_pricing!$C:$C)</f>
        <v>13</v>
      </c>
      <c r="H13822">
        <f t="shared" si="645"/>
        <v>11.31</v>
      </c>
      <c r="I13822" s="10">
        <f t="shared" si="646"/>
        <v>9.9803758103010828E-3</v>
      </c>
      <c r="J13822" t="str">
        <f>_xlfn.XLOOKUP(A13822,Product_Details!$A:$A,Product_Details!$G:$G,"mens")</f>
        <v>Womens</v>
      </c>
      <c r="K13822">
        <f t="shared" si="647"/>
        <v>1507</v>
      </c>
    </row>
    <row r="13823" spans="1:11" ht="15">
      <c r="A13823" t="s">
        <v>35</v>
      </c>
      <c r="B13823">
        <v>5</v>
      </c>
      <c r="C13823">
        <v>13</v>
      </c>
      <c r="D13823" t="s">
        <v>23</v>
      </c>
      <c r="E13823" t="s">
        <v>2177</v>
      </c>
      <c r="F13823" s="1">
        <v>2.6527777777777779E-2</v>
      </c>
      <c r="G13823">
        <f>_xlfn.XLOOKUP($A13823,Product_pricing!$B:$B,Product_pricing!$C:$C)</f>
        <v>32</v>
      </c>
      <c r="H13823">
        <f t="shared" si="645"/>
        <v>139.19999999999999</v>
      </c>
      <c r="I13823" s="10">
        <f t="shared" si="646"/>
        <v>0.12283539458832099</v>
      </c>
      <c r="J13823" t="str">
        <f>_xlfn.XLOOKUP(A13823,Product_Details!$A:$A,Product_Details!$G:$G,"mens")</f>
        <v>Womens</v>
      </c>
      <c r="K13823">
        <f t="shared" si="647"/>
        <v>1507</v>
      </c>
    </row>
    <row r="13824" spans="1:11" ht="15">
      <c r="A13824" t="s">
        <v>36</v>
      </c>
      <c r="B13824">
        <v>2</v>
      </c>
      <c r="C13824">
        <v>13</v>
      </c>
      <c r="D13824" t="s">
        <v>23</v>
      </c>
      <c r="E13824" t="s">
        <v>2177</v>
      </c>
      <c r="F13824" s="1">
        <v>2.6527777777777779E-2</v>
      </c>
      <c r="G13824">
        <f>_xlfn.XLOOKUP($A13824,Product_pricing!$B:$B,Product_pricing!$C:$C)</f>
        <v>23</v>
      </c>
      <c r="H13824">
        <f t="shared" si="645"/>
        <v>40.020000000000003</v>
      </c>
      <c r="I13824" s="10">
        <f t="shared" si="646"/>
        <v>3.5315175944142296E-2</v>
      </c>
      <c r="J13824" t="str">
        <f>_xlfn.XLOOKUP(A13824,Product_Details!$A:$A,Product_Details!$G:$G,"mens")</f>
        <v>Womens</v>
      </c>
      <c r="K13824">
        <f t="shared" si="647"/>
        <v>1507</v>
      </c>
    </row>
    <row r="13825" spans="1:11" ht="15">
      <c r="A13825" t="s">
        <v>30</v>
      </c>
      <c r="B13825">
        <v>4</v>
      </c>
      <c r="C13825">
        <v>13</v>
      </c>
      <c r="D13825" t="s">
        <v>23</v>
      </c>
      <c r="E13825" t="s">
        <v>2177</v>
      </c>
      <c r="F13825" s="1">
        <v>2.6527777777777779E-2</v>
      </c>
      <c r="G13825">
        <f>_xlfn.XLOOKUP($A13825,Product_pricing!$B:$B,Product_pricing!$C:$C)</f>
        <v>19</v>
      </c>
      <c r="H13825">
        <f t="shared" si="645"/>
        <v>66.12</v>
      </c>
      <c r="I13825" s="10">
        <f t="shared" si="646"/>
        <v>5.8346812429452478E-2</v>
      </c>
      <c r="J13825" t="str">
        <f>_xlfn.XLOOKUP(A13825,Product_Details!$A:$A,Product_Details!$G:$G,"mens")</f>
        <v>Womens</v>
      </c>
      <c r="K13825">
        <f t="shared" si="647"/>
        <v>1507</v>
      </c>
    </row>
    <row r="13826" spans="1:11" ht="15">
      <c r="A13826" t="s">
        <v>38</v>
      </c>
      <c r="B13826">
        <v>1</v>
      </c>
      <c r="C13826">
        <v>13</v>
      </c>
      <c r="D13826" t="s">
        <v>23</v>
      </c>
      <c r="E13826" t="s">
        <v>2177</v>
      </c>
      <c r="F13826" s="1">
        <v>2.6527777777777779E-2</v>
      </c>
      <c r="G13826">
        <f>_xlfn.XLOOKUP($A13826,Product_pricing!$B:$B,Product_pricing!$C:$C)</f>
        <v>54</v>
      </c>
      <c r="H13826">
        <f t="shared" si="645"/>
        <v>46.98</v>
      </c>
      <c r="I13826" s="10">
        <f t="shared" si="646"/>
        <v>4.1456945673558336E-2</v>
      </c>
      <c r="J13826" t="str">
        <f>_xlfn.XLOOKUP(A13826,Product_Details!$A:$A,Product_Details!$G:$G,"mens")</f>
        <v>Womens</v>
      </c>
      <c r="K13826">
        <f t="shared" si="647"/>
        <v>1507</v>
      </c>
    </row>
    <row r="13827" spans="1:11" ht="15">
      <c r="A13827" t="s">
        <v>41</v>
      </c>
      <c r="B13827">
        <v>2</v>
      </c>
      <c r="C13827">
        <v>13</v>
      </c>
      <c r="D13827" t="s">
        <v>23</v>
      </c>
      <c r="E13827" t="s">
        <v>2177</v>
      </c>
      <c r="F13827" s="1">
        <v>2.6527777777777779E-2</v>
      </c>
      <c r="G13827">
        <f>_xlfn.XLOOKUP($A13827,Product_pricing!$B:$B,Product_pricing!$C:$C)</f>
        <v>10</v>
      </c>
      <c r="H13827">
        <f t="shared" ref="H13827:H13890" si="648">B13827*G13827*(1-C13827/100)</f>
        <v>17.399999999999999</v>
      </c>
      <c r="I13827" s="10">
        <f t="shared" ref="I13827:I13890" si="649">(H13827/SUM($H:$H))*1000</f>
        <v>1.5354424323540124E-2</v>
      </c>
      <c r="J13827" t="str">
        <f>_xlfn.XLOOKUP(A13827,Product_Details!$A:$A,Product_Details!$G:$G,"mens")</f>
        <v>Mens</v>
      </c>
      <c r="K13827">
        <f t="shared" ref="K13827:K13890" si="650">COUNTIFS($J:$J, J13827) / COUNTIFS($J:$J, J13827, $E:$E, E13827)</f>
        <v>2520</v>
      </c>
    </row>
    <row r="13828" spans="1:11" ht="15">
      <c r="A13828" t="s">
        <v>31</v>
      </c>
      <c r="B13828">
        <v>3</v>
      </c>
      <c r="C13828">
        <v>13</v>
      </c>
      <c r="D13828" t="s">
        <v>23</v>
      </c>
      <c r="E13828" t="s">
        <v>2177</v>
      </c>
      <c r="F13828" s="1">
        <v>2.6527777777777779E-2</v>
      </c>
      <c r="G13828">
        <f>_xlfn.XLOOKUP($A13828,Product_pricing!$B:$B,Product_pricing!$C:$C)</f>
        <v>57</v>
      </c>
      <c r="H13828">
        <f t="shared" si="648"/>
        <v>148.77000000000001</v>
      </c>
      <c r="I13828" s="10">
        <f t="shared" si="649"/>
        <v>0.13128032796626807</v>
      </c>
      <c r="J13828" t="str">
        <f>_xlfn.XLOOKUP(A13828,Product_Details!$A:$A,Product_Details!$G:$G,"mens")</f>
        <v>Mens</v>
      </c>
      <c r="K13828">
        <f t="shared" si="650"/>
        <v>2520</v>
      </c>
    </row>
    <row r="13829" spans="1:11" ht="15">
      <c r="A13829" t="s">
        <v>26</v>
      </c>
      <c r="B13829">
        <v>5</v>
      </c>
      <c r="C13829">
        <v>13</v>
      </c>
      <c r="D13829" t="s">
        <v>23</v>
      </c>
      <c r="E13829" t="s">
        <v>2177</v>
      </c>
      <c r="F13829" s="1">
        <v>2.6527777777777779E-2</v>
      </c>
      <c r="G13829">
        <f>_xlfn.XLOOKUP($A13829,Product_pricing!$B:$B,Product_pricing!$C:$C)</f>
        <v>17</v>
      </c>
      <c r="H13829">
        <f t="shared" si="648"/>
        <v>73.95</v>
      </c>
      <c r="I13829" s="10">
        <f t="shared" si="649"/>
        <v>6.5256303375045538E-2</v>
      </c>
      <c r="J13829" t="str">
        <f>_xlfn.XLOOKUP(A13829,Product_Details!$A:$A,Product_Details!$G:$G,"mens")</f>
        <v>Mens</v>
      </c>
      <c r="K13829">
        <f t="shared" si="650"/>
        <v>2520</v>
      </c>
    </row>
    <row r="13830" spans="1:11" ht="15">
      <c r="A13830" t="s">
        <v>22</v>
      </c>
      <c r="B13830">
        <v>5</v>
      </c>
      <c r="C13830">
        <v>11</v>
      </c>
      <c r="D13830" t="s">
        <v>23</v>
      </c>
      <c r="E13830" t="s">
        <v>2178</v>
      </c>
      <c r="F13830" s="1">
        <v>4.0887731481481483E-2</v>
      </c>
      <c r="G13830">
        <f>_xlfn.XLOOKUP($A13830,Product_pricing!$B:$B,Product_pricing!$C:$C)</f>
        <v>13</v>
      </c>
      <c r="H13830">
        <f t="shared" si="648"/>
        <v>57.85</v>
      </c>
      <c r="I13830" s="10">
        <f t="shared" si="649"/>
        <v>5.1049048684873352E-2</v>
      </c>
      <c r="J13830" t="str">
        <f>_xlfn.XLOOKUP(A13830,Product_Details!$A:$A,Product_Details!$G:$G,"mens")</f>
        <v>Womens</v>
      </c>
      <c r="K13830">
        <f t="shared" si="650"/>
        <v>1883.75</v>
      </c>
    </row>
    <row r="13831" spans="1:11" ht="15">
      <c r="A13831" t="s">
        <v>35</v>
      </c>
      <c r="B13831">
        <v>4</v>
      </c>
      <c r="C13831">
        <v>11</v>
      </c>
      <c r="D13831" t="s">
        <v>23</v>
      </c>
      <c r="E13831" t="s">
        <v>2178</v>
      </c>
      <c r="F13831" s="1">
        <v>4.0887731481481483E-2</v>
      </c>
      <c r="G13831">
        <f>_xlfn.XLOOKUP($A13831,Product_pricing!$B:$B,Product_pricing!$C:$C)</f>
        <v>32</v>
      </c>
      <c r="H13831">
        <f t="shared" si="648"/>
        <v>113.92</v>
      </c>
      <c r="I13831" s="10">
        <f t="shared" si="649"/>
        <v>0.10052735741021214</v>
      </c>
      <c r="J13831" t="str">
        <f>_xlfn.XLOOKUP(A13831,Product_Details!$A:$A,Product_Details!$G:$G,"mens")</f>
        <v>Womens</v>
      </c>
      <c r="K13831">
        <f t="shared" si="650"/>
        <v>1883.75</v>
      </c>
    </row>
    <row r="13832" spans="1:11" ht="15">
      <c r="A13832" t="s">
        <v>29</v>
      </c>
      <c r="B13832">
        <v>1</v>
      </c>
      <c r="C13832">
        <v>11</v>
      </c>
      <c r="D13832" t="s">
        <v>23</v>
      </c>
      <c r="E13832" t="s">
        <v>2178</v>
      </c>
      <c r="F13832" s="1">
        <v>4.0887731481481483E-2</v>
      </c>
      <c r="G13832">
        <f>_xlfn.XLOOKUP($A13832,Product_pricing!$B:$B,Product_pricing!$C:$C)</f>
        <v>10</v>
      </c>
      <c r="H13832">
        <f t="shared" si="648"/>
        <v>8.9</v>
      </c>
      <c r="I13832" s="10">
        <f t="shared" si="649"/>
        <v>7.8536997976728241E-3</v>
      </c>
      <c r="J13832" t="str">
        <f>_xlfn.XLOOKUP(A13832,Product_Details!$A:$A,Product_Details!$G:$G,"mens")</f>
        <v>Womens</v>
      </c>
      <c r="K13832">
        <f t="shared" si="650"/>
        <v>1883.75</v>
      </c>
    </row>
    <row r="13833" spans="1:11" ht="15">
      <c r="A13833" t="s">
        <v>38</v>
      </c>
      <c r="B13833">
        <v>5</v>
      </c>
      <c r="C13833">
        <v>11</v>
      </c>
      <c r="D13833" t="s">
        <v>23</v>
      </c>
      <c r="E13833" t="s">
        <v>2178</v>
      </c>
      <c r="F13833" s="1">
        <v>4.0887731481481483E-2</v>
      </c>
      <c r="G13833">
        <f>_xlfn.XLOOKUP($A13833,Product_pricing!$B:$B,Product_pricing!$C:$C)</f>
        <v>54</v>
      </c>
      <c r="H13833">
        <f t="shared" si="648"/>
        <v>240.3</v>
      </c>
      <c r="I13833" s="10">
        <f t="shared" si="649"/>
        <v>0.21204989453716622</v>
      </c>
      <c r="J13833" t="str">
        <f>_xlfn.XLOOKUP(A13833,Product_Details!$A:$A,Product_Details!$G:$G,"mens")</f>
        <v>Womens</v>
      </c>
      <c r="K13833">
        <f t="shared" si="650"/>
        <v>1883.75</v>
      </c>
    </row>
    <row r="13834" spans="1:11" ht="15">
      <c r="A13834" t="s">
        <v>41</v>
      </c>
      <c r="B13834">
        <v>2</v>
      </c>
      <c r="C13834">
        <v>11</v>
      </c>
      <c r="D13834" t="s">
        <v>23</v>
      </c>
      <c r="E13834" t="s">
        <v>2178</v>
      </c>
      <c r="F13834" s="1">
        <v>4.0887731481481483E-2</v>
      </c>
      <c r="G13834">
        <f>_xlfn.XLOOKUP($A13834,Product_pricing!$B:$B,Product_pricing!$C:$C)</f>
        <v>10</v>
      </c>
      <c r="H13834">
        <f t="shared" si="648"/>
        <v>17.8</v>
      </c>
      <c r="I13834" s="10">
        <f t="shared" si="649"/>
        <v>1.5707399595345648E-2</v>
      </c>
      <c r="J13834" t="str">
        <f>_xlfn.XLOOKUP(A13834,Product_Details!$A:$A,Product_Details!$G:$G,"mens")</f>
        <v>Mens</v>
      </c>
      <c r="K13834">
        <f t="shared" si="650"/>
        <v>2520</v>
      </c>
    </row>
    <row r="13835" spans="1:11" ht="15">
      <c r="A13835" t="s">
        <v>31</v>
      </c>
      <c r="B13835">
        <v>4</v>
      </c>
      <c r="C13835">
        <v>11</v>
      </c>
      <c r="D13835" t="s">
        <v>23</v>
      </c>
      <c r="E13835" t="s">
        <v>2178</v>
      </c>
      <c r="F13835" s="1">
        <v>4.0887731481481483E-2</v>
      </c>
      <c r="G13835">
        <f>_xlfn.XLOOKUP($A13835,Product_pricing!$B:$B,Product_pricing!$C:$C)</f>
        <v>57</v>
      </c>
      <c r="H13835">
        <f t="shared" si="648"/>
        <v>202.92000000000002</v>
      </c>
      <c r="I13835" s="10">
        <f t="shared" si="649"/>
        <v>0.17906435538694038</v>
      </c>
      <c r="J13835" t="str">
        <f>_xlfn.XLOOKUP(A13835,Product_Details!$A:$A,Product_Details!$G:$G,"mens")</f>
        <v>Mens</v>
      </c>
      <c r="K13835">
        <f t="shared" si="650"/>
        <v>2520</v>
      </c>
    </row>
    <row r="13836" spans="1:11" ht="15">
      <c r="A13836" t="s">
        <v>27</v>
      </c>
      <c r="B13836">
        <v>3</v>
      </c>
      <c r="C13836">
        <v>11</v>
      </c>
      <c r="D13836" t="s">
        <v>23</v>
      </c>
      <c r="E13836" t="s">
        <v>2178</v>
      </c>
      <c r="F13836" s="1">
        <v>4.0887731481481483E-2</v>
      </c>
      <c r="G13836">
        <f>_xlfn.XLOOKUP($A13836,Product_pricing!$B:$B,Product_pricing!$C:$C)</f>
        <v>29</v>
      </c>
      <c r="H13836">
        <f t="shared" si="648"/>
        <v>77.430000000000007</v>
      </c>
      <c r="I13836" s="10">
        <f t="shared" si="649"/>
        <v>6.8327188239753561E-2</v>
      </c>
      <c r="J13836" t="str">
        <f>_xlfn.XLOOKUP(A13836,Product_Details!$A:$A,Product_Details!$G:$G,"mens")</f>
        <v>Mens</v>
      </c>
      <c r="K13836">
        <f t="shared" si="650"/>
        <v>2520</v>
      </c>
    </row>
    <row r="13837" spans="1:11" ht="15">
      <c r="A13837" t="s">
        <v>30</v>
      </c>
      <c r="B13837">
        <v>4</v>
      </c>
      <c r="C13837">
        <v>11</v>
      </c>
      <c r="D13837" t="s">
        <v>23</v>
      </c>
      <c r="E13837" t="s">
        <v>2179</v>
      </c>
      <c r="F13837" s="1">
        <v>1.0407407407407407E-2</v>
      </c>
      <c r="G13837">
        <f>_xlfn.XLOOKUP($A13837,Product_pricing!$B:$B,Product_pricing!$C:$C)</f>
        <v>19</v>
      </c>
      <c r="H13837">
        <f t="shared" si="648"/>
        <v>67.64</v>
      </c>
      <c r="I13837" s="10">
        <f t="shared" si="649"/>
        <v>5.9688118462313457E-2</v>
      </c>
      <c r="J13837" t="str">
        <f>_xlfn.XLOOKUP(A13837,Product_Details!$A:$A,Product_Details!$G:$G,"mens")</f>
        <v>Womens</v>
      </c>
      <c r="K13837">
        <f t="shared" si="650"/>
        <v>3767.5</v>
      </c>
    </row>
    <row r="13838" spans="1:11" ht="15">
      <c r="A13838" t="s">
        <v>38</v>
      </c>
      <c r="B13838">
        <v>2</v>
      </c>
      <c r="C13838">
        <v>11</v>
      </c>
      <c r="D13838" t="s">
        <v>23</v>
      </c>
      <c r="E13838" t="s">
        <v>2179</v>
      </c>
      <c r="F13838" s="1">
        <v>1.0407407407407407E-2</v>
      </c>
      <c r="G13838">
        <f>_xlfn.XLOOKUP($A13838,Product_pricing!$B:$B,Product_pricing!$C:$C)</f>
        <v>54</v>
      </c>
      <c r="H13838">
        <f t="shared" si="648"/>
        <v>96.12</v>
      </c>
      <c r="I13838" s="10">
        <f t="shared" si="649"/>
        <v>8.4819957814866495E-2</v>
      </c>
      <c r="J13838" t="str">
        <f>_xlfn.XLOOKUP(A13838,Product_Details!$A:$A,Product_Details!$G:$G,"mens")</f>
        <v>Womens</v>
      </c>
      <c r="K13838">
        <f t="shared" si="650"/>
        <v>3767.5</v>
      </c>
    </row>
    <row r="13839" spans="1:11" ht="15">
      <c r="A13839" t="s">
        <v>41</v>
      </c>
      <c r="B13839">
        <v>4</v>
      </c>
      <c r="C13839">
        <v>11</v>
      </c>
      <c r="D13839" t="s">
        <v>23</v>
      </c>
      <c r="E13839" t="s">
        <v>2179</v>
      </c>
      <c r="F13839" s="1">
        <v>1.0407407407407407E-2</v>
      </c>
      <c r="G13839">
        <f>_xlfn.XLOOKUP($A13839,Product_pricing!$B:$B,Product_pricing!$C:$C)</f>
        <v>10</v>
      </c>
      <c r="H13839">
        <f t="shared" si="648"/>
        <v>35.6</v>
      </c>
      <c r="I13839" s="10">
        <f t="shared" si="649"/>
        <v>3.1414799190691296E-2</v>
      </c>
      <c r="J13839" t="str">
        <f>_xlfn.XLOOKUP(A13839,Product_Details!$A:$A,Product_Details!$G:$G,"mens")</f>
        <v>Mens</v>
      </c>
      <c r="K13839">
        <f t="shared" si="650"/>
        <v>1890</v>
      </c>
    </row>
    <row r="13840" spans="1:11" ht="15">
      <c r="A13840" t="s">
        <v>31</v>
      </c>
      <c r="B13840">
        <v>2</v>
      </c>
      <c r="C13840">
        <v>11</v>
      </c>
      <c r="D13840" t="s">
        <v>23</v>
      </c>
      <c r="E13840" t="s">
        <v>2179</v>
      </c>
      <c r="F13840" s="1">
        <v>1.0407407407407407E-2</v>
      </c>
      <c r="G13840">
        <f>_xlfn.XLOOKUP($A13840,Product_pricing!$B:$B,Product_pricing!$C:$C)</f>
        <v>57</v>
      </c>
      <c r="H13840">
        <f t="shared" si="648"/>
        <v>101.46000000000001</v>
      </c>
      <c r="I13840" s="10">
        <f t="shared" si="649"/>
        <v>8.9532177693470189E-2</v>
      </c>
      <c r="J13840" t="str">
        <f>_xlfn.XLOOKUP(A13840,Product_Details!$A:$A,Product_Details!$G:$G,"mens")</f>
        <v>Mens</v>
      </c>
      <c r="K13840">
        <f t="shared" si="650"/>
        <v>1890</v>
      </c>
    </row>
    <row r="13841" spans="1:11" ht="15">
      <c r="A13841" t="s">
        <v>32</v>
      </c>
      <c r="B13841">
        <v>3</v>
      </c>
      <c r="C13841">
        <v>11</v>
      </c>
      <c r="D13841" t="s">
        <v>23</v>
      </c>
      <c r="E13841" t="s">
        <v>2179</v>
      </c>
      <c r="F13841" s="1">
        <v>1.0407407407407407E-2</v>
      </c>
      <c r="G13841">
        <f>_xlfn.XLOOKUP($A13841,Product_pricing!$B:$B,Product_pricing!$C:$C)</f>
        <v>36</v>
      </c>
      <c r="H13841">
        <f t="shared" si="648"/>
        <v>96.12</v>
      </c>
      <c r="I13841" s="10">
        <f t="shared" si="649"/>
        <v>8.4819957814866495E-2</v>
      </c>
      <c r="J13841" t="str">
        <f>_xlfn.XLOOKUP(A13841,Product_Details!$A:$A,Product_Details!$G:$G,"mens")</f>
        <v>Mens</v>
      </c>
      <c r="K13841">
        <f t="shared" si="650"/>
        <v>1890</v>
      </c>
    </row>
    <row r="13842" spans="1:11" ht="15">
      <c r="A13842" t="s">
        <v>26</v>
      </c>
      <c r="B13842">
        <v>5</v>
      </c>
      <c r="C13842">
        <v>11</v>
      </c>
      <c r="D13842" t="s">
        <v>23</v>
      </c>
      <c r="E13842" t="s">
        <v>2179</v>
      </c>
      <c r="F13842" s="1">
        <v>1.0407407407407407E-2</v>
      </c>
      <c r="G13842">
        <f>_xlfn.XLOOKUP($A13842,Product_pricing!$B:$B,Product_pricing!$C:$C)</f>
        <v>17</v>
      </c>
      <c r="H13842">
        <f t="shared" si="648"/>
        <v>75.650000000000006</v>
      </c>
      <c r="I13842" s="10">
        <f t="shared" si="649"/>
        <v>6.6756448280218997E-2</v>
      </c>
      <c r="J13842" t="str">
        <f>_xlfn.XLOOKUP(A13842,Product_Details!$A:$A,Product_Details!$G:$G,"mens")</f>
        <v>Mens</v>
      </c>
      <c r="K13842">
        <f t="shared" si="650"/>
        <v>1890</v>
      </c>
    </row>
    <row r="13843" spans="1:11" ht="15">
      <c r="A13843" t="s">
        <v>22</v>
      </c>
      <c r="B13843">
        <v>3</v>
      </c>
      <c r="C13843">
        <v>8</v>
      </c>
      <c r="D13843" t="s">
        <v>33</v>
      </c>
      <c r="E13843" t="s">
        <v>2180</v>
      </c>
      <c r="F13843" s="1">
        <v>3.4519675925925926E-2</v>
      </c>
      <c r="G13843">
        <f>_xlfn.XLOOKUP($A13843,Product_pricing!$B:$B,Product_pricing!$C:$C)</f>
        <v>13</v>
      </c>
      <c r="H13843">
        <f t="shared" si="648"/>
        <v>35.880000000000003</v>
      </c>
      <c r="I13843" s="10">
        <f t="shared" si="649"/>
        <v>3.1661881880955159E-2</v>
      </c>
      <c r="J13843" t="str">
        <f>_xlfn.XLOOKUP(A13843,Product_Details!$A:$A,Product_Details!$G:$G,"mens")</f>
        <v>Womens</v>
      </c>
      <c r="K13843">
        <f t="shared" si="650"/>
        <v>7535</v>
      </c>
    </row>
    <row r="13844" spans="1:11" ht="15">
      <c r="A13844" t="s">
        <v>25</v>
      </c>
      <c r="B13844">
        <v>3</v>
      </c>
      <c r="C13844">
        <v>8</v>
      </c>
      <c r="D13844" t="s">
        <v>33</v>
      </c>
      <c r="E13844" t="s">
        <v>2180</v>
      </c>
      <c r="F13844" s="1">
        <v>3.4519675925925926E-2</v>
      </c>
      <c r="G13844">
        <f>_xlfn.XLOOKUP($A13844,Product_pricing!$B:$B,Product_pricing!$C:$C)</f>
        <v>40</v>
      </c>
      <c r="H13844">
        <f t="shared" si="648"/>
        <v>110.4</v>
      </c>
      <c r="I13844" s="10">
        <f t="shared" si="649"/>
        <v>9.7421175018323564E-2</v>
      </c>
      <c r="J13844" t="str">
        <f>_xlfn.XLOOKUP(A13844,Product_Details!$A:$A,Product_Details!$G:$G,"mens")</f>
        <v>Mens</v>
      </c>
      <c r="K13844">
        <f t="shared" si="650"/>
        <v>1890</v>
      </c>
    </row>
    <row r="13845" spans="1:11" ht="15">
      <c r="A13845" t="s">
        <v>41</v>
      </c>
      <c r="B13845">
        <v>3</v>
      </c>
      <c r="C13845">
        <v>8</v>
      </c>
      <c r="D13845" t="s">
        <v>33</v>
      </c>
      <c r="E13845" t="s">
        <v>2180</v>
      </c>
      <c r="F13845" s="1">
        <v>3.4519675925925926E-2</v>
      </c>
      <c r="G13845">
        <f>_xlfn.XLOOKUP($A13845,Product_pricing!$B:$B,Product_pricing!$C:$C)</f>
        <v>10</v>
      </c>
      <c r="H13845">
        <f t="shared" si="648"/>
        <v>27.6</v>
      </c>
      <c r="I13845" s="10">
        <f t="shared" si="649"/>
        <v>2.4355293754580891E-2</v>
      </c>
      <c r="J13845" t="str">
        <f>_xlfn.XLOOKUP(A13845,Product_Details!$A:$A,Product_Details!$G:$G,"mens")</f>
        <v>Mens</v>
      </c>
      <c r="K13845">
        <f t="shared" si="650"/>
        <v>1890</v>
      </c>
    </row>
    <row r="13846" spans="1:11" ht="15">
      <c r="A13846" t="s">
        <v>31</v>
      </c>
      <c r="B13846">
        <v>4</v>
      </c>
      <c r="C13846">
        <v>8</v>
      </c>
      <c r="D13846" t="s">
        <v>33</v>
      </c>
      <c r="E13846" t="s">
        <v>2180</v>
      </c>
      <c r="F13846" s="1">
        <v>3.4519675925925926E-2</v>
      </c>
      <c r="G13846">
        <f>_xlfn.XLOOKUP($A13846,Product_pricing!$B:$B,Product_pricing!$C:$C)</f>
        <v>57</v>
      </c>
      <c r="H13846">
        <f t="shared" si="648"/>
        <v>209.76000000000002</v>
      </c>
      <c r="I13846" s="10">
        <f t="shared" si="649"/>
        <v>0.18510023253481478</v>
      </c>
      <c r="J13846" t="str">
        <f>_xlfn.XLOOKUP(A13846,Product_Details!$A:$A,Product_Details!$G:$G,"mens")</f>
        <v>Mens</v>
      </c>
      <c r="K13846">
        <f t="shared" si="650"/>
        <v>1890</v>
      </c>
    </row>
    <row r="13847" spans="1:11" ht="15">
      <c r="A13847" t="s">
        <v>27</v>
      </c>
      <c r="B13847">
        <v>1</v>
      </c>
      <c r="C13847">
        <v>8</v>
      </c>
      <c r="D13847" t="s">
        <v>33</v>
      </c>
      <c r="E13847" t="s">
        <v>2180</v>
      </c>
      <c r="F13847" s="1">
        <v>3.4519675925925926E-2</v>
      </c>
      <c r="G13847">
        <f>_xlfn.XLOOKUP($A13847,Product_pricing!$B:$B,Product_pricing!$C:$C)</f>
        <v>29</v>
      </c>
      <c r="H13847">
        <f t="shared" si="648"/>
        <v>26.68</v>
      </c>
      <c r="I13847" s="10">
        <f t="shared" si="649"/>
        <v>2.3543450629428194E-2</v>
      </c>
      <c r="J13847" t="str">
        <f>_xlfn.XLOOKUP(A13847,Product_Details!$A:$A,Product_Details!$G:$G,"mens")</f>
        <v>Mens</v>
      </c>
      <c r="K13847">
        <f t="shared" si="650"/>
        <v>1890</v>
      </c>
    </row>
    <row r="13848" spans="1:11" ht="15">
      <c r="A13848" t="s">
        <v>29</v>
      </c>
      <c r="B13848">
        <v>4</v>
      </c>
      <c r="C13848">
        <v>0</v>
      </c>
      <c r="D13848" t="s">
        <v>33</v>
      </c>
      <c r="E13848" t="s">
        <v>2181</v>
      </c>
      <c r="F13848" s="1">
        <v>6.2280092592592595E-3</v>
      </c>
      <c r="G13848">
        <f>_xlfn.XLOOKUP($A13848,Product_pricing!$B:$B,Product_pricing!$C:$C)</f>
        <v>10</v>
      </c>
      <c r="H13848">
        <f t="shared" si="648"/>
        <v>40</v>
      </c>
      <c r="I13848" s="10">
        <f t="shared" si="649"/>
        <v>3.5297527180552013E-2</v>
      </c>
      <c r="J13848" t="str">
        <f>_xlfn.XLOOKUP(A13848,Product_Details!$A:$A,Product_Details!$G:$G,"mens")</f>
        <v>Womens</v>
      </c>
      <c r="K13848">
        <f t="shared" si="650"/>
        <v>3767.5</v>
      </c>
    </row>
    <row r="13849" spans="1:11" ht="15">
      <c r="A13849" t="s">
        <v>30</v>
      </c>
      <c r="B13849">
        <v>5</v>
      </c>
      <c r="C13849">
        <v>0</v>
      </c>
      <c r="D13849" t="s">
        <v>33</v>
      </c>
      <c r="E13849" t="s">
        <v>2181</v>
      </c>
      <c r="F13849" s="1">
        <v>6.2280092592592595E-3</v>
      </c>
      <c r="G13849">
        <f>_xlfn.XLOOKUP($A13849,Product_pricing!$B:$B,Product_pricing!$C:$C)</f>
        <v>19</v>
      </c>
      <c r="H13849">
        <f t="shared" si="648"/>
        <v>95</v>
      </c>
      <c r="I13849" s="10">
        <f t="shared" si="649"/>
        <v>8.3831627053811031E-2</v>
      </c>
      <c r="J13849" t="str">
        <f>_xlfn.XLOOKUP(A13849,Product_Details!$A:$A,Product_Details!$G:$G,"mens")</f>
        <v>Womens</v>
      </c>
      <c r="K13849">
        <f t="shared" si="650"/>
        <v>3767.5</v>
      </c>
    </row>
    <row r="13850" spans="1:11" ht="15">
      <c r="A13850" t="s">
        <v>32</v>
      </c>
      <c r="B13850">
        <v>3</v>
      </c>
      <c r="C13850">
        <v>0</v>
      </c>
      <c r="D13850" t="s">
        <v>33</v>
      </c>
      <c r="E13850" t="s">
        <v>2181</v>
      </c>
      <c r="F13850" s="1">
        <v>6.2280092592592595E-3</v>
      </c>
      <c r="G13850">
        <f>_xlfn.XLOOKUP($A13850,Product_pricing!$B:$B,Product_pricing!$C:$C)</f>
        <v>36</v>
      </c>
      <c r="H13850">
        <f t="shared" si="648"/>
        <v>108</v>
      </c>
      <c r="I13850" s="10">
        <f t="shared" si="649"/>
        <v>9.5303323387490438E-2</v>
      </c>
      <c r="J13850" t="str">
        <f>_xlfn.XLOOKUP(A13850,Product_Details!$A:$A,Product_Details!$G:$G,"mens")</f>
        <v>Mens</v>
      </c>
      <c r="K13850">
        <f t="shared" si="650"/>
        <v>2520</v>
      </c>
    </row>
    <row r="13851" spans="1:11" ht="15">
      <c r="A13851" t="s">
        <v>26</v>
      </c>
      <c r="B13851">
        <v>4</v>
      </c>
      <c r="C13851">
        <v>0</v>
      </c>
      <c r="D13851" t="s">
        <v>33</v>
      </c>
      <c r="E13851" t="s">
        <v>2181</v>
      </c>
      <c r="F13851" s="1">
        <v>6.2280092592592595E-3</v>
      </c>
      <c r="G13851">
        <f>_xlfn.XLOOKUP($A13851,Product_pricing!$B:$B,Product_pricing!$C:$C)</f>
        <v>17</v>
      </c>
      <c r="H13851">
        <f t="shared" si="648"/>
        <v>68</v>
      </c>
      <c r="I13851" s="10">
        <f t="shared" si="649"/>
        <v>6.0005796206938425E-2</v>
      </c>
      <c r="J13851" t="str">
        <f>_xlfn.XLOOKUP(A13851,Product_Details!$A:$A,Product_Details!$G:$G,"mens")</f>
        <v>Mens</v>
      </c>
      <c r="K13851">
        <f t="shared" si="650"/>
        <v>2520</v>
      </c>
    </row>
    <row r="13852" spans="1:11" ht="15">
      <c r="A13852" t="s">
        <v>27</v>
      </c>
      <c r="B13852">
        <v>2</v>
      </c>
      <c r="C13852">
        <v>0</v>
      </c>
      <c r="D13852" t="s">
        <v>33</v>
      </c>
      <c r="E13852" t="s">
        <v>2181</v>
      </c>
      <c r="F13852" s="1">
        <v>6.2280092592592595E-3</v>
      </c>
      <c r="G13852">
        <f>_xlfn.XLOOKUP($A13852,Product_pricing!$B:$B,Product_pricing!$C:$C)</f>
        <v>29</v>
      </c>
      <c r="H13852">
        <f t="shared" si="648"/>
        <v>58</v>
      </c>
      <c r="I13852" s="10">
        <f t="shared" si="649"/>
        <v>5.1181414411800422E-2</v>
      </c>
      <c r="J13852" t="str">
        <f>_xlfn.XLOOKUP(A13852,Product_Details!$A:$A,Product_Details!$G:$G,"mens")</f>
        <v>Mens</v>
      </c>
      <c r="K13852">
        <f t="shared" si="650"/>
        <v>2520</v>
      </c>
    </row>
    <row r="13853" spans="1:11" ht="15">
      <c r="A13853" t="s">
        <v>29</v>
      </c>
      <c r="B13853">
        <v>5</v>
      </c>
      <c r="C13853">
        <v>21</v>
      </c>
      <c r="D13853" t="s">
        <v>23</v>
      </c>
      <c r="E13853" t="s">
        <v>2182</v>
      </c>
      <c r="F13853" s="1">
        <v>2.0836805555555556E-2</v>
      </c>
      <c r="G13853">
        <f>_xlfn.XLOOKUP($A13853,Product_pricing!$B:$B,Product_pricing!$C:$C)</f>
        <v>10</v>
      </c>
      <c r="H13853">
        <f t="shared" si="648"/>
        <v>39.5</v>
      </c>
      <c r="I13853" s="10">
        <f t="shared" si="649"/>
        <v>3.4856308090795117E-2</v>
      </c>
      <c r="J13853" t="str">
        <f>_xlfn.XLOOKUP(A13853,Product_Details!$A:$A,Product_Details!$G:$G,"mens")</f>
        <v>Womens</v>
      </c>
      <c r="K13853">
        <f t="shared" si="650"/>
        <v>1883.75</v>
      </c>
    </row>
    <row r="13854" spans="1:11" ht="15">
      <c r="A13854" t="s">
        <v>36</v>
      </c>
      <c r="B13854">
        <v>2</v>
      </c>
      <c r="C13854">
        <v>21</v>
      </c>
      <c r="D13854" t="s">
        <v>23</v>
      </c>
      <c r="E13854" t="s">
        <v>2182</v>
      </c>
      <c r="F13854" s="1">
        <v>2.0836805555555556E-2</v>
      </c>
      <c r="G13854">
        <f>_xlfn.XLOOKUP($A13854,Product_pricing!$B:$B,Product_pricing!$C:$C)</f>
        <v>23</v>
      </c>
      <c r="H13854">
        <f t="shared" si="648"/>
        <v>36.340000000000003</v>
      </c>
      <c r="I13854" s="10">
        <f t="shared" si="649"/>
        <v>3.2067803443531509E-2</v>
      </c>
      <c r="J13854" t="str">
        <f>_xlfn.XLOOKUP(A13854,Product_Details!$A:$A,Product_Details!$G:$G,"mens")</f>
        <v>Womens</v>
      </c>
      <c r="K13854">
        <f t="shared" si="650"/>
        <v>1883.75</v>
      </c>
    </row>
    <row r="13855" spans="1:11" ht="15">
      <c r="A13855" t="s">
        <v>30</v>
      </c>
      <c r="B13855">
        <v>3</v>
      </c>
      <c r="C13855">
        <v>21</v>
      </c>
      <c r="D13855" t="s">
        <v>23</v>
      </c>
      <c r="E13855" t="s">
        <v>2182</v>
      </c>
      <c r="F13855" s="1">
        <v>2.0836805555555556E-2</v>
      </c>
      <c r="G13855">
        <f>_xlfn.XLOOKUP($A13855,Product_pricing!$B:$B,Product_pricing!$C:$C)</f>
        <v>19</v>
      </c>
      <c r="H13855">
        <f t="shared" si="648"/>
        <v>45.03</v>
      </c>
      <c r="I13855" s="10">
        <f t="shared" si="649"/>
        <v>3.9736191223506433E-2</v>
      </c>
      <c r="J13855" t="str">
        <f>_xlfn.XLOOKUP(A13855,Product_Details!$A:$A,Product_Details!$G:$G,"mens")</f>
        <v>Womens</v>
      </c>
      <c r="K13855">
        <f t="shared" si="650"/>
        <v>1883.75</v>
      </c>
    </row>
    <row r="13856" spans="1:11" ht="15">
      <c r="A13856" t="s">
        <v>38</v>
      </c>
      <c r="B13856">
        <v>1</v>
      </c>
      <c r="C13856">
        <v>21</v>
      </c>
      <c r="D13856" t="s">
        <v>23</v>
      </c>
      <c r="E13856" t="s">
        <v>2182</v>
      </c>
      <c r="F13856" s="1">
        <v>2.0836805555555556E-2</v>
      </c>
      <c r="G13856">
        <f>_xlfn.XLOOKUP($A13856,Product_pricing!$B:$B,Product_pricing!$C:$C)</f>
        <v>54</v>
      </c>
      <c r="H13856">
        <f t="shared" si="648"/>
        <v>42.660000000000004</v>
      </c>
      <c r="I13856" s="10">
        <f t="shared" si="649"/>
        <v>3.7644812738058725E-2</v>
      </c>
      <c r="J13856" t="str">
        <f>_xlfn.XLOOKUP(A13856,Product_Details!$A:$A,Product_Details!$G:$G,"mens")</f>
        <v>Womens</v>
      </c>
      <c r="K13856">
        <f t="shared" si="650"/>
        <v>1883.75</v>
      </c>
    </row>
    <row r="13857" spans="1:11" ht="15">
      <c r="A13857" t="s">
        <v>41</v>
      </c>
      <c r="B13857">
        <v>2</v>
      </c>
      <c r="C13857">
        <v>21</v>
      </c>
      <c r="D13857" t="s">
        <v>23</v>
      </c>
      <c r="E13857" t="s">
        <v>2182</v>
      </c>
      <c r="F13857" s="1">
        <v>2.0836805555555556E-2</v>
      </c>
      <c r="G13857">
        <f>_xlfn.XLOOKUP($A13857,Product_pricing!$B:$B,Product_pricing!$C:$C)</f>
        <v>10</v>
      </c>
      <c r="H13857">
        <f t="shared" si="648"/>
        <v>15.8</v>
      </c>
      <c r="I13857" s="10">
        <f t="shared" si="649"/>
        <v>1.3942523236318045E-2</v>
      </c>
      <c r="J13857" t="str">
        <f>_xlfn.XLOOKUP(A13857,Product_Details!$A:$A,Product_Details!$G:$G,"mens")</f>
        <v>Mens</v>
      </c>
      <c r="K13857">
        <f t="shared" si="650"/>
        <v>2520</v>
      </c>
    </row>
    <row r="13858" spans="1:11" ht="15">
      <c r="A13858" t="s">
        <v>31</v>
      </c>
      <c r="B13858">
        <v>3</v>
      </c>
      <c r="C13858">
        <v>21</v>
      </c>
      <c r="D13858" t="s">
        <v>23</v>
      </c>
      <c r="E13858" t="s">
        <v>2182</v>
      </c>
      <c r="F13858" s="1">
        <v>2.0836805555555556E-2</v>
      </c>
      <c r="G13858">
        <f>_xlfn.XLOOKUP($A13858,Product_pricing!$B:$B,Product_pricing!$C:$C)</f>
        <v>57</v>
      </c>
      <c r="H13858">
        <f t="shared" si="648"/>
        <v>135.09</v>
      </c>
      <c r="I13858" s="10">
        <f t="shared" si="649"/>
        <v>0.11920857367051929</v>
      </c>
      <c r="J13858" t="str">
        <f>_xlfn.XLOOKUP(A13858,Product_Details!$A:$A,Product_Details!$G:$G,"mens")</f>
        <v>Mens</v>
      </c>
      <c r="K13858">
        <f t="shared" si="650"/>
        <v>2520</v>
      </c>
    </row>
    <row r="13859" spans="1:11" ht="15">
      <c r="A13859" t="s">
        <v>27</v>
      </c>
      <c r="B13859">
        <v>4</v>
      </c>
      <c r="C13859">
        <v>21</v>
      </c>
      <c r="D13859" t="s">
        <v>23</v>
      </c>
      <c r="E13859" t="s">
        <v>2182</v>
      </c>
      <c r="F13859" s="1">
        <v>2.0836805555555556E-2</v>
      </c>
      <c r="G13859">
        <f>_xlfn.XLOOKUP($A13859,Product_pricing!$B:$B,Product_pricing!$C:$C)</f>
        <v>29</v>
      </c>
      <c r="H13859">
        <f t="shared" si="648"/>
        <v>91.64</v>
      </c>
      <c r="I13859" s="10">
        <f t="shared" si="649"/>
        <v>8.0866634770644666E-2</v>
      </c>
      <c r="J13859" t="str">
        <f>_xlfn.XLOOKUP(A13859,Product_Details!$A:$A,Product_Details!$G:$G,"mens")</f>
        <v>Mens</v>
      </c>
      <c r="K13859">
        <f t="shared" si="650"/>
        <v>2520</v>
      </c>
    </row>
    <row r="13860" spans="1:11" ht="15">
      <c r="A13860" t="s">
        <v>22</v>
      </c>
      <c r="B13860">
        <v>5</v>
      </c>
      <c r="C13860">
        <v>1</v>
      </c>
      <c r="D13860" t="s">
        <v>23</v>
      </c>
      <c r="E13860" t="s">
        <v>2183</v>
      </c>
      <c r="F13860" s="1">
        <v>1.3064814814814814E-2</v>
      </c>
      <c r="G13860">
        <f>_xlfn.XLOOKUP($A13860,Product_pricing!$B:$B,Product_pricing!$C:$C)</f>
        <v>13</v>
      </c>
      <c r="H13860">
        <f t="shared" si="648"/>
        <v>64.349999999999994</v>
      </c>
      <c r="I13860" s="10">
        <f t="shared" si="649"/>
        <v>5.6784896851713049E-2</v>
      </c>
      <c r="J13860" t="str">
        <f>_xlfn.XLOOKUP(A13860,Product_Details!$A:$A,Product_Details!$G:$G,"mens")</f>
        <v>Womens</v>
      </c>
      <c r="K13860">
        <f t="shared" si="650"/>
        <v>7535</v>
      </c>
    </row>
    <row r="13861" spans="1:11" ht="15">
      <c r="A13861" t="s">
        <v>25</v>
      </c>
      <c r="B13861">
        <v>2</v>
      </c>
      <c r="C13861">
        <v>1</v>
      </c>
      <c r="D13861" t="s">
        <v>23</v>
      </c>
      <c r="E13861" t="s">
        <v>2183</v>
      </c>
      <c r="F13861" s="1">
        <v>1.3064814814814814E-2</v>
      </c>
      <c r="G13861">
        <f>_xlfn.XLOOKUP($A13861,Product_pricing!$B:$B,Product_pricing!$C:$C)</f>
        <v>40</v>
      </c>
      <c r="H13861">
        <f t="shared" si="648"/>
        <v>79.2</v>
      </c>
      <c r="I13861" s="10">
        <f t="shared" si="649"/>
        <v>6.9889103817492998E-2</v>
      </c>
      <c r="J13861" t="str">
        <f>_xlfn.XLOOKUP(A13861,Product_Details!$A:$A,Product_Details!$G:$G,"mens")</f>
        <v>Mens</v>
      </c>
      <c r="K13861">
        <f t="shared" si="650"/>
        <v>1890</v>
      </c>
    </row>
    <row r="13862" spans="1:11" ht="15">
      <c r="A13862" t="s">
        <v>31</v>
      </c>
      <c r="B13862">
        <v>5</v>
      </c>
      <c r="C13862">
        <v>1</v>
      </c>
      <c r="D13862" t="s">
        <v>23</v>
      </c>
      <c r="E13862" t="s">
        <v>2183</v>
      </c>
      <c r="F13862" s="1">
        <v>1.3064814814814814E-2</v>
      </c>
      <c r="G13862">
        <f>_xlfn.XLOOKUP($A13862,Product_pricing!$B:$B,Product_pricing!$C:$C)</f>
        <v>57</v>
      </c>
      <c r="H13862">
        <f t="shared" si="648"/>
        <v>282.14999999999998</v>
      </c>
      <c r="I13862" s="10">
        <f t="shared" si="649"/>
        <v>0.24897993234981874</v>
      </c>
      <c r="J13862" t="str">
        <f>_xlfn.XLOOKUP(A13862,Product_Details!$A:$A,Product_Details!$G:$G,"mens")</f>
        <v>Mens</v>
      </c>
      <c r="K13862">
        <f t="shared" si="650"/>
        <v>1890</v>
      </c>
    </row>
    <row r="13863" spans="1:11" ht="15">
      <c r="A13863" t="s">
        <v>32</v>
      </c>
      <c r="B13863">
        <v>1</v>
      </c>
      <c r="C13863">
        <v>1</v>
      </c>
      <c r="D13863" t="s">
        <v>23</v>
      </c>
      <c r="E13863" t="s">
        <v>2183</v>
      </c>
      <c r="F13863" s="1">
        <v>1.3064814814814814E-2</v>
      </c>
      <c r="G13863">
        <f>_xlfn.XLOOKUP($A13863,Product_pricing!$B:$B,Product_pricing!$C:$C)</f>
        <v>36</v>
      </c>
      <c r="H13863">
        <f t="shared" si="648"/>
        <v>35.64</v>
      </c>
      <c r="I13863" s="10">
        <f t="shared" si="649"/>
        <v>3.1450096717871842E-2</v>
      </c>
      <c r="J13863" t="str">
        <f>_xlfn.XLOOKUP(A13863,Product_Details!$A:$A,Product_Details!$G:$G,"mens")</f>
        <v>Mens</v>
      </c>
      <c r="K13863">
        <f t="shared" si="650"/>
        <v>1890</v>
      </c>
    </row>
    <row r="13864" spans="1:11" ht="15">
      <c r="A13864" t="s">
        <v>27</v>
      </c>
      <c r="B13864">
        <v>1</v>
      </c>
      <c r="C13864">
        <v>1</v>
      </c>
      <c r="D13864" t="s">
        <v>23</v>
      </c>
      <c r="E13864" t="s">
        <v>2183</v>
      </c>
      <c r="F13864" s="1">
        <v>1.3064814814814814E-2</v>
      </c>
      <c r="G13864">
        <f>_xlfn.XLOOKUP($A13864,Product_pricing!$B:$B,Product_pricing!$C:$C)</f>
        <v>29</v>
      </c>
      <c r="H13864">
        <f t="shared" si="648"/>
        <v>28.71</v>
      </c>
      <c r="I13864" s="10">
        <f t="shared" si="649"/>
        <v>2.5334800133841207E-2</v>
      </c>
      <c r="J13864" t="str">
        <f>_xlfn.XLOOKUP(A13864,Product_Details!$A:$A,Product_Details!$G:$G,"mens")</f>
        <v>Mens</v>
      </c>
      <c r="K13864">
        <f t="shared" si="650"/>
        <v>1890</v>
      </c>
    </row>
    <row r="13865" spans="1:11" ht="15">
      <c r="A13865" t="s">
        <v>29</v>
      </c>
      <c r="B13865">
        <v>4</v>
      </c>
      <c r="C13865">
        <v>7</v>
      </c>
      <c r="D13865" t="s">
        <v>23</v>
      </c>
      <c r="E13865" t="s">
        <v>2184</v>
      </c>
      <c r="F13865" s="1">
        <v>2.2725694444444444E-2</v>
      </c>
      <c r="G13865">
        <f>_xlfn.XLOOKUP($A13865,Product_pricing!$B:$B,Product_pricing!$C:$C)</f>
        <v>10</v>
      </c>
      <c r="H13865">
        <f t="shared" si="648"/>
        <v>37.199999999999996</v>
      </c>
      <c r="I13865" s="10">
        <f t="shared" si="649"/>
        <v>3.2826700277913366E-2</v>
      </c>
      <c r="J13865" t="str">
        <f>_xlfn.XLOOKUP(A13865,Product_Details!$A:$A,Product_Details!$G:$G,"mens")</f>
        <v>Womens</v>
      </c>
      <c r="K13865">
        <f t="shared" si="650"/>
        <v>2511.6666666666665</v>
      </c>
    </row>
    <row r="13866" spans="1:11" ht="15">
      <c r="A13866" t="s">
        <v>36</v>
      </c>
      <c r="B13866">
        <v>1</v>
      </c>
      <c r="C13866">
        <v>7</v>
      </c>
      <c r="D13866" t="s">
        <v>23</v>
      </c>
      <c r="E13866" t="s">
        <v>2184</v>
      </c>
      <c r="F13866" s="1">
        <v>2.2725694444444444E-2</v>
      </c>
      <c r="G13866">
        <f>_xlfn.XLOOKUP($A13866,Product_pricing!$B:$B,Product_pricing!$C:$C)</f>
        <v>23</v>
      </c>
      <c r="H13866">
        <f t="shared" si="648"/>
        <v>21.389999999999997</v>
      </c>
      <c r="I13866" s="10">
        <f t="shared" si="649"/>
        <v>1.8875352659800188E-2</v>
      </c>
      <c r="J13866" t="str">
        <f>_xlfn.XLOOKUP(A13866,Product_Details!$A:$A,Product_Details!$G:$G,"mens")</f>
        <v>Womens</v>
      </c>
      <c r="K13866">
        <f t="shared" si="650"/>
        <v>2511.6666666666665</v>
      </c>
    </row>
    <row r="13867" spans="1:11" ht="15">
      <c r="A13867" t="s">
        <v>30</v>
      </c>
      <c r="B13867">
        <v>5</v>
      </c>
      <c r="C13867">
        <v>7</v>
      </c>
      <c r="D13867" t="s">
        <v>23</v>
      </c>
      <c r="E13867" t="s">
        <v>2184</v>
      </c>
      <c r="F13867" s="1">
        <v>2.2725694444444444E-2</v>
      </c>
      <c r="G13867">
        <f>_xlfn.XLOOKUP($A13867,Product_pricing!$B:$B,Product_pricing!$C:$C)</f>
        <v>19</v>
      </c>
      <c r="H13867">
        <f t="shared" si="648"/>
        <v>88.35</v>
      </c>
      <c r="I13867" s="10">
        <f t="shared" si="649"/>
        <v>7.7963413160044265E-2</v>
      </c>
      <c r="J13867" t="str">
        <f>_xlfn.XLOOKUP(A13867,Product_Details!$A:$A,Product_Details!$G:$G,"mens")</f>
        <v>Womens</v>
      </c>
      <c r="K13867">
        <f t="shared" si="650"/>
        <v>2511.6666666666665</v>
      </c>
    </row>
    <row r="13868" spans="1:11" ht="15">
      <c r="A13868" t="s">
        <v>25</v>
      </c>
      <c r="B13868">
        <v>5</v>
      </c>
      <c r="C13868">
        <v>7</v>
      </c>
      <c r="D13868" t="s">
        <v>23</v>
      </c>
      <c r="E13868" t="s">
        <v>2184</v>
      </c>
      <c r="F13868" s="1">
        <v>2.2725694444444444E-2</v>
      </c>
      <c r="G13868">
        <f>_xlfn.XLOOKUP($A13868,Product_pricing!$B:$B,Product_pricing!$C:$C)</f>
        <v>40</v>
      </c>
      <c r="H13868">
        <f t="shared" si="648"/>
        <v>186</v>
      </c>
      <c r="I13868" s="10">
        <f t="shared" si="649"/>
        <v>0.16413350138956687</v>
      </c>
      <c r="J13868" t="str">
        <f>_xlfn.XLOOKUP(A13868,Product_Details!$A:$A,Product_Details!$G:$G,"mens")</f>
        <v>Mens</v>
      </c>
      <c r="K13868">
        <f t="shared" si="650"/>
        <v>2520</v>
      </c>
    </row>
    <row r="13869" spans="1:11" ht="15">
      <c r="A13869" t="s">
        <v>31</v>
      </c>
      <c r="B13869">
        <v>5</v>
      </c>
      <c r="C13869">
        <v>7</v>
      </c>
      <c r="D13869" t="s">
        <v>23</v>
      </c>
      <c r="E13869" t="s">
        <v>2184</v>
      </c>
      <c r="F13869" s="1">
        <v>2.2725694444444444E-2</v>
      </c>
      <c r="G13869">
        <f>_xlfn.XLOOKUP($A13869,Product_pricing!$B:$B,Product_pricing!$C:$C)</f>
        <v>57</v>
      </c>
      <c r="H13869">
        <f t="shared" si="648"/>
        <v>265.04999999999995</v>
      </c>
      <c r="I13869" s="10">
        <f t="shared" si="649"/>
        <v>0.23389023948013274</v>
      </c>
      <c r="J13869" t="str">
        <f>_xlfn.XLOOKUP(A13869,Product_Details!$A:$A,Product_Details!$G:$G,"mens")</f>
        <v>Mens</v>
      </c>
      <c r="K13869">
        <f t="shared" si="650"/>
        <v>2520</v>
      </c>
    </row>
    <row r="13870" spans="1:11" ht="15">
      <c r="A13870" t="s">
        <v>27</v>
      </c>
      <c r="B13870">
        <v>1</v>
      </c>
      <c r="C13870">
        <v>7</v>
      </c>
      <c r="D13870" t="s">
        <v>23</v>
      </c>
      <c r="E13870" t="s">
        <v>2184</v>
      </c>
      <c r="F13870" s="1">
        <v>2.2725694444444444E-2</v>
      </c>
      <c r="G13870">
        <f>_xlfn.XLOOKUP($A13870,Product_pricing!$B:$B,Product_pricing!$C:$C)</f>
        <v>29</v>
      </c>
      <c r="H13870">
        <f t="shared" si="648"/>
        <v>26.97</v>
      </c>
      <c r="I13870" s="10">
        <f t="shared" si="649"/>
        <v>2.3799357701487195E-2</v>
      </c>
      <c r="J13870" t="str">
        <f>_xlfn.XLOOKUP(A13870,Product_Details!$A:$A,Product_Details!$G:$G,"mens")</f>
        <v>Mens</v>
      </c>
      <c r="K13870">
        <f t="shared" si="650"/>
        <v>2520</v>
      </c>
    </row>
    <row r="13871" spans="1:11" ht="15">
      <c r="A13871" t="s">
        <v>35</v>
      </c>
      <c r="B13871">
        <v>3</v>
      </c>
      <c r="C13871">
        <v>11</v>
      </c>
      <c r="D13871" t="s">
        <v>23</v>
      </c>
      <c r="E13871" t="s">
        <v>2185</v>
      </c>
      <c r="F13871" s="1">
        <v>5.3148148148148147E-3</v>
      </c>
      <c r="G13871">
        <f>_xlfn.XLOOKUP($A13871,Product_pricing!$B:$B,Product_pricing!$C:$C)</f>
        <v>32</v>
      </c>
      <c r="H13871">
        <f t="shared" si="648"/>
        <v>85.44</v>
      </c>
      <c r="I13871" s="10">
        <f t="shared" si="649"/>
        <v>7.5395518057659094E-2</v>
      </c>
      <c r="J13871" t="str">
        <f>_xlfn.XLOOKUP(A13871,Product_Details!$A:$A,Product_Details!$G:$G,"mens")</f>
        <v>Womens</v>
      </c>
      <c r="K13871">
        <f t="shared" si="650"/>
        <v>2511.6666666666665</v>
      </c>
    </row>
    <row r="13872" spans="1:11" ht="15">
      <c r="A13872" t="s">
        <v>29</v>
      </c>
      <c r="B13872">
        <v>2</v>
      </c>
      <c r="C13872">
        <v>11</v>
      </c>
      <c r="D13872" t="s">
        <v>23</v>
      </c>
      <c r="E13872" t="s">
        <v>2185</v>
      </c>
      <c r="F13872" s="1">
        <v>5.3148148148148147E-3</v>
      </c>
      <c r="G13872">
        <f>_xlfn.XLOOKUP($A13872,Product_pricing!$B:$B,Product_pricing!$C:$C)</f>
        <v>10</v>
      </c>
      <c r="H13872">
        <f t="shared" si="648"/>
        <v>17.8</v>
      </c>
      <c r="I13872" s="10">
        <f t="shared" si="649"/>
        <v>1.5707399595345648E-2</v>
      </c>
      <c r="J13872" t="str">
        <f>_xlfn.XLOOKUP(A13872,Product_Details!$A:$A,Product_Details!$G:$G,"mens")</f>
        <v>Womens</v>
      </c>
      <c r="K13872">
        <f t="shared" si="650"/>
        <v>2511.6666666666665</v>
      </c>
    </row>
    <row r="13873" spans="1:11" ht="15">
      <c r="A13873" t="s">
        <v>30</v>
      </c>
      <c r="B13873">
        <v>1</v>
      </c>
      <c r="C13873">
        <v>11</v>
      </c>
      <c r="D13873" t="s">
        <v>23</v>
      </c>
      <c r="E13873" t="s">
        <v>2185</v>
      </c>
      <c r="F13873" s="1">
        <v>5.3148148148148147E-3</v>
      </c>
      <c r="G13873">
        <f>_xlfn.XLOOKUP($A13873,Product_pricing!$B:$B,Product_pricing!$C:$C)</f>
        <v>19</v>
      </c>
      <c r="H13873">
        <f t="shared" si="648"/>
        <v>16.91</v>
      </c>
      <c r="I13873" s="10">
        <f t="shared" si="649"/>
        <v>1.4922029615578364E-2</v>
      </c>
      <c r="J13873" t="str">
        <f>_xlfn.XLOOKUP(A13873,Product_Details!$A:$A,Product_Details!$G:$G,"mens")</f>
        <v>Womens</v>
      </c>
      <c r="K13873">
        <f t="shared" si="650"/>
        <v>2511.6666666666665</v>
      </c>
    </row>
    <row r="13874" spans="1:11" ht="15">
      <c r="A13874" t="s">
        <v>31</v>
      </c>
      <c r="B13874">
        <v>4</v>
      </c>
      <c r="C13874">
        <v>11</v>
      </c>
      <c r="D13874" t="s">
        <v>23</v>
      </c>
      <c r="E13874" t="s">
        <v>2185</v>
      </c>
      <c r="F13874" s="1">
        <v>5.3148148148148147E-3</v>
      </c>
      <c r="G13874">
        <f>_xlfn.XLOOKUP($A13874,Product_pricing!$B:$B,Product_pricing!$C:$C)</f>
        <v>57</v>
      </c>
      <c r="H13874">
        <f t="shared" si="648"/>
        <v>202.92000000000002</v>
      </c>
      <c r="I13874" s="10">
        <f t="shared" si="649"/>
        <v>0.17906435538694038</v>
      </c>
      <c r="J13874" t="str">
        <f>_xlfn.XLOOKUP(A13874,Product_Details!$A:$A,Product_Details!$G:$G,"mens")</f>
        <v>Mens</v>
      </c>
      <c r="K13874">
        <f t="shared" si="650"/>
        <v>3780</v>
      </c>
    </row>
    <row r="13875" spans="1:11" ht="15">
      <c r="A13875" t="s">
        <v>26</v>
      </c>
      <c r="B13875">
        <v>3</v>
      </c>
      <c r="C13875">
        <v>11</v>
      </c>
      <c r="D13875" t="s">
        <v>23</v>
      </c>
      <c r="E13875" t="s">
        <v>2185</v>
      </c>
      <c r="F13875" s="1">
        <v>5.3148148148148147E-3</v>
      </c>
      <c r="G13875">
        <f>_xlfn.XLOOKUP($A13875,Product_pricing!$B:$B,Product_pricing!$C:$C)</f>
        <v>17</v>
      </c>
      <c r="H13875">
        <f t="shared" si="648"/>
        <v>45.39</v>
      </c>
      <c r="I13875" s="10">
        <f t="shared" si="649"/>
        <v>4.0053868968131394E-2</v>
      </c>
      <c r="J13875" t="str">
        <f>_xlfn.XLOOKUP(A13875,Product_Details!$A:$A,Product_Details!$G:$G,"mens")</f>
        <v>Mens</v>
      </c>
      <c r="K13875">
        <f t="shared" si="650"/>
        <v>3780</v>
      </c>
    </row>
    <row r="13876" spans="1:11" ht="15">
      <c r="A13876" t="s">
        <v>22</v>
      </c>
      <c r="B13876">
        <v>4</v>
      </c>
      <c r="C13876">
        <v>9</v>
      </c>
      <c r="D13876" t="s">
        <v>23</v>
      </c>
      <c r="E13876" t="s">
        <v>2186</v>
      </c>
      <c r="F13876" s="1">
        <v>7.216435185185186E-3</v>
      </c>
      <c r="G13876">
        <f>_xlfn.XLOOKUP($A13876,Product_pricing!$B:$B,Product_pricing!$C:$C)</f>
        <v>13</v>
      </c>
      <c r="H13876">
        <f t="shared" si="648"/>
        <v>47.32</v>
      </c>
      <c r="I13876" s="10">
        <f t="shared" si="649"/>
        <v>4.1756974654593035E-2</v>
      </c>
      <c r="J13876" t="str">
        <f>_xlfn.XLOOKUP(A13876,Product_Details!$A:$A,Product_Details!$G:$G,"mens")</f>
        <v>Womens</v>
      </c>
      <c r="K13876">
        <f t="shared" si="650"/>
        <v>2511.6666666666665</v>
      </c>
    </row>
    <row r="13877" spans="1:11" ht="15">
      <c r="A13877" t="s">
        <v>36</v>
      </c>
      <c r="B13877">
        <v>4</v>
      </c>
      <c r="C13877">
        <v>9</v>
      </c>
      <c r="D13877" t="s">
        <v>23</v>
      </c>
      <c r="E13877" t="s">
        <v>2186</v>
      </c>
      <c r="F13877" s="1">
        <v>7.216435185185186E-3</v>
      </c>
      <c r="G13877">
        <f>_xlfn.XLOOKUP($A13877,Product_pricing!$B:$B,Product_pricing!$C:$C)</f>
        <v>23</v>
      </c>
      <c r="H13877">
        <f t="shared" si="648"/>
        <v>83.72</v>
      </c>
      <c r="I13877" s="10">
        <f t="shared" si="649"/>
        <v>7.3877724388895366E-2</v>
      </c>
      <c r="J13877" t="str">
        <f>_xlfn.XLOOKUP(A13877,Product_Details!$A:$A,Product_Details!$G:$G,"mens")</f>
        <v>Womens</v>
      </c>
      <c r="K13877">
        <f t="shared" si="650"/>
        <v>2511.6666666666665</v>
      </c>
    </row>
    <row r="13878" spans="1:11" ht="15">
      <c r="A13878" t="s">
        <v>30</v>
      </c>
      <c r="B13878">
        <v>2</v>
      </c>
      <c r="C13878">
        <v>9</v>
      </c>
      <c r="D13878" t="s">
        <v>23</v>
      </c>
      <c r="E13878" t="s">
        <v>2186</v>
      </c>
      <c r="F13878" s="1">
        <v>7.216435185185186E-3</v>
      </c>
      <c r="G13878">
        <f>_xlfn.XLOOKUP($A13878,Product_pricing!$B:$B,Product_pricing!$C:$C)</f>
        <v>19</v>
      </c>
      <c r="H13878">
        <f t="shared" si="648"/>
        <v>34.58</v>
      </c>
      <c r="I13878" s="10">
        <f t="shared" si="649"/>
        <v>3.0514712247587217E-2</v>
      </c>
      <c r="J13878" t="str">
        <f>_xlfn.XLOOKUP(A13878,Product_Details!$A:$A,Product_Details!$G:$G,"mens")</f>
        <v>Womens</v>
      </c>
      <c r="K13878">
        <f t="shared" si="650"/>
        <v>2511.6666666666665</v>
      </c>
    </row>
    <row r="13879" spans="1:11" ht="15">
      <c r="A13879" t="s">
        <v>32</v>
      </c>
      <c r="B13879">
        <v>2</v>
      </c>
      <c r="C13879">
        <v>9</v>
      </c>
      <c r="D13879" t="s">
        <v>23</v>
      </c>
      <c r="E13879" t="s">
        <v>2186</v>
      </c>
      <c r="F13879" s="1">
        <v>7.216435185185186E-3</v>
      </c>
      <c r="G13879">
        <f>_xlfn.XLOOKUP($A13879,Product_pricing!$B:$B,Product_pricing!$C:$C)</f>
        <v>36</v>
      </c>
      <c r="H13879">
        <f t="shared" si="648"/>
        <v>65.52</v>
      </c>
      <c r="I13879" s="10">
        <f t="shared" si="649"/>
        <v>5.7817349521744194E-2</v>
      </c>
      <c r="J13879" t="str">
        <f>_xlfn.XLOOKUP(A13879,Product_Details!$A:$A,Product_Details!$G:$G,"mens")</f>
        <v>Mens</v>
      </c>
      <c r="K13879">
        <f t="shared" si="650"/>
        <v>2520</v>
      </c>
    </row>
    <row r="13880" spans="1:11" ht="15">
      <c r="A13880" t="s">
        <v>26</v>
      </c>
      <c r="B13880">
        <v>3</v>
      </c>
      <c r="C13880">
        <v>9</v>
      </c>
      <c r="D13880" t="s">
        <v>23</v>
      </c>
      <c r="E13880" t="s">
        <v>2186</v>
      </c>
      <c r="F13880" s="1">
        <v>7.216435185185186E-3</v>
      </c>
      <c r="G13880">
        <f>_xlfn.XLOOKUP($A13880,Product_pricing!$B:$B,Product_pricing!$C:$C)</f>
        <v>17</v>
      </c>
      <c r="H13880">
        <f t="shared" si="648"/>
        <v>46.410000000000004</v>
      </c>
      <c r="I13880" s="10">
        <f t="shared" si="649"/>
        <v>4.0953955911235476E-2</v>
      </c>
      <c r="J13880" t="str">
        <f>_xlfn.XLOOKUP(A13880,Product_Details!$A:$A,Product_Details!$G:$G,"mens")</f>
        <v>Mens</v>
      </c>
      <c r="K13880">
        <f t="shared" si="650"/>
        <v>2520</v>
      </c>
    </row>
    <row r="13881" spans="1:11" ht="15">
      <c r="A13881" t="s">
        <v>27</v>
      </c>
      <c r="B13881">
        <v>1</v>
      </c>
      <c r="C13881">
        <v>9</v>
      </c>
      <c r="D13881" t="s">
        <v>23</v>
      </c>
      <c r="E13881" t="s">
        <v>2186</v>
      </c>
      <c r="F13881" s="1">
        <v>7.216435185185186E-3</v>
      </c>
      <c r="G13881">
        <f>_xlfn.XLOOKUP($A13881,Product_pricing!$B:$B,Product_pricing!$C:$C)</f>
        <v>29</v>
      </c>
      <c r="H13881">
        <f t="shared" si="648"/>
        <v>26.39</v>
      </c>
      <c r="I13881" s="10">
        <f t="shared" si="649"/>
        <v>2.3287543557369193E-2</v>
      </c>
      <c r="J13881" t="str">
        <f>_xlfn.XLOOKUP(A13881,Product_Details!$A:$A,Product_Details!$G:$G,"mens")</f>
        <v>Mens</v>
      </c>
      <c r="K13881">
        <f t="shared" si="650"/>
        <v>2520</v>
      </c>
    </row>
    <row r="13882" spans="1:11" ht="15">
      <c r="A13882" t="s">
        <v>29</v>
      </c>
      <c r="B13882">
        <v>5</v>
      </c>
      <c r="C13882">
        <v>3</v>
      </c>
      <c r="D13882" t="s">
        <v>23</v>
      </c>
      <c r="E13882" t="s">
        <v>2187</v>
      </c>
      <c r="F13882" s="1">
        <v>7.8611111111111121E-3</v>
      </c>
      <c r="G13882">
        <f>_xlfn.XLOOKUP($A13882,Product_pricing!$B:$B,Product_pricing!$C:$C)</f>
        <v>10</v>
      </c>
      <c r="H13882">
        <f t="shared" si="648"/>
        <v>48.5</v>
      </c>
      <c r="I13882" s="10">
        <f t="shared" si="649"/>
        <v>4.2798251706419314E-2</v>
      </c>
      <c r="J13882" t="str">
        <f>_xlfn.XLOOKUP(A13882,Product_Details!$A:$A,Product_Details!$G:$G,"mens")</f>
        <v>Womens</v>
      </c>
      <c r="K13882">
        <f t="shared" si="650"/>
        <v>3767.5</v>
      </c>
    </row>
    <row r="13883" spans="1:11" ht="15">
      <c r="A13883" t="s">
        <v>36</v>
      </c>
      <c r="B13883">
        <v>3</v>
      </c>
      <c r="C13883">
        <v>3</v>
      </c>
      <c r="D13883" t="s">
        <v>23</v>
      </c>
      <c r="E13883" t="s">
        <v>2187</v>
      </c>
      <c r="F13883" s="1">
        <v>7.8611111111111121E-3</v>
      </c>
      <c r="G13883">
        <f>_xlfn.XLOOKUP($A13883,Product_pricing!$B:$B,Product_pricing!$C:$C)</f>
        <v>23</v>
      </c>
      <c r="H13883">
        <f t="shared" si="648"/>
        <v>66.929999999999993</v>
      </c>
      <c r="I13883" s="10">
        <f t="shared" si="649"/>
        <v>5.9061587354858655E-2</v>
      </c>
      <c r="J13883" t="str">
        <f>_xlfn.XLOOKUP(A13883,Product_Details!$A:$A,Product_Details!$G:$G,"mens")</f>
        <v>Womens</v>
      </c>
      <c r="K13883">
        <f t="shared" si="650"/>
        <v>3767.5</v>
      </c>
    </row>
    <row r="13884" spans="1:11" ht="15">
      <c r="A13884" t="s">
        <v>31</v>
      </c>
      <c r="B13884">
        <v>4</v>
      </c>
      <c r="C13884">
        <v>3</v>
      </c>
      <c r="D13884" t="s">
        <v>23</v>
      </c>
      <c r="E13884" t="s">
        <v>2187</v>
      </c>
      <c r="F13884" s="1">
        <v>7.8611111111111121E-3</v>
      </c>
      <c r="G13884">
        <f>_xlfn.XLOOKUP($A13884,Product_pricing!$B:$B,Product_pricing!$C:$C)</f>
        <v>57</v>
      </c>
      <c r="H13884">
        <f t="shared" si="648"/>
        <v>221.16</v>
      </c>
      <c r="I13884" s="10">
        <f t="shared" si="649"/>
        <v>0.19516002778127206</v>
      </c>
      <c r="J13884" t="str">
        <f>_xlfn.XLOOKUP(A13884,Product_Details!$A:$A,Product_Details!$G:$G,"mens")</f>
        <v>Mens</v>
      </c>
      <c r="K13884">
        <f t="shared" si="650"/>
        <v>3780</v>
      </c>
    </row>
    <row r="13885" spans="1:11" ht="15">
      <c r="A13885" t="s">
        <v>27</v>
      </c>
      <c r="B13885">
        <v>3</v>
      </c>
      <c r="C13885">
        <v>3</v>
      </c>
      <c r="D13885" t="s">
        <v>23</v>
      </c>
      <c r="E13885" t="s">
        <v>2187</v>
      </c>
      <c r="F13885" s="1">
        <v>7.8611111111111121E-3</v>
      </c>
      <c r="G13885">
        <f>_xlfn.XLOOKUP($A13885,Product_pricing!$B:$B,Product_pricing!$C:$C)</f>
        <v>29</v>
      </c>
      <c r="H13885">
        <f t="shared" si="648"/>
        <v>84.39</v>
      </c>
      <c r="I13885" s="10">
        <f t="shared" si="649"/>
        <v>7.4468957969169608E-2</v>
      </c>
      <c r="J13885" t="str">
        <f>_xlfn.XLOOKUP(A13885,Product_Details!$A:$A,Product_Details!$G:$G,"mens")</f>
        <v>Mens</v>
      </c>
      <c r="K13885">
        <f t="shared" si="650"/>
        <v>3780</v>
      </c>
    </row>
    <row r="13886" spans="1:11" ht="15">
      <c r="A13886" t="s">
        <v>29</v>
      </c>
      <c r="B13886">
        <v>1</v>
      </c>
      <c r="C13886">
        <v>7</v>
      </c>
      <c r="D13886" t="s">
        <v>23</v>
      </c>
      <c r="E13886" t="s">
        <v>2188</v>
      </c>
      <c r="F13886" s="1">
        <v>3.1917824074074071E-2</v>
      </c>
      <c r="G13886">
        <f>_xlfn.XLOOKUP($A13886,Product_pricing!$B:$B,Product_pricing!$C:$C)</f>
        <v>10</v>
      </c>
      <c r="H13886">
        <f t="shared" si="648"/>
        <v>9.2999999999999989</v>
      </c>
      <c r="I13886" s="10">
        <f t="shared" si="649"/>
        <v>8.2066750694783416E-3</v>
      </c>
      <c r="J13886" t="str">
        <f>_xlfn.XLOOKUP(A13886,Product_Details!$A:$A,Product_Details!$G:$G,"mens")</f>
        <v>Womens</v>
      </c>
      <c r="K13886">
        <f t="shared" si="650"/>
        <v>2511.6666666666665</v>
      </c>
    </row>
    <row r="13887" spans="1:11" ht="15">
      <c r="A13887" t="s">
        <v>36</v>
      </c>
      <c r="B13887">
        <v>3</v>
      </c>
      <c r="C13887">
        <v>7</v>
      </c>
      <c r="D13887" t="s">
        <v>23</v>
      </c>
      <c r="E13887" t="s">
        <v>2188</v>
      </c>
      <c r="F13887" s="1">
        <v>3.1917824074074071E-2</v>
      </c>
      <c r="G13887">
        <f>_xlfn.XLOOKUP($A13887,Product_pricing!$B:$B,Product_pricing!$C:$C)</f>
        <v>23</v>
      </c>
      <c r="H13887">
        <f t="shared" si="648"/>
        <v>64.17</v>
      </c>
      <c r="I13887" s="10">
        <f t="shared" si="649"/>
        <v>5.6626057979400568E-2</v>
      </c>
      <c r="J13887" t="str">
        <f>_xlfn.XLOOKUP(A13887,Product_Details!$A:$A,Product_Details!$G:$G,"mens")</f>
        <v>Womens</v>
      </c>
      <c r="K13887">
        <f t="shared" si="650"/>
        <v>2511.6666666666665</v>
      </c>
    </row>
    <row r="13888" spans="1:11" ht="15">
      <c r="A13888" t="s">
        <v>38</v>
      </c>
      <c r="B13888">
        <v>5</v>
      </c>
      <c r="C13888">
        <v>7</v>
      </c>
      <c r="D13888" t="s">
        <v>23</v>
      </c>
      <c r="E13888" t="s">
        <v>2188</v>
      </c>
      <c r="F13888" s="1">
        <v>3.1917824074074071E-2</v>
      </c>
      <c r="G13888">
        <f>_xlfn.XLOOKUP($A13888,Product_pricing!$B:$B,Product_pricing!$C:$C)</f>
        <v>54</v>
      </c>
      <c r="H13888">
        <f t="shared" si="648"/>
        <v>251.1</v>
      </c>
      <c r="I13888" s="10">
        <f t="shared" si="649"/>
        <v>0.22158022687591528</v>
      </c>
      <c r="J13888" t="str">
        <f>_xlfn.XLOOKUP(A13888,Product_Details!$A:$A,Product_Details!$G:$G,"mens")</f>
        <v>Womens</v>
      </c>
      <c r="K13888">
        <f t="shared" si="650"/>
        <v>2511.6666666666665</v>
      </c>
    </row>
    <row r="13889" spans="1:11" ht="15">
      <c r="A13889" t="s">
        <v>26</v>
      </c>
      <c r="B13889">
        <v>2</v>
      </c>
      <c r="C13889">
        <v>7</v>
      </c>
      <c r="D13889" t="s">
        <v>23</v>
      </c>
      <c r="E13889" t="s">
        <v>2188</v>
      </c>
      <c r="F13889" s="1">
        <v>3.1917824074074071E-2</v>
      </c>
      <c r="G13889">
        <f>_xlfn.XLOOKUP($A13889,Product_pricing!$B:$B,Product_pricing!$C:$C)</f>
        <v>17</v>
      </c>
      <c r="H13889">
        <f t="shared" si="648"/>
        <v>31.619999999999997</v>
      </c>
      <c r="I13889" s="10">
        <f t="shared" si="649"/>
        <v>2.7902695236226367E-2</v>
      </c>
      <c r="J13889" t="str">
        <f>_xlfn.XLOOKUP(A13889,Product_Details!$A:$A,Product_Details!$G:$G,"mens")</f>
        <v>Mens</v>
      </c>
      <c r="K13889">
        <f t="shared" si="650"/>
        <v>3780</v>
      </c>
    </row>
    <row r="13890" spans="1:11" ht="15">
      <c r="A13890" t="s">
        <v>27</v>
      </c>
      <c r="B13890">
        <v>2</v>
      </c>
      <c r="C13890">
        <v>7</v>
      </c>
      <c r="D13890" t="s">
        <v>23</v>
      </c>
      <c r="E13890" t="s">
        <v>2188</v>
      </c>
      <c r="F13890" s="1">
        <v>3.1917824074074071E-2</v>
      </c>
      <c r="G13890">
        <f>_xlfn.XLOOKUP($A13890,Product_pricing!$B:$B,Product_pricing!$C:$C)</f>
        <v>29</v>
      </c>
      <c r="H13890">
        <f t="shared" si="648"/>
        <v>53.94</v>
      </c>
      <c r="I13890" s="10">
        <f t="shared" si="649"/>
        <v>4.759871540297439E-2</v>
      </c>
      <c r="J13890" t="str">
        <f>_xlfn.XLOOKUP(A13890,Product_Details!$A:$A,Product_Details!$G:$G,"mens")</f>
        <v>Mens</v>
      </c>
      <c r="K13890">
        <f t="shared" si="650"/>
        <v>3780</v>
      </c>
    </row>
    <row r="13891" spans="1:11" ht="15">
      <c r="A13891" t="s">
        <v>22</v>
      </c>
      <c r="B13891">
        <v>2</v>
      </c>
      <c r="C13891">
        <v>14</v>
      </c>
      <c r="D13891" t="s">
        <v>23</v>
      </c>
      <c r="E13891" t="s">
        <v>2189</v>
      </c>
      <c r="F13891" s="1">
        <v>3.747569444444445E-2</v>
      </c>
      <c r="G13891">
        <f>_xlfn.XLOOKUP($A13891,Product_pricing!$B:$B,Product_pricing!$C:$C)</f>
        <v>13</v>
      </c>
      <c r="H13891">
        <f t="shared" ref="H13891:H13954" si="651">B13891*G13891*(1-C13891/100)</f>
        <v>22.36</v>
      </c>
      <c r="I13891" s="10">
        <f t="shared" ref="I13891:I13954" si="652">(H13891/SUM($H:$H))*1000</f>
        <v>1.9731317693928576E-2</v>
      </c>
      <c r="J13891" t="str">
        <f>_xlfn.XLOOKUP(A13891,Product_Details!$A:$A,Product_Details!$G:$G,"mens")</f>
        <v>Womens</v>
      </c>
      <c r="K13891">
        <f t="shared" ref="K13891:K13954" si="653">COUNTIFS($J:$J, J13891) / COUNTIFS($J:$J, J13891, $E:$E, E13891)</f>
        <v>2511.6666666666665</v>
      </c>
    </row>
    <row r="13892" spans="1:11" ht="15">
      <c r="A13892" t="s">
        <v>29</v>
      </c>
      <c r="B13892">
        <v>2</v>
      </c>
      <c r="C13892">
        <v>14</v>
      </c>
      <c r="D13892" t="s">
        <v>23</v>
      </c>
      <c r="E13892" t="s">
        <v>2189</v>
      </c>
      <c r="F13892" s="1">
        <v>3.747569444444445E-2</v>
      </c>
      <c r="G13892">
        <f>_xlfn.XLOOKUP($A13892,Product_pricing!$B:$B,Product_pricing!$C:$C)</f>
        <v>10</v>
      </c>
      <c r="H13892">
        <f t="shared" si="651"/>
        <v>17.2</v>
      </c>
      <c r="I13892" s="10">
        <f t="shared" si="652"/>
        <v>1.5177936687637365E-2</v>
      </c>
      <c r="J13892" t="str">
        <f>_xlfn.XLOOKUP(A13892,Product_Details!$A:$A,Product_Details!$G:$G,"mens")</f>
        <v>Womens</v>
      </c>
      <c r="K13892">
        <f t="shared" si="653"/>
        <v>2511.6666666666665</v>
      </c>
    </row>
    <row r="13893" spans="1:11" ht="15">
      <c r="A13893" t="s">
        <v>30</v>
      </c>
      <c r="B13893">
        <v>1</v>
      </c>
      <c r="C13893">
        <v>14</v>
      </c>
      <c r="D13893" t="s">
        <v>23</v>
      </c>
      <c r="E13893" t="s">
        <v>2189</v>
      </c>
      <c r="F13893" s="1">
        <v>3.747569444444445E-2</v>
      </c>
      <c r="G13893">
        <f>_xlfn.XLOOKUP($A13893,Product_pricing!$B:$B,Product_pricing!$C:$C)</f>
        <v>19</v>
      </c>
      <c r="H13893">
        <f t="shared" si="651"/>
        <v>16.34</v>
      </c>
      <c r="I13893" s="10">
        <f t="shared" si="652"/>
        <v>1.4419039853255497E-2</v>
      </c>
      <c r="J13893" t="str">
        <f>_xlfn.XLOOKUP(A13893,Product_Details!$A:$A,Product_Details!$G:$G,"mens")</f>
        <v>Womens</v>
      </c>
      <c r="K13893">
        <f t="shared" si="653"/>
        <v>2511.6666666666665</v>
      </c>
    </row>
    <row r="13894" spans="1:11" ht="15">
      <c r="A13894" t="s">
        <v>25</v>
      </c>
      <c r="B13894">
        <v>3</v>
      </c>
      <c r="C13894">
        <v>14</v>
      </c>
      <c r="D13894" t="s">
        <v>23</v>
      </c>
      <c r="E13894" t="s">
        <v>2189</v>
      </c>
      <c r="F13894" s="1">
        <v>3.747569444444445E-2</v>
      </c>
      <c r="G13894">
        <f>_xlfn.XLOOKUP($A13894,Product_pricing!$B:$B,Product_pricing!$C:$C)</f>
        <v>40</v>
      </c>
      <c r="H13894">
        <f t="shared" si="651"/>
        <v>103.2</v>
      </c>
      <c r="I13894" s="10">
        <f t="shared" si="652"/>
        <v>9.10676201258242E-2</v>
      </c>
      <c r="J13894" t="str">
        <f>_xlfn.XLOOKUP(A13894,Product_Details!$A:$A,Product_Details!$G:$G,"mens")</f>
        <v>Mens</v>
      </c>
      <c r="K13894">
        <f t="shared" si="653"/>
        <v>1260</v>
      </c>
    </row>
    <row r="13895" spans="1:11" ht="15">
      <c r="A13895" t="s">
        <v>41</v>
      </c>
      <c r="B13895">
        <v>1</v>
      </c>
      <c r="C13895">
        <v>14</v>
      </c>
      <c r="D13895" t="s">
        <v>23</v>
      </c>
      <c r="E13895" t="s">
        <v>2189</v>
      </c>
      <c r="F13895" s="1">
        <v>3.747569444444445E-2</v>
      </c>
      <c r="G13895">
        <f>_xlfn.XLOOKUP($A13895,Product_pricing!$B:$B,Product_pricing!$C:$C)</f>
        <v>10</v>
      </c>
      <c r="H13895">
        <f t="shared" si="651"/>
        <v>8.6</v>
      </c>
      <c r="I13895" s="10">
        <f t="shared" si="652"/>
        <v>7.5889683438186825E-3</v>
      </c>
      <c r="J13895" t="str">
        <f>_xlfn.XLOOKUP(A13895,Product_Details!$A:$A,Product_Details!$G:$G,"mens")</f>
        <v>Mens</v>
      </c>
      <c r="K13895">
        <f t="shared" si="653"/>
        <v>1260</v>
      </c>
    </row>
    <row r="13896" spans="1:11" ht="15">
      <c r="A13896" t="s">
        <v>31</v>
      </c>
      <c r="B13896">
        <v>5</v>
      </c>
      <c r="C13896">
        <v>14</v>
      </c>
      <c r="D13896" t="s">
        <v>23</v>
      </c>
      <c r="E13896" t="s">
        <v>2189</v>
      </c>
      <c r="F13896" s="1">
        <v>3.747569444444445E-2</v>
      </c>
      <c r="G13896">
        <f>_xlfn.XLOOKUP($A13896,Product_pricing!$B:$B,Product_pricing!$C:$C)</f>
        <v>57</v>
      </c>
      <c r="H13896">
        <f t="shared" si="651"/>
        <v>245.1</v>
      </c>
      <c r="I13896" s="10">
        <f t="shared" si="652"/>
        <v>0.21628559779883247</v>
      </c>
      <c r="J13896" t="str">
        <f>_xlfn.XLOOKUP(A13896,Product_Details!$A:$A,Product_Details!$G:$G,"mens")</f>
        <v>Mens</v>
      </c>
      <c r="K13896">
        <f t="shared" si="653"/>
        <v>1260</v>
      </c>
    </row>
    <row r="13897" spans="1:11" ht="15">
      <c r="A13897" t="s">
        <v>32</v>
      </c>
      <c r="B13897">
        <v>5</v>
      </c>
      <c r="C13897">
        <v>14</v>
      </c>
      <c r="D13897" t="s">
        <v>23</v>
      </c>
      <c r="E13897" t="s">
        <v>2189</v>
      </c>
      <c r="F13897" s="1">
        <v>3.747569444444445E-2</v>
      </c>
      <c r="G13897">
        <f>_xlfn.XLOOKUP($A13897,Product_pricing!$B:$B,Product_pricing!$C:$C)</f>
        <v>36</v>
      </c>
      <c r="H13897">
        <f t="shared" si="651"/>
        <v>154.80000000000001</v>
      </c>
      <c r="I13897" s="10">
        <f t="shared" si="652"/>
        <v>0.1366014301887363</v>
      </c>
      <c r="J13897" t="str">
        <f>_xlfn.XLOOKUP(A13897,Product_Details!$A:$A,Product_Details!$G:$G,"mens")</f>
        <v>Mens</v>
      </c>
      <c r="K13897">
        <f t="shared" si="653"/>
        <v>1260</v>
      </c>
    </row>
    <row r="13898" spans="1:11" ht="15">
      <c r="A13898" t="s">
        <v>26</v>
      </c>
      <c r="B13898">
        <v>1</v>
      </c>
      <c r="C13898">
        <v>14</v>
      </c>
      <c r="D13898" t="s">
        <v>23</v>
      </c>
      <c r="E13898" t="s">
        <v>2189</v>
      </c>
      <c r="F13898" s="1">
        <v>3.747569444444445E-2</v>
      </c>
      <c r="G13898">
        <f>_xlfn.XLOOKUP($A13898,Product_pricing!$B:$B,Product_pricing!$C:$C)</f>
        <v>17</v>
      </c>
      <c r="H13898">
        <f t="shared" si="651"/>
        <v>14.62</v>
      </c>
      <c r="I13898" s="10">
        <f t="shared" si="652"/>
        <v>1.290124618449176E-2</v>
      </c>
      <c r="J13898" t="str">
        <f>_xlfn.XLOOKUP(A13898,Product_Details!$A:$A,Product_Details!$G:$G,"mens")</f>
        <v>Mens</v>
      </c>
      <c r="K13898">
        <f t="shared" si="653"/>
        <v>1260</v>
      </c>
    </row>
    <row r="13899" spans="1:11" ht="15">
      <c r="A13899" t="s">
        <v>27</v>
      </c>
      <c r="B13899">
        <v>3</v>
      </c>
      <c r="C13899">
        <v>14</v>
      </c>
      <c r="D13899" t="s">
        <v>23</v>
      </c>
      <c r="E13899" t="s">
        <v>2189</v>
      </c>
      <c r="F13899" s="1">
        <v>3.747569444444445E-2</v>
      </c>
      <c r="G13899">
        <f>_xlfn.XLOOKUP($A13899,Product_pricing!$B:$B,Product_pricing!$C:$C)</f>
        <v>29</v>
      </c>
      <c r="H13899">
        <f t="shared" si="651"/>
        <v>74.819999999999993</v>
      </c>
      <c r="I13899" s="10">
        <f t="shared" si="652"/>
        <v>6.602402459122253E-2</v>
      </c>
      <c r="J13899" t="str">
        <f>_xlfn.XLOOKUP(A13899,Product_Details!$A:$A,Product_Details!$G:$G,"mens")</f>
        <v>Mens</v>
      </c>
      <c r="K13899">
        <f t="shared" si="653"/>
        <v>1260</v>
      </c>
    </row>
    <row r="13900" spans="1:11" ht="15">
      <c r="A13900" t="s">
        <v>22</v>
      </c>
      <c r="B13900">
        <v>2</v>
      </c>
      <c r="C13900">
        <v>23</v>
      </c>
      <c r="D13900" t="s">
        <v>23</v>
      </c>
      <c r="E13900">
        <v>900168</v>
      </c>
      <c r="F13900" s="1">
        <v>3.6172453703703707E-2</v>
      </c>
      <c r="G13900">
        <f>_xlfn.XLOOKUP($A13900,Product_pricing!$B:$B,Product_pricing!$C:$C)</f>
        <v>13</v>
      </c>
      <c r="H13900">
        <f t="shared" si="651"/>
        <v>20.02</v>
      </c>
      <c r="I13900" s="10">
        <f t="shared" si="652"/>
        <v>1.7666412353866283E-2</v>
      </c>
      <c r="J13900" t="str">
        <f>_xlfn.XLOOKUP(A13900,Product_Details!$A:$A,Product_Details!$G:$G,"mens")</f>
        <v>Womens</v>
      </c>
      <c r="K13900">
        <f t="shared" si="653"/>
        <v>3767.5</v>
      </c>
    </row>
    <row r="13901" spans="1:11" ht="15">
      <c r="A13901" t="s">
        <v>36</v>
      </c>
      <c r="B13901">
        <v>3</v>
      </c>
      <c r="C13901">
        <v>23</v>
      </c>
      <c r="D13901" t="s">
        <v>23</v>
      </c>
      <c r="E13901">
        <v>900168</v>
      </c>
      <c r="F13901" s="1">
        <v>3.6172453703703707E-2</v>
      </c>
      <c r="G13901">
        <f>_xlfn.XLOOKUP($A13901,Product_pricing!$B:$B,Product_pricing!$C:$C)</f>
        <v>23</v>
      </c>
      <c r="H13901">
        <f t="shared" si="651"/>
        <v>53.13</v>
      </c>
      <c r="I13901" s="10">
        <f t="shared" si="652"/>
        <v>4.688394047756822E-2</v>
      </c>
      <c r="J13901" t="str">
        <f>_xlfn.XLOOKUP(A13901,Product_Details!$A:$A,Product_Details!$G:$G,"mens")</f>
        <v>Womens</v>
      </c>
      <c r="K13901">
        <f t="shared" si="653"/>
        <v>3767.5</v>
      </c>
    </row>
    <row r="13902" spans="1:11" ht="15">
      <c r="A13902" t="s">
        <v>25</v>
      </c>
      <c r="B13902">
        <v>2</v>
      </c>
      <c r="C13902">
        <v>23</v>
      </c>
      <c r="D13902" t="s">
        <v>23</v>
      </c>
      <c r="E13902">
        <v>900168</v>
      </c>
      <c r="F13902" s="1">
        <v>3.6172453703703707E-2</v>
      </c>
      <c r="G13902">
        <f>_xlfn.XLOOKUP($A13902,Product_pricing!$B:$B,Product_pricing!$C:$C)</f>
        <v>40</v>
      </c>
      <c r="H13902">
        <f t="shared" si="651"/>
        <v>61.6</v>
      </c>
      <c r="I13902" s="10">
        <f t="shared" si="652"/>
        <v>5.4358191858050103E-2</v>
      </c>
      <c r="J13902" t="str">
        <f>_xlfn.XLOOKUP(A13902,Product_Details!$A:$A,Product_Details!$G:$G,"mens")</f>
        <v>Mens</v>
      </c>
      <c r="K13902">
        <f t="shared" si="653"/>
        <v>1890</v>
      </c>
    </row>
    <row r="13903" spans="1:11" ht="15">
      <c r="A13903" t="s">
        <v>41</v>
      </c>
      <c r="B13903">
        <v>3</v>
      </c>
      <c r="C13903">
        <v>23</v>
      </c>
      <c r="D13903" t="s">
        <v>23</v>
      </c>
      <c r="E13903">
        <v>900168</v>
      </c>
      <c r="F13903" s="1">
        <v>3.6172453703703707E-2</v>
      </c>
      <c r="G13903">
        <f>_xlfn.XLOOKUP($A13903,Product_pricing!$B:$B,Product_pricing!$C:$C)</f>
        <v>10</v>
      </c>
      <c r="H13903">
        <f t="shared" si="651"/>
        <v>23.1</v>
      </c>
      <c r="I13903" s="10">
        <f t="shared" si="652"/>
        <v>2.0384321946768789E-2</v>
      </c>
      <c r="J13903" t="str">
        <f>_xlfn.XLOOKUP(A13903,Product_Details!$A:$A,Product_Details!$G:$G,"mens")</f>
        <v>Mens</v>
      </c>
      <c r="K13903">
        <f t="shared" si="653"/>
        <v>1890</v>
      </c>
    </row>
    <row r="13904" spans="1:11" ht="15">
      <c r="A13904" t="s">
        <v>32</v>
      </c>
      <c r="B13904">
        <v>5</v>
      </c>
      <c r="C13904">
        <v>23</v>
      </c>
      <c r="D13904" t="s">
        <v>23</v>
      </c>
      <c r="E13904">
        <v>900168</v>
      </c>
      <c r="F13904" s="1">
        <v>3.6172453703703707E-2</v>
      </c>
      <c r="G13904">
        <f>_xlfn.XLOOKUP($A13904,Product_pricing!$B:$B,Product_pricing!$C:$C)</f>
        <v>36</v>
      </c>
      <c r="H13904">
        <f t="shared" si="651"/>
        <v>138.6</v>
      </c>
      <c r="I13904" s="10">
        <f t="shared" si="652"/>
        <v>0.12230593168061273</v>
      </c>
      <c r="J13904" t="str">
        <f>_xlfn.XLOOKUP(A13904,Product_Details!$A:$A,Product_Details!$G:$G,"mens")</f>
        <v>Mens</v>
      </c>
      <c r="K13904">
        <f t="shared" si="653"/>
        <v>1890</v>
      </c>
    </row>
    <row r="13905" spans="1:11" ht="15">
      <c r="A13905" t="s">
        <v>27</v>
      </c>
      <c r="B13905">
        <v>4</v>
      </c>
      <c r="C13905">
        <v>23</v>
      </c>
      <c r="D13905" t="s">
        <v>23</v>
      </c>
      <c r="E13905">
        <v>900168</v>
      </c>
      <c r="F13905" s="1">
        <v>3.6172453703703707E-2</v>
      </c>
      <c r="G13905">
        <f>_xlfn.XLOOKUP($A13905,Product_pricing!$B:$B,Product_pricing!$C:$C)</f>
        <v>29</v>
      </c>
      <c r="H13905">
        <f t="shared" si="651"/>
        <v>89.320000000000007</v>
      </c>
      <c r="I13905" s="10">
        <f t="shared" si="652"/>
        <v>7.881937819417266E-2</v>
      </c>
      <c r="J13905" t="str">
        <f>_xlfn.XLOOKUP(A13905,Product_Details!$A:$A,Product_Details!$G:$G,"mens")</f>
        <v>Mens</v>
      </c>
      <c r="K13905">
        <f t="shared" si="653"/>
        <v>1890</v>
      </c>
    </row>
    <row r="13906" spans="1:11" ht="15">
      <c r="A13906" t="s">
        <v>22</v>
      </c>
      <c r="B13906">
        <v>4</v>
      </c>
      <c r="C13906">
        <v>18</v>
      </c>
      <c r="D13906" t="s">
        <v>23</v>
      </c>
      <c r="E13906" t="s">
        <v>2190</v>
      </c>
      <c r="F13906" s="1">
        <v>5.4513888888888884E-3</v>
      </c>
      <c r="G13906">
        <f>_xlfn.XLOOKUP($A13906,Product_pricing!$B:$B,Product_pricing!$C:$C)</f>
        <v>13</v>
      </c>
      <c r="H13906">
        <f t="shared" si="651"/>
        <v>42.64</v>
      </c>
      <c r="I13906" s="10">
        <f t="shared" si="652"/>
        <v>3.7627163974468449E-2</v>
      </c>
      <c r="J13906" t="str">
        <f>_xlfn.XLOOKUP(A13906,Product_Details!$A:$A,Product_Details!$G:$G,"mens")</f>
        <v>Womens</v>
      </c>
      <c r="K13906">
        <f t="shared" si="653"/>
        <v>2511.6666666666665</v>
      </c>
    </row>
    <row r="13907" spans="1:11" ht="15">
      <c r="A13907" t="s">
        <v>35</v>
      </c>
      <c r="B13907">
        <v>2</v>
      </c>
      <c r="C13907">
        <v>18</v>
      </c>
      <c r="D13907" t="s">
        <v>23</v>
      </c>
      <c r="E13907" t="s">
        <v>2190</v>
      </c>
      <c r="F13907" s="1">
        <v>5.4513888888888884E-3</v>
      </c>
      <c r="G13907">
        <f>_xlfn.XLOOKUP($A13907,Product_pricing!$B:$B,Product_pricing!$C:$C)</f>
        <v>32</v>
      </c>
      <c r="H13907">
        <f t="shared" si="651"/>
        <v>52.480000000000004</v>
      </c>
      <c r="I13907" s="10">
        <f t="shared" si="652"/>
        <v>4.6310355660884241E-2</v>
      </c>
      <c r="J13907" t="str">
        <f>_xlfn.XLOOKUP(A13907,Product_Details!$A:$A,Product_Details!$G:$G,"mens")</f>
        <v>Womens</v>
      </c>
      <c r="K13907">
        <f t="shared" si="653"/>
        <v>2511.6666666666665</v>
      </c>
    </row>
    <row r="13908" spans="1:11" ht="15">
      <c r="A13908" t="s">
        <v>29</v>
      </c>
      <c r="B13908">
        <v>1</v>
      </c>
      <c r="C13908">
        <v>18</v>
      </c>
      <c r="D13908" t="s">
        <v>23</v>
      </c>
      <c r="E13908" t="s">
        <v>2190</v>
      </c>
      <c r="F13908" s="1">
        <v>5.4513888888888884E-3</v>
      </c>
      <c r="G13908">
        <f>_xlfn.XLOOKUP($A13908,Product_pricing!$B:$B,Product_pricing!$C:$C)</f>
        <v>10</v>
      </c>
      <c r="H13908">
        <f t="shared" si="651"/>
        <v>8.2000000000000011</v>
      </c>
      <c r="I13908" s="10">
        <f t="shared" si="652"/>
        <v>7.2359930720131641E-3</v>
      </c>
      <c r="J13908" t="str">
        <f>_xlfn.XLOOKUP(A13908,Product_Details!$A:$A,Product_Details!$G:$G,"mens")</f>
        <v>Womens</v>
      </c>
      <c r="K13908">
        <f t="shared" si="653"/>
        <v>2511.6666666666665</v>
      </c>
    </row>
    <row r="13909" spans="1:11" ht="15">
      <c r="A13909" t="s">
        <v>25</v>
      </c>
      <c r="B13909">
        <v>1</v>
      </c>
      <c r="C13909">
        <v>18</v>
      </c>
      <c r="D13909" t="s">
        <v>23</v>
      </c>
      <c r="E13909" t="s">
        <v>2190</v>
      </c>
      <c r="F13909" s="1">
        <v>5.4513888888888884E-3</v>
      </c>
      <c r="G13909">
        <f>_xlfn.XLOOKUP($A13909,Product_pricing!$B:$B,Product_pricing!$C:$C)</f>
        <v>40</v>
      </c>
      <c r="H13909">
        <f t="shared" si="651"/>
        <v>32.800000000000004</v>
      </c>
      <c r="I13909" s="10">
        <f t="shared" si="652"/>
        <v>2.8943972288052656E-2</v>
      </c>
      <c r="J13909" t="str">
        <f>_xlfn.XLOOKUP(A13909,Product_Details!$A:$A,Product_Details!$G:$G,"mens")</f>
        <v>Mens</v>
      </c>
      <c r="K13909">
        <f t="shared" si="653"/>
        <v>1890</v>
      </c>
    </row>
    <row r="13910" spans="1:11" ht="15">
      <c r="A13910" t="s">
        <v>41</v>
      </c>
      <c r="B13910">
        <v>3</v>
      </c>
      <c r="C13910">
        <v>18</v>
      </c>
      <c r="D13910" t="s">
        <v>23</v>
      </c>
      <c r="E13910" t="s">
        <v>2190</v>
      </c>
      <c r="F13910" s="1">
        <v>5.4513888888888884E-3</v>
      </c>
      <c r="G13910">
        <f>_xlfn.XLOOKUP($A13910,Product_pricing!$B:$B,Product_pricing!$C:$C)</f>
        <v>10</v>
      </c>
      <c r="H13910">
        <f t="shared" si="651"/>
        <v>24.6</v>
      </c>
      <c r="I13910" s="10">
        <f t="shared" si="652"/>
        <v>2.1707979216039491E-2</v>
      </c>
      <c r="J13910" t="str">
        <f>_xlfn.XLOOKUP(A13910,Product_Details!$A:$A,Product_Details!$G:$G,"mens")</f>
        <v>Mens</v>
      </c>
      <c r="K13910">
        <f t="shared" si="653"/>
        <v>1890</v>
      </c>
    </row>
    <row r="13911" spans="1:11" ht="15">
      <c r="A13911" t="s">
        <v>32</v>
      </c>
      <c r="B13911">
        <v>1</v>
      </c>
      <c r="C13911">
        <v>18</v>
      </c>
      <c r="D13911" t="s">
        <v>23</v>
      </c>
      <c r="E13911" t="s">
        <v>2190</v>
      </c>
      <c r="F13911" s="1">
        <v>5.4513888888888884E-3</v>
      </c>
      <c r="G13911">
        <f>_xlfn.XLOOKUP($A13911,Product_pricing!$B:$B,Product_pricing!$C:$C)</f>
        <v>36</v>
      </c>
      <c r="H13911">
        <f t="shared" si="651"/>
        <v>29.520000000000003</v>
      </c>
      <c r="I13911" s="10">
        <f t="shared" si="652"/>
        <v>2.604957505924739E-2</v>
      </c>
      <c r="J13911" t="str">
        <f>_xlfn.XLOOKUP(A13911,Product_Details!$A:$A,Product_Details!$G:$G,"mens")</f>
        <v>Mens</v>
      </c>
      <c r="K13911">
        <f t="shared" si="653"/>
        <v>1890</v>
      </c>
    </row>
    <row r="13912" spans="1:11" ht="15">
      <c r="A13912" t="s">
        <v>26</v>
      </c>
      <c r="B13912">
        <v>1</v>
      </c>
      <c r="C13912">
        <v>18</v>
      </c>
      <c r="D13912" t="s">
        <v>23</v>
      </c>
      <c r="E13912" t="s">
        <v>2190</v>
      </c>
      <c r="F13912" s="1">
        <v>5.4513888888888884E-3</v>
      </c>
      <c r="G13912">
        <f>_xlfn.XLOOKUP($A13912,Product_pricing!$B:$B,Product_pricing!$C:$C)</f>
        <v>17</v>
      </c>
      <c r="H13912">
        <f t="shared" si="651"/>
        <v>13.940000000000001</v>
      </c>
      <c r="I13912" s="10">
        <f t="shared" si="652"/>
        <v>1.2301188222422378E-2</v>
      </c>
      <c r="J13912" t="str">
        <f>_xlfn.XLOOKUP(A13912,Product_Details!$A:$A,Product_Details!$G:$G,"mens")</f>
        <v>Mens</v>
      </c>
      <c r="K13912">
        <f t="shared" si="653"/>
        <v>1890</v>
      </c>
    </row>
    <row r="13913" spans="1:11" ht="15">
      <c r="A13913" t="s">
        <v>22</v>
      </c>
      <c r="B13913">
        <v>5</v>
      </c>
      <c r="C13913">
        <v>14</v>
      </c>
      <c r="D13913" t="s">
        <v>33</v>
      </c>
      <c r="E13913" t="s">
        <v>2191</v>
      </c>
      <c r="F13913" s="1">
        <v>3.7005787037037038E-2</v>
      </c>
      <c r="G13913">
        <f>_xlfn.XLOOKUP($A13913,Product_pricing!$B:$B,Product_pricing!$C:$C)</f>
        <v>13</v>
      </c>
      <c r="H13913">
        <f t="shared" si="651"/>
        <v>55.9</v>
      </c>
      <c r="I13913" s="10">
        <f t="shared" si="652"/>
        <v>4.9328294234821435E-2</v>
      </c>
      <c r="J13913" t="str">
        <f>_xlfn.XLOOKUP(A13913,Product_Details!$A:$A,Product_Details!$G:$G,"mens")</f>
        <v>Womens</v>
      </c>
      <c r="K13913">
        <f t="shared" si="653"/>
        <v>2511.6666666666665</v>
      </c>
    </row>
    <row r="13914" spans="1:11" ht="15">
      <c r="A13914" t="s">
        <v>35</v>
      </c>
      <c r="B13914">
        <v>3</v>
      </c>
      <c r="C13914">
        <v>14</v>
      </c>
      <c r="D13914" t="s">
        <v>33</v>
      </c>
      <c r="E13914" t="s">
        <v>2191</v>
      </c>
      <c r="F13914" s="1">
        <v>3.7005787037037038E-2</v>
      </c>
      <c r="G13914">
        <f>_xlfn.XLOOKUP($A13914,Product_pricing!$B:$B,Product_pricing!$C:$C)</f>
        <v>32</v>
      </c>
      <c r="H13914">
        <f t="shared" si="651"/>
        <v>82.56</v>
      </c>
      <c r="I13914" s="10">
        <f t="shared" si="652"/>
        <v>7.2854096100659363E-2</v>
      </c>
      <c r="J13914" t="str">
        <f>_xlfn.XLOOKUP(A13914,Product_Details!$A:$A,Product_Details!$G:$G,"mens")</f>
        <v>Womens</v>
      </c>
      <c r="K13914">
        <f t="shared" si="653"/>
        <v>2511.6666666666665</v>
      </c>
    </row>
    <row r="13915" spans="1:11" ht="15">
      <c r="A13915" t="s">
        <v>30</v>
      </c>
      <c r="B13915">
        <v>3</v>
      </c>
      <c r="C13915">
        <v>14</v>
      </c>
      <c r="D13915" t="s">
        <v>33</v>
      </c>
      <c r="E13915" t="s">
        <v>2191</v>
      </c>
      <c r="F13915" s="1">
        <v>3.7005787037037038E-2</v>
      </c>
      <c r="G13915">
        <f>_xlfn.XLOOKUP($A13915,Product_pricing!$B:$B,Product_pricing!$C:$C)</f>
        <v>19</v>
      </c>
      <c r="H13915">
        <f t="shared" si="651"/>
        <v>49.019999999999996</v>
      </c>
      <c r="I13915" s="10">
        <f t="shared" si="652"/>
        <v>4.3257119559766487E-2</v>
      </c>
      <c r="J13915" t="str">
        <f>_xlfn.XLOOKUP(A13915,Product_Details!$A:$A,Product_Details!$G:$G,"mens")</f>
        <v>Womens</v>
      </c>
      <c r="K13915">
        <f t="shared" si="653"/>
        <v>2511.6666666666665</v>
      </c>
    </row>
    <row r="13916" spans="1:11" ht="15">
      <c r="A13916" t="s">
        <v>41</v>
      </c>
      <c r="B13916">
        <v>1</v>
      </c>
      <c r="C13916">
        <v>14</v>
      </c>
      <c r="D13916" t="s">
        <v>33</v>
      </c>
      <c r="E13916" t="s">
        <v>2191</v>
      </c>
      <c r="F13916" s="1">
        <v>3.7005787037037038E-2</v>
      </c>
      <c r="G13916">
        <f>_xlfn.XLOOKUP($A13916,Product_pricing!$B:$B,Product_pricing!$C:$C)</f>
        <v>10</v>
      </c>
      <c r="H13916">
        <f t="shared" si="651"/>
        <v>8.6</v>
      </c>
      <c r="I13916" s="10">
        <f t="shared" si="652"/>
        <v>7.5889683438186825E-3</v>
      </c>
      <c r="J13916" t="str">
        <f>_xlfn.XLOOKUP(A13916,Product_Details!$A:$A,Product_Details!$G:$G,"mens")</f>
        <v>Mens</v>
      </c>
      <c r="K13916">
        <f t="shared" si="653"/>
        <v>1890</v>
      </c>
    </row>
    <row r="13917" spans="1:11" ht="15">
      <c r="A13917" t="s">
        <v>31</v>
      </c>
      <c r="B13917">
        <v>2</v>
      </c>
      <c r="C13917">
        <v>14</v>
      </c>
      <c r="D13917" t="s">
        <v>33</v>
      </c>
      <c r="E13917" t="s">
        <v>2191</v>
      </c>
      <c r="F13917" s="1">
        <v>3.7005787037037038E-2</v>
      </c>
      <c r="G13917">
        <f>_xlfn.XLOOKUP($A13917,Product_pricing!$B:$B,Product_pricing!$C:$C)</f>
        <v>57</v>
      </c>
      <c r="H13917">
        <f t="shared" si="651"/>
        <v>98.039999999999992</v>
      </c>
      <c r="I13917" s="10">
        <f t="shared" si="652"/>
        <v>8.6514239119532974E-2</v>
      </c>
      <c r="J13917" t="str">
        <f>_xlfn.XLOOKUP(A13917,Product_Details!$A:$A,Product_Details!$G:$G,"mens")</f>
        <v>Mens</v>
      </c>
      <c r="K13917">
        <f t="shared" si="653"/>
        <v>1890</v>
      </c>
    </row>
    <row r="13918" spans="1:11" ht="15">
      <c r="A13918" t="s">
        <v>32</v>
      </c>
      <c r="B13918">
        <v>5</v>
      </c>
      <c r="C13918">
        <v>14</v>
      </c>
      <c r="D13918" t="s">
        <v>33</v>
      </c>
      <c r="E13918" t="s">
        <v>2191</v>
      </c>
      <c r="F13918" s="1">
        <v>3.7005787037037038E-2</v>
      </c>
      <c r="G13918">
        <f>_xlfn.XLOOKUP($A13918,Product_pricing!$B:$B,Product_pricing!$C:$C)</f>
        <v>36</v>
      </c>
      <c r="H13918">
        <f t="shared" si="651"/>
        <v>154.80000000000001</v>
      </c>
      <c r="I13918" s="10">
        <f t="shared" si="652"/>
        <v>0.1366014301887363</v>
      </c>
      <c r="J13918" t="str">
        <f>_xlfn.XLOOKUP(A13918,Product_Details!$A:$A,Product_Details!$G:$G,"mens")</f>
        <v>Mens</v>
      </c>
      <c r="K13918">
        <f t="shared" si="653"/>
        <v>1890</v>
      </c>
    </row>
    <row r="13919" spans="1:11" ht="15">
      <c r="A13919" t="s">
        <v>27</v>
      </c>
      <c r="B13919">
        <v>3</v>
      </c>
      <c r="C13919">
        <v>14</v>
      </c>
      <c r="D13919" t="s">
        <v>33</v>
      </c>
      <c r="E13919" t="s">
        <v>2191</v>
      </c>
      <c r="F13919" s="1">
        <v>3.7005787037037038E-2</v>
      </c>
      <c r="G13919">
        <f>_xlfn.XLOOKUP($A13919,Product_pricing!$B:$B,Product_pricing!$C:$C)</f>
        <v>29</v>
      </c>
      <c r="H13919">
        <f t="shared" si="651"/>
        <v>74.819999999999993</v>
      </c>
      <c r="I13919" s="10">
        <f t="shared" si="652"/>
        <v>6.602402459122253E-2</v>
      </c>
      <c r="J13919" t="str">
        <f>_xlfn.XLOOKUP(A13919,Product_Details!$A:$A,Product_Details!$G:$G,"mens")</f>
        <v>Mens</v>
      </c>
      <c r="K13919">
        <f t="shared" si="653"/>
        <v>1890</v>
      </c>
    </row>
    <row r="13920" spans="1:11" ht="15">
      <c r="A13920" t="s">
        <v>29</v>
      </c>
      <c r="B13920">
        <v>1</v>
      </c>
      <c r="C13920">
        <v>24</v>
      </c>
      <c r="D13920" t="s">
        <v>23</v>
      </c>
      <c r="E13920" t="s">
        <v>2192</v>
      </c>
      <c r="F13920" s="1">
        <v>1.0305555555555556E-2</v>
      </c>
      <c r="G13920">
        <f>_xlfn.XLOOKUP($A13920,Product_pricing!$B:$B,Product_pricing!$C:$C)</f>
        <v>10</v>
      </c>
      <c r="H13920">
        <f t="shared" si="651"/>
        <v>7.6</v>
      </c>
      <c r="I13920" s="10">
        <f t="shared" si="652"/>
        <v>6.7065301643048827E-3</v>
      </c>
      <c r="J13920" t="str">
        <f>_xlfn.XLOOKUP(A13920,Product_Details!$A:$A,Product_Details!$G:$G,"mens")</f>
        <v>Womens</v>
      </c>
      <c r="K13920">
        <f t="shared" si="653"/>
        <v>7535</v>
      </c>
    </row>
    <row r="13921" spans="1:11" ht="15">
      <c r="A13921" t="s">
        <v>27</v>
      </c>
      <c r="B13921">
        <v>3</v>
      </c>
      <c r="C13921">
        <v>24</v>
      </c>
      <c r="D13921" t="s">
        <v>23</v>
      </c>
      <c r="E13921" t="s">
        <v>2192</v>
      </c>
      <c r="F13921" s="1">
        <v>1.0305555555555556E-2</v>
      </c>
      <c r="G13921">
        <f>_xlfn.XLOOKUP($A13921,Product_pricing!$B:$B,Product_pricing!$C:$C)</f>
        <v>29</v>
      </c>
      <c r="H13921">
        <f t="shared" si="651"/>
        <v>66.12</v>
      </c>
      <c r="I13921" s="10">
        <f t="shared" si="652"/>
        <v>5.8346812429452478E-2</v>
      </c>
      <c r="J13921" t="str">
        <f>_xlfn.XLOOKUP(A13921,Product_Details!$A:$A,Product_Details!$G:$G,"mens")</f>
        <v>Mens</v>
      </c>
      <c r="K13921">
        <f t="shared" si="653"/>
        <v>7560</v>
      </c>
    </row>
    <row r="13922" spans="1:11" ht="15">
      <c r="A13922" t="s">
        <v>30</v>
      </c>
      <c r="B13922">
        <v>5</v>
      </c>
      <c r="C13922">
        <v>2</v>
      </c>
      <c r="D13922" t="s">
        <v>33</v>
      </c>
      <c r="E13922">
        <v>943863</v>
      </c>
      <c r="F13922" s="1">
        <v>7.8032407407407399E-3</v>
      </c>
      <c r="G13922">
        <f>_xlfn.XLOOKUP($A13922,Product_pricing!$B:$B,Product_pricing!$C:$C)</f>
        <v>19</v>
      </c>
      <c r="H13922">
        <f t="shared" si="651"/>
        <v>93.1</v>
      </c>
      <c r="I13922" s="10">
        <f t="shared" si="652"/>
        <v>8.2154994512734808E-2</v>
      </c>
      <c r="J13922" t="str">
        <f>_xlfn.XLOOKUP(A13922,Product_Details!$A:$A,Product_Details!$G:$G,"mens")</f>
        <v>Womens</v>
      </c>
      <c r="K13922">
        <f t="shared" si="653"/>
        <v>7535</v>
      </c>
    </row>
    <row r="13923" spans="1:11" ht="15">
      <c r="A13923" t="s">
        <v>41</v>
      </c>
      <c r="B13923">
        <v>2</v>
      </c>
      <c r="C13923">
        <v>2</v>
      </c>
      <c r="D13923" t="s">
        <v>33</v>
      </c>
      <c r="E13923">
        <v>943863</v>
      </c>
      <c r="F13923" s="1">
        <v>7.8032407407407399E-3</v>
      </c>
      <c r="G13923">
        <f>_xlfn.XLOOKUP($A13923,Product_pricing!$B:$B,Product_pricing!$C:$C)</f>
        <v>10</v>
      </c>
      <c r="H13923">
        <f t="shared" si="651"/>
        <v>19.600000000000001</v>
      </c>
      <c r="I13923" s="10">
        <f t="shared" si="652"/>
        <v>1.7295788318470489E-2</v>
      </c>
      <c r="J13923" t="str">
        <f>_xlfn.XLOOKUP(A13923,Product_Details!$A:$A,Product_Details!$G:$G,"mens")</f>
        <v>Mens</v>
      </c>
      <c r="K13923">
        <f t="shared" si="653"/>
        <v>2520</v>
      </c>
    </row>
    <row r="13924" spans="1:11" ht="15">
      <c r="A13924" t="s">
        <v>32</v>
      </c>
      <c r="B13924">
        <v>3</v>
      </c>
      <c r="C13924">
        <v>2</v>
      </c>
      <c r="D13924" t="s">
        <v>33</v>
      </c>
      <c r="E13924">
        <v>943863</v>
      </c>
      <c r="F13924" s="1">
        <v>7.8032407407407399E-3</v>
      </c>
      <c r="G13924">
        <f>_xlfn.XLOOKUP($A13924,Product_pricing!$B:$B,Product_pricing!$C:$C)</f>
        <v>36</v>
      </c>
      <c r="H13924">
        <f t="shared" si="651"/>
        <v>105.84</v>
      </c>
      <c r="I13924" s="10">
        <f t="shared" si="652"/>
        <v>9.3397256919740643E-2</v>
      </c>
      <c r="J13924" t="str">
        <f>_xlfn.XLOOKUP(A13924,Product_Details!$A:$A,Product_Details!$G:$G,"mens")</f>
        <v>Mens</v>
      </c>
      <c r="K13924">
        <f t="shared" si="653"/>
        <v>2520</v>
      </c>
    </row>
    <row r="13925" spans="1:11" ht="15">
      <c r="A13925" t="s">
        <v>27</v>
      </c>
      <c r="B13925">
        <v>4</v>
      </c>
      <c r="C13925">
        <v>2</v>
      </c>
      <c r="D13925" t="s">
        <v>33</v>
      </c>
      <c r="E13925">
        <v>943863</v>
      </c>
      <c r="F13925" s="1">
        <v>7.8032407407407399E-3</v>
      </c>
      <c r="G13925">
        <f>_xlfn.XLOOKUP($A13925,Product_pricing!$B:$B,Product_pricing!$C:$C)</f>
        <v>29</v>
      </c>
      <c r="H13925">
        <f t="shared" si="651"/>
        <v>113.67999999999999</v>
      </c>
      <c r="I13925" s="10">
        <f t="shared" si="652"/>
        <v>0.10031557224712882</v>
      </c>
      <c r="J13925" t="str">
        <f>_xlfn.XLOOKUP(A13925,Product_Details!$A:$A,Product_Details!$G:$G,"mens")</f>
        <v>Mens</v>
      </c>
      <c r="K13925">
        <f t="shared" si="653"/>
        <v>2520</v>
      </c>
    </row>
    <row r="13926" spans="1:11" ht="15">
      <c r="A13926" t="s">
        <v>22</v>
      </c>
      <c r="B13926">
        <v>1</v>
      </c>
      <c r="C13926">
        <v>5</v>
      </c>
      <c r="D13926" t="s">
        <v>23</v>
      </c>
      <c r="E13926" t="s">
        <v>2193</v>
      </c>
      <c r="F13926" s="1">
        <v>3.3741898148148146E-2</v>
      </c>
      <c r="G13926">
        <f>_xlfn.XLOOKUP($A13926,Product_pricing!$B:$B,Product_pricing!$C:$C)</f>
        <v>13</v>
      </c>
      <c r="H13926">
        <f t="shared" si="651"/>
        <v>12.35</v>
      </c>
      <c r="I13926" s="10">
        <f t="shared" si="652"/>
        <v>1.0898111516995435E-2</v>
      </c>
      <c r="J13926" t="str">
        <f>_xlfn.XLOOKUP(A13926,Product_Details!$A:$A,Product_Details!$G:$G,"mens")</f>
        <v>Womens</v>
      </c>
      <c r="K13926">
        <f t="shared" si="653"/>
        <v>2511.6666666666665</v>
      </c>
    </row>
    <row r="13927" spans="1:11" ht="15">
      <c r="A13927" t="s">
        <v>36</v>
      </c>
      <c r="B13927">
        <v>3</v>
      </c>
      <c r="C13927">
        <v>5</v>
      </c>
      <c r="D13927" t="s">
        <v>23</v>
      </c>
      <c r="E13927" t="s">
        <v>2193</v>
      </c>
      <c r="F13927" s="1">
        <v>3.3741898148148146E-2</v>
      </c>
      <c r="G13927">
        <f>_xlfn.XLOOKUP($A13927,Product_pricing!$B:$B,Product_pricing!$C:$C)</f>
        <v>23</v>
      </c>
      <c r="H13927">
        <f t="shared" si="651"/>
        <v>65.55</v>
      </c>
      <c r="I13927" s="10">
        <f t="shared" si="652"/>
        <v>5.7843822667129612E-2</v>
      </c>
      <c r="J13927" t="str">
        <f>_xlfn.XLOOKUP(A13927,Product_Details!$A:$A,Product_Details!$G:$G,"mens")</f>
        <v>Womens</v>
      </c>
      <c r="K13927">
        <f t="shared" si="653"/>
        <v>2511.6666666666665</v>
      </c>
    </row>
    <row r="13928" spans="1:11" ht="15">
      <c r="A13928" t="s">
        <v>38</v>
      </c>
      <c r="B13928">
        <v>5</v>
      </c>
      <c r="C13928">
        <v>5</v>
      </c>
      <c r="D13928" t="s">
        <v>23</v>
      </c>
      <c r="E13928" t="s">
        <v>2193</v>
      </c>
      <c r="F13928" s="1">
        <v>3.3741898148148146E-2</v>
      </c>
      <c r="G13928">
        <f>_xlfn.XLOOKUP($A13928,Product_pricing!$B:$B,Product_pricing!$C:$C)</f>
        <v>54</v>
      </c>
      <c r="H13928">
        <f t="shared" si="651"/>
        <v>256.5</v>
      </c>
      <c r="I13928" s="10">
        <f t="shared" si="652"/>
        <v>0.22634539304528978</v>
      </c>
      <c r="J13928" t="str">
        <f>_xlfn.XLOOKUP(A13928,Product_Details!$A:$A,Product_Details!$G:$G,"mens")</f>
        <v>Womens</v>
      </c>
      <c r="K13928">
        <f t="shared" si="653"/>
        <v>2511.6666666666665</v>
      </c>
    </row>
    <row r="13929" spans="1:11" ht="15">
      <c r="A13929" t="s">
        <v>41</v>
      </c>
      <c r="B13929">
        <v>5</v>
      </c>
      <c r="C13929">
        <v>5</v>
      </c>
      <c r="D13929" t="s">
        <v>23</v>
      </c>
      <c r="E13929" t="s">
        <v>2193</v>
      </c>
      <c r="F13929" s="1">
        <v>3.3741898148148146E-2</v>
      </c>
      <c r="G13929">
        <f>_xlfn.XLOOKUP($A13929,Product_pricing!$B:$B,Product_pricing!$C:$C)</f>
        <v>10</v>
      </c>
      <c r="H13929">
        <f t="shared" si="651"/>
        <v>47.5</v>
      </c>
      <c r="I13929" s="10">
        <f t="shared" si="652"/>
        <v>4.1915813526905515E-2</v>
      </c>
      <c r="J13929" t="str">
        <f>_xlfn.XLOOKUP(A13929,Product_Details!$A:$A,Product_Details!$G:$G,"mens")</f>
        <v>Mens</v>
      </c>
      <c r="K13929">
        <f t="shared" si="653"/>
        <v>2520</v>
      </c>
    </row>
    <row r="13930" spans="1:11" ht="15">
      <c r="A13930" t="s">
        <v>32</v>
      </c>
      <c r="B13930">
        <v>4</v>
      </c>
      <c r="C13930">
        <v>5</v>
      </c>
      <c r="D13930" t="s">
        <v>23</v>
      </c>
      <c r="E13930" t="s">
        <v>2193</v>
      </c>
      <c r="F13930" s="1">
        <v>3.3741898148148146E-2</v>
      </c>
      <c r="G13930">
        <f>_xlfn.XLOOKUP($A13930,Product_pricing!$B:$B,Product_pricing!$C:$C)</f>
        <v>36</v>
      </c>
      <c r="H13930">
        <f t="shared" si="651"/>
        <v>136.79999999999998</v>
      </c>
      <c r="I13930" s="10">
        <f t="shared" si="652"/>
        <v>0.12071754295748788</v>
      </c>
      <c r="J13930" t="str">
        <f>_xlfn.XLOOKUP(A13930,Product_Details!$A:$A,Product_Details!$G:$G,"mens")</f>
        <v>Mens</v>
      </c>
      <c r="K13930">
        <f t="shared" si="653"/>
        <v>2520</v>
      </c>
    </row>
    <row r="13931" spans="1:11" ht="15">
      <c r="A13931" t="s">
        <v>26</v>
      </c>
      <c r="B13931">
        <v>4</v>
      </c>
      <c r="C13931">
        <v>5</v>
      </c>
      <c r="D13931" t="s">
        <v>23</v>
      </c>
      <c r="E13931" t="s">
        <v>2193</v>
      </c>
      <c r="F13931" s="1">
        <v>3.3741898148148146E-2</v>
      </c>
      <c r="G13931">
        <f>_xlfn.XLOOKUP($A13931,Product_pricing!$B:$B,Product_pricing!$C:$C)</f>
        <v>17</v>
      </c>
      <c r="H13931">
        <f t="shared" si="651"/>
        <v>64.599999999999994</v>
      </c>
      <c r="I13931" s="10">
        <f t="shared" si="652"/>
        <v>5.7005506396591493E-2</v>
      </c>
      <c r="J13931" t="str">
        <f>_xlfn.XLOOKUP(A13931,Product_Details!$A:$A,Product_Details!$G:$G,"mens")</f>
        <v>Mens</v>
      </c>
      <c r="K13931">
        <f t="shared" si="653"/>
        <v>2520</v>
      </c>
    </row>
    <row r="13932" spans="1:11" ht="15">
      <c r="A13932" t="s">
        <v>35</v>
      </c>
      <c r="B13932">
        <v>5</v>
      </c>
      <c r="C13932">
        <v>9</v>
      </c>
      <c r="D13932" t="s">
        <v>23</v>
      </c>
      <c r="E13932" t="s">
        <v>2194</v>
      </c>
      <c r="F13932" s="1">
        <v>3.6479166666666667E-2</v>
      </c>
      <c r="G13932">
        <f>_xlfn.XLOOKUP($A13932,Product_pricing!$B:$B,Product_pricing!$C:$C)</f>
        <v>32</v>
      </c>
      <c r="H13932">
        <f t="shared" si="651"/>
        <v>145.6</v>
      </c>
      <c r="I13932" s="10">
        <f t="shared" si="652"/>
        <v>0.12848299893720935</v>
      </c>
      <c r="J13932" t="str">
        <f>_xlfn.XLOOKUP(A13932,Product_Details!$A:$A,Product_Details!$G:$G,"mens")</f>
        <v>Womens</v>
      </c>
      <c r="K13932">
        <f t="shared" si="653"/>
        <v>2511.6666666666665</v>
      </c>
    </row>
    <row r="13933" spans="1:11" ht="15">
      <c r="A13933" t="s">
        <v>36</v>
      </c>
      <c r="B13933">
        <v>5</v>
      </c>
      <c r="C13933">
        <v>9</v>
      </c>
      <c r="D13933" t="s">
        <v>23</v>
      </c>
      <c r="E13933" t="s">
        <v>2194</v>
      </c>
      <c r="F13933" s="1">
        <v>3.6479166666666667E-2</v>
      </c>
      <c r="G13933">
        <f>_xlfn.XLOOKUP($A13933,Product_pricing!$B:$B,Product_pricing!$C:$C)</f>
        <v>23</v>
      </c>
      <c r="H13933">
        <f t="shared" si="651"/>
        <v>104.65</v>
      </c>
      <c r="I13933" s="10">
        <f t="shared" si="652"/>
        <v>9.2347155486119215E-2</v>
      </c>
      <c r="J13933" t="str">
        <f>_xlfn.XLOOKUP(A13933,Product_Details!$A:$A,Product_Details!$G:$G,"mens")</f>
        <v>Womens</v>
      </c>
      <c r="K13933">
        <f t="shared" si="653"/>
        <v>2511.6666666666665</v>
      </c>
    </row>
    <row r="13934" spans="1:11" ht="15">
      <c r="A13934" t="s">
        <v>38</v>
      </c>
      <c r="B13934">
        <v>2</v>
      </c>
      <c r="C13934">
        <v>9</v>
      </c>
      <c r="D13934" t="s">
        <v>23</v>
      </c>
      <c r="E13934" t="s">
        <v>2194</v>
      </c>
      <c r="F13934" s="1">
        <v>3.6479166666666667E-2</v>
      </c>
      <c r="G13934">
        <f>_xlfn.XLOOKUP($A13934,Product_pricing!$B:$B,Product_pricing!$C:$C)</f>
        <v>54</v>
      </c>
      <c r="H13934">
        <f t="shared" si="651"/>
        <v>98.28</v>
      </c>
      <c r="I13934" s="10">
        <f t="shared" si="652"/>
        <v>8.6726024282616304E-2</v>
      </c>
      <c r="J13934" t="str">
        <f>_xlfn.XLOOKUP(A13934,Product_Details!$A:$A,Product_Details!$G:$G,"mens")</f>
        <v>Womens</v>
      </c>
      <c r="K13934">
        <f t="shared" si="653"/>
        <v>2511.6666666666665</v>
      </c>
    </row>
    <row r="13935" spans="1:11" ht="15">
      <c r="A13935" t="s">
        <v>25</v>
      </c>
      <c r="B13935">
        <v>2</v>
      </c>
      <c r="C13935">
        <v>9</v>
      </c>
      <c r="D13935" t="s">
        <v>23</v>
      </c>
      <c r="E13935" t="s">
        <v>2194</v>
      </c>
      <c r="F13935" s="1">
        <v>3.6479166666666667E-2</v>
      </c>
      <c r="G13935">
        <f>_xlfn.XLOOKUP($A13935,Product_pricing!$B:$B,Product_pricing!$C:$C)</f>
        <v>40</v>
      </c>
      <c r="H13935">
        <f t="shared" si="651"/>
        <v>72.8</v>
      </c>
      <c r="I13935" s="10">
        <f t="shared" si="652"/>
        <v>6.4241499468604676E-2</v>
      </c>
      <c r="J13935" t="str">
        <f>_xlfn.XLOOKUP(A13935,Product_Details!$A:$A,Product_Details!$G:$G,"mens")</f>
        <v>Mens</v>
      </c>
      <c r="K13935">
        <f t="shared" si="653"/>
        <v>1512</v>
      </c>
    </row>
    <row r="13936" spans="1:11" ht="15">
      <c r="A13936" t="s">
        <v>31</v>
      </c>
      <c r="B13936">
        <v>2</v>
      </c>
      <c r="C13936">
        <v>9</v>
      </c>
      <c r="D13936" t="s">
        <v>23</v>
      </c>
      <c r="E13936" t="s">
        <v>2194</v>
      </c>
      <c r="F13936" s="1">
        <v>3.6479166666666667E-2</v>
      </c>
      <c r="G13936">
        <f>_xlfn.XLOOKUP($A13936,Product_pricing!$B:$B,Product_pricing!$C:$C)</f>
        <v>57</v>
      </c>
      <c r="H13936">
        <f t="shared" si="651"/>
        <v>103.74000000000001</v>
      </c>
      <c r="I13936" s="10">
        <f t="shared" si="652"/>
        <v>9.1544136742761656E-2</v>
      </c>
      <c r="J13936" t="str">
        <f>_xlfn.XLOOKUP(A13936,Product_Details!$A:$A,Product_Details!$G:$G,"mens")</f>
        <v>Mens</v>
      </c>
      <c r="K13936">
        <f t="shared" si="653"/>
        <v>1512</v>
      </c>
    </row>
    <row r="13937" spans="1:11" ht="15">
      <c r="A13937" t="s">
        <v>32</v>
      </c>
      <c r="B13937">
        <v>3</v>
      </c>
      <c r="C13937">
        <v>9</v>
      </c>
      <c r="D13937" t="s">
        <v>23</v>
      </c>
      <c r="E13937" t="s">
        <v>2194</v>
      </c>
      <c r="F13937" s="1">
        <v>3.6479166666666667E-2</v>
      </c>
      <c r="G13937">
        <f>_xlfn.XLOOKUP($A13937,Product_pricing!$B:$B,Product_pricing!$C:$C)</f>
        <v>36</v>
      </c>
      <c r="H13937">
        <f t="shared" si="651"/>
        <v>98.28</v>
      </c>
      <c r="I13937" s="10">
        <f t="shared" si="652"/>
        <v>8.6726024282616304E-2</v>
      </c>
      <c r="J13937" t="str">
        <f>_xlfn.XLOOKUP(A13937,Product_Details!$A:$A,Product_Details!$G:$G,"mens")</f>
        <v>Mens</v>
      </c>
      <c r="K13937">
        <f t="shared" si="653"/>
        <v>1512</v>
      </c>
    </row>
    <row r="13938" spans="1:11" ht="15">
      <c r="A13938" t="s">
        <v>26</v>
      </c>
      <c r="B13938">
        <v>5</v>
      </c>
      <c r="C13938">
        <v>9</v>
      </c>
      <c r="D13938" t="s">
        <v>23</v>
      </c>
      <c r="E13938" t="s">
        <v>2194</v>
      </c>
      <c r="F13938" s="1">
        <v>3.6479166666666667E-2</v>
      </c>
      <c r="G13938">
        <f>_xlfn.XLOOKUP($A13938,Product_pricing!$B:$B,Product_pricing!$C:$C)</f>
        <v>17</v>
      </c>
      <c r="H13938">
        <f t="shared" si="651"/>
        <v>77.350000000000009</v>
      </c>
      <c r="I13938" s="10">
        <f t="shared" si="652"/>
        <v>6.825659318539247E-2</v>
      </c>
      <c r="J13938" t="str">
        <f>_xlfn.XLOOKUP(A13938,Product_Details!$A:$A,Product_Details!$G:$G,"mens")</f>
        <v>Mens</v>
      </c>
      <c r="K13938">
        <f t="shared" si="653"/>
        <v>1512</v>
      </c>
    </row>
    <row r="13939" spans="1:11" ht="15">
      <c r="A13939" t="s">
        <v>27</v>
      </c>
      <c r="B13939">
        <v>1</v>
      </c>
      <c r="C13939">
        <v>9</v>
      </c>
      <c r="D13939" t="s">
        <v>23</v>
      </c>
      <c r="E13939" t="s">
        <v>2194</v>
      </c>
      <c r="F13939" s="1">
        <v>3.6479166666666667E-2</v>
      </c>
      <c r="G13939">
        <f>_xlfn.XLOOKUP($A13939,Product_pricing!$B:$B,Product_pricing!$C:$C)</f>
        <v>29</v>
      </c>
      <c r="H13939">
        <f t="shared" si="651"/>
        <v>26.39</v>
      </c>
      <c r="I13939" s="10">
        <f t="shared" si="652"/>
        <v>2.3287543557369193E-2</v>
      </c>
      <c r="J13939" t="str">
        <f>_xlfn.XLOOKUP(A13939,Product_Details!$A:$A,Product_Details!$G:$G,"mens")</f>
        <v>Mens</v>
      </c>
      <c r="K13939">
        <f t="shared" si="653"/>
        <v>1512</v>
      </c>
    </row>
    <row r="13940" spans="1:11" ht="15">
      <c r="A13940" t="s">
        <v>22</v>
      </c>
      <c r="B13940">
        <v>5</v>
      </c>
      <c r="C13940">
        <v>24</v>
      </c>
      <c r="D13940" t="s">
        <v>33</v>
      </c>
      <c r="E13940" t="s">
        <v>2195</v>
      </c>
      <c r="F13940" s="1">
        <v>2.5446759259259256E-2</v>
      </c>
      <c r="G13940">
        <f>_xlfn.XLOOKUP($A13940,Product_pricing!$B:$B,Product_pricing!$C:$C)</f>
        <v>13</v>
      </c>
      <c r="H13940">
        <f t="shared" si="651"/>
        <v>49.4</v>
      </c>
      <c r="I13940" s="10">
        <f t="shared" si="652"/>
        <v>4.3592446067981738E-2</v>
      </c>
      <c r="J13940" t="str">
        <f>_xlfn.XLOOKUP(A13940,Product_Details!$A:$A,Product_Details!$G:$G,"mens")</f>
        <v>Womens</v>
      </c>
      <c r="K13940">
        <f t="shared" si="653"/>
        <v>3767.5</v>
      </c>
    </row>
    <row r="13941" spans="1:11" ht="15">
      <c r="A13941" t="s">
        <v>29</v>
      </c>
      <c r="B13941">
        <v>4</v>
      </c>
      <c r="C13941">
        <v>24</v>
      </c>
      <c r="D13941" t="s">
        <v>33</v>
      </c>
      <c r="E13941" t="s">
        <v>2195</v>
      </c>
      <c r="F13941" s="1">
        <v>2.5446759259259256E-2</v>
      </c>
      <c r="G13941">
        <f>_xlfn.XLOOKUP($A13941,Product_pricing!$B:$B,Product_pricing!$C:$C)</f>
        <v>10</v>
      </c>
      <c r="H13941">
        <f t="shared" si="651"/>
        <v>30.4</v>
      </c>
      <c r="I13941" s="10">
        <f t="shared" si="652"/>
        <v>2.6826120657219531E-2</v>
      </c>
      <c r="J13941" t="str">
        <f>_xlfn.XLOOKUP(A13941,Product_Details!$A:$A,Product_Details!$G:$G,"mens")</f>
        <v>Womens</v>
      </c>
      <c r="K13941">
        <f t="shared" si="653"/>
        <v>3767.5</v>
      </c>
    </row>
    <row r="13942" spans="1:11" ht="15">
      <c r="A13942" t="s">
        <v>25</v>
      </c>
      <c r="B13942">
        <v>4</v>
      </c>
      <c r="C13942">
        <v>24</v>
      </c>
      <c r="D13942" t="s">
        <v>33</v>
      </c>
      <c r="E13942" t="s">
        <v>2195</v>
      </c>
      <c r="F13942" s="1">
        <v>2.5446759259259256E-2</v>
      </c>
      <c r="G13942">
        <f>_xlfn.XLOOKUP($A13942,Product_pricing!$B:$B,Product_pricing!$C:$C)</f>
        <v>40</v>
      </c>
      <c r="H13942">
        <f t="shared" si="651"/>
        <v>121.6</v>
      </c>
      <c r="I13942" s="10">
        <f t="shared" si="652"/>
        <v>0.10730448262887812</v>
      </c>
      <c r="J13942" t="str">
        <f>_xlfn.XLOOKUP(A13942,Product_Details!$A:$A,Product_Details!$G:$G,"mens")</f>
        <v>Mens</v>
      </c>
      <c r="K13942">
        <f t="shared" si="653"/>
        <v>2520</v>
      </c>
    </row>
    <row r="13943" spans="1:11" ht="15">
      <c r="A13943" t="s">
        <v>31</v>
      </c>
      <c r="B13943">
        <v>4</v>
      </c>
      <c r="C13943">
        <v>24</v>
      </c>
      <c r="D13943" t="s">
        <v>33</v>
      </c>
      <c r="E13943" t="s">
        <v>2195</v>
      </c>
      <c r="F13943" s="1">
        <v>2.5446759259259256E-2</v>
      </c>
      <c r="G13943">
        <f>_xlfn.XLOOKUP($A13943,Product_pricing!$B:$B,Product_pricing!$C:$C)</f>
        <v>57</v>
      </c>
      <c r="H13943">
        <f t="shared" si="651"/>
        <v>173.28</v>
      </c>
      <c r="I13943" s="10">
        <f t="shared" si="652"/>
        <v>0.15290888774615133</v>
      </c>
      <c r="J13943" t="str">
        <f>_xlfn.XLOOKUP(A13943,Product_Details!$A:$A,Product_Details!$G:$G,"mens")</f>
        <v>Mens</v>
      </c>
      <c r="K13943">
        <f t="shared" si="653"/>
        <v>2520</v>
      </c>
    </row>
    <row r="13944" spans="1:11" ht="15">
      <c r="A13944" t="s">
        <v>32</v>
      </c>
      <c r="B13944">
        <v>4</v>
      </c>
      <c r="C13944">
        <v>24</v>
      </c>
      <c r="D13944" t="s">
        <v>33</v>
      </c>
      <c r="E13944" t="s">
        <v>2195</v>
      </c>
      <c r="F13944" s="1">
        <v>2.5446759259259256E-2</v>
      </c>
      <c r="G13944">
        <f>_xlfn.XLOOKUP($A13944,Product_pricing!$B:$B,Product_pricing!$C:$C)</f>
        <v>36</v>
      </c>
      <c r="H13944">
        <f t="shared" si="651"/>
        <v>109.44</v>
      </c>
      <c r="I13944" s="10">
        <f t="shared" si="652"/>
        <v>9.6574034365990311E-2</v>
      </c>
      <c r="J13944" t="str">
        <f>_xlfn.XLOOKUP(A13944,Product_Details!$A:$A,Product_Details!$G:$G,"mens")</f>
        <v>Mens</v>
      </c>
      <c r="K13944">
        <f t="shared" si="653"/>
        <v>2520</v>
      </c>
    </row>
    <row r="13945" spans="1:11" ht="15">
      <c r="A13945" t="s">
        <v>22</v>
      </c>
      <c r="B13945">
        <v>3</v>
      </c>
      <c r="C13945">
        <v>5</v>
      </c>
      <c r="D13945" t="s">
        <v>23</v>
      </c>
      <c r="E13945" t="s">
        <v>2196</v>
      </c>
      <c r="F13945" s="1">
        <v>1.2842592592592593E-2</v>
      </c>
      <c r="G13945">
        <f>_xlfn.XLOOKUP($A13945,Product_pricing!$B:$B,Product_pricing!$C:$C)</f>
        <v>13</v>
      </c>
      <c r="H13945">
        <f t="shared" si="651"/>
        <v>37.049999999999997</v>
      </c>
      <c r="I13945" s="10">
        <f t="shared" si="652"/>
        <v>3.2694334550986304E-2</v>
      </c>
      <c r="J13945" t="str">
        <f>_xlfn.XLOOKUP(A13945,Product_Details!$A:$A,Product_Details!$G:$G,"mens")</f>
        <v>Womens</v>
      </c>
      <c r="K13945">
        <f t="shared" si="653"/>
        <v>2511.6666666666665</v>
      </c>
    </row>
    <row r="13946" spans="1:11" ht="15">
      <c r="A13946" t="s">
        <v>36</v>
      </c>
      <c r="B13946">
        <v>4</v>
      </c>
      <c r="C13946">
        <v>5</v>
      </c>
      <c r="D13946" t="s">
        <v>23</v>
      </c>
      <c r="E13946" t="s">
        <v>2196</v>
      </c>
      <c r="F13946" s="1">
        <v>1.2842592592592593E-2</v>
      </c>
      <c r="G13946">
        <f>_xlfn.XLOOKUP($A13946,Product_pricing!$B:$B,Product_pricing!$C:$C)</f>
        <v>23</v>
      </c>
      <c r="H13946">
        <f t="shared" si="651"/>
        <v>87.399999999999991</v>
      </c>
      <c r="I13946" s="10">
        <f t="shared" si="652"/>
        <v>7.7125096889506153E-2</v>
      </c>
      <c r="J13946" t="str">
        <f>_xlfn.XLOOKUP(A13946,Product_Details!$A:$A,Product_Details!$G:$G,"mens")</f>
        <v>Womens</v>
      </c>
      <c r="K13946">
        <f t="shared" si="653"/>
        <v>2511.6666666666665</v>
      </c>
    </row>
    <row r="13947" spans="1:11" ht="15">
      <c r="A13947" t="s">
        <v>30</v>
      </c>
      <c r="B13947">
        <v>3</v>
      </c>
      <c r="C13947">
        <v>5</v>
      </c>
      <c r="D13947" t="s">
        <v>23</v>
      </c>
      <c r="E13947" t="s">
        <v>2196</v>
      </c>
      <c r="F13947" s="1">
        <v>1.2842592592592593E-2</v>
      </c>
      <c r="G13947">
        <f>_xlfn.XLOOKUP($A13947,Product_pricing!$B:$B,Product_pricing!$C:$C)</f>
        <v>19</v>
      </c>
      <c r="H13947">
        <f t="shared" si="651"/>
        <v>54.15</v>
      </c>
      <c r="I13947" s="10">
        <f t="shared" si="652"/>
        <v>4.7784027420672288E-2</v>
      </c>
      <c r="J13947" t="str">
        <f>_xlfn.XLOOKUP(A13947,Product_Details!$A:$A,Product_Details!$G:$G,"mens")</f>
        <v>Womens</v>
      </c>
      <c r="K13947">
        <f t="shared" si="653"/>
        <v>2511.6666666666665</v>
      </c>
    </row>
    <row r="13948" spans="1:11" ht="15">
      <c r="A13948" t="s">
        <v>32</v>
      </c>
      <c r="B13948">
        <v>3</v>
      </c>
      <c r="C13948">
        <v>5</v>
      </c>
      <c r="D13948" t="s">
        <v>23</v>
      </c>
      <c r="E13948" t="s">
        <v>2196</v>
      </c>
      <c r="F13948" s="1">
        <v>1.2842592592592593E-2</v>
      </c>
      <c r="G13948">
        <f>_xlfn.XLOOKUP($A13948,Product_pricing!$B:$B,Product_pricing!$C:$C)</f>
        <v>36</v>
      </c>
      <c r="H13948">
        <f t="shared" si="651"/>
        <v>102.6</v>
      </c>
      <c r="I13948" s="10">
        <f t="shared" si="652"/>
        <v>9.0538157218115908E-2</v>
      </c>
      <c r="J13948" t="str">
        <f>_xlfn.XLOOKUP(A13948,Product_Details!$A:$A,Product_Details!$G:$G,"mens")</f>
        <v>Mens</v>
      </c>
      <c r="K13948">
        <f t="shared" si="653"/>
        <v>2520</v>
      </c>
    </row>
    <row r="13949" spans="1:11" ht="15">
      <c r="A13949" t="s">
        <v>26</v>
      </c>
      <c r="B13949">
        <v>2</v>
      </c>
      <c r="C13949">
        <v>5</v>
      </c>
      <c r="D13949" t="s">
        <v>23</v>
      </c>
      <c r="E13949" t="s">
        <v>2196</v>
      </c>
      <c r="F13949" s="1">
        <v>1.2842592592592593E-2</v>
      </c>
      <c r="G13949">
        <f>_xlfn.XLOOKUP($A13949,Product_pricing!$B:$B,Product_pricing!$C:$C)</f>
        <v>17</v>
      </c>
      <c r="H13949">
        <f t="shared" si="651"/>
        <v>32.299999999999997</v>
      </c>
      <c r="I13949" s="10">
        <f t="shared" si="652"/>
        <v>2.8502753198295747E-2</v>
      </c>
      <c r="J13949" t="str">
        <f>_xlfn.XLOOKUP(A13949,Product_Details!$A:$A,Product_Details!$G:$G,"mens")</f>
        <v>Mens</v>
      </c>
      <c r="K13949">
        <f t="shared" si="653"/>
        <v>2520</v>
      </c>
    </row>
    <row r="13950" spans="1:11" ht="15">
      <c r="A13950" t="s">
        <v>27</v>
      </c>
      <c r="B13950">
        <v>3</v>
      </c>
      <c r="C13950">
        <v>5</v>
      </c>
      <c r="D13950" t="s">
        <v>23</v>
      </c>
      <c r="E13950" t="s">
        <v>2196</v>
      </c>
      <c r="F13950" s="1">
        <v>1.2842592592592593E-2</v>
      </c>
      <c r="G13950">
        <f>_xlfn.XLOOKUP($A13950,Product_pricing!$B:$B,Product_pricing!$C:$C)</f>
        <v>29</v>
      </c>
      <c r="H13950">
        <f t="shared" si="651"/>
        <v>82.649999999999991</v>
      </c>
      <c r="I13950" s="10">
        <f t="shared" si="652"/>
        <v>7.2933515536815596E-2</v>
      </c>
      <c r="J13950" t="str">
        <f>_xlfn.XLOOKUP(A13950,Product_Details!$A:$A,Product_Details!$G:$G,"mens")</f>
        <v>Mens</v>
      </c>
      <c r="K13950">
        <f t="shared" si="653"/>
        <v>2520</v>
      </c>
    </row>
    <row r="13951" spans="1:11" ht="15">
      <c r="A13951" t="s">
        <v>22</v>
      </c>
      <c r="B13951">
        <v>2</v>
      </c>
      <c r="C13951">
        <v>19</v>
      </c>
      <c r="D13951" t="s">
        <v>23</v>
      </c>
      <c r="E13951">
        <v>130865</v>
      </c>
      <c r="F13951" s="1">
        <v>3.992245370370371E-2</v>
      </c>
      <c r="G13951">
        <f>_xlfn.XLOOKUP($A13951,Product_pricing!$B:$B,Product_pricing!$C:$C)</f>
        <v>13</v>
      </c>
      <c r="H13951">
        <f t="shared" si="651"/>
        <v>21.060000000000002</v>
      </c>
      <c r="I13951" s="10">
        <f t="shared" si="652"/>
        <v>1.8584148060560638E-2</v>
      </c>
      <c r="J13951" t="str">
        <f>_xlfn.XLOOKUP(A13951,Product_Details!$A:$A,Product_Details!$G:$G,"mens")</f>
        <v>Womens</v>
      </c>
      <c r="K13951">
        <f t="shared" si="653"/>
        <v>1255.8333333333333</v>
      </c>
    </row>
    <row r="13952" spans="1:11" ht="15">
      <c r="A13952" t="s">
        <v>35</v>
      </c>
      <c r="B13952">
        <v>3</v>
      </c>
      <c r="C13952">
        <v>19</v>
      </c>
      <c r="D13952" t="s">
        <v>23</v>
      </c>
      <c r="E13952">
        <v>130865</v>
      </c>
      <c r="F13952" s="1">
        <v>3.992245370370371E-2</v>
      </c>
      <c r="G13952">
        <f>_xlfn.XLOOKUP($A13952,Product_pricing!$B:$B,Product_pricing!$C:$C)</f>
        <v>32</v>
      </c>
      <c r="H13952">
        <f t="shared" si="651"/>
        <v>77.760000000000005</v>
      </c>
      <c r="I13952" s="10">
        <f t="shared" si="652"/>
        <v>6.8618392838993125E-2</v>
      </c>
      <c r="J13952" t="str">
        <f>_xlfn.XLOOKUP(A13952,Product_Details!$A:$A,Product_Details!$G:$G,"mens")</f>
        <v>Womens</v>
      </c>
      <c r="K13952">
        <f t="shared" si="653"/>
        <v>1255.8333333333333</v>
      </c>
    </row>
    <row r="13953" spans="1:11" ht="15">
      <c r="A13953" t="s">
        <v>29</v>
      </c>
      <c r="B13953">
        <v>3</v>
      </c>
      <c r="C13953">
        <v>19</v>
      </c>
      <c r="D13953" t="s">
        <v>23</v>
      </c>
      <c r="E13953">
        <v>130865</v>
      </c>
      <c r="F13953" s="1">
        <v>3.992245370370371E-2</v>
      </c>
      <c r="G13953">
        <f>_xlfn.XLOOKUP($A13953,Product_pricing!$B:$B,Product_pricing!$C:$C)</f>
        <v>10</v>
      </c>
      <c r="H13953">
        <f t="shared" si="651"/>
        <v>24.3</v>
      </c>
      <c r="I13953" s="10">
        <f t="shared" si="652"/>
        <v>2.1443247762185348E-2</v>
      </c>
      <c r="J13953" t="str">
        <f>_xlfn.XLOOKUP(A13953,Product_Details!$A:$A,Product_Details!$G:$G,"mens")</f>
        <v>Womens</v>
      </c>
      <c r="K13953">
        <f t="shared" si="653"/>
        <v>1255.8333333333333</v>
      </c>
    </row>
    <row r="13954" spans="1:11" ht="15">
      <c r="A13954" t="s">
        <v>36</v>
      </c>
      <c r="B13954">
        <v>4</v>
      </c>
      <c r="C13954">
        <v>19</v>
      </c>
      <c r="D13954" t="s">
        <v>23</v>
      </c>
      <c r="E13954">
        <v>130865</v>
      </c>
      <c r="F13954" s="1">
        <v>3.992245370370371E-2</v>
      </c>
      <c r="G13954">
        <f>_xlfn.XLOOKUP($A13954,Product_pricing!$B:$B,Product_pricing!$C:$C)</f>
        <v>23</v>
      </c>
      <c r="H13954">
        <f t="shared" si="651"/>
        <v>74.52000000000001</v>
      </c>
      <c r="I13954" s="10">
        <f t="shared" si="652"/>
        <v>6.5759293137368419E-2</v>
      </c>
      <c r="J13954" t="str">
        <f>_xlfn.XLOOKUP(A13954,Product_Details!$A:$A,Product_Details!$G:$G,"mens")</f>
        <v>Womens</v>
      </c>
      <c r="K13954">
        <f t="shared" si="653"/>
        <v>1255.8333333333333</v>
      </c>
    </row>
    <row r="13955" spans="1:11" ht="15">
      <c r="A13955" t="s">
        <v>30</v>
      </c>
      <c r="B13955">
        <v>1</v>
      </c>
      <c r="C13955">
        <v>19</v>
      </c>
      <c r="D13955" t="s">
        <v>23</v>
      </c>
      <c r="E13955">
        <v>130865</v>
      </c>
      <c r="F13955" s="1">
        <v>3.992245370370371E-2</v>
      </c>
      <c r="G13955">
        <f>_xlfn.XLOOKUP($A13955,Product_pricing!$B:$B,Product_pricing!$C:$C)</f>
        <v>19</v>
      </c>
      <c r="H13955">
        <f t="shared" ref="H13955:H14018" si="654">B13955*G13955*(1-C13955/100)</f>
        <v>15.39</v>
      </c>
      <c r="I13955" s="10">
        <f t="shared" ref="I13955:I14018" si="655">(H13955/SUM($H:$H))*1000</f>
        <v>1.3580723582717388E-2</v>
      </c>
      <c r="J13955" t="str">
        <f>_xlfn.XLOOKUP(A13955,Product_Details!$A:$A,Product_Details!$G:$G,"mens")</f>
        <v>Womens</v>
      </c>
      <c r="K13955">
        <f t="shared" ref="K13955:K14018" si="656">COUNTIFS($J:$J, J13955) / COUNTIFS($J:$J, J13955, $E:$E, E13955)</f>
        <v>1255.8333333333333</v>
      </c>
    </row>
    <row r="13956" spans="1:11" ht="15">
      <c r="A13956" t="s">
        <v>38</v>
      </c>
      <c r="B13956">
        <v>4</v>
      </c>
      <c r="C13956">
        <v>19</v>
      </c>
      <c r="D13956" t="s">
        <v>23</v>
      </c>
      <c r="E13956">
        <v>130865</v>
      </c>
      <c r="F13956" s="1">
        <v>3.992245370370371E-2</v>
      </c>
      <c r="G13956">
        <f>_xlfn.XLOOKUP($A13956,Product_pricing!$B:$B,Product_pricing!$C:$C)</f>
        <v>54</v>
      </c>
      <c r="H13956">
        <f t="shared" si="654"/>
        <v>174.96</v>
      </c>
      <c r="I13956" s="10">
        <f t="shared" si="655"/>
        <v>0.15439138388773452</v>
      </c>
      <c r="J13956" t="str">
        <f>_xlfn.XLOOKUP(A13956,Product_Details!$A:$A,Product_Details!$G:$G,"mens")</f>
        <v>Womens</v>
      </c>
      <c r="K13956">
        <f t="shared" si="656"/>
        <v>1255.8333333333333</v>
      </c>
    </row>
    <row r="13957" spans="1:11" ht="15">
      <c r="A13957" t="s">
        <v>25</v>
      </c>
      <c r="B13957">
        <v>5</v>
      </c>
      <c r="C13957">
        <v>19</v>
      </c>
      <c r="D13957" t="s">
        <v>23</v>
      </c>
      <c r="E13957">
        <v>130865</v>
      </c>
      <c r="F13957" s="1">
        <v>3.992245370370371E-2</v>
      </c>
      <c r="G13957">
        <f>_xlfn.XLOOKUP($A13957,Product_pricing!$B:$B,Product_pricing!$C:$C)</f>
        <v>40</v>
      </c>
      <c r="H13957">
        <f t="shared" si="654"/>
        <v>162</v>
      </c>
      <c r="I13957" s="10">
        <f t="shared" si="655"/>
        <v>0.14295498508123564</v>
      </c>
      <c r="J13957" t="str">
        <f>_xlfn.XLOOKUP(A13957,Product_Details!$A:$A,Product_Details!$G:$G,"mens")</f>
        <v>Mens</v>
      </c>
      <c r="K13957">
        <f t="shared" si="656"/>
        <v>1890</v>
      </c>
    </row>
    <row r="13958" spans="1:11" ht="15">
      <c r="A13958" t="s">
        <v>41</v>
      </c>
      <c r="B13958">
        <v>3</v>
      </c>
      <c r="C13958">
        <v>19</v>
      </c>
      <c r="D13958" t="s">
        <v>23</v>
      </c>
      <c r="E13958">
        <v>130865</v>
      </c>
      <c r="F13958" s="1">
        <v>3.992245370370371E-2</v>
      </c>
      <c r="G13958">
        <f>_xlfn.XLOOKUP($A13958,Product_pricing!$B:$B,Product_pricing!$C:$C)</f>
        <v>10</v>
      </c>
      <c r="H13958">
        <f t="shared" si="654"/>
        <v>24.3</v>
      </c>
      <c r="I13958" s="10">
        <f t="shared" si="655"/>
        <v>2.1443247762185348E-2</v>
      </c>
      <c r="J13958" t="str">
        <f>_xlfn.XLOOKUP(A13958,Product_Details!$A:$A,Product_Details!$G:$G,"mens")</f>
        <v>Mens</v>
      </c>
      <c r="K13958">
        <f t="shared" si="656"/>
        <v>1890</v>
      </c>
    </row>
    <row r="13959" spans="1:11" ht="15">
      <c r="A13959" t="s">
        <v>31</v>
      </c>
      <c r="B13959">
        <v>3</v>
      </c>
      <c r="C13959">
        <v>19</v>
      </c>
      <c r="D13959" t="s">
        <v>23</v>
      </c>
      <c r="E13959">
        <v>130865</v>
      </c>
      <c r="F13959" s="1">
        <v>3.992245370370371E-2</v>
      </c>
      <c r="G13959">
        <f>_xlfn.XLOOKUP($A13959,Product_pricing!$B:$B,Product_pricing!$C:$C)</f>
        <v>57</v>
      </c>
      <c r="H13959">
        <f t="shared" si="654"/>
        <v>138.51000000000002</v>
      </c>
      <c r="I13959" s="10">
        <f t="shared" si="655"/>
        <v>0.12222651224445651</v>
      </c>
      <c r="J13959" t="str">
        <f>_xlfn.XLOOKUP(A13959,Product_Details!$A:$A,Product_Details!$G:$G,"mens")</f>
        <v>Mens</v>
      </c>
      <c r="K13959">
        <f t="shared" si="656"/>
        <v>1890</v>
      </c>
    </row>
    <row r="13960" spans="1:11" ht="15">
      <c r="A13960" t="s">
        <v>32</v>
      </c>
      <c r="B13960">
        <v>5</v>
      </c>
      <c r="C13960">
        <v>19</v>
      </c>
      <c r="D13960" t="s">
        <v>23</v>
      </c>
      <c r="E13960">
        <v>130865</v>
      </c>
      <c r="F13960" s="1">
        <v>3.992245370370371E-2</v>
      </c>
      <c r="G13960">
        <f>_xlfn.XLOOKUP($A13960,Product_pricing!$B:$B,Product_pricing!$C:$C)</f>
        <v>36</v>
      </c>
      <c r="H13960">
        <f t="shared" si="654"/>
        <v>145.80000000000001</v>
      </c>
      <c r="I13960" s="10">
        <f t="shared" si="655"/>
        <v>0.1286594865731121</v>
      </c>
      <c r="J13960" t="str">
        <f>_xlfn.XLOOKUP(A13960,Product_Details!$A:$A,Product_Details!$G:$G,"mens")</f>
        <v>Mens</v>
      </c>
      <c r="K13960">
        <f t="shared" si="656"/>
        <v>1890</v>
      </c>
    </row>
    <row r="13961" spans="1:11" ht="15">
      <c r="A13961" t="s">
        <v>38</v>
      </c>
      <c r="B13961">
        <v>4</v>
      </c>
      <c r="C13961">
        <v>4</v>
      </c>
      <c r="D13961" t="s">
        <v>33</v>
      </c>
      <c r="E13961" t="s">
        <v>2197</v>
      </c>
      <c r="F13961" s="1">
        <v>2.0259259259259258E-2</v>
      </c>
      <c r="G13961">
        <f>_xlfn.XLOOKUP($A13961,Product_pricing!$B:$B,Product_pricing!$C:$C)</f>
        <v>54</v>
      </c>
      <c r="H13961">
        <f t="shared" si="654"/>
        <v>207.35999999999999</v>
      </c>
      <c r="I13961" s="10">
        <f t="shared" si="655"/>
        <v>0.18298238090398164</v>
      </c>
      <c r="J13961" t="str">
        <f>_xlfn.XLOOKUP(A13961,Product_Details!$A:$A,Product_Details!$G:$G,"mens")</f>
        <v>Womens</v>
      </c>
      <c r="K13961">
        <f t="shared" si="656"/>
        <v>7535</v>
      </c>
    </row>
    <row r="13962" spans="1:11" ht="15">
      <c r="A13962" t="s">
        <v>25</v>
      </c>
      <c r="B13962">
        <v>5</v>
      </c>
      <c r="C13962">
        <v>4</v>
      </c>
      <c r="D13962" t="s">
        <v>33</v>
      </c>
      <c r="E13962" t="s">
        <v>2197</v>
      </c>
      <c r="F13962" s="1">
        <v>2.0259259259259258E-2</v>
      </c>
      <c r="G13962">
        <f>_xlfn.XLOOKUP($A13962,Product_pricing!$B:$B,Product_pricing!$C:$C)</f>
        <v>40</v>
      </c>
      <c r="H13962">
        <f t="shared" si="654"/>
        <v>192</v>
      </c>
      <c r="I13962" s="10">
        <f t="shared" si="655"/>
        <v>0.16942813046664967</v>
      </c>
      <c r="J13962" t="str">
        <f>_xlfn.XLOOKUP(A13962,Product_Details!$A:$A,Product_Details!$G:$G,"mens")</f>
        <v>Mens</v>
      </c>
      <c r="K13962">
        <f t="shared" si="656"/>
        <v>1890</v>
      </c>
    </row>
    <row r="13963" spans="1:11" ht="15">
      <c r="A13963" t="s">
        <v>41</v>
      </c>
      <c r="B13963">
        <v>4</v>
      </c>
      <c r="C13963">
        <v>4</v>
      </c>
      <c r="D13963" t="s">
        <v>33</v>
      </c>
      <c r="E13963" t="s">
        <v>2197</v>
      </c>
      <c r="F13963" s="1">
        <v>2.0259259259259258E-2</v>
      </c>
      <c r="G13963">
        <f>_xlfn.XLOOKUP($A13963,Product_pricing!$B:$B,Product_pricing!$C:$C)</f>
        <v>10</v>
      </c>
      <c r="H13963">
        <f t="shared" si="654"/>
        <v>38.4</v>
      </c>
      <c r="I13963" s="10">
        <f t="shared" si="655"/>
        <v>3.3885626093329929E-2</v>
      </c>
      <c r="J13963" t="str">
        <f>_xlfn.XLOOKUP(A13963,Product_Details!$A:$A,Product_Details!$G:$G,"mens")</f>
        <v>Mens</v>
      </c>
      <c r="K13963">
        <f t="shared" si="656"/>
        <v>1890</v>
      </c>
    </row>
    <row r="13964" spans="1:11" ht="15">
      <c r="A13964" t="s">
        <v>32</v>
      </c>
      <c r="B13964">
        <v>5</v>
      </c>
      <c r="C13964">
        <v>4</v>
      </c>
      <c r="D13964" t="s">
        <v>33</v>
      </c>
      <c r="E13964" t="s">
        <v>2197</v>
      </c>
      <c r="F13964" s="1">
        <v>2.0259259259259258E-2</v>
      </c>
      <c r="G13964">
        <f>_xlfn.XLOOKUP($A13964,Product_pricing!$B:$B,Product_pricing!$C:$C)</f>
        <v>36</v>
      </c>
      <c r="H13964">
        <f t="shared" si="654"/>
        <v>172.79999999999998</v>
      </c>
      <c r="I13964" s="10">
        <f t="shared" si="655"/>
        <v>0.1524853174199847</v>
      </c>
      <c r="J13964" t="str">
        <f>_xlfn.XLOOKUP(A13964,Product_Details!$A:$A,Product_Details!$G:$G,"mens")</f>
        <v>Mens</v>
      </c>
      <c r="K13964">
        <f t="shared" si="656"/>
        <v>1890</v>
      </c>
    </row>
    <row r="13965" spans="1:11" ht="15">
      <c r="A13965" t="s">
        <v>26</v>
      </c>
      <c r="B13965">
        <v>4</v>
      </c>
      <c r="C13965">
        <v>4</v>
      </c>
      <c r="D13965" t="s">
        <v>33</v>
      </c>
      <c r="E13965" t="s">
        <v>2197</v>
      </c>
      <c r="F13965" s="1">
        <v>2.0259259259259258E-2</v>
      </c>
      <c r="G13965">
        <f>_xlfn.XLOOKUP($A13965,Product_pricing!$B:$B,Product_pricing!$C:$C)</f>
        <v>17</v>
      </c>
      <c r="H13965">
        <f t="shared" si="654"/>
        <v>65.28</v>
      </c>
      <c r="I13965" s="10">
        <f t="shared" si="655"/>
        <v>5.7605564358660884E-2</v>
      </c>
      <c r="J13965" t="str">
        <f>_xlfn.XLOOKUP(A13965,Product_Details!$A:$A,Product_Details!$G:$G,"mens")</f>
        <v>Mens</v>
      </c>
      <c r="K13965">
        <f t="shared" si="656"/>
        <v>1890</v>
      </c>
    </row>
    <row r="13966" spans="1:11" ht="15">
      <c r="A13966" t="s">
        <v>29</v>
      </c>
      <c r="B13966">
        <v>2</v>
      </c>
      <c r="C13966">
        <v>17</v>
      </c>
      <c r="D13966" t="s">
        <v>23</v>
      </c>
      <c r="E13966" t="s">
        <v>2198</v>
      </c>
      <c r="F13966" s="1">
        <v>3.1631944444444442E-2</v>
      </c>
      <c r="G13966">
        <f>_xlfn.XLOOKUP($A13966,Product_pricing!$B:$B,Product_pricing!$C:$C)</f>
        <v>10</v>
      </c>
      <c r="H13966">
        <f t="shared" si="654"/>
        <v>16.599999999999998</v>
      </c>
      <c r="I13966" s="10">
        <f t="shared" si="655"/>
        <v>1.4648473779929085E-2</v>
      </c>
      <c r="J13966" t="str">
        <f>_xlfn.XLOOKUP(A13966,Product_Details!$A:$A,Product_Details!$G:$G,"mens")</f>
        <v>Womens</v>
      </c>
      <c r="K13966">
        <f t="shared" si="656"/>
        <v>3767.5</v>
      </c>
    </row>
    <row r="13967" spans="1:11" ht="15">
      <c r="A13967" t="s">
        <v>36</v>
      </c>
      <c r="B13967">
        <v>4</v>
      </c>
      <c r="C13967">
        <v>17</v>
      </c>
      <c r="D13967" t="s">
        <v>23</v>
      </c>
      <c r="E13967" t="s">
        <v>2198</v>
      </c>
      <c r="F13967" s="1">
        <v>3.1631944444444442E-2</v>
      </c>
      <c r="G13967">
        <f>_xlfn.XLOOKUP($A13967,Product_pricing!$B:$B,Product_pricing!$C:$C)</f>
        <v>23</v>
      </c>
      <c r="H13967">
        <f t="shared" si="654"/>
        <v>76.36</v>
      </c>
      <c r="I13967" s="10">
        <f t="shared" si="655"/>
        <v>6.7382979387673791E-2</v>
      </c>
      <c r="J13967" t="str">
        <f>_xlfn.XLOOKUP(A13967,Product_Details!$A:$A,Product_Details!$G:$G,"mens")</f>
        <v>Womens</v>
      </c>
      <c r="K13967">
        <f t="shared" si="656"/>
        <v>3767.5</v>
      </c>
    </row>
    <row r="13968" spans="1:11" ht="15">
      <c r="A13968" t="s">
        <v>31</v>
      </c>
      <c r="B13968">
        <v>3</v>
      </c>
      <c r="C13968">
        <v>17</v>
      </c>
      <c r="D13968" t="s">
        <v>23</v>
      </c>
      <c r="E13968" t="s">
        <v>2198</v>
      </c>
      <c r="F13968" s="1">
        <v>3.1631944444444442E-2</v>
      </c>
      <c r="G13968">
        <f>_xlfn.XLOOKUP($A13968,Product_pricing!$B:$B,Product_pricing!$C:$C)</f>
        <v>57</v>
      </c>
      <c r="H13968">
        <f t="shared" si="654"/>
        <v>141.93</v>
      </c>
      <c r="I13968" s="10">
        <f t="shared" si="655"/>
        <v>0.12524445081839367</v>
      </c>
      <c r="J13968" t="str">
        <f>_xlfn.XLOOKUP(A13968,Product_Details!$A:$A,Product_Details!$G:$G,"mens")</f>
        <v>Mens</v>
      </c>
      <c r="K13968">
        <f t="shared" si="656"/>
        <v>2520</v>
      </c>
    </row>
    <row r="13969" spans="1:11" ht="15">
      <c r="A13969" t="s">
        <v>32</v>
      </c>
      <c r="B13969">
        <v>1</v>
      </c>
      <c r="C13969">
        <v>17</v>
      </c>
      <c r="D13969" t="s">
        <v>23</v>
      </c>
      <c r="E13969" t="s">
        <v>2198</v>
      </c>
      <c r="F13969" s="1">
        <v>3.1631944444444442E-2</v>
      </c>
      <c r="G13969">
        <f>_xlfn.XLOOKUP($A13969,Product_pricing!$B:$B,Product_pricing!$C:$C)</f>
        <v>36</v>
      </c>
      <c r="H13969">
        <f t="shared" si="654"/>
        <v>29.88</v>
      </c>
      <c r="I13969" s="10">
        <f t="shared" si="655"/>
        <v>2.6367252803872351E-2</v>
      </c>
      <c r="J13969" t="str">
        <f>_xlfn.XLOOKUP(A13969,Product_Details!$A:$A,Product_Details!$G:$G,"mens")</f>
        <v>Mens</v>
      </c>
      <c r="K13969">
        <f t="shared" si="656"/>
        <v>2520</v>
      </c>
    </row>
    <row r="13970" spans="1:11" ht="15">
      <c r="A13970" t="s">
        <v>26</v>
      </c>
      <c r="B13970">
        <v>2</v>
      </c>
      <c r="C13970">
        <v>17</v>
      </c>
      <c r="D13970" t="s">
        <v>23</v>
      </c>
      <c r="E13970" t="s">
        <v>2198</v>
      </c>
      <c r="F13970" s="1">
        <v>3.1631944444444442E-2</v>
      </c>
      <c r="G13970">
        <f>_xlfn.XLOOKUP($A13970,Product_pricing!$B:$B,Product_pricing!$C:$C)</f>
        <v>17</v>
      </c>
      <c r="H13970">
        <f t="shared" si="654"/>
        <v>28.22</v>
      </c>
      <c r="I13970" s="10">
        <f t="shared" si="655"/>
        <v>2.4902405425879445E-2</v>
      </c>
      <c r="J13970" t="str">
        <f>_xlfn.XLOOKUP(A13970,Product_Details!$A:$A,Product_Details!$G:$G,"mens")</f>
        <v>Mens</v>
      </c>
      <c r="K13970">
        <f t="shared" si="656"/>
        <v>2520</v>
      </c>
    </row>
    <row r="13971" spans="1:11" ht="15">
      <c r="A13971" t="s">
        <v>22</v>
      </c>
      <c r="B13971">
        <v>2</v>
      </c>
      <c r="C13971">
        <v>22</v>
      </c>
      <c r="D13971" t="s">
        <v>33</v>
      </c>
      <c r="E13971" t="s">
        <v>2199</v>
      </c>
      <c r="F13971" s="1">
        <v>9.8553240740740736E-3</v>
      </c>
      <c r="G13971">
        <f>_xlfn.XLOOKUP($A13971,Product_pricing!$B:$B,Product_pricing!$C:$C)</f>
        <v>13</v>
      </c>
      <c r="H13971">
        <f t="shared" si="654"/>
        <v>20.28</v>
      </c>
      <c r="I13971" s="10">
        <f t="shared" si="655"/>
        <v>1.7895846280539873E-2</v>
      </c>
      <c r="J13971" t="str">
        <f>_xlfn.XLOOKUP(A13971,Product_Details!$A:$A,Product_Details!$G:$G,"mens")</f>
        <v>Womens</v>
      </c>
      <c r="K13971">
        <f t="shared" si="656"/>
        <v>2511.6666666666665</v>
      </c>
    </row>
    <row r="13972" spans="1:11" ht="15">
      <c r="A13972" t="s">
        <v>35</v>
      </c>
      <c r="B13972">
        <v>3</v>
      </c>
      <c r="C13972">
        <v>22</v>
      </c>
      <c r="D13972" t="s">
        <v>33</v>
      </c>
      <c r="E13972" t="s">
        <v>2199</v>
      </c>
      <c r="F13972" s="1">
        <v>9.8553240740740736E-3</v>
      </c>
      <c r="G13972">
        <f>_xlfn.XLOOKUP($A13972,Product_pricing!$B:$B,Product_pricing!$C:$C)</f>
        <v>32</v>
      </c>
      <c r="H13972">
        <f t="shared" si="654"/>
        <v>74.88</v>
      </c>
      <c r="I13972" s="10">
        <f t="shared" si="655"/>
        <v>6.6076970881993366E-2</v>
      </c>
      <c r="J13972" t="str">
        <f>_xlfn.XLOOKUP(A13972,Product_Details!$A:$A,Product_Details!$G:$G,"mens")</f>
        <v>Womens</v>
      </c>
      <c r="K13972">
        <f t="shared" si="656"/>
        <v>2511.6666666666665</v>
      </c>
    </row>
    <row r="13973" spans="1:11" ht="15">
      <c r="A13973" t="s">
        <v>30</v>
      </c>
      <c r="B13973">
        <v>2</v>
      </c>
      <c r="C13973">
        <v>22</v>
      </c>
      <c r="D13973" t="s">
        <v>33</v>
      </c>
      <c r="E13973" t="s">
        <v>2199</v>
      </c>
      <c r="F13973" s="1">
        <v>9.8553240740740736E-3</v>
      </c>
      <c r="G13973">
        <f>_xlfn.XLOOKUP($A13973,Product_pricing!$B:$B,Product_pricing!$C:$C)</f>
        <v>19</v>
      </c>
      <c r="H13973">
        <f t="shared" si="654"/>
        <v>29.64</v>
      </c>
      <c r="I13973" s="10">
        <f t="shared" si="655"/>
        <v>2.6155467640789045E-2</v>
      </c>
      <c r="J13973" t="str">
        <f>_xlfn.XLOOKUP(A13973,Product_Details!$A:$A,Product_Details!$G:$G,"mens")</f>
        <v>Womens</v>
      </c>
      <c r="K13973">
        <f t="shared" si="656"/>
        <v>2511.6666666666665</v>
      </c>
    </row>
    <row r="13974" spans="1:11" ht="15">
      <c r="A13974" t="s">
        <v>25</v>
      </c>
      <c r="B13974">
        <v>4</v>
      </c>
      <c r="C13974">
        <v>22</v>
      </c>
      <c r="D13974" t="s">
        <v>33</v>
      </c>
      <c r="E13974" t="s">
        <v>2199</v>
      </c>
      <c r="F13974" s="1">
        <v>9.8553240740740736E-3</v>
      </c>
      <c r="G13974">
        <f>_xlfn.XLOOKUP($A13974,Product_pricing!$B:$B,Product_pricing!$C:$C)</f>
        <v>40</v>
      </c>
      <c r="H13974">
        <f t="shared" si="654"/>
        <v>124.80000000000001</v>
      </c>
      <c r="I13974" s="10">
        <f t="shared" si="655"/>
        <v>0.11012828480332229</v>
      </c>
      <c r="J13974" t="str">
        <f>_xlfn.XLOOKUP(A13974,Product_Details!$A:$A,Product_Details!$G:$G,"mens")</f>
        <v>Mens</v>
      </c>
      <c r="K13974">
        <f t="shared" si="656"/>
        <v>2520</v>
      </c>
    </row>
    <row r="13975" spans="1:11" ht="15">
      <c r="A13975" t="s">
        <v>32</v>
      </c>
      <c r="B13975">
        <v>3</v>
      </c>
      <c r="C13975">
        <v>22</v>
      </c>
      <c r="D13975" t="s">
        <v>33</v>
      </c>
      <c r="E13975" t="s">
        <v>2199</v>
      </c>
      <c r="F13975" s="1">
        <v>9.8553240740740736E-3</v>
      </c>
      <c r="G13975">
        <f>_xlfn.XLOOKUP($A13975,Product_pricing!$B:$B,Product_pricing!$C:$C)</f>
        <v>36</v>
      </c>
      <c r="H13975">
        <f t="shared" si="654"/>
        <v>84.240000000000009</v>
      </c>
      <c r="I13975" s="10">
        <f t="shared" si="655"/>
        <v>7.4336592242242552E-2</v>
      </c>
      <c r="J13975" t="str">
        <f>_xlfn.XLOOKUP(A13975,Product_Details!$A:$A,Product_Details!$G:$G,"mens")</f>
        <v>Mens</v>
      </c>
      <c r="K13975">
        <f t="shared" si="656"/>
        <v>2520</v>
      </c>
    </row>
    <row r="13976" spans="1:11" ht="15">
      <c r="A13976" t="s">
        <v>27</v>
      </c>
      <c r="B13976">
        <v>2</v>
      </c>
      <c r="C13976">
        <v>22</v>
      </c>
      <c r="D13976" t="s">
        <v>33</v>
      </c>
      <c r="E13976" t="s">
        <v>2199</v>
      </c>
      <c r="F13976" s="1">
        <v>9.8553240740740736E-3</v>
      </c>
      <c r="G13976">
        <f>_xlfn.XLOOKUP($A13976,Product_pricing!$B:$B,Product_pricing!$C:$C)</f>
        <v>29</v>
      </c>
      <c r="H13976">
        <f t="shared" si="654"/>
        <v>45.24</v>
      </c>
      <c r="I13976" s="10">
        <f t="shared" si="655"/>
        <v>3.9921503241204331E-2</v>
      </c>
      <c r="J13976" t="str">
        <f>_xlfn.XLOOKUP(A13976,Product_Details!$A:$A,Product_Details!$G:$G,"mens")</f>
        <v>Mens</v>
      </c>
      <c r="K13976">
        <f t="shared" si="656"/>
        <v>2520</v>
      </c>
    </row>
    <row r="13977" spans="1:11" ht="15">
      <c r="A13977" t="s">
        <v>22</v>
      </c>
      <c r="B13977">
        <v>3</v>
      </c>
      <c r="C13977">
        <v>19</v>
      </c>
      <c r="D13977" t="s">
        <v>33</v>
      </c>
      <c r="E13977" t="s">
        <v>2200</v>
      </c>
      <c r="F13977" s="1">
        <v>3.4494212962962963E-2</v>
      </c>
      <c r="G13977">
        <f>_xlfn.XLOOKUP($A13977,Product_pricing!$B:$B,Product_pricing!$C:$C)</f>
        <v>13</v>
      </c>
      <c r="H13977">
        <f t="shared" si="654"/>
        <v>31.590000000000003</v>
      </c>
      <c r="I13977" s="10">
        <f t="shared" si="655"/>
        <v>2.7876222090840955E-2</v>
      </c>
      <c r="J13977" t="str">
        <f>_xlfn.XLOOKUP(A13977,Product_Details!$A:$A,Product_Details!$G:$G,"mens")</f>
        <v>Womens</v>
      </c>
      <c r="K13977">
        <f t="shared" si="656"/>
        <v>1883.75</v>
      </c>
    </row>
    <row r="13978" spans="1:11" ht="15">
      <c r="A13978" t="s">
        <v>35</v>
      </c>
      <c r="B13978">
        <v>3</v>
      </c>
      <c r="C13978">
        <v>19</v>
      </c>
      <c r="D13978" t="s">
        <v>33</v>
      </c>
      <c r="E13978" t="s">
        <v>2200</v>
      </c>
      <c r="F13978" s="1">
        <v>3.4494212962962963E-2</v>
      </c>
      <c r="G13978">
        <f>_xlfn.XLOOKUP($A13978,Product_pricing!$B:$B,Product_pricing!$C:$C)</f>
        <v>32</v>
      </c>
      <c r="H13978">
        <f t="shared" si="654"/>
        <v>77.760000000000005</v>
      </c>
      <c r="I13978" s="10">
        <f t="shared" si="655"/>
        <v>6.8618392838993125E-2</v>
      </c>
      <c r="J13978" t="str">
        <f>_xlfn.XLOOKUP(A13978,Product_Details!$A:$A,Product_Details!$G:$G,"mens")</f>
        <v>Womens</v>
      </c>
      <c r="K13978">
        <f t="shared" si="656"/>
        <v>1883.75</v>
      </c>
    </row>
    <row r="13979" spans="1:11" ht="15">
      <c r="A13979" t="s">
        <v>30</v>
      </c>
      <c r="B13979">
        <v>2</v>
      </c>
      <c r="C13979">
        <v>19</v>
      </c>
      <c r="D13979" t="s">
        <v>33</v>
      </c>
      <c r="E13979" t="s">
        <v>2200</v>
      </c>
      <c r="F13979" s="1">
        <v>3.4494212962962963E-2</v>
      </c>
      <c r="G13979">
        <f>_xlfn.XLOOKUP($A13979,Product_pricing!$B:$B,Product_pricing!$C:$C)</f>
        <v>19</v>
      </c>
      <c r="H13979">
        <f t="shared" si="654"/>
        <v>30.78</v>
      </c>
      <c r="I13979" s="10">
        <f t="shared" si="655"/>
        <v>2.7161447165434775E-2</v>
      </c>
      <c r="J13979" t="str">
        <f>_xlfn.XLOOKUP(A13979,Product_Details!$A:$A,Product_Details!$G:$G,"mens")</f>
        <v>Womens</v>
      </c>
      <c r="K13979">
        <f t="shared" si="656"/>
        <v>1883.75</v>
      </c>
    </row>
    <row r="13980" spans="1:11" ht="15">
      <c r="A13980" t="s">
        <v>38</v>
      </c>
      <c r="B13980">
        <v>1</v>
      </c>
      <c r="C13980">
        <v>19</v>
      </c>
      <c r="D13980" t="s">
        <v>33</v>
      </c>
      <c r="E13980" t="s">
        <v>2200</v>
      </c>
      <c r="F13980" s="1">
        <v>3.4494212962962963E-2</v>
      </c>
      <c r="G13980">
        <f>_xlfn.XLOOKUP($A13980,Product_pricing!$B:$B,Product_pricing!$C:$C)</f>
        <v>54</v>
      </c>
      <c r="H13980">
        <f t="shared" si="654"/>
        <v>43.74</v>
      </c>
      <c r="I13980" s="10">
        <f t="shared" si="655"/>
        <v>3.8597845971933629E-2</v>
      </c>
      <c r="J13980" t="str">
        <f>_xlfn.XLOOKUP(A13980,Product_Details!$A:$A,Product_Details!$G:$G,"mens")</f>
        <v>Womens</v>
      </c>
      <c r="K13980">
        <f t="shared" si="656"/>
        <v>1883.75</v>
      </c>
    </row>
    <row r="13981" spans="1:11" ht="15">
      <c r="A13981" t="s">
        <v>25</v>
      </c>
      <c r="B13981">
        <v>4</v>
      </c>
      <c r="C13981">
        <v>19</v>
      </c>
      <c r="D13981" t="s">
        <v>33</v>
      </c>
      <c r="E13981" t="s">
        <v>2200</v>
      </c>
      <c r="F13981" s="1">
        <v>3.4494212962962963E-2</v>
      </c>
      <c r="G13981">
        <f>_xlfn.XLOOKUP($A13981,Product_pricing!$B:$B,Product_pricing!$C:$C)</f>
        <v>40</v>
      </c>
      <c r="H13981">
        <f t="shared" si="654"/>
        <v>129.60000000000002</v>
      </c>
      <c r="I13981" s="10">
        <f t="shared" si="655"/>
        <v>0.11436398806498854</v>
      </c>
      <c r="J13981" t="str">
        <f>_xlfn.XLOOKUP(A13981,Product_Details!$A:$A,Product_Details!$G:$G,"mens")</f>
        <v>Mens</v>
      </c>
      <c r="K13981">
        <f t="shared" si="656"/>
        <v>3780</v>
      </c>
    </row>
    <row r="13982" spans="1:11" ht="15">
      <c r="A13982" t="s">
        <v>31</v>
      </c>
      <c r="B13982">
        <v>1</v>
      </c>
      <c r="C13982">
        <v>19</v>
      </c>
      <c r="D13982" t="s">
        <v>33</v>
      </c>
      <c r="E13982" t="s">
        <v>2200</v>
      </c>
      <c r="F13982" s="1">
        <v>3.4494212962962963E-2</v>
      </c>
      <c r="G13982">
        <f>_xlfn.XLOOKUP($A13982,Product_pricing!$B:$B,Product_pricing!$C:$C)</f>
        <v>57</v>
      </c>
      <c r="H13982">
        <f t="shared" si="654"/>
        <v>46.17</v>
      </c>
      <c r="I13982" s="10">
        <f t="shared" si="655"/>
        <v>4.0742170748152166E-2</v>
      </c>
      <c r="J13982" t="str">
        <f>_xlfn.XLOOKUP(A13982,Product_Details!$A:$A,Product_Details!$G:$G,"mens")</f>
        <v>Mens</v>
      </c>
      <c r="K13982">
        <f t="shared" si="656"/>
        <v>3780</v>
      </c>
    </row>
    <row r="13983" spans="1:11" ht="15">
      <c r="A13983" t="s">
        <v>36</v>
      </c>
      <c r="B13983">
        <v>1</v>
      </c>
      <c r="C13983">
        <v>0</v>
      </c>
      <c r="D13983" t="s">
        <v>23</v>
      </c>
      <c r="E13983" t="s">
        <v>2201</v>
      </c>
      <c r="F13983" s="1">
        <v>1.3092592592592591E-2</v>
      </c>
      <c r="G13983">
        <f>_xlfn.XLOOKUP($A13983,Product_pricing!$B:$B,Product_pricing!$C:$C)</f>
        <v>23</v>
      </c>
      <c r="H13983">
        <f t="shared" si="654"/>
        <v>23</v>
      </c>
      <c r="I13983" s="10">
        <f t="shared" si="655"/>
        <v>2.0296078128817407E-2</v>
      </c>
      <c r="J13983" t="str">
        <f>_xlfn.XLOOKUP(A13983,Product_Details!$A:$A,Product_Details!$G:$G,"mens")</f>
        <v>Womens</v>
      </c>
      <c r="K13983">
        <f t="shared" si="656"/>
        <v>2511.6666666666665</v>
      </c>
    </row>
    <row r="13984" spans="1:11" ht="15">
      <c r="A13984" t="s">
        <v>30</v>
      </c>
      <c r="B13984">
        <v>4</v>
      </c>
      <c r="C13984">
        <v>0</v>
      </c>
      <c r="D13984" t="s">
        <v>23</v>
      </c>
      <c r="E13984" t="s">
        <v>2201</v>
      </c>
      <c r="F13984" s="1">
        <v>1.3092592592592591E-2</v>
      </c>
      <c r="G13984">
        <f>_xlfn.XLOOKUP($A13984,Product_pricing!$B:$B,Product_pricing!$C:$C)</f>
        <v>19</v>
      </c>
      <c r="H13984">
        <f t="shared" si="654"/>
        <v>76</v>
      </c>
      <c r="I13984" s="10">
        <f t="shared" si="655"/>
        <v>6.706530164304883E-2</v>
      </c>
      <c r="J13984" t="str">
        <f>_xlfn.XLOOKUP(A13984,Product_Details!$A:$A,Product_Details!$G:$G,"mens")</f>
        <v>Womens</v>
      </c>
      <c r="K13984">
        <f t="shared" si="656"/>
        <v>2511.6666666666665</v>
      </c>
    </row>
    <row r="13985" spans="1:11" ht="15">
      <c r="A13985" t="s">
        <v>38</v>
      </c>
      <c r="B13985">
        <v>5</v>
      </c>
      <c r="C13985">
        <v>0</v>
      </c>
      <c r="D13985" t="s">
        <v>23</v>
      </c>
      <c r="E13985" t="s">
        <v>2201</v>
      </c>
      <c r="F13985" s="1">
        <v>1.3092592592592591E-2</v>
      </c>
      <c r="G13985">
        <f>_xlfn.XLOOKUP($A13985,Product_pricing!$B:$B,Product_pricing!$C:$C)</f>
        <v>54</v>
      </c>
      <c r="H13985">
        <f t="shared" si="654"/>
        <v>270</v>
      </c>
      <c r="I13985" s="10">
        <f t="shared" si="655"/>
        <v>0.23825830846872612</v>
      </c>
      <c r="J13985" t="str">
        <f>_xlfn.XLOOKUP(A13985,Product_Details!$A:$A,Product_Details!$G:$G,"mens")</f>
        <v>Womens</v>
      </c>
      <c r="K13985">
        <f t="shared" si="656"/>
        <v>2511.6666666666665</v>
      </c>
    </row>
    <row r="13986" spans="1:11" ht="15">
      <c r="A13986" t="s">
        <v>41</v>
      </c>
      <c r="B13986">
        <v>3</v>
      </c>
      <c r="C13986">
        <v>0</v>
      </c>
      <c r="D13986" t="s">
        <v>23</v>
      </c>
      <c r="E13986" t="s">
        <v>2201</v>
      </c>
      <c r="F13986" s="1">
        <v>1.3092592592592591E-2</v>
      </c>
      <c r="G13986">
        <f>_xlfn.XLOOKUP($A13986,Product_pricing!$B:$B,Product_pricing!$C:$C)</f>
        <v>10</v>
      </c>
      <c r="H13986">
        <f t="shared" si="654"/>
        <v>30</v>
      </c>
      <c r="I13986" s="10">
        <f t="shared" si="655"/>
        <v>2.647314538541401E-2</v>
      </c>
      <c r="J13986" t="str">
        <f>_xlfn.XLOOKUP(A13986,Product_Details!$A:$A,Product_Details!$G:$G,"mens")</f>
        <v>Mens</v>
      </c>
      <c r="K13986">
        <f t="shared" si="656"/>
        <v>2520</v>
      </c>
    </row>
    <row r="13987" spans="1:11" ht="15">
      <c r="A13987" t="s">
        <v>26</v>
      </c>
      <c r="B13987">
        <v>1</v>
      </c>
      <c r="C13987">
        <v>0</v>
      </c>
      <c r="D13987" t="s">
        <v>23</v>
      </c>
      <c r="E13987" t="s">
        <v>2201</v>
      </c>
      <c r="F13987" s="1">
        <v>1.3092592592592591E-2</v>
      </c>
      <c r="G13987">
        <f>_xlfn.XLOOKUP($A13987,Product_pricing!$B:$B,Product_pricing!$C:$C)</f>
        <v>17</v>
      </c>
      <c r="H13987">
        <f t="shared" si="654"/>
        <v>17</v>
      </c>
      <c r="I13987" s="10">
        <f t="shared" si="655"/>
        <v>1.5001449051734606E-2</v>
      </c>
      <c r="J13987" t="str">
        <f>_xlfn.XLOOKUP(A13987,Product_Details!$A:$A,Product_Details!$G:$G,"mens")</f>
        <v>Mens</v>
      </c>
      <c r="K13987">
        <f t="shared" si="656"/>
        <v>2520</v>
      </c>
    </row>
    <row r="13988" spans="1:11" ht="15">
      <c r="A13988" t="s">
        <v>27</v>
      </c>
      <c r="B13988">
        <v>4</v>
      </c>
      <c r="C13988">
        <v>0</v>
      </c>
      <c r="D13988" t="s">
        <v>23</v>
      </c>
      <c r="E13988" t="s">
        <v>2201</v>
      </c>
      <c r="F13988" s="1">
        <v>1.3092592592592591E-2</v>
      </c>
      <c r="G13988">
        <f>_xlfn.XLOOKUP($A13988,Product_pricing!$B:$B,Product_pricing!$C:$C)</f>
        <v>29</v>
      </c>
      <c r="H13988">
        <f t="shared" si="654"/>
        <v>116</v>
      </c>
      <c r="I13988" s="10">
        <f t="shared" si="655"/>
        <v>0.10236282882360084</v>
      </c>
      <c r="J13988" t="str">
        <f>_xlfn.XLOOKUP(A13988,Product_Details!$A:$A,Product_Details!$G:$G,"mens")</f>
        <v>Mens</v>
      </c>
      <c r="K13988">
        <f t="shared" si="656"/>
        <v>2520</v>
      </c>
    </row>
    <row r="13989" spans="1:11" ht="15">
      <c r="A13989" t="s">
        <v>35</v>
      </c>
      <c r="B13989">
        <v>4</v>
      </c>
      <c r="C13989">
        <v>14</v>
      </c>
      <c r="D13989" t="s">
        <v>33</v>
      </c>
      <c r="E13989" t="s">
        <v>2202</v>
      </c>
      <c r="F13989" s="1">
        <v>3.0396990740740742E-2</v>
      </c>
      <c r="G13989">
        <f>_xlfn.XLOOKUP($A13989,Product_pricing!$B:$B,Product_pricing!$C:$C)</f>
        <v>32</v>
      </c>
      <c r="H13989">
        <f t="shared" si="654"/>
        <v>110.08</v>
      </c>
      <c r="I13989" s="10">
        <f t="shared" si="655"/>
        <v>9.7138794800879141E-2</v>
      </c>
      <c r="J13989" t="str">
        <f>_xlfn.XLOOKUP(A13989,Product_Details!$A:$A,Product_Details!$G:$G,"mens")</f>
        <v>Womens</v>
      </c>
      <c r="K13989">
        <f t="shared" si="656"/>
        <v>1507</v>
      </c>
    </row>
    <row r="13990" spans="1:11" ht="15">
      <c r="A13990" t="s">
        <v>29</v>
      </c>
      <c r="B13990">
        <v>2</v>
      </c>
      <c r="C13990">
        <v>14</v>
      </c>
      <c r="D13990" t="s">
        <v>33</v>
      </c>
      <c r="E13990" t="s">
        <v>2202</v>
      </c>
      <c r="F13990" s="1">
        <v>3.0396990740740742E-2</v>
      </c>
      <c r="G13990">
        <f>_xlfn.XLOOKUP($A13990,Product_pricing!$B:$B,Product_pricing!$C:$C)</f>
        <v>10</v>
      </c>
      <c r="H13990">
        <f t="shared" si="654"/>
        <v>17.2</v>
      </c>
      <c r="I13990" s="10">
        <f t="shared" si="655"/>
        <v>1.5177936687637365E-2</v>
      </c>
      <c r="J13990" t="str">
        <f>_xlfn.XLOOKUP(A13990,Product_Details!$A:$A,Product_Details!$G:$G,"mens")</f>
        <v>Womens</v>
      </c>
      <c r="K13990">
        <f t="shared" si="656"/>
        <v>1507</v>
      </c>
    </row>
    <row r="13991" spans="1:11" ht="15">
      <c r="A13991" t="s">
        <v>36</v>
      </c>
      <c r="B13991">
        <v>3</v>
      </c>
      <c r="C13991">
        <v>14</v>
      </c>
      <c r="D13991" t="s">
        <v>33</v>
      </c>
      <c r="E13991" t="s">
        <v>2202</v>
      </c>
      <c r="F13991" s="1">
        <v>3.0396990740740742E-2</v>
      </c>
      <c r="G13991">
        <f>_xlfn.XLOOKUP($A13991,Product_pricing!$B:$B,Product_pricing!$C:$C)</f>
        <v>23</v>
      </c>
      <c r="H13991">
        <f t="shared" si="654"/>
        <v>59.339999999999996</v>
      </c>
      <c r="I13991" s="10">
        <f t="shared" si="655"/>
        <v>5.2363881572348905E-2</v>
      </c>
      <c r="J13991" t="str">
        <f>_xlfn.XLOOKUP(A13991,Product_Details!$A:$A,Product_Details!$G:$G,"mens")</f>
        <v>Womens</v>
      </c>
      <c r="K13991">
        <f t="shared" si="656"/>
        <v>1507</v>
      </c>
    </row>
    <row r="13992" spans="1:11" ht="15">
      <c r="A13992" t="s">
        <v>30</v>
      </c>
      <c r="B13992">
        <v>2</v>
      </c>
      <c r="C13992">
        <v>14</v>
      </c>
      <c r="D13992" t="s">
        <v>33</v>
      </c>
      <c r="E13992" t="s">
        <v>2202</v>
      </c>
      <c r="F13992" s="1">
        <v>3.0396990740740742E-2</v>
      </c>
      <c r="G13992">
        <f>_xlfn.XLOOKUP($A13992,Product_pricing!$B:$B,Product_pricing!$C:$C)</f>
        <v>19</v>
      </c>
      <c r="H13992">
        <f t="shared" si="654"/>
        <v>32.68</v>
      </c>
      <c r="I13992" s="10">
        <f t="shared" si="655"/>
        <v>2.8838079706510995E-2</v>
      </c>
      <c r="J13992" t="str">
        <f>_xlfn.XLOOKUP(A13992,Product_Details!$A:$A,Product_Details!$G:$G,"mens")</f>
        <v>Womens</v>
      </c>
      <c r="K13992">
        <f t="shared" si="656"/>
        <v>1507</v>
      </c>
    </row>
    <row r="13993" spans="1:11" ht="15">
      <c r="A13993" t="s">
        <v>38</v>
      </c>
      <c r="B13993">
        <v>1</v>
      </c>
      <c r="C13993">
        <v>14</v>
      </c>
      <c r="D13993" t="s">
        <v>33</v>
      </c>
      <c r="E13993" t="s">
        <v>2202</v>
      </c>
      <c r="F13993" s="1">
        <v>3.0396990740740742E-2</v>
      </c>
      <c r="G13993">
        <f>_xlfn.XLOOKUP($A13993,Product_pricing!$B:$B,Product_pricing!$C:$C)</f>
        <v>54</v>
      </c>
      <c r="H13993">
        <f t="shared" si="654"/>
        <v>46.44</v>
      </c>
      <c r="I13993" s="10">
        <f t="shared" si="655"/>
        <v>4.0980429056620887E-2</v>
      </c>
      <c r="J13993" t="str">
        <f>_xlfn.XLOOKUP(A13993,Product_Details!$A:$A,Product_Details!$G:$G,"mens")</f>
        <v>Womens</v>
      </c>
      <c r="K13993">
        <f t="shared" si="656"/>
        <v>1507</v>
      </c>
    </row>
    <row r="13994" spans="1:11" ht="15">
      <c r="A13994" t="s">
        <v>25</v>
      </c>
      <c r="B13994">
        <v>5</v>
      </c>
      <c r="C13994">
        <v>14</v>
      </c>
      <c r="D13994" t="s">
        <v>33</v>
      </c>
      <c r="E13994" t="s">
        <v>2202</v>
      </c>
      <c r="F13994" s="1">
        <v>3.0396990740740742E-2</v>
      </c>
      <c r="G13994">
        <f>_xlfn.XLOOKUP($A13994,Product_pricing!$B:$B,Product_pricing!$C:$C)</f>
        <v>40</v>
      </c>
      <c r="H13994">
        <f t="shared" si="654"/>
        <v>172</v>
      </c>
      <c r="I13994" s="10">
        <f t="shared" si="655"/>
        <v>0.15177936687637364</v>
      </c>
      <c r="J13994" t="str">
        <f>_xlfn.XLOOKUP(A13994,Product_Details!$A:$A,Product_Details!$G:$G,"mens")</f>
        <v>Mens</v>
      </c>
      <c r="K13994">
        <f t="shared" si="656"/>
        <v>3780</v>
      </c>
    </row>
    <row r="13995" spans="1:11" ht="15">
      <c r="A13995" t="s">
        <v>27</v>
      </c>
      <c r="B13995">
        <v>3</v>
      </c>
      <c r="C13995">
        <v>14</v>
      </c>
      <c r="D13995" t="s">
        <v>33</v>
      </c>
      <c r="E13995" t="s">
        <v>2202</v>
      </c>
      <c r="F13995" s="1">
        <v>3.0396990740740742E-2</v>
      </c>
      <c r="G13995">
        <f>_xlfn.XLOOKUP($A13995,Product_pricing!$B:$B,Product_pricing!$C:$C)</f>
        <v>29</v>
      </c>
      <c r="H13995">
        <f t="shared" si="654"/>
        <v>74.819999999999993</v>
      </c>
      <c r="I13995" s="10">
        <f t="shared" si="655"/>
        <v>6.602402459122253E-2</v>
      </c>
      <c r="J13995" t="str">
        <f>_xlfn.XLOOKUP(A13995,Product_Details!$A:$A,Product_Details!$G:$G,"mens")</f>
        <v>Mens</v>
      </c>
      <c r="K13995">
        <f t="shared" si="656"/>
        <v>3780</v>
      </c>
    </row>
    <row r="13996" spans="1:11" ht="15">
      <c r="A13996" t="s">
        <v>22</v>
      </c>
      <c r="B13996">
        <v>2</v>
      </c>
      <c r="C13996">
        <v>23</v>
      </c>
      <c r="D13996" t="s">
        <v>33</v>
      </c>
      <c r="E13996" t="s">
        <v>2203</v>
      </c>
      <c r="F13996" s="1">
        <v>1.7851851851851851E-2</v>
      </c>
      <c r="G13996">
        <f>_xlfn.XLOOKUP($A13996,Product_pricing!$B:$B,Product_pricing!$C:$C)</f>
        <v>13</v>
      </c>
      <c r="H13996">
        <f t="shared" si="654"/>
        <v>20.02</v>
      </c>
      <c r="I13996" s="10">
        <f t="shared" si="655"/>
        <v>1.7666412353866283E-2</v>
      </c>
      <c r="J13996" t="str">
        <f>_xlfn.XLOOKUP(A13996,Product_Details!$A:$A,Product_Details!$G:$G,"mens")</f>
        <v>Womens</v>
      </c>
      <c r="K13996">
        <f t="shared" si="656"/>
        <v>3767.5</v>
      </c>
    </row>
    <row r="13997" spans="1:11" ht="15">
      <c r="A13997" t="s">
        <v>29</v>
      </c>
      <c r="B13997">
        <v>2</v>
      </c>
      <c r="C13997">
        <v>23</v>
      </c>
      <c r="D13997" t="s">
        <v>33</v>
      </c>
      <c r="E13997" t="s">
        <v>2203</v>
      </c>
      <c r="F13997" s="1">
        <v>1.7851851851851851E-2</v>
      </c>
      <c r="G13997">
        <f>_xlfn.XLOOKUP($A13997,Product_pricing!$B:$B,Product_pricing!$C:$C)</f>
        <v>10</v>
      </c>
      <c r="H13997">
        <f t="shared" si="654"/>
        <v>15.4</v>
      </c>
      <c r="I13997" s="10">
        <f t="shared" si="655"/>
        <v>1.3589547964512526E-2</v>
      </c>
      <c r="J13997" t="str">
        <f>_xlfn.XLOOKUP(A13997,Product_Details!$A:$A,Product_Details!$G:$G,"mens")</f>
        <v>Womens</v>
      </c>
      <c r="K13997">
        <f t="shared" si="656"/>
        <v>3767.5</v>
      </c>
    </row>
    <row r="13998" spans="1:11" ht="15">
      <c r="A13998" t="s">
        <v>25</v>
      </c>
      <c r="B13998">
        <v>3</v>
      </c>
      <c r="C13998">
        <v>23</v>
      </c>
      <c r="D13998" t="s">
        <v>33</v>
      </c>
      <c r="E13998" t="s">
        <v>2203</v>
      </c>
      <c r="F13998" s="1">
        <v>1.7851851851851851E-2</v>
      </c>
      <c r="G13998">
        <f>_xlfn.XLOOKUP($A13998,Product_pricing!$B:$B,Product_pricing!$C:$C)</f>
        <v>40</v>
      </c>
      <c r="H13998">
        <f t="shared" si="654"/>
        <v>92.4</v>
      </c>
      <c r="I13998" s="10">
        <f t="shared" si="655"/>
        <v>8.1537287787075155E-2</v>
      </c>
      <c r="J13998" t="str">
        <f>_xlfn.XLOOKUP(A13998,Product_Details!$A:$A,Product_Details!$G:$G,"mens")</f>
        <v>Mens</v>
      </c>
      <c r="K13998">
        <f t="shared" si="656"/>
        <v>1890</v>
      </c>
    </row>
    <row r="13999" spans="1:11" ht="15">
      <c r="A13999" t="s">
        <v>31</v>
      </c>
      <c r="B13999">
        <v>4</v>
      </c>
      <c r="C13999">
        <v>23</v>
      </c>
      <c r="D13999" t="s">
        <v>33</v>
      </c>
      <c r="E13999" t="s">
        <v>2203</v>
      </c>
      <c r="F13999" s="1">
        <v>1.7851851851851851E-2</v>
      </c>
      <c r="G13999">
        <f>_xlfn.XLOOKUP($A13999,Product_pricing!$B:$B,Product_pricing!$C:$C)</f>
        <v>57</v>
      </c>
      <c r="H13999">
        <f t="shared" si="654"/>
        <v>175.56</v>
      </c>
      <c r="I13999" s="10">
        <f t="shared" si="655"/>
        <v>0.15492084679544277</v>
      </c>
      <c r="J13999" t="str">
        <f>_xlfn.XLOOKUP(A13999,Product_Details!$A:$A,Product_Details!$G:$G,"mens")</f>
        <v>Mens</v>
      </c>
      <c r="K13999">
        <f t="shared" si="656"/>
        <v>1890</v>
      </c>
    </row>
    <row r="14000" spans="1:11" ht="15">
      <c r="A14000" t="s">
        <v>32</v>
      </c>
      <c r="B14000">
        <v>4</v>
      </c>
      <c r="C14000">
        <v>23</v>
      </c>
      <c r="D14000" t="s">
        <v>33</v>
      </c>
      <c r="E14000" t="s">
        <v>2203</v>
      </c>
      <c r="F14000" s="1">
        <v>1.7851851851851851E-2</v>
      </c>
      <c r="G14000">
        <f>_xlfn.XLOOKUP($A14000,Product_pricing!$B:$B,Product_pricing!$C:$C)</f>
        <v>36</v>
      </c>
      <c r="H14000">
        <f t="shared" si="654"/>
        <v>110.88</v>
      </c>
      <c r="I14000" s="10">
        <f t="shared" si="655"/>
        <v>9.7844745344490183E-2</v>
      </c>
      <c r="J14000" t="str">
        <f>_xlfn.XLOOKUP(A14000,Product_Details!$A:$A,Product_Details!$G:$G,"mens")</f>
        <v>Mens</v>
      </c>
      <c r="K14000">
        <f t="shared" si="656"/>
        <v>1890</v>
      </c>
    </row>
    <row r="14001" spans="1:11" ht="15">
      <c r="A14001" t="s">
        <v>27</v>
      </c>
      <c r="B14001">
        <v>3</v>
      </c>
      <c r="C14001">
        <v>23</v>
      </c>
      <c r="D14001" t="s">
        <v>33</v>
      </c>
      <c r="E14001" t="s">
        <v>2203</v>
      </c>
      <c r="F14001" s="1">
        <v>1.7851851851851851E-2</v>
      </c>
      <c r="G14001">
        <f>_xlfn.XLOOKUP($A14001,Product_pricing!$B:$B,Product_pricing!$C:$C)</f>
        <v>29</v>
      </c>
      <c r="H14001">
        <f t="shared" si="654"/>
        <v>66.989999999999995</v>
      </c>
      <c r="I14001" s="10">
        <f t="shared" si="655"/>
        <v>5.9114533645629477E-2</v>
      </c>
      <c r="J14001" t="str">
        <f>_xlfn.XLOOKUP(A14001,Product_Details!$A:$A,Product_Details!$G:$G,"mens")</f>
        <v>Mens</v>
      </c>
      <c r="K14001">
        <f t="shared" si="656"/>
        <v>1890</v>
      </c>
    </row>
    <row r="14002" spans="1:11" ht="15">
      <c r="A14002" t="s">
        <v>22</v>
      </c>
      <c r="B14002">
        <v>1</v>
      </c>
      <c r="C14002">
        <v>20</v>
      </c>
      <c r="D14002" t="s">
        <v>23</v>
      </c>
      <c r="E14002" t="s">
        <v>2204</v>
      </c>
      <c r="F14002" s="1">
        <v>3.3835648148148149E-2</v>
      </c>
      <c r="G14002">
        <f>_xlfn.XLOOKUP($A14002,Product_pricing!$B:$B,Product_pricing!$C:$C)</f>
        <v>13</v>
      </c>
      <c r="H14002">
        <f t="shared" si="654"/>
        <v>10.4</v>
      </c>
      <c r="I14002" s="10">
        <f t="shared" si="655"/>
        <v>9.1773570669435242E-3</v>
      </c>
      <c r="J14002" t="str">
        <f>_xlfn.XLOOKUP(A14002,Product_Details!$A:$A,Product_Details!$G:$G,"mens")</f>
        <v>Womens</v>
      </c>
      <c r="K14002">
        <f t="shared" si="656"/>
        <v>3767.5</v>
      </c>
    </row>
    <row r="14003" spans="1:11" ht="15">
      <c r="A14003" t="s">
        <v>38</v>
      </c>
      <c r="B14003">
        <v>4</v>
      </c>
      <c r="C14003">
        <v>20</v>
      </c>
      <c r="D14003" t="s">
        <v>23</v>
      </c>
      <c r="E14003" t="s">
        <v>2204</v>
      </c>
      <c r="F14003" s="1">
        <v>3.3835648148148149E-2</v>
      </c>
      <c r="G14003">
        <f>_xlfn.XLOOKUP($A14003,Product_pricing!$B:$B,Product_pricing!$C:$C)</f>
        <v>54</v>
      </c>
      <c r="H14003">
        <f t="shared" si="654"/>
        <v>172.8</v>
      </c>
      <c r="I14003" s="10">
        <f t="shared" si="655"/>
        <v>0.15248531741998472</v>
      </c>
      <c r="J14003" t="str">
        <f>_xlfn.XLOOKUP(A14003,Product_Details!$A:$A,Product_Details!$G:$G,"mens")</f>
        <v>Womens</v>
      </c>
      <c r="K14003">
        <f t="shared" si="656"/>
        <v>3767.5</v>
      </c>
    </row>
    <row r="14004" spans="1:11" ht="15">
      <c r="A14004" t="s">
        <v>25</v>
      </c>
      <c r="B14004">
        <v>1</v>
      </c>
      <c r="C14004">
        <v>20</v>
      </c>
      <c r="D14004" t="s">
        <v>23</v>
      </c>
      <c r="E14004" t="s">
        <v>2204</v>
      </c>
      <c r="F14004" s="1">
        <v>3.3835648148148149E-2</v>
      </c>
      <c r="G14004">
        <f>_xlfn.XLOOKUP($A14004,Product_pricing!$B:$B,Product_pricing!$C:$C)</f>
        <v>40</v>
      </c>
      <c r="H14004">
        <f t="shared" si="654"/>
        <v>32</v>
      </c>
      <c r="I14004" s="10">
        <f t="shared" si="655"/>
        <v>2.8238021744441611E-2</v>
      </c>
      <c r="J14004" t="str">
        <f>_xlfn.XLOOKUP(A14004,Product_Details!$A:$A,Product_Details!$G:$G,"mens")</f>
        <v>Mens</v>
      </c>
      <c r="K14004">
        <f t="shared" si="656"/>
        <v>3780</v>
      </c>
    </row>
    <row r="14005" spans="1:11" ht="15">
      <c r="A14005" t="s">
        <v>31</v>
      </c>
      <c r="B14005">
        <v>4</v>
      </c>
      <c r="C14005">
        <v>20</v>
      </c>
      <c r="D14005" t="s">
        <v>23</v>
      </c>
      <c r="E14005" t="s">
        <v>2204</v>
      </c>
      <c r="F14005" s="1">
        <v>3.3835648148148149E-2</v>
      </c>
      <c r="G14005">
        <f>_xlfn.XLOOKUP($A14005,Product_pricing!$B:$B,Product_pricing!$C:$C)</f>
        <v>57</v>
      </c>
      <c r="H14005">
        <f t="shared" si="654"/>
        <v>182.4</v>
      </c>
      <c r="I14005" s="10">
        <f t="shared" si="655"/>
        <v>0.16095672394331717</v>
      </c>
      <c r="J14005" t="str">
        <f>_xlfn.XLOOKUP(A14005,Product_Details!$A:$A,Product_Details!$G:$G,"mens")</f>
        <v>Mens</v>
      </c>
      <c r="K14005">
        <f t="shared" si="656"/>
        <v>3780</v>
      </c>
    </row>
    <row r="14006" spans="1:11" ht="15">
      <c r="A14006" t="s">
        <v>22</v>
      </c>
      <c r="B14006">
        <v>1</v>
      </c>
      <c r="C14006">
        <v>6</v>
      </c>
      <c r="D14006" t="s">
        <v>23</v>
      </c>
      <c r="E14006" t="s">
        <v>2205</v>
      </c>
      <c r="F14006" s="1">
        <v>2.6636574074074076E-2</v>
      </c>
      <c r="G14006">
        <f>_xlfn.XLOOKUP($A14006,Product_pricing!$B:$B,Product_pricing!$C:$C)</f>
        <v>13</v>
      </c>
      <c r="H14006">
        <f t="shared" si="654"/>
        <v>12.219999999999999</v>
      </c>
      <c r="I14006" s="10">
        <f t="shared" si="655"/>
        <v>1.078339455365864E-2</v>
      </c>
      <c r="J14006" t="str">
        <f>_xlfn.XLOOKUP(A14006,Product_Details!$A:$A,Product_Details!$G:$G,"mens")</f>
        <v>Womens</v>
      </c>
      <c r="K14006">
        <f t="shared" si="656"/>
        <v>1507</v>
      </c>
    </row>
    <row r="14007" spans="1:11" ht="15">
      <c r="A14007" t="s">
        <v>35</v>
      </c>
      <c r="B14007">
        <v>3</v>
      </c>
      <c r="C14007">
        <v>6</v>
      </c>
      <c r="D14007" t="s">
        <v>23</v>
      </c>
      <c r="E14007" t="s">
        <v>2205</v>
      </c>
      <c r="F14007" s="1">
        <v>2.6636574074074076E-2</v>
      </c>
      <c r="G14007">
        <f>_xlfn.XLOOKUP($A14007,Product_pricing!$B:$B,Product_pricing!$C:$C)</f>
        <v>32</v>
      </c>
      <c r="H14007">
        <f t="shared" si="654"/>
        <v>90.24</v>
      </c>
      <c r="I14007" s="10">
        <f t="shared" si="655"/>
        <v>7.9631221319325346E-2</v>
      </c>
      <c r="J14007" t="str">
        <f>_xlfn.XLOOKUP(A14007,Product_Details!$A:$A,Product_Details!$G:$G,"mens")</f>
        <v>Womens</v>
      </c>
      <c r="K14007">
        <f t="shared" si="656"/>
        <v>1507</v>
      </c>
    </row>
    <row r="14008" spans="1:11" ht="15">
      <c r="A14008" t="s">
        <v>29</v>
      </c>
      <c r="B14008">
        <v>4</v>
      </c>
      <c r="C14008">
        <v>6</v>
      </c>
      <c r="D14008" t="s">
        <v>23</v>
      </c>
      <c r="E14008" t="s">
        <v>2205</v>
      </c>
      <c r="F14008" s="1">
        <v>2.6636574074074076E-2</v>
      </c>
      <c r="G14008">
        <f>_xlfn.XLOOKUP($A14008,Product_pricing!$B:$B,Product_pricing!$C:$C)</f>
        <v>10</v>
      </c>
      <c r="H14008">
        <f t="shared" si="654"/>
        <v>37.599999999999994</v>
      </c>
      <c r="I14008" s="10">
        <f t="shared" si="655"/>
        <v>3.3179675549718887E-2</v>
      </c>
      <c r="J14008" t="str">
        <f>_xlfn.XLOOKUP(A14008,Product_Details!$A:$A,Product_Details!$G:$G,"mens")</f>
        <v>Womens</v>
      </c>
      <c r="K14008">
        <f t="shared" si="656"/>
        <v>1507</v>
      </c>
    </row>
    <row r="14009" spans="1:11" ht="15">
      <c r="A14009" t="s">
        <v>36</v>
      </c>
      <c r="B14009">
        <v>4</v>
      </c>
      <c r="C14009">
        <v>6</v>
      </c>
      <c r="D14009" t="s">
        <v>23</v>
      </c>
      <c r="E14009" t="s">
        <v>2205</v>
      </c>
      <c r="F14009" s="1">
        <v>2.6636574074074076E-2</v>
      </c>
      <c r="G14009">
        <f>_xlfn.XLOOKUP($A14009,Product_pricing!$B:$B,Product_pricing!$C:$C)</f>
        <v>23</v>
      </c>
      <c r="H14009">
        <f t="shared" si="654"/>
        <v>86.47999999999999</v>
      </c>
      <c r="I14009" s="10">
        <f t="shared" si="655"/>
        <v>7.6313253764353439E-2</v>
      </c>
      <c r="J14009" t="str">
        <f>_xlfn.XLOOKUP(A14009,Product_Details!$A:$A,Product_Details!$G:$G,"mens")</f>
        <v>Womens</v>
      </c>
      <c r="K14009">
        <f t="shared" si="656"/>
        <v>1507</v>
      </c>
    </row>
    <row r="14010" spans="1:11" ht="15">
      <c r="A14010" t="s">
        <v>30</v>
      </c>
      <c r="B14010">
        <v>1</v>
      </c>
      <c r="C14010">
        <v>6</v>
      </c>
      <c r="D14010" t="s">
        <v>23</v>
      </c>
      <c r="E14010" t="s">
        <v>2205</v>
      </c>
      <c r="F14010" s="1">
        <v>2.6636574074074076E-2</v>
      </c>
      <c r="G14010">
        <f>_xlfn.XLOOKUP($A14010,Product_pricing!$B:$B,Product_pricing!$C:$C)</f>
        <v>19</v>
      </c>
      <c r="H14010">
        <f t="shared" si="654"/>
        <v>17.86</v>
      </c>
      <c r="I14010" s="10">
        <f t="shared" si="655"/>
        <v>1.5760345886116474E-2</v>
      </c>
      <c r="J14010" t="str">
        <f>_xlfn.XLOOKUP(A14010,Product_Details!$A:$A,Product_Details!$G:$G,"mens")</f>
        <v>Womens</v>
      </c>
      <c r="K14010">
        <f t="shared" si="656"/>
        <v>1507</v>
      </c>
    </row>
    <row r="14011" spans="1:11" ht="15">
      <c r="A14011" t="s">
        <v>41</v>
      </c>
      <c r="B14011">
        <v>2</v>
      </c>
      <c r="C14011">
        <v>6</v>
      </c>
      <c r="D14011" t="s">
        <v>23</v>
      </c>
      <c r="E14011" t="s">
        <v>2205</v>
      </c>
      <c r="F14011" s="1">
        <v>2.6636574074074076E-2</v>
      </c>
      <c r="G14011">
        <f>_xlfn.XLOOKUP($A14011,Product_pricing!$B:$B,Product_pricing!$C:$C)</f>
        <v>10</v>
      </c>
      <c r="H14011">
        <f t="shared" si="654"/>
        <v>18.799999999999997</v>
      </c>
      <c r="I14011" s="10">
        <f t="shared" si="655"/>
        <v>1.6589837774859444E-2</v>
      </c>
      <c r="J14011" t="str">
        <f>_xlfn.XLOOKUP(A14011,Product_Details!$A:$A,Product_Details!$G:$G,"mens")</f>
        <v>Mens</v>
      </c>
      <c r="K14011">
        <f t="shared" si="656"/>
        <v>3780</v>
      </c>
    </row>
    <row r="14012" spans="1:11" ht="15">
      <c r="A14012" t="s">
        <v>26</v>
      </c>
      <c r="B14012">
        <v>4</v>
      </c>
      <c r="C14012">
        <v>6</v>
      </c>
      <c r="D14012" t="s">
        <v>23</v>
      </c>
      <c r="E14012" t="s">
        <v>2205</v>
      </c>
      <c r="F14012" s="1">
        <v>2.6636574074074076E-2</v>
      </c>
      <c r="G14012">
        <f>_xlfn.XLOOKUP($A14012,Product_pricing!$B:$B,Product_pricing!$C:$C)</f>
        <v>17</v>
      </c>
      <c r="H14012">
        <f t="shared" si="654"/>
        <v>63.919999999999995</v>
      </c>
      <c r="I14012" s="10">
        <f t="shared" si="655"/>
        <v>5.6405448434522117E-2</v>
      </c>
      <c r="J14012" t="str">
        <f>_xlfn.XLOOKUP(A14012,Product_Details!$A:$A,Product_Details!$G:$G,"mens")</f>
        <v>Mens</v>
      </c>
      <c r="K14012">
        <f t="shared" si="656"/>
        <v>3780</v>
      </c>
    </row>
    <row r="14013" spans="1:11" ht="15">
      <c r="A14013" t="s">
        <v>22</v>
      </c>
      <c r="B14013">
        <v>1</v>
      </c>
      <c r="C14013">
        <v>1</v>
      </c>
      <c r="D14013" t="s">
        <v>23</v>
      </c>
      <c r="E14013" t="s">
        <v>2206</v>
      </c>
      <c r="F14013" s="1">
        <v>2.1968749999999999E-2</v>
      </c>
      <c r="G14013">
        <f>_xlfn.XLOOKUP($A14013,Product_pricing!$B:$B,Product_pricing!$C:$C)</f>
        <v>13</v>
      </c>
      <c r="H14013">
        <f t="shared" si="654"/>
        <v>12.87</v>
      </c>
      <c r="I14013" s="10">
        <f t="shared" si="655"/>
        <v>1.135697937034261E-2</v>
      </c>
      <c r="J14013" t="str">
        <f>_xlfn.XLOOKUP(A14013,Product_Details!$A:$A,Product_Details!$G:$G,"mens")</f>
        <v>Womens</v>
      </c>
      <c r="K14013">
        <f t="shared" si="656"/>
        <v>2511.6666666666665</v>
      </c>
    </row>
    <row r="14014" spans="1:11" ht="15">
      <c r="A14014" t="s">
        <v>29</v>
      </c>
      <c r="B14014">
        <v>1</v>
      </c>
      <c r="C14014">
        <v>1</v>
      </c>
      <c r="D14014" t="s">
        <v>23</v>
      </c>
      <c r="E14014" t="s">
        <v>2206</v>
      </c>
      <c r="F14014" s="1">
        <v>2.1968749999999999E-2</v>
      </c>
      <c r="G14014">
        <f>_xlfn.XLOOKUP($A14014,Product_pricing!$B:$B,Product_pricing!$C:$C)</f>
        <v>10</v>
      </c>
      <c r="H14014">
        <f t="shared" si="654"/>
        <v>9.9</v>
      </c>
      <c r="I14014" s="10">
        <f t="shared" si="655"/>
        <v>8.7361379771866247E-3</v>
      </c>
      <c r="J14014" t="str">
        <f>_xlfn.XLOOKUP(A14014,Product_Details!$A:$A,Product_Details!$G:$G,"mens")</f>
        <v>Womens</v>
      </c>
      <c r="K14014">
        <f t="shared" si="656"/>
        <v>2511.6666666666665</v>
      </c>
    </row>
    <row r="14015" spans="1:11" ht="15">
      <c r="A14015" t="s">
        <v>36</v>
      </c>
      <c r="B14015">
        <v>3</v>
      </c>
      <c r="C14015">
        <v>1</v>
      </c>
      <c r="D14015" t="s">
        <v>23</v>
      </c>
      <c r="E14015" t="s">
        <v>2206</v>
      </c>
      <c r="F14015" s="1">
        <v>2.1968749999999999E-2</v>
      </c>
      <c r="G14015">
        <f>_xlfn.XLOOKUP($A14015,Product_pricing!$B:$B,Product_pricing!$C:$C)</f>
        <v>23</v>
      </c>
      <c r="H14015">
        <f t="shared" si="654"/>
        <v>68.31</v>
      </c>
      <c r="I14015" s="10">
        <f t="shared" si="655"/>
        <v>6.0279352042587706E-2</v>
      </c>
      <c r="J14015" t="str">
        <f>_xlfn.XLOOKUP(A14015,Product_Details!$A:$A,Product_Details!$G:$G,"mens")</f>
        <v>Womens</v>
      </c>
      <c r="K14015">
        <f t="shared" si="656"/>
        <v>2511.6666666666665</v>
      </c>
    </row>
    <row r="14016" spans="1:11" ht="15">
      <c r="A14016" t="s">
        <v>25</v>
      </c>
      <c r="B14016">
        <v>1</v>
      </c>
      <c r="C14016">
        <v>1</v>
      </c>
      <c r="D14016" t="s">
        <v>23</v>
      </c>
      <c r="E14016" t="s">
        <v>2206</v>
      </c>
      <c r="F14016" s="1">
        <v>2.1968749999999999E-2</v>
      </c>
      <c r="G14016">
        <f>_xlfn.XLOOKUP($A14016,Product_pricing!$B:$B,Product_pricing!$C:$C)</f>
        <v>40</v>
      </c>
      <c r="H14016">
        <f t="shared" si="654"/>
        <v>39.6</v>
      </c>
      <c r="I14016" s="10">
        <f t="shared" si="655"/>
        <v>3.4944551908746499E-2</v>
      </c>
      <c r="J14016" t="str">
        <f>_xlfn.XLOOKUP(A14016,Product_Details!$A:$A,Product_Details!$G:$G,"mens")</f>
        <v>Mens</v>
      </c>
      <c r="K14016">
        <f t="shared" si="656"/>
        <v>1512</v>
      </c>
    </row>
    <row r="14017" spans="1:11" ht="15">
      <c r="A14017" t="s">
        <v>41</v>
      </c>
      <c r="B14017">
        <v>4</v>
      </c>
      <c r="C14017">
        <v>1</v>
      </c>
      <c r="D14017" t="s">
        <v>23</v>
      </c>
      <c r="E14017" t="s">
        <v>2206</v>
      </c>
      <c r="F14017" s="1">
        <v>2.1968749999999999E-2</v>
      </c>
      <c r="G14017">
        <f>_xlfn.XLOOKUP($A14017,Product_pricing!$B:$B,Product_pricing!$C:$C)</f>
        <v>10</v>
      </c>
      <c r="H14017">
        <f t="shared" si="654"/>
        <v>39.6</v>
      </c>
      <c r="I14017" s="10">
        <f t="shared" si="655"/>
        <v>3.4944551908746499E-2</v>
      </c>
      <c r="J14017" t="str">
        <f>_xlfn.XLOOKUP(A14017,Product_Details!$A:$A,Product_Details!$G:$G,"mens")</f>
        <v>Mens</v>
      </c>
      <c r="K14017">
        <f t="shared" si="656"/>
        <v>1512</v>
      </c>
    </row>
    <row r="14018" spans="1:11" ht="15">
      <c r="A14018" t="s">
        <v>31</v>
      </c>
      <c r="B14018">
        <v>2</v>
      </c>
      <c r="C14018">
        <v>1</v>
      </c>
      <c r="D14018" t="s">
        <v>23</v>
      </c>
      <c r="E14018" t="s">
        <v>2206</v>
      </c>
      <c r="F14018" s="1">
        <v>2.1968749999999999E-2</v>
      </c>
      <c r="G14018">
        <f>_xlfn.XLOOKUP($A14018,Product_pricing!$B:$B,Product_pricing!$C:$C)</f>
        <v>57</v>
      </c>
      <c r="H14018">
        <f t="shared" si="654"/>
        <v>112.86</v>
      </c>
      <c r="I14018" s="10">
        <f t="shared" si="655"/>
        <v>9.9591972939927512E-2</v>
      </c>
      <c r="J14018" t="str">
        <f>_xlfn.XLOOKUP(A14018,Product_Details!$A:$A,Product_Details!$G:$G,"mens")</f>
        <v>Mens</v>
      </c>
      <c r="K14018">
        <f t="shared" si="656"/>
        <v>1512</v>
      </c>
    </row>
    <row r="14019" spans="1:11" ht="15">
      <c r="A14019" t="s">
        <v>32</v>
      </c>
      <c r="B14019">
        <v>1</v>
      </c>
      <c r="C14019">
        <v>1</v>
      </c>
      <c r="D14019" t="s">
        <v>23</v>
      </c>
      <c r="E14019" t="s">
        <v>2206</v>
      </c>
      <c r="F14019" s="1">
        <v>2.1968749999999999E-2</v>
      </c>
      <c r="G14019">
        <f>_xlfn.XLOOKUP($A14019,Product_pricing!$B:$B,Product_pricing!$C:$C)</f>
        <v>36</v>
      </c>
      <c r="H14019">
        <f t="shared" ref="H14019:H14082" si="657">B14019*G14019*(1-C14019/100)</f>
        <v>35.64</v>
      </c>
      <c r="I14019" s="10">
        <f t="shared" ref="I14019:I14082" si="658">(H14019/SUM($H:$H))*1000</f>
        <v>3.1450096717871842E-2</v>
      </c>
      <c r="J14019" t="str">
        <f>_xlfn.XLOOKUP(A14019,Product_Details!$A:$A,Product_Details!$G:$G,"mens")</f>
        <v>Mens</v>
      </c>
      <c r="K14019">
        <f t="shared" ref="K14019:K14082" si="659">COUNTIFS($J:$J, J14019) / COUNTIFS($J:$J, J14019, $E:$E, E14019)</f>
        <v>1512</v>
      </c>
    </row>
    <row r="14020" spans="1:11" ht="15">
      <c r="A14020" t="s">
        <v>27</v>
      </c>
      <c r="B14020">
        <v>1</v>
      </c>
      <c r="C14020">
        <v>1</v>
      </c>
      <c r="D14020" t="s">
        <v>23</v>
      </c>
      <c r="E14020" t="s">
        <v>2206</v>
      </c>
      <c r="F14020" s="1">
        <v>2.1968749999999999E-2</v>
      </c>
      <c r="G14020">
        <f>_xlfn.XLOOKUP($A14020,Product_pricing!$B:$B,Product_pricing!$C:$C)</f>
        <v>29</v>
      </c>
      <c r="H14020">
        <f t="shared" si="657"/>
        <v>28.71</v>
      </c>
      <c r="I14020" s="10">
        <f t="shared" si="658"/>
        <v>2.5334800133841207E-2</v>
      </c>
      <c r="J14020" t="str">
        <f>_xlfn.XLOOKUP(A14020,Product_Details!$A:$A,Product_Details!$G:$G,"mens")</f>
        <v>Mens</v>
      </c>
      <c r="K14020">
        <f t="shared" si="659"/>
        <v>1512</v>
      </c>
    </row>
    <row r="14021" spans="1:11" ht="15">
      <c r="A14021" t="s">
        <v>22</v>
      </c>
      <c r="B14021">
        <v>5</v>
      </c>
      <c r="C14021">
        <v>16</v>
      </c>
      <c r="D14021" t="s">
        <v>23</v>
      </c>
      <c r="E14021" t="s">
        <v>2207</v>
      </c>
      <c r="F14021" s="1">
        <v>1.5896990740740739E-2</v>
      </c>
      <c r="G14021">
        <f>_xlfn.XLOOKUP($A14021,Product_pricing!$B:$B,Product_pricing!$C:$C)</f>
        <v>13</v>
      </c>
      <c r="H14021">
        <f t="shared" si="657"/>
        <v>54.6</v>
      </c>
      <c r="I14021" s="10">
        <f t="shared" si="658"/>
        <v>4.8181124601453504E-2</v>
      </c>
      <c r="J14021" t="str">
        <f>_xlfn.XLOOKUP(A14021,Product_Details!$A:$A,Product_Details!$G:$G,"mens")</f>
        <v>Womens</v>
      </c>
      <c r="K14021">
        <f t="shared" si="659"/>
        <v>2511.6666666666665</v>
      </c>
    </row>
    <row r="14022" spans="1:11" ht="15">
      <c r="A14022" t="s">
        <v>36</v>
      </c>
      <c r="B14022">
        <v>1</v>
      </c>
      <c r="C14022">
        <v>16</v>
      </c>
      <c r="D14022" t="s">
        <v>23</v>
      </c>
      <c r="E14022" t="s">
        <v>2207</v>
      </c>
      <c r="F14022" s="1">
        <v>1.5896990740740739E-2</v>
      </c>
      <c r="G14022">
        <f>_xlfn.XLOOKUP($A14022,Product_pricing!$B:$B,Product_pricing!$C:$C)</f>
        <v>23</v>
      </c>
      <c r="H14022">
        <f t="shared" si="657"/>
        <v>19.32</v>
      </c>
      <c r="I14022" s="10">
        <f t="shared" si="658"/>
        <v>1.7048705628206623E-2</v>
      </c>
      <c r="J14022" t="str">
        <f>_xlfn.XLOOKUP(A14022,Product_Details!$A:$A,Product_Details!$G:$G,"mens")</f>
        <v>Womens</v>
      </c>
      <c r="K14022">
        <f t="shared" si="659"/>
        <v>2511.6666666666665</v>
      </c>
    </row>
    <row r="14023" spans="1:11" ht="15">
      <c r="A14023" t="s">
        <v>38</v>
      </c>
      <c r="B14023">
        <v>2</v>
      </c>
      <c r="C14023">
        <v>16</v>
      </c>
      <c r="D14023" t="s">
        <v>23</v>
      </c>
      <c r="E14023" t="s">
        <v>2207</v>
      </c>
      <c r="F14023" s="1">
        <v>1.5896990740740739E-2</v>
      </c>
      <c r="G14023">
        <f>_xlfn.XLOOKUP($A14023,Product_pricing!$B:$B,Product_pricing!$C:$C)</f>
        <v>54</v>
      </c>
      <c r="H14023">
        <f t="shared" si="657"/>
        <v>90.72</v>
      </c>
      <c r="I14023" s="10">
        <f t="shared" si="658"/>
        <v>8.0054791645491966E-2</v>
      </c>
      <c r="J14023" t="str">
        <f>_xlfn.XLOOKUP(A14023,Product_Details!$A:$A,Product_Details!$G:$G,"mens")</f>
        <v>Womens</v>
      </c>
      <c r="K14023">
        <f t="shared" si="659"/>
        <v>2511.6666666666665</v>
      </c>
    </row>
    <row r="14024" spans="1:11" ht="15">
      <c r="A14024" t="s">
        <v>31</v>
      </c>
      <c r="B14024">
        <v>4</v>
      </c>
      <c r="C14024">
        <v>16</v>
      </c>
      <c r="D14024" t="s">
        <v>23</v>
      </c>
      <c r="E14024" t="s">
        <v>2207</v>
      </c>
      <c r="F14024" s="1">
        <v>1.5896990740740739E-2</v>
      </c>
      <c r="G14024">
        <f>_xlfn.XLOOKUP($A14024,Product_pricing!$B:$B,Product_pricing!$C:$C)</f>
        <v>57</v>
      </c>
      <c r="H14024">
        <f t="shared" si="657"/>
        <v>191.51999999999998</v>
      </c>
      <c r="I14024" s="10">
        <f t="shared" si="658"/>
        <v>0.16900456014048304</v>
      </c>
      <c r="J14024" t="str">
        <f>_xlfn.XLOOKUP(A14024,Product_Details!$A:$A,Product_Details!$G:$G,"mens")</f>
        <v>Mens</v>
      </c>
      <c r="K14024">
        <f t="shared" si="659"/>
        <v>2520</v>
      </c>
    </row>
    <row r="14025" spans="1:11" ht="15">
      <c r="A14025" t="s">
        <v>26</v>
      </c>
      <c r="B14025">
        <v>2</v>
      </c>
      <c r="C14025">
        <v>16</v>
      </c>
      <c r="D14025" t="s">
        <v>23</v>
      </c>
      <c r="E14025" t="s">
        <v>2207</v>
      </c>
      <c r="F14025" s="1">
        <v>1.5896990740740739E-2</v>
      </c>
      <c r="G14025">
        <f>_xlfn.XLOOKUP($A14025,Product_pricing!$B:$B,Product_pricing!$C:$C)</f>
        <v>17</v>
      </c>
      <c r="H14025">
        <f t="shared" si="657"/>
        <v>28.56</v>
      </c>
      <c r="I14025" s="10">
        <f t="shared" si="658"/>
        <v>2.5202434406914137E-2</v>
      </c>
      <c r="J14025" t="str">
        <f>_xlfn.XLOOKUP(A14025,Product_Details!$A:$A,Product_Details!$G:$G,"mens")</f>
        <v>Mens</v>
      </c>
      <c r="K14025">
        <f t="shared" si="659"/>
        <v>2520</v>
      </c>
    </row>
    <row r="14026" spans="1:11" ht="15">
      <c r="A14026" t="s">
        <v>27</v>
      </c>
      <c r="B14026">
        <v>3</v>
      </c>
      <c r="C14026">
        <v>16</v>
      </c>
      <c r="D14026" t="s">
        <v>23</v>
      </c>
      <c r="E14026" t="s">
        <v>2207</v>
      </c>
      <c r="F14026" s="1">
        <v>1.5896990740740739E-2</v>
      </c>
      <c r="G14026">
        <f>_xlfn.XLOOKUP($A14026,Product_pricing!$B:$B,Product_pricing!$C:$C)</f>
        <v>29</v>
      </c>
      <c r="H14026">
        <f t="shared" si="657"/>
        <v>73.08</v>
      </c>
      <c r="I14026" s="10">
        <f t="shared" si="658"/>
        <v>6.4488582158868532E-2</v>
      </c>
      <c r="J14026" t="str">
        <f>_xlfn.XLOOKUP(A14026,Product_Details!$A:$A,Product_Details!$G:$G,"mens")</f>
        <v>Mens</v>
      </c>
      <c r="K14026">
        <f t="shared" si="659"/>
        <v>2520</v>
      </c>
    </row>
    <row r="14027" spans="1:11" ht="15">
      <c r="A14027" t="s">
        <v>22</v>
      </c>
      <c r="B14027">
        <v>4</v>
      </c>
      <c r="C14027">
        <v>9</v>
      </c>
      <c r="D14027" t="s">
        <v>23</v>
      </c>
      <c r="E14027" t="s">
        <v>2208</v>
      </c>
      <c r="F14027" s="1">
        <v>2.9111111111111112E-2</v>
      </c>
      <c r="G14027">
        <f>_xlfn.XLOOKUP($A14027,Product_pricing!$B:$B,Product_pricing!$C:$C)</f>
        <v>13</v>
      </c>
      <c r="H14027">
        <f t="shared" si="657"/>
        <v>47.32</v>
      </c>
      <c r="I14027" s="10">
        <f t="shared" si="658"/>
        <v>4.1756974654593035E-2</v>
      </c>
      <c r="J14027" t="str">
        <f>_xlfn.XLOOKUP(A14027,Product_Details!$A:$A,Product_Details!$G:$G,"mens")</f>
        <v>Womens</v>
      </c>
      <c r="K14027">
        <f t="shared" si="659"/>
        <v>2511.6666666666665</v>
      </c>
    </row>
    <row r="14028" spans="1:11" ht="15">
      <c r="A14028" t="s">
        <v>35</v>
      </c>
      <c r="B14028">
        <v>3</v>
      </c>
      <c r="C14028">
        <v>9</v>
      </c>
      <c r="D14028" t="s">
        <v>23</v>
      </c>
      <c r="E14028" t="s">
        <v>2208</v>
      </c>
      <c r="F14028" s="1">
        <v>2.9111111111111112E-2</v>
      </c>
      <c r="G14028">
        <f>_xlfn.XLOOKUP($A14028,Product_pricing!$B:$B,Product_pricing!$C:$C)</f>
        <v>32</v>
      </c>
      <c r="H14028">
        <f t="shared" si="657"/>
        <v>87.36</v>
      </c>
      <c r="I14028" s="10">
        <f t="shared" si="658"/>
        <v>7.7089799362325587E-2</v>
      </c>
      <c r="J14028" t="str">
        <f>_xlfn.XLOOKUP(A14028,Product_Details!$A:$A,Product_Details!$G:$G,"mens")</f>
        <v>Womens</v>
      </c>
      <c r="K14028">
        <f t="shared" si="659"/>
        <v>2511.6666666666665</v>
      </c>
    </row>
    <row r="14029" spans="1:11" ht="15">
      <c r="A14029" t="s">
        <v>30</v>
      </c>
      <c r="B14029">
        <v>4</v>
      </c>
      <c r="C14029">
        <v>9</v>
      </c>
      <c r="D14029" t="s">
        <v>23</v>
      </c>
      <c r="E14029" t="s">
        <v>2208</v>
      </c>
      <c r="F14029" s="1">
        <v>2.9111111111111112E-2</v>
      </c>
      <c r="G14029">
        <f>_xlfn.XLOOKUP($A14029,Product_pricing!$B:$B,Product_pricing!$C:$C)</f>
        <v>19</v>
      </c>
      <c r="H14029">
        <f t="shared" si="657"/>
        <v>69.16</v>
      </c>
      <c r="I14029" s="10">
        <f t="shared" si="658"/>
        <v>6.1029424495174435E-2</v>
      </c>
      <c r="J14029" t="str">
        <f>_xlfn.XLOOKUP(A14029,Product_Details!$A:$A,Product_Details!$G:$G,"mens")</f>
        <v>Womens</v>
      </c>
      <c r="K14029">
        <f t="shared" si="659"/>
        <v>2511.6666666666665</v>
      </c>
    </row>
    <row r="14030" spans="1:11" ht="15">
      <c r="A14030" t="s">
        <v>25</v>
      </c>
      <c r="B14030">
        <v>4</v>
      </c>
      <c r="C14030">
        <v>9</v>
      </c>
      <c r="D14030" t="s">
        <v>23</v>
      </c>
      <c r="E14030" t="s">
        <v>2208</v>
      </c>
      <c r="F14030" s="1">
        <v>2.9111111111111112E-2</v>
      </c>
      <c r="G14030">
        <f>_xlfn.XLOOKUP($A14030,Product_pricing!$B:$B,Product_pricing!$C:$C)</f>
        <v>40</v>
      </c>
      <c r="H14030">
        <f t="shared" si="657"/>
        <v>145.6</v>
      </c>
      <c r="I14030" s="10">
        <f t="shared" si="658"/>
        <v>0.12848299893720935</v>
      </c>
      <c r="J14030" t="str">
        <f>_xlfn.XLOOKUP(A14030,Product_Details!$A:$A,Product_Details!$G:$G,"mens")</f>
        <v>Mens</v>
      </c>
      <c r="K14030">
        <f t="shared" si="659"/>
        <v>1890</v>
      </c>
    </row>
    <row r="14031" spans="1:11" ht="15">
      <c r="A14031" t="s">
        <v>41</v>
      </c>
      <c r="B14031">
        <v>4</v>
      </c>
      <c r="C14031">
        <v>9</v>
      </c>
      <c r="D14031" t="s">
        <v>23</v>
      </c>
      <c r="E14031" t="s">
        <v>2208</v>
      </c>
      <c r="F14031" s="1">
        <v>2.9111111111111112E-2</v>
      </c>
      <c r="G14031">
        <f>_xlfn.XLOOKUP($A14031,Product_pricing!$B:$B,Product_pricing!$C:$C)</f>
        <v>10</v>
      </c>
      <c r="H14031">
        <f t="shared" si="657"/>
        <v>36.4</v>
      </c>
      <c r="I14031" s="10">
        <f t="shared" si="658"/>
        <v>3.2120749734302338E-2</v>
      </c>
      <c r="J14031" t="str">
        <f>_xlfn.XLOOKUP(A14031,Product_Details!$A:$A,Product_Details!$G:$G,"mens")</f>
        <v>Mens</v>
      </c>
      <c r="K14031">
        <f t="shared" si="659"/>
        <v>1890</v>
      </c>
    </row>
    <row r="14032" spans="1:11" ht="15">
      <c r="A14032" t="s">
        <v>32</v>
      </c>
      <c r="B14032">
        <v>5</v>
      </c>
      <c r="C14032">
        <v>9</v>
      </c>
      <c r="D14032" t="s">
        <v>23</v>
      </c>
      <c r="E14032" t="s">
        <v>2208</v>
      </c>
      <c r="F14032" s="1">
        <v>2.9111111111111112E-2</v>
      </c>
      <c r="G14032">
        <f>_xlfn.XLOOKUP($A14032,Product_pricing!$B:$B,Product_pricing!$C:$C)</f>
        <v>36</v>
      </c>
      <c r="H14032">
        <f t="shared" si="657"/>
        <v>163.80000000000001</v>
      </c>
      <c r="I14032" s="10">
        <f t="shared" si="658"/>
        <v>0.1445433738043605</v>
      </c>
      <c r="J14032" t="str">
        <f>_xlfn.XLOOKUP(A14032,Product_Details!$A:$A,Product_Details!$G:$G,"mens")</f>
        <v>Mens</v>
      </c>
      <c r="K14032">
        <f t="shared" si="659"/>
        <v>1890</v>
      </c>
    </row>
    <row r="14033" spans="1:11" ht="15">
      <c r="A14033" t="s">
        <v>27</v>
      </c>
      <c r="B14033">
        <v>5</v>
      </c>
      <c r="C14033">
        <v>9</v>
      </c>
      <c r="D14033" t="s">
        <v>23</v>
      </c>
      <c r="E14033" t="s">
        <v>2208</v>
      </c>
      <c r="F14033" s="1">
        <v>2.9111111111111112E-2</v>
      </c>
      <c r="G14033">
        <f>_xlfn.XLOOKUP($A14033,Product_pricing!$B:$B,Product_pricing!$C:$C)</f>
        <v>29</v>
      </c>
      <c r="H14033">
        <f t="shared" si="657"/>
        <v>131.95000000000002</v>
      </c>
      <c r="I14033" s="10">
        <f t="shared" si="658"/>
        <v>0.11643771778684597</v>
      </c>
      <c r="J14033" t="str">
        <f>_xlfn.XLOOKUP(A14033,Product_Details!$A:$A,Product_Details!$G:$G,"mens")</f>
        <v>Mens</v>
      </c>
      <c r="K14033">
        <f t="shared" si="659"/>
        <v>1890</v>
      </c>
    </row>
    <row r="14034" spans="1:11" ht="15">
      <c r="A14034" t="s">
        <v>22</v>
      </c>
      <c r="B14034">
        <v>2</v>
      </c>
      <c r="C14034">
        <v>9</v>
      </c>
      <c r="D14034" t="s">
        <v>23</v>
      </c>
      <c r="E14034" t="s">
        <v>2209</v>
      </c>
      <c r="F14034" s="1">
        <v>3.4351851851851849E-2</v>
      </c>
      <c r="G14034">
        <f>_xlfn.XLOOKUP($A14034,Product_pricing!$B:$B,Product_pricing!$C:$C)</f>
        <v>13</v>
      </c>
      <c r="H14034">
        <f t="shared" si="657"/>
        <v>23.66</v>
      </c>
      <c r="I14034" s="10">
        <f t="shared" si="658"/>
        <v>2.0878487327296517E-2</v>
      </c>
      <c r="J14034" t="str">
        <f>_xlfn.XLOOKUP(A14034,Product_Details!$A:$A,Product_Details!$G:$G,"mens")</f>
        <v>Womens</v>
      </c>
      <c r="K14034">
        <f t="shared" si="659"/>
        <v>1883.75</v>
      </c>
    </row>
    <row r="14035" spans="1:11" ht="15">
      <c r="A14035" t="s">
        <v>29</v>
      </c>
      <c r="B14035">
        <v>5</v>
      </c>
      <c r="C14035">
        <v>9</v>
      </c>
      <c r="D14035" t="s">
        <v>23</v>
      </c>
      <c r="E14035" t="s">
        <v>2209</v>
      </c>
      <c r="F14035" s="1">
        <v>3.4351851851851849E-2</v>
      </c>
      <c r="G14035">
        <f>_xlfn.XLOOKUP($A14035,Product_pricing!$B:$B,Product_pricing!$C:$C)</f>
        <v>10</v>
      </c>
      <c r="H14035">
        <f t="shared" si="657"/>
        <v>45.5</v>
      </c>
      <c r="I14035" s="10">
        <f t="shared" si="658"/>
        <v>4.0150937167877918E-2</v>
      </c>
      <c r="J14035" t="str">
        <f>_xlfn.XLOOKUP(A14035,Product_Details!$A:$A,Product_Details!$G:$G,"mens")</f>
        <v>Womens</v>
      </c>
      <c r="K14035">
        <f t="shared" si="659"/>
        <v>1883.75</v>
      </c>
    </row>
    <row r="14036" spans="1:11" ht="15">
      <c r="A14036" t="s">
        <v>36</v>
      </c>
      <c r="B14036">
        <v>3</v>
      </c>
      <c r="C14036">
        <v>9</v>
      </c>
      <c r="D14036" t="s">
        <v>23</v>
      </c>
      <c r="E14036" t="s">
        <v>2209</v>
      </c>
      <c r="F14036" s="1">
        <v>3.4351851851851849E-2</v>
      </c>
      <c r="G14036">
        <f>_xlfn.XLOOKUP($A14036,Product_pricing!$B:$B,Product_pricing!$C:$C)</f>
        <v>23</v>
      </c>
      <c r="H14036">
        <f t="shared" si="657"/>
        <v>62.79</v>
      </c>
      <c r="I14036" s="10">
        <f t="shared" si="658"/>
        <v>5.5408293291671525E-2</v>
      </c>
      <c r="J14036" t="str">
        <f>_xlfn.XLOOKUP(A14036,Product_Details!$A:$A,Product_Details!$G:$G,"mens")</f>
        <v>Womens</v>
      </c>
      <c r="K14036">
        <f t="shared" si="659"/>
        <v>1883.75</v>
      </c>
    </row>
    <row r="14037" spans="1:11" ht="15">
      <c r="A14037" t="s">
        <v>38</v>
      </c>
      <c r="B14037">
        <v>5</v>
      </c>
      <c r="C14037">
        <v>9</v>
      </c>
      <c r="D14037" t="s">
        <v>23</v>
      </c>
      <c r="E14037" t="s">
        <v>2209</v>
      </c>
      <c r="F14037" s="1">
        <v>3.4351851851851849E-2</v>
      </c>
      <c r="G14037">
        <f>_xlfn.XLOOKUP($A14037,Product_pricing!$B:$B,Product_pricing!$C:$C)</f>
        <v>54</v>
      </c>
      <c r="H14037">
        <f t="shared" si="657"/>
        <v>245.70000000000002</v>
      </c>
      <c r="I14037" s="10">
        <f t="shared" si="658"/>
        <v>0.21681506070654077</v>
      </c>
      <c r="J14037" t="str">
        <f>_xlfn.XLOOKUP(A14037,Product_Details!$A:$A,Product_Details!$G:$G,"mens")</f>
        <v>Womens</v>
      </c>
      <c r="K14037">
        <f t="shared" si="659"/>
        <v>1883.75</v>
      </c>
    </row>
    <row r="14038" spans="1:11" ht="15">
      <c r="A14038" t="s">
        <v>31</v>
      </c>
      <c r="B14038">
        <v>2</v>
      </c>
      <c r="C14038">
        <v>9</v>
      </c>
      <c r="D14038" t="s">
        <v>23</v>
      </c>
      <c r="E14038" t="s">
        <v>2209</v>
      </c>
      <c r="F14038" s="1">
        <v>3.4351851851851849E-2</v>
      </c>
      <c r="G14038">
        <f>_xlfn.XLOOKUP($A14038,Product_pricing!$B:$B,Product_pricing!$C:$C)</f>
        <v>57</v>
      </c>
      <c r="H14038">
        <f t="shared" si="657"/>
        <v>103.74000000000001</v>
      </c>
      <c r="I14038" s="10">
        <f t="shared" si="658"/>
        <v>9.1544136742761656E-2</v>
      </c>
      <c r="J14038" t="str">
        <f>_xlfn.XLOOKUP(A14038,Product_Details!$A:$A,Product_Details!$G:$G,"mens")</f>
        <v>Mens</v>
      </c>
      <c r="K14038">
        <f t="shared" si="659"/>
        <v>3780</v>
      </c>
    </row>
    <row r="14039" spans="1:11" ht="15">
      <c r="A14039" t="s">
        <v>27</v>
      </c>
      <c r="B14039">
        <v>4</v>
      </c>
      <c r="C14039">
        <v>9</v>
      </c>
      <c r="D14039" t="s">
        <v>23</v>
      </c>
      <c r="E14039" t="s">
        <v>2209</v>
      </c>
      <c r="F14039" s="1">
        <v>3.4351851851851849E-2</v>
      </c>
      <c r="G14039">
        <f>_xlfn.XLOOKUP($A14039,Product_pricing!$B:$B,Product_pricing!$C:$C)</f>
        <v>29</v>
      </c>
      <c r="H14039">
        <f t="shared" si="657"/>
        <v>105.56</v>
      </c>
      <c r="I14039" s="10">
        <f t="shared" si="658"/>
        <v>9.3150174229476773E-2</v>
      </c>
      <c r="J14039" t="str">
        <f>_xlfn.XLOOKUP(A14039,Product_Details!$A:$A,Product_Details!$G:$G,"mens")</f>
        <v>Mens</v>
      </c>
      <c r="K14039">
        <f t="shared" si="659"/>
        <v>3780</v>
      </c>
    </row>
    <row r="14040" spans="1:11" ht="15">
      <c r="A14040" t="s">
        <v>22</v>
      </c>
      <c r="B14040">
        <v>5</v>
      </c>
      <c r="C14040">
        <v>18</v>
      </c>
      <c r="D14040" t="s">
        <v>23</v>
      </c>
      <c r="E14040" t="s">
        <v>2210</v>
      </c>
      <c r="F14040" s="1">
        <v>1.6111111111111111E-2</v>
      </c>
      <c r="G14040">
        <f>_xlfn.XLOOKUP($A14040,Product_pricing!$B:$B,Product_pricing!$C:$C)</f>
        <v>13</v>
      </c>
      <c r="H14040">
        <f t="shared" si="657"/>
        <v>53.300000000000004</v>
      </c>
      <c r="I14040" s="10">
        <f t="shared" si="658"/>
        <v>4.7033954968085559E-2</v>
      </c>
      <c r="J14040" t="str">
        <f>_xlfn.XLOOKUP(A14040,Product_Details!$A:$A,Product_Details!$G:$G,"mens")</f>
        <v>Womens</v>
      </c>
      <c r="K14040">
        <f t="shared" si="659"/>
        <v>1507</v>
      </c>
    </row>
    <row r="14041" spans="1:11" ht="15">
      <c r="A14041" t="s">
        <v>29</v>
      </c>
      <c r="B14041">
        <v>5</v>
      </c>
      <c r="C14041">
        <v>18</v>
      </c>
      <c r="D14041" t="s">
        <v>23</v>
      </c>
      <c r="E14041" t="s">
        <v>2210</v>
      </c>
      <c r="F14041" s="1">
        <v>1.6111111111111111E-2</v>
      </c>
      <c r="G14041">
        <f>_xlfn.XLOOKUP($A14041,Product_pricing!$B:$B,Product_pricing!$C:$C)</f>
        <v>10</v>
      </c>
      <c r="H14041">
        <f t="shared" si="657"/>
        <v>41</v>
      </c>
      <c r="I14041" s="10">
        <f t="shared" si="658"/>
        <v>3.6179965360065812E-2</v>
      </c>
      <c r="J14041" t="str">
        <f>_xlfn.XLOOKUP(A14041,Product_Details!$A:$A,Product_Details!$G:$G,"mens")</f>
        <v>Womens</v>
      </c>
      <c r="K14041">
        <f t="shared" si="659"/>
        <v>1507</v>
      </c>
    </row>
    <row r="14042" spans="1:11" ht="15">
      <c r="A14042" t="s">
        <v>36</v>
      </c>
      <c r="B14042">
        <v>5</v>
      </c>
      <c r="C14042">
        <v>18</v>
      </c>
      <c r="D14042" t="s">
        <v>23</v>
      </c>
      <c r="E14042" t="s">
        <v>2210</v>
      </c>
      <c r="F14042" s="1">
        <v>1.6111111111111111E-2</v>
      </c>
      <c r="G14042">
        <f>_xlfn.XLOOKUP($A14042,Product_pricing!$B:$B,Product_pricing!$C:$C)</f>
        <v>23</v>
      </c>
      <c r="H14042">
        <f t="shared" si="657"/>
        <v>94.300000000000011</v>
      </c>
      <c r="I14042" s="10">
        <f t="shared" si="658"/>
        <v>8.3213920328151378E-2</v>
      </c>
      <c r="J14042" t="str">
        <f>_xlfn.XLOOKUP(A14042,Product_Details!$A:$A,Product_Details!$G:$G,"mens")</f>
        <v>Womens</v>
      </c>
      <c r="K14042">
        <f t="shared" si="659"/>
        <v>1507</v>
      </c>
    </row>
    <row r="14043" spans="1:11" ht="15">
      <c r="A14043" t="s">
        <v>30</v>
      </c>
      <c r="B14043">
        <v>5</v>
      </c>
      <c r="C14043">
        <v>18</v>
      </c>
      <c r="D14043" t="s">
        <v>23</v>
      </c>
      <c r="E14043" t="s">
        <v>2210</v>
      </c>
      <c r="F14043" s="1">
        <v>1.6111111111111111E-2</v>
      </c>
      <c r="G14043">
        <f>_xlfn.XLOOKUP($A14043,Product_pricing!$B:$B,Product_pricing!$C:$C)</f>
        <v>19</v>
      </c>
      <c r="H14043">
        <f t="shared" si="657"/>
        <v>77.900000000000006</v>
      </c>
      <c r="I14043" s="10">
        <f t="shared" si="658"/>
        <v>6.8741934184125053E-2</v>
      </c>
      <c r="J14043" t="str">
        <f>_xlfn.XLOOKUP(A14043,Product_Details!$A:$A,Product_Details!$G:$G,"mens")</f>
        <v>Womens</v>
      </c>
      <c r="K14043">
        <f t="shared" si="659"/>
        <v>1507</v>
      </c>
    </row>
    <row r="14044" spans="1:11" ht="15">
      <c r="A14044" t="s">
        <v>38</v>
      </c>
      <c r="B14044">
        <v>5</v>
      </c>
      <c r="C14044">
        <v>18</v>
      </c>
      <c r="D14044" t="s">
        <v>23</v>
      </c>
      <c r="E14044" t="s">
        <v>2210</v>
      </c>
      <c r="F14044" s="1">
        <v>1.6111111111111111E-2</v>
      </c>
      <c r="G14044">
        <f>_xlfn.XLOOKUP($A14044,Product_pricing!$B:$B,Product_pricing!$C:$C)</f>
        <v>54</v>
      </c>
      <c r="H14044">
        <f t="shared" si="657"/>
        <v>221.4</v>
      </c>
      <c r="I14044" s="10">
        <f t="shared" si="658"/>
        <v>0.19537181294435541</v>
      </c>
      <c r="J14044" t="str">
        <f>_xlfn.XLOOKUP(A14044,Product_Details!$A:$A,Product_Details!$G:$G,"mens")</f>
        <v>Womens</v>
      </c>
      <c r="K14044">
        <f t="shared" si="659"/>
        <v>1507</v>
      </c>
    </row>
    <row r="14045" spans="1:11" ht="15">
      <c r="A14045" t="s">
        <v>41</v>
      </c>
      <c r="B14045">
        <v>3</v>
      </c>
      <c r="C14045">
        <v>18</v>
      </c>
      <c r="D14045" t="s">
        <v>23</v>
      </c>
      <c r="E14045" t="s">
        <v>2210</v>
      </c>
      <c r="F14045" s="1">
        <v>1.6111111111111111E-2</v>
      </c>
      <c r="G14045">
        <f>_xlfn.XLOOKUP($A14045,Product_pricing!$B:$B,Product_pricing!$C:$C)</f>
        <v>10</v>
      </c>
      <c r="H14045">
        <f t="shared" si="657"/>
        <v>24.6</v>
      </c>
      <c r="I14045" s="10">
        <f t="shared" si="658"/>
        <v>2.1707979216039491E-2</v>
      </c>
      <c r="J14045" t="str">
        <f>_xlfn.XLOOKUP(A14045,Product_Details!$A:$A,Product_Details!$G:$G,"mens")</f>
        <v>Mens</v>
      </c>
      <c r="K14045">
        <f t="shared" si="659"/>
        <v>2520</v>
      </c>
    </row>
    <row r="14046" spans="1:11" ht="15">
      <c r="A14046" t="s">
        <v>31</v>
      </c>
      <c r="B14046">
        <v>3</v>
      </c>
      <c r="C14046">
        <v>18</v>
      </c>
      <c r="D14046" t="s">
        <v>23</v>
      </c>
      <c r="E14046" t="s">
        <v>2210</v>
      </c>
      <c r="F14046" s="1">
        <v>1.6111111111111111E-2</v>
      </c>
      <c r="G14046">
        <f>_xlfn.XLOOKUP($A14046,Product_pricing!$B:$B,Product_pricing!$C:$C)</f>
        <v>57</v>
      </c>
      <c r="H14046">
        <f t="shared" si="657"/>
        <v>140.22</v>
      </c>
      <c r="I14046" s="10">
        <f t="shared" si="658"/>
        <v>0.12373548153142509</v>
      </c>
      <c r="J14046" t="str">
        <f>_xlfn.XLOOKUP(A14046,Product_Details!$A:$A,Product_Details!$G:$G,"mens")</f>
        <v>Mens</v>
      </c>
      <c r="K14046">
        <f t="shared" si="659"/>
        <v>2520</v>
      </c>
    </row>
    <row r="14047" spans="1:11" ht="15">
      <c r="A14047" t="s">
        <v>32</v>
      </c>
      <c r="B14047">
        <v>3</v>
      </c>
      <c r="C14047">
        <v>18</v>
      </c>
      <c r="D14047" t="s">
        <v>23</v>
      </c>
      <c r="E14047" t="s">
        <v>2210</v>
      </c>
      <c r="F14047" s="1">
        <v>1.6111111111111111E-2</v>
      </c>
      <c r="G14047">
        <f>_xlfn.XLOOKUP($A14047,Product_pricing!$B:$B,Product_pricing!$C:$C)</f>
        <v>36</v>
      </c>
      <c r="H14047">
        <f t="shared" si="657"/>
        <v>88.56</v>
      </c>
      <c r="I14047" s="10">
        <f t="shared" si="658"/>
        <v>7.814872517774217E-2</v>
      </c>
      <c r="J14047" t="str">
        <f>_xlfn.XLOOKUP(A14047,Product_Details!$A:$A,Product_Details!$G:$G,"mens")</f>
        <v>Mens</v>
      </c>
      <c r="K14047">
        <f t="shared" si="659"/>
        <v>2520</v>
      </c>
    </row>
    <row r="14048" spans="1:11" ht="15">
      <c r="A14048" t="s">
        <v>22</v>
      </c>
      <c r="B14048">
        <v>3</v>
      </c>
      <c r="C14048">
        <v>19</v>
      </c>
      <c r="D14048" t="s">
        <v>23</v>
      </c>
      <c r="E14048">
        <v>370718</v>
      </c>
      <c r="F14048" s="1">
        <v>9.6238425925925918E-3</v>
      </c>
      <c r="G14048">
        <f>_xlfn.XLOOKUP($A14048,Product_pricing!$B:$B,Product_pricing!$C:$C)</f>
        <v>13</v>
      </c>
      <c r="H14048">
        <f t="shared" si="657"/>
        <v>31.590000000000003</v>
      </c>
      <c r="I14048" s="10">
        <f t="shared" si="658"/>
        <v>2.7876222090840955E-2</v>
      </c>
      <c r="J14048" t="str">
        <f>_xlfn.XLOOKUP(A14048,Product_Details!$A:$A,Product_Details!$G:$G,"mens")</f>
        <v>Womens</v>
      </c>
      <c r="K14048">
        <f t="shared" si="659"/>
        <v>3767.5</v>
      </c>
    </row>
    <row r="14049" spans="1:11" ht="15">
      <c r="A14049" t="s">
        <v>30</v>
      </c>
      <c r="B14049">
        <v>3</v>
      </c>
      <c r="C14049">
        <v>19</v>
      </c>
      <c r="D14049" t="s">
        <v>23</v>
      </c>
      <c r="E14049">
        <v>370718</v>
      </c>
      <c r="F14049" s="1">
        <v>9.6238425925925918E-3</v>
      </c>
      <c r="G14049">
        <f>_xlfn.XLOOKUP($A14049,Product_pricing!$B:$B,Product_pricing!$C:$C)</f>
        <v>19</v>
      </c>
      <c r="H14049">
        <f t="shared" si="657"/>
        <v>46.17</v>
      </c>
      <c r="I14049" s="10">
        <f t="shared" si="658"/>
        <v>4.0742170748152166E-2</v>
      </c>
      <c r="J14049" t="str">
        <f>_xlfn.XLOOKUP(A14049,Product_Details!$A:$A,Product_Details!$G:$G,"mens")</f>
        <v>Womens</v>
      </c>
      <c r="K14049">
        <f t="shared" si="659"/>
        <v>3767.5</v>
      </c>
    </row>
    <row r="14050" spans="1:11" ht="15">
      <c r="A14050" t="s">
        <v>25</v>
      </c>
      <c r="B14050">
        <v>5</v>
      </c>
      <c r="C14050">
        <v>19</v>
      </c>
      <c r="D14050" t="s">
        <v>23</v>
      </c>
      <c r="E14050">
        <v>370718</v>
      </c>
      <c r="F14050" s="1">
        <v>9.6238425925925918E-3</v>
      </c>
      <c r="G14050">
        <f>_xlfn.XLOOKUP($A14050,Product_pricing!$B:$B,Product_pricing!$C:$C)</f>
        <v>40</v>
      </c>
      <c r="H14050">
        <f t="shared" si="657"/>
        <v>162</v>
      </c>
      <c r="I14050" s="10">
        <f t="shared" si="658"/>
        <v>0.14295498508123564</v>
      </c>
      <c r="J14050" t="str">
        <f>_xlfn.XLOOKUP(A14050,Product_Details!$A:$A,Product_Details!$G:$G,"mens")</f>
        <v>Mens</v>
      </c>
      <c r="K14050">
        <f t="shared" si="659"/>
        <v>3780</v>
      </c>
    </row>
    <row r="14051" spans="1:11" ht="15">
      <c r="A14051" t="s">
        <v>26</v>
      </c>
      <c r="B14051">
        <v>2</v>
      </c>
      <c r="C14051">
        <v>19</v>
      </c>
      <c r="D14051" t="s">
        <v>23</v>
      </c>
      <c r="E14051">
        <v>370718</v>
      </c>
      <c r="F14051" s="1">
        <v>9.6238425925925918E-3</v>
      </c>
      <c r="G14051">
        <f>_xlfn.XLOOKUP($A14051,Product_pricing!$B:$B,Product_pricing!$C:$C)</f>
        <v>17</v>
      </c>
      <c r="H14051">
        <f t="shared" si="657"/>
        <v>27.540000000000003</v>
      </c>
      <c r="I14051" s="10">
        <f t="shared" si="658"/>
        <v>2.4302347463810062E-2</v>
      </c>
      <c r="J14051" t="str">
        <f>_xlfn.XLOOKUP(A14051,Product_Details!$A:$A,Product_Details!$G:$G,"mens")</f>
        <v>Mens</v>
      </c>
      <c r="K14051">
        <f t="shared" si="659"/>
        <v>3780</v>
      </c>
    </row>
    <row r="14052" spans="1:11" ht="15">
      <c r="A14052" t="s">
        <v>22</v>
      </c>
      <c r="B14052">
        <v>1</v>
      </c>
      <c r="C14052">
        <v>2</v>
      </c>
      <c r="D14052" t="s">
        <v>23</v>
      </c>
      <c r="E14052" t="s">
        <v>2211</v>
      </c>
      <c r="F14052" s="1">
        <v>7.3113425925925915E-3</v>
      </c>
      <c r="G14052">
        <f>_xlfn.XLOOKUP($A14052,Product_pricing!$B:$B,Product_pricing!$C:$C)</f>
        <v>13</v>
      </c>
      <c r="H14052">
        <f t="shared" si="657"/>
        <v>12.74</v>
      </c>
      <c r="I14052" s="10">
        <f t="shared" si="658"/>
        <v>1.1242262407005816E-2</v>
      </c>
      <c r="J14052" t="str">
        <f>_xlfn.XLOOKUP(A14052,Product_Details!$A:$A,Product_Details!$G:$G,"mens")</f>
        <v>Womens</v>
      </c>
      <c r="K14052">
        <f t="shared" si="659"/>
        <v>1883.75</v>
      </c>
    </row>
    <row r="14053" spans="1:11" ht="15">
      <c r="A14053" t="s">
        <v>35</v>
      </c>
      <c r="B14053">
        <v>4</v>
      </c>
      <c r="C14053">
        <v>2</v>
      </c>
      <c r="D14053" t="s">
        <v>23</v>
      </c>
      <c r="E14053" t="s">
        <v>2211</v>
      </c>
      <c r="F14053" s="1">
        <v>7.3113425925925915E-3</v>
      </c>
      <c r="G14053">
        <f>_xlfn.XLOOKUP($A14053,Product_pricing!$B:$B,Product_pricing!$C:$C)</f>
        <v>32</v>
      </c>
      <c r="H14053">
        <f t="shared" si="657"/>
        <v>125.44</v>
      </c>
      <c r="I14053" s="10">
        <f t="shared" si="658"/>
        <v>0.11069304523821112</v>
      </c>
      <c r="J14053" t="str">
        <f>_xlfn.XLOOKUP(A14053,Product_Details!$A:$A,Product_Details!$G:$G,"mens")</f>
        <v>Womens</v>
      </c>
      <c r="K14053">
        <f t="shared" si="659"/>
        <v>1883.75</v>
      </c>
    </row>
    <row r="14054" spans="1:11" ht="15">
      <c r="A14054" t="s">
        <v>30</v>
      </c>
      <c r="B14054">
        <v>2</v>
      </c>
      <c r="C14054">
        <v>2</v>
      </c>
      <c r="D14054" t="s">
        <v>23</v>
      </c>
      <c r="E14054" t="s">
        <v>2211</v>
      </c>
      <c r="F14054" s="1">
        <v>7.3113425925925915E-3</v>
      </c>
      <c r="G14054">
        <f>_xlfn.XLOOKUP($A14054,Product_pricing!$B:$B,Product_pricing!$C:$C)</f>
        <v>19</v>
      </c>
      <c r="H14054">
        <f t="shared" si="657"/>
        <v>37.24</v>
      </c>
      <c r="I14054" s="10">
        <f t="shared" si="658"/>
        <v>3.2861997805093933E-2</v>
      </c>
      <c r="J14054" t="str">
        <f>_xlfn.XLOOKUP(A14054,Product_Details!$A:$A,Product_Details!$G:$G,"mens")</f>
        <v>Womens</v>
      </c>
      <c r="K14054">
        <f t="shared" si="659"/>
        <v>1883.75</v>
      </c>
    </row>
    <row r="14055" spans="1:11" ht="15">
      <c r="A14055" t="s">
        <v>38</v>
      </c>
      <c r="B14055">
        <v>3</v>
      </c>
      <c r="C14055">
        <v>2</v>
      </c>
      <c r="D14055" t="s">
        <v>23</v>
      </c>
      <c r="E14055" t="s">
        <v>2211</v>
      </c>
      <c r="F14055" s="1">
        <v>7.3113425925925915E-3</v>
      </c>
      <c r="G14055">
        <f>_xlfn.XLOOKUP($A14055,Product_pricing!$B:$B,Product_pricing!$C:$C)</f>
        <v>54</v>
      </c>
      <c r="H14055">
        <f t="shared" si="657"/>
        <v>158.76</v>
      </c>
      <c r="I14055" s="10">
        <f t="shared" si="658"/>
        <v>0.14009588537961093</v>
      </c>
      <c r="J14055" t="str">
        <f>_xlfn.XLOOKUP(A14055,Product_Details!$A:$A,Product_Details!$G:$G,"mens")</f>
        <v>Womens</v>
      </c>
      <c r="K14055">
        <f t="shared" si="659"/>
        <v>1883.75</v>
      </c>
    </row>
    <row r="14056" spans="1:11" ht="15">
      <c r="A14056" t="s">
        <v>25</v>
      </c>
      <c r="B14056">
        <v>4</v>
      </c>
      <c r="C14056">
        <v>2</v>
      </c>
      <c r="D14056" t="s">
        <v>23</v>
      </c>
      <c r="E14056" t="s">
        <v>2211</v>
      </c>
      <c r="F14056" s="1">
        <v>7.3113425925925915E-3</v>
      </c>
      <c r="G14056">
        <f>_xlfn.XLOOKUP($A14056,Product_pricing!$B:$B,Product_pricing!$C:$C)</f>
        <v>40</v>
      </c>
      <c r="H14056">
        <f t="shared" si="657"/>
        <v>156.80000000000001</v>
      </c>
      <c r="I14056" s="10">
        <f t="shared" si="658"/>
        <v>0.13836630654776391</v>
      </c>
      <c r="J14056" t="str">
        <f>_xlfn.XLOOKUP(A14056,Product_Details!$A:$A,Product_Details!$G:$G,"mens")</f>
        <v>Mens</v>
      </c>
      <c r="K14056">
        <f t="shared" si="659"/>
        <v>1890</v>
      </c>
    </row>
    <row r="14057" spans="1:11" ht="15">
      <c r="A14057" t="s">
        <v>32</v>
      </c>
      <c r="B14057">
        <v>2</v>
      </c>
      <c r="C14057">
        <v>2</v>
      </c>
      <c r="D14057" t="s">
        <v>23</v>
      </c>
      <c r="E14057" t="s">
        <v>2211</v>
      </c>
      <c r="F14057" s="1">
        <v>7.3113425925925915E-3</v>
      </c>
      <c r="G14057">
        <f>_xlfn.XLOOKUP($A14057,Product_pricing!$B:$B,Product_pricing!$C:$C)</f>
        <v>36</v>
      </c>
      <c r="H14057">
        <f t="shared" si="657"/>
        <v>70.56</v>
      </c>
      <c r="I14057" s="10">
        <f t="shared" si="658"/>
        <v>6.2264837946493755E-2</v>
      </c>
      <c r="J14057" t="str">
        <f>_xlfn.XLOOKUP(A14057,Product_Details!$A:$A,Product_Details!$G:$G,"mens")</f>
        <v>Mens</v>
      </c>
      <c r="K14057">
        <f t="shared" si="659"/>
        <v>1890</v>
      </c>
    </row>
    <row r="14058" spans="1:11" ht="15">
      <c r="A14058" t="s">
        <v>26</v>
      </c>
      <c r="B14058">
        <v>1</v>
      </c>
      <c r="C14058">
        <v>2</v>
      </c>
      <c r="D14058" t="s">
        <v>23</v>
      </c>
      <c r="E14058" t="s">
        <v>2211</v>
      </c>
      <c r="F14058" s="1">
        <v>7.3113425925925915E-3</v>
      </c>
      <c r="G14058">
        <f>_xlfn.XLOOKUP($A14058,Product_pricing!$B:$B,Product_pricing!$C:$C)</f>
        <v>17</v>
      </c>
      <c r="H14058">
        <f t="shared" si="657"/>
        <v>16.66</v>
      </c>
      <c r="I14058" s="10">
        <f t="shared" si="658"/>
        <v>1.4701420070699913E-2</v>
      </c>
      <c r="J14058" t="str">
        <f>_xlfn.XLOOKUP(A14058,Product_Details!$A:$A,Product_Details!$G:$G,"mens")</f>
        <v>Mens</v>
      </c>
      <c r="K14058">
        <f t="shared" si="659"/>
        <v>1890</v>
      </c>
    </row>
    <row r="14059" spans="1:11" ht="15">
      <c r="A14059" t="s">
        <v>27</v>
      </c>
      <c r="B14059">
        <v>2</v>
      </c>
      <c r="C14059">
        <v>2</v>
      </c>
      <c r="D14059" t="s">
        <v>23</v>
      </c>
      <c r="E14059" t="s">
        <v>2211</v>
      </c>
      <c r="F14059" s="1">
        <v>7.3113425925925915E-3</v>
      </c>
      <c r="G14059">
        <f>_xlfn.XLOOKUP($A14059,Product_pricing!$B:$B,Product_pricing!$C:$C)</f>
        <v>29</v>
      </c>
      <c r="H14059">
        <f t="shared" si="657"/>
        <v>56.839999999999996</v>
      </c>
      <c r="I14059" s="10">
        <f t="shared" si="658"/>
        <v>5.0157786123564412E-2</v>
      </c>
      <c r="J14059" t="str">
        <f>_xlfn.XLOOKUP(A14059,Product_Details!$A:$A,Product_Details!$G:$G,"mens")</f>
        <v>Mens</v>
      </c>
      <c r="K14059">
        <f t="shared" si="659"/>
        <v>1890</v>
      </c>
    </row>
    <row r="14060" spans="1:11" ht="15">
      <c r="A14060" t="s">
        <v>22</v>
      </c>
      <c r="B14060">
        <v>3</v>
      </c>
      <c r="C14060">
        <v>7</v>
      </c>
      <c r="D14060" t="s">
        <v>23</v>
      </c>
      <c r="E14060" t="s">
        <v>2212</v>
      </c>
      <c r="F14060" s="1">
        <v>3.1778935185185188E-2</v>
      </c>
      <c r="G14060">
        <f>_xlfn.XLOOKUP($A14060,Product_pricing!$B:$B,Product_pricing!$C:$C)</f>
        <v>13</v>
      </c>
      <c r="H14060">
        <f t="shared" si="657"/>
        <v>36.269999999999996</v>
      </c>
      <c r="I14060" s="10">
        <f t="shared" si="658"/>
        <v>3.2006032770965531E-2</v>
      </c>
      <c r="J14060" t="str">
        <f>_xlfn.XLOOKUP(A14060,Product_Details!$A:$A,Product_Details!$G:$G,"mens")</f>
        <v>Womens</v>
      </c>
      <c r="K14060">
        <f t="shared" si="659"/>
        <v>1883.75</v>
      </c>
    </row>
    <row r="14061" spans="1:11" ht="15">
      <c r="A14061" t="s">
        <v>35</v>
      </c>
      <c r="B14061">
        <v>1</v>
      </c>
      <c r="C14061">
        <v>7</v>
      </c>
      <c r="D14061" t="s">
        <v>23</v>
      </c>
      <c r="E14061" t="s">
        <v>2212</v>
      </c>
      <c r="F14061" s="1">
        <v>3.1778935185185188E-2</v>
      </c>
      <c r="G14061">
        <f>_xlfn.XLOOKUP($A14061,Product_pricing!$B:$B,Product_pricing!$C:$C)</f>
        <v>32</v>
      </c>
      <c r="H14061">
        <f t="shared" si="657"/>
        <v>29.759999999999998</v>
      </c>
      <c r="I14061" s="10">
        <f t="shared" si="658"/>
        <v>2.62613602223307E-2</v>
      </c>
      <c r="J14061" t="str">
        <f>_xlfn.XLOOKUP(A14061,Product_Details!$A:$A,Product_Details!$G:$G,"mens")</f>
        <v>Womens</v>
      </c>
      <c r="K14061">
        <f t="shared" si="659"/>
        <v>1883.75</v>
      </c>
    </row>
    <row r="14062" spans="1:11" ht="15">
      <c r="A14062" t="s">
        <v>29</v>
      </c>
      <c r="B14062">
        <v>1</v>
      </c>
      <c r="C14062">
        <v>7</v>
      </c>
      <c r="D14062" t="s">
        <v>23</v>
      </c>
      <c r="E14062" t="s">
        <v>2212</v>
      </c>
      <c r="F14062" s="1">
        <v>3.1778935185185188E-2</v>
      </c>
      <c r="G14062">
        <f>_xlfn.XLOOKUP($A14062,Product_pricing!$B:$B,Product_pricing!$C:$C)</f>
        <v>10</v>
      </c>
      <c r="H14062">
        <f t="shared" si="657"/>
        <v>9.2999999999999989</v>
      </c>
      <c r="I14062" s="10">
        <f t="shared" si="658"/>
        <v>8.2066750694783416E-3</v>
      </c>
      <c r="J14062" t="str">
        <f>_xlfn.XLOOKUP(A14062,Product_Details!$A:$A,Product_Details!$G:$G,"mens")</f>
        <v>Womens</v>
      </c>
      <c r="K14062">
        <f t="shared" si="659"/>
        <v>1883.75</v>
      </c>
    </row>
    <row r="14063" spans="1:11" ht="15">
      <c r="A14063" t="s">
        <v>30</v>
      </c>
      <c r="B14063">
        <v>4</v>
      </c>
      <c r="C14063">
        <v>7</v>
      </c>
      <c r="D14063" t="s">
        <v>23</v>
      </c>
      <c r="E14063" t="s">
        <v>2212</v>
      </c>
      <c r="F14063" s="1">
        <v>3.1778935185185188E-2</v>
      </c>
      <c r="G14063">
        <f>_xlfn.XLOOKUP($A14063,Product_pricing!$B:$B,Product_pricing!$C:$C)</f>
        <v>19</v>
      </c>
      <c r="H14063">
        <f t="shared" si="657"/>
        <v>70.679999999999993</v>
      </c>
      <c r="I14063" s="10">
        <f t="shared" si="658"/>
        <v>6.2370730528035406E-2</v>
      </c>
      <c r="J14063" t="str">
        <f>_xlfn.XLOOKUP(A14063,Product_Details!$A:$A,Product_Details!$G:$G,"mens")</f>
        <v>Womens</v>
      </c>
      <c r="K14063">
        <f t="shared" si="659"/>
        <v>1883.75</v>
      </c>
    </row>
    <row r="14064" spans="1:11" ht="15">
      <c r="A14064" t="s">
        <v>25</v>
      </c>
      <c r="B14064">
        <v>1</v>
      </c>
      <c r="C14064">
        <v>7</v>
      </c>
      <c r="D14064" t="s">
        <v>23</v>
      </c>
      <c r="E14064" t="s">
        <v>2212</v>
      </c>
      <c r="F14064" s="1">
        <v>3.1778935185185188E-2</v>
      </c>
      <c r="G14064">
        <f>_xlfn.XLOOKUP($A14064,Product_pricing!$B:$B,Product_pricing!$C:$C)</f>
        <v>40</v>
      </c>
      <c r="H14064">
        <f t="shared" si="657"/>
        <v>37.199999999999996</v>
      </c>
      <c r="I14064" s="10">
        <f t="shared" si="658"/>
        <v>3.2826700277913366E-2</v>
      </c>
      <c r="J14064" t="str">
        <f>_xlfn.XLOOKUP(A14064,Product_Details!$A:$A,Product_Details!$G:$G,"mens")</f>
        <v>Mens</v>
      </c>
      <c r="K14064">
        <f t="shared" si="659"/>
        <v>2520</v>
      </c>
    </row>
    <row r="14065" spans="1:11" ht="15">
      <c r="A14065" t="s">
        <v>41</v>
      </c>
      <c r="B14065">
        <v>2</v>
      </c>
      <c r="C14065">
        <v>7</v>
      </c>
      <c r="D14065" t="s">
        <v>23</v>
      </c>
      <c r="E14065" t="s">
        <v>2212</v>
      </c>
      <c r="F14065" s="1">
        <v>3.1778935185185188E-2</v>
      </c>
      <c r="G14065">
        <f>_xlfn.XLOOKUP($A14065,Product_pricing!$B:$B,Product_pricing!$C:$C)</f>
        <v>10</v>
      </c>
      <c r="H14065">
        <f t="shared" si="657"/>
        <v>18.599999999999998</v>
      </c>
      <c r="I14065" s="10">
        <f t="shared" si="658"/>
        <v>1.6413350138956683E-2</v>
      </c>
      <c r="J14065" t="str">
        <f>_xlfn.XLOOKUP(A14065,Product_Details!$A:$A,Product_Details!$G:$G,"mens")</f>
        <v>Mens</v>
      </c>
      <c r="K14065">
        <f t="shared" si="659"/>
        <v>2520</v>
      </c>
    </row>
    <row r="14066" spans="1:11" ht="15">
      <c r="A14066" t="s">
        <v>32</v>
      </c>
      <c r="B14066">
        <v>2</v>
      </c>
      <c r="C14066">
        <v>7</v>
      </c>
      <c r="D14066" t="s">
        <v>23</v>
      </c>
      <c r="E14066" t="s">
        <v>2212</v>
      </c>
      <c r="F14066" s="1">
        <v>3.1778935185185188E-2</v>
      </c>
      <c r="G14066">
        <f>_xlfn.XLOOKUP($A14066,Product_pricing!$B:$B,Product_pricing!$C:$C)</f>
        <v>36</v>
      </c>
      <c r="H14066">
        <f t="shared" si="657"/>
        <v>66.959999999999994</v>
      </c>
      <c r="I14066" s="10">
        <f t="shared" si="658"/>
        <v>5.9088060500244066E-2</v>
      </c>
      <c r="J14066" t="str">
        <f>_xlfn.XLOOKUP(A14066,Product_Details!$A:$A,Product_Details!$G:$G,"mens")</f>
        <v>Mens</v>
      </c>
      <c r="K14066">
        <f t="shared" si="659"/>
        <v>2520</v>
      </c>
    </row>
    <row r="14067" spans="1:11" ht="15">
      <c r="A14067" t="s">
        <v>22</v>
      </c>
      <c r="B14067">
        <v>2</v>
      </c>
      <c r="C14067">
        <v>2</v>
      </c>
      <c r="D14067" t="s">
        <v>23</v>
      </c>
      <c r="E14067" t="s">
        <v>2213</v>
      </c>
      <c r="F14067" s="1">
        <v>3.6388888888888887E-2</v>
      </c>
      <c r="G14067">
        <f>_xlfn.XLOOKUP($A14067,Product_pricing!$B:$B,Product_pricing!$C:$C)</f>
        <v>13</v>
      </c>
      <c r="H14067">
        <f t="shared" si="657"/>
        <v>25.48</v>
      </c>
      <c r="I14067" s="10">
        <f t="shared" si="658"/>
        <v>2.2484524814011631E-2</v>
      </c>
      <c r="J14067" t="str">
        <f>_xlfn.XLOOKUP(A14067,Product_Details!$A:$A,Product_Details!$G:$G,"mens")</f>
        <v>Womens</v>
      </c>
      <c r="K14067">
        <f t="shared" si="659"/>
        <v>1883.75</v>
      </c>
    </row>
    <row r="14068" spans="1:11" ht="15">
      <c r="A14068" t="s">
        <v>35</v>
      </c>
      <c r="B14068">
        <v>5</v>
      </c>
      <c r="C14068">
        <v>2</v>
      </c>
      <c r="D14068" t="s">
        <v>23</v>
      </c>
      <c r="E14068" t="s">
        <v>2213</v>
      </c>
      <c r="F14068" s="1">
        <v>3.6388888888888887E-2</v>
      </c>
      <c r="G14068">
        <f>_xlfn.XLOOKUP($A14068,Product_pricing!$B:$B,Product_pricing!$C:$C)</f>
        <v>32</v>
      </c>
      <c r="H14068">
        <f t="shared" si="657"/>
        <v>156.80000000000001</v>
      </c>
      <c r="I14068" s="10">
        <f t="shared" si="658"/>
        <v>0.13836630654776391</v>
      </c>
      <c r="J14068" t="str">
        <f>_xlfn.XLOOKUP(A14068,Product_Details!$A:$A,Product_Details!$G:$G,"mens")</f>
        <v>Womens</v>
      </c>
      <c r="K14068">
        <f t="shared" si="659"/>
        <v>1883.75</v>
      </c>
    </row>
    <row r="14069" spans="1:11" ht="15">
      <c r="A14069" t="s">
        <v>30</v>
      </c>
      <c r="B14069">
        <v>5</v>
      </c>
      <c r="C14069">
        <v>2</v>
      </c>
      <c r="D14069" t="s">
        <v>23</v>
      </c>
      <c r="E14069" t="s">
        <v>2213</v>
      </c>
      <c r="F14069" s="1">
        <v>3.6388888888888887E-2</v>
      </c>
      <c r="G14069">
        <f>_xlfn.XLOOKUP($A14069,Product_pricing!$B:$B,Product_pricing!$C:$C)</f>
        <v>19</v>
      </c>
      <c r="H14069">
        <f t="shared" si="657"/>
        <v>93.1</v>
      </c>
      <c r="I14069" s="10">
        <f t="shared" si="658"/>
        <v>8.2154994512734808E-2</v>
      </c>
      <c r="J14069" t="str">
        <f>_xlfn.XLOOKUP(A14069,Product_Details!$A:$A,Product_Details!$G:$G,"mens")</f>
        <v>Womens</v>
      </c>
      <c r="K14069">
        <f t="shared" si="659"/>
        <v>1883.75</v>
      </c>
    </row>
    <row r="14070" spans="1:11" ht="15">
      <c r="A14070" t="s">
        <v>38</v>
      </c>
      <c r="B14070">
        <v>2</v>
      </c>
      <c r="C14070">
        <v>2</v>
      </c>
      <c r="D14070" t="s">
        <v>23</v>
      </c>
      <c r="E14070" t="s">
        <v>2213</v>
      </c>
      <c r="F14070" s="1">
        <v>3.6388888888888887E-2</v>
      </c>
      <c r="G14070">
        <f>_xlfn.XLOOKUP($A14070,Product_pricing!$B:$B,Product_pricing!$C:$C)</f>
        <v>54</v>
      </c>
      <c r="H14070">
        <f t="shared" si="657"/>
        <v>105.84</v>
      </c>
      <c r="I14070" s="10">
        <f t="shared" si="658"/>
        <v>9.3397256919740643E-2</v>
      </c>
      <c r="J14070" t="str">
        <f>_xlfn.XLOOKUP(A14070,Product_Details!$A:$A,Product_Details!$G:$G,"mens")</f>
        <v>Womens</v>
      </c>
      <c r="K14070">
        <f t="shared" si="659"/>
        <v>1883.75</v>
      </c>
    </row>
    <row r="14071" spans="1:11" ht="15">
      <c r="A14071" t="s">
        <v>25</v>
      </c>
      <c r="B14071">
        <v>4</v>
      </c>
      <c r="C14071">
        <v>2</v>
      </c>
      <c r="D14071" t="s">
        <v>23</v>
      </c>
      <c r="E14071" t="s">
        <v>2213</v>
      </c>
      <c r="F14071" s="1">
        <v>3.6388888888888887E-2</v>
      </c>
      <c r="G14071">
        <f>_xlfn.XLOOKUP($A14071,Product_pricing!$B:$B,Product_pricing!$C:$C)</f>
        <v>40</v>
      </c>
      <c r="H14071">
        <f t="shared" si="657"/>
        <v>156.80000000000001</v>
      </c>
      <c r="I14071" s="10">
        <f t="shared" si="658"/>
        <v>0.13836630654776391</v>
      </c>
      <c r="J14071" t="str">
        <f>_xlfn.XLOOKUP(A14071,Product_Details!$A:$A,Product_Details!$G:$G,"mens")</f>
        <v>Mens</v>
      </c>
      <c r="K14071">
        <f t="shared" si="659"/>
        <v>2520</v>
      </c>
    </row>
    <row r="14072" spans="1:11" ht="15">
      <c r="A14072" t="s">
        <v>41</v>
      </c>
      <c r="B14072">
        <v>4</v>
      </c>
      <c r="C14072">
        <v>2</v>
      </c>
      <c r="D14072" t="s">
        <v>23</v>
      </c>
      <c r="E14072" t="s">
        <v>2213</v>
      </c>
      <c r="F14072" s="1">
        <v>3.6388888888888887E-2</v>
      </c>
      <c r="G14072">
        <f>_xlfn.XLOOKUP($A14072,Product_pricing!$B:$B,Product_pricing!$C:$C)</f>
        <v>10</v>
      </c>
      <c r="H14072">
        <f t="shared" si="657"/>
        <v>39.200000000000003</v>
      </c>
      <c r="I14072" s="10">
        <f t="shared" si="658"/>
        <v>3.4591576636940978E-2</v>
      </c>
      <c r="J14072" t="str">
        <f>_xlfn.XLOOKUP(A14072,Product_Details!$A:$A,Product_Details!$G:$G,"mens")</f>
        <v>Mens</v>
      </c>
      <c r="K14072">
        <f t="shared" si="659"/>
        <v>2520</v>
      </c>
    </row>
    <row r="14073" spans="1:11" ht="15">
      <c r="A14073" t="s">
        <v>32</v>
      </c>
      <c r="B14073">
        <v>5</v>
      </c>
      <c r="C14073">
        <v>2</v>
      </c>
      <c r="D14073" t="s">
        <v>23</v>
      </c>
      <c r="E14073" t="s">
        <v>2213</v>
      </c>
      <c r="F14073" s="1">
        <v>3.6388888888888887E-2</v>
      </c>
      <c r="G14073">
        <f>_xlfn.XLOOKUP($A14073,Product_pricing!$B:$B,Product_pricing!$C:$C)</f>
        <v>36</v>
      </c>
      <c r="H14073">
        <f t="shared" si="657"/>
        <v>176.4</v>
      </c>
      <c r="I14073" s="10">
        <f t="shared" si="658"/>
        <v>0.15566209486623436</v>
      </c>
      <c r="J14073" t="str">
        <f>_xlfn.XLOOKUP(A14073,Product_Details!$A:$A,Product_Details!$G:$G,"mens")</f>
        <v>Mens</v>
      </c>
      <c r="K14073">
        <f t="shared" si="659"/>
        <v>2520</v>
      </c>
    </row>
    <row r="14074" spans="1:11" ht="15">
      <c r="A14074" t="s">
        <v>22</v>
      </c>
      <c r="B14074">
        <v>3</v>
      </c>
      <c r="C14074">
        <v>0</v>
      </c>
      <c r="D14074" t="s">
        <v>23</v>
      </c>
      <c r="E14074" t="s">
        <v>2214</v>
      </c>
      <c r="F14074" s="1">
        <v>1.5002314814814814E-2</v>
      </c>
      <c r="G14074">
        <f>_xlfn.XLOOKUP($A14074,Product_pricing!$B:$B,Product_pricing!$C:$C)</f>
        <v>13</v>
      </c>
      <c r="H14074">
        <f t="shared" si="657"/>
        <v>39</v>
      </c>
      <c r="I14074" s="10">
        <f t="shared" si="658"/>
        <v>3.4415089001038214E-2</v>
      </c>
      <c r="J14074" t="str">
        <f>_xlfn.XLOOKUP(A14074,Product_Details!$A:$A,Product_Details!$G:$G,"mens")</f>
        <v>Womens</v>
      </c>
      <c r="K14074">
        <f t="shared" si="659"/>
        <v>7535</v>
      </c>
    </row>
    <row r="14075" spans="1:11" ht="15">
      <c r="A14075" t="s">
        <v>25</v>
      </c>
      <c r="B14075">
        <v>3</v>
      </c>
      <c r="C14075">
        <v>0</v>
      </c>
      <c r="D14075" t="s">
        <v>23</v>
      </c>
      <c r="E14075" t="s">
        <v>2214</v>
      </c>
      <c r="F14075" s="1">
        <v>1.5002314814814814E-2</v>
      </c>
      <c r="G14075">
        <f>_xlfn.XLOOKUP($A14075,Product_pricing!$B:$B,Product_pricing!$C:$C)</f>
        <v>40</v>
      </c>
      <c r="H14075">
        <f t="shared" si="657"/>
        <v>120</v>
      </c>
      <c r="I14075" s="10">
        <f t="shared" si="658"/>
        <v>0.10589258154165604</v>
      </c>
      <c r="J14075" t="str">
        <f>_xlfn.XLOOKUP(A14075,Product_Details!$A:$A,Product_Details!$G:$G,"mens")</f>
        <v>Mens</v>
      </c>
      <c r="K14075">
        <f t="shared" si="659"/>
        <v>2520</v>
      </c>
    </row>
    <row r="14076" spans="1:11" ht="15">
      <c r="A14076" t="s">
        <v>32</v>
      </c>
      <c r="B14076">
        <v>1</v>
      </c>
      <c r="C14076">
        <v>0</v>
      </c>
      <c r="D14076" t="s">
        <v>23</v>
      </c>
      <c r="E14076" t="s">
        <v>2214</v>
      </c>
      <c r="F14076" s="1">
        <v>1.5002314814814814E-2</v>
      </c>
      <c r="G14076">
        <f>_xlfn.XLOOKUP($A14076,Product_pricing!$B:$B,Product_pricing!$C:$C)</f>
        <v>36</v>
      </c>
      <c r="H14076">
        <f t="shared" si="657"/>
        <v>36</v>
      </c>
      <c r="I14076" s="10">
        <f t="shared" si="658"/>
        <v>3.1767774462496817E-2</v>
      </c>
      <c r="J14076" t="str">
        <f>_xlfn.XLOOKUP(A14076,Product_Details!$A:$A,Product_Details!$G:$G,"mens")</f>
        <v>Mens</v>
      </c>
      <c r="K14076">
        <f t="shared" si="659"/>
        <v>2520</v>
      </c>
    </row>
    <row r="14077" spans="1:11" ht="15">
      <c r="A14077" t="s">
        <v>26</v>
      </c>
      <c r="B14077">
        <v>4</v>
      </c>
      <c r="C14077">
        <v>0</v>
      </c>
      <c r="D14077" t="s">
        <v>23</v>
      </c>
      <c r="E14077" t="s">
        <v>2214</v>
      </c>
      <c r="F14077" s="1">
        <v>1.5002314814814814E-2</v>
      </c>
      <c r="G14077">
        <f>_xlfn.XLOOKUP($A14077,Product_pricing!$B:$B,Product_pricing!$C:$C)</f>
        <v>17</v>
      </c>
      <c r="H14077">
        <f t="shared" si="657"/>
        <v>68</v>
      </c>
      <c r="I14077" s="10">
        <f t="shared" si="658"/>
        <v>6.0005796206938425E-2</v>
      </c>
      <c r="J14077" t="str">
        <f>_xlfn.XLOOKUP(A14077,Product_Details!$A:$A,Product_Details!$G:$G,"mens")</f>
        <v>Mens</v>
      </c>
      <c r="K14077">
        <f t="shared" si="659"/>
        <v>2520</v>
      </c>
    </row>
    <row r="14078" spans="1:11" ht="15">
      <c r="A14078" t="s">
        <v>22</v>
      </c>
      <c r="B14078">
        <v>4</v>
      </c>
      <c r="C14078">
        <v>10</v>
      </c>
      <c r="D14078" t="s">
        <v>23</v>
      </c>
      <c r="E14078" t="s">
        <v>2215</v>
      </c>
      <c r="F14078" s="1">
        <v>2.9680555555555557E-2</v>
      </c>
      <c r="G14078">
        <f>_xlfn.XLOOKUP($A14078,Product_pricing!$B:$B,Product_pricing!$C:$C)</f>
        <v>13</v>
      </c>
      <c r="H14078">
        <f t="shared" si="657"/>
        <v>46.800000000000004</v>
      </c>
      <c r="I14078" s="10">
        <f t="shared" si="658"/>
        <v>4.1298106801245862E-2</v>
      </c>
      <c r="J14078" t="str">
        <f>_xlfn.XLOOKUP(A14078,Product_Details!$A:$A,Product_Details!$G:$G,"mens")</f>
        <v>Womens</v>
      </c>
      <c r="K14078">
        <f t="shared" si="659"/>
        <v>1507</v>
      </c>
    </row>
    <row r="14079" spans="1:11" ht="15">
      <c r="A14079" t="s">
        <v>35</v>
      </c>
      <c r="B14079">
        <v>2</v>
      </c>
      <c r="C14079">
        <v>10</v>
      </c>
      <c r="D14079" t="s">
        <v>23</v>
      </c>
      <c r="E14079" t="s">
        <v>2215</v>
      </c>
      <c r="F14079" s="1">
        <v>2.9680555555555557E-2</v>
      </c>
      <c r="G14079">
        <f>_xlfn.XLOOKUP($A14079,Product_pricing!$B:$B,Product_pricing!$C:$C)</f>
        <v>32</v>
      </c>
      <c r="H14079">
        <f t="shared" si="657"/>
        <v>57.6</v>
      </c>
      <c r="I14079" s="10">
        <f t="shared" si="658"/>
        <v>5.0828439139994908E-2</v>
      </c>
      <c r="J14079" t="str">
        <f>_xlfn.XLOOKUP(A14079,Product_Details!$A:$A,Product_Details!$G:$G,"mens")</f>
        <v>Womens</v>
      </c>
      <c r="K14079">
        <f t="shared" si="659"/>
        <v>1507</v>
      </c>
    </row>
    <row r="14080" spans="1:11" ht="15">
      <c r="A14080" t="s">
        <v>29</v>
      </c>
      <c r="B14080">
        <v>3</v>
      </c>
      <c r="C14080">
        <v>10</v>
      </c>
      <c r="D14080" t="s">
        <v>23</v>
      </c>
      <c r="E14080" t="s">
        <v>2215</v>
      </c>
      <c r="F14080" s="1">
        <v>2.9680555555555557E-2</v>
      </c>
      <c r="G14080">
        <f>_xlfn.XLOOKUP($A14080,Product_pricing!$B:$B,Product_pricing!$C:$C)</f>
        <v>10</v>
      </c>
      <c r="H14080">
        <f t="shared" si="657"/>
        <v>27</v>
      </c>
      <c r="I14080" s="10">
        <f t="shared" si="658"/>
        <v>2.3825830846872609E-2</v>
      </c>
      <c r="J14080" t="str">
        <f>_xlfn.XLOOKUP(A14080,Product_Details!$A:$A,Product_Details!$G:$G,"mens")</f>
        <v>Womens</v>
      </c>
      <c r="K14080">
        <f t="shared" si="659"/>
        <v>1507</v>
      </c>
    </row>
    <row r="14081" spans="1:11" ht="15">
      <c r="A14081" t="s">
        <v>36</v>
      </c>
      <c r="B14081">
        <v>5</v>
      </c>
      <c r="C14081">
        <v>10</v>
      </c>
      <c r="D14081" t="s">
        <v>23</v>
      </c>
      <c r="E14081" t="s">
        <v>2215</v>
      </c>
      <c r="F14081" s="1">
        <v>2.9680555555555557E-2</v>
      </c>
      <c r="G14081">
        <f>_xlfn.XLOOKUP($A14081,Product_pricing!$B:$B,Product_pricing!$C:$C)</f>
        <v>23</v>
      </c>
      <c r="H14081">
        <f t="shared" si="657"/>
        <v>103.5</v>
      </c>
      <c r="I14081" s="10">
        <f t="shared" si="658"/>
        <v>9.1332351579678339E-2</v>
      </c>
      <c r="J14081" t="str">
        <f>_xlfn.XLOOKUP(A14081,Product_Details!$A:$A,Product_Details!$G:$G,"mens")</f>
        <v>Womens</v>
      </c>
      <c r="K14081">
        <f t="shared" si="659"/>
        <v>1507</v>
      </c>
    </row>
    <row r="14082" spans="1:11" ht="15">
      <c r="A14082" t="s">
        <v>38</v>
      </c>
      <c r="B14082">
        <v>2</v>
      </c>
      <c r="C14082">
        <v>10</v>
      </c>
      <c r="D14082" t="s">
        <v>23</v>
      </c>
      <c r="E14082" t="s">
        <v>2215</v>
      </c>
      <c r="F14082" s="1">
        <v>2.9680555555555557E-2</v>
      </c>
      <c r="G14082">
        <f>_xlfn.XLOOKUP($A14082,Product_pricing!$B:$B,Product_pricing!$C:$C)</f>
        <v>54</v>
      </c>
      <c r="H14082">
        <f t="shared" si="657"/>
        <v>97.2</v>
      </c>
      <c r="I14082" s="10">
        <f t="shared" si="658"/>
        <v>8.5772991048741393E-2</v>
      </c>
      <c r="J14082" t="str">
        <f>_xlfn.XLOOKUP(A14082,Product_Details!$A:$A,Product_Details!$G:$G,"mens")</f>
        <v>Womens</v>
      </c>
      <c r="K14082">
        <f t="shared" si="659"/>
        <v>1507</v>
      </c>
    </row>
    <row r="14083" spans="1:11" ht="15">
      <c r="A14083" t="s">
        <v>25</v>
      </c>
      <c r="B14083">
        <v>5</v>
      </c>
      <c r="C14083">
        <v>10</v>
      </c>
      <c r="D14083" t="s">
        <v>23</v>
      </c>
      <c r="E14083" t="s">
        <v>2215</v>
      </c>
      <c r="F14083" s="1">
        <v>2.9680555555555557E-2</v>
      </c>
      <c r="G14083">
        <f>_xlfn.XLOOKUP($A14083,Product_pricing!$B:$B,Product_pricing!$C:$C)</f>
        <v>40</v>
      </c>
      <c r="H14083">
        <f t="shared" ref="H14083:H14146" si="660">B14083*G14083*(1-C14083/100)</f>
        <v>180</v>
      </c>
      <c r="I14083" s="10">
        <f t="shared" ref="I14083:I14146" si="661">(H14083/SUM($H:$H))*1000</f>
        <v>0.15883887231248406</v>
      </c>
      <c r="J14083" t="str">
        <f>_xlfn.XLOOKUP(A14083,Product_Details!$A:$A,Product_Details!$G:$G,"mens")</f>
        <v>Mens</v>
      </c>
      <c r="K14083">
        <f t="shared" ref="K14083:K14146" si="662">COUNTIFS($J:$J, J14083) / COUNTIFS($J:$J, J14083, $E:$E, E14083)</f>
        <v>1512</v>
      </c>
    </row>
    <row r="14084" spans="1:11" ht="15">
      <c r="A14084" t="s">
        <v>41</v>
      </c>
      <c r="B14084">
        <v>2</v>
      </c>
      <c r="C14084">
        <v>10</v>
      </c>
      <c r="D14084" t="s">
        <v>23</v>
      </c>
      <c r="E14084" t="s">
        <v>2215</v>
      </c>
      <c r="F14084" s="1">
        <v>2.9680555555555557E-2</v>
      </c>
      <c r="G14084">
        <f>_xlfn.XLOOKUP($A14084,Product_pricing!$B:$B,Product_pricing!$C:$C)</f>
        <v>10</v>
      </c>
      <c r="H14084">
        <f t="shared" si="660"/>
        <v>18</v>
      </c>
      <c r="I14084" s="10">
        <f t="shared" si="661"/>
        <v>1.5883887231248409E-2</v>
      </c>
      <c r="J14084" t="str">
        <f>_xlfn.XLOOKUP(A14084,Product_Details!$A:$A,Product_Details!$G:$G,"mens")</f>
        <v>Mens</v>
      </c>
      <c r="K14084">
        <f t="shared" si="662"/>
        <v>1512</v>
      </c>
    </row>
    <row r="14085" spans="1:11" ht="15">
      <c r="A14085" t="s">
        <v>32</v>
      </c>
      <c r="B14085">
        <v>4</v>
      </c>
      <c r="C14085">
        <v>10</v>
      </c>
      <c r="D14085" t="s">
        <v>23</v>
      </c>
      <c r="E14085" t="s">
        <v>2215</v>
      </c>
      <c r="F14085" s="1">
        <v>2.9680555555555557E-2</v>
      </c>
      <c r="G14085">
        <f>_xlfn.XLOOKUP($A14085,Product_pricing!$B:$B,Product_pricing!$C:$C)</f>
        <v>36</v>
      </c>
      <c r="H14085">
        <f t="shared" si="660"/>
        <v>129.6</v>
      </c>
      <c r="I14085" s="10">
        <f t="shared" si="661"/>
        <v>0.11436398806498853</v>
      </c>
      <c r="J14085" t="str">
        <f>_xlfn.XLOOKUP(A14085,Product_Details!$A:$A,Product_Details!$G:$G,"mens")</f>
        <v>Mens</v>
      </c>
      <c r="K14085">
        <f t="shared" si="662"/>
        <v>1512</v>
      </c>
    </row>
    <row r="14086" spans="1:11" ht="15">
      <c r="A14086" t="s">
        <v>26</v>
      </c>
      <c r="B14086">
        <v>1</v>
      </c>
      <c r="C14086">
        <v>10</v>
      </c>
      <c r="D14086" t="s">
        <v>23</v>
      </c>
      <c r="E14086" t="s">
        <v>2215</v>
      </c>
      <c r="F14086" s="1">
        <v>2.9680555555555557E-2</v>
      </c>
      <c r="G14086">
        <f>_xlfn.XLOOKUP($A14086,Product_pricing!$B:$B,Product_pricing!$C:$C)</f>
        <v>17</v>
      </c>
      <c r="H14086">
        <f t="shared" si="660"/>
        <v>15.3</v>
      </c>
      <c r="I14086" s="10">
        <f t="shared" si="661"/>
        <v>1.3501304146561147E-2</v>
      </c>
      <c r="J14086" t="str">
        <f>_xlfn.XLOOKUP(A14086,Product_Details!$A:$A,Product_Details!$G:$G,"mens")</f>
        <v>Mens</v>
      </c>
      <c r="K14086">
        <f t="shared" si="662"/>
        <v>1512</v>
      </c>
    </row>
    <row r="14087" spans="1:11" ht="15">
      <c r="A14087" t="s">
        <v>27</v>
      </c>
      <c r="B14087">
        <v>1</v>
      </c>
      <c r="C14087">
        <v>10</v>
      </c>
      <c r="D14087" t="s">
        <v>23</v>
      </c>
      <c r="E14087" t="s">
        <v>2215</v>
      </c>
      <c r="F14087" s="1">
        <v>2.9680555555555557E-2</v>
      </c>
      <c r="G14087">
        <f>_xlfn.XLOOKUP($A14087,Product_pricing!$B:$B,Product_pricing!$C:$C)</f>
        <v>29</v>
      </c>
      <c r="H14087">
        <f t="shared" si="660"/>
        <v>26.1</v>
      </c>
      <c r="I14087" s="10">
        <f t="shared" si="661"/>
        <v>2.3031636485310189E-2</v>
      </c>
      <c r="J14087" t="str">
        <f>_xlfn.XLOOKUP(A14087,Product_Details!$A:$A,Product_Details!$G:$G,"mens")</f>
        <v>Mens</v>
      </c>
      <c r="K14087">
        <f t="shared" si="662"/>
        <v>1512</v>
      </c>
    </row>
    <row r="14088" spans="1:11" ht="15">
      <c r="A14088" t="s">
        <v>22</v>
      </c>
      <c r="B14088">
        <v>4</v>
      </c>
      <c r="C14088">
        <v>12</v>
      </c>
      <c r="D14088" t="s">
        <v>33</v>
      </c>
      <c r="E14088" t="s">
        <v>2216</v>
      </c>
      <c r="F14088" s="1">
        <v>7.697916666666668E-3</v>
      </c>
      <c r="G14088">
        <f>_xlfn.XLOOKUP($A14088,Product_pricing!$B:$B,Product_pricing!$C:$C)</f>
        <v>13</v>
      </c>
      <c r="H14088">
        <f t="shared" si="660"/>
        <v>45.76</v>
      </c>
      <c r="I14088" s="10">
        <f t="shared" si="661"/>
        <v>4.0380371094551504E-2</v>
      </c>
      <c r="J14088" t="str">
        <f>_xlfn.XLOOKUP(A14088,Product_Details!$A:$A,Product_Details!$G:$G,"mens")</f>
        <v>Womens</v>
      </c>
      <c r="K14088">
        <f t="shared" si="662"/>
        <v>1507</v>
      </c>
    </row>
    <row r="14089" spans="1:11" ht="15">
      <c r="A14089" t="s">
        <v>35</v>
      </c>
      <c r="B14089">
        <v>3</v>
      </c>
      <c r="C14089">
        <v>12</v>
      </c>
      <c r="D14089" t="s">
        <v>33</v>
      </c>
      <c r="E14089" t="s">
        <v>2216</v>
      </c>
      <c r="F14089" s="1">
        <v>7.697916666666668E-3</v>
      </c>
      <c r="G14089">
        <f>_xlfn.XLOOKUP($A14089,Product_pricing!$B:$B,Product_pricing!$C:$C)</f>
        <v>32</v>
      </c>
      <c r="H14089">
        <f t="shared" si="660"/>
        <v>84.48</v>
      </c>
      <c r="I14089" s="10">
        <f t="shared" si="661"/>
        <v>7.4548377405325855E-2</v>
      </c>
      <c r="J14089" t="str">
        <f>_xlfn.XLOOKUP(A14089,Product_Details!$A:$A,Product_Details!$G:$G,"mens")</f>
        <v>Womens</v>
      </c>
      <c r="K14089">
        <f t="shared" si="662"/>
        <v>1507</v>
      </c>
    </row>
    <row r="14090" spans="1:11" ht="15">
      <c r="A14090" t="s">
        <v>29</v>
      </c>
      <c r="B14090">
        <v>1</v>
      </c>
      <c r="C14090">
        <v>12</v>
      </c>
      <c r="D14090" t="s">
        <v>33</v>
      </c>
      <c r="E14090" t="s">
        <v>2216</v>
      </c>
      <c r="F14090" s="1">
        <v>7.697916666666668E-3</v>
      </c>
      <c r="G14090">
        <f>_xlfn.XLOOKUP($A14090,Product_pricing!$B:$B,Product_pricing!$C:$C)</f>
        <v>10</v>
      </c>
      <c r="H14090">
        <f t="shared" si="660"/>
        <v>8.8000000000000007</v>
      </c>
      <c r="I14090" s="10">
        <f t="shared" si="661"/>
        <v>7.7654559797214438E-3</v>
      </c>
      <c r="J14090" t="str">
        <f>_xlfn.XLOOKUP(A14090,Product_Details!$A:$A,Product_Details!$G:$G,"mens")</f>
        <v>Womens</v>
      </c>
      <c r="K14090">
        <f t="shared" si="662"/>
        <v>1507</v>
      </c>
    </row>
    <row r="14091" spans="1:11" ht="15">
      <c r="A14091" t="s">
        <v>36</v>
      </c>
      <c r="B14091">
        <v>2</v>
      </c>
      <c r="C14091">
        <v>12</v>
      </c>
      <c r="D14091" t="s">
        <v>33</v>
      </c>
      <c r="E14091" t="s">
        <v>2216</v>
      </c>
      <c r="F14091" s="1">
        <v>7.697916666666668E-3</v>
      </c>
      <c r="G14091">
        <f>_xlfn.XLOOKUP($A14091,Product_pricing!$B:$B,Product_pricing!$C:$C)</f>
        <v>23</v>
      </c>
      <c r="H14091">
        <f t="shared" si="660"/>
        <v>40.479999999999997</v>
      </c>
      <c r="I14091" s="10">
        <f t="shared" si="661"/>
        <v>3.5721097506718633E-2</v>
      </c>
      <c r="J14091" t="str">
        <f>_xlfn.XLOOKUP(A14091,Product_Details!$A:$A,Product_Details!$G:$G,"mens")</f>
        <v>Womens</v>
      </c>
      <c r="K14091">
        <f t="shared" si="662"/>
        <v>1507</v>
      </c>
    </row>
    <row r="14092" spans="1:11" ht="15">
      <c r="A14092" t="s">
        <v>30</v>
      </c>
      <c r="B14092">
        <v>5</v>
      </c>
      <c r="C14092">
        <v>12</v>
      </c>
      <c r="D14092" t="s">
        <v>33</v>
      </c>
      <c r="E14092" t="s">
        <v>2216</v>
      </c>
      <c r="F14092" s="1">
        <v>7.697916666666668E-3</v>
      </c>
      <c r="G14092">
        <f>_xlfn.XLOOKUP($A14092,Product_pricing!$B:$B,Product_pricing!$C:$C)</f>
        <v>19</v>
      </c>
      <c r="H14092">
        <f t="shared" si="660"/>
        <v>83.6</v>
      </c>
      <c r="I14092" s="10">
        <f t="shared" si="661"/>
        <v>7.3771831807353708E-2</v>
      </c>
      <c r="J14092" t="str">
        <f>_xlfn.XLOOKUP(A14092,Product_Details!$A:$A,Product_Details!$G:$G,"mens")</f>
        <v>Womens</v>
      </c>
      <c r="K14092">
        <f t="shared" si="662"/>
        <v>1507</v>
      </c>
    </row>
    <row r="14093" spans="1:11" ht="15">
      <c r="A14093" t="s">
        <v>41</v>
      </c>
      <c r="B14093">
        <v>1</v>
      </c>
      <c r="C14093">
        <v>12</v>
      </c>
      <c r="D14093" t="s">
        <v>33</v>
      </c>
      <c r="E14093" t="s">
        <v>2216</v>
      </c>
      <c r="F14093" s="1">
        <v>7.697916666666668E-3</v>
      </c>
      <c r="G14093">
        <f>_xlfn.XLOOKUP($A14093,Product_pricing!$B:$B,Product_pricing!$C:$C)</f>
        <v>10</v>
      </c>
      <c r="H14093">
        <f t="shared" si="660"/>
        <v>8.8000000000000007</v>
      </c>
      <c r="I14093" s="10">
        <f t="shared" si="661"/>
        <v>7.7654559797214438E-3</v>
      </c>
      <c r="J14093" t="str">
        <f>_xlfn.XLOOKUP(A14093,Product_Details!$A:$A,Product_Details!$G:$G,"mens")</f>
        <v>Mens</v>
      </c>
      <c r="K14093">
        <f t="shared" si="662"/>
        <v>1890</v>
      </c>
    </row>
    <row r="14094" spans="1:11" ht="15">
      <c r="A14094" t="s">
        <v>31</v>
      </c>
      <c r="B14094">
        <v>2</v>
      </c>
      <c r="C14094">
        <v>12</v>
      </c>
      <c r="D14094" t="s">
        <v>33</v>
      </c>
      <c r="E14094" t="s">
        <v>2216</v>
      </c>
      <c r="F14094" s="1">
        <v>7.697916666666668E-3</v>
      </c>
      <c r="G14094">
        <f>_xlfn.XLOOKUP($A14094,Product_pricing!$B:$B,Product_pricing!$C:$C)</f>
        <v>57</v>
      </c>
      <c r="H14094">
        <f t="shared" si="660"/>
        <v>100.32000000000001</v>
      </c>
      <c r="I14094" s="10">
        <f t="shared" si="661"/>
        <v>8.8526198168824455E-2</v>
      </c>
      <c r="J14094" t="str">
        <f>_xlfn.XLOOKUP(A14094,Product_Details!$A:$A,Product_Details!$G:$G,"mens")</f>
        <v>Mens</v>
      </c>
      <c r="K14094">
        <f t="shared" si="662"/>
        <v>1890</v>
      </c>
    </row>
    <row r="14095" spans="1:11" ht="15">
      <c r="A14095" t="s">
        <v>26</v>
      </c>
      <c r="B14095">
        <v>4</v>
      </c>
      <c r="C14095">
        <v>12</v>
      </c>
      <c r="D14095" t="s">
        <v>33</v>
      </c>
      <c r="E14095" t="s">
        <v>2216</v>
      </c>
      <c r="F14095" s="1">
        <v>7.697916666666668E-3</v>
      </c>
      <c r="G14095">
        <f>_xlfn.XLOOKUP($A14095,Product_pricing!$B:$B,Product_pricing!$C:$C)</f>
        <v>17</v>
      </c>
      <c r="H14095">
        <f t="shared" si="660"/>
        <v>59.84</v>
      </c>
      <c r="I14095" s="10">
        <f t="shared" si="661"/>
        <v>5.2805100662105815E-2</v>
      </c>
      <c r="J14095" t="str">
        <f>_xlfn.XLOOKUP(A14095,Product_Details!$A:$A,Product_Details!$G:$G,"mens")</f>
        <v>Mens</v>
      </c>
      <c r="K14095">
        <f t="shared" si="662"/>
        <v>1890</v>
      </c>
    </row>
    <row r="14096" spans="1:11" ht="15">
      <c r="A14096" t="s">
        <v>27</v>
      </c>
      <c r="B14096">
        <v>1</v>
      </c>
      <c r="C14096">
        <v>12</v>
      </c>
      <c r="D14096" t="s">
        <v>33</v>
      </c>
      <c r="E14096" t="s">
        <v>2216</v>
      </c>
      <c r="F14096" s="1">
        <v>7.697916666666668E-3</v>
      </c>
      <c r="G14096">
        <f>_xlfn.XLOOKUP($A14096,Product_pricing!$B:$B,Product_pricing!$C:$C)</f>
        <v>29</v>
      </c>
      <c r="H14096">
        <f t="shared" si="660"/>
        <v>25.52</v>
      </c>
      <c r="I14096" s="10">
        <f t="shared" si="661"/>
        <v>2.2519822341192184E-2</v>
      </c>
      <c r="J14096" t="str">
        <f>_xlfn.XLOOKUP(A14096,Product_Details!$A:$A,Product_Details!$G:$G,"mens")</f>
        <v>Mens</v>
      </c>
      <c r="K14096">
        <f t="shared" si="662"/>
        <v>1890</v>
      </c>
    </row>
    <row r="14097" spans="1:11" ht="15">
      <c r="A14097" t="s">
        <v>29</v>
      </c>
      <c r="B14097">
        <v>5</v>
      </c>
      <c r="C14097">
        <v>8</v>
      </c>
      <c r="D14097" t="s">
        <v>33</v>
      </c>
      <c r="E14097">
        <v>881150</v>
      </c>
      <c r="F14097" s="1">
        <v>2.586458333333333E-2</v>
      </c>
      <c r="G14097">
        <f>_xlfn.XLOOKUP($A14097,Product_pricing!$B:$B,Product_pricing!$C:$C)</f>
        <v>10</v>
      </c>
      <c r="H14097">
        <f t="shared" si="660"/>
        <v>46</v>
      </c>
      <c r="I14097" s="10">
        <f t="shared" si="661"/>
        <v>4.0592156257634814E-2</v>
      </c>
      <c r="J14097" t="str">
        <f>_xlfn.XLOOKUP(A14097,Product_Details!$A:$A,Product_Details!$G:$G,"mens")</f>
        <v>Womens</v>
      </c>
      <c r="K14097">
        <f t="shared" si="662"/>
        <v>2511.6666666666665</v>
      </c>
    </row>
    <row r="14098" spans="1:11" ht="15">
      <c r="A14098" t="s">
        <v>36</v>
      </c>
      <c r="B14098">
        <v>3</v>
      </c>
      <c r="C14098">
        <v>8</v>
      </c>
      <c r="D14098" t="s">
        <v>33</v>
      </c>
      <c r="E14098">
        <v>881150</v>
      </c>
      <c r="F14098" s="1">
        <v>2.586458333333333E-2</v>
      </c>
      <c r="G14098">
        <f>_xlfn.XLOOKUP($A14098,Product_pricing!$B:$B,Product_pricing!$C:$C)</f>
        <v>23</v>
      </c>
      <c r="H14098">
        <f t="shared" si="660"/>
        <v>63.480000000000004</v>
      </c>
      <c r="I14098" s="10">
        <f t="shared" si="661"/>
        <v>5.601717563553605E-2</v>
      </c>
      <c r="J14098" t="str">
        <f>_xlfn.XLOOKUP(A14098,Product_Details!$A:$A,Product_Details!$G:$G,"mens")</f>
        <v>Womens</v>
      </c>
      <c r="K14098">
        <f t="shared" si="662"/>
        <v>2511.6666666666665</v>
      </c>
    </row>
    <row r="14099" spans="1:11" ht="15">
      <c r="A14099" t="s">
        <v>30</v>
      </c>
      <c r="B14099">
        <v>4</v>
      </c>
      <c r="C14099">
        <v>8</v>
      </c>
      <c r="D14099" t="s">
        <v>33</v>
      </c>
      <c r="E14099">
        <v>881150</v>
      </c>
      <c r="F14099" s="1">
        <v>2.586458333333333E-2</v>
      </c>
      <c r="G14099">
        <f>_xlfn.XLOOKUP($A14099,Product_pricing!$B:$B,Product_pricing!$C:$C)</f>
        <v>19</v>
      </c>
      <c r="H14099">
        <f t="shared" si="660"/>
        <v>69.92</v>
      </c>
      <c r="I14099" s="10">
        <f t="shared" si="661"/>
        <v>6.1700077511604917E-2</v>
      </c>
      <c r="J14099" t="str">
        <f>_xlfn.XLOOKUP(A14099,Product_Details!$A:$A,Product_Details!$G:$G,"mens")</f>
        <v>Womens</v>
      </c>
      <c r="K14099">
        <f t="shared" si="662"/>
        <v>2511.6666666666665</v>
      </c>
    </row>
    <row r="14100" spans="1:11" ht="15">
      <c r="A14100" t="s">
        <v>25</v>
      </c>
      <c r="B14100">
        <v>4</v>
      </c>
      <c r="C14100">
        <v>8</v>
      </c>
      <c r="D14100" t="s">
        <v>33</v>
      </c>
      <c r="E14100">
        <v>881150</v>
      </c>
      <c r="F14100" s="1">
        <v>2.586458333333333E-2</v>
      </c>
      <c r="G14100">
        <f>_xlfn.XLOOKUP($A14100,Product_pricing!$B:$B,Product_pricing!$C:$C)</f>
        <v>40</v>
      </c>
      <c r="H14100">
        <f t="shared" si="660"/>
        <v>147.20000000000002</v>
      </c>
      <c r="I14100" s="10">
        <f t="shared" si="661"/>
        <v>0.12989490002443141</v>
      </c>
      <c r="J14100" t="str">
        <f>_xlfn.XLOOKUP(A14100,Product_Details!$A:$A,Product_Details!$G:$G,"mens")</f>
        <v>Mens</v>
      </c>
      <c r="K14100">
        <f t="shared" si="662"/>
        <v>1890</v>
      </c>
    </row>
    <row r="14101" spans="1:11" ht="15">
      <c r="A14101" t="s">
        <v>31</v>
      </c>
      <c r="B14101">
        <v>1</v>
      </c>
      <c r="C14101">
        <v>8</v>
      </c>
      <c r="D14101" t="s">
        <v>33</v>
      </c>
      <c r="E14101">
        <v>881150</v>
      </c>
      <c r="F14101" s="1">
        <v>2.586458333333333E-2</v>
      </c>
      <c r="G14101">
        <f>_xlfn.XLOOKUP($A14101,Product_pricing!$B:$B,Product_pricing!$C:$C)</f>
        <v>57</v>
      </c>
      <c r="H14101">
        <f t="shared" si="660"/>
        <v>52.440000000000005</v>
      </c>
      <c r="I14101" s="10">
        <f t="shared" si="661"/>
        <v>4.6275058133703695E-2</v>
      </c>
      <c r="J14101" t="str">
        <f>_xlfn.XLOOKUP(A14101,Product_Details!$A:$A,Product_Details!$G:$G,"mens")</f>
        <v>Mens</v>
      </c>
      <c r="K14101">
        <f t="shared" si="662"/>
        <v>1890</v>
      </c>
    </row>
    <row r="14102" spans="1:11" ht="15">
      <c r="A14102" t="s">
        <v>26</v>
      </c>
      <c r="B14102">
        <v>3</v>
      </c>
      <c r="C14102">
        <v>8</v>
      </c>
      <c r="D14102" t="s">
        <v>33</v>
      </c>
      <c r="E14102">
        <v>881150</v>
      </c>
      <c r="F14102" s="1">
        <v>2.586458333333333E-2</v>
      </c>
      <c r="G14102">
        <f>_xlfn.XLOOKUP($A14102,Product_pricing!$B:$B,Product_pricing!$C:$C)</f>
        <v>17</v>
      </c>
      <c r="H14102">
        <f t="shared" si="660"/>
        <v>46.92</v>
      </c>
      <c r="I14102" s="10">
        <f t="shared" si="661"/>
        <v>4.1403999382787514E-2</v>
      </c>
      <c r="J14102" t="str">
        <f>_xlfn.XLOOKUP(A14102,Product_Details!$A:$A,Product_Details!$G:$G,"mens")</f>
        <v>Mens</v>
      </c>
      <c r="K14102">
        <f t="shared" si="662"/>
        <v>1890</v>
      </c>
    </row>
    <row r="14103" spans="1:11" ht="15">
      <c r="A14103" t="s">
        <v>27</v>
      </c>
      <c r="B14103">
        <v>2</v>
      </c>
      <c r="C14103">
        <v>8</v>
      </c>
      <c r="D14103" t="s">
        <v>33</v>
      </c>
      <c r="E14103">
        <v>881150</v>
      </c>
      <c r="F14103" s="1">
        <v>2.586458333333333E-2</v>
      </c>
      <c r="G14103">
        <f>_xlfn.XLOOKUP($A14103,Product_pricing!$B:$B,Product_pricing!$C:$C)</f>
        <v>29</v>
      </c>
      <c r="H14103">
        <f t="shared" si="660"/>
        <v>53.36</v>
      </c>
      <c r="I14103" s="10">
        <f t="shared" si="661"/>
        <v>4.7086901258856388E-2</v>
      </c>
      <c r="J14103" t="str">
        <f>_xlfn.XLOOKUP(A14103,Product_Details!$A:$A,Product_Details!$G:$G,"mens")</f>
        <v>Mens</v>
      </c>
      <c r="K14103">
        <f t="shared" si="662"/>
        <v>1890</v>
      </c>
    </row>
    <row r="14104" spans="1:11" ht="15">
      <c r="A14104" t="s">
        <v>22</v>
      </c>
      <c r="B14104">
        <v>5</v>
      </c>
      <c r="C14104">
        <v>13</v>
      </c>
      <c r="D14104" t="s">
        <v>33</v>
      </c>
      <c r="E14104" t="s">
        <v>2217</v>
      </c>
      <c r="F14104" s="1">
        <v>2.2672453703703702E-2</v>
      </c>
      <c r="G14104">
        <f>_xlfn.XLOOKUP($A14104,Product_pricing!$B:$B,Product_pricing!$C:$C)</f>
        <v>13</v>
      </c>
      <c r="H14104">
        <f t="shared" si="660"/>
        <v>56.55</v>
      </c>
      <c r="I14104" s="10">
        <f t="shared" si="661"/>
        <v>4.9901879051505407E-2</v>
      </c>
      <c r="J14104" t="str">
        <f>_xlfn.XLOOKUP(A14104,Product_Details!$A:$A,Product_Details!$G:$G,"mens")</f>
        <v>Womens</v>
      </c>
      <c r="K14104">
        <f t="shared" si="662"/>
        <v>2511.6666666666665</v>
      </c>
    </row>
    <row r="14105" spans="1:11" ht="15">
      <c r="A14105" t="s">
        <v>29</v>
      </c>
      <c r="B14105">
        <v>4</v>
      </c>
      <c r="C14105">
        <v>13</v>
      </c>
      <c r="D14105" t="s">
        <v>33</v>
      </c>
      <c r="E14105" t="s">
        <v>2217</v>
      </c>
      <c r="F14105" s="1">
        <v>2.2672453703703702E-2</v>
      </c>
      <c r="G14105">
        <f>_xlfn.XLOOKUP($A14105,Product_pricing!$B:$B,Product_pricing!$C:$C)</f>
        <v>10</v>
      </c>
      <c r="H14105">
        <f t="shared" si="660"/>
        <v>34.799999999999997</v>
      </c>
      <c r="I14105" s="10">
        <f t="shared" si="661"/>
        <v>3.0708848647080247E-2</v>
      </c>
      <c r="J14105" t="str">
        <f>_xlfn.XLOOKUP(A14105,Product_Details!$A:$A,Product_Details!$G:$G,"mens")</f>
        <v>Womens</v>
      </c>
      <c r="K14105">
        <f t="shared" si="662"/>
        <v>2511.6666666666665</v>
      </c>
    </row>
    <row r="14106" spans="1:11" ht="15">
      <c r="A14106" t="s">
        <v>36</v>
      </c>
      <c r="B14106">
        <v>5</v>
      </c>
      <c r="C14106">
        <v>13</v>
      </c>
      <c r="D14106" t="s">
        <v>33</v>
      </c>
      <c r="E14106" t="s">
        <v>2217</v>
      </c>
      <c r="F14106" s="1">
        <v>2.2672453703703702E-2</v>
      </c>
      <c r="G14106">
        <f>_xlfn.XLOOKUP($A14106,Product_pricing!$B:$B,Product_pricing!$C:$C)</f>
        <v>23</v>
      </c>
      <c r="H14106">
        <f t="shared" si="660"/>
        <v>100.05</v>
      </c>
      <c r="I14106" s="10">
        <f t="shared" si="661"/>
        <v>8.8287939860355727E-2</v>
      </c>
      <c r="J14106" t="str">
        <f>_xlfn.XLOOKUP(A14106,Product_Details!$A:$A,Product_Details!$G:$G,"mens")</f>
        <v>Womens</v>
      </c>
      <c r="K14106">
        <f t="shared" si="662"/>
        <v>2511.6666666666665</v>
      </c>
    </row>
    <row r="14107" spans="1:11" ht="15">
      <c r="A14107" t="s">
        <v>25</v>
      </c>
      <c r="B14107">
        <v>5</v>
      </c>
      <c r="C14107">
        <v>13</v>
      </c>
      <c r="D14107" t="s">
        <v>33</v>
      </c>
      <c r="E14107" t="s">
        <v>2217</v>
      </c>
      <c r="F14107" s="1">
        <v>2.2672453703703702E-2</v>
      </c>
      <c r="G14107">
        <f>_xlfn.XLOOKUP($A14107,Product_pricing!$B:$B,Product_pricing!$C:$C)</f>
        <v>40</v>
      </c>
      <c r="H14107">
        <f t="shared" si="660"/>
        <v>174</v>
      </c>
      <c r="I14107" s="10">
        <f t="shared" si="661"/>
        <v>0.15354424323540125</v>
      </c>
      <c r="J14107" t="str">
        <f>_xlfn.XLOOKUP(A14107,Product_Details!$A:$A,Product_Details!$G:$G,"mens")</f>
        <v>Mens</v>
      </c>
      <c r="K14107">
        <f t="shared" si="662"/>
        <v>2520</v>
      </c>
    </row>
    <row r="14108" spans="1:11" ht="15">
      <c r="A14108" t="s">
        <v>31</v>
      </c>
      <c r="B14108">
        <v>3</v>
      </c>
      <c r="C14108">
        <v>13</v>
      </c>
      <c r="D14108" t="s">
        <v>33</v>
      </c>
      <c r="E14108" t="s">
        <v>2217</v>
      </c>
      <c r="F14108" s="1">
        <v>2.2672453703703702E-2</v>
      </c>
      <c r="G14108">
        <f>_xlfn.XLOOKUP($A14108,Product_pricing!$B:$B,Product_pricing!$C:$C)</f>
        <v>57</v>
      </c>
      <c r="H14108">
        <f t="shared" si="660"/>
        <v>148.77000000000001</v>
      </c>
      <c r="I14108" s="10">
        <f t="shared" si="661"/>
        <v>0.13128032796626807</v>
      </c>
      <c r="J14108" t="str">
        <f>_xlfn.XLOOKUP(A14108,Product_Details!$A:$A,Product_Details!$G:$G,"mens")</f>
        <v>Mens</v>
      </c>
      <c r="K14108">
        <f t="shared" si="662"/>
        <v>2520</v>
      </c>
    </row>
    <row r="14109" spans="1:11" ht="15">
      <c r="A14109" t="s">
        <v>26</v>
      </c>
      <c r="B14109">
        <v>3</v>
      </c>
      <c r="C14109">
        <v>13</v>
      </c>
      <c r="D14109" t="s">
        <v>33</v>
      </c>
      <c r="E14109" t="s">
        <v>2217</v>
      </c>
      <c r="F14109" s="1">
        <v>2.2672453703703702E-2</v>
      </c>
      <c r="G14109">
        <f>_xlfn.XLOOKUP($A14109,Product_pricing!$B:$B,Product_pricing!$C:$C)</f>
        <v>17</v>
      </c>
      <c r="H14109">
        <f t="shared" si="660"/>
        <v>44.37</v>
      </c>
      <c r="I14109" s="10">
        <f t="shared" si="661"/>
        <v>3.9153782025027319E-2</v>
      </c>
      <c r="J14109" t="str">
        <f>_xlfn.XLOOKUP(A14109,Product_Details!$A:$A,Product_Details!$G:$G,"mens")</f>
        <v>Mens</v>
      </c>
      <c r="K14109">
        <f t="shared" si="662"/>
        <v>2520</v>
      </c>
    </row>
    <row r="14110" spans="1:11" ht="15">
      <c r="A14110" t="s">
        <v>22</v>
      </c>
      <c r="B14110">
        <v>5</v>
      </c>
      <c r="C14110">
        <v>8</v>
      </c>
      <c r="D14110" t="s">
        <v>23</v>
      </c>
      <c r="E14110" t="s">
        <v>2218</v>
      </c>
      <c r="F14110" s="1">
        <v>1.6468750000000001E-2</v>
      </c>
      <c r="G14110">
        <f>_xlfn.XLOOKUP($A14110,Product_pricing!$B:$B,Product_pricing!$C:$C)</f>
        <v>13</v>
      </c>
      <c r="H14110">
        <f t="shared" si="660"/>
        <v>59.800000000000004</v>
      </c>
      <c r="I14110" s="10">
        <f t="shared" si="661"/>
        <v>5.2769803134925269E-2</v>
      </c>
      <c r="J14110" t="str">
        <f>_xlfn.XLOOKUP(A14110,Product_Details!$A:$A,Product_Details!$G:$G,"mens")</f>
        <v>Womens</v>
      </c>
      <c r="K14110">
        <f t="shared" si="662"/>
        <v>1507</v>
      </c>
    </row>
    <row r="14111" spans="1:11" ht="15">
      <c r="A14111" t="s">
        <v>35</v>
      </c>
      <c r="B14111">
        <v>1</v>
      </c>
      <c r="C14111">
        <v>8</v>
      </c>
      <c r="D14111" t="s">
        <v>23</v>
      </c>
      <c r="E14111" t="s">
        <v>2218</v>
      </c>
      <c r="F14111" s="1">
        <v>1.6468750000000001E-2</v>
      </c>
      <c r="G14111">
        <f>_xlfn.XLOOKUP($A14111,Product_pricing!$B:$B,Product_pricing!$C:$C)</f>
        <v>32</v>
      </c>
      <c r="H14111">
        <f t="shared" si="660"/>
        <v>29.44</v>
      </c>
      <c r="I14111" s="10">
        <f t="shared" si="661"/>
        <v>2.5978980004886285E-2</v>
      </c>
      <c r="J14111" t="str">
        <f>_xlfn.XLOOKUP(A14111,Product_Details!$A:$A,Product_Details!$G:$G,"mens")</f>
        <v>Womens</v>
      </c>
      <c r="K14111">
        <f t="shared" si="662"/>
        <v>1507</v>
      </c>
    </row>
    <row r="14112" spans="1:11" ht="15">
      <c r="A14112" t="s">
        <v>29</v>
      </c>
      <c r="B14112">
        <v>2</v>
      </c>
      <c r="C14112">
        <v>8</v>
      </c>
      <c r="D14112" t="s">
        <v>23</v>
      </c>
      <c r="E14112" t="s">
        <v>2218</v>
      </c>
      <c r="F14112" s="1">
        <v>1.6468750000000001E-2</v>
      </c>
      <c r="G14112">
        <f>_xlfn.XLOOKUP($A14112,Product_pricing!$B:$B,Product_pricing!$C:$C)</f>
        <v>10</v>
      </c>
      <c r="H14112">
        <f t="shared" si="660"/>
        <v>18.400000000000002</v>
      </c>
      <c r="I14112" s="10">
        <f t="shared" si="661"/>
        <v>1.6236862503053926E-2</v>
      </c>
      <c r="J14112" t="str">
        <f>_xlfn.XLOOKUP(A14112,Product_Details!$A:$A,Product_Details!$G:$G,"mens")</f>
        <v>Womens</v>
      </c>
      <c r="K14112">
        <f t="shared" si="662"/>
        <v>1507</v>
      </c>
    </row>
    <row r="14113" spans="1:11" ht="15">
      <c r="A14113" t="s">
        <v>36</v>
      </c>
      <c r="B14113">
        <v>1</v>
      </c>
      <c r="C14113">
        <v>8</v>
      </c>
      <c r="D14113" t="s">
        <v>23</v>
      </c>
      <c r="E14113" t="s">
        <v>2218</v>
      </c>
      <c r="F14113" s="1">
        <v>1.6468750000000001E-2</v>
      </c>
      <c r="G14113">
        <f>_xlfn.XLOOKUP($A14113,Product_pricing!$B:$B,Product_pricing!$C:$C)</f>
        <v>23</v>
      </c>
      <c r="H14113">
        <f t="shared" si="660"/>
        <v>21.16</v>
      </c>
      <c r="I14113" s="10">
        <f t="shared" si="661"/>
        <v>1.8672391878512017E-2</v>
      </c>
      <c r="J14113" t="str">
        <f>_xlfn.XLOOKUP(A14113,Product_Details!$A:$A,Product_Details!$G:$G,"mens")</f>
        <v>Womens</v>
      </c>
      <c r="K14113">
        <f t="shared" si="662"/>
        <v>1507</v>
      </c>
    </row>
    <row r="14114" spans="1:11" ht="15">
      <c r="A14114" t="s">
        <v>30</v>
      </c>
      <c r="B14114">
        <v>3</v>
      </c>
      <c r="C14114">
        <v>8</v>
      </c>
      <c r="D14114" t="s">
        <v>23</v>
      </c>
      <c r="E14114" t="s">
        <v>2218</v>
      </c>
      <c r="F14114" s="1">
        <v>1.6468750000000001E-2</v>
      </c>
      <c r="G14114">
        <f>_xlfn.XLOOKUP($A14114,Product_pricing!$B:$B,Product_pricing!$C:$C)</f>
        <v>19</v>
      </c>
      <c r="H14114">
        <f t="shared" si="660"/>
        <v>52.440000000000005</v>
      </c>
      <c r="I14114" s="10">
        <f t="shared" si="661"/>
        <v>4.6275058133703695E-2</v>
      </c>
      <c r="J14114" t="str">
        <f>_xlfn.XLOOKUP(A14114,Product_Details!$A:$A,Product_Details!$G:$G,"mens")</f>
        <v>Womens</v>
      </c>
      <c r="K14114">
        <f t="shared" si="662"/>
        <v>1507</v>
      </c>
    </row>
    <row r="14115" spans="1:11" ht="15">
      <c r="A14115" t="s">
        <v>25</v>
      </c>
      <c r="B14115">
        <v>3</v>
      </c>
      <c r="C14115">
        <v>8</v>
      </c>
      <c r="D14115" t="s">
        <v>23</v>
      </c>
      <c r="E14115" t="s">
        <v>2218</v>
      </c>
      <c r="F14115" s="1">
        <v>1.6468750000000001E-2</v>
      </c>
      <c r="G14115">
        <f>_xlfn.XLOOKUP($A14115,Product_pricing!$B:$B,Product_pricing!$C:$C)</f>
        <v>40</v>
      </c>
      <c r="H14115">
        <f t="shared" si="660"/>
        <v>110.4</v>
      </c>
      <c r="I14115" s="10">
        <f t="shared" si="661"/>
        <v>9.7421175018323564E-2</v>
      </c>
      <c r="J14115" t="str">
        <f>_xlfn.XLOOKUP(A14115,Product_Details!$A:$A,Product_Details!$G:$G,"mens")</f>
        <v>Mens</v>
      </c>
      <c r="K14115">
        <f t="shared" si="662"/>
        <v>3780</v>
      </c>
    </row>
    <row r="14116" spans="1:11" ht="15">
      <c r="A14116" t="s">
        <v>32</v>
      </c>
      <c r="B14116">
        <v>3</v>
      </c>
      <c r="C14116">
        <v>8</v>
      </c>
      <c r="D14116" t="s">
        <v>23</v>
      </c>
      <c r="E14116" t="s">
        <v>2218</v>
      </c>
      <c r="F14116" s="1">
        <v>1.6468750000000001E-2</v>
      </c>
      <c r="G14116">
        <f>_xlfn.XLOOKUP($A14116,Product_pricing!$B:$B,Product_pricing!$C:$C)</f>
        <v>36</v>
      </c>
      <c r="H14116">
        <f t="shared" si="660"/>
        <v>99.36</v>
      </c>
      <c r="I14116" s="10">
        <f t="shared" si="661"/>
        <v>8.7679057516491202E-2</v>
      </c>
      <c r="J14116" t="str">
        <f>_xlfn.XLOOKUP(A14116,Product_Details!$A:$A,Product_Details!$G:$G,"mens")</f>
        <v>Mens</v>
      </c>
      <c r="K14116">
        <f t="shared" si="662"/>
        <v>3780</v>
      </c>
    </row>
    <row r="14117" spans="1:11" ht="15">
      <c r="A14117" t="s">
        <v>29</v>
      </c>
      <c r="B14117">
        <v>3</v>
      </c>
      <c r="C14117">
        <v>1</v>
      </c>
      <c r="D14117" t="s">
        <v>23</v>
      </c>
      <c r="E14117">
        <v>415564</v>
      </c>
      <c r="F14117" s="1">
        <v>3.1469907407407412E-2</v>
      </c>
      <c r="G14117">
        <f>_xlfn.XLOOKUP($A14117,Product_pricing!$B:$B,Product_pricing!$C:$C)</f>
        <v>10</v>
      </c>
      <c r="H14117">
        <f t="shared" si="660"/>
        <v>29.7</v>
      </c>
      <c r="I14117" s="10">
        <f t="shared" si="661"/>
        <v>2.6208413931559871E-2</v>
      </c>
      <c r="J14117" t="str">
        <f>_xlfn.XLOOKUP(A14117,Product_Details!$A:$A,Product_Details!$G:$G,"mens")</f>
        <v>Womens</v>
      </c>
      <c r="K14117">
        <f t="shared" si="662"/>
        <v>2511.6666666666665</v>
      </c>
    </row>
    <row r="14118" spans="1:11" ht="15">
      <c r="A14118" t="s">
        <v>36</v>
      </c>
      <c r="B14118">
        <v>1</v>
      </c>
      <c r="C14118">
        <v>1</v>
      </c>
      <c r="D14118" t="s">
        <v>23</v>
      </c>
      <c r="E14118">
        <v>415564</v>
      </c>
      <c r="F14118" s="1">
        <v>3.1469907407407412E-2</v>
      </c>
      <c r="G14118">
        <f>_xlfn.XLOOKUP($A14118,Product_pricing!$B:$B,Product_pricing!$C:$C)</f>
        <v>23</v>
      </c>
      <c r="H14118">
        <f t="shared" si="660"/>
        <v>22.77</v>
      </c>
      <c r="I14118" s="10">
        <f t="shared" si="661"/>
        <v>2.0093117347529235E-2</v>
      </c>
      <c r="J14118" t="str">
        <f>_xlfn.XLOOKUP(A14118,Product_Details!$A:$A,Product_Details!$G:$G,"mens")</f>
        <v>Womens</v>
      </c>
      <c r="K14118">
        <f t="shared" si="662"/>
        <v>2511.6666666666665</v>
      </c>
    </row>
    <row r="14119" spans="1:11" ht="15">
      <c r="A14119" t="s">
        <v>38</v>
      </c>
      <c r="B14119">
        <v>2</v>
      </c>
      <c r="C14119">
        <v>1</v>
      </c>
      <c r="D14119" t="s">
        <v>23</v>
      </c>
      <c r="E14119">
        <v>415564</v>
      </c>
      <c r="F14119" s="1">
        <v>3.1469907407407412E-2</v>
      </c>
      <c r="G14119">
        <f>_xlfn.XLOOKUP($A14119,Product_pricing!$B:$B,Product_pricing!$C:$C)</f>
        <v>54</v>
      </c>
      <c r="H14119">
        <f t="shared" si="660"/>
        <v>106.92</v>
      </c>
      <c r="I14119" s="10">
        <f t="shared" si="661"/>
        <v>9.435029015361554E-2</v>
      </c>
      <c r="J14119" t="str">
        <f>_xlfn.XLOOKUP(A14119,Product_Details!$A:$A,Product_Details!$G:$G,"mens")</f>
        <v>Womens</v>
      </c>
      <c r="K14119">
        <f t="shared" si="662"/>
        <v>2511.6666666666665</v>
      </c>
    </row>
    <row r="14120" spans="1:11" ht="15">
      <c r="A14120" t="s">
        <v>31</v>
      </c>
      <c r="B14120">
        <v>4</v>
      </c>
      <c r="C14120">
        <v>1</v>
      </c>
      <c r="D14120" t="s">
        <v>23</v>
      </c>
      <c r="E14120">
        <v>415564</v>
      </c>
      <c r="F14120" s="1">
        <v>3.1469907407407412E-2</v>
      </c>
      <c r="G14120">
        <f>_xlfn.XLOOKUP($A14120,Product_pricing!$B:$B,Product_pricing!$C:$C)</f>
        <v>57</v>
      </c>
      <c r="H14120">
        <f t="shared" si="660"/>
        <v>225.72</v>
      </c>
      <c r="I14120" s="10">
        <f t="shared" si="661"/>
        <v>0.19918394587985502</v>
      </c>
      <c r="J14120" t="str">
        <f>_xlfn.XLOOKUP(A14120,Product_Details!$A:$A,Product_Details!$G:$G,"mens")</f>
        <v>Mens</v>
      </c>
      <c r="K14120">
        <f t="shared" si="662"/>
        <v>2520</v>
      </c>
    </row>
    <row r="14121" spans="1:11" ht="15">
      <c r="A14121" t="s">
        <v>32</v>
      </c>
      <c r="B14121">
        <v>2</v>
      </c>
      <c r="C14121">
        <v>1</v>
      </c>
      <c r="D14121" t="s">
        <v>23</v>
      </c>
      <c r="E14121">
        <v>415564</v>
      </c>
      <c r="F14121" s="1">
        <v>3.1469907407407412E-2</v>
      </c>
      <c r="G14121">
        <f>_xlfn.XLOOKUP($A14121,Product_pricing!$B:$B,Product_pricing!$C:$C)</f>
        <v>36</v>
      </c>
      <c r="H14121">
        <f t="shared" si="660"/>
        <v>71.28</v>
      </c>
      <c r="I14121" s="10">
        <f t="shared" si="661"/>
        <v>6.2900193435743684E-2</v>
      </c>
      <c r="J14121" t="str">
        <f>_xlfn.XLOOKUP(A14121,Product_Details!$A:$A,Product_Details!$G:$G,"mens")</f>
        <v>Mens</v>
      </c>
      <c r="K14121">
        <f t="shared" si="662"/>
        <v>2520</v>
      </c>
    </row>
    <row r="14122" spans="1:11" ht="15">
      <c r="A14122" t="s">
        <v>26</v>
      </c>
      <c r="B14122">
        <v>3</v>
      </c>
      <c r="C14122">
        <v>1</v>
      </c>
      <c r="D14122" t="s">
        <v>23</v>
      </c>
      <c r="E14122">
        <v>415564</v>
      </c>
      <c r="F14122" s="1">
        <v>3.1469907407407412E-2</v>
      </c>
      <c r="G14122">
        <f>_xlfn.XLOOKUP($A14122,Product_pricing!$B:$B,Product_pricing!$C:$C)</f>
        <v>17</v>
      </c>
      <c r="H14122">
        <f t="shared" si="660"/>
        <v>50.49</v>
      </c>
      <c r="I14122" s="10">
        <f t="shared" si="661"/>
        <v>4.4554303683651778E-2</v>
      </c>
      <c r="J14122" t="str">
        <f>_xlfn.XLOOKUP(A14122,Product_Details!$A:$A,Product_Details!$G:$G,"mens")</f>
        <v>Mens</v>
      </c>
      <c r="K14122">
        <f t="shared" si="662"/>
        <v>2520</v>
      </c>
    </row>
    <row r="14123" spans="1:11" ht="15">
      <c r="A14123" t="s">
        <v>35</v>
      </c>
      <c r="B14123">
        <v>3</v>
      </c>
      <c r="C14123">
        <v>8</v>
      </c>
      <c r="D14123" t="s">
        <v>33</v>
      </c>
      <c r="E14123" t="s">
        <v>2219</v>
      </c>
      <c r="F14123" s="1">
        <v>1.0668981481481481E-2</v>
      </c>
      <c r="G14123">
        <f>_xlfn.XLOOKUP($A14123,Product_pricing!$B:$B,Product_pricing!$C:$C)</f>
        <v>32</v>
      </c>
      <c r="H14123">
        <f t="shared" si="660"/>
        <v>88.320000000000007</v>
      </c>
      <c r="I14123" s="10">
        <f t="shared" si="661"/>
        <v>7.7936940014658854E-2</v>
      </c>
      <c r="J14123" t="str">
        <f>_xlfn.XLOOKUP(A14123,Product_Details!$A:$A,Product_Details!$G:$G,"mens")</f>
        <v>Womens</v>
      </c>
      <c r="K14123">
        <f t="shared" si="662"/>
        <v>1883.75</v>
      </c>
    </row>
    <row r="14124" spans="1:11" ht="15">
      <c r="A14124" t="s">
        <v>36</v>
      </c>
      <c r="B14124">
        <v>1</v>
      </c>
      <c r="C14124">
        <v>8</v>
      </c>
      <c r="D14124" t="s">
        <v>33</v>
      </c>
      <c r="E14124" t="s">
        <v>2219</v>
      </c>
      <c r="F14124" s="1">
        <v>1.0668981481481481E-2</v>
      </c>
      <c r="G14124">
        <f>_xlfn.XLOOKUP($A14124,Product_pricing!$B:$B,Product_pricing!$C:$C)</f>
        <v>23</v>
      </c>
      <c r="H14124">
        <f t="shared" si="660"/>
        <v>21.16</v>
      </c>
      <c r="I14124" s="10">
        <f t="shared" si="661"/>
        <v>1.8672391878512017E-2</v>
      </c>
      <c r="J14124" t="str">
        <f>_xlfn.XLOOKUP(A14124,Product_Details!$A:$A,Product_Details!$G:$G,"mens")</f>
        <v>Womens</v>
      </c>
      <c r="K14124">
        <f t="shared" si="662"/>
        <v>1883.75</v>
      </c>
    </row>
    <row r="14125" spans="1:11" ht="15">
      <c r="A14125" t="s">
        <v>30</v>
      </c>
      <c r="B14125">
        <v>3</v>
      </c>
      <c r="C14125">
        <v>8</v>
      </c>
      <c r="D14125" t="s">
        <v>33</v>
      </c>
      <c r="E14125" t="s">
        <v>2219</v>
      </c>
      <c r="F14125" s="1">
        <v>1.0668981481481481E-2</v>
      </c>
      <c r="G14125">
        <f>_xlfn.XLOOKUP($A14125,Product_pricing!$B:$B,Product_pricing!$C:$C)</f>
        <v>19</v>
      </c>
      <c r="H14125">
        <f t="shared" si="660"/>
        <v>52.440000000000005</v>
      </c>
      <c r="I14125" s="10">
        <f t="shared" si="661"/>
        <v>4.6275058133703695E-2</v>
      </c>
      <c r="J14125" t="str">
        <f>_xlfn.XLOOKUP(A14125,Product_Details!$A:$A,Product_Details!$G:$G,"mens")</f>
        <v>Womens</v>
      </c>
      <c r="K14125">
        <f t="shared" si="662"/>
        <v>1883.75</v>
      </c>
    </row>
    <row r="14126" spans="1:11" ht="15">
      <c r="A14126" t="s">
        <v>38</v>
      </c>
      <c r="B14126">
        <v>1</v>
      </c>
      <c r="C14126">
        <v>8</v>
      </c>
      <c r="D14126" t="s">
        <v>33</v>
      </c>
      <c r="E14126" t="s">
        <v>2219</v>
      </c>
      <c r="F14126" s="1">
        <v>1.0668981481481481E-2</v>
      </c>
      <c r="G14126">
        <f>_xlfn.XLOOKUP($A14126,Product_pricing!$B:$B,Product_pricing!$C:$C)</f>
        <v>54</v>
      </c>
      <c r="H14126">
        <f t="shared" si="660"/>
        <v>49.68</v>
      </c>
      <c r="I14126" s="10">
        <f t="shared" si="661"/>
        <v>4.3839528758245601E-2</v>
      </c>
      <c r="J14126" t="str">
        <f>_xlfn.XLOOKUP(A14126,Product_Details!$A:$A,Product_Details!$G:$G,"mens")</f>
        <v>Womens</v>
      </c>
      <c r="K14126">
        <f t="shared" si="662"/>
        <v>1883.75</v>
      </c>
    </row>
    <row r="14127" spans="1:11" ht="15">
      <c r="A14127" t="s">
        <v>26</v>
      </c>
      <c r="B14127">
        <v>4</v>
      </c>
      <c r="C14127">
        <v>8</v>
      </c>
      <c r="D14127" t="s">
        <v>33</v>
      </c>
      <c r="E14127" t="s">
        <v>2219</v>
      </c>
      <c r="F14127" s="1">
        <v>1.0668981481481481E-2</v>
      </c>
      <c r="G14127">
        <f>_xlfn.XLOOKUP($A14127,Product_pricing!$B:$B,Product_pricing!$C:$C)</f>
        <v>17</v>
      </c>
      <c r="H14127">
        <f t="shared" si="660"/>
        <v>62.56</v>
      </c>
      <c r="I14127" s="10">
        <f t="shared" si="661"/>
        <v>5.5205332510383356E-2</v>
      </c>
      <c r="J14127" t="str">
        <f>_xlfn.XLOOKUP(A14127,Product_Details!$A:$A,Product_Details!$G:$G,"mens")</f>
        <v>Mens</v>
      </c>
      <c r="K14127">
        <f t="shared" si="662"/>
        <v>3780</v>
      </c>
    </row>
    <row r="14128" spans="1:11" ht="15">
      <c r="A14128" t="s">
        <v>27</v>
      </c>
      <c r="B14128">
        <v>1</v>
      </c>
      <c r="C14128">
        <v>8</v>
      </c>
      <c r="D14128" t="s">
        <v>33</v>
      </c>
      <c r="E14128" t="s">
        <v>2219</v>
      </c>
      <c r="F14128" s="1">
        <v>1.0668981481481481E-2</v>
      </c>
      <c r="G14128">
        <f>_xlfn.XLOOKUP($A14128,Product_pricing!$B:$B,Product_pricing!$C:$C)</f>
        <v>29</v>
      </c>
      <c r="H14128">
        <f t="shared" si="660"/>
        <v>26.68</v>
      </c>
      <c r="I14128" s="10">
        <f t="shared" si="661"/>
        <v>2.3543450629428194E-2</v>
      </c>
      <c r="J14128" t="str">
        <f>_xlfn.XLOOKUP(A14128,Product_Details!$A:$A,Product_Details!$G:$G,"mens")</f>
        <v>Mens</v>
      </c>
      <c r="K14128">
        <f t="shared" si="662"/>
        <v>3780</v>
      </c>
    </row>
    <row r="14129" spans="1:11" ht="15">
      <c r="A14129" t="s">
        <v>35</v>
      </c>
      <c r="B14129">
        <v>2</v>
      </c>
      <c r="C14129">
        <v>6</v>
      </c>
      <c r="D14129" t="s">
        <v>23</v>
      </c>
      <c r="E14129" t="s">
        <v>2220</v>
      </c>
      <c r="F14129" s="1">
        <v>6.300925925925926E-3</v>
      </c>
      <c r="G14129">
        <f>_xlfn.XLOOKUP($A14129,Product_pricing!$B:$B,Product_pricing!$C:$C)</f>
        <v>32</v>
      </c>
      <c r="H14129">
        <f t="shared" si="660"/>
        <v>60.16</v>
      </c>
      <c r="I14129" s="10">
        <f t="shared" si="661"/>
        <v>5.3087480879550224E-2</v>
      </c>
      <c r="J14129" t="str">
        <f>_xlfn.XLOOKUP(A14129,Product_Details!$A:$A,Product_Details!$G:$G,"mens")</f>
        <v>Womens</v>
      </c>
      <c r="K14129">
        <f t="shared" si="662"/>
        <v>2511.6666666666665</v>
      </c>
    </row>
    <row r="14130" spans="1:11" ht="15">
      <c r="A14130" t="s">
        <v>29</v>
      </c>
      <c r="B14130">
        <v>2</v>
      </c>
      <c r="C14130">
        <v>6</v>
      </c>
      <c r="D14130" t="s">
        <v>23</v>
      </c>
      <c r="E14130" t="s">
        <v>2220</v>
      </c>
      <c r="F14130" s="1">
        <v>6.300925925925926E-3</v>
      </c>
      <c r="G14130">
        <f>_xlfn.XLOOKUP($A14130,Product_pricing!$B:$B,Product_pricing!$C:$C)</f>
        <v>10</v>
      </c>
      <c r="H14130">
        <f t="shared" si="660"/>
        <v>18.799999999999997</v>
      </c>
      <c r="I14130" s="10">
        <f t="shared" si="661"/>
        <v>1.6589837774859444E-2</v>
      </c>
      <c r="J14130" t="str">
        <f>_xlfn.XLOOKUP(A14130,Product_Details!$A:$A,Product_Details!$G:$G,"mens")</f>
        <v>Womens</v>
      </c>
      <c r="K14130">
        <f t="shared" si="662"/>
        <v>2511.6666666666665</v>
      </c>
    </row>
    <row r="14131" spans="1:11" ht="15">
      <c r="A14131" t="s">
        <v>30</v>
      </c>
      <c r="B14131">
        <v>2</v>
      </c>
      <c r="C14131">
        <v>6</v>
      </c>
      <c r="D14131" t="s">
        <v>23</v>
      </c>
      <c r="E14131" t="s">
        <v>2220</v>
      </c>
      <c r="F14131" s="1">
        <v>6.300925925925926E-3</v>
      </c>
      <c r="G14131">
        <f>_xlfn.XLOOKUP($A14131,Product_pricing!$B:$B,Product_pricing!$C:$C)</f>
        <v>19</v>
      </c>
      <c r="H14131">
        <f t="shared" si="660"/>
        <v>35.72</v>
      </c>
      <c r="I14131" s="10">
        <f t="shared" si="661"/>
        <v>3.1520691772232948E-2</v>
      </c>
      <c r="J14131" t="str">
        <f>_xlfn.XLOOKUP(A14131,Product_Details!$A:$A,Product_Details!$G:$G,"mens")</f>
        <v>Womens</v>
      </c>
      <c r="K14131">
        <f t="shared" si="662"/>
        <v>2511.6666666666665</v>
      </c>
    </row>
    <row r="14132" spans="1:11" ht="15">
      <c r="A14132" t="s">
        <v>25</v>
      </c>
      <c r="B14132">
        <v>4</v>
      </c>
      <c r="C14132">
        <v>6</v>
      </c>
      <c r="D14132" t="s">
        <v>23</v>
      </c>
      <c r="E14132" t="s">
        <v>2220</v>
      </c>
      <c r="F14132" s="1">
        <v>6.300925925925926E-3</v>
      </c>
      <c r="G14132">
        <f>_xlfn.XLOOKUP($A14132,Product_pricing!$B:$B,Product_pricing!$C:$C)</f>
        <v>40</v>
      </c>
      <c r="H14132">
        <f t="shared" si="660"/>
        <v>150.39999999999998</v>
      </c>
      <c r="I14132" s="10">
        <f t="shared" si="661"/>
        <v>0.13271870219887555</v>
      </c>
      <c r="J14132" t="str">
        <f>_xlfn.XLOOKUP(A14132,Product_Details!$A:$A,Product_Details!$G:$G,"mens")</f>
        <v>Mens</v>
      </c>
      <c r="K14132">
        <f t="shared" si="662"/>
        <v>3780</v>
      </c>
    </row>
    <row r="14133" spans="1:11" ht="15">
      <c r="A14133" t="s">
        <v>31</v>
      </c>
      <c r="B14133">
        <v>1</v>
      </c>
      <c r="C14133">
        <v>6</v>
      </c>
      <c r="D14133" t="s">
        <v>23</v>
      </c>
      <c r="E14133" t="s">
        <v>2220</v>
      </c>
      <c r="F14133" s="1">
        <v>6.300925925925926E-3</v>
      </c>
      <c r="G14133">
        <f>_xlfn.XLOOKUP($A14133,Product_pricing!$B:$B,Product_pricing!$C:$C)</f>
        <v>57</v>
      </c>
      <c r="H14133">
        <f t="shared" si="660"/>
        <v>53.58</v>
      </c>
      <c r="I14133" s="10">
        <f t="shared" si="661"/>
        <v>4.7281037658349422E-2</v>
      </c>
      <c r="J14133" t="str">
        <f>_xlfn.XLOOKUP(A14133,Product_Details!$A:$A,Product_Details!$G:$G,"mens")</f>
        <v>Mens</v>
      </c>
      <c r="K14133">
        <f t="shared" si="662"/>
        <v>3780</v>
      </c>
    </row>
    <row r="14134" spans="1:11" ht="15">
      <c r="A14134" t="s">
        <v>29</v>
      </c>
      <c r="B14134">
        <v>4</v>
      </c>
      <c r="C14134">
        <v>11</v>
      </c>
      <c r="D14134" t="s">
        <v>23</v>
      </c>
      <c r="E14134" t="s">
        <v>2221</v>
      </c>
      <c r="F14134" s="1">
        <v>4.3217592592592596E-3</v>
      </c>
      <c r="G14134">
        <f>_xlfn.XLOOKUP($A14134,Product_pricing!$B:$B,Product_pricing!$C:$C)</f>
        <v>10</v>
      </c>
      <c r="H14134">
        <f t="shared" si="660"/>
        <v>35.6</v>
      </c>
      <c r="I14134" s="10">
        <f t="shared" si="661"/>
        <v>3.1414799190691296E-2</v>
      </c>
      <c r="J14134" t="str">
        <f>_xlfn.XLOOKUP(A14134,Product_Details!$A:$A,Product_Details!$G:$G,"mens")</f>
        <v>Womens</v>
      </c>
      <c r="K14134">
        <f t="shared" si="662"/>
        <v>2511.6666666666665</v>
      </c>
    </row>
    <row r="14135" spans="1:11" ht="15">
      <c r="A14135" t="s">
        <v>36</v>
      </c>
      <c r="B14135">
        <v>2</v>
      </c>
      <c r="C14135">
        <v>11</v>
      </c>
      <c r="D14135" t="s">
        <v>23</v>
      </c>
      <c r="E14135" t="s">
        <v>2221</v>
      </c>
      <c r="F14135" s="1">
        <v>4.3217592592592596E-3</v>
      </c>
      <c r="G14135">
        <f>_xlfn.XLOOKUP($A14135,Product_pricing!$B:$B,Product_pricing!$C:$C)</f>
        <v>23</v>
      </c>
      <c r="H14135">
        <f t="shared" si="660"/>
        <v>40.94</v>
      </c>
      <c r="I14135" s="10">
        <f t="shared" si="661"/>
        <v>3.612701906929499E-2</v>
      </c>
      <c r="J14135" t="str">
        <f>_xlfn.XLOOKUP(A14135,Product_Details!$A:$A,Product_Details!$G:$G,"mens")</f>
        <v>Womens</v>
      </c>
      <c r="K14135">
        <f t="shared" si="662"/>
        <v>2511.6666666666665</v>
      </c>
    </row>
    <row r="14136" spans="1:11" ht="15">
      <c r="A14136" t="s">
        <v>38</v>
      </c>
      <c r="B14136">
        <v>3</v>
      </c>
      <c r="C14136">
        <v>11</v>
      </c>
      <c r="D14136" t="s">
        <v>23</v>
      </c>
      <c r="E14136" t="s">
        <v>2221</v>
      </c>
      <c r="F14136" s="1">
        <v>4.3217592592592596E-3</v>
      </c>
      <c r="G14136">
        <f>_xlfn.XLOOKUP($A14136,Product_pricing!$B:$B,Product_pricing!$C:$C)</f>
        <v>54</v>
      </c>
      <c r="H14136">
        <f t="shared" si="660"/>
        <v>144.18</v>
      </c>
      <c r="I14136" s="10">
        <f t="shared" si="661"/>
        <v>0.12722993672229974</v>
      </c>
      <c r="J14136" t="str">
        <f>_xlfn.XLOOKUP(A14136,Product_Details!$A:$A,Product_Details!$G:$G,"mens")</f>
        <v>Womens</v>
      </c>
      <c r="K14136">
        <f t="shared" si="662"/>
        <v>2511.6666666666665</v>
      </c>
    </row>
    <row r="14137" spans="1:11" ht="15">
      <c r="A14137" t="s">
        <v>41</v>
      </c>
      <c r="B14137">
        <v>3</v>
      </c>
      <c r="C14137">
        <v>11</v>
      </c>
      <c r="D14137" t="s">
        <v>23</v>
      </c>
      <c r="E14137" t="s">
        <v>2221</v>
      </c>
      <c r="F14137" s="1">
        <v>4.3217592592592596E-3</v>
      </c>
      <c r="G14137">
        <f>_xlfn.XLOOKUP($A14137,Product_pricing!$B:$B,Product_pricing!$C:$C)</f>
        <v>10</v>
      </c>
      <c r="H14137">
        <f t="shared" si="660"/>
        <v>26.7</v>
      </c>
      <c r="I14137" s="10">
        <f t="shared" si="661"/>
        <v>2.3561099393018467E-2</v>
      </c>
      <c r="J14137" t="str">
        <f>_xlfn.XLOOKUP(A14137,Product_Details!$A:$A,Product_Details!$G:$G,"mens")</f>
        <v>Mens</v>
      </c>
      <c r="K14137">
        <f t="shared" si="662"/>
        <v>2520</v>
      </c>
    </row>
    <row r="14138" spans="1:11" ht="15">
      <c r="A14138" t="s">
        <v>26</v>
      </c>
      <c r="B14138">
        <v>3</v>
      </c>
      <c r="C14138">
        <v>11</v>
      </c>
      <c r="D14138" t="s">
        <v>23</v>
      </c>
      <c r="E14138" t="s">
        <v>2221</v>
      </c>
      <c r="F14138" s="1">
        <v>4.3217592592592596E-3</v>
      </c>
      <c r="G14138">
        <f>_xlfn.XLOOKUP($A14138,Product_pricing!$B:$B,Product_pricing!$C:$C)</f>
        <v>17</v>
      </c>
      <c r="H14138">
        <f t="shared" si="660"/>
        <v>45.39</v>
      </c>
      <c r="I14138" s="10">
        <f t="shared" si="661"/>
        <v>4.0053868968131394E-2</v>
      </c>
      <c r="J14138" t="str">
        <f>_xlfn.XLOOKUP(A14138,Product_Details!$A:$A,Product_Details!$G:$G,"mens")</f>
        <v>Mens</v>
      </c>
      <c r="K14138">
        <f t="shared" si="662"/>
        <v>2520</v>
      </c>
    </row>
    <row r="14139" spans="1:11" ht="15">
      <c r="A14139" t="s">
        <v>27</v>
      </c>
      <c r="B14139">
        <v>3</v>
      </c>
      <c r="C14139">
        <v>11</v>
      </c>
      <c r="D14139" t="s">
        <v>23</v>
      </c>
      <c r="E14139" t="s">
        <v>2221</v>
      </c>
      <c r="F14139" s="1">
        <v>4.3217592592592596E-3</v>
      </c>
      <c r="G14139">
        <f>_xlfn.XLOOKUP($A14139,Product_pricing!$B:$B,Product_pricing!$C:$C)</f>
        <v>29</v>
      </c>
      <c r="H14139">
        <f t="shared" si="660"/>
        <v>77.430000000000007</v>
      </c>
      <c r="I14139" s="10">
        <f t="shared" si="661"/>
        <v>6.8327188239753561E-2</v>
      </c>
      <c r="J14139" t="str">
        <f>_xlfn.XLOOKUP(A14139,Product_Details!$A:$A,Product_Details!$G:$G,"mens")</f>
        <v>Mens</v>
      </c>
      <c r="K14139">
        <f t="shared" si="662"/>
        <v>2520</v>
      </c>
    </row>
    <row r="14140" spans="1:11" ht="15">
      <c r="A14140" t="s">
        <v>30</v>
      </c>
      <c r="B14140">
        <v>1</v>
      </c>
      <c r="C14140">
        <v>15</v>
      </c>
      <c r="D14140" t="s">
        <v>33</v>
      </c>
      <c r="E14140" t="s">
        <v>2222</v>
      </c>
      <c r="F14140" s="1">
        <v>1.0185185185185184E-2</v>
      </c>
      <c r="G14140">
        <f>_xlfn.XLOOKUP($A14140,Product_pricing!$B:$B,Product_pricing!$C:$C)</f>
        <v>19</v>
      </c>
      <c r="H14140">
        <f t="shared" si="660"/>
        <v>16.149999999999999</v>
      </c>
      <c r="I14140" s="10">
        <f t="shared" si="661"/>
        <v>1.4251376599147873E-2</v>
      </c>
      <c r="J14140" t="str">
        <f>_xlfn.XLOOKUP(A14140,Product_Details!$A:$A,Product_Details!$G:$G,"mens")</f>
        <v>Womens</v>
      </c>
      <c r="K14140">
        <f t="shared" si="662"/>
        <v>3767.5</v>
      </c>
    </row>
    <row r="14141" spans="1:11" ht="15">
      <c r="A14141" t="s">
        <v>38</v>
      </c>
      <c r="B14141">
        <v>5</v>
      </c>
      <c r="C14141">
        <v>15</v>
      </c>
      <c r="D14141" t="s">
        <v>33</v>
      </c>
      <c r="E14141" t="s">
        <v>2222</v>
      </c>
      <c r="F14141" s="1">
        <v>1.0185185185185184E-2</v>
      </c>
      <c r="G14141">
        <f>_xlfn.XLOOKUP($A14141,Product_pricing!$B:$B,Product_pricing!$C:$C)</f>
        <v>54</v>
      </c>
      <c r="H14141">
        <f t="shared" si="660"/>
        <v>229.5</v>
      </c>
      <c r="I14141" s="10">
        <f t="shared" si="661"/>
        <v>0.20251956219841719</v>
      </c>
      <c r="J14141" t="str">
        <f>_xlfn.XLOOKUP(A14141,Product_Details!$A:$A,Product_Details!$G:$G,"mens")</f>
        <v>Womens</v>
      </c>
      <c r="K14141">
        <f t="shared" si="662"/>
        <v>3767.5</v>
      </c>
    </row>
    <row r="14142" spans="1:11" ht="15">
      <c r="A14142" t="s">
        <v>31</v>
      </c>
      <c r="B14142">
        <v>2</v>
      </c>
      <c r="C14142">
        <v>15</v>
      </c>
      <c r="D14142" t="s">
        <v>33</v>
      </c>
      <c r="E14142" t="s">
        <v>2222</v>
      </c>
      <c r="F14142" s="1">
        <v>1.0185185185185184E-2</v>
      </c>
      <c r="G14142">
        <f>_xlfn.XLOOKUP($A14142,Product_pricing!$B:$B,Product_pricing!$C:$C)</f>
        <v>57</v>
      </c>
      <c r="H14142">
        <f t="shared" si="660"/>
        <v>96.899999999999991</v>
      </c>
      <c r="I14142" s="10">
        <f t="shared" si="661"/>
        <v>8.5508259594887254E-2</v>
      </c>
      <c r="J14142" t="str">
        <f>_xlfn.XLOOKUP(A14142,Product_Details!$A:$A,Product_Details!$G:$G,"mens")</f>
        <v>Mens</v>
      </c>
      <c r="K14142">
        <f t="shared" si="662"/>
        <v>3780</v>
      </c>
    </row>
    <row r="14143" spans="1:11" ht="15">
      <c r="A14143" t="s">
        <v>27</v>
      </c>
      <c r="B14143">
        <v>5</v>
      </c>
      <c r="C14143">
        <v>15</v>
      </c>
      <c r="D14143" t="s">
        <v>33</v>
      </c>
      <c r="E14143" t="s">
        <v>2222</v>
      </c>
      <c r="F14143" s="1">
        <v>1.0185185185185184E-2</v>
      </c>
      <c r="G14143">
        <f>_xlfn.XLOOKUP($A14143,Product_pricing!$B:$B,Product_pricing!$C:$C)</f>
        <v>29</v>
      </c>
      <c r="H14143">
        <f t="shared" si="660"/>
        <v>123.25</v>
      </c>
      <c r="I14143" s="10">
        <f t="shared" si="661"/>
        <v>0.10876050562507589</v>
      </c>
      <c r="J14143" t="str">
        <f>_xlfn.XLOOKUP(A14143,Product_Details!$A:$A,Product_Details!$G:$G,"mens")</f>
        <v>Mens</v>
      </c>
      <c r="K14143">
        <f t="shared" si="662"/>
        <v>3780</v>
      </c>
    </row>
    <row r="14144" spans="1:11" ht="15">
      <c r="A14144" t="s">
        <v>22</v>
      </c>
      <c r="B14144">
        <v>5</v>
      </c>
      <c r="C14144">
        <v>9</v>
      </c>
      <c r="D14144" t="s">
        <v>23</v>
      </c>
      <c r="E14144" t="s">
        <v>2223</v>
      </c>
      <c r="F14144" s="1">
        <v>1.2753472222222222E-2</v>
      </c>
      <c r="G14144">
        <f>_xlfn.XLOOKUP($A14144,Product_pricing!$B:$B,Product_pricing!$C:$C)</f>
        <v>13</v>
      </c>
      <c r="H14144">
        <f t="shared" si="660"/>
        <v>59.15</v>
      </c>
      <c r="I14144" s="10">
        <f t="shared" si="661"/>
        <v>5.219621831824129E-2</v>
      </c>
      <c r="J14144" t="str">
        <f>_xlfn.XLOOKUP(A14144,Product_Details!$A:$A,Product_Details!$G:$G,"mens")</f>
        <v>Womens</v>
      </c>
      <c r="K14144">
        <f t="shared" si="662"/>
        <v>1883.75</v>
      </c>
    </row>
    <row r="14145" spans="1:11" ht="15">
      <c r="A14145" t="s">
        <v>29</v>
      </c>
      <c r="B14145">
        <v>2</v>
      </c>
      <c r="C14145">
        <v>9</v>
      </c>
      <c r="D14145" t="s">
        <v>23</v>
      </c>
      <c r="E14145" t="s">
        <v>2223</v>
      </c>
      <c r="F14145" s="1">
        <v>1.2753472222222222E-2</v>
      </c>
      <c r="G14145">
        <f>_xlfn.XLOOKUP($A14145,Product_pricing!$B:$B,Product_pricing!$C:$C)</f>
        <v>10</v>
      </c>
      <c r="H14145">
        <f t="shared" si="660"/>
        <v>18.2</v>
      </c>
      <c r="I14145" s="10">
        <f t="shared" si="661"/>
        <v>1.6060374867151169E-2</v>
      </c>
      <c r="J14145" t="str">
        <f>_xlfn.XLOOKUP(A14145,Product_Details!$A:$A,Product_Details!$G:$G,"mens")</f>
        <v>Womens</v>
      </c>
      <c r="K14145">
        <f t="shared" si="662"/>
        <v>1883.75</v>
      </c>
    </row>
    <row r="14146" spans="1:11" ht="15">
      <c r="A14146" t="s">
        <v>36</v>
      </c>
      <c r="B14146">
        <v>3</v>
      </c>
      <c r="C14146">
        <v>9</v>
      </c>
      <c r="D14146" t="s">
        <v>23</v>
      </c>
      <c r="E14146" t="s">
        <v>2223</v>
      </c>
      <c r="F14146" s="1">
        <v>1.2753472222222222E-2</v>
      </c>
      <c r="G14146">
        <f>_xlfn.XLOOKUP($A14146,Product_pricing!$B:$B,Product_pricing!$C:$C)</f>
        <v>23</v>
      </c>
      <c r="H14146">
        <f t="shared" si="660"/>
        <v>62.79</v>
      </c>
      <c r="I14146" s="10">
        <f t="shared" si="661"/>
        <v>5.5408293291671525E-2</v>
      </c>
      <c r="J14146" t="str">
        <f>_xlfn.XLOOKUP(A14146,Product_Details!$A:$A,Product_Details!$G:$G,"mens")</f>
        <v>Womens</v>
      </c>
      <c r="K14146">
        <f t="shared" si="662"/>
        <v>1883.75</v>
      </c>
    </row>
    <row r="14147" spans="1:11" ht="15">
      <c r="A14147" t="s">
        <v>30</v>
      </c>
      <c r="B14147">
        <v>4</v>
      </c>
      <c r="C14147">
        <v>9</v>
      </c>
      <c r="D14147" t="s">
        <v>23</v>
      </c>
      <c r="E14147" t="s">
        <v>2223</v>
      </c>
      <c r="F14147" s="1">
        <v>1.2753472222222222E-2</v>
      </c>
      <c r="G14147">
        <f>_xlfn.XLOOKUP($A14147,Product_pricing!$B:$B,Product_pricing!$C:$C)</f>
        <v>19</v>
      </c>
      <c r="H14147">
        <f t="shared" ref="H14147:H14210" si="663">B14147*G14147*(1-C14147/100)</f>
        <v>69.16</v>
      </c>
      <c r="I14147" s="10">
        <f t="shared" ref="I14147:I14210" si="664">(H14147/SUM($H:$H))*1000</f>
        <v>6.1029424495174435E-2</v>
      </c>
      <c r="J14147" t="str">
        <f>_xlfn.XLOOKUP(A14147,Product_Details!$A:$A,Product_Details!$G:$G,"mens")</f>
        <v>Womens</v>
      </c>
      <c r="K14147">
        <f t="shared" ref="K14147:K14210" si="665">COUNTIFS($J:$J, J14147) / COUNTIFS($J:$J, J14147, $E:$E, E14147)</f>
        <v>1883.75</v>
      </c>
    </row>
    <row r="14148" spans="1:11" ht="15">
      <c r="A14148" t="s">
        <v>31</v>
      </c>
      <c r="B14148">
        <v>4</v>
      </c>
      <c r="C14148">
        <v>9</v>
      </c>
      <c r="D14148" t="s">
        <v>23</v>
      </c>
      <c r="E14148" t="s">
        <v>2223</v>
      </c>
      <c r="F14148" s="1">
        <v>1.2753472222222222E-2</v>
      </c>
      <c r="G14148">
        <f>_xlfn.XLOOKUP($A14148,Product_pricing!$B:$B,Product_pricing!$C:$C)</f>
        <v>57</v>
      </c>
      <c r="H14148">
        <f t="shared" si="663"/>
        <v>207.48000000000002</v>
      </c>
      <c r="I14148" s="10">
        <f t="shared" si="664"/>
        <v>0.18308827348552331</v>
      </c>
      <c r="J14148" t="str">
        <f>_xlfn.XLOOKUP(A14148,Product_Details!$A:$A,Product_Details!$G:$G,"mens")</f>
        <v>Mens</v>
      </c>
      <c r="K14148">
        <f t="shared" si="665"/>
        <v>3780</v>
      </c>
    </row>
    <row r="14149" spans="1:11" ht="15">
      <c r="A14149" t="s">
        <v>27</v>
      </c>
      <c r="B14149">
        <v>2</v>
      </c>
      <c r="C14149">
        <v>9</v>
      </c>
      <c r="D14149" t="s">
        <v>23</v>
      </c>
      <c r="E14149" t="s">
        <v>2223</v>
      </c>
      <c r="F14149" s="1">
        <v>1.2753472222222222E-2</v>
      </c>
      <c r="G14149">
        <f>_xlfn.XLOOKUP($A14149,Product_pricing!$B:$B,Product_pricing!$C:$C)</f>
        <v>29</v>
      </c>
      <c r="H14149">
        <f t="shared" si="663"/>
        <v>52.78</v>
      </c>
      <c r="I14149" s="10">
        <f t="shared" si="664"/>
        <v>4.6575087114738387E-2</v>
      </c>
      <c r="J14149" t="str">
        <f>_xlfn.XLOOKUP(A14149,Product_Details!$A:$A,Product_Details!$G:$G,"mens")</f>
        <v>Mens</v>
      </c>
      <c r="K14149">
        <f t="shared" si="665"/>
        <v>3780</v>
      </c>
    </row>
    <row r="14150" spans="1:11" ht="15">
      <c r="A14150" t="s">
        <v>22</v>
      </c>
      <c r="B14150">
        <v>1</v>
      </c>
      <c r="C14150">
        <v>8</v>
      </c>
      <c r="D14150" t="s">
        <v>23</v>
      </c>
      <c r="E14150" t="s">
        <v>2224</v>
      </c>
      <c r="F14150" s="1">
        <v>3.2171296296296295E-2</v>
      </c>
      <c r="G14150">
        <f>_xlfn.XLOOKUP($A14150,Product_pricing!$B:$B,Product_pricing!$C:$C)</f>
        <v>13</v>
      </c>
      <c r="H14150">
        <f t="shared" si="663"/>
        <v>11.96</v>
      </c>
      <c r="I14150" s="10">
        <f t="shared" si="664"/>
        <v>1.0553960626985054E-2</v>
      </c>
      <c r="J14150" t="str">
        <f>_xlfn.XLOOKUP(A14150,Product_Details!$A:$A,Product_Details!$G:$G,"mens")</f>
        <v>Womens</v>
      </c>
      <c r="K14150">
        <f t="shared" si="665"/>
        <v>3767.5</v>
      </c>
    </row>
    <row r="14151" spans="1:11" ht="15">
      <c r="A14151" t="s">
        <v>29</v>
      </c>
      <c r="B14151">
        <v>4</v>
      </c>
      <c r="C14151">
        <v>8</v>
      </c>
      <c r="D14151" t="s">
        <v>23</v>
      </c>
      <c r="E14151" t="s">
        <v>2224</v>
      </c>
      <c r="F14151" s="1">
        <v>3.2171296296296295E-2</v>
      </c>
      <c r="G14151">
        <f>_xlfn.XLOOKUP($A14151,Product_pricing!$B:$B,Product_pricing!$C:$C)</f>
        <v>10</v>
      </c>
      <c r="H14151">
        <f t="shared" si="663"/>
        <v>36.800000000000004</v>
      </c>
      <c r="I14151" s="10">
        <f t="shared" si="664"/>
        <v>3.2473725006107852E-2</v>
      </c>
      <c r="J14151" t="str">
        <f>_xlfn.XLOOKUP(A14151,Product_Details!$A:$A,Product_Details!$G:$G,"mens")</f>
        <v>Womens</v>
      </c>
      <c r="K14151">
        <f t="shared" si="665"/>
        <v>3767.5</v>
      </c>
    </row>
    <row r="14152" spans="1:11" ht="15">
      <c r="A14152" t="s">
        <v>41</v>
      </c>
      <c r="B14152">
        <v>5</v>
      </c>
      <c r="C14152">
        <v>8</v>
      </c>
      <c r="D14152" t="s">
        <v>23</v>
      </c>
      <c r="E14152" t="s">
        <v>2224</v>
      </c>
      <c r="F14152" s="1">
        <v>3.2171296296296295E-2</v>
      </c>
      <c r="G14152">
        <f>_xlfn.XLOOKUP($A14152,Product_pricing!$B:$B,Product_pricing!$C:$C)</f>
        <v>10</v>
      </c>
      <c r="H14152">
        <f t="shared" si="663"/>
        <v>46</v>
      </c>
      <c r="I14152" s="10">
        <f t="shared" si="664"/>
        <v>4.0592156257634814E-2</v>
      </c>
      <c r="J14152" t="str">
        <f>_xlfn.XLOOKUP(A14152,Product_Details!$A:$A,Product_Details!$G:$G,"mens")</f>
        <v>Mens</v>
      </c>
      <c r="K14152">
        <f t="shared" si="665"/>
        <v>2520</v>
      </c>
    </row>
    <row r="14153" spans="1:11" ht="15">
      <c r="A14153" t="s">
        <v>26</v>
      </c>
      <c r="B14153">
        <v>1</v>
      </c>
      <c r="C14153">
        <v>8</v>
      </c>
      <c r="D14153" t="s">
        <v>23</v>
      </c>
      <c r="E14153" t="s">
        <v>2224</v>
      </c>
      <c r="F14153" s="1">
        <v>3.2171296296296295E-2</v>
      </c>
      <c r="G14153">
        <f>_xlfn.XLOOKUP($A14153,Product_pricing!$B:$B,Product_pricing!$C:$C)</f>
        <v>17</v>
      </c>
      <c r="H14153">
        <f t="shared" si="663"/>
        <v>15.64</v>
      </c>
      <c r="I14153" s="10">
        <f t="shared" si="664"/>
        <v>1.3801333127595839E-2</v>
      </c>
      <c r="J14153" t="str">
        <f>_xlfn.XLOOKUP(A14153,Product_Details!$A:$A,Product_Details!$G:$G,"mens")</f>
        <v>Mens</v>
      </c>
      <c r="K14153">
        <f t="shared" si="665"/>
        <v>2520</v>
      </c>
    </row>
    <row r="14154" spans="1:11" ht="15">
      <c r="A14154" t="s">
        <v>27</v>
      </c>
      <c r="B14154">
        <v>4</v>
      </c>
      <c r="C14154">
        <v>8</v>
      </c>
      <c r="D14154" t="s">
        <v>23</v>
      </c>
      <c r="E14154" t="s">
        <v>2224</v>
      </c>
      <c r="F14154" s="1">
        <v>3.2171296296296295E-2</v>
      </c>
      <c r="G14154">
        <f>_xlfn.XLOOKUP($A14154,Product_pricing!$B:$B,Product_pricing!$C:$C)</f>
        <v>29</v>
      </c>
      <c r="H14154">
        <f t="shared" si="663"/>
        <v>106.72</v>
      </c>
      <c r="I14154" s="10">
        <f t="shared" si="664"/>
        <v>9.4173802517712776E-2</v>
      </c>
      <c r="J14154" t="str">
        <f>_xlfn.XLOOKUP(A14154,Product_Details!$A:$A,Product_Details!$G:$G,"mens")</f>
        <v>Mens</v>
      </c>
      <c r="K14154">
        <f t="shared" si="665"/>
        <v>2520</v>
      </c>
    </row>
    <row r="14155" spans="1:11" ht="15">
      <c r="A14155" t="s">
        <v>22</v>
      </c>
      <c r="B14155">
        <v>5</v>
      </c>
      <c r="C14155">
        <v>21</v>
      </c>
      <c r="D14155" t="s">
        <v>23</v>
      </c>
      <c r="E14155" t="s">
        <v>2225</v>
      </c>
      <c r="F14155" s="1">
        <v>2.59212962962963E-2</v>
      </c>
      <c r="G14155">
        <f>_xlfn.XLOOKUP($A14155,Product_pricing!$B:$B,Product_pricing!$C:$C)</f>
        <v>13</v>
      </c>
      <c r="H14155">
        <f t="shared" si="663"/>
        <v>51.35</v>
      </c>
      <c r="I14155" s="10">
        <f t="shared" si="664"/>
        <v>4.5313200518033649E-2</v>
      </c>
      <c r="J14155" t="str">
        <f>_xlfn.XLOOKUP(A14155,Product_Details!$A:$A,Product_Details!$G:$G,"mens")</f>
        <v>Womens</v>
      </c>
      <c r="K14155">
        <f t="shared" si="665"/>
        <v>3767.5</v>
      </c>
    </row>
    <row r="14156" spans="1:11" ht="15">
      <c r="A14156" t="s">
        <v>35</v>
      </c>
      <c r="B14156">
        <v>5</v>
      </c>
      <c r="C14156">
        <v>21</v>
      </c>
      <c r="D14156" t="s">
        <v>23</v>
      </c>
      <c r="E14156" t="s">
        <v>2225</v>
      </c>
      <c r="F14156" s="1">
        <v>2.59212962962963E-2</v>
      </c>
      <c r="G14156">
        <f>_xlfn.XLOOKUP($A14156,Product_pricing!$B:$B,Product_pricing!$C:$C)</f>
        <v>32</v>
      </c>
      <c r="H14156">
        <f t="shared" si="663"/>
        <v>126.4</v>
      </c>
      <c r="I14156" s="10">
        <f t="shared" si="664"/>
        <v>0.11154018589054436</v>
      </c>
      <c r="J14156" t="str">
        <f>_xlfn.XLOOKUP(A14156,Product_Details!$A:$A,Product_Details!$G:$G,"mens")</f>
        <v>Womens</v>
      </c>
      <c r="K14156">
        <f t="shared" si="665"/>
        <v>3767.5</v>
      </c>
    </row>
    <row r="14157" spans="1:11" ht="15">
      <c r="A14157" t="s">
        <v>41</v>
      </c>
      <c r="B14157">
        <v>1</v>
      </c>
      <c r="C14157">
        <v>21</v>
      </c>
      <c r="D14157" t="s">
        <v>23</v>
      </c>
      <c r="E14157" t="s">
        <v>2225</v>
      </c>
      <c r="F14157" s="1">
        <v>2.59212962962963E-2</v>
      </c>
      <c r="G14157">
        <f>_xlfn.XLOOKUP($A14157,Product_pricing!$B:$B,Product_pricing!$C:$C)</f>
        <v>10</v>
      </c>
      <c r="H14157">
        <f t="shared" si="663"/>
        <v>7.9</v>
      </c>
      <c r="I14157" s="10">
        <f t="shared" si="664"/>
        <v>6.9712616181590225E-3</v>
      </c>
      <c r="J14157" t="str">
        <f>_xlfn.XLOOKUP(A14157,Product_Details!$A:$A,Product_Details!$G:$G,"mens")</f>
        <v>Mens</v>
      </c>
      <c r="K14157">
        <f t="shared" si="665"/>
        <v>2520</v>
      </c>
    </row>
    <row r="14158" spans="1:11" ht="15">
      <c r="A14158" t="s">
        <v>31</v>
      </c>
      <c r="B14158">
        <v>4</v>
      </c>
      <c r="C14158">
        <v>21</v>
      </c>
      <c r="D14158" t="s">
        <v>23</v>
      </c>
      <c r="E14158" t="s">
        <v>2225</v>
      </c>
      <c r="F14158" s="1">
        <v>2.59212962962963E-2</v>
      </c>
      <c r="G14158">
        <f>_xlfn.XLOOKUP($A14158,Product_pricing!$B:$B,Product_pricing!$C:$C)</f>
        <v>57</v>
      </c>
      <c r="H14158">
        <f t="shared" si="663"/>
        <v>180.12</v>
      </c>
      <c r="I14158" s="10">
        <f t="shared" si="664"/>
        <v>0.15894476489402573</v>
      </c>
      <c r="J14158" t="str">
        <f>_xlfn.XLOOKUP(A14158,Product_Details!$A:$A,Product_Details!$G:$G,"mens")</f>
        <v>Mens</v>
      </c>
      <c r="K14158">
        <f t="shared" si="665"/>
        <v>2520</v>
      </c>
    </row>
    <row r="14159" spans="1:11" ht="15">
      <c r="A14159" t="s">
        <v>32</v>
      </c>
      <c r="B14159">
        <v>4</v>
      </c>
      <c r="C14159">
        <v>21</v>
      </c>
      <c r="D14159" t="s">
        <v>23</v>
      </c>
      <c r="E14159" t="s">
        <v>2225</v>
      </c>
      <c r="F14159" s="1">
        <v>2.59212962962963E-2</v>
      </c>
      <c r="G14159">
        <f>_xlfn.XLOOKUP($A14159,Product_pricing!$B:$B,Product_pricing!$C:$C)</f>
        <v>36</v>
      </c>
      <c r="H14159">
        <f t="shared" si="663"/>
        <v>113.76</v>
      </c>
      <c r="I14159" s="10">
        <f t="shared" si="664"/>
        <v>0.10038616730148993</v>
      </c>
      <c r="J14159" t="str">
        <f>_xlfn.XLOOKUP(A14159,Product_Details!$A:$A,Product_Details!$G:$G,"mens")</f>
        <v>Mens</v>
      </c>
      <c r="K14159">
        <f t="shared" si="665"/>
        <v>2520</v>
      </c>
    </row>
    <row r="14160" spans="1:11" ht="15">
      <c r="A14160" t="s">
        <v>22</v>
      </c>
      <c r="B14160">
        <v>3</v>
      </c>
      <c r="C14160">
        <v>15</v>
      </c>
      <c r="D14160" t="s">
        <v>23</v>
      </c>
      <c r="E14160" t="s">
        <v>2226</v>
      </c>
      <c r="F14160" s="1">
        <v>5.9340277777777777E-3</v>
      </c>
      <c r="G14160">
        <f>_xlfn.XLOOKUP($A14160,Product_pricing!$B:$B,Product_pricing!$C:$C)</f>
        <v>13</v>
      </c>
      <c r="H14160">
        <f t="shared" si="663"/>
        <v>33.15</v>
      </c>
      <c r="I14160" s="10">
        <f t="shared" si="664"/>
        <v>2.925282565088248E-2</v>
      </c>
      <c r="J14160" t="str">
        <f>_xlfn.XLOOKUP(A14160,Product_Details!$A:$A,Product_Details!$G:$G,"mens")</f>
        <v>Womens</v>
      </c>
      <c r="K14160">
        <f t="shared" si="665"/>
        <v>1883.75</v>
      </c>
    </row>
    <row r="14161" spans="1:11" ht="15">
      <c r="A14161" t="s">
        <v>35</v>
      </c>
      <c r="B14161">
        <v>5</v>
      </c>
      <c r="C14161">
        <v>15</v>
      </c>
      <c r="D14161" t="s">
        <v>23</v>
      </c>
      <c r="E14161" t="s">
        <v>2226</v>
      </c>
      <c r="F14161" s="1">
        <v>5.9340277777777777E-3</v>
      </c>
      <c r="G14161">
        <f>_xlfn.XLOOKUP($A14161,Product_pricing!$B:$B,Product_pricing!$C:$C)</f>
        <v>32</v>
      </c>
      <c r="H14161">
        <f t="shared" si="663"/>
        <v>136</v>
      </c>
      <c r="I14161" s="10">
        <f t="shared" si="664"/>
        <v>0.12001159241387685</v>
      </c>
      <c r="J14161" t="str">
        <f>_xlfn.XLOOKUP(A14161,Product_Details!$A:$A,Product_Details!$G:$G,"mens")</f>
        <v>Womens</v>
      </c>
      <c r="K14161">
        <f t="shared" si="665"/>
        <v>1883.75</v>
      </c>
    </row>
    <row r="14162" spans="1:11" ht="15">
      <c r="A14162" t="s">
        <v>29</v>
      </c>
      <c r="B14162">
        <v>4</v>
      </c>
      <c r="C14162">
        <v>15</v>
      </c>
      <c r="D14162" t="s">
        <v>23</v>
      </c>
      <c r="E14162" t="s">
        <v>2226</v>
      </c>
      <c r="F14162" s="1">
        <v>5.9340277777777777E-3</v>
      </c>
      <c r="G14162">
        <f>_xlfn.XLOOKUP($A14162,Product_pricing!$B:$B,Product_pricing!$C:$C)</f>
        <v>10</v>
      </c>
      <c r="H14162">
        <f t="shared" si="663"/>
        <v>34</v>
      </c>
      <c r="I14162" s="10">
        <f t="shared" si="664"/>
        <v>3.0002898103469212E-2</v>
      </c>
      <c r="J14162" t="str">
        <f>_xlfn.XLOOKUP(A14162,Product_Details!$A:$A,Product_Details!$G:$G,"mens")</f>
        <v>Womens</v>
      </c>
      <c r="K14162">
        <f t="shared" si="665"/>
        <v>1883.75</v>
      </c>
    </row>
    <row r="14163" spans="1:11" ht="15">
      <c r="A14163" t="s">
        <v>38</v>
      </c>
      <c r="B14163">
        <v>1</v>
      </c>
      <c r="C14163">
        <v>15</v>
      </c>
      <c r="D14163" t="s">
        <v>23</v>
      </c>
      <c r="E14163" t="s">
        <v>2226</v>
      </c>
      <c r="F14163" s="1">
        <v>5.9340277777777777E-3</v>
      </c>
      <c r="G14163">
        <f>_xlfn.XLOOKUP($A14163,Product_pricing!$B:$B,Product_pricing!$C:$C)</f>
        <v>54</v>
      </c>
      <c r="H14163">
        <f t="shared" si="663"/>
        <v>45.9</v>
      </c>
      <c r="I14163" s="10">
        <f t="shared" si="664"/>
        <v>4.0503912439683439E-2</v>
      </c>
      <c r="J14163" t="str">
        <f>_xlfn.XLOOKUP(A14163,Product_Details!$A:$A,Product_Details!$G:$G,"mens")</f>
        <v>Womens</v>
      </c>
      <c r="K14163">
        <f t="shared" si="665"/>
        <v>1883.75</v>
      </c>
    </row>
    <row r="14164" spans="1:11" ht="15">
      <c r="A14164" t="s">
        <v>32</v>
      </c>
      <c r="B14164">
        <v>5</v>
      </c>
      <c r="C14164">
        <v>15</v>
      </c>
      <c r="D14164" t="s">
        <v>23</v>
      </c>
      <c r="E14164" t="s">
        <v>2226</v>
      </c>
      <c r="F14164" s="1">
        <v>5.9340277777777777E-3</v>
      </c>
      <c r="G14164">
        <f>_xlfn.XLOOKUP($A14164,Product_pricing!$B:$B,Product_pricing!$C:$C)</f>
        <v>36</v>
      </c>
      <c r="H14164">
        <f t="shared" si="663"/>
        <v>153</v>
      </c>
      <c r="I14164" s="10">
        <f t="shared" si="664"/>
        <v>0.13501304146561144</v>
      </c>
      <c r="J14164" t="str">
        <f>_xlfn.XLOOKUP(A14164,Product_Details!$A:$A,Product_Details!$G:$G,"mens")</f>
        <v>Mens</v>
      </c>
      <c r="K14164">
        <f t="shared" si="665"/>
        <v>3780</v>
      </c>
    </row>
    <row r="14165" spans="1:11" ht="15">
      <c r="A14165" t="s">
        <v>27</v>
      </c>
      <c r="B14165">
        <v>4</v>
      </c>
      <c r="C14165">
        <v>15</v>
      </c>
      <c r="D14165" t="s">
        <v>23</v>
      </c>
      <c r="E14165" t="s">
        <v>2226</v>
      </c>
      <c r="F14165" s="1">
        <v>5.9340277777777777E-3</v>
      </c>
      <c r="G14165">
        <f>_xlfn.XLOOKUP($A14165,Product_pricing!$B:$B,Product_pricing!$C:$C)</f>
        <v>29</v>
      </c>
      <c r="H14165">
        <f t="shared" si="663"/>
        <v>98.6</v>
      </c>
      <c r="I14165" s="10">
        <f t="shared" si="664"/>
        <v>8.7008404500060713E-2</v>
      </c>
      <c r="J14165" t="str">
        <f>_xlfn.XLOOKUP(A14165,Product_Details!$A:$A,Product_Details!$G:$G,"mens")</f>
        <v>Mens</v>
      </c>
      <c r="K14165">
        <f t="shared" si="665"/>
        <v>3780</v>
      </c>
    </row>
    <row r="14166" spans="1:11" ht="15">
      <c r="A14166" t="s">
        <v>22</v>
      </c>
      <c r="B14166">
        <v>2</v>
      </c>
      <c r="C14166">
        <v>1</v>
      </c>
      <c r="D14166" t="s">
        <v>33</v>
      </c>
      <c r="E14166" t="s">
        <v>2227</v>
      </c>
      <c r="F14166" s="1">
        <v>1.8744212962962963E-2</v>
      </c>
      <c r="G14166">
        <f>_xlfn.XLOOKUP($A14166,Product_pricing!$B:$B,Product_pricing!$C:$C)</f>
        <v>13</v>
      </c>
      <c r="H14166">
        <f t="shared" si="663"/>
        <v>25.74</v>
      </c>
      <c r="I14166" s="10">
        <f t="shared" si="664"/>
        <v>2.2713958740685221E-2</v>
      </c>
      <c r="J14166" t="str">
        <f>_xlfn.XLOOKUP(A14166,Product_Details!$A:$A,Product_Details!$G:$G,"mens")</f>
        <v>Womens</v>
      </c>
      <c r="K14166">
        <f t="shared" si="665"/>
        <v>3767.5</v>
      </c>
    </row>
    <row r="14167" spans="1:11" ht="15">
      <c r="A14167" t="s">
        <v>35</v>
      </c>
      <c r="B14167">
        <v>3</v>
      </c>
      <c r="C14167">
        <v>1</v>
      </c>
      <c r="D14167" t="s">
        <v>33</v>
      </c>
      <c r="E14167" t="s">
        <v>2227</v>
      </c>
      <c r="F14167" s="1">
        <v>1.8744212962962963E-2</v>
      </c>
      <c r="G14167">
        <f>_xlfn.XLOOKUP($A14167,Product_pricing!$B:$B,Product_pricing!$C:$C)</f>
        <v>32</v>
      </c>
      <c r="H14167">
        <f t="shared" si="663"/>
        <v>95.039999999999992</v>
      </c>
      <c r="I14167" s="10">
        <f t="shared" si="664"/>
        <v>8.386692458099157E-2</v>
      </c>
      <c r="J14167" t="str">
        <f>_xlfn.XLOOKUP(A14167,Product_Details!$A:$A,Product_Details!$G:$G,"mens")</f>
        <v>Womens</v>
      </c>
      <c r="K14167">
        <f t="shared" si="665"/>
        <v>3767.5</v>
      </c>
    </row>
    <row r="14168" spans="1:11" ht="15">
      <c r="A14168" t="s">
        <v>31</v>
      </c>
      <c r="B14168">
        <v>1</v>
      </c>
      <c r="C14168">
        <v>1</v>
      </c>
      <c r="D14168" t="s">
        <v>33</v>
      </c>
      <c r="E14168" t="s">
        <v>2227</v>
      </c>
      <c r="F14168" s="1">
        <v>1.8744212962962963E-2</v>
      </c>
      <c r="G14168">
        <f>_xlfn.XLOOKUP($A14168,Product_pricing!$B:$B,Product_pricing!$C:$C)</f>
        <v>57</v>
      </c>
      <c r="H14168">
        <f t="shared" si="663"/>
        <v>56.43</v>
      </c>
      <c r="I14168" s="10">
        <f t="shared" si="664"/>
        <v>4.9795986469963756E-2</v>
      </c>
      <c r="J14168" t="str">
        <f>_xlfn.XLOOKUP(A14168,Product_Details!$A:$A,Product_Details!$G:$G,"mens")</f>
        <v>Mens</v>
      </c>
      <c r="K14168">
        <f t="shared" si="665"/>
        <v>2520</v>
      </c>
    </row>
    <row r="14169" spans="1:11" ht="15">
      <c r="A14169" t="s">
        <v>32</v>
      </c>
      <c r="B14169">
        <v>2</v>
      </c>
      <c r="C14169">
        <v>1</v>
      </c>
      <c r="D14169" t="s">
        <v>33</v>
      </c>
      <c r="E14169" t="s">
        <v>2227</v>
      </c>
      <c r="F14169" s="1">
        <v>1.8744212962962963E-2</v>
      </c>
      <c r="G14169">
        <f>_xlfn.XLOOKUP($A14169,Product_pricing!$B:$B,Product_pricing!$C:$C)</f>
        <v>36</v>
      </c>
      <c r="H14169">
        <f t="shared" si="663"/>
        <v>71.28</v>
      </c>
      <c r="I14169" s="10">
        <f t="shared" si="664"/>
        <v>6.2900193435743684E-2</v>
      </c>
      <c r="J14169" t="str">
        <f>_xlfn.XLOOKUP(A14169,Product_Details!$A:$A,Product_Details!$G:$G,"mens")</f>
        <v>Mens</v>
      </c>
      <c r="K14169">
        <f t="shared" si="665"/>
        <v>2520</v>
      </c>
    </row>
    <row r="14170" spans="1:11" ht="15">
      <c r="A14170" t="s">
        <v>26</v>
      </c>
      <c r="B14170">
        <v>4</v>
      </c>
      <c r="C14170">
        <v>1</v>
      </c>
      <c r="D14170" t="s">
        <v>33</v>
      </c>
      <c r="E14170" t="s">
        <v>2227</v>
      </c>
      <c r="F14170" s="1">
        <v>1.8744212962962963E-2</v>
      </c>
      <c r="G14170">
        <f>_xlfn.XLOOKUP($A14170,Product_pricing!$B:$B,Product_pricing!$C:$C)</f>
        <v>17</v>
      </c>
      <c r="H14170">
        <f t="shared" si="663"/>
        <v>67.319999999999993</v>
      </c>
      <c r="I14170" s="10">
        <f t="shared" si="664"/>
        <v>5.9405738244869034E-2</v>
      </c>
      <c r="J14170" t="str">
        <f>_xlfn.XLOOKUP(A14170,Product_Details!$A:$A,Product_Details!$G:$G,"mens")</f>
        <v>Mens</v>
      </c>
      <c r="K14170">
        <f t="shared" si="665"/>
        <v>2520</v>
      </c>
    </row>
    <row r="14171" spans="1:11" ht="15">
      <c r="A14171" t="s">
        <v>35</v>
      </c>
      <c r="B14171">
        <v>5</v>
      </c>
      <c r="C14171">
        <v>7</v>
      </c>
      <c r="D14171" t="s">
        <v>23</v>
      </c>
      <c r="E14171" t="s">
        <v>2228</v>
      </c>
      <c r="F14171" s="1">
        <v>1.2458333333333335E-2</v>
      </c>
      <c r="G14171">
        <f>_xlfn.XLOOKUP($A14171,Product_pricing!$B:$B,Product_pricing!$C:$C)</f>
        <v>32</v>
      </c>
      <c r="H14171">
        <f t="shared" si="663"/>
        <v>148.79999999999998</v>
      </c>
      <c r="I14171" s="10">
        <f t="shared" si="664"/>
        <v>0.13130680111165347</v>
      </c>
      <c r="J14171" t="str">
        <f>_xlfn.XLOOKUP(A14171,Product_Details!$A:$A,Product_Details!$G:$G,"mens")</f>
        <v>Womens</v>
      </c>
      <c r="K14171">
        <f t="shared" si="665"/>
        <v>7535</v>
      </c>
    </row>
    <row r="14172" spans="1:11" ht="15">
      <c r="A14172" t="s">
        <v>41</v>
      </c>
      <c r="B14172">
        <v>4</v>
      </c>
      <c r="C14172">
        <v>7</v>
      </c>
      <c r="D14172" t="s">
        <v>23</v>
      </c>
      <c r="E14172" t="s">
        <v>2228</v>
      </c>
      <c r="F14172" s="1">
        <v>1.2458333333333335E-2</v>
      </c>
      <c r="G14172">
        <f>_xlfn.XLOOKUP($A14172,Product_pricing!$B:$B,Product_pricing!$C:$C)</f>
        <v>10</v>
      </c>
      <c r="H14172">
        <f t="shared" si="663"/>
        <v>37.199999999999996</v>
      </c>
      <c r="I14172" s="10">
        <f t="shared" si="664"/>
        <v>3.2826700277913366E-2</v>
      </c>
      <c r="J14172" t="str">
        <f>_xlfn.XLOOKUP(A14172,Product_Details!$A:$A,Product_Details!$G:$G,"mens")</f>
        <v>Mens</v>
      </c>
      <c r="K14172">
        <f t="shared" si="665"/>
        <v>1512</v>
      </c>
    </row>
    <row r="14173" spans="1:11" ht="15">
      <c r="A14173" t="s">
        <v>31</v>
      </c>
      <c r="B14173">
        <v>1</v>
      </c>
      <c r="C14173">
        <v>7</v>
      </c>
      <c r="D14173" t="s">
        <v>23</v>
      </c>
      <c r="E14173" t="s">
        <v>2228</v>
      </c>
      <c r="F14173" s="1">
        <v>1.2458333333333335E-2</v>
      </c>
      <c r="G14173">
        <f>_xlfn.XLOOKUP($A14173,Product_pricing!$B:$B,Product_pricing!$C:$C)</f>
        <v>57</v>
      </c>
      <c r="H14173">
        <f t="shared" si="663"/>
        <v>53.01</v>
      </c>
      <c r="I14173" s="10">
        <f t="shared" si="664"/>
        <v>4.6778047896026555E-2</v>
      </c>
      <c r="J14173" t="str">
        <f>_xlfn.XLOOKUP(A14173,Product_Details!$A:$A,Product_Details!$G:$G,"mens")</f>
        <v>Mens</v>
      </c>
      <c r="K14173">
        <f t="shared" si="665"/>
        <v>1512</v>
      </c>
    </row>
    <row r="14174" spans="1:11" ht="15">
      <c r="A14174" t="s">
        <v>32</v>
      </c>
      <c r="B14174">
        <v>4</v>
      </c>
      <c r="C14174">
        <v>7</v>
      </c>
      <c r="D14174" t="s">
        <v>23</v>
      </c>
      <c r="E14174" t="s">
        <v>2228</v>
      </c>
      <c r="F14174" s="1">
        <v>1.2458333333333335E-2</v>
      </c>
      <c r="G14174">
        <f>_xlfn.XLOOKUP($A14174,Product_pricing!$B:$B,Product_pricing!$C:$C)</f>
        <v>36</v>
      </c>
      <c r="H14174">
        <f t="shared" si="663"/>
        <v>133.91999999999999</v>
      </c>
      <c r="I14174" s="10">
        <f t="shared" si="664"/>
        <v>0.11817612100048813</v>
      </c>
      <c r="J14174" t="str">
        <f>_xlfn.XLOOKUP(A14174,Product_Details!$A:$A,Product_Details!$G:$G,"mens")</f>
        <v>Mens</v>
      </c>
      <c r="K14174">
        <f t="shared" si="665"/>
        <v>1512</v>
      </c>
    </row>
    <row r="14175" spans="1:11" ht="15">
      <c r="A14175" t="s">
        <v>26</v>
      </c>
      <c r="B14175">
        <v>4</v>
      </c>
      <c r="C14175">
        <v>7</v>
      </c>
      <c r="D14175" t="s">
        <v>23</v>
      </c>
      <c r="E14175" t="s">
        <v>2228</v>
      </c>
      <c r="F14175" s="1">
        <v>1.2458333333333335E-2</v>
      </c>
      <c r="G14175">
        <f>_xlfn.XLOOKUP($A14175,Product_pricing!$B:$B,Product_pricing!$C:$C)</f>
        <v>17</v>
      </c>
      <c r="H14175">
        <f t="shared" si="663"/>
        <v>63.239999999999995</v>
      </c>
      <c r="I14175" s="10">
        <f t="shared" si="664"/>
        <v>5.5805390472452733E-2</v>
      </c>
      <c r="J14175" t="str">
        <f>_xlfn.XLOOKUP(A14175,Product_Details!$A:$A,Product_Details!$G:$G,"mens")</f>
        <v>Mens</v>
      </c>
      <c r="K14175">
        <f t="shared" si="665"/>
        <v>1512</v>
      </c>
    </row>
    <row r="14176" spans="1:11" ht="15">
      <c r="A14176" t="s">
        <v>27</v>
      </c>
      <c r="B14176">
        <v>4</v>
      </c>
      <c r="C14176">
        <v>7</v>
      </c>
      <c r="D14176" t="s">
        <v>23</v>
      </c>
      <c r="E14176" t="s">
        <v>2228</v>
      </c>
      <c r="F14176" s="1">
        <v>1.2458333333333335E-2</v>
      </c>
      <c r="G14176">
        <f>_xlfn.XLOOKUP($A14176,Product_pricing!$B:$B,Product_pricing!$C:$C)</f>
        <v>29</v>
      </c>
      <c r="H14176">
        <f t="shared" si="663"/>
        <v>107.88</v>
      </c>
      <c r="I14176" s="10">
        <f t="shared" si="664"/>
        <v>9.5197430805948779E-2</v>
      </c>
      <c r="J14176" t="str">
        <f>_xlfn.XLOOKUP(A14176,Product_Details!$A:$A,Product_Details!$G:$G,"mens")</f>
        <v>Mens</v>
      </c>
      <c r="K14176">
        <f t="shared" si="665"/>
        <v>1512</v>
      </c>
    </row>
    <row r="14177" spans="1:11" ht="15">
      <c r="A14177" t="s">
        <v>22</v>
      </c>
      <c r="B14177">
        <v>5</v>
      </c>
      <c r="C14177">
        <v>22</v>
      </c>
      <c r="D14177" t="s">
        <v>23</v>
      </c>
      <c r="E14177" t="s">
        <v>2229</v>
      </c>
      <c r="F14177" s="1">
        <v>3.8940972222222224E-2</v>
      </c>
      <c r="G14177">
        <f>_xlfn.XLOOKUP($A14177,Product_pricing!$B:$B,Product_pricing!$C:$C)</f>
        <v>13</v>
      </c>
      <c r="H14177">
        <f t="shared" si="663"/>
        <v>50.7</v>
      </c>
      <c r="I14177" s="10">
        <f t="shared" si="664"/>
        <v>4.4739615701349676E-2</v>
      </c>
      <c r="J14177" t="str">
        <f>_xlfn.XLOOKUP(A14177,Product_Details!$A:$A,Product_Details!$G:$G,"mens")</f>
        <v>Womens</v>
      </c>
      <c r="K14177">
        <f t="shared" si="665"/>
        <v>2511.6666666666665</v>
      </c>
    </row>
    <row r="14178" spans="1:11" ht="15">
      <c r="A14178" t="s">
        <v>36</v>
      </c>
      <c r="B14178">
        <v>4</v>
      </c>
      <c r="C14178">
        <v>22</v>
      </c>
      <c r="D14178" t="s">
        <v>23</v>
      </c>
      <c r="E14178" t="s">
        <v>2229</v>
      </c>
      <c r="F14178" s="1">
        <v>3.8940972222222224E-2</v>
      </c>
      <c r="G14178">
        <f>_xlfn.XLOOKUP($A14178,Product_pricing!$B:$B,Product_pricing!$C:$C)</f>
        <v>23</v>
      </c>
      <c r="H14178">
        <f t="shared" si="663"/>
        <v>71.760000000000005</v>
      </c>
      <c r="I14178" s="10">
        <f t="shared" si="664"/>
        <v>6.3323763761910318E-2</v>
      </c>
      <c r="J14178" t="str">
        <f>_xlfn.XLOOKUP(A14178,Product_Details!$A:$A,Product_Details!$G:$G,"mens")</f>
        <v>Womens</v>
      </c>
      <c r="K14178">
        <f t="shared" si="665"/>
        <v>2511.6666666666665</v>
      </c>
    </row>
    <row r="14179" spans="1:11" ht="15">
      <c r="A14179" t="s">
        <v>38</v>
      </c>
      <c r="B14179">
        <v>2</v>
      </c>
      <c r="C14179">
        <v>22</v>
      </c>
      <c r="D14179" t="s">
        <v>23</v>
      </c>
      <c r="E14179" t="s">
        <v>2229</v>
      </c>
      <c r="F14179" s="1">
        <v>3.8940972222222224E-2</v>
      </c>
      <c r="G14179">
        <f>_xlfn.XLOOKUP($A14179,Product_pricing!$B:$B,Product_pricing!$C:$C)</f>
        <v>54</v>
      </c>
      <c r="H14179">
        <f t="shared" si="663"/>
        <v>84.240000000000009</v>
      </c>
      <c r="I14179" s="10">
        <f t="shared" si="664"/>
        <v>7.4336592242242552E-2</v>
      </c>
      <c r="J14179" t="str">
        <f>_xlfn.XLOOKUP(A14179,Product_Details!$A:$A,Product_Details!$G:$G,"mens")</f>
        <v>Womens</v>
      </c>
      <c r="K14179">
        <f t="shared" si="665"/>
        <v>2511.6666666666665</v>
      </c>
    </row>
    <row r="14180" spans="1:11" ht="15">
      <c r="A14180" t="s">
        <v>25</v>
      </c>
      <c r="B14180">
        <v>1</v>
      </c>
      <c r="C14180">
        <v>22</v>
      </c>
      <c r="D14180" t="s">
        <v>23</v>
      </c>
      <c r="E14180" t="s">
        <v>2229</v>
      </c>
      <c r="F14180" s="1">
        <v>3.8940972222222224E-2</v>
      </c>
      <c r="G14180">
        <f>_xlfn.XLOOKUP($A14180,Product_pricing!$B:$B,Product_pricing!$C:$C)</f>
        <v>40</v>
      </c>
      <c r="H14180">
        <f t="shared" si="663"/>
        <v>31.200000000000003</v>
      </c>
      <c r="I14180" s="10">
        <f t="shared" si="664"/>
        <v>2.7532071200830573E-2</v>
      </c>
      <c r="J14180" t="str">
        <f>_xlfn.XLOOKUP(A14180,Product_Details!$A:$A,Product_Details!$G:$G,"mens")</f>
        <v>Mens</v>
      </c>
      <c r="K14180">
        <f t="shared" si="665"/>
        <v>1890</v>
      </c>
    </row>
    <row r="14181" spans="1:11" ht="15">
      <c r="A14181" t="s">
        <v>41</v>
      </c>
      <c r="B14181">
        <v>1</v>
      </c>
      <c r="C14181">
        <v>22</v>
      </c>
      <c r="D14181" t="s">
        <v>23</v>
      </c>
      <c r="E14181" t="s">
        <v>2229</v>
      </c>
      <c r="F14181" s="1">
        <v>3.8940972222222224E-2</v>
      </c>
      <c r="G14181">
        <f>_xlfn.XLOOKUP($A14181,Product_pricing!$B:$B,Product_pricing!$C:$C)</f>
        <v>10</v>
      </c>
      <c r="H14181">
        <f t="shared" si="663"/>
        <v>7.8000000000000007</v>
      </c>
      <c r="I14181" s="10">
        <f t="shared" si="664"/>
        <v>6.8830178002076432E-3</v>
      </c>
      <c r="J14181" t="str">
        <f>_xlfn.XLOOKUP(A14181,Product_Details!$A:$A,Product_Details!$G:$G,"mens")</f>
        <v>Mens</v>
      </c>
      <c r="K14181">
        <f t="shared" si="665"/>
        <v>1890</v>
      </c>
    </row>
    <row r="14182" spans="1:11" ht="15">
      <c r="A14182" t="s">
        <v>26</v>
      </c>
      <c r="B14182">
        <v>5</v>
      </c>
      <c r="C14182">
        <v>22</v>
      </c>
      <c r="D14182" t="s">
        <v>23</v>
      </c>
      <c r="E14182" t="s">
        <v>2229</v>
      </c>
      <c r="F14182" s="1">
        <v>3.8940972222222224E-2</v>
      </c>
      <c r="G14182">
        <f>_xlfn.XLOOKUP($A14182,Product_pricing!$B:$B,Product_pricing!$C:$C)</f>
        <v>17</v>
      </c>
      <c r="H14182">
        <f t="shared" si="663"/>
        <v>66.3</v>
      </c>
      <c r="I14182" s="10">
        <f t="shared" si="664"/>
        <v>5.8505651301764959E-2</v>
      </c>
      <c r="J14182" t="str">
        <f>_xlfn.XLOOKUP(A14182,Product_Details!$A:$A,Product_Details!$G:$G,"mens")</f>
        <v>Mens</v>
      </c>
      <c r="K14182">
        <f t="shared" si="665"/>
        <v>1890</v>
      </c>
    </row>
    <row r="14183" spans="1:11" ht="15">
      <c r="A14183" t="s">
        <v>27</v>
      </c>
      <c r="B14183">
        <v>5</v>
      </c>
      <c r="C14183">
        <v>22</v>
      </c>
      <c r="D14183" t="s">
        <v>23</v>
      </c>
      <c r="E14183" t="s">
        <v>2229</v>
      </c>
      <c r="F14183" s="1">
        <v>3.8940972222222224E-2</v>
      </c>
      <c r="G14183">
        <f>_xlfn.XLOOKUP($A14183,Product_pricing!$B:$B,Product_pricing!$C:$C)</f>
        <v>29</v>
      </c>
      <c r="H14183">
        <f t="shared" si="663"/>
        <v>113.10000000000001</v>
      </c>
      <c r="I14183" s="10">
        <f t="shared" si="664"/>
        <v>9.9803758103010815E-2</v>
      </c>
      <c r="J14183" t="str">
        <f>_xlfn.XLOOKUP(A14183,Product_Details!$A:$A,Product_Details!$G:$G,"mens")</f>
        <v>Mens</v>
      </c>
      <c r="K14183">
        <f t="shared" si="665"/>
        <v>1890</v>
      </c>
    </row>
    <row r="14184" spans="1:11" ht="15">
      <c r="A14184" t="s">
        <v>35</v>
      </c>
      <c r="B14184">
        <v>5</v>
      </c>
      <c r="C14184">
        <v>15</v>
      </c>
      <c r="D14184" t="s">
        <v>33</v>
      </c>
      <c r="E14184" t="s">
        <v>2230</v>
      </c>
      <c r="F14184" s="1">
        <v>4.0740740740740737E-2</v>
      </c>
      <c r="G14184">
        <f>_xlfn.XLOOKUP($A14184,Product_pricing!$B:$B,Product_pricing!$C:$C)</f>
        <v>32</v>
      </c>
      <c r="H14184">
        <f t="shared" si="663"/>
        <v>136</v>
      </c>
      <c r="I14184" s="10">
        <f t="shared" si="664"/>
        <v>0.12001159241387685</v>
      </c>
      <c r="J14184" t="str">
        <f>_xlfn.XLOOKUP(A14184,Product_Details!$A:$A,Product_Details!$G:$G,"mens")</f>
        <v>Womens</v>
      </c>
      <c r="K14184">
        <f t="shared" si="665"/>
        <v>1507</v>
      </c>
    </row>
    <row r="14185" spans="1:11" ht="15">
      <c r="A14185" t="s">
        <v>29</v>
      </c>
      <c r="B14185">
        <v>4</v>
      </c>
      <c r="C14185">
        <v>15</v>
      </c>
      <c r="D14185" t="s">
        <v>33</v>
      </c>
      <c r="E14185" t="s">
        <v>2230</v>
      </c>
      <c r="F14185" s="1">
        <v>4.0740740740740737E-2</v>
      </c>
      <c r="G14185">
        <f>_xlfn.XLOOKUP($A14185,Product_pricing!$B:$B,Product_pricing!$C:$C)</f>
        <v>10</v>
      </c>
      <c r="H14185">
        <f t="shared" si="663"/>
        <v>34</v>
      </c>
      <c r="I14185" s="10">
        <f t="shared" si="664"/>
        <v>3.0002898103469212E-2</v>
      </c>
      <c r="J14185" t="str">
        <f>_xlfn.XLOOKUP(A14185,Product_Details!$A:$A,Product_Details!$G:$G,"mens")</f>
        <v>Womens</v>
      </c>
      <c r="K14185">
        <f t="shared" si="665"/>
        <v>1507</v>
      </c>
    </row>
    <row r="14186" spans="1:11" ht="15">
      <c r="A14186" t="s">
        <v>36</v>
      </c>
      <c r="B14186">
        <v>5</v>
      </c>
      <c r="C14186">
        <v>15</v>
      </c>
      <c r="D14186" t="s">
        <v>33</v>
      </c>
      <c r="E14186" t="s">
        <v>2230</v>
      </c>
      <c r="F14186" s="1">
        <v>4.0740740740740737E-2</v>
      </c>
      <c r="G14186">
        <f>_xlfn.XLOOKUP($A14186,Product_pricing!$B:$B,Product_pricing!$C:$C)</f>
        <v>23</v>
      </c>
      <c r="H14186">
        <f t="shared" si="663"/>
        <v>97.75</v>
      </c>
      <c r="I14186" s="10">
        <f t="shared" si="664"/>
        <v>8.625833204747399E-2</v>
      </c>
      <c r="J14186" t="str">
        <f>_xlfn.XLOOKUP(A14186,Product_Details!$A:$A,Product_Details!$G:$G,"mens")</f>
        <v>Womens</v>
      </c>
      <c r="K14186">
        <f t="shared" si="665"/>
        <v>1507</v>
      </c>
    </row>
    <row r="14187" spans="1:11" ht="15">
      <c r="A14187" t="s">
        <v>30</v>
      </c>
      <c r="B14187">
        <v>3</v>
      </c>
      <c r="C14187">
        <v>15</v>
      </c>
      <c r="D14187" t="s">
        <v>33</v>
      </c>
      <c r="E14187" t="s">
        <v>2230</v>
      </c>
      <c r="F14187" s="1">
        <v>4.0740740740740737E-2</v>
      </c>
      <c r="G14187">
        <f>_xlfn.XLOOKUP($A14187,Product_pricing!$B:$B,Product_pricing!$C:$C)</f>
        <v>19</v>
      </c>
      <c r="H14187">
        <f t="shared" si="663"/>
        <v>48.449999999999996</v>
      </c>
      <c r="I14187" s="10">
        <f t="shared" si="664"/>
        <v>4.2754129797443627E-2</v>
      </c>
      <c r="J14187" t="str">
        <f>_xlfn.XLOOKUP(A14187,Product_Details!$A:$A,Product_Details!$G:$G,"mens")</f>
        <v>Womens</v>
      </c>
      <c r="K14187">
        <f t="shared" si="665"/>
        <v>1507</v>
      </c>
    </row>
    <row r="14188" spans="1:11" ht="15">
      <c r="A14188" t="s">
        <v>38</v>
      </c>
      <c r="B14188">
        <v>4</v>
      </c>
      <c r="C14188">
        <v>15</v>
      </c>
      <c r="D14188" t="s">
        <v>33</v>
      </c>
      <c r="E14188" t="s">
        <v>2230</v>
      </c>
      <c r="F14188" s="1">
        <v>4.0740740740740737E-2</v>
      </c>
      <c r="G14188">
        <f>_xlfn.XLOOKUP($A14188,Product_pricing!$B:$B,Product_pricing!$C:$C)</f>
        <v>54</v>
      </c>
      <c r="H14188">
        <f t="shared" si="663"/>
        <v>183.6</v>
      </c>
      <c r="I14188" s="10">
        <f t="shared" si="664"/>
        <v>0.16201564975873375</v>
      </c>
      <c r="J14188" t="str">
        <f>_xlfn.XLOOKUP(A14188,Product_Details!$A:$A,Product_Details!$G:$G,"mens")</f>
        <v>Womens</v>
      </c>
      <c r="K14188">
        <f t="shared" si="665"/>
        <v>1507</v>
      </c>
    </row>
    <row r="14189" spans="1:11" ht="15">
      <c r="A14189" t="s">
        <v>31</v>
      </c>
      <c r="B14189">
        <v>5</v>
      </c>
      <c r="C14189">
        <v>15</v>
      </c>
      <c r="D14189" t="s">
        <v>33</v>
      </c>
      <c r="E14189" t="s">
        <v>2230</v>
      </c>
      <c r="F14189" s="1">
        <v>4.0740740740740737E-2</v>
      </c>
      <c r="G14189">
        <f>_xlfn.XLOOKUP($A14189,Product_pricing!$B:$B,Product_pricing!$C:$C)</f>
        <v>57</v>
      </c>
      <c r="H14189">
        <f t="shared" si="663"/>
        <v>242.25</v>
      </c>
      <c r="I14189" s="10">
        <f t="shared" si="664"/>
        <v>0.21377064898721815</v>
      </c>
      <c r="J14189" t="str">
        <f>_xlfn.XLOOKUP(A14189,Product_Details!$A:$A,Product_Details!$G:$G,"mens")</f>
        <v>Mens</v>
      </c>
      <c r="K14189">
        <f t="shared" si="665"/>
        <v>2520</v>
      </c>
    </row>
    <row r="14190" spans="1:11" ht="15">
      <c r="A14190" t="s">
        <v>26</v>
      </c>
      <c r="B14190">
        <v>5</v>
      </c>
      <c r="C14190">
        <v>15</v>
      </c>
      <c r="D14190" t="s">
        <v>33</v>
      </c>
      <c r="E14190" t="s">
        <v>2230</v>
      </c>
      <c r="F14190" s="1">
        <v>4.0740740740740737E-2</v>
      </c>
      <c r="G14190">
        <f>_xlfn.XLOOKUP($A14190,Product_pricing!$B:$B,Product_pricing!$C:$C)</f>
        <v>17</v>
      </c>
      <c r="H14190">
        <f t="shared" si="663"/>
        <v>72.25</v>
      </c>
      <c r="I14190" s="10">
        <f t="shared" si="664"/>
        <v>6.3756158469872079E-2</v>
      </c>
      <c r="J14190" t="str">
        <f>_xlfn.XLOOKUP(A14190,Product_Details!$A:$A,Product_Details!$G:$G,"mens")</f>
        <v>Mens</v>
      </c>
      <c r="K14190">
        <f t="shared" si="665"/>
        <v>2520</v>
      </c>
    </row>
    <row r="14191" spans="1:11" ht="15">
      <c r="A14191" t="s">
        <v>27</v>
      </c>
      <c r="B14191">
        <v>4</v>
      </c>
      <c r="C14191">
        <v>15</v>
      </c>
      <c r="D14191" t="s">
        <v>33</v>
      </c>
      <c r="E14191" t="s">
        <v>2230</v>
      </c>
      <c r="F14191" s="1">
        <v>4.0740740740740737E-2</v>
      </c>
      <c r="G14191">
        <f>_xlfn.XLOOKUP($A14191,Product_pricing!$B:$B,Product_pricing!$C:$C)</f>
        <v>29</v>
      </c>
      <c r="H14191">
        <f t="shared" si="663"/>
        <v>98.6</v>
      </c>
      <c r="I14191" s="10">
        <f t="shared" si="664"/>
        <v>8.7008404500060713E-2</v>
      </c>
      <c r="J14191" t="str">
        <f>_xlfn.XLOOKUP(A14191,Product_Details!$A:$A,Product_Details!$G:$G,"mens")</f>
        <v>Mens</v>
      </c>
      <c r="K14191">
        <f t="shared" si="665"/>
        <v>2520</v>
      </c>
    </row>
    <row r="14192" spans="1:11" ht="15">
      <c r="A14192" t="s">
        <v>22</v>
      </c>
      <c r="B14192">
        <v>1</v>
      </c>
      <c r="C14192">
        <v>13</v>
      </c>
      <c r="D14192" t="s">
        <v>23</v>
      </c>
      <c r="E14192" t="s">
        <v>2231</v>
      </c>
      <c r="F14192" s="1">
        <v>1.1018518518518519E-3</v>
      </c>
      <c r="G14192">
        <f>_xlfn.XLOOKUP($A14192,Product_pricing!$B:$B,Product_pricing!$C:$C)</f>
        <v>13</v>
      </c>
      <c r="H14192">
        <f t="shared" si="663"/>
        <v>11.31</v>
      </c>
      <c r="I14192" s="10">
        <f t="shared" si="664"/>
        <v>9.9803758103010828E-3</v>
      </c>
      <c r="J14192" t="str">
        <f>_xlfn.XLOOKUP(A14192,Product_Details!$A:$A,Product_Details!$G:$G,"mens")</f>
        <v>Womens</v>
      </c>
      <c r="K14192">
        <f t="shared" si="665"/>
        <v>1507</v>
      </c>
    </row>
    <row r="14193" spans="1:11" ht="15">
      <c r="A14193" t="s">
        <v>29</v>
      </c>
      <c r="B14193">
        <v>1</v>
      </c>
      <c r="C14193">
        <v>13</v>
      </c>
      <c r="D14193" t="s">
        <v>23</v>
      </c>
      <c r="E14193" t="s">
        <v>2231</v>
      </c>
      <c r="F14193" s="1">
        <v>1.1018518518518519E-3</v>
      </c>
      <c r="G14193">
        <f>_xlfn.XLOOKUP($A14193,Product_pricing!$B:$B,Product_pricing!$C:$C)</f>
        <v>10</v>
      </c>
      <c r="H14193">
        <f t="shared" si="663"/>
        <v>8.6999999999999993</v>
      </c>
      <c r="I14193" s="10">
        <f t="shared" si="664"/>
        <v>7.6772121617700619E-3</v>
      </c>
      <c r="J14193" t="str">
        <f>_xlfn.XLOOKUP(A14193,Product_Details!$A:$A,Product_Details!$G:$G,"mens")</f>
        <v>Womens</v>
      </c>
      <c r="K14193">
        <f t="shared" si="665"/>
        <v>1507</v>
      </c>
    </row>
    <row r="14194" spans="1:11" ht="15">
      <c r="A14194" t="s">
        <v>36</v>
      </c>
      <c r="B14194">
        <v>3</v>
      </c>
      <c r="C14194">
        <v>13</v>
      </c>
      <c r="D14194" t="s">
        <v>23</v>
      </c>
      <c r="E14194" t="s">
        <v>2231</v>
      </c>
      <c r="F14194" s="1">
        <v>1.1018518518518519E-3</v>
      </c>
      <c r="G14194">
        <f>_xlfn.XLOOKUP($A14194,Product_pricing!$B:$B,Product_pricing!$C:$C)</f>
        <v>23</v>
      </c>
      <c r="H14194">
        <f t="shared" si="663"/>
        <v>60.03</v>
      </c>
      <c r="I14194" s="10">
        <f t="shared" si="664"/>
        <v>5.2972763916213438E-2</v>
      </c>
      <c r="J14194" t="str">
        <f>_xlfn.XLOOKUP(A14194,Product_Details!$A:$A,Product_Details!$G:$G,"mens")</f>
        <v>Womens</v>
      </c>
      <c r="K14194">
        <f t="shared" si="665"/>
        <v>1507</v>
      </c>
    </row>
    <row r="14195" spans="1:11" ht="15">
      <c r="A14195" t="s">
        <v>30</v>
      </c>
      <c r="B14195">
        <v>5</v>
      </c>
      <c r="C14195">
        <v>13</v>
      </c>
      <c r="D14195" t="s">
        <v>23</v>
      </c>
      <c r="E14195" t="s">
        <v>2231</v>
      </c>
      <c r="F14195" s="1">
        <v>1.1018518518518519E-3</v>
      </c>
      <c r="G14195">
        <f>_xlfn.XLOOKUP($A14195,Product_pricing!$B:$B,Product_pricing!$C:$C)</f>
        <v>19</v>
      </c>
      <c r="H14195">
        <f t="shared" si="663"/>
        <v>82.65</v>
      </c>
      <c r="I14195" s="10">
        <f t="shared" si="664"/>
        <v>7.293351553681561E-2</v>
      </c>
      <c r="J14195" t="str">
        <f>_xlfn.XLOOKUP(A14195,Product_Details!$A:$A,Product_Details!$G:$G,"mens")</f>
        <v>Womens</v>
      </c>
      <c r="K14195">
        <f t="shared" si="665"/>
        <v>1507</v>
      </c>
    </row>
    <row r="14196" spans="1:11" ht="15">
      <c r="A14196" t="s">
        <v>38</v>
      </c>
      <c r="B14196">
        <v>3</v>
      </c>
      <c r="C14196">
        <v>13</v>
      </c>
      <c r="D14196" t="s">
        <v>23</v>
      </c>
      <c r="E14196" t="s">
        <v>2231</v>
      </c>
      <c r="F14196" s="1">
        <v>1.1018518518518519E-3</v>
      </c>
      <c r="G14196">
        <f>_xlfn.XLOOKUP($A14196,Product_pricing!$B:$B,Product_pricing!$C:$C)</f>
        <v>54</v>
      </c>
      <c r="H14196">
        <f t="shared" si="663"/>
        <v>140.94</v>
      </c>
      <c r="I14196" s="10">
        <f t="shared" si="664"/>
        <v>0.12437083702067503</v>
      </c>
      <c r="J14196" t="str">
        <f>_xlfn.XLOOKUP(A14196,Product_Details!$A:$A,Product_Details!$G:$G,"mens")</f>
        <v>Womens</v>
      </c>
      <c r="K14196">
        <f t="shared" si="665"/>
        <v>1507</v>
      </c>
    </row>
    <row r="14197" spans="1:11" ht="15">
      <c r="A14197" t="s">
        <v>41</v>
      </c>
      <c r="B14197">
        <v>4</v>
      </c>
      <c r="C14197">
        <v>13</v>
      </c>
      <c r="D14197" t="s">
        <v>23</v>
      </c>
      <c r="E14197" t="s">
        <v>2231</v>
      </c>
      <c r="F14197" s="1">
        <v>1.1018518518518519E-3</v>
      </c>
      <c r="G14197">
        <f>_xlfn.XLOOKUP($A14197,Product_pricing!$B:$B,Product_pricing!$C:$C)</f>
        <v>10</v>
      </c>
      <c r="H14197">
        <f t="shared" si="663"/>
        <v>34.799999999999997</v>
      </c>
      <c r="I14197" s="10">
        <f t="shared" si="664"/>
        <v>3.0708848647080247E-2</v>
      </c>
      <c r="J14197" t="str">
        <f>_xlfn.XLOOKUP(A14197,Product_Details!$A:$A,Product_Details!$G:$G,"mens")</f>
        <v>Mens</v>
      </c>
      <c r="K14197">
        <f t="shared" si="665"/>
        <v>1890</v>
      </c>
    </row>
    <row r="14198" spans="1:11" ht="15">
      <c r="A14198" t="s">
        <v>31</v>
      </c>
      <c r="B14198">
        <v>3</v>
      </c>
      <c r="C14198">
        <v>13</v>
      </c>
      <c r="D14198" t="s">
        <v>23</v>
      </c>
      <c r="E14198" t="s">
        <v>2231</v>
      </c>
      <c r="F14198" s="1">
        <v>1.1018518518518519E-3</v>
      </c>
      <c r="G14198">
        <f>_xlfn.XLOOKUP($A14198,Product_pricing!$B:$B,Product_pricing!$C:$C)</f>
        <v>57</v>
      </c>
      <c r="H14198">
        <f t="shared" si="663"/>
        <v>148.77000000000001</v>
      </c>
      <c r="I14198" s="10">
        <f t="shared" si="664"/>
        <v>0.13128032796626807</v>
      </c>
      <c r="J14198" t="str">
        <f>_xlfn.XLOOKUP(A14198,Product_Details!$A:$A,Product_Details!$G:$G,"mens")</f>
        <v>Mens</v>
      </c>
      <c r="K14198">
        <f t="shared" si="665"/>
        <v>1890</v>
      </c>
    </row>
    <row r="14199" spans="1:11" ht="15">
      <c r="A14199" t="s">
        <v>32</v>
      </c>
      <c r="B14199">
        <v>1</v>
      </c>
      <c r="C14199">
        <v>13</v>
      </c>
      <c r="D14199" t="s">
        <v>23</v>
      </c>
      <c r="E14199" t="s">
        <v>2231</v>
      </c>
      <c r="F14199" s="1">
        <v>1.1018518518518519E-3</v>
      </c>
      <c r="G14199">
        <f>_xlfn.XLOOKUP($A14199,Product_pricing!$B:$B,Product_pricing!$C:$C)</f>
        <v>36</v>
      </c>
      <c r="H14199">
        <f t="shared" si="663"/>
        <v>31.32</v>
      </c>
      <c r="I14199" s="10">
        <f t="shared" si="664"/>
        <v>2.7637963782372228E-2</v>
      </c>
      <c r="J14199" t="str">
        <f>_xlfn.XLOOKUP(A14199,Product_Details!$A:$A,Product_Details!$G:$G,"mens")</f>
        <v>Mens</v>
      </c>
      <c r="K14199">
        <f t="shared" si="665"/>
        <v>1890</v>
      </c>
    </row>
    <row r="14200" spans="1:11" ht="15">
      <c r="A14200" t="s">
        <v>26</v>
      </c>
      <c r="B14200">
        <v>4</v>
      </c>
      <c r="C14200">
        <v>13</v>
      </c>
      <c r="D14200" t="s">
        <v>23</v>
      </c>
      <c r="E14200" t="s">
        <v>2231</v>
      </c>
      <c r="F14200" s="1">
        <v>1.1018518518518519E-3</v>
      </c>
      <c r="G14200">
        <f>_xlfn.XLOOKUP($A14200,Product_pricing!$B:$B,Product_pricing!$C:$C)</f>
        <v>17</v>
      </c>
      <c r="H14200">
        <f t="shared" si="663"/>
        <v>59.16</v>
      </c>
      <c r="I14200" s="10">
        <f t="shared" si="664"/>
        <v>5.2205042700036425E-2</v>
      </c>
      <c r="J14200" t="str">
        <f>_xlfn.XLOOKUP(A14200,Product_Details!$A:$A,Product_Details!$G:$G,"mens")</f>
        <v>Mens</v>
      </c>
      <c r="K14200">
        <f t="shared" si="665"/>
        <v>1890</v>
      </c>
    </row>
    <row r="14201" spans="1:11" ht="15">
      <c r="A14201" t="s">
        <v>22</v>
      </c>
      <c r="B14201">
        <v>2</v>
      </c>
      <c r="C14201">
        <v>9</v>
      </c>
      <c r="D14201" t="s">
        <v>33</v>
      </c>
      <c r="E14201" t="s">
        <v>2232</v>
      </c>
      <c r="F14201" s="1">
        <v>3.4961805555555552E-2</v>
      </c>
      <c r="G14201">
        <f>_xlfn.XLOOKUP($A14201,Product_pricing!$B:$B,Product_pricing!$C:$C)</f>
        <v>13</v>
      </c>
      <c r="H14201">
        <f t="shared" si="663"/>
        <v>23.66</v>
      </c>
      <c r="I14201" s="10">
        <f t="shared" si="664"/>
        <v>2.0878487327296517E-2</v>
      </c>
      <c r="J14201" t="str">
        <f>_xlfn.XLOOKUP(A14201,Product_Details!$A:$A,Product_Details!$G:$G,"mens")</f>
        <v>Womens</v>
      </c>
      <c r="K14201">
        <f t="shared" si="665"/>
        <v>1507</v>
      </c>
    </row>
    <row r="14202" spans="1:11" ht="15">
      <c r="A14202" t="s">
        <v>35</v>
      </c>
      <c r="B14202">
        <v>5</v>
      </c>
      <c r="C14202">
        <v>9</v>
      </c>
      <c r="D14202" t="s">
        <v>33</v>
      </c>
      <c r="E14202" t="s">
        <v>2232</v>
      </c>
      <c r="F14202" s="1">
        <v>3.4961805555555552E-2</v>
      </c>
      <c r="G14202">
        <f>_xlfn.XLOOKUP($A14202,Product_pricing!$B:$B,Product_pricing!$C:$C)</f>
        <v>32</v>
      </c>
      <c r="H14202">
        <f t="shared" si="663"/>
        <v>145.6</v>
      </c>
      <c r="I14202" s="10">
        <f t="shared" si="664"/>
        <v>0.12848299893720935</v>
      </c>
      <c r="J14202" t="str">
        <f>_xlfn.XLOOKUP(A14202,Product_Details!$A:$A,Product_Details!$G:$G,"mens")</f>
        <v>Womens</v>
      </c>
      <c r="K14202">
        <f t="shared" si="665"/>
        <v>1507</v>
      </c>
    </row>
    <row r="14203" spans="1:11" ht="15">
      <c r="A14203" t="s">
        <v>36</v>
      </c>
      <c r="B14203">
        <v>4</v>
      </c>
      <c r="C14203">
        <v>9</v>
      </c>
      <c r="D14203" t="s">
        <v>33</v>
      </c>
      <c r="E14203" t="s">
        <v>2232</v>
      </c>
      <c r="F14203" s="1">
        <v>3.4961805555555552E-2</v>
      </c>
      <c r="G14203">
        <f>_xlfn.XLOOKUP($A14203,Product_pricing!$B:$B,Product_pricing!$C:$C)</f>
        <v>23</v>
      </c>
      <c r="H14203">
        <f t="shared" si="663"/>
        <v>83.72</v>
      </c>
      <c r="I14203" s="10">
        <f t="shared" si="664"/>
        <v>7.3877724388895366E-2</v>
      </c>
      <c r="J14203" t="str">
        <f>_xlfn.XLOOKUP(A14203,Product_Details!$A:$A,Product_Details!$G:$G,"mens")</f>
        <v>Womens</v>
      </c>
      <c r="K14203">
        <f t="shared" si="665"/>
        <v>1507</v>
      </c>
    </row>
    <row r="14204" spans="1:11" ht="15">
      <c r="A14204" t="s">
        <v>30</v>
      </c>
      <c r="B14204">
        <v>1</v>
      </c>
      <c r="C14204">
        <v>9</v>
      </c>
      <c r="D14204" t="s">
        <v>33</v>
      </c>
      <c r="E14204" t="s">
        <v>2232</v>
      </c>
      <c r="F14204" s="1">
        <v>3.4961805555555552E-2</v>
      </c>
      <c r="G14204">
        <f>_xlfn.XLOOKUP($A14204,Product_pricing!$B:$B,Product_pricing!$C:$C)</f>
        <v>19</v>
      </c>
      <c r="H14204">
        <f t="shared" si="663"/>
        <v>17.29</v>
      </c>
      <c r="I14204" s="10">
        <f t="shared" si="664"/>
        <v>1.5257356123793609E-2</v>
      </c>
      <c r="J14204" t="str">
        <f>_xlfn.XLOOKUP(A14204,Product_Details!$A:$A,Product_Details!$G:$G,"mens")</f>
        <v>Womens</v>
      </c>
      <c r="K14204">
        <f t="shared" si="665"/>
        <v>1507</v>
      </c>
    </row>
    <row r="14205" spans="1:11" ht="15">
      <c r="A14205" t="s">
        <v>38</v>
      </c>
      <c r="B14205">
        <v>2</v>
      </c>
      <c r="C14205">
        <v>9</v>
      </c>
      <c r="D14205" t="s">
        <v>33</v>
      </c>
      <c r="E14205" t="s">
        <v>2232</v>
      </c>
      <c r="F14205" s="1">
        <v>3.4961805555555552E-2</v>
      </c>
      <c r="G14205">
        <f>_xlfn.XLOOKUP($A14205,Product_pricing!$B:$B,Product_pricing!$C:$C)</f>
        <v>54</v>
      </c>
      <c r="H14205">
        <f t="shared" si="663"/>
        <v>98.28</v>
      </c>
      <c r="I14205" s="10">
        <f t="shared" si="664"/>
        <v>8.6726024282616304E-2</v>
      </c>
      <c r="J14205" t="str">
        <f>_xlfn.XLOOKUP(A14205,Product_Details!$A:$A,Product_Details!$G:$G,"mens")</f>
        <v>Womens</v>
      </c>
      <c r="K14205">
        <f t="shared" si="665"/>
        <v>1507</v>
      </c>
    </row>
    <row r="14206" spans="1:11" ht="15">
      <c r="A14206" t="s">
        <v>25</v>
      </c>
      <c r="B14206">
        <v>3</v>
      </c>
      <c r="C14206">
        <v>9</v>
      </c>
      <c r="D14206" t="s">
        <v>33</v>
      </c>
      <c r="E14206" t="s">
        <v>2232</v>
      </c>
      <c r="F14206" s="1">
        <v>3.4961805555555552E-2</v>
      </c>
      <c r="G14206">
        <f>_xlfn.XLOOKUP($A14206,Product_pricing!$B:$B,Product_pricing!$C:$C)</f>
        <v>40</v>
      </c>
      <c r="H14206">
        <f t="shared" si="663"/>
        <v>109.2</v>
      </c>
      <c r="I14206" s="10">
        <f t="shared" si="664"/>
        <v>9.6362249202907008E-2</v>
      </c>
      <c r="J14206" t="str">
        <f>_xlfn.XLOOKUP(A14206,Product_Details!$A:$A,Product_Details!$G:$G,"mens")</f>
        <v>Mens</v>
      </c>
      <c r="K14206">
        <f t="shared" si="665"/>
        <v>1890</v>
      </c>
    </row>
    <row r="14207" spans="1:11" ht="15">
      <c r="A14207" t="s">
        <v>31</v>
      </c>
      <c r="B14207">
        <v>2</v>
      </c>
      <c r="C14207">
        <v>9</v>
      </c>
      <c r="D14207" t="s">
        <v>33</v>
      </c>
      <c r="E14207" t="s">
        <v>2232</v>
      </c>
      <c r="F14207" s="1">
        <v>3.4961805555555552E-2</v>
      </c>
      <c r="G14207">
        <f>_xlfn.XLOOKUP($A14207,Product_pricing!$B:$B,Product_pricing!$C:$C)</f>
        <v>57</v>
      </c>
      <c r="H14207">
        <f t="shared" si="663"/>
        <v>103.74000000000001</v>
      </c>
      <c r="I14207" s="10">
        <f t="shared" si="664"/>
        <v>9.1544136742761656E-2</v>
      </c>
      <c r="J14207" t="str">
        <f>_xlfn.XLOOKUP(A14207,Product_Details!$A:$A,Product_Details!$G:$G,"mens")</f>
        <v>Mens</v>
      </c>
      <c r="K14207">
        <f t="shared" si="665"/>
        <v>1890</v>
      </c>
    </row>
    <row r="14208" spans="1:11" ht="15">
      <c r="A14208" t="s">
        <v>26</v>
      </c>
      <c r="B14208">
        <v>1</v>
      </c>
      <c r="C14208">
        <v>9</v>
      </c>
      <c r="D14208" t="s">
        <v>33</v>
      </c>
      <c r="E14208" t="s">
        <v>2232</v>
      </c>
      <c r="F14208" s="1">
        <v>3.4961805555555552E-2</v>
      </c>
      <c r="G14208">
        <f>_xlfn.XLOOKUP($A14208,Product_pricing!$B:$B,Product_pricing!$C:$C)</f>
        <v>17</v>
      </c>
      <c r="H14208">
        <f t="shared" si="663"/>
        <v>15.47</v>
      </c>
      <c r="I14208" s="10">
        <f t="shared" si="664"/>
        <v>1.3651318637078493E-2</v>
      </c>
      <c r="J14208" t="str">
        <f>_xlfn.XLOOKUP(A14208,Product_Details!$A:$A,Product_Details!$G:$G,"mens")</f>
        <v>Mens</v>
      </c>
      <c r="K14208">
        <f t="shared" si="665"/>
        <v>1890</v>
      </c>
    </row>
    <row r="14209" spans="1:11" ht="15">
      <c r="A14209" t="s">
        <v>27</v>
      </c>
      <c r="B14209">
        <v>4</v>
      </c>
      <c r="C14209">
        <v>9</v>
      </c>
      <c r="D14209" t="s">
        <v>33</v>
      </c>
      <c r="E14209" t="s">
        <v>2232</v>
      </c>
      <c r="F14209" s="1">
        <v>3.4961805555555552E-2</v>
      </c>
      <c r="G14209">
        <f>_xlfn.XLOOKUP($A14209,Product_pricing!$B:$B,Product_pricing!$C:$C)</f>
        <v>29</v>
      </c>
      <c r="H14209">
        <f t="shared" si="663"/>
        <v>105.56</v>
      </c>
      <c r="I14209" s="10">
        <f t="shared" si="664"/>
        <v>9.3150174229476773E-2</v>
      </c>
      <c r="J14209" t="str">
        <f>_xlfn.XLOOKUP(A14209,Product_Details!$A:$A,Product_Details!$G:$G,"mens")</f>
        <v>Mens</v>
      </c>
      <c r="K14209">
        <f t="shared" si="665"/>
        <v>1890</v>
      </c>
    </row>
    <row r="14210" spans="1:11" ht="15">
      <c r="A14210" t="s">
        <v>22</v>
      </c>
      <c r="B14210">
        <v>4</v>
      </c>
      <c r="C14210">
        <v>4</v>
      </c>
      <c r="D14210" t="s">
        <v>33</v>
      </c>
      <c r="E14210" t="s">
        <v>2233</v>
      </c>
      <c r="F14210" s="1">
        <v>2.3633101851851853E-2</v>
      </c>
      <c r="G14210">
        <f>_xlfn.XLOOKUP($A14210,Product_pricing!$B:$B,Product_pricing!$C:$C)</f>
        <v>13</v>
      </c>
      <c r="H14210">
        <f t="shared" si="663"/>
        <v>49.92</v>
      </c>
      <c r="I14210" s="10">
        <f t="shared" si="664"/>
        <v>4.4051313921328918E-2</v>
      </c>
      <c r="J14210" t="str">
        <f>_xlfn.XLOOKUP(A14210,Product_Details!$A:$A,Product_Details!$G:$G,"mens")</f>
        <v>Womens</v>
      </c>
      <c r="K14210">
        <f t="shared" si="665"/>
        <v>2511.6666666666665</v>
      </c>
    </row>
    <row r="14211" spans="1:11" ht="15">
      <c r="A14211" t="s">
        <v>29</v>
      </c>
      <c r="B14211">
        <v>1</v>
      </c>
      <c r="C14211">
        <v>4</v>
      </c>
      <c r="D14211" t="s">
        <v>33</v>
      </c>
      <c r="E14211" t="s">
        <v>2233</v>
      </c>
      <c r="F14211" s="1">
        <v>2.3633101851851853E-2</v>
      </c>
      <c r="G14211">
        <f>_xlfn.XLOOKUP($A14211,Product_pricing!$B:$B,Product_pricing!$C:$C)</f>
        <v>10</v>
      </c>
      <c r="H14211">
        <f t="shared" ref="H14211:H14274" si="666">B14211*G14211*(1-C14211/100)</f>
        <v>9.6</v>
      </c>
      <c r="I14211" s="10">
        <f t="shared" ref="I14211:I14274" si="667">(H14211/SUM($H:$H))*1000</f>
        <v>8.4714065233324823E-3</v>
      </c>
      <c r="J14211" t="str">
        <f>_xlfn.XLOOKUP(A14211,Product_Details!$A:$A,Product_Details!$G:$G,"mens")</f>
        <v>Womens</v>
      </c>
      <c r="K14211">
        <f t="shared" ref="K14211:K14274" si="668">COUNTIFS($J:$J, J14211) / COUNTIFS($J:$J, J14211, $E:$E, E14211)</f>
        <v>2511.6666666666665</v>
      </c>
    </row>
    <row r="14212" spans="1:11" ht="15">
      <c r="A14212" t="s">
        <v>30</v>
      </c>
      <c r="B14212">
        <v>1</v>
      </c>
      <c r="C14212">
        <v>4</v>
      </c>
      <c r="D14212" t="s">
        <v>33</v>
      </c>
      <c r="E14212" t="s">
        <v>2233</v>
      </c>
      <c r="F14212" s="1">
        <v>2.3633101851851853E-2</v>
      </c>
      <c r="G14212">
        <f>_xlfn.XLOOKUP($A14212,Product_pricing!$B:$B,Product_pricing!$C:$C)</f>
        <v>19</v>
      </c>
      <c r="H14212">
        <f t="shared" si="666"/>
        <v>18.239999999999998</v>
      </c>
      <c r="I14212" s="10">
        <f t="shared" si="667"/>
        <v>1.6095672394331715E-2</v>
      </c>
      <c r="J14212" t="str">
        <f>_xlfn.XLOOKUP(A14212,Product_Details!$A:$A,Product_Details!$G:$G,"mens")</f>
        <v>Womens</v>
      </c>
      <c r="K14212">
        <f t="shared" si="668"/>
        <v>2511.6666666666665</v>
      </c>
    </row>
    <row r="14213" spans="1:11" ht="15">
      <c r="A14213" t="s">
        <v>25</v>
      </c>
      <c r="B14213">
        <v>2</v>
      </c>
      <c r="C14213">
        <v>4</v>
      </c>
      <c r="D14213" t="s">
        <v>33</v>
      </c>
      <c r="E14213" t="s">
        <v>2233</v>
      </c>
      <c r="F14213" s="1">
        <v>2.3633101851851853E-2</v>
      </c>
      <c r="G14213">
        <f>_xlfn.XLOOKUP($A14213,Product_pricing!$B:$B,Product_pricing!$C:$C)</f>
        <v>40</v>
      </c>
      <c r="H14213">
        <f t="shared" si="666"/>
        <v>76.8</v>
      </c>
      <c r="I14213" s="10">
        <f t="shared" si="667"/>
        <v>6.7771252186659858E-2</v>
      </c>
      <c r="J14213" t="str">
        <f>_xlfn.XLOOKUP(A14213,Product_Details!$A:$A,Product_Details!$G:$G,"mens")</f>
        <v>Mens</v>
      </c>
      <c r="K14213">
        <f t="shared" si="668"/>
        <v>1890</v>
      </c>
    </row>
    <row r="14214" spans="1:11" ht="15">
      <c r="A14214" t="s">
        <v>41</v>
      </c>
      <c r="B14214">
        <v>2</v>
      </c>
      <c r="C14214">
        <v>4</v>
      </c>
      <c r="D14214" t="s">
        <v>33</v>
      </c>
      <c r="E14214" t="s">
        <v>2233</v>
      </c>
      <c r="F14214" s="1">
        <v>2.3633101851851853E-2</v>
      </c>
      <c r="G14214">
        <f>_xlfn.XLOOKUP($A14214,Product_pricing!$B:$B,Product_pricing!$C:$C)</f>
        <v>10</v>
      </c>
      <c r="H14214">
        <f t="shared" si="666"/>
        <v>19.2</v>
      </c>
      <c r="I14214" s="10">
        <f t="shared" si="667"/>
        <v>1.6942813046664965E-2</v>
      </c>
      <c r="J14214" t="str">
        <f>_xlfn.XLOOKUP(A14214,Product_Details!$A:$A,Product_Details!$G:$G,"mens")</f>
        <v>Mens</v>
      </c>
      <c r="K14214">
        <f t="shared" si="668"/>
        <v>1890</v>
      </c>
    </row>
    <row r="14215" spans="1:11" ht="15">
      <c r="A14215" t="s">
        <v>32</v>
      </c>
      <c r="B14215">
        <v>2</v>
      </c>
      <c r="C14215">
        <v>4</v>
      </c>
      <c r="D14215" t="s">
        <v>33</v>
      </c>
      <c r="E14215" t="s">
        <v>2233</v>
      </c>
      <c r="F14215" s="1">
        <v>2.3633101851851853E-2</v>
      </c>
      <c r="G14215">
        <f>_xlfn.XLOOKUP($A14215,Product_pricing!$B:$B,Product_pricing!$C:$C)</f>
        <v>36</v>
      </c>
      <c r="H14215">
        <f t="shared" si="666"/>
        <v>69.12</v>
      </c>
      <c r="I14215" s="10">
        <f t="shared" si="667"/>
        <v>6.0994126967993882E-2</v>
      </c>
      <c r="J14215" t="str">
        <f>_xlfn.XLOOKUP(A14215,Product_Details!$A:$A,Product_Details!$G:$G,"mens")</f>
        <v>Mens</v>
      </c>
      <c r="K14215">
        <f t="shared" si="668"/>
        <v>1890</v>
      </c>
    </row>
    <row r="14216" spans="1:11" ht="15">
      <c r="A14216" t="s">
        <v>27</v>
      </c>
      <c r="B14216">
        <v>4</v>
      </c>
      <c r="C14216">
        <v>4</v>
      </c>
      <c r="D14216" t="s">
        <v>33</v>
      </c>
      <c r="E14216" t="s">
        <v>2233</v>
      </c>
      <c r="F14216" s="1">
        <v>2.3633101851851853E-2</v>
      </c>
      <c r="G14216">
        <f>_xlfn.XLOOKUP($A14216,Product_pricing!$B:$B,Product_pricing!$C:$C)</f>
        <v>29</v>
      </c>
      <c r="H14216">
        <f t="shared" si="666"/>
        <v>111.36</v>
      </c>
      <c r="I14216" s="10">
        <f t="shared" si="667"/>
        <v>9.8268315670656817E-2</v>
      </c>
      <c r="J14216" t="str">
        <f>_xlfn.XLOOKUP(A14216,Product_Details!$A:$A,Product_Details!$G:$G,"mens")</f>
        <v>Mens</v>
      </c>
      <c r="K14216">
        <f t="shared" si="668"/>
        <v>1890</v>
      </c>
    </row>
    <row r="14217" spans="1:11" ht="15">
      <c r="A14217" t="s">
        <v>22</v>
      </c>
      <c r="B14217">
        <v>1</v>
      </c>
      <c r="C14217">
        <v>15</v>
      </c>
      <c r="D14217" t="s">
        <v>23</v>
      </c>
      <c r="E14217" t="s">
        <v>2234</v>
      </c>
      <c r="F14217" s="1">
        <v>2.8873842592592593E-2</v>
      </c>
      <c r="G14217">
        <f>_xlfn.XLOOKUP($A14217,Product_pricing!$B:$B,Product_pricing!$C:$C)</f>
        <v>13</v>
      </c>
      <c r="H14217">
        <f t="shared" si="666"/>
        <v>11.049999999999999</v>
      </c>
      <c r="I14217" s="10">
        <f t="shared" si="667"/>
        <v>9.7509418836274932E-3</v>
      </c>
      <c r="J14217" t="str">
        <f>_xlfn.XLOOKUP(A14217,Product_Details!$A:$A,Product_Details!$G:$G,"mens")</f>
        <v>Womens</v>
      </c>
      <c r="K14217">
        <f t="shared" si="668"/>
        <v>2511.6666666666665</v>
      </c>
    </row>
    <row r="14218" spans="1:11" ht="15">
      <c r="A14218" t="s">
        <v>35</v>
      </c>
      <c r="B14218">
        <v>4</v>
      </c>
      <c r="C14218">
        <v>15</v>
      </c>
      <c r="D14218" t="s">
        <v>23</v>
      </c>
      <c r="E14218" t="s">
        <v>2234</v>
      </c>
      <c r="F14218" s="1">
        <v>2.8873842592592593E-2</v>
      </c>
      <c r="G14218">
        <f>_xlfn.XLOOKUP($A14218,Product_pricing!$B:$B,Product_pricing!$C:$C)</f>
        <v>32</v>
      </c>
      <c r="H14218">
        <f t="shared" si="666"/>
        <v>108.8</v>
      </c>
      <c r="I14218" s="10">
        <f t="shared" si="667"/>
        <v>9.6009273931101466E-2</v>
      </c>
      <c r="J14218" t="str">
        <f>_xlfn.XLOOKUP(A14218,Product_Details!$A:$A,Product_Details!$G:$G,"mens")</f>
        <v>Womens</v>
      </c>
      <c r="K14218">
        <f t="shared" si="668"/>
        <v>2511.6666666666665</v>
      </c>
    </row>
    <row r="14219" spans="1:11" ht="15">
      <c r="A14219" t="s">
        <v>38</v>
      </c>
      <c r="B14219">
        <v>3</v>
      </c>
      <c r="C14219">
        <v>15</v>
      </c>
      <c r="D14219" t="s">
        <v>23</v>
      </c>
      <c r="E14219" t="s">
        <v>2234</v>
      </c>
      <c r="F14219" s="1">
        <v>2.8873842592592593E-2</v>
      </c>
      <c r="G14219">
        <f>_xlfn.XLOOKUP($A14219,Product_pricing!$B:$B,Product_pricing!$C:$C)</f>
        <v>54</v>
      </c>
      <c r="H14219">
        <f t="shared" si="666"/>
        <v>137.69999999999999</v>
      </c>
      <c r="I14219" s="10">
        <f t="shared" si="667"/>
        <v>0.12151173731905029</v>
      </c>
      <c r="J14219" t="str">
        <f>_xlfn.XLOOKUP(A14219,Product_Details!$A:$A,Product_Details!$G:$G,"mens")</f>
        <v>Womens</v>
      </c>
      <c r="K14219">
        <f t="shared" si="668"/>
        <v>2511.6666666666665</v>
      </c>
    </row>
    <row r="14220" spans="1:11" ht="15">
      <c r="A14220" t="s">
        <v>25</v>
      </c>
      <c r="B14220">
        <v>4</v>
      </c>
      <c r="C14220">
        <v>15</v>
      </c>
      <c r="D14220" t="s">
        <v>23</v>
      </c>
      <c r="E14220" t="s">
        <v>2234</v>
      </c>
      <c r="F14220" s="1">
        <v>2.8873842592592593E-2</v>
      </c>
      <c r="G14220">
        <f>_xlfn.XLOOKUP($A14220,Product_pricing!$B:$B,Product_pricing!$C:$C)</f>
        <v>40</v>
      </c>
      <c r="H14220">
        <f t="shared" si="666"/>
        <v>136</v>
      </c>
      <c r="I14220" s="10">
        <f t="shared" si="667"/>
        <v>0.12001159241387685</v>
      </c>
      <c r="J14220" t="str">
        <f>_xlfn.XLOOKUP(A14220,Product_Details!$A:$A,Product_Details!$G:$G,"mens")</f>
        <v>Mens</v>
      </c>
      <c r="K14220">
        <f t="shared" si="668"/>
        <v>1890</v>
      </c>
    </row>
    <row r="14221" spans="1:11" ht="15">
      <c r="A14221" t="s">
        <v>31</v>
      </c>
      <c r="B14221">
        <v>5</v>
      </c>
      <c r="C14221">
        <v>15</v>
      </c>
      <c r="D14221" t="s">
        <v>23</v>
      </c>
      <c r="E14221" t="s">
        <v>2234</v>
      </c>
      <c r="F14221" s="1">
        <v>2.8873842592592593E-2</v>
      </c>
      <c r="G14221">
        <f>_xlfn.XLOOKUP($A14221,Product_pricing!$B:$B,Product_pricing!$C:$C)</f>
        <v>57</v>
      </c>
      <c r="H14221">
        <f t="shared" si="666"/>
        <v>242.25</v>
      </c>
      <c r="I14221" s="10">
        <f t="shared" si="667"/>
        <v>0.21377064898721815</v>
      </c>
      <c r="J14221" t="str">
        <f>_xlfn.XLOOKUP(A14221,Product_Details!$A:$A,Product_Details!$G:$G,"mens")</f>
        <v>Mens</v>
      </c>
      <c r="K14221">
        <f t="shared" si="668"/>
        <v>1890</v>
      </c>
    </row>
    <row r="14222" spans="1:11" ht="15">
      <c r="A14222" t="s">
        <v>26</v>
      </c>
      <c r="B14222">
        <v>3</v>
      </c>
      <c r="C14222">
        <v>15</v>
      </c>
      <c r="D14222" t="s">
        <v>23</v>
      </c>
      <c r="E14222" t="s">
        <v>2234</v>
      </c>
      <c r="F14222" s="1">
        <v>2.8873842592592593E-2</v>
      </c>
      <c r="G14222">
        <f>_xlfn.XLOOKUP($A14222,Product_pricing!$B:$B,Product_pricing!$C:$C)</f>
        <v>17</v>
      </c>
      <c r="H14222">
        <f t="shared" si="666"/>
        <v>43.35</v>
      </c>
      <c r="I14222" s="10">
        <f t="shared" si="667"/>
        <v>3.825369508192325E-2</v>
      </c>
      <c r="J14222" t="str">
        <f>_xlfn.XLOOKUP(A14222,Product_Details!$A:$A,Product_Details!$G:$G,"mens")</f>
        <v>Mens</v>
      </c>
      <c r="K14222">
        <f t="shared" si="668"/>
        <v>1890</v>
      </c>
    </row>
    <row r="14223" spans="1:11" ht="15">
      <c r="A14223" t="s">
        <v>27</v>
      </c>
      <c r="B14223">
        <v>4</v>
      </c>
      <c r="C14223">
        <v>15</v>
      </c>
      <c r="D14223" t="s">
        <v>23</v>
      </c>
      <c r="E14223" t="s">
        <v>2234</v>
      </c>
      <c r="F14223" s="1">
        <v>2.8873842592592593E-2</v>
      </c>
      <c r="G14223">
        <f>_xlfn.XLOOKUP($A14223,Product_pricing!$B:$B,Product_pricing!$C:$C)</f>
        <v>29</v>
      </c>
      <c r="H14223">
        <f t="shared" si="666"/>
        <v>98.6</v>
      </c>
      <c r="I14223" s="10">
        <f t="shared" si="667"/>
        <v>8.7008404500060713E-2</v>
      </c>
      <c r="J14223" t="str">
        <f>_xlfn.XLOOKUP(A14223,Product_Details!$A:$A,Product_Details!$G:$G,"mens")</f>
        <v>Mens</v>
      </c>
      <c r="K14223">
        <f t="shared" si="668"/>
        <v>1890</v>
      </c>
    </row>
    <row r="14224" spans="1:11" ht="15">
      <c r="A14224" t="s">
        <v>35</v>
      </c>
      <c r="B14224">
        <v>1</v>
      </c>
      <c r="C14224">
        <v>20</v>
      </c>
      <c r="D14224" t="s">
        <v>23</v>
      </c>
      <c r="E14224" t="s">
        <v>2235</v>
      </c>
      <c r="F14224" s="1">
        <v>2.1599537037037039E-2</v>
      </c>
      <c r="G14224">
        <f>_xlfn.XLOOKUP($A14224,Product_pricing!$B:$B,Product_pricing!$C:$C)</f>
        <v>32</v>
      </c>
      <c r="H14224">
        <f t="shared" si="666"/>
        <v>25.6</v>
      </c>
      <c r="I14224" s="10">
        <f t="shared" si="667"/>
        <v>2.259041739555329E-2</v>
      </c>
      <c r="J14224" t="str">
        <f>_xlfn.XLOOKUP(A14224,Product_Details!$A:$A,Product_Details!$G:$G,"mens")</f>
        <v>Womens</v>
      </c>
      <c r="K14224">
        <f t="shared" si="668"/>
        <v>2511.6666666666665</v>
      </c>
    </row>
    <row r="14225" spans="1:11" ht="15">
      <c r="A14225" t="s">
        <v>29</v>
      </c>
      <c r="B14225">
        <v>3</v>
      </c>
      <c r="C14225">
        <v>20</v>
      </c>
      <c r="D14225" t="s">
        <v>23</v>
      </c>
      <c r="E14225" t="s">
        <v>2235</v>
      </c>
      <c r="F14225" s="1">
        <v>2.1599537037037039E-2</v>
      </c>
      <c r="G14225">
        <f>_xlfn.XLOOKUP($A14225,Product_pricing!$B:$B,Product_pricing!$C:$C)</f>
        <v>10</v>
      </c>
      <c r="H14225">
        <f t="shared" si="666"/>
        <v>24</v>
      </c>
      <c r="I14225" s="10">
        <f t="shared" si="667"/>
        <v>2.1178516308331209E-2</v>
      </c>
      <c r="J14225" t="str">
        <f>_xlfn.XLOOKUP(A14225,Product_Details!$A:$A,Product_Details!$G:$G,"mens")</f>
        <v>Womens</v>
      </c>
      <c r="K14225">
        <f t="shared" si="668"/>
        <v>2511.6666666666665</v>
      </c>
    </row>
    <row r="14226" spans="1:11" ht="15">
      <c r="A14226" t="s">
        <v>36</v>
      </c>
      <c r="B14226">
        <v>4</v>
      </c>
      <c r="C14226">
        <v>20</v>
      </c>
      <c r="D14226" t="s">
        <v>23</v>
      </c>
      <c r="E14226" t="s">
        <v>2235</v>
      </c>
      <c r="F14226" s="1">
        <v>2.1599537037037039E-2</v>
      </c>
      <c r="G14226">
        <f>_xlfn.XLOOKUP($A14226,Product_pricing!$B:$B,Product_pricing!$C:$C)</f>
        <v>23</v>
      </c>
      <c r="H14226">
        <f t="shared" si="666"/>
        <v>73.600000000000009</v>
      </c>
      <c r="I14226" s="10">
        <f t="shared" si="667"/>
        <v>6.4947450012215704E-2</v>
      </c>
      <c r="J14226" t="str">
        <f>_xlfn.XLOOKUP(A14226,Product_Details!$A:$A,Product_Details!$G:$G,"mens")</f>
        <v>Womens</v>
      </c>
      <c r="K14226">
        <f t="shared" si="668"/>
        <v>2511.6666666666665</v>
      </c>
    </row>
    <row r="14227" spans="1:11" ht="15">
      <c r="A14227" t="s">
        <v>41</v>
      </c>
      <c r="B14227">
        <v>2</v>
      </c>
      <c r="C14227">
        <v>20</v>
      </c>
      <c r="D14227" t="s">
        <v>23</v>
      </c>
      <c r="E14227" t="s">
        <v>2235</v>
      </c>
      <c r="F14227" s="1">
        <v>2.1599537037037039E-2</v>
      </c>
      <c r="G14227">
        <f>_xlfn.XLOOKUP($A14227,Product_pricing!$B:$B,Product_pricing!$C:$C)</f>
        <v>10</v>
      </c>
      <c r="H14227">
        <f t="shared" si="666"/>
        <v>16</v>
      </c>
      <c r="I14227" s="10">
        <f t="shared" si="667"/>
        <v>1.4119010872220806E-2</v>
      </c>
      <c r="J14227" t="str">
        <f>_xlfn.XLOOKUP(A14227,Product_Details!$A:$A,Product_Details!$G:$G,"mens")</f>
        <v>Mens</v>
      </c>
      <c r="K14227">
        <f t="shared" si="668"/>
        <v>2520</v>
      </c>
    </row>
    <row r="14228" spans="1:11" ht="15">
      <c r="A14228" t="s">
        <v>31</v>
      </c>
      <c r="B14228">
        <v>3</v>
      </c>
      <c r="C14228">
        <v>20</v>
      </c>
      <c r="D14228" t="s">
        <v>23</v>
      </c>
      <c r="E14228" t="s">
        <v>2235</v>
      </c>
      <c r="F14228" s="1">
        <v>2.1599537037037039E-2</v>
      </c>
      <c r="G14228">
        <f>_xlfn.XLOOKUP($A14228,Product_pricing!$B:$B,Product_pricing!$C:$C)</f>
        <v>57</v>
      </c>
      <c r="H14228">
        <f t="shared" si="666"/>
        <v>136.80000000000001</v>
      </c>
      <c r="I14228" s="10">
        <f t="shared" si="667"/>
        <v>0.12071754295748789</v>
      </c>
      <c r="J14228" t="str">
        <f>_xlfn.XLOOKUP(A14228,Product_Details!$A:$A,Product_Details!$G:$G,"mens")</f>
        <v>Mens</v>
      </c>
      <c r="K14228">
        <f t="shared" si="668"/>
        <v>2520</v>
      </c>
    </row>
    <row r="14229" spans="1:11" ht="15">
      <c r="A14229" t="s">
        <v>32</v>
      </c>
      <c r="B14229">
        <v>5</v>
      </c>
      <c r="C14229">
        <v>20</v>
      </c>
      <c r="D14229" t="s">
        <v>23</v>
      </c>
      <c r="E14229" t="s">
        <v>2235</v>
      </c>
      <c r="F14229" s="1">
        <v>2.1599537037037039E-2</v>
      </c>
      <c r="G14229">
        <f>_xlfn.XLOOKUP($A14229,Product_pricing!$B:$B,Product_pricing!$C:$C)</f>
        <v>36</v>
      </c>
      <c r="H14229">
        <f t="shared" si="666"/>
        <v>144</v>
      </c>
      <c r="I14229" s="10">
        <f t="shared" si="667"/>
        <v>0.12707109784998727</v>
      </c>
      <c r="J14229" t="str">
        <f>_xlfn.XLOOKUP(A14229,Product_Details!$A:$A,Product_Details!$G:$G,"mens")</f>
        <v>Mens</v>
      </c>
      <c r="K14229">
        <f t="shared" si="668"/>
        <v>2520</v>
      </c>
    </row>
    <row r="14230" spans="1:11" ht="15">
      <c r="A14230" t="s">
        <v>35</v>
      </c>
      <c r="B14230">
        <v>2</v>
      </c>
      <c r="C14230">
        <v>9</v>
      </c>
      <c r="D14230" t="s">
        <v>33</v>
      </c>
      <c r="E14230" t="s">
        <v>2236</v>
      </c>
      <c r="F14230" s="1">
        <v>2.9265046296296296E-2</v>
      </c>
      <c r="G14230">
        <f>_xlfn.XLOOKUP($A14230,Product_pricing!$B:$B,Product_pricing!$C:$C)</f>
        <v>32</v>
      </c>
      <c r="H14230">
        <f t="shared" si="666"/>
        <v>58.24</v>
      </c>
      <c r="I14230" s="10">
        <f t="shared" si="667"/>
        <v>5.1393199574883731E-2</v>
      </c>
      <c r="J14230" t="str">
        <f>_xlfn.XLOOKUP(A14230,Product_Details!$A:$A,Product_Details!$G:$G,"mens")</f>
        <v>Womens</v>
      </c>
      <c r="K14230">
        <f t="shared" si="668"/>
        <v>3767.5</v>
      </c>
    </row>
    <row r="14231" spans="1:11" ht="15">
      <c r="A14231" t="s">
        <v>38</v>
      </c>
      <c r="B14231">
        <v>1</v>
      </c>
      <c r="C14231">
        <v>9</v>
      </c>
      <c r="D14231" t="s">
        <v>33</v>
      </c>
      <c r="E14231" t="s">
        <v>2236</v>
      </c>
      <c r="F14231" s="1">
        <v>2.9265046296296296E-2</v>
      </c>
      <c r="G14231">
        <f>_xlfn.XLOOKUP($A14231,Product_pricing!$B:$B,Product_pricing!$C:$C)</f>
        <v>54</v>
      </c>
      <c r="H14231">
        <f t="shared" si="666"/>
        <v>49.14</v>
      </c>
      <c r="I14231" s="10">
        <f t="shared" si="667"/>
        <v>4.3363012141308152E-2</v>
      </c>
      <c r="J14231" t="str">
        <f>_xlfn.XLOOKUP(A14231,Product_Details!$A:$A,Product_Details!$G:$G,"mens")</f>
        <v>Womens</v>
      </c>
      <c r="K14231">
        <f t="shared" si="668"/>
        <v>3767.5</v>
      </c>
    </row>
    <row r="14232" spans="1:11" ht="15">
      <c r="A14232" t="s">
        <v>25</v>
      </c>
      <c r="B14232">
        <v>1</v>
      </c>
      <c r="C14232">
        <v>9</v>
      </c>
      <c r="D14232" t="s">
        <v>33</v>
      </c>
      <c r="E14232" t="s">
        <v>2236</v>
      </c>
      <c r="F14232" s="1">
        <v>2.9265046296296296E-2</v>
      </c>
      <c r="G14232">
        <f>_xlfn.XLOOKUP($A14232,Product_pricing!$B:$B,Product_pricing!$C:$C)</f>
        <v>40</v>
      </c>
      <c r="H14232">
        <f t="shared" si="666"/>
        <v>36.4</v>
      </c>
      <c r="I14232" s="10">
        <f t="shared" si="667"/>
        <v>3.2120749734302338E-2</v>
      </c>
      <c r="J14232" t="str">
        <f>_xlfn.XLOOKUP(A14232,Product_Details!$A:$A,Product_Details!$G:$G,"mens")</f>
        <v>Mens</v>
      </c>
      <c r="K14232">
        <f t="shared" si="668"/>
        <v>3780</v>
      </c>
    </row>
    <row r="14233" spans="1:11" ht="15">
      <c r="A14233" t="s">
        <v>27</v>
      </c>
      <c r="B14233">
        <v>5</v>
      </c>
      <c r="C14233">
        <v>9</v>
      </c>
      <c r="D14233" t="s">
        <v>33</v>
      </c>
      <c r="E14233" t="s">
        <v>2236</v>
      </c>
      <c r="F14233" s="1">
        <v>2.9265046296296296E-2</v>
      </c>
      <c r="G14233">
        <f>_xlfn.XLOOKUP($A14233,Product_pricing!$B:$B,Product_pricing!$C:$C)</f>
        <v>29</v>
      </c>
      <c r="H14233">
        <f t="shared" si="666"/>
        <v>131.95000000000002</v>
      </c>
      <c r="I14233" s="10">
        <f t="shared" si="667"/>
        <v>0.11643771778684597</v>
      </c>
      <c r="J14233" t="str">
        <f>_xlfn.XLOOKUP(A14233,Product_Details!$A:$A,Product_Details!$G:$G,"mens")</f>
        <v>Mens</v>
      </c>
      <c r="K14233">
        <f t="shared" si="668"/>
        <v>3780</v>
      </c>
    </row>
    <row r="14234" spans="1:11" ht="15">
      <c r="A14234" t="s">
        <v>22</v>
      </c>
      <c r="B14234">
        <v>5</v>
      </c>
      <c r="C14234">
        <v>8</v>
      </c>
      <c r="D14234" t="s">
        <v>33</v>
      </c>
      <c r="E14234" t="s">
        <v>2237</v>
      </c>
      <c r="F14234" s="1">
        <v>1.1422453703703704E-2</v>
      </c>
      <c r="G14234">
        <f>_xlfn.XLOOKUP($A14234,Product_pricing!$B:$B,Product_pricing!$C:$C)</f>
        <v>13</v>
      </c>
      <c r="H14234">
        <f t="shared" si="666"/>
        <v>59.800000000000004</v>
      </c>
      <c r="I14234" s="10">
        <f t="shared" si="667"/>
        <v>5.2769803134925269E-2</v>
      </c>
      <c r="J14234" t="str">
        <f>_xlfn.XLOOKUP(A14234,Product_Details!$A:$A,Product_Details!$G:$G,"mens")</f>
        <v>Womens</v>
      </c>
      <c r="K14234">
        <f t="shared" si="668"/>
        <v>2511.6666666666665</v>
      </c>
    </row>
    <row r="14235" spans="1:11" ht="15">
      <c r="A14235" t="s">
        <v>35</v>
      </c>
      <c r="B14235">
        <v>4</v>
      </c>
      <c r="C14235">
        <v>8</v>
      </c>
      <c r="D14235" t="s">
        <v>33</v>
      </c>
      <c r="E14235" t="s">
        <v>2237</v>
      </c>
      <c r="F14235" s="1">
        <v>1.1422453703703704E-2</v>
      </c>
      <c r="G14235">
        <f>_xlfn.XLOOKUP($A14235,Product_pricing!$B:$B,Product_pricing!$C:$C)</f>
        <v>32</v>
      </c>
      <c r="H14235">
        <f t="shared" si="666"/>
        <v>117.76</v>
      </c>
      <c r="I14235" s="10">
        <f t="shared" si="667"/>
        <v>0.10391592001954514</v>
      </c>
      <c r="J14235" t="str">
        <f>_xlfn.XLOOKUP(A14235,Product_Details!$A:$A,Product_Details!$G:$G,"mens")</f>
        <v>Womens</v>
      </c>
      <c r="K14235">
        <f t="shared" si="668"/>
        <v>2511.6666666666665</v>
      </c>
    </row>
    <row r="14236" spans="1:11" ht="15">
      <c r="A14236" t="s">
        <v>30</v>
      </c>
      <c r="B14236">
        <v>4</v>
      </c>
      <c r="C14236">
        <v>8</v>
      </c>
      <c r="D14236" t="s">
        <v>33</v>
      </c>
      <c r="E14236" t="s">
        <v>2237</v>
      </c>
      <c r="F14236" s="1">
        <v>1.1422453703703704E-2</v>
      </c>
      <c r="G14236">
        <f>_xlfn.XLOOKUP($A14236,Product_pricing!$B:$B,Product_pricing!$C:$C)</f>
        <v>19</v>
      </c>
      <c r="H14236">
        <f t="shared" si="666"/>
        <v>69.92</v>
      </c>
      <c r="I14236" s="10">
        <f t="shared" si="667"/>
        <v>6.1700077511604917E-2</v>
      </c>
      <c r="J14236" t="str">
        <f>_xlfn.XLOOKUP(A14236,Product_Details!$A:$A,Product_Details!$G:$G,"mens")</f>
        <v>Womens</v>
      </c>
      <c r="K14236">
        <f t="shared" si="668"/>
        <v>2511.6666666666665</v>
      </c>
    </row>
    <row r="14237" spans="1:11" ht="15">
      <c r="A14237" t="s">
        <v>25</v>
      </c>
      <c r="B14237">
        <v>5</v>
      </c>
      <c r="C14237">
        <v>8</v>
      </c>
      <c r="D14237" t="s">
        <v>33</v>
      </c>
      <c r="E14237" t="s">
        <v>2237</v>
      </c>
      <c r="F14237" s="1">
        <v>1.1422453703703704E-2</v>
      </c>
      <c r="G14237">
        <f>_xlfn.XLOOKUP($A14237,Product_pricing!$B:$B,Product_pricing!$C:$C)</f>
        <v>40</v>
      </c>
      <c r="H14237">
        <f t="shared" si="666"/>
        <v>184</v>
      </c>
      <c r="I14237" s="10">
        <f t="shared" si="667"/>
        <v>0.16236862503053925</v>
      </c>
      <c r="J14237" t="str">
        <f>_xlfn.XLOOKUP(A14237,Product_Details!$A:$A,Product_Details!$G:$G,"mens")</f>
        <v>Mens</v>
      </c>
      <c r="K14237">
        <f t="shared" si="668"/>
        <v>7560</v>
      </c>
    </row>
    <row r="14238" spans="1:11" ht="15">
      <c r="A14238" t="s">
        <v>22</v>
      </c>
      <c r="B14238">
        <v>5</v>
      </c>
      <c r="C14238">
        <v>12</v>
      </c>
      <c r="D14238" t="s">
        <v>33</v>
      </c>
      <c r="E14238" t="s">
        <v>2238</v>
      </c>
      <c r="F14238" s="1">
        <v>6.3414351851851852E-3</v>
      </c>
      <c r="G14238">
        <f>_xlfn.XLOOKUP($A14238,Product_pricing!$B:$B,Product_pricing!$C:$C)</f>
        <v>13</v>
      </c>
      <c r="H14238">
        <f t="shared" si="666"/>
        <v>57.2</v>
      </c>
      <c r="I14238" s="10">
        <f t="shared" si="667"/>
        <v>5.0475463868189387E-2</v>
      </c>
      <c r="J14238" t="str">
        <f>_xlfn.XLOOKUP(A14238,Product_Details!$A:$A,Product_Details!$G:$G,"mens")</f>
        <v>Womens</v>
      </c>
      <c r="K14238">
        <f t="shared" si="668"/>
        <v>2511.6666666666665</v>
      </c>
    </row>
    <row r="14239" spans="1:11" ht="15">
      <c r="A14239" t="s">
        <v>35</v>
      </c>
      <c r="B14239">
        <v>2</v>
      </c>
      <c r="C14239">
        <v>12</v>
      </c>
      <c r="D14239" t="s">
        <v>33</v>
      </c>
      <c r="E14239" t="s">
        <v>2238</v>
      </c>
      <c r="F14239" s="1">
        <v>6.3414351851851852E-3</v>
      </c>
      <c r="G14239">
        <f>_xlfn.XLOOKUP($A14239,Product_pricing!$B:$B,Product_pricing!$C:$C)</f>
        <v>32</v>
      </c>
      <c r="H14239">
        <f t="shared" si="666"/>
        <v>56.32</v>
      </c>
      <c r="I14239" s="10">
        <f t="shared" si="667"/>
        <v>4.9698918270217232E-2</v>
      </c>
      <c r="J14239" t="str">
        <f>_xlfn.XLOOKUP(A14239,Product_Details!$A:$A,Product_Details!$G:$G,"mens")</f>
        <v>Womens</v>
      </c>
      <c r="K14239">
        <f t="shared" si="668"/>
        <v>2511.6666666666665</v>
      </c>
    </row>
    <row r="14240" spans="1:11" ht="15">
      <c r="A14240" t="s">
        <v>29</v>
      </c>
      <c r="B14240">
        <v>4</v>
      </c>
      <c r="C14240">
        <v>12</v>
      </c>
      <c r="D14240" t="s">
        <v>33</v>
      </c>
      <c r="E14240" t="s">
        <v>2238</v>
      </c>
      <c r="F14240" s="1">
        <v>6.3414351851851852E-3</v>
      </c>
      <c r="G14240">
        <f>_xlfn.XLOOKUP($A14240,Product_pricing!$B:$B,Product_pricing!$C:$C)</f>
        <v>10</v>
      </c>
      <c r="H14240">
        <f t="shared" si="666"/>
        <v>35.200000000000003</v>
      </c>
      <c r="I14240" s="10">
        <f t="shared" si="667"/>
        <v>3.1061823918885775E-2</v>
      </c>
      <c r="J14240" t="str">
        <f>_xlfn.XLOOKUP(A14240,Product_Details!$A:$A,Product_Details!$G:$G,"mens")</f>
        <v>Womens</v>
      </c>
      <c r="K14240">
        <f t="shared" si="668"/>
        <v>2511.6666666666665</v>
      </c>
    </row>
    <row r="14241" spans="1:11" ht="15">
      <c r="A14241" t="s">
        <v>41</v>
      </c>
      <c r="B14241">
        <v>4</v>
      </c>
      <c r="C14241">
        <v>12</v>
      </c>
      <c r="D14241" t="s">
        <v>33</v>
      </c>
      <c r="E14241" t="s">
        <v>2238</v>
      </c>
      <c r="F14241" s="1">
        <v>6.3414351851851852E-3</v>
      </c>
      <c r="G14241">
        <f>_xlfn.XLOOKUP($A14241,Product_pricing!$B:$B,Product_pricing!$C:$C)</f>
        <v>10</v>
      </c>
      <c r="H14241">
        <f t="shared" si="666"/>
        <v>35.200000000000003</v>
      </c>
      <c r="I14241" s="10">
        <f t="shared" si="667"/>
        <v>3.1061823918885775E-2</v>
      </c>
      <c r="J14241" t="str">
        <f>_xlfn.XLOOKUP(A14241,Product_Details!$A:$A,Product_Details!$G:$G,"mens")</f>
        <v>Mens</v>
      </c>
      <c r="K14241">
        <f t="shared" si="668"/>
        <v>2520</v>
      </c>
    </row>
    <row r="14242" spans="1:11" ht="15">
      <c r="A14242" t="s">
        <v>31</v>
      </c>
      <c r="B14242">
        <v>5</v>
      </c>
      <c r="C14242">
        <v>12</v>
      </c>
      <c r="D14242" t="s">
        <v>33</v>
      </c>
      <c r="E14242" t="s">
        <v>2238</v>
      </c>
      <c r="F14242" s="1">
        <v>6.3414351851851852E-3</v>
      </c>
      <c r="G14242">
        <f>_xlfn.XLOOKUP($A14242,Product_pricing!$B:$B,Product_pricing!$C:$C)</f>
        <v>57</v>
      </c>
      <c r="H14242">
        <f t="shared" si="666"/>
        <v>250.8</v>
      </c>
      <c r="I14242" s="10">
        <f t="shared" si="667"/>
        <v>0.22131549542206114</v>
      </c>
      <c r="J14242" t="str">
        <f>_xlfn.XLOOKUP(A14242,Product_Details!$A:$A,Product_Details!$G:$G,"mens")</f>
        <v>Mens</v>
      </c>
      <c r="K14242">
        <f t="shared" si="668"/>
        <v>2520</v>
      </c>
    </row>
    <row r="14243" spans="1:11" ht="15">
      <c r="A14243" t="s">
        <v>32</v>
      </c>
      <c r="B14243">
        <v>3</v>
      </c>
      <c r="C14243">
        <v>12</v>
      </c>
      <c r="D14243" t="s">
        <v>33</v>
      </c>
      <c r="E14243" t="s">
        <v>2238</v>
      </c>
      <c r="F14243" s="1">
        <v>6.3414351851851852E-3</v>
      </c>
      <c r="G14243">
        <f>_xlfn.XLOOKUP($A14243,Product_pricing!$B:$B,Product_pricing!$C:$C)</f>
        <v>36</v>
      </c>
      <c r="H14243">
        <f t="shared" si="666"/>
        <v>95.04</v>
      </c>
      <c r="I14243" s="10">
        <f t="shared" si="667"/>
        <v>8.3866924580991584E-2</v>
      </c>
      <c r="J14243" t="str">
        <f>_xlfn.XLOOKUP(A14243,Product_Details!$A:$A,Product_Details!$G:$G,"mens")</f>
        <v>Mens</v>
      </c>
      <c r="K14243">
        <f t="shared" si="668"/>
        <v>2520</v>
      </c>
    </row>
    <row r="14244" spans="1:11" ht="15">
      <c r="A14244" t="s">
        <v>22</v>
      </c>
      <c r="B14244">
        <v>2</v>
      </c>
      <c r="C14244">
        <v>8</v>
      </c>
      <c r="D14244" t="s">
        <v>33</v>
      </c>
      <c r="E14244" t="s">
        <v>2239</v>
      </c>
      <c r="F14244" s="1">
        <v>3.3748842592592594E-2</v>
      </c>
      <c r="G14244">
        <f>_xlfn.XLOOKUP($A14244,Product_pricing!$B:$B,Product_pricing!$C:$C)</f>
        <v>13</v>
      </c>
      <c r="H14244">
        <f t="shared" si="666"/>
        <v>23.92</v>
      </c>
      <c r="I14244" s="10">
        <f t="shared" si="667"/>
        <v>2.1107921253970107E-2</v>
      </c>
      <c r="J14244" t="str">
        <f>_xlfn.XLOOKUP(A14244,Product_Details!$A:$A,Product_Details!$G:$G,"mens")</f>
        <v>Womens</v>
      </c>
      <c r="K14244">
        <f t="shared" si="668"/>
        <v>1883.75</v>
      </c>
    </row>
    <row r="14245" spans="1:11" ht="15">
      <c r="A14245" t="s">
        <v>36</v>
      </c>
      <c r="B14245">
        <v>4</v>
      </c>
      <c r="C14245">
        <v>8</v>
      </c>
      <c r="D14245" t="s">
        <v>33</v>
      </c>
      <c r="E14245" t="s">
        <v>2239</v>
      </c>
      <c r="F14245" s="1">
        <v>3.3748842592592594E-2</v>
      </c>
      <c r="G14245">
        <f>_xlfn.XLOOKUP($A14245,Product_pricing!$B:$B,Product_pricing!$C:$C)</f>
        <v>23</v>
      </c>
      <c r="H14245">
        <f t="shared" si="666"/>
        <v>84.64</v>
      </c>
      <c r="I14245" s="10">
        <f t="shared" si="667"/>
        <v>7.4689567514048066E-2</v>
      </c>
      <c r="J14245" t="str">
        <f>_xlfn.XLOOKUP(A14245,Product_Details!$A:$A,Product_Details!$G:$G,"mens")</f>
        <v>Womens</v>
      </c>
      <c r="K14245">
        <f t="shared" si="668"/>
        <v>1883.75</v>
      </c>
    </row>
    <row r="14246" spans="1:11" ht="15">
      <c r="A14246" t="s">
        <v>30</v>
      </c>
      <c r="B14246">
        <v>1</v>
      </c>
      <c r="C14246">
        <v>8</v>
      </c>
      <c r="D14246" t="s">
        <v>33</v>
      </c>
      <c r="E14246" t="s">
        <v>2239</v>
      </c>
      <c r="F14246" s="1">
        <v>3.3748842592592594E-2</v>
      </c>
      <c r="G14246">
        <f>_xlfn.XLOOKUP($A14246,Product_pricing!$B:$B,Product_pricing!$C:$C)</f>
        <v>19</v>
      </c>
      <c r="H14246">
        <f t="shared" si="666"/>
        <v>17.48</v>
      </c>
      <c r="I14246" s="10">
        <f t="shared" si="667"/>
        <v>1.5425019377901229E-2</v>
      </c>
      <c r="J14246" t="str">
        <f>_xlfn.XLOOKUP(A14246,Product_Details!$A:$A,Product_Details!$G:$G,"mens")</f>
        <v>Womens</v>
      </c>
      <c r="K14246">
        <f t="shared" si="668"/>
        <v>1883.75</v>
      </c>
    </row>
    <row r="14247" spans="1:11" ht="15">
      <c r="A14247" t="s">
        <v>38</v>
      </c>
      <c r="B14247">
        <v>5</v>
      </c>
      <c r="C14247">
        <v>8</v>
      </c>
      <c r="D14247" t="s">
        <v>33</v>
      </c>
      <c r="E14247" t="s">
        <v>2239</v>
      </c>
      <c r="F14247" s="1">
        <v>3.3748842592592594E-2</v>
      </c>
      <c r="G14247">
        <f>_xlfn.XLOOKUP($A14247,Product_pricing!$B:$B,Product_pricing!$C:$C)</f>
        <v>54</v>
      </c>
      <c r="H14247">
        <f t="shared" si="666"/>
        <v>248.4</v>
      </c>
      <c r="I14247" s="10">
        <f t="shared" si="667"/>
        <v>0.219197643791228</v>
      </c>
      <c r="J14247" t="str">
        <f>_xlfn.XLOOKUP(A14247,Product_Details!$A:$A,Product_Details!$G:$G,"mens")</f>
        <v>Womens</v>
      </c>
      <c r="K14247">
        <f t="shared" si="668"/>
        <v>1883.75</v>
      </c>
    </row>
    <row r="14248" spans="1:11" ht="15">
      <c r="A14248" t="s">
        <v>25</v>
      </c>
      <c r="B14248">
        <v>1</v>
      </c>
      <c r="C14248">
        <v>8</v>
      </c>
      <c r="D14248" t="s">
        <v>33</v>
      </c>
      <c r="E14248" t="s">
        <v>2239</v>
      </c>
      <c r="F14248" s="1">
        <v>3.3748842592592594E-2</v>
      </c>
      <c r="G14248">
        <f>_xlfn.XLOOKUP($A14248,Product_pricing!$B:$B,Product_pricing!$C:$C)</f>
        <v>40</v>
      </c>
      <c r="H14248">
        <f t="shared" si="666"/>
        <v>36.800000000000004</v>
      </c>
      <c r="I14248" s="10">
        <f t="shared" si="667"/>
        <v>3.2473725006107852E-2</v>
      </c>
      <c r="J14248" t="str">
        <f>_xlfn.XLOOKUP(A14248,Product_Details!$A:$A,Product_Details!$G:$G,"mens")</f>
        <v>Mens</v>
      </c>
      <c r="K14248">
        <f t="shared" si="668"/>
        <v>1512</v>
      </c>
    </row>
    <row r="14249" spans="1:11" ht="15">
      <c r="A14249" t="s">
        <v>41</v>
      </c>
      <c r="B14249">
        <v>2</v>
      </c>
      <c r="C14249">
        <v>8</v>
      </c>
      <c r="D14249" t="s">
        <v>33</v>
      </c>
      <c r="E14249" t="s">
        <v>2239</v>
      </c>
      <c r="F14249" s="1">
        <v>3.3748842592592594E-2</v>
      </c>
      <c r="G14249">
        <f>_xlfn.XLOOKUP($A14249,Product_pricing!$B:$B,Product_pricing!$C:$C)</f>
        <v>10</v>
      </c>
      <c r="H14249">
        <f t="shared" si="666"/>
        <v>18.400000000000002</v>
      </c>
      <c r="I14249" s="10">
        <f t="shared" si="667"/>
        <v>1.6236862503053926E-2</v>
      </c>
      <c r="J14249" t="str">
        <f>_xlfn.XLOOKUP(A14249,Product_Details!$A:$A,Product_Details!$G:$G,"mens")</f>
        <v>Mens</v>
      </c>
      <c r="K14249">
        <f t="shared" si="668"/>
        <v>1512</v>
      </c>
    </row>
    <row r="14250" spans="1:11" ht="15">
      <c r="A14250" t="s">
        <v>31</v>
      </c>
      <c r="B14250">
        <v>1</v>
      </c>
      <c r="C14250">
        <v>8</v>
      </c>
      <c r="D14250" t="s">
        <v>33</v>
      </c>
      <c r="E14250" t="s">
        <v>2239</v>
      </c>
      <c r="F14250" s="1">
        <v>3.3748842592592594E-2</v>
      </c>
      <c r="G14250">
        <f>_xlfn.XLOOKUP($A14250,Product_pricing!$B:$B,Product_pricing!$C:$C)</f>
        <v>57</v>
      </c>
      <c r="H14250">
        <f t="shared" si="666"/>
        <v>52.440000000000005</v>
      </c>
      <c r="I14250" s="10">
        <f t="shared" si="667"/>
        <v>4.6275058133703695E-2</v>
      </c>
      <c r="J14250" t="str">
        <f>_xlfn.XLOOKUP(A14250,Product_Details!$A:$A,Product_Details!$G:$G,"mens")</f>
        <v>Mens</v>
      </c>
      <c r="K14250">
        <f t="shared" si="668"/>
        <v>1512</v>
      </c>
    </row>
    <row r="14251" spans="1:11" ht="15">
      <c r="A14251" t="s">
        <v>32</v>
      </c>
      <c r="B14251">
        <v>4</v>
      </c>
      <c r="C14251">
        <v>8</v>
      </c>
      <c r="D14251" t="s">
        <v>33</v>
      </c>
      <c r="E14251" t="s">
        <v>2239</v>
      </c>
      <c r="F14251" s="1">
        <v>3.3748842592592594E-2</v>
      </c>
      <c r="G14251">
        <f>_xlfn.XLOOKUP($A14251,Product_pricing!$B:$B,Product_pricing!$C:$C)</f>
        <v>36</v>
      </c>
      <c r="H14251">
        <f t="shared" si="666"/>
        <v>132.48000000000002</v>
      </c>
      <c r="I14251" s="10">
        <f t="shared" si="667"/>
        <v>0.11690541002198829</v>
      </c>
      <c r="J14251" t="str">
        <f>_xlfn.XLOOKUP(A14251,Product_Details!$A:$A,Product_Details!$G:$G,"mens")</f>
        <v>Mens</v>
      </c>
      <c r="K14251">
        <f t="shared" si="668"/>
        <v>1512</v>
      </c>
    </row>
    <row r="14252" spans="1:11" ht="15">
      <c r="A14252" t="s">
        <v>27</v>
      </c>
      <c r="B14252">
        <v>4</v>
      </c>
      <c r="C14252">
        <v>8</v>
      </c>
      <c r="D14252" t="s">
        <v>33</v>
      </c>
      <c r="E14252" t="s">
        <v>2239</v>
      </c>
      <c r="F14252" s="1">
        <v>3.3748842592592594E-2</v>
      </c>
      <c r="G14252">
        <f>_xlfn.XLOOKUP($A14252,Product_pricing!$B:$B,Product_pricing!$C:$C)</f>
        <v>29</v>
      </c>
      <c r="H14252">
        <f t="shared" si="666"/>
        <v>106.72</v>
      </c>
      <c r="I14252" s="10">
        <f t="shared" si="667"/>
        <v>9.4173802517712776E-2</v>
      </c>
      <c r="J14252" t="str">
        <f>_xlfn.XLOOKUP(A14252,Product_Details!$A:$A,Product_Details!$G:$G,"mens")</f>
        <v>Mens</v>
      </c>
      <c r="K14252">
        <f t="shared" si="668"/>
        <v>1512</v>
      </c>
    </row>
    <row r="14253" spans="1:11" ht="15">
      <c r="A14253" t="s">
        <v>22</v>
      </c>
      <c r="B14253">
        <v>4</v>
      </c>
      <c r="C14253">
        <v>17</v>
      </c>
      <c r="D14253" t="s">
        <v>23</v>
      </c>
      <c r="E14253" t="s">
        <v>2240</v>
      </c>
      <c r="F14253" s="1">
        <v>2.5917824074074072E-2</v>
      </c>
      <c r="G14253">
        <f>_xlfn.XLOOKUP($A14253,Product_pricing!$B:$B,Product_pricing!$C:$C)</f>
        <v>13</v>
      </c>
      <c r="H14253">
        <f t="shared" si="666"/>
        <v>43.16</v>
      </c>
      <c r="I14253" s="10">
        <f t="shared" si="667"/>
        <v>3.8086031827815621E-2</v>
      </c>
      <c r="J14253" t="str">
        <f>_xlfn.XLOOKUP(A14253,Product_Details!$A:$A,Product_Details!$G:$G,"mens")</f>
        <v>Womens</v>
      </c>
      <c r="K14253">
        <f t="shared" si="668"/>
        <v>3767.5</v>
      </c>
    </row>
    <row r="14254" spans="1:11" ht="15">
      <c r="A14254" t="s">
        <v>30</v>
      </c>
      <c r="B14254">
        <v>5</v>
      </c>
      <c r="C14254">
        <v>17</v>
      </c>
      <c r="D14254" t="s">
        <v>23</v>
      </c>
      <c r="E14254" t="s">
        <v>2240</v>
      </c>
      <c r="F14254" s="1">
        <v>2.5917824074074072E-2</v>
      </c>
      <c r="G14254">
        <f>_xlfn.XLOOKUP($A14254,Product_pricing!$B:$B,Product_pricing!$C:$C)</f>
        <v>19</v>
      </c>
      <c r="H14254">
        <f t="shared" si="666"/>
        <v>78.849999999999994</v>
      </c>
      <c r="I14254" s="10">
        <f t="shared" si="667"/>
        <v>6.9580250454663151E-2</v>
      </c>
      <c r="J14254" t="str">
        <f>_xlfn.XLOOKUP(A14254,Product_Details!$A:$A,Product_Details!$G:$G,"mens")</f>
        <v>Womens</v>
      </c>
      <c r="K14254">
        <f t="shared" si="668"/>
        <v>3767.5</v>
      </c>
    </row>
    <row r="14255" spans="1:11" ht="15">
      <c r="A14255" t="s">
        <v>25</v>
      </c>
      <c r="B14255">
        <v>2</v>
      </c>
      <c r="C14255">
        <v>17</v>
      </c>
      <c r="D14255" t="s">
        <v>23</v>
      </c>
      <c r="E14255" t="s">
        <v>2240</v>
      </c>
      <c r="F14255" s="1">
        <v>2.5917824074074072E-2</v>
      </c>
      <c r="G14255">
        <f>_xlfn.XLOOKUP($A14255,Product_pricing!$B:$B,Product_pricing!$C:$C)</f>
        <v>40</v>
      </c>
      <c r="H14255">
        <f t="shared" si="666"/>
        <v>66.399999999999991</v>
      </c>
      <c r="I14255" s="10">
        <f t="shared" si="667"/>
        <v>5.8593895119716341E-2</v>
      </c>
      <c r="J14255" t="str">
        <f>_xlfn.XLOOKUP(A14255,Product_Details!$A:$A,Product_Details!$G:$G,"mens")</f>
        <v>Mens</v>
      </c>
      <c r="K14255">
        <f t="shared" si="668"/>
        <v>2520</v>
      </c>
    </row>
    <row r="14256" spans="1:11" ht="15">
      <c r="A14256" t="s">
        <v>31</v>
      </c>
      <c r="B14256">
        <v>4</v>
      </c>
      <c r="C14256">
        <v>17</v>
      </c>
      <c r="D14256" t="s">
        <v>23</v>
      </c>
      <c r="E14256" t="s">
        <v>2240</v>
      </c>
      <c r="F14256" s="1">
        <v>2.5917824074074072E-2</v>
      </c>
      <c r="G14256">
        <f>_xlfn.XLOOKUP($A14256,Product_pricing!$B:$B,Product_pricing!$C:$C)</f>
        <v>57</v>
      </c>
      <c r="H14256">
        <f t="shared" si="666"/>
        <v>189.23999999999998</v>
      </c>
      <c r="I14256" s="10">
        <f t="shared" si="667"/>
        <v>0.16699260109119154</v>
      </c>
      <c r="J14256" t="str">
        <f>_xlfn.XLOOKUP(A14256,Product_Details!$A:$A,Product_Details!$G:$G,"mens")</f>
        <v>Mens</v>
      </c>
      <c r="K14256">
        <f t="shared" si="668"/>
        <v>2520</v>
      </c>
    </row>
    <row r="14257" spans="1:11" ht="15">
      <c r="A14257" t="s">
        <v>27</v>
      </c>
      <c r="B14257">
        <v>3</v>
      </c>
      <c r="C14257">
        <v>17</v>
      </c>
      <c r="D14257" t="s">
        <v>23</v>
      </c>
      <c r="E14257" t="s">
        <v>2240</v>
      </c>
      <c r="F14257" s="1">
        <v>2.5917824074074072E-2</v>
      </c>
      <c r="G14257">
        <f>_xlfn.XLOOKUP($A14257,Product_pricing!$B:$B,Product_pricing!$C:$C)</f>
        <v>29</v>
      </c>
      <c r="H14257">
        <f t="shared" si="666"/>
        <v>72.209999999999994</v>
      </c>
      <c r="I14257" s="10">
        <f t="shared" si="667"/>
        <v>6.3720860942691526E-2</v>
      </c>
      <c r="J14257" t="str">
        <f>_xlfn.XLOOKUP(A14257,Product_Details!$A:$A,Product_Details!$G:$G,"mens")</f>
        <v>Mens</v>
      </c>
      <c r="K14257">
        <f t="shared" si="668"/>
        <v>2520</v>
      </c>
    </row>
    <row r="14258" spans="1:11" ht="15">
      <c r="A14258" t="s">
        <v>22</v>
      </c>
      <c r="B14258">
        <v>5</v>
      </c>
      <c r="C14258">
        <v>11</v>
      </c>
      <c r="D14258" t="s">
        <v>23</v>
      </c>
      <c r="E14258" t="s">
        <v>2241</v>
      </c>
      <c r="F14258" s="1">
        <v>1.8427083333333334E-2</v>
      </c>
      <c r="G14258">
        <f>_xlfn.XLOOKUP($A14258,Product_pricing!$B:$B,Product_pricing!$C:$C)</f>
        <v>13</v>
      </c>
      <c r="H14258">
        <f t="shared" si="666"/>
        <v>57.85</v>
      </c>
      <c r="I14258" s="10">
        <f t="shared" si="667"/>
        <v>5.1049048684873352E-2</v>
      </c>
      <c r="J14258" t="str">
        <f>_xlfn.XLOOKUP(A14258,Product_Details!$A:$A,Product_Details!$G:$G,"mens")</f>
        <v>Womens</v>
      </c>
      <c r="K14258">
        <f t="shared" si="668"/>
        <v>3767.5</v>
      </c>
    </row>
    <row r="14259" spans="1:11" ht="15">
      <c r="A14259" t="s">
        <v>36</v>
      </c>
      <c r="B14259">
        <v>2</v>
      </c>
      <c r="C14259">
        <v>11</v>
      </c>
      <c r="D14259" t="s">
        <v>23</v>
      </c>
      <c r="E14259" t="s">
        <v>2241</v>
      </c>
      <c r="F14259" s="1">
        <v>1.8427083333333334E-2</v>
      </c>
      <c r="G14259">
        <f>_xlfn.XLOOKUP($A14259,Product_pricing!$B:$B,Product_pricing!$C:$C)</f>
        <v>23</v>
      </c>
      <c r="H14259">
        <f t="shared" si="666"/>
        <v>40.94</v>
      </c>
      <c r="I14259" s="10">
        <f t="shared" si="667"/>
        <v>3.612701906929499E-2</v>
      </c>
      <c r="J14259" t="str">
        <f>_xlfn.XLOOKUP(A14259,Product_Details!$A:$A,Product_Details!$G:$G,"mens")</f>
        <v>Womens</v>
      </c>
      <c r="K14259">
        <f t="shared" si="668"/>
        <v>3767.5</v>
      </c>
    </row>
    <row r="14260" spans="1:11" ht="15">
      <c r="A14260" t="s">
        <v>27</v>
      </c>
      <c r="B14260">
        <v>3</v>
      </c>
      <c r="C14260">
        <v>11</v>
      </c>
      <c r="D14260" t="s">
        <v>23</v>
      </c>
      <c r="E14260" t="s">
        <v>2241</v>
      </c>
      <c r="F14260" s="1">
        <v>1.8427083333333334E-2</v>
      </c>
      <c r="G14260">
        <f>_xlfn.XLOOKUP($A14260,Product_pricing!$B:$B,Product_pricing!$C:$C)</f>
        <v>29</v>
      </c>
      <c r="H14260">
        <f t="shared" si="666"/>
        <v>77.430000000000007</v>
      </c>
      <c r="I14260" s="10">
        <f t="shared" si="667"/>
        <v>6.8327188239753561E-2</v>
      </c>
      <c r="J14260" t="str">
        <f>_xlfn.XLOOKUP(A14260,Product_Details!$A:$A,Product_Details!$G:$G,"mens")</f>
        <v>Mens</v>
      </c>
      <c r="K14260">
        <f t="shared" si="668"/>
        <v>7560</v>
      </c>
    </row>
    <row r="14261" spans="1:11" ht="15">
      <c r="A14261" t="s">
        <v>29</v>
      </c>
      <c r="B14261">
        <v>4</v>
      </c>
      <c r="C14261">
        <v>2</v>
      </c>
      <c r="D14261" t="s">
        <v>33</v>
      </c>
      <c r="E14261" t="s">
        <v>2242</v>
      </c>
      <c r="F14261" s="1">
        <v>3.7351851851851851E-2</v>
      </c>
      <c r="G14261">
        <f>_xlfn.XLOOKUP($A14261,Product_pricing!$B:$B,Product_pricing!$C:$C)</f>
        <v>10</v>
      </c>
      <c r="H14261">
        <f t="shared" si="666"/>
        <v>39.200000000000003</v>
      </c>
      <c r="I14261" s="10">
        <f t="shared" si="667"/>
        <v>3.4591576636940978E-2</v>
      </c>
      <c r="J14261" t="str">
        <f>_xlfn.XLOOKUP(A14261,Product_Details!$A:$A,Product_Details!$G:$G,"mens")</f>
        <v>Womens</v>
      </c>
      <c r="K14261">
        <f t="shared" si="668"/>
        <v>1883.75</v>
      </c>
    </row>
    <row r="14262" spans="1:11" ht="15">
      <c r="A14262" t="s">
        <v>36</v>
      </c>
      <c r="B14262">
        <v>1</v>
      </c>
      <c r="C14262">
        <v>2</v>
      </c>
      <c r="D14262" t="s">
        <v>33</v>
      </c>
      <c r="E14262" t="s">
        <v>2242</v>
      </c>
      <c r="F14262" s="1">
        <v>3.7351851851851851E-2</v>
      </c>
      <c r="G14262">
        <f>_xlfn.XLOOKUP($A14262,Product_pricing!$B:$B,Product_pricing!$C:$C)</f>
        <v>23</v>
      </c>
      <c r="H14262">
        <f t="shared" si="666"/>
        <v>22.54</v>
      </c>
      <c r="I14262" s="10">
        <f t="shared" si="667"/>
        <v>1.989015656624106E-2</v>
      </c>
      <c r="J14262" t="str">
        <f>_xlfn.XLOOKUP(A14262,Product_Details!$A:$A,Product_Details!$G:$G,"mens")</f>
        <v>Womens</v>
      </c>
      <c r="K14262">
        <f t="shared" si="668"/>
        <v>1883.75</v>
      </c>
    </row>
    <row r="14263" spans="1:11" ht="15">
      <c r="A14263" t="s">
        <v>30</v>
      </c>
      <c r="B14263">
        <v>1</v>
      </c>
      <c r="C14263">
        <v>2</v>
      </c>
      <c r="D14263" t="s">
        <v>33</v>
      </c>
      <c r="E14263" t="s">
        <v>2242</v>
      </c>
      <c r="F14263" s="1">
        <v>3.7351851851851851E-2</v>
      </c>
      <c r="G14263">
        <f>_xlfn.XLOOKUP($A14263,Product_pricing!$B:$B,Product_pricing!$C:$C)</f>
        <v>19</v>
      </c>
      <c r="H14263">
        <f t="shared" si="666"/>
        <v>18.62</v>
      </c>
      <c r="I14263" s="10">
        <f t="shared" si="667"/>
        <v>1.6430998902546966E-2</v>
      </c>
      <c r="J14263" t="str">
        <f>_xlfn.XLOOKUP(A14263,Product_Details!$A:$A,Product_Details!$G:$G,"mens")</f>
        <v>Womens</v>
      </c>
      <c r="K14263">
        <f t="shared" si="668"/>
        <v>1883.75</v>
      </c>
    </row>
    <row r="14264" spans="1:11" ht="15">
      <c r="A14264" t="s">
        <v>38</v>
      </c>
      <c r="B14264">
        <v>3</v>
      </c>
      <c r="C14264">
        <v>2</v>
      </c>
      <c r="D14264" t="s">
        <v>33</v>
      </c>
      <c r="E14264" t="s">
        <v>2242</v>
      </c>
      <c r="F14264" s="1">
        <v>3.7351851851851851E-2</v>
      </c>
      <c r="G14264">
        <f>_xlfn.XLOOKUP($A14264,Product_pricing!$B:$B,Product_pricing!$C:$C)</f>
        <v>54</v>
      </c>
      <c r="H14264">
        <f t="shared" si="666"/>
        <v>158.76</v>
      </c>
      <c r="I14264" s="10">
        <f t="shared" si="667"/>
        <v>0.14009588537961093</v>
      </c>
      <c r="J14264" t="str">
        <f>_xlfn.XLOOKUP(A14264,Product_Details!$A:$A,Product_Details!$G:$G,"mens")</f>
        <v>Womens</v>
      </c>
      <c r="K14264">
        <f t="shared" si="668"/>
        <v>1883.75</v>
      </c>
    </row>
    <row r="14265" spans="1:11" ht="15">
      <c r="A14265" t="s">
        <v>27</v>
      </c>
      <c r="B14265">
        <v>4</v>
      </c>
      <c r="C14265">
        <v>2</v>
      </c>
      <c r="D14265" t="s">
        <v>33</v>
      </c>
      <c r="E14265" t="s">
        <v>2242</v>
      </c>
      <c r="F14265" s="1">
        <v>3.7351851851851851E-2</v>
      </c>
      <c r="G14265">
        <f>_xlfn.XLOOKUP($A14265,Product_pricing!$B:$B,Product_pricing!$C:$C)</f>
        <v>29</v>
      </c>
      <c r="H14265">
        <f t="shared" si="666"/>
        <v>113.67999999999999</v>
      </c>
      <c r="I14265" s="10">
        <f t="shared" si="667"/>
        <v>0.10031557224712882</v>
      </c>
      <c r="J14265" t="str">
        <f>_xlfn.XLOOKUP(A14265,Product_Details!$A:$A,Product_Details!$G:$G,"mens")</f>
        <v>Mens</v>
      </c>
      <c r="K14265">
        <f t="shared" si="668"/>
        <v>7560</v>
      </c>
    </row>
    <row r="14266" spans="1:11" ht="15">
      <c r="A14266" t="s">
        <v>22</v>
      </c>
      <c r="B14266">
        <v>3</v>
      </c>
      <c r="C14266">
        <v>20</v>
      </c>
      <c r="D14266" t="s">
        <v>23</v>
      </c>
      <c r="E14266" t="s">
        <v>2243</v>
      </c>
      <c r="F14266" s="1">
        <v>1.1513888888888888E-2</v>
      </c>
      <c r="G14266">
        <f>_xlfn.XLOOKUP($A14266,Product_pricing!$B:$B,Product_pricing!$C:$C)</f>
        <v>13</v>
      </c>
      <c r="H14266">
        <f t="shared" si="666"/>
        <v>31.200000000000003</v>
      </c>
      <c r="I14266" s="10">
        <f t="shared" si="667"/>
        <v>2.7532071200830573E-2</v>
      </c>
      <c r="J14266" t="str">
        <f>_xlfn.XLOOKUP(A14266,Product_Details!$A:$A,Product_Details!$G:$G,"mens")</f>
        <v>Womens</v>
      </c>
      <c r="K14266">
        <f t="shared" si="668"/>
        <v>1507</v>
      </c>
    </row>
    <row r="14267" spans="1:11" ht="15">
      <c r="A14267" t="s">
        <v>29</v>
      </c>
      <c r="B14267">
        <v>2</v>
      </c>
      <c r="C14267">
        <v>20</v>
      </c>
      <c r="D14267" t="s">
        <v>23</v>
      </c>
      <c r="E14267" t="s">
        <v>2243</v>
      </c>
      <c r="F14267" s="1">
        <v>1.1513888888888888E-2</v>
      </c>
      <c r="G14267">
        <f>_xlfn.XLOOKUP($A14267,Product_pricing!$B:$B,Product_pricing!$C:$C)</f>
        <v>10</v>
      </c>
      <c r="H14267">
        <f t="shared" si="666"/>
        <v>16</v>
      </c>
      <c r="I14267" s="10">
        <f t="shared" si="667"/>
        <v>1.4119010872220806E-2</v>
      </c>
      <c r="J14267" t="str">
        <f>_xlfn.XLOOKUP(A14267,Product_Details!$A:$A,Product_Details!$G:$G,"mens")</f>
        <v>Womens</v>
      </c>
      <c r="K14267">
        <f t="shared" si="668"/>
        <v>1507</v>
      </c>
    </row>
    <row r="14268" spans="1:11" ht="15">
      <c r="A14268" t="s">
        <v>36</v>
      </c>
      <c r="B14268">
        <v>2</v>
      </c>
      <c r="C14268">
        <v>20</v>
      </c>
      <c r="D14268" t="s">
        <v>23</v>
      </c>
      <c r="E14268" t="s">
        <v>2243</v>
      </c>
      <c r="F14268" s="1">
        <v>1.1513888888888888E-2</v>
      </c>
      <c r="G14268">
        <f>_xlfn.XLOOKUP($A14268,Product_pricing!$B:$B,Product_pricing!$C:$C)</f>
        <v>23</v>
      </c>
      <c r="H14268">
        <f t="shared" si="666"/>
        <v>36.800000000000004</v>
      </c>
      <c r="I14268" s="10">
        <f t="shared" si="667"/>
        <v>3.2473725006107852E-2</v>
      </c>
      <c r="J14268" t="str">
        <f>_xlfn.XLOOKUP(A14268,Product_Details!$A:$A,Product_Details!$G:$G,"mens")</f>
        <v>Womens</v>
      </c>
      <c r="K14268">
        <f t="shared" si="668"/>
        <v>1507</v>
      </c>
    </row>
    <row r="14269" spans="1:11" ht="15">
      <c r="A14269" t="s">
        <v>30</v>
      </c>
      <c r="B14269">
        <v>2</v>
      </c>
      <c r="C14269">
        <v>20</v>
      </c>
      <c r="D14269" t="s">
        <v>23</v>
      </c>
      <c r="E14269" t="s">
        <v>2243</v>
      </c>
      <c r="F14269" s="1">
        <v>1.1513888888888888E-2</v>
      </c>
      <c r="G14269">
        <f>_xlfn.XLOOKUP($A14269,Product_pricing!$B:$B,Product_pricing!$C:$C)</f>
        <v>19</v>
      </c>
      <c r="H14269">
        <f t="shared" si="666"/>
        <v>30.400000000000002</v>
      </c>
      <c r="I14269" s="10">
        <f t="shared" si="667"/>
        <v>2.6826120657219534E-2</v>
      </c>
      <c r="J14269" t="str">
        <f>_xlfn.XLOOKUP(A14269,Product_Details!$A:$A,Product_Details!$G:$G,"mens")</f>
        <v>Womens</v>
      </c>
      <c r="K14269">
        <f t="shared" si="668"/>
        <v>1507</v>
      </c>
    </row>
    <row r="14270" spans="1:11" ht="15">
      <c r="A14270" t="s">
        <v>38</v>
      </c>
      <c r="B14270">
        <v>5</v>
      </c>
      <c r="C14270">
        <v>20</v>
      </c>
      <c r="D14270" t="s">
        <v>23</v>
      </c>
      <c r="E14270" t="s">
        <v>2243</v>
      </c>
      <c r="F14270" s="1">
        <v>1.1513888888888888E-2</v>
      </c>
      <c r="G14270">
        <f>_xlfn.XLOOKUP($A14270,Product_pricing!$B:$B,Product_pricing!$C:$C)</f>
        <v>54</v>
      </c>
      <c r="H14270">
        <f t="shared" si="666"/>
        <v>216</v>
      </c>
      <c r="I14270" s="10">
        <f t="shared" si="667"/>
        <v>0.19060664677498088</v>
      </c>
      <c r="J14270" t="str">
        <f>_xlfn.XLOOKUP(A14270,Product_Details!$A:$A,Product_Details!$G:$G,"mens")</f>
        <v>Womens</v>
      </c>
      <c r="K14270">
        <f t="shared" si="668"/>
        <v>1507</v>
      </c>
    </row>
    <row r="14271" spans="1:11" ht="15">
      <c r="A14271" t="s">
        <v>32</v>
      </c>
      <c r="B14271">
        <v>4</v>
      </c>
      <c r="C14271">
        <v>20</v>
      </c>
      <c r="D14271" t="s">
        <v>23</v>
      </c>
      <c r="E14271" t="s">
        <v>2243</v>
      </c>
      <c r="F14271" s="1">
        <v>1.1513888888888888E-2</v>
      </c>
      <c r="G14271">
        <f>_xlfn.XLOOKUP($A14271,Product_pricing!$B:$B,Product_pricing!$C:$C)</f>
        <v>36</v>
      </c>
      <c r="H14271">
        <f t="shared" si="666"/>
        <v>115.2</v>
      </c>
      <c r="I14271" s="10">
        <f t="shared" si="667"/>
        <v>0.10165687827998982</v>
      </c>
      <c r="J14271" t="str">
        <f>_xlfn.XLOOKUP(A14271,Product_Details!$A:$A,Product_Details!$G:$G,"mens")</f>
        <v>Mens</v>
      </c>
      <c r="K14271">
        <f t="shared" si="668"/>
        <v>7560</v>
      </c>
    </row>
    <row r="14272" spans="1:11" ht="15">
      <c r="A14272" t="s">
        <v>22</v>
      </c>
      <c r="B14272">
        <v>3</v>
      </c>
      <c r="C14272">
        <v>14</v>
      </c>
      <c r="D14272" t="s">
        <v>33</v>
      </c>
      <c r="E14272" t="s">
        <v>2244</v>
      </c>
      <c r="F14272" s="1">
        <v>2.7746527777777776E-2</v>
      </c>
      <c r="G14272">
        <f>_xlfn.XLOOKUP($A14272,Product_pricing!$B:$B,Product_pricing!$C:$C)</f>
        <v>13</v>
      </c>
      <c r="H14272">
        <f t="shared" si="666"/>
        <v>33.54</v>
      </c>
      <c r="I14272" s="10">
        <f t="shared" si="667"/>
        <v>2.9596976540892862E-2</v>
      </c>
      <c r="J14272" t="str">
        <f>_xlfn.XLOOKUP(A14272,Product_Details!$A:$A,Product_Details!$G:$G,"mens")</f>
        <v>Womens</v>
      </c>
      <c r="K14272">
        <f t="shared" si="668"/>
        <v>1507</v>
      </c>
    </row>
    <row r="14273" spans="1:11" ht="15">
      <c r="A14273" t="s">
        <v>35</v>
      </c>
      <c r="B14273">
        <v>4</v>
      </c>
      <c r="C14273">
        <v>14</v>
      </c>
      <c r="D14273" t="s">
        <v>33</v>
      </c>
      <c r="E14273" t="s">
        <v>2244</v>
      </c>
      <c r="F14273" s="1">
        <v>2.7746527777777776E-2</v>
      </c>
      <c r="G14273">
        <f>_xlfn.XLOOKUP($A14273,Product_pricing!$B:$B,Product_pricing!$C:$C)</f>
        <v>32</v>
      </c>
      <c r="H14273">
        <f t="shared" si="666"/>
        <v>110.08</v>
      </c>
      <c r="I14273" s="10">
        <f t="shared" si="667"/>
        <v>9.7138794800879141E-2</v>
      </c>
      <c r="J14273" t="str">
        <f>_xlfn.XLOOKUP(A14273,Product_Details!$A:$A,Product_Details!$G:$G,"mens")</f>
        <v>Womens</v>
      </c>
      <c r="K14273">
        <f t="shared" si="668"/>
        <v>1507</v>
      </c>
    </row>
    <row r="14274" spans="1:11" ht="15">
      <c r="A14274" t="s">
        <v>36</v>
      </c>
      <c r="B14274">
        <v>5</v>
      </c>
      <c r="C14274">
        <v>14</v>
      </c>
      <c r="D14274" t="s">
        <v>33</v>
      </c>
      <c r="E14274" t="s">
        <v>2244</v>
      </c>
      <c r="F14274" s="1">
        <v>2.7746527777777776E-2</v>
      </c>
      <c r="G14274">
        <f>_xlfn.XLOOKUP($A14274,Product_pricing!$B:$B,Product_pricing!$C:$C)</f>
        <v>23</v>
      </c>
      <c r="H14274">
        <f t="shared" si="666"/>
        <v>98.899999999999991</v>
      </c>
      <c r="I14274" s="10">
        <f t="shared" si="667"/>
        <v>8.7273135953914852E-2</v>
      </c>
      <c r="J14274" t="str">
        <f>_xlfn.XLOOKUP(A14274,Product_Details!$A:$A,Product_Details!$G:$G,"mens")</f>
        <v>Womens</v>
      </c>
      <c r="K14274">
        <f t="shared" si="668"/>
        <v>1507</v>
      </c>
    </row>
    <row r="14275" spans="1:11" ht="15">
      <c r="A14275" t="s">
        <v>30</v>
      </c>
      <c r="B14275">
        <v>1</v>
      </c>
      <c r="C14275">
        <v>14</v>
      </c>
      <c r="D14275" t="s">
        <v>33</v>
      </c>
      <c r="E14275" t="s">
        <v>2244</v>
      </c>
      <c r="F14275" s="1">
        <v>2.7746527777777776E-2</v>
      </c>
      <c r="G14275">
        <f>_xlfn.XLOOKUP($A14275,Product_pricing!$B:$B,Product_pricing!$C:$C)</f>
        <v>19</v>
      </c>
      <c r="H14275">
        <f t="shared" ref="H14275:H14338" si="669">B14275*G14275*(1-C14275/100)</f>
        <v>16.34</v>
      </c>
      <c r="I14275" s="10">
        <f t="shared" ref="I14275:I14338" si="670">(H14275/SUM($H:$H))*1000</f>
        <v>1.4419039853255497E-2</v>
      </c>
      <c r="J14275" t="str">
        <f>_xlfn.XLOOKUP(A14275,Product_Details!$A:$A,Product_Details!$G:$G,"mens")</f>
        <v>Womens</v>
      </c>
      <c r="K14275">
        <f t="shared" ref="K14275:K14338" si="671">COUNTIFS($J:$J, J14275) / COUNTIFS($J:$J, J14275, $E:$E, E14275)</f>
        <v>1507</v>
      </c>
    </row>
    <row r="14276" spans="1:11" ht="15">
      <c r="A14276" t="s">
        <v>38</v>
      </c>
      <c r="B14276">
        <v>2</v>
      </c>
      <c r="C14276">
        <v>14</v>
      </c>
      <c r="D14276" t="s">
        <v>33</v>
      </c>
      <c r="E14276" t="s">
        <v>2244</v>
      </c>
      <c r="F14276" s="1">
        <v>2.7746527777777776E-2</v>
      </c>
      <c r="G14276">
        <f>_xlfn.XLOOKUP($A14276,Product_pricing!$B:$B,Product_pricing!$C:$C)</f>
        <v>54</v>
      </c>
      <c r="H14276">
        <f t="shared" si="669"/>
        <v>92.88</v>
      </c>
      <c r="I14276" s="10">
        <f t="shared" si="670"/>
        <v>8.1960858113241775E-2</v>
      </c>
      <c r="J14276" t="str">
        <f>_xlfn.XLOOKUP(A14276,Product_Details!$A:$A,Product_Details!$G:$G,"mens")</f>
        <v>Womens</v>
      </c>
      <c r="K14276">
        <f t="shared" si="671"/>
        <v>1507</v>
      </c>
    </row>
    <row r="14277" spans="1:11" ht="15">
      <c r="A14277" t="s">
        <v>25</v>
      </c>
      <c r="B14277">
        <v>2</v>
      </c>
      <c r="C14277">
        <v>14</v>
      </c>
      <c r="D14277" t="s">
        <v>33</v>
      </c>
      <c r="E14277" t="s">
        <v>2244</v>
      </c>
      <c r="F14277" s="1">
        <v>2.7746527777777776E-2</v>
      </c>
      <c r="G14277">
        <f>_xlfn.XLOOKUP($A14277,Product_pricing!$B:$B,Product_pricing!$C:$C)</f>
        <v>40</v>
      </c>
      <c r="H14277">
        <f t="shared" si="669"/>
        <v>68.8</v>
      </c>
      <c r="I14277" s="10">
        <f t="shared" si="670"/>
        <v>6.071174675054946E-2</v>
      </c>
      <c r="J14277" t="str">
        <f>_xlfn.XLOOKUP(A14277,Product_Details!$A:$A,Product_Details!$G:$G,"mens")</f>
        <v>Mens</v>
      </c>
      <c r="K14277">
        <f t="shared" si="671"/>
        <v>2520</v>
      </c>
    </row>
    <row r="14278" spans="1:11" ht="15">
      <c r="A14278" t="s">
        <v>32</v>
      </c>
      <c r="B14278">
        <v>3</v>
      </c>
      <c r="C14278">
        <v>14</v>
      </c>
      <c r="D14278" t="s">
        <v>33</v>
      </c>
      <c r="E14278" t="s">
        <v>2244</v>
      </c>
      <c r="F14278" s="1">
        <v>2.7746527777777776E-2</v>
      </c>
      <c r="G14278">
        <f>_xlfn.XLOOKUP($A14278,Product_pricing!$B:$B,Product_pricing!$C:$C)</f>
        <v>36</v>
      </c>
      <c r="H14278">
        <f t="shared" si="669"/>
        <v>92.88</v>
      </c>
      <c r="I14278" s="10">
        <f t="shared" si="670"/>
        <v>8.1960858113241775E-2</v>
      </c>
      <c r="J14278" t="str">
        <f>_xlfn.XLOOKUP(A14278,Product_Details!$A:$A,Product_Details!$G:$G,"mens")</f>
        <v>Mens</v>
      </c>
      <c r="K14278">
        <f t="shared" si="671"/>
        <v>2520</v>
      </c>
    </row>
    <row r="14279" spans="1:11" ht="15">
      <c r="A14279" t="s">
        <v>26</v>
      </c>
      <c r="B14279">
        <v>2</v>
      </c>
      <c r="C14279">
        <v>14</v>
      </c>
      <c r="D14279" t="s">
        <v>33</v>
      </c>
      <c r="E14279" t="s">
        <v>2244</v>
      </c>
      <c r="F14279" s="1">
        <v>2.7746527777777776E-2</v>
      </c>
      <c r="G14279">
        <f>_xlfn.XLOOKUP($A14279,Product_pricing!$B:$B,Product_pricing!$C:$C)</f>
        <v>17</v>
      </c>
      <c r="H14279">
        <f t="shared" si="669"/>
        <v>29.24</v>
      </c>
      <c r="I14279" s="10">
        <f t="shared" si="670"/>
        <v>2.5802492368983521E-2</v>
      </c>
      <c r="J14279" t="str">
        <f>_xlfn.XLOOKUP(A14279,Product_Details!$A:$A,Product_Details!$G:$G,"mens")</f>
        <v>Mens</v>
      </c>
      <c r="K14279">
        <f t="shared" si="671"/>
        <v>2520</v>
      </c>
    </row>
    <row r="14280" spans="1:11" ht="15">
      <c r="A14280" t="s">
        <v>35</v>
      </c>
      <c r="B14280">
        <v>4</v>
      </c>
      <c r="C14280">
        <v>14</v>
      </c>
      <c r="D14280" t="s">
        <v>33</v>
      </c>
      <c r="E14280" t="s">
        <v>2245</v>
      </c>
      <c r="F14280" s="1">
        <v>1.5555555555555557E-3</v>
      </c>
      <c r="G14280">
        <f>_xlfn.XLOOKUP($A14280,Product_pricing!$B:$B,Product_pricing!$C:$C)</f>
        <v>32</v>
      </c>
      <c r="H14280">
        <f t="shared" si="669"/>
        <v>110.08</v>
      </c>
      <c r="I14280" s="10">
        <f t="shared" si="670"/>
        <v>9.7138794800879141E-2</v>
      </c>
      <c r="J14280" t="str">
        <f>_xlfn.XLOOKUP(A14280,Product_Details!$A:$A,Product_Details!$G:$G,"mens")</f>
        <v>Womens</v>
      </c>
      <c r="K14280">
        <f t="shared" si="671"/>
        <v>2511.6666666666665</v>
      </c>
    </row>
    <row r="14281" spans="1:11" ht="15">
      <c r="A14281" t="s">
        <v>36</v>
      </c>
      <c r="B14281">
        <v>5</v>
      </c>
      <c r="C14281">
        <v>14</v>
      </c>
      <c r="D14281" t="s">
        <v>33</v>
      </c>
      <c r="E14281" t="s">
        <v>2245</v>
      </c>
      <c r="F14281" s="1">
        <v>1.5555555555555557E-3</v>
      </c>
      <c r="G14281">
        <f>_xlfn.XLOOKUP($A14281,Product_pricing!$B:$B,Product_pricing!$C:$C)</f>
        <v>23</v>
      </c>
      <c r="H14281">
        <f t="shared" si="669"/>
        <v>98.899999999999991</v>
      </c>
      <c r="I14281" s="10">
        <f t="shared" si="670"/>
        <v>8.7273135953914852E-2</v>
      </c>
      <c r="J14281" t="str">
        <f>_xlfn.XLOOKUP(A14281,Product_Details!$A:$A,Product_Details!$G:$G,"mens")</f>
        <v>Womens</v>
      </c>
      <c r="K14281">
        <f t="shared" si="671"/>
        <v>2511.6666666666665</v>
      </c>
    </row>
    <row r="14282" spans="1:11" ht="15">
      <c r="A14282" t="s">
        <v>30</v>
      </c>
      <c r="B14282">
        <v>4</v>
      </c>
      <c r="C14282">
        <v>14</v>
      </c>
      <c r="D14282" t="s">
        <v>33</v>
      </c>
      <c r="E14282" t="s">
        <v>2245</v>
      </c>
      <c r="F14282" s="1">
        <v>1.5555555555555557E-3</v>
      </c>
      <c r="G14282">
        <f>_xlfn.XLOOKUP($A14282,Product_pricing!$B:$B,Product_pricing!$C:$C)</f>
        <v>19</v>
      </c>
      <c r="H14282">
        <f t="shared" si="669"/>
        <v>65.36</v>
      </c>
      <c r="I14282" s="10">
        <f t="shared" si="670"/>
        <v>5.7676159413021989E-2</v>
      </c>
      <c r="J14282" t="str">
        <f>_xlfn.XLOOKUP(A14282,Product_Details!$A:$A,Product_Details!$G:$G,"mens")</f>
        <v>Womens</v>
      </c>
      <c r="K14282">
        <f t="shared" si="671"/>
        <v>2511.6666666666665</v>
      </c>
    </row>
    <row r="14283" spans="1:11" ht="15">
      <c r="A14283" t="s">
        <v>41</v>
      </c>
      <c r="B14283">
        <v>4</v>
      </c>
      <c r="C14283">
        <v>14</v>
      </c>
      <c r="D14283" t="s">
        <v>33</v>
      </c>
      <c r="E14283" t="s">
        <v>2245</v>
      </c>
      <c r="F14283" s="1">
        <v>1.5555555555555557E-3</v>
      </c>
      <c r="G14283">
        <f>_xlfn.XLOOKUP($A14283,Product_pricing!$B:$B,Product_pricing!$C:$C)</f>
        <v>10</v>
      </c>
      <c r="H14283">
        <f t="shared" si="669"/>
        <v>34.4</v>
      </c>
      <c r="I14283" s="10">
        <f t="shared" si="670"/>
        <v>3.035587337527473E-2</v>
      </c>
      <c r="J14283" t="str">
        <f>_xlfn.XLOOKUP(A14283,Product_Details!$A:$A,Product_Details!$G:$G,"mens")</f>
        <v>Mens</v>
      </c>
      <c r="K14283">
        <f t="shared" si="671"/>
        <v>2520</v>
      </c>
    </row>
    <row r="14284" spans="1:11" ht="15">
      <c r="A14284" t="s">
        <v>32</v>
      </c>
      <c r="B14284">
        <v>3</v>
      </c>
      <c r="C14284">
        <v>14</v>
      </c>
      <c r="D14284" t="s">
        <v>33</v>
      </c>
      <c r="E14284" t="s">
        <v>2245</v>
      </c>
      <c r="F14284" s="1">
        <v>1.5555555555555557E-3</v>
      </c>
      <c r="G14284">
        <f>_xlfn.XLOOKUP($A14284,Product_pricing!$B:$B,Product_pricing!$C:$C)</f>
        <v>36</v>
      </c>
      <c r="H14284">
        <f t="shared" si="669"/>
        <v>92.88</v>
      </c>
      <c r="I14284" s="10">
        <f t="shared" si="670"/>
        <v>8.1960858113241775E-2</v>
      </c>
      <c r="J14284" t="str">
        <f>_xlfn.XLOOKUP(A14284,Product_Details!$A:$A,Product_Details!$G:$G,"mens")</f>
        <v>Mens</v>
      </c>
      <c r="K14284">
        <f t="shared" si="671"/>
        <v>2520</v>
      </c>
    </row>
    <row r="14285" spans="1:11" ht="15">
      <c r="A14285" t="s">
        <v>26</v>
      </c>
      <c r="B14285">
        <v>1</v>
      </c>
      <c r="C14285">
        <v>14</v>
      </c>
      <c r="D14285" t="s">
        <v>33</v>
      </c>
      <c r="E14285" t="s">
        <v>2245</v>
      </c>
      <c r="F14285" s="1">
        <v>1.5555555555555557E-3</v>
      </c>
      <c r="G14285">
        <f>_xlfn.XLOOKUP($A14285,Product_pricing!$B:$B,Product_pricing!$C:$C)</f>
        <v>17</v>
      </c>
      <c r="H14285">
        <f t="shared" si="669"/>
        <v>14.62</v>
      </c>
      <c r="I14285" s="10">
        <f t="shared" si="670"/>
        <v>1.290124618449176E-2</v>
      </c>
      <c r="J14285" t="str">
        <f>_xlfn.XLOOKUP(A14285,Product_Details!$A:$A,Product_Details!$G:$G,"mens")</f>
        <v>Mens</v>
      </c>
      <c r="K14285">
        <f t="shared" si="671"/>
        <v>2520</v>
      </c>
    </row>
    <row r="14286" spans="1:11" ht="15">
      <c r="A14286" t="s">
        <v>35</v>
      </c>
      <c r="B14286">
        <v>1</v>
      </c>
      <c r="C14286">
        <v>8</v>
      </c>
      <c r="D14286" t="s">
        <v>23</v>
      </c>
      <c r="E14286" t="s">
        <v>2246</v>
      </c>
      <c r="F14286" s="1">
        <v>3.3085648148148149E-2</v>
      </c>
      <c r="G14286">
        <f>_xlfn.XLOOKUP($A14286,Product_pricing!$B:$B,Product_pricing!$C:$C)</f>
        <v>32</v>
      </c>
      <c r="H14286">
        <f t="shared" si="669"/>
        <v>29.44</v>
      </c>
      <c r="I14286" s="10">
        <f t="shared" si="670"/>
        <v>2.5978980004886285E-2</v>
      </c>
      <c r="J14286" t="str">
        <f>_xlfn.XLOOKUP(A14286,Product_Details!$A:$A,Product_Details!$G:$G,"mens")</f>
        <v>Womens</v>
      </c>
      <c r="K14286">
        <f t="shared" si="671"/>
        <v>1883.75</v>
      </c>
    </row>
    <row r="14287" spans="1:11" ht="15">
      <c r="A14287" t="s">
        <v>29</v>
      </c>
      <c r="B14287">
        <v>4</v>
      </c>
      <c r="C14287">
        <v>8</v>
      </c>
      <c r="D14287" t="s">
        <v>23</v>
      </c>
      <c r="E14287" t="s">
        <v>2246</v>
      </c>
      <c r="F14287" s="1">
        <v>3.3085648148148149E-2</v>
      </c>
      <c r="G14287">
        <f>_xlfn.XLOOKUP($A14287,Product_pricing!$B:$B,Product_pricing!$C:$C)</f>
        <v>10</v>
      </c>
      <c r="H14287">
        <f t="shared" si="669"/>
        <v>36.800000000000004</v>
      </c>
      <c r="I14287" s="10">
        <f t="shared" si="670"/>
        <v>3.2473725006107852E-2</v>
      </c>
      <c r="J14287" t="str">
        <f>_xlfn.XLOOKUP(A14287,Product_Details!$A:$A,Product_Details!$G:$G,"mens")</f>
        <v>Womens</v>
      </c>
      <c r="K14287">
        <f t="shared" si="671"/>
        <v>1883.75</v>
      </c>
    </row>
    <row r="14288" spans="1:11" ht="15">
      <c r="A14288" t="s">
        <v>36</v>
      </c>
      <c r="B14288">
        <v>5</v>
      </c>
      <c r="C14288">
        <v>8</v>
      </c>
      <c r="D14288" t="s">
        <v>23</v>
      </c>
      <c r="E14288" t="s">
        <v>2246</v>
      </c>
      <c r="F14288" s="1">
        <v>3.3085648148148149E-2</v>
      </c>
      <c r="G14288">
        <f>_xlfn.XLOOKUP($A14288,Product_pricing!$B:$B,Product_pricing!$C:$C)</f>
        <v>23</v>
      </c>
      <c r="H14288">
        <f t="shared" si="669"/>
        <v>105.80000000000001</v>
      </c>
      <c r="I14288" s="10">
        <f t="shared" si="670"/>
        <v>9.3361959392560076E-2</v>
      </c>
      <c r="J14288" t="str">
        <f>_xlfn.XLOOKUP(A14288,Product_Details!$A:$A,Product_Details!$G:$G,"mens")</f>
        <v>Womens</v>
      </c>
      <c r="K14288">
        <f t="shared" si="671"/>
        <v>1883.75</v>
      </c>
    </row>
    <row r="14289" spans="1:11" ht="15">
      <c r="A14289" t="s">
        <v>30</v>
      </c>
      <c r="B14289">
        <v>2</v>
      </c>
      <c r="C14289">
        <v>8</v>
      </c>
      <c r="D14289" t="s">
        <v>23</v>
      </c>
      <c r="E14289" t="s">
        <v>2246</v>
      </c>
      <c r="F14289" s="1">
        <v>3.3085648148148149E-2</v>
      </c>
      <c r="G14289">
        <f>_xlfn.XLOOKUP($A14289,Product_pricing!$B:$B,Product_pricing!$C:$C)</f>
        <v>19</v>
      </c>
      <c r="H14289">
        <f t="shared" si="669"/>
        <v>34.96</v>
      </c>
      <c r="I14289" s="10">
        <f t="shared" si="670"/>
        <v>3.0850038755802459E-2</v>
      </c>
      <c r="J14289" t="str">
        <f>_xlfn.XLOOKUP(A14289,Product_Details!$A:$A,Product_Details!$G:$G,"mens")</f>
        <v>Womens</v>
      </c>
      <c r="K14289">
        <f t="shared" si="671"/>
        <v>1883.75</v>
      </c>
    </row>
    <row r="14290" spans="1:11" ht="15">
      <c r="A14290" t="s">
        <v>41</v>
      </c>
      <c r="B14290">
        <v>1</v>
      </c>
      <c r="C14290">
        <v>8</v>
      </c>
      <c r="D14290" t="s">
        <v>23</v>
      </c>
      <c r="E14290" t="s">
        <v>2246</v>
      </c>
      <c r="F14290" s="1">
        <v>3.3085648148148149E-2</v>
      </c>
      <c r="G14290">
        <f>_xlfn.XLOOKUP($A14290,Product_pricing!$B:$B,Product_pricing!$C:$C)</f>
        <v>10</v>
      </c>
      <c r="H14290">
        <f t="shared" si="669"/>
        <v>9.2000000000000011</v>
      </c>
      <c r="I14290" s="10">
        <f t="shared" si="670"/>
        <v>8.1184312515269631E-3</v>
      </c>
      <c r="J14290" t="str">
        <f>_xlfn.XLOOKUP(A14290,Product_Details!$A:$A,Product_Details!$G:$G,"mens")</f>
        <v>Mens</v>
      </c>
      <c r="K14290">
        <f t="shared" si="671"/>
        <v>1512</v>
      </c>
    </row>
    <row r="14291" spans="1:11" ht="15">
      <c r="A14291" t="s">
        <v>31</v>
      </c>
      <c r="B14291">
        <v>2</v>
      </c>
      <c r="C14291">
        <v>8</v>
      </c>
      <c r="D14291" t="s">
        <v>23</v>
      </c>
      <c r="E14291" t="s">
        <v>2246</v>
      </c>
      <c r="F14291" s="1">
        <v>3.3085648148148149E-2</v>
      </c>
      <c r="G14291">
        <f>_xlfn.XLOOKUP($A14291,Product_pricing!$B:$B,Product_pricing!$C:$C)</f>
        <v>57</v>
      </c>
      <c r="H14291">
        <f t="shared" si="669"/>
        <v>104.88000000000001</v>
      </c>
      <c r="I14291" s="10">
        <f t="shared" si="670"/>
        <v>9.255011626740739E-2</v>
      </c>
      <c r="J14291" t="str">
        <f>_xlfn.XLOOKUP(A14291,Product_Details!$A:$A,Product_Details!$G:$G,"mens")</f>
        <v>Mens</v>
      </c>
      <c r="K14291">
        <f t="shared" si="671"/>
        <v>1512</v>
      </c>
    </row>
    <row r="14292" spans="1:11" ht="15">
      <c r="A14292" t="s">
        <v>32</v>
      </c>
      <c r="B14292">
        <v>5</v>
      </c>
      <c r="C14292">
        <v>8</v>
      </c>
      <c r="D14292" t="s">
        <v>23</v>
      </c>
      <c r="E14292" t="s">
        <v>2246</v>
      </c>
      <c r="F14292" s="1">
        <v>3.3085648148148149E-2</v>
      </c>
      <c r="G14292">
        <f>_xlfn.XLOOKUP($A14292,Product_pricing!$B:$B,Product_pricing!$C:$C)</f>
        <v>36</v>
      </c>
      <c r="H14292">
        <f t="shared" si="669"/>
        <v>165.6</v>
      </c>
      <c r="I14292" s="10">
        <f t="shared" si="670"/>
        <v>0.14613176252748533</v>
      </c>
      <c r="J14292" t="str">
        <f>_xlfn.XLOOKUP(A14292,Product_Details!$A:$A,Product_Details!$G:$G,"mens")</f>
        <v>Mens</v>
      </c>
      <c r="K14292">
        <f t="shared" si="671"/>
        <v>1512</v>
      </c>
    </row>
    <row r="14293" spans="1:11" ht="15">
      <c r="A14293" t="s">
        <v>26</v>
      </c>
      <c r="B14293">
        <v>3</v>
      </c>
      <c r="C14293">
        <v>8</v>
      </c>
      <c r="D14293" t="s">
        <v>23</v>
      </c>
      <c r="E14293" t="s">
        <v>2246</v>
      </c>
      <c r="F14293" s="1">
        <v>3.3085648148148149E-2</v>
      </c>
      <c r="G14293">
        <f>_xlfn.XLOOKUP($A14293,Product_pricing!$B:$B,Product_pricing!$C:$C)</f>
        <v>17</v>
      </c>
      <c r="H14293">
        <f t="shared" si="669"/>
        <v>46.92</v>
      </c>
      <c r="I14293" s="10">
        <f t="shared" si="670"/>
        <v>4.1403999382787514E-2</v>
      </c>
      <c r="J14293" t="str">
        <f>_xlfn.XLOOKUP(A14293,Product_Details!$A:$A,Product_Details!$G:$G,"mens")</f>
        <v>Mens</v>
      </c>
      <c r="K14293">
        <f t="shared" si="671"/>
        <v>1512</v>
      </c>
    </row>
    <row r="14294" spans="1:11" ht="15">
      <c r="A14294" t="s">
        <v>27</v>
      </c>
      <c r="B14294">
        <v>5</v>
      </c>
      <c r="C14294">
        <v>8</v>
      </c>
      <c r="D14294" t="s">
        <v>23</v>
      </c>
      <c r="E14294" t="s">
        <v>2246</v>
      </c>
      <c r="F14294" s="1">
        <v>3.3085648148148149E-2</v>
      </c>
      <c r="G14294">
        <f>_xlfn.XLOOKUP($A14294,Product_pricing!$B:$B,Product_pricing!$C:$C)</f>
        <v>29</v>
      </c>
      <c r="H14294">
        <f t="shared" si="669"/>
        <v>133.4</v>
      </c>
      <c r="I14294" s="10">
        <f t="shared" si="670"/>
        <v>0.11771725314714097</v>
      </c>
      <c r="J14294" t="str">
        <f>_xlfn.XLOOKUP(A14294,Product_Details!$A:$A,Product_Details!$G:$G,"mens")</f>
        <v>Mens</v>
      </c>
      <c r="K14294">
        <f t="shared" si="671"/>
        <v>1512</v>
      </c>
    </row>
    <row r="14295" spans="1:11" ht="15">
      <c r="A14295" t="s">
        <v>22</v>
      </c>
      <c r="B14295">
        <v>5</v>
      </c>
      <c r="C14295">
        <v>19</v>
      </c>
      <c r="D14295" t="s">
        <v>23</v>
      </c>
      <c r="E14295" s="2" t="s">
        <v>2247</v>
      </c>
      <c r="F14295" s="1">
        <v>1.0844907407407407E-3</v>
      </c>
      <c r="G14295">
        <f>_xlfn.XLOOKUP($A14295,Product_pricing!$B:$B,Product_pricing!$C:$C)</f>
        <v>13</v>
      </c>
      <c r="H14295">
        <f t="shared" si="669"/>
        <v>52.650000000000006</v>
      </c>
      <c r="I14295" s="10">
        <f t="shared" si="670"/>
        <v>4.6460370151401593E-2</v>
      </c>
      <c r="J14295" t="str">
        <f>_xlfn.XLOOKUP(A14295,Product_Details!$A:$A,Product_Details!$G:$G,"mens")</f>
        <v>Womens</v>
      </c>
      <c r="K14295">
        <f t="shared" si="671"/>
        <v>1883.75</v>
      </c>
    </row>
    <row r="14296" spans="1:11" ht="15">
      <c r="A14296" t="s">
        <v>35</v>
      </c>
      <c r="B14296">
        <v>1</v>
      </c>
      <c r="C14296">
        <v>19</v>
      </c>
      <c r="D14296" t="s">
        <v>23</v>
      </c>
      <c r="E14296" s="2" t="s">
        <v>2247</v>
      </c>
      <c r="F14296" s="1">
        <v>1.0844907407407407E-3</v>
      </c>
      <c r="G14296">
        <f>_xlfn.XLOOKUP($A14296,Product_pricing!$B:$B,Product_pricing!$C:$C)</f>
        <v>32</v>
      </c>
      <c r="H14296">
        <f t="shared" si="669"/>
        <v>25.92</v>
      </c>
      <c r="I14296" s="10">
        <f t="shared" si="670"/>
        <v>2.2872797612997708E-2</v>
      </c>
      <c r="J14296" t="str">
        <f>_xlfn.XLOOKUP(A14296,Product_Details!$A:$A,Product_Details!$G:$G,"mens")</f>
        <v>Womens</v>
      </c>
      <c r="K14296">
        <f t="shared" si="671"/>
        <v>1883.75</v>
      </c>
    </row>
    <row r="14297" spans="1:11" ht="15">
      <c r="A14297" t="s">
        <v>30</v>
      </c>
      <c r="B14297">
        <v>1</v>
      </c>
      <c r="C14297">
        <v>19</v>
      </c>
      <c r="D14297" t="s">
        <v>23</v>
      </c>
      <c r="E14297" s="2" t="s">
        <v>2247</v>
      </c>
      <c r="F14297" s="1">
        <v>1.0844907407407407E-3</v>
      </c>
      <c r="G14297">
        <f>_xlfn.XLOOKUP($A14297,Product_pricing!$B:$B,Product_pricing!$C:$C)</f>
        <v>19</v>
      </c>
      <c r="H14297">
        <f t="shared" si="669"/>
        <v>15.39</v>
      </c>
      <c r="I14297" s="10">
        <f t="shared" si="670"/>
        <v>1.3580723582717388E-2</v>
      </c>
      <c r="J14297" t="str">
        <f>_xlfn.XLOOKUP(A14297,Product_Details!$A:$A,Product_Details!$G:$G,"mens")</f>
        <v>Womens</v>
      </c>
      <c r="K14297">
        <f t="shared" si="671"/>
        <v>1883.75</v>
      </c>
    </row>
    <row r="14298" spans="1:11" ht="15">
      <c r="A14298" t="s">
        <v>38</v>
      </c>
      <c r="B14298">
        <v>1</v>
      </c>
      <c r="C14298">
        <v>19</v>
      </c>
      <c r="D14298" t="s">
        <v>23</v>
      </c>
      <c r="E14298" s="2" t="s">
        <v>2247</v>
      </c>
      <c r="F14298" s="1">
        <v>1.0844907407407407E-3</v>
      </c>
      <c r="G14298">
        <f>_xlfn.XLOOKUP($A14298,Product_pricing!$B:$B,Product_pricing!$C:$C)</f>
        <v>54</v>
      </c>
      <c r="H14298">
        <f t="shared" si="669"/>
        <v>43.74</v>
      </c>
      <c r="I14298" s="10">
        <f t="shared" si="670"/>
        <v>3.8597845971933629E-2</v>
      </c>
      <c r="J14298" t="str">
        <f>_xlfn.XLOOKUP(A14298,Product_Details!$A:$A,Product_Details!$G:$G,"mens")</f>
        <v>Womens</v>
      </c>
      <c r="K14298">
        <f t="shared" si="671"/>
        <v>1883.75</v>
      </c>
    </row>
    <row r="14299" spans="1:11" ht="15">
      <c r="A14299" t="s">
        <v>32</v>
      </c>
      <c r="B14299">
        <v>1</v>
      </c>
      <c r="C14299">
        <v>19</v>
      </c>
      <c r="D14299" t="s">
        <v>23</v>
      </c>
      <c r="E14299" s="2" t="s">
        <v>2247</v>
      </c>
      <c r="F14299" s="1">
        <v>1.0844907407407407E-3</v>
      </c>
      <c r="G14299">
        <f>_xlfn.XLOOKUP($A14299,Product_pricing!$B:$B,Product_pricing!$C:$C)</f>
        <v>36</v>
      </c>
      <c r="H14299">
        <f t="shared" si="669"/>
        <v>29.160000000000004</v>
      </c>
      <c r="I14299" s="10">
        <f t="shared" si="670"/>
        <v>2.5731897314622422E-2</v>
      </c>
      <c r="J14299" t="str">
        <f>_xlfn.XLOOKUP(A14299,Product_Details!$A:$A,Product_Details!$G:$G,"mens")</f>
        <v>Mens</v>
      </c>
      <c r="K14299">
        <f t="shared" si="671"/>
        <v>2520</v>
      </c>
    </row>
    <row r="14300" spans="1:11" ht="15">
      <c r="A14300" t="s">
        <v>26</v>
      </c>
      <c r="B14300">
        <v>1</v>
      </c>
      <c r="C14300">
        <v>19</v>
      </c>
      <c r="D14300" t="s">
        <v>23</v>
      </c>
      <c r="E14300" s="2" t="s">
        <v>2247</v>
      </c>
      <c r="F14300" s="1">
        <v>1.0844907407407407E-3</v>
      </c>
      <c r="G14300">
        <f>_xlfn.XLOOKUP($A14300,Product_pricing!$B:$B,Product_pricing!$C:$C)</f>
        <v>17</v>
      </c>
      <c r="H14300">
        <f t="shared" si="669"/>
        <v>13.770000000000001</v>
      </c>
      <c r="I14300" s="10">
        <f t="shared" si="670"/>
        <v>1.2151173731905031E-2</v>
      </c>
      <c r="J14300" t="str">
        <f>_xlfn.XLOOKUP(A14300,Product_Details!$A:$A,Product_Details!$G:$G,"mens")</f>
        <v>Mens</v>
      </c>
      <c r="K14300">
        <f t="shared" si="671"/>
        <v>2520</v>
      </c>
    </row>
    <row r="14301" spans="1:11" ht="15">
      <c r="A14301" t="s">
        <v>27</v>
      </c>
      <c r="B14301">
        <v>2</v>
      </c>
      <c r="C14301">
        <v>19</v>
      </c>
      <c r="D14301" t="s">
        <v>23</v>
      </c>
      <c r="E14301" s="2" t="s">
        <v>2247</v>
      </c>
      <c r="F14301" s="1">
        <v>1.0844907407407407E-3</v>
      </c>
      <c r="G14301">
        <f>_xlfn.XLOOKUP($A14301,Product_pricing!$B:$B,Product_pricing!$C:$C)</f>
        <v>29</v>
      </c>
      <c r="H14301">
        <f t="shared" si="669"/>
        <v>46.980000000000004</v>
      </c>
      <c r="I14301" s="10">
        <f t="shared" si="670"/>
        <v>4.1456945673558343E-2</v>
      </c>
      <c r="J14301" t="str">
        <f>_xlfn.XLOOKUP(A14301,Product_Details!$A:$A,Product_Details!$G:$G,"mens")</f>
        <v>Mens</v>
      </c>
      <c r="K14301">
        <f t="shared" si="671"/>
        <v>2520</v>
      </c>
    </row>
    <row r="14302" spans="1:11" ht="15">
      <c r="A14302" t="s">
        <v>22</v>
      </c>
      <c r="B14302">
        <v>3</v>
      </c>
      <c r="C14302">
        <v>14</v>
      </c>
      <c r="D14302" t="s">
        <v>23</v>
      </c>
      <c r="E14302" t="s">
        <v>2248</v>
      </c>
      <c r="F14302" s="1">
        <v>2.8906249999999998E-2</v>
      </c>
      <c r="G14302">
        <f>_xlfn.XLOOKUP($A14302,Product_pricing!$B:$B,Product_pricing!$C:$C)</f>
        <v>13</v>
      </c>
      <c r="H14302">
        <f t="shared" si="669"/>
        <v>33.54</v>
      </c>
      <c r="I14302" s="10">
        <f t="shared" si="670"/>
        <v>2.9596976540892862E-2</v>
      </c>
      <c r="J14302" t="str">
        <f>_xlfn.XLOOKUP(A14302,Product_Details!$A:$A,Product_Details!$G:$G,"mens")</f>
        <v>Womens</v>
      </c>
      <c r="K14302">
        <f t="shared" si="671"/>
        <v>1883.75</v>
      </c>
    </row>
    <row r="14303" spans="1:11" ht="15">
      <c r="A14303" t="s">
        <v>29</v>
      </c>
      <c r="B14303">
        <v>4</v>
      </c>
      <c r="C14303">
        <v>14</v>
      </c>
      <c r="D14303" t="s">
        <v>23</v>
      </c>
      <c r="E14303" t="s">
        <v>2248</v>
      </c>
      <c r="F14303" s="1">
        <v>2.8906249999999998E-2</v>
      </c>
      <c r="G14303">
        <f>_xlfn.XLOOKUP($A14303,Product_pricing!$B:$B,Product_pricing!$C:$C)</f>
        <v>10</v>
      </c>
      <c r="H14303">
        <f t="shared" si="669"/>
        <v>34.4</v>
      </c>
      <c r="I14303" s="10">
        <f t="shared" si="670"/>
        <v>3.035587337527473E-2</v>
      </c>
      <c r="J14303" t="str">
        <f>_xlfn.XLOOKUP(A14303,Product_Details!$A:$A,Product_Details!$G:$G,"mens")</f>
        <v>Womens</v>
      </c>
      <c r="K14303">
        <f t="shared" si="671"/>
        <v>1883.75</v>
      </c>
    </row>
    <row r="14304" spans="1:11" ht="15">
      <c r="A14304" t="s">
        <v>30</v>
      </c>
      <c r="B14304">
        <v>4</v>
      </c>
      <c r="C14304">
        <v>14</v>
      </c>
      <c r="D14304" t="s">
        <v>23</v>
      </c>
      <c r="E14304" t="s">
        <v>2248</v>
      </c>
      <c r="F14304" s="1">
        <v>2.8906249999999998E-2</v>
      </c>
      <c r="G14304">
        <f>_xlfn.XLOOKUP($A14304,Product_pricing!$B:$B,Product_pricing!$C:$C)</f>
        <v>19</v>
      </c>
      <c r="H14304">
        <f t="shared" si="669"/>
        <v>65.36</v>
      </c>
      <c r="I14304" s="10">
        <f t="shared" si="670"/>
        <v>5.7676159413021989E-2</v>
      </c>
      <c r="J14304" t="str">
        <f>_xlfn.XLOOKUP(A14304,Product_Details!$A:$A,Product_Details!$G:$G,"mens")</f>
        <v>Womens</v>
      </c>
      <c r="K14304">
        <f t="shared" si="671"/>
        <v>1883.75</v>
      </c>
    </row>
    <row r="14305" spans="1:11" ht="15">
      <c r="A14305" t="s">
        <v>38</v>
      </c>
      <c r="B14305">
        <v>3</v>
      </c>
      <c r="C14305">
        <v>14</v>
      </c>
      <c r="D14305" t="s">
        <v>23</v>
      </c>
      <c r="E14305" t="s">
        <v>2248</v>
      </c>
      <c r="F14305" s="1">
        <v>2.8906249999999998E-2</v>
      </c>
      <c r="G14305">
        <f>_xlfn.XLOOKUP($A14305,Product_pricing!$B:$B,Product_pricing!$C:$C)</f>
        <v>54</v>
      </c>
      <c r="H14305">
        <f t="shared" si="669"/>
        <v>139.32</v>
      </c>
      <c r="I14305" s="10">
        <f t="shared" si="670"/>
        <v>0.12294128716986265</v>
      </c>
      <c r="J14305" t="str">
        <f>_xlfn.XLOOKUP(A14305,Product_Details!$A:$A,Product_Details!$G:$G,"mens")</f>
        <v>Womens</v>
      </c>
      <c r="K14305">
        <f t="shared" si="671"/>
        <v>1883.75</v>
      </c>
    </row>
    <row r="14306" spans="1:11" ht="15">
      <c r="A14306" t="s">
        <v>32</v>
      </c>
      <c r="B14306">
        <v>3</v>
      </c>
      <c r="C14306">
        <v>14</v>
      </c>
      <c r="D14306" t="s">
        <v>23</v>
      </c>
      <c r="E14306" t="s">
        <v>2248</v>
      </c>
      <c r="F14306" s="1">
        <v>2.8906249999999998E-2</v>
      </c>
      <c r="G14306">
        <f>_xlfn.XLOOKUP($A14306,Product_pricing!$B:$B,Product_pricing!$C:$C)</f>
        <v>36</v>
      </c>
      <c r="H14306">
        <f t="shared" si="669"/>
        <v>92.88</v>
      </c>
      <c r="I14306" s="10">
        <f t="shared" si="670"/>
        <v>8.1960858113241775E-2</v>
      </c>
      <c r="J14306" t="str">
        <f>_xlfn.XLOOKUP(A14306,Product_Details!$A:$A,Product_Details!$G:$G,"mens")</f>
        <v>Mens</v>
      </c>
      <c r="K14306">
        <f t="shared" si="671"/>
        <v>7560</v>
      </c>
    </row>
    <row r="14307" spans="1:11" ht="15">
      <c r="A14307" t="s">
        <v>29</v>
      </c>
      <c r="B14307">
        <v>3</v>
      </c>
      <c r="C14307">
        <v>2</v>
      </c>
      <c r="D14307" t="s">
        <v>33</v>
      </c>
      <c r="E14307" t="s">
        <v>2249</v>
      </c>
      <c r="F14307" s="1">
        <v>2.0538194444444446E-2</v>
      </c>
      <c r="G14307">
        <f>_xlfn.XLOOKUP($A14307,Product_pricing!$B:$B,Product_pricing!$C:$C)</f>
        <v>10</v>
      </c>
      <c r="H14307">
        <f t="shared" si="669"/>
        <v>29.4</v>
      </c>
      <c r="I14307" s="10">
        <f t="shared" si="670"/>
        <v>2.5943682477705728E-2</v>
      </c>
      <c r="J14307" t="str">
        <f>_xlfn.XLOOKUP(A14307,Product_Details!$A:$A,Product_Details!$G:$G,"mens")</f>
        <v>Womens</v>
      </c>
      <c r="K14307">
        <f t="shared" si="671"/>
        <v>3767.5</v>
      </c>
    </row>
    <row r="14308" spans="1:11" ht="15">
      <c r="A14308" t="s">
        <v>30</v>
      </c>
      <c r="B14308">
        <v>1</v>
      </c>
      <c r="C14308">
        <v>2</v>
      </c>
      <c r="D14308" t="s">
        <v>33</v>
      </c>
      <c r="E14308" t="s">
        <v>2249</v>
      </c>
      <c r="F14308" s="1">
        <v>2.0538194444444446E-2</v>
      </c>
      <c r="G14308">
        <f>_xlfn.XLOOKUP($A14308,Product_pricing!$B:$B,Product_pricing!$C:$C)</f>
        <v>19</v>
      </c>
      <c r="H14308">
        <f t="shared" si="669"/>
        <v>18.62</v>
      </c>
      <c r="I14308" s="10">
        <f t="shared" si="670"/>
        <v>1.6430998902546966E-2</v>
      </c>
      <c r="J14308" t="str">
        <f>_xlfn.XLOOKUP(A14308,Product_Details!$A:$A,Product_Details!$G:$G,"mens")</f>
        <v>Womens</v>
      </c>
      <c r="K14308">
        <f t="shared" si="671"/>
        <v>3767.5</v>
      </c>
    </row>
    <row r="14309" spans="1:11" ht="15">
      <c r="A14309" t="s">
        <v>26</v>
      </c>
      <c r="B14309">
        <v>5</v>
      </c>
      <c r="C14309">
        <v>2</v>
      </c>
      <c r="D14309" t="s">
        <v>33</v>
      </c>
      <c r="E14309" t="s">
        <v>2249</v>
      </c>
      <c r="F14309" s="1">
        <v>2.0538194444444446E-2</v>
      </c>
      <c r="G14309">
        <f>_xlfn.XLOOKUP($A14309,Product_pricing!$B:$B,Product_pricing!$C:$C)</f>
        <v>17</v>
      </c>
      <c r="H14309">
        <f t="shared" si="669"/>
        <v>83.3</v>
      </c>
      <c r="I14309" s="10">
        <f t="shared" si="670"/>
        <v>7.3507100353499569E-2</v>
      </c>
      <c r="J14309" t="str">
        <f>_xlfn.XLOOKUP(A14309,Product_Details!$A:$A,Product_Details!$G:$G,"mens")</f>
        <v>Mens</v>
      </c>
      <c r="K14309">
        <f t="shared" si="671"/>
        <v>7560</v>
      </c>
    </row>
    <row r="14310" spans="1:11" ht="15">
      <c r="A14310" t="s">
        <v>22</v>
      </c>
      <c r="B14310">
        <v>5</v>
      </c>
      <c r="C14310">
        <v>18</v>
      </c>
      <c r="D14310" t="s">
        <v>23</v>
      </c>
      <c r="E14310" t="s">
        <v>2250</v>
      </c>
      <c r="F14310" s="1">
        <v>9.2442129629629628E-3</v>
      </c>
      <c r="G14310">
        <f>_xlfn.XLOOKUP($A14310,Product_pricing!$B:$B,Product_pricing!$C:$C)</f>
        <v>13</v>
      </c>
      <c r="H14310">
        <f t="shared" si="669"/>
        <v>53.300000000000004</v>
      </c>
      <c r="I14310" s="10">
        <f t="shared" si="670"/>
        <v>4.7033954968085559E-2</v>
      </c>
      <c r="J14310" t="str">
        <f>_xlfn.XLOOKUP(A14310,Product_Details!$A:$A,Product_Details!$G:$G,"mens")</f>
        <v>Womens</v>
      </c>
      <c r="K14310">
        <f t="shared" si="671"/>
        <v>2511.6666666666665</v>
      </c>
    </row>
    <row r="14311" spans="1:11" ht="15">
      <c r="A14311" t="s">
        <v>35</v>
      </c>
      <c r="B14311">
        <v>4</v>
      </c>
      <c r="C14311">
        <v>18</v>
      </c>
      <c r="D14311" t="s">
        <v>23</v>
      </c>
      <c r="E14311" t="s">
        <v>2250</v>
      </c>
      <c r="F14311" s="1">
        <v>9.2442129629629628E-3</v>
      </c>
      <c r="G14311">
        <f>_xlfn.XLOOKUP($A14311,Product_pricing!$B:$B,Product_pricing!$C:$C)</f>
        <v>32</v>
      </c>
      <c r="H14311">
        <f t="shared" si="669"/>
        <v>104.96000000000001</v>
      </c>
      <c r="I14311" s="10">
        <f t="shared" si="670"/>
        <v>9.2620711321768481E-2</v>
      </c>
      <c r="J14311" t="str">
        <f>_xlfn.XLOOKUP(A14311,Product_Details!$A:$A,Product_Details!$G:$G,"mens")</f>
        <v>Womens</v>
      </c>
      <c r="K14311">
        <f t="shared" si="671"/>
        <v>2511.6666666666665</v>
      </c>
    </row>
    <row r="14312" spans="1:11" ht="15">
      <c r="A14312" t="s">
        <v>38</v>
      </c>
      <c r="B14312">
        <v>4</v>
      </c>
      <c r="C14312">
        <v>18</v>
      </c>
      <c r="D14312" t="s">
        <v>23</v>
      </c>
      <c r="E14312" t="s">
        <v>2250</v>
      </c>
      <c r="F14312" s="1">
        <v>9.2442129629629628E-3</v>
      </c>
      <c r="G14312">
        <f>_xlfn.XLOOKUP($A14312,Product_pricing!$B:$B,Product_pricing!$C:$C)</f>
        <v>54</v>
      </c>
      <c r="H14312">
        <f t="shared" si="669"/>
        <v>177.12</v>
      </c>
      <c r="I14312" s="10">
        <f t="shared" si="670"/>
        <v>0.15629745035548434</v>
      </c>
      <c r="J14312" t="str">
        <f>_xlfn.XLOOKUP(A14312,Product_Details!$A:$A,Product_Details!$G:$G,"mens")</f>
        <v>Womens</v>
      </c>
      <c r="K14312">
        <f t="shared" si="671"/>
        <v>2511.6666666666665</v>
      </c>
    </row>
    <row r="14313" spans="1:11" ht="15">
      <c r="A14313" t="s">
        <v>31</v>
      </c>
      <c r="B14313">
        <v>1</v>
      </c>
      <c r="C14313">
        <v>18</v>
      </c>
      <c r="D14313" t="s">
        <v>23</v>
      </c>
      <c r="E14313" t="s">
        <v>2250</v>
      </c>
      <c r="F14313" s="1">
        <v>9.2442129629629628E-3</v>
      </c>
      <c r="G14313">
        <f>_xlfn.XLOOKUP($A14313,Product_pricing!$B:$B,Product_pricing!$C:$C)</f>
        <v>57</v>
      </c>
      <c r="H14313">
        <f t="shared" si="669"/>
        <v>46.74</v>
      </c>
      <c r="I14313" s="10">
        <f t="shared" si="670"/>
        <v>4.1245160510475033E-2</v>
      </c>
      <c r="J14313" t="str">
        <f>_xlfn.XLOOKUP(A14313,Product_Details!$A:$A,Product_Details!$G:$G,"mens")</f>
        <v>Mens</v>
      </c>
      <c r="K14313">
        <f t="shared" si="671"/>
        <v>3780</v>
      </c>
    </row>
    <row r="14314" spans="1:11" ht="15">
      <c r="A14314" t="s">
        <v>27</v>
      </c>
      <c r="B14314">
        <v>1</v>
      </c>
      <c r="C14314">
        <v>18</v>
      </c>
      <c r="D14314" t="s">
        <v>23</v>
      </c>
      <c r="E14314" t="s">
        <v>2250</v>
      </c>
      <c r="F14314" s="1">
        <v>9.2442129629629628E-3</v>
      </c>
      <c r="G14314">
        <f>_xlfn.XLOOKUP($A14314,Product_pricing!$B:$B,Product_pricing!$C:$C)</f>
        <v>29</v>
      </c>
      <c r="H14314">
        <f t="shared" si="669"/>
        <v>23.78</v>
      </c>
      <c r="I14314" s="10">
        <f t="shared" si="670"/>
        <v>2.0984379908838176E-2</v>
      </c>
      <c r="J14314" t="str">
        <f>_xlfn.XLOOKUP(A14314,Product_Details!$A:$A,Product_Details!$G:$G,"mens")</f>
        <v>Mens</v>
      </c>
      <c r="K14314">
        <f t="shared" si="671"/>
        <v>3780</v>
      </c>
    </row>
    <row r="14315" spans="1:11" ht="15">
      <c r="A14315" t="s">
        <v>36</v>
      </c>
      <c r="B14315">
        <v>5</v>
      </c>
      <c r="C14315">
        <v>9</v>
      </c>
      <c r="D14315" t="s">
        <v>23</v>
      </c>
      <c r="E14315" t="s">
        <v>2251</v>
      </c>
      <c r="F14315" s="1">
        <v>3.1929398148148151E-2</v>
      </c>
      <c r="G14315">
        <f>_xlfn.XLOOKUP($A14315,Product_pricing!$B:$B,Product_pricing!$C:$C)</f>
        <v>23</v>
      </c>
      <c r="H14315">
        <f t="shared" si="669"/>
        <v>104.65</v>
      </c>
      <c r="I14315" s="10">
        <f t="shared" si="670"/>
        <v>9.2347155486119215E-2</v>
      </c>
      <c r="J14315" t="str">
        <f>_xlfn.XLOOKUP(A14315,Product_Details!$A:$A,Product_Details!$G:$G,"mens")</f>
        <v>Womens</v>
      </c>
      <c r="K14315">
        <f t="shared" si="671"/>
        <v>2511.6666666666665</v>
      </c>
    </row>
    <row r="14316" spans="1:11" ht="15">
      <c r="A14316" t="s">
        <v>30</v>
      </c>
      <c r="B14316">
        <v>3</v>
      </c>
      <c r="C14316">
        <v>9</v>
      </c>
      <c r="D14316" t="s">
        <v>23</v>
      </c>
      <c r="E14316" t="s">
        <v>2251</v>
      </c>
      <c r="F14316" s="1">
        <v>3.1929398148148151E-2</v>
      </c>
      <c r="G14316">
        <f>_xlfn.XLOOKUP($A14316,Product_pricing!$B:$B,Product_pricing!$C:$C)</f>
        <v>19</v>
      </c>
      <c r="H14316">
        <f t="shared" si="669"/>
        <v>51.870000000000005</v>
      </c>
      <c r="I14316" s="10">
        <f t="shared" si="670"/>
        <v>4.5772068371380828E-2</v>
      </c>
      <c r="J14316" t="str">
        <f>_xlfn.XLOOKUP(A14316,Product_Details!$A:$A,Product_Details!$G:$G,"mens")</f>
        <v>Womens</v>
      </c>
      <c r="K14316">
        <f t="shared" si="671"/>
        <v>2511.6666666666665</v>
      </c>
    </row>
    <row r="14317" spans="1:11" ht="15">
      <c r="A14317" t="s">
        <v>38</v>
      </c>
      <c r="B14317">
        <v>2</v>
      </c>
      <c r="C14317">
        <v>9</v>
      </c>
      <c r="D14317" t="s">
        <v>23</v>
      </c>
      <c r="E14317" t="s">
        <v>2251</v>
      </c>
      <c r="F14317" s="1">
        <v>3.1929398148148151E-2</v>
      </c>
      <c r="G14317">
        <f>_xlfn.XLOOKUP($A14317,Product_pricing!$B:$B,Product_pricing!$C:$C)</f>
        <v>54</v>
      </c>
      <c r="H14317">
        <f t="shared" si="669"/>
        <v>98.28</v>
      </c>
      <c r="I14317" s="10">
        <f t="shared" si="670"/>
        <v>8.6726024282616304E-2</v>
      </c>
      <c r="J14317" t="str">
        <f>_xlfn.XLOOKUP(A14317,Product_Details!$A:$A,Product_Details!$G:$G,"mens")</f>
        <v>Womens</v>
      </c>
      <c r="K14317">
        <f t="shared" si="671"/>
        <v>2511.6666666666665</v>
      </c>
    </row>
    <row r="14318" spans="1:11" ht="15">
      <c r="A14318" t="s">
        <v>32</v>
      </c>
      <c r="B14318">
        <v>3</v>
      </c>
      <c r="C14318">
        <v>9</v>
      </c>
      <c r="D14318" t="s">
        <v>23</v>
      </c>
      <c r="E14318" t="s">
        <v>2251</v>
      </c>
      <c r="F14318" s="1">
        <v>3.1929398148148151E-2</v>
      </c>
      <c r="G14318">
        <f>_xlfn.XLOOKUP($A14318,Product_pricing!$B:$B,Product_pricing!$C:$C)</f>
        <v>36</v>
      </c>
      <c r="H14318">
        <f t="shared" si="669"/>
        <v>98.28</v>
      </c>
      <c r="I14318" s="10">
        <f t="shared" si="670"/>
        <v>8.6726024282616304E-2</v>
      </c>
      <c r="J14318" t="str">
        <f>_xlfn.XLOOKUP(A14318,Product_Details!$A:$A,Product_Details!$G:$G,"mens")</f>
        <v>Mens</v>
      </c>
      <c r="K14318">
        <f t="shared" si="671"/>
        <v>2520</v>
      </c>
    </row>
    <row r="14319" spans="1:11" ht="15">
      <c r="A14319" t="s">
        <v>26</v>
      </c>
      <c r="B14319">
        <v>1</v>
      </c>
      <c r="C14319">
        <v>9</v>
      </c>
      <c r="D14319" t="s">
        <v>23</v>
      </c>
      <c r="E14319" t="s">
        <v>2251</v>
      </c>
      <c r="F14319" s="1">
        <v>3.1929398148148151E-2</v>
      </c>
      <c r="G14319">
        <f>_xlfn.XLOOKUP($A14319,Product_pricing!$B:$B,Product_pricing!$C:$C)</f>
        <v>17</v>
      </c>
      <c r="H14319">
        <f t="shared" si="669"/>
        <v>15.47</v>
      </c>
      <c r="I14319" s="10">
        <f t="shared" si="670"/>
        <v>1.3651318637078493E-2</v>
      </c>
      <c r="J14319" t="str">
        <f>_xlfn.XLOOKUP(A14319,Product_Details!$A:$A,Product_Details!$G:$G,"mens")</f>
        <v>Mens</v>
      </c>
      <c r="K14319">
        <f t="shared" si="671"/>
        <v>2520</v>
      </c>
    </row>
    <row r="14320" spans="1:11" ht="15">
      <c r="A14320" t="s">
        <v>27</v>
      </c>
      <c r="B14320">
        <v>2</v>
      </c>
      <c r="C14320">
        <v>9</v>
      </c>
      <c r="D14320" t="s">
        <v>23</v>
      </c>
      <c r="E14320" t="s">
        <v>2251</v>
      </c>
      <c r="F14320" s="1">
        <v>3.1929398148148151E-2</v>
      </c>
      <c r="G14320">
        <f>_xlfn.XLOOKUP($A14320,Product_pricing!$B:$B,Product_pricing!$C:$C)</f>
        <v>29</v>
      </c>
      <c r="H14320">
        <f t="shared" si="669"/>
        <v>52.78</v>
      </c>
      <c r="I14320" s="10">
        <f t="shared" si="670"/>
        <v>4.6575087114738387E-2</v>
      </c>
      <c r="J14320" t="str">
        <f>_xlfn.XLOOKUP(A14320,Product_Details!$A:$A,Product_Details!$G:$G,"mens")</f>
        <v>Mens</v>
      </c>
      <c r="K14320">
        <f t="shared" si="671"/>
        <v>2520</v>
      </c>
    </row>
    <row r="14321" spans="1:11" ht="15">
      <c r="A14321" t="s">
        <v>22</v>
      </c>
      <c r="B14321">
        <v>4</v>
      </c>
      <c r="C14321">
        <v>11</v>
      </c>
      <c r="D14321" t="s">
        <v>23</v>
      </c>
      <c r="E14321">
        <v>231138</v>
      </c>
      <c r="F14321" s="1">
        <v>1.5026620370370369E-2</v>
      </c>
      <c r="G14321">
        <f>_xlfn.XLOOKUP($A14321,Product_pricing!$B:$B,Product_pricing!$C:$C)</f>
        <v>13</v>
      </c>
      <c r="H14321">
        <f t="shared" si="669"/>
        <v>46.28</v>
      </c>
      <c r="I14321" s="10">
        <f t="shared" si="670"/>
        <v>4.0839238947898676E-2</v>
      </c>
      <c r="J14321" t="str">
        <f>_xlfn.XLOOKUP(A14321,Product_Details!$A:$A,Product_Details!$G:$G,"mens")</f>
        <v>Womens</v>
      </c>
      <c r="K14321">
        <f t="shared" si="671"/>
        <v>1883.75</v>
      </c>
    </row>
    <row r="14322" spans="1:11" ht="15">
      <c r="A14322" t="s">
        <v>36</v>
      </c>
      <c r="B14322">
        <v>3</v>
      </c>
      <c r="C14322">
        <v>11</v>
      </c>
      <c r="D14322" t="s">
        <v>23</v>
      </c>
      <c r="E14322">
        <v>231138</v>
      </c>
      <c r="F14322" s="1">
        <v>1.5026620370370369E-2</v>
      </c>
      <c r="G14322">
        <f>_xlfn.XLOOKUP($A14322,Product_pricing!$B:$B,Product_pricing!$C:$C)</f>
        <v>23</v>
      </c>
      <c r="H14322">
        <f t="shared" si="669"/>
        <v>61.410000000000004</v>
      </c>
      <c r="I14322" s="10">
        <f t="shared" si="670"/>
        <v>5.4190528603942488E-2</v>
      </c>
      <c r="J14322" t="str">
        <f>_xlfn.XLOOKUP(A14322,Product_Details!$A:$A,Product_Details!$G:$G,"mens")</f>
        <v>Womens</v>
      </c>
      <c r="K14322">
        <f t="shared" si="671"/>
        <v>1883.75</v>
      </c>
    </row>
    <row r="14323" spans="1:11" ht="15">
      <c r="A14323" t="s">
        <v>30</v>
      </c>
      <c r="B14323">
        <v>4</v>
      </c>
      <c r="C14323">
        <v>11</v>
      </c>
      <c r="D14323" t="s">
        <v>23</v>
      </c>
      <c r="E14323">
        <v>231138</v>
      </c>
      <c r="F14323" s="1">
        <v>1.5026620370370369E-2</v>
      </c>
      <c r="G14323">
        <f>_xlfn.XLOOKUP($A14323,Product_pricing!$B:$B,Product_pricing!$C:$C)</f>
        <v>19</v>
      </c>
      <c r="H14323">
        <f t="shared" si="669"/>
        <v>67.64</v>
      </c>
      <c r="I14323" s="10">
        <f t="shared" si="670"/>
        <v>5.9688118462313457E-2</v>
      </c>
      <c r="J14323" t="str">
        <f>_xlfn.XLOOKUP(A14323,Product_Details!$A:$A,Product_Details!$G:$G,"mens")</f>
        <v>Womens</v>
      </c>
      <c r="K14323">
        <f t="shared" si="671"/>
        <v>1883.75</v>
      </c>
    </row>
    <row r="14324" spans="1:11" ht="15">
      <c r="A14324" t="s">
        <v>38</v>
      </c>
      <c r="B14324">
        <v>4</v>
      </c>
      <c r="C14324">
        <v>11</v>
      </c>
      <c r="D14324" t="s">
        <v>23</v>
      </c>
      <c r="E14324">
        <v>231138</v>
      </c>
      <c r="F14324" s="1">
        <v>1.5026620370370369E-2</v>
      </c>
      <c r="G14324">
        <f>_xlfn.XLOOKUP($A14324,Product_pricing!$B:$B,Product_pricing!$C:$C)</f>
        <v>54</v>
      </c>
      <c r="H14324">
        <f t="shared" si="669"/>
        <v>192.24</v>
      </c>
      <c r="I14324" s="10">
        <f t="shared" si="670"/>
        <v>0.16963991562973299</v>
      </c>
      <c r="J14324" t="str">
        <f>_xlfn.XLOOKUP(A14324,Product_Details!$A:$A,Product_Details!$G:$G,"mens")</f>
        <v>Womens</v>
      </c>
      <c r="K14324">
        <f t="shared" si="671"/>
        <v>1883.75</v>
      </c>
    </row>
    <row r="14325" spans="1:11" ht="15">
      <c r="A14325" t="s">
        <v>32</v>
      </c>
      <c r="B14325">
        <v>5</v>
      </c>
      <c r="C14325">
        <v>11</v>
      </c>
      <c r="D14325" t="s">
        <v>23</v>
      </c>
      <c r="E14325">
        <v>231138</v>
      </c>
      <c r="F14325" s="1">
        <v>1.5026620370370369E-2</v>
      </c>
      <c r="G14325">
        <f>_xlfn.XLOOKUP($A14325,Product_pricing!$B:$B,Product_pricing!$C:$C)</f>
        <v>36</v>
      </c>
      <c r="H14325">
        <f t="shared" si="669"/>
        <v>160.19999999999999</v>
      </c>
      <c r="I14325" s="10">
        <f t="shared" si="670"/>
        <v>0.14136659635811083</v>
      </c>
      <c r="J14325" t="str">
        <f>_xlfn.XLOOKUP(A14325,Product_Details!$A:$A,Product_Details!$G:$G,"mens")</f>
        <v>Mens</v>
      </c>
      <c r="K14325">
        <f t="shared" si="671"/>
        <v>2520</v>
      </c>
    </row>
    <row r="14326" spans="1:11" ht="15">
      <c r="A14326" t="s">
        <v>26</v>
      </c>
      <c r="B14326">
        <v>1</v>
      </c>
      <c r="C14326">
        <v>11</v>
      </c>
      <c r="D14326" t="s">
        <v>23</v>
      </c>
      <c r="E14326">
        <v>231138</v>
      </c>
      <c r="F14326" s="1">
        <v>1.5026620370370369E-2</v>
      </c>
      <c r="G14326">
        <f>_xlfn.XLOOKUP($A14326,Product_pricing!$B:$B,Product_pricing!$C:$C)</f>
        <v>17</v>
      </c>
      <c r="H14326">
        <f t="shared" si="669"/>
        <v>15.13</v>
      </c>
      <c r="I14326" s="10">
        <f t="shared" si="670"/>
        <v>1.33512896560438E-2</v>
      </c>
      <c r="J14326" t="str">
        <f>_xlfn.XLOOKUP(A14326,Product_Details!$A:$A,Product_Details!$G:$G,"mens")</f>
        <v>Mens</v>
      </c>
      <c r="K14326">
        <f t="shared" si="671"/>
        <v>2520</v>
      </c>
    </row>
    <row r="14327" spans="1:11" ht="15">
      <c r="A14327" t="s">
        <v>27</v>
      </c>
      <c r="B14327">
        <v>3</v>
      </c>
      <c r="C14327">
        <v>11</v>
      </c>
      <c r="D14327" t="s">
        <v>23</v>
      </c>
      <c r="E14327">
        <v>231138</v>
      </c>
      <c r="F14327" s="1">
        <v>1.5026620370370369E-2</v>
      </c>
      <c r="G14327">
        <f>_xlfn.XLOOKUP($A14327,Product_pricing!$B:$B,Product_pricing!$C:$C)</f>
        <v>29</v>
      </c>
      <c r="H14327">
        <f t="shared" si="669"/>
        <v>77.430000000000007</v>
      </c>
      <c r="I14327" s="10">
        <f t="shared" si="670"/>
        <v>6.8327188239753561E-2</v>
      </c>
      <c r="J14327" t="str">
        <f>_xlfn.XLOOKUP(A14327,Product_Details!$A:$A,Product_Details!$G:$G,"mens")</f>
        <v>Mens</v>
      </c>
      <c r="K14327">
        <f t="shared" si="671"/>
        <v>2520</v>
      </c>
    </row>
    <row r="14328" spans="1:11" ht="15">
      <c r="A14328" t="s">
        <v>29</v>
      </c>
      <c r="B14328">
        <v>5</v>
      </c>
      <c r="C14328">
        <v>9</v>
      </c>
      <c r="D14328" t="s">
        <v>23</v>
      </c>
      <c r="E14328" t="s">
        <v>2252</v>
      </c>
      <c r="F14328" s="1">
        <v>1.6780092592592593E-2</v>
      </c>
      <c r="G14328">
        <f>_xlfn.XLOOKUP($A14328,Product_pricing!$B:$B,Product_pricing!$C:$C)</f>
        <v>10</v>
      </c>
      <c r="H14328">
        <f t="shared" si="669"/>
        <v>45.5</v>
      </c>
      <c r="I14328" s="10">
        <f t="shared" si="670"/>
        <v>4.0150937167877918E-2</v>
      </c>
      <c r="J14328" t="str">
        <f>_xlfn.XLOOKUP(A14328,Product_Details!$A:$A,Product_Details!$G:$G,"mens")</f>
        <v>Womens</v>
      </c>
      <c r="K14328">
        <f t="shared" si="671"/>
        <v>2511.6666666666665</v>
      </c>
    </row>
    <row r="14329" spans="1:11" ht="15">
      <c r="A14329" t="s">
        <v>30</v>
      </c>
      <c r="B14329">
        <v>5</v>
      </c>
      <c r="C14329">
        <v>9</v>
      </c>
      <c r="D14329" t="s">
        <v>23</v>
      </c>
      <c r="E14329" t="s">
        <v>2252</v>
      </c>
      <c r="F14329" s="1">
        <v>1.6780092592592593E-2</v>
      </c>
      <c r="G14329">
        <f>_xlfn.XLOOKUP($A14329,Product_pricing!$B:$B,Product_pricing!$C:$C)</f>
        <v>19</v>
      </c>
      <c r="H14329">
        <f t="shared" si="669"/>
        <v>86.45</v>
      </c>
      <c r="I14329" s="10">
        <f t="shared" si="670"/>
        <v>7.6286780618968042E-2</v>
      </c>
      <c r="J14329" t="str">
        <f>_xlfn.XLOOKUP(A14329,Product_Details!$A:$A,Product_Details!$G:$G,"mens")</f>
        <v>Womens</v>
      </c>
      <c r="K14329">
        <f t="shared" si="671"/>
        <v>2511.6666666666665</v>
      </c>
    </row>
    <row r="14330" spans="1:11" ht="15">
      <c r="A14330" t="s">
        <v>38</v>
      </c>
      <c r="B14330">
        <v>4</v>
      </c>
      <c r="C14330">
        <v>9</v>
      </c>
      <c r="D14330" t="s">
        <v>23</v>
      </c>
      <c r="E14330" t="s">
        <v>2252</v>
      </c>
      <c r="F14330" s="1">
        <v>1.6780092592592593E-2</v>
      </c>
      <c r="G14330">
        <f>_xlfn.XLOOKUP($A14330,Product_pricing!$B:$B,Product_pricing!$C:$C)</f>
        <v>54</v>
      </c>
      <c r="H14330">
        <f t="shared" si="669"/>
        <v>196.56</v>
      </c>
      <c r="I14330" s="10">
        <f t="shared" si="670"/>
        <v>0.17345204856523261</v>
      </c>
      <c r="J14330" t="str">
        <f>_xlfn.XLOOKUP(A14330,Product_Details!$A:$A,Product_Details!$G:$G,"mens")</f>
        <v>Womens</v>
      </c>
      <c r="K14330">
        <f t="shared" si="671"/>
        <v>2511.6666666666665</v>
      </c>
    </row>
    <row r="14331" spans="1:11" ht="15">
      <c r="A14331" t="s">
        <v>31</v>
      </c>
      <c r="B14331">
        <v>5</v>
      </c>
      <c r="C14331">
        <v>9</v>
      </c>
      <c r="D14331" t="s">
        <v>23</v>
      </c>
      <c r="E14331" t="s">
        <v>2252</v>
      </c>
      <c r="F14331" s="1">
        <v>1.6780092592592593E-2</v>
      </c>
      <c r="G14331">
        <f>_xlfn.XLOOKUP($A14331,Product_pricing!$B:$B,Product_pricing!$C:$C)</f>
        <v>57</v>
      </c>
      <c r="H14331">
        <f t="shared" si="669"/>
        <v>259.35000000000002</v>
      </c>
      <c r="I14331" s="10">
        <f t="shared" si="670"/>
        <v>0.22886034185690415</v>
      </c>
      <c r="J14331" t="str">
        <f>_xlfn.XLOOKUP(A14331,Product_Details!$A:$A,Product_Details!$G:$G,"mens")</f>
        <v>Mens</v>
      </c>
      <c r="K14331">
        <f t="shared" si="671"/>
        <v>3780</v>
      </c>
    </row>
    <row r="14332" spans="1:11" ht="15">
      <c r="A14332" t="s">
        <v>32</v>
      </c>
      <c r="B14332">
        <v>3</v>
      </c>
      <c r="C14332">
        <v>9</v>
      </c>
      <c r="D14332" t="s">
        <v>23</v>
      </c>
      <c r="E14332" t="s">
        <v>2252</v>
      </c>
      <c r="F14332" s="1">
        <v>1.6780092592592593E-2</v>
      </c>
      <c r="G14332">
        <f>_xlfn.XLOOKUP($A14332,Product_pricing!$B:$B,Product_pricing!$C:$C)</f>
        <v>36</v>
      </c>
      <c r="H14332">
        <f t="shared" si="669"/>
        <v>98.28</v>
      </c>
      <c r="I14332" s="10">
        <f t="shared" si="670"/>
        <v>8.6726024282616304E-2</v>
      </c>
      <c r="J14332" t="str">
        <f>_xlfn.XLOOKUP(A14332,Product_Details!$A:$A,Product_Details!$G:$G,"mens")</f>
        <v>Mens</v>
      </c>
      <c r="K14332">
        <f t="shared" si="671"/>
        <v>3780</v>
      </c>
    </row>
    <row r="14333" spans="1:11" ht="15">
      <c r="A14333" t="s">
        <v>36</v>
      </c>
      <c r="B14333">
        <v>1</v>
      </c>
      <c r="C14333">
        <v>19</v>
      </c>
      <c r="D14333" t="s">
        <v>23</v>
      </c>
      <c r="E14333" t="s">
        <v>2253</v>
      </c>
      <c r="F14333" s="1">
        <v>8.3217592592592596E-3</v>
      </c>
      <c r="G14333">
        <f>_xlfn.XLOOKUP($A14333,Product_pricing!$B:$B,Product_pricing!$C:$C)</f>
        <v>23</v>
      </c>
      <c r="H14333">
        <f t="shared" si="669"/>
        <v>18.630000000000003</v>
      </c>
      <c r="I14333" s="10">
        <f t="shared" si="670"/>
        <v>1.6439823284342105E-2</v>
      </c>
      <c r="J14333" t="str">
        <f>_xlfn.XLOOKUP(A14333,Product_Details!$A:$A,Product_Details!$G:$G,"mens")</f>
        <v>Womens</v>
      </c>
      <c r="K14333">
        <f t="shared" si="671"/>
        <v>2511.6666666666665</v>
      </c>
    </row>
    <row r="14334" spans="1:11" ht="15">
      <c r="A14334" t="s">
        <v>30</v>
      </c>
      <c r="B14334">
        <v>1</v>
      </c>
      <c r="C14334">
        <v>19</v>
      </c>
      <c r="D14334" t="s">
        <v>23</v>
      </c>
      <c r="E14334" t="s">
        <v>2253</v>
      </c>
      <c r="F14334" s="1">
        <v>8.3217592592592596E-3</v>
      </c>
      <c r="G14334">
        <f>_xlfn.XLOOKUP($A14334,Product_pricing!$B:$B,Product_pricing!$C:$C)</f>
        <v>19</v>
      </c>
      <c r="H14334">
        <f t="shared" si="669"/>
        <v>15.39</v>
      </c>
      <c r="I14334" s="10">
        <f t="shared" si="670"/>
        <v>1.3580723582717388E-2</v>
      </c>
      <c r="J14334" t="str">
        <f>_xlfn.XLOOKUP(A14334,Product_Details!$A:$A,Product_Details!$G:$G,"mens")</f>
        <v>Womens</v>
      </c>
      <c r="K14334">
        <f t="shared" si="671"/>
        <v>2511.6666666666665</v>
      </c>
    </row>
    <row r="14335" spans="1:11" ht="15">
      <c r="A14335" t="s">
        <v>38</v>
      </c>
      <c r="B14335">
        <v>3</v>
      </c>
      <c r="C14335">
        <v>19</v>
      </c>
      <c r="D14335" t="s">
        <v>23</v>
      </c>
      <c r="E14335" t="s">
        <v>2253</v>
      </c>
      <c r="F14335" s="1">
        <v>8.3217592592592596E-3</v>
      </c>
      <c r="G14335">
        <f>_xlfn.XLOOKUP($A14335,Product_pricing!$B:$B,Product_pricing!$C:$C)</f>
        <v>54</v>
      </c>
      <c r="H14335">
        <f t="shared" si="669"/>
        <v>131.22</v>
      </c>
      <c r="I14335" s="10">
        <f t="shared" si="670"/>
        <v>0.11579353791580088</v>
      </c>
      <c r="J14335" t="str">
        <f>_xlfn.XLOOKUP(A14335,Product_Details!$A:$A,Product_Details!$G:$G,"mens")</f>
        <v>Womens</v>
      </c>
      <c r="K14335">
        <f t="shared" si="671"/>
        <v>2511.6666666666665</v>
      </c>
    </row>
    <row r="14336" spans="1:11" ht="15">
      <c r="A14336" t="s">
        <v>25</v>
      </c>
      <c r="B14336">
        <v>4</v>
      </c>
      <c r="C14336">
        <v>19</v>
      </c>
      <c r="D14336" t="s">
        <v>23</v>
      </c>
      <c r="E14336" t="s">
        <v>2253</v>
      </c>
      <c r="F14336" s="1">
        <v>8.3217592592592596E-3</v>
      </c>
      <c r="G14336">
        <f>_xlfn.XLOOKUP($A14336,Product_pricing!$B:$B,Product_pricing!$C:$C)</f>
        <v>40</v>
      </c>
      <c r="H14336">
        <f t="shared" si="669"/>
        <v>129.60000000000002</v>
      </c>
      <c r="I14336" s="10">
        <f t="shared" si="670"/>
        <v>0.11436398806498854</v>
      </c>
      <c r="J14336" t="str">
        <f>_xlfn.XLOOKUP(A14336,Product_Details!$A:$A,Product_Details!$G:$G,"mens")</f>
        <v>Mens</v>
      </c>
      <c r="K14336">
        <f t="shared" si="671"/>
        <v>3780</v>
      </c>
    </row>
    <row r="14337" spans="1:11" ht="15">
      <c r="A14337" t="s">
        <v>41</v>
      </c>
      <c r="B14337">
        <v>3</v>
      </c>
      <c r="C14337">
        <v>19</v>
      </c>
      <c r="D14337" t="s">
        <v>23</v>
      </c>
      <c r="E14337" t="s">
        <v>2253</v>
      </c>
      <c r="F14337" s="1">
        <v>8.3217592592592596E-3</v>
      </c>
      <c r="G14337">
        <f>_xlfn.XLOOKUP($A14337,Product_pricing!$B:$B,Product_pricing!$C:$C)</f>
        <v>10</v>
      </c>
      <c r="H14337">
        <f t="shared" si="669"/>
        <v>24.3</v>
      </c>
      <c r="I14337" s="10">
        <f t="shared" si="670"/>
        <v>2.1443247762185348E-2</v>
      </c>
      <c r="J14337" t="str">
        <f>_xlfn.XLOOKUP(A14337,Product_Details!$A:$A,Product_Details!$G:$G,"mens")</f>
        <v>Mens</v>
      </c>
      <c r="K14337">
        <f t="shared" si="671"/>
        <v>3780</v>
      </c>
    </row>
    <row r="14338" spans="1:11" ht="15">
      <c r="A14338" t="s">
        <v>22</v>
      </c>
      <c r="B14338">
        <v>1</v>
      </c>
      <c r="C14338">
        <v>6</v>
      </c>
      <c r="D14338" t="s">
        <v>33</v>
      </c>
      <c r="E14338" t="s">
        <v>2254</v>
      </c>
      <c r="F14338" s="1">
        <v>4.0983796296296296E-2</v>
      </c>
      <c r="G14338">
        <f>_xlfn.XLOOKUP($A14338,Product_pricing!$B:$B,Product_pricing!$C:$C)</f>
        <v>13</v>
      </c>
      <c r="H14338">
        <f t="shared" si="669"/>
        <v>12.219999999999999</v>
      </c>
      <c r="I14338" s="10">
        <f t="shared" si="670"/>
        <v>1.078339455365864E-2</v>
      </c>
      <c r="J14338" t="str">
        <f>_xlfn.XLOOKUP(A14338,Product_Details!$A:$A,Product_Details!$G:$G,"mens")</f>
        <v>Womens</v>
      </c>
      <c r="K14338">
        <f t="shared" si="671"/>
        <v>1507</v>
      </c>
    </row>
    <row r="14339" spans="1:11" ht="15">
      <c r="A14339" t="s">
        <v>35</v>
      </c>
      <c r="B14339">
        <v>1</v>
      </c>
      <c r="C14339">
        <v>6</v>
      </c>
      <c r="D14339" t="s">
        <v>33</v>
      </c>
      <c r="E14339" t="s">
        <v>2254</v>
      </c>
      <c r="F14339" s="1">
        <v>4.0983796296296296E-2</v>
      </c>
      <c r="G14339">
        <f>_xlfn.XLOOKUP($A14339,Product_pricing!$B:$B,Product_pricing!$C:$C)</f>
        <v>32</v>
      </c>
      <c r="H14339">
        <f t="shared" ref="H14339:H14402" si="672">B14339*G14339*(1-C14339/100)</f>
        <v>30.08</v>
      </c>
      <c r="I14339" s="10">
        <f t="shared" ref="I14339:I14402" si="673">(H14339/SUM($H:$H))*1000</f>
        <v>2.6543740439775112E-2</v>
      </c>
      <c r="J14339" t="str">
        <f>_xlfn.XLOOKUP(A14339,Product_Details!$A:$A,Product_Details!$G:$G,"mens")</f>
        <v>Womens</v>
      </c>
      <c r="K14339">
        <f t="shared" ref="K14339:K14402" si="674">COUNTIFS($J:$J, J14339) / COUNTIFS($J:$J, J14339, $E:$E, E14339)</f>
        <v>1507</v>
      </c>
    </row>
    <row r="14340" spans="1:11" ht="15">
      <c r="A14340" t="s">
        <v>29</v>
      </c>
      <c r="B14340">
        <v>1</v>
      </c>
      <c r="C14340">
        <v>6</v>
      </c>
      <c r="D14340" t="s">
        <v>33</v>
      </c>
      <c r="E14340" t="s">
        <v>2254</v>
      </c>
      <c r="F14340" s="1">
        <v>4.0983796296296296E-2</v>
      </c>
      <c r="G14340">
        <f>_xlfn.XLOOKUP($A14340,Product_pricing!$B:$B,Product_pricing!$C:$C)</f>
        <v>10</v>
      </c>
      <c r="H14340">
        <f t="shared" si="672"/>
        <v>9.3999999999999986</v>
      </c>
      <c r="I14340" s="10">
        <f t="shared" si="673"/>
        <v>8.2949188874297218E-3</v>
      </c>
      <c r="J14340" t="str">
        <f>_xlfn.XLOOKUP(A14340,Product_Details!$A:$A,Product_Details!$G:$G,"mens")</f>
        <v>Womens</v>
      </c>
      <c r="K14340">
        <f t="shared" si="674"/>
        <v>1507</v>
      </c>
    </row>
    <row r="14341" spans="1:11" ht="15">
      <c r="A14341" t="s">
        <v>30</v>
      </c>
      <c r="B14341">
        <v>4</v>
      </c>
      <c r="C14341">
        <v>6</v>
      </c>
      <c r="D14341" t="s">
        <v>33</v>
      </c>
      <c r="E14341" t="s">
        <v>2254</v>
      </c>
      <c r="F14341" s="1">
        <v>4.0983796296296296E-2</v>
      </c>
      <c r="G14341">
        <f>_xlfn.XLOOKUP($A14341,Product_pricing!$B:$B,Product_pricing!$C:$C)</f>
        <v>19</v>
      </c>
      <c r="H14341">
        <f t="shared" si="672"/>
        <v>71.44</v>
      </c>
      <c r="I14341" s="10">
        <f t="shared" si="673"/>
        <v>6.3041383544465895E-2</v>
      </c>
      <c r="J14341" t="str">
        <f>_xlfn.XLOOKUP(A14341,Product_Details!$A:$A,Product_Details!$G:$G,"mens")</f>
        <v>Womens</v>
      </c>
      <c r="K14341">
        <f t="shared" si="674"/>
        <v>1507</v>
      </c>
    </row>
    <row r="14342" spans="1:11" ht="15">
      <c r="A14342" t="s">
        <v>38</v>
      </c>
      <c r="B14342">
        <v>1</v>
      </c>
      <c r="C14342">
        <v>6</v>
      </c>
      <c r="D14342" t="s">
        <v>33</v>
      </c>
      <c r="E14342" t="s">
        <v>2254</v>
      </c>
      <c r="F14342" s="1">
        <v>4.0983796296296296E-2</v>
      </c>
      <c r="G14342">
        <f>_xlfn.XLOOKUP($A14342,Product_pricing!$B:$B,Product_pricing!$C:$C)</f>
        <v>54</v>
      </c>
      <c r="H14342">
        <f t="shared" si="672"/>
        <v>50.76</v>
      </c>
      <c r="I14342" s="10">
        <f t="shared" si="673"/>
        <v>4.4792561992120505E-2</v>
      </c>
      <c r="J14342" t="str">
        <f>_xlfn.XLOOKUP(A14342,Product_Details!$A:$A,Product_Details!$G:$G,"mens")</f>
        <v>Womens</v>
      </c>
      <c r="K14342">
        <f t="shared" si="674"/>
        <v>1507</v>
      </c>
    </row>
    <row r="14343" spans="1:11" ht="15">
      <c r="A14343" t="s">
        <v>25</v>
      </c>
      <c r="B14343">
        <v>5</v>
      </c>
      <c r="C14343">
        <v>6</v>
      </c>
      <c r="D14343" t="s">
        <v>33</v>
      </c>
      <c r="E14343" t="s">
        <v>2254</v>
      </c>
      <c r="F14343" s="1">
        <v>4.0983796296296296E-2</v>
      </c>
      <c r="G14343">
        <f>_xlfn.XLOOKUP($A14343,Product_pricing!$B:$B,Product_pricing!$C:$C)</f>
        <v>40</v>
      </c>
      <c r="H14343">
        <f t="shared" si="672"/>
        <v>188</v>
      </c>
      <c r="I14343" s="10">
        <f t="shared" si="673"/>
        <v>0.16589837774859448</v>
      </c>
      <c r="J14343" t="str">
        <f>_xlfn.XLOOKUP(A14343,Product_Details!$A:$A,Product_Details!$G:$G,"mens")</f>
        <v>Mens</v>
      </c>
      <c r="K14343">
        <f t="shared" si="674"/>
        <v>1512</v>
      </c>
    </row>
    <row r="14344" spans="1:11" ht="15">
      <c r="A14344" t="s">
        <v>41</v>
      </c>
      <c r="B14344">
        <v>1</v>
      </c>
      <c r="C14344">
        <v>6</v>
      </c>
      <c r="D14344" t="s">
        <v>33</v>
      </c>
      <c r="E14344" t="s">
        <v>2254</v>
      </c>
      <c r="F14344" s="1">
        <v>4.0983796296296296E-2</v>
      </c>
      <c r="G14344">
        <f>_xlfn.XLOOKUP($A14344,Product_pricing!$B:$B,Product_pricing!$C:$C)</f>
        <v>10</v>
      </c>
      <c r="H14344">
        <f t="shared" si="672"/>
        <v>9.3999999999999986</v>
      </c>
      <c r="I14344" s="10">
        <f t="shared" si="673"/>
        <v>8.2949188874297218E-3</v>
      </c>
      <c r="J14344" t="str">
        <f>_xlfn.XLOOKUP(A14344,Product_Details!$A:$A,Product_Details!$G:$G,"mens")</f>
        <v>Mens</v>
      </c>
      <c r="K14344">
        <f t="shared" si="674"/>
        <v>1512</v>
      </c>
    </row>
    <row r="14345" spans="1:11" ht="15">
      <c r="A14345" t="s">
        <v>31</v>
      </c>
      <c r="B14345">
        <v>2</v>
      </c>
      <c r="C14345">
        <v>6</v>
      </c>
      <c r="D14345" t="s">
        <v>33</v>
      </c>
      <c r="E14345" t="s">
        <v>2254</v>
      </c>
      <c r="F14345" s="1">
        <v>4.0983796296296296E-2</v>
      </c>
      <c r="G14345">
        <f>_xlfn.XLOOKUP($A14345,Product_pricing!$B:$B,Product_pricing!$C:$C)</f>
        <v>57</v>
      </c>
      <c r="H14345">
        <f t="shared" si="672"/>
        <v>107.16</v>
      </c>
      <c r="I14345" s="10">
        <f t="shared" si="673"/>
        <v>9.4562075316698843E-2</v>
      </c>
      <c r="J14345" t="str">
        <f>_xlfn.XLOOKUP(A14345,Product_Details!$A:$A,Product_Details!$G:$G,"mens")</f>
        <v>Mens</v>
      </c>
      <c r="K14345">
        <f t="shared" si="674"/>
        <v>1512</v>
      </c>
    </row>
    <row r="14346" spans="1:11" ht="15">
      <c r="A14346" t="s">
        <v>26</v>
      </c>
      <c r="B14346">
        <v>4</v>
      </c>
      <c r="C14346">
        <v>6</v>
      </c>
      <c r="D14346" t="s">
        <v>33</v>
      </c>
      <c r="E14346" t="s">
        <v>2254</v>
      </c>
      <c r="F14346" s="1">
        <v>4.0983796296296296E-2</v>
      </c>
      <c r="G14346">
        <f>_xlfn.XLOOKUP($A14346,Product_pricing!$B:$B,Product_pricing!$C:$C)</f>
        <v>17</v>
      </c>
      <c r="H14346">
        <f t="shared" si="672"/>
        <v>63.919999999999995</v>
      </c>
      <c r="I14346" s="10">
        <f t="shared" si="673"/>
        <v>5.6405448434522117E-2</v>
      </c>
      <c r="J14346" t="str">
        <f>_xlfn.XLOOKUP(A14346,Product_Details!$A:$A,Product_Details!$G:$G,"mens")</f>
        <v>Mens</v>
      </c>
      <c r="K14346">
        <f t="shared" si="674"/>
        <v>1512</v>
      </c>
    </row>
    <row r="14347" spans="1:11" ht="15">
      <c r="A14347" t="s">
        <v>27</v>
      </c>
      <c r="B14347">
        <v>1</v>
      </c>
      <c r="C14347">
        <v>6</v>
      </c>
      <c r="D14347" t="s">
        <v>33</v>
      </c>
      <c r="E14347" t="s">
        <v>2254</v>
      </c>
      <c r="F14347" s="1">
        <v>4.0983796296296296E-2</v>
      </c>
      <c r="G14347">
        <f>_xlfn.XLOOKUP($A14347,Product_pricing!$B:$B,Product_pricing!$C:$C)</f>
        <v>29</v>
      </c>
      <c r="H14347">
        <f t="shared" si="672"/>
        <v>27.259999999999998</v>
      </c>
      <c r="I14347" s="10">
        <f t="shared" si="673"/>
        <v>2.4055264773546196E-2</v>
      </c>
      <c r="J14347" t="str">
        <f>_xlfn.XLOOKUP(A14347,Product_Details!$A:$A,Product_Details!$G:$G,"mens")</f>
        <v>Mens</v>
      </c>
      <c r="K14347">
        <f t="shared" si="674"/>
        <v>1512</v>
      </c>
    </row>
    <row r="14348" spans="1:11" ht="15">
      <c r="A14348" t="s">
        <v>35</v>
      </c>
      <c r="B14348">
        <v>4</v>
      </c>
      <c r="C14348">
        <v>11</v>
      </c>
      <c r="D14348" t="s">
        <v>23</v>
      </c>
      <c r="E14348" t="s">
        <v>2255</v>
      </c>
      <c r="F14348" s="1">
        <v>3.6983796296296299E-2</v>
      </c>
      <c r="G14348">
        <f>_xlfn.XLOOKUP($A14348,Product_pricing!$B:$B,Product_pricing!$C:$C)</f>
        <v>32</v>
      </c>
      <c r="H14348">
        <f t="shared" si="672"/>
        <v>113.92</v>
      </c>
      <c r="I14348" s="10">
        <f t="shared" si="673"/>
        <v>0.10052735741021214</v>
      </c>
      <c r="J14348" t="str">
        <f>_xlfn.XLOOKUP(A14348,Product_Details!$A:$A,Product_Details!$G:$G,"mens")</f>
        <v>Womens</v>
      </c>
      <c r="K14348">
        <f t="shared" si="674"/>
        <v>2511.6666666666665</v>
      </c>
    </row>
    <row r="14349" spans="1:11" ht="15">
      <c r="A14349" t="s">
        <v>30</v>
      </c>
      <c r="B14349">
        <v>2</v>
      </c>
      <c r="C14349">
        <v>11</v>
      </c>
      <c r="D14349" t="s">
        <v>23</v>
      </c>
      <c r="E14349" t="s">
        <v>2255</v>
      </c>
      <c r="F14349" s="1">
        <v>3.6983796296296299E-2</v>
      </c>
      <c r="G14349">
        <f>_xlfn.XLOOKUP($A14349,Product_pricing!$B:$B,Product_pricing!$C:$C)</f>
        <v>19</v>
      </c>
      <c r="H14349">
        <f t="shared" si="672"/>
        <v>33.82</v>
      </c>
      <c r="I14349" s="10">
        <f t="shared" si="673"/>
        <v>2.9844059231156728E-2</v>
      </c>
      <c r="J14349" t="str">
        <f>_xlfn.XLOOKUP(A14349,Product_Details!$A:$A,Product_Details!$G:$G,"mens")</f>
        <v>Womens</v>
      </c>
      <c r="K14349">
        <f t="shared" si="674"/>
        <v>2511.6666666666665</v>
      </c>
    </row>
    <row r="14350" spans="1:11" ht="15">
      <c r="A14350" t="s">
        <v>38</v>
      </c>
      <c r="B14350">
        <v>1</v>
      </c>
      <c r="C14350">
        <v>11</v>
      </c>
      <c r="D14350" t="s">
        <v>23</v>
      </c>
      <c r="E14350" t="s">
        <v>2255</v>
      </c>
      <c r="F14350" s="1">
        <v>3.6983796296296299E-2</v>
      </c>
      <c r="G14350">
        <f>_xlfn.XLOOKUP($A14350,Product_pricing!$B:$B,Product_pricing!$C:$C)</f>
        <v>54</v>
      </c>
      <c r="H14350">
        <f t="shared" si="672"/>
        <v>48.06</v>
      </c>
      <c r="I14350" s="10">
        <f t="shared" si="673"/>
        <v>4.2409978907433248E-2</v>
      </c>
      <c r="J14350" t="str">
        <f>_xlfn.XLOOKUP(A14350,Product_Details!$A:$A,Product_Details!$G:$G,"mens")</f>
        <v>Womens</v>
      </c>
      <c r="K14350">
        <f t="shared" si="674"/>
        <v>2511.6666666666665</v>
      </c>
    </row>
    <row r="14351" spans="1:11" ht="15">
      <c r="A14351" t="s">
        <v>25</v>
      </c>
      <c r="B14351">
        <v>2</v>
      </c>
      <c r="C14351">
        <v>11</v>
      </c>
      <c r="D14351" t="s">
        <v>23</v>
      </c>
      <c r="E14351" t="s">
        <v>2255</v>
      </c>
      <c r="F14351" s="1">
        <v>3.6983796296296299E-2</v>
      </c>
      <c r="G14351">
        <f>_xlfn.XLOOKUP($A14351,Product_pricing!$B:$B,Product_pricing!$C:$C)</f>
        <v>40</v>
      </c>
      <c r="H14351">
        <f t="shared" si="672"/>
        <v>71.2</v>
      </c>
      <c r="I14351" s="10">
        <f t="shared" si="673"/>
        <v>6.2829598381382593E-2</v>
      </c>
      <c r="J14351" t="str">
        <f>_xlfn.XLOOKUP(A14351,Product_Details!$A:$A,Product_Details!$G:$G,"mens")</f>
        <v>Mens</v>
      </c>
      <c r="K14351">
        <f t="shared" si="674"/>
        <v>1890</v>
      </c>
    </row>
    <row r="14352" spans="1:11" ht="15">
      <c r="A14352" t="s">
        <v>31</v>
      </c>
      <c r="B14352">
        <v>4</v>
      </c>
      <c r="C14352">
        <v>11</v>
      </c>
      <c r="D14352" t="s">
        <v>23</v>
      </c>
      <c r="E14352" t="s">
        <v>2255</v>
      </c>
      <c r="F14352" s="1">
        <v>3.6983796296296299E-2</v>
      </c>
      <c r="G14352">
        <f>_xlfn.XLOOKUP($A14352,Product_pricing!$B:$B,Product_pricing!$C:$C)</f>
        <v>57</v>
      </c>
      <c r="H14352">
        <f t="shared" si="672"/>
        <v>202.92000000000002</v>
      </c>
      <c r="I14352" s="10">
        <f t="shared" si="673"/>
        <v>0.17906435538694038</v>
      </c>
      <c r="J14352" t="str">
        <f>_xlfn.XLOOKUP(A14352,Product_Details!$A:$A,Product_Details!$G:$G,"mens")</f>
        <v>Mens</v>
      </c>
      <c r="K14352">
        <f t="shared" si="674"/>
        <v>1890</v>
      </c>
    </row>
    <row r="14353" spans="1:11" ht="15">
      <c r="A14353" t="s">
        <v>32</v>
      </c>
      <c r="B14353">
        <v>3</v>
      </c>
      <c r="C14353">
        <v>11</v>
      </c>
      <c r="D14353" t="s">
        <v>23</v>
      </c>
      <c r="E14353" t="s">
        <v>2255</v>
      </c>
      <c r="F14353" s="1">
        <v>3.6983796296296299E-2</v>
      </c>
      <c r="G14353">
        <f>_xlfn.XLOOKUP($A14353,Product_pricing!$B:$B,Product_pricing!$C:$C)</f>
        <v>36</v>
      </c>
      <c r="H14353">
        <f t="shared" si="672"/>
        <v>96.12</v>
      </c>
      <c r="I14353" s="10">
        <f t="shared" si="673"/>
        <v>8.4819957814866495E-2</v>
      </c>
      <c r="J14353" t="str">
        <f>_xlfn.XLOOKUP(A14353,Product_Details!$A:$A,Product_Details!$G:$G,"mens")</f>
        <v>Mens</v>
      </c>
      <c r="K14353">
        <f t="shared" si="674"/>
        <v>1890</v>
      </c>
    </row>
    <row r="14354" spans="1:11" ht="15">
      <c r="A14354" t="s">
        <v>27</v>
      </c>
      <c r="B14354">
        <v>4</v>
      </c>
      <c r="C14354">
        <v>11</v>
      </c>
      <c r="D14354" t="s">
        <v>23</v>
      </c>
      <c r="E14354" t="s">
        <v>2255</v>
      </c>
      <c r="F14354" s="1">
        <v>3.6983796296296299E-2</v>
      </c>
      <c r="G14354">
        <f>_xlfn.XLOOKUP($A14354,Product_pricing!$B:$B,Product_pricing!$C:$C)</f>
        <v>29</v>
      </c>
      <c r="H14354">
        <f t="shared" si="672"/>
        <v>103.24</v>
      </c>
      <c r="I14354" s="10">
        <f t="shared" si="673"/>
        <v>9.1102917653004739E-2</v>
      </c>
      <c r="J14354" t="str">
        <f>_xlfn.XLOOKUP(A14354,Product_Details!$A:$A,Product_Details!$G:$G,"mens")</f>
        <v>Mens</v>
      </c>
      <c r="K14354">
        <f t="shared" si="674"/>
        <v>1890</v>
      </c>
    </row>
    <row r="14355" spans="1:11" ht="15">
      <c r="A14355" t="s">
        <v>29</v>
      </c>
      <c r="B14355">
        <v>4</v>
      </c>
      <c r="C14355">
        <v>6</v>
      </c>
      <c r="D14355" t="s">
        <v>23</v>
      </c>
      <c r="E14355" t="s">
        <v>2256</v>
      </c>
      <c r="F14355" s="1">
        <v>2.685185185185185E-3</v>
      </c>
      <c r="G14355">
        <f>_xlfn.XLOOKUP($A14355,Product_pricing!$B:$B,Product_pricing!$C:$C)</f>
        <v>10</v>
      </c>
      <c r="H14355">
        <f t="shared" si="672"/>
        <v>37.599999999999994</v>
      </c>
      <c r="I14355" s="10">
        <f t="shared" si="673"/>
        <v>3.3179675549718887E-2</v>
      </c>
      <c r="J14355" t="str">
        <f>_xlfn.XLOOKUP(A14355,Product_Details!$A:$A,Product_Details!$G:$G,"mens")</f>
        <v>Womens</v>
      </c>
      <c r="K14355">
        <f t="shared" si="674"/>
        <v>3767.5</v>
      </c>
    </row>
    <row r="14356" spans="1:11" ht="15">
      <c r="A14356" t="s">
        <v>30</v>
      </c>
      <c r="B14356">
        <v>1</v>
      </c>
      <c r="C14356">
        <v>6</v>
      </c>
      <c r="D14356" t="s">
        <v>23</v>
      </c>
      <c r="E14356" t="s">
        <v>2256</v>
      </c>
      <c r="F14356" s="1">
        <v>2.685185185185185E-3</v>
      </c>
      <c r="G14356">
        <f>_xlfn.XLOOKUP($A14356,Product_pricing!$B:$B,Product_pricing!$C:$C)</f>
        <v>19</v>
      </c>
      <c r="H14356">
        <f t="shared" si="672"/>
        <v>17.86</v>
      </c>
      <c r="I14356" s="10">
        <f t="shared" si="673"/>
        <v>1.5760345886116474E-2</v>
      </c>
      <c r="J14356" t="str">
        <f>_xlfn.XLOOKUP(A14356,Product_Details!$A:$A,Product_Details!$G:$G,"mens")</f>
        <v>Womens</v>
      </c>
      <c r="K14356">
        <f t="shared" si="674"/>
        <v>3767.5</v>
      </c>
    </row>
    <row r="14357" spans="1:11" ht="15">
      <c r="A14357" t="s">
        <v>41</v>
      </c>
      <c r="B14357">
        <v>2</v>
      </c>
      <c r="C14357">
        <v>6</v>
      </c>
      <c r="D14357" t="s">
        <v>23</v>
      </c>
      <c r="E14357" t="s">
        <v>2256</v>
      </c>
      <c r="F14357" s="1">
        <v>2.685185185185185E-3</v>
      </c>
      <c r="G14357">
        <f>_xlfn.XLOOKUP($A14357,Product_pricing!$B:$B,Product_pricing!$C:$C)</f>
        <v>10</v>
      </c>
      <c r="H14357">
        <f t="shared" si="672"/>
        <v>18.799999999999997</v>
      </c>
      <c r="I14357" s="10">
        <f t="shared" si="673"/>
        <v>1.6589837774859444E-2</v>
      </c>
      <c r="J14357" t="str">
        <f>_xlfn.XLOOKUP(A14357,Product_Details!$A:$A,Product_Details!$G:$G,"mens")</f>
        <v>Mens</v>
      </c>
      <c r="K14357">
        <f t="shared" si="674"/>
        <v>1890</v>
      </c>
    </row>
    <row r="14358" spans="1:11" ht="15">
      <c r="A14358" t="s">
        <v>31</v>
      </c>
      <c r="B14358">
        <v>2</v>
      </c>
      <c r="C14358">
        <v>6</v>
      </c>
      <c r="D14358" t="s">
        <v>23</v>
      </c>
      <c r="E14358" t="s">
        <v>2256</v>
      </c>
      <c r="F14358" s="1">
        <v>2.685185185185185E-3</v>
      </c>
      <c r="G14358">
        <f>_xlfn.XLOOKUP($A14358,Product_pricing!$B:$B,Product_pricing!$C:$C)</f>
        <v>57</v>
      </c>
      <c r="H14358">
        <f t="shared" si="672"/>
        <v>107.16</v>
      </c>
      <c r="I14358" s="10">
        <f t="shared" si="673"/>
        <v>9.4562075316698843E-2</v>
      </c>
      <c r="J14358" t="str">
        <f>_xlfn.XLOOKUP(A14358,Product_Details!$A:$A,Product_Details!$G:$G,"mens")</f>
        <v>Mens</v>
      </c>
      <c r="K14358">
        <f t="shared" si="674"/>
        <v>1890</v>
      </c>
    </row>
    <row r="14359" spans="1:11" ht="15">
      <c r="A14359" t="s">
        <v>32</v>
      </c>
      <c r="B14359">
        <v>4</v>
      </c>
      <c r="C14359">
        <v>6</v>
      </c>
      <c r="D14359" t="s">
        <v>23</v>
      </c>
      <c r="E14359" t="s">
        <v>2256</v>
      </c>
      <c r="F14359" s="1">
        <v>2.685185185185185E-3</v>
      </c>
      <c r="G14359">
        <f>_xlfn.XLOOKUP($A14359,Product_pricing!$B:$B,Product_pricing!$C:$C)</f>
        <v>36</v>
      </c>
      <c r="H14359">
        <f t="shared" si="672"/>
        <v>135.35999999999999</v>
      </c>
      <c r="I14359" s="10">
        <f t="shared" si="673"/>
        <v>0.11944683197898801</v>
      </c>
      <c r="J14359" t="str">
        <f>_xlfn.XLOOKUP(A14359,Product_Details!$A:$A,Product_Details!$G:$G,"mens")</f>
        <v>Mens</v>
      </c>
      <c r="K14359">
        <f t="shared" si="674"/>
        <v>1890</v>
      </c>
    </row>
    <row r="14360" spans="1:11" ht="15">
      <c r="A14360" t="s">
        <v>27</v>
      </c>
      <c r="B14360">
        <v>5</v>
      </c>
      <c r="C14360">
        <v>6</v>
      </c>
      <c r="D14360" t="s">
        <v>23</v>
      </c>
      <c r="E14360" t="s">
        <v>2256</v>
      </c>
      <c r="F14360" s="1">
        <v>2.685185185185185E-3</v>
      </c>
      <c r="G14360">
        <f>_xlfn.XLOOKUP($A14360,Product_pricing!$B:$B,Product_pricing!$C:$C)</f>
        <v>29</v>
      </c>
      <c r="H14360">
        <f t="shared" si="672"/>
        <v>136.29999999999998</v>
      </c>
      <c r="I14360" s="10">
        <f t="shared" si="673"/>
        <v>0.12027632386773097</v>
      </c>
      <c r="J14360" t="str">
        <f>_xlfn.XLOOKUP(A14360,Product_Details!$A:$A,Product_Details!$G:$G,"mens")</f>
        <v>Mens</v>
      </c>
      <c r="K14360">
        <f t="shared" si="674"/>
        <v>1890</v>
      </c>
    </row>
    <row r="14361" spans="1:11" ht="15">
      <c r="A14361" t="s">
        <v>22</v>
      </c>
      <c r="B14361">
        <v>2</v>
      </c>
      <c r="C14361">
        <v>5</v>
      </c>
      <c r="D14361" t="s">
        <v>33</v>
      </c>
      <c r="E14361" t="s">
        <v>2257</v>
      </c>
      <c r="F14361" s="1">
        <v>3.9923611111111111E-2</v>
      </c>
      <c r="G14361">
        <f>_xlfn.XLOOKUP($A14361,Product_pricing!$B:$B,Product_pricing!$C:$C)</f>
        <v>13</v>
      </c>
      <c r="H14361">
        <f t="shared" si="672"/>
        <v>24.7</v>
      </c>
      <c r="I14361" s="10">
        <f t="shared" si="673"/>
        <v>2.1796223033990869E-2</v>
      </c>
      <c r="J14361" t="str">
        <f>_xlfn.XLOOKUP(A14361,Product_Details!$A:$A,Product_Details!$G:$G,"mens")</f>
        <v>Womens</v>
      </c>
      <c r="K14361">
        <f t="shared" si="674"/>
        <v>2511.6666666666665</v>
      </c>
    </row>
    <row r="14362" spans="1:11" ht="15">
      <c r="A14362" t="s">
        <v>36</v>
      </c>
      <c r="B14362">
        <v>4</v>
      </c>
      <c r="C14362">
        <v>5</v>
      </c>
      <c r="D14362" t="s">
        <v>33</v>
      </c>
      <c r="E14362" t="s">
        <v>2257</v>
      </c>
      <c r="F14362" s="1">
        <v>3.9923611111111111E-2</v>
      </c>
      <c r="G14362">
        <f>_xlfn.XLOOKUP($A14362,Product_pricing!$B:$B,Product_pricing!$C:$C)</f>
        <v>23</v>
      </c>
      <c r="H14362">
        <f t="shared" si="672"/>
        <v>87.399999999999991</v>
      </c>
      <c r="I14362" s="10">
        <f t="shared" si="673"/>
        <v>7.7125096889506153E-2</v>
      </c>
      <c r="J14362" t="str">
        <f>_xlfn.XLOOKUP(A14362,Product_Details!$A:$A,Product_Details!$G:$G,"mens")</f>
        <v>Womens</v>
      </c>
      <c r="K14362">
        <f t="shared" si="674"/>
        <v>2511.6666666666665</v>
      </c>
    </row>
    <row r="14363" spans="1:11" ht="15">
      <c r="A14363" t="s">
        <v>30</v>
      </c>
      <c r="B14363">
        <v>4</v>
      </c>
      <c r="C14363">
        <v>5</v>
      </c>
      <c r="D14363" t="s">
        <v>33</v>
      </c>
      <c r="E14363" t="s">
        <v>2257</v>
      </c>
      <c r="F14363" s="1">
        <v>3.9923611111111111E-2</v>
      </c>
      <c r="G14363">
        <f>_xlfn.XLOOKUP($A14363,Product_pricing!$B:$B,Product_pricing!$C:$C)</f>
        <v>19</v>
      </c>
      <c r="H14363">
        <f t="shared" si="672"/>
        <v>72.2</v>
      </c>
      <c r="I14363" s="10">
        <f t="shared" si="673"/>
        <v>6.3712036560896385E-2</v>
      </c>
      <c r="J14363" t="str">
        <f>_xlfn.XLOOKUP(A14363,Product_Details!$A:$A,Product_Details!$G:$G,"mens")</f>
        <v>Womens</v>
      </c>
      <c r="K14363">
        <f t="shared" si="674"/>
        <v>2511.6666666666665</v>
      </c>
    </row>
    <row r="14364" spans="1:11" ht="15">
      <c r="A14364" t="s">
        <v>25</v>
      </c>
      <c r="B14364">
        <v>3</v>
      </c>
      <c r="C14364">
        <v>5</v>
      </c>
      <c r="D14364" t="s">
        <v>33</v>
      </c>
      <c r="E14364" t="s">
        <v>2257</v>
      </c>
      <c r="F14364" s="1">
        <v>3.9923611111111111E-2</v>
      </c>
      <c r="G14364">
        <f>_xlfn.XLOOKUP($A14364,Product_pricing!$B:$B,Product_pricing!$C:$C)</f>
        <v>40</v>
      </c>
      <c r="H14364">
        <f t="shared" si="672"/>
        <v>114</v>
      </c>
      <c r="I14364" s="10">
        <f t="shared" si="673"/>
        <v>0.10059795246457323</v>
      </c>
      <c r="J14364" t="str">
        <f>_xlfn.XLOOKUP(A14364,Product_Details!$A:$A,Product_Details!$G:$G,"mens")</f>
        <v>Mens</v>
      </c>
      <c r="K14364">
        <f t="shared" si="674"/>
        <v>1890</v>
      </c>
    </row>
    <row r="14365" spans="1:11" ht="15">
      <c r="A14365" t="s">
        <v>31</v>
      </c>
      <c r="B14365">
        <v>4</v>
      </c>
      <c r="C14365">
        <v>5</v>
      </c>
      <c r="D14365" t="s">
        <v>33</v>
      </c>
      <c r="E14365" t="s">
        <v>2257</v>
      </c>
      <c r="F14365" s="1">
        <v>3.9923611111111111E-2</v>
      </c>
      <c r="G14365">
        <f>_xlfn.XLOOKUP($A14365,Product_pricing!$B:$B,Product_pricing!$C:$C)</f>
        <v>57</v>
      </c>
      <c r="H14365">
        <f t="shared" si="672"/>
        <v>216.6</v>
      </c>
      <c r="I14365" s="10">
        <f t="shared" si="673"/>
        <v>0.19113610968268915</v>
      </c>
      <c r="J14365" t="str">
        <f>_xlfn.XLOOKUP(A14365,Product_Details!$A:$A,Product_Details!$G:$G,"mens")</f>
        <v>Mens</v>
      </c>
      <c r="K14365">
        <f t="shared" si="674"/>
        <v>1890</v>
      </c>
    </row>
    <row r="14366" spans="1:11" ht="15">
      <c r="A14366" t="s">
        <v>26</v>
      </c>
      <c r="B14366">
        <v>2</v>
      </c>
      <c r="C14366">
        <v>5</v>
      </c>
      <c r="D14366" t="s">
        <v>33</v>
      </c>
      <c r="E14366" t="s">
        <v>2257</v>
      </c>
      <c r="F14366" s="1">
        <v>3.9923611111111111E-2</v>
      </c>
      <c r="G14366">
        <f>_xlfn.XLOOKUP($A14366,Product_pricing!$B:$B,Product_pricing!$C:$C)</f>
        <v>17</v>
      </c>
      <c r="H14366">
        <f t="shared" si="672"/>
        <v>32.299999999999997</v>
      </c>
      <c r="I14366" s="10">
        <f t="shared" si="673"/>
        <v>2.8502753198295747E-2</v>
      </c>
      <c r="J14366" t="str">
        <f>_xlfn.XLOOKUP(A14366,Product_Details!$A:$A,Product_Details!$G:$G,"mens")</f>
        <v>Mens</v>
      </c>
      <c r="K14366">
        <f t="shared" si="674"/>
        <v>1890</v>
      </c>
    </row>
    <row r="14367" spans="1:11" ht="15">
      <c r="A14367" t="s">
        <v>27</v>
      </c>
      <c r="B14367">
        <v>4</v>
      </c>
      <c r="C14367">
        <v>5</v>
      </c>
      <c r="D14367" t="s">
        <v>33</v>
      </c>
      <c r="E14367" t="s">
        <v>2257</v>
      </c>
      <c r="F14367" s="1">
        <v>3.9923611111111111E-2</v>
      </c>
      <c r="G14367">
        <f>_xlfn.XLOOKUP($A14367,Product_pricing!$B:$B,Product_pricing!$C:$C)</f>
        <v>29</v>
      </c>
      <c r="H14367">
        <f t="shared" si="672"/>
        <v>110.19999999999999</v>
      </c>
      <c r="I14367" s="10">
        <f t="shared" si="673"/>
        <v>9.7244687382420786E-2</v>
      </c>
      <c r="J14367" t="str">
        <f>_xlfn.XLOOKUP(A14367,Product_Details!$A:$A,Product_Details!$G:$G,"mens")</f>
        <v>Mens</v>
      </c>
      <c r="K14367">
        <f t="shared" si="674"/>
        <v>1890</v>
      </c>
    </row>
    <row r="14368" spans="1:11" ht="15">
      <c r="A14368" t="s">
        <v>22</v>
      </c>
      <c r="B14368">
        <v>4</v>
      </c>
      <c r="C14368">
        <v>2</v>
      </c>
      <c r="D14368" t="s">
        <v>23</v>
      </c>
      <c r="E14368" t="s">
        <v>2258</v>
      </c>
      <c r="F14368" s="1">
        <v>3.2499999999999994E-2</v>
      </c>
      <c r="G14368">
        <f>_xlfn.XLOOKUP($A14368,Product_pricing!$B:$B,Product_pricing!$C:$C)</f>
        <v>13</v>
      </c>
      <c r="H14368">
        <f t="shared" si="672"/>
        <v>50.96</v>
      </c>
      <c r="I14368" s="10">
        <f t="shared" si="673"/>
        <v>4.4969049628023262E-2</v>
      </c>
      <c r="J14368" t="str">
        <f>_xlfn.XLOOKUP(A14368,Product_Details!$A:$A,Product_Details!$G:$G,"mens")</f>
        <v>Womens</v>
      </c>
      <c r="K14368">
        <f t="shared" si="674"/>
        <v>1507</v>
      </c>
    </row>
    <row r="14369" spans="1:11" ht="15">
      <c r="A14369" t="s">
        <v>29</v>
      </c>
      <c r="B14369">
        <v>2</v>
      </c>
      <c r="C14369">
        <v>2</v>
      </c>
      <c r="D14369" t="s">
        <v>23</v>
      </c>
      <c r="E14369" t="s">
        <v>2258</v>
      </c>
      <c r="F14369" s="1">
        <v>3.2499999999999994E-2</v>
      </c>
      <c r="G14369">
        <f>_xlfn.XLOOKUP($A14369,Product_pricing!$B:$B,Product_pricing!$C:$C)</f>
        <v>10</v>
      </c>
      <c r="H14369">
        <f t="shared" si="672"/>
        <v>19.600000000000001</v>
      </c>
      <c r="I14369" s="10">
        <f t="shared" si="673"/>
        <v>1.7295788318470489E-2</v>
      </c>
      <c r="J14369" t="str">
        <f>_xlfn.XLOOKUP(A14369,Product_Details!$A:$A,Product_Details!$G:$G,"mens")</f>
        <v>Womens</v>
      </c>
      <c r="K14369">
        <f t="shared" si="674"/>
        <v>1507</v>
      </c>
    </row>
    <row r="14370" spans="1:11" ht="15">
      <c r="A14370" t="s">
        <v>36</v>
      </c>
      <c r="B14370">
        <v>3</v>
      </c>
      <c r="C14370">
        <v>2</v>
      </c>
      <c r="D14370" t="s">
        <v>23</v>
      </c>
      <c r="E14370" t="s">
        <v>2258</v>
      </c>
      <c r="F14370" s="1">
        <v>3.2499999999999994E-2</v>
      </c>
      <c r="G14370">
        <f>_xlfn.XLOOKUP($A14370,Product_pricing!$B:$B,Product_pricing!$C:$C)</f>
        <v>23</v>
      </c>
      <c r="H14370">
        <f t="shared" si="672"/>
        <v>67.62</v>
      </c>
      <c r="I14370" s="10">
        <f t="shared" si="673"/>
        <v>5.967046969872318E-2</v>
      </c>
      <c r="J14370" t="str">
        <f>_xlfn.XLOOKUP(A14370,Product_Details!$A:$A,Product_Details!$G:$G,"mens")</f>
        <v>Womens</v>
      </c>
      <c r="K14370">
        <f t="shared" si="674"/>
        <v>1507</v>
      </c>
    </row>
    <row r="14371" spans="1:11" ht="15">
      <c r="A14371" t="s">
        <v>30</v>
      </c>
      <c r="B14371">
        <v>4</v>
      </c>
      <c r="C14371">
        <v>2</v>
      </c>
      <c r="D14371" t="s">
        <v>23</v>
      </c>
      <c r="E14371" t="s">
        <v>2258</v>
      </c>
      <c r="F14371" s="1">
        <v>3.2499999999999994E-2</v>
      </c>
      <c r="G14371">
        <f>_xlfn.XLOOKUP($A14371,Product_pricing!$B:$B,Product_pricing!$C:$C)</f>
        <v>19</v>
      </c>
      <c r="H14371">
        <f t="shared" si="672"/>
        <v>74.48</v>
      </c>
      <c r="I14371" s="10">
        <f t="shared" si="673"/>
        <v>6.5723995610187866E-2</v>
      </c>
      <c r="J14371" t="str">
        <f>_xlfn.XLOOKUP(A14371,Product_Details!$A:$A,Product_Details!$G:$G,"mens")</f>
        <v>Womens</v>
      </c>
      <c r="K14371">
        <f t="shared" si="674"/>
        <v>1507</v>
      </c>
    </row>
    <row r="14372" spans="1:11" ht="15">
      <c r="A14372" t="s">
        <v>38</v>
      </c>
      <c r="B14372">
        <v>5</v>
      </c>
      <c r="C14372">
        <v>2</v>
      </c>
      <c r="D14372" t="s">
        <v>23</v>
      </c>
      <c r="E14372" t="s">
        <v>2258</v>
      </c>
      <c r="F14372" s="1">
        <v>3.2499999999999994E-2</v>
      </c>
      <c r="G14372">
        <f>_xlfn.XLOOKUP($A14372,Product_pricing!$B:$B,Product_pricing!$C:$C)</f>
        <v>54</v>
      </c>
      <c r="H14372">
        <f t="shared" si="672"/>
        <v>264.60000000000002</v>
      </c>
      <c r="I14372" s="10">
        <f t="shared" si="673"/>
        <v>0.23349314229935159</v>
      </c>
      <c r="J14372" t="str">
        <f>_xlfn.XLOOKUP(A14372,Product_Details!$A:$A,Product_Details!$G:$G,"mens")</f>
        <v>Womens</v>
      </c>
      <c r="K14372">
        <f t="shared" si="674"/>
        <v>1507</v>
      </c>
    </row>
    <row r="14373" spans="1:11" ht="15">
      <c r="A14373" t="s">
        <v>32</v>
      </c>
      <c r="B14373">
        <v>1</v>
      </c>
      <c r="C14373">
        <v>2</v>
      </c>
      <c r="D14373" t="s">
        <v>23</v>
      </c>
      <c r="E14373" t="s">
        <v>2258</v>
      </c>
      <c r="F14373" s="1">
        <v>3.2499999999999994E-2</v>
      </c>
      <c r="G14373">
        <f>_xlfn.XLOOKUP($A14373,Product_pricing!$B:$B,Product_pricing!$C:$C)</f>
        <v>36</v>
      </c>
      <c r="H14373">
        <f t="shared" si="672"/>
        <v>35.28</v>
      </c>
      <c r="I14373" s="10">
        <f t="shared" si="673"/>
        <v>3.1132418973246877E-2</v>
      </c>
      <c r="J14373" t="str">
        <f>_xlfn.XLOOKUP(A14373,Product_Details!$A:$A,Product_Details!$G:$G,"mens")</f>
        <v>Mens</v>
      </c>
      <c r="K14373">
        <f t="shared" si="674"/>
        <v>3780</v>
      </c>
    </row>
    <row r="14374" spans="1:11" ht="15">
      <c r="A14374" t="s">
        <v>26</v>
      </c>
      <c r="B14374">
        <v>4</v>
      </c>
      <c r="C14374">
        <v>2</v>
      </c>
      <c r="D14374" t="s">
        <v>23</v>
      </c>
      <c r="E14374" t="s">
        <v>2258</v>
      </c>
      <c r="F14374" s="1">
        <v>3.2499999999999994E-2</v>
      </c>
      <c r="G14374">
        <f>_xlfn.XLOOKUP($A14374,Product_pricing!$B:$B,Product_pricing!$C:$C)</f>
        <v>17</v>
      </c>
      <c r="H14374">
        <f t="shared" si="672"/>
        <v>66.64</v>
      </c>
      <c r="I14374" s="10">
        <f t="shared" si="673"/>
        <v>5.8805680282799651E-2</v>
      </c>
      <c r="J14374" t="str">
        <f>_xlfn.XLOOKUP(A14374,Product_Details!$A:$A,Product_Details!$G:$G,"mens")</f>
        <v>Mens</v>
      </c>
      <c r="K14374">
        <f t="shared" si="674"/>
        <v>3780</v>
      </c>
    </row>
    <row r="14375" spans="1:11" ht="15">
      <c r="A14375" t="s">
        <v>22</v>
      </c>
      <c r="B14375">
        <v>4</v>
      </c>
      <c r="C14375">
        <v>12</v>
      </c>
      <c r="D14375" t="s">
        <v>23</v>
      </c>
      <c r="E14375" t="s">
        <v>2259</v>
      </c>
      <c r="F14375" s="1">
        <v>9.5428240740740734E-3</v>
      </c>
      <c r="G14375">
        <f>_xlfn.XLOOKUP($A14375,Product_pricing!$B:$B,Product_pricing!$C:$C)</f>
        <v>13</v>
      </c>
      <c r="H14375">
        <f t="shared" si="672"/>
        <v>45.76</v>
      </c>
      <c r="I14375" s="10">
        <f t="shared" si="673"/>
        <v>4.0380371094551504E-2</v>
      </c>
      <c r="J14375" t="str">
        <f>_xlfn.XLOOKUP(A14375,Product_Details!$A:$A,Product_Details!$G:$G,"mens")</f>
        <v>Womens</v>
      </c>
      <c r="K14375">
        <f t="shared" si="674"/>
        <v>2511.6666666666665</v>
      </c>
    </row>
    <row r="14376" spans="1:11" ht="15">
      <c r="A14376" t="s">
        <v>29</v>
      </c>
      <c r="B14376">
        <v>1</v>
      </c>
      <c r="C14376">
        <v>12</v>
      </c>
      <c r="D14376" t="s">
        <v>23</v>
      </c>
      <c r="E14376" t="s">
        <v>2259</v>
      </c>
      <c r="F14376" s="1">
        <v>9.5428240740740734E-3</v>
      </c>
      <c r="G14376">
        <f>_xlfn.XLOOKUP($A14376,Product_pricing!$B:$B,Product_pricing!$C:$C)</f>
        <v>10</v>
      </c>
      <c r="H14376">
        <f t="shared" si="672"/>
        <v>8.8000000000000007</v>
      </c>
      <c r="I14376" s="10">
        <f t="shared" si="673"/>
        <v>7.7654559797214438E-3</v>
      </c>
      <c r="J14376" t="str">
        <f>_xlfn.XLOOKUP(A14376,Product_Details!$A:$A,Product_Details!$G:$G,"mens")</f>
        <v>Womens</v>
      </c>
      <c r="K14376">
        <f t="shared" si="674"/>
        <v>2511.6666666666665</v>
      </c>
    </row>
    <row r="14377" spans="1:11" ht="15">
      <c r="A14377" t="s">
        <v>36</v>
      </c>
      <c r="B14377">
        <v>4</v>
      </c>
      <c r="C14377">
        <v>12</v>
      </c>
      <c r="D14377" t="s">
        <v>23</v>
      </c>
      <c r="E14377" t="s">
        <v>2259</v>
      </c>
      <c r="F14377" s="1">
        <v>9.5428240740740734E-3</v>
      </c>
      <c r="G14377">
        <f>_xlfn.XLOOKUP($A14377,Product_pricing!$B:$B,Product_pricing!$C:$C)</f>
        <v>23</v>
      </c>
      <c r="H14377">
        <f t="shared" si="672"/>
        <v>80.959999999999994</v>
      </c>
      <c r="I14377" s="10">
        <f t="shared" si="673"/>
        <v>7.1442195013437265E-2</v>
      </c>
      <c r="J14377" t="str">
        <f>_xlfn.XLOOKUP(A14377,Product_Details!$A:$A,Product_Details!$G:$G,"mens")</f>
        <v>Womens</v>
      </c>
      <c r="K14377">
        <f t="shared" si="674"/>
        <v>2511.6666666666665</v>
      </c>
    </row>
    <row r="14378" spans="1:11" ht="15">
      <c r="A14378" t="s">
        <v>25</v>
      </c>
      <c r="B14378">
        <v>2</v>
      </c>
      <c r="C14378">
        <v>12</v>
      </c>
      <c r="D14378" t="s">
        <v>23</v>
      </c>
      <c r="E14378" t="s">
        <v>2259</v>
      </c>
      <c r="F14378" s="1">
        <v>9.5428240740740734E-3</v>
      </c>
      <c r="G14378">
        <f>_xlfn.XLOOKUP($A14378,Product_pricing!$B:$B,Product_pricing!$C:$C)</f>
        <v>40</v>
      </c>
      <c r="H14378">
        <f t="shared" si="672"/>
        <v>70.400000000000006</v>
      </c>
      <c r="I14378" s="10">
        <f t="shared" si="673"/>
        <v>6.2123647837771551E-2</v>
      </c>
      <c r="J14378" t="str">
        <f>_xlfn.XLOOKUP(A14378,Product_Details!$A:$A,Product_Details!$G:$G,"mens")</f>
        <v>Mens</v>
      </c>
      <c r="K14378">
        <f t="shared" si="674"/>
        <v>1890</v>
      </c>
    </row>
    <row r="14379" spans="1:11" ht="15">
      <c r="A14379" t="s">
        <v>41</v>
      </c>
      <c r="B14379">
        <v>4</v>
      </c>
      <c r="C14379">
        <v>12</v>
      </c>
      <c r="D14379" t="s">
        <v>23</v>
      </c>
      <c r="E14379" t="s">
        <v>2259</v>
      </c>
      <c r="F14379" s="1">
        <v>9.5428240740740734E-3</v>
      </c>
      <c r="G14379">
        <f>_xlfn.XLOOKUP($A14379,Product_pricing!$B:$B,Product_pricing!$C:$C)</f>
        <v>10</v>
      </c>
      <c r="H14379">
        <f t="shared" si="672"/>
        <v>35.200000000000003</v>
      </c>
      <c r="I14379" s="10">
        <f t="shared" si="673"/>
        <v>3.1061823918885775E-2</v>
      </c>
      <c r="J14379" t="str">
        <f>_xlfn.XLOOKUP(A14379,Product_Details!$A:$A,Product_Details!$G:$G,"mens")</f>
        <v>Mens</v>
      </c>
      <c r="K14379">
        <f t="shared" si="674"/>
        <v>1890</v>
      </c>
    </row>
    <row r="14380" spans="1:11" ht="15">
      <c r="A14380" t="s">
        <v>31</v>
      </c>
      <c r="B14380">
        <v>4</v>
      </c>
      <c r="C14380">
        <v>12</v>
      </c>
      <c r="D14380" t="s">
        <v>23</v>
      </c>
      <c r="E14380" t="s">
        <v>2259</v>
      </c>
      <c r="F14380" s="1">
        <v>9.5428240740740734E-3</v>
      </c>
      <c r="G14380">
        <f>_xlfn.XLOOKUP($A14380,Product_pricing!$B:$B,Product_pricing!$C:$C)</f>
        <v>57</v>
      </c>
      <c r="H14380">
        <f t="shared" si="672"/>
        <v>200.64000000000001</v>
      </c>
      <c r="I14380" s="10">
        <f t="shared" si="673"/>
        <v>0.17705239633764891</v>
      </c>
      <c r="J14380" t="str">
        <f>_xlfn.XLOOKUP(A14380,Product_Details!$A:$A,Product_Details!$G:$G,"mens")</f>
        <v>Mens</v>
      </c>
      <c r="K14380">
        <f t="shared" si="674"/>
        <v>1890</v>
      </c>
    </row>
    <row r="14381" spans="1:11" ht="15">
      <c r="A14381" t="s">
        <v>32</v>
      </c>
      <c r="B14381">
        <v>1</v>
      </c>
      <c r="C14381">
        <v>12</v>
      </c>
      <c r="D14381" t="s">
        <v>23</v>
      </c>
      <c r="E14381" t="s">
        <v>2259</v>
      </c>
      <c r="F14381" s="1">
        <v>9.5428240740740734E-3</v>
      </c>
      <c r="G14381">
        <f>_xlfn.XLOOKUP($A14381,Product_pricing!$B:$B,Product_pricing!$C:$C)</f>
        <v>36</v>
      </c>
      <c r="H14381">
        <f t="shared" si="672"/>
        <v>31.68</v>
      </c>
      <c r="I14381" s="10">
        <f t="shared" si="673"/>
        <v>2.7955641526997192E-2</v>
      </c>
      <c r="J14381" t="str">
        <f>_xlfn.XLOOKUP(A14381,Product_Details!$A:$A,Product_Details!$G:$G,"mens")</f>
        <v>Mens</v>
      </c>
      <c r="K14381">
        <f t="shared" si="674"/>
        <v>1890</v>
      </c>
    </row>
    <row r="14382" spans="1:11" ht="15">
      <c r="A14382" t="s">
        <v>22</v>
      </c>
      <c r="B14382">
        <v>2</v>
      </c>
      <c r="C14382">
        <v>24</v>
      </c>
      <c r="D14382" t="s">
        <v>23</v>
      </c>
      <c r="E14382" t="s">
        <v>2260</v>
      </c>
      <c r="F14382" s="1">
        <v>1.1460648148148149E-2</v>
      </c>
      <c r="G14382">
        <f>_xlfn.XLOOKUP($A14382,Product_pricing!$B:$B,Product_pricing!$C:$C)</f>
        <v>13</v>
      </c>
      <c r="H14382">
        <f t="shared" si="672"/>
        <v>19.760000000000002</v>
      </c>
      <c r="I14382" s="10">
        <f t="shared" si="673"/>
        <v>1.7436978427192697E-2</v>
      </c>
      <c r="J14382" t="str">
        <f>_xlfn.XLOOKUP(A14382,Product_Details!$A:$A,Product_Details!$G:$G,"mens")</f>
        <v>Womens</v>
      </c>
      <c r="K14382">
        <f t="shared" si="674"/>
        <v>3767.5</v>
      </c>
    </row>
    <row r="14383" spans="1:11" ht="15">
      <c r="A14383" t="s">
        <v>29</v>
      </c>
      <c r="B14383">
        <v>3</v>
      </c>
      <c r="C14383">
        <v>24</v>
      </c>
      <c r="D14383" t="s">
        <v>23</v>
      </c>
      <c r="E14383" t="s">
        <v>2260</v>
      </c>
      <c r="F14383" s="1">
        <v>1.1460648148148149E-2</v>
      </c>
      <c r="G14383">
        <f>_xlfn.XLOOKUP($A14383,Product_pricing!$B:$B,Product_pricing!$C:$C)</f>
        <v>10</v>
      </c>
      <c r="H14383">
        <f t="shared" si="672"/>
        <v>22.8</v>
      </c>
      <c r="I14383" s="10">
        <f t="shared" si="673"/>
        <v>2.0119590492914646E-2</v>
      </c>
      <c r="J14383" t="str">
        <f>_xlfn.XLOOKUP(A14383,Product_Details!$A:$A,Product_Details!$G:$G,"mens")</f>
        <v>Womens</v>
      </c>
      <c r="K14383">
        <f t="shared" si="674"/>
        <v>3767.5</v>
      </c>
    </row>
    <row r="14384" spans="1:11" ht="15">
      <c r="A14384" t="s">
        <v>32</v>
      </c>
      <c r="B14384">
        <v>3</v>
      </c>
      <c r="C14384">
        <v>24</v>
      </c>
      <c r="D14384" t="s">
        <v>23</v>
      </c>
      <c r="E14384" t="s">
        <v>2260</v>
      </c>
      <c r="F14384" s="1">
        <v>1.1460648148148149E-2</v>
      </c>
      <c r="G14384">
        <f>_xlfn.XLOOKUP($A14384,Product_pricing!$B:$B,Product_pricing!$C:$C)</f>
        <v>36</v>
      </c>
      <c r="H14384">
        <f t="shared" si="672"/>
        <v>82.08</v>
      </c>
      <c r="I14384" s="10">
        <f t="shared" si="673"/>
        <v>7.2430525774492729E-2</v>
      </c>
      <c r="J14384" t="str">
        <f>_xlfn.XLOOKUP(A14384,Product_Details!$A:$A,Product_Details!$G:$G,"mens")</f>
        <v>Mens</v>
      </c>
      <c r="K14384">
        <f t="shared" si="674"/>
        <v>3780</v>
      </c>
    </row>
    <row r="14385" spans="1:11" ht="15">
      <c r="A14385" t="s">
        <v>26</v>
      </c>
      <c r="B14385">
        <v>1</v>
      </c>
      <c r="C14385">
        <v>24</v>
      </c>
      <c r="D14385" t="s">
        <v>23</v>
      </c>
      <c r="E14385" t="s">
        <v>2260</v>
      </c>
      <c r="F14385" s="1">
        <v>1.1460648148148149E-2</v>
      </c>
      <c r="G14385">
        <f>_xlfn.XLOOKUP($A14385,Product_pricing!$B:$B,Product_pricing!$C:$C)</f>
        <v>17</v>
      </c>
      <c r="H14385">
        <f t="shared" si="672"/>
        <v>12.92</v>
      </c>
      <c r="I14385" s="10">
        <f t="shared" si="673"/>
        <v>1.1401101279318301E-2</v>
      </c>
      <c r="J14385" t="str">
        <f>_xlfn.XLOOKUP(A14385,Product_Details!$A:$A,Product_Details!$G:$G,"mens")</f>
        <v>Mens</v>
      </c>
      <c r="K14385">
        <f t="shared" si="674"/>
        <v>3780</v>
      </c>
    </row>
    <row r="14386" spans="1:11" ht="15">
      <c r="A14386" t="s">
        <v>35</v>
      </c>
      <c r="B14386">
        <v>3</v>
      </c>
      <c r="C14386">
        <v>17</v>
      </c>
      <c r="D14386" t="s">
        <v>23</v>
      </c>
      <c r="E14386" t="s">
        <v>2261</v>
      </c>
      <c r="F14386" s="1">
        <v>2.5159722222222222E-2</v>
      </c>
      <c r="G14386">
        <f>_xlfn.XLOOKUP($A14386,Product_pricing!$B:$B,Product_pricing!$C:$C)</f>
        <v>32</v>
      </c>
      <c r="H14386">
        <f t="shared" si="672"/>
        <v>79.679999999999993</v>
      </c>
      <c r="I14386" s="10">
        <f t="shared" si="673"/>
        <v>7.0312674143659618E-2</v>
      </c>
      <c r="J14386" t="str">
        <f>_xlfn.XLOOKUP(A14386,Product_Details!$A:$A,Product_Details!$G:$G,"mens")</f>
        <v>Womens</v>
      </c>
      <c r="K14386">
        <f t="shared" si="674"/>
        <v>3767.5</v>
      </c>
    </row>
    <row r="14387" spans="1:11" ht="15">
      <c r="A14387" t="s">
        <v>30</v>
      </c>
      <c r="B14387">
        <v>5</v>
      </c>
      <c r="C14387">
        <v>17</v>
      </c>
      <c r="D14387" t="s">
        <v>23</v>
      </c>
      <c r="E14387" t="s">
        <v>2261</v>
      </c>
      <c r="F14387" s="1">
        <v>2.5159722222222222E-2</v>
      </c>
      <c r="G14387">
        <f>_xlfn.XLOOKUP($A14387,Product_pricing!$B:$B,Product_pricing!$C:$C)</f>
        <v>19</v>
      </c>
      <c r="H14387">
        <f t="shared" si="672"/>
        <v>78.849999999999994</v>
      </c>
      <c r="I14387" s="10">
        <f t="shared" si="673"/>
        <v>6.9580250454663151E-2</v>
      </c>
      <c r="J14387" t="str">
        <f>_xlfn.XLOOKUP(A14387,Product_Details!$A:$A,Product_Details!$G:$G,"mens")</f>
        <v>Womens</v>
      </c>
      <c r="K14387">
        <f t="shared" si="674"/>
        <v>3767.5</v>
      </c>
    </row>
    <row r="14388" spans="1:11" ht="15">
      <c r="A14388" t="s">
        <v>41</v>
      </c>
      <c r="B14388">
        <v>4</v>
      </c>
      <c r="C14388">
        <v>17</v>
      </c>
      <c r="D14388" t="s">
        <v>23</v>
      </c>
      <c r="E14388" t="s">
        <v>2261</v>
      </c>
      <c r="F14388" s="1">
        <v>2.5159722222222222E-2</v>
      </c>
      <c r="G14388">
        <f>_xlfn.XLOOKUP($A14388,Product_pricing!$B:$B,Product_pricing!$C:$C)</f>
        <v>10</v>
      </c>
      <c r="H14388">
        <f t="shared" si="672"/>
        <v>33.199999999999996</v>
      </c>
      <c r="I14388" s="10">
        <f t="shared" si="673"/>
        <v>2.9296947559858171E-2</v>
      </c>
      <c r="J14388" t="str">
        <f>_xlfn.XLOOKUP(A14388,Product_Details!$A:$A,Product_Details!$G:$G,"mens")</f>
        <v>Mens</v>
      </c>
      <c r="K14388">
        <f t="shared" si="674"/>
        <v>1890</v>
      </c>
    </row>
    <row r="14389" spans="1:11" ht="15">
      <c r="A14389" t="s">
        <v>31</v>
      </c>
      <c r="B14389">
        <v>3</v>
      </c>
      <c r="C14389">
        <v>17</v>
      </c>
      <c r="D14389" t="s">
        <v>23</v>
      </c>
      <c r="E14389" t="s">
        <v>2261</v>
      </c>
      <c r="F14389" s="1">
        <v>2.5159722222222222E-2</v>
      </c>
      <c r="G14389">
        <f>_xlfn.XLOOKUP($A14389,Product_pricing!$B:$B,Product_pricing!$C:$C)</f>
        <v>57</v>
      </c>
      <c r="H14389">
        <f t="shared" si="672"/>
        <v>141.93</v>
      </c>
      <c r="I14389" s="10">
        <f t="shared" si="673"/>
        <v>0.12524445081839367</v>
      </c>
      <c r="J14389" t="str">
        <f>_xlfn.XLOOKUP(A14389,Product_Details!$A:$A,Product_Details!$G:$G,"mens")</f>
        <v>Mens</v>
      </c>
      <c r="K14389">
        <f t="shared" si="674"/>
        <v>1890</v>
      </c>
    </row>
    <row r="14390" spans="1:11" ht="15">
      <c r="A14390" t="s">
        <v>32</v>
      </c>
      <c r="B14390">
        <v>3</v>
      </c>
      <c r="C14390">
        <v>17</v>
      </c>
      <c r="D14390" t="s">
        <v>23</v>
      </c>
      <c r="E14390" t="s">
        <v>2261</v>
      </c>
      <c r="F14390" s="1">
        <v>2.5159722222222222E-2</v>
      </c>
      <c r="G14390">
        <f>_xlfn.XLOOKUP($A14390,Product_pricing!$B:$B,Product_pricing!$C:$C)</f>
        <v>36</v>
      </c>
      <c r="H14390">
        <f t="shared" si="672"/>
        <v>89.64</v>
      </c>
      <c r="I14390" s="10">
        <f t="shared" si="673"/>
        <v>7.9101758411617068E-2</v>
      </c>
      <c r="J14390" t="str">
        <f>_xlfn.XLOOKUP(A14390,Product_Details!$A:$A,Product_Details!$G:$G,"mens")</f>
        <v>Mens</v>
      </c>
      <c r="K14390">
        <f t="shared" si="674"/>
        <v>1890</v>
      </c>
    </row>
    <row r="14391" spans="1:11" ht="15">
      <c r="A14391" t="s">
        <v>26</v>
      </c>
      <c r="B14391">
        <v>3</v>
      </c>
      <c r="C14391">
        <v>17</v>
      </c>
      <c r="D14391" t="s">
        <v>23</v>
      </c>
      <c r="E14391" t="s">
        <v>2261</v>
      </c>
      <c r="F14391" s="1">
        <v>2.5159722222222222E-2</v>
      </c>
      <c r="G14391">
        <f>_xlfn.XLOOKUP($A14391,Product_pricing!$B:$B,Product_pricing!$C:$C)</f>
        <v>17</v>
      </c>
      <c r="H14391">
        <f t="shared" si="672"/>
        <v>42.33</v>
      </c>
      <c r="I14391" s="10">
        <f t="shared" si="673"/>
        <v>3.7353608138819168E-2</v>
      </c>
      <c r="J14391" t="str">
        <f>_xlfn.XLOOKUP(A14391,Product_Details!$A:$A,Product_Details!$G:$G,"mens")</f>
        <v>Mens</v>
      </c>
      <c r="K14391">
        <f t="shared" si="674"/>
        <v>1890</v>
      </c>
    </row>
    <row r="14392" spans="1:11" ht="15">
      <c r="A14392" t="s">
        <v>22</v>
      </c>
      <c r="B14392">
        <v>3</v>
      </c>
      <c r="C14392">
        <v>24</v>
      </c>
      <c r="D14392" t="s">
        <v>23</v>
      </c>
      <c r="E14392" t="s">
        <v>2262</v>
      </c>
      <c r="F14392" s="1">
        <v>2.33125E-2</v>
      </c>
      <c r="G14392">
        <f>_xlfn.XLOOKUP($A14392,Product_pricing!$B:$B,Product_pricing!$C:$C)</f>
        <v>13</v>
      </c>
      <c r="H14392">
        <f t="shared" si="672"/>
        <v>29.64</v>
      </c>
      <c r="I14392" s="10">
        <f t="shared" si="673"/>
        <v>2.6155467640789045E-2</v>
      </c>
      <c r="J14392" t="str">
        <f>_xlfn.XLOOKUP(A14392,Product_Details!$A:$A,Product_Details!$G:$G,"mens")</f>
        <v>Womens</v>
      </c>
      <c r="K14392">
        <f t="shared" si="674"/>
        <v>2511.6666666666665</v>
      </c>
    </row>
    <row r="14393" spans="1:11" ht="15">
      <c r="A14393" t="s">
        <v>30</v>
      </c>
      <c r="B14393">
        <v>1</v>
      </c>
      <c r="C14393">
        <v>24</v>
      </c>
      <c r="D14393" t="s">
        <v>23</v>
      </c>
      <c r="E14393" t="s">
        <v>2262</v>
      </c>
      <c r="F14393" s="1">
        <v>2.33125E-2</v>
      </c>
      <c r="G14393">
        <f>_xlfn.XLOOKUP($A14393,Product_pricing!$B:$B,Product_pricing!$C:$C)</f>
        <v>19</v>
      </c>
      <c r="H14393">
        <f t="shared" si="672"/>
        <v>14.44</v>
      </c>
      <c r="I14393" s="10">
        <f t="shared" si="673"/>
        <v>1.2742407312179276E-2</v>
      </c>
      <c r="J14393" t="str">
        <f>_xlfn.XLOOKUP(A14393,Product_Details!$A:$A,Product_Details!$G:$G,"mens")</f>
        <v>Womens</v>
      </c>
      <c r="K14393">
        <f t="shared" si="674"/>
        <v>2511.6666666666665</v>
      </c>
    </row>
    <row r="14394" spans="1:11" ht="15">
      <c r="A14394" t="s">
        <v>38</v>
      </c>
      <c r="B14394">
        <v>5</v>
      </c>
      <c r="C14394">
        <v>24</v>
      </c>
      <c r="D14394" t="s">
        <v>23</v>
      </c>
      <c r="E14394" t="s">
        <v>2262</v>
      </c>
      <c r="F14394" s="1">
        <v>2.33125E-2</v>
      </c>
      <c r="G14394">
        <f>_xlfn.XLOOKUP($A14394,Product_pricing!$B:$B,Product_pricing!$C:$C)</f>
        <v>54</v>
      </c>
      <c r="H14394">
        <f t="shared" si="672"/>
        <v>205.2</v>
      </c>
      <c r="I14394" s="10">
        <f t="shared" si="673"/>
        <v>0.18107631443623182</v>
      </c>
      <c r="J14394" t="str">
        <f>_xlfn.XLOOKUP(A14394,Product_Details!$A:$A,Product_Details!$G:$G,"mens")</f>
        <v>Womens</v>
      </c>
      <c r="K14394">
        <f t="shared" si="674"/>
        <v>2511.6666666666665</v>
      </c>
    </row>
    <row r="14395" spans="1:11" ht="15">
      <c r="A14395" t="s">
        <v>25</v>
      </c>
      <c r="B14395">
        <v>1</v>
      </c>
      <c r="C14395">
        <v>24</v>
      </c>
      <c r="D14395" t="s">
        <v>23</v>
      </c>
      <c r="E14395" t="s">
        <v>2262</v>
      </c>
      <c r="F14395" s="1">
        <v>2.33125E-2</v>
      </c>
      <c r="G14395">
        <f>_xlfn.XLOOKUP($A14395,Product_pricing!$B:$B,Product_pricing!$C:$C)</f>
        <v>40</v>
      </c>
      <c r="H14395">
        <f t="shared" si="672"/>
        <v>30.4</v>
      </c>
      <c r="I14395" s="10">
        <f t="shared" si="673"/>
        <v>2.6826120657219531E-2</v>
      </c>
      <c r="J14395" t="str">
        <f>_xlfn.XLOOKUP(A14395,Product_Details!$A:$A,Product_Details!$G:$G,"mens")</f>
        <v>Mens</v>
      </c>
      <c r="K14395">
        <f t="shared" si="674"/>
        <v>1890</v>
      </c>
    </row>
    <row r="14396" spans="1:11" ht="15">
      <c r="A14396" t="s">
        <v>32</v>
      </c>
      <c r="B14396">
        <v>2</v>
      </c>
      <c r="C14396">
        <v>24</v>
      </c>
      <c r="D14396" t="s">
        <v>23</v>
      </c>
      <c r="E14396" t="s">
        <v>2262</v>
      </c>
      <c r="F14396" s="1">
        <v>2.33125E-2</v>
      </c>
      <c r="G14396">
        <f>_xlfn.XLOOKUP($A14396,Product_pricing!$B:$B,Product_pricing!$C:$C)</f>
        <v>36</v>
      </c>
      <c r="H14396">
        <f t="shared" si="672"/>
        <v>54.72</v>
      </c>
      <c r="I14396" s="10">
        <f t="shared" si="673"/>
        <v>4.8287017182995155E-2</v>
      </c>
      <c r="J14396" t="str">
        <f>_xlfn.XLOOKUP(A14396,Product_Details!$A:$A,Product_Details!$G:$G,"mens")</f>
        <v>Mens</v>
      </c>
      <c r="K14396">
        <f t="shared" si="674"/>
        <v>1890</v>
      </c>
    </row>
    <row r="14397" spans="1:11" ht="15">
      <c r="A14397" t="s">
        <v>26</v>
      </c>
      <c r="B14397">
        <v>4</v>
      </c>
      <c r="C14397">
        <v>24</v>
      </c>
      <c r="D14397" t="s">
        <v>23</v>
      </c>
      <c r="E14397" t="s">
        <v>2262</v>
      </c>
      <c r="F14397" s="1">
        <v>2.33125E-2</v>
      </c>
      <c r="G14397">
        <f>_xlfn.XLOOKUP($A14397,Product_pricing!$B:$B,Product_pricing!$C:$C)</f>
        <v>17</v>
      </c>
      <c r="H14397">
        <f t="shared" si="672"/>
        <v>51.68</v>
      </c>
      <c r="I14397" s="10">
        <f t="shared" si="673"/>
        <v>4.5604405117273206E-2</v>
      </c>
      <c r="J14397" t="str">
        <f>_xlfn.XLOOKUP(A14397,Product_Details!$A:$A,Product_Details!$G:$G,"mens")</f>
        <v>Mens</v>
      </c>
      <c r="K14397">
        <f t="shared" si="674"/>
        <v>1890</v>
      </c>
    </row>
    <row r="14398" spans="1:11" ht="15">
      <c r="A14398" t="s">
        <v>27</v>
      </c>
      <c r="B14398">
        <v>2</v>
      </c>
      <c r="C14398">
        <v>24</v>
      </c>
      <c r="D14398" t="s">
        <v>23</v>
      </c>
      <c r="E14398" t="s">
        <v>2262</v>
      </c>
      <c r="F14398" s="1">
        <v>2.33125E-2</v>
      </c>
      <c r="G14398">
        <f>_xlfn.XLOOKUP($A14398,Product_pricing!$B:$B,Product_pricing!$C:$C)</f>
        <v>29</v>
      </c>
      <c r="H14398">
        <f t="shared" si="672"/>
        <v>44.08</v>
      </c>
      <c r="I14398" s="10">
        <f t="shared" si="673"/>
        <v>3.8897874952968314E-2</v>
      </c>
      <c r="J14398" t="str">
        <f>_xlfn.XLOOKUP(A14398,Product_Details!$A:$A,Product_Details!$G:$G,"mens")</f>
        <v>Mens</v>
      </c>
      <c r="K14398">
        <f t="shared" si="674"/>
        <v>1890</v>
      </c>
    </row>
    <row r="14399" spans="1:11" ht="15">
      <c r="A14399" t="s">
        <v>36</v>
      </c>
      <c r="B14399">
        <v>1</v>
      </c>
      <c r="C14399">
        <v>12</v>
      </c>
      <c r="D14399" t="s">
        <v>33</v>
      </c>
      <c r="E14399" t="s">
        <v>2263</v>
      </c>
      <c r="F14399" s="1">
        <v>1.5265046296296296E-2</v>
      </c>
      <c r="G14399">
        <f>_xlfn.XLOOKUP($A14399,Product_pricing!$B:$B,Product_pricing!$C:$C)</f>
        <v>23</v>
      </c>
      <c r="H14399">
        <f t="shared" si="672"/>
        <v>20.239999999999998</v>
      </c>
      <c r="I14399" s="10">
        <f t="shared" si="673"/>
        <v>1.7860548753359316E-2</v>
      </c>
      <c r="J14399" t="str">
        <f>_xlfn.XLOOKUP(A14399,Product_Details!$A:$A,Product_Details!$G:$G,"mens")</f>
        <v>Womens</v>
      </c>
      <c r="K14399">
        <f t="shared" si="674"/>
        <v>2511.6666666666665</v>
      </c>
    </row>
    <row r="14400" spans="1:11" ht="15">
      <c r="A14400" t="s">
        <v>30</v>
      </c>
      <c r="B14400">
        <v>2</v>
      </c>
      <c r="C14400">
        <v>12</v>
      </c>
      <c r="D14400" t="s">
        <v>33</v>
      </c>
      <c r="E14400" t="s">
        <v>2263</v>
      </c>
      <c r="F14400" s="1">
        <v>1.5265046296296296E-2</v>
      </c>
      <c r="G14400">
        <f>_xlfn.XLOOKUP($A14400,Product_pricing!$B:$B,Product_pricing!$C:$C)</f>
        <v>19</v>
      </c>
      <c r="H14400">
        <f t="shared" si="672"/>
        <v>33.44</v>
      </c>
      <c r="I14400" s="10">
        <f t="shared" si="673"/>
        <v>2.950873272294148E-2</v>
      </c>
      <c r="J14400" t="str">
        <f>_xlfn.XLOOKUP(A14400,Product_Details!$A:$A,Product_Details!$G:$G,"mens")</f>
        <v>Womens</v>
      </c>
      <c r="K14400">
        <f t="shared" si="674"/>
        <v>2511.6666666666665</v>
      </c>
    </row>
    <row r="14401" spans="1:11" ht="15">
      <c r="A14401" t="s">
        <v>38</v>
      </c>
      <c r="B14401">
        <v>4</v>
      </c>
      <c r="C14401">
        <v>12</v>
      </c>
      <c r="D14401" t="s">
        <v>33</v>
      </c>
      <c r="E14401" t="s">
        <v>2263</v>
      </c>
      <c r="F14401" s="1">
        <v>1.5265046296296296E-2</v>
      </c>
      <c r="G14401">
        <f>_xlfn.XLOOKUP($A14401,Product_pricing!$B:$B,Product_pricing!$C:$C)</f>
        <v>54</v>
      </c>
      <c r="H14401">
        <f t="shared" si="672"/>
        <v>190.08</v>
      </c>
      <c r="I14401" s="10">
        <f t="shared" si="673"/>
        <v>0.16773384916198317</v>
      </c>
      <c r="J14401" t="str">
        <f>_xlfn.XLOOKUP(A14401,Product_Details!$A:$A,Product_Details!$G:$G,"mens")</f>
        <v>Womens</v>
      </c>
      <c r="K14401">
        <f t="shared" si="674"/>
        <v>2511.6666666666665</v>
      </c>
    </row>
    <row r="14402" spans="1:11" ht="15">
      <c r="A14402" t="s">
        <v>27</v>
      </c>
      <c r="B14402">
        <v>2</v>
      </c>
      <c r="C14402">
        <v>12</v>
      </c>
      <c r="D14402" t="s">
        <v>33</v>
      </c>
      <c r="E14402" t="s">
        <v>2263</v>
      </c>
      <c r="F14402" s="1">
        <v>1.5265046296296296E-2</v>
      </c>
      <c r="G14402">
        <f>_xlfn.XLOOKUP($A14402,Product_pricing!$B:$B,Product_pricing!$C:$C)</f>
        <v>29</v>
      </c>
      <c r="H14402">
        <f t="shared" si="672"/>
        <v>51.04</v>
      </c>
      <c r="I14402" s="10">
        <f t="shared" si="673"/>
        <v>4.5039644682384368E-2</v>
      </c>
      <c r="J14402" t="str">
        <f>_xlfn.XLOOKUP(A14402,Product_Details!$A:$A,Product_Details!$G:$G,"mens")</f>
        <v>Mens</v>
      </c>
      <c r="K14402">
        <f t="shared" si="674"/>
        <v>7560</v>
      </c>
    </row>
    <row r="14403" spans="1:11" ht="15">
      <c r="A14403" t="s">
        <v>38</v>
      </c>
      <c r="B14403">
        <v>5</v>
      </c>
      <c r="C14403">
        <v>21</v>
      </c>
      <c r="D14403" t="s">
        <v>33</v>
      </c>
      <c r="E14403" t="s">
        <v>2264</v>
      </c>
      <c r="F14403" s="1">
        <v>3.8961805555555555E-2</v>
      </c>
      <c r="G14403">
        <f>_xlfn.XLOOKUP($A14403,Product_pricing!$B:$B,Product_pricing!$C:$C)</f>
        <v>54</v>
      </c>
      <c r="H14403">
        <f t="shared" ref="H14403:H14466" si="675">B14403*G14403*(1-C14403/100)</f>
        <v>213.3</v>
      </c>
      <c r="I14403" s="10">
        <f t="shared" ref="I14403:I14466" si="676">(H14403/SUM($H:$H))*1000</f>
        <v>0.18822406369029362</v>
      </c>
      <c r="J14403" t="str">
        <f>_xlfn.XLOOKUP(A14403,Product_Details!$A:$A,Product_Details!$G:$G,"mens")</f>
        <v>Womens</v>
      </c>
      <c r="K14403">
        <f t="shared" ref="K14403:K14466" si="677">COUNTIFS($J:$J, J14403) / COUNTIFS($J:$J, J14403, $E:$E, E14403)</f>
        <v>7535</v>
      </c>
    </row>
    <row r="14404" spans="1:11" ht="15">
      <c r="A14404" t="s">
        <v>25</v>
      </c>
      <c r="B14404">
        <v>5</v>
      </c>
      <c r="C14404">
        <v>21</v>
      </c>
      <c r="D14404" t="s">
        <v>33</v>
      </c>
      <c r="E14404" t="s">
        <v>2264</v>
      </c>
      <c r="F14404" s="1">
        <v>3.8961805555555555E-2</v>
      </c>
      <c r="G14404">
        <f>_xlfn.XLOOKUP($A14404,Product_pricing!$B:$B,Product_pricing!$C:$C)</f>
        <v>40</v>
      </c>
      <c r="H14404">
        <f t="shared" si="675"/>
        <v>158</v>
      </c>
      <c r="I14404" s="10">
        <f t="shared" si="676"/>
        <v>0.13942523236318047</v>
      </c>
      <c r="J14404" t="str">
        <f>_xlfn.XLOOKUP(A14404,Product_Details!$A:$A,Product_Details!$G:$G,"mens")</f>
        <v>Mens</v>
      </c>
      <c r="K14404">
        <f t="shared" si="677"/>
        <v>2520</v>
      </c>
    </row>
    <row r="14405" spans="1:11" ht="15">
      <c r="A14405" t="s">
        <v>41</v>
      </c>
      <c r="B14405">
        <v>5</v>
      </c>
      <c r="C14405">
        <v>21</v>
      </c>
      <c r="D14405" t="s">
        <v>33</v>
      </c>
      <c r="E14405" t="s">
        <v>2264</v>
      </c>
      <c r="F14405" s="1">
        <v>3.8961805555555555E-2</v>
      </c>
      <c r="G14405">
        <f>_xlfn.XLOOKUP($A14405,Product_pricing!$B:$B,Product_pricing!$C:$C)</f>
        <v>10</v>
      </c>
      <c r="H14405">
        <f t="shared" si="675"/>
        <v>39.5</v>
      </c>
      <c r="I14405" s="10">
        <f t="shared" si="676"/>
        <v>3.4856308090795117E-2</v>
      </c>
      <c r="J14405" t="str">
        <f>_xlfn.XLOOKUP(A14405,Product_Details!$A:$A,Product_Details!$G:$G,"mens")</f>
        <v>Mens</v>
      </c>
      <c r="K14405">
        <f t="shared" si="677"/>
        <v>2520</v>
      </c>
    </row>
    <row r="14406" spans="1:11" ht="15">
      <c r="A14406" t="s">
        <v>32</v>
      </c>
      <c r="B14406">
        <v>5</v>
      </c>
      <c r="C14406">
        <v>21</v>
      </c>
      <c r="D14406" t="s">
        <v>33</v>
      </c>
      <c r="E14406" t="s">
        <v>2264</v>
      </c>
      <c r="F14406" s="1">
        <v>3.8961805555555555E-2</v>
      </c>
      <c r="G14406">
        <f>_xlfn.XLOOKUP($A14406,Product_pricing!$B:$B,Product_pricing!$C:$C)</f>
        <v>36</v>
      </c>
      <c r="H14406">
        <f t="shared" si="675"/>
        <v>142.20000000000002</v>
      </c>
      <c r="I14406" s="10">
        <f t="shared" si="676"/>
        <v>0.12548270912686244</v>
      </c>
      <c r="J14406" t="str">
        <f>_xlfn.XLOOKUP(A14406,Product_Details!$A:$A,Product_Details!$G:$G,"mens")</f>
        <v>Mens</v>
      </c>
      <c r="K14406">
        <f t="shared" si="677"/>
        <v>2520</v>
      </c>
    </row>
    <row r="14407" spans="1:11" ht="15">
      <c r="A14407" t="s">
        <v>36</v>
      </c>
      <c r="B14407">
        <v>1</v>
      </c>
      <c r="C14407">
        <v>9</v>
      </c>
      <c r="D14407" t="s">
        <v>23</v>
      </c>
      <c r="E14407" t="s">
        <v>2265</v>
      </c>
      <c r="F14407" s="1">
        <v>2.5144675925925928E-2</v>
      </c>
      <c r="G14407">
        <f>_xlfn.XLOOKUP($A14407,Product_pricing!$B:$B,Product_pricing!$C:$C)</f>
        <v>23</v>
      </c>
      <c r="H14407">
        <f t="shared" si="675"/>
        <v>20.93</v>
      </c>
      <c r="I14407" s="10">
        <f t="shared" si="676"/>
        <v>1.8469431097223842E-2</v>
      </c>
      <c r="J14407" t="str">
        <f>_xlfn.XLOOKUP(A14407,Product_Details!$A:$A,Product_Details!$G:$G,"mens")</f>
        <v>Womens</v>
      </c>
      <c r="K14407">
        <f t="shared" si="677"/>
        <v>2511.6666666666665</v>
      </c>
    </row>
    <row r="14408" spans="1:11" ht="15">
      <c r="A14408" t="s">
        <v>30</v>
      </c>
      <c r="B14408">
        <v>2</v>
      </c>
      <c r="C14408">
        <v>9</v>
      </c>
      <c r="D14408" t="s">
        <v>23</v>
      </c>
      <c r="E14408" t="s">
        <v>2265</v>
      </c>
      <c r="F14408" s="1">
        <v>2.5144675925925928E-2</v>
      </c>
      <c r="G14408">
        <f>_xlfn.XLOOKUP($A14408,Product_pricing!$B:$B,Product_pricing!$C:$C)</f>
        <v>19</v>
      </c>
      <c r="H14408">
        <f t="shared" si="675"/>
        <v>34.58</v>
      </c>
      <c r="I14408" s="10">
        <f t="shared" si="676"/>
        <v>3.0514712247587217E-2</v>
      </c>
      <c r="J14408" t="str">
        <f>_xlfn.XLOOKUP(A14408,Product_Details!$A:$A,Product_Details!$G:$G,"mens")</f>
        <v>Womens</v>
      </c>
      <c r="K14408">
        <f t="shared" si="677"/>
        <v>2511.6666666666665</v>
      </c>
    </row>
    <row r="14409" spans="1:11" ht="15">
      <c r="A14409" t="s">
        <v>38</v>
      </c>
      <c r="B14409">
        <v>1</v>
      </c>
      <c r="C14409">
        <v>9</v>
      </c>
      <c r="D14409" t="s">
        <v>23</v>
      </c>
      <c r="E14409" t="s">
        <v>2265</v>
      </c>
      <c r="F14409" s="1">
        <v>2.5144675925925928E-2</v>
      </c>
      <c r="G14409">
        <f>_xlfn.XLOOKUP($A14409,Product_pricing!$B:$B,Product_pricing!$C:$C)</f>
        <v>54</v>
      </c>
      <c r="H14409">
        <f t="shared" si="675"/>
        <v>49.14</v>
      </c>
      <c r="I14409" s="10">
        <f t="shared" si="676"/>
        <v>4.3363012141308152E-2</v>
      </c>
      <c r="J14409" t="str">
        <f>_xlfn.XLOOKUP(A14409,Product_Details!$A:$A,Product_Details!$G:$G,"mens")</f>
        <v>Womens</v>
      </c>
      <c r="K14409">
        <f t="shared" si="677"/>
        <v>2511.6666666666665</v>
      </c>
    </row>
    <row r="14410" spans="1:11" ht="15">
      <c r="A14410" t="s">
        <v>31</v>
      </c>
      <c r="B14410">
        <v>5</v>
      </c>
      <c r="C14410">
        <v>9</v>
      </c>
      <c r="D14410" t="s">
        <v>23</v>
      </c>
      <c r="E14410" t="s">
        <v>2265</v>
      </c>
      <c r="F14410" s="1">
        <v>2.5144675925925928E-2</v>
      </c>
      <c r="G14410">
        <f>_xlfn.XLOOKUP($A14410,Product_pricing!$B:$B,Product_pricing!$C:$C)</f>
        <v>57</v>
      </c>
      <c r="H14410">
        <f t="shared" si="675"/>
        <v>259.35000000000002</v>
      </c>
      <c r="I14410" s="10">
        <f t="shared" si="676"/>
        <v>0.22886034185690415</v>
      </c>
      <c r="J14410" t="str">
        <f>_xlfn.XLOOKUP(A14410,Product_Details!$A:$A,Product_Details!$G:$G,"mens")</f>
        <v>Mens</v>
      </c>
      <c r="K14410">
        <f t="shared" si="677"/>
        <v>1890</v>
      </c>
    </row>
    <row r="14411" spans="1:11" ht="15">
      <c r="A14411" t="s">
        <v>32</v>
      </c>
      <c r="B14411">
        <v>2</v>
      </c>
      <c r="C14411">
        <v>9</v>
      </c>
      <c r="D14411" t="s">
        <v>23</v>
      </c>
      <c r="E14411" t="s">
        <v>2265</v>
      </c>
      <c r="F14411" s="1">
        <v>2.5144675925925928E-2</v>
      </c>
      <c r="G14411">
        <f>_xlfn.XLOOKUP($A14411,Product_pricing!$B:$B,Product_pricing!$C:$C)</f>
        <v>36</v>
      </c>
      <c r="H14411">
        <f t="shared" si="675"/>
        <v>65.52</v>
      </c>
      <c r="I14411" s="10">
        <f t="shared" si="676"/>
        <v>5.7817349521744194E-2</v>
      </c>
      <c r="J14411" t="str">
        <f>_xlfn.XLOOKUP(A14411,Product_Details!$A:$A,Product_Details!$G:$G,"mens")</f>
        <v>Mens</v>
      </c>
      <c r="K14411">
        <f t="shared" si="677"/>
        <v>1890</v>
      </c>
    </row>
    <row r="14412" spans="1:11" ht="15">
      <c r="A14412" t="s">
        <v>26</v>
      </c>
      <c r="B14412">
        <v>1</v>
      </c>
      <c r="C14412">
        <v>9</v>
      </c>
      <c r="D14412" t="s">
        <v>23</v>
      </c>
      <c r="E14412" t="s">
        <v>2265</v>
      </c>
      <c r="F14412" s="1">
        <v>2.5144675925925928E-2</v>
      </c>
      <c r="G14412">
        <f>_xlfn.XLOOKUP($A14412,Product_pricing!$B:$B,Product_pricing!$C:$C)</f>
        <v>17</v>
      </c>
      <c r="H14412">
        <f t="shared" si="675"/>
        <v>15.47</v>
      </c>
      <c r="I14412" s="10">
        <f t="shared" si="676"/>
        <v>1.3651318637078493E-2</v>
      </c>
      <c r="J14412" t="str">
        <f>_xlfn.XLOOKUP(A14412,Product_Details!$A:$A,Product_Details!$G:$G,"mens")</f>
        <v>Mens</v>
      </c>
      <c r="K14412">
        <f t="shared" si="677"/>
        <v>1890</v>
      </c>
    </row>
    <row r="14413" spans="1:11" ht="15">
      <c r="A14413" t="s">
        <v>27</v>
      </c>
      <c r="B14413">
        <v>5</v>
      </c>
      <c r="C14413">
        <v>9</v>
      </c>
      <c r="D14413" t="s">
        <v>23</v>
      </c>
      <c r="E14413" t="s">
        <v>2265</v>
      </c>
      <c r="F14413" s="1">
        <v>2.5144675925925928E-2</v>
      </c>
      <c r="G14413">
        <f>_xlfn.XLOOKUP($A14413,Product_pricing!$B:$B,Product_pricing!$C:$C)</f>
        <v>29</v>
      </c>
      <c r="H14413">
        <f t="shared" si="675"/>
        <v>131.95000000000002</v>
      </c>
      <c r="I14413" s="10">
        <f t="shared" si="676"/>
        <v>0.11643771778684597</v>
      </c>
      <c r="J14413" t="str">
        <f>_xlfn.XLOOKUP(A14413,Product_Details!$A:$A,Product_Details!$G:$G,"mens")</f>
        <v>Mens</v>
      </c>
      <c r="K14413">
        <f t="shared" si="677"/>
        <v>1890</v>
      </c>
    </row>
    <row r="14414" spans="1:11" ht="15">
      <c r="A14414" t="s">
        <v>35</v>
      </c>
      <c r="B14414">
        <v>4</v>
      </c>
      <c r="C14414">
        <v>9</v>
      </c>
      <c r="D14414" t="s">
        <v>23</v>
      </c>
      <c r="E14414" t="s">
        <v>2266</v>
      </c>
      <c r="F14414" s="1">
        <v>3.6636574074074078E-2</v>
      </c>
      <c r="G14414">
        <f>_xlfn.XLOOKUP($A14414,Product_pricing!$B:$B,Product_pricing!$C:$C)</f>
        <v>32</v>
      </c>
      <c r="H14414">
        <f t="shared" si="675"/>
        <v>116.48</v>
      </c>
      <c r="I14414" s="10">
        <f t="shared" si="676"/>
        <v>0.10278639914976746</v>
      </c>
      <c r="J14414" t="str">
        <f>_xlfn.XLOOKUP(A14414,Product_Details!$A:$A,Product_Details!$G:$G,"mens")</f>
        <v>Womens</v>
      </c>
      <c r="K14414">
        <f t="shared" si="677"/>
        <v>2511.6666666666665</v>
      </c>
    </row>
    <row r="14415" spans="1:11" ht="15">
      <c r="A14415" t="s">
        <v>29</v>
      </c>
      <c r="B14415">
        <v>1</v>
      </c>
      <c r="C14415">
        <v>9</v>
      </c>
      <c r="D14415" t="s">
        <v>23</v>
      </c>
      <c r="E14415" t="s">
        <v>2266</v>
      </c>
      <c r="F14415" s="1">
        <v>3.6636574074074078E-2</v>
      </c>
      <c r="G14415">
        <f>_xlfn.XLOOKUP($A14415,Product_pricing!$B:$B,Product_pricing!$C:$C)</f>
        <v>10</v>
      </c>
      <c r="H14415">
        <f t="shared" si="675"/>
        <v>9.1</v>
      </c>
      <c r="I14415" s="10">
        <f t="shared" si="676"/>
        <v>8.0301874335755846E-3</v>
      </c>
      <c r="J14415" t="str">
        <f>_xlfn.XLOOKUP(A14415,Product_Details!$A:$A,Product_Details!$G:$G,"mens")</f>
        <v>Womens</v>
      </c>
      <c r="K14415">
        <f t="shared" si="677"/>
        <v>2511.6666666666665</v>
      </c>
    </row>
    <row r="14416" spans="1:11" ht="15">
      <c r="A14416" t="s">
        <v>36</v>
      </c>
      <c r="B14416">
        <v>3</v>
      </c>
      <c r="C14416">
        <v>9</v>
      </c>
      <c r="D14416" t="s">
        <v>23</v>
      </c>
      <c r="E14416" t="s">
        <v>2266</v>
      </c>
      <c r="F14416" s="1">
        <v>3.6636574074074078E-2</v>
      </c>
      <c r="G14416">
        <f>_xlfn.XLOOKUP($A14416,Product_pricing!$B:$B,Product_pricing!$C:$C)</f>
        <v>23</v>
      </c>
      <c r="H14416">
        <f t="shared" si="675"/>
        <v>62.79</v>
      </c>
      <c r="I14416" s="10">
        <f t="shared" si="676"/>
        <v>5.5408293291671525E-2</v>
      </c>
      <c r="J14416" t="str">
        <f>_xlfn.XLOOKUP(A14416,Product_Details!$A:$A,Product_Details!$G:$G,"mens")</f>
        <v>Womens</v>
      </c>
      <c r="K14416">
        <f t="shared" si="677"/>
        <v>2511.6666666666665</v>
      </c>
    </row>
    <row r="14417" spans="1:11" ht="15">
      <c r="A14417" t="s">
        <v>31</v>
      </c>
      <c r="B14417">
        <v>5</v>
      </c>
      <c r="C14417">
        <v>9</v>
      </c>
      <c r="D14417" t="s">
        <v>23</v>
      </c>
      <c r="E14417" t="s">
        <v>2266</v>
      </c>
      <c r="F14417" s="1">
        <v>3.6636574074074078E-2</v>
      </c>
      <c r="G14417">
        <f>_xlfn.XLOOKUP($A14417,Product_pricing!$B:$B,Product_pricing!$C:$C)</f>
        <v>57</v>
      </c>
      <c r="H14417">
        <f t="shared" si="675"/>
        <v>259.35000000000002</v>
      </c>
      <c r="I14417" s="10">
        <f t="shared" si="676"/>
        <v>0.22886034185690415</v>
      </c>
      <c r="J14417" t="str">
        <f>_xlfn.XLOOKUP(A14417,Product_Details!$A:$A,Product_Details!$G:$G,"mens")</f>
        <v>Mens</v>
      </c>
      <c r="K14417">
        <f t="shared" si="677"/>
        <v>3780</v>
      </c>
    </row>
    <row r="14418" spans="1:11" ht="15">
      <c r="A14418" t="s">
        <v>27</v>
      </c>
      <c r="B14418">
        <v>1</v>
      </c>
      <c r="C14418">
        <v>9</v>
      </c>
      <c r="D14418" t="s">
        <v>23</v>
      </c>
      <c r="E14418" t="s">
        <v>2266</v>
      </c>
      <c r="F14418" s="1">
        <v>3.6636574074074078E-2</v>
      </c>
      <c r="G14418">
        <f>_xlfn.XLOOKUP($A14418,Product_pricing!$B:$B,Product_pricing!$C:$C)</f>
        <v>29</v>
      </c>
      <c r="H14418">
        <f t="shared" si="675"/>
        <v>26.39</v>
      </c>
      <c r="I14418" s="10">
        <f t="shared" si="676"/>
        <v>2.3287543557369193E-2</v>
      </c>
      <c r="J14418" t="str">
        <f>_xlfn.XLOOKUP(A14418,Product_Details!$A:$A,Product_Details!$G:$G,"mens")</f>
        <v>Mens</v>
      </c>
      <c r="K14418">
        <f t="shared" si="677"/>
        <v>3780</v>
      </c>
    </row>
    <row r="14419" spans="1:11" ht="15">
      <c r="A14419" t="s">
        <v>22</v>
      </c>
      <c r="B14419">
        <v>4</v>
      </c>
      <c r="C14419">
        <v>22</v>
      </c>
      <c r="D14419" t="s">
        <v>33</v>
      </c>
      <c r="E14419" t="s">
        <v>2267</v>
      </c>
      <c r="F14419" s="1">
        <v>3.8988425925925926E-2</v>
      </c>
      <c r="G14419">
        <f>_xlfn.XLOOKUP($A14419,Product_pricing!$B:$B,Product_pricing!$C:$C)</f>
        <v>13</v>
      </c>
      <c r="H14419">
        <f t="shared" si="675"/>
        <v>40.56</v>
      </c>
      <c r="I14419" s="10">
        <f t="shared" si="676"/>
        <v>3.5791692561079745E-2</v>
      </c>
      <c r="J14419" t="str">
        <f>_xlfn.XLOOKUP(A14419,Product_Details!$A:$A,Product_Details!$G:$G,"mens")</f>
        <v>Womens</v>
      </c>
      <c r="K14419">
        <f t="shared" si="677"/>
        <v>1883.75</v>
      </c>
    </row>
    <row r="14420" spans="1:11" ht="15">
      <c r="A14420" t="s">
        <v>29</v>
      </c>
      <c r="B14420">
        <v>4</v>
      </c>
      <c r="C14420">
        <v>22</v>
      </c>
      <c r="D14420" t="s">
        <v>33</v>
      </c>
      <c r="E14420" t="s">
        <v>2267</v>
      </c>
      <c r="F14420" s="1">
        <v>3.8988425925925926E-2</v>
      </c>
      <c r="G14420">
        <f>_xlfn.XLOOKUP($A14420,Product_pricing!$B:$B,Product_pricing!$C:$C)</f>
        <v>10</v>
      </c>
      <c r="H14420">
        <f t="shared" si="675"/>
        <v>31.200000000000003</v>
      </c>
      <c r="I14420" s="10">
        <f t="shared" si="676"/>
        <v>2.7532071200830573E-2</v>
      </c>
      <c r="J14420" t="str">
        <f>_xlfn.XLOOKUP(A14420,Product_Details!$A:$A,Product_Details!$G:$G,"mens")</f>
        <v>Womens</v>
      </c>
      <c r="K14420">
        <f t="shared" si="677"/>
        <v>1883.75</v>
      </c>
    </row>
    <row r="14421" spans="1:11" ht="15">
      <c r="A14421" t="s">
        <v>30</v>
      </c>
      <c r="B14421">
        <v>3</v>
      </c>
      <c r="C14421">
        <v>22</v>
      </c>
      <c r="D14421" t="s">
        <v>33</v>
      </c>
      <c r="E14421" t="s">
        <v>2267</v>
      </c>
      <c r="F14421" s="1">
        <v>3.8988425925925926E-2</v>
      </c>
      <c r="G14421">
        <f>_xlfn.XLOOKUP($A14421,Product_pricing!$B:$B,Product_pricing!$C:$C)</f>
        <v>19</v>
      </c>
      <c r="H14421">
        <f t="shared" si="675"/>
        <v>44.46</v>
      </c>
      <c r="I14421" s="10">
        <f t="shared" si="676"/>
        <v>3.9233201461183566E-2</v>
      </c>
      <c r="J14421" t="str">
        <f>_xlfn.XLOOKUP(A14421,Product_Details!$A:$A,Product_Details!$G:$G,"mens")</f>
        <v>Womens</v>
      </c>
      <c r="K14421">
        <f t="shared" si="677"/>
        <v>1883.75</v>
      </c>
    </row>
    <row r="14422" spans="1:11" ht="15">
      <c r="A14422" t="s">
        <v>38</v>
      </c>
      <c r="B14422">
        <v>5</v>
      </c>
      <c r="C14422">
        <v>22</v>
      </c>
      <c r="D14422" t="s">
        <v>33</v>
      </c>
      <c r="E14422" t="s">
        <v>2267</v>
      </c>
      <c r="F14422" s="1">
        <v>3.8988425925925926E-2</v>
      </c>
      <c r="G14422">
        <f>_xlfn.XLOOKUP($A14422,Product_pricing!$B:$B,Product_pricing!$C:$C)</f>
        <v>54</v>
      </c>
      <c r="H14422">
        <f t="shared" si="675"/>
        <v>210.6</v>
      </c>
      <c r="I14422" s="10">
        <f t="shared" si="676"/>
        <v>0.18584148060560635</v>
      </c>
      <c r="J14422" t="str">
        <f>_xlfn.XLOOKUP(A14422,Product_Details!$A:$A,Product_Details!$G:$G,"mens")</f>
        <v>Womens</v>
      </c>
      <c r="K14422">
        <f t="shared" si="677"/>
        <v>1883.75</v>
      </c>
    </row>
    <row r="14423" spans="1:11" ht="15">
      <c r="A14423" t="s">
        <v>41</v>
      </c>
      <c r="B14423">
        <v>2</v>
      </c>
      <c r="C14423">
        <v>22</v>
      </c>
      <c r="D14423" t="s">
        <v>33</v>
      </c>
      <c r="E14423" t="s">
        <v>2267</v>
      </c>
      <c r="F14423" s="1">
        <v>3.8988425925925926E-2</v>
      </c>
      <c r="G14423">
        <f>_xlfn.XLOOKUP($A14423,Product_pricing!$B:$B,Product_pricing!$C:$C)</f>
        <v>10</v>
      </c>
      <c r="H14423">
        <f t="shared" si="675"/>
        <v>15.600000000000001</v>
      </c>
      <c r="I14423" s="10">
        <f t="shared" si="676"/>
        <v>1.3766035600415286E-2</v>
      </c>
      <c r="J14423" t="str">
        <f>_xlfn.XLOOKUP(A14423,Product_Details!$A:$A,Product_Details!$G:$G,"mens")</f>
        <v>Mens</v>
      </c>
      <c r="K14423">
        <f t="shared" si="677"/>
        <v>3780</v>
      </c>
    </row>
    <row r="14424" spans="1:11" ht="15">
      <c r="A14424" t="s">
        <v>26</v>
      </c>
      <c r="B14424">
        <v>2</v>
      </c>
      <c r="C14424">
        <v>22</v>
      </c>
      <c r="D14424" t="s">
        <v>33</v>
      </c>
      <c r="E14424" t="s">
        <v>2267</v>
      </c>
      <c r="F14424" s="1">
        <v>3.8988425925925926E-2</v>
      </c>
      <c r="G14424">
        <f>_xlfn.XLOOKUP($A14424,Product_pricing!$B:$B,Product_pricing!$C:$C)</f>
        <v>17</v>
      </c>
      <c r="H14424">
        <f t="shared" si="675"/>
        <v>26.52</v>
      </c>
      <c r="I14424" s="10">
        <f t="shared" si="676"/>
        <v>2.3402260520705983E-2</v>
      </c>
      <c r="J14424" t="str">
        <f>_xlfn.XLOOKUP(A14424,Product_Details!$A:$A,Product_Details!$G:$G,"mens")</f>
        <v>Mens</v>
      </c>
      <c r="K14424">
        <f t="shared" si="677"/>
        <v>3780</v>
      </c>
    </row>
    <row r="14425" spans="1:11" ht="15">
      <c r="A14425" t="s">
        <v>29</v>
      </c>
      <c r="B14425">
        <v>2</v>
      </c>
      <c r="C14425">
        <v>21</v>
      </c>
      <c r="D14425" t="s">
        <v>23</v>
      </c>
      <c r="E14425" t="s">
        <v>2268</v>
      </c>
      <c r="F14425" s="1">
        <v>1.3438657407407408E-2</v>
      </c>
      <c r="G14425">
        <f>_xlfn.XLOOKUP($A14425,Product_pricing!$B:$B,Product_pricing!$C:$C)</f>
        <v>10</v>
      </c>
      <c r="H14425">
        <f t="shared" si="675"/>
        <v>15.8</v>
      </c>
      <c r="I14425" s="10">
        <f t="shared" si="676"/>
        <v>1.3942523236318045E-2</v>
      </c>
      <c r="J14425" t="str">
        <f>_xlfn.XLOOKUP(A14425,Product_Details!$A:$A,Product_Details!$G:$G,"mens")</f>
        <v>Womens</v>
      </c>
      <c r="K14425">
        <f t="shared" si="677"/>
        <v>2511.6666666666665</v>
      </c>
    </row>
    <row r="14426" spans="1:11" ht="15">
      <c r="A14426" t="s">
        <v>36</v>
      </c>
      <c r="B14426">
        <v>3</v>
      </c>
      <c r="C14426">
        <v>21</v>
      </c>
      <c r="D14426" t="s">
        <v>23</v>
      </c>
      <c r="E14426" t="s">
        <v>2268</v>
      </c>
      <c r="F14426" s="1">
        <v>1.3438657407407408E-2</v>
      </c>
      <c r="G14426">
        <f>_xlfn.XLOOKUP($A14426,Product_pricing!$B:$B,Product_pricing!$C:$C)</f>
        <v>23</v>
      </c>
      <c r="H14426">
        <f t="shared" si="675"/>
        <v>54.510000000000005</v>
      </c>
      <c r="I14426" s="10">
        <f t="shared" si="676"/>
        <v>4.8101705165297264E-2</v>
      </c>
      <c r="J14426" t="str">
        <f>_xlfn.XLOOKUP(A14426,Product_Details!$A:$A,Product_Details!$G:$G,"mens")</f>
        <v>Womens</v>
      </c>
      <c r="K14426">
        <f t="shared" si="677"/>
        <v>2511.6666666666665</v>
      </c>
    </row>
    <row r="14427" spans="1:11" ht="15">
      <c r="A14427" t="s">
        <v>38</v>
      </c>
      <c r="B14427">
        <v>5</v>
      </c>
      <c r="C14427">
        <v>21</v>
      </c>
      <c r="D14427" t="s">
        <v>23</v>
      </c>
      <c r="E14427" t="s">
        <v>2268</v>
      </c>
      <c r="F14427" s="1">
        <v>1.3438657407407408E-2</v>
      </c>
      <c r="G14427">
        <f>_xlfn.XLOOKUP($A14427,Product_pricing!$B:$B,Product_pricing!$C:$C)</f>
        <v>54</v>
      </c>
      <c r="H14427">
        <f t="shared" si="675"/>
        <v>213.3</v>
      </c>
      <c r="I14427" s="10">
        <f t="shared" si="676"/>
        <v>0.18822406369029362</v>
      </c>
      <c r="J14427" t="str">
        <f>_xlfn.XLOOKUP(A14427,Product_Details!$A:$A,Product_Details!$G:$G,"mens")</f>
        <v>Womens</v>
      </c>
      <c r="K14427">
        <f t="shared" si="677"/>
        <v>2511.6666666666665</v>
      </c>
    </row>
    <row r="14428" spans="1:11" ht="15">
      <c r="A14428" t="s">
        <v>25</v>
      </c>
      <c r="B14428">
        <v>4</v>
      </c>
      <c r="C14428">
        <v>21</v>
      </c>
      <c r="D14428" t="s">
        <v>23</v>
      </c>
      <c r="E14428" t="s">
        <v>2268</v>
      </c>
      <c r="F14428" s="1">
        <v>1.3438657407407408E-2</v>
      </c>
      <c r="G14428">
        <f>_xlfn.XLOOKUP($A14428,Product_pricing!$B:$B,Product_pricing!$C:$C)</f>
        <v>40</v>
      </c>
      <c r="H14428">
        <f t="shared" si="675"/>
        <v>126.4</v>
      </c>
      <c r="I14428" s="10">
        <f t="shared" si="676"/>
        <v>0.11154018589054436</v>
      </c>
      <c r="J14428" t="str">
        <f>_xlfn.XLOOKUP(A14428,Product_Details!$A:$A,Product_Details!$G:$G,"mens")</f>
        <v>Mens</v>
      </c>
      <c r="K14428">
        <f t="shared" si="677"/>
        <v>2520</v>
      </c>
    </row>
    <row r="14429" spans="1:11" ht="15">
      <c r="A14429" t="s">
        <v>31</v>
      </c>
      <c r="B14429">
        <v>4</v>
      </c>
      <c r="C14429">
        <v>21</v>
      </c>
      <c r="D14429" t="s">
        <v>23</v>
      </c>
      <c r="E14429" t="s">
        <v>2268</v>
      </c>
      <c r="F14429" s="1">
        <v>1.3438657407407408E-2</v>
      </c>
      <c r="G14429">
        <f>_xlfn.XLOOKUP($A14429,Product_pricing!$B:$B,Product_pricing!$C:$C)</f>
        <v>57</v>
      </c>
      <c r="H14429">
        <f t="shared" si="675"/>
        <v>180.12</v>
      </c>
      <c r="I14429" s="10">
        <f t="shared" si="676"/>
        <v>0.15894476489402573</v>
      </c>
      <c r="J14429" t="str">
        <f>_xlfn.XLOOKUP(A14429,Product_Details!$A:$A,Product_Details!$G:$G,"mens")</f>
        <v>Mens</v>
      </c>
      <c r="K14429">
        <f t="shared" si="677"/>
        <v>2520</v>
      </c>
    </row>
    <row r="14430" spans="1:11" ht="15">
      <c r="A14430" t="s">
        <v>32</v>
      </c>
      <c r="B14430">
        <v>2</v>
      </c>
      <c r="C14430">
        <v>21</v>
      </c>
      <c r="D14430" t="s">
        <v>23</v>
      </c>
      <c r="E14430" t="s">
        <v>2268</v>
      </c>
      <c r="F14430" s="1">
        <v>1.3438657407407408E-2</v>
      </c>
      <c r="G14430">
        <f>_xlfn.XLOOKUP($A14430,Product_pricing!$B:$B,Product_pricing!$C:$C)</f>
        <v>36</v>
      </c>
      <c r="H14430">
        <f t="shared" si="675"/>
        <v>56.88</v>
      </c>
      <c r="I14430" s="10">
        <f t="shared" si="676"/>
        <v>5.0193083650744964E-2</v>
      </c>
      <c r="J14430" t="str">
        <f>_xlfn.XLOOKUP(A14430,Product_Details!$A:$A,Product_Details!$G:$G,"mens")</f>
        <v>Mens</v>
      </c>
      <c r="K14430">
        <f t="shared" si="677"/>
        <v>2520</v>
      </c>
    </row>
    <row r="14431" spans="1:11" ht="15">
      <c r="A14431" t="s">
        <v>29</v>
      </c>
      <c r="B14431">
        <v>1</v>
      </c>
      <c r="C14431">
        <v>2</v>
      </c>
      <c r="D14431" t="s">
        <v>23</v>
      </c>
      <c r="E14431" t="s">
        <v>2269</v>
      </c>
      <c r="F14431" s="1">
        <v>2.9026620370370373E-2</v>
      </c>
      <c r="G14431">
        <f>_xlfn.XLOOKUP($A14431,Product_pricing!$B:$B,Product_pricing!$C:$C)</f>
        <v>10</v>
      </c>
      <c r="H14431">
        <f t="shared" si="675"/>
        <v>9.8000000000000007</v>
      </c>
      <c r="I14431" s="10">
        <f t="shared" si="676"/>
        <v>8.6478941592352445E-3</v>
      </c>
      <c r="J14431" t="str">
        <f>_xlfn.XLOOKUP(A14431,Product_Details!$A:$A,Product_Details!$G:$G,"mens")</f>
        <v>Womens</v>
      </c>
      <c r="K14431">
        <f t="shared" si="677"/>
        <v>2511.6666666666665</v>
      </c>
    </row>
    <row r="14432" spans="1:11" ht="15">
      <c r="A14432" t="s">
        <v>36</v>
      </c>
      <c r="B14432">
        <v>4</v>
      </c>
      <c r="C14432">
        <v>2</v>
      </c>
      <c r="D14432" t="s">
        <v>23</v>
      </c>
      <c r="E14432" t="s">
        <v>2269</v>
      </c>
      <c r="F14432" s="1">
        <v>2.9026620370370373E-2</v>
      </c>
      <c r="G14432">
        <f>_xlfn.XLOOKUP($A14432,Product_pricing!$B:$B,Product_pricing!$C:$C)</f>
        <v>23</v>
      </c>
      <c r="H14432">
        <f t="shared" si="675"/>
        <v>90.16</v>
      </c>
      <c r="I14432" s="10">
        <f t="shared" si="676"/>
        <v>7.956062626496424E-2</v>
      </c>
      <c r="J14432" t="str">
        <f>_xlfn.XLOOKUP(A14432,Product_Details!$A:$A,Product_Details!$G:$G,"mens")</f>
        <v>Womens</v>
      </c>
      <c r="K14432">
        <f t="shared" si="677"/>
        <v>2511.6666666666665</v>
      </c>
    </row>
    <row r="14433" spans="1:11" ht="15">
      <c r="A14433" t="s">
        <v>38</v>
      </c>
      <c r="B14433">
        <v>5</v>
      </c>
      <c r="C14433">
        <v>2</v>
      </c>
      <c r="D14433" t="s">
        <v>23</v>
      </c>
      <c r="E14433" t="s">
        <v>2269</v>
      </c>
      <c r="F14433" s="1">
        <v>2.9026620370370373E-2</v>
      </c>
      <c r="G14433">
        <f>_xlfn.XLOOKUP($A14433,Product_pricing!$B:$B,Product_pricing!$C:$C)</f>
        <v>54</v>
      </c>
      <c r="H14433">
        <f t="shared" si="675"/>
        <v>264.60000000000002</v>
      </c>
      <c r="I14433" s="10">
        <f t="shared" si="676"/>
        <v>0.23349314229935159</v>
      </c>
      <c r="J14433" t="str">
        <f>_xlfn.XLOOKUP(A14433,Product_Details!$A:$A,Product_Details!$G:$G,"mens")</f>
        <v>Womens</v>
      </c>
      <c r="K14433">
        <f t="shared" si="677"/>
        <v>2511.6666666666665</v>
      </c>
    </row>
    <row r="14434" spans="1:11" ht="15">
      <c r="A14434" t="s">
        <v>25</v>
      </c>
      <c r="B14434">
        <v>5</v>
      </c>
      <c r="C14434">
        <v>2</v>
      </c>
      <c r="D14434" t="s">
        <v>23</v>
      </c>
      <c r="E14434" t="s">
        <v>2269</v>
      </c>
      <c r="F14434" s="1">
        <v>2.9026620370370373E-2</v>
      </c>
      <c r="G14434">
        <f>_xlfn.XLOOKUP($A14434,Product_pricing!$B:$B,Product_pricing!$C:$C)</f>
        <v>40</v>
      </c>
      <c r="H14434">
        <f t="shared" si="675"/>
        <v>196</v>
      </c>
      <c r="I14434" s="10">
        <f t="shared" si="676"/>
        <v>0.17295788318470487</v>
      </c>
      <c r="J14434" t="str">
        <f>_xlfn.XLOOKUP(A14434,Product_Details!$A:$A,Product_Details!$G:$G,"mens")</f>
        <v>Mens</v>
      </c>
      <c r="K14434">
        <f t="shared" si="677"/>
        <v>2520</v>
      </c>
    </row>
    <row r="14435" spans="1:11" ht="15">
      <c r="A14435" t="s">
        <v>41</v>
      </c>
      <c r="B14435">
        <v>1</v>
      </c>
      <c r="C14435">
        <v>2</v>
      </c>
      <c r="D14435" t="s">
        <v>23</v>
      </c>
      <c r="E14435" t="s">
        <v>2269</v>
      </c>
      <c r="F14435" s="1">
        <v>2.9026620370370373E-2</v>
      </c>
      <c r="G14435">
        <f>_xlfn.XLOOKUP($A14435,Product_pricing!$B:$B,Product_pricing!$C:$C)</f>
        <v>10</v>
      </c>
      <c r="H14435">
        <f t="shared" si="675"/>
        <v>9.8000000000000007</v>
      </c>
      <c r="I14435" s="10">
        <f t="shared" si="676"/>
        <v>8.6478941592352445E-3</v>
      </c>
      <c r="J14435" t="str">
        <f>_xlfn.XLOOKUP(A14435,Product_Details!$A:$A,Product_Details!$G:$G,"mens")</f>
        <v>Mens</v>
      </c>
      <c r="K14435">
        <f t="shared" si="677"/>
        <v>2520</v>
      </c>
    </row>
    <row r="14436" spans="1:11" ht="15">
      <c r="A14436" t="s">
        <v>31</v>
      </c>
      <c r="B14436">
        <v>1</v>
      </c>
      <c r="C14436">
        <v>2</v>
      </c>
      <c r="D14436" t="s">
        <v>23</v>
      </c>
      <c r="E14436" t="s">
        <v>2269</v>
      </c>
      <c r="F14436" s="1">
        <v>2.9026620370370373E-2</v>
      </c>
      <c r="G14436">
        <f>_xlfn.XLOOKUP($A14436,Product_pricing!$B:$B,Product_pricing!$C:$C)</f>
        <v>57</v>
      </c>
      <c r="H14436">
        <f t="shared" si="675"/>
        <v>55.86</v>
      </c>
      <c r="I14436" s="10">
        <f t="shared" si="676"/>
        <v>4.9292996707640889E-2</v>
      </c>
      <c r="J14436" t="str">
        <f>_xlfn.XLOOKUP(A14436,Product_Details!$A:$A,Product_Details!$G:$G,"mens")</f>
        <v>Mens</v>
      </c>
      <c r="K14436">
        <f t="shared" si="677"/>
        <v>2520</v>
      </c>
    </row>
    <row r="14437" spans="1:11" ht="15">
      <c r="A14437" t="s">
        <v>22</v>
      </c>
      <c r="B14437">
        <v>2</v>
      </c>
      <c r="C14437">
        <v>2</v>
      </c>
      <c r="D14437" t="s">
        <v>23</v>
      </c>
      <c r="E14437" t="s">
        <v>2270</v>
      </c>
      <c r="F14437" s="1">
        <v>1.8402777777777778E-2</v>
      </c>
      <c r="G14437">
        <f>_xlfn.XLOOKUP($A14437,Product_pricing!$B:$B,Product_pricing!$C:$C)</f>
        <v>13</v>
      </c>
      <c r="H14437">
        <f t="shared" si="675"/>
        <v>25.48</v>
      </c>
      <c r="I14437" s="10">
        <f t="shared" si="676"/>
        <v>2.2484524814011631E-2</v>
      </c>
      <c r="J14437" t="str">
        <f>_xlfn.XLOOKUP(A14437,Product_Details!$A:$A,Product_Details!$G:$G,"mens")</f>
        <v>Womens</v>
      </c>
      <c r="K14437">
        <f t="shared" si="677"/>
        <v>1507</v>
      </c>
    </row>
    <row r="14438" spans="1:11" ht="15">
      <c r="A14438" t="s">
        <v>35</v>
      </c>
      <c r="B14438">
        <v>2</v>
      </c>
      <c r="C14438">
        <v>2</v>
      </c>
      <c r="D14438" t="s">
        <v>23</v>
      </c>
      <c r="E14438" t="s">
        <v>2270</v>
      </c>
      <c r="F14438" s="1">
        <v>1.8402777777777778E-2</v>
      </c>
      <c r="G14438">
        <f>_xlfn.XLOOKUP($A14438,Product_pricing!$B:$B,Product_pricing!$C:$C)</f>
        <v>32</v>
      </c>
      <c r="H14438">
        <f t="shared" si="675"/>
        <v>62.72</v>
      </c>
      <c r="I14438" s="10">
        <f t="shared" si="676"/>
        <v>5.5346522619105561E-2</v>
      </c>
      <c r="J14438" t="str">
        <f>_xlfn.XLOOKUP(A14438,Product_Details!$A:$A,Product_Details!$G:$G,"mens")</f>
        <v>Womens</v>
      </c>
      <c r="K14438">
        <f t="shared" si="677"/>
        <v>1507</v>
      </c>
    </row>
    <row r="14439" spans="1:11" ht="15">
      <c r="A14439" t="s">
        <v>36</v>
      </c>
      <c r="B14439">
        <v>5</v>
      </c>
      <c r="C14439">
        <v>2</v>
      </c>
      <c r="D14439" t="s">
        <v>23</v>
      </c>
      <c r="E14439" t="s">
        <v>2270</v>
      </c>
      <c r="F14439" s="1">
        <v>1.8402777777777778E-2</v>
      </c>
      <c r="G14439">
        <f>_xlfn.XLOOKUP($A14439,Product_pricing!$B:$B,Product_pricing!$C:$C)</f>
        <v>23</v>
      </c>
      <c r="H14439">
        <f t="shared" si="675"/>
        <v>112.7</v>
      </c>
      <c r="I14439" s="10">
        <f t="shared" si="676"/>
        <v>9.94507828312053E-2</v>
      </c>
      <c r="J14439" t="str">
        <f>_xlfn.XLOOKUP(A14439,Product_Details!$A:$A,Product_Details!$G:$G,"mens")</f>
        <v>Womens</v>
      </c>
      <c r="K14439">
        <f t="shared" si="677"/>
        <v>1507</v>
      </c>
    </row>
    <row r="14440" spans="1:11" ht="15">
      <c r="A14440" t="s">
        <v>30</v>
      </c>
      <c r="B14440">
        <v>4</v>
      </c>
      <c r="C14440">
        <v>2</v>
      </c>
      <c r="D14440" t="s">
        <v>23</v>
      </c>
      <c r="E14440" t="s">
        <v>2270</v>
      </c>
      <c r="F14440" s="1">
        <v>1.8402777777777778E-2</v>
      </c>
      <c r="G14440">
        <f>_xlfn.XLOOKUP($A14440,Product_pricing!$B:$B,Product_pricing!$C:$C)</f>
        <v>19</v>
      </c>
      <c r="H14440">
        <f t="shared" si="675"/>
        <v>74.48</v>
      </c>
      <c r="I14440" s="10">
        <f t="shared" si="676"/>
        <v>6.5723995610187866E-2</v>
      </c>
      <c r="J14440" t="str">
        <f>_xlfn.XLOOKUP(A14440,Product_Details!$A:$A,Product_Details!$G:$G,"mens")</f>
        <v>Womens</v>
      </c>
      <c r="K14440">
        <f t="shared" si="677"/>
        <v>1507</v>
      </c>
    </row>
    <row r="14441" spans="1:11" ht="15">
      <c r="A14441" t="s">
        <v>38</v>
      </c>
      <c r="B14441">
        <v>3</v>
      </c>
      <c r="C14441">
        <v>2</v>
      </c>
      <c r="D14441" t="s">
        <v>23</v>
      </c>
      <c r="E14441" t="s">
        <v>2270</v>
      </c>
      <c r="F14441" s="1">
        <v>1.8402777777777778E-2</v>
      </c>
      <c r="G14441">
        <f>_xlfn.XLOOKUP($A14441,Product_pricing!$B:$B,Product_pricing!$C:$C)</f>
        <v>54</v>
      </c>
      <c r="H14441">
        <f t="shared" si="675"/>
        <v>158.76</v>
      </c>
      <c r="I14441" s="10">
        <f t="shared" si="676"/>
        <v>0.14009588537961093</v>
      </c>
      <c r="J14441" t="str">
        <f>_xlfn.XLOOKUP(A14441,Product_Details!$A:$A,Product_Details!$G:$G,"mens")</f>
        <v>Womens</v>
      </c>
      <c r="K14441">
        <f t="shared" si="677"/>
        <v>1507</v>
      </c>
    </row>
    <row r="14442" spans="1:11" ht="15">
      <c r="A14442" t="s">
        <v>41</v>
      </c>
      <c r="B14442">
        <v>4</v>
      </c>
      <c r="C14442">
        <v>2</v>
      </c>
      <c r="D14442" t="s">
        <v>23</v>
      </c>
      <c r="E14442" t="s">
        <v>2270</v>
      </c>
      <c r="F14442" s="1">
        <v>1.8402777777777778E-2</v>
      </c>
      <c r="G14442">
        <f>_xlfn.XLOOKUP($A14442,Product_pricing!$B:$B,Product_pricing!$C:$C)</f>
        <v>10</v>
      </c>
      <c r="H14442">
        <f t="shared" si="675"/>
        <v>39.200000000000003</v>
      </c>
      <c r="I14442" s="10">
        <f t="shared" si="676"/>
        <v>3.4591576636940978E-2</v>
      </c>
      <c r="J14442" t="str">
        <f>_xlfn.XLOOKUP(A14442,Product_Details!$A:$A,Product_Details!$G:$G,"mens")</f>
        <v>Mens</v>
      </c>
      <c r="K14442">
        <f t="shared" si="677"/>
        <v>1890</v>
      </c>
    </row>
    <row r="14443" spans="1:11" ht="15">
      <c r="A14443" t="s">
        <v>31</v>
      </c>
      <c r="B14443">
        <v>2</v>
      </c>
      <c r="C14443">
        <v>2</v>
      </c>
      <c r="D14443" t="s">
        <v>23</v>
      </c>
      <c r="E14443" t="s">
        <v>2270</v>
      </c>
      <c r="F14443" s="1">
        <v>1.8402777777777778E-2</v>
      </c>
      <c r="G14443">
        <f>_xlfn.XLOOKUP($A14443,Product_pricing!$B:$B,Product_pricing!$C:$C)</f>
        <v>57</v>
      </c>
      <c r="H14443">
        <f t="shared" si="675"/>
        <v>111.72</v>
      </c>
      <c r="I14443" s="10">
        <f t="shared" si="676"/>
        <v>9.8585993415281778E-2</v>
      </c>
      <c r="J14443" t="str">
        <f>_xlfn.XLOOKUP(A14443,Product_Details!$A:$A,Product_Details!$G:$G,"mens")</f>
        <v>Mens</v>
      </c>
      <c r="K14443">
        <f t="shared" si="677"/>
        <v>1890</v>
      </c>
    </row>
    <row r="14444" spans="1:11" ht="15">
      <c r="A14444" t="s">
        <v>26</v>
      </c>
      <c r="B14444">
        <v>5</v>
      </c>
      <c r="C14444">
        <v>2</v>
      </c>
      <c r="D14444" t="s">
        <v>23</v>
      </c>
      <c r="E14444" t="s">
        <v>2270</v>
      </c>
      <c r="F14444" s="1">
        <v>1.8402777777777778E-2</v>
      </c>
      <c r="G14444">
        <f>_xlfn.XLOOKUP($A14444,Product_pricing!$B:$B,Product_pricing!$C:$C)</f>
        <v>17</v>
      </c>
      <c r="H14444">
        <f t="shared" si="675"/>
        <v>83.3</v>
      </c>
      <c r="I14444" s="10">
        <f t="shared" si="676"/>
        <v>7.3507100353499569E-2</v>
      </c>
      <c r="J14444" t="str">
        <f>_xlfn.XLOOKUP(A14444,Product_Details!$A:$A,Product_Details!$G:$G,"mens")</f>
        <v>Mens</v>
      </c>
      <c r="K14444">
        <f t="shared" si="677"/>
        <v>1890</v>
      </c>
    </row>
    <row r="14445" spans="1:11" ht="15">
      <c r="A14445" t="s">
        <v>27</v>
      </c>
      <c r="B14445">
        <v>2</v>
      </c>
      <c r="C14445">
        <v>2</v>
      </c>
      <c r="D14445" t="s">
        <v>23</v>
      </c>
      <c r="E14445" t="s">
        <v>2270</v>
      </c>
      <c r="F14445" s="1">
        <v>1.8402777777777778E-2</v>
      </c>
      <c r="G14445">
        <f>_xlfn.XLOOKUP($A14445,Product_pricing!$B:$B,Product_pricing!$C:$C)</f>
        <v>29</v>
      </c>
      <c r="H14445">
        <f t="shared" si="675"/>
        <v>56.839999999999996</v>
      </c>
      <c r="I14445" s="10">
        <f t="shared" si="676"/>
        <v>5.0157786123564412E-2</v>
      </c>
      <c r="J14445" t="str">
        <f>_xlfn.XLOOKUP(A14445,Product_Details!$A:$A,Product_Details!$G:$G,"mens")</f>
        <v>Mens</v>
      </c>
      <c r="K14445">
        <f t="shared" si="677"/>
        <v>1890</v>
      </c>
    </row>
    <row r="14446" spans="1:11" ht="15">
      <c r="A14446" t="s">
        <v>22</v>
      </c>
      <c r="B14446">
        <v>5</v>
      </c>
      <c r="C14446">
        <v>0</v>
      </c>
      <c r="D14446" t="s">
        <v>33</v>
      </c>
      <c r="E14446" t="s">
        <v>2271</v>
      </c>
      <c r="F14446" s="1">
        <v>3.9858796296296302E-2</v>
      </c>
      <c r="G14446">
        <f>_xlfn.XLOOKUP($A14446,Product_pricing!$B:$B,Product_pricing!$C:$C)</f>
        <v>13</v>
      </c>
      <c r="H14446">
        <f t="shared" si="675"/>
        <v>65</v>
      </c>
      <c r="I14446" s="10">
        <f t="shared" si="676"/>
        <v>5.7358481668397021E-2</v>
      </c>
      <c r="J14446" t="str">
        <f>_xlfn.XLOOKUP(A14446,Product_Details!$A:$A,Product_Details!$G:$G,"mens")</f>
        <v>Womens</v>
      </c>
      <c r="K14446">
        <f t="shared" si="677"/>
        <v>1507</v>
      </c>
    </row>
    <row r="14447" spans="1:11" ht="15">
      <c r="A14447" t="s">
        <v>35</v>
      </c>
      <c r="B14447">
        <v>4</v>
      </c>
      <c r="C14447">
        <v>0</v>
      </c>
      <c r="D14447" t="s">
        <v>33</v>
      </c>
      <c r="E14447" t="s">
        <v>2271</v>
      </c>
      <c r="F14447" s="1">
        <v>3.9858796296296302E-2</v>
      </c>
      <c r="G14447">
        <f>_xlfn.XLOOKUP($A14447,Product_pricing!$B:$B,Product_pricing!$C:$C)</f>
        <v>32</v>
      </c>
      <c r="H14447">
        <f t="shared" si="675"/>
        <v>128</v>
      </c>
      <c r="I14447" s="10">
        <f t="shared" si="676"/>
        <v>0.11295208697776644</v>
      </c>
      <c r="J14447" t="str">
        <f>_xlfn.XLOOKUP(A14447,Product_Details!$A:$A,Product_Details!$G:$G,"mens")</f>
        <v>Womens</v>
      </c>
      <c r="K14447">
        <f t="shared" si="677"/>
        <v>1507</v>
      </c>
    </row>
    <row r="14448" spans="1:11" ht="15">
      <c r="A14448" t="s">
        <v>36</v>
      </c>
      <c r="B14448">
        <v>4</v>
      </c>
      <c r="C14448">
        <v>0</v>
      </c>
      <c r="D14448" t="s">
        <v>33</v>
      </c>
      <c r="E14448" t="s">
        <v>2271</v>
      </c>
      <c r="F14448" s="1">
        <v>3.9858796296296302E-2</v>
      </c>
      <c r="G14448">
        <f>_xlfn.XLOOKUP($A14448,Product_pricing!$B:$B,Product_pricing!$C:$C)</f>
        <v>23</v>
      </c>
      <c r="H14448">
        <f t="shared" si="675"/>
        <v>92</v>
      </c>
      <c r="I14448" s="10">
        <f t="shared" si="676"/>
        <v>8.1184312515269627E-2</v>
      </c>
      <c r="J14448" t="str">
        <f>_xlfn.XLOOKUP(A14448,Product_Details!$A:$A,Product_Details!$G:$G,"mens")</f>
        <v>Womens</v>
      </c>
      <c r="K14448">
        <f t="shared" si="677"/>
        <v>1507</v>
      </c>
    </row>
    <row r="14449" spans="1:11" ht="15">
      <c r="A14449" t="s">
        <v>30</v>
      </c>
      <c r="B14449">
        <v>4</v>
      </c>
      <c r="C14449">
        <v>0</v>
      </c>
      <c r="D14449" t="s">
        <v>33</v>
      </c>
      <c r="E14449" t="s">
        <v>2271</v>
      </c>
      <c r="F14449" s="1">
        <v>3.9858796296296302E-2</v>
      </c>
      <c r="G14449">
        <f>_xlfn.XLOOKUP($A14449,Product_pricing!$B:$B,Product_pricing!$C:$C)</f>
        <v>19</v>
      </c>
      <c r="H14449">
        <f t="shared" si="675"/>
        <v>76</v>
      </c>
      <c r="I14449" s="10">
        <f t="shared" si="676"/>
        <v>6.706530164304883E-2</v>
      </c>
      <c r="J14449" t="str">
        <f>_xlfn.XLOOKUP(A14449,Product_Details!$A:$A,Product_Details!$G:$G,"mens")</f>
        <v>Womens</v>
      </c>
      <c r="K14449">
        <f t="shared" si="677"/>
        <v>1507</v>
      </c>
    </row>
    <row r="14450" spans="1:11" ht="15">
      <c r="A14450" t="s">
        <v>38</v>
      </c>
      <c r="B14450">
        <v>3</v>
      </c>
      <c r="C14450">
        <v>0</v>
      </c>
      <c r="D14450" t="s">
        <v>33</v>
      </c>
      <c r="E14450" t="s">
        <v>2271</v>
      </c>
      <c r="F14450" s="1">
        <v>3.9858796296296302E-2</v>
      </c>
      <c r="G14450">
        <f>_xlfn.XLOOKUP($A14450,Product_pricing!$B:$B,Product_pricing!$C:$C)</f>
        <v>54</v>
      </c>
      <c r="H14450">
        <f t="shared" si="675"/>
        <v>162</v>
      </c>
      <c r="I14450" s="10">
        <f t="shared" si="676"/>
        <v>0.14295498508123564</v>
      </c>
      <c r="J14450" t="str">
        <f>_xlfn.XLOOKUP(A14450,Product_Details!$A:$A,Product_Details!$G:$G,"mens")</f>
        <v>Womens</v>
      </c>
      <c r="K14450">
        <f t="shared" si="677"/>
        <v>1507</v>
      </c>
    </row>
    <row r="14451" spans="1:11" ht="15">
      <c r="A14451" t="s">
        <v>25</v>
      </c>
      <c r="B14451">
        <v>2</v>
      </c>
      <c r="C14451">
        <v>0</v>
      </c>
      <c r="D14451" t="s">
        <v>33</v>
      </c>
      <c r="E14451" t="s">
        <v>2271</v>
      </c>
      <c r="F14451" s="1">
        <v>3.9858796296296302E-2</v>
      </c>
      <c r="G14451">
        <f>_xlfn.XLOOKUP($A14451,Product_pricing!$B:$B,Product_pricing!$C:$C)</f>
        <v>40</v>
      </c>
      <c r="H14451">
        <f t="shared" si="675"/>
        <v>80</v>
      </c>
      <c r="I14451" s="10">
        <f t="shared" si="676"/>
        <v>7.0595054361104026E-2</v>
      </c>
      <c r="J14451" t="str">
        <f>_xlfn.XLOOKUP(A14451,Product_Details!$A:$A,Product_Details!$G:$G,"mens")</f>
        <v>Mens</v>
      </c>
      <c r="K14451">
        <f t="shared" si="677"/>
        <v>1890</v>
      </c>
    </row>
    <row r="14452" spans="1:11" ht="15">
      <c r="A14452" t="s">
        <v>41</v>
      </c>
      <c r="B14452">
        <v>4</v>
      </c>
      <c r="C14452">
        <v>0</v>
      </c>
      <c r="D14452" t="s">
        <v>33</v>
      </c>
      <c r="E14452" t="s">
        <v>2271</v>
      </c>
      <c r="F14452" s="1">
        <v>3.9858796296296302E-2</v>
      </c>
      <c r="G14452">
        <f>_xlfn.XLOOKUP($A14452,Product_pricing!$B:$B,Product_pricing!$C:$C)</f>
        <v>10</v>
      </c>
      <c r="H14452">
        <f t="shared" si="675"/>
        <v>40</v>
      </c>
      <c r="I14452" s="10">
        <f t="shared" si="676"/>
        <v>3.5297527180552013E-2</v>
      </c>
      <c r="J14452" t="str">
        <f>_xlfn.XLOOKUP(A14452,Product_Details!$A:$A,Product_Details!$G:$G,"mens")</f>
        <v>Mens</v>
      </c>
      <c r="K14452">
        <f t="shared" si="677"/>
        <v>1890</v>
      </c>
    </row>
    <row r="14453" spans="1:11" ht="15">
      <c r="A14453" t="s">
        <v>31</v>
      </c>
      <c r="B14453">
        <v>4</v>
      </c>
      <c r="C14453">
        <v>0</v>
      </c>
      <c r="D14453" t="s">
        <v>33</v>
      </c>
      <c r="E14453" t="s">
        <v>2271</v>
      </c>
      <c r="F14453" s="1">
        <v>3.9858796296296302E-2</v>
      </c>
      <c r="G14453">
        <f>_xlfn.XLOOKUP($A14453,Product_pricing!$B:$B,Product_pricing!$C:$C)</f>
        <v>57</v>
      </c>
      <c r="H14453">
        <f t="shared" si="675"/>
        <v>228</v>
      </c>
      <c r="I14453" s="10">
        <f t="shared" si="676"/>
        <v>0.20119590492914646</v>
      </c>
      <c r="J14453" t="str">
        <f>_xlfn.XLOOKUP(A14453,Product_Details!$A:$A,Product_Details!$G:$G,"mens")</f>
        <v>Mens</v>
      </c>
      <c r="K14453">
        <f t="shared" si="677"/>
        <v>1890</v>
      </c>
    </row>
    <row r="14454" spans="1:11" ht="15">
      <c r="A14454" t="s">
        <v>26</v>
      </c>
      <c r="B14454">
        <v>1</v>
      </c>
      <c r="C14454">
        <v>0</v>
      </c>
      <c r="D14454" t="s">
        <v>33</v>
      </c>
      <c r="E14454" t="s">
        <v>2271</v>
      </c>
      <c r="F14454" s="1">
        <v>3.9858796296296302E-2</v>
      </c>
      <c r="G14454">
        <f>_xlfn.XLOOKUP($A14454,Product_pricing!$B:$B,Product_pricing!$C:$C)</f>
        <v>17</v>
      </c>
      <c r="H14454">
        <f t="shared" si="675"/>
        <v>17</v>
      </c>
      <c r="I14454" s="10">
        <f t="shared" si="676"/>
        <v>1.5001449051734606E-2</v>
      </c>
      <c r="J14454" t="str">
        <f>_xlfn.XLOOKUP(A14454,Product_Details!$A:$A,Product_Details!$G:$G,"mens")</f>
        <v>Mens</v>
      </c>
      <c r="K14454">
        <f t="shared" si="677"/>
        <v>1890</v>
      </c>
    </row>
    <row r="14455" spans="1:11" ht="15">
      <c r="A14455" t="s">
        <v>35</v>
      </c>
      <c r="B14455">
        <v>5</v>
      </c>
      <c r="C14455">
        <v>6</v>
      </c>
      <c r="D14455" t="s">
        <v>23</v>
      </c>
      <c r="E14455" t="s">
        <v>2272</v>
      </c>
      <c r="F14455" s="1">
        <v>1.4120370370370369E-3</v>
      </c>
      <c r="G14455">
        <f>_xlfn.XLOOKUP($A14455,Product_pricing!$B:$B,Product_pricing!$C:$C)</f>
        <v>32</v>
      </c>
      <c r="H14455">
        <f t="shared" si="675"/>
        <v>150.39999999999998</v>
      </c>
      <c r="I14455" s="10">
        <f t="shared" si="676"/>
        <v>0.13271870219887555</v>
      </c>
      <c r="J14455" t="str">
        <f>_xlfn.XLOOKUP(A14455,Product_Details!$A:$A,Product_Details!$G:$G,"mens")</f>
        <v>Womens</v>
      </c>
      <c r="K14455">
        <f t="shared" si="677"/>
        <v>2511.6666666666665</v>
      </c>
    </row>
    <row r="14456" spans="1:11" ht="15">
      <c r="A14456" t="s">
        <v>29</v>
      </c>
      <c r="B14456">
        <v>4</v>
      </c>
      <c r="C14456">
        <v>6</v>
      </c>
      <c r="D14456" t="s">
        <v>23</v>
      </c>
      <c r="E14456" t="s">
        <v>2272</v>
      </c>
      <c r="F14456" s="1">
        <v>1.4120370370370369E-3</v>
      </c>
      <c r="G14456">
        <f>_xlfn.XLOOKUP($A14456,Product_pricing!$B:$B,Product_pricing!$C:$C)</f>
        <v>10</v>
      </c>
      <c r="H14456">
        <f t="shared" si="675"/>
        <v>37.599999999999994</v>
      </c>
      <c r="I14456" s="10">
        <f t="shared" si="676"/>
        <v>3.3179675549718887E-2</v>
      </c>
      <c r="J14456" t="str">
        <f>_xlfn.XLOOKUP(A14456,Product_Details!$A:$A,Product_Details!$G:$G,"mens")</f>
        <v>Womens</v>
      </c>
      <c r="K14456">
        <f t="shared" si="677"/>
        <v>2511.6666666666665</v>
      </c>
    </row>
    <row r="14457" spans="1:11" ht="15">
      <c r="A14457" t="s">
        <v>36</v>
      </c>
      <c r="B14457">
        <v>4</v>
      </c>
      <c r="C14457">
        <v>6</v>
      </c>
      <c r="D14457" t="s">
        <v>23</v>
      </c>
      <c r="E14457" t="s">
        <v>2272</v>
      </c>
      <c r="F14457" s="1">
        <v>1.4120370370370369E-3</v>
      </c>
      <c r="G14457">
        <f>_xlfn.XLOOKUP($A14457,Product_pricing!$B:$B,Product_pricing!$C:$C)</f>
        <v>23</v>
      </c>
      <c r="H14457">
        <f t="shared" si="675"/>
        <v>86.47999999999999</v>
      </c>
      <c r="I14457" s="10">
        <f t="shared" si="676"/>
        <v>7.6313253764353439E-2</v>
      </c>
      <c r="J14457" t="str">
        <f>_xlfn.XLOOKUP(A14457,Product_Details!$A:$A,Product_Details!$G:$G,"mens")</f>
        <v>Womens</v>
      </c>
      <c r="K14457">
        <f t="shared" si="677"/>
        <v>2511.6666666666665</v>
      </c>
    </row>
    <row r="14458" spans="1:11" ht="15">
      <c r="A14458" t="s">
        <v>25</v>
      </c>
      <c r="B14458">
        <v>5</v>
      </c>
      <c r="C14458">
        <v>6</v>
      </c>
      <c r="D14458" t="s">
        <v>23</v>
      </c>
      <c r="E14458" t="s">
        <v>2272</v>
      </c>
      <c r="F14458" s="1">
        <v>1.4120370370370369E-3</v>
      </c>
      <c r="G14458">
        <f>_xlfn.XLOOKUP($A14458,Product_pricing!$B:$B,Product_pricing!$C:$C)</f>
        <v>40</v>
      </c>
      <c r="H14458">
        <f t="shared" si="675"/>
        <v>188</v>
      </c>
      <c r="I14458" s="10">
        <f t="shared" si="676"/>
        <v>0.16589837774859448</v>
      </c>
      <c r="J14458" t="str">
        <f>_xlfn.XLOOKUP(A14458,Product_Details!$A:$A,Product_Details!$G:$G,"mens")</f>
        <v>Mens</v>
      </c>
      <c r="K14458">
        <f t="shared" si="677"/>
        <v>1890</v>
      </c>
    </row>
    <row r="14459" spans="1:11" ht="15">
      <c r="A14459" t="s">
        <v>32</v>
      </c>
      <c r="B14459">
        <v>5</v>
      </c>
      <c r="C14459">
        <v>6</v>
      </c>
      <c r="D14459" t="s">
        <v>23</v>
      </c>
      <c r="E14459" t="s">
        <v>2272</v>
      </c>
      <c r="F14459" s="1">
        <v>1.4120370370370369E-3</v>
      </c>
      <c r="G14459">
        <f>_xlfn.XLOOKUP($A14459,Product_pricing!$B:$B,Product_pricing!$C:$C)</f>
        <v>36</v>
      </c>
      <c r="H14459">
        <f t="shared" si="675"/>
        <v>169.2</v>
      </c>
      <c r="I14459" s="10">
        <f t="shared" si="676"/>
        <v>0.149308539973735</v>
      </c>
      <c r="J14459" t="str">
        <f>_xlfn.XLOOKUP(A14459,Product_Details!$A:$A,Product_Details!$G:$G,"mens")</f>
        <v>Mens</v>
      </c>
      <c r="K14459">
        <f t="shared" si="677"/>
        <v>1890</v>
      </c>
    </row>
    <row r="14460" spans="1:11" ht="15">
      <c r="A14460" t="s">
        <v>26</v>
      </c>
      <c r="B14460">
        <v>2</v>
      </c>
      <c r="C14460">
        <v>6</v>
      </c>
      <c r="D14460" t="s">
        <v>23</v>
      </c>
      <c r="E14460" t="s">
        <v>2272</v>
      </c>
      <c r="F14460" s="1">
        <v>1.4120370370370369E-3</v>
      </c>
      <c r="G14460">
        <f>_xlfn.XLOOKUP($A14460,Product_pricing!$B:$B,Product_pricing!$C:$C)</f>
        <v>17</v>
      </c>
      <c r="H14460">
        <f t="shared" si="675"/>
        <v>31.959999999999997</v>
      </c>
      <c r="I14460" s="10">
        <f t="shared" si="676"/>
        <v>2.8202724217261058E-2</v>
      </c>
      <c r="J14460" t="str">
        <f>_xlfn.XLOOKUP(A14460,Product_Details!$A:$A,Product_Details!$G:$G,"mens")</f>
        <v>Mens</v>
      </c>
      <c r="K14460">
        <f t="shared" si="677"/>
        <v>1890</v>
      </c>
    </row>
    <row r="14461" spans="1:11" ht="15">
      <c r="A14461" t="s">
        <v>27</v>
      </c>
      <c r="B14461">
        <v>5</v>
      </c>
      <c r="C14461">
        <v>6</v>
      </c>
      <c r="D14461" t="s">
        <v>23</v>
      </c>
      <c r="E14461" t="s">
        <v>2272</v>
      </c>
      <c r="F14461" s="1">
        <v>1.4120370370370369E-3</v>
      </c>
      <c r="G14461">
        <f>_xlfn.XLOOKUP($A14461,Product_pricing!$B:$B,Product_pricing!$C:$C)</f>
        <v>29</v>
      </c>
      <c r="H14461">
        <f t="shared" si="675"/>
        <v>136.29999999999998</v>
      </c>
      <c r="I14461" s="10">
        <f t="shared" si="676"/>
        <v>0.12027632386773097</v>
      </c>
      <c r="J14461" t="str">
        <f>_xlfn.XLOOKUP(A14461,Product_Details!$A:$A,Product_Details!$G:$G,"mens")</f>
        <v>Mens</v>
      </c>
      <c r="K14461">
        <f t="shared" si="677"/>
        <v>1890</v>
      </c>
    </row>
    <row r="14462" spans="1:11" ht="15">
      <c r="A14462" t="s">
        <v>22</v>
      </c>
      <c r="B14462">
        <v>4</v>
      </c>
      <c r="C14462">
        <v>13</v>
      </c>
      <c r="D14462" t="s">
        <v>23</v>
      </c>
      <c r="E14462" t="s">
        <v>2273</v>
      </c>
      <c r="F14462" s="1">
        <v>9.7129629629629632E-3</v>
      </c>
      <c r="G14462">
        <f>_xlfn.XLOOKUP($A14462,Product_pricing!$B:$B,Product_pricing!$C:$C)</f>
        <v>13</v>
      </c>
      <c r="H14462">
        <f t="shared" si="675"/>
        <v>45.24</v>
      </c>
      <c r="I14462" s="10">
        <f t="shared" si="676"/>
        <v>3.9921503241204331E-2</v>
      </c>
      <c r="J14462" t="str">
        <f>_xlfn.XLOOKUP(A14462,Product_Details!$A:$A,Product_Details!$G:$G,"mens")</f>
        <v>Womens</v>
      </c>
      <c r="K14462">
        <f t="shared" si="677"/>
        <v>3767.5</v>
      </c>
    </row>
    <row r="14463" spans="1:11" ht="15">
      <c r="A14463" t="s">
        <v>30</v>
      </c>
      <c r="B14463">
        <v>2</v>
      </c>
      <c r="C14463">
        <v>13</v>
      </c>
      <c r="D14463" t="s">
        <v>23</v>
      </c>
      <c r="E14463" t="s">
        <v>2273</v>
      </c>
      <c r="F14463" s="1">
        <v>9.7129629629629632E-3</v>
      </c>
      <c r="G14463">
        <f>_xlfn.XLOOKUP($A14463,Product_pricing!$B:$B,Product_pricing!$C:$C)</f>
        <v>19</v>
      </c>
      <c r="H14463">
        <f t="shared" si="675"/>
        <v>33.06</v>
      </c>
      <c r="I14463" s="10">
        <f t="shared" si="676"/>
        <v>2.9173406214726239E-2</v>
      </c>
      <c r="J14463" t="str">
        <f>_xlfn.XLOOKUP(A14463,Product_Details!$A:$A,Product_Details!$G:$G,"mens")</f>
        <v>Womens</v>
      </c>
      <c r="K14463">
        <f t="shared" si="677"/>
        <v>3767.5</v>
      </c>
    </row>
    <row r="14464" spans="1:11" ht="15">
      <c r="A14464" t="s">
        <v>25</v>
      </c>
      <c r="B14464">
        <v>1</v>
      </c>
      <c r="C14464">
        <v>13</v>
      </c>
      <c r="D14464" t="s">
        <v>23</v>
      </c>
      <c r="E14464" t="s">
        <v>2273</v>
      </c>
      <c r="F14464" s="1">
        <v>9.7129629629629632E-3</v>
      </c>
      <c r="G14464">
        <f>_xlfn.XLOOKUP($A14464,Product_pricing!$B:$B,Product_pricing!$C:$C)</f>
        <v>40</v>
      </c>
      <c r="H14464">
        <f t="shared" si="675"/>
        <v>34.799999999999997</v>
      </c>
      <c r="I14464" s="10">
        <f t="shared" si="676"/>
        <v>3.0708848647080247E-2</v>
      </c>
      <c r="J14464" t="str">
        <f>_xlfn.XLOOKUP(A14464,Product_Details!$A:$A,Product_Details!$G:$G,"mens")</f>
        <v>Mens</v>
      </c>
      <c r="K14464">
        <f t="shared" si="677"/>
        <v>2520</v>
      </c>
    </row>
    <row r="14465" spans="1:11" ht="15">
      <c r="A14465" t="s">
        <v>41</v>
      </c>
      <c r="B14465">
        <v>2</v>
      </c>
      <c r="C14465">
        <v>13</v>
      </c>
      <c r="D14465" t="s">
        <v>23</v>
      </c>
      <c r="E14465" t="s">
        <v>2273</v>
      </c>
      <c r="F14465" s="1">
        <v>9.7129629629629632E-3</v>
      </c>
      <c r="G14465">
        <f>_xlfn.XLOOKUP($A14465,Product_pricing!$B:$B,Product_pricing!$C:$C)</f>
        <v>10</v>
      </c>
      <c r="H14465">
        <f t="shared" si="675"/>
        <v>17.399999999999999</v>
      </c>
      <c r="I14465" s="10">
        <f t="shared" si="676"/>
        <v>1.5354424323540124E-2</v>
      </c>
      <c r="J14465" t="str">
        <f>_xlfn.XLOOKUP(A14465,Product_Details!$A:$A,Product_Details!$G:$G,"mens")</f>
        <v>Mens</v>
      </c>
      <c r="K14465">
        <f t="shared" si="677"/>
        <v>2520</v>
      </c>
    </row>
    <row r="14466" spans="1:11" ht="15">
      <c r="A14466" t="s">
        <v>27</v>
      </c>
      <c r="B14466">
        <v>4</v>
      </c>
      <c r="C14466">
        <v>13</v>
      </c>
      <c r="D14466" t="s">
        <v>23</v>
      </c>
      <c r="E14466" t="s">
        <v>2273</v>
      </c>
      <c r="F14466" s="1">
        <v>9.7129629629629632E-3</v>
      </c>
      <c r="G14466">
        <f>_xlfn.XLOOKUP($A14466,Product_pricing!$B:$B,Product_pricing!$C:$C)</f>
        <v>29</v>
      </c>
      <c r="H14466">
        <f t="shared" si="675"/>
        <v>100.92</v>
      </c>
      <c r="I14466" s="10">
        <f t="shared" si="676"/>
        <v>8.9055661076532733E-2</v>
      </c>
      <c r="J14466" t="str">
        <f>_xlfn.XLOOKUP(A14466,Product_Details!$A:$A,Product_Details!$G:$G,"mens")</f>
        <v>Mens</v>
      </c>
      <c r="K14466">
        <f t="shared" si="677"/>
        <v>2520</v>
      </c>
    </row>
    <row r="14467" spans="1:11" ht="15">
      <c r="A14467" t="s">
        <v>22</v>
      </c>
      <c r="B14467">
        <v>1</v>
      </c>
      <c r="C14467">
        <v>10</v>
      </c>
      <c r="D14467" t="s">
        <v>33</v>
      </c>
      <c r="E14467" t="s">
        <v>2274</v>
      </c>
      <c r="F14467" s="1">
        <v>3.337615740740741E-2</v>
      </c>
      <c r="G14467">
        <f>_xlfn.XLOOKUP($A14467,Product_pricing!$B:$B,Product_pricing!$C:$C)</f>
        <v>13</v>
      </c>
      <c r="H14467">
        <f t="shared" ref="H14467:H14530" si="678">B14467*G14467*(1-C14467/100)</f>
        <v>11.700000000000001</v>
      </c>
      <c r="I14467" s="10">
        <f t="shared" ref="I14467:I14530" si="679">(H14467/SUM($H:$H))*1000</f>
        <v>1.0324526700311466E-2</v>
      </c>
      <c r="J14467" t="str">
        <f>_xlfn.XLOOKUP(A14467,Product_Details!$A:$A,Product_Details!$G:$G,"mens")</f>
        <v>Womens</v>
      </c>
      <c r="K14467">
        <f t="shared" ref="K14467:K14530" si="680">COUNTIFS($J:$J, J14467) / COUNTIFS($J:$J, J14467, $E:$E, E14467)</f>
        <v>2511.6666666666665</v>
      </c>
    </row>
    <row r="14468" spans="1:11" ht="15">
      <c r="A14468" t="s">
        <v>29</v>
      </c>
      <c r="B14468">
        <v>2</v>
      </c>
      <c r="C14468">
        <v>10</v>
      </c>
      <c r="D14468" t="s">
        <v>33</v>
      </c>
      <c r="E14468" t="s">
        <v>2274</v>
      </c>
      <c r="F14468" s="1">
        <v>3.337615740740741E-2</v>
      </c>
      <c r="G14468">
        <f>_xlfn.XLOOKUP($A14468,Product_pricing!$B:$B,Product_pricing!$C:$C)</f>
        <v>10</v>
      </c>
      <c r="H14468">
        <f t="shared" si="678"/>
        <v>18</v>
      </c>
      <c r="I14468" s="10">
        <f t="shared" si="679"/>
        <v>1.5883887231248409E-2</v>
      </c>
      <c r="J14468" t="str">
        <f>_xlfn.XLOOKUP(A14468,Product_Details!$A:$A,Product_Details!$G:$G,"mens")</f>
        <v>Womens</v>
      </c>
      <c r="K14468">
        <f t="shared" si="680"/>
        <v>2511.6666666666665</v>
      </c>
    </row>
    <row r="14469" spans="1:11" ht="15">
      <c r="A14469" t="s">
        <v>30</v>
      </c>
      <c r="B14469">
        <v>4</v>
      </c>
      <c r="C14469">
        <v>10</v>
      </c>
      <c r="D14469" t="s">
        <v>33</v>
      </c>
      <c r="E14469" t="s">
        <v>2274</v>
      </c>
      <c r="F14469" s="1">
        <v>3.337615740740741E-2</v>
      </c>
      <c r="G14469">
        <f>_xlfn.XLOOKUP($A14469,Product_pricing!$B:$B,Product_pricing!$C:$C)</f>
        <v>19</v>
      </c>
      <c r="H14469">
        <f t="shared" si="678"/>
        <v>68.400000000000006</v>
      </c>
      <c r="I14469" s="10">
        <f t="shared" si="679"/>
        <v>6.0358771478743946E-2</v>
      </c>
      <c r="J14469" t="str">
        <f>_xlfn.XLOOKUP(A14469,Product_Details!$A:$A,Product_Details!$G:$G,"mens")</f>
        <v>Womens</v>
      </c>
      <c r="K14469">
        <f t="shared" si="680"/>
        <v>2511.6666666666665</v>
      </c>
    </row>
    <row r="14470" spans="1:11" ht="15">
      <c r="A14470" t="s">
        <v>31</v>
      </c>
      <c r="B14470">
        <v>4</v>
      </c>
      <c r="C14470">
        <v>10</v>
      </c>
      <c r="D14470" t="s">
        <v>33</v>
      </c>
      <c r="E14470" t="s">
        <v>2274</v>
      </c>
      <c r="F14470" s="1">
        <v>3.337615740740741E-2</v>
      </c>
      <c r="G14470">
        <f>_xlfn.XLOOKUP($A14470,Product_pricing!$B:$B,Product_pricing!$C:$C)</f>
        <v>57</v>
      </c>
      <c r="H14470">
        <f t="shared" si="678"/>
        <v>205.20000000000002</v>
      </c>
      <c r="I14470" s="10">
        <f t="shared" si="679"/>
        <v>0.18107631443623184</v>
      </c>
      <c r="J14470" t="str">
        <f>_xlfn.XLOOKUP(A14470,Product_Details!$A:$A,Product_Details!$G:$G,"mens")</f>
        <v>Mens</v>
      </c>
      <c r="K14470">
        <f t="shared" si="680"/>
        <v>3780</v>
      </c>
    </row>
    <row r="14471" spans="1:11" ht="15">
      <c r="A14471" t="s">
        <v>32</v>
      </c>
      <c r="B14471">
        <v>4</v>
      </c>
      <c r="C14471">
        <v>10</v>
      </c>
      <c r="D14471" t="s">
        <v>33</v>
      </c>
      <c r="E14471" t="s">
        <v>2274</v>
      </c>
      <c r="F14471" s="1">
        <v>3.337615740740741E-2</v>
      </c>
      <c r="G14471">
        <f>_xlfn.XLOOKUP($A14471,Product_pricing!$B:$B,Product_pricing!$C:$C)</f>
        <v>36</v>
      </c>
      <c r="H14471">
        <f t="shared" si="678"/>
        <v>129.6</v>
      </c>
      <c r="I14471" s="10">
        <f t="shared" si="679"/>
        <v>0.11436398806498853</v>
      </c>
      <c r="J14471" t="str">
        <f>_xlfn.XLOOKUP(A14471,Product_Details!$A:$A,Product_Details!$G:$G,"mens")</f>
        <v>Mens</v>
      </c>
      <c r="K14471">
        <f t="shared" si="680"/>
        <v>3780</v>
      </c>
    </row>
    <row r="14472" spans="1:11" ht="15">
      <c r="A14472" t="s">
        <v>35</v>
      </c>
      <c r="B14472">
        <v>5</v>
      </c>
      <c r="C14472">
        <v>7</v>
      </c>
      <c r="D14472" t="s">
        <v>33</v>
      </c>
      <c r="E14472" t="s">
        <v>2275</v>
      </c>
      <c r="F14472" s="1">
        <v>3.6408564814814817E-2</v>
      </c>
      <c r="G14472">
        <f>_xlfn.XLOOKUP($A14472,Product_pricing!$B:$B,Product_pricing!$C:$C)</f>
        <v>32</v>
      </c>
      <c r="H14472">
        <f t="shared" si="678"/>
        <v>148.79999999999998</v>
      </c>
      <c r="I14472" s="10">
        <f t="shared" si="679"/>
        <v>0.13130680111165347</v>
      </c>
      <c r="J14472" t="str">
        <f>_xlfn.XLOOKUP(A14472,Product_Details!$A:$A,Product_Details!$G:$G,"mens")</f>
        <v>Womens</v>
      </c>
      <c r="K14472">
        <f t="shared" si="680"/>
        <v>1883.75</v>
      </c>
    </row>
    <row r="14473" spans="1:11" ht="15">
      <c r="A14473" t="s">
        <v>29</v>
      </c>
      <c r="B14473">
        <v>2</v>
      </c>
      <c r="C14473">
        <v>7</v>
      </c>
      <c r="D14473" t="s">
        <v>33</v>
      </c>
      <c r="E14473" t="s">
        <v>2275</v>
      </c>
      <c r="F14473" s="1">
        <v>3.6408564814814817E-2</v>
      </c>
      <c r="G14473">
        <f>_xlfn.XLOOKUP($A14473,Product_pricing!$B:$B,Product_pricing!$C:$C)</f>
        <v>10</v>
      </c>
      <c r="H14473">
        <f t="shared" si="678"/>
        <v>18.599999999999998</v>
      </c>
      <c r="I14473" s="10">
        <f t="shared" si="679"/>
        <v>1.6413350138956683E-2</v>
      </c>
      <c r="J14473" t="str">
        <f>_xlfn.XLOOKUP(A14473,Product_Details!$A:$A,Product_Details!$G:$G,"mens")</f>
        <v>Womens</v>
      </c>
      <c r="K14473">
        <f t="shared" si="680"/>
        <v>1883.75</v>
      </c>
    </row>
    <row r="14474" spans="1:11" ht="15">
      <c r="A14474" t="s">
        <v>30</v>
      </c>
      <c r="B14474">
        <v>2</v>
      </c>
      <c r="C14474">
        <v>7</v>
      </c>
      <c r="D14474" t="s">
        <v>33</v>
      </c>
      <c r="E14474" t="s">
        <v>2275</v>
      </c>
      <c r="F14474" s="1">
        <v>3.6408564814814817E-2</v>
      </c>
      <c r="G14474">
        <f>_xlfn.XLOOKUP($A14474,Product_pricing!$B:$B,Product_pricing!$C:$C)</f>
        <v>19</v>
      </c>
      <c r="H14474">
        <f t="shared" si="678"/>
        <v>35.339999999999996</v>
      </c>
      <c r="I14474" s="10">
        <f t="shared" si="679"/>
        <v>3.1185365264017703E-2</v>
      </c>
      <c r="J14474" t="str">
        <f>_xlfn.XLOOKUP(A14474,Product_Details!$A:$A,Product_Details!$G:$G,"mens")</f>
        <v>Womens</v>
      </c>
      <c r="K14474">
        <f t="shared" si="680"/>
        <v>1883.75</v>
      </c>
    </row>
    <row r="14475" spans="1:11" ht="15">
      <c r="A14475" t="s">
        <v>38</v>
      </c>
      <c r="B14475">
        <v>4</v>
      </c>
      <c r="C14475">
        <v>7</v>
      </c>
      <c r="D14475" t="s">
        <v>33</v>
      </c>
      <c r="E14475" t="s">
        <v>2275</v>
      </c>
      <c r="F14475" s="1">
        <v>3.6408564814814817E-2</v>
      </c>
      <c r="G14475">
        <f>_xlfn.XLOOKUP($A14475,Product_pricing!$B:$B,Product_pricing!$C:$C)</f>
        <v>54</v>
      </c>
      <c r="H14475">
        <f t="shared" si="678"/>
        <v>200.88</v>
      </c>
      <c r="I14475" s="10">
        <f t="shared" si="679"/>
        <v>0.1772641815007322</v>
      </c>
      <c r="J14475" t="str">
        <f>_xlfn.XLOOKUP(A14475,Product_Details!$A:$A,Product_Details!$G:$G,"mens")</f>
        <v>Womens</v>
      </c>
      <c r="K14475">
        <f t="shared" si="680"/>
        <v>1883.75</v>
      </c>
    </row>
    <row r="14476" spans="1:11" ht="15">
      <c r="A14476" t="s">
        <v>25</v>
      </c>
      <c r="B14476">
        <v>2</v>
      </c>
      <c r="C14476">
        <v>7</v>
      </c>
      <c r="D14476" t="s">
        <v>33</v>
      </c>
      <c r="E14476" t="s">
        <v>2275</v>
      </c>
      <c r="F14476" s="1">
        <v>3.6408564814814817E-2</v>
      </c>
      <c r="G14476">
        <f>_xlfn.XLOOKUP($A14476,Product_pricing!$B:$B,Product_pricing!$C:$C)</f>
        <v>40</v>
      </c>
      <c r="H14476">
        <f t="shared" si="678"/>
        <v>74.399999999999991</v>
      </c>
      <c r="I14476" s="10">
        <f t="shared" si="679"/>
        <v>6.5653400555826733E-2</v>
      </c>
      <c r="J14476" t="str">
        <f>_xlfn.XLOOKUP(A14476,Product_Details!$A:$A,Product_Details!$G:$G,"mens")</f>
        <v>Mens</v>
      </c>
      <c r="K14476">
        <f t="shared" si="680"/>
        <v>1890</v>
      </c>
    </row>
    <row r="14477" spans="1:11" ht="15">
      <c r="A14477" t="s">
        <v>32</v>
      </c>
      <c r="B14477">
        <v>4</v>
      </c>
      <c r="C14477">
        <v>7</v>
      </c>
      <c r="D14477" t="s">
        <v>33</v>
      </c>
      <c r="E14477" t="s">
        <v>2275</v>
      </c>
      <c r="F14477" s="1">
        <v>3.6408564814814817E-2</v>
      </c>
      <c r="G14477">
        <f>_xlfn.XLOOKUP($A14477,Product_pricing!$B:$B,Product_pricing!$C:$C)</f>
        <v>36</v>
      </c>
      <c r="H14477">
        <f t="shared" si="678"/>
        <v>133.91999999999999</v>
      </c>
      <c r="I14477" s="10">
        <f t="shared" si="679"/>
        <v>0.11817612100048813</v>
      </c>
      <c r="J14477" t="str">
        <f>_xlfn.XLOOKUP(A14477,Product_Details!$A:$A,Product_Details!$G:$G,"mens")</f>
        <v>Mens</v>
      </c>
      <c r="K14477">
        <f t="shared" si="680"/>
        <v>1890</v>
      </c>
    </row>
    <row r="14478" spans="1:11" ht="15">
      <c r="A14478" t="s">
        <v>26</v>
      </c>
      <c r="B14478">
        <v>4</v>
      </c>
      <c r="C14478">
        <v>7</v>
      </c>
      <c r="D14478" t="s">
        <v>33</v>
      </c>
      <c r="E14478" t="s">
        <v>2275</v>
      </c>
      <c r="F14478" s="1">
        <v>3.6408564814814817E-2</v>
      </c>
      <c r="G14478">
        <f>_xlfn.XLOOKUP($A14478,Product_pricing!$B:$B,Product_pricing!$C:$C)</f>
        <v>17</v>
      </c>
      <c r="H14478">
        <f t="shared" si="678"/>
        <v>63.239999999999995</v>
      </c>
      <c r="I14478" s="10">
        <f t="shared" si="679"/>
        <v>5.5805390472452733E-2</v>
      </c>
      <c r="J14478" t="str">
        <f>_xlfn.XLOOKUP(A14478,Product_Details!$A:$A,Product_Details!$G:$G,"mens")</f>
        <v>Mens</v>
      </c>
      <c r="K14478">
        <f t="shared" si="680"/>
        <v>1890</v>
      </c>
    </row>
    <row r="14479" spans="1:11" ht="15">
      <c r="A14479" t="s">
        <v>27</v>
      </c>
      <c r="B14479">
        <v>3</v>
      </c>
      <c r="C14479">
        <v>7</v>
      </c>
      <c r="D14479" t="s">
        <v>33</v>
      </c>
      <c r="E14479" t="s">
        <v>2275</v>
      </c>
      <c r="F14479" s="1">
        <v>3.6408564814814817E-2</v>
      </c>
      <c r="G14479">
        <f>_xlfn.XLOOKUP($A14479,Product_pricing!$B:$B,Product_pricing!$C:$C)</f>
        <v>29</v>
      </c>
      <c r="H14479">
        <f t="shared" si="678"/>
        <v>80.91</v>
      </c>
      <c r="I14479" s="10">
        <f t="shared" si="679"/>
        <v>7.1398073104461585E-2</v>
      </c>
      <c r="J14479" t="str">
        <f>_xlfn.XLOOKUP(A14479,Product_Details!$A:$A,Product_Details!$G:$G,"mens")</f>
        <v>Mens</v>
      </c>
      <c r="K14479">
        <f t="shared" si="680"/>
        <v>1890</v>
      </c>
    </row>
    <row r="14480" spans="1:11" ht="15">
      <c r="A14480" t="s">
        <v>36</v>
      </c>
      <c r="B14480">
        <v>3</v>
      </c>
      <c r="C14480">
        <v>12</v>
      </c>
      <c r="D14480" t="s">
        <v>23</v>
      </c>
      <c r="E14480" t="s">
        <v>2276</v>
      </c>
      <c r="F14480" s="1">
        <v>3.3741898148148146E-2</v>
      </c>
      <c r="G14480">
        <f>_xlfn.XLOOKUP($A14480,Product_pricing!$B:$B,Product_pricing!$C:$C)</f>
        <v>23</v>
      </c>
      <c r="H14480">
        <f t="shared" si="678"/>
        <v>60.72</v>
      </c>
      <c r="I14480" s="10">
        <f t="shared" si="679"/>
        <v>5.3581646260077956E-2</v>
      </c>
      <c r="J14480" t="str">
        <f>_xlfn.XLOOKUP(A14480,Product_Details!$A:$A,Product_Details!$G:$G,"mens")</f>
        <v>Womens</v>
      </c>
      <c r="K14480">
        <f t="shared" si="680"/>
        <v>3767.5</v>
      </c>
    </row>
    <row r="14481" spans="1:11" ht="15">
      <c r="A14481" t="s">
        <v>30</v>
      </c>
      <c r="B14481">
        <v>3</v>
      </c>
      <c r="C14481">
        <v>12</v>
      </c>
      <c r="D14481" t="s">
        <v>23</v>
      </c>
      <c r="E14481" t="s">
        <v>2276</v>
      </c>
      <c r="F14481" s="1">
        <v>3.3741898148148146E-2</v>
      </c>
      <c r="G14481">
        <f>_xlfn.XLOOKUP($A14481,Product_pricing!$B:$B,Product_pricing!$C:$C)</f>
        <v>19</v>
      </c>
      <c r="H14481">
        <f t="shared" si="678"/>
        <v>50.160000000000004</v>
      </c>
      <c r="I14481" s="10">
        <f t="shared" si="679"/>
        <v>4.4263099084412227E-2</v>
      </c>
      <c r="J14481" t="str">
        <f>_xlfn.XLOOKUP(A14481,Product_Details!$A:$A,Product_Details!$G:$G,"mens")</f>
        <v>Womens</v>
      </c>
      <c r="K14481">
        <f t="shared" si="680"/>
        <v>3767.5</v>
      </c>
    </row>
    <row r="14482" spans="1:11" ht="15">
      <c r="A14482" t="s">
        <v>25</v>
      </c>
      <c r="B14482">
        <v>3</v>
      </c>
      <c r="C14482">
        <v>12</v>
      </c>
      <c r="D14482" t="s">
        <v>23</v>
      </c>
      <c r="E14482" t="s">
        <v>2276</v>
      </c>
      <c r="F14482" s="1">
        <v>3.3741898148148146E-2</v>
      </c>
      <c r="G14482">
        <f>_xlfn.XLOOKUP($A14482,Product_pricing!$B:$B,Product_pricing!$C:$C)</f>
        <v>40</v>
      </c>
      <c r="H14482">
        <f t="shared" si="678"/>
        <v>105.6</v>
      </c>
      <c r="I14482" s="10">
        <f t="shared" si="679"/>
        <v>9.3185471756657312E-2</v>
      </c>
      <c r="J14482" t="str">
        <f>_xlfn.XLOOKUP(A14482,Product_Details!$A:$A,Product_Details!$G:$G,"mens")</f>
        <v>Mens</v>
      </c>
      <c r="K14482">
        <f t="shared" si="680"/>
        <v>2520</v>
      </c>
    </row>
    <row r="14483" spans="1:11" ht="15">
      <c r="A14483" t="s">
        <v>26</v>
      </c>
      <c r="B14483">
        <v>3</v>
      </c>
      <c r="C14483">
        <v>12</v>
      </c>
      <c r="D14483" t="s">
        <v>23</v>
      </c>
      <c r="E14483" t="s">
        <v>2276</v>
      </c>
      <c r="F14483" s="1">
        <v>3.3741898148148146E-2</v>
      </c>
      <c r="G14483">
        <f>_xlfn.XLOOKUP($A14483,Product_pricing!$B:$B,Product_pricing!$C:$C)</f>
        <v>17</v>
      </c>
      <c r="H14483">
        <f t="shared" si="678"/>
        <v>44.88</v>
      </c>
      <c r="I14483" s="10">
        <f t="shared" si="679"/>
        <v>3.9603825496579363E-2</v>
      </c>
      <c r="J14483" t="str">
        <f>_xlfn.XLOOKUP(A14483,Product_Details!$A:$A,Product_Details!$G:$G,"mens")</f>
        <v>Mens</v>
      </c>
      <c r="K14483">
        <f t="shared" si="680"/>
        <v>2520</v>
      </c>
    </row>
    <row r="14484" spans="1:11" ht="15">
      <c r="A14484" t="s">
        <v>27</v>
      </c>
      <c r="B14484">
        <v>2</v>
      </c>
      <c r="C14484">
        <v>12</v>
      </c>
      <c r="D14484" t="s">
        <v>23</v>
      </c>
      <c r="E14484" t="s">
        <v>2276</v>
      </c>
      <c r="F14484" s="1">
        <v>3.3741898148148146E-2</v>
      </c>
      <c r="G14484">
        <f>_xlfn.XLOOKUP($A14484,Product_pricing!$B:$B,Product_pricing!$C:$C)</f>
        <v>29</v>
      </c>
      <c r="H14484">
        <f t="shared" si="678"/>
        <v>51.04</v>
      </c>
      <c r="I14484" s="10">
        <f t="shared" si="679"/>
        <v>4.5039644682384368E-2</v>
      </c>
      <c r="J14484" t="str">
        <f>_xlfn.XLOOKUP(A14484,Product_Details!$A:$A,Product_Details!$G:$G,"mens")</f>
        <v>Mens</v>
      </c>
      <c r="K14484">
        <f t="shared" si="680"/>
        <v>2520</v>
      </c>
    </row>
    <row r="14485" spans="1:11" ht="15">
      <c r="A14485" t="s">
        <v>22</v>
      </c>
      <c r="B14485">
        <v>1</v>
      </c>
      <c r="C14485">
        <v>24</v>
      </c>
      <c r="D14485" t="s">
        <v>23</v>
      </c>
      <c r="E14485" t="s">
        <v>2277</v>
      </c>
      <c r="F14485" s="1">
        <v>1.4958333333333332E-2</v>
      </c>
      <c r="G14485">
        <f>_xlfn.XLOOKUP($A14485,Product_pricing!$B:$B,Product_pricing!$C:$C)</f>
        <v>13</v>
      </c>
      <c r="H14485">
        <f t="shared" si="678"/>
        <v>9.8800000000000008</v>
      </c>
      <c r="I14485" s="10">
        <f t="shared" si="679"/>
        <v>8.7184892135963483E-3</v>
      </c>
      <c r="J14485" t="str">
        <f>_xlfn.XLOOKUP(A14485,Product_Details!$A:$A,Product_Details!$G:$G,"mens")</f>
        <v>Womens</v>
      </c>
      <c r="K14485">
        <f t="shared" si="680"/>
        <v>1255.8333333333333</v>
      </c>
    </row>
    <row r="14486" spans="1:11" ht="15">
      <c r="A14486" t="s">
        <v>35</v>
      </c>
      <c r="B14486">
        <v>4</v>
      </c>
      <c r="C14486">
        <v>24</v>
      </c>
      <c r="D14486" t="s">
        <v>23</v>
      </c>
      <c r="E14486" t="s">
        <v>2277</v>
      </c>
      <c r="F14486" s="1">
        <v>1.4958333333333332E-2</v>
      </c>
      <c r="G14486">
        <f>_xlfn.XLOOKUP($A14486,Product_pricing!$B:$B,Product_pricing!$C:$C)</f>
        <v>32</v>
      </c>
      <c r="H14486">
        <f t="shared" si="678"/>
        <v>97.28</v>
      </c>
      <c r="I14486" s="10">
        <f t="shared" si="679"/>
        <v>8.5843586103102498E-2</v>
      </c>
      <c r="J14486" t="str">
        <f>_xlfn.XLOOKUP(A14486,Product_Details!$A:$A,Product_Details!$G:$G,"mens")</f>
        <v>Womens</v>
      </c>
      <c r="K14486">
        <f t="shared" si="680"/>
        <v>1255.8333333333333</v>
      </c>
    </row>
    <row r="14487" spans="1:11" ht="15">
      <c r="A14487" t="s">
        <v>29</v>
      </c>
      <c r="B14487">
        <v>2</v>
      </c>
      <c r="C14487">
        <v>24</v>
      </c>
      <c r="D14487" t="s">
        <v>23</v>
      </c>
      <c r="E14487" t="s">
        <v>2277</v>
      </c>
      <c r="F14487" s="1">
        <v>1.4958333333333332E-2</v>
      </c>
      <c r="G14487">
        <f>_xlfn.XLOOKUP($A14487,Product_pricing!$B:$B,Product_pricing!$C:$C)</f>
        <v>10</v>
      </c>
      <c r="H14487">
        <f t="shared" si="678"/>
        <v>15.2</v>
      </c>
      <c r="I14487" s="10">
        <f t="shared" si="679"/>
        <v>1.3413060328609765E-2</v>
      </c>
      <c r="J14487" t="str">
        <f>_xlfn.XLOOKUP(A14487,Product_Details!$A:$A,Product_Details!$G:$G,"mens")</f>
        <v>Womens</v>
      </c>
      <c r="K14487">
        <f t="shared" si="680"/>
        <v>1255.8333333333333</v>
      </c>
    </row>
    <row r="14488" spans="1:11" ht="15">
      <c r="A14488" t="s">
        <v>36</v>
      </c>
      <c r="B14488">
        <v>4</v>
      </c>
      <c r="C14488">
        <v>24</v>
      </c>
      <c r="D14488" t="s">
        <v>23</v>
      </c>
      <c r="E14488" t="s">
        <v>2277</v>
      </c>
      <c r="F14488" s="1">
        <v>1.4958333333333332E-2</v>
      </c>
      <c r="G14488">
        <f>_xlfn.XLOOKUP($A14488,Product_pricing!$B:$B,Product_pricing!$C:$C)</f>
        <v>23</v>
      </c>
      <c r="H14488">
        <f t="shared" si="678"/>
        <v>69.92</v>
      </c>
      <c r="I14488" s="10">
        <f t="shared" si="679"/>
        <v>6.1700077511604917E-2</v>
      </c>
      <c r="J14488" t="str">
        <f>_xlfn.XLOOKUP(A14488,Product_Details!$A:$A,Product_Details!$G:$G,"mens")</f>
        <v>Womens</v>
      </c>
      <c r="K14488">
        <f t="shared" si="680"/>
        <v>1255.8333333333333</v>
      </c>
    </row>
    <row r="14489" spans="1:11" ht="15">
      <c r="A14489" t="s">
        <v>30</v>
      </c>
      <c r="B14489">
        <v>3</v>
      </c>
      <c r="C14489">
        <v>24</v>
      </c>
      <c r="D14489" t="s">
        <v>23</v>
      </c>
      <c r="E14489" t="s">
        <v>2277</v>
      </c>
      <c r="F14489" s="1">
        <v>1.4958333333333332E-2</v>
      </c>
      <c r="G14489">
        <f>_xlfn.XLOOKUP($A14489,Product_pricing!$B:$B,Product_pricing!$C:$C)</f>
        <v>19</v>
      </c>
      <c r="H14489">
        <f t="shared" si="678"/>
        <v>43.32</v>
      </c>
      <c r="I14489" s="10">
        <f t="shared" si="679"/>
        <v>3.8227221936537832E-2</v>
      </c>
      <c r="J14489" t="str">
        <f>_xlfn.XLOOKUP(A14489,Product_Details!$A:$A,Product_Details!$G:$G,"mens")</f>
        <v>Womens</v>
      </c>
      <c r="K14489">
        <f t="shared" si="680"/>
        <v>1255.8333333333333</v>
      </c>
    </row>
    <row r="14490" spans="1:11" ht="15">
      <c r="A14490" t="s">
        <v>38</v>
      </c>
      <c r="B14490">
        <v>1</v>
      </c>
      <c r="C14490">
        <v>24</v>
      </c>
      <c r="D14490" t="s">
        <v>23</v>
      </c>
      <c r="E14490" t="s">
        <v>2277</v>
      </c>
      <c r="F14490" s="1">
        <v>1.4958333333333332E-2</v>
      </c>
      <c r="G14490">
        <f>_xlfn.XLOOKUP($A14490,Product_pricing!$B:$B,Product_pricing!$C:$C)</f>
        <v>54</v>
      </c>
      <c r="H14490">
        <f t="shared" si="678"/>
        <v>41.04</v>
      </c>
      <c r="I14490" s="10">
        <f t="shared" si="679"/>
        <v>3.6215262887246365E-2</v>
      </c>
      <c r="J14490" t="str">
        <f>_xlfn.XLOOKUP(A14490,Product_Details!$A:$A,Product_Details!$G:$G,"mens")</f>
        <v>Womens</v>
      </c>
      <c r="K14490">
        <f t="shared" si="680"/>
        <v>1255.8333333333333</v>
      </c>
    </row>
    <row r="14491" spans="1:11" ht="15">
      <c r="A14491" t="s">
        <v>25</v>
      </c>
      <c r="B14491">
        <v>5</v>
      </c>
      <c r="C14491">
        <v>24</v>
      </c>
      <c r="D14491" t="s">
        <v>23</v>
      </c>
      <c r="E14491" t="s">
        <v>2277</v>
      </c>
      <c r="F14491" s="1">
        <v>1.4958333333333332E-2</v>
      </c>
      <c r="G14491">
        <f>_xlfn.XLOOKUP($A14491,Product_pricing!$B:$B,Product_pricing!$C:$C)</f>
        <v>40</v>
      </c>
      <c r="H14491">
        <f t="shared" si="678"/>
        <v>152</v>
      </c>
      <c r="I14491" s="10">
        <f t="shared" si="679"/>
        <v>0.13413060328609766</v>
      </c>
      <c r="J14491" t="str">
        <f>_xlfn.XLOOKUP(A14491,Product_Details!$A:$A,Product_Details!$G:$G,"mens")</f>
        <v>Mens</v>
      </c>
      <c r="K14491">
        <f t="shared" si="680"/>
        <v>3780</v>
      </c>
    </row>
    <row r="14492" spans="1:11" ht="15">
      <c r="A14492" t="s">
        <v>41</v>
      </c>
      <c r="B14492">
        <v>5</v>
      </c>
      <c r="C14492">
        <v>24</v>
      </c>
      <c r="D14492" t="s">
        <v>23</v>
      </c>
      <c r="E14492" t="s">
        <v>2277</v>
      </c>
      <c r="F14492" s="1">
        <v>1.4958333333333332E-2</v>
      </c>
      <c r="G14492">
        <f>_xlfn.XLOOKUP($A14492,Product_pricing!$B:$B,Product_pricing!$C:$C)</f>
        <v>10</v>
      </c>
      <c r="H14492">
        <f t="shared" si="678"/>
        <v>38</v>
      </c>
      <c r="I14492" s="10">
        <f t="shared" si="679"/>
        <v>3.3532650821524415E-2</v>
      </c>
      <c r="J14492" t="str">
        <f>_xlfn.XLOOKUP(A14492,Product_Details!$A:$A,Product_Details!$G:$G,"mens")</f>
        <v>Mens</v>
      </c>
      <c r="K14492">
        <f t="shared" si="680"/>
        <v>3780</v>
      </c>
    </row>
    <row r="14493" spans="1:11" ht="15">
      <c r="A14493" t="s">
        <v>36</v>
      </c>
      <c r="B14493">
        <v>2</v>
      </c>
      <c r="C14493">
        <v>21</v>
      </c>
      <c r="D14493" t="s">
        <v>23</v>
      </c>
      <c r="E14493" t="s">
        <v>2278</v>
      </c>
      <c r="F14493" s="1">
        <v>3.985416666666667E-2</v>
      </c>
      <c r="G14493">
        <f>_xlfn.XLOOKUP($A14493,Product_pricing!$B:$B,Product_pricing!$C:$C)</f>
        <v>23</v>
      </c>
      <c r="H14493">
        <f t="shared" si="678"/>
        <v>36.340000000000003</v>
      </c>
      <c r="I14493" s="10">
        <f t="shared" si="679"/>
        <v>3.2067803443531509E-2</v>
      </c>
      <c r="J14493" t="str">
        <f>_xlfn.XLOOKUP(A14493,Product_Details!$A:$A,Product_Details!$G:$G,"mens")</f>
        <v>Womens</v>
      </c>
      <c r="K14493">
        <f t="shared" si="680"/>
        <v>7535</v>
      </c>
    </row>
    <row r="14494" spans="1:11" ht="15">
      <c r="A14494" t="s">
        <v>27</v>
      </c>
      <c r="B14494">
        <v>5</v>
      </c>
      <c r="C14494">
        <v>21</v>
      </c>
      <c r="D14494" t="s">
        <v>23</v>
      </c>
      <c r="E14494" t="s">
        <v>2278</v>
      </c>
      <c r="F14494" s="1">
        <v>3.985416666666667E-2</v>
      </c>
      <c r="G14494">
        <f>_xlfn.XLOOKUP($A14494,Product_pricing!$B:$B,Product_pricing!$C:$C)</f>
        <v>29</v>
      </c>
      <c r="H14494">
        <f t="shared" si="678"/>
        <v>114.55000000000001</v>
      </c>
      <c r="I14494" s="10">
        <f t="shared" si="679"/>
        <v>0.10108329346330584</v>
      </c>
      <c r="J14494" t="str">
        <f>_xlfn.XLOOKUP(A14494,Product_Details!$A:$A,Product_Details!$G:$G,"mens")</f>
        <v>Mens</v>
      </c>
      <c r="K14494">
        <f t="shared" si="680"/>
        <v>7560</v>
      </c>
    </row>
    <row r="14495" spans="1:11" ht="15">
      <c r="A14495" t="s">
        <v>38</v>
      </c>
      <c r="B14495">
        <v>4</v>
      </c>
      <c r="C14495">
        <v>4</v>
      </c>
      <c r="D14495" t="s">
        <v>23</v>
      </c>
      <c r="E14495" t="s">
        <v>2279</v>
      </c>
      <c r="F14495" s="1">
        <v>2.8390046296296295E-2</v>
      </c>
      <c r="G14495">
        <f>_xlfn.XLOOKUP($A14495,Product_pricing!$B:$B,Product_pricing!$C:$C)</f>
        <v>54</v>
      </c>
      <c r="H14495">
        <f t="shared" si="678"/>
        <v>207.35999999999999</v>
      </c>
      <c r="I14495" s="10">
        <f t="shared" si="679"/>
        <v>0.18298238090398164</v>
      </c>
      <c r="J14495" t="str">
        <f>_xlfn.XLOOKUP(A14495,Product_Details!$A:$A,Product_Details!$G:$G,"mens")</f>
        <v>Womens</v>
      </c>
      <c r="K14495">
        <f t="shared" si="680"/>
        <v>7535</v>
      </c>
    </row>
    <row r="14496" spans="1:11" ht="15">
      <c r="A14496" t="s">
        <v>31</v>
      </c>
      <c r="B14496">
        <v>1</v>
      </c>
      <c r="C14496">
        <v>4</v>
      </c>
      <c r="D14496" t="s">
        <v>23</v>
      </c>
      <c r="E14496" t="s">
        <v>2279</v>
      </c>
      <c r="F14496" s="1">
        <v>2.8390046296296295E-2</v>
      </c>
      <c r="G14496">
        <f>_xlfn.XLOOKUP($A14496,Product_pricing!$B:$B,Product_pricing!$C:$C)</f>
        <v>57</v>
      </c>
      <c r="H14496">
        <f t="shared" si="678"/>
        <v>54.72</v>
      </c>
      <c r="I14496" s="10">
        <f t="shared" si="679"/>
        <v>4.8287017182995155E-2</v>
      </c>
      <c r="J14496" t="str">
        <f>_xlfn.XLOOKUP(A14496,Product_Details!$A:$A,Product_Details!$G:$G,"mens")</f>
        <v>Mens</v>
      </c>
      <c r="K14496">
        <f t="shared" si="680"/>
        <v>1890</v>
      </c>
    </row>
    <row r="14497" spans="1:11" ht="15">
      <c r="A14497" t="s">
        <v>32</v>
      </c>
      <c r="B14497">
        <v>2</v>
      </c>
      <c r="C14497">
        <v>4</v>
      </c>
      <c r="D14497" t="s">
        <v>23</v>
      </c>
      <c r="E14497" t="s">
        <v>2279</v>
      </c>
      <c r="F14497" s="1">
        <v>2.8390046296296295E-2</v>
      </c>
      <c r="G14497">
        <f>_xlfn.XLOOKUP($A14497,Product_pricing!$B:$B,Product_pricing!$C:$C)</f>
        <v>36</v>
      </c>
      <c r="H14497">
        <f t="shared" si="678"/>
        <v>69.12</v>
      </c>
      <c r="I14497" s="10">
        <f t="shared" si="679"/>
        <v>6.0994126967993882E-2</v>
      </c>
      <c r="J14497" t="str">
        <f>_xlfn.XLOOKUP(A14497,Product_Details!$A:$A,Product_Details!$G:$G,"mens")</f>
        <v>Mens</v>
      </c>
      <c r="K14497">
        <f t="shared" si="680"/>
        <v>1890</v>
      </c>
    </row>
    <row r="14498" spans="1:11" ht="15">
      <c r="A14498" t="s">
        <v>26</v>
      </c>
      <c r="B14498">
        <v>1</v>
      </c>
      <c r="C14498">
        <v>4</v>
      </c>
      <c r="D14498" t="s">
        <v>23</v>
      </c>
      <c r="E14498" t="s">
        <v>2279</v>
      </c>
      <c r="F14498" s="1">
        <v>2.8390046296296295E-2</v>
      </c>
      <c r="G14498">
        <f>_xlfn.XLOOKUP($A14498,Product_pricing!$B:$B,Product_pricing!$C:$C)</f>
        <v>17</v>
      </c>
      <c r="H14498">
        <f t="shared" si="678"/>
        <v>16.32</v>
      </c>
      <c r="I14498" s="10">
        <f t="shared" si="679"/>
        <v>1.4401391089665221E-2</v>
      </c>
      <c r="J14498" t="str">
        <f>_xlfn.XLOOKUP(A14498,Product_Details!$A:$A,Product_Details!$G:$G,"mens")</f>
        <v>Mens</v>
      </c>
      <c r="K14498">
        <f t="shared" si="680"/>
        <v>1890</v>
      </c>
    </row>
    <row r="14499" spans="1:11" ht="15">
      <c r="A14499" t="s">
        <v>27</v>
      </c>
      <c r="B14499">
        <v>5</v>
      </c>
      <c r="C14499">
        <v>4</v>
      </c>
      <c r="D14499" t="s">
        <v>23</v>
      </c>
      <c r="E14499" t="s">
        <v>2279</v>
      </c>
      <c r="F14499" s="1">
        <v>2.8390046296296295E-2</v>
      </c>
      <c r="G14499">
        <f>_xlfn.XLOOKUP($A14499,Product_pricing!$B:$B,Product_pricing!$C:$C)</f>
        <v>29</v>
      </c>
      <c r="H14499">
        <f t="shared" si="678"/>
        <v>139.19999999999999</v>
      </c>
      <c r="I14499" s="10">
        <f t="shared" si="679"/>
        <v>0.12283539458832099</v>
      </c>
      <c r="J14499" t="str">
        <f>_xlfn.XLOOKUP(A14499,Product_Details!$A:$A,Product_Details!$G:$G,"mens")</f>
        <v>Mens</v>
      </c>
      <c r="K14499">
        <f t="shared" si="680"/>
        <v>1890</v>
      </c>
    </row>
    <row r="14500" spans="1:11" ht="15">
      <c r="A14500" t="s">
        <v>35</v>
      </c>
      <c r="B14500">
        <v>5</v>
      </c>
      <c r="C14500">
        <v>17</v>
      </c>
      <c r="D14500" t="s">
        <v>23</v>
      </c>
      <c r="E14500" t="s">
        <v>2280</v>
      </c>
      <c r="F14500" s="1">
        <v>2.397685185185185E-2</v>
      </c>
      <c r="G14500">
        <f>_xlfn.XLOOKUP($A14500,Product_pricing!$B:$B,Product_pricing!$C:$C)</f>
        <v>32</v>
      </c>
      <c r="H14500">
        <f t="shared" si="678"/>
        <v>132.79999999999998</v>
      </c>
      <c r="I14500" s="10">
        <f t="shared" si="679"/>
        <v>0.11718779023943268</v>
      </c>
      <c r="J14500" t="str">
        <f>_xlfn.XLOOKUP(A14500,Product_Details!$A:$A,Product_Details!$G:$G,"mens")</f>
        <v>Womens</v>
      </c>
      <c r="K14500">
        <f t="shared" si="680"/>
        <v>2511.6666666666665</v>
      </c>
    </row>
    <row r="14501" spans="1:11" ht="15">
      <c r="A14501" t="s">
        <v>29</v>
      </c>
      <c r="B14501">
        <v>3</v>
      </c>
      <c r="C14501">
        <v>17</v>
      </c>
      <c r="D14501" t="s">
        <v>23</v>
      </c>
      <c r="E14501" t="s">
        <v>2280</v>
      </c>
      <c r="F14501" s="1">
        <v>2.397685185185185E-2</v>
      </c>
      <c r="G14501">
        <f>_xlfn.XLOOKUP($A14501,Product_pricing!$B:$B,Product_pricing!$C:$C)</f>
        <v>10</v>
      </c>
      <c r="H14501">
        <f t="shared" si="678"/>
        <v>24.9</v>
      </c>
      <c r="I14501" s="10">
        <f t="shared" si="679"/>
        <v>2.1972710669893626E-2</v>
      </c>
      <c r="J14501" t="str">
        <f>_xlfn.XLOOKUP(A14501,Product_Details!$A:$A,Product_Details!$G:$G,"mens")</f>
        <v>Womens</v>
      </c>
      <c r="K14501">
        <f t="shared" si="680"/>
        <v>2511.6666666666665</v>
      </c>
    </row>
    <row r="14502" spans="1:11" ht="15">
      <c r="A14502" t="s">
        <v>30</v>
      </c>
      <c r="B14502">
        <v>4</v>
      </c>
      <c r="C14502">
        <v>17</v>
      </c>
      <c r="D14502" t="s">
        <v>23</v>
      </c>
      <c r="E14502" t="s">
        <v>2280</v>
      </c>
      <c r="F14502" s="1">
        <v>2.397685185185185E-2</v>
      </c>
      <c r="G14502">
        <f>_xlfn.XLOOKUP($A14502,Product_pricing!$B:$B,Product_pricing!$C:$C)</f>
        <v>19</v>
      </c>
      <c r="H14502">
        <f t="shared" si="678"/>
        <v>63.08</v>
      </c>
      <c r="I14502" s="10">
        <f t="shared" si="679"/>
        <v>5.5664200363730522E-2</v>
      </c>
      <c r="J14502" t="str">
        <f>_xlfn.XLOOKUP(A14502,Product_Details!$A:$A,Product_Details!$G:$G,"mens")</f>
        <v>Womens</v>
      </c>
      <c r="K14502">
        <f t="shared" si="680"/>
        <v>2511.6666666666665</v>
      </c>
    </row>
    <row r="14503" spans="1:11" ht="15">
      <c r="A14503" t="s">
        <v>25</v>
      </c>
      <c r="B14503">
        <v>2</v>
      </c>
      <c r="C14503">
        <v>17</v>
      </c>
      <c r="D14503" t="s">
        <v>23</v>
      </c>
      <c r="E14503" t="s">
        <v>2280</v>
      </c>
      <c r="F14503" s="1">
        <v>2.397685185185185E-2</v>
      </c>
      <c r="G14503">
        <f>_xlfn.XLOOKUP($A14503,Product_pricing!$B:$B,Product_pricing!$C:$C)</f>
        <v>40</v>
      </c>
      <c r="H14503">
        <f t="shared" si="678"/>
        <v>66.399999999999991</v>
      </c>
      <c r="I14503" s="10">
        <f t="shared" si="679"/>
        <v>5.8593895119716341E-2</v>
      </c>
      <c r="J14503" t="str">
        <f>_xlfn.XLOOKUP(A14503,Product_Details!$A:$A,Product_Details!$G:$G,"mens")</f>
        <v>Mens</v>
      </c>
      <c r="K14503">
        <f t="shared" si="680"/>
        <v>2520</v>
      </c>
    </row>
    <row r="14504" spans="1:11" ht="15">
      <c r="A14504" t="s">
        <v>32</v>
      </c>
      <c r="B14504">
        <v>4</v>
      </c>
      <c r="C14504">
        <v>17</v>
      </c>
      <c r="D14504" t="s">
        <v>23</v>
      </c>
      <c r="E14504" t="s">
        <v>2280</v>
      </c>
      <c r="F14504" s="1">
        <v>2.397685185185185E-2</v>
      </c>
      <c r="G14504">
        <f>_xlfn.XLOOKUP($A14504,Product_pricing!$B:$B,Product_pricing!$C:$C)</f>
        <v>36</v>
      </c>
      <c r="H14504">
        <f t="shared" si="678"/>
        <v>119.52</v>
      </c>
      <c r="I14504" s="10">
        <f t="shared" si="679"/>
        <v>0.10546901121548941</v>
      </c>
      <c r="J14504" t="str">
        <f>_xlfn.XLOOKUP(A14504,Product_Details!$A:$A,Product_Details!$G:$G,"mens")</f>
        <v>Mens</v>
      </c>
      <c r="K14504">
        <f t="shared" si="680"/>
        <v>2520</v>
      </c>
    </row>
    <row r="14505" spans="1:11" ht="15">
      <c r="A14505" t="s">
        <v>27</v>
      </c>
      <c r="B14505">
        <v>1</v>
      </c>
      <c r="C14505">
        <v>17</v>
      </c>
      <c r="D14505" t="s">
        <v>23</v>
      </c>
      <c r="E14505" t="s">
        <v>2280</v>
      </c>
      <c r="F14505" s="1">
        <v>2.397685185185185E-2</v>
      </c>
      <c r="G14505">
        <f>_xlfn.XLOOKUP($A14505,Product_pricing!$B:$B,Product_pricing!$C:$C)</f>
        <v>29</v>
      </c>
      <c r="H14505">
        <f t="shared" si="678"/>
        <v>24.07</v>
      </c>
      <c r="I14505" s="10">
        <f t="shared" si="679"/>
        <v>2.1240286980897177E-2</v>
      </c>
      <c r="J14505" t="str">
        <f>_xlfn.XLOOKUP(A14505,Product_Details!$A:$A,Product_Details!$G:$G,"mens")</f>
        <v>Mens</v>
      </c>
      <c r="K14505">
        <f t="shared" si="680"/>
        <v>2520</v>
      </c>
    </row>
    <row r="14506" spans="1:11" ht="15">
      <c r="A14506" t="s">
        <v>22</v>
      </c>
      <c r="B14506">
        <v>2</v>
      </c>
      <c r="C14506">
        <v>11</v>
      </c>
      <c r="D14506" t="s">
        <v>33</v>
      </c>
      <c r="E14506" t="s">
        <v>2281</v>
      </c>
      <c r="F14506" s="1">
        <v>3.650462962962963E-2</v>
      </c>
      <c r="G14506">
        <f>_xlfn.XLOOKUP($A14506,Product_pricing!$B:$B,Product_pricing!$C:$C)</f>
        <v>13</v>
      </c>
      <c r="H14506">
        <f t="shared" si="678"/>
        <v>23.14</v>
      </c>
      <c r="I14506" s="10">
        <f t="shared" si="679"/>
        <v>2.0419619473949338E-2</v>
      </c>
      <c r="J14506" t="str">
        <f>_xlfn.XLOOKUP(A14506,Product_Details!$A:$A,Product_Details!$G:$G,"mens")</f>
        <v>Womens</v>
      </c>
      <c r="K14506">
        <f t="shared" si="680"/>
        <v>7535</v>
      </c>
    </row>
    <row r="14507" spans="1:11" ht="15">
      <c r="A14507" t="s">
        <v>25</v>
      </c>
      <c r="B14507">
        <v>5</v>
      </c>
      <c r="C14507">
        <v>11</v>
      </c>
      <c r="D14507" t="s">
        <v>33</v>
      </c>
      <c r="E14507" t="s">
        <v>2281</v>
      </c>
      <c r="F14507" s="1">
        <v>3.650462962962963E-2</v>
      </c>
      <c r="G14507">
        <f>_xlfn.XLOOKUP($A14507,Product_pricing!$B:$B,Product_pricing!$C:$C)</f>
        <v>40</v>
      </c>
      <c r="H14507">
        <f t="shared" si="678"/>
        <v>178</v>
      </c>
      <c r="I14507" s="10">
        <f t="shared" si="679"/>
        <v>0.15707399595345645</v>
      </c>
      <c r="J14507" t="str">
        <f>_xlfn.XLOOKUP(A14507,Product_Details!$A:$A,Product_Details!$G:$G,"mens")</f>
        <v>Mens</v>
      </c>
      <c r="K14507">
        <f t="shared" si="680"/>
        <v>2520</v>
      </c>
    </row>
    <row r="14508" spans="1:11" ht="15">
      <c r="A14508" t="s">
        <v>32</v>
      </c>
      <c r="B14508">
        <v>2</v>
      </c>
      <c r="C14508">
        <v>11</v>
      </c>
      <c r="D14508" t="s">
        <v>33</v>
      </c>
      <c r="E14508" t="s">
        <v>2281</v>
      </c>
      <c r="F14508" s="1">
        <v>3.650462962962963E-2</v>
      </c>
      <c r="G14508">
        <f>_xlfn.XLOOKUP($A14508,Product_pricing!$B:$B,Product_pricing!$C:$C)</f>
        <v>36</v>
      </c>
      <c r="H14508">
        <f t="shared" si="678"/>
        <v>64.08</v>
      </c>
      <c r="I14508" s="10">
        <f t="shared" si="679"/>
        <v>5.6546638543244328E-2</v>
      </c>
      <c r="J14508" t="str">
        <f>_xlfn.XLOOKUP(A14508,Product_Details!$A:$A,Product_Details!$G:$G,"mens")</f>
        <v>Mens</v>
      </c>
      <c r="K14508">
        <f t="shared" si="680"/>
        <v>2520</v>
      </c>
    </row>
    <row r="14509" spans="1:11" ht="15">
      <c r="A14509" t="s">
        <v>26</v>
      </c>
      <c r="B14509">
        <v>2</v>
      </c>
      <c r="C14509">
        <v>11</v>
      </c>
      <c r="D14509" t="s">
        <v>33</v>
      </c>
      <c r="E14509" t="s">
        <v>2281</v>
      </c>
      <c r="F14509" s="1">
        <v>3.650462962962963E-2</v>
      </c>
      <c r="G14509">
        <f>_xlfn.XLOOKUP($A14509,Product_pricing!$B:$B,Product_pricing!$C:$C)</f>
        <v>17</v>
      </c>
      <c r="H14509">
        <f t="shared" si="678"/>
        <v>30.26</v>
      </c>
      <c r="I14509" s="10">
        <f t="shared" si="679"/>
        <v>2.6702579312087599E-2</v>
      </c>
      <c r="J14509" t="str">
        <f>_xlfn.XLOOKUP(A14509,Product_Details!$A:$A,Product_Details!$G:$G,"mens")</f>
        <v>Mens</v>
      </c>
      <c r="K14509">
        <f t="shared" si="680"/>
        <v>2520</v>
      </c>
    </row>
    <row r="14510" spans="1:11" ht="15">
      <c r="A14510" t="s">
        <v>22</v>
      </c>
      <c r="B14510">
        <v>1</v>
      </c>
      <c r="C14510">
        <v>14</v>
      </c>
      <c r="D14510" t="s">
        <v>23</v>
      </c>
      <c r="E14510" t="s">
        <v>2282</v>
      </c>
      <c r="F14510" s="1">
        <v>2.7510416666666666E-2</v>
      </c>
      <c r="G14510">
        <f>_xlfn.XLOOKUP($A14510,Product_pricing!$B:$B,Product_pricing!$C:$C)</f>
        <v>13</v>
      </c>
      <c r="H14510">
        <f t="shared" si="678"/>
        <v>11.18</v>
      </c>
      <c r="I14510" s="10">
        <f t="shared" si="679"/>
        <v>9.865658846964288E-3</v>
      </c>
      <c r="J14510" t="str">
        <f>_xlfn.XLOOKUP(A14510,Product_Details!$A:$A,Product_Details!$G:$G,"mens")</f>
        <v>Womens</v>
      </c>
      <c r="K14510">
        <f t="shared" si="680"/>
        <v>2511.6666666666665</v>
      </c>
    </row>
    <row r="14511" spans="1:11" ht="15">
      <c r="A14511" t="s">
        <v>29</v>
      </c>
      <c r="B14511">
        <v>4</v>
      </c>
      <c r="C14511">
        <v>14</v>
      </c>
      <c r="D14511" t="s">
        <v>23</v>
      </c>
      <c r="E14511" t="s">
        <v>2282</v>
      </c>
      <c r="F14511" s="1">
        <v>2.7510416666666666E-2</v>
      </c>
      <c r="G14511">
        <f>_xlfn.XLOOKUP($A14511,Product_pricing!$B:$B,Product_pricing!$C:$C)</f>
        <v>10</v>
      </c>
      <c r="H14511">
        <f t="shared" si="678"/>
        <v>34.4</v>
      </c>
      <c r="I14511" s="10">
        <f t="shared" si="679"/>
        <v>3.035587337527473E-2</v>
      </c>
      <c r="J14511" t="str">
        <f>_xlfn.XLOOKUP(A14511,Product_Details!$A:$A,Product_Details!$G:$G,"mens")</f>
        <v>Womens</v>
      </c>
      <c r="K14511">
        <f t="shared" si="680"/>
        <v>2511.6666666666665</v>
      </c>
    </row>
    <row r="14512" spans="1:11" ht="15">
      <c r="A14512" t="s">
        <v>30</v>
      </c>
      <c r="B14512">
        <v>4</v>
      </c>
      <c r="C14512">
        <v>14</v>
      </c>
      <c r="D14512" t="s">
        <v>23</v>
      </c>
      <c r="E14512" t="s">
        <v>2282</v>
      </c>
      <c r="F14512" s="1">
        <v>2.7510416666666666E-2</v>
      </c>
      <c r="G14512">
        <f>_xlfn.XLOOKUP($A14512,Product_pricing!$B:$B,Product_pricing!$C:$C)</f>
        <v>19</v>
      </c>
      <c r="H14512">
        <f t="shared" si="678"/>
        <v>65.36</v>
      </c>
      <c r="I14512" s="10">
        <f t="shared" si="679"/>
        <v>5.7676159413021989E-2</v>
      </c>
      <c r="J14512" t="str">
        <f>_xlfn.XLOOKUP(A14512,Product_Details!$A:$A,Product_Details!$G:$G,"mens")</f>
        <v>Womens</v>
      </c>
      <c r="K14512">
        <f t="shared" si="680"/>
        <v>2511.6666666666665</v>
      </c>
    </row>
    <row r="14513" spans="1:11" ht="15">
      <c r="A14513" t="s">
        <v>25</v>
      </c>
      <c r="B14513">
        <v>3</v>
      </c>
      <c r="C14513">
        <v>14</v>
      </c>
      <c r="D14513" t="s">
        <v>23</v>
      </c>
      <c r="E14513" t="s">
        <v>2282</v>
      </c>
      <c r="F14513" s="1">
        <v>2.7510416666666666E-2</v>
      </c>
      <c r="G14513">
        <f>_xlfn.XLOOKUP($A14513,Product_pricing!$B:$B,Product_pricing!$C:$C)</f>
        <v>40</v>
      </c>
      <c r="H14513">
        <f t="shared" si="678"/>
        <v>103.2</v>
      </c>
      <c r="I14513" s="10">
        <f t="shared" si="679"/>
        <v>9.10676201258242E-2</v>
      </c>
      <c r="J14513" t="str">
        <f>_xlfn.XLOOKUP(A14513,Product_Details!$A:$A,Product_Details!$G:$G,"mens")</f>
        <v>Mens</v>
      </c>
      <c r="K14513">
        <f t="shared" si="680"/>
        <v>2520</v>
      </c>
    </row>
    <row r="14514" spans="1:11" ht="15">
      <c r="A14514" t="s">
        <v>26</v>
      </c>
      <c r="B14514">
        <v>3</v>
      </c>
      <c r="C14514">
        <v>14</v>
      </c>
      <c r="D14514" t="s">
        <v>23</v>
      </c>
      <c r="E14514" t="s">
        <v>2282</v>
      </c>
      <c r="F14514" s="1">
        <v>2.7510416666666666E-2</v>
      </c>
      <c r="G14514">
        <f>_xlfn.XLOOKUP($A14514,Product_pricing!$B:$B,Product_pricing!$C:$C)</f>
        <v>17</v>
      </c>
      <c r="H14514">
        <f t="shared" si="678"/>
        <v>43.86</v>
      </c>
      <c r="I14514" s="10">
        <f t="shared" si="679"/>
        <v>3.8703738553475288E-2</v>
      </c>
      <c r="J14514" t="str">
        <f>_xlfn.XLOOKUP(A14514,Product_Details!$A:$A,Product_Details!$G:$G,"mens")</f>
        <v>Mens</v>
      </c>
      <c r="K14514">
        <f t="shared" si="680"/>
        <v>2520</v>
      </c>
    </row>
    <row r="14515" spans="1:11" ht="15">
      <c r="A14515" t="s">
        <v>27</v>
      </c>
      <c r="B14515">
        <v>4</v>
      </c>
      <c r="C14515">
        <v>14</v>
      </c>
      <c r="D14515" t="s">
        <v>23</v>
      </c>
      <c r="E14515" t="s">
        <v>2282</v>
      </c>
      <c r="F14515" s="1">
        <v>2.7510416666666666E-2</v>
      </c>
      <c r="G14515">
        <f>_xlfn.XLOOKUP($A14515,Product_pricing!$B:$B,Product_pricing!$C:$C)</f>
        <v>29</v>
      </c>
      <c r="H14515">
        <f t="shared" si="678"/>
        <v>99.76</v>
      </c>
      <c r="I14515" s="10">
        <f t="shared" si="679"/>
        <v>8.8032032788296716E-2</v>
      </c>
      <c r="J14515" t="str">
        <f>_xlfn.XLOOKUP(A14515,Product_Details!$A:$A,Product_Details!$G:$G,"mens")</f>
        <v>Mens</v>
      </c>
      <c r="K14515">
        <f t="shared" si="680"/>
        <v>2520</v>
      </c>
    </row>
    <row r="14516" spans="1:11" ht="15">
      <c r="A14516" t="s">
        <v>29</v>
      </c>
      <c r="B14516">
        <v>1</v>
      </c>
      <c r="C14516">
        <v>15</v>
      </c>
      <c r="D14516" t="s">
        <v>33</v>
      </c>
      <c r="E14516" t="s">
        <v>2283</v>
      </c>
      <c r="F14516" s="1">
        <v>3.7876157407407407E-2</v>
      </c>
      <c r="G14516">
        <f>_xlfn.XLOOKUP($A14516,Product_pricing!$B:$B,Product_pricing!$C:$C)</f>
        <v>10</v>
      </c>
      <c r="H14516">
        <f t="shared" si="678"/>
        <v>8.5</v>
      </c>
      <c r="I14516" s="10">
        <f t="shared" si="679"/>
        <v>7.5007245258673031E-3</v>
      </c>
      <c r="J14516" t="str">
        <f>_xlfn.XLOOKUP(A14516,Product_Details!$A:$A,Product_Details!$G:$G,"mens")</f>
        <v>Womens</v>
      </c>
      <c r="K14516">
        <f t="shared" si="680"/>
        <v>2511.6666666666665</v>
      </c>
    </row>
    <row r="14517" spans="1:11" ht="15">
      <c r="A14517" t="s">
        <v>36</v>
      </c>
      <c r="B14517">
        <v>4</v>
      </c>
      <c r="C14517">
        <v>15</v>
      </c>
      <c r="D14517" t="s">
        <v>33</v>
      </c>
      <c r="E14517" t="s">
        <v>2283</v>
      </c>
      <c r="F14517" s="1">
        <v>3.7876157407407407E-2</v>
      </c>
      <c r="G14517">
        <f>_xlfn.XLOOKUP($A14517,Product_pricing!$B:$B,Product_pricing!$C:$C)</f>
        <v>23</v>
      </c>
      <c r="H14517">
        <f t="shared" si="678"/>
        <v>78.2</v>
      </c>
      <c r="I14517" s="10">
        <f t="shared" si="679"/>
        <v>6.9006665637979192E-2</v>
      </c>
      <c r="J14517" t="str">
        <f>_xlfn.XLOOKUP(A14517,Product_Details!$A:$A,Product_Details!$G:$G,"mens")</f>
        <v>Womens</v>
      </c>
      <c r="K14517">
        <f t="shared" si="680"/>
        <v>2511.6666666666665</v>
      </c>
    </row>
    <row r="14518" spans="1:11" ht="15">
      <c r="A14518" t="s">
        <v>30</v>
      </c>
      <c r="B14518">
        <v>4</v>
      </c>
      <c r="C14518">
        <v>15</v>
      </c>
      <c r="D14518" t="s">
        <v>33</v>
      </c>
      <c r="E14518" t="s">
        <v>2283</v>
      </c>
      <c r="F14518" s="1">
        <v>3.7876157407407407E-2</v>
      </c>
      <c r="G14518">
        <f>_xlfn.XLOOKUP($A14518,Product_pricing!$B:$B,Product_pricing!$C:$C)</f>
        <v>19</v>
      </c>
      <c r="H14518">
        <f t="shared" si="678"/>
        <v>64.599999999999994</v>
      </c>
      <c r="I14518" s="10">
        <f t="shared" si="679"/>
        <v>5.7005506396591493E-2</v>
      </c>
      <c r="J14518" t="str">
        <f>_xlfn.XLOOKUP(A14518,Product_Details!$A:$A,Product_Details!$G:$G,"mens")</f>
        <v>Womens</v>
      </c>
      <c r="K14518">
        <f t="shared" si="680"/>
        <v>2511.6666666666665</v>
      </c>
    </row>
    <row r="14519" spans="1:11" ht="15">
      <c r="A14519" t="s">
        <v>25</v>
      </c>
      <c r="B14519">
        <v>5</v>
      </c>
      <c r="C14519">
        <v>15</v>
      </c>
      <c r="D14519" t="s">
        <v>33</v>
      </c>
      <c r="E14519" t="s">
        <v>2283</v>
      </c>
      <c r="F14519" s="1">
        <v>3.7876157407407407E-2</v>
      </c>
      <c r="G14519">
        <f>_xlfn.XLOOKUP($A14519,Product_pricing!$B:$B,Product_pricing!$C:$C)</f>
        <v>40</v>
      </c>
      <c r="H14519">
        <f t="shared" si="678"/>
        <v>170</v>
      </c>
      <c r="I14519" s="10">
        <f t="shared" si="679"/>
        <v>0.15001449051734606</v>
      </c>
      <c r="J14519" t="str">
        <f>_xlfn.XLOOKUP(A14519,Product_Details!$A:$A,Product_Details!$G:$G,"mens")</f>
        <v>Mens</v>
      </c>
      <c r="K14519">
        <f t="shared" si="680"/>
        <v>1890</v>
      </c>
    </row>
    <row r="14520" spans="1:11" ht="15">
      <c r="A14520" t="s">
        <v>41</v>
      </c>
      <c r="B14520">
        <v>2</v>
      </c>
      <c r="C14520">
        <v>15</v>
      </c>
      <c r="D14520" t="s">
        <v>33</v>
      </c>
      <c r="E14520" t="s">
        <v>2283</v>
      </c>
      <c r="F14520" s="1">
        <v>3.7876157407407407E-2</v>
      </c>
      <c r="G14520">
        <f>_xlfn.XLOOKUP($A14520,Product_pricing!$B:$B,Product_pricing!$C:$C)</f>
        <v>10</v>
      </c>
      <c r="H14520">
        <f t="shared" si="678"/>
        <v>17</v>
      </c>
      <c r="I14520" s="10">
        <f t="shared" si="679"/>
        <v>1.5001449051734606E-2</v>
      </c>
      <c r="J14520" t="str">
        <f>_xlfn.XLOOKUP(A14520,Product_Details!$A:$A,Product_Details!$G:$G,"mens")</f>
        <v>Mens</v>
      </c>
      <c r="K14520">
        <f t="shared" si="680"/>
        <v>1890</v>
      </c>
    </row>
    <row r="14521" spans="1:11" ht="15">
      <c r="A14521" t="s">
        <v>31</v>
      </c>
      <c r="B14521">
        <v>4</v>
      </c>
      <c r="C14521">
        <v>15</v>
      </c>
      <c r="D14521" t="s">
        <v>33</v>
      </c>
      <c r="E14521" t="s">
        <v>2283</v>
      </c>
      <c r="F14521" s="1">
        <v>3.7876157407407407E-2</v>
      </c>
      <c r="G14521">
        <f>_xlfn.XLOOKUP($A14521,Product_pricing!$B:$B,Product_pricing!$C:$C)</f>
        <v>57</v>
      </c>
      <c r="H14521">
        <f t="shared" si="678"/>
        <v>193.79999999999998</v>
      </c>
      <c r="I14521" s="10">
        <f t="shared" si="679"/>
        <v>0.17101651918977451</v>
      </c>
      <c r="J14521" t="str">
        <f>_xlfn.XLOOKUP(A14521,Product_Details!$A:$A,Product_Details!$G:$G,"mens")</f>
        <v>Mens</v>
      </c>
      <c r="K14521">
        <f t="shared" si="680"/>
        <v>1890</v>
      </c>
    </row>
    <row r="14522" spans="1:11" ht="15">
      <c r="A14522" t="s">
        <v>32</v>
      </c>
      <c r="B14522">
        <v>3</v>
      </c>
      <c r="C14522">
        <v>15</v>
      </c>
      <c r="D14522" t="s">
        <v>33</v>
      </c>
      <c r="E14522" t="s">
        <v>2283</v>
      </c>
      <c r="F14522" s="1">
        <v>3.7876157407407407E-2</v>
      </c>
      <c r="G14522">
        <f>_xlfn.XLOOKUP($A14522,Product_pricing!$B:$B,Product_pricing!$C:$C)</f>
        <v>36</v>
      </c>
      <c r="H14522">
        <f t="shared" si="678"/>
        <v>91.8</v>
      </c>
      <c r="I14522" s="10">
        <f t="shared" si="679"/>
        <v>8.1007824879366877E-2</v>
      </c>
      <c r="J14522" t="str">
        <f>_xlfn.XLOOKUP(A14522,Product_Details!$A:$A,Product_Details!$G:$G,"mens")</f>
        <v>Mens</v>
      </c>
      <c r="K14522">
        <f t="shared" si="680"/>
        <v>1890</v>
      </c>
    </row>
    <row r="14523" spans="1:11" ht="15">
      <c r="A14523" t="s">
        <v>22</v>
      </c>
      <c r="B14523">
        <v>4</v>
      </c>
      <c r="C14523">
        <v>3</v>
      </c>
      <c r="D14523" t="s">
        <v>33</v>
      </c>
      <c r="E14523" t="s">
        <v>2284</v>
      </c>
      <c r="F14523" s="1">
        <v>2.7524305555555555E-2</v>
      </c>
      <c r="G14523">
        <f>_xlfn.XLOOKUP($A14523,Product_pricing!$B:$B,Product_pricing!$C:$C)</f>
        <v>13</v>
      </c>
      <c r="H14523">
        <f t="shared" si="678"/>
        <v>50.44</v>
      </c>
      <c r="I14523" s="10">
        <f t="shared" si="679"/>
        <v>4.451018177467609E-2</v>
      </c>
      <c r="J14523" t="str">
        <f>_xlfn.XLOOKUP(A14523,Product_Details!$A:$A,Product_Details!$G:$G,"mens")</f>
        <v>Womens</v>
      </c>
      <c r="K14523">
        <f t="shared" si="680"/>
        <v>1883.75</v>
      </c>
    </row>
    <row r="14524" spans="1:11" ht="15">
      <c r="A14524" t="s">
        <v>35</v>
      </c>
      <c r="B14524">
        <v>2</v>
      </c>
      <c r="C14524">
        <v>3</v>
      </c>
      <c r="D14524" t="s">
        <v>33</v>
      </c>
      <c r="E14524" t="s">
        <v>2284</v>
      </c>
      <c r="F14524" s="1">
        <v>2.7524305555555555E-2</v>
      </c>
      <c r="G14524">
        <f>_xlfn.XLOOKUP($A14524,Product_pricing!$B:$B,Product_pricing!$C:$C)</f>
        <v>32</v>
      </c>
      <c r="H14524">
        <f t="shared" si="678"/>
        <v>62.08</v>
      </c>
      <c r="I14524" s="10">
        <f t="shared" si="679"/>
        <v>5.4781762184216723E-2</v>
      </c>
      <c r="J14524" t="str">
        <f>_xlfn.XLOOKUP(A14524,Product_Details!$A:$A,Product_Details!$G:$G,"mens")</f>
        <v>Womens</v>
      </c>
      <c r="K14524">
        <f t="shared" si="680"/>
        <v>1883.75</v>
      </c>
    </row>
    <row r="14525" spans="1:11" ht="15">
      <c r="A14525" t="s">
        <v>36</v>
      </c>
      <c r="B14525">
        <v>5</v>
      </c>
      <c r="C14525">
        <v>3</v>
      </c>
      <c r="D14525" t="s">
        <v>33</v>
      </c>
      <c r="E14525" t="s">
        <v>2284</v>
      </c>
      <c r="F14525" s="1">
        <v>2.7524305555555555E-2</v>
      </c>
      <c r="G14525">
        <f>_xlfn.XLOOKUP($A14525,Product_pricing!$B:$B,Product_pricing!$C:$C)</f>
        <v>23</v>
      </c>
      <c r="H14525">
        <f t="shared" si="678"/>
        <v>111.55</v>
      </c>
      <c r="I14525" s="10">
        <f t="shared" si="679"/>
        <v>9.8435978924764425E-2</v>
      </c>
      <c r="J14525" t="str">
        <f>_xlfn.XLOOKUP(A14525,Product_Details!$A:$A,Product_Details!$G:$G,"mens")</f>
        <v>Womens</v>
      </c>
      <c r="K14525">
        <f t="shared" si="680"/>
        <v>1883.75</v>
      </c>
    </row>
    <row r="14526" spans="1:11" ht="15">
      <c r="A14526" t="s">
        <v>30</v>
      </c>
      <c r="B14526">
        <v>5</v>
      </c>
      <c r="C14526">
        <v>3</v>
      </c>
      <c r="D14526" t="s">
        <v>33</v>
      </c>
      <c r="E14526" t="s">
        <v>2284</v>
      </c>
      <c r="F14526" s="1">
        <v>2.7524305555555555E-2</v>
      </c>
      <c r="G14526">
        <f>_xlfn.XLOOKUP($A14526,Product_pricing!$B:$B,Product_pricing!$C:$C)</f>
        <v>19</v>
      </c>
      <c r="H14526">
        <f t="shared" si="678"/>
        <v>92.149999999999991</v>
      </c>
      <c r="I14526" s="10">
        <f t="shared" si="679"/>
        <v>8.1316678242196697E-2</v>
      </c>
      <c r="J14526" t="str">
        <f>_xlfn.XLOOKUP(A14526,Product_Details!$A:$A,Product_Details!$G:$G,"mens")</f>
        <v>Womens</v>
      </c>
      <c r="K14526">
        <f t="shared" si="680"/>
        <v>1883.75</v>
      </c>
    </row>
    <row r="14527" spans="1:11" ht="15">
      <c r="A14527" t="s">
        <v>25</v>
      </c>
      <c r="B14527">
        <v>3</v>
      </c>
      <c r="C14527">
        <v>3</v>
      </c>
      <c r="D14527" t="s">
        <v>33</v>
      </c>
      <c r="E14527" t="s">
        <v>2284</v>
      </c>
      <c r="F14527" s="1">
        <v>2.7524305555555555E-2</v>
      </c>
      <c r="G14527">
        <f>_xlfn.XLOOKUP($A14527,Product_pricing!$B:$B,Product_pricing!$C:$C)</f>
        <v>40</v>
      </c>
      <c r="H14527">
        <f t="shared" si="678"/>
        <v>116.39999999999999</v>
      </c>
      <c r="I14527" s="10">
        <f t="shared" si="679"/>
        <v>0.10271580409540636</v>
      </c>
      <c r="J14527" t="str">
        <f>_xlfn.XLOOKUP(A14527,Product_Details!$A:$A,Product_Details!$G:$G,"mens")</f>
        <v>Mens</v>
      </c>
      <c r="K14527">
        <f t="shared" si="680"/>
        <v>1890</v>
      </c>
    </row>
    <row r="14528" spans="1:11" ht="15">
      <c r="A14528" t="s">
        <v>41</v>
      </c>
      <c r="B14528">
        <v>1</v>
      </c>
      <c r="C14528">
        <v>3</v>
      </c>
      <c r="D14528" t="s">
        <v>33</v>
      </c>
      <c r="E14528" t="s">
        <v>2284</v>
      </c>
      <c r="F14528" s="1">
        <v>2.7524305555555555E-2</v>
      </c>
      <c r="G14528">
        <f>_xlfn.XLOOKUP($A14528,Product_pricing!$B:$B,Product_pricing!$C:$C)</f>
        <v>10</v>
      </c>
      <c r="H14528">
        <f t="shared" si="678"/>
        <v>9.6999999999999993</v>
      </c>
      <c r="I14528" s="10">
        <f t="shared" si="679"/>
        <v>8.5596503412838625E-3</v>
      </c>
      <c r="J14528" t="str">
        <f>_xlfn.XLOOKUP(A14528,Product_Details!$A:$A,Product_Details!$G:$G,"mens")</f>
        <v>Mens</v>
      </c>
      <c r="K14528">
        <f t="shared" si="680"/>
        <v>1890</v>
      </c>
    </row>
    <row r="14529" spans="1:11" ht="15">
      <c r="A14529" t="s">
        <v>31</v>
      </c>
      <c r="B14529">
        <v>3</v>
      </c>
      <c r="C14529">
        <v>3</v>
      </c>
      <c r="D14529" t="s">
        <v>33</v>
      </c>
      <c r="E14529" t="s">
        <v>2284</v>
      </c>
      <c r="F14529" s="1">
        <v>2.7524305555555555E-2</v>
      </c>
      <c r="G14529">
        <f>_xlfn.XLOOKUP($A14529,Product_pricing!$B:$B,Product_pricing!$C:$C)</f>
        <v>57</v>
      </c>
      <c r="H14529">
        <f t="shared" si="678"/>
        <v>165.87</v>
      </c>
      <c r="I14529" s="10">
        <f t="shared" si="679"/>
        <v>0.14637002083595407</v>
      </c>
      <c r="J14529" t="str">
        <f>_xlfn.XLOOKUP(A14529,Product_Details!$A:$A,Product_Details!$G:$G,"mens")</f>
        <v>Mens</v>
      </c>
      <c r="K14529">
        <f t="shared" si="680"/>
        <v>1890</v>
      </c>
    </row>
    <row r="14530" spans="1:11" ht="15">
      <c r="A14530" t="s">
        <v>26</v>
      </c>
      <c r="B14530">
        <v>2</v>
      </c>
      <c r="C14530">
        <v>3</v>
      </c>
      <c r="D14530" t="s">
        <v>33</v>
      </c>
      <c r="E14530" t="s">
        <v>2284</v>
      </c>
      <c r="F14530" s="1">
        <v>2.7524305555555555E-2</v>
      </c>
      <c r="G14530">
        <f>_xlfn.XLOOKUP($A14530,Product_pricing!$B:$B,Product_pricing!$C:$C)</f>
        <v>17</v>
      </c>
      <c r="H14530">
        <f t="shared" si="678"/>
        <v>32.979999999999997</v>
      </c>
      <c r="I14530" s="10">
        <f t="shared" si="679"/>
        <v>2.910281116036513E-2</v>
      </c>
      <c r="J14530" t="str">
        <f>_xlfn.XLOOKUP(A14530,Product_Details!$A:$A,Product_Details!$G:$G,"mens")</f>
        <v>Mens</v>
      </c>
      <c r="K14530">
        <f t="shared" si="680"/>
        <v>1890</v>
      </c>
    </row>
    <row r="14531" spans="1:11" ht="15">
      <c r="A14531" t="s">
        <v>29</v>
      </c>
      <c r="B14531">
        <v>3</v>
      </c>
      <c r="C14531">
        <v>14</v>
      </c>
      <c r="D14531" t="s">
        <v>33</v>
      </c>
      <c r="E14531" t="s">
        <v>2285</v>
      </c>
      <c r="F14531" s="1">
        <v>2.1766203703703704E-2</v>
      </c>
      <c r="G14531">
        <f>_xlfn.XLOOKUP($A14531,Product_pricing!$B:$B,Product_pricing!$C:$C)</f>
        <v>10</v>
      </c>
      <c r="H14531">
        <f t="shared" ref="H14531:H14594" si="681">B14531*G14531*(1-C14531/100)</f>
        <v>25.8</v>
      </c>
      <c r="I14531" s="10">
        <f t="shared" ref="I14531:I14594" si="682">(H14531/SUM($H:$H))*1000</f>
        <v>2.276690503145605E-2</v>
      </c>
      <c r="J14531" t="str">
        <f>_xlfn.XLOOKUP(A14531,Product_Details!$A:$A,Product_Details!$G:$G,"mens")</f>
        <v>Womens</v>
      </c>
      <c r="K14531">
        <f t="shared" ref="K14531:K14594" si="683">COUNTIFS($J:$J, J14531) / COUNTIFS($J:$J, J14531, $E:$E, E14531)</f>
        <v>3767.5</v>
      </c>
    </row>
    <row r="14532" spans="1:11" ht="15">
      <c r="A14532" t="s">
        <v>36</v>
      </c>
      <c r="B14532">
        <v>3</v>
      </c>
      <c r="C14532">
        <v>14</v>
      </c>
      <c r="D14532" t="s">
        <v>33</v>
      </c>
      <c r="E14532" t="s">
        <v>2285</v>
      </c>
      <c r="F14532" s="1">
        <v>2.1766203703703704E-2</v>
      </c>
      <c r="G14532">
        <f>_xlfn.XLOOKUP($A14532,Product_pricing!$B:$B,Product_pricing!$C:$C)</f>
        <v>23</v>
      </c>
      <c r="H14532">
        <f t="shared" si="681"/>
        <v>59.339999999999996</v>
      </c>
      <c r="I14532" s="10">
        <f t="shared" si="682"/>
        <v>5.2363881572348905E-2</v>
      </c>
      <c r="J14532" t="str">
        <f>_xlfn.XLOOKUP(A14532,Product_Details!$A:$A,Product_Details!$G:$G,"mens")</f>
        <v>Womens</v>
      </c>
      <c r="K14532">
        <f t="shared" si="683"/>
        <v>3767.5</v>
      </c>
    </row>
    <row r="14533" spans="1:11" ht="15">
      <c r="A14533" t="s">
        <v>31</v>
      </c>
      <c r="B14533">
        <v>2</v>
      </c>
      <c r="C14533">
        <v>14</v>
      </c>
      <c r="D14533" t="s">
        <v>33</v>
      </c>
      <c r="E14533" t="s">
        <v>2285</v>
      </c>
      <c r="F14533" s="1">
        <v>2.1766203703703704E-2</v>
      </c>
      <c r="G14533">
        <f>_xlfn.XLOOKUP($A14533,Product_pricing!$B:$B,Product_pricing!$C:$C)</f>
        <v>57</v>
      </c>
      <c r="H14533">
        <f t="shared" si="681"/>
        <v>98.039999999999992</v>
      </c>
      <c r="I14533" s="10">
        <f t="shared" si="682"/>
        <v>8.6514239119532974E-2</v>
      </c>
      <c r="J14533" t="str">
        <f>_xlfn.XLOOKUP(A14533,Product_Details!$A:$A,Product_Details!$G:$G,"mens")</f>
        <v>Mens</v>
      </c>
      <c r="K14533">
        <f t="shared" si="683"/>
        <v>2520</v>
      </c>
    </row>
    <row r="14534" spans="1:11" ht="15">
      <c r="A14534" t="s">
        <v>26</v>
      </c>
      <c r="B14534">
        <v>4</v>
      </c>
      <c r="C14534">
        <v>14</v>
      </c>
      <c r="D14534" t="s">
        <v>33</v>
      </c>
      <c r="E14534" t="s">
        <v>2285</v>
      </c>
      <c r="F14534" s="1">
        <v>2.1766203703703704E-2</v>
      </c>
      <c r="G14534">
        <f>_xlfn.XLOOKUP($A14534,Product_pricing!$B:$B,Product_pricing!$C:$C)</f>
        <v>17</v>
      </c>
      <c r="H14534">
        <f t="shared" si="681"/>
        <v>58.48</v>
      </c>
      <c r="I14534" s="10">
        <f t="shared" si="682"/>
        <v>5.1604984737967041E-2</v>
      </c>
      <c r="J14534" t="str">
        <f>_xlfn.XLOOKUP(A14534,Product_Details!$A:$A,Product_Details!$G:$G,"mens")</f>
        <v>Mens</v>
      </c>
      <c r="K14534">
        <f t="shared" si="683"/>
        <v>2520</v>
      </c>
    </row>
    <row r="14535" spans="1:11" ht="15">
      <c r="A14535" t="s">
        <v>27</v>
      </c>
      <c r="B14535">
        <v>2</v>
      </c>
      <c r="C14535">
        <v>14</v>
      </c>
      <c r="D14535" t="s">
        <v>33</v>
      </c>
      <c r="E14535" t="s">
        <v>2285</v>
      </c>
      <c r="F14535" s="1">
        <v>2.1766203703703704E-2</v>
      </c>
      <c r="G14535">
        <f>_xlfn.XLOOKUP($A14535,Product_pricing!$B:$B,Product_pricing!$C:$C)</f>
        <v>29</v>
      </c>
      <c r="H14535">
        <f t="shared" si="681"/>
        <v>49.88</v>
      </c>
      <c r="I14535" s="10">
        <f t="shared" si="682"/>
        <v>4.4016016394148358E-2</v>
      </c>
      <c r="J14535" t="str">
        <f>_xlfn.XLOOKUP(A14535,Product_Details!$A:$A,Product_Details!$G:$G,"mens")</f>
        <v>Mens</v>
      </c>
      <c r="K14535">
        <f t="shared" si="683"/>
        <v>2520</v>
      </c>
    </row>
    <row r="14536" spans="1:11" ht="15">
      <c r="A14536" t="s">
        <v>22</v>
      </c>
      <c r="B14536">
        <v>2</v>
      </c>
      <c r="C14536">
        <v>19</v>
      </c>
      <c r="D14536" t="s">
        <v>23</v>
      </c>
      <c r="E14536" t="s">
        <v>2286</v>
      </c>
      <c r="F14536" s="1">
        <v>1.9341435185185187E-2</v>
      </c>
      <c r="G14536">
        <f>_xlfn.XLOOKUP($A14536,Product_pricing!$B:$B,Product_pricing!$C:$C)</f>
        <v>13</v>
      </c>
      <c r="H14536">
        <f t="shared" si="681"/>
        <v>21.060000000000002</v>
      </c>
      <c r="I14536" s="10">
        <f t="shared" si="682"/>
        <v>1.8584148060560638E-2</v>
      </c>
      <c r="J14536" t="str">
        <f>_xlfn.XLOOKUP(A14536,Product_Details!$A:$A,Product_Details!$G:$G,"mens")</f>
        <v>Womens</v>
      </c>
      <c r="K14536">
        <f t="shared" si="683"/>
        <v>2511.6666666666665</v>
      </c>
    </row>
    <row r="14537" spans="1:11" ht="15">
      <c r="A14537" t="s">
        <v>35</v>
      </c>
      <c r="B14537">
        <v>3</v>
      </c>
      <c r="C14537">
        <v>19</v>
      </c>
      <c r="D14537" t="s">
        <v>23</v>
      </c>
      <c r="E14537" t="s">
        <v>2286</v>
      </c>
      <c r="F14537" s="1">
        <v>1.9341435185185187E-2</v>
      </c>
      <c r="G14537">
        <f>_xlfn.XLOOKUP($A14537,Product_pricing!$B:$B,Product_pricing!$C:$C)</f>
        <v>32</v>
      </c>
      <c r="H14537">
        <f t="shared" si="681"/>
        <v>77.760000000000005</v>
      </c>
      <c r="I14537" s="10">
        <f t="shared" si="682"/>
        <v>6.8618392838993125E-2</v>
      </c>
      <c r="J14537" t="str">
        <f>_xlfn.XLOOKUP(A14537,Product_Details!$A:$A,Product_Details!$G:$G,"mens")</f>
        <v>Womens</v>
      </c>
      <c r="K14537">
        <f t="shared" si="683"/>
        <v>2511.6666666666665</v>
      </c>
    </row>
    <row r="14538" spans="1:11" ht="15">
      <c r="A14538" t="s">
        <v>36</v>
      </c>
      <c r="B14538">
        <v>3</v>
      </c>
      <c r="C14538">
        <v>19</v>
      </c>
      <c r="D14538" t="s">
        <v>23</v>
      </c>
      <c r="E14538" t="s">
        <v>2286</v>
      </c>
      <c r="F14538" s="1">
        <v>1.9341435185185187E-2</v>
      </c>
      <c r="G14538">
        <f>_xlfn.XLOOKUP($A14538,Product_pricing!$B:$B,Product_pricing!$C:$C)</f>
        <v>23</v>
      </c>
      <c r="H14538">
        <f t="shared" si="681"/>
        <v>55.89</v>
      </c>
      <c r="I14538" s="10">
        <f t="shared" si="682"/>
        <v>4.9319469853026307E-2</v>
      </c>
      <c r="J14538" t="str">
        <f>_xlfn.XLOOKUP(A14538,Product_Details!$A:$A,Product_Details!$G:$G,"mens")</f>
        <v>Womens</v>
      </c>
      <c r="K14538">
        <f t="shared" si="683"/>
        <v>2511.6666666666665</v>
      </c>
    </row>
    <row r="14539" spans="1:11" ht="15">
      <c r="A14539" t="s">
        <v>32</v>
      </c>
      <c r="B14539">
        <v>2</v>
      </c>
      <c r="C14539">
        <v>19</v>
      </c>
      <c r="D14539" t="s">
        <v>23</v>
      </c>
      <c r="E14539" t="s">
        <v>2286</v>
      </c>
      <c r="F14539" s="1">
        <v>1.9341435185185187E-2</v>
      </c>
      <c r="G14539">
        <f>_xlfn.XLOOKUP($A14539,Product_pricing!$B:$B,Product_pricing!$C:$C)</f>
        <v>36</v>
      </c>
      <c r="H14539">
        <f t="shared" si="681"/>
        <v>58.320000000000007</v>
      </c>
      <c r="I14539" s="10">
        <f t="shared" si="682"/>
        <v>5.1463794629244844E-2</v>
      </c>
      <c r="J14539" t="str">
        <f>_xlfn.XLOOKUP(A14539,Product_Details!$A:$A,Product_Details!$G:$G,"mens")</f>
        <v>Mens</v>
      </c>
      <c r="K14539">
        <f t="shared" si="683"/>
        <v>3780</v>
      </c>
    </row>
    <row r="14540" spans="1:11" ht="15">
      <c r="A14540" t="s">
        <v>27</v>
      </c>
      <c r="B14540">
        <v>2</v>
      </c>
      <c r="C14540">
        <v>19</v>
      </c>
      <c r="D14540" t="s">
        <v>23</v>
      </c>
      <c r="E14540" t="s">
        <v>2286</v>
      </c>
      <c r="F14540" s="1">
        <v>1.9341435185185187E-2</v>
      </c>
      <c r="G14540">
        <f>_xlfn.XLOOKUP($A14540,Product_pricing!$B:$B,Product_pricing!$C:$C)</f>
        <v>29</v>
      </c>
      <c r="H14540">
        <f t="shared" si="681"/>
        <v>46.980000000000004</v>
      </c>
      <c r="I14540" s="10">
        <f t="shared" si="682"/>
        <v>4.1456945673558343E-2</v>
      </c>
      <c r="J14540" t="str">
        <f>_xlfn.XLOOKUP(A14540,Product_Details!$A:$A,Product_Details!$G:$G,"mens")</f>
        <v>Mens</v>
      </c>
      <c r="K14540">
        <f t="shared" si="683"/>
        <v>3780</v>
      </c>
    </row>
    <row r="14541" spans="1:11" ht="15">
      <c r="A14541" t="s">
        <v>29</v>
      </c>
      <c r="B14541">
        <v>3</v>
      </c>
      <c r="C14541">
        <v>20</v>
      </c>
      <c r="D14541" t="s">
        <v>23</v>
      </c>
      <c r="E14541" t="s">
        <v>2287</v>
      </c>
      <c r="F14541" s="1">
        <v>2.7510416666666666E-2</v>
      </c>
      <c r="G14541">
        <f>_xlfn.XLOOKUP($A14541,Product_pricing!$B:$B,Product_pricing!$C:$C)</f>
        <v>10</v>
      </c>
      <c r="H14541">
        <f t="shared" si="681"/>
        <v>24</v>
      </c>
      <c r="I14541" s="10">
        <f t="shared" si="682"/>
        <v>2.1178516308331209E-2</v>
      </c>
      <c r="J14541" t="str">
        <f>_xlfn.XLOOKUP(A14541,Product_Details!$A:$A,Product_Details!$G:$G,"mens")</f>
        <v>Womens</v>
      </c>
      <c r="K14541">
        <f t="shared" si="683"/>
        <v>3767.5</v>
      </c>
    </row>
    <row r="14542" spans="1:11" ht="15">
      <c r="A14542" t="s">
        <v>30</v>
      </c>
      <c r="B14542">
        <v>2</v>
      </c>
      <c r="C14542">
        <v>20</v>
      </c>
      <c r="D14542" t="s">
        <v>23</v>
      </c>
      <c r="E14542" t="s">
        <v>2287</v>
      </c>
      <c r="F14542" s="1">
        <v>2.7510416666666666E-2</v>
      </c>
      <c r="G14542">
        <f>_xlfn.XLOOKUP($A14542,Product_pricing!$B:$B,Product_pricing!$C:$C)</f>
        <v>19</v>
      </c>
      <c r="H14542">
        <f t="shared" si="681"/>
        <v>30.400000000000002</v>
      </c>
      <c r="I14542" s="10">
        <f t="shared" si="682"/>
        <v>2.6826120657219534E-2</v>
      </c>
      <c r="J14542" t="str">
        <f>_xlfn.XLOOKUP(A14542,Product_Details!$A:$A,Product_Details!$G:$G,"mens")</f>
        <v>Womens</v>
      </c>
      <c r="K14542">
        <f t="shared" si="683"/>
        <v>3767.5</v>
      </c>
    </row>
    <row r="14543" spans="1:11" ht="15">
      <c r="A14543" t="s">
        <v>41</v>
      </c>
      <c r="B14543">
        <v>4</v>
      </c>
      <c r="C14543">
        <v>20</v>
      </c>
      <c r="D14543" t="s">
        <v>23</v>
      </c>
      <c r="E14543" t="s">
        <v>2287</v>
      </c>
      <c r="F14543" s="1">
        <v>2.7510416666666666E-2</v>
      </c>
      <c r="G14543">
        <f>_xlfn.XLOOKUP($A14543,Product_pricing!$B:$B,Product_pricing!$C:$C)</f>
        <v>10</v>
      </c>
      <c r="H14543">
        <f t="shared" si="681"/>
        <v>32</v>
      </c>
      <c r="I14543" s="10">
        <f t="shared" si="682"/>
        <v>2.8238021744441611E-2</v>
      </c>
      <c r="J14543" t="str">
        <f>_xlfn.XLOOKUP(A14543,Product_Details!$A:$A,Product_Details!$G:$G,"mens")</f>
        <v>Mens</v>
      </c>
      <c r="K14543">
        <f t="shared" si="683"/>
        <v>1890</v>
      </c>
    </row>
    <row r="14544" spans="1:11" ht="15">
      <c r="A14544" t="s">
        <v>32</v>
      </c>
      <c r="B14544">
        <v>2</v>
      </c>
      <c r="C14544">
        <v>20</v>
      </c>
      <c r="D14544" t="s">
        <v>23</v>
      </c>
      <c r="E14544" t="s">
        <v>2287</v>
      </c>
      <c r="F14544" s="1">
        <v>2.7510416666666666E-2</v>
      </c>
      <c r="G14544">
        <f>_xlfn.XLOOKUP($A14544,Product_pricing!$B:$B,Product_pricing!$C:$C)</f>
        <v>36</v>
      </c>
      <c r="H14544">
        <f t="shared" si="681"/>
        <v>57.6</v>
      </c>
      <c r="I14544" s="10">
        <f t="shared" si="682"/>
        <v>5.0828439139994908E-2</v>
      </c>
      <c r="J14544" t="str">
        <f>_xlfn.XLOOKUP(A14544,Product_Details!$A:$A,Product_Details!$G:$G,"mens")</f>
        <v>Mens</v>
      </c>
      <c r="K14544">
        <f t="shared" si="683"/>
        <v>1890</v>
      </c>
    </row>
    <row r="14545" spans="1:11" ht="15">
      <c r="A14545" t="s">
        <v>26</v>
      </c>
      <c r="B14545">
        <v>2</v>
      </c>
      <c r="C14545">
        <v>20</v>
      </c>
      <c r="D14545" t="s">
        <v>23</v>
      </c>
      <c r="E14545" t="s">
        <v>2287</v>
      </c>
      <c r="F14545" s="1">
        <v>2.7510416666666666E-2</v>
      </c>
      <c r="G14545">
        <f>_xlfn.XLOOKUP($A14545,Product_pricing!$B:$B,Product_pricing!$C:$C)</f>
        <v>17</v>
      </c>
      <c r="H14545">
        <f t="shared" si="681"/>
        <v>27.200000000000003</v>
      </c>
      <c r="I14545" s="10">
        <f t="shared" si="682"/>
        <v>2.400231848277537E-2</v>
      </c>
      <c r="J14545" t="str">
        <f>_xlfn.XLOOKUP(A14545,Product_Details!$A:$A,Product_Details!$G:$G,"mens")</f>
        <v>Mens</v>
      </c>
      <c r="K14545">
        <f t="shared" si="683"/>
        <v>1890</v>
      </c>
    </row>
    <row r="14546" spans="1:11" ht="15">
      <c r="A14546" t="s">
        <v>27</v>
      </c>
      <c r="B14546">
        <v>5</v>
      </c>
      <c r="C14546">
        <v>20</v>
      </c>
      <c r="D14546" t="s">
        <v>23</v>
      </c>
      <c r="E14546" t="s">
        <v>2287</v>
      </c>
      <c r="F14546" s="1">
        <v>2.7510416666666666E-2</v>
      </c>
      <c r="G14546">
        <f>_xlfn.XLOOKUP($A14546,Product_pricing!$B:$B,Product_pricing!$C:$C)</f>
        <v>29</v>
      </c>
      <c r="H14546">
        <f t="shared" si="681"/>
        <v>116</v>
      </c>
      <c r="I14546" s="10">
        <f t="shared" si="682"/>
        <v>0.10236282882360084</v>
      </c>
      <c r="J14546" t="str">
        <f>_xlfn.XLOOKUP(A14546,Product_Details!$A:$A,Product_Details!$G:$G,"mens")</f>
        <v>Mens</v>
      </c>
      <c r="K14546">
        <f t="shared" si="683"/>
        <v>1890</v>
      </c>
    </row>
    <row r="14547" spans="1:11" ht="15">
      <c r="A14547" t="s">
        <v>29</v>
      </c>
      <c r="B14547">
        <v>1</v>
      </c>
      <c r="C14547">
        <v>24</v>
      </c>
      <c r="D14547" t="s">
        <v>33</v>
      </c>
      <c r="E14547" t="s">
        <v>2288</v>
      </c>
      <c r="F14547" s="1">
        <v>3.14375E-2</v>
      </c>
      <c r="G14547">
        <f>_xlfn.XLOOKUP($A14547,Product_pricing!$B:$B,Product_pricing!$C:$C)</f>
        <v>10</v>
      </c>
      <c r="H14547">
        <f t="shared" si="681"/>
        <v>7.6</v>
      </c>
      <c r="I14547" s="10">
        <f t="shared" si="682"/>
        <v>6.7065301643048827E-3</v>
      </c>
      <c r="J14547" t="str">
        <f>_xlfn.XLOOKUP(A14547,Product_Details!$A:$A,Product_Details!$G:$G,"mens")</f>
        <v>Womens</v>
      </c>
      <c r="K14547">
        <f t="shared" si="683"/>
        <v>2511.6666666666665</v>
      </c>
    </row>
    <row r="14548" spans="1:11" ht="15">
      <c r="A14548" t="s">
        <v>36</v>
      </c>
      <c r="B14548">
        <v>4</v>
      </c>
      <c r="C14548">
        <v>24</v>
      </c>
      <c r="D14548" t="s">
        <v>33</v>
      </c>
      <c r="E14548" t="s">
        <v>2288</v>
      </c>
      <c r="F14548" s="1">
        <v>3.14375E-2</v>
      </c>
      <c r="G14548">
        <f>_xlfn.XLOOKUP($A14548,Product_pricing!$B:$B,Product_pricing!$C:$C)</f>
        <v>23</v>
      </c>
      <c r="H14548">
        <f t="shared" si="681"/>
        <v>69.92</v>
      </c>
      <c r="I14548" s="10">
        <f t="shared" si="682"/>
        <v>6.1700077511604917E-2</v>
      </c>
      <c r="J14548" t="str">
        <f>_xlfn.XLOOKUP(A14548,Product_Details!$A:$A,Product_Details!$G:$G,"mens")</f>
        <v>Womens</v>
      </c>
      <c r="K14548">
        <f t="shared" si="683"/>
        <v>2511.6666666666665</v>
      </c>
    </row>
    <row r="14549" spans="1:11" ht="15">
      <c r="A14549" t="s">
        <v>30</v>
      </c>
      <c r="B14549">
        <v>2</v>
      </c>
      <c r="C14549">
        <v>24</v>
      </c>
      <c r="D14549" t="s">
        <v>33</v>
      </c>
      <c r="E14549" t="s">
        <v>2288</v>
      </c>
      <c r="F14549" s="1">
        <v>3.14375E-2</v>
      </c>
      <c r="G14549">
        <f>_xlfn.XLOOKUP($A14549,Product_pricing!$B:$B,Product_pricing!$C:$C)</f>
        <v>19</v>
      </c>
      <c r="H14549">
        <f t="shared" si="681"/>
        <v>28.88</v>
      </c>
      <c r="I14549" s="10">
        <f t="shared" si="682"/>
        <v>2.5484814624358552E-2</v>
      </c>
      <c r="J14549" t="str">
        <f>_xlfn.XLOOKUP(A14549,Product_Details!$A:$A,Product_Details!$G:$G,"mens")</f>
        <v>Womens</v>
      </c>
      <c r="K14549">
        <f t="shared" si="683"/>
        <v>2511.6666666666665</v>
      </c>
    </row>
    <row r="14550" spans="1:11" ht="15">
      <c r="A14550" t="s">
        <v>31</v>
      </c>
      <c r="B14550">
        <v>4</v>
      </c>
      <c r="C14550">
        <v>24</v>
      </c>
      <c r="D14550" t="s">
        <v>33</v>
      </c>
      <c r="E14550" t="s">
        <v>2288</v>
      </c>
      <c r="F14550" s="1">
        <v>3.14375E-2</v>
      </c>
      <c r="G14550">
        <f>_xlfn.XLOOKUP($A14550,Product_pricing!$B:$B,Product_pricing!$C:$C)</f>
        <v>57</v>
      </c>
      <c r="H14550">
        <f t="shared" si="681"/>
        <v>173.28</v>
      </c>
      <c r="I14550" s="10">
        <f t="shared" si="682"/>
        <v>0.15290888774615133</v>
      </c>
      <c r="J14550" t="str">
        <f>_xlfn.XLOOKUP(A14550,Product_Details!$A:$A,Product_Details!$G:$G,"mens")</f>
        <v>Mens</v>
      </c>
      <c r="K14550">
        <f t="shared" si="683"/>
        <v>3780</v>
      </c>
    </row>
    <row r="14551" spans="1:11" ht="15">
      <c r="A14551" t="s">
        <v>27</v>
      </c>
      <c r="B14551">
        <v>1</v>
      </c>
      <c r="C14551">
        <v>24</v>
      </c>
      <c r="D14551" t="s">
        <v>33</v>
      </c>
      <c r="E14551" t="s">
        <v>2288</v>
      </c>
      <c r="F14551" s="1">
        <v>3.14375E-2</v>
      </c>
      <c r="G14551">
        <f>_xlfn.XLOOKUP($A14551,Product_pricing!$B:$B,Product_pricing!$C:$C)</f>
        <v>29</v>
      </c>
      <c r="H14551">
        <f t="shared" si="681"/>
        <v>22.04</v>
      </c>
      <c r="I14551" s="10">
        <f t="shared" si="682"/>
        <v>1.9448937476484157E-2</v>
      </c>
      <c r="J14551" t="str">
        <f>_xlfn.XLOOKUP(A14551,Product_Details!$A:$A,Product_Details!$G:$G,"mens")</f>
        <v>Mens</v>
      </c>
      <c r="K14551">
        <f t="shared" si="683"/>
        <v>3780</v>
      </c>
    </row>
    <row r="14552" spans="1:11" ht="15">
      <c r="A14552" t="s">
        <v>22</v>
      </c>
      <c r="B14552">
        <v>1</v>
      </c>
      <c r="C14552">
        <v>11</v>
      </c>
      <c r="D14552" t="s">
        <v>23</v>
      </c>
      <c r="E14552" t="s">
        <v>2289</v>
      </c>
      <c r="F14552" s="1">
        <v>2.4770833333333336E-2</v>
      </c>
      <c r="G14552">
        <f>_xlfn.XLOOKUP($A14552,Product_pricing!$B:$B,Product_pricing!$C:$C)</f>
        <v>13</v>
      </c>
      <c r="H14552">
        <f t="shared" si="681"/>
        <v>11.57</v>
      </c>
      <c r="I14552" s="10">
        <f t="shared" si="682"/>
        <v>1.0209809736974669E-2</v>
      </c>
      <c r="J14552" t="str">
        <f>_xlfn.XLOOKUP(A14552,Product_Details!$A:$A,Product_Details!$G:$G,"mens")</f>
        <v>Womens</v>
      </c>
      <c r="K14552">
        <f t="shared" si="683"/>
        <v>1255.8333333333333</v>
      </c>
    </row>
    <row r="14553" spans="1:11" ht="15">
      <c r="A14553" t="s">
        <v>35</v>
      </c>
      <c r="B14553">
        <v>1</v>
      </c>
      <c r="C14553">
        <v>11</v>
      </c>
      <c r="D14553" t="s">
        <v>23</v>
      </c>
      <c r="E14553" t="s">
        <v>2289</v>
      </c>
      <c r="F14553" s="1">
        <v>2.4770833333333336E-2</v>
      </c>
      <c r="G14553">
        <f>_xlfn.XLOOKUP($A14553,Product_pricing!$B:$B,Product_pricing!$C:$C)</f>
        <v>32</v>
      </c>
      <c r="H14553">
        <f t="shared" si="681"/>
        <v>28.48</v>
      </c>
      <c r="I14553" s="10">
        <f t="shared" si="682"/>
        <v>2.5131839352553035E-2</v>
      </c>
      <c r="J14553" t="str">
        <f>_xlfn.XLOOKUP(A14553,Product_Details!$A:$A,Product_Details!$G:$G,"mens")</f>
        <v>Womens</v>
      </c>
      <c r="K14553">
        <f t="shared" si="683"/>
        <v>1255.8333333333333</v>
      </c>
    </row>
    <row r="14554" spans="1:11" ht="15">
      <c r="A14554" t="s">
        <v>29</v>
      </c>
      <c r="B14554">
        <v>1</v>
      </c>
      <c r="C14554">
        <v>11</v>
      </c>
      <c r="D14554" t="s">
        <v>23</v>
      </c>
      <c r="E14554" t="s">
        <v>2289</v>
      </c>
      <c r="F14554" s="1">
        <v>2.4770833333333336E-2</v>
      </c>
      <c r="G14554">
        <f>_xlfn.XLOOKUP($A14554,Product_pricing!$B:$B,Product_pricing!$C:$C)</f>
        <v>10</v>
      </c>
      <c r="H14554">
        <f t="shared" si="681"/>
        <v>8.9</v>
      </c>
      <c r="I14554" s="10">
        <f t="shared" si="682"/>
        <v>7.8536997976728241E-3</v>
      </c>
      <c r="J14554" t="str">
        <f>_xlfn.XLOOKUP(A14554,Product_Details!$A:$A,Product_Details!$G:$G,"mens")</f>
        <v>Womens</v>
      </c>
      <c r="K14554">
        <f t="shared" si="683"/>
        <v>1255.8333333333333</v>
      </c>
    </row>
    <row r="14555" spans="1:11" ht="15">
      <c r="A14555" t="s">
        <v>36</v>
      </c>
      <c r="B14555">
        <v>5</v>
      </c>
      <c r="C14555">
        <v>11</v>
      </c>
      <c r="D14555" t="s">
        <v>23</v>
      </c>
      <c r="E14555" t="s">
        <v>2289</v>
      </c>
      <c r="F14555" s="1">
        <v>2.4770833333333336E-2</v>
      </c>
      <c r="G14555">
        <f>_xlfn.XLOOKUP($A14555,Product_pricing!$B:$B,Product_pricing!$C:$C)</f>
        <v>23</v>
      </c>
      <c r="H14555">
        <f t="shared" si="681"/>
        <v>102.35000000000001</v>
      </c>
      <c r="I14555" s="10">
        <f t="shared" si="682"/>
        <v>9.0317547673237478E-2</v>
      </c>
      <c r="J14555" t="str">
        <f>_xlfn.XLOOKUP(A14555,Product_Details!$A:$A,Product_Details!$G:$G,"mens")</f>
        <v>Womens</v>
      </c>
      <c r="K14555">
        <f t="shared" si="683"/>
        <v>1255.8333333333333</v>
      </c>
    </row>
    <row r="14556" spans="1:11" ht="15">
      <c r="A14556" t="s">
        <v>30</v>
      </c>
      <c r="B14556">
        <v>2</v>
      </c>
      <c r="C14556">
        <v>11</v>
      </c>
      <c r="D14556" t="s">
        <v>23</v>
      </c>
      <c r="E14556" t="s">
        <v>2289</v>
      </c>
      <c r="F14556" s="1">
        <v>2.4770833333333336E-2</v>
      </c>
      <c r="G14556">
        <f>_xlfn.XLOOKUP($A14556,Product_pricing!$B:$B,Product_pricing!$C:$C)</f>
        <v>19</v>
      </c>
      <c r="H14556">
        <f t="shared" si="681"/>
        <v>33.82</v>
      </c>
      <c r="I14556" s="10">
        <f t="shared" si="682"/>
        <v>2.9844059231156728E-2</v>
      </c>
      <c r="J14556" t="str">
        <f>_xlfn.XLOOKUP(A14556,Product_Details!$A:$A,Product_Details!$G:$G,"mens")</f>
        <v>Womens</v>
      </c>
      <c r="K14556">
        <f t="shared" si="683"/>
        <v>1255.8333333333333</v>
      </c>
    </row>
    <row r="14557" spans="1:11" ht="15">
      <c r="A14557" t="s">
        <v>38</v>
      </c>
      <c r="B14557">
        <v>3</v>
      </c>
      <c r="C14557">
        <v>11</v>
      </c>
      <c r="D14557" t="s">
        <v>23</v>
      </c>
      <c r="E14557" t="s">
        <v>2289</v>
      </c>
      <c r="F14557" s="1">
        <v>2.4770833333333336E-2</v>
      </c>
      <c r="G14557">
        <f>_xlfn.XLOOKUP($A14557,Product_pricing!$B:$B,Product_pricing!$C:$C)</f>
        <v>54</v>
      </c>
      <c r="H14557">
        <f t="shared" si="681"/>
        <v>144.18</v>
      </c>
      <c r="I14557" s="10">
        <f t="shared" si="682"/>
        <v>0.12722993672229974</v>
      </c>
      <c r="J14557" t="str">
        <f>_xlfn.XLOOKUP(A14557,Product_Details!$A:$A,Product_Details!$G:$G,"mens")</f>
        <v>Womens</v>
      </c>
      <c r="K14557">
        <f t="shared" si="683"/>
        <v>1255.8333333333333</v>
      </c>
    </row>
    <row r="14558" spans="1:11" ht="15">
      <c r="A14558" t="s">
        <v>32</v>
      </c>
      <c r="B14558">
        <v>2</v>
      </c>
      <c r="C14558">
        <v>11</v>
      </c>
      <c r="D14558" t="s">
        <v>23</v>
      </c>
      <c r="E14558" t="s">
        <v>2289</v>
      </c>
      <c r="F14558" s="1">
        <v>2.4770833333333336E-2</v>
      </c>
      <c r="G14558">
        <f>_xlfn.XLOOKUP($A14558,Product_pricing!$B:$B,Product_pricing!$C:$C)</f>
        <v>36</v>
      </c>
      <c r="H14558">
        <f t="shared" si="681"/>
        <v>64.08</v>
      </c>
      <c r="I14558" s="10">
        <f t="shared" si="682"/>
        <v>5.6546638543244328E-2</v>
      </c>
      <c r="J14558" t="str">
        <f>_xlfn.XLOOKUP(A14558,Product_Details!$A:$A,Product_Details!$G:$G,"mens")</f>
        <v>Mens</v>
      </c>
      <c r="K14558">
        <f t="shared" si="683"/>
        <v>3780</v>
      </c>
    </row>
    <row r="14559" spans="1:11" ht="15">
      <c r="A14559" t="s">
        <v>26</v>
      </c>
      <c r="B14559">
        <v>3</v>
      </c>
      <c r="C14559">
        <v>11</v>
      </c>
      <c r="D14559" t="s">
        <v>23</v>
      </c>
      <c r="E14559" t="s">
        <v>2289</v>
      </c>
      <c r="F14559" s="1">
        <v>2.4770833333333336E-2</v>
      </c>
      <c r="G14559">
        <f>_xlfn.XLOOKUP($A14559,Product_pricing!$B:$B,Product_pricing!$C:$C)</f>
        <v>17</v>
      </c>
      <c r="H14559">
        <f t="shared" si="681"/>
        <v>45.39</v>
      </c>
      <c r="I14559" s="10">
        <f t="shared" si="682"/>
        <v>4.0053868968131394E-2</v>
      </c>
      <c r="J14559" t="str">
        <f>_xlfn.XLOOKUP(A14559,Product_Details!$A:$A,Product_Details!$G:$G,"mens")</f>
        <v>Mens</v>
      </c>
      <c r="K14559">
        <f t="shared" si="683"/>
        <v>3780</v>
      </c>
    </row>
    <row r="14560" spans="1:11" ht="15">
      <c r="A14560" t="s">
        <v>22</v>
      </c>
      <c r="B14560">
        <v>4</v>
      </c>
      <c r="C14560">
        <v>20</v>
      </c>
      <c r="D14560" t="s">
        <v>33</v>
      </c>
      <c r="E14560" t="s">
        <v>2290</v>
      </c>
      <c r="F14560" s="1">
        <v>1.5193287037037038E-2</v>
      </c>
      <c r="G14560">
        <f>_xlfn.XLOOKUP($A14560,Product_pricing!$B:$B,Product_pricing!$C:$C)</f>
        <v>13</v>
      </c>
      <c r="H14560">
        <f t="shared" si="681"/>
        <v>41.6</v>
      </c>
      <c r="I14560" s="10">
        <f t="shared" si="682"/>
        <v>3.6709428267774097E-2</v>
      </c>
      <c r="J14560" t="str">
        <f>_xlfn.XLOOKUP(A14560,Product_Details!$A:$A,Product_Details!$G:$G,"mens")</f>
        <v>Womens</v>
      </c>
      <c r="K14560">
        <f t="shared" si="683"/>
        <v>2511.6666666666665</v>
      </c>
    </row>
    <row r="14561" spans="1:11" ht="15">
      <c r="A14561" t="s">
        <v>29</v>
      </c>
      <c r="B14561">
        <v>4</v>
      </c>
      <c r="C14561">
        <v>20</v>
      </c>
      <c r="D14561" t="s">
        <v>33</v>
      </c>
      <c r="E14561" t="s">
        <v>2290</v>
      </c>
      <c r="F14561" s="1">
        <v>1.5193287037037038E-2</v>
      </c>
      <c r="G14561">
        <f>_xlfn.XLOOKUP($A14561,Product_pricing!$B:$B,Product_pricing!$C:$C)</f>
        <v>10</v>
      </c>
      <c r="H14561">
        <f t="shared" si="681"/>
        <v>32</v>
      </c>
      <c r="I14561" s="10">
        <f t="shared" si="682"/>
        <v>2.8238021744441611E-2</v>
      </c>
      <c r="J14561" t="str">
        <f>_xlfn.XLOOKUP(A14561,Product_Details!$A:$A,Product_Details!$G:$G,"mens")</f>
        <v>Womens</v>
      </c>
      <c r="K14561">
        <f t="shared" si="683"/>
        <v>2511.6666666666665</v>
      </c>
    </row>
    <row r="14562" spans="1:11" ht="15">
      <c r="A14562" t="s">
        <v>30</v>
      </c>
      <c r="B14562">
        <v>2</v>
      </c>
      <c r="C14562">
        <v>20</v>
      </c>
      <c r="D14562" t="s">
        <v>33</v>
      </c>
      <c r="E14562" t="s">
        <v>2290</v>
      </c>
      <c r="F14562" s="1">
        <v>1.5193287037037038E-2</v>
      </c>
      <c r="G14562">
        <f>_xlfn.XLOOKUP($A14562,Product_pricing!$B:$B,Product_pricing!$C:$C)</f>
        <v>19</v>
      </c>
      <c r="H14562">
        <f t="shared" si="681"/>
        <v>30.400000000000002</v>
      </c>
      <c r="I14562" s="10">
        <f t="shared" si="682"/>
        <v>2.6826120657219534E-2</v>
      </c>
      <c r="J14562" t="str">
        <f>_xlfn.XLOOKUP(A14562,Product_Details!$A:$A,Product_Details!$G:$G,"mens")</f>
        <v>Womens</v>
      </c>
      <c r="K14562">
        <f t="shared" si="683"/>
        <v>2511.6666666666665</v>
      </c>
    </row>
    <row r="14563" spans="1:11" ht="15">
      <c r="A14563" t="s">
        <v>41</v>
      </c>
      <c r="B14563">
        <v>2</v>
      </c>
      <c r="C14563">
        <v>20</v>
      </c>
      <c r="D14563" t="s">
        <v>33</v>
      </c>
      <c r="E14563" t="s">
        <v>2290</v>
      </c>
      <c r="F14563" s="1">
        <v>1.5193287037037038E-2</v>
      </c>
      <c r="G14563">
        <f>_xlfn.XLOOKUP($A14563,Product_pricing!$B:$B,Product_pricing!$C:$C)</f>
        <v>10</v>
      </c>
      <c r="H14563">
        <f t="shared" si="681"/>
        <v>16</v>
      </c>
      <c r="I14563" s="10">
        <f t="shared" si="682"/>
        <v>1.4119010872220806E-2</v>
      </c>
      <c r="J14563" t="str">
        <f>_xlfn.XLOOKUP(A14563,Product_Details!$A:$A,Product_Details!$G:$G,"mens")</f>
        <v>Mens</v>
      </c>
      <c r="K14563">
        <f t="shared" si="683"/>
        <v>1512</v>
      </c>
    </row>
    <row r="14564" spans="1:11" ht="15">
      <c r="A14564" t="s">
        <v>31</v>
      </c>
      <c r="B14564">
        <v>5</v>
      </c>
      <c r="C14564">
        <v>20</v>
      </c>
      <c r="D14564" t="s">
        <v>33</v>
      </c>
      <c r="E14564" t="s">
        <v>2290</v>
      </c>
      <c r="F14564" s="1">
        <v>1.5193287037037038E-2</v>
      </c>
      <c r="G14564">
        <f>_xlfn.XLOOKUP($A14564,Product_pricing!$B:$B,Product_pricing!$C:$C)</f>
        <v>57</v>
      </c>
      <c r="H14564">
        <f t="shared" si="681"/>
        <v>228</v>
      </c>
      <c r="I14564" s="10">
        <f t="shared" si="682"/>
        <v>0.20119590492914646</v>
      </c>
      <c r="J14564" t="str">
        <f>_xlfn.XLOOKUP(A14564,Product_Details!$A:$A,Product_Details!$G:$G,"mens")</f>
        <v>Mens</v>
      </c>
      <c r="K14564">
        <f t="shared" si="683"/>
        <v>1512</v>
      </c>
    </row>
    <row r="14565" spans="1:11" ht="15">
      <c r="A14565" t="s">
        <v>32</v>
      </c>
      <c r="B14565">
        <v>3</v>
      </c>
      <c r="C14565">
        <v>20</v>
      </c>
      <c r="D14565" t="s">
        <v>33</v>
      </c>
      <c r="E14565" t="s">
        <v>2290</v>
      </c>
      <c r="F14565" s="1">
        <v>1.5193287037037038E-2</v>
      </c>
      <c r="G14565">
        <f>_xlfn.XLOOKUP($A14565,Product_pricing!$B:$B,Product_pricing!$C:$C)</f>
        <v>36</v>
      </c>
      <c r="H14565">
        <f t="shared" si="681"/>
        <v>86.4</v>
      </c>
      <c r="I14565" s="10">
        <f t="shared" si="682"/>
        <v>7.6242658709992361E-2</v>
      </c>
      <c r="J14565" t="str">
        <f>_xlfn.XLOOKUP(A14565,Product_Details!$A:$A,Product_Details!$G:$G,"mens")</f>
        <v>Mens</v>
      </c>
      <c r="K14565">
        <f t="shared" si="683"/>
        <v>1512</v>
      </c>
    </row>
    <row r="14566" spans="1:11" ht="15">
      <c r="A14566" t="s">
        <v>26</v>
      </c>
      <c r="B14566">
        <v>2</v>
      </c>
      <c r="C14566">
        <v>20</v>
      </c>
      <c r="D14566" t="s">
        <v>33</v>
      </c>
      <c r="E14566" t="s">
        <v>2290</v>
      </c>
      <c r="F14566" s="1">
        <v>1.5193287037037038E-2</v>
      </c>
      <c r="G14566">
        <f>_xlfn.XLOOKUP($A14566,Product_pricing!$B:$B,Product_pricing!$C:$C)</f>
        <v>17</v>
      </c>
      <c r="H14566">
        <f t="shared" si="681"/>
        <v>27.200000000000003</v>
      </c>
      <c r="I14566" s="10">
        <f t="shared" si="682"/>
        <v>2.400231848277537E-2</v>
      </c>
      <c r="J14566" t="str">
        <f>_xlfn.XLOOKUP(A14566,Product_Details!$A:$A,Product_Details!$G:$G,"mens")</f>
        <v>Mens</v>
      </c>
      <c r="K14566">
        <f t="shared" si="683"/>
        <v>1512</v>
      </c>
    </row>
    <row r="14567" spans="1:11" ht="15">
      <c r="A14567" t="s">
        <v>27</v>
      </c>
      <c r="B14567">
        <v>2</v>
      </c>
      <c r="C14567">
        <v>20</v>
      </c>
      <c r="D14567" t="s">
        <v>33</v>
      </c>
      <c r="E14567" t="s">
        <v>2290</v>
      </c>
      <c r="F14567" s="1">
        <v>1.5193287037037038E-2</v>
      </c>
      <c r="G14567">
        <f>_xlfn.XLOOKUP($A14567,Product_pricing!$B:$B,Product_pricing!$C:$C)</f>
        <v>29</v>
      </c>
      <c r="H14567">
        <f t="shared" si="681"/>
        <v>46.400000000000006</v>
      </c>
      <c r="I14567" s="10">
        <f t="shared" si="682"/>
        <v>4.0945131529440341E-2</v>
      </c>
      <c r="J14567" t="str">
        <f>_xlfn.XLOOKUP(A14567,Product_Details!$A:$A,Product_Details!$G:$G,"mens")</f>
        <v>Mens</v>
      </c>
      <c r="K14567">
        <f t="shared" si="683"/>
        <v>1512</v>
      </c>
    </row>
    <row r="14568" spans="1:11" ht="15">
      <c r="A14568" t="s">
        <v>22</v>
      </c>
      <c r="B14568">
        <v>1</v>
      </c>
      <c r="C14568">
        <v>23</v>
      </c>
      <c r="D14568" t="s">
        <v>33</v>
      </c>
      <c r="E14568" t="s">
        <v>2291</v>
      </c>
      <c r="F14568" s="1">
        <v>2.3788194444444449E-2</v>
      </c>
      <c r="G14568">
        <f>_xlfn.XLOOKUP($A14568,Product_pricing!$B:$B,Product_pricing!$C:$C)</f>
        <v>13</v>
      </c>
      <c r="H14568">
        <f t="shared" si="681"/>
        <v>10.01</v>
      </c>
      <c r="I14568" s="10">
        <f t="shared" si="682"/>
        <v>8.8332061769331414E-3</v>
      </c>
      <c r="J14568" t="str">
        <f>_xlfn.XLOOKUP(A14568,Product_Details!$A:$A,Product_Details!$G:$G,"mens")</f>
        <v>Womens</v>
      </c>
      <c r="K14568">
        <f t="shared" si="683"/>
        <v>3767.5</v>
      </c>
    </row>
    <row r="14569" spans="1:11" ht="15">
      <c r="A14569" t="s">
        <v>29</v>
      </c>
      <c r="B14569">
        <v>2</v>
      </c>
      <c r="C14569">
        <v>23</v>
      </c>
      <c r="D14569" t="s">
        <v>33</v>
      </c>
      <c r="E14569" t="s">
        <v>2291</v>
      </c>
      <c r="F14569" s="1">
        <v>2.3788194444444449E-2</v>
      </c>
      <c r="G14569">
        <f>_xlfn.XLOOKUP($A14569,Product_pricing!$B:$B,Product_pricing!$C:$C)</f>
        <v>10</v>
      </c>
      <c r="H14569">
        <f t="shared" si="681"/>
        <v>15.4</v>
      </c>
      <c r="I14569" s="10">
        <f t="shared" si="682"/>
        <v>1.3589547964512526E-2</v>
      </c>
      <c r="J14569" t="str">
        <f>_xlfn.XLOOKUP(A14569,Product_Details!$A:$A,Product_Details!$G:$G,"mens")</f>
        <v>Womens</v>
      </c>
      <c r="K14569">
        <f t="shared" si="683"/>
        <v>3767.5</v>
      </c>
    </row>
    <row r="14570" spans="1:11" ht="15">
      <c r="A14570" t="s">
        <v>41</v>
      </c>
      <c r="B14570">
        <v>4</v>
      </c>
      <c r="C14570">
        <v>23</v>
      </c>
      <c r="D14570" t="s">
        <v>33</v>
      </c>
      <c r="E14570" t="s">
        <v>2291</v>
      </c>
      <c r="F14570" s="1">
        <v>2.3788194444444449E-2</v>
      </c>
      <c r="G14570">
        <f>_xlfn.XLOOKUP($A14570,Product_pricing!$B:$B,Product_pricing!$C:$C)</f>
        <v>10</v>
      </c>
      <c r="H14570">
        <f t="shared" si="681"/>
        <v>30.8</v>
      </c>
      <c r="I14570" s="10">
        <f t="shared" si="682"/>
        <v>2.7179095929025052E-2</v>
      </c>
      <c r="J14570" t="str">
        <f>_xlfn.XLOOKUP(A14570,Product_Details!$A:$A,Product_Details!$G:$G,"mens")</f>
        <v>Mens</v>
      </c>
      <c r="K14570">
        <f t="shared" si="683"/>
        <v>3780</v>
      </c>
    </row>
    <row r="14571" spans="1:11" ht="15">
      <c r="A14571" t="s">
        <v>32</v>
      </c>
      <c r="B14571">
        <v>2</v>
      </c>
      <c r="C14571">
        <v>23</v>
      </c>
      <c r="D14571" t="s">
        <v>33</v>
      </c>
      <c r="E14571" t="s">
        <v>2291</v>
      </c>
      <c r="F14571" s="1">
        <v>2.3788194444444449E-2</v>
      </c>
      <c r="G14571">
        <f>_xlfn.XLOOKUP($A14571,Product_pricing!$B:$B,Product_pricing!$C:$C)</f>
        <v>36</v>
      </c>
      <c r="H14571">
        <f t="shared" si="681"/>
        <v>55.44</v>
      </c>
      <c r="I14571" s="10">
        <f t="shared" si="682"/>
        <v>4.8922372672245092E-2</v>
      </c>
      <c r="J14571" t="str">
        <f>_xlfn.XLOOKUP(A14571,Product_Details!$A:$A,Product_Details!$G:$G,"mens")</f>
        <v>Mens</v>
      </c>
      <c r="K14571">
        <f t="shared" si="683"/>
        <v>3780</v>
      </c>
    </row>
    <row r="14572" spans="1:11" ht="15">
      <c r="A14572" t="s">
        <v>25</v>
      </c>
      <c r="B14572">
        <v>4</v>
      </c>
      <c r="C14572">
        <v>8</v>
      </c>
      <c r="D14572" t="s">
        <v>23</v>
      </c>
      <c r="E14572" t="s">
        <v>2292</v>
      </c>
      <c r="F14572" s="1">
        <v>1.3648148148148147E-2</v>
      </c>
      <c r="G14572">
        <f>_xlfn.XLOOKUP($A14572,Product_pricing!$B:$B,Product_pricing!$C:$C)</f>
        <v>40</v>
      </c>
      <c r="H14572">
        <f t="shared" si="681"/>
        <v>147.20000000000002</v>
      </c>
      <c r="I14572" s="10">
        <f t="shared" si="682"/>
        <v>0.12989490002443141</v>
      </c>
      <c r="J14572" t="str">
        <f>_xlfn.XLOOKUP(A14572,Product_Details!$A:$A,Product_Details!$G:$G,"mens")</f>
        <v>Mens</v>
      </c>
      <c r="K14572">
        <f t="shared" si="683"/>
        <v>1890</v>
      </c>
    </row>
    <row r="14573" spans="1:11" ht="15">
      <c r="A14573" t="s">
        <v>31</v>
      </c>
      <c r="B14573">
        <v>3</v>
      </c>
      <c r="C14573">
        <v>8</v>
      </c>
      <c r="D14573" t="s">
        <v>23</v>
      </c>
      <c r="E14573" t="s">
        <v>2292</v>
      </c>
      <c r="F14573" s="1">
        <v>1.3648148148148147E-2</v>
      </c>
      <c r="G14573">
        <f>_xlfn.XLOOKUP($A14573,Product_pricing!$B:$B,Product_pricing!$C:$C)</f>
        <v>57</v>
      </c>
      <c r="H14573">
        <f t="shared" si="681"/>
        <v>157.32</v>
      </c>
      <c r="I14573" s="10">
        <f t="shared" si="682"/>
        <v>0.13882517440111106</v>
      </c>
      <c r="J14573" t="str">
        <f>_xlfn.XLOOKUP(A14573,Product_Details!$A:$A,Product_Details!$G:$G,"mens")</f>
        <v>Mens</v>
      </c>
      <c r="K14573">
        <f t="shared" si="683"/>
        <v>1890</v>
      </c>
    </row>
    <row r="14574" spans="1:11" ht="15">
      <c r="A14574" t="s">
        <v>32</v>
      </c>
      <c r="B14574">
        <v>5</v>
      </c>
      <c r="C14574">
        <v>8</v>
      </c>
      <c r="D14574" t="s">
        <v>23</v>
      </c>
      <c r="E14574" t="s">
        <v>2292</v>
      </c>
      <c r="F14574" s="1">
        <v>1.3648148148148147E-2</v>
      </c>
      <c r="G14574">
        <f>_xlfn.XLOOKUP($A14574,Product_pricing!$B:$B,Product_pricing!$C:$C)</f>
        <v>36</v>
      </c>
      <c r="H14574">
        <f t="shared" si="681"/>
        <v>165.6</v>
      </c>
      <c r="I14574" s="10">
        <f t="shared" si="682"/>
        <v>0.14613176252748533</v>
      </c>
      <c r="J14574" t="str">
        <f>_xlfn.XLOOKUP(A14574,Product_Details!$A:$A,Product_Details!$G:$G,"mens")</f>
        <v>Mens</v>
      </c>
      <c r="K14574">
        <f t="shared" si="683"/>
        <v>1890</v>
      </c>
    </row>
    <row r="14575" spans="1:11" ht="15">
      <c r="A14575" t="s">
        <v>27</v>
      </c>
      <c r="B14575">
        <v>3</v>
      </c>
      <c r="C14575">
        <v>8</v>
      </c>
      <c r="D14575" t="s">
        <v>23</v>
      </c>
      <c r="E14575" t="s">
        <v>2292</v>
      </c>
      <c r="F14575" s="1">
        <v>1.3648148148148147E-2</v>
      </c>
      <c r="G14575">
        <f>_xlfn.XLOOKUP($A14575,Product_pricing!$B:$B,Product_pricing!$C:$C)</f>
        <v>29</v>
      </c>
      <c r="H14575">
        <f t="shared" si="681"/>
        <v>80.040000000000006</v>
      </c>
      <c r="I14575" s="10">
        <f t="shared" si="682"/>
        <v>7.0630351888284593E-2</v>
      </c>
      <c r="J14575" t="str">
        <f>_xlfn.XLOOKUP(A14575,Product_Details!$A:$A,Product_Details!$G:$G,"mens")</f>
        <v>Mens</v>
      </c>
      <c r="K14575">
        <f t="shared" si="683"/>
        <v>1890</v>
      </c>
    </row>
    <row r="14576" spans="1:11" ht="15">
      <c r="A14576" t="s">
        <v>29</v>
      </c>
      <c r="B14576">
        <v>5</v>
      </c>
      <c r="C14576">
        <v>19</v>
      </c>
      <c r="D14576" t="s">
        <v>23</v>
      </c>
      <c r="E14576" t="s">
        <v>2293</v>
      </c>
      <c r="F14576" s="1">
        <v>4.5694444444444446E-3</v>
      </c>
      <c r="G14576">
        <f>_xlfn.XLOOKUP($A14576,Product_pricing!$B:$B,Product_pricing!$C:$C)</f>
        <v>10</v>
      </c>
      <c r="H14576">
        <f t="shared" si="681"/>
        <v>40.5</v>
      </c>
      <c r="I14576" s="10">
        <f t="shared" si="682"/>
        <v>3.5738746270308909E-2</v>
      </c>
      <c r="J14576" t="str">
        <f>_xlfn.XLOOKUP(A14576,Product_Details!$A:$A,Product_Details!$G:$G,"mens")</f>
        <v>Womens</v>
      </c>
      <c r="K14576">
        <f t="shared" si="683"/>
        <v>7535</v>
      </c>
    </row>
    <row r="14577" spans="1:11" ht="15">
      <c r="A14577" t="s">
        <v>25</v>
      </c>
      <c r="B14577">
        <v>4</v>
      </c>
      <c r="C14577">
        <v>19</v>
      </c>
      <c r="D14577" t="s">
        <v>23</v>
      </c>
      <c r="E14577" t="s">
        <v>2293</v>
      </c>
      <c r="F14577" s="1">
        <v>4.5694444444444446E-3</v>
      </c>
      <c r="G14577">
        <f>_xlfn.XLOOKUP($A14577,Product_pricing!$B:$B,Product_pricing!$C:$C)</f>
        <v>40</v>
      </c>
      <c r="H14577">
        <f t="shared" si="681"/>
        <v>129.60000000000002</v>
      </c>
      <c r="I14577" s="10">
        <f t="shared" si="682"/>
        <v>0.11436398806498854</v>
      </c>
      <c r="J14577" t="str">
        <f>_xlfn.XLOOKUP(A14577,Product_Details!$A:$A,Product_Details!$G:$G,"mens")</f>
        <v>Mens</v>
      </c>
      <c r="K14577">
        <f t="shared" si="683"/>
        <v>2520</v>
      </c>
    </row>
    <row r="14578" spans="1:11" ht="15">
      <c r="A14578" t="s">
        <v>41</v>
      </c>
      <c r="B14578">
        <v>1</v>
      </c>
      <c r="C14578">
        <v>19</v>
      </c>
      <c r="D14578" t="s">
        <v>23</v>
      </c>
      <c r="E14578" t="s">
        <v>2293</v>
      </c>
      <c r="F14578" s="1">
        <v>4.5694444444444446E-3</v>
      </c>
      <c r="G14578">
        <f>_xlfn.XLOOKUP($A14578,Product_pricing!$B:$B,Product_pricing!$C:$C)</f>
        <v>10</v>
      </c>
      <c r="H14578">
        <f t="shared" si="681"/>
        <v>8.1000000000000014</v>
      </c>
      <c r="I14578" s="10">
        <f t="shared" si="682"/>
        <v>7.1477492540617839E-3</v>
      </c>
      <c r="J14578" t="str">
        <f>_xlfn.XLOOKUP(A14578,Product_Details!$A:$A,Product_Details!$G:$G,"mens")</f>
        <v>Mens</v>
      </c>
      <c r="K14578">
        <f t="shared" si="683"/>
        <v>2520</v>
      </c>
    </row>
    <row r="14579" spans="1:11" ht="15">
      <c r="A14579" t="s">
        <v>31</v>
      </c>
      <c r="B14579">
        <v>1</v>
      </c>
      <c r="C14579">
        <v>19</v>
      </c>
      <c r="D14579" t="s">
        <v>23</v>
      </c>
      <c r="E14579" t="s">
        <v>2293</v>
      </c>
      <c r="F14579" s="1">
        <v>4.5694444444444446E-3</v>
      </c>
      <c r="G14579">
        <f>_xlfn.XLOOKUP($A14579,Product_pricing!$B:$B,Product_pricing!$C:$C)</f>
        <v>57</v>
      </c>
      <c r="H14579">
        <f t="shared" si="681"/>
        <v>46.17</v>
      </c>
      <c r="I14579" s="10">
        <f t="shared" si="682"/>
        <v>4.0742170748152166E-2</v>
      </c>
      <c r="J14579" t="str">
        <f>_xlfn.XLOOKUP(A14579,Product_Details!$A:$A,Product_Details!$G:$G,"mens")</f>
        <v>Mens</v>
      </c>
      <c r="K14579">
        <f t="shared" si="683"/>
        <v>2520</v>
      </c>
    </row>
    <row r="14580" spans="1:11" ht="15">
      <c r="A14580" t="s">
        <v>22</v>
      </c>
      <c r="B14580">
        <v>5</v>
      </c>
      <c r="C14580">
        <v>16</v>
      </c>
      <c r="D14580" t="s">
        <v>33</v>
      </c>
      <c r="E14580" t="s">
        <v>2294</v>
      </c>
      <c r="F14580" s="1">
        <v>3.6597222222222225E-2</v>
      </c>
      <c r="G14580">
        <f>_xlfn.XLOOKUP($A14580,Product_pricing!$B:$B,Product_pricing!$C:$C)</f>
        <v>13</v>
      </c>
      <c r="H14580">
        <f t="shared" si="681"/>
        <v>54.6</v>
      </c>
      <c r="I14580" s="10">
        <f t="shared" si="682"/>
        <v>4.8181124601453504E-2</v>
      </c>
      <c r="J14580" t="str">
        <f>_xlfn.XLOOKUP(A14580,Product_Details!$A:$A,Product_Details!$G:$G,"mens")</f>
        <v>Womens</v>
      </c>
      <c r="K14580">
        <f t="shared" si="683"/>
        <v>1883.75</v>
      </c>
    </row>
    <row r="14581" spans="1:11" ht="15">
      <c r="A14581" t="s">
        <v>36</v>
      </c>
      <c r="B14581">
        <v>3</v>
      </c>
      <c r="C14581">
        <v>16</v>
      </c>
      <c r="D14581" t="s">
        <v>33</v>
      </c>
      <c r="E14581" t="s">
        <v>2294</v>
      </c>
      <c r="F14581" s="1">
        <v>3.6597222222222225E-2</v>
      </c>
      <c r="G14581">
        <f>_xlfn.XLOOKUP($A14581,Product_pricing!$B:$B,Product_pricing!$C:$C)</f>
        <v>23</v>
      </c>
      <c r="H14581">
        <f t="shared" si="681"/>
        <v>57.96</v>
      </c>
      <c r="I14581" s="10">
        <f t="shared" si="682"/>
        <v>5.1146116884619869E-2</v>
      </c>
      <c r="J14581" t="str">
        <f>_xlfn.XLOOKUP(A14581,Product_Details!$A:$A,Product_Details!$G:$G,"mens")</f>
        <v>Womens</v>
      </c>
      <c r="K14581">
        <f t="shared" si="683"/>
        <v>1883.75</v>
      </c>
    </row>
    <row r="14582" spans="1:11" ht="15">
      <c r="A14582" t="s">
        <v>30</v>
      </c>
      <c r="B14582">
        <v>5</v>
      </c>
      <c r="C14582">
        <v>16</v>
      </c>
      <c r="D14582" t="s">
        <v>33</v>
      </c>
      <c r="E14582" t="s">
        <v>2294</v>
      </c>
      <c r="F14582" s="1">
        <v>3.6597222222222225E-2</v>
      </c>
      <c r="G14582">
        <f>_xlfn.XLOOKUP($A14582,Product_pricing!$B:$B,Product_pricing!$C:$C)</f>
        <v>19</v>
      </c>
      <c r="H14582">
        <f t="shared" si="681"/>
        <v>79.8</v>
      </c>
      <c r="I14582" s="10">
        <f t="shared" si="682"/>
        <v>7.0418566725201262E-2</v>
      </c>
      <c r="J14582" t="str">
        <f>_xlfn.XLOOKUP(A14582,Product_Details!$A:$A,Product_Details!$G:$G,"mens")</f>
        <v>Womens</v>
      </c>
      <c r="K14582">
        <f t="shared" si="683"/>
        <v>1883.75</v>
      </c>
    </row>
    <row r="14583" spans="1:11" ht="15">
      <c r="A14583" t="s">
        <v>38</v>
      </c>
      <c r="B14583">
        <v>5</v>
      </c>
      <c r="C14583">
        <v>16</v>
      </c>
      <c r="D14583" t="s">
        <v>33</v>
      </c>
      <c r="E14583" t="s">
        <v>2294</v>
      </c>
      <c r="F14583" s="1">
        <v>3.6597222222222225E-2</v>
      </c>
      <c r="G14583">
        <f>_xlfn.XLOOKUP($A14583,Product_pricing!$B:$B,Product_pricing!$C:$C)</f>
        <v>54</v>
      </c>
      <c r="H14583">
        <f t="shared" si="681"/>
        <v>226.79999999999998</v>
      </c>
      <c r="I14583" s="10">
        <f t="shared" si="682"/>
        <v>0.20013697911372991</v>
      </c>
      <c r="J14583" t="str">
        <f>_xlfn.XLOOKUP(A14583,Product_Details!$A:$A,Product_Details!$G:$G,"mens")</f>
        <v>Womens</v>
      </c>
      <c r="K14583">
        <f t="shared" si="683"/>
        <v>1883.75</v>
      </c>
    </row>
    <row r="14584" spans="1:11" ht="15">
      <c r="A14584" t="s">
        <v>25</v>
      </c>
      <c r="B14584">
        <v>4</v>
      </c>
      <c r="C14584">
        <v>16</v>
      </c>
      <c r="D14584" t="s">
        <v>33</v>
      </c>
      <c r="E14584" t="s">
        <v>2294</v>
      </c>
      <c r="F14584" s="1">
        <v>3.6597222222222225E-2</v>
      </c>
      <c r="G14584">
        <f>_xlfn.XLOOKUP($A14584,Product_pricing!$B:$B,Product_pricing!$C:$C)</f>
        <v>40</v>
      </c>
      <c r="H14584">
        <f t="shared" si="681"/>
        <v>134.4</v>
      </c>
      <c r="I14584" s="10">
        <f t="shared" si="682"/>
        <v>0.11859969132665477</v>
      </c>
      <c r="J14584" t="str">
        <f>_xlfn.XLOOKUP(A14584,Product_Details!$A:$A,Product_Details!$G:$G,"mens")</f>
        <v>Mens</v>
      </c>
      <c r="K14584">
        <f t="shared" si="683"/>
        <v>3780</v>
      </c>
    </row>
    <row r="14585" spans="1:11" ht="15">
      <c r="A14585" t="s">
        <v>41</v>
      </c>
      <c r="B14585">
        <v>4</v>
      </c>
      <c r="C14585">
        <v>16</v>
      </c>
      <c r="D14585" t="s">
        <v>33</v>
      </c>
      <c r="E14585" t="s">
        <v>2294</v>
      </c>
      <c r="F14585" s="1">
        <v>3.6597222222222225E-2</v>
      </c>
      <c r="G14585">
        <f>_xlfn.XLOOKUP($A14585,Product_pricing!$B:$B,Product_pricing!$C:$C)</f>
        <v>10</v>
      </c>
      <c r="H14585">
        <f t="shared" si="681"/>
        <v>33.6</v>
      </c>
      <c r="I14585" s="10">
        <f t="shared" si="682"/>
        <v>2.9649922831663691E-2</v>
      </c>
      <c r="J14585" t="str">
        <f>_xlfn.XLOOKUP(A14585,Product_Details!$A:$A,Product_Details!$G:$G,"mens")</f>
        <v>Mens</v>
      </c>
      <c r="K14585">
        <f t="shared" si="683"/>
        <v>3780</v>
      </c>
    </row>
    <row r="14586" spans="1:11" ht="15">
      <c r="A14586" t="s">
        <v>22</v>
      </c>
      <c r="B14586">
        <v>3</v>
      </c>
      <c r="C14586">
        <v>24</v>
      </c>
      <c r="D14586" t="s">
        <v>33</v>
      </c>
      <c r="E14586" t="s">
        <v>2295</v>
      </c>
      <c r="F14586" s="1">
        <v>3.238310185185185E-2</v>
      </c>
      <c r="G14586">
        <f>_xlfn.XLOOKUP($A14586,Product_pricing!$B:$B,Product_pricing!$C:$C)</f>
        <v>13</v>
      </c>
      <c r="H14586">
        <f t="shared" si="681"/>
        <v>29.64</v>
      </c>
      <c r="I14586" s="10">
        <f t="shared" si="682"/>
        <v>2.6155467640789045E-2</v>
      </c>
      <c r="J14586" t="str">
        <f>_xlfn.XLOOKUP(A14586,Product_Details!$A:$A,Product_Details!$G:$G,"mens")</f>
        <v>Womens</v>
      </c>
      <c r="K14586">
        <f t="shared" si="683"/>
        <v>7535</v>
      </c>
    </row>
    <row r="14587" spans="1:11" ht="15">
      <c r="A14587" t="s">
        <v>41</v>
      </c>
      <c r="B14587">
        <v>3</v>
      </c>
      <c r="C14587">
        <v>24</v>
      </c>
      <c r="D14587" t="s">
        <v>33</v>
      </c>
      <c r="E14587" t="s">
        <v>2295</v>
      </c>
      <c r="F14587" s="1">
        <v>3.238310185185185E-2</v>
      </c>
      <c r="G14587">
        <f>_xlfn.XLOOKUP($A14587,Product_pricing!$B:$B,Product_pricing!$C:$C)</f>
        <v>10</v>
      </c>
      <c r="H14587">
        <f t="shared" si="681"/>
        <v>22.8</v>
      </c>
      <c r="I14587" s="10">
        <f t="shared" si="682"/>
        <v>2.0119590492914646E-2</v>
      </c>
      <c r="J14587" t="str">
        <f>_xlfn.XLOOKUP(A14587,Product_Details!$A:$A,Product_Details!$G:$G,"mens")</f>
        <v>Mens</v>
      </c>
      <c r="K14587">
        <f t="shared" si="683"/>
        <v>2520</v>
      </c>
    </row>
    <row r="14588" spans="1:11" ht="15">
      <c r="A14588" t="s">
        <v>31</v>
      </c>
      <c r="B14588">
        <v>5</v>
      </c>
      <c r="C14588">
        <v>24</v>
      </c>
      <c r="D14588" t="s">
        <v>33</v>
      </c>
      <c r="E14588" t="s">
        <v>2295</v>
      </c>
      <c r="F14588" s="1">
        <v>3.238310185185185E-2</v>
      </c>
      <c r="G14588">
        <f>_xlfn.XLOOKUP($A14588,Product_pricing!$B:$B,Product_pricing!$C:$C)</f>
        <v>57</v>
      </c>
      <c r="H14588">
        <f t="shared" si="681"/>
        <v>216.6</v>
      </c>
      <c r="I14588" s="10">
        <f t="shared" si="682"/>
        <v>0.19113610968268915</v>
      </c>
      <c r="J14588" t="str">
        <f>_xlfn.XLOOKUP(A14588,Product_Details!$A:$A,Product_Details!$G:$G,"mens")</f>
        <v>Mens</v>
      </c>
      <c r="K14588">
        <f t="shared" si="683"/>
        <v>2520</v>
      </c>
    </row>
    <row r="14589" spans="1:11" ht="15">
      <c r="A14589" t="s">
        <v>32</v>
      </c>
      <c r="B14589">
        <v>5</v>
      </c>
      <c r="C14589">
        <v>24</v>
      </c>
      <c r="D14589" t="s">
        <v>33</v>
      </c>
      <c r="E14589" t="s">
        <v>2295</v>
      </c>
      <c r="F14589" s="1">
        <v>3.238310185185185E-2</v>
      </c>
      <c r="G14589">
        <f>_xlfn.XLOOKUP($A14589,Product_pricing!$B:$B,Product_pricing!$C:$C)</f>
        <v>36</v>
      </c>
      <c r="H14589">
        <f t="shared" si="681"/>
        <v>136.80000000000001</v>
      </c>
      <c r="I14589" s="10">
        <f t="shared" si="682"/>
        <v>0.12071754295748789</v>
      </c>
      <c r="J14589" t="str">
        <f>_xlfn.XLOOKUP(A14589,Product_Details!$A:$A,Product_Details!$G:$G,"mens")</f>
        <v>Mens</v>
      </c>
      <c r="K14589">
        <f t="shared" si="683"/>
        <v>2520</v>
      </c>
    </row>
    <row r="14590" spans="1:11" ht="15">
      <c r="A14590" t="s">
        <v>35</v>
      </c>
      <c r="B14590">
        <v>2</v>
      </c>
      <c r="C14590">
        <v>23</v>
      </c>
      <c r="D14590" t="s">
        <v>23</v>
      </c>
      <c r="E14590" t="s">
        <v>2296</v>
      </c>
      <c r="F14590" s="1">
        <v>3.8076388888888889E-2</v>
      </c>
      <c r="G14590">
        <f>_xlfn.XLOOKUP($A14590,Product_pricing!$B:$B,Product_pricing!$C:$C)</f>
        <v>32</v>
      </c>
      <c r="H14590">
        <f t="shared" si="681"/>
        <v>49.28</v>
      </c>
      <c r="I14590" s="10">
        <f t="shared" si="682"/>
        <v>4.348655348644008E-2</v>
      </c>
      <c r="J14590" t="str">
        <f>_xlfn.XLOOKUP(A14590,Product_Details!$A:$A,Product_Details!$G:$G,"mens")</f>
        <v>Womens</v>
      </c>
      <c r="K14590">
        <f t="shared" si="683"/>
        <v>2511.6666666666665</v>
      </c>
    </row>
    <row r="14591" spans="1:11" ht="15">
      <c r="A14591" t="s">
        <v>30</v>
      </c>
      <c r="B14591">
        <v>1</v>
      </c>
      <c r="C14591">
        <v>23</v>
      </c>
      <c r="D14591" t="s">
        <v>23</v>
      </c>
      <c r="E14591" t="s">
        <v>2296</v>
      </c>
      <c r="F14591" s="1">
        <v>3.8076388888888889E-2</v>
      </c>
      <c r="G14591">
        <f>_xlfn.XLOOKUP($A14591,Product_pricing!$B:$B,Product_pricing!$C:$C)</f>
        <v>19</v>
      </c>
      <c r="H14591">
        <f t="shared" si="681"/>
        <v>14.63</v>
      </c>
      <c r="I14591" s="10">
        <f t="shared" si="682"/>
        <v>1.29100705662869E-2</v>
      </c>
      <c r="J14591" t="str">
        <f>_xlfn.XLOOKUP(A14591,Product_Details!$A:$A,Product_Details!$G:$G,"mens")</f>
        <v>Womens</v>
      </c>
      <c r="K14591">
        <f t="shared" si="683"/>
        <v>2511.6666666666665</v>
      </c>
    </row>
    <row r="14592" spans="1:11" ht="15">
      <c r="A14592" t="s">
        <v>38</v>
      </c>
      <c r="B14592">
        <v>4</v>
      </c>
      <c r="C14592">
        <v>23</v>
      </c>
      <c r="D14592" t="s">
        <v>23</v>
      </c>
      <c r="E14592" t="s">
        <v>2296</v>
      </c>
      <c r="F14592" s="1">
        <v>3.8076388888888889E-2</v>
      </c>
      <c r="G14592">
        <f>_xlfn.XLOOKUP($A14592,Product_pricing!$B:$B,Product_pricing!$C:$C)</f>
        <v>54</v>
      </c>
      <c r="H14592">
        <f t="shared" si="681"/>
        <v>166.32</v>
      </c>
      <c r="I14592" s="10">
        <f t="shared" si="682"/>
        <v>0.14676711801673525</v>
      </c>
      <c r="J14592" t="str">
        <f>_xlfn.XLOOKUP(A14592,Product_Details!$A:$A,Product_Details!$G:$G,"mens")</f>
        <v>Womens</v>
      </c>
      <c r="K14592">
        <f t="shared" si="683"/>
        <v>2511.6666666666665</v>
      </c>
    </row>
    <row r="14593" spans="1:11" ht="15">
      <c r="A14593" t="s">
        <v>27</v>
      </c>
      <c r="B14593">
        <v>2</v>
      </c>
      <c r="C14593">
        <v>23</v>
      </c>
      <c r="D14593" t="s">
        <v>23</v>
      </c>
      <c r="E14593" t="s">
        <v>2296</v>
      </c>
      <c r="F14593" s="1">
        <v>3.8076388888888889E-2</v>
      </c>
      <c r="G14593">
        <f>_xlfn.XLOOKUP($A14593,Product_pricing!$B:$B,Product_pricing!$C:$C)</f>
        <v>29</v>
      </c>
      <c r="H14593">
        <f t="shared" si="681"/>
        <v>44.660000000000004</v>
      </c>
      <c r="I14593" s="10">
        <f t="shared" si="682"/>
        <v>3.940968909708633E-2</v>
      </c>
      <c r="J14593" t="str">
        <f>_xlfn.XLOOKUP(A14593,Product_Details!$A:$A,Product_Details!$G:$G,"mens")</f>
        <v>Mens</v>
      </c>
      <c r="K14593">
        <f t="shared" si="683"/>
        <v>7560</v>
      </c>
    </row>
    <row r="14594" spans="1:11" ht="15">
      <c r="A14594" t="s">
        <v>35</v>
      </c>
      <c r="B14594">
        <v>4</v>
      </c>
      <c r="C14594">
        <v>15</v>
      </c>
      <c r="D14594" t="s">
        <v>23</v>
      </c>
      <c r="E14594" t="s">
        <v>2297</v>
      </c>
      <c r="F14594" s="1">
        <v>2.3620370370370371E-2</v>
      </c>
      <c r="G14594">
        <f>_xlfn.XLOOKUP($A14594,Product_pricing!$B:$B,Product_pricing!$C:$C)</f>
        <v>32</v>
      </c>
      <c r="H14594">
        <f t="shared" si="681"/>
        <v>108.8</v>
      </c>
      <c r="I14594" s="10">
        <f t="shared" si="682"/>
        <v>9.6009273931101466E-2</v>
      </c>
      <c r="J14594" t="str">
        <f>_xlfn.XLOOKUP(A14594,Product_Details!$A:$A,Product_Details!$G:$G,"mens")</f>
        <v>Womens</v>
      </c>
      <c r="K14594">
        <f t="shared" si="683"/>
        <v>2511.6666666666665</v>
      </c>
    </row>
    <row r="14595" spans="1:11" ht="15">
      <c r="A14595" t="s">
        <v>29</v>
      </c>
      <c r="B14595">
        <v>5</v>
      </c>
      <c r="C14595">
        <v>15</v>
      </c>
      <c r="D14595" t="s">
        <v>23</v>
      </c>
      <c r="E14595" t="s">
        <v>2297</v>
      </c>
      <c r="F14595" s="1">
        <v>2.3620370370370371E-2</v>
      </c>
      <c r="G14595">
        <f>_xlfn.XLOOKUP($A14595,Product_pricing!$B:$B,Product_pricing!$C:$C)</f>
        <v>10</v>
      </c>
      <c r="H14595">
        <f t="shared" ref="H14595:H14658" si="684">B14595*G14595*(1-C14595/100)</f>
        <v>42.5</v>
      </c>
      <c r="I14595" s="10">
        <f t="shared" ref="I14595:I14658" si="685">(H14595/SUM($H:$H))*1000</f>
        <v>3.7503622629336514E-2</v>
      </c>
      <c r="J14595" t="str">
        <f>_xlfn.XLOOKUP(A14595,Product_Details!$A:$A,Product_Details!$G:$G,"mens")</f>
        <v>Womens</v>
      </c>
      <c r="K14595">
        <f t="shared" ref="K14595:K14658" si="686">COUNTIFS($J:$J, J14595) / COUNTIFS($J:$J, J14595, $E:$E, E14595)</f>
        <v>2511.6666666666665</v>
      </c>
    </row>
    <row r="14596" spans="1:11" ht="15">
      <c r="A14596" t="s">
        <v>30</v>
      </c>
      <c r="B14596">
        <v>1</v>
      </c>
      <c r="C14596">
        <v>15</v>
      </c>
      <c r="D14596" t="s">
        <v>23</v>
      </c>
      <c r="E14596" t="s">
        <v>2297</v>
      </c>
      <c r="F14596" s="1">
        <v>2.3620370370370371E-2</v>
      </c>
      <c r="G14596">
        <f>_xlfn.XLOOKUP($A14596,Product_pricing!$B:$B,Product_pricing!$C:$C)</f>
        <v>19</v>
      </c>
      <c r="H14596">
        <f t="shared" si="684"/>
        <v>16.149999999999999</v>
      </c>
      <c r="I14596" s="10">
        <f t="shared" si="685"/>
        <v>1.4251376599147873E-2</v>
      </c>
      <c r="J14596" t="str">
        <f>_xlfn.XLOOKUP(A14596,Product_Details!$A:$A,Product_Details!$G:$G,"mens")</f>
        <v>Womens</v>
      </c>
      <c r="K14596">
        <f t="shared" si="686"/>
        <v>2511.6666666666665</v>
      </c>
    </row>
    <row r="14597" spans="1:11" ht="15">
      <c r="A14597" t="s">
        <v>25</v>
      </c>
      <c r="B14597">
        <v>1</v>
      </c>
      <c r="C14597">
        <v>15</v>
      </c>
      <c r="D14597" t="s">
        <v>23</v>
      </c>
      <c r="E14597" t="s">
        <v>2297</v>
      </c>
      <c r="F14597" s="1">
        <v>2.3620370370370371E-2</v>
      </c>
      <c r="G14597">
        <f>_xlfn.XLOOKUP($A14597,Product_pricing!$B:$B,Product_pricing!$C:$C)</f>
        <v>40</v>
      </c>
      <c r="H14597">
        <f t="shared" si="684"/>
        <v>34</v>
      </c>
      <c r="I14597" s="10">
        <f t="shared" si="685"/>
        <v>3.0002898103469212E-2</v>
      </c>
      <c r="J14597" t="str">
        <f>_xlfn.XLOOKUP(A14597,Product_Details!$A:$A,Product_Details!$G:$G,"mens")</f>
        <v>Mens</v>
      </c>
      <c r="K14597">
        <f t="shared" si="686"/>
        <v>1890</v>
      </c>
    </row>
    <row r="14598" spans="1:11" ht="15">
      <c r="A14598" t="s">
        <v>41</v>
      </c>
      <c r="B14598">
        <v>5</v>
      </c>
      <c r="C14598">
        <v>15</v>
      </c>
      <c r="D14598" t="s">
        <v>23</v>
      </c>
      <c r="E14598" t="s">
        <v>2297</v>
      </c>
      <c r="F14598" s="1">
        <v>2.3620370370370371E-2</v>
      </c>
      <c r="G14598">
        <f>_xlfn.XLOOKUP($A14598,Product_pricing!$B:$B,Product_pricing!$C:$C)</f>
        <v>10</v>
      </c>
      <c r="H14598">
        <f t="shared" si="684"/>
        <v>42.5</v>
      </c>
      <c r="I14598" s="10">
        <f t="shared" si="685"/>
        <v>3.7503622629336514E-2</v>
      </c>
      <c r="J14598" t="str">
        <f>_xlfn.XLOOKUP(A14598,Product_Details!$A:$A,Product_Details!$G:$G,"mens")</f>
        <v>Mens</v>
      </c>
      <c r="K14598">
        <f t="shared" si="686"/>
        <v>1890</v>
      </c>
    </row>
    <row r="14599" spans="1:11" ht="15">
      <c r="A14599" t="s">
        <v>31</v>
      </c>
      <c r="B14599">
        <v>4</v>
      </c>
      <c r="C14599">
        <v>15</v>
      </c>
      <c r="D14599" t="s">
        <v>23</v>
      </c>
      <c r="E14599" t="s">
        <v>2297</v>
      </c>
      <c r="F14599" s="1">
        <v>2.3620370370370371E-2</v>
      </c>
      <c r="G14599">
        <f>_xlfn.XLOOKUP($A14599,Product_pricing!$B:$B,Product_pricing!$C:$C)</f>
        <v>57</v>
      </c>
      <c r="H14599">
        <f t="shared" si="684"/>
        <v>193.79999999999998</v>
      </c>
      <c r="I14599" s="10">
        <f t="shared" si="685"/>
        <v>0.17101651918977451</v>
      </c>
      <c r="J14599" t="str">
        <f>_xlfn.XLOOKUP(A14599,Product_Details!$A:$A,Product_Details!$G:$G,"mens")</f>
        <v>Mens</v>
      </c>
      <c r="K14599">
        <f t="shared" si="686"/>
        <v>1890</v>
      </c>
    </row>
    <row r="14600" spans="1:11" ht="15">
      <c r="A14600" t="s">
        <v>27</v>
      </c>
      <c r="B14600">
        <v>4</v>
      </c>
      <c r="C14600">
        <v>15</v>
      </c>
      <c r="D14600" t="s">
        <v>23</v>
      </c>
      <c r="E14600" t="s">
        <v>2297</v>
      </c>
      <c r="F14600" s="1">
        <v>2.3620370370370371E-2</v>
      </c>
      <c r="G14600">
        <f>_xlfn.XLOOKUP($A14600,Product_pricing!$B:$B,Product_pricing!$C:$C)</f>
        <v>29</v>
      </c>
      <c r="H14600">
        <f t="shared" si="684"/>
        <v>98.6</v>
      </c>
      <c r="I14600" s="10">
        <f t="shared" si="685"/>
        <v>8.7008404500060713E-2</v>
      </c>
      <c r="J14600" t="str">
        <f>_xlfn.XLOOKUP(A14600,Product_Details!$A:$A,Product_Details!$G:$G,"mens")</f>
        <v>Mens</v>
      </c>
      <c r="K14600">
        <f t="shared" si="686"/>
        <v>1890</v>
      </c>
    </row>
    <row r="14601" spans="1:11" ht="15">
      <c r="A14601" t="s">
        <v>22</v>
      </c>
      <c r="B14601">
        <v>1</v>
      </c>
      <c r="C14601">
        <v>7</v>
      </c>
      <c r="D14601" t="s">
        <v>33</v>
      </c>
      <c r="E14601" t="s">
        <v>2298</v>
      </c>
      <c r="F14601" s="1">
        <v>3.0890046296296297E-2</v>
      </c>
      <c r="G14601">
        <f>_xlfn.XLOOKUP($A14601,Product_pricing!$B:$B,Product_pricing!$C:$C)</f>
        <v>13</v>
      </c>
      <c r="H14601">
        <f t="shared" si="684"/>
        <v>12.09</v>
      </c>
      <c r="I14601" s="10">
        <f t="shared" si="685"/>
        <v>1.0668677590321845E-2</v>
      </c>
      <c r="J14601" t="str">
        <f>_xlfn.XLOOKUP(A14601,Product_Details!$A:$A,Product_Details!$G:$G,"mens")</f>
        <v>Womens</v>
      </c>
      <c r="K14601">
        <f t="shared" si="686"/>
        <v>1883.75</v>
      </c>
    </row>
    <row r="14602" spans="1:11" ht="15">
      <c r="A14602" t="s">
        <v>35</v>
      </c>
      <c r="B14602">
        <v>1</v>
      </c>
      <c r="C14602">
        <v>7</v>
      </c>
      <c r="D14602" t="s">
        <v>33</v>
      </c>
      <c r="E14602" t="s">
        <v>2298</v>
      </c>
      <c r="F14602" s="1">
        <v>3.0890046296296297E-2</v>
      </c>
      <c r="G14602">
        <f>_xlfn.XLOOKUP($A14602,Product_pricing!$B:$B,Product_pricing!$C:$C)</f>
        <v>32</v>
      </c>
      <c r="H14602">
        <f t="shared" si="684"/>
        <v>29.759999999999998</v>
      </c>
      <c r="I14602" s="10">
        <f t="shared" si="685"/>
        <v>2.62613602223307E-2</v>
      </c>
      <c r="J14602" t="str">
        <f>_xlfn.XLOOKUP(A14602,Product_Details!$A:$A,Product_Details!$G:$G,"mens")</f>
        <v>Womens</v>
      </c>
      <c r="K14602">
        <f t="shared" si="686"/>
        <v>1883.75</v>
      </c>
    </row>
    <row r="14603" spans="1:11" ht="15">
      <c r="A14603" t="s">
        <v>29</v>
      </c>
      <c r="B14603">
        <v>2</v>
      </c>
      <c r="C14603">
        <v>7</v>
      </c>
      <c r="D14603" t="s">
        <v>33</v>
      </c>
      <c r="E14603" t="s">
        <v>2298</v>
      </c>
      <c r="F14603" s="1">
        <v>3.0890046296296297E-2</v>
      </c>
      <c r="G14603">
        <f>_xlfn.XLOOKUP($A14603,Product_pricing!$B:$B,Product_pricing!$C:$C)</f>
        <v>10</v>
      </c>
      <c r="H14603">
        <f t="shared" si="684"/>
        <v>18.599999999999998</v>
      </c>
      <c r="I14603" s="10">
        <f t="shared" si="685"/>
        <v>1.6413350138956683E-2</v>
      </c>
      <c r="J14603" t="str">
        <f>_xlfn.XLOOKUP(A14603,Product_Details!$A:$A,Product_Details!$G:$G,"mens")</f>
        <v>Womens</v>
      </c>
      <c r="K14603">
        <f t="shared" si="686"/>
        <v>1883.75</v>
      </c>
    </row>
    <row r="14604" spans="1:11" ht="15">
      <c r="A14604" t="s">
        <v>30</v>
      </c>
      <c r="B14604">
        <v>5</v>
      </c>
      <c r="C14604">
        <v>7</v>
      </c>
      <c r="D14604" t="s">
        <v>33</v>
      </c>
      <c r="E14604" t="s">
        <v>2298</v>
      </c>
      <c r="F14604" s="1">
        <v>3.0890046296296297E-2</v>
      </c>
      <c r="G14604">
        <f>_xlfn.XLOOKUP($A14604,Product_pricing!$B:$B,Product_pricing!$C:$C)</f>
        <v>19</v>
      </c>
      <c r="H14604">
        <f t="shared" si="684"/>
        <v>88.35</v>
      </c>
      <c r="I14604" s="10">
        <f t="shared" si="685"/>
        <v>7.7963413160044265E-2</v>
      </c>
      <c r="J14604" t="str">
        <f>_xlfn.XLOOKUP(A14604,Product_Details!$A:$A,Product_Details!$G:$G,"mens")</f>
        <v>Womens</v>
      </c>
      <c r="K14604">
        <f t="shared" si="686"/>
        <v>1883.75</v>
      </c>
    </row>
    <row r="14605" spans="1:11" ht="15">
      <c r="A14605" t="s">
        <v>25</v>
      </c>
      <c r="B14605">
        <v>4</v>
      </c>
      <c r="C14605">
        <v>7</v>
      </c>
      <c r="D14605" t="s">
        <v>33</v>
      </c>
      <c r="E14605" t="s">
        <v>2298</v>
      </c>
      <c r="F14605" s="1">
        <v>3.0890046296296297E-2</v>
      </c>
      <c r="G14605">
        <f>_xlfn.XLOOKUP($A14605,Product_pricing!$B:$B,Product_pricing!$C:$C)</f>
        <v>40</v>
      </c>
      <c r="H14605">
        <f t="shared" si="684"/>
        <v>148.79999999999998</v>
      </c>
      <c r="I14605" s="10">
        <f t="shared" si="685"/>
        <v>0.13130680111165347</v>
      </c>
      <c r="J14605" t="str">
        <f>_xlfn.XLOOKUP(A14605,Product_Details!$A:$A,Product_Details!$G:$G,"mens")</f>
        <v>Mens</v>
      </c>
      <c r="K14605">
        <f t="shared" si="686"/>
        <v>1890</v>
      </c>
    </row>
    <row r="14606" spans="1:11" ht="15">
      <c r="A14606" t="s">
        <v>41</v>
      </c>
      <c r="B14606">
        <v>3</v>
      </c>
      <c r="C14606">
        <v>7</v>
      </c>
      <c r="D14606" t="s">
        <v>33</v>
      </c>
      <c r="E14606" t="s">
        <v>2298</v>
      </c>
      <c r="F14606" s="1">
        <v>3.0890046296296297E-2</v>
      </c>
      <c r="G14606">
        <f>_xlfn.XLOOKUP($A14606,Product_pricing!$B:$B,Product_pricing!$C:$C)</f>
        <v>10</v>
      </c>
      <c r="H14606">
        <f t="shared" si="684"/>
        <v>27.9</v>
      </c>
      <c r="I14606" s="10">
        <f t="shared" si="685"/>
        <v>2.462002520843503E-2</v>
      </c>
      <c r="J14606" t="str">
        <f>_xlfn.XLOOKUP(A14606,Product_Details!$A:$A,Product_Details!$G:$G,"mens")</f>
        <v>Mens</v>
      </c>
      <c r="K14606">
        <f t="shared" si="686"/>
        <v>1890</v>
      </c>
    </row>
    <row r="14607" spans="1:11" ht="15">
      <c r="A14607" t="s">
        <v>32</v>
      </c>
      <c r="B14607">
        <v>2</v>
      </c>
      <c r="C14607">
        <v>7</v>
      </c>
      <c r="D14607" t="s">
        <v>33</v>
      </c>
      <c r="E14607" t="s">
        <v>2298</v>
      </c>
      <c r="F14607" s="1">
        <v>3.0890046296296297E-2</v>
      </c>
      <c r="G14607">
        <f>_xlfn.XLOOKUP($A14607,Product_pricing!$B:$B,Product_pricing!$C:$C)</f>
        <v>36</v>
      </c>
      <c r="H14607">
        <f t="shared" si="684"/>
        <v>66.959999999999994</v>
      </c>
      <c r="I14607" s="10">
        <f t="shared" si="685"/>
        <v>5.9088060500244066E-2</v>
      </c>
      <c r="J14607" t="str">
        <f>_xlfn.XLOOKUP(A14607,Product_Details!$A:$A,Product_Details!$G:$G,"mens")</f>
        <v>Mens</v>
      </c>
      <c r="K14607">
        <f t="shared" si="686"/>
        <v>1890</v>
      </c>
    </row>
    <row r="14608" spans="1:11" ht="15">
      <c r="A14608" t="s">
        <v>27</v>
      </c>
      <c r="B14608">
        <v>1</v>
      </c>
      <c r="C14608">
        <v>7</v>
      </c>
      <c r="D14608" t="s">
        <v>33</v>
      </c>
      <c r="E14608" t="s">
        <v>2298</v>
      </c>
      <c r="F14608" s="1">
        <v>3.0890046296296297E-2</v>
      </c>
      <c r="G14608">
        <f>_xlfn.XLOOKUP($A14608,Product_pricing!$B:$B,Product_pricing!$C:$C)</f>
        <v>29</v>
      </c>
      <c r="H14608">
        <f t="shared" si="684"/>
        <v>26.97</v>
      </c>
      <c r="I14608" s="10">
        <f t="shared" si="685"/>
        <v>2.3799357701487195E-2</v>
      </c>
      <c r="J14608" t="str">
        <f>_xlfn.XLOOKUP(A14608,Product_Details!$A:$A,Product_Details!$G:$G,"mens")</f>
        <v>Mens</v>
      </c>
      <c r="K14608">
        <f t="shared" si="686"/>
        <v>1890</v>
      </c>
    </row>
    <row r="14609" spans="1:11" ht="15">
      <c r="A14609" t="s">
        <v>22</v>
      </c>
      <c r="B14609">
        <v>5</v>
      </c>
      <c r="C14609">
        <v>5</v>
      </c>
      <c r="D14609" t="s">
        <v>23</v>
      </c>
      <c r="E14609" t="s">
        <v>2299</v>
      </c>
      <c r="F14609" s="1">
        <v>7.2800925925925915E-3</v>
      </c>
      <c r="G14609">
        <f>_xlfn.XLOOKUP($A14609,Product_pricing!$B:$B,Product_pricing!$C:$C)</f>
        <v>13</v>
      </c>
      <c r="H14609">
        <f t="shared" si="684"/>
        <v>61.75</v>
      </c>
      <c r="I14609" s="10">
        <f t="shared" si="685"/>
        <v>5.4490557584977173E-2</v>
      </c>
      <c r="J14609" t="str">
        <f>_xlfn.XLOOKUP(A14609,Product_Details!$A:$A,Product_Details!$G:$G,"mens")</f>
        <v>Womens</v>
      </c>
      <c r="K14609">
        <f t="shared" si="686"/>
        <v>1883.75</v>
      </c>
    </row>
    <row r="14610" spans="1:11" ht="15">
      <c r="A14610" t="s">
        <v>35</v>
      </c>
      <c r="B14610">
        <v>5</v>
      </c>
      <c r="C14610">
        <v>5</v>
      </c>
      <c r="D14610" t="s">
        <v>23</v>
      </c>
      <c r="E14610" t="s">
        <v>2299</v>
      </c>
      <c r="F14610" s="1">
        <v>7.2800925925925915E-3</v>
      </c>
      <c r="G14610">
        <f>_xlfn.XLOOKUP($A14610,Product_pricing!$B:$B,Product_pricing!$C:$C)</f>
        <v>32</v>
      </c>
      <c r="H14610">
        <f t="shared" si="684"/>
        <v>152</v>
      </c>
      <c r="I14610" s="10">
        <f t="shared" si="685"/>
        <v>0.13413060328609766</v>
      </c>
      <c r="J14610" t="str">
        <f>_xlfn.XLOOKUP(A14610,Product_Details!$A:$A,Product_Details!$G:$G,"mens")</f>
        <v>Womens</v>
      </c>
      <c r="K14610">
        <f t="shared" si="686"/>
        <v>1883.75</v>
      </c>
    </row>
    <row r="14611" spans="1:11" ht="15">
      <c r="A14611" t="s">
        <v>36</v>
      </c>
      <c r="B14611">
        <v>1</v>
      </c>
      <c r="C14611">
        <v>5</v>
      </c>
      <c r="D14611" t="s">
        <v>23</v>
      </c>
      <c r="E14611" t="s">
        <v>2299</v>
      </c>
      <c r="F14611" s="1">
        <v>7.2800925925925915E-3</v>
      </c>
      <c r="G14611">
        <f>_xlfn.XLOOKUP($A14611,Product_pricing!$B:$B,Product_pricing!$C:$C)</f>
        <v>23</v>
      </c>
      <c r="H14611">
        <f t="shared" si="684"/>
        <v>21.849999999999998</v>
      </c>
      <c r="I14611" s="10">
        <f t="shared" si="685"/>
        <v>1.9281274222376538E-2</v>
      </c>
      <c r="J14611" t="str">
        <f>_xlfn.XLOOKUP(A14611,Product_Details!$A:$A,Product_Details!$G:$G,"mens")</f>
        <v>Womens</v>
      </c>
      <c r="K14611">
        <f t="shared" si="686"/>
        <v>1883.75</v>
      </c>
    </row>
    <row r="14612" spans="1:11" ht="15">
      <c r="A14612" t="s">
        <v>38</v>
      </c>
      <c r="B14612">
        <v>4</v>
      </c>
      <c r="C14612">
        <v>5</v>
      </c>
      <c r="D14612" t="s">
        <v>23</v>
      </c>
      <c r="E14612" t="s">
        <v>2299</v>
      </c>
      <c r="F14612" s="1">
        <v>7.2800925925925915E-3</v>
      </c>
      <c r="G14612">
        <f>_xlfn.XLOOKUP($A14612,Product_pricing!$B:$B,Product_pricing!$C:$C)</f>
        <v>54</v>
      </c>
      <c r="H14612">
        <f t="shared" si="684"/>
        <v>205.2</v>
      </c>
      <c r="I14612" s="10">
        <f t="shared" si="685"/>
        <v>0.18107631443623182</v>
      </c>
      <c r="J14612" t="str">
        <f>_xlfn.XLOOKUP(A14612,Product_Details!$A:$A,Product_Details!$G:$G,"mens")</f>
        <v>Womens</v>
      </c>
      <c r="K14612">
        <f t="shared" si="686"/>
        <v>1883.75</v>
      </c>
    </row>
    <row r="14613" spans="1:11" ht="15">
      <c r="A14613" t="s">
        <v>25</v>
      </c>
      <c r="B14613">
        <v>2</v>
      </c>
      <c r="C14613">
        <v>5</v>
      </c>
      <c r="D14613" t="s">
        <v>23</v>
      </c>
      <c r="E14613" t="s">
        <v>2299</v>
      </c>
      <c r="F14613" s="1">
        <v>7.2800925925925915E-3</v>
      </c>
      <c r="G14613">
        <f>_xlfn.XLOOKUP($A14613,Product_pricing!$B:$B,Product_pricing!$C:$C)</f>
        <v>40</v>
      </c>
      <c r="H14613">
        <f t="shared" si="684"/>
        <v>76</v>
      </c>
      <c r="I14613" s="10">
        <f t="shared" si="685"/>
        <v>6.706530164304883E-2</v>
      </c>
      <c r="J14613" t="str">
        <f>_xlfn.XLOOKUP(A14613,Product_Details!$A:$A,Product_Details!$G:$G,"mens")</f>
        <v>Mens</v>
      </c>
      <c r="K14613">
        <f t="shared" si="686"/>
        <v>2520</v>
      </c>
    </row>
    <row r="14614" spans="1:11" ht="15">
      <c r="A14614" t="s">
        <v>41</v>
      </c>
      <c r="B14614">
        <v>4</v>
      </c>
      <c r="C14614">
        <v>5</v>
      </c>
      <c r="D14614" t="s">
        <v>23</v>
      </c>
      <c r="E14614" t="s">
        <v>2299</v>
      </c>
      <c r="F14614" s="1">
        <v>7.2800925925925915E-3</v>
      </c>
      <c r="G14614">
        <f>_xlfn.XLOOKUP($A14614,Product_pricing!$B:$B,Product_pricing!$C:$C)</f>
        <v>10</v>
      </c>
      <c r="H14614">
        <f t="shared" si="684"/>
        <v>38</v>
      </c>
      <c r="I14614" s="10">
        <f t="shared" si="685"/>
        <v>3.3532650821524415E-2</v>
      </c>
      <c r="J14614" t="str">
        <f>_xlfn.XLOOKUP(A14614,Product_Details!$A:$A,Product_Details!$G:$G,"mens")</f>
        <v>Mens</v>
      </c>
      <c r="K14614">
        <f t="shared" si="686"/>
        <v>2520</v>
      </c>
    </row>
    <row r="14615" spans="1:11" ht="15">
      <c r="A14615" t="s">
        <v>31</v>
      </c>
      <c r="B14615">
        <v>1</v>
      </c>
      <c r="C14615">
        <v>5</v>
      </c>
      <c r="D14615" t="s">
        <v>23</v>
      </c>
      <c r="E14615" t="s">
        <v>2299</v>
      </c>
      <c r="F14615" s="1">
        <v>7.2800925925925915E-3</v>
      </c>
      <c r="G14615">
        <f>_xlfn.XLOOKUP($A14615,Product_pricing!$B:$B,Product_pricing!$C:$C)</f>
        <v>57</v>
      </c>
      <c r="H14615">
        <f t="shared" si="684"/>
        <v>54.15</v>
      </c>
      <c r="I14615" s="10">
        <f t="shared" si="685"/>
        <v>4.7784027420672288E-2</v>
      </c>
      <c r="J14615" t="str">
        <f>_xlfn.XLOOKUP(A14615,Product_Details!$A:$A,Product_Details!$G:$G,"mens")</f>
        <v>Mens</v>
      </c>
      <c r="K14615">
        <f t="shared" si="686"/>
        <v>2520</v>
      </c>
    </row>
    <row r="14616" spans="1:11" ht="15">
      <c r="A14616" t="s">
        <v>22</v>
      </c>
      <c r="B14616">
        <v>2</v>
      </c>
      <c r="C14616">
        <v>17</v>
      </c>
      <c r="D14616" t="s">
        <v>33</v>
      </c>
      <c r="E14616" t="s">
        <v>2300</v>
      </c>
      <c r="F14616" s="1">
        <v>4.891203703703704E-3</v>
      </c>
      <c r="G14616">
        <f>_xlfn.XLOOKUP($A14616,Product_pricing!$B:$B,Product_pricing!$C:$C)</f>
        <v>13</v>
      </c>
      <c r="H14616">
        <f t="shared" si="684"/>
        <v>21.58</v>
      </c>
      <c r="I14616" s="10">
        <f t="shared" si="685"/>
        <v>1.904301591390781E-2</v>
      </c>
      <c r="J14616" t="str">
        <f>_xlfn.XLOOKUP(A14616,Product_Details!$A:$A,Product_Details!$G:$G,"mens")</f>
        <v>Womens</v>
      </c>
      <c r="K14616">
        <f t="shared" si="686"/>
        <v>1883.75</v>
      </c>
    </row>
    <row r="14617" spans="1:11" ht="15">
      <c r="A14617" t="s">
        <v>35</v>
      </c>
      <c r="B14617">
        <v>4</v>
      </c>
      <c r="C14617">
        <v>17</v>
      </c>
      <c r="D14617" t="s">
        <v>33</v>
      </c>
      <c r="E14617" t="s">
        <v>2300</v>
      </c>
      <c r="F14617" s="1">
        <v>4.891203703703704E-3</v>
      </c>
      <c r="G14617">
        <f>_xlfn.XLOOKUP($A14617,Product_pricing!$B:$B,Product_pricing!$C:$C)</f>
        <v>32</v>
      </c>
      <c r="H14617">
        <f t="shared" si="684"/>
        <v>106.24</v>
      </c>
      <c r="I14617" s="10">
        <f t="shared" si="685"/>
        <v>9.3750232191546143E-2</v>
      </c>
      <c r="J14617" t="str">
        <f>_xlfn.XLOOKUP(A14617,Product_Details!$A:$A,Product_Details!$G:$G,"mens")</f>
        <v>Womens</v>
      </c>
      <c r="K14617">
        <f t="shared" si="686"/>
        <v>1883.75</v>
      </c>
    </row>
    <row r="14618" spans="1:11" ht="15">
      <c r="A14618" t="s">
        <v>29</v>
      </c>
      <c r="B14618">
        <v>2</v>
      </c>
      <c r="C14618">
        <v>17</v>
      </c>
      <c r="D14618" t="s">
        <v>33</v>
      </c>
      <c r="E14618" t="s">
        <v>2300</v>
      </c>
      <c r="F14618" s="1">
        <v>4.891203703703704E-3</v>
      </c>
      <c r="G14618">
        <f>_xlfn.XLOOKUP($A14618,Product_pricing!$B:$B,Product_pricing!$C:$C)</f>
        <v>10</v>
      </c>
      <c r="H14618">
        <f t="shared" si="684"/>
        <v>16.599999999999998</v>
      </c>
      <c r="I14618" s="10">
        <f t="shared" si="685"/>
        <v>1.4648473779929085E-2</v>
      </c>
      <c r="J14618" t="str">
        <f>_xlfn.XLOOKUP(A14618,Product_Details!$A:$A,Product_Details!$G:$G,"mens")</f>
        <v>Womens</v>
      </c>
      <c r="K14618">
        <f t="shared" si="686"/>
        <v>1883.75</v>
      </c>
    </row>
    <row r="14619" spans="1:11" ht="15">
      <c r="A14619" t="s">
        <v>30</v>
      </c>
      <c r="B14619">
        <v>1</v>
      </c>
      <c r="C14619">
        <v>17</v>
      </c>
      <c r="D14619" t="s">
        <v>33</v>
      </c>
      <c r="E14619" t="s">
        <v>2300</v>
      </c>
      <c r="F14619" s="1">
        <v>4.891203703703704E-3</v>
      </c>
      <c r="G14619">
        <f>_xlfn.XLOOKUP($A14619,Product_pricing!$B:$B,Product_pricing!$C:$C)</f>
        <v>19</v>
      </c>
      <c r="H14619">
        <f t="shared" si="684"/>
        <v>15.77</v>
      </c>
      <c r="I14619" s="10">
        <f t="shared" si="685"/>
        <v>1.391605009093263E-2</v>
      </c>
      <c r="J14619" t="str">
        <f>_xlfn.XLOOKUP(A14619,Product_Details!$A:$A,Product_Details!$G:$G,"mens")</f>
        <v>Womens</v>
      </c>
      <c r="K14619">
        <f t="shared" si="686"/>
        <v>1883.75</v>
      </c>
    </row>
    <row r="14620" spans="1:11" ht="15">
      <c r="A14620" t="s">
        <v>25</v>
      </c>
      <c r="B14620">
        <v>3</v>
      </c>
      <c r="C14620">
        <v>17</v>
      </c>
      <c r="D14620" t="s">
        <v>33</v>
      </c>
      <c r="E14620" t="s">
        <v>2300</v>
      </c>
      <c r="F14620" s="1">
        <v>4.891203703703704E-3</v>
      </c>
      <c r="G14620">
        <f>_xlfn.XLOOKUP($A14620,Product_pricing!$B:$B,Product_pricing!$C:$C)</f>
        <v>40</v>
      </c>
      <c r="H14620">
        <f t="shared" si="684"/>
        <v>99.6</v>
      </c>
      <c r="I14620" s="10">
        <f t="shared" si="685"/>
        <v>8.7890842679574505E-2</v>
      </c>
      <c r="J14620" t="str">
        <f>_xlfn.XLOOKUP(A14620,Product_Details!$A:$A,Product_Details!$G:$G,"mens")</f>
        <v>Mens</v>
      </c>
      <c r="K14620">
        <f t="shared" si="686"/>
        <v>3780</v>
      </c>
    </row>
    <row r="14621" spans="1:11" ht="15">
      <c r="A14621" t="s">
        <v>32</v>
      </c>
      <c r="B14621">
        <v>1</v>
      </c>
      <c r="C14621">
        <v>17</v>
      </c>
      <c r="D14621" t="s">
        <v>33</v>
      </c>
      <c r="E14621" t="s">
        <v>2300</v>
      </c>
      <c r="F14621" s="1">
        <v>4.891203703703704E-3</v>
      </c>
      <c r="G14621">
        <f>_xlfn.XLOOKUP($A14621,Product_pricing!$B:$B,Product_pricing!$C:$C)</f>
        <v>36</v>
      </c>
      <c r="H14621">
        <f t="shared" si="684"/>
        <v>29.88</v>
      </c>
      <c r="I14621" s="10">
        <f t="shared" si="685"/>
        <v>2.6367252803872351E-2</v>
      </c>
      <c r="J14621" t="str">
        <f>_xlfn.XLOOKUP(A14621,Product_Details!$A:$A,Product_Details!$G:$G,"mens")</f>
        <v>Mens</v>
      </c>
      <c r="K14621">
        <f t="shared" si="686"/>
        <v>3780</v>
      </c>
    </row>
    <row r="14622" spans="1:11" ht="15">
      <c r="A14622" t="s">
        <v>22</v>
      </c>
      <c r="B14622">
        <v>1</v>
      </c>
      <c r="C14622">
        <v>10</v>
      </c>
      <c r="D14622" t="s">
        <v>33</v>
      </c>
      <c r="E14622" t="s">
        <v>2301</v>
      </c>
      <c r="F14622" s="1">
        <v>3.8054398148148143E-2</v>
      </c>
      <c r="G14622">
        <f>_xlfn.XLOOKUP($A14622,Product_pricing!$B:$B,Product_pricing!$C:$C)</f>
        <v>13</v>
      </c>
      <c r="H14622">
        <f t="shared" si="684"/>
        <v>11.700000000000001</v>
      </c>
      <c r="I14622" s="10">
        <f t="shared" si="685"/>
        <v>1.0324526700311466E-2</v>
      </c>
      <c r="J14622" t="str">
        <f>_xlfn.XLOOKUP(A14622,Product_Details!$A:$A,Product_Details!$G:$G,"mens")</f>
        <v>Womens</v>
      </c>
      <c r="K14622">
        <f t="shared" si="686"/>
        <v>2511.6666666666665</v>
      </c>
    </row>
    <row r="14623" spans="1:11" ht="15">
      <c r="A14623" t="s">
        <v>35</v>
      </c>
      <c r="B14623">
        <v>1</v>
      </c>
      <c r="C14623">
        <v>10</v>
      </c>
      <c r="D14623" t="s">
        <v>33</v>
      </c>
      <c r="E14623" t="s">
        <v>2301</v>
      </c>
      <c r="F14623" s="1">
        <v>3.8054398148148143E-2</v>
      </c>
      <c r="G14623">
        <f>_xlfn.XLOOKUP($A14623,Product_pricing!$B:$B,Product_pricing!$C:$C)</f>
        <v>32</v>
      </c>
      <c r="H14623">
        <f t="shared" si="684"/>
        <v>28.8</v>
      </c>
      <c r="I14623" s="10">
        <f t="shared" si="685"/>
        <v>2.5414219569997454E-2</v>
      </c>
      <c r="J14623" t="str">
        <f>_xlfn.XLOOKUP(A14623,Product_Details!$A:$A,Product_Details!$G:$G,"mens")</f>
        <v>Womens</v>
      </c>
      <c r="K14623">
        <f t="shared" si="686"/>
        <v>2511.6666666666665</v>
      </c>
    </row>
    <row r="14624" spans="1:11" ht="15">
      <c r="A14624" t="s">
        <v>36</v>
      </c>
      <c r="B14624">
        <v>3</v>
      </c>
      <c r="C14624">
        <v>10</v>
      </c>
      <c r="D14624" t="s">
        <v>33</v>
      </c>
      <c r="E14624" t="s">
        <v>2301</v>
      </c>
      <c r="F14624" s="1">
        <v>3.8054398148148143E-2</v>
      </c>
      <c r="G14624">
        <f>_xlfn.XLOOKUP($A14624,Product_pricing!$B:$B,Product_pricing!$C:$C)</f>
        <v>23</v>
      </c>
      <c r="H14624">
        <f t="shared" si="684"/>
        <v>62.1</v>
      </c>
      <c r="I14624" s="10">
        <f t="shared" si="685"/>
        <v>5.4799410947806999E-2</v>
      </c>
      <c r="J14624" t="str">
        <f>_xlfn.XLOOKUP(A14624,Product_Details!$A:$A,Product_Details!$G:$G,"mens")</f>
        <v>Womens</v>
      </c>
      <c r="K14624">
        <f t="shared" si="686"/>
        <v>2511.6666666666665</v>
      </c>
    </row>
    <row r="14625" spans="1:11" ht="15">
      <c r="A14625" t="s">
        <v>25</v>
      </c>
      <c r="B14625">
        <v>4</v>
      </c>
      <c r="C14625">
        <v>10</v>
      </c>
      <c r="D14625" t="s">
        <v>33</v>
      </c>
      <c r="E14625" t="s">
        <v>2301</v>
      </c>
      <c r="F14625" s="1">
        <v>3.8054398148148143E-2</v>
      </c>
      <c r="G14625">
        <f>_xlfn.XLOOKUP($A14625,Product_pricing!$B:$B,Product_pricing!$C:$C)</f>
        <v>40</v>
      </c>
      <c r="H14625">
        <f t="shared" si="684"/>
        <v>144</v>
      </c>
      <c r="I14625" s="10">
        <f t="shared" si="685"/>
        <v>0.12707109784998727</v>
      </c>
      <c r="J14625" t="str">
        <f>_xlfn.XLOOKUP(A14625,Product_Details!$A:$A,Product_Details!$G:$G,"mens")</f>
        <v>Mens</v>
      </c>
      <c r="K14625">
        <f t="shared" si="686"/>
        <v>2520</v>
      </c>
    </row>
    <row r="14626" spans="1:11" ht="15">
      <c r="A14626" t="s">
        <v>41</v>
      </c>
      <c r="B14626">
        <v>1</v>
      </c>
      <c r="C14626">
        <v>10</v>
      </c>
      <c r="D14626" t="s">
        <v>33</v>
      </c>
      <c r="E14626" t="s">
        <v>2301</v>
      </c>
      <c r="F14626" s="1">
        <v>3.8054398148148143E-2</v>
      </c>
      <c r="G14626">
        <f>_xlfn.XLOOKUP($A14626,Product_pricing!$B:$B,Product_pricing!$C:$C)</f>
        <v>10</v>
      </c>
      <c r="H14626">
        <f t="shared" si="684"/>
        <v>9</v>
      </c>
      <c r="I14626" s="10">
        <f t="shared" si="685"/>
        <v>7.9419436156242043E-3</v>
      </c>
      <c r="J14626" t="str">
        <f>_xlfn.XLOOKUP(A14626,Product_Details!$A:$A,Product_Details!$G:$G,"mens")</f>
        <v>Mens</v>
      </c>
      <c r="K14626">
        <f t="shared" si="686"/>
        <v>2520</v>
      </c>
    </row>
    <row r="14627" spans="1:11" ht="15">
      <c r="A14627" t="s">
        <v>26</v>
      </c>
      <c r="B14627">
        <v>1</v>
      </c>
      <c r="C14627">
        <v>10</v>
      </c>
      <c r="D14627" t="s">
        <v>33</v>
      </c>
      <c r="E14627" t="s">
        <v>2301</v>
      </c>
      <c r="F14627" s="1">
        <v>3.8054398148148143E-2</v>
      </c>
      <c r="G14627">
        <f>_xlfn.XLOOKUP($A14627,Product_pricing!$B:$B,Product_pricing!$C:$C)</f>
        <v>17</v>
      </c>
      <c r="H14627">
        <f t="shared" si="684"/>
        <v>15.3</v>
      </c>
      <c r="I14627" s="10">
        <f t="shared" si="685"/>
        <v>1.3501304146561147E-2</v>
      </c>
      <c r="J14627" t="str">
        <f>_xlfn.XLOOKUP(A14627,Product_Details!$A:$A,Product_Details!$G:$G,"mens")</f>
        <v>Mens</v>
      </c>
      <c r="K14627">
        <f t="shared" si="686"/>
        <v>2520</v>
      </c>
    </row>
    <row r="14628" spans="1:11" ht="15">
      <c r="A14628" t="s">
        <v>22</v>
      </c>
      <c r="B14628">
        <v>2</v>
      </c>
      <c r="C14628">
        <v>24</v>
      </c>
      <c r="D14628" t="s">
        <v>23</v>
      </c>
      <c r="E14628" t="s">
        <v>2302</v>
      </c>
      <c r="F14628" s="1">
        <v>1.6631944444444446E-2</v>
      </c>
      <c r="G14628">
        <f>_xlfn.XLOOKUP($A14628,Product_pricing!$B:$B,Product_pricing!$C:$C)</f>
        <v>13</v>
      </c>
      <c r="H14628">
        <f t="shared" si="684"/>
        <v>19.760000000000002</v>
      </c>
      <c r="I14628" s="10">
        <f t="shared" si="685"/>
        <v>1.7436978427192697E-2</v>
      </c>
      <c r="J14628" t="str">
        <f>_xlfn.XLOOKUP(A14628,Product_Details!$A:$A,Product_Details!$G:$G,"mens")</f>
        <v>Womens</v>
      </c>
      <c r="K14628">
        <f t="shared" si="686"/>
        <v>3767.5</v>
      </c>
    </row>
    <row r="14629" spans="1:11" ht="15">
      <c r="A14629" t="s">
        <v>38</v>
      </c>
      <c r="B14629">
        <v>3</v>
      </c>
      <c r="C14629">
        <v>24</v>
      </c>
      <c r="D14629" t="s">
        <v>23</v>
      </c>
      <c r="E14629" t="s">
        <v>2302</v>
      </c>
      <c r="F14629" s="1">
        <v>1.6631944444444446E-2</v>
      </c>
      <c r="G14629">
        <f>_xlfn.XLOOKUP($A14629,Product_pricing!$B:$B,Product_pricing!$C:$C)</f>
        <v>54</v>
      </c>
      <c r="H14629">
        <f t="shared" si="684"/>
        <v>123.12</v>
      </c>
      <c r="I14629" s="10">
        <f t="shared" si="685"/>
        <v>0.1086457886617391</v>
      </c>
      <c r="J14629" t="str">
        <f>_xlfn.XLOOKUP(A14629,Product_Details!$A:$A,Product_Details!$G:$G,"mens")</f>
        <v>Womens</v>
      </c>
      <c r="K14629">
        <f t="shared" si="686"/>
        <v>3767.5</v>
      </c>
    </row>
    <row r="14630" spans="1:11" ht="15">
      <c r="A14630" t="s">
        <v>25</v>
      </c>
      <c r="B14630">
        <v>2</v>
      </c>
      <c r="C14630">
        <v>24</v>
      </c>
      <c r="D14630" t="s">
        <v>23</v>
      </c>
      <c r="E14630" t="s">
        <v>2302</v>
      </c>
      <c r="F14630" s="1">
        <v>1.6631944444444446E-2</v>
      </c>
      <c r="G14630">
        <f>_xlfn.XLOOKUP($A14630,Product_pricing!$B:$B,Product_pricing!$C:$C)</f>
        <v>40</v>
      </c>
      <c r="H14630">
        <f t="shared" si="684"/>
        <v>60.8</v>
      </c>
      <c r="I14630" s="10">
        <f t="shared" si="685"/>
        <v>5.3652241314439061E-2</v>
      </c>
      <c r="J14630" t="str">
        <f>_xlfn.XLOOKUP(A14630,Product_Details!$A:$A,Product_Details!$G:$G,"mens")</f>
        <v>Mens</v>
      </c>
      <c r="K14630">
        <f t="shared" si="686"/>
        <v>1512</v>
      </c>
    </row>
    <row r="14631" spans="1:11" ht="15">
      <c r="A14631" t="s">
        <v>41</v>
      </c>
      <c r="B14631">
        <v>1</v>
      </c>
      <c r="C14631">
        <v>24</v>
      </c>
      <c r="D14631" t="s">
        <v>23</v>
      </c>
      <c r="E14631" t="s">
        <v>2302</v>
      </c>
      <c r="F14631" s="1">
        <v>1.6631944444444446E-2</v>
      </c>
      <c r="G14631">
        <f>_xlfn.XLOOKUP($A14631,Product_pricing!$B:$B,Product_pricing!$C:$C)</f>
        <v>10</v>
      </c>
      <c r="H14631">
        <f t="shared" si="684"/>
        <v>7.6</v>
      </c>
      <c r="I14631" s="10">
        <f t="shared" si="685"/>
        <v>6.7065301643048827E-3</v>
      </c>
      <c r="J14631" t="str">
        <f>_xlfn.XLOOKUP(A14631,Product_Details!$A:$A,Product_Details!$G:$G,"mens")</f>
        <v>Mens</v>
      </c>
      <c r="K14631">
        <f t="shared" si="686"/>
        <v>1512</v>
      </c>
    </row>
    <row r="14632" spans="1:11" ht="15">
      <c r="A14632" t="s">
        <v>31</v>
      </c>
      <c r="B14632">
        <v>2</v>
      </c>
      <c r="C14632">
        <v>24</v>
      </c>
      <c r="D14632" t="s">
        <v>23</v>
      </c>
      <c r="E14632" t="s">
        <v>2302</v>
      </c>
      <c r="F14632" s="1">
        <v>1.6631944444444446E-2</v>
      </c>
      <c r="G14632">
        <f>_xlfn.XLOOKUP($A14632,Product_pricing!$B:$B,Product_pricing!$C:$C)</f>
        <v>57</v>
      </c>
      <c r="H14632">
        <f t="shared" si="684"/>
        <v>86.64</v>
      </c>
      <c r="I14632" s="10">
        <f t="shared" si="685"/>
        <v>7.6454443873075664E-2</v>
      </c>
      <c r="J14632" t="str">
        <f>_xlfn.XLOOKUP(A14632,Product_Details!$A:$A,Product_Details!$G:$G,"mens")</f>
        <v>Mens</v>
      </c>
      <c r="K14632">
        <f t="shared" si="686"/>
        <v>1512</v>
      </c>
    </row>
    <row r="14633" spans="1:11" ht="15">
      <c r="A14633" t="s">
        <v>32</v>
      </c>
      <c r="B14633">
        <v>2</v>
      </c>
      <c r="C14633">
        <v>24</v>
      </c>
      <c r="D14633" t="s">
        <v>23</v>
      </c>
      <c r="E14633" t="s">
        <v>2302</v>
      </c>
      <c r="F14633" s="1">
        <v>1.6631944444444446E-2</v>
      </c>
      <c r="G14633">
        <f>_xlfn.XLOOKUP($A14633,Product_pricing!$B:$B,Product_pricing!$C:$C)</f>
        <v>36</v>
      </c>
      <c r="H14633">
        <f t="shared" si="684"/>
        <v>54.72</v>
      </c>
      <c r="I14633" s="10">
        <f t="shared" si="685"/>
        <v>4.8287017182995155E-2</v>
      </c>
      <c r="J14633" t="str">
        <f>_xlfn.XLOOKUP(A14633,Product_Details!$A:$A,Product_Details!$G:$G,"mens")</f>
        <v>Mens</v>
      </c>
      <c r="K14633">
        <f t="shared" si="686"/>
        <v>1512</v>
      </c>
    </row>
    <row r="14634" spans="1:11" ht="15">
      <c r="A14634" t="s">
        <v>26</v>
      </c>
      <c r="B14634">
        <v>3</v>
      </c>
      <c r="C14634">
        <v>24</v>
      </c>
      <c r="D14634" t="s">
        <v>23</v>
      </c>
      <c r="E14634" t="s">
        <v>2302</v>
      </c>
      <c r="F14634" s="1">
        <v>1.6631944444444446E-2</v>
      </c>
      <c r="G14634">
        <f>_xlfn.XLOOKUP($A14634,Product_pricing!$B:$B,Product_pricing!$C:$C)</f>
        <v>17</v>
      </c>
      <c r="H14634">
        <f t="shared" si="684"/>
        <v>38.76</v>
      </c>
      <c r="I14634" s="10">
        <f t="shared" si="685"/>
        <v>3.4203303837954904E-2</v>
      </c>
      <c r="J14634" t="str">
        <f>_xlfn.XLOOKUP(A14634,Product_Details!$A:$A,Product_Details!$G:$G,"mens")</f>
        <v>Mens</v>
      </c>
      <c r="K14634">
        <f t="shared" si="686"/>
        <v>1512</v>
      </c>
    </row>
    <row r="14635" spans="1:11" ht="15">
      <c r="A14635" t="s">
        <v>22</v>
      </c>
      <c r="B14635">
        <v>2</v>
      </c>
      <c r="C14635">
        <v>2</v>
      </c>
      <c r="D14635" t="s">
        <v>23</v>
      </c>
      <c r="E14635" t="s">
        <v>2303</v>
      </c>
      <c r="F14635" s="1">
        <v>3.2517361111111115E-2</v>
      </c>
      <c r="G14635">
        <f>_xlfn.XLOOKUP($A14635,Product_pricing!$B:$B,Product_pricing!$C:$C)</f>
        <v>13</v>
      </c>
      <c r="H14635">
        <f t="shared" si="684"/>
        <v>25.48</v>
      </c>
      <c r="I14635" s="10">
        <f t="shared" si="685"/>
        <v>2.2484524814011631E-2</v>
      </c>
      <c r="J14635" t="str">
        <f>_xlfn.XLOOKUP(A14635,Product_Details!$A:$A,Product_Details!$G:$G,"mens")</f>
        <v>Womens</v>
      </c>
      <c r="K14635">
        <f t="shared" si="686"/>
        <v>2511.6666666666665</v>
      </c>
    </row>
    <row r="14636" spans="1:11" ht="15">
      <c r="A14636" t="s">
        <v>29</v>
      </c>
      <c r="B14636">
        <v>3</v>
      </c>
      <c r="C14636">
        <v>2</v>
      </c>
      <c r="D14636" t="s">
        <v>23</v>
      </c>
      <c r="E14636" t="s">
        <v>2303</v>
      </c>
      <c r="F14636" s="1">
        <v>3.2517361111111115E-2</v>
      </c>
      <c r="G14636">
        <f>_xlfn.XLOOKUP($A14636,Product_pricing!$B:$B,Product_pricing!$C:$C)</f>
        <v>10</v>
      </c>
      <c r="H14636">
        <f t="shared" si="684"/>
        <v>29.4</v>
      </c>
      <c r="I14636" s="10">
        <f t="shared" si="685"/>
        <v>2.5943682477705728E-2</v>
      </c>
      <c r="J14636" t="str">
        <f>_xlfn.XLOOKUP(A14636,Product_Details!$A:$A,Product_Details!$G:$G,"mens")</f>
        <v>Womens</v>
      </c>
      <c r="K14636">
        <f t="shared" si="686"/>
        <v>2511.6666666666665</v>
      </c>
    </row>
    <row r="14637" spans="1:11" ht="15">
      <c r="A14637" t="s">
        <v>38</v>
      </c>
      <c r="B14637">
        <v>3</v>
      </c>
      <c r="C14637">
        <v>2</v>
      </c>
      <c r="D14637" t="s">
        <v>23</v>
      </c>
      <c r="E14637" t="s">
        <v>2303</v>
      </c>
      <c r="F14637" s="1">
        <v>3.2517361111111115E-2</v>
      </c>
      <c r="G14637">
        <f>_xlfn.XLOOKUP($A14637,Product_pricing!$B:$B,Product_pricing!$C:$C)</f>
        <v>54</v>
      </c>
      <c r="H14637">
        <f t="shared" si="684"/>
        <v>158.76</v>
      </c>
      <c r="I14637" s="10">
        <f t="shared" si="685"/>
        <v>0.14009588537961093</v>
      </c>
      <c r="J14637" t="str">
        <f>_xlfn.XLOOKUP(A14637,Product_Details!$A:$A,Product_Details!$G:$G,"mens")</f>
        <v>Womens</v>
      </c>
      <c r="K14637">
        <f t="shared" si="686"/>
        <v>2511.6666666666665</v>
      </c>
    </row>
    <row r="14638" spans="1:11" ht="15">
      <c r="A14638" t="s">
        <v>41</v>
      </c>
      <c r="B14638">
        <v>4</v>
      </c>
      <c r="C14638">
        <v>2</v>
      </c>
      <c r="D14638" t="s">
        <v>23</v>
      </c>
      <c r="E14638" t="s">
        <v>2303</v>
      </c>
      <c r="F14638" s="1">
        <v>3.2517361111111115E-2</v>
      </c>
      <c r="G14638">
        <f>_xlfn.XLOOKUP($A14638,Product_pricing!$B:$B,Product_pricing!$C:$C)</f>
        <v>10</v>
      </c>
      <c r="H14638">
        <f t="shared" si="684"/>
        <v>39.200000000000003</v>
      </c>
      <c r="I14638" s="10">
        <f t="shared" si="685"/>
        <v>3.4591576636940978E-2</v>
      </c>
      <c r="J14638" t="str">
        <f>_xlfn.XLOOKUP(A14638,Product_Details!$A:$A,Product_Details!$G:$G,"mens")</f>
        <v>Mens</v>
      </c>
      <c r="K14638">
        <f t="shared" si="686"/>
        <v>2520</v>
      </c>
    </row>
    <row r="14639" spans="1:11" ht="15">
      <c r="A14639" t="s">
        <v>32</v>
      </c>
      <c r="B14639">
        <v>1</v>
      </c>
      <c r="C14639">
        <v>2</v>
      </c>
      <c r="D14639" t="s">
        <v>23</v>
      </c>
      <c r="E14639" t="s">
        <v>2303</v>
      </c>
      <c r="F14639" s="1">
        <v>3.2517361111111115E-2</v>
      </c>
      <c r="G14639">
        <f>_xlfn.XLOOKUP($A14639,Product_pricing!$B:$B,Product_pricing!$C:$C)</f>
        <v>36</v>
      </c>
      <c r="H14639">
        <f t="shared" si="684"/>
        <v>35.28</v>
      </c>
      <c r="I14639" s="10">
        <f t="shared" si="685"/>
        <v>3.1132418973246877E-2</v>
      </c>
      <c r="J14639" t="str">
        <f>_xlfn.XLOOKUP(A14639,Product_Details!$A:$A,Product_Details!$G:$G,"mens")</f>
        <v>Mens</v>
      </c>
      <c r="K14639">
        <f t="shared" si="686"/>
        <v>2520</v>
      </c>
    </row>
    <row r="14640" spans="1:11" ht="15">
      <c r="A14640" t="s">
        <v>26</v>
      </c>
      <c r="B14640">
        <v>1</v>
      </c>
      <c r="C14640">
        <v>2</v>
      </c>
      <c r="D14640" t="s">
        <v>23</v>
      </c>
      <c r="E14640" t="s">
        <v>2303</v>
      </c>
      <c r="F14640" s="1">
        <v>3.2517361111111115E-2</v>
      </c>
      <c r="G14640">
        <f>_xlfn.XLOOKUP($A14640,Product_pricing!$B:$B,Product_pricing!$C:$C)</f>
        <v>17</v>
      </c>
      <c r="H14640">
        <f t="shared" si="684"/>
        <v>16.66</v>
      </c>
      <c r="I14640" s="10">
        <f t="shared" si="685"/>
        <v>1.4701420070699913E-2</v>
      </c>
      <c r="J14640" t="str">
        <f>_xlfn.XLOOKUP(A14640,Product_Details!$A:$A,Product_Details!$G:$G,"mens")</f>
        <v>Mens</v>
      </c>
      <c r="K14640">
        <f t="shared" si="686"/>
        <v>2520</v>
      </c>
    </row>
    <row r="14641" spans="1:11" ht="15">
      <c r="A14641" t="s">
        <v>36</v>
      </c>
      <c r="B14641">
        <v>3</v>
      </c>
      <c r="C14641">
        <v>18</v>
      </c>
      <c r="D14641" t="s">
        <v>23</v>
      </c>
      <c r="E14641" t="s">
        <v>2304</v>
      </c>
      <c r="F14641" s="1">
        <v>2.6993055555555551E-2</v>
      </c>
      <c r="G14641">
        <f>_xlfn.XLOOKUP($A14641,Product_pricing!$B:$B,Product_pricing!$C:$C)</f>
        <v>23</v>
      </c>
      <c r="H14641">
        <f t="shared" si="684"/>
        <v>56.580000000000005</v>
      </c>
      <c r="I14641" s="10">
        <f t="shared" si="685"/>
        <v>4.9928352196890825E-2</v>
      </c>
      <c r="J14641" t="str">
        <f>_xlfn.XLOOKUP(A14641,Product_Details!$A:$A,Product_Details!$G:$G,"mens")</f>
        <v>Womens</v>
      </c>
      <c r="K14641">
        <f t="shared" si="686"/>
        <v>2511.6666666666665</v>
      </c>
    </row>
    <row r="14642" spans="1:11" ht="15">
      <c r="A14642" t="s">
        <v>30</v>
      </c>
      <c r="B14642">
        <v>2</v>
      </c>
      <c r="C14642">
        <v>18</v>
      </c>
      <c r="D14642" t="s">
        <v>23</v>
      </c>
      <c r="E14642" t="s">
        <v>2304</v>
      </c>
      <c r="F14642" s="1">
        <v>2.6993055555555551E-2</v>
      </c>
      <c r="G14642">
        <f>_xlfn.XLOOKUP($A14642,Product_pricing!$B:$B,Product_pricing!$C:$C)</f>
        <v>19</v>
      </c>
      <c r="H14642">
        <f t="shared" si="684"/>
        <v>31.160000000000004</v>
      </c>
      <c r="I14642" s="10">
        <f t="shared" si="685"/>
        <v>2.7496773673650023E-2</v>
      </c>
      <c r="J14642" t="str">
        <f>_xlfn.XLOOKUP(A14642,Product_Details!$A:$A,Product_Details!$G:$G,"mens")</f>
        <v>Womens</v>
      </c>
      <c r="K14642">
        <f t="shared" si="686"/>
        <v>2511.6666666666665</v>
      </c>
    </row>
    <row r="14643" spans="1:11" ht="15">
      <c r="A14643" t="s">
        <v>38</v>
      </c>
      <c r="B14643">
        <v>4</v>
      </c>
      <c r="C14643">
        <v>18</v>
      </c>
      <c r="D14643" t="s">
        <v>23</v>
      </c>
      <c r="E14643" t="s">
        <v>2304</v>
      </c>
      <c r="F14643" s="1">
        <v>2.6993055555555551E-2</v>
      </c>
      <c r="G14643">
        <f>_xlfn.XLOOKUP($A14643,Product_pricing!$B:$B,Product_pricing!$C:$C)</f>
        <v>54</v>
      </c>
      <c r="H14643">
        <f t="shared" si="684"/>
        <v>177.12</v>
      </c>
      <c r="I14643" s="10">
        <f t="shared" si="685"/>
        <v>0.15629745035548434</v>
      </c>
      <c r="J14643" t="str">
        <f>_xlfn.XLOOKUP(A14643,Product_Details!$A:$A,Product_Details!$G:$G,"mens")</f>
        <v>Womens</v>
      </c>
      <c r="K14643">
        <f t="shared" si="686"/>
        <v>2511.6666666666665</v>
      </c>
    </row>
    <row r="14644" spans="1:11" ht="15">
      <c r="A14644" t="s">
        <v>41</v>
      </c>
      <c r="B14644">
        <v>2</v>
      </c>
      <c r="C14644">
        <v>18</v>
      </c>
      <c r="D14644" t="s">
        <v>23</v>
      </c>
      <c r="E14644" t="s">
        <v>2304</v>
      </c>
      <c r="F14644" s="1">
        <v>2.6993055555555551E-2</v>
      </c>
      <c r="G14644">
        <f>_xlfn.XLOOKUP($A14644,Product_pricing!$B:$B,Product_pricing!$C:$C)</f>
        <v>10</v>
      </c>
      <c r="H14644">
        <f t="shared" si="684"/>
        <v>16.400000000000002</v>
      </c>
      <c r="I14644" s="10">
        <f t="shared" si="685"/>
        <v>1.4471986144026328E-2</v>
      </c>
      <c r="J14644" t="str">
        <f>_xlfn.XLOOKUP(A14644,Product_Details!$A:$A,Product_Details!$G:$G,"mens")</f>
        <v>Mens</v>
      </c>
      <c r="K14644">
        <f t="shared" si="686"/>
        <v>1890</v>
      </c>
    </row>
    <row r="14645" spans="1:11" ht="15">
      <c r="A14645" t="s">
        <v>32</v>
      </c>
      <c r="B14645">
        <v>1</v>
      </c>
      <c r="C14645">
        <v>18</v>
      </c>
      <c r="D14645" t="s">
        <v>23</v>
      </c>
      <c r="E14645" t="s">
        <v>2304</v>
      </c>
      <c r="F14645" s="1">
        <v>2.6993055555555551E-2</v>
      </c>
      <c r="G14645">
        <f>_xlfn.XLOOKUP($A14645,Product_pricing!$B:$B,Product_pricing!$C:$C)</f>
        <v>36</v>
      </c>
      <c r="H14645">
        <f t="shared" si="684"/>
        <v>29.520000000000003</v>
      </c>
      <c r="I14645" s="10">
        <f t="shared" si="685"/>
        <v>2.604957505924739E-2</v>
      </c>
      <c r="J14645" t="str">
        <f>_xlfn.XLOOKUP(A14645,Product_Details!$A:$A,Product_Details!$G:$G,"mens")</f>
        <v>Mens</v>
      </c>
      <c r="K14645">
        <f t="shared" si="686"/>
        <v>1890</v>
      </c>
    </row>
    <row r="14646" spans="1:11" ht="15">
      <c r="A14646" t="s">
        <v>26</v>
      </c>
      <c r="B14646">
        <v>2</v>
      </c>
      <c r="C14646">
        <v>18</v>
      </c>
      <c r="D14646" t="s">
        <v>23</v>
      </c>
      <c r="E14646" t="s">
        <v>2304</v>
      </c>
      <c r="F14646" s="1">
        <v>2.6993055555555551E-2</v>
      </c>
      <c r="G14646">
        <f>_xlfn.XLOOKUP($A14646,Product_pricing!$B:$B,Product_pricing!$C:$C)</f>
        <v>17</v>
      </c>
      <c r="H14646">
        <f t="shared" si="684"/>
        <v>27.880000000000003</v>
      </c>
      <c r="I14646" s="10">
        <f t="shared" si="685"/>
        <v>2.4602376444844757E-2</v>
      </c>
      <c r="J14646" t="str">
        <f>_xlfn.XLOOKUP(A14646,Product_Details!$A:$A,Product_Details!$G:$G,"mens")</f>
        <v>Mens</v>
      </c>
      <c r="K14646">
        <f t="shared" si="686"/>
        <v>1890</v>
      </c>
    </row>
    <row r="14647" spans="1:11" ht="15">
      <c r="A14647" t="s">
        <v>27</v>
      </c>
      <c r="B14647">
        <v>3</v>
      </c>
      <c r="C14647">
        <v>18</v>
      </c>
      <c r="D14647" t="s">
        <v>23</v>
      </c>
      <c r="E14647" t="s">
        <v>2304</v>
      </c>
      <c r="F14647" s="1">
        <v>2.6993055555555551E-2</v>
      </c>
      <c r="G14647">
        <f>_xlfn.XLOOKUP($A14647,Product_pricing!$B:$B,Product_pricing!$C:$C)</f>
        <v>29</v>
      </c>
      <c r="H14647">
        <f t="shared" si="684"/>
        <v>71.34</v>
      </c>
      <c r="I14647" s="10">
        <f t="shared" si="685"/>
        <v>6.295313972651452E-2</v>
      </c>
      <c r="J14647" t="str">
        <f>_xlfn.XLOOKUP(A14647,Product_Details!$A:$A,Product_Details!$G:$G,"mens")</f>
        <v>Mens</v>
      </c>
      <c r="K14647">
        <f t="shared" si="686"/>
        <v>1890</v>
      </c>
    </row>
    <row r="14648" spans="1:11" ht="15">
      <c r="A14648" t="s">
        <v>30</v>
      </c>
      <c r="B14648">
        <v>5</v>
      </c>
      <c r="C14648">
        <v>1</v>
      </c>
      <c r="D14648" t="s">
        <v>33</v>
      </c>
      <c r="E14648" t="s">
        <v>2305</v>
      </c>
      <c r="F14648" s="1">
        <v>4.0168981481481479E-2</v>
      </c>
      <c r="G14648">
        <f>_xlfn.XLOOKUP($A14648,Product_pricing!$B:$B,Product_pricing!$C:$C)</f>
        <v>19</v>
      </c>
      <c r="H14648">
        <f t="shared" si="684"/>
        <v>94.05</v>
      </c>
      <c r="I14648" s="10">
        <f t="shared" si="685"/>
        <v>8.2993310783272919E-2</v>
      </c>
      <c r="J14648" t="str">
        <f>_xlfn.XLOOKUP(A14648,Product_Details!$A:$A,Product_Details!$G:$G,"mens")</f>
        <v>Womens</v>
      </c>
      <c r="K14648">
        <f t="shared" si="686"/>
        <v>3767.5</v>
      </c>
    </row>
    <row r="14649" spans="1:11" ht="15">
      <c r="A14649" t="s">
        <v>38</v>
      </c>
      <c r="B14649">
        <v>4</v>
      </c>
      <c r="C14649">
        <v>1</v>
      </c>
      <c r="D14649" t="s">
        <v>33</v>
      </c>
      <c r="E14649" t="s">
        <v>2305</v>
      </c>
      <c r="F14649" s="1">
        <v>4.0168981481481479E-2</v>
      </c>
      <c r="G14649">
        <f>_xlfn.XLOOKUP($A14649,Product_pricing!$B:$B,Product_pricing!$C:$C)</f>
        <v>54</v>
      </c>
      <c r="H14649">
        <f t="shared" si="684"/>
        <v>213.84</v>
      </c>
      <c r="I14649" s="10">
        <f t="shared" si="685"/>
        <v>0.18870058030723108</v>
      </c>
      <c r="J14649" t="str">
        <f>_xlfn.XLOOKUP(A14649,Product_Details!$A:$A,Product_Details!$G:$G,"mens")</f>
        <v>Womens</v>
      </c>
      <c r="K14649">
        <f t="shared" si="686"/>
        <v>3767.5</v>
      </c>
    </row>
    <row r="14650" spans="1:11" ht="15">
      <c r="A14650" t="s">
        <v>25</v>
      </c>
      <c r="B14650">
        <v>3</v>
      </c>
      <c r="C14650">
        <v>1</v>
      </c>
      <c r="D14650" t="s">
        <v>33</v>
      </c>
      <c r="E14650" t="s">
        <v>2305</v>
      </c>
      <c r="F14650" s="1">
        <v>4.0168981481481479E-2</v>
      </c>
      <c r="G14650">
        <f>_xlfn.XLOOKUP($A14650,Product_pricing!$B:$B,Product_pricing!$C:$C)</f>
        <v>40</v>
      </c>
      <c r="H14650">
        <f t="shared" si="684"/>
        <v>118.8</v>
      </c>
      <c r="I14650" s="10">
        <f t="shared" si="685"/>
        <v>0.10483365572623948</v>
      </c>
      <c r="J14650" t="str">
        <f>_xlfn.XLOOKUP(A14650,Product_Details!$A:$A,Product_Details!$G:$G,"mens")</f>
        <v>Mens</v>
      </c>
      <c r="K14650">
        <f t="shared" si="686"/>
        <v>1512</v>
      </c>
    </row>
    <row r="14651" spans="1:11" ht="15">
      <c r="A14651" t="s">
        <v>41</v>
      </c>
      <c r="B14651">
        <v>3</v>
      </c>
      <c r="C14651">
        <v>1</v>
      </c>
      <c r="D14651" t="s">
        <v>33</v>
      </c>
      <c r="E14651" t="s">
        <v>2305</v>
      </c>
      <c r="F14651" s="1">
        <v>4.0168981481481479E-2</v>
      </c>
      <c r="G14651">
        <f>_xlfn.XLOOKUP($A14651,Product_pricing!$B:$B,Product_pricing!$C:$C)</f>
        <v>10</v>
      </c>
      <c r="H14651">
        <f t="shared" si="684"/>
        <v>29.7</v>
      </c>
      <c r="I14651" s="10">
        <f t="shared" si="685"/>
        <v>2.6208413931559871E-2</v>
      </c>
      <c r="J14651" t="str">
        <f>_xlfn.XLOOKUP(A14651,Product_Details!$A:$A,Product_Details!$G:$G,"mens")</f>
        <v>Mens</v>
      </c>
      <c r="K14651">
        <f t="shared" si="686"/>
        <v>1512</v>
      </c>
    </row>
    <row r="14652" spans="1:11" ht="15">
      <c r="A14652" t="s">
        <v>32</v>
      </c>
      <c r="B14652">
        <v>3</v>
      </c>
      <c r="C14652">
        <v>1</v>
      </c>
      <c r="D14652" t="s">
        <v>33</v>
      </c>
      <c r="E14652" t="s">
        <v>2305</v>
      </c>
      <c r="F14652" s="1">
        <v>4.0168981481481479E-2</v>
      </c>
      <c r="G14652">
        <f>_xlfn.XLOOKUP($A14652,Product_pricing!$B:$B,Product_pricing!$C:$C)</f>
        <v>36</v>
      </c>
      <c r="H14652">
        <f t="shared" si="684"/>
        <v>106.92</v>
      </c>
      <c r="I14652" s="10">
        <f t="shared" si="685"/>
        <v>9.435029015361554E-2</v>
      </c>
      <c r="J14652" t="str">
        <f>_xlfn.XLOOKUP(A14652,Product_Details!$A:$A,Product_Details!$G:$G,"mens")</f>
        <v>Mens</v>
      </c>
      <c r="K14652">
        <f t="shared" si="686"/>
        <v>1512</v>
      </c>
    </row>
    <row r="14653" spans="1:11" ht="15">
      <c r="A14653" t="s">
        <v>26</v>
      </c>
      <c r="B14653">
        <v>1</v>
      </c>
      <c r="C14653">
        <v>1</v>
      </c>
      <c r="D14653" t="s">
        <v>33</v>
      </c>
      <c r="E14653" t="s">
        <v>2305</v>
      </c>
      <c r="F14653" s="1">
        <v>4.0168981481481479E-2</v>
      </c>
      <c r="G14653">
        <f>_xlfn.XLOOKUP($A14653,Product_pricing!$B:$B,Product_pricing!$C:$C)</f>
        <v>17</v>
      </c>
      <c r="H14653">
        <f t="shared" si="684"/>
        <v>16.829999999999998</v>
      </c>
      <c r="I14653" s="10">
        <f t="shared" si="685"/>
        <v>1.4851434561217259E-2</v>
      </c>
      <c r="J14653" t="str">
        <f>_xlfn.XLOOKUP(A14653,Product_Details!$A:$A,Product_Details!$G:$G,"mens")</f>
        <v>Mens</v>
      </c>
      <c r="K14653">
        <f t="shared" si="686"/>
        <v>1512</v>
      </c>
    </row>
    <row r="14654" spans="1:11" ht="15">
      <c r="A14654" t="s">
        <v>27</v>
      </c>
      <c r="B14654">
        <v>2</v>
      </c>
      <c r="C14654">
        <v>1</v>
      </c>
      <c r="D14654" t="s">
        <v>33</v>
      </c>
      <c r="E14654" t="s">
        <v>2305</v>
      </c>
      <c r="F14654" s="1">
        <v>4.0168981481481479E-2</v>
      </c>
      <c r="G14654">
        <f>_xlfn.XLOOKUP($A14654,Product_pricing!$B:$B,Product_pricing!$C:$C)</f>
        <v>29</v>
      </c>
      <c r="H14654">
        <f t="shared" si="684"/>
        <v>57.42</v>
      </c>
      <c r="I14654" s="10">
        <f t="shared" si="685"/>
        <v>5.0669600267682413E-2</v>
      </c>
      <c r="J14654" t="str">
        <f>_xlfn.XLOOKUP(A14654,Product_Details!$A:$A,Product_Details!$G:$G,"mens")</f>
        <v>Mens</v>
      </c>
      <c r="K14654">
        <f t="shared" si="686"/>
        <v>1512</v>
      </c>
    </row>
    <row r="14655" spans="1:11" ht="15">
      <c r="A14655" t="s">
        <v>22</v>
      </c>
      <c r="B14655">
        <v>3</v>
      </c>
      <c r="C14655">
        <v>6</v>
      </c>
      <c r="D14655" t="s">
        <v>33</v>
      </c>
      <c r="E14655" t="s">
        <v>2306</v>
      </c>
      <c r="F14655" s="1">
        <v>2.6090277777777778E-2</v>
      </c>
      <c r="G14655">
        <f>_xlfn.XLOOKUP($A14655,Product_pricing!$B:$B,Product_pricing!$C:$C)</f>
        <v>13</v>
      </c>
      <c r="H14655">
        <f t="shared" si="684"/>
        <v>36.659999999999997</v>
      </c>
      <c r="I14655" s="10">
        <f t="shared" si="685"/>
        <v>3.2350183660975917E-2</v>
      </c>
      <c r="J14655" t="str">
        <f>_xlfn.XLOOKUP(A14655,Product_Details!$A:$A,Product_Details!$G:$G,"mens")</f>
        <v>Womens</v>
      </c>
      <c r="K14655">
        <f t="shared" si="686"/>
        <v>1883.75</v>
      </c>
    </row>
    <row r="14656" spans="1:11" ht="15">
      <c r="A14656" t="s">
        <v>36</v>
      </c>
      <c r="B14656">
        <v>1</v>
      </c>
      <c r="C14656">
        <v>6</v>
      </c>
      <c r="D14656" t="s">
        <v>33</v>
      </c>
      <c r="E14656" t="s">
        <v>2306</v>
      </c>
      <c r="F14656" s="1">
        <v>2.6090277777777778E-2</v>
      </c>
      <c r="G14656">
        <f>_xlfn.XLOOKUP($A14656,Product_pricing!$B:$B,Product_pricing!$C:$C)</f>
        <v>23</v>
      </c>
      <c r="H14656">
        <f t="shared" si="684"/>
        <v>21.619999999999997</v>
      </c>
      <c r="I14656" s="10">
        <f t="shared" si="685"/>
        <v>1.907831344108836E-2</v>
      </c>
      <c r="J14656" t="str">
        <f>_xlfn.XLOOKUP(A14656,Product_Details!$A:$A,Product_Details!$G:$G,"mens")</f>
        <v>Womens</v>
      </c>
      <c r="K14656">
        <f t="shared" si="686"/>
        <v>1883.75</v>
      </c>
    </row>
    <row r="14657" spans="1:11" ht="15">
      <c r="A14657" t="s">
        <v>30</v>
      </c>
      <c r="B14657">
        <v>5</v>
      </c>
      <c r="C14657">
        <v>6</v>
      </c>
      <c r="D14657" t="s">
        <v>33</v>
      </c>
      <c r="E14657" t="s">
        <v>2306</v>
      </c>
      <c r="F14657" s="1">
        <v>2.6090277777777778E-2</v>
      </c>
      <c r="G14657">
        <f>_xlfn.XLOOKUP($A14657,Product_pricing!$B:$B,Product_pricing!$C:$C)</f>
        <v>19</v>
      </c>
      <c r="H14657">
        <f t="shared" si="684"/>
        <v>89.3</v>
      </c>
      <c r="I14657" s="10">
        <f t="shared" si="685"/>
        <v>7.8801729430582362E-2</v>
      </c>
      <c r="J14657" t="str">
        <f>_xlfn.XLOOKUP(A14657,Product_Details!$A:$A,Product_Details!$G:$G,"mens")</f>
        <v>Womens</v>
      </c>
      <c r="K14657">
        <f t="shared" si="686"/>
        <v>1883.75</v>
      </c>
    </row>
    <row r="14658" spans="1:11" ht="15">
      <c r="A14658" t="s">
        <v>38</v>
      </c>
      <c r="B14658">
        <v>1</v>
      </c>
      <c r="C14658">
        <v>6</v>
      </c>
      <c r="D14658" t="s">
        <v>33</v>
      </c>
      <c r="E14658" t="s">
        <v>2306</v>
      </c>
      <c r="F14658" s="1">
        <v>2.6090277777777778E-2</v>
      </c>
      <c r="G14658">
        <f>_xlfn.XLOOKUP($A14658,Product_pricing!$B:$B,Product_pricing!$C:$C)</f>
        <v>54</v>
      </c>
      <c r="H14658">
        <f t="shared" si="684"/>
        <v>50.76</v>
      </c>
      <c r="I14658" s="10">
        <f t="shared" si="685"/>
        <v>4.4792561992120505E-2</v>
      </c>
      <c r="J14658" t="str">
        <f>_xlfn.XLOOKUP(A14658,Product_Details!$A:$A,Product_Details!$G:$G,"mens")</f>
        <v>Womens</v>
      </c>
      <c r="K14658">
        <f t="shared" si="686"/>
        <v>1883.75</v>
      </c>
    </row>
    <row r="14659" spans="1:11" ht="15">
      <c r="A14659" t="s">
        <v>41</v>
      </c>
      <c r="B14659">
        <v>1</v>
      </c>
      <c r="C14659">
        <v>6</v>
      </c>
      <c r="D14659" t="s">
        <v>33</v>
      </c>
      <c r="E14659" t="s">
        <v>2306</v>
      </c>
      <c r="F14659" s="1">
        <v>2.6090277777777778E-2</v>
      </c>
      <c r="G14659">
        <f>_xlfn.XLOOKUP($A14659,Product_pricing!$B:$B,Product_pricing!$C:$C)</f>
        <v>10</v>
      </c>
      <c r="H14659">
        <f t="shared" ref="H14659:H14722" si="687">B14659*G14659*(1-C14659/100)</f>
        <v>9.3999999999999986</v>
      </c>
      <c r="I14659" s="10">
        <f t="shared" ref="I14659:I14722" si="688">(H14659/SUM($H:$H))*1000</f>
        <v>8.2949188874297218E-3</v>
      </c>
      <c r="J14659" t="str">
        <f>_xlfn.XLOOKUP(A14659,Product_Details!$A:$A,Product_Details!$G:$G,"mens")</f>
        <v>Mens</v>
      </c>
      <c r="K14659">
        <f t="shared" ref="K14659:K14722" si="689">COUNTIFS($J:$J, J14659) / COUNTIFS($J:$J, J14659, $E:$E, E14659)</f>
        <v>3780</v>
      </c>
    </row>
    <row r="14660" spans="1:11" ht="15">
      <c r="A14660" t="s">
        <v>27</v>
      </c>
      <c r="B14660">
        <v>1</v>
      </c>
      <c r="C14660">
        <v>6</v>
      </c>
      <c r="D14660" t="s">
        <v>33</v>
      </c>
      <c r="E14660" t="s">
        <v>2306</v>
      </c>
      <c r="F14660" s="1">
        <v>2.6090277777777778E-2</v>
      </c>
      <c r="G14660">
        <f>_xlfn.XLOOKUP($A14660,Product_pricing!$B:$B,Product_pricing!$C:$C)</f>
        <v>29</v>
      </c>
      <c r="H14660">
        <f t="shared" si="687"/>
        <v>27.259999999999998</v>
      </c>
      <c r="I14660" s="10">
        <f t="shared" si="688"/>
        <v>2.4055264773546196E-2</v>
      </c>
      <c r="J14660" t="str">
        <f>_xlfn.XLOOKUP(A14660,Product_Details!$A:$A,Product_Details!$G:$G,"mens")</f>
        <v>Mens</v>
      </c>
      <c r="K14660">
        <f t="shared" si="689"/>
        <v>3780</v>
      </c>
    </row>
    <row r="14661" spans="1:11" ht="15">
      <c r="A14661" t="s">
        <v>35</v>
      </c>
      <c r="B14661">
        <v>1</v>
      </c>
      <c r="C14661">
        <v>20</v>
      </c>
      <c r="D14661" t="s">
        <v>23</v>
      </c>
      <c r="E14661">
        <v>764282</v>
      </c>
      <c r="F14661" s="1">
        <v>9.1168981481481483E-3</v>
      </c>
      <c r="G14661">
        <f>_xlfn.XLOOKUP($A14661,Product_pricing!$B:$B,Product_pricing!$C:$C)</f>
        <v>32</v>
      </c>
      <c r="H14661">
        <f t="shared" si="687"/>
        <v>25.6</v>
      </c>
      <c r="I14661" s="10">
        <f t="shared" si="688"/>
        <v>2.259041739555329E-2</v>
      </c>
      <c r="J14661" t="str">
        <f>_xlfn.XLOOKUP(A14661,Product_Details!$A:$A,Product_Details!$G:$G,"mens")</f>
        <v>Womens</v>
      </c>
      <c r="K14661">
        <f t="shared" si="689"/>
        <v>2511.6666666666665</v>
      </c>
    </row>
    <row r="14662" spans="1:11" ht="15">
      <c r="A14662" t="s">
        <v>29</v>
      </c>
      <c r="B14662">
        <v>3</v>
      </c>
      <c r="C14662">
        <v>20</v>
      </c>
      <c r="D14662" t="s">
        <v>23</v>
      </c>
      <c r="E14662">
        <v>764282</v>
      </c>
      <c r="F14662" s="1">
        <v>9.1168981481481483E-3</v>
      </c>
      <c r="G14662">
        <f>_xlfn.XLOOKUP($A14662,Product_pricing!$B:$B,Product_pricing!$C:$C)</f>
        <v>10</v>
      </c>
      <c r="H14662">
        <f t="shared" si="687"/>
        <v>24</v>
      </c>
      <c r="I14662" s="10">
        <f t="shared" si="688"/>
        <v>2.1178516308331209E-2</v>
      </c>
      <c r="J14662" t="str">
        <f>_xlfn.XLOOKUP(A14662,Product_Details!$A:$A,Product_Details!$G:$G,"mens")</f>
        <v>Womens</v>
      </c>
      <c r="K14662">
        <f t="shared" si="689"/>
        <v>2511.6666666666665</v>
      </c>
    </row>
    <row r="14663" spans="1:11" ht="15">
      <c r="A14663" t="s">
        <v>38</v>
      </c>
      <c r="B14663">
        <v>5</v>
      </c>
      <c r="C14663">
        <v>20</v>
      </c>
      <c r="D14663" t="s">
        <v>23</v>
      </c>
      <c r="E14663">
        <v>764282</v>
      </c>
      <c r="F14663" s="1">
        <v>9.1168981481481483E-3</v>
      </c>
      <c r="G14663">
        <f>_xlfn.XLOOKUP($A14663,Product_pricing!$B:$B,Product_pricing!$C:$C)</f>
        <v>54</v>
      </c>
      <c r="H14663">
        <f t="shared" si="687"/>
        <v>216</v>
      </c>
      <c r="I14663" s="10">
        <f t="shared" si="688"/>
        <v>0.19060664677498088</v>
      </c>
      <c r="J14663" t="str">
        <f>_xlfn.XLOOKUP(A14663,Product_Details!$A:$A,Product_Details!$G:$G,"mens")</f>
        <v>Womens</v>
      </c>
      <c r="K14663">
        <f t="shared" si="689"/>
        <v>2511.6666666666665</v>
      </c>
    </row>
    <row r="14664" spans="1:11" ht="15">
      <c r="A14664" t="s">
        <v>25</v>
      </c>
      <c r="B14664">
        <v>5</v>
      </c>
      <c r="C14664">
        <v>20</v>
      </c>
      <c r="D14664" t="s">
        <v>23</v>
      </c>
      <c r="E14664">
        <v>764282</v>
      </c>
      <c r="F14664" s="1">
        <v>9.1168981481481483E-3</v>
      </c>
      <c r="G14664">
        <f>_xlfn.XLOOKUP($A14664,Product_pricing!$B:$B,Product_pricing!$C:$C)</f>
        <v>40</v>
      </c>
      <c r="H14664">
        <f t="shared" si="687"/>
        <v>160</v>
      </c>
      <c r="I14664" s="10">
        <f t="shared" si="688"/>
        <v>0.14119010872220805</v>
      </c>
      <c r="J14664" t="str">
        <f>_xlfn.XLOOKUP(A14664,Product_Details!$A:$A,Product_Details!$G:$G,"mens")</f>
        <v>Mens</v>
      </c>
      <c r="K14664">
        <f t="shared" si="689"/>
        <v>2520</v>
      </c>
    </row>
    <row r="14665" spans="1:11" ht="15">
      <c r="A14665" t="s">
        <v>41</v>
      </c>
      <c r="B14665">
        <v>4</v>
      </c>
      <c r="C14665">
        <v>20</v>
      </c>
      <c r="D14665" t="s">
        <v>23</v>
      </c>
      <c r="E14665">
        <v>764282</v>
      </c>
      <c r="F14665" s="1">
        <v>9.1168981481481483E-3</v>
      </c>
      <c r="G14665">
        <f>_xlfn.XLOOKUP($A14665,Product_pricing!$B:$B,Product_pricing!$C:$C)</f>
        <v>10</v>
      </c>
      <c r="H14665">
        <f t="shared" si="687"/>
        <v>32</v>
      </c>
      <c r="I14665" s="10">
        <f t="shared" si="688"/>
        <v>2.8238021744441611E-2</v>
      </c>
      <c r="J14665" t="str">
        <f>_xlfn.XLOOKUP(A14665,Product_Details!$A:$A,Product_Details!$G:$G,"mens")</f>
        <v>Mens</v>
      </c>
      <c r="K14665">
        <f t="shared" si="689"/>
        <v>2520</v>
      </c>
    </row>
    <row r="14666" spans="1:11" ht="15">
      <c r="A14666" t="s">
        <v>27</v>
      </c>
      <c r="B14666">
        <v>5</v>
      </c>
      <c r="C14666">
        <v>20</v>
      </c>
      <c r="D14666" t="s">
        <v>23</v>
      </c>
      <c r="E14666">
        <v>764282</v>
      </c>
      <c r="F14666" s="1">
        <v>9.1168981481481483E-3</v>
      </c>
      <c r="G14666">
        <f>_xlfn.XLOOKUP($A14666,Product_pricing!$B:$B,Product_pricing!$C:$C)</f>
        <v>29</v>
      </c>
      <c r="H14666">
        <f t="shared" si="687"/>
        <v>116</v>
      </c>
      <c r="I14666" s="10">
        <f t="shared" si="688"/>
        <v>0.10236282882360084</v>
      </c>
      <c r="J14666" t="str">
        <f>_xlfn.XLOOKUP(A14666,Product_Details!$A:$A,Product_Details!$G:$G,"mens")</f>
        <v>Mens</v>
      </c>
      <c r="K14666">
        <f t="shared" si="689"/>
        <v>2520</v>
      </c>
    </row>
    <row r="14667" spans="1:11" ht="15">
      <c r="A14667" t="s">
        <v>22</v>
      </c>
      <c r="B14667">
        <v>4</v>
      </c>
      <c r="C14667">
        <v>9</v>
      </c>
      <c r="D14667" t="s">
        <v>33</v>
      </c>
      <c r="E14667" t="s">
        <v>2307</v>
      </c>
      <c r="F14667" s="1">
        <v>1.959375E-2</v>
      </c>
      <c r="G14667">
        <f>_xlfn.XLOOKUP($A14667,Product_pricing!$B:$B,Product_pricing!$C:$C)</f>
        <v>13</v>
      </c>
      <c r="H14667">
        <f t="shared" si="687"/>
        <v>47.32</v>
      </c>
      <c r="I14667" s="10">
        <f t="shared" si="688"/>
        <v>4.1756974654593035E-2</v>
      </c>
      <c r="J14667" t="str">
        <f>_xlfn.XLOOKUP(A14667,Product_Details!$A:$A,Product_Details!$G:$G,"mens")</f>
        <v>Womens</v>
      </c>
      <c r="K14667">
        <f t="shared" si="689"/>
        <v>3767.5</v>
      </c>
    </row>
    <row r="14668" spans="1:11" ht="15">
      <c r="A14668" t="s">
        <v>30</v>
      </c>
      <c r="B14668">
        <v>3</v>
      </c>
      <c r="C14668">
        <v>9</v>
      </c>
      <c r="D14668" t="s">
        <v>33</v>
      </c>
      <c r="E14668" t="s">
        <v>2307</v>
      </c>
      <c r="F14668" s="1">
        <v>1.959375E-2</v>
      </c>
      <c r="G14668">
        <f>_xlfn.XLOOKUP($A14668,Product_pricing!$B:$B,Product_pricing!$C:$C)</f>
        <v>19</v>
      </c>
      <c r="H14668">
        <f t="shared" si="687"/>
        <v>51.870000000000005</v>
      </c>
      <c r="I14668" s="10">
        <f t="shared" si="688"/>
        <v>4.5772068371380828E-2</v>
      </c>
      <c r="J14668" t="str">
        <f>_xlfn.XLOOKUP(A14668,Product_Details!$A:$A,Product_Details!$G:$G,"mens")</f>
        <v>Womens</v>
      </c>
      <c r="K14668">
        <f t="shared" si="689"/>
        <v>3767.5</v>
      </c>
    </row>
    <row r="14669" spans="1:11" ht="15">
      <c r="A14669" t="s">
        <v>22</v>
      </c>
      <c r="B14669">
        <v>2</v>
      </c>
      <c r="C14669">
        <v>3</v>
      </c>
      <c r="D14669" t="s">
        <v>33</v>
      </c>
      <c r="E14669" t="s">
        <v>2308</v>
      </c>
      <c r="F14669" s="1">
        <v>7.7986111111111112E-3</v>
      </c>
      <c r="G14669">
        <f>_xlfn.XLOOKUP($A14669,Product_pricing!$B:$B,Product_pricing!$C:$C)</f>
        <v>13</v>
      </c>
      <c r="H14669">
        <f t="shared" si="687"/>
        <v>25.22</v>
      </c>
      <c r="I14669" s="10">
        <f t="shared" si="688"/>
        <v>2.2255090887338045E-2</v>
      </c>
      <c r="J14669" t="str">
        <f>_xlfn.XLOOKUP(A14669,Product_Details!$A:$A,Product_Details!$G:$G,"mens")</f>
        <v>Womens</v>
      </c>
      <c r="K14669">
        <f t="shared" si="689"/>
        <v>2511.6666666666665</v>
      </c>
    </row>
    <row r="14670" spans="1:11" ht="15">
      <c r="A14670" t="s">
        <v>29</v>
      </c>
      <c r="B14670">
        <v>1</v>
      </c>
      <c r="C14670">
        <v>3</v>
      </c>
      <c r="D14670" t="s">
        <v>33</v>
      </c>
      <c r="E14670" t="s">
        <v>2308</v>
      </c>
      <c r="F14670" s="1">
        <v>7.7986111111111112E-3</v>
      </c>
      <c r="G14670">
        <f>_xlfn.XLOOKUP($A14670,Product_pricing!$B:$B,Product_pricing!$C:$C)</f>
        <v>10</v>
      </c>
      <c r="H14670">
        <f t="shared" si="687"/>
        <v>9.6999999999999993</v>
      </c>
      <c r="I14670" s="10">
        <f t="shared" si="688"/>
        <v>8.5596503412838625E-3</v>
      </c>
      <c r="J14670" t="str">
        <f>_xlfn.XLOOKUP(A14670,Product_Details!$A:$A,Product_Details!$G:$G,"mens")</f>
        <v>Womens</v>
      </c>
      <c r="K14670">
        <f t="shared" si="689"/>
        <v>2511.6666666666665</v>
      </c>
    </row>
    <row r="14671" spans="1:11" ht="15">
      <c r="A14671" t="s">
        <v>30</v>
      </c>
      <c r="B14671">
        <v>3</v>
      </c>
      <c r="C14671">
        <v>3</v>
      </c>
      <c r="D14671" t="s">
        <v>33</v>
      </c>
      <c r="E14671" t="s">
        <v>2308</v>
      </c>
      <c r="F14671" s="1">
        <v>7.7986111111111112E-3</v>
      </c>
      <c r="G14671">
        <f>_xlfn.XLOOKUP($A14671,Product_pricing!$B:$B,Product_pricing!$C:$C)</f>
        <v>19</v>
      </c>
      <c r="H14671">
        <f t="shared" si="687"/>
        <v>55.29</v>
      </c>
      <c r="I14671" s="10">
        <f t="shared" si="688"/>
        <v>4.8790006945318015E-2</v>
      </c>
      <c r="J14671" t="str">
        <f>_xlfn.XLOOKUP(A14671,Product_Details!$A:$A,Product_Details!$G:$G,"mens")</f>
        <v>Womens</v>
      </c>
      <c r="K14671">
        <f t="shared" si="689"/>
        <v>2511.6666666666665</v>
      </c>
    </row>
    <row r="14672" spans="1:11" ht="15">
      <c r="A14672" t="s">
        <v>41</v>
      </c>
      <c r="B14672">
        <v>5</v>
      </c>
      <c r="C14672">
        <v>3</v>
      </c>
      <c r="D14672" t="s">
        <v>33</v>
      </c>
      <c r="E14672" t="s">
        <v>2308</v>
      </c>
      <c r="F14672" s="1">
        <v>7.7986111111111112E-3</v>
      </c>
      <c r="G14672">
        <f>_xlfn.XLOOKUP($A14672,Product_pricing!$B:$B,Product_pricing!$C:$C)</f>
        <v>10</v>
      </c>
      <c r="H14672">
        <f t="shared" si="687"/>
        <v>48.5</v>
      </c>
      <c r="I14672" s="10">
        <f t="shared" si="688"/>
        <v>4.2798251706419314E-2</v>
      </c>
      <c r="J14672" t="str">
        <f>_xlfn.XLOOKUP(A14672,Product_Details!$A:$A,Product_Details!$G:$G,"mens")</f>
        <v>Mens</v>
      </c>
      <c r="K14672">
        <f t="shared" si="689"/>
        <v>3780</v>
      </c>
    </row>
    <row r="14673" spans="1:11" ht="15">
      <c r="A14673" t="s">
        <v>27</v>
      </c>
      <c r="B14673">
        <v>5</v>
      </c>
      <c r="C14673">
        <v>3</v>
      </c>
      <c r="D14673" t="s">
        <v>33</v>
      </c>
      <c r="E14673" t="s">
        <v>2308</v>
      </c>
      <c r="F14673" s="1">
        <v>7.7986111111111112E-3</v>
      </c>
      <c r="G14673">
        <f>_xlfn.XLOOKUP($A14673,Product_pricing!$B:$B,Product_pricing!$C:$C)</f>
        <v>29</v>
      </c>
      <c r="H14673">
        <f t="shared" si="687"/>
        <v>140.65</v>
      </c>
      <c r="I14673" s="10">
        <f t="shared" si="688"/>
        <v>0.12411492994861603</v>
      </c>
      <c r="J14673" t="str">
        <f>_xlfn.XLOOKUP(A14673,Product_Details!$A:$A,Product_Details!$G:$G,"mens")</f>
        <v>Mens</v>
      </c>
      <c r="K14673">
        <f t="shared" si="689"/>
        <v>3780</v>
      </c>
    </row>
    <row r="14674" spans="1:11" ht="15">
      <c r="A14674" t="s">
        <v>22</v>
      </c>
      <c r="B14674">
        <v>3</v>
      </c>
      <c r="C14674">
        <v>21</v>
      </c>
      <c r="D14674" t="s">
        <v>33</v>
      </c>
      <c r="E14674" t="s">
        <v>2309</v>
      </c>
      <c r="F14674" s="1">
        <v>1.1909722222222223E-2</v>
      </c>
      <c r="G14674">
        <f>_xlfn.XLOOKUP($A14674,Product_pricing!$B:$B,Product_pricing!$C:$C)</f>
        <v>13</v>
      </c>
      <c r="H14674">
        <f t="shared" si="687"/>
        <v>30.810000000000002</v>
      </c>
      <c r="I14674" s="10">
        <f t="shared" si="688"/>
        <v>2.7187920310820193E-2</v>
      </c>
      <c r="J14674" t="str">
        <f>_xlfn.XLOOKUP(A14674,Product_Details!$A:$A,Product_Details!$G:$G,"mens")</f>
        <v>Womens</v>
      </c>
      <c r="K14674">
        <f t="shared" si="689"/>
        <v>1883.75</v>
      </c>
    </row>
    <row r="14675" spans="1:11" ht="15">
      <c r="A14675" t="s">
        <v>35</v>
      </c>
      <c r="B14675">
        <v>1</v>
      </c>
      <c r="C14675">
        <v>21</v>
      </c>
      <c r="D14675" t="s">
        <v>33</v>
      </c>
      <c r="E14675" t="s">
        <v>2309</v>
      </c>
      <c r="F14675" s="1">
        <v>1.1909722222222223E-2</v>
      </c>
      <c r="G14675">
        <f>_xlfn.XLOOKUP($A14675,Product_pricing!$B:$B,Product_pricing!$C:$C)</f>
        <v>32</v>
      </c>
      <c r="H14675">
        <f t="shared" si="687"/>
        <v>25.28</v>
      </c>
      <c r="I14675" s="10">
        <f t="shared" si="688"/>
        <v>2.2308037178108874E-2</v>
      </c>
      <c r="J14675" t="str">
        <f>_xlfn.XLOOKUP(A14675,Product_Details!$A:$A,Product_Details!$G:$G,"mens")</f>
        <v>Womens</v>
      </c>
      <c r="K14675">
        <f t="shared" si="689"/>
        <v>1883.75</v>
      </c>
    </row>
    <row r="14676" spans="1:11" ht="15">
      <c r="A14676" t="s">
        <v>30</v>
      </c>
      <c r="B14676">
        <v>1</v>
      </c>
      <c r="C14676">
        <v>21</v>
      </c>
      <c r="D14676" t="s">
        <v>33</v>
      </c>
      <c r="E14676" t="s">
        <v>2309</v>
      </c>
      <c r="F14676" s="1">
        <v>1.1909722222222223E-2</v>
      </c>
      <c r="G14676">
        <f>_xlfn.XLOOKUP($A14676,Product_pricing!$B:$B,Product_pricing!$C:$C)</f>
        <v>19</v>
      </c>
      <c r="H14676">
        <f t="shared" si="687"/>
        <v>15.010000000000002</v>
      </c>
      <c r="I14676" s="10">
        <f t="shared" si="688"/>
        <v>1.3245397074502145E-2</v>
      </c>
      <c r="J14676" t="str">
        <f>_xlfn.XLOOKUP(A14676,Product_Details!$A:$A,Product_Details!$G:$G,"mens")</f>
        <v>Womens</v>
      </c>
      <c r="K14676">
        <f t="shared" si="689"/>
        <v>1883.75</v>
      </c>
    </row>
    <row r="14677" spans="1:11" ht="15">
      <c r="A14677" t="s">
        <v>38</v>
      </c>
      <c r="B14677">
        <v>2</v>
      </c>
      <c r="C14677">
        <v>21</v>
      </c>
      <c r="D14677" t="s">
        <v>33</v>
      </c>
      <c r="E14677" t="s">
        <v>2309</v>
      </c>
      <c r="F14677" s="1">
        <v>1.1909722222222223E-2</v>
      </c>
      <c r="G14677">
        <f>_xlfn.XLOOKUP($A14677,Product_pricing!$B:$B,Product_pricing!$C:$C)</f>
        <v>54</v>
      </c>
      <c r="H14677">
        <f t="shared" si="687"/>
        <v>85.320000000000007</v>
      </c>
      <c r="I14677" s="10">
        <f t="shared" si="688"/>
        <v>7.528962547611745E-2</v>
      </c>
      <c r="J14677" t="str">
        <f>_xlfn.XLOOKUP(A14677,Product_Details!$A:$A,Product_Details!$G:$G,"mens")</f>
        <v>Womens</v>
      </c>
      <c r="K14677">
        <f t="shared" si="689"/>
        <v>1883.75</v>
      </c>
    </row>
    <row r="14678" spans="1:11" ht="15">
      <c r="A14678" t="s">
        <v>25</v>
      </c>
      <c r="B14678">
        <v>2</v>
      </c>
      <c r="C14678">
        <v>21</v>
      </c>
      <c r="D14678" t="s">
        <v>33</v>
      </c>
      <c r="E14678" t="s">
        <v>2309</v>
      </c>
      <c r="F14678" s="1">
        <v>1.1909722222222223E-2</v>
      </c>
      <c r="G14678">
        <f>_xlfn.XLOOKUP($A14678,Product_pricing!$B:$B,Product_pricing!$C:$C)</f>
        <v>40</v>
      </c>
      <c r="H14678">
        <f t="shared" si="687"/>
        <v>63.2</v>
      </c>
      <c r="I14678" s="10">
        <f t="shared" si="688"/>
        <v>5.577009294527218E-2</v>
      </c>
      <c r="J14678" t="str">
        <f>_xlfn.XLOOKUP(A14678,Product_Details!$A:$A,Product_Details!$G:$G,"mens")</f>
        <v>Mens</v>
      </c>
      <c r="K14678">
        <f t="shared" si="689"/>
        <v>1890</v>
      </c>
    </row>
    <row r="14679" spans="1:11" ht="15">
      <c r="A14679" t="s">
        <v>41</v>
      </c>
      <c r="B14679">
        <v>2</v>
      </c>
      <c r="C14679">
        <v>21</v>
      </c>
      <c r="D14679" t="s">
        <v>33</v>
      </c>
      <c r="E14679" t="s">
        <v>2309</v>
      </c>
      <c r="F14679" s="1">
        <v>1.1909722222222223E-2</v>
      </c>
      <c r="G14679">
        <f>_xlfn.XLOOKUP($A14679,Product_pricing!$B:$B,Product_pricing!$C:$C)</f>
        <v>10</v>
      </c>
      <c r="H14679">
        <f t="shared" si="687"/>
        <v>15.8</v>
      </c>
      <c r="I14679" s="10">
        <f t="shared" si="688"/>
        <v>1.3942523236318045E-2</v>
      </c>
      <c r="J14679" t="str">
        <f>_xlfn.XLOOKUP(A14679,Product_Details!$A:$A,Product_Details!$G:$G,"mens")</f>
        <v>Mens</v>
      </c>
      <c r="K14679">
        <f t="shared" si="689"/>
        <v>1890</v>
      </c>
    </row>
    <row r="14680" spans="1:11" ht="15">
      <c r="A14680" t="s">
        <v>32</v>
      </c>
      <c r="B14680">
        <v>4</v>
      </c>
      <c r="C14680">
        <v>21</v>
      </c>
      <c r="D14680" t="s">
        <v>33</v>
      </c>
      <c r="E14680" t="s">
        <v>2309</v>
      </c>
      <c r="F14680" s="1">
        <v>1.1909722222222223E-2</v>
      </c>
      <c r="G14680">
        <f>_xlfn.XLOOKUP($A14680,Product_pricing!$B:$B,Product_pricing!$C:$C)</f>
        <v>36</v>
      </c>
      <c r="H14680">
        <f t="shared" si="687"/>
        <v>113.76</v>
      </c>
      <c r="I14680" s="10">
        <f t="shared" si="688"/>
        <v>0.10038616730148993</v>
      </c>
      <c r="J14680" t="str">
        <f>_xlfn.XLOOKUP(A14680,Product_Details!$A:$A,Product_Details!$G:$G,"mens")</f>
        <v>Mens</v>
      </c>
      <c r="K14680">
        <f t="shared" si="689"/>
        <v>1890</v>
      </c>
    </row>
    <row r="14681" spans="1:11" ht="15">
      <c r="A14681" t="s">
        <v>27</v>
      </c>
      <c r="B14681">
        <v>2</v>
      </c>
      <c r="C14681">
        <v>21</v>
      </c>
      <c r="D14681" t="s">
        <v>33</v>
      </c>
      <c r="E14681" t="s">
        <v>2309</v>
      </c>
      <c r="F14681" s="1">
        <v>1.1909722222222223E-2</v>
      </c>
      <c r="G14681">
        <f>_xlfn.XLOOKUP($A14681,Product_pricing!$B:$B,Product_pricing!$C:$C)</f>
        <v>29</v>
      </c>
      <c r="H14681">
        <f t="shared" si="687"/>
        <v>45.82</v>
      </c>
      <c r="I14681" s="10">
        <f t="shared" si="688"/>
        <v>4.0433317385322333E-2</v>
      </c>
      <c r="J14681" t="str">
        <f>_xlfn.XLOOKUP(A14681,Product_Details!$A:$A,Product_Details!$G:$G,"mens")</f>
        <v>Mens</v>
      </c>
      <c r="K14681">
        <f t="shared" si="689"/>
        <v>1890</v>
      </c>
    </row>
    <row r="14682" spans="1:11" ht="15">
      <c r="A14682" t="s">
        <v>22</v>
      </c>
      <c r="B14682">
        <v>2</v>
      </c>
      <c r="C14682">
        <v>3</v>
      </c>
      <c r="D14682" t="s">
        <v>23</v>
      </c>
      <c r="E14682" t="s">
        <v>2310</v>
      </c>
      <c r="F14682" s="1">
        <v>3.6153935185185185E-2</v>
      </c>
      <c r="G14682">
        <f>_xlfn.XLOOKUP($A14682,Product_pricing!$B:$B,Product_pricing!$C:$C)</f>
        <v>13</v>
      </c>
      <c r="H14682">
        <f t="shared" si="687"/>
        <v>25.22</v>
      </c>
      <c r="I14682" s="10">
        <f t="shared" si="688"/>
        <v>2.2255090887338045E-2</v>
      </c>
      <c r="J14682" t="str">
        <f>_xlfn.XLOOKUP(A14682,Product_Details!$A:$A,Product_Details!$G:$G,"mens")</f>
        <v>Womens</v>
      </c>
      <c r="K14682">
        <f t="shared" si="689"/>
        <v>1883.75</v>
      </c>
    </row>
    <row r="14683" spans="1:11" ht="15">
      <c r="A14683" t="s">
        <v>35</v>
      </c>
      <c r="B14683">
        <v>3</v>
      </c>
      <c r="C14683">
        <v>3</v>
      </c>
      <c r="D14683" t="s">
        <v>23</v>
      </c>
      <c r="E14683" t="s">
        <v>2310</v>
      </c>
      <c r="F14683" s="1">
        <v>3.6153935185185185E-2</v>
      </c>
      <c r="G14683">
        <f>_xlfn.XLOOKUP($A14683,Product_pricing!$B:$B,Product_pricing!$C:$C)</f>
        <v>32</v>
      </c>
      <c r="H14683">
        <f t="shared" si="687"/>
        <v>93.12</v>
      </c>
      <c r="I14683" s="10">
        <f t="shared" si="688"/>
        <v>8.2172643276325091E-2</v>
      </c>
      <c r="J14683" t="str">
        <f>_xlfn.XLOOKUP(A14683,Product_Details!$A:$A,Product_Details!$G:$G,"mens")</f>
        <v>Womens</v>
      </c>
      <c r="K14683">
        <f t="shared" si="689"/>
        <v>1883.75</v>
      </c>
    </row>
    <row r="14684" spans="1:11" ht="15">
      <c r="A14684" t="s">
        <v>30</v>
      </c>
      <c r="B14684">
        <v>4</v>
      </c>
      <c r="C14684">
        <v>3</v>
      </c>
      <c r="D14684" t="s">
        <v>23</v>
      </c>
      <c r="E14684" t="s">
        <v>2310</v>
      </c>
      <c r="F14684" s="1">
        <v>3.6153935185185185E-2</v>
      </c>
      <c r="G14684">
        <f>_xlfn.XLOOKUP($A14684,Product_pricing!$B:$B,Product_pricing!$C:$C)</f>
        <v>19</v>
      </c>
      <c r="H14684">
        <f t="shared" si="687"/>
        <v>73.72</v>
      </c>
      <c r="I14684" s="10">
        <f t="shared" si="688"/>
        <v>6.5053342593757363E-2</v>
      </c>
      <c r="J14684" t="str">
        <f>_xlfn.XLOOKUP(A14684,Product_Details!$A:$A,Product_Details!$G:$G,"mens")</f>
        <v>Womens</v>
      </c>
      <c r="K14684">
        <f t="shared" si="689"/>
        <v>1883.75</v>
      </c>
    </row>
    <row r="14685" spans="1:11" ht="15">
      <c r="A14685" t="s">
        <v>38</v>
      </c>
      <c r="B14685">
        <v>1</v>
      </c>
      <c r="C14685">
        <v>3</v>
      </c>
      <c r="D14685" t="s">
        <v>23</v>
      </c>
      <c r="E14685" t="s">
        <v>2310</v>
      </c>
      <c r="F14685" s="1">
        <v>3.6153935185185185E-2</v>
      </c>
      <c r="G14685">
        <f>_xlfn.XLOOKUP($A14685,Product_pricing!$B:$B,Product_pricing!$C:$C)</f>
        <v>54</v>
      </c>
      <c r="H14685">
        <f t="shared" si="687"/>
        <v>52.379999999999995</v>
      </c>
      <c r="I14685" s="10">
        <f t="shared" si="688"/>
        <v>4.6222111842932859E-2</v>
      </c>
      <c r="J14685" t="str">
        <f>_xlfn.XLOOKUP(A14685,Product_Details!$A:$A,Product_Details!$G:$G,"mens")</f>
        <v>Womens</v>
      </c>
      <c r="K14685">
        <f t="shared" si="689"/>
        <v>1883.75</v>
      </c>
    </row>
    <row r="14686" spans="1:11" ht="15">
      <c r="A14686" t="s">
        <v>41</v>
      </c>
      <c r="B14686">
        <v>5</v>
      </c>
      <c r="C14686">
        <v>3</v>
      </c>
      <c r="D14686" t="s">
        <v>23</v>
      </c>
      <c r="E14686" t="s">
        <v>2310</v>
      </c>
      <c r="F14686" s="1">
        <v>3.6153935185185185E-2</v>
      </c>
      <c r="G14686">
        <f>_xlfn.XLOOKUP($A14686,Product_pricing!$B:$B,Product_pricing!$C:$C)</f>
        <v>10</v>
      </c>
      <c r="H14686">
        <f t="shared" si="687"/>
        <v>48.5</v>
      </c>
      <c r="I14686" s="10">
        <f t="shared" si="688"/>
        <v>4.2798251706419314E-2</v>
      </c>
      <c r="J14686" t="str">
        <f>_xlfn.XLOOKUP(A14686,Product_Details!$A:$A,Product_Details!$G:$G,"mens")</f>
        <v>Mens</v>
      </c>
      <c r="K14686">
        <f t="shared" si="689"/>
        <v>1890</v>
      </c>
    </row>
    <row r="14687" spans="1:11" ht="15">
      <c r="A14687" t="s">
        <v>31</v>
      </c>
      <c r="B14687">
        <v>2</v>
      </c>
      <c r="C14687">
        <v>3</v>
      </c>
      <c r="D14687" t="s">
        <v>23</v>
      </c>
      <c r="E14687" t="s">
        <v>2310</v>
      </c>
      <c r="F14687" s="1">
        <v>3.6153935185185185E-2</v>
      </c>
      <c r="G14687">
        <f>_xlfn.XLOOKUP($A14687,Product_pricing!$B:$B,Product_pricing!$C:$C)</f>
        <v>57</v>
      </c>
      <c r="H14687">
        <f t="shared" si="687"/>
        <v>110.58</v>
      </c>
      <c r="I14687" s="10">
        <f t="shared" si="688"/>
        <v>9.758001389063603E-2</v>
      </c>
      <c r="J14687" t="str">
        <f>_xlfn.XLOOKUP(A14687,Product_Details!$A:$A,Product_Details!$G:$G,"mens")</f>
        <v>Mens</v>
      </c>
      <c r="K14687">
        <f t="shared" si="689"/>
        <v>1890</v>
      </c>
    </row>
    <row r="14688" spans="1:11" ht="15">
      <c r="A14688" t="s">
        <v>32</v>
      </c>
      <c r="B14688">
        <v>5</v>
      </c>
      <c r="C14688">
        <v>3</v>
      </c>
      <c r="D14688" t="s">
        <v>23</v>
      </c>
      <c r="E14688" t="s">
        <v>2310</v>
      </c>
      <c r="F14688" s="1">
        <v>3.6153935185185185E-2</v>
      </c>
      <c r="G14688">
        <f>_xlfn.XLOOKUP($A14688,Product_pricing!$B:$B,Product_pricing!$C:$C)</f>
        <v>36</v>
      </c>
      <c r="H14688">
        <f t="shared" si="687"/>
        <v>174.6</v>
      </c>
      <c r="I14688" s="10">
        <f t="shared" si="688"/>
        <v>0.15407370614310956</v>
      </c>
      <c r="J14688" t="str">
        <f>_xlfn.XLOOKUP(A14688,Product_Details!$A:$A,Product_Details!$G:$G,"mens")</f>
        <v>Mens</v>
      </c>
      <c r="K14688">
        <f t="shared" si="689"/>
        <v>1890</v>
      </c>
    </row>
    <row r="14689" spans="1:11" ht="15">
      <c r="A14689" t="s">
        <v>27</v>
      </c>
      <c r="B14689">
        <v>5</v>
      </c>
      <c r="C14689">
        <v>3</v>
      </c>
      <c r="D14689" t="s">
        <v>23</v>
      </c>
      <c r="E14689" t="s">
        <v>2310</v>
      </c>
      <c r="F14689" s="1">
        <v>3.6153935185185185E-2</v>
      </c>
      <c r="G14689">
        <f>_xlfn.XLOOKUP($A14689,Product_pricing!$B:$B,Product_pricing!$C:$C)</f>
        <v>29</v>
      </c>
      <c r="H14689">
        <f t="shared" si="687"/>
        <v>140.65</v>
      </c>
      <c r="I14689" s="10">
        <f t="shared" si="688"/>
        <v>0.12411492994861603</v>
      </c>
      <c r="J14689" t="str">
        <f>_xlfn.XLOOKUP(A14689,Product_Details!$A:$A,Product_Details!$G:$G,"mens")</f>
        <v>Mens</v>
      </c>
      <c r="K14689">
        <f t="shared" si="689"/>
        <v>1890</v>
      </c>
    </row>
    <row r="14690" spans="1:11" ht="15">
      <c r="A14690" t="s">
        <v>35</v>
      </c>
      <c r="B14690">
        <v>5</v>
      </c>
      <c r="C14690">
        <v>1</v>
      </c>
      <c r="D14690" t="s">
        <v>23</v>
      </c>
      <c r="E14690" t="s">
        <v>2311</v>
      </c>
      <c r="F14690" s="1">
        <v>1.4627314814814815E-2</v>
      </c>
      <c r="G14690">
        <f>_xlfn.XLOOKUP($A14690,Product_pricing!$B:$B,Product_pricing!$C:$C)</f>
        <v>32</v>
      </c>
      <c r="H14690">
        <f t="shared" si="687"/>
        <v>158.4</v>
      </c>
      <c r="I14690" s="10">
        <f t="shared" si="688"/>
        <v>0.139778207634986</v>
      </c>
      <c r="J14690" t="str">
        <f>_xlfn.XLOOKUP(A14690,Product_Details!$A:$A,Product_Details!$G:$G,"mens")</f>
        <v>Womens</v>
      </c>
      <c r="K14690">
        <f t="shared" si="689"/>
        <v>1883.75</v>
      </c>
    </row>
    <row r="14691" spans="1:11" ht="15">
      <c r="A14691" t="s">
        <v>29</v>
      </c>
      <c r="B14691">
        <v>1</v>
      </c>
      <c r="C14691">
        <v>1</v>
      </c>
      <c r="D14691" t="s">
        <v>23</v>
      </c>
      <c r="E14691" t="s">
        <v>2311</v>
      </c>
      <c r="F14691" s="1">
        <v>1.4627314814814815E-2</v>
      </c>
      <c r="G14691">
        <f>_xlfn.XLOOKUP($A14691,Product_pricing!$B:$B,Product_pricing!$C:$C)</f>
        <v>10</v>
      </c>
      <c r="H14691">
        <f t="shared" si="687"/>
        <v>9.9</v>
      </c>
      <c r="I14691" s="10">
        <f t="shared" si="688"/>
        <v>8.7361379771866247E-3</v>
      </c>
      <c r="J14691" t="str">
        <f>_xlfn.XLOOKUP(A14691,Product_Details!$A:$A,Product_Details!$G:$G,"mens")</f>
        <v>Womens</v>
      </c>
      <c r="K14691">
        <f t="shared" si="689"/>
        <v>1883.75</v>
      </c>
    </row>
    <row r="14692" spans="1:11" ht="15">
      <c r="A14692" t="s">
        <v>30</v>
      </c>
      <c r="B14692">
        <v>5</v>
      </c>
      <c r="C14692">
        <v>1</v>
      </c>
      <c r="D14692" t="s">
        <v>23</v>
      </c>
      <c r="E14692" t="s">
        <v>2311</v>
      </c>
      <c r="F14692" s="1">
        <v>1.4627314814814815E-2</v>
      </c>
      <c r="G14692">
        <f>_xlfn.XLOOKUP($A14692,Product_pricing!$B:$B,Product_pricing!$C:$C)</f>
        <v>19</v>
      </c>
      <c r="H14692">
        <f t="shared" si="687"/>
        <v>94.05</v>
      </c>
      <c r="I14692" s="10">
        <f t="shared" si="688"/>
        <v>8.2993310783272919E-2</v>
      </c>
      <c r="J14692" t="str">
        <f>_xlfn.XLOOKUP(A14692,Product_Details!$A:$A,Product_Details!$G:$G,"mens")</f>
        <v>Womens</v>
      </c>
      <c r="K14692">
        <f t="shared" si="689"/>
        <v>1883.75</v>
      </c>
    </row>
    <row r="14693" spans="1:11" ht="15">
      <c r="A14693" t="s">
        <v>38</v>
      </c>
      <c r="B14693">
        <v>5</v>
      </c>
      <c r="C14693">
        <v>1</v>
      </c>
      <c r="D14693" t="s">
        <v>23</v>
      </c>
      <c r="E14693" t="s">
        <v>2311</v>
      </c>
      <c r="F14693" s="1">
        <v>1.4627314814814815E-2</v>
      </c>
      <c r="G14693">
        <f>_xlfn.XLOOKUP($A14693,Product_pricing!$B:$B,Product_pricing!$C:$C)</f>
        <v>54</v>
      </c>
      <c r="H14693">
        <f t="shared" si="687"/>
        <v>267.3</v>
      </c>
      <c r="I14693" s="10">
        <f t="shared" si="688"/>
        <v>0.23587572538403884</v>
      </c>
      <c r="J14693" t="str">
        <f>_xlfn.XLOOKUP(A14693,Product_Details!$A:$A,Product_Details!$G:$G,"mens")</f>
        <v>Womens</v>
      </c>
      <c r="K14693">
        <f t="shared" si="689"/>
        <v>1883.75</v>
      </c>
    </row>
    <row r="14694" spans="1:11" ht="15">
      <c r="A14694" t="s">
        <v>41</v>
      </c>
      <c r="B14694">
        <v>1</v>
      </c>
      <c r="C14694">
        <v>1</v>
      </c>
      <c r="D14694" t="s">
        <v>23</v>
      </c>
      <c r="E14694" t="s">
        <v>2311</v>
      </c>
      <c r="F14694" s="1">
        <v>1.4627314814814815E-2</v>
      </c>
      <c r="G14694">
        <f>_xlfn.XLOOKUP($A14694,Product_pricing!$B:$B,Product_pricing!$C:$C)</f>
        <v>10</v>
      </c>
      <c r="H14694">
        <f t="shared" si="687"/>
        <v>9.9</v>
      </c>
      <c r="I14694" s="10">
        <f t="shared" si="688"/>
        <v>8.7361379771866247E-3</v>
      </c>
      <c r="J14694" t="str">
        <f>_xlfn.XLOOKUP(A14694,Product_Details!$A:$A,Product_Details!$G:$G,"mens")</f>
        <v>Mens</v>
      </c>
      <c r="K14694">
        <f t="shared" si="689"/>
        <v>1890</v>
      </c>
    </row>
    <row r="14695" spans="1:11" ht="15">
      <c r="A14695" t="s">
        <v>31</v>
      </c>
      <c r="B14695">
        <v>4</v>
      </c>
      <c r="C14695">
        <v>1</v>
      </c>
      <c r="D14695" t="s">
        <v>23</v>
      </c>
      <c r="E14695" t="s">
        <v>2311</v>
      </c>
      <c r="F14695" s="1">
        <v>1.4627314814814815E-2</v>
      </c>
      <c r="G14695">
        <f>_xlfn.XLOOKUP($A14695,Product_pricing!$B:$B,Product_pricing!$C:$C)</f>
        <v>57</v>
      </c>
      <c r="H14695">
        <f t="shared" si="687"/>
        <v>225.72</v>
      </c>
      <c r="I14695" s="10">
        <f t="shared" si="688"/>
        <v>0.19918394587985502</v>
      </c>
      <c r="J14695" t="str">
        <f>_xlfn.XLOOKUP(A14695,Product_Details!$A:$A,Product_Details!$G:$G,"mens")</f>
        <v>Mens</v>
      </c>
      <c r="K14695">
        <f t="shared" si="689"/>
        <v>1890</v>
      </c>
    </row>
    <row r="14696" spans="1:11" ht="15">
      <c r="A14696" t="s">
        <v>32</v>
      </c>
      <c r="B14696">
        <v>2</v>
      </c>
      <c r="C14696">
        <v>1</v>
      </c>
      <c r="D14696" t="s">
        <v>23</v>
      </c>
      <c r="E14696" t="s">
        <v>2311</v>
      </c>
      <c r="F14696" s="1">
        <v>1.4627314814814815E-2</v>
      </c>
      <c r="G14696">
        <f>_xlfn.XLOOKUP($A14696,Product_pricing!$B:$B,Product_pricing!$C:$C)</f>
        <v>36</v>
      </c>
      <c r="H14696">
        <f t="shared" si="687"/>
        <v>71.28</v>
      </c>
      <c r="I14696" s="10">
        <f t="shared" si="688"/>
        <v>6.2900193435743684E-2</v>
      </c>
      <c r="J14696" t="str">
        <f>_xlfn.XLOOKUP(A14696,Product_Details!$A:$A,Product_Details!$G:$G,"mens")</f>
        <v>Mens</v>
      </c>
      <c r="K14696">
        <f t="shared" si="689"/>
        <v>1890</v>
      </c>
    </row>
    <row r="14697" spans="1:11" ht="15">
      <c r="A14697" t="s">
        <v>26</v>
      </c>
      <c r="B14697">
        <v>5</v>
      </c>
      <c r="C14697">
        <v>1</v>
      </c>
      <c r="D14697" t="s">
        <v>23</v>
      </c>
      <c r="E14697" t="s">
        <v>2311</v>
      </c>
      <c r="F14697" s="1">
        <v>1.4627314814814815E-2</v>
      </c>
      <c r="G14697">
        <f>_xlfn.XLOOKUP($A14697,Product_pricing!$B:$B,Product_pricing!$C:$C)</f>
        <v>17</v>
      </c>
      <c r="H14697">
        <f t="shared" si="687"/>
        <v>84.15</v>
      </c>
      <c r="I14697" s="10">
        <f t="shared" si="688"/>
        <v>7.4257172806086305E-2</v>
      </c>
      <c r="J14697" t="str">
        <f>_xlfn.XLOOKUP(A14697,Product_Details!$A:$A,Product_Details!$G:$G,"mens")</f>
        <v>Mens</v>
      </c>
      <c r="K14697">
        <f t="shared" si="689"/>
        <v>1890</v>
      </c>
    </row>
    <row r="14698" spans="1:11" ht="15">
      <c r="A14698" t="s">
        <v>22</v>
      </c>
      <c r="B14698">
        <v>1</v>
      </c>
      <c r="C14698">
        <v>1</v>
      </c>
      <c r="D14698" t="s">
        <v>23</v>
      </c>
      <c r="E14698" t="s">
        <v>2312</v>
      </c>
      <c r="F14698" s="1">
        <v>3.4113425925925929E-2</v>
      </c>
      <c r="G14698">
        <f>_xlfn.XLOOKUP($A14698,Product_pricing!$B:$B,Product_pricing!$C:$C)</f>
        <v>13</v>
      </c>
      <c r="H14698">
        <f t="shared" si="687"/>
        <v>12.87</v>
      </c>
      <c r="I14698" s="10">
        <f t="shared" si="688"/>
        <v>1.135697937034261E-2</v>
      </c>
      <c r="J14698" t="str">
        <f>_xlfn.XLOOKUP(A14698,Product_Details!$A:$A,Product_Details!$G:$G,"mens")</f>
        <v>Womens</v>
      </c>
      <c r="K14698">
        <f t="shared" si="689"/>
        <v>3767.5</v>
      </c>
    </row>
    <row r="14699" spans="1:11" ht="15">
      <c r="A14699" t="s">
        <v>38</v>
      </c>
      <c r="B14699">
        <v>4</v>
      </c>
      <c r="C14699">
        <v>1</v>
      </c>
      <c r="D14699" t="s">
        <v>23</v>
      </c>
      <c r="E14699" t="s">
        <v>2312</v>
      </c>
      <c r="F14699" s="1">
        <v>3.4113425925925929E-2</v>
      </c>
      <c r="G14699">
        <f>_xlfn.XLOOKUP($A14699,Product_pricing!$B:$B,Product_pricing!$C:$C)</f>
        <v>54</v>
      </c>
      <c r="H14699">
        <f t="shared" si="687"/>
        <v>213.84</v>
      </c>
      <c r="I14699" s="10">
        <f t="shared" si="688"/>
        <v>0.18870058030723108</v>
      </c>
      <c r="J14699" t="str">
        <f>_xlfn.XLOOKUP(A14699,Product_Details!$A:$A,Product_Details!$G:$G,"mens")</f>
        <v>Womens</v>
      </c>
      <c r="K14699">
        <f t="shared" si="689"/>
        <v>3767.5</v>
      </c>
    </row>
    <row r="14700" spans="1:11" ht="15">
      <c r="A14700" t="s">
        <v>25</v>
      </c>
      <c r="B14700">
        <v>2</v>
      </c>
      <c r="C14700">
        <v>1</v>
      </c>
      <c r="D14700" t="s">
        <v>23</v>
      </c>
      <c r="E14700" t="s">
        <v>2312</v>
      </c>
      <c r="F14700" s="1">
        <v>3.4113425925925929E-2</v>
      </c>
      <c r="G14700">
        <f>_xlfn.XLOOKUP($A14700,Product_pricing!$B:$B,Product_pricing!$C:$C)</f>
        <v>40</v>
      </c>
      <c r="H14700">
        <f t="shared" si="687"/>
        <v>79.2</v>
      </c>
      <c r="I14700" s="10">
        <f t="shared" si="688"/>
        <v>6.9889103817492998E-2</v>
      </c>
      <c r="J14700" t="str">
        <f>_xlfn.XLOOKUP(A14700,Product_Details!$A:$A,Product_Details!$G:$G,"mens")</f>
        <v>Mens</v>
      </c>
      <c r="K14700">
        <f t="shared" si="689"/>
        <v>1260</v>
      </c>
    </row>
    <row r="14701" spans="1:11" ht="15">
      <c r="A14701" t="s">
        <v>41</v>
      </c>
      <c r="B14701">
        <v>1</v>
      </c>
      <c r="C14701">
        <v>1</v>
      </c>
      <c r="D14701" t="s">
        <v>23</v>
      </c>
      <c r="E14701" t="s">
        <v>2312</v>
      </c>
      <c r="F14701" s="1">
        <v>3.4113425925925929E-2</v>
      </c>
      <c r="G14701">
        <f>_xlfn.XLOOKUP($A14701,Product_pricing!$B:$B,Product_pricing!$C:$C)</f>
        <v>10</v>
      </c>
      <c r="H14701">
        <f t="shared" si="687"/>
        <v>9.9</v>
      </c>
      <c r="I14701" s="10">
        <f t="shared" si="688"/>
        <v>8.7361379771866247E-3</v>
      </c>
      <c r="J14701" t="str">
        <f>_xlfn.XLOOKUP(A14701,Product_Details!$A:$A,Product_Details!$G:$G,"mens")</f>
        <v>Mens</v>
      </c>
      <c r="K14701">
        <f t="shared" si="689"/>
        <v>1260</v>
      </c>
    </row>
    <row r="14702" spans="1:11" ht="15">
      <c r="A14702" t="s">
        <v>31</v>
      </c>
      <c r="B14702">
        <v>2</v>
      </c>
      <c r="C14702">
        <v>1</v>
      </c>
      <c r="D14702" t="s">
        <v>23</v>
      </c>
      <c r="E14702" t="s">
        <v>2312</v>
      </c>
      <c r="F14702" s="1">
        <v>3.4113425925925929E-2</v>
      </c>
      <c r="G14702">
        <f>_xlfn.XLOOKUP($A14702,Product_pricing!$B:$B,Product_pricing!$C:$C)</f>
        <v>57</v>
      </c>
      <c r="H14702">
        <f t="shared" si="687"/>
        <v>112.86</v>
      </c>
      <c r="I14702" s="10">
        <f t="shared" si="688"/>
        <v>9.9591972939927512E-2</v>
      </c>
      <c r="J14702" t="str">
        <f>_xlfn.XLOOKUP(A14702,Product_Details!$A:$A,Product_Details!$G:$G,"mens")</f>
        <v>Mens</v>
      </c>
      <c r="K14702">
        <f t="shared" si="689"/>
        <v>1260</v>
      </c>
    </row>
    <row r="14703" spans="1:11" ht="15">
      <c r="A14703" t="s">
        <v>32</v>
      </c>
      <c r="B14703">
        <v>3</v>
      </c>
      <c r="C14703">
        <v>1</v>
      </c>
      <c r="D14703" t="s">
        <v>23</v>
      </c>
      <c r="E14703" t="s">
        <v>2312</v>
      </c>
      <c r="F14703" s="1">
        <v>3.4113425925925929E-2</v>
      </c>
      <c r="G14703">
        <f>_xlfn.XLOOKUP($A14703,Product_pricing!$B:$B,Product_pricing!$C:$C)</f>
        <v>36</v>
      </c>
      <c r="H14703">
        <f t="shared" si="687"/>
        <v>106.92</v>
      </c>
      <c r="I14703" s="10">
        <f t="shared" si="688"/>
        <v>9.435029015361554E-2</v>
      </c>
      <c r="J14703" t="str">
        <f>_xlfn.XLOOKUP(A14703,Product_Details!$A:$A,Product_Details!$G:$G,"mens")</f>
        <v>Mens</v>
      </c>
      <c r="K14703">
        <f t="shared" si="689"/>
        <v>1260</v>
      </c>
    </row>
    <row r="14704" spans="1:11" ht="15">
      <c r="A14704" t="s">
        <v>26</v>
      </c>
      <c r="B14704">
        <v>2</v>
      </c>
      <c r="C14704">
        <v>1</v>
      </c>
      <c r="D14704" t="s">
        <v>23</v>
      </c>
      <c r="E14704" t="s">
        <v>2312</v>
      </c>
      <c r="F14704" s="1">
        <v>3.4113425925925929E-2</v>
      </c>
      <c r="G14704">
        <f>_xlfn.XLOOKUP($A14704,Product_pricing!$B:$B,Product_pricing!$C:$C)</f>
        <v>17</v>
      </c>
      <c r="H14704">
        <f t="shared" si="687"/>
        <v>33.659999999999997</v>
      </c>
      <c r="I14704" s="10">
        <f t="shared" si="688"/>
        <v>2.9702869122434517E-2</v>
      </c>
      <c r="J14704" t="str">
        <f>_xlfn.XLOOKUP(A14704,Product_Details!$A:$A,Product_Details!$G:$G,"mens")</f>
        <v>Mens</v>
      </c>
      <c r="K14704">
        <f t="shared" si="689"/>
        <v>1260</v>
      </c>
    </row>
    <row r="14705" spans="1:11" ht="15">
      <c r="A14705" t="s">
        <v>27</v>
      </c>
      <c r="B14705">
        <v>3</v>
      </c>
      <c r="C14705">
        <v>1</v>
      </c>
      <c r="D14705" t="s">
        <v>23</v>
      </c>
      <c r="E14705" t="s">
        <v>2312</v>
      </c>
      <c r="F14705" s="1">
        <v>3.4113425925925929E-2</v>
      </c>
      <c r="G14705">
        <f>_xlfn.XLOOKUP($A14705,Product_pricing!$B:$B,Product_pricing!$C:$C)</f>
        <v>29</v>
      </c>
      <c r="H14705">
        <f t="shared" si="687"/>
        <v>86.13</v>
      </c>
      <c r="I14705" s="10">
        <f t="shared" si="688"/>
        <v>7.600440040152362E-2</v>
      </c>
      <c r="J14705" t="str">
        <f>_xlfn.XLOOKUP(A14705,Product_Details!$A:$A,Product_Details!$G:$G,"mens")</f>
        <v>Mens</v>
      </c>
      <c r="K14705">
        <f t="shared" si="689"/>
        <v>1260</v>
      </c>
    </row>
    <row r="14706" spans="1:11" ht="15">
      <c r="A14706" t="s">
        <v>35</v>
      </c>
      <c r="B14706">
        <v>3</v>
      </c>
      <c r="C14706">
        <v>24</v>
      </c>
      <c r="D14706" t="s">
        <v>23</v>
      </c>
      <c r="E14706" t="s">
        <v>2313</v>
      </c>
      <c r="F14706" s="1">
        <v>4.2905092592592595E-3</v>
      </c>
      <c r="G14706">
        <f>_xlfn.XLOOKUP($A14706,Product_pricing!$B:$B,Product_pricing!$C:$C)</f>
        <v>32</v>
      </c>
      <c r="H14706">
        <f t="shared" si="687"/>
        <v>72.960000000000008</v>
      </c>
      <c r="I14706" s="10">
        <f t="shared" si="688"/>
        <v>6.4382689577326874E-2</v>
      </c>
      <c r="J14706" t="str">
        <f>_xlfn.XLOOKUP(A14706,Product_Details!$A:$A,Product_Details!$G:$G,"mens")</f>
        <v>Womens</v>
      </c>
      <c r="K14706">
        <f t="shared" si="689"/>
        <v>1883.75</v>
      </c>
    </row>
    <row r="14707" spans="1:11" ht="15">
      <c r="A14707" t="s">
        <v>29</v>
      </c>
      <c r="B14707">
        <v>2</v>
      </c>
      <c r="C14707">
        <v>24</v>
      </c>
      <c r="D14707" t="s">
        <v>23</v>
      </c>
      <c r="E14707" t="s">
        <v>2313</v>
      </c>
      <c r="F14707" s="1">
        <v>4.2905092592592595E-3</v>
      </c>
      <c r="G14707">
        <f>_xlfn.XLOOKUP($A14707,Product_pricing!$B:$B,Product_pricing!$C:$C)</f>
        <v>10</v>
      </c>
      <c r="H14707">
        <f t="shared" si="687"/>
        <v>15.2</v>
      </c>
      <c r="I14707" s="10">
        <f t="shared" si="688"/>
        <v>1.3413060328609765E-2</v>
      </c>
      <c r="J14707" t="str">
        <f>_xlfn.XLOOKUP(A14707,Product_Details!$A:$A,Product_Details!$G:$G,"mens")</f>
        <v>Womens</v>
      </c>
      <c r="K14707">
        <f t="shared" si="689"/>
        <v>1883.75</v>
      </c>
    </row>
    <row r="14708" spans="1:11" ht="15">
      <c r="A14708" t="s">
        <v>30</v>
      </c>
      <c r="B14708">
        <v>3</v>
      </c>
      <c r="C14708">
        <v>24</v>
      </c>
      <c r="D14708" t="s">
        <v>23</v>
      </c>
      <c r="E14708" t="s">
        <v>2313</v>
      </c>
      <c r="F14708" s="1">
        <v>4.2905092592592595E-3</v>
      </c>
      <c r="G14708">
        <f>_xlfn.XLOOKUP($A14708,Product_pricing!$B:$B,Product_pricing!$C:$C)</f>
        <v>19</v>
      </c>
      <c r="H14708">
        <f t="shared" si="687"/>
        <v>43.32</v>
      </c>
      <c r="I14708" s="10">
        <f t="shared" si="688"/>
        <v>3.8227221936537832E-2</v>
      </c>
      <c r="J14708" t="str">
        <f>_xlfn.XLOOKUP(A14708,Product_Details!$A:$A,Product_Details!$G:$G,"mens")</f>
        <v>Womens</v>
      </c>
      <c r="K14708">
        <f t="shared" si="689"/>
        <v>1883.75</v>
      </c>
    </row>
    <row r="14709" spans="1:11" ht="15">
      <c r="A14709" t="s">
        <v>38</v>
      </c>
      <c r="B14709">
        <v>4</v>
      </c>
      <c r="C14709">
        <v>24</v>
      </c>
      <c r="D14709" t="s">
        <v>23</v>
      </c>
      <c r="E14709" t="s">
        <v>2313</v>
      </c>
      <c r="F14709" s="1">
        <v>4.2905092592592595E-3</v>
      </c>
      <c r="G14709">
        <f>_xlfn.XLOOKUP($A14709,Product_pricing!$B:$B,Product_pricing!$C:$C)</f>
        <v>54</v>
      </c>
      <c r="H14709">
        <f t="shared" si="687"/>
        <v>164.16</v>
      </c>
      <c r="I14709" s="10">
        <f t="shared" si="688"/>
        <v>0.14486105154898546</v>
      </c>
      <c r="J14709" t="str">
        <f>_xlfn.XLOOKUP(A14709,Product_Details!$A:$A,Product_Details!$G:$G,"mens")</f>
        <v>Womens</v>
      </c>
      <c r="K14709">
        <f t="shared" si="689"/>
        <v>1883.75</v>
      </c>
    </row>
    <row r="14710" spans="1:11" ht="15">
      <c r="A14710" t="s">
        <v>25</v>
      </c>
      <c r="B14710">
        <v>1</v>
      </c>
      <c r="C14710">
        <v>24</v>
      </c>
      <c r="D14710" t="s">
        <v>23</v>
      </c>
      <c r="E14710" t="s">
        <v>2313</v>
      </c>
      <c r="F14710" s="1">
        <v>4.2905092592592595E-3</v>
      </c>
      <c r="G14710">
        <f>_xlfn.XLOOKUP($A14710,Product_pricing!$B:$B,Product_pricing!$C:$C)</f>
        <v>40</v>
      </c>
      <c r="H14710">
        <f t="shared" si="687"/>
        <v>30.4</v>
      </c>
      <c r="I14710" s="10">
        <f t="shared" si="688"/>
        <v>2.6826120657219531E-2</v>
      </c>
      <c r="J14710" t="str">
        <f>_xlfn.XLOOKUP(A14710,Product_Details!$A:$A,Product_Details!$G:$G,"mens")</f>
        <v>Mens</v>
      </c>
      <c r="K14710">
        <f t="shared" si="689"/>
        <v>3780</v>
      </c>
    </row>
    <row r="14711" spans="1:11" ht="15">
      <c r="A14711" t="s">
        <v>26</v>
      </c>
      <c r="B14711">
        <v>5</v>
      </c>
      <c r="C14711">
        <v>24</v>
      </c>
      <c r="D14711" t="s">
        <v>23</v>
      </c>
      <c r="E14711" t="s">
        <v>2313</v>
      </c>
      <c r="F14711" s="1">
        <v>4.2905092592592595E-3</v>
      </c>
      <c r="G14711">
        <f>_xlfn.XLOOKUP($A14711,Product_pricing!$B:$B,Product_pricing!$C:$C)</f>
        <v>17</v>
      </c>
      <c r="H14711">
        <f t="shared" si="687"/>
        <v>64.599999999999994</v>
      </c>
      <c r="I14711" s="10">
        <f t="shared" si="688"/>
        <v>5.7005506396591493E-2</v>
      </c>
      <c r="J14711" t="str">
        <f>_xlfn.XLOOKUP(A14711,Product_Details!$A:$A,Product_Details!$G:$G,"mens")</f>
        <v>Mens</v>
      </c>
      <c r="K14711">
        <f t="shared" si="689"/>
        <v>3780</v>
      </c>
    </row>
    <row r="14712" spans="1:11" ht="15">
      <c r="A14712" t="s">
        <v>29</v>
      </c>
      <c r="B14712">
        <v>4</v>
      </c>
      <c r="C14712">
        <v>21</v>
      </c>
      <c r="D14712" t="s">
        <v>33</v>
      </c>
      <c r="E14712" t="s">
        <v>2314</v>
      </c>
      <c r="F14712" s="1">
        <v>1.9305555555555554E-3</v>
      </c>
      <c r="G14712">
        <f>_xlfn.XLOOKUP($A14712,Product_pricing!$B:$B,Product_pricing!$C:$C)</f>
        <v>10</v>
      </c>
      <c r="H14712">
        <f t="shared" si="687"/>
        <v>31.6</v>
      </c>
      <c r="I14712" s="10">
        <f t="shared" si="688"/>
        <v>2.788504647263609E-2</v>
      </c>
      <c r="J14712" t="str">
        <f>_xlfn.XLOOKUP(A14712,Product_Details!$A:$A,Product_Details!$G:$G,"mens")</f>
        <v>Womens</v>
      </c>
      <c r="K14712">
        <f t="shared" si="689"/>
        <v>3767.5</v>
      </c>
    </row>
    <row r="14713" spans="1:11" ht="15">
      <c r="A14713" t="s">
        <v>30</v>
      </c>
      <c r="B14713">
        <v>3</v>
      </c>
      <c r="C14713">
        <v>21</v>
      </c>
      <c r="D14713" t="s">
        <v>33</v>
      </c>
      <c r="E14713" t="s">
        <v>2314</v>
      </c>
      <c r="F14713" s="1">
        <v>1.9305555555555554E-3</v>
      </c>
      <c r="G14713">
        <f>_xlfn.XLOOKUP($A14713,Product_pricing!$B:$B,Product_pricing!$C:$C)</f>
        <v>19</v>
      </c>
      <c r="H14713">
        <f t="shared" si="687"/>
        <v>45.03</v>
      </c>
      <c r="I14713" s="10">
        <f t="shared" si="688"/>
        <v>3.9736191223506433E-2</v>
      </c>
      <c r="J14713" t="str">
        <f>_xlfn.XLOOKUP(A14713,Product_Details!$A:$A,Product_Details!$G:$G,"mens")</f>
        <v>Womens</v>
      </c>
      <c r="K14713">
        <f t="shared" si="689"/>
        <v>3767.5</v>
      </c>
    </row>
    <row r="14714" spans="1:11" ht="15">
      <c r="A14714" t="s">
        <v>25</v>
      </c>
      <c r="B14714">
        <v>1</v>
      </c>
      <c r="C14714">
        <v>21</v>
      </c>
      <c r="D14714" t="s">
        <v>33</v>
      </c>
      <c r="E14714" t="s">
        <v>2314</v>
      </c>
      <c r="F14714" s="1">
        <v>1.9305555555555554E-3</v>
      </c>
      <c r="G14714">
        <f>_xlfn.XLOOKUP($A14714,Product_pricing!$B:$B,Product_pricing!$C:$C)</f>
        <v>40</v>
      </c>
      <c r="H14714">
        <f t="shared" si="687"/>
        <v>31.6</v>
      </c>
      <c r="I14714" s="10">
        <f t="shared" si="688"/>
        <v>2.788504647263609E-2</v>
      </c>
      <c r="J14714" t="str">
        <f>_xlfn.XLOOKUP(A14714,Product_Details!$A:$A,Product_Details!$G:$G,"mens")</f>
        <v>Mens</v>
      </c>
      <c r="K14714">
        <f t="shared" si="689"/>
        <v>1512</v>
      </c>
    </row>
    <row r="14715" spans="1:11" ht="15">
      <c r="A14715" t="s">
        <v>41</v>
      </c>
      <c r="B14715">
        <v>5</v>
      </c>
      <c r="C14715">
        <v>21</v>
      </c>
      <c r="D14715" t="s">
        <v>33</v>
      </c>
      <c r="E14715" t="s">
        <v>2314</v>
      </c>
      <c r="F14715" s="1">
        <v>1.9305555555555554E-3</v>
      </c>
      <c r="G14715">
        <f>_xlfn.XLOOKUP($A14715,Product_pricing!$B:$B,Product_pricing!$C:$C)</f>
        <v>10</v>
      </c>
      <c r="H14715">
        <f t="shared" si="687"/>
        <v>39.5</v>
      </c>
      <c r="I14715" s="10">
        <f t="shared" si="688"/>
        <v>3.4856308090795117E-2</v>
      </c>
      <c r="J14715" t="str">
        <f>_xlfn.XLOOKUP(A14715,Product_Details!$A:$A,Product_Details!$G:$G,"mens")</f>
        <v>Mens</v>
      </c>
      <c r="K14715">
        <f t="shared" si="689"/>
        <v>1512</v>
      </c>
    </row>
    <row r="14716" spans="1:11" ht="15">
      <c r="A14716" t="s">
        <v>31</v>
      </c>
      <c r="B14716">
        <v>3</v>
      </c>
      <c r="C14716">
        <v>21</v>
      </c>
      <c r="D14716" t="s">
        <v>33</v>
      </c>
      <c r="E14716" t="s">
        <v>2314</v>
      </c>
      <c r="F14716" s="1">
        <v>1.9305555555555554E-3</v>
      </c>
      <c r="G14716">
        <f>_xlfn.XLOOKUP($A14716,Product_pricing!$B:$B,Product_pricing!$C:$C)</f>
        <v>57</v>
      </c>
      <c r="H14716">
        <f t="shared" si="687"/>
        <v>135.09</v>
      </c>
      <c r="I14716" s="10">
        <f t="shared" si="688"/>
        <v>0.11920857367051929</v>
      </c>
      <c r="J14716" t="str">
        <f>_xlfn.XLOOKUP(A14716,Product_Details!$A:$A,Product_Details!$G:$G,"mens")</f>
        <v>Mens</v>
      </c>
      <c r="K14716">
        <f t="shared" si="689"/>
        <v>1512</v>
      </c>
    </row>
    <row r="14717" spans="1:11" ht="15">
      <c r="A14717" t="s">
        <v>32</v>
      </c>
      <c r="B14717">
        <v>4</v>
      </c>
      <c r="C14717">
        <v>21</v>
      </c>
      <c r="D14717" t="s">
        <v>33</v>
      </c>
      <c r="E14717" t="s">
        <v>2314</v>
      </c>
      <c r="F14717" s="1">
        <v>1.9305555555555554E-3</v>
      </c>
      <c r="G14717">
        <f>_xlfn.XLOOKUP($A14717,Product_pricing!$B:$B,Product_pricing!$C:$C)</f>
        <v>36</v>
      </c>
      <c r="H14717">
        <f t="shared" si="687"/>
        <v>113.76</v>
      </c>
      <c r="I14717" s="10">
        <f t="shared" si="688"/>
        <v>0.10038616730148993</v>
      </c>
      <c r="J14717" t="str">
        <f>_xlfn.XLOOKUP(A14717,Product_Details!$A:$A,Product_Details!$G:$G,"mens")</f>
        <v>Mens</v>
      </c>
      <c r="K14717">
        <f t="shared" si="689"/>
        <v>1512</v>
      </c>
    </row>
    <row r="14718" spans="1:11" ht="15">
      <c r="A14718" t="s">
        <v>26</v>
      </c>
      <c r="B14718">
        <v>3</v>
      </c>
      <c r="C14718">
        <v>21</v>
      </c>
      <c r="D14718" t="s">
        <v>33</v>
      </c>
      <c r="E14718" t="s">
        <v>2314</v>
      </c>
      <c r="F14718" s="1">
        <v>1.9305555555555554E-3</v>
      </c>
      <c r="G14718">
        <f>_xlfn.XLOOKUP($A14718,Product_pricing!$B:$B,Product_pricing!$C:$C)</f>
        <v>17</v>
      </c>
      <c r="H14718">
        <f t="shared" si="687"/>
        <v>40.29</v>
      </c>
      <c r="I14718" s="10">
        <f t="shared" si="688"/>
        <v>3.555343425261101E-2</v>
      </c>
      <c r="J14718" t="str">
        <f>_xlfn.XLOOKUP(A14718,Product_Details!$A:$A,Product_Details!$G:$G,"mens")</f>
        <v>Mens</v>
      </c>
      <c r="K14718">
        <f t="shared" si="689"/>
        <v>1512</v>
      </c>
    </row>
    <row r="14719" spans="1:11" ht="15">
      <c r="A14719" t="s">
        <v>22</v>
      </c>
      <c r="B14719">
        <v>5</v>
      </c>
      <c r="C14719">
        <v>1</v>
      </c>
      <c r="D14719" t="s">
        <v>23</v>
      </c>
      <c r="E14719">
        <v>206220</v>
      </c>
      <c r="F14719" s="1">
        <v>1.1939814814814813E-2</v>
      </c>
      <c r="G14719">
        <f>_xlfn.XLOOKUP($A14719,Product_pricing!$B:$B,Product_pricing!$C:$C)</f>
        <v>13</v>
      </c>
      <c r="H14719">
        <f t="shared" si="687"/>
        <v>64.349999999999994</v>
      </c>
      <c r="I14719" s="10">
        <f t="shared" si="688"/>
        <v>5.6784896851713049E-2</v>
      </c>
      <c r="J14719" t="str">
        <f>_xlfn.XLOOKUP(A14719,Product_Details!$A:$A,Product_Details!$G:$G,"mens")</f>
        <v>Womens</v>
      </c>
      <c r="K14719">
        <f t="shared" si="689"/>
        <v>1883.75</v>
      </c>
    </row>
    <row r="14720" spans="1:11" ht="15">
      <c r="A14720" t="s">
        <v>29</v>
      </c>
      <c r="B14720">
        <v>1</v>
      </c>
      <c r="C14720">
        <v>1</v>
      </c>
      <c r="D14720" t="s">
        <v>23</v>
      </c>
      <c r="E14720">
        <v>206220</v>
      </c>
      <c r="F14720" s="1">
        <v>1.1939814814814813E-2</v>
      </c>
      <c r="G14720">
        <f>_xlfn.XLOOKUP($A14720,Product_pricing!$B:$B,Product_pricing!$C:$C)</f>
        <v>10</v>
      </c>
      <c r="H14720">
        <f t="shared" si="687"/>
        <v>9.9</v>
      </c>
      <c r="I14720" s="10">
        <f t="shared" si="688"/>
        <v>8.7361379771866247E-3</v>
      </c>
      <c r="J14720" t="str">
        <f>_xlfn.XLOOKUP(A14720,Product_Details!$A:$A,Product_Details!$G:$G,"mens")</f>
        <v>Womens</v>
      </c>
      <c r="K14720">
        <f t="shared" si="689"/>
        <v>1883.75</v>
      </c>
    </row>
    <row r="14721" spans="1:11" ht="15">
      <c r="A14721" t="s">
        <v>30</v>
      </c>
      <c r="B14721">
        <v>4</v>
      </c>
      <c r="C14721">
        <v>1</v>
      </c>
      <c r="D14721" t="s">
        <v>23</v>
      </c>
      <c r="E14721">
        <v>206220</v>
      </c>
      <c r="F14721" s="1">
        <v>1.1939814814814813E-2</v>
      </c>
      <c r="G14721">
        <f>_xlfn.XLOOKUP($A14721,Product_pricing!$B:$B,Product_pricing!$C:$C)</f>
        <v>19</v>
      </c>
      <c r="H14721">
        <f t="shared" si="687"/>
        <v>75.239999999999995</v>
      </c>
      <c r="I14721" s="10">
        <f t="shared" si="688"/>
        <v>6.6394648626618327E-2</v>
      </c>
      <c r="J14721" t="str">
        <f>_xlfn.XLOOKUP(A14721,Product_Details!$A:$A,Product_Details!$G:$G,"mens")</f>
        <v>Womens</v>
      </c>
      <c r="K14721">
        <f t="shared" si="689"/>
        <v>1883.75</v>
      </c>
    </row>
    <row r="14722" spans="1:11" ht="15">
      <c r="A14722" t="s">
        <v>38</v>
      </c>
      <c r="B14722">
        <v>2</v>
      </c>
      <c r="C14722">
        <v>1</v>
      </c>
      <c r="D14722" t="s">
        <v>23</v>
      </c>
      <c r="E14722">
        <v>206220</v>
      </c>
      <c r="F14722" s="1">
        <v>1.1939814814814813E-2</v>
      </c>
      <c r="G14722">
        <f>_xlfn.XLOOKUP($A14722,Product_pricing!$B:$B,Product_pricing!$C:$C)</f>
        <v>54</v>
      </c>
      <c r="H14722">
        <f t="shared" si="687"/>
        <v>106.92</v>
      </c>
      <c r="I14722" s="10">
        <f t="shared" si="688"/>
        <v>9.435029015361554E-2</v>
      </c>
      <c r="J14722" t="str">
        <f>_xlfn.XLOOKUP(A14722,Product_Details!$A:$A,Product_Details!$G:$G,"mens")</f>
        <v>Womens</v>
      </c>
      <c r="K14722">
        <f t="shared" si="689"/>
        <v>1883.75</v>
      </c>
    </row>
    <row r="14723" spans="1:11" ht="15">
      <c r="A14723" t="s">
        <v>25</v>
      </c>
      <c r="B14723">
        <v>2</v>
      </c>
      <c r="C14723">
        <v>1</v>
      </c>
      <c r="D14723" t="s">
        <v>23</v>
      </c>
      <c r="E14723">
        <v>206220</v>
      </c>
      <c r="F14723" s="1">
        <v>1.1939814814814813E-2</v>
      </c>
      <c r="G14723">
        <f>_xlfn.XLOOKUP($A14723,Product_pricing!$B:$B,Product_pricing!$C:$C)</f>
        <v>40</v>
      </c>
      <c r="H14723">
        <f t="shared" ref="H14723:H14786" si="690">B14723*G14723*(1-C14723/100)</f>
        <v>79.2</v>
      </c>
      <c r="I14723" s="10">
        <f t="shared" ref="I14723:I14786" si="691">(H14723/SUM($H:$H))*1000</f>
        <v>6.9889103817492998E-2</v>
      </c>
      <c r="J14723" t="str">
        <f>_xlfn.XLOOKUP(A14723,Product_Details!$A:$A,Product_Details!$G:$G,"mens")</f>
        <v>Mens</v>
      </c>
      <c r="K14723">
        <f t="shared" ref="K14723:K14786" si="692">COUNTIFS($J:$J, J14723) / COUNTIFS($J:$J, J14723, $E:$E, E14723)</f>
        <v>1260</v>
      </c>
    </row>
    <row r="14724" spans="1:11" ht="15">
      <c r="A14724" t="s">
        <v>41</v>
      </c>
      <c r="B14724">
        <v>3</v>
      </c>
      <c r="C14724">
        <v>1</v>
      </c>
      <c r="D14724" t="s">
        <v>23</v>
      </c>
      <c r="E14724">
        <v>206220</v>
      </c>
      <c r="F14724" s="1">
        <v>1.1939814814814813E-2</v>
      </c>
      <c r="G14724">
        <f>_xlfn.XLOOKUP($A14724,Product_pricing!$B:$B,Product_pricing!$C:$C)</f>
        <v>10</v>
      </c>
      <c r="H14724">
        <f t="shared" si="690"/>
        <v>29.7</v>
      </c>
      <c r="I14724" s="10">
        <f t="shared" si="691"/>
        <v>2.6208413931559871E-2</v>
      </c>
      <c r="J14724" t="str">
        <f>_xlfn.XLOOKUP(A14724,Product_Details!$A:$A,Product_Details!$G:$G,"mens")</f>
        <v>Mens</v>
      </c>
      <c r="K14724">
        <f t="shared" si="692"/>
        <v>1260</v>
      </c>
    </row>
    <row r="14725" spans="1:11" ht="15">
      <c r="A14725" t="s">
        <v>31</v>
      </c>
      <c r="B14725">
        <v>2</v>
      </c>
      <c r="C14725">
        <v>1</v>
      </c>
      <c r="D14725" t="s">
        <v>23</v>
      </c>
      <c r="E14725">
        <v>206220</v>
      </c>
      <c r="F14725" s="1">
        <v>1.1939814814814813E-2</v>
      </c>
      <c r="G14725">
        <f>_xlfn.XLOOKUP($A14725,Product_pricing!$B:$B,Product_pricing!$C:$C)</f>
        <v>57</v>
      </c>
      <c r="H14725">
        <f t="shared" si="690"/>
        <v>112.86</v>
      </c>
      <c r="I14725" s="10">
        <f t="shared" si="691"/>
        <v>9.9591972939927512E-2</v>
      </c>
      <c r="J14725" t="str">
        <f>_xlfn.XLOOKUP(A14725,Product_Details!$A:$A,Product_Details!$G:$G,"mens")</f>
        <v>Mens</v>
      </c>
      <c r="K14725">
        <f t="shared" si="692"/>
        <v>1260</v>
      </c>
    </row>
    <row r="14726" spans="1:11" ht="15">
      <c r="A14726" t="s">
        <v>32</v>
      </c>
      <c r="B14726">
        <v>2</v>
      </c>
      <c r="C14726">
        <v>1</v>
      </c>
      <c r="D14726" t="s">
        <v>23</v>
      </c>
      <c r="E14726">
        <v>206220</v>
      </c>
      <c r="F14726" s="1">
        <v>1.1939814814814813E-2</v>
      </c>
      <c r="G14726">
        <f>_xlfn.XLOOKUP($A14726,Product_pricing!$B:$B,Product_pricing!$C:$C)</f>
        <v>36</v>
      </c>
      <c r="H14726">
        <f t="shared" si="690"/>
        <v>71.28</v>
      </c>
      <c r="I14726" s="10">
        <f t="shared" si="691"/>
        <v>6.2900193435743684E-2</v>
      </c>
      <c r="J14726" t="str">
        <f>_xlfn.XLOOKUP(A14726,Product_Details!$A:$A,Product_Details!$G:$G,"mens")</f>
        <v>Mens</v>
      </c>
      <c r="K14726">
        <f t="shared" si="692"/>
        <v>1260</v>
      </c>
    </row>
    <row r="14727" spans="1:11" ht="15">
      <c r="A14727" t="s">
        <v>26</v>
      </c>
      <c r="B14727">
        <v>4</v>
      </c>
      <c r="C14727">
        <v>1</v>
      </c>
      <c r="D14727" t="s">
        <v>23</v>
      </c>
      <c r="E14727">
        <v>206220</v>
      </c>
      <c r="F14727" s="1">
        <v>1.1939814814814813E-2</v>
      </c>
      <c r="G14727">
        <f>_xlfn.XLOOKUP($A14727,Product_pricing!$B:$B,Product_pricing!$C:$C)</f>
        <v>17</v>
      </c>
      <c r="H14727">
        <f t="shared" si="690"/>
        <v>67.319999999999993</v>
      </c>
      <c r="I14727" s="10">
        <f t="shared" si="691"/>
        <v>5.9405738244869034E-2</v>
      </c>
      <c r="J14727" t="str">
        <f>_xlfn.XLOOKUP(A14727,Product_Details!$A:$A,Product_Details!$G:$G,"mens")</f>
        <v>Mens</v>
      </c>
      <c r="K14727">
        <f t="shared" si="692"/>
        <v>1260</v>
      </c>
    </row>
    <row r="14728" spans="1:11" ht="15">
      <c r="A14728" t="s">
        <v>27</v>
      </c>
      <c r="B14728">
        <v>1</v>
      </c>
      <c r="C14728">
        <v>1</v>
      </c>
      <c r="D14728" t="s">
        <v>23</v>
      </c>
      <c r="E14728">
        <v>206220</v>
      </c>
      <c r="F14728" s="1">
        <v>1.1939814814814813E-2</v>
      </c>
      <c r="G14728">
        <f>_xlfn.XLOOKUP($A14728,Product_pricing!$B:$B,Product_pricing!$C:$C)</f>
        <v>29</v>
      </c>
      <c r="H14728">
        <f t="shared" si="690"/>
        <v>28.71</v>
      </c>
      <c r="I14728" s="10">
        <f t="shared" si="691"/>
        <v>2.5334800133841207E-2</v>
      </c>
      <c r="J14728" t="str">
        <f>_xlfn.XLOOKUP(A14728,Product_Details!$A:$A,Product_Details!$G:$G,"mens")</f>
        <v>Mens</v>
      </c>
      <c r="K14728">
        <f t="shared" si="692"/>
        <v>1260</v>
      </c>
    </row>
    <row r="14729" spans="1:11" ht="15">
      <c r="A14729" t="s">
        <v>22</v>
      </c>
      <c r="B14729">
        <v>1</v>
      </c>
      <c r="C14729">
        <v>22</v>
      </c>
      <c r="D14729" t="s">
        <v>23</v>
      </c>
      <c r="E14729" t="s">
        <v>2315</v>
      </c>
      <c r="F14729" s="1">
        <v>9.7349537037037023E-3</v>
      </c>
      <c r="G14729">
        <f>_xlfn.XLOOKUP($A14729,Product_pricing!$B:$B,Product_pricing!$C:$C)</f>
        <v>13</v>
      </c>
      <c r="H14729">
        <f t="shared" si="690"/>
        <v>10.14</v>
      </c>
      <c r="I14729" s="10">
        <f t="shared" si="691"/>
        <v>8.9479231402699363E-3</v>
      </c>
      <c r="J14729" t="str">
        <f>_xlfn.XLOOKUP(A14729,Product_Details!$A:$A,Product_Details!$G:$G,"mens")</f>
        <v>Womens</v>
      </c>
      <c r="K14729">
        <f t="shared" si="692"/>
        <v>3767.5</v>
      </c>
    </row>
    <row r="14730" spans="1:11" ht="15">
      <c r="A14730" t="s">
        <v>38</v>
      </c>
      <c r="B14730">
        <v>4</v>
      </c>
      <c r="C14730">
        <v>22</v>
      </c>
      <c r="D14730" t="s">
        <v>23</v>
      </c>
      <c r="E14730" t="s">
        <v>2315</v>
      </c>
      <c r="F14730" s="1">
        <v>9.7349537037037023E-3</v>
      </c>
      <c r="G14730">
        <f>_xlfn.XLOOKUP($A14730,Product_pricing!$B:$B,Product_pricing!$C:$C)</f>
        <v>54</v>
      </c>
      <c r="H14730">
        <f t="shared" si="690"/>
        <v>168.48000000000002</v>
      </c>
      <c r="I14730" s="10">
        <f t="shared" si="691"/>
        <v>0.1486731844844851</v>
      </c>
      <c r="J14730" t="str">
        <f>_xlfn.XLOOKUP(A14730,Product_Details!$A:$A,Product_Details!$G:$G,"mens")</f>
        <v>Womens</v>
      </c>
      <c r="K14730">
        <f t="shared" si="692"/>
        <v>3767.5</v>
      </c>
    </row>
    <row r="14731" spans="1:11" ht="15">
      <c r="A14731" t="s">
        <v>31</v>
      </c>
      <c r="B14731">
        <v>3</v>
      </c>
      <c r="C14731">
        <v>22</v>
      </c>
      <c r="D14731" t="s">
        <v>23</v>
      </c>
      <c r="E14731" t="s">
        <v>2315</v>
      </c>
      <c r="F14731" s="1">
        <v>9.7349537037037023E-3</v>
      </c>
      <c r="G14731">
        <f>_xlfn.XLOOKUP($A14731,Product_pricing!$B:$B,Product_pricing!$C:$C)</f>
        <v>57</v>
      </c>
      <c r="H14731">
        <f t="shared" si="690"/>
        <v>133.38</v>
      </c>
      <c r="I14731" s="10">
        <f t="shared" si="691"/>
        <v>0.11769960438355069</v>
      </c>
      <c r="J14731" t="str">
        <f>_xlfn.XLOOKUP(A14731,Product_Details!$A:$A,Product_Details!$G:$G,"mens")</f>
        <v>Mens</v>
      </c>
      <c r="K14731">
        <f t="shared" si="692"/>
        <v>2520</v>
      </c>
    </row>
    <row r="14732" spans="1:11" ht="15">
      <c r="A14732" t="s">
        <v>26</v>
      </c>
      <c r="B14732">
        <v>1</v>
      </c>
      <c r="C14732">
        <v>22</v>
      </c>
      <c r="D14732" t="s">
        <v>23</v>
      </c>
      <c r="E14732" t="s">
        <v>2315</v>
      </c>
      <c r="F14732" s="1">
        <v>9.7349537037037023E-3</v>
      </c>
      <c r="G14732">
        <f>_xlfn.XLOOKUP($A14732,Product_pricing!$B:$B,Product_pricing!$C:$C)</f>
        <v>17</v>
      </c>
      <c r="H14732">
        <f t="shared" si="690"/>
        <v>13.26</v>
      </c>
      <c r="I14732" s="10">
        <f t="shared" si="691"/>
        <v>1.1701130260352991E-2</v>
      </c>
      <c r="J14732" t="str">
        <f>_xlfn.XLOOKUP(A14732,Product_Details!$A:$A,Product_Details!$G:$G,"mens")</f>
        <v>Mens</v>
      </c>
      <c r="K14732">
        <f t="shared" si="692"/>
        <v>2520</v>
      </c>
    </row>
    <row r="14733" spans="1:11" ht="15">
      <c r="A14733" t="s">
        <v>27</v>
      </c>
      <c r="B14733">
        <v>5</v>
      </c>
      <c r="C14733">
        <v>22</v>
      </c>
      <c r="D14733" t="s">
        <v>23</v>
      </c>
      <c r="E14733" t="s">
        <v>2315</v>
      </c>
      <c r="F14733" s="1">
        <v>9.7349537037037023E-3</v>
      </c>
      <c r="G14733">
        <f>_xlfn.XLOOKUP($A14733,Product_pricing!$B:$B,Product_pricing!$C:$C)</f>
        <v>29</v>
      </c>
      <c r="H14733">
        <f t="shared" si="690"/>
        <v>113.10000000000001</v>
      </c>
      <c r="I14733" s="10">
        <f t="shared" si="691"/>
        <v>9.9803758103010815E-2</v>
      </c>
      <c r="J14733" t="str">
        <f>_xlfn.XLOOKUP(A14733,Product_Details!$A:$A,Product_Details!$G:$G,"mens")</f>
        <v>Mens</v>
      </c>
      <c r="K14733">
        <f t="shared" si="692"/>
        <v>2520</v>
      </c>
    </row>
    <row r="14734" spans="1:11" ht="15">
      <c r="A14734" t="s">
        <v>22</v>
      </c>
      <c r="B14734">
        <v>2</v>
      </c>
      <c r="C14734">
        <v>6</v>
      </c>
      <c r="D14734" t="s">
        <v>23</v>
      </c>
      <c r="E14734" t="s">
        <v>2316</v>
      </c>
      <c r="F14734" s="1">
        <v>2.3679398148148151E-2</v>
      </c>
      <c r="G14734">
        <f>_xlfn.XLOOKUP($A14734,Product_pricing!$B:$B,Product_pricing!$C:$C)</f>
        <v>13</v>
      </c>
      <c r="H14734">
        <f t="shared" si="690"/>
        <v>24.439999999999998</v>
      </c>
      <c r="I14734" s="10">
        <f t="shared" si="691"/>
        <v>2.1566789107317279E-2</v>
      </c>
      <c r="J14734" t="str">
        <f>_xlfn.XLOOKUP(A14734,Product_Details!$A:$A,Product_Details!$G:$G,"mens")</f>
        <v>Womens</v>
      </c>
      <c r="K14734">
        <f t="shared" si="692"/>
        <v>1883.75</v>
      </c>
    </row>
    <row r="14735" spans="1:11" ht="15">
      <c r="A14735" t="s">
        <v>35</v>
      </c>
      <c r="B14735">
        <v>3</v>
      </c>
      <c r="C14735">
        <v>6</v>
      </c>
      <c r="D14735" t="s">
        <v>23</v>
      </c>
      <c r="E14735" t="s">
        <v>2316</v>
      </c>
      <c r="F14735" s="1">
        <v>2.3679398148148151E-2</v>
      </c>
      <c r="G14735">
        <f>_xlfn.XLOOKUP($A14735,Product_pricing!$B:$B,Product_pricing!$C:$C)</f>
        <v>32</v>
      </c>
      <c r="H14735">
        <f t="shared" si="690"/>
        <v>90.24</v>
      </c>
      <c r="I14735" s="10">
        <f t="shared" si="691"/>
        <v>7.9631221319325346E-2</v>
      </c>
      <c r="J14735" t="str">
        <f>_xlfn.XLOOKUP(A14735,Product_Details!$A:$A,Product_Details!$G:$G,"mens")</f>
        <v>Womens</v>
      </c>
      <c r="K14735">
        <f t="shared" si="692"/>
        <v>1883.75</v>
      </c>
    </row>
    <row r="14736" spans="1:11" ht="15">
      <c r="A14736" t="s">
        <v>29</v>
      </c>
      <c r="B14736">
        <v>5</v>
      </c>
      <c r="C14736">
        <v>6</v>
      </c>
      <c r="D14736" t="s">
        <v>23</v>
      </c>
      <c r="E14736" t="s">
        <v>2316</v>
      </c>
      <c r="F14736" s="1">
        <v>2.3679398148148151E-2</v>
      </c>
      <c r="G14736">
        <f>_xlfn.XLOOKUP($A14736,Product_pricing!$B:$B,Product_pricing!$C:$C)</f>
        <v>10</v>
      </c>
      <c r="H14736">
        <f t="shared" si="690"/>
        <v>47</v>
      </c>
      <c r="I14736" s="10">
        <f t="shared" si="691"/>
        <v>4.1474594437148619E-2</v>
      </c>
      <c r="J14736" t="str">
        <f>_xlfn.XLOOKUP(A14736,Product_Details!$A:$A,Product_Details!$G:$G,"mens")</f>
        <v>Womens</v>
      </c>
      <c r="K14736">
        <f t="shared" si="692"/>
        <v>1883.75</v>
      </c>
    </row>
    <row r="14737" spans="1:11" ht="15">
      <c r="A14737" t="s">
        <v>36</v>
      </c>
      <c r="B14737">
        <v>4</v>
      </c>
      <c r="C14737">
        <v>6</v>
      </c>
      <c r="D14737" t="s">
        <v>23</v>
      </c>
      <c r="E14737" t="s">
        <v>2316</v>
      </c>
      <c r="F14737" s="1">
        <v>2.3679398148148151E-2</v>
      </c>
      <c r="G14737">
        <f>_xlfn.XLOOKUP($A14737,Product_pricing!$B:$B,Product_pricing!$C:$C)</f>
        <v>23</v>
      </c>
      <c r="H14737">
        <f t="shared" si="690"/>
        <v>86.47999999999999</v>
      </c>
      <c r="I14737" s="10">
        <f t="shared" si="691"/>
        <v>7.6313253764353439E-2</v>
      </c>
      <c r="J14737" t="str">
        <f>_xlfn.XLOOKUP(A14737,Product_Details!$A:$A,Product_Details!$G:$G,"mens")</f>
        <v>Womens</v>
      </c>
      <c r="K14737">
        <f t="shared" si="692"/>
        <v>1883.75</v>
      </c>
    </row>
    <row r="14738" spans="1:11" ht="15">
      <c r="A14738" t="s">
        <v>25</v>
      </c>
      <c r="B14738">
        <v>4</v>
      </c>
      <c r="C14738">
        <v>6</v>
      </c>
      <c r="D14738" t="s">
        <v>23</v>
      </c>
      <c r="E14738" t="s">
        <v>2316</v>
      </c>
      <c r="F14738" s="1">
        <v>2.3679398148148151E-2</v>
      </c>
      <c r="G14738">
        <f>_xlfn.XLOOKUP($A14738,Product_pricing!$B:$B,Product_pricing!$C:$C)</f>
        <v>40</v>
      </c>
      <c r="H14738">
        <f t="shared" si="690"/>
        <v>150.39999999999998</v>
      </c>
      <c r="I14738" s="10">
        <f t="shared" si="691"/>
        <v>0.13271870219887555</v>
      </c>
      <c r="J14738" t="str">
        <f>_xlfn.XLOOKUP(A14738,Product_Details!$A:$A,Product_Details!$G:$G,"mens")</f>
        <v>Mens</v>
      </c>
      <c r="K14738">
        <f t="shared" si="692"/>
        <v>1512</v>
      </c>
    </row>
    <row r="14739" spans="1:11" ht="15">
      <c r="A14739" t="s">
        <v>41</v>
      </c>
      <c r="B14739">
        <v>5</v>
      </c>
      <c r="C14739">
        <v>6</v>
      </c>
      <c r="D14739" t="s">
        <v>23</v>
      </c>
      <c r="E14739" t="s">
        <v>2316</v>
      </c>
      <c r="F14739" s="1">
        <v>2.3679398148148151E-2</v>
      </c>
      <c r="G14739">
        <f>_xlfn.XLOOKUP($A14739,Product_pricing!$B:$B,Product_pricing!$C:$C)</f>
        <v>10</v>
      </c>
      <c r="H14739">
        <f t="shared" si="690"/>
        <v>47</v>
      </c>
      <c r="I14739" s="10">
        <f t="shared" si="691"/>
        <v>4.1474594437148619E-2</v>
      </c>
      <c r="J14739" t="str">
        <f>_xlfn.XLOOKUP(A14739,Product_Details!$A:$A,Product_Details!$G:$G,"mens")</f>
        <v>Mens</v>
      </c>
      <c r="K14739">
        <f t="shared" si="692"/>
        <v>1512</v>
      </c>
    </row>
    <row r="14740" spans="1:11" ht="15">
      <c r="A14740" t="s">
        <v>31</v>
      </c>
      <c r="B14740">
        <v>2</v>
      </c>
      <c r="C14740">
        <v>6</v>
      </c>
      <c r="D14740" t="s">
        <v>23</v>
      </c>
      <c r="E14740" t="s">
        <v>2316</v>
      </c>
      <c r="F14740" s="1">
        <v>2.3679398148148151E-2</v>
      </c>
      <c r="G14740">
        <f>_xlfn.XLOOKUP($A14740,Product_pricing!$B:$B,Product_pricing!$C:$C)</f>
        <v>57</v>
      </c>
      <c r="H14740">
        <f t="shared" si="690"/>
        <v>107.16</v>
      </c>
      <c r="I14740" s="10">
        <f t="shared" si="691"/>
        <v>9.4562075316698843E-2</v>
      </c>
      <c r="J14740" t="str">
        <f>_xlfn.XLOOKUP(A14740,Product_Details!$A:$A,Product_Details!$G:$G,"mens")</f>
        <v>Mens</v>
      </c>
      <c r="K14740">
        <f t="shared" si="692"/>
        <v>1512</v>
      </c>
    </row>
    <row r="14741" spans="1:11" ht="15">
      <c r="A14741" t="s">
        <v>26</v>
      </c>
      <c r="B14741">
        <v>1</v>
      </c>
      <c r="C14741">
        <v>6</v>
      </c>
      <c r="D14741" t="s">
        <v>23</v>
      </c>
      <c r="E14741" t="s">
        <v>2316</v>
      </c>
      <c r="F14741" s="1">
        <v>2.3679398148148151E-2</v>
      </c>
      <c r="G14741">
        <f>_xlfn.XLOOKUP($A14741,Product_pricing!$B:$B,Product_pricing!$C:$C)</f>
        <v>17</v>
      </c>
      <c r="H14741">
        <f t="shared" si="690"/>
        <v>15.979999999999999</v>
      </c>
      <c r="I14741" s="10">
        <f t="shared" si="691"/>
        <v>1.4101362108630529E-2</v>
      </c>
      <c r="J14741" t="str">
        <f>_xlfn.XLOOKUP(A14741,Product_Details!$A:$A,Product_Details!$G:$G,"mens")</f>
        <v>Mens</v>
      </c>
      <c r="K14741">
        <f t="shared" si="692"/>
        <v>1512</v>
      </c>
    </row>
    <row r="14742" spans="1:11" ht="15">
      <c r="A14742" t="s">
        <v>27</v>
      </c>
      <c r="B14742">
        <v>1</v>
      </c>
      <c r="C14742">
        <v>6</v>
      </c>
      <c r="D14742" t="s">
        <v>23</v>
      </c>
      <c r="E14742" t="s">
        <v>2316</v>
      </c>
      <c r="F14742" s="1">
        <v>2.3679398148148151E-2</v>
      </c>
      <c r="G14742">
        <f>_xlfn.XLOOKUP($A14742,Product_pricing!$B:$B,Product_pricing!$C:$C)</f>
        <v>29</v>
      </c>
      <c r="H14742">
        <f t="shared" si="690"/>
        <v>27.259999999999998</v>
      </c>
      <c r="I14742" s="10">
        <f t="shared" si="691"/>
        <v>2.4055264773546196E-2</v>
      </c>
      <c r="J14742" t="str">
        <f>_xlfn.XLOOKUP(A14742,Product_Details!$A:$A,Product_Details!$G:$G,"mens")</f>
        <v>Mens</v>
      </c>
      <c r="K14742">
        <f t="shared" si="692"/>
        <v>1512</v>
      </c>
    </row>
    <row r="14743" spans="1:11" ht="15">
      <c r="A14743" t="s">
        <v>22</v>
      </c>
      <c r="B14743">
        <v>2</v>
      </c>
      <c r="C14743">
        <v>8</v>
      </c>
      <c r="D14743" t="s">
        <v>23</v>
      </c>
      <c r="E14743" t="s">
        <v>2317</v>
      </c>
      <c r="F14743" s="1">
        <v>2.0782407407407406E-2</v>
      </c>
      <c r="G14743">
        <f>_xlfn.XLOOKUP($A14743,Product_pricing!$B:$B,Product_pricing!$C:$C)</f>
        <v>13</v>
      </c>
      <c r="H14743">
        <f t="shared" si="690"/>
        <v>23.92</v>
      </c>
      <c r="I14743" s="10">
        <f t="shared" si="691"/>
        <v>2.1107921253970107E-2</v>
      </c>
      <c r="J14743" t="str">
        <f>_xlfn.XLOOKUP(A14743,Product_Details!$A:$A,Product_Details!$G:$G,"mens")</f>
        <v>Womens</v>
      </c>
      <c r="K14743">
        <f t="shared" si="692"/>
        <v>1883.75</v>
      </c>
    </row>
    <row r="14744" spans="1:11" ht="15">
      <c r="A14744" t="s">
        <v>35</v>
      </c>
      <c r="B14744">
        <v>3</v>
      </c>
      <c r="C14744">
        <v>8</v>
      </c>
      <c r="D14744" t="s">
        <v>23</v>
      </c>
      <c r="E14744" t="s">
        <v>2317</v>
      </c>
      <c r="F14744" s="1">
        <v>2.0782407407407406E-2</v>
      </c>
      <c r="G14744">
        <f>_xlfn.XLOOKUP($A14744,Product_pricing!$B:$B,Product_pricing!$C:$C)</f>
        <v>32</v>
      </c>
      <c r="H14744">
        <f t="shared" si="690"/>
        <v>88.320000000000007</v>
      </c>
      <c r="I14744" s="10">
        <f t="shared" si="691"/>
        <v>7.7936940014658854E-2</v>
      </c>
      <c r="J14744" t="str">
        <f>_xlfn.XLOOKUP(A14744,Product_Details!$A:$A,Product_Details!$G:$G,"mens")</f>
        <v>Womens</v>
      </c>
      <c r="K14744">
        <f t="shared" si="692"/>
        <v>1883.75</v>
      </c>
    </row>
    <row r="14745" spans="1:11" ht="15">
      <c r="A14745" t="s">
        <v>30</v>
      </c>
      <c r="B14745">
        <v>4</v>
      </c>
      <c r="C14745">
        <v>8</v>
      </c>
      <c r="D14745" t="s">
        <v>23</v>
      </c>
      <c r="E14745" t="s">
        <v>2317</v>
      </c>
      <c r="F14745" s="1">
        <v>2.0782407407407406E-2</v>
      </c>
      <c r="G14745">
        <f>_xlfn.XLOOKUP($A14745,Product_pricing!$B:$B,Product_pricing!$C:$C)</f>
        <v>19</v>
      </c>
      <c r="H14745">
        <f t="shared" si="690"/>
        <v>69.92</v>
      </c>
      <c r="I14745" s="10">
        <f t="shared" si="691"/>
        <v>6.1700077511604917E-2</v>
      </c>
      <c r="J14745" t="str">
        <f>_xlfn.XLOOKUP(A14745,Product_Details!$A:$A,Product_Details!$G:$G,"mens")</f>
        <v>Womens</v>
      </c>
      <c r="K14745">
        <f t="shared" si="692"/>
        <v>1883.75</v>
      </c>
    </row>
    <row r="14746" spans="1:11" ht="15">
      <c r="A14746" t="s">
        <v>38</v>
      </c>
      <c r="B14746">
        <v>1</v>
      </c>
      <c r="C14746">
        <v>8</v>
      </c>
      <c r="D14746" t="s">
        <v>23</v>
      </c>
      <c r="E14746" t="s">
        <v>2317</v>
      </c>
      <c r="F14746" s="1">
        <v>2.0782407407407406E-2</v>
      </c>
      <c r="G14746">
        <f>_xlfn.XLOOKUP($A14746,Product_pricing!$B:$B,Product_pricing!$C:$C)</f>
        <v>54</v>
      </c>
      <c r="H14746">
        <f t="shared" si="690"/>
        <v>49.68</v>
      </c>
      <c r="I14746" s="10">
        <f t="shared" si="691"/>
        <v>4.3839528758245601E-2</v>
      </c>
      <c r="J14746" t="str">
        <f>_xlfn.XLOOKUP(A14746,Product_Details!$A:$A,Product_Details!$G:$G,"mens")</f>
        <v>Womens</v>
      </c>
      <c r="K14746">
        <f t="shared" si="692"/>
        <v>1883.75</v>
      </c>
    </row>
    <row r="14747" spans="1:11" ht="15">
      <c r="A14747" t="s">
        <v>25</v>
      </c>
      <c r="B14747">
        <v>3</v>
      </c>
      <c r="C14747">
        <v>8</v>
      </c>
      <c r="D14747" t="s">
        <v>23</v>
      </c>
      <c r="E14747" t="s">
        <v>2317</v>
      </c>
      <c r="F14747" s="1">
        <v>2.0782407407407406E-2</v>
      </c>
      <c r="G14747">
        <f>_xlfn.XLOOKUP($A14747,Product_pricing!$B:$B,Product_pricing!$C:$C)</f>
        <v>40</v>
      </c>
      <c r="H14747">
        <f t="shared" si="690"/>
        <v>110.4</v>
      </c>
      <c r="I14747" s="10">
        <f t="shared" si="691"/>
        <v>9.7421175018323564E-2</v>
      </c>
      <c r="J14747" t="str">
        <f>_xlfn.XLOOKUP(A14747,Product_Details!$A:$A,Product_Details!$G:$G,"mens")</f>
        <v>Mens</v>
      </c>
      <c r="K14747">
        <f t="shared" si="692"/>
        <v>1890</v>
      </c>
    </row>
    <row r="14748" spans="1:11" ht="15">
      <c r="A14748" t="s">
        <v>41</v>
      </c>
      <c r="B14748">
        <v>4</v>
      </c>
      <c r="C14748">
        <v>8</v>
      </c>
      <c r="D14748" t="s">
        <v>23</v>
      </c>
      <c r="E14748" t="s">
        <v>2317</v>
      </c>
      <c r="F14748" s="1">
        <v>2.0782407407407406E-2</v>
      </c>
      <c r="G14748">
        <f>_xlfn.XLOOKUP($A14748,Product_pricing!$B:$B,Product_pricing!$C:$C)</f>
        <v>10</v>
      </c>
      <c r="H14748">
        <f t="shared" si="690"/>
        <v>36.800000000000004</v>
      </c>
      <c r="I14748" s="10">
        <f t="shared" si="691"/>
        <v>3.2473725006107852E-2</v>
      </c>
      <c r="J14748" t="str">
        <f>_xlfn.XLOOKUP(A14748,Product_Details!$A:$A,Product_Details!$G:$G,"mens")</f>
        <v>Mens</v>
      </c>
      <c r="K14748">
        <f t="shared" si="692"/>
        <v>1890</v>
      </c>
    </row>
    <row r="14749" spans="1:11" ht="15">
      <c r="A14749" t="s">
        <v>31</v>
      </c>
      <c r="B14749">
        <v>5</v>
      </c>
      <c r="C14749">
        <v>8</v>
      </c>
      <c r="D14749" t="s">
        <v>23</v>
      </c>
      <c r="E14749" t="s">
        <v>2317</v>
      </c>
      <c r="F14749" s="1">
        <v>2.0782407407407406E-2</v>
      </c>
      <c r="G14749">
        <f>_xlfn.XLOOKUP($A14749,Product_pricing!$B:$B,Product_pricing!$C:$C)</f>
        <v>57</v>
      </c>
      <c r="H14749">
        <f t="shared" si="690"/>
        <v>262.2</v>
      </c>
      <c r="I14749" s="10">
        <f t="shared" si="691"/>
        <v>0.23137529066851845</v>
      </c>
      <c r="J14749" t="str">
        <f>_xlfn.XLOOKUP(A14749,Product_Details!$A:$A,Product_Details!$G:$G,"mens")</f>
        <v>Mens</v>
      </c>
      <c r="K14749">
        <f t="shared" si="692"/>
        <v>1890</v>
      </c>
    </row>
    <row r="14750" spans="1:11" ht="15">
      <c r="A14750" t="s">
        <v>26</v>
      </c>
      <c r="B14750">
        <v>2</v>
      </c>
      <c r="C14750">
        <v>8</v>
      </c>
      <c r="D14750" t="s">
        <v>23</v>
      </c>
      <c r="E14750" t="s">
        <v>2317</v>
      </c>
      <c r="F14750" s="1">
        <v>2.0782407407407406E-2</v>
      </c>
      <c r="G14750">
        <f>_xlfn.XLOOKUP($A14750,Product_pricing!$B:$B,Product_pricing!$C:$C)</f>
        <v>17</v>
      </c>
      <c r="H14750">
        <f t="shared" si="690"/>
        <v>31.28</v>
      </c>
      <c r="I14750" s="10">
        <f t="shared" si="691"/>
        <v>2.7602666255191678E-2</v>
      </c>
      <c r="J14750" t="str">
        <f>_xlfn.XLOOKUP(A14750,Product_Details!$A:$A,Product_Details!$G:$G,"mens")</f>
        <v>Mens</v>
      </c>
      <c r="K14750">
        <f t="shared" si="692"/>
        <v>1890</v>
      </c>
    </row>
    <row r="14751" spans="1:11" ht="15">
      <c r="A14751" t="s">
        <v>35</v>
      </c>
      <c r="B14751">
        <v>1</v>
      </c>
      <c r="C14751">
        <v>1</v>
      </c>
      <c r="D14751" t="s">
        <v>33</v>
      </c>
      <c r="E14751" t="s">
        <v>2318</v>
      </c>
      <c r="F14751" s="1">
        <v>1.4173611111111111E-2</v>
      </c>
      <c r="G14751">
        <f>_xlfn.XLOOKUP($A14751,Product_pricing!$B:$B,Product_pricing!$C:$C)</f>
        <v>32</v>
      </c>
      <c r="H14751">
        <f t="shared" si="690"/>
        <v>31.68</v>
      </c>
      <c r="I14751" s="10">
        <f t="shared" si="691"/>
        <v>2.7955641526997192E-2</v>
      </c>
      <c r="J14751" t="str">
        <f>_xlfn.XLOOKUP(A14751,Product_Details!$A:$A,Product_Details!$G:$G,"mens")</f>
        <v>Womens</v>
      </c>
      <c r="K14751">
        <f t="shared" si="692"/>
        <v>1883.75</v>
      </c>
    </row>
    <row r="14752" spans="1:11" ht="15">
      <c r="A14752" t="s">
        <v>29</v>
      </c>
      <c r="B14752">
        <v>1</v>
      </c>
      <c r="C14752">
        <v>1</v>
      </c>
      <c r="D14752" t="s">
        <v>33</v>
      </c>
      <c r="E14752" t="s">
        <v>2318</v>
      </c>
      <c r="F14752" s="1">
        <v>1.4173611111111111E-2</v>
      </c>
      <c r="G14752">
        <f>_xlfn.XLOOKUP($A14752,Product_pricing!$B:$B,Product_pricing!$C:$C)</f>
        <v>10</v>
      </c>
      <c r="H14752">
        <f t="shared" si="690"/>
        <v>9.9</v>
      </c>
      <c r="I14752" s="10">
        <f t="shared" si="691"/>
        <v>8.7361379771866247E-3</v>
      </c>
      <c r="J14752" t="str">
        <f>_xlfn.XLOOKUP(A14752,Product_Details!$A:$A,Product_Details!$G:$G,"mens")</f>
        <v>Womens</v>
      </c>
      <c r="K14752">
        <f t="shared" si="692"/>
        <v>1883.75</v>
      </c>
    </row>
    <row r="14753" spans="1:11" ht="15">
      <c r="A14753" t="s">
        <v>30</v>
      </c>
      <c r="B14753">
        <v>5</v>
      </c>
      <c r="C14753">
        <v>1</v>
      </c>
      <c r="D14753" t="s">
        <v>33</v>
      </c>
      <c r="E14753" t="s">
        <v>2318</v>
      </c>
      <c r="F14753" s="1">
        <v>1.4173611111111111E-2</v>
      </c>
      <c r="G14753">
        <f>_xlfn.XLOOKUP($A14753,Product_pricing!$B:$B,Product_pricing!$C:$C)</f>
        <v>19</v>
      </c>
      <c r="H14753">
        <f t="shared" si="690"/>
        <v>94.05</v>
      </c>
      <c r="I14753" s="10">
        <f t="shared" si="691"/>
        <v>8.2993310783272919E-2</v>
      </c>
      <c r="J14753" t="str">
        <f>_xlfn.XLOOKUP(A14753,Product_Details!$A:$A,Product_Details!$G:$G,"mens")</f>
        <v>Womens</v>
      </c>
      <c r="K14753">
        <f t="shared" si="692"/>
        <v>1883.75</v>
      </c>
    </row>
    <row r="14754" spans="1:11" ht="15">
      <c r="A14754" t="s">
        <v>38</v>
      </c>
      <c r="B14754">
        <v>2</v>
      </c>
      <c r="C14754">
        <v>1</v>
      </c>
      <c r="D14754" t="s">
        <v>33</v>
      </c>
      <c r="E14754" t="s">
        <v>2318</v>
      </c>
      <c r="F14754" s="1">
        <v>1.4173611111111111E-2</v>
      </c>
      <c r="G14754">
        <f>_xlfn.XLOOKUP($A14754,Product_pricing!$B:$B,Product_pricing!$C:$C)</f>
        <v>54</v>
      </c>
      <c r="H14754">
        <f t="shared" si="690"/>
        <v>106.92</v>
      </c>
      <c r="I14754" s="10">
        <f t="shared" si="691"/>
        <v>9.435029015361554E-2</v>
      </c>
      <c r="J14754" t="str">
        <f>_xlfn.XLOOKUP(A14754,Product_Details!$A:$A,Product_Details!$G:$G,"mens")</f>
        <v>Womens</v>
      </c>
      <c r="K14754">
        <f t="shared" si="692"/>
        <v>1883.75</v>
      </c>
    </row>
    <row r="14755" spans="1:11" ht="15">
      <c r="A14755" t="s">
        <v>25</v>
      </c>
      <c r="B14755">
        <v>4</v>
      </c>
      <c r="C14755">
        <v>1</v>
      </c>
      <c r="D14755" t="s">
        <v>33</v>
      </c>
      <c r="E14755" t="s">
        <v>2318</v>
      </c>
      <c r="F14755" s="1">
        <v>1.4173611111111111E-2</v>
      </c>
      <c r="G14755">
        <f>_xlfn.XLOOKUP($A14755,Product_pricing!$B:$B,Product_pricing!$C:$C)</f>
        <v>40</v>
      </c>
      <c r="H14755">
        <f t="shared" si="690"/>
        <v>158.4</v>
      </c>
      <c r="I14755" s="10">
        <f t="shared" si="691"/>
        <v>0.139778207634986</v>
      </c>
      <c r="J14755" t="str">
        <f>_xlfn.XLOOKUP(A14755,Product_Details!$A:$A,Product_Details!$G:$G,"mens")</f>
        <v>Mens</v>
      </c>
      <c r="K14755">
        <f t="shared" si="692"/>
        <v>1890</v>
      </c>
    </row>
    <row r="14756" spans="1:11" ht="15">
      <c r="A14756" t="s">
        <v>41</v>
      </c>
      <c r="B14756">
        <v>2</v>
      </c>
      <c r="C14756">
        <v>1</v>
      </c>
      <c r="D14756" t="s">
        <v>33</v>
      </c>
      <c r="E14756" t="s">
        <v>2318</v>
      </c>
      <c r="F14756" s="1">
        <v>1.4173611111111111E-2</v>
      </c>
      <c r="G14756">
        <f>_xlfn.XLOOKUP($A14756,Product_pricing!$B:$B,Product_pricing!$C:$C)</f>
        <v>10</v>
      </c>
      <c r="H14756">
        <f t="shared" si="690"/>
        <v>19.8</v>
      </c>
      <c r="I14756" s="10">
        <f t="shared" si="691"/>
        <v>1.7472275954373249E-2</v>
      </c>
      <c r="J14756" t="str">
        <f>_xlfn.XLOOKUP(A14756,Product_Details!$A:$A,Product_Details!$G:$G,"mens")</f>
        <v>Mens</v>
      </c>
      <c r="K14756">
        <f t="shared" si="692"/>
        <v>1890</v>
      </c>
    </row>
    <row r="14757" spans="1:11" ht="15">
      <c r="A14757" t="s">
        <v>31</v>
      </c>
      <c r="B14757">
        <v>2</v>
      </c>
      <c r="C14757">
        <v>1</v>
      </c>
      <c r="D14757" t="s">
        <v>33</v>
      </c>
      <c r="E14757" t="s">
        <v>2318</v>
      </c>
      <c r="F14757" s="1">
        <v>1.4173611111111111E-2</v>
      </c>
      <c r="G14757">
        <f>_xlfn.XLOOKUP($A14757,Product_pricing!$B:$B,Product_pricing!$C:$C)</f>
        <v>57</v>
      </c>
      <c r="H14757">
        <f t="shared" si="690"/>
        <v>112.86</v>
      </c>
      <c r="I14757" s="10">
        <f t="shared" si="691"/>
        <v>9.9591972939927512E-2</v>
      </c>
      <c r="J14757" t="str">
        <f>_xlfn.XLOOKUP(A14757,Product_Details!$A:$A,Product_Details!$G:$G,"mens")</f>
        <v>Mens</v>
      </c>
      <c r="K14757">
        <f t="shared" si="692"/>
        <v>1890</v>
      </c>
    </row>
    <row r="14758" spans="1:11" ht="15">
      <c r="A14758" t="s">
        <v>27</v>
      </c>
      <c r="B14758">
        <v>4</v>
      </c>
      <c r="C14758">
        <v>1</v>
      </c>
      <c r="D14758" t="s">
        <v>33</v>
      </c>
      <c r="E14758" t="s">
        <v>2318</v>
      </c>
      <c r="F14758" s="1">
        <v>1.4173611111111111E-2</v>
      </c>
      <c r="G14758">
        <f>_xlfn.XLOOKUP($A14758,Product_pricing!$B:$B,Product_pricing!$C:$C)</f>
        <v>29</v>
      </c>
      <c r="H14758">
        <f t="shared" si="690"/>
        <v>114.84</v>
      </c>
      <c r="I14758" s="10">
        <f t="shared" si="691"/>
        <v>0.10133920053536483</v>
      </c>
      <c r="J14758" t="str">
        <f>_xlfn.XLOOKUP(A14758,Product_Details!$A:$A,Product_Details!$G:$G,"mens")</f>
        <v>Mens</v>
      </c>
      <c r="K14758">
        <f t="shared" si="692"/>
        <v>1890</v>
      </c>
    </row>
    <row r="14759" spans="1:11" ht="15">
      <c r="A14759" t="s">
        <v>35</v>
      </c>
      <c r="B14759">
        <v>3</v>
      </c>
      <c r="C14759">
        <v>8</v>
      </c>
      <c r="D14759" t="s">
        <v>23</v>
      </c>
      <c r="E14759" t="s">
        <v>2319</v>
      </c>
      <c r="F14759" s="1">
        <v>3.4655092592592592E-2</v>
      </c>
      <c r="G14759">
        <f>_xlfn.XLOOKUP($A14759,Product_pricing!$B:$B,Product_pricing!$C:$C)</f>
        <v>32</v>
      </c>
      <c r="H14759">
        <f t="shared" si="690"/>
        <v>88.320000000000007</v>
      </c>
      <c r="I14759" s="10">
        <f t="shared" si="691"/>
        <v>7.7936940014658854E-2</v>
      </c>
      <c r="J14759" t="str">
        <f>_xlfn.XLOOKUP(A14759,Product_Details!$A:$A,Product_Details!$G:$G,"mens")</f>
        <v>Womens</v>
      </c>
      <c r="K14759">
        <f t="shared" si="692"/>
        <v>2511.6666666666665</v>
      </c>
    </row>
    <row r="14760" spans="1:11" ht="15">
      <c r="A14760" t="s">
        <v>36</v>
      </c>
      <c r="B14760">
        <v>3</v>
      </c>
      <c r="C14760">
        <v>8</v>
      </c>
      <c r="D14760" t="s">
        <v>23</v>
      </c>
      <c r="E14760" t="s">
        <v>2319</v>
      </c>
      <c r="F14760" s="1">
        <v>3.4655092592592592E-2</v>
      </c>
      <c r="G14760">
        <f>_xlfn.XLOOKUP($A14760,Product_pricing!$B:$B,Product_pricing!$C:$C)</f>
        <v>23</v>
      </c>
      <c r="H14760">
        <f t="shared" si="690"/>
        <v>63.480000000000004</v>
      </c>
      <c r="I14760" s="10">
        <f t="shared" si="691"/>
        <v>5.601717563553605E-2</v>
      </c>
      <c r="J14760" t="str">
        <f>_xlfn.XLOOKUP(A14760,Product_Details!$A:$A,Product_Details!$G:$G,"mens")</f>
        <v>Womens</v>
      </c>
      <c r="K14760">
        <f t="shared" si="692"/>
        <v>2511.6666666666665</v>
      </c>
    </row>
    <row r="14761" spans="1:11" ht="15">
      <c r="A14761" t="s">
        <v>38</v>
      </c>
      <c r="B14761">
        <v>1</v>
      </c>
      <c r="C14761">
        <v>8</v>
      </c>
      <c r="D14761" t="s">
        <v>23</v>
      </c>
      <c r="E14761" t="s">
        <v>2319</v>
      </c>
      <c r="F14761" s="1">
        <v>3.4655092592592592E-2</v>
      </c>
      <c r="G14761">
        <f>_xlfn.XLOOKUP($A14761,Product_pricing!$B:$B,Product_pricing!$C:$C)</f>
        <v>54</v>
      </c>
      <c r="H14761">
        <f t="shared" si="690"/>
        <v>49.68</v>
      </c>
      <c r="I14761" s="10">
        <f t="shared" si="691"/>
        <v>4.3839528758245601E-2</v>
      </c>
      <c r="J14761" t="str">
        <f>_xlfn.XLOOKUP(A14761,Product_Details!$A:$A,Product_Details!$G:$G,"mens")</f>
        <v>Womens</v>
      </c>
      <c r="K14761">
        <f t="shared" si="692"/>
        <v>2511.6666666666665</v>
      </c>
    </row>
    <row r="14762" spans="1:11" ht="15">
      <c r="A14762" t="s">
        <v>25</v>
      </c>
      <c r="B14762">
        <v>4</v>
      </c>
      <c r="C14762">
        <v>8</v>
      </c>
      <c r="D14762" t="s">
        <v>23</v>
      </c>
      <c r="E14762" t="s">
        <v>2319</v>
      </c>
      <c r="F14762" s="1">
        <v>3.4655092592592592E-2</v>
      </c>
      <c r="G14762">
        <f>_xlfn.XLOOKUP($A14762,Product_pricing!$B:$B,Product_pricing!$C:$C)</f>
        <v>40</v>
      </c>
      <c r="H14762">
        <f t="shared" si="690"/>
        <v>147.20000000000002</v>
      </c>
      <c r="I14762" s="10">
        <f t="shared" si="691"/>
        <v>0.12989490002443141</v>
      </c>
      <c r="J14762" t="str">
        <f>_xlfn.XLOOKUP(A14762,Product_Details!$A:$A,Product_Details!$G:$G,"mens")</f>
        <v>Mens</v>
      </c>
      <c r="K14762">
        <f t="shared" si="692"/>
        <v>3780</v>
      </c>
    </row>
    <row r="14763" spans="1:11" ht="15">
      <c r="A14763" t="s">
        <v>31</v>
      </c>
      <c r="B14763">
        <v>1</v>
      </c>
      <c r="C14763">
        <v>8</v>
      </c>
      <c r="D14763" t="s">
        <v>23</v>
      </c>
      <c r="E14763" t="s">
        <v>2319</v>
      </c>
      <c r="F14763" s="1">
        <v>3.4655092592592592E-2</v>
      </c>
      <c r="G14763">
        <f>_xlfn.XLOOKUP($A14763,Product_pricing!$B:$B,Product_pricing!$C:$C)</f>
        <v>57</v>
      </c>
      <c r="H14763">
        <f t="shared" si="690"/>
        <v>52.440000000000005</v>
      </c>
      <c r="I14763" s="10">
        <f t="shared" si="691"/>
        <v>4.6275058133703695E-2</v>
      </c>
      <c r="J14763" t="str">
        <f>_xlfn.XLOOKUP(A14763,Product_Details!$A:$A,Product_Details!$G:$G,"mens")</f>
        <v>Mens</v>
      </c>
      <c r="K14763">
        <f t="shared" si="692"/>
        <v>3780</v>
      </c>
    </row>
    <row r="14764" spans="1:11" ht="15">
      <c r="A14764" t="s">
        <v>22</v>
      </c>
      <c r="B14764">
        <v>3</v>
      </c>
      <c r="C14764">
        <v>16</v>
      </c>
      <c r="D14764" t="s">
        <v>33</v>
      </c>
      <c r="E14764" t="s">
        <v>2320</v>
      </c>
      <c r="F14764" s="1">
        <v>2.6475694444444444E-2</v>
      </c>
      <c r="G14764">
        <f>_xlfn.XLOOKUP($A14764,Product_pricing!$B:$B,Product_pricing!$C:$C)</f>
        <v>13</v>
      </c>
      <c r="H14764">
        <f t="shared" si="690"/>
        <v>32.76</v>
      </c>
      <c r="I14764" s="10">
        <f t="shared" si="691"/>
        <v>2.8908674760872097E-2</v>
      </c>
      <c r="J14764" t="str">
        <f>_xlfn.XLOOKUP(A14764,Product_Details!$A:$A,Product_Details!$G:$G,"mens")</f>
        <v>Womens</v>
      </c>
      <c r="K14764">
        <f t="shared" si="692"/>
        <v>1883.75</v>
      </c>
    </row>
    <row r="14765" spans="1:11" ht="15">
      <c r="A14765" t="s">
        <v>35</v>
      </c>
      <c r="B14765">
        <v>2</v>
      </c>
      <c r="C14765">
        <v>16</v>
      </c>
      <c r="D14765" t="s">
        <v>33</v>
      </c>
      <c r="E14765" t="s">
        <v>2320</v>
      </c>
      <c r="F14765" s="1">
        <v>2.6475694444444444E-2</v>
      </c>
      <c r="G14765">
        <f>_xlfn.XLOOKUP($A14765,Product_pricing!$B:$B,Product_pricing!$C:$C)</f>
        <v>32</v>
      </c>
      <c r="H14765">
        <f t="shared" si="690"/>
        <v>53.76</v>
      </c>
      <c r="I14765" s="10">
        <f t="shared" si="691"/>
        <v>4.7439876530661909E-2</v>
      </c>
      <c r="J14765" t="str">
        <f>_xlfn.XLOOKUP(A14765,Product_Details!$A:$A,Product_Details!$G:$G,"mens")</f>
        <v>Womens</v>
      </c>
      <c r="K14765">
        <f t="shared" si="692"/>
        <v>1883.75</v>
      </c>
    </row>
    <row r="14766" spans="1:11" ht="15">
      <c r="A14766" t="s">
        <v>36</v>
      </c>
      <c r="B14766">
        <v>3</v>
      </c>
      <c r="C14766">
        <v>16</v>
      </c>
      <c r="D14766" t="s">
        <v>33</v>
      </c>
      <c r="E14766" t="s">
        <v>2320</v>
      </c>
      <c r="F14766" s="1">
        <v>2.6475694444444444E-2</v>
      </c>
      <c r="G14766">
        <f>_xlfn.XLOOKUP($A14766,Product_pricing!$B:$B,Product_pricing!$C:$C)</f>
        <v>23</v>
      </c>
      <c r="H14766">
        <f t="shared" si="690"/>
        <v>57.96</v>
      </c>
      <c r="I14766" s="10">
        <f t="shared" si="691"/>
        <v>5.1146116884619869E-2</v>
      </c>
      <c r="J14766" t="str">
        <f>_xlfn.XLOOKUP(A14766,Product_Details!$A:$A,Product_Details!$G:$G,"mens")</f>
        <v>Womens</v>
      </c>
      <c r="K14766">
        <f t="shared" si="692"/>
        <v>1883.75</v>
      </c>
    </row>
    <row r="14767" spans="1:11" ht="15">
      <c r="A14767" t="s">
        <v>38</v>
      </c>
      <c r="B14767">
        <v>4</v>
      </c>
      <c r="C14767">
        <v>16</v>
      </c>
      <c r="D14767" t="s">
        <v>33</v>
      </c>
      <c r="E14767" t="s">
        <v>2320</v>
      </c>
      <c r="F14767" s="1">
        <v>2.6475694444444444E-2</v>
      </c>
      <c r="G14767">
        <f>_xlfn.XLOOKUP($A14767,Product_pricing!$B:$B,Product_pricing!$C:$C)</f>
        <v>54</v>
      </c>
      <c r="H14767">
        <f t="shared" si="690"/>
        <v>181.44</v>
      </c>
      <c r="I14767" s="10">
        <f t="shared" si="691"/>
        <v>0.16010958329098393</v>
      </c>
      <c r="J14767" t="str">
        <f>_xlfn.XLOOKUP(A14767,Product_Details!$A:$A,Product_Details!$G:$G,"mens")</f>
        <v>Womens</v>
      </c>
      <c r="K14767">
        <f t="shared" si="692"/>
        <v>1883.75</v>
      </c>
    </row>
    <row r="14768" spans="1:11" ht="15">
      <c r="A14768" t="s">
        <v>31</v>
      </c>
      <c r="B14768">
        <v>5</v>
      </c>
      <c r="C14768">
        <v>16</v>
      </c>
      <c r="D14768" t="s">
        <v>33</v>
      </c>
      <c r="E14768" t="s">
        <v>2320</v>
      </c>
      <c r="F14768" s="1">
        <v>2.6475694444444444E-2</v>
      </c>
      <c r="G14768">
        <f>_xlfn.XLOOKUP($A14768,Product_pricing!$B:$B,Product_pricing!$C:$C)</f>
        <v>57</v>
      </c>
      <c r="H14768">
        <f t="shared" si="690"/>
        <v>239.39999999999998</v>
      </c>
      <c r="I14768" s="10">
        <f t="shared" si="691"/>
        <v>0.21125570017560377</v>
      </c>
      <c r="J14768" t="str">
        <f>_xlfn.XLOOKUP(A14768,Product_Details!$A:$A,Product_Details!$G:$G,"mens")</f>
        <v>Mens</v>
      </c>
      <c r="K14768">
        <f t="shared" si="692"/>
        <v>3780</v>
      </c>
    </row>
    <row r="14769" spans="1:11" ht="15">
      <c r="A14769" t="s">
        <v>32</v>
      </c>
      <c r="B14769">
        <v>4</v>
      </c>
      <c r="C14769">
        <v>16</v>
      </c>
      <c r="D14769" t="s">
        <v>33</v>
      </c>
      <c r="E14769" t="s">
        <v>2320</v>
      </c>
      <c r="F14769" s="1">
        <v>2.6475694444444444E-2</v>
      </c>
      <c r="G14769">
        <f>_xlfn.XLOOKUP($A14769,Product_pricing!$B:$B,Product_pricing!$C:$C)</f>
        <v>36</v>
      </c>
      <c r="H14769">
        <f t="shared" si="690"/>
        <v>120.96</v>
      </c>
      <c r="I14769" s="10">
        <f t="shared" si="691"/>
        <v>0.10673972219398929</v>
      </c>
      <c r="J14769" t="str">
        <f>_xlfn.XLOOKUP(A14769,Product_Details!$A:$A,Product_Details!$G:$G,"mens")</f>
        <v>Mens</v>
      </c>
      <c r="K14769">
        <f t="shared" si="692"/>
        <v>3780</v>
      </c>
    </row>
    <row r="14770" spans="1:11" ht="15">
      <c r="A14770" t="s">
        <v>22</v>
      </c>
      <c r="B14770">
        <v>4</v>
      </c>
      <c r="C14770">
        <v>10</v>
      </c>
      <c r="D14770" t="s">
        <v>23</v>
      </c>
      <c r="E14770" t="s">
        <v>2321</v>
      </c>
      <c r="F14770" s="1">
        <v>1.9778935185185184E-2</v>
      </c>
      <c r="G14770">
        <f>_xlfn.XLOOKUP($A14770,Product_pricing!$B:$B,Product_pricing!$C:$C)</f>
        <v>13</v>
      </c>
      <c r="H14770">
        <f t="shared" si="690"/>
        <v>46.800000000000004</v>
      </c>
      <c r="I14770" s="10">
        <f t="shared" si="691"/>
        <v>4.1298106801245862E-2</v>
      </c>
      <c r="J14770" t="str">
        <f>_xlfn.XLOOKUP(A14770,Product_Details!$A:$A,Product_Details!$G:$G,"mens")</f>
        <v>Womens</v>
      </c>
      <c r="K14770">
        <f t="shared" si="692"/>
        <v>2511.6666666666665</v>
      </c>
    </row>
    <row r="14771" spans="1:11" ht="15">
      <c r="A14771" t="s">
        <v>36</v>
      </c>
      <c r="B14771">
        <v>1</v>
      </c>
      <c r="C14771">
        <v>10</v>
      </c>
      <c r="D14771" t="s">
        <v>23</v>
      </c>
      <c r="E14771" t="s">
        <v>2321</v>
      </c>
      <c r="F14771" s="1">
        <v>1.9778935185185184E-2</v>
      </c>
      <c r="G14771">
        <f>_xlfn.XLOOKUP($A14771,Product_pricing!$B:$B,Product_pricing!$C:$C)</f>
        <v>23</v>
      </c>
      <c r="H14771">
        <f t="shared" si="690"/>
        <v>20.7</v>
      </c>
      <c r="I14771" s="10">
        <f t="shared" si="691"/>
        <v>1.8266470315935666E-2</v>
      </c>
      <c r="J14771" t="str">
        <f>_xlfn.XLOOKUP(A14771,Product_Details!$A:$A,Product_Details!$G:$G,"mens")</f>
        <v>Womens</v>
      </c>
      <c r="K14771">
        <f t="shared" si="692"/>
        <v>2511.6666666666665</v>
      </c>
    </row>
    <row r="14772" spans="1:11" ht="15">
      <c r="A14772" t="s">
        <v>38</v>
      </c>
      <c r="B14772">
        <v>3</v>
      </c>
      <c r="C14772">
        <v>10</v>
      </c>
      <c r="D14772" t="s">
        <v>23</v>
      </c>
      <c r="E14772" t="s">
        <v>2321</v>
      </c>
      <c r="F14772" s="1">
        <v>1.9778935185185184E-2</v>
      </c>
      <c r="G14772">
        <f>_xlfn.XLOOKUP($A14772,Product_pricing!$B:$B,Product_pricing!$C:$C)</f>
        <v>54</v>
      </c>
      <c r="H14772">
        <f t="shared" si="690"/>
        <v>145.80000000000001</v>
      </c>
      <c r="I14772" s="10">
        <f t="shared" si="691"/>
        <v>0.1286594865731121</v>
      </c>
      <c r="J14772" t="str">
        <f>_xlfn.XLOOKUP(A14772,Product_Details!$A:$A,Product_Details!$G:$G,"mens")</f>
        <v>Womens</v>
      </c>
      <c r="K14772">
        <f t="shared" si="692"/>
        <v>2511.6666666666665</v>
      </c>
    </row>
    <row r="14773" spans="1:11" ht="15">
      <c r="A14773" t="s">
        <v>25</v>
      </c>
      <c r="B14773">
        <v>5</v>
      </c>
      <c r="C14773">
        <v>10</v>
      </c>
      <c r="D14773" t="s">
        <v>23</v>
      </c>
      <c r="E14773" t="s">
        <v>2321</v>
      </c>
      <c r="F14773" s="1">
        <v>1.9778935185185184E-2</v>
      </c>
      <c r="G14773">
        <f>_xlfn.XLOOKUP($A14773,Product_pricing!$B:$B,Product_pricing!$C:$C)</f>
        <v>40</v>
      </c>
      <c r="H14773">
        <f t="shared" si="690"/>
        <v>180</v>
      </c>
      <c r="I14773" s="10">
        <f t="shared" si="691"/>
        <v>0.15883887231248406</v>
      </c>
      <c r="J14773" t="str">
        <f>_xlfn.XLOOKUP(A14773,Product_Details!$A:$A,Product_Details!$G:$G,"mens")</f>
        <v>Mens</v>
      </c>
      <c r="K14773">
        <f t="shared" si="692"/>
        <v>1890</v>
      </c>
    </row>
    <row r="14774" spans="1:11" ht="15">
      <c r="A14774" t="s">
        <v>31</v>
      </c>
      <c r="B14774">
        <v>5</v>
      </c>
      <c r="C14774">
        <v>10</v>
      </c>
      <c r="D14774" t="s">
        <v>23</v>
      </c>
      <c r="E14774" t="s">
        <v>2321</v>
      </c>
      <c r="F14774" s="1">
        <v>1.9778935185185184E-2</v>
      </c>
      <c r="G14774">
        <f>_xlfn.XLOOKUP($A14774,Product_pricing!$B:$B,Product_pricing!$C:$C)</f>
        <v>57</v>
      </c>
      <c r="H14774">
        <f t="shared" si="690"/>
        <v>256.5</v>
      </c>
      <c r="I14774" s="10">
        <f t="shared" si="691"/>
        <v>0.22634539304528978</v>
      </c>
      <c r="J14774" t="str">
        <f>_xlfn.XLOOKUP(A14774,Product_Details!$A:$A,Product_Details!$G:$G,"mens")</f>
        <v>Mens</v>
      </c>
      <c r="K14774">
        <f t="shared" si="692"/>
        <v>1890</v>
      </c>
    </row>
    <row r="14775" spans="1:11" ht="15">
      <c r="A14775" t="s">
        <v>32</v>
      </c>
      <c r="B14775">
        <v>4</v>
      </c>
      <c r="C14775">
        <v>10</v>
      </c>
      <c r="D14775" t="s">
        <v>23</v>
      </c>
      <c r="E14775" t="s">
        <v>2321</v>
      </c>
      <c r="F14775" s="1">
        <v>1.9778935185185184E-2</v>
      </c>
      <c r="G14775">
        <f>_xlfn.XLOOKUP($A14775,Product_pricing!$B:$B,Product_pricing!$C:$C)</f>
        <v>36</v>
      </c>
      <c r="H14775">
        <f t="shared" si="690"/>
        <v>129.6</v>
      </c>
      <c r="I14775" s="10">
        <f t="shared" si="691"/>
        <v>0.11436398806498853</v>
      </c>
      <c r="J14775" t="str">
        <f>_xlfn.XLOOKUP(A14775,Product_Details!$A:$A,Product_Details!$G:$G,"mens")</f>
        <v>Mens</v>
      </c>
      <c r="K14775">
        <f t="shared" si="692"/>
        <v>1890</v>
      </c>
    </row>
    <row r="14776" spans="1:11" ht="15">
      <c r="A14776" t="s">
        <v>26</v>
      </c>
      <c r="B14776">
        <v>4</v>
      </c>
      <c r="C14776">
        <v>10</v>
      </c>
      <c r="D14776" t="s">
        <v>23</v>
      </c>
      <c r="E14776" t="s">
        <v>2321</v>
      </c>
      <c r="F14776" s="1">
        <v>1.9778935185185184E-2</v>
      </c>
      <c r="G14776">
        <f>_xlfn.XLOOKUP($A14776,Product_pricing!$B:$B,Product_pricing!$C:$C)</f>
        <v>17</v>
      </c>
      <c r="H14776">
        <f t="shared" si="690"/>
        <v>61.2</v>
      </c>
      <c r="I14776" s="10">
        <f t="shared" si="691"/>
        <v>5.4005216586244589E-2</v>
      </c>
      <c r="J14776" t="str">
        <f>_xlfn.XLOOKUP(A14776,Product_Details!$A:$A,Product_Details!$G:$G,"mens")</f>
        <v>Mens</v>
      </c>
      <c r="K14776">
        <f t="shared" si="692"/>
        <v>1890</v>
      </c>
    </row>
    <row r="14777" spans="1:11" ht="15">
      <c r="A14777" t="s">
        <v>29</v>
      </c>
      <c r="B14777">
        <v>3</v>
      </c>
      <c r="C14777">
        <v>11</v>
      </c>
      <c r="D14777" t="s">
        <v>33</v>
      </c>
      <c r="E14777" t="s">
        <v>2322</v>
      </c>
      <c r="F14777" s="1">
        <v>1.4384259259259262E-2</v>
      </c>
      <c r="G14777">
        <f>_xlfn.XLOOKUP($A14777,Product_pricing!$B:$B,Product_pricing!$C:$C)</f>
        <v>10</v>
      </c>
      <c r="H14777">
        <f t="shared" si="690"/>
        <v>26.7</v>
      </c>
      <c r="I14777" s="10">
        <f t="shared" si="691"/>
        <v>2.3561099393018467E-2</v>
      </c>
      <c r="J14777" t="str">
        <f>_xlfn.XLOOKUP(A14777,Product_Details!$A:$A,Product_Details!$G:$G,"mens")</f>
        <v>Womens</v>
      </c>
      <c r="K14777">
        <f t="shared" si="692"/>
        <v>3767.5</v>
      </c>
    </row>
    <row r="14778" spans="1:11" ht="15">
      <c r="A14778" t="s">
        <v>30</v>
      </c>
      <c r="B14778">
        <v>4</v>
      </c>
      <c r="C14778">
        <v>11</v>
      </c>
      <c r="D14778" t="s">
        <v>33</v>
      </c>
      <c r="E14778" t="s">
        <v>2322</v>
      </c>
      <c r="F14778" s="1">
        <v>1.4384259259259262E-2</v>
      </c>
      <c r="G14778">
        <f>_xlfn.XLOOKUP($A14778,Product_pricing!$B:$B,Product_pricing!$C:$C)</f>
        <v>19</v>
      </c>
      <c r="H14778">
        <f t="shared" si="690"/>
        <v>67.64</v>
      </c>
      <c r="I14778" s="10">
        <f t="shared" si="691"/>
        <v>5.9688118462313457E-2</v>
      </c>
      <c r="J14778" t="str">
        <f>_xlfn.XLOOKUP(A14778,Product_Details!$A:$A,Product_Details!$G:$G,"mens")</f>
        <v>Womens</v>
      </c>
      <c r="K14778">
        <f t="shared" si="692"/>
        <v>3767.5</v>
      </c>
    </row>
    <row r="14779" spans="1:11" ht="15">
      <c r="A14779" t="s">
        <v>32</v>
      </c>
      <c r="B14779">
        <v>5</v>
      </c>
      <c r="C14779">
        <v>11</v>
      </c>
      <c r="D14779" t="s">
        <v>33</v>
      </c>
      <c r="E14779" t="s">
        <v>2322</v>
      </c>
      <c r="F14779" s="1">
        <v>1.4384259259259262E-2</v>
      </c>
      <c r="G14779">
        <f>_xlfn.XLOOKUP($A14779,Product_pricing!$B:$B,Product_pricing!$C:$C)</f>
        <v>36</v>
      </c>
      <c r="H14779">
        <f t="shared" si="690"/>
        <v>160.19999999999999</v>
      </c>
      <c r="I14779" s="10">
        <f t="shared" si="691"/>
        <v>0.14136659635811083</v>
      </c>
      <c r="J14779" t="str">
        <f>_xlfn.XLOOKUP(A14779,Product_Details!$A:$A,Product_Details!$G:$G,"mens")</f>
        <v>Mens</v>
      </c>
      <c r="K14779">
        <f t="shared" si="692"/>
        <v>2520</v>
      </c>
    </row>
    <row r="14780" spans="1:11" ht="15">
      <c r="A14780" t="s">
        <v>26</v>
      </c>
      <c r="B14780">
        <v>4</v>
      </c>
      <c r="C14780">
        <v>11</v>
      </c>
      <c r="D14780" t="s">
        <v>33</v>
      </c>
      <c r="E14780" t="s">
        <v>2322</v>
      </c>
      <c r="F14780" s="1">
        <v>1.4384259259259262E-2</v>
      </c>
      <c r="G14780">
        <f>_xlfn.XLOOKUP($A14780,Product_pricing!$B:$B,Product_pricing!$C:$C)</f>
        <v>17</v>
      </c>
      <c r="H14780">
        <f t="shared" si="690"/>
        <v>60.52</v>
      </c>
      <c r="I14780" s="10">
        <f t="shared" si="691"/>
        <v>5.3405158624175199E-2</v>
      </c>
      <c r="J14780" t="str">
        <f>_xlfn.XLOOKUP(A14780,Product_Details!$A:$A,Product_Details!$G:$G,"mens")</f>
        <v>Mens</v>
      </c>
      <c r="K14780">
        <f t="shared" si="692"/>
        <v>2520</v>
      </c>
    </row>
    <row r="14781" spans="1:11" ht="15">
      <c r="A14781" t="s">
        <v>27</v>
      </c>
      <c r="B14781">
        <v>3</v>
      </c>
      <c r="C14781">
        <v>11</v>
      </c>
      <c r="D14781" t="s">
        <v>33</v>
      </c>
      <c r="E14781" t="s">
        <v>2322</v>
      </c>
      <c r="F14781" s="1">
        <v>1.4384259259259262E-2</v>
      </c>
      <c r="G14781">
        <f>_xlfn.XLOOKUP($A14781,Product_pricing!$B:$B,Product_pricing!$C:$C)</f>
        <v>29</v>
      </c>
      <c r="H14781">
        <f t="shared" si="690"/>
        <v>77.430000000000007</v>
      </c>
      <c r="I14781" s="10">
        <f t="shared" si="691"/>
        <v>6.8327188239753561E-2</v>
      </c>
      <c r="J14781" t="str">
        <f>_xlfn.XLOOKUP(A14781,Product_Details!$A:$A,Product_Details!$G:$G,"mens")</f>
        <v>Mens</v>
      </c>
      <c r="K14781">
        <f t="shared" si="692"/>
        <v>2520</v>
      </c>
    </row>
    <row r="14782" spans="1:11" ht="15">
      <c r="A14782" t="s">
        <v>22</v>
      </c>
      <c r="B14782">
        <v>2</v>
      </c>
      <c r="C14782">
        <v>7</v>
      </c>
      <c r="D14782" t="s">
        <v>23</v>
      </c>
      <c r="E14782" t="s">
        <v>2323</v>
      </c>
      <c r="F14782" s="1">
        <v>3.9918981481481481E-3</v>
      </c>
      <c r="G14782">
        <f>_xlfn.XLOOKUP($A14782,Product_pricing!$B:$B,Product_pricing!$C:$C)</f>
        <v>13</v>
      </c>
      <c r="H14782">
        <f t="shared" si="690"/>
        <v>24.18</v>
      </c>
      <c r="I14782" s="10">
        <f t="shared" si="691"/>
        <v>2.133735518064369E-2</v>
      </c>
      <c r="J14782" t="str">
        <f>_xlfn.XLOOKUP(A14782,Product_Details!$A:$A,Product_Details!$G:$G,"mens")</f>
        <v>Womens</v>
      </c>
      <c r="K14782">
        <f t="shared" si="692"/>
        <v>1883.75</v>
      </c>
    </row>
    <row r="14783" spans="1:11" ht="15">
      <c r="A14783" t="s">
        <v>35</v>
      </c>
      <c r="B14783">
        <v>4</v>
      </c>
      <c r="C14783">
        <v>7</v>
      </c>
      <c r="D14783" t="s">
        <v>23</v>
      </c>
      <c r="E14783" t="s">
        <v>2323</v>
      </c>
      <c r="F14783" s="1">
        <v>3.9918981481481481E-3</v>
      </c>
      <c r="G14783">
        <f>_xlfn.XLOOKUP($A14783,Product_pricing!$B:$B,Product_pricing!$C:$C)</f>
        <v>32</v>
      </c>
      <c r="H14783">
        <f t="shared" si="690"/>
        <v>119.03999999999999</v>
      </c>
      <c r="I14783" s="10">
        <f t="shared" si="691"/>
        <v>0.1050454408893228</v>
      </c>
      <c r="J14783" t="str">
        <f>_xlfn.XLOOKUP(A14783,Product_Details!$A:$A,Product_Details!$G:$G,"mens")</f>
        <v>Womens</v>
      </c>
      <c r="K14783">
        <f t="shared" si="692"/>
        <v>1883.75</v>
      </c>
    </row>
    <row r="14784" spans="1:11" ht="15">
      <c r="A14784" t="s">
        <v>29</v>
      </c>
      <c r="B14784">
        <v>4</v>
      </c>
      <c r="C14784">
        <v>7</v>
      </c>
      <c r="D14784" t="s">
        <v>23</v>
      </c>
      <c r="E14784" t="s">
        <v>2323</v>
      </c>
      <c r="F14784" s="1">
        <v>3.9918981481481481E-3</v>
      </c>
      <c r="G14784">
        <f>_xlfn.XLOOKUP($A14784,Product_pricing!$B:$B,Product_pricing!$C:$C)</f>
        <v>10</v>
      </c>
      <c r="H14784">
        <f t="shared" si="690"/>
        <v>37.199999999999996</v>
      </c>
      <c r="I14784" s="10">
        <f t="shared" si="691"/>
        <v>3.2826700277913366E-2</v>
      </c>
      <c r="J14784" t="str">
        <f>_xlfn.XLOOKUP(A14784,Product_Details!$A:$A,Product_Details!$G:$G,"mens")</f>
        <v>Womens</v>
      </c>
      <c r="K14784">
        <f t="shared" si="692"/>
        <v>1883.75</v>
      </c>
    </row>
    <row r="14785" spans="1:11" ht="15">
      <c r="A14785" t="s">
        <v>30</v>
      </c>
      <c r="B14785">
        <v>1</v>
      </c>
      <c r="C14785">
        <v>7</v>
      </c>
      <c r="D14785" t="s">
        <v>23</v>
      </c>
      <c r="E14785" t="s">
        <v>2323</v>
      </c>
      <c r="F14785" s="1">
        <v>3.9918981481481481E-3</v>
      </c>
      <c r="G14785">
        <f>_xlfn.XLOOKUP($A14785,Product_pricing!$B:$B,Product_pricing!$C:$C)</f>
        <v>19</v>
      </c>
      <c r="H14785">
        <f t="shared" si="690"/>
        <v>17.669999999999998</v>
      </c>
      <c r="I14785" s="10">
        <f t="shared" si="691"/>
        <v>1.5592682632008852E-2</v>
      </c>
      <c r="J14785" t="str">
        <f>_xlfn.XLOOKUP(A14785,Product_Details!$A:$A,Product_Details!$G:$G,"mens")</f>
        <v>Womens</v>
      </c>
      <c r="K14785">
        <f t="shared" si="692"/>
        <v>1883.75</v>
      </c>
    </row>
    <row r="14786" spans="1:11" ht="15">
      <c r="A14786" t="s">
        <v>27</v>
      </c>
      <c r="B14786">
        <v>1</v>
      </c>
      <c r="C14786">
        <v>7</v>
      </c>
      <c r="D14786" t="s">
        <v>23</v>
      </c>
      <c r="E14786" t="s">
        <v>2323</v>
      </c>
      <c r="F14786" s="1">
        <v>3.9918981481481481E-3</v>
      </c>
      <c r="G14786">
        <f>_xlfn.XLOOKUP($A14786,Product_pricing!$B:$B,Product_pricing!$C:$C)</f>
        <v>29</v>
      </c>
      <c r="H14786">
        <f t="shared" si="690"/>
        <v>26.97</v>
      </c>
      <c r="I14786" s="10">
        <f t="shared" si="691"/>
        <v>2.3799357701487195E-2</v>
      </c>
      <c r="J14786" t="str">
        <f>_xlfn.XLOOKUP(A14786,Product_Details!$A:$A,Product_Details!$G:$G,"mens")</f>
        <v>Mens</v>
      </c>
      <c r="K14786">
        <f t="shared" si="692"/>
        <v>7560</v>
      </c>
    </row>
    <row r="14787" spans="1:11" ht="15">
      <c r="A14787" t="s">
        <v>29</v>
      </c>
      <c r="B14787">
        <v>5</v>
      </c>
      <c r="C14787">
        <v>7</v>
      </c>
      <c r="D14787" t="s">
        <v>23</v>
      </c>
      <c r="E14787" t="s">
        <v>2324</v>
      </c>
      <c r="F14787" s="1">
        <v>3.472222222222222E-6</v>
      </c>
      <c r="G14787">
        <f>_xlfn.XLOOKUP($A14787,Product_pricing!$B:$B,Product_pricing!$C:$C)</f>
        <v>10</v>
      </c>
      <c r="H14787">
        <f t="shared" ref="H14787:H14850" si="693">B14787*G14787*(1-C14787/100)</f>
        <v>46.5</v>
      </c>
      <c r="I14787" s="10">
        <f t="shared" ref="I14787:I14850" si="694">(H14787/SUM($H:$H))*1000</f>
        <v>4.1033375347391716E-2</v>
      </c>
      <c r="J14787" t="str">
        <f>_xlfn.XLOOKUP(A14787,Product_Details!$A:$A,Product_Details!$G:$G,"mens")</f>
        <v>Womens</v>
      </c>
      <c r="K14787">
        <f t="shared" ref="K14787:K14850" si="695">COUNTIFS($J:$J, J14787) / COUNTIFS($J:$J, J14787, $E:$E, E14787)</f>
        <v>7535</v>
      </c>
    </row>
    <row r="14788" spans="1:11" ht="15">
      <c r="A14788" t="s">
        <v>31</v>
      </c>
      <c r="B14788">
        <v>5</v>
      </c>
      <c r="C14788">
        <v>7</v>
      </c>
      <c r="D14788" t="s">
        <v>23</v>
      </c>
      <c r="E14788" t="s">
        <v>2324</v>
      </c>
      <c r="F14788" s="1">
        <v>3.472222222222222E-6</v>
      </c>
      <c r="G14788">
        <f>_xlfn.XLOOKUP($A14788,Product_pricing!$B:$B,Product_pricing!$C:$C)</f>
        <v>57</v>
      </c>
      <c r="H14788">
        <f t="shared" si="693"/>
        <v>265.04999999999995</v>
      </c>
      <c r="I14788" s="10">
        <f t="shared" si="694"/>
        <v>0.23389023948013274</v>
      </c>
      <c r="J14788" t="str">
        <f>_xlfn.XLOOKUP(A14788,Product_Details!$A:$A,Product_Details!$G:$G,"mens")</f>
        <v>Mens</v>
      </c>
      <c r="K14788">
        <f t="shared" si="695"/>
        <v>3780</v>
      </c>
    </row>
    <row r="14789" spans="1:11" ht="15">
      <c r="A14789" t="s">
        <v>26</v>
      </c>
      <c r="B14789">
        <v>5</v>
      </c>
      <c r="C14789">
        <v>7</v>
      </c>
      <c r="D14789" t="s">
        <v>23</v>
      </c>
      <c r="E14789" t="s">
        <v>2324</v>
      </c>
      <c r="F14789" s="1">
        <v>3.472222222222222E-6</v>
      </c>
      <c r="G14789">
        <f>_xlfn.XLOOKUP($A14789,Product_pricing!$B:$B,Product_pricing!$C:$C)</f>
        <v>17</v>
      </c>
      <c r="H14789">
        <f t="shared" si="693"/>
        <v>79.05</v>
      </c>
      <c r="I14789" s="10">
        <f t="shared" si="694"/>
        <v>6.9756738090565915E-2</v>
      </c>
      <c r="J14789" t="str">
        <f>_xlfn.XLOOKUP(A14789,Product_Details!$A:$A,Product_Details!$G:$G,"mens")</f>
        <v>Mens</v>
      </c>
      <c r="K14789">
        <f t="shared" si="695"/>
        <v>3780</v>
      </c>
    </row>
    <row r="14790" spans="1:11" ht="15">
      <c r="A14790" t="s">
        <v>29</v>
      </c>
      <c r="B14790">
        <v>2</v>
      </c>
      <c r="C14790">
        <v>23</v>
      </c>
      <c r="D14790" t="s">
        <v>23</v>
      </c>
      <c r="E14790" t="s">
        <v>2325</v>
      </c>
      <c r="F14790" s="1">
        <v>4.0994212962962961E-2</v>
      </c>
      <c r="G14790">
        <f>_xlfn.XLOOKUP($A14790,Product_pricing!$B:$B,Product_pricing!$C:$C)</f>
        <v>10</v>
      </c>
      <c r="H14790">
        <f t="shared" si="693"/>
        <v>15.4</v>
      </c>
      <c r="I14790" s="10">
        <f t="shared" si="694"/>
        <v>1.3589547964512526E-2</v>
      </c>
      <c r="J14790" t="str">
        <f>_xlfn.XLOOKUP(A14790,Product_Details!$A:$A,Product_Details!$G:$G,"mens")</f>
        <v>Womens</v>
      </c>
      <c r="K14790">
        <f t="shared" si="695"/>
        <v>3767.5</v>
      </c>
    </row>
    <row r="14791" spans="1:11" ht="15">
      <c r="A14791" t="s">
        <v>30</v>
      </c>
      <c r="B14791">
        <v>5</v>
      </c>
      <c r="C14791">
        <v>23</v>
      </c>
      <c r="D14791" t="s">
        <v>23</v>
      </c>
      <c r="E14791" t="s">
        <v>2325</v>
      </c>
      <c r="F14791" s="1">
        <v>4.0994212962962961E-2</v>
      </c>
      <c r="G14791">
        <f>_xlfn.XLOOKUP($A14791,Product_pricing!$B:$B,Product_pricing!$C:$C)</f>
        <v>19</v>
      </c>
      <c r="H14791">
        <f t="shared" si="693"/>
        <v>73.150000000000006</v>
      </c>
      <c r="I14791" s="10">
        <f t="shared" si="694"/>
        <v>6.455035283143451E-2</v>
      </c>
      <c r="J14791" t="str">
        <f>_xlfn.XLOOKUP(A14791,Product_Details!$A:$A,Product_Details!$G:$G,"mens")</f>
        <v>Womens</v>
      </c>
      <c r="K14791">
        <f t="shared" si="695"/>
        <v>3767.5</v>
      </c>
    </row>
    <row r="14792" spans="1:11" ht="15">
      <c r="A14792" t="s">
        <v>25</v>
      </c>
      <c r="B14792">
        <v>5</v>
      </c>
      <c r="C14792">
        <v>23</v>
      </c>
      <c r="D14792" t="s">
        <v>23</v>
      </c>
      <c r="E14792" t="s">
        <v>2325</v>
      </c>
      <c r="F14792" s="1">
        <v>4.0994212962962961E-2</v>
      </c>
      <c r="G14792">
        <f>_xlfn.XLOOKUP($A14792,Product_pricing!$B:$B,Product_pricing!$C:$C)</f>
        <v>40</v>
      </c>
      <c r="H14792">
        <f t="shared" si="693"/>
        <v>154</v>
      </c>
      <c r="I14792" s="10">
        <f t="shared" si="694"/>
        <v>0.13589547964512527</v>
      </c>
      <c r="J14792" t="str">
        <f>_xlfn.XLOOKUP(A14792,Product_Details!$A:$A,Product_Details!$G:$G,"mens")</f>
        <v>Mens</v>
      </c>
      <c r="K14792">
        <f t="shared" si="695"/>
        <v>1512</v>
      </c>
    </row>
    <row r="14793" spans="1:11" ht="15">
      <c r="A14793" t="s">
        <v>41</v>
      </c>
      <c r="B14793">
        <v>5</v>
      </c>
      <c r="C14793">
        <v>23</v>
      </c>
      <c r="D14793" t="s">
        <v>23</v>
      </c>
      <c r="E14793" t="s">
        <v>2325</v>
      </c>
      <c r="F14793" s="1">
        <v>4.0994212962962961E-2</v>
      </c>
      <c r="G14793">
        <f>_xlfn.XLOOKUP($A14793,Product_pricing!$B:$B,Product_pricing!$C:$C)</f>
        <v>10</v>
      </c>
      <c r="H14793">
        <f t="shared" si="693"/>
        <v>38.5</v>
      </c>
      <c r="I14793" s="10">
        <f t="shared" si="694"/>
        <v>3.3973869911281318E-2</v>
      </c>
      <c r="J14793" t="str">
        <f>_xlfn.XLOOKUP(A14793,Product_Details!$A:$A,Product_Details!$G:$G,"mens")</f>
        <v>Mens</v>
      </c>
      <c r="K14793">
        <f t="shared" si="695"/>
        <v>1512</v>
      </c>
    </row>
    <row r="14794" spans="1:11" ht="15">
      <c r="A14794" t="s">
        <v>31</v>
      </c>
      <c r="B14794">
        <v>5</v>
      </c>
      <c r="C14794">
        <v>23</v>
      </c>
      <c r="D14794" t="s">
        <v>23</v>
      </c>
      <c r="E14794" t="s">
        <v>2325</v>
      </c>
      <c r="F14794" s="1">
        <v>4.0994212962962961E-2</v>
      </c>
      <c r="G14794">
        <f>_xlfn.XLOOKUP($A14794,Product_pricing!$B:$B,Product_pricing!$C:$C)</f>
        <v>57</v>
      </c>
      <c r="H14794">
        <f t="shared" si="693"/>
        <v>219.45000000000002</v>
      </c>
      <c r="I14794" s="10">
        <f t="shared" si="694"/>
        <v>0.1936510584943035</v>
      </c>
      <c r="J14794" t="str">
        <f>_xlfn.XLOOKUP(A14794,Product_Details!$A:$A,Product_Details!$G:$G,"mens")</f>
        <v>Mens</v>
      </c>
      <c r="K14794">
        <f t="shared" si="695"/>
        <v>1512</v>
      </c>
    </row>
    <row r="14795" spans="1:11" ht="15">
      <c r="A14795" t="s">
        <v>32</v>
      </c>
      <c r="B14795">
        <v>5</v>
      </c>
      <c r="C14795">
        <v>23</v>
      </c>
      <c r="D14795" t="s">
        <v>23</v>
      </c>
      <c r="E14795" t="s">
        <v>2325</v>
      </c>
      <c r="F14795" s="1">
        <v>4.0994212962962961E-2</v>
      </c>
      <c r="G14795">
        <f>_xlfn.XLOOKUP($A14795,Product_pricing!$B:$B,Product_pricing!$C:$C)</f>
        <v>36</v>
      </c>
      <c r="H14795">
        <f t="shared" si="693"/>
        <v>138.6</v>
      </c>
      <c r="I14795" s="10">
        <f t="shared" si="694"/>
        <v>0.12230593168061273</v>
      </c>
      <c r="J14795" t="str">
        <f>_xlfn.XLOOKUP(A14795,Product_Details!$A:$A,Product_Details!$G:$G,"mens")</f>
        <v>Mens</v>
      </c>
      <c r="K14795">
        <f t="shared" si="695"/>
        <v>1512</v>
      </c>
    </row>
    <row r="14796" spans="1:11" ht="15">
      <c r="A14796" t="s">
        <v>27</v>
      </c>
      <c r="B14796">
        <v>2</v>
      </c>
      <c r="C14796">
        <v>23</v>
      </c>
      <c r="D14796" t="s">
        <v>23</v>
      </c>
      <c r="E14796" t="s">
        <v>2325</v>
      </c>
      <c r="F14796" s="1">
        <v>4.0994212962962961E-2</v>
      </c>
      <c r="G14796">
        <f>_xlfn.XLOOKUP($A14796,Product_pricing!$B:$B,Product_pricing!$C:$C)</f>
        <v>29</v>
      </c>
      <c r="H14796">
        <f t="shared" si="693"/>
        <v>44.660000000000004</v>
      </c>
      <c r="I14796" s="10">
        <f t="shared" si="694"/>
        <v>3.940968909708633E-2</v>
      </c>
      <c r="J14796" t="str">
        <f>_xlfn.XLOOKUP(A14796,Product_Details!$A:$A,Product_Details!$G:$G,"mens")</f>
        <v>Mens</v>
      </c>
      <c r="K14796">
        <f t="shared" si="695"/>
        <v>1512</v>
      </c>
    </row>
    <row r="14797" spans="1:11" ht="15">
      <c r="A14797" t="s">
        <v>22</v>
      </c>
      <c r="B14797">
        <v>5</v>
      </c>
      <c r="C14797">
        <v>4</v>
      </c>
      <c r="D14797" t="s">
        <v>23</v>
      </c>
      <c r="E14797" t="s">
        <v>2326</v>
      </c>
      <c r="F14797" s="1">
        <v>1.7383101851851851E-2</v>
      </c>
      <c r="G14797">
        <f>_xlfn.XLOOKUP($A14797,Product_pricing!$B:$B,Product_pricing!$C:$C)</f>
        <v>13</v>
      </c>
      <c r="H14797">
        <f t="shared" si="693"/>
        <v>62.4</v>
      </c>
      <c r="I14797" s="10">
        <f t="shared" si="694"/>
        <v>5.5064142401661138E-2</v>
      </c>
      <c r="J14797" t="str">
        <f>_xlfn.XLOOKUP(A14797,Product_Details!$A:$A,Product_Details!$G:$G,"mens")</f>
        <v>Womens</v>
      </c>
      <c r="K14797">
        <f t="shared" si="695"/>
        <v>2511.6666666666665</v>
      </c>
    </row>
    <row r="14798" spans="1:11" ht="15">
      <c r="A14798" t="s">
        <v>29</v>
      </c>
      <c r="B14798">
        <v>4</v>
      </c>
      <c r="C14798">
        <v>4</v>
      </c>
      <c r="D14798" t="s">
        <v>23</v>
      </c>
      <c r="E14798" t="s">
        <v>2326</v>
      </c>
      <c r="F14798" s="1">
        <v>1.7383101851851851E-2</v>
      </c>
      <c r="G14798">
        <f>_xlfn.XLOOKUP($A14798,Product_pricing!$B:$B,Product_pricing!$C:$C)</f>
        <v>10</v>
      </c>
      <c r="H14798">
        <f t="shared" si="693"/>
        <v>38.4</v>
      </c>
      <c r="I14798" s="10">
        <f t="shared" si="694"/>
        <v>3.3885626093329929E-2</v>
      </c>
      <c r="J14798" t="str">
        <f>_xlfn.XLOOKUP(A14798,Product_Details!$A:$A,Product_Details!$G:$G,"mens")</f>
        <v>Womens</v>
      </c>
      <c r="K14798">
        <f t="shared" si="695"/>
        <v>2511.6666666666665</v>
      </c>
    </row>
    <row r="14799" spans="1:11" ht="15">
      <c r="A14799" t="s">
        <v>36</v>
      </c>
      <c r="B14799">
        <v>4</v>
      </c>
      <c r="C14799">
        <v>4</v>
      </c>
      <c r="D14799" t="s">
        <v>23</v>
      </c>
      <c r="E14799" t="s">
        <v>2326</v>
      </c>
      <c r="F14799" s="1">
        <v>1.7383101851851851E-2</v>
      </c>
      <c r="G14799">
        <f>_xlfn.XLOOKUP($A14799,Product_pricing!$B:$B,Product_pricing!$C:$C)</f>
        <v>23</v>
      </c>
      <c r="H14799">
        <f t="shared" si="693"/>
        <v>88.32</v>
      </c>
      <c r="I14799" s="10">
        <f t="shared" si="694"/>
        <v>7.793694001465884E-2</v>
      </c>
      <c r="J14799" t="str">
        <f>_xlfn.XLOOKUP(A14799,Product_Details!$A:$A,Product_Details!$G:$G,"mens")</f>
        <v>Womens</v>
      </c>
      <c r="K14799">
        <f t="shared" si="695"/>
        <v>2511.6666666666665</v>
      </c>
    </row>
    <row r="14800" spans="1:11" ht="15">
      <c r="A14800" t="s">
        <v>32</v>
      </c>
      <c r="B14800">
        <v>3</v>
      </c>
      <c r="C14800">
        <v>4</v>
      </c>
      <c r="D14800" t="s">
        <v>23</v>
      </c>
      <c r="E14800" t="s">
        <v>2326</v>
      </c>
      <c r="F14800" s="1">
        <v>1.7383101851851851E-2</v>
      </c>
      <c r="G14800">
        <f>_xlfn.XLOOKUP($A14800,Product_pricing!$B:$B,Product_pricing!$C:$C)</f>
        <v>36</v>
      </c>
      <c r="H14800">
        <f t="shared" si="693"/>
        <v>103.67999999999999</v>
      </c>
      <c r="I14800" s="10">
        <f t="shared" si="694"/>
        <v>9.149119045199082E-2</v>
      </c>
      <c r="J14800" t="str">
        <f>_xlfn.XLOOKUP(A14800,Product_Details!$A:$A,Product_Details!$G:$G,"mens")</f>
        <v>Mens</v>
      </c>
      <c r="K14800">
        <f t="shared" si="695"/>
        <v>7560</v>
      </c>
    </row>
    <row r="14801" spans="1:11" ht="15">
      <c r="A14801" t="s">
        <v>22</v>
      </c>
      <c r="B14801">
        <v>5</v>
      </c>
      <c r="C14801">
        <v>9</v>
      </c>
      <c r="D14801" t="s">
        <v>23</v>
      </c>
      <c r="E14801" t="s">
        <v>2327</v>
      </c>
      <c r="F14801" s="1">
        <v>1.4935185185185185E-2</v>
      </c>
      <c r="G14801">
        <f>_xlfn.XLOOKUP($A14801,Product_pricing!$B:$B,Product_pricing!$C:$C)</f>
        <v>13</v>
      </c>
      <c r="H14801">
        <f t="shared" si="693"/>
        <v>59.15</v>
      </c>
      <c r="I14801" s="10">
        <f t="shared" si="694"/>
        <v>5.219621831824129E-2</v>
      </c>
      <c r="J14801" t="str">
        <f>_xlfn.XLOOKUP(A14801,Product_Details!$A:$A,Product_Details!$G:$G,"mens")</f>
        <v>Womens</v>
      </c>
      <c r="K14801">
        <f t="shared" si="695"/>
        <v>1507</v>
      </c>
    </row>
    <row r="14802" spans="1:11" ht="15">
      <c r="A14802" t="s">
        <v>35</v>
      </c>
      <c r="B14802">
        <v>1</v>
      </c>
      <c r="C14802">
        <v>9</v>
      </c>
      <c r="D14802" t="s">
        <v>23</v>
      </c>
      <c r="E14802" t="s">
        <v>2327</v>
      </c>
      <c r="F14802" s="1">
        <v>1.4935185185185185E-2</v>
      </c>
      <c r="G14802">
        <f>_xlfn.XLOOKUP($A14802,Product_pricing!$B:$B,Product_pricing!$C:$C)</f>
        <v>32</v>
      </c>
      <c r="H14802">
        <f t="shared" si="693"/>
        <v>29.12</v>
      </c>
      <c r="I14802" s="10">
        <f t="shared" si="694"/>
        <v>2.5696599787441866E-2</v>
      </c>
      <c r="J14802" t="str">
        <f>_xlfn.XLOOKUP(A14802,Product_Details!$A:$A,Product_Details!$G:$G,"mens")</f>
        <v>Womens</v>
      </c>
      <c r="K14802">
        <f t="shared" si="695"/>
        <v>1507</v>
      </c>
    </row>
    <row r="14803" spans="1:11" ht="15">
      <c r="A14803" t="s">
        <v>29</v>
      </c>
      <c r="B14803">
        <v>3</v>
      </c>
      <c r="C14803">
        <v>9</v>
      </c>
      <c r="D14803" t="s">
        <v>23</v>
      </c>
      <c r="E14803" t="s">
        <v>2327</v>
      </c>
      <c r="F14803" s="1">
        <v>1.4935185185185185E-2</v>
      </c>
      <c r="G14803">
        <f>_xlfn.XLOOKUP($A14803,Product_pricing!$B:$B,Product_pricing!$C:$C)</f>
        <v>10</v>
      </c>
      <c r="H14803">
        <f t="shared" si="693"/>
        <v>27.3</v>
      </c>
      <c r="I14803" s="10">
        <f t="shared" si="694"/>
        <v>2.4090562300726752E-2</v>
      </c>
      <c r="J14803" t="str">
        <f>_xlfn.XLOOKUP(A14803,Product_Details!$A:$A,Product_Details!$G:$G,"mens")</f>
        <v>Womens</v>
      </c>
      <c r="K14803">
        <f t="shared" si="695"/>
        <v>1507</v>
      </c>
    </row>
    <row r="14804" spans="1:11" ht="15">
      <c r="A14804" t="s">
        <v>36</v>
      </c>
      <c r="B14804">
        <v>5</v>
      </c>
      <c r="C14804">
        <v>9</v>
      </c>
      <c r="D14804" t="s">
        <v>23</v>
      </c>
      <c r="E14804" t="s">
        <v>2327</v>
      </c>
      <c r="F14804" s="1">
        <v>1.4935185185185185E-2</v>
      </c>
      <c r="G14804">
        <f>_xlfn.XLOOKUP($A14804,Product_pricing!$B:$B,Product_pricing!$C:$C)</f>
        <v>23</v>
      </c>
      <c r="H14804">
        <f t="shared" si="693"/>
        <v>104.65</v>
      </c>
      <c r="I14804" s="10">
        <f t="shared" si="694"/>
        <v>9.2347155486119215E-2</v>
      </c>
      <c r="J14804" t="str">
        <f>_xlfn.XLOOKUP(A14804,Product_Details!$A:$A,Product_Details!$G:$G,"mens")</f>
        <v>Womens</v>
      </c>
      <c r="K14804">
        <f t="shared" si="695"/>
        <v>1507</v>
      </c>
    </row>
    <row r="14805" spans="1:11" ht="15">
      <c r="A14805" t="s">
        <v>30</v>
      </c>
      <c r="B14805">
        <v>3</v>
      </c>
      <c r="C14805">
        <v>9</v>
      </c>
      <c r="D14805" t="s">
        <v>23</v>
      </c>
      <c r="E14805" t="s">
        <v>2327</v>
      </c>
      <c r="F14805" s="1">
        <v>1.4935185185185185E-2</v>
      </c>
      <c r="G14805">
        <f>_xlfn.XLOOKUP($A14805,Product_pricing!$B:$B,Product_pricing!$C:$C)</f>
        <v>19</v>
      </c>
      <c r="H14805">
        <f t="shared" si="693"/>
        <v>51.870000000000005</v>
      </c>
      <c r="I14805" s="10">
        <f t="shared" si="694"/>
        <v>4.5772068371380828E-2</v>
      </c>
      <c r="J14805" t="str">
        <f>_xlfn.XLOOKUP(A14805,Product_Details!$A:$A,Product_Details!$G:$G,"mens")</f>
        <v>Womens</v>
      </c>
      <c r="K14805">
        <f t="shared" si="695"/>
        <v>1507</v>
      </c>
    </row>
    <row r="14806" spans="1:11" ht="15">
      <c r="A14806" t="s">
        <v>32</v>
      </c>
      <c r="B14806">
        <v>4</v>
      </c>
      <c r="C14806">
        <v>9</v>
      </c>
      <c r="D14806" t="s">
        <v>23</v>
      </c>
      <c r="E14806" t="s">
        <v>2327</v>
      </c>
      <c r="F14806" s="1">
        <v>1.4935185185185185E-2</v>
      </c>
      <c r="G14806">
        <f>_xlfn.XLOOKUP($A14806,Product_pricing!$B:$B,Product_pricing!$C:$C)</f>
        <v>36</v>
      </c>
      <c r="H14806">
        <f t="shared" si="693"/>
        <v>131.04</v>
      </c>
      <c r="I14806" s="10">
        <f t="shared" si="694"/>
        <v>0.11563469904348839</v>
      </c>
      <c r="J14806" t="str">
        <f>_xlfn.XLOOKUP(A14806,Product_Details!$A:$A,Product_Details!$G:$G,"mens")</f>
        <v>Mens</v>
      </c>
      <c r="K14806">
        <f t="shared" si="695"/>
        <v>3780</v>
      </c>
    </row>
    <row r="14807" spans="1:11" ht="15">
      <c r="A14807" t="s">
        <v>27</v>
      </c>
      <c r="B14807">
        <v>4</v>
      </c>
      <c r="C14807">
        <v>9</v>
      </c>
      <c r="D14807" t="s">
        <v>23</v>
      </c>
      <c r="E14807" t="s">
        <v>2327</v>
      </c>
      <c r="F14807" s="1">
        <v>1.4935185185185185E-2</v>
      </c>
      <c r="G14807">
        <f>_xlfn.XLOOKUP($A14807,Product_pricing!$B:$B,Product_pricing!$C:$C)</f>
        <v>29</v>
      </c>
      <c r="H14807">
        <f t="shared" si="693"/>
        <v>105.56</v>
      </c>
      <c r="I14807" s="10">
        <f t="shared" si="694"/>
        <v>9.3150174229476773E-2</v>
      </c>
      <c r="J14807" t="str">
        <f>_xlfn.XLOOKUP(A14807,Product_Details!$A:$A,Product_Details!$G:$G,"mens")</f>
        <v>Mens</v>
      </c>
      <c r="K14807">
        <f t="shared" si="695"/>
        <v>3780</v>
      </c>
    </row>
    <row r="14808" spans="1:11" ht="15">
      <c r="A14808" t="s">
        <v>22</v>
      </c>
      <c r="B14808">
        <v>4</v>
      </c>
      <c r="C14808">
        <v>23</v>
      </c>
      <c r="D14808" t="s">
        <v>23</v>
      </c>
      <c r="E14808" t="s">
        <v>2328</v>
      </c>
      <c r="F14808" s="1">
        <v>1.8483796296296295E-3</v>
      </c>
      <c r="G14808">
        <f>_xlfn.XLOOKUP($A14808,Product_pricing!$B:$B,Product_pricing!$C:$C)</f>
        <v>13</v>
      </c>
      <c r="H14808">
        <f t="shared" si="693"/>
        <v>40.04</v>
      </c>
      <c r="I14808" s="10">
        <f t="shared" si="694"/>
        <v>3.5332824707732566E-2</v>
      </c>
      <c r="J14808" t="str">
        <f>_xlfn.XLOOKUP(A14808,Product_Details!$A:$A,Product_Details!$G:$G,"mens")</f>
        <v>Womens</v>
      </c>
      <c r="K14808">
        <f t="shared" si="695"/>
        <v>3767.5</v>
      </c>
    </row>
    <row r="14809" spans="1:11" ht="15">
      <c r="A14809" t="s">
        <v>35</v>
      </c>
      <c r="B14809">
        <v>5</v>
      </c>
      <c r="C14809">
        <v>23</v>
      </c>
      <c r="D14809" t="s">
        <v>23</v>
      </c>
      <c r="E14809" t="s">
        <v>2328</v>
      </c>
      <c r="F14809" s="1">
        <v>1.8483796296296295E-3</v>
      </c>
      <c r="G14809">
        <f>_xlfn.XLOOKUP($A14809,Product_pricing!$B:$B,Product_pricing!$C:$C)</f>
        <v>32</v>
      </c>
      <c r="H14809">
        <f t="shared" si="693"/>
        <v>123.2</v>
      </c>
      <c r="I14809" s="10">
        <f t="shared" si="694"/>
        <v>0.10871638371610021</v>
      </c>
      <c r="J14809" t="str">
        <f>_xlfn.XLOOKUP(A14809,Product_Details!$A:$A,Product_Details!$G:$G,"mens")</f>
        <v>Womens</v>
      </c>
      <c r="K14809">
        <f t="shared" si="695"/>
        <v>3767.5</v>
      </c>
    </row>
    <row r="14810" spans="1:11" ht="15">
      <c r="A14810" t="s">
        <v>25</v>
      </c>
      <c r="B14810">
        <v>5</v>
      </c>
      <c r="C14810">
        <v>23</v>
      </c>
      <c r="D14810" t="s">
        <v>23</v>
      </c>
      <c r="E14810" t="s">
        <v>2328</v>
      </c>
      <c r="F14810" s="1">
        <v>1.8483796296296295E-3</v>
      </c>
      <c r="G14810">
        <f>_xlfn.XLOOKUP($A14810,Product_pricing!$B:$B,Product_pricing!$C:$C)</f>
        <v>40</v>
      </c>
      <c r="H14810">
        <f t="shared" si="693"/>
        <v>154</v>
      </c>
      <c r="I14810" s="10">
        <f t="shared" si="694"/>
        <v>0.13589547964512527</v>
      </c>
      <c r="J14810" t="str">
        <f>_xlfn.XLOOKUP(A14810,Product_Details!$A:$A,Product_Details!$G:$G,"mens")</f>
        <v>Mens</v>
      </c>
      <c r="K14810">
        <f t="shared" si="695"/>
        <v>1890</v>
      </c>
    </row>
    <row r="14811" spans="1:11" ht="15">
      <c r="A14811" t="s">
        <v>41</v>
      </c>
      <c r="B14811">
        <v>3</v>
      </c>
      <c r="C14811">
        <v>23</v>
      </c>
      <c r="D14811" t="s">
        <v>23</v>
      </c>
      <c r="E14811" t="s">
        <v>2328</v>
      </c>
      <c r="F14811" s="1">
        <v>1.8483796296296295E-3</v>
      </c>
      <c r="G14811">
        <f>_xlfn.XLOOKUP($A14811,Product_pricing!$B:$B,Product_pricing!$C:$C)</f>
        <v>10</v>
      </c>
      <c r="H14811">
        <f t="shared" si="693"/>
        <v>23.1</v>
      </c>
      <c r="I14811" s="10">
        <f t="shared" si="694"/>
        <v>2.0384321946768789E-2</v>
      </c>
      <c r="J14811" t="str">
        <f>_xlfn.XLOOKUP(A14811,Product_Details!$A:$A,Product_Details!$G:$G,"mens")</f>
        <v>Mens</v>
      </c>
      <c r="K14811">
        <f t="shared" si="695"/>
        <v>1890</v>
      </c>
    </row>
    <row r="14812" spans="1:11" ht="15">
      <c r="A14812" t="s">
        <v>31</v>
      </c>
      <c r="B14812">
        <v>4</v>
      </c>
      <c r="C14812">
        <v>23</v>
      </c>
      <c r="D14812" t="s">
        <v>23</v>
      </c>
      <c r="E14812" t="s">
        <v>2328</v>
      </c>
      <c r="F14812" s="1">
        <v>1.8483796296296295E-3</v>
      </c>
      <c r="G14812">
        <f>_xlfn.XLOOKUP($A14812,Product_pricing!$B:$B,Product_pricing!$C:$C)</f>
        <v>57</v>
      </c>
      <c r="H14812">
        <f t="shared" si="693"/>
        <v>175.56</v>
      </c>
      <c r="I14812" s="10">
        <f t="shared" si="694"/>
        <v>0.15492084679544277</v>
      </c>
      <c r="J14812" t="str">
        <f>_xlfn.XLOOKUP(A14812,Product_Details!$A:$A,Product_Details!$G:$G,"mens")</f>
        <v>Mens</v>
      </c>
      <c r="K14812">
        <f t="shared" si="695"/>
        <v>1890</v>
      </c>
    </row>
    <row r="14813" spans="1:11" ht="15">
      <c r="A14813" t="s">
        <v>26</v>
      </c>
      <c r="B14813">
        <v>1</v>
      </c>
      <c r="C14813">
        <v>23</v>
      </c>
      <c r="D14813" t="s">
        <v>23</v>
      </c>
      <c r="E14813" t="s">
        <v>2328</v>
      </c>
      <c r="F14813" s="1">
        <v>1.8483796296296295E-3</v>
      </c>
      <c r="G14813">
        <f>_xlfn.XLOOKUP($A14813,Product_pricing!$B:$B,Product_pricing!$C:$C)</f>
        <v>17</v>
      </c>
      <c r="H14813">
        <f t="shared" si="693"/>
        <v>13.09</v>
      </c>
      <c r="I14813" s="10">
        <f t="shared" si="694"/>
        <v>1.1551115769835647E-2</v>
      </c>
      <c r="J14813" t="str">
        <f>_xlfn.XLOOKUP(A14813,Product_Details!$A:$A,Product_Details!$G:$G,"mens")</f>
        <v>Mens</v>
      </c>
      <c r="K14813">
        <f t="shared" si="695"/>
        <v>1890</v>
      </c>
    </row>
    <row r="14814" spans="1:11" ht="15">
      <c r="A14814" t="s">
        <v>22</v>
      </c>
      <c r="B14814">
        <v>5</v>
      </c>
      <c r="C14814">
        <v>15</v>
      </c>
      <c r="D14814" t="s">
        <v>23</v>
      </c>
      <c r="E14814" t="s">
        <v>2329</v>
      </c>
      <c r="F14814" s="1">
        <v>8.8541666666666662E-4</v>
      </c>
      <c r="G14814">
        <f>_xlfn.XLOOKUP($A14814,Product_pricing!$B:$B,Product_pricing!$C:$C)</f>
        <v>13</v>
      </c>
      <c r="H14814">
        <f t="shared" si="693"/>
        <v>55.25</v>
      </c>
      <c r="I14814" s="10">
        <f t="shared" si="694"/>
        <v>4.8754709418137469E-2</v>
      </c>
      <c r="J14814" t="str">
        <f>_xlfn.XLOOKUP(A14814,Product_Details!$A:$A,Product_Details!$G:$G,"mens")</f>
        <v>Womens</v>
      </c>
      <c r="K14814">
        <f t="shared" si="695"/>
        <v>1883.75</v>
      </c>
    </row>
    <row r="14815" spans="1:11" ht="15">
      <c r="A14815" t="s">
        <v>29</v>
      </c>
      <c r="B14815">
        <v>1</v>
      </c>
      <c r="C14815">
        <v>15</v>
      </c>
      <c r="D14815" t="s">
        <v>23</v>
      </c>
      <c r="E14815" t="s">
        <v>2329</v>
      </c>
      <c r="F14815" s="1">
        <v>8.8541666666666662E-4</v>
      </c>
      <c r="G14815">
        <f>_xlfn.XLOOKUP($A14815,Product_pricing!$B:$B,Product_pricing!$C:$C)</f>
        <v>10</v>
      </c>
      <c r="H14815">
        <f t="shared" si="693"/>
        <v>8.5</v>
      </c>
      <c r="I14815" s="10">
        <f t="shared" si="694"/>
        <v>7.5007245258673031E-3</v>
      </c>
      <c r="J14815" t="str">
        <f>_xlfn.XLOOKUP(A14815,Product_Details!$A:$A,Product_Details!$G:$G,"mens")</f>
        <v>Womens</v>
      </c>
      <c r="K14815">
        <f t="shared" si="695"/>
        <v>1883.75</v>
      </c>
    </row>
    <row r="14816" spans="1:11" ht="15">
      <c r="A14816" t="s">
        <v>30</v>
      </c>
      <c r="B14816">
        <v>1</v>
      </c>
      <c r="C14816">
        <v>15</v>
      </c>
      <c r="D14816" t="s">
        <v>23</v>
      </c>
      <c r="E14816" t="s">
        <v>2329</v>
      </c>
      <c r="F14816" s="1">
        <v>8.8541666666666662E-4</v>
      </c>
      <c r="G14816">
        <f>_xlfn.XLOOKUP($A14816,Product_pricing!$B:$B,Product_pricing!$C:$C)</f>
        <v>19</v>
      </c>
      <c r="H14816">
        <f t="shared" si="693"/>
        <v>16.149999999999999</v>
      </c>
      <c r="I14816" s="10">
        <f t="shared" si="694"/>
        <v>1.4251376599147873E-2</v>
      </c>
      <c r="J14816" t="str">
        <f>_xlfn.XLOOKUP(A14816,Product_Details!$A:$A,Product_Details!$G:$G,"mens")</f>
        <v>Womens</v>
      </c>
      <c r="K14816">
        <f t="shared" si="695"/>
        <v>1883.75</v>
      </c>
    </row>
    <row r="14817" spans="1:11" ht="15">
      <c r="A14817" t="s">
        <v>38</v>
      </c>
      <c r="B14817">
        <v>2</v>
      </c>
      <c r="C14817">
        <v>15</v>
      </c>
      <c r="D14817" t="s">
        <v>23</v>
      </c>
      <c r="E14817" t="s">
        <v>2329</v>
      </c>
      <c r="F14817" s="1">
        <v>8.8541666666666662E-4</v>
      </c>
      <c r="G14817">
        <f>_xlfn.XLOOKUP($A14817,Product_pricing!$B:$B,Product_pricing!$C:$C)</f>
        <v>54</v>
      </c>
      <c r="H14817">
        <f t="shared" si="693"/>
        <v>91.8</v>
      </c>
      <c r="I14817" s="10">
        <f t="shared" si="694"/>
        <v>8.1007824879366877E-2</v>
      </c>
      <c r="J14817" t="str">
        <f>_xlfn.XLOOKUP(A14817,Product_Details!$A:$A,Product_Details!$G:$G,"mens")</f>
        <v>Womens</v>
      </c>
      <c r="K14817">
        <f t="shared" si="695"/>
        <v>1883.75</v>
      </c>
    </row>
    <row r="14818" spans="1:11" ht="15">
      <c r="A14818" t="s">
        <v>41</v>
      </c>
      <c r="B14818">
        <v>5</v>
      </c>
      <c r="C14818">
        <v>15</v>
      </c>
      <c r="D14818" t="s">
        <v>23</v>
      </c>
      <c r="E14818" t="s">
        <v>2329</v>
      </c>
      <c r="F14818" s="1">
        <v>8.8541666666666662E-4</v>
      </c>
      <c r="G14818">
        <f>_xlfn.XLOOKUP($A14818,Product_pricing!$B:$B,Product_pricing!$C:$C)</f>
        <v>10</v>
      </c>
      <c r="H14818">
        <f t="shared" si="693"/>
        <v>42.5</v>
      </c>
      <c r="I14818" s="10">
        <f t="shared" si="694"/>
        <v>3.7503622629336514E-2</v>
      </c>
      <c r="J14818" t="str">
        <f>_xlfn.XLOOKUP(A14818,Product_Details!$A:$A,Product_Details!$G:$G,"mens")</f>
        <v>Mens</v>
      </c>
      <c r="K14818">
        <f t="shared" si="695"/>
        <v>2520</v>
      </c>
    </row>
    <row r="14819" spans="1:11" ht="15">
      <c r="A14819" t="s">
        <v>31</v>
      </c>
      <c r="B14819">
        <v>1</v>
      </c>
      <c r="C14819">
        <v>15</v>
      </c>
      <c r="D14819" t="s">
        <v>23</v>
      </c>
      <c r="E14819" t="s">
        <v>2329</v>
      </c>
      <c r="F14819" s="1">
        <v>8.8541666666666662E-4</v>
      </c>
      <c r="G14819">
        <f>_xlfn.XLOOKUP($A14819,Product_pricing!$B:$B,Product_pricing!$C:$C)</f>
        <v>57</v>
      </c>
      <c r="H14819">
        <f t="shared" si="693"/>
        <v>48.449999999999996</v>
      </c>
      <c r="I14819" s="10">
        <f t="shared" si="694"/>
        <v>4.2754129797443627E-2</v>
      </c>
      <c r="J14819" t="str">
        <f>_xlfn.XLOOKUP(A14819,Product_Details!$A:$A,Product_Details!$G:$G,"mens")</f>
        <v>Mens</v>
      </c>
      <c r="K14819">
        <f t="shared" si="695"/>
        <v>2520</v>
      </c>
    </row>
    <row r="14820" spans="1:11" ht="15">
      <c r="A14820" t="s">
        <v>27</v>
      </c>
      <c r="B14820">
        <v>5</v>
      </c>
      <c r="C14820">
        <v>15</v>
      </c>
      <c r="D14820" t="s">
        <v>23</v>
      </c>
      <c r="E14820" t="s">
        <v>2329</v>
      </c>
      <c r="F14820" s="1">
        <v>8.8541666666666662E-4</v>
      </c>
      <c r="G14820">
        <f>_xlfn.XLOOKUP($A14820,Product_pricing!$B:$B,Product_pricing!$C:$C)</f>
        <v>29</v>
      </c>
      <c r="H14820">
        <f t="shared" si="693"/>
        <v>123.25</v>
      </c>
      <c r="I14820" s="10">
        <f t="shared" si="694"/>
        <v>0.10876050562507589</v>
      </c>
      <c r="J14820" t="str">
        <f>_xlfn.XLOOKUP(A14820,Product_Details!$A:$A,Product_Details!$G:$G,"mens")</f>
        <v>Mens</v>
      </c>
      <c r="K14820">
        <f t="shared" si="695"/>
        <v>2520</v>
      </c>
    </row>
    <row r="14821" spans="1:11" ht="15">
      <c r="A14821" t="s">
        <v>35</v>
      </c>
      <c r="B14821">
        <v>3</v>
      </c>
      <c r="C14821">
        <v>24</v>
      </c>
      <c r="D14821" t="s">
        <v>23</v>
      </c>
      <c r="E14821" t="s">
        <v>2330</v>
      </c>
      <c r="F14821" s="1">
        <v>5.9432870370370377E-3</v>
      </c>
      <c r="G14821">
        <f>_xlfn.XLOOKUP($A14821,Product_pricing!$B:$B,Product_pricing!$C:$C)</f>
        <v>32</v>
      </c>
      <c r="H14821">
        <f t="shared" si="693"/>
        <v>72.960000000000008</v>
      </c>
      <c r="I14821" s="10">
        <f t="shared" si="694"/>
        <v>6.4382689577326874E-2</v>
      </c>
      <c r="J14821" t="str">
        <f>_xlfn.XLOOKUP(A14821,Product_Details!$A:$A,Product_Details!$G:$G,"mens")</f>
        <v>Womens</v>
      </c>
      <c r="K14821">
        <f t="shared" si="695"/>
        <v>2511.6666666666665</v>
      </c>
    </row>
    <row r="14822" spans="1:11" ht="15">
      <c r="A14822" t="s">
        <v>30</v>
      </c>
      <c r="B14822">
        <v>3</v>
      </c>
      <c r="C14822">
        <v>24</v>
      </c>
      <c r="D14822" t="s">
        <v>23</v>
      </c>
      <c r="E14822" t="s">
        <v>2330</v>
      </c>
      <c r="F14822" s="1">
        <v>5.9432870370370377E-3</v>
      </c>
      <c r="G14822">
        <f>_xlfn.XLOOKUP($A14822,Product_pricing!$B:$B,Product_pricing!$C:$C)</f>
        <v>19</v>
      </c>
      <c r="H14822">
        <f t="shared" si="693"/>
        <v>43.32</v>
      </c>
      <c r="I14822" s="10">
        <f t="shared" si="694"/>
        <v>3.8227221936537832E-2</v>
      </c>
      <c r="J14822" t="str">
        <f>_xlfn.XLOOKUP(A14822,Product_Details!$A:$A,Product_Details!$G:$G,"mens")</f>
        <v>Womens</v>
      </c>
      <c r="K14822">
        <f t="shared" si="695"/>
        <v>2511.6666666666665</v>
      </c>
    </row>
    <row r="14823" spans="1:11" ht="15">
      <c r="A14823" t="s">
        <v>38</v>
      </c>
      <c r="B14823">
        <v>1</v>
      </c>
      <c r="C14823">
        <v>24</v>
      </c>
      <c r="D14823" t="s">
        <v>23</v>
      </c>
      <c r="E14823" t="s">
        <v>2330</v>
      </c>
      <c r="F14823" s="1">
        <v>5.9432870370370377E-3</v>
      </c>
      <c r="G14823">
        <f>_xlfn.XLOOKUP($A14823,Product_pricing!$B:$B,Product_pricing!$C:$C)</f>
        <v>54</v>
      </c>
      <c r="H14823">
        <f t="shared" si="693"/>
        <v>41.04</v>
      </c>
      <c r="I14823" s="10">
        <f t="shared" si="694"/>
        <v>3.6215262887246365E-2</v>
      </c>
      <c r="J14823" t="str">
        <f>_xlfn.XLOOKUP(A14823,Product_Details!$A:$A,Product_Details!$G:$G,"mens")</f>
        <v>Womens</v>
      </c>
      <c r="K14823">
        <f t="shared" si="695"/>
        <v>2511.6666666666665</v>
      </c>
    </row>
    <row r="14824" spans="1:11" ht="15">
      <c r="A14824" t="s">
        <v>25</v>
      </c>
      <c r="B14824">
        <v>2</v>
      </c>
      <c r="C14824">
        <v>24</v>
      </c>
      <c r="D14824" t="s">
        <v>23</v>
      </c>
      <c r="E14824" t="s">
        <v>2330</v>
      </c>
      <c r="F14824" s="1">
        <v>5.9432870370370377E-3</v>
      </c>
      <c r="G14824">
        <f>_xlfn.XLOOKUP($A14824,Product_pricing!$B:$B,Product_pricing!$C:$C)</f>
        <v>40</v>
      </c>
      <c r="H14824">
        <f t="shared" si="693"/>
        <v>60.8</v>
      </c>
      <c r="I14824" s="10">
        <f t="shared" si="694"/>
        <v>5.3652241314439061E-2</v>
      </c>
      <c r="J14824" t="str">
        <f>_xlfn.XLOOKUP(A14824,Product_Details!$A:$A,Product_Details!$G:$G,"mens")</f>
        <v>Mens</v>
      </c>
      <c r="K14824">
        <f t="shared" si="695"/>
        <v>3780</v>
      </c>
    </row>
    <row r="14825" spans="1:11" ht="15">
      <c r="A14825" t="s">
        <v>26</v>
      </c>
      <c r="B14825">
        <v>1</v>
      </c>
      <c r="C14825">
        <v>24</v>
      </c>
      <c r="D14825" t="s">
        <v>23</v>
      </c>
      <c r="E14825" t="s">
        <v>2330</v>
      </c>
      <c r="F14825" s="1">
        <v>5.9432870370370377E-3</v>
      </c>
      <c r="G14825">
        <f>_xlfn.XLOOKUP($A14825,Product_pricing!$B:$B,Product_pricing!$C:$C)</f>
        <v>17</v>
      </c>
      <c r="H14825">
        <f t="shared" si="693"/>
        <v>12.92</v>
      </c>
      <c r="I14825" s="10">
        <f t="shared" si="694"/>
        <v>1.1401101279318301E-2</v>
      </c>
      <c r="J14825" t="str">
        <f>_xlfn.XLOOKUP(A14825,Product_Details!$A:$A,Product_Details!$G:$G,"mens")</f>
        <v>Mens</v>
      </c>
      <c r="K14825">
        <f t="shared" si="695"/>
        <v>3780</v>
      </c>
    </row>
    <row r="14826" spans="1:11" ht="15">
      <c r="A14826" t="s">
        <v>22</v>
      </c>
      <c r="B14826">
        <v>1</v>
      </c>
      <c r="C14826">
        <v>4</v>
      </c>
      <c r="D14826" t="s">
        <v>33</v>
      </c>
      <c r="E14826" t="s">
        <v>2331</v>
      </c>
      <c r="F14826" s="1">
        <v>3.9918981481481479E-2</v>
      </c>
      <c r="G14826">
        <f>_xlfn.XLOOKUP($A14826,Product_pricing!$B:$B,Product_pricing!$C:$C)</f>
        <v>13</v>
      </c>
      <c r="H14826">
        <f t="shared" si="693"/>
        <v>12.48</v>
      </c>
      <c r="I14826" s="10">
        <f t="shared" si="694"/>
        <v>1.1012828480332229E-2</v>
      </c>
      <c r="J14826" t="str">
        <f>_xlfn.XLOOKUP(A14826,Product_Details!$A:$A,Product_Details!$G:$G,"mens")</f>
        <v>Womens</v>
      </c>
      <c r="K14826">
        <f t="shared" si="695"/>
        <v>3767.5</v>
      </c>
    </row>
    <row r="14827" spans="1:11" ht="15">
      <c r="A14827" t="s">
        <v>36</v>
      </c>
      <c r="B14827">
        <v>2</v>
      </c>
      <c r="C14827">
        <v>4</v>
      </c>
      <c r="D14827" t="s">
        <v>33</v>
      </c>
      <c r="E14827" t="s">
        <v>2331</v>
      </c>
      <c r="F14827" s="1">
        <v>3.9918981481481479E-2</v>
      </c>
      <c r="G14827">
        <f>_xlfn.XLOOKUP($A14827,Product_pricing!$B:$B,Product_pricing!$C:$C)</f>
        <v>23</v>
      </c>
      <c r="H14827">
        <f t="shared" si="693"/>
        <v>44.16</v>
      </c>
      <c r="I14827" s="10">
        <f t="shared" si="694"/>
        <v>3.896847000732942E-2</v>
      </c>
      <c r="J14827" t="str">
        <f>_xlfn.XLOOKUP(A14827,Product_Details!$A:$A,Product_Details!$G:$G,"mens")</f>
        <v>Womens</v>
      </c>
      <c r="K14827">
        <f t="shared" si="695"/>
        <v>3767.5</v>
      </c>
    </row>
    <row r="14828" spans="1:11" ht="15">
      <c r="A14828" t="s">
        <v>41</v>
      </c>
      <c r="B14828">
        <v>2</v>
      </c>
      <c r="C14828">
        <v>4</v>
      </c>
      <c r="D14828" t="s">
        <v>33</v>
      </c>
      <c r="E14828" t="s">
        <v>2331</v>
      </c>
      <c r="F14828" s="1">
        <v>3.9918981481481479E-2</v>
      </c>
      <c r="G14828">
        <f>_xlfn.XLOOKUP($A14828,Product_pricing!$B:$B,Product_pricing!$C:$C)</f>
        <v>10</v>
      </c>
      <c r="H14828">
        <f t="shared" si="693"/>
        <v>19.2</v>
      </c>
      <c r="I14828" s="10">
        <f t="shared" si="694"/>
        <v>1.6942813046664965E-2</v>
      </c>
      <c r="J14828" t="str">
        <f>_xlfn.XLOOKUP(A14828,Product_Details!$A:$A,Product_Details!$G:$G,"mens")</f>
        <v>Mens</v>
      </c>
      <c r="K14828">
        <f t="shared" si="695"/>
        <v>1890</v>
      </c>
    </row>
    <row r="14829" spans="1:11" ht="15">
      <c r="A14829" t="s">
        <v>31</v>
      </c>
      <c r="B14829">
        <v>2</v>
      </c>
      <c r="C14829">
        <v>4</v>
      </c>
      <c r="D14829" t="s">
        <v>33</v>
      </c>
      <c r="E14829" t="s">
        <v>2331</v>
      </c>
      <c r="F14829" s="1">
        <v>3.9918981481481479E-2</v>
      </c>
      <c r="G14829">
        <f>_xlfn.XLOOKUP($A14829,Product_pricing!$B:$B,Product_pricing!$C:$C)</f>
        <v>57</v>
      </c>
      <c r="H14829">
        <f t="shared" si="693"/>
        <v>109.44</v>
      </c>
      <c r="I14829" s="10">
        <f t="shared" si="694"/>
        <v>9.6574034365990311E-2</v>
      </c>
      <c r="J14829" t="str">
        <f>_xlfn.XLOOKUP(A14829,Product_Details!$A:$A,Product_Details!$G:$G,"mens")</f>
        <v>Mens</v>
      </c>
      <c r="K14829">
        <f t="shared" si="695"/>
        <v>1890</v>
      </c>
    </row>
    <row r="14830" spans="1:11" ht="15">
      <c r="A14830" t="s">
        <v>32</v>
      </c>
      <c r="B14830">
        <v>4</v>
      </c>
      <c r="C14830">
        <v>4</v>
      </c>
      <c r="D14830" t="s">
        <v>33</v>
      </c>
      <c r="E14830" t="s">
        <v>2331</v>
      </c>
      <c r="F14830" s="1">
        <v>3.9918981481481479E-2</v>
      </c>
      <c r="G14830">
        <f>_xlfn.XLOOKUP($A14830,Product_pricing!$B:$B,Product_pricing!$C:$C)</f>
        <v>36</v>
      </c>
      <c r="H14830">
        <f t="shared" si="693"/>
        <v>138.24</v>
      </c>
      <c r="I14830" s="10">
        <f t="shared" si="694"/>
        <v>0.12198825393598776</v>
      </c>
      <c r="J14830" t="str">
        <f>_xlfn.XLOOKUP(A14830,Product_Details!$A:$A,Product_Details!$G:$G,"mens")</f>
        <v>Mens</v>
      </c>
      <c r="K14830">
        <f t="shared" si="695"/>
        <v>1890</v>
      </c>
    </row>
    <row r="14831" spans="1:11" ht="15">
      <c r="A14831" t="s">
        <v>26</v>
      </c>
      <c r="B14831">
        <v>4</v>
      </c>
      <c r="C14831">
        <v>4</v>
      </c>
      <c r="D14831" t="s">
        <v>33</v>
      </c>
      <c r="E14831" t="s">
        <v>2331</v>
      </c>
      <c r="F14831" s="1">
        <v>3.9918981481481479E-2</v>
      </c>
      <c r="G14831">
        <f>_xlfn.XLOOKUP($A14831,Product_pricing!$B:$B,Product_pricing!$C:$C)</f>
        <v>17</v>
      </c>
      <c r="H14831">
        <f t="shared" si="693"/>
        <v>65.28</v>
      </c>
      <c r="I14831" s="10">
        <f t="shared" si="694"/>
        <v>5.7605564358660884E-2</v>
      </c>
      <c r="J14831" t="str">
        <f>_xlfn.XLOOKUP(A14831,Product_Details!$A:$A,Product_Details!$G:$G,"mens")</f>
        <v>Mens</v>
      </c>
      <c r="K14831">
        <f t="shared" si="695"/>
        <v>1890</v>
      </c>
    </row>
    <row r="14832" spans="1:11" ht="15">
      <c r="A14832" t="s">
        <v>22</v>
      </c>
      <c r="B14832">
        <v>5</v>
      </c>
      <c r="C14832">
        <v>11</v>
      </c>
      <c r="D14832" t="s">
        <v>33</v>
      </c>
      <c r="E14832" t="s">
        <v>2332</v>
      </c>
      <c r="F14832" s="1">
        <v>2.0033564814814813E-2</v>
      </c>
      <c r="G14832">
        <f>_xlfn.XLOOKUP($A14832,Product_pricing!$B:$B,Product_pricing!$C:$C)</f>
        <v>13</v>
      </c>
      <c r="H14832">
        <f t="shared" si="693"/>
        <v>57.85</v>
      </c>
      <c r="I14832" s="10">
        <f t="shared" si="694"/>
        <v>5.1049048684873352E-2</v>
      </c>
      <c r="J14832" t="str">
        <f>_xlfn.XLOOKUP(A14832,Product_Details!$A:$A,Product_Details!$G:$G,"mens")</f>
        <v>Womens</v>
      </c>
      <c r="K14832">
        <f t="shared" si="695"/>
        <v>2511.6666666666665</v>
      </c>
    </row>
    <row r="14833" spans="1:11" ht="15">
      <c r="A14833" t="s">
        <v>35</v>
      </c>
      <c r="B14833">
        <v>4</v>
      </c>
      <c r="C14833">
        <v>11</v>
      </c>
      <c r="D14833" t="s">
        <v>33</v>
      </c>
      <c r="E14833" t="s">
        <v>2332</v>
      </c>
      <c r="F14833" s="1">
        <v>2.0033564814814813E-2</v>
      </c>
      <c r="G14833">
        <f>_xlfn.XLOOKUP($A14833,Product_pricing!$B:$B,Product_pricing!$C:$C)</f>
        <v>32</v>
      </c>
      <c r="H14833">
        <f t="shared" si="693"/>
        <v>113.92</v>
      </c>
      <c r="I14833" s="10">
        <f t="shared" si="694"/>
        <v>0.10052735741021214</v>
      </c>
      <c r="J14833" t="str">
        <f>_xlfn.XLOOKUP(A14833,Product_Details!$A:$A,Product_Details!$G:$G,"mens")</f>
        <v>Womens</v>
      </c>
      <c r="K14833">
        <f t="shared" si="695"/>
        <v>2511.6666666666665</v>
      </c>
    </row>
    <row r="14834" spans="1:11" ht="15">
      <c r="A14834" t="s">
        <v>36</v>
      </c>
      <c r="B14834">
        <v>5</v>
      </c>
      <c r="C14834">
        <v>11</v>
      </c>
      <c r="D14834" t="s">
        <v>33</v>
      </c>
      <c r="E14834" t="s">
        <v>2332</v>
      </c>
      <c r="F14834" s="1">
        <v>2.0033564814814813E-2</v>
      </c>
      <c r="G14834">
        <f>_xlfn.XLOOKUP($A14834,Product_pricing!$B:$B,Product_pricing!$C:$C)</f>
        <v>23</v>
      </c>
      <c r="H14834">
        <f t="shared" si="693"/>
        <v>102.35000000000001</v>
      </c>
      <c r="I14834" s="10">
        <f t="shared" si="694"/>
        <v>9.0317547673237478E-2</v>
      </c>
      <c r="J14834" t="str">
        <f>_xlfn.XLOOKUP(A14834,Product_Details!$A:$A,Product_Details!$G:$G,"mens")</f>
        <v>Womens</v>
      </c>
      <c r="K14834">
        <f t="shared" si="695"/>
        <v>2511.6666666666665</v>
      </c>
    </row>
    <row r="14835" spans="1:11" ht="15">
      <c r="A14835" t="s">
        <v>25</v>
      </c>
      <c r="B14835">
        <v>1</v>
      </c>
      <c r="C14835">
        <v>11</v>
      </c>
      <c r="D14835" t="s">
        <v>33</v>
      </c>
      <c r="E14835" t="s">
        <v>2332</v>
      </c>
      <c r="F14835" s="1">
        <v>2.0033564814814813E-2</v>
      </c>
      <c r="G14835">
        <f>_xlfn.XLOOKUP($A14835,Product_pricing!$B:$B,Product_pricing!$C:$C)</f>
        <v>40</v>
      </c>
      <c r="H14835">
        <f t="shared" si="693"/>
        <v>35.6</v>
      </c>
      <c r="I14835" s="10">
        <f t="shared" si="694"/>
        <v>3.1414799190691296E-2</v>
      </c>
      <c r="J14835" t="str">
        <f>_xlfn.XLOOKUP(A14835,Product_Details!$A:$A,Product_Details!$G:$G,"mens")</f>
        <v>Mens</v>
      </c>
      <c r="K14835">
        <f t="shared" si="695"/>
        <v>2520</v>
      </c>
    </row>
    <row r="14836" spans="1:11" ht="15">
      <c r="A14836" t="s">
        <v>31</v>
      </c>
      <c r="B14836">
        <v>1</v>
      </c>
      <c r="C14836">
        <v>11</v>
      </c>
      <c r="D14836" t="s">
        <v>33</v>
      </c>
      <c r="E14836" t="s">
        <v>2332</v>
      </c>
      <c r="F14836" s="1">
        <v>2.0033564814814813E-2</v>
      </c>
      <c r="G14836">
        <f>_xlfn.XLOOKUP($A14836,Product_pricing!$B:$B,Product_pricing!$C:$C)</f>
        <v>57</v>
      </c>
      <c r="H14836">
        <f t="shared" si="693"/>
        <v>50.730000000000004</v>
      </c>
      <c r="I14836" s="10">
        <f t="shared" si="694"/>
        <v>4.4766088846735094E-2</v>
      </c>
      <c r="J14836" t="str">
        <f>_xlfn.XLOOKUP(A14836,Product_Details!$A:$A,Product_Details!$G:$G,"mens")</f>
        <v>Mens</v>
      </c>
      <c r="K14836">
        <f t="shared" si="695"/>
        <v>2520</v>
      </c>
    </row>
    <row r="14837" spans="1:11" ht="15">
      <c r="A14837" t="s">
        <v>27</v>
      </c>
      <c r="B14837">
        <v>5</v>
      </c>
      <c r="C14837">
        <v>11</v>
      </c>
      <c r="D14837" t="s">
        <v>33</v>
      </c>
      <c r="E14837" t="s">
        <v>2332</v>
      </c>
      <c r="F14837" s="1">
        <v>2.0033564814814813E-2</v>
      </c>
      <c r="G14837">
        <f>_xlfn.XLOOKUP($A14837,Product_pricing!$B:$B,Product_pricing!$C:$C)</f>
        <v>29</v>
      </c>
      <c r="H14837">
        <f t="shared" si="693"/>
        <v>129.05000000000001</v>
      </c>
      <c r="I14837" s="10">
        <f t="shared" si="694"/>
        <v>0.11387864706625594</v>
      </c>
      <c r="J14837" t="str">
        <f>_xlfn.XLOOKUP(A14837,Product_Details!$A:$A,Product_Details!$G:$G,"mens")</f>
        <v>Mens</v>
      </c>
      <c r="K14837">
        <f t="shared" si="695"/>
        <v>2520</v>
      </c>
    </row>
    <row r="14838" spans="1:11" ht="15">
      <c r="A14838" t="s">
        <v>22</v>
      </c>
      <c r="B14838">
        <v>4</v>
      </c>
      <c r="C14838">
        <v>11</v>
      </c>
      <c r="D14838" t="s">
        <v>33</v>
      </c>
      <c r="E14838" t="s">
        <v>2333</v>
      </c>
      <c r="F14838" s="1">
        <v>2.5489583333333333E-2</v>
      </c>
      <c r="G14838">
        <f>_xlfn.XLOOKUP($A14838,Product_pricing!$B:$B,Product_pricing!$C:$C)</f>
        <v>13</v>
      </c>
      <c r="H14838">
        <f t="shared" si="693"/>
        <v>46.28</v>
      </c>
      <c r="I14838" s="10">
        <f t="shared" si="694"/>
        <v>4.0839238947898676E-2</v>
      </c>
      <c r="J14838" t="str">
        <f>_xlfn.XLOOKUP(A14838,Product_Details!$A:$A,Product_Details!$G:$G,"mens")</f>
        <v>Womens</v>
      </c>
      <c r="K14838">
        <f t="shared" si="695"/>
        <v>1507</v>
      </c>
    </row>
    <row r="14839" spans="1:11" ht="15">
      <c r="A14839" t="s">
        <v>35</v>
      </c>
      <c r="B14839">
        <v>4</v>
      </c>
      <c r="C14839">
        <v>11</v>
      </c>
      <c r="D14839" t="s">
        <v>33</v>
      </c>
      <c r="E14839" t="s">
        <v>2333</v>
      </c>
      <c r="F14839" s="1">
        <v>2.5489583333333333E-2</v>
      </c>
      <c r="G14839">
        <f>_xlfn.XLOOKUP($A14839,Product_pricing!$B:$B,Product_pricing!$C:$C)</f>
        <v>32</v>
      </c>
      <c r="H14839">
        <f t="shared" si="693"/>
        <v>113.92</v>
      </c>
      <c r="I14839" s="10">
        <f t="shared" si="694"/>
        <v>0.10052735741021214</v>
      </c>
      <c r="J14839" t="str">
        <f>_xlfn.XLOOKUP(A14839,Product_Details!$A:$A,Product_Details!$G:$G,"mens")</f>
        <v>Womens</v>
      </c>
      <c r="K14839">
        <f t="shared" si="695"/>
        <v>1507</v>
      </c>
    </row>
    <row r="14840" spans="1:11" ht="15">
      <c r="A14840" t="s">
        <v>29</v>
      </c>
      <c r="B14840">
        <v>5</v>
      </c>
      <c r="C14840">
        <v>11</v>
      </c>
      <c r="D14840" t="s">
        <v>33</v>
      </c>
      <c r="E14840" t="s">
        <v>2333</v>
      </c>
      <c r="F14840" s="1">
        <v>2.5489583333333333E-2</v>
      </c>
      <c r="G14840">
        <f>_xlfn.XLOOKUP($A14840,Product_pricing!$B:$B,Product_pricing!$C:$C)</f>
        <v>10</v>
      </c>
      <c r="H14840">
        <f t="shared" si="693"/>
        <v>44.5</v>
      </c>
      <c r="I14840" s="10">
        <f t="shared" si="694"/>
        <v>3.9268498988364112E-2</v>
      </c>
      <c r="J14840" t="str">
        <f>_xlfn.XLOOKUP(A14840,Product_Details!$A:$A,Product_Details!$G:$G,"mens")</f>
        <v>Womens</v>
      </c>
      <c r="K14840">
        <f t="shared" si="695"/>
        <v>1507</v>
      </c>
    </row>
    <row r="14841" spans="1:11" ht="15">
      <c r="A14841" t="s">
        <v>36</v>
      </c>
      <c r="B14841">
        <v>1</v>
      </c>
      <c r="C14841">
        <v>11</v>
      </c>
      <c r="D14841" t="s">
        <v>33</v>
      </c>
      <c r="E14841" t="s">
        <v>2333</v>
      </c>
      <c r="F14841" s="1">
        <v>2.5489583333333333E-2</v>
      </c>
      <c r="G14841">
        <f>_xlfn.XLOOKUP($A14841,Product_pricing!$B:$B,Product_pricing!$C:$C)</f>
        <v>23</v>
      </c>
      <c r="H14841">
        <f t="shared" si="693"/>
        <v>20.47</v>
      </c>
      <c r="I14841" s="10">
        <f t="shared" si="694"/>
        <v>1.8063509534647495E-2</v>
      </c>
      <c r="J14841" t="str">
        <f>_xlfn.XLOOKUP(A14841,Product_Details!$A:$A,Product_Details!$G:$G,"mens")</f>
        <v>Womens</v>
      </c>
      <c r="K14841">
        <f t="shared" si="695"/>
        <v>1507</v>
      </c>
    </row>
    <row r="14842" spans="1:11" ht="15">
      <c r="A14842" t="s">
        <v>38</v>
      </c>
      <c r="B14842">
        <v>1</v>
      </c>
      <c r="C14842">
        <v>11</v>
      </c>
      <c r="D14842" t="s">
        <v>33</v>
      </c>
      <c r="E14842" t="s">
        <v>2333</v>
      </c>
      <c r="F14842" s="1">
        <v>2.5489583333333333E-2</v>
      </c>
      <c r="G14842">
        <f>_xlfn.XLOOKUP($A14842,Product_pricing!$B:$B,Product_pricing!$C:$C)</f>
        <v>54</v>
      </c>
      <c r="H14842">
        <f t="shared" si="693"/>
        <v>48.06</v>
      </c>
      <c r="I14842" s="10">
        <f t="shared" si="694"/>
        <v>4.2409978907433248E-2</v>
      </c>
      <c r="J14842" t="str">
        <f>_xlfn.XLOOKUP(A14842,Product_Details!$A:$A,Product_Details!$G:$G,"mens")</f>
        <v>Womens</v>
      </c>
      <c r="K14842">
        <f t="shared" si="695"/>
        <v>1507</v>
      </c>
    </row>
    <row r="14843" spans="1:11" ht="15">
      <c r="A14843" t="s">
        <v>31</v>
      </c>
      <c r="B14843">
        <v>3</v>
      </c>
      <c r="C14843">
        <v>11</v>
      </c>
      <c r="D14843" t="s">
        <v>33</v>
      </c>
      <c r="E14843" t="s">
        <v>2333</v>
      </c>
      <c r="F14843" s="1">
        <v>2.5489583333333333E-2</v>
      </c>
      <c r="G14843">
        <f>_xlfn.XLOOKUP($A14843,Product_pricing!$B:$B,Product_pricing!$C:$C)</f>
        <v>57</v>
      </c>
      <c r="H14843">
        <f t="shared" si="693"/>
        <v>152.19</v>
      </c>
      <c r="I14843" s="10">
        <f t="shared" si="694"/>
        <v>0.13429826654020527</v>
      </c>
      <c r="J14843" t="str">
        <f>_xlfn.XLOOKUP(A14843,Product_Details!$A:$A,Product_Details!$G:$G,"mens")</f>
        <v>Mens</v>
      </c>
      <c r="K14843">
        <f t="shared" si="695"/>
        <v>3780</v>
      </c>
    </row>
    <row r="14844" spans="1:11" ht="15">
      <c r="A14844" t="s">
        <v>26</v>
      </c>
      <c r="B14844">
        <v>2</v>
      </c>
      <c r="C14844">
        <v>11</v>
      </c>
      <c r="D14844" t="s">
        <v>33</v>
      </c>
      <c r="E14844" t="s">
        <v>2333</v>
      </c>
      <c r="F14844" s="1">
        <v>2.5489583333333333E-2</v>
      </c>
      <c r="G14844">
        <f>_xlfn.XLOOKUP($A14844,Product_pricing!$B:$B,Product_pricing!$C:$C)</f>
        <v>17</v>
      </c>
      <c r="H14844">
        <f t="shared" si="693"/>
        <v>30.26</v>
      </c>
      <c r="I14844" s="10">
        <f t="shared" si="694"/>
        <v>2.6702579312087599E-2</v>
      </c>
      <c r="J14844" t="str">
        <f>_xlfn.XLOOKUP(A14844,Product_Details!$A:$A,Product_Details!$G:$G,"mens")</f>
        <v>Mens</v>
      </c>
      <c r="K14844">
        <f t="shared" si="695"/>
        <v>3780</v>
      </c>
    </row>
    <row r="14845" spans="1:11" ht="15">
      <c r="A14845" t="s">
        <v>22</v>
      </c>
      <c r="B14845">
        <v>4</v>
      </c>
      <c r="C14845">
        <v>1</v>
      </c>
      <c r="D14845" t="s">
        <v>23</v>
      </c>
      <c r="E14845" t="s">
        <v>2334</v>
      </c>
      <c r="F14845" s="1">
        <v>1.9398148148148147E-2</v>
      </c>
      <c r="G14845">
        <f>_xlfn.XLOOKUP($A14845,Product_pricing!$B:$B,Product_pricing!$C:$C)</f>
        <v>13</v>
      </c>
      <c r="H14845">
        <f t="shared" si="693"/>
        <v>51.48</v>
      </c>
      <c r="I14845" s="10">
        <f t="shared" si="694"/>
        <v>4.5427917481370442E-2</v>
      </c>
      <c r="J14845" t="str">
        <f>_xlfn.XLOOKUP(A14845,Product_Details!$A:$A,Product_Details!$G:$G,"mens")</f>
        <v>Womens</v>
      </c>
      <c r="K14845">
        <f t="shared" si="695"/>
        <v>2511.6666666666665</v>
      </c>
    </row>
    <row r="14846" spans="1:11" ht="15">
      <c r="A14846" t="s">
        <v>35</v>
      </c>
      <c r="B14846">
        <v>4</v>
      </c>
      <c r="C14846">
        <v>1</v>
      </c>
      <c r="D14846" t="s">
        <v>23</v>
      </c>
      <c r="E14846" t="s">
        <v>2334</v>
      </c>
      <c r="F14846" s="1">
        <v>1.9398148148148147E-2</v>
      </c>
      <c r="G14846">
        <f>_xlfn.XLOOKUP($A14846,Product_pricing!$B:$B,Product_pricing!$C:$C)</f>
        <v>32</v>
      </c>
      <c r="H14846">
        <f t="shared" si="693"/>
        <v>126.72</v>
      </c>
      <c r="I14846" s="10">
        <f t="shared" si="694"/>
        <v>0.11182256610798877</v>
      </c>
      <c r="J14846" t="str">
        <f>_xlfn.XLOOKUP(A14846,Product_Details!$A:$A,Product_Details!$G:$G,"mens")</f>
        <v>Womens</v>
      </c>
      <c r="K14846">
        <f t="shared" si="695"/>
        <v>2511.6666666666665</v>
      </c>
    </row>
    <row r="14847" spans="1:11" ht="15">
      <c r="A14847" t="s">
        <v>38</v>
      </c>
      <c r="B14847">
        <v>5</v>
      </c>
      <c r="C14847">
        <v>1</v>
      </c>
      <c r="D14847" t="s">
        <v>23</v>
      </c>
      <c r="E14847" t="s">
        <v>2334</v>
      </c>
      <c r="F14847" s="1">
        <v>1.9398148148148147E-2</v>
      </c>
      <c r="G14847">
        <f>_xlfn.XLOOKUP($A14847,Product_pricing!$B:$B,Product_pricing!$C:$C)</f>
        <v>54</v>
      </c>
      <c r="H14847">
        <f t="shared" si="693"/>
        <v>267.3</v>
      </c>
      <c r="I14847" s="10">
        <f t="shared" si="694"/>
        <v>0.23587572538403884</v>
      </c>
      <c r="J14847" t="str">
        <f>_xlfn.XLOOKUP(A14847,Product_Details!$A:$A,Product_Details!$G:$G,"mens")</f>
        <v>Womens</v>
      </c>
      <c r="K14847">
        <f t="shared" si="695"/>
        <v>2511.6666666666665</v>
      </c>
    </row>
    <row r="14848" spans="1:11" ht="15">
      <c r="A14848" t="s">
        <v>31</v>
      </c>
      <c r="B14848">
        <v>4</v>
      </c>
      <c r="C14848">
        <v>1</v>
      </c>
      <c r="D14848" t="s">
        <v>23</v>
      </c>
      <c r="E14848" t="s">
        <v>2334</v>
      </c>
      <c r="F14848" s="1">
        <v>1.9398148148148147E-2</v>
      </c>
      <c r="G14848">
        <f>_xlfn.XLOOKUP($A14848,Product_pricing!$B:$B,Product_pricing!$C:$C)</f>
        <v>57</v>
      </c>
      <c r="H14848">
        <f t="shared" si="693"/>
        <v>225.72</v>
      </c>
      <c r="I14848" s="10">
        <f t="shared" si="694"/>
        <v>0.19918394587985502</v>
      </c>
      <c r="J14848" t="str">
        <f>_xlfn.XLOOKUP(A14848,Product_Details!$A:$A,Product_Details!$G:$G,"mens")</f>
        <v>Mens</v>
      </c>
      <c r="K14848">
        <f t="shared" si="695"/>
        <v>2520</v>
      </c>
    </row>
    <row r="14849" spans="1:11" ht="15">
      <c r="A14849" t="s">
        <v>26</v>
      </c>
      <c r="B14849">
        <v>4</v>
      </c>
      <c r="C14849">
        <v>1</v>
      </c>
      <c r="D14849" t="s">
        <v>23</v>
      </c>
      <c r="E14849" t="s">
        <v>2334</v>
      </c>
      <c r="F14849" s="1">
        <v>1.9398148148148147E-2</v>
      </c>
      <c r="G14849">
        <f>_xlfn.XLOOKUP($A14849,Product_pricing!$B:$B,Product_pricing!$C:$C)</f>
        <v>17</v>
      </c>
      <c r="H14849">
        <f t="shared" si="693"/>
        <v>67.319999999999993</v>
      </c>
      <c r="I14849" s="10">
        <f t="shared" si="694"/>
        <v>5.9405738244869034E-2</v>
      </c>
      <c r="J14849" t="str">
        <f>_xlfn.XLOOKUP(A14849,Product_Details!$A:$A,Product_Details!$G:$G,"mens")</f>
        <v>Mens</v>
      </c>
      <c r="K14849">
        <f t="shared" si="695"/>
        <v>2520</v>
      </c>
    </row>
    <row r="14850" spans="1:11" ht="15">
      <c r="A14850" t="s">
        <v>27</v>
      </c>
      <c r="B14850">
        <v>2</v>
      </c>
      <c r="C14850">
        <v>1</v>
      </c>
      <c r="D14850" t="s">
        <v>23</v>
      </c>
      <c r="E14850" t="s">
        <v>2334</v>
      </c>
      <c r="F14850" s="1">
        <v>1.9398148148148147E-2</v>
      </c>
      <c r="G14850">
        <f>_xlfn.XLOOKUP($A14850,Product_pricing!$B:$B,Product_pricing!$C:$C)</f>
        <v>29</v>
      </c>
      <c r="H14850">
        <f t="shared" si="693"/>
        <v>57.42</v>
      </c>
      <c r="I14850" s="10">
        <f t="shared" si="694"/>
        <v>5.0669600267682413E-2</v>
      </c>
      <c r="J14850" t="str">
        <f>_xlfn.XLOOKUP(A14850,Product_Details!$A:$A,Product_Details!$G:$G,"mens")</f>
        <v>Mens</v>
      </c>
      <c r="K14850">
        <f t="shared" si="695"/>
        <v>2520</v>
      </c>
    </row>
    <row r="14851" spans="1:11" ht="15">
      <c r="A14851" t="s">
        <v>35</v>
      </c>
      <c r="B14851">
        <v>3</v>
      </c>
      <c r="C14851">
        <v>11</v>
      </c>
      <c r="D14851" t="s">
        <v>23</v>
      </c>
      <c r="E14851" t="s">
        <v>2335</v>
      </c>
      <c r="F14851" s="1">
        <v>1.2226851851851852E-2</v>
      </c>
      <c r="G14851">
        <f>_xlfn.XLOOKUP($A14851,Product_pricing!$B:$B,Product_pricing!$C:$C)</f>
        <v>32</v>
      </c>
      <c r="H14851">
        <f t="shared" ref="H14851:H14914" si="696">B14851*G14851*(1-C14851/100)</f>
        <v>85.44</v>
      </c>
      <c r="I14851" s="10">
        <f t="shared" ref="I14851:I14914" si="697">(H14851/SUM($H:$H))*1000</f>
        <v>7.5395518057659094E-2</v>
      </c>
      <c r="J14851" t="str">
        <f>_xlfn.XLOOKUP(A14851,Product_Details!$A:$A,Product_Details!$G:$G,"mens")</f>
        <v>Womens</v>
      </c>
      <c r="K14851">
        <f t="shared" ref="K14851:K14914" si="698">COUNTIFS($J:$J, J14851) / COUNTIFS($J:$J, J14851, $E:$E, E14851)</f>
        <v>3767.5</v>
      </c>
    </row>
    <row r="14852" spans="1:11" ht="15">
      <c r="A14852" t="s">
        <v>38</v>
      </c>
      <c r="B14852">
        <v>4</v>
      </c>
      <c r="C14852">
        <v>11</v>
      </c>
      <c r="D14852" t="s">
        <v>23</v>
      </c>
      <c r="E14852" t="s">
        <v>2335</v>
      </c>
      <c r="F14852" s="1">
        <v>1.2226851851851852E-2</v>
      </c>
      <c r="G14852">
        <f>_xlfn.XLOOKUP($A14852,Product_pricing!$B:$B,Product_pricing!$C:$C)</f>
        <v>54</v>
      </c>
      <c r="H14852">
        <f t="shared" si="696"/>
        <v>192.24</v>
      </c>
      <c r="I14852" s="10">
        <f t="shared" si="697"/>
        <v>0.16963991562973299</v>
      </c>
      <c r="J14852" t="str">
        <f>_xlfn.XLOOKUP(A14852,Product_Details!$A:$A,Product_Details!$G:$G,"mens")</f>
        <v>Womens</v>
      </c>
      <c r="K14852">
        <f t="shared" si="698"/>
        <v>3767.5</v>
      </c>
    </row>
    <row r="14853" spans="1:11" ht="15">
      <c r="A14853" t="s">
        <v>31</v>
      </c>
      <c r="B14853">
        <v>1</v>
      </c>
      <c r="C14853">
        <v>11</v>
      </c>
      <c r="D14853" t="s">
        <v>23</v>
      </c>
      <c r="E14853" t="s">
        <v>2335</v>
      </c>
      <c r="F14853" s="1">
        <v>1.2226851851851852E-2</v>
      </c>
      <c r="G14853">
        <f>_xlfn.XLOOKUP($A14853,Product_pricing!$B:$B,Product_pricing!$C:$C)</f>
        <v>57</v>
      </c>
      <c r="H14853">
        <f t="shared" si="696"/>
        <v>50.730000000000004</v>
      </c>
      <c r="I14853" s="10">
        <f t="shared" si="697"/>
        <v>4.4766088846735094E-2</v>
      </c>
      <c r="J14853" t="str">
        <f>_xlfn.XLOOKUP(A14853,Product_Details!$A:$A,Product_Details!$G:$G,"mens")</f>
        <v>Mens</v>
      </c>
      <c r="K14853">
        <f t="shared" si="698"/>
        <v>2520</v>
      </c>
    </row>
    <row r="14854" spans="1:11" ht="15">
      <c r="A14854" t="s">
        <v>32</v>
      </c>
      <c r="B14854">
        <v>5</v>
      </c>
      <c r="C14854">
        <v>11</v>
      </c>
      <c r="D14854" t="s">
        <v>23</v>
      </c>
      <c r="E14854" t="s">
        <v>2335</v>
      </c>
      <c r="F14854" s="1">
        <v>1.2226851851851852E-2</v>
      </c>
      <c r="G14854">
        <f>_xlfn.XLOOKUP($A14854,Product_pricing!$B:$B,Product_pricing!$C:$C)</f>
        <v>36</v>
      </c>
      <c r="H14854">
        <f t="shared" si="696"/>
        <v>160.19999999999999</v>
      </c>
      <c r="I14854" s="10">
        <f t="shared" si="697"/>
        <v>0.14136659635811083</v>
      </c>
      <c r="J14854" t="str">
        <f>_xlfn.XLOOKUP(A14854,Product_Details!$A:$A,Product_Details!$G:$G,"mens")</f>
        <v>Mens</v>
      </c>
      <c r="K14854">
        <f t="shared" si="698"/>
        <v>2520</v>
      </c>
    </row>
    <row r="14855" spans="1:11" ht="15">
      <c r="A14855" t="s">
        <v>27</v>
      </c>
      <c r="B14855">
        <v>5</v>
      </c>
      <c r="C14855">
        <v>11</v>
      </c>
      <c r="D14855" t="s">
        <v>23</v>
      </c>
      <c r="E14855" t="s">
        <v>2335</v>
      </c>
      <c r="F14855" s="1">
        <v>1.2226851851851852E-2</v>
      </c>
      <c r="G14855">
        <f>_xlfn.XLOOKUP($A14855,Product_pricing!$B:$B,Product_pricing!$C:$C)</f>
        <v>29</v>
      </c>
      <c r="H14855">
        <f t="shared" si="696"/>
        <v>129.05000000000001</v>
      </c>
      <c r="I14855" s="10">
        <f t="shared" si="697"/>
        <v>0.11387864706625594</v>
      </c>
      <c r="J14855" t="str">
        <f>_xlfn.XLOOKUP(A14855,Product_Details!$A:$A,Product_Details!$G:$G,"mens")</f>
        <v>Mens</v>
      </c>
      <c r="K14855">
        <f t="shared" si="698"/>
        <v>2520</v>
      </c>
    </row>
    <row r="14856" spans="1:11" ht="15">
      <c r="A14856" t="s">
        <v>29</v>
      </c>
      <c r="B14856">
        <v>2</v>
      </c>
      <c r="C14856">
        <v>22</v>
      </c>
      <c r="D14856" t="s">
        <v>23</v>
      </c>
      <c r="E14856" t="s">
        <v>2336</v>
      </c>
      <c r="F14856" s="1">
        <v>3.2614583333333336E-2</v>
      </c>
      <c r="G14856">
        <f>_xlfn.XLOOKUP($A14856,Product_pricing!$B:$B,Product_pricing!$C:$C)</f>
        <v>10</v>
      </c>
      <c r="H14856">
        <f t="shared" si="696"/>
        <v>15.600000000000001</v>
      </c>
      <c r="I14856" s="10">
        <f t="shared" si="697"/>
        <v>1.3766035600415286E-2</v>
      </c>
      <c r="J14856" t="str">
        <f>_xlfn.XLOOKUP(A14856,Product_Details!$A:$A,Product_Details!$G:$G,"mens")</f>
        <v>Womens</v>
      </c>
      <c r="K14856">
        <f t="shared" si="698"/>
        <v>3767.5</v>
      </c>
    </row>
    <row r="14857" spans="1:11" ht="15">
      <c r="A14857" t="s">
        <v>30</v>
      </c>
      <c r="B14857">
        <v>1</v>
      </c>
      <c r="C14857">
        <v>22</v>
      </c>
      <c r="D14857" t="s">
        <v>23</v>
      </c>
      <c r="E14857" t="s">
        <v>2336</v>
      </c>
      <c r="F14857" s="1">
        <v>3.2614583333333336E-2</v>
      </c>
      <c r="G14857">
        <f>_xlfn.XLOOKUP($A14857,Product_pricing!$B:$B,Product_pricing!$C:$C)</f>
        <v>19</v>
      </c>
      <c r="H14857">
        <f t="shared" si="696"/>
        <v>14.82</v>
      </c>
      <c r="I14857" s="10">
        <f t="shared" si="697"/>
        <v>1.3077733820394523E-2</v>
      </c>
      <c r="J14857" t="str">
        <f>_xlfn.XLOOKUP(A14857,Product_Details!$A:$A,Product_Details!$G:$G,"mens")</f>
        <v>Womens</v>
      </c>
      <c r="K14857">
        <f t="shared" si="698"/>
        <v>3767.5</v>
      </c>
    </row>
    <row r="14858" spans="1:11" ht="15">
      <c r="A14858" t="s">
        <v>25</v>
      </c>
      <c r="B14858">
        <v>1</v>
      </c>
      <c r="C14858">
        <v>22</v>
      </c>
      <c r="D14858" t="s">
        <v>23</v>
      </c>
      <c r="E14858" t="s">
        <v>2336</v>
      </c>
      <c r="F14858" s="1">
        <v>3.2614583333333336E-2</v>
      </c>
      <c r="G14858">
        <f>_xlfn.XLOOKUP($A14858,Product_pricing!$B:$B,Product_pricing!$C:$C)</f>
        <v>40</v>
      </c>
      <c r="H14858">
        <f t="shared" si="696"/>
        <v>31.200000000000003</v>
      </c>
      <c r="I14858" s="10">
        <f t="shared" si="697"/>
        <v>2.7532071200830573E-2</v>
      </c>
      <c r="J14858" t="str">
        <f>_xlfn.XLOOKUP(A14858,Product_Details!$A:$A,Product_Details!$G:$G,"mens")</f>
        <v>Mens</v>
      </c>
      <c r="K14858">
        <f t="shared" si="698"/>
        <v>2520</v>
      </c>
    </row>
    <row r="14859" spans="1:11" ht="15">
      <c r="A14859" t="s">
        <v>31</v>
      </c>
      <c r="B14859">
        <v>5</v>
      </c>
      <c r="C14859">
        <v>22</v>
      </c>
      <c r="D14859" t="s">
        <v>23</v>
      </c>
      <c r="E14859" t="s">
        <v>2336</v>
      </c>
      <c r="F14859" s="1">
        <v>3.2614583333333336E-2</v>
      </c>
      <c r="G14859">
        <f>_xlfn.XLOOKUP($A14859,Product_pricing!$B:$B,Product_pricing!$C:$C)</f>
        <v>57</v>
      </c>
      <c r="H14859">
        <f t="shared" si="696"/>
        <v>222.3</v>
      </c>
      <c r="I14859" s="10">
        <f t="shared" si="697"/>
        <v>0.19616600730591785</v>
      </c>
      <c r="J14859" t="str">
        <f>_xlfn.XLOOKUP(A14859,Product_Details!$A:$A,Product_Details!$G:$G,"mens")</f>
        <v>Mens</v>
      </c>
      <c r="K14859">
        <f t="shared" si="698"/>
        <v>2520</v>
      </c>
    </row>
    <row r="14860" spans="1:11" ht="15">
      <c r="A14860" t="s">
        <v>32</v>
      </c>
      <c r="B14860">
        <v>5</v>
      </c>
      <c r="C14860">
        <v>22</v>
      </c>
      <c r="D14860" t="s">
        <v>23</v>
      </c>
      <c r="E14860" t="s">
        <v>2336</v>
      </c>
      <c r="F14860" s="1">
        <v>3.2614583333333336E-2</v>
      </c>
      <c r="G14860">
        <f>_xlfn.XLOOKUP($A14860,Product_pricing!$B:$B,Product_pricing!$C:$C)</f>
        <v>36</v>
      </c>
      <c r="H14860">
        <f t="shared" si="696"/>
        <v>140.4</v>
      </c>
      <c r="I14860" s="10">
        <f t="shared" si="697"/>
        <v>0.12389432040373757</v>
      </c>
      <c r="J14860" t="str">
        <f>_xlfn.XLOOKUP(A14860,Product_Details!$A:$A,Product_Details!$G:$G,"mens")</f>
        <v>Mens</v>
      </c>
      <c r="K14860">
        <f t="shared" si="698"/>
        <v>2520</v>
      </c>
    </row>
    <row r="14861" spans="1:11" ht="15">
      <c r="A14861" t="s">
        <v>35</v>
      </c>
      <c r="B14861">
        <v>1</v>
      </c>
      <c r="C14861">
        <v>7</v>
      </c>
      <c r="D14861" t="s">
        <v>23</v>
      </c>
      <c r="E14861" t="s">
        <v>2337</v>
      </c>
      <c r="F14861" s="1">
        <v>1.4101851851851852E-2</v>
      </c>
      <c r="G14861">
        <f>_xlfn.XLOOKUP($A14861,Product_pricing!$B:$B,Product_pricing!$C:$C)</f>
        <v>32</v>
      </c>
      <c r="H14861">
        <f t="shared" si="696"/>
        <v>29.759999999999998</v>
      </c>
      <c r="I14861" s="10">
        <f t="shared" si="697"/>
        <v>2.62613602223307E-2</v>
      </c>
      <c r="J14861" t="str">
        <f>_xlfn.XLOOKUP(A14861,Product_Details!$A:$A,Product_Details!$G:$G,"mens")</f>
        <v>Womens</v>
      </c>
      <c r="K14861">
        <f t="shared" si="698"/>
        <v>3767.5</v>
      </c>
    </row>
    <row r="14862" spans="1:11" ht="15">
      <c r="A14862" t="s">
        <v>29</v>
      </c>
      <c r="B14862">
        <v>1</v>
      </c>
      <c r="C14862">
        <v>7</v>
      </c>
      <c r="D14862" t="s">
        <v>23</v>
      </c>
      <c r="E14862" t="s">
        <v>2337</v>
      </c>
      <c r="F14862" s="1">
        <v>1.4101851851851852E-2</v>
      </c>
      <c r="G14862">
        <f>_xlfn.XLOOKUP($A14862,Product_pricing!$B:$B,Product_pricing!$C:$C)</f>
        <v>10</v>
      </c>
      <c r="H14862">
        <f t="shared" si="696"/>
        <v>9.2999999999999989</v>
      </c>
      <c r="I14862" s="10">
        <f t="shared" si="697"/>
        <v>8.2066750694783416E-3</v>
      </c>
      <c r="J14862" t="str">
        <f>_xlfn.XLOOKUP(A14862,Product_Details!$A:$A,Product_Details!$G:$G,"mens")</f>
        <v>Womens</v>
      </c>
      <c r="K14862">
        <f t="shared" si="698"/>
        <v>3767.5</v>
      </c>
    </row>
    <row r="14863" spans="1:11" ht="15">
      <c r="A14863" t="s">
        <v>25</v>
      </c>
      <c r="B14863">
        <v>1</v>
      </c>
      <c r="C14863">
        <v>7</v>
      </c>
      <c r="D14863" t="s">
        <v>23</v>
      </c>
      <c r="E14863" t="s">
        <v>2337</v>
      </c>
      <c r="F14863" s="1">
        <v>1.4101851851851852E-2</v>
      </c>
      <c r="G14863">
        <f>_xlfn.XLOOKUP($A14863,Product_pricing!$B:$B,Product_pricing!$C:$C)</f>
        <v>40</v>
      </c>
      <c r="H14863">
        <f t="shared" si="696"/>
        <v>37.199999999999996</v>
      </c>
      <c r="I14863" s="10">
        <f t="shared" si="697"/>
        <v>3.2826700277913366E-2</v>
      </c>
      <c r="J14863" t="str">
        <f>_xlfn.XLOOKUP(A14863,Product_Details!$A:$A,Product_Details!$G:$G,"mens")</f>
        <v>Mens</v>
      </c>
      <c r="K14863">
        <f t="shared" si="698"/>
        <v>2520</v>
      </c>
    </row>
    <row r="14864" spans="1:11" ht="15">
      <c r="A14864" t="s">
        <v>41</v>
      </c>
      <c r="B14864">
        <v>4</v>
      </c>
      <c r="C14864">
        <v>7</v>
      </c>
      <c r="D14864" t="s">
        <v>23</v>
      </c>
      <c r="E14864" t="s">
        <v>2337</v>
      </c>
      <c r="F14864" s="1">
        <v>1.4101851851851852E-2</v>
      </c>
      <c r="G14864">
        <f>_xlfn.XLOOKUP($A14864,Product_pricing!$B:$B,Product_pricing!$C:$C)</f>
        <v>10</v>
      </c>
      <c r="H14864">
        <f t="shared" si="696"/>
        <v>37.199999999999996</v>
      </c>
      <c r="I14864" s="10">
        <f t="shared" si="697"/>
        <v>3.2826700277913366E-2</v>
      </c>
      <c r="J14864" t="str">
        <f>_xlfn.XLOOKUP(A14864,Product_Details!$A:$A,Product_Details!$G:$G,"mens")</f>
        <v>Mens</v>
      </c>
      <c r="K14864">
        <f t="shared" si="698"/>
        <v>2520</v>
      </c>
    </row>
    <row r="14865" spans="1:11" ht="15">
      <c r="A14865" t="s">
        <v>31</v>
      </c>
      <c r="B14865">
        <v>4</v>
      </c>
      <c r="C14865">
        <v>7</v>
      </c>
      <c r="D14865" t="s">
        <v>23</v>
      </c>
      <c r="E14865" t="s">
        <v>2337</v>
      </c>
      <c r="F14865" s="1">
        <v>1.4101851851851852E-2</v>
      </c>
      <c r="G14865">
        <f>_xlfn.XLOOKUP($A14865,Product_pricing!$B:$B,Product_pricing!$C:$C)</f>
        <v>57</v>
      </c>
      <c r="H14865">
        <f t="shared" si="696"/>
        <v>212.04</v>
      </c>
      <c r="I14865" s="10">
        <f t="shared" si="697"/>
        <v>0.18711219158410622</v>
      </c>
      <c r="J14865" t="str">
        <f>_xlfn.XLOOKUP(A14865,Product_Details!$A:$A,Product_Details!$G:$G,"mens")</f>
        <v>Mens</v>
      </c>
      <c r="K14865">
        <f t="shared" si="698"/>
        <v>2520</v>
      </c>
    </row>
    <row r="14866" spans="1:11" ht="15">
      <c r="A14866" t="s">
        <v>29</v>
      </c>
      <c r="B14866">
        <v>4</v>
      </c>
      <c r="C14866">
        <v>22</v>
      </c>
      <c r="D14866" t="s">
        <v>23</v>
      </c>
      <c r="E14866" t="s">
        <v>2338</v>
      </c>
      <c r="F14866" s="1">
        <v>3.5738425925925923E-2</v>
      </c>
      <c r="G14866">
        <f>_xlfn.XLOOKUP($A14866,Product_pricing!$B:$B,Product_pricing!$C:$C)</f>
        <v>10</v>
      </c>
      <c r="H14866">
        <f t="shared" si="696"/>
        <v>31.200000000000003</v>
      </c>
      <c r="I14866" s="10">
        <f t="shared" si="697"/>
        <v>2.7532071200830573E-2</v>
      </c>
      <c r="J14866" t="str">
        <f>_xlfn.XLOOKUP(A14866,Product_Details!$A:$A,Product_Details!$G:$G,"mens")</f>
        <v>Womens</v>
      </c>
      <c r="K14866">
        <f t="shared" si="698"/>
        <v>3767.5</v>
      </c>
    </row>
    <row r="14867" spans="1:11" ht="15">
      <c r="A14867" t="s">
        <v>36</v>
      </c>
      <c r="B14867">
        <v>5</v>
      </c>
      <c r="C14867">
        <v>22</v>
      </c>
      <c r="D14867" t="s">
        <v>23</v>
      </c>
      <c r="E14867" t="s">
        <v>2338</v>
      </c>
      <c r="F14867" s="1">
        <v>3.5738425925925923E-2</v>
      </c>
      <c r="G14867">
        <f>_xlfn.XLOOKUP($A14867,Product_pricing!$B:$B,Product_pricing!$C:$C)</f>
        <v>23</v>
      </c>
      <c r="H14867">
        <f t="shared" si="696"/>
        <v>89.7</v>
      </c>
      <c r="I14867" s="10">
        <f t="shared" si="697"/>
        <v>7.915470470238789E-2</v>
      </c>
      <c r="J14867" t="str">
        <f>_xlfn.XLOOKUP(A14867,Product_Details!$A:$A,Product_Details!$G:$G,"mens")</f>
        <v>Womens</v>
      </c>
      <c r="K14867">
        <f t="shared" si="698"/>
        <v>3767.5</v>
      </c>
    </row>
    <row r="14868" spans="1:11" ht="15">
      <c r="A14868" t="s">
        <v>25</v>
      </c>
      <c r="B14868">
        <v>5</v>
      </c>
      <c r="C14868">
        <v>22</v>
      </c>
      <c r="D14868" t="s">
        <v>23</v>
      </c>
      <c r="E14868" t="s">
        <v>2338</v>
      </c>
      <c r="F14868" s="1">
        <v>3.5738425925925923E-2</v>
      </c>
      <c r="G14868">
        <f>_xlfn.XLOOKUP($A14868,Product_pricing!$B:$B,Product_pricing!$C:$C)</f>
        <v>40</v>
      </c>
      <c r="H14868">
        <f t="shared" si="696"/>
        <v>156</v>
      </c>
      <c r="I14868" s="10">
        <f t="shared" si="697"/>
        <v>0.13766035600415286</v>
      </c>
      <c r="J14868" t="str">
        <f>_xlfn.XLOOKUP(A14868,Product_Details!$A:$A,Product_Details!$G:$G,"mens")</f>
        <v>Mens</v>
      </c>
      <c r="K14868">
        <f t="shared" si="698"/>
        <v>2520</v>
      </c>
    </row>
    <row r="14869" spans="1:11" ht="15">
      <c r="A14869" t="s">
        <v>41</v>
      </c>
      <c r="B14869">
        <v>1</v>
      </c>
      <c r="C14869">
        <v>22</v>
      </c>
      <c r="D14869" t="s">
        <v>23</v>
      </c>
      <c r="E14869" t="s">
        <v>2338</v>
      </c>
      <c r="F14869" s="1">
        <v>3.5738425925925923E-2</v>
      </c>
      <c r="G14869">
        <f>_xlfn.XLOOKUP($A14869,Product_pricing!$B:$B,Product_pricing!$C:$C)</f>
        <v>10</v>
      </c>
      <c r="H14869">
        <f t="shared" si="696"/>
        <v>7.8000000000000007</v>
      </c>
      <c r="I14869" s="10">
        <f t="shared" si="697"/>
        <v>6.8830178002076432E-3</v>
      </c>
      <c r="J14869" t="str">
        <f>_xlfn.XLOOKUP(A14869,Product_Details!$A:$A,Product_Details!$G:$G,"mens")</f>
        <v>Mens</v>
      </c>
      <c r="K14869">
        <f t="shared" si="698"/>
        <v>2520</v>
      </c>
    </row>
    <row r="14870" spans="1:11" ht="15">
      <c r="A14870" t="s">
        <v>27</v>
      </c>
      <c r="B14870">
        <v>4</v>
      </c>
      <c r="C14870">
        <v>22</v>
      </c>
      <c r="D14870" t="s">
        <v>23</v>
      </c>
      <c r="E14870" t="s">
        <v>2338</v>
      </c>
      <c r="F14870" s="1">
        <v>3.5738425925925923E-2</v>
      </c>
      <c r="G14870">
        <f>_xlfn.XLOOKUP($A14870,Product_pricing!$B:$B,Product_pricing!$C:$C)</f>
        <v>29</v>
      </c>
      <c r="H14870">
        <f t="shared" si="696"/>
        <v>90.48</v>
      </c>
      <c r="I14870" s="10">
        <f t="shared" si="697"/>
        <v>7.9843006482408663E-2</v>
      </c>
      <c r="J14870" t="str">
        <f>_xlfn.XLOOKUP(A14870,Product_Details!$A:$A,Product_Details!$G:$G,"mens")</f>
        <v>Mens</v>
      </c>
      <c r="K14870">
        <f t="shared" si="698"/>
        <v>2520</v>
      </c>
    </row>
    <row r="14871" spans="1:11" ht="15">
      <c r="A14871" t="s">
        <v>22</v>
      </c>
      <c r="B14871">
        <v>4</v>
      </c>
      <c r="C14871">
        <v>18</v>
      </c>
      <c r="D14871" t="s">
        <v>33</v>
      </c>
      <c r="E14871" t="s">
        <v>2339</v>
      </c>
      <c r="F14871" s="1">
        <v>3.5118055555555555E-2</v>
      </c>
      <c r="G14871">
        <f>_xlfn.XLOOKUP($A14871,Product_pricing!$B:$B,Product_pricing!$C:$C)</f>
        <v>13</v>
      </c>
      <c r="H14871">
        <f t="shared" si="696"/>
        <v>42.64</v>
      </c>
      <c r="I14871" s="10">
        <f t="shared" si="697"/>
        <v>3.7627163974468449E-2</v>
      </c>
      <c r="J14871" t="str">
        <f>_xlfn.XLOOKUP(A14871,Product_Details!$A:$A,Product_Details!$G:$G,"mens")</f>
        <v>Womens</v>
      </c>
      <c r="K14871">
        <f t="shared" si="698"/>
        <v>2511.6666666666665</v>
      </c>
    </row>
    <row r="14872" spans="1:11" ht="15">
      <c r="A14872" t="s">
        <v>30</v>
      </c>
      <c r="B14872">
        <v>5</v>
      </c>
      <c r="C14872">
        <v>18</v>
      </c>
      <c r="D14872" t="s">
        <v>33</v>
      </c>
      <c r="E14872" t="s">
        <v>2339</v>
      </c>
      <c r="F14872" s="1">
        <v>3.5118055555555555E-2</v>
      </c>
      <c r="G14872">
        <f>_xlfn.XLOOKUP($A14872,Product_pricing!$B:$B,Product_pricing!$C:$C)</f>
        <v>19</v>
      </c>
      <c r="H14872">
        <f t="shared" si="696"/>
        <v>77.900000000000006</v>
      </c>
      <c r="I14872" s="10">
        <f t="shared" si="697"/>
        <v>6.8741934184125053E-2</v>
      </c>
      <c r="J14872" t="str">
        <f>_xlfn.XLOOKUP(A14872,Product_Details!$A:$A,Product_Details!$G:$G,"mens")</f>
        <v>Womens</v>
      </c>
      <c r="K14872">
        <f t="shared" si="698"/>
        <v>2511.6666666666665</v>
      </c>
    </row>
    <row r="14873" spans="1:11" ht="15">
      <c r="A14873" t="s">
        <v>38</v>
      </c>
      <c r="B14873">
        <v>3</v>
      </c>
      <c r="C14873">
        <v>18</v>
      </c>
      <c r="D14873" t="s">
        <v>33</v>
      </c>
      <c r="E14873" t="s">
        <v>2339</v>
      </c>
      <c r="F14873" s="1">
        <v>3.5118055555555555E-2</v>
      </c>
      <c r="G14873">
        <f>_xlfn.XLOOKUP($A14873,Product_pricing!$B:$B,Product_pricing!$C:$C)</f>
        <v>54</v>
      </c>
      <c r="H14873">
        <f t="shared" si="696"/>
        <v>132.84</v>
      </c>
      <c r="I14873" s="10">
        <f t="shared" si="697"/>
        <v>0.11722308776661325</v>
      </c>
      <c r="J14873" t="str">
        <f>_xlfn.XLOOKUP(A14873,Product_Details!$A:$A,Product_Details!$G:$G,"mens")</f>
        <v>Womens</v>
      </c>
      <c r="K14873">
        <f t="shared" si="698"/>
        <v>2511.6666666666665</v>
      </c>
    </row>
    <row r="14874" spans="1:11" ht="15">
      <c r="A14874" t="s">
        <v>41</v>
      </c>
      <c r="B14874">
        <v>3</v>
      </c>
      <c r="C14874">
        <v>18</v>
      </c>
      <c r="D14874" t="s">
        <v>33</v>
      </c>
      <c r="E14874" t="s">
        <v>2339</v>
      </c>
      <c r="F14874" s="1">
        <v>3.5118055555555555E-2</v>
      </c>
      <c r="G14874">
        <f>_xlfn.XLOOKUP($A14874,Product_pricing!$B:$B,Product_pricing!$C:$C)</f>
        <v>10</v>
      </c>
      <c r="H14874">
        <f t="shared" si="696"/>
        <v>24.6</v>
      </c>
      <c r="I14874" s="10">
        <f t="shared" si="697"/>
        <v>2.1707979216039491E-2</v>
      </c>
      <c r="J14874" t="str">
        <f>_xlfn.XLOOKUP(A14874,Product_Details!$A:$A,Product_Details!$G:$G,"mens")</f>
        <v>Mens</v>
      </c>
      <c r="K14874">
        <f t="shared" si="698"/>
        <v>3780</v>
      </c>
    </row>
    <row r="14875" spans="1:11" ht="15">
      <c r="A14875" t="s">
        <v>32</v>
      </c>
      <c r="B14875">
        <v>3</v>
      </c>
      <c r="C14875">
        <v>18</v>
      </c>
      <c r="D14875" t="s">
        <v>33</v>
      </c>
      <c r="E14875" t="s">
        <v>2339</v>
      </c>
      <c r="F14875" s="1">
        <v>3.5118055555555555E-2</v>
      </c>
      <c r="G14875">
        <f>_xlfn.XLOOKUP($A14875,Product_pricing!$B:$B,Product_pricing!$C:$C)</f>
        <v>36</v>
      </c>
      <c r="H14875">
        <f t="shared" si="696"/>
        <v>88.56</v>
      </c>
      <c r="I14875" s="10">
        <f t="shared" si="697"/>
        <v>7.814872517774217E-2</v>
      </c>
      <c r="J14875" t="str">
        <f>_xlfn.XLOOKUP(A14875,Product_Details!$A:$A,Product_Details!$G:$G,"mens")</f>
        <v>Mens</v>
      </c>
      <c r="K14875">
        <f t="shared" si="698"/>
        <v>3780</v>
      </c>
    </row>
    <row r="14876" spans="1:11" ht="15">
      <c r="A14876" t="s">
        <v>22</v>
      </c>
      <c r="B14876">
        <v>1</v>
      </c>
      <c r="C14876">
        <v>11</v>
      </c>
      <c r="D14876" t="s">
        <v>23</v>
      </c>
      <c r="E14876">
        <v>265071</v>
      </c>
      <c r="F14876" s="1">
        <v>1.2372685185185186E-3</v>
      </c>
      <c r="G14876">
        <f>_xlfn.XLOOKUP($A14876,Product_pricing!$B:$B,Product_pricing!$C:$C)</f>
        <v>13</v>
      </c>
      <c r="H14876">
        <f t="shared" si="696"/>
        <v>11.57</v>
      </c>
      <c r="I14876" s="10">
        <f t="shared" si="697"/>
        <v>1.0209809736974669E-2</v>
      </c>
      <c r="J14876" t="str">
        <f>_xlfn.XLOOKUP(A14876,Product_Details!$A:$A,Product_Details!$G:$G,"mens")</f>
        <v>Womens</v>
      </c>
      <c r="K14876">
        <f t="shared" si="698"/>
        <v>1507</v>
      </c>
    </row>
    <row r="14877" spans="1:11" ht="15">
      <c r="A14877" t="s">
        <v>35</v>
      </c>
      <c r="B14877">
        <v>3</v>
      </c>
      <c r="C14877">
        <v>11</v>
      </c>
      <c r="D14877" t="s">
        <v>23</v>
      </c>
      <c r="E14877">
        <v>265071</v>
      </c>
      <c r="F14877" s="1">
        <v>1.2372685185185186E-3</v>
      </c>
      <c r="G14877">
        <f>_xlfn.XLOOKUP($A14877,Product_pricing!$B:$B,Product_pricing!$C:$C)</f>
        <v>32</v>
      </c>
      <c r="H14877">
        <f t="shared" si="696"/>
        <v>85.44</v>
      </c>
      <c r="I14877" s="10">
        <f t="shared" si="697"/>
        <v>7.5395518057659094E-2</v>
      </c>
      <c r="J14877" t="str">
        <f>_xlfn.XLOOKUP(A14877,Product_Details!$A:$A,Product_Details!$G:$G,"mens")</f>
        <v>Womens</v>
      </c>
      <c r="K14877">
        <f t="shared" si="698"/>
        <v>1507</v>
      </c>
    </row>
    <row r="14878" spans="1:11" ht="15">
      <c r="A14878" t="s">
        <v>36</v>
      </c>
      <c r="B14878">
        <v>5</v>
      </c>
      <c r="C14878">
        <v>11</v>
      </c>
      <c r="D14878" t="s">
        <v>23</v>
      </c>
      <c r="E14878">
        <v>265071</v>
      </c>
      <c r="F14878" s="1">
        <v>1.2372685185185186E-3</v>
      </c>
      <c r="G14878">
        <f>_xlfn.XLOOKUP($A14878,Product_pricing!$B:$B,Product_pricing!$C:$C)</f>
        <v>23</v>
      </c>
      <c r="H14878">
        <f t="shared" si="696"/>
        <v>102.35000000000001</v>
      </c>
      <c r="I14878" s="10">
        <f t="shared" si="697"/>
        <v>9.0317547673237478E-2</v>
      </c>
      <c r="J14878" t="str">
        <f>_xlfn.XLOOKUP(A14878,Product_Details!$A:$A,Product_Details!$G:$G,"mens")</f>
        <v>Womens</v>
      </c>
      <c r="K14878">
        <f t="shared" si="698"/>
        <v>1507</v>
      </c>
    </row>
    <row r="14879" spans="1:11" ht="15">
      <c r="A14879" t="s">
        <v>30</v>
      </c>
      <c r="B14879">
        <v>4</v>
      </c>
      <c r="C14879">
        <v>11</v>
      </c>
      <c r="D14879" t="s">
        <v>23</v>
      </c>
      <c r="E14879">
        <v>265071</v>
      </c>
      <c r="F14879" s="1">
        <v>1.2372685185185186E-3</v>
      </c>
      <c r="G14879">
        <f>_xlfn.XLOOKUP($A14879,Product_pricing!$B:$B,Product_pricing!$C:$C)</f>
        <v>19</v>
      </c>
      <c r="H14879">
        <f t="shared" si="696"/>
        <v>67.64</v>
      </c>
      <c r="I14879" s="10">
        <f t="shared" si="697"/>
        <v>5.9688118462313457E-2</v>
      </c>
      <c r="J14879" t="str">
        <f>_xlfn.XLOOKUP(A14879,Product_Details!$A:$A,Product_Details!$G:$G,"mens")</f>
        <v>Womens</v>
      </c>
      <c r="K14879">
        <f t="shared" si="698"/>
        <v>1507</v>
      </c>
    </row>
    <row r="14880" spans="1:11" ht="15">
      <c r="A14880" t="s">
        <v>38</v>
      </c>
      <c r="B14880">
        <v>1</v>
      </c>
      <c r="C14880">
        <v>11</v>
      </c>
      <c r="D14880" t="s">
        <v>23</v>
      </c>
      <c r="E14880">
        <v>265071</v>
      </c>
      <c r="F14880" s="1">
        <v>1.2372685185185186E-3</v>
      </c>
      <c r="G14880">
        <f>_xlfn.XLOOKUP($A14880,Product_pricing!$B:$B,Product_pricing!$C:$C)</f>
        <v>54</v>
      </c>
      <c r="H14880">
        <f t="shared" si="696"/>
        <v>48.06</v>
      </c>
      <c r="I14880" s="10">
        <f t="shared" si="697"/>
        <v>4.2409978907433248E-2</v>
      </c>
      <c r="J14880" t="str">
        <f>_xlfn.XLOOKUP(A14880,Product_Details!$A:$A,Product_Details!$G:$G,"mens")</f>
        <v>Womens</v>
      </c>
      <c r="K14880">
        <f t="shared" si="698"/>
        <v>1507</v>
      </c>
    </row>
    <row r="14881" spans="1:11" ht="15">
      <c r="A14881" t="s">
        <v>41</v>
      </c>
      <c r="B14881">
        <v>1</v>
      </c>
      <c r="C14881">
        <v>11</v>
      </c>
      <c r="D14881" t="s">
        <v>23</v>
      </c>
      <c r="E14881">
        <v>265071</v>
      </c>
      <c r="F14881" s="1">
        <v>1.2372685185185186E-3</v>
      </c>
      <c r="G14881">
        <f>_xlfn.XLOOKUP($A14881,Product_pricing!$B:$B,Product_pricing!$C:$C)</f>
        <v>10</v>
      </c>
      <c r="H14881">
        <f t="shared" si="696"/>
        <v>8.9</v>
      </c>
      <c r="I14881" s="10">
        <f t="shared" si="697"/>
        <v>7.8536997976728241E-3</v>
      </c>
      <c r="J14881" t="str">
        <f>_xlfn.XLOOKUP(A14881,Product_Details!$A:$A,Product_Details!$G:$G,"mens")</f>
        <v>Mens</v>
      </c>
      <c r="K14881">
        <f t="shared" si="698"/>
        <v>2520</v>
      </c>
    </row>
    <row r="14882" spans="1:11" ht="15">
      <c r="A14882" t="s">
        <v>31</v>
      </c>
      <c r="B14882">
        <v>4</v>
      </c>
      <c r="C14882">
        <v>11</v>
      </c>
      <c r="D14882" t="s">
        <v>23</v>
      </c>
      <c r="E14882">
        <v>265071</v>
      </c>
      <c r="F14882" s="1">
        <v>1.2372685185185186E-3</v>
      </c>
      <c r="G14882">
        <f>_xlfn.XLOOKUP($A14882,Product_pricing!$B:$B,Product_pricing!$C:$C)</f>
        <v>57</v>
      </c>
      <c r="H14882">
        <f t="shared" si="696"/>
        <v>202.92000000000002</v>
      </c>
      <c r="I14882" s="10">
        <f t="shared" si="697"/>
        <v>0.17906435538694038</v>
      </c>
      <c r="J14882" t="str">
        <f>_xlfn.XLOOKUP(A14882,Product_Details!$A:$A,Product_Details!$G:$G,"mens")</f>
        <v>Mens</v>
      </c>
      <c r="K14882">
        <f t="shared" si="698"/>
        <v>2520</v>
      </c>
    </row>
    <row r="14883" spans="1:11" ht="15">
      <c r="A14883" t="s">
        <v>27</v>
      </c>
      <c r="B14883">
        <v>5</v>
      </c>
      <c r="C14883">
        <v>11</v>
      </c>
      <c r="D14883" t="s">
        <v>23</v>
      </c>
      <c r="E14883">
        <v>265071</v>
      </c>
      <c r="F14883" s="1">
        <v>1.2372685185185186E-3</v>
      </c>
      <c r="G14883">
        <f>_xlfn.XLOOKUP($A14883,Product_pricing!$B:$B,Product_pricing!$C:$C)</f>
        <v>29</v>
      </c>
      <c r="H14883">
        <f t="shared" si="696"/>
        <v>129.05000000000001</v>
      </c>
      <c r="I14883" s="10">
        <f t="shared" si="697"/>
        <v>0.11387864706625594</v>
      </c>
      <c r="J14883" t="str">
        <f>_xlfn.XLOOKUP(A14883,Product_Details!$A:$A,Product_Details!$G:$G,"mens")</f>
        <v>Mens</v>
      </c>
      <c r="K14883">
        <f t="shared" si="698"/>
        <v>2520</v>
      </c>
    </row>
    <row r="14884" spans="1:11" ht="15">
      <c r="A14884" t="s">
        <v>38</v>
      </c>
      <c r="B14884">
        <v>2</v>
      </c>
      <c r="C14884">
        <v>13</v>
      </c>
      <c r="D14884" t="s">
        <v>23</v>
      </c>
      <c r="E14884" t="s">
        <v>2340</v>
      </c>
      <c r="F14884" s="1">
        <v>4.0707175925925924E-2</v>
      </c>
      <c r="G14884">
        <f>_xlfn.XLOOKUP($A14884,Product_pricing!$B:$B,Product_pricing!$C:$C)</f>
        <v>54</v>
      </c>
      <c r="H14884">
        <f t="shared" si="696"/>
        <v>93.96</v>
      </c>
      <c r="I14884" s="10">
        <f t="shared" si="697"/>
        <v>8.2913891347116672E-2</v>
      </c>
      <c r="J14884" t="str">
        <f>_xlfn.XLOOKUP(A14884,Product_Details!$A:$A,Product_Details!$G:$G,"mens")</f>
        <v>Womens</v>
      </c>
      <c r="K14884">
        <f t="shared" si="698"/>
        <v>7535</v>
      </c>
    </row>
    <row r="14885" spans="1:11" ht="15">
      <c r="A14885" t="s">
        <v>25</v>
      </c>
      <c r="B14885">
        <v>4</v>
      </c>
      <c r="C14885">
        <v>13</v>
      </c>
      <c r="D14885" t="s">
        <v>23</v>
      </c>
      <c r="E14885" t="s">
        <v>2340</v>
      </c>
      <c r="F14885" s="1">
        <v>4.0707175925925924E-2</v>
      </c>
      <c r="G14885">
        <f>_xlfn.XLOOKUP($A14885,Product_pricing!$B:$B,Product_pricing!$C:$C)</f>
        <v>40</v>
      </c>
      <c r="H14885">
        <f t="shared" si="696"/>
        <v>139.19999999999999</v>
      </c>
      <c r="I14885" s="10">
        <f t="shared" si="697"/>
        <v>0.12283539458832099</v>
      </c>
      <c r="J14885" t="str">
        <f>_xlfn.XLOOKUP(A14885,Product_Details!$A:$A,Product_Details!$G:$G,"mens")</f>
        <v>Mens</v>
      </c>
      <c r="K14885">
        <f t="shared" si="698"/>
        <v>1890</v>
      </c>
    </row>
    <row r="14886" spans="1:11" ht="15">
      <c r="A14886" t="s">
        <v>41</v>
      </c>
      <c r="B14886">
        <v>2</v>
      </c>
      <c r="C14886">
        <v>13</v>
      </c>
      <c r="D14886" t="s">
        <v>23</v>
      </c>
      <c r="E14886" t="s">
        <v>2340</v>
      </c>
      <c r="F14886" s="1">
        <v>4.0707175925925924E-2</v>
      </c>
      <c r="G14886">
        <f>_xlfn.XLOOKUP($A14886,Product_pricing!$B:$B,Product_pricing!$C:$C)</f>
        <v>10</v>
      </c>
      <c r="H14886">
        <f t="shared" si="696"/>
        <v>17.399999999999999</v>
      </c>
      <c r="I14886" s="10">
        <f t="shared" si="697"/>
        <v>1.5354424323540124E-2</v>
      </c>
      <c r="J14886" t="str">
        <f>_xlfn.XLOOKUP(A14886,Product_Details!$A:$A,Product_Details!$G:$G,"mens")</f>
        <v>Mens</v>
      </c>
      <c r="K14886">
        <f t="shared" si="698"/>
        <v>1890</v>
      </c>
    </row>
    <row r="14887" spans="1:11" ht="15">
      <c r="A14887" t="s">
        <v>31</v>
      </c>
      <c r="B14887">
        <v>4</v>
      </c>
      <c r="C14887">
        <v>13</v>
      </c>
      <c r="D14887" t="s">
        <v>23</v>
      </c>
      <c r="E14887" t="s">
        <v>2340</v>
      </c>
      <c r="F14887" s="1">
        <v>4.0707175925925924E-2</v>
      </c>
      <c r="G14887">
        <f>_xlfn.XLOOKUP($A14887,Product_pricing!$B:$B,Product_pricing!$C:$C)</f>
        <v>57</v>
      </c>
      <c r="H14887">
        <f t="shared" si="696"/>
        <v>198.35999999999999</v>
      </c>
      <c r="I14887" s="10">
        <f t="shared" si="697"/>
        <v>0.17504043728835741</v>
      </c>
      <c r="J14887" t="str">
        <f>_xlfn.XLOOKUP(A14887,Product_Details!$A:$A,Product_Details!$G:$G,"mens")</f>
        <v>Mens</v>
      </c>
      <c r="K14887">
        <f t="shared" si="698"/>
        <v>1890</v>
      </c>
    </row>
    <row r="14888" spans="1:11" ht="15">
      <c r="A14888" t="s">
        <v>27</v>
      </c>
      <c r="B14888">
        <v>3</v>
      </c>
      <c r="C14888">
        <v>13</v>
      </c>
      <c r="D14888" t="s">
        <v>23</v>
      </c>
      <c r="E14888" t="s">
        <v>2340</v>
      </c>
      <c r="F14888" s="1">
        <v>4.0707175925925924E-2</v>
      </c>
      <c r="G14888">
        <f>_xlfn.XLOOKUP($A14888,Product_pricing!$B:$B,Product_pricing!$C:$C)</f>
        <v>29</v>
      </c>
      <c r="H14888">
        <f t="shared" si="696"/>
        <v>75.69</v>
      </c>
      <c r="I14888" s="10">
        <f t="shared" si="697"/>
        <v>6.679174580739955E-2</v>
      </c>
      <c r="J14888" t="str">
        <f>_xlfn.XLOOKUP(A14888,Product_Details!$A:$A,Product_Details!$G:$G,"mens")</f>
        <v>Mens</v>
      </c>
      <c r="K14888">
        <f t="shared" si="698"/>
        <v>1890</v>
      </c>
    </row>
    <row r="14889" spans="1:11" ht="15">
      <c r="A14889" t="s">
        <v>22</v>
      </c>
      <c r="B14889">
        <v>3</v>
      </c>
      <c r="C14889">
        <v>2</v>
      </c>
      <c r="D14889" t="s">
        <v>33</v>
      </c>
      <c r="E14889" t="s">
        <v>2341</v>
      </c>
      <c r="F14889" s="1">
        <v>2.4868055555555556E-2</v>
      </c>
      <c r="G14889">
        <f>_xlfn.XLOOKUP($A14889,Product_pricing!$B:$B,Product_pricing!$C:$C)</f>
        <v>13</v>
      </c>
      <c r="H14889">
        <f t="shared" si="696"/>
        <v>38.22</v>
      </c>
      <c r="I14889" s="10">
        <f t="shared" si="697"/>
        <v>3.3726787221017449E-2</v>
      </c>
      <c r="J14889" t="str">
        <f>_xlfn.XLOOKUP(A14889,Product_Details!$A:$A,Product_Details!$G:$G,"mens")</f>
        <v>Womens</v>
      </c>
      <c r="K14889">
        <f t="shared" si="698"/>
        <v>2511.6666666666665</v>
      </c>
    </row>
    <row r="14890" spans="1:11" ht="15">
      <c r="A14890" t="s">
        <v>29</v>
      </c>
      <c r="B14890">
        <v>1</v>
      </c>
      <c r="C14890">
        <v>2</v>
      </c>
      <c r="D14890" t="s">
        <v>33</v>
      </c>
      <c r="E14890" t="s">
        <v>2341</v>
      </c>
      <c r="F14890" s="1">
        <v>2.4868055555555556E-2</v>
      </c>
      <c r="G14890">
        <f>_xlfn.XLOOKUP($A14890,Product_pricing!$B:$B,Product_pricing!$C:$C)</f>
        <v>10</v>
      </c>
      <c r="H14890">
        <f t="shared" si="696"/>
        <v>9.8000000000000007</v>
      </c>
      <c r="I14890" s="10">
        <f t="shared" si="697"/>
        <v>8.6478941592352445E-3</v>
      </c>
      <c r="J14890" t="str">
        <f>_xlfn.XLOOKUP(A14890,Product_Details!$A:$A,Product_Details!$G:$G,"mens")</f>
        <v>Womens</v>
      </c>
      <c r="K14890">
        <f t="shared" si="698"/>
        <v>2511.6666666666665</v>
      </c>
    </row>
    <row r="14891" spans="1:11" ht="15">
      <c r="A14891" t="s">
        <v>36</v>
      </c>
      <c r="B14891">
        <v>4</v>
      </c>
      <c r="C14891">
        <v>2</v>
      </c>
      <c r="D14891" t="s">
        <v>33</v>
      </c>
      <c r="E14891" t="s">
        <v>2341</v>
      </c>
      <c r="F14891" s="1">
        <v>2.4868055555555556E-2</v>
      </c>
      <c r="G14891">
        <f>_xlfn.XLOOKUP($A14891,Product_pricing!$B:$B,Product_pricing!$C:$C)</f>
        <v>23</v>
      </c>
      <c r="H14891">
        <f t="shared" si="696"/>
        <v>90.16</v>
      </c>
      <c r="I14891" s="10">
        <f t="shared" si="697"/>
        <v>7.956062626496424E-2</v>
      </c>
      <c r="J14891" t="str">
        <f>_xlfn.XLOOKUP(A14891,Product_Details!$A:$A,Product_Details!$G:$G,"mens")</f>
        <v>Womens</v>
      </c>
      <c r="K14891">
        <f t="shared" si="698"/>
        <v>2511.6666666666665</v>
      </c>
    </row>
    <row r="14892" spans="1:11" ht="15">
      <c r="A14892" t="s">
        <v>41</v>
      </c>
      <c r="B14892">
        <v>4</v>
      </c>
      <c r="C14892">
        <v>2</v>
      </c>
      <c r="D14892" t="s">
        <v>33</v>
      </c>
      <c r="E14892" t="s">
        <v>2341</v>
      </c>
      <c r="F14892" s="1">
        <v>2.4868055555555556E-2</v>
      </c>
      <c r="G14892">
        <f>_xlfn.XLOOKUP($A14892,Product_pricing!$B:$B,Product_pricing!$C:$C)</f>
        <v>10</v>
      </c>
      <c r="H14892">
        <f t="shared" si="696"/>
        <v>39.200000000000003</v>
      </c>
      <c r="I14892" s="10">
        <f t="shared" si="697"/>
        <v>3.4591576636940978E-2</v>
      </c>
      <c r="J14892" t="str">
        <f>_xlfn.XLOOKUP(A14892,Product_Details!$A:$A,Product_Details!$G:$G,"mens")</f>
        <v>Mens</v>
      </c>
      <c r="K14892">
        <f t="shared" si="698"/>
        <v>2520</v>
      </c>
    </row>
    <row r="14893" spans="1:11" ht="15">
      <c r="A14893" t="s">
        <v>26</v>
      </c>
      <c r="B14893">
        <v>2</v>
      </c>
      <c r="C14893">
        <v>2</v>
      </c>
      <c r="D14893" t="s">
        <v>33</v>
      </c>
      <c r="E14893" t="s">
        <v>2341</v>
      </c>
      <c r="F14893" s="1">
        <v>2.4868055555555556E-2</v>
      </c>
      <c r="G14893">
        <f>_xlfn.XLOOKUP($A14893,Product_pricing!$B:$B,Product_pricing!$C:$C)</f>
        <v>17</v>
      </c>
      <c r="H14893">
        <f t="shared" si="696"/>
        <v>33.32</v>
      </c>
      <c r="I14893" s="10">
        <f t="shared" si="697"/>
        <v>2.9402840141399825E-2</v>
      </c>
      <c r="J14893" t="str">
        <f>_xlfn.XLOOKUP(A14893,Product_Details!$A:$A,Product_Details!$G:$G,"mens")</f>
        <v>Mens</v>
      </c>
      <c r="K14893">
        <f t="shared" si="698"/>
        <v>2520</v>
      </c>
    </row>
    <row r="14894" spans="1:11" ht="15">
      <c r="A14894" t="s">
        <v>27</v>
      </c>
      <c r="B14894">
        <v>2</v>
      </c>
      <c r="C14894">
        <v>2</v>
      </c>
      <c r="D14894" t="s">
        <v>33</v>
      </c>
      <c r="E14894" t="s">
        <v>2341</v>
      </c>
      <c r="F14894" s="1">
        <v>2.4868055555555556E-2</v>
      </c>
      <c r="G14894">
        <f>_xlfn.XLOOKUP($A14894,Product_pricing!$B:$B,Product_pricing!$C:$C)</f>
        <v>29</v>
      </c>
      <c r="H14894">
        <f t="shared" si="696"/>
        <v>56.839999999999996</v>
      </c>
      <c r="I14894" s="10">
        <f t="shared" si="697"/>
        <v>5.0157786123564412E-2</v>
      </c>
      <c r="J14894" t="str">
        <f>_xlfn.XLOOKUP(A14894,Product_Details!$A:$A,Product_Details!$G:$G,"mens")</f>
        <v>Mens</v>
      </c>
      <c r="K14894">
        <f t="shared" si="698"/>
        <v>2520</v>
      </c>
    </row>
    <row r="14895" spans="1:11" ht="15">
      <c r="A14895" t="s">
        <v>22</v>
      </c>
      <c r="B14895">
        <v>3</v>
      </c>
      <c r="C14895">
        <v>0</v>
      </c>
      <c r="D14895" t="s">
        <v>23</v>
      </c>
      <c r="E14895" t="s">
        <v>2342</v>
      </c>
      <c r="F14895" s="1">
        <v>4.1192129629629625E-3</v>
      </c>
      <c r="G14895">
        <f>_xlfn.XLOOKUP($A14895,Product_pricing!$B:$B,Product_pricing!$C:$C)</f>
        <v>13</v>
      </c>
      <c r="H14895">
        <f t="shared" si="696"/>
        <v>39</v>
      </c>
      <c r="I14895" s="10">
        <f t="shared" si="697"/>
        <v>3.4415089001038214E-2</v>
      </c>
      <c r="J14895" t="str">
        <f>_xlfn.XLOOKUP(A14895,Product_Details!$A:$A,Product_Details!$G:$G,"mens")</f>
        <v>Womens</v>
      </c>
      <c r="K14895">
        <f t="shared" si="698"/>
        <v>2511.6666666666665</v>
      </c>
    </row>
    <row r="14896" spans="1:11" ht="15">
      <c r="A14896" t="s">
        <v>36</v>
      </c>
      <c r="B14896">
        <v>1</v>
      </c>
      <c r="C14896">
        <v>0</v>
      </c>
      <c r="D14896" t="s">
        <v>23</v>
      </c>
      <c r="E14896" t="s">
        <v>2342</v>
      </c>
      <c r="F14896" s="1">
        <v>4.1192129629629625E-3</v>
      </c>
      <c r="G14896">
        <f>_xlfn.XLOOKUP($A14896,Product_pricing!$B:$B,Product_pricing!$C:$C)</f>
        <v>23</v>
      </c>
      <c r="H14896">
        <f t="shared" si="696"/>
        <v>23</v>
      </c>
      <c r="I14896" s="10">
        <f t="shared" si="697"/>
        <v>2.0296078128817407E-2</v>
      </c>
      <c r="J14896" t="str">
        <f>_xlfn.XLOOKUP(A14896,Product_Details!$A:$A,Product_Details!$G:$G,"mens")</f>
        <v>Womens</v>
      </c>
      <c r="K14896">
        <f t="shared" si="698"/>
        <v>2511.6666666666665</v>
      </c>
    </row>
    <row r="14897" spans="1:11" ht="15">
      <c r="A14897" t="s">
        <v>38</v>
      </c>
      <c r="B14897">
        <v>5</v>
      </c>
      <c r="C14897">
        <v>0</v>
      </c>
      <c r="D14897" t="s">
        <v>23</v>
      </c>
      <c r="E14897" t="s">
        <v>2342</v>
      </c>
      <c r="F14897" s="1">
        <v>4.1192129629629625E-3</v>
      </c>
      <c r="G14897">
        <f>_xlfn.XLOOKUP($A14897,Product_pricing!$B:$B,Product_pricing!$C:$C)</f>
        <v>54</v>
      </c>
      <c r="H14897">
        <f t="shared" si="696"/>
        <v>270</v>
      </c>
      <c r="I14897" s="10">
        <f t="shared" si="697"/>
        <v>0.23825830846872612</v>
      </c>
      <c r="J14897" t="str">
        <f>_xlfn.XLOOKUP(A14897,Product_Details!$A:$A,Product_Details!$G:$G,"mens")</f>
        <v>Womens</v>
      </c>
      <c r="K14897">
        <f t="shared" si="698"/>
        <v>2511.6666666666665</v>
      </c>
    </row>
    <row r="14898" spans="1:11" ht="15">
      <c r="A14898" t="s">
        <v>41</v>
      </c>
      <c r="B14898">
        <v>3</v>
      </c>
      <c r="C14898">
        <v>0</v>
      </c>
      <c r="D14898" t="s">
        <v>23</v>
      </c>
      <c r="E14898" t="s">
        <v>2342</v>
      </c>
      <c r="F14898" s="1">
        <v>4.1192129629629625E-3</v>
      </c>
      <c r="G14898">
        <f>_xlfn.XLOOKUP($A14898,Product_pricing!$B:$B,Product_pricing!$C:$C)</f>
        <v>10</v>
      </c>
      <c r="H14898">
        <f t="shared" si="696"/>
        <v>30</v>
      </c>
      <c r="I14898" s="10">
        <f t="shared" si="697"/>
        <v>2.647314538541401E-2</v>
      </c>
      <c r="J14898" t="str">
        <f>_xlfn.XLOOKUP(A14898,Product_Details!$A:$A,Product_Details!$G:$G,"mens")</f>
        <v>Mens</v>
      </c>
      <c r="K14898">
        <f t="shared" si="698"/>
        <v>1890</v>
      </c>
    </row>
    <row r="14899" spans="1:11" ht="15">
      <c r="A14899" t="s">
        <v>32</v>
      </c>
      <c r="B14899">
        <v>5</v>
      </c>
      <c r="C14899">
        <v>0</v>
      </c>
      <c r="D14899" t="s">
        <v>23</v>
      </c>
      <c r="E14899" t="s">
        <v>2342</v>
      </c>
      <c r="F14899" s="1">
        <v>4.1192129629629625E-3</v>
      </c>
      <c r="G14899">
        <f>_xlfn.XLOOKUP($A14899,Product_pricing!$B:$B,Product_pricing!$C:$C)</f>
        <v>36</v>
      </c>
      <c r="H14899">
        <f t="shared" si="696"/>
        <v>180</v>
      </c>
      <c r="I14899" s="10">
        <f t="shared" si="697"/>
        <v>0.15883887231248406</v>
      </c>
      <c r="J14899" t="str">
        <f>_xlfn.XLOOKUP(A14899,Product_Details!$A:$A,Product_Details!$G:$G,"mens")</f>
        <v>Mens</v>
      </c>
      <c r="K14899">
        <f t="shared" si="698"/>
        <v>1890</v>
      </c>
    </row>
    <row r="14900" spans="1:11" ht="15">
      <c r="A14900" t="s">
        <v>26</v>
      </c>
      <c r="B14900">
        <v>1</v>
      </c>
      <c r="C14900">
        <v>0</v>
      </c>
      <c r="D14900" t="s">
        <v>23</v>
      </c>
      <c r="E14900" t="s">
        <v>2342</v>
      </c>
      <c r="F14900" s="1">
        <v>4.1192129629629625E-3</v>
      </c>
      <c r="G14900">
        <f>_xlfn.XLOOKUP($A14900,Product_pricing!$B:$B,Product_pricing!$C:$C)</f>
        <v>17</v>
      </c>
      <c r="H14900">
        <f t="shared" si="696"/>
        <v>17</v>
      </c>
      <c r="I14900" s="10">
        <f t="shared" si="697"/>
        <v>1.5001449051734606E-2</v>
      </c>
      <c r="J14900" t="str">
        <f>_xlfn.XLOOKUP(A14900,Product_Details!$A:$A,Product_Details!$G:$G,"mens")</f>
        <v>Mens</v>
      </c>
      <c r="K14900">
        <f t="shared" si="698"/>
        <v>1890</v>
      </c>
    </row>
    <row r="14901" spans="1:11" ht="15">
      <c r="A14901" t="s">
        <v>27</v>
      </c>
      <c r="B14901">
        <v>2</v>
      </c>
      <c r="C14901">
        <v>0</v>
      </c>
      <c r="D14901" t="s">
        <v>23</v>
      </c>
      <c r="E14901" t="s">
        <v>2342</v>
      </c>
      <c r="F14901" s="1">
        <v>4.1192129629629625E-3</v>
      </c>
      <c r="G14901">
        <f>_xlfn.XLOOKUP($A14901,Product_pricing!$B:$B,Product_pricing!$C:$C)</f>
        <v>29</v>
      </c>
      <c r="H14901">
        <f t="shared" si="696"/>
        <v>58</v>
      </c>
      <c r="I14901" s="10">
        <f t="shared" si="697"/>
        <v>5.1181414411800422E-2</v>
      </c>
      <c r="J14901" t="str">
        <f>_xlfn.XLOOKUP(A14901,Product_Details!$A:$A,Product_Details!$G:$G,"mens")</f>
        <v>Mens</v>
      </c>
      <c r="K14901">
        <f t="shared" si="698"/>
        <v>1890</v>
      </c>
    </row>
    <row r="14902" spans="1:11" ht="15">
      <c r="A14902" t="s">
        <v>22</v>
      </c>
      <c r="B14902">
        <v>3</v>
      </c>
      <c r="C14902">
        <v>18</v>
      </c>
      <c r="D14902" t="s">
        <v>33</v>
      </c>
      <c r="E14902" t="s">
        <v>2343</v>
      </c>
      <c r="F14902" s="1">
        <v>5.4537037037037037E-3</v>
      </c>
      <c r="G14902">
        <f>_xlfn.XLOOKUP($A14902,Product_pricing!$B:$B,Product_pricing!$C:$C)</f>
        <v>13</v>
      </c>
      <c r="H14902">
        <f t="shared" si="696"/>
        <v>31.980000000000004</v>
      </c>
      <c r="I14902" s="10">
        <f t="shared" si="697"/>
        <v>2.8220372980851338E-2</v>
      </c>
      <c r="J14902" t="str">
        <f>_xlfn.XLOOKUP(A14902,Product_Details!$A:$A,Product_Details!$G:$G,"mens")</f>
        <v>Womens</v>
      </c>
      <c r="K14902">
        <f t="shared" si="698"/>
        <v>1883.75</v>
      </c>
    </row>
    <row r="14903" spans="1:11" ht="15">
      <c r="A14903" t="s">
        <v>35</v>
      </c>
      <c r="B14903">
        <v>3</v>
      </c>
      <c r="C14903">
        <v>18</v>
      </c>
      <c r="D14903" t="s">
        <v>33</v>
      </c>
      <c r="E14903" t="s">
        <v>2343</v>
      </c>
      <c r="F14903" s="1">
        <v>5.4537037037037037E-3</v>
      </c>
      <c r="G14903">
        <f>_xlfn.XLOOKUP($A14903,Product_pricing!$B:$B,Product_pricing!$C:$C)</f>
        <v>32</v>
      </c>
      <c r="H14903">
        <f t="shared" si="696"/>
        <v>78.72</v>
      </c>
      <c r="I14903" s="10">
        <f t="shared" si="697"/>
        <v>6.9465533491326364E-2</v>
      </c>
      <c r="J14903" t="str">
        <f>_xlfn.XLOOKUP(A14903,Product_Details!$A:$A,Product_Details!$G:$G,"mens")</f>
        <v>Womens</v>
      </c>
      <c r="K14903">
        <f t="shared" si="698"/>
        <v>1883.75</v>
      </c>
    </row>
    <row r="14904" spans="1:11" ht="15">
      <c r="A14904" t="s">
        <v>30</v>
      </c>
      <c r="B14904">
        <v>4</v>
      </c>
      <c r="C14904">
        <v>18</v>
      </c>
      <c r="D14904" t="s">
        <v>33</v>
      </c>
      <c r="E14904" t="s">
        <v>2343</v>
      </c>
      <c r="F14904" s="1">
        <v>5.4537037037037037E-3</v>
      </c>
      <c r="G14904">
        <f>_xlfn.XLOOKUP($A14904,Product_pricing!$B:$B,Product_pricing!$C:$C)</f>
        <v>19</v>
      </c>
      <c r="H14904">
        <f t="shared" si="696"/>
        <v>62.320000000000007</v>
      </c>
      <c r="I14904" s="10">
        <f t="shared" si="697"/>
        <v>5.4993547347300047E-2</v>
      </c>
      <c r="J14904" t="str">
        <f>_xlfn.XLOOKUP(A14904,Product_Details!$A:$A,Product_Details!$G:$G,"mens")</f>
        <v>Womens</v>
      </c>
      <c r="K14904">
        <f t="shared" si="698"/>
        <v>1883.75</v>
      </c>
    </row>
    <row r="14905" spans="1:11" ht="15">
      <c r="A14905" t="s">
        <v>38</v>
      </c>
      <c r="B14905">
        <v>5</v>
      </c>
      <c r="C14905">
        <v>18</v>
      </c>
      <c r="D14905" t="s">
        <v>33</v>
      </c>
      <c r="E14905" t="s">
        <v>2343</v>
      </c>
      <c r="F14905" s="1">
        <v>5.4537037037037037E-3</v>
      </c>
      <c r="G14905">
        <f>_xlfn.XLOOKUP($A14905,Product_pricing!$B:$B,Product_pricing!$C:$C)</f>
        <v>54</v>
      </c>
      <c r="H14905">
        <f t="shared" si="696"/>
        <v>221.4</v>
      </c>
      <c r="I14905" s="10">
        <f t="shared" si="697"/>
        <v>0.19537181294435541</v>
      </c>
      <c r="J14905" t="str">
        <f>_xlfn.XLOOKUP(A14905,Product_Details!$A:$A,Product_Details!$G:$G,"mens")</f>
        <v>Womens</v>
      </c>
      <c r="K14905">
        <f t="shared" si="698"/>
        <v>1883.75</v>
      </c>
    </row>
    <row r="14906" spans="1:11" ht="15">
      <c r="A14906" t="s">
        <v>25</v>
      </c>
      <c r="B14906">
        <v>1</v>
      </c>
      <c r="C14906">
        <v>18</v>
      </c>
      <c r="D14906" t="s">
        <v>33</v>
      </c>
      <c r="E14906" t="s">
        <v>2343</v>
      </c>
      <c r="F14906" s="1">
        <v>5.4537037037037037E-3</v>
      </c>
      <c r="G14906">
        <f>_xlfn.XLOOKUP($A14906,Product_pricing!$B:$B,Product_pricing!$C:$C)</f>
        <v>40</v>
      </c>
      <c r="H14906">
        <f t="shared" si="696"/>
        <v>32.800000000000004</v>
      </c>
      <c r="I14906" s="10">
        <f t="shared" si="697"/>
        <v>2.8943972288052656E-2</v>
      </c>
      <c r="J14906" t="str">
        <f>_xlfn.XLOOKUP(A14906,Product_Details!$A:$A,Product_Details!$G:$G,"mens")</f>
        <v>Mens</v>
      </c>
      <c r="K14906">
        <f t="shared" si="698"/>
        <v>1890</v>
      </c>
    </row>
    <row r="14907" spans="1:11" ht="15">
      <c r="A14907" t="s">
        <v>32</v>
      </c>
      <c r="B14907">
        <v>2</v>
      </c>
      <c r="C14907">
        <v>18</v>
      </c>
      <c r="D14907" t="s">
        <v>33</v>
      </c>
      <c r="E14907" t="s">
        <v>2343</v>
      </c>
      <c r="F14907" s="1">
        <v>5.4537037037037037E-3</v>
      </c>
      <c r="G14907">
        <f>_xlfn.XLOOKUP($A14907,Product_pricing!$B:$B,Product_pricing!$C:$C)</f>
        <v>36</v>
      </c>
      <c r="H14907">
        <f t="shared" si="696"/>
        <v>59.040000000000006</v>
      </c>
      <c r="I14907" s="10">
        <f t="shared" si="697"/>
        <v>5.209915011849478E-2</v>
      </c>
      <c r="J14907" t="str">
        <f>_xlfn.XLOOKUP(A14907,Product_Details!$A:$A,Product_Details!$G:$G,"mens")</f>
        <v>Mens</v>
      </c>
      <c r="K14907">
        <f t="shared" si="698"/>
        <v>1890</v>
      </c>
    </row>
    <row r="14908" spans="1:11" ht="15">
      <c r="A14908" t="s">
        <v>26</v>
      </c>
      <c r="B14908">
        <v>5</v>
      </c>
      <c r="C14908">
        <v>18</v>
      </c>
      <c r="D14908" t="s">
        <v>33</v>
      </c>
      <c r="E14908" t="s">
        <v>2343</v>
      </c>
      <c r="F14908" s="1">
        <v>5.4537037037037037E-3</v>
      </c>
      <c r="G14908">
        <f>_xlfn.XLOOKUP($A14908,Product_pricing!$B:$B,Product_pricing!$C:$C)</f>
        <v>17</v>
      </c>
      <c r="H14908">
        <f t="shared" si="696"/>
        <v>69.7</v>
      </c>
      <c r="I14908" s="10">
        <f t="shared" si="697"/>
        <v>6.1505941112111884E-2</v>
      </c>
      <c r="J14908" t="str">
        <f>_xlfn.XLOOKUP(A14908,Product_Details!$A:$A,Product_Details!$G:$G,"mens")</f>
        <v>Mens</v>
      </c>
      <c r="K14908">
        <f t="shared" si="698"/>
        <v>1890</v>
      </c>
    </row>
    <row r="14909" spans="1:11" ht="15">
      <c r="A14909" t="s">
        <v>27</v>
      </c>
      <c r="B14909">
        <v>3</v>
      </c>
      <c r="C14909">
        <v>18</v>
      </c>
      <c r="D14909" t="s">
        <v>33</v>
      </c>
      <c r="E14909" t="s">
        <v>2343</v>
      </c>
      <c r="F14909" s="1">
        <v>5.4537037037037037E-3</v>
      </c>
      <c r="G14909">
        <f>_xlfn.XLOOKUP($A14909,Product_pricing!$B:$B,Product_pricing!$C:$C)</f>
        <v>29</v>
      </c>
      <c r="H14909">
        <f t="shared" si="696"/>
        <v>71.34</v>
      </c>
      <c r="I14909" s="10">
        <f t="shared" si="697"/>
        <v>6.295313972651452E-2</v>
      </c>
      <c r="J14909" t="str">
        <f>_xlfn.XLOOKUP(A14909,Product_Details!$A:$A,Product_Details!$G:$G,"mens")</f>
        <v>Mens</v>
      </c>
      <c r="K14909">
        <f t="shared" si="698"/>
        <v>1890</v>
      </c>
    </row>
    <row r="14910" spans="1:11" ht="15">
      <c r="A14910" t="s">
        <v>22</v>
      </c>
      <c r="B14910">
        <v>5</v>
      </c>
      <c r="C14910">
        <v>13</v>
      </c>
      <c r="D14910" t="s">
        <v>33</v>
      </c>
      <c r="E14910" t="s">
        <v>2344</v>
      </c>
      <c r="F14910" s="1">
        <v>4.0972222222222222E-2</v>
      </c>
      <c r="G14910">
        <f>_xlfn.XLOOKUP($A14910,Product_pricing!$B:$B,Product_pricing!$C:$C)</f>
        <v>13</v>
      </c>
      <c r="H14910">
        <f t="shared" si="696"/>
        <v>56.55</v>
      </c>
      <c r="I14910" s="10">
        <f t="shared" si="697"/>
        <v>4.9901879051505407E-2</v>
      </c>
      <c r="J14910" t="str">
        <f>_xlfn.XLOOKUP(A14910,Product_Details!$A:$A,Product_Details!$G:$G,"mens")</f>
        <v>Womens</v>
      </c>
      <c r="K14910">
        <f t="shared" si="698"/>
        <v>2511.6666666666665</v>
      </c>
    </row>
    <row r="14911" spans="1:11" ht="15">
      <c r="A14911" t="s">
        <v>36</v>
      </c>
      <c r="B14911">
        <v>5</v>
      </c>
      <c r="C14911">
        <v>13</v>
      </c>
      <c r="D14911" t="s">
        <v>33</v>
      </c>
      <c r="E14911" t="s">
        <v>2344</v>
      </c>
      <c r="F14911" s="1">
        <v>4.0972222222222222E-2</v>
      </c>
      <c r="G14911">
        <f>_xlfn.XLOOKUP($A14911,Product_pricing!$B:$B,Product_pricing!$C:$C)</f>
        <v>23</v>
      </c>
      <c r="H14911">
        <f t="shared" si="696"/>
        <v>100.05</v>
      </c>
      <c r="I14911" s="10">
        <f t="shared" si="697"/>
        <v>8.8287939860355727E-2</v>
      </c>
      <c r="J14911" t="str">
        <f>_xlfn.XLOOKUP(A14911,Product_Details!$A:$A,Product_Details!$G:$G,"mens")</f>
        <v>Womens</v>
      </c>
      <c r="K14911">
        <f t="shared" si="698"/>
        <v>2511.6666666666665</v>
      </c>
    </row>
    <row r="14912" spans="1:11" ht="15">
      <c r="A14912" t="s">
        <v>38</v>
      </c>
      <c r="B14912">
        <v>2</v>
      </c>
      <c r="C14912">
        <v>13</v>
      </c>
      <c r="D14912" t="s">
        <v>33</v>
      </c>
      <c r="E14912" t="s">
        <v>2344</v>
      </c>
      <c r="F14912" s="1">
        <v>4.0972222222222222E-2</v>
      </c>
      <c r="G14912">
        <f>_xlfn.XLOOKUP($A14912,Product_pricing!$B:$B,Product_pricing!$C:$C)</f>
        <v>54</v>
      </c>
      <c r="H14912">
        <f t="shared" si="696"/>
        <v>93.96</v>
      </c>
      <c r="I14912" s="10">
        <f t="shared" si="697"/>
        <v>8.2913891347116672E-2</v>
      </c>
      <c r="J14912" t="str">
        <f>_xlfn.XLOOKUP(A14912,Product_Details!$A:$A,Product_Details!$G:$G,"mens")</f>
        <v>Womens</v>
      </c>
      <c r="K14912">
        <f t="shared" si="698"/>
        <v>2511.6666666666665</v>
      </c>
    </row>
    <row r="14913" spans="1:11" ht="15">
      <c r="A14913" t="s">
        <v>25</v>
      </c>
      <c r="B14913">
        <v>3</v>
      </c>
      <c r="C14913">
        <v>13</v>
      </c>
      <c r="D14913" t="s">
        <v>33</v>
      </c>
      <c r="E14913" t="s">
        <v>2344</v>
      </c>
      <c r="F14913" s="1">
        <v>4.0972222222222222E-2</v>
      </c>
      <c r="G14913">
        <f>_xlfn.XLOOKUP($A14913,Product_pricing!$B:$B,Product_pricing!$C:$C)</f>
        <v>40</v>
      </c>
      <c r="H14913">
        <f t="shared" si="696"/>
        <v>104.4</v>
      </c>
      <c r="I14913" s="10">
        <f t="shared" si="697"/>
        <v>9.2126545941240756E-2</v>
      </c>
      <c r="J14913" t="str">
        <f>_xlfn.XLOOKUP(A14913,Product_Details!$A:$A,Product_Details!$G:$G,"mens")</f>
        <v>Mens</v>
      </c>
      <c r="K14913">
        <f t="shared" si="698"/>
        <v>1890</v>
      </c>
    </row>
    <row r="14914" spans="1:11" ht="15">
      <c r="A14914" t="s">
        <v>32</v>
      </c>
      <c r="B14914">
        <v>2</v>
      </c>
      <c r="C14914">
        <v>13</v>
      </c>
      <c r="D14914" t="s">
        <v>33</v>
      </c>
      <c r="E14914" t="s">
        <v>2344</v>
      </c>
      <c r="F14914" s="1">
        <v>4.0972222222222222E-2</v>
      </c>
      <c r="G14914">
        <f>_xlfn.XLOOKUP($A14914,Product_pricing!$B:$B,Product_pricing!$C:$C)</f>
        <v>36</v>
      </c>
      <c r="H14914">
        <f t="shared" si="696"/>
        <v>62.64</v>
      </c>
      <c r="I14914" s="10">
        <f t="shared" si="697"/>
        <v>5.5275927564744455E-2</v>
      </c>
      <c r="J14914" t="str">
        <f>_xlfn.XLOOKUP(A14914,Product_Details!$A:$A,Product_Details!$G:$G,"mens")</f>
        <v>Mens</v>
      </c>
      <c r="K14914">
        <f t="shared" si="698"/>
        <v>1890</v>
      </c>
    </row>
    <row r="14915" spans="1:11" ht="15">
      <c r="A14915" t="s">
        <v>26</v>
      </c>
      <c r="B14915">
        <v>1</v>
      </c>
      <c r="C14915">
        <v>13</v>
      </c>
      <c r="D14915" t="s">
        <v>33</v>
      </c>
      <c r="E14915" t="s">
        <v>2344</v>
      </c>
      <c r="F14915" s="1">
        <v>4.0972222222222222E-2</v>
      </c>
      <c r="G14915">
        <f>_xlfn.XLOOKUP($A14915,Product_pricing!$B:$B,Product_pricing!$C:$C)</f>
        <v>17</v>
      </c>
      <c r="H14915">
        <f t="shared" ref="H14915:H14978" si="699">B14915*G14915*(1-C14915/100)</f>
        <v>14.79</v>
      </c>
      <c r="I14915" s="10">
        <f t="shared" ref="I14915:I14978" si="700">(H14915/SUM($H:$H))*1000</f>
        <v>1.3051260675009106E-2</v>
      </c>
      <c r="J14915" t="str">
        <f>_xlfn.XLOOKUP(A14915,Product_Details!$A:$A,Product_Details!$G:$G,"mens")</f>
        <v>Mens</v>
      </c>
      <c r="K14915">
        <f t="shared" ref="K14915:K14978" si="701">COUNTIFS($J:$J, J14915) / COUNTIFS($J:$J, J14915, $E:$E, E14915)</f>
        <v>1890</v>
      </c>
    </row>
    <row r="14916" spans="1:11" ht="15">
      <c r="A14916" t="s">
        <v>27</v>
      </c>
      <c r="B14916">
        <v>2</v>
      </c>
      <c r="C14916">
        <v>13</v>
      </c>
      <c r="D14916" t="s">
        <v>33</v>
      </c>
      <c r="E14916" t="s">
        <v>2344</v>
      </c>
      <c r="F14916" s="1">
        <v>4.0972222222222222E-2</v>
      </c>
      <c r="G14916">
        <f>_xlfn.XLOOKUP($A14916,Product_pricing!$B:$B,Product_pricing!$C:$C)</f>
        <v>29</v>
      </c>
      <c r="H14916">
        <f t="shared" si="699"/>
        <v>50.46</v>
      </c>
      <c r="I14916" s="10">
        <f t="shared" si="700"/>
        <v>4.4527830538266366E-2</v>
      </c>
      <c r="J14916" t="str">
        <f>_xlfn.XLOOKUP(A14916,Product_Details!$A:$A,Product_Details!$G:$G,"mens")</f>
        <v>Mens</v>
      </c>
      <c r="K14916">
        <f t="shared" si="701"/>
        <v>1890</v>
      </c>
    </row>
    <row r="14917" spans="1:11" ht="15">
      <c r="A14917" t="s">
        <v>22</v>
      </c>
      <c r="B14917">
        <v>5</v>
      </c>
      <c r="C14917">
        <v>18</v>
      </c>
      <c r="D14917" t="s">
        <v>33</v>
      </c>
      <c r="E14917" s="2">
        <v>9.8200000000000001E+46</v>
      </c>
      <c r="F14917" s="1">
        <v>1.7620370370370373E-2</v>
      </c>
      <c r="G14917">
        <f>_xlfn.XLOOKUP($A14917,Product_pricing!$B:$B,Product_pricing!$C:$C)</f>
        <v>13</v>
      </c>
      <c r="H14917">
        <f t="shared" si="699"/>
        <v>53.300000000000004</v>
      </c>
      <c r="I14917" s="10">
        <f t="shared" si="700"/>
        <v>4.7033954968085559E-2</v>
      </c>
      <c r="J14917" t="str">
        <f>_xlfn.XLOOKUP(A14917,Product_Details!$A:$A,Product_Details!$G:$G,"mens")</f>
        <v>Womens</v>
      </c>
      <c r="K14917">
        <f t="shared" si="701"/>
        <v>1883.75</v>
      </c>
    </row>
    <row r="14918" spans="1:11" ht="15">
      <c r="A14918" t="s">
        <v>35</v>
      </c>
      <c r="B14918">
        <v>5</v>
      </c>
      <c r="C14918">
        <v>18</v>
      </c>
      <c r="D14918" t="s">
        <v>33</v>
      </c>
      <c r="E14918" s="2">
        <v>9.8200000000000001E+46</v>
      </c>
      <c r="F14918" s="1">
        <v>1.7620370370370373E-2</v>
      </c>
      <c r="G14918">
        <f>_xlfn.XLOOKUP($A14918,Product_pricing!$B:$B,Product_pricing!$C:$C)</f>
        <v>32</v>
      </c>
      <c r="H14918">
        <f t="shared" si="699"/>
        <v>131.20000000000002</v>
      </c>
      <c r="I14918" s="10">
        <f t="shared" si="700"/>
        <v>0.11577588915221063</v>
      </c>
      <c r="J14918" t="str">
        <f>_xlfn.XLOOKUP(A14918,Product_Details!$A:$A,Product_Details!$G:$G,"mens")</f>
        <v>Womens</v>
      </c>
      <c r="K14918">
        <f t="shared" si="701"/>
        <v>1883.75</v>
      </c>
    </row>
    <row r="14919" spans="1:11" ht="15">
      <c r="A14919" t="s">
        <v>29</v>
      </c>
      <c r="B14919">
        <v>4</v>
      </c>
      <c r="C14919">
        <v>18</v>
      </c>
      <c r="D14919" t="s">
        <v>33</v>
      </c>
      <c r="E14919" s="2">
        <v>9.8200000000000001E+46</v>
      </c>
      <c r="F14919" s="1">
        <v>1.7620370370370373E-2</v>
      </c>
      <c r="G14919">
        <f>_xlfn.XLOOKUP($A14919,Product_pricing!$B:$B,Product_pricing!$C:$C)</f>
        <v>10</v>
      </c>
      <c r="H14919">
        <f t="shared" si="699"/>
        <v>32.800000000000004</v>
      </c>
      <c r="I14919" s="10">
        <f t="shared" si="700"/>
        <v>2.8943972288052656E-2</v>
      </c>
      <c r="J14919" t="str">
        <f>_xlfn.XLOOKUP(A14919,Product_Details!$A:$A,Product_Details!$G:$G,"mens")</f>
        <v>Womens</v>
      </c>
      <c r="K14919">
        <f t="shared" si="701"/>
        <v>1883.75</v>
      </c>
    </row>
    <row r="14920" spans="1:11" ht="15">
      <c r="A14920" t="s">
        <v>38</v>
      </c>
      <c r="B14920">
        <v>5</v>
      </c>
      <c r="C14920">
        <v>18</v>
      </c>
      <c r="D14920" t="s">
        <v>33</v>
      </c>
      <c r="E14920" s="2">
        <v>9.8200000000000001E+46</v>
      </c>
      <c r="F14920" s="1">
        <v>1.7620370370370373E-2</v>
      </c>
      <c r="G14920">
        <f>_xlfn.XLOOKUP($A14920,Product_pricing!$B:$B,Product_pricing!$C:$C)</f>
        <v>54</v>
      </c>
      <c r="H14920">
        <f t="shared" si="699"/>
        <v>221.4</v>
      </c>
      <c r="I14920" s="10">
        <f t="shared" si="700"/>
        <v>0.19537181294435541</v>
      </c>
      <c r="J14920" t="str">
        <f>_xlfn.XLOOKUP(A14920,Product_Details!$A:$A,Product_Details!$G:$G,"mens")</f>
        <v>Womens</v>
      </c>
      <c r="K14920">
        <f t="shared" si="701"/>
        <v>1883.75</v>
      </c>
    </row>
    <row r="14921" spans="1:11" ht="15">
      <c r="A14921" t="s">
        <v>41</v>
      </c>
      <c r="B14921">
        <v>2</v>
      </c>
      <c r="C14921">
        <v>18</v>
      </c>
      <c r="D14921" t="s">
        <v>33</v>
      </c>
      <c r="E14921" s="2">
        <v>9.8200000000000001E+46</v>
      </c>
      <c r="F14921" s="1">
        <v>1.7620370370370373E-2</v>
      </c>
      <c r="G14921">
        <f>_xlfn.XLOOKUP($A14921,Product_pricing!$B:$B,Product_pricing!$C:$C)</f>
        <v>10</v>
      </c>
      <c r="H14921">
        <f t="shared" si="699"/>
        <v>16.400000000000002</v>
      </c>
      <c r="I14921" s="10">
        <f t="shared" si="700"/>
        <v>1.4471986144026328E-2</v>
      </c>
      <c r="J14921" t="str">
        <f>_xlfn.XLOOKUP(A14921,Product_Details!$A:$A,Product_Details!$G:$G,"mens")</f>
        <v>Mens</v>
      </c>
      <c r="K14921">
        <f t="shared" si="701"/>
        <v>3780</v>
      </c>
    </row>
    <row r="14922" spans="1:11" ht="15">
      <c r="A14922" t="s">
        <v>27</v>
      </c>
      <c r="B14922">
        <v>2</v>
      </c>
      <c r="C14922">
        <v>18</v>
      </c>
      <c r="D14922" t="s">
        <v>33</v>
      </c>
      <c r="E14922" s="2">
        <v>9.8200000000000001E+46</v>
      </c>
      <c r="F14922" s="1">
        <v>1.7620370370370373E-2</v>
      </c>
      <c r="G14922">
        <f>_xlfn.XLOOKUP($A14922,Product_pricing!$B:$B,Product_pricing!$C:$C)</f>
        <v>29</v>
      </c>
      <c r="H14922">
        <f t="shared" si="699"/>
        <v>47.56</v>
      </c>
      <c r="I14922" s="10">
        <f t="shared" si="700"/>
        <v>4.1968759817676352E-2</v>
      </c>
      <c r="J14922" t="str">
        <f>_xlfn.XLOOKUP(A14922,Product_Details!$A:$A,Product_Details!$G:$G,"mens")</f>
        <v>Mens</v>
      </c>
      <c r="K14922">
        <f t="shared" si="701"/>
        <v>3780</v>
      </c>
    </row>
    <row r="14923" spans="1:11" ht="15">
      <c r="A14923" t="s">
        <v>35</v>
      </c>
      <c r="B14923">
        <v>2</v>
      </c>
      <c r="C14923">
        <v>13</v>
      </c>
      <c r="D14923" t="s">
        <v>23</v>
      </c>
      <c r="E14923" t="s">
        <v>2345</v>
      </c>
      <c r="F14923" s="1">
        <v>4.0688657407407409E-2</v>
      </c>
      <c r="G14923">
        <f>_xlfn.XLOOKUP($A14923,Product_pricing!$B:$B,Product_pricing!$C:$C)</f>
        <v>32</v>
      </c>
      <c r="H14923">
        <f t="shared" si="699"/>
        <v>55.68</v>
      </c>
      <c r="I14923" s="10">
        <f t="shared" si="700"/>
        <v>4.9134157835328408E-2</v>
      </c>
      <c r="J14923" t="str">
        <f>_xlfn.XLOOKUP(A14923,Product_Details!$A:$A,Product_Details!$G:$G,"mens")</f>
        <v>Womens</v>
      </c>
      <c r="K14923">
        <f t="shared" si="701"/>
        <v>3767.5</v>
      </c>
    </row>
    <row r="14924" spans="1:11" ht="15">
      <c r="A14924" t="s">
        <v>36</v>
      </c>
      <c r="B14924">
        <v>4</v>
      </c>
      <c r="C14924">
        <v>13</v>
      </c>
      <c r="D14924" t="s">
        <v>23</v>
      </c>
      <c r="E14924" t="s">
        <v>2345</v>
      </c>
      <c r="F14924" s="1">
        <v>4.0688657407407409E-2</v>
      </c>
      <c r="G14924">
        <f>_xlfn.XLOOKUP($A14924,Product_pricing!$B:$B,Product_pricing!$C:$C)</f>
        <v>23</v>
      </c>
      <c r="H14924">
        <f t="shared" si="699"/>
        <v>80.040000000000006</v>
      </c>
      <c r="I14924" s="10">
        <f t="shared" si="700"/>
        <v>7.0630351888284593E-2</v>
      </c>
      <c r="J14924" t="str">
        <f>_xlfn.XLOOKUP(A14924,Product_Details!$A:$A,Product_Details!$G:$G,"mens")</f>
        <v>Womens</v>
      </c>
      <c r="K14924">
        <f t="shared" si="701"/>
        <v>3767.5</v>
      </c>
    </row>
    <row r="14925" spans="1:11" ht="15">
      <c r="A14925" t="s">
        <v>25</v>
      </c>
      <c r="B14925">
        <v>3</v>
      </c>
      <c r="C14925">
        <v>13</v>
      </c>
      <c r="D14925" t="s">
        <v>23</v>
      </c>
      <c r="E14925" t="s">
        <v>2345</v>
      </c>
      <c r="F14925" s="1">
        <v>4.0688657407407409E-2</v>
      </c>
      <c r="G14925">
        <f>_xlfn.XLOOKUP($A14925,Product_pricing!$B:$B,Product_pricing!$C:$C)</f>
        <v>40</v>
      </c>
      <c r="H14925">
        <f t="shared" si="699"/>
        <v>104.4</v>
      </c>
      <c r="I14925" s="10">
        <f t="shared" si="700"/>
        <v>9.2126545941240756E-2</v>
      </c>
      <c r="J14925" t="str">
        <f>_xlfn.XLOOKUP(A14925,Product_Details!$A:$A,Product_Details!$G:$G,"mens")</f>
        <v>Mens</v>
      </c>
      <c r="K14925">
        <f t="shared" si="701"/>
        <v>1890</v>
      </c>
    </row>
    <row r="14926" spans="1:11" ht="15">
      <c r="A14926" t="s">
        <v>31</v>
      </c>
      <c r="B14926">
        <v>1</v>
      </c>
      <c r="C14926">
        <v>13</v>
      </c>
      <c r="D14926" t="s">
        <v>23</v>
      </c>
      <c r="E14926" t="s">
        <v>2345</v>
      </c>
      <c r="F14926" s="1">
        <v>4.0688657407407409E-2</v>
      </c>
      <c r="G14926">
        <f>_xlfn.XLOOKUP($A14926,Product_pricing!$B:$B,Product_pricing!$C:$C)</f>
        <v>57</v>
      </c>
      <c r="H14926">
        <f t="shared" si="699"/>
        <v>49.589999999999996</v>
      </c>
      <c r="I14926" s="10">
        <f t="shared" si="700"/>
        <v>4.3760109322089354E-2</v>
      </c>
      <c r="J14926" t="str">
        <f>_xlfn.XLOOKUP(A14926,Product_Details!$A:$A,Product_Details!$G:$G,"mens")</f>
        <v>Mens</v>
      </c>
      <c r="K14926">
        <f t="shared" si="701"/>
        <v>1890</v>
      </c>
    </row>
    <row r="14927" spans="1:11" ht="15">
      <c r="A14927" t="s">
        <v>32</v>
      </c>
      <c r="B14927">
        <v>5</v>
      </c>
      <c r="C14927">
        <v>13</v>
      </c>
      <c r="D14927" t="s">
        <v>23</v>
      </c>
      <c r="E14927" t="s">
        <v>2345</v>
      </c>
      <c r="F14927" s="1">
        <v>4.0688657407407409E-2</v>
      </c>
      <c r="G14927">
        <f>_xlfn.XLOOKUP($A14927,Product_pricing!$B:$B,Product_pricing!$C:$C)</f>
        <v>36</v>
      </c>
      <c r="H14927">
        <f t="shared" si="699"/>
        <v>156.6</v>
      </c>
      <c r="I14927" s="10">
        <f t="shared" si="700"/>
        <v>0.13818981891186113</v>
      </c>
      <c r="J14927" t="str">
        <f>_xlfn.XLOOKUP(A14927,Product_Details!$A:$A,Product_Details!$G:$G,"mens")</f>
        <v>Mens</v>
      </c>
      <c r="K14927">
        <f t="shared" si="701"/>
        <v>1890</v>
      </c>
    </row>
    <row r="14928" spans="1:11" ht="15">
      <c r="A14928" t="s">
        <v>26</v>
      </c>
      <c r="B14928">
        <v>2</v>
      </c>
      <c r="C14928">
        <v>13</v>
      </c>
      <c r="D14928" t="s">
        <v>23</v>
      </c>
      <c r="E14928" t="s">
        <v>2345</v>
      </c>
      <c r="F14928" s="1">
        <v>4.0688657407407409E-2</v>
      </c>
      <c r="G14928">
        <f>_xlfn.XLOOKUP($A14928,Product_pricing!$B:$B,Product_pricing!$C:$C)</f>
        <v>17</v>
      </c>
      <c r="H14928">
        <f t="shared" si="699"/>
        <v>29.58</v>
      </c>
      <c r="I14928" s="10">
        <f t="shared" si="700"/>
        <v>2.6102521350018212E-2</v>
      </c>
      <c r="J14928" t="str">
        <f>_xlfn.XLOOKUP(A14928,Product_Details!$A:$A,Product_Details!$G:$G,"mens")</f>
        <v>Mens</v>
      </c>
      <c r="K14928">
        <f t="shared" si="701"/>
        <v>1890</v>
      </c>
    </row>
    <row r="14929" spans="1:11" ht="15">
      <c r="A14929" t="s">
        <v>22</v>
      </c>
      <c r="B14929">
        <v>1</v>
      </c>
      <c r="C14929">
        <v>4</v>
      </c>
      <c r="D14929" t="s">
        <v>33</v>
      </c>
      <c r="E14929" t="s">
        <v>2346</v>
      </c>
      <c r="F14929" s="1">
        <v>1.5229166666666667E-2</v>
      </c>
      <c r="G14929">
        <f>_xlfn.XLOOKUP($A14929,Product_pricing!$B:$B,Product_pricing!$C:$C)</f>
        <v>13</v>
      </c>
      <c r="H14929">
        <f t="shared" si="699"/>
        <v>12.48</v>
      </c>
      <c r="I14929" s="10">
        <f t="shared" si="700"/>
        <v>1.1012828480332229E-2</v>
      </c>
      <c r="J14929" t="str">
        <f>_xlfn.XLOOKUP(A14929,Product_Details!$A:$A,Product_Details!$G:$G,"mens")</f>
        <v>Womens</v>
      </c>
      <c r="K14929">
        <f t="shared" si="701"/>
        <v>1883.75</v>
      </c>
    </row>
    <row r="14930" spans="1:11" ht="15">
      <c r="A14930" t="s">
        <v>36</v>
      </c>
      <c r="B14930">
        <v>2</v>
      </c>
      <c r="C14930">
        <v>4</v>
      </c>
      <c r="D14930" t="s">
        <v>33</v>
      </c>
      <c r="E14930" t="s">
        <v>2346</v>
      </c>
      <c r="F14930" s="1">
        <v>1.5229166666666667E-2</v>
      </c>
      <c r="G14930">
        <f>_xlfn.XLOOKUP($A14930,Product_pricing!$B:$B,Product_pricing!$C:$C)</f>
        <v>23</v>
      </c>
      <c r="H14930">
        <f t="shared" si="699"/>
        <v>44.16</v>
      </c>
      <c r="I14930" s="10">
        <f t="shared" si="700"/>
        <v>3.896847000732942E-2</v>
      </c>
      <c r="J14930" t="str">
        <f>_xlfn.XLOOKUP(A14930,Product_Details!$A:$A,Product_Details!$G:$G,"mens")</f>
        <v>Womens</v>
      </c>
      <c r="K14930">
        <f t="shared" si="701"/>
        <v>1883.75</v>
      </c>
    </row>
    <row r="14931" spans="1:11" ht="15">
      <c r="A14931" t="s">
        <v>30</v>
      </c>
      <c r="B14931">
        <v>3</v>
      </c>
      <c r="C14931">
        <v>4</v>
      </c>
      <c r="D14931" t="s">
        <v>33</v>
      </c>
      <c r="E14931" t="s">
        <v>2346</v>
      </c>
      <c r="F14931" s="1">
        <v>1.5229166666666667E-2</v>
      </c>
      <c r="G14931">
        <f>_xlfn.XLOOKUP($A14931,Product_pricing!$B:$B,Product_pricing!$C:$C)</f>
        <v>19</v>
      </c>
      <c r="H14931">
        <f t="shared" si="699"/>
        <v>54.72</v>
      </c>
      <c r="I14931" s="10">
        <f t="shared" si="700"/>
        <v>4.8287017182995155E-2</v>
      </c>
      <c r="J14931" t="str">
        <f>_xlfn.XLOOKUP(A14931,Product_Details!$A:$A,Product_Details!$G:$G,"mens")</f>
        <v>Womens</v>
      </c>
      <c r="K14931">
        <f t="shared" si="701"/>
        <v>1883.75</v>
      </c>
    </row>
    <row r="14932" spans="1:11" ht="15">
      <c r="A14932" t="s">
        <v>38</v>
      </c>
      <c r="B14932">
        <v>1</v>
      </c>
      <c r="C14932">
        <v>4</v>
      </c>
      <c r="D14932" t="s">
        <v>33</v>
      </c>
      <c r="E14932" t="s">
        <v>2346</v>
      </c>
      <c r="F14932" s="1">
        <v>1.5229166666666667E-2</v>
      </c>
      <c r="G14932">
        <f>_xlfn.XLOOKUP($A14932,Product_pricing!$B:$B,Product_pricing!$C:$C)</f>
        <v>54</v>
      </c>
      <c r="H14932">
        <f t="shared" si="699"/>
        <v>51.839999999999996</v>
      </c>
      <c r="I14932" s="10">
        <f t="shared" si="700"/>
        <v>4.574559522599541E-2</v>
      </c>
      <c r="J14932" t="str">
        <f>_xlfn.XLOOKUP(A14932,Product_Details!$A:$A,Product_Details!$G:$G,"mens")</f>
        <v>Womens</v>
      </c>
      <c r="K14932">
        <f t="shared" si="701"/>
        <v>1883.75</v>
      </c>
    </row>
    <row r="14933" spans="1:11" ht="15">
      <c r="A14933" t="s">
        <v>25</v>
      </c>
      <c r="B14933">
        <v>2</v>
      </c>
      <c r="C14933">
        <v>4</v>
      </c>
      <c r="D14933" t="s">
        <v>33</v>
      </c>
      <c r="E14933" t="s">
        <v>2346</v>
      </c>
      <c r="F14933" s="1">
        <v>1.5229166666666667E-2</v>
      </c>
      <c r="G14933">
        <f>_xlfn.XLOOKUP($A14933,Product_pricing!$B:$B,Product_pricing!$C:$C)</f>
        <v>40</v>
      </c>
      <c r="H14933">
        <f t="shared" si="699"/>
        <v>76.8</v>
      </c>
      <c r="I14933" s="10">
        <f t="shared" si="700"/>
        <v>6.7771252186659858E-2</v>
      </c>
      <c r="J14933" t="str">
        <f>_xlfn.XLOOKUP(A14933,Product_Details!$A:$A,Product_Details!$G:$G,"mens")</f>
        <v>Mens</v>
      </c>
      <c r="K14933">
        <f t="shared" si="701"/>
        <v>1512</v>
      </c>
    </row>
    <row r="14934" spans="1:11" ht="15">
      <c r="A14934" t="s">
        <v>41</v>
      </c>
      <c r="B14934">
        <v>1</v>
      </c>
      <c r="C14934">
        <v>4</v>
      </c>
      <c r="D14934" t="s">
        <v>33</v>
      </c>
      <c r="E14934" t="s">
        <v>2346</v>
      </c>
      <c r="F14934" s="1">
        <v>1.5229166666666667E-2</v>
      </c>
      <c r="G14934">
        <f>_xlfn.XLOOKUP($A14934,Product_pricing!$B:$B,Product_pricing!$C:$C)</f>
        <v>10</v>
      </c>
      <c r="H14934">
        <f t="shared" si="699"/>
        <v>9.6</v>
      </c>
      <c r="I14934" s="10">
        <f t="shared" si="700"/>
        <v>8.4714065233324823E-3</v>
      </c>
      <c r="J14934" t="str">
        <f>_xlfn.XLOOKUP(A14934,Product_Details!$A:$A,Product_Details!$G:$G,"mens")</f>
        <v>Mens</v>
      </c>
      <c r="K14934">
        <f t="shared" si="701"/>
        <v>1512</v>
      </c>
    </row>
    <row r="14935" spans="1:11" ht="15">
      <c r="A14935" t="s">
        <v>32</v>
      </c>
      <c r="B14935">
        <v>3</v>
      </c>
      <c r="C14935">
        <v>4</v>
      </c>
      <c r="D14935" t="s">
        <v>33</v>
      </c>
      <c r="E14935" t="s">
        <v>2346</v>
      </c>
      <c r="F14935" s="1">
        <v>1.5229166666666667E-2</v>
      </c>
      <c r="G14935">
        <f>_xlfn.XLOOKUP($A14935,Product_pricing!$B:$B,Product_pricing!$C:$C)</f>
        <v>36</v>
      </c>
      <c r="H14935">
        <f t="shared" si="699"/>
        <v>103.67999999999999</v>
      </c>
      <c r="I14935" s="10">
        <f t="shared" si="700"/>
        <v>9.149119045199082E-2</v>
      </c>
      <c r="J14935" t="str">
        <f>_xlfn.XLOOKUP(A14935,Product_Details!$A:$A,Product_Details!$G:$G,"mens")</f>
        <v>Mens</v>
      </c>
      <c r="K14935">
        <f t="shared" si="701"/>
        <v>1512</v>
      </c>
    </row>
    <row r="14936" spans="1:11" ht="15">
      <c r="A14936" t="s">
        <v>26</v>
      </c>
      <c r="B14936">
        <v>5</v>
      </c>
      <c r="C14936">
        <v>4</v>
      </c>
      <c r="D14936" t="s">
        <v>33</v>
      </c>
      <c r="E14936" t="s">
        <v>2346</v>
      </c>
      <c r="F14936" s="1">
        <v>1.5229166666666667E-2</v>
      </c>
      <c r="G14936">
        <f>_xlfn.XLOOKUP($A14936,Product_pricing!$B:$B,Product_pricing!$C:$C)</f>
        <v>17</v>
      </c>
      <c r="H14936">
        <f t="shared" si="699"/>
        <v>81.599999999999994</v>
      </c>
      <c r="I14936" s="10">
        <f t="shared" si="700"/>
        <v>7.200695544832611E-2</v>
      </c>
      <c r="J14936" t="str">
        <f>_xlfn.XLOOKUP(A14936,Product_Details!$A:$A,Product_Details!$G:$G,"mens")</f>
        <v>Mens</v>
      </c>
      <c r="K14936">
        <f t="shared" si="701"/>
        <v>1512</v>
      </c>
    </row>
    <row r="14937" spans="1:11" ht="15">
      <c r="A14937" t="s">
        <v>27</v>
      </c>
      <c r="B14937">
        <v>2</v>
      </c>
      <c r="C14937">
        <v>4</v>
      </c>
      <c r="D14937" t="s">
        <v>33</v>
      </c>
      <c r="E14937" t="s">
        <v>2346</v>
      </c>
      <c r="F14937" s="1">
        <v>1.5229166666666667E-2</v>
      </c>
      <c r="G14937">
        <f>_xlfn.XLOOKUP($A14937,Product_pricing!$B:$B,Product_pricing!$C:$C)</f>
        <v>29</v>
      </c>
      <c r="H14937">
        <f t="shared" si="699"/>
        <v>55.68</v>
      </c>
      <c r="I14937" s="10">
        <f t="shared" si="700"/>
        <v>4.9134157835328408E-2</v>
      </c>
      <c r="J14937" t="str">
        <f>_xlfn.XLOOKUP(A14937,Product_Details!$A:$A,Product_Details!$G:$G,"mens")</f>
        <v>Mens</v>
      </c>
      <c r="K14937">
        <f t="shared" si="701"/>
        <v>1512</v>
      </c>
    </row>
    <row r="14938" spans="1:11" ht="15">
      <c r="A14938" t="s">
        <v>22</v>
      </c>
      <c r="B14938">
        <v>5</v>
      </c>
      <c r="C14938">
        <v>22</v>
      </c>
      <c r="D14938" t="s">
        <v>23</v>
      </c>
      <c r="E14938" t="s">
        <v>2347</v>
      </c>
      <c r="F14938" s="1">
        <v>1.3870370370370371E-2</v>
      </c>
      <c r="G14938">
        <f>_xlfn.XLOOKUP($A14938,Product_pricing!$B:$B,Product_pricing!$C:$C)</f>
        <v>13</v>
      </c>
      <c r="H14938">
        <f t="shared" si="699"/>
        <v>50.7</v>
      </c>
      <c r="I14938" s="10">
        <f t="shared" si="700"/>
        <v>4.4739615701349676E-2</v>
      </c>
      <c r="J14938" t="str">
        <f>_xlfn.XLOOKUP(A14938,Product_Details!$A:$A,Product_Details!$G:$G,"mens")</f>
        <v>Womens</v>
      </c>
      <c r="K14938">
        <f t="shared" si="701"/>
        <v>3767.5</v>
      </c>
    </row>
    <row r="14939" spans="1:11" ht="15">
      <c r="A14939" t="s">
        <v>29</v>
      </c>
      <c r="B14939">
        <v>1</v>
      </c>
      <c r="C14939">
        <v>22</v>
      </c>
      <c r="D14939" t="s">
        <v>23</v>
      </c>
      <c r="E14939" t="s">
        <v>2347</v>
      </c>
      <c r="F14939" s="1">
        <v>1.3870370370370371E-2</v>
      </c>
      <c r="G14939">
        <f>_xlfn.XLOOKUP($A14939,Product_pricing!$B:$B,Product_pricing!$C:$C)</f>
        <v>10</v>
      </c>
      <c r="H14939">
        <f t="shared" si="699"/>
        <v>7.8000000000000007</v>
      </c>
      <c r="I14939" s="10">
        <f t="shared" si="700"/>
        <v>6.8830178002076432E-3</v>
      </c>
      <c r="J14939" t="str">
        <f>_xlfn.XLOOKUP(A14939,Product_Details!$A:$A,Product_Details!$G:$G,"mens")</f>
        <v>Womens</v>
      </c>
      <c r="K14939">
        <f t="shared" si="701"/>
        <v>3767.5</v>
      </c>
    </row>
    <row r="14940" spans="1:11" ht="15">
      <c r="A14940" t="s">
        <v>25</v>
      </c>
      <c r="B14940">
        <v>1</v>
      </c>
      <c r="C14940">
        <v>22</v>
      </c>
      <c r="D14940" t="s">
        <v>23</v>
      </c>
      <c r="E14940" t="s">
        <v>2347</v>
      </c>
      <c r="F14940" s="1">
        <v>1.3870370370370371E-2</v>
      </c>
      <c r="G14940">
        <f>_xlfn.XLOOKUP($A14940,Product_pricing!$B:$B,Product_pricing!$C:$C)</f>
        <v>40</v>
      </c>
      <c r="H14940">
        <f t="shared" si="699"/>
        <v>31.200000000000003</v>
      </c>
      <c r="I14940" s="10">
        <f t="shared" si="700"/>
        <v>2.7532071200830573E-2</v>
      </c>
      <c r="J14940" t="str">
        <f>_xlfn.XLOOKUP(A14940,Product_Details!$A:$A,Product_Details!$G:$G,"mens")</f>
        <v>Mens</v>
      </c>
      <c r="K14940">
        <f t="shared" si="701"/>
        <v>2520</v>
      </c>
    </row>
    <row r="14941" spans="1:11" ht="15">
      <c r="A14941" t="s">
        <v>31</v>
      </c>
      <c r="B14941">
        <v>1</v>
      </c>
      <c r="C14941">
        <v>22</v>
      </c>
      <c r="D14941" t="s">
        <v>23</v>
      </c>
      <c r="E14941" t="s">
        <v>2347</v>
      </c>
      <c r="F14941" s="1">
        <v>1.3870370370370371E-2</v>
      </c>
      <c r="G14941">
        <f>_xlfn.XLOOKUP($A14941,Product_pricing!$B:$B,Product_pricing!$C:$C)</f>
        <v>57</v>
      </c>
      <c r="H14941">
        <f t="shared" si="699"/>
        <v>44.46</v>
      </c>
      <c r="I14941" s="10">
        <f t="shared" si="700"/>
        <v>3.9233201461183566E-2</v>
      </c>
      <c r="J14941" t="str">
        <f>_xlfn.XLOOKUP(A14941,Product_Details!$A:$A,Product_Details!$G:$G,"mens")</f>
        <v>Mens</v>
      </c>
      <c r="K14941">
        <f t="shared" si="701"/>
        <v>2520</v>
      </c>
    </row>
    <row r="14942" spans="1:11" ht="15">
      <c r="A14942" t="s">
        <v>32</v>
      </c>
      <c r="B14942">
        <v>3</v>
      </c>
      <c r="C14942">
        <v>22</v>
      </c>
      <c r="D14942" t="s">
        <v>23</v>
      </c>
      <c r="E14942" t="s">
        <v>2347</v>
      </c>
      <c r="F14942" s="1">
        <v>1.3870370370370371E-2</v>
      </c>
      <c r="G14942">
        <f>_xlfn.XLOOKUP($A14942,Product_pricing!$B:$B,Product_pricing!$C:$C)</f>
        <v>36</v>
      </c>
      <c r="H14942">
        <f t="shared" si="699"/>
        <v>84.240000000000009</v>
      </c>
      <c r="I14942" s="10">
        <f t="shared" si="700"/>
        <v>7.4336592242242552E-2</v>
      </c>
      <c r="J14942" t="str">
        <f>_xlfn.XLOOKUP(A14942,Product_Details!$A:$A,Product_Details!$G:$G,"mens")</f>
        <v>Mens</v>
      </c>
      <c r="K14942">
        <f t="shared" si="701"/>
        <v>2520</v>
      </c>
    </row>
    <row r="14943" spans="1:11" ht="15">
      <c r="A14943" t="s">
        <v>29</v>
      </c>
      <c r="B14943">
        <v>4</v>
      </c>
      <c r="C14943">
        <v>4</v>
      </c>
      <c r="D14943" t="s">
        <v>23</v>
      </c>
      <c r="E14943" t="s">
        <v>2348</v>
      </c>
      <c r="F14943" s="1">
        <v>1.011574074074074E-3</v>
      </c>
      <c r="G14943">
        <f>_xlfn.XLOOKUP($A14943,Product_pricing!$B:$B,Product_pricing!$C:$C)</f>
        <v>10</v>
      </c>
      <c r="H14943">
        <f t="shared" si="699"/>
        <v>38.4</v>
      </c>
      <c r="I14943" s="10">
        <f t="shared" si="700"/>
        <v>3.3885626093329929E-2</v>
      </c>
      <c r="J14943" t="str">
        <f>_xlfn.XLOOKUP(A14943,Product_Details!$A:$A,Product_Details!$G:$G,"mens")</f>
        <v>Womens</v>
      </c>
      <c r="K14943">
        <f t="shared" si="701"/>
        <v>2511.6666666666665</v>
      </c>
    </row>
    <row r="14944" spans="1:11" ht="15">
      <c r="A14944" t="s">
        <v>36</v>
      </c>
      <c r="B14944">
        <v>2</v>
      </c>
      <c r="C14944">
        <v>4</v>
      </c>
      <c r="D14944" t="s">
        <v>23</v>
      </c>
      <c r="E14944" t="s">
        <v>2348</v>
      </c>
      <c r="F14944" s="1">
        <v>1.011574074074074E-3</v>
      </c>
      <c r="G14944">
        <f>_xlfn.XLOOKUP($A14944,Product_pricing!$B:$B,Product_pricing!$C:$C)</f>
        <v>23</v>
      </c>
      <c r="H14944">
        <f t="shared" si="699"/>
        <v>44.16</v>
      </c>
      <c r="I14944" s="10">
        <f t="shared" si="700"/>
        <v>3.896847000732942E-2</v>
      </c>
      <c r="J14944" t="str">
        <f>_xlfn.XLOOKUP(A14944,Product_Details!$A:$A,Product_Details!$G:$G,"mens")</f>
        <v>Womens</v>
      </c>
      <c r="K14944">
        <f t="shared" si="701"/>
        <v>2511.6666666666665</v>
      </c>
    </row>
    <row r="14945" spans="1:11" ht="15">
      <c r="A14945" t="s">
        <v>30</v>
      </c>
      <c r="B14945">
        <v>3</v>
      </c>
      <c r="C14945">
        <v>4</v>
      </c>
      <c r="D14945" t="s">
        <v>23</v>
      </c>
      <c r="E14945" t="s">
        <v>2348</v>
      </c>
      <c r="F14945" s="1">
        <v>1.011574074074074E-3</v>
      </c>
      <c r="G14945">
        <f>_xlfn.XLOOKUP($A14945,Product_pricing!$B:$B,Product_pricing!$C:$C)</f>
        <v>19</v>
      </c>
      <c r="H14945">
        <f t="shared" si="699"/>
        <v>54.72</v>
      </c>
      <c r="I14945" s="10">
        <f t="shared" si="700"/>
        <v>4.8287017182995155E-2</v>
      </c>
      <c r="J14945" t="str">
        <f>_xlfn.XLOOKUP(A14945,Product_Details!$A:$A,Product_Details!$G:$G,"mens")</f>
        <v>Womens</v>
      </c>
      <c r="K14945">
        <f t="shared" si="701"/>
        <v>2511.6666666666665</v>
      </c>
    </row>
    <row r="14946" spans="1:11" ht="15">
      <c r="A14946" t="s">
        <v>25</v>
      </c>
      <c r="B14946">
        <v>4</v>
      </c>
      <c r="C14946">
        <v>4</v>
      </c>
      <c r="D14946" t="s">
        <v>23</v>
      </c>
      <c r="E14946" t="s">
        <v>2348</v>
      </c>
      <c r="F14946" s="1">
        <v>1.011574074074074E-3</v>
      </c>
      <c r="G14946">
        <f>_xlfn.XLOOKUP($A14946,Product_pricing!$B:$B,Product_pricing!$C:$C)</f>
        <v>40</v>
      </c>
      <c r="H14946">
        <f t="shared" si="699"/>
        <v>153.6</v>
      </c>
      <c r="I14946" s="10">
        <f t="shared" si="700"/>
        <v>0.13554250437331972</v>
      </c>
      <c r="J14946" t="str">
        <f>_xlfn.XLOOKUP(A14946,Product_Details!$A:$A,Product_Details!$G:$G,"mens")</f>
        <v>Mens</v>
      </c>
      <c r="K14946">
        <f t="shared" si="701"/>
        <v>1890</v>
      </c>
    </row>
    <row r="14947" spans="1:11" ht="15">
      <c r="A14947" t="s">
        <v>41</v>
      </c>
      <c r="B14947">
        <v>3</v>
      </c>
      <c r="C14947">
        <v>4</v>
      </c>
      <c r="D14947" t="s">
        <v>23</v>
      </c>
      <c r="E14947" t="s">
        <v>2348</v>
      </c>
      <c r="F14947" s="1">
        <v>1.011574074074074E-3</v>
      </c>
      <c r="G14947">
        <f>_xlfn.XLOOKUP($A14947,Product_pricing!$B:$B,Product_pricing!$C:$C)</f>
        <v>10</v>
      </c>
      <c r="H14947">
        <f t="shared" si="699"/>
        <v>28.799999999999997</v>
      </c>
      <c r="I14947" s="10">
        <f t="shared" si="700"/>
        <v>2.541421956999745E-2</v>
      </c>
      <c r="J14947" t="str">
        <f>_xlfn.XLOOKUP(A14947,Product_Details!$A:$A,Product_Details!$G:$G,"mens")</f>
        <v>Mens</v>
      </c>
      <c r="K14947">
        <f t="shared" si="701"/>
        <v>1890</v>
      </c>
    </row>
    <row r="14948" spans="1:11" ht="15">
      <c r="A14948" t="s">
        <v>31</v>
      </c>
      <c r="B14948">
        <v>5</v>
      </c>
      <c r="C14948">
        <v>4</v>
      </c>
      <c r="D14948" t="s">
        <v>23</v>
      </c>
      <c r="E14948" t="s">
        <v>2348</v>
      </c>
      <c r="F14948" s="1">
        <v>1.011574074074074E-3</v>
      </c>
      <c r="G14948">
        <f>_xlfn.XLOOKUP($A14948,Product_pricing!$B:$B,Product_pricing!$C:$C)</f>
        <v>57</v>
      </c>
      <c r="H14948">
        <f t="shared" si="699"/>
        <v>273.59999999999997</v>
      </c>
      <c r="I14948" s="10">
        <f t="shared" si="700"/>
        <v>0.24143508591497576</v>
      </c>
      <c r="J14948" t="str">
        <f>_xlfn.XLOOKUP(A14948,Product_Details!$A:$A,Product_Details!$G:$G,"mens")</f>
        <v>Mens</v>
      </c>
      <c r="K14948">
        <f t="shared" si="701"/>
        <v>1890</v>
      </c>
    </row>
    <row r="14949" spans="1:11" ht="15">
      <c r="A14949" t="s">
        <v>32</v>
      </c>
      <c r="B14949">
        <v>4</v>
      </c>
      <c r="C14949">
        <v>4</v>
      </c>
      <c r="D14949" t="s">
        <v>23</v>
      </c>
      <c r="E14949" t="s">
        <v>2348</v>
      </c>
      <c r="F14949" s="1">
        <v>1.011574074074074E-3</v>
      </c>
      <c r="G14949">
        <f>_xlfn.XLOOKUP($A14949,Product_pricing!$B:$B,Product_pricing!$C:$C)</f>
        <v>36</v>
      </c>
      <c r="H14949">
        <f t="shared" si="699"/>
        <v>138.24</v>
      </c>
      <c r="I14949" s="10">
        <f t="shared" si="700"/>
        <v>0.12198825393598776</v>
      </c>
      <c r="J14949" t="str">
        <f>_xlfn.XLOOKUP(A14949,Product_Details!$A:$A,Product_Details!$G:$G,"mens")</f>
        <v>Mens</v>
      </c>
      <c r="K14949">
        <f t="shared" si="701"/>
        <v>1890</v>
      </c>
    </row>
    <row r="14950" spans="1:11" ht="15">
      <c r="A14950" t="s">
        <v>22</v>
      </c>
      <c r="B14950">
        <v>4</v>
      </c>
      <c r="C14950">
        <v>10</v>
      </c>
      <c r="D14950" t="s">
        <v>33</v>
      </c>
      <c r="E14950" t="s">
        <v>2349</v>
      </c>
      <c r="F14950" s="1">
        <v>1.6840277777777777E-2</v>
      </c>
      <c r="G14950">
        <f>_xlfn.XLOOKUP($A14950,Product_pricing!$B:$B,Product_pricing!$C:$C)</f>
        <v>13</v>
      </c>
      <c r="H14950">
        <f t="shared" si="699"/>
        <v>46.800000000000004</v>
      </c>
      <c r="I14950" s="10">
        <f t="shared" si="700"/>
        <v>4.1298106801245862E-2</v>
      </c>
      <c r="J14950" t="str">
        <f>_xlfn.XLOOKUP(A14950,Product_Details!$A:$A,Product_Details!$G:$G,"mens")</f>
        <v>Womens</v>
      </c>
      <c r="K14950">
        <f t="shared" si="701"/>
        <v>1507</v>
      </c>
    </row>
    <row r="14951" spans="1:11" ht="15">
      <c r="A14951" t="s">
        <v>29</v>
      </c>
      <c r="B14951">
        <v>1</v>
      </c>
      <c r="C14951">
        <v>10</v>
      </c>
      <c r="D14951" t="s">
        <v>33</v>
      </c>
      <c r="E14951" t="s">
        <v>2349</v>
      </c>
      <c r="F14951" s="1">
        <v>1.6840277777777777E-2</v>
      </c>
      <c r="G14951">
        <f>_xlfn.XLOOKUP($A14951,Product_pricing!$B:$B,Product_pricing!$C:$C)</f>
        <v>10</v>
      </c>
      <c r="H14951">
        <f t="shared" si="699"/>
        <v>9</v>
      </c>
      <c r="I14951" s="10">
        <f t="shared" si="700"/>
        <v>7.9419436156242043E-3</v>
      </c>
      <c r="J14951" t="str">
        <f>_xlfn.XLOOKUP(A14951,Product_Details!$A:$A,Product_Details!$G:$G,"mens")</f>
        <v>Womens</v>
      </c>
      <c r="K14951">
        <f t="shared" si="701"/>
        <v>1507</v>
      </c>
    </row>
    <row r="14952" spans="1:11" ht="15">
      <c r="A14952" t="s">
        <v>36</v>
      </c>
      <c r="B14952">
        <v>3</v>
      </c>
      <c r="C14952">
        <v>10</v>
      </c>
      <c r="D14952" t="s">
        <v>33</v>
      </c>
      <c r="E14952" t="s">
        <v>2349</v>
      </c>
      <c r="F14952" s="1">
        <v>1.6840277777777777E-2</v>
      </c>
      <c r="G14952">
        <f>_xlfn.XLOOKUP($A14952,Product_pricing!$B:$B,Product_pricing!$C:$C)</f>
        <v>23</v>
      </c>
      <c r="H14952">
        <f t="shared" si="699"/>
        <v>62.1</v>
      </c>
      <c r="I14952" s="10">
        <f t="shared" si="700"/>
        <v>5.4799410947806999E-2</v>
      </c>
      <c r="J14952" t="str">
        <f>_xlfn.XLOOKUP(A14952,Product_Details!$A:$A,Product_Details!$G:$G,"mens")</f>
        <v>Womens</v>
      </c>
      <c r="K14952">
        <f t="shared" si="701"/>
        <v>1507</v>
      </c>
    </row>
    <row r="14953" spans="1:11" ht="15">
      <c r="A14953" t="s">
        <v>30</v>
      </c>
      <c r="B14953">
        <v>1</v>
      </c>
      <c r="C14953">
        <v>10</v>
      </c>
      <c r="D14953" t="s">
        <v>33</v>
      </c>
      <c r="E14953" t="s">
        <v>2349</v>
      </c>
      <c r="F14953" s="1">
        <v>1.6840277777777777E-2</v>
      </c>
      <c r="G14953">
        <f>_xlfn.XLOOKUP($A14953,Product_pricing!$B:$B,Product_pricing!$C:$C)</f>
        <v>19</v>
      </c>
      <c r="H14953">
        <f t="shared" si="699"/>
        <v>17.100000000000001</v>
      </c>
      <c r="I14953" s="10">
        <f t="shared" si="700"/>
        <v>1.5089692869685986E-2</v>
      </c>
      <c r="J14953" t="str">
        <f>_xlfn.XLOOKUP(A14953,Product_Details!$A:$A,Product_Details!$G:$G,"mens")</f>
        <v>Womens</v>
      </c>
      <c r="K14953">
        <f t="shared" si="701"/>
        <v>1507</v>
      </c>
    </row>
    <row r="14954" spans="1:11" ht="15">
      <c r="A14954" t="s">
        <v>38</v>
      </c>
      <c r="B14954">
        <v>3</v>
      </c>
      <c r="C14954">
        <v>10</v>
      </c>
      <c r="D14954" t="s">
        <v>33</v>
      </c>
      <c r="E14954" t="s">
        <v>2349</v>
      </c>
      <c r="F14954" s="1">
        <v>1.6840277777777777E-2</v>
      </c>
      <c r="G14954">
        <f>_xlfn.XLOOKUP($A14954,Product_pricing!$B:$B,Product_pricing!$C:$C)</f>
        <v>54</v>
      </c>
      <c r="H14954">
        <f t="shared" si="699"/>
        <v>145.80000000000001</v>
      </c>
      <c r="I14954" s="10">
        <f t="shared" si="700"/>
        <v>0.1286594865731121</v>
      </c>
      <c r="J14954" t="str">
        <f>_xlfn.XLOOKUP(A14954,Product_Details!$A:$A,Product_Details!$G:$G,"mens")</f>
        <v>Womens</v>
      </c>
      <c r="K14954">
        <f t="shared" si="701"/>
        <v>1507</v>
      </c>
    </row>
    <row r="14955" spans="1:11" ht="15">
      <c r="A14955" t="s">
        <v>41</v>
      </c>
      <c r="B14955">
        <v>1</v>
      </c>
      <c r="C14955">
        <v>10</v>
      </c>
      <c r="D14955" t="s">
        <v>33</v>
      </c>
      <c r="E14955" t="s">
        <v>2349</v>
      </c>
      <c r="F14955" s="1">
        <v>1.6840277777777777E-2</v>
      </c>
      <c r="G14955">
        <f>_xlfn.XLOOKUP($A14955,Product_pricing!$B:$B,Product_pricing!$C:$C)</f>
        <v>10</v>
      </c>
      <c r="H14955">
        <f t="shared" si="699"/>
        <v>9</v>
      </c>
      <c r="I14955" s="10">
        <f t="shared" si="700"/>
        <v>7.9419436156242043E-3</v>
      </c>
      <c r="J14955" t="str">
        <f>_xlfn.XLOOKUP(A14955,Product_Details!$A:$A,Product_Details!$G:$G,"mens")</f>
        <v>Mens</v>
      </c>
      <c r="K14955">
        <f t="shared" si="701"/>
        <v>3780</v>
      </c>
    </row>
    <row r="14956" spans="1:11" ht="15">
      <c r="A14956" t="s">
        <v>27</v>
      </c>
      <c r="B14956">
        <v>1</v>
      </c>
      <c r="C14956">
        <v>10</v>
      </c>
      <c r="D14956" t="s">
        <v>33</v>
      </c>
      <c r="E14956" t="s">
        <v>2349</v>
      </c>
      <c r="F14956" s="1">
        <v>1.6840277777777777E-2</v>
      </c>
      <c r="G14956">
        <f>_xlfn.XLOOKUP($A14956,Product_pricing!$B:$B,Product_pricing!$C:$C)</f>
        <v>29</v>
      </c>
      <c r="H14956">
        <f t="shared" si="699"/>
        <v>26.1</v>
      </c>
      <c r="I14956" s="10">
        <f t="shared" si="700"/>
        <v>2.3031636485310189E-2</v>
      </c>
      <c r="J14956" t="str">
        <f>_xlfn.XLOOKUP(A14956,Product_Details!$A:$A,Product_Details!$G:$G,"mens")</f>
        <v>Mens</v>
      </c>
      <c r="K14956">
        <f t="shared" si="701"/>
        <v>3780</v>
      </c>
    </row>
    <row r="14957" spans="1:11" ht="15">
      <c r="A14957" t="s">
        <v>22</v>
      </c>
      <c r="B14957">
        <v>5</v>
      </c>
      <c r="C14957">
        <v>13</v>
      </c>
      <c r="D14957" t="s">
        <v>23</v>
      </c>
      <c r="E14957" t="s">
        <v>2350</v>
      </c>
      <c r="F14957" s="1">
        <v>9.6874999999999999E-3</v>
      </c>
      <c r="G14957">
        <f>_xlfn.XLOOKUP($A14957,Product_pricing!$B:$B,Product_pricing!$C:$C)</f>
        <v>13</v>
      </c>
      <c r="H14957">
        <f t="shared" si="699"/>
        <v>56.55</v>
      </c>
      <c r="I14957" s="10">
        <f t="shared" si="700"/>
        <v>4.9901879051505407E-2</v>
      </c>
      <c r="J14957" t="str">
        <f>_xlfn.XLOOKUP(A14957,Product_Details!$A:$A,Product_Details!$G:$G,"mens")</f>
        <v>Womens</v>
      </c>
      <c r="K14957">
        <f t="shared" si="701"/>
        <v>1883.75</v>
      </c>
    </row>
    <row r="14958" spans="1:11" ht="15">
      <c r="A14958" t="s">
        <v>35</v>
      </c>
      <c r="B14958">
        <v>3</v>
      </c>
      <c r="C14958">
        <v>13</v>
      </c>
      <c r="D14958" t="s">
        <v>23</v>
      </c>
      <c r="E14958" t="s">
        <v>2350</v>
      </c>
      <c r="F14958" s="1">
        <v>9.6874999999999999E-3</v>
      </c>
      <c r="G14958">
        <f>_xlfn.XLOOKUP($A14958,Product_pricing!$B:$B,Product_pricing!$C:$C)</f>
        <v>32</v>
      </c>
      <c r="H14958">
        <f t="shared" si="699"/>
        <v>83.52</v>
      </c>
      <c r="I14958" s="10">
        <f t="shared" si="700"/>
        <v>7.3701236752992602E-2</v>
      </c>
      <c r="J14958" t="str">
        <f>_xlfn.XLOOKUP(A14958,Product_Details!$A:$A,Product_Details!$G:$G,"mens")</f>
        <v>Womens</v>
      </c>
      <c r="K14958">
        <f t="shared" si="701"/>
        <v>1883.75</v>
      </c>
    </row>
    <row r="14959" spans="1:11" ht="15">
      <c r="A14959" t="s">
        <v>36</v>
      </c>
      <c r="B14959">
        <v>4</v>
      </c>
      <c r="C14959">
        <v>13</v>
      </c>
      <c r="D14959" t="s">
        <v>23</v>
      </c>
      <c r="E14959" t="s">
        <v>2350</v>
      </c>
      <c r="F14959" s="1">
        <v>9.6874999999999999E-3</v>
      </c>
      <c r="G14959">
        <f>_xlfn.XLOOKUP($A14959,Product_pricing!$B:$B,Product_pricing!$C:$C)</f>
        <v>23</v>
      </c>
      <c r="H14959">
        <f t="shared" si="699"/>
        <v>80.040000000000006</v>
      </c>
      <c r="I14959" s="10">
        <f t="shared" si="700"/>
        <v>7.0630351888284593E-2</v>
      </c>
      <c r="J14959" t="str">
        <f>_xlfn.XLOOKUP(A14959,Product_Details!$A:$A,Product_Details!$G:$G,"mens")</f>
        <v>Womens</v>
      </c>
      <c r="K14959">
        <f t="shared" si="701"/>
        <v>1883.75</v>
      </c>
    </row>
    <row r="14960" spans="1:11" ht="15">
      <c r="A14960" t="s">
        <v>38</v>
      </c>
      <c r="B14960">
        <v>2</v>
      </c>
      <c r="C14960">
        <v>13</v>
      </c>
      <c r="D14960" t="s">
        <v>23</v>
      </c>
      <c r="E14960" t="s">
        <v>2350</v>
      </c>
      <c r="F14960" s="1">
        <v>9.6874999999999999E-3</v>
      </c>
      <c r="G14960">
        <f>_xlfn.XLOOKUP($A14960,Product_pricing!$B:$B,Product_pricing!$C:$C)</f>
        <v>54</v>
      </c>
      <c r="H14960">
        <f t="shared" si="699"/>
        <v>93.96</v>
      </c>
      <c r="I14960" s="10">
        <f t="shared" si="700"/>
        <v>8.2913891347116672E-2</v>
      </c>
      <c r="J14960" t="str">
        <f>_xlfn.XLOOKUP(A14960,Product_Details!$A:$A,Product_Details!$G:$G,"mens")</f>
        <v>Womens</v>
      </c>
      <c r="K14960">
        <f t="shared" si="701"/>
        <v>1883.75</v>
      </c>
    </row>
    <row r="14961" spans="1:11" ht="15">
      <c r="A14961" t="s">
        <v>25</v>
      </c>
      <c r="B14961">
        <v>5</v>
      </c>
      <c r="C14961">
        <v>13</v>
      </c>
      <c r="D14961" t="s">
        <v>23</v>
      </c>
      <c r="E14961" t="s">
        <v>2350</v>
      </c>
      <c r="F14961" s="1">
        <v>9.6874999999999999E-3</v>
      </c>
      <c r="G14961">
        <f>_xlfn.XLOOKUP($A14961,Product_pricing!$B:$B,Product_pricing!$C:$C)</f>
        <v>40</v>
      </c>
      <c r="H14961">
        <f t="shared" si="699"/>
        <v>174</v>
      </c>
      <c r="I14961" s="10">
        <f t="shared" si="700"/>
        <v>0.15354424323540125</v>
      </c>
      <c r="J14961" t="str">
        <f>_xlfn.XLOOKUP(A14961,Product_Details!$A:$A,Product_Details!$G:$G,"mens")</f>
        <v>Mens</v>
      </c>
      <c r="K14961">
        <f t="shared" si="701"/>
        <v>3780</v>
      </c>
    </row>
    <row r="14962" spans="1:11" ht="15">
      <c r="A14962" t="s">
        <v>26</v>
      </c>
      <c r="B14962">
        <v>1</v>
      </c>
      <c r="C14962">
        <v>13</v>
      </c>
      <c r="D14962" t="s">
        <v>23</v>
      </c>
      <c r="E14962" t="s">
        <v>2350</v>
      </c>
      <c r="F14962" s="1">
        <v>9.6874999999999999E-3</v>
      </c>
      <c r="G14962">
        <f>_xlfn.XLOOKUP($A14962,Product_pricing!$B:$B,Product_pricing!$C:$C)</f>
        <v>17</v>
      </c>
      <c r="H14962">
        <f t="shared" si="699"/>
        <v>14.79</v>
      </c>
      <c r="I14962" s="10">
        <f t="shared" si="700"/>
        <v>1.3051260675009106E-2</v>
      </c>
      <c r="J14962" t="str">
        <f>_xlfn.XLOOKUP(A14962,Product_Details!$A:$A,Product_Details!$G:$G,"mens")</f>
        <v>Mens</v>
      </c>
      <c r="K14962">
        <f t="shared" si="701"/>
        <v>3780</v>
      </c>
    </row>
    <row r="14963" spans="1:11" ht="15">
      <c r="A14963" t="s">
        <v>22</v>
      </c>
      <c r="B14963">
        <v>2</v>
      </c>
      <c r="C14963">
        <v>0</v>
      </c>
      <c r="D14963" t="s">
        <v>33</v>
      </c>
      <c r="E14963" t="s">
        <v>2351</v>
      </c>
      <c r="F14963" s="1">
        <v>8.4826388888888885E-3</v>
      </c>
      <c r="G14963">
        <f>_xlfn.XLOOKUP($A14963,Product_pricing!$B:$B,Product_pricing!$C:$C)</f>
        <v>13</v>
      </c>
      <c r="H14963">
        <f t="shared" si="699"/>
        <v>26</v>
      </c>
      <c r="I14963" s="10">
        <f t="shared" si="700"/>
        <v>2.2943392667358811E-2</v>
      </c>
      <c r="J14963" t="str">
        <f>_xlfn.XLOOKUP(A14963,Product_Details!$A:$A,Product_Details!$G:$G,"mens")</f>
        <v>Womens</v>
      </c>
      <c r="K14963">
        <f t="shared" si="701"/>
        <v>1507</v>
      </c>
    </row>
    <row r="14964" spans="1:11" ht="15">
      <c r="A14964" t="s">
        <v>35</v>
      </c>
      <c r="B14964">
        <v>2</v>
      </c>
      <c r="C14964">
        <v>0</v>
      </c>
      <c r="D14964" t="s">
        <v>33</v>
      </c>
      <c r="E14964" t="s">
        <v>2351</v>
      </c>
      <c r="F14964" s="1">
        <v>8.4826388888888885E-3</v>
      </c>
      <c r="G14964">
        <f>_xlfn.XLOOKUP($A14964,Product_pricing!$B:$B,Product_pricing!$C:$C)</f>
        <v>32</v>
      </c>
      <c r="H14964">
        <f t="shared" si="699"/>
        <v>64</v>
      </c>
      <c r="I14964" s="10">
        <f t="shared" si="700"/>
        <v>5.6476043488883222E-2</v>
      </c>
      <c r="J14964" t="str">
        <f>_xlfn.XLOOKUP(A14964,Product_Details!$A:$A,Product_Details!$G:$G,"mens")</f>
        <v>Womens</v>
      </c>
      <c r="K14964">
        <f t="shared" si="701"/>
        <v>1507</v>
      </c>
    </row>
    <row r="14965" spans="1:11" ht="15">
      <c r="A14965" t="s">
        <v>29</v>
      </c>
      <c r="B14965">
        <v>1</v>
      </c>
      <c r="C14965">
        <v>0</v>
      </c>
      <c r="D14965" t="s">
        <v>33</v>
      </c>
      <c r="E14965" t="s">
        <v>2351</v>
      </c>
      <c r="F14965" s="1">
        <v>8.4826388888888885E-3</v>
      </c>
      <c r="G14965">
        <f>_xlfn.XLOOKUP($A14965,Product_pricing!$B:$B,Product_pricing!$C:$C)</f>
        <v>10</v>
      </c>
      <c r="H14965">
        <f t="shared" si="699"/>
        <v>10</v>
      </c>
      <c r="I14965" s="10">
        <f t="shared" si="700"/>
        <v>8.8243817951380032E-3</v>
      </c>
      <c r="J14965" t="str">
        <f>_xlfn.XLOOKUP(A14965,Product_Details!$A:$A,Product_Details!$G:$G,"mens")</f>
        <v>Womens</v>
      </c>
      <c r="K14965">
        <f t="shared" si="701"/>
        <v>1507</v>
      </c>
    </row>
    <row r="14966" spans="1:11" ht="15">
      <c r="A14966" t="s">
        <v>30</v>
      </c>
      <c r="B14966">
        <v>5</v>
      </c>
      <c r="C14966">
        <v>0</v>
      </c>
      <c r="D14966" t="s">
        <v>33</v>
      </c>
      <c r="E14966" t="s">
        <v>2351</v>
      </c>
      <c r="F14966" s="1">
        <v>8.4826388888888885E-3</v>
      </c>
      <c r="G14966">
        <f>_xlfn.XLOOKUP($A14966,Product_pricing!$B:$B,Product_pricing!$C:$C)</f>
        <v>19</v>
      </c>
      <c r="H14966">
        <f t="shared" si="699"/>
        <v>95</v>
      </c>
      <c r="I14966" s="10">
        <f t="shared" si="700"/>
        <v>8.3831627053811031E-2</v>
      </c>
      <c r="J14966" t="str">
        <f>_xlfn.XLOOKUP(A14966,Product_Details!$A:$A,Product_Details!$G:$G,"mens")</f>
        <v>Womens</v>
      </c>
      <c r="K14966">
        <f t="shared" si="701"/>
        <v>1507</v>
      </c>
    </row>
    <row r="14967" spans="1:11" ht="15">
      <c r="A14967" t="s">
        <v>38</v>
      </c>
      <c r="B14967">
        <v>1</v>
      </c>
      <c r="C14967">
        <v>0</v>
      </c>
      <c r="D14967" t="s">
        <v>33</v>
      </c>
      <c r="E14967" t="s">
        <v>2351</v>
      </c>
      <c r="F14967" s="1">
        <v>8.4826388888888885E-3</v>
      </c>
      <c r="G14967">
        <f>_xlfn.XLOOKUP($A14967,Product_pricing!$B:$B,Product_pricing!$C:$C)</f>
        <v>54</v>
      </c>
      <c r="H14967">
        <f t="shared" si="699"/>
        <v>54</v>
      </c>
      <c r="I14967" s="10">
        <f t="shared" si="700"/>
        <v>4.7651661693745219E-2</v>
      </c>
      <c r="J14967" t="str">
        <f>_xlfn.XLOOKUP(A14967,Product_Details!$A:$A,Product_Details!$G:$G,"mens")</f>
        <v>Womens</v>
      </c>
      <c r="K14967">
        <f t="shared" si="701"/>
        <v>1507</v>
      </c>
    </row>
    <row r="14968" spans="1:11" ht="15">
      <c r="A14968" t="s">
        <v>31</v>
      </c>
      <c r="B14968">
        <v>1</v>
      </c>
      <c r="C14968">
        <v>0</v>
      </c>
      <c r="D14968" t="s">
        <v>33</v>
      </c>
      <c r="E14968" t="s">
        <v>2351</v>
      </c>
      <c r="F14968" s="1">
        <v>8.4826388888888885E-3</v>
      </c>
      <c r="G14968">
        <f>_xlfn.XLOOKUP($A14968,Product_pricing!$B:$B,Product_pricing!$C:$C)</f>
        <v>57</v>
      </c>
      <c r="H14968">
        <f t="shared" si="699"/>
        <v>57</v>
      </c>
      <c r="I14968" s="10">
        <f t="shared" si="700"/>
        <v>5.0298976232286616E-2</v>
      </c>
      <c r="J14968" t="str">
        <f>_xlfn.XLOOKUP(A14968,Product_Details!$A:$A,Product_Details!$G:$G,"mens")</f>
        <v>Mens</v>
      </c>
      <c r="K14968">
        <f t="shared" si="701"/>
        <v>2520</v>
      </c>
    </row>
    <row r="14969" spans="1:11" ht="15">
      <c r="A14969" t="s">
        <v>32</v>
      </c>
      <c r="B14969">
        <v>5</v>
      </c>
      <c r="C14969">
        <v>0</v>
      </c>
      <c r="D14969" t="s">
        <v>33</v>
      </c>
      <c r="E14969" t="s">
        <v>2351</v>
      </c>
      <c r="F14969" s="1">
        <v>8.4826388888888885E-3</v>
      </c>
      <c r="G14969">
        <f>_xlfn.XLOOKUP($A14969,Product_pricing!$B:$B,Product_pricing!$C:$C)</f>
        <v>36</v>
      </c>
      <c r="H14969">
        <f t="shared" si="699"/>
        <v>180</v>
      </c>
      <c r="I14969" s="10">
        <f t="shared" si="700"/>
        <v>0.15883887231248406</v>
      </c>
      <c r="J14969" t="str">
        <f>_xlfn.XLOOKUP(A14969,Product_Details!$A:$A,Product_Details!$G:$G,"mens")</f>
        <v>Mens</v>
      </c>
      <c r="K14969">
        <f t="shared" si="701"/>
        <v>2520</v>
      </c>
    </row>
    <row r="14970" spans="1:11" ht="15">
      <c r="A14970" t="s">
        <v>27</v>
      </c>
      <c r="B14970">
        <v>5</v>
      </c>
      <c r="C14970">
        <v>0</v>
      </c>
      <c r="D14970" t="s">
        <v>33</v>
      </c>
      <c r="E14970" t="s">
        <v>2351</v>
      </c>
      <c r="F14970" s="1">
        <v>8.4826388888888885E-3</v>
      </c>
      <c r="G14970">
        <f>_xlfn.XLOOKUP($A14970,Product_pricing!$B:$B,Product_pricing!$C:$C)</f>
        <v>29</v>
      </c>
      <c r="H14970">
        <f t="shared" si="699"/>
        <v>145</v>
      </c>
      <c r="I14970" s="10">
        <f t="shared" si="700"/>
        <v>0.12795353602950105</v>
      </c>
      <c r="J14970" t="str">
        <f>_xlfn.XLOOKUP(A14970,Product_Details!$A:$A,Product_Details!$G:$G,"mens")</f>
        <v>Mens</v>
      </c>
      <c r="K14970">
        <f t="shared" si="701"/>
        <v>2520</v>
      </c>
    </row>
    <row r="14971" spans="1:11" ht="15">
      <c r="A14971" t="s">
        <v>29</v>
      </c>
      <c r="B14971">
        <v>3</v>
      </c>
      <c r="C14971">
        <v>3</v>
      </c>
      <c r="D14971" t="s">
        <v>33</v>
      </c>
      <c r="E14971" t="s">
        <v>2352</v>
      </c>
      <c r="F14971" s="1">
        <v>2.9245370370370369E-2</v>
      </c>
      <c r="G14971">
        <f>_xlfn.XLOOKUP($A14971,Product_pricing!$B:$B,Product_pricing!$C:$C)</f>
        <v>10</v>
      </c>
      <c r="H14971">
        <f t="shared" si="699"/>
        <v>29.099999999999998</v>
      </c>
      <c r="I14971" s="10">
        <f t="shared" si="700"/>
        <v>2.5678951023851589E-2</v>
      </c>
      <c r="J14971" t="str">
        <f>_xlfn.XLOOKUP(A14971,Product_Details!$A:$A,Product_Details!$G:$G,"mens")</f>
        <v>Womens</v>
      </c>
      <c r="K14971">
        <f t="shared" si="701"/>
        <v>2511.6666666666665</v>
      </c>
    </row>
    <row r="14972" spans="1:11" ht="15">
      <c r="A14972" t="s">
        <v>36</v>
      </c>
      <c r="B14972">
        <v>2</v>
      </c>
      <c r="C14972">
        <v>3</v>
      </c>
      <c r="D14972" t="s">
        <v>33</v>
      </c>
      <c r="E14972" t="s">
        <v>2352</v>
      </c>
      <c r="F14972" s="1">
        <v>2.9245370370370369E-2</v>
      </c>
      <c r="G14972">
        <f>_xlfn.XLOOKUP($A14972,Product_pricing!$B:$B,Product_pricing!$C:$C)</f>
        <v>23</v>
      </c>
      <c r="H14972">
        <f t="shared" si="699"/>
        <v>44.62</v>
      </c>
      <c r="I14972" s="10">
        <f t="shared" si="700"/>
        <v>3.937439156990577E-2</v>
      </c>
      <c r="J14972" t="str">
        <f>_xlfn.XLOOKUP(A14972,Product_Details!$A:$A,Product_Details!$G:$G,"mens")</f>
        <v>Womens</v>
      </c>
      <c r="K14972">
        <f t="shared" si="701"/>
        <v>2511.6666666666665</v>
      </c>
    </row>
    <row r="14973" spans="1:11" ht="15">
      <c r="A14973" t="s">
        <v>30</v>
      </c>
      <c r="B14973">
        <v>4</v>
      </c>
      <c r="C14973">
        <v>3</v>
      </c>
      <c r="D14973" t="s">
        <v>33</v>
      </c>
      <c r="E14973" t="s">
        <v>2352</v>
      </c>
      <c r="F14973" s="1">
        <v>2.9245370370370369E-2</v>
      </c>
      <c r="G14973">
        <f>_xlfn.XLOOKUP($A14973,Product_pricing!$B:$B,Product_pricing!$C:$C)</f>
        <v>19</v>
      </c>
      <c r="H14973">
        <f t="shared" si="699"/>
        <v>73.72</v>
      </c>
      <c r="I14973" s="10">
        <f t="shared" si="700"/>
        <v>6.5053342593757363E-2</v>
      </c>
      <c r="J14973" t="str">
        <f>_xlfn.XLOOKUP(A14973,Product_Details!$A:$A,Product_Details!$G:$G,"mens")</f>
        <v>Womens</v>
      </c>
      <c r="K14973">
        <f t="shared" si="701"/>
        <v>2511.6666666666665</v>
      </c>
    </row>
    <row r="14974" spans="1:11" ht="15">
      <c r="A14974" t="s">
        <v>41</v>
      </c>
      <c r="B14974">
        <v>5</v>
      </c>
      <c r="C14974">
        <v>3</v>
      </c>
      <c r="D14974" t="s">
        <v>33</v>
      </c>
      <c r="E14974" t="s">
        <v>2352</v>
      </c>
      <c r="F14974" s="1">
        <v>2.9245370370370369E-2</v>
      </c>
      <c r="G14974">
        <f>_xlfn.XLOOKUP($A14974,Product_pricing!$B:$B,Product_pricing!$C:$C)</f>
        <v>10</v>
      </c>
      <c r="H14974">
        <f t="shared" si="699"/>
        <v>48.5</v>
      </c>
      <c r="I14974" s="10">
        <f t="shared" si="700"/>
        <v>4.2798251706419314E-2</v>
      </c>
      <c r="J14974" t="str">
        <f>_xlfn.XLOOKUP(A14974,Product_Details!$A:$A,Product_Details!$G:$G,"mens")</f>
        <v>Mens</v>
      </c>
      <c r="K14974">
        <f t="shared" si="701"/>
        <v>3780</v>
      </c>
    </row>
    <row r="14975" spans="1:11" ht="15">
      <c r="A14975" t="s">
        <v>31</v>
      </c>
      <c r="B14975">
        <v>5</v>
      </c>
      <c r="C14975">
        <v>3</v>
      </c>
      <c r="D14975" t="s">
        <v>33</v>
      </c>
      <c r="E14975" t="s">
        <v>2352</v>
      </c>
      <c r="F14975" s="1">
        <v>2.9245370370370369E-2</v>
      </c>
      <c r="G14975">
        <f>_xlfn.XLOOKUP($A14975,Product_pricing!$B:$B,Product_pricing!$C:$C)</f>
        <v>57</v>
      </c>
      <c r="H14975">
        <f t="shared" si="699"/>
        <v>276.45</v>
      </c>
      <c r="I14975" s="10">
        <f t="shared" si="700"/>
        <v>0.24395003472659008</v>
      </c>
      <c r="J14975" t="str">
        <f>_xlfn.XLOOKUP(A14975,Product_Details!$A:$A,Product_Details!$G:$G,"mens")</f>
        <v>Mens</v>
      </c>
      <c r="K14975">
        <f t="shared" si="701"/>
        <v>3780</v>
      </c>
    </row>
    <row r="14976" spans="1:11" ht="15">
      <c r="A14976" t="s">
        <v>35</v>
      </c>
      <c r="B14976">
        <v>3</v>
      </c>
      <c r="C14976">
        <v>10</v>
      </c>
      <c r="D14976" t="s">
        <v>33</v>
      </c>
      <c r="E14976" t="s">
        <v>2353</v>
      </c>
      <c r="F14976" s="1">
        <v>2.302314814814815E-2</v>
      </c>
      <c r="G14976">
        <f>_xlfn.XLOOKUP($A14976,Product_pricing!$B:$B,Product_pricing!$C:$C)</f>
        <v>32</v>
      </c>
      <c r="H14976">
        <f t="shared" si="699"/>
        <v>86.4</v>
      </c>
      <c r="I14976" s="10">
        <f t="shared" si="700"/>
        <v>7.6242658709992361E-2</v>
      </c>
      <c r="J14976" t="str">
        <f>_xlfn.XLOOKUP(A14976,Product_Details!$A:$A,Product_Details!$G:$G,"mens")</f>
        <v>Womens</v>
      </c>
      <c r="K14976">
        <f t="shared" si="701"/>
        <v>2511.6666666666665</v>
      </c>
    </row>
    <row r="14977" spans="1:11" ht="15">
      <c r="A14977" t="s">
        <v>36</v>
      </c>
      <c r="B14977">
        <v>1</v>
      </c>
      <c r="C14977">
        <v>10</v>
      </c>
      <c r="D14977" t="s">
        <v>33</v>
      </c>
      <c r="E14977" t="s">
        <v>2353</v>
      </c>
      <c r="F14977" s="1">
        <v>2.302314814814815E-2</v>
      </c>
      <c r="G14977">
        <f>_xlfn.XLOOKUP($A14977,Product_pricing!$B:$B,Product_pricing!$C:$C)</f>
        <v>23</v>
      </c>
      <c r="H14977">
        <f t="shared" si="699"/>
        <v>20.7</v>
      </c>
      <c r="I14977" s="10">
        <f t="shared" si="700"/>
        <v>1.8266470315935666E-2</v>
      </c>
      <c r="J14977" t="str">
        <f>_xlfn.XLOOKUP(A14977,Product_Details!$A:$A,Product_Details!$G:$G,"mens")</f>
        <v>Womens</v>
      </c>
      <c r="K14977">
        <f t="shared" si="701"/>
        <v>2511.6666666666665</v>
      </c>
    </row>
    <row r="14978" spans="1:11" ht="15">
      <c r="A14978" t="s">
        <v>38</v>
      </c>
      <c r="B14978">
        <v>4</v>
      </c>
      <c r="C14978">
        <v>10</v>
      </c>
      <c r="D14978" t="s">
        <v>33</v>
      </c>
      <c r="E14978" t="s">
        <v>2353</v>
      </c>
      <c r="F14978" s="1">
        <v>2.302314814814815E-2</v>
      </c>
      <c r="G14978">
        <f>_xlfn.XLOOKUP($A14978,Product_pricing!$B:$B,Product_pricing!$C:$C)</f>
        <v>54</v>
      </c>
      <c r="H14978">
        <f t="shared" si="699"/>
        <v>194.4</v>
      </c>
      <c r="I14978" s="10">
        <f t="shared" si="700"/>
        <v>0.17154598209748279</v>
      </c>
      <c r="J14978" t="str">
        <f>_xlfn.XLOOKUP(A14978,Product_Details!$A:$A,Product_Details!$G:$G,"mens")</f>
        <v>Womens</v>
      </c>
      <c r="K14978">
        <f t="shared" si="701"/>
        <v>2511.6666666666665</v>
      </c>
    </row>
    <row r="14979" spans="1:11" ht="15">
      <c r="A14979" t="s">
        <v>25</v>
      </c>
      <c r="B14979">
        <v>5</v>
      </c>
      <c r="C14979">
        <v>10</v>
      </c>
      <c r="D14979" t="s">
        <v>33</v>
      </c>
      <c r="E14979" t="s">
        <v>2353</v>
      </c>
      <c r="F14979" s="1">
        <v>2.302314814814815E-2</v>
      </c>
      <c r="G14979">
        <f>_xlfn.XLOOKUP($A14979,Product_pricing!$B:$B,Product_pricing!$C:$C)</f>
        <v>40</v>
      </c>
      <c r="H14979">
        <f t="shared" ref="H14979:H15042" si="702">B14979*G14979*(1-C14979/100)</f>
        <v>180</v>
      </c>
      <c r="I14979" s="10">
        <f t="shared" ref="I14979:I15042" si="703">(H14979/SUM($H:$H))*1000</f>
        <v>0.15883887231248406</v>
      </c>
      <c r="J14979" t="str">
        <f>_xlfn.XLOOKUP(A14979,Product_Details!$A:$A,Product_Details!$G:$G,"mens")</f>
        <v>Mens</v>
      </c>
      <c r="K14979">
        <f t="shared" ref="K14979:K15042" si="704">COUNTIFS($J:$J, J14979) / COUNTIFS($J:$J, J14979, $E:$E, E14979)</f>
        <v>3780</v>
      </c>
    </row>
    <row r="14980" spans="1:11" ht="15">
      <c r="A14980" t="s">
        <v>31</v>
      </c>
      <c r="B14980">
        <v>5</v>
      </c>
      <c r="C14980">
        <v>10</v>
      </c>
      <c r="D14980" t="s">
        <v>33</v>
      </c>
      <c r="E14980" t="s">
        <v>2353</v>
      </c>
      <c r="F14980" s="1">
        <v>2.302314814814815E-2</v>
      </c>
      <c r="G14980">
        <f>_xlfn.XLOOKUP($A14980,Product_pricing!$B:$B,Product_pricing!$C:$C)</f>
        <v>57</v>
      </c>
      <c r="H14980">
        <f t="shared" si="702"/>
        <v>256.5</v>
      </c>
      <c r="I14980" s="10">
        <f t="shared" si="703"/>
        <v>0.22634539304528978</v>
      </c>
      <c r="J14980" t="str">
        <f>_xlfn.XLOOKUP(A14980,Product_Details!$A:$A,Product_Details!$G:$G,"mens")</f>
        <v>Mens</v>
      </c>
      <c r="K14980">
        <f t="shared" si="704"/>
        <v>3780</v>
      </c>
    </row>
    <row r="14981" spans="1:11" ht="15">
      <c r="A14981" t="s">
        <v>22</v>
      </c>
      <c r="B14981">
        <v>2</v>
      </c>
      <c r="C14981">
        <v>18</v>
      </c>
      <c r="D14981" t="s">
        <v>33</v>
      </c>
      <c r="E14981" t="s">
        <v>2354</v>
      </c>
      <c r="F14981" s="1">
        <v>2.4006944444444445E-2</v>
      </c>
      <c r="G14981">
        <f>_xlfn.XLOOKUP($A14981,Product_pricing!$B:$B,Product_pricing!$C:$C)</f>
        <v>13</v>
      </c>
      <c r="H14981">
        <f t="shared" si="702"/>
        <v>21.32</v>
      </c>
      <c r="I14981" s="10">
        <f t="shared" si="703"/>
        <v>1.8813581987234224E-2</v>
      </c>
      <c r="J14981" t="str">
        <f>_xlfn.XLOOKUP(A14981,Product_Details!$A:$A,Product_Details!$G:$G,"mens")</f>
        <v>Womens</v>
      </c>
      <c r="K14981">
        <f t="shared" si="704"/>
        <v>2511.6666666666665</v>
      </c>
    </row>
    <row r="14982" spans="1:11" ht="15">
      <c r="A14982" t="s">
        <v>36</v>
      </c>
      <c r="B14982">
        <v>1</v>
      </c>
      <c r="C14982">
        <v>18</v>
      </c>
      <c r="D14982" t="s">
        <v>33</v>
      </c>
      <c r="E14982" t="s">
        <v>2354</v>
      </c>
      <c r="F14982" s="1">
        <v>2.4006944444444445E-2</v>
      </c>
      <c r="G14982">
        <f>_xlfn.XLOOKUP($A14982,Product_pricing!$B:$B,Product_pricing!$C:$C)</f>
        <v>23</v>
      </c>
      <c r="H14982">
        <f t="shared" si="702"/>
        <v>18.860000000000003</v>
      </c>
      <c r="I14982" s="10">
        <f t="shared" si="703"/>
        <v>1.6642784065630276E-2</v>
      </c>
      <c r="J14982" t="str">
        <f>_xlfn.XLOOKUP(A14982,Product_Details!$A:$A,Product_Details!$G:$G,"mens")</f>
        <v>Womens</v>
      </c>
      <c r="K14982">
        <f t="shared" si="704"/>
        <v>2511.6666666666665</v>
      </c>
    </row>
    <row r="14983" spans="1:11" ht="15">
      <c r="A14983" t="s">
        <v>38</v>
      </c>
      <c r="B14983">
        <v>3</v>
      </c>
      <c r="C14983">
        <v>18</v>
      </c>
      <c r="D14983" t="s">
        <v>33</v>
      </c>
      <c r="E14983" t="s">
        <v>2354</v>
      </c>
      <c r="F14983" s="1">
        <v>2.4006944444444445E-2</v>
      </c>
      <c r="G14983">
        <f>_xlfn.XLOOKUP($A14983,Product_pricing!$B:$B,Product_pricing!$C:$C)</f>
        <v>54</v>
      </c>
      <c r="H14983">
        <f t="shared" si="702"/>
        <v>132.84</v>
      </c>
      <c r="I14983" s="10">
        <f t="shared" si="703"/>
        <v>0.11722308776661325</v>
      </c>
      <c r="J14983" t="str">
        <f>_xlfn.XLOOKUP(A14983,Product_Details!$A:$A,Product_Details!$G:$G,"mens")</f>
        <v>Womens</v>
      </c>
      <c r="K14983">
        <f t="shared" si="704"/>
        <v>2511.6666666666665</v>
      </c>
    </row>
    <row r="14984" spans="1:11" ht="15">
      <c r="A14984" t="s">
        <v>31</v>
      </c>
      <c r="B14984">
        <v>5</v>
      </c>
      <c r="C14984">
        <v>18</v>
      </c>
      <c r="D14984" t="s">
        <v>33</v>
      </c>
      <c r="E14984" t="s">
        <v>2354</v>
      </c>
      <c r="F14984" s="1">
        <v>2.4006944444444445E-2</v>
      </c>
      <c r="G14984">
        <f>_xlfn.XLOOKUP($A14984,Product_pricing!$B:$B,Product_pricing!$C:$C)</f>
        <v>57</v>
      </c>
      <c r="H14984">
        <f t="shared" si="702"/>
        <v>233.70000000000002</v>
      </c>
      <c r="I14984" s="10">
        <f t="shared" si="703"/>
        <v>0.20622580255237516</v>
      </c>
      <c r="J14984" t="str">
        <f>_xlfn.XLOOKUP(A14984,Product_Details!$A:$A,Product_Details!$G:$G,"mens")</f>
        <v>Mens</v>
      </c>
      <c r="K14984">
        <f t="shared" si="704"/>
        <v>2520</v>
      </c>
    </row>
    <row r="14985" spans="1:11" ht="15">
      <c r="A14985" t="s">
        <v>32</v>
      </c>
      <c r="B14985">
        <v>1</v>
      </c>
      <c r="C14985">
        <v>18</v>
      </c>
      <c r="D14985" t="s">
        <v>33</v>
      </c>
      <c r="E14985" t="s">
        <v>2354</v>
      </c>
      <c r="F14985" s="1">
        <v>2.4006944444444445E-2</v>
      </c>
      <c r="G14985">
        <f>_xlfn.XLOOKUP($A14985,Product_pricing!$B:$B,Product_pricing!$C:$C)</f>
        <v>36</v>
      </c>
      <c r="H14985">
        <f t="shared" si="702"/>
        <v>29.520000000000003</v>
      </c>
      <c r="I14985" s="10">
        <f t="shared" si="703"/>
        <v>2.604957505924739E-2</v>
      </c>
      <c r="J14985" t="str">
        <f>_xlfn.XLOOKUP(A14985,Product_Details!$A:$A,Product_Details!$G:$G,"mens")</f>
        <v>Mens</v>
      </c>
      <c r="K14985">
        <f t="shared" si="704"/>
        <v>2520</v>
      </c>
    </row>
    <row r="14986" spans="1:11" ht="15">
      <c r="A14986" t="s">
        <v>26</v>
      </c>
      <c r="B14986">
        <v>2</v>
      </c>
      <c r="C14986">
        <v>18</v>
      </c>
      <c r="D14986" t="s">
        <v>33</v>
      </c>
      <c r="E14986" t="s">
        <v>2354</v>
      </c>
      <c r="F14986" s="1">
        <v>2.4006944444444445E-2</v>
      </c>
      <c r="G14986">
        <f>_xlfn.XLOOKUP($A14986,Product_pricing!$B:$B,Product_pricing!$C:$C)</f>
        <v>17</v>
      </c>
      <c r="H14986">
        <f t="shared" si="702"/>
        <v>27.880000000000003</v>
      </c>
      <c r="I14986" s="10">
        <f t="shared" si="703"/>
        <v>2.4602376444844757E-2</v>
      </c>
      <c r="J14986" t="str">
        <f>_xlfn.XLOOKUP(A14986,Product_Details!$A:$A,Product_Details!$G:$G,"mens")</f>
        <v>Mens</v>
      </c>
      <c r="K14986">
        <f t="shared" si="704"/>
        <v>2520</v>
      </c>
    </row>
    <row r="14987" spans="1:11" ht="15">
      <c r="A14987" t="s">
        <v>22</v>
      </c>
      <c r="B14987">
        <v>3</v>
      </c>
      <c r="C14987">
        <v>16</v>
      </c>
      <c r="D14987" t="s">
        <v>23</v>
      </c>
      <c r="E14987" t="s">
        <v>2355</v>
      </c>
      <c r="F14987" s="1">
        <v>3.7945601851851855E-2</v>
      </c>
      <c r="G14987">
        <f>_xlfn.XLOOKUP($A14987,Product_pricing!$B:$B,Product_pricing!$C:$C)</f>
        <v>13</v>
      </c>
      <c r="H14987">
        <f t="shared" si="702"/>
        <v>32.76</v>
      </c>
      <c r="I14987" s="10">
        <f t="shared" si="703"/>
        <v>2.8908674760872097E-2</v>
      </c>
      <c r="J14987" t="str">
        <f>_xlfn.XLOOKUP(A14987,Product_Details!$A:$A,Product_Details!$G:$G,"mens")</f>
        <v>Womens</v>
      </c>
      <c r="K14987">
        <f t="shared" si="704"/>
        <v>1255.8333333333333</v>
      </c>
    </row>
    <row r="14988" spans="1:11" ht="15">
      <c r="A14988" t="s">
        <v>35</v>
      </c>
      <c r="B14988">
        <v>4</v>
      </c>
      <c r="C14988">
        <v>16</v>
      </c>
      <c r="D14988" t="s">
        <v>23</v>
      </c>
      <c r="E14988" t="s">
        <v>2355</v>
      </c>
      <c r="F14988" s="1">
        <v>3.7945601851851855E-2</v>
      </c>
      <c r="G14988">
        <f>_xlfn.XLOOKUP($A14988,Product_pricing!$B:$B,Product_pricing!$C:$C)</f>
        <v>32</v>
      </c>
      <c r="H14988">
        <f t="shared" si="702"/>
        <v>107.52</v>
      </c>
      <c r="I14988" s="10">
        <f t="shared" si="703"/>
        <v>9.4879753061323818E-2</v>
      </c>
      <c r="J14988" t="str">
        <f>_xlfn.XLOOKUP(A14988,Product_Details!$A:$A,Product_Details!$G:$G,"mens")</f>
        <v>Womens</v>
      </c>
      <c r="K14988">
        <f t="shared" si="704"/>
        <v>1255.8333333333333</v>
      </c>
    </row>
    <row r="14989" spans="1:11" ht="15">
      <c r="A14989" t="s">
        <v>29</v>
      </c>
      <c r="B14989">
        <v>1</v>
      </c>
      <c r="C14989">
        <v>16</v>
      </c>
      <c r="D14989" t="s">
        <v>23</v>
      </c>
      <c r="E14989" t="s">
        <v>2355</v>
      </c>
      <c r="F14989" s="1">
        <v>3.7945601851851855E-2</v>
      </c>
      <c r="G14989">
        <f>_xlfn.XLOOKUP($A14989,Product_pricing!$B:$B,Product_pricing!$C:$C)</f>
        <v>10</v>
      </c>
      <c r="H14989">
        <f t="shared" si="702"/>
        <v>8.4</v>
      </c>
      <c r="I14989" s="10">
        <f t="shared" si="703"/>
        <v>7.4124807079159229E-3</v>
      </c>
      <c r="J14989" t="str">
        <f>_xlfn.XLOOKUP(A14989,Product_Details!$A:$A,Product_Details!$G:$G,"mens")</f>
        <v>Womens</v>
      </c>
      <c r="K14989">
        <f t="shared" si="704"/>
        <v>1255.8333333333333</v>
      </c>
    </row>
    <row r="14990" spans="1:11" ht="15">
      <c r="A14990" t="s">
        <v>36</v>
      </c>
      <c r="B14990">
        <v>1</v>
      </c>
      <c r="C14990">
        <v>16</v>
      </c>
      <c r="D14990" t="s">
        <v>23</v>
      </c>
      <c r="E14990" t="s">
        <v>2355</v>
      </c>
      <c r="F14990" s="1">
        <v>3.7945601851851855E-2</v>
      </c>
      <c r="G14990">
        <f>_xlfn.XLOOKUP($A14990,Product_pricing!$B:$B,Product_pricing!$C:$C)</f>
        <v>23</v>
      </c>
      <c r="H14990">
        <f t="shared" si="702"/>
        <v>19.32</v>
      </c>
      <c r="I14990" s="10">
        <f t="shared" si="703"/>
        <v>1.7048705628206623E-2</v>
      </c>
      <c r="J14990" t="str">
        <f>_xlfn.XLOOKUP(A14990,Product_Details!$A:$A,Product_Details!$G:$G,"mens")</f>
        <v>Womens</v>
      </c>
      <c r="K14990">
        <f t="shared" si="704"/>
        <v>1255.8333333333333</v>
      </c>
    </row>
    <row r="14991" spans="1:11" ht="15">
      <c r="A14991" t="s">
        <v>30</v>
      </c>
      <c r="B14991">
        <v>3</v>
      </c>
      <c r="C14991">
        <v>16</v>
      </c>
      <c r="D14991" t="s">
        <v>23</v>
      </c>
      <c r="E14991" t="s">
        <v>2355</v>
      </c>
      <c r="F14991" s="1">
        <v>3.7945601851851855E-2</v>
      </c>
      <c r="G14991">
        <f>_xlfn.XLOOKUP($A14991,Product_pricing!$B:$B,Product_pricing!$C:$C)</f>
        <v>19</v>
      </c>
      <c r="H14991">
        <f t="shared" si="702"/>
        <v>47.879999999999995</v>
      </c>
      <c r="I14991" s="10">
        <f t="shared" si="703"/>
        <v>4.225114003512076E-2</v>
      </c>
      <c r="J14991" t="str">
        <f>_xlfn.XLOOKUP(A14991,Product_Details!$A:$A,Product_Details!$G:$G,"mens")</f>
        <v>Womens</v>
      </c>
      <c r="K14991">
        <f t="shared" si="704"/>
        <v>1255.8333333333333</v>
      </c>
    </row>
    <row r="14992" spans="1:11" ht="15">
      <c r="A14992" t="s">
        <v>38</v>
      </c>
      <c r="B14992">
        <v>2</v>
      </c>
      <c r="C14992">
        <v>16</v>
      </c>
      <c r="D14992" t="s">
        <v>23</v>
      </c>
      <c r="E14992" t="s">
        <v>2355</v>
      </c>
      <c r="F14992" s="1">
        <v>3.7945601851851855E-2</v>
      </c>
      <c r="G14992">
        <f>_xlfn.XLOOKUP($A14992,Product_pricing!$B:$B,Product_pricing!$C:$C)</f>
        <v>54</v>
      </c>
      <c r="H14992">
        <f t="shared" si="702"/>
        <v>90.72</v>
      </c>
      <c r="I14992" s="10">
        <f t="shared" si="703"/>
        <v>8.0054791645491966E-2</v>
      </c>
      <c r="J14992" t="str">
        <f>_xlfn.XLOOKUP(A14992,Product_Details!$A:$A,Product_Details!$G:$G,"mens")</f>
        <v>Womens</v>
      </c>
      <c r="K14992">
        <f t="shared" si="704"/>
        <v>1255.8333333333333</v>
      </c>
    </row>
    <row r="14993" spans="1:11" ht="15">
      <c r="A14993" t="s">
        <v>25</v>
      </c>
      <c r="B14993">
        <v>1</v>
      </c>
      <c r="C14993">
        <v>16</v>
      </c>
      <c r="D14993" t="s">
        <v>23</v>
      </c>
      <c r="E14993" t="s">
        <v>2355</v>
      </c>
      <c r="F14993" s="1">
        <v>3.7945601851851855E-2</v>
      </c>
      <c r="G14993">
        <f>_xlfn.XLOOKUP($A14993,Product_pricing!$B:$B,Product_pricing!$C:$C)</f>
        <v>40</v>
      </c>
      <c r="H14993">
        <f t="shared" si="702"/>
        <v>33.6</v>
      </c>
      <c r="I14993" s="10">
        <f t="shared" si="703"/>
        <v>2.9649922831663691E-2</v>
      </c>
      <c r="J14993" t="str">
        <f>_xlfn.XLOOKUP(A14993,Product_Details!$A:$A,Product_Details!$G:$G,"mens")</f>
        <v>Mens</v>
      </c>
      <c r="K14993">
        <f t="shared" si="704"/>
        <v>2520</v>
      </c>
    </row>
    <row r="14994" spans="1:11" ht="15">
      <c r="A14994" t="s">
        <v>41</v>
      </c>
      <c r="B14994">
        <v>4</v>
      </c>
      <c r="C14994">
        <v>16</v>
      </c>
      <c r="D14994" t="s">
        <v>23</v>
      </c>
      <c r="E14994" t="s">
        <v>2355</v>
      </c>
      <c r="F14994" s="1">
        <v>3.7945601851851855E-2</v>
      </c>
      <c r="G14994">
        <f>_xlfn.XLOOKUP($A14994,Product_pricing!$B:$B,Product_pricing!$C:$C)</f>
        <v>10</v>
      </c>
      <c r="H14994">
        <f t="shared" si="702"/>
        <v>33.6</v>
      </c>
      <c r="I14994" s="10">
        <f t="shared" si="703"/>
        <v>2.9649922831663691E-2</v>
      </c>
      <c r="J14994" t="str">
        <f>_xlfn.XLOOKUP(A14994,Product_Details!$A:$A,Product_Details!$G:$G,"mens")</f>
        <v>Mens</v>
      </c>
      <c r="K14994">
        <f t="shared" si="704"/>
        <v>2520</v>
      </c>
    </row>
    <row r="14995" spans="1:11" ht="15">
      <c r="A14995" t="s">
        <v>31</v>
      </c>
      <c r="B14995">
        <v>4</v>
      </c>
      <c r="C14995">
        <v>16</v>
      </c>
      <c r="D14995" t="s">
        <v>23</v>
      </c>
      <c r="E14995" t="s">
        <v>2355</v>
      </c>
      <c r="F14995" s="1">
        <v>3.7945601851851855E-2</v>
      </c>
      <c r="G14995">
        <f>_xlfn.XLOOKUP($A14995,Product_pricing!$B:$B,Product_pricing!$C:$C)</f>
        <v>57</v>
      </c>
      <c r="H14995">
        <f t="shared" si="702"/>
        <v>191.51999999999998</v>
      </c>
      <c r="I14995" s="10">
        <f t="shared" si="703"/>
        <v>0.16900456014048304</v>
      </c>
      <c r="J14995" t="str">
        <f>_xlfn.XLOOKUP(A14995,Product_Details!$A:$A,Product_Details!$G:$G,"mens")</f>
        <v>Mens</v>
      </c>
      <c r="K14995">
        <f t="shared" si="704"/>
        <v>2520</v>
      </c>
    </row>
    <row r="14996" spans="1:11" ht="15">
      <c r="A14996" t="s">
        <v>35</v>
      </c>
      <c r="B14996">
        <v>1</v>
      </c>
      <c r="C14996">
        <v>13</v>
      </c>
      <c r="D14996" t="s">
        <v>33</v>
      </c>
      <c r="E14996" t="s">
        <v>2356</v>
      </c>
      <c r="F14996" s="1">
        <v>3.7949074074074073E-2</v>
      </c>
      <c r="G14996">
        <f>_xlfn.XLOOKUP($A14996,Product_pricing!$B:$B,Product_pricing!$C:$C)</f>
        <v>32</v>
      </c>
      <c r="H14996">
        <f t="shared" si="702"/>
        <v>27.84</v>
      </c>
      <c r="I14996" s="10">
        <f t="shared" si="703"/>
        <v>2.4567078917664204E-2</v>
      </c>
      <c r="J14996" t="str">
        <f>_xlfn.XLOOKUP(A14996,Product_Details!$A:$A,Product_Details!$G:$G,"mens")</f>
        <v>Womens</v>
      </c>
      <c r="K14996">
        <f t="shared" si="704"/>
        <v>2511.6666666666665</v>
      </c>
    </row>
    <row r="14997" spans="1:11" ht="15">
      <c r="A14997" t="s">
        <v>29</v>
      </c>
      <c r="B14997">
        <v>4</v>
      </c>
      <c r="C14997">
        <v>13</v>
      </c>
      <c r="D14997" t="s">
        <v>33</v>
      </c>
      <c r="E14997" t="s">
        <v>2356</v>
      </c>
      <c r="F14997" s="1">
        <v>3.7949074074074073E-2</v>
      </c>
      <c r="G14997">
        <f>_xlfn.XLOOKUP($A14997,Product_pricing!$B:$B,Product_pricing!$C:$C)</f>
        <v>10</v>
      </c>
      <c r="H14997">
        <f t="shared" si="702"/>
        <v>34.799999999999997</v>
      </c>
      <c r="I14997" s="10">
        <f t="shared" si="703"/>
        <v>3.0708848647080247E-2</v>
      </c>
      <c r="J14997" t="str">
        <f>_xlfn.XLOOKUP(A14997,Product_Details!$A:$A,Product_Details!$G:$G,"mens")</f>
        <v>Womens</v>
      </c>
      <c r="K14997">
        <f t="shared" si="704"/>
        <v>2511.6666666666665</v>
      </c>
    </row>
    <row r="14998" spans="1:11" ht="15">
      <c r="A14998" t="s">
        <v>30</v>
      </c>
      <c r="B14998">
        <v>3</v>
      </c>
      <c r="C14998">
        <v>13</v>
      </c>
      <c r="D14998" t="s">
        <v>33</v>
      </c>
      <c r="E14998" t="s">
        <v>2356</v>
      </c>
      <c r="F14998" s="1">
        <v>3.7949074074074073E-2</v>
      </c>
      <c r="G14998">
        <f>_xlfn.XLOOKUP($A14998,Product_pricing!$B:$B,Product_pricing!$C:$C)</f>
        <v>19</v>
      </c>
      <c r="H14998">
        <f t="shared" si="702"/>
        <v>49.589999999999996</v>
      </c>
      <c r="I14998" s="10">
        <f t="shared" si="703"/>
        <v>4.3760109322089354E-2</v>
      </c>
      <c r="J14998" t="str">
        <f>_xlfn.XLOOKUP(A14998,Product_Details!$A:$A,Product_Details!$G:$G,"mens")</f>
        <v>Womens</v>
      </c>
      <c r="K14998">
        <f t="shared" si="704"/>
        <v>2511.6666666666665</v>
      </c>
    </row>
    <row r="14999" spans="1:11" ht="15">
      <c r="A14999" t="s">
        <v>41</v>
      </c>
      <c r="B14999">
        <v>1</v>
      </c>
      <c r="C14999">
        <v>13</v>
      </c>
      <c r="D14999" t="s">
        <v>33</v>
      </c>
      <c r="E14999" t="s">
        <v>2356</v>
      </c>
      <c r="F14999" s="1">
        <v>3.7949074074074073E-2</v>
      </c>
      <c r="G14999">
        <f>_xlfn.XLOOKUP($A14999,Product_pricing!$B:$B,Product_pricing!$C:$C)</f>
        <v>10</v>
      </c>
      <c r="H14999">
        <f t="shared" si="702"/>
        <v>8.6999999999999993</v>
      </c>
      <c r="I14999" s="10">
        <f t="shared" si="703"/>
        <v>7.6772121617700619E-3</v>
      </c>
      <c r="J14999" t="str">
        <f>_xlfn.XLOOKUP(A14999,Product_Details!$A:$A,Product_Details!$G:$G,"mens")</f>
        <v>Mens</v>
      </c>
      <c r="K14999">
        <f t="shared" si="704"/>
        <v>1890</v>
      </c>
    </row>
    <row r="15000" spans="1:11" ht="15">
      <c r="A15000" t="s">
        <v>31</v>
      </c>
      <c r="B15000">
        <v>3</v>
      </c>
      <c r="C15000">
        <v>13</v>
      </c>
      <c r="D15000" t="s">
        <v>33</v>
      </c>
      <c r="E15000" t="s">
        <v>2356</v>
      </c>
      <c r="F15000" s="1">
        <v>3.7949074074074073E-2</v>
      </c>
      <c r="G15000">
        <f>_xlfn.XLOOKUP($A15000,Product_pricing!$B:$B,Product_pricing!$C:$C)</f>
        <v>57</v>
      </c>
      <c r="H15000">
        <f t="shared" si="702"/>
        <v>148.77000000000001</v>
      </c>
      <c r="I15000" s="10">
        <f t="shared" si="703"/>
        <v>0.13128032796626807</v>
      </c>
      <c r="J15000" t="str">
        <f>_xlfn.XLOOKUP(A15000,Product_Details!$A:$A,Product_Details!$G:$G,"mens")</f>
        <v>Mens</v>
      </c>
      <c r="K15000">
        <f t="shared" si="704"/>
        <v>1890</v>
      </c>
    </row>
    <row r="15001" spans="1:11" ht="15">
      <c r="A15001" t="s">
        <v>32</v>
      </c>
      <c r="B15001">
        <v>3</v>
      </c>
      <c r="C15001">
        <v>13</v>
      </c>
      <c r="D15001" t="s">
        <v>33</v>
      </c>
      <c r="E15001" t="s">
        <v>2356</v>
      </c>
      <c r="F15001" s="1">
        <v>3.7949074074074073E-2</v>
      </c>
      <c r="G15001">
        <f>_xlfn.XLOOKUP($A15001,Product_pricing!$B:$B,Product_pricing!$C:$C)</f>
        <v>36</v>
      </c>
      <c r="H15001">
        <f t="shared" si="702"/>
        <v>93.96</v>
      </c>
      <c r="I15001" s="10">
        <f t="shared" si="703"/>
        <v>8.2913891347116672E-2</v>
      </c>
      <c r="J15001" t="str">
        <f>_xlfn.XLOOKUP(A15001,Product_Details!$A:$A,Product_Details!$G:$G,"mens")</f>
        <v>Mens</v>
      </c>
      <c r="K15001">
        <f t="shared" si="704"/>
        <v>1890</v>
      </c>
    </row>
    <row r="15002" spans="1:11" ht="15">
      <c r="A15002" t="s">
        <v>26</v>
      </c>
      <c r="B15002">
        <v>3</v>
      </c>
      <c r="C15002">
        <v>13</v>
      </c>
      <c r="D15002" t="s">
        <v>33</v>
      </c>
      <c r="E15002" t="s">
        <v>2356</v>
      </c>
      <c r="F15002" s="1">
        <v>3.7949074074074073E-2</v>
      </c>
      <c r="G15002">
        <f>_xlfn.XLOOKUP($A15002,Product_pricing!$B:$B,Product_pricing!$C:$C)</f>
        <v>17</v>
      </c>
      <c r="H15002">
        <f t="shared" si="702"/>
        <v>44.37</v>
      </c>
      <c r="I15002" s="10">
        <f t="shared" si="703"/>
        <v>3.9153782025027319E-2</v>
      </c>
      <c r="J15002" t="str">
        <f>_xlfn.XLOOKUP(A15002,Product_Details!$A:$A,Product_Details!$G:$G,"mens")</f>
        <v>Mens</v>
      </c>
      <c r="K15002">
        <f t="shared" si="704"/>
        <v>1890</v>
      </c>
    </row>
    <row r="15003" spans="1:11" ht="15">
      <c r="A15003" t="s">
        <v>29</v>
      </c>
      <c r="B15003">
        <v>4</v>
      </c>
      <c r="C15003">
        <v>21</v>
      </c>
      <c r="D15003" t="s">
        <v>23</v>
      </c>
      <c r="E15003" t="s">
        <v>2357</v>
      </c>
      <c r="F15003" s="1">
        <v>4.1156249999999998E-2</v>
      </c>
      <c r="G15003">
        <f>_xlfn.XLOOKUP($A15003,Product_pricing!$B:$B,Product_pricing!$C:$C)</f>
        <v>10</v>
      </c>
      <c r="H15003">
        <f t="shared" si="702"/>
        <v>31.6</v>
      </c>
      <c r="I15003" s="10">
        <f t="shared" si="703"/>
        <v>2.788504647263609E-2</v>
      </c>
      <c r="J15003" t="str">
        <f>_xlfn.XLOOKUP(A15003,Product_Details!$A:$A,Product_Details!$G:$G,"mens")</f>
        <v>Womens</v>
      </c>
      <c r="K15003">
        <f t="shared" si="704"/>
        <v>2511.6666666666665</v>
      </c>
    </row>
    <row r="15004" spans="1:11" ht="15">
      <c r="A15004" t="s">
        <v>36</v>
      </c>
      <c r="B15004">
        <v>4</v>
      </c>
      <c r="C15004">
        <v>21</v>
      </c>
      <c r="D15004" t="s">
        <v>23</v>
      </c>
      <c r="E15004" t="s">
        <v>2357</v>
      </c>
      <c r="F15004" s="1">
        <v>4.1156249999999998E-2</v>
      </c>
      <c r="G15004">
        <f>_xlfn.XLOOKUP($A15004,Product_pricing!$B:$B,Product_pricing!$C:$C)</f>
        <v>23</v>
      </c>
      <c r="H15004">
        <f t="shared" si="702"/>
        <v>72.680000000000007</v>
      </c>
      <c r="I15004" s="10">
        <f t="shared" si="703"/>
        <v>6.4135606887063018E-2</v>
      </c>
      <c r="J15004" t="str">
        <f>_xlfn.XLOOKUP(A15004,Product_Details!$A:$A,Product_Details!$G:$G,"mens")</f>
        <v>Womens</v>
      </c>
      <c r="K15004">
        <f t="shared" si="704"/>
        <v>2511.6666666666665</v>
      </c>
    </row>
    <row r="15005" spans="1:11" ht="15">
      <c r="A15005" t="s">
        <v>30</v>
      </c>
      <c r="B15005">
        <v>1</v>
      </c>
      <c r="C15005">
        <v>21</v>
      </c>
      <c r="D15005" t="s">
        <v>23</v>
      </c>
      <c r="E15005" t="s">
        <v>2357</v>
      </c>
      <c r="F15005" s="1">
        <v>4.1156249999999998E-2</v>
      </c>
      <c r="G15005">
        <f>_xlfn.XLOOKUP($A15005,Product_pricing!$B:$B,Product_pricing!$C:$C)</f>
        <v>19</v>
      </c>
      <c r="H15005">
        <f t="shared" si="702"/>
        <v>15.010000000000002</v>
      </c>
      <c r="I15005" s="10">
        <f t="shared" si="703"/>
        <v>1.3245397074502145E-2</v>
      </c>
      <c r="J15005" t="str">
        <f>_xlfn.XLOOKUP(A15005,Product_Details!$A:$A,Product_Details!$G:$G,"mens")</f>
        <v>Womens</v>
      </c>
      <c r="K15005">
        <f t="shared" si="704"/>
        <v>2511.6666666666665</v>
      </c>
    </row>
    <row r="15006" spans="1:11" ht="15">
      <c r="A15006" t="s">
        <v>41</v>
      </c>
      <c r="B15006">
        <v>2</v>
      </c>
      <c r="C15006">
        <v>21</v>
      </c>
      <c r="D15006" t="s">
        <v>23</v>
      </c>
      <c r="E15006" t="s">
        <v>2357</v>
      </c>
      <c r="F15006" s="1">
        <v>4.1156249999999998E-2</v>
      </c>
      <c r="G15006">
        <f>_xlfn.XLOOKUP($A15006,Product_pricing!$B:$B,Product_pricing!$C:$C)</f>
        <v>10</v>
      </c>
      <c r="H15006">
        <f t="shared" si="702"/>
        <v>15.8</v>
      </c>
      <c r="I15006" s="10">
        <f t="shared" si="703"/>
        <v>1.3942523236318045E-2</v>
      </c>
      <c r="J15006" t="str">
        <f>_xlfn.XLOOKUP(A15006,Product_Details!$A:$A,Product_Details!$G:$G,"mens")</f>
        <v>Mens</v>
      </c>
      <c r="K15006">
        <f t="shared" si="704"/>
        <v>1890</v>
      </c>
    </row>
    <row r="15007" spans="1:11" ht="15">
      <c r="A15007" t="s">
        <v>31</v>
      </c>
      <c r="B15007">
        <v>4</v>
      </c>
      <c r="C15007">
        <v>21</v>
      </c>
      <c r="D15007" t="s">
        <v>23</v>
      </c>
      <c r="E15007" t="s">
        <v>2357</v>
      </c>
      <c r="F15007" s="1">
        <v>4.1156249999999998E-2</v>
      </c>
      <c r="G15007">
        <f>_xlfn.XLOOKUP($A15007,Product_pricing!$B:$B,Product_pricing!$C:$C)</f>
        <v>57</v>
      </c>
      <c r="H15007">
        <f t="shared" si="702"/>
        <v>180.12</v>
      </c>
      <c r="I15007" s="10">
        <f t="shared" si="703"/>
        <v>0.15894476489402573</v>
      </c>
      <c r="J15007" t="str">
        <f>_xlfn.XLOOKUP(A15007,Product_Details!$A:$A,Product_Details!$G:$G,"mens")</f>
        <v>Mens</v>
      </c>
      <c r="K15007">
        <f t="shared" si="704"/>
        <v>1890</v>
      </c>
    </row>
    <row r="15008" spans="1:11" ht="15">
      <c r="A15008" t="s">
        <v>26</v>
      </c>
      <c r="B15008">
        <v>1</v>
      </c>
      <c r="C15008">
        <v>21</v>
      </c>
      <c r="D15008" t="s">
        <v>23</v>
      </c>
      <c r="E15008" t="s">
        <v>2357</v>
      </c>
      <c r="F15008" s="1">
        <v>4.1156249999999998E-2</v>
      </c>
      <c r="G15008">
        <f>_xlfn.XLOOKUP($A15008,Product_pricing!$B:$B,Product_pricing!$C:$C)</f>
        <v>17</v>
      </c>
      <c r="H15008">
        <f t="shared" si="702"/>
        <v>13.43</v>
      </c>
      <c r="I15008" s="10">
        <f t="shared" si="703"/>
        <v>1.1851144750870337E-2</v>
      </c>
      <c r="J15008" t="str">
        <f>_xlfn.XLOOKUP(A15008,Product_Details!$A:$A,Product_Details!$G:$G,"mens")</f>
        <v>Mens</v>
      </c>
      <c r="K15008">
        <f t="shared" si="704"/>
        <v>1890</v>
      </c>
    </row>
    <row r="15009" spans="1:11" ht="15">
      <c r="A15009" t="s">
        <v>27</v>
      </c>
      <c r="B15009">
        <v>5</v>
      </c>
      <c r="C15009">
        <v>21</v>
      </c>
      <c r="D15009" t="s">
        <v>23</v>
      </c>
      <c r="E15009" t="s">
        <v>2357</v>
      </c>
      <c r="F15009" s="1">
        <v>4.1156249999999998E-2</v>
      </c>
      <c r="G15009">
        <f>_xlfn.XLOOKUP($A15009,Product_pricing!$B:$B,Product_pricing!$C:$C)</f>
        <v>29</v>
      </c>
      <c r="H15009">
        <f t="shared" si="702"/>
        <v>114.55000000000001</v>
      </c>
      <c r="I15009" s="10">
        <f t="shared" si="703"/>
        <v>0.10108329346330584</v>
      </c>
      <c r="J15009" t="str">
        <f>_xlfn.XLOOKUP(A15009,Product_Details!$A:$A,Product_Details!$G:$G,"mens")</f>
        <v>Mens</v>
      </c>
      <c r="K15009">
        <f t="shared" si="704"/>
        <v>1890</v>
      </c>
    </row>
    <row r="15010" spans="1:11" ht="15">
      <c r="A15010" t="s">
        <v>22</v>
      </c>
      <c r="B15010">
        <v>2</v>
      </c>
      <c r="C15010">
        <v>14</v>
      </c>
      <c r="D15010" t="s">
        <v>23</v>
      </c>
      <c r="E15010" t="s">
        <v>2358</v>
      </c>
      <c r="F15010" s="1">
        <v>7.9062500000000001E-3</v>
      </c>
      <c r="G15010">
        <f>_xlfn.XLOOKUP($A15010,Product_pricing!$B:$B,Product_pricing!$C:$C)</f>
        <v>13</v>
      </c>
      <c r="H15010">
        <f t="shared" si="702"/>
        <v>22.36</v>
      </c>
      <c r="I15010" s="10">
        <f t="shared" si="703"/>
        <v>1.9731317693928576E-2</v>
      </c>
      <c r="J15010" t="str">
        <f>_xlfn.XLOOKUP(A15010,Product_Details!$A:$A,Product_Details!$G:$G,"mens")</f>
        <v>Womens</v>
      </c>
      <c r="K15010">
        <f t="shared" si="704"/>
        <v>3767.5</v>
      </c>
    </row>
    <row r="15011" spans="1:11" ht="15">
      <c r="A15011" t="s">
        <v>36</v>
      </c>
      <c r="B15011">
        <v>4</v>
      </c>
      <c r="C15011">
        <v>14</v>
      </c>
      <c r="D15011" t="s">
        <v>23</v>
      </c>
      <c r="E15011" t="s">
        <v>2358</v>
      </c>
      <c r="F15011" s="1">
        <v>7.9062500000000001E-3</v>
      </c>
      <c r="G15011">
        <f>_xlfn.XLOOKUP($A15011,Product_pricing!$B:$B,Product_pricing!$C:$C)</f>
        <v>23</v>
      </c>
      <c r="H15011">
        <f t="shared" si="702"/>
        <v>79.12</v>
      </c>
      <c r="I15011" s="10">
        <f t="shared" si="703"/>
        <v>6.9818508763131878E-2</v>
      </c>
      <c r="J15011" t="str">
        <f>_xlfn.XLOOKUP(A15011,Product_Details!$A:$A,Product_Details!$G:$G,"mens")</f>
        <v>Womens</v>
      </c>
      <c r="K15011">
        <f t="shared" si="704"/>
        <v>3767.5</v>
      </c>
    </row>
    <row r="15012" spans="1:11" ht="15">
      <c r="A15012" t="s">
        <v>25</v>
      </c>
      <c r="B15012">
        <v>5</v>
      </c>
      <c r="C15012">
        <v>14</v>
      </c>
      <c r="D15012" t="s">
        <v>23</v>
      </c>
      <c r="E15012" t="s">
        <v>2358</v>
      </c>
      <c r="F15012" s="1">
        <v>7.9062500000000001E-3</v>
      </c>
      <c r="G15012">
        <f>_xlfn.XLOOKUP($A15012,Product_pricing!$B:$B,Product_pricing!$C:$C)</f>
        <v>40</v>
      </c>
      <c r="H15012">
        <f t="shared" si="702"/>
        <v>172</v>
      </c>
      <c r="I15012" s="10">
        <f t="shared" si="703"/>
        <v>0.15177936687637364</v>
      </c>
      <c r="J15012" t="str">
        <f>_xlfn.XLOOKUP(A15012,Product_Details!$A:$A,Product_Details!$G:$G,"mens")</f>
        <v>Mens</v>
      </c>
      <c r="K15012">
        <f t="shared" si="704"/>
        <v>1890</v>
      </c>
    </row>
    <row r="15013" spans="1:11" ht="15">
      <c r="A15013" t="s">
        <v>31</v>
      </c>
      <c r="B15013">
        <v>1</v>
      </c>
      <c r="C15013">
        <v>14</v>
      </c>
      <c r="D15013" t="s">
        <v>23</v>
      </c>
      <c r="E15013" t="s">
        <v>2358</v>
      </c>
      <c r="F15013" s="1">
        <v>7.9062500000000001E-3</v>
      </c>
      <c r="G15013">
        <f>_xlfn.XLOOKUP($A15013,Product_pricing!$B:$B,Product_pricing!$C:$C)</f>
        <v>57</v>
      </c>
      <c r="H15013">
        <f t="shared" si="702"/>
        <v>49.019999999999996</v>
      </c>
      <c r="I15013" s="10">
        <f t="shared" si="703"/>
        <v>4.3257119559766487E-2</v>
      </c>
      <c r="J15013" t="str">
        <f>_xlfn.XLOOKUP(A15013,Product_Details!$A:$A,Product_Details!$G:$G,"mens")</f>
        <v>Mens</v>
      </c>
      <c r="K15013">
        <f t="shared" si="704"/>
        <v>1890</v>
      </c>
    </row>
    <row r="15014" spans="1:11" ht="15">
      <c r="A15014" t="s">
        <v>32</v>
      </c>
      <c r="B15014">
        <v>1</v>
      </c>
      <c r="C15014">
        <v>14</v>
      </c>
      <c r="D15014" t="s">
        <v>23</v>
      </c>
      <c r="E15014" t="s">
        <v>2358</v>
      </c>
      <c r="F15014" s="1">
        <v>7.9062500000000001E-3</v>
      </c>
      <c r="G15014">
        <f>_xlfn.XLOOKUP($A15014,Product_pricing!$B:$B,Product_pricing!$C:$C)</f>
        <v>36</v>
      </c>
      <c r="H15014">
        <f t="shared" si="702"/>
        <v>30.96</v>
      </c>
      <c r="I15014" s="10">
        <f t="shared" si="703"/>
        <v>2.7320286037747259E-2</v>
      </c>
      <c r="J15014" t="str">
        <f>_xlfn.XLOOKUP(A15014,Product_Details!$A:$A,Product_Details!$G:$G,"mens")</f>
        <v>Mens</v>
      </c>
      <c r="K15014">
        <f t="shared" si="704"/>
        <v>1890</v>
      </c>
    </row>
    <row r="15015" spans="1:11" ht="15">
      <c r="A15015" t="s">
        <v>26</v>
      </c>
      <c r="B15015">
        <v>2</v>
      </c>
      <c r="C15015">
        <v>14</v>
      </c>
      <c r="D15015" t="s">
        <v>23</v>
      </c>
      <c r="E15015" t="s">
        <v>2358</v>
      </c>
      <c r="F15015" s="1">
        <v>7.9062500000000001E-3</v>
      </c>
      <c r="G15015">
        <f>_xlfn.XLOOKUP($A15015,Product_pricing!$B:$B,Product_pricing!$C:$C)</f>
        <v>17</v>
      </c>
      <c r="H15015">
        <f t="shared" si="702"/>
        <v>29.24</v>
      </c>
      <c r="I15015" s="10">
        <f t="shared" si="703"/>
        <v>2.5802492368983521E-2</v>
      </c>
      <c r="J15015" t="str">
        <f>_xlfn.XLOOKUP(A15015,Product_Details!$A:$A,Product_Details!$G:$G,"mens")</f>
        <v>Mens</v>
      </c>
      <c r="K15015">
        <f t="shared" si="704"/>
        <v>1890</v>
      </c>
    </row>
    <row r="15016" spans="1:11" ht="15">
      <c r="A15016" t="s">
        <v>35</v>
      </c>
      <c r="B15016">
        <v>5</v>
      </c>
      <c r="C15016">
        <v>20</v>
      </c>
      <c r="D15016" t="s">
        <v>23</v>
      </c>
      <c r="E15016">
        <v>359542</v>
      </c>
      <c r="F15016" s="1">
        <v>8.7835648148148152E-3</v>
      </c>
      <c r="G15016">
        <f>_xlfn.XLOOKUP($A15016,Product_pricing!$B:$B,Product_pricing!$C:$C)</f>
        <v>32</v>
      </c>
      <c r="H15016">
        <f t="shared" si="702"/>
        <v>128</v>
      </c>
      <c r="I15016" s="10">
        <f t="shared" si="703"/>
        <v>0.11295208697776644</v>
      </c>
      <c r="J15016" t="str">
        <f>_xlfn.XLOOKUP(A15016,Product_Details!$A:$A,Product_Details!$G:$G,"mens")</f>
        <v>Womens</v>
      </c>
      <c r="K15016">
        <f t="shared" si="704"/>
        <v>2511.6666666666665</v>
      </c>
    </row>
    <row r="15017" spans="1:11" ht="15">
      <c r="A15017" t="s">
        <v>29</v>
      </c>
      <c r="B15017">
        <v>2</v>
      </c>
      <c r="C15017">
        <v>20</v>
      </c>
      <c r="D15017" t="s">
        <v>23</v>
      </c>
      <c r="E15017">
        <v>359542</v>
      </c>
      <c r="F15017" s="1">
        <v>8.7835648148148152E-3</v>
      </c>
      <c r="G15017">
        <f>_xlfn.XLOOKUP($A15017,Product_pricing!$B:$B,Product_pricing!$C:$C)</f>
        <v>10</v>
      </c>
      <c r="H15017">
        <f t="shared" si="702"/>
        <v>16</v>
      </c>
      <c r="I15017" s="10">
        <f t="shared" si="703"/>
        <v>1.4119010872220806E-2</v>
      </c>
      <c r="J15017" t="str">
        <f>_xlfn.XLOOKUP(A15017,Product_Details!$A:$A,Product_Details!$G:$G,"mens")</f>
        <v>Womens</v>
      </c>
      <c r="K15017">
        <f t="shared" si="704"/>
        <v>2511.6666666666665</v>
      </c>
    </row>
    <row r="15018" spans="1:11" ht="15">
      <c r="A15018" t="s">
        <v>30</v>
      </c>
      <c r="B15018">
        <v>5</v>
      </c>
      <c r="C15018">
        <v>20</v>
      </c>
      <c r="D15018" t="s">
        <v>23</v>
      </c>
      <c r="E15018">
        <v>359542</v>
      </c>
      <c r="F15018" s="1">
        <v>8.7835648148148152E-3</v>
      </c>
      <c r="G15018">
        <f>_xlfn.XLOOKUP($A15018,Product_pricing!$B:$B,Product_pricing!$C:$C)</f>
        <v>19</v>
      </c>
      <c r="H15018">
        <f t="shared" si="702"/>
        <v>76</v>
      </c>
      <c r="I15018" s="10">
        <f t="shared" si="703"/>
        <v>6.706530164304883E-2</v>
      </c>
      <c r="J15018" t="str">
        <f>_xlfn.XLOOKUP(A15018,Product_Details!$A:$A,Product_Details!$G:$G,"mens")</f>
        <v>Womens</v>
      </c>
      <c r="K15018">
        <f t="shared" si="704"/>
        <v>2511.6666666666665</v>
      </c>
    </row>
    <row r="15019" spans="1:11" ht="15">
      <c r="A15019" t="s">
        <v>41</v>
      </c>
      <c r="B15019">
        <v>1</v>
      </c>
      <c r="C15019">
        <v>20</v>
      </c>
      <c r="D15019" t="s">
        <v>23</v>
      </c>
      <c r="E15019">
        <v>359542</v>
      </c>
      <c r="F15019" s="1">
        <v>8.7835648148148152E-3</v>
      </c>
      <c r="G15019">
        <f>_xlfn.XLOOKUP($A15019,Product_pricing!$B:$B,Product_pricing!$C:$C)</f>
        <v>10</v>
      </c>
      <c r="H15019">
        <f t="shared" si="702"/>
        <v>8</v>
      </c>
      <c r="I15019" s="10">
        <f t="shared" si="703"/>
        <v>7.0595054361104028E-3</v>
      </c>
      <c r="J15019" t="str">
        <f>_xlfn.XLOOKUP(A15019,Product_Details!$A:$A,Product_Details!$G:$G,"mens")</f>
        <v>Mens</v>
      </c>
      <c r="K15019">
        <f t="shared" si="704"/>
        <v>3780</v>
      </c>
    </row>
    <row r="15020" spans="1:11" ht="15">
      <c r="A15020" t="s">
        <v>26</v>
      </c>
      <c r="B15020">
        <v>1</v>
      </c>
      <c r="C15020">
        <v>20</v>
      </c>
      <c r="D15020" t="s">
        <v>23</v>
      </c>
      <c r="E15020">
        <v>359542</v>
      </c>
      <c r="F15020" s="1">
        <v>8.7835648148148152E-3</v>
      </c>
      <c r="G15020">
        <f>_xlfn.XLOOKUP($A15020,Product_pricing!$B:$B,Product_pricing!$C:$C)</f>
        <v>17</v>
      </c>
      <c r="H15020">
        <f t="shared" si="702"/>
        <v>13.600000000000001</v>
      </c>
      <c r="I15020" s="10">
        <f t="shared" si="703"/>
        <v>1.2001159241387685E-2</v>
      </c>
      <c r="J15020" t="str">
        <f>_xlfn.XLOOKUP(A15020,Product_Details!$A:$A,Product_Details!$G:$G,"mens")</f>
        <v>Mens</v>
      </c>
      <c r="K15020">
        <f t="shared" si="704"/>
        <v>3780</v>
      </c>
    </row>
    <row r="15021" spans="1:11" ht="15">
      <c r="A15021" t="s">
        <v>29</v>
      </c>
      <c r="B15021">
        <v>1</v>
      </c>
      <c r="C15021">
        <v>12</v>
      </c>
      <c r="D15021" t="s">
        <v>33</v>
      </c>
      <c r="E15021" t="s">
        <v>2359</v>
      </c>
      <c r="F15021" s="1">
        <v>1.9859953703703703E-2</v>
      </c>
      <c r="G15021">
        <f>_xlfn.XLOOKUP($A15021,Product_pricing!$B:$B,Product_pricing!$C:$C)</f>
        <v>10</v>
      </c>
      <c r="H15021">
        <f t="shared" si="702"/>
        <v>8.8000000000000007</v>
      </c>
      <c r="I15021" s="10">
        <f t="shared" si="703"/>
        <v>7.7654559797214438E-3</v>
      </c>
      <c r="J15021" t="str">
        <f>_xlfn.XLOOKUP(A15021,Product_Details!$A:$A,Product_Details!$G:$G,"mens")</f>
        <v>Womens</v>
      </c>
      <c r="K15021">
        <f t="shared" si="704"/>
        <v>3767.5</v>
      </c>
    </row>
    <row r="15022" spans="1:11" ht="15">
      <c r="A15022" t="s">
        <v>30</v>
      </c>
      <c r="B15022">
        <v>4</v>
      </c>
      <c r="C15022">
        <v>12</v>
      </c>
      <c r="D15022" t="s">
        <v>33</v>
      </c>
      <c r="E15022" t="s">
        <v>2359</v>
      </c>
      <c r="F15022" s="1">
        <v>1.9859953703703703E-2</v>
      </c>
      <c r="G15022">
        <f>_xlfn.XLOOKUP($A15022,Product_pricing!$B:$B,Product_pricing!$C:$C)</f>
        <v>19</v>
      </c>
      <c r="H15022">
        <f t="shared" si="702"/>
        <v>66.88</v>
      </c>
      <c r="I15022" s="10">
        <f t="shared" si="703"/>
        <v>5.9017465445882961E-2</v>
      </c>
      <c r="J15022" t="str">
        <f>_xlfn.XLOOKUP(A15022,Product_Details!$A:$A,Product_Details!$G:$G,"mens")</f>
        <v>Womens</v>
      </c>
      <c r="K15022">
        <f t="shared" si="704"/>
        <v>3767.5</v>
      </c>
    </row>
    <row r="15023" spans="1:11" ht="15">
      <c r="A15023" t="s">
        <v>31</v>
      </c>
      <c r="B15023">
        <v>1</v>
      </c>
      <c r="C15023">
        <v>12</v>
      </c>
      <c r="D15023" t="s">
        <v>33</v>
      </c>
      <c r="E15023" t="s">
        <v>2359</v>
      </c>
      <c r="F15023" s="1">
        <v>1.9859953703703703E-2</v>
      </c>
      <c r="G15023">
        <f>_xlfn.XLOOKUP($A15023,Product_pricing!$B:$B,Product_pricing!$C:$C)</f>
        <v>57</v>
      </c>
      <c r="H15023">
        <f t="shared" si="702"/>
        <v>50.160000000000004</v>
      </c>
      <c r="I15023" s="10">
        <f t="shared" si="703"/>
        <v>4.4263099084412227E-2</v>
      </c>
      <c r="J15023" t="str">
        <f>_xlfn.XLOOKUP(A15023,Product_Details!$A:$A,Product_Details!$G:$G,"mens")</f>
        <v>Mens</v>
      </c>
      <c r="K15023">
        <f t="shared" si="704"/>
        <v>2520</v>
      </c>
    </row>
    <row r="15024" spans="1:11" ht="15">
      <c r="A15024" t="s">
        <v>26</v>
      </c>
      <c r="B15024">
        <v>3</v>
      </c>
      <c r="C15024">
        <v>12</v>
      </c>
      <c r="D15024" t="s">
        <v>33</v>
      </c>
      <c r="E15024" t="s">
        <v>2359</v>
      </c>
      <c r="F15024" s="1">
        <v>1.9859953703703703E-2</v>
      </c>
      <c r="G15024">
        <f>_xlfn.XLOOKUP($A15024,Product_pricing!$B:$B,Product_pricing!$C:$C)</f>
        <v>17</v>
      </c>
      <c r="H15024">
        <f t="shared" si="702"/>
        <v>44.88</v>
      </c>
      <c r="I15024" s="10">
        <f t="shared" si="703"/>
        <v>3.9603825496579363E-2</v>
      </c>
      <c r="J15024" t="str">
        <f>_xlfn.XLOOKUP(A15024,Product_Details!$A:$A,Product_Details!$G:$G,"mens")</f>
        <v>Mens</v>
      </c>
      <c r="K15024">
        <f t="shared" si="704"/>
        <v>2520</v>
      </c>
    </row>
    <row r="15025" spans="1:11" ht="15">
      <c r="A15025" t="s">
        <v>27</v>
      </c>
      <c r="B15025">
        <v>4</v>
      </c>
      <c r="C15025">
        <v>12</v>
      </c>
      <c r="D15025" t="s">
        <v>33</v>
      </c>
      <c r="E15025" t="s">
        <v>2359</v>
      </c>
      <c r="F15025" s="1">
        <v>1.9859953703703703E-2</v>
      </c>
      <c r="G15025">
        <f>_xlfn.XLOOKUP($A15025,Product_pricing!$B:$B,Product_pricing!$C:$C)</f>
        <v>29</v>
      </c>
      <c r="H15025">
        <f t="shared" si="702"/>
        <v>102.08</v>
      </c>
      <c r="I15025" s="10">
        <f t="shared" si="703"/>
        <v>9.0079289364768736E-2</v>
      </c>
      <c r="J15025" t="str">
        <f>_xlfn.XLOOKUP(A15025,Product_Details!$A:$A,Product_Details!$G:$G,"mens")</f>
        <v>Mens</v>
      </c>
      <c r="K15025">
        <f t="shared" si="704"/>
        <v>2520</v>
      </c>
    </row>
    <row r="15026" spans="1:11" ht="15">
      <c r="A15026" t="s">
        <v>22</v>
      </c>
      <c r="B15026">
        <v>4</v>
      </c>
      <c r="C15026">
        <v>8</v>
      </c>
      <c r="D15026" t="s">
        <v>33</v>
      </c>
      <c r="E15026" t="s">
        <v>2360</v>
      </c>
      <c r="F15026" s="1">
        <v>2.0224537037037037E-2</v>
      </c>
      <c r="G15026">
        <f>_xlfn.XLOOKUP($A15026,Product_pricing!$B:$B,Product_pricing!$C:$C)</f>
        <v>13</v>
      </c>
      <c r="H15026">
        <f t="shared" si="702"/>
        <v>47.84</v>
      </c>
      <c r="I15026" s="10">
        <f t="shared" si="703"/>
        <v>4.2215842507940214E-2</v>
      </c>
      <c r="J15026" t="str">
        <f>_xlfn.XLOOKUP(A15026,Product_Details!$A:$A,Product_Details!$G:$G,"mens")</f>
        <v>Womens</v>
      </c>
      <c r="K15026">
        <f t="shared" si="704"/>
        <v>1883.75</v>
      </c>
    </row>
    <row r="15027" spans="1:11" ht="15">
      <c r="A15027" t="s">
        <v>29</v>
      </c>
      <c r="B15027">
        <v>5</v>
      </c>
      <c r="C15027">
        <v>8</v>
      </c>
      <c r="D15027" t="s">
        <v>33</v>
      </c>
      <c r="E15027" t="s">
        <v>2360</v>
      </c>
      <c r="F15027" s="1">
        <v>2.0224537037037037E-2</v>
      </c>
      <c r="G15027">
        <f>_xlfn.XLOOKUP($A15027,Product_pricing!$B:$B,Product_pricing!$C:$C)</f>
        <v>10</v>
      </c>
      <c r="H15027">
        <f t="shared" si="702"/>
        <v>46</v>
      </c>
      <c r="I15027" s="10">
        <f t="shared" si="703"/>
        <v>4.0592156257634814E-2</v>
      </c>
      <c r="J15027" t="str">
        <f>_xlfn.XLOOKUP(A15027,Product_Details!$A:$A,Product_Details!$G:$G,"mens")</f>
        <v>Womens</v>
      </c>
      <c r="K15027">
        <f t="shared" si="704"/>
        <v>1883.75</v>
      </c>
    </row>
    <row r="15028" spans="1:11" ht="15">
      <c r="A15028" t="s">
        <v>30</v>
      </c>
      <c r="B15028">
        <v>4</v>
      </c>
      <c r="C15028">
        <v>8</v>
      </c>
      <c r="D15028" t="s">
        <v>33</v>
      </c>
      <c r="E15028" t="s">
        <v>2360</v>
      </c>
      <c r="F15028" s="1">
        <v>2.0224537037037037E-2</v>
      </c>
      <c r="G15028">
        <f>_xlfn.XLOOKUP($A15028,Product_pricing!$B:$B,Product_pricing!$C:$C)</f>
        <v>19</v>
      </c>
      <c r="H15028">
        <f t="shared" si="702"/>
        <v>69.92</v>
      </c>
      <c r="I15028" s="10">
        <f t="shared" si="703"/>
        <v>6.1700077511604917E-2</v>
      </c>
      <c r="J15028" t="str">
        <f>_xlfn.XLOOKUP(A15028,Product_Details!$A:$A,Product_Details!$G:$G,"mens")</f>
        <v>Womens</v>
      </c>
      <c r="K15028">
        <f t="shared" si="704"/>
        <v>1883.75</v>
      </c>
    </row>
    <row r="15029" spans="1:11" ht="15">
      <c r="A15029" t="s">
        <v>38</v>
      </c>
      <c r="B15029">
        <v>1</v>
      </c>
      <c r="C15029">
        <v>8</v>
      </c>
      <c r="D15029" t="s">
        <v>33</v>
      </c>
      <c r="E15029" t="s">
        <v>2360</v>
      </c>
      <c r="F15029" s="1">
        <v>2.0224537037037037E-2</v>
      </c>
      <c r="G15029">
        <f>_xlfn.XLOOKUP($A15029,Product_pricing!$B:$B,Product_pricing!$C:$C)</f>
        <v>54</v>
      </c>
      <c r="H15029">
        <f t="shared" si="702"/>
        <v>49.68</v>
      </c>
      <c r="I15029" s="10">
        <f t="shared" si="703"/>
        <v>4.3839528758245601E-2</v>
      </c>
      <c r="J15029" t="str">
        <f>_xlfn.XLOOKUP(A15029,Product_Details!$A:$A,Product_Details!$G:$G,"mens")</f>
        <v>Womens</v>
      </c>
      <c r="K15029">
        <f t="shared" si="704"/>
        <v>1883.75</v>
      </c>
    </row>
    <row r="15030" spans="1:11" ht="15">
      <c r="A15030" t="s">
        <v>31</v>
      </c>
      <c r="B15030">
        <v>5</v>
      </c>
      <c r="C15030">
        <v>8</v>
      </c>
      <c r="D15030" t="s">
        <v>33</v>
      </c>
      <c r="E15030" t="s">
        <v>2360</v>
      </c>
      <c r="F15030" s="1">
        <v>2.0224537037037037E-2</v>
      </c>
      <c r="G15030">
        <f>_xlfn.XLOOKUP($A15030,Product_pricing!$B:$B,Product_pricing!$C:$C)</f>
        <v>57</v>
      </c>
      <c r="H15030">
        <f t="shared" si="702"/>
        <v>262.2</v>
      </c>
      <c r="I15030" s="10">
        <f t="shared" si="703"/>
        <v>0.23137529066851845</v>
      </c>
      <c r="J15030" t="str">
        <f>_xlfn.XLOOKUP(A15030,Product_Details!$A:$A,Product_Details!$G:$G,"mens")</f>
        <v>Mens</v>
      </c>
      <c r="K15030">
        <f t="shared" si="704"/>
        <v>7560</v>
      </c>
    </row>
    <row r="15031" spans="1:11" ht="15">
      <c r="A15031" t="s">
        <v>35</v>
      </c>
      <c r="B15031">
        <v>3</v>
      </c>
      <c r="C15031">
        <v>3</v>
      </c>
      <c r="D15031" t="s">
        <v>23</v>
      </c>
      <c r="E15031" t="s">
        <v>2361</v>
      </c>
      <c r="F15031" s="1">
        <v>2.8902777777777777E-2</v>
      </c>
      <c r="G15031">
        <f>_xlfn.XLOOKUP($A15031,Product_pricing!$B:$B,Product_pricing!$C:$C)</f>
        <v>32</v>
      </c>
      <c r="H15031">
        <f t="shared" si="702"/>
        <v>93.12</v>
      </c>
      <c r="I15031" s="10">
        <f t="shared" si="703"/>
        <v>8.2172643276325091E-2</v>
      </c>
      <c r="J15031" t="str">
        <f>_xlfn.XLOOKUP(A15031,Product_Details!$A:$A,Product_Details!$G:$G,"mens")</f>
        <v>Womens</v>
      </c>
      <c r="K15031">
        <f t="shared" si="704"/>
        <v>1883.75</v>
      </c>
    </row>
    <row r="15032" spans="1:11" ht="15">
      <c r="A15032" t="s">
        <v>29</v>
      </c>
      <c r="B15032">
        <v>4</v>
      </c>
      <c r="C15032">
        <v>3</v>
      </c>
      <c r="D15032" t="s">
        <v>23</v>
      </c>
      <c r="E15032" t="s">
        <v>2361</v>
      </c>
      <c r="F15032" s="1">
        <v>2.8902777777777777E-2</v>
      </c>
      <c r="G15032">
        <f>_xlfn.XLOOKUP($A15032,Product_pricing!$B:$B,Product_pricing!$C:$C)</f>
        <v>10</v>
      </c>
      <c r="H15032">
        <f t="shared" si="702"/>
        <v>38.799999999999997</v>
      </c>
      <c r="I15032" s="10">
        <f t="shared" si="703"/>
        <v>3.423860136513545E-2</v>
      </c>
      <c r="J15032" t="str">
        <f>_xlfn.XLOOKUP(A15032,Product_Details!$A:$A,Product_Details!$G:$G,"mens")</f>
        <v>Womens</v>
      </c>
      <c r="K15032">
        <f t="shared" si="704"/>
        <v>1883.75</v>
      </c>
    </row>
    <row r="15033" spans="1:11" ht="15">
      <c r="A15033" t="s">
        <v>30</v>
      </c>
      <c r="B15033">
        <v>5</v>
      </c>
      <c r="C15033">
        <v>3</v>
      </c>
      <c r="D15033" t="s">
        <v>23</v>
      </c>
      <c r="E15033" t="s">
        <v>2361</v>
      </c>
      <c r="F15033" s="1">
        <v>2.8902777777777777E-2</v>
      </c>
      <c r="G15033">
        <f>_xlfn.XLOOKUP($A15033,Product_pricing!$B:$B,Product_pricing!$C:$C)</f>
        <v>19</v>
      </c>
      <c r="H15033">
        <f t="shared" si="702"/>
        <v>92.149999999999991</v>
      </c>
      <c r="I15033" s="10">
        <f t="shared" si="703"/>
        <v>8.1316678242196697E-2</v>
      </c>
      <c r="J15033" t="str">
        <f>_xlfn.XLOOKUP(A15033,Product_Details!$A:$A,Product_Details!$G:$G,"mens")</f>
        <v>Womens</v>
      </c>
      <c r="K15033">
        <f t="shared" si="704"/>
        <v>1883.75</v>
      </c>
    </row>
    <row r="15034" spans="1:11" ht="15">
      <c r="A15034" t="s">
        <v>38</v>
      </c>
      <c r="B15034">
        <v>1</v>
      </c>
      <c r="C15034">
        <v>3</v>
      </c>
      <c r="D15034" t="s">
        <v>23</v>
      </c>
      <c r="E15034" t="s">
        <v>2361</v>
      </c>
      <c r="F15034" s="1">
        <v>2.8902777777777777E-2</v>
      </c>
      <c r="G15034">
        <f>_xlfn.XLOOKUP($A15034,Product_pricing!$B:$B,Product_pricing!$C:$C)</f>
        <v>54</v>
      </c>
      <c r="H15034">
        <f t="shared" si="702"/>
        <v>52.379999999999995</v>
      </c>
      <c r="I15034" s="10">
        <f t="shared" si="703"/>
        <v>4.6222111842932859E-2</v>
      </c>
      <c r="J15034" t="str">
        <f>_xlfn.XLOOKUP(A15034,Product_Details!$A:$A,Product_Details!$G:$G,"mens")</f>
        <v>Womens</v>
      </c>
      <c r="K15034">
        <f t="shared" si="704"/>
        <v>1883.75</v>
      </c>
    </row>
    <row r="15035" spans="1:11" ht="15">
      <c r="A15035" t="s">
        <v>25</v>
      </c>
      <c r="B15035">
        <v>4</v>
      </c>
      <c r="C15035">
        <v>3</v>
      </c>
      <c r="D15035" t="s">
        <v>23</v>
      </c>
      <c r="E15035" t="s">
        <v>2361</v>
      </c>
      <c r="F15035" s="1">
        <v>2.8902777777777777E-2</v>
      </c>
      <c r="G15035">
        <f>_xlfn.XLOOKUP($A15035,Product_pricing!$B:$B,Product_pricing!$C:$C)</f>
        <v>40</v>
      </c>
      <c r="H15035">
        <f t="shared" si="702"/>
        <v>155.19999999999999</v>
      </c>
      <c r="I15035" s="10">
        <f t="shared" si="703"/>
        <v>0.1369544054605418</v>
      </c>
      <c r="J15035" t="str">
        <f>_xlfn.XLOOKUP(A15035,Product_Details!$A:$A,Product_Details!$G:$G,"mens")</f>
        <v>Mens</v>
      </c>
      <c r="K15035">
        <f t="shared" si="704"/>
        <v>2520</v>
      </c>
    </row>
    <row r="15036" spans="1:11" ht="15">
      <c r="A15036" t="s">
        <v>31</v>
      </c>
      <c r="B15036">
        <v>5</v>
      </c>
      <c r="C15036">
        <v>3</v>
      </c>
      <c r="D15036" t="s">
        <v>23</v>
      </c>
      <c r="E15036" t="s">
        <v>2361</v>
      </c>
      <c r="F15036" s="1">
        <v>2.8902777777777777E-2</v>
      </c>
      <c r="G15036">
        <f>_xlfn.XLOOKUP($A15036,Product_pricing!$B:$B,Product_pricing!$C:$C)</f>
        <v>57</v>
      </c>
      <c r="H15036">
        <f t="shared" si="702"/>
        <v>276.45</v>
      </c>
      <c r="I15036" s="10">
        <f t="shared" si="703"/>
        <v>0.24395003472659008</v>
      </c>
      <c r="J15036" t="str">
        <f>_xlfn.XLOOKUP(A15036,Product_Details!$A:$A,Product_Details!$G:$G,"mens")</f>
        <v>Mens</v>
      </c>
      <c r="K15036">
        <f t="shared" si="704"/>
        <v>2520</v>
      </c>
    </row>
    <row r="15037" spans="1:11" ht="15">
      <c r="A15037" t="s">
        <v>32</v>
      </c>
      <c r="B15037">
        <v>5</v>
      </c>
      <c r="C15037">
        <v>3</v>
      </c>
      <c r="D15037" t="s">
        <v>23</v>
      </c>
      <c r="E15037" t="s">
        <v>2361</v>
      </c>
      <c r="F15037" s="1">
        <v>2.8902777777777777E-2</v>
      </c>
      <c r="G15037">
        <f>_xlfn.XLOOKUP($A15037,Product_pricing!$B:$B,Product_pricing!$C:$C)</f>
        <v>36</v>
      </c>
      <c r="H15037">
        <f t="shared" si="702"/>
        <v>174.6</v>
      </c>
      <c r="I15037" s="10">
        <f t="shared" si="703"/>
        <v>0.15407370614310956</v>
      </c>
      <c r="J15037" t="str">
        <f>_xlfn.XLOOKUP(A15037,Product_Details!$A:$A,Product_Details!$G:$G,"mens")</f>
        <v>Mens</v>
      </c>
      <c r="K15037">
        <f t="shared" si="704"/>
        <v>2520</v>
      </c>
    </row>
    <row r="15038" spans="1:11" ht="15">
      <c r="A15038" t="s">
        <v>35</v>
      </c>
      <c r="B15038">
        <v>2</v>
      </c>
      <c r="C15038">
        <v>12</v>
      </c>
      <c r="D15038" t="s">
        <v>23</v>
      </c>
      <c r="E15038" t="s">
        <v>2362</v>
      </c>
      <c r="F15038" s="1">
        <v>4.1619212962962962E-2</v>
      </c>
      <c r="G15038">
        <f>_xlfn.XLOOKUP($A15038,Product_pricing!$B:$B,Product_pricing!$C:$C)</f>
        <v>32</v>
      </c>
      <c r="H15038">
        <f t="shared" si="702"/>
        <v>56.32</v>
      </c>
      <c r="I15038" s="10">
        <f t="shared" si="703"/>
        <v>4.9698918270217232E-2</v>
      </c>
      <c r="J15038" t="str">
        <f>_xlfn.XLOOKUP(A15038,Product_Details!$A:$A,Product_Details!$G:$G,"mens")</f>
        <v>Womens</v>
      </c>
      <c r="K15038">
        <f t="shared" si="704"/>
        <v>1883.75</v>
      </c>
    </row>
    <row r="15039" spans="1:11" ht="15">
      <c r="A15039" t="s">
        <v>29</v>
      </c>
      <c r="B15039">
        <v>3</v>
      </c>
      <c r="C15039">
        <v>12</v>
      </c>
      <c r="D15039" t="s">
        <v>23</v>
      </c>
      <c r="E15039" t="s">
        <v>2362</v>
      </c>
      <c r="F15039" s="1">
        <v>4.1619212962962962E-2</v>
      </c>
      <c r="G15039">
        <f>_xlfn.XLOOKUP($A15039,Product_pricing!$B:$B,Product_pricing!$C:$C)</f>
        <v>10</v>
      </c>
      <c r="H15039">
        <f t="shared" si="702"/>
        <v>26.4</v>
      </c>
      <c r="I15039" s="10">
        <f t="shared" si="703"/>
        <v>2.3296367939164328E-2</v>
      </c>
      <c r="J15039" t="str">
        <f>_xlfn.XLOOKUP(A15039,Product_Details!$A:$A,Product_Details!$G:$G,"mens")</f>
        <v>Womens</v>
      </c>
      <c r="K15039">
        <f t="shared" si="704"/>
        <v>1883.75</v>
      </c>
    </row>
    <row r="15040" spans="1:11" ht="15">
      <c r="A15040" t="s">
        <v>30</v>
      </c>
      <c r="B15040">
        <v>4</v>
      </c>
      <c r="C15040">
        <v>12</v>
      </c>
      <c r="D15040" t="s">
        <v>23</v>
      </c>
      <c r="E15040" t="s">
        <v>2362</v>
      </c>
      <c r="F15040" s="1">
        <v>4.1619212962962962E-2</v>
      </c>
      <c r="G15040">
        <f>_xlfn.XLOOKUP($A15040,Product_pricing!$B:$B,Product_pricing!$C:$C)</f>
        <v>19</v>
      </c>
      <c r="H15040">
        <f t="shared" si="702"/>
        <v>66.88</v>
      </c>
      <c r="I15040" s="10">
        <f t="shared" si="703"/>
        <v>5.9017465445882961E-2</v>
      </c>
      <c r="J15040" t="str">
        <f>_xlfn.XLOOKUP(A15040,Product_Details!$A:$A,Product_Details!$G:$G,"mens")</f>
        <v>Womens</v>
      </c>
      <c r="K15040">
        <f t="shared" si="704"/>
        <v>1883.75</v>
      </c>
    </row>
    <row r="15041" spans="1:11" ht="15">
      <c r="A15041" t="s">
        <v>38</v>
      </c>
      <c r="B15041">
        <v>2</v>
      </c>
      <c r="C15041">
        <v>12</v>
      </c>
      <c r="D15041" t="s">
        <v>23</v>
      </c>
      <c r="E15041" t="s">
        <v>2362</v>
      </c>
      <c r="F15041" s="1">
        <v>4.1619212962962962E-2</v>
      </c>
      <c r="G15041">
        <f>_xlfn.XLOOKUP($A15041,Product_pricing!$B:$B,Product_pricing!$C:$C)</f>
        <v>54</v>
      </c>
      <c r="H15041">
        <f t="shared" si="702"/>
        <v>95.04</v>
      </c>
      <c r="I15041" s="10">
        <f t="shared" si="703"/>
        <v>8.3866924580991584E-2</v>
      </c>
      <c r="J15041" t="str">
        <f>_xlfn.XLOOKUP(A15041,Product_Details!$A:$A,Product_Details!$G:$G,"mens")</f>
        <v>Womens</v>
      </c>
      <c r="K15041">
        <f t="shared" si="704"/>
        <v>1883.75</v>
      </c>
    </row>
    <row r="15042" spans="1:11" ht="15">
      <c r="A15042" t="s">
        <v>31</v>
      </c>
      <c r="B15042">
        <v>4</v>
      </c>
      <c r="C15042">
        <v>12</v>
      </c>
      <c r="D15042" t="s">
        <v>23</v>
      </c>
      <c r="E15042" t="s">
        <v>2362</v>
      </c>
      <c r="F15042" s="1">
        <v>4.1619212962962962E-2</v>
      </c>
      <c r="G15042">
        <f>_xlfn.XLOOKUP($A15042,Product_pricing!$B:$B,Product_pricing!$C:$C)</f>
        <v>57</v>
      </c>
      <c r="H15042">
        <f t="shared" si="702"/>
        <v>200.64000000000001</v>
      </c>
      <c r="I15042" s="10">
        <f t="shared" si="703"/>
        <v>0.17705239633764891</v>
      </c>
      <c r="J15042" t="str">
        <f>_xlfn.XLOOKUP(A15042,Product_Details!$A:$A,Product_Details!$G:$G,"mens")</f>
        <v>Mens</v>
      </c>
      <c r="K15042">
        <f t="shared" si="704"/>
        <v>2520</v>
      </c>
    </row>
    <row r="15043" spans="1:11" ht="15">
      <c r="A15043" t="s">
        <v>32</v>
      </c>
      <c r="B15043">
        <v>5</v>
      </c>
      <c r="C15043">
        <v>12</v>
      </c>
      <c r="D15043" t="s">
        <v>23</v>
      </c>
      <c r="E15043" t="s">
        <v>2362</v>
      </c>
      <c r="F15043" s="1">
        <v>4.1619212962962962E-2</v>
      </c>
      <c r="G15043">
        <f>_xlfn.XLOOKUP($A15043,Product_pricing!$B:$B,Product_pricing!$C:$C)</f>
        <v>36</v>
      </c>
      <c r="H15043">
        <f t="shared" ref="H15043:H15096" si="705">B15043*G15043*(1-C15043/100)</f>
        <v>158.4</v>
      </c>
      <c r="I15043" s="10">
        <f t="shared" ref="I15043:I15096" si="706">(H15043/SUM($H:$H))*1000</f>
        <v>0.139778207634986</v>
      </c>
      <c r="J15043" t="str">
        <f>_xlfn.XLOOKUP(A15043,Product_Details!$A:$A,Product_Details!$G:$G,"mens")</f>
        <v>Mens</v>
      </c>
      <c r="K15043">
        <f t="shared" ref="K15043:K15096" si="707">COUNTIFS($J:$J, J15043) / COUNTIFS($J:$J, J15043, $E:$E, E15043)</f>
        <v>2520</v>
      </c>
    </row>
    <row r="15044" spans="1:11" ht="15">
      <c r="A15044" t="s">
        <v>26</v>
      </c>
      <c r="B15044">
        <v>4</v>
      </c>
      <c r="C15044">
        <v>12</v>
      </c>
      <c r="D15044" t="s">
        <v>23</v>
      </c>
      <c r="E15044" t="s">
        <v>2362</v>
      </c>
      <c r="F15044" s="1">
        <v>4.1619212962962962E-2</v>
      </c>
      <c r="G15044">
        <f>_xlfn.XLOOKUP($A15044,Product_pricing!$B:$B,Product_pricing!$C:$C)</f>
        <v>17</v>
      </c>
      <c r="H15044">
        <f t="shared" si="705"/>
        <v>59.84</v>
      </c>
      <c r="I15044" s="10">
        <f t="shared" si="706"/>
        <v>5.2805100662105815E-2</v>
      </c>
      <c r="J15044" t="str">
        <f>_xlfn.XLOOKUP(A15044,Product_Details!$A:$A,Product_Details!$G:$G,"mens")</f>
        <v>Mens</v>
      </c>
      <c r="K15044">
        <f t="shared" si="707"/>
        <v>2520</v>
      </c>
    </row>
    <row r="15045" spans="1:11" ht="15">
      <c r="A15045" t="s">
        <v>35</v>
      </c>
      <c r="B15045">
        <v>5</v>
      </c>
      <c r="C15045">
        <v>5</v>
      </c>
      <c r="D15045" t="s">
        <v>23</v>
      </c>
      <c r="E15045" t="s">
        <v>2363</v>
      </c>
      <c r="F15045" s="1">
        <v>1.4844907407407406E-2</v>
      </c>
      <c r="G15045">
        <f>_xlfn.XLOOKUP($A15045,Product_pricing!$B:$B,Product_pricing!$C:$C)</f>
        <v>32</v>
      </c>
      <c r="H15045">
        <f t="shared" si="705"/>
        <v>152</v>
      </c>
      <c r="I15045" s="10">
        <f t="shared" si="706"/>
        <v>0.13413060328609766</v>
      </c>
      <c r="J15045" t="str">
        <f>_xlfn.XLOOKUP(A15045,Product_Details!$A:$A,Product_Details!$G:$G,"mens")</f>
        <v>Womens</v>
      </c>
      <c r="K15045">
        <f t="shared" si="707"/>
        <v>1883.75</v>
      </c>
    </row>
    <row r="15046" spans="1:11" ht="15">
      <c r="A15046" t="s">
        <v>29</v>
      </c>
      <c r="B15046">
        <v>3</v>
      </c>
      <c r="C15046">
        <v>5</v>
      </c>
      <c r="D15046" t="s">
        <v>23</v>
      </c>
      <c r="E15046" t="s">
        <v>2363</v>
      </c>
      <c r="F15046" s="1">
        <v>1.4844907407407406E-2</v>
      </c>
      <c r="G15046">
        <f>_xlfn.XLOOKUP($A15046,Product_pricing!$B:$B,Product_pricing!$C:$C)</f>
        <v>10</v>
      </c>
      <c r="H15046">
        <f t="shared" si="705"/>
        <v>28.5</v>
      </c>
      <c r="I15046" s="10">
        <f t="shared" si="706"/>
        <v>2.5149488116143308E-2</v>
      </c>
      <c r="J15046" t="str">
        <f>_xlfn.XLOOKUP(A15046,Product_Details!$A:$A,Product_Details!$G:$G,"mens")</f>
        <v>Womens</v>
      </c>
      <c r="K15046">
        <f t="shared" si="707"/>
        <v>1883.75</v>
      </c>
    </row>
    <row r="15047" spans="1:11" ht="15">
      <c r="A15047" t="s">
        <v>36</v>
      </c>
      <c r="B15047">
        <v>1</v>
      </c>
      <c r="C15047">
        <v>5</v>
      </c>
      <c r="D15047" t="s">
        <v>23</v>
      </c>
      <c r="E15047" t="s">
        <v>2363</v>
      </c>
      <c r="F15047" s="1">
        <v>1.4844907407407406E-2</v>
      </c>
      <c r="G15047">
        <f>_xlfn.XLOOKUP($A15047,Product_pricing!$B:$B,Product_pricing!$C:$C)</f>
        <v>23</v>
      </c>
      <c r="H15047">
        <f t="shared" si="705"/>
        <v>21.849999999999998</v>
      </c>
      <c r="I15047" s="10">
        <f t="shared" si="706"/>
        <v>1.9281274222376538E-2</v>
      </c>
      <c r="J15047" t="str">
        <f>_xlfn.XLOOKUP(A15047,Product_Details!$A:$A,Product_Details!$G:$G,"mens")</f>
        <v>Womens</v>
      </c>
      <c r="K15047">
        <f t="shared" si="707"/>
        <v>1883.75</v>
      </c>
    </row>
    <row r="15048" spans="1:11" ht="15">
      <c r="A15048" t="s">
        <v>38</v>
      </c>
      <c r="B15048">
        <v>5</v>
      </c>
      <c r="C15048">
        <v>5</v>
      </c>
      <c r="D15048" t="s">
        <v>23</v>
      </c>
      <c r="E15048" t="s">
        <v>2363</v>
      </c>
      <c r="F15048" s="1">
        <v>1.4844907407407406E-2</v>
      </c>
      <c r="G15048">
        <f>_xlfn.XLOOKUP($A15048,Product_pricing!$B:$B,Product_pricing!$C:$C)</f>
        <v>54</v>
      </c>
      <c r="H15048">
        <f t="shared" si="705"/>
        <v>256.5</v>
      </c>
      <c r="I15048" s="10">
        <f t="shared" si="706"/>
        <v>0.22634539304528978</v>
      </c>
      <c r="J15048" t="str">
        <f>_xlfn.XLOOKUP(A15048,Product_Details!$A:$A,Product_Details!$G:$G,"mens")</f>
        <v>Womens</v>
      </c>
      <c r="K15048">
        <f t="shared" si="707"/>
        <v>1883.75</v>
      </c>
    </row>
    <row r="15049" spans="1:11" ht="15">
      <c r="A15049" t="s">
        <v>31</v>
      </c>
      <c r="B15049">
        <v>5</v>
      </c>
      <c r="C15049">
        <v>5</v>
      </c>
      <c r="D15049" t="s">
        <v>23</v>
      </c>
      <c r="E15049" t="s">
        <v>2363</v>
      </c>
      <c r="F15049" s="1">
        <v>1.4844907407407406E-2</v>
      </c>
      <c r="G15049">
        <f>_xlfn.XLOOKUP($A15049,Product_pricing!$B:$B,Product_pricing!$C:$C)</f>
        <v>57</v>
      </c>
      <c r="H15049">
        <f t="shared" si="705"/>
        <v>270.75</v>
      </c>
      <c r="I15049" s="10">
        <f t="shared" si="706"/>
        <v>0.23892013710336146</v>
      </c>
      <c r="J15049" t="str">
        <f>_xlfn.XLOOKUP(A15049,Product_Details!$A:$A,Product_Details!$G:$G,"mens")</f>
        <v>Mens</v>
      </c>
      <c r="K15049">
        <f t="shared" si="707"/>
        <v>2520</v>
      </c>
    </row>
    <row r="15050" spans="1:11" ht="15">
      <c r="A15050" t="s">
        <v>32</v>
      </c>
      <c r="B15050">
        <v>3</v>
      </c>
      <c r="C15050">
        <v>5</v>
      </c>
      <c r="D15050" t="s">
        <v>23</v>
      </c>
      <c r="E15050" t="s">
        <v>2363</v>
      </c>
      <c r="F15050" s="1">
        <v>1.4844907407407406E-2</v>
      </c>
      <c r="G15050">
        <f>_xlfn.XLOOKUP($A15050,Product_pricing!$B:$B,Product_pricing!$C:$C)</f>
        <v>36</v>
      </c>
      <c r="H15050">
        <f t="shared" si="705"/>
        <v>102.6</v>
      </c>
      <c r="I15050" s="10">
        <f t="shared" si="706"/>
        <v>9.0538157218115908E-2</v>
      </c>
      <c r="J15050" t="str">
        <f>_xlfn.XLOOKUP(A15050,Product_Details!$A:$A,Product_Details!$G:$G,"mens")</f>
        <v>Mens</v>
      </c>
      <c r="K15050">
        <f t="shared" si="707"/>
        <v>2520</v>
      </c>
    </row>
    <row r="15051" spans="1:11" ht="15">
      <c r="A15051" t="s">
        <v>27</v>
      </c>
      <c r="B15051">
        <v>2</v>
      </c>
      <c r="C15051">
        <v>5</v>
      </c>
      <c r="D15051" t="s">
        <v>23</v>
      </c>
      <c r="E15051" t="s">
        <v>2363</v>
      </c>
      <c r="F15051" s="1">
        <v>1.4844907407407406E-2</v>
      </c>
      <c r="G15051">
        <f>_xlfn.XLOOKUP($A15051,Product_pricing!$B:$B,Product_pricing!$C:$C)</f>
        <v>29</v>
      </c>
      <c r="H15051">
        <f t="shared" si="705"/>
        <v>55.099999999999994</v>
      </c>
      <c r="I15051" s="10">
        <f t="shared" si="706"/>
        <v>4.8622343691210393E-2</v>
      </c>
      <c r="J15051" t="str">
        <f>_xlfn.XLOOKUP(A15051,Product_Details!$A:$A,Product_Details!$G:$G,"mens")</f>
        <v>Mens</v>
      </c>
      <c r="K15051">
        <f t="shared" si="707"/>
        <v>2520</v>
      </c>
    </row>
    <row r="15052" spans="1:11" ht="15">
      <c r="A15052" t="s">
        <v>35</v>
      </c>
      <c r="B15052">
        <v>4</v>
      </c>
      <c r="C15052">
        <v>0</v>
      </c>
      <c r="D15052" t="s">
        <v>33</v>
      </c>
      <c r="E15052" t="s">
        <v>2364</v>
      </c>
      <c r="F15052" s="1">
        <v>2.9503472222222219E-2</v>
      </c>
      <c r="G15052">
        <f>_xlfn.XLOOKUP($A15052,Product_pricing!$B:$B,Product_pricing!$C:$C)</f>
        <v>32</v>
      </c>
      <c r="H15052">
        <f t="shared" si="705"/>
        <v>128</v>
      </c>
      <c r="I15052" s="10">
        <f t="shared" si="706"/>
        <v>0.11295208697776644</v>
      </c>
      <c r="J15052" t="str">
        <f>_xlfn.XLOOKUP(A15052,Product_Details!$A:$A,Product_Details!$G:$G,"mens")</f>
        <v>Womens</v>
      </c>
      <c r="K15052">
        <f t="shared" si="707"/>
        <v>2511.6666666666665</v>
      </c>
    </row>
    <row r="15053" spans="1:11" ht="15">
      <c r="A15053" t="s">
        <v>29</v>
      </c>
      <c r="B15053">
        <v>4</v>
      </c>
      <c r="C15053">
        <v>0</v>
      </c>
      <c r="D15053" t="s">
        <v>33</v>
      </c>
      <c r="E15053" t="s">
        <v>2364</v>
      </c>
      <c r="F15053" s="1">
        <v>2.9503472222222219E-2</v>
      </c>
      <c r="G15053">
        <f>_xlfn.XLOOKUP($A15053,Product_pricing!$B:$B,Product_pricing!$C:$C)</f>
        <v>10</v>
      </c>
      <c r="H15053">
        <f t="shared" si="705"/>
        <v>40</v>
      </c>
      <c r="I15053" s="10">
        <f t="shared" si="706"/>
        <v>3.5297527180552013E-2</v>
      </c>
      <c r="J15053" t="str">
        <f>_xlfn.XLOOKUP(A15053,Product_Details!$A:$A,Product_Details!$G:$G,"mens")</f>
        <v>Womens</v>
      </c>
      <c r="K15053">
        <f t="shared" si="707"/>
        <v>2511.6666666666665</v>
      </c>
    </row>
    <row r="15054" spans="1:11" ht="15">
      <c r="A15054" t="s">
        <v>30</v>
      </c>
      <c r="B15054">
        <v>1</v>
      </c>
      <c r="C15054">
        <v>0</v>
      </c>
      <c r="D15054" t="s">
        <v>33</v>
      </c>
      <c r="E15054" t="s">
        <v>2364</v>
      </c>
      <c r="F15054" s="1">
        <v>2.9503472222222219E-2</v>
      </c>
      <c r="G15054">
        <f>_xlfn.XLOOKUP($A15054,Product_pricing!$B:$B,Product_pricing!$C:$C)</f>
        <v>19</v>
      </c>
      <c r="H15054">
        <f t="shared" si="705"/>
        <v>19</v>
      </c>
      <c r="I15054" s="10">
        <f t="shared" si="706"/>
        <v>1.6766325410762208E-2</v>
      </c>
      <c r="J15054" t="str">
        <f>_xlfn.XLOOKUP(A15054,Product_Details!$A:$A,Product_Details!$G:$G,"mens")</f>
        <v>Womens</v>
      </c>
      <c r="K15054">
        <f t="shared" si="707"/>
        <v>2511.6666666666665</v>
      </c>
    </row>
    <row r="15055" spans="1:11" ht="15">
      <c r="A15055" t="s">
        <v>29</v>
      </c>
      <c r="B15055">
        <v>5</v>
      </c>
      <c r="C15055">
        <v>13</v>
      </c>
      <c r="D15055" t="s">
        <v>33</v>
      </c>
      <c r="E15055" t="s">
        <v>2365</v>
      </c>
      <c r="F15055" s="1">
        <v>1.0881944444444444E-2</v>
      </c>
      <c r="G15055">
        <f>_xlfn.XLOOKUP($A15055,Product_pricing!$B:$B,Product_pricing!$C:$C)</f>
        <v>10</v>
      </c>
      <c r="H15055">
        <f t="shared" si="705"/>
        <v>43.5</v>
      </c>
      <c r="I15055" s="10">
        <f t="shared" si="706"/>
        <v>3.8386060808850313E-2</v>
      </c>
      <c r="J15055" t="str">
        <f>_xlfn.XLOOKUP(A15055,Product_Details!$A:$A,Product_Details!$G:$G,"mens")</f>
        <v>Womens</v>
      </c>
      <c r="K15055">
        <f t="shared" si="707"/>
        <v>1883.75</v>
      </c>
    </row>
    <row r="15056" spans="1:11" ht="15">
      <c r="A15056" t="s">
        <v>36</v>
      </c>
      <c r="B15056">
        <v>1</v>
      </c>
      <c r="C15056">
        <v>13</v>
      </c>
      <c r="D15056" t="s">
        <v>33</v>
      </c>
      <c r="E15056" t="s">
        <v>2365</v>
      </c>
      <c r="F15056" s="1">
        <v>1.0881944444444444E-2</v>
      </c>
      <c r="G15056">
        <f>_xlfn.XLOOKUP($A15056,Product_pricing!$B:$B,Product_pricing!$C:$C)</f>
        <v>23</v>
      </c>
      <c r="H15056">
        <f t="shared" si="705"/>
        <v>20.010000000000002</v>
      </c>
      <c r="I15056" s="10">
        <f t="shared" si="706"/>
        <v>1.7657587972071148E-2</v>
      </c>
      <c r="J15056" t="str">
        <f>_xlfn.XLOOKUP(A15056,Product_Details!$A:$A,Product_Details!$G:$G,"mens")</f>
        <v>Womens</v>
      </c>
      <c r="K15056">
        <f t="shared" si="707"/>
        <v>1883.75</v>
      </c>
    </row>
    <row r="15057" spans="1:11" ht="15">
      <c r="A15057" t="s">
        <v>30</v>
      </c>
      <c r="B15057">
        <v>5</v>
      </c>
      <c r="C15057">
        <v>13</v>
      </c>
      <c r="D15057" t="s">
        <v>33</v>
      </c>
      <c r="E15057" t="s">
        <v>2365</v>
      </c>
      <c r="F15057" s="1">
        <v>1.0881944444444444E-2</v>
      </c>
      <c r="G15057">
        <f>_xlfn.XLOOKUP($A15057,Product_pricing!$B:$B,Product_pricing!$C:$C)</f>
        <v>19</v>
      </c>
      <c r="H15057">
        <f t="shared" si="705"/>
        <v>82.65</v>
      </c>
      <c r="I15057" s="10">
        <f t="shared" si="706"/>
        <v>7.293351553681561E-2</v>
      </c>
      <c r="J15057" t="str">
        <f>_xlfn.XLOOKUP(A15057,Product_Details!$A:$A,Product_Details!$G:$G,"mens")</f>
        <v>Womens</v>
      </c>
      <c r="K15057">
        <f t="shared" si="707"/>
        <v>1883.75</v>
      </c>
    </row>
    <row r="15058" spans="1:11" ht="15">
      <c r="A15058" t="s">
        <v>38</v>
      </c>
      <c r="B15058">
        <v>3</v>
      </c>
      <c r="C15058">
        <v>13</v>
      </c>
      <c r="D15058" t="s">
        <v>33</v>
      </c>
      <c r="E15058" t="s">
        <v>2365</v>
      </c>
      <c r="F15058" s="1">
        <v>1.0881944444444444E-2</v>
      </c>
      <c r="G15058">
        <f>_xlfn.XLOOKUP($A15058,Product_pricing!$B:$B,Product_pricing!$C:$C)</f>
        <v>54</v>
      </c>
      <c r="H15058">
        <f t="shared" si="705"/>
        <v>140.94</v>
      </c>
      <c r="I15058" s="10">
        <f t="shared" si="706"/>
        <v>0.12437083702067503</v>
      </c>
      <c r="J15058" t="str">
        <f>_xlfn.XLOOKUP(A15058,Product_Details!$A:$A,Product_Details!$G:$G,"mens")</f>
        <v>Womens</v>
      </c>
      <c r="K15058">
        <f t="shared" si="707"/>
        <v>1883.75</v>
      </c>
    </row>
    <row r="15059" spans="1:11" ht="15">
      <c r="A15059" t="s">
        <v>25</v>
      </c>
      <c r="B15059">
        <v>5</v>
      </c>
      <c r="C15059">
        <v>13</v>
      </c>
      <c r="D15059" t="s">
        <v>33</v>
      </c>
      <c r="E15059" t="s">
        <v>2365</v>
      </c>
      <c r="F15059" s="1">
        <v>1.0881944444444444E-2</v>
      </c>
      <c r="G15059">
        <f>_xlfn.XLOOKUP($A15059,Product_pricing!$B:$B,Product_pricing!$C:$C)</f>
        <v>40</v>
      </c>
      <c r="H15059">
        <f t="shared" si="705"/>
        <v>174</v>
      </c>
      <c r="I15059" s="10">
        <f t="shared" si="706"/>
        <v>0.15354424323540125</v>
      </c>
      <c r="J15059" t="str">
        <f>_xlfn.XLOOKUP(A15059,Product_Details!$A:$A,Product_Details!$G:$G,"mens")</f>
        <v>Mens</v>
      </c>
      <c r="K15059">
        <f t="shared" si="707"/>
        <v>1890</v>
      </c>
    </row>
    <row r="15060" spans="1:11" ht="15">
      <c r="A15060" t="s">
        <v>41</v>
      </c>
      <c r="B15060">
        <v>2</v>
      </c>
      <c r="C15060">
        <v>13</v>
      </c>
      <c r="D15060" t="s">
        <v>33</v>
      </c>
      <c r="E15060" t="s">
        <v>2365</v>
      </c>
      <c r="F15060" s="1">
        <v>1.0881944444444444E-2</v>
      </c>
      <c r="G15060">
        <f>_xlfn.XLOOKUP($A15060,Product_pricing!$B:$B,Product_pricing!$C:$C)</f>
        <v>10</v>
      </c>
      <c r="H15060">
        <f t="shared" si="705"/>
        <v>17.399999999999999</v>
      </c>
      <c r="I15060" s="10">
        <f t="shared" si="706"/>
        <v>1.5354424323540124E-2</v>
      </c>
      <c r="J15060" t="str">
        <f>_xlfn.XLOOKUP(A15060,Product_Details!$A:$A,Product_Details!$G:$G,"mens")</f>
        <v>Mens</v>
      </c>
      <c r="K15060">
        <f t="shared" si="707"/>
        <v>1890</v>
      </c>
    </row>
    <row r="15061" spans="1:11" ht="15">
      <c r="A15061" t="s">
        <v>31</v>
      </c>
      <c r="B15061">
        <v>4</v>
      </c>
      <c r="C15061">
        <v>13</v>
      </c>
      <c r="D15061" t="s">
        <v>33</v>
      </c>
      <c r="E15061" t="s">
        <v>2365</v>
      </c>
      <c r="F15061" s="1">
        <v>1.0881944444444444E-2</v>
      </c>
      <c r="G15061">
        <f>_xlfn.XLOOKUP($A15061,Product_pricing!$B:$B,Product_pricing!$C:$C)</f>
        <v>57</v>
      </c>
      <c r="H15061">
        <f t="shared" si="705"/>
        <v>198.35999999999999</v>
      </c>
      <c r="I15061" s="10">
        <f t="shared" si="706"/>
        <v>0.17504043728835741</v>
      </c>
      <c r="J15061" t="str">
        <f>_xlfn.XLOOKUP(A15061,Product_Details!$A:$A,Product_Details!$G:$G,"mens")</f>
        <v>Mens</v>
      </c>
      <c r="K15061">
        <f t="shared" si="707"/>
        <v>1890</v>
      </c>
    </row>
    <row r="15062" spans="1:11" ht="15">
      <c r="A15062" t="s">
        <v>26</v>
      </c>
      <c r="B15062">
        <v>3</v>
      </c>
      <c r="C15062">
        <v>13</v>
      </c>
      <c r="D15062" t="s">
        <v>33</v>
      </c>
      <c r="E15062" t="s">
        <v>2365</v>
      </c>
      <c r="F15062" s="1">
        <v>1.0881944444444444E-2</v>
      </c>
      <c r="G15062">
        <f>_xlfn.XLOOKUP($A15062,Product_pricing!$B:$B,Product_pricing!$C:$C)</f>
        <v>17</v>
      </c>
      <c r="H15062">
        <f t="shared" si="705"/>
        <v>44.37</v>
      </c>
      <c r="I15062" s="10">
        <f t="shared" si="706"/>
        <v>3.9153782025027319E-2</v>
      </c>
      <c r="J15062" t="str">
        <f>_xlfn.XLOOKUP(A15062,Product_Details!$A:$A,Product_Details!$G:$G,"mens")</f>
        <v>Mens</v>
      </c>
      <c r="K15062">
        <f t="shared" si="707"/>
        <v>1890</v>
      </c>
    </row>
    <row r="15063" spans="1:11" ht="15">
      <c r="A15063" t="s">
        <v>22</v>
      </c>
      <c r="B15063">
        <v>1</v>
      </c>
      <c r="C15063">
        <v>6</v>
      </c>
      <c r="D15063" t="s">
        <v>23</v>
      </c>
      <c r="E15063" t="s">
        <v>2366</v>
      </c>
      <c r="F15063" s="1">
        <v>1.8697916666666668E-2</v>
      </c>
      <c r="G15063">
        <f>_xlfn.XLOOKUP($A15063,Product_pricing!$B:$B,Product_pricing!$C:$C)</f>
        <v>13</v>
      </c>
      <c r="H15063">
        <f t="shared" si="705"/>
        <v>12.219999999999999</v>
      </c>
      <c r="I15063" s="10">
        <f t="shared" si="706"/>
        <v>1.078339455365864E-2</v>
      </c>
      <c r="J15063" t="str">
        <f>_xlfn.XLOOKUP(A15063,Product_Details!$A:$A,Product_Details!$G:$G,"mens")</f>
        <v>Womens</v>
      </c>
      <c r="K15063">
        <f t="shared" si="707"/>
        <v>1883.75</v>
      </c>
    </row>
    <row r="15064" spans="1:11" ht="15">
      <c r="A15064" t="s">
        <v>35</v>
      </c>
      <c r="B15064">
        <v>4</v>
      </c>
      <c r="C15064">
        <v>6</v>
      </c>
      <c r="D15064" t="s">
        <v>23</v>
      </c>
      <c r="E15064" t="s">
        <v>2366</v>
      </c>
      <c r="F15064" s="1">
        <v>1.8697916666666668E-2</v>
      </c>
      <c r="G15064">
        <f>_xlfn.XLOOKUP($A15064,Product_pricing!$B:$B,Product_pricing!$C:$C)</f>
        <v>32</v>
      </c>
      <c r="H15064">
        <f t="shared" si="705"/>
        <v>120.32</v>
      </c>
      <c r="I15064" s="10">
        <f t="shared" si="706"/>
        <v>0.10617496175910045</v>
      </c>
      <c r="J15064" t="str">
        <f>_xlfn.XLOOKUP(A15064,Product_Details!$A:$A,Product_Details!$G:$G,"mens")</f>
        <v>Womens</v>
      </c>
      <c r="K15064">
        <f t="shared" si="707"/>
        <v>1883.75</v>
      </c>
    </row>
    <row r="15065" spans="1:11" ht="15">
      <c r="A15065" t="s">
        <v>30</v>
      </c>
      <c r="B15065">
        <v>1</v>
      </c>
      <c r="C15065">
        <v>6</v>
      </c>
      <c r="D15065" t="s">
        <v>23</v>
      </c>
      <c r="E15065" t="s">
        <v>2366</v>
      </c>
      <c r="F15065" s="1">
        <v>1.8697916666666668E-2</v>
      </c>
      <c r="G15065">
        <f>_xlfn.XLOOKUP($A15065,Product_pricing!$B:$B,Product_pricing!$C:$C)</f>
        <v>19</v>
      </c>
      <c r="H15065">
        <f t="shared" si="705"/>
        <v>17.86</v>
      </c>
      <c r="I15065" s="10">
        <f t="shared" si="706"/>
        <v>1.5760345886116474E-2</v>
      </c>
      <c r="J15065" t="str">
        <f>_xlfn.XLOOKUP(A15065,Product_Details!$A:$A,Product_Details!$G:$G,"mens")</f>
        <v>Womens</v>
      </c>
      <c r="K15065">
        <f t="shared" si="707"/>
        <v>1883.75</v>
      </c>
    </row>
    <row r="15066" spans="1:11" ht="15">
      <c r="A15066" t="s">
        <v>38</v>
      </c>
      <c r="B15066">
        <v>2</v>
      </c>
      <c r="C15066">
        <v>6</v>
      </c>
      <c r="D15066" t="s">
        <v>23</v>
      </c>
      <c r="E15066" t="s">
        <v>2366</v>
      </c>
      <c r="F15066" s="1">
        <v>1.8697916666666668E-2</v>
      </c>
      <c r="G15066">
        <f>_xlfn.XLOOKUP($A15066,Product_pricing!$B:$B,Product_pricing!$C:$C)</f>
        <v>54</v>
      </c>
      <c r="H15066">
        <f t="shared" si="705"/>
        <v>101.52</v>
      </c>
      <c r="I15066" s="10">
        <f t="shared" si="706"/>
        <v>8.9585123984241011E-2</v>
      </c>
      <c r="J15066" t="str">
        <f>_xlfn.XLOOKUP(A15066,Product_Details!$A:$A,Product_Details!$G:$G,"mens")</f>
        <v>Womens</v>
      </c>
      <c r="K15066">
        <f t="shared" si="707"/>
        <v>1883.75</v>
      </c>
    </row>
    <row r="15067" spans="1:11" ht="15">
      <c r="A15067" t="s">
        <v>25</v>
      </c>
      <c r="B15067">
        <v>5</v>
      </c>
      <c r="C15067">
        <v>6</v>
      </c>
      <c r="D15067" t="s">
        <v>23</v>
      </c>
      <c r="E15067" t="s">
        <v>2366</v>
      </c>
      <c r="F15067" s="1">
        <v>1.8697916666666668E-2</v>
      </c>
      <c r="G15067">
        <f>_xlfn.XLOOKUP($A15067,Product_pricing!$B:$B,Product_pricing!$C:$C)</f>
        <v>40</v>
      </c>
      <c r="H15067">
        <f t="shared" si="705"/>
        <v>188</v>
      </c>
      <c r="I15067" s="10">
        <f t="shared" si="706"/>
        <v>0.16589837774859448</v>
      </c>
      <c r="J15067" t="str">
        <f>_xlfn.XLOOKUP(A15067,Product_Details!$A:$A,Product_Details!$G:$G,"mens")</f>
        <v>Mens</v>
      </c>
      <c r="K15067">
        <f t="shared" si="707"/>
        <v>2520</v>
      </c>
    </row>
    <row r="15068" spans="1:11" ht="15">
      <c r="A15068" t="s">
        <v>41</v>
      </c>
      <c r="B15068">
        <v>1</v>
      </c>
      <c r="C15068">
        <v>6</v>
      </c>
      <c r="D15068" t="s">
        <v>23</v>
      </c>
      <c r="E15068" t="s">
        <v>2366</v>
      </c>
      <c r="F15068" s="1">
        <v>1.8697916666666668E-2</v>
      </c>
      <c r="G15068">
        <f>_xlfn.XLOOKUP($A15068,Product_pricing!$B:$B,Product_pricing!$C:$C)</f>
        <v>10</v>
      </c>
      <c r="H15068">
        <f t="shared" si="705"/>
        <v>9.3999999999999986</v>
      </c>
      <c r="I15068" s="10">
        <f t="shared" si="706"/>
        <v>8.2949188874297218E-3</v>
      </c>
      <c r="J15068" t="str">
        <f>_xlfn.XLOOKUP(A15068,Product_Details!$A:$A,Product_Details!$G:$G,"mens")</f>
        <v>Mens</v>
      </c>
      <c r="K15068">
        <f t="shared" si="707"/>
        <v>2520</v>
      </c>
    </row>
    <row r="15069" spans="1:11" ht="15">
      <c r="A15069" t="s">
        <v>32</v>
      </c>
      <c r="B15069">
        <v>2</v>
      </c>
      <c r="C15069">
        <v>6</v>
      </c>
      <c r="D15069" t="s">
        <v>23</v>
      </c>
      <c r="E15069" t="s">
        <v>2366</v>
      </c>
      <c r="F15069" s="1">
        <v>1.8697916666666668E-2</v>
      </c>
      <c r="G15069">
        <f>_xlfn.XLOOKUP($A15069,Product_pricing!$B:$B,Product_pricing!$C:$C)</f>
        <v>36</v>
      </c>
      <c r="H15069">
        <f t="shared" si="705"/>
        <v>67.679999999999993</v>
      </c>
      <c r="I15069" s="10">
        <f t="shared" si="706"/>
        <v>5.9723415989494003E-2</v>
      </c>
      <c r="J15069" t="str">
        <f>_xlfn.XLOOKUP(A15069,Product_Details!$A:$A,Product_Details!$G:$G,"mens")</f>
        <v>Mens</v>
      </c>
      <c r="K15069">
        <f t="shared" si="707"/>
        <v>2520</v>
      </c>
    </row>
    <row r="15070" spans="1:11" ht="15">
      <c r="A15070" t="s">
        <v>22</v>
      </c>
      <c r="B15070">
        <v>5</v>
      </c>
      <c r="C15070">
        <v>12</v>
      </c>
      <c r="D15070" t="s">
        <v>33</v>
      </c>
      <c r="E15070" t="s">
        <v>2367</v>
      </c>
      <c r="F15070" s="1">
        <v>1.2118055555555556E-3</v>
      </c>
      <c r="G15070">
        <f>_xlfn.XLOOKUP($A15070,Product_pricing!$B:$B,Product_pricing!$C:$C)</f>
        <v>13</v>
      </c>
      <c r="H15070">
        <f t="shared" si="705"/>
        <v>57.2</v>
      </c>
      <c r="I15070" s="10">
        <f t="shared" si="706"/>
        <v>5.0475463868189387E-2</v>
      </c>
      <c r="J15070" t="str">
        <f>_xlfn.XLOOKUP(A15070,Product_Details!$A:$A,Product_Details!$G:$G,"mens")</f>
        <v>Womens</v>
      </c>
      <c r="K15070">
        <f t="shared" si="707"/>
        <v>1883.75</v>
      </c>
    </row>
    <row r="15071" spans="1:11" ht="15">
      <c r="A15071" t="s">
        <v>29</v>
      </c>
      <c r="B15071">
        <v>3</v>
      </c>
      <c r="C15071">
        <v>12</v>
      </c>
      <c r="D15071" t="s">
        <v>33</v>
      </c>
      <c r="E15071" t="s">
        <v>2367</v>
      </c>
      <c r="F15071" s="1">
        <v>1.2118055555555556E-3</v>
      </c>
      <c r="G15071">
        <f>_xlfn.XLOOKUP($A15071,Product_pricing!$B:$B,Product_pricing!$C:$C)</f>
        <v>10</v>
      </c>
      <c r="H15071">
        <f t="shared" si="705"/>
        <v>26.4</v>
      </c>
      <c r="I15071" s="10">
        <f t="shared" si="706"/>
        <v>2.3296367939164328E-2</v>
      </c>
      <c r="J15071" t="str">
        <f>_xlfn.XLOOKUP(A15071,Product_Details!$A:$A,Product_Details!$G:$G,"mens")</f>
        <v>Womens</v>
      </c>
      <c r="K15071">
        <f t="shared" si="707"/>
        <v>1883.75</v>
      </c>
    </row>
    <row r="15072" spans="1:11" ht="15">
      <c r="A15072" t="s">
        <v>36</v>
      </c>
      <c r="B15072">
        <v>5</v>
      </c>
      <c r="C15072">
        <v>12</v>
      </c>
      <c r="D15072" t="s">
        <v>33</v>
      </c>
      <c r="E15072" t="s">
        <v>2367</v>
      </c>
      <c r="F15072" s="1">
        <v>1.2118055555555556E-3</v>
      </c>
      <c r="G15072">
        <f>_xlfn.XLOOKUP($A15072,Product_pricing!$B:$B,Product_pricing!$C:$C)</f>
        <v>23</v>
      </c>
      <c r="H15072">
        <f t="shared" si="705"/>
        <v>101.2</v>
      </c>
      <c r="I15072" s="10">
        <f t="shared" si="706"/>
        <v>8.9302743766796602E-2</v>
      </c>
      <c r="J15072" t="str">
        <f>_xlfn.XLOOKUP(A15072,Product_Details!$A:$A,Product_Details!$G:$G,"mens")</f>
        <v>Womens</v>
      </c>
      <c r="K15072">
        <f t="shared" si="707"/>
        <v>1883.75</v>
      </c>
    </row>
    <row r="15073" spans="1:11" ht="15">
      <c r="A15073" t="s">
        <v>30</v>
      </c>
      <c r="B15073">
        <v>3</v>
      </c>
      <c r="C15073">
        <v>12</v>
      </c>
      <c r="D15073" t="s">
        <v>33</v>
      </c>
      <c r="E15073" t="s">
        <v>2367</v>
      </c>
      <c r="F15073" s="1">
        <v>1.2118055555555556E-3</v>
      </c>
      <c r="G15073">
        <f>_xlfn.XLOOKUP($A15073,Product_pricing!$B:$B,Product_pricing!$C:$C)</f>
        <v>19</v>
      </c>
      <c r="H15073">
        <f t="shared" si="705"/>
        <v>50.160000000000004</v>
      </c>
      <c r="I15073" s="10">
        <f t="shared" si="706"/>
        <v>4.4263099084412227E-2</v>
      </c>
      <c r="J15073" t="str">
        <f>_xlfn.XLOOKUP(A15073,Product_Details!$A:$A,Product_Details!$G:$G,"mens")</f>
        <v>Womens</v>
      </c>
      <c r="K15073">
        <f t="shared" si="707"/>
        <v>1883.75</v>
      </c>
    </row>
    <row r="15074" spans="1:11" ht="15">
      <c r="A15074" t="s">
        <v>25</v>
      </c>
      <c r="B15074">
        <v>1</v>
      </c>
      <c r="C15074">
        <v>12</v>
      </c>
      <c r="D15074" t="s">
        <v>33</v>
      </c>
      <c r="E15074" t="s">
        <v>2367</v>
      </c>
      <c r="F15074" s="1">
        <v>1.2118055555555556E-3</v>
      </c>
      <c r="G15074">
        <f>_xlfn.XLOOKUP($A15074,Product_pricing!$B:$B,Product_pricing!$C:$C)</f>
        <v>40</v>
      </c>
      <c r="H15074">
        <f t="shared" si="705"/>
        <v>35.200000000000003</v>
      </c>
      <c r="I15074" s="10">
        <f t="shared" si="706"/>
        <v>3.1061823918885775E-2</v>
      </c>
      <c r="J15074" t="str">
        <f>_xlfn.XLOOKUP(A15074,Product_Details!$A:$A,Product_Details!$G:$G,"mens")</f>
        <v>Mens</v>
      </c>
      <c r="K15074">
        <f t="shared" si="707"/>
        <v>1260</v>
      </c>
    </row>
    <row r="15075" spans="1:11" ht="15">
      <c r="A15075" t="s">
        <v>41</v>
      </c>
      <c r="B15075">
        <v>3</v>
      </c>
      <c r="C15075">
        <v>12</v>
      </c>
      <c r="D15075" t="s">
        <v>33</v>
      </c>
      <c r="E15075" t="s">
        <v>2367</v>
      </c>
      <c r="F15075" s="1">
        <v>1.2118055555555556E-3</v>
      </c>
      <c r="G15075">
        <f>_xlfn.XLOOKUP($A15075,Product_pricing!$B:$B,Product_pricing!$C:$C)</f>
        <v>10</v>
      </c>
      <c r="H15075">
        <f t="shared" si="705"/>
        <v>26.4</v>
      </c>
      <c r="I15075" s="10">
        <f t="shared" si="706"/>
        <v>2.3296367939164328E-2</v>
      </c>
      <c r="J15075" t="str">
        <f>_xlfn.XLOOKUP(A15075,Product_Details!$A:$A,Product_Details!$G:$G,"mens")</f>
        <v>Mens</v>
      </c>
      <c r="K15075">
        <f t="shared" si="707"/>
        <v>1260</v>
      </c>
    </row>
    <row r="15076" spans="1:11" ht="15">
      <c r="A15076" t="s">
        <v>31</v>
      </c>
      <c r="B15076">
        <v>5</v>
      </c>
      <c r="C15076">
        <v>12</v>
      </c>
      <c r="D15076" t="s">
        <v>33</v>
      </c>
      <c r="E15076" t="s">
        <v>2367</v>
      </c>
      <c r="F15076" s="1">
        <v>1.2118055555555556E-3</v>
      </c>
      <c r="G15076">
        <f>_xlfn.XLOOKUP($A15076,Product_pricing!$B:$B,Product_pricing!$C:$C)</f>
        <v>57</v>
      </c>
      <c r="H15076">
        <f t="shared" si="705"/>
        <v>250.8</v>
      </c>
      <c r="I15076" s="10">
        <f t="shared" si="706"/>
        <v>0.22131549542206114</v>
      </c>
      <c r="J15076" t="str">
        <f>_xlfn.XLOOKUP(A15076,Product_Details!$A:$A,Product_Details!$G:$G,"mens")</f>
        <v>Mens</v>
      </c>
      <c r="K15076">
        <f t="shared" si="707"/>
        <v>1260</v>
      </c>
    </row>
    <row r="15077" spans="1:11" ht="15">
      <c r="A15077" t="s">
        <v>32</v>
      </c>
      <c r="B15077">
        <v>5</v>
      </c>
      <c r="C15077">
        <v>12</v>
      </c>
      <c r="D15077" t="s">
        <v>33</v>
      </c>
      <c r="E15077" t="s">
        <v>2367</v>
      </c>
      <c r="F15077" s="1">
        <v>1.2118055555555556E-3</v>
      </c>
      <c r="G15077">
        <f>_xlfn.XLOOKUP($A15077,Product_pricing!$B:$B,Product_pricing!$C:$C)</f>
        <v>36</v>
      </c>
      <c r="H15077">
        <f t="shared" si="705"/>
        <v>158.4</v>
      </c>
      <c r="I15077" s="10">
        <f t="shared" si="706"/>
        <v>0.139778207634986</v>
      </c>
      <c r="J15077" t="str">
        <f>_xlfn.XLOOKUP(A15077,Product_Details!$A:$A,Product_Details!$G:$G,"mens")</f>
        <v>Mens</v>
      </c>
      <c r="K15077">
        <f t="shared" si="707"/>
        <v>1260</v>
      </c>
    </row>
    <row r="15078" spans="1:11" ht="15">
      <c r="A15078" t="s">
        <v>26</v>
      </c>
      <c r="B15078">
        <v>4</v>
      </c>
      <c r="C15078">
        <v>12</v>
      </c>
      <c r="D15078" t="s">
        <v>33</v>
      </c>
      <c r="E15078" t="s">
        <v>2367</v>
      </c>
      <c r="F15078" s="1">
        <v>1.2118055555555556E-3</v>
      </c>
      <c r="G15078">
        <f>_xlfn.XLOOKUP($A15078,Product_pricing!$B:$B,Product_pricing!$C:$C)</f>
        <v>17</v>
      </c>
      <c r="H15078">
        <f t="shared" si="705"/>
        <v>59.84</v>
      </c>
      <c r="I15078" s="10">
        <f t="shared" si="706"/>
        <v>5.2805100662105815E-2</v>
      </c>
      <c r="J15078" t="str">
        <f>_xlfn.XLOOKUP(A15078,Product_Details!$A:$A,Product_Details!$G:$G,"mens")</f>
        <v>Mens</v>
      </c>
      <c r="K15078">
        <f t="shared" si="707"/>
        <v>1260</v>
      </c>
    </row>
    <row r="15079" spans="1:11" ht="15">
      <c r="A15079" t="s">
        <v>27</v>
      </c>
      <c r="B15079">
        <v>2</v>
      </c>
      <c r="C15079">
        <v>12</v>
      </c>
      <c r="D15079" t="s">
        <v>33</v>
      </c>
      <c r="E15079" t="s">
        <v>2367</v>
      </c>
      <c r="F15079" s="1">
        <v>1.2118055555555556E-3</v>
      </c>
      <c r="G15079">
        <f>_xlfn.XLOOKUP($A15079,Product_pricing!$B:$B,Product_pricing!$C:$C)</f>
        <v>29</v>
      </c>
      <c r="H15079">
        <f t="shared" si="705"/>
        <v>51.04</v>
      </c>
      <c r="I15079" s="10">
        <f t="shared" si="706"/>
        <v>4.5039644682384368E-2</v>
      </c>
      <c r="J15079" t="str">
        <f>_xlfn.XLOOKUP(A15079,Product_Details!$A:$A,Product_Details!$G:$G,"mens")</f>
        <v>Mens</v>
      </c>
      <c r="K15079">
        <f t="shared" si="707"/>
        <v>1260</v>
      </c>
    </row>
    <row r="15080" spans="1:11" ht="15">
      <c r="A15080" t="s">
        <v>35</v>
      </c>
      <c r="B15080">
        <v>4</v>
      </c>
      <c r="C15080">
        <v>14</v>
      </c>
      <c r="D15080" t="s">
        <v>33</v>
      </c>
      <c r="E15080" t="s">
        <v>2368</v>
      </c>
      <c r="F15080" s="1">
        <v>3.3085648148148149E-2</v>
      </c>
      <c r="G15080">
        <f>_xlfn.XLOOKUP($A15080,Product_pricing!$B:$B,Product_pricing!$C:$C)</f>
        <v>32</v>
      </c>
      <c r="H15080">
        <f t="shared" si="705"/>
        <v>110.08</v>
      </c>
      <c r="I15080" s="10">
        <f t="shared" si="706"/>
        <v>9.7138794800879141E-2</v>
      </c>
      <c r="J15080" t="str">
        <f>_xlfn.XLOOKUP(A15080,Product_Details!$A:$A,Product_Details!$G:$G,"mens")</f>
        <v>Womens</v>
      </c>
      <c r="K15080">
        <f t="shared" si="707"/>
        <v>1883.75</v>
      </c>
    </row>
    <row r="15081" spans="1:11" ht="15">
      <c r="A15081" t="s">
        <v>29</v>
      </c>
      <c r="B15081">
        <v>4</v>
      </c>
      <c r="C15081">
        <v>14</v>
      </c>
      <c r="D15081" t="s">
        <v>33</v>
      </c>
      <c r="E15081" t="s">
        <v>2368</v>
      </c>
      <c r="F15081" s="1">
        <v>3.3085648148148149E-2</v>
      </c>
      <c r="G15081">
        <f>_xlfn.XLOOKUP($A15081,Product_pricing!$B:$B,Product_pricing!$C:$C)</f>
        <v>10</v>
      </c>
      <c r="H15081">
        <f t="shared" si="705"/>
        <v>34.4</v>
      </c>
      <c r="I15081" s="10">
        <f t="shared" si="706"/>
        <v>3.035587337527473E-2</v>
      </c>
      <c r="J15081" t="str">
        <f>_xlfn.XLOOKUP(A15081,Product_Details!$A:$A,Product_Details!$G:$G,"mens")</f>
        <v>Womens</v>
      </c>
      <c r="K15081">
        <f t="shared" si="707"/>
        <v>1883.75</v>
      </c>
    </row>
    <row r="15082" spans="1:11" ht="15">
      <c r="A15082" t="s">
        <v>30</v>
      </c>
      <c r="B15082">
        <v>4</v>
      </c>
      <c r="C15082">
        <v>14</v>
      </c>
      <c r="D15082" t="s">
        <v>33</v>
      </c>
      <c r="E15082" t="s">
        <v>2368</v>
      </c>
      <c r="F15082" s="1">
        <v>3.3085648148148149E-2</v>
      </c>
      <c r="G15082">
        <f>_xlfn.XLOOKUP($A15082,Product_pricing!$B:$B,Product_pricing!$C:$C)</f>
        <v>19</v>
      </c>
      <c r="H15082">
        <f t="shared" si="705"/>
        <v>65.36</v>
      </c>
      <c r="I15082" s="10">
        <f t="shared" si="706"/>
        <v>5.7676159413021989E-2</v>
      </c>
      <c r="J15082" t="str">
        <f>_xlfn.XLOOKUP(A15082,Product_Details!$A:$A,Product_Details!$G:$G,"mens")</f>
        <v>Womens</v>
      </c>
      <c r="K15082">
        <f t="shared" si="707"/>
        <v>1883.75</v>
      </c>
    </row>
    <row r="15083" spans="1:11" ht="15">
      <c r="A15083" t="s">
        <v>38</v>
      </c>
      <c r="B15083">
        <v>2</v>
      </c>
      <c r="C15083">
        <v>14</v>
      </c>
      <c r="D15083" t="s">
        <v>33</v>
      </c>
      <c r="E15083" t="s">
        <v>2368</v>
      </c>
      <c r="F15083" s="1">
        <v>3.3085648148148149E-2</v>
      </c>
      <c r="G15083">
        <f>_xlfn.XLOOKUP($A15083,Product_pricing!$B:$B,Product_pricing!$C:$C)</f>
        <v>54</v>
      </c>
      <c r="H15083">
        <f t="shared" si="705"/>
        <v>92.88</v>
      </c>
      <c r="I15083" s="10">
        <f t="shared" si="706"/>
        <v>8.1960858113241775E-2</v>
      </c>
      <c r="J15083" t="str">
        <f>_xlfn.XLOOKUP(A15083,Product_Details!$A:$A,Product_Details!$G:$G,"mens")</f>
        <v>Womens</v>
      </c>
      <c r="K15083">
        <f t="shared" si="707"/>
        <v>1883.75</v>
      </c>
    </row>
    <row r="15084" spans="1:11" ht="15">
      <c r="A15084" t="s">
        <v>25</v>
      </c>
      <c r="B15084">
        <v>5</v>
      </c>
      <c r="C15084">
        <v>14</v>
      </c>
      <c r="D15084" t="s">
        <v>33</v>
      </c>
      <c r="E15084" t="s">
        <v>2368</v>
      </c>
      <c r="F15084" s="1">
        <v>3.3085648148148149E-2</v>
      </c>
      <c r="G15084">
        <f>_xlfn.XLOOKUP($A15084,Product_pricing!$B:$B,Product_pricing!$C:$C)</f>
        <v>40</v>
      </c>
      <c r="H15084">
        <f t="shared" si="705"/>
        <v>172</v>
      </c>
      <c r="I15084" s="10">
        <f t="shared" si="706"/>
        <v>0.15177936687637364</v>
      </c>
      <c r="J15084" t="str">
        <f>_xlfn.XLOOKUP(A15084,Product_Details!$A:$A,Product_Details!$G:$G,"mens")</f>
        <v>Mens</v>
      </c>
      <c r="K15084">
        <f t="shared" si="707"/>
        <v>1512</v>
      </c>
    </row>
    <row r="15085" spans="1:11" ht="15">
      <c r="A15085" t="s">
        <v>41</v>
      </c>
      <c r="B15085">
        <v>1</v>
      </c>
      <c r="C15085">
        <v>14</v>
      </c>
      <c r="D15085" t="s">
        <v>33</v>
      </c>
      <c r="E15085" t="s">
        <v>2368</v>
      </c>
      <c r="F15085" s="1">
        <v>3.3085648148148149E-2</v>
      </c>
      <c r="G15085">
        <f>_xlfn.XLOOKUP($A15085,Product_pricing!$B:$B,Product_pricing!$C:$C)</f>
        <v>10</v>
      </c>
      <c r="H15085">
        <f t="shared" si="705"/>
        <v>8.6</v>
      </c>
      <c r="I15085" s="10">
        <f t="shared" si="706"/>
        <v>7.5889683438186825E-3</v>
      </c>
      <c r="J15085" t="str">
        <f>_xlfn.XLOOKUP(A15085,Product_Details!$A:$A,Product_Details!$G:$G,"mens")</f>
        <v>Mens</v>
      </c>
      <c r="K15085">
        <f t="shared" si="707"/>
        <v>1512</v>
      </c>
    </row>
    <row r="15086" spans="1:11" ht="15">
      <c r="A15086" t="s">
        <v>31</v>
      </c>
      <c r="B15086">
        <v>1</v>
      </c>
      <c r="C15086">
        <v>14</v>
      </c>
      <c r="D15086" t="s">
        <v>33</v>
      </c>
      <c r="E15086" t="s">
        <v>2368</v>
      </c>
      <c r="F15086" s="1">
        <v>3.3085648148148149E-2</v>
      </c>
      <c r="G15086">
        <f>_xlfn.XLOOKUP($A15086,Product_pricing!$B:$B,Product_pricing!$C:$C)</f>
        <v>57</v>
      </c>
      <c r="H15086">
        <f t="shared" si="705"/>
        <v>49.019999999999996</v>
      </c>
      <c r="I15086" s="10">
        <f t="shared" si="706"/>
        <v>4.3257119559766487E-2</v>
      </c>
      <c r="J15086" t="str">
        <f>_xlfn.XLOOKUP(A15086,Product_Details!$A:$A,Product_Details!$G:$G,"mens")</f>
        <v>Mens</v>
      </c>
      <c r="K15086">
        <f t="shared" si="707"/>
        <v>1512</v>
      </c>
    </row>
    <row r="15087" spans="1:11" ht="15">
      <c r="A15087" t="s">
        <v>32</v>
      </c>
      <c r="B15087">
        <v>3</v>
      </c>
      <c r="C15087">
        <v>14</v>
      </c>
      <c r="D15087" t="s">
        <v>33</v>
      </c>
      <c r="E15087" t="s">
        <v>2368</v>
      </c>
      <c r="F15087" s="1">
        <v>3.3085648148148149E-2</v>
      </c>
      <c r="G15087">
        <f>_xlfn.XLOOKUP($A15087,Product_pricing!$B:$B,Product_pricing!$C:$C)</f>
        <v>36</v>
      </c>
      <c r="H15087">
        <f t="shared" si="705"/>
        <v>92.88</v>
      </c>
      <c r="I15087" s="10">
        <f t="shared" si="706"/>
        <v>8.1960858113241775E-2</v>
      </c>
      <c r="J15087" t="str">
        <f>_xlfn.XLOOKUP(A15087,Product_Details!$A:$A,Product_Details!$G:$G,"mens")</f>
        <v>Mens</v>
      </c>
      <c r="K15087">
        <f t="shared" si="707"/>
        <v>1512</v>
      </c>
    </row>
    <row r="15088" spans="1:11" ht="15">
      <c r="A15088" t="s">
        <v>27</v>
      </c>
      <c r="B15088">
        <v>2</v>
      </c>
      <c r="C15088">
        <v>14</v>
      </c>
      <c r="D15088" t="s">
        <v>33</v>
      </c>
      <c r="E15088" t="s">
        <v>2368</v>
      </c>
      <c r="F15088" s="1">
        <v>3.3085648148148149E-2</v>
      </c>
      <c r="G15088">
        <f>_xlfn.XLOOKUP($A15088,Product_pricing!$B:$B,Product_pricing!$C:$C)</f>
        <v>29</v>
      </c>
      <c r="H15088">
        <f t="shared" si="705"/>
        <v>49.88</v>
      </c>
      <c r="I15088" s="10">
        <f t="shared" si="706"/>
        <v>4.4016016394148358E-2</v>
      </c>
      <c r="J15088" t="str">
        <f>_xlfn.XLOOKUP(A15088,Product_Details!$A:$A,Product_Details!$G:$G,"mens")</f>
        <v>Mens</v>
      </c>
      <c r="K15088">
        <f t="shared" si="707"/>
        <v>1512</v>
      </c>
    </row>
    <row r="15089" spans="1:11" ht="15">
      <c r="A15089" t="s">
        <v>22</v>
      </c>
      <c r="B15089">
        <v>3</v>
      </c>
      <c r="C15089">
        <v>13</v>
      </c>
      <c r="D15089" t="s">
        <v>23</v>
      </c>
      <c r="E15089" t="s">
        <v>2369</v>
      </c>
      <c r="F15089" s="1">
        <v>9.5949074074074068E-4</v>
      </c>
      <c r="G15089">
        <f>_xlfn.XLOOKUP($A15089,Product_pricing!$B:$B,Product_pricing!$C:$C)</f>
        <v>13</v>
      </c>
      <c r="H15089">
        <f t="shared" si="705"/>
        <v>33.93</v>
      </c>
      <c r="I15089" s="10">
        <f t="shared" si="706"/>
        <v>2.9941127430903245E-2</v>
      </c>
      <c r="J15089" t="str">
        <f>_xlfn.XLOOKUP(A15089,Product_Details!$A:$A,Product_Details!$G:$G,"mens")</f>
        <v>Womens</v>
      </c>
      <c r="K15089">
        <f t="shared" si="707"/>
        <v>1883.75</v>
      </c>
    </row>
    <row r="15090" spans="1:11" ht="15">
      <c r="A15090" t="s">
        <v>35</v>
      </c>
      <c r="B15090">
        <v>5</v>
      </c>
      <c r="C15090">
        <v>13</v>
      </c>
      <c r="D15090" t="s">
        <v>23</v>
      </c>
      <c r="E15090" t="s">
        <v>2369</v>
      </c>
      <c r="F15090" s="1">
        <v>9.5949074074074068E-4</v>
      </c>
      <c r="G15090">
        <f>_xlfn.XLOOKUP($A15090,Product_pricing!$B:$B,Product_pricing!$C:$C)</f>
        <v>32</v>
      </c>
      <c r="H15090">
        <f t="shared" si="705"/>
        <v>139.19999999999999</v>
      </c>
      <c r="I15090" s="10">
        <f t="shared" si="706"/>
        <v>0.12283539458832099</v>
      </c>
      <c r="J15090" t="str">
        <f>_xlfn.XLOOKUP(A15090,Product_Details!$A:$A,Product_Details!$G:$G,"mens")</f>
        <v>Womens</v>
      </c>
      <c r="K15090">
        <f t="shared" si="707"/>
        <v>1883.75</v>
      </c>
    </row>
    <row r="15091" spans="1:11" ht="15">
      <c r="A15091" t="s">
        <v>36</v>
      </c>
      <c r="B15091">
        <v>5</v>
      </c>
      <c r="C15091">
        <v>13</v>
      </c>
      <c r="D15091" t="s">
        <v>23</v>
      </c>
      <c r="E15091" t="s">
        <v>2369</v>
      </c>
      <c r="F15091" s="1">
        <v>9.5949074074074068E-4</v>
      </c>
      <c r="G15091">
        <f>_xlfn.XLOOKUP($A15091,Product_pricing!$B:$B,Product_pricing!$C:$C)</f>
        <v>23</v>
      </c>
      <c r="H15091">
        <f t="shared" si="705"/>
        <v>100.05</v>
      </c>
      <c r="I15091" s="10">
        <f t="shared" si="706"/>
        <v>8.8287939860355727E-2</v>
      </c>
      <c r="J15091" t="str">
        <f>_xlfn.XLOOKUP(A15091,Product_Details!$A:$A,Product_Details!$G:$G,"mens")</f>
        <v>Womens</v>
      </c>
      <c r="K15091">
        <f t="shared" si="707"/>
        <v>1883.75</v>
      </c>
    </row>
    <row r="15092" spans="1:11" ht="15">
      <c r="A15092" t="s">
        <v>38</v>
      </c>
      <c r="B15092">
        <v>1</v>
      </c>
      <c r="C15092">
        <v>13</v>
      </c>
      <c r="D15092" t="s">
        <v>23</v>
      </c>
      <c r="E15092" t="s">
        <v>2369</v>
      </c>
      <c r="F15092" s="1">
        <v>9.5949074074074068E-4</v>
      </c>
      <c r="G15092">
        <f>_xlfn.XLOOKUP($A15092,Product_pricing!$B:$B,Product_pricing!$C:$C)</f>
        <v>54</v>
      </c>
      <c r="H15092">
        <f t="shared" si="705"/>
        <v>46.98</v>
      </c>
      <c r="I15092" s="10">
        <f t="shared" si="706"/>
        <v>4.1456945673558336E-2</v>
      </c>
      <c r="J15092" t="str">
        <f>_xlfn.XLOOKUP(A15092,Product_Details!$A:$A,Product_Details!$G:$G,"mens")</f>
        <v>Womens</v>
      </c>
      <c r="K15092">
        <f t="shared" si="707"/>
        <v>1883.75</v>
      </c>
    </row>
    <row r="15093" spans="1:11" ht="15">
      <c r="A15093" t="s">
        <v>31</v>
      </c>
      <c r="B15093">
        <v>3</v>
      </c>
      <c r="C15093">
        <v>13</v>
      </c>
      <c r="D15093" t="s">
        <v>23</v>
      </c>
      <c r="E15093" t="s">
        <v>2369</v>
      </c>
      <c r="F15093" s="1">
        <v>9.5949074074074068E-4</v>
      </c>
      <c r="G15093">
        <f>_xlfn.XLOOKUP($A15093,Product_pricing!$B:$B,Product_pricing!$C:$C)</f>
        <v>57</v>
      </c>
      <c r="H15093">
        <f t="shared" si="705"/>
        <v>148.77000000000001</v>
      </c>
      <c r="I15093" s="10">
        <f t="shared" si="706"/>
        <v>0.13128032796626807</v>
      </c>
      <c r="J15093" t="str">
        <f>_xlfn.XLOOKUP(A15093,Product_Details!$A:$A,Product_Details!$G:$G,"mens")</f>
        <v>Mens</v>
      </c>
      <c r="K15093">
        <f t="shared" si="707"/>
        <v>7560</v>
      </c>
    </row>
    <row r="15094" spans="1:11" ht="15">
      <c r="A15094" t="s">
        <v>35</v>
      </c>
      <c r="B15094">
        <v>5</v>
      </c>
      <c r="C15094">
        <v>1</v>
      </c>
      <c r="D15094" t="s">
        <v>23</v>
      </c>
      <c r="E15094" t="s">
        <v>2370</v>
      </c>
      <c r="F15094" s="1">
        <v>7.9247685185185185E-3</v>
      </c>
      <c r="G15094">
        <f>_xlfn.XLOOKUP($A15094,Product_pricing!$B:$B,Product_pricing!$C:$C)</f>
        <v>32</v>
      </c>
      <c r="H15094">
        <f t="shared" si="705"/>
        <v>158.4</v>
      </c>
      <c r="I15094" s="10">
        <f t="shared" si="706"/>
        <v>0.139778207634986</v>
      </c>
      <c r="J15094" t="str">
        <f>_xlfn.XLOOKUP(A15094,Product_Details!$A:$A,Product_Details!$G:$G,"mens")</f>
        <v>Womens</v>
      </c>
      <c r="K15094">
        <f t="shared" si="707"/>
        <v>3767.5</v>
      </c>
    </row>
    <row r="15095" spans="1:11" ht="15">
      <c r="A15095" t="s">
        <v>36</v>
      </c>
      <c r="B15095">
        <v>2</v>
      </c>
      <c r="C15095">
        <v>1</v>
      </c>
      <c r="D15095" t="s">
        <v>23</v>
      </c>
      <c r="E15095" t="s">
        <v>2370</v>
      </c>
      <c r="F15095" s="1">
        <v>7.9247685185185185E-3</v>
      </c>
      <c r="G15095">
        <f>_xlfn.XLOOKUP($A15095,Product_pricing!$B:$B,Product_pricing!$C:$C)</f>
        <v>23</v>
      </c>
      <c r="H15095">
        <f t="shared" si="705"/>
        <v>45.54</v>
      </c>
      <c r="I15095" s="10">
        <f t="shared" si="706"/>
        <v>4.018623469505847E-2</v>
      </c>
      <c r="J15095" t="str">
        <f>_xlfn.XLOOKUP(A15095,Product_Details!$A:$A,Product_Details!$G:$G,"mens")</f>
        <v>Womens</v>
      </c>
      <c r="K15095">
        <f t="shared" si="707"/>
        <v>3767.5</v>
      </c>
    </row>
    <row r="15096" spans="1:11" ht="15">
      <c r="A15096" t="s">
        <v>25</v>
      </c>
      <c r="B15096">
        <v>2</v>
      </c>
      <c r="C15096">
        <v>1</v>
      </c>
      <c r="D15096" t="s">
        <v>23</v>
      </c>
      <c r="E15096" t="s">
        <v>2370</v>
      </c>
      <c r="F15096" s="1">
        <v>7.9247685185185185E-3</v>
      </c>
      <c r="G15096">
        <f>_xlfn.XLOOKUP($A15096,Product_pricing!$B:$B,Product_pricing!$C:$C)</f>
        <v>40</v>
      </c>
      <c r="H15096">
        <f t="shared" si="705"/>
        <v>79.2</v>
      </c>
      <c r="I15096" s="10">
        <f t="shared" si="706"/>
        <v>6.9889103817492998E-2</v>
      </c>
      <c r="J15096" t="str">
        <f>_xlfn.XLOOKUP(A15096,Product_Details!$A:$A,Product_Details!$G:$G,"mens")</f>
        <v>Mens</v>
      </c>
      <c r="K15096">
        <f t="shared" si="707"/>
        <v>7560</v>
      </c>
    </row>
  </sheetData>
  <autoFilter ref="A1:F15096" xr:uid="{1A3B6E54-8DA6-4D15-A755-398FCA7033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38C8-7D8B-405C-AB63-8F6EB6CEA014}">
  <dimension ref="A1:E13"/>
  <sheetViews>
    <sheetView topLeftCell="E1" workbookViewId="0">
      <selection activeCell="G7" sqref="A1:XFD1048576"/>
    </sheetView>
  </sheetViews>
  <sheetFormatPr defaultRowHeight="14.45"/>
  <cols>
    <col min="1" max="1" width="4.7109375" bestFit="1" customWidth="1"/>
    <col min="2" max="2" width="12.7109375" bestFit="1" customWidth="1"/>
    <col min="3" max="3" width="7.42578125" bestFit="1" customWidth="1"/>
    <col min="4" max="4" width="11.42578125" bestFit="1" customWidth="1"/>
    <col min="5" max="5" width="28.85546875" bestFit="1" customWidth="1"/>
  </cols>
  <sheetData>
    <row r="1" spans="1:5" ht="15">
      <c r="A1" t="s">
        <v>2371</v>
      </c>
      <c r="B1" t="s">
        <v>2372</v>
      </c>
      <c r="C1" t="s">
        <v>2373</v>
      </c>
      <c r="D1" s="7" t="s">
        <v>2374</v>
      </c>
      <c r="E1" s="14" t="s">
        <v>2375</v>
      </c>
    </row>
    <row r="2" spans="1:5" ht="15">
      <c r="A2">
        <v>7</v>
      </c>
      <c r="B2" t="s">
        <v>22</v>
      </c>
      <c r="C2">
        <v>13</v>
      </c>
      <c r="D2">
        <f>SUMIF(Product_Sales!$A:$A,$B2,Product_Sales!$B:$B)</f>
        <v>3856</v>
      </c>
      <c r="E2" t="str">
        <f>_xlfn.XLOOKUP($B2, Product_Details!$A:$A, Product_Details!$C:$C)</f>
        <v>Navy Oversized Jeans - Womens</v>
      </c>
    </row>
    <row r="3" spans="1:5" ht="15">
      <c r="A3">
        <v>8</v>
      </c>
      <c r="B3" t="s">
        <v>35</v>
      </c>
      <c r="C3">
        <v>32</v>
      </c>
      <c r="D3">
        <f>SUMIF(Product_Sales!$A:$A,$B3,Product_Sales!$B:$B)</f>
        <v>3786</v>
      </c>
      <c r="E3" t="str">
        <f>_xlfn.XLOOKUP($B3, Product_Details!$A:$A, Product_Details!$C:$C)</f>
        <v>Black Straight Jeans - Womens</v>
      </c>
    </row>
    <row r="4" spans="1:5" ht="15">
      <c r="A4">
        <v>9</v>
      </c>
      <c r="B4" t="s">
        <v>29</v>
      </c>
      <c r="C4">
        <v>10</v>
      </c>
      <c r="D4">
        <f>SUMIF(Product_Sales!$A:$A,$B4,Product_Sales!$B:$B)</f>
        <v>3707</v>
      </c>
      <c r="E4" t="str">
        <f>_xlfn.XLOOKUP($B4, Product_Details!$A:$A, Product_Details!$C:$C)</f>
        <v>Cream Relaxed Jeans - Womens</v>
      </c>
    </row>
    <row r="5" spans="1:5" ht="15">
      <c r="A5">
        <v>10</v>
      </c>
      <c r="B5" t="s">
        <v>36</v>
      </c>
      <c r="C5">
        <v>23</v>
      </c>
      <c r="D5">
        <f>SUMIF(Product_Sales!$A:$A,$B5,Product_Sales!$B:$B)</f>
        <v>3752</v>
      </c>
      <c r="E5" t="str">
        <f>_xlfn.XLOOKUP($B5, Product_Details!$A:$A, Product_Details!$C:$C)</f>
        <v>Khaki Suit Jacket - Womens</v>
      </c>
    </row>
    <row r="6" spans="1:5" ht="15">
      <c r="A6">
        <v>11</v>
      </c>
      <c r="B6" t="s">
        <v>30</v>
      </c>
      <c r="C6">
        <v>19</v>
      </c>
      <c r="D6">
        <f>SUMIF(Product_Sales!$A:$A,$B6,Product_Sales!$B:$B)</f>
        <v>3757</v>
      </c>
      <c r="E6" t="str">
        <f>_xlfn.XLOOKUP($B6, Product_Details!$A:$A, Product_Details!$C:$C)</f>
        <v>Indigo Rain Jacket - Womens</v>
      </c>
    </row>
    <row r="7" spans="1:5" ht="15">
      <c r="A7">
        <v>12</v>
      </c>
      <c r="B7" t="s">
        <v>38</v>
      </c>
      <c r="C7">
        <v>54</v>
      </c>
      <c r="D7">
        <f>SUMIF(Product_Sales!$A:$A,$B7,Product_Sales!$B:$B)</f>
        <v>3876</v>
      </c>
      <c r="E7" t="str">
        <f>_xlfn.XLOOKUP($B7, Product_Details!$A:$A, Product_Details!$C:$C)</f>
        <v>Grey Fashion Jacket - Womens</v>
      </c>
    </row>
    <row r="8" spans="1:5" ht="15">
      <c r="A8">
        <v>13</v>
      </c>
      <c r="B8" t="s">
        <v>25</v>
      </c>
      <c r="C8">
        <v>40</v>
      </c>
      <c r="D8">
        <f>SUMIF(Product_Sales!$A:$A,$B8,Product_Sales!$B:$B)</f>
        <v>3800</v>
      </c>
      <c r="E8" t="str">
        <f>_xlfn.XLOOKUP($B8, Product_Details!$A:$A, Product_Details!$C:$C)</f>
        <v>White Tee Shirt - Mens</v>
      </c>
    </row>
    <row r="9" spans="1:5" ht="15">
      <c r="A9">
        <v>14</v>
      </c>
      <c r="B9" t="s">
        <v>41</v>
      </c>
      <c r="C9">
        <v>10</v>
      </c>
      <c r="D9">
        <f>SUMIF(Product_Sales!$A:$A,$B9,Product_Sales!$B:$B)</f>
        <v>3646</v>
      </c>
      <c r="E9" t="str">
        <f>_xlfn.XLOOKUP($B9, Product_Details!$A:$A, Product_Details!$C:$C)</f>
        <v>Teal Button Up Shirt - Mens</v>
      </c>
    </row>
    <row r="10" spans="1:5" ht="15">
      <c r="A10">
        <v>15</v>
      </c>
      <c r="B10" t="s">
        <v>31</v>
      </c>
      <c r="C10">
        <v>57</v>
      </c>
      <c r="D10">
        <f>SUMIF(Product_Sales!$A:$A,$B10,Product_Sales!$B:$B)</f>
        <v>3819</v>
      </c>
      <c r="E10" t="str">
        <f>_xlfn.XLOOKUP($B10, Product_Details!$A:$A, Product_Details!$C:$C)</f>
        <v>Blue Polo Shirt - Mens</v>
      </c>
    </row>
    <row r="11" spans="1:5" ht="15">
      <c r="A11">
        <v>16</v>
      </c>
      <c r="B11" t="s">
        <v>32</v>
      </c>
      <c r="C11">
        <v>36</v>
      </c>
      <c r="D11">
        <f>SUMIF(Product_Sales!$A:$A,$B11,Product_Sales!$B:$B)</f>
        <v>3792</v>
      </c>
      <c r="E11" t="str">
        <f>_xlfn.XLOOKUP($B11, Product_Details!$A:$A, Product_Details!$C:$C)</f>
        <v>Navy Solid Socks - Mens</v>
      </c>
    </row>
    <row r="12" spans="1:5" ht="15">
      <c r="A12">
        <v>17</v>
      </c>
      <c r="B12" t="s">
        <v>26</v>
      </c>
      <c r="C12">
        <v>17</v>
      </c>
      <c r="D12">
        <f>SUMIF(Product_Sales!$A:$A,$B12,Product_Sales!$B:$B)</f>
        <v>3655</v>
      </c>
      <c r="E12" t="str">
        <f>_xlfn.XLOOKUP($B12, Product_Details!$A:$A, Product_Details!$C:$C)</f>
        <v>White Striped Socks - Mens</v>
      </c>
    </row>
    <row r="13" spans="1:5" ht="15">
      <c r="A13">
        <v>18</v>
      </c>
      <c r="B13" t="s">
        <v>27</v>
      </c>
      <c r="C13">
        <v>29</v>
      </c>
      <c r="D13">
        <f>SUMIF(Product_Sales!$A:$A,$B13,Product_Sales!$B:$B)</f>
        <v>3770</v>
      </c>
      <c r="E13" t="str">
        <f>_xlfn.XLOOKUP($B13, Product_Details!$A:$A, Product_Details!$C:$C)</f>
        <v>Pink Fluro Polkadot Socks - Mens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4BC7-2876-4025-87D3-72D5F109A400}">
  <dimension ref="A1:I13"/>
  <sheetViews>
    <sheetView workbookViewId="0">
      <selection sqref="A1:XFD1048576"/>
    </sheetView>
  </sheetViews>
  <sheetFormatPr defaultRowHeight="15"/>
  <cols>
    <col min="1" max="1" width="10.42578125" bestFit="1" customWidth="1"/>
    <col min="2" max="2" width="5.140625" bestFit="1" customWidth="1"/>
    <col min="3" max="3" width="29.5703125" bestFit="1" customWidth="1"/>
    <col min="4" max="5" width="11.140625" bestFit="1" customWidth="1"/>
    <col min="6" max="6" width="7.5703125" bestFit="1" customWidth="1"/>
    <col min="7" max="8" width="14.42578125" bestFit="1" customWidth="1"/>
    <col min="9" max="9" width="17.7109375" bestFit="1" customWidth="1"/>
  </cols>
  <sheetData>
    <row r="1" spans="1:9">
      <c r="A1" t="s">
        <v>2372</v>
      </c>
      <c r="B1" t="s">
        <v>2373</v>
      </c>
      <c r="C1" t="s">
        <v>2375</v>
      </c>
      <c r="D1" t="s">
        <v>2376</v>
      </c>
      <c r="E1" t="s">
        <v>2377</v>
      </c>
      <c r="F1" t="s">
        <v>2378</v>
      </c>
      <c r="G1" t="s">
        <v>2379</v>
      </c>
      <c r="H1" t="s">
        <v>2380</v>
      </c>
      <c r="I1" t="s">
        <v>2381</v>
      </c>
    </row>
    <row r="2" spans="1:9">
      <c r="A2" t="s">
        <v>22</v>
      </c>
      <c r="B2">
        <v>13</v>
      </c>
      <c r="C2" t="s">
        <v>2382</v>
      </c>
      <c r="D2">
        <v>1</v>
      </c>
      <c r="E2">
        <v>3</v>
      </c>
      <c r="F2">
        <v>7</v>
      </c>
      <c r="G2" t="s">
        <v>2383</v>
      </c>
      <c r="H2" t="s">
        <v>2384</v>
      </c>
      <c r="I2" t="s">
        <v>2385</v>
      </c>
    </row>
    <row r="3" spans="1:9">
      <c r="A3" t="s">
        <v>35</v>
      </c>
      <c r="B3">
        <v>32</v>
      </c>
      <c r="C3" t="s">
        <v>2386</v>
      </c>
      <c r="D3">
        <v>1</v>
      </c>
      <c r="E3">
        <v>3</v>
      </c>
      <c r="F3">
        <v>8</v>
      </c>
      <c r="G3" t="s">
        <v>2383</v>
      </c>
      <c r="H3" t="s">
        <v>2384</v>
      </c>
      <c r="I3" t="s">
        <v>2387</v>
      </c>
    </row>
    <row r="4" spans="1:9">
      <c r="A4" t="s">
        <v>29</v>
      </c>
      <c r="B4">
        <v>10</v>
      </c>
      <c r="C4" t="s">
        <v>2388</v>
      </c>
      <c r="D4">
        <v>1</v>
      </c>
      <c r="E4">
        <v>3</v>
      </c>
      <c r="F4">
        <v>9</v>
      </c>
      <c r="G4" t="s">
        <v>2383</v>
      </c>
      <c r="H4" t="s">
        <v>2384</v>
      </c>
      <c r="I4" t="s">
        <v>2389</v>
      </c>
    </row>
    <row r="5" spans="1:9">
      <c r="A5" t="s">
        <v>36</v>
      </c>
      <c r="B5">
        <v>23</v>
      </c>
      <c r="C5" t="s">
        <v>2390</v>
      </c>
      <c r="D5">
        <v>1</v>
      </c>
      <c r="E5">
        <v>4</v>
      </c>
      <c r="F5">
        <v>10</v>
      </c>
      <c r="G5" t="s">
        <v>2383</v>
      </c>
      <c r="H5" t="s">
        <v>2391</v>
      </c>
      <c r="I5" t="s">
        <v>2392</v>
      </c>
    </row>
    <row r="6" spans="1:9">
      <c r="A6" t="s">
        <v>30</v>
      </c>
      <c r="B6">
        <v>19</v>
      </c>
      <c r="C6" t="s">
        <v>2393</v>
      </c>
      <c r="D6">
        <v>1</v>
      </c>
      <c r="E6">
        <v>4</v>
      </c>
      <c r="F6">
        <v>11</v>
      </c>
      <c r="G6" t="s">
        <v>2383</v>
      </c>
      <c r="H6" t="s">
        <v>2391</v>
      </c>
      <c r="I6" t="s">
        <v>2394</v>
      </c>
    </row>
    <row r="7" spans="1:9">
      <c r="A7" t="s">
        <v>38</v>
      </c>
      <c r="B7">
        <v>54</v>
      </c>
      <c r="C7" t="s">
        <v>2395</v>
      </c>
      <c r="D7">
        <v>1</v>
      </c>
      <c r="E7">
        <v>4</v>
      </c>
      <c r="F7">
        <v>12</v>
      </c>
      <c r="G7" t="s">
        <v>2383</v>
      </c>
      <c r="H7" t="s">
        <v>2391</v>
      </c>
      <c r="I7" t="s">
        <v>2396</v>
      </c>
    </row>
    <row r="8" spans="1:9">
      <c r="A8" t="s">
        <v>25</v>
      </c>
      <c r="B8">
        <v>40</v>
      </c>
      <c r="C8" t="s">
        <v>2397</v>
      </c>
      <c r="D8">
        <v>2</v>
      </c>
      <c r="E8">
        <v>5</v>
      </c>
      <c r="F8">
        <v>13</v>
      </c>
      <c r="G8" t="s">
        <v>2398</v>
      </c>
      <c r="H8" t="s">
        <v>2399</v>
      </c>
      <c r="I8" t="s">
        <v>2400</v>
      </c>
    </row>
    <row r="9" spans="1:9">
      <c r="A9" t="s">
        <v>41</v>
      </c>
      <c r="B9">
        <v>10</v>
      </c>
      <c r="C9" t="s">
        <v>2401</v>
      </c>
      <c r="D9">
        <v>2</v>
      </c>
      <c r="E9">
        <v>5</v>
      </c>
      <c r="F9">
        <v>14</v>
      </c>
      <c r="G9" t="s">
        <v>2398</v>
      </c>
      <c r="H9" t="s">
        <v>2399</v>
      </c>
      <c r="I9" t="s">
        <v>2402</v>
      </c>
    </row>
    <row r="10" spans="1:9">
      <c r="A10" t="s">
        <v>31</v>
      </c>
      <c r="B10">
        <v>57</v>
      </c>
      <c r="C10" t="s">
        <v>2403</v>
      </c>
      <c r="D10">
        <v>2</v>
      </c>
      <c r="E10">
        <v>5</v>
      </c>
      <c r="F10">
        <v>15</v>
      </c>
      <c r="G10" t="s">
        <v>2398</v>
      </c>
      <c r="H10" t="s">
        <v>2399</v>
      </c>
      <c r="I10" t="s">
        <v>2404</v>
      </c>
    </row>
    <row r="11" spans="1:9">
      <c r="A11" t="s">
        <v>32</v>
      </c>
      <c r="B11">
        <v>36</v>
      </c>
      <c r="C11" t="s">
        <v>2405</v>
      </c>
      <c r="D11">
        <v>2</v>
      </c>
      <c r="E11">
        <v>6</v>
      </c>
      <c r="F11">
        <v>16</v>
      </c>
      <c r="G11" t="s">
        <v>2398</v>
      </c>
      <c r="H11" t="s">
        <v>2406</v>
      </c>
      <c r="I11" t="s">
        <v>2407</v>
      </c>
    </row>
    <row r="12" spans="1:9">
      <c r="A12" t="s">
        <v>26</v>
      </c>
      <c r="B12">
        <v>17</v>
      </c>
      <c r="C12" t="s">
        <v>2408</v>
      </c>
      <c r="D12">
        <v>2</v>
      </c>
      <c r="E12">
        <v>6</v>
      </c>
      <c r="F12">
        <v>17</v>
      </c>
      <c r="G12" t="s">
        <v>2398</v>
      </c>
      <c r="H12" t="s">
        <v>2406</v>
      </c>
      <c r="I12" t="s">
        <v>2409</v>
      </c>
    </row>
    <row r="13" spans="1:9">
      <c r="A13" t="s">
        <v>27</v>
      </c>
      <c r="B13">
        <v>29</v>
      </c>
      <c r="C13" t="s">
        <v>2410</v>
      </c>
      <c r="D13">
        <v>2</v>
      </c>
      <c r="E13">
        <v>6</v>
      </c>
      <c r="F13">
        <v>18</v>
      </c>
      <c r="G13" t="s">
        <v>2398</v>
      </c>
      <c r="H13" t="s">
        <v>2406</v>
      </c>
      <c r="I13" t="s">
        <v>2411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34BB-48CE-4137-932F-ED183941E6EC}">
  <dimension ref="A1:D19"/>
  <sheetViews>
    <sheetView workbookViewId="0">
      <selection sqref="A1:D19"/>
    </sheetView>
  </sheetViews>
  <sheetFormatPr defaultRowHeight="14.45"/>
  <cols>
    <col min="1" max="1" width="3" bestFit="1" customWidth="1"/>
    <col min="2" max="2" width="9.28515625" bestFit="1" customWidth="1"/>
    <col min="3" max="3" width="17.7109375" bestFit="1" customWidth="1"/>
    <col min="4" max="4" width="11" bestFit="1" customWidth="1"/>
  </cols>
  <sheetData>
    <row r="1" spans="1:4" ht="15">
      <c r="A1" t="s">
        <v>2371</v>
      </c>
      <c r="B1" t="s">
        <v>2412</v>
      </c>
      <c r="C1" t="s">
        <v>2413</v>
      </c>
      <c r="D1" t="s">
        <v>2414</v>
      </c>
    </row>
    <row r="2" spans="1:4" ht="15">
      <c r="A2">
        <v>1</v>
      </c>
      <c r="B2" t="s">
        <v>2415</v>
      </c>
      <c r="C2" t="s">
        <v>2383</v>
      </c>
      <c r="D2" t="s">
        <v>2416</v>
      </c>
    </row>
    <row r="3" spans="1:4" ht="15">
      <c r="A3">
        <v>2</v>
      </c>
      <c r="B3" t="s">
        <v>2415</v>
      </c>
      <c r="C3" t="s">
        <v>2398</v>
      </c>
      <c r="D3" t="s">
        <v>2416</v>
      </c>
    </row>
    <row r="4" spans="1:4" ht="15">
      <c r="A4">
        <v>3</v>
      </c>
      <c r="B4">
        <v>1</v>
      </c>
      <c r="C4" t="s">
        <v>2384</v>
      </c>
      <c r="D4" t="s">
        <v>2417</v>
      </c>
    </row>
    <row r="5" spans="1:4" ht="15">
      <c r="A5">
        <v>4</v>
      </c>
      <c r="B5">
        <v>1</v>
      </c>
      <c r="C5" t="s">
        <v>2391</v>
      </c>
      <c r="D5" t="s">
        <v>2417</v>
      </c>
    </row>
    <row r="6" spans="1:4" ht="15">
      <c r="A6">
        <v>5</v>
      </c>
      <c r="B6">
        <v>2</v>
      </c>
      <c r="C6" t="s">
        <v>2399</v>
      </c>
      <c r="D6" t="s">
        <v>2417</v>
      </c>
    </row>
    <row r="7" spans="1:4" ht="15">
      <c r="A7">
        <v>6</v>
      </c>
      <c r="B7">
        <v>2</v>
      </c>
      <c r="C7" t="s">
        <v>2406</v>
      </c>
      <c r="D7" t="s">
        <v>2417</v>
      </c>
    </row>
    <row r="8" spans="1:4" ht="15">
      <c r="A8">
        <v>7</v>
      </c>
      <c r="B8">
        <v>3</v>
      </c>
      <c r="C8" t="s">
        <v>2385</v>
      </c>
      <c r="D8" t="s">
        <v>2418</v>
      </c>
    </row>
    <row r="9" spans="1:4" ht="15">
      <c r="A9">
        <v>8</v>
      </c>
      <c r="B9">
        <v>3</v>
      </c>
      <c r="C9" t="s">
        <v>2387</v>
      </c>
      <c r="D9" t="s">
        <v>2418</v>
      </c>
    </row>
    <row r="10" spans="1:4" ht="15">
      <c r="A10">
        <v>9</v>
      </c>
      <c r="B10">
        <v>3</v>
      </c>
      <c r="C10" t="s">
        <v>2389</v>
      </c>
      <c r="D10" t="s">
        <v>2418</v>
      </c>
    </row>
    <row r="11" spans="1:4" ht="15">
      <c r="A11">
        <v>10</v>
      </c>
      <c r="B11">
        <v>4</v>
      </c>
      <c r="C11" t="s">
        <v>2392</v>
      </c>
      <c r="D11" t="s">
        <v>2418</v>
      </c>
    </row>
    <row r="12" spans="1:4" ht="15">
      <c r="A12">
        <v>11</v>
      </c>
      <c r="B12">
        <v>4</v>
      </c>
      <c r="C12" t="s">
        <v>2394</v>
      </c>
      <c r="D12" t="s">
        <v>2418</v>
      </c>
    </row>
    <row r="13" spans="1:4" ht="15">
      <c r="A13">
        <v>12</v>
      </c>
      <c r="B13">
        <v>4</v>
      </c>
      <c r="C13" t="s">
        <v>2396</v>
      </c>
      <c r="D13" t="s">
        <v>2418</v>
      </c>
    </row>
    <row r="14" spans="1:4" ht="15">
      <c r="A14">
        <v>13</v>
      </c>
      <c r="B14">
        <v>5</v>
      </c>
      <c r="C14" t="s">
        <v>2400</v>
      </c>
      <c r="D14" t="s">
        <v>2418</v>
      </c>
    </row>
    <row r="15" spans="1:4" ht="15">
      <c r="A15">
        <v>14</v>
      </c>
      <c r="B15">
        <v>5</v>
      </c>
      <c r="C15" t="s">
        <v>2402</v>
      </c>
      <c r="D15" t="s">
        <v>2418</v>
      </c>
    </row>
    <row r="16" spans="1:4" ht="15">
      <c r="A16">
        <v>15</v>
      </c>
      <c r="B16">
        <v>5</v>
      </c>
      <c r="C16" t="s">
        <v>2404</v>
      </c>
      <c r="D16" t="s">
        <v>2418</v>
      </c>
    </row>
    <row r="17" spans="1:4" ht="15">
      <c r="A17">
        <v>16</v>
      </c>
      <c r="B17">
        <v>6</v>
      </c>
      <c r="C17" t="s">
        <v>2407</v>
      </c>
      <c r="D17" t="s">
        <v>2418</v>
      </c>
    </row>
    <row r="18" spans="1:4" ht="15">
      <c r="A18">
        <v>17</v>
      </c>
      <c r="B18">
        <v>6</v>
      </c>
      <c r="C18" t="s">
        <v>2409</v>
      </c>
      <c r="D18" t="s">
        <v>2418</v>
      </c>
    </row>
    <row r="19" spans="1:4" ht="15">
      <c r="A19">
        <v>18</v>
      </c>
      <c r="B19">
        <v>6</v>
      </c>
      <c r="C19" t="s">
        <v>2411</v>
      </c>
      <c r="D19" t="s">
        <v>2418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7E26-2257-4541-9091-EE14D4FCE55E}">
  <dimension ref="A1:C4"/>
  <sheetViews>
    <sheetView workbookViewId="0">
      <selection activeCell="C2" sqref="C2"/>
    </sheetView>
  </sheetViews>
  <sheetFormatPr defaultRowHeight="14.45"/>
  <cols>
    <col min="1" max="1" width="11.7109375" bestFit="1" customWidth="1"/>
    <col min="2" max="2" width="24.85546875" bestFit="1" customWidth="1"/>
    <col min="3" max="3" width="33.28515625" bestFit="1" customWidth="1"/>
  </cols>
  <sheetData>
    <row r="1" spans="1:3" ht="15">
      <c r="A1" s="12" t="s">
        <v>20</v>
      </c>
      <c r="B1" t="s">
        <v>2419</v>
      </c>
      <c r="C1" s="14" t="s">
        <v>2420</v>
      </c>
    </row>
    <row r="2" spans="1:3">
      <c r="A2" t="s">
        <v>2398</v>
      </c>
      <c r="B2" s="11">
        <v>627512.28999999969</v>
      </c>
      <c r="C2">
        <f>B2 / SUMIF(Product_Sales!$J:$J, A2, Product_Sales!$K:$K)</f>
        <v>3.3591368338333115E-2</v>
      </c>
    </row>
    <row r="3" spans="1:3">
      <c r="A3" t="s">
        <v>2383</v>
      </c>
      <c r="B3" s="11">
        <v>505711.56999999902</v>
      </c>
      <c r="C3">
        <f>B3 / SUMIF(Product_Sales!$J:$J, A3, Product_Sales!$K:$K)</f>
        <v>2.7106222121215977E-2</v>
      </c>
    </row>
    <row r="4" spans="1:3">
      <c r="A4" t="s">
        <v>2421</v>
      </c>
      <c r="B4" s="11">
        <v>1133223.8599999987</v>
      </c>
      <c r="C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4AB4-0F12-4647-B15D-319709A39504}">
  <dimension ref="A1:C15"/>
  <sheetViews>
    <sheetView tabSelected="1" workbookViewId="0">
      <selection activeCell="A2" sqref="A2"/>
    </sheetView>
  </sheetViews>
  <sheetFormatPr defaultRowHeight="14.45"/>
  <cols>
    <col min="1" max="1" width="13.7109375" bestFit="1" customWidth="1"/>
    <col min="2" max="2" width="29.5703125" bestFit="1" customWidth="1"/>
    <col min="3" max="3" width="15.85546875" bestFit="1" customWidth="1"/>
  </cols>
  <sheetData>
    <row r="1" spans="1:3" ht="15">
      <c r="A1" s="12" t="s">
        <v>2372</v>
      </c>
      <c r="B1" s="12" t="s">
        <v>2375</v>
      </c>
      <c r="C1" t="s">
        <v>2422</v>
      </c>
    </row>
    <row r="2" spans="1:3" ht="15">
      <c r="A2" t="s">
        <v>31</v>
      </c>
      <c r="B2" t="s">
        <v>2403</v>
      </c>
      <c r="C2" s="11">
        <v>3819</v>
      </c>
    </row>
    <row r="3" spans="1:3" ht="15">
      <c r="A3" t="s">
        <v>27</v>
      </c>
      <c r="B3" t="s">
        <v>2410</v>
      </c>
      <c r="C3" s="11">
        <v>3770</v>
      </c>
    </row>
    <row r="4" spans="1:3" ht="15">
      <c r="A4" t="s">
        <v>25</v>
      </c>
      <c r="B4" t="s">
        <v>2397</v>
      </c>
      <c r="C4" s="11">
        <v>3800</v>
      </c>
    </row>
    <row r="5" spans="1:3" ht="15">
      <c r="A5" t="s">
        <v>30</v>
      </c>
      <c r="B5" t="s">
        <v>2393</v>
      </c>
      <c r="C5" s="11">
        <v>3757</v>
      </c>
    </row>
    <row r="6" spans="1:3" ht="15">
      <c r="A6" t="s">
        <v>38</v>
      </c>
      <c r="B6" t="s">
        <v>2395</v>
      </c>
      <c r="C6" s="11">
        <v>3876</v>
      </c>
    </row>
    <row r="7" spans="1:3" ht="15">
      <c r="A7" t="s">
        <v>26</v>
      </c>
      <c r="B7" t="s">
        <v>2408</v>
      </c>
      <c r="C7" s="11">
        <v>3655</v>
      </c>
    </row>
    <row r="8" spans="1:3" ht="15">
      <c r="A8" t="s">
        <v>22</v>
      </c>
      <c r="B8" t="s">
        <v>2382</v>
      </c>
      <c r="C8" s="11">
        <v>3856</v>
      </c>
    </row>
    <row r="9" spans="1:3" ht="15">
      <c r="A9" t="s">
        <v>41</v>
      </c>
      <c r="B9" t="s">
        <v>2401</v>
      </c>
      <c r="C9" s="11">
        <v>3646</v>
      </c>
    </row>
    <row r="10" spans="1:3" ht="15">
      <c r="A10" t="s">
        <v>36</v>
      </c>
      <c r="B10" t="s">
        <v>2390</v>
      </c>
      <c r="C10" s="11">
        <v>3752</v>
      </c>
    </row>
    <row r="11" spans="1:3" ht="15">
      <c r="A11" t="s">
        <v>29</v>
      </c>
      <c r="B11" t="s">
        <v>2388</v>
      </c>
      <c r="C11" s="11">
        <v>3707</v>
      </c>
    </row>
    <row r="12" spans="1:3" ht="15">
      <c r="A12" t="s">
        <v>35</v>
      </c>
      <c r="B12" t="s">
        <v>2386</v>
      </c>
      <c r="C12" s="11">
        <v>3786</v>
      </c>
    </row>
    <row r="13" spans="1:3" ht="15">
      <c r="A13" t="s">
        <v>32</v>
      </c>
      <c r="B13" t="s">
        <v>2405</v>
      </c>
      <c r="C13" s="11">
        <v>3792</v>
      </c>
    </row>
    <row r="14" spans="1:3" ht="15">
      <c r="A14" t="s">
        <v>2423</v>
      </c>
      <c r="C14" s="11"/>
    </row>
    <row r="15" spans="1:3">
      <c r="A15" t="s">
        <v>2421</v>
      </c>
      <c r="C15" s="11">
        <v>45216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7CAE-ADE2-4C1A-BFCA-58A5892D92D8}">
  <dimension ref="A1:B4"/>
  <sheetViews>
    <sheetView workbookViewId="0">
      <selection activeCell="F9" sqref="F9"/>
    </sheetView>
  </sheetViews>
  <sheetFormatPr defaultRowHeight="14.45"/>
  <cols>
    <col min="1" max="1" width="11.7109375" bestFit="1" customWidth="1"/>
    <col min="2" max="2" width="24.85546875" bestFit="1" customWidth="1"/>
  </cols>
  <sheetData>
    <row r="1" spans="1:2">
      <c r="A1" s="12" t="s">
        <v>20</v>
      </c>
      <c r="B1" t="s">
        <v>2419</v>
      </c>
    </row>
    <row r="2" spans="1:2">
      <c r="A2" t="s">
        <v>2398</v>
      </c>
      <c r="B2" s="11">
        <v>627512.28999999969</v>
      </c>
    </row>
    <row r="3" spans="1:2">
      <c r="A3" t="s">
        <v>2383</v>
      </c>
      <c r="B3" s="11">
        <v>505711.56999999902</v>
      </c>
    </row>
    <row r="4" spans="1:2">
      <c r="A4" t="s">
        <v>2421</v>
      </c>
      <c r="B4" s="11">
        <v>1133223.8599999987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2025-03-20T06:28:34Z</dcterms:created>
  <dcterms:modified xsi:type="dcterms:W3CDTF">2026-05-28T11:52:26Z</dcterms:modified>
  <cp:category/>
  <cp:contentStatus/>
</cp:coreProperties>
</file>